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42E53E4D-B3A9-42C1-A7F1-E45A4D16A43E}" xr6:coauthVersionLast="47" xr6:coauthVersionMax="47" xr10:uidLastSave="{00000000-0000-0000-0000-000000000000}"/>
  <bookViews>
    <workbookView xWindow="11424" yWindow="0" windowWidth="11712" windowHeight="12336" tabRatio="964" activeTab="1" xr2:uid="{00000000-000D-0000-FFFF-FFFF00000000}"/>
  </bookViews>
  <sheets>
    <sheet name="ALL" sheetId="2" r:id="rId1"/>
    <sheet name="คำนวนต้นทุน" sheetId="36" r:id="rId2"/>
    <sheet name="คำนวนต้นทุน(1-31)" sheetId="38" r:id="rId3"/>
    <sheet name="ADS - Campaign" sheetId="39" r:id="rId4"/>
    <sheet name="NOTE" sheetId="35" r:id="rId5"/>
    <sheet name="สินค้า" sheetId="3" r:id="rId6"/>
    <sheet name="ต้นฉบับ" sheetId="5" r:id="rId7"/>
    <sheet name="เซต1-31" sheetId="37" r:id="rId8"/>
    <sheet name="1" sheetId="1" r:id="rId9"/>
    <sheet name="2" sheetId="4" r:id="rId10"/>
    <sheet name="3" sheetId="6" r:id="rId11"/>
    <sheet name="4" sheetId="7" r:id="rId12"/>
    <sheet name="5" sheetId="8" r:id="rId13"/>
    <sheet name="6" sheetId="9" r:id="rId14"/>
    <sheet name="7" sheetId="10" r:id="rId15"/>
    <sheet name="8" sheetId="11" r:id="rId16"/>
    <sheet name="9" sheetId="12" r:id="rId17"/>
    <sheet name="10" sheetId="13" r:id="rId18"/>
    <sheet name="11" sheetId="14" r:id="rId19"/>
    <sheet name="12" sheetId="15" r:id="rId20"/>
    <sheet name="13" sheetId="16" r:id="rId21"/>
    <sheet name="14" sheetId="17" r:id="rId22"/>
    <sheet name="15" sheetId="18" r:id="rId23"/>
    <sheet name="16" sheetId="19" r:id="rId24"/>
    <sheet name="17" sheetId="20" r:id="rId25"/>
    <sheet name="18" sheetId="21" r:id="rId26"/>
    <sheet name="19" sheetId="22" r:id="rId27"/>
    <sheet name="20" sheetId="23" r:id="rId28"/>
    <sheet name="21" sheetId="24" r:id="rId29"/>
    <sheet name="22" sheetId="25" r:id="rId30"/>
    <sheet name="23" sheetId="26" r:id="rId31"/>
    <sheet name="24" sheetId="27" r:id="rId32"/>
    <sheet name="25" sheetId="28" r:id="rId33"/>
    <sheet name="26" sheetId="29" r:id="rId34"/>
    <sheet name="27" sheetId="32" r:id="rId35"/>
    <sheet name="28" sheetId="30" r:id="rId36"/>
    <sheet name="29" sheetId="31" r:id="rId37"/>
    <sheet name="30" sheetId="33" r:id="rId38"/>
    <sheet name="31" sheetId="34" r:id="rId39"/>
  </sheets>
  <externalReferences>
    <externalReference r:id="rId40"/>
    <externalReference r:id="rId41"/>
  </externalReferences>
  <definedNames>
    <definedName name="_xlnm._FilterDatabase" localSheetId="8" hidden="1">'1'!$A$1:$T$2039</definedName>
    <definedName name="_xlnm._FilterDatabase" localSheetId="17" hidden="1">'10'!$A$1:$T$1</definedName>
    <definedName name="_xlnm._FilterDatabase" localSheetId="18" hidden="1">'11'!$A$1:$T$1</definedName>
    <definedName name="_xlnm._FilterDatabase" localSheetId="19" hidden="1">'12'!$A$1:$T$1</definedName>
    <definedName name="_xlnm._FilterDatabase" localSheetId="20" hidden="1">'13'!$A$1:$T$1</definedName>
    <definedName name="_xlnm._FilterDatabase" localSheetId="21" hidden="1">'14'!$A$1:$T$1</definedName>
    <definedName name="_xlnm._FilterDatabase" localSheetId="22" hidden="1">'15'!$A$1:$T$1</definedName>
    <definedName name="_xlnm._FilterDatabase" localSheetId="23" hidden="1">'16'!$A$1:$T$1</definedName>
    <definedName name="_xlnm._FilterDatabase" localSheetId="24" hidden="1">'17'!$A$1:$T$1</definedName>
    <definedName name="_xlnm._FilterDatabase" localSheetId="25" hidden="1">'18'!$A$1:$T$921</definedName>
    <definedName name="_xlnm._FilterDatabase" localSheetId="26" hidden="1">'19'!$A$1:$T$1</definedName>
    <definedName name="_xlnm._FilterDatabase" localSheetId="9" hidden="1">'2'!$A$1:$T$1</definedName>
    <definedName name="_xlnm._FilterDatabase" localSheetId="27" hidden="1">'21'!$A$1:$T$1</definedName>
    <definedName name="_xlnm._FilterDatabase" localSheetId="28" hidden="1">'21'!#REF!</definedName>
    <definedName name="_xlnm._FilterDatabase" localSheetId="29" hidden="1">'22'!#REF!</definedName>
    <definedName name="_xlnm._FilterDatabase" localSheetId="30" hidden="1">'22'!$A$1:$T$1</definedName>
    <definedName name="_xlnm._FilterDatabase" localSheetId="31" hidden="1">'24'!$A$1:$T$1</definedName>
    <definedName name="_xlnm._FilterDatabase" localSheetId="32" hidden="1">'25'!$A$1:$T$1</definedName>
    <definedName name="_xlnm._FilterDatabase" localSheetId="33" hidden="1">'26'!$A$1:$T$1</definedName>
    <definedName name="_xlnm._FilterDatabase" localSheetId="34" hidden="1">'28'!$A$1:$T$1</definedName>
    <definedName name="_xlnm._FilterDatabase" localSheetId="35" hidden="1">'28'!#REF!</definedName>
    <definedName name="_xlnm._FilterDatabase" localSheetId="36" hidden="1">'29'!$A$1:$T$1</definedName>
    <definedName name="_xlnm._FilterDatabase" localSheetId="10" hidden="1">'3'!#REF!</definedName>
    <definedName name="_xlnm._FilterDatabase" localSheetId="37" hidden="1">'30'!$A$1:$T$1</definedName>
    <definedName name="_xlnm._FilterDatabase" localSheetId="38" hidden="1">'31'!$A$1:$T$1</definedName>
    <definedName name="_xlnm._FilterDatabase" localSheetId="11" hidden="1">'3'!$A$1:$T$1</definedName>
    <definedName name="_xlnm._FilterDatabase" localSheetId="12" hidden="1">'5'!#REF!</definedName>
    <definedName name="_xlnm._FilterDatabase" localSheetId="13" hidden="1">'6'!$U$1:$W$578</definedName>
    <definedName name="_xlnm._FilterDatabase" localSheetId="14" hidden="1">'7'!$A$1:$T$1</definedName>
    <definedName name="_xlnm._FilterDatabase" localSheetId="15" hidden="1">'8'!$A$1:$T$1</definedName>
    <definedName name="_xlnm._FilterDatabase" localSheetId="16" hidden="1">'9'!$A$1:$T$1</definedName>
    <definedName name="_xlnm._FilterDatabase" localSheetId="0" hidden="1">ALL!$A$4:$CU$215</definedName>
    <definedName name="_xlnm._FilterDatabase" localSheetId="7" hidden="1">'เซต1-31'!$A$1:$W$261</definedName>
    <definedName name="_xlnm._FilterDatabase" localSheetId="6" hidden="1">ต้นฉบับ!$A$1:$T$1</definedName>
    <definedName name="_xlnm._FilterDatabase" localSheetId="5" hidden="1">สินค้า!$A$1:$B$140</definedName>
    <definedName name="_xlnm.Print_Titles" localSheetId="0">ALL!$1:$4</definedName>
  </definedNames>
  <calcPr calcId="181029"/>
  <pivotCaches>
    <pivotCache cacheId="121" r:id="rId42"/>
    <pivotCache cacheId="122" r:id="rId43"/>
    <pivotCache cacheId="123" r:id="rId44"/>
    <pivotCache cacheId="124" r:id="rId45"/>
    <pivotCache cacheId="125" r:id="rId46"/>
    <pivotCache cacheId="126" r:id="rId47"/>
    <pivotCache cacheId="127" r:id="rId48"/>
    <pivotCache cacheId="128" r:id="rId49"/>
    <pivotCache cacheId="129" r:id="rId50"/>
    <pivotCache cacheId="130" r:id="rId51"/>
    <pivotCache cacheId="131" r:id="rId52"/>
    <pivotCache cacheId="132" r:id="rId53"/>
    <pivotCache cacheId="133" r:id="rId54"/>
    <pivotCache cacheId="134" r:id="rId55"/>
    <pivotCache cacheId="135" r:id="rId56"/>
    <pivotCache cacheId="136" r:id="rId57"/>
    <pivotCache cacheId="137" r:id="rId58"/>
    <pivotCache cacheId="138" r:id="rId59"/>
    <pivotCache cacheId="139" r:id="rId60"/>
    <pivotCache cacheId="140" r:id="rId61"/>
    <pivotCache cacheId="141" r:id="rId62"/>
    <pivotCache cacheId="142" r:id="rId63"/>
    <pivotCache cacheId="143" r:id="rId64"/>
    <pivotCache cacheId="144" r:id="rId65"/>
    <pivotCache cacheId="145" r:id="rId66"/>
    <pivotCache cacheId="146" r:id="rId67"/>
    <pivotCache cacheId="147" r:id="rId68"/>
    <pivotCache cacheId="148" r:id="rId69"/>
    <pivotCache cacheId="149" r:id="rId70"/>
    <pivotCache cacheId="150" r:id="rId71"/>
    <pivotCache cacheId="151" r:id="rId72"/>
  </pivotCaches>
</workbook>
</file>

<file path=xl/calcChain.xml><?xml version="1.0" encoding="utf-8"?>
<calcChain xmlns="http://schemas.openxmlformats.org/spreadsheetml/2006/main">
  <c r="E6" i="38" l="1"/>
  <c r="E7" i="38"/>
  <c r="E8" i="38"/>
  <c r="E9" i="38"/>
  <c r="E10" i="38"/>
  <c r="F10" i="38" s="1"/>
  <c r="E11" i="38"/>
  <c r="F11" i="38" s="1"/>
  <c r="E12" i="38"/>
  <c r="F12" i="38" s="1"/>
  <c r="E13" i="38"/>
  <c r="F13" i="38" s="1"/>
  <c r="E14" i="38"/>
  <c r="E15" i="38"/>
  <c r="E5" i="38"/>
  <c r="J10" i="38"/>
  <c r="F15" i="38"/>
  <c r="J14" i="38"/>
  <c r="F14" i="38"/>
  <c r="J13" i="38"/>
  <c r="J16" i="38" s="1"/>
  <c r="F9" i="38"/>
  <c r="F8" i="38"/>
  <c r="J7" i="38"/>
  <c r="J6" i="38"/>
  <c r="F6" i="38"/>
  <c r="J5" i="38"/>
  <c r="J8" i="38" s="1"/>
  <c r="E16" i="38"/>
  <c r="J9" i="38" s="1"/>
  <c r="F5" i="38" l="1"/>
  <c r="J11" i="38"/>
  <c r="C8" i="36" l="1"/>
  <c r="C11" i="36"/>
  <c r="C9" i="36"/>
  <c r="C10" i="36"/>
  <c r="C13" i="36"/>
  <c r="H3" i="36" l="1"/>
  <c r="G213" i="2"/>
  <c r="J213" i="2"/>
  <c r="L213" i="2" s="1"/>
  <c r="M213" i="2"/>
  <c r="O213" i="2" s="1"/>
  <c r="P213" i="2"/>
  <c r="R213" i="2" s="1"/>
  <c r="S213" i="2"/>
  <c r="U213" i="2" s="1"/>
  <c r="V213" i="2"/>
  <c r="X213" i="2" s="1"/>
  <c r="Y213" i="2"/>
  <c r="AA213" i="2" s="1"/>
  <c r="AB213" i="2"/>
  <c r="AD213" i="2" s="1"/>
  <c r="AE213" i="2"/>
  <c r="AG213" i="2" s="1"/>
  <c r="AH213" i="2"/>
  <c r="AJ213" i="2" s="1"/>
  <c r="AK213" i="2"/>
  <c r="AM213" i="2" s="1"/>
  <c r="AN213" i="2"/>
  <c r="AP213" i="2" s="1"/>
  <c r="AQ213" i="2"/>
  <c r="AS213" i="2" s="1"/>
  <c r="AT213" i="2"/>
  <c r="AV213" i="2" s="1"/>
  <c r="AW213" i="2"/>
  <c r="AY213" i="2" s="1"/>
  <c r="AZ213" i="2"/>
  <c r="BB213" i="2" s="1"/>
  <c r="BC213" i="2"/>
  <c r="BE213" i="2" s="1"/>
  <c r="BF213" i="2"/>
  <c r="BH213" i="2" s="1"/>
  <c r="BI213" i="2"/>
  <c r="BK213" i="2" s="1"/>
  <c r="BL213" i="2"/>
  <c r="BN213" i="2" s="1"/>
  <c r="BO213" i="2"/>
  <c r="BQ213" i="2" s="1"/>
  <c r="BR213" i="2"/>
  <c r="BT213" i="2" s="1"/>
  <c r="BU213" i="2"/>
  <c r="BW213" i="2" s="1"/>
  <c r="BX213" i="2"/>
  <c r="BZ213" i="2" s="1"/>
  <c r="CA213" i="2"/>
  <c r="CC213" i="2" s="1"/>
  <c r="CD213" i="2"/>
  <c r="CF213" i="2" s="1"/>
  <c r="CG213" i="2"/>
  <c r="CI213" i="2" s="1"/>
  <c r="CJ213" i="2"/>
  <c r="CL213" i="2" s="1"/>
  <c r="CM213" i="2"/>
  <c r="CO213" i="2" s="1"/>
  <c r="CP213" i="2"/>
  <c r="CR213" i="2" s="1"/>
  <c r="CS213" i="2"/>
  <c r="CU213" i="2" s="1"/>
  <c r="CV213" i="2"/>
  <c r="G214" i="2"/>
  <c r="J214" i="2"/>
  <c r="L214" i="2" s="1"/>
  <c r="M214" i="2"/>
  <c r="O214" i="2" s="1"/>
  <c r="P214" i="2"/>
  <c r="R214" i="2" s="1"/>
  <c r="S214" i="2"/>
  <c r="U214" i="2" s="1"/>
  <c r="V214" i="2"/>
  <c r="X214" i="2" s="1"/>
  <c r="Y214" i="2"/>
  <c r="AA214" i="2" s="1"/>
  <c r="AB214" i="2"/>
  <c r="AD214" i="2" s="1"/>
  <c r="AE214" i="2"/>
  <c r="AG214" i="2" s="1"/>
  <c r="AH214" i="2"/>
  <c r="AJ214" i="2"/>
  <c r="AK214" i="2"/>
  <c r="AM214" i="2" s="1"/>
  <c r="AN214" i="2"/>
  <c r="AP214" i="2" s="1"/>
  <c r="AQ214" i="2"/>
  <c r="AS214" i="2" s="1"/>
  <c r="AT214" i="2"/>
  <c r="AV214" i="2" s="1"/>
  <c r="AW214" i="2"/>
  <c r="AY214" i="2" s="1"/>
  <c r="AZ214" i="2"/>
  <c r="BB214" i="2" s="1"/>
  <c r="BC214" i="2"/>
  <c r="BE214" i="2" s="1"/>
  <c r="BF214" i="2"/>
  <c r="BH214" i="2" s="1"/>
  <c r="BI214" i="2"/>
  <c r="BK214" i="2" s="1"/>
  <c r="BL214" i="2"/>
  <c r="BN214" i="2" s="1"/>
  <c r="BO214" i="2"/>
  <c r="BQ214" i="2" s="1"/>
  <c r="BR214" i="2"/>
  <c r="BT214" i="2" s="1"/>
  <c r="BU214" i="2"/>
  <c r="BW214" i="2" s="1"/>
  <c r="BX214" i="2"/>
  <c r="BZ214" i="2" s="1"/>
  <c r="CA214" i="2"/>
  <c r="CC214" i="2" s="1"/>
  <c r="CD214" i="2"/>
  <c r="CF214" i="2" s="1"/>
  <c r="CG214" i="2"/>
  <c r="CI214" i="2" s="1"/>
  <c r="CJ214" i="2"/>
  <c r="CL214" i="2" s="1"/>
  <c r="CM214" i="2"/>
  <c r="CO214" i="2" s="1"/>
  <c r="CP214" i="2"/>
  <c r="CR214" i="2" s="1"/>
  <c r="CS214" i="2"/>
  <c r="CU214" i="2" s="1"/>
  <c r="CV214" i="2"/>
  <c r="G215" i="2"/>
  <c r="J215" i="2"/>
  <c r="L215" i="2" s="1"/>
  <c r="M215" i="2"/>
  <c r="O215" i="2" s="1"/>
  <c r="P215" i="2"/>
  <c r="R215" i="2" s="1"/>
  <c r="S215" i="2"/>
  <c r="U215" i="2" s="1"/>
  <c r="V215" i="2"/>
  <c r="X215" i="2" s="1"/>
  <c r="Y215" i="2"/>
  <c r="AA215" i="2" s="1"/>
  <c r="AB215" i="2"/>
  <c r="AD215" i="2" s="1"/>
  <c r="AE215" i="2"/>
  <c r="AG215" i="2" s="1"/>
  <c r="AH215" i="2"/>
  <c r="AJ215" i="2" s="1"/>
  <c r="AK215" i="2"/>
  <c r="AM215" i="2" s="1"/>
  <c r="AN215" i="2"/>
  <c r="AP215" i="2" s="1"/>
  <c r="AQ215" i="2"/>
  <c r="AS215" i="2" s="1"/>
  <c r="AT215" i="2"/>
  <c r="AV215" i="2" s="1"/>
  <c r="AW215" i="2"/>
  <c r="AY215" i="2" s="1"/>
  <c r="AZ215" i="2"/>
  <c r="BB215" i="2" s="1"/>
  <c r="BC215" i="2"/>
  <c r="BE215" i="2" s="1"/>
  <c r="BF215" i="2"/>
  <c r="BH215" i="2" s="1"/>
  <c r="BI215" i="2"/>
  <c r="BK215" i="2" s="1"/>
  <c r="BL215" i="2"/>
  <c r="BN215" i="2" s="1"/>
  <c r="BO215" i="2"/>
  <c r="BQ215" i="2" s="1"/>
  <c r="BR215" i="2"/>
  <c r="BT215" i="2" s="1"/>
  <c r="BU215" i="2"/>
  <c r="BW215" i="2" s="1"/>
  <c r="BX215" i="2"/>
  <c r="BZ215" i="2" s="1"/>
  <c r="CA215" i="2"/>
  <c r="CC215" i="2" s="1"/>
  <c r="CD215" i="2"/>
  <c r="CF215" i="2" s="1"/>
  <c r="CG215" i="2"/>
  <c r="CI215" i="2" s="1"/>
  <c r="CJ215" i="2"/>
  <c r="CL215" i="2" s="1"/>
  <c r="CM215" i="2"/>
  <c r="CO215" i="2" s="1"/>
  <c r="CP215" i="2"/>
  <c r="CR215" i="2" s="1"/>
  <c r="CS215" i="2"/>
  <c r="CU215" i="2" s="1"/>
  <c r="CV215" i="2"/>
  <c r="CX214" i="2" l="1"/>
  <c r="CX215" i="2"/>
  <c r="CX213" i="2"/>
  <c r="D215" i="2"/>
  <c r="F215" i="2" s="1"/>
  <c r="D214" i="2"/>
  <c r="F214" i="2" s="1"/>
  <c r="D213" i="2"/>
  <c r="F213" i="2" s="1"/>
  <c r="I214" i="2"/>
  <c r="I215" i="2"/>
  <c r="I213" i="2"/>
  <c r="P5" i="2"/>
  <c r="R5" i="2" s="1"/>
  <c r="C125" i="2" l="1"/>
  <c r="CV212" i="2" l="1"/>
  <c r="CS212" i="2"/>
  <c r="CU212" i="2" s="1"/>
  <c r="CP212" i="2"/>
  <c r="CR212" i="2" s="1"/>
  <c r="CM212" i="2"/>
  <c r="CO212" i="2" s="1"/>
  <c r="CJ212" i="2"/>
  <c r="CL212" i="2" s="1"/>
  <c r="CG212" i="2"/>
  <c r="CI212" i="2" s="1"/>
  <c r="CD212" i="2"/>
  <c r="CF212" i="2" s="1"/>
  <c r="CA212" i="2"/>
  <c r="CC212" i="2" s="1"/>
  <c r="BX212" i="2"/>
  <c r="BZ212" i="2" s="1"/>
  <c r="BU212" i="2"/>
  <c r="BW212" i="2" s="1"/>
  <c r="BR212" i="2"/>
  <c r="BT212" i="2" s="1"/>
  <c r="BO212" i="2"/>
  <c r="BQ212" i="2" s="1"/>
  <c r="BL212" i="2"/>
  <c r="BN212" i="2" s="1"/>
  <c r="BI212" i="2"/>
  <c r="BK212" i="2" s="1"/>
  <c r="BF212" i="2"/>
  <c r="BH212" i="2" s="1"/>
  <c r="BC212" i="2"/>
  <c r="BE212" i="2" s="1"/>
  <c r="AZ212" i="2"/>
  <c r="BB212" i="2" s="1"/>
  <c r="AW212" i="2"/>
  <c r="AY212" i="2" s="1"/>
  <c r="AT212" i="2"/>
  <c r="AV212" i="2" s="1"/>
  <c r="AQ212" i="2"/>
  <c r="AS212" i="2" s="1"/>
  <c r="AN212" i="2"/>
  <c r="AP212" i="2" s="1"/>
  <c r="AK212" i="2"/>
  <c r="AM212" i="2" s="1"/>
  <c r="AH212" i="2"/>
  <c r="AJ212" i="2" s="1"/>
  <c r="AE212" i="2"/>
  <c r="AG212" i="2" s="1"/>
  <c r="AB212" i="2"/>
  <c r="AD212" i="2" s="1"/>
  <c r="Y212" i="2"/>
  <c r="AA212" i="2" s="1"/>
  <c r="V212" i="2"/>
  <c r="X212" i="2" s="1"/>
  <c r="S212" i="2"/>
  <c r="U212" i="2" s="1"/>
  <c r="P212" i="2"/>
  <c r="R212" i="2" s="1"/>
  <c r="M212" i="2"/>
  <c r="O212" i="2" s="1"/>
  <c r="J212" i="2"/>
  <c r="L212" i="2" s="1"/>
  <c r="G212" i="2"/>
  <c r="D212" i="2" l="1"/>
  <c r="F212" i="2" s="1"/>
  <c r="CX212" i="2"/>
  <c r="I212" i="2"/>
  <c r="CV211" i="2"/>
  <c r="CS211" i="2"/>
  <c r="CU211" i="2" s="1"/>
  <c r="CP211" i="2"/>
  <c r="CR211" i="2" s="1"/>
  <c r="CM211" i="2"/>
  <c r="CO211" i="2" s="1"/>
  <c r="CJ211" i="2"/>
  <c r="CL211" i="2" s="1"/>
  <c r="CG211" i="2"/>
  <c r="CI211" i="2" s="1"/>
  <c r="CD211" i="2"/>
  <c r="CF211" i="2" s="1"/>
  <c r="CA211" i="2"/>
  <c r="CC211" i="2" s="1"/>
  <c r="BX211" i="2"/>
  <c r="BZ211" i="2" s="1"/>
  <c r="BU211" i="2"/>
  <c r="BW211" i="2" s="1"/>
  <c r="BR211" i="2"/>
  <c r="BT211" i="2" s="1"/>
  <c r="BO211" i="2"/>
  <c r="BQ211" i="2" s="1"/>
  <c r="BL211" i="2"/>
  <c r="BN211" i="2" s="1"/>
  <c r="BI211" i="2"/>
  <c r="BK211" i="2" s="1"/>
  <c r="BF211" i="2"/>
  <c r="BH211" i="2" s="1"/>
  <c r="BC211" i="2"/>
  <c r="BE211" i="2" s="1"/>
  <c r="AZ211" i="2"/>
  <c r="BB211" i="2" s="1"/>
  <c r="AW211" i="2"/>
  <c r="AY211" i="2" s="1"/>
  <c r="AT211" i="2"/>
  <c r="AV211" i="2" s="1"/>
  <c r="AQ211" i="2"/>
  <c r="AS211" i="2" s="1"/>
  <c r="AN211" i="2"/>
  <c r="AP211" i="2" s="1"/>
  <c r="AK211" i="2"/>
  <c r="AM211" i="2" s="1"/>
  <c r="AH211" i="2"/>
  <c r="AJ211" i="2" s="1"/>
  <c r="AE211" i="2"/>
  <c r="AG211" i="2" s="1"/>
  <c r="AB211" i="2"/>
  <c r="AD211" i="2" s="1"/>
  <c r="Y211" i="2"/>
  <c r="AA211" i="2" s="1"/>
  <c r="V211" i="2"/>
  <c r="X211" i="2" s="1"/>
  <c r="S211" i="2"/>
  <c r="U211" i="2" s="1"/>
  <c r="P211" i="2"/>
  <c r="R211" i="2" s="1"/>
  <c r="M211" i="2"/>
  <c r="O211" i="2" s="1"/>
  <c r="J211" i="2"/>
  <c r="L211" i="2" s="1"/>
  <c r="G211" i="2"/>
  <c r="I211" i="2" s="1"/>
  <c r="CV210" i="2"/>
  <c r="CS210" i="2"/>
  <c r="CU210" i="2" s="1"/>
  <c r="CP210" i="2"/>
  <c r="CR210" i="2" s="1"/>
  <c r="CM210" i="2"/>
  <c r="CO210" i="2" s="1"/>
  <c r="CX210" i="2" s="1"/>
  <c r="CJ210" i="2"/>
  <c r="CL210" i="2" s="1"/>
  <c r="CG210" i="2"/>
  <c r="CI210" i="2" s="1"/>
  <c r="CD210" i="2"/>
  <c r="CF210" i="2" s="1"/>
  <c r="CA210" i="2"/>
  <c r="CC210" i="2" s="1"/>
  <c r="BX210" i="2"/>
  <c r="BZ210" i="2" s="1"/>
  <c r="BU210" i="2"/>
  <c r="BW210" i="2" s="1"/>
  <c r="BR210" i="2"/>
  <c r="BT210" i="2" s="1"/>
  <c r="BO210" i="2"/>
  <c r="BQ210" i="2" s="1"/>
  <c r="BL210" i="2"/>
  <c r="BN210" i="2" s="1"/>
  <c r="BI210" i="2"/>
  <c r="BK210" i="2" s="1"/>
  <c r="BF210" i="2"/>
  <c r="BH210" i="2" s="1"/>
  <c r="BC210" i="2"/>
  <c r="BE210" i="2" s="1"/>
  <c r="AZ210" i="2"/>
  <c r="BB210" i="2" s="1"/>
  <c r="AW210" i="2"/>
  <c r="AY210" i="2" s="1"/>
  <c r="AT210" i="2"/>
  <c r="AV210" i="2" s="1"/>
  <c r="AQ210" i="2"/>
  <c r="AS210" i="2" s="1"/>
  <c r="AN210" i="2"/>
  <c r="AP210" i="2" s="1"/>
  <c r="AK210" i="2"/>
  <c r="AM210" i="2" s="1"/>
  <c r="AH210" i="2"/>
  <c r="AJ210" i="2" s="1"/>
  <c r="AE210" i="2"/>
  <c r="AG210" i="2" s="1"/>
  <c r="AB210" i="2"/>
  <c r="AD210" i="2" s="1"/>
  <c r="Y210" i="2"/>
  <c r="AA210" i="2" s="1"/>
  <c r="V210" i="2"/>
  <c r="X210" i="2" s="1"/>
  <c r="S210" i="2"/>
  <c r="U210" i="2" s="1"/>
  <c r="P210" i="2"/>
  <c r="R210" i="2" s="1"/>
  <c r="M210" i="2"/>
  <c r="O210" i="2" s="1"/>
  <c r="J210" i="2"/>
  <c r="L210" i="2" s="1"/>
  <c r="G210" i="2"/>
  <c r="CV209" i="2"/>
  <c r="CS209" i="2"/>
  <c r="CU209" i="2" s="1"/>
  <c r="CP209" i="2"/>
  <c r="CR209" i="2" s="1"/>
  <c r="CM209" i="2"/>
  <c r="CO209" i="2" s="1"/>
  <c r="CX209" i="2" s="1"/>
  <c r="CJ209" i="2"/>
  <c r="CL209" i="2" s="1"/>
  <c r="CG209" i="2"/>
  <c r="CI209" i="2" s="1"/>
  <c r="CD209" i="2"/>
  <c r="CF209" i="2" s="1"/>
  <c r="CA209" i="2"/>
  <c r="CC209" i="2" s="1"/>
  <c r="BX209" i="2"/>
  <c r="BZ209" i="2" s="1"/>
  <c r="BU209" i="2"/>
  <c r="BW209" i="2" s="1"/>
  <c r="BR209" i="2"/>
  <c r="BT209" i="2" s="1"/>
  <c r="BO209" i="2"/>
  <c r="BQ209" i="2" s="1"/>
  <c r="BL209" i="2"/>
  <c r="BN209" i="2" s="1"/>
  <c r="BI209" i="2"/>
  <c r="BK209" i="2" s="1"/>
  <c r="BF209" i="2"/>
  <c r="BH209" i="2" s="1"/>
  <c r="BC209" i="2"/>
  <c r="BE209" i="2" s="1"/>
  <c r="AZ209" i="2"/>
  <c r="BB209" i="2" s="1"/>
  <c r="AW209" i="2"/>
  <c r="AY209" i="2" s="1"/>
  <c r="AT209" i="2"/>
  <c r="AV209" i="2" s="1"/>
  <c r="AQ209" i="2"/>
  <c r="AS209" i="2" s="1"/>
  <c r="AN209" i="2"/>
  <c r="AP209" i="2" s="1"/>
  <c r="AK209" i="2"/>
  <c r="AM209" i="2" s="1"/>
  <c r="AH209" i="2"/>
  <c r="AJ209" i="2" s="1"/>
  <c r="AE209" i="2"/>
  <c r="AG209" i="2" s="1"/>
  <c r="AB209" i="2"/>
  <c r="AD209" i="2" s="1"/>
  <c r="Y209" i="2"/>
  <c r="AA209" i="2" s="1"/>
  <c r="V209" i="2"/>
  <c r="X209" i="2" s="1"/>
  <c r="S209" i="2"/>
  <c r="U209" i="2" s="1"/>
  <c r="P209" i="2"/>
  <c r="R209" i="2" s="1"/>
  <c r="M209" i="2"/>
  <c r="O209" i="2" s="1"/>
  <c r="J209" i="2"/>
  <c r="L209" i="2" s="1"/>
  <c r="G209" i="2"/>
  <c r="D211" i="2" l="1"/>
  <c r="F211" i="2" s="1"/>
  <c r="D209" i="2"/>
  <c r="F209" i="2" s="1"/>
  <c r="D210" i="2"/>
  <c r="F210" i="2" s="1"/>
  <c r="CX211" i="2"/>
  <c r="I209" i="2"/>
  <c r="I210" i="2"/>
  <c r="CV208" i="2"/>
  <c r="CS208" i="2"/>
  <c r="CU208" i="2" s="1"/>
  <c r="CP208" i="2"/>
  <c r="CR208" i="2" s="1"/>
  <c r="CM208" i="2"/>
  <c r="CO208" i="2" s="1"/>
  <c r="CJ208" i="2"/>
  <c r="CL208" i="2" s="1"/>
  <c r="CG208" i="2"/>
  <c r="CI208" i="2" s="1"/>
  <c r="CD208" i="2"/>
  <c r="CF208" i="2" s="1"/>
  <c r="CA208" i="2"/>
  <c r="CC208" i="2" s="1"/>
  <c r="BX208" i="2"/>
  <c r="BZ208" i="2" s="1"/>
  <c r="BU208" i="2"/>
  <c r="BW208" i="2" s="1"/>
  <c r="BR208" i="2"/>
  <c r="BT208" i="2" s="1"/>
  <c r="BO208" i="2"/>
  <c r="BQ208" i="2" s="1"/>
  <c r="BL208" i="2"/>
  <c r="BN208" i="2" s="1"/>
  <c r="BI208" i="2"/>
  <c r="BK208" i="2" s="1"/>
  <c r="BF208" i="2"/>
  <c r="BH208" i="2" s="1"/>
  <c r="BC208" i="2"/>
  <c r="BE208" i="2" s="1"/>
  <c r="AZ208" i="2"/>
  <c r="BB208" i="2" s="1"/>
  <c r="AW208" i="2"/>
  <c r="AY208" i="2" s="1"/>
  <c r="AT208" i="2"/>
  <c r="AV208" i="2" s="1"/>
  <c r="AQ208" i="2"/>
  <c r="AS208" i="2" s="1"/>
  <c r="AN208" i="2"/>
  <c r="AP208" i="2" s="1"/>
  <c r="AK208" i="2"/>
  <c r="AM208" i="2" s="1"/>
  <c r="AH208" i="2"/>
  <c r="AJ208" i="2" s="1"/>
  <c r="AE208" i="2"/>
  <c r="AG208" i="2" s="1"/>
  <c r="AB208" i="2"/>
  <c r="AD208" i="2" s="1"/>
  <c r="Y208" i="2"/>
  <c r="AA208" i="2" s="1"/>
  <c r="V208" i="2"/>
  <c r="X208" i="2" s="1"/>
  <c r="S208" i="2"/>
  <c r="U208" i="2" s="1"/>
  <c r="P208" i="2"/>
  <c r="R208" i="2" s="1"/>
  <c r="M208" i="2"/>
  <c r="O208" i="2" s="1"/>
  <c r="J208" i="2"/>
  <c r="L208" i="2" s="1"/>
  <c r="G208" i="2"/>
  <c r="D208" i="2" l="1"/>
  <c r="F208" i="2" s="1"/>
  <c r="CX208" i="2"/>
  <c r="I208" i="2"/>
  <c r="CV207" i="2"/>
  <c r="CS207" i="2"/>
  <c r="CU207" i="2" s="1"/>
  <c r="CP207" i="2"/>
  <c r="CR207" i="2" s="1"/>
  <c r="CM207" i="2"/>
  <c r="CO207" i="2" s="1"/>
  <c r="CJ207" i="2"/>
  <c r="CL207" i="2" s="1"/>
  <c r="CG207" i="2"/>
  <c r="CI207" i="2" s="1"/>
  <c r="CD207" i="2"/>
  <c r="CF207" i="2" s="1"/>
  <c r="CA207" i="2"/>
  <c r="CC207" i="2" s="1"/>
  <c r="BX207" i="2"/>
  <c r="BZ207" i="2" s="1"/>
  <c r="BU207" i="2"/>
  <c r="BW207" i="2" s="1"/>
  <c r="BR207" i="2"/>
  <c r="BT207" i="2" s="1"/>
  <c r="BO207" i="2"/>
  <c r="BQ207" i="2" s="1"/>
  <c r="BL207" i="2"/>
  <c r="BN207" i="2" s="1"/>
  <c r="BI207" i="2"/>
  <c r="BK207" i="2" s="1"/>
  <c r="BF207" i="2"/>
  <c r="BH207" i="2" s="1"/>
  <c r="BC207" i="2"/>
  <c r="BE207" i="2" s="1"/>
  <c r="AZ207" i="2"/>
  <c r="BB207" i="2" s="1"/>
  <c r="AW207" i="2"/>
  <c r="AY207" i="2" s="1"/>
  <c r="AT207" i="2"/>
  <c r="AV207" i="2" s="1"/>
  <c r="AQ207" i="2"/>
  <c r="AS207" i="2" s="1"/>
  <c r="AN207" i="2"/>
  <c r="AP207" i="2" s="1"/>
  <c r="AK207" i="2"/>
  <c r="AM207" i="2" s="1"/>
  <c r="AH207" i="2"/>
  <c r="AJ207" i="2" s="1"/>
  <c r="AE207" i="2"/>
  <c r="AG207" i="2" s="1"/>
  <c r="AB207" i="2"/>
  <c r="AD207" i="2" s="1"/>
  <c r="Y207" i="2"/>
  <c r="AA207" i="2" s="1"/>
  <c r="V207" i="2"/>
  <c r="X207" i="2" s="1"/>
  <c r="S207" i="2"/>
  <c r="U207" i="2" s="1"/>
  <c r="P207" i="2"/>
  <c r="R207" i="2" s="1"/>
  <c r="M207" i="2"/>
  <c r="O207" i="2" s="1"/>
  <c r="J207" i="2"/>
  <c r="L207" i="2" s="1"/>
  <c r="G207" i="2"/>
  <c r="D207" i="2" l="1"/>
  <c r="F207" i="2" s="1"/>
  <c r="CX207" i="2"/>
  <c r="I207" i="2"/>
  <c r="CV206" i="2" l="1"/>
  <c r="CS206" i="2"/>
  <c r="CU206" i="2" s="1"/>
  <c r="CP206" i="2"/>
  <c r="CR206" i="2" s="1"/>
  <c r="CM206" i="2"/>
  <c r="CO206" i="2" s="1"/>
  <c r="CJ206" i="2"/>
  <c r="CL206" i="2" s="1"/>
  <c r="CG206" i="2"/>
  <c r="CI206" i="2" s="1"/>
  <c r="CD206" i="2"/>
  <c r="CF206" i="2" s="1"/>
  <c r="CA206" i="2"/>
  <c r="CC206" i="2" s="1"/>
  <c r="BX206" i="2"/>
  <c r="BZ206" i="2" s="1"/>
  <c r="BU206" i="2"/>
  <c r="BW206" i="2" s="1"/>
  <c r="BR206" i="2"/>
  <c r="BT206" i="2" s="1"/>
  <c r="BO206" i="2"/>
  <c r="BQ206" i="2" s="1"/>
  <c r="BL206" i="2"/>
  <c r="BN206" i="2" s="1"/>
  <c r="BI206" i="2"/>
  <c r="BK206" i="2" s="1"/>
  <c r="BF206" i="2"/>
  <c r="BH206" i="2" s="1"/>
  <c r="BC206" i="2"/>
  <c r="BE206" i="2" s="1"/>
  <c r="AZ206" i="2"/>
  <c r="BB206" i="2" s="1"/>
  <c r="AW206" i="2"/>
  <c r="AY206" i="2" s="1"/>
  <c r="AT206" i="2"/>
  <c r="AV206" i="2" s="1"/>
  <c r="AQ206" i="2"/>
  <c r="AS206" i="2" s="1"/>
  <c r="AN206" i="2"/>
  <c r="AP206" i="2" s="1"/>
  <c r="AK206" i="2"/>
  <c r="AM206" i="2" s="1"/>
  <c r="AH206" i="2"/>
  <c r="AJ206" i="2" s="1"/>
  <c r="AE206" i="2"/>
  <c r="AG206" i="2" s="1"/>
  <c r="AB206" i="2"/>
  <c r="AD206" i="2" s="1"/>
  <c r="Y206" i="2"/>
  <c r="AA206" i="2" s="1"/>
  <c r="V206" i="2"/>
  <c r="X206" i="2" s="1"/>
  <c r="S206" i="2"/>
  <c r="U206" i="2" s="1"/>
  <c r="P206" i="2"/>
  <c r="R206" i="2" s="1"/>
  <c r="M206" i="2"/>
  <c r="O206" i="2" s="1"/>
  <c r="J206" i="2"/>
  <c r="L206" i="2" s="1"/>
  <c r="G206" i="2"/>
  <c r="D206" i="2" l="1"/>
  <c r="F206" i="2" s="1"/>
  <c r="CX206" i="2"/>
  <c r="I206" i="2"/>
  <c r="CV205" i="2"/>
  <c r="CS205" i="2"/>
  <c r="CU205" i="2" s="1"/>
  <c r="CP205" i="2"/>
  <c r="CR205" i="2" s="1"/>
  <c r="CM205" i="2"/>
  <c r="CO205" i="2" s="1"/>
  <c r="CJ205" i="2"/>
  <c r="CL205" i="2" s="1"/>
  <c r="CG205" i="2"/>
  <c r="CI205" i="2" s="1"/>
  <c r="CD205" i="2"/>
  <c r="CF205" i="2" s="1"/>
  <c r="CA205" i="2"/>
  <c r="CC205" i="2" s="1"/>
  <c r="BX205" i="2"/>
  <c r="BZ205" i="2" s="1"/>
  <c r="BU205" i="2"/>
  <c r="BW205" i="2" s="1"/>
  <c r="BR205" i="2"/>
  <c r="BT205" i="2" s="1"/>
  <c r="BO205" i="2"/>
  <c r="BQ205" i="2" s="1"/>
  <c r="BL205" i="2"/>
  <c r="BN205" i="2" s="1"/>
  <c r="BI205" i="2"/>
  <c r="BK205" i="2" s="1"/>
  <c r="BF205" i="2"/>
  <c r="BH205" i="2" s="1"/>
  <c r="BC205" i="2"/>
  <c r="BE205" i="2" s="1"/>
  <c r="AZ205" i="2"/>
  <c r="BB205" i="2" s="1"/>
  <c r="AW205" i="2"/>
  <c r="AY205" i="2" s="1"/>
  <c r="AT205" i="2"/>
  <c r="AV205" i="2" s="1"/>
  <c r="AQ205" i="2"/>
  <c r="AS205" i="2" s="1"/>
  <c r="AN205" i="2"/>
  <c r="AP205" i="2" s="1"/>
  <c r="AK205" i="2"/>
  <c r="AM205" i="2" s="1"/>
  <c r="AH205" i="2"/>
  <c r="AJ205" i="2" s="1"/>
  <c r="AE205" i="2"/>
  <c r="AG205" i="2" s="1"/>
  <c r="AB205" i="2"/>
  <c r="AD205" i="2" s="1"/>
  <c r="Y205" i="2"/>
  <c r="AA205" i="2" s="1"/>
  <c r="V205" i="2"/>
  <c r="X205" i="2" s="1"/>
  <c r="S205" i="2"/>
  <c r="U205" i="2" s="1"/>
  <c r="P205" i="2"/>
  <c r="R205" i="2" s="1"/>
  <c r="M205" i="2"/>
  <c r="O205" i="2" s="1"/>
  <c r="J205" i="2"/>
  <c r="L205" i="2" s="1"/>
  <c r="G205" i="2"/>
  <c r="I205" i="2" s="1"/>
  <c r="G204" i="2"/>
  <c r="J204" i="2"/>
  <c r="L204" i="2" s="1"/>
  <c r="M204" i="2"/>
  <c r="O204" i="2" s="1"/>
  <c r="P204" i="2"/>
  <c r="R204" i="2" s="1"/>
  <c r="S204" i="2"/>
  <c r="U204" i="2" s="1"/>
  <c r="V204" i="2"/>
  <c r="X204" i="2" s="1"/>
  <c r="Y204" i="2"/>
  <c r="AA204" i="2" s="1"/>
  <c r="AB204" i="2"/>
  <c r="AD204" i="2" s="1"/>
  <c r="AE204" i="2"/>
  <c r="AG204" i="2" s="1"/>
  <c r="AH204" i="2"/>
  <c r="AJ204" i="2" s="1"/>
  <c r="AK204" i="2"/>
  <c r="AM204" i="2" s="1"/>
  <c r="AN204" i="2"/>
  <c r="AP204" i="2" s="1"/>
  <c r="AQ204" i="2"/>
  <c r="AS204" i="2" s="1"/>
  <c r="AT204" i="2"/>
  <c r="AV204" i="2" s="1"/>
  <c r="AW204" i="2"/>
  <c r="AY204" i="2" s="1"/>
  <c r="AZ204" i="2"/>
  <c r="BB204" i="2" s="1"/>
  <c r="BC204" i="2"/>
  <c r="BE204" i="2" s="1"/>
  <c r="BF204" i="2"/>
  <c r="BH204" i="2" s="1"/>
  <c r="BI204" i="2"/>
  <c r="BK204" i="2" s="1"/>
  <c r="BL204" i="2"/>
  <c r="BN204" i="2" s="1"/>
  <c r="BO204" i="2"/>
  <c r="BQ204" i="2" s="1"/>
  <c r="BR204" i="2"/>
  <c r="BT204" i="2" s="1"/>
  <c r="BU204" i="2"/>
  <c r="BW204" i="2" s="1"/>
  <c r="BX204" i="2"/>
  <c r="BZ204" i="2" s="1"/>
  <c r="CA204" i="2"/>
  <c r="CC204" i="2" s="1"/>
  <c r="CD204" i="2"/>
  <c r="CF204" i="2" s="1"/>
  <c r="CG204" i="2"/>
  <c r="CI204" i="2" s="1"/>
  <c r="CJ204" i="2"/>
  <c r="CL204" i="2" s="1"/>
  <c r="CM204" i="2"/>
  <c r="CO204" i="2" s="1"/>
  <c r="CP204" i="2"/>
  <c r="CR204" i="2" s="1"/>
  <c r="CS204" i="2"/>
  <c r="CU204" i="2" s="1"/>
  <c r="CV204" i="2"/>
  <c r="G203" i="2"/>
  <c r="J203" i="2"/>
  <c r="L203" i="2" s="1"/>
  <c r="M203" i="2"/>
  <c r="O203" i="2" s="1"/>
  <c r="P203" i="2"/>
  <c r="R203" i="2" s="1"/>
  <c r="S203" i="2"/>
  <c r="U203" i="2" s="1"/>
  <c r="V203" i="2"/>
  <c r="X203" i="2" s="1"/>
  <c r="Y203" i="2"/>
  <c r="AA203" i="2" s="1"/>
  <c r="AB203" i="2"/>
  <c r="AD203" i="2" s="1"/>
  <c r="AE203" i="2"/>
  <c r="AG203" i="2" s="1"/>
  <c r="AH203" i="2"/>
  <c r="AJ203" i="2" s="1"/>
  <c r="AK203" i="2"/>
  <c r="AM203" i="2" s="1"/>
  <c r="AN203" i="2"/>
  <c r="AP203" i="2" s="1"/>
  <c r="AQ203" i="2"/>
  <c r="AS203" i="2" s="1"/>
  <c r="AT203" i="2"/>
  <c r="AV203" i="2" s="1"/>
  <c r="AW203" i="2"/>
  <c r="AY203" i="2" s="1"/>
  <c r="AZ203" i="2"/>
  <c r="BB203" i="2" s="1"/>
  <c r="BC203" i="2"/>
  <c r="BE203" i="2" s="1"/>
  <c r="BF203" i="2"/>
  <c r="BH203" i="2" s="1"/>
  <c r="BI203" i="2"/>
  <c r="BK203" i="2" s="1"/>
  <c r="BL203" i="2"/>
  <c r="BN203" i="2" s="1"/>
  <c r="BO203" i="2"/>
  <c r="BQ203" i="2" s="1"/>
  <c r="BR203" i="2"/>
  <c r="BT203" i="2" s="1"/>
  <c r="BU203" i="2"/>
  <c r="BW203" i="2" s="1"/>
  <c r="BX203" i="2"/>
  <c r="BZ203" i="2" s="1"/>
  <c r="CA203" i="2"/>
  <c r="CC203" i="2" s="1"/>
  <c r="CD203" i="2"/>
  <c r="CF203" i="2" s="1"/>
  <c r="CG203" i="2"/>
  <c r="CI203" i="2" s="1"/>
  <c r="CJ203" i="2"/>
  <c r="CL203" i="2" s="1"/>
  <c r="CM203" i="2"/>
  <c r="CO203" i="2" s="1"/>
  <c r="CP203" i="2"/>
  <c r="CR203" i="2" s="1"/>
  <c r="CS203" i="2"/>
  <c r="CU203" i="2" s="1"/>
  <c r="CV203" i="2"/>
  <c r="CX204" i="2" l="1"/>
  <c r="D205" i="2"/>
  <c r="F205" i="2" s="1"/>
  <c r="CX205" i="2"/>
  <c r="CX203" i="2"/>
  <c r="D204" i="2"/>
  <c r="F204" i="2" s="1"/>
  <c r="I204" i="2"/>
  <c r="D203" i="2"/>
  <c r="F203" i="2" s="1"/>
  <c r="I203" i="2"/>
  <c r="G202" i="2"/>
  <c r="J202" i="2"/>
  <c r="L202" i="2" s="1"/>
  <c r="M202" i="2"/>
  <c r="O202" i="2" s="1"/>
  <c r="P202" i="2"/>
  <c r="R202" i="2" s="1"/>
  <c r="S202" i="2"/>
  <c r="U202" i="2" s="1"/>
  <c r="V202" i="2"/>
  <c r="X202" i="2" s="1"/>
  <c r="Y202" i="2"/>
  <c r="AA202" i="2" s="1"/>
  <c r="AB202" i="2"/>
  <c r="AD202" i="2" s="1"/>
  <c r="AE202" i="2"/>
  <c r="AG202" i="2" s="1"/>
  <c r="AH202" i="2"/>
  <c r="AJ202" i="2" s="1"/>
  <c r="AK202" i="2"/>
  <c r="AM202" i="2" s="1"/>
  <c r="AN202" i="2"/>
  <c r="AP202" i="2" s="1"/>
  <c r="AQ202" i="2"/>
  <c r="AS202" i="2" s="1"/>
  <c r="AT202" i="2"/>
  <c r="AV202" i="2" s="1"/>
  <c r="AW202" i="2"/>
  <c r="AY202" i="2" s="1"/>
  <c r="AZ202" i="2"/>
  <c r="BB202" i="2" s="1"/>
  <c r="BC202" i="2"/>
  <c r="BE202" i="2" s="1"/>
  <c r="BF202" i="2"/>
  <c r="BH202" i="2" s="1"/>
  <c r="BI202" i="2"/>
  <c r="BK202" i="2" s="1"/>
  <c r="BL202" i="2"/>
  <c r="BN202" i="2" s="1"/>
  <c r="BO202" i="2"/>
  <c r="BQ202" i="2" s="1"/>
  <c r="BR202" i="2"/>
  <c r="BT202" i="2" s="1"/>
  <c r="BU202" i="2"/>
  <c r="BW202" i="2" s="1"/>
  <c r="BX202" i="2"/>
  <c r="BZ202" i="2" s="1"/>
  <c r="CA202" i="2"/>
  <c r="CC202" i="2" s="1"/>
  <c r="CD202" i="2"/>
  <c r="CF202" i="2" s="1"/>
  <c r="CG202" i="2"/>
  <c r="CI202" i="2" s="1"/>
  <c r="CJ202" i="2"/>
  <c r="CL202" i="2" s="1"/>
  <c r="CM202" i="2"/>
  <c r="CO202" i="2" s="1"/>
  <c r="CP202" i="2"/>
  <c r="CR202" i="2" s="1"/>
  <c r="CS202" i="2"/>
  <c r="CU202" i="2" s="1"/>
  <c r="CV202" i="2"/>
  <c r="G201" i="2"/>
  <c r="J201" i="2"/>
  <c r="L201" i="2" s="1"/>
  <c r="M201" i="2"/>
  <c r="O201" i="2" s="1"/>
  <c r="P201" i="2"/>
  <c r="R201" i="2" s="1"/>
  <c r="S201" i="2"/>
  <c r="U201" i="2" s="1"/>
  <c r="V201" i="2"/>
  <c r="X201" i="2" s="1"/>
  <c r="Y201" i="2"/>
  <c r="AA201" i="2" s="1"/>
  <c r="AB201" i="2"/>
  <c r="AD201" i="2" s="1"/>
  <c r="AE201" i="2"/>
  <c r="AG201" i="2" s="1"/>
  <c r="AH201" i="2"/>
  <c r="AJ201" i="2" s="1"/>
  <c r="AK201" i="2"/>
  <c r="AM201" i="2" s="1"/>
  <c r="AN201" i="2"/>
  <c r="AP201" i="2" s="1"/>
  <c r="AQ201" i="2"/>
  <c r="AS201" i="2" s="1"/>
  <c r="AT201" i="2"/>
  <c r="AV201" i="2" s="1"/>
  <c r="AW201" i="2"/>
  <c r="AY201" i="2" s="1"/>
  <c r="AZ201" i="2"/>
  <c r="BB201" i="2" s="1"/>
  <c r="BC201" i="2"/>
  <c r="BE201" i="2" s="1"/>
  <c r="BF201" i="2"/>
  <c r="BH201" i="2" s="1"/>
  <c r="BI201" i="2"/>
  <c r="BK201" i="2" s="1"/>
  <c r="BL201" i="2"/>
  <c r="BN201" i="2" s="1"/>
  <c r="BO201" i="2"/>
  <c r="BQ201" i="2" s="1"/>
  <c r="BR201" i="2"/>
  <c r="BT201" i="2" s="1"/>
  <c r="BU201" i="2"/>
  <c r="BW201" i="2" s="1"/>
  <c r="BX201" i="2"/>
  <c r="BZ201" i="2" s="1"/>
  <c r="CA201" i="2"/>
  <c r="CC201" i="2" s="1"/>
  <c r="CD201" i="2"/>
  <c r="CF201" i="2" s="1"/>
  <c r="CG201" i="2"/>
  <c r="CI201" i="2" s="1"/>
  <c r="CJ201" i="2"/>
  <c r="CL201" i="2" s="1"/>
  <c r="CM201" i="2"/>
  <c r="CO201" i="2" s="1"/>
  <c r="CP201" i="2"/>
  <c r="CR201" i="2" s="1"/>
  <c r="CS201" i="2"/>
  <c r="CU201" i="2" s="1"/>
  <c r="CV201" i="2"/>
  <c r="C200" i="2"/>
  <c r="G200" i="2"/>
  <c r="J200" i="2"/>
  <c r="M200" i="2"/>
  <c r="P200" i="2"/>
  <c r="S200" i="2"/>
  <c r="V200" i="2"/>
  <c r="Y200" i="2"/>
  <c r="AB200" i="2"/>
  <c r="AE200" i="2"/>
  <c r="AH200" i="2"/>
  <c r="AK200" i="2"/>
  <c r="AN200" i="2"/>
  <c r="AQ200" i="2"/>
  <c r="AT200" i="2"/>
  <c r="AW200" i="2"/>
  <c r="AZ200" i="2"/>
  <c r="BC200" i="2"/>
  <c r="BF200" i="2"/>
  <c r="BI200" i="2"/>
  <c r="BL200" i="2"/>
  <c r="BO200" i="2"/>
  <c r="BR200" i="2"/>
  <c r="BU200" i="2"/>
  <c r="BX200" i="2"/>
  <c r="CA200" i="2"/>
  <c r="CD200" i="2"/>
  <c r="CG200" i="2"/>
  <c r="CJ200" i="2"/>
  <c r="CM200" i="2"/>
  <c r="CP200" i="2"/>
  <c r="CS200" i="2"/>
  <c r="CV200" i="2"/>
  <c r="G199" i="2"/>
  <c r="J199" i="2"/>
  <c r="L199" i="2" s="1"/>
  <c r="M199" i="2"/>
  <c r="O199" i="2" s="1"/>
  <c r="P199" i="2"/>
  <c r="R199" i="2" s="1"/>
  <c r="S199" i="2"/>
  <c r="U199" i="2" s="1"/>
  <c r="V199" i="2"/>
  <c r="X199" i="2" s="1"/>
  <c r="Y199" i="2"/>
  <c r="AA199" i="2" s="1"/>
  <c r="AB199" i="2"/>
  <c r="AD199" i="2" s="1"/>
  <c r="AE199" i="2"/>
  <c r="AG199" i="2" s="1"/>
  <c r="AH199" i="2"/>
  <c r="AJ199" i="2" s="1"/>
  <c r="AK199" i="2"/>
  <c r="AM199" i="2" s="1"/>
  <c r="AN199" i="2"/>
  <c r="AP199" i="2" s="1"/>
  <c r="AQ199" i="2"/>
  <c r="AS199" i="2" s="1"/>
  <c r="AT199" i="2"/>
  <c r="AV199" i="2" s="1"/>
  <c r="AW199" i="2"/>
  <c r="AY199" i="2" s="1"/>
  <c r="AZ199" i="2"/>
  <c r="BB199" i="2" s="1"/>
  <c r="BC199" i="2"/>
  <c r="BE199" i="2" s="1"/>
  <c r="BF199" i="2"/>
  <c r="BH199" i="2" s="1"/>
  <c r="BI199" i="2"/>
  <c r="BK199" i="2" s="1"/>
  <c r="BL199" i="2"/>
  <c r="BN199" i="2" s="1"/>
  <c r="BO199" i="2"/>
  <c r="BQ199" i="2" s="1"/>
  <c r="BR199" i="2"/>
  <c r="BT199" i="2" s="1"/>
  <c r="BU199" i="2"/>
  <c r="BW199" i="2" s="1"/>
  <c r="BX199" i="2"/>
  <c r="BZ199" i="2" s="1"/>
  <c r="CA199" i="2"/>
  <c r="CC199" i="2" s="1"/>
  <c r="CD199" i="2"/>
  <c r="CF199" i="2" s="1"/>
  <c r="CG199" i="2"/>
  <c r="CI199" i="2" s="1"/>
  <c r="CJ199" i="2"/>
  <c r="CL199" i="2" s="1"/>
  <c r="CM199" i="2"/>
  <c r="CO199" i="2" s="1"/>
  <c r="CP199" i="2"/>
  <c r="CR199" i="2" s="1"/>
  <c r="CS199" i="2"/>
  <c r="CU199" i="2" s="1"/>
  <c r="CV199" i="2"/>
  <c r="CV198" i="2"/>
  <c r="CS198" i="2"/>
  <c r="CU198" i="2" s="1"/>
  <c r="CP198" i="2"/>
  <c r="CR198" i="2" s="1"/>
  <c r="CM198" i="2"/>
  <c r="CO198" i="2" s="1"/>
  <c r="CJ198" i="2"/>
  <c r="CL198" i="2" s="1"/>
  <c r="CG198" i="2"/>
  <c r="CI198" i="2" s="1"/>
  <c r="CD198" i="2"/>
  <c r="CF198" i="2" s="1"/>
  <c r="CA198" i="2"/>
  <c r="CC198" i="2" s="1"/>
  <c r="BX198" i="2"/>
  <c r="BZ198" i="2" s="1"/>
  <c r="BU198" i="2"/>
  <c r="BW198" i="2" s="1"/>
  <c r="BR198" i="2"/>
  <c r="BT198" i="2" s="1"/>
  <c r="BO198" i="2"/>
  <c r="BQ198" i="2" s="1"/>
  <c r="BL198" i="2"/>
  <c r="BN198" i="2" s="1"/>
  <c r="BI198" i="2"/>
  <c r="BK198" i="2" s="1"/>
  <c r="BF198" i="2"/>
  <c r="BH198" i="2" s="1"/>
  <c r="BC198" i="2"/>
  <c r="BE198" i="2" s="1"/>
  <c r="AZ198" i="2"/>
  <c r="BB198" i="2" s="1"/>
  <c r="AW198" i="2"/>
  <c r="AY198" i="2" s="1"/>
  <c r="AT198" i="2"/>
  <c r="AV198" i="2" s="1"/>
  <c r="AQ198" i="2"/>
  <c r="AS198" i="2" s="1"/>
  <c r="AN198" i="2"/>
  <c r="AP198" i="2" s="1"/>
  <c r="AK198" i="2"/>
  <c r="AM198" i="2" s="1"/>
  <c r="AH198" i="2"/>
  <c r="AJ198" i="2" s="1"/>
  <c r="AE198" i="2"/>
  <c r="AG198" i="2" s="1"/>
  <c r="AB198" i="2"/>
  <c r="AD198" i="2" s="1"/>
  <c r="Y198" i="2"/>
  <c r="AA198" i="2" s="1"/>
  <c r="V198" i="2"/>
  <c r="X198" i="2" s="1"/>
  <c r="S198" i="2"/>
  <c r="U198" i="2" s="1"/>
  <c r="P198" i="2"/>
  <c r="R198" i="2" s="1"/>
  <c r="M198" i="2"/>
  <c r="O198" i="2" s="1"/>
  <c r="J198" i="2"/>
  <c r="L198" i="2" s="1"/>
  <c r="G198" i="2"/>
  <c r="G197" i="2"/>
  <c r="J197" i="2"/>
  <c r="L197" i="2" s="1"/>
  <c r="M197" i="2"/>
  <c r="O197" i="2" s="1"/>
  <c r="P197" i="2"/>
  <c r="R197" i="2" s="1"/>
  <c r="S197" i="2"/>
  <c r="U197" i="2" s="1"/>
  <c r="V197" i="2"/>
  <c r="X197" i="2" s="1"/>
  <c r="Y197" i="2"/>
  <c r="AA197" i="2" s="1"/>
  <c r="AB197" i="2"/>
  <c r="AD197" i="2" s="1"/>
  <c r="AE197" i="2"/>
  <c r="AG197" i="2" s="1"/>
  <c r="AH197" i="2"/>
  <c r="AJ197" i="2" s="1"/>
  <c r="AK197" i="2"/>
  <c r="AM197" i="2" s="1"/>
  <c r="AN197" i="2"/>
  <c r="AP197" i="2" s="1"/>
  <c r="AQ197" i="2"/>
  <c r="AS197" i="2" s="1"/>
  <c r="AT197" i="2"/>
  <c r="AV197" i="2" s="1"/>
  <c r="AW197" i="2"/>
  <c r="AY197" i="2" s="1"/>
  <c r="AZ197" i="2"/>
  <c r="BB197" i="2" s="1"/>
  <c r="BC197" i="2"/>
  <c r="BE197" i="2" s="1"/>
  <c r="BF197" i="2"/>
  <c r="BH197" i="2" s="1"/>
  <c r="BI197" i="2"/>
  <c r="BK197" i="2" s="1"/>
  <c r="BL197" i="2"/>
  <c r="BN197" i="2" s="1"/>
  <c r="BO197" i="2"/>
  <c r="BQ197" i="2" s="1"/>
  <c r="BR197" i="2"/>
  <c r="BT197" i="2" s="1"/>
  <c r="BU197" i="2"/>
  <c r="BW197" i="2" s="1"/>
  <c r="BX197" i="2"/>
  <c r="BZ197" i="2" s="1"/>
  <c r="CA197" i="2"/>
  <c r="CC197" i="2" s="1"/>
  <c r="CD197" i="2"/>
  <c r="CF197" i="2" s="1"/>
  <c r="CG197" i="2"/>
  <c r="CI197" i="2" s="1"/>
  <c r="CJ197" i="2"/>
  <c r="CL197" i="2" s="1"/>
  <c r="CM197" i="2"/>
  <c r="CO197" i="2" s="1"/>
  <c r="CP197" i="2"/>
  <c r="CR197" i="2" s="1"/>
  <c r="CS197" i="2"/>
  <c r="CU197" i="2" s="1"/>
  <c r="CV197" i="2"/>
  <c r="G196" i="2"/>
  <c r="J196" i="2"/>
  <c r="L196" i="2" s="1"/>
  <c r="M196" i="2"/>
  <c r="O196" i="2" s="1"/>
  <c r="P196" i="2"/>
  <c r="R196" i="2" s="1"/>
  <c r="S196" i="2"/>
  <c r="U196" i="2" s="1"/>
  <c r="V196" i="2"/>
  <c r="X196" i="2" s="1"/>
  <c r="Y196" i="2"/>
  <c r="AA196" i="2" s="1"/>
  <c r="AB196" i="2"/>
  <c r="AD196" i="2" s="1"/>
  <c r="AE196" i="2"/>
  <c r="AG196" i="2" s="1"/>
  <c r="AH196" i="2"/>
  <c r="AJ196" i="2" s="1"/>
  <c r="AK196" i="2"/>
  <c r="AM196" i="2" s="1"/>
  <c r="AN196" i="2"/>
  <c r="AP196" i="2" s="1"/>
  <c r="AQ196" i="2"/>
  <c r="AS196" i="2" s="1"/>
  <c r="AT196" i="2"/>
  <c r="AV196" i="2" s="1"/>
  <c r="AW196" i="2"/>
  <c r="AY196" i="2" s="1"/>
  <c r="AZ196" i="2"/>
  <c r="BB196" i="2" s="1"/>
  <c r="BC196" i="2"/>
  <c r="BE196" i="2" s="1"/>
  <c r="BF196" i="2"/>
  <c r="BH196" i="2" s="1"/>
  <c r="BI196" i="2"/>
  <c r="BK196" i="2" s="1"/>
  <c r="BL196" i="2"/>
  <c r="BN196" i="2" s="1"/>
  <c r="BO196" i="2"/>
  <c r="BQ196" i="2" s="1"/>
  <c r="BR196" i="2"/>
  <c r="BT196" i="2" s="1"/>
  <c r="BU196" i="2"/>
  <c r="BW196" i="2" s="1"/>
  <c r="BX196" i="2"/>
  <c r="BZ196" i="2" s="1"/>
  <c r="CA196" i="2"/>
  <c r="CC196" i="2" s="1"/>
  <c r="CD196" i="2"/>
  <c r="CF196" i="2" s="1"/>
  <c r="CG196" i="2"/>
  <c r="CI196" i="2" s="1"/>
  <c r="CJ196" i="2"/>
  <c r="CL196" i="2" s="1"/>
  <c r="CM196" i="2"/>
  <c r="CO196" i="2" s="1"/>
  <c r="CP196" i="2"/>
  <c r="CR196" i="2" s="1"/>
  <c r="CS196" i="2"/>
  <c r="CU196" i="2" s="1"/>
  <c r="CV196" i="2"/>
  <c r="CV195" i="2"/>
  <c r="CS195" i="2"/>
  <c r="CU195" i="2" s="1"/>
  <c r="CP195" i="2"/>
  <c r="CR195" i="2" s="1"/>
  <c r="CM195" i="2"/>
  <c r="CO195" i="2" s="1"/>
  <c r="CJ195" i="2"/>
  <c r="CL195" i="2" s="1"/>
  <c r="CG195" i="2"/>
  <c r="CI195" i="2" s="1"/>
  <c r="CD195" i="2"/>
  <c r="CF195" i="2" s="1"/>
  <c r="CA195" i="2"/>
  <c r="CC195" i="2" s="1"/>
  <c r="BX195" i="2"/>
  <c r="BZ195" i="2" s="1"/>
  <c r="BU195" i="2"/>
  <c r="BW195" i="2" s="1"/>
  <c r="BR195" i="2"/>
  <c r="BT195" i="2" s="1"/>
  <c r="BO195" i="2"/>
  <c r="BQ195" i="2" s="1"/>
  <c r="BL195" i="2"/>
  <c r="BN195" i="2" s="1"/>
  <c r="BI195" i="2"/>
  <c r="BK195" i="2" s="1"/>
  <c r="BF195" i="2"/>
  <c r="BH195" i="2" s="1"/>
  <c r="BC195" i="2"/>
  <c r="BE195" i="2" s="1"/>
  <c r="AZ195" i="2"/>
  <c r="BB195" i="2" s="1"/>
  <c r="AW195" i="2"/>
  <c r="AY195" i="2" s="1"/>
  <c r="AT195" i="2"/>
  <c r="AV195" i="2" s="1"/>
  <c r="AQ195" i="2"/>
  <c r="AS195" i="2" s="1"/>
  <c r="AN195" i="2"/>
  <c r="AP195" i="2" s="1"/>
  <c r="AK195" i="2"/>
  <c r="AM195" i="2" s="1"/>
  <c r="AH195" i="2"/>
  <c r="AJ195" i="2" s="1"/>
  <c r="AE195" i="2"/>
  <c r="AG195" i="2" s="1"/>
  <c r="AB195" i="2"/>
  <c r="AD195" i="2" s="1"/>
  <c r="Y195" i="2"/>
  <c r="AA195" i="2" s="1"/>
  <c r="V195" i="2"/>
  <c r="X195" i="2" s="1"/>
  <c r="S195" i="2"/>
  <c r="U195" i="2" s="1"/>
  <c r="P195" i="2"/>
  <c r="R195" i="2" s="1"/>
  <c r="M195" i="2"/>
  <c r="O195" i="2" s="1"/>
  <c r="J195" i="2"/>
  <c r="L195" i="2" s="1"/>
  <c r="G195" i="2"/>
  <c r="D202" i="2" l="1"/>
  <c r="F202" i="2" s="1"/>
  <c r="CX202" i="2"/>
  <c r="I202" i="2"/>
  <c r="CX199" i="2"/>
  <c r="CX201" i="2"/>
  <c r="AV200" i="2"/>
  <c r="D201" i="2"/>
  <c r="F201" i="2" s="1"/>
  <c r="I201" i="2"/>
  <c r="D200" i="2"/>
  <c r="F200" i="2" s="1"/>
  <c r="BQ200" i="2"/>
  <c r="CR200" i="2"/>
  <c r="AM200" i="2"/>
  <c r="AS200" i="2"/>
  <c r="BT200" i="2"/>
  <c r="CU200" i="2"/>
  <c r="AP200" i="2"/>
  <c r="BN200" i="2"/>
  <c r="AJ200" i="2"/>
  <c r="CO200" i="2"/>
  <c r="CX200" i="2" s="1"/>
  <c r="AG200" i="2"/>
  <c r="BK200" i="2"/>
  <c r="AD200" i="2"/>
  <c r="CL200" i="2"/>
  <c r="BH200" i="2"/>
  <c r="AA200" i="2"/>
  <c r="X200" i="2"/>
  <c r="CI200" i="2"/>
  <c r="BE200" i="2"/>
  <c r="U200" i="2"/>
  <c r="CF200" i="2"/>
  <c r="BB200" i="2"/>
  <c r="R200" i="2"/>
  <c r="BW200" i="2"/>
  <c r="AY200" i="2"/>
  <c r="O200" i="2"/>
  <c r="CC200" i="2"/>
  <c r="L200" i="2"/>
  <c r="BZ200" i="2"/>
  <c r="I200" i="2"/>
  <c r="D199" i="2"/>
  <c r="F199" i="2" s="1"/>
  <c r="I199" i="2"/>
  <c r="D198" i="2"/>
  <c r="F198" i="2" s="1"/>
  <c r="CX198" i="2"/>
  <c r="I198" i="2"/>
  <c r="CX197" i="2"/>
  <c r="D197" i="2"/>
  <c r="F197" i="2" s="1"/>
  <c r="I197" i="2"/>
  <c r="CX196" i="2"/>
  <c r="D196" i="2"/>
  <c r="F196" i="2" s="1"/>
  <c r="I196" i="2"/>
  <c r="D195" i="2"/>
  <c r="F195" i="2" s="1"/>
  <c r="CX195" i="2"/>
  <c r="I195" i="2"/>
  <c r="D11" i="39" l="1"/>
  <c r="BU5" i="2" l="1"/>
  <c r="BU6" i="2"/>
  <c r="BU7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T182" i="2" s="1"/>
  <c r="BR183" i="2"/>
  <c r="BT183" i="2" s="1"/>
  <c r="BR184" i="2"/>
  <c r="BR185" i="2"/>
  <c r="BT185" i="2" s="1"/>
  <c r="BR186" i="2"/>
  <c r="BT186" i="2" s="1"/>
  <c r="BR187" i="2"/>
  <c r="BT187" i="2" s="1"/>
  <c r="BR188" i="2"/>
  <c r="BT188" i="2" s="1"/>
  <c r="BR189" i="2"/>
  <c r="BT189" i="2" s="1"/>
  <c r="BR190" i="2"/>
  <c r="BT190" i="2" s="1"/>
  <c r="BR191" i="2"/>
  <c r="BT191" i="2" s="1"/>
  <c r="BR192" i="2"/>
  <c r="BT192" i="2" s="1"/>
  <c r="BR193" i="2"/>
  <c r="BT193" i="2" s="1"/>
  <c r="BR194" i="2"/>
  <c r="BT194" i="2" s="1"/>
  <c r="BR5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177" i="2"/>
  <c r="BU178" i="2"/>
  <c r="BU179" i="2"/>
  <c r="BU180" i="2"/>
  <c r="BU181" i="2"/>
  <c r="BU182" i="2"/>
  <c r="BW182" i="2" s="1"/>
  <c r="BU183" i="2"/>
  <c r="BW183" i="2" s="1"/>
  <c r="BU184" i="2"/>
  <c r="BU185" i="2"/>
  <c r="BW185" i="2" s="1"/>
  <c r="BU186" i="2"/>
  <c r="BW186" i="2" s="1"/>
  <c r="BU187" i="2"/>
  <c r="BW187" i="2" s="1"/>
  <c r="BU188" i="2"/>
  <c r="BW188" i="2" s="1"/>
  <c r="BU189" i="2"/>
  <c r="BW189" i="2" s="1"/>
  <c r="BU190" i="2"/>
  <c r="BW190" i="2" s="1"/>
  <c r="BU191" i="2"/>
  <c r="BW191" i="2" s="1"/>
  <c r="BU192" i="2"/>
  <c r="BW192" i="2" s="1"/>
  <c r="BU193" i="2"/>
  <c r="BW193" i="2" s="1"/>
  <c r="BU194" i="2"/>
  <c r="BW194" i="2" s="1"/>
  <c r="BU16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R182" i="2" s="1"/>
  <c r="P183" i="2"/>
  <c r="R183" i="2" s="1"/>
  <c r="P184" i="2"/>
  <c r="P185" i="2"/>
  <c r="R185" i="2" s="1"/>
  <c r="P186" i="2"/>
  <c r="R186" i="2" s="1"/>
  <c r="P187" i="2"/>
  <c r="R187" i="2" s="1"/>
  <c r="P188" i="2"/>
  <c r="R188" i="2" s="1"/>
  <c r="P189" i="2"/>
  <c r="R189" i="2" s="1"/>
  <c r="P190" i="2"/>
  <c r="P191" i="2"/>
  <c r="R191" i="2" s="1"/>
  <c r="P192" i="2"/>
  <c r="R192" i="2" s="1"/>
  <c r="P193" i="2"/>
  <c r="R193" i="2" s="1"/>
  <c r="P194" i="2"/>
  <c r="R194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O182" i="2" s="1"/>
  <c r="M183" i="2"/>
  <c r="O183" i="2" s="1"/>
  <c r="M184" i="2"/>
  <c r="M185" i="2"/>
  <c r="O185" i="2" s="1"/>
  <c r="M186" i="2"/>
  <c r="O186" i="2" s="1"/>
  <c r="M187" i="2"/>
  <c r="O187" i="2" s="1"/>
  <c r="M188" i="2"/>
  <c r="O188" i="2" s="1"/>
  <c r="M189" i="2"/>
  <c r="O189" i="2" s="1"/>
  <c r="M190" i="2"/>
  <c r="O190" i="2" s="1"/>
  <c r="M191" i="2"/>
  <c r="O191" i="2" s="1"/>
  <c r="M192" i="2"/>
  <c r="O192" i="2" s="1"/>
  <c r="M193" i="2"/>
  <c r="O193" i="2" s="1"/>
  <c r="M194" i="2"/>
  <c r="O194" i="2" s="1"/>
  <c r="M5" i="2"/>
  <c r="CV194" i="2"/>
  <c r="CS194" i="2"/>
  <c r="CU194" i="2" s="1"/>
  <c r="CP194" i="2"/>
  <c r="CR194" i="2" s="1"/>
  <c r="CM194" i="2"/>
  <c r="CO194" i="2" s="1"/>
  <c r="CJ194" i="2"/>
  <c r="CL194" i="2" s="1"/>
  <c r="CG194" i="2"/>
  <c r="CI194" i="2" s="1"/>
  <c r="CD194" i="2"/>
  <c r="CF194" i="2" s="1"/>
  <c r="CA194" i="2"/>
  <c r="CC194" i="2" s="1"/>
  <c r="BX194" i="2"/>
  <c r="BZ194" i="2" s="1"/>
  <c r="BO194" i="2"/>
  <c r="BQ194" i="2" s="1"/>
  <c r="BL194" i="2"/>
  <c r="BN194" i="2" s="1"/>
  <c r="BI194" i="2"/>
  <c r="BK194" i="2" s="1"/>
  <c r="BF194" i="2"/>
  <c r="BH194" i="2" s="1"/>
  <c r="BC194" i="2"/>
  <c r="BE194" i="2" s="1"/>
  <c r="AZ194" i="2"/>
  <c r="BB194" i="2" s="1"/>
  <c r="AW194" i="2"/>
  <c r="AY194" i="2" s="1"/>
  <c r="AT194" i="2"/>
  <c r="AV194" i="2" s="1"/>
  <c r="AQ194" i="2"/>
  <c r="AS194" i="2" s="1"/>
  <c r="AN194" i="2"/>
  <c r="AP194" i="2" s="1"/>
  <c r="AK194" i="2"/>
  <c r="AM194" i="2" s="1"/>
  <c r="AH194" i="2"/>
  <c r="AJ194" i="2" s="1"/>
  <c r="AE194" i="2"/>
  <c r="AG194" i="2" s="1"/>
  <c r="AB194" i="2"/>
  <c r="AD194" i="2" s="1"/>
  <c r="Y194" i="2"/>
  <c r="AA194" i="2" s="1"/>
  <c r="V194" i="2"/>
  <c r="X194" i="2" s="1"/>
  <c r="S194" i="2"/>
  <c r="U194" i="2" s="1"/>
  <c r="J194" i="2"/>
  <c r="L194" i="2" s="1"/>
  <c r="G194" i="2"/>
  <c r="CV189" i="2"/>
  <c r="CS189" i="2"/>
  <c r="CU189" i="2" s="1"/>
  <c r="CP189" i="2"/>
  <c r="CR189" i="2" s="1"/>
  <c r="CM189" i="2"/>
  <c r="CO189" i="2" s="1"/>
  <c r="CJ189" i="2"/>
  <c r="CL189" i="2" s="1"/>
  <c r="CG189" i="2"/>
  <c r="CI189" i="2" s="1"/>
  <c r="CD189" i="2"/>
  <c r="CF189" i="2" s="1"/>
  <c r="CA189" i="2"/>
  <c r="CC189" i="2" s="1"/>
  <c r="BX189" i="2"/>
  <c r="BZ189" i="2" s="1"/>
  <c r="BO189" i="2"/>
  <c r="BQ189" i="2" s="1"/>
  <c r="BL189" i="2"/>
  <c r="BN189" i="2" s="1"/>
  <c r="BI189" i="2"/>
  <c r="BK189" i="2" s="1"/>
  <c r="BF189" i="2"/>
  <c r="BH189" i="2" s="1"/>
  <c r="BC189" i="2"/>
  <c r="BE189" i="2" s="1"/>
  <c r="AZ189" i="2"/>
  <c r="BB189" i="2" s="1"/>
  <c r="AW189" i="2"/>
  <c r="AY189" i="2" s="1"/>
  <c r="AT189" i="2"/>
  <c r="AV189" i="2" s="1"/>
  <c r="AQ189" i="2"/>
  <c r="AS189" i="2" s="1"/>
  <c r="AN189" i="2"/>
  <c r="AP189" i="2" s="1"/>
  <c r="AK189" i="2"/>
  <c r="AM189" i="2" s="1"/>
  <c r="AH189" i="2"/>
  <c r="AJ189" i="2" s="1"/>
  <c r="AE189" i="2"/>
  <c r="AG189" i="2" s="1"/>
  <c r="AB189" i="2"/>
  <c r="AD189" i="2" s="1"/>
  <c r="Y189" i="2"/>
  <c r="AA189" i="2" s="1"/>
  <c r="V189" i="2"/>
  <c r="X189" i="2" s="1"/>
  <c r="S189" i="2"/>
  <c r="U189" i="2" s="1"/>
  <c r="J189" i="2"/>
  <c r="L189" i="2" s="1"/>
  <c r="G189" i="2"/>
  <c r="CV188" i="2"/>
  <c r="CS188" i="2"/>
  <c r="CU188" i="2" s="1"/>
  <c r="CP188" i="2"/>
  <c r="CR188" i="2" s="1"/>
  <c r="CM188" i="2"/>
  <c r="CO188" i="2" s="1"/>
  <c r="CJ188" i="2"/>
  <c r="CL188" i="2" s="1"/>
  <c r="CG188" i="2"/>
  <c r="CI188" i="2" s="1"/>
  <c r="CD188" i="2"/>
  <c r="CF188" i="2" s="1"/>
  <c r="CA188" i="2"/>
  <c r="CC188" i="2" s="1"/>
  <c r="BX188" i="2"/>
  <c r="BZ188" i="2" s="1"/>
  <c r="BO188" i="2"/>
  <c r="BQ188" i="2" s="1"/>
  <c r="BL188" i="2"/>
  <c r="BN188" i="2" s="1"/>
  <c r="BI188" i="2"/>
  <c r="BK188" i="2" s="1"/>
  <c r="BF188" i="2"/>
  <c r="BH188" i="2" s="1"/>
  <c r="BC188" i="2"/>
  <c r="BE188" i="2" s="1"/>
  <c r="AZ188" i="2"/>
  <c r="BB188" i="2" s="1"/>
  <c r="AW188" i="2"/>
  <c r="AY188" i="2" s="1"/>
  <c r="AT188" i="2"/>
  <c r="AV188" i="2" s="1"/>
  <c r="AQ188" i="2"/>
  <c r="AS188" i="2" s="1"/>
  <c r="AN188" i="2"/>
  <c r="AP188" i="2" s="1"/>
  <c r="AK188" i="2"/>
  <c r="AM188" i="2" s="1"/>
  <c r="AH188" i="2"/>
  <c r="AJ188" i="2" s="1"/>
  <c r="AE188" i="2"/>
  <c r="AG188" i="2" s="1"/>
  <c r="AB188" i="2"/>
  <c r="AD188" i="2" s="1"/>
  <c r="Y188" i="2"/>
  <c r="AA188" i="2" s="1"/>
  <c r="V188" i="2"/>
  <c r="X188" i="2" s="1"/>
  <c r="S188" i="2"/>
  <c r="U188" i="2" s="1"/>
  <c r="J188" i="2"/>
  <c r="L188" i="2" s="1"/>
  <c r="G188" i="2"/>
  <c r="CV193" i="2"/>
  <c r="CS193" i="2"/>
  <c r="CU193" i="2" s="1"/>
  <c r="CP193" i="2"/>
  <c r="CR193" i="2" s="1"/>
  <c r="CM193" i="2"/>
  <c r="CO193" i="2" s="1"/>
  <c r="CJ193" i="2"/>
  <c r="CL193" i="2" s="1"/>
  <c r="CG193" i="2"/>
  <c r="CI193" i="2" s="1"/>
  <c r="CD193" i="2"/>
  <c r="CF193" i="2" s="1"/>
  <c r="CA193" i="2"/>
  <c r="CC193" i="2" s="1"/>
  <c r="BX193" i="2"/>
  <c r="BZ193" i="2" s="1"/>
  <c r="BO193" i="2"/>
  <c r="BQ193" i="2" s="1"/>
  <c r="BL193" i="2"/>
  <c r="BN193" i="2" s="1"/>
  <c r="BI193" i="2"/>
  <c r="BK193" i="2" s="1"/>
  <c r="BF193" i="2"/>
  <c r="BH193" i="2" s="1"/>
  <c r="BC193" i="2"/>
  <c r="BE193" i="2" s="1"/>
  <c r="AZ193" i="2"/>
  <c r="BB193" i="2" s="1"/>
  <c r="AW193" i="2"/>
  <c r="AY193" i="2" s="1"/>
  <c r="AT193" i="2"/>
  <c r="AV193" i="2" s="1"/>
  <c r="AQ193" i="2"/>
  <c r="AS193" i="2" s="1"/>
  <c r="AN193" i="2"/>
  <c r="AP193" i="2" s="1"/>
  <c r="AK193" i="2"/>
  <c r="AM193" i="2" s="1"/>
  <c r="AH193" i="2"/>
  <c r="AJ193" i="2" s="1"/>
  <c r="AE193" i="2"/>
  <c r="AG193" i="2" s="1"/>
  <c r="AB193" i="2"/>
  <c r="AD193" i="2" s="1"/>
  <c r="Y193" i="2"/>
  <c r="AA193" i="2" s="1"/>
  <c r="V193" i="2"/>
  <c r="X193" i="2" s="1"/>
  <c r="S193" i="2"/>
  <c r="U193" i="2" s="1"/>
  <c r="J193" i="2"/>
  <c r="L193" i="2" s="1"/>
  <c r="G193" i="2"/>
  <c r="CV192" i="2"/>
  <c r="CS192" i="2"/>
  <c r="CU192" i="2" s="1"/>
  <c r="CP192" i="2"/>
  <c r="CR192" i="2" s="1"/>
  <c r="CM192" i="2"/>
  <c r="CO192" i="2" s="1"/>
  <c r="CJ192" i="2"/>
  <c r="CL192" i="2" s="1"/>
  <c r="CG192" i="2"/>
  <c r="CI192" i="2" s="1"/>
  <c r="CD192" i="2"/>
  <c r="CF192" i="2" s="1"/>
  <c r="CA192" i="2"/>
  <c r="CC192" i="2" s="1"/>
  <c r="BX192" i="2"/>
  <c r="BZ192" i="2" s="1"/>
  <c r="BO192" i="2"/>
  <c r="BQ192" i="2" s="1"/>
  <c r="BL192" i="2"/>
  <c r="BN192" i="2" s="1"/>
  <c r="BI192" i="2"/>
  <c r="BK192" i="2" s="1"/>
  <c r="BF192" i="2"/>
  <c r="BH192" i="2" s="1"/>
  <c r="BC192" i="2"/>
  <c r="BE192" i="2" s="1"/>
  <c r="AZ192" i="2"/>
  <c r="BB192" i="2" s="1"/>
  <c r="AW192" i="2"/>
  <c r="AY192" i="2" s="1"/>
  <c r="AT192" i="2"/>
  <c r="AV192" i="2" s="1"/>
  <c r="AQ192" i="2"/>
  <c r="AS192" i="2" s="1"/>
  <c r="AN192" i="2"/>
  <c r="AP192" i="2" s="1"/>
  <c r="AK192" i="2"/>
  <c r="AM192" i="2" s="1"/>
  <c r="AH192" i="2"/>
  <c r="AJ192" i="2" s="1"/>
  <c r="AE192" i="2"/>
  <c r="AG192" i="2" s="1"/>
  <c r="AB192" i="2"/>
  <c r="AD192" i="2" s="1"/>
  <c r="Y192" i="2"/>
  <c r="AA192" i="2" s="1"/>
  <c r="V192" i="2"/>
  <c r="X192" i="2" s="1"/>
  <c r="S192" i="2"/>
  <c r="U192" i="2" s="1"/>
  <c r="J192" i="2"/>
  <c r="L192" i="2" s="1"/>
  <c r="G192" i="2"/>
  <c r="I192" i="2" s="1"/>
  <c r="CV191" i="2"/>
  <c r="CS191" i="2"/>
  <c r="CU191" i="2" s="1"/>
  <c r="CP191" i="2"/>
  <c r="CR191" i="2" s="1"/>
  <c r="CM191" i="2"/>
  <c r="CO191" i="2" s="1"/>
  <c r="CJ191" i="2"/>
  <c r="CL191" i="2" s="1"/>
  <c r="CG191" i="2"/>
  <c r="CI191" i="2" s="1"/>
  <c r="CD191" i="2"/>
  <c r="CF191" i="2" s="1"/>
  <c r="CA191" i="2"/>
  <c r="CC191" i="2" s="1"/>
  <c r="BX191" i="2"/>
  <c r="BZ191" i="2" s="1"/>
  <c r="BO191" i="2"/>
  <c r="BQ191" i="2" s="1"/>
  <c r="BL191" i="2"/>
  <c r="BN191" i="2" s="1"/>
  <c r="BI191" i="2"/>
  <c r="BK191" i="2" s="1"/>
  <c r="BF191" i="2"/>
  <c r="BH191" i="2" s="1"/>
  <c r="BC191" i="2"/>
  <c r="BE191" i="2" s="1"/>
  <c r="AZ191" i="2"/>
  <c r="BB191" i="2" s="1"/>
  <c r="AW191" i="2"/>
  <c r="AY191" i="2" s="1"/>
  <c r="AT191" i="2"/>
  <c r="AV191" i="2" s="1"/>
  <c r="AQ191" i="2"/>
  <c r="AS191" i="2" s="1"/>
  <c r="AN191" i="2"/>
  <c r="AP191" i="2" s="1"/>
  <c r="AK191" i="2"/>
  <c r="AM191" i="2" s="1"/>
  <c r="AH191" i="2"/>
  <c r="AJ191" i="2" s="1"/>
  <c r="AE191" i="2"/>
  <c r="AG191" i="2" s="1"/>
  <c r="AB191" i="2"/>
  <c r="AD191" i="2" s="1"/>
  <c r="Y191" i="2"/>
  <c r="AA191" i="2" s="1"/>
  <c r="V191" i="2"/>
  <c r="X191" i="2" s="1"/>
  <c r="S191" i="2"/>
  <c r="U191" i="2" s="1"/>
  <c r="J191" i="2"/>
  <c r="L191" i="2" s="1"/>
  <c r="G191" i="2"/>
  <c r="I191" i="2" s="1"/>
  <c r="CV190" i="2"/>
  <c r="CS190" i="2"/>
  <c r="CU190" i="2" s="1"/>
  <c r="CP190" i="2"/>
  <c r="CR190" i="2" s="1"/>
  <c r="CM190" i="2"/>
  <c r="CO190" i="2" s="1"/>
  <c r="CJ190" i="2"/>
  <c r="CL190" i="2" s="1"/>
  <c r="CG190" i="2"/>
  <c r="CI190" i="2" s="1"/>
  <c r="CD190" i="2"/>
  <c r="CF190" i="2" s="1"/>
  <c r="CA190" i="2"/>
  <c r="CC190" i="2" s="1"/>
  <c r="BX190" i="2"/>
  <c r="BZ190" i="2" s="1"/>
  <c r="BO190" i="2"/>
  <c r="BQ190" i="2" s="1"/>
  <c r="BL190" i="2"/>
  <c r="BN190" i="2" s="1"/>
  <c r="BI190" i="2"/>
  <c r="BK190" i="2" s="1"/>
  <c r="BF190" i="2"/>
  <c r="BH190" i="2" s="1"/>
  <c r="BC190" i="2"/>
  <c r="BE190" i="2" s="1"/>
  <c r="AZ190" i="2"/>
  <c r="BB190" i="2" s="1"/>
  <c r="AW190" i="2"/>
  <c r="AY190" i="2" s="1"/>
  <c r="AT190" i="2"/>
  <c r="AV190" i="2" s="1"/>
  <c r="AQ190" i="2"/>
  <c r="AS190" i="2" s="1"/>
  <c r="AN190" i="2"/>
  <c r="AP190" i="2" s="1"/>
  <c r="AK190" i="2"/>
  <c r="AM190" i="2" s="1"/>
  <c r="AH190" i="2"/>
  <c r="AJ190" i="2" s="1"/>
  <c r="AE190" i="2"/>
  <c r="AG190" i="2" s="1"/>
  <c r="AB190" i="2"/>
  <c r="AD190" i="2" s="1"/>
  <c r="Y190" i="2"/>
  <c r="AA190" i="2" s="1"/>
  <c r="V190" i="2"/>
  <c r="X190" i="2" s="1"/>
  <c r="S190" i="2"/>
  <c r="U190" i="2" s="1"/>
  <c r="J190" i="2"/>
  <c r="L190" i="2" s="1"/>
  <c r="G190" i="2"/>
  <c r="I190" i="2" s="1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101" i="2"/>
  <c r="CS102" i="2"/>
  <c r="CS103" i="2"/>
  <c r="CS104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17" i="2"/>
  <c r="CS118" i="2"/>
  <c r="CS119" i="2"/>
  <c r="CS120" i="2"/>
  <c r="CS121" i="2"/>
  <c r="CS122" i="2"/>
  <c r="CS123" i="2"/>
  <c r="CS124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59" i="2"/>
  <c r="CS160" i="2"/>
  <c r="CS161" i="2"/>
  <c r="CS162" i="2"/>
  <c r="CS163" i="2"/>
  <c r="CS164" i="2"/>
  <c r="CS165" i="2"/>
  <c r="CS166" i="2"/>
  <c r="CS167" i="2"/>
  <c r="CS168" i="2"/>
  <c r="CS169" i="2"/>
  <c r="CS170" i="2"/>
  <c r="CS171" i="2"/>
  <c r="CS172" i="2"/>
  <c r="CS173" i="2"/>
  <c r="CS174" i="2"/>
  <c r="CS175" i="2"/>
  <c r="CS176" i="2"/>
  <c r="CS177" i="2"/>
  <c r="CS178" i="2"/>
  <c r="CS179" i="2"/>
  <c r="CS180" i="2"/>
  <c r="CS181" i="2"/>
  <c r="CS182" i="2"/>
  <c r="CU182" i="2" s="1"/>
  <c r="CS183" i="2"/>
  <c r="CU183" i="2" s="1"/>
  <c r="CS184" i="2"/>
  <c r="CS185" i="2"/>
  <c r="CU185" i="2" s="1"/>
  <c r="CS186" i="2"/>
  <c r="CU186" i="2" s="1"/>
  <c r="CS187" i="2"/>
  <c r="CU187" i="2" s="1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1" i="2"/>
  <c r="CG112" i="2"/>
  <c r="CG113" i="2"/>
  <c r="CG114" i="2"/>
  <c r="CG115" i="2"/>
  <c r="CG116" i="2"/>
  <c r="CG117" i="2"/>
  <c r="CG118" i="2"/>
  <c r="CG119" i="2"/>
  <c r="CG120" i="2"/>
  <c r="CG121" i="2"/>
  <c r="CG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53" i="2"/>
  <c r="CG154" i="2"/>
  <c r="CG155" i="2"/>
  <c r="CG156" i="2"/>
  <c r="CG157" i="2"/>
  <c r="CG158" i="2"/>
  <c r="CG159" i="2"/>
  <c r="CG160" i="2"/>
  <c r="CG161" i="2"/>
  <c r="CG162" i="2"/>
  <c r="CG163" i="2"/>
  <c r="CG164" i="2"/>
  <c r="CG165" i="2"/>
  <c r="CG166" i="2"/>
  <c r="CG167" i="2"/>
  <c r="CG168" i="2"/>
  <c r="CG169" i="2"/>
  <c r="CG170" i="2"/>
  <c r="CG171" i="2"/>
  <c r="CG172" i="2"/>
  <c r="CG173" i="2"/>
  <c r="CG174" i="2"/>
  <c r="CG175" i="2"/>
  <c r="CG176" i="2"/>
  <c r="CG177" i="2"/>
  <c r="CG178" i="2"/>
  <c r="CG179" i="2"/>
  <c r="CG180" i="2"/>
  <c r="CG181" i="2"/>
  <c r="CG182" i="2"/>
  <c r="CI182" i="2" s="1"/>
  <c r="CG183" i="2"/>
  <c r="CI183" i="2" s="1"/>
  <c r="CG184" i="2"/>
  <c r="CG185" i="2"/>
  <c r="CI185" i="2" s="1"/>
  <c r="CG186" i="2"/>
  <c r="CI186" i="2" s="1"/>
  <c r="CG187" i="2"/>
  <c r="CI187" i="2" s="1"/>
  <c r="CG5" i="2"/>
  <c r="CJ5" i="2"/>
  <c r="CV187" i="2"/>
  <c r="CP187" i="2"/>
  <c r="CR187" i="2" s="1"/>
  <c r="CM187" i="2"/>
  <c r="CO187" i="2" s="1"/>
  <c r="CJ187" i="2"/>
  <c r="CL187" i="2" s="1"/>
  <c r="CD187" i="2"/>
  <c r="CF187" i="2" s="1"/>
  <c r="CA187" i="2"/>
  <c r="CC187" i="2" s="1"/>
  <c r="BX187" i="2"/>
  <c r="BZ187" i="2" s="1"/>
  <c r="BO187" i="2"/>
  <c r="BQ187" i="2" s="1"/>
  <c r="BL187" i="2"/>
  <c r="BN187" i="2" s="1"/>
  <c r="BI187" i="2"/>
  <c r="BK187" i="2" s="1"/>
  <c r="BF187" i="2"/>
  <c r="BH187" i="2" s="1"/>
  <c r="BC187" i="2"/>
  <c r="BE187" i="2" s="1"/>
  <c r="AZ187" i="2"/>
  <c r="BB187" i="2" s="1"/>
  <c r="AW187" i="2"/>
  <c r="AY187" i="2" s="1"/>
  <c r="AT187" i="2"/>
  <c r="AV187" i="2" s="1"/>
  <c r="AQ187" i="2"/>
  <c r="AS187" i="2" s="1"/>
  <c r="AN187" i="2"/>
  <c r="AP187" i="2" s="1"/>
  <c r="AK187" i="2"/>
  <c r="AM187" i="2" s="1"/>
  <c r="AH187" i="2"/>
  <c r="AJ187" i="2" s="1"/>
  <c r="AE187" i="2"/>
  <c r="AG187" i="2" s="1"/>
  <c r="AB187" i="2"/>
  <c r="AD187" i="2" s="1"/>
  <c r="Y187" i="2"/>
  <c r="AA187" i="2" s="1"/>
  <c r="V187" i="2"/>
  <c r="X187" i="2" s="1"/>
  <c r="S187" i="2"/>
  <c r="U187" i="2" s="1"/>
  <c r="J187" i="2"/>
  <c r="L187" i="2" s="1"/>
  <c r="G187" i="2"/>
  <c r="C178" i="2"/>
  <c r="CV186" i="2"/>
  <c r="CP186" i="2"/>
  <c r="CR186" i="2" s="1"/>
  <c r="CM186" i="2"/>
  <c r="CO186" i="2" s="1"/>
  <c r="CJ186" i="2"/>
  <c r="CL186" i="2" s="1"/>
  <c r="CD186" i="2"/>
  <c r="CF186" i="2" s="1"/>
  <c r="CA186" i="2"/>
  <c r="CC186" i="2" s="1"/>
  <c r="BX186" i="2"/>
  <c r="BZ186" i="2" s="1"/>
  <c r="BO186" i="2"/>
  <c r="BQ186" i="2" s="1"/>
  <c r="BL186" i="2"/>
  <c r="BN186" i="2" s="1"/>
  <c r="BI186" i="2"/>
  <c r="BK186" i="2" s="1"/>
  <c r="BF186" i="2"/>
  <c r="BH186" i="2" s="1"/>
  <c r="BC186" i="2"/>
  <c r="BE186" i="2" s="1"/>
  <c r="AZ186" i="2"/>
  <c r="BB186" i="2" s="1"/>
  <c r="AW186" i="2"/>
  <c r="AY186" i="2" s="1"/>
  <c r="AT186" i="2"/>
  <c r="AV186" i="2" s="1"/>
  <c r="AQ186" i="2"/>
  <c r="AS186" i="2" s="1"/>
  <c r="AN186" i="2"/>
  <c r="AP186" i="2" s="1"/>
  <c r="AK186" i="2"/>
  <c r="AM186" i="2" s="1"/>
  <c r="AH186" i="2"/>
  <c r="AJ186" i="2" s="1"/>
  <c r="AE186" i="2"/>
  <c r="AG186" i="2" s="1"/>
  <c r="AB186" i="2"/>
  <c r="AD186" i="2" s="1"/>
  <c r="Y186" i="2"/>
  <c r="AA186" i="2" s="1"/>
  <c r="V186" i="2"/>
  <c r="X186" i="2" s="1"/>
  <c r="S186" i="2"/>
  <c r="U186" i="2" s="1"/>
  <c r="J186" i="2"/>
  <c r="L186" i="2" s="1"/>
  <c r="G186" i="2"/>
  <c r="CV185" i="2"/>
  <c r="CP185" i="2"/>
  <c r="CR185" i="2" s="1"/>
  <c r="CM185" i="2"/>
  <c r="CO185" i="2" s="1"/>
  <c r="CJ185" i="2"/>
  <c r="CL185" i="2" s="1"/>
  <c r="CD185" i="2"/>
  <c r="CF185" i="2" s="1"/>
  <c r="CA185" i="2"/>
  <c r="CC185" i="2" s="1"/>
  <c r="BX185" i="2"/>
  <c r="BZ185" i="2" s="1"/>
  <c r="BO185" i="2"/>
  <c r="BQ185" i="2" s="1"/>
  <c r="BL185" i="2"/>
  <c r="BN185" i="2" s="1"/>
  <c r="BI185" i="2"/>
  <c r="BK185" i="2" s="1"/>
  <c r="BF185" i="2"/>
  <c r="BH185" i="2" s="1"/>
  <c r="BC185" i="2"/>
  <c r="BE185" i="2" s="1"/>
  <c r="AZ185" i="2"/>
  <c r="BB185" i="2" s="1"/>
  <c r="AW185" i="2"/>
  <c r="AY185" i="2" s="1"/>
  <c r="AT185" i="2"/>
  <c r="AV185" i="2" s="1"/>
  <c r="AQ185" i="2"/>
  <c r="AS185" i="2" s="1"/>
  <c r="AN185" i="2"/>
  <c r="AP185" i="2" s="1"/>
  <c r="AK185" i="2"/>
  <c r="AM185" i="2" s="1"/>
  <c r="AH185" i="2"/>
  <c r="AJ185" i="2" s="1"/>
  <c r="AE185" i="2"/>
  <c r="AG185" i="2" s="1"/>
  <c r="AB185" i="2"/>
  <c r="AD185" i="2" s="1"/>
  <c r="Y185" i="2"/>
  <c r="AA185" i="2" s="1"/>
  <c r="V185" i="2"/>
  <c r="X185" i="2" s="1"/>
  <c r="S185" i="2"/>
  <c r="U185" i="2" s="1"/>
  <c r="J185" i="2"/>
  <c r="L185" i="2" s="1"/>
  <c r="G185" i="2"/>
  <c r="C184" i="2"/>
  <c r="CV184" i="2"/>
  <c r="CP184" i="2"/>
  <c r="CM184" i="2"/>
  <c r="CJ184" i="2"/>
  <c r="CD184" i="2"/>
  <c r="CA184" i="2"/>
  <c r="BX184" i="2"/>
  <c r="BO184" i="2"/>
  <c r="BL184" i="2"/>
  <c r="BI184" i="2"/>
  <c r="BF184" i="2"/>
  <c r="BC184" i="2"/>
  <c r="AZ184" i="2"/>
  <c r="AW184" i="2"/>
  <c r="AT184" i="2"/>
  <c r="AQ184" i="2"/>
  <c r="AS184" i="2" s="1"/>
  <c r="AN184" i="2"/>
  <c r="AK184" i="2"/>
  <c r="AH184" i="2"/>
  <c r="AE184" i="2"/>
  <c r="AB184" i="2"/>
  <c r="Y184" i="2"/>
  <c r="V184" i="2"/>
  <c r="S184" i="2"/>
  <c r="J184" i="2"/>
  <c r="G184" i="2"/>
  <c r="CV183" i="2"/>
  <c r="CP183" i="2"/>
  <c r="CR183" i="2" s="1"/>
  <c r="CM183" i="2"/>
  <c r="CO183" i="2" s="1"/>
  <c r="CJ183" i="2"/>
  <c r="CL183" i="2" s="1"/>
  <c r="CD183" i="2"/>
  <c r="CF183" i="2" s="1"/>
  <c r="CA183" i="2"/>
  <c r="CC183" i="2" s="1"/>
  <c r="BX183" i="2"/>
  <c r="BZ183" i="2" s="1"/>
  <c r="BO183" i="2"/>
  <c r="BQ183" i="2" s="1"/>
  <c r="BL183" i="2"/>
  <c r="BN183" i="2" s="1"/>
  <c r="BI183" i="2"/>
  <c r="BK183" i="2" s="1"/>
  <c r="BF183" i="2"/>
  <c r="BH183" i="2" s="1"/>
  <c r="BC183" i="2"/>
  <c r="BE183" i="2" s="1"/>
  <c r="AZ183" i="2"/>
  <c r="BB183" i="2" s="1"/>
  <c r="AW183" i="2"/>
  <c r="AY183" i="2" s="1"/>
  <c r="AT183" i="2"/>
  <c r="AV183" i="2" s="1"/>
  <c r="AQ183" i="2"/>
  <c r="AS183" i="2" s="1"/>
  <c r="AN183" i="2"/>
  <c r="AP183" i="2" s="1"/>
  <c r="AK183" i="2"/>
  <c r="AM183" i="2" s="1"/>
  <c r="AH183" i="2"/>
  <c r="AJ183" i="2" s="1"/>
  <c r="AE183" i="2"/>
  <c r="AG183" i="2" s="1"/>
  <c r="AB183" i="2"/>
  <c r="AD183" i="2" s="1"/>
  <c r="Y183" i="2"/>
  <c r="AA183" i="2" s="1"/>
  <c r="V183" i="2"/>
  <c r="X183" i="2" s="1"/>
  <c r="S183" i="2"/>
  <c r="U183" i="2" s="1"/>
  <c r="J183" i="2"/>
  <c r="L183" i="2" s="1"/>
  <c r="G183" i="2"/>
  <c r="I183" i="2" s="1"/>
  <c r="CV182" i="2"/>
  <c r="CP182" i="2"/>
  <c r="CR182" i="2" s="1"/>
  <c r="CM182" i="2"/>
  <c r="CO182" i="2" s="1"/>
  <c r="CJ182" i="2"/>
  <c r="CL182" i="2" s="1"/>
  <c r="CD182" i="2"/>
  <c r="CF182" i="2" s="1"/>
  <c r="CA182" i="2"/>
  <c r="CC182" i="2" s="1"/>
  <c r="BX182" i="2"/>
  <c r="BZ182" i="2" s="1"/>
  <c r="BO182" i="2"/>
  <c r="BQ182" i="2" s="1"/>
  <c r="BL182" i="2"/>
  <c r="BN182" i="2" s="1"/>
  <c r="BI182" i="2"/>
  <c r="BK182" i="2" s="1"/>
  <c r="BF182" i="2"/>
  <c r="BH182" i="2" s="1"/>
  <c r="BC182" i="2"/>
  <c r="BE182" i="2" s="1"/>
  <c r="AZ182" i="2"/>
  <c r="BB182" i="2" s="1"/>
  <c r="AW182" i="2"/>
  <c r="AY182" i="2" s="1"/>
  <c r="AT182" i="2"/>
  <c r="AV182" i="2" s="1"/>
  <c r="AQ182" i="2"/>
  <c r="AS182" i="2" s="1"/>
  <c r="AN182" i="2"/>
  <c r="AP182" i="2" s="1"/>
  <c r="AK182" i="2"/>
  <c r="AM182" i="2" s="1"/>
  <c r="AH182" i="2"/>
  <c r="AJ182" i="2" s="1"/>
  <c r="AE182" i="2"/>
  <c r="AG182" i="2" s="1"/>
  <c r="AB182" i="2"/>
  <c r="AD182" i="2" s="1"/>
  <c r="Y182" i="2"/>
  <c r="AA182" i="2" s="1"/>
  <c r="V182" i="2"/>
  <c r="X182" i="2" s="1"/>
  <c r="S182" i="2"/>
  <c r="U182" i="2" s="1"/>
  <c r="J182" i="2"/>
  <c r="L182" i="2" s="1"/>
  <c r="G182" i="2"/>
  <c r="BT184" i="2" l="1"/>
  <c r="CC184" i="2"/>
  <c r="CF184" i="2"/>
  <c r="AP184" i="2"/>
  <c r="AV184" i="2"/>
  <c r="BH184" i="2"/>
  <c r="AY184" i="2"/>
  <c r="X184" i="2"/>
  <c r="AJ184" i="2"/>
  <c r="O184" i="2"/>
  <c r="CX188" i="2"/>
  <c r="AA184" i="2"/>
  <c r="BK184" i="2"/>
  <c r="AD184" i="2"/>
  <c r="BN184" i="2"/>
  <c r="AG184" i="2"/>
  <c r="BQ184" i="2"/>
  <c r="BW184" i="2"/>
  <c r="AM184" i="2"/>
  <c r="BZ184" i="2"/>
  <c r="R184" i="2"/>
  <c r="L184" i="2"/>
  <c r="BB184" i="2"/>
  <c r="U184" i="2"/>
  <c r="BE184" i="2"/>
  <c r="D193" i="2"/>
  <c r="F193" i="2" s="1"/>
  <c r="D188" i="2"/>
  <c r="F188" i="2" s="1"/>
  <c r="D189" i="2"/>
  <c r="F189" i="2" s="1"/>
  <c r="D194" i="2"/>
  <c r="F194" i="2" s="1"/>
  <c r="D190" i="2"/>
  <c r="F190" i="2" s="1"/>
  <c r="CX194" i="2"/>
  <c r="I194" i="2"/>
  <c r="CX189" i="2"/>
  <c r="I189" i="2"/>
  <c r="I188" i="2"/>
  <c r="CX190" i="2"/>
  <c r="CX191" i="2"/>
  <c r="CX192" i="2"/>
  <c r="CX193" i="2"/>
  <c r="R190" i="2"/>
  <c r="I193" i="2"/>
  <c r="D191" i="2"/>
  <c r="F191" i="2" s="1"/>
  <c r="D192" i="2"/>
  <c r="F192" i="2" s="1"/>
  <c r="D187" i="2"/>
  <c r="F187" i="2" s="1"/>
  <c r="CX187" i="2"/>
  <c r="I187" i="2"/>
  <c r="D186" i="2"/>
  <c r="F186" i="2" s="1"/>
  <c r="CX186" i="2"/>
  <c r="I186" i="2"/>
  <c r="D185" i="2"/>
  <c r="F185" i="2" s="1"/>
  <c r="CX185" i="2"/>
  <c r="I185" i="2"/>
  <c r="D184" i="2"/>
  <c r="F184" i="2" s="1"/>
  <c r="CI184" i="2"/>
  <c r="CL184" i="2"/>
  <c r="CO184" i="2"/>
  <c r="CX184" i="2" s="1"/>
  <c r="CR184" i="2"/>
  <c r="CU184" i="2"/>
  <c r="I184" i="2"/>
  <c r="CX183" i="2"/>
  <c r="D183" i="2"/>
  <c r="F183" i="2" s="1"/>
  <c r="D182" i="2"/>
  <c r="F182" i="2" s="1"/>
  <c r="CX182" i="2"/>
  <c r="I182" i="2"/>
  <c r="C180" i="2" l="1"/>
  <c r="C181" i="2"/>
  <c r="O181" i="2" s="1"/>
  <c r="G181" i="2"/>
  <c r="I181" i="2" s="1"/>
  <c r="J181" i="2"/>
  <c r="S181" i="2"/>
  <c r="U181" i="2" s="1"/>
  <c r="V181" i="2"/>
  <c r="X181" i="2" s="1"/>
  <c r="Y181" i="2"/>
  <c r="AA181" i="2" s="1"/>
  <c r="AB181" i="2"/>
  <c r="AD181" i="2" s="1"/>
  <c r="AE181" i="2"/>
  <c r="AG181" i="2" s="1"/>
  <c r="AH181" i="2"/>
  <c r="AJ181" i="2" s="1"/>
  <c r="AK181" i="2"/>
  <c r="AM181" i="2" s="1"/>
  <c r="AN181" i="2"/>
  <c r="AP181" i="2" s="1"/>
  <c r="AQ181" i="2"/>
  <c r="AS181" i="2" s="1"/>
  <c r="AT181" i="2"/>
  <c r="AV181" i="2" s="1"/>
  <c r="AW181" i="2"/>
  <c r="AY181" i="2" s="1"/>
  <c r="AZ181" i="2"/>
  <c r="BB181" i="2" s="1"/>
  <c r="BC181" i="2"/>
  <c r="BE181" i="2" s="1"/>
  <c r="BF181" i="2"/>
  <c r="BH181" i="2" s="1"/>
  <c r="BI181" i="2"/>
  <c r="BK181" i="2" s="1"/>
  <c r="BL181" i="2"/>
  <c r="BN181" i="2" s="1"/>
  <c r="BO181" i="2"/>
  <c r="BQ181" i="2" s="1"/>
  <c r="BT181" i="2"/>
  <c r="BW181" i="2"/>
  <c r="BX181" i="2"/>
  <c r="BZ181" i="2" s="1"/>
  <c r="CA181" i="2"/>
  <c r="CC181" i="2" s="1"/>
  <c r="CD181" i="2"/>
  <c r="CF181" i="2" s="1"/>
  <c r="CI181" i="2"/>
  <c r="CJ181" i="2"/>
  <c r="CL181" i="2" s="1"/>
  <c r="CM181" i="2"/>
  <c r="CO181" i="2" s="1"/>
  <c r="CP181" i="2"/>
  <c r="CR181" i="2" s="1"/>
  <c r="CU181" i="2"/>
  <c r="CV181" i="2"/>
  <c r="C179" i="2"/>
  <c r="CV180" i="2"/>
  <c r="CP180" i="2"/>
  <c r="CM180" i="2"/>
  <c r="CJ180" i="2"/>
  <c r="CI180" i="2"/>
  <c r="CD180" i="2"/>
  <c r="CF180" i="2" s="1"/>
  <c r="CA180" i="2"/>
  <c r="CC180" i="2" s="1"/>
  <c r="BX180" i="2"/>
  <c r="BZ180" i="2" s="1"/>
  <c r="BT180" i="2"/>
  <c r="BO180" i="2"/>
  <c r="BQ180" i="2" s="1"/>
  <c r="BL180" i="2"/>
  <c r="BN180" i="2" s="1"/>
  <c r="BI180" i="2"/>
  <c r="BK180" i="2" s="1"/>
  <c r="BF180" i="2"/>
  <c r="BH180" i="2" s="1"/>
  <c r="BC180" i="2"/>
  <c r="BE180" i="2" s="1"/>
  <c r="AZ180" i="2"/>
  <c r="BB180" i="2" s="1"/>
  <c r="AW180" i="2"/>
  <c r="AT180" i="2"/>
  <c r="AV180" i="2" s="1"/>
  <c r="AQ180" i="2"/>
  <c r="AS180" i="2" s="1"/>
  <c r="AN180" i="2"/>
  <c r="AP180" i="2" s="1"/>
  <c r="AK180" i="2"/>
  <c r="AM180" i="2" s="1"/>
  <c r="AH180" i="2"/>
  <c r="AJ180" i="2" s="1"/>
  <c r="AE180" i="2"/>
  <c r="AG180" i="2" s="1"/>
  <c r="AB180" i="2"/>
  <c r="AD180" i="2" s="1"/>
  <c r="Y180" i="2"/>
  <c r="V180" i="2"/>
  <c r="X180" i="2" s="1"/>
  <c r="S180" i="2"/>
  <c r="U180" i="2" s="1"/>
  <c r="R180" i="2"/>
  <c r="O180" i="2"/>
  <c r="J180" i="2"/>
  <c r="L180" i="2" s="1"/>
  <c r="G180" i="2"/>
  <c r="G179" i="2"/>
  <c r="J179" i="2"/>
  <c r="L179" i="2" s="1"/>
  <c r="O179" i="2"/>
  <c r="R179" i="2"/>
  <c r="S179" i="2"/>
  <c r="U179" i="2" s="1"/>
  <c r="V179" i="2"/>
  <c r="X179" i="2" s="1"/>
  <c r="Y179" i="2"/>
  <c r="AA179" i="2" s="1"/>
  <c r="AB179" i="2"/>
  <c r="AD179" i="2" s="1"/>
  <c r="AE179" i="2"/>
  <c r="AG179" i="2" s="1"/>
  <c r="AH179" i="2"/>
  <c r="AJ179" i="2" s="1"/>
  <c r="AK179" i="2"/>
  <c r="AM179" i="2" s="1"/>
  <c r="AN179" i="2"/>
  <c r="AP179" i="2" s="1"/>
  <c r="AQ179" i="2"/>
  <c r="AS179" i="2" s="1"/>
  <c r="AT179" i="2"/>
  <c r="AV179" i="2" s="1"/>
  <c r="AW179" i="2"/>
  <c r="AY179" i="2" s="1"/>
  <c r="AZ179" i="2"/>
  <c r="BB179" i="2" s="1"/>
  <c r="BC179" i="2"/>
  <c r="BE179" i="2" s="1"/>
  <c r="BF179" i="2"/>
  <c r="BH179" i="2" s="1"/>
  <c r="BI179" i="2"/>
  <c r="BK179" i="2" s="1"/>
  <c r="BL179" i="2"/>
  <c r="BN179" i="2" s="1"/>
  <c r="BO179" i="2"/>
  <c r="BQ179" i="2" s="1"/>
  <c r="BT179" i="2"/>
  <c r="BW179" i="2"/>
  <c r="BX179" i="2"/>
  <c r="BZ179" i="2" s="1"/>
  <c r="CA179" i="2"/>
  <c r="CC179" i="2" s="1"/>
  <c r="CD179" i="2"/>
  <c r="CF179" i="2" s="1"/>
  <c r="CI179" i="2"/>
  <c r="CJ179" i="2"/>
  <c r="CL179" i="2" s="1"/>
  <c r="CM179" i="2"/>
  <c r="CO179" i="2" s="1"/>
  <c r="CP179" i="2"/>
  <c r="CR179" i="2" s="1"/>
  <c r="CU179" i="2"/>
  <c r="CV179" i="2"/>
  <c r="CV178" i="2"/>
  <c r="CP178" i="2"/>
  <c r="CR178" i="2" s="1"/>
  <c r="CM178" i="2"/>
  <c r="CO178" i="2" s="1"/>
  <c r="CJ178" i="2"/>
  <c r="CL178" i="2" s="1"/>
  <c r="CI178" i="2"/>
  <c r="CD178" i="2"/>
  <c r="CF178" i="2" s="1"/>
  <c r="CA178" i="2"/>
  <c r="CC178" i="2" s="1"/>
  <c r="BX178" i="2"/>
  <c r="BZ178" i="2" s="1"/>
  <c r="BW178" i="2"/>
  <c r="BT178" i="2"/>
  <c r="BO178" i="2"/>
  <c r="BQ178" i="2" s="1"/>
  <c r="BL178" i="2"/>
  <c r="BN178" i="2" s="1"/>
  <c r="BI178" i="2"/>
  <c r="BK178" i="2" s="1"/>
  <c r="BF178" i="2"/>
  <c r="BH178" i="2" s="1"/>
  <c r="BC178" i="2"/>
  <c r="BE178" i="2" s="1"/>
  <c r="AZ178" i="2"/>
  <c r="BB178" i="2" s="1"/>
  <c r="AW178" i="2"/>
  <c r="AY178" i="2" s="1"/>
  <c r="AT178" i="2"/>
  <c r="AV178" i="2" s="1"/>
  <c r="AQ178" i="2"/>
  <c r="AS178" i="2" s="1"/>
  <c r="AN178" i="2"/>
  <c r="AP178" i="2" s="1"/>
  <c r="AK178" i="2"/>
  <c r="AM178" i="2" s="1"/>
  <c r="AH178" i="2"/>
  <c r="AJ178" i="2" s="1"/>
  <c r="AE178" i="2"/>
  <c r="AG178" i="2" s="1"/>
  <c r="AB178" i="2"/>
  <c r="AD178" i="2" s="1"/>
  <c r="Y178" i="2"/>
  <c r="AA178" i="2" s="1"/>
  <c r="V178" i="2"/>
  <c r="X178" i="2" s="1"/>
  <c r="S178" i="2"/>
  <c r="U178" i="2" s="1"/>
  <c r="R178" i="2"/>
  <c r="O178" i="2"/>
  <c r="J178" i="2"/>
  <c r="L178" i="2" s="1"/>
  <c r="G178" i="2"/>
  <c r="CV177" i="2"/>
  <c r="CU177" i="2"/>
  <c r="CP177" i="2"/>
  <c r="CR177" i="2" s="1"/>
  <c r="CM177" i="2"/>
  <c r="CO177" i="2" s="1"/>
  <c r="CJ177" i="2"/>
  <c r="CL177" i="2" s="1"/>
  <c r="CI177" i="2"/>
  <c r="CD177" i="2"/>
  <c r="CF177" i="2" s="1"/>
  <c r="CA177" i="2"/>
  <c r="CC177" i="2" s="1"/>
  <c r="BX177" i="2"/>
  <c r="BZ177" i="2" s="1"/>
  <c r="BW177" i="2"/>
  <c r="BT177" i="2"/>
  <c r="BO177" i="2"/>
  <c r="BQ177" i="2" s="1"/>
  <c r="BL177" i="2"/>
  <c r="BN177" i="2" s="1"/>
  <c r="BI177" i="2"/>
  <c r="BK177" i="2" s="1"/>
  <c r="BF177" i="2"/>
  <c r="BH177" i="2" s="1"/>
  <c r="BC177" i="2"/>
  <c r="BE177" i="2" s="1"/>
  <c r="AZ177" i="2"/>
  <c r="BB177" i="2" s="1"/>
  <c r="AW177" i="2"/>
  <c r="AY177" i="2" s="1"/>
  <c r="AT177" i="2"/>
  <c r="AV177" i="2" s="1"/>
  <c r="AQ177" i="2"/>
  <c r="AS177" i="2" s="1"/>
  <c r="AN177" i="2"/>
  <c r="AP177" i="2" s="1"/>
  <c r="AK177" i="2"/>
  <c r="AM177" i="2" s="1"/>
  <c r="AH177" i="2"/>
  <c r="AJ177" i="2" s="1"/>
  <c r="AE177" i="2"/>
  <c r="AG177" i="2" s="1"/>
  <c r="AB177" i="2"/>
  <c r="AD177" i="2" s="1"/>
  <c r="Y177" i="2"/>
  <c r="AA177" i="2" s="1"/>
  <c r="V177" i="2"/>
  <c r="X177" i="2" s="1"/>
  <c r="S177" i="2"/>
  <c r="U177" i="2" s="1"/>
  <c r="R177" i="2"/>
  <c r="O177" i="2"/>
  <c r="J177" i="2"/>
  <c r="L177" i="2" s="1"/>
  <c r="G177" i="2"/>
  <c r="I177" i="2" s="1"/>
  <c r="CV176" i="2"/>
  <c r="CU176" i="2"/>
  <c r="CP176" i="2"/>
  <c r="CR176" i="2" s="1"/>
  <c r="CM176" i="2"/>
  <c r="CO176" i="2" s="1"/>
  <c r="CJ176" i="2"/>
  <c r="CL176" i="2" s="1"/>
  <c r="CI176" i="2"/>
  <c r="CD176" i="2"/>
  <c r="CF176" i="2" s="1"/>
  <c r="CA176" i="2"/>
  <c r="CC176" i="2" s="1"/>
  <c r="BX176" i="2"/>
  <c r="BZ176" i="2" s="1"/>
  <c r="BW176" i="2"/>
  <c r="BT176" i="2"/>
  <c r="BO176" i="2"/>
  <c r="BQ176" i="2" s="1"/>
  <c r="BL176" i="2"/>
  <c r="BN176" i="2" s="1"/>
  <c r="BI176" i="2"/>
  <c r="BK176" i="2" s="1"/>
  <c r="BF176" i="2"/>
  <c r="BH176" i="2" s="1"/>
  <c r="BC176" i="2"/>
  <c r="BE176" i="2" s="1"/>
  <c r="AZ176" i="2"/>
  <c r="BB176" i="2" s="1"/>
  <c r="AW176" i="2"/>
  <c r="AY176" i="2" s="1"/>
  <c r="AT176" i="2"/>
  <c r="AV176" i="2" s="1"/>
  <c r="AQ176" i="2"/>
  <c r="AS176" i="2" s="1"/>
  <c r="AN176" i="2"/>
  <c r="AP176" i="2" s="1"/>
  <c r="AK176" i="2"/>
  <c r="AM176" i="2" s="1"/>
  <c r="AH176" i="2"/>
  <c r="AJ176" i="2" s="1"/>
  <c r="AE176" i="2"/>
  <c r="AG176" i="2" s="1"/>
  <c r="AB176" i="2"/>
  <c r="AD176" i="2" s="1"/>
  <c r="Y176" i="2"/>
  <c r="AA176" i="2" s="1"/>
  <c r="V176" i="2"/>
  <c r="X176" i="2" s="1"/>
  <c r="S176" i="2"/>
  <c r="U176" i="2" s="1"/>
  <c r="R176" i="2"/>
  <c r="O176" i="2"/>
  <c r="J176" i="2"/>
  <c r="L176" i="2" s="1"/>
  <c r="G176" i="2"/>
  <c r="I176" i="2" s="1"/>
  <c r="CV175" i="2"/>
  <c r="CU175" i="2"/>
  <c r="CP175" i="2"/>
  <c r="CR175" i="2" s="1"/>
  <c r="CM175" i="2"/>
  <c r="CO175" i="2" s="1"/>
  <c r="CJ175" i="2"/>
  <c r="CL175" i="2" s="1"/>
  <c r="CI175" i="2"/>
  <c r="CD175" i="2"/>
  <c r="CF175" i="2" s="1"/>
  <c r="CA175" i="2"/>
  <c r="CC175" i="2" s="1"/>
  <c r="BX175" i="2"/>
  <c r="BZ175" i="2" s="1"/>
  <c r="BW175" i="2"/>
  <c r="BT175" i="2"/>
  <c r="BO175" i="2"/>
  <c r="BQ175" i="2" s="1"/>
  <c r="BL175" i="2"/>
  <c r="BN175" i="2" s="1"/>
  <c r="BI175" i="2"/>
  <c r="BK175" i="2" s="1"/>
  <c r="BF175" i="2"/>
  <c r="BH175" i="2" s="1"/>
  <c r="BC175" i="2"/>
  <c r="BE175" i="2" s="1"/>
  <c r="AZ175" i="2"/>
  <c r="BB175" i="2" s="1"/>
  <c r="AW175" i="2"/>
  <c r="AY175" i="2" s="1"/>
  <c r="AT175" i="2"/>
  <c r="AV175" i="2" s="1"/>
  <c r="AQ175" i="2"/>
  <c r="AS175" i="2" s="1"/>
  <c r="AN175" i="2"/>
  <c r="AP175" i="2" s="1"/>
  <c r="AK175" i="2"/>
  <c r="AM175" i="2" s="1"/>
  <c r="AH175" i="2"/>
  <c r="AJ175" i="2" s="1"/>
  <c r="AE175" i="2"/>
  <c r="AG175" i="2" s="1"/>
  <c r="AB175" i="2"/>
  <c r="AD175" i="2" s="1"/>
  <c r="Y175" i="2"/>
  <c r="AA175" i="2" s="1"/>
  <c r="V175" i="2"/>
  <c r="X175" i="2" s="1"/>
  <c r="S175" i="2"/>
  <c r="U175" i="2" s="1"/>
  <c r="R175" i="2"/>
  <c r="O175" i="2"/>
  <c r="J175" i="2"/>
  <c r="L175" i="2" s="1"/>
  <c r="G175" i="2"/>
  <c r="I175" i="2" s="1"/>
  <c r="CV174" i="2"/>
  <c r="CU174" i="2"/>
  <c r="CP174" i="2"/>
  <c r="CR174" i="2" s="1"/>
  <c r="CM174" i="2"/>
  <c r="CO174" i="2" s="1"/>
  <c r="CJ174" i="2"/>
  <c r="CL174" i="2" s="1"/>
  <c r="CI174" i="2"/>
  <c r="CD174" i="2"/>
  <c r="CF174" i="2" s="1"/>
  <c r="CA174" i="2"/>
  <c r="CC174" i="2" s="1"/>
  <c r="BX174" i="2"/>
  <c r="BZ174" i="2" s="1"/>
  <c r="BW174" i="2"/>
  <c r="BT174" i="2"/>
  <c r="BO174" i="2"/>
  <c r="BQ174" i="2" s="1"/>
  <c r="BL174" i="2"/>
  <c r="BN174" i="2" s="1"/>
  <c r="BI174" i="2"/>
  <c r="BK174" i="2" s="1"/>
  <c r="BF174" i="2"/>
  <c r="BH174" i="2" s="1"/>
  <c r="BC174" i="2"/>
  <c r="BE174" i="2" s="1"/>
  <c r="AZ174" i="2"/>
  <c r="BB174" i="2" s="1"/>
  <c r="AW174" i="2"/>
  <c r="AY174" i="2" s="1"/>
  <c r="AT174" i="2"/>
  <c r="AV174" i="2" s="1"/>
  <c r="AQ174" i="2"/>
  <c r="AS174" i="2" s="1"/>
  <c r="AN174" i="2"/>
  <c r="AP174" i="2" s="1"/>
  <c r="AK174" i="2"/>
  <c r="AM174" i="2" s="1"/>
  <c r="AH174" i="2"/>
  <c r="AJ174" i="2" s="1"/>
  <c r="AE174" i="2"/>
  <c r="AG174" i="2" s="1"/>
  <c r="AB174" i="2"/>
  <c r="AD174" i="2" s="1"/>
  <c r="Y174" i="2"/>
  <c r="AA174" i="2" s="1"/>
  <c r="V174" i="2"/>
  <c r="X174" i="2" s="1"/>
  <c r="S174" i="2"/>
  <c r="U174" i="2" s="1"/>
  <c r="R174" i="2"/>
  <c r="O174" i="2"/>
  <c r="J174" i="2"/>
  <c r="L174" i="2" s="1"/>
  <c r="G174" i="2"/>
  <c r="I174" i="2" s="1"/>
  <c r="CV173" i="2"/>
  <c r="CU173" i="2"/>
  <c r="CP173" i="2"/>
  <c r="CR173" i="2" s="1"/>
  <c r="CM173" i="2"/>
  <c r="CO173" i="2" s="1"/>
  <c r="CJ173" i="2"/>
  <c r="CL173" i="2" s="1"/>
  <c r="CI173" i="2"/>
  <c r="CD173" i="2"/>
  <c r="CF173" i="2" s="1"/>
  <c r="CA173" i="2"/>
  <c r="CC173" i="2" s="1"/>
  <c r="BX173" i="2"/>
  <c r="BZ173" i="2" s="1"/>
  <c r="BW173" i="2"/>
  <c r="BT173" i="2"/>
  <c r="BO173" i="2"/>
  <c r="BQ173" i="2" s="1"/>
  <c r="BL173" i="2"/>
  <c r="BN173" i="2" s="1"/>
  <c r="BI173" i="2"/>
  <c r="BK173" i="2" s="1"/>
  <c r="BF173" i="2"/>
  <c r="BH173" i="2" s="1"/>
  <c r="BC173" i="2"/>
  <c r="BE173" i="2" s="1"/>
  <c r="AZ173" i="2"/>
  <c r="BB173" i="2" s="1"/>
  <c r="AW173" i="2"/>
  <c r="AY173" i="2" s="1"/>
  <c r="AT173" i="2"/>
  <c r="AV173" i="2" s="1"/>
  <c r="AQ173" i="2"/>
  <c r="AS173" i="2" s="1"/>
  <c r="AN173" i="2"/>
  <c r="AP173" i="2" s="1"/>
  <c r="AK173" i="2"/>
  <c r="AM173" i="2" s="1"/>
  <c r="AH173" i="2"/>
  <c r="AJ173" i="2" s="1"/>
  <c r="AE173" i="2"/>
  <c r="AG173" i="2" s="1"/>
  <c r="AB173" i="2"/>
  <c r="AD173" i="2" s="1"/>
  <c r="Y173" i="2"/>
  <c r="AA173" i="2" s="1"/>
  <c r="V173" i="2"/>
  <c r="X173" i="2" s="1"/>
  <c r="S173" i="2"/>
  <c r="U173" i="2" s="1"/>
  <c r="R173" i="2"/>
  <c r="O173" i="2"/>
  <c r="J173" i="2"/>
  <c r="L173" i="2" s="1"/>
  <c r="G173" i="2"/>
  <c r="CV172" i="2"/>
  <c r="CU172" i="2"/>
  <c r="CP172" i="2"/>
  <c r="CR172" i="2" s="1"/>
  <c r="CM172" i="2"/>
  <c r="CO172" i="2" s="1"/>
  <c r="CJ172" i="2"/>
  <c r="CL172" i="2" s="1"/>
  <c r="CI172" i="2"/>
  <c r="CD172" i="2"/>
  <c r="CF172" i="2" s="1"/>
  <c r="CA172" i="2"/>
  <c r="CC172" i="2" s="1"/>
  <c r="BX172" i="2"/>
  <c r="BZ172" i="2" s="1"/>
  <c r="BW172" i="2"/>
  <c r="BT172" i="2"/>
  <c r="BO172" i="2"/>
  <c r="BQ172" i="2" s="1"/>
  <c r="BL172" i="2"/>
  <c r="BN172" i="2" s="1"/>
  <c r="BI172" i="2"/>
  <c r="BK172" i="2" s="1"/>
  <c r="BF172" i="2"/>
  <c r="BH172" i="2" s="1"/>
  <c r="BC172" i="2"/>
  <c r="BE172" i="2" s="1"/>
  <c r="AZ172" i="2"/>
  <c r="BB172" i="2" s="1"/>
  <c r="AW172" i="2"/>
  <c r="AY172" i="2" s="1"/>
  <c r="AT172" i="2"/>
  <c r="AV172" i="2" s="1"/>
  <c r="AQ172" i="2"/>
  <c r="AS172" i="2" s="1"/>
  <c r="AN172" i="2"/>
  <c r="AP172" i="2" s="1"/>
  <c r="AK172" i="2"/>
  <c r="AM172" i="2" s="1"/>
  <c r="AH172" i="2"/>
  <c r="AJ172" i="2" s="1"/>
  <c r="AE172" i="2"/>
  <c r="AG172" i="2" s="1"/>
  <c r="AB172" i="2"/>
  <c r="AD172" i="2" s="1"/>
  <c r="Y172" i="2"/>
  <c r="AA172" i="2" s="1"/>
  <c r="V172" i="2"/>
  <c r="X172" i="2" s="1"/>
  <c r="S172" i="2"/>
  <c r="U172" i="2" s="1"/>
  <c r="R172" i="2"/>
  <c r="J172" i="2"/>
  <c r="L172" i="2" s="1"/>
  <c r="G172" i="2"/>
  <c r="I172" i="2" s="1"/>
  <c r="CV171" i="2"/>
  <c r="CU171" i="2"/>
  <c r="CP171" i="2"/>
  <c r="CR171" i="2" s="1"/>
  <c r="CM171" i="2"/>
  <c r="CO171" i="2" s="1"/>
  <c r="CJ171" i="2"/>
  <c r="CL171" i="2" s="1"/>
  <c r="CI171" i="2"/>
  <c r="CD171" i="2"/>
  <c r="CF171" i="2" s="1"/>
  <c r="CA171" i="2"/>
  <c r="CC171" i="2" s="1"/>
  <c r="BX171" i="2"/>
  <c r="BZ171" i="2" s="1"/>
  <c r="BW171" i="2"/>
  <c r="BT171" i="2"/>
  <c r="BO171" i="2"/>
  <c r="BQ171" i="2" s="1"/>
  <c r="BL171" i="2"/>
  <c r="BN171" i="2" s="1"/>
  <c r="BI171" i="2"/>
  <c r="BK171" i="2" s="1"/>
  <c r="BF171" i="2"/>
  <c r="BH171" i="2" s="1"/>
  <c r="BC171" i="2"/>
  <c r="BE171" i="2" s="1"/>
  <c r="AZ171" i="2"/>
  <c r="BB171" i="2" s="1"/>
  <c r="AW171" i="2"/>
  <c r="AY171" i="2" s="1"/>
  <c r="AT171" i="2"/>
  <c r="AV171" i="2" s="1"/>
  <c r="AQ171" i="2"/>
  <c r="AS171" i="2" s="1"/>
  <c r="AN171" i="2"/>
  <c r="AP171" i="2" s="1"/>
  <c r="AK171" i="2"/>
  <c r="AM171" i="2" s="1"/>
  <c r="AH171" i="2"/>
  <c r="AJ171" i="2" s="1"/>
  <c r="AE171" i="2"/>
  <c r="AG171" i="2" s="1"/>
  <c r="AB171" i="2"/>
  <c r="AD171" i="2" s="1"/>
  <c r="Y171" i="2"/>
  <c r="AA171" i="2" s="1"/>
  <c r="V171" i="2"/>
  <c r="X171" i="2" s="1"/>
  <c r="S171" i="2"/>
  <c r="U171" i="2" s="1"/>
  <c r="R171" i="2"/>
  <c r="O171" i="2"/>
  <c r="J171" i="2"/>
  <c r="L171" i="2" s="1"/>
  <c r="G171" i="2"/>
  <c r="I171" i="2" s="1"/>
  <c r="C170" i="2"/>
  <c r="BT170" i="2" s="1"/>
  <c r="CV170" i="2"/>
  <c r="CP170" i="2"/>
  <c r="CM170" i="2"/>
  <c r="CJ170" i="2"/>
  <c r="CD170" i="2"/>
  <c r="CA170" i="2"/>
  <c r="BX170" i="2"/>
  <c r="BO170" i="2"/>
  <c r="BL170" i="2"/>
  <c r="BI170" i="2"/>
  <c r="BF170" i="2"/>
  <c r="BC170" i="2"/>
  <c r="AZ170" i="2"/>
  <c r="AW170" i="2"/>
  <c r="AT170" i="2"/>
  <c r="AQ170" i="2"/>
  <c r="AN170" i="2"/>
  <c r="AK170" i="2"/>
  <c r="AM170" i="2" s="1"/>
  <c r="AH170" i="2"/>
  <c r="AE170" i="2"/>
  <c r="AB170" i="2"/>
  <c r="Y170" i="2"/>
  <c r="V170" i="2"/>
  <c r="S170" i="2"/>
  <c r="J170" i="2"/>
  <c r="G170" i="2"/>
  <c r="C169" i="2"/>
  <c r="CU169" i="2" s="1"/>
  <c r="CV169" i="2"/>
  <c r="CP169" i="2"/>
  <c r="CM169" i="2"/>
  <c r="CJ169" i="2"/>
  <c r="CD169" i="2"/>
  <c r="CA169" i="2"/>
  <c r="BX169" i="2"/>
  <c r="BO169" i="2"/>
  <c r="BL169" i="2"/>
  <c r="BI169" i="2"/>
  <c r="BF169" i="2"/>
  <c r="BC169" i="2"/>
  <c r="AZ169" i="2"/>
  <c r="AW169" i="2"/>
  <c r="AT169" i="2"/>
  <c r="AQ169" i="2"/>
  <c r="AN169" i="2"/>
  <c r="AK169" i="2"/>
  <c r="AH169" i="2"/>
  <c r="AE169" i="2"/>
  <c r="AB169" i="2"/>
  <c r="Y169" i="2"/>
  <c r="V169" i="2"/>
  <c r="S169" i="2"/>
  <c r="J169" i="2"/>
  <c r="G169" i="2"/>
  <c r="Y167" i="2"/>
  <c r="AA167" i="2" s="1"/>
  <c r="Y168" i="2"/>
  <c r="AA168" i="2" s="1"/>
  <c r="V167" i="2"/>
  <c r="X167" i="2" s="1"/>
  <c r="V168" i="2"/>
  <c r="X168" i="2" s="1"/>
  <c r="R167" i="2"/>
  <c r="R168" i="2"/>
  <c r="O167" i="2"/>
  <c r="O168" i="2"/>
  <c r="CV168" i="2"/>
  <c r="CU168" i="2"/>
  <c r="CP168" i="2"/>
  <c r="CR168" i="2" s="1"/>
  <c r="CM168" i="2"/>
  <c r="CO168" i="2" s="1"/>
  <c r="CJ168" i="2"/>
  <c r="CL168" i="2" s="1"/>
  <c r="CI168" i="2"/>
  <c r="CD168" i="2"/>
  <c r="CF168" i="2" s="1"/>
  <c r="CA168" i="2"/>
  <c r="CC168" i="2" s="1"/>
  <c r="BX168" i="2"/>
  <c r="BZ168" i="2" s="1"/>
  <c r="BW168" i="2"/>
  <c r="BT168" i="2"/>
  <c r="BO168" i="2"/>
  <c r="BQ168" i="2" s="1"/>
  <c r="BL168" i="2"/>
  <c r="BN168" i="2" s="1"/>
  <c r="BI168" i="2"/>
  <c r="BK168" i="2" s="1"/>
  <c r="BF168" i="2"/>
  <c r="BH168" i="2" s="1"/>
  <c r="BC168" i="2"/>
  <c r="BE168" i="2" s="1"/>
  <c r="AZ168" i="2"/>
  <c r="BB168" i="2" s="1"/>
  <c r="AW168" i="2"/>
  <c r="AY168" i="2" s="1"/>
  <c r="AT168" i="2"/>
  <c r="AV168" i="2" s="1"/>
  <c r="AQ168" i="2"/>
  <c r="AS168" i="2" s="1"/>
  <c r="AN168" i="2"/>
  <c r="AP168" i="2" s="1"/>
  <c r="AK168" i="2"/>
  <c r="AM168" i="2" s="1"/>
  <c r="AH168" i="2"/>
  <c r="AJ168" i="2" s="1"/>
  <c r="AE168" i="2"/>
  <c r="AG168" i="2" s="1"/>
  <c r="AB168" i="2"/>
  <c r="AD168" i="2" s="1"/>
  <c r="S168" i="2"/>
  <c r="U168" i="2" s="1"/>
  <c r="J168" i="2"/>
  <c r="L168" i="2" s="1"/>
  <c r="G168" i="2"/>
  <c r="G167" i="2"/>
  <c r="J167" i="2"/>
  <c r="L167" i="2" s="1"/>
  <c r="S167" i="2"/>
  <c r="U167" i="2" s="1"/>
  <c r="AB167" i="2"/>
  <c r="AD167" i="2" s="1"/>
  <c r="AE167" i="2"/>
  <c r="AG167" i="2" s="1"/>
  <c r="AH167" i="2"/>
  <c r="AJ167" i="2" s="1"/>
  <c r="AK167" i="2"/>
  <c r="AM167" i="2" s="1"/>
  <c r="AN167" i="2"/>
  <c r="AP167" i="2" s="1"/>
  <c r="AQ167" i="2"/>
  <c r="AS167" i="2" s="1"/>
  <c r="AT167" i="2"/>
  <c r="AV167" i="2" s="1"/>
  <c r="AW167" i="2"/>
  <c r="AY167" i="2" s="1"/>
  <c r="AZ167" i="2"/>
  <c r="BB167" i="2" s="1"/>
  <c r="BC167" i="2"/>
  <c r="BE167" i="2" s="1"/>
  <c r="BF167" i="2"/>
  <c r="BH167" i="2" s="1"/>
  <c r="BI167" i="2"/>
  <c r="BK167" i="2" s="1"/>
  <c r="BL167" i="2"/>
  <c r="BN167" i="2" s="1"/>
  <c r="BO167" i="2"/>
  <c r="BQ167" i="2" s="1"/>
  <c r="BT167" i="2"/>
  <c r="BW167" i="2"/>
  <c r="BX167" i="2"/>
  <c r="BZ167" i="2" s="1"/>
  <c r="CA167" i="2"/>
  <c r="CC167" i="2" s="1"/>
  <c r="CD167" i="2"/>
  <c r="CF167" i="2" s="1"/>
  <c r="CI167" i="2"/>
  <c r="CJ167" i="2"/>
  <c r="CL167" i="2" s="1"/>
  <c r="CM167" i="2"/>
  <c r="CO167" i="2" s="1"/>
  <c r="CP167" i="2"/>
  <c r="CR167" i="2" s="1"/>
  <c r="CU167" i="2"/>
  <c r="CV167" i="2"/>
  <c r="G166" i="2"/>
  <c r="J166" i="2"/>
  <c r="L166" i="2" s="1"/>
  <c r="O166" i="2"/>
  <c r="R166" i="2"/>
  <c r="S166" i="2"/>
  <c r="U166" i="2" s="1"/>
  <c r="V166" i="2"/>
  <c r="X166" i="2" s="1"/>
  <c r="Y166" i="2"/>
  <c r="AA166" i="2" s="1"/>
  <c r="AB166" i="2"/>
  <c r="AD166" i="2" s="1"/>
  <c r="AE166" i="2"/>
  <c r="AG166" i="2" s="1"/>
  <c r="AH166" i="2"/>
  <c r="AJ166" i="2" s="1"/>
  <c r="AK166" i="2"/>
  <c r="AM166" i="2" s="1"/>
  <c r="AN166" i="2"/>
  <c r="AP166" i="2" s="1"/>
  <c r="AQ166" i="2"/>
  <c r="AS166" i="2" s="1"/>
  <c r="AT166" i="2"/>
  <c r="AV166" i="2" s="1"/>
  <c r="AW166" i="2"/>
  <c r="AY166" i="2" s="1"/>
  <c r="AZ166" i="2"/>
  <c r="BB166" i="2" s="1"/>
  <c r="BC166" i="2"/>
  <c r="BE166" i="2" s="1"/>
  <c r="BF166" i="2"/>
  <c r="BH166" i="2" s="1"/>
  <c r="BI166" i="2"/>
  <c r="BK166" i="2" s="1"/>
  <c r="BL166" i="2"/>
  <c r="BN166" i="2" s="1"/>
  <c r="BO166" i="2"/>
  <c r="BQ166" i="2" s="1"/>
  <c r="BT166" i="2"/>
  <c r="BW166" i="2"/>
  <c r="BX166" i="2"/>
  <c r="BZ166" i="2" s="1"/>
  <c r="CA166" i="2"/>
  <c r="CC166" i="2" s="1"/>
  <c r="CD166" i="2"/>
  <c r="CF166" i="2" s="1"/>
  <c r="CI166" i="2"/>
  <c r="CJ166" i="2"/>
  <c r="CL166" i="2" s="1"/>
  <c r="CM166" i="2"/>
  <c r="CO166" i="2" s="1"/>
  <c r="CP166" i="2"/>
  <c r="CR166" i="2" s="1"/>
  <c r="CU166" i="2"/>
  <c r="CV166" i="2"/>
  <c r="C162" i="2"/>
  <c r="C163" i="2"/>
  <c r="C164" i="2"/>
  <c r="G165" i="2"/>
  <c r="J165" i="2"/>
  <c r="L165" i="2" s="1"/>
  <c r="O165" i="2"/>
  <c r="R165" i="2"/>
  <c r="S165" i="2"/>
  <c r="U165" i="2" s="1"/>
  <c r="V165" i="2"/>
  <c r="X165" i="2" s="1"/>
  <c r="Y165" i="2"/>
  <c r="AA165" i="2" s="1"/>
  <c r="AB165" i="2"/>
  <c r="AD165" i="2" s="1"/>
  <c r="AE165" i="2"/>
  <c r="AG165" i="2" s="1"/>
  <c r="AH165" i="2"/>
  <c r="AJ165" i="2" s="1"/>
  <c r="AK165" i="2"/>
  <c r="AM165" i="2" s="1"/>
  <c r="AN165" i="2"/>
  <c r="AP165" i="2" s="1"/>
  <c r="AQ165" i="2"/>
  <c r="AS165" i="2" s="1"/>
  <c r="AT165" i="2"/>
  <c r="AV165" i="2" s="1"/>
  <c r="AW165" i="2"/>
  <c r="AY165" i="2" s="1"/>
  <c r="AZ165" i="2"/>
  <c r="BB165" i="2" s="1"/>
  <c r="BC165" i="2"/>
  <c r="BE165" i="2" s="1"/>
  <c r="BF165" i="2"/>
  <c r="BH165" i="2" s="1"/>
  <c r="BI165" i="2"/>
  <c r="BK165" i="2" s="1"/>
  <c r="BL165" i="2"/>
  <c r="BN165" i="2" s="1"/>
  <c r="BO165" i="2"/>
  <c r="BQ165" i="2" s="1"/>
  <c r="BT165" i="2"/>
  <c r="BW165" i="2"/>
  <c r="BX165" i="2"/>
  <c r="BZ165" i="2" s="1"/>
  <c r="CA165" i="2"/>
  <c r="CC165" i="2" s="1"/>
  <c r="CD165" i="2"/>
  <c r="CF165" i="2" s="1"/>
  <c r="CI165" i="2"/>
  <c r="CJ165" i="2"/>
  <c r="CL165" i="2" s="1"/>
  <c r="CM165" i="2"/>
  <c r="CO165" i="2" s="1"/>
  <c r="CP165" i="2"/>
  <c r="CR165" i="2" s="1"/>
  <c r="CU165" i="2"/>
  <c r="CV165" i="2"/>
  <c r="AZ148" i="2"/>
  <c r="H9" i="36"/>
  <c r="H12" i="36" s="1"/>
  <c r="CL169" i="2" l="1"/>
  <c r="AJ169" i="2"/>
  <c r="CO169" i="2"/>
  <c r="CX169" i="2" s="1"/>
  <c r="CO180" i="2"/>
  <c r="CX180" i="2" s="1"/>
  <c r="AV169" i="2"/>
  <c r="AV170" i="2"/>
  <c r="BE170" i="2"/>
  <c r="U170" i="2"/>
  <c r="BZ170" i="2"/>
  <c r="BB169" i="2"/>
  <c r="CC170" i="2"/>
  <c r="R169" i="2"/>
  <c r="U169" i="2"/>
  <c r="CX175" i="2"/>
  <c r="BE169" i="2"/>
  <c r="I169" i="2"/>
  <c r="L169" i="2"/>
  <c r="BT169" i="2"/>
  <c r="CO170" i="2"/>
  <c r="CX170" i="2" s="1"/>
  <c r="AP170" i="2"/>
  <c r="CF170" i="2"/>
  <c r="AS170" i="2"/>
  <c r="L170" i="2"/>
  <c r="R181" i="2"/>
  <c r="AG169" i="2"/>
  <c r="BQ169" i="2"/>
  <c r="R170" i="2"/>
  <c r="BB170" i="2"/>
  <c r="CC169" i="2"/>
  <c r="AA170" i="2"/>
  <c r="BK170" i="2"/>
  <c r="AS169" i="2"/>
  <c r="CF169" i="2"/>
  <c r="AD170" i="2"/>
  <c r="BN170" i="2"/>
  <c r="AD169" i="2"/>
  <c r="BN169" i="2"/>
  <c r="BW170" i="2"/>
  <c r="AM169" i="2"/>
  <c r="BW169" i="2"/>
  <c r="AP169" i="2"/>
  <c r="BZ169" i="2"/>
  <c r="O170" i="2"/>
  <c r="AY170" i="2"/>
  <c r="CL170" i="2"/>
  <c r="O169" i="2"/>
  <c r="AY169" i="2"/>
  <c r="CI169" i="2"/>
  <c r="X170" i="2"/>
  <c r="BH170" i="2"/>
  <c r="X169" i="2"/>
  <c r="BH169" i="2"/>
  <c r="CR169" i="2"/>
  <c r="AG170" i="2"/>
  <c r="BQ170" i="2"/>
  <c r="AA169" i="2"/>
  <c r="BK169" i="2"/>
  <c r="AJ170" i="2"/>
  <c r="CU178" i="2"/>
  <c r="D178" i="2"/>
  <c r="F178" i="2" s="1"/>
  <c r="D181" i="2"/>
  <c r="F181" i="2" s="1"/>
  <c r="CX181" i="2"/>
  <c r="L181" i="2"/>
  <c r="D180" i="2"/>
  <c r="F180" i="2" s="1"/>
  <c r="CL180" i="2"/>
  <c r="CR180" i="2"/>
  <c r="AA180" i="2"/>
  <c r="AY180" i="2"/>
  <c r="BW180" i="2"/>
  <c r="CU180" i="2"/>
  <c r="I180" i="2"/>
  <c r="D179" i="2"/>
  <c r="F179" i="2" s="1"/>
  <c r="CX179" i="2"/>
  <c r="I179" i="2"/>
  <c r="CX178" i="2"/>
  <c r="I178" i="2"/>
  <c r="D177" i="2"/>
  <c r="F177" i="2" s="1"/>
  <c r="CX177" i="2"/>
  <c r="D176" i="2"/>
  <c r="F176" i="2" s="1"/>
  <c r="D175" i="2"/>
  <c r="F175" i="2" s="1"/>
  <c r="CX176" i="2"/>
  <c r="D172" i="2"/>
  <c r="F172" i="2" s="1"/>
  <c r="D173" i="2"/>
  <c r="F173" i="2" s="1"/>
  <c r="D174" i="2"/>
  <c r="F174" i="2" s="1"/>
  <c r="CX174" i="2"/>
  <c r="CX172" i="2"/>
  <c r="CX171" i="2"/>
  <c r="CX173" i="2"/>
  <c r="I173" i="2"/>
  <c r="D171" i="2"/>
  <c r="F171" i="2" s="1"/>
  <c r="O172" i="2"/>
  <c r="D170" i="2"/>
  <c r="F170" i="2" s="1"/>
  <c r="CI170" i="2"/>
  <c r="CR170" i="2"/>
  <c r="CU170" i="2"/>
  <c r="I170" i="2"/>
  <c r="CX167" i="2"/>
  <c r="D169" i="2"/>
  <c r="F169" i="2" s="1"/>
  <c r="D168" i="2"/>
  <c r="F168" i="2" s="1"/>
  <c r="CX168" i="2"/>
  <c r="I168" i="2"/>
  <c r="D167" i="2"/>
  <c r="F167" i="2" s="1"/>
  <c r="I167" i="2"/>
  <c r="D166" i="2"/>
  <c r="F166" i="2" s="1"/>
  <c r="CX166" i="2"/>
  <c r="I166" i="2"/>
  <c r="D165" i="2"/>
  <c r="F165" i="2" s="1"/>
  <c r="CX165" i="2"/>
  <c r="I165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U44" i="2"/>
  <c r="CU45" i="2"/>
  <c r="CU46" i="2"/>
  <c r="CU47" i="2"/>
  <c r="CU48" i="2"/>
  <c r="CU49" i="2"/>
  <c r="CU50" i="2"/>
  <c r="CU51" i="2"/>
  <c r="CU52" i="2"/>
  <c r="CU53" i="2"/>
  <c r="CU54" i="2"/>
  <c r="CU55" i="2"/>
  <c r="CU56" i="2"/>
  <c r="CU57" i="2"/>
  <c r="CU58" i="2"/>
  <c r="CU59" i="2"/>
  <c r="CU60" i="2"/>
  <c r="CU61" i="2"/>
  <c r="CU62" i="2"/>
  <c r="CU63" i="2"/>
  <c r="CU64" i="2"/>
  <c r="CU65" i="2"/>
  <c r="CU66" i="2"/>
  <c r="CU67" i="2"/>
  <c r="CU68" i="2"/>
  <c r="CU69" i="2"/>
  <c r="CU70" i="2"/>
  <c r="CU71" i="2"/>
  <c r="CU72" i="2"/>
  <c r="CU73" i="2"/>
  <c r="CU74" i="2"/>
  <c r="CU75" i="2"/>
  <c r="CU76" i="2"/>
  <c r="CU77" i="2"/>
  <c r="CU78" i="2"/>
  <c r="CU79" i="2"/>
  <c r="CU80" i="2"/>
  <c r="CU81" i="2"/>
  <c r="CU82" i="2"/>
  <c r="CU83" i="2"/>
  <c r="CU84" i="2"/>
  <c r="CU85" i="2"/>
  <c r="CU86" i="2"/>
  <c r="CU87" i="2"/>
  <c r="CU88" i="2"/>
  <c r="CU89" i="2"/>
  <c r="CU90" i="2"/>
  <c r="CU91" i="2"/>
  <c r="CU92" i="2"/>
  <c r="CU93" i="2"/>
  <c r="CU94" i="2"/>
  <c r="CU95" i="2"/>
  <c r="CU96" i="2"/>
  <c r="CU97" i="2"/>
  <c r="CU98" i="2"/>
  <c r="CU99" i="2"/>
  <c r="CU100" i="2"/>
  <c r="CU101" i="2"/>
  <c r="CU102" i="2"/>
  <c r="CU103" i="2"/>
  <c r="CU104" i="2"/>
  <c r="CU105" i="2"/>
  <c r="CU106" i="2"/>
  <c r="CU107" i="2"/>
  <c r="CU108" i="2"/>
  <c r="CU109" i="2"/>
  <c r="CU110" i="2"/>
  <c r="CU113" i="2"/>
  <c r="CU114" i="2"/>
  <c r="CU115" i="2"/>
  <c r="CU116" i="2"/>
  <c r="CU117" i="2"/>
  <c r="CU118" i="2"/>
  <c r="CU119" i="2"/>
  <c r="CU120" i="2"/>
  <c r="CU121" i="2"/>
  <c r="CU126" i="2"/>
  <c r="CU128" i="2"/>
  <c r="CU129" i="2"/>
  <c r="CU130" i="2"/>
  <c r="CU131" i="2"/>
  <c r="CU132" i="2"/>
  <c r="CU133" i="2"/>
  <c r="CU134" i="2"/>
  <c r="CU135" i="2"/>
  <c r="CU136" i="2"/>
  <c r="CU137" i="2"/>
  <c r="CU138" i="2"/>
  <c r="CU139" i="2"/>
  <c r="CU140" i="2"/>
  <c r="CU141" i="2"/>
  <c r="CU142" i="2"/>
  <c r="CU143" i="2"/>
  <c r="CU144" i="2"/>
  <c r="CU145" i="2"/>
  <c r="CU146" i="2"/>
  <c r="CU147" i="2"/>
  <c r="CU148" i="2"/>
  <c r="CU149" i="2"/>
  <c r="CU150" i="2"/>
  <c r="CU151" i="2"/>
  <c r="CU152" i="2"/>
  <c r="CU153" i="2"/>
  <c r="CU154" i="2"/>
  <c r="CU155" i="2"/>
  <c r="CU156" i="2"/>
  <c r="CU157" i="2"/>
  <c r="CU158" i="2"/>
  <c r="CU159" i="2"/>
  <c r="CU160" i="2"/>
  <c r="CU161" i="2"/>
  <c r="CU162" i="2"/>
  <c r="CU163" i="2"/>
  <c r="CU164" i="2"/>
  <c r="CS5" i="2"/>
  <c r="CP5" i="2"/>
  <c r="C124" i="2"/>
  <c r="G164" i="2"/>
  <c r="J164" i="2"/>
  <c r="O164" i="2"/>
  <c r="S164" i="2"/>
  <c r="V164" i="2"/>
  <c r="Y164" i="2"/>
  <c r="AB164" i="2"/>
  <c r="AD164" i="2" s="1"/>
  <c r="AE164" i="2"/>
  <c r="AG164" i="2" s="1"/>
  <c r="AH164" i="2"/>
  <c r="AK164" i="2"/>
  <c r="AN164" i="2"/>
  <c r="AQ164" i="2"/>
  <c r="AT164" i="2"/>
  <c r="AV164" i="2" s="1"/>
  <c r="AW164" i="2"/>
  <c r="AZ164" i="2"/>
  <c r="BC164" i="2"/>
  <c r="BE164" i="2" s="1"/>
  <c r="BF164" i="2"/>
  <c r="BH164" i="2" s="1"/>
  <c r="BI164" i="2"/>
  <c r="BL164" i="2"/>
  <c r="BN164" i="2" s="1"/>
  <c r="BO164" i="2"/>
  <c r="BQ164" i="2" s="1"/>
  <c r="BW164" i="2"/>
  <c r="BX164" i="2"/>
  <c r="CA164" i="2"/>
  <c r="CC164" i="2" s="1"/>
  <c r="CD164" i="2"/>
  <c r="CF164" i="2" s="1"/>
  <c r="CI164" i="2"/>
  <c r="CJ164" i="2"/>
  <c r="CM164" i="2"/>
  <c r="CP164" i="2"/>
  <c r="CR164" i="2" s="1"/>
  <c r="CV164" i="2"/>
  <c r="CP163" i="2"/>
  <c r="CP162" i="2"/>
  <c r="CP161" i="2"/>
  <c r="CP160" i="2"/>
  <c r="CP159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G162" i="2"/>
  <c r="J162" i="2"/>
  <c r="O162" i="2"/>
  <c r="R162" i="2"/>
  <c r="S162" i="2"/>
  <c r="V162" i="2"/>
  <c r="Y162" i="2"/>
  <c r="AB162" i="2"/>
  <c r="AE162" i="2"/>
  <c r="AH162" i="2"/>
  <c r="AJ162" i="2" s="1"/>
  <c r="AK162" i="2"/>
  <c r="AN162" i="2"/>
  <c r="AQ162" i="2"/>
  <c r="AT162" i="2"/>
  <c r="AW162" i="2"/>
  <c r="AZ162" i="2"/>
  <c r="BB162" i="2" s="1"/>
  <c r="BC162" i="2"/>
  <c r="BE162" i="2" s="1"/>
  <c r="BF162" i="2"/>
  <c r="BI162" i="2"/>
  <c r="BL162" i="2"/>
  <c r="BO162" i="2"/>
  <c r="BW162" i="2"/>
  <c r="BX162" i="2"/>
  <c r="CA162" i="2"/>
  <c r="CD162" i="2"/>
  <c r="CJ162" i="2"/>
  <c r="CM162" i="2"/>
  <c r="CO162" i="2" s="1"/>
  <c r="CV162" i="2"/>
  <c r="G163" i="2"/>
  <c r="J163" i="2"/>
  <c r="L163" i="2" s="1"/>
  <c r="O163" i="2"/>
  <c r="R163" i="2"/>
  <c r="S163" i="2"/>
  <c r="V163" i="2"/>
  <c r="Y163" i="2"/>
  <c r="AA163" i="2" s="1"/>
  <c r="AB163" i="2"/>
  <c r="AD163" i="2" s="1"/>
  <c r="AE163" i="2"/>
  <c r="AH163" i="2"/>
  <c r="AJ163" i="2" s="1"/>
  <c r="AK163" i="2"/>
  <c r="AN163" i="2"/>
  <c r="AP163" i="2" s="1"/>
  <c r="AQ163" i="2"/>
  <c r="AS163" i="2" s="1"/>
  <c r="AT163" i="2"/>
  <c r="AV163" i="2" s="1"/>
  <c r="AW163" i="2"/>
  <c r="AY163" i="2" s="1"/>
  <c r="AZ163" i="2"/>
  <c r="BB163" i="2" s="1"/>
  <c r="BC163" i="2"/>
  <c r="BE163" i="2" s="1"/>
  <c r="BF163" i="2"/>
  <c r="BH163" i="2" s="1"/>
  <c r="BI163" i="2"/>
  <c r="BK163" i="2" s="1"/>
  <c r="BL163" i="2"/>
  <c r="BN163" i="2" s="1"/>
  <c r="BO163" i="2"/>
  <c r="BQ163" i="2" s="1"/>
  <c r="BT163" i="2"/>
  <c r="BW163" i="2"/>
  <c r="BX163" i="2"/>
  <c r="BZ163" i="2" s="1"/>
  <c r="CA163" i="2"/>
  <c r="CC163" i="2" s="1"/>
  <c r="CD163" i="2"/>
  <c r="CF163" i="2" s="1"/>
  <c r="CI163" i="2"/>
  <c r="CJ163" i="2"/>
  <c r="CL163" i="2" s="1"/>
  <c r="CM163" i="2"/>
  <c r="CO163" i="2" s="1"/>
  <c r="CV163" i="2"/>
  <c r="CU5" i="2" l="1"/>
  <c r="CS2" i="2"/>
  <c r="CU124" i="2"/>
  <c r="CU125" i="2"/>
  <c r="CX162" i="2"/>
  <c r="X164" i="2"/>
  <c r="X163" i="2"/>
  <c r="AM162" i="2"/>
  <c r="D164" i="2"/>
  <c r="F164" i="2" s="1"/>
  <c r="CR163" i="2"/>
  <c r="AM163" i="2"/>
  <c r="U163" i="2"/>
  <c r="CX163" i="2"/>
  <c r="AG163" i="2"/>
  <c r="CL162" i="2"/>
  <c r="BT162" i="2"/>
  <c r="AY162" i="2"/>
  <c r="AG162" i="2"/>
  <c r="CR162" i="2"/>
  <c r="CI162" i="2"/>
  <c r="BQ162" i="2"/>
  <c r="AD162" i="2"/>
  <c r="L162" i="2"/>
  <c r="BN162" i="2"/>
  <c r="AV162" i="2"/>
  <c r="AA162" i="2"/>
  <c r="CF162" i="2"/>
  <c r="BK162" i="2"/>
  <c r="AS162" i="2"/>
  <c r="CC162" i="2"/>
  <c r="AP162" i="2"/>
  <c r="X162" i="2"/>
  <c r="BZ162" i="2"/>
  <c r="BH162" i="2"/>
  <c r="U162" i="2"/>
  <c r="CO164" i="2"/>
  <c r="CX164" i="2" s="1"/>
  <c r="BT164" i="2"/>
  <c r="BB164" i="2"/>
  <c r="AJ164" i="2"/>
  <c r="U164" i="2"/>
  <c r="CL164" i="2"/>
  <c r="AY164" i="2"/>
  <c r="R164" i="2"/>
  <c r="BK164" i="2"/>
  <c r="AS164" i="2"/>
  <c r="AA164" i="2"/>
  <c r="L164" i="2"/>
  <c r="AP164" i="2"/>
  <c r="BZ164" i="2"/>
  <c r="AM164" i="2"/>
  <c r="I164" i="2"/>
  <c r="D162" i="2"/>
  <c r="F162" i="2" s="1"/>
  <c r="D163" i="2"/>
  <c r="F163" i="2" s="1"/>
  <c r="I163" i="2"/>
  <c r="I162" i="2"/>
  <c r="BC155" i="2" l="1"/>
  <c r="BC156" i="2"/>
  <c r="BC157" i="2"/>
  <c r="BC158" i="2"/>
  <c r="BC159" i="2"/>
  <c r="BC160" i="2"/>
  <c r="BC161" i="2"/>
  <c r="BC154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0" i="2"/>
  <c r="CV121" i="2"/>
  <c r="CV122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5" i="2"/>
  <c r="CW2" i="2"/>
  <c r="CV2" i="2" l="1"/>
  <c r="G161" i="2"/>
  <c r="J161" i="2"/>
  <c r="L161" i="2" s="1"/>
  <c r="O161" i="2"/>
  <c r="R161" i="2"/>
  <c r="S161" i="2"/>
  <c r="U161" i="2" s="1"/>
  <c r="V161" i="2"/>
  <c r="X161" i="2" s="1"/>
  <c r="Y161" i="2"/>
  <c r="AA161" i="2" s="1"/>
  <c r="AB161" i="2"/>
  <c r="AD161" i="2" s="1"/>
  <c r="AE161" i="2"/>
  <c r="AG161" i="2" s="1"/>
  <c r="AH161" i="2"/>
  <c r="AJ161" i="2" s="1"/>
  <c r="AK161" i="2"/>
  <c r="AM161" i="2" s="1"/>
  <c r="AN161" i="2"/>
  <c r="AP161" i="2" s="1"/>
  <c r="AQ161" i="2"/>
  <c r="AS161" i="2" s="1"/>
  <c r="AT161" i="2"/>
  <c r="AV161" i="2" s="1"/>
  <c r="AW161" i="2"/>
  <c r="AY161" i="2" s="1"/>
  <c r="AZ161" i="2"/>
  <c r="BB161" i="2" s="1"/>
  <c r="BE161" i="2"/>
  <c r="BF161" i="2"/>
  <c r="BH161" i="2" s="1"/>
  <c r="BI161" i="2"/>
  <c r="BK161" i="2" s="1"/>
  <c r="BL161" i="2"/>
  <c r="BN161" i="2" s="1"/>
  <c r="BO161" i="2"/>
  <c r="BQ161" i="2" s="1"/>
  <c r="BT161" i="2"/>
  <c r="BW161" i="2"/>
  <c r="BX161" i="2"/>
  <c r="BZ161" i="2" s="1"/>
  <c r="CA161" i="2"/>
  <c r="CC161" i="2" s="1"/>
  <c r="CD161" i="2"/>
  <c r="CF161" i="2" s="1"/>
  <c r="CI161" i="2"/>
  <c r="CJ161" i="2"/>
  <c r="CL161" i="2" s="1"/>
  <c r="CM161" i="2"/>
  <c r="CO161" i="2" s="1"/>
  <c r="CX161" i="2" s="1"/>
  <c r="CR161" i="2"/>
  <c r="G160" i="2"/>
  <c r="J160" i="2"/>
  <c r="L160" i="2" s="1"/>
  <c r="O160" i="2"/>
  <c r="R160" i="2"/>
  <c r="S160" i="2"/>
  <c r="U160" i="2" s="1"/>
  <c r="V160" i="2"/>
  <c r="X160" i="2" s="1"/>
  <c r="Y160" i="2"/>
  <c r="AA160" i="2" s="1"/>
  <c r="AB160" i="2"/>
  <c r="AD160" i="2" s="1"/>
  <c r="AE160" i="2"/>
  <c r="AG160" i="2" s="1"/>
  <c r="AH160" i="2"/>
  <c r="AJ160" i="2" s="1"/>
  <c r="AK160" i="2"/>
  <c r="AM160" i="2" s="1"/>
  <c r="AN160" i="2"/>
  <c r="AP160" i="2" s="1"/>
  <c r="AQ160" i="2"/>
  <c r="AS160" i="2" s="1"/>
  <c r="AT160" i="2"/>
  <c r="AV160" i="2" s="1"/>
  <c r="AW160" i="2"/>
  <c r="AY160" i="2" s="1"/>
  <c r="AZ160" i="2"/>
  <c r="BB160" i="2" s="1"/>
  <c r="BE160" i="2"/>
  <c r="BF160" i="2"/>
  <c r="BH160" i="2" s="1"/>
  <c r="BI160" i="2"/>
  <c r="BK160" i="2" s="1"/>
  <c r="BL160" i="2"/>
  <c r="BN160" i="2" s="1"/>
  <c r="BO160" i="2"/>
  <c r="BQ160" i="2" s="1"/>
  <c r="BT160" i="2"/>
  <c r="BW160" i="2"/>
  <c r="BX160" i="2"/>
  <c r="BZ160" i="2" s="1"/>
  <c r="CA160" i="2"/>
  <c r="CC160" i="2" s="1"/>
  <c r="CD160" i="2"/>
  <c r="CF160" i="2" s="1"/>
  <c r="CI160" i="2"/>
  <c r="CJ160" i="2"/>
  <c r="CL160" i="2" s="1"/>
  <c r="CM160" i="2"/>
  <c r="CO160" i="2" s="1"/>
  <c r="CX160" i="2" s="1"/>
  <c r="CR160" i="2"/>
  <c r="CR159" i="2"/>
  <c r="CM159" i="2"/>
  <c r="CO159" i="2" s="1"/>
  <c r="CX159" i="2" s="1"/>
  <c r="CJ159" i="2"/>
  <c r="CL159" i="2" s="1"/>
  <c r="CI159" i="2"/>
  <c r="CD159" i="2"/>
  <c r="CF159" i="2" s="1"/>
  <c r="CA159" i="2"/>
  <c r="CC159" i="2" s="1"/>
  <c r="BX159" i="2"/>
  <c r="BZ159" i="2" s="1"/>
  <c r="BW159" i="2"/>
  <c r="BT159" i="2"/>
  <c r="BO159" i="2"/>
  <c r="BQ159" i="2" s="1"/>
  <c r="BL159" i="2"/>
  <c r="BN159" i="2" s="1"/>
  <c r="BI159" i="2"/>
  <c r="BK159" i="2" s="1"/>
  <c r="BF159" i="2"/>
  <c r="BH159" i="2" s="1"/>
  <c r="BE159" i="2"/>
  <c r="AZ159" i="2"/>
  <c r="BB159" i="2" s="1"/>
  <c r="AW159" i="2"/>
  <c r="AY159" i="2" s="1"/>
  <c r="AT159" i="2"/>
  <c r="AV159" i="2" s="1"/>
  <c r="AQ159" i="2"/>
  <c r="AS159" i="2" s="1"/>
  <c r="AN159" i="2"/>
  <c r="AP159" i="2" s="1"/>
  <c r="AK159" i="2"/>
  <c r="AM159" i="2" s="1"/>
  <c r="AH159" i="2"/>
  <c r="AJ159" i="2" s="1"/>
  <c r="AE159" i="2"/>
  <c r="AG159" i="2" s="1"/>
  <c r="AB159" i="2"/>
  <c r="AD159" i="2" s="1"/>
  <c r="Y159" i="2"/>
  <c r="AA159" i="2" s="1"/>
  <c r="V159" i="2"/>
  <c r="X159" i="2" s="1"/>
  <c r="S159" i="2"/>
  <c r="U159" i="2" s="1"/>
  <c r="R159" i="2"/>
  <c r="O159" i="2"/>
  <c r="J159" i="2"/>
  <c r="L159" i="2" s="1"/>
  <c r="G159" i="2"/>
  <c r="CR158" i="2"/>
  <c r="CM158" i="2"/>
  <c r="CO158" i="2" s="1"/>
  <c r="CX158" i="2" s="1"/>
  <c r="CJ158" i="2"/>
  <c r="CL158" i="2" s="1"/>
  <c r="CI158" i="2"/>
  <c r="CD158" i="2"/>
  <c r="CF158" i="2" s="1"/>
  <c r="CA158" i="2"/>
  <c r="CC158" i="2" s="1"/>
  <c r="BX158" i="2"/>
  <c r="BZ158" i="2" s="1"/>
  <c r="BW158" i="2"/>
  <c r="BT158" i="2"/>
  <c r="BO158" i="2"/>
  <c r="BQ158" i="2" s="1"/>
  <c r="BL158" i="2"/>
  <c r="BN158" i="2" s="1"/>
  <c r="BI158" i="2"/>
  <c r="BK158" i="2" s="1"/>
  <c r="BF158" i="2"/>
  <c r="BH158" i="2" s="1"/>
  <c r="BE158" i="2"/>
  <c r="AZ158" i="2"/>
  <c r="BB158" i="2" s="1"/>
  <c r="AW158" i="2"/>
  <c r="AY158" i="2" s="1"/>
  <c r="AT158" i="2"/>
  <c r="AV158" i="2" s="1"/>
  <c r="AQ158" i="2"/>
  <c r="AS158" i="2" s="1"/>
  <c r="AN158" i="2"/>
  <c r="AP158" i="2" s="1"/>
  <c r="AK158" i="2"/>
  <c r="AM158" i="2" s="1"/>
  <c r="AH158" i="2"/>
  <c r="AJ158" i="2" s="1"/>
  <c r="AE158" i="2"/>
  <c r="AG158" i="2" s="1"/>
  <c r="AB158" i="2"/>
  <c r="AD158" i="2" s="1"/>
  <c r="Y158" i="2"/>
  <c r="AA158" i="2" s="1"/>
  <c r="V158" i="2"/>
  <c r="X158" i="2" s="1"/>
  <c r="S158" i="2"/>
  <c r="U158" i="2" s="1"/>
  <c r="R158" i="2"/>
  <c r="O158" i="2"/>
  <c r="J158" i="2"/>
  <c r="L158" i="2" s="1"/>
  <c r="G158" i="2"/>
  <c r="G150" i="2"/>
  <c r="J150" i="2"/>
  <c r="L150" i="2" s="1"/>
  <c r="O150" i="2"/>
  <c r="R150" i="2"/>
  <c r="S150" i="2"/>
  <c r="U150" i="2" s="1"/>
  <c r="V150" i="2"/>
  <c r="X150" i="2" s="1"/>
  <c r="Y150" i="2"/>
  <c r="AA150" i="2" s="1"/>
  <c r="AB150" i="2"/>
  <c r="AD150" i="2" s="1"/>
  <c r="AE150" i="2"/>
  <c r="AG150" i="2" s="1"/>
  <c r="AH150" i="2"/>
  <c r="AJ150" i="2" s="1"/>
  <c r="AK150" i="2"/>
  <c r="AM150" i="2" s="1"/>
  <c r="AN150" i="2"/>
  <c r="AP150" i="2" s="1"/>
  <c r="AQ150" i="2"/>
  <c r="AS150" i="2" s="1"/>
  <c r="AT150" i="2"/>
  <c r="AV150" i="2" s="1"/>
  <c r="AW150" i="2"/>
  <c r="AY150" i="2" s="1"/>
  <c r="AZ150" i="2"/>
  <c r="BB150" i="2" s="1"/>
  <c r="BC150" i="2"/>
  <c r="BE150" i="2" s="1"/>
  <c r="BF150" i="2"/>
  <c r="BH150" i="2" s="1"/>
  <c r="BI150" i="2"/>
  <c r="BK150" i="2" s="1"/>
  <c r="BL150" i="2"/>
  <c r="BN150" i="2" s="1"/>
  <c r="BO150" i="2"/>
  <c r="BQ150" i="2" s="1"/>
  <c r="BT150" i="2"/>
  <c r="BW150" i="2"/>
  <c r="BX150" i="2"/>
  <c r="BZ150" i="2" s="1"/>
  <c r="CA150" i="2"/>
  <c r="CC150" i="2" s="1"/>
  <c r="CD150" i="2"/>
  <c r="CF150" i="2" s="1"/>
  <c r="CI150" i="2"/>
  <c r="CJ150" i="2"/>
  <c r="CL150" i="2" s="1"/>
  <c r="CM150" i="2"/>
  <c r="CO150" i="2" s="1"/>
  <c r="CX150" i="2" s="1"/>
  <c r="CR150" i="2"/>
  <c r="G151" i="2"/>
  <c r="J151" i="2"/>
  <c r="L151" i="2" s="1"/>
  <c r="O151" i="2"/>
  <c r="R151" i="2"/>
  <c r="S151" i="2"/>
  <c r="U151" i="2" s="1"/>
  <c r="V151" i="2"/>
  <c r="X151" i="2" s="1"/>
  <c r="Y151" i="2"/>
  <c r="AA151" i="2" s="1"/>
  <c r="AB151" i="2"/>
  <c r="AD151" i="2" s="1"/>
  <c r="AE151" i="2"/>
  <c r="AG151" i="2" s="1"/>
  <c r="AH151" i="2"/>
  <c r="AJ151" i="2" s="1"/>
  <c r="AK151" i="2"/>
  <c r="AM151" i="2" s="1"/>
  <c r="AN151" i="2"/>
  <c r="AP151" i="2" s="1"/>
  <c r="AQ151" i="2"/>
  <c r="AS151" i="2" s="1"/>
  <c r="AT151" i="2"/>
  <c r="AV151" i="2" s="1"/>
  <c r="AW151" i="2"/>
  <c r="AY151" i="2" s="1"/>
  <c r="AZ151" i="2"/>
  <c r="BB151" i="2" s="1"/>
  <c r="BC151" i="2"/>
  <c r="BE151" i="2" s="1"/>
  <c r="BF151" i="2"/>
  <c r="BH151" i="2" s="1"/>
  <c r="BI151" i="2"/>
  <c r="BK151" i="2" s="1"/>
  <c r="BL151" i="2"/>
  <c r="BN151" i="2" s="1"/>
  <c r="BO151" i="2"/>
  <c r="BQ151" i="2" s="1"/>
  <c r="BT151" i="2"/>
  <c r="BW151" i="2"/>
  <c r="BX151" i="2"/>
  <c r="BZ151" i="2" s="1"/>
  <c r="CA151" i="2"/>
  <c r="CC151" i="2" s="1"/>
  <c r="CD151" i="2"/>
  <c r="CF151" i="2" s="1"/>
  <c r="CI151" i="2"/>
  <c r="CJ151" i="2"/>
  <c r="CL151" i="2" s="1"/>
  <c r="CM151" i="2"/>
  <c r="CO151" i="2" s="1"/>
  <c r="CX151" i="2" s="1"/>
  <c r="CR151" i="2"/>
  <c r="G152" i="2"/>
  <c r="J152" i="2"/>
  <c r="L152" i="2" s="1"/>
  <c r="O152" i="2"/>
  <c r="R152" i="2"/>
  <c r="S152" i="2"/>
  <c r="U152" i="2" s="1"/>
  <c r="V152" i="2"/>
  <c r="X152" i="2" s="1"/>
  <c r="Y152" i="2"/>
  <c r="AA152" i="2" s="1"/>
  <c r="AB152" i="2"/>
  <c r="AD152" i="2" s="1"/>
  <c r="AE152" i="2"/>
  <c r="AG152" i="2" s="1"/>
  <c r="AH152" i="2"/>
  <c r="AJ152" i="2" s="1"/>
  <c r="AK152" i="2"/>
  <c r="AM152" i="2" s="1"/>
  <c r="AN152" i="2"/>
  <c r="AP152" i="2" s="1"/>
  <c r="AQ152" i="2"/>
  <c r="AS152" i="2" s="1"/>
  <c r="AT152" i="2"/>
  <c r="AV152" i="2" s="1"/>
  <c r="AW152" i="2"/>
  <c r="AY152" i="2" s="1"/>
  <c r="AZ152" i="2"/>
  <c r="BB152" i="2" s="1"/>
  <c r="BC152" i="2"/>
  <c r="BE152" i="2" s="1"/>
  <c r="BF152" i="2"/>
  <c r="BH152" i="2" s="1"/>
  <c r="BI152" i="2"/>
  <c r="BK152" i="2" s="1"/>
  <c r="BL152" i="2"/>
  <c r="BN152" i="2" s="1"/>
  <c r="BO152" i="2"/>
  <c r="BQ152" i="2" s="1"/>
  <c r="BT152" i="2"/>
  <c r="BW152" i="2"/>
  <c r="BX152" i="2"/>
  <c r="BZ152" i="2" s="1"/>
  <c r="CA152" i="2"/>
  <c r="CC152" i="2" s="1"/>
  <c r="CD152" i="2"/>
  <c r="CF152" i="2" s="1"/>
  <c r="CI152" i="2"/>
  <c r="CJ152" i="2"/>
  <c r="CL152" i="2" s="1"/>
  <c r="CM152" i="2"/>
  <c r="CO152" i="2" s="1"/>
  <c r="CX152" i="2" s="1"/>
  <c r="CR152" i="2"/>
  <c r="G153" i="2"/>
  <c r="J153" i="2"/>
  <c r="L153" i="2" s="1"/>
  <c r="O153" i="2"/>
  <c r="R153" i="2"/>
  <c r="S153" i="2"/>
  <c r="U153" i="2" s="1"/>
  <c r="V153" i="2"/>
  <c r="X153" i="2" s="1"/>
  <c r="Y153" i="2"/>
  <c r="AA153" i="2" s="1"/>
  <c r="AB153" i="2"/>
  <c r="AD153" i="2" s="1"/>
  <c r="AE153" i="2"/>
  <c r="AG153" i="2" s="1"/>
  <c r="AH153" i="2"/>
  <c r="AJ153" i="2" s="1"/>
  <c r="AK153" i="2"/>
  <c r="AM153" i="2" s="1"/>
  <c r="AN153" i="2"/>
  <c r="AP153" i="2" s="1"/>
  <c r="AQ153" i="2"/>
  <c r="AS153" i="2" s="1"/>
  <c r="AT153" i="2"/>
  <c r="AV153" i="2" s="1"/>
  <c r="AW153" i="2"/>
  <c r="AY153" i="2" s="1"/>
  <c r="AZ153" i="2"/>
  <c r="BB153" i="2" s="1"/>
  <c r="BC153" i="2"/>
  <c r="BE153" i="2" s="1"/>
  <c r="BF153" i="2"/>
  <c r="BH153" i="2" s="1"/>
  <c r="BI153" i="2"/>
  <c r="BK153" i="2" s="1"/>
  <c r="BL153" i="2"/>
  <c r="BN153" i="2" s="1"/>
  <c r="BO153" i="2"/>
  <c r="BQ153" i="2" s="1"/>
  <c r="BT153" i="2"/>
  <c r="BW153" i="2"/>
  <c r="BX153" i="2"/>
  <c r="BZ153" i="2" s="1"/>
  <c r="CA153" i="2"/>
  <c r="CC153" i="2" s="1"/>
  <c r="CD153" i="2"/>
  <c r="CF153" i="2" s="1"/>
  <c r="CI153" i="2"/>
  <c r="CJ153" i="2"/>
  <c r="CL153" i="2" s="1"/>
  <c r="CM153" i="2"/>
  <c r="CO153" i="2" s="1"/>
  <c r="CX153" i="2" s="1"/>
  <c r="CR153" i="2"/>
  <c r="G154" i="2"/>
  <c r="I154" i="2" s="1"/>
  <c r="J154" i="2"/>
  <c r="L154" i="2" s="1"/>
  <c r="O154" i="2"/>
  <c r="R154" i="2"/>
  <c r="S154" i="2"/>
  <c r="U154" i="2" s="1"/>
  <c r="V154" i="2"/>
  <c r="X154" i="2" s="1"/>
  <c r="Y154" i="2"/>
  <c r="AA154" i="2" s="1"/>
  <c r="AB154" i="2"/>
  <c r="AD154" i="2" s="1"/>
  <c r="AE154" i="2"/>
  <c r="AG154" i="2" s="1"/>
  <c r="AH154" i="2"/>
  <c r="AJ154" i="2" s="1"/>
  <c r="AK154" i="2"/>
  <c r="AM154" i="2" s="1"/>
  <c r="AN154" i="2"/>
  <c r="AP154" i="2" s="1"/>
  <c r="AQ154" i="2"/>
  <c r="AS154" i="2" s="1"/>
  <c r="AT154" i="2"/>
  <c r="AV154" i="2" s="1"/>
  <c r="AW154" i="2"/>
  <c r="AY154" i="2" s="1"/>
  <c r="AZ154" i="2"/>
  <c r="BB154" i="2" s="1"/>
  <c r="BE154" i="2"/>
  <c r="BF154" i="2"/>
  <c r="BH154" i="2" s="1"/>
  <c r="BI154" i="2"/>
  <c r="BK154" i="2" s="1"/>
  <c r="BL154" i="2"/>
  <c r="BN154" i="2" s="1"/>
  <c r="BO154" i="2"/>
  <c r="BQ154" i="2" s="1"/>
  <c r="BT154" i="2"/>
  <c r="BW154" i="2"/>
  <c r="BX154" i="2"/>
  <c r="BZ154" i="2" s="1"/>
  <c r="CA154" i="2"/>
  <c r="CC154" i="2" s="1"/>
  <c r="CD154" i="2"/>
  <c r="CF154" i="2" s="1"/>
  <c r="CI154" i="2"/>
  <c r="CJ154" i="2"/>
  <c r="CL154" i="2" s="1"/>
  <c r="CM154" i="2"/>
  <c r="CO154" i="2" s="1"/>
  <c r="CX154" i="2" s="1"/>
  <c r="CR154" i="2"/>
  <c r="G155" i="2"/>
  <c r="J155" i="2"/>
  <c r="L155" i="2" s="1"/>
  <c r="O155" i="2"/>
  <c r="R155" i="2"/>
  <c r="S155" i="2"/>
  <c r="U155" i="2" s="1"/>
  <c r="V155" i="2"/>
  <c r="X155" i="2" s="1"/>
  <c r="Y155" i="2"/>
  <c r="AA155" i="2" s="1"/>
  <c r="AB155" i="2"/>
  <c r="AD155" i="2" s="1"/>
  <c r="AE155" i="2"/>
  <c r="AG155" i="2" s="1"/>
  <c r="AH155" i="2"/>
  <c r="AJ155" i="2" s="1"/>
  <c r="AK155" i="2"/>
  <c r="AM155" i="2" s="1"/>
  <c r="AN155" i="2"/>
  <c r="AP155" i="2" s="1"/>
  <c r="AQ155" i="2"/>
  <c r="AS155" i="2" s="1"/>
  <c r="AT155" i="2"/>
  <c r="AV155" i="2" s="1"/>
  <c r="AW155" i="2"/>
  <c r="AY155" i="2" s="1"/>
  <c r="AZ155" i="2"/>
  <c r="BB155" i="2" s="1"/>
  <c r="BE155" i="2"/>
  <c r="BF155" i="2"/>
  <c r="BH155" i="2" s="1"/>
  <c r="BI155" i="2"/>
  <c r="BK155" i="2" s="1"/>
  <c r="BL155" i="2"/>
  <c r="BN155" i="2" s="1"/>
  <c r="BO155" i="2"/>
  <c r="BQ155" i="2" s="1"/>
  <c r="BT155" i="2"/>
  <c r="BW155" i="2"/>
  <c r="BX155" i="2"/>
  <c r="BZ155" i="2" s="1"/>
  <c r="CA155" i="2"/>
  <c r="CC155" i="2" s="1"/>
  <c r="CD155" i="2"/>
  <c r="CF155" i="2" s="1"/>
  <c r="CI155" i="2"/>
  <c r="CJ155" i="2"/>
  <c r="CL155" i="2" s="1"/>
  <c r="CM155" i="2"/>
  <c r="CO155" i="2" s="1"/>
  <c r="CX155" i="2" s="1"/>
  <c r="CR155" i="2"/>
  <c r="G156" i="2"/>
  <c r="J156" i="2"/>
  <c r="L156" i="2" s="1"/>
  <c r="O156" i="2"/>
  <c r="R156" i="2"/>
  <c r="S156" i="2"/>
  <c r="U156" i="2" s="1"/>
  <c r="V156" i="2"/>
  <c r="X156" i="2" s="1"/>
  <c r="Y156" i="2"/>
  <c r="AA156" i="2" s="1"/>
  <c r="AB156" i="2"/>
  <c r="AD156" i="2" s="1"/>
  <c r="AE156" i="2"/>
  <c r="AG156" i="2" s="1"/>
  <c r="AH156" i="2"/>
  <c r="AJ156" i="2" s="1"/>
  <c r="AK156" i="2"/>
  <c r="AM156" i="2" s="1"/>
  <c r="AN156" i="2"/>
  <c r="AP156" i="2" s="1"/>
  <c r="AQ156" i="2"/>
  <c r="AS156" i="2" s="1"/>
  <c r="AT156" i="2"/>
  <c r="AV156" i="2" s="1"/>
  <c r="AW156" i="2"/>
  <c r="AY156" i="2" s="1"/>
  <c r="AZ156" i="2"/>
  <c r="BB156" i="2" s="1"/>
  <c r="BE156" i="2"/>
  <c r="BF156" i="2"/>
  <c r="BH156" i="2" s="1"/>
  <c r="BI156" i="2"/>
  <c r="BK156" i="2" s="1"/>
  <c r="BL156" i="2"/>
  <c r="BN156" i="2" s="1"/>
  <c r="BO156" i="2"/>
  <c r="BQ156" i="2" s="1"/>
  <c r="BT156" i="2"/>
  <c r="BW156" i="2"/>
  <c r="BX156" i="2"/>
  <c r="BZ156" i="2" s="1"/>
  <c r="CA156" i="2"/>
  <c r="CC156" i="2" s="1"/>
  <c r="CD156" i="2"/>
  <c r="CF156" i="2" s="1"/>
  <c r="CI156" i="2"/>
  <c r="CJ156" i="2"/>
  <c r="CL156" i="2" s="1"/>
  <c r="CM156" i="2"/>
  <c r="CO156" i="2" s="1"/>
  <c r="CX156" i="2" s="1"/>
  <c r="CR156" i="2"/>
  <c r="G157" i="2"/>
  <c r="J157" i="2"/>
  <c r="L157" i="2" s="1"/>
  <c r="O157" i="2"/>
  <c r="R157" i="2"/>
  <c r="S157" i="2"/>
  <c r="U157" i="2" s="1"/>
  <c r="V157" i="2"/>
  <c r="X157" i="2" s="1"/>
  <c r="Y157" i="2"/>
  <c r="AA157" i="2" s="1"/>
  <c r="AB157" i="2"/>
  <c r="AD157" i="2" s="1"/>
  <c r="AE157" i="2"/>
  <c r="AG157" i="2" s="1"/>
  <c r="AH157" i="2"/>
  <c r="AJ157" i="2" s="1"/>
  <c r="AK157" i="2"/>
  <c r="AM157" i="2" s="1"/>
  <c r="AN157" i="2"/>
  <c r="AP157" i="2" s="1"/>
  <c r="AQ157" i="2"/>
  <c r="AS157" i="2" s="1"/>
  <c r="AT157" i="2"/>
  <c r="AV157" i="2" s="1"/>
  <c r="AW157" i="2"/>
  <c r="AY157" i="2" s="1"/>
  <c r="AZ157" i="2"/>
  <c r="BB157" i="2" s="1"/>
  <c r="BE157" i="2"/>
  <c r="BF157" i="2"/>
  <c r="BH157" i="2" s="1"/>
  <c r="BI157" i="2"/>
  <c r="BK157" i="2" s="1"/>
  <c r="BL157" i="2"/>
  <c r="BN157" i="2" s="1"/>
  <c r="BO157" i="2"/>
  <c r="BQ157" i="2" s="1"/>
  <c r="BT157" i="2"/>
  <c r="BW157" i="2"/>
  <c r="BX157" i="2"/>
  <c r="BZ157" i="2" s="1"/>
  <c r="CA157" i="2"/>
  <c r="CC157" i="2" s="1"/>
  <c r="CD157" i="2"/>
  <c r="CF157" i="2" s="1"/>
  <c r="CI157" i="2"/>
  <c r="CJ157" i="2"/>
  <c r="CL157" i="2" s="1"/>
  <c r="CM157" i="2"/>
  <c r="CO157" i="2" s="1"/>
  <c r="CX157" i="2" s="1"/>
  <c r="CR157" i="2"/>
  <c r="CR149" i="2"/>
  <c r="CM149" i="2"/>
  <c r="CO149" i="2" s="1"/>
  <c r="CX149" i="2" s="1"/>
  <c r="CJ149" i="2"/>
  <c r="CL149" i="2" s="1"/>
  <c r="CI149" i="2"/>
  <c r="CD149" i="2"/>
  <c r="CF149" i="2" s="1"/>
  <c r="CA149" i="2"/>
  <c r="CC149" i="2" s="1"/>
  <c r="BX149" i="2"/>
  <c r="BZ149" i="2" s="1"/>
  <c r="BW149" i="2"/>
  <c r="BT149" i="2"/>
  <c r="BO149" i="2"/>
  <c r="BQ149" i="2" s="1"/>
  <c r="BL149" i="2"/>
  <c r="BN149" i="2" s="1"/>
  <c r="BI149" i="2"/>
  <c r="BK149" i="2" s="1"/>
  <c r="BF149" i="2"/>
  <c r="BH149" i="2" s="1"/>
  <c r="BC149" i="2"/>
  <c r="BE149" i="2" s="1"/>
  <c r="AZ149" i="2"/>
  <c r="BB149" i="2" s="1"/>
  <c r="AW149" i="2"/>
  <c r="AY149" i="2" s="1"/>
  <c r="AT149" i="2"/>
  <c r="AV149" i="2" s="1"/>
  <c r="AQ149" i="2"/>
  <c r="AS149" i="2" s="1"/>
  <c r="AN149" i="2"/>
  <c r="AP149" i="2" s="1"/>
  <c r="AK149" i="2"/>
  <c r="AM149" i="2" s="1"/>
  <c r="AH149" i="2"/>
  <c r="AJ149" i="2" s="1"/>
  <c r="AE149" i="2"/>
  <c r="AG149" i="2" s="1"/>
  <c r="AB149" i="2"/>
  <c r="AD149" i="2" s="1"/>
  <c r="Y149" i="2"/>
  <c r="AA149" i="2" s="1"/>
  <c r="V149" i="2"/>
  <c r="X149" i="2" s="1"/>
  <c r="S149" i="2"/>
  <c r="U149" i="2" s="1"/>
  <c r="R149" i="2"/>
  <c r="O149" i="2"/>
  <c r="J149" i="2"/>
  <c r="L149" i="2" s="1"/>
  <c r="G149" i="2"/>
  <c r="G148" i="2"/>
  <c r="J148" i="2"/>
  <c r="L148" i="2" s="1"/>
  <c r="O148" i="2"/>
  <c r="R148" i="2"/>
  <c r="S148" i="2"/>
  <c r="U148" i="2" s="1"/>
  <c r="V148" i="2"/>
  <c r="X148" i="2" s="1"/>
  <c r="Y148" i="2"/>
  <c r="AA148" i="2" s="1"/>
  <c r="AB148" i="2"/>
  <c r="AD148" i="2" s="1"/>
  <c r="AE148" i="2"/>
  <c r="AG148" i="2" s="1"/>
  <c r="AH148" i="2"/>
  <c r="AJ148" i="2" s="1"/>
  <c r="AK148" i="2"/>
  <c r="AM148" i="2" s="1"/>
  <c r="AN148" i="2"/>
  <c r="AP148" i="2" s="1"/>
  <c r="AQ148" i="2"/>
  <c r="AS148" i="2" s="1"/>
  <c r="AT148" i="2"/>
  <c r="AV148" i="2" s="1"/>
  <c r="AW148" i="2"/>
  <c r="AY148" i="2" s="1"/>
  <c r="BB148" i="2"/>
  <c r="BC148" i="2"/>
  <c r="BE148" i="2" s="1"/>
  <c r="BF148" i="2"/>
  <c r="BH148" i="2" s="1"/>
  <c r="BI148" i="2"/>
  <c r="BK148" i="2" s="1"/>
  <c r="BL148" i="2"/>
  <c r="BN148" i="2" s="1"/>
  <c r="BO148" i="2"/>
  <c r="BQ148" i="2" s="1"/>
  <c r="BT148" i="2"/>
  <c r="BW148" i="2"/>
  <c r="BX148" i="2"/>
  <c r="BZ148" i="2" s="1"/>
  <c r="CA148" i="2"/>
  <c r="CC148" i="2" s="1"/>
  <c r="CD148" i="2"/>
  <c r="CF148" i="2" s="1"/>
  <c r="CI148" i="2"/>
  <c r="CJ148" i="2"/>
  <c r="CL148" i="2" s="1"/>
  <c r="CM148" i="2"/>
  <c r="CO148" i="2" s="1"/>
  <c r="CX148" i="2" s="1"/>
  <c r="CR148" i="2"/>
  <c r="I152" i="2" l="1"/>
  <c r="D152" i="2"/>
  <c r="F152" i="2" s="1"/>
  <c r="I156" i="2"/>
  <c r="D156" i="2"/>
  <c r="F156" i="2" s="1"/>
  <c r="I157" i="2"/>
  <c r="D157" i="2"/>
  <c r="F157" i="2" s="1"/>
  <c r="I153" i="2"/>
  <c r="D153" i="2"/>
  <c r="F153" i="2" s="1"/>
  <c r="I159" i="2"/>
  <c r="D159" i="2"/>
  <c r="F159" i="2" s="1"/>
  <c r="D154" i="2"/>
  <c r="F154" i="2" s="1"/>
  <c r="D150" i="2"/>
  <c r="F150" i="2" s="1"/>
  <c r="D161" i="2"/>
  <c r="F161" i="2" s="1"/>
  <c r="I158" i="2"/>
  <c r="D158" i="2"/>
  <c r="F158" i="2" s="1"/>
  <c r="D148" i="2"/>
  <c r="F148" i="2" s="1"/>
  <c r="I155" i="2"/>
  <c r="D155" i="2"/>
  <c r="F155" i="2" s="1"/>
  <c r="I151" i="2"/>
  <c r="D151" i="2"/>
  <c r="F151" i="2" s="1"/>
  <c r="D160" i="2"/>
  <c r="F160" i="2" s="1"/>
  <c r="D149" i="2"/>
  <c r="F149" i="2" s="1"/>
  <c r="I161" i="2"/>
  <c r="I160" i="2"/>
  <c r="I150" i="2"/>
  <c r="I149" i="2"/>
  <c r="I148" i="2"/>
  <c r="G147" i="2" l="1"/>
  <c r="J147" i="2"/>
  <c r="L147" i="2" s="1"/>
  <c r="O147" i="2"/>
  <c r="R147" i="2"/>
  <c r="S147" i="2"/>
  <c r="U147" i="2" s="1"/>
  <c r="V147" i="2"/>
  <c r="X147" i="2" s="1"/>
  <c r="Y147" i="2"/>
  <c r="AA147" i="2" s="1"/>
  <c r="AB147" i="2"/>
  <c r="AD147" i="2" s="1"/>
  <c r="AE147" i="2"/>
  <c r="AG147" i="2" s="1"/>
  <c r="AH147" i="2"/>
  <c r="AJ147" i="2" s="1"/>
  <c r="AK147" i="2"/>
  <c r="AM147" i="2" s="1"/>
  <c r="AN147" i="2"/>
  <c r="AP147" i="2" s="1"/>
  <c r="AQ147" i="2"/>
  <c r="AS147" i="2" s="1"/>
  <c r="AT147" i="2"/>
  <c r="AV147" i="2" s="1"/>
  <c r="AW147" i="2"/>
  <c r="AY147" i="2" s="1"/>
  <c r="AZ147" i="2"/>
  <c r="BB147" i="2" s="1"/>
  <c r="BC147" i="2"/>
  <c r="BE147" i="2" s="1"/>
  <c r="BF147" i="2"/>
  <c r="BH147" i="2" s="1"/>
  <c r="BI147" i="2"/>
  <c r="BK147" i="2" s="1"/>
  <c r="BL147" i="2"/>
  <c r="BN147" i="2" s="1"/>
  <c r="BO147" i="2"/>
  <c r="BQ147" i="2" s="1"/>
  <c r="BT147" i="2"/>
  <c r="BW147" i="2"/>
  <c r="BX147" i="2"/>
  <c r="BZ147" i="2" s="1"/>
  <c r="CA147" i="2"/>
  <c r="CC147" i="2" s="1"/>
  <c r="CD147" i="2"/>
  <c r="CF147" i="2" s="1"/>
  <c r="CI147" i="2"/>
  <c r="CJ147" i="2"/>
  <c r="CL147" i="2" s="1"/>
  <c r="CM147" i="2"/>
  <c r="CO147" i="2" s="1"/>
  <c r="CX147" i="2" s="1"/>
  <c r="CR147" i="2"/>
  <c r="G146" i="2"/>
  <c r="J146" i="2"/>
  <c r="L146" i="2" s="1"/>
  <c r="O146" i="2"/>
  <c r="R146" i="2"/>
  <c r="S146" i="2"/>
  <c r="U146" i="2" s="1"/>
  <c r="V146" i="2"/>
  <c r="X146" i="2" s="1"/>
  <c r="Y146" i="2"/>
  <c r="AA146" i="2" s="1"/>
  <c r="AB146" i="2"/>
  <c r="AD146" i="2" s="1"/>
  <c r="AE146" i="2"/>
  <c r="AG146" i="2" s="1"/>
  <c r="AH146" i="2"/>
  <c r="AJ146" i="2" s="1"/>
  <c r="AK146" i="2"/>
  <c r="AM146" i="2" s="1"/>
  <c r="AN146" i="2"/>
  <c r="AP146" i="2" s="1"/>
  <c r="AQ146" i="2"/>
  <c r="AS146" i="2" s="1"/>
  <c r="AT146" i="2"/>
  <c r="AV146" i="2" s="1"/>
  <c r="AW146" i="2"/>
  <c r="AY146" i="2" s="1"/>
  <c r="AZ146" i="2"/>
  <c r="BB146" i="2" s="1"/>
  <c r="BC146" i="2"/>
  <c r="BE146" i="2" s="1"/>
  <c r="BF146" i="2"/>
  <c r="BH146" i="2" s="1"/>
  <c r="BI146" i="2"/>
  <c r="BK146" i="2" s="1"/>
  <c r="BL146" i="2"/>
  <c r="BN146" i="2" s="1"/>
  <c r="BO146" i="2"/>
  <c r="BQ146" i="2" s="1"/>
  <c r="BT146" i="2"/>
  <c r="BW146" i="2"/>
  <c r="BX146" i="2"/>
  <c r="BZ146" i="2" s="1"/>
  <c r="CA146" i="2"/>
  <c r="CC146" i="2" s="1"/>
  <c r="CD146" i="2"/>
  <c r="CF146" i="2" s="1"/>
  <c r="CI146" i="2"/>
  <c r="CJ146" i="2"/>
  <c r="CL146" i="2" s="1"/>
  <c r="CM146" i="2"/>
  <c r="CO146" i="2" s="1"/>
  <c r="CX146" i="2" s="1"/>
  <c r="CR146" i="2"/>
  <c r="G143" i="2"/>
  <c r="J143" i="2"/>
  <c r="L143" i="2" s="1"/>
  <c r="O143" i="2"/>
  <c r="R143" i="2"/>
  <c r="S143" i="2"/>
  <c r="U143" i="2" s="1"/>
  <c r="V143" i="2"/>
  <c r="X143" i="2" s="1"/>
  <c r="Y143" i="2"/>
  <c r="AA143" i="2" s="1"/>
  <c r="AB143" i="2"/>
  <c r="AD143" i="2" s="1"/>
  <c r="AE143" i="2"/>
  <c r="AG143" i="2" s="1"/>
  <c r="AH143" i="2"/>
  <c r="AJ143" i="2" s="1"/>
  <c r="AK143" i="2"/>
  <c r="AM143" i="2" s="1"/>
  <c r="AN143" i="2"/>
  <c r="AP143" i="2" s="1"/>
  <c r="AQ143" i="2"/>
  <c r="AS143" i="2" s="1"/>
  <c r="AT143" i="2"/>
  <c r="AV143" i="2" s="1"/>
  <c r="AW143" i="2"/>
  <c r="AY143" i="2" s="1"/>
  <c r="AZ143" i="2"/>
  <c r="BB143" i="2" s="1"/>
  <c r="BC143" i="2"/>
  <c r="BE143" i="2" s="1"/>
  <c r="BF143" i="2"/>
  <c r="BH143" i="2" s="1"/>
  <c r="BI143" i="2"/>
  <c r="BK143" i="2" s="1"/>
  <c r="BL143" i="2"/>
  <c r="BN143" i="2" s="1"/>
  <c r="BO143" i="2"/>
  <c r="BQ143" i="2" s="1"/>
  <c r="BT143" i="2"/>
  <c r="BW143" i="2"/>
  <c r="BX143" i="2"/>
  <c r="BZ143" i="2" s="1"/>
  <c r="CA143" i="2"/>
  <c r="CC143" i="2" s="1"/>
  <c r="CD143" i="2"/>
  <c r="CF143" i="2" s="1"/>
  <c r="CI143" i="2"/>
  <c r="CJ143" i="2"/>
  <c r="CL143" i="2" s="1"/>
  <c r="CM143" i="2"/>
  <c r="CO143" i="2" s="1"/>
  <c r="CX143" i="2" s="1"/>
  <c r="CR143" i="2"/>
  <c r="G144" i="2"/>
  <c r="J144" i="2"/>
  <c r="L144" i="2" s="1"/>
  <c r="O144" i="2"/>
  <c r="R144" i="2"/>
  <c r="S144" i="2"/>
  <c r="U144" i="2" s="1"/>
  <c r="V144" i="2"/>
  <c r="X144" i="2" s="1"/>
  <c r="Y144" i="2"/>
  <c r="AA144" i="2" s="1"/>
  <c r="AB144" i="2"/>
  <c r="AD144" i="2" s="1"/>
  <c r="AE144" i="2"/>
  <c r="AG144" i="2" s="1"/>
  <c r="AH144" i="2"/>
  <c r="AJ144" i="2" s="1"/>
  <c r="AK144" i="2"/>
  <c r="AM144" i="2" s="1"/>
  <c r="AN144" i="2"/>
  <c r="AP144" i="2" s="1"/>
  <c r="AQ144" i="2"/>
  <c r="AS144" i="2" s="1"/>
  <c r="AT144" i="2"/>
  <c r="AV144" i="2" s="1"/>
  <c r="AW144" i="2"/>
  <c r="AY144" i="2" s="1"/>
  <c r="AZ144" i="2"/>
  <c r="BB144" i="2" s="1"/>
  <c r="BC144" i="2"/>
  <c r="BE144" i="2" s="1"/>
  <c r="BF144" i="2"/>
  <c r="BH144" i="2" s="1"/>
  <c r="BI144" i="2"/>
  <c r="BK144" i="2" s="1"/>
  <c r="BL144" i="2"/>
  <c r="BN144" i="2" s="1"/>
  <c r="BO144" i="2"/>
  <c r="BQ144" i="2" s="1"/>
  <c r="BT144" i="2"/>
  <c r="BW144" i="2"/>
  <c r="BX144" i="2"/>
  <c r="BZ144" i="2" s="1"/>
  <c r="CA144" i="2"/>
  <c r="CC144" i="2" s="1"/>
  <c r="CD144" i="2"/>
  <c r="CF144" i="2" s="1"/>
  <c r="CI144" i="2"/>
  <c r="CJ144" i="2"/>
  <c r="CL144" i="2" s="1"/>
  <c r="CM144" i="2"/>
  <c r="CO144" i="2" s="1"/>
  <c r="CX144" i="2" s="1"/>
  <c r="CR144" i="2"/>
  <c r="G145" i="2"/>
  <c r="J145" i="2"/>
  <c r="L145" i="2" s="1"/>
  <c r="O145" i="2"/>
  <c r="R145" i="2"/>
  <c r="S145" i="2"/>
  <c r="U145" i="2" s="1"/>
  <c r="V145" i="2"/>
  <c r="X145" i="2" s="1"/>
  <c r="Y145" i="2"/>
  <c r="AA145" i="2" s="1"/>
  <c r="AB145" i="2"/>
  <c r="AD145" i="2" s="1"/>
  <c r="AE145" i="2"/>
  <c r="AG145" i="2" s="1"/>
  <c r="AH145" i="2"/>
  <c r="AJ145" i="2" s="1"/>
  <c r="AK145" i="2"/>
  <c r="AM145" i="2" s="1"/>
  <c r="AN145" i="2"/>
  <c r="AP145" i="2" s="1"/>
  <c r="AQ145" i="2"/>
  <c r="AS145" i="2" s="1"/>
  <c r="AT145" i="2"/>
  <c r="AV145" i="2" s="1"/>
  <c r="AW145" i="2"/>
  <c r="AY145" i="2" s="1"/>
  <c r="AZ145" i="2"/>
  <c r="BB145" i="2" s="1"/>
  <c r="BC145" i="2"/>
  <c r="BE145" i="2" s="1"/>
  <c r="BF145" i="2"/>
  <c r="BH145" i="2" s="1"/>
  <c r="BI145" i="2"/>
  <c r="BK145" i="2" s="1"/>
  <c r="BL145" i="2"/>
  <c r="BN145" i="2" s="1"/>
  <c r="BO145" i="2"/>
  <c r="BQ145" i="2" s="1"/>
  <c r="BT145" i="2"/>
  <c r="BW145" i="2"/>
  <c r="BX145" i="2"/>
  <c r="BZ145" i="2" s="1"/>
  <c r="CA145" i="2"/>
  <c r="CC145" i="2" s="1"/>
  <c r="CD145" i="2"/>
  <c r="CF145" i="2" s="1"/>
  <c r="CI145" i="2"/>
  <c r="CJ145" i="2"/>
  <c r="CL145" i="2" s="1"/>
  <c r="CM145" i="2"/>
  <c r="CO145" i="2" s="1"/>
  <c r="CX145" i="2" s="1"/>
  <c r="CR145" i="2"/>
  <c r="G132" i="2"/>
  <c r="J132" i="2"/>
  <c r="L132" i="2" s="1"/>
  <c r="O132" i="2"/>
  <c r="R132" i="2"/>
  <c r="S132" i="2"/>
  <c r="U132" i="2" s="1"/>
  <c r="V132" i="2"/>
  <c r="X132" i="2" s="1"/>
  <c r="Y132" i="2"/>
  <c r="AA132" i="2" s="1"/>
  <c r="AB132" i="2"/>
  <c r="AD132" i="2" s="1"/>
  <c r="AE132" i="2"/>
  <c r="AG132" i="2" s="1"/>
  <c r="AH132" i="2"/>
  <c r="AJ132" i="2" s="1"/>
  <c r="AK132" i="2"/>
  <c r="AM132" i="2" s="1"/>
  <c r="AN132" i="2"/>
  <c r="AP132" i="2" s="1"/>
  <c r="AQ132" i="2"/>
  <c r="AS132" i="2" s="1"/>
  <c r="AT132" i="2"/>
  <c r="AV132" i="2" s="1"/>
  <c r="AW132" i="2"/>
  <c r="AY132" i="2" s="1"/>
  <c r="AZ132" i="2"/>
  <c r="BB132" i="2" s="1"/>
  <c r="BC132" i="2"/>
  <c r="BE132" i="2" s="1"/>
  <c r="BF132" i="2"/>
  <c r="BH132" i="2" s="1"/>
  <c r="BI132" i="2"/>
  <c r="BK132" i="2" s="1"/>
  <c r="BL132" i="2"/>
  <c r="BN132" i="2" s="1"/>
  <c r="BO132" i="2"/>
  <c r="BQ132" i="2" s="1"/>
  <c r="BT132" i="2"/>
  <c r="BW132" i="2"/>
  <c r="BX132" i="2"/>
  <c r="BZ132" i="2" s="1"/>
  <c r="CA132" i="2"/>
  <c r="CC132" i="2" s="1"/>
  <c r="CD132" i="2"/>
  <c r="CF132" i="2" s="1"/>
  <c r="CI132" i="2"/>
  <c r="CJ132" i="2"/>
  <c r="CL132" i="2" s="1"/>
  <c r="CM132" i="2"/>
  <c r="CO132" i="2" s="1"/>
  <c r="CX132" i="2" s="1"/>
  <c r="CR132" i="2"/>
  <c r="G133" i="2"/>
  <c r="J133" i="2"/>
  <c r="L133" i="2" s="1"/>
  <c r="O133" i="2"/>
  <c r="R133" i="2"/>
  <c r="S133" i="2"/>
  <c r="U133" i="2" s="1"/>
  <c r="V133" i="2"/>
  <c r="X133" i="2" s="1"/>
  <c r="Y133" i="2"/>
  <c r="AA133" i="2" s="1"/>
  <c r="AB133" i="2"/>
  <c r="AD133" i="2" s="1"/>
  <c r="AE133" i="2"/>
  <c r="AG133" i="2" s="1"/>
  <c r="AH133" i="2"/>
  <c r="AJ133" i="2" s="1"/>
  <c r="AK133" i="2"/>
  <c r="AM133" i="2" s="1"/>
  <c r="AN133" i="2"/>
  <c r="AP133" i="2" s="1"/>
  <c r="AQ133" i="2"/>
  <c r="AS133" i="2" s="1"/>
  <c r="AT133" i="2"/>
  <c r="AV133" i="2" s="1"/>
  <c r="AW133" i="2"/>
  <c r="AY133" i="2" s="1"/>
  <c r="AZ133" i="2"/>
  <c r="BB133" i="2" s="1"/>
  <c r="BC133" i="2"/>
  <c r="BE133" i="2" s="1"/>
  <c r="BF133" i="2"/>
  <c r="BH133" i="2" s="1"/>
  <c r="BI133" i="2"/>
  <c r="BK133" i="2" s="1"/>
  <c r="BL133" i="2"/>
  <c r="BN133" i="2" s="1"/>
  <c r="BO133" i="2"/>
  <c r="BQ133" i="2" s="1"/>
  <c r="BT133" i="2"/>
  <c r="BW133" i="2"/>
  <c r="BX133" i="2"/>
  <c r="BZ133" i="2" s="1"/>
  <c r="CA133" i="2"/>
  <c r="CC133" i="2" s="1"/>
  <c r="CD133" i="2"/>
  <c r="CF133" i="2" s="1"/>
  <c r="CI133" i="2"/>
  <c r="CJ133" i="2"/>
  <c r="CL133" i="2" s="1"/>
  <c r="CM133" i="2"/>
  <c r="CO133" i="2" s="1"/>
  <c r="CX133" i="2" s="1"/>
  <c r="CR133" i="2"/>
  <c r="G134" i="2"/>
  <c r="J134" i="2"/>
  <c r="L134" i="2" s="1"/>
  <c r="O134" i="2"/>
  <c r="R134" i="2"/>
  <c r="S134" i="2"/>
  <c r="U134" i="2" s="1"/>
  <c r="V134" i="2"/>
  <c r="X134" i="2" s="1"/>
  <c r="Y134" i="2"/>
  <c r="AA134" i="2" s="1"/>
  <c r="AB134" i="2"/>
  <c r="AD134" i="2" s="1"/>
  <c r="AE134" i="2"/>
  <c r="AG134" i="2" s="1"/>
  <c r="AH134" i="2"/>
  <c r="AJ134" i="2" s="1"/>
  <c r="AK134" i="2"/>
  <c r="AM134" i="2" s="1"/>
  <c r="AN134" i="2"/>
  <c r="AP134" i="2" s="1"/>
  <c r="AQ134" i="2"/>
  <c r="AS134" i="2" s="1"/>
  <c r="AT134" i="2"/>
  <c r="AV134" i="2" s="1"/>
  <c r="AW134" i="2"/>
  <c r="AY134" i="2" s="1"/>
  <c r="AZ134" i="2"/>
  <c r="BB134" i="2" s="1"/>
  <c r="BC134" i="2"/>
  <c r="BE134" i="2" s="1"/>
  <c r="BF134" i="2"/>
  <c r="BH134" i="2" s="1"/>
  <c r="BI134" i="2"/>
  <c r="BK134" i="2" s="1"/>
  <c r="BL134" i="2"/>
  <c r="BN134" i="2" s="1"/>
  <c r="BO134" i="2"/>
  <c r="BQ134" i="2" s="1"/>
  <c r="BT134" i="2"/>
  <c r="BW134" i="2"/>
  <c r="BX134" i="2"/>
  <c r="BZ134" i="2" s="1"/>
  <c r="CA134" i="2"/>
  <c r="CC134" i="2" s="1"/>
  <c r="CD134" i="2"/>
  <c r="CF134" i="2" s="1"/>
  <c r="CI134" i="2"/>
  <c r="CJ134" i="2"/>
  <c r="CL134" i="2" s="1"/>
  <c r="CM134" i="2"/>
  <c r="CO134" i="2" s="1"/>
  <c r="CX134" i="2" s="1"/>
  <c r="CR134" i="2"/>
  <c r="G135" i="2"/>
  <c r="J135" i="2"/>
  <c r="L135" i="2" s="1"/>
  <c r="O135" i="2"/>
  <c r="R135" i="2"/>
  <c r="S135" i="2"/>
  <c r="U135" i="2" s="1"/>
  <c r="V135" i="2"/>
  <c r="X135" i="2" s="1"/>
  <c r="Y135" i="2"/>
  <c r="AA135" i="2" s="1"/>
  <c r="AB135" i="2"/>
  <c r="AD135" i="2" s="1"/>
  <c r="AE135" i="2"/>
  <c r="AG135" i="2" s="1"/>
  <c r="AH135" i="2"/>
  <c r="AJ135" i="2" s="1"/>
  <c r="AK135" i="2"/>
  <c r="AM135" i="2" s="1"/>
  <c r="AN135" i="2"/>
  <c r="AP135" i="2" s="1"/>
  <c r="AQ135" i="2"/>
  <c r="AS135" i="2" s="1"/>
  <c r="AT135" i="2"/>
  <c r="AV135" i="2" s="1"/>
  <c r="AW135" i="2"/>
  <c r="AY135" i="2" s="1"/>
  <c r="AZ135" i="2"/>
  <c r="BB135" i="2" s="1"/>
  <c r="BC135" i="2"/>
  <c r="BE135" i="2" s="1"/>
  <c r="BF135" i="2"/>
  <c r="BH135" i="2" s="1"/>
  <c r="BI135" i="2"/>
  <c r="BK135" i="2" s="1"/>
  <c r="BL135" i="2"/>
  <c r="BN135" i="2" s="1"/>
  <c r="BO135" i="2"/>
  <c r="BQ135" i="2" s="1"/>
  <c r="BT135" i="2"/>
  <c r="BW135" i="2"/>
  <c r="BX135" i="2"/>
  <c r="BZ135" i="2" s="1"/>
  <c r="CA135" i="2"/>
  <c r="CC135" i="2" s="1"/>
  <c r="CD135" i="2"/>
  <c r="CF135" i="2" s="1"/>
  <c r="CI135" i="2"/>
  <c r="CJ135" i="2"/>
  <c r="CL135" i="2" s="1"/>
  <c r="CM135" i="2"/>
  <c r="CO135" i="2" s="1"/>
  <c r="CX135" i="2" s="1"/>
  <c r="CR135" i="2"/>
  <c r="G136" i="2"/>
  <c r="J136" i="2"/>
  <c r="L136" i="2" s="1"/>
  <c r="O136" i="2"/>
  <c r="R136" i="2"/>
  <c r="S136" i="2"/>
  <c r="U136" i="2" s="1"/>
  <c r="V136" i="2"/>
  <c r="X136" i="2" s="1"/>
  <c r="Y136" i="2"/>
  <c r="AA136" i="2" s="1"/>
  <c r="AB136" i="2"/>
  <c r="AD136" i="2" s="1"/>
  <c r="AE136" i="2"/>
  <c r="AG136" i="2" s="1"/>
  <c r="AH136" i="2"/>
  <c r="AJ136" i="2" s="1"/>
  <c r="AK136" i="2"/>
  <c r="AM136" i="2" s="1"/>
  <c r="AN136" i="2"/>
  <c r="AP136" i="2" s="1"/>
  <c r="AQ136" i="2"/>
  <c r="AS136" i="2" s="1"/>
  <c r="AT136" i="2"/>
  <c r="AV136" i="2" s="1"/>
  <c r="AW136" i="2"/>
  <c r="AY136" i="2" s="1"/>
  <c r="AZ136" i="2"/>
  <c r="BB136" i="2" s="1"/>
  <c r="BC136" i="2"/>
  <c r="BE136" i="2" s="1"/>
  <c r="BF136" i="2"/>
  <c r="BH136" i="2" s="1"/>
  <c r="BI136" i="2"/>
  <c r="BK136" i="2" s="1"/>
  <c r="BL136" i="2"/>
  <c r="BN136" i="2" s="1"/>
  <c r="BO136" i="2"/>
  <c r="BQ136" i="2" s="1"/>
  <c r="BT136" i="2"/>
  <c r="BW136" i="2"/>
  <c r="BX136" i="2"/>
  <c r="BZ136" i="2" s="1"/>
  <c r="CA136" i="2"/>
  <c r="CC136" i="2" s="1"/>
  <c r="CD136" i="2"/>
  <c r="CF136" i="2" s="1"/>
  <c r="CI136" i="2"/>
  <c r="CJ136" i="2"/>
  <c r="CL136" i="2" s="1"/>
  <c r="CM136" i="2"/>
  <c r="CO136" i="2" s="1"/>
  <c r="CX136" i="2" s="1"/>
  <c r="CR136" i="2"/>
  <c r="G137" i="2"/>
  <c r="J137" i="2"/>
  <c r="L137" i="2" s="1"/>
  <c r="O137" i="2"/>
  <c r="R137" i="2"/>
  <c r="S137" i="2"/>
  <c r="U137" i="2" s="1"/>
  <c r="V137" i="2"/>
  <c r="X137" i="2" s="1"/>
  <c r="Y137" i="2"/>
  <c r="AA137" i="2" s="1"/>
  <c r="AB137" i="2"/>
  <c r="AD137" i="2" s="1"/>
  <c r="AE137" i="2"/>
  <c r="AG137" i="2" s="1"/>
  <c r="AH137" i="2"/>
  <c r="AJ137" i="2" s="1"/>
  <c r="AK137" i="2"/>
  <c r="AM137" i="2" s="1"/>
  <c r="AN137" i="2"/>
  <c r="AP137" i="2" s="1"/>
  <c r="AQ137" i="2"/>
  <c r="AS137" i="2" s="1"/>
  <c r="AT137" i="2"/>
  <c r="AV137" i="2" s="1"/>
  <c r="AW137" i="2"/>
  <c r="AY137" i="2" s="1"/>
  <c r="AZ137" i="2"/>
  <c r="BB137" i="2" s="1"/>
  <c r="BC137" i="2"/>
  <c r="BE137" i="2" s="1"/>
  <c r="BF137" i="2"/>
  <c r="BH137" i="2" s="1"/>
  <c r="BI137" i="2"/>
  <c r="BK137" i="2" s="1"/>
  <c r="BL137" i="2"/>
  <c r="BN137" i="2" s="1"/>
  <c r="BO137" i="2"/>
  <c r="BQ137" i="2" s="1"/>
  <c r="BT137" i="2"/>
  <c r="BW137" i="2"/>
  <c r="BX137" i="2"/>
  <c r="BZ137" i="2" s="1"/>
  <c r="CA137" i="2"/>
  <c r="CC137" i="2" s="1"/>
  <c r="CD137" i="2"/>
  <c r="CF137" i="2" s="1"/>
  <c r="CI137" i="2"/>
  <c r="CJ137" i="2"/>
  <c r="CL137" i="2" s="1"/>
  <c r="CM137" i="2"/>
  <c r="CO137" i="2" s="1"/>
  <c r="CX137" i="2" s="1"/>
  <c r="CR137" i="2"/>
  <c r="G138" i="2"/>
  <c r="J138" i="2"/>
  <c r="L138" i="2" s="1"/>
  <c r="O138" i="2"/>
  <c r="R138" i="2"/>
  <c r="S138" i="2"/>
  <c r="U138" i="2" s="1"/>
  <c r="V138" i="2"/>
  <c r="X138" i="2" s="1"/>
  <c r="Y138" i="2"/>
  <c r="AA138" i="2" s="1"/>
  <c r="AB138" i="2"/>
  <c r="AD138" i="2" s="1"/>
  <c r="AE138" i="2"/>
  <c r="AG138" i="2" s="1"/>
  <c r="AH138" i="2"/>
  <c r="AJ138" i="2" s="1"/>
  <c r="AK138" i="2"/>
  <c r="AM138" i="2" s="1"/>
  <c r="AN138" i="2"/>
  <c r="AP138" i="2" s="1"/>
  <c r="AQ138" i="2"/>
  <c r="AS138" i="2" s="1"/>
  <c r="AT138" i="2"/>
  <c r="AV138" i="2" s="1"/>
  <c r="AW138" i="2"/>
  <c r="AY138" i="2" s="1"/>
  <c r="AZ138" i="2"/>
  <c r="BB138" i="2" s="1"/>
  <c r="BC138" i="2"/>
  <c r="BE138" i="2" s="1"/>
  <c r="BF138" i="2"/>
  <c r="BH138" i="2" s="1"/>
  <c r="BI138" i="2"/>
  <c r="BK138" i="2" s="1"/>
  <c r="BL138" i="2"/>
  <c r="BN138" i="2" s="1"/>
  <c r="BO138" i="2"/>
  <c r="BQ138" i="2" s="1"/>
  <c r="BT138" i="2"/>
  <c r="BW138" i="2"/>
  <c r="BX138" i="2"/>
  <c r="BZ138" i="2" s="1"/>
  <c r="CA138" i="2"/>
  <c r="CC138" i="2" s="1"/>
  <c r="CD138" i="2"/>
  <c r="CF138" i="2" s="1"/>
  <c r="CI138" i="2"/>
  <c r="CJ138" i="2"/>
  <c r="CL138" i="2" s="1"/>
  <c r="CM138" i="2"/>
  <c r="CO138" i="2" s="1"/>
  <c r="CX138" i="2" s="1"/>
  <c r="CR138" i="2"/>
  <c r="G139" i="2"/>
  <c r="J139" i="2"/>
  <c r="L139" i="2" s="1"/>
  <c r="O139" i="2"/>
  <c r="R139" i="2"/>
  <c r="S139" i="2"/>
  <c r="U139" i="2" s="1"/>
  <c r="V139" i="2"/>
  <c r="X139" i="2" s="1"/>
  <c r="Y139" i="2"/>
  <c r="AA139" i="2" s="1"/>
  <c r="AB139" i="2"/>
  <c r="AD139" i="2" s="1"/>
  <c r="AE139" i="2"/>
  <c r="AG139" i="2" s="1"/>
  <c r="AH139" i="2"/>
  <c r="AJ139" i="2" s="1"/>
  <c r="AK139" i="2"/>
  <c r="AM139" i="2" s="1"/>
  <c r="AN139" i="2"/>
  <c r="AP139" i="2" s="1"/>
  <c r="AQ139" i="2"/>
  <c r="AS139" i="2" s="1"/>
  <c r="AT139" i="2"/>
  <c r="AV139" i="2" s="1"/>
  <c r="AW139" i="2"/>
  <c r="AY139" i="2" s="1"/>
  <c r="AZ139" i="2"/>
  <c r="BB139" i="2" s="1"/>
  <c r="BC139" i="2"/>
  <c r="BE139" i="2" s="1"/>
  <c r="BF139" i="2"/>
  <c r="BH139" i="2" s="1"/>
  <c r="BI139" i="2"/>
  <c r="BK139" i="2" s="1"/>
  <c r="BL139" i="2"/>
  <c r="BN139" i="2" s="1"/>
  <c r="BO139" i="2"/>
  <c r="BQ139" i="2" s="1"/>
  <c r="BT139" i="2"/>
  <c r="BW139" i="2"/>
  <c r="BX139" i="2"/>
  <c r="BZ139" i="2" s="1"/>
  <c r="CA139" i="2"/>
  <c r="CC139" i="2" s="1"/>
  <c r="CD139" i="2"/>
  <c r="CF139" i="2" s="1"/>
  <c r="CI139" i="2"/>
  <c r="CJ139" i="2"/>
  <c r="CL139" i="2" s="1"/>
  <c r="CM139" i="2"/>
  <c r="CO139" i="2" s="1"/>
  <c r="CX139" i="2" s="1"/>
  <c r="CR139" i="2"/>
  <c r="G140" i="2"/>
  <c r="J140" i="2"/>
  <c r="L140" i="2" s="1"/>
  <c r="O140" i="2"/>
  <c r="R140" i="2"/>
  <c r="S140" i="2"/>
  <c r="U140" i="2" s="1"/>
  <c r="V140" i="2"/>
  <c r="X140" i="2" s="1"/>
  <c r="Y140" i="2"/>
  <c r="AA140" i="2" s="1"/>
  <c r="AB140" i="2"/>
  <c r="AD140" i="2" s="1"/>
  <c r="AE140" i="2"/>
  <c r="AG140" i="2" s="1"/>
  <c r="AH140" i="2"/>
  <c r="AJ140" i="2" s="1"/>
  <c r="AK140" i="2"/>
  <c r="AM140" i="2" s="1"/>
  <c r="AN140" i="2"/>
  <c r="AP140" i="2" s="1"/>
  <c r="AQ140" i="2"/>
  <c r="AS140" i="2" s="1"/>
  <c r="AT140" i="2"/>
  <c r="AV140" i="2" s="1"/>
  <c r="AW140" i="2"/>
  <c r="AY140" i="2" s="1"/>
  <c r="AZ140" i="2"/>
  <c r="BB140" i="2" s="1"/>
  <c r="BC140" i="2"/>
  <c r="BE140" i="2" s="1"/>
  <c r="BF140" i="2"/>
  <c r="BH140" i="2" s="1"/>
  <c r="BI140" i="2"/>
  <c r="BK140" i="2" s="1"/>
  <c r="BL140" i="2"/>
  <c r="BN140" i="2" s="1"/>
  <c r="BO140" i="2"/>
  <c r="BQ140" i="2" s="1"/>
  <c r="BT140" i="2"/>
  <c r="BW140" i="2"/>
  <c r="BX140" i="2"/>
  <c r="BZ140" i="2" s="1"/>
  <c r="CA140" i="2"/>
  <c r="CC140" i="2" s="1"/>
  <c r="CD140" i="2"/>
  <c r="CF140" i="2" s="1"/>
  <c r="CI140" i="2"/>
  <c r="CJ140" i="2"/>
  <c r="CL140" i="2" s="1"/>
  <c r="CM140" i="2"/>
  <c r="CO140" i="2" s="1"/>
  <c r="CX140" i="2" s="1"/>
  <c r="CR140" i="2"/>
  <c r="G141" i="2"/>
  <c r="J141" i="2"/>
  <c r="L141" i="2" s="1"/>
  <c r="O141" i="2"/>
  <c r="R141" i="2"/>
  <c r="S141" i="2"/>
  <c r="U141" i="2" s="1"/>
  <c r="V141" i="2"/>
  <c r="X141" i="2" s="1"/>
  <c r="Y141" i="2"/>
  <c r="AA141" i="2" s="1"/>
  <c r="AB141" i="2"/>
  <c r="AD141" i="2" s="1"/>
  <c r="AE141" i="2"/>
  <c r="AG141" i="2" s="1"/>
  <c r="AH141" i="2"/>
  <c r="AJ141" i="2" s="1"/>
  <c r="AK141" i="2"/>
  <c r="AM141" i="2" s="1"/>
  <c r="AN141" i="2"/>
  <c r="AP141" i="2" s="1"/>
  <c r="AQ141" i="2"/>
  <c r="AS141" i="2" s="1"/>
  <c r="AT141" i="2"/>
  <c r="AV141" i="2" s="1"/>
  <c r="AW141" i="2"/>
  <c r="AY141" i="2" s="1"/>
  <c r="AZ141" i="2"/>
  <c r="BB141" i="2" s="1"/>
  <c r="BC141" i="2"/>
  <c r="BE141" i="2" s="1"/>
  <c r="BF141" i="2"/>
  <c r="BH141" i="2" s="1"/>
  <c r="BI141" i="2"/>
  <c r="BK141" i="2" s="1"/>
  <c r="BL141" i="2"/>
  <c r="BN141" i="2" s="1"/>
  <c r="BO141" i="2"/>
  <c r="BQ141" i="2" s="1"/>
  <c r="BT141" i="2"/>
  <c r="BW141" i="2"/>
  <c r="BX141" i="2"/>
  <c r="BZ141" i="2" s="1"/>
  <c r="CA141" i="2"/>
  <c r="CC141" i="2" s="1"/>
  <c r="CD141" i="2"/>
  <c r="CF141" i="2" s="1"/>
  <c r="CI141" i="2"/>
  <c r="CJ141" i="2"/>
  <c r="CL141" i="2" s="1"/>
  <c r="CM141" i="2"/>
  <c r="CO141" i="2" s="1"/>
  <c r="CX141" i="2" s="1"/>
  <c r="CR141" i="2"/>
  <c r="G142" i="2"/>
  <c r="J142" i="2"/>
  <c r="L142" i="2" s="1"/>
  <c r="O142" i="2"/>
  <c r="R142" i="2"/>
  <c r="S142" i="2"/>
  <c r="U142" i="2" s="1"/>
  <c r="V142" i="2"/>
  <c r="X142" i="2" s="1"/>
  <c r="Y142" i="2"/>
  <c r="AA142" i="2" s="1"/>
  <c r="AB142" i="2"/>
  <c r="AD142" i="2" s="1"/>
  <c r="AE142" i="2"/>
  <c r="AG142" i="2" s="1"/>
  <c r="AH142" i="2"/>
  <c r="AJ142" i="2" s="1"/>
  <c r="AK142" i="2"/>
  <c r="AM142" i="2" s="1"/>
  <c r="AN142" i="2"/>
  <c r="AP142" i="2" s="1"/>
  <c r="AQ142" i="2"/>
  <c r="AS142" i="2" s="1"/>
  <c r="AT142" i="2"/>
  <c r="AV142" i="2" s="1"/>
  <c r="AW142" i="2"/>
  <c r="AY142" i="2" s="1"/>
  <c r="AZ142" i="2"/>
  <c r="BB142" i="2" s="1"/>
  <c r="BC142" i="2"/>
  <c r="BE142" i="2" s="1"/>
  <c r="BF142" i="2"/>
  <c r="BH142" i="2" s="1"/>
  <c r="BI142" i="2"/>
  <c r="BK142" i="2" s="1"/>
  <c r="BL142" i="2"/>
  <c r="BN142" i="2" s="1"/>
  <c r="BO142" i="2"/>
  <c r="BQ142" i="2" s="1"/>
  <c r="BT142" i="2"/>
  <c r="BW142" i="2"/>
  <c r="BX142" i="2"/>
  <c r="BZ142" i="2" s="1"/>
  <c r="CA142" i="2"/>
  <c r="CC142" i="2" s="1"/>
  <c r="CD142" i="2"/>
  <c r="CF142" i="2" s="1"/>
  <c r="CI142" i="2"/>
  <c r="CJ142" i="2"/>
  <c r="CL142" i="2" s="1"/>
  <c r="CM142" i="2"/>
  <c r="CO142" i="2" s="1"/>
  <c r="CX142" i="2" s="1"/>
  <c r="CR142" i="2"/>
  <c r="G131" i="2"/>
  <c r="J131" i="2"/>
  <c r="L131" i="2" s="1"/>
  <c r="O131" i="2"/>
  <c r="R131" i="2"/>
  <c r="S131" i="2"/>
  <c r="U131" i="2" s="1"/>
  <c r="V131" i="2"/>
  <c r="X131" i="2" s="1"/>
  <c r="Y131" i="2"/>
  <c r="AA131" i="2" s="1"/>
  <c r="AB131" i="2"/>
  <c r="AD131" i="2" s="1"/>
  <c r="AE131" i="2"/>
  <c r="AG131" i="2" s="1"/>
  <c r="AH131" i="2"/>
  <c r="AJ131" i="2" s="1"/>
  <c r="AK131" i="2"/>
  <c r="AM131" i="2" s="1"/>
  <c r="AN131" i="2"/>
  <c r="AP131" i="2" s="1"/>
  <c r="AQ131" i="2"/>
  <c r="AS131" i="2" s="1"/>
  <c r="AT131" i="2"/>
  <c r="AV131" i="2" s="1"/>
  <c r="AW131" i="2"/>
  <c r="AY131" i="2" s="1"/>
  <c r="AZ131" i="2"/>
  <c r="BB131" i="2" s="1"/>
  <c r="BC131" i="2"/>
  <c r="BE131" i="2" s="1"/>
  <c r="BF131" i="2"/>
  <c r="BH131" i="2" s="1"/>
  <c r="BI131" i="2"/>
  <c r="BK131" i="2" s="1"/>
  <c r="BL131" i="2"/>
  <c r="BN131" i="2" s="1"/>
  <c r="BO131" i="2"/>
  <c r="BQ131" i="2" s="1"/>
  <c r="BT131" i="2"/>
  <c r="BW131" i="2"/>
  <c r="BX131" i="2"/>
  <c r="BZ131" i="2" s="1"/>
  <c r="CA131" i="2"/>
  <c r="CC131" i="2" s="1"/>
  <c r="CD131" i="2"/>
  <c r="CF131" i="2" s="1"/>
  <c r="CI131" i="2"/>
  <c r="CJ131" i="2"/>
  <c r="CL131" i="2" s="1"/>
  <c r="CM131" i="2"/>
  <c r="CO131" i="2" s="1"/>
  <c r="CX131" i="2" s="1"/>
  <c r="CR131" i="2"/>
  <c r="G130" i="2"/>
  <c r="J130" i="2"/>
  <c r="L130" i="2" s="1"/>
  <c r="O130" i="2"/>
  <c r="R130" i="2"/>
  <c r="S130" i="2"/>
  <c r="U130" i="2" s="1"/>
  <c r="V130" i="2"/>
  <c r="X130" i="2" s="1"/>
  <c r="Y130" i="2"/>
  <c r="AA130" i="2" s="1"/>
  <c r="AB130" i="2"/>
  <c r="AD130" i="2" s="1"/>
  <c r="AE130" i="2"/>
  <c r="AG130" i="2" s="1"/>
  <c r="AH130" i="2"/>
  <c r="AJ130" i="2" s="1"/>
  <c r="AK130" i="2"/>
  <c r="AM130" i="2" s="1"/>
  <c r="AN130" i="2"/>
  <c r="AP130" i="2" s="1"/>
  <c r="AQ130" i="2"/>
  <c r="AS130" i="2" s="1"/>
  <c r="AT130" i="2"/>
  <c r="AV130" i="2" s="1"/>
  <c r="AW130" i="2"/>
  <c r="AY130" i="2" s="1"/>
  <c r="AZ130" i="2"/>
  <c r="BB130" i="2" s="1"/>
  <c r="BC130" i="2"/>
  <c r="BE130" i="2" s="1"/>
  <c r="BF130" i="2"/>
  <c r="BH130" i="2" s="1"/>
  <c r="BI130" i="2"/>
  <c r="BK130" i="2" s="1"/>
  <c r="BL130" i="2"/>
  <c r="BN130" i="2" s="1"/>
  <c r="BO130" i="2"/>
  <c r="BQ130" i="2" s="1"/>
  <c r="BT130" i="2"/>
  <c r="BW130" i="2"/>
  <c r="BX130" i="2"/>
  <c r="BZ130" i="2" s="1"/>
  <c r="CA130" i="2"/>
  <c r="CC130" i="2" s="1"/>
  <c r="CD130" i="2"/>
  <c r="CF130" i="2" s="1"/>
  <c r="CI130" i="2"/>
  <c r="CJ130" i="2"/>
  <c r="CL130" i="2" s="1"/>
  <c r="CM130" i="2"/>
  <c r="CO130" i="2" s="1"/>
  <c r="CX130" i="2" s="1"/>
  <c r="CR130" i="2"/>
  <c r="G129" i="2"/>
  <c r="J129" i="2"/>
  <c r="L129" i="2" s="1"/>
  <c r="O129" i="2"/>
  <c r="R129" i="2"/>
  <c r="S129" i="2"/>
  <c r="U129" i="2" s="1"/>
  <c r="V129" i="2"/>
  <c r="X129" i="2" s="1"/>
  <c r="Y129" i="2"/>
  <c r="AA129" i="2" s="1"/>
  <c r="AB129" i="2"/>
  <c r="AD129" i="2" s="1"/>
  <c r="AE129" i="2"/>
  <c r="AG129" i="2" s="1"/>
  <c r="AH129" i="2"/>
  <c r="AJ129" i="2" s="1"/>
  <c r="AK129" i="2"/>
  <c r="AM129" i="2" s="1"/>
  <c r="AN129" i="2"/>
  <c r="AP129" i="2" s="1"/>
  <c r="AQ129" i="2"/>
  <c r="AS129" i="2" s="1"/>
  <c r="AT129" i="2"/>
  <c r="AV129" i="2" s="1"/>
  <c r="AW129" i="2"/>
  <c r="AY129" i="2" s="1"/>
  <c r="AZ129" i="2"/>
  <c r="BB129" i="2" s="1"/>
  <c r="BC129" i="2"/>
  <c r="BE129" i="2" s="1"/>
  <c r="BF129" i="2"/>
  <c r="BH129" i="2" s="1"/>
  <c r="BI129" i="2"/>
  <c r="BK129" i="2" s="1"/>
  <c r="BL129" i="2"/>
  <c r="BN129" i="2" s="1"/>
  <c r="BO129" i="2"/>
  <c r="BQ129" i="2" s="1"/>
  <c r="BT129" i="2"/>
  <c r="BW129" i="2"/>
  <c r="BX129" i="2"/>
  <c r="BZ129" i="2" s="1"/>
  <c r="CA129" i="2"/>
  <c r="CC129" i="2" s="1"/>
  <c r="CD129" i="2"/>
  <c r="CF129" i="2" s="1"/>
  <c r="CI129" i="2"/>
  <c r="CJ129" i="2"/>
  <c r="CL129" i="2" s="1"/>
  <c r="CM129" i="2"/>
  <c r="CO129" i="2" s="1"/>
  <c r="CX129" i="2" s="1"/>
  <c r="CR129" i="2"/>
  <c r="G128" i="2"/>
  <c r="J128" i="2"/>
  <c r="L128" i="2" s="1"/>
  <c r="O128" i="2"/>
  <c r="R128" i="2"/>
  <c r="S128" i="2"/>
  <c r="U128" i="2" s="1"/>
  <c r="V128" i="2"/>
  <c r="X128" i="2" s="1"/>
  <c r="Y128" i="2"/>
  <c r="AA128" i="2" s="1"/>
  <c r="AB128" i="2"/>
  <c r="AD128" i="2" s="1"/>
  <c r="AE128" i="2"/>
  <c r="AG128" i="2" s="1"/>
  <c r="AH128" i="2"/>
  <c r="AJ128" i="2" s="1"/>
  <c r="AK128" i="2"/>
  <c r="AM128" i="2" s="1"/>
  <c r="AN128" i="2"/>
  <c r="AP128" i="2" s="1"/>
  <c r="AQ128" i="2"/>
  <c r="AS128" i="2" s="1"/>
  <c r="AT128" i="2"/>
  <c r="AV128" i="2" s="1"/>
  <c r="AW128" i="2"/>
  <c r="AY128" i="2" s="1"/>
  <c r="AZ128" i="2"/>
  <c r="BB128" i="2" s="1"/>
  <c r="BC128" i="2"/>
  <c r="BE128" i="2" s="1"/>
  <c r="BF128" i="2"/>
  <c r="BH128" i="2" s="1"/>
  <c r="BI128" i="2"/>
  <c r="BK128" i="2" s="1"/>
  <c r="BL128" i="2"/>
  <c r="BN128" i="2" s="1"/>
  <c r="BO128" i="2"/>
  <c r="BQ128" i="2" s="1"/>
  <c r="BT128" i="2"/>
  <c r="BW128" i="2"/>
  <c r="BX128" i="2"/>
  <c r="BZ128" i="2" s="1"/>
  <c r="CA128" i="2"/>
  <c r="CC128" i="2" s="1"/>
  <c r="CD128" i="2"/>
  <c r="CF128" i="2" s="1"/>
  <c r="CI128" i="2"/>
  <c r="CJ128" i="2"/>
  <c r="CL128" i="2" s="1"/>
  <c r="CM128" i="2"/>
  <c r="CO128" i="2" s="1"/>
  <c r="CX128" i="2" s="1"/>
  <c r="CR128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3" i="2"/>
  <c r="CR114" i="2"/>
  <c r="CR115" i="2"/>
  <c r="CR116" i="2"/>
  <c r="CR117" i="2"/>
  <c r="CR118" i="2"/>
  <c r="CR119" i="2"/>
  <c r="CR120" i="2"/>
  <c r="CR121" i="2"/>
  <c r="CR126" i="2"/>
  <c r="CR5" i="2"/>
  <c r="CM5" i="2"/>
  <c r="C127" i="2"/>
  <c r="CU127" i="2" s="1"/>
  <c r="G127" i="2"/>
  <c r="J127" i="2"/>
  <c r="S127" i="2"/>
  <c r="V127" i="2"/>
  <c r="Y127" i="2"/>
  <c r="AB127" i="2"/>
  <c r="AE127" i="2"/>
  <c r="AH127" i="2"/>
  <c r="AK127" i="2"/>
  <c r="AN127" i="2"/>
  <c r="AQ127" i="2"/>
  <c r="AT127" i="2"/>
  <c r="AW127" i="2"/>
  <c r="AZ127" i="2"/>
  <c r="BC127" i="2"/>
  <c r="BF127" i="2"/>
  <c r="BI127" i="2"/>
  <c r="BL127" i="2"/>
  <c r="BO127" i="2"/>
  <c r="BX127" i="2"/>
  <c r="CA127" i="2"/>
  <c r="CD127" i="2"/>
  <c r="CJ127" i="2"/>
  <c r="CM127" i="2"/>
  <c r="CM6" i="2"/>
  <c r="CO6" i="2" s="1"/>
  <c r="CX6" i="2" s="1"/>
  <c r="CM7" i="2"/>
  <c r="CO7" i="2" s="1"/>
  <c r="CX7" i="2" s="1"/>
  <c r="CM8" i="2"/>
  <c r="CO8" i="2" s="1"/>
  <c r="CX8" i="2" s="1"/>
  <c r="CM9" i="2"/>
  <c r="CO9" i="2" s="1"/>
  <c r="CX9" i="2" s="1"/>
  <c r="CM10" i="2"/>
  <c r="CO10" i="2" s="1"/>
  <c r="CX10" i="2" s="1"/>
  <c r="CM11" i="2"/>
  <c r="CO11" i="2" s="1"/>
  <c r="CX11" i="2" s="1"/>
  <c r="CM12" i="2"/>
  <c r="CO12" i="2" s="1"/>
  <c r="CX12" i="2" s="1"/>
  <c r="CM13" i="2"/>
  <c r="CO13" i="2" s="1"/>
  <c r="CX13" i="2" s="1"/>
  <c r="CM14" i="2"/>
  <c r="CO14" i="2" s="1"/>
  <c r="CX14" i="2" s="1"/>
  <c r="CM15" i="2"/>
  <c r="CO15" i="2" s="1"/>
  <c r="CX15" i="2" s="1"/>
  <c r="CM16" i="2"/>
  <c r="CO16" i="2" s="1"/>
  <c r="CX16" i="2" s="1"/>
  <c r="CM17" i="2"/>
  <c r="CO17" i="2" s="1"/>
  <c r="CX17" i="2" s="1"/>
  <c r="CM18" i="2"/>
  <c r="CO18" i="2" s="1"/>
  <c r="CX18" i="2" s="1"/>
  <c r="CM19" i="2"/>
  <c r="CO19" i="2" s="1"/>
  <c r="CX19" i="2" s="1"/>
  <c r="CM20" i="2"/>
  <c r="CO20" i="2" s="1"/>
  <c r="CX20" i="2" s="1"/>
  <c r="CM21" i="2"/>
  <c r="CO21" i="2" s="1"/>
  <c r="CX21" i="2" s="1"/>
  <c r="CM22" i="2"/>
  <c r="CO22" i="2" s="1"/>
  <c r="CX22" i="2" s="1"/>
  <c r="CM23" i="2"/>
  <c r="CO23" i="2" s="1"/>
  <c r="CX23" i="2" s="1"/>
  <c r="CM24" i="2"/>
  <c r="CO24" i="2" s="1"/>
  <c r="CX24" i="2" s="1"/>
  <c r="CM25" i="2"/>
  <c r="CO25" i="2" s="1"/>
  <c r="CX25" i="2" s="1"/>
  <c r="CM26" i="2"/>
  <c r="CO26" i="2" s="1"/>
  <c r="CX26" i="2" s="1"/>
  <c r="CM27" i="2"/>
  <c r="CO27" i="2" s="1"/>
  <c r="CX27" i="2" s="1"/>
  <c r="CM28" i="2"/>
  <c r="CO28" i="2" s="1"/>
  <c r="CX28" i="2" s="1"/>
  <c r="CM29" i="2"/>
  <c r="CO29" i="2" s="1"/>
  <c r="CX29" i="2" s="1"/>
  <c r="CM30" i="2"/>
  <c r="CO30" i="2" s="1"/>
  <c r="CX30" i="2" s="1"/>
  <c r="CM31" i="2"/>
  <c r="CO31" i="2" s="1"/>
  <c r="CX31" i="2" s="1"/>
  <c r="CM32" i="2"/>
  <c r="CO32" i="2" s="1"/>
  <c r="CX32" i="2" s="1"/>
  <c r="CM33" i="2"/>
  <c r="CO33" i="2" s="1"/>
  <c r="CX33" i="2" s="1"/>
  <c r="CM34" i="2"/>
  <c r="CO34" i="2" s="1"/>
  <c r="CX34" i="2" s="1"/>
  <c r="CM35" i="2"/>
  <c r="CO35" i="2" s="1"/>
  <c r="CX35" i="2" s="1"/>
  <c r="CM36" i="2"/>
  <c r="CO36" i="2" s="1"/>
  <c r="CX36" i="2" s="1"/>
  <c r="CM37" i="2"/>
  <c r="CO37" i="2" s="1"/>
  <c r="CX37" i="2" s="1"/>
  <c r="CM38" i="2"/>
  <c r="CO38" i="2" s="1"/>
  <c r="CX38" i="2" s="1"/>
  <c r="CM39" i="2"/>
  <c r="CO39" i="2" s="1"/>
  <c r="CX39" i="2" s="1"/>
  <c r="CM40" i="2"/>
  <c r="CO40" i="2" s="1"/>
  <c r="CX40" i="2" s="1"/>
  <c r="CM41" i="2"/>
  <c r="CO41" i="2" s="1"/>
  <c r="CX41" i="2" s="1"/>
  <c r="CM42" i="2"/>
  <c r="CO42" i="2" s="1"/>
  <c r="CX42" i="2" s="1"/>
  <c r="CM43" i="2"/>
  <c r="CO43" i="2" s="1"/>
  <c r="CX43" i="2" s="1"/>
  <c r="CM44" i="2"/>
  <c r="CO44" i="2" s="1"/>
  <c r="CX44" i="2" s="1"/>
  <c r="CM45" i="2"/>
  <c r="CO45" i="2" s="1"/>
  <c r="CX45" i="2" s="1"/>
  <c r="CM46" i="2"/>
  <c r="CO46" i="2" s="1"/>
  <c r="CX46" i="2" s="1"/>
  <c r="CM47" i="2"/>
  <c r="CO47" i="2" s="1"/>
  <c r="CX47" i="2" s="1"/>
  <c r="CM48" i="2"/>
  <c r="CO48" i="2" s="1"/>
  <c r="CX48" i="2" s="1"/>
  <c r="CM49" i="2"/>
  <c r="CO49" i="2" s="1"/>
  <c r="CX49" i="2" s="1"/>
  <c r="CM50" i="2"/>
  <c r="CO50" i="2" s="1"/>
  <c r="CX50" i="2" s="1"/>
  <c r="CM51" i="2"/>
  <c r="CO51" i="2" s="1"/>
  <c r="CX51" i="2" s="1"/>
  <c r="CM52" i="2"/>
  <c r="CO52" i="2" s="1"/>
  <c r="CX52" i="2" s="1"/>
  <c r="CM53" i="2"/>
  <c r="CO53" i="2" s="1"/>
  <c r="CX53" i="2" s="1"/>
  <c r="CM54" i="2"/>
  <c r="CO54" i="2" s="1"/>
  <c r="CX54" i="2" s="1"/>
  <c r="CM55" i="2"/>
  <c r="CO55" i="2" s="1"/>
  <c r="CX55" i="2" s="1"/>
  <c r="CM56" i="2"/>
  <c r="CO56" i="2" s="1"/>
  <c r="CX56" i="2" s="1"/>
  <c r="CM57" i="2"/>
  <c r="CO57" i="2" s="1"/>
  <c r="CX57" i="2" s="1"/>
  <c r="CM58" i="2"/>
  <c r="CO58" i="2" s="1"/>
  <c r="CX58" i="2" s="1"/>
  <c r="CM59" i="2"/>
  <c r="CO59" i="2" s="1"/>
  <c r="CX59" i="2" s="1"/>
  <c r="CM60" i="2"/>
  <c r="CO60" i="2" s="1"/>
  <c r="CX60" i="2" s="1"/>
  <c r="CM61" i="2"/>
  <c r="CO61" i="2" s="1"/>
  <c r="CX61" i="2" s="1"/>
  <c r="CM62" i="2"/>
  <c r="CO62" i="2" s="1"/>
  <c r="CX62" i="2" s="1"/>
  <c r="CM63" i="2"/>
  <c r="CO63" i="2" s="1"/>
  <c r="CX63" i="2" s="1"/>
  <c r="CM64" i="2"/>
  <c r="CO64" i="2" s="1"/>
  <c r="CX64" i="2" s="1"/>
  <c r="CM65" i="2"/>
  <c r="CO65" i="2" s="1"/>
  <c r="CX65" i="2" s="1"/>
  <c r="CM66" i="2"/>
  <c r="CO66" i="2" s="1"/>
  <c r="CX66" i="2" s="1"/>
  <c r="CM67" i="2"/>
  <c r="CO67" i="2" s="1"/>
  <c r="CX67" i="2" s="1"/>
  <c r="CM68" i="2"/>
  <c r="CO68" i="2" s="1"/>
  <c r="CX68" i="2" s="1"/>
  <c r="CM69" i="2"/>
  <c r="CO69" i="2" s="1"/>
  <c r="CX69" i="2" s="1"/>
  <c r="CM70" i="2"/>
  <c r="CO70" i="2" s="1"/>
  <c r="CX70" i="2" s="1"/>
  <c r="CM71" i="2"/>
  <c r="CO71" i="2" s="1"/>
  <c r="CX71" i="2" s="1"/>
  <c r="CM72" i="2"/>
  <c r="CO72" i="2" s="1"/>
  <c r="CX72" i="2" s="1"/>
  <c r="CM73" i="2"/>
  <c r="CO73" i="2" s="1"/>
  <c r="CX73" i="2" s="1"/>
  <c r="CM74" i="2"/>
  <c r="CO74" i="2" s="1"/>
  <c r="CX74" i="2" s="1"/>
  <c r="CM75" i="2"/>
  <c r="CO75" i="2" s="1"/>
  <c r="CX75" i="2" s="1"/>
  <c r="CM76" i="2"/>
  <c r="CO76" i="2" s="1"/>
  <c r="CX76" i="2" s="1"/>
  <c r="CM77" i="2"/>
  <c r="CO77" i="2" s="1"/>
  <c r="CX77" i="2" s="1"/>
  <c r="CM78" i="2"/>
  <c r="CO78" i="2" s="1"/>
  <c r="CX78" i="2" s="1"/>
  <c r="CM79" i="2"/>
  <c r="CO79" i="2" s="1"/>
  <c r="CX79" i="2" s="1"/>
  <c r="CM80" i="2"/>
  <c r="CO80" i="2" s="1"/>
  <c r="CX80" i="2" s="1"/>
  <c r="CM81" i="2"/>
  <c r="CO81" i="2" s="1"/>
  <c r="CX81" i="2" s="1"/>
  <c r="CM82" i="2"/>
  <c r="CO82" i="2" s="1"/>
  <c r="CX82" i="2" s="1"/>
  <c r="CM83" i="2"/>
  <c r="CO83" i="2" s="1"/>
  <c r="CX83" i="2" s="1"/>
  <c r="CM84" i="2"/>
  <c r="CO84" i="2" s="1"/>
  <c r="CX84" i="2" s="1"/>
  <c r="CM85" i="2"/>
  <c r="CO85" i="2" s="1"/>
  <c r="CX85" i="2" s="1"/>
  <c r="CM86" i="2"/>
  <c r="CO86" i="2" s="1"/>
  <c r="CX86" i="2" s="1"/>
  <c r="CM87" i="2"/>
  <c r="CO87" i="2" s="1"/>
  <c r="CX87" i="2" s="1"/>
  <c r="CM88" i="2"/>
  <c r="CO88" i="2" s="1"/>
  <c r="CX88" i="2" s="1"/>
  <c r="CM89" i="2"/>
  <c r="CO89" i="2" s="1"/>
  <c r="CX89" i="2" s="1"/>
  <c r="CM90" i="2"/>
  <c r="CO90" i="2" s="1"/>
  <c r="CX90" i="2" s="1"/>
  <c r="CM91" i="2"/>
  <c r="CO91" i="2" s="1"/>
  <c r="CX91" i="2" s="1"/>
  <c r="CM92" i="2"/>
  <c r="CO92" i="2" s="1"/>
  <c r="CX92" i="2" s="1"/>
  <c r="CM93" i="2"/>
  <c r="CO93" i="2" s="1"/>
  <c r="CX93" i="2" s="1"/>
  <c r="CM94" i="2"/>
  <c r="CO94" i="2" s="1"/>
  <c r="CX94" i="2" s="1"/>
  <c r="CM95" i="2"/>
  <c r="CO95" i="2" s="1"/>
  <c r="CX95" i="2" s="1"/>
  <c r="CM96" i="2"/>
  <c r="CO96" i="2" s="1"/>
  <c r="CX96" i="2" s="1"/>
  <c r="CM97" i="2"/>
  <c r="CO97" i="2" s="1"/>
  <c r="CX97" i="2" s="1"/>
  <c r="CM98" i="2"/>
  <c r="CO98" i="2" s="1"/>
  <c r="CX98" i="2" s="1"/>
  <c r="CM99" i="2"/>
  <c r="CO99" i="2" s="1"/>
  <c r="CX99" i="2" s="1"/>
  <c r="CM100" i="2"/>
  <c r="CO100" i="2" s="1"/>
  <c r="CX100" i="2" s="1"/>
  <c r="CM101" i="2"/>
  <c r="CO101" i="2" s="1"/>
  <c r="CX101" i="2" s="1"/>
  <c r="CM102" i="2"/>
  <c r="CO102" i="2" s="1"/>
  <c r="CX102" i="2" s="1"/>
  <c r="CM103" i="2"/>
  <c r="CO103" i="2" s="1"/>
  <c r="CX103" i="2" s="1"/>
  <c r="CM104" i="2"/>
  <c r="CO104" i="2" s="1"/>
  <c r="CX104" i="2" s="1"/>
  <c r="CM105" i="2"/>
  <c r="CO105" i="2" s="1"/>
  <c r="CX105" i="2" s="1"/>
  <c r="CM106" i="2"/>
  <c r="CO106" i="2" s="1"/>
  <c r="CX106" i="2" s="1"/>
  <c r="CM107" i="2"/>
  <c r="CO107" i="2" s="1"/>
  <c r="CX107" i="2" s="1"/>
  <c r="CM108" i="2"/>
  <c r="CO108" i="2" s="1"/>
  <c r="CX108" i="2" s="1"/>
  <c r="CM109" i="2"/>
  <c r="CO109" i="2" s="1"/>
  <c r="CX109" i="2" s="1"/>
  <c r="CM110" i="2"/>
  <c r="CO110" i="2" s="1"/>
  <c r="CX110" i="2" s="1"/>
  <c r="CM111" i="2"/>
  <c r="CM112" i="2"/>
  <c r="CM113" i="2"/>
  <c r="CO113" i="2" s="1"/>
  <c r="CX113" i="2" s="1"/>
  <c r="CM114" i="2"/>
  <c r="CO114" i="2" s="1"/>
  <c r="CX114" i="2" s="1"/>
  <c r="CM115" i="2"/>
  <c r="CO115" i="2" s="1"/>
  <c r="CX115" i="2" s="1"/>
  <c r="CM116" i="2"/>
  <c r="CO116" i="2" s="1"/>
  <c r="CX116" i="2" s="1"/>
  <c r="CM117" i="2"/>
  <c r="CO117" i="2" s="1"/>
  <c r="CX117" i="2" s="1"/>
  <c r="CM118" i="2"/>
  <c r="CO118" i="2" s="1"/>
  <c r="CX118" i="2" s="1"/>
  <c r="CM119" i="2"/>
  <c r="CO119" i="2" s="1"/>
  <c r="CX119" i="2" s="1"/>
  <c r="CM120" i="2"/>
  <c r="CO120" i="2" s="1"/>
  <c r="CX120" i="2" s="1"/>
  <c r="CM121" i="2"/>
  <c r="CO121" i="2" s="1"/>
  <c r="CX121" i="2" s="1"/>
  <c r="CM122" i="2"/>
  <c r="CM123" i="2"/>
  <c r="CM124" i="2"/>
  <c r="CM125" i="2"/>
  <c r="CM126" i="2"/>
  <c r="CO126" i="2" s="1"/>
  <c r="CX126" i="2" s="1"/>
  <c r="BB127" i="2" l="1"/>
  <c r="BE127" i="2"/>
  <c r="AG127" i="2"/>
  <c r="CC127" i="2"/>
  <c r="BZ127" i="2"/>
  <c r="AD127" i="2"/>
  <c r="CL127" i="2"/>
  <c r="BN127" i="2"/>
  <c r="CO5" i="2"/>
  <c r="CX5" i="2" s="1"/>
  <c r="CI127" i="2"/>
  <c r="BK127" i="2"/>
  <c r="AM127" i="2"/>
  <c r="CO127" i="2"/>
  <c r="CX127" i="2" s="1"/>
  <c r="BQ127" i="2"/>
  <c r="AS127" i="2"/>
  <c r="AP127" i="2"/>
  <c r="R127" i="2"/>
  <c r="D130" i="2"/>
  <c r="F130" i="2" s="1"/>
  <c r="D140" i="2"/>
  <c r="F140" i="2" s="1"/>
  <c r="I136" i="2"/>
  <c r="D136" i="2"/>
  <c r="F136" i="2" s="1"/>
  <c r="D132" i="2"/>
  <c r="F132" i="2" s="1"/>
  <c r="D146" i="2"/>
  <c r="F146" i="2" s="1"/>
  <c r="D127" i="2"/>
  <c r="F127" i="2" s="1"/>
  <c r="D129" i="2"/>
  <c r="F129" i="2" s="1"/>
  <c r="I141" i="2"/>
  <c r="D141" i="2"/>
  <c r="F141" i="2" s="1"/>
  <c r="I137" i="2"/>
  <c r="D137" i="2"/>
  <c r="F137" i="2" s="1"/>
  <c r="I133" i="2"/>
  <c r="D133" i="2"/>
  <c r="F133" i="2" s="1"/>
  <c r="D143" i="2"/>
  <c r="F143" i="2" s="1"/>
  <c r="D128" i="2"/>
  <c r="F128" i="2" s="1"/>
  <c r="I142" i="2"/>
  <c r="D142" i="2"/>
  <c r="F142" i="2" s="1"/>
  <c r="I138" i="2"/>
  <c r="D138" i="2"/>
  <c r="F138" i="2" s="1"/>
  <c r="I134" i="2"/>
  <c r="D134" i="2"/>
  <c r="F134" i="2" s="1"/>
  <c r="I144" i="2"/>
  <c r="D144" i="2"/>
  <c r="F144" i="2" s="1"/>
  <c r="D131" i="2"/>
  <c r="F131" i="2" s="1"/>
  <c r="I139" i="2"/>
  <c r="D139" i="2"/>
  <c r="F139" i="2" s="1"/>
  <c r="I135" i="2"/>
  <c r="D135" i="2"/>
  <c r="F135" i="2" s="1"/>
  <c r="I145" i="2"/>
  <c r="D145" i="2"/>
  <c r="F145" i="2" s="1"/>
  <c r="D147" i="2"/>
  <c r="F147" i="2" s="1"/>
  <c r="BW127" i="2"/>
  <c r="AY127" i="2"/>
  <c r="AA127" i="2"/>
  <c r="U127" i="2"/>
  <c r="CR127" i="2"/>
  <c r="BT127" i="2"/>
  <c r="AV127" i="2"/>
  <c r="X127" i="2"/>
  <c r="CF127" i="2"/>
  <c r="BH127" i="2"/>
  <c r="AJ127" i="2"/>
  <c r="L127" i="2"/>
  <c r="I147" i="2"/>
  <c r="I146" i="2"/>
  <c r="I143" i="2"/>
  <c r="I140" i="2"/>
  <c r="I132" i="2"/>
  <c r="I131" i="2"/>
  <c r="I130" i="2"/>
  <c r="I129" i="2"/>
  <c r="I128" i="2"/>
  <c r="O127" i="2"/>
  <c r="I127" i="2"/>
  <c r="CJ6" i="2"/>
  <c r="CL6" i="2" s="1"/>
  <c r="CJ7" i="2"/>
  <c r="CL7" i="2" s="1"/>
  <c r="CJ8" i="2"/>
  <c r="CL8" i="2" s="1"/>
  <c r="CJ9" i="2"/>
  <c r="CL9" i="2" s="1"/>
  <c r="CJ10" i="2"/>
  <c r="CL10" i="2" s="1"/>
  <c r="CJ11" i="2"/>
  <c r="CL11" i="2" s="1"/>
  <c r="CJ12" i="2"/>
  <c r="CL12" i="2" s="1"/>
  <c r="CJ13" i="2"/>
  <c r="CL13" i="2" s="1"/>
  <c r="CJ14" i="2"/>
  <c r="CL14" i="2" s="1"/>
  <c r="CJ15" i="2"/>
  <c r="CL15" i="2" s="1"/>
  <c r="CJ16" i="2"/>
  <c r="CL16" i="2" s="1"/>
  <c r="CJ17" i="2"/>
  <c r="CL17" i="2" s="1"/>
  <c r="CJ18" i="2"/>
  <c r="CL18" i="2" s="1"/>
  <c r="CJ19" i="2"/>
  <c r="CL19" i="2" s="1"/>
  <c r="CJ20" i="2"/>
  <c r="CL20" i="2" s="1"/>
  <c r="CJ21" i="2"/>
  <c r="CL21" i="2" s="1"/>
  <c r="CJ22" i="2"/>
  <c r="CL22" i="2" s="1"/>
  <c r="CJ23" i="2"/>
  <c r="CL23" i="2" s="1"/>
  <c r="CJ24" i="2"/>
  <c r="CL24" i="2" s="1"/>
  <c r="CJ25" i="2"/>
  <c r="CL25" i="2" s="1"/>
  <c r="CJ26" i="2"/>
  <c r="CL26" i="2" s="1"/>
  <c r="CJ27" i="2"/>
  <c r="CL27" i="2" s="1"/>
  <c r="CJ28" i="2"/>
  <c r="CL28" i="2" s="1"/>
  <c r="CJ29" i="2"/>
  <c r="CL29" i="2" s="1"/>
  <c r="CJ30" i="2"/>
  <c r="CL30" i="2" s="1"/>
  <c r="CJ31" i="2"/>
  <c r="CL31" i="2" s="1"/>
  <c r="CJ32" i="2"/>
  <c r="CL32" i="2" s="1"/>
  <c r="CJ33" i="2"/>
  <c r="CL33" i="2" s="1"/>
  <c r="CJ34" i="2"/>
  <c r="CL34" i="2" s="1"/>
  <c r="CJ35" i="2"/>
  <c r="CL35" i="2" s="1"/>
  <c r="CJ36" i="2"/>
  <c r="CL36" i="2" s="1"/>
  <c r="CJ37" i="2"/>
  <c r="CL37" i="2" s="1"/>
  <c r="CJ38" i="2"/>
  <c r="CL38" i="2" s="1"/>
  <c r="CJ39" i="2"/>
  <c r="CL39" i="2" s="1"/>
  <c r="CJ40" i="2"/>
  <c r="CL40" i="2" s="1"/>
  <c r="CJ41" i="2"/>
  <c r="CL41" i="2" s="1"/>
  <c r="CJ42" i="2"/>
  <c r="CL42" i="2" s="1"/>
  <c r="CJ43" i="2"/>
  <c r="CL43" i="2" s="1"/>
  <c r="CJ44" i="2"/>
  <c r="CL44" i="2" s="1"/>
  <c r="CJ45" i="2"/>
  <c r="CL45" i="2" s="1"/>
  <c r="CJ46" i="2"/>
  <c r="CL46" i="2" s="1"/>
  <c r="CJ47" i="2"/>
  <c r="CL47" i="2" s="1"/>
  <c r="CJ48" i="2"/>
  <c r="CL48" i="2" s="1"/>
  <c r="CJ49" i="2"/>
  <c r="CL49" i="2" s="1"/>
  <c r="CJ50" i="2"/>
  <c r="CL50" i="2" s="1"/>
  <c r="CJ51" i="2"/>
  <c r="CL51" i="2" s="1"/>
  <c r="CJ52" i="2"/>
  <c r="CL52" i="2" s="1"/>
  <c r="CJ53" i="2"/>
  <c r="CL53" i="2" s="1"/>
  <c r="CJ54" i="2"/>
  <c r="CL54" i="2" s="1"/>
  <c r="CJ55" i="2"/>
  <c r="CL55" i="2" s="1"/>
  <c r="CJ56" i="2"/>
  <c r="CL56" i="2" s="1"/>
  <c r="CJ57" i="2"/>
  <c r="CL57" i="2" s="1"/>
  <c r="CJ58" i="2"/>
  <c r="CL58" i="2" s="1"/>
  <c r="CJ59" i="2"/>
  <c r="CL59" i="2" s="1"/>
  <c r="CJ60" i="2"/>
  <c r="CL60" i="2" s="1"/>
  <c r="CJ61" i="2"/>
  <c r="CL61" i="2" s="1"/>
  <c r="CJ62" i="2"/>
  <c r="CL62" i="2" s="1"/>
  <c r="CJ63" i="2"/>
  <c r="CL63" i="2" s="1"/>
  <c r="CJ64" i="2"/>
  <c r="CL64" i="2" s="1"/>
  <c r="CJ65" i="2"/>
  <c r="CL65" i="2" s="1"/>
  <c r="CJ66" i="2"/>
  <c r="CL66" i="2" s="1"/>
  <c r="CJ67" i="2"/>
  <c r="CL67" i="2" s="1"/>
  <c r="CJ68" i="2"/>
  <c r="CL68" i="2" s="1"/>
  <c r="CJ69" i="2"/>
  <c r="CL69" i="2" s="1"/>
  <c r="CJ70" i="2"/>
  <c r="CL70" i="2" s="1"/>
  <c r="CJ71" i="2"/>
  <c r="CL71" i="2" s="1"/>
  <c r="CJ72" i="2"/>
  <c r="CL72" i="2" s="1"/>
  <c r="CJ73" i="2"/>
  <c r="CL73" i="2" s="1"/>
  <c r="CJ74" i="2"/>
  <c r="CL74" i="2" s="1"/>
  <c r="CJ75" i="2"/>
  <c r="CL75" i="2" s="1"/>
  <c r="CJ76" i="2"/>
  <c r="CL76" i="2" s="1"/>
  <c r="CJ77" i="2"/>
  <c r="CL77" i="2" s="1"/>
  <c r="CJ78" i="2"/>
  <c r="CL78" i="2" s="1"/>
  <c r="CJ79" i="2"/>
  <c r="CL79" i="2" s="1"/>
  <c r="CJ80" i="2"/>
  <c r="CL80" i="2" s="1"/>
  <c r="CJ81" i="2"/>
  <c r="CL81" i="2" s="1"/>
  <c r="CJ82" i="2"/>
  <c r="CL82" i="2" s="1"/>
  <c r="CJ83" i="2"/>
  <c r="CL83" i="2" s="1"/>
  <c r="CJ84" i="2"/>
  <c r="CL84" i="2" s="1"/>
  <c r="CJ85" i="2"/>
  <c r="CL85" i="2" s="1"/>
  <c r="CJ86" i="2"/>
  <c r="CL86" i="2" s="1"/>
  <c r="CJ87" i="2"/>
  <c r="CL87" i="2" s="1"/>
  <c r="CJ88" i="2"/>
  <c r="CL88" i="2" s="1"/>
  <c r="CJ89" i="2"/>
  <c r="CL89" i="2" s="1"/>
  <c r="CJ90" i="2"/>
  <c r="CL90" i="2" s="1"/>
  <c r="CJ91" i="2"/>
  <c r="CL91" i="2" s="1"/>
  <c r="CJ92" i="2"/>
  <c r="CL92" i="2" s="1"/>
  <c r="CJ93" i="2"/>
  <c r="CL93" i="2" s="1"/>
  <c r="CJ94" i="2"/>
  <c r="CL94" i="2" s="1"/>
  <c r="CJ95" i="2"/>
  <c r="CL95" i="2" s="1"/>
  <c r="CJ96" i="2"/>
  <c r="CL96" i="2" s="1"/>
  <c r="CJ97" i="2"/>
  <c r="CL97" i="2" s="1"/>
  <c r="CJ98" i="2"/>
  <c r="CL98" i="2" s="1"/>
  <c r="CJ99" i="2"/>
  <c r="CL99" i="2" s="1"/>
  <c r="CJ100" i="2"/>
  <c r="CL100" i="2" s="1"/>
  <c r="CJ101" i="2"/>
  <c r="CL101" i="2" s="1"/>
  <c r="CJ102" i="2"/>
  <c r="CL102" i="2" s="1"/>
  <c r="CJ103" i="2"/>
  <c r="CL103" i="2" s="1"/>
  <c r="CJ104" i="2"/>
  <c r="CL104" i="2" s="1"/>
  <c r="CJ105" i="2"/>
  <c r="CL105" i="2" s="1"/>
  <c r="CJ106" i="2"/>
  <c r="CL106" i="2" s="1"/>
  <c r="CJ107" i="2"/>
  <c r="CL107" i="2" s="1"/>
  <c r="CJ108" i="2"/>
  <c r="CL108" i="2" s="1"/>
  <c r="CJ109" i="2"/>
  <c r="CL109" i="2" s="1"/>
  <c r="CJ110" i="2"/>
  <c r="CL110" i="2" s="1"/>
  <c r="CJ111" i="2"/>
  <c r="CJ112" i="2"/>
  <c r="CJ113" i="2"/>
  <c r="CL113" i="2" s="1"/>
  <c r="CJ114" i="2"/>
  <c r="CL114" i="2" s="1"/>
  <c r="CJ115" i="2"/>
  <c r="CL115" i="2" s="1"/>
  <c r="CJ116" i="2"/>
  <c r="CL116" i="2" s="1"/>
  <c r="CJ117" i="2"/>
  <c r="CL117" i="2" s="1"/>
  <c r="CJ118" i="2"/>
  <c r="CL118" i="2" s="1"/>
  <c r="CJ119" i="2"/>
  <c r="CL119" i="2" s="1"/>
  <c r="CJ120" i="2"/>
  <c r="CL120" i="2" s="1"/>
  <c r="CJ121" i="2"/>
  <c r="CL121" i="2" s="1"/>
  <c r="CJ122" i="2"/>
  <c r="CJ123" i="2"/>
  <c r="CJ124" i="2"/>
  <c r="CJ125" i="2"/>
  <c r="CJ126" i="2"/>
  <c r="CL126" i="2" s="1"/>
  <c r="CL5" i="2"/>
  <c r="CI5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K126" i="2" s="1"/>
  <c r="G126" i="2"/>
  <c r="J126" i="2"/>
  <c r="L126" i="2" s="1"/>
  <c r="O126" i="2"/>
  <c r="R126" i="2"/>
  <c r="S126" i="2"/>
  <c r="U126" i="2" s="1"/>
  <c r="V126" i="2"/>
  <c r="X126" i="2" s="1"/>
  <c r="Y126" i="2"/>
  <c r="AA126" i="2" s="1"/>
  <c r="AB126" i="2"/>
  <c r="AD126" i="2" s="1"/>
  <c r="AE126" i="2"/>
  <c r="AG126" i="2" s="1"/>
  <c r="AH126" i="2"/>
  <c r="AJ126" i="2" s="1"/>
  <c r="AK126" i="2"/>
  <c r="AM126" i="2" s="1"/>
  <c r="AN126" i="2"/>
  <c r="AP126" i="2" s="1"/>
  <c r="AQ126" i="2"/>
  <c r="AS126" i="2" s="1"/>
  <c r="AT126" i="2"/>
  <c r="AV126" i="2" s="1"/>
  <c r="AW126" i="2"/>
  <c r="AY126" i="2" s="1"/>
  <c r="AZ126" i="2"/>
  <c r="BB126" i="2" s="1"/>
  <c r="BC126" i="2"/>
  <c r="BE126" i="2" s="1"/>
  <c r="BF126" i="2"/>
  <c r="BH126" i="2" s="1"/>
  <c r="BL126" i="2"/>
  <c r="BN126" i="2" s="1"/>
  <c r="BO126" i="2"/>
  <c r="BQ126" i="2" s="1"/>
  <c r="BT126" i="2"/>
  <c r="BW126" i="2"/>
  <c r="BX126" i="2"/>
  <c r="BZ126" i="2" s="1"/>
  <c r="CA126" i="2"/>
  <c r="CC126" i="2" s="1"/>
  <c r="CD126" i="2"/>
  <c r="CF126" i="2" s="1"/>
  <c r="CI126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3" i="2"/>
  <c r="CI114" i="2"/>
  <c r="CI115" i="2"/>
  <c r="CI116" i="2"/>
  <c r="CI117" i="2"/>
  <c r="CI118" i="2"/>
  <c r="CI119" i="2"/>
  <c r="CI120" i="2"/>
  <c r="CI121" i="2"/>
  <c r="CD5" i="2"/>
  <c r="I126" i="2" l="1"/>
  <c r="D126" i="2"/>
  <c r="F126" i="2" s="1"/>
  <c r="CT2" i="2" l="1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R2" i="2"/>
  <c r="AO2" i="2"/>
  <c r="AL2" i="2"/>
  <c r="AI2" i="2"/>
  <c r="AF2" i="2"/>
  <c r="AC2" i="2"/>
  <c r="Z2" i="2"/>
  <c r="W2" i="2"/>
  <c r="T2" i="2"/>
  <c r="Q2" i="2"/>
  <c r="N2" i="2"/>
  <c r="K2" i="2"/>
  <c r="G125" i="2"/>
  <c r="J125" i="2"/>
  <c r="S125" i="2"/>
  <c r="V125" i="2"/>
  <c r="Y125" i="2"/>
  <c r="AB125" i="2"/>
  <c r="AE125" i="2"/>
  <c r="AH125" i="2"/>
  <c r="AK125" i="2"/>
  <c r="AN125" i="2"/>
  <c r="AQ125" i="2"/>
  <c r="AT125" i="2"/>
  <c r="AW125" i="2"/>
  <c r="AZ125" i="2"/>
  <c r="BC125" i="2"/>
  <c r="BF125" i="2"/>
  <c r="BL125" i="2"/>
  <c r="BO125" i="2"/>
  <c r="BX125" i="2"/>
  <c r="CA125" i="2"/>
  <c r="CD125" i="2"/>
  <c r="CF5" i="2"/>
  <c r="CD6" i="2"/>
  <c r="CF6" i="2" s="1"/>
  <c r="CD7" i="2"/>
  <c r="CF7" i="2" s="1"/>
  <c r="CD8" i="2"/>
  <c r="CF8" i="2" s="1"/>
  <c r="CD9" i="2"/>
  <c r="CF9" i="2" s="1"/>
  <c r="CD10" i="2"/>
  <c r="CF10" i="2" s="1"/>
  <c r="CD11" i="2"/>
  <c r="CF11" i="2" s="1"/>
  <c r="CD12" i="2"/>
  <c r="CF12" i="2" s="1"/>
  <c r="CD13" i="2"/>
  <c r="CF13" i="2" s="1"/>
  <c r="CD14" i="2"/>
  <c r="CF14" i="2" s="1"/>
  <c r="CD15" i="2"/>
  <c r="CF15" i="2" s="1"/>
  <c r="CD16" i="2"/>
  <c r="CF16" i="2" s="1"/>
  <c r="CD17" i="2"/>
  <c r="CF17" i="2" s="1"/>
  <c r="CD18" i="2"/>
  <c r="CF18" i="2" s="1"/>
  <c r="CD19" i="2"/>
  <c r="CF19" i="2" s="1"/>
  <c r="CD20" i="2"/>
  <c r="CF20" i="2" s="1"/>
  <c r="CD21" i="2"/>
  <c r="CF21" i="2" s="1"/>
  <c r="CD22" i="2"/>
  <c r="CF22" i="2" s="1"/>
  <c r="CD23" i="2"/>
  <c r="CF23" i="2" s="1"/>
  <c r="CD24" i="2"/>
  <c r="CF24" i="2" s="1"/>
  <c r="CD25" i="2"/>
  <c r="CF25" i="2" s="1"/>
  <c r="CD26" i="2"/>
  <c r="CF26" i="2" s="1"/>
  <c r="CD27" i="2"/>
  <c r="CF27" i="2" s="1"/>
  <c r="CD28" i="2"/>
  <c r="CF28" i="2" s="1"/>
  <c r="CD29" i="2"/>
  <c r="CF29" i="2" s="1"/>
  <c r="CD30" i="2"/>
  <c r="CF30" i="2" s="1"/>
  <c r="CD31" i="2"/>
  <c r="CF31" i="2" s="1"/>
  <c r="CD32" i="2"/>
  <c r="CF32" i="2" s="1"/>
  <c r="CD33" i="2"/>
  <c r="CF33" i="2" s="1"/>
  <c r="CD34" i="2"/>
  <c r="CF34" i="2" s="1"/>
  <c r="CD35" i="2"/>
  <c r="CF35" i="2" s="1"/>
  <c r="CD36" i="2"/>
  <c r="CF36" i="2" s="1"/>
  <c r="CD37" i="2"/>
  <c r="CF37" i="2" s="1"/>
  <c r="CD38" i="2"/>
  <c r="CF38" i="2" s="1"/>
  <c r="CD39" i="2"/>
  <c r="CF39" i="2" s="1"/>
  <c r="CD40" i="2"/>
  <c r="CF40" i="2" s="1"/>
  <c r="CD41" i="2"/>
  <c r="CF41" i="2" s="1"/>
  <c r="CD42" i="2"/>
  <c r="CF42" i="2" s="1"/>
  <c r="CD43" i="2"/>
  <c r="CF43" i="2" s="1"/>
  <c r="CD44" i="2"/>
  <c r="CF44" i="2" s="1"/>
  <c r="CD45" i="2"/>
  <c r="CF45" i="2" s="1"/>
  <c r="CD46" i="2"/>
  <c r="CF46" i="2" s="1"/>
  <c r="CD47" i="2"/>
  <c r="CF47" i="2" s="1"/>
  <c r="CD48" i="2"/>
  <c r="CF48" i="2" s="1"/>
  <c r="CD49" i="2"/>
  <c r="CF49" i="2" s="1"/>
  <c r="CD50" i="2"/>
  <c r="CF50" i="2" s="1"/>
  <c r="CD51" i="2"/>
  <c r="CF51" i="2" s="1"/>
  <c r="CD52" i="2"/>
  <c r="CF52" i="2" s="1"/>
  <c r="CD53" i="2"/>
  <c r="CF53" i="2" s="1"/>
  <c r="CD54" i="2"/>
  <c r="CF54" i="2" s="1"/>
  <c r="CD55" i="2"/>
  <c r="CF55" i="2" s="1"/>
  <c r="CD56" i="2"/>
  <c r="CF56" i="2" s="1"/>
  <c r="CD57" i="2"/>
  <c r="CF57" i="2" s="1"/>
  <c r="CD58" i="2"/>
  <c r="CF58" i="2" s="1"/>
  <c r="CD59" i="2"/>
  <c r="CF59" i="2" s="1"/>
  <c r="CD60" i="2"/>
  <c r="CF60" i="2" s="1"/>
  <c r="CD61" i="2"/>
  <c r="CF61" i="2" s="1"/>
  <c r="CD62" i="2"/>
  <c r="CF62" i="2" s="1"/>
  <c r="CD63" i="2"/>
  <c r="CF63" i="2" s="1"/>
  <c r="CD64" i="2"/>
  <c r="CF64" i="2" s="1"/>
  <c r="CD65" i="2"/>
  <c r="CF65" i="2" s="1"/>
  <c r="CD66" i="2"/>
  <c r="CF66" i="2" s="1"/>
  <c r="CD67" i="2"/>
  <c r="CF67" i="2" s="1"/>
  <c r="CD68" i="2"/>
  <c r="CF68" i="2" s="1"/>
  <c r="CD69" i="2"/>
  <c r="CF69" i="2" s="1"/>
  <c r="CD70" i="2"/>
  <c r="CF70" i="2" s="1"/>
  <c r="CD71" i="2"/>
  <c r="CF71" i="2" s="1"/>
  <c r="CD72" i="2"/>
  <c r="CF72" i="2" s="1"/>
  <c r="CD73" i="2"/>
  <c r="CF73" i="2" s="1"/>
  <c r="CD74" i="2"/>
  <c r="CF74" i="2" s="1"/>
  <c r="CD75" i="2"/>
  <c r="CF75" i="2" s="1"/>
  <c r="CD76" i="2"/>
  <c r="CF76" i="2" s="1"/>
  <c r="CD77" i="2"/>
  <c r="CF77" i="2" s="1"/>
  <c r="CD78" i="2"/>
  <c r="CF78" i="2" s="1"/>
  <c r="CD79" i="2"/>
  <c r="CF79" i="2" s="1"/>
  <c r="CD80" i="2"/>
  <c r="CF80" i="2" s="1"/>
  <c r="CD81" i="2"/>
  <c r="CF81" i="2" s="1"/>
  <c r="CD82" i="2"/>
  <c r="CF82" i="2" s="1"/>
  <c r="CD83" i="2"/>
  <c r="CF83" i="2" s="1"/>
  <c r="CD84" i="2"/>
  <c r="CF84" i="2" s="1"/>
  <c r="CD85" i="2"/>
  <c r="CF85" i="2" s="1"/>
  <c r="CD86" i="2"/>
  <c r="CF86" i="2" s="1"/>
  <c r="CD87" i="2"/>
  <c r="CF87" i="2" s="1"/>
  <c r="CD88" i="2"/>
  <c r="CF88" i="2" s="1"/>
  <c r="CD89" i="2"/>
  <c r="CF89" i="2" s="1"/>
  <c r="CD90" i="2"/>
  <c r="CF90" i="2" s="1"/>
  <c r="CD91" i="2"/>
  <c r="CF91" i="2" s="1"/>
  <c r="CD92" i="2"/>
  <c r="CF92" i="2" s="1"/>
  <c r="CD93" i="2"/>
  <c r="CF93" i="2" s="1"/>
  <c r="CD94" i="2"/>
  <c r="CF94" i="2" s="1"/>
  <c r="CD95" i="2"/>
  <c r="CF95" i="2" s="1"/>
  <c r="CD96" i="2"/>
  <c r="CF96" i="2" s="1"/>
  <c r="CD97" i="2"/>
  <c r="CF97" i="2" s="1"/>
  <c r="CD98" i="2"/>
  <c r="CF98" i="2" s="1"/>
  <c r="CD99" i="2"/>
  <c r="CF99" i="2" s="1"/>
  <c r="CD100" i="2"/>
  <c r="CF100" i="2" s="1"/>
  <c r="CD101" i="2"/>
  <c r="CF101" i="2" s="1"/>
  <c r="CD102" i="2"/>
  <c r="CF102" i="2" s="1"/>
  <c r="CD103" i="2"/>
  <c r="CF103" i="2" s="1"/>
  <c r="CD104" i="2"/>
  <c r="CF104" i="2" s="1"/>
  <c r="CD105" i="2"/>
  <c r="CF105" i="2" s="1"/>
  <c r="CD106" i="2"/>
  <c r="CF106" i="2" s="1"/>
  <c r="CD107" i="2"/>
  <c r="CF107" i="2" s="1"/>
  <c r="CD108" i="2"/>
  <c r="CF108" i="2" s="1"/>
  <c r="CD109" i="2"/>
  <c r="CF109" i="2" s="1"/>
  <c r="CD110" i="2"/>
  <c r="CF110" i="2" s="1"/>
  <c r="CD111" i="2"/>
  <c r="CD112" i="2"/>
  <c r="CD113" i="2"/>
  <c r="CF113" i="2" s="1"/>
  <c r="CD114" i="2"/>
  <c r="CF114" i="2" s="1"/>
  <c r="CD115" i="2"/>
  <c r="CF115" i="2" s="1"/>
  <c r="CD116" i="2"/>
  <c r="CF116" i="2" s="1"/>
  <c r="CD117" i="2"/>
  <c r="CF117" i="2" s="1"/>
  <c r="CD118" i="2"/>
  <c r="CF118" i="2" s="1"/>
  <c r="CD119" i="2"/>
  <c r="CF119" i="2" s="1"/>
  <c r="CD120" i="2"/>
  <c r="CF120" i="2" s="1"/>
  <c r="CD121" i="2"/>
  <c r="CF121" i="2" s="1"/>
  <c r="CD122" i="2"/>
  <c r="CD123" i="2"/>
  <c r="CD124" i="2"/>
  <c r="CF124" i="2" s="1"/>
  <c r="CA5" i="2"/>
  <c r="CC5" i="2" s="1"/>
  <c r="C122" i="2"/>
  <c r="CU122" i="2" s="1"/>
  <c r="C123" i="2"/>
  <c r="CU123" i="2" s="1"/>
  <c r="G122" i="2"/>
  <c r="J122" i="2"/>
  <c r="S122" i="2"/>
  <c r="V122" i="2"/>
  <c r="Y122" i="2"/>
  <c r="AB122" i="2"/>
  <c r="AE122" i="2"/>
  <c r="AH122" i="2"/>
  <c r="AK122" i="2"/>
  <c r="AN122" i="2"/>
  <c r="AQ122" i="2"/>
  <c r="AT122" i="2"/>
  <c r="AW122" i="2"/>
  <c r="AZ122" i="2"/>
  <c r="BC122" i="2"/>
  <c r="BF122" i="2"/>
  <c r="BL122" i="2"/>
  <c r="BO122" i="2"/>
  <c r="BX122" i="2"/>
  <c r="CA122" i="2"/>
  <c r="G123" i="2"/>
  <c r="J123" i="2"/>
  <c r="S123" i="2"/>
  <c r="V123" i="2"/>
  <c r="Y123" i="2"/>
  <c r="AB123" i="2"/>
  <c r="AE123" i="2"/>
  <c r="AH123" i="2"/>
  <c r="AK123" i="2"/>
  <c r="AN123" i="2"/>
  <c r="AQ123" i="2"/>
  <c r="AT123" i="2"/>
  <c r="AW123" i="2"/>
  <c r="AY123" i="2" s="1"/>
  <c r="AZ123" i="2"/>
  <c r="BC123" i="2"/>
  <c r="BF123" i="2"/>
  <c r="BL123" i="2"/>
  <c r="BO123" i="2"/>
  <c r="BX123" i="2"/>
  <c r="CA123" i="2"/>
  <c r="G124" i="2"/>
  <c r="J124" i="2"/>
  <c r="L124" i="2" s="1"/>
  <c r="S124" i="2"/>
  <c r="V124" i="2"/>
  <c r="Y124" i="2"/>
  <c r="AB124" i="2"/>
  <c r="AE124" i="2"/>
  <c r="AH124" i="2"/>
  <c r="AJ124" i="2" s="1"/>
  <c r="AK124" i="2"/>
  <c r="AN124" i="2"/>
  <c r="AQ124" i="2"/>
  <c r="AT124" i="2"/>
  <c r="AW124" i="2"/>
  <c r="AY124" i="2" s="1"/>
  <c r="AZ124" i="2"/>
  <c r="BC124" i="2"/>
  <c r="BE124" i="2" s="1"/>
  <c r="BF124" i="2"/>
  <c r="BH124" i="2" s="1"/>
  <c r="BL124" i="2"/>
  <c r="BO124" i="2"/>
  <c r="BW124" i="2"/>
  <c r="BX124" i="2"/>
  <c r="CA124" i="2"/>
  <c r="CC124" i="2" s="1"/>
  <c r="CA6" i="2"/>
  <c r="CC6" i="2" s="1"/>
  <c r="CA7" i="2"/>
  <c r="CC7" i="2" s="1"/>
  <c r="CA8" i="2"/>
  <c r="CC8" i="2" s="1"/>
  <c r="CA9" i="2"/>
  <c r="CC9" i="2" s="1"/>
  <c r="CA10" i="2"/>
  <c r="CC10" i="2" s="1"/>
  <c r="CA11" i="2"/>
  <c r="CC11" i="2" s="1"/>
  <c r="CA12" i="2"/>
  <c r="CC12" i="2" s="1"/>
  <c r="CA13" i="2"/>
  <c r="CC13" i="2" s="1"/>
  <c r="CA14" i="2"/>
  <c r="CC14" i="2" s="1"/>
  <c r="CA15" i="2"/>
  <c r="CC15" i="2" s="1"/>
  <c r="CA16" i="2"/>
  <c r="CC16" i="2" s="1"/>
  <c r="CA17" i="2"/>
  <c r="CC17" i="2" s="1"/>
  <c r="CA18" i="2"/>
  <c r="CC18" i="2" s="1"/>
  <c r="CA19" i="2"/>
  <c r="CC19" i="2" s="1"/>
  <c r="CA20" i="2"/>
  <c r="CC20" i="2" s="1"/>
  <c r="CA21" i="2"/>
  <c r="CC21" i="2" s="1"/>
  <c r="CA22" i="2"/>
  <c r="CC22" i="2" s="1"/>
  <c r="CA23" i="2"/>
  <c r="CC23" i="2" s="1"/>
  <c r="CA24" i="2"/>
  <c r="CC24" i="2" s="1"/>
  <c r="CA25" i="2"/>
  <c r="CC25" i="2" s="1"/>
  <c r="CA26" i="2"/>
  <c r="CC26" i="2" s="1"/>
  <c r="CA27" i="2"/>
  <c r="CC27" i="2" s="1"/>
  <c r="CA28" i="2"/>
  <c r="CC28" i="2" s="1"/>
  <c r="CA29" i="2"/>
  <c r="CC29" i="2" s="1"/>
  <c r="CA30" i="2"/>
  <c r="CC30" i="2" s="1"/>
  <c r="CA31" i="2"/>
  <c r="CC31" i="2" s="1"/>
  <c r="CA32" i="2"/>
  <c r="CC32" i="2" s="1"/>
  <c r="CA33" i="2"/>
  <c r="CC33" i="2" s="1"/>
  <c r="CA34" i="2"/>
  <c r="CC34" i="2" s="1"/>
  <c r="CA35" i="2"/>
  <c r="CC35" i="2" s="1"/>
  <c r="CA36" i="2"/>
  <c r="CC36" i="2" s="1"/>
  <c r="CA37" i="2"/>
  <c r="CC37" i="2" s="1"/>
  <c r="CA38" i="2"/>
  <c r="CC38" i="2" s="1"/>
  <c r="CA39" i="2"/>
  <c r="CC39" i="2" s="1"/>
  <c r="CA40" i="2"/>
  <c r="CC40" i="2" s="1"/>
  <c r="CA41" i="2"/>
  <c r="CC41" i="2" s="1"/>
  <c r="CA42" i="2"/>
  <c r="CC42" i="2" s="1"/>
  <c r="CA43" i="2"/>
  <c r="CC43" i="2" s="1"/>
  <c r="CA44" i="2"/>
  <c r="CC44" i="2" s="1"/>
  <c r="CA45" i="2"/>
  <c r="CC45" i="2" s="1"/>
  <c r="CA46" i="2"/>
  <c r="CC46" i="2" s="1"/>
  <c r="CA47" i="2"/>
  <c r="CC47" i="2" s="1"/>
  <c r="CA48" i="2"/>
  <c r="CC48" i="2" s="1"/>
  <c r="CA49" i="2"/>
  <c r="CC49" i="2" s="1"/>
  <c r="CA50" i="2"/>
  <c r="CC50" i="2" s="1"/>
  <c r="CA51" i="2"/>
  <c r="CC51" i="2" s="1"/>
  <c r="CA52" i="2"/>
  <c r="CC52" i="2" s="1"/>
  <c r="CA53" i="2"/>
  <c r="CC53" i="2" s="1"/>
  <c r="CA54" i="2"/>
  <c r="CC54" i="2" s="1"/>
  <c r="CA55" i="2"/>
  <c r="CC55" i="2" s="1"/>
  <c r="CA56" i="2"/>
  <c r="CC56" i="2" s="1"/>
  <c r="CA57" i="2"/>
  <c r="CC57" i="2" s="1"/>
  <c r="CA58" i="2"/>
  <c r="CC58" i="2" s="1"/>
  <c r="CA59" i="2"/>
  <c r="CC59" i="2" s="1"/>
  <c r="CA60" i="2"/>
  <c r="CC60" i="2" s="1"/>
  <c r="CA61" i="2"/>
  <c r="CC61" i="2" s="1"/>
  <c r="CA62" i="2"/>
  <c r="CC62" i="2" s="1"/>
  <c r="CA63" i="2"/>
  <c r="CC63" i="2" s="1"/>
  <c r="CA64" i="2"/>
  <c r="CC64" i="2" s="1"/>
  <c r="CA65" i="2"/>
  <c r="CC65" i="2" s="1"/>
  <c r="CA66" i="2"/>
  <c r="CC66" i="2" s="1"/>
  <c r="CA67" i="2"/>
  <c r="CC67" i="2" s="1"/>
  <c r="CA68" i="2"/>
  <c r="CC68" i="2" s="1"/>
  <c r="CA69" i="2"/>
  <c r="CC69" i="2" s="1"/>
  <c r="CA70" i="2"/>
  <c r="CC70" i="2" s="1"/>
  <c r="CA71" i="2"/>
  <c r="CC71" i="2" s="1"/>
  <c r="CA72" i="2"/>
  <c r="CC72" i="2" s="1"/>
  <c r="CA73" i="2"/>
  <c r="CC73" i="2" s="1"/>
  <c r="CA74" i="2"/>
  <c r="CC74" i="2" s="1"/>
  <c r="CA75" i="2"/>
  <c r="CC75" i="2" s="1"/>
  <c r="CA76" i="2"/>
  <c r="CC76" i="2" s="1"/>
  <c r="CA77" i="2"/>
  <c r="CC77" i="2" s="1"/>
  <c r="CA78" i="2"/>
  <c r="CC78" i="2" s="1"/>
  <c r="CA79" i="2"/>
  <c r="CC79" i="2" s="1"/>
  <c r="CA80" i="2"/>
  <c r="CC80" i="2" s="1"/>
  <c r="CA81" i="2"/>
  <c r="CC81" i="2" s="1"/>
  <c r="CA82" i="2"/>
  <c r="CC82" i="2" s="1"/>
  <c r="CA83" i="2"/>
  <c r="CC83" i="2" s="1"/>
  <c r="CA84" i="2"/>
  <c r="CC84" i="2" s="1"/>
  <c r="CA85" i="2"/>
  <c r="CC85" i="2" s="1"/>
  <c r="CA86" i="2"/>
  <c r="CC86" i="2" s="1"/>
  <c r="CA87" i="2"/>
  <c r="CC87" i="2" s="1"/>
  <c r="CA88" i="2"/>
  <c r="CC88" i="2" s="1"/>
  <c r="CA89" i="2"/>
  <c r="CC89" i="2" s="1"/>
  <c r="CA90" i="2"/>
  <c r="CC90" i="2" s="1"/>
  <c r="CA91" i="2"/>
  <c r="CC91" i="2" s="1"/>
  <c r="CA92" i="2"/>
  <c r="CC92" i="2" s="1"/>
  <c r="CA93" i="2"/>
  <c r="CC93" i="2" s="1"/>
  <c r="CA94" i="2"/>
  <c r="CC94" i="2" s="1"/>
  <c r="CA95" i="2"/>
  <c r="CC95" i="2" s="1"/>
  <c r="CA96" i="2"/>
  <c r="CC96" i="2" s="1"/>
  <c r="CA97" i="2"/>
  <c r="CC97" i="2" s="1"/>
  <c r="CA98" i="2"/>
  <c r="CC98" i="2" s="1"/>
  <c r="CA99" i="2"/>
  <c r="CC99" i="2" s="1"/>
  <c r="CA100" i="2"/>
  <c r="CC100" i="2" s="1"/>
  <c r="CA101" i="2"/>
  <c r="CC101" i="2" s="1"/>
  <c r="CA102" i="2"/>
  <c r="CC102" i="2" s="1"/>
  <c r="CA103" i="2"/>
  <c r="CC103" i="2" s="1"/>
  <c r="CA104" i="2"/>
  <c r="CC104" i="2" s="1"/>
  <c r="CA105" i="2"/>
  <c r="CC105" i="2" s="1"/>
  <c r="CA106" i="2"/>
  <c r="CC106" i="2" s="1"/>
  <c r="CA107" i="2"/>
  <c r="CC107" i="2" s="1"/>
  <c r="CA108" i="2"/>
  <c r="CC108" i="2" s="1"/>
  <c r="CA109" i="2"/>
  <c r="CC109" i="2" s="1"/>
  <c r="CA110" i="2"/>
  <c r="CC110" i="2" s="1"/>
  <c r="CA111" i="2"/>
  <c r="CA112" i="2"/>
  <c r="CA113" i="2"/>
  <c r="CC113" i="2" s="1"/>
  <c r="CA114" i="2"/>
  <c r="CC114" i="2" s="1"/>
  <c r="CA115" i="2"/>
  <c r="CC115" i="2" s="1"/>
  <c r="CA116" i="2"/>
  <c r="CC116" i="2" s="1"/>
  <c r="CA117" i="2"/>
  <c r="CC117" i="2" s="1"/>
  <c r="CA118" i="2"/>
  <c r="CC118" i="2" s="1"/>
  <c r="CA119" i="2"/>
  <c r="CC119" i="2" s="1"/>
  <c r="CA120" i="2"/>
  <c r="CC120" i="2" s="1"/>
  <c r="CA121" i="2"/>
  <c r="CC121" i="2" s="1"/>
  <c r="BX5" i="2"/>
  <c r="BZ5" i="2" s="1"/>
  <c r="BX6" i="2"/>
  <c r="BZ6" i="2" s="1"/>
  <c r="BX7" i="2"/>
  <c r="BZ7" i="2" s="1"/>
  <c r="BX8" i="2"/>
  <c r="BZ8" i="2" s="1"/>
  <c r="BX9" i="2"/>
  <c r="BZ9" i="2" s="1"/>
  <c r="BX10" i="2"/>
  <c r="BZ10" i="2" s="1"/>
  <c r="BX11" i="2"/>
  <c r="BZ11" i="2" s="1"/>
  <c r="BX12" i="2"/>
  <c r="BZ12" i="2" s="1"/>
  <c r="BX13" i="2"/>
  <c r="BZ13" i="2" s="1"/>
  <c r="BX14" i="2"/>
  <c r="BZ14" i="2" s="1"/>
  <c r="BX15" i="2"/>
  <c r="BZ15" i="2" s="1"/>
  <c r="BX16" i="2"/>
  <c r="BZ16" i="2" s="1"/>
  <c r="BX17" i="2"/>
  <c r="BZ17" i="2" s="1"/>
  <c r="BX18" i="2"/>
  <c r="BZ18" i="2" s="1"/>
  <c r="BX19" i="2"/>
  <c r="BZ19" i="2" s="1"/>
  <c r="BX20" i="2"/>
  <c r="BZ20" i="2" s="1"/>
  <c r="BX21" i="2"/>
  <c r="BZ21" i="2" s="1"/>
  <c r="BX22" i="2"/>
  <c r="BZ22" i="2" s="1"/>
  <c r="BX23" i="2"/>
  <c r="BZ23" i="2" s="1"/>
  <c r="BX24" i="2"/>
  <c r="BZ24" i="2" s="1"/>
  <c r="BX25" i="2"/>
  <c r="BZ25" i="2" s="1"/>
  <c r="BX26" i="2"/>
  <c r="BZ26" i="2" s="1"/>
  <c r="BX27" i="2"/>
  <c r="BZ27" i="2" s="1"/>
  <c r="BX28" i="2"/>
  <c r="BZ28" i="2" s="1"/>
  <c r="BX29" i="2"/>
  <c r="BZ29" i="2" s="1"/>
  <c r="BX30" i="2"/>
  <c r="BZ30" i="2" s="1"/>
  <c r="BX31" i="2"/>
  <c r="BZ31" i="2" s="1"/>
  <c r="BX32" i="2"/>
  <c r="BZ32" i="2" s="1"/>
  <c r="BX33" i="2"/>
  <c r="BZ33" i="2" s="1"/>
  <c r="BX34" i="2"/>
  <c r="BZ34" i="2" s="1"/>
  <c r="BX35" i="2"/>
  <c r="BZ35" i="2" s="1"/>
  <c r="BX36" i="2"/>
  <c r="BZ36" i="2" s="1"/>
  <c r="BX37" i="2"/>
  <c r="BZ37" i="2" s="1"/>
  <c r="BX38" i="2"/>
  <c r="BZ38" i="2" s="1"/>
  <c r="BX39" i="2"/>
  <c r="BZ39" i="2" s="1"/>
  <c r="BX40" i="2"/>
  <c r="BZ40" i="2" s="1"/>
  <c r="BX41" i="2"/>
  <c r="BZ41" i="2" s="1"/>
  <c r="BX42" i="2"/>
  <c r="BZ42" i="2" s="1"/>
  <c r="BX43" i="2"/>
  <c r="BZ43" i="2" s="1"/>
  <c r="BX44" i="2"/>
  <c r="BZ44" i="2" s="1"/>
  <c r="BX45" i="2"/>
  <c r="BZ45" i="2" s="1"/>
  <c r="BX46" i="2"/>
  <c r="BZ46" i="2" s="1"/>
  <c r="BX47" i="2"/>
  <c r="BZ47" i="2" s="1"/>
  <c r="BX48" i="2"/>
  <c r="BZ48" i="2" s="1"/>
  <c r="BX49" i="2"/>
  <c r="BZ49" i="2" s="1"/>
  <c r="BX50" i="2"/>
  <c r="BZ50" i="2" s="1"/>
  <c r="BX51" i="2"/>
  <c r="BZ51" i="2" s="1"/>
  <c r="BX52" i="2"/>
  <c r="BZ52" i="2" s="1"/>
  <c r="BX53" i="2"/>
  <c r="BZ53" i="2" s="1"/>
  <c r="BX54" i="2"/>
  <c r="BZ54" i="2" s="1"/>
  <c r="BX55" i="2"/>
  <c r="BZ55" i="2" s="1"/>
  <c r="BX56" i="2"/>
  <c r="BZ56" i="2" s="1"/>
  <c r="BX57" i="2"/>
  <c r="BZ57" i="2" s="1"/>
  <c r="BX58" i="2"/>
  <c r="BZ58" i="2" s="1"/>
  <c r="BX59" i="2"/>
  <c r="BZ59" i="2" s="1"/>
  <c r="BX60" i="2"/>
  <c r="BZ60" i="2" s="1"/>
  <c r="BX61" i="2"/>
  <c r="BZ61" i="2" s="1"/>
  <c r="BX62" i="2"/>
  <c r="BZ62" i="2" s="1"/>
  <c r="BX63" i="2"/>
  <c r="BZ63" i="2" s="1"/>
  <c r="BX64" i="2"/>
  <c r="BZ64" i="2" s="1"/>
  <c r="BX65" i="2"/>
  <c r="BZ65" i="2" s="1"/>
  <c r="BX66" i="2"/>
  <c r="BZ66" i="2" s="1"/>
  <c r="BX67" i="2"/>
  <c r="BZ67" i="2" s="1"/>
  <c r="BX68" i="2"/>
  <c r="BZ68" i="2" s="1"/>
  <c r="BX69" i="2"/>
  <c r="BZ69" i="2" s="1"/>
  <c r="BX70" i="2"/>
  <c r="BZ70" i="2" s="1"/>
  <c r="BX71" i="2"/>
  <c r="BZ71" i="2" s="1"/>
  <c r="BX72" i="2"/>
  <c r="BZ72" i="2" s="1"/>
  <c r="BX73" i="2"/>
  <c r="BZ73" i="2" s="1"/>
  <c r="BX74" i="2"/>
  <c r="BZ74" i="2" s="1"/>
  <c r="BX75" i="2"/>
  <c r="BZ75" i="2" s="1"/>
  <c r="BX76" i="2"/>
  <c r="BZ76" i="2" s="1"/>
  <c r="BX77" i="2"/>
  <c r="BZ77" i="2" s="1"/>
  <c r="BX78" i="2"/>
  <c r="BZ78" i="2" s="1"/>
  <c r="BX79" i="2"/>
  <c r="BZ79" i="2" s="1"/>
  <c r="BX80" i="2"/>
  <c r="BZ80" i="2" s="1"/>
  <c r="BX81" i="2"/>
  <c r="BZ81" i="2" s="1"/>
  <c r="BX82" i="2"/>
  <c r="BZ82" i="2" s="1"/>
  <c r="BX83" i="2"/>
  <c r="BZ83" i="2" s="1"/>
  <c r="BX84" i="2"/>
  <c r="BZ84" i="2" s="1"/>
  <c r="BX85" i="2"/>
  <c r="BZ85" i="2" s="1"/>
  <c r="BX86" i="2"/>
  <c r="BZ86" i="2" s="1"/>
  <c r="BX87" i="2"/>
  <c r="BZ87" i="2" s="1"/>
  <c r="BX88" i="2"/>
  <c r="BZ88" i="2" s="1"/>
  <c r="BX89" i="2"/>
  <c r="BZ89" i="2" s="1"/>
  <c r="BX90" i="2"/>
  <c r="BZ90" i="2" s="1"/>
  <c r="BX91" i="2"/>
  <c r="BZ91" i="2" s="1"/>
  <c r="BX92" i="2"/>
  <c r="BZ92" i="2" s="1"/>
  <c r="BX93" i="2"/>
  <c r="BZ93" i="2" s="1"/>
  <c r="BX94" i="2"/>
  <c r="BZ94" i="2" s="1"/>
  <c r="BX95" i="2"/>
  <c r="BZ95" i="2" s="1"/>
  <c r="BX96" i="2"/>
  <c r="BZ96" i="2" s="1"/>
  <c r="BX97" i="2"/>
  <c r="BZ97" i="2" s="1"/>
  <c r="BX98" i="2"/>
  <c r="BZ98" i="2" s="1"/>
  <c r="BX99" i="2"/>
  <c r="BZ99" i="2" s="1"/>
  <c r="BX100" i="2"/>
  <c r="BZ100" i="2" s="1"/>
  <c r="BX101" i="2"/>
  <c r="BZ101" i="2" s="1"/>
  <c r="BX102" i="2"/>
  <c r="BZ102" i="2" s="1"/>
  <c r="BX103" i="2"/>
  <c r="BZ103" i="2" s="1"/>
  <c r="BX104" i="2"/>
  <c r="BZ104" i="2" s="1"/>
  <c r="BX105" i="2"/>
  <c r="BZ105" i="2" s="1"/>
  <c r="BX106" i="2"/>
  <c r="BZ106" i="2" s="1"/>
  <c r="BX107" i="2"/>
  <c r="BZ107" i="2" s="1"/>
  <c r="BX108" i="2"/>
  <c r="BZ108" i="2" s="1"/>
  <c r="BX109" i="2"/>
  <c r="BZ109" i="2" s="1"/>
  <c r="BX110" i="2"/>
  <c r="BZ110" i="2" s="1"/>
  <c r="BX111" i="2"/>
  <c r="BX112" i="2"/>
  <c r="BX113" i="2"/>
  <c r="BZ113" i="2" s="1"/>
  <c r="BX114" i="2"/>
  <c r="BZ114" i="2" s="1"/>
  <c r="BX115" i="2"/>
  <c r="BZ115" i="2" s="1"/>
  <c r="BX116" i="2"/>
  <c r="BZ116" i="2" s="1"/>
  <c r="BX117" i="2"/>
  <c r="BZ117" i="2" s="1"/>
  <c r="BX118" i="2"/>
  <c r="BZ118" i="2" s="1"/>
  <c r="BX119" i="2"/>
  <c r="BZ119" i="2" s="1"/>
  <c r="BX120" i="2"/>
  <c r="BZ120" i="2" s="1"/>
  <c r="BX121" i="2"/>
  <c r="BZ121" i="2" s="1"/>
  <c r="BW5" i="2"/>
  <c r="BT116" i="2"/>
  <c r="G117" i="2"/>
  <c r="J117" i="2"/>
  <c r="L117" i="2" s="1"/>
  <c r="O117" i="2"/>
  <c r="R117" i="2"/>
  <c r="S117" i="2"/>
  <c r="U117" i="2" s="1"/>
  <c r="V117" i="2"/>
  <c r="X117" i="2" s="1"/>
  <c r="Y117" i="2"/>
  <c r="AA117" i="2" s="1"/>
  <c r="AB117" i="2"/>
  <c r="AD117" i="2" s="1"/>
  <c r="AE117" i="2"/>
  <c r="AG117" i="2" s="1"/>
  <c r="AH117" i="2"/>
  <c r="AJ117" i="2" s="1"/>
  <c r="AK117" i="2"/>
  <c r="AM117" i="2" s="1"/>
  <c r="AN117" i="2"/>
  <c r="AP117" i="2" s="1"/>
  <c r="AQ117" i="2"/>
  <c r="AS117" i="2" s="1"/>
  <c r="AT117" i="2"/>
  <c r="AV117" i="2" s="1"/>
  <c r="AW117" i="2"/>
  <c r="AY117" i="2" s="1"/>
  <c r="AZ117" i="2"/>
  <c r="BB117" i="2" s="1"/>
  <c r="BC117" i="2"/>
  <c r="BE117" i="2" s="1"/>
  <c r="BF117" i="2"/>
  <c r="BH117" i="2" s="1"/>
  <c r="BK117" i="2"/>
  <c r="BL117" i="2"/>
  <c r="BN117" i="2" s="1"/>
  <c r="BO117" i="2"/>
  <c r="BQ117" i="2" s="1"/>
  <c r="BT117" i="2"/>
  <c r="BW117" i="2"/>
  <c r="G118" i="2"/>
  <c r="J118" i="2"/>
  <c r="L118" i="2" s="1"/>
  <c r="O118" i="2"/>
  <c r="R118" i="2"/>
  <c r="S118" i="2"/>
  <c r="U118" i="2" s="1"/>
  <c r="V118" i="2"/>
  <c r="X118" i="2" s="1"/>
  <c r="Y118" i="2"/>
  <c r="AA118" i="2" s="1"/>
  <c r="AB118" i="2"/>
  <c r="AD118" i="2" s="1"/>
  <c r="AE118" i="2"/>
  <c r="AG118" i="2" s="1"/>
  <c r="AH118" i="2"/>
  <c r="AJ118" i="2" s="1"/>
  <c r="AK118" i="2"/>
  <c r="AM118" i="2" s="1"/>
  <c r="AN118" i="2"/>
  <c r="AP118" i="2" s="1"/>
  <c r="AQ118" i="2"/>
  <c r="AS118" i="2" s="1"/>
  <c r="AT118" i="2"/>
  <c r="AV118" i="2" s="1"/>
  <c r="AW118" i="2"/>
  <c r="AY118" i="2" s="1"/>
  <c r="AZ118" i="2"/>
  <c r="BB118" i="2" s="1"/>
  <c r="BC118" i="2"/>
  <c r="BE118" i="2" s="1"/>
  <c r="BF118" i="2"/>
  <c r="BH118" i="2" s="1"/>
  <c r="BK118" i="2"/>
  <c r="BL118" i="2"/>
  <c r="BN118" i="2" s="1"/>
  <c r="BO118" i="2"/>
  <c r="BQ118" i="2" s="1"/>
  <c r="BT118" i="2"/>
  <c r="BW118" i="2"/>
  <c r="G119" i="2"/>
  <c r="J119" i="2"/>
  <c r="L119" i="2" s="1"/>
  <c r="O119" i="2"/>
  <c r="R119" i="2"/>
  <c r="S119" i="2"/>
  <c r="U119" i="2" s="1"/>
  <c r="V119" i="2"/>
  <c r="X119" i="2" s="1"/>
  <c r="Y119" i="2"/>
  <c r="AA119" i="2" s="1"/>
  <c r="AB119" i="2"/>
  <c r="AD119" i="2" s="1"/>
  <c r="AE119" i="2"/>
  <c r="AG119" i="2" s="1"/>
  <c r="AH119" i="2"/>
  <c r="AJ119" i="2" s="1"/>
  <c r="AK119" i="2"/>
  <c r="AM119" i="2" s="1"/>
  <c r="AN119" i="2"/>
  <c r="AP119" i="2" s="1"/>
  <c r="AQ119" i="2"/>
  <c r="AS119" i="2" s="1"/>
  <c r="AT119" i="2"/>
  <c r="AV119" i="2" s="1"/>
  <c r="AW119" i="2"/>
  <c r="AY119" i="2" s="1"/>
  <c r="AZ119" i="2"/>
  <c r="BB119" i="2" s="1"/>
  <c r="BC119" i="2"/>
  <c r="BE119" i="2" s="1"/>
  <c r="BF119" i="2"/>
  <c r="BH119" i="2" s="1"/>
  <c r="BK119" i="2"/>
  <c r="BL119" i="2"/>
  <c r="BN119" i="2" s="1"/>
  <c r="BO119" i="2"/>
  <c r="BQ119" i="2" s="1"/>
  <c r="BT119" i="2"/>
  <c r="BW119" i="2"/>
  <c r="G120" i="2"/>
  <c r="J120" i="2"/>
  <c r="L120" i="2" s="1"/>
  <c r="O120" i="2"/>
  <c r="R120" i="2"/>
  <c r="S120" i="2"/>
  <c r="U120" i="2" s="1"/>
  <c r="V120" i="2"/>
  <c r="X120" i="2" s="1"/>
  <c r="Y120" i="2"/>
  <c r="AA120" i="2" s="1"/>
  <c r="AB120" i="2"/>
  <c r="AD120" i="2" s="1"/>
  <c r="AE120" i="2"/>
  <c r="AG120" i="2" s="1"/>
  <c r="AH120" i="2"/>
  <c r="AJ120" i="2" s="1"/>
  <c r="AK120" i="2"/>
  <c r="AM120" i="2" s="1"/>
  <c r="AN120" i="2"/>
  <c r="AP120" i="2" s="1"/>
  <c r="AQ120" i="2"/>
  <c r="AS120" i="2" s="1"/>
  <c r="AT120" i="2"/>
  <c r="AV120" i="2" s="1"/>
  <c r="AW120" i="2"/>
  <c r="AY120" i="2" s="1"/>
  <c r="AZ120" i="2"/>
  <c r="BB120" i="2" s="1"/>
  <c r="BC120" i="2"/>
  <c r="BE120" i="2" s="1"/>
  <c r="BF120" i="2"/>
  <c r="BH120" i="2" s="1"/>
  <c r="BK120" i="2"/>
  <c r="BL120" i="2"/>
  <c r="BN120" i="2" s="1"/>
  <c r="BO120" i="2"/>
  <c r="BQ120" i="2" s="1"/>
  <c r="BT120" i="2"/>
  <c r="BW120" i="2"/>
  <c r="G121" i="2"/>
  <c r="J121" i="2"/>
  <c r="L121" i="2" s="1"/>
  <c r="O121" i="2"/>
  <c r="R121" i="2"/>
  <c r="S121" i="2"/>
  <c r="U121" i="2" s="1"/>
  <c r="V121" i="2"/>
  <c r="X121" i="2" s="1"/>
  <c r="Y121" i="2"/>
  <c r="AA121" i="2" s="1"/>
  <c r="AB121" i="2"/>
  <c r="AD121" i="2" s="1"/>
  <c r="AE121" i="2"/>
  <c r="AG121" i="2" s="1"/>
  <c r="AH121" i="2"/>
  <c r="AJ121" i="2" s="1"/>
  <c r="AK121" i="2"/>
  <c r="AM121" i="2" s="1"/>
  <c r="AN121" i="2"/>
  <c r="AP121" i="2" s="1"/>
  <c r="AQ121" i="2"/>
  <c r="AS121" i="2" s="1"/>
  <c r="AT121" i="2"/>
  <c r="AV121" i="2" s="1"/>
  <c r="AW121" i="2"/>
  <c r="AY121" i="2" s="1"/>
  <c r="AZ121" i="2"/>
  <c r="BB121" i="2" s="1"/>
  <c r="BC121" i="2"/>
  <c r="BE121" i="2" s="1"/>
  <c r="BF121" i="2"/>
  <c r="BH121" i="2" s="1"/>
  <c r="BK121" i="2"/>
  <c r="BL121" i="2"/>
  <c r="BN121" i="2" s="1"/>
  <c r="BO121" i="2"/>
  <c r="BQ121" i="2" s="1"/>
  <c r="BT121" i="2"/>
  <c r="BW121" i="2"/>
  <c r="G116" i="2"/>
  <c r="J116" i="2"/>
  <c r="L116" i="2" s="1"/>
  <c r="O116" i="2"/>
  <c r="R116" i="2"/>
  <c r="S116" i="2"/>
  <c r="U116" i="2" s="1"/>
  <c r="V116" i="2"/>
  <c r="X116" i="2" s="1"/>
  <c r="Y116" i="2"/>
  <c r="AA116" i="2" s="1"/>
  <c r="AB116" i="2"/>
  <c r="AD116" i="2" s="1"/>
  <c r="AE116" i="2"/>
  <c r="AG116" i="2" s="1"/>
  <c r="AH116" i="2"/>
  <c r="AJ116" i="2" s="1"/>
  <c r="AK116" i="2"/>
  <c r="AM116" i="2" s="1"/>
  <c r="AN116" i="2"/>
  <c r="AP116" i="2" s="1"/>
  <c r="AQ116" i="2"/>
  <c r="AS116" i="2" s="1"/>
  <c r="AT116" i="2"/>
  <c r="AV116" i="2" s="1"/>
  <c r="AW116" i="2"/>
  <c r="AY116" i="2" s="1"/>
  <c r="AZ116" i="2"/>
  <c r="BB116" i="2" s="1"/>
  <c r="BC116" i="2"/>
  <c r="BE116" i="2" s="1"/>
  <c r="BF116" i="2"/>
  <c r="BH116" i="2" s="1"/>
  <c r="BK116" i="2"/>
  <c r="BL116" i="2"/>
  <c r="BN116" i="2" s="1"/>
  <c r="BO116" i="2"/>
  <c r="BQ116" i="2" s="1"/>
  <c r="BW116" i="2"/>
  <c r="BT115" i="2"/>
  <c r="C111" i="2"/>
  <c r="CU111" i="2" s="1"/>
  <c r="C112" i="2"/>
  <c r="CU112" i="2" s="1"/>
  <c r="BW88" i="2"/>
  <c r="BW6" i="2"/>
  <c r="BW7" i="2"/>
  <c r="BW8" i="2"/>
  <c r="BW9" i="2"/>
  <c r="BW10" i="2"/>
  <c r="BW11" i="2"/>
  <c r="BW12" i="2"/>
  <c r="BW13" i="2"/>
  <c r="BW14" i="2"/>
  <c r="BW15" i="2"/>
  <c r="BW16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2" i="2"/>
  <c r="BW113" i="2"/>
  <c r="BW114" i="2"/>
  <c r="BW115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3" i="2"/>
  <c r="BT114" i="2"/>
  <c r="BO5" i="2"/>
  <c r="BT112" i="2" l="1"/>
  <c r="AA123" i="2"/>
  <c r="BW111" i="2"/>
  <c r="BT123" i="2"/>
  <c r="AV122" i="2"/>
  <c r="BN122" i="2"/>
  <c r="BK122" i="2"/>
  <c r="BT111" i="2"/>
  <c r="BE122" i="2"/>
  <c r="I118" i="2"/>
  <c r="D118" i="2"/>
  <c r="F118" i="2" s="1"/>
  <c r="I119" i="2"/>
  <c r="D119" i="2"/>
  <c r="F119" i="2" s="1"/>
  <c r="D125" i="2"/>
  <c r="F125" i="2" s="1"/>
  <c r="I120" i="2"/>
  <c r="D120" i="2"/>
  <c r="F120" i="2" s="1"/>
  <c r="D124" i="2"/>
  <c r="F124" i="2" s="1"/>
  <c r="D123" i="2"/>
  <c r="F123" i="2" s="1"/>
  <c r="D121" i="2"/>
  <c r="F121" i="2" s="1"/>
  <c r="D122" i="2"/>
  <c r="F122" i="2" s="1"/>
  <c r="D116" i="2"/>
  <c r="F116" i="2" s="1"/>
  <c r="D117" i="2"/>
  <c r="F117" i="2" s="1"/>
  <c r="BW122" i="2"/>
  <c r="L122" i="2"/>
  <c r="BN125" i="2"/>
  <c r="CF122" i="2"/>
  <c r="BZ111" i="2"/>
  <c r="AD122" i="2"/>
  <c r="AA122" i="2"/>
  <c r="CF111" i="2"/>
  <c r="BQ124" i="2"/>
  <c r="BQ122" i="2"/>
  <c r="AS122" i="2"/>
  <c r="BB125" i="2"/>
  <c r="AD125" i="2"/>
  <c r="BZ125" i="2"/>
  <c r="AY125" i="2"/>
  <c r="AA125" i="2"/>
  <c r="BW125" i="2"/>
  <c r="AV125" i="2"/>
  <c r="X125" i="2"/>
  <c r="BT125" i="2"/>
  <c r="AP125" i="2"/>
  <c r="R125" i="2"/>
  <c r="AG123" i="2"/>
  <c r="CF123" i="2"/>
  <c r="CF125" i="2"/>
  <c r="BH125" i="2"/>
  <c r="AJ125" i="2"/>
  <c r="L125" i="2"/>
  <c r="CC123" i="2"/>
  <c r="BB123" i="2"/>
  <c r="AD123" i="2"/>
  <c r="CC125" i="2"/>
  <c r="BE125" i="2"/>
  <c r="AG125" i="2"/>
  <c r="BW123" i="2"/>
  <c r="AV123" i="2"/>
  <c r="CO124" i="2"/>
  <c r="CX124" i="2" s="1"/>
  <c r="CR124" i="2"/>
  <c r="CL124" i="2"/>
  <c r="CI124" i="2"/>
  <c r="CF112" i="2"/>
  <c r="CO112" i="2"/>
  <c r="CX112" i="2" s="1"/>
  <c r="CR112" i="2"/>
  <c r="CL112" i="2"/>
  <c r="CI112" i="2"/>
  <c r="AJ123" i="2"/>
  <c r="CR123" i="2"/>
  <c r="CO123" i="2"/>
  <c r="CX123" i="2" s="1"/>
  <c r="CL123" i="2"/>
  <c r="CI123" i="2"/>
  <c r="CO111" i="2"/>
  <c r="CX111" i="2" s="1"/>
  <c r="CR111" i="2"/>
  <c r="CL111" i="2"/>
  <c r="CI111" i="2"/>
  <c r="CC112" i="2"/>
  <c r="AP124" i="2"/>
  <c r="R124" i="2"/>
  <c r="BQ123" i="2"/>
  <c r="CO122" i="2"/>
  <c r="CX122" i="2" s="1"/>
  <c r="CR122" i="2"/>
  <c r="CL122" i="2"/>
  <c r="CI122" i="2"/>
  <c r="BQ125" i="2"/>
  <c r="AS125" i="2"/>
  <c r="U125" i="2"/>
  <c r="CC111" i="2"/>
  <c r="BK124" i="2"/>
  <c r="AM124" i="2"/>
  <c r="BN123" i="2"/>
  <c r="O123" i="2"/>
  <c r="BZ112" i="2"/>
  <c r="L123" i="2"/>
  <c r="CR125" i="2"/>
  <c r="CO125" i="2"/>
  <c r="CX125" i="2" s="1"/>
  <c r="CI125" i="2"/>
  <c r="CL125" i="2"/>
  <c r="BK125" i="2"/>
  <c r="AM125" i="2"/>
  <c r="O125" i="2"/>
  <c r="U124" i="2"/>
  <c r="O122" i="2"/>
  <c r="BW17" i="2"/>
  <c r="I125" i="2"/>
  <c r="CC122" i="2"/>
  <c r="AP122" i="2"/>
  <c r="X122" i="2"/>
  <c r="BZ122" i="2"/>
  <c r="BH122" i="2"/>
  <c r="AM122" i="2"/>
  <c r="U122" i="2"/>
  <c r="BB122" i="2"/>
  <c r="AJ122" i="2"/>
  <c r="R122" i="2"/>
  <c r="BT122" i="2"/>
  <c r="AY122" i="2"/>
  <c r="AG122" i="2"/>
  <c r="BK123" i="2"/>
  <c r="AS123" i="2"/>
  <c r="X123" i="2"/>
  <c r="BH123" i="2"/>
  <c r="AP123" i="2"/>
  <c r="BZ123" i="2"/>
  <c r="AM123" i="2"/>
  <c r="U123" i="2"/>
  <c r="BE123" i="2"/>
  <c r="R123" i="2"/>
  <c r="BZ124" i="2"/>
  <c r="BB124" i="2"/>
  <c r="AG124" i="2"/>
  <c r="O124" i="2"/>
  <c r="BT124" i="2"/>
  <c r="AV124" i="2"/>
  <c r="AD124" i="2"/>
  <c r="I124" i="2"/>
  <c r="AS124" i="2"/>
  <c r="AA124" i="2"/>
  <c r="BN124" i="2"/>
  <c r="X124" i="2"/>
  <c r="I123" i="2"/>
  <c r="I122" i="2"/>
  <c r="I121" i="2"/>
  <c r="I117" i="2"/>
  <c r="I116" i="2"/>
  <c r="BO6" i="2"/>
  <c r="BQ6" i="2" s="1"/>
  <c r="BO7" i="2"/>
  <c r="BQ7" i="2" s="1"/>
  <c r="BO8" i="2"/>
  <c r="BQ8" i="2" s="1"/>
  <c r="BO9" i="2"/>
  <c r="BQ9" i="2" s="1"/>
  <c r="BO10" i="2"/>
  <c r="BQ10" i="2" s="1"/>
  <c r="BO11" i="2"/>
  <c r="BQ11" i="2" s="1"/>
  <c r="BO12" i="2"/>
  <c r="BQ12" i="2" s="1"/>
  <c r="BO13" i="2"/>
  <c r="BQ13" i="2" s="1"/>
  <c r="BO14" i="2"/>
  <c r="BQ14" i="2" s="1"/>
  <c r="BO15" i="2"/>
  <c r="BQ15" i="2" s="1"/>
  <c r="BO16" i="2"/>
  <c r="BQ16" i="2" s="1"/>
  <c r="BO17" i="2"/>
  <c r="BQ17" i="2" s="1"/>
  <c r="BO18" i="2"/>
  <c r="BQ18" i="2" s="1"/>
  <c r="BO19" i="2"/>
  <c r="BQ19" i="2" s="1"/>
  <c r="BO20" i="2"/>
  <c r="BQ20" i="2" s="1"/>
  <c r="BO21" i="2"/>
  <c r="BO22" i="2"/>
  <c r="BQ22" i="2" s="1"/>
  <c r="BO23" i="2"/>
  <c r="BQ23" i="2" s="1"/>
  <c r="BO24" i="2"/>
  <c r="BQ24" i="2" s="1"/>
  <c r="BO25" i="2"/>
  <c r="BQ25" i="2" s="1"/>
  <c r="BO26" i="2"/>
  <c r="BQ26" i="2" s="1"/>
  <c r="BO27" i="2"/>
  <c r="BQ27" i="2" s="1"/>
  <c r="BO28" i="2"/>
  <c r="BQ28" i="2" s="1"/>
  <c r="BO29" i="2"/>
  <c r="BQ29" i="2" s="1"/>
  <c r="BO30" i="2"/>
  <c r="BQ30" i="2" s="1"/>
  <c r="BO31" i="2"/>
  <c r="BQ31" i="2" s="1"/>
  <c r="BO32" i="2"/>
  <c r="BQ32" i="2" s="1"/>
  <c r="BO33" i="2"/>
  <c r="BQ33" i="2" s="1"/>
  <c r="BO34" i="2"/>
  <c r="BQ34" i="2" s="1"/>
  <c r="BO35" i="2"/>
  <c r="BQ35" i="2" s="1"/>
  <c r="BO36" i="2"/>
  <c r="BQ36" i="2" s="1"/>
  <c r="BO37" i="2"/>
  <c r="BQ37" i="2" s="1"/>
  <c r="BO38" i="2"/>
  <c r="BQ38" i="2" s="1"/>
  <c r="BO39" i="2"/>
  <c r="BQ39" i="2" s="1"/>
  <c r="BO40" i="2"/>
  <c r="BQ40" i="2" s="1"/>
  <c r="BO41" i="2"/>
  <c r="BQ41" i="2" s="1"/>
  <c r="BO42" i="2"/>
  <c r="BQ42" i="2" s="1"/>
  <c r="BO43" i="2"/>
  <c r="BQ43" i="2" s="1"/>
  <c r="BO44" i="2"/>
  <c r="BQ44" i="2" s="1"/>
  <c r="BO45" i="2"/>
  <c r="BQ45" i="2" s="1"/>
  <c r="BO46" i="2"/>
  <c r="BQ46" i="2" s="1"/>
  <c r="BO47" i="2"/>
  <c r="BQ47" i="2" s="1"/>
  <c r="BO48" i="2"/>
  <c r="BQ48" i="2" s="1"/>
  <c r="BO49" i="2"/>
  <c r="BQ49" i="2" s="1"/>
  <c r="BO50" i="2"/>
  <c r="BQ50" i="2" s="1"/>
  <c r="BO51" i="2"/>
  <c r="BQ51" i="2" s="1"/>
  <c r="BO52" i="2"/>
  <c r="BQ52" i="2" s="1"/>
  <c r="BO53" i="2"/>
  <c r="BQ53" i="2" s="1"/>
  <c r="BO54" i="2"/>
  <c r="BQ54" i="2" s="1"/>
  <c r="BO55" i="2"/>
  <c r="BQ55" i="2" s="1"/>
  <c r="BO56" i="2"/>
  <c r="BQ56" i="2" s="1"/>
  <c r="BO57" i="2"/>
  <c r="BQ57" i="2" s="1"/>
  <c r="BO58" i="2"/>
  <c r="BQ58" i="2" s="1"/>
  <c r="BO59" i="2"/>
  <c r="BQ59" i="2" s="1"/>
  <c r="BO60" i="2"/>
  <c r="BQ60" i="2" s="1"/>
  <c r="BO61" i="2"/>
  <c r="BQ61" i="2" s="1"/>
  <c r="BO62" i="2"/>
  <c r="BQ62" i="2" s="1"/>
  <c r="BO63" i="2"/>
  <c r="BQ63" i="2" s="1"/>
  <c r="BO64" i="2"/>
  <c r="BQ64" i="2" s="1"/>
  <c r="BO65" i="2"/>
  <c r="BQ65" i="2" s="1"/>
  <c r="BO66" i="2"/>
  <c r="BQ66" i="2" s="1"/>
  <c r="BO67" i="2"/>
  <c r="BQ67" i="2" s="1"/>
  <c r="BO68" i="2"/>
  <c r="BQ68" i="2" s="1"/>
  <c r="BO69" i="2"/>
  <c r="BO70" i="2"/>
  <c r="BQ70" i="2" s="1"/>
  <c r="BO71" i="2"/>
  <c r="BQ71" i="2" s="1"/>
  <c r="BO72" i="2"/>
  <c r="BQ72" i="2" s="1"/>
  <c r="BO73" i="2"/>
  <c r="BQ73" i="2" s="1"/>
  <c r="BO74" i="2"/>
  <c r="BQ74" i="2" s="1"/>
  <c r="BO75" i="2"/>
  <c r="BQ75" i="2" s="1"/>
  <c r="BO76" i="2"/>
  <c r="BQ76" i="2" s="1"/>
  <c r="BO77" i="2"/>
  <c r="BQ77" i="2" s="1"/>
  <c r="BO78" i="2"/>
  <c r="BQ78" i="2" s="1"/>
  <c r="BO79" i="2"/>
  <c r="BQ79" i="2" s="1"/>
  <c r="BO80" i="2"/>
  <c r="BQ80" i="2" s="1"/>
  <c r="BO81" i="2"/>
  <c r="BQ81" i="2" s="1"/>
  <c r="BO82" i="2"/>
  <c r="BQ82" i="2" s="1"/>
  <c r="BO83" i="2"/>
  <c r="BQ83" i="2" s="1"/>
  <c r="BO84" i="2"/>
  <c r="BQ84" i="2" s="1"/>
  <c r="BO85" i="2"/>
  <c r="BQ85" i="2" s="1"/>
  <c r="BO86" i="2"/>
  <c r="BQ86" i="2" s="1"/>
  <c r="BO87" i="2"/>
  <c r="BQ87" i="2" s="1"/>
  <c r="BO88" i="2"/>
  <c r="BQ88" i="2" s="1"/>
  <c r="BO89" i="2"/>
  <c r="BQ89" i="2" s="1"/>
  <c r="BO90" i="2"/>
  <c r="BQ90" i="2" s="1"/>
  <c r="BO91" i="2"/>
  <c r="BQ91" i="2" s="1"/>
  <c r="BO92" i="2"/>
  <c r="BQ92" i="2" s="1"/>
  <c r="BO93" i="2"/>
  <c r="BQ93" i="2" s="1"/>
  <c r="BO94" i="2"/>
  <c r="BQ94" i="2" s="1"/>
  <c r="BO95" i="2"/>
  <c r="BQ95" i="2" s="1"/>
  <c r="BO96" i="2"/>
  <c r="BQ96" i="2" s="1"/>
  <c r="BO97" i="2"/>
  <c r="BQ97" i="2" s="1"/>
  <c r="BO98" i="2"/>
  <c r="BQ98" i="2" s="1"/>
  <c r="BO99" i="2"/>
  <c r="BQ99" i="2" s="1"/>
  <c r="BO100" i="2"/>
  <c r="BQ100" i="2" s="1"/>
  <c r="BO101" i="2"/>
  <c r="BQ101" i="2" s="1"/>
  <c r="BO102" i="2"/>
  <c r="BQ102" i="2" s="1"/>
  <c r="BO103" i="2"/>
  <c r="BQ103" i="2" s="1"/>
  <c r="BO104" i="2"/>
  <c r="BQ104" i="2" s="1"/>
  <c r="BO105" i="2"/>
  <c r="BQ105" i="2" s="1"/>
  <c r="BO106" i="2"/>
  <c r="BQ106" i="2" s="1"/>
  <c r="BO107" i="2"/>
  <c r="BQ107" i="2" s="1"/>
  <c r="BO108" i="2"/>
  <c r="BQ108" i="2" s="1"/>
  <c r="BO109" i="2"/>
  <c r="BQ109" i="2" s="1"/>
  <c r="BO110" i="2"/>
  <c r="BQ110" i="2" s="1"/>
  <c r="BO111" i="2"/>
  <c r="BQ111" i="2" s="1"/>
  <c r="BO112" i="2"/>
  <c r="BQ112" i="2" s="1"/>
  <c r="BO113" i="2"/>
  <c r="BQ113" i="2" s="1"/>
  <c r="BO114" i="2"/>
  <c r="BQ114" i="2" s="1"/>
  <c r="BO115" i="2"/>
  <c r="BQ115" i="2" s="1"/>
  <c r="BQ5" i="2"/>
  <c r="BL5" i="2"/>
  <c r="BN5" i="2" s="1"/>
  <c r="BC108" i="2"/>
  <c r="BL6" i="2"/>
  <c r="BN6" i="2" s="1"/>
  <c r="BL7" i="2"/>
  <c r="BN7" i="2" s="1"/>
  <c r="BL8" i="2"/>
  <c r="BN8" i="2" s="1"/>
  <c r="BL9" i="2"/>
  <c r="BN9" i="2" s="1"/>
  <c r="BL10" i="2"/>
  <c r="BN10" i="2" s="1"/>
  <c r="BL11" i="2"/>
  <c r="BN11" i="2" s="1"/>
  <c r="BL12" i="2"/>
  <c r="BN12" i="2" s="1"/>
  <c r="BL13" i="2"/>
  <c r="BN13" i="2" s="1"/>
  <c r="BL14" i="2"/>
  <c r="BN14" i="2" s="1"/>
  <c r="BL15" i="2"/>
  <c r="BN15" i="2" s="1"/>
  <c r="BL16" i="2"/>
  <c r="BN16" i="2" s="1"/>
  <c r="BL17" i="2"/>
  <c r="BN17" i="2" s="1"/>
  <c r="BL18" i="2"/>
  <c r="BN18" i="2" s="1"/>
  <c r="BL19" i="2"/>
  <c r="BN19" i="2" s="1"/>
  <c r="BL20" i="2"/>
  <c r="BN20" i="2" s="1"/>
  <c r="BL21" i="2"/>
  <c r="BN21" i="2" s="1"/>
  <c r="BL22" i="2"/>
  <c r="BN22" i="2" s="1"/>
  <c r="BL23" i="2"/>
  <c r="BN23" i="2" s="1"/>
  <c r="BL24" i="2"/>
  <c r="BN24" i="2" s="1"/>
  <c r="BL25" i="2"/>
  <c r="BN25" i="2" s="1"/>
  <c r="BL26" i="2"/>
  <c r="BN26" i="2" s="1"/>
  <c r="BL27" i="2"/>
  <c r="BN27" i="2" s="1"/>
  <c r="BL28" i="2"/>
  <c r="BN28" i="2" s="1"/>
  <c r="BL29" i="2"/>
  <c r="BN29" i="2" s="1"/>
  <c r="BL30" i="2"/>
  <c r="BN30" i="2" s="1"/>
  <c r="BL31" i="2"/>
  <c r="BN31" i="2" s="1"/>
  <c r="BL32" i="2"/>
  <c r="BN32" i="2" s="1"/>
  <c r="BL33" i="2"/>
  <c r="BN33" i="2" s="1"/>
  <c r="BL34" i="2"/>
  <c r="BN34" i="2" s="1"/>
  <c r="BL35" i="2"/>
  <c r="BN35" i="2" s="1"/>
  <c r="BL36" i="2"/>
  <c r="BN36" i="2" s="1"/>
  <c r="BL37" i="2"/>
  <c r="BN37" i="2" s="1"/>
  <c r="BL38" i="2"/>
  <c r="BN38" i="2" s="1"/>
  <c r="BL39" i="2"/>
  <c r="BN39" i="2" s="1"/>
  <c r="BL40" i="2"/>
  <c r="BN40" i="2" s="1"/>
  <c r="BL41" i="2"/>
  <c r="BN41" i="2" s="1"/>
  <c r="BL42" i="2"/>
  <c r="BN42" i="2" s="1"/>
  <c r="BL43" i="2"/>
  <c r="BN43" i="2" s="1"/>
  <c r="BL44" i="2"/>
  <c r="BN44" i="2" s="1"/>
  <c r="BL45" i="2"/>
  <c r="BN45" i="2" s="1"/>
  <c r="BL46" i="2"/>
  <c r="BN46" i="2" s="1"/>
  <c r="BL47" i="2"/>
  <c r="BL48" i="2"/>
  <c r="BN48" i="2" s="1"/>
  <c r="BL49" i="2"/>
  <c r="BN49" i="2" s="1"/>
  <c r="BL50" i="2"/>
  <c r="BN50" i="2" s="1"/>
  <c r="BL51" i="2"/>
  <c r="BN51" i="2" s="1"/>
  <c r="BL52" i="2"/>
  <c r="BN52" i="2" s="1"/>
  <c r="BL53" i="2"/>
  <c r="BN53" i="2" s="1"/>
  <c r="BL54" i="2"/>
  <c r="BN54" i="2" s="1"/>
  <c r="BL55" i="2"/>
  <c r="BN55" i="2" s="1"/>
  <c r="BL56" i="2"/>
  <c r="BN56" i="2" s="1"/>
  <c r="BL57" i="2"/>
  <c r="BN57" i="2" s="1"/>
  <c r="BL58" i="2"/>
  <c r="BN58" i="2" s="1"/>
  <c r="BL59" i="2"/>
  <c r="BN59" i="2" s="1"/>
  <c r="BL60" i="2"/>
  <c r="BN60" i="2" s="1"/>
  <c r="BL61" i="2"/>
  <c r="BN61" i="2" s="1"/>
  <c r="BL62" i="2"/>
  <c r="BN62" i="2" s="1"/>
  <c r="BL63" i="2"/>
  <c r="BL64" i="2"/>
  <c r="BN64" i="2" s="1"/>
  <c r="BL65" i="2"/>
  <c r="BN65" i="2" s="1"/>
  <c r="BL66" i="2"/>
  <c r="BN66" i="2" s="1"/>
  <c r="BL67" i="2"/>
  <c r="BN67" i="2" s="1"/>
  <c r="BL68" i="2"/>
  <c r="BN68" i="2" s="1"/>
  <c r="BL69" i="2"/>
  <c r="BN69" i="2" s="1"/>
  <c r="BL70" i="2"/>
  <c r="BN70" i="2" s="1"/>
  <c r="BL71" i="2"/>
  <c r="BN71" i="2" s="1"/>
  <c r="BL72" i="2"/>
  <c r="BN72" i="2" s="1"/>
  <c r="BL73" i="2"/>
  <c r="BN73" i="2" s="1"/>
  <c r="BL74" i="2"/>
  <c r="BN74" i="2" s="1"/>
  <c r="BL75" i="2"/>
  <c r="BN75" i="2" s="1"/>
  <c r="BL76" i="2"/>
  <c r="BN76" i="2" s="1"/>
  <c r="BL77" i="2"/>
  <c r="BN77" i="2" s="1"/>
  <c r="BL78" i="2"/>
  <c r="BN78" i="2" s="1"/>
  <c r="BL79" i="2"/>
  <c r="BN79" i="2" s="1"/>
  <c r="BL80" i="2"/>
  <c r="BN80" i="2" s="1"/>
  <c r="BL81" i="2"/>
  <c r="BN81" i="2" s="1"/>
  <c r="BL82" i="2"/>
  <c r="BN82" i="2" s="1"/>
  <c r="BL83" i="2"/>
  <c r="BN83" i="2" s="1"/>
  <c r="BL84" i="2"/>
  <c r="BN84" i="2" s="1"/>
  <c r="BL85" i="2"/>
  <c r="BN85" i="2" s="1"/>
  <c r="BL86" i="2"/>
  <c r="BN86" i="2" s="1"/>
  <c r="BL87" i="2"/>
  <c r="BN87" i="2" s="1"/>
  <c r="BL88" i="2"/>
  <c r="BN88" i="2" s="1"/>
  <c r="BL89" i="2"/>
  <c r="BL90" i="2"/>
  <c r="BN90" i="2" s="1"/>
  <c r="BL91" i="2"/>
  <c r="BN91" i="2" s="1"/>
  <c r="BL92" i="2"/>
  <c r="BN92" i="2" s="1"/>
  <c r="BL93" i="2"/>
  <c r="BN93" i="2" s="1"/>
  <c r="BL94" i="2"/>
  <c r="BN94" i="2" s="1"/>
  <c r="BL95" i="2"/>
  <c r="BL96" i="2"/>
  <c r="BN96" i="2" s="1"/>
  <c r="BL97" i="2"/>
  <c r="BN97" i="2" s="1"/>
  <c r="BL98" i="2"/>
  <c r="BN98" i="2" s="1"/>
  <c r="BL99" i="2"/>
  <c r="BN99" i="2" s="1"/>
  <c r="BL100" i="2"/>
  <c r="BN100" i="2" s="1"/>
  <c r="BL101" i="2"/>
  <c r="BN101" i="2" s="1"/>
  <c r="BL102" i="2"/>
  <c r="BN102" i="2" s="1"/>
  <c r="BL103" i="2"/>
  <c r="BN103" i="2" s="1"/>
  <c r="BL104" i="2"/>
  <c r="BN104" i="2" s="1"/>
  <c r="BL105" i="2"/>
  <c r="BN105" i="2" s="1"/>
  <c r="BL106" i="2"/>
  <c r="BN106" i="2" s="1"/>
  <c r="BL107" i="2"/>
  <c r="BN107" i="2" s="1"/>
  <c r="BL108" i="2"/>
  <c r="BN108" i="2" s="1"/>
  <c r="BL109" i="2"/>
  <c r="BN109" i="2" s="1"/>
  <c r="BL110" i="2"/>
  <c r="BN110" i="2" s="1"/>
  <c r="BL111" i="2"/>
  <c r="BL112" i="2"/>
  <c r="BN112" i="2" s="1"/>
  <c r="BL113" i="2"/>
  <c r="BN113" i="2" s="1"/>
  <c r="BL114" i="2"/>
  <c r="BN114" i="2" s="1"/>
  <c r="BL115" i="2"/>
  <c r="BN115" i="2" s="1"/>
  <c r="BK5" i="2"/>
  <c r="BK7" i="2"/>
  <c r="BK11" i="2"/>
  <c r="BK12" i="2"/>
  <c r="BK13" i="2"/>
  <c r="BK15" i="2"/>
  <c r="BK19" i="2"/>
  <c r="BK20" i="2"/>
  <c r="BK21" i="2"/>
  <c r="BK23" i="2"/>
  <c r="BK27" i="2"/>
  <c r="BK28" i="2"/>
  <c r="BK29" i="2"/>
  <c r="BK31" i="2"/>
  <c r="BK36" i="2"/>
  <c r="BK37" i="2"/>
  <c r="BK44" i="2"/>
  <c r="BK45" i="2"/>
  <c r="BK52" i="2"/>
  <c r="BK53" i="2"/>
  <c r="BK60" i="2"/>
  <c r="BK61" i="2"/>
  <c r="BK68" i="2"/>
  <c r="BK69" i="2"/>
  <c r="BK76" i="2"/>
  <c r="BK77" i="2"/>
  <c r="BK84" i="2"/>
  <c r="BK85" i="2"/>
  <c r="BK92" i="2"/>
  <c r="BK93" i="2"/>
  <c r="BK101" i="2"/>
  <c r="BK110" i="2"/>
  <c r="BK6" i="2"/>
  <c r="BK8" i="2"/>
  <c r="BK9" i="2"/>
  <c r="BK10" i="2"/>
  <c r="BK14" i="2"/>
  <c r="BK16" i="2"/>
  <c r="BK17" i="2"/>
  <c r="BK18" i="2"/>
  <c r="BK22" i="2"/>
  <c r="BK24" i="2"/>
  <c r="BK25" i="2"/>
  <c r="BK26" i="2"/>
  <c r="BK30" i="2"/>
  <c r="BK32" i="2"/>
  <c r="BK33" i="2"/>
  <c r="BK34" i="2"/>
  <c r="BK35" i="2"/>
  <c r="BK38" i="2"/>
  <c r="BK39" i="2"/>
  <c r="BK40" i="2"/>
  <c r="BK41" i="2"/>
  <c r="BK42" i="2"/>
  <c r="BK43" i="2"/>
  <c r="BK46" i="2"/>
  <c r="BK47" i="2"/>
  <c r="BK48" i="2"/>
  <c r="BK49" i="2"/>
  <c r="BK50" i="2"/>
  <c r="BK51" i="2"/>
  <c r="BK54" i="2"/>
  <c r="BK55" i="2"/>
  <c r="BK56" i="2"/>
  <c r="BK57" i="2"/>
  <c r="BK58" i="2"/>
  <c r="BK59" i="2"/>
  <c r="BK62" i="2"/>
  <c r="BK63" i="2"/>
  <c r="BK64" i="2"/>
  <c r="BK65" i="2"/>
  <c r="BK66" i="2"/>
  <c r="BK67" i="2"/>
  <c r="BK70" i="2"/>
  <c r="BK71" i="2"/>
  <c r="BK72" i="2"/>
  <c r="BK73" i="2"/>
  <c r="BK74" i="2"/>
  <c r="BK75" i="2"/>
  <c r="BK78" i="2"/>
  <c r="BK79" i="2"/>
  <c r="BK80" i="2"/>
  <c r="BK81" i="2"/>
  <c r="BK82" i="2"/>
  <c r="BK83" i="2"/>
  <c r="BK86" i="2"/>
  <c r="BK87" i="2"/>
  <c r="BK88" i="2"/>
  <c r="BK89" i="2"/>
  <c r="BK90" i="2"/>
  <c r="BK91" i="2"/>
  <c r="BK94" i="2"/>
  <c r="BK95" i="2"/>
  <c r="BK96" i="2"/>
  <c r="BK97" i="2"/>
  <c r="BK99" i="2"/>
  <c r="BK100" i="2"/>
  <c r="BK102" i="2"/>
  <c r="BK103" i="2"/>
  <c r="BK104" i="2"/>
  <c r="BK105" i="2"/>
  <c r="BK106" i="2"/>
  <c r="BK107" i="2"/>
  <c r="BK109" i="2"/>
  <c r="BK112" i="2"/>
  <c r="BK113" i="2"/>
  <c r="BK114" i="2"/>
  <c r="BK115" i="2"/>
  <c r="BF5" i="2"/>
  <c r="BF115" i="2"/>
  <c r="BC115" i="2"/>
  <c r="BE115" i="2" s="1"/>
  <c r="AZ115" i="2"/>
  <c r="BB115" i="2" s="1"/>
  <c r="AW115" i="2"/>
  <c r="AY115" i="2" s="1"/>
  <c r="AT115" i="2"/>
  <c r="AV115" i="2" s="1"/>
  <c r="AQ115" i="2"/>
  <c r="AS115" i="2" s="1"/>
  <c r="AN115" i="2"/>
  <c r="AP115" i="2" s="1"/>
  <c r="AK115" i="2"/>
  <c r="AM115" i="2" s="1"/>
  <c r="AH115" i="2"/>
  <c r="AJ115" i="2" s="1"/>
  <c r="AE115" i="2"/>
  <c r="AG115" i="2" s="1"/>
  <c r="AB115" i="2"/>
  <c r="AD115" i="2" s="1"/>
  <c r="Y115" i="2"/>
  <c r="AA115" i="2" s="1"/>
  <c r="V115" i="2"/>
  <c r="X115" i="2" s="1"/>
  <c r="S115" i="2"/>
  <c r="U115" i="2" s="1"/>
  <c r="R115" i="2"/>
  <c r="O115" i="2"/>
  <c r="J115" i="2"/>
  <c r="L115" i="2" s="1"/>
  <c r="G115" i="2"/>
  <c r="BF114" i="2"/>
  <c r="BH114" i="2" s="1"/>
  <c r="BC114" i="2"/>
  <c r="BE114" i="2" s="1"/>
  <c r="AZ114" i="2"/>
  <c r="BB114" i="2" s="1"/>
  <c r="AW114" i="2"/>
  <c r="AY114" i="2" s="1"/>
  <c r="AT114" i="2"/>
  <c r="AV114" i="2" s="1"/>
  <c r="AQ114" i="2"/>
  <c r="AS114" i="2" s="1"/>
  <c r="AN114" i="2"/>
  <c r="AP114" i="2" s="1"/>
  <c r="AK114" i="2"/>
  <c r="AM114" i="2" s="1"/>
  <c r="AH114" i="2"/>
  <c r="AJ114" i="2" s="1"/>
  <c r="AE114" i="2"/>
  <c r="AG114" i="2" s="1"/>
  <c r="AB114" i="2"/>
  <c r="AD114" i="2" s="1"/>
  <c r="Y114" i="2"/>
  <c r="AA114" i="2" s="1"/>
  <c r="V114" i="2"/>
  <c r="X114" i="2" s="1"/>
  <c r="S114" i="2"/>
  <c r="U114" i="2" s="1"/>
  <c r="R114" i="2"/>
  <c r="O114" i="2"/>
  <c r="J114" i="2"/>
  <c r="L114" i="2" s="1"/>
  <c r="G114" i="2"/>
  <c r="BF113" i="2"/>
  <c r="BC113" i="2"/>
  <c r="BE113" i="2" s="1"/>
  <c r="AZ113" i="2"/>
  <c r="BB113" i="2" s="1"/>
  <c r="AW113" i="2"/>
  <c r="AY113" i="2" s="1"/>
  <c r="AT113" i="2"/>
  <c r="AV113" i="2" s="1"/>
  <c r="AQ113" i="2"/>
  <c r="AS113" i="2" s="1"/>
  <c r="AN113" i="2"/>
  <c r="AP113" i="2" s="1"/>
  <c r="AK113" i="2"/>
  <c r="AM113" i="2" s="1"/>
  <c r="AH113" i="2"/>
  <c r="AJ113" i="2" s="1"/>
  <c r="AE113" i="2"/>
  <c r="AG113" i="2" s="1"/>
  <c r="AB113" i="2"/>
  <c r="AD113" i="2" s="1"/>
  <c r="Y113" i="2"/>
  <c r="AA113" i="2" s="1"/>
  <c r="V113" i="2"/>
  <c r="X113" i="2" s="1"/>
  <c r="S113" i="2"/>
  <c r="U113" i="2" s="1"/>
  <c r="R113" i="2"/>
  <c r="O113" i="2"/>
  <c r="J113" i="2"/>
  <c r="L113" i="2" s="1"/>
  <c r="G113" i="2"/>
  <c r="BF112" i="2"/>
  <c r="BC112" i="2"/>
  <c r="BE112" i="2" s="1"/>
  <c r="AZ112" i="2"/>
  <c r="BB112" i="2" s="1"/>
  <c r="AW112" i="2"/>
  <c r="AY112" i="2" s="1"/>
  <c r="AT112" i="2"/>
  <c r="AV112" i="2" s="1"/>
  <c r="AQ112" i="2"/>
  <c r="AS112" i="2" s="1"/>
  <c r="AN112" i="2"/>
  <c r="AP112" i="2" s="1"/>
  <c r="AK112" i="2"/>
  <c r="AM112" i="2" s="1"/>
  <c r="AH112" i="2"/>
  <c r="AJ112" i="2" s="1"/>
  <c r="AE112" i="2"/>
  <c r="AG112" i="2" s="1"/>
  <c r="AB112" i="2"/>
  <c r="AD112" i="2" s="1"/>
  <c r="Y112" i="2"/>
  <c r="AA112" i="2" s="1"/>
  <c r="V112" i="2"/>
  <c r="X112" i="2" s="1"/>
  <c r="S112" i="2"/>
  <c r="U112" i="2" s="1"/>
  <c r="R112" i="2"/>
  <c r="O112" i="2"/>
  <c r="J112" i="2"/>
  <c r="L112" i="2" s="1"/>
  <c r="G112" i="2"/>
  <c r="BF111" i="2"/>
  <c r="BH111" i="2" s="1"/>
  <c r="BC111" i="2"/>
  <c r="BE111" i="2" s="1"/>
  <c r="AZ111" i="2"/>
  <c r="BB111" i="2" s="1"/>
  <c r="AW111" i="2"/>
  <c r="AY111" i="2" s="1"/>
  <c r="AT111" i="2"/>
  <c r="AV111" i="2" s="1"/>
  <c r="AQ111" i="2"/>
  <c r="AS111" i="2" s="1"/>
  <c r="AN111" i="2"/>
  <c r="AP111" i="2" s="1"/>
  <c r="AK111" i="2"/>
  <c r="AM111" i="2" s="1"/>
  <c r="AH111" i="2"/>
  <c r="AJ111" i="2" s="1"/>
  <c r="AE111" i="2"/>
  <c r="AG111" i="2" s="1"/>
  <c r="AB111" i="2"/>
  <c r="AD111" i="2" s="1"/>
  <c r="Y111" i="2"/>
  <c r="AA111" i="2" s="1"/>
  <c r="V111" i="2"/>
  <c r="X111" i="2" s="1"/>
  <c r="S111" i="2"/>
  <c r="U111" i="2" s="1"/>
  <c r="R111" i="2"/>
  <c r="O111" i="2"/>
  <c r="J111" i="2"/>
  <c r="L111" i="2" s="1"/>
  <c r="G111" i="2"/>
  <c r="BF110" i="2"/>
  <c r="BH110" i="2" s="1"/>
  <c r="BC110" i="2"/>
  <c r="BE110" i="2" s="1"/>
  <c r="AZ110" i="2"/>
  <c r="BB110" i="2" s="1"/>
  <c r="AW110" i="2"/>
  <c r="AY110" i="2" s="1"/>
  <c r="AT110" i="2"/>
  <c r="AV110" i="2" s="1"/>
  <c r="AQ110" i="2"/>
  <c r="AS110" i="2" s="1"/>
  <c r="AN110" i="2"/>
  <c r="AP110" i="2" s="1"/>
  <c r="AK110" i="2"/>
  <c r="AM110" i="2" s="1"/>
  <c r="AH110" i="2"/>
  <c r="AJ110" i="2" s="1"/>
  <c r="AE110" i="2"/>
  <c r="AG110" i="2" s="1"/>
  <c r="AB110" i="2"/>
  <c r="AD110" i="2" s="1"/>
  <c r="Y110" i="2"/>
  <c r="AA110" i="2" s="1"/>
  <c r="V110" i="2"/>
  <c r="X110" i="2" s="1"/>
  <c r="S110" i="2"/>
  <c r="U110" i="2" s="1"/>
  <c r="R110" i="2"/>
  <c r="O110" i="2"/>
  <c r="J110" i="2"/>
  <c r="L110" i="2" s="1"/>
  <c r="G110" i="2"/>
  <c r="BF109" i="2"/>
  <c r="BH109" i="2" s="1"/>
  <c r="BC109" i="2"/>
  <c r="BE109" i="2" s="1"/>
  <c r="AZ109" i="2"/>
  <c r="BB109" i="2" s="1"/>
  <c r="AW109" i="2"/>
  <c r="AY109" i="2" s="1"/>
  <c r="AT109" i="2"/>
  <c r="AV109" i="2" s="1"/>
  <c r="AQ109" i="2"/>
  <c r="AS109" i="2" s="1"/>
  <c r="AN109" i="2"/>
  <c r="AP109" i="2" s="1"/>
  <c r="AK109" i="2"/>
  <c r="AM109" i="2" s="1"/>
  <c r="AH109" i="2"/>
  <c r="AJ109" i="2" s="1"/>
  <c r="AE109" i="2"/>
  <c r="AG109" i="2" s="1"/>
  <c r="AB109" i="2"/>
  <c r="AD109" i="2" s="1"/>
  <c r="Y109" i="2"/>
  <c r="AA109" i="2" s="1"/>
  <c r="V109" i="2"/>
  <c r="X109" i="2" s="1"/>
  <c r="S109" i="2"/>
  <c r="U109" i="2" s="1"/>
  <c r="R109" i="2"/>
  <c r="O109" i="2"/>
  <c r="J109" i="2"/>
  <c r="L109" i="2" s="1"/>
  <c r="G109" i="2"/>
  <c r="BF108" i="2"/>
  <c r="BH108" i="2" s="1"/>
  <c r="AT108" i="2"/>
  <c r="AH108" i="2"/>
  <c r="V108" i="2"/>
  <c r="J108" i="2"/>
  <c r="BF107" i="2"/>
  <c r="BC107" i="2"/>
  <c r="BE107" i="2" s="1"/>
  <c r="AZ107" i="2"/>
  <c r="BB107" i="2" s="1"/>
  <c r="AW107" i="2"/>
  <c r="AY107" i="2" s="1"/>
  <c r="AT107" i="2"/>
  <c r="AV107" i="2" s="1"/>
  <c r="AQ107" i="2"/>
  <c r="AS107" i="2" s="1"/>
  <c r="AN107" i="2"/>
  <c r="AP107" i="2" s="1"/>
  <c r="AK107" i="2"/>
  <c r="AM107" i="2" s="1"/>
  <c r="AH107" i="2"/>
  <c r="AJ107" i="2" s="1"/>
  <c r="AE107" i="2"/>
  <c r="AG107" i="2" s="1"/>
  <c r="AB107" i="2"/>
  <c r="AD107" i="2" s="1"/>
  <c r="Y107" i="2"/>
  <c r="AA107" i="2" s="1"/>
  <c r="V107" i="2"/>
  <c r="X107" i="2" s="1"/>
  <c r="S107" i="2"/>
  <c r="U107" i="2" s="1"/>
  <c r="R107" i="2"/>
  <c r="O107" i="2"/>
  <c r="J107" i="2"/>
  <c r="L107" i="2" s="1"/>
  <c r="G107" i="2"/>
  <c r="BF106" i="2"/>
  <c r="BH106" i="2" s="1"/>
  <c r="BC106" i="2"/>
  <c r="BE106" i="2" s="1"/>
  <c r="AZ106" i="2"/>
  <c r="BB106" i="2" s="1"/>
  <c r="AW106" i="2"/>
  <c r="AY106" i="2" s="1"/>
  <c r="AT106" i="2"/>
  <c r="AV106" i="2" s="1"/>
  <c r="AQ106" i="2"/>
  <c r="AS106" i="2" s="1"/>
  <c r="AN106" i="2"/>
  <c r="AP106" i="2" s="1"/>
  <c r="AK106" i="2"/>
  <c r="AM106" i="2" s="1"/>
  <c r="AH106" i="2"/>
  <c r="AJ106" i="2" s="1"/>
  <c r="AE106" i="2"/>
  <c r="AG106" i="2" s="1"/>
  <c r="AB106" i="2"/>
  <c r="AD106" i="2" s="1"/>
  <c r="Y106" i="2"/>
  <c r="AA106" i="2" s="1"/>
  <c r="V106" i="2"/>
  <c r="X106" i="2" s="1"/>
  <c r="S106" i="2"/>
  <c r="U106" i="2" s="1"/>
  <c r="R106" i="2"/>
  <c r="O106" i="2"/>
  <c r="J106" i="2"/>
  <c r="L106" i="2" s="1"/>
  <c r="G106" i="2"/>
  <c r="BF105" i="2"/>
  <c r="BC105" i="2"/>
  <c r="BE105" i="2" s="1"/>
  <c r="AZ105" i="2"/>
  <c r="BB105" i="2" s="1"/>
  <c r="AW105" i="2"/>
  <c r="AY105" i="2" s="1"/>
  <c r="AT105" i="2"/>
  <c r="AV105" i="2" s="1"/>
  <c r="AQ105" i="2"/>
  <c r="AS105" i="2" s="1"/>
  <c r="AN105" i="2"/>
  <c r="AP105" i="2" s="1"/>
  <c r="AK105" i="2"/>
  <c r="AM105" i="2" s="1"/>
  <c r="AH105" i="2"/>
  <c r="AJ105" i="2" s="1"/>
  <c r="AE105" i="2"/>
  <c r="AG105" i="2" s="1"/>
  <c r="AB105" i="2"/>
  <c r="AD105" i="2" s="1"/>
  <c r="Y105" i="2"/>
  <c r="AA105" i="2" s="1"/>
  <c r="V105" i="2"/>
  <c r="X105" i="2" s="1"/>
  <c r="S105" i="2"/>
  <c r="U105" i="2" s="1"/>
  <c r="R105" i="2"/>
  <c r="O105" i="2"/>
  <c r="J105" i="2"/>
  <c r="L105" i="2" s="1"/>
  <c r="G105" i="2"/>
  <c r="BF104" i="2"/>
  <c r="BH104" i="2" s="1"/>
  <c r="BC104" i="2"/>
  <c r="BE104" i="2" s="1"/>
  <c r="AZ104" i="2"/>
  <c r="BB104" i="2" s="1"/>
  <c r="AW104" i="2"/>
  <c r="AY104" i="2" s="1"/>
  <c r="AT104" i="2"/>
  <c r="AV104" i="2" s="1"/>
  <c r="AQ104" i="2"/>
  <c r="AS104" i="2" s="1"/>
  <c r="AN104" i="2"/>
  <c r="AP104" i="2" s="1"/>
  <c r="AK104" i="2"/>
  <c r="AM104" i="2" s="1"/>
  <c r="AH104" i="2"/>
  <c r="AJ104" i="2" s="1"/>
  <c r="AE104" i="2"/>
  <c r="AG104" i="2" s="1"/>
  <c r="AB104" i="2"/>
  <c r="AD104" i="2" s="1"/>
  <c r="Y104" i="2"/>
  <c r="AA104" i="2" s="1"/>
  <c r="V104" i="2"/>
  <c r="X104" i="2" s="1"/>
  <c r="S104" i="2"/>
  <c r="U104" i="2" s="1"/>
  <c r="R104" i="2"/>
  <c r="O104" i="2"/>
  <c r="J104" i="2"/>
  <c r="L104" i="2" s="1"/>
  <c r="G104" i="2"/>
  <c r="BF103" i="2"/>
  <c r="BH103" i="2" s="1"/>
  <c r="BC103" i="2"/>
  <c r="BE103" i="2" s="1"/>
  <c r="AZ103" i="2"/>
  <c r="BB103" i="2" s="1"/>
  <c r="AW103" i="2"/>
  <c r="AY103" i="2" s="1"/>
  <c r="AT103" i="2"/>
  <c r="AV103" i="2" s="1"/>
  <c r="AQ103" i="2"/>
  <c r="AS103" i="2" s="1"/>
  <c r="AN103" i="2"/>
  <c r="AP103" i="2" s="1"/>
  <c r="AK103" i="2"/>
  <c r="AM103" i="2" s="1"/>
  <c r="AH103" i="2"/>
  <c r="AJ103" i="2" s="1"/>
  <c r="AE103" i="2"/>
  <c r="AG103" i="2" s="1"/>
  <c r="AB103" i="2"/>
  <c r="AD103" i="2" s="1"/>
  <c r="Y103" i="2"/>
  <c r="AA103" i="2" s="1"/>
  <c r="V103" i="2"/>
  <c r="X103" i="2" s="1"/>
  <c r="S103" i="2"/>
  <c r="U103" i="2" s="1"/>
  <c r="R103" i="2"/>
  <c r="O103" i="2"/>
  <c r="J103" i="2"/>
  <c r="L103" i="2" s="1"/>
  <c r="G103" i="2"/>
  <c r="BF102" i="2"/>
  <c r="BH102" i="2" s="1"/>
  <c r="BC102" i="2"/>
  <c r="BE102" i="2" s="1"/>
  <c r="AZ102" i="2"/>
  <c r="BB102" i="2" s="1"/>
  <c r="AW102" i="2"/>
  <c r="AY102" i="2" s="1"/>
  <c r="AT102" i="2"/>
  <c r="AV102" i="2" s="1"/>
  <c r="AQ102" i="2"/>
  <c r="AS102" i="2" s="1"/>
  <c r="AN102" i="2"/>
  <c r="AP102" i="2" s="1"/>
  <c r="AK102" i="2"/>
  <c r="AM102" i="2" s="1"/>
  <c r="AH102" i="2"/>
  <c r="AJ102" i="2" s="1"/>
  <c r="AE102" i="2"/>
  <c r="AG102" i="2" s="1"/>
  <c r="AB102" i="2"/>
  <c r="AD102" i="2" s="1"/>
  <c r="Y102" i="2"/>
  <c r="AA102" i="2" s="1"/>
  <c r="V102" i="2"/>
  <c r="X102" i="2" s="1"/>
  <c r="S102" i="2"/>
  <c r="U102" i="2" s="1"/>
  <c r="R102" i="2"/>
  <c r="O102" i="2"/>
  <c r="J102" i="2"/>
  <c r="L102" i="2" s="1"/>
  <c r="G102" i="2"/>
  <c r="BF101" i="2"/>
  <c r="BH101" i="2" s="1"/>
  <c r="BC101" i="2"/>
  <c r="BE101" i="2" s="1"/>
  <c r="AZ101" i="2"/>
  <c r="BB101" i="2" s="1"/>
  <c r="AW101" i="2"/>
  <c r="AY101" i="2" s="1"/>
  <c r="AT101" i="2"/>
  <c r="AV101" i="2" s="1"/>
  <c r="AQ101" i="2"/>
  <c r="AS101" i="2" s="1"/>
  <c r="AN101" i="2"/>
  <c r="AP101" i="2" s="1"/>
  <c r="AK101" i="2"/>
  <c r="AM101" i="2" s="1"/>
  <c r="AH101" i="2"/>
  <c r="AJ101" i="2" s="1"/>
  <c r="AE101" i="2"/>
  <c r="AG101" i="2" s="1"/>
  <c r="AB101" i="2"/>
  <c r="AD101" i="2" s="1"/>
  <c r="Y101" i="2"/>
  <c r="AA101" i="2" s="1"/>
  <c r="V101" i="2"/>
  <c r="X101" i="2" s="1"/>
  <c r="S101" i="2"/>
  <c r="U101" i="2" s="1"/>
  <c r="R101" i="2"/>
  <c r="O101" i="2"/>
  <c r="J101" i="2"/>
  <c r="L101" i="2" s="1"/>
  <c r="G101" i="2"/>
  <c r="BF100" i="2"/>
  <c r="BH100" i="2" s="1"/>
  <c r="BC100" i="2"/>
  <c r="BE100" i="2" s="1"/>
  <c r="AZ100" i="2"/>
  <c r="BB100" i="2" s="1"/>
  <c r="AW100" i="2"/>
  <c r="AY100" i="2" s="1"/>
  <c r="AT100" i="2"/>
  <c r="AV100" i="2" s="1"/>
  <c r="AQ100" i="2"/>
  <c r="AS100" i="2" s="1"/>
  <c r="AN100" i="2"/>
  <c r="AP100" i="2" s="1"/>
  <c r="AK100" i="2"/>
  <c r="AM100" i="2" s="1"/>
  <c r="AH100" i="2"/>
  <c r="AJ100" i="2" s="1"/>
  <c r="AE100" i="2"/>
  <c r="AG100" i="2" s="1"/>
  <c r="AB100" i="2"/>
  <c r="AD100" i="2" s="1"/>
  <c r="Y100" i="2"/>
  <c r="AA100" i="2" s="1"/>
  <c r="V100" i="2"/>
  <c r="X100" i="2" s="1"/>
  <c r="S100" i="2"/>
  <c r="U100" i="2" s="1"/>
  <c r="R100" i="2"/>
  <c r="O100" i="2"/>
  <c r="J100" i="2"/>
  <c r="L100" i="2" s="1"/>
  <c r="G100" i="2"/>
  <c r="BF99" i="2"/>
  <c r="BC99" i="2"/>
  <c r="BE99" i="2" s="1"/>
  <c r="AZ99" i="2"/>
  <c r="BB99" i="2" s="1"/>
  <c r="AW99" i="2"/>
  <c r="AY99" i="2" s="1"/>
  <c r="AT99" i="2"/>
  <c r="AV99" i="2" s="1"/>
  <c r="AQ99" i="2"/>
  <c r="AS99" i="2" s="1"/>
  <c r="AN99" i="2"/>
  <c r="AP99" i="2" s="1"/>
  <c r="AK99" i="2"/>
  <c r="AM99" i="2" s="1"/>
  <c r="AH99" i="2"/>
  <c r="AJ99" i="2" s="1"/>
  <c r="AE99" i="2"/>
  <c r="AG99" i="2" s="1"/>
  <c r="AB99" i="2"/>
  <c r="AD99" i="2" s="1"/>
  <c r="Y99" i="2"/>
  <c r="AA99" i="2" s="1"/>
  <c r="V99" i="2"/>
  <c r="X99" i="2" s="1"/>
  <c r="S99" i="2"/>
  <c r="U99" i="2" s="1"/>
  <c r="R99" i="2"/>
  <c r="O99" i="2"/>
  <c r="J99" i="2"/>
  <c r="L99" i="2" s="1"/>
  <c r="G99" i="2"/>
  <c r="BF98" i="2"/>
  <c r="BC98" i="2"/>
  <c r="BE98" i="2" s="1"/>
  <c r="AZ98" i="2"/>
  <c r="BB98" i="2" s="1"/>
  <c r="AW98" i="2"/>
  <c r="AY98" i="2" s="1"/>
  <c r="AT98" i="2"/>
  <c r="AV98" i="2" s="1"/>
  <c r="AQ98" i="2"/>
  <c r="AS98" i="2" s="1"/>
  <c r="AN98" i="2"/>
  <c r="AP98" i="2" s="1"/>
  <c r="AK98" i="2"/>
  <c r="AM98" i="2" s="1"/>
  <c r="AH98" i="2"/>
  <c r="AJ98" i="2" s="1"/>
  <c r="AE98" i="2"/>
  <c r="AG98" i="2" s="1"/>
  <c r="AB98" i="2"/>
  <c r="AD98" i="2" s="1"/>
  <c r="Y98" i="2"/>
  <c r="AA98" i="2" s="1"/>
  <c r="V98" i="2"/>
  <c r="X98" i="2" s="1"/>
  <c r="S98" i="2"/>
  <c r="U98" i="2" s="1"/>
  <c r="R98" i="2"/>
  <c r="O98" i="2"/>
  <c r="J98" i="2"/>
  <c r="L98" i="2" s="1"/>
  <c r="G98" i="2"/>
  <c r="BF97" i="2"/>
  <c r="BC97" i="2"/>
  <c r="BE97" i="2" s="1"/>
  <c r="AZ97" i="2"/>
  <c r="BB97" i="2" s="1"/>
  <c r="AW97" i="2"/>
  <c r="AY97" i="2" s="1"/>
  <c r="AT97" i="2"/>
  <c r="AV97" i="2" s="1"/>
  <c r="AQ97" i="2"/>
  <c r="AS97" i="2" s="1"/>
  <c r="AN97" i="2"/>
  <c r="AP97" i="2" s="1"/>
  <c r="AK97" i="2"/>
  <c r="AM97" i="2" s="1"/>
  <c r="AH97" i="2"/>
  <c r="AJ97" i="2" s="1"/>
  <c r="AE97" i="2"/>
  <c r="AG97" i="2" s="1"/>
  <c r="AB97" i="2"/>
  <c r="AD97" i="2" s="1"/>
  <c r="Y97" i="2"/>
  <c r="AA97" i="2" s="1"/>
  <c r="V97" i="2"/>
  <c r="X97" i="2" s="1"/>
  <c r="S97" i="2"/>
  <c r="U97" i="2" s="1"/>
  <c r="R97" i="2"/>
  <c r="O97" i="2"/>
  <c r="J97" i="2"/>
  <c r="L97" i="2" s="1"/>
  <c r="G97" i="2"/>
  <c r="BF96" i="2"/>
  <c r="BH96" i="2" s="1"/>
  <c r="BC96" i="2"/>
  <c r="BE96" i="2" s="1"/>
  <c r="AZ96" i="2"/>
  <c r="BB96" i="2" s="1"/>
  <c r="AW96" i="2"/>
  <c r="AY96" i="2" s="1"/>
  <c r="AT96" i="2"/>
  <c r="AV96" i="2" s="1"/>
  <c r="AQ96" i="2"/>
  <c r="AS96" i="2" s="1"/>
  <c r="AN96" i="2"/>
  <c r="AP96" i="2" s="1"/>
  <c r="AK96" i="2"/>
  <c r="AM96" i="2" s="1"/>
  <c r="AH96" i="2"/>
  <c r="AJ96" i="2" s="1"/>
  <c r="AE96" i="2"/>
  <c r="AG96" i="2" s="1"/>
  <c r="AB96" i="2"/>
  <c r="AD96" i="2" s="1"/>
  <c r="Y96" i="2"/>
  <c r="AA96" i="2" s="1"/>
  <c r="V96" i="2"/>
  <c r="X96" i="2" s="1"/>
  <c r="S96" i="2"/>
  <c r="U96" i="2" s="1"/>
  <c r="R96" i="2"/>
  <c r="O96" i="2"/>
  <c r="J96" i="2"/>
  <c r="L96" i="2" s="1"/>
  <c r="G96" i="2"/>
  <c r="BF95" i="2"/>
  <c r="BH95" i="2" s="1"/>
  <c r="BC95" i="2"/>
  <c r="BE95" i="2" s="1"/>
  <c r="AZ95" i="2"/>
  <c r="BB95" i="2" s="1"/>
  <c r="AW95" i="2"/>
  <c r="AY95" i="2" s="1"/>
  <c r="AT95" i="2"/>
  <c r="AV95" i="2" s="1"/>
  <c r="AQ95" i="2"/>
  <c r="AS95" i="2" s="1"/>
  <c r="AN95" i="2"/>
  <c r="AP95" i="2" s="1"/>
  <c r="AK95" i="2"/>
  <c r="AM95" i="2" s="1"/>
  <c r="AH95" i="2"/>
  <c r="AJ95" i="2" s="1"/>
  <c r="AE95" i="2"/>
  <c r="AG95" i="2" s="1"/>
  <c r="AB95" i="2"/>
  <c r="AD95" i="2" s="1"/>
  <c r="Y95" i="2"/>
  <c r="AA95" i="2" s="1"/>
  <c r="V95" i="2"/>
  <c r="X95" i="2" s="1"/>
  <c r="S95" i="2"/>
  <c r="U95" i="2" s="1"/>
  <c r="R95" i="2"/>
  <c r="O95" i="2"/>
  <c r="J95" i="2"/>
  <c r="L95" i="2" s="1"/>
  <c r="G95" i="2"/>
  <c r="BF94" i="2"/>
  <c r="BC94" i="2"/>
  <c r="BE94" i="2" s="1"/>
  <c r="AZ94" i="2"/>
  <c r="BB94" i="2" s="1"/>
  <c r="AW94" i="2"/>
  <c r="AY94" i="2" s="1"/>
  <c r="AT94" i="2"/>
  <c r="AV94" i="2" s="1"/>
  <c r="AQ94" i="2"/>
  <c r="AS94" i="2" s="1"/>
  <c r="AN94" i="2"/>
  <c r="AP94" i="2" s="1"/>
  <c r="AK94" i="2"/>
  <c r="AM94" i="2" s="1"/>
  <c r="AH94" i="2"/>
  <c r="AJ94" i="2" s="1"/>
  <c r="AE94" i="2"/>
  <c r="AG94" i="2" s="1"/>
  <c r="AB94" i="2"/>
  <c r="AD94" i="2" s="1"/>
  <c r="Y94" i="2"/>
  <c r="AA94" i="2" s="1"/>
  <c r="V94" i="2"/>
  <c r="X94" i="2" s="1"/>
  <c r="S94" i="2"/>
  <c r="U94" i="2" s="1"/>
  <c r="R94" i="2"/>
  <c r="O94" i="2"/>
  <c r="J94" i="2"/>
  <c r="L94" i="2" s="1"/>
  <c r="G94" i="2"/>
  <c r="BF93" i="2"/>
  <c r="BH93" i="2" s="1"/>
  <c r="BC93" i="2"/>
  <c r="BE93" i="2" s="1"/>
  <c r="AZ93" i="2"/>
  <c r="BB93" i="2" s="1"/>
  <c r="AW93" i="2"/>
  <c r="AY93" i="2" s="1"/>
  <c r="AT93" i="2"/>
  <c r="AV93" i="2" s="1"/>
  <c r="AQ93" i="2"/>
  <c r="AS93" i="2" s="1"/>
  <c r="AN93" i="2"/>
  <c r="AP93" i="2" s="1"/>
  <c r="AK93" i="2"/>
  <c r="AM93" i="2" s="1"/>
  <c r="AH93" i="2"/>
  <c r="AJ93" i="2" s="1"/>
  <c r="AE93" i="2"/>
  <c r="AG93" i="2" s="1"/>
  <c r="AB93" i="2"/>
  <c r="AD93" i="2" s="1"/>
  <c r="Y93" i="2"/>
  <c r="AA93" i="2" s="1"/>
  <c r="V93" i="2"/>
  <c r="X93" i="2" s="1"/>
  <c r="S93" i="2"/>
  <c r="U93" i="2" s="1"/>
  <c r="R93" i="2"/>
  <c r="O93" i="2"/>
  <c r="J93" i="2"/>
  <c r="L93" i="2" s="1"/>
  <c r="G93" i="2"/>
  <c r="BF92" i="2"/>
  <c r="BH92" i="2" s="1"/>
  <c r="BC92" i="2"/>
  <c r="BE92" i="2" s="1"/>
  <c r="AZ92" i="2"/>
  <c r="BB92" i="2" s="1"/>
  <c r="AW92" i="2"/>
  <c r="AY92" i="2" s="1"/>
  <c r="AT92" i="2"/>
  <c r="AV92" i="2" s="1"/>
  <c r="AQ92" i="2"/>
  <c r="AS92" i="2" s="1"/>
  <c r="AN92" i="2"/>
  <c r="AP92" i="2" s="1"/>
  <c r="AK92" i="2"/>
  <c r="AM92" i="2" s="1"/>
  <c r="AH92" i="2"/>
  <c r="AJ92" i="2" s="1"/>
  <c r="AE92" i="2"/>
  <c r="AG92" i="2" s="1"/>
  <c r="AB92" i="2"/>
  <c r="AD92" i="2" s="1"/>
  <c r="Y92" i="2"/>
  <c r="AA92" i="2" s="1"/>
  <c r="V92" i="2"/>
  <c r="X92" i="2" s="1"/>
  <c r="S92" i="2"/>
  <c r="U92" i="2" s="1"/>
  <c r="R92" i="2"/>
  <c r="O92" i="2"/>
  <c r="J92" i="2"/>
  <c r="L92" i="2" s="1"/>
  <c r="G92" i="2"/>
  <c r="BF91" i="2"/>
  <c r="BC91" i="2"/>
  <c r="BE91" i="2" s="1"/>
  <c r="AZ91" i="2"/>
  <c r="BB91" i="2" s="1"/>
  <c r="AW91" i="2"/>
  <c r="AY91" i="2" s="1"/>
  <c r="AT91" i="2"/>
  <c r="AV91" i="2" s="1"/>
  <c r="AQ91" i="2"/>
  <c r="AS91" i="2" s="1"/>
  <c r="AN91" i="2"/>
  <c r="AP91" i="2" s="1"/>
  <c r="AK91" i="2"/>
  <c r="AM91" i="2" s="1"/>
  <c r="AH91" i="2"/>
  <c r="AJ91" i="2" s="1"/>
  <c r="AE91" i="2"/>
  <c r="AG91" i="2" s="1"/>
  <c r="AB91" i="2"/>
  <c r="AD91" i="2" s="1"/>
  <c r="Y91" i="2"/>
  <c r="AA91" i="2" s="1"/>
  <c r="V91" i="2"/>
  <c r="X91" i="2" s="1"/>
  <c r="S91" i="2"/>
  <c r="U91" i="2" s="1"/>
  <c r="R91" i="2"/>
  <c r="O91" i="2"/>
  <c r="J91" i="2"/>
  <c r="L91" i="2" s="1"/>
  <c r="G91" i="2"/>
  <c r="BF90" i="2"/>
  <c r="BH90" i="2" s="1"/>
  <c r="BC90" i="2"/>
  <c r="BE90" i="2" s="1"/>
  <c r="AZ90" i="2"/>
  <c r="BB90" i="2" s="1"/>
  <c r="AW90" i="2"/>
  <c r="AY90" i="2" s="1"/>
  <c r="AT90" i="2"/>
  <c r="AV90" i="2" s="1"/>
  <c r="AQ90" i="2"/>
  <c r="AS90" i="2" s="1"/>
  <c r="AN90" i="2"/>
  <c r="AP90" i="2" s="1"/>
  <c r="AK90" i="2"/>
  <c r="AM90" i="2" s="1"/>
  <c r="AH90" i="2"/>
  <c r="AJ90" i="2" s="1"/>
  <c r="AE90" i="2"/>
  <c r="AG90" i="2" s="1"/>
  <c r="AB90" i="2"/>
  <c r="AD90" i="2" s="1"/>
  <c r="Y90" i="2"/>
  <c r="AA90" i="2" s="1"/>
  <c r="V90" i="2"/>
  <c r="X90" i="2" s="1"/>
  <c r="S90" i="2"/>
  <c r="U90" i="2" s="1"/>
  <c r="R90" i="2"/>
  <c r="O90" i="2"/>
  <c r="J90" i="2"/>
  <c r="L90" i="2" s="1"/>
  <c r="G90" i="2"/>
  <c r="BF89" i="2"/>
  <c r="BH89" i="2" s="1"/>
  <c r="BC89" i="2"/>
  <c r="BE89" i="2" s="1"/>
  <c r="AZ89" i="2"/>
  <c r="BB89" i="2" s="1"/>
  <c r="AW89" i="2"/>
  <c r="AY89" i="2" s="1"/>
  <c r="AT89" i="2"/>
  <c r="AV89" i="2" s="1"/>
  <c r="AQ89" i="2"/>
  <c r="AS89" i="2" s="1"/>
  <c r="AN89" i="2"/>
  <c r="AP89" i="2" s="1"/>
  <c r="AK89" i="2"/>
  <c r="AM89" i="2" s="1"/>
  <c r="AH89" i="2"/>
  <c r="AJ89" i="2" s="1"/>
  <c r="AE89" i="2"/>
  <c r="AG89" i="2" s="1"/>
  <c r="AB89" i="2"/>
  <c r="AD89" i="2" s="1"/>
  <c r="Y89" i="2"/>
  <c r="AA89" i="2" s="1"/>
  <c r="V89" i="2"/>
  <c r="X89" i="2" s="1"/>
  <c r="S89" i="2"/>
  <c r="U89" i="2" s="1"/>
  <c r="R89" i="2"/>
  <c r="O89" i="2"/>
  <c r="J89" i="2"/>
  <c r="L89" i="2" s="1"/>
  <c r="G89" i="2"/>
  <c r="BF88" i="2"/>
  <c r="BC88" i="2"/>
  <c r="BE88" i="2" s="1"/>
  <c r="AZ88" i="2"/>
  <c r="BB88" i="2" s="1"/>
  <c r="AW88" i="2"/>
  <c r="AY88" i="2" s="1"/>
  <c r="AT88" i="2"/>
  <c r="AV88" i="2" s="1"/>
  <c r="AQ88" i="2"/>
  <c r="AS88" i="2" s="1"/>
  <c r="AN88" i="2"/>
  <c r="AP88" i="2" s="1"/>
  <c r="AK88" i="2"/>
  <c r="AM88" i="2" s="1"/>
  <c r="AH88" i="2"/>
  <c r="AJ88" i="2" s="1"/>
  <c r="AE88" i="2"/>
  <c r="AG88" i="2" s="1"/>
  <c r="AB88" i="2"/>
  <c r="AD88" i="2" s="1"/>
  <c r="Y88" i="2"/>
  <c r="AA88" i="2" s="1"/>
  <c r="V88" i="2"/>
  <c r="X88" i="2" s="1"/>
  <c r="S88" i="2"/>
  <c r="U88" i="2" s="1"/>
  <c r="R88" i="2"/>
  <c r="O88" i="2"/>
  <c r="J88" i="2"/>
  <c r="L88" i="2" s="1"/>
  <c r="G88" i="2"/>
  <c r="BF87" i="2"/>
  <c r="BH87" i="2" s="1"/>
  <c r="BC87" i="2"/>
  <c r="BE87" i="2" s="1"/>
  <c r="AZ87" i="2"/>
  <c r="BB87" i="2" s="1"/>
  <c r="AW87" i="2"/>
  <c r="AY87" i="2" s="1"/>
  <c r="AT87" i="2"/>
  <c r="AV87" i="2" s="1"/>
  <c r="AQ87" i="2"/>
  <c r="AS87" i="2" s="1"/>
  <c r="AN87" i="2"/>
  <c r="AP87" i="2" s="1"/>
  <c r="AK87" i="2"/>
  <c r="AM87" i="2" s="1"/>
  <c r="AH87" i="2"/>
  <c r="AJ87" i="2" s="1"/>
  <c r="AE87" i="2"/>
  <c r="AG87" i="2" s="1"/>
  <c r="AB87" i="2"/>
  <c r="AD87" i="2" s="1"/>
  <c r="Y87" i="2"/>
  <c r="AA87" i="2" s="1"/>
  <c r="V87" i="2"/>
  <c r="X87" i="2" s="1"/>
  <c r="S87" i="2"/>
  <c r="U87" i="2" s="1"/>
  <c r="R87" i="2"/>
  <c r="O87" i="2"/>
  <c r="J87" i="2"/>
  <c r="L87" i="2" s="1"/>
  <c r="G87" i="2"/>
  <c r="BF86" i="2"/>
  <c r="BH86" i="2" s="1"/>
  <c r="BC86" i="2"/>
  <c r="BE86" i="2" s="1"/>
  <c r="AZ86" i="2"/>
  <c r="BB86" i="2" s="1"/>
  <c r="AW86" i="2"/>
  <c r="AY86" i="2" s="1"/>
  <c r="AT86" i="2"/>
  <c r="AV86" i="2" s="1"/>
  <c r="AQ86" i="2"/>
  <c r="AS86" i="2" s="1"/>
  <c r="AN86" i="2"/>
  <c r="AP86" i="2" s="1"/>
  <c r="AK86" i="2"/>
  <c r="AM86" i="2" s="1"/>
  <c r="AH86" i="2"/>
  <c r="AJ86" i="2" s="1"/>
  <c r="AE86" i="2"/>
  <c r="AG86" i="2" s="1"/>
  <c r="AB86" i="2"/>
  <c r="AD86" i="2" s="1"/>
  <c r="Y86" i="2"/>
  <c r="AA86" i="2" s="1"/>
  <c r="V86" i="2"/>
  <c r="X86" i="2" s="1"/>
  <c r="S86" i="2"/>
  <c r="U86" i="2" s="1"/>
  <c r="R86" i="2"/>
  <c r="O86" i="2"/>
  <c r="J86" i="2"/>
  <c r="L86" i="2" s="1"/>
  <c r="G86" i="2"/>
  <c r="BF85" i="2"/>
  <c r="BH85" i="2" s="1"/>
  <c r="BC85" i="2"/>
  <c r="BE85" i="2" s="1"/>
  <c r="AZ85" i="2"/>
  <c r="BB85" i="2" s="1"/>
  <c r="AW85" i="2"/>
  <c r="AY85" i="2" s="1"/>
  <c r="AT85" i="2"/>
  <c r="AV85" i="2" s="1"/>
  <c r="AQ85" i="2"/>
  <c r="AS85" i="2" s="1"/>
  <c r="AN85" i="2"/>
  <c r="AP85" i="2" s="1"/>
  <c r="AK85" i="2"/>
  <c r="AM85" i="2" s="1"/>
  <c r="AH85" i="2"/>
  <c r="AJ85" i="2" s="1"/>
  <c r="AE85" i="2"/>
  <c r="AG85" i="2" s="1"/>
  <c r="AB85" i="2"/>
  <c r="AD85" i="2" s="1"/>
  <c r="Y85" i="2"/>
  <c r="AA85" i="2" s="1"/>
  <c r="V85" i="2"/>
  <c r="X85" i="2" s="1"/>
  <c r="S85" i="2"/>
  <c r="U85" i="2" s="1"/>
  <c r="R85" i="2"/>
  <c r="O85" i="2"/>
  <c r="J85" i="2"/>
  <c r="L85" i="2" s="1"/>
  <c r="G85" i="2"/>
  <c r="BF84" i="2"/>
  <c r="BC84" i="2"/>
  <c r="BE84" i="2" s="1"/>
  <c r="AZ84" i="2"/>
  <c r="BB84" i="2" s="1"/>
  <c r="AW84" i="2"/>
  <c r="AY84" i="2" s="1"/>
  <c r="AT84" i="2"/>
  <c r="AV84" i="2" s="1"/>
  <c r="AQ84" i="2"/>
  <c r="AS84" i="2" s="1"/>
  <c r="AN84" i="2"/>
  <c r="AP84" i="2" s="1"/>
  <c r="AK84" i="2"/>
  <c r="AM84" i="2" s="1"/>
  <c r="AH84" i="2"/>
  <c r="AJ84" i="2" s="1"/>
  <c r="AE84" i="2"/>
  <c r="AG84" i="2" s="1"/>
  <c r="AB84" i="2"/>
  <c r="AD84" i="2" s="1"/>
  <c r="Y84" i="2"/>
  <c r="AA84" i="2" s="1"/>
  <c r="V84" i="2"/>
  <c r="X84" i="2" s="1"/>
  <c r="S84" i="2"/>
  <c r="U84" i="2" s="1"/>
  <c r="R84" i="2"/>
  <c r="O84" i="2"/>
  <c r="J84" i="2"/>
  <c r="L84" i="2" s="1"/>
  <c r="G84" i="2"/>
  <c r="BF83" i="2"/>
  <c r="BC83" i="2"/>
  <c r="BE83" i="2" s="1"/>
  <c r="AZ83" i="2"/>
  <c r="BB83" i="2" s="1"/>
  <c r="AW83" i="2"/>
  <c r="AY83" i="2" s="1"/>
  <c r="AT83" i="2"/>
  <c r="AV83" i="2" s="1"/>
  <c r="AQ83" i="2"/>
  <c r="AS83" i="2" s="1"/>
  <c r="AN83" i="2"/>
  <c r="AP83" i="2" s="1"/>
  <c r="AK83" i="2"/>
  <c r="AM83" i="2" s="1"/>
  <c r="AH83" i="2"/>
  <c r="AJ83" i="2" s="1"/>
  <c r="AE83" i="2"/>
  <c r="AG83" i="2" s="1"/>
  <c r="AB83" i="2"/>
  <c r="AD83" i="2" s="1"/>
  <c r="Y83" i="2"/>
  <c r="AA83" i="2" s="1"/>
  <c r="V83" i="2"/>
  <c r="X83" i="2" s="1"/>
  <c r="S83" i="2"/>
  <c r="U83" i="2" s="1"/>
  <c r="R83" i="2"/>
  <c r="O83" i="2"/>
  <c r="J83" i="2"/>
  <c r="L83" i="2" s="1"/>
  <c r="G83" i="2"/>
  <c r="BF82" i="2"/>
  <c r="BH82" i="2" s="1"/>
  <c r="BC82" i="2"/>
  <c r="BE82" i="2" s="1"/>
  <c r="AZ82" i="2"/>
  <c r="BB82" i="2" s="1"/>
  <c r="AW82" i="2"/>
  <c r="AY82" i="2" s="1"/>
  <c r="AT82" i="2"/>
  <c r="AV82" i="2" s="1"/>
  <c r="AQ82" i="2"/>
  <c r="AS82" i="2" s="1"/>
  <c r="AN82" i="2"/>
  <c r="AP82" i="2" s="1"/>
  <c r="AK82" i="2"/>
  <c r="AM82" i="2" s="1"/>
  <c r="AH82" i="2"/>
  <c r="AJ82" i="2" s="1"/>
  <c r="AE82" i="2"/>
  <c r="AG82" i="2" s="1"/>
  <c r="AB82" i="2"/>
  <c r="AD82" i="2" s="1"/>
  <c r="Y82" i="2"/>
  <c r="AA82" i="2" s="1"/>
  <c r="V82" i="2"/>
  <c r="X82" i="2" s="1"/>
  <c r="S82" i="2"/>
  <c r="U82" i="2" s="1"/>
  <c r="R82" i="2"/>
  <c r="O82" i="2"/>
  <c r="J82" i="2"/>
  <c r="L82" i="2" s="1"/>
  <c r="G82" i="2"/>
  <c r="BF81" i="2"/>
  <c r="BH81" i="2" s="1"/>
  <c r="BC81" i="2"/>
  <c r="BE81" i="2" s="1"/>
  <c r="AZ81" i="2"/>
  <c r="BB81" i="2" s="1"/>
  <c r="AW81" i="2"/>
  <c r="AY81" i="2" s="1"/>
  <c r="AT81" i="2"/>
  <c r="AV81" i="2" s="1"/>
  <c r="AQ81" i="2"/>
  <c r="AS81" i="2" s="1"/>
  <c r="AN81" i="2"/>
  <c r="AP81" i="2" s="1"/>
  <c r="AK81" i="2"/>
  <c r="AM81" i="2" s="1"/>
  <c r="AH81" i="2"/>
  <c r="AJ81" i="2" s="1"/>
  <c r="AE81" i="2"/>
  <c r="AG81" i="2" s="1"/>
  <c r="AB81" i="2"/>
  <c r="AD81" i="2" s="1"/>
  <c r="Y81" i="2"/>
  <c r="AA81" i="2" s="1"/>
  <c r="V81" i="2"/>
  <c r="X81" i="2" s="1"/>
  <c r="S81" i="2"/>
  <c r="U81" i="2" s="1"/>
  <c r="R81" i="2"/>
  <c r="O81" i="2"/>
  <c r="J81" i="2"/>
  <c r="L81" i="2" s="1"/>
  <c r="G81" i="2"/>
  <c r="BF80" i="2"/>
  <c r="BC80" i="2"/>
  <c r="BE80" i="2" s="1"/>
  <c r="AZ80" i="2"/>
  <c r="BB80" i="2" s="1"/>
  <c r="AW80" i="2"/>
  <c r="AY80" i="2" s="1"/>
  <c r="AT80" i="2"/>
  <c r="AV80" i="2" s="1"/>
  <c r="AQ80" i="2"/>
  <c r="AS80" i="2" s="1"/>
  <c r="AN80" i="2"/>
  <c r="AP80" i="2" s="1"/>
  <c r="AK80" i="2"/>
  <c r="AM80" i="2" s="1"/>
  <c r="AH80" i="2"/>
  <c r="AJ80" i="2" s="1"/>
  <c r="AE80" i="2"/>
  <c r="AG80" i="2" s="1"/>
  <c r="AB80" i="2"/>
  <c r="AD80" i="2" s="1"/>
  <c r="Y80" i="2"/>
  <c r="AA80" i="2" s="1"/>
  <c r="V80" i="2"/>
  <c r="X80" i="2" s="1"/>
  <c r="S80" i="2"/>
  <c r="U80" i="2" s="1"/>
  <c r="R80" i="2"/>
  <c r="O80" i="2"/>
  <c r="J80" i="2"/>
  <c r="L80" i="2" s="1"/>
  <c r="G80" i="2"/>
  <c r="BF79" i="2"/>
  <c r="BH79" i="2" s="1"/>
  <c r="BC79" i="2"/>
  <c r="BE79" i="2" s="1"/>
  <c r="AZ79" i="2"/>
  <c r="BB79" i="2" s="1"/>
  <c r="AW79" i="2"/>
  <c r="AY79" i="2" s="1"/>
  <c r="AT79" i="2"/>
  <c r="AV79" i="2" s="1"/>
  <c r="AQ79" i="2"/>
  <c r="AS79" i="2" s="1"/>
  <c r="AN79" i="2"/>
  <c r="AP79" i="2" s="1"/>
  <c r="AK79" i="2"/>
  <c r="AM79" i="2" s="1"/>
  <c r="AH79" i="2"/>
  <c r="AJ79" i="2" s="1"/>
  <c r="AE79" i="2"/>
  <c r="AG79" i="2" s="1"/>
  <c r="AB79" i="2"/>
  <c r="AD79" i="2" s="1"/>
  <c r="Y79" i="2"/>
  <c r="AA79" i="2" s="1"/>
  <c r="V79" i="2"/>
  <c r="X79" i="2" s="1"/>
  <c r="S79" i="2"/>
  <c r="U79" i="2" s="1"/>
  <c r="R79" i="2"/>
  <c r="O79" i="2"/>
  <c r="J79" i="2"/>
  <c r="L79" i="2" s="1"/>
  <c r="G79" i="2"/>
  <c r="BF78" i="2"/>
  <c r="BH78" i="2" s="1"/>
  <c r="BC78" i="2"/>
  <c r="BE78" i="2" s="1"/>
  <c r="AZ78" i="2"/>
  <c r="BB78" i="2" s="1"/>
  <c r="AW78" i="2"/>
  <c r="AY78" i="2" s="1"/>
  <c r="AT78" i="2"/>
  <c r="AV78" i="2" s="1"/>
  <c r="AQ78" i="2"/>
  <c r="AS78" i="2" s="1"/>
  <c r="AN78" i="2"/>
  <c r="AP78" i="2" s="1"/>
  <c r="AK78" i="2"/>
  <c r="AM78" i="2" s="1"/>
  <c r="AH78" i="2"/>
  <c r="AJ78" i="2" s="1"/>
  <c r="AE78" i="2"/>
  <c r="AG78" i="2" s="1"/>
  <c r="AB78" i="2"/>
  <c r="AD78" i="2" s="1"/>
  <c r="Y78" i="2"/>
  <c r="AA78" i="2" s="1"/>
  <c r="V78" i="2"/>
  <c r="X78" i="2" s="1"/>
  <c r="S78" i="2"/>
  <c r="U78" i="2" s="1"/>
  <c r="R78" i="2"/>
  <c r="O78" i="2"/>
  <c r="J78" i="2"/>
  <c r="L78" i="2" s="1"/>
  <c r="G78" i="2"/>
  <c r="BF77" i="2"/>
  <c r="BH77" i="2" s="1"/>
  <c r="BC77" i="2"/>
  <c r="BE77" i="2" s="1"/>
  <c r="AZ77" i="2"/>
  <c r="BB77" i="2" s="1"/>
  <c r="AW77" i="2"/>
  <c r="AY77" i="2" s="1"/>
  <c r="AT77" i="2"/>
  <c r="AV77" i="2" s="1"/>
  <c r="AQ77" i="2"/>
  <c r="AS77" i="2" s="1"/>
  <c r="AN77" i="2"/>
  <c r="AP77" i="2" s="1"/>
  <c r="AK77" i="2"/>
  <c r="AM77" i="2" s="1"/>
  <c r="AH77" i="2"/>
  <c r="AJ77" i="2" s="1"/>
  <c r="AE77" i="2"/>
  <c r="AG77" i="2" s="1"/>
  <c r="AB77" i="2"/>
  <c r="AD77" i="2" s="1"/>
  <c r="Y77" i="2"/>
  <c r="AA77" i="2" s="1"/>
  <c r="V77" i="2"/>
  <c r="X77" i="2" s="1"/>
  <c r="S77" i="2"/>
  <c r="U77" i="2" s="1"/>
  <c r="R77" i="2"/>
  <c r="O77" i="2"/>
  <c r="J77" i="2"/>
  <c r="L77" i="2" s="1"/>
  <c r="G77" i="2"/>
  <c r="BF76" i="2"/>
  <c r="BH76" i="2" s="1"/>
  <c r="BC76" i="2"/>
  <c r="BE76" i="2" s="1"/>
  <c r="AZ76" i="2"/>
  <c r="BB76" i="2" s="1"/>
  <c r="AW76" i="2"/>
  <c r="AY76" i="2" s="1"/>
  <c r="AT76" i="2"/>
  <c r="AV76" i="2" s="1"/>
  <c r="AQ76" i="2"/>
  <c r="AS76" i="2" s="1"/>
  <c r="AN76" i="2"/>
  <c r="AP76" i="2" s="1"/>
  <c r="AK76" i="2"/>
  <c r="AM76" i="2" s="1"/>
  <c r="AH76" i="2"/>
  <c r="AJ76" i="2" s="1"/>
  <c r="AE76" i="2"/>
  <c r="AG76" i="2" s="1"/>
  <c r="AB76" i="2"/>
  <c r="AD76" i="2" s="1"/>
  <c r="Y76" i="2"/>
  <c r="AA76" i="2" s="1"/>
  <c r="V76" i="2"/>
  <c r="X76" i="2" s="1"/>
  <c r="S76" i="2"/>
  <c r="U76" i="2" s="1"/>
  <c r="R76" i="2"/>
  <c r="O76" i="2"/>
  <c r="J76" i="2"/>
  <c r="L76" i="2" s="1"/>
  <c r="G76" i="2"/>
  <c r="BF75" i="2"/>
  <c r="BC75" i="2"/>
  <c r="BE75" i="2" s="1"/>
  <c r="AZ75" i="2"/>
  <c r="BB75" i="2" s="1"/>
  <c r="AW75" i="2"/>
  <c r="AY75" i="2" s="1"/>
  <c r="AT75" i="2"/>
  <c r="AV75" i="2" s="1"/>
  <c r="AQ75" i="2"/>
  <c r="AS75" i="2" s="1"/>
  <c r="AN75" i="2"/>
  <c r="AP75" i="2" s="1"/>
  <c r="AK75" i="2"/>
  <c r="AM75" i="2" s="1"/>
  <c r="AH75" i="2"/>
  <c r="AJ75" i="2" s="1"/>
  <c r="AE75" i="2"/>
  <c r="AG75" i="2" s="1"/>
  <c r="AB75" i="2"/>
  <c r="AD75" i="2" s="1"/>
  <c r="Y75" i="2"/>
  <c r="AA75" i="2" s="1"/>
  <c r="V75" i="2"/>
  <c r="X75" i="2" s="1"/>
  <c r="S75" i="2"/>
  <c r="U75" i="2" s="1"/>
  <c r="R75" i="2"/>
  <c r="O75" i="2"/>
  <c r="J75" i="2"/>
  <c r="L75" i="2" s="1"/>
  <c r="G75" i="2"/>
  <c r="BF74" i="2"/>
  <c r="BC74" i="2"/>
  <c r="BE74" i="2" s="1"/>
  <c r="AZ74" i="2"/>
  <c r="BB74" i="2" s="1"/>
  <c r="AW74" i="2"/>
  <c r="AY74" i="2" s="1"/>
  <c r="AT74" i="2"/>
  <c r="AV74" i="2" s="1"/>
  <c r="AQ74" i="2"/>
  <c r="AS74" i="2" s="1"/>
  <c r="AN74" i="2"/>
  <c r="AP74" i="2" s="1"/>
  <c r="AK74" i="2"/>
  <c r="AM74" i="2" s="1"/>
  <c r="AH74" i="2"/>
  <c r="AJ74" i="2" s="1"/>
  <c r="AE74" i="2"/>
  <c r="AG74" i="2" s="1"/>
  <c r="AB74" i="2"/>
  <c r="AD74" i="2" s="1"/>
  <c r="Y74" i="2"/>
  <c r="AA74" i="2" s="1"/>
  <c r="V74" i="2"/>
  <c r="X74" i="2" s="1"/>
  <c r="S74" i="2"/>
  <c r="U74" i="2" s="1"/>
  <c r="R74" i="2"/>
  <c r="O74" i="2"/>
  <c r="J74" i="2"/>
  <c r="L74" i="2" s="1"/>
  <c r="G74" i="2"/>
  <c r="BF73" i="2"/>
  <c r="BH73" i="2" s="1"/>
  <c r="BC73" i="2"/>
  <c r="BE73" i="2" s="1"/>
  <c r="AZ73" i="2"/>
  <c r="BB73" i="2" s="1"/>
  <c r="AW73" i="2"/>
  <c r="AY73" i="2" s="1"/>
  <c r="AT73" i="2"/>
  <c r="AV73" i="2" s="1"/>
  <c r="AQ73" i="2"/>
  <c r="AS73" i="2" s="1"/>
  <c r="AN73" i="2"/>
  <c r="AP73" i="2" s="1"/>
  <c r="AK73" i="2"/>
  <c r="AM73" i="2" s="1"/>
  <c r="AH73" i="2"/>
  <c r="AJ73" i="2" s="1"/>
  <c r="AE73" i="2"/>
  <c r="AG73" i="2" s="1"/>
  <c r="AB73" i="2"/>
  <c r="AD73" i="2" s="1"/>
  <c r="Y73" i="2"/>
  <c r="AA73" i="2" s="1"/>
  <c r="V73" i="2"/>
  <c r="X73" i="2" s="1"/>
  <c r="S73" i="2"/>
  <c r="U73" i="2" s="1"/>
  <c r="R73" i="2"/>
  <c r="O73" i="2"/>
  <c r="J73" i="2"/>
  <c r="L73" i="2" s="1"/>
  <c r="G73" i="2"/>
  <c r="BF72" i="2"/>
  <c r="BC72" i="2"/>
  <c r="BE72" i="2" s="1"/>
  <c r="AZ72" i="2"/>
  <c r="BB72" i="2" s="1"/>
  <c r="AW72" i="2"/>
  <c r="AY72" i="2" s="1"/>
  <c r="AT72" i="2"/>
  <c r="AV72" i="2" s="1"/>
  <c r="AQ72" i="2"/>
  <c r="AS72" i="2" s="1"/>
  <c r="AN72" i="2"/>
  <c r="AP72" i="2" s="1"/>
  <c r="AK72" i="2"/>
  <c r="AM72" i="2" s="1"/>
  <c r="AH72" i="2"/>
  <c r="AJ72" i="2" s="1"/>
  <c r="AE72" i="2"/>
  <c r="AG72" i="2" s="1"/>
  <c r="AB72" i="2"/>
  <c r="AD72" i="2" s="1"/>
  <c r="Y72" i="2"/>
  <c r="AA72" i="2" s="1"/>
  <c r="V72" i="2"/>
  <c r="X72" i="2" s="1"/>
  <c r="S72" i="2"/>
  <c r="U72" i="2" s="1"/>
  <c r="R72" i="2"/>
  <c r="O72" i="2"/>
  <c r="J72" i="2"/>
  <c r="L72" i="2" s="1"/>
  <c r="G72" i="2"/>
  <c r="BF71" i="2"/>
  <c r="BH71" i="2" s="1"/>
  <c r="BC71" i="2"/>
  <c r="BE71" i="2" s="1"/>
  <c r="AZ71" i="2"/>
  <c r="BB71" i="2" s="1"/>
  <c r="AW71" i="2"/>
  <c r="AY71" i="2" s="1"/>
  <c r="AT71" i="2"/>
  <c r="AV71" i="2" s="1"/>
  <c r="AQ71" i="2"/>
  <c r="AS71" i="2" s="1"/>
  <c r="AN71" i="2"/>
  <c r="AP71" i="2" s="1"/>
  <c r="AK71" i="2"/>
  <c r="AM71" i="2" s="1"/>
  <c r="AH71" i="2"/>
  <c r="AJ71" i="2" s="1"/>
  <c r="AE71" i="2"/>
  <c r="AG71" i="2" s="1"/>
  <c r="AB71" i="2"/>
  <c r="AD71" i="2" s="1"/>
  <c r="Y71" i="2"/>
  <c r="AA71" i="2" s="1"/>
  <c r="V71" i="2"/>
  <c r="X71" i="2" s="1"/>
  <c r="S71" i="2"/>
  <c r="U71" i="2" s="1"/>
  <c r="R71" i="2"/>
  <c r="O71" i="2"/>
  <c r="J71" i="2"/>
  <c r="L71" i="2" s="1"/>
  <c r="G71" i="2"/>
  <c r="BF70" i="2"/>
  <c r="BH70" i="2" s="1"/>
  <c r="BC70" i="2"/>
  <c r="BE70" i="2" s="1"/>
  <c r="AZ70" i="2"/>
  <c r="BB70" i="2" s="1"/>
  <c r="AW70" i="2"/>
  <c r="AY70" i="2" s="1"/>
  <c r="AT70" i="2"/>
  <c r="AV70" i="2" s="1"/>
  <c r="AQ70" i="2"/>
  <c r="AS70" i="2" s="1"/>
  <c r="AN70" i="2"/>
  <c r="AP70" i="2" s="1"/>
  <c r="AK70" i="2"/>
  <c r="AM70" i="2" s="1"/>
  <c r="AH70" i="2"/>
  <c r="AJ70" i="2" s="1"/>
  <c r="AE70" i="2"/>
  <c r="AG70" i="2" s="1"/>
  <c r="AB70" i="2"/>
  <c r="AD70" i="2" s="1"/>
  <c r="Y70" i="2"/>
  <c r="AA70" i="2" s="1"/>
  <c r="V70" i="2"/>
  <c r="X70" i="2" s="1"/>
  <c r="S70" i="2"/>
  <c r="U70" i="2" s="1"/>
  <c r="R70" i="2"/>
  <c r="O70" i="2"/>
  <c r="J70" i="2"/>
  <c r="L70" i="2" s="1"/>
  <c r="G70" i="2"/>
  <c r="BF69" i="2"/>
  <c r="BH69" i="2" s="1"/>
  <c r="BC69" i="2"/>
  <c r="BE69" i="2" s="1"/>
  <c r="AZ69" i="2"/>
  <c r="BB69" i="2" s="1"/>
  <c r="AW69" i="2"/>
  <c r="AY69" i="2" s="1"/>
  <c r="AT69" i="2"/>
  <c r="AV69" i="2" s="1"/>
  <c r="AQ69" i="2"/>
  <c r="AS69" i="2" s="1"/>
  <c r="AN69" i="2"/>
  <c r="AP69" i="2" s="1"/>
  <c r="AK69" i="2"/>
  <c r="AM69" i="2" s="1"/>
  <c r="AH69" i="2"/>
  <c r="AJ69" i="2" s="1"/>
  <c r="AE69" i="2"/>
  <c r="AG69" i="2" s="1"/>
  <c r="AB69" i="2"/>
  <c r="AD69" i="2" s="1"/>
  <c r="Y69" i="2"/>
  <c r="AA69" i="2" s="1"/>
  <c r="V69" i="2"/>
  <c r="X69" i="2" s="1"/>
  <c r="S69" i="2"/>
  <c r="U69" i="2" s="1"/>
  <c r="R69" i="2"/>
  <c r="O69" i="2"/>
  <c r="J69" i="2"/>
  <c r="L69" i="2" s="1"/>
  <c r="G69" i="2"/>
  <c r="BF68" i="2"/>
  <c r="BH68" i="2" s="1"/>
  <c r="BC68" i="2"/>
  <c r="BE68" i="2" s="1"/>
  <c r="AZ68" i="2"/>
  <c r="BB68" i="2" s="1"/>
  <c r="AW68" i="2"/>
  <c r="AY68" i="2" s="1"/>
  <c r="AT68" i="2"/>
  <c r="AV68" i="2" s="1"/>
  <c r="AQ68" i="2"/>
  <c r="AS68" i="2" s="1"/>
  <c r="AN68" i="2"/>
  <c r="AP68" i="2" s="1"/>
  <c r="AK68" i="2"/>
  <c r="AM68" i="2" s="1"/>
  <c r="AH68" i="2"/>
  <c r="AJ68" i="2" s="1"/>
  <c r="AE68" i="2"/>
  <c r="AG68" i="2" s="1"/>
  <c r="AB68" i="2"/>
  <c r="AD68" i="2" s="1"/>
  <c r="Y68" i="2"/>
  <c r="AA68" i="2" s="1"/>
  <c r="V68" i="2"/>
  <c r="X68" i="2" s="1"/>
  <c r="S68" i="2"/>
  <c r="U68" i="2" s="1"/>
  <c r="R68" i="2"/>
  <c r="O68" i="2"/>
  <c r="J68" i="2"/>
  <c r="L68" i="2" s="1"/>
  <c r="G68" i="2"/>
  <c r="BF67" i="2"/>
  <c r="BC67" i="2"/>
  <c r="BE67" i="2" s="1"/>
  <c r="AZ67" i="2"/>
  <c r="BB67" i="2" s="1"/>
  <c r="AW67" i="2"/>
  <c r="AY67" i="2" s="1"/>
  <c r="AT67" i="2"/>
  <c r="AV67" i="2" s="1"/>
  <c r="AQ67" i="2"/>
  <c r="AS67" i="2" s="1"/>
  <c r="AN67" i="2"/>
  <c r="AP67" i="2" s="1"/>
  <c r="AK67" i="2"/>
  <c r="AM67" i="2" s="1"/>
  <c r="AH67" i="2"/>
  <c r="AJ67" i="2" s="1"/>
  <c r="AE67" i="2"/>
  <c r="AG67" i="2" s="1"/>
  <c r="AB67" i="2"/>
  <c r="AD67" i="2" s="1"/>
  <c r="Y67" i="2"/>
  <c r="AA67" i="2" s="1"/>
  <c r="V67" i="2"/>
  <c r="X67" i="2" s="1"/>
  <c r="S67" i="2"/>
  <c r="U67" i="2" s="1"/>
  <c r="R67" i="2"/>
  <c r="O67" i="2"/>
  <c r="J67" i="2"/>
  <c r="L67" i="2" s="1"/>
  <c r="G67" i="2"/>
  <c r="BF66" i="2"/>
  <c r="BH66" i="2" s="1"/>
  <c r="BC66" i="2"/>
  <c r="BE66" i="2" s="1"/>
  <c r="AZ66" i="2"/>
  <c r="BB66" i="2" s="1"/>
  <c r="AW66" i="2"/>
  <c r="AY66" i="2" s="1"/>
  <c r="AT66" i="2"/>
  <c r="AV66" i="2" s="1"/>
  <c r="AQ66" i="2"/>
  <c r="AS66" i="2" s="1"/>
  <c r="AN66" i="2"/>
  <c r="AP66" i="2" s="1"/>
  <c r="AK66" i="2"/>
  <c r="AM66" i="2" s="1"/>
  <c r="AH66" i="2"/>
  <c r="AJ66" i="2" s="1"/>
  <c r="AE66" i="2"/>
  <c r="AG66" i="2" s="1"/>
  <c r="AB66" i="2"/>
  <c r="AD66" i="2" s="1"/>
  <c r="Y66" i="2"/>
  <c r="AA66" i="2" s="1"/>
  <c r="V66" i="2"/>
  <c r="X66" i="2" s="1"/>
  <c r="S66" i="2"/>
  <c r="U66" i="2" s="1"/>
  <c r="R66" i="2"/>
  <c r="O66" i="2"/>
  <c r="J66" i="2"/>
  <c r="L66" i="2" s="1"/>
  <c r="G66" i="2"/>
  <c r="BF65" i="2"/>
  <c r="BH65" i="2" s="1"/>
  <c r="BC65" i="2"/>
  <c r="BE65" i="2" s="1"/>
  <c r="AZ65" i="2"/>
  <c r="BB65" i="2" s="1"/>
  <c r="AW65" i="2"/>
  <c r="AY65" i="2" s="1"/>
  <c r="AT65" i="2"/>
  <c r="AV65" i="2" s="1"/>
  <c r="AQ65" i="2"/>
  <c r="AS65" i="2" s="1"/>
  <c r="AN65" i="2"/>
  <c r="AP65" i="2" s="1"/>
  <c r="AK65" i="2"/>
  <c r="AM65" i="2" s="1"/>
  <c r="AH65" i="2"/>
  <c r="AJ65" i="2" s="1"/>
  <c r="AE65" i="2"/>
  <c r="AG65" i="2" s="1"/>
  <c r="AB65" i="2"/>
  <c r="AD65" i="2" s="1"/>
  <c r="Y65" i="2"/>
  <c r="AA65" i="2" s="1"/>
  <c r="V65" i="2"/>
  <c r="X65" i="2" s="1"/>
  <c r="S65" i="2"/>
  <c r="U65" i="2" s="1"/>
  <c r="R65" i="2"/>
  <c r="O65" i="2"/>
  <c r="J65" i="2"/>
  <c r="L65" i="2" s="1"/>
  <c r="G65" i="2"/>
  <c r="BF64" i="2"/>
  <c r="BH64" i="2" s="1"/>
  <c r="BC64" i="2"/>
  <c r="BE64" i="2" s="1"/>
  <c r="AZ64" i="2"/>
  <c r="BB64" i="2" s="1"/>
  <c r="AW64" i="2"/>
  <c r="AY64" i="2" s="1"/>
  <c r="AT64" i="2"/>
  <c r="AV64" i="2" s="1"/>
  <c r="AQ64" i="2"/>
  <c r="AS64" i="2" s="1"/>
  <c r="AN64" i="2"/>
  <c r="AP64" i="2" s="1"/>
  <c r="AK64" i="2"/>
  <c r="AM64" i="2" s="1"/>
  <c r="AH64" i="2"/>
  <c r="AJ64" i="2" s="1"/>
  <c r="AE64" i="2"/>
  <c r="AG64" i="2" s="1"/>
  <c r="AB64" i="2"/>
  <c r="AD64" i="2" s="1"/>
  <c r="Y64" i="2"/>
  <c r="AA64" i="2" s="1"/>
  <c r="V64" i="2"/>
  <c r="X64" i="2" s="1"/>
  <c r="S64" i="2"/>
  <c r="U64" i="2" s="1"/>
  <c r="R64" i="2"/>
  <c r="O64" i="2"/>
  <c r="J64" i="2"/>
  <c r="L64" i="2" s="1"/>
  <c r="G64" i="2"/>
  <c r="BF63" i="2"/>
  <c r="BH63" i="2" s="1"/>
  <c r="BC63" i="2"/>
  <c r="BE63" i="2" s="1"/>
  <c r="AZ63" i="2"/>
  <c r="BB63" i="2" s="1"/>
  <c r="AW63" i="2"/>
  <c r="AY63" i="2" s="1"/>
  <c r="AT63" i="2"/>
  <c r="AV63" i="2" s="1"/>
  <c r="AQ63" i="2"/>
  <c r="AS63" i="2" s="1"/>
  <c r="AN63" i="2"/>
  <c r="AP63" i="2" s="1"/>
  <c r="AK63" i="2"/>
  <c r="AM63" i="2" s="1"/>
  <c r="AH63" i="2"/>
  <c r="AJ63" i="2" s="1"/>
  <c r="AE63" i="2"/>
  <c r="AG63" i="2" s="1"/>
  <c r="AB63" i="2"/>
  <c r="AD63" i="2" s="1"/>
  <c r="Y63" i="2"/>
  <c r="AA63" i="2" s="1"/>
  <c r="V63" i="2"/>
  <c r="X63" i="2" s="1"/>
  <c r="S63" i="2"/>
  <c r="U63" i="2" s="1"/>
  <c r="R63" i="2"/>
  <c r="O63" i="2"/>
  <c r="J63" i="2"/>
  <c r="L63" i="2" s="1"/>
  <c r="G63" i="2"/>
  <c r="BF62" i="2"/>
  <c r="BH62" i="2" s="1"/>
  <c r="BC62" i="2"/>
  <c r="BE62" i="2" s="1"/>
  <c r="AZ62" i="2"/>
  <c r="BB62" i="2" s="1"/>
  <c r="AW62" i="2"/>
  <c r="AY62" i="2" s="1"/>
  <c r="AT62" i="2"/>
  <c r="AV62" i="2" s="1"/>
  <c r="AQ62" i="2"/>
  <c r="AS62" i="2" s="1"/>
  <c r="AN62" i="2"/>
  <c r="AP62" i="2" s="1"/>
  <c r="AK62" i="2"/>
  <c r="AM62" i="2" s="1"/>
  <c r="AH62" i="2"/>
  <c r="AJ62" i="2" s="1"/>
  <c r="AE62" i="2"/>
  <c r="AG62" i="2" s="1"/>
  <c r="AB62" i="2"/>
  <c r="AD62" i="2" s="1"/>
  <c r="Y62" i="2"/>
  <c r="AA62" i="2" s="1"/>
  <c r="V62" i="2"/>
  <c r="X62" i="2" s="1"/>
  <c r="S62" i="2"/>
  <c r="U62" i="2" s="1"/>
  <c r="R62" i="2"/>
  <c r="O62" i="2"/>
  <c r="J62" i="2"/>
  <c r="L62" i="2" s="1"/>
  <c r="G62" i="2"/>
  <c r="BF61" i="2"/>
  <c r="BH61" i="2" s="1"/>
  <c r="BC61" i="2"/>
  <c r="BE61" i="2" s="1"/>
  <c r="AZ61" i="2"/>
  <c r="BB61" i="2" s="1"/>
  <c r="AW61" i="2"/>
  <c r="AY61" i="2" s="1"/>
  <c r="AT61" i="2"/>
  <c r="AV61" i="2" s="1"/>
  <c r="AQ61" i="2"/>
  <c r="AS61" i="2" s="1"/>
  <c r="AN61" i="2"/>
  <c r="AP61" i="2" s="1"/>
  <c r="AK61" i="2"/>
  <c r="AM61" i="2" s="1"/>
  <c r="AH61" i="2"/>
  <c r="AJ61" i="2" s="1"/>
  <c r="AE61" i="2"/>
  <c r="AG61" i="2" s="1"/>
  <c r="AB61" i="2"/>
  <c r="AD61" i="2" s="1"/>
  <c r="Y61" i="2"/>
  <c r="AA61" i="2" s="1"/>
  <c r="V61" i="2"/>
  <c r="X61" i="2" s="1"/>
  <c r="S61" i="2"/>
  <c r="U61" i="2" s="1"/>
  <c r="R61" i="2"/>
  <c r="O61" i="2"/>
  <c r="J61" i="2"/>
  <c r="L61" i="2" s="1"/>
  <c r="G61" i="2"/>
  <c r="BF60" i="2"/>
  <c r="BC60" i="2"/>
  <c r="BE60" i="2" s="1"/>
  <c r="AZ60" i="2"/>
  <c r="BB60" i="2" s="1"/>
  <c r="AW60" i="2"/>
  <c r="AY60" i="2" s="1"/>
  <c r="AT60" i="2"/>
  <c r="AV60" i="2" s="1"/>
  <c r="AQ60" i="2"/>
  <c r="AS60" i="2" s="1"/>
  <c r="AN60" i="2"/>
  <c r="AP60" i="2" s="1"/>
  <c r="AK60" i="2"/>
  <c r="AM60" i="2" s="1"/>
  <c r="AH60" i="2"/>
  <c r="AJ60" i="2" s="1"/>
  <c r="AE60" i="2"/>
  <c r="AG60" i="2" s="1"/>
  <c r="AB60" i="2"/>
  <c r="AD60" i="2" s="1"/>
  <c r="Y60" i="2"/>
  <c r="AA60" i="2" s="1"/>
  <c r="V60" i="2"/>
  <c r="X60" i="2" s="1"/>
  <c r="S60" i="2"/>
  <c r="U60" i="2" s="1"/>
  <c r="R60" i="2"/>
  <c r="O60" i="2"/>
  <c r="J60" i="2"/>
  <c r="L60" i="2" s="1"/>
  <c r="G60" i="2"/>
  <c r="BF59" i="2"/>
  <c r="BC59" i="2"/>
  <c r="BE59" i="2" s="1"/>
  <c r="AZ59" i="2"/>
  <c r="BB59" i="2" s="1"/>
  <c r="AW59" i="2"/>
  <c r="AY59" i="2" s="1"/>
  <c r="AT59" i="2"/>
  <c r="AV59" i="2" s="1"/>
  <c r="AQ59" i="2"/>
  <c r="AS59" i="2" s="1"/>
  <c r="AN59" i="2"/>
  <c r="AP59" i="2" s="1"/>
  <c r="AK59" i="2"/>
  <c r="AM59" i="2" s="1"/>
  <c r="AH59" i="2"/>
  <c r="AJ59" i="2" s="1"/>
  <c r="AE59" i="2"/>
  <c r="AG59" i="2" s="1"/>
  <c r="AB59" i="2"/>
  <c r="AD59" i="2" s="1"/>
  <c r="Y59" i="2"/>
  <c r="AA59" i="2" s="1"/>
  <c r="V59" i="2"/>
  <c r="X59" i="2" s="1"/>
  <c r="S59" i="2"/>
  <c r="U59" i="2" s="1"/>
  <c r="R59" i="2"/>
  <c r="O59" i="2"/>
  <c r="J59" i="2"/>
  <c r="L59" i="2" s="1"/>
  <c r="G59" i="2"/>
  <c r="BF58" i="2"/>
  <c r="BH58" i="2" s="1"/>
  <c r="BC58" i="2"/>
  <c r="BE58" i="2" s="1"/>
  <c r="AZ58" i="2"/>
  <c r="BB58" i="2" s="1"/>
  <c r="AW58" i="2"/>
  <c r="AY58" i="2" s="1"/>
  <c r="AT58" i="2"/>
  <c r="AV58" i="2" s="1"/>
  <c r="AQ58" i="2"/>
  <c r="AS58" i="2" s="1"/>
  <c r="AN58" i="2"/>
  <c r="AP58" i="2" s="1"/>
  <c r="AK58" i="2"/>
  <c r="AM58" i="2" s="1"/>
  <c r="AH58" i="2"/>
  <c r="AJ58" i="2" s="1"/>
  <c r="AE58" i="2"/>
  <c r="AG58" i="2" s="1"/>
  <c r="AB58" i="2"/>
  <c r="AD58" i="2" s="1"/>
  <c r="Y58" i="2"/>
  <c r="AA58" i="2" s="1"/>
  <c r="V58" i="2"/>
  <c r="X58" i="2" s="1"/>
  <c r="S58" i="2"/>
  <c r="U58" i="2" s="1"/>
  <c r="R58" i="2"/>
  <c r="O58" i="2"/>
  <c r="J58" i="2"/>
  <c r="L58" i="2" s="1"/>
  <c r="G58" i="2"/>
  <c r="BF57" i="2"/>
  <c r="BH57" i="2" s="1"/>
  <c r="BC57" i="2"/>
  <c r="BE57" i="2" s="1"/>
  <c r="AZ57" i="2"/>
  <c r="BB57" i="2" s="1"/>
  <c r="AW57" i="2"/>
  <c r="AY57" i="2" s="1"/>
  <c r="AT57" i="2"/>
  <c r="AV57" i="2" s="1"/>
  <c r="AQ57" i="2"/>
  <c r="AS57" i="2" s="1"/>
  <c r="AN57" i="2"/>
  <c r="AP57" i="2" s="1"/>
  <c r="AK57" i="2"/>
  <c r="AM57" i="2" s="1"/>
  <c r="AH57" i="2"/>
  <c r="AJ57" i="2" s="1"/>
  <c r="AE57" i="2"/>
  <c r="AG57" i="2" s="1"/>
  <c r="AB57" i="2"/>
  <c r="AD57" i="2" s="1"/>
  <c r="Y57" i="2"/>
  <c r="AA57" i="2" s="1"/>
  <c r="V57" i="2"/>
  <c r="X57" i="2" s="1"/>
  <c r="S57" i="2"/>
  <c r="U57" i="2" s="1"/>
  <c r="R57" i="2"/>
  <c r="O57" i="2"/>
  <c r="J57" i="2"/>
  <c r="L57" i="2" s="1"/>
  <c r="G57" i="2"/>
  <c r="BF56" i="2"/>
  <c r="BH56" i="2" s="1"/>
  <c r="BC56" i="2"/>
  <c r="BE56" i="2" s="1"/>
  <c r="AZ56" i="2"/>
  <c r="BB56" i="2" s="1"/>
  <c r="AW56" i="2"/>
  <c r="AY56" i="2" s="1"/>
  <c r="AT56" i="2"/>
  <c r="AV56" i="2" s="1"/>
  <c r="AQ56" i="2"/>
  <c r="AS56" i="2" s="1"/>
  <c r="AN56" i="2"/>
  <c r="AP56" i="2" s="1"/>
  <c r="AK56" i="2"/>
  <c r="AM56" i="2" s="1"/>
  <c r="AH56" i="2"/>
  <c r="AJ56" i="2" s="1"/>
  <c r="AE56" i="2"/>
  <c r="AG56" i="2" s="1"/>
  <c r="AB56" i="2"/>
  <c r="AD56" i="2" s="1"/>
  <c r="Y56" i="2"/>
  <c r="AA56" i="2" s="1"/>
  <c r="V56" i="2"/>
  <c r="X56" i="2" s="1"/>
  <c r="S56" i="2"/>
  <c r="U56" i="2" s="1"/>
  <c r="R56" i="2"/>
  <c r="O56" i="2"/>
  <c r="J56" i="2"/>
  <c r="L56" i="2" s="1"/>
  <c r="G56" i="2"/>
  <c r="BF55" i="2"/>
  <c r="BH55" i="2" s="1"/>
  <c r="BC55" i="2"/>
  <c r="BE55" i="2" s="1"/>
  <c r="AZ55" i="2"/>
  <c r="BB55" i="2" s="1"/>
  <c r="AW55" i="2"/>
  <c r="AY55" i="2" s="1"/>
  <c r="AT55" i="2"/>
  <c r="AV55" i="2" s="1"/>
  <c r="AQ55" i="2"/>
  <c r="AS55" i="2" s="1"/>
  <c r="AN55" i="2"/>
  <c r="AP55" i="2" s="1"/>
  <c r="AK55" i="2"/>
  <c r="AM55" i="2" s="1"/>
  <c r="AH55" i="2"/>
  <c r="AJ55" i="2" s="1"/>
  <c r="AE55" i="2"/>
  <c r="AG55" i="2" s="1"/>
  <c r="AB55" i="2"/>
  <c r="AD55" i="2" s="1"/>
  <c r="Y55" i="2"/>
  <c r="AA55" i="2" s="1"/>
  <c r="V55" i="2"/>
  <c r="X55" i="2" s="1"/>
  <c r="S55" i="2"/>
  <c r="U55" i="2" s="1"/>
  <c r="R55" i="2"/>
  <c r="O55" i="2"/>
  <c r="J55" i="2"/>
  <c r="L55" i="2" s="1"/>
  <c r="G55" i="2"/>
  <c r="BF54" i="2"/>
  <c r="BH54" i="2" s="1"/>
  <c r="BC54" i="2"/>
  <c r="BE54" i="2" s="1"/>
  <c r="AZ54" i="2"/>
  <c r="BB54" i="2" s="1"/>
  <c r="AW54" i="2"/>
  <c r="AY54" i="2" s="1"/>
  <c r="AT54" i="2"/>
  <c r="AV54" i="2" s="1"/>
  <c r="AQ54" i="2"/>
  <c r="AS54" i="2" s="1"/>
  <c r="AN54" i="2"/>
  <c r="AP54" i="2" s="1"/>
  <c r="AK54" i="2"/>
  <c r="AM54" i="2" s="1"/>
  <c r="AH54" i="2"/>
  <c r="AJ54" i="2" s="1"/>
  <c r="AE54" i="2"/>
  <c r="AG54" i="2" s="1"/>
  <c r="AB54" i="2"/>
  <c r="AD54" i="2" s="1"/>
  <c r="Y54" i="2"/>
  <c r="AA54" i="2" s="1"/>
  <c r="V54" i="2"/>
  <c r="X54" i="2" s="1"/>
  <c r="S54" i="2"/>
  <c r="U54" i="2" s="1"/>
  <c r="R54" i="2"/>
  <c r="O54" i="2"/>
  <c r="J54" i="2"/>
  <c r="L54" i="2" s="1"/>
  <c r="G54" i="2"/>
  <c r="BF53" i="2"/>
  <c r="BH53" i="2" s="1"/>
  <c r="BC53" i="2"/>
  <c r="BE53" i="2" s="1"/>
  <c r="AZ53" i="2"/>
  <c r="BB53" i="2" s="1"/>
  <c r="AW53" i="2"/>
  <c r="AY53" i="2" s="1"/>
  <c r="AT53" i="2"/>
  <c r="AV53" i="2" s="1"/>
  <c r="AQ53" i="2"/>
  <c r="AS53" i="2" s="1"/>
  <c r="AN53" i="2"/>
  <c r="AP53" i="2" s="1"/>
  <c r="AK53" i="2"/>
  <c r="AM53" i="2" s="1"/>
  <c r="AH53" i="2"/>
  <c r="AJ53" i="2" s="1"/>
  <c r="AE53" i="2"/>
  <c r="AG53" i="2" s="1"/>
  <c r="AB53" i="2"/>
  <c r="AD53" i="2" s="1"/>
  <c r="Y53" i="2"/>
  <c r="AA53" i="2" s="1"/>
  <c r="V53" i="2"/>
  <c r="X53" i="2" s="1"/>
  <c r="S53" i="2"/>
  <c r="U53" i="2" s="1"/>
  <c r="R53" i="2"/>
  <c r="O53" i="2"/>
  <c r="J53" i="2"/>
  <c r="L53" i="2" s="1"/>
  <c r="G53" i="2"/>
  <c r="BF52" i="2"/>
  <c r="BH52" i="2" s="1"/>
  <c r="BC52" i="2"/>
  <c r="BE52" i="2" s="1"/>
  <c r="AZ52" i="2"/>
  <c r="BB52" i="2" s="1"/>
  <c r="AW52" i="2"/>
  <c r="AY52" i="2" s="1"/>
  <c r="AT52" i="2"/>
  <c r="AV52" i="2" s="1"/>
  <c r="AQ52" i="2"/>
  <c r="AS52" i="2" s="1"/>
  <c r="AN52" i="2"/>
  <c r="AP52" i="2" s="1"/>
  <c r="AK52" i="2"/>
  <c r="AM52" i="2" s="1"/>
  <c r="AH52" i="2"/>
  <c r="AJ52" i="2" s="1"/>
  <c r="AE52" i="2"/>
  <c r="AG52" i="2" s="1"/>
  <c r="AB52" i="2"/>
  <c r="AD52" i="2" s="1"/>
  <c r="Y52" i="2"/>
  <c r="AA52" i="2" s="1"/>
  <c r="V52" i="2"/>
  <c r="X52" i="2" s="1"/>
  <c r="S52" i="2"/>
  <c r="U52" i="2" s="1"/>
  <c r="R52" i="2"/>
  <c r="O52" i="2"/>
  <c r="J52" i="2"/>
  <c r="L52" i="2" s="1"/>
  <c r="G52" i="2"/>
  <c r="BF51" i="2"/>
  <c r="BC51" i="2"/>
  <c r="BE51" i="2" s="1"/>
  <c r="AZ51" i="2"/>
  <c r="BB51" i="2" s="1"/>
  <c r="AW51" i="2"/>
  <c r="AY51" i="2" s="1"/>
  <c r="AT51" i="2"/>
  <c r="AV51" i="2" s="1"/>
  <c r="AQ51" i="2"/>
  <c r="AS51" i="2" s="1"/>
  <c r="AN51" i="2"/>
  <c r="AP51" i="2" s="1"/>
  <c r="AK51" i="2"/>
  <c r="AM51" i="2" s="1"/>
  <c r="AH51" i="2"/>
  <c r="AJ51" i="2" s="1"/>
  <c r="AE51" i="2"/>
  <c r="AG51" i="2" s="1"/>
  <c r="AB51" i="2"/>
  <c r="AD51" i="2" s="1"/>
  <c r="Y51" i="2"/>
  <c r="AA51" i="2" s="1"/>
  <c r="V51" i="2"/>
  <c r="X51" i="2" s="1"/>
  <c r="S51" i="2"/>
  <c r="U51" i="2" s="1"/>
  <c r="R51" i="2"/>
  <c r="O51" i="2"/>
  <c r="J51" i="2"/>
  <c r="L51" i="2" s="1"/>
  <c r="G51" i="2"/>
  <c r="BF50" i="2"/>
  <c r="BH50" i="2" s="1"/>
  <c r="BC50" i="2"/>
  <c r="BE50" i="2" s="1"/>
  <c r="AZ50" i="2"/>
  <c r="BB50" i="2" s="1"/>
  <c r="AW50" i="2"/>
  <c r="AY50" i="2" s="1"/>
  <c r="AT50" i="2"/>
  <c r="AV50" i="2" s="1"/>
  <c r="AQ50" i="2"/>
  <c r="AS50" i="2" s="1"/>
  <c r="AN50" i="2"/>
  <c r="AP50" i="2" s="1"/>
  <c r="AK50" i="2"/>
  <c r="AM50" i="2" s="1"/>
  <c r="AH50" i="2"/>
  <c r="AJ50" i="2" s="1"/>
  <c r="AE50" i="2"/>
  <c r="AG50" i="2" s="1"/>
  <c r="AB50" i="2"/>
  <c r="AD50" i="2" s="1"/>
  <c r="Y50" i="2"/>
  <c r="AA50" i="2" s="1"/>
  <c r="V50" i="2"/>
  <c r="X50" i="2" s="1"/>
  <c r="S50" i="2"/>
  <c r="U50" i="2" s="1"/>
  <c r="R50" i="2"/>
  <c r="O50" i="2"/>
  <c r="J50" i="2"/>
  <c r="L50" i="2" s="1"/>
  <c r="G50" i="2"/>
  <c r="BF49" i="2"/>
  <c r="BH49" i="2" s="1"/>
  <c r="BC49" i="2"/>
  <c r="BE49" i="2" s="1"/>
  <c r="AZ49" i="2"/>
  <c r="BB49" i="2" s="1"/>
  <c r="AW49" i="2"/>
  <c r="AY49" i="2" s="1"/>
  <c r="AT49" i="2"/>
  <c r="AV49" i="2" s="1"/>
  <c r="AQ49" i="2"/>
  <c r="AS49" i="2" s="1"/>
  <c r="AN49" i="2"/>
  <c r="AP49" i="2" s="1"/>
  <c r="AK49" i="2"/>
  <c r="AM49" i="2" s="1"/>
  <c r="AH49" i="2"/>
  <c r="AJ49" i="2" s="1"/>
  <c r="AE49" i="2"/>
  <c r="AG49" i="2" s="1"/>
  <c r="AB49" i="2"/>
  <c r="AD49" i="2" s="1"/>
  <c r="Y49" i="2"/>
  <c r="AA49" i="2" s="1"/>
  <c r="V49" i="2"/>
  <c r="X49" i="2" s="1"/>
  <c r="S49" i="2"/>
  <c r="U49" i="2" s="1"/>
  <c r="R49" i="2"/>
  <c r="O49" i="2"/>
  <c r="J49" i="2"/>
  <c r="L49" i="2" s="1"/>
  <c r="G49" i="2"/>
  <c r="BF48" i="2"/>
  <c r="BH48" i="2" s="1"/>
  <c r="BC48" i="2"/>
  <c r="BE48" i="2" s="1"/>
  <c r="AZ48" i="2"/>
  <c r="BB48" i="2" s="1"/>
  <c r="AW48" i="2"/>
  <c r="AY48" i="2" s="1"/>
  <c r="AT48" i="2"/>
  <c r="AV48" i="2" s="1"/>
  <c r="AQ48" i="2"/>
  <c r="AS48" i="2" s="1"/>
  <c r="AN48" i="2"/>
  <c r="AP48" i="2" s="1"/>
  <c r="AK48" i="2"/>
  <c r="AM48" i="2" s="1"/>
  <c r="AH48" i="2"/>
  <c r="AJ48" i="2" s="1"/>
  <c r="AE48" i="2"/>
  <c r="AG48" i="2" s="1"/>
  <c r="AB48" i="2"/>
  <c r="AD48" i="2" s="1"/>
  <c r="Y48" i="2"/>
  <c r="AA48" i="2" s="1"/>
  <c r="V48" i="2"/>
  <c r="X48" i="2" s="1"/>
  <c r="S48" i="2"/>
  <c r="U48" i="2" s="1"/>
  <c r="R48" i="2"/>
  <c r="O48" i="2"/>
  <c r="J48" i="2"/>
  <c r="L48" i="2" s="1"/>
  <c r="G48" i="2"/>
  <c r="BF47" i="2"/>
  <c r="BH47" i="2" s="1"/>
  <c r="BC47" i="2"/>
  <c r="BE47" i="2" s="1"/>
  <c r="AZ47" i="2"/>
  <c r="BB47" i="2" s="1"/>
  <c r="AW47" i="2"/>
  <c r="AY47" i="2" s="1"/>
  <c r="AT47" i="2"/>
  <c r="AV47" i="2" s="1"/>
  <c r="AQ47" i="2"/>
  <c r="AS47" i="2" s="1"/>
  <c r="AN47" i="2"/>
  <c r="AP47" i="2" s="1"/>
  <c r="AK47" i="2"/>
  <c r="AM47" i="2" s="1"/>
  <c r="AH47" i="2"/>
  <c r="AJ47" i="2" s="1"/>
  <c r="AE47" i="2"/>
  <c r="AG47" i="2" s="1"/>
  <c r="AB47" i="2"/>
  <c r="AD47" i="2" s="1"/>
  <c r="Y47" i="2"/>
  <c r="AA47" i="2" s="1"/>
  <c r="V47" i="2"/>
  <c r="X47" i="2" s="1"/>
  <c r="S47" i="2"/>
  <c r="U47" i="2" s="1"/>
  <c r="R47" i="2"/>
  <c r="O47" i="2"/>
  <c r="J47" i="2"/>
  <c r="L47" i="2" s="1"/>
  <c r="G47" i="2"/>
  <c r="BF46" i="2"/>
  <c r="BH46" i="2" s="1"/>
  <c r="BC46" i="2"/>
  <c r="BE46" i="2" s="1"/>
  <c r="AZ46" i="2"/>
  <c r="BB46" i="2" s="1"/>
  <c r="AW46" i="2"/>
  <c r="AY46" i="2" s="1"/>
  <c r="AT46" i="2"/>
  <c r="AV46" i="2" s="1"/>
  <c r="AQ46" i="2"/>
  <c r="AS46" i="2" s="1"/>
  <c r="AN46" i="2"/>
  <c r="AP46" i="2" s="1"/>
  <c r="AK46" i="2"/>
  <c r="AM46" i="2" s="1"/>
  <c r="AH46" i="2"/>
  <c r="AJ46" i="2" s="1"/>
  <c r="AE46" i="2"/>
  <c r="AG46" i="2" s="1"/>
  <c r="AB46" i="2"/>
  <c r="AD46" i="2" s="1"/>
  <c r="Y46" i="2"/>
  <c r="AA46" i="2" s="1"/>
  <c r="V46" i="2"/>
  <c r="X46" i="2" s="1"/>
  <c r="S46" i="2"/>
  <c r="U46" i="2" s="1"/>
  <c r="R46" i="2"/>
  <c r="O46" i="2"/>
  <c r="J46" i="2"/>
  <c r="L46" i="2" s="1"/>
  <c r="G46" i="2"/>
  <c r="BF45" i="2"/>
  <c r="BH45" i="2" s="1"/>
  <c r="BC45" i="2"/>
  <c r="BE45" i="2" s="1"/>
  <c r="AZ45" i="2"/>
  <c r="BB45" i="2" s="1"/>
  <c r="AW45" i="2"/>
  <c r="AY45" i="2" s="1"/>
  <c r="AT45" i="2"/>
  <c r="AV45" i="2" s="1"/>
  <c r="AQ45" i="2"/>
  <c r="AS45" i="2" s="1"/>
  <c r="AN45" i="2"/>
  <c r="AP45" i="2" s="1"/>
  <c r="AK45" i="2"/>
  <c r="AM45" i="2" s="1"/>
  <c r="AH45" i="2"/>
  <c r="AJ45" i="2" s="1"/>
  <c r="AE45" i="2"/>
  <c r="AG45" i="2" s="1"/>
  <c r="AB45" i="2"/>
  <c r="AD45" i="2" s="1"/>
  <c r="Y45" i="2"/>
  <c r="AA45" i="2" s="1"/>
  <c r="V45" i="2"/>
  <c r="X45" i="2" s="1"/>
  <c r="S45" i="2"/>
  <c r="U45" i="2" s="1"/>
  <c r="R45" i="2"/>
  <c r="O45" i="2"/>
  <c r="J45" i="2"/>
  <c r="L45" i="2" s="1"/>
  <c r="G45" i="2"/>
  <c r="BF44" i="2"/>
  <c r="BH44" i="2" s="1"/>
  <c r="BC44" i="2"/>
  <c r="BE44" i="2" s="1"/>
  <c r="AZ44" i="2"/>
  <c r="BB44" i="2" s="1"/>
  <c r="AW44" i="2"/>
  <c r="AY44" i="2" s="1"/>
  <c r="AT44" i="2"/>
  <c r="AV44" i="2" s="1"/>
  <c r="AQ44" i="2"/>
  <c r="AS44" i="2" s="1"/>
  <c r="AN44" i="2"/>
  <c r="AP44" i="2" s="1"/>
  <c r="AK44" i="2"/>
  <c r="AM44" i="2" s="1"/>
  <c r="AH44" i="2"/>
  <c r="AJ44" i="2" s="1"/>
  <c r="AE44" i="2"/>
  <c r="AG44" i="2" s="1"/>
  <c r="AB44" i="2"/>
  <c r="AD44" i="2" s="1"/>
  <c r="Y44" i="2"/>
  <c r="AA44" i="2" s="1"/>
  <c r="V44" i="2"/>
  <c r="X44" i="2" s="1"/>
  <c r="S44" i="2"/>
  <c r="U44" i="2" s="1"/>
  <c r="R44" i="2"/>
  <c r="O44" i="2"/>
  <c r="J44" i="2"/>
  <c r="L44" i="2" s="1"/>
  <c r="G44" i="2"/>
  <c r="BF43" i="2"/>
  <c r="BH43" i="2" s="1"/>
  <c r="BC43" i="2"/>
  <c r="BE43" i="2" s="1"/>
  <c r="AZ43" i="2"/>
  <c r="BB43" i="2" s="1"/>
  <c r="AW43" i="2"/>
  <c r="AY43" i="2" s="1"/>
  <c r="AT43" i="2"/>
  <c r="AV43" i="2" s="1"/>
  <c r="AQ43" i="2"/>
  <c r="AS43" i="2" s="1"/>
  <c r="AN43" i="2"/>
  <c r="AP43" i="2" s="1"/>
  <c r="AK43" i="2"/>
  <c r="AM43" i="2" s="1"/>
  <c r="AH43" i="2"/>
  <c r="AJ43" i="2" s="1"/>
  <c r="AE43" i="2"/>
  <c r="AG43" i="2" s="1"/>
  <c r="AB43" i="2"/>
  <c r="AD43" i="2" s="1"/>
  <c r="Y43" i="2"/>
  <c r="AA43" i="2" s="1"/>
  <c r="V43" i="2"/>
  <c r="X43" i="2" s="1"/>
  <c r="S43" i="2"/>
  <c r="U43" i="2" s="1"/>
  <c r="R43" i="2"/>
  <c r="O43" i="2"/>
  <c r="J43" i="2"/>
  <c r="L43" i="2" s="1"/>
  <c r="G43" i="2"/>
  <c r="BF42" i="2"/>
  <c r="BC42" i="2"/>
  <c r="BE42" i="2" s="1"/>
  <c r="AZ42" i="2"/>
  <c r="BB42" i="2" s="1"/>
  <c r="AW42" i="2"/>
  <c r="AY42" i="2" s="1"/>
  <c r="AT42" i="2"/>
  <c r="AV42" i="2" s="1"/>
  <c r="AQ42" i="2"/>
  <c r="AS42" i="2" s="1"/>
  <c r="AN42" i="2"/>
  <c r="AP42" i="2" s="1"/>
  <c r="AK42" i="2"/>
  <c r="AM42" i="2" s="1"/>
  <c r="AH42" i="2"/>
  <c r="AJ42" i="2" s="1"/>
  <c r="AE42" i="2"/>
  <c r="AG42" i="2" s="1"/>
  <c r="AB42" i="2"/>
  <c r="AD42" i="2" s="1"/>
  <c r="Y42" i="2"/>
  <c r="AA42" i="2" s="1"/>
  <c r="V42" i="2"/>
  <c r="X42" i="2" s="1"/>
  <c r="S42" i="2"/>
  <c r="U42" i="2" s="1"/>
  <c r="R42" i="2"/>
  <c r="O42" i="2"/>
  <c r="J42" i="2"/>
  <c r="L42" i="2" s="1"/>
  <c r="G42" i="2"/>
  <c r="BF41" i="2"/>
  <c r="BH41" i="2" s="1"/>
  <c r="BC41" i="2"/>
  <c r="BE41" i="2" s="1"/>
  <c r="AZ41" i="2"/>
  <c r="BB41" i="2" s="1"/>
  <c r="AW41" i="2"/>
  <c r="AY41" i="2" s="1"/>
  <c r="AT41" i="2"/>
  <c r="AV41" i="2" s="1"/>
  <c r="AQ41" i="2"/>
  <c r="AS41" i="2" s="1"/>
  <c r="AN41" i="2"/>
  <c r="AP41" i="2" s="1"/>
  <c r="AK41" i="2"/>
  <c r="AM41" i="2" s="1"/>
  <c r="AH41" i="2"/>
  <c r="AJ41" i="2" s="1"/>
  <c r="AE41" i="2"/>
  <c r="AG41" i="2" s="1"/>
  <c r="AB41" i="2"/>
  <c r="AD41" i="2" s="1"/>
  <c r="Y41" i="2"/>
  <c r="AA41" i="2" s="1"/>
  <c r="V41" i="2"/>
  <c r="X41" i="2" s="1"/>
  <c r="S41" i="2"/>
  <c r="U41" i="2" s="1"/>
  <c r="R41" i="2"/>
  <c r="O41" i="2"/>
  <c r="J41" i="2"/>
  <c r="L41" i="2" s="1"/>
  <c r="G41" i="2"/>
  <c r="BF40" i="2"/>
  <c r="BC40" i="2"/>
  <c r="BE40" i="2" s="1"/>
  <c r="AZ40" i="2"/>
  <c r="BB40" i="2" s="1"/>
  <c r="AW40" i="2"/>
  <c r="AY40" i="2" s="1"/>
  <c r="AT40" i="2"/>
  <c r="AV40" i="2" s="1"/>
  <c r="AQ40" i="2"/>
  <c r="AS40" i="2" s="1"/>
  <c r="AN40" i="2"/>
  <c r="AP40" i="2" s="1"/>
  <c r="AK40" i="2"/>
  <c r="AM40" i="2" s="1"/>
  <c r="AH40" i="2"/>
  <c r="AJ40" i="2" s="1"/>
  <c r="AE40" i="2"/>
  <c r="AG40" i="2" s="1"/>
  <c r="AB40" i="2"/>
  <c r="AD40" i="2" s="1"/>
  <c r="Y40" i="2"/>
  <c r="AA40" i="2" s="1"/>
  <c r="V40" i="2"/>
  <c r="X40" i="2" s="1"/>
  <c r="S40" i="2"/>
  <c r="U40" i="2" s="1"/>
  <c r="R40" i="2"/>
  <c r="O40" i="2"/>
  <c r="J40" i="2"/>
  <c r="L40" i="2" s="1"/>
  <c r="G40" i="2"/>
  <c r="BF39" i="2"/>
  <c r="BC39" i="2"/>
  <c r="BE39" i="2" s="1"/>
  <c r="AZ39" i="2"/>
  <c r="BB39" i="2" s="1"/>
  <c r="AW39" i="2"/>
  <c r="AY39" i="2" s="1"/>
  <c r="AT39" i="2"/>
  <c r="AV39" i="2" s="1"/>
  <c r="AQ39" i="2"/>
  <c r="AS39" i="2" s="1"/>
  <c r="AN39" i="2"/>
  <c r="AP39" i="2" s="1"/>
  <c r="AK39" i="2"/>
  <c r="AM39" i="2" s="1"/>
  <c r="AH39" i="2"/>
  <c r="AJ39" i="2" s="1"/>
  <c r="AE39" i="2"/>
  <c r="AG39" i="2" s="1"/>
  <c r="AB39" i="2"/>
  <c r="AD39" i="2" s="1"/>
  <c r="Y39" i="2"/>
  <c r="AA39" i="2" s="1"/>
  <c r="V39" i="2"/>
  <c r="X39" i="2" s="1"/>
  <c r="S39" i="2"/>
  <c r="U39" i="2" s="1"/>
  <c r="R39" i="2"/>
  <c r="O39" i="2"/>
  <c r="J39" i="2"/>
  <c r="L39" i="2" s="1"/>
  <c r="G39" i="2"/>
  <c r="BF38" i="2"/>
  <c r="BC38" i="2"/>
  <c r="BE38" i="2" s="1"/>
  <c r="AZ38" i="2"/>
  <c r="BB38" i="2" s="1"/>
  <c r="AW38" i="2"/>
  <c r="AY38" i="2" s="1"/>
  <c r="AT38" i="2"/>
  <c r="AV38" i="2" s="1"/>
  <c r="AQ38" i="2"/>
  <c r="AS38" i="2" s="1"/>
  <c r="AN38" i="2"/>
  <c r="AP38" i="2" s="1"/>
  <c r="AK38" i="2"/>
  <c r="AM38" i="2" s="1"/>
  <c r="AH38" i="2"/>
  <c r="AJ38" i="2" s="1"/>
  <c r="AE38" i="2"/>
  <c r="AG38" i="2" s="1"/>
  <c r="AB38" i="2"/>
  <c r="AD38" i="2" s="1"/>
  <c r="Y38" i="2"/>
  <c r="AA38" i="2" s="1"/>
  <c r="V38" i="2"/>
  <c r="X38" i="2" s="1"/>
  <c r="S38" i="2"/>
  <c r="U38" i="2" s="1"/>
  <c r="R38" i="2"/>
  <c r="O38" i="2"/>
  <c r="J38" i="2"/>
  <c r="L38" i="2" s="1"/>
  <c r="G38" i="2"/>
  <c r="BF37" i="2"/>
  <c r="BH37" i="2" s="1"/>
  <c r="BC37" i="2"/>
  <c r="BE37" i="2" s="1"/>
  <c r="AZ37" i="2"/>
  <c r="BB37" i="2" s="1"/>
  <c r="AW37" i="2"/>
  <c r="AY37" i="2" s="1"/>
  <c r="AT37" i="2"/>
  <c r="AV37" i="2" s="1"/>
  <c r="AQ37" i="2"/>
  <c r="AS37" i="2" s="1"/>
  <c r="AN37" i="2"/>
  <c r="AP37" i="2" s="1"/>
  <c r="AK37" i="2"/>
  <c r="AM37" i="2" s="1"/>
  <c r="AH37" i="2"/>
  <c r="AJ37" i="2" s="1"/>
  <c r="AE37" i="2"/>
  <c r="AG37" i="2" s="1"/>
  <c r="AB37" i="2"/>
  <c r="AD37" i="2" s="1"/>
  <c r="Y37" i="2"/>
  <c r="AA37" i="2" s="1"/>
  <c r="V37" i="2"/>
  <c r="X37" i="2" s="1"/>
  <c r="S37" i="2"/>
  <c r="U37" i="2" s="1"/>
  <c r="R37" i="2"/>
  <c r="O37" i="2"/>
  <c r="J37" i="2"/>
  <c r="L37" i="2" s="1"/>
  <c r="G37" i="2"/>
  <c r="BF36" i="2"/>
  <c r="BH36" i="2" s="1"/>
  <c r="BC36" i="2"/>
  <c r="BE36" i="2" s="1"/>
  <c r="AZ36" i="2"/>
  <c r="BB36" i="2" s="1"/>
  <c r="AW36" i="2"/>
  <c r="AY36" i="2" s="1"/>
  <c r="AT36" i="2"/>
  <c r="AV36" i="2" s="1"/>
  <c r="AQ36" i="2"/>
  <c r="AS36" i="2" s="1"/>
  <c r="AN36" i="2"/>
  <c r="AP36" i="2" s="1"/>
  <c r="AK36" i="2"/>
  <c r="AM36" i="2" s="1"/>
  <c r="AH36" i="2"/>
  <c r="AJ36" i="2" s="1"/>
  <c r="AE36" i="2"/>
  <c r="AG36" i="2" s="1"/>
  <c r="AB36" i="2"/>
  <c r="AD36" i="2" s="1"/>
  <c r="Y36" i="2"/>
  <c r="AA36" i="2" s="1"/>
  <c r="V36" i="2"/>
  <c r="X36" i="2" s="1"/>
  <c r="S36" i="2"/>
  <c r="U36" i="2" s="1"/>
  <c r="R36" i="2"/>
  <c r="O36" i="2"/>
  <c r="J36" i="2"/>
  <c r="L36" i="2" s="1"/>
  <c r="G36" i="2"/>
  <c r="BF35" i="2"/>
  <c r="BH35" i="2" s="1"/>
  <c r="BC35" i="2"/>
  <c r="BE35" i="2" s="1"/>
  <c r="AZ35" i="2"/>
  <c r="BB35" i="2" s="1"/>
  <c r="AW35" i="2"/>
  <c r="AY35" i="2" s="1"/>
  <c r="AT35" i="2"/>
  <c r="AV35" i="2" s="1"/>
  <c r="AQ35" i="2"/>
  <c r="AS35" i="2" s="1"/>
  <c r="AN35" i="2"/>
  <c r="AP35" i="2" s="1"/>
  <c r="AK35" i="2"/>
  <c r="AM35" i="2" s="1"/>
  <c r="AH35" i="2"/>
  <c r="AJ35" i="2" s="1"/>
  <c r="AE35" i="2"/>
  <c r="AG35" i="2" s="1"/>
  <c r="AB35" i="2"/>
  <c r="AD35" i="2" s="1"/>
  <c r="Y35" i="2"/>
  <c r="AA35" i="2" s="1"/>
  <c r="V35" i="2"/>
  <c r="X35" i="2" s="1"/>
  <c r="S35" i="2"/>
  <c r="U35" i="2" s="1"/>
  <c r="R35" i="2"/>
  <c r="O35" i="2"/>
  <c r="J35" i="2"/>
  <c r="L35" i="2" s="1"/>
  <c r="G35" i="2"/>
  <c r="BF34" i="2"/>
  <c r="BC34" i="2"/>
  <c r="BE34" i="2" s="1"/>
  <c r="AZ34" i="2"/>
  <c r="BB34" i="2" s="1"/>
  <c r="AW34" i="2"/>
  <c r="AY34" i="2" s="1"/>
  <c r="AT34" i="2"/>
  <c r="AV34" i="2" s="1"/>
  <c r="AQ34" i="2"/>
  <c r="AS34" i="2" s="1"/>
  <c r="AN34" i="2"/>
  <c r="AP34" i="2" s="1"/>
  <c r="AK34" i="2"/>
  <c r="AM34" i="2" s="1"/>
  <c r="AH34" i="2"/>
  <c r="AJ34" i="2" s="1"/>
  <c r="AE34" i="2"/>
  <c r="AG34" i="2" s="1"/>
  <c r="AB34" i="2"/>
  <c r="AD34" i="2" s="1"/>
  <c r="Y34" i="2"/>
  <c r="AA34" i="2" s="1"/>
  <c r="V34" i="2"/>
  <c r="X34" i="2" s="1"/>
  <c r="S34" i="2"/>
  <c r="U34" i="2" s="1"/>
  <c r="R34" i="2"/>
  <c r="O34" i="2"/>
  <c r="J34" i="2"/>
  <c r="L34" i="2" s="1"/>
  <c r="G34" i="2"/>
  <c r="BF33" i="2"/>
  <c r="BH33" i="2" s="1"/>
  <c r="BC33" i="2"/>
  <c r="BE33" i="2" s="1"/>
  <c r="AZ33" i="2"/>
  <c r="BB33" i="2" s="1"/>
  <c r="AW33" i="2"/>
  <c r="AY33" i="2" s="1"/>
  <c r="AT33" i="2"/>
  <c r="AV33" i="2" s="1"/>
  <c r="AQ33" i="2"/>
  <c r="AS33" i="2" s="1"/>
  <c r="AN33" i="2"/>
  <c r="AP33" i="2" s="1"/>
  <c r="AK33" i="2"/>
  <c r="AM33" i="2" s="1"/>
  <c r="AH33" i="2"/>
  <c r="AJ33" i="2" s="1"/>
  <c r="AE33" i="2"/>
  <c r="AG33" i="2" s="1"/>
  <c r="AB33" i="2"/>
  <c r="AD33" i="2" s="1"/>
  <c r="Y33" i="2"/>
  <c r="AA33" i="2" s="1"/>
  <c r="V33" i="2"/>
  <c r="X33" i="2" s="1"/>
  <c r="S33" i="2"/>
  <c r="U33" i="2" s="1"/>
  <c r="R33" i="2"/>
  <c r="O33" i="2"/>
  <c r="J33" i="2"/>
  <c r="L33" i="2" s="1"/>
  <c r="G33" i="2"/>
  <c r="BF32" i="2"/>
  <c r="BC32" i="2"/>
  <c r="BE32" i="2" s="1"/>
  <c r="AZ32" i="2"/>
  <c r="BB32" i="2" s="1"/>
  <c r="AW32" i="2"/>
  <c r="AY32" i="2" s="1"/>
  <c r="AT32" i="2"/>
  <c r="AV32" i="2" s="1"/>
  <c r="AQ32" i="2"/>
  <c r="AS32" i="2" s="1"/>
  <c r="AN32" i="2"/>
  <c r="AP32" i="2" s="1"/>
  <c r="AK32" i="2"/>
  <c r="AM32" i="2" s="1"/>
  <c r="AH32" i="2"/>
  <c r="AJ32" i="2" s="1"/>
  <c r="AE32" i="2"/>
  <c r="AG32" i="2" s="1"/>
  <c r="AB32" i="2"/>
  <c r="AD32" i="2" s="1"/>
  <c r="Y32" i="2"/>
  <c r="AA32" i="2" s="1"/>
  <c r="V32" i="2"/>
  <c r="X32" i="2" s="1"/>
  <c r="S32" i="2"/>
  <c r="U32" i="2" s="1"/>
  <c r="R32" i="2"/>
  <c r="O32" i="2"/>
  <c r="J32" i="2"/>
  <c r="L32" i="2" s="1"/>
  <c r="G32" i="2"/>
  <c r="BF31" i="2"/>
  <c r="BH31" i="2" s="1"/>
  <c r="BC31" i="2"/>
  <c r="BE31" i="2" s="1"/>
  <c r="AZ31" i="2"/>
  <c r="BB31" i="2" s="1"/>
  <c r="AW31" i="2"/>
  <c r="AY31" i="2" s="1"/>
  <c r="AT31" i="2"/>
  <c r="AV31" i="2" s="1"/>
  <c r="AQ31" i="2"/>
  <c r="AS31" i="2" s="1"/>
  <c r="AN31" i="2"/>
  <c r="AP31" i="2" s="1"/>
  <c r="AK31" i="2"/>
  <c r="AM31" i="2" s="1"/>
  <c r="AH31" i="2"/>
  <c r="AJ31" i="2" s="1"/>
  <c r="AE31" i="2"/>
  <c r="AG31" i="2" s="1"/>
  <c r="AB31" i="2"/>
  <c r="AD31" i="2" s="1"/>
  <c r="Y31" i="2"/>
  <c r="AA31" i="2" s="1"/>
  <c r="V31" i="2"/>
  <c r="X31" i="2" s="1"/>
  <c r="S31" i="2"/>
  <c r="U31" i="2" s="1"/>
  <c r="R31" i="2"/>
  <c r="O31" i="2"/>
  <c r="J31" i="2"/>
  <c r="L31" i="2" s="1"/>
  <c r="G31" i="2"/>
  <c r="BF30" i="2"/>
  <c r="BC30" i="2"/>
  <c r="BE30" i="2" s="1"/>
  <c r="AZ30" i="2"/>
  <c r="BB30" i="2" s="1"/>
  <c r="AW30" i="2"/>
  <c r="AY30" i="2" s="1"/>
  <c r="AT30" i="2"/>
  <c r="AV30" i="2" s="1"/>
  <c r="AQ30" i="2"/>
  <c r="AS30" i="2" s="1"/>
  <c r="AN30" i="2"/>
  <c r="AP30" i="2" s="1"/>
  <c r="AK30" i="2"/>
  <c r="AM30" i="2" s="1"/>
  <c r="AH30" i="2"/>
  <c r="AJ30" i="2" s="1"/>
  <c r="AE30" i="2"/>
  <c r="AG30" i="2" s="1"/>
  <c r="AB30" i="2"/>
  <c r="AD30" i="2" s="1"/>
  <c r="Y30" i="2"/>
  <c r="AA30" i="2" s="1"/>
  <c r="V30" i="2"/>
  <c r="X30" i="2" s="1"/>
  <c r="S30" i="2"/>
  <c r="U30" i="2" s="1"/>
  <c r="R30" i="2"/>
  <c r="O30" i="2"/>
  <c r="J30" i="2"/>
  <c r="L30" i="2" s="1"/>
  <c r="G30" i="2"/>
  <c r="BF29" i="2"/>
  <c r="BH29" i="2" s="1"/>
  <c r="BC29" i="2"/>
  <c r="BE29" i="2" s="1"/>
  <c r="AZ29" i="2"/>
  <c r="BB29" i="2" s="1"/>
  <c r="AW29" i="2"/>
  <c r="AY29" i="2" s="1"/>
  <c r="AT29" i="2"/>
  <c r="AV29" i="2" s="1"/>
  <c r="AQ29" i="2"/>
  <c r="AS29" i="2" s="1"/>
  <c r="AN29" i="2"/>
  <c r="AP29" i="2" s="1"/>
  <c r="AK29" i="2"/>
  <c r="AM29" i="2" s="1"/>
  <c r="AH29" i="2"/>
  <c r="AJ29" i="2" s="1"/>
  <c r="AE29" i="2"/>
  <c r="AG29" i="2" s="1"/>
  <c r="AB29" i="2"/>
  <c r="AD29" i="2" s="1"/>
  <c r="Y29" i="2"/>
  <c r="AA29" i="2" s="1"/>
  <c r="V29" i="2"/>
  <c r="X29" i="2" s="1"/>
  <c r="S29" i="2"/>
  <c r="U29" i="2" s="1"/>
  <c r="R29" i="2"/>
  <c r="O29" i="2"/>
  <c r="J29" i="2"/>
  <c r="L29" i="2" s="1"/>
  <c r="G29" i="2"/>
  <c r="BF28" i="2"/>
  <c r="BH28" i="2" s="1"/>
  <c r="BC28" i="2"/>
  <c r="BE28" i="2" s="1"/>
  <c r="AZ28" i="2"/>
  <c r="BB28" i="2" s="1"/>
  <c r="AW28" i="2"/>
  <c r="AY28" i="2" s="1"/>
  <c r="AT28" i="2"/>
  <c r="AV28" i="2" s="1"/>
  <c r="AQ28" i="2"/>
  <c r="AS28" i="2" s="1"/>
  <c r="AN28" i="2"/>
  <c r="AP28" i="2" s="1"/>
  <c r="AK28" i="2"/>
  <c r="AM28" i="2" s="1"/>
  <c r="AH28" i="2"/>
  <c r="AJ28" i="2" s="1"/>
  <c r="AE28" i="2"/>
  <c r="AG28" i="2" s="1"/>
  <c r="AB28" i="2"/>
  <c r="AD28" i="2" s="1"/>
  <c r="Y28" i="2"/>
  <c r="AA28" i="2" s="1"/>
  <c r="V28" i="2"/>
  <c r="X28" i="2" s="1"/>
  <c r="S28" i="2"/>
  <c r="U28" i="2" s="1"/>
  <c r="R28" i="2"/>
  <c r="O28" i="2"/>
  <c r="J28" i="2"/>
  <c r="L28" i="2" s="1"/>
  <c r="G28" i="2"/>
  <c r="BF27" i="2"/>
  <c r="BC27" i="2"/>
  <c r="BE27" i="2" s="1"/>
  <c r="AZ27" i="2"/>
  <c r="BB27" i="2" s="1"/>
  <c r="AW27" i="2"/>
  <c r="AY27" i="2" s="1"/>
  <c r="AT27" i="2"/>
  <c r="AV27" i="2" s="1"/>
  <c r="AQ27" i="2"/>
  <c r="AS27" i="2" s="1"/>
  <c r="AN27" i="2"/>
  <c r="AP27" i="2" s="1"/>
  <c r="AK27" i="2"/>
  <c r="AM27" i="2" s="1"/>
  <c r="AH27" i="2"/>
  <c r="AJ27" i="2" s="1"/>
  <c r="AE27" i="2"/>
  <c r="AG27" i="2" s="1"/>
  <c r="AB27" i="2"/>
  <c r="AD27" i="2" s="1"/>
  <c r="Y27" i="2"/>
  <c r="AA27" i="2" s="1"/>
  <c r="V27" i="2"/>
  <c r="X27" i="2" s="1"/>
  <c r="S27" i="2"/>
  <c r="U27" i="2" s="1"/>
  <c r="R27" i="2"/>
  <c r="O27" i="2"/>
  <c r="J27" i="2"/>
  <c r="L27" i="2" s="1"/>
  <c r="G27" i="2"/>
  <c r="BF26" i="2"/>
  <c r="BH26" i="2" s="1"/>
  <c r="BC26" i="2"/>
  <c r="BE26" i="2" s="1"/>
  <c r="AZ26" i="2"/>
  <c r="BB26" i="2" s="1"/>
  <c r="AW26" i="2"/>
  <c r="AY26" i="2" s="1"/>
  <c r="AT26" i="2"/>
  <c r="AV26" i="2" s="1"/>
  <c r="AQ26" i="2"/>
  <c r="AS26" i="2" s="1"/>
  <c r="AN26" i="2"/>
  <c r="AP26" i="2" s="1"/>
  <c r="AK26" i="2"/>
  <c r="AM26" i="2" s="1"/>
  <c r="AH26" i="2"/>
  <c r="AJ26" i="2" s="1"/>
  <c r="AE26" i="2"/>
  <c r="AG26" i="2" s="1"/>
  <c r="AB26" i="2"/>
  <c r="AD26" i="2" s="1"/>
  <c r="Y26" i="2"/>
  <c r="AA26" i="2" s="1"/>
  <c r="V26" i="2"/>
  <c r="X26" i="2" s="1"/>
  <c r="S26" i="2"/>
  <c r="U26" i="2" s="1"/>
  <c r="R26" i="2"/>
  <c r="O26" i="2"/>
  <c r="J26" i="2"/>
  <c r="L26" i="2" s="1"/>
  <c r="G26" i="2"/>
  <c r="BF25" i="2"/>
  <c r="BH25" i="2" s="1"/>
  <c r="BC25" i="2"/>
  <c r="BE25" i="2" s="1"/>
  <c r="AZ25" i="2"/>
  <c r="BB25" i="2" s="1"/>
  <c r="AW25" i="2"/>
  <c r="AY25" i="2" s="1"/>
  <c r="AT25" i="2"/>
  <c r="AV25" i="2" s="1"/>
  <c r="AQ25" i="2"/>
  <c r="AS25" i="2" s="1"/>
  <c r="AN25" i="2"/>
  <c r="AP25" i="2" s="1"/>
  <c r="AK25" i="2"/>
  <c r="AM25" i="2" s="1"/>
  <c r="AH25" i="2"/>
  <c r="AJ25" i="2" s="1"/>
  <c r="AE25" i="2"/>
  <c r="AG25" i="2" s="1"/>
  <c r="AB25" i="2"/>
  <c r="AD25" i="2" s="1"/>
  <c r="Y25" i="2"/>
  <c r="AA25" i="2" s="1"/>
  <c r="V25" i="2"/>
  <c r="X25" i="2" s="1"/>
  <c r="S25" i="2"/>
  <c r="U25" i="2" s="1"/>
  <c r="R25" i="2"/>
  <c r="O25" i="2"/>
  <c r="J25" i="2"/>
  <c r="L25" i="2" s="1"/>
  <c r="G25" i="2"/>
  <c r="BF24" i="2"/>
  <c r="BC24" i="2"/>
  <c r="BE24" i="2" s="1"/>
  <c r="AZ24" i="2"/>
  <c r="BB24" i="2" s="1"/>
  <c r="AW24" i="2"/>
  <c r="AY24" i="2" s="1"/>
  <c r="AT24" i="2"/>
  <c r="AV24" i="2" s="1"/>
  <c r="AQ24" i="2"/>
  <c r="AS24" i="2" s="1"/>
  <c r="AN24" i="2"/>
  <c r="AP24" i="2" s="1"/>
  <c r="AK24" i="2"/>
  <c r="AM24" i="2" s="1"/>
  <c r="AH24" i="2"/>
  <c r="AJ24" i="2" s="1"/>
  <c r="AE24" i="2"/>
  <c r="AG24" i="2" s="1"/>
  <c r="AB24" i="2"/>
  <c r="AD24" i="2" s="1"/>
  <c r="Y24" i="2"/>
  <c r="AA24" i="2" s="1"/>
  <c r="V24" i="2"/>
  <c r="X24" i="2" s="1"/>
  <c r="S24" i="2"/>
  <c r="U24" i="2" s="1"/>
  <c r="R24" i="2"/>
  <c r="O24" i="2"/>
  <c r="J24" i="2"/>
  <c r="L24" i="2" s="1"/>
  <c r="G24" i="2"/>
  <c r="BF23" i="2"/>
  <c r="BC23" i="2"/>
  <c r="BE23" i="2" s="1"/>
  <c r="AZ23" i="2"/>
  <c r="BB23" i="2" s="1"/>
  <c r="AW23" i="2"/>
  <c r="AY23" i="2" s="1"/>
  <c r="AT23" i="2"/>
  <c r="AV23" i="2" s="1"/>
  <c r="AQ23" i="2"/>
  <c r="AS23" i="2" s="1"/>
  <c r="AN23" i="2"/>
  <c r="AP23" i="2" s="1"/>
  <c r="AK23" i="2"/>
  <c r="AM23" i="2" s="1"/>
  <c r="AH23" i="2"/>
  <c r="AJ23" i="2" s="1"/>
  <c r="AE23" i="2"/>
  <c r="AG23" i="2" s="1"/>
  <c r="AB23" i="2"/>
  <c r="AD23" i="2" s="1"/>
  <c r="Y23" i="2"/>
  <c r="AA23" i="2" s="1"/>
  <c r="V23" i="2"/>
  <c r="X23" i="2" s="1"/>
  <c r="S23" i="2"/>
  <c r="U23" i="2" s="1"/>
  <c r="R23" i="2"/>
  <c r="O23" i="2"/>
  <c r="J23" i="2"/>
  <c r="L23" i="2" s="1"/>
  <c r="G23" i="2"/>
  <c r="BF22" i="2"/>
  <c r="BC22" i="2"/>
  <c r="BE22" i="2" s="1"/>
  <c r="AZ22" i="2"/>
  <c r="BB22" i="2" s="1"/>
  <c r="AW22" i="2"/>
  <c r="AY22" i="2" s="1"/>
  <c r="AT22" i="2"/>
  <c r="AV22" i="2" s="1"/>
  <c r="AQ22" i="2"/>
  <c r="AS22" i="2" s="1"/>
  <c r="AN22" i="2"/>
  <c r="AP22" i="2" s="1"/>
  <c r="AK22" i="2"/>
  <c r="AM22" i="2" s="1"/>
  <c r="AH22" i="2"/>
  <c r="AJ22" i="2" s="1"/>
  <c r="AE22" i="2"/>
  <c r="AG22" i="2" s="1"/>
  <c r="AB22" i="2"/>
  <c r="AD22" i="2" s="1"/>
  <c r="Y22" i="2"/>
  <c r="AA22" i="2" s="1"/>
  <c r="V22" i="2"/>
  <c r="X22" i="2" s="1"/>
  <c r="S22" i="2"/>
  <c r="U22" i="2" s="1"/>
  <c r="R22" i="2"/>
  <c r="O22" i="2"/>
  <c r="J22" i="2"/>
  <c r="L22" i="2" s="1"/>
  <c r="G22" i="2"/>
  <c r="BF21" i="2"/>
  <c r="BH21" i="2" s="1"/>
  <c r="BC21" i="2"/>
  <c r="BE21" i="2" s="1"/>
  <c r="AZ21" i="2"/>
  <c r="BB21" i="2" s="1"/>
  <c r="AW21" i="2"/>
  <c r="AY21" i="2" s="1"/>
  <c r="AT21" i="2"/>
  <c r="AV21" i="2" s="1"/>
  <c r="AQ21" i="2"/>
  <c r="AS21" i="2" s="1"/>
  <c r="AN21" i="2"/>
  <c r="AP21" i="2" s="1"/>
  <c r="AK21" i="2"/>
  <c r="AM21" i="2" s="1"/>
  <c r="AH21" i="2"/>
  <c r="AJ21" i="2" s="1"/>
  <c r="AE21" i="2"/>
  <c r="AG21" i="2" s="1"/>
  <c r="AB21" i="2"/>
  <c r="AD21" i="2" s="1"/>
  <c r="Y21" i="2"/>
  <c r="AA21" i="2" s="1"/>
  <c r="V21" i="2"/>
  <c r="X21" i="2" s="1"/>
  <c r="S21" i="2"/>
  <c r="U21" i="2" s="1"/>
  <c r="R21" i="2"/>
  <c r="O21" i="2"/>
  <c r="J21" i="2"/>
  <c r="L21" i="2" s="1"/>
  <c r="G21" i="2"/>
  <c r="BF20" i="2"/>
  <c r="BH20" i="2" s="1"/>
  <c r="BC20" i="2"/>
  <c r="BE20" i="2" s="1"/>
  <c r="AZ20" i="2"/>
  <c r="BB20" i="2" s="1"/>
  <c r="AW20" i="2"/>
  <c r="AY20" i="2" s="1"/>
  <c r="AT20" i="2"/>
  <c r="AV20" i="2" s="1"/>
  <c r="AQ20" i="2"/>
  <c r="AS20" i="2" s="1"/>
  <c r="AN20" i="2"/>
  <c r="AP20" i="2" s="1"/>
  <c r="AK20" i="2"/>
  <c r="AM20" i="2" s="1"/>
  <c r="AH20" i="2"/>
  <c r="AJ20" i="2" s="1"/>
  <c r="AE20" i="2"/>
  <c r="AG20" i="2" s="1"/>
  <c r="AB20" i="2"/>
  <c r="AD20" i="2" s="1"/>
  <c r="Y20" i="2"/>
  <c r="AA20" i="2" s="1"/>
  <c r="V20" i="2"/>
  <c r="X20" i="2" s="1"/>
  <c r="S20" i="2"/>
  <c r="U20" i="2" s="1"/>
  <c r="R20" i="2"/>
  <c r="O20" i="2"/>
  <c r="J20" i="2"/>
  <c r="L20" i="2" s="1"/>
  <c r="G20" i="2"/>
  <c r="BF19" i="2"/>
  <c r="BH19" i="2" s="1"/>
  <c r="BC19" i="2"/>
  <c r="BE19" i="2" s="1"/>
  <c r="AZ19" i="2"/>
  <c r="BB19" i="2" s="1"/>
  <c r="AW19" i="2"/>
  <c r="AY19" i="2" s="1"/>
  <c r="AT19" i="2"/>
  <c r="AV19" i="2" s="1"/>
  <c r="AQ19" i="2"/>
  <c r="AS19" i="2" s="1"/>
  <c r="AN19" i="2"/>
  <c r="AP19" i="2" s="1"/>
  <c r="AK19" i="2"/>
  <c r="AM19" i="2" s="1"/>
  <c r="AH19" i="2"/>
  <c r="AJ19" i="2" s="1"/>
  <c r="AE19" i="2"/>
  <c r="AG19" i="2" s="1"/>
  <c r="AB19" i="2"/>
  <c r="AD19" i="2" s="1"/>
  <c r="Y19" i="2"/>
  <c r="AA19" i="2" s="1"/>
  <c r="V19" i="2"/>
  <c r="X19" i="2" s="1"/>
  <c r="S19" i="2"/>
  <c r="U19" i="2" s="1"/>
  <c r="R19" i="2"/>
  <c r="O19" i="2"/>
  <c r="J19" i="2"/>
  <c r="L19" i="2" s="1"/>
  <c r="G19" i="2"/>
  <c r="BF18" i="2"/>
  <c r="BH18" i="2" s="1"/>
  <c r="BC18" i="2"/>
  <c r="BE18" i="2" s="1"/>
  <c r="AZ18" i="2"/>
  <c r="BB18" i="2" s="1"/>
  <c r="AW18" i="2"/>
  <c r="AY18" i="2" s="1"/>
  <c r="AT18" i="2"/>
  <c r="AV18" i="2" s="1"/>
  <c r="AQ18" i="2"/>
  <c r="AS18" i="2" s="1"/>
  <c r="AN18" i="2"/>
  <c r="AP18" i="2" s="1"/>
  <c r="AK18" i="2"/>
  <c r="AM18" i="2" s="1"/>
  <c r="AH18" i="2"/>
  <c r="AJ18" i="2" s="1"/>
  <c r="AE18" i="2"/>
  <c r="AG18" i="2" s="1"/>
  <c r="AB18" i="2"/>
  <c r="AD18" i="2" s="1"/>
  <c r="Y18" i="2"/>
  <c r="AA18" i="2" s="1"/>
  <c r="V18" i="2"/>
  <c r="X18" i="2" s="1"/>
  <c r="S18" i="2"/>
  <c r="U18" i="2" s="1"/>
  <c r="R18" i="2"/>
  <c r="O18" i="2"/>
  <c r="J18" i="2"/>
  <c r="L18" i="2" s="1"/>
  <c r="G18" i="2"/>
  <c r="BF17" i="2"/>
  <c r="BH17" i="2" s="1"/>
  <c r="BC17" i="2"/>
  <c r="BE17" i="2" s="1"/>
  <c r="AZ17" i="2"/>
  <c r="BB17" i="2" s="1"/>
  <c r="AW17" i="2"/>
  <c r="AY17" i="2" s="1"/>
  <c r="AT17" i="2"/>
  <c r="AV17" i="2" s="1"/>
  <c r="AQ17" i="2"/>
  <c r="AS17" i="2" s="1"/>
  <c r="AN17" i="2"/>
  <c r="AP17" i="2" s="1"/>
  <c r="AK17" i="2"/>
  <c r="AM17" i="2" s="1"/>
  <c r="AH17" i="2"/>
  <c r="AJ17" i="2" s="1"/>
  <c r="AE17" i="2"/>
  <c r="AG17" i="2" s="1"/>
  <c r="AB17" i="2"/>
  <c r="AD17" i="2" s="1"/>
  <c r="Y17" i="2"/>
  <c r="AA17" i="2" s="1"/>
  <c r="V17" i="2"/>
  <c r="X17" i="2" s="1"/>
  <c r="S17" i="2"/>
  <c r="U17" i="2" s="1"/>
  <c r="R17" i="2"/>
  <c r="O17" i="2"/>
  <c r="J17" i="2"/>
  <c r="L17" i="2" s="1"/>
  <c r="G17" i="2"/>
  <c r="BF16" i="2"/>
  <c r="BH16" i="2" s="1"/>
  <c r="BC16" i="2"/>
  <c r="BE16" i="2" s="1"/>
  <c r="AZ16" i="2"/>
  <c r="BB16" i="2" s="1"/>
  <c r="AW16" i="2"/>
  <c r="AY16" i="2" s="1"/>
  <c r="AT16" i="2"/>
  <c r="AV16" i="2" s="1"/>
  <c r="AQ16" i="2"/>
  <c r="AS16" i="2" s="1"/>
  <c r="AN16" i="2"/>
  <c r="AP16" i="2" s="1"/>
  <c r="AK16" i="2"/>
  <c r="AM16" i="2" s="1"/>
  <c r="AH16" i="2"/>
  <c r="AJ16" i="2" s="1"/>
  <c r="AE16" i="2"/>
  <c r="AG16" i="2" s="1"/>
  <c r="AB16" i="2"/>
  <c r="AD16" i="2" s="1"/>
  <c r="Y16" i="2"/>
  <c r="AA16" i="2" s="1"/>
  <c r="V16" i="2"/>
  <c r="X16" i="2" s="1"/>
  <c r="S16" i="2"/>
  <c r="U16" i="2" s="1"/>
  <c r="R16" i="2"/>
  <c r="O16" i="2"/>
  <c r="J16" i="2"/>
  <c r="L16" i="2" s="1"/>
  <c r="G16" i="2"/>
  <c r="BF15" i="2"/>
  <c r="BC15" i="2"/>
  <c r="BE15" i="2" s="1"/>
  <c r="AZ15" i="2"/>
  <c r="BB15" i="2" s="1"/>
  <c r="AW15" i="2"/>
  <c r="AY15" i="2" s="1"/>
  <c r="AT15" i="2"/>
  <c r="AV15" i="2" s="1"/>
  <c r="AQ15" i="2"/>
  <c r="AS15" i="2" s="1"/>
  <c r="AN15" i="2"/>
  <c r="AP15" i="2" s="1"/>
  <c r="AK15" i="2"/>
  <c r="AM15" i="2" s="1"/>
  <c r="AH15" i="2"/>
  <c r="AJ15" i="2" s="1"/>
  <c r="AE15" i="2"/>
  <c r="AG15" i="2" s="1"/>
  <c r="AB15" i="2"/>
  <c r="AD15" i="2" s="1"/>
  <c r="Y15" i="2"/>
  <c r="AA15" i="2" s="1"/>
  <c r="V15" i="2"/>
  <c r="X15" i="2" s="1"/>
  <c r="S15" i="2"/>
  <c r="U15" i="2" s="1"/>
  <c r="R15" i="2"/>
  <c r="O15" i="2"/>
  <c r="J15" i="2"/>
  <c r="L15" i="2" s="1"/>
  <c r="G15" i="2"/>
  <c r="BF14" i="2"/>
  <c r="BH14" i="2" s="1"/>
  <c r="BC14" i="2"/>
  <c r="BE14" i="2" s="1"/>
  <c r="AZ14" i="2"/>
  <c r="BB14" i="2" s="1"/>
  <c r="AW14" i="2"/>
  <c r="AY14" i="2" s="1"/>
  <c r="AT14" i="2"/>
  <c r="AV14" i="2" s="1"/>
  <c r="AQ14" i="2"/>
  <c r="AS14" i="2" s="1"/>
  <c r="AN14" i="2"/>
  <c r="AP14" i="2" s="1"/>
  <c r="AK14" i="2"/>
  <c r="AM14" i="2" s="1"/>
  <c r="AH14" i="2"/>
  <c r="AJ14" i="2" s="1"/>
  <c r="AE14" i="2"/>
  <c r="AG14" i="2" s="1"/>
  <c r="AB14" i="2"/>
  <c r="AD14" i="2" s="1"/>
  <c r="Y14" i="2"/>
  <c r="AA14" i="2" s="1"/>
  <c r="V14" i="2"/>
  <c r="X14" i="2" s="1"/>
  <c r="S14" i="2"/>
  <c r="U14" i="2" s="1"/>
  <c r="R14" i="2"/>
  <c r="O14" i="2"/>
  <c r="J14" i="2"/>
  <c r="L14" i="2" s="1"/>
  <c r="G14" i="2"/>
  <c r="BF13" i="2"/>
  <c r="BC13" i="2"/>
  <c r="BE13" i="2" s="1"/>
  <c r="AZ13" i="2"/>
  <c r="BB13" i="2" s="1"/>
  <c r="AW13" i="2"/>
  <c r="AY13" i="2" s="1"/>
  <c r="AT13" i="2"/>
  <c r="AV13" i="2" s="1"/>
  <c r="AQ13" i="2"/>
  <c r="AS13" i="2" s="1"/>
  <c r="AN13" i="2"/>
  <c r="AP13" i="2" s="1"/>
  <c r="AK13" i="2"/>
  <c r="AM13" i="2" s="1"/>
  <c r="AH13" i="2"/>
  <c r="AJ13" i="2" s="1"/>
  <c r="AE13" i="2"/>
  <c r="AG13" i="2" s="1"/>
  <c r="AB13" i="2"/>
  <c r="AD13" i="2" s="1"/>
  <c r="Y13" i="2"/>
  <c r="AA13" i="2" s="1"/>
  <c r="V13" i="2"/>
  <c r="X13" i="2" s="1"/>
  <c r="S13" i="2"/>
  <c r="U13" i="2" s="1"/>
  <c r="R13" i="2"/>
  <c r="O13" i="2"/>
  <c r="J13" i="2"/>
  <c r="L13" i="2" s="1"/>
  <c r="G13" i="2"/>
  <c r="BF12" i="2"/>
  <c r="BH12" i="2" s="1"/>
  <c r="BC12" i="2"/>
  <c r="BE12" i="2" s="1"/>
  <c r="AZ12" i="2"/>
  <c r="BB12" i="2" s="1"/>
  <c r="AW12" i="2"/>
  <c r="AY12" i="2" s="1"/>
  <c r="AT12" i="2"/>
  <c r="AV12" i="2" s="1"/>
  <c r="AQ12" i="2"/>
  <c r="AS12" i="2" s="1"/>
  <c r="AN12" i="2"/>
  <c r="AP12" i="2" s="1"/>
  <c r="AK12" i="2"/>
  <c r="AM12" i="2" s="1"/>
  <c r="AH12" i="2"/>
  <c r="AJ12" i="2" s="1"/>
  <c r="AE12" i="2"/>
  <c r="AG12" i="2" s="1"/>
  <c r="AB12" i="2"/>
  <c r="AD12" i="2" s="1"/>
  <c r="Y12" i="2"/>
  <c r="AA12" i="2" s="1"/>
  <c r="V12" i="2"/>
  <c r="X12" i="2" s="1"/>
  <c r="S12" i="2"/>
  <c r="U12" i="2" s="1"/>
  <c r="R12" i="2"/>
  <c r="O12" i="2"/>
  <c r="J12" i="2"/>
  <c r="L12" i="2" s="1"/>
  <c r="G12" i="2"/>
  <c r="BF11" i="2"/>
  <c r="BC11" i="2"/>
  <c r="BE11" i="2" s="1"/>
  <c r="AZ11" i="2"/>
  <c r="BB11" i="2" s="1"/>
  <c r="AW11" i="2"/>
  <c r="AY11" i="2" s="1"/>
  <c r="AT11" i="2"/>
  <c r="AV11" i="2" s="1"/>
  <c r="AQ11" i="2"/>
  <c r="AS11" i="2" s="1"/>
  <c r="AN11" i="2"/>
  <c r="AP11" i="2" s="1"/>
  <c r="AK11" i="2"/>
  <c r="AM11" i="2" s="1"/>
  <c r="AH11" i="2"/>
  <c r="AJ11" i="2" s="1"/>
  <c r="AE11" i="2"/>
  <c r="AG11" i="2" s="1"/>
  <c r="AB11" i="2"/>
  <c r="AD11" i="2" s="1"/>
  <c r="Y11" i="2"/>
  <c r="AA11" i="2" s="1"/>
  <c r="V11" i="2"/>
  <c r="X11" i="2" s="1"/>
  <c r="S11" i="2"/>
  <c r="U11" i="2" s="1"/>
  <c r="R11" i="2"/>
  <c r="O11" i="2"/>
  <c r="J11" i="2"/>
  <c r="L11" i="2" s="1"/>
  <c r="G11" i="2"/>
  <c r="BF10" i="2"/>
  <c r="BH10" i="2" s="1"/>
  <c r="BC10" i="2"/>
  <c r="BE10" i="2" s="1"/>
  <c r="AZ10" i="2"/>
  <c r="BB10" i="2" s="1"/>
  <c r="AW10" i="2"/>
  <c r="AY10" i="2" s="1"/>
  <c r="AT10" i="2"/>
  <c r="AV10" i="2" s="1"/>
  <c r="AQ10" i="2"/>
  <c r="AS10" i="2" s="1"/>
  <c r="AN10" i="2"/>
  <c r="AP10" i="2" s="1"/>
  <c r="AK10" i="2"/>
  <c r="AM10" i="2" s="1"/>
  <c r="AH10" i="2"/>
  <c r="AJ10" i="2" s="1"/>
  <c r="AE10" i="2"/>
  <c r="AG10" i="2" s="1"/>
  <c r="AB10" i="2"/>
  <c r="AD10" i="2" s="1"/>
  <c r="Y10" i="2"/>
  <c r="AA10" i="2" s="1"/>
  <c r="V10" i="2"/>
  <c r="X10" i="2" s="1"/>
  <c r="S10" i="2"/>
  <c r="U10" i="2" s="1"/>
  <c r="R10" i="2"/>
  <c r="O10" i="2"/>
  <c r="J10" i="2"/>
  <c r="L10" i="2" s="1"/>
  <c r="G10" i="2"/>
  <c r="BF9" i="2"/>
  <c r="BC9" i="2"/>
  <c r="BE9" i="2" s="1"/>
  <c r="AZ9" i="2"/>
  <c r="BB9" i="2" s="1"/>
  <c r="AW9" i="2"/>
  <c r="AY9" i="2" s="1"/>
  <c r="AT9" i="2"/>
  <c r="AV9" i="2" s="1"/>
  <c r="AQ9" i="2"/>
  <c r="AS9" i="2" s="1"/>
  <c r="AN9" i="2"/>
  <c r="AP9" i="2" s="1"/>
  <c r="AK9" i="2"/>
  <c r="AM9" i="2" s="1"/>
  <c r="AH9" i="2"/>
  <c r="AJ9" i="2" s="1"/>
  <c r="AE9" i="2"/>
  <c r="AG9" i="2" s="1"/>
  <c r="AB9" i="2"/>
  <c r="AD9" i="2" s="1"/>
  <c r="Y9" i="2"/>
  <c r="AA9" i="2" s="1"/>
  <c r="V9" i="2"/>
  <c r="X9" i="2" s="1"/>
  <c r="S9" i="2"/>
  <c r="U9" i="2" s="1"/>
  <c r="R9" i="2"/>
  <c r="O9" i="2"/>
  <c r="J9" i="2"/>
  <c r="L9" i="2" s="1"/>
  <c r="G9" i="2"/>
  <c r="BF8" i="2"/>
  <c r="BH8" i="2" s="1"/>
  <c r="BC8" i="2"/>
  <c r="BE8" i="2" s="1"/>
  <c r="AZ8" i="2"/>
  <c r="BB8" i="2" s="1"/>
  <c r="AW8" i="2"/>
  <c r="AY8" i="2" s="1"/>
  <c r="AT8" i="2"/>
  <c r="AV8" i="2" s="1"/>
  <c r="AQ8" i="2"/>
  <c r="AS8" i="2" s="1"/>
  <c r="AN8" i="2"/>
  <c r="AP8" i="2" s="1"/>
  <c r="AK8" i="2"/>
  <c r="AM8" i="2" s="1"/>
  <c r="AH8" i="2"/>
  <c r="AJ8" i="2" s="1"/>
  <c r="AE8" i="2"/>
  <c r="AG8" i="2" s="1"/>
  <c r="AB8" i="2"/>
  <c r="AD8" i="2" s="1"/>
  <c r="Y8" i="2"/>
  <c r="AA8" i="2" s="1"/>
  <c r="V8" i="2"/>
  <c r="X8" i="2" s="1"/>
  <c r="S8" i="2"/>
  <c r="U8" i="2" s="1"/>
  <c r="R8" i="2"/>
  <c r="O8" i="2"/>
  <c r="J8" i="2"/>
  <c r="L8" i="2" s="1"/>
  <c r="G8" i="2"/>
  <c r="BF7" i="2"/>
  <c r="BC7" i="2"/>
  <c r="BE7" i="2" s="1"/>
  <c r="AZ7" i="2"/>
  <c r="BB7" i="2" s="1"/>
  <c r="AW7" i="2"/>
  <c r="AY7" i="2" s="1"/>
  <c r="AT7" i="2"/>
  <c r="AV7" i="2" s="1"/>
  <c r="AQ7" i="2"/>
  <c r="AS7" i="2" s="1"/>
  <c r="AN7" i="2"/>
  <c r="AP7" i="2" s="1"/>
  <c r="AK7" i="2"/>
  <c r="AM7" i="2" s="1"/>
  <c r="AH7" i="2"/>
  <c r="AJ7" i="2" s="1"/>
  <c r="AE7" i="2"/>
  <c r="AG7" i="2" s="1"/>
  <c r="AB7" i="2"/>
  <c r="AD7" i="2" s="1"/>
  <c r="Y7" i="2"/>
  <c r="AA7" i="2" s="1"/>
  <c r="V7" i="2"/>
  <c r="X7" i="2" s="1"/>
  <c r="S7" i="2"/>
  <c r="U7" i="2" s="1"/>
  <c r="R7" i="2"/>
  <c r="O7" i="2"/>
  <c r="J7" i="2"/>
  <c r="L7" i="2" s="1"/>
  <c r="G7" i="2"/>
  <c r="BF6" i="2"/>
  <c r="BH6" i="2" s="1"/>
  <c r="BC6" i="2"/>
  <c r="BE6" i="2" s="1"/>
  <c r="AZ6" i="2"/>
  <c r="BB6" i="2" s="1"/>
  <c r="AW6" i="2"/>
  <c r="AY6" i="2" s="1"/>
  <c r="AT6" i="2"/>
  <c r="AV6" i="2" s="1"/>
  <c r="AQ6" i="2"/>
  <c r="AS6" i="2" s="1"/>
  <c r="AN6" i="2"/>
  <c r="AP6" i="2" s="1"/>
  <c r="AK6" i="2"/>
  <c r="AM6" i="2" s="1"/>
  <c r="AH6" i="2"/>
  <c r="AJ6" i="2" s="1"/>
  <c r="AE6" i="2"/>
  <c r="AG6" i="2" s="1"/>
  <c r="AB6" i="2"/>
  <c r="AD6" i="2" s="1"/>
  <c r="Y6" i="2"/>
  <c r="AA6" i="2" s="1"/>
  <c r="V6" i="2"/>
  <c r="X6" i="2" s="1"/>
  <c r="S6" i="2"/>
  <c r="U6" i="2" s="1"/>
  <c r="R6" i="2"/>
  <c r="O6" i="2"/>
  <c r="J6" i="2"/>
  <c r="L6" i="2" s="1"/>
  <c r="G6" i="2"/>
  <c r="BC5" i="2"/>
  <c r="AZ5" i="2"/>
  <c r="AW5" i="2"/>
  <c r="AY5" i="2" s="1"/>
  <c r="AT5" i="2"/>
  <c r="AV5" i="2" s="1"/>
  <c r="AQ5" i="2"/>
  <c r="AS5" i="2" s="1"/>
  <c r="AN5" i="2"/>
  <c r="AP5" i="2" s="1"/>
  <c r="AK5" i="2"/>
  <c r="AM5" i="2" s="1"/>
  <c r="AH5" i="2"/>
  <c r="AJ5" i="2" s="1"/>
  <c r="AE5" i="2"/>
  <c r="AG5" i="2" s="1"/>
  <c r="AB5" i="2"/>
  <c r="AD5" i="2" s="1"/>
  <c r="Y5" i="2"/>
  <c r="AA5" i="2" s="1"/>
  <c r="V5" i="2"/>
  <c r="X5" i="2" s="1"/>
  <c r="S5" i="2"/>
  <c r="U5" i="2" s="1"/>
  <c r="O5" i="2"/>
  <c r="J5" i="2"/>
  <c r="L5" i="2" s="1"/>
  <c r="G5" i="2"/>
  <c r="CP2" i="2"/>
  <c r="CM2" i="2"/>
  <c r="CJ2" i="2"/>
  <c r="CG2" i="2"/>
  <c r="CD2" i="2"/>
  <c r="CA2" i="2"/>
  <c r="BX2" i="2"/>
  <c r="BU2" i="2"/>
  <c r="BR2" i="2"/>
  <c r="H2" i="2"/>
  <c r="E2" i="2"/>
  <c r="BB5" i="2" l="1"/>
  <c r="BE5" i="2"/>
  <c r="BC2" i="2"/>
  <c r="D5" i="2"/>
  <c r="CX2" i="2"/>
  <c r="D67" i="2"/>
  <c r="F67" i="2" s="1"/>
  <c r="D109" i="2"/>
  <c r="F109" i="2" s="1"/>
  <c r="D94" i="2"/>
  <c r="F94" i="2" s="1"/>
  <c r="D32" i="2"/>
  <c r="F32" i="2" s="1"/>
  <c r="D26" i="2"/>
  <c r="F26" i="2" s="1"/>
  <c r="D21" i="2"/>
  <c r="F21" i="2" s="1"/>
  <c r="I24" i="2"/>
  <c r="D24" i="2"/>
  <c r="F24" i="2" s="1"/>
  <c r="D30" i="2"/>
  <c r="F30" i="2" s="1"/>
  <c r="I41" i="2"/>
  <c r="D41" i="2"/>
  <c r="F41" i="2" s="1"/>
  <c r="D44" i="2"/>
  <c r="F44" i="2" s="1"/>
  <c r="D47" i="2"/>
  <c r="F47" i="2" s="1"/>
  <c r="I53" i="2"/>
  <c r="D53" i="2"/>
  <c r="F53" i="2" s="1"/>
  <c r="I56" i="2"/>
  <c r="D56" i="2"/>
  <c r="F56" i="2" s="1"/>
  <c r="I62" i="2"/>
  <c r="D62" i="2"/>
  <c r="F62" i="2" s="1"/>
  <c r="D76" i="2"/>
  <c r="F76" i="2" s="1"/>
  <c r="I82" i="2"/>
  <c r="D82" i="2"/>
  <c r="F82" i="2" s="1"/>
  <c r="I91" i="2"/>
  <c r="D91" i="2"/>
  <c r="F91" i="2" s="1"/>
  <c r="I19" i="2"/>
  <c r="D19" i="2"/>
  <c r="F19" i="2" s="1"/>
  <c r="I27" i="2"/>
  <c r="D27" i="2"/>
  <c r="F27" i="2" s="1"/>
  <c r="D33" i="2"/>
  <c r="F33" i="2" s="1"/>
  <c r="D50" i="2"/>
  <c r="F50" i="2" s="1"/>
  <c r="I59" i="2"/>
  <c r="D59" i="2"/>
  <c r="F59" i="2" s="1"/>
  <c r="I65" i="2"/>
  <c r="D65" i="2"/>
  <c r="F65" i="2" s="1"/>
  <c r="I68" i="2"/>
  <c r="D68" i="2"/>
  <c r="F68" i="2" s="1"/>
  <c r="D71" i="2"/>
  <c r="F71" i="2" s="1"/>
  <c r="D86" i="2"/>
  <c r="F86" i="2" s="1"/>
  <c r="D95" i="2"/>
  <c r="F95" i="2" s="1"/>
  <c r="D101" i="2"/>
  <c r="F101" i="2" s="1"/>
  <c r="I104" i="2"/>
  <c r="D104" i="2"/>
  <c r="F104" i="2" s="1"/>
  <c r="D107" i="2"/>
  <c r="F107" i="2" s="1"/>
  <c r="D113" i="2"/>
  <c r="F113" i="2" s="1"/>
  <c r="I8" i="2"/>
  <c r="D8" i="2"/>
  <c r="F8" i="2" s="1"/>
  <c r="I18" i="2"/>
  <c r="D18" i="2"/>
  <c r="F18" i="2" s="1"/>
  <c r="D7" i="2"/>
  <c r="F7" i="2" s="1"/>
  <c r="I10" i="2"/>
  <c r="D10" i="2"/>
  <c r="F10" i="2" s="1"/>
  <c r="I13" i="2"/>
  <c r="D13" i="2"/>
  <c r="F13" i="2" s="1"/>
  <c r="I16" i="2"/>
  <c r="D16" i="2"/>
  <c r="F16" i="2" s="1"/>
  <c r="I22" i="2"/>
  <c r="D22" i="2"/>
  <c r="F22" i="2" s="1"/>
  <c r="I36" i="2"/>
  <c r="D36" i="2"/>
  <c r="F36" i="2" s="1"/>
  <c r="D39" i="2"/>
  <c r="F39" i="2" s="1"/>
  <c r="I54" i="2"/>
  <c r="D54" i="2"/>
  <c r="F54" i="2" s="1"/>
  <c r="D74" i="2"/>
  <c r="F74" i="2" s="1"/>
  <c r="D77" i="2"/>
  <c r="F77" i="2" s="1"/>
  <c r="D80" i="2"/>
  <c r="F80" i="2" s="1"/>
  <c r="I89" i="2"/>
  <c r="D89" i="2"/>
  <c r="F89" i="2" s="1"/>
  <c r="D92" i="2"/>
  <c r="F92" i="2" s="1"/>
  <c r="D98" i="2"/>
  <c r="F98" i="2" s="1"/>
  <c r="D110" i="2"/>
  <c r="F110" i="2" s="1"/>
  <c r="D25" i="2"/>
  <c r="F25" i="2" s="1"/>
  <c r="I28" i="2"/>
  <c r="D28" i="2"/>
  <c r="F28" i="2" s="1"/>
  <c r="D31" i="2"/>
  <c r="F31" i="2" s="1"/>
  <c r="D42" i="2"/>
  <c r="F42" i="2" s="1"/>
  <c r="D45" i="2"/>
  <c r="F45" i="2" s="1"/>
  <c r="I48" i="2"/>
  <c r="D48" i="2"/>
  <c r="F48" i="2" s="1"/>
  <c r="D57" i="2"/>
  <c r="F57" i="2" s="1"/>
  <c r="D60" i="2"/>
  <c r="F60" i="2" s="1"/>
  <c r="D63" i="2"/>
  <c r="F63" i="2" s="1"/>
  <c r="D83" i="2"/>
  <c r="F83" i="2" s="1"/>
  <c r="D102" i="2"/>
  <c r="F102" i="2" s="1"/>
  <c r="I34" i="2"/>
  <c r="D34" i="2"/>
  <c r="F34" i="2" s="1"/>
  <c r="D51" i="2"/>
  <c r="F51" i="2" s="1"/>
  <c r="I66" i="2"/>
  <c r="D66" i="2"/>
  <c r="F66" i="2" s="1"/>
  <c r="D69" i="2"/>
  <c r="F69" i="2" s="1"/>
  <c r="I72" i="2"/>
  <c r="D72" i="2"/>
  <c r="F72" i="2" s="1"/>
  <c r="I78" i="2"/>
  <c r="D78" i="2"/>
  <c r="F78" i="2" s="1"/>
  <c r="D87" i="2"/>
  <c r="F87" i="2" s="1"/>
  <c r="I93" i="2"/>
  <c r="D93" i="2"/>
  <c r="F93" i="2" s="1"/>
  <c r="I96" i="2"/>
  <c r="D96" i="2"/>
  <c r="F96" i="2" s="1"/>
  <c r="D99" i="2"/>
  <c r="F99" i="2" s="1"/>
  <c r="I105" i="2"/>
  <c r="D105" i="2"/>
  <c r="F105" i="2" s="1"/>
  <c r="D111" i="2"/>
  <c r="F111" i="2" s="1"/>
  <c r="I114" i="2"/>
  <c r="D114" i="2"/>
  <c r="F114" i="2" s="1"/>
  <c r="D17" i="2"/>
  <c r="F17" i="2" s="1"/>
  <c r="I20" i="2"/>
  <c r="D20" i="2"/>
  <c r="F20" i="2" s="1"/>
  <c r="D23" i="2"/>
  <c r="F23" i="2" s="1"/>
  <c r="I37" i="2"/>
  <c r="D37" i="2"/>
  <c r="F37" i="2" s="1"/>
  <c r="I40" i="2"/>
  <c r="D40" i="2"/>
  <c r="F40" i="2" s="1"/>
  <c r="D46" i="2"/>
  <c r="F46" i="2" s="1"/>
  <c r="I55" i="2"/>
  <c r="D55" i="2"/>
  <c r="F55" i="2" s="1"/>
  <c r="D75" i="2"/>
  <c r="F75" i="2" s="1"/>
  <c r="I81" i="2"/>
  <c r="D81" i="2"/>
  <c r="F81" i="2" s="1"/>
  <c r="I84" i="2"/>
  <c r="D84" i="2"/>
  <c r="F84" i="2" s="1"/>
  <c r="D90" i="2"/>
  <c r="F90" i="2" s="1"/>
  <c r="D43" i="2"/>
  <c r="F43" i="2" s="1"/>
  <c r="I49" i="2"/>
  <c r="D49" i="2"/>
  <c r="F49" i="2" s="1"/>
  <c r="D52" i="2"/>
  <c r="F52" i="2" s="1"/>
  <c r="D58" i="2"/>
  <c r="F58" i="2" s="1"/>
  <c r="D61" i="2"/>
  <c r="F61" i="2" s="1"/>
  <c r="D64" i="2"/>
  <c r="F64" i="2" s="1"/>
  <c r="I70" i="2"/>
  <c r="D70" i="2"/>
  <c r="F70" i="2" s="1"/>
  <c r="D100" i="2"/>
  <c r="F100" i="2" s="1"/>
  <c r="D103" i="2"/>
  <c r="F103" i="2" s="1"/>
  <c r="I112" i="2"/>
  <c r="D112" i="2"/>
  <c r="F112" i="2" s="1"/>
  <c r="I115" i="2"/>
  <c r="D115" i="2"/>
  <c r="F115" i="2" s="1"/>
  <c r="D14" i="2"/>
  <c r="F14" i="2" s="1"/>
  <c r="D11" i="2"/>
  <c r="F11" i="2" s="1"/>
  <c r="I29" i="2"/>
  <c r="D29" i="2"/>
  <c r="F29" i="2" s="1"/>
  <c r="D6" i="2"/>
  <c r="F6" i="2" s="1"/>
  <c r="I9" i="2"/>
  <c r="D9" i="2"/>
  <c r="F9" i="2" s="1"/>
  <c r="I12" i="2"/>
  <c r="D12" i="2"/>
  <c r="F12" i="2" s="1"/>
  <c r="I15" i="2"/>
  <c r="D15" i="2"/>
  <c r="F15" i="2" s="1"/>
  <c r="I35" i="2"/>
  <c r="D35" i="2"/>
  <c r="F35" i="2" s="1"/>
  <c r="I38" i="2"/>
  <c r="D38" i="2"/>
  <c r="F38" i="2" s="1"/>
  <c r="D73" i="2"/>
  <c r="F73" i="2" s="1"/>
  <c r="D79" i="2"/>
  <c r="F79" i="2" s="1"/>
  <c r="D85" i="2"/>
  <c r="F85" i="2" s="1"/>
  <c r="D88" i="2"/>
  <c r="F88" i="2" s="1"/>
  <c r="D97" i="2"/>
  <c r="F97" i="2" s="1"/>
  <c r="I106" i="2"/>
  <c r="D106" i="2"/>
  <c r="F106" i="2" s="1"/>
  <c r="I110" i="2"/>
  <c r="I86" i="2"/>
  <c r="I113" i="2"/>
  <c r="I26" i="2"/>
  <c r="I6" i="2"/>
  <c r="I14" i="2"/>
  <c r="I43" i="2"/>
  <c r="I45" i="2"/>
  <c r="I47" i="2"/>
  <c r="I30" i="2"/>
  <c r="I32" i="2"/>
  <c r="I58" i="2"/>
  <c r="I61" i="2"/>
  <c r="I42" i="2"/>
  <c r="I44" i="2"/>
  <c r="I46" i="2"/>
  <c r="I51" i="2"/>
  <c r="I52" i="2"/>
  <c r="BH40" i="2"/>
  <c r="I7" i="2"/>
  <c r="I31" i="2"/>
  <c r="I33" i="2"/>
  <c r="I5" i="2"/>
  <c r="I11" i="2"/>
  <c r="I17" i="2"/>
  <c r="I21" i="2"/>
  <c r="I23" i="2"/>
  <c r="I39" i="2"/>
  <c r="I50" i="2"/>
  <c r="I57" i="2"/>
  <c r="I25" i="2"/>
  <c r="I60" i="2"/>
  <c r="I88" i="2"/>
  <c r="I94" i="2"/>
  <c r="I63" i="2"/>
  <c r="BH72" i="2"/>
  <c r="I74" i="2"/>
  <c r="I76" i="2"/>
  <c r="I80" i="2"/>
  <c r="I92" i="2"/>
  <c r="BH88" i="2"/>
  <c r="I99" i="2"/>
  <c r="I67" i="2"/>
  <c r="I69" i="2"/>
  <c r="I71" i="2"/>
  <c r="I98" i="2"/>
  <c r="I85" i="2"/>
  <c r="I87" i="2"/>
  <c r="I95" i="2"/>
  <c r="I97" i="2"/>
  <c r="I100" i="2"/>
  <c r="I101" i="2"/>
  <c r="I111" i="2"/>
  <c r="I64" i="2"/>
  <c r="I73" i="2"/>
  <c r="I75" i="2"/>
  <c r="I77" i="2"/>
  <c r="I79" i="2"/>
  <c r="I83" i="2"/>
  <c r="I90" i="2"/>
  <c r="I103" i="2"/>
  <c r="I107" i="2"/>
  <c r="I109" i="2"/>
  <c r="BK98" i="2"/>
  <c r="I102" i="2"/>
  <c r="BK111" i="2"/>
  <c r="AH2" i="2"/>
  <c r="BQ69" i="2"/>
  <c r="BQ21" i="2"/>
  <c r="AT2" i="2"/>
  <c r="J2" i="2"/>
  <c r="V2" i="2"/>
  <c r="BE108" i="2"/>
  <c r="L108" i="2"/>
  <c r="L2" i="2" s="1"/>
  <c r="X108" i="2"/>
  <c r="X2" i="2" s="1"/>
  <c r="AJ108" i="2"/>
  <c r="AJ2" i="2" s="1"/>
  <c r="AV108" i="2"/>
  <c r="AV2" i="2" s="1"/>
  <c r="Y108" i="2"/>
  <c r="AK108" i="2"/>
  <c r="AW108" i="2"/>
  <c r="AB108" i="2"/>
  <c r="AN108" i="2"/>
  <c r="AZ108" i="2"/>
  <c r="AZ2" i="2" s="1"/>
  <c r="G108" i="2"/>
  <c r="S108" i="2"/>
  <c r="AE108" i="2"/>
  <c r="AQ108" i="2"/>
  <c r="BN89" i="2"/>
  <c r="BN111" i="2"/>
  <c r="BN95" i="2"/>
  <c r="BN63" i="2"/>
  <c r="BN47" i="2"/>
  <c r="BL2" i="2"/>
  <c r="BI2" i="2"/>
  <c r="BH9" i="2"/>
  <c r="BH15" i="2"/>
  <c r="BH32" i="2"/>
  <c r="BH38" i="2"/>
  <c r="BH74" i="2"/>
  <c r="BH84" i="2"/>
  <c r="BH98" i="2"/>
  <c r="BH112" i="2"/>
  <c r="BH60" i="2"/>
  <c r="BH80" i="2"/>
  <c r="BH11" i="2"/>
  <c r="BH24" i="2"/>
  <c r="BH27" i="2"/>
  <c r="BH7" i="2"/>
  <c r="BH23" i="2"/>
  <c r="BH94" i="2"/>
  <c r="BH22" i="2"/>
  <c r="BH34" i="2"/>
  <c r="BH39" i="2"/>
  <c r="BH97" i="2"/>
  <c r="BH5" i="2"/>
  <c r="BH13" i="2"/>
  <c r="BF2" i="2"/>
  <c r="BH30" i="2"/>
  <c r="BH42" i="2"/>
  <c r="BH51" i="2"/>
  <c r="BH59" i="2"/>
  <c r="BH67" i="2"/>
  <c r="BH75" i="2"/>
  <c r="BH83" i="2"/>
  <c r="BH91" i="2"/>
  <c r="BH99" i="2"/>
  <c r="BH107" i="2"/>
  <c r="BH115" i="2"/>
  <c r="BH105" i="2"/>
  <c r="BH113" i="2"/>
  <c r="BE2" i="2" l="1"/>
  <c r="F5" i="2"/>
  <c r="D108" i="2"/>
  <c r="F108" i="2" s="1"/>
  <c r="O108" i="2"/>
  <c r="O2" i="2" s="1"/>
  <c r="M2" i="2"/>
  <c r="AP108" i="2"/>
  <c r="AP2" i="2" s="1"/>
  <c r="AN2" i="2"/>
  <c r="BB108" i="2"/>
  <c r="BB2" i="2" s="1"/>
  <c r="AB2" i="2"/>
  <c r="AD108" i="2"/>
  <c r="AD2" i="2" s="1"/>
  <c r="I108" i="2"/>
  <c r="I2" i="2" s="1"/>
  <c r="G2" i="2"/>
  <c r="AS108" i="2"/>
  <c r="AS2" i="2" s="1"/>
  <c r="AQ2" i="2"/>
  <c r="R108" i="2"/>
  <c r="R2" i="2" s="1"/>
  <c r="P2" i="2"/>
  <c r="Y2" i="2"/>
  <c r="AA108" i="2"/>
  <c r="AA2" i="2" s="1"/>
  <c r="AG108" i="2"/>
  <c r="AG2" i="2" s="1"/>
  <c r="AE2" i="2"/>
  <c r="BK108" i="2"/>
  <c r="U108" i="2"/>
  <c r="U2" i="2" s="1"/>
  <c r="S2" i="2"/>
  <c r="AW2" i="2"/>
  <c r="AY108" i="2"/>
  <c r="AY2" i="2" s="1"/>
  <c r="AK2" i="2"/>
  <c r="AM108" i="2"/>
  <c r="AM2" i="2" s="1"/>
  <c r="BN2" i="2"/>
  <c r="BW2" i="2"/>
  <c r="BH2" i="2"/>
  <c r="F2" i="2" l="1"/>
  <c r="D2" i="2"/>
  <c r="E15" i="39" s="1"/>
  <c r="BK2" i="2"/>
  <c r="BT2" i="2"/>
  <c r="CF2" i="2"/>
  <c r="CO2" i="2"/>
  <c r="CC2" i="2"/>
  <c r="C3" i="36" l="1"/>
  <c r="CL2" i="2"/>
  <c r="CU2" i="2"/>
  <c r="BQ2" i="2"/>
  <c r="BO2" i="2"/>
  <c r="BZ2" i="2" l="1"/>
  <c r="CR2" i="2" l="1"/>
  <c r="CI2" i="2"/>
  <c r="C14" i="36"/>
  <c r="H4" i="36" s="1"/>
  <c r="D6" i="36" l="1"/>
  <c r="D13" i="36"/>
  <c r="D12" i="36"/>
  <c r="D11" i="36"/>
  <c r="D10" i="36"/>
  <c r="D9" i="36"/>
  <c r="D8" i="36"/>
  <c r="D7" i="36"/>
  <c r="D3" i="36"/>
  <c r="D4" i="36"/>
  <c r="H5" i="36"/>
  <c r="H11" i="36" s="1"/>
  <c r="H13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user</author>
  </authors>
  <commentList>
    <comment ref="C5" authorId="0" shapeId="0" xr:uid="{6BC27655-B035-4C45-8910-0745780B6B42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7" authorId="1" shapeId="0" xr:uid="{C502A293-B4E7-4BE6-8DBD-CBF637FEED4E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2" authorId="0" shapeId="0" xr:uid="{72E0C412-DE4C-44AF-A26B-92096FB756F1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8" authorId="0" shapeId="0" xr:uid="{3BFA2106-DE8E-4130-AC7B-0103586E3F4E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09" authorId="0" shapeId="0" xr:uid="{8ADB21BB-1D28-4C6F-B4D2-2D33CFF4F24C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10" authorId="1" shapeId="0" xr:uid="{36F8EBF1-8C94-4617-8D9F-9A4CF9258807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11" authorId="1" shapeId="0" xr:uid="{CC006960-3663-4E99-B676-E9DF3EF9F902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2" authorId="1" shapeId="0" xr:uid="{BD5BD133-7E2B-47BF-933C-0962C969475F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</text>
    </comment>
    <comment ref="C113" authorId="0" shapeId="0" xr:uid="{1A18C22E-210A-4DC6-8EC9-8588B33CD5B6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22" authorId="0" shapeId="0" xr:uid="{8C4D3AF0-FF32-464C-8748-4BCEF2028848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3" authorId="0" shapeId="0" xr:uid="{F23237AA-971D-4826-B312-9C76B13DA421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4" authorId="0" shapeId="0" xr:uid="{8F561EDE-E5DC-43C1-A164-2D8C58931CC4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5" authorId="0" shapeId="0" xr:uid="{C7BF0358-323F-468F-BBB6-0FE9197EC881}">
      <text>
        <r>
          <rPr>
            <b/>
            <sz val="9"/>
            <color indexed="81"/>
            <rFont val="Tahoma"/>
            <family val="2"/>
          </rPr>
          <t>ราคาต้นทุน * 3 เนื่องจากขายเป็นเซต</t>
        </r>
      </text>
    </comment>
    <comment ref="C127" authorId="0" shapeId="0" xr:uid="{087BB6D7-8FC9-4C54-9636-A60C0D7CF9D2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</commentList>
</comments>
</file>

<file path=xl/sharedStrings.xml><?xml version="1.0" encoding="utf-8"?>
<sst xmlns="http://schemas.openxmlformats.org/spreadsheetml/2006/main" count="223439" uniqueCount="41320">
  <si>
    <t>รหัสสินค้า</t>
  </si>
  <si>
    <t>จำนวน</t>
  </si>
  <si>
    <t>หมายเหตุ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</si>
  <si>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</si>
  <si>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</si>
  <si>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</si>
  <si>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</si>
  <si>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</si>
  <si>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</si>
  <si>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</si>
  <si>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</si>
  <si>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</si>
  <si>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</si>
  <si>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</si>
  <si>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</si>
  <si>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</si>
  <si>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</si>
  <si>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</si>
  <si>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</si>
  <si>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</si>
  <si>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</si>
  <si>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</si>
  <si>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</si>
  <si>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</si>
  <si>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</si>
  <si>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</si>
  <si>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</si>
  <si>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</si>
  <si>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</si>
  <si>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</si>
  <si>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</si>
  <si>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</si>
  <si>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</si>
  <si>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</si>
  <si>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</si>
  <si>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</si>
  <si>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</si>
  <si>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</si>
  <si>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</si>
  <si>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</si>
  <si>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</si>
  <si>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</si>
  <si>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</si>
  <si>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</si>
  <si>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</si>
  <si>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</si>
  <si>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</si>
  <si>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</si>
  <si>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</si>
  <si>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</si>
  <si>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</si>
  <si>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</si>
  <si>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</si>
  <si>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</si>
  <si>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</si>
  <si>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</si>
  <si>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</si>
  <si>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</si>
  <si>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</si>
  <si>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</si>
  <si>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</si>
  <si>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</si>
  <si>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</si>
  <si>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</si>
  <si>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</si>
  <si>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</si>
  <si>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</si>
  <si>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</si>
  <si>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</si>
  <si>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</si>
  <si>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</si>
  <si>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</si>
  <si>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</si>
  <si>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</si>
  <si>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</si>
  <si>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</si>
  <si>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</si>
  <si>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</si>
  <si>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</si>
  <si>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</si>
  <si>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</si>
  <si>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</si>
  <si>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</si>
  <si>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</si>
  <si>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</si>
  <si>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</si>
  <si>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</si>
  <si>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</si>
  <si>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</si>
  <si>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</si>
  <si>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</si>
  <si>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</si>
  <si>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</si>
  <si>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</si>
  <si>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</si>
  <si>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</si>
  <si>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</si>
  <si>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</si>
  <si>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</si>
  <si>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</si>
  <si>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</si>
  <si>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</si>
  <si>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</si>
  <si>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</si>
  <si>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</si>
  <si>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</si>
  <si>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</si>
  <si>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</si>
  <si>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</si>
  <si>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</si>
  <si>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</si>
  <si>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</si>
  <si>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</si>
  <si>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</si>
  <si>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</si>
  <si>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</si>
  <si>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</si>
  <si>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</si>
  <si>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</si>
  <si>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</si>
  <si>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</si>
  <si>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</si>
  <si>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</si>
  <si>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</si>
  <si>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</si>
  <si>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</si>
  <si>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</si>
  <si>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</si>
  <si>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</si>
  <si>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</si>
  <si>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</si>
  <si>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</si>
  <si>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แถว</t>
  </si>
  <si>
    <t>กระปุก</t>
  </si>
  <si>
    <t>กิโลกรัม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</si>
  <si>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</si>
  <si>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</si>
  <si>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</si>
  <si>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</si>
  <si>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</si>
  <si>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</si>
  <si>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</si>
  <si>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</si>
  <si>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</si>
  <si>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</si>
  <si>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</si>
  <si>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</si>
  <si>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</si>
  <si>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</si>
  <si>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</si>
  <si>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</si>
  <si>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</si>
  <si>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</si>
  <si>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</si>
  <si>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</si>
  <si>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</si>
  <si>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</si>
  <si>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</si>
  <si>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</si>
  <si>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</si>
  <si>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</si>
  <si>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</si>
  <si>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</si>
  <si>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</si>
  <si>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</si>
  <si>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</si>
  <si>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</si>
  <si>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</si>
  <si>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</si>
  <si>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</si>
  <si>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</si>
  <si>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</si>
  <si>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</si>
  <si>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</si>
  <si>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</si>
  <si>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</si>
  <si>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</si>
  <si>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</si>
  <si>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</si>
  <si>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</si>
  <si>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</si>
  <si>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</si>
  <si>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</si>
  <si>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</si>
  <si>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</si>
  <si>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</si>
  <si>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</si>
  <si>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</si>
  <si>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</si>
  <si>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</si>
  <si>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</si>
  <si>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</si>
  <si>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</si>
  <si>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</si>
  <si>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</si>
  <si>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</si>
  <si>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</si>
  <si>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</si>
  <si>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</si>
  <si>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</si>
  <si>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</si>
  <si>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</si>
  <si>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</si>
  <si>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</si>
  <si>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</si>
  <si>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</si>
  <si>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</si>
  <si>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</si>
  <si>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</si>
  <si>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</si>
  <si>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</si>
  <si>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</si>
  <si>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</si>
  <si>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</si>
  <si>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กระเช้า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</si>
  <si>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</si>
  <si>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</si>
  <si>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</si>
  <si>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</si>
  <si>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</si>
  <si>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</si>
  <si>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</si>
  <si>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</si>
  <si>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</si>
  <si>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</si>
  <si>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</si>
  <si>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</si>
  <si>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</si>
  <si>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</si>
  <si>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</si>
  <si>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</si>
  <si>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</si>
  <si>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1111011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</si>
  <si>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</si>
  <si>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</si>
  <si>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</si>
  <si>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</si>
  <si>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</si>
  <si>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</si>
  <si>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</si>
  <si>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</si>
  <si>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</si>
  <si>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</si>
  <si>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</si>
  <si>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</si>
  <si>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</si>
  <si>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</si>
  <si>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</si>
  <si>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</si>
  <si>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</si>
  <si>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</si>
  <si>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</si>
  <si>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</si>
  <si>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</si>
  <si>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</si>
  <si>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</si>
  <si>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เซต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</si>
  <si>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</si>
  <si>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</si>
  <si>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</si>
  <si>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</si>
  <si>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</si>
  <si>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</si>
  <si>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</si>
  <si>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</si>
  <si>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</si>
  <si>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</si>
  <si>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</si>
  <si>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</si>
  <si>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</si>
  <si>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</si>
  <si>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</si>
  <si>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</si>
  <si>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</si>
  <si>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</si>
  <si>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</si>
  <si>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</si>
  <si>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</si>
  <si>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</si>
  <si>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</si>
  <si>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</si>
  <si>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</si>
  <si>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</si>
  <si>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</si>
  <si>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</si>
  <si>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</si>
  <si>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</si>
  <si>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</si>
  <si>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</si>
  <si>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</si>
  <si>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</si>
  <si>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</si>
  <si>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</si>
  <si>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</si>
  <si>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</si>
  <si>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</si>
  <si>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</si>
  <si>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</si>
  <si>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</si>
  <si>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</si>
  <si>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</si>
  <si>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</si>
  <si>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</si>
  <si>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</si>
  <si>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</si>
  <si>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</si>
  <si>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</si>
  <si>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</si>
  <si>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</si>
  <si>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</si>
  <si>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</si>
  <si>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</si>
  <si>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</si>
  <si>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</si>
  <si>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</si>
  <si>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</si>
  <si>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</si>
  <si>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</si>
  <si>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</si>
  <si>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</si>
  <si>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</si>
  <si>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</si>
  <si>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</si>
  <si>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</si>
  <si>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</si>
  <si>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</si>
  <si>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</si>
  <si>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</si>
  <si>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</si>
  <si>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</si>
  <si>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</si>
  <si>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</si>
  <si>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</si>
  <si>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</si>
  <si>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</si>
  <si>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</si>
  <si>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</si>
  <si>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</si>
  <si>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</si>
  <si>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</si>
  <si>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</si>
  <si>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</si>
  <si>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</si>
  <si>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</si>
  <si>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r>
      <t xml:space="preserve">เบาหวิว ล (เผือกมะพร้าว)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</si>
  <si>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(ฝอยทอง)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</si>
  <si>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</si>
  <si>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</si>
  <si>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</si>
  <si>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</si>
  <si>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</si>
  <si>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</si>
  <si>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</si>
  <si>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</si>
  <si>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</si>
  <si>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</si>
  <si>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</si>
  <si>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</si>
  <si>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</si>
  <si>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</si>
  <si>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</si>
  <si>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</si>
  <si>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</si>
  <si>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</si>
  <si>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</si>
  <si>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</si>
  <si>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</si>
  <si>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</si>
  <si>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</si>
  <si>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</si>
  <si>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</si>
  <si>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</si>
  <si>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</si>
  <si>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</si>
  <si>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</si>
  <si>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</si>
  <si>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</si>
  <si>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</si>
  <si>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</si>
  <si>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</si>
  <si>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</si>
  <si>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</si>
  <si>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</si>
  <si>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</si>
  <si>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</si>
  <si>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</si>
  <si>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</si>
  <si>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</si>
  <si>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</si>
  <si>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</si>
  <si>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</si>
  <si>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</si>
  <si>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</si>
  <si>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</si>
  <si>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</si>
  <si>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</si>
  <si>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</si>
  <si>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</si>
  <si>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</si>
  <si>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</si>
  <si>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</si>
  <si>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</si>
  <si>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</si>
  <si>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</si>
  <si>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</si>
  <si>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</si>
  <si>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</si>
  <si>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</si>
  <si>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</si>
  <si>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</si>
  <si>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</si>
  <si>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</si>
  <si>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</si>
  <si>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</si>
  <si>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</si>
  <si>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</si>
  <si>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</si>
  <si>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</si>
  <si>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</si>
  <si>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</si>
  <si>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</si>
  <si>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</si>
  <si>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</si>
  <si>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</si>
  <si>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</si>
  <si>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</si>
  <si>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</si>
  <si>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</si>
  <si>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</si>
  <si>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</si>
  <si>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</si>
  <si>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</si>
  <si>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</si>
  <si>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</si>
  <si>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</si>
  <si>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</si>
  <si>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</si>
  <si>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</si>
  <si>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</si>
  <si>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</si>
  <si>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</si>
  <si>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</si>
  <si>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</si>
  <si>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</si>
  <si>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</si>
  <si>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</si>
  <si>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</si>
  <si>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</si>
  <si>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</si>
  <si>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</si>
  <si>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</si>
  <si>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</si>
  <si>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</si>
  <si>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</si>
  <si>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</si>
  <si>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</si>
  <si>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</si>
  <si>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</si>
  <si>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</si>
  <si>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</si>
  <si>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</si>
  <si>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</si>
  <si>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</si>
  <si>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</si>
  <si>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</si>
  <si>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</si>
  <si>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</si>
  <si>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</si>
  <si>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</si>
  <si>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</si>
  <si>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</si>
  <si>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</si>
  <si>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</si>
  <si>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</si>
  <si>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</si>
  <si>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</si>
  <si>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</si>
  <si>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</si>
  <si>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</si>
  <si>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</si>
  <si>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</si>
  <si>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</si>
  <si>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</si>
  <si>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</si>
  <si>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</si>
  <si>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</si>
  <si>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</si>
  <si>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</si>
  <si>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</si>
  <si>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</si>
  <si>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</si>
  <si>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</si>
  <si>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</si>
  <si>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</si>
  <si>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</si>
  <si>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</si>
  <si>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</si>
  <si>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</si>
  <si>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</si>
  <si>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</si>
  <si>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</si>
  <si>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</si>
  <si>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</si>
  <si>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</si>
  <si>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</si>
  <si>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</si>
  <si>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</si>
  <si>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</si>
  <si>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</si>
  <si>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</si>
  <si>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</si>
  <si>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</si>
  <si>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</si>
  <si>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</si>
  <si>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</si>
  <si>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</si>
  <si>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</si>
  <si>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</si>
  <si>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</si>
  <si>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</si>
  <si>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</si>
  <si>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</si>
  <si>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</si>
  <si>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</si>
  <si>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</si>
  <si>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</si>
  <si>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</si>
  <si>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</si>
  <si>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</si>
  <si>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</si>
  <si>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</si>
  <si>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</si>
  <si>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</si>
  <si>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</si>
  <si>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</si>
  <si>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</si>
  <si>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</si>
  <si>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</si>
  <si>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</si>
  <si>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</si>
  <si>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</si>
  <si>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</si>
  <si>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</si>
  <si>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</si>
  <si>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</si>
  <si>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</si>
  <si>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</si>
  <si>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</si>
  <si>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</si>
  <si>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</si>
  <si>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</si>
  <si>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</si>
  <si>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</si>
  <si>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</si>
  <si>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</si>
  <si>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</si>
  <si>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</si>
  <si>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</si>
  <si>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</si>
  <si>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</si>
  <si>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</si>
  <si>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</si>
  <si>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</si>
  <si>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</si>
  <si>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</si>
  <si>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</si>
  <si>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</si>
  <si>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</si>
  <si>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</si>
  <si>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</si>
  <si>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</si>
  <si>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</si>
  <si>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</si>
  <si>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</si>
  <si>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</si>
  <si>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</si>
  <si>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</si>
  <si>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</si>
  <si>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</si>
  <si>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</si>
  <si>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</si>
  <si>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</si>
  <si>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</si>
  <si>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</si>
  <si>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</si>
  <si>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</si>
  <si>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</si>
  <si>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</si>
  <si>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</si>
  <si>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</si>
  <si>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</si>
  <si>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</si>
  <si>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</si>
  <si>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</si>
  <si>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</si>
  <si>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</si>
  <si>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</si>
  <si>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</si>
  <si>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</si>
  <si>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</si>
  <si>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</si>
  <si>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</si>
  <si>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</si>
  <si>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</si>
  <si>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</si>
  <si>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</si>
  <si>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</si>
  <si>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</si>
  <si>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1004111</t>
  </si>
  <si>
    <t>ชิฟฟ่อน รสทุเรียน 8 ชิ้น</t>
  </si>
  <si>
    <t>วรรณวนัช เบเกอรี่ เค้กเบาหวิว ขนาด 100กรัม จำนวน 10กล่อง(คละรส)</t>
  </si>
  <si>
    <t>1004112</t>
  </si>
  <si>
    <t>ชิฟฟ่อน รสเผือก 8 ชิ้น</t>
  </si>
  <si>
    <t>ชิฟฟ่อน รสขนุน 8 ชิ้น</t>
  </si>
  <si>
    <t>1004113</t>
  </si>
  <si>
    <t>ชิฟฟ่อน รสสับปะรด 8 ชิ้น</t>
  </si>
  <si>
    <t>เค้กเบาหวิว ใหญ่ 1 กล่องขนาด 300 กรัม (กาแฟ)</t>
  </si>
  <si>
    <t>1112006</t>
  </si>
  <si>
    <t>เดือนมกราคม</t>
  </si>
  <si>
    <t>สรุปต้นทุนออนไลน์เดือน มกราคม 2569</t>
  </si>
  <si>
    <t>เซตวันที่ 1-31/01/2569</t>
  </si>
  <si>
    <t>สินค้า</t>
  </si>
  <si>
    <t>ราคา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</si>
  <si>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</si>
  <si>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</si>
  <si>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</si>
  <si>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</si>
  <si>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</si>
  <si>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</si>
  <si>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</si>
  <si>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</si>
  <si>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</si>
  <si>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</si>
  <si>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</si>
  <si>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</si>
  <si>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</si>
  <si>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เลขพัสดุ</t>
  </si>
  <si>
    <t>วันที่สร้าง</t>
  </si>
  <si>
    <t>1113081</t>
  </si>
  <si>
    <t>ชิฟฟ่อน รวมรส 3ชิ้น สีเขียว เมล่อน/ใบเตย/วนิลา</t>
  </si>
  <si>
    <t>GOW20</t>
  </si>
  <si>
    <t>ร้านที่2</t>
  </si>
  <si>
    <t>พ***าสุชา ไ***ฐธนิน</t>
  </si>
  <si>
    <t>บุรีรัมย์</t>
  </si>
  <si>
    <t>-</t>
  </si>
  <si>
    <t/>
  </si>
  <si>
    <t>01/01/2026 23:38</t>
  </si>
  <si>
    <t>J&amp;T COD</t>
  </si>
  <si>
    <t>จ่ายทีหลัง / COD</t>
  </si>
  <si>
    <t>768739473832</t>
  </si>
  <si>
    <t>GOW19</t>
  </si>
  <si>
    <t>ป***นุช พ***สีสังข์</t>
  </si>
  <si>
    <t>สุโขทัย</t>
  </si>
  <si>
    <t>01/01/2026 23:37</t>
  </si>
  <si>
    <t>768714707773</t>
  </si>
  <si>
    <t>GOW18</t>
  </si>
  <si>
    <t>ว***ชร์สักก์ โ***กรานต์</t>
  </si>
  <si>
    <t>ปราจีนบุรี</t>
  </si>
  <si>
    <t>768755829903</t>
  </si>
  <si>
    <t>GOW16</t>
  </si>
  <si>
    <t>ป***พร จ***ประเสริฐ</t>
  </si>
  <si>
    <t>ประจวบคีรีขันธ์</t>
  </si>
  <si>
    <t>01/01/2026 23:32</t>
  </si>
  <si>
    <t>768789980895</t>
  </si>
  <si>
    <t>GOW15</t>
  </si>
  <si>
    <t>จ***า แ***กุล</t>
  </si>
  <si>
    <t>นครราชสีมา</t>
  </si>
  <si>
    <t>02/01/2026 10:58</t>
  </si>
  <si>
    <t>J&amp;T Express</t>
  </si>
  <si>
    <t>tiktok</t>
  </si>
  <si>
    <t>768748639875</t>
  </si>
  <si>
    <t>01/01/2026 23:31</t>
  </si>
  <si>
    <t>GOW14</t>
  </si>
  <si>
    <t>ร้านที่1</t>
  </si>
  <si>
    <t>ค******ิ</t>
  </si>
  <si>
    <t>******ฟฟ้า) ต.บ้านแท่น ตำบลบ้านแท่น อำเภอบ้านแท่น จังหวัดชัยภูมิ 36190</t>
  </si>
  <si>
    <t>36190</t>
  </si>
  <si>
    <t>14</t>
  </si>
  <si>
    <t>01/01/2026 23:49</t>
  </si>
  <si>
    <t>SPX Express</t>
  </si>
  <si>
    <t>shopee</t>
  </si>
  <si>
    <t>TH265855486385I</t>
  </si>
  <si>
    <t>01/01/2026 23:18</t>
  </si>
  <si>
    <t>GOW13</t>
  </si>
  <si>
    <t>จ***ร์จิรา</t>
  </si>
  <si>
    <t>กรุงเทพฯ</t>
  </si>
  <si>
    <t>01/01/2026 23:08</t>
  </si>
  <si>
    <t>768793980861</t>
  </si>
  <si>
    <t>GOW12</t>
  </si>
  <si>
    <t>น***าวพัณนิดา ส***วงษ์</t>
  </si>
  <si>
    <t>กาญจนบุรี</t>
  </si>
  <si>
    <t>768784026905</t>
  </si>
  <si>
    <t>GOW11</t>
  </si>
  <si>
    <t>น***น</t>
  </si>
  <si>
    <t>นนทบุรี</t>
  </si>
  <si>
    <t>01/01/2026 23:06</t>
  </si>
  <si>
    <t>768777678830</t>
  </si>
  <si>
    <t>GOW10</t>
  </si>
  <si>
    <t>ส******ษ</t>
  </si>
  <si>
    <t>****** ตำบลหนองกระเจา อำเภอชุมแสง จังหวัดนครสวรรค์ 60120</t>
  </si>
  <si>
    <t>60120</t>
  </si>
  <si>
    <t>10</t>
  </si>
  <si>
    <t>01/01/2026 23:35</t>
  </si>
  <si>
    <t>Flash Express</t>
  </si>
  <si>
    <t>TH560386H9FM8G</t>
  </si>
  <si>
    <t>01/01/2026 23:05</t>
  </si>
  <si>
    <t>GOW9</t>
  </si>
  <si>
    <t>ย***ล็ก ว***</t>
  </si>
  <si>
    <t>สุราษฎร์ธานี</t>
  </si>
  <si>
    <t>01/01/2026 23:00</t>
  </si>
  <si>
    <t>768732387802</t>
  </si>
  <si>
    <t>01/01/2026 22:59</t>
  </si>
  <si>
    <t>GOW8</t>
  </si>
  <si>
    <t>ส***จ ใ***เนียม</t>
  </si>
  <si>
    <t>สุรินทร์</t>
  </si>
  <si>
    <t>01/01/2026 22:54</t>
  </si>
  <si>
    <t>768708179735</t>
  </si>
  <si>
    <t>01/01/2026 22:55</t>
  </si>
  <si>
    <t>GOW7</t>
  </si>
  <si>
    <t>น** ม***นเทพ ม***ตติธร</t>
  </si>
  <si>
    <t>01/01/2026 22:50</t>
  </si>
  <si>
    <t>768717812741</t>
  </si>
  <si>
    <t>GOW5</t>
  </si>
  <si>
    <t>K***ittha</t>
  </si>
  <si>
    <t>ปทุมธานี</t>
  </si>
  <si>
    <t>01/01/2026 22:47</t>
  </si>
  <si>
    <t>Flash Express Thailand COD</t>
  </si>
  <si>
    <t>THT04022CHF3X7Z</t>
  </si>
  <si>
    <t>GOW3</t>
  </si>
  <si>
    <t>ร้านที่4</t>
  </si>
  <si>
    <t>พ***ี  พ***พ็ชรประดับ</t>
  </si>
  <si>
    <t>01/01/2026 22:43</t>
  </si>
  <si>
    <t>Flash Express Thailand</t>
  </si>
  <si>
    <t>THT04062CFHG28Z</t>
  </si>
  <si>
    <t>GOV99</t>
  </si>
  <si>
    <t>น***​ ธ***​วัน​</t>
  </si>
  <si>
    <t>สมุทรปราการ</t>
  </si>
  <si>
    <t>01/01/2026 22:34</t>
  </si>
  <si>
    <t>768703812741</t>
  </si>
  <si>
    <t>GOV98</t>
  </si>
  <si>
    <t>ส***ญญา</t>
  </si>
  <si>
    <t>01/01/2026 22:32</t>
  </si>
  <si>
    <t>768730303762</t>
  </si>
  <si>
    <t>GOV96</t>
  </si>
  <si>
    <t>ป***ัส  จ***รวงศา</t>
  </si>
  <si>
    <t>พระนครศรีอยุธยา</t>
  </si>
  <si>
    <t>01/01/2026 22:26</t>
  </si>
  <si>
    <t>768769986854</t>
  </si>
  <si>
    <t>GOV95</t>
  </si>
  <si>
    <t>01/01/2026 22:25</t>
  </si>
  <si>
    <t>THT04062CFZ0W8Z</t>
  </si>
  <si>
    <t>GOV93</t>
  </si>
  <si>
    <t>ก******จ</t>
  </si>
  <si>
    <t>******อเมืองระนอง ตำบลบางริ้น อำเภอเมืองระนอง จังหวัดระนอง 85000</t>
  </si>
  <si>
    <t>85000</t>
  </si>
  <si>
    <t>72</t>
  </si>
  <si>
    <t>01/01/2026 22:48</t>
  </si>
  <si>
    <t>TH690186J1YC2D</t>
  </si>
  <si>
    <t>01/01/2026 22:18</t>
  </si>
  <si>
    <t>GOV92</t>
  </si>
  <si>
    <t>ค***ฤษลภาภัทร จ***ร์เมฆา</t>
  </si>
  <si>
    <t>01/01/2026 22:11</t>
  </si>
  <si>
    <t>768787721730</t>
  </si>
  <si>
    <t>01/01/2026 22:09</t>
  </si>
  <si>
    <t>GOV91</t>
  </si>
  <si>
    <t>ว*** เ***ยมศักดิ์</t>
  </si>
  <si>
    <t>เพชรบุรี</t>
  </si>
  <si>
    <t>01/01/2026 22:08</t>
  </si>
  <si>
    <t>768792409755</t>
  </si>
  <si>
    <t>GOV89</t>
  </si>
  <si>
    <t>ส***รณี ศ***ุขสร้อย</t>
  </si>
  <si>
    <t>นครปฐม</t>
  </si>
  <si>
    <t>01/01/2026 22:05</t>
  </si>
  <si>
    <t>768719085680</t>
  </si>
  <si>
    <t>GOV88</t>
  </si>
  <si>
    <t>ห******ะ</t>
  </si>
  <si>
    <t>******.นครปฐม73000 ตำบลตาก้อง อำเภอเมืองนครปฐม จังหวัดนครปฐม 73000</t>
  </si>
  <si>
    <t>73000</t>
  </si>
  <si>
    <t>91</t>
  </si>
  <si>
    <t>TH2636303043074</t>
  </si>
  <si>
    <t>01/01/2026 22:04</t>
  </si>
  <si>
    <t>GOV87</t>
  </si>
  <si>
    <t>อ***า</t>
  </si>
  <si>
    <t>ตรัง</t>
  </si>
  <si>
    <t>01/01/2026 22:01</t>
  </si>
  <si>
    <t>768779693662</t>
  </si>
  <si>
    <t>GOV86</t>
  </si>
  <si>
    <t>น***าวเข​มิน​ทรา​ ภ***​รัตน์​</t>
  </si>
  <si>
    <t>ชุมพร</t>
  </si>
  <si>
    <t>768700590641</t>
  </si>
  <si>
    <t>GOV84</t>
  </si>
  <si>
    <t>พ*** T***</t>
  </si>
  <si>
    <t>01/01/2026 21:56</t>
  </si>
  <si>
    <t>768754061854</t>
  </si>
  <si>
    <t>GOV83</t>
  </si>
  <si>
    <t>ฟ** ม***ยรัตน์ ก***ียงใส</t>
  </si>
  <si>
    <t>สุพรรณบุรี</t>
  </si>
  <si>
    <t>01/01/2026 21:51</t>
  </si>
  <si>
    <t>768702267885</t>
  </si>
  <si>
    <t>GOV82</t>
  </si>
  <si>
    <t>ค***วิล</t>
  </si>
  <si>
    <t>พัทลุง</t>
  </si>
  <si>
    <t>01/01/2026 21:48</t>
  </si>
  <si>
    <t>768731579895</t>
  </si>
  <si>
    <t>GOV81</t>
  </si>
  <si>
    <t>ร้านที่3</t>
  </si>
  <si>
    <t>ยุวพักตร์สริน ยอดอ่อน</t>
  </si>
  <si>
    <t>บริษัทคิงเพาเวอร์อินเตอร์เนชั่นแนล 88/88-89 ต.วิชิต อ.เมืองภูเก็ต จ.ภูเก็ต
เมืองภูเก็ต/ Mueang Phuketภูเก็ต/ Phuket
83000</t>
  </si>
  <si>
    <t>83000</t>
  </si>
  <si>
    <t>660959498262</t>
  </si>
  <si>
    <t>01/01/2026 21:47</t>
  </si>
  <si>
    <t>Kerry_dropoff</t>
  </si>
  <si>
    <t>lazada</t>
  </si>
  <si>
    <t>LEXPU0643706003</t>
  </si>
  <si>
    <t>GOV80</t>
  </si>
  <si>
    <t>บ***ัตน์ ต***สี</t>
  </si>
  <si>
    <t>01/01/2026 21:44</t>
  </si>
  <si>
    <t>768740487631</t>
  </si>
  <si>
    <t>01/01/2026 21:45</t>
  </si>
  <si>
    <t>GOV79</t>
  </si>
  <si>
    <t>ว******์</t>
  </si>
  <si>
    <t>******.อู่ทอง อ.อู่ทอง จ.สุพรรณบุรี 72160 ตำบลอู่ทอง อำเภออู่ทอง จังหวัดสุพรรณบุรี 72160</t>
  </si>
  <si>
    <t>72160</t>
  </si>
  <si>
    <t>49</t>
  </si>
  <si>
    <t>01/01/2026 21:43</t>
  </si>
  <si>
    <t>TH261041579666T</t>
  </si>
  <si>
    <t>GOV78</t>
  </si>
  <si>
    <t>ว****า</t>
  </si>
  <si>
    <t>******่ทอง ตำบลอู่ทอง อำเภออู่ทอง จังหวัดสุพรรณบุรี 72160</t>
  </si>
  <si>
    <t>25</t>
  </si>
  <si>
    <t>01/01/2026 21:40</t>
  </si>
  <si>
    <t>TH264170073756V</t>
  </si>
  <si>
    <t>GOV77</t>
  </si>
  <si>
    <t>เ***ณิชา ส***รณรัตน์</t>
  </si>
  <si>
    <t>ขอนแก่น</t>
  </si>
  <si>
    <t>01/01/2026 21:35</t>
  </si>
  <si>
    <t>768766216735</t>
  </si>
  <si>
    <t>GOV75</t>
  </si>
  <si>
    <t>ป***ยัด พ***ษย์</t>
  </si>
  <si>
    <t>01/01/2026 21:31</t>
  </si>
  <si>
    <t>768789598710</t>
  </si>
  <si>
    <t>GOV74</t>
  </si>
  <si>
    <t>ฐ***มา ห***ประชัย</t>
  </si>
  <si>
    <t>01/01/2026 21:29</t>
  </si>
  <si>
    <t>768737185716</t>
  </si>
  <si>
    <t>GOV72</t>
  </si>
  <si>
    <t>อ*** ส***งสุข</t>
  </si>
  <si>
    <t>สระบุรี</t>
  </si>
  <si>
    <t>01/01/2026 21:28</t>
  </si>
  <si>
    <t>768794817733</t>
  </si>
  <si>
    <t>GOV71</t>
  </si>
  <si>
    <t>ห***ง ป***วรรณ</t>
  </si>
  <si>
    <t>768709208772</t>
  </si>
  <si>
    <t>GOV69</t>
  </si>
  <si>
    <t>ส***ญญา ส***ูป</t>
  </si>
  <si>
    <t>01/01/2026 21:27</t>
  </si>
  <si>
    <t>768721725730</t>
  </si>
  <si>
    <t>GOV68</t>
  </si>
  <si>
    <t>ส***ๆๆ</t>
  </si>
  <si>
    <t>ฉะเชิงเทรา</t>
  </si>
  <si>
    <t>01/01/2026 21:26</t>
  </si>
  <si>
    <t>768705203770</t>
  </si>
  <si>
    <t>GOV67</t>
  </si>
  <si>
    <t>อ***ญา</t>
  </si>
  <si>
    <t>ราชบุรี</t>
  </si>
  <si>
    <t>01/01/2026 21:25</t>
  </si>
  <si>
    <t>768745412772</t>
  </si>
  <si>
    <t>GOV66</t>
  </si>
  <si>
    <t>ก***ิศักดิ์ แ***าติ</t>
  </si>
  <si>
    <t>สกลนคร</t>
  </si>
  <si>
    <t>768781773874</t>
  </si>
  <si>
    <t>GOV65</t>
  </si>
  <si>
    <t>ส***ี</t>
  </si>
  <si>
    <t>01/01/2026 21:24</t>
  </si>
  <si>
    <t>768738667863</t>
  </si>
  <si>
    <t>GOV64</t>
  </si>
  <si>
    <t>01/01/2026 21:23</t>
  </si>
  <si>
    <t>768725172876</t>
  </si>
  <si>
    <t>GOV63</t>
  </si>
  <si>
    <t>เ***อมพร ส***รณไพรัช</t>
  </si>
  <si>
    <t>01/01/2026 21:22</t>
  </si>
  <si>
    <t>768757371885</t>
  </si>
  <si>
    <t>GOV62</t>
  </si>
  <si>
    <t>อ*** เ***ญศรี</t>
  </si>
  <si>
    <t>01/01/2026 21:21</t>
  </si>
  <si>
    <t>768728071801</t>
  </si>
  <si>
    <t>GOV61</t>
  </si>
  <si>
    <t>S***suda S***upap</t>
  </si>
  <si>
    <t>นครศรีธรรมราช</t>
  </si>
  <si>
    <t>768748728764</t>
  </si>
  <si>
    <t>GOV60</t>
  </si>
  <si>
    <t>ว***าภรณ์   ส***ลี</t>
  </si>
  <si>
    <t>768794124766</t>
  </si>
  <si>
    <t>GOV59</t>
  </si>
  <si>
    <t>ส* ส*</t>
  </si>
  <si>
    <t>Chon Buri</t>
  </si>
  <si>
    <t>01/01/2026 21:20</t>
  </si>
  <si>
    <t>768740196652</t>
  </si>
  <si>
    <t>GOV58</t>
  </si>
  <si>
    <t>ส***รณา ส***ิริ</t>
  </si>
  <si>
    <t>นครสวรรค์</t>
  </si>
  <si>
    <t>768788206760</t>
  </si>
  <si>
    <t>GOV57</t>
  </si>
  <si>
    <t>ก***ิกา พ***อง</t>
  </si>
  <si>
    <t>ตราด</t>
  </si>
  <si>
    <t>768749006712</t>
  </si>
  <si>
    <t>GOV56</t>
  </si>
  <si>
    <t>ร***า  ศ***ว่าง</t>
  </si>
  <si>
    <t>01/01/2026 21:19</t>
  </si>
  <si>
    <t>768796601764</t>
  </si>
  <si>
    <t>GOV55</t>
  </si>
  <si>
    <t>y***yeedeunpen</t>
  </si>
  <si>
    <t>768713310761</t>
  </si>
  <si>
    <t>GOV54</t>
  </si>
  <si>
    <t>ร***าวดี</t>
  </si>
  <si>
    <t>อำนาจเจริญ</t>
  </si>
  <si>
    <t>01/01/2026 21:16</t>
  </si>
  <si>
    <t>768739771866</t>
  </si>
  <si>
    <t>GOV53</t>
  </si>
  <si>
    <t>ศ***ทอง โ***สือ</t>
  </si>
  <si>
    <t>01/01/2026 21:15</t>
  </si>
  <si>
    <t>768734013762</t>
  </si>
  <si>
    <t>GOV52</t>
  </si>
  <si>
    <t>น***ึ้ง ห***าติ</t>
  </si>
  <si>
    <t>อุบลราชธานี</t>
  </si>
  <si>
    <t>768729419754</t>
  </si>
  <si>
    <t>GOV51</t>
  </si>
  <si>
    <t>F**</t>
  </si>
  <si>
    <t>01/01/2026 21:14</t>
  </si>
  <si>
    <t>768717973870</t>
  </si>
  <si>
    <t>GOV50</t>
  </si>
  <si>
    <t>ก***ิ ก***ิวัณณะกุล</t>
  </si>
  <si>
    <t>768783803760</t>
  </si>
  <si>
    <t>GOV49</t>
  </si>
  <si>
    <t>ช***าพร เ***ระดับ</t>
  </si>
  <si>
    <t>เทศบาลนครนครปฐม</t>
  </si>
  <si>
    <t>768798467846</t>
  </si>
  <si>
    <t>GOV48</t>
  </si>
  <si>
    <t>01/01/2026 21:13</t>
  </si>
  <si>
    <t>768715509785</t>
  </si>
  <si>
    <t>GOV46</t>
  </si>
  <si>
    <t>ไ***กา อ***บาน</t>
  </si>
  <si>
    <t>เทศบาลนครนครราชสีมา</t>
  </si>
  <si>
    <t>01/01/2026 21:11</t>
  </si>
  <si>
    <t>768778616756</t>
  </si>
  <si>
    <t>GOV45</t>
  </si>
  <si>
    <t>ศ***นธร ก***วง</t>
  </si>
  <si>
    <t>เทศบาลนครสุราษฎร์ธานี</t>
  </si>
  <si>
    <t>01/01/2026 21:10</t>
  </si>
  <si>
    <t>768742219803</t>
  </si>
  <si>
    <t>GOV43</t>
  </si>
  <si>
    <t>ผ***าศ ว***นธุ์</t>
  </si>
  <si>
    <t>01/01/2026 21:09</t>
  </si>
  <si>
    <t>768766217796</t>
  </si>
  <si>
    <t>GOV42</t>
  </si>
  <si>
    <t>ร้านที่9</t>
  </si>
  <si>
    <t>ศุภราภรณ์  ทองคำ</t>
  </si>
  <si>
    <t>7/2 ม.3 ต.ป่าแดง อ.เมือง จ.แพร่ · ช่อแฮ/ Cho Hae
เมืองแพร่/ Mueang Phraeแพร่/ Phrae
54000</t>
  </si>
  <si>
    <t>54000</t>
  </si>
  <si>
    <t>660951340047</t>
  </si>
  <si>
    <t>LEXPU0643707358</t>
  </si>
  <si>
    <t>GOV41</t>
  </si>
  <si>
    <t>d***a159</t>
  </si>
  <si>
    <t>01/01/2026 21:06</t>
  </si>
  <si>
    <t>768726665862</t>
  </si>
  <si>
    <t>GOV39</t>
  </si>
  <si>
    <t>พ***ินทร์  ก***ุทธิ์</t>
  </si>
  <si>
    <t>มุกดาหาร</t>
  </si>
  <si>
    <t>01/01/2026 21:04</t>
  </si>
  <si>
    <t>768734663863</t>
  </si>
  <si>
    <t>01/01/2026 21:07</t>
  </si>
  <si>
    <t>GOV38</t>
  </si>
  <si>
    <t>น***าวสุกัญญา ส***โพธิ์</t>
  </si>
  <si>
    <t>01/01/2026 21:03</t>
  </si>
  <si>
    <t>768715462863</t>
  </si>
  <si>
    <t>GOV37</t>
  </si>
  <si>
    <t>อ***</t>
  </si>
  <si>
    <t>01/01/2026 21:02</t>
  </si>
  <si>
    <t>768772815790</t>
  </si>
  <si>
    <t>GOV36</t>
  </si>
  <si>
    <t>อ***ี  ล***กาศ</t>
  </si>
  <si>
    <t>ชลบุรี</t>
  </si>
  <si>
    <t>768769610781</t>
  </si>
  <si>
    <t>GOV35</t>
  </si>
  <si>
    <t>ส***ิง อ***หวาน</t>
  </si>
  <si>
    <t>01/01/2026 21:01</t>
  </si>
  <si>
    <t>768746583791</t>
  </si>
  <si>
    <t>GOV33</t>
  </si>
  <si>
    <t>ต***แต๊ก</t>
  </si>
  <si>
    <t>ระยอง</t>
  </si>
  <si>
    <t>768734089712</t>
  </si>
  <si>
    <t>GOV31</t>
  </si>
  <si>
    <t>อ***รา</t>
  </si>
  <si>
    <t>ลำพูน</t>
  </si>
  <si>
    <t>01/01/2026 21:00</t>
  </si>
  <si>
    <t>768710695642</t>
  </si>
  <si>
    <t>GOV30</t>
  </si>
  <si>
    <t>น***ธนกร ต***ุวงศ์ษา เ***</t>
  </si>
  <si>
    <t>เทศบาลนครขอนแก่น</t>
  </si>
  <si>
    <t>01/01/2026 20:59</t>
  </si>
  <si>
    <t>768741815785</t>
  </si>
  <si>
    <t>GOV29</t>
  </si>
  <si>
    <t>ค***ุญนำ ร***เรือง</t>
  </si>
  <si>
    <t>อ่างทอง</t>
  </si>
  <si>
    <t>768775721770</t>
  </si>
  <si>
    <t>GOV28</t>
  </si>
  <si>
    <t>u***7213661511374</t>
  </si>
  <si>
    <t>01/01/2026 20:58</t>
  </si>
  <si>
    <t>768702903776</t>
  </si>
  <si>
    <t>GOV27</t>
  </si>
  <si>
    <t>พ***าจารย์ ด*** ก***สีโร</t>
  </si>
  <si>
    <t>768714582790</t>
  </si>
  <si>
    <t>GOV26</t>
  </si>
  <si>
    <t>ช***กานต์ ก***ดอนนอก</t>
  </si>
  <si>
    <t>01/01/2026 20:55</t>
  </si>
  <si>
    <t>768724485760</t>
  </si>
  <si>
    <t>GOV25</t>
  </si>
  <si>
    <t>P***phimon</t>
  </si>
  <si>
    <t>ลำปาง</t>
  </si>
  <si>
    <t>01/01/2026 20:53</t>
  </si>
  <si>
    <t>768720473872</t>
  </si>
  <si>
    <t>GOV24</t>
  </si>
  <si>
    <t>อ*** ร***าติ</t>
  </si>
  <si>
    <t>768775012751</t>
  </si>
  <si>
    <t>GOV23</t>
  </si>
  <si>
    <t>ศ***นัฏก์ ร***สกล</t>
  </si>
  <si>
    <t>01/01/2026 20:52</t>
  </si>
  <si>
    <t>THT02032CFGKQ2Z</t>
  </si>
  <si>
    <t>GOV22</t>
  </si>
  <si>
    <t>ม***ัตน์ เ***ยชัชวาล</t>
  </si>
  <si>
    <t>01/01/2026 20:51</t>
  </si>
  <si>
    <t>768722582795</t>
  </si>
  <si>
    <t>GOV21</t>
  </si>
  <si>
    <t>ก***นามณืออ่น</t>
  </si>
  <si>
    <t>768717615772</t>
  </si>
  <si>
    <t>GOV20</t>
  </si>
  <si>
    <t>ณ***นท์</t>
  </si>
  <si>
    <t>768785715736</t>
  </si>
  <si>
    <t>GOV19</t>
  </si>
  <si>
    <t>ส***สิริ น***ุดดี</t>
  </si>
  <si>
    <t>01/01/2026 20:50</t>
  </si>
  <si>
    <t>768754535905</t>
  </si>
  <si>
    <t>GOV18</t>
  </si>
  <si>
    <t>ด***ายงาม</t>
  </si>
  <si>
    <t>768705860882</t>
  </si>
  <si>
    <t>GOV17</t>
  </si>
  <si>
    <t>ม***</t>
  </si>
  <si>
    <t>จังหวัดสุโขทัย</t>
  </si>
  <si>
    <t>ไม่เอารสกาแฟ ขอบคุณค่ะ</t>
  </si>
  <si>
    <t>768786001734</t>
  </si>
  <si>
    <t>GOV16</t>
  </si>
  <si>
    <t>ก***า ส***ะสาร</t>
  </si>
  <si>
    <t>768784401733</t>
  </si>
  <si>
    <t>GOV15</t>
  </si>
  <si>
    <t>พ***ตา  เ***อนฤทธิ์</t>
  </si>
  <si>
    <t>01/01/2026 20:48</t>
  </si>
  <si>
    <t>768729929741</t>
  </si>
  <si>
    <t>GOV14</t>
  </si>
  <si>
    <t>ร***า  น***พันธ์</t>
  </si>
  <si>
    <t>ไม่รับกาแฟ</t>
  </si>
  <si>
    <t>768721701801</t>
  </si>
  <si>
    <t>GOV12</t>
  </si>
  <si>
    <t>ร***า ห***าษา</t>
  </si>
  <si>
    <t>01/01/2026 20:46</t>
  </si>
  <si>
    <t>768779884762</t>
  </si>
  <si>
    <t>GOV10</t>
  </si>
  <si>
    <t>ก***ิพย์</t>
  </si>
  <si>
    <t>ชัยภูมิ</t>
  </si>
  <si>
    <t>01/01/2026 20:41</t>
  </si>
  <si>
    <t>768744789901</t>
  </si>
  <si>
    <t>GOV9</t>
  </si>
  <si>
    <t>น***ันเพ็ญ  ส***รณชาติ</t>
  </si>
  <si>
    <t>จันทบุรี</t>
  </si>
  <si>
    <t>768727600723</t>
  </si>
  <si>
    <t>GOV8</t>
  </si>
  <si>
    <t>P***AYA R*</t>
  </si>
  <si>
    <t>01/01/2026 20:40</t>
  </si>
  <si>
    <t>768706787903</t>
  </si>
  <si>
    <t>GOV7</t>
  </si>
  <si>
    <t>ป***วบ  เ***อนขวัญ</t>
  </si>
  <si>
    <t>01/01/2026 20:38</t>
  </si>
  <si>
    <t>768716424770</t>
  </si>
  <si>
    <t>GOV6</t>
  </si>
  <si>
    <t>01/01/2026 20:37</t>
  </si>
  <si>
    <t>THT46052CG5UA0Z</t>
  </si>
  <si>
    <t>GOV5</t>
  </si>
  <si>
    <t>ส***ุดา  ร***แสง</t>
  </si>
  <si>
    <t>768775319723</t>
  </si>
  <si>
    <t>GOV4</t>
  </si>
  <si>
    <t>ส***ิง ต***พงษ์</t>
  </si>
  <si>
    <t>01/01/2026 20:35</t>
  </si>
  <si>
    <t>768703002723</t>
  </si>
  <si>
    <t>01/01/2026 20:36</t>
  </si>
  <si>
    <t>GOV3</t>
  </si>
  <si>
    <t>เ***ะลิ ศ**</t>
  </si>
  <si>
    <t>01/01/2026 20:34</t>
  </si>
  <si>
    <t>768746476886</t>
  </si>
  <si>
    <t>GOV1</t>
  </si>
  <si>
    <t>ห***ดง น***เนาลา</t>
  </si>
  <si>
    <t>บึงกาฬ</t>
  </si>
  <si>
    <t>768726277885</t>
  </si>
  <si>
    <t>GOV0</t>
  </si>
  <si>
    <t>ส***ตร์ ก***หวัง</t>
  </si>
  <si>
    <t>01/01/2026 20:33</t>
  </si>
  <si>
    <t>768775100796</t>
  </si>
  <si>
    <t>GOU99</t>
  </si>
  <si>
    <t>ก***า แ***จี้ย</t>
  </si>
  <si>
    <t>768710934773</t>
  </si>
  <si>
    <t>GOU96</t>
  </si>
  <si>
    <t>น***าวเบญจมาพร จ***บุตร</t>
  </si>
  <si>
    <t>01/01/2026 20:30</t>
  </si>
  <si>
    <t>768751024775</t>
  </si>
  <si>
    <t>GOU95</t>
  </si>
  <si>
    <t>ค***ชพรรณ  พ***กดิ์</t>
  </si>
  <si>
    <t>768748624766</t>
  </si>
  <si>
    <t>01/01/2026 20:29</t>
  </si>
  <si>
    <t>GOU94</t>
  </si>
  <si>
    <t>01/01/2026 20:28</t>
  </si>
  <si>
    <t>768798829735</t>
  </si>
  <si>
    <t>GOU92</t>
  </si>
  <si>
    <t>S***nta R***akit</t>
  </si>
  <si>
    <t>01/01/2026 20:27</t>
  </si>
  <si>
    <t>768714229721</t>
  </si>
  <si>
    <t>01/01/2026 20:26</t>
  </si>
  <si>
    <t>GOU91</t>
  </si>
  <si>
    <t>ก***ิศักดิ์ ก***ทองคำ</t>
  </si>
  <si>
    <t>พิจิตร</t>
  </si>
  <si>
    <t>768775460740</t>
  </si>
  <si>
    <t>GOU90</t>
  </si>
  <si>
    <t>ส***สสร แ***ชียง</t>
  </si>
  <si>
    <t>768715419802</t>
  </si>
  <si>
    <t>GOU89</t>
  </si>
  <si>
    <t>น***ำดวน ย***</t>
  </si>
  <si>
    <t>01/01/2026 20:23</t>
  </si>
  <si>
    <t>768710888735</t>
  </si>
  <si>
    <t>GOU88</t>
  </si>
  <si>
    <t>สุกัลยา  พิศาล</t>
  </si>
  <si>
    <t>8/1 หมู่ 2 ต.ลาดน้ำเค็ม อ.ผักไห่ จ.พระนครศรีอยุธยา · ลาดน้ำเค็ม/ Lat Nam Khem
ผักไห่/ Phak Haiพระนครศรีอยุธยา/ Phra Nakhon Si Ayutthaya
13120</t>
  </si>
  <si>
    <t>13120</t>
  </si>
  <si>
    <t>660989410095</t>
  </si>
  <si>
    <t>01/01/2026 20:22</t>
  </si>
  <si>
    <t>LEXPU0643704142</t>
  </si>
  <si>
    <t>GOU87</t>
  </si>
  <si>
    <t>ย***ี ล***ณวร</t>
  </si>
  <si>
    <t>768703978884</t>
  </si>
  <si>
    <t>GOU86</t>
  </si>
  <si>
    <t>จ***รรณ ข***ีจิตต์</t>
  </si>
  <si>
    <t>768779947751</t>
  </si>
  <si>
    <t>GOU84</t>
  </si>
  <si>
    <t>ว***พ็ญ ข***เภา</t>
  </si>
  <si>
    <t>01/01/2026 20:21</t>
  </si>
  <si>
    <t>768733852891</t>
  </si>
  <si>
    <t>01/01/2026 20:20</t>
  </si>
  <si>
    <t>GOU83</t>
  </si>
  <si>
    <t>บ***</t>
  </si>
  <si>
    <t>พะเยา</t>
  </si>
  <si>
    <t>768756949752</t>
  </si>
  <si>
    <t>GOU81</t>
  </si>
  <si>
    <t>พ***พย์ ท***งษ์</t>
  </si>
  <si>
    <t>01/01/2026 20:19</t>
  </si>
  <si>
    <t>768732345780</t>
  </si>
  <si>
    <t>GOU80</t>
  </si>
  <si>
    <t>ช***บอย</t>
  </si>
  <si>
    <t>768702364905</t>
  </si>
  <si>
    <t>GOU79</t>
  </si>
  <si>
    <t>น***  เ***หนับ</t>
  </si>
  <si>
    <t>01/01/2026 20:18</t>
  </si>
  <si>
    <t>768793839763</t>
  </si>
  <si>
    <t>GOU77</t>
  </si>
  <si>
    <t>ด***ุ่ง</t>
  </si>
  <si>
    <t>01/01/2026 20:16</t>
  </si>
  <si>
    <t>THT04062CFP8D0Z</t>
  </si>
  <si>
    <t>GOU76</t>
  </si>
  <si>
    <t>ห*** 2**  ล***ม</t>
  </si>
  <si>
    <t>01/01/2026 20:15</t>
  </si>
  <si>
    <t>THT04022CJ1DA1Z</t>
  </si>
  <si>
    <t>GOU75</t>
  </si>
  <si>
    <t>ภ***ญ ท***กระโทก</t>
  </si>
  <si>
    <t>768733373881</t>
  </si>
  <si>
    <t>GOU74</t>
  </si>
  <si>
    <t>พ***ีญา ช***งคราม</t>
  </si>
  <si>
    <t>768788258884</t>
  </si>
  <si>
    <t>GOU73</t>
  </si>
  <si>
    <t>ม***คร์</t>
  </si>
  <si>
    <t>ชัยนาท</t>
  </si>
  <si>
    <t>01/01/2026 20:12</t>
  </si>
  <si>
    <t>768707317711</t>
  </si>
  <si>
    <t>GOU72</t>
  </si>
  <si>
    <t>M*** ม***</t>
  </si>
  <si>
    <t>นครนายก</t>
  </si>
  <si>
    <t>01/01/2026 20:11</t>
  </si>
  <si>
    <t>768796146742</t>
  </si>
  <si>
    <t>GOU71</t>
  </si>
  <si>
    <t>k.อรกช ขำอินทร์</t>
  </si>
  <si>
    <t>95ถ.ราชดำเนิน1ต.ในเมือง
เมืองกำแพงเพชร/ Mueang Kamphaeng Phetกำแพงเพชร/ Kamphaeng Phet
62000</t>
  </si>
  <si>
    <t>62000</t>
  </si>
  <si>
    <t>660873153779</t>
  </si>
  <si>
    <t>01/01/2026 20:10</t>
  </si>
  <si>
    <t>LEXPU0643709269</t>
  </si>
  <si>
    <t>GOU68</t>
  </si>
  <si>
    <t>ส***ณาจันทร์สน</t>
  </si>
  <si>
    <t>01/01/2026 20:09</t>
  </si>
  <si>
    <t>768740631772</t>
  </si>
  <si>
    <t>GOU67</t>
  </si>
  <si>
    <t>ส***น แ***ี</t>
  </si>
  <si>
    <t>768754943806</t>
  </si>
  <si>
    <t>GOU65</t>
  </si>
  <si>
    <t>อ***ยา  ภ***ิลป์</t>
  </si>
  <si>
    <t>01/01/2026 20:08</t>
  </si>
  <si>
    <t>768723032814</t>
  </si>
  <si>
    <t>GOU64</t>
  </si>
  <si>
    <t>ว***าภรณ์ ท***หญ่</t>
  </si>
  <si>
    <t>01/01/2026 20:07</t>
  </si>
  <si>
    <t>768790641710</t>
  </si>
  <si>
    <t>GOU63</t>
  </si>
  <si>
    <t>ภ***ิยาพร ส***กรอนันต์</t>
  </si>
  <si>
    <t>768728486724</t>
  </si>
  <si>
    <t>GOU62</t>
  </si>
  <si>
    <t>ม***สา</t>
  </si>
  <si>
    <t>01/01/2026 20:06</t>
  </si>
  <si>
    <t>THT03012CJ3SZ9Z</t>
  </si>
  <si>
    <t>GOU61</t>
  </si>
  <si>
    <t>ม***วัลย์ เ***ทอง</t>
  </si>
  <si>
    <t>768725310710</t>
  </si>
  <si>
    <t>GOU59</t>
  </si>
  <si>
    <t>ล***า อ***ฆนนท์</t>
  </si>
  <si>
    <t>01/01/2026 20:05</t>
  </si>
  <si>
    <t>768752912712</t>
  </si>
  <si>
    <t>GOU58</t>
  </si>
  <si>
    <t>ล***ณ์ เ***วงษ์</t>
  </si>
  <si>
    <t>01/01/2026 20:04</t>
  </si>
  <si>
    <t>768770361881</t>
  </si>
  <si>
    <t>01/01/2026 20:03</t>
  </si>
  <si>
    <t>GOU57</t>
  </si>
  <si>
    <t>C***phonuch M***uang</t>
  </si>
  <si>
    <t>สิงห์บุรี</t>
  </si>
  <si>
    <t>768710787832</t>
  </si>
  <si>
    <t>GOU55</t>
  </si>
  <si>
    <t>น***พร  ส***</t>
  </si>
  <si>
    <t>01/01/2026 20:02</t>
  </si>
  <si>
    <t>768767299705</t>
  </si>
  <si>
    <t>GOU54</t>
  </si>
  <si>
    <t>ก***ิกา ฉ***าลี</t>
  </si>
  <si>
    <t>768718408780</t>
  </si>
  <si>
    <t>GOU52</t>
  </si>
  <si>
    <t>ว***ิสาข์ เ**</t>
  </si>
  <si>
    <t>768754141820</t>
  </si>
  <si>
    <t>01/01/2026 20:01</t>
  </si>
  <si>
    <t>GOU51</t>
  </si>
  <si>
    <t>ผ***ี่รัก   ร***ี่ผิด</t>
  </si>
  <si>
    <t>768781859893</t>
  </si>
  <si>
    <t>GOU50</t>
  </si>
  <si>
    <t>N***iei</t>
  </si>
  <si>
    <t>01/01/2026 20:00</t>
  </si>
  <si>
    <t>768791788855</t>
  </si>
  <si>
    <t>GOU49</t>
  </si>
  <si>
    <t>ว***า ช***ตุ</t>
  </si>
  <si>
    <t>768716715756</t>
  </si>
  <si>
    <t>GOU48</t>
  </si>
  <si>
    <t>ศ***วรรณ</t>
  </si>
  <si>
    <t>01/01/2026 19:59</t>
  </si>
  <si>
    <t>768725587851</t>
  </si>
  <si>
    <t>GOU47</t>
  </si>
  <si>
    <t>ว***า</t>
  </si>
  <si>
    <t>768769409785</t>
  </si>
  <si>
    <t>GOU46</t>
  </si>
  <si>
    <t>น*** พ***ไพร</t>
  </si>
  <si>
    <t>เทศบาลนครนครสวรรค์</t>
  </si>
  <si>
    <t>768795466843</t>
  </si>
  <si>
    <t>GOU45</t>
  </si>
  <si>
    <t>ธ***ย พ***า</t>
  </si>
  <si>
    <t>768778986883</t>
  </si>
  <si>
    <t>01/01/2026 19:58</t>
  </si>
  <si>
    <t>GOU44</t>
  </si>
  <si>
    <t>ส***น อ***า</t>
  </si>
  <si>
    <t>768765132892</t>
  </si>
  <si>
    <t>GOU43</t>
  </si>
  <si>
    <t>จ***า ก***คำ</t>
  </si>
  <si>
    <t>768732035783</t>
  </si>
  <si>
    <t>GOU41</t>
  </si>
  <si>
    <t>j***k</t>
  </si>
  <si>
    <t>01/01/2026 19:56</t>
  </si>
  <si>
    <t>768764624736</t>
  </si>
  <si>
    <t>GOU39</t>
  </si>
  <si>
    <t>ป***จตามสั่งนะจ๊ะ</t>
  </si>
  <si>
    <t>01/01/2026 19:55</t>
  </si>
  <si>
    <t>768751424906</t>
  </si>
  <si>
    <t>GOU38</t>
  </si>
  <si>
    <t>ล***ค์ ต***ับ</t>
  </si>
  <si>
    <t>768705789736</t>
  </si>
  <si>
    <t>GOU36</t>
  </si>
  <si>
    <t>อ**</t>
  </si>
  <si>
    <t>ศรีสะเกษ</t>
  </si>
  <si>
    <t>01/01/2026 19:51</t>
  </si>
  <si>
    <t>THT30222CFKTX0Z</t>
  </si>
  <si>
    <t>GOU35</t>
  </si>
  <si>
    <t>ย*** เ***วไง</t>
  </si>
  <si>
    <t>768776660794</t>
  </si>
  <si>
    <t>GOU34</t>
  </si>
  <si>
    <t>ส******ย</t>
  </si>
  <si>
    <t>******เอกราช อำเภอป่าโมก จังหวัดอ่างทอง 14130</t>
  </si>
  <si>
    <t>14130</t>
  </si>
  <si>
    <t>62</t>
  </si>
  <si>
    <t>TH060386H95P6G</t>
  </si>
  <si>
    <t>01/01/2026 19:50</t>
  </si>
  <si>
    <t>GOU33</t>
  </si>
  <si>
    <t>ณ***ุฒิ</t>
  </si>
  <si>
    <t>768715336885</t>
  </si>
  <si>
    <t>GOU32</t>
  </si>
  <si>
    <t>ค***วงใจ เ***มบัติ</t>
  </si>
  <si>
    <t>01/01/2026 19:48</t>
  </si>
  <si>
    <t>768702074851</t>
  </si>
  <si>
    <t>GOU31</t>
  </si>
  <si>
    <t>ว***ยุพา ท***ะจิตร์</t>
  </si>
  <si>
    <t>กำแพงเพชร</t>
  </si>
  <si>
    <t>768793583876</t>
  </si>
  <si>
    <t>GOU30</t>
  </si>
  <si>
    <t>น***าวทิพยา ค***ะพันธ์</t>
  </si>
  <si>
    <t>768760674883</t>
  </si>
  <si>
    <t>GOU29</t>
  </si>
  <si>
    <t>เ***ยบ</t>
  </si>
  <si>
    <t>01/01/2026 19:47</t>
  </si>
  <si>
    <t>768729038770</t>
  </si>
  <si>
    <t>GOU28</t>
  </si>
  <si>
    <t>พ***ภา  อ***ศึก</t>
  </si>
  <si>
    <t>01/01/2026 19:46</t>
  </si>
  <si>
    <t>768756071856</t>
  </si>
  <si>
    <t>GOU27</t>
  </si>
  <si>
    <t>น***</t>
  </si>
  <si>
    <t>01/01/2026 19:45</t>
  </si>
  <si>
    <t>768761822732</t>
  </si>
  <si>
    <t>GOU26</t>
  </si>
  <si>
    <t>น***น บ***อง</t>
  </si>
  <si>
    <t>01/01/2026 19:44</t>
  </si>
  <si>
    <t>THT04062CHHY45Z</t>
  </si>
  <si>
    <t>GOU25</t>
  </si>
  <si>
    <t>ค***ิตยา ค***ื่นไวย</t>
  </si>
  <si>
    <t>01/01/2026 19:42</t>
  </si>
  <si>
    <t>768746086640</t>
  </si>
  <si>
    <t>01/01/2026 19:43</t>
  </si>
  <si>
    <t>GOU24</t>
  </si>
  <si>
    <t>ก***ิษฐ์ ค***ยเจียม</t>
  </si>
  <si>
    <t>อุทัยธานี</t>
  </si>
  <si>
    <t>768758900792</t>
  </si>
  <si>
    <t>GOU23</t>
  </si>
  <si>
    <t>น***าว ป***ี อ***ละมัย</t>
  </si>
  <si>
    <t>01/01/2026 19:40</t>
  </si>
  <si>
    <t>768748875860</t>
  </si>
  <si>
    <t>01/01/2026 19:41</t>
  </si>
  <si>
    <t>GOU22</t>
  </si>
  <si>
    <t>ป***พร จ***ร์ทรง</t>
  </si>
  <si>
    <t>768727638770</t>
  </si>
  <si>
    <t>GOU21</t>
  </si>
  <si>
    <t>ร***อ.สมเกียรติ พ***พูลทรัพย์</t>
  </si>
  <si>
    <t>768781489744</t>
  </si>
  <si>
    <t>GOU20</t>
  </si>
  <si>
    <t>อ******์</t>
  </si>
  <si>
    <t>******านแพะแขกแดง, ตำบลสวนดอกไม้, อำเภอเสาไห้ ตำบลสวนดอกไม้ อำเภอเสาไห้ จังหวัดสระบุรี 18160</t>
  </si>
  <si>
    <t>18160</t>
  </si>
  <si>
    <t>97</t>
  </si>
  <si>
    <t>TH2675208774771</t>
  </si>
  <si>
    <t>GOU18</t>
  </si>
  <si>
    <t>พ***ลักษณ์ โ***</t>
  </si>
  <si>
    <t>01/01/2026 19:35</t>
  </si>
  <si>
    <t>768785426835</t>
  </si>
  <si>
    <t>01/01/2026 19:36</t>
  </si>
  <si>
    <t>GOU17</t>
  </si>
  <si>
    <t>P แ***ปันวิธีดูแลแมวเลือดจาง</t>
  </si>
  <si>
    <t>01/01/2026 19:34</t>
  </si>
  <si>
    <t>768716677875</t>
  </si>
  <si>
    <t>GOU16</t>
  </si>
  <si>
    <t>p***ta</t>
  </si>
  <si>
    <t>768796139882</t>
  </si>
  <si>
    <t>GOU15</t>
  </si>
  <si>
    <t>จ***ภรณ์ น***ิยม</t>
  </si>
  <si>
    <t>เพชรบูรณ์</t>
  </si>
  <si>
    <t>768717375786</t>
  </si>
  <si>
    <t>GOU14</t>
  </si>
  <si>
    <t>ส***รณา ก***เทพ</t>
  </si>
  <si>
    <t>01/01/2026 19:33</t>
  </si>
  <si>
    <t>768706580880</t>
  </si>
  <si>
    <t>GOU13</t>
  </si>
  <si>
    <t>768762060802</t>
  </si>
  <si>
    <t>GOU12</t>
  </si>
  <si>
    <t>ป***ัสสร ใ***าว</t>
  </si>
  <si>
    <t>01/01/2026 19:32</t>
  </si>
  <si>
    <t>768749383894</t>
  </si>
  <si>
    <t>GOU11</t>
  </si>
  <si>
    <t>ป***า บ***กิด</t>
  </si>
  <si>
    <t>01/01/2026 19:31</t>
  </si>
  <si>
    <t>768763189784</t>
  </si>
  <si>
    <t>GOU10</t>
  </si>
  <si>
    <t>เ***วรรณ ไ***กิด</t>
  </si>
  <si>
    <t>768789580893</t>
  </si>
  <si>
    <t>GOU8</t>
  </si>
  <si>
    <t>01/01/2026 19:30</t>
  </si>
  <si>
    <t>768728200726</t>
  </si>
  <si>
    <t>GOU7</t>
  </si>
  <si>
    <t>ก***นา ท***ว่าง</t>
  </si>
  <si>
    <t>01/01/2026 19:27</t>
  </si>
  <si>
    <t>768787747814</t>
  </si>
  <si>
    <t>GOU6</t>
  </si>
  <si>
    <t>ว***ช  ด***้ว</t>
  </si>
  <si>
    <t>01/01/2026 19:26</t>
  </si>
  <si>
    <t>THT11012CHEG99Z</t>
  </si>
  <si>
    <t>GOU4</t>
  </si>
  <si>
    <t>ป***กา ธ***รไพศาล</t>
  </si>
  <si>
    <t>768767672750</t>
  </si>
  <si>
    <t>01/01/2026 19:25</t>
  </si>
  <si>
    <t>GOU3</t>
  </si>
  <si>
    <t>ส***ีย์   พ***กษ์​เผ่า</t>
  </si>
  <si>
    <t>768755878752</t>
  </si>
  <si>
    <t>GOU2</t>
  </si>
  <si>
    <t>น***าวมนัสภร  เ***ทัศน์</t>
  </si>
  <si>
    <t>ลพบุรี</t>
  </si>
  <si>
    <t>01/01/2026 19:24</t>
  </si>
  <si>
    <t>768706032721</t>
  </si>
  <si>
    <t>GOU1</t>
  </si>
  <si>
    <t>ส*** พ***กดี</t>
  </si>
  <si>
    <t>768702487744</t>
  </si>
  <si>
    <t>GOU0</t>
  </si>
  <si>
    <t>ป***ำ</t>
  </si>
  <si>
    <t>มหาสารคาม</t>
  </si>
  <si>
    <t>01/01/2026 19:22</t>
  </si>
  <si>
    <t>768724076750</t>
  </si>
  <si>
    <t>GOT99</t>
  </si>
  <si>
    <t>พ***ก๋ ข***งคลองโชน บ***เคราฤาษี</t>
  </si>
  <si>
    <t>768703385741</t>
  </si>
  <si>
    <t>GOT98</t>
  </si>
  <si>
    <t>แ***วี ก***จำนงษ์</t>
  </si>
  <si>
    <t>01/01/2026 19:21</t>
  </si>
  <si>
    <t>768701479884</t>
  </si>
  <si>
    <t>GOT97</t>
  </si>
  <si>
    <t>ณ***ฤตา แ***วชู</t>
  </si>
  <si>
    <t>768786534806</t>
  </si>
  <si>
    <t>GOT96</t>
  </si>
  <si>
    <t>อ***า พ***เดช</t>
  </si>
  <si>
    <t>01/01/2026 19:20</t>
  </si>
  <si>
    <t>768753870872</t>
  </si>
  <si>
    <t>GOT95</t>
  </si>
  <si>
    <t>น***จ ท***มพรศานต์</t>
  </si>
  <si>
    <t>สมุทรสาคร</t>
  </si>
  <si>
    <t>01/01/2026 19:16</t>
  </si>
  <si>
    <t>768783374796</t>
  </si>
  <si>
    <t>01/01/2026 19:15</t>
  </si>
  <si>
    <t>GOT94</t>
  </si>
  <si>
    <t>ป***ี ไ***งษา</t>
  </si>
  <si>
    <t>768704935806</t>
  </si>
  <si>
    <t>GOT93</t>
  </si>
  <si>
    <t>น***์ชนก ท***าร์</t>
  </si>
  <si>
    <t>01/01/2026 19:11</t>
  </si>
  <si>
    <t>768760273761</t>
  </si>
  <si>
    <t>GOT92</t>
  </si>
  <si>
    <t>768782074745</t>
  </si>
  <si>
    <t>GOT91</t>
  </si>
  <si>
    <t>k***</t>
  </si>
  <si>
    <t>01/01/2026 19:10</t>
  </si>
  <si>
    <t>768767118825</t>
  </si>
  <si>
    <t>GOT90</t>
  </si>
  <si>
    <t>ธ***ล.สิทธิสวัสดิกุล</t>
  </si>
  <si>
    <t>768742380733</t>
  </si>
  <si>
    <t>GOT89</t>
  </si>
  <si>
    <t>เ***วรรณ เ***รัตน์</t>
  </si>
  <si>
    <t>01/01/2026 19:09</t>
  </si>
  <si>
    <t>768735276875</t>
  </si>
  <si>
    <t>GOT87</t>
  </si>
  <si>
    <t>น** ส***น  ข***ินทร์</t>
  </si>
  <si>
    <t>01/01/2026 19:08</t>
  </si>
  <si>
    <t>768754471741</t>
  </si>
  <si>
    <t>GOT86</t>
  </si>
  <si>
    <t>ค***ุวดี ช***คำ</t>
  </si>
  <si>
    <t>01/01/2026 19:07</t>
  </si>
  <si>
    <t>THT04062CFM216Z</t>
  </si>
  <si>
    <t>GOT85</t>
  </si>
  <si>
    <t>โ*** พ***า</t>
  </si>
  <si>
    <t>768714076874</t>
  </si>
  <si>
    <t>GOT83</t>
  </si>
  <si>
    <t>บ***ิตา บ***กระโทก</t>
  </si>
  <si>
    <t>01/01/2026 19:06</t>
  </si>
  <si>
    <t>768749422803</t>
  </si>
  <si>
    <t>GOT82</t>
  </si>
  <si>
    <t>ส***ญ  อ***สอาด</t>
  </si>
  <si>
    <t>768701421740</t>
  </si>
  <si>
    <t>GOT81</t>
  </si>
  <si>
    <t>ศ***รัตน์​ ร***ะวาสุคนธ์</t>
  </si>
  <si>
    <t>เทศบาลเมืองจันทบุรี</t>
  </si>
  <si>
    <t>01/01/2026 19:05</t>
  </si>
  <si>
    <t>768734594725</t>
  </si>
  <si>
    <t>GOT79</t>
  </si>
  <si>
    <t>ร***ตะวัน เ***อ๋นะจ๊ะ</t>
  </si>
  <si>
    <t>01/01/2026 19:03</t>
  </si>
  <si>
    <t>768737220764</t>
  </si>
  <si>
    <t>01/01/2026 19:04</t>
  </si>
  <si>
    <t>GOT77</t>
  </si>
  <si>
    <t>ส***   เ***งนาม</t>
  </si>
  <si>
    <t>768771677870</t>
  </si>
  <si>
    <t>GOT76</t>
  </si>
  <si>
    <t>ส******ม</t>
  </si>
  <si>
    <t>******บ้านพักรถไฟบ้านหลังคาสีเขียว) ตำบลพรหมพิราม อำเภอพรหมพิราม จังหวัดพิษณุโลก 65150</t>
  </si>
  <si>
    <t>65150</t>
  </si>
  <si>
    <t>33</t>
  </si>
  <si>
    <t>TH266952247465D</t>
  </si>
  <si>
    <t>01/01/2026 19:02</t>
  </si>
  <si>
    <t>GOT75</t>
  </si>
  <si>
    <t>ป***รรณ ข***ร</t>
  </si>
  <si>
    <t>768764386736</t>
  </si>
  <si>
    <t>GOT74</t>
  </si>
  <si>
    <t>A***ana</t>
  </si>
  <si>
    <t>เชียงใหม่</t>
  </si>
  <si>
    <t>768718896680</t>
  </si>
  <si>
    <t>GOT73</t>
  </si>
  <si>
    <t>ว***์ลี พ***จการ</t>
  </si>
  <si>
    <t>01/01/2026 19:01</t>
  </si>
  <si>
    <t>768733172885</t>
  </si>
  <si>
    <t>GOT72</t>
  </si>
  <si>
    <t>พ***ภา  ภ***ขันธ์</t>
  </si>
  <si>
    <t>01/01/2026 19:00</t>
  </si>
  <si>
    <t>768725022763</t>
  </si>
  <si>
    <t>GOT70</t>
  </si>
  <si>
    <t>ส***ญญา  ส***รณตรี</t>
  </si>
  <si>
    <t>กรุงเทพมหานคร</t>
  </si>
  <si>
    <t>01/01/2026 18:55</t>
  </si>
  <si>
    <t>768742020760</t>
  </si>
  <si>
    <t>GOT69</t>
  </si>
  <si>
    <t>ส***รษา เ***งมล บ***ป๋า</t>
  </si>
  <si>
    <t>THT05022CFZWN0Z</t>
  </si>
  <si>
    <t>GOT68</t>
  </si>
  <si>
    <t>น***าวปิ่นมณี ป***ทอง</t>
  </si>
  <si>
    <t>THT30222CFYZ12Z</t>
  </si>
  <si>
    <t>01/01/2026 18:54</t>
  </si>
  <si>
    <t>GOT67</t>
  </si>
  <si>
    <t>ป***วน ท***ิม</t>
  </si>
  <si>
    <t>01/01/2026 18:51</t>
  </si>
  <si>
    <t>THT04022CFZT50Z</t>
  </si>
  <si>
    <t>01/01/2026 18:50</t>
  </si>
  <si>
    <t>GOT66</t>
  </si>
  <si>
    <t>ก***า ท***ี</t>
  </si>
  <si>
    <t>01/01/2026 18:49</t>
  </si>
  <si>
    <t>768716381742</t>
  </si>
  <si>
    <t>GOT65</t>
  </si>
  <si>
    <t>L**</t>
  </si>
  <si>
    <t>01/01/2026 18:48</t>
  </si>
  <si>
    <t>768762627780</t>
  </si>
  <si>
    <t>GOT64</t>
  </si>
  <si>
    <t>ป***ิพย์ จ***รอัมพร</t>
  </si>
  <si>
    <t>01/01/2026 18:47</t>
  </si>
  <si>
    <t>768751172884</t>
  </si>
  <si>
    <t>GOT63</t>
  </si>
  <si>
    <t>ศ***ขวัญ ท***ตะสิงห์</t>
  </si>
  <si>
    <t>อุดรธานี</t>
  </si>
  <si>
    <t>768741621782</t>
  </si>
  <si>
    <t>GOT62</t>
  </si>
  <si>
    <t>น***รีย์ พ***์รังษี</t>
  </si>
  <si>
    <t>768771737775</t>
  </si>
  <si>
    <t>GOT61</t>
  </si>
  <si>
    <t>น***มล  ห***แม่สำราญ</t>
  </si>
  <si>
    <t>01/01/2026 18:45</t>
  </si>
  <si>
    <t>768761384753</t>
  </si>
  <si>
    <t>GOT60</t>
  </si>
  <si>
    <t>ว***ภา  แ***มร</t>
  </si>
  <si>
    <t>THT10062CFJ7V2Z</t>
  </si>
  <si>
    <t>GOT57</t>
  </si>
  <si>
    <t>ณ***ร ป***าทสิน</t>
  </si>
  <si>
    <t>01/01/2026 18:41</t>
  </si>
  <si>
    <t>THT04022CFT1J2Z</t>
  </si>
  <si>
    <t>01/01/2026 18:42</t>
  </si>
  <si>
    <t>GOT56</t>
  </si>
  <si>
    <t>ศรีเมือง มีแฮด</t>
  </si>
  <si>
    <t>บ้านเลขที่ 97 หมู่ 5 บ้านหนองยาง ตำบลซาง อำเภอเซกาจังหวัดบึงกาฬ 38150 · ซาง/ Sang
เซกา/ Sekaบึงกาฬ/ Bueng Kan
38150</t>
  </si>
  <si>
    <t>38150</t>
  </si>
  <si>
    <t>660611418030</t>
  </si>
  <si>
    <t>TH350186H1883A</t>
  </si>
  <si>
    <t>GOT54</t>
  </si>
  <si>
    <t>เ***น</t>
  </si>
  <si>
    <t>768796135822</t>
  </si>
  <si>
    <t>GOT52</t>
  </si>
  <si>
    <t>อ***ภรณ์​ พ***ะปะกัง</t>
  </si>
  <si>
    <t>01/01/2026 18:39</t>
  </si>
  <si>
    <t>768768668850</t>
  </si>
  <si>
    <t>GOT51</t>
  </si>
  <si>
    <t>ก***ิมา  ธ***ดใส</t>
  </si>
  <si>
    <t>01/01/2026 18:37</t>
  </si>
  <si>
    <t>768768678764</t>
  </si>
  <si>
    <t>GOT48</t>
  </si>
  <si>
    <t>อ***ัตน์</t>
  </si>
  <si>
    <t>01/01/2026 18:30</t>
  </si>
  <si>
    <t>768799274876</t>
  </si>
  <si>
    <t>GOT45</t>
  </si>
  <si>
    <t>P***ae</t>
  </si>
  <si>
    <t>768775049733</t>
  </si>
  <si>
    <t>01/01/2026 18:29</t>
  </si>
  <si>
    <t>GOT44</t>
  </si>
  <si>
    <t>ส******ก</t>
  </si>
  <si>
    <t>******ภอชุมพวง จ.นครราชสีมา30270 ตำบลโนนยอ อำเภอชุมพวง จังหวัดนครราชสีมา 30270</t>
  </si>
  <si>
    <t>30270</t>
  </si>
  <si>
    <t>01/01/2026 18:27</t>
  </si>
  <si>
    <t>TH2670934916904</t>
  </si>
  <si>
    <t>01/01/2026 18:26</t>
  </si>
  <si>
    <t>GOT43</t>
  </si>
  <si>
    <t>ค*** เ***ทิศ</t>
  </si>
  <si>
    <t>768707987751</t>
  </si>
  <si>
    <t>GOT42</t>
  </si>
  <si>
    <t>U***n</t>
  </si>
  <si>
    <t>01/01/2026 18:25</t>
  </si>
  <si>
    <t>768788276863</t>
  </si>
  <si>
    <t>GOT41</t>
  </si>
  <si>
    <t>ธ******ี</t>
  </si>
  <si>
    <t>****** 3, ถนน บางบอน 5, แขวงหนองแขม, เขตหนองแขม แขวงหนองแขม เขตหนองแขม จังหวัดกรุงเทพมหานคร 10160</t>
  </si>
  <si>
    <t>10160</t>
  </si>
  <si>
    <t>23</t>
  </si>
  <si>
    <t>01/01/2026 18:53</t>
  </si>
  <si>
    <t>TH2619111302317</t>
  </si>
  <si>
    <t>01/01/2026 18:23</t>
  </si>
  <si>
    <t>GOT40</t>
  </si>
  <si>
    <t>ร***ี ช***ัญญัติ</t>
  </si>
  <si>
    <t>01/01/2026 18:22</t>
  </si>
  <si>
    <t>768781209851</t>
  </si>
  <si>
    <t>GOT38</t>
  </si>
  <si>
    <t>โ***ย</t>
  </si>
  <si>
    <t>01/01/2026 18:19</t>
  </si>
  <si>
    <t>768734710752</t>
  </si>
  <si>
    <t>GOT37</t>
  </si>
  <si>
    <t>เ** ช***ชา เ***ฉ้วน</t>
  </si>
  <si>
    <t>01/01/2026 18:18</t>
  </si>
  <si>
    <t>768754971865</t>
  </si>
  <si>
    <t>GOT36</t>
  </si>
  <si>
    <t>ว***ัย</t>
  </si>
  <si>
    <t>768775473771</t>
  </si>
  <si>
    <t>GOT35</t>
  </si>
  <si>
    <t>โ*** น***งหลอด</t>
  </si>
  <si>
    <t>01/01/2026 18:16</t>
  </si>
  <si>
    <t>768737186792</t>
  </si>
  <si>
    <t>GOT34</t>
  </si>
  <si>
    <t>อ***ย</t>
  </si>
  <si>
    <t>768714046730</t>
  </si>
  <si>
    <t>GOT33</t>
  </si>
  <si>
    <t>ป***ร น***กลับ</t>
  </si>
  <si>
    <t>01/01/2026 18:17</t>
  </si>
  <si>
    <t>768772266846</t>
  </si>
  <si>
    <t>GOT32</t>
  </si>
  <si>
    <t>ก***  ผ***ล</t>
  </si>
  <si>
    <t>01/01/2026 18:15</t>
  </si>
  <si>
    <t>768735280736</t>
  </si>
  <si>
    <t>GOT30</t>
  </si>
  <si>
    <t>T***a</t>
  </si>
  <si>
    <t>01/01/2026 18:12</t>
  </si>
  <si>
    <t>768741048736</t>
  </si>
  <si>
    <t>GOT29</t>
  </si>
  <si>
    <t>น***าวแอนนา ท***ม</t>
  </si>
  <si>
    <t>01/01/2026 18:10</t>
  </si>
  <si>
    <t>768781958722</t>
  </si>
  <si>
    <t>GOT28</t>
  </si>
  <si>
    <t>น***ธนัย ม***อง</t>
  </si>
  <si>
    <t>01/01/2026 18:09</t>
  </si>
  <si>
    <t>768752449721</t>
  </si>
  <si>
    <t>GOT27</t>
  </si>
  <si>
    <t>ศ***ิ์ชัย  ส***ิตตินันท์</t>
  </si>
  <si>
    <t>01/01/2026 18:07</t>
  </si>
  <si>
    <t>768723884736</t>
  </si>
  <si>
    <t>GOT26</t>
  </si>
  <si>
    <t>พ***ย์    ข***กิจ</t>
  </si>
  <si>
    <t>01/01/2026 18:03</t>
  </si>
  <si>
    <t>768732353712</t>
  </si>
  <si>
    <t>GOT25</t>
  </si>
  <si>
    <t>ส***สา  ก***ือ</t>
  </si>
  <si>
    <t>768733795760</t>
  </si>
  <si>
    <t>GOT18</t>
  </si>
  <si>
    <t>ร***าภรณ์ น***วรรณ</t>
  </si>
  <si>
    <t>ร้อยเอ็ด</t>
  </si>
  <si>
    <t>01/01/2026 18:00</t>
  </si>
  <si>
    <t>768774683784</t>
  </si>
  <si>
    <t>GOT17</t>
  </si>
  <si>
    <t>ป***ี ร***คร</t>
  </si>
  <si>
    <t>ระนอง</t>
  </si>
  <si>
    <t>01/01/2026 17:59</t>
  </si>
  <si>
    <t>768778887730</t>
  </si>
  <si>
    <t>GOT16</t>
  </si>
  <si>
    <t>ก***นสุขสุวรรณ</t>
  </si>
  <si>
    <t>ยะลา</t>
  </si>
  <si>
    <t>01/01/2026 17:56</t>
  </si>
  <si>
    <t>768735835803</t>
  </si>
  <si>
    <t>GOT15</t>
  </si>
  <si>
    <t>ศ***านต์ บ***ัตวนิช</t>
  </si>
  <si>
    <t>01/01/2026 17:55</t>
  </si>
  <si>
    <t>768795548780</t>
  </si>
  <si>
    <t>GOT14</t>
  </si>
  <si>
    <t>พ***ิชา เ***วหวาน</t>
  </si>
  <si>
    <t>768765978794</t>
  </si>
  <si>
    <t>GOT12</t>
  </si>
  <si>
    <t>ช***มา ก***นธ์</t>
  </si>
  <si>
    <t>01/01/2026 17:53</t>
  </si>
  <si>
    <t>768775434792</t>
  </si>
  <si>
    <t>GOT11</t>
  </si>
  <si>
    <t>ธ***ร ว***</t>
  </si>
  <si>
    <t>01/01/2026 17:52</t>
  </si>
  <si>
    <t>768717512743</t>
  </si>
  <si>
    <t>GOT10</t>
  </si>
  <si>
    <t>เ***ิรา ป***นิล</t>
  </si>
  <si>
    <t>จังหวัดเชียงใหม่</t>
  </si>
  <si>
    <t>01/01/2026 17:51</t>
  </si>
  <si>
    <t>768780177863</t>
  </si>
  <si>
    <t>GOT9</t>
  </si>
  <si>
    <t>ท***รรณ   ม***เจริญ</t>
  </si>
  <si>
    <t>01/01/2026 17:48</t>
  </si>
  <si>
    <t>768737438781</t>
  </si>
  <si>
    <t>GOT8</t>
  </si>
  <si>
    <t>บ***ารีย์ จ***ร์เพชร</t>
  </si>
  <si>
    <t>01/01/2026 17:47</t>
  </si>
  <si>
    <t>768722836766</t>
  </si>
  <si>
    <t>GOT7</t>
  </si>
  <si>
    <t>น***ันชัย บ***ิ้ม</t>
  </si>
  <si>
    <t>พิษณุโลก</t>
  </si>
  <si>
    <t>01/01/2026 17:46</t>
  </si>
  <si>
    <t>768703350752</t>
  </si>
  <si>
    <t>01/01/2026 17:45</t>
  </si>
  <si>
    <t>GOT5</t>
  </si>
  <si>
    <t>น***รี โ***์ทอง</t>
  </si>
  <si>
    <t>01/01/2026 17:43</t>
  </si>
  <si>
    <t>768778232751</t>
  </si>
  <si>
    <t>GOT4</t>
  </si>
  <si>
    <t>น***า โ***ชติธรรม</t>
  </si>
  <si>
    <t>01/01/2026 17:41</t>
  </si>
  <si>
    <t>THT03062CHEAM9Z</t>
  </si>
  <si>
    <t>GOT3</t>
  </si>
  <si>
    <t>ข***ฤดีอ่วมทิม</t>
  </si>
  <si>
    <t>01/01/2026 17:40</t>
  </si>
  <si>
    <t>768749375855</t>
  </si>
  <si>
    <t>GOT2</t>
  </si>
  <si>
    <t>ส***า</t>
  </si>
  <si>
    <t>768747845751</t>
  </si>
  <si>
    <t>GOT1</t>
  </si>
  <si>
    <t>น***าวอมราภรณ์ เ***ผา</t>
  </si>
  <si>
    <t>01/01/2026 17:38</t>
  </si>
  <si>
    <t>THT31102CHJME5Z</t>
  </si>
  <si>
    <t>GOT0</t>
  </si>
  <si>
    <t>ช***มะเหมี่ยวไม่ใช่มะแมว♔︎</t>
  </si>
  <si>
    <t>01/01/2026 17:36</t>
  </si>
  <si>
    <t>768799739901</t>
  </si>
  <si>
    <t>GOS99</t>
  </si>
  <si>
    <t>พ***ด</t>
  </si>
  <si>
    <t>01/01/2026 17:35</t>
  </si>
  <si>
    <t>768704232822</t>
  </si>
  <si>
    <t>GOS98</t>
  </si>
  <si>
    <t>ช***ัช ท***มภู</t>
  </si>
  <si>
    <t>768726248754</t>
  </si>
  <si>
    <t>GOS96</t>
  </si>
  <si>
    <t>ม***เจริญชีวินทร์</t>
  </si>
  <si>
    <t>01/01/2026 17:34</t>
  </si>
  <si>
    <t>768728556746</t>
  </si>
  <si>
    <t>GOS95</t>
  </si>
  <si>
    <t>เ***้ยว</t>
  </si>
  <si>
    <t>768741754745</t>
  </si>
  <si>
    <t>GOS94</t>
  </si>
  <si>
    <t>น***าวณริศรา ม***อย ฟ**</t>
  </si>
  <si>
    <t>01/01/2026 17:32</t>
  </si>
  <si>
    <t>768764659880</t>
  </si>
  <si>
    <t>GOS93</t>
  </si>
  <si>
    <t>อ*** เ***จันทร์</t>
  </si>
  <si>
    <t>01/01/2026 17:31</t>
  </si>
  <si>
    <t>768747755801</t>
  </si>
  <si>
    <t>GOS90</t>
  </si>
  <si>
    <t>น***ระสิทธิ์ จ***ะสี</t>
  </si>
  <si>
    <t>01/01/2026 17:28</t>
  </si>
  <si>
    <t>768794178832</t>
  </si>
  <si>
    <t>01/01/2026 17:27</t>
  </si>
  <si>
    <t>GOS87</t>
  </si>
  <si>
    <t>น***ุ่ง    ส***ยะธน</t>
  </si>
  <si>
    <t>01/01/2026 17:26</t>
  </si>
  <si>
    <t>768786176830</t>
  </si>
  <si>
    <t>GOS86</t>
  </si>
  <si>
    <t>ส***รณดี น***รจน์</t>
  </si>
  <si>
    <t>768787950792</t>
  </si>
  <si>
    <t>GOS85</t>
  </si>
  <si>
    <t>ธ******์</t>
  </si>
  <si>
    <t>******ลวังซ่าน ตำบลวังซ่าน อำเภอแม่วงก์ จังหวัดนครสวรรค์ 60150</t>
  </si>
  <si>
    <t>60150</t>
  </si>
  <si>
    <t>36</t>
  </si>
  <si>
    <t>01/01/2026 17:25</t>
  </si>
  <si>
    <t>TH265998601929O</t>
  </si>
  <si>
    <t>01/01/2026 17:24</t>
  </si>
  <si>
    <t>GOS84</t>
  </si>
  <si>
    <t>โ***</t>
  </si>
  <si>
    <t>01/01/2026 17:23</t>
  </si>
  <si>
    <t>768738371855</t>
  </si>
  <si>
    <t>GOS83</t>
  </si>
  <si>
    <t>พ***น่อย</t>
  </si>
  <si>
    <t>01/01/2026 17:22</t>
  </si>
  <si>
    <t>ส่งเร็วสุดได้วันไหนค่ะ อ.บ้านแพรก จ.อยุธยา</t>
  </si>
  <si>
    <t>768789287755</t>
  </si>
  <si>
    <t>GOS81</t>
  </si>
  <si>
    <t>ห***จตุรมิตรวิศวกรรม ผ***</t>
  </si>
  <si>
    <t>01/01/2026 17:17</t>
  </si>
  <si>
    <t>กาแฟ 2 ชิ้น เผือก 2 ชิ้น มะพร้าว 2 ชิ้นได้มั้ยคะ</t>
  </si>
  <si>
    <t>768765234786</t>
  </si>
  <si>
    <t>01/01/2026 17:18</t>
  </si>
  <si>
    <t>GOS78</t>
  </si>
  <si>
    <t>ศ***ย์พร  ว***เจิดจรัส</t>
  </si>
  <si>
    <t>01/01/2026 17:15</t>
  </si>
  <si>
    <t>ขอเป็น กาแฟ เนยนม ฝอยทองอย่างละ2ชิ้นคะ</t>
  </si>
  <si>
    <t>768788940791</t>
  </si>
  <si>
    <t>GOS77</t>
  </si>
  <si>
    <t>ส*** น***หน</t>
  </si>
  <si>
    <t>01/01/2026 17:13</t>
  </si>
  <si>
    <t>768741980720</t>
  </si>
  <si>
    <t>GOS76</t>
  </si>
  <si>
    <t>จ******ก</t>
  </si>
  <si>
    <t>****** ตำบลละลมใหม่พัฒนา อำเภอโชคชัย จังหวัดนครราชสีมา 30190</t>
  </si>
  <si>
    <t>30190</t>
  </si>
  <si>
    <t>93</t>
  </si>
  <si>
    <t>01/01/2026 17:12</t>
  </si>
  <si>
    <t>TH2667655143069</t>
  </si>
  <si>
    <t>GOS75</t>
  </si>
  <si>
    <t>จ***วัตร  จ***ำ</t>
  </si>
  <si>
    <t>Surat Thani</t>
  </si>
  <si>
    <t>01/01/2026 17:10</t>
  </si>
  <si>
    <t>768781790766</t>
  </si>
  <si>
    <t>01/01/2026 17:09</t>
  </si>
  <si>
    <t>GOS73</t>
  </si>
  <si>
    <t>พ******ร</t>
  </si>
  <si>
    <t>******ะกา ตำบลท่ามะกา อำเภอท่ามะกา จังหวัดกาญจนบุรี 71120</t>
  </si>
  <si>
    <t>71120</t>
  </si>
  <si>
    <t>68</t>
  </si>
  <si>
    <t>01/01/2026 17:08</t>
  </si>
  <si>
    <t>TH2647554533895</t>
  </si>
  <si>
    <t>01/01/2026 17:07</t>
  </si>
  <si>
    <t>GOS72</t>
  </si>
  <si>
    <t>น***วิล  ย***สน่ห์</t>
  </si>
  <si>
    <t>01/01/2026 17:04</t>
  </si>
  <si>
    <t>768799794825</t>
  </si>
  <si>
    <t>GOS71</t>
  </si>
  <si>
    <t>น***กษณ์ ท***ว่ม</t>
  </si>
  <si>
    <t>768739752771</t>
  </si>
  <si>
    <t>01/01/2026 17:03</t>
  </si>
  <si>
    <t>GOS70</t>
  </si>
  <si>
    <t>ล***าอบรม</t>
  </si>
  <si>
    <t>01/01/2026 17:01</t>
  </si>
  <si>
    <t>768794352771</t>
  </si>
  <si>
    <t>01/01/2026 17:00</t>
  </si>
  <si>
    <t>GOS68</t>
  </si>
  <si>
    <t>อ*** ส***หลี่ยม</t>
  </si>
  <si>
    <t>เทศบาลนครนครศรีธรรมราช</t>
  </si>
  <si>
    <t>01/01/2026 16:58</t>
  </si>
  <si>
    <t>768733285655</t>
  </si>
  <si>
    <t>GOS67</t>
  </si>
  <si>
    <t>u***99679352517661</t>
  </si>
  <si>
    <t>768778440776</t>
  </si>
  <si>
    <t>GOS66</t>
  </si>
  <si>
    <t>ส***รณ  จ***ริญ</t>
  </si>
  <si>
    <t>01/01/2026 16:57</t>
  </si>
  <si>
    <t>768767458734</t>
  </si>
  <si>
    <t>GOS65</t>
  </si>
  <si>
    <t>ห** พ***ศักดิ์</t>
  </si>
  <si>
    <t>768768520726</t>
  </si>
  <si>
    <t>GOS64</t>
  </si>
  <si>
    <t>ส***น์ เ***อภัคุณ</t>
  </si>
  <si>
    <t>768791180710</t>
  </si>
  <si>
    <t>GOS63</t>
  </si>
  <si>
    <t>ล***ิกา  อ***เกษม</t>
  </si>
  <si>
    <t>01/01/2026 16:55</t>
  </si>
  <si>
    <t>768711266746</t>
  </si>
  <si>
    <t>01/01/2026 16:56</t>
  </si>
  <si>
    <t>GOS62</t>
  </si>
  <si>
    <t>M***ay</t>
  </si>
  <si>
    <t>กระบี่</t>
  </si>
  <si>
    <t>01/01/2026 16:54</t>
  </si>
  <si>
    <t>768793229842</t>
  </si>
  <si>
    <t>GOS60</t>
  </si>
  <si>
    <t>เ***ลี่เมย์</t>
  </si>
  <si>
    <t>น่าน</t>
  </si>
  <si>
    <t>768787005744</t>
  </si>
  <si>
    <t>วรรณวนัช ขนมเปี๊ยะไส้ทะลัก ขนาด 450 กรัม เลือกรสชาติได้</t>
  </si>
  <si>
    <t>GOS59</t>
  </si>
  <si>
    <t>ธัญญานันท์  ศรีเดีย</t>
  </si>
  <si>
    <t>489/107 หมู่ 2 ซ.8 · สามเรือน/ Sam Ruean
บางปะอิน/ Bang Pa-inพระนครศรีอยุธยา/ Phra Nakhon Si Ayutthaya
13160</t>
  </si>
  <si>
    <t>13160</t>
  </si>
  <si>
    <t>660935550996</t>
  </si>
  <si>
    <t>01/01/2026 16:52</t>
  </si>
  <si>
    <t>LEXPU0643708510</t>
  </si>
  <si>
    <t>GOS58</t>
  </si>
  <si>
    <t>ก***า ป***ากาศ</t>
  </si>
  <si>
    <t>01/01/2026 16:53</t>
  </si>
  <si>
    <t>THT03062CHXGZ9Z</t>
  </si>
  <si>
    <t>GOS57</t>
  </si>
  <si>
    <t>768722661744</t>
  </si>
  <si>
    <t>GOS56</t>
  </si>
  <si>
    <t>นางสาวศิริพร  ผลโพธิ์</t>
  </si>
  <si>
    <t>1/2 ม.6  ต.บึงน้ำรักษ์ อ.บางน้ำเปรี้ยว 
จ.ฉะเชิงเทรา  24170</t>
  </si>
  <si>
    <t>24170</t>
  </si>
  <si>
    <t>0996092164</t>
  </si>
  <si>
    <t>macanatic.xr@gmail.com</t>
  </si>
  <si>
    <t>EMS</t>
  </si>
  <si>
    <t>facebook</t>
  </si>
  <si>
    <t>กสิกร</t>
  </si>
  <si>
    <t>เคลม tiktok เบาหวิว 4 กล่อง  เนื่องจากแพ็กสินค้าไม่ครบ</t>
  </si>
  <si>
    <t>TH240386GZNS7E</t>
  </si>
  <si>
    <t>GOS55</t>
  </si>
  <si>
    <t>S***nya J***atong</t>
  </si>
  <si>
    <t>01/01/2026 16:51</t>
  </si>
  <si>
    <t>768786565724</t>
  </si>
  <si>
    <t>GOS53</t>
  </si>
  <si>
    <t>ว***ร แ***ิ่ม</t>
  </si>
  <si>
    <t>01/01/2026 16:49</t>
  </si>
  <si>
    <t>768792367722</t>
  </si>
  <si>
    <t>GOS51</t>
  </si>
  <si>
    <t>วรรณยุพา กรรณลา</t>
  </si>
  <si>
    <t xml:space="preserve">158หมู่8 บ้านนาตาด ตำบลท่าช้างคล้อง อำเภอผาขาว จังหวัดเลย ไปรษณีย์42240 </t>
  </si>
  <si>
    <t>42240</t>
  </si>
  <si>
    <t>0840286367</t>
  </si>
  <si>
    <t>01/01/2026 16:48</t>
  </si>
  <si>
    <t>เคลม tiktok เนื่องจากแพ็กไม่ครบ</t>
  </si>
  <si>
    <t>TH391286GZNS3B</t>
  </si>
  <si>
    <t>GOS50</t>
  </si>
  <si>
    <t>ป***ิตา  อ***พึ่ง​</t>
  </si>
  <si>
    <t>768766877723</t>
  </si>
  <si>
    <t>GOS49</t>
  </si>
  <si>
    <t>ว***ญตี ร***ัสสะ</t>
  </si>
  <si>
    <t>สตูล</t>
  </si>
  <si>
    <t>01/01/2026 16:47</t>
  </si>
  <si>
    <t>768752455730</t>
  </si>
  <si>
    <t>GOS48</t>
  </si>
  <si>
    <t>ดารารัตน์ ปาปะแพ (บ้านหัวเหล่า)</t>
  </si>
  <si>
    <t>130หมู่6 ต.บก อ.โนนคูณ จ.ศรีสะเกษ 33250</t>
  </si>
  <si>
    <t>33250</t>
  </si>
  <si>
    <t>0826597712</t>
  </si>
  <si>
    <t>01/01/2026 16:46</t>
  </si>
  <si>
    <t xml:space="preserve">เคลม tiktok เนื่องจาก ลูกค้า สั่ง ชิฟฟ่อน สอดไส้ 3ชิ้น จำนวน 30กล่อง ได้รับสินค้า 12กล่อง ขาดสินค้า 18กล่อง </t>
  </si>
  <si>
    <t>TH301286GZNR5B</t>
  </si>
  <si>
    <t>GOS47</t>
  </si>
  <si>
    <t>ว***า เ***กลัด</t>
  </si>
  <si>
    <t>01/01/2026 16:45</t>
  </si>
  <si>
    <t>768749559745</t>
  </si>
  <si>
    <t>GOS46</t>
  </si>
  <si>
    <t>ว***กร  ส***พันธ์</t>
  </si>
  <si>
    <t>768767462831</t>
  </si>
  <si>
    <t>GOS45</t>
  </si>
  <si>
    <t>น***รา ส***ากสุก</t>
  </si>
  <si>
    <t>768768931836</t>
  </si>
  <si>
    <t>01/01/2026 16:44</t>
  </si>
  <si>
    <t>GOS43</t>
  </si>
  <si>
    <t>ม*** เ***ญทั่ว</t>
  </si>
  <si>
    <t>768792639716</t>
  </si>
  <si>
    <t>01/01/2026 16:43</t>
  </si>
  <si>
    <t>GOS42</t>
  </si>
  <si>
    <t>พรนิภา</t>
  </si>
  <si>
    <t>11/7 ม.1 ต.โคกตูม อ.เมือง จ.ลพบุรี 15210</t>
  </si>
  <si>
    <t>15210</t>
  </si>
  <si>
    <t>0618263122</t>
  </si>
  <si>
    <t>01/01/2026 16:42</t>
  </si>
  <si>
    <t>เคลม tiktok เค้กเบาหวิว 18 กล่อง  เนื่องจากลูกค้าสั่ง 24 แต่ได้แค่ 6 กล่อง</t>
  </si>
  <si>
    <t>TH070186GZNQ4I</t>
  </si>
  <si>
    <t>GOS41</t>
  </si>
  <si>
    <t>น***นันทนุช  พ***ิตติศัพท์</t>
  </si>
  <si>
    <t>768770270866</t>
  </si>
  <si>
    <t>GOS39</t>
  </si>
  <si>
    <t>01/01/2026 16:41</t>
  </si>
  <si>
    <t>768751284722</t>
  </si>
  <si>
    <t>GOS36</t>
  </si>
  <si>
    <t>B*** S***e</t>
  </si>
  <si>
    <t>01/01/2026 16:37</t>
  </si>
  <si>
    <t>768755198632</t>
  </si>
  <si>
    <t>GOS35</t>
  </si>
  <si>
    <t>น***จ๋า</t>
  </si>
  <si>
    <t>กาฬสินธุ์</t>
  </si>
  <si>
    <t>01/01/2026 16:36</t>
  </si>
  <si>
    <t>768799487654</t>
  </si>
  <si>
    <t>GOS34</t>
  </si>
  <si>
    <t>W***aya P***msawat</t>
  </si>
  <si>
    <t>01/01/2026 16:34</t>
  </si>
  <si>
    <t>768780368720</t>
  </si>
  <si>
    <t>GOS33</t>
  </si>
  <si>
    <t>อ****ี</t>
  </si>
  <si>
    <t>******.เมือง จ.นครราชสีมา ตำบลในเมือง อำเภอเมืองนครราชสีมา จังหวัดนครราชสีมา 30000</t>
  </si>
  <si>
    <t>30000</t>
  </si>
  <si>
    <t>64</t>
  </si>
  <si>
    <t>TH264092580323W</t>
  </si>
  <si>
    <t>01/01/2026 16:33</t>
  </si>
  <si>
    <t>GOS32</t>
  </si>
  <si>
    <t>ส***ียง</t>
  </si>
  <si>
    <t>768786849773</t>
  </si>
  <si>
    <t>GOS31</t>
  </si>
  <si>
    <t>ส***ดา บ***ุตรตะนัย</t>
  </si>
  <si>
    <t>01/01/2026 16:32</t>
  </si>
  <si>
    <t>THT24042CHJSQ3Z</t>
  </si>
  <si>
    <t>GOS30</t>
  </si>
  <si>
    <t>ส***ญญา ต***</t>
  </si>
  <si>
    <t>01/01/2026 16:30</t>
  </si>
  <si>
    <t>768792555764</t>
  </si>
  <si>
    <t>GOS29</t>
  </si>
  <si>
    <t>ม*** ท***รรม</t>
  </si>
  <si>
    <t>768701552765</t>
  </si>
  <si>
    <t>GOS28</t>
  </si>
  <si>
    <t>01/01/2026 16:29</t>
  </si>
  <si>
    <t>768717444762</t>
  </si>
  <si>
    <t>GOS26</t>
  </si>
  <si>
    <t>ร***ต้นมะขาม</t>
  </si>
  <si>
    <t>768797952753</t>
  </si>
  <si>
    <t>GOS25</t>
  </si>
  <si>
    <t>ถ***</t>
  </si>
  <si>
    <t>Bangkok</t>
  </si>
  <si>
    <t>01/01/2026 16:27</t>
  </si>
  <si>
    <t>768756885621</t>
  </si>
  <si>
    <t>GOS24</t>
  </si>
  <si>
    <t>จ***ิรา บ***รือง</t>
  </si>
  <si>
    <t>01/01/2026 16:26</t>
  </si>
  <si>
    <t>768708132894</t>
  </si>
  <si>
    <t>GOS22</t>
  </si>
  <si>
    <t>ร้านที่10</t>
  </si>
  <si>
    <t>ตามจิต สาวิไสย</t>
  </si>
  <si>
    <t>156/10 ม.1 ต.มะขาม อ.มะขาม จ.จันทบุรี 
 22150</t>
  </si>
  <si>
    <t>22150</t>
  </si>
  <si>
    <t>0956310450</t>
  </si>
  <si>
    <t>01/01/2026 16:25</t>
  </si>
  <si>
    <t>sompear3955@gmail.com</t>
  </si>
  <si>
    <t>EMS COD</t>
  </si>
  <si>
    <t>TH220586GZNT1A</t>
  </si>
  <si>
    <t>GOS21</t>
  </si>
  <si>
    <t>K***นาจ ศ***นตร</t>
  </si>
  <si>
    <t>768747365761</t>
  </si>
  <si>
    <t>GOS19</t>
  </si>
  <si>
    <t>น***ีนัส ท***สภา</t>
  </si>
  <si>
    <t>01/01/2026 16:22</t>
  </si>
  <si>
    <t>768717567903</t>
  </si>
  <si>
    <t>GOS18</t>
  </si>
  <si>
    <t>C***L</t>
  </si>
  <si>
    <t>01/01/2026 16:23</t>
  </si>
  <si>
    <t>768775408796</t>
  </si>
  <si>
    <t>GOS17</t>
  </si>
  <si>
    <t>ว***วัลย์.  ก***เงิน</t>
  </si>
  <si>
    <t>01/01/2026 16:21</t>
  </si>
  <si>
    <t>768793853774</t>
  </si>
  <si>
    <t>GOS16</t>
  </si>
  <si>
    <t>เ** แ***ี่</t>
  </si>
  <si>
    <t>01/01/2026 16:20</t>
  </si>
  <si>
    <t>768708292645</t>
  </si>
  <si>
    <t>GOS15</t>
  </si>
  <si>
    <t>01/01/2026 16:18</t>
  </si>
  <si>
    <t>768755470873</t>
  </si>
  <si>
    <t>GOS14</t>
  </si>
  <si>
    <t>บ***ง ร***อี่ยม</t>
  </si>
  <si>
    <t>768745799732</t>
  </si>
  <si>
    <t>GOS11</t>
  </si>
  <si>
    <t>น***รสรณ์  น***กดิ์นานนท์</t>
  </si>
  <si>
    <t>01/01/2026 16:14</t>
  </si>
  <si>
    <t>768705250762</t>
  </si>
  <si>
    <t>GOS10</t>
  </si>
  <si>
    <t>น***าวรุ่งนภา ว***พฤกษ์</t>
  </si>
  <si>
    <t>768718478850</t>
  </si>
  <si>
    <t>GOS9</t>
  </si>
  <si>
    <t>ก***าภัทร ผ***ลาง</t>
  </si>
  <si>
    <t>สระแก้ว</t>
  </si>
  <si>
    <t>01/01/2026 16:13</t>
  </si>
  <si>
    <t>768775367754</t>
  </si>
  <si>
    <t>GOS8</t>
  </si>
  <si>
    <t>ศ***ุดา ร***มณี</t>
  </si>
  <si>
    <t>01/01/2026 16:11</t>
  </si>
  <si>
    <t>768741788780</t>
  </si>
  <si>
    <t>GOS6</t>
  </si>
  <si>
    <t>ย*** ก***สอน</t>
  </si>
  <si>
    <t>แพร่</t>
  </si>
  <si>
    <t>01/01/2026 16:09</t>
  </si>
  <si>
    <t>768774869833</t>
  </si>
  <si>
    <t>GOS4</t>
  </si>
  <si>
    <t>ธ***</t>
  </si>
  <si>
    <t>01/01/2026 16:05</t>
  </si>
  <si>
    <t>768753976852</t>
  </si>
  <si>
    <t>GOS3</t>
  </si>
  <si>
    <t>น** พ***วดี  ถ***ทรัพย์</t>
  </si>
  <si>
    <t>768794407743</t>
  </si>
  <si>
    <t>01/01/2026 16:04</t>
  </si>
  <si>
    <t>GOS1</t>
  </si>
  <si>
    <t>บ***ิวา จ***ร์ต๊ะ</t>
  </si>
  <si>
    <t>01/01/2026 16:03</t>
  </si>
  <si>
    <t>768789663810</t>
  </si>
  <si>
    <t>GOS0</t>
  </si>
  <si>
    <t>บ***ทิง ม***​</t>
  </si>
  <si>
    <t>01/01/2026 16:02</t>
  </si>
  <si>
    <t>768740446806</t>
  </si>
  <si>
    <t>GOR99</t>
  </si>
  <si>
    <t>น***รรณิกา จ***ี</t>
  </si>
  <si>
    <t>อุตรดิตถ์</t>
  </si>
  <si>
    <t>768794487753</t>
  </si>
  <si>
    <t>GOR98</t>
  </si>
  <si>
    <t>น*** ก***เซ่ง</t>
  </si>
  <si>
    <t>สงขลา</t>
  </si>
  <si>
    <t>01/01/2026 16:01</t>
  </si>
  <si>
    <t>768792477843</t>
  </si>
  <si>
    <t>GOR97</t>
  </si>
  <si>
    <t>ก***์พริชา เ***รสรรชัย</t>
  </si>
  <si>
    <t>THT02032CHFDH7Z</t>
  </si>
  <si>
    <t>GOR96</t>
  </si>
  <si>
    <t>S***AK</t>
  </si>
  <si>
    <t>01/01/2026 16:00</t>
  </si>
  <si>
    <t>768746467812</t>
  </si>
  <si>
    <t>GOR95</t>
  </si>
  <si>
    <t>อ***วรรณ น***ักษา</t>
  </si>
  <si>
    <t>01/01/2026 15:59</t>
  </si>
  <si>
    <t>768752280752</t>
  </si>
  <si>
    <t>GOR94</t>
  </si>
  <si>
    <t>น***สงสุรีย์ ข***ยืน</t>
  </si>
  <si>
    <t>768795693654</t>
  </si>
  <si>
    <t>GOR93</t>
  </si>
  <si>
    <t>เ***ฒิ ว***ำ</t>
  </si>
  <si>
    <t>จังหวัดหนองคาย</t>
  </si>
  <si>
    <t>01/01/2026 15:58</t>
  </si>
  <si>
    <t>768744043793</t>
  </si>
  <si>
    <t>GOR92</t>
  </si>
  <si>
    <t>น***งิน บ***ะกิตติ</t>
  </si>
  <si>
    <t>768775184881</t>
  </si>
  <si>
    <t>GOR91</t>
  </si>
  <si>
    <t>ต***ล้า</t>
  </si>
  <si>
    <t>768737386771</t>
  </si>
  <si>
    <t>GOR90</t>
  </si>
  <si>
    <t>ส***า ม***นันท์</t>
  </si>
  <si>
    <t>768701449795</t>
  </si>
  <si>
    <t>GOR89</t>
  </si>
  <si>
    <t>ส***นท์ ม***มภูนุช</t>
  </si>
  <si>
    <t>01/01/2026 15:57</t>
  </si>
  <si>
    <t>768739994724</t>
  </si>
  <si>
    <t>GOR88</t>
  </si>
  <si>
    <t>P**</t>
  </si>
  <si>
    <t>768780646793</t>
  </si>
  <si>
    <t>GOR87</t>
  </si>
  <si>
    <t>ศ***วรรณ เ***เงิน</t>
  </si>
  <si>
    <t>768719640780</t>
  </si>
  <si>
    <t>GOR85</t>
  </si>
  <si>
    <t>น้ำทิพท์</t>
  </si>
  <si>
    <t>344 ซ.เทอดไท 96 แขวงบางแค เขตบางแค กรุงเทพฯ10160 · บางแค/ Bang Khae
บางแค/ Bang Khaeกรุงเทพมหานคร/ Bangkok
10160</t>
  </si>
  <si>
    <t>660839193767</t>
  </si>
  <si>
    <t>LEXPU0643708707</t>
  </si>
  <si>
    <t>01/01/2026 15:56</t>
  </si>
  <si>
    <t>GOR84</t>
  </si>
  <si>
    <t>น***าว ก***ิมา ส***รณรัตน์</t>
  </si>
  <si>
    <t>01/01/2026 15:55</t>
  </si>
  <si>
    <t>768773991580</t>
  </si>
  <si>
    <t>GOR83</t>
  </si>
  <si>
    <t>น******ย</t>
  </si>
  <si>
    <t>******1, ตำบลพยอม, อำเภอวังน้อย ตำบลพยอม อำเภอวังน้อย จังหวัดพระนครศรีอยุธยา 13170</t>
  </si>
  <si>
    <t>13170</t>
  </si>
  <si>
    <t>20</t>
  </si>
  <si>
    <t>TH261439170983T</t>
  </si>
  <si>
    <t>GOR82</t>
  </si>
  <si>
    <t>p***ertthaw</t>
  </si>
  <si>
    <t>768791485733</t>
  </si>
  <si>
    <t>GOR79</t>
  </si>
  <si>
    <t>ฐ***า น***ื่นไวย์</t>
  </si>
  <si>
    <t>01/01/2026 15:54</t>
  </si>
  <si>
    <t>768711883516</t>
  </si>
  <si>
    <t>GOR78</t>
  </si>
  <si>
    <t>01/01/2026 15:53</t>
  </si>
  <si>
    <t>768768499796</t>
  </si>
  <si>
    <t>GOR77</t>
  </si>
  <si>
    <t>ต***</t>
  </si>
  <si>
    <t>THT04062CFV3T6Z</t>
  </si>
  <si>
    <t>GOR76</t>
  </si>
  <si>
    <t>แ***ัวเรียน  ล***ตร์</t>
  </si>
  <si>
    <t>01/01/2026 15:52</t>
  </si>
  <si>
    <t>768715187730</t>
  </si>
  <si>
    <t>GOR75</t>
  </si>
  <si>
    <t>ท***</t>
  </si>
  <si>
    <t>Samut Prakan</t>
  </si>
  <si>
    <t>768774008811</t>
  </si>
  <si>
    <t>GOR74</t>
  </si>
  <si>
    <t>porntip</t>
  </si>
  <si>
    <t>หมู่บ้านตะวันนาบ้านเลขที่ 55 · บางกระสอ/ Bang Kraso
เมืองนนทบุรี/ Mueang Nonthaburiนนทบุรี/ Nonthaburi
11000</t>
  </si>
  <si>
    <t>11000</t>
  </si>
  <si>
    <t>660958266594</t>
  </si>
  <si>
    <t>LEXPU0643645300</t>
  </si>
  <si>
    <t>GOR73</t>
  </si>
  <si>
    <t>01/01/2026 15:49</t>
  </si>
  <si>
    <t>768758288723</t>
  </si>
  <si>
    <t>01/01/2026 15:50</t>
  </si>
  <si>
    <t>GOR72</t>
  </si>
  <si>
    <t>ส***า พ***ะบัวศรี</t>
  </si>
  <si>
    <t>เลย</t>
  </si>
  <si>
    <t>THT61032CFVUP4Z</t>
  </si>
  <si>
    <t>GOR71</t>
  </si>
  <si>
    <t>ส*** เ***อบสูงเนิน</t>
  </si>
  <si>
    <t>768765080591</t>
  </si>
  <si>
    <t>GOR70</t>
  </si>
  <si>
    <t>u***2746571781630</t>
  </si>
  <si>
    <t>01/01/2026 15:48</t>
  </si>
  <si>
    <t>768700509905</t>
  </si>
  <si>
    <t>GOR69</t>
  </si>
  <si>
    <t>ช***านต์</t>
  </si>
  <si>
    <t>768725623691</t>
  </si>
  <si>
    <t>GOR67</t>
  </si>
  <si>
    <t>ส***ตน์ อ***ประเสริฐ</t>
  </si>
  <si>
    <t>01/01/2026 15:47</t>
  </si>
  <si>
    <t>768712177531</t>
  </si>
  <si>
    <t>GOR66</t>
  </si>
  <si>
    <t>01/01/2026 15:46</t>
  </si>
  <si>
    <t>768700909841</t>
  </si>
  <si>
    <t>GOR65</t>
  </si>
  <si>
    <t>ว****ะ</t>
  </si>
  <si>
    <t>******ีกัน แขวงสีกัน เขตดอนเมือง จังหวัดกรุงเทพมหานคร 10210</t>
  </si>
  <si>
    <t>10210</t>
  </si>
  <si>
    <t>16</t>
  </si>
  <si>
    <t>01/01/2026 15:45</t>
  </si>
  <si>
    <t>TH265759066322V</t>
  </si>
  <si>
    <t>GOR64</t>
  </si>
  <si>
    <t>ล***า เ***ยมสาคร</t>
  </si>
  <si>
    <t>01/01/2026 15:44</t>
  </si>
  <si>
    <t>THT05022CHAEB7Z</t>
  </si>
  <si>
    <t>GOR63</t>
  </si>
  <si>
    <t>ว***ย บ***อก</t>
  </si>
  <si>
    <t>01/01/2026 15:43</t>
  </si>
  <si>
    <t>768799668755</t>
  </si>
  <si>
    <t>GOR62</t>
  </si>
  <si>
    <t>แ***ข โ***ช่วง</t>
  </si>
  <si>
    <t>01/01/2026 15:42</t>
  </si>
  <si>
    <t>768708386876</t>
  </si>
  <si>
    <t>GOR60</t>
  </si>
  <si>
    <t>ว***สินี ส***ปาณี</t>
  </si>
  <si>
    <t>01/01/2026 15:41</t>
  </si>
  <si>
    <t>THT04062CF9RA8Z</t>
  </si>
  <si>
    <t>GOR59</t>
  </si>
  <si>
    <t>โ***้อน</t>
  </si>
  <si>
    <t>01/01/2026 15:39</t>
  </si>
  <si>
    <t>768789405823</t>
  </si>
  <si>
    <t>GOR58</t>
  </si>
  <si>
    <t>01/01/2026 15:38</t>
  </si>
  <si>
    <t>768712893760</t>
  </si>
  <si>
    <t>GOR56</t>
  </si>
  <si>
    <t>ณ***า เ***หิรัญ</t>
  </si>
  <si>
    <t>01/01/2026 15:36</t>
  </si>
  <si>
    <t>768722887715</t>
  </si>
  <si>
    <t>GOR54</t>
  </si>
  <si>
    <t>น******ว</t>
  </si>
  <si>
    <t>******ากซอย22 ประตูสีเขียว) ตำบลสำโรงใต้ อำเภอพระประแดง ตำบลสำโรงใต้ อำเภอพระประแดง จังหวัดสมุทรปราการ 10130</t>
  </si>
  <si>
    <t>10130</t>
  </si>
  <si>
    <t>57</t>
  </si>
  <si>
    <t>TH2600119596798</t>
  </si>
  <si>
    <t>GOR52</t>
  </si>
  <si>
    <t>M***dee</t>
  </si>
  <si>
    <t>01/01/2026 15:35</t>
  </si>
  <si>
    <t>768757664555</t>
  </si>
  <si>
    <t>GOR50</t>
  </si>
  <si>
    <t>น***รัตน์</t>
  </si>
  <si>
    <t>01/01/2026 15:33</t>
  </si>
  <si>
    <t>768799879875</t>
  </si>
  <si>
    <t>GOR48</t>
  </si>
  <si>
    <t>ส***์ฤทัย ก***ะนุ</t>
  </si>
  <si>
    <t>768773108821</t>
  </si>
  <si>
    <t>GOR47</t>
  </si>
  <si>
    <t>บ***า</t>
  </si>
  <si>
    <t>768737654510</t>
  </si>
  <si>
    <t>GOR46</t>
  </si>
  <si>
    <t>ธ***์นรี จ***ภาคย์ชานนทน์</t>
  </si>
  <si>
    <t>01/01/2026 15:32</t>
  </si>
  <si>
    <t>768717487716</t>
  </si>
  <si>
    <t>GOR45</t>
  </si>
  <si>
    <t>ธ***รัศม์ ส***าลทรัพย์</t>
  </si>
  <si>
    <t>768790223541</t>
  </si>
  <si>
    <t>GOR44</t>
  </si>
  <si>
    <t>768750225563</t>
  </si>
  <si>
    <t>GOR43</t>
  </si>
  <si>
    <t>ส***พร ส***ะเสริฐ</t>
  </si>
  <si>
    <t>01/01/2026 15:31</t>
  </si>
  <si>
    <t>768707975545</t>
  </si>
  <si>
    <t>GOR42</t>
  </si>
  <si>
    <t>ม***ิดไง จ***รล่ะ</t>
  </si>
  <si>
    <t>01/01/2026 15:30</t>
  </si>
  <si>
    <t>768758130685</t>
  </si>
  <si>
    <t>GOR41</t>
  </si>
  <si>
    <t>เ***ม ก***งษ์</t>
  </si>
  <si>
    <t>768755169604</t>
  </si>
  <si>
    <t>GOR40</t>
  </si>
  <si>
    <t>ท***าภรณ์  ค***ีย</t>
  </si>
  <si>
    <t>768725281645</t>
  </si>
  <si>
    <t>GOR39</t>
  </si>
  <si>
    <t>768705198590</t>
  </si>
  <si>
    <t>GOR38</t>
  </si>
  <si>
    <t>T***adon</t>
  </si>
  <si>
    <t>01/01/2026 15:27</t>
  </si>
  <si>
    <t>768749696525</t>
  </si>
  <si>
    <t>GOR37</t>
  </si>
  <si>
    <t>u***2561143854720</t>
  </si>
  <si>
    <t>01/01/2026 15:26</t>
  </si>
  <si>
    <t>768721476725</t>
  </si>
  <si>
    <t>GOR36</t>
  </si>
  <si>
    <t>ส***ณิชย์ ร***วงทอง</t>
  </si>
  <si>
    <t>768755649583</t>
  </si>
  <si>
    <t>GOR35</t>
  </si>
  <si>
    <t>ดำรง เพียรล้ำเลิศ</t>
  </si>
  <si>
    <t>114/2 ม.2 ต.โกรกพระ อ.โกรกพระ จ.นครสวรรค์ 60170
โกรกพระ/ Krok Phraนครสวรรค์/ Nakhon Sawan
60170</t>
  </si>
  <si>
    <t>60170</t>
  </si>
  <si>
    <t>660898239572</t>
  </si>
  <si>
    <t>TH560286GHJZ0A</t>
  </si>
  <si>
    <t>GOR33</t>
  </si>
  <si>
    <t>01/01/2026 15:24</t>
  </si>
  <si>
    <t>768756726570</t>
  </si>
  <si>
    <t>GOR32</t>
  </si>
  <si>
    <t>ส***ตรา แ***ดี่ยว</t>
  </si>
  <si>
    <t>01/01/2026 15:23</t>
  </si>
  <si>
    <t>768749885794</t>
  </si>
  <si>
    <t>GOR31</t>
  </si>
  <si>
    <t>ส***ัย ซ***ตรง</t>
  </si>
  <si>
    <t>768735757532</t>
  </si>
  <si>
    <t>GOR30</t>
  </si>
  <si>
    <t>ยุรี กล่อมเกลี้ยง</t>
  </si>
  <si>
    <t>109/806 ม.1 หมู่บ้านธัญพฤกษ์ ต.ลำผักกูด อ.ธัญบุรี
ธัญบุรี/ Thanyaburiปทุมธานี/ Pathum Thani
12110</t>
  </si>
  <si>
    <t>12110</t>
  </si>
  <si>
    <t>660979507828</t>
  </si>
  <si>
    <t>LEXPU0643677790</t>
  </si>
  <si>
    <t>GOR29</t>
  </si>
  <si>
    <t>น***พชรนภา แ***ล้า</t>
  </si>
  <si>
    <t>01/01/2026 15:22</t>
  </si>
  <si>
    <t>768762646573</t>
  </si>
  <si>
    <t>GOR28</t>
  </si>
  <si>
    <t>TH2623020366907</t>
  </si>
  <si>
    <t>GOR26</t>
  </si>
  <si>
    <t>01/01/2026 15:21</t>
  </si>
  <si>
    <t>768783762515</t>
  </si>
  <si>
    <t>GOR25</t>
  </si>
  <si>
    <t>ป** ค***</t>
  </si>
  <si>
    <t>768766012652</t>
  </si>
  <si>
    <t>GOR23</t>
  </si>
  <si>
    <t>เ******ง</t>
  </si>
  <si>
    <t>******ลขที่ 47 หมู่1 ตำบลหนองปลิง อำเภอหนองแค จังหวัดสระบุรี 18140</t>
  </si>
  <si>
    <t>18140</t>
  </si>
  <si>
    <t>01/01/2026 15:17</t>
  </si>
  <si>
    <t>TH100386GGVC1Q</t>
  </si>
  <si>
    <t>GOR22</t>
  </si>
  <si>
    <t>บ***รียว พ***มา</t>
  </si>
  <si>
    <t>01/01/2026 15:16</t>
  </si>
  <si>
    <t>768703139643</t>
  </si>
  <si>
    <t>GOR21</t>
  </si>
  <si>
    <t>พ***ี แ***มณี</t>
  </si>
  <si>
    <t>768724737686</t>
  </si>
  <si>
    <t>GOR19</t>
  </si>
  <si>
    <t>ล***า</t>
  </si>
  <si>
    <t>01/01/2026 15:13</t>
  </si>
  <si>
    <t>768739385702</t>
  </si>
  <si>
    <t>GOR18</t>
  </si>
  <si>
    <t>เ***ิ้ก</t>
  </si>
  <si>
    <t>01/01/2026 15:12</t>
  </si>
  <si>
    <t>768714196530</t>
  </si>
  <si>
    <t>GOR17</t>
  </si>
  <si>
    <t>น***ัญญา ต***ง</t>
  </si>
  <si>
    <t>01/01/2026 15:11</t>
  </si>
  <si>
    <t>768744051596</t>
  </si>
  <si>
    <t>GOR16</t>
  </si>
  <si>
    <t>จ*** ส***ะกะ</t>
  </si>
  <si>
    <t>นครพนม</t>
  </si>
  <si>
    <t>01/01/2026 15:10</t>
  </si>
  <si>
    <t>768709922820</t>
  </si>
  <si>
    <t>GOR15</t>
  </si>
  <si>
    <t>ว***ดา อ***ิชัย</t>
  </si>
  <si>
    <t>768719739550</t>
  </si>
  <si>
    <t>GOR14</t>
  </si>
  <si>
    <t>ก***า  เ***บำรุง</t>
  </si>
  <si>
    <t>01/01/2026 15:09</t>
  </si>
  <si>
    <t>768768291804</t>
  </si>
  <si>
    <t>GOR13</t>
  </si>
  <si>
    <t>ช***ี  เ***์ทวี</t>
  </si>
  <si>
    <t>768757905882</t>
  </si>
  <si>
    <t>GOR12</t>
  </si>
  <si>
    <t>ค** แ***</t>
  </si>
  <si>
    <t>768716308765</t>
  </si>
  <si>
    <t>GOR11</t>
  </si>
  <si>
    <t>น** ก***ิภา บ***มือง</t>
  </si>
  <si>
    <t>01/01/2026 15:06</t>
  </si>
  <si>
    <t>768701924841</t>
  </si>
  <si>
    <t>1112400</t>
  </si>
  <si>
    <t>ขนมปังอบกรอบ รส คาราเมล</t>
  </si>
  <si>
    <t>GOR10</t>
  </si>
  <si>
    <t>ก***์ธีรา ป***อุดม ร***โฮมุคาเฟ่</t>
  </si>
  <si>
    <t>01/01/2026 15:07</t>
  </si>
  <si>
    <t>768739819702</t>
  </si>
  <si>
    <t>GOR9</t>
  </si>
  <si>
    <t>เ***า ย***ุวรรณ์</t>
  </si>
  <si>
    <t>768776589512</t>
  </si>
  <si>
    <t>GOR8</t>
  </si>
  <si>
    <t>แ***้าแม่สอด</t>
  </si>
  <si>
    <t>ตาก</t>
  </si>
  <si>
    <t>01/01/2026 15:05</t>
  </si>
  <si>
    <t>768743080560</t>
  </si>
  <si>
    <t>GOR7</t>
  </si>
  <si>
    <t>ช***กาญจน์ เ***สารพรม</t>
  </si>
  <si>
    <t>768790391762</t>
  </si>
  <si>
    <t>01/01/2026 15:04</t>
  </si>
  <si>
    <t>GOR6</t>
  </si>
  <si>
    <t>01/01/2026 15:03</t>
  </si>
  <si>
    <t>768712797576</t>
  </si>
  <si>
    <t>GOR5</t>
  </si>
  <si>
    <t>D***uang N***niyom</t>
  </si>
  <si>
    <t>01/01/2026 15:02</t>
  </si>
  <si>
    <t>768722595561</t>
  </si>
  <si>
    <t>GOR3</t>
  </si>
  <si>
    <t>น***า ช***ี</t>
  </si>
  <si>
    <t>01/01/2026 15:01</t>
  </si>
  <si>
    <t>768737991582</t>
  </si>
  <si>
    <t>GOR2</t>
  </si>
  <si>
    <t>ป***ภา ข***อางค์</t>
  </si>
  <si>
    <t>01/01/2026 15:00</t>
  </si>
  <si>
    <t>768756477742</t>
  </si>
  <si>
    <t>GOR1</t>
  </si>
  <si>
    <t>ร***อรุณ</t>
  </si>
  <si>
    <t>768732792520</t>
  </si>
  <si>
    <t>GOR0</t>
  </si>
  <si>
    <t>เ*** ร***ารา</t>
  </si>
  <si>
    <t>768790894782</t>
  </si>
  <si>
    <t>GOQ99</t>
  </si>
  <si>
    <t>น***ันต์หทัย บ***ง</t>
  </si>
  <si>
    <t>768764093764</t>
  </si>
  <si>
    <t>GOQ98</t>
  </si>
  <si>
    <t>น***าวกมลวรรณ น***เสน</t>
  </si>
  <si>
    <t>01/01/2026 14:59</t>
  </si>
  <si>
    <t>768787489573</t>
  </si>
  <si>
    <t>GOQ97</t>
  </si>
  <si>
    <t>บ***ิริ  ส***มงคลชัย</t>
  </si>
  <si>
    <t>768742890716</t>
  </si>
  <si>
    <t>GOQ95</t>
  </si>
  <si>
    <t>น***บล ว***ศรี</t>
  </si>
  <si>
    <t>768778307850</t>
  </si>
  <si>
    <t>GOQ94</t>
  </si>
  <si>
    <t>ช***ฐา ร***มาย</t>
  </si>
  <si>
    <t>01/01/2026 14:58</t>
  </si>
  <si>
    <t>768745663534</t>
  </si>
  <si>
    <t>GOQ93</t>
  </si>
  <si>
    <t>น***าว พ***า ข***สอน</t>
  </si>
  <si>
    <t>01/01/2026 14:57</t>
  </si>
  <si>
    <t>768709581802</t>
  </si>
  <si>
    <t>GOQ92</t>
  </si>
  <si>
    <t>T***waw T***sorn</t>
  </si>
  <si>
    <t>01/01/2026 14:55</t>
  </si>
  <si>
    <t>768708117811</t>
  </si>
  <si>
    <t>GOQ90</t>
  </si>
  <si>
    <t>ส***น</t>
  </si>
  <si>
    <t>01/01/2026 14:53</t>
  </si>
  <si>
    <t>768771111824</t>
  </si>
  <si>
    <t>GOQ89</t>
  </si>
  <si>
    <t>พ***หาทินรัตน์ ศ***ุวรรณ์</t>
  </si>
  <si>
    <t>768713575523</t>
  </si>
  <si>
    <t>GOQ88</t>
  </si>
  <si>
    <t>อ***ยวรรณ์ จ***ะเกษ</t>
  </si>
  <si>
    <t>768758597633</t>
  </si>
  <si>
    <t>GOQ87</t>
  </si>
  <si>
    <t>ส***กานต์ ไ***รุณ</t>
  </si>
  <si>
    <t>01/01/2026 14:52</t>
  </si>
  <si>
    <t>768787593615</t>
  </si>
  <si>
    <t>01/01/2026 14:51</t>
  </si>
  <si>
    <t>GOQ86</t>
  </si>
  <si>
    <t>ว***ัย อ***าติ</t>
  </si>
  <si>
    <t>01/01/2026 14:50</t>
  </si>
  <si>
    <t>768773653616</t>
  </si>
  <si>
    <t>GOQ85</t>
  </si>
  <si>
    <t>ป***ป็ด</t>
  </si>
  <si>
    <t>01/01/2026 14:49</t>
  </si>
  <si>
    <t>768753672584</t>
  </si>
  <si>
    <t>GOQ84</t>
  </si>
  <si>
    <t>จ*** แ***แปลง</t>
  </si>
  <si>
    <t>01/01/2026 14:47</t>
  </si>
  <si>
    <t>768732358682</t>
  </si>
  <si>
    <t>GOQ83</t>
  </si>
  <si>
    <t>พ***านต์ ก***ท์</t>
  </si>
  <si>
    <t>768742373534</t>
  </si>
  <si>
    <t>GOQ82</t>
  </si>
  <si>
    <t>ณ***ณิชา ท***ุญ</t>
  </si>
  <si>
    <t>01/01/2026 14:46</t>
  </si>
  <si>
    <t>768785279802</t>
  </si>
  <si>
    <t>GOQ81</t>
  </si>
  <si>
    <t>น***พ็ญแข ส***มบัติ</t>
  </si>
  <si>
    <t>768799386552</t>
  </si>
  <si>
    <t>GOQ80</t>
  </si>
  <si>
    <t>ไ***ิทธิ์ไชยรักษ์ถาวร</t>
  </si>
  <si>
    <t>01/01/2026 14:45</t>
  </si>
  <si>
    <t>768718966702</t>
  </si>
  <si>
    <t>GOQ79</t>
  </si>
  <si>
    <t>ม***ค</t>
  </si>
  <si>
    <t>******งโขมด ตำบลบางโขมด อำเภอบ้านหมอ จังหวัดสระบุรี 18130</t>
  </si>
  <si>
    <t>18130</t>
  </si>
  <si>
    <t>39</t>
  </si>
  <si>
    <t>01/01/2026 15:14</t>
  </si>
  <si>
    <t>TH261455085884E</t>
  </si>
  <si>
    <t>01/01/2026 14:44</t>
  </si>
  <si>
    <t>GOQ78</t>
  </si>
  <si>
    <t>ส***า ช***เสาร์</t>
  </si>
  <si>
    <t>768730061676</t>
  </si>
  <si>
    <t>GOQ77</t>
  </si>
  <si>
    <t>01/01/2026 14:43</t>
  </si>
  <si>
    <t>768721478770</t>
  </si>
  <si>
    <t>GOQ76</t>
  </si>
  <si>
    <t>768727966576</t>
  </si>
  <si>
    <t>GOQ75</t>
  </si>
  <si>
    <t>ค***</t>
  </si>
  <si>
    <t>768729011816</t>
  </si>
  <si>
    <t>GOQ73</t>
  </si>
  <si>
    <t>น***ดารารัตน์ อ***สมบูรณ์</t>
  </si>
  <si>
    <t>01/01/2026 14:42</t>
  </si>
  <si>
    <t>768775265661</t>
  </si>
  <si>
    <t>GOQ72</t>
  </si>
  <si>
    <t>ส***มล ถ***เดช</t>
  </si>
  <si>
    <t>768726059566</t>
  </si>
  <si>
    <t>GOQ71</t>
  </si>
  <si>
    <t>ฐ***นันท์  ศ***พันธุ์</t>
  </si>
  <si>
    <t>01/01/2026 14:40</t>
  </si>
  <si>
    <t>768701322686</t>
  </si>
  <si>
    <t>GOQ70</t>
  </si>
  <si>
    <t>f***ma</t>
  </si>
  <si>
    <t>01/01/2026 14:39</t>
  </si>
  <si>
    <t>768704199756</t>
  </si>
  <si>
    <t>GOQ69</t>
  </si>
  <si>
    <t>น***ช ส***งวน</t>
  </si>
  <si>
    <t>01/01/2026 14:38</t>
  </si>
  <si>
    <t>768712887736</t>
  </si>
  <si>
    <t>GOQ68</t>
  </si>
  <si>
    <t>แ******ี</t>
  </si>
  <si>
    <t>******8, หมู่ที่ 15, ตำบลแก้มอ้น, อำเภอจอมบึง ตำบลแก้มอ้น อำเภอจอมบึง จังหวัดราชบุรี 70150</t>
  </si>
  <si>
    <t>70150</t>
  </si>
  <si>
    <t>99</t>
  </si>
  <si>
    <t>TH265709686991T</t>
  </si>
  <si>
    <t>GOQ67</t>
  </si>
  <si>
    <t>พ***ัศ ส***ติมานะผล</t>
  </si>
  <si>
    <t>768717269655</t>
  </si>
  <si>
    <t>GOQ66</t>
  </si>
  <si>
    <t>01/01/2026 14:36</t>
  </si>
  <si>
    <t>768729467645</t>
  </si>
  <si>
    <t>GOQ65</t>
  </si>
  <si>
    <t>k***พร บ***าร์ด</t>
  </si>
  <si>
    <t>เทศบาลนครเชียงใหม่</t>
  </si>
  <si>
    <t>01/01/2026 14:35</t>
  </si>
  <si>
    <t>768702478622</t>
  </si>
  <si>
    <t>GOQ64</t>
  </si>
  <si>
    <t>ร***อ.หญิง ป***นี เ***ทอง</t>
  </si>
  <si>
    <t>768715987771</t>
  </si>
  <si>
    <t>GOQ63</t>
  </si>
  <si>
    <t>J****t</t>
  </si>
  <si>
    <t>******ำบล โขมด ตำบลบางโขมด อำเภอบ้านหมอ จังหวัดสระบุรี 18130</t>
  </si>
  <si>
    <t>TH261977213056U</t>
  </si>
  <si>
    <t>GOQ62</t>
  </si>
  <si>
    <t>เ***วรรณ จ***้ง</t>
  </si>
  <si>
    <t>01/01/2026 14:33</t>
  </si>
  <si>
    <t>768770786630</t>
  </si>
  <si>
    <t>GOQ61</t>
  </si>
  <si>
    <t>768779662700</t>
  </si>
  <si>
    <t>GOQ59</t>
  </si>
  <si>
    <t>เ***จวรรณ​ ป***ฤตผล</t>
  </si>
  <si>
    <t>01/01/2026 14:31</t>
  </si>
  <si>
    <t>768770048885</t>
  </si>
  <si>
    <t>GOQ58</t>
  </si>
  <si>
    <t>ส***รา ศ***ระเสริฐ</t>
  </si>
  <si>
    <t>768768919833</t>
  </si>
  <si>
    <t>GOQ57</t>
  </si>
  <si>
    <t>ก****ร</t>
  </si>
  <si>
    <t>******ำบลบางจัก อำเภอวิเศษชัยชาญ จังหวัดอ่างทอง 14110</t>
  </si>
  <si>
    <t>14110</t>
  </si>
  <si>
    <t>01/01/2026 14:30</t>
  </si>
  <si>
    <t>TH267423380847Z</t>
  </si>
  <si>
    <t>GOQ55</t>
  </si>
  <si>
    <t>t***nitrapratumth</t>
  </si>
  <si>
    <t>768723846601</t>
  </si>
  <si>
    <t>GOQ54</t>
  </si>
  <si>
    <t>น***ฉลิม.อุทัย</t>
  </si>
  <si>
    <t>768725270880</t>
  </si>
  <si>
    <t>GOQ53</t>
  </si>
  <si>
    <t>น***ุภาพ ข***ูงเนิน</t>
  </si>
  <si>
    <t>01/01/2026 14:34</t>
  </si>
  <si>
    <t>768774576695</t>
  </si>
  <si>
    <t>GOQ52</t>
  </si>
  <si>
    <t>สมบูรณ์</t>
  </si>
  <si>
    <t>3/1 ม.9 ต.หนองกบ อ.บ้านโป่ง จ.ราชบุรี · หนองกบ/ Nong Kop
บ้านโป่ง/ Ban Pongราชบุรี/ Ratchaburi
70110</t>
  </si>
  <si>
    <t>70110</t>
  </si>
  <si>
    <t>660818569073</t>
  </si>
  <si>
    <t>01/01/2026 14:28</t>
  </si>
  <si>
    <t>LEXPU0643678958</t>
  </si>
  <si>
    <t>GOQ51</t>
  </si>
  <si>
    <t>น***ิพา  ห***จันทึก</t>
  </si>
  <si>
    <t>768713469694</t>
  </si>
  <si>
    <t>01/01/2026 14:27</t>
  </si>
  <si>
    <t>GOQ50</t>
  </si>
  <si>
    <t>d**</t>
  </si>
  <si>
    <t>768752113846</t>
  </si>
  <si>
    <t>GOQ49</t>
  </si>
  <si>
    <t>ส***ัย ด***ันทร์แจ่ม</t>
  </si>
  <si>
    <t>01/01/2026 14:26</t>
  </si>
  <si>
    <t>768743355892</t>
  </si>
  <si>
    <t>GOQ48</t>
  </si>
  <si>
    <t>โ***าแสงออ่น</t>
  </si>
  <si>
    <t>01/01/2026 14:25</t>
  </si>
  <si>
    <t>768715155563</t>
  </si>
  <si>
    <t>GOQ47</t>
  </si>
  <si>
    <t>ร้านที่6</t>
  </si>
  <si>
    <t>พรสุข หาญเสนห์ลักษณ์</t>
  </si>
  <si>
    <t>36/63 หมู่บ้านมหาดไทย 1 ซอย2/2  ถ.พุทธมณฑลสาย 1 แขวงบางระมา
ตลิ่งชัน/ Taling Chanกรุงเทพมหานคร/ Bangkok
10170</t>
  </si>
  <si>
    <t>10170</t>
  </si>
  <si>
    <t>660891118965</t>
  </si>
  <si>
    <t>LEXPU0643648466</t>
  </si>
  <si>
    <t>GOQ46</t>
  </si>
  <si>
    <t>ก***์ ภ***ม</t>
  </si>
  <si>
    <t>768755187782</t>
  </si>
  <si>
    <t>GOQ44</t>
  </si>
  <si>
    <t>จ***ารัตน์ ห***ม</t>
  </si>
  <si>
    <t>01/01/2026 14:24</t>
  </si>
  <si>
    <t>768738671702</t>
  </si>
  <si>
    <t>GOQ43</t>
  </si>
  <si>
    <t>a**</t>
  </si>
  <si>
    <t>01/01/2026 14:23</t>
  </si>
  <si>
    <t>768736526666</t>
  </si>
  <si>
    <t>GOQ42</t>
  </si>
  <si>
    <t>ก***นา ล***ียดการ</t>
  </si>
  <si>
    <t>768779012680</t>
  </si>
  <si>
    <t>GOQ41</t>
  </si>
  <si>
    <t>ส** เ***ินดา</t>
  </si>
  <si>
    <t>768795903831</t>
  </si>
  <si>
    <t>GOQ40</t>
  </si>
  <si>
    <t>ส***พร อ***อียด</t>
  </si>
  <si>
    <t>01/01/2026 14:22</t>
  </si>
  <si>
    <t>768731476741</t>
  </si>
  <si>
    <t>GOQ39</t>
  </si>
  <si>
    <t>นิศากานต์ นวลอนันต์</t>
  </si>
  <si>
    <t xml:space="preserve">91/187 ซ.พระราม2 (69) ถ.พระราม2 แขวงแสมดำ 
เขตบางขุนเทียน กทม 10150
</t>
  </si>
  <si>
    <t>10150</t>
  </si>
  <si>
    <t>0997529148</t>
  </si>
  <si>
    <t>เคลม ตต ส่งของไม่ครบ 581831400765752621</t>
  </si>
  <si>
    <t>TH011786FMP39B1</t>
  </si>
  <si>
    <t>GOQ38</t>
  </si>
  <si>
    <t>อ***รดา น***สอน</t>
  </si>
  <si>
    <t>768718917691</t>
  </si>
  <si>
    <t>GOQ37</t>
  </si>
  <si>
    <t>ร***นา เ**</t>
  </si>
  <si>
    <t>01/01/2026 14:21</t>
  </si>
  <si>
    <t>768719393783</t>
  </si>
  <si>
    <t>GOQ36</t>
  </si>
  <si>
    <t>ศ***พรรณ  ส***ลูน</t>
  </si>
  <si>
    <t>01/01/2026 14:20</t>
  </si>
  <si>
    <t>768778782855</t>
  </si>
  <si>
    <t>GOQ35</t>
  </si>
  <si>
    <t>ส***ง ศ***ุลวงศ์</t>
  </si>
  <si>
    <t>หนองบัวลำภู</t>
  </si>
  <si>
    <t>768756872752</t>
  </si>
  <si>
    <t>GOQ34</t>
  </si>
  <si>
    <t>ภ***นี ท***ี</t>
  </si>
  <si>
    <t>Nakhon Pathom</t>
  </si>
  <si>
    <t>01/01/2026 14:19</t>
  </si>
  <si>
    <t>768781000610</t>
  </si>
  <si>
    <t>GOQ33</t>
  </si>
  <si>
    <t>ไ** ก** ผ**</t>
  </si>
  <si>
    <t>01/01/2026 14:16</t>
  </si>
  <si>
    <t>768744417641</t>
  </si>
  <si>
    <t>GOQ31</t>
  </si>
  <si>
    <t>อ***รา น***กูล</t>
  </si>
  <si>
    <t>768757672760</t>
  </si>
  <si>
    <t>ถุงกระดาษแถม</t>
  </si>
  <si>
    <t>GOQ30</t>
  </si>
  <si>
    <t>เพ็ญจันทร์ เอี่ยมสะอาด</t>
  </si>
  <si>
    <t xml:space="preserve"> ๓๙ ม ๘ ต บางอ้อ อ บ้านนา จ นครนายก     ๒๖๑๑๐</t>
  </si>
  <si>
    <t>TH110386HDMN1F</t>
  </si>
  <si>
    <t>พ***กดิ์  ก***ก้ว</t>
  </si>
  <si>
    <t>01/01/2026 14:15</t>
  </si>
  <si>
    <t>768747322674</t>
  </si>
  <si>
    <t>GOQ29</t>
  </si>
  <si>
    <t>น***น ใ***ขดี</t>
  </si>
  <si>
    <t>768740414621</t>
  </si>
  <si>
    <t>GOQ28</t>
  </si>
  <si>
    <t>ป***ญา  ฦ***ฤทธิ์</t>
  </si>
  <si>
    <t>01/01/2026 14:14</t>
  </si>
  <si>
    <t>768753679713</t>
  </si>
  <si>
    <t>GOQ26</t>
  </si>
  <si>
    <t>ล***น  ป***าพฤกษ์</t>
  </si>
  <si>
    <t>เชียงราย</t>
  </si>
  <si>
    <t>01/01/2026 14:13</t>
  </si>
  <si>
    <t>768739519682</t>
  </si>
  <si>
    <t>GOQ25</t>
  </si>
  <si>
    <t>ป* ป***์</t>
  </si>
  <si>
    <t>768705480631</t>
  </si>
  <si>
    <t>GOQ24</t>
  </si>
  <si>
    <t>ภ***ณีย์  ส***รณศร</t>
  </si>
  <si>
    <t>01/01/2026 14:12</t>
  </si>
  <si>
    <t>768782255581</t>
  </si>
  <si>
    <t>GOQ23</t>
  </si>
  <si>
    <t>ส***นดา  บ***าเกิด</t>
  </si>
  <si>
    <t>01/01/2026 14:11</t>
  </si>
  <si>
    <t>768750671662</t>
  </si>
  <si>
    <t>GOQ22</t>
  </si>
  <si>
    <t>ท***ีย์  ศ***ส</t>
  </si>
  <si>
    <t>768797255601</t>
  </si>
  <si>
    <t>GOQ21</t>
  </si>
  <si>
    <t>น***ิพร ป***สริฐสังข์</t>
  </si>
  <si>
    <t>768798307690</t>
  </si>
  <si>
    <t>GOQ20</t>
  </si>
  <si>
    <t>แ**</t>
  </si>
  <si>
    <t>01/01/2026 14:10</t>
  </si>
  <si>
    <t>768702465786</t>
  </si>
  <si>
    <t>GOQ19</t>
  </si>
  <si>
    <t>สาริกา บูรณะพล</t>
  </si>
  <si>
    <t xml:space="preserve"> 105หมู่5 ต.ลานสกา อ.ลานสกา จ.นครศรีธรรมราช  80230</t>
  </si>
  <si>
    <t>80230</t>
  </si>
  <si>
    <t>0848402312</t>
  </si>
  <si>
    <t>28/12/2025 08:50</t>
  </si>
  <si>
    <t>TH640386FMP37B</t>
  </si>
  <si>
    <t>GOQ17</t>
  </si>
  <si>
    <t>ส***า ว***สอาด</t>
  </si>
  <si>
    <t>01/01/2026 14:09</t>
  </si>
  <si>
    <t>768701003626</t>
  </si>
  <si>
    <t>GOQ16</t>
  </si>
  <si>
    <t>น***าวสมร ศ***คตร์</t>
  </si>
  <si>
    <t>768779600643</t>
  </si>
  <si>
    <t>GOQ15</t>
  </si>
  <si>
    <t>2** ป***สรา</t>
  </si>
  <si>
    <t>768785952583</t>
  </si>
  <si>
    <t>GOQ14</t>
  </si>
  <si>
    <t>ส***รัตน์</t>
  </si>
  <si>
    <t>768748153574</t>
  </si>
  <si>
    <t>GOQ13</t>
  </si>
  <si>
    <t>น***าว์ ช***ญไพร</t>
  </si>
  <si>
    <t>768777360536</t>
  </si>
  <si>
    <t>GOQ12</t>
  </si>
  <si>
    <t>พ***ษฐ ม***วัฒน์</t>
  </si>
  <si>
    <t>01/01/2026 14:08</t>
  </si>
  <si>
    <t>ไม่เอารถกาแฟนะคะ</t>
  </si>
  <si>
    <t>768759858591</t>
  </si>
  <si>
    <t>GOQ11</t>
  </si>
  <si>
    <t>ช***ชิดา ส***ทรนัต</t>
  </si>
  <si>
    <t>768728857540</t>
  </si>
  <si>
    <t>GOQ10</t>
  </si>
  <si>
    <t>อ***า ค***มาก</t>
  </si>
  <si>
    <t>01/01/2026 14:07</t>
  </si>
  <si>
    <t>768709878661</t>
  </si>
  <si>
    <t>GOQ9</t>
  </si>
  <si>
    <t>หทัยกร. ยอดแสง</t>
  </si>
  <si>
    <t>39/343ม.ศุภลักษณ์ซิตี้ คลองเจ็ด ต.บึงคำพร้อย อ.ลำลูกกาปทุมธานี  12150</t>
  </si>
  <si>
    <t>12150</t>
  </si>
  <si>
    <t>0639821598</t>
  </si>
  <si>
    <t>TH040686FMP43C</t>
  </si>
  <si>
    <t>GOQ8</t>
  </si>
  <si>
    <t>ส***ลักษณ์ ท***งค์</t>
  </si>
  <si>
    <t>768700722646</t>
  </si>
  <si>
    <t>GOQ7</t>
  </si>
  <si>
    <t>ส***ล พ***พทย์</t>
  </si>
  <si>
    <t>01/01/2026 14:06</t>
  </si>
  <si>
    <t>768754867576</t>
  </si>
  <si>
    <t>GOQ5</t>
  </si>
  <si>
    <t>อ***ร  ส***ิ์ศิริ</t>
  </si>
  <si>
    <t>768738486762</t>
  </si>
  <si>
    <t>GOQ4</t>
  </si>
  <si>
    <t>ศ***าส ต***ง</t>
  </si>
  <si>
    <t>จังหวัดยโสธร</t>
  </si>
  <si>
    <t>768787190743</t>
  </si>
  <si>
    <t>GOQ2</t>
  </si>
  <si>
    <t>ศรัญญา ชิดกระโทก</t>
  </si>
  <si>
    <t xml:space="preserve"> (ร้านยายอึ่ง)
106 ม.6 ต.อรพิมพ์ อ.ครบุรี จ.นครราชสีมา 30250
</t>
  </si>
  <si>
    <t>30250</t>
  </si>
  <si>
    <t>0653792846</t>
  </si>
  <si>
    <t>line_oa</t>
  </si>
  <si>
    <t>เคลม ตต ส่งสินค้าผิด 581873328006792955</t>
  </si>
  <si>
    <t>TH270286FMP35G</t>
  </si>
  <si>
    <t>GOQ1</t>
  </si>
  <si>
    <t>ร***อรุณ ก***ัตร</t>
  </si>
  <si>
    <t>01/01/2026 14:05</t>
  </si>
  <si>
    <t>THT10032CHSG09Z</t>
  </si>
  <si>
    <t>GOQ0</t>
  </si>
  <si>
    <t>น** จ*** เ***แก้ว</t>
  </si>
  <si>
    <t>01/01/2026 14:04</t>
  </si>
  <si>
    <t>768709576795</t>
  </si>
  <si>
    <t>GOP99</t>
  </si>
  <si>
    <t>เ***</t>
  </si>
  <si>
    <t>768734136623</t>
  </si>
  <si>
    <t>GOP96</t>
  </si>
  <si>
    <t>ส***ญ ภ***พันธุ์</t>
  </si>
  <si>
    <t>768708470670</t>
  </si>
  <si>
    <t>GOP95</t>
  </si>
  <si>
    <t>น** แ** พ***งพง์</t>
  </si>
  <si>
    <t>768792292730</t>
  </si>
  <si>
    <t>01/01/2026 14:02</t>
  </si>
  <si>
    <t>GOP94</t>
  </si>
  <si>
    <t>จ*** เ***แก้ว</t>
  </si>
  <si>
    <t>768760384766</t>
  </si>
  <si>
    <t>GOP93</t>
  </si>
  <si>
    <t>01/01/2026 14:01</t>
  </si>
  <si>
    <t>768705397762</t>
  </si>
  <si>
    <t>GOP92</t>
  </si>
  <si>
    <t>อ***ล ต***ุดทอง</t>
  </si>
  <si>
    <t>768707197775</t>
  </si>
  <si>
    <t>GOP91</t>
  </si>
  <si>
    <t>ท***าว น***มือง</t>
  </si>
  <si>
    <t>768770824695</t>
  </si>
  <si>
    <t>GOP89</t>
  </si>
  <si>
    <t>01/01/2026 14:00</t>
  </si>
  <si>
    <t>THT03062CF8KC6Z</t>
  </si>
  <si>
    <t>GOP88</t>
  </si>
  <si>
    <t>จ***ันท์</t>
  </si>
  <si>
    <t>อำเภอเมืองนครปฐม</t>
  </si>
  <si>
    <t>768781336525</t>
  </si>
  <si>
    <t>GOP87</t>
  </si>
  <si>
    <t>ศ***ัสส์ อ***ตรศรี</t>
  </si>
  <si>
    <t>768740425541</t>
  </si>
  <si>
    <t>GOP83</t>
  </si>
  <si>
    <t>ศ***พรรณ ช***ุล</t>
  </si>
  <si>
    <t>01/01/2026 13:57</t>
  </si>
  <si>
    <t>768704695743</t>
  </si>
  <si>
    <t>GOP81</t>
  </si>
  <si>
    <t>ม***. 2***มู่1ต.แม่เปิน อ***่เปิน จ***รสวรรค์ 6***0</t>
  </si>
  <si>
    <t>01/01/2026 13:56</t>
  </si>
  <si>
    <t>768773825595</t>
  </si>
  <si>
    <t>GOP80</t>
  </si>
  <si>
    <t>01/01/2026 13:55</t>
  </si>
  <si>
    <t>768742399762</t>
  </si>
  <si>
    <t>GOP79</t>
  </si>
  <si>
    <t>ก***ชา พ***ะมวล</t>
  </si>
  <si>
    <t>768725884780</t>
  </si>
  <si>
    <t>GOP78</t>
  </si>
  <si>
    <t>P***chai P***suk</t>
  </si>
  <si>
    <t>768746086780</t>
  </si>
  <si>
    <t>GOP77</t>
  </si>
  <si>
    <t>ค***รสา อ***ในศีล</t>
  </si>
  <si>
    <t>768704137655</t>
  </si>
  <si>
    <t>GOP76</t>
  </si>
  <si>
    <t>ช*** ต***ตา พ***ประเสริฐ</t>
  </si>
  <si>
    <t>768787382694</t>
  </si>
  <si>
    <t>GOP74</t>
  </si>
  <si>
    <t>ว***ญ พ***วิลัย</t>
  </si>
  <si>
    <t>01/01/2026 13:53</t>
  </si>
  <si>
    <t>768711862586</t>
  </si>
  <si>
    <t>GOP73</t>
  </si>
  <si>
    <t>น***ัญาณิช  ค***ง</t>
  </si>
  <si>
    <t>768723199786</t>
  </si>
  <si>
    <t>GOP72</t>
  </si>
  <si>
    <t>เ***นุช ร***คำ</t>
  </si>
  <si>
    <t>01/01/2026 13:52</t>
  </si>
  <si>
    <t>768705471693</t>
  </si>
  <si>
    <t>GOP71</t>
  </si>
  <si>
    <t>สมหวัง​    ศรี​สุข​</t>
  </si>
  <si>
    <t>Soi Mooban Sasikarn Soi Mooban Sasikarn หมู่บ้านศศิกานต์ 1524/28 · เทพารักษ์/ Thepharak
เมืองสมุทรปราการ/ Mueang Samut Prakanสมุทรปราการ/ Samut Prakan
10270</t>
  </si>
  <si>
    <t>10270</t>
  </si>
  <si>
    <t>660611279591</t>
  </si>
  <si>
    <t>LEXPU0643647209</t>
  </si>
  <si>
    <t>GOP70</t>
  </si>
  <si>
    <t>ณ***านันท์ อ***ร</t>
  </si>
  <si>
    <t>01/01/2026 13:51</t>
  </si>
  <si>
    <t>768780985685</t>
  </si>
  <si>
    <t>GOP69</t>
  </si>
  <si>
    <t>ส******ร</t>
  </si>
  <si>
    <t>******ค์ ซอย ราษฎร์ประสงค์ ตำบล ทองมงคล ตำบลทองมงคล อำเภอบางสะพาน จังหวัดประจวบคีรีขันธ์ 77230</t>
  </si>
  <si>
    <t>77230</t>
  </si>
  <si>
    <t>61</t>
  </si>
  <si>
    <t>TH2640365157767</t>
  </si>
  <si>
    <t>GOP68</t>
  </si>
  <si>
    <t>ก***ิ ก***ไกรเพชร</t>
  </si>
  <si>
    <t>768732792796</t>
  </si>
  <si>
    <t>01/01/2026 13:50</t>
  </si>
  <si>
    <t>GOP67</t>
  </si>
  <si>
    <t>s***a</t>
  </si>
  <si>
    <t>768745270613</t>
  </si>
  <si>
    <t>GOP66</t>
  </si>
  <si>
    <t>ห***</t>
  </si>
  <si>
    <t>01/01/2026 13:49</t>
  </si>
  <si>
    <t>768792974574</t>
  </si>
  <si>
    <t>GOP65</t>
  </si>
  <si>
    <t>น***าวอัญชลิกา ม***มูล</t>
  </si>
  <si>
    <t>01/01/2026 13:48</t>
  </si>
  <si>
    <t>768799488800</t>
  </si>
  <si>
    <t>GOP62</t>
  </si>
  <si>
    <t>ส***กดิ์  ร***ค้า</t>
  </si>
  <si>
    <t>01/01/2026 13:46</t>
  </si>
  <si>
    <t>768755203860</t>
  </si>
  <si>
    <t>GOP61</t>
  </si>
  <si>
    <t>01/01/2026 13:45</t>
  </si>
  <si>
    <t>768704850756</t>
  </si>
  <si>
    <t>GOP60</t>
  </si>
  <si>
    <t>ป***าศ ท***ลับ</t>
  </si>
  <si>
    <t>01/01/2026 13:44</t>
  </si>
  <si>
    <t>768702778583</t>
  </si>
  <si>
    <t>GOP58</t>
  </si>
  <si>
    <t>เ***าภรณ์ ข***กลาง</t>
  </si>
  <si>
    <t>01/01/2026 13:42</t>
  </si>
  <si>
    <t>768706975595</t>
  </si>
  <si>
    <t>GOP57</t>
  </si>
  <si>
    <t>น***อภาส ก***นประทุม</t>
  </si>
  <si>
    <t>768725576566</t>
  </si>
  <si>
    <t>GOP56</t>
  </si>
  <si>
    <t>ร***ี   โ***์ศรี</t>
  </si>
  <si>
    <t>01/01/2026 13:39</t>
  </si>
  <si>
    <t>768788674684</t>
  </si>
  <si>
    <t>GOP55</t>
  </si>
  <si>
    <t>ส***‘ย</t>
  </si>
  <si>
    <t>01/01/2026 13:38</t>
  </si>
  <si>
    <t>768771053750</t>
  </si>
  <si>
    <t>GOP54</t>
  </si>
  <si>
    <t>ศ***เพ็ญ ท***รี</t>
  </si>
  <si>
    <t>768758588603</t>
  </si>
  <si>
    <t>GOP53</t>
  </si>
  <si>
    <t>จ******​</t>
  </si>
  <si>
    <t>******บลม่วงค่อม ตำบลม่วงค่อม อำเภอชัยบาดาล จังหวัดลพบุรี 15230</t>
  </si>
  <si>
    <t>15230</t>
  </si>
  <si>
    <t>TH265465686194F</t>
  </si>
  <si>
    <t>01/01/2026 13:37</t>
  </si>
  <si>
    <t>GOP50</t>
  </si>
  <si>
    <t>u***6884562367018</t>
  </si>
  <si>
    <t>01/01/2026 13:36</t>
  </si>
  <si>
    <t>768706654741</t>
  </si>
  <si>
    <t>01/01/2026 13:35</t>
  </si>
  <si>
    <t>GOP49</t>
  </si>
  <si>
    <t>จ***กษ์ เ***ายัง</t>
  </si>
  <si>
    <t>01/01/2026 13:33</t>
  </si>
  <si>
    <t>768739763794</t>
  </si>
  <si>
    <t>GOP48</t>
  </si>
  <si>
    <t>เ***วรรณ</t>
  </si>
  <si>
    <t>01/01/2026 13:32</t>
  </si>
  <si>
    <t>ฝากเขียน ใส่กระดาษเล็กๆลงไปในกล่องให้ด้วยได้ไหมคะว่า สวัสดีปีใหม่ค่ะ แม่นก ฝากให้พี่ษาแม่เฟินป้าไกด์คนละ 1 กล่องด้วยนะคะ 🤍 จากน้ำ</t>
  </si>
  <si>
    <t>768700309786</t>
  </si>
  <si>
    <t>GOP47</t>
  </si>
  <si>
    <t>น***้าง ท***ง</t>
  </si>
  <si>
    <t>768780209875</t>
  </si>
  <si>
    <t>GOP46</t>
  </si>
  <si>
    <t>จ***ภา อ***งค์</t>
  </si>
  <si>
    <t>01/01/2026 13:30</t>
  </si>
  <si>
    <t>768745006886</t>
  </si>
  <si>
    <t>GOP45</t>
  </si>
  <si>
    <t>ว***ษ์ อ***แสง</t>
  </si>
  <si>
    <t>THT10032CHTCY5Z</t>
  </si>
  <si>
    <t>GOP44</t>
  </si>
  <si>
    <t>ร***เสริมสวยเจ้จอย</t>
  </si>
  <si>
    <t>Phitsanulok</t>
  </si>
  <si>
    <t>01/01/2026 13:29</t>
  </si>
  <si>
    <t>768733850802</t>
  </si>
  <si>
    <t>GOP43</t>
  </si>
  <si>
    <t>ส***ย</t>
  </si>
  <si>
    <t>768764969593</t>
  </si>
  <si>
    <t>GOP41</t>
  </si>
  <si>
    <t>ก***นธุ์ ก***ินธุ์</t>
  </si>
  <si>
    <t>768762890711</t>
  </si>
  <si>
    <t>GOP40</t>
  </si>
  <si>
    <t>ป***ี​ ล***โค</t>
  </si>
  <si>
    <t>THT24082CHSJU3Z</t>
  </si>
  <si>
    <t>GOP39</t>
  </si>
  <si>
    <t>ร***น ป***สริฐสุข</t>
  </si>
  <si>
    <t>01/01/2026 13:27</t>
  </si>
  <si>
    <t>768730193781</t>
  </si>
  <si>
    <t>01/01/2026 13:28</t>
  </si>
  <si>
    <t>GOP38</t>
  </si>
  <si>
    <t>พ***ัย ส***์ทอง ผ***</t>
  </si>
  <si>
    <t>01/01/2026 13:26</t>
  </si>
  <si>
    <t>768719688730</t>
  </si>
  <si>
    <t>GOP37</t>
  </si>
  <si>
    <t>ส***ันท์ ห***งค์</t>
  </si>
  <si>
    <t>ภูเก็ต</t>
  </si>
  <si>
    <t>768720058805</t>
  </si>
  <si>
    <t>GOP36</t>
  </si>
  <si>
    <t>ค** จ***ญา  ว***ไว</t>
  </si>
  <si>
    <t>01/01/2026 13:25</t>
  </si>
  <si>
    <t>768703560796</t>
  </si>
  <si>
    <t>GOP35</t>
  </si>
  <si>
    <t>อ***ล</t>
  </si>
  <si>
    <t>01/01/2026 13:24</t>
  </si>
  <si>
    <t>768730058784</t>
  </si>
  <si>
    <t>GOP34</t>
  </si>
  <si>
    <t>01/01/2026 13:22</t>
  </si>
  <si>
    <t>768794178541</t>
  </si>
  <si>
    <t>01/01/2026 13:23</t>
  </si>
  <si>
    <t>GOP33</t>
  </si>
  <si>
    <t>พ***ี ล***น</t>
  </si>
  <si>
    <t>768714460721</t>
  </si>
  <si>
    <t>GOP32</t>
  </si>
  <si>
    <t>ก***ะ เ***แจ้ง</t>
  </si>
  <si>
    <t>01/01/2026 13:21</t>
  </si>
  <si>
    <t>768751886744</t>
  </si>
  <si>
    <t>GOP31</t>
  </si>
  <si>
    <t>N***</t>
  </si>
  <si>
    <t>01/01/2026 13:20</t>
  </si>
  <si>
    <t>768796264725</t>
  </si>
  <si>
    <t>GOP30</t>
  </si>
  <si>
    <t>ภ***ร ห***ายเหนือ</t>
  </si>
  <si>
    <t>เทศบาลนครอุบลราชธานี</t>
  </si>
  <si>
    <t>768748667772</t>
  </si>
  <si>
    <t>GOP29</t>
  </si>
  <si>
    <t>ฐ***วัฒน์ ส***นู</t>
  </si>
  <si>
    <t>768776573714</t>
  </si>
  <si>
    <t>GOP28</t>
  </si>
  <si>
    <t>น***าว์  แ***เรือง</t>
  </si>
  <si>
    <t>01/01/2026 13:16</t>
  </si>
  <si>
    <t>768713773715</t>
  </si>
  <si>
    <t>GOP27</t>
  </si>
  <si>
    <t>อ***สา​ บ***ยี่</t>
  </si>
  <si>
    <t>01/01/2026 13:15</t>
  </si>
  <si>
    <t>768764339674</t>
  </si>
  <si>
    <t>GOP26</t>
  </si>
  <si>
    <t>ส***ศ จ***ร์แจ่มภพ</t>
  </si>
  <si>
    <t>01/01/2026 13:13</t>
  </si>
  <si>
    <t>768782570710</t>
  </si>
  <si>
    <t>01/01/2026 13:14</t>
  </si>
  <si>
    <t>GOP25</t>
  </si>
  <si>
    <t>ล***า ก***มขุนทด</t>
  </si>
  <si>
    <t>01/01/2026 13:10</t>
  </si>
  <si>
    <t>768765654753</t>
  </si>
  <si>
    <t>01/01/2026 13:11</t>
  </si>
  <si>
    <t>GOP24</t>
  </si>
  <si>
    <t>ต*** แ***ระ</t>
  </si>
  <si>
    <t>01/01/2026 13:07</t>
  </si>
  <si>
    <t>768796862783</t>
  </si>
  <si>
    <t>GOP23</t>
  </si>
  <si>
    <t>S***E.  S***UL</t>
  </si>
  <si>
    <t>768797283800</t>
  </si>
  <si>
    <t>GOP21</t>
  </si>
  <si>
    <t>ก***่าย</t>
  </si>
  <si>
    <t>01/01/2026 13:05</t>
  </si>
  <si>
    <t>768772571556</t>
  </si>
  <si>
    <t>GOP19</t>
  </si>
  <si>
    <t>C***anchida. K***gsomprat</t>
  </si>
  <si>
    <t>01/01/2026 13:02</t>
  </si>
  <si>
    <t>768714895723</t>
  </si>
  <si>
    <t>GOP17</t>
  </si>
  <si>
    <t>เยี่ยม   พรมนา</t>
  </si>
  <si>
    <t>ต.คอนฉิม 16 หมู่ 4
แวงใหญ่/ Waeng Yaiขอนแก่น/ Khon Kaen
40330</t>
  </si>
  <si>
    <t>40330</t>
  </si>
  <si>
    <t>660982292976</t>
  </si>
  <si>
    <t>01/01/2026 13:01</t>
  </si>
  <si>
    <t>TH371386GHDJ8A</t>
  </si>
  <si>
    <t>GOP16</t>
  </si>
  <si>
    <t>อ***ดี  แ***ุข</t>
  </si>
  <si>
    <t>01/01/2026 13:00</t>
  </si>
  <si>
    <t>768707699723</t>
  </si>
  <si>
    <t>GOP15</t>
  </si>
  <si>
    <t>ส***รณา ม***มิตร</t>
  </si>
  <si>
    <t>01/01/2026 12:59</t>
  </si>
  <si>
    <t>768779592792</t>
  </si>
  <si>
    <t>GOP14</t>
  </si>
  <si>
    <t>พ***วรรณ ส***อาสน์</t>
  </si>
  <si>
    <t>768718178771</t>
  </si>
  <si>
    <t>GOP13</t>
  </si>
  <si>
    <t>ส***ญญา  จ***งเนิน</t>
  </si>
  <si>
    <t>01/01/2026 12:58</t>
  </si>
  <si>
    <t>THT03062CFUWA0Z</t>
  </si>
  <si>
    <t>GOP12</t>
  </si>
  <si>
    <t>ม***ษา</t>
  </si>
  <si>
    <t>01/01/2026 12:56</t>
  </si>
  <si>
    <t>THT04022CFVY38Z</t>
  </si>
  <si>
    <t>GOP11</t>
  </si>
  <si>
    <t>ช***ี ส***ภา</t>
  </si>
  <si>
    <t>768778664566</t>
  </si>
  <si>
    <t>GOP10</t>
  </si>
  <si>
    <t>ธ***ารัตน์  พ***์งาม</t>
  </si>
  <si>
    <t>01/01/2026 12:55</t>
  </si>
  <si>
    <t>768779071874</t>
  </si>
  <si>
    <t>GOP9</t>
  </si>
  <si>
    <t>ร***อรุณ อ***</t>
  </si>
  <si>
    <t>THT04022CG2G22Z</t>
  </si>
  <si>
    <t>GOP8</t>
  </si>
  <si>
    <t>ก***รรณ ม***นานนท์</t>
  </si>
  <si>
    <t>768727461714</t>
  </si>
  <si>
    <t>GOP6</t>
  </si>
  <si>
    <t>เ*** ส***าคร</t>
  </si>
  <si>
    <t>01/01/2026 12:53</t>
  </si>
  <si>
    <t>768710192751</t>
  </si>
  <si>
    <t>GOP4</t>
  </si>
  <si>
    <t>บ***มาส  เ***อก</t>
  </si>
  <si>
    <t>768789488784</t>
  </si>
  <si>
    <t>GOP3</t>
  </si>
  <si>
    <t>ว******ล</t>
  </si>
  <si>
    <t>****** ซอย51 967/189 ตำบลประชาธิปัตย์ อำเภอธัญบุรี จังหวัดปทุมธานี 12130</t>
  </si>
  <si>
    <t>12130</t>
  </si>
  <si>
    <t>90</t>
  </si>
  <si>
    <t>TH2629241341223</t>
  </si>
  <si>
    <t>GOP2</t>
  </si>
  <si>
    <t>ช***า จ***วงษ์</t>
  </si>
  <si>
    <t>768780467792</t>
  </si>
  <si>
    <t>01/01/2026 12:52</t>
  </si>
  <si>
    <t>GOP1</t>
  </si>
  <si>
    <t>น***ัฒนา​  ม***วิเศษ</t>
  </si>
  <si>
    <t>01/01/2026 12:51</t>
  </si>
  <si>
    <t>768772096724</t>
  </si>
  <si>
    <t>GOP0</t>
  </si>
  <si>
    <t>ด***  ผ***นทร์</t>
  </si>
  <si>
    <t>768766102812</t>
  </si>
  <si>
    <t>GOO99</t>
  </si>
  <si>
    <t>ส***ตร พ***ัชตะ</t>
  </si>
  <si>
    <t>01/01/2026 12:48</t>
  </si>
  <si>
    <t>768721367551</t>
  </si>
  <si>
    <t>GOO98</t>
  </si>
  <si>
    <t>น***้ว</t>
  </si>
  <si>
    <t>768701469712</t>
  </si>
  <si>
    <t>GOO97</t>
  </si>
  <si>
    <t>ล***้  ม***่าย</t>
  </si>
  <si>
    <t>01/01/2026 12:47</t>
  </si>
  <si>
    <t>THT04062CHQ119Z</t>
  </si>
  <si>
    <t>GOO96</t>
  </si>
  <si>
    <t>ว***ยลักษณ์    ส***ศ</t>
  </si>
  <si>
    <t>01/01/2026 12:45</t>
  </si>
  <si>
    <t>768706280775</t>
  </si>
  <si>
    <t>GOO95</t>
  </si>
  <si>
    <t>01/01/2026 12:44</t>
  </si>
  <si>
    <t>768779507812</t>
  </si>
  <si>
    <t>GOO94</t>
  </si>
  <si>
    <t>แ***</t>
  </si>
  <si>
    <t>01/01/2026 12:42</t>
  </si>
  <si>
    <t>768777605875</t>
  </si>
  <si>
    <t>GOO93</t>
  </si>
  <si>
    <t>ป***ี</t>
  </si>
  <si>
    <t>สมุทรสงคราม</t>
  </si>
  <si>
    <t>01/01/2026 12:41</t>
  </si>
  <si>
    <t>768726659805</t>
  </si>
  <si>
    <t>GOO92</t>
  </si>
  <si>
    <t>u***1736567526002</t>
  </si>
  <si>
    <t>ยโสธร</t>
  </si>
  <si>
    <t>01/01/2026 12:40</t>
  </si>
  <si>
    <t>768713766682</t>
  </si>
  <si>
    <t>GOO91</t>
  </si>
  <si>
    <t>น***าวลัดดาวัลย์  ว***ธรรม</t>
  </si>
  <si>
    <t>01/01/2026 12:37</t>
  </si>
  <si>
    <t>768727656686</t>
  </si>
  <si>
    <t>GOO90</t>
  </si>
  <si>
    <t>ส*** ผ***แก้ว</t>
  </si>
  <si>
    <t>01/01/2026 12:35</t>
  </si>
  <si>
    <t>768707252703</t>
  </si>
  <si>
    <t>GOO89</t>
  </si>
  <si>
    <t>ส***ณ์ แ***วิงวอน</t>
  </si>
  <si>
    <t>01/01/2026 12:34</t>
  </si>
  <si>
    <t>768739768661</t>
  </si>
  <si>
    <t>GOO88</t>
  </si>
  <si>
    <t>S***pron P***bumrung</t>
  </si>
  <si>
    <t>768784258675</t>
  </si>
  <si>
    <t>GOO87</t>
  </si>
  <si>
    <t>ซ***</t>
  </si>
  <si>
    <t>01/01/2026 12:33</t>
  </si>
  <si>
    <t>768797281744</t>
  </si>
  <si>
    <t>GOO86</t>
  </si>
  <si>
    <t>ธ***กร เ***ามาตย์</t>
  </si>
  <si>
    <t>01/01/2026 12:32</t>
  </si>
  <si>
    <t>768729314850</t>
  </si>
  <si>
    <t>GOO84</t>
  </si>
  <si>
    <t>d***nee p***chimplee</t>
  </si>
  <si>
    <t>01/01/2026 12:30</t>
  </si>
  <si>
    <t>768730461645</t>
  </si>
  <si>
    <t>GOO83</t>
  </si>
  <si>
    <t>น***มิ่งโกมุท เ***งพงษ์</t>
  </si>
  <si>
    <t>01/01/2026 12:29</t>
  </si>
  <si>
    <t>768701002882</t>
  </si>
  <si>
    <t>GOO82</t>
  </si>
  <si>
    <t>ม***ัตน..เรืองโฉม</t>
  </si>
  <si>
    <t>01/01/2026 12:27</t>
  </si>
  <si>
    <t>768766564580</t>
  </si>
  <si>
    <t>GOO81</t>
  </si>
  <si>
    <t>แ***ริง อ***พูดเยอะ</t>
  </si>
  <si>
    <t>768796115883</t>
  </si>
  <si>
    <t>GOO80</t>
  </si>
  <si>
    <t>ร***์แม่บ้าน</t>
  </si>
  <si>
    <t>01/01/2026 12:26</t>
  </si>
  <si>
    <t>768777780584</t>
  </si>
  <si>
    <t>GOO79</t>
  </si>
  <si>
    <t>อ***ันท์ ค***ียบ</t>
  </si>
  <si>
    <t>01/01/2026 12:25</t>
  </si>
  <si>
    <t>768763163652</t>
  </si>
  <si>
    <t>GOO78</t>
  </si>
  <si>
    <t>อ***เจอคนจริงใจ</t>
  </si>
  <si>
    <t>01/01/2026 12:24</t>
  </si>
  <si>
    <t>768772975644</t>
  </si>
  <si>
    <t>GOO77</t>
  </si>
  <si>
    <t>พ***นภา ว***า</t>
  </si>
  <si>
    <t>01/01/2026 12:22</t>
  </si>
  <si>
    <t>768755021683</t>
  </si>
  <si>
    <t>GOO76</t>
  </si>
  <si>
    <t>น***กษณ์ จ***ุง</t>
  </si>
  <si>
    <t>01/01/2026 12:21</t>
  </si>
  <si>
    <t>768745060635</t>
  </si>
  <si>
    <t>GOO74</t>
  </si>
  <si>
    <t>น***ทร์  เ***</t>
  </si>
  <si>
    <t>01/01/2026 12:20</t>
  </si>
  <si>
    <t>768790464632</t>
  </si>
  <si>
    <t>GOO73</t>
  </si>
  <si>
    <t>เ***ชียง ย***ัตนพันธุ์</t>
  </si>
  <si>
    <t>01/01/2026 12:19</t>
  </si>
  <si>
    <t>768753319832</t>
  </si>
  <si>
    <t>GOO71</t>
  </si>
  <si>
    <t>จ***า พ***วัสดิ์</t>
  </si>
  <si>
    <t>01/01/2026 12:14</t>
  </si>
  <si>
    <t>768782269625</t>
  </si>
  <si>
    <t>GOO70</t>
  </si>
  <si>
    <t>ส***ี จ***ร์จรูญพงษ์</t>
  </si>
  <si>
    <t>768747967643</t>
  </si>
  <si>
    <t>GOO69</t>
  </si>
  <si>
    <t>น***รียง เ***งไธสง</t>
  </si>
  <si>
    <t>768746711865</t>
  </si>
  <si>
    <t>GOO68</t>
  </si>
  <si>
    <t>น** จ***พร บ***ิพย์</t>
  </si>
  <si>
    <t>01/01/2026 12:12</t>
  </si>
  <si>
    <t>768729475581</t>
  </si>
  <si>
    <t>GOO67</t>
  </si>
  <si>
    <t>ส***สา พ***ุ์สะอาด</t>
  </si>
  <si>
    <t>01/01/2026 12:11</t>
  </si>
  <si>
    <t>768701406896</t>
  </si>
  <si>
    <t>GOO66</t>
  </si>
  <si>
    <t>อ***ิพล  ไ***ุติ</t>
  </si>
  <si>
    <t>768799858643</t>
  </si>
  <si>
    <t>GOO65</t>
  </si>
  <si>
    <t>u***9310488139327</t>
  </si>
  <si>
    <t>768725685792</t>
  </si>
  <si>
    <t>GOO64</t>
  </si>
  <si>
    <t>แ***ิคเซีย เ***</t>
  </si>
  <si>
    <t>768757910830</t>
  </si>
  <si>
    <t>GOO63</t>
  </si>
  <si>
    <t>จ***รร เ***ภักดี</t>
  </si>
  <si>
    <t>01/01/2026 12:10</t>
  </si>
  <si>
    <t>768702935556</t>
  </si>
  <si>
    <t>GOO62</t>
  </si>
  <si>
    <t>K***เชษฐ์  เ***รูจี</t>
  </si>
  <si>
    <t>01/01/2026 12:08</t>
  </si>
  <si>
    <t>768796574571</t>
  </si>
  <si>
    <t>GOO61</t>
  </si>
  <si>
    <t>ท***ดา อ***เศรษฐัง</t>
  </si>
  <si>
    <t>เทศบาลเมืองบุรีรัมย์</t>
  </si>
  <si>
    <t>768723069520</t>
  </si>
  <si>
    <t>GOO60</t>
  </si>
  <si>
    <t>ส***ิษา ส***ิคีรี</t>
  </si>
  <si>
    <t>768720560635</t>
  </si>
  <si>
    <t>GOO59</t>
  </si>
  <si>
    <t>น***ศ ศ***งาม</t>
  </si>
  <si>
    <t>768752581590</t>
  </si>
  <si>
    <t>GOO58</t>
  </si>
  <si>
    <t>ย*** พ***์ปาน</t>
  </si>
  <si>
    <t>01/01/2026 12:07</t>
  </si>
  <si>
    <t>768733072564</t>
  </si>
  <si>
    <t>GOO57</t>
  </si>
  <si>
    <t>ส***จน์ ห***ลอย</t>
  </si>
  <si>
    <t>THT04022CFW4U2Z</t>
  </si>
  <si>
    <t>GOO55</t>
  </si>
  <si>
    <t>น***ี จ***มุนี</t>
  </si>
  <si>
    <t>01/01/2026 12:06</t>
  </si>
  <si>
    <t>768771007664</t>
  </si>
  <si>
    <t>GOO54</t>
  </si>
  <si>
    <t>ม* ต***ย</t>
  </si>
  <si>
    <t>01/01/2026 12:05</t>
  </si>
  <si>
    <t>768718361596</t>
  </si>
  <si>
    <t>GOO53</t>
  </si>
  <si>
    <t>768726103821</t>
  </si>
  <si>
    <t>01/01/2026 12:04</t>
  </si>
  <si>
    <t>GOO52</t>
  </si>
  <si>
    <t>พ***ี   ท***ง</t>
  </si>
  <si>
    <t>01/01/2026 12:03</t>
  </si>
  <si>
    <t>768750703836</t>
  </si>
  <si>
    <t>GOO51</t>
  </si>
  <si>
    <t>ก******ี</t>
  </si>
  <si>
    <t>******ดนสงวน, อำเภอระโนด ตำบลแดนสงวน อำเภอระโนด จังหวัดสงขลา 90140</t>
  </si>
  <si>
    <t>90140</t>
  </si>
  <si>
    <t>06</t>
  </si>
  <si>
    <t>TH2689637149287</t>
  </si>
  <si>
    <t>GOO50</t>
  </si>
  <si>
    <t>.***</t>
  </si>
  <si>
    <t>01/01/2026 12:02</t>
  </si>
  <si>
    <t>768742198744</t>
  </si>
  <si>
    <t>GOO48</t>
  </si>
  <si>
    <t>น***รินทร แ***ุวรรณ์</t>
  </si>
  <si>
    <t>01/01/2026 12:01</t>
  </si>
  <si>
    <t>768703095753</t>
  </si>
  <si>
    <t>GOO47</t>
  </si>
  <si>
    <t>ท***ีย์ โ***ดง</t>
  </si>
  <si>
    <t>01/01/2026 11:59</t>
  </si>
  <si>
    <t>768716293763</t>
  </si>
  <si>
    <t>GOO45</t>
  </si>
  <si>
    <t>ฐ***ตา อ***ร</t>
  </si>
  <si>
    <t>768769491722</t>
  </si>
  <si>
    <t>GOO44</t>
  </si>
  <si>
    <t>น******น</t>
  </si>
  <si>
    <t>******า หมู่ 16 ตำบลโพนงาม ตำบลโพนงาม อำเภอกุดชุม จังหวัดยโสธร 35140</t>
  </si>
  <si>
    <t>35140</t>
  </si>
  <si>
    <t>40</t>
  </si>
  <si>
    <t>TH2677716504277</t>
  </si>
  <si>
    <t>GOO43</t>
  </si>
  <si>
    <t>อ***ัตน์ ห***อง</t>
  </si>
  <si>
    <t>01/01/2026 11:58</t>
  </si>
  <si>
    <t>768764826631</t>
  </si>
  <si>
    <t>GOO42</t>
  </si>
  <si>
    <t>768707690531</t>
  </si>
  <si>
    <t>GOO41</t>
  </si>
  <si>
    <t>ก***ระไพ ท***ระจ่าง</t>
  </si>
  <si>
    <t>01/01/2026 11:57</t>
  </si>
  <si>
    <t>768756426561</t>
  </si>
  <si>
    <t>GOO40</t>
  </si>
  <si>
    <t>ต***กี้</t>
  </si>
  <si>
    <t>01/01/2026 11:56</t>
  </si>
  <si>
    <t>768762083563</t>
  </si>
  <si>
    <t>GOO39</t>
  </si>
  <si>
    <t>a***</t>
  </si>
  <si>
    <t>01/01/2026 11:55</t>
  </si>
  <si>
    <t>768772199532</t>
  </si>
  <si>
    <t>GOO38</t>
  </si>
  <si>
    <t>จ***ธิมา เ***</t>
  </si>
  <si>
    <t>768769176604</t>
  </si>
  <si>
    <t>GOO36</t>
  </si>
  <si>
    <t>S***rat T** S***et</t>
  </si>
  <si>
    <t>01/01/2026 11:54</t>
  </si>
  <si>
    <t>768721375704</t>
  </si>
  <si>
    <t>GOO35</t>
  </si>
  <si>
    <t>ส***าล  ห***ล้า</t>
  </si>
  <si>
    <t>01/01/2026 11:53</t>
  </si>
  <si>
    <t>768728570702</t>
  </si>
  <si>
    <t>GOO34</t>
  </si>
  <si>
    <t>แ***ดือน</t>
  </si>
  <si>
    <t>768702779585</t>
  </si>
  <si>
    <t>GOO33</t>
  </si>
  <si>
    <t>ส***ภรณ์</t>
  </si>
  <si>
    <t>768783790751</t>
  </si>
  <si>
    <t>GOO32</t>
  </si>
  <si>
    <t>ศ***สสร  เ***พิมพ์เพิ่ม</t>
  </si>
  <si>
    <t>768744552575</t>
  </si>
  <si>
    <t>GOO31</t>
  </si>
  <si>
    <t>ป***า เ***กระจาย</t>
  </si>
  <si>
    <t>01/01/2026 11:52</t>
  </si>
  <si>
    <t>768799478624</t>
  </si>
  <si>
    <t>GOO30</t>
  </si>
  <si>
    <t>ร***า  ช***เพ็ชรผล</t>
  </si>
  <si>
    <t>768762674621</t>
  </si>
  <si>
    <t>GOO28</t>
  </si>
  <si>
    <t>N** N**</t>
  </si>
  <si>
    <t>01/01/2026 11:50</t>
  </si>
  <si>
    <t>768736270643</t>
  </si>
  <si>
    <t>GOO27</t>
  </si>
  <si>
    <t>ไ***ช ก***รวาณิช</t>
  </si>
  <si>
    <t>01/01/2026 11:48</t>
  </si>
  <si>
    <t>768757450576</t>
  </si>
  <si>
    <t>GOO26</t>
  </si>
  <si>
    <t>พ***  จ***รล่ะ</t>
  </si>
  <si>
    <t>768708070690</t>
  </si>
  <si>
    <t>GOO25</t>
  </si>
  <si>
    <t>ว***ิสา  บ***ะ</t>
  </si>
  <si>
    <t>01/01/2026 11:49</t>
  </si>
  <si>
    <t>ไม่รับรสเผือกค่ะ</t>
  </si>
  <si>
    <t>768779845573</t>
  </si>
  <si>
    <t>GOO24</t>
  </si>
  <si>
    <t>01/01/2026 11:47</t>
  </si>
  <si>
    <t>768732786581</t>
  </si>
  <si>
    <t>GOO23</t>
  </si>
  <si>
    <t>พ***ิ๊ก โ***้ำแข็งธาราทิพย์</t>
  </si>
  <si>
    <t>จังหวัดสมุทรสาคร</t>
  </si>
  <si>
    <t>768749536645</t>
  </si>
  <si>
    <t>01/01/2026 11:46</t>
  </si>
  <si>
    <t>GOO21</t>
  </si>
  <si>
    <t>ว***ี น***ุวรรณ</t>
  </si>
  <si>
    <t>768729799740</t>
  </si>
  <si>
    <t>GOO20</t>
  </si>
  <si>
    <t>พรลภัส</t>
  </si>
  <si>
    <t>5 ม.1 ต.สาวร้องไห้
วิเศษชัยชาญ/ Wiset Chai Chanอ่างทอง/ Ang Thong
14110</t>
  </si>
  <si>
    <t>660623922490</t>
  </si>
  <si>
    <t>01/01/2026 11:45</t>
  </si>
  <si>
    <t>LEXPU0643646815</t>
  </si>
  <si>
    <t>GOO19</t>
  </si>
  <si>
    <t>เ***มาศ ธ***สุวรรณ์</t>
  </si>
  <si>
    <t>01/01/2026 11:43</t>
  </si>
  <si>
    <t>768762310886</t>
  </si>
  <si>
    <t>ชิฟฟ่อนรวมรสกล่องใหญ่ 8 ชิ้น ไม่มีไส้ (เก็บไว้ได้ 20 วัน)</t>
  </si>
  <si>
    <t>GOO18</t>
  </si>
  <si>
    <t>สุกัญญา ภูมิรัตนไพศาล</t>
  </si>
  <si>
    <t>66/29 หมู่บ้านเอื้ออาทร หลังเทศบาล2วัดคลองระนง 66/29 · ชุมแสง/ Chum Saeng
ชุมแสง/ Chum Saengนครสวรรค์/ Nakhon Sawan
60120</t>
  </si>
  <si>
    <t>660615301620</t>
  </si>
  <si>
    <t>TH560386GH392A</t>
  </si>
  <si>
    <t>GOO17</t>
  </si>
  <si>
    <t>ค***จนา ร***มาลี</t>
  </si>
  <si>
    <t>768786603896</t>
  </si>
  <si>
    <t>GOO16</t>
  </si>
  <si>
    <t>น***าช่วยพินิจ</t>
  </si>
  <si>
    <t>01/01/2026 11:42</t>
  </si>
  <si>
    <t>768732077540</t>
  </si>
  <si>
    <t>GOO15</t>
  </si>
  <si>
    <t>น***ทองสอน เ***วิชา</t>
  </si>
  <si>
    <t>768785984540</t>
  </si>
  <si>
    <t>GOO14</t>
  </si>
  <si>
    <t>ป***ิพย์  ค***ยจันทร์</t>
  </si>
  <si>
    <t>01/01/2026 11:41</t>
  </si>
  <si>
    <t>768799526832</t>
  </si>
  <si>
    <t>GOO13</t>
  </si>
  <si>
    <t>768708276545</t>
  </si>
  <si>
    <t>GOO10</t>
  </si>
  <si>
    <t>ส***</t>
  </si>
  <si>
    <t>01/01/2026 11:40</t>
  </si>
  <si>
    <t>768709957595</t>
  </si>
  <si>
    <t>GOO7</t>
  </si>
  <si>
    <t>ย***พ็ญ</t>
  </si>
  <si>
    <t>01/01/2026 11:38</t>
  </si>
  <si>
    <t>768759594536</t>
  </si>
  <si>
    <t>GOO6</t>
  </si>
  <si>
    <t>ป***าณ จ***รรเจิดศักดิ์</t>
  </si>
  <si>
    <t>768768381581</t>
  </si>
  <si>
    <t>01/01/2026 11:37</t>
  </si>
  <si>
    <t>GOO4</t>
  </si>
  <si>
    <t>น***นัชชา ช***เกวียนดี</t>
  </si>
  <si>
    <t>01/01/2026 11:35</t>
  </si>
  <si>
    <t>768720786890</t>
  </si>
  <si>
    <t>GOO2</t>
  </si>
  <si>
    <t>น***ตน์ เ***รวรชัย</t>
  </si>
  <si>
    <t>01/01/2026 11:34</t>
  </si>
  <si>
    <t>768780994774</t>
  </si>
  <si>
    <t>GOO1</t>
  </si>
  <si>
    <t>บ***ลิศ ย***ีมา</t>
  </si>
  <si>
    <t>พังงา</t>
  </si>
  <si>
    <t>01/01/2026 11:33</t>
  </si>
  <si>
    <t>768782096736</t>
  </si>
  <si>
    <t>ชิฟฟ่อนรวมรสยอดฮิต 1กล่องมี8ชิ้น รส เมล่อน ชีสเค้ก น้ำผึ้ง มัลเบอร์รี่ เก็บได้ 10 วัน</t>
  </si>
  <si>
    <t>GON99</t>
  </si>
  <si>
    <t>Y****.</t>
  </si>
  <si>
    <t>****** ต.แม่กลอง ตำบลแม่กลอง อำเภอเมืองสมุทรสงคราม จังหวัดสมุทรสงคราม 75000</t>
  </si>
  <si>
    <t>75000</t>
  </si>
  <si>
    <t>15</t>
  </si>
  <si>
    <t>TH263056227999M</t>
  </si>
  <si>
    <t>GON98</t>
  </si>
  <si>
    <t>TH262739030375A</t>
  </si>
  <si>
    <t>GON97</t>
  </si>
  <si>
    <t>TH268870287492W</t>
  </si>
  <si>
    <t>GON95</t>
  </si>
  <si>
    <t>ร***นภา  ย***งพันธ์</t>
  </si>
  <si>
    <t>01/01/2026 11:32</t>
  </si>
  <si>
    <t>768793895726</t>
  </si>
  <si>
    <t>GON94</t>
  </si>
  <si>
    <t>ส***าณี    ว***ศิลา</t>
  </si>
  <si>
    <t>768774096720</t>
  </si>
  <si>
    <t>GON93</t>
  </si>
  <si>
    <t>ช***ื่น เ***กขจร</t>
  </si>
  <si>
    <t>THT04022CE9A32Z</t>
  </si>
  <si>
    <t>GON91</t>
  </si>
  <si>
    <t>ก***</t>
  </si>
  <si>
    <t>01/01/2026 11:31</t>
  </si>
  <si>
    <t>768757071736</t>
  </si>
  <si>
    <t>GON90</t>
  </si>
  <si>
    <t>พ***พร</t>
  </si>
  <si>
    <t>01/01/2026 11:30</t>
  </si>
  <si>
    <t>768751903404</t>
  </si>
  <si>
    <t>GON88</t>
  </si>
  <si>
    <t>768734309405</t>
  </si>
  <si>
    <t>GON87</t>
  </si>
  <si>
    <t>m***z7</t>
  </si>
  <si>
    <t>THT04062CE9A12Z</t>
  </si>
  <si>
    <t>GON86</t>
  </si>
  <si>
    <t>สุกฤตา โพชราช</t>
  </si>
  <si>
    <t>เซกา-อากาศอำนวย 205 ม.1 ต.ท่าก้อน อ.อากาศอำนวย สกลนคร · ท่าก้อน/ Tha Kon
อากาศอำนวย/ Akat Amnuaiสกลนคร/ Sakon Nakhon
47170</t>
  </si>
  <si>
    <t>47170</t>
  </si>
  <si>
    <t>660654373477</t>
  </si>
  <si>
    <t>TH441186H0K00E</t>
  </si>
  <si>
    <t>01/01/2026 11:29</t>
  </si>
  <si>
    <t>GON85</t>
  </si>
  <si>
    <t>ว***า ห***311</t>
  </si>
  <si>
    <t>THT03062CG6377Z</t>
  </si>
  <si>
    <t>GON84</t>
  </si>
  <si>
    <t>G**</t>
  </si>
  <si>
    <t>01/01/2026 11:28</t>
  </si>
  <si>
    <t>768787011311</t>
  </si>
  <si>
    <t>GON83</t>
  </si>
  <si>
    <t>ศ***พร พ***วัสดิ์</t>
  </si>
  <si>
    <t>ขอเมล่อน 1 กล่องได้ไหมค่ะ</t>
  </si>
  <si>
    <t>768788695710</t>
  </si>
  <si>
    <t>GON82</t>
  </si>
  <si>
    <t>ท***ีย์ ภ***ภักดีกุล</t>
  </si>
  <si>
    <t>768725709404</t>
  </si>
  <si>
    <t>GON80</t>
  </si>
  <si>
    <t>ค***ุ๊ก</t>
  </si>
  <si>
    <t>01/01/2026 11:27</t>
  </si>
  <si>
    <t>768742218333</t>
  </si>
  <si>
    <t>GON79</t>
  </si>
  <si>
    <t>น**</t>
  </si>
  <si>
    <t>768722120316</t>
  </si>
  <si>
    <t>GON78</t>
  </si>
  <si>
    <t>ส***รี ส***ียว</t>
  </si>
  <si>
    <t>768723409355</t>
  </si>
  <si>
    <t>GON77</t>
  </si>
  <si>
    <t>พ***์พรรณ  พ***าญสิริ</t>
  </si>
  <si>
    <t>01/01/2026 11:26</t>
  </si>
  <si>
    <t>768729517360</t>
  </si>
  <si>
    <t>ชิฟฟ่อน รวมรส 3ชิ้น สีเขียว</t>
  </si>
  <si>
    <t>GON76</t>
  </si>
  <si>
    <t>A**</t>
  </si>
  <si>
    <t>768709502831</t>
  </si>
  <si>
    <t>GON75</t>
  </si>
  <si>
    <t>บ***ข บ***ีคำ</t>
  </si>
  <si>
    <t>768787191804</t>
  </si>
  <si>
    <t>GON73</t>
  </si>
  <si>
    <t>เ***มาศ แ***อรุณ</t>
  </si>
  <si>
    <t>01/01/2026 11:25</t>
  </si>
  <si>
    <t>768814655232</t>
  </si>
  <si>
    <t>GON72</t>
  </si>
  <si>
    <t>ต***จอย   ส***อด</t>
  </si>
  <si>
    <t>01/01/2026 11:24</t>
  </si>
  <si>
    <t>768788889783</t>
  </si>
  <si>
    <t>GON71</t>
  </si>
  <si>
    <t>น***ิชา เ***ากวางโจน</t>
  </si>
  <si>
    <t>768722609351</t>
  </si>
  <si>
    <t>GON70</t>
  </si>
  <si>
    <t>ส***ศ โ***์แป้น</t>
  </si>
  <si>
    <t>01/01/2026 11:22</t>
  </si>
  <si>
    <t>768773407356</t>
  </si>
  <si>
    <t>01/01/2026 11:23</t>
  </si>
  <si>
    <t>GON69</t>
  </si>
  <si>
    <t>พ***ฒน์  ศ***ภาณุรักษ์</t>
  </si>
  <si>
    <t>THT04062CEA930Z</t>
  </si>
  <si>
    <t>GON68</t>
  </si>
  <si>
    <t>01/01/2026 11:21</t>
  </si>
  <si>
    <t>768723726330</t>
  </si>
  <si>
    <t>GON67</t>
  </si>
  <si>
    <t>ส***รัตน์ เ***่ยนลี้</t>
  </si>
  <si>
    <t>01/01/2026 11:20</t>
  </si>
  <si>
    <t>768792296252</t>
  </si>
  <si>
    <t>GON66</t>
  </si>
  <si>
    <t>อ***วดี  ส***สันต์</t>
  </si>
  <si>
    <t>01/01/2026 11:19</t>
  </si>
  <si>
    <t>768720077731</t>
  </si>
  <si>
    <t>GON65</t>
  </si>
  <si>
    <t>ร***ง.สีแตงอ่อน</t>
  </si>
  <si>
    <t>768769204346</t>
  </si>
  <si>
    <t>GON64</t>
  </si>
  <si>
    <t>น***ี ส***อง</t>
  </si>
  <si>
    <t>768739209346</t>
  </si>
  <si>
    <t>GON63</t>
  </si>
  <si>
    <t>พ***าดา</t>
  </si>
  <si>
    <t>01/01/2026 11:18</t>
  </si>
  <si>
    <t>768767791293</t>
  </si>
  <si>
    <t>GON62</t>
  </si>
  <si>
    <t>ก***รรณ  บ***าม</t>
  </si>
  <si>
    <t>768785501400</t>
  </si>
  <si>
    <t>GON60</t>
  </si>
  <si>
    <t>ป***ัสสร</t>
  </si>
  <si>
    <t>768703307400</t>
  </si>
  <si>
    <t>GON59</t>
  </si>
  <si>
    <t>พ*** ศ***ระจ่าง</t>
  </si>
  <si>
    <t>01/01/2026 11:16</t>
  </si>
  <si>
    <t>768710678761</t>
  </si>
  <si>
    <t>GON56</t>
  </si>
  <si>
    <t>พ***นันท์ อ***๊ะสิน</t>
  </si>
  <si>
    <t>01/01/2026 11:15</t>
  </si>
  <si>
    <t>768754471730</t>
  </si>
  <si>
    <t>GON55</t>
  </si>
  <si>
    <t>บ***ร ก***ดอกใม้</t>
  </si>
  <si>
    <t>01/01/2026 11:14</t>
  </si>
  <si>
    <t>768744504404</t>
  </si>
  <si>
    <t>GON54</t>
  </si>
  <si>
    <t>ร***ี</t>
  </si>
  <si>
    <t>01/01/2026 11:13</t>
  </si>
  <si>
    <t>768734285734</t>
  </si>
  <si>
    <t>GON53</t>
  </si>
  <si>
    <t>สุดสวาท สุขศิริ</t>
  </si>
  <si>
    <t>570/12 ม.5 ถ.พัทยา นาเกลือ อ.บางละมุง จ. ชลบุรี · นาเกลือ
บางละมุง/ Bang Lamungชลบุรี/ Chonburi
20150</t>
  </si>
  <si>
    <t>20150</t>
  </si>
  <si>
    <t>660922659228</t>
  </si>
  <si>
    <t>LEXPU0643556369</t>
  </si>
  <si>
    <t>GON51</t>
  </si>
  <si>
    <t>ส***ัย ส***ันธมิตร</t>
  </si>
  <si>
    <t>01/01/2026 11:12</t>
  </si>
  <si>
    <t>768765603340</t>
  </si>
  <si>
    <t>GON50</t>
  </si>
  <si>
    <t>พ***วา  ภ***เพ็ง</t>
  </si>
  <si>
    <t>768768013322</t>
  </si>
  <si>
    <t>GON49</t>
  </si>
  <si>
    <t>ป***รณ ส***งาม</t>
  </si>
  <si>
    <t>768790617372</t>
  </si>
  <si>
    <t>GON47</t>
  </si>
  <si>
    <t>******ำบล บ้านเกาะ, อำเภอเมืองนครราชสีมา ตำบลบ้านเกาะ อำเภอเมืองนครราชสีมา จังหวัดนครราชสีมา 30000</t>
  </si>
  <si>
    <t>TH264713149027L</t>
  </si>
  <si>
    <t>GON46</t>
  </si>
  <si>
    <t>ศ***สม อ***แก้ว</t>
  </si>
  <si>
    <t>01/01/2026 11:11</t>
  </si>
  <si>
    <t>768725985716</t>
  </si>
  <si>
    <t>GON45</t>
  </si>
  <si>
    <t>อ*** ห***นตร</t>
  </si>
  <si>
    <t>768727615320</t>
  </si>
  <si>
    <t>GON44</t>
  </si>
  <si>
    <t>T***a k** A** ค***อม</t>
  </si>
  <si>
    <t>768712718314</t>
  </si>
  <si>
    <t>GON43</t>
  </si>
  <si>
    <t>ส***วดี ช***ชยโย</t>
  </si>
  <si>
    <t>768750716311</t>
  </si>
  <si>
    <t>GON42</t>
  </si>
  <si>
    <t>ร*** ย***บัติ</t>
  </si>
  <si>
    <t>768740102815</t>
  </si>
  <si>
    <t>GON41</t>
  </si>
  <si>
    <t>น** ส***ด ส***ตาล</t>
  </si>
  <si>
    <t>01/01/2026 11:10</t>
  </si>
  <si>
    <t>768750713312</t>
  </si>
  <si>
    <t>GON40</t>
  </si>
  <si>
    <t>อ***รา จ***บรรจง</t>
  </si>
  <si>
    <t>01/01/2026 11:09</t>
  </si>
  <si>
    <t>768720721311</t>
  </si>
  <si>
    <t>GON39</t>
  </si>
  <si>
    <t>จ***ัฒน์ เ***ุตร</t>
  </si>
  <si>
    <t>01/01/2026 11:08</t>
  </si>
  <si>
    <t>768733700405</t>
  </si>
  <si>
    <t>GON38</t>
  </si>
  <si>
    <t>ย******ะ</t>
  </si>
  <si>
    <t>******เภอบางใหญ่ นนทบุรี 11140 ตำบลบางแม่นาง อำเภอบางใหญ่ จังหวัดนนทบุรี 11140</t>
  </si>
  <si>
    <t>11140</t>
  </si>
  <si>
    <t>65</t>
  </si>
  <si>
    <t>TH266197465809D</t>
  </si>
  <si>
    <t>GON37</t>
  </si>
  <si>
    <t>อ***รณ  ส***สง</t>
  </si>
  <si>
    <t>01/01/2026 11:07</t>
  </si>
  <si>
    <t>768782187902</t>
  </si>
  <si>
    <t>GON35</t>
  </si>
  <si>
    <t>เ***นงาม ก***ร</t>
  </si>
  <si>
    <t>THT31082CFU654Z</t>
  </si>
  <si>
    <t>GON33</t>
  </si>
  <si>
    <t>ผ***ัลย์ น***ะมาตย์</t>
  </si>
  <si>
    <t>เทศบาลนครอุดรธานี</t>
  </si>
  <si>
    <t>01/01/2026 11:06</t>
  </si>
  <si>
    <t>768772908341</t>
  </si>
  <si>
    <t>GON32</t>
  </si>
  <si>
    <t>บ***งิน น***ษ์</t>
  </si>
  <si>
    <t>768723794720</t>
  </si>
  <si>
    <t>GON29</t>
  </si>
  <si>
    <t>ส***รณี บ***ูเวชประเสริฐ</t>
  </si>
  <si>
    <t>01/01/2026 11:05</t>
  </si>
  <si>
    <t>768785307345</t>
  </si>
  <si>
    <t>GON28</t>
  </si>
  <si>
    <t>โ***กา จ***ะวัน</t>
  </si>
  <si>
    <t>THT05022CFEAX6Z</t>
  </si>
  <si>
    <t>GON26</t>
  </si>
  <si>
    <t>ฮ***ี่</t>
  </si>
  <si>
    <t>01/01/2026 11:03</t>
  </si>
  <si>
    <t>768742877755</t>
  </si>
  <si>
    <t>GON25</t>
  </si>
  <si>
    <t>ว***ฒน์ ไ***งคล</t>
  </si>
  <si>
    <t>768735614323</t>
  </si>
  <si>
    <t>GON24</t>
  </si>
  <si>
    <t>เ***ินทร์</t>
  </si>
  <si>
    <t>01/01/2026 11:02</t>
  </si>
  <si>
    <t>768716716390</t>
  </si>
  <si>
    <t>GON22</t>
  </si>
  <si>
    <t>ช***ี เ***มรัตน์</t>
  </si>
  <si>
    <t>768705478741</t>
  </si>
  <si>
    <t>GON21</t>
  </si>
  <si>
    <t>อ***ีรา ร***ชาย</t>
  </si>
  <si>
    <t>THT02032CEA730Z</t>
  </si>
  <si>
    <t>GON20</t>
  </si>
  <si>
    <t>ช***มา ช***ายัณห์</t>
  </si>
  <si>
    <t>01/01/2026 11:01</t>
  </si>
  <si>
    <t>THT02032CHBDR7Z</t>
  </si>
  <si>
    <t>GON19</t>
  </si>
  <si>
    <t>ศ***ยากร ล***ันต๊ะ</t>
  </si>
  <si>
    <t>01/01/2026 11:00</t>
  </si>
  <si>
    <t>768741415330</t>
  </si>
  <si>
    <t>GON17</t>
  </si>
  <si>
    <t>บ***ีม ป***านันท์</t>
  </si>
  <si>
    <t>เทศบาลนครเชียงราย</t>
  </si>
  <si>
    <t>01/01/2026 10:59</t>
  </si>
  <si>
    <t>768724092710</t>
  </si>
  <si>
    <t>GON14</t>
  </si>
  <si>
    <t>เ***พร เ***ุทธิ์</t>
  </si>
  <si>
    <t>768774000352</t>
  </si>
  <si>
    <t>GON13</t>
  </si>
  <si>
    <t>u***6771141956761</t>
  </si>
  <si>
    <t>768740404316</t>
  </si>
  <si>
    <t>GON12</t>
  </si>
  <si>
    <t>768719101323</t>
  </si>
  <si>
    <t>GON11</t>
  </si>
  <si>
    <t>ร***บุหงาตลาดสด</t>
  </si>
  <si>
    <t>768760320322</t>
  </si>
  <si>
    <t>GON10</t>
  </si>
  <si>
    <t>ช***ญา เ***เนอร</t>
  </si>
  <si>
    <t>01/01/2026 10:58</t>
  </si>
  <si>
    <t>768737490301</t>
  </si>
  <si>
    <t>GON9</t>
  </si>
  <si>
    <t>น***นตร ห***แก้ว</t>
  </si>
  <si>
    <t>768776897280</t>
  </si>
  <si>
    <t>GON8</t>
  </si>
  <si>
    <t>ภ***ิชา ต***นะ</t>
  </si>
  <si>
    <t>01/01/2026 10:57</t>
  </si>
  <si>
    <t>768719489742</t>
  </si>
  <si>
    <t>GON7</t>
  </si>
  <si>
    <t>จ***ร์จิรา เ***งเวหา</t>
  </si>
  <si>
    <t>01/01/2026 10:56</t>
  </si>
  <si>
    <t>768788892281</t>
  </si>
  <si>
    <t>GON5</t>
  </si>
  <si>
    <t>น***าวนิลาวรรณ ว***า</t>
  </si>
  <si>
    <t>768710694290</t>
  </si>
  <si>
    <t>GON4</t>
  </si>
  <si>
    <t xml:space="preserve">อ***รา </t>
  </si>
  <si>
    <t>01/01/2026 10:55</t>
  </si>
  <si>
    <t>768771915402</t>
  </si>
  <si>
    <t>GON3</t>
  </si>
  <si>
    <t>อ***ี  แ***ล้า</t>
  </si>
  <si>
    <t>01/01/2026 10:53</t>
  </si>
  <si>
    <t>768775105346</t>
  </si>
  <si>
    <t>GON2</t>
  </si>
  <si>
    <t>ค***ิ จ***่ง</t>
  </si>
  <si>
    <t>768760326364</t>
  </si>
  <si>
    <t>GON1</t>
  </si>
  <si>
    <t>ก**</t>
  </si>
  <si>
    <t>768770891210</t>
  </si>
  <si>
    <t>GOM99</t>
  </si>
  <si>
    <t>01/01/2026 10:51</t>
  </si>
  <si>
    <t>768737498292</t>
  </si>
  <si>
    <t>GOM98</t>
  </si>
  <si>
    <t>พ***์พิศา ส***ระเสริฐ</t>
  </si>
  <si>
    <t>Phuket</t>
  </si>
  <si>
    <t>768731727326</t>
  </si>
  <si>
    <t>GOM97</t>
  </si>
  <si>
    <t>น***ิตติธัช อ***ต</t>
  </si>
  <si>
    <t>01/01/2026 10:52</t>
  </si>
  <si>
    <t>768764607354</t>
  </si>
  <si>
    <t>GOM96</t>
  </si>
  <si>
    <t>ว***ฒน์ อ***รีย์</t>
  </si>
  <si>
    <t>768752600324</t>
  </si>
  <si>
    <t>01/01/2026 10:50</t>
  </si>
  <si>
    <t>GOM95</t>
  </si>
  <si>
    <t>น* ป***อม  ฟ***ันเทียะ</t>
  </si>
  <si>
    <t>01/01/2026 10:49</t>
  </si>
  <si>
    <t>768718592272</t>
  </si>
  <si>
    <t>GOM93</t>
  </si>
  <si>
    <t>อ***รัตน์  ร***เรข</t>
  </si>
  <si>
    <t>01/01/2026 10:48</t>
  </si>
  <si>
    <t>768750117391</t>
  </si>
  <si>
    <t>GOM92</t>
  </si>
  <si>
    <t>N***e</t>
  </si>
  <si>
    <t>768776512313</t>
  </si>
  <si>
    <t>GOM91</t>
  </si>
  <si>
    <t>ป***ดา แ***โสภา</t>
  </si>
  <si>
    <t>768708904375</t>
  </si>
  <si>
    <t>01/01/2026 10:47</t>
  </si>
  <si>
    <t>GOM90</t>
  </si>
  <si>
    <t>น***สร ศ***ันทร์</t>
  </si>
  <si>
    <t>768761015352</t>
  </si>
  <si>
    <t>GOM89</t>
  </si>
  <si>
    <t>ฐ***ร้านค้า</t>
  </si>
  <si>
    <t>THT05022CG5EC7Z</t>
  </si>
  <si>
    <t>GOM87</t>
  </si>
  <si>
    <t>ส***า ไ***ัลย์</t>
  </si>
  <si>
    <t>768718128345</t>
  </si>
  <si>
    <t>GOM86</t>
  </si>
  <si>
    <t>นางญาณิศา โมทอง</t>
  </si>
  <si>
    <t>บ้านเลขที่ 32
ซอยชยางกูร 21.1
ถ.ชยางกูร
ต.ในเมือง
อ.เมือง
จ.อุบลราชธานี 34000</t>
  </si>
  <si>
    <t>34000</t>
  </si>
  <si>
    <t>0874494599</t>
  </si>
  <si>
    <t>TH310186FMP42A</t>
  </si>
  <si>
    <t>GOM85</t>
  </si>
  <si>
    <t>อ*** บ***่วย</t>
  </si>
  <si>
    <t>01/01/2026 10:46</t>
  </si>
  <si>
    <t>768734291301</t>
  </si>
  <si>
    <t>GOM84</t>
  </si>
  <si>
    <t>นาย ภิรมย์  กรมพามัย</t>
  </si>
  <si>
    <t xml:space="preserve"> 315 ถ.ราชวิถี ต.ทุ่งพญาไท  อ.ราชเทวี กรุงเทพฯ  อาคารเฉลิมพระเกียรติ (ส่วนเงินรายรับ)  10400</t>
  </si>
  <si>
    <t>10400</t>
  </si>
  <si>
    <t>0805550135</t>
  </si>
  <si>
    <t>TH013786FMP41C</t>
  </si>
  <si>
    <t>GOM83</t>
  </si>
  <si>
    <t>R***epan W***amolee</t>
  </si>
  <si>
    <t>01/01/2026 10:45</t>
  </si>
  <si>
    <t>768726290301</t>
  </si>
  <si>
    <t>GOM82</t>
  </si>
  <si>
    <t>ส***วรรณ   ป***มผล</t>
  </si>
  <si>
    <t>768798203353</t>
  </si>
  <si>
    <t>GOM81</t>
  </si>
  <si>
    <t>ศ***พร แ***า</t>
  </si>
  <si>
    <t>768702008362</t>
  </si>
  <si>
    <t>GOM80</t>
  </si>
  <si>
    <t>น***าวนัยนา ท***จริญ</t>
  </si>
  <si>
    <t>01/01/2026 10:44</t>
  </si>
  <si>
    <t>768766709406</t>
  </si>
  <si>
    <t>GOM79</t>
  </si>
  <si>
    <t>น***ภรณ์</t>
  </si>
  <si>
    <t>768754019331</t>
  </si>
  <si>
    <t>GOM78</t>
  </si>
  <si>
    <t>768734517316</t>
  </si>
  <si>
    <t>GOM77</t>
  </si>
  <si>
    <t>ช*** แ***อม</t>
  </si>
  <si>
    <t>768723513316</t>
  </si>
  <si>
    <t>GOM76</t>
  </si>
  <si>
    <t>ก***นา ม***ี</t>
  </si>
  <si>
    <t>01/01/2026 10:43</t>
  </si>
  <si>
    <t>768712897223</t>
  </si>
  <si>
    <t>GOM75</t>
  </si>
  <si>
    <t>ส***ิโชค เ***มาลัย</t>
  </si>
  <si>
    <t>768791223351</t>
  </si>
  <si>
    <t>01/01/2026 10:42</t>
  </si>
  <si>
    <t>GOM74</t>
  </si>
  <si>
    <t>ก***มา อ***ร์วิมล บ***ช่างนาคหลังใน</t>
  </si>
  <si>
    <t>01/01/2026 10:41</t>
  </si>
  <si>
    <t>768740208364</t>
  </si>
  <si>
    <t>GOM73</t>
  </si>
  <si>
    <t>ท** ป***ต</t>
  </si>
  <si>
    <t>THT11012CE9EG6Z</t>
  </si>
  <si>
    <t>GOM72</t>
  </si>
  <si>
    <t>768712599270</t>
  </si>
  <si>
    <t>GOM71</t>
  </si>
  <si>
    <t>ธ***ร</t>
  </si>
  <si>
    <t>01/01/2026 10:40</t>
  </si>
  <si>
    <t>768765717403</t>
  </si>
  <si>
    <t>GOM70</t>
  </si>
  <si>
    <t>ส***วรรณ์ น***าหนู</t>
  </si>
  <si>
    <t>01/01/2026 10:38</t>
  </si>
  <si>
    <t>768795510350</t>
  </si>
  <si>
    <t>GOM69</t>
  </si>
  <si>
    <t>D***ja</t>
  </si>
  <si>
    <t>01/01/2026 10:37</t>
  </si>
  <si>
    <t>768797714355</t>
  </si>
  <si>
    <t>GOM68</t>
  </si>
  <si>
    <t>น***าวนิตยา บ***รี</t>
  </si>
  <si>
    <t>768763708344</t>
  </si>
  <si>
    <t>GOM67</t>
  </si>
  <si>
    <t>ธ***า อ***มรุ่ง</t>
  </si>
  <si>
    <t>768793597250</t>
  </si>
  <si>
    <t>GOM66</t>
  </si>
  <si>
    <t>พ***ชา ค***นิตย์</t>
  </si>
  <si>
    <t>768772305350</t>
  </si>
  <si>
    <t>GOM65</t>
  </si>
  <si>
    <t>01/01/2026 10:36</t>
  </si>
  <si>
    <t>768708095293</t>
  </si>
  <si>
    <t>GOM64</t>
  </si>
  <si>
    <t>ภ***า...เจริญสัตย์</t>
  </si>
  <si>
    <t>768750313365</t>
  </si>
  <si>
    <t>GOM63</t>
  </si>
  <si>
    <t>น***้อย ส***ดี</t>
  </si>
  <si>
    <t>01/01/2026 10:34</t>
  </si>
  <si>
    <t>768773694290</t>
  </si>
  <si>
    <t>GOM62</t>
  </si>
  <si>
    <t>ส**  ร***รัพย์</t>
  </si>
  <si>
    <t>768771892221</t>
  </si>
  <si>
    <t>GOM61</t>
  </si>
  <si>
    <t>พ******ย</t>
  </si>
  <si>
    <t>******1 หมู่5 ตำบลห้วยกะปิ ตำบลห้วยกะปิ อำเภอเมืองชลบุรี จังหวัดชลบุรี 20130</t>
  </si>
  <si>
    <t>20130</t>
  </si>
  <si>
    <t>47</t>
  </si>
  <si>
    <t>TH268047671622K</t>
  </si>
  <si>
    <t>GOM60</t>
  </si>
  <si>
    <t>******งโขมด, อำเภอบ้านหมอ ตำบลบางโขมด อำเภอบ้านหมอ จังหวัดสระบุรี 18130</t>
  </si>
  <si>
    <t>TH2656871055408</t>
  </si>
  <si>
    <t>01/01/2026 10:32</t>
  </si>
  <si>
    <t>GOM59</t>
  </si>
  <si>
    <t>ม***า จ***สันเทียะ</t>
  </si>
  <si>
    <t>768768304345</t>
  </si>
  <si>
    <t>GOM58</t>
  </si>
  <si>
    <t>Sommai Yaibua</t>
  </si>
  <si>
    <t>169 หมู่ 12 · บ้านหัน/ Ban Han
โนนศิลา/ Non Silaขอนแก่น/ Khon Kaen
40110</t>
  </si>
  <si>
    <t>40110</t>
  </si>
  <si>
    <t>660625852148</t>
  </si>
  <si>
    <t>TH372586F7MS6C</t>
  </si>
  <si>
    <t>GOM57</t>
  </si>
  <si>
    <t>ส***ศา อ***แดง</t>
  </si>
  <si>
    <t>01/01/2026 10:31</t>
  </si>
  <si>
    <t>768751716401</t>
  </si>
  <si>
    <t>GOM55</t>
  </si>
  <si>
    <t>น***ล  ฉ***งคล</t>
  </si>
  <si>
    <t>THT04022CG6Q59Z</t>
  </si>
  <si>
    <t>GOM54</t>
  </si>
  <si>
    <t>ศ***มล</t>
  </si>
  <si>
    <t>01/01/2026 10:30</t>
  </si>
  <si>
    <t>768713097283</t>
  </si>
  <si>
    <t>GOM53</t>
  </si>
  <si>
    <t>N***gruthai P***homต้อยติ่ง</t>
  </si>
  <si>
    <t>01/01/2026 10:29</t>
  </si>
  <si>
    <t>768709705341</t>
  </si>
  <si>
    <t>GOM52</t>
  </si>
  <si>
    <t>ล***รรณ ป***คำ</t>
  </si>
  <si>
    <t>01/01/2026 10:28</t>
  </si>
  <si>
    <t>768767615350</t>
  </si>
  <si>
    <t>GOM51</t>
  </si>
  <si>
    <t>P** Y***a</t>
  </si>
  <si>
    <t>01/01/2026 10:27</t>
  </si>
  <si>
    <t>768770394276</t>
  </si>
  <si>
    <t>GOM50</t>
  </si>
  <si>
    <t>ก***นา..นพขำ</t>
  </si>
  <si>
    <t>768773890286</t>
  </si>
  <si>
    <t>GOM49</t>
  </si>
  <si>
    <t>ป***อ</t>
  </si>
  <si>
    <t>01/01/2026 10:26</t>
  </si>
  <si>
    <t>768796924313</t>
  </si>
  <si>
    <t>GOM48</t>
  </si>
  <si>
    <t>ว***า จ***ร์กลาง</t>
  </si>
  <si>
    <t>01/01/2026 10:25</t>
  </si>
  <si>
    <t>768757816400</t>
  </si>
  <si>
    <t>GOM47</t>
  </si>
  <si>
    <t>น***  ท***ำพร้า</t>
  </si>
  <si>
    <t>01/01/2026 10:24</t>
  </si>
  <si>
    <t>768770292301</t>
  </si>
  <si>
    <t>GOM46</t>
  </si>
  <si>
    <t>ณ***์นรี เ***เพ่งพิศ</t>
  </si>
  <si>
    <t>768717506351</t>
  </si>
  <si>
    <t>GOM45</t>
  </si>
  <si>
    <t>เ***ภา จ***วานิช แ***เสื้อผ้าสตรีCiara</t>
  </si>
  <si>
    <t>768766598246</t>
  </si>
  <si>
    <t>01/01/2026 10:23</t>
  </si>
  <si>
    <t>GOM43</t>
  </si>
  <si>
    <t>น***วีด  ส***วัสดิ์</t>
  </si>
  <si>
    <t>01/01/2026 10:21</t>
  </si>
  <si>
    <t>768734501360</t>
  </si>
  <si>
    <t>GOM42</t>
  </si>
  <si>
    <t>สายใจ ปาวิลัย</t>
  </si>
  <si>
    <t>90 ม.6 ต.ลำพยนต์
ตากฟ้า/ Tak Faนครสวรรค์/ Nakhon Sawan
60190</t>
  </si>
  <si>
    <t>60190</t>
  </si>
  <si>
    <t>660879048597</t>
  </si>
  <si>
    <t>LEXPU0643551353</t>
  </si>
  <si>
    <t>GOM41</t>
  </si>
  <si>
    <t>บ***อน ไ***าเมา</t>
  </si>
  <si>
    <t>เทศบาลนครสกลนคร</t>
  </si>
  <si>
    <t>01/01/2026 10:20</t>
  </si>
  <si>
    <t>768790908351</t>
  </si>
  <si>
    <t>GOM40</t>
  </si>
  <si>
    <t>จ***า  ง***ละคำ</t>
  </si>
  <si>
    <t>01/01/2026 10:19</t>
  </si>
  <si>
    <t>768733892301</t>
  </si>
  <si>
    <t>GOM39</t>
  </si>
  <si>
    <t>THT05072CE9US0Z</t>
  </si>
  <si>
    <t>GOM38</t>
  </si>
  <si>
    <t>พ***มล​  บ***งกล</t>
  </si>
  <si>
    <t>THT02032CE8VW4Z</t>
  </si>
  <si>
    <t>GOM37</t>
  </si>
  <si>
    <t>น***าวสมฤดี เ***นทอง</t>
  </si>
  <si>
    <t>01/01/2026 10:18</t>
  </si>
  <si>
    <t>768771898300</t>
  </si>
  <si>
    <t>GOM36</t>
  </si>
  <si>
    <t>สุพัตรา วรธาไพบูลย์</t>
  </si>
  <si>
    <t>61/317 หมู่5 ต.ลานตากฟ้า อ.นครชัยศรี
นครชัยศรี/ Nakhon Chai Siนครปฐม/ Nakhon Pathom
73120</t>
  </si>
  <si>
    <t>73120</t>
  </si>
  <si>
    <t>660870346565</t>
  </si>
  <si>
    <t>LEXPU0643556121</t>
  </si>
  <si>
    <t>GOM35</t>
  </si>
  <si>
    <t>อ***า ท***น</t>
  </si>
  <si>
    <t>01/01/2026 10:17</t>
  </si>
  <si>
    <t>768705103364</t>
  </si>
  <si>
    <t>GOM34</t>
  </si>
  <si>
    <t>เ***ลักษ์ เ***ดี</t>
  </si>
  <si>
    <t>768731105365</t>
  </si>
  <si>
    <t>GOM33</t>
  </si>
  <si>
    <t>u***90441924054766</t>
  </si>
  <si>
    <t>01/01/2026 10:16</t>
  </si>
  <si>
    <t>768758199263</t>
  </si>
  <si>
    <t>GOM32</t>
  </si>
  <si>
    <t>ว***วิมล ส***</t>
  </si>
  <si>
    <t>768756997260</t>
  </si>
  <si>
    <t>GOM31</t>
  </si>
  <si>
    <t>ล***า เ***ออ่อน</t>
  </si>
  <si>
    <t>01/01/2026 10:13</t>
  </si>
  <si>
    <t>THT04062CG5185Z</t>
  </si>
  <si>
    <t>GOM29</t>
  </si>
  <si>
    <t>01/01/2026 10:11</t>
  </si>
  <si>
    <t>768725097291</t>
  </si>
  <si>
    <t>GOM28</t>
  </si>
  <si>
    <t>พ******ิ</t>
  </si>
  <si>
    <t>******มูสี, อำเภอปากช่อง ตำบลหมูสี อำเภอปากช่อง จังหวัดนครราชสีมา 30450</t>
  </si>
  <si>
    <t>30450</t>
  </si>
  <si>
    <t>TH2659747807519</t>
  </si>
  <si>
    <t>GOM27</t>
  </si>
  <si>
    <t>ห***า เ***นเทียะ</t>
  </si>
  <si>
    <t>01/01/2026 10:10</t>
  </si>
  <si>
    <t>768776491302</t>
  </si>
  <si>
    <t>GOM26</t>
  </si>
  <si>
    <t>ช***า ท***ุบล</t>
  </si>
  <si>
    <t>768709634630</t>
  </si>
  <si>
    <t>GOM25</t>
  </si>
  <si>
    <t>พ***ิดา ก***วงค์</t>
  </si>
  <si>
    <t>01/01/2026 10:09</t>
  </si>
  <si>
    <t>768790203322</t>
  </si>
  <si>
    <t>GOM24</t>
  </si>
  <si>
    <t>ค***ัญนิชชา อ***ดี 3***5บ้านโตนดเก่าอ.โนนสูงจ.นคราชสีมา30160</t>
  </si>
  <si>
    <t>01/01/2026 10:08</t>
  </si>
  <si>
    <t>768705015315</t>
  </si>
  <si>
    <t>GOM22</t>
  </si>
  <si>
    <t>ร***นภา ร***วนอก</t>
  </si>
  <si>
    <t>01/01/2026 10:07</t>
  </si>
  <si>
    <t>768732899303</t>
  </si>
  <si>
    <t>GOM21</t>
  </si>
  <si>
    <t>ผึ้ง</t>
  </si>
  <si>
    <t>469/217   ม.เด่นชัยคลองอาเสี่ย เฟส1  ซ.15 ต.แพรกษา อ.เมื
เมืองสมุทรปราการ/ Mueang Samut Prakanสมุทรปราการ/ Samut Prakan
10280</t>
  </si>
  <si>
    <t>10280</t>
  </si>
  <si>
    <t>660945595009</t>
  </si>
  <si>
    <t>LEXPU0643554870</t>
  </si>
  <si>
    <t>GOM20</t>
  </si>
  <si>
    <t>จ******ถ</t>
  </si>
  <si>
    <t>******ยา13130 ตำบลจำปา อำเภอท่าเรือ จังหวัดพระนครศรีอยุธยา 13130</t>
  </si>
  <si>
    <t>13130</t>
  </si>
  <si>
    <t>34</t>
  </si>
  <si>
    <t>TH266374907061J</t>
  </si>
  <si>
    <t>01/01/2026 10:06</t>
  </si>
  <si>
    <t>GOM19</t>
  </si>
  <si>
    <t>ณ***ิดา เ***ขวัญ</t>
  </si>
  <si>
    <t>01/01/2026 10:04</t>
  </si>
  <si>
    <t>768798792764</t>
  </si>
  <si>
    <t>GOM18</t>
  </si>
  <si>
    <t>จ***้เพื่อพ่อกับลูก</t>
  </si>
  <si>
    <t>01/01/2026 10:02</t>
  </si>
  <si>
    <t>768750805325</t>
  </si>
  <si>
    <t>GOM17</t>
  </si>
  <si>
    <t>ห***า</t>
  </si>
  <si>
    <t>01/01/2026 10:01</t>
  </si>
  <si>
    <t>768784502371</t>
  </si>
  <si>
    <t>GOM16</t>
  </si>
  <si>
    <t>ด***ัลลภ ห***คำจา</t>
  </si>
  <si>
    <t>768746295306</t>
  </si>
  <si>
    <t>GOM15</t>
  </si>
  <si>
    <t xml:space="preserve">ภ***ิยา </t>
  </si>
  <si>
    <t>768732201311</t>
  </si>
  <si>
    <t>GOM14</t>
  </si>
  <si>
    <t>น***ฉลียว ร***ุนทร</t>
  </si>
  <si>
    <t>01/01/2026 09:59</t>
  </si>
  <si>
    <t>768744801311</t>
  </si>
  <si>
    <t>GOM13</t>
  </si>
  <si>
    <t>ร***ี เ***นขุนทด</t>
  </si>
  <si>
    <t>768743320575</t>
  </si>
  <si>
    <t>GOM12</t>
  </si>
  <si>
    <t>ส***ฤทัย ค***ยนาค</t>
  </si>
  <si>
    <t>01/01/2026 09:58</t>
  </si>
  <si>
    <t>768773618314</t>
  </si>
  <si>
    <t>GOM11</t>
  </si>
  <si>
    <t>ภ***าภรณ์​  จ***ร์หิรัญ</t>
  </si>
  <si>
    <t>768767309321</t>
  </si>
  <si>
    <t>GOM10</t>
  </si>
  <si>
    <t>ส***ญญา จ***ร์ดี</t>
  </si>
  <si>
    <t>768750903325</t>
  </si>
  <si>
    <t>GOM9</t>
  </si>
  <si>
    <t>น** ว***มาศ ล***มรกต</t>
  </si>
  <si>
    <t>01/01/2026 09:57</t>
  </si>
  <si>
    <t>768748806350</t>
  </si>
  <si>
    <t>GOM7</t>
  </si>
  <si>
    <t>น***าง น***ทพ</t>
  </si>
  <si>
    <t>768753711320</t>
  </si>
  <si>
    <t>01/01/2026 09:56</t>
  </si>
  <si>
    <t>GOM5</t>
  </si>
  <si>
    <t>ล***าวรรณ เ***ทอง</t>
  </si>
  <si>
    <t>01/01/2026 09:54</t>
  </si>
  <si>
    <t>768756914365</t>
  </si>
  <si>
    <t>GOM4</t>
  </si>
  <si>
    <t>ไ*** ธ***วรรณ</t>
  </si>
  <si>
    <t>768715402361</t>
  </si>
  <si>
    <t>GOM3</t>
  </si>
  <si>
    <t>อ***ี้</t>
  </si>
  <si>
    <t>01/01/2026 09:53</t>
  </si>
  <si>
    <t>768712119361</t>
  </si>
  <si>
    <t>GOM2</t>
  </si>
  <si>
    <t>บ*** โ***กะ</t>
  </si>
  <si>
    <t>01/01/2026 09:52</t>
  </si>
  <si>
    <t>768711511326</t>
  </si>
  <si>
    <t>GOM1</t>
  </si>
  <si>
    <t>ก***ร บ***งษ์</t>
  </si>
  <si>
    <t>768718919312</t>
  </si>
  <si>
    <t>GOM0</t>
  </si>
  <si>
    <t>เ***ลักษณ์ ช***วล</t>
  </si>
  <si>
    <t>768754200362</t>
  </si>
  <si>
    <t>GOL99</t>
  </si>
  <si>
    <t>ณ***า</t>
  </si>
  <si>
    <t>01/01/2026 09:50</t>
  </si>
  <si>
    <t>768754811370</t>
  </si>
  <si>
    <t>01/01/2026 09:49</t>
  </si>
  <si>
    <t>GOL98</t>
  </si>
  <si>
    <t>น***ะอ้อน​  ส***์นวล</t>
  </si>
  <si>
    <t>01/01/2026 09:45</t>
  </si>
  <si>
    <t>768739913336</t>
  </si>
  <si>
    <t>01/01/2026 09:46</t>
  </si>
  <si>
    <t>GOL97</t>
  </si>
  <si>
    <t>ญ***ศา</t>
  </si>
  <si>
    <t>01/01/2026 09:47</t>
  </si>
  <si>
    <t>768778627341</t>
  </si>
  <si>
    <t>GOL96</t>
  </si>
  <si>
    <t>แ***ี่จั๊บ</t>
  </si>
  <si>
    <t>01/01/2026 09:44</t>
  </si>
  <si>
    <t>768765804380</t>
  </si>
  <si>
    <t>GOL95</t>
  </si>
  <si>
    <t>เ***พร ไ***ักษ์</t>
  </si>
  <si>
    <t>768785118345</t>
  </si>
  <si>
    <t>GOL94</t>
  </si>
  <si>
    <t>น***ึ้ง  ต***มัย</t>
  </si>
  <si>
    <t>01/01/2026 09:43</t>
  </si>
  <si>
    <t>768770603322</t>
  </si>
  <si>
    <t>GOL93</t>
  </si>
  <si>
    <t>จ***ค์ ด***าไพร</t>
  </si>
  <si>
    <t>768791207310</t>
  </si>
  <si>
    <t>GOL92</t>
  </si>
  <si>
    <t>ช***พร อ***ไธสง</t>
  </si>
  <si>
    <t>768789095303</t>
  </si>
  <si>
    <t>GOL91</t>
  </si>
  <si>
    <t>ว***า   แ***วลิต</t>
  </si>
  <si>
    <t>01/01/2026 09:42</t>
  </si>
  <si>
    <t>768747506332</t>
  </si>
  <si>
    <t>GOL90</t>
  </si>
  <si>
    <t>ศ***ุวรรณ พ***ก</t>
  </si>
  <si>
    <t>768728409385</t>
  </si>
  <si>
    <t>GOL89</t>
  </si>
  <si>
    <t>ว***ตน์  ย***จิตร</t>
  </si>
  <si>
    <t>01/01/2026 09:41</t>
  </si>
  <si>
    <t>768717104396</t>
  </si>
  <si>
    <t>GOL87</t>
  </si>
  <si>
    <t>จ***มธ ป***ุม</t>
  </si>
  <si>
    <t>01/01/2026 09:38</t>
  </si>
  <si>
    <t>768743904353</t>
  </si>
  <si>
    <t>GOL86</t>
  </si>
  <si>
    <t>ภ***า</t>
  </si>
  <si>
    <t>จังหวัดระยอง</t>
  </si>
  <si>
    <t>01/01/2026 09:36</t>
  </si>
  <si>
    <t>768720495281</t>
  </si>
  <si>
    <t>GOL85</t>
  </si>
  <si>
    <t>B** b*</t>
  </si>
  <si>
    <t>768765328321</t>
  </si>
  <si>
    <t>GOL84</t>
  </si>
  <si>
    <t>พ***ี  บ***ิทักษ์ชน</t>
  </si>
  <si>
    <t>768733403373</t>
  </si>
  <si>
    <t>GOL83</t>
  </si>
  <si>
    <t>ว***ษ์  ป***สริฐสูงส่ง</t>
  </si>
  <si>
    <t>01/01/2026 09:35</t>
  </si>
  <si>
    <t>768720913332</t>
  </si>
  <si>
    <t>GOL82</t>
  </si>
  <si>
    <t>ท***พร ค***ภัย</t>
  </si>
  <si>
    <t>01/01/2026 09:34</t>
  </si>
  <si>
    <t>768768499295</t>
  </si>
  <si>
    <t>GOL81</t>
  </si>
  <si>
    <t>768728118340</t>
  </si>
  <si>
    <t>GOL80</t>
  </si>
  <si>
    <t>ป***ี แ***แท้</t>
  </si>
  <si>
    <t>01/01/2026 09:33</t>
  </si>
  <si>
    <t>768728006384</t>
  </si>
  <si>
    <t>GOL79</t>
  </si>
  <si>
    <t>ว***ยา ฤ***กุล</t>
  </si>
  <si>
    <t>768793302336</t>
  </si>
  <si>
    <t>01/01/2026 09:32</t>
  </si>
  <si>
    <t>GOL78</t>
  </si>
  <si>
    <t>อ***รา เ***เสน</t>
  </si>
  <si>
    <t>THT04022CE8NB4Z</t>
  </si>
  <si>
    <t>GOL77</t>
  </si>
  <si>
    <t>อ*** บ***องภู่</t>
  </si>
  <si>
    <t>768714116332</t>
  </si>
  <si>
    <t>GOL76</t>
  </si>
  <si>
    <t>ร***ิยา แ***รัพย์</t>
  </si>
  <si>
    <t>768725024314</t>
  </si>
  <si>
    <t>GOL75</t>
  </si>
  <si>
    <t>768771908332</t>
  </si>
  <si>
    <t>GOL73</t>
  </si>
  <si>
    <t>ศ******ง</t>
  </si>
  <si>
    <t>******ัง 8 ต.เหล ตำบลเหล อำเภอกะปง จังหวัดพังงา 82170</t>
  </si>
  <si>
    <t>82170</t>
  </si>
  <si>
    <t>TH2660052526341</t>
  </si>
  <si>
    <t>GOL72</t>
  </si>
  <si>
    <t>อ***ย แ***วคลาด</t>
  </si>
  <si>
    <t>01/01/2026 09:27</t>
  </si>
  <si>
    <t>768786698304</t>
  </si>
  <si>
    <t>GOL71</t>
  </si>
  <si>
    <t>ฉ***รรณ เ***งสันเทีบะ</t>
  </si>
  <si>
    <t>01/01/2026 09:25</t>
  </si>
  <si>
    <t>768848562300</t>
  </si>
  <si>
    <t>GOL70</t>
  </si>
  <si>
    <t>ป***  บ***กราฟฟิค</t>
  </si>
  <si>
    <t>01/01/2026 09:22</t>
  </si>
  <si>
    <t>768761715330</t>
  </si>
  <si>
    <t>GOL69</t>
  </si>
  <si>
    <t>s***rat s***n</t>
  </si>
  <si>
    <t>01/01/2026 09:21</t>
  </si>
  <si>
    <t>768776806372</t>
  </si>
  <si>
    <t>GOL68</t>
  </si>
  <si>
    <t>ธ*** ห***นโฮ้ง</t>
  </si>
  <si>
    <t>768773119332</t>
  </si>
  <si>
    <t>GOL67</t>
  </si>
  <si>
    <t>ว***า ห***มัด</t>
  </si>
  <si>
    <t>01/01/2026 09:18</t>
  </si>
  <si>
    <t>768764118345</t>
  </si>
  <si>
    <t>01/01/2026 09:19</t>
  </si>
  <si>
    <t>GOL66</t>
  </si>
  <si>
    <t>ส***ษ์ ซ***าย</t>
  </si>
  <si>
    <t>768787414345</t>
  </si>
  <si>
    <t>GOL65</t>
  </si>
  <si>
    <t>01/01/2026 09:17</t>
  </si>
  <si>
    <t>768733517366</t>
  </si>
  <si>
    <t>GOL64</t>
  </si>
  <si>
    <t>ศ***พร  ฟ***าริน</t>
  </si>
  <si>
    <t>01/01/2026 09:16</t>
  </si>
  <si>
    <t>768778002311</t>
  </si>
  <si>
    <t>GOL63</t>
  </si>
  <si>
    <t>น***ร แ**</t>
  </si>
  <si>
    <t>01/01/2026 09:13</t>
  </si>
  <si>
    <t>768788706313</t>
  </si>
  <si>
    <t>01/01/2026 09:12</t>
  </si>
  <si>
    <t>GOL61</t>
  </si>
  <si>
    <t>ไ***ง เ***อผล</t>
  </si>
  <si>
    <t>01/01/2026 09:10</t>
  </si>
  <si>
    <t>768710103372</t>
  </si>
  <si>
    <t>GOL60</t>
  </si>
  <si>
    <t>ด***จ  ร***รำไพ</t>
  </si>
  <si>
    <t>01/01/2026 09:09</t>
  </si>
  <si>
    <t>THT02032CE8JA4Z</t>
  </si>
  <si>
    <t>GOL59</t>
  </si>
  <si>
    <t>ท*** ส***น</t>
  </si>
  <si>
    <t>768702901396</t>
  </si>
  <si>
    <t>01/01/2026 09:08</t>
  </si>
  <si>
    <t>GOL58</t>
  </si>
  <si>
    <t>THT02032CE97A2Z</t>
  </si>
  <si>
    <t>GOL57</t>
  </si>
  <si>
    <t>เ***นฉาย ร***ง</t>
  </si>
  <si>
    <t>Pathum Thani</t>
  </si>
  <si>
    <t>THT04022CE9786Z</t>
  </si>
  <si>
    <t>01/01/2026 09:07</t>
  </si>
  <si>
    <t>GOL56</t>
  </si>
  <si>
    <t>b***awan</t>
  </si>
  <si>
    <t>01/01/2026 09:04</t>
  </si>
  <si>
    <t>768750701390</t>
  </si>
  <si>
    <t>01/01/2026 09:05</t>
  </si>
  <si>
    <t>GOL55</t>
  </si>
  <si>
    <t>ล*** เ***ยมสอาด</t>
  </si>
  <si>
    <t>01/01/2026 09:02</t>
  </si>
  <si>
    <t>768704108395</t>
  </si>
  <si>
    <t>GOL54</t>
  </si>
  <si>
    <t>ส***าย ศ***มบุญ</t>
  </si>
  <si>
    <t>01/01/2026 08:58</t>
  </si>
  <si>
    <t>768745391293</t>
  </si>
  <si>
    <t>GOL53</t>
  </si>
  <si>
    <t>01/01/2026 08:57</t>
  </si>
  <si>
    <t>768771400342</t>
  </si>
  <si>
    <t>GOL52</t>
  </si>
  <si>
    <t>ส***ศศา เ***รธรรม</t>
  </si>
  <si>
    <t>768704409336</t>
  </si>
  <si>
    <t>GOL51</t>
  </si>
  <si>
    <t>ก***นา จ***ักดิ์</t>
  </si>
  <si>
    <t>01/01/2026 08:55</t>
  </si>
  <si>
    <t>768722717350</t>
  </si>
  <si>
    <t>GOL50</t>
  </si>
  <si>
    <t>ว***พ็ญ ท***า</t>
  </si>
  <si>
    <t>768762106313</t>
  </si>
  <si>
    <t>GOL49</t>
  </si>
  <si>
    <t>อ***ดา ห***งวน</t>
  </si>
  <si>
    <t>768787295290</t>
  </si>
  <si>
    <t>01/01/2026 08:54</t>
  </si>
  <si>
    <t>GOL48</t>
  </si>
  <si>
    <t>B***awan t***gsen</t>
  </si>
  <si>
    <t>01/01/2026 08:53</t>
  </si>
  <si>
    <t>768717994306</t>
  </si>
  <si>
    <t>GOL47</t>
  </si>
  <si>
    <t>ล***ณาวดี</t>
  </si>
  <si>
    <t>01/01/2026 08:52</t>
  </si>
  <si>
    <t>768714325330</t>
  </si>
  <si>
    <t>GOL46</t>
  </si>
  <si>
    <t>จ***ภา ไ***ชตุ</t>
  </si>
  <si>
    <t>768705793752</t>
  </si>
  <si>
    <t>GOL45</t>
  </si>
  <si>
    <t>เ***ญ  อ***นันทพร</t>
  </si>
  <si>
    <t>01/01/2026 08:51</t>
  </si>
  <si>
    <t>THT03062CG6AW7Z</t>
  </si>
  <si>
    <t>GOL44</t>
  </si>
  <si>
    <t>อ***ย ส***ราง</t>
  </si>
  <si>
    <t>768712398300</t>
  </si>
  <si>
    <t>GOL43</t>
  </si>
  <si>
    <t>l***y411</t>
  </si>
  <si>
    <t>01/01/2026 08:50</t>
  </si>
  <si>
    <t>768715743611</t>
  </si>
  <si>
    <t>GOL41</t>
  </si>
  <si>
    <t>ฮ**</t>
  </si>
  <si>
    <t>01/01/2026 08:48</t>
  </si>
  <si>
    <t>768797912374</t>
  </si>
  <si>
    <t>01/01/2026 08:49</t>
  </si>
  <si>
    <t>GOL40</t>
  </si>
  <si>
    <t>พ***ักษณ์</t>
  </si>
  <si>
    <t>768774707330</t>
  </si>
  <si>
    <t>GOL39</t>
  </si>
  <si>
    <t>น***า</t>
  </si>
  <si>
    <t>01/01/2026 08:45</t>
  </si>
  <si>
    <t>768725692302</t>
  </si>
  <si>
    <t>GOL38</t>
  </si>
  <si>
    <t>พ***อน</t>
  </si>
  <si>
    <t>01/01/2026 08:44</t>
  </si>
  <si>
    <t>768779407336</t>
  </si>
  <si>
    <t>GOL37</t>
  </si>
  <si>
    <t>01/01/2026 08:42</t>
  </si>
  <si>
    <t>768707299253</t>
  </si>
  <si>
    <t>GOL36</t>
  </si>
  <si>
    <t>จ***ร์งาม แ***เงิน</t>
  </si>
  <si>
    <t>01/01/2026 08:41</t>
  </si>
  <si>
    <t>768791301320</t>
  </si>
  <si>
    <t>GOL34</t>
  </si>
  <si>
    <t>อ***ษรา  ช***อ</t>
  </si>
  <si>
    <t>เทศบาลเมืองมุกดาหาร</t>
  </si>
  <si>
    <t>01/01/2026 08:37</t>
  </si>
  <si>
    <t>768747102340</t>
  </si>
  <si>
    <t>01/01/2026 08:35</t>
  </si>
  <si>
    <t>GOL33</t>
  </si>
  <si>
    <t>ส***ัง</t>
  </si>
  <si>
    <t>768785405360</t>
  </si>
  <si>
    <t>GOL32</t>
  </si>
  <si>
    <t>แ***ม  แ***ว่าง</t>
  </si>
  <si>
    <t>768792802363</t>
  </si>
  <si>
    <t>GOL31</t>
  </si>
  <si>
    <t>ป***้อยซอย8</t>
  </si>
  <si>
    <t>768785690245</t>
  </si>
  <si>
    <t>GOL28</t>
  </si>
  <si>
    <t>u***4728563378275</t>
  </si>
  <si>
    <t>01/01/2026 08:33</t>
  </si>
  <si>
    <t>768722911375</t>
  </si>
  <si>
    <t>GOL27</t>
  </si>
  <si>
    <t>ค***ิลัย แ***ันธุ์</t>
  </si>
  <si>
    <t>01/01/2026 08:32</t>
  </si>
  <si>
    <t>768722201365</t>
  </si>
  <si>
    <t>GOL26</t>
  </si>
  <si>
    <t>ก***ฒกรกมล  ร***าม</t>
  </si>
  <si>
    <t>768752402375</t>
  </si>
  <si>
    <t>GOL25</t>
  </si>
  <si>
    <t>ส***ง เ***มูล</t>
  </si>
  <si>
    <t>01/01/2026 08:31</t>
  </si>
  <si>
    <t>768797006386</t>
  </si>
  <si>
    <t>GOL24</t>
  </si>
  <si>
    <t>ว***ร์ ส***รจน์</t>
  </si>
  <si>
    <t>01/01/2026 08:30</t>
  </si>
  <si>
    <t>768730406312</t>
  </si>
  <si>
    <t>GOL23</t>
  </si>
  <si>
    <t>นาถินี เวชมี</t>
  </si>
  <si>
    <t>หมู่บ้านพฤกษา20 หมู่บ้านพฤษา20 53/970 ม.2 ซอย 4/3 ต.คูคต อ.ลำลูกกา จ.ปทุมธานี 12130    0983236824 · คูคต/ Khu Khot
ลำลูกกา/ Lam Luk Kaปทุมธานี/ Pathum Thani
12130</t>
  </si>
  <si>
    <t>660983236824</t>
  </si>
  <si>
    <t>LEXPU0643550592</t>
  </si>
  <si>
    <t>GOL22</t>
  </si>
  <si>
    <t>ม***เทียน  ก***ิต</t>
  </si>
  <si>
    <t>01/01/2026 08:29</t>
  </si>
  <si>
    <t>768771199254</t>
  </si>
  <si>
    <t>GOL21</t>
  </si>
  <si>
    <t>น***รรณ ร***่ม</t>
  </si>
  <si>
    <t>01/01/2026 08:28</t>
  </si>
  <si>
    <t>THT04062CG48H1Z</t>
  </si>
  <si>
    <t>GOL19</t>
  </si>
  <si>
    <t>768780102322</t>
  </si>
  <si>
    <t>01/01/2026 08:27</t>
  </si>
  <si>
    <t>GOL18</t>
  </si>
  <si>
    <t>01/01/2026 08:25</t>
  </si>
  <si>
    <t>THT04062CE9UN2Z</t>
  </si>
  <si>
    <t>GOL17</t>
  </si>
  <si>
    <t>เ***ี ห***ปัง</t>
  </si>
  <si>
    <t>01/01/2026 08:23</t>
  </si>
  <si>
    <t>768701801372</t>
  </si>
  <si>
    <t>GOL16</t>
  </si>
  <si>
    <t>ต***ง</t>
  </si>
  <si>
    <t>01/01/2026 08:22</t>
  </si>
  <si>
    <t>768728491300</t>
  </si>
  <si>
    <t>GOL15</t>
  </si>
  <si>
    <t>ก***า ส***์จันทร์</t>
  </si>
  <si>
    <t>01/01/2026 08:21</t>
  </si>
  <si>
    <t>768777305365</t>
  </si>
  <si>
    <t>GOL14</t>
  </si>
  <si>
    <t>อ*** เ***าน</t>
  </si>
  <si>
    <t>01/01/2026 08:20</t>
  </si>
  <si>
    <t>768764602384</t>
  </si>
  <si>
    <t>GOL12</t>
  </si>
  <si>
    <t>น*** พ***ินทร์</t>
  </si>
  <si>
    <t>01/01/2026 08:17</t>
  </si>
  <si>
    <t>768712809384</t>
  </si>
  <si>
    <t>GOL11</t>
  </si>
  <si>
    <t>768754699274</t>
  </si>
  <si>
    <t>GOL10</t>
  </si>
  <si>
    <t>ส***รณี จ***รักสกุล</t>
  </si>
  <si>
    <t>01/01/2026 08:16</t>
  </si>
  <si>
    <t>768736894240</t>
  </si>
  <si>
    <t>GOL9</t>
  </si>
  <si>
    <t>ส***สา  ล***กูล</t>
  </si>
  <si>
    <t>01/01/2026 08:14</t>
  </si>
  <si>
    <t>768791895244</t>
  </si>
  <si>
    <t>GOL8</t>
  </si>
  <si>
    <t>น***า เ***แก้ว</t>
  </si>
  <si>
    <t>01/01/2026 08:13</t>
  </si>
  <si>
    <t>768713600351</t>
  </si>
  <si>
    <t>GOL7</t>
  </si>
  <si>
    <t>ร***าภรณ์  เ***นุ่น</t>
  </si>
  <si>
    <t>01/01/2026 08:12</t>
  </si>
  <si>
    <t>768795799295</t>
  </si>
  <si>
    <t>GOL6</t>
  </si>
  <si>
    <t>จ***ร์แรม  ป***สริฐกุลวัฒนา</t>
  </si>
  <si>
    <t>01/01/2026 07:52</t>
  </si>
  <si>
    <t>768776911313</t>
  </si>
  <si>
    <t>01/01/2026 08:11</t>
  </si>
  <si>
    <t>GOL5</t>
  </si>
  <si>
    <t>ว***า เ***ินี</t>
  </si>
  <si>
    <t>768712009376</t>
  </si>
  <si>
    <t>GOL4</t>
  </si>
  <si>
    <t>เ***ล</t>
  </si>
  <si>
    <t>01/01/2026 08:10</t>
  </si>
  <si>
    <t>768799126336</t>
  </si>
  <si>
    <t>GOL3</t>
  </si>
  <si>
    <t>ส***า ก***ิจวิริยะกุล</t>
  </si>
  <si>
    <t>01/01/2026 08:08</t>
  </si>
  <si>
    <t>768752106345</t>
  </si>
  <si>
    <t>GOL2</t>
  </si>
  <si>
    <t>01/01/2026 08:07</t>
  </si>
  <si>
    <t>768793802346</t>
  </si>
  <si>
    <t>GOL0</t>
  </si>
  <si>
    <t>ร***นภา ร***ิมาย</t>
  </si>
  <si>
    <t>01/01/2026 08:04</t>
  </si>
  <si>
    <t>768784298214</t>
  </si>
  <si>
    <t>GOK99</t>
  </si>
  <si>
    <t>1***dsyegj</t>
  </si>
  <si>
    <t>01/01/2026 08:03</t>
  </si>
  <si>
    <t>768703501381</t>
  </si>
  <si>
    <t>GOK98</t>
  </si>
  <si>
    <t>อ***์  น***ิเศษ</t>
  </si>
  <si>
    <t>01/01/2026 08:01</t>
  </si>
  <si>
    <t>768742897215</t>
  </si>
  <si>
    <t>GOK96</t>
  </si>
  <si>
    <t>เ**  ผ***ริญ</t>
  </si>
  <si>
    <t>01/01/2026 08:00</t>
  </si>
  <si>
    <t>768756190252</t>
  </si>
  <si>
    <t>01/01/2026 07:59</t>
  </si>
  <si>
    <t>GOK95</t>
  </si>
  <si>
    <t>จ***อ๋</t>
  </si>
  <si>
    <t>01/01/2026 07:58</t>
  </si>
  <si>
    <t>768763705382</t>
  </si>
  <si>
    <t>GOK94</t>
  </si>
  <si>
    <t>ป***ธิดา เ***งจันทร์</t>
  </si>
  <si>
    <t>768720394260</t>
  </si>
  <si>
    <t>GOK93</t>
  </si>
  <si>
    <t>01/01/2026 07:56</t>
  </si>
  <si>
    <t>768785712354</t>
  </si>
  <si>
    <t>GOK92</t>
  </si>
  <si>
    <t>c***imapetchmalai</t>
  </si>
  <si>
    <t>768700103360</t>
  </si>
  <si>
    <t>GOK91</t>
  </si>
  <si>
    <t>ห***กาญจน์</t>
  </si>
  <si>
    <t>01/01/2026 07:55</t>
  </si>
  <si>
    <t>768792407331</t>
  </si>
  <si>
    <t>GOK90</t>
  </si>
  <si>
    <t>ป***ิทย์ ค***ีสุข</t>
  </si>
  <si>
    <t>768756108385</t>
  </si>
  <si>
    <t>GOK89</t>
  </si>
  <si>
    <t>อ***ลี</t>
  </si>
  <si>
    <t>01/01/2026 07:50</t>
  </si>
  <si>
    <t>768707494214</t>
  </si>
  <si>
    <t>GOK88</t>
  </si>
  <si>
    <t xml:space="preserve">น***าวประภาศรี ค***อน ว***ทศ </t>
  </si>
  <si>
    <t>01/01/2026 07:49</t>
  </si>
  <si>
    <t>768785498283</t>
  </si>
  <si>
    <t>GOK87</t>
  </si>
  <si>
    <t>ค** น***รธน์  ม***กิตติพัชร์</t>
  </si>
  <si>
    <t>768790791252</t>
  </si>
  <si>
    <t>01/01/2026 07:48</t>
  </si>
  <si>
    <t>GOK86</t>
  </si>
  <si>
    <t>ค***้ออ้อ</t>
  </si>
  <si>
    <t>768736685301</t>
  </si>
  <si>
    <t>GOK84</t>
  </si>
  <si>
    <t>ป***นันท์  โ***์กลาง</t>
  </si>
  <si>
    <t>01/01/2026 07:45</t>
  </si>
  <si>
    <t>768759502361</t>
  </si>
  <si>
    <t>GOK83</t>
  </si>
  <si>
    <t>01/01/2026 07:44</t>
  </si>
  <si>
    <t>768797508382</t>
  </si>
  <si>
    <t>GOK82</t>
  </si>
  <si>
    <t>ส***ชชา ท***อด</t>
  </si>
  <si>
    <t>01/01/2026 07:41</t>
  </si>
  <si>
    <t>768756709394</t>
  </si>
  <si>
    <t>GOK81</t>
  </si>
  <si>
    <t>ก***ร เ***รพูล</t>
  </si>
  <si>
    <t>768716404341</t>
  </si>
  <si>
    <t>GOK80</t>
  </si>
  <si>
    <t>ท***ไร่  แ***ก่ำ</t>
  </si>
  <si>
    <t>01/01/2026 07:39</t>
  </si>
  <si>
    <t>768709117396</t>
  </si>
  <si>
    <t>GOK79</t>
  </si>
  <si>
    <t>P***prpha K***</t>
  </si>
  <si>
    <t>01/01/2026 07:38</t>
  </si>
  <si>
    <t>768718002404</t>
  </si>
  <si>
    <t>GOK78</t>
  </si>
  <si>
    <t>ห*** เ***์</t>
  </si>
  <si>
    <t>01/01/2026 07:37</t>
  </si>
  <si>
    <t>768705005342</t>
  </si>
  <si>
    <t>GOK77</t>
  </si>
  <si>
    <t>ก*** ก***า</t>
  </si>
  <si>
    <t>01/01/2026 07:35</t>
  </si>
  <si>
    <t>768767326364</t>
  </si>
  <si>
    <t>GOK76</t>
  </si>
  <si>
    <t>01/01/2026 07:33</t>
  </si>
  <si>
    <t>768742216395</t>
  </si>
  <si>
    <t>01/01/2026 07:34</t>
  </si>
  <si>
    <t>GOK75</t>
  </si>
  <si>
    <t>01/01/2026 07:32</t>
  </si>
  <si>
    <t>768793206344</t>
  </si>
  <si>
    <t>GOK74</t>
  </si>
  <si>
    <t>01/01/2026 07:29</t>
  </si>
  <si>
    <t>768766003320</t>
  </si>
  <si>
    <t>GOK73</t>
  </si>
  <si>
    <t>น***า ม***รีหา</t>
  </si>
  <si>
    <t>01/01/2026 07:28</t>
  </si>
  <si>
    <t>768745401325</t>
  </si>
  <si>
    <t>GOK72</t>
  </si>
  <si>
    <t>ร***ี ว***กาศ</t>
  </si>
  <si>
    <t>768728004321</t>
  </si>
  <si>
    <t>GOK70</t>
  </si>
  <si>
    <t>เ***า ช***กรด</t>
  </si>
  <si>
    <t>01/01/2026 07:25</t>
  </si>
  <si>
    <t>768888058212</t>
  </si>
  <si>
    <t>GOK69</t>
  </si>
  <si>
    <t>u***3993357831790</t>
  </si>
  <si>
    <t>01/01/2026 07:22</t>
  </si>
  <si>
    <t>768741995265</t>
  </si>
  <si>
    <t>GOK68</t>
  </si>
  <si>
    <t>พ***๋า</t>
  </si>
  <si>
    <t>01/01/2026 07:20</t>
  </si>
  <si>
    <t>768702605344</t>
  </si>
  <si>
    <t>GOK67</t>
  </si>
  <si>
    <t>ธ***รัตน์ ท***ย์ประสิทธิ์</t>
  </si>
  <si>
    <t>01/01/2026 07:18</t>
  </si>
  <si>
    <t>768771211316</t>
  </si>
  <si>
    <t>01/01/2026 07:19</t>
  </si>
  <si>
    <t>GOK66</t>
  </si>
  <si>
    <t>ร***น  ข***วง</t>
  </si>
  <si>
    <t>768703806323</t>
  </si>
  <si>
    <t>GOK65</t>
  </si>
  <si>
    <t>พ***าพร  พ***ีวงษ์</t>
  </si>
  <si>
    <t>768764607321</t>
  </si>
  <si>
    <t>GOK64</t>
  </si>
  <si>
    <t>ท***ียน</t>
  </si>
  <si>
    <t>01/01/2026 07:10</t>
  </si>
  <si>
    <t>768709533270</t>
  </si>
  <si>
    <t>01/01/2026 07:11</t>
  </si>
  <si>
    <t>GOK63</t>
  </si>
  <si>
    <t>ว***า แ***ั่ว</t>
  </si>
  <si>
    <t>01/01/2026 07:03</t>
  </si>
  <si>
    <t>768728123306</t>
  </si>
  <si>
    <t>GOK62</t>
  </si>
  <si>
    <t>ว***กดิ์ พ***สถิตย์</t>
  </si>
  <si>
    <t>01/01/2026 06:58</t>
  </si>
  <si>
    <t>768787746230</t>
  </si>
  <si>
    <t>01/01/2026 06:59</t>
  </si>
  <si>
    <t>GOK61</t>
  </si>
  <si>
    <t>ธ***ญา ส***ร</t>
  </si>
  <si>
    <t>768753438294</t>
  </si>
  <si>
    <t>GOK59</t>
  </si>
  <si>
    <t>s***pornkung779</t>
  </si>
  <si>
    <t>01/01/2026 06:57</t>
  </si>
  <si>
    <t>768711149242</t>
  </si>
  <si>
    <t>GOK57</t>
  </si>
  <si>
    <t>ส******ี</t>
  </si>
  <si>
    <t>******คุยม่วง, ตำบลคุยม่วง, อำเภอบางระกำ ตำบลคุยม่วง อำเภอบางระกำ จังหวัดพิษณุโลก 65240</t>
  </si>
  <si>
    <t>65240</t>
  </si>
  <si>
    <t>13</t>
  </si>
  <si>
    <t>01/01/2026 06:49</t>
  </si>
  <si>
    <t>TH610486EYPD2K</t>
  </si>
  <si>
    <t>01/01/2026 06:48</t>
  </si>
  <si>
    <t>GOK56</t>
  </si>
  <si>
    <t>น***มลชนก ศ***าชาติ</t>
  </si>
  <si>
    <t>01/01/2026 06:46</t>
  </si>
  <si>
    <t>768705643274</t>
  </si>
  <si>
    <t>GOK55</t>
  </si>
  <si>
    <t>768781865294</t>
  </si>
  <si>
    <t>GOK54</t>
  </si>
  <si>
    <t>ไ***ง  ย***านนท์</t>
  </si>
  <si>
    <t>01/01/2026 06:37</t>
  </si>
  <si>
    <t>768784834285</t>
  </si>
  <si>
    <t>01/01/2026 06:38</t>
  </si>
  <si>
    <t>GOK53</t>
  </si>
  <si>
    <t>B***t.</t>
  </si>
  <si>
    <t>01/01/2026 06:36</t>
  </si>
  <si>
    <t>768723076251</t>
  </si>
  <si>
    <t>GOK52</t>
  </si>
  <si>
    <t>ม***ี เ***ใจ</t>
  </si>
  <si>
    <t>01/01/2026 06:34</t>
  </si>
  <si>
    <t>768712345240</t>
  </si>
  <si>
    <t>GOK51</t>
  </si>
  <si>
    <t>น******ล</t>
  </si>
  <si>
    <t>******ชวิลเลจ 4 ต.ไชยมงคล ตำบลไชยมงคล อำเภอเมืองนครราชสีมา จังหวัดนครราชสีมา 30000</t>
  </si>
  <si>
    <t>TH2627218286599</t>
  </si>
  <si>
    <t>01/01/2026 06:33</t>
  </si>
  <si>
    <t>GOK50</t>
  </si>
  <si>
    <t>ว***พ็ญ ง***ี</t>
  </si>
  <si>
    <t>01/01/2026 06:32</t>
  </si>
  <si>
    <t>768745863303</t>
  </si>
  <si>
    <t>GOK49</t>
  </si>
  <si>
    <t>P***a T***y</t>
  </si>
  <si>
    <t>768712294291</t>
  </si>
  <si>
    <t>GOK47</t>
  </si>
  <si>
    <t>768731732285</t>
  </si>
  <si>
    <t>GOK46</t>
  </si>
  <si>
    <t>ช*</t>
  </si>
  <si>
    <t>******นสาย 2 ตำบลแสนสุข ตำบลแสนสุข อำเภอเมืองชลบุรี จังหวัดชลบุรี 20130</t>
  </si>
  <si>
    <t>95</t>
  </si>
  <si>
    <t>TH2606767315076</t>
  </si>
  <si>
    <t>01/01/2026 06:31</t>
  </si>
  <si>
    <t>GOK44</t>
  </si>
  <si>
    <t>อ*** ว***ชัย</t>
  </si>
  <si>
    <t>01/01/2026 06:28</t>
  </si>
  <si>
    <t>768731902315</t>
  </si>
  <si>
    <t>GOK42</t>
  </si>
  <si>
    <t>ช***่    แ***องดี</t>
  </si>
  <si>
    <t>01/01/2026 06:22</t>
  </si>
  <si>
    <t>768739831285</t>
  </si>
  <si>
    <t>GOK41</t>
  </si>
  <si>
    <t>เ***อทอง</t>
  </si>
  <si>
    <t>01/01/2026 06:10</t>
  </si>
  <si>
    <t>768764747236</t>
  </si>
  <si>
    <t>GOK40</t>
  </si>
  <si>
    <t>จ***พ็ญ ส***้าง</t>
  </si>
  <si>
    <t>01/01/2026 06:01</t>
  </si>
  <si>
    <t>768721430245</t>
  </si>
  <si>
    <t>GOK39</t>
  </si>
  <si>
    <t>เ***ลักษณ์อินทพันธุ์</t>
  </si>
  <si>
    <t>768704662305</t>
  </si>
  <si>
    <t>GOK38</t>
  </si>
  <si>
    <t>ว***พ็ญ ฟ***เสถึยร</t>
  </si>
  <si>
    <t>01/01/2026 06:00</t>
  </si>
  <si>
    <t>768703436244</t>
  </si>
  <si>
    <t>GOK37</t>
  </si>
  <si>
    <t>แ***ูก3</t>
  </si>
  <si>
    <t>01/01/2026 05:58</t>
  </si>
  <si>
    <t>768702747282</t>
  </si>
  <si>
    <t>GOK36</t>
  </si>
  <si>
    <t>ช* บ***น้ำเพชร</t>
  </si>
  <si>
    <t>01/01/2026 05:57</t>
  </si>
  <si>
    <t>768780239253</t>
  </si>
  <si>
    <t>GOK35</t>
  </si>
  <si>
    <t>768730333302</t>
  </si>
  <si>
    <t>GOK34</t>
  </si>
  <si>
    <t>u***2392228483486</t>
  </si>
  <si>
    <t>01/01/2026 05:53</t>
  </si>
  <si>
    <t>768709024263</t>
  </si>
  <si>
    <t>GOK33</t>
  </si>
  <si>
    <t>ป***ดา เ***ยมแจ้ง</t>
  </si>
  <si>
    <t>01/01/2026 05:52</t>
  </si>
  <si>
    <t>768712033272</t>
  </si>
  <si>
    <t>GOK32</t>
  </si>
  <si>
    <t>768752233255</t>
  </si>
  <si>
    <t>GOK31</t>
  </si>
  <si>
    <t>ท***พ็ชร จ***วัลย์</t>
  </si>
  <si>
    <t>768732434256</t>
  </si>
  <si>
    <t>01/01/2026 05:51</t>
  </si>
  <si>
    <t>GOK30</t>
  </si>
  <si>
    <t>N***aphat B***phet</t>
  </si>
  <si>
    <t>01/01/2026 05:46</t>
  </si>
  <si>
    <t>768769976295</t>
  </si>
  <si>
    <t>GOK28</t>
  </si>
  <si>
    <t>น***นา ค***วีโลหะกิจ</t>
  </si>
  <si>
    <t>01/01/2026 05:27</t>
  </si>
  <si>
    <t>768757150276</t>
  </si>
  <si>
    <t>GOK27</t>
  </si>
  <si>
    <t>ก***า ส***์ทอง</t>
  </si>
  <si>
    <t>01/01/2026 05:21</t>
  </si>
  <si>
    <t>768720839246</t>
  </si>
  <si>
    <t>GOK26</t>
  </si>
  <si>
    <t>B***hawan S***sem</t>
  </si>
  <si>
    <t>01/01/2026 05:19</t>
  </si>
  <si>
    <t>768709940213</t>
  </si>
  <si>
    <t>GOK25</t>
  </si>
  <si>
    <t>ค***ุวิชิตตา ศ***อน</t>
  </si>
  <si>
    <t>01/01/2026 05:09</t>
  </si>
  <si>
    <t>768784137214</t>
  </si>
  <si>
    <t>GOK24</t>
  </si>
  <si>
    <t>ส***พ  พ***จุติ</t>
  </si>
  <si>
    <t>01/01/2026 04:49</t>
  </si>
  <si>
    <t>768777253230</t>
  </si>
  <si>
    <t>GOK23</t>
  </si>
  <si>
    <t>พ***พร โ***แสน</t>
  </si>
  <si>
    <t>01/01/2026 04:44</t>
  </si>
  <si>
    <t>768736739304</t>
  </si>
  <si>
    <t>GOK22</t>
  </si>
  <si>
    <t>ส***ตร พ***สุข</t>
  </si>
  <si>
    <t>01/01/2026 04:42</t>
  </si>
  <si>
    <t>768777751276</t>
  </si>
  <si>
    <t>GOK21</t>
  </si>
  <si>
    <t>ธ******)</t>
  </si>
  <si>
    <t>******เนอจี เลขที่ 279 หมู่ที่ 6 ตำบลมิตรภาพ ตำบลมิตรภาพ อำเภอสีคิ้ว จังหวัดนครราชสีมา 30140</t>
  </si>
  <si>
    <t>30140</t>
  </si>
  <si>
    <t>55</t>
  </si>
  <si>
    <t>01/01/2026 04:24</t>
  </si>
  <si>
    <t>TH272086EYHW4I</t>
  </si>
  <si>
    <t>GOK20</t>
  </si>
  <si>
    <t>น***าง บ***รีอน</t>
  </si>
  <si>
    <t>01/01/2026 04:18</t>
  </si>
  <si>
    <t>768757756222</t>
  </si>
  <si>
    <t>GOK19</t>
  </si>
  <si>
    <t>ป***ันทร์  ร***ม</t>
  </si>
  <si>
    <t>01/01/2026 04:17</t>
  </si>
  <si>
    <t>768790235290</t>
  </si>
  <si>
    <t>GOK18</t>
  </si>
  <si>
    <t>ม***ี ร***ปากหม้อชายเดี่ยว</t>
  </si>
  <si>
    <t>01/01/2026 04:13</t>
  </si>
  <si>
    <t>768739068300</t>
  </si>
  <si>
    <t>01/01/2026 04:16</t>
  </si>
  <si>
    <t>GOK17</t>
  </si>
  <si>
    <t>จ***ร์ทิวา  ส***ิ</t>
  </si>
  <si>
    <t>01/01/2026 04:12</t>
  </si>
  <si>
    <t>768757660300</t>
  </si>
  <si>
    <t>GOK16</t>
  </si>
  <si>
    <t>v***y034695</t>
  </si>
  <si>
    <t>01/01/2026 04:03</t>
  </si>
  <si>
    <t>768716171274</t>
  </si>
  <si>
    <t>01/01/2026 04:04</t>
  </si>
  <si>
    <t>GOK15</t>
  </si>
  <si>
    <t>ิ***เก๋320ม.13ต.ตากออก อ***านตาก จ***ก</t>
  </si>
  <si>
    <t>01/01/2026 03:55</t>
  </si>
  <si>
    <t>768708035281</t>
  </si>
  <si>
    <t>GOK13</t>
  </si>
  <si>
    <t>ร***โทภาณุพงษ์ ช***ูล</t>
  </si>
  <si>
    <t>01/01/2026 03:46</t>
  </si>
  <si>
    <t>768710775254</t>
  </si>
  <si>
    <t>GOK12</t>
  </si>
  <si>
    <t>ค***ุวิไล  ฉ***เฉลิมวิทย์</t>
  </si>
  <si>
    <t>01/01/2026 03:39</t>
  </si>
  <si>
    <t>768755450234</t>
  </si>
  <si>
    <t>GOK11</t>
  </si>
  <si>
    <t>พ***ษฐ   ย***พธิ์</t>
  </si>
  <si>
    <t>01/01/2026 03:35</t>
  </si>
  <si>
    <t>THT30222CE4J78Z</t>
  </si>
  <si>
    <t>GOK10</t>
  </si>
  <si>
    <t>01/01/2026 03:22</t>
  </si>
  <si>
    <t>768795134284</t>
  </si>
  <si>
    <t>GOK9</t>
  </si>
  <si>
    <t>น***รวุฒิ​ ศ***ุธีกุล</t>
  </si>
  <si>
    <t>01/01/2026 03:20</t>
  </si>
  <si>
    <t>768729830234</t>
  </si>
  <si>
    <t>01/01/2026 03:19</t>
  </si>
  <si>
    <t>GOK8</t>
  </si>
  <si>
    <t>พ***ศักดิ์ ง***ัก</t>
  </si>
  <si>
    <t>01/01/2026 02:55</t>
  </si>
  <si>
    <t>768704136270</t>
  </si>
  <si>
    <t>GOK7</t>
  </si>
  <si>
    <t>น***า อ***ต์นาคินทร์</t>
  </si>
  <si>
    <t>768719427302</t>
  </si>
  <si>
    <t>GOK5</t>
  </si>
  <si>
    <t>01/01/2026 02:54</t>
  </si>
  <si>
    <t>768738539682</t>
  </si>
  <si>
    <t>GOK4</t>
  </si>
  <si>
    <t>ป***สริฐ ภ***ย่ามี</t>
  </si>
  <si>
    <t>01/01/2026 02:52</t>
  </si>
  <si>
    <t>768706053231</t>
  </si>
  <si>
    <t>GOK3</t>
  </si>
  <si>
    <t>j***d686</t>
  </si>
  <si>
    <t>01/01/2026 02:48</t>
  </si>
  <si>
    <t>768762549284</t>
  </si>
  <si>
    <t>GOK2</t>
  </si>
  <si>
    <t>น***พร ห***าง</t>
  </si>
  <si>
    <t>01/01/2026 02:47</t>
  </si>
  <si>
    <t>768781433291</t>
  </si>
  <si>
    <t>GOK1</t>
  </si>
  <si>
    <t>พ******ี</t>
  </si>
  <si>
    <t>******ชสีมา(ร้านเสี่ยเจริญการยาง) ตำบลบ้านใหม่ อำเภอครบุรี จังหวัดนครราชสีมา 30250</t>
  </si>
  <si>
    <t>87</t>
  </si>
  <si>
    <t>01/01/2026 03:08</t>
  </si>
  <si>
    <t>TH2661716698664</t>
  </si>
  <si>
    <t>01/01/2026 02:38</t>
  </si>
  <si>
    <t>GOJ99</t>
  </si>
  <si>
    <t>อ***น</t>
  </si>
  <si>
    <t>01/01/2026 02:37</t>
  </si>
  <si>
    <t>768708950214</t>
  </si>
  <si>
    <t>GOJ98</t>
  </si>
  <si>
    <t>แ***ทียน จ***ิกรรม</t>
  </si>
  <si>
    <t>01/01/2026 02:28</t>
  </si>
  <si>
    <t>768756756283</t>
  </si>
  <si>
    <t>GOJ97</t>
  </si>
  <si>
    <t>ส***ตรา โ***้ว</t>
  </si>
  <si>
    <t>01/01/2026 02:25</t>
  </si>
  <si>
    <t>768780753296</t>
  </si>
  <si>
    <t>GOJ96</t>
  </si>
  <si>
    <t>ร***ัตร</t>
  </si>
  <si>
    <t>01/01/2026 02:21</t>
  </si>
  <si>
    <t>768737906344</t>
  </si>
  <si>
    <t>01/01/2026 02:20</t>
  </si>
  <si>
    <t>GOJ95</t>
  </si>
  <si>
    <t>น** เ***ยว ค***ภู</t>
  </si>
  <si>
    <t>768782830281</t>
  </si>
  <si>
    <t>GOJ94</t>
  </si>
  <si>
    <t>ณันธิกาณต์ อำนวยชัยศิริ</t>
  </si>
  <si>
    <t>1/163 หมู่8 ต.สัตหีบ
สัตหีบ/ Sattahipชลบุรี/ Chonburi
20180</t>
  </si>
  <si>
    <t>20180</t>
  </si>
  <si>
    <t>66632261964</t>
  </si>
  <si>
    <t>01/01/2026 02:17</t>
  </si>
  <si>
    <t>LEXPU0643534237</t>
  </si>
  <si>
    <t>GOJ91</t>
  </si>
  <si>
    <t>ท***พร ภ***ะหงษ์</t>
  </si>
  <si>
    <t>01/01/2026 02:14</t>
  </si>
  <si>
    <t>768797958283</t>
  </si>
  <si>
    <t>GOJ90</t>
  </si>
  <si>
    <t>อ***รณ์ น***บุตร</t>
  </si>
  <si>
    <t>01/01/2026 02:12</t>
  </si>
  <si>
    <t>768784827274</t>
  </si>
  <si>
    <t>GOJ89</t>
  </si>
  <si>
    <t>ด***วรินทร ข***นกลาง</t>
  </si>
  <si>
    <t>01/01/2026 02:03</t>
  </si>
  <si>
    <t>768707296254</t>
  </si>
  <si>
    <t>GOJ88</t>
  </si>
  <si>
    <t>ท***ักดิ์ แ***ฮ้ง</t>
  </si>
  <si>
    <t>01/01/2026 02:01</t>
  </si>
  <si>
    <t>768756959294</t>
  </si>
  <si>
    <t>GOJ87</t>
  </si>
  <si>
    <t>น***ระสาร ท***าก</t>
  </si>
  <si>
    <t>01/01/2026 01:59</t>
  </si>
  <si>
    <t>768727940245</t>
  </si>
  <si>
    <t>GOJ86</t>
  </si>
  <si>
    <t>ก***่</t>
  </si>
  <si>
    <t>01/01/2026 01:58</t>
  </si>
  <si>
    <t>768787533216</t>
  </si>
  <si>
    <t>GOJ85</t>
  </si>
  <si>
    <t>ส***นดา บ***ี่</t>
  </si>
  <si>
    <t>01/01/2026 01:53</t>
  </si>
  <si>
    <t>768728570260</t>
  </si>
  <si>
    <t>01/01/2026 01:54</t>
  </si>
  <si>
    <t>GOJ84</t>
  </si>
  <si>
    <t>เ***อ๋</t>
  </si>
  <si>
    <t>768731870211</t>
  </si>
  <si>
    <t>GOJ83</t>
  </si>
  <si>
    <t>ย***น พ***นโชติ</t>
  </si>
  <si>
    <t>01/01/2026 01:52</t>
  </si>
  <si>
    <t>768795472244</t>
  </si>
  <si>
    <t>GOJ82</t>
  </si>
  <si>
    <t>ส***ทิพย์ บ***รือง</t>
  </si>
  <si>
    <t>01/01/2026 01:43</t>
  </si>
  <si>
    <t>768709576294</t>
  </si>
  <si>
    <t>01/01/2026 01:42</t>
  </si>
  <si>
    <t>GOJ81</t>
  </si>
  <si>
    <t>น***อย น***นอบ</t>
  </si>
  <si>
    <t>01/01/2026 01:41</t>
  </si>
  <si>
    <t>THT04022CE4PM8Z</t>
  </si>
  <si>
    <t>GOJ80</t>
  </si>
  <si>
    <t>น***า ป***ารัตนโสภณ</t>
  </si>
  <si>
    <t>01/01/2026 01:33</t>
  </si>
  <si>
    <t>THT04022CE5360Z</t>
  </si>
  <si>
    <t>GOJ79</t>
  </si>
  <si>
    <t>น***้าง</t>
  </si>
  <si>
    <t>01/01/2026 01:29</t>
  </si>
  <si>
    <t>768717869286</t>
  </si>
  <si>
    <t>GOJ78</t>
  </si>
  <si>
    <t>เ***พัตรา เ***ญรู</t>
  </si>
  <si>
    <t>01/01/2026 01:28</t>
  </si>
  <si>
    <t>768706263286</t>
  </si>
  <si>
    <t>GOJ76</t>
  </si>
  <si>
    <t>01/01/2026 01:57</t>
  </si>
  <si>
    <t>TH260175066512U</t>
  </si>
  <si>
    <t>01/01/2026 01:27</t>
  </si>
  <si>
    <t>GOJ75</t>
  </si>
  <si>
    <t>อ***ิสา ศ***อง</t>
  </si>
  <si>
    <t>768728542234</t>
  </si>
  <si>
    <t>GOJ71</t>
  </si>
  <si>
    <t>ว***ี พ***อกไม้</t>
  </si>
  <si>
    <t>01/01/2026 01:21</t>
  </si>
  <si>
    <t>768766147214</t>
  </si>
  <si>
    <t>01/01/2026 01:26</t>
  </si>
  <si>
    <t>GOJ70</t>
  </si>
  <si>
    <t>ท***ำ เ***ี</t>
  </si>
  <si>
    <t>768716953303</t>
  </si>
  <si>
    <t>GOJ69</t>
  </si>
  <si>
    <t>พ***​นิล, ผ***าง​</t>
  </si>
  <si>
    <t>01/01/2026 01:19</t>
  </si>
  <si>
    <t>THT04062CE4YG4Z</t>
  </si>
  <si>
    <t>01/01/2026 01:25</t>
  </si>
  <si>
    <t>GOJ68</t>
  </si>
  <si>
    <t>ว***ร เ***ศรีระ</t>
  </si>
  <si>
    <t>01/01/2026 01:17</t>
  </si>
  <si>
    <t>768771679255</t>
  </si>
  <si>
    <t>01/01/2026 01:18</t>
  </si>
  <si>
    <t>GOJ67</t>
  </si>
  <si>
    <t>อ***วัน  เ***ชัย</t>
  </si>
  <si>
    <t>01/01/2026 01:12</t>
  </si>
  <si>
    <t>768777236216</t>
  </si>
  <si>
    <t>GOJ66</t>
  </si>
  <si>
    <t>ไ***</t>
  </si>
  <si>
    <t>01/01/2026 01:05</t>
  </si>
  <si>
    <t>768791976234</t>
  </si>
  <si>
    <t>01/01/2026 01:07</t>
  </si>
  <si>
    <t>GOJ64</t>
  </si>
  <si>
    <t>ท***ทิพย์</t>
  </si>
  <si>
    <t>01/01/2026 01:03</t>
  </si>
  <si>
    <t>768712647231</t>
  </si>
  <si>
    <t>GOJ63</t>
  </si>
  <si>
    <t>ก*** ป***ณดม</t>
  </si>
  <si>
    <t>01/01/2026 01:01</t>
  </si>
  <si>
    <t>768714448213</t>
  </si>
  <si>
    <t>GOJ60</t>
  </si>
  <si>
    <t>อ***รา ร***าน</t>
  </si>
  <si>
    <t>01/01/2026 00:57</t>
  </si>
  <si>
    <t>768704269270</t>
  </si>
  <si>
    <t>01/01/2026 00:58</t>
  </si>
  <si>
    <t>GOJ58</t>
  </si>
  <si>
    <t>ก***ิกา ส***งภพ</t>
  </si>
  <si>
    <t>01/01/2026 00:55</t>
  </si>
  <si>
    <t>768744775293</t>
  </si>
  <si>
    <t>GOJ57</t>
  </si>
  <si>
    <t>768770655240</t>
  </si>
  <si>
    <t>GOJ56</t>
  </si>
  <si>
    <t>โ***นันต์ ส***งภพ</t>
  </si>
  <si>
    <t>768771677240</t>
  </si>
  <si>
    <t>GOJ55</t>
  </si>
  <si>
    <t>ว***า .***่ยมศิริ</t>
  </si>
  <si>
    <t>01/01/2026 00:53</t>
  </si>
  <si>
    <t>768779854275</t>
  </si>
  <si>
    <t>GOJ54</t>
  </si>
  <si>
    <t>N** M** N***ar H***</t>
  </si>
  <si>
    <t>01/01/2026 00:52</t>
  </si>
  <si>
    <t>768764643216</t>
  </si>
  <si>
    <t>GOJ52</t>
  </si>
  <si>
    <t>อ***ย ว***ศิลป์</t>
  </si>
  <si>
    <t>01/01/2026 00:50</t>
  </si>
  <si>
    <t>768778262276</t>
  </si>
  <si>
    <t>01/01/2026 00:51</t>
  </si>
  <si>
    <t>GOJ49</t>
  </si>
  <si>
    <t>เ***แม่น้องมิ้งค์</t>
  </si>
  <si>
    <t>01/01/2026 00:42</t>
  </si>
  <si>
    <t>768796557303</t>
  </si>
  <si>
    <t>GOJ48</t>
  </si>
  <si>
    <t>ส***ลี</t>
  </si>
  <si>
    <t>01/01/2026 00:41</t>
  </si>
  <si>
    <t>768798177210</t>
  </si>
  <si>
    <t>GOJ47</t>
  </si>
  <si>
    <t>ก***ัตน์</t>
  </si>
  <si>
    <t>768778641212</t>
  </si>
  <si>
    <t>GOJ46</t>
  </si>
  <si>
    <t>ศ***ิไล ผ***งิน</t>
  </si>
  <si>
    <t>01/01/2026 00:38</t>
  </si>
  <si>
    <t>เผือก 2  มะพร้าวน้ำหอม 2  ฝอยทอง1  กาแฟ 1</t>
  </si>
  <si>
    <t>768753034291</t>
  </si>
  <si>
    <t>GOJ45</t>
  </si>
  <si>
    <t>ว***ดา ต***</t>
  </si>
  <si>
    <t>01/01/2026 00:37</t>
  </si>
  <si>
    <t>768755640225</t>
  </si>
  <si>
    <t>GOJ44</t>
  </si>
  <si>
    <t>k***tiya b***riwong</t>
  </si>
  <si>
    <t>01/01/2026 00:36</t>
  </si>
  <si>
    <t>768784770250</t>
  </si>
  <si>
    <t>GOJ43</t>
  </si>
  <si>
    <t>บ***่วย ม***มะเริง</t>
  </si>
  <si>
    <t>01/01/2026 00:33</t>
  </si>
  <si>
    <t>768720976306</t>
  </si>
  <si>
    <t>GOJ42</t>
  </si>
  <si>
    <t>01/01/2026 00:32</t>
  </si>
  <si>
    <t>THT04022CE4VF4Z</t>
  </si>
  <si>
    <t>GOJ40</t>
  </si>
  <si>
    <t>ว***</t>
  </si>
  <si>
    <t>01/01/2026 00:26</t>
  </si>
  <si>
    <t>768763354273</t>
  </si>
  <si>
    <t>GOJ39</t>
  </si>
  <si>
    <t>ส****ี</t>
  </si>
  <si>
    <t>******างเตย, ตำบลคูบางหลวง, อำเภอลาดหลุมแก้ว ตำบลคูบางหลวง อำเภอลาดหลุมแก้ว จังหวัดปทุมธานี 12140</t>
  </si>
  <si>
    <t>12140</t>
  </si>
  <si>
    <t>81</t>
  </si>
  <si>
    <t>01/01/2026 00:25</t>
  </si>
  <si>
    <t>TH2638515790994</t>
  </si>
  <si>
    <t>GOJ37</t>
  </si>
  <si>
    <t>ส***นา​ เ***อน​พงศ์​</t>
  </si>
  <si>
    <t>01/01/2026 00:15</t>
  </si>
  <si>
    <t>768761351271</t>
  </si>
  <si>
    <t>01/01/2026 00:24</t>
  </si>
  <si>
    <t>GOJ36</t>
  </si>
  <si>
    <t>P***ak J***haisong</t>
  </si>
  <si>
    <t>01/01/2026 00:13</t>
  </si>
  <si>
    <t>768728073234</t>
  </si>
  <si>
    <t>GOJ35</t>
  </si>
  <si>
    <t>ป***นภา  ส***โย</t>
  </si>
  <si>
    <t>768771242245</t>
  </si>
  <si>
    <t>GOJ33</t>
  </si>
  <si>
    <t>ฮ***า</t>
  </si>
  <si>
    <t>******ตำบลยะลา อำเภอเมืองยะลา จังหวัดยะลา 95000</t>
  </si>
  <si>
    <t>95000</t>
  </si>
  <si>
    <t>45</t>
  </si>
  <si>
    <t>TH264863555783R</t>
  </si>
  <si>
    <t>01/01/2026 00:23</t>
  </si>
  <si>
    <t>GOJ32</t>
  </si>
  <si>
    <t>พ***นิกา  ศ***ุล</t>
  </si>
  <si>
    <t>01/01/2026 00:08</t>
  </si>
  <si>
    <t>768745865263</t>
  </si>
  <si>
    <t>01/01/2026 00:21</t>
  </si>
  <si>
    <t>GOJ31</t>
  </si>
  <si>
    <t>สุมาลี  จันหิรัญ</t>
  </si>
  <si>
    <t>14/13หมู่1 ต.คูบางหลวง
ลาดหลุมแก้ว/ Lat Lum Kaeoปทุมธานี/ Pathum Thani
12140</t>
  </si>
  <si>
    <t>660626786981</t>
  </si>
  <si>
    <t>01/01/2026 00:10</t>
  </si>
  <si>
    <t>LEXPU0643534333</t>
  </si>
  <si>
    <t>GOJ30</t>
  </si>
  <si>
    <t>j***kkkun</t>
  </si>
  <si>
    <t>01/01/2026 00:04</t>
  </si>
  <si>
    <t>768744336216</t>
  </si>
  <si>
    <t>01/01/2026 00:07</t>
  </si>
  <si>
    <t>ป้ายชื่อแถว</t>
  </si>
  <si>
    <t>ผลรวมทั้งหมด</t>
  </si>
  <si>
    <t>ผลรวม ของ จำนวน</t>
  </si>
  <si>
    <t>GPE42</t>
  </si>
  <si>
    <t>ก***ต</t>
  </si>
  <si>
    <t>02/01/2026 23:57</t>
  </si>
  <si>
    <t>768812076281</t>
  </si>
  <si>
    <t>GPE41</t>
  </si>
  <si>
    <t>ส***ด อ***รโสภางค์</t>
  </si>
  <si>
    <t>02/01/2026 23:55</t>
  </si>
  <si>
    <t>768803141396</t>
  </si>
  <si>
    <t>GPE40</t>
  </si>
  <si>
    <t>T***aeng</t>
  </si>
  <si>
    <t>02/01/2026 23:47</t>
  </si>
  <si>
    <t>768870687233</t>
  </si>
  <si>
    <t>GPE39</t>
  </si>
  <si>
    <t>อาภาพร เพชรเสถียร</t>
  </si>
  <si>
    <t>417 ม.9 ต.บริบูรณ์ อ.สีชมพู
สีชมพู/ Si Chomphuขอนแก่น/ Khon Kaen
40220</t>
  </si>
  <si>
    <t>40220</t>
  </si>
  <si>
    <t>660836770412</t>
  </si>
  <si>
    <t>02/01/2026 23:41</t>
  </si>
  <si>
    <t>TH370686N0531H</t>
  </si>
  <si>
    <t>GPE38</t>
  </si>
  <si>
    <t>ค** อ***ร เ***รี</t>
  </si>
  <si>
    <t>02/01/2026 23:40</t>
  </si>
  <si>
    <t>768848352241</t>
  </si>
  <si>
    <t>GPE37</t>
  </si>
  <si>
    <t>ป***พ</t>
  </si>
  <si>
    <t>02/01/2026 23:39</t>
  </si>
  <si>
    <t>768804306373</t>
  </si>
  <si>
    <t>GPE36</t>
  </si>
  <si>
    <t>ผ***าศ พ***บผา</t>
  </si>
  <si>
    <t>02/01/2026 23:28</t>
  </si>
  <si>
    <t>THT04022CHTM72Z</t>
  </si>
  <si>
    <t>GPE32</t>
  </si>
  <si>
    <t>ว***พ็ญ อ***ต์พงศ์มณี</t>
  </si>
  <si>
    <t>02/01/2026 23:12</t>
  </si>
  <si>
    <t>THT04062CKP375Z</t>
  </si>
  <si>
    <t>GPE31</t>
  </si>
  <si>
    <t>ม***ินท์</t>
  </si>
  <si>
    <t>02/01/2026 23:11</t>
  </si>
  <si>
    <t>768877965343</t>
  </si>
  <si>
    <t>02/01/2026 23:10</t>
  </si>
  <si>
    <t>GPE30</t>
  </si>
  <si>
    <t>ล*** จ***หล่อ</t>
  </si>
  <si>
    <t>THT29022CHTXR6Z</t>
  </si>
  <si>
    <t>GPE29</t>
  </si>
  <si>
    <t>ล***ล  ข***ปถัมภ์</t>
  </si>
  <si>
    <t>768877525393</t>
  </si>
  <si>
    <t>GPE28</t>
  </si>
  <si>
    <t>จ***ญา ค***บ</t>
  </si>
  <si>
    <t>02/01/2026 23:09</t>
  </si>
  <si>
    <t>768841206405</t>
  </si>
  <si>
    <t>GPE27</t>
  </si>
  <si>
    <t>ว***ภา อ***วัติ</t>
  </si>
  <si>
    <t>02/01/2026 23:05</t>
  </si>
  <si>
    <t>768843595284</t>
  </si>
  <si>
    <t>GPE26</t>
  </si>
  <si>
    <t>น***าวเกษรา พ***ี</t>
  </si>
  <si>
    <t>02/01/2026 23:02</t>
  </si>
  <si>
    <t>768802368375</t>
  </si>
  <si>
    <t>GPE25</t>
  </si>
  <si>
    <t>B***song T***nim</t>
  </si>
  <si>
    <t>02/01/2026 22:52</t>
  </si>
  <si>
    <t>768885915335</t>
  </si>
  <si>
    <t>GPE24</t>
  </si>
  <si>
    <t>บ***ัตน์ เ***่ยนวงศ์</t>
  </si>
  <si>
    <t>02/01/2026 22:49</t>
  </si>
  <si>
    <t>768810944370</t>
  </si>
  <si>
    <t>GPE23</t>
  </si>
  <si>
    <t>เ***วินี พ***ชร</t>
  </si>
  <si>
    <t>02/01/2026 22:43</t>
  </si>
  <si>
    <t>768867740351</t>
  </si>
  <si>
    <t>02/01/2026 22:44</t>
  </si>
  <si>
    <t>GPE22</t>
  </si>
  <si>
    <t>น***าวปริศนา พ***ิม</t>
  </si>
  <si>
    <t>768876223382</t>
  </si>
  <si>
    <t>GPE21</t>
  </si>
  <si>
    <t>ก***ฟ</t>
  </si>
  <si>
    <t>02/01/2026 22:35</t>
  </si>
  <si>
    <t>768868826316</t>
  </si>
  <si>
    <t>GPE20</t>
  </si>
  <si>
    <t>บ***ี่</t>
  </si>
  <si>
    <t>02/01/2026 22:34</t>
  </si>
  <si>
    <t>768845347373</t>
  </si>
  <si>
    <t>GPE18</t>
  </si>
  <si>
    <t>น***ิพย์ ถ***จะนะ</t>
  </si>
  <si>
    <t>02/01/2026 22:33</t>
  </si>
  <si>
    <t>768800573380</t>
  </si>
  <si>
    <t>GPE17</t>
  </si>
  <si>
    <t>น******ง</t>
  </si>
  <si>
    <t>******างกรวย-ไทรน้อย ต.บางกร่าง ตำบลบางกร่าง อำเภอเมืองนนทบุรี จังหวัดนนทบุรี 11000</t>
  </si>
  <si>
    <t>41</t>
  </si>
  <si>
    <t>TH2637898927392</t>
  </si>
  <si>
    <t>GPE16</t>
  </si>
  <si>
    <t>ม***รา ข***สร</t>
  </si>
  <si>
    <t>02/01/2026 22:32</t>
  </si>
  <si>
    <t>768823238245</t>
  </si>
  <si>
    <t>GPE15</t>
  </si>
  <si>
    <t>02/01/2026 22:31</t>
  </si>
  <si>
    <t>768844916302</t>
  </si>
  <si>
    <t>GPE14</t>
  </si>
  <si>
    <t>ส***ตรา น***หลุบเลา</t>
  </si>
  <si>
    <t>02/01/2026 22:26</t>
  </si>
  <si>
    <t>768867303422</t>
  </si>
  <si>
    <t>GPE13</t>
  </si>
  <si>
    <t>คุณธัญลักษณ์  เดชารัตน์</t>
  </si>
  <si>
    <t>โรงเรียนด่านขุนทด 602 · ด่านขุนทด/ Dan Khun Thot
ด่านขุนทด/ Dan Khun Thotนครราชสีมา/ Nakhon Ratchasima
30210</t>
  </si>
  <si>
    <t>30210</t>
  </si>
  <si>
    <t>660930904029</t>
  </si>
  <si>
    <t>02/01/2026 22:25</t>
  </si>
  <si>
    <t>TH270886N8Z65B</t>
  </si>
  <si>
    <t>GPE12</t>
  </si>
  <si>
    <t>P***chat Z***</t>
  </si>
  <si>
    <t>ปัตตานี</t>
  </si>
  <si>
    <t>02/01/2026 22:24</t>
  </si>
  <si>
    <t>768808084181</t>
  </si>
  <si>
    <t>GPE11</t>
  </si>
  <si>
    <t>อ***ตย์ ม***ียม</t>
  </si>
  <si>
    <t>02/01/2026 22:21</t>
  </si>
  <si>
    <t>768871280343</t>
  </si>
  <si>
    <t>GPE10</t>
  </si>
  <si>
    <t>น***ตน์ ท***ิโรจน์</t>
  </si>
  <si>
    <t>768802020324</t>
  </si>
  <si>
    <t>GPE9</t>
  </si>
  <si>
    <t>ส***พร น***ักษ์</t>
  </si>
  <si>
    <t>02/01/2026 22:16</t>
  </si>
  <si>
    <t>768864420365</t>
  </si>
  <si>
    <t>GPE5</t>
  </si>
  <si>
    <t>อ******ะ</t>
  </si>
  <si>
    <t>******ี่ 1, ซอย สุขุมวิท 25, แขวงคลองเตยเหนือ แขวงคลองเตยเหนือ เขตวัฒนา จังหวัดกรุงเทพมหานคร 10110</t>
  </si>
  <si>
    <t>10110</t>
  </si>
  <si>
    <t>02/01/2026 22:07</t>
  </si>
  <si>
    <t>TH266997254678T</t>
  </si>
  <si>
    <t>02/01/2026 22:06</t>
  </si>
  <si>
    <t>GPE3</t>
  </si>
  <si>
    <t>น***นาพร ท***ัว</t>
  </si>
  <si>
    <t>02/01/2026 22:02</t>
  </si>
  <si>
    <t>768836772373</t>
  </si>
  <si>
    <t>GPE2</t>
  </si>
  <si>
    <t>ศ***พร ข***ับ</t>
  </si>
  <si>
    <t>768879273304</t>
  </si>
  <si>
    <t>GPE1</t>
  </si>
  <si>
    <t>จ***วรรณ</t>
  </si>
  <si>
    <t>02/01/2026 22:00</t>
  </si>
  <si>
    <t>768807900394</t>
  </si>
  <si>
    <t>GPE0</t>
  </si>
  <si>
    <t>อ***ภรณ์ โ***์ไพจิตร์</t>
  </si>
  <si>
    <t>02/01/2026 21:55</t>
  </si>
  <si>
    <t>THT10062CHX1G8Z</t>
  </si>
  <si>
    <t>GPD99</t>
  </si>
  <si>
    <t>พ***ีณ์ ฟ***่อน</t>
  </si>
  <si>
    <t>768866990290</t>
  </si>
  <si>
    <t>GPD98</t>
  </si>
  <si>
    <t>******ระทุ่มแบน, อำเภอกระทุ่มแบน ตำบลตลาดกระทุ่มแบน อำเภอกระทุ่มแบน จังหวัดสมุทรสาคร 74110</t>
  </si>
  <si>
    <t>74110</t>
  </si>
  <si>
    <t>98</t>
  </si>
  <si>
    <t>TH268116858346D</t>
  </si>
  <si>
    <t>GPD97</t>
  </si>
  <si>
    <t>งามเพ็ญ  เลิศทนุพงศ์</t>
  </si>
  <si>
    <t>100/812 หมู่ 10 หมู่บ้านทรัพย์บุญชัย ซอย 26 ถึงสี่แยกกลางซอยเลี้บวซ้าย รั้วสีเขียว · ปากน้ำ/ Pak Nam
เมืองสมุทรปราการ/ Mueang Samut Prakanสมุทรปราการ/ Samut Prakan
10270</t>
  </si>
  <si>
    <t>660642427969</t>
  </si>
  <si>
    <t>LEXPU0644012743</t>
  </si>
  <si>
    <t>02/01/2026 21:54</t>
  </si>
  <si>
    <t>GPD96</t>
  </si>
  <si>
    <t>น***ารีย์ ม***วงศ์</t>
  </si>
  <si>
    <t>02/01/2026 21:53</t>
  </si>
  <si>
    <t>THT02032CKHV49Z</t>
  </si>
  <si>
    <t>GPD95</t>
  </si>
  <si>
    <t>จ***นา ค***วณิชย์</t>
  </si>
  <si>
    <t>768871107384</t>
  </si>
  <si>
    <t>GPD94</t>
  </si>
  <si>
    <t>ณ***ิยา ข***ชุม</t>
  </si>
  <si>
    <t>02/01/2026 21:52</t>
  </si>
  <si>
    <t>768894875280</t>
  </si>
  <si>
    <t>GPD93</t>
  </si>
  <si>
    <t>บ***าว จ***เป็น</t>
  </si>
  <si>
    <t>02/01/2026 21:51</t>
  </si>
  <si>
    <t>768872484306</t>
  </si>
  <si>
    <t>GPD92</t>
  </si>
  <si>
    <t>จ***ร์เพ็ญ ท***พ</t>
  </si>
  <si>
    <t>02/01/2026 21:49</t>
  </si>
  <si>
    <t>768858110366</t>
  </si>
  <si>
    <t>GPD90</t>
  </si>
  <si>
    <t>ค** ส*** โ***าย</t>
  </si>
  <si>
    <t>02/01/2026 21:47</t>
  </si>
  <si>
    <t>768811183280</t>
  </si>
  <si>
    <t>02/01/2026 21:46</t>
  </si>
  <si>
    <t>GPD89</t>
  </si>
  <si>
    <t>จ***ิรา  โ***ระเสริฐ</t>
  </si>
  <si>
    <t>02/01/2026 21:38</t>
  </si>
  <si>
    <t>768849827351</t>
  </si>
  <si>
    <t>02/01/2026 21:39</t>
  </si>
  <si>
    <t>GPD88</t>
  </si>
  <si>
    <t>จ***ลักษณ์ ห***สุข</t>
  </si>
  <si>
    <t>รบกวนคละหลายๆรสชาติให้หน่อยนะคะ สั่งหลายกล่องไม่อยากให้ซ้ำกันเยอะค่ะ</t>
  </si>
  <si>
    <t>768879978263</t>
  </si>
  <si>
    <t>GPD87</t>
  </si>
  <si>
    <t>น***นิดา เ***ญภานุกุล</t>
  </si>
  <si>
    <t>02/01/2026 21:37</t>
  </si>
  <si>
    <t>768875547333</t>
  </si>
  <si>
    <t>GPD85</t>
  </si>
  <si>
    <t>ช***ชา น***อก</t>
  </si>
  <si>
    <t>02/01/2026 21:35</t>
  </si>
  <si>
    <t>768875391266</t>
  </si>
  <si>
    <t>02/01/2026 21:36</t>
  </si>
  <si>
    <t>GPD84</t>
  </si>
  <si>
    <t>ส***กา ส***ยะ</t>
  </si>
  <si>
    <t>02/01/2026 21:34</t>
  </si>
  <si>
    <t>768828718350</t>
  </si>
  <si>
    <t>GPD83</t>
  </si>
  <si>
    <t>ส***รษา เ***คกกรวด</t>
  </si>
  <si>
    <t>768872914320</t>
  </si>
  <si>
    <t>GPD81</t>
  </si>
  <si>
    <t>******ำบลหลักแก้ว อำเภอวิเศษชัยชาญ จังหวัดอ่างทอง 14110</t>
  </si>
  <si>
    <t>69</t>
  </si>
  <si>
    <t>02/01/2026 21:33</t>
  </si>
  <si>
    <t>TH2665428971470</t>
  </si>
  <si>
    <t>02/01/2026 21:32</t>
  </si>
  <si>
    <t>GPD80</t>
  </si>
  <si>
    <t>02/01/2026 21:30</t>
  </si>
  <si>
    <t>768854252316</t>
  </si>
  <si>
    <t>GPD79</t>
  </si>
  <si>
    <t>พ***ัน แ***ไทย</t>
  </si>
  <si>
    <t>02/01/2026 21:29</t>
  </si>
  <si>
    <t>768822506325</t>
  </si>
  <si>
    <t>GPD78</t>
  </si>
  <si>
    <t>ร***พร เ***รติบำรุง</t>
  </si>
  <si>
    <t>768872226356</t>
  </si>
  <si>
    <t>02/01/2026 21:28</t>
  </si>
  <si>
    <t>GPD76</t>
  </si>
  <si>
    <t>พ***า ช***ธสง</t>
  </si>
  <si>
    <t>02/01/2026 21:26</t>
  </si>
  <si>
    <t>768855740343</t>
  </si>
  <si>
    <t>GPD74</t>
  </si>
  <si>
    <t>ค***ิรงค์รอง ต***ิริยะนันท์</t>
  </si>
  <si>
    <t>768876250343</t>
  </si>
  <si>
    <t>02/01/2026 21:24</t>
  </si>
  <si>
    <t>GPD73</t>
  </si>
  <si>
    <t>ล***ิกา</t>
  </si>
  <si>
    <t>768853884234</t>
  </si>
  <si>
    <t>GPD72</t>
  </si>
  <si>
    <t>ก***นก</t>
  </si>
  <si>
    <t>768800224382</t>
  </si>
  <si>
    <t>GPD71</t>
  </si>
  <si>
    <t>บุษราวดี  มั่นจิต</t>
  </si>
  <si>
    <t>35 หมู่ 9 ซอยเทศบาลพัฒนา บ้านหนองผาสุก ตำบลแสนสุข
วารินชำราบ/ Warin Chamrapอุบลราชธานี/ Ubon Ratchathani
34190</t>
  </si>
  <si>
    <t>34190</t>
  </si>
  <si>
    <t>660845848939</t>
  </si>
  <si>
    <t>02/01/2026 21:23</t>
  </si>
  <si>
    <t>LEXPU0644012349</t>
  </si>
  <si>
    <t>GPD69</t>
  </si>
  <si>
    <t>น***นึ่ง น***นึ่ง</t>
  </si>
  <si>
    <t>02/01/2026 21:21</t>
  </si>
  <si>
    <t>768819541324</t>
  </si>
  <si>
    <t>GPD68</t>
  </si>
  <si>
    <t>ภ***ณี เ***พร</t>
  </si>
  <si>
    <t>768822097293</t>
  </si>
  <si>
    <t>GPD67</t>
  </si>
  <si>
    <t>ร้านที่8</t>
  </si>
  <si>
    <t>กิตติมา สุดสาย</t>
  </si>
  <si>
    <t>236/49 ม.4 ต.ในคลองบางปลากด
พระสมุทรเจดีย์/ Phra Samut Chediสมุทรปราการ/ Samut Prakan
10290</t>
  </si>
  <si>
    <t>10290</t>
  </si>
  <si>
    <t>660832710600</t>
  </si>
  <si>
    <t>LEXPU0644011145</t>
  </si>
  <si>
    <t>GPD66</t>
  </si>
  <si>
    <t>ส***พ ถ***ฟู</t>
  </si>
  <si>
    <t>02/01/2026 21:18</t>
  </si>
  <si>
    <t>768871945332</t>
  </si>
  <si>
    <t>GPD65</t>
  </si>
  <si>
    <t>ว***ธพร เ***้ยงเกลา</t>
  </si>
  <si>
    <t>02/01/2026 21:16</t>
  </si>
  <si>
    <t>768818171402</t>
  </si>
  <si>
    <t>02/01/2026 21:20</t>
  </si>
  <si>
    <t>GPD64</t>
  </si>
  <si>
    <t>M***hira J***haboon</t>
  </si>
  <si>
    <t>768824429343</t>
  </si>
  <si>
    <t>GPD63</t>
  </si>
  <si>
    <t>ส***พ ส***วงษ์</t>
  </si>
  <si>
    <t>02/01/2026 21:15</t>
  </si>
  <si>
    <t>768821947364</t>
  </si>
  <si>
    <t>GPD62</t>
  </si>
  <si>
    <t>น***หญิง</t>
  </si>
  <si>
    <t>02/01/2026 21:13</t>
  </si>
  <si>
    <t>768879092284</t>
  </si>
  <si>
    <t>02/01/2026 21:19</t>
  </si>
  <si>
    <t>GPD61</t>
  </si>
  <si>
    <t>น***าวธัญญรัตน์ ร***ราษี</t>
  </si>
  <si>
    <t>02/01/2026 21:04</t>
  </si>
  <si>
    <t>768896620376</t>
  </si>
  <si>
    <t>02/01/2026 21:08</t>
  </si>
  <si>
    <t>GPD60</t>
  </si>
  <si>
    <t>ป***ฉัตร เ***ผิวงาม</t>
  </si>
  <si>
    <t>768899794305</t>
  </si>
  <si>
    <t>GPD59</t>
  </si>
  <si>
    <t>อ******ี</t>
  </si>
  <si>
    <t>******ัยฯ ต.ปากเพรียว อ.เมือง จ.สระบุรี ตำบลปากเพรียว อำเภอเมืองสระบุรี จังหวัดสระบุรี 18000</t>
  </si>
  <si>
    <t>18000</t>
  </si>
  <si>
    <t>02/01/2026 20:56</t>
  </si>
  <si>
    <t>TH260975156413X</t>
  </si>
  <si>
    <t>GPD58</t>
  </si>
  <si>
    <t>ค***รูจ๋าย</t>
  </si>
  <si>
    <t>02/01/2026 20:53</t>
  </si>
  <si>
    <t>768827884226</t>
  </si>
  <si>
    <t>GPD57</t>
  </si>
  <si>
    <t>เ******ย</t>
  </si>
  <si>
    <t>******อง จ.พิษณุโลก 65000 ตำบลในเมือง อำเภอเมืองพิษณุโลก จังหวัดพิษณุโลก 65000</t>
  </si>
  <si>
    <t>65000</t>
  </si>
  <si>
    <t>67</t>
  </si>
  <si>
    <t>02/01/2026 20:52</t>
  </si>
  <si>
    <t>TH262274665253E</t>
  </si>
  <si>
    <t>GPD54</t>
  </si>
  <si>
    <t>จ***วัฒน์  ช***ขำ</t>
  </si>
  <si>
    <t>02/01/2026 20:49</t>
  </si>
  <si>
    <t>768803190282</t>
  </si>
  <si>
    <t>GPD53</t>
  </si>
  <si>
    <t>ส***ล   แ***ิษฐ์</t>
  </si>
  <si>
    <t>02/01/2026 20:48</t>
  </si>
  <si>
    <t>768882876241</t>
  </si>
  <si>
    <t>GPD52</t>
  </si>
  <si>
    <t>ณ***ันท์</t>
  </si>
  <si>
    <t>02/01/2026 20:42</t>
  </si>
  <si>
    <t>768868670231</t>
  </si>
  <si>
    <t>GPD51</t>
  </si>
  <si>
    <t>น***ิพย์</t>
  </si>
  <si>
    <t>02/01/2026 20:43</t>
  </si>
  <si>
    <t>768810200406</t>
  </si>
  <si>
    <t>GPD49</t>
  </si>
  <si>
    <t>N***on</t>
  </si>
  <si>
    <t>02/01/2026 20:34</t>
  </si>
  <si>
    <t>768822070295</t>
  </si>
  <si>
    <t>GPD48</t>
  </si>
  <si>
    <t>ป***้อง</t>
  </si>
  <si>
    <t>02/01/2026 20:33</t>
  </si>
  <si>
    <t>768865560341</t>
  </si>
  <si>
    <t>GPD47</t>
  </si>
  <si>
    <t>ห***งฤทัย</t>
  </si>
  <si>
    <t>02/01/2026 20:31</t>
  </si>
  <si>
    <t>768872597253</t>
  </si>
  <si>
    <t>02/01/2026 20:30</t>
  </si>
  <si>
    <t>GPD46</t>
  </si>
  <si>
    <t>ว***นร์ บ***ิริ</t>
  </si>
  <si>
    <t>768864115316</t>
  </si>
  <si>
    <t>GPD45</t>
  </si>
  <si>
    <t>ส***รถ ถ***อง</t>
  </si>
  <si>
    <t>02/01/2026 20:28</t>
  </si>
  <si>
    <t>768895957255</t>
  </si>
  <si>
    <t>GPD44</t>
  </si>
  <si>
    <t>น******)</t>
  </si>
  <si>
    <t>******.วังน้ำเขียว ตำบลวังน้ำเขียว อำเภอกำแพงแสน จังหวัดนครปฐม 73140</t>
  </si>
  <si>
    <t>73140</t>
  </si>
  <si>
    <t>27</t>
  </si>
  <si>
    <t>02/01/2026 20:27</t>
  </si>
  <si>
    <t>Express Delivery (SHP Food)</t>
  </si>
  <si>
    <t>2900666915338240097</t>
  </si>
  <si>
    <t>02/01/2026 20:26</t>
  </si>
  <si>
    <t>GPD42</t>
  </si>
  <si>
    <t>จ***ยุ จ***ร์ดาษ</t>
  </si>
  <si>
    <t>02/01/2026 20:21</t>
  </si>
  <si>
    <t>768897480271</t>
  </si>
  <si>
    <t>GPD41</t>
  </si>
  <si>
    <t>ก******์</t>
  </si>
  <si>
    <t>******ณ ตำบลทุ่งสุขลา ตำบลทุ่งสุขลา อำเภอศรีราชา จังหวัดชลบุรี 20230</t>
  </si>
  <si>
    <t>20230</t>
  </si>
  <si>
    <t>86</t>
  </si>
  <si>
    <t>TH200786MPJN6C1</t>
  </si>
  <si>
    <t>02/01/2026 20:19</t>
  </si>
  <si>
    <t>GPD40</t>
  </si>
  <si>
    <t>ส***ศ</t>
  </si>
  <si>
    <t>02/01/2026 20:17</t>
  </si>
  <si>
    <t>768825703391</t>
  </si>
  <si>
    <t>GPD39</t>
  </si>
  <si>
    <t>น***าวประภาศรี ส***</t>
  </si>
  <si>
    <t>768859844362</t>
  </si>
  <si>
    <t>GPD38</t>
  </si>
  <si>
    <t>อ***ญา  พ***มาย</t>
  </si>
  <si>
    <t>768871301391</t>
  </si>
  <si>
    <t>GPD37</t>
  </si>
  <si>
    <t>ก***าภัทร   น***ริฐ</t>
  </si>
  <si>
    <t>02/01/2026 20:16</t>
  </si>
  <si>
    <t>THT04022CKK4W5Z</t>
  </si>
  <si>
    <t>GPD36</t>
  </si>
  <si>
    <t>อ***รณ ต***ม</t>
  </si>
  <si>
    <t>02/01/2026 20:14</t>
  </si>
  <si>
    <t>768826980272</t>
  </si>
  <si>
    <t>02/01/2026 20:13</t>
  </si>
  <si>
    <t>GPD34</t>
  </si>
  <si>
    <t>นางภัณฑิรา ไทยแท้</t>
  </si>
  <si>
    <t>บ้านดีไลท์ 432/67 ซ.12 · หลักหก/ Lak Hok
เมืองปทุมธานี/ Mueang Pathum Thaniปทุมธานี/ Pathum Thani
12000</t>
  </si>
  <si>
    <t>12000</t>
  </si>
  <si>
    <t>660963295145</t>
  </si>
  <si>
    <t>02/01/2026 20:10</t>
  </si>
  <si>
    <t>LEXPU0644009974</t>
  </si>
  <si>
    <t>GPD33</t>
  </si>
  <si>
    <t>อ***ดี อ***รัศมี</t>
  </si>
  <si>
    <t>02/01/2026 20:05</t>
  </si>
  <si>
    <t>768848374346</t>
  </si>
  <si>
    <t>02/01/2026 20:06</t>
  </si>
  <si>
    <t>GPD32</t>
  </si>
  <si>
    <t>ส***ลญา ช***ติ</t>
  </si>
  <si>
    <t>02/01/2026 20:04</t>
  </si>
  <si>
    <t>768807807353</t>
  </si>
  <si>
    <t>GPD31</t>
  </si>
  <si>
    <t>อ**  อ**</t>
  </si>
  <si>
    <t>02/01/2026 19:59</t>
  </si>
  <si>
    <t>THT10062CKS317Z</t>
  </si>
  <si>
    <t>GPD29</t>
  </si>
  <si>
    <t>ป***อย น***รา</t>
  </si>
  <si>
    <t>02/01/2026 19:53</t>
  </si>
  <si>
    <t>THT10032CHRVT4Z</t>
  </si>
  <si>
    <t>GPD27</t>
  </si>
  <si>
    <t>ส***ตรา ด***้ม</t>
  </si>
  <si>
    <t>02/01/2026 19:46</t>
  </si>
  <si>
    <t>768852527365</t>
  </si>
  <si>
    <t>02/01/2026 19:45</t>
  </si>
  <si>
    <t>GPD26</t>
  </si>
  <si>
    <t>ว***า  พ***ก้ว</t>
  </si>
  <si>
    <t>02/01/2026 19:42</t>
  </si>
  <si>
    <t>768837508353</t>
  </si>
  <si>
    <t>GPD25</t>
  </si>
  <si>
    <t>ก***  อ***ผ่อง</t>
  </si>
  <si>
    <t>02/01/2026 19:39</t>
  </si>
  <si>
    <t>768840903364</t>
  </si>
  <si>
    <t>GPD24</t>
  </si>
  <si>
    <t>น******ม</t>
  </si>
  <si>
    <t>******ลองสวน ตำบลบ้านคลองสวน อำเภอพระสมุทรเจดีย์ จังหวัดสมุทรปราการ 10290</t>
  </si>
  <si>
    <t>TH261232702962Y</t>
  </si>
  <si>
    <t>GPD23</t>
  </si>
  <si>
    <t>น*</t>
  </si>
  <si>
    <t>******ลคูบางหลวง อำเภอลาดหลุมแก้ว จังหวัดปทุมธานี 12140</t>
  </si>
  <si>
    <t>54</t>
  </si>
  <si>
    <t>TH260823182823Y</t>
  </si>
  <si>
    <t>02/01/2026 19:34</t>
  </si>
  <si>
    <t>GPD22</t>
  </si>
  <si>
    <t>บ***รรม ท***น</t>
  </si>
  <si>
    <t>768855687283</t>
  </si>
  <si>
    <t>GPD21</t>
  </si>
  <si>
    <t>ณ***ณิชา อ***าญ</t>
  </si>
  <si>
    <t>02/01/2026 19:32</t>
  </si>
  <si>
    <t>768883683282</t>
  </si>
  <si>
    <t>GPD18</t>
  </si>
  <si>
    <t>P***</t>
  </si>
  <si>
    <t>02/01/2026 19:27</t>
  </si>
  <si>
    <t>768831689216</t>
  </si>
  <si>
    <t>GPD17</t>
  </si>
  <si>
    <t>อ***มา  เ***ิคม</t>
  </si>
  <si>
    <t>02/01/2026 19:25</t>
  </si>
  <si>
    <t>768866605360</t>
  </si>
  <si>
    <t>GPD16</t>
  </si>
  <si>
    <t>น*** ว***ร  เ***กโสภา</t>
  </si>
  <si>
    <t>02/01/2026 19:24</t>
  </si>
  <si>
    <t>768894272274</t>
  </si>
  <si>
    <t>GPD15</t>
  </si>
  <si>
    <t>ช***</t>
  </si>
  <si>
    <t>768856962311</t>
  </si>
  <si>
    <t>GPD14</t>
  </si>
  <si>
    <t>ว***โชค เ***ร์บุญ</t>
  </si>
  <si>
    <t>02/01/2026 19:23</t>
  </si>
  <si>
    <t>THT04022CHY472Z</t>
  </si>
  <si>
    <t>GPD13</t>
  </si>
  <si>
    <t>น***ช ป***ตังโข</t>
  </si>
  <si>
    <t>02/01/2026 19:22</t>
  </si>
  <si>
    <t>768830285215</t>
  </si>
  <si>
    <t>GPD12</t>
  </si>
  <si>
    <t>u***6665941241528</t>
  </si>
  <si>
    <t>02/01/2026 19:20</t>
  </si>
  <si>
    <t>768835480302</t>
  </si>
  <si>
    <t>GPD11</t>
  </si>
  <si>
    <t>ร***หญิง จ***ประภา  เ***ญภักตร์</t>
  </si>
  <si>
    <t>02/01/2026 19:17</t>
  </si>
  <si>
    <t>THT03062CHPF42Z</t>
  </si>
  <si>
    <t>GPD10</t>
  </si>
  <si>
    <t>บ***หลือ ส***พันธ์</t>
  </si>
  <si>
    <t>02/01/2026 19:15</t>
  </si>
  <si>
    <t>768875683251</t>
  </si>
  <si>
    <t>GPD9</t>
  </si>
  <si>
    <t>น***า เ***สา</t>
  </si>
  <si>
    <t>02/01/2026 19:14</t>
  </si>
  <si>
    <t>768882338313</t>
  </si>
  <si>
    <t>GPD8</t>
  </si>
  <si>
    <t>C***HoLaTTe</t>
  </si>
  <si>
    <t>768849698223</t>
  </si>
  <si>
    <t>02/01/2026 19:13</t>
  </si>
  <si>
    <t>GPD7</t>
  </si>
  <si>
    <t>น***คุณณ์  เ***ท้วม</t>
  </si>
  <si>
    <t>02/01/2026 19:08</t>
  </si>
  <si>
    <t>768885491220</t>
  </si>
  <si>
    <t>GPD6</t>
  </si>
  <si>
    <t>ว***รณ์  อ***ษ์</t>
  </si>
  <si>
    <t>Nakhon Ratchasima</t>
  </si>
  <si>
    <t>768865012311</t>
  </si>
  <si>
    <t>GPD5</t>
  </si>
  <si>
    <t>ล***ียด อ***พั่ว</t>
  </si>
  <si>
    <t>02/01/2026 18:54</t>
  </si>
  <si>
    <t>768808442334</t>
  </si>
  <si>
    <t>GPD4</t>
  </si>
  <si>
    <t>จ***ภรณ์  น***่ำ</t>
  </si>
  <si>
    <t>02/01/2026 18:50</t>
  </si>
  <si>
    <t>768870211362</t>
  </si>
  <si>
    <t>02/01/2026 18:49</t>
  </si>
  <si>
    <t>GPD3</t>
  </si>
  <si>
    <t>ค******น</t>
  </si>
  <si>
    <t>******ร์-เทพารักษ์, ซอย มังกร, ตำบลแพรกษา, อำเภอเมืองสมุทรปราการ ตำบลแพรกษาใหม่ อำเภอเมืองสมุทรปราการ จังหวัดสมุทรปราการ 10280</t>
  </si>
  <si>
    <t>02/01/2026 18:47</t>
  </si>
  <si>
    <t>TH262509299307S</t>
  </si>
  <si>
    <t>GPD2</t>
  </si>
  <si>
    <t>พ***่น ศ***ถล</t>
  </si>
  <si>
    <t>02/01/2026 18:43</t>
  </si>
  <si>
    <t>768832336355</t>
  </si>
  <si>
    <t>GPD1</t>
  </si>
  <si>
    <t>768858736321</t>
  </si>
  <si>
    <t>GPD0</t>
  </si>
  <si>
    <t>ว***ฒิ ป***พเนตร</t>
  </si>
  <si>
    <t>มะพร้าว/กาแฟ/เผือก</t>
  </si>
  <si>
    <t>768822036393</t>
  </si>
  <si>
    <t>GPC99</t>
  </si>
  <si>
    <t>ศ***พร  บ***ระเสริฐ</t>
  </si>
  <si>
    <t>768812670264</t>
  </si>
  <si>
    <t>GPC96</t>
  </si>
  <si>
    <t>เ***นี ห***ทวี</t>
  </si>
  <si>
    <t>Roi Et</t>
  </si>
  <si>
    <t>02/01/2026 18:35</t>
  </si>
  <si>
    <t>768834652386</t>
  </si>
  <si>
    <t>GPC95</t>
  </si>
  <si>
    <t>ข***จิรา ร***ดอน</t>
  </si>
  <si>
    <t>จังหวัดชลบุรี</t>
  </si>
  <si>
    <t>02/01/2026 18:29</t>
  </si>
  <si>
    <t>768828286214</t>
  </si>
  <si>
    <t>GPC94</t>
  </si>
  <si>
    <t>จ***ุดา พ***อน</t>
  </si>
  <si>
    <t>02/01/2026 18:24</t>
  </si>
  <si>
    <t>768833019334</t>
  </si>
  <si>
    <t>GPC93</t>
  </si>
  <si>
    <t>น***กนกรัชนันท์ ก***จะ</t>
  </si>
  <si>
    <t>02/01/2026 18:21</t>
  </si>
  <si>
    <t>768833817360</t>
  </si>
  <si>
    <t>02/01/2026 18:20</t>
  </si>
  <si>
    <t>GPC92</t>
  </si>
  <si>
    <t>ป***สริฐ ธ***วงศ์</t>
  </si>
  <si>
    <t>02/01/2026 18:19</t>
  </si>
  <si>
    <t>768880633393</t>
  </si>
  <si>
    <t>GPC91</t>
  </si>
  <si>
    <t>อ***ัย ด***ปาน</t>
  </si>
  <si>
    <t>02/01/2026 18:18</t>
  </si>
  <si>
    <t>768859294232</t>
  </si>
  <si>
    <t>GPC89</t>
  </si>
  <si>
    <t>ค******ฐ</t>
  </si>
  <si>
    <t>******-คลอง1 ซอย 28 ถนน เลียบคลอง ตำบลประชาธิปัตย์ ตำบลประชาธิปัตย์ อำเภอธัญบุรี จังหวัดปทุมธานี 12130</t>
  </si>
  <si>
    <t>28</t>
  </si>
  <si>
    <t>02/01/2026 18:40</t>
  </si>
  <si>
    <t>TH269551033681G</t>
  </si>
  <si>
    <t>02/01/2026 18:10</t>
  </si>
  <si>
    <t>GPC88</t>
  </si>
  <si>
    <t>น******์</t>
  </si>
  <si>
    <t>******2 คลองถนน สายไหม แขวงคลองถนน เขตสายไหม จังหวัดกรุงเทพมหานคร 10220</t>
  </si>
  <si>
    <t>10220</t>
  </si>
  <si>
    <t>75</t>
  </si>
  <si>
    <t>02/01/2026 18:09</t>
  </si>
  <si>
    <t>TH262613308337N</t>
  </si>
  <si>
    <t>02/01/2026 18:08</t>
  </si>
  <si>
    <t>GPC87</t>
  </si>
  <si>
    <t>ว***า น***ี</t>
  </si>
  <si>
    <t>768897123352</t>
  </si>
  <si>
    <t>GPC86</t>
  </si>
  <si>
    <t>n***ri s***ang</t>
  </si>
  <si>
    <t>Nonthaburi</t>
  </si>
  <si>
    <t>02/01/2026 18:07</t>
  </si>
  <si>
    <t>THT03062CHWW20Z</t>
  </si>
  <si>
    <t>GPC85</t>
  </si>
  <si>
    <t>ค***อกวัฒน์ พ***กูล</t>
  </si>
  <si>
    <t>768833494214</t>
  </si>
  <si>
    <t>GPC84</t>
  </si>
  <si>
    <t>เ***วรรณ ศ***ัตน์</t>
  </si>
  <si>
    <t>02/01/2026 18:06</t>
  </si>
  <si>
    <t>768871443362</t>
  </si>
  <si>
    <t>GPC83</t>
  </si>
  <si>
    <t>ม**</t>
  </si>
  <si>
    <t>02/01/2026 18:05</t>
  </si>
  <si>
    <t>THT03062CKJ6Y9Z</t>
  </si>
  <si>
    <t>GPC82</t>
  </si>
  <si>
    <t>ว***วี ศ***รหม</t>
  </si>
  <si>
    <t>02/01/2026 18:04</t>
  </si>
  <si>
    <t>768864554404</t>
  </si>
  <si>
    <t>GPC81</t>
  </si>
  <si>
    <t>เ***าภา  พ***ทรัพย์</t>
  </si>
  <si>
    <t>02/01/2026 18:00</t>
  </si>
  <si>
    <t>768877858265</t>
  </si>
  <si>
    <t>GPC80</t>
  </si>
  <si>
    <t>ล***า จ***ร</t>
  </si>
  <si>
    <t>02/01/2026 17:52</t>
  </si>
  <si>
    <t>768827150405</t>
  </si>
  <si>
    <t>GPC79</t>
  </si>
  <si>
    <t>02/01/2026 17:50</t>
  </si>
  <si>
    <t>768823121404</t>
  </si>
  <si>
    <t>GPC78</t>
  </si>
  <si>
    <t>ว***นา ส***ส</t>
  </si>
  <si>
    <t>768832460266</t>
  </si>
  <si>
    <t>GPC77</t>
  </si>
  <si>
    <t>อ***ต์ เ***มกลาง</t>
  </si>
  <si>
    <t>02/01/2026 17:45</t>
  </si>
  <si>
    <t>768831415376</t>
  </si>
  <si>
    <t>GPC76</t>
  </si>
  <si>
    <t>B***eam</t>
  </si>
  <si>
    <t>02/01/2026 17:42</t>
  </si>
  <si>
    <t>768877691234</t>
  </si>
  <si>
    <t>02/01/2026 17:41</t>
  </si>
  <si>
    <t>GPC75</t>
  </si>
  <si>
    <t>เ***ย็น</t>
  </si>
  <si>
    <t>768821010381</t>
  </si>
  <si>
    <t>GPC74</t>
  </si>
  <si>
    <t>******ก จ.นครสวรรค์ ตำบลวังมหากร อำเภอท่าตะโก จังหวัดนครสวรรค์ 60160</t>
  </si>
  <si>
    <t>60160</t>
  </si>
  <si>
    <t>42</t>
  </si>
  <si>
    <t>02/01/2026 17:40</t>
  </si>
  <si>
    <t>TH2653105553314</t>
  </si>
  <si>
    <t>GPC73</t>
  </si>
  <si>
    <t>ช***า แ***เจริญ</t>
  </si>
  <si>
    <t>02/01/2026 17:37</t>
  </si>
  <si>
    <t>768864214381</t>
  </si>
  <si>
    <t>GPC72</t>
  </si>
  <si>
    <t>02/01/2026 17:35</t>
  </si>
  <si>
    <t>768891129355</t>
  </si>
  <si>
    <t>GPC70</t>
  </si>
  <si>
    <t>02/01/2026 17:34</t>
  </si>
  <si>
    <t>768868018321</t>
  </si>
  <si>
    <t>GPC69</t>
  </si>
  <si>
    <t>ป***า ค***ือน</t>
  </si>
  <si>
    <t>768894711314</t>
  </si>
  <si>
    <t>GPC68</t>
  </si>
  <si>
    <t>w***n</t>
  </si>
  <si>
    <t>768812150223</t>
  </si>
  <si>
    <t>GPC67</t>
  </si>
  <si>
    <t>จ***อ. ร***ร์  อ***ำไพร</t>
  </si>
  <si>
    <t>02/01/2026 17:31</t>
  </si>
  <si>
    <t>768894261321</t>
  </si>
  <si>
    <t>GPC66</t>
  </si>
  <si>
    <t>ช***ชิดา แ***ันทร์</t>
  </si>
  <si>
    <t>02/01/2026 17:28</t>
  </si>
  <si>
    <t>768805438402</t>
  </si>
  <si>
    <t>GPC65</t>
  </si>
  <si>
    <t>ห***ดง อ***้ว</t>
  </si>
  <si>
    <t>02/01/2026 17:27</t>
  </si>
  <si>
    <t>768885850250</t>
  </si>
  <si>
    <t>GPC64</t>
  </si>
  <si>
    <t>p***a</t>
  </si>
  <si>
    <t>02/01/2026 17:20</t>
  </si>
  <si>
    <t>768891419321</t>
  </si>
  <si>
    <t>GPC63</t>
  </si>
  <si>
    <t>ส***นท์ ส***ุ่ม</t>
  </si>
  <si>
    <t>02/01/2026 17:18</t>
  </si>
  <si>
    <t>768875010315</t>
  </si>
  <si>
    <t>GPC60</t>
  </si>
  <si>
    <t>ศ***ยา จ***รกุล</t>
  </si>
  <si>
    <t>02/01/2026 17:10</t>
  </si>
  <si>
    <t>768882775334</t>
  </si>
  <si>
    <t>GPC59</t>
  </si>
  <si>
    <t>ล***ัตน์  ภ***งแก้ว</t>
  </si>
  <si>
    <t>02/01/2026 17:09</t>
  </si>
  <si>
    <t>768842535344</t>
  </si>
  <si>
    <t>GPC58</t>
  </si>
  <si>
    <t>อ***ย ล***็น</t>
  </si>
  <si>
    <t>02/01/2026 17:07</t>
  </si>
  <si>
    <t>768813907400</t>
  </si>
  <si>
    <t>GPC57</t>
  </si>
  <si>
    <t>พ***พร ห***เชียง</t>
  </si>
  <si>
    <t>02/01/2026 17:04</t>
  </si>
  <si>
    <t>768833577363</t>
  </si>
  <si>
    <t>GPC56</t>
  </si>
  <si>
    <t>พ***ี ห***ุญ</t>
  </si>
  <si>
    <t>768836132341</t>
  </si>
  <si>
    <t>GPC55</t>
  </si>
  <si>
    <t>ส***พร ค***รี</t>
  </si>
  <si>
    <t>02/01/2026 17:05</t>
  </si>
  <si>
    <t>768847616342</t>
  </si>
  <si>
    <t>02/01/2026 17:03</t>
  </si>
  <si>
    <t>GPC54</t>
  </si>
  <si>
    <t>ศ***ิดา ส***ธรรมรัตน์</t>
  </si>
  <si>
    <t>768802296242</t>
  </si>
  <si>
    <t>GPC53</t>
  </si>
  <si>
    <t>ว***ร ข***บกลาง</t>
  </si>
  <si>
    <t>02/01/2026 17:02</t>
  </si>
  <si>
    <t>768810291255</t>
  </si>
  <si>
    <t>02/01/2026 17:01</t>
  </si>
  <si>
    <t>GPC52</t>
  </si>
  <si>
    <t>ก***ารัตน์วงศ์ส่ง</t>
  </si>
  <si>
    <t>02/01/2026 17:00</t>
  </si>
  <si>
    <t>768807533336</t>
  </si>
  <si>
    <t>GPC51</t>
  </si>
  <si>
    <t>******ถนน เสรีไทย แขวงคันนายาว เขตคันนายาว จังหวัดกรุงเทพมหานคร 10230</t>
  </si>
  <si>
    <t>10230</t>
  </si>
  <si>
    <t>43</t>
  </si>
  <si>
    <t>TH2601873255133</t>
  </si>
  <si>
    <t>02/01/2026 16:59</t>
  </si>
  <si>
    <t>GPC50</t>
  </si>
  <si>
    <t>น***าวเขมิกา ม***ัน</t>
  </si>
  <si>
    <t>02/01/2026 16:58</t>
  </si>
  <si>
    <t>768879283303</t>
  </si>
  <si>
    <t>GPC49</t>
  </si>
  <si>
    <t>น***อนก ค***ื่อน</t>
  </si>
  <si>
    <t>02/01/2026 16:53</t>
  </si>
  <si>
    <t>768851458336</t>
  </si>
  <si>
    <t>GPC48</t>
  </si>
  <si>
    <t>02/01/2026 16:51</t>
  </si>
  <si>
    <t>THT04022CHXH70Z</t>
  </si>
  <si>
    <t>02/01/2026 16:52</t>
  </si>
  <si>
    <t>GPC47</t>
  </si>
  <si>
    <t>ภ*** แ***ว่าง</t>
  </si>
  <si>
    <t>768864040361</t>
  </si>
  <si>
    <t>GPC44</t>
  </si>
  <si>
    <t>ศ***ัฐ</t>
  </si>
  <si>
    <t>02/01/2026 16:50</t>
  </si>
  <si>
    <t>768849975390</t>
  </si>
  <si>
    <t>GPC43</t>
  </si>
  <si>
    <t>ร***ินันท์ จ***พัทธโรจน์</t>
  </si>
  <si>
    <t>02/01/2026 16:48</t>
  </si>
  <si>
    <t>768815336332</t>
  </si>
  <si>
    <t>02/01/2026 16:47</t>
  </si>
  <si>
    <t>GPC42</t>
  </si>
  <si>
    <t>เ***จ บ***</t>
  </si>
  <si>
    <t>02/01/2026 16:45</t>
  </si>
  <si>
    <t>768867350381</t>
  </si>
  <si>
    <t>GPC41</t>
  </si>
  <si>
    <t>ธ***ุทธ ช***วย</t>
  </si>
  <si>
    <t>02/01/2026 16:43</t>
  </si>
  <si>
    <t>768850938332</t>
  </si>
  <si>
    <t>02/01/2026 16:44</t>
  </si>
  <si>
    <t>GPC40</t>
  </si>
  <si>
    <t>P***t R***awat</t>
  </si>
  <si>
    <t>02/01/2026 16:42</t>
  </si>
  <si>
    <t>768893451266</t>
  </si>
  <si>
    <t>GPC39</t>
  </si>
  <si>
    <t>บ***ร ส***ุด</t>
  </si>
  <si>
    <t>02/01/2026 16:40</t>
  </si>
  <si>
    <t>768810176212</t>
  </si>
  <si>
    <t>GPC37</t>
  </si>
  <si>
    <t>เ***ตร  อ***ุทธ</t>
  </si>
  <si>
    <t>768836556364</t>
  </si>
  <si>
    <t>GPC36</t>
  </si>
  <si>
    <t>ธ***ย ม***ุนทด</t>
  </si>
  <si>
    <t>02/01/2026 16:38</t>
  </si>
  <si>
    <t>768838891262</t>
  </si>
  <si>
    <t>GPC35</t>
  </si>
  <si>
    <t>ส***ิรักษ์</t>
  </si>
  <si>
    <t>768802291250</t>
  </si>
  <si>
    <t>GPC34</t>
  </si>
  <si>
    <t>จิราพร ทองจันทร์</t>
  </si>
  <si>
    <t>304/1 ม.4 ต.ปากแพรก
ดอนสัก/ Don Sakสุราษฎร์ธานี/ Surat Thani
84340</t>
  </si>
  <si>
    <t>84340</t>
  </si>
  <si>
    <t>660811529870</t>
  </si>
  <si>
    <t>02/01/2026 16:37</t>
  </si>
  <si>
    <t>TH680386N6PC9D</t>
  </si>
  <si>
    <t>GPC33</t>
  </si>
  <si>
    <t>ร***ิกาล ม***งศ์</t>
  </si>
  <si>
    <t>02/01/2026 16:36</t>
  </si>
  <si>
    <t>768893536320</t>
  </si>
  <si>
    <t>GPC32</t>
  </si>
  <si>
    <t>พ***์พิศา แ***สมบูรณ์</t>
  </si>
  <si>
    <t>02/01/2026 16:34</t>
  </si>
  <si>
    <t>768899214344</t>
  </si>
  <si>
    <t>GPC29</t>
  </si>
  <si>
    <t>เ***วี  บ***ล</t>
  </si>
  <si>
    <t>02/01/2026 16:32</t>
  </si>
  <si>
    <t>THT03062CHTUK2Z</t>
  </si>
  <si>
    <t>GPC28</t>
  </si>
  <si>
    <t>ส***ทิพย์ ฉ***เท</t>
  </si>
  <si>
    <t>02/01/2026 16:30</t>
  </si>
  <si>
    <t>ขอเป็นล็อตใหม่จะได้เก็บไว้ได้นาน และขอเป็นรสกาแฟ 4 กล่อง และอีก 5 กล่องขอรสชาติไม่ซ้ำกัน</t>
  </si>
  <si>
    <t>768800840382</t>
  </si>
  <si>
    <t>GPC27</t>
  </si>
  <si>
    <t>ว***พร อ***หนำ</t>
  </si>
  <si>
    <t>02/01/2026 16:29</t>
  </si>
  <si>
    <t>768806929380</t>
  </si>
  <si>
    <t>GPC25</t>
  </si>
  <si>
    <t>อ***า  ศ***านพ</t>
  </si>
  <si>
    <t>02/01/2026 16:28</t>
  </si>
  <si>
    <t>768842366353</t>
  </si>
  <si>
    <t>GPC24</t>
  </si>
  <si>
    <t>O* O*</t>
  </si>
  <si>
    <t>768832990240</t>
  </si>
  <si>
    <t>GPC23</t>
  </si>
  <si>
    <t>ล***ณา</t>
  </si>
  <si>
    <t>02/01/2026 16:27</t>
  </si>
  <si>
    <t>768894039373</t>
  </si>
  <si>
    <t>GPC22</t>
  </si>
  <si>
    <t>ข***ตา ป***มงเล</t>
  </si>
  <si>
    <t>768883660381</t>
  </si>
  <si>
    <t>GPC21</t>
  </si>
  <si>
    <t>ว***วดี ท***อก</t>
  </si>
  <si>
    <t>02/01/2026 16:26</t>
  </si>
  <si>
    <t>768890086274</t>
  </si>
  <si>
    <t>GPC20</t>
  </si>
  <si>
    <t>บ**</t>
  </si>
  <si>
    <t>768898686253</t>
  </si>
  <si>
    <t>GPC19</t>
  </si>
  <si>
    <t>Y***P</t>
  </si>
  <si>
    <t>02/01/2026 16:25</t>
  </si>
  <si>
    <t>768892552374</t>
  </si>
  <si>
    <t>GPC18</t>
  </si>
  <si>
    <t>02/01/2026 16:24</t>
  </si>
  <si>
    <t>768870919364</t>
  </si>
  <si>
    <t>GPC17</t>
  </si>
  <si>
    <t xml:space="preserve">ชูพงค์ </t>
  </si>
  <si>
    <t>201/122 ซ.1/11 ชัยพฤกษ์-บางบัวทอง ต.พิมลราช อ.บางบัวทอง จ.นนทบุรี 11110</t>
  </si>
  <si>
    <t>11110</t>
  </si>
  <si>
    <t>0830252914</t>
  </si>
  <si>
    <t>02/01/2026 16:19</t>
  </si>
  <si>
    <t>WB129879739TH</t>
  </si>
  <si>
    <t>02/01/2026 16:23</t>
  </si>
  <si>
    <t>GPC16</t>
  </si>
  <si>
    <t>(******)</t>
  </si>
  <si>
    <t>******ะห์11, แขวงดินแดง, เขตดินแดง แขวงดินแดง เขตดินแดง จังหวัดกรุงเทพมหานคร 10400</t>
  </si>
  <si>
    <t>60</t>
  </si>
  <si>
    <t>TH010886MMYV5A0</t>
  </si>
  <si>
    <t>GPC15</t>
  </si>
  <si>
    <t>สุดารัตน์ ศรีสำราญ</t>
  </si>
  <si>
    <t>0872388830
บ้านเลขที่ 695 บ้านหนองกุง
ตำบลศิลาอำเภอเมืองจังหวัดขอนแ
 40000</t>
  </si>
  <si>
    <t>40000</t>
  </si>
  <si>
    <t>0845116641</t>
  </si>
  <si>
    <t>WA067364577TH</t>
  </si>
  <si>
    <t>02/01/2026 16:22</t>
  </si>
  <si>
    <t>GPC14</t>
  </si>
  <si>
    <t>แ** เ***ฐา</t>
  </si>
  <si>
    <t>02/01/2026 16:21</t>
  </si>
  <si>
    <t>768826910493</t>
  </si>
  <si>
    <t>02/01/2026 16:20</t>
  </si>
  <si>
    <t>GPC13</t>
  </si>
  <si>
    <t>พัชรา ตรีพุท</t>
  </si>
  <si>
    <t>61/7-8 นิรันเรซิเด้น3  แขวงดอกไม้ เขตประเวศ กทม 10250</t>
  </si>
  <si>
    <t>10250</t>
  </si>
  <si>
    <t>0879978031</t>
  </si>
  <si>
    <t>WA067364585TH</t>
  </si>
  <si>
    <t>GPC12</t>
  </si>
  <si>
    <t>ป***ากร  โ***ก</t>
  </si>
  <si>
    <t>02/01/2026 16:17</t>
  </si>
  <si>
    <t>768898586282</t>
  </si>
  <si>
    <t>GPC11</t>
  </si>
  <si>
    <t>ณ***ิชา อ***ร์จักร์</t>
  </si>
  <si>
    <t>768868318363</t>
  </si>
  <si>
    <t>GPC10</t>
  </si>
  <si>
    <t>ศ***ัทธ์ ส***์ศิริ</t>
  </si>
  <si>
    <t>02/01/2026 16:16</t>
  </si>
  <si>
    <t>768814376315</t>
  </si>
  <si>
    <t>GPC9</t>
  </si>
  <si>
    <t>น.ส.อัสมาภรณ์  ฉวีงาม</t>
  </si>
  <si>
    <t>269/43 ม.8 ต.เขาพระงาม อ.เมือง จ.ลพบุรี 15160</t>
  </si>
  <si>
    <t>15160</t>
  </si>
  <si>
    <t>0983463901</t>
  </si>
  <si>
    <t>WA067364594TH</t>
  </si>
  <si>
    <t>GPC8</t>
  </si>
  <si>
    <t>ศ***ยา</t>
  </si>
  <si>
    <t>02/01/2026 16:14</t>
  </si>
  <si>
    <t>768853754362</t>
  </si>
  <si>
    <t>GPC7</t>
  </si>
  <si>
    <t>ร***รัก ภ***ม​</t>
  </si>
  <si>
    <t>02/01/2026 16:13</t>
  </si>
  <si>
    <t>768843199305</t>
  </si>
  <si>
    <t>GPC6</t>
  </si>
  <si>
    <t>ล***ณา   เ***อก</t>
  </si>
  <si>
    <t>768843655322</t>
  </si>
  <si>
    <t>GPC5</t>
  </si>
  <si>
    <t>02/01/2026 16:12</t>
  </si>
  <si>
    <t>ขอเป็นล็อตใหม่เก็บได้นานและรสชาติไม่ซ้ำกัน</t>
  </si>
  <si>
    <t>768853818375</t>
  </si>
  <si>
    <t>GPC3</t>
  </si>
  <si>
    <t>ค***่น ส***รัม</t>
  </si>
  <si>
    <t>02/01/2026 16:10</t>
  </si>
  <si>
    <t>768831039406</t>
  </si>
  <si>
    <t>GPC2</t>
  </si>
  <si>
    <t>ก***ักษณ์ อ***ร์งาม</t>
  </si>
  <si>
    <t>02/01/2026 16:11</t>
  </si>
  <si>
    <t>768859145386</t>
  </si>
  <si>
    <t>GPC1</t>
  </si>
  <si>
    <t>เ***ิรา</t>
  </si>
  <si>
    <t>02/01/2026 16:09</t>
  </si>
  <si>
    <t>768814954246</t>
  </si>
  <si>
    <t>GPC0</t>
  </si>
  <si>
    <t>ท***า พ***จขจรเดช</t>
  </si>
  <si>
    <t>02/01/2026 16:04</t>
  </si>
  <si>
    <t>768806335360</t>
  </si>
  <si>
    <t>GPB99</t>
  </si>
  <si>
    <t>v***tpak</t>
  </si>
  <si>
    <t>768809030360</t>
  </si>
  <si>
    <t>GPB97</t>
  </si>
  <si>
    <t>02/01/2026 16:03</t>
  </si>
  <si>
    <t>768886385260</t>
  </si>
  <si>
    <t>GPB96</t>
  </si>
  <si>
    <t>เ***ยงไกร ท***ย์ประเสริฐ</t>
  </si>
  <si>
    <t>02/01/2026 16:01</t>
  </si>
  <si>
    <t>768849166444</t>
  </si>
  <si>
    <t>GPB95</t>
  </si>
  <si>
    <t>ศ***านันท์ น***พย์</t>
  </si>
  <si>
    <t>02/01/2026 16:00</t>
  </si>
  <si>
    <t>768827735340</t>
  </si>
  <si>
    <t>GPB94</t>
  </si>
  <si>
    <t>ว***าดา เ***เนตร</t>
  </si>
  <si>
    <t>768872136340</t>
  </si>
  <si>
    <t>GPB93</t>
  </si>
  <si>
    <t>น***กร ส***ข</t>
  </si>
  <si>
    <t>768824887261</t>
  </si>
  <si>
    <t>GPB91</t>
  </si>
  <si>
    <t>ส***ลี บ***ิจิตร</t>
  </si>
  <si>
    <t>02/01/2026 15:57</t>
  </si>
  <si>
    <t>768871620403</t>
  </si>
  <si>
    <t>GPB90</t>
  </si>
  <si>
    <t>768841269243</t>
  </si>
  <si>
    <t>GPB89</t>
  </si>
  <si>
    <t>ณ***าพงศ์ ท***ย์ประทุม</t>
  </si>
  <si>
    <t>02/01/2026 15:54</t>
  </si>
  <si>
    <t>768862339361</t>
  </si>
  <si>
    <t>GPB88</t>
  </si>
  <si>
    <t>C***chawarn B***ha</t>
  </si>
  <si>
    <t>02/01/2026 15:51</t>
  </si>
  <si>
    <t>768887428396</t>
  </si>
  <si>
    <t>GPB87</t>
  </si>
  <si>
    <t>ส***ง  ธ***ืองสุวรรณ</t>
  </si>
  <si>
    <t>02/01/2026 15:49</t>
  </si>
  <si>
    <t>768871403414</t>
  </si>
  <si>
    <t>GPB86</t>
  </si>
  <si>
    <t>ชาติชาย พรหมดี</t>
  </si>
  <si>
    <t>หมู่ที่ 12
บ้านเลขที่ 4
ถนนเทศบาล3
ตำบลลำลูกกา
อำเภอลำลูกกา
จังหวัดปทุมธานี   12150</t>
  </si>
  <si>
    <t>0972050760</t>
  </si>
  <si>
    <t>WA067364603TH</t>
  </si>
  <si>
    <t>GPB85</t>
  </si>
  <si>
    <t>t***apornmodemoun</t>
  </si>
  <si>
    <t>768800289250</t>
  </si>
  <si>
    <t>GPB84</t>
  </si>
  <si>
    <t>ส***รัตน์ ก***จม</t>
  </si>
  <si>
    <t>02/01/2026 15:48</t>
  </si>
  <si>
    <t>768893011375</t>
  </si>
  <si>
    <t>GPB83</t>
  </si>
  <si>
    <t>S***hai T***arong</t>
  </si>
  <si>
    <t>02/01/2026 15:47</t>
  </si>
  <si>
    <t>768842212390</t>
  </si>
  <si>
    <t>GPB82</t>
  </si>
  <si>
    <t>ศ***พร</t>
  </si>
  <si>
    <t>02/01/2026 15:46</t>
  </si>
  <si>
    <t>768883223286</t>
  </si>
  <si>
    <t>GPB81</t>
  </si>
  <si>
    <t>ม***ี</t>
  </si>
  <si>
    <t>768886935364</t>
  </si>
  <si>
    <t>GPB80</t>
  </si>
  <si>
    <t>ม*** ร***มล</t>
  </si>
  <si>
    <t>02/01/2026 15:45</t>
  </si>
  <si>
    <t>768814489262</t>
  </si>
  <si>
    <t>02/01/2026 15:41</t>
  </si>
  <si>
    <t>GPB79</t>
  </si>
  <si>
    <t>02/01/2026 15:38</t>
  </si>
  <si>
    <t>768885250276</t>
  </si>
  <si>
    <t>02/01/2026 15:39</t>
  </si>
  <si>
    <t>GPB78</t>
  </si>
  <si>
    <t>ม*ย</t>
  </si>
  <si>
    <t>******วงหนองบอน (ร้านอาหารสัตว์ pet time) แขวงหนองบอน เขตประเวศ จังหวัดกรุงเทพมหานคร 10250</t>
  </si>
  <si>
    <t>TH267049090254G</t>
  </si>
  <si>
    <t>ชิฟฟ่อนรวมรส แบบมีไส้ 1 กล่องมี 6 ชิ้น เก็บได้ 15 วัน คละรสชาติให้ นุ่ม หอม อร่อย วรรณวนัช</t>
  </si>
  <si>
    <t>GPB77</t>
  </si>
  <si>
    <t>พ***ฏิภาณ</t>
  </si>
  <si>
    <t>768893105330</t>
  </si>
  <si>
    <t>02/01/2026 15:36</t>
  </si>
  <si>
    <t>GPB76</t>
  </si>
  <si>
    <t>อ***รา ศ***งาม</t>
  </si>
  <si>
    <t>768856174354</t>
  </si>
  <si>
    <t>GPB75</t>
  </si>
  <si>
    <t>ก***จม พ***ุกูล</t>
  </si>
  <si>
    <t>02/01/2026 15:37</t>
  </si>
  <si>
    <t>768823991224</t>
  </si>
  <si>
    <t>02/01/2026 15:35</t>
  </si>
  <si>
    <t>GPB74</t>
  </si>
  <si>
    <t>768882172354</t>
  </si>
  <si>
    <t>GPB72</t>
  </si>
  <si>
    <t>พ***ี ส***ล่ำ</t>
  </si>
  <si>
    <t>02/01/2026 15:34</t>
  </si>
  <si>
    <t>768898937365</t>
  </si>
  <si>
    <t>GPB71</t>
  </si>
  <si>
    <t>D***ye</t>
  </si>
  <si>
    <t>02/01/2026 15:33</t>
  </si>
  <si>
    <t>768896421392</t>
  </si>
  <si>
    <t>GPB70</t>
  </si>
  <si>
    <t>ม***์</t>
  </si>
  <si>
    <t>768861703330</t>
  </si>
  <si>
    <t>GPB68</t>
  </si>
  <si>
    <t>ส***กษ์ โ***์เงิน</t>
  </si>
  <si>
    <t>02/01/2026 15:31</t>
  </si>
  <si>
    <t>768870704335</t>
  </si>
  <si>
    <t>GPB67</t>
  </si>
  <si>
    <t>ป***ี     ห***้อย</t>
  </si>
  <si>
    <t>02/01/2026 15:30</t>
  </si>
  <si>
    <t>768839017354</t>
  </si>
  <si>
    <t>GPB66</t>
  </si>
  <si>
    <t>ค***ิริกัญญา ข***ต</t>
  </si>
  <si>
    <t>THT11012CKQZD1Z</t>
  </si>
  <si>
    <t>02/01/2026 15:29</t>
  </si>
  <si>
    <t>GPB65</t>
  </si>
  <si>
    <t>น***ิพย์ ป***งมูล</t>
  </si>
  <si>
    <t>768812306404</t>
  </si>
  <si>
    <t>02/01/2026 15:28</t>
  </si>
  <si>
    <t>GPB64</t>
  </si>
  <si>
    <t>ร***ี ก***่าง</t>
  </si>
  <si>
    <t>768824484282</t>
  </si>
  <si>
    <t>GPB63</t>
  </si>
  <si>
    <t>S***an M***la</t>
  </si>
  <si>
    <t>02/01/2026 15:27</t>
  </si>
  <si>
    <t>768854676306</t>
  </si>
  <si>
    <t>GPB62</t>
  </si>
  <si>
    <t>ข***ชนก. เ***ปรีย</t>
  </si>
  <si>
    <t>THT28082CKJHQ1Z</t>
  </si>
  <si>
    <t>GPB61</t>
  </si>
  <si>
    <t>ส***ตน์ อ***ผล</t>
  </si>
  <si>
    <t>02/01/2026 15:26</t>
  </si>
  <si>
    <t>768801921311</t>
  </si>
  <si>
    <t>GPB60</t>
  </si>
  <si>
    <t>ค***องสุข ป***งมูล</t>
  </si>
  <si>
    <t>768835767302</t>
  </si>
  <si>
    <t>02/01/2026 15:25</t>
  </si>
  <si>
    <t>GPB59</t>
  </si>
  <si>
    <t>แ******น</t>
  </si>
  <si>
    <t>****** กุมภวาปี ตำบลกุมภวาปี อำเภอกุมภวาปี จังหวัดอุดรธานี 41110</t>
  </si>
  <si>
    <t>41110</t>
  </si>
  <si>
    <t>26</t>
  </si>
  <si>
    <t>TH2643020645797</t>
  </si>
  <si>
    <t>GPB58</t>
  </si>
  <si>
    <t>ปริสุทธา บ้านนาน่าดู</t>
  </si>
  <si>
    <t>291/3 หมู่3 ริมกก เมือง เชียงราย 57100</t>
  </si>
  <si>
    <t>57100</t>
  </si>
  <si>
    <t>0819935033</t>
  </si>
  <si>
    <t>02/01/2026 15:24</t>
  </si>
  <si>
    <t>WA067364617TH</t>
  </si>
  <si>
    <t>GPB57</t>
  </si>
  <si>
    <t>ว***รัตน์  ฉ***ระคุณ</t>
  </si>
  <si>
    <t>THT02032CHKSE6Z</t>
  </si>
  <si>
    <t>GPB56</t>
  </si>
  <si>
    <t>ป***ายดาว ค***่น</t>
  </si>
  <si>
    <t>02/01/2026 15:23</t>
  </si>
  <si>
    <t>768823079301</t>
  </si>
  <si>
    <t>GPB55</t>
  </si>
  <si>
    <t>768803659256</t>
  </si>
  <si>
    <t>GPB53</t>
  </si>
  <si>
    <t>02/01/2026 15:22</t>
  </si>
  <si>
    <t>768842840286</t>
  </si>
  <si>
    <t>02/01/2026 15:21</t>
  </si>
  <si>
    <t>GPB52</t>
  </si>
  <si>
    <t>ส***นทร์ โ***แก้ว</t>
  </si>
  <si>
    <t>02/01/2026 15:18</t>
  </si>
  <si>
    <t>768815934353</t>
  </si>
  <si>
    <t>GPB51</t>
  </si>
  <si>
    <t>ก***า   ก***สภณ</t>
  </si>
  <si>
    <t>768867279246</t>
  </si>
  <si>
    <t>02/01/2026 15:17</t>
  </si>
  <si>
    <t>GPB50</t>
  </si>
  <si>
    <t>L***mee S***eng</t>
  </si>
  <si>
    <t>02/01/2026 15:15</t>
  </si>
  <si>
    <t>768817606141</t>
  </si>
  <si>
    <t>GPB49</t>
  </si>
  <si>
    <t>ว***ุ ห***ชัย</t>
  </si>
  <si>
    <t>THT30162CH3WA0Z</t>
  </si>
  <si>
    <t>02/01/2026 15:14</t>
  </si>
  <si>
    <t>GPB48</t>
  </si>
  <si>
    <t>ย***นาคประวิต</t>
  </si>
  <si>
    <t>768849161146</t>
  </si>
  <si>
    <t>GPB47</t>
  </si>
  <si>
    <t>น*** จ***ันท์ ป***าภัทรพงษ์</t>
  </si>
  <si>
    <t>02/01/2026 15:13</t>
  </si>
  <si>
    <t>768869161130</t>
  </si>
  <si>
    <t>GPB45</t>
  </si>
  <si>
    <t>พ***์ประภา ข***ทอง</t>
  </si>
  <si>
    <t>02/01/2026 15:11</t>
  </si>
  <si>
    <t>768899284064</t>
  </si>
  <si>
    <t>GPB44</t>
  </si>
  <si>
    <t>ค***าว น***ทร์ธร</t>
  </si>
  <si>
    <t>02/01/2026 15:10</t>
  </si>
  <si>
    <t>768891015130</t>
  </si>
  <si>
    <t>GPB42</t>
  </si>
  <si>
    <t>ก***ิพย์ เ***ย์ชัย</t>
  </si>
  <si>
    <t>02/01/2026 15:07</t>
  </si>
  <si>
    <t>768832521192</t>
  </si>
  <si>
    <t>GPB41</t>
  </si>
  <si>
    <t>พ***าล ไ***ิจราษฎร์</t>
  </si>
  <si>
    <t>768839896086</t>
  </si>
  <si>
    <t>GPB40</t>
  </si>
  <si>
    <t>ณ***ิดา แ***พูลสุด</t>
  </si>
  <si>
    <t>02/01/2026 15:03</t>
  </si>
  <si>
    <t>768887499096</t>
  </si>
  <si>
    <t>GPB38</t>
  </si>
  <si>
    <t>เ***รัตน์หงษ์ทอง</t>
  </si>
  <si>
    <t>02/01/2026 15:01</t>
  </si>
  <si>
    <t>768835573133</t>
  </si>
  <si>
    <t>GPB37</t>
  </si>
  <si>
    <t>น***ทร์</t>
  </si>
  <si>
    <t>02/01/2026 14:57</t>
  </si>
  <si>
    <t>768832259145</t>
  </si>
  <si>
    <t>GPB35</t>
  </si>
  <si>
    <t>เ***  ศ***อคำ</t>
  </si>
  <si>
    <t>02/01/2026 14:56</t>
  </si>
  <si>
    <t>768849493064</t>
  </si>
  <si>
    <t>02/01/2026 14:55</t>
  </si>
  <si>
    <t>GPB34</t>
  </si>
  <si>
    <t>ช***มณฑ์ แ***ศิริ</t>
  </si>
  <si>
    <t>02/01/2026 14:54</t>
  </si>
  <si>
    <t>768821090100</t>
  </si>
  <si>
    <t>GPB33</t>
  </si>
  <si>
    <t>768854604125</t>
  </si>
  <si>
    <t>GPB30</t>
  </si>
  <si>
    <t>ณ***ย   ก***</t>
  </si>
  <si>
    <t>02/01/2026 14:52</t>
  </si>
  <si>
    <t>768870179125</t>
  </si>
  <si>
    <t>GPB29</t>
  </si>
  <si>
    <t>N***aya R***anatawekun. L*** m** c**</t>
  </si>
  <si>
    <t>Tak</t>
  </si>
  <si>
    <t>02/01/2026 14:51</t>
  </si>
  <si>
    <t>768800131175</t>
  </si>
  <si>
    <t>GPB28</t>
  </si>
  <si>
    <t>S***anee W***jean</t>
  </si>
  <si>
    <t>02/01/2026 14:50</t>
  </si>
  <si>
    <t>768875976116</t>
  </si>
  <si>
    <t>GPB27</t>
  </si>
  <si>
    <t>ค***วัญใจ พ***พียร</t>
  </si>
  <si>
    <t>768864705140</t>
  </si>
  <si>
    <t>02/01/2026 14:49</t>
  </si>
  <si>
    <t>GPB26</t>
  </si>
  <si>
    <t>เค้กรสกาแฟ / เค้กกล้วยหอมมะพร้าวเผา / เค้กเผือกมะพร้าวอ่อน</t>
  </si>
  <si>
    <t>GPB25</t>
  </si>
  <si>
    <t>น***า เ***า</t>
  </si>
  <si>
    <t>02/01/2026 14:48</t>
  </si>
  <si>
    <t>768843657120</t>
  </si>
  <si>
    <t>GPB24</t>
  </si>
  <si>
    <t>ส***ตรา พ***ุ</t>
  </si>
  <si>
    <t>768809256110</t>
  </si>
  <si>
    <t>GPB23</t>
  </si>
  <si>
    <t>ล***า ป***ษา</t>
  </si>
  <si>
    <t>02/01/2026 14:44</t>
  </si>
  <si>
    <t>ม่วง2เขียว1</t>
  </si>
  <si>
    <t>768832658112</t>
  </si>
  <si>
    <t>GPB22</t>
  </si>
  <si>
    <t>ป**</t>
  </si>
  <si>
    <t>768892568194</t>
  </si>
  <si>
    <t>GPB21</t>
  </si>
  <si>
    <t>ส***นาฏ ก***นอก</t>
  </si>
  <si>
    <t>02/01/2026 14:42</t>
  </si>
  <si>
    <t>768887551165</t>
  </si>
  <si>
    <t>GPB19</t>
  </si>
  <si>
    <t>พ***าพร บ***ิพย์ภานนท์</t>
  </si>
  <si>
    <t>02/01/2026 14:38</t>
  </si>
  <si>
    <t>768817095211</t>
  </si>
  <si>
    <t>GPB18</t>
  </si>
  <si>
    <t>ส***ุ</t>
  </si>
  <si>
    <t>768806222170</t>
  </si>
  <si>
    <t>GPB17</t>
  </si>
  <si>
    <t>t***ietawealthy</t>
  </si>
  <si>
    <t>02/01/2026 14:37</t>
  </si>
  <si>
    <t>768885735122</t>
  </si>
  <si>
    <t>GPB16</t>
  </si>
  <si>
    <t>02/01/2026 14:34</t>
  </si>
  <si>
    <t>768871741131</t>
  </si>
  <si>
    <t>GPB14</t>
  </si>
  <si>
    <t>ว***ทร์ธร m***</t>
  </si>
  <si>
    <t>02/01/2026 14:30</t>
  </si>
  <si>
    <t>768805212184</t>
  </si>
  <si>
    <t>GPB13</t>
  </si>
  <si>
    <t>ส******น</t>
  </si>
  <si>
    <t>****** เสรีไทย, แขวงคันนายาว, เขตคันนายาว  ตึกสีส้ม วางไว้ตรงบันไดได้เลยค่ะ แขวงคันนายาว เขตคันนายาว จังหวัดกรุงเทพมหานคร 10230</t>
  </si>
  <si>
    <t>56</t>
  </si>
  <si>
    <t>TH267813711049M</t>
  </si>
  <si>
    <t>GPB12</t>
  </si>
  <si>
    <t>ส***ารถนา ด***ช</t>
  </si>
  <si>
    <t>02/01/2026 14:29</t>
  </si>
  <si>
    <t>768801347112</t>
  </si>
  <si>
    <t>GPB11</t>
  </si>
  <si>
    <t>ต**ก</t>
  </si>
  <si>
    <t>******หทัยราษฏร์ 39 แขวงสามวาตะวันตก เขตคลองสามวา จังหวัดกรุงเทพมหานคร 10510</t>
  </si>
  <si>
    <t>10510</t>
  </si>
  <si>
    <t>52</t>
  </si>
  <si>
    <t>TH266995609683L</t>
  </si>
  <si>
    <t>02/01/2026 14:28</t>
  </si>
  <si>
    <t>GPB10</t>
  </si>
  <si>
    <t>02/01/2026 14:27</t>
  </si>
  <si>
    <t>768828359132</t>
  </si>
  <si>
    <t>GPB9</t>
  </si>
  <si>
    <t>น******ญ</t>
  </si>
  <si>
    <t>******สองพี่น้อง ส่งที่พระองค์ใหญ่สีขาว วัดไผ่โรงวัว ตำบลบางตาเถร อำเภอสองพี่น้อง จังหวัดสุพรรณบุรี 72110</t>
  </si>
  <si>
    <t>72110</t>
  </si>
  <si>
    <t>53</t>
  </si>
  <si>
    <t>TH261113298551E</t>
  </si>
  <si>
    <t>GPB8</t>
  </si>
  <si>
    <t>ท***ัตน์</t>
  </si>
  <si>
    <t>02/01/2026 14:26</t>
  </si>
  <si>
    <t>768870106152</t>
  </si>
  <si>
    <t>GPB7</t>
  </si>
  <si>
    <t>02/01/2026 14:25</t>
  </si>
  <si>
    <t>768839431113</t>
  </si>
  <si>
    <t>GPB6</t>
  </si>
  <si>
    <t>768823621182</t>
  </si>
  <si>
    <t>GPB5</t>
  </si>
  <si>
    <t>น** ส***ญญา ส***ญ</t>
  </si>
  <si>
    <t>02/01/2026 14:23</t>
  </si>
  <si>
    <t>768802482081</t>
  </si>
  <si>
    <t>02/01/2026 14:24</t>
  </si>
  <si>
    <t>GPB4</t>
  </si>
  <si>
    <t>บ***ระธืระพงบ</t>
  </si>
  <si>
    <t>02/01/2026 14:22</t>
  </si>
  <si>
    <t>768817689032</t>
  </si>
  <si>
    <t>GPB3</t>
  </si>
  <si>
    <t>ต**  จ***กูล</t>
  </si>
  <si>
    <t>02/01/2026 14:20</t>
  </si>
  <si>
    <t>768804889042</t>
  </si>
  <si>
    <t>02/01/2026 14:21</t>
  </si>
  <si>
    <t>GPB1</t>
  </si>
  <si>
    <t>น***ร ศ***วัฒนวิบูลย์</t>
  </si>
  <si>
    <t>02/01/2026 14:14</t>
  </si>
  <si>
    <t>768824957143</t>
  </si>
  <si>
    <t>GPB0</t>
  </si>
  <si>
    <t>จันทร์จิรา  ศรีสิงห์</t>
  </si>
  <si>
    <t>195 หมู่ 9 · ห้วยเกตุ/ Huai Ket
ตะพานหิน/ Taphan Hinพิจิตร/ Phichit
66110</t>
  </si>
  <si>
    <t>66110</t>
  </si>
  <si>
    <t>660873241975</t>
  </si>
  <si>
    <t>TH620486N6ZR2C</t>
  </si>
  <si>
    <t>GPA99</t>
  </si>
  <si>
    <t>TH268150796718Z</t>
  </si>
  <si>
    <t>02/01/2026 14:19</t>
  </si>
  <si>
    <t>GPA98</t>
  </si>
  <si>
    <t>จ***จือ เ***จ้าว</t>
  </si>
  <si>
    <t>02/01/2026 14:13</t>
  </si>
  <si>
    <t>768854945154</t>
  </si>
  <si>
    <t>02/01/2026 14:16</t>
  </si>
  <si>
    <t>GPA97</t>
  </si>
  <si>
    <t>น***รัตน์ เ***พงษ์สวัสดิ์</t>
  </si>
  <si>
    <t>02/01/2026 14:12</t>
  </si>
  <si>
    <t>768859103110</t>
  </si>
  <si>
    <t>GPA96</t>
  </si>
  <si>
    <t>s**</t>
  </si>
  <si>
    <t>02/01/2026 14:04</t>
  </si>
  <si>
    <t>768852751155</t>
  </si>
  <si>
    <t>02/01/2026 14:07</t>
  </si>
  <si>
    <t>GPA95</t>
  </si>
  <si>
    <t>พ***ระสงค์</t>
  </si>
  <si>
    <t>02/01/2026 13:58</t>
  </si>
  <si>
    <t>768890343141</t>
  </si>
  <si>
    <t>02/01/2026 13:57</t>
  </si>
  <si>
    <t>GPA94</t>
  </si>
  <si>
    <t>ก***พ็ญ</t>
  </si>
  <si>
    <t>768817740165</t>
  </si>
  <si>
    <t>GPA93</t>
  </si>
  <si>
    <t>ส***ิง ป***ษา</t>
  </si>
  <si>
    <t>768888550113</t>
  </si>
  <si>
    <t>GPA92</t>
  </si>
  <si>
    <t>จ***า ท***รี</t>
  </si>
  <si>
    <t>02/01/2026 13:56</t>
  </si>
  <si>
    <t>768801882052</t>
  </si>
  <si>
    <t>GPA91</t>
  </si>
  <si>
    <t>ก***ศ ป***ุมมณี</t>
  </si>
  <si>
    <t>768879816154</t>
  </si>
  <si>
    <t>GPA90</t>
  </si>
  <si>
    <t>พ***ินทร์ ห***ญเขตร์</t>
  </si>
  <si>
    <t>02/01/2026 13:54</t>
  </si>
  <si>
    <t>768819759153</t>
  </si>
  <si>
    <t>GPA89</t>
  </si>
  <si>
    <t>ศ***ิทธิ์  ล***ณะวารี</t>
  </si>
  <si>
    <t>02/01/2026 13:51</t>
  </si>
  <si>
    <t>768862142171</t>
  </si>
  <si>
    <t>GPA88</t>
  </si>
  <si>
    <t>อ***ิคลาส แ***</t>
  </si>
  <si>
    <t>02/01/2026 13:50</t>
  </si>
  <si>
    <t>768817335182</t>
  </si>
  <si>
    <t>GPA87</t>
  </si>
  <si>
    <t>ส***ะสงค์  ฉ***าฉุย</t>
  </si>
  <si>
    <t>768825798101</t>
  </si>
  <si>
    <t>02/01/2026 13:49</t>
  </si>
  <si>
    <t>GPA86</t>
  </si>
  <si>
    <t>768876936192</t>
  </si>
  <si>
    <t>GPA85</t>
  </si>
  <si>
    <t>น***หวัง จ***ะสาตร์</t>
  </si>
  <si>
    <t>02/01/2026 13:48</t>
  </si>
  <si>
    <t>768841545183</t>
  </si>
  <si>
    <t>GPA84</t>
  </si>
  <si>
    <t>ส***ษา เ***ญพันธ์</t>
  </si>
  <si>
    <t>THT05022CH3HY0Z</t>
  </si>
  <si>
    <t>GPA83</t>
  </si>
  <si>
    <t>อ***ร แ***เพ็ง</t>
  </si>
  <si>
    <t>02/01/2026 13:47</t>
  </si>
  <si>
    <t>768816318174</t>
  </si>
  <si>
    <t>GPA81</t>
  </si>
  <si>
    <t>พ***า</t>
  </si>
  <si>
    <t>02/01/2026 13:46</t>
  </si>
  <si>
    <t>768803236110</t>
  </si>
  <si>
    <t>GPA80</t>
  </si>
  <si>
    <t>จ***าพร</t>
  </si>
  <si>
    <t>02/01/2026 13:44</t>
  </si>
  <si>
    <t>768852312185</t>
  </si>
  <si>
    <t>GPA78</t>
  </si>
  <si>
    <t>K***ing 曲**</t>
  </si>
  <si>
    <t>02/01/2026 13:36</t>
  </si>
  <si>
    <t>768880632155</t>
  </si>
  <si>
    <t>GPA77</t>
  </si>
  <si>
    <t>อ***ยา แ***ระดับ</t>
  </si>
  <si>
    <t>768822200123</t>
  </si>
  <si>
    <t>GPA76</t>
  </si>
  <si>
    <t>ส***ลี  พ***ตปฐพี</t>
  </si>
  <si>
    <t>แม่ฮ่องสอน</t>
  </si>
  <si>
    <t>02/01/2026 13:34</t>
  </si>
  <si>
    <t>768822916175</t>
  </si>
  <si>
    <t>02/01/2026 13:35</t>
  </si>
  <si>
    <t>GPA75</t>
  </si>
  <si>
    <t>ว***ดา เ***บาง</t>
  </si>
  <si>
    <t>768859796176</t>
  </si>
  <si>
    <t>GPA74</t>
  </si>
  <si>
    <t>อ***รณ</t>
  </si>
  <si>
    <t>768872159123</t>
  </si>
  <si>
    <t>GPA72</t>
  </si>
  <si>
    <t>768873545123</t>
  </si>
  <si>
    <t>GPA71</t>
  </si>
  <si>
    <t>ป***พ ณ***ค์</t>
  </si>
  <si>
    <t>02/01/2026 13:33</t>
  </si>
  <si>
    <t>768842891106</t>
  </si>
  <si>
    <t>GPA70</t>
  </si>
  <si>
    <t>จ***มาศ โ***ัตน์</t>
  </si>
  <si>
    <t>02/01/2026 13:31</t>
  </si>
  <si>
    <t>768848112185</t>
  </si>
  <si>
    <t>02/01/2026 13:32</t>
  </si>
  <si>
    <t>GPA69</t>
  </si>
  <si>
    <t>768809990141</t>
  </si>
  <si>
    <t>GPA68</t>
  </si>
  <si>
    <t>ว***ีพัน บ***ูง</t>
  </si>
  <si>
    <t>02/01/2026 13:29</t>
  </si>
  <si>
    <t>768861504176</t>
  </si>
  <si>
    <t>GPA67</t>
  </si>
  <si>
    <t>มาลิณี</t>
  </si>
  <si>
    <t>เทศบาลตำบลบ้านดอน
อู่ทอง/ U Thongสุพรรณบุรี/ Suphanburi
72160</t>
  </si>
  <si>
    <t>660649202367</t>
  </si>
  <si>
    <t>02/01/2026 13:26</t>
  </si>
  <si>
    <t>LEXPU0644037453</t>
  </si>
  <si>
    <t>GPA66</t>
  </si>
  <si>
    <t>อ***้า</t>
  </si>
  <si>
    <t>02/01/2026 13:25</t>
  </si>
  <si>
    <t>768807483091</t>
  </si>
  <si>
    <t>GPA64</t>
  </si>
  <si>
    <t>ครรชิต อยู่เสน</t>
  </si>
  <si>
    <t xml:space="preserve"> 41 สุขุมวิท49/14 แยก1 &amp;nbsp;
ซอยประเสริฐสิษฐ์ &amp;nbsp;เขตวัฒนา 
แขวงคลองตันเหนือ
กรุงเทพ 10110 </t>
  </si>
  <si>
    <t>0639434033</t>
  </si>
  <si>
    <t>02/01/2026 13:22</t>
  </si>
  <si>
    <t>WB129879742TH</t>
  </si>
  <si>
    <t>02/01/2026 13:23</t>
  </si>
  <si>
    <t>GPA63</t>
  </si>
  <si>
    <t>u***xkcom8qeur</t>
  </si>
  <si>
    <t>768851904181</t>
  </si>
  <si>
    <t>GPA62</t>
  </si>
  <si>
    <t>THT05022CH4K76Z</t>
  </si>
  <si>
    <t>GPA60</t>
  </si>
  <si>
    <t>อ***รา เ***งสนาม</t>
  </si>
  <si>
    <t>02/01/2026 13:21</t>
  </si>
  <si>
    <t>768801364133</t>
  </si>
  <si>
    <t>GPA59</t>
  </si>
  <si>
    <t>ก***กร ท***ตะคุ</t>
  </si>
  <si>
    <t>02/01/2026 13:18</t>
  </si>
  <si>
    <t>768893563126</t>
  </si>
  <si>
    <t>GPA58</t>
  </si>
  <si>
    <t>เ***อวัลย์.อินหอม</t>
  </si>
  <si>
    <t>02/01/2026 13:17</t>
  </si>
  <si>
    <t>768834285100</t>
  </si>
  <si>
    <t>GPA57</t>
  </si>
  <si>
    <t>ร***ค้ายายป้อม</t>
  </si>
  <si>
    <t>02/01/2026 13:15</t>
  </si>
  <si>
    <t>768864792161</t>
  </si>
  <si>
    <t>02/01/2026 13:16</t>
  </si>
  <si>
    <t>GPA56</t>
  </si>
  <si>
    <t>ส***วียน ล***า</t>
  </si>
  <si>
    <t>768803906183</t>
  </si>
  <si>
    <t>GPA54</t>
  </si>
  <si>
    <t xml:space="preserve">จิรัชยา ประเสริฐ </t>
  </si>
  <si>
    <t>574/2 หอพักครูเฮง ห้อง1 ถนนสรรพสิทธิ์ ต.ในเมือง อ.เมือง จ.อุบลราชธานี  34000</t>
  </si>
  <si>
    <t>0813055207</t>
  </si>
  <si>
    <t>02/01/2026 13:14</t>
  </si>
  <si>
    <t>WA067364625TH</t>
  </si>
  <si>
    <t>GPA53</t>
  </si>
  <si>
    <t>เ***คนธ์ ท***ิริ</t>
  </si>
  <si>
    <t>02/01/2026 13:13</t>
  </si>
  <si>
    <t>768819401206</t>
  </si>
  <si>
    <t>GPA52</t>
  </si>
  <si>
    <t>C***poo</t>
  </si>
  <si>
    <t>02/01/2026 13:12</t>
  </si>
  <si>
    <t>768806104150</t>
  </si>
  <si>
    <t>GPA51</t>
  </si>
  <si>
    <t>ค***ิตยาภรณ์   ก***มั่น</t>
  </si>
  <si>
    <t>768816163113</t>
  </si>
  <si>
    <t>GPA50</t>
  </si>
  <si>
    <t>768840603204</t>
  </si>
  <si>
    <t>GPA47</t>
  </si>
  <si>
    <t>ถ***ีย์ บ***าร</t>
  </si>
  <si>
    <t>02/01/2026 13:10</t>
  </si>
  <si>
    <t>768887500172</t>
  </si>
  <si>
    <t>02/01/2026 13:09</t>
  </si>
  <si>
    <t>GPA45</t>
  </si>
  <si>
    <t>จ***านุช แ***รม</t>
  </si>
  <si>
    <t>02/01/2026 13:04</t>
  </si>
  <si>
    <t>768836358205</t>
  </si>
  <si>
    <t>GPA44</t>
  </si>
  <si>
    <t>ย***า  แ***พานิช</t>
  </si>
  <si>
    <t>768804207161</t>
  </si>
  <si>
    <t>GPA43</t>
  </si>
  <si>
    <t>ร***กะเพราฝีมือแม่</t>
  </si>
  <si>
    <t>02/01/2026 13:03</t>
  </si>
  <si>
    <t>768830305165</t>
  </si>
  <si>
    <t>GPA41</t>
  </si>
  <si>
    <t>ย***   พ***สันต์</t>
  </si>
  <si>
    <t>02/01/2026 13:01</t>
  </si>
  <si>
    <t>768896437223</t>
  </si>
  <si>
    <t>02/01/2026 13:02</t>
  </si>
  <si>
    <t>GPA40</t>
  </si>
  <si>
    <t>บ***ี ส***ัง</t>
  </si>
  <si>
    <t>768867637204</t>
  </si>
  <si>
    <t>GPA39</t>
  </si>
  <si>
    <t>ธ*** ร***ภรานุเดช</t>
  </si>
  <si>
    <t>02/01/2026 13:00</t>
  </si>
  <si>
    <t>768804754196</t>
  </si>
  <si>
    <t>GPA37</t>
  </si>
  <si>
    <t>เรียม อุดมเมธี</t>
  </si>
  <si>
    <t>248/155 ม.5 หมู่บ้านทัศรินทร์ซ.7
เมืองสมุทรปราการ/ Mueang Samut Prakanสมุทรปราการ/ Samut Prakan
10280</t>
  </si>
  <si>
    <t>660899871264</t>
  </si>
  <si>
    <t>02/01/2026 12:58</t>
  </si>
  <si>
    <t>LEXPU0643976123</t>
  </si>
  <si>
    <t>GPA36</t>
  </si>
  <si>
    <t>เ***ยงวุฒิ   พ***ฆ์วงศ์</t>
  </si>
  <si>
    <t>02/01/2026 12:57</t>
  </si>
  <si>
    <t>768862295073</t>
  </si>
  <si>
    <t>GPA35</t>
  </si>
  <si>
    <t>n***anach7</t>
  </si>
  <si>
    <t>768862316154</t>
  </si>
  <si>
    <t>GPA34</t>
  </si>
  <si>
    <t>ว***า ท***อนน้อย</t>
  </si>
  <si>
    <t>02/01/2026 12:56</t>
  </si>
  <si>
    <t>768863712131</t>
  </si>
  <si>
    <t>GPA33</t>
  </si>
  <si>
    <t>ค***๋อมแบ๋ม</t>
  </si>
  <si>
    <t>768861641170</t>
  </si>
  <si>
    <t>GPA32</t>
  </si>
  <si>
    <t>ธ***รัตน์. แ***นาคำ น***office</t>
  </si>
  <si>
    <t>768856772154</t>
  </si>
  <si>
    <t>GPA28</t>
  </si>
  <si>
    <t>02/01/2026 12:54</t>
  </si>
  <si>
    <t>768863323152</t>
  </si>
  <si>
    <t>GPA27</t>
  </si>
  <si>
    <t>เ***กา อ***กรณ์</t>
  </si>
  <si>
    <t>02/01/2026 12:53</t>
  </si>
  <si>
    <t>768844769151</t>
  </si>
  <si>
    <t>GPA26</t>
  </si>
  <si>
    <t>อ***า ป***อง</t>
  </si>
  <si>
    <t>768857688056</t>
  </si>
  <si>
    <t>GPA25</t>
  </si>
  <si>
    <t>ร***าภรณ์ ส***งษ์ทอง</t>
  </si>
  <si>
    <t>768837915156</t>
  </si>
  <si>
    <t>GPA23</t>
  </si>
  <si>
    <t>ก***ร เ***ระเสริฐ</t>
  </si>
  <si>
    <t>02/01/2026 12:52</t>
  </si>
  <si>
    <t>ขอฝอยทอง4กล่องค่ะ</t>
  </si>
  <si>
    <t>768835299061</t>
  </si>
  <si>
    <t>GPA22</t>
  </si>
  <si>
    <t>ป***ร ม***ดช</t>
  </si>
  <si>
    <t>02/01/2026 12:51</t>
  </si>
  <si>
    <t>768849611132</t>
  </si>
  <si>
    <t>GPA21</t>
  </si>
  <si>
    <t>02/01/2026 12:50</t>
  </si>
  <si>
    <t>768802524114</t>
  </si>
  <si>
    <t>GPA20</t>
  </si>
  <si>
    <t>ส***ดา ช***ะ</t>
  </si>
  <si>
    <t>02/01/2026 12:47</t>
  </si>
  <si>
    <t>768872854164</t>
  </si>
  <si>
    <t>GPA19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</si>
  <si>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</si>
  <si>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</si>
  <si>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10330</t>
  </si>
  <si>
    <t>660654926459</t>
  </si>
  <si>
    <t>02/01/2026 12:46</t>
  </si>
  <si>
    <t>LEXPU0644012022</t>
  </si>
  <si>
    <t>GPA18</t>
  </si>
  <si>
    <t>พ***ิไล เ***ใหญ่</t>
  </si>
  <si>
    <t>02/01/2026 12:44</t>
  </si>
  <si>
    <t>768853889090</t>
  </si>
  <si>
    <t>GPA17</t>
  </si>
  <si>
    <t>จ***ิมา ร***แจ่มแจ้ง</t>
  </si>
  <si>
    <t>02/01/2026 12:48</t>
  </si>
  <si>
    <t>768887713145</t>
  </si>
  <si>
    <t>02/01/2026 12:41</t>
  </si>
  <si>
    <t>GPA16</t>
  </si>
  <si>
    <t>อนุสรณ์ โกพัตรา</t>
  </si>
  <si>
    <t>16 หมู่ 8 ต.ทับกฤช
ชุมแสง/ Chum Saengนครสวรรค์/ Nakhon Sawan
60250</t>
  </si>
  <si>
    <t>60250</t>
  </si>
  <si>
    <t>660816548357</t>
  </si>
  <si>
    <t>02/01/2026 12:40</t>
  </si>
  <si>
    <t>TH560386MRX56B</t>
  </si>
  <si>
    <t>GPA14</t>
  </si>
  <si>
    <t>ฉวีวรรณ สอกา</t>
  </si>
  <si>
    <t>ศูนย์การฝึกนักศึกษาวิชาทหารที่42 187 · เขารูปช้าง/ Khao Rup Chang
เมืองสงขลา/ Mueang Songkhlaสงขลา/ Songkhla
90000</t>
  </si>
  <si>
    <t>90000</t>
  </si>
  <si>
    <t>660968041929</t>
  </si>
  <si>
    <t>02/01/2026 12:38</t>
  </si>
  <si>
    <t>LEXPU0643995342</t>
  </si>
  <si>
    <t>GPA13</t>
  </si>
  <si>
    <t>บ***า จ***ร์ประสพพร</t>
  </si>
  <si>
    <t>02/01/2026 12:36</t>
  </si>
  <si>
    <t>768859311113</t>
  </si>
  <si>
    <t>GPA12</t>
  </si>
  <si>
    <t>น***าวศิริพัฒน์ ส***ร</t>
  </si>
  <si>
    <t>768855565181</t>
  </si>
  <si>
    <t>GPA11</t>
  </si>
  <si>
    <t>น***ุญชู เ***รัตนวิสุทธิ์</t>
  </si>
  <si>
    <t>768850711156</t>
  </si>
  <si>
    <t>GPA10</t>
  </si>
  <si>
    <t>จ***ศรี เ***างกูร</t>
  </si>
  <si>
    <t>768856201153</t>
  </si>
  <si>
    <t>GPA9</t>
  </si>
  <si>
    <t>N*** N***รุ่งทิวาศรีงาม</t>
  </si>
  <si>
    <t>768879162170</t>
  </si>
  <si>
    <t>GPA8</t>
  </si>
  <si>
    <t>จ***ารักษ์ ม***ุนทด</t>
  </si>
  <si>
    <t>02/01/2026 12:34</t>
  </si>
  <si>
    <t>768869697072</t>
  </si>
  <si>
    <t>02/01/2026 12:35</t>
  </si>
  <si>
    <t>GPA7</t>
  </si>
  <si>
    <t>ร***ัตน์ ช***มา</t>
  </si>
  <si>
    <t>768874602193</t>
  </si>
  <si>
    <t>GPA6</t>
  </si>
  <si>
    <t>ส***ง ภ***รัตน์</t>
  </si>
  <si>
    <t>768883292052</t>
  </si>
  <si>
    <t>GPA5</t>
  </si>
  <si>
    <t>ก***ัทธ์ โ***ิ้น</t>
  </si>
  <si>
    <t>768816166160</t>
  </si>
  <si>
    <t>GPA4</t>
  </si>
  <si>
    <t>น***พร แ***อง</t>
  </si>
  <si>
    <t>THT05072CH5BY2Z</t>
  </si>
  <si>
    <t>GPA0</t>
  </si>
  <si>
    <t>อ***รา ช***ง</t>
  </si>
  <si>
    <t>02/01/2026 12:29</t>
  </si>
  <si>
    <t>768883046186</t>
  </si>
  <si>
    <t>GOZ99</t>
  </si>
  <si>
    <t>S***rat P***nun</t>
  </si>
  <si>
    <t>02/01/2026 12:30</t>
  </si>
  <si>
    <t>768861319133</t>
  </si>
  <si>
    <t>GOZ97</t>
  </si>
  <si>
    <t>ร*** เ***ัณฑิตย์</t>
  </si>
  <si>
    <t>02/01/2026 12:27</t>
  </si>
  <si>
    <t>768854416772</t>
  </si>
  <si>
    <t>GOZ96</t>
  </si>
  <si>
    <t>ป***ภรณ์  อ***เจริญ</t>
  </si>
  <si>
    <t>02/01/2026 12:26</t>
  </si>
  <si>
    <t>768865539142</t>
  </si>
  <si>
    <t>GOZ95</t>
  </si>
  <si>
    <t>ค***รองทอง ป***ศักดิ์</t>
  </si>
  <si>
    <t>02/01/2026 12:25</t>
  </si>
  <si>
    <t>768899303200</t>
  </si>
  <si>
    <t>GOZ94</t>
  </si>
  <si>
    <t>ร*** ห***องแดง</t>
  </si>
  <si>
    <t>02/01/2026 12:21</t>
  </si>
  <si>
    <t>768846437214</t>
  </si>
  <si>
    <t>GOZ93</t>
  </si>
  <si>
    <t>ว***พร ศ***วัสดิ์</t>
  </si>
  <si>
    <t>02/01/2026 12:20</t>
  </si>
  <si>
    <t>768844698064</t>
  </si>
  <si>
    <t>GOZ92</t>
  </si>
  <si>
    <t>อ***ศรษฐ   ค***วง</t>
  </si>
  <si>
    <t>02/01/2026 12:19</t>
  </si>
  <si>
    <t>768804770160</t>
  </si>
  <si>
    <t>GOZ91</t>
  </si>
  <si>
    <t>ศ***อง ใ***ค์</t>
  </si>
  <si>
    <t>768807319114</t>
  </si>
  <si>
    <t>GOZ90</t>
  </si>
  <si>
    <t>ณ***านันท์ แ***มศรี</t>
  </si>
  <si>
    <t>02/01/2026 12:18</t>
  </si>
  <si>
    <t>768842516120</t>
  </si>
  <si>
    <t>GOZ89</t>
  </si>
  <si>
    <t>ว*** แ***อง</t>
  </si>
  <si>
    <t>768865539201</t>
  </si>
  <si>
    <t>GOZ88</t>
  </si>
  <si>
    <t>เ***ิรา พ***ศรี</t>
  </si>
  <si>
    <t>02/01/2026 12:17</t>
  </si>
  <si>
    <t>768864750161</t>
  </si>
  <si>
    <t>GOZ87</t>
  </si>
  <si>
    <t>ป***วรรณ์ น***้อย</t>
  </si>
  <si>
    <t>768809494062</t>
  </si>
  <si>
    <t>GOZ86</t>
  </si>
  <si>
    <t>02/01/2026 12:16</t>
  </si>
  <si>
    <t>768830097055</t>
  </si>
  <si>
    <t>GOZ85</t>
  </si>
  <si>
    <t>02/01/2026 12:15</t>
  </si>
  <si>
    <t>768872813203</t>
  </si>
  <si>
    <t>GOZ84</t>
  </si>
  <si>
    <t>เ***พร ย***เจริญ</t>
  </si>
  <si>
    <t>02/01/2026 12:14</t>
  </si>
  <si>
    <t xml:space="preserve">คละกันอย่างละ 5 กล่องค่ะ </t>
  </si>
  <si>
    <t>768813426150</t>
  </si>
  <si>
    <t>GOZ83</t>
  </si>
  <si>
    <t>768807301194</t>
  </si>
  <si>
    <t>GOZ82</t>
  </si>
  <si>
    <t>ศ***ร</t>
  </si>
  <si>
    <t>768886098050</t>
  </si>
  <si>
    <t>GOZ81</t>
  </si>
  <si>
    <t>อ***ิมา เ***ดเกลี้ยง</t>
  </si>
  <si>
    <t>02/01/2026 12:13</t>
  </si>
  <si>
    <t>❌️ไม่เอาเค้กกาแฟกับเค้กเนยนม
(ขอเป็นเค้กฝอยทองสัก3กล่อง)ที่เหลือคละมาได้เลยค่ะ ขอบคุณค่ะ</t>
  </si>
  <si>
    <t>768830174140</t>
  </si>
  <si>
    <t>GOZ80</t>
  </si>
  <si>
    <t>จ***ณา</t>
  </si>
  <si>
    <t>02/01/2026 12:12</t>
  </si>
  <si>
    <t>768894296030</t>
  </si>
  <si>
    <t>GOZ79</t>
  </si>
  <si>
    <t>ว***วุฒิ ค***งบัวทอง</t>
  </si>
  <si>
    <t>768897553174</t>
  </si>
  <si>
    <t>GOZ78</t>
  </si>
  <si>
    <t>พ***ภัค ค***งชาติ</t>
  </si>
  <si>
    <t>02/01/2026 12:11</t>
  </si>
  <si>
    <t>768867425200</t>
  </si>
  <si>
    <t>GOZ77</t>
  </si>
  <si>
    <t>น***า พ***</t>
  </si>
  <si>
    <t>768892300190</t>
  </si>
  <si>
    <t>GOZ76</t>
  </si>
  <si>
    <t>ล***า แ***นียน</t>
  </si>
  <si>
    <t>02/01/2026 12:10</t>
  </si>
  <si>
    <t>768855234195</t>
  </si>
  <si>
    <t>GOZ75</t>
  </si>
  <si>
    <t>ธ***ต ศ***ุข ย*</t>
  </si>
  <si>
    <t>02/01/2026 12:08</t>
  </si>
  <si>
    <t>768891109162</t>
  </si>
  <si>
    <t>GOZ74</t>
  </si>
  <si>
    <t>จ***์จุฑา ร***์สัจจา</t>
  </si>
  <si>
    <t>02/01/2026 12:07</t>
  </si>
  <si>
    <t>768781172891</t>
  </si>
  <si>
    <t>GOZ73</t>
  </si>
  <si>
    <t>ห***เสาะ เ***อง</t>
  </si>
  <si>
    <t>768785473816</t>
  </si>
  <si>
    <t>GOZ72</t>
  </si>
  <si>
    <t>น***ไพลิน</t>
  </si>
  <si>
    <t>768778075844</t>
  </si>
  <si>
    <t>GOZ71</t>
  </si>
  <si>
    <t>พ***ภา ล*</t>
  </si>
  <si>
    <t>Chachoengsao</t>
  </si>
  <si>
    <t>768792517835</t>
  </si>
  <si>
    <t>เค้กเบาหวิว ใหญ่ 1 กล่องขนาด 300 กรัม (ใบเตย)</t>
  </si>
  <si>
    <t>GOZ70</t>
  </si>
  <si>
    <t>u***43232674120967</t>
  </si>
  <si>
    <t>02/01/2026 12:05</t>
  </si>
  <si>
    <t>768700531815</t>
  </si>
  <si>
    <t>GOZ69</t>
  </si>
  <si>
    <t>ข***ฐา เ***ิมพลี</t>
  </si>
  <si>
    <t>เอาแต่กล่องสีม่วงนะคะ10กล่อง
**ไม่เอากล่องสีเขียว**</t>
  </si>
  <si>
    <t>768790811843</t>
  </si>
  <si>
    <t>GOZ67</t>
  </si>
  <si>
    <t>เ***ุช</t>
  </si>
  <si>
    <t>02/01/2026 12:04</t>
  </si>
  <si>
    <t>768700070854</t>
  </si>
  <si>
    <t>GOZ66</t>
  </si>
  <si>
    <t>ช***านุช</t>
  </si>
  <si>
    <t>768775272812</t>
  </si>
  <si>
    <t>02/01/2026 12:03</t>
  </si>
  <si>
    <t>GOZ65</t>
  </si>
  <si>
    <t>พ***ว์ ท***รี</t>
  </si>
  <si>
    <t>768766947830</t>
  </si>
  <si>
    <t>GOZ64</t>
  </si>
  <si>
    <t>พ***าภา ท***์วงศ์</t>
  </si>
  <si>
    <t>768761832834</t>
  </si>
  <si>
    <t>GOZ63</t>
  </si>
  <si>
    <t>ส***ลี  ว***นิกร</t>
  </si>
  <si>
    <t>02/01/2026 12:02</t>
  </si>
  <si>
    <t>768784069874</t>
  </si>
  <si>
    <t>GOZ62</t>
  </si>
  <si>
    <t>ฑ***มพร โ***าแสง</t>
  </si>
  <si>
    <t>768710074823</t>
  </si>
  <si>
    <t>GOZ61</t>
  </si>
  <si>
    <t>ป***ัสสร ม***ทอง</t>
  </si>
  <si>
    <t>02/01/2026 12:01</t>
  </si>
  <si>
    <t>768712908924</t>
  </si>
  <si>
    <t>GOZ60</t>
  </si>
  <si>
    <t>อ***ย์  ศ***ุรินทร์</t>
  </si>
  <si>
    <t>768742439850</t>
  </si>
  <si>
    <t>GOZ59</t>
  </si>
  <si>
    <t>น*** ธ***ักษณ์ บ***ำ</t>
  </si>
  <si>
    <t>768794541830</t>
  </si>
  <si>
    <t>GOZ58</t>
  </si>
  <si>
    <t>น***ัตน์ ด***ติ</t>
  </si>
  <si>
    <t>02/01/2026 12:00</t>
  </si>
  <si>
    <t>768789045824</t>
  </si>
  <si>
    <t>GOZ55</t>
  </si>
  <si>
    <t>เ***ลักษณ์ ต***ดิม</t>
  </si>
  <si>
    <t>02/01/2026 11:58</t>
  </si>
  <si>
    <t>768725987864</t>
  </si>
  <si>
    <t>GOZ54</t>
  </si>
  <si>
    <t>พ***าภรณ์ น***ทอง</t>
  </si>
  <si>
    <t>768774074821</t>
  </si>
  <si>
    <t>GOZ53</t>
  </si>
  <si>
    <t>ก***ร  พ***ตติโลม</t>
  </si>
  <si>
    <t>02/01/2026 11:57</t>
  </si>
  <si>
    <t>768758834874</t>
  </si>
  <si>
    <t>GOZ52</t>
  </si>
  <si>
    <t>Y***123</t>
  </si>
  <si>
    <t>02/01/2026 11:56</t>
  </si>
  <si>
    <t>768706386862</t>
  </si>
  <si>
    <t>GOZ51</t>
  </si>
  <si>
    <t>ส***น  ร***ันเทียะ</t>
  </si>
  <si>
    <t>768762015851</t>
  </si>
  <si>
    <t>GOZ50</t>
  </si>
  <si>
    <t>ล***ณา จ***น์หอม</t>
  </si>
  <si>
    <t>02/01/2026 11:54</t>
  </si>
  <si>
    <t>768799982860</t>
  </si>
  <si>
    <t>GOZ49</t>
  </si>
  <si>
    <t>k***y 0*</t>
  </si>
  <si>
    <t>02/01/2026 11:53</t>
  </si>
  <si>
    <t>768721411813</t>
  </si>
  <si>
    <t>GOZ48</t>
  </si>
  <si>
    <t>ป***นก ศ***วัญแก้ว</t>
  </si>
  <si>
    <t>02/01/2026 11:50</t>
  </si>
  <si>
    <t>768716139870</t>
  </si>
  <si>
    <t>GOZ47</t>
  </si>
  <si>
    <t>u***rat n***k</t>
  </si>
  <si>
    <t>02/01/2026 11:49</t>
  </si>
  <si>
    <t>768797541842</t>
  </si>
  <si>
    <t>GOZ46</t>
  </si>
  <si>
    <t>ก***ริ เ***ญสินค้า</t>
  </si>
  <si>
    <t>768720028893</t>
  </si>
  <si>
    <t>GOZ45</t>
  </si>
  <si>
    <t>เ***ต</t>
  </si>
  <si>
    <t>02/01/2026 11:48</t>
  </si>
  <si>
    <t>768750573813</t>
  </si>
  <si>
    <t>GOZ44</t>
  </si>
  <si>
    <t>768725765883</t>
  </si>
  <si>
    <t>GOZ43</t>
  </si>
  <si>
    <t>768700052901</t>
  </si>
  <si>
    <t>GOZ42</t>
  </si>
  <si>
    <t>อ** จ***ะรา  ร***บุญถุง</t>
  </si>
  <si>
    <t>02/01/2026 11:47</t>
  </si>
  <si>
    <t>768745736861</t>
  </si>
  <si>
    <t>GOZ41</t>
  </si>
  <si>
    <t>ท***ลัน</t>
  </si>
  <si>
    <t>02/01/2026 11:46</t>
  </si>
  <si>
    <t>768745029861</t>
  </si>
  <si>
    <t>02/01/2026 11:45</t>
  </si>
  <si>
    <t>GOZ40</t>
  </si>
  <si>
    <t>02/01/2026 11:44</t>
  </si>
  <si>
    <t>768733746896</t>
  </si>
  <si>
    <t>GOZ39</t>
  </si>
  <si>
    <t>น***วัณ พ***จีน</t>
  </si>
  <si>
    <t>02/01/2026 11:43</t>
  </si>
  <si>
    <t>768740579810</t>
  </si>
  <si>
    <t>GOZ38</t>
  </si>
  <si>
    <t>ป***วรรณ น***รรยงค์</t>
  </si>
  <si>
    <t>02/01/2026 11:41</t>
  </si>
  <si>
    <t>768742415836</t>
  </si>
  <si>
    <t>02/01/2026 11:42</t>
  </si>
  <si>
    <t>GOZ37</t>
  </si>
  <si>
    <t>LEXPU0644031165</t>
  </si>
  <si>
    <t>GOZ35</t>
  </si>
  <si>
    <t>ม*** ไ***มฆ</t>
  </si>
  <si>
    <t>02/01/2026 11:40</t>
  </si>
  <si>
    <t>768706557824</t>
  </si>
  <si>
    <t>GOZ34</t>
  </si>
  <si>
    <t>ช***ธรณ์ อ***าติ</t>
  </si>
  <si>
    <t>768740418876</t>
  </si>
  <si>
    <t>GOZ33</t>
  </si>
  <si>
    <t>ธ***รณ์ ท***ศร</t>
  </si>
  <si>
    <t>768731449813</t>
  </si>
  <si>
    <t>GOZ32</t>
  </si>
  <si>
    <t>ธ***ร ไ***ิจารณ์</t>
  </si>
  <si>
    <t>02/01/2026 11:39</t>
  </si>
  <si>
    <t>768712733810</t>
  </si>
  <si>
    <t>GOZ31</t>
  </si>
  <si>
    <t>768713628896</t>
  </si>
  <si>
    <t>GOZ30</t>
  </si>
  <si>
    <t>ร***ก ห***ย้ม</t>
  </si>
  <si>
    <t>02/01/2026 11:38</t>
  </si>
  <si>
    <t>768705757820</t>
  </si>
  <si>
    <t>GOZ28</t>
  </si>
  <si>
    <t>น***าวเกศรางิ้วเรือง</t>
  </si>
  <si>
    <t>02/01/2026 11:37</t>
  </si>
  <si>
    <t>768702652900</t>
  </si>
  <si>
    <t>GOZ27</t>
  </si>
  <si>
    <t>768775530876</t>
  </si>
  <si>
    <t>GOZ26</t>
  </si>
  <si>
    <t>พ***า ส***กูลย์</t>
  </si>
  <si>
    <t>02/01/2026 11:36</t>
  </si>
  <si>
    <t>768749540893</t>
  </si>
  <si>
    <t>GOZ25</t>
  </si>
  <si>
    <t>ม***นันท์  ร***ระเสริฐ</t>
  </si>
  <si>
    <t>02/01/2026 11:35</t>
  </si>
  <si>
    <t>768743634890</t>
  </si>
  <si>
    <t>GOZ24</t>
  </si>
  <si>
    <t>พ***ินทร์ โ***์สุวรรณ</t>
  </si>
  <si>
    <t>02/01/2026 11:32</t>
  </si>
  <si>
    <t>THT02032CG06D0Z</t>
  </si>
  <si>
    <t>GOZ23</t>
  </si>
  <si>
    <t>M**</t>
  </si>
  <si>
    <t>02/01/2026 11:31</t>
  </si>
  <si>
    <t>768798210821</t>
  </si>
  <si>
    <t>GOZ22</t>
  </si>
  <si>
    <t>ว***นิดา โ***พธิ์</t>
  </si>
  <si>
    <t>768704148844</t>
  </si>
  <si>
    <t>GOZ21</t>
  </si>
  <si>
    <t>ม***สา  เ***อคำหล้า</t>
  </si>
  <si>
    <t>02/01/2026 11:30</t>
  </si>
  <si>
    <t>768769340883</t>
  </si>
  <si>
    <t>02/01/2026 11:29</t>
  </si>
  <si>
    <t>GOZ20</t>
  </si>
  <si>
    <t>เ* ว***า</t>
  </si>
  <si>
    <t>768746425856</t>
  </si>
  <si>
    <t>GOZ19</t>
  </si>
  <si>
    <t>น***ี  ห***ทองแดง</t>
  </si>
  <si>
    <t>768707946834</t>
  </si>
  <si>
    <t>GOZ18</t>
  </si>
  <si>
    <t>ม******ก</t>
  </si>
  <si>
    <t>******ระกรวด ตำบลสระกรวด อำเภอศรีเทพ จังหวัดเพชรบูรณ์ 67170</t>
  </si>
  <si>
    <t>67170</t>
  </si>
  <si>
    <t>TH2696665353390</t>
  </si>
  <si>
    <t>GOZ16</t>
  </si>
  <si>
    <t>น***สงเดือนคำสุด</t>
  </si>
  <si>
    <t>02/01/2026 11:26</t>
  </si>
  <si>
    <t>768743743876</t>
  </si>
  <si>
    <t>GOZ15</t>
  </si>
  <si>
    <t>ป***ญา จ***โพธิ์</t>
  </si>
  <si>
    <t>768797147834</t>
  </si>
  <si>
    <t>GOZ14</t>
  </si>
  <si>
    <t>เ***อหทัย ป***าภรณ์มารวิช</t>
  </si>
  <si>
    <t>02/01/2026 11:25</t>
  </si>
  <si>
    <t>768793236842</t>
  </si>
  <si>
    <t>GOZ13</t>
  </si>
  <si>
    <t>อ***ใจ เ***วเปี่ยม</t>
  </si>
  <si>
    <t>ขอเค้กฝอยทองด้วยนะคะ ไม่เอาเค้กกาแฟนะคะเพราะไม่ทานกาแฟค่ะ 🙏🥰</t>
  </si>
  <si>
    <t>768717233900</t>
  </si>
  <si>
    <t>GOZ12</t>
  </si>
  <si>
    <t>ภ***าภรณ์</t>
  </si>
  <si>
    <t>Buri Ram</t>
  </si>
  <si>
    <t>02/01/2026 11:24</t>
  </si>
  <si>
    <t>THT28082CG0208Z</t>
  </si>
  <si>
    <t>02/01/2026 11:23</t>
  </si>
  <si>
    <t>GOZ11</t>
  </si>
  <si>
    <t>ยุพเนตร</t>
  </si>
  <si>
    <t>107หมู่12ต.ปากช่องอ.จอมบึงจ.ราชบุรี 70150</t>
  </si>
  <si>
    <t>0871624991</t>
  </si>
  <si>
    <t>02/01/2026 10:20</t>
  </si>
  <si>
    <t>WB129879756TH</t>
  </si>
  <si>
    <t>GOZ10</t>
  </si>
  <si>
    <t>จ***มาศ  อ***ำ</t>
  </si>
  <si>
    <t>768755124815</t>
  </si>
  <si>
    <t>GOZ6</t>
  </si>
  <si>
    <t>อ***ันทา ว***ราษฎร์</t>
  </si>
  <si>
    <t>02/01/2026 11:19</t>
  </si>
  <si>
    <t>768715029876</t>
  </si>
  <si>
    <t>GOZ5</t>
  </si>
  <si>
    <t>บ***ร ช**</t>
  </si>
  <si>
    <t>02/01/2026 11:18</t>
  </si>
  <si>
    <t>768709975810</t>
  </si>
  <si>
    <t>GOZ3</t>
  </si>
  <si>
    <t>อ***จันทร์ ค***</t>
  </si>
  <si>
    <t>02/01/2026 11:17</t>
  </si>
  <si>
    <t>768748431835</t>
  </si>
  <si>
    <t>GOZ2</t>
  </si>
  <si>
    <t>น***ทิพย์</t>
  </si>
  <si>
    <t>02/01/2026 11:16</t>
  </si>
  <si>
    <t>768756545830</t>
  </si>
  <si>
    <t>GOZ1</t>
  </si>
  <si>
    <t>ก*** จ***เเก้ว</t>
  </si>
  <si>
    <t>02/01/2026 11:15</t>
  </si>
  <si>
    <t>768791240825</t>
  </si>
  <si>
    <t>GOZ0</t>
  </si>
  <si>
    <t>W***wee</t>
  </si>
  <si>
    <t>768740155842</t>
  </si>
  <si>
    <t>GOY99</t>
  </si>
  <si>
    <t>น***ีระพงศ์  ค***ู</t>
  </si>
  <si>
    <t>THT03062CG01Y6Z</t>
  </si>
  <si>
    <t>GOY97</t>
  </si>
  <si>
    <t>บ***ระคอง พ***าร</t>
  </si>
  <si>
    <t>02/01/2026 11:13</t>
  </si>
  <si>
    <t>768738948832</t>
  </si>
  <si>
    <t>GOY96</t>
  </si>
  <si>
    <t>ช******ย</t>
  </si>
  <si>
    <t>******อง จ.ลพบุรี ตำบลตะลุง อำเภอเมืองลพบุรี จังหวัดลพบุรี 15000</t>
  </si>
  <si>
    <t>15000</t>
  </si>
  <si>
    <t>02/01/2026 11:12</t>
  </si>
  <si>
    <t>TH2678970637721</t>
  </si>
  <si>
    <t>GOY95</t>
  </si>
  <si>
    <t>ร***นภา ห***ทอง</t>
  </si>
  <si>
    <t>02/01/2026 11:11</t>
  </si>
  <si>
    <t>768744613873</t>
  </si>
  <si>
    <t>02/01/2026 11:10</t>
  </si>
  <si>
    <t>GOY94</t>
  </si>
  <si>
    <t>ป***ิตา ม***งษ์</t>
  </si>
  <si>
    <t>768793627873</t>
  </si>
  <si>
    <t>GOY93</t>
  </si>
  <si>
    <t>เ***นี เ***นวิลัย</t>
  </si>
  <si>
    <t>02/01/2026 11:09</t>
  </si>
  <si>
    <t>768706354835</t>
  </si>
  <si>
    <t>GOY92</t>
  </si>
  <si>
    <t>เ***ลักษณ์ ท***า</t>
  </si>
  <si>
    <t>02/01/2026 11:08</t>
  </si>
  <si>
    <t>768739232844</t>
  </si>
  <si>
    <t>GOY91</t>
  </si>
  <si>
    <t>อ***ย ศ***นันต์</t>
  </si>
  <si>
    <t>02/01/2026 11:07</t>
  </si>
  <si>
    <t>768794370820</t>
  </si>
  <si>
    <t>GOY90</t>
  </si>
  <si>
    <t>แ**   .***.......เจริญสุข</t>
  </si>
  <si>
    <t>02/01/2026 11:06</t>
  </si>
  <si>
    <t>768764030882</t>
  </si>
  <si>
    <t>GOY89</t>
  </si>
  <si>
    <t>อ***ัตน์  จ***ร์พิทักษ์</t>
  </si>
  <si>
    <t>อำเภอเมืองเพชรบูรณ์</t>
  </si>
  <si>
    <t>768745241810</t>
  </si>
  <si>
    <t>GOY88</t>
  </si>
  <si>
    <t>ด***รัตน์ ค***น</t>
  </si>
  <si>
    <t>02/01/2026 11:04</t>
  </si>
  <si>
    <t>768793345843</t>
  </si>
  <si>
    <t>GOY85</t>
  </si>
  <si>
    <t>กุสุมา ภูทอง</t>
  </si>
  <si>
    <t>75หมู่ 9 บ.โพธิ์ทอง · คำใหญ่/ Kham Yai
ห้วยเม็ก/ Huai Mekกาฬสินธุ์/ Kalasin
46170</t>
  </si>
  <si>
    <t>46170</t>
  </si>
  <si>
    <t>660815923565</t>
  </si>
  <si>
    <t>02/01/2026 11:02</t>
  </si>
  <si>
    <t>TH430886N10M7B</t>
  </si>
  <si>
    <t>GOY84</t>
  </si>
  <si>
    <t>น***บัวสอน พ***เมือง</t>
  </si>
  <si>
    <t>02/01/2026 11:00</t>
  </si>
  <si>
    <t>THT04022CJ0503Z</t>
  </si>
  <si>
    <t>GOY83</t>
  </si>
  <si>
    <t>น***รากร  ส***ะปุญญา</t>
  </si>
  <si>
    <t>02/01/2026 10:59</t>
  </si>
  <si>
    <t>THT04022CG07N0Z</t>
  </si>
  <si>
    <t>02/01/2026 10:57</t>
  </si>
  <si>
    <t>GOY82</t>
  </si>
  <si>
    <t>เ***รร  ป***ุมสูตร</t>
  </si>
  <si>
    <t>02/01/2026 10:56</t>
  </si>
  <si>
    <t>768741575825</t>
  </si>
  <si>
    <t>GOY81</t>
  </si>
  <si>
    <t>เ***มสวย ย***</t>
  </si>
  <si>
    <t>02/01/2026 10:55</t>
  </si>
  <si>
    <t>768766463824</t>
  </si>
  <si>
    <t>GOY80</t>
  </si>
  <si>
    <t>น***รณ์ บ***ื่น</t>
  </si>
  <si>
    <t>768793346845</t>
  </si>
  <si>
    <t>GOY79</t>
  </si>
  <si>
    <t>ณ***ัตร  ล***่น</t>
  </si>
  <si>
    <t>ไม่เอารสกาแฟได้ไหมครับ น้องผมกินกาแฟไม่ได้ครับ ขอบคุณครับ</t>
  </si>
  <si>
    <t>768713341841</t>
  </si>
  <si>
    <t>GOY78</t>
  </si>
  <si>
    <t>ส***ตน์   แ***ี</t>
  </si>
  <si>
    <t>02/01/2026 10:54</t>
  </si>
  <si>
    <t>768794010843</t>
  </si>
  <si>
    <t>GOY77</t>
  </si>
  <si>
    <t>เ*** ส***ดอร์</t>
  </si>
  <si>
    <t>768725110904</t>
  </si>
  <si>
    <t>02/01/2026 10:52</t>
  </si>
  <si>
    <t>GOY76</t>
  </si>
  <si>
    <t>ศ***รัตน์ เ***อนอิ่ม</t>
  </si>
  <si>
    <t>768729571831</t>
  </si>
  <si>
    <t>GOY75</t>
  </si>
  <si>
    <t>ก***ิกา   ส***พงศ์</t>
  </si>
  <si>
    <t>02/01/2026 10:50</t>
  </si>
  <si>
    <t>768741945856</t>
  </si>
  <si>
    <t>GOY74</t>
  </si>
  <si>
    <t>ค***ญญา</t>
  </si>
  <si>
    <t>02/01/2026 10:49</t>
  </si>
  <si>
    <t>768705038850</t>
  </si>
  <si>
    <t>GOY73</t>
  </si>
  <si>
    <t>ส***รณ์ ว***อานัน</t>
  </si>
  <si>
    <t>02/01/2026 10:44</t>
  </si>
  <si>
    <t>768727437855</t>
  </si>
  <si>
    <t>GOY71</t>
  </si>
  <si>
    <t>02/01/2026 10:41</t>
  </si>
  <si>
    <t>768705632844</t>
  </si>
  <si>
    <t>GOY70</t>
  </si>
  <si>
    <t>S***nya T***eng</t>
  </si>
  <si>
    <t>768783642830</t>
  </si>
  <si>
    <t>GOY69</t>
  </si>
  <si>
    <t>ศ***มา</t>
  </si>
  <si>
    <t>02/01/2026 10:35</t>
  </si>
  <si>
    <t>768770578844</t>
  </si>
  <si>
    <t>GOY68</t>
  </si>
  <si>
    <t>โ***  อ***ียะ</t>
  </si>
  <si>
    <t>768773622886</t>
  </si>
  <si>
    <t>GOY67</t>
  </si>
  <si>
    <t>02/01/2026 10:33</t>
  </si>
  <si>
    <t>768720741854</t>
  </si>
  <si>
    <t>02/01/2026 10:34</t>
  </si>
  <si>
    <t>GOY66</t>
  </si>
  <si>
    <t>แ***้องเคอร์ฟิว พ***บขิง</t>
  </si>
  <si>
    <t>768709328903</t>
  </si>
  <si>
    <t>GOY65</t>
  </si>
  <si>
    <t>น***ญาณิศา บ***่วย</t>
  </si>
  <si>
    <t>768731729905</t>
  </si>
  <si>
    <t>GOY64</t>
  </si>
  <si>
    <t>น***าวผกาพรรณ ต***โพธิ์</t>
  </si>
  <si>
    <t>02/01/2026 10:32</t>
  </si>
  <si>
    <t>768752013890</t>
  </si>
  <si>
    <t>GOY63</t>
  </si>
  <si>
    <t>ส***ญ ท***ุก</t>
  </si>
  <si>
    <t>02/01/2026 10:31</t>
  </si>
  <si>
    <t>768736233893</t>
  </si>
  <si>
    <t>GOY62</t>
  </si>
  <si>
    <t>ว***ี เ***สวัสดิ์</t>
  </si>
  <si>
    <t>02/01/2026 10:30</t>
  </si>
  <si>
    <t>768776547895</t>
  </si>
  <si>
    <t>GOY61</t>
  </si>
  <si>
    <t>ข***้องชีต้าร์</t>
  </si>
  <si>
    <t>02/01/2026 10:29</t>
  </si>
  <si>
    <t>768708378896</t>
  </si>
  <si>
    <t>GOY59</t>
  </si>
  <si>
    <t>u***230826172045</t>
  </si>
  <si>
    <t>THT04062CHY7X5Z</t>
  </si>
  <si>
    <t>GOY58</t>
  </si>
  <si>
    <t>u***3826777760161</t>
  </si>
  <si>
    <t>02/01/2026 10:27</t>
  </si>
  <si>
    <t>768797949846</t>
  </si>
  <si>
    <t>GOY57</t>
  </si>
  <si>
    <t>ธ***ิสิษฐ์ ร***กษ์</t>
  </si>
  <si>
    <t>02/01/2026 10:25</t>
  </si>
  <si>
    <t>768701343874</t>
  </si>
  <si>
    <t>GOY54</t>
  </si>
  <si>
    <t>02/01/2026 10:16</t>
  </si>
  <si>
    <t>768746717826</t>
  </si>
  <si>
    <t>GOY53</t>
  </si>
  <si>
    <t>ส***ฒน์ ว***จันทนา</t>
  </si>
  <si>
    <t>02/01/2026 10:15</t>
  </si>
  <si>
    <t>768783149901</t>
  </si>
  <si>
    <t>02/01/2026 10:14</t>
  </si>
  <si>
    <t>GOY52</t>
  </si>
  <si>
    <t>ว***า ม***ณี</t>
  </si>
  <si>
    <t>02/01/2026 10:13</t>
  </si>
  <si>
    <t>768768328845</t>
  </si>
  <si>
    <t>GOY51</t>
  </si>
  <si>
    <t>ว***พ็ญ บ***ต</t>
  </si>
  <si>
    <t>02/01/2026 10:12</t>
  </si>
  <si>
    <t>768738043883</t>
  </si>
  <si>
    <t>GOY50</t>
  </si>
  <si>
    <t>ส***มล เ***งเลิศ</t>
  </si>
  <si>
    <t>02/01/2026 09:32</t>
  </si>
  <si>
    <t>768738630866</t>
  </si>
  <si>
    <t>GOY49</t>
  </si>
  <si>
    <t>ศ******ล</t>
  </si>
  <si>
    <t>******กชี แขวงลำผักชี เขตหนองจอก จังหวัดกรุงเทพมหานคร 10530</t>
  </si>
  <si>
    <t>10530</t>
  </si>
  <si>
    <t>38</t>
  </si>
  <si>
    <t>TH268554933737M</t>
  </si>
  <si>
    <t>GOY48</t>
  </si>
  <si>
    <t>บ***ลง ข***สุข</t>
  </si>
  <si>
    <t>02/01/2026 10:11</t>
  </si>
  <si>
    <t>768798839863</t>
  </si>
  <si>
    <t>GOY47</t>
  </si>
  <si>
    <t>อ***รณ  เ***ญศรี</t>
  </si>
  <si>
    <t>02/01/2026 10:10</t>
  </si>
  <si>
    <t>768775547864</t>
  </si>
  <si>
    <t>GOY46</t>
  </si>
  <si>
    <t>ค***พร ช***ชม</t>
  </si>
  <si>
    <t>768775408822</t>
  </si>
  <si>
    <t>GOY44</t>
  </si>
  <si>
    <t>ค***งห์ ค***จริต</t>
  </si>
  <si>
    <t>เทศบาลนครพิษณุโลก</t>
  </si>
  <si>
    <t>02/01/2026 10:07</t>
  </si>
  <si>
    <t>768738238903</t>
  </si>
  <si>
    <t>02/01/2026 10:06</t>
  </si>
  <si>
    <t>GOY43</t>
  </si>
  <si>
    <t>น** จ***พร เ***าเขตการณ์</t>
  </si>
  <si>
    <t>02/01/2026 10:04</t>
  </si>
  <si>
    <t>768753413875</t>
  </si>
  <si>
    <t>GOY42</t>
  </si>
  <si>
    <t>ห**</t>
  </si>
  <si>
    <t>768747827842</t>
  </si>
  <si>
    <t>GOY40</t>
  </si>
  <si>
    <t>02/01/2026 10:01</t>
  </si>
  <si>
    <t>768743142882</t>
  </si>
  <si>
    <t>GOY39</t>
  </si>
  <si>
    <t>น***อาภัสรา แ***จิตร</t>
  </si>
  <si>
    <t>768763036882</t>
  </si>
  <si>
    <t>GOY37</t>
  </si>
  <si>
    <t>พ***ินทร์ ห***</t>
  </si>
  <si>
    <t>02/01/2026 09:58</t>
  </si>
  <si>
    <t>768776551852</t>
  </si>
  <si>
    <t>02/01/2026 09:59</t>
  </si>
  <si>
    <t>GOY36</t>
  </si>
  <si>
    <t>ก***นาง</t>
  </si>
  <si>
    <t>768793233876</t>
  </si>
  <si>
    <t>GOY35</t>
  </si>
  <si>
    <t>******่6 ห้อง215 ตำบลสันทรายน้อย อำเภอสันทราย จังหวัดเชียงใหม่ 50210</t>
  </si>
  <si>
    <t>50210</t>
  </si>
  <si>
    <t>82</t>
  </si>
  <si>
    <t>TH262956692390U</t>
  </si>
  <si>
    <t>02/01/2026 09:57</t>
  </si>
  <si>
    <t>GOY34</t>
  </si>
  <si>
    <t>K.FON  (ร้านดอกไม้)</t>
  </si>
  <si>
    <t>39 ถ.รัตนอุทิศ ต.หาดใหญ่ อ.หาดใหญ่
จ.สงขลา 90110</t>
  </si>
  <si>
    <t>90110</t>
  </si>
  <si>
    <t>0887847197</t>
  </si>
  <si>
    <t>02/01/2026 09:51</t>
  </si>
  <si>
    <t>WB129879760TH</t>
  </si>
  <si>
    <t>02/01/2026 09:56</t>
  </si>
  <si>
    <t>GOY33</t>
  </si>
  <si>
    <t>ส***ิม</t>
  </si>
  <si>
    <t>02/01/2026 09:55</t>
  </si>
  <si>
    <t>768746432882</t>
  </si>
  <si>
    <t>GOY32</t>
  </si>
  <si>
    <t>สกาวรัตน์ ศรีชาย</t>
  </si>
  <si>
    <t xml:space="preserve">125 ม.1 ต.พิปูน อ.พิปูน จ.นครศรีธรรมราช 80270
</t>
  </si>
  <si>
    <t>80270</t>
  </si>
  <si>
    <t>0640089441</t>
  </si>
  <si>
    <t>WB129879773TH</t>
  </si>
  <si>
    <t>02/01/2026 09:54</t>
  </si>
  <si>
    <t>GOY31</t>
  </si>
  <si>
    <t>เ***ัดดา ส***จันทร์</t>
  </si>
  <si>
    <t>768772621853</t>
  </si>
  <si>
    <t>GOY30</t>
  </si>
  <si>
    <t>ขวัญชัย สุวรรณ</t>
  </si>
  <si>
    <t xml:space="preserve">133 ม.6 ต.สะอาดสมบูรณ์ อ.เมือง จ.ร้อยเอ็ด 45000
</t>
  </si>
  <si>
    <t>45000</t>
  </si>
  <si>
    <t>0960480586</t>
  </si>
  <si>
    <t>WB129879787TH</t>
  </si>
  <si>
    <t>02/01/2026 09:53</t>
  </si>
  <si>
    <t>GOY28</t>
  </si>
  <si>
    <t>บ***รุณ ก***วัสดิ์</t>
  </si>
  <si>
    <t>768786342866</t>
  </si>
  <si>
    <t>GOY27</t>
  </si>
  <si>
    <t xml:space="preserve">เจ สิทธิศักดิ์ </t>
  </si>
  <si>
    <t>22/1-3 ห้องเบอร์7 ม.6 ต.โป่ง อ.บางละมุง จ.ชลบุรี 20150 &amp;nbsp;</t>
  </si>
  <si>
    <t>0990404228</t>
  </si>
  <si>
    <t>WB129879795TH</t>
  </si>
  <si>
    <t>02/01/2026 09:52</t>
  </si>
  <si>
    <t>GOY26</t>
  </si>
  <si>
    <t>ส*** ภ***ต เ***</t>
  </si>
  <si>
    <t>768753824856</t>
  </si>
  <si>
    <t>GOY25</t>
  </si>
  <si>
    <t>สมศรี แสนสุข</t>
  </si>
  <si>
    <t>20/5 ถ.ภูมิรักษ์ ต.ท่าราบ อ.เมือง จ.เพชรบุรี 76000</t>
  </si>
  <si>
    <t>76000</t>
  </si>
  <si>
    <t>0639979726</t>
  </si>
  <si>
    <t>02/01/2026 09:49</t>
  </si>
  <si>
    <t>WA067364634TH</t>
  </si>
  <si>
    <t>GOY22</t>
  </si>
  <si>
    <t>ร***โรจน์ น***ทอง</t>
  </si>
  <si>
    <t>02/01/2026 09:48</t>
  </si>
  <si>
    <t>768750012833</t>
  </si>
  <si>
    <t>GOY20</t>
  </si>
  <si>
    <t>น***าวเบญจพร จ***์ลี</t>
  </si>
  <si>
    <t>02/01/2026 09:46</t>
  </si>
  <si>
    <t>THT11012CHYCH5Z</t>
  </si>
  <si>
    <t>GOY19</t>
  </si>
  <si>
    <t>02/01/2026 09:45</t>
  </si>
  <si>
    <t>768721945880</t>
  </si>
  <si>
    <t>GOY18</t>
  </si>
  <si>
    <t>พ**</t>
  </si>
  <si>
    <t>02/01/2026 09:42</t>
  </si>
  <si>
    <t>768701723823</t>
  </si>
  <si>
    <t>GOY17</t>
  </si>
  <si>
    <t>แ***ม</t>
  </si>
  <si>
    <t>02/01/2026 09:41</t>
  </si>
  <si>
    <t>768759227854</t>
  </si>
  <si>
    <t>GOY16</t>
  </si>
  <si>
    <t>ร***รา</t>
  </si>
  <si>
    <t>02/01/2026 09:40</t>
  </si>
  <si>
    <t>768786436865</t>
  </si>
  <si>
    <t>02/01/2026 09:39</t>
  </si>
  <si>
    <t>GOY15</t>
  </si>
  <si>
    <t>ก***นา  อ***านนท์</t>
  </si>
  <si>
    <t>768706843844</t>
  </si>
  <si>
    <t>GOY14</t>
  </si>
  <si>
    <t>ส***ันต์ ส***จ</t>
  </si>
  <si>
    <t>02/01/2026 09:38</t>
  </si>
  <si>
    <t>768750517835</t>
  </si>
  <si>
    <t>GOY13</t>
  </si>
  <si>
    <t>s***ak v***onpanit</t>
  </si>
  <si>
    <t>02/01/2026 09:33</t>
  </si>
  <si>
    <t>768728931843</t>
  </si>
  <si>
    <t>02/01/2026 09:34</t>
  </si>
  <si>
    <t>GOY12</t>
  </si>
  <si>
    <t>p***</t>
  </si>
  <si>
    <t>Samut Sakhon</t>
  </si>
  <si>
    <t>768742731842</t>
  </si>
  <si>
    <t>GOY10</t>
  </si>
  <si>
    <t>ก***์พิชชา ร***ังหวาน</t>
  </si>
  <si>
    <t>Chumphon</t>
  </si>
  <si>
    <t>768704446845</t>
  </si>
  <si>
    <t>GOY9</t>
  </si>
  <si>
    <t>ช*** S***I M***</t>
  </si>
  <si>
    <t>02/01/2026 09:31</t>
  </si>
  <si>
    <t>768751236864</t>
  </si>
  <si>
    <t>GOY8</t>
  </si>
  <si>
    <t>02/01/2026 09:28</t>
  </si>
  <si>
    <t>768709221851</t>
  </si>
  <si>
    <t>GOY7</t>
  </si>
  <si>
    <t>อโณทัย​ วิสุทธ์สุนทร</t>
  </si>
  <si>
    <t>114 หมู่ 7  · คลองไผ่/ Khlong Phai
สีคิ้ว/ Sikhioนครราชสีมา/ Nakhon Ratchasima
30340</t>
  </si>
  <si>
    <t>30340</t>
  </si>
  <si>
    <t>660611373599</t>
  </si>
  <si>
    <t>LEXPU0644013829</t>
  </si>
  <si>
    <t>02/01/2026 09:27</t>
  </si>
  <si>
    <t>GOY6</t>
  </si>
  <si>
    <t>บ***ิดา</t>
  </si>
  <si>
    <t>768799549851</t>
  </si>
  <si>
    <t>GOY5</t>
  </si>
  <si>
    <t>ธัญญากร แก้วทวี</t>
  </si>
  <si>
    <t>151 หมู่ 14 ตำบล ร่อนพิบูลย์ อำเภอ ร่อนพิบูลย์
ร่อนพิบูลย์/ Ron Phibunนครศรีธรรมราช/ Nakhon Si Thammarat
80130</t>
  </si>
  <si>
    <t>80130</t>
  </si>
  <si>
    <t>660807277520</t>
  </si>
  <si>
    <t>TH641386MP6D7A</t>
  </si>
  <si>
    <t>GOY4</t>
  </si>
  <si>
    <t>ป***า ส***รเที่ยง</t>
  </si>
  <si>
    <t>768796449842</t>
  </si>
  <si>
    <t>GOY3</t>
  </si>
  <si>
    <t>ช***า ก***่างแจ่ม</t>
  </si>
  <si>
    <t>02/01/2026 09:23</t>
  </si>
  <si>
    <t>768717929814</t>
  </si>
  <si>
    <t>02/01/2026 09:22</t>
  </si>
  <si>
    <t>GOY2</t>
  </si>
  <si>
    <t>768755930854</t>
  </si>
  <si>
    <t>GOY1</t>
  </si>
  <si>
    <t>ช***ศ ท***น</t>
  </si>
  <si>
    <t>02/01/2026 09:21</t>
  </si>
  <si>
    <t>768736941851</t>
  </si>
  <si>
    <t>GOY0</t>
  </si>
  <si>
    <t>ข*** ห**</t>
  </si>
  <si>
    <t>02/01/2026 09:20</t>
  </si>
  <si>
    <t>768718746854</t>
  </si>
  <si>
    <t>GOX99</t>
  </si>
  <si>
    <t>ว***ิสา ค***ะเวศ</t>
  </si>
  <si>
    <t>02/01/2026 09:19</t>
  </si>
  <si>
    <t>768737139855</t>
  </si>
  <si>
    <t>GOX98</t>
  </si>
  <si>
    <t>กรุณา มันตะพงศ์</t>
  </si>
  <si>
    <t>617/7 บางอุทิศ ถนนเจริญกรุง ซ.เจริญกรุง 99 แขวงวัดพระยาไกร เขตบางคอแหลม กรุงเทพมหานคร  10120
บางคอแหลม/ Bang Kho Laemกรุงเทพมหานคร/ Bangkok
10120</t>
  </si>
  <si>
    <t>10120</t>
  </si>
  <si>
    <t>660852302423</t>
  </si>
  <si>
    <t>02/01/2026 09:17</t>
  </si>
  <si>
    <t>LEXPU0644014557</t>
  </si>
  <si>
    <t>GOX94</t>
  </si>
  <si>
    <t>น***ุนันทา ป***คำ</t>
  </si>
  <si>
    <t>02/01/2026 09:10</t>
  </si>
  <si>
    <t>768741029873</t>
  </si>
  <si>
    <t>GOX93</t>
  </si>
  <si>
    <t>ว*** ฤ***ไชย</t>
  </si>
  <si>
    <t>THT02032CHX6Y7Z</t>
  </si>
  <si>
    <t>GOX92</t>
  </si>
  <si>
    <t>ส***พร แ***มภู</t>
  </si>
  <si>
    <t>02/01/2026 09:09</t>
  </si>
  <si>
    <t>768780228882</t>
  </si>
  <si>
    <t>GOX91</t>
  </si>
  <si>
    <t>น***า น***อง</t>
  </si>
  <si>
    <t>02/01/2026 09:07</t>
  </si>
  <si>
    <t>768726955813</t>
  </si>
  <si>
    <t>GOX90</t>
  </si>
  <si>
    <t>อ***าฏ ห***งิม</t>
  </si>
  <si>
    <t>02/01/2026 09:06</t>
  </si>
  <si>
    <t>768752132853</t>
  </si>
  <si>
    <t>GOX89</t>
  </si>
  <si>
    <t>ลัดดา เชื้ออ่าว</t>
  </si>
  <si>
    <t>73/16หมู่18ซ.สุขสวัสดิ์64ถ.สุขสวัดิ์ ตึกD · บางพึ่ง/ Bang Phueng
พระประแดง/ Phra Pradaengสมุทรปราการ/ Samut Prakan
10130</t>
  </si>
  <si>
    <t>660803542013</t>
  </si>
  <si>
    <t>02/01/2026 09:04</t>
  </si>
  <si>
    <t>LEXPU0643976244</t>
  </si>
  <si>
    <t>GOX88</t>
  </si>
  <si>
    <t>อ***า   อ***รไพศาล</t>
  </si>
  <si>
    <t>768704541850</t>
  </si>
  <si>
    <t>GOX87</t>
  </si>
  <si>
    <t>ส***งค์ พ***พราะ</t>
  </si>
  <si>
    <t>768763536855</t>
  </si>
  <si>
    <t>GOX85</t>
  </si>
  <si>
    <t>โ***่</t>
  </si>
  <si>
    <t>02/01/2026 09:01</t>
  </si>
  <si>
    <t>768781736881</t>
  </si>
  <si>
    <t>GOX84</t>
  </si>
  <si>
    <t>D* D*</t>
  </si>
  <si>
    <t>768742730862</t>
  </si>
  <si>
    <t>GOX83</t>
  </si>
  <si>
    <t>น***รสา บ***ิตศรี</t>
  </si>
  <si>
    <t>02/01/2026 08:59</t>
  </si>
  <si>
    <t>ขอรสกาแฟ เผือกมะพร้าวอ่อน หน้าฝอยทอง</t>
  </si>
  <si>
    <t>768749343902</t>
  </si>
  <si>
    <t>GOX82</t>
  </si>
  <si>
    <t>ศ***ร ค***ันท์ ร***เสริมสวย</t>
  </si>
  <si>
    <t>02/01/2026 08:57</t>
  </si>
  <si>
    <t>768772329824</t>
  </si>
  <si>
    <t>GOX81</t>
  </si>
  <si>
    <t>เ***นเพ็ญ ร***คร่</t>
  </si>
  <si>
    <t>02/01/2026 08:56</t>
  </si>
  <si>
    <t>768727025872</t>
  </si>
  <si>
    <t>GOX80</t>
  </si>
  <si>
    <t>เ***นเพ็ญ ท***ิตติกุล</t>
  </si>
  <si>
    <t>768767323855</t>
  </si>
  <si>
    <t>GOX79</t>
  </si>
  <si>
    <t>ส***กานต์ อ***ร์จันทร์</t>
  </si>
  <si>
    <t>02/01/2026 08:54</t>
  </si>
  <si>
    <t>768732943904</t>
  </si>
  <si>
    <t>GOX78</t>
  </si>
  <si>
    <t>หนองคาย</t>
  </si>
  <si>
    <t>768769627883</t>
  </si>
  <si>
    <t>GOX77</t>
  </si>
  <si>
    <t>สุพิชชา สีหาบุราณ</t>
  </si>
  <si>
    <t>รพ.นาโพธิ์ ต.ศรีสว่าง
นาโพธิ์/ Na Phoบุรีรัมย์/ Buriram
31230</t>
  </si>
  <si>
    <t>31230</t>
  </si>
  <si>
    <t>660935400879</t>
  </si>
  <si>
    <t>02/01/2026 08:53</t>
  </si>
  <si>
    <t>TH281386N1K53E</t>
  </si>
  <si>
    <t>GOX76</t>
  </si>
  <si>
    <t>เดือนเพ็ญ กรงเข็ม</t>
  </si>
  <si>
    <t>17/13 ม 6 ต.ถนนขาด อ.เมือง จ.นครปฐม 73000</t>
  </si>
  <si>
    <t>0972263309</t>
  </si>
  <si>
    <t>WA067364648TH</t>
  </si>
  <si>
    <t>GOX74</t>
  </si>
  <si>
    <t>ล******์</t>
  </si>
  <si>
    <t>******ลาง, อำเภอเมืองปทุมธานี ตำบลบ้านกลาง อำเภอเมืองปทุมธานี จังหวัดปทุมธานี 12000</t>
  </si>
  <si>
    <t>37</t>
  </si>
  <si>
    <t>TH268156184352R</t>
  </si>
  <si>
    <t>02/01/2026 08:51</t>
  </si>
  <si>
    <t>GOX73</t>
  </si>
  <si>
    <t>ประสงค์ อภิวัฒน์ชาติ</t>
  </si>
  <si>
    <t>268 ซ.รัชดา13
แขวง ดินแดง เขต ดินแดง
ก.ท.ม 
 10400</t>
  </si>
  <si>
    <t>0816260641</t>
  </si>
  <si>
    <t>WA067364651TH</t>
  </si>
  <si>
    <t>GOX72</t>
  </si>
  <si>
    <t>ทัศนีย์ บุญ​รอด​</t>
  </si>
  <si>
    <t>7/11 หมู่9 หมู่บ้านปิยวรารมย์เฟส2(ตรงข้าม ซ.2/8) ต.ไทรน้อย ถนนบ้านกล้วย-ไทรน้อย
ไทรน้อย/ Sai Noiนนทบุรี/ Nonthaburi
11150</t>
  </si>
  <si>
    <t>11150</t>
  </si>
  <si>
    <t>660984180973</t>
  </si>
  <si>
    <t>02/01/2026 08:50</t>
  </si>
  <si>
    <t>LEXPU0643977398</t>
  </si>
  <si>
    <t>GOX71</t>
  </si>
  <si>
    <t>ภ***ิชา</t>
  </si>
  <si>
    <t>02/01/2026 08:49</t>
  </si>
  <si>
    <t>THT04022CG0XQ0Z</t>
  </si>
  <si>
    <t>GOX70</t>
  </si>
  <si>
    <t>ส***ยา  ม***ก</t>
  </si>
  <si>
    <t>02/01/2026 08:48</t>
  </si>
  <si>
    <t>768720466835</t>
  </si>
  <si>
    <t>GOX69</t>
  </si>
  <si>
    <t>ปาวีณา หนูเซ่ง</t>
  </si>
  <si>
    <t>86 ม.1 ต.ลำภูรา อ.ห้วยยอด จ.ตรัง 92190</t>
  </si>
  <si>
    <t>92190</t>
  </si>
  <si>
    <t>0924159816</t>
  </si>
  <si>
    <t>เคลม TIKTOK</t>
  </si>
  <si>
    <t>WB129879800TH</t>
  </si>
  <si>
    <t>GOX68</t>
  </si>
  <si>
    <t>เ*** ท***ป้น</t>
  </si>
  <si>
    <t>02/01/2026 08:46</t>
  </si>
  <si>
    <t>768795971845</t>
  </si>
  <si>
    <t>GOX67</t>
  </si>
  <si>
    <t>ฐ***มา</t>
  </si>
  <si>
    <t>02/01/2026 08:44</t>
  </si>
  <si>
    <t>768758149891</t>
  </si>
  <si>
    <t>GOX66</t>
  </si>
  <si>
    <t>N***aya T***aew</t>
  </si>
  <si>
    <t>768744924824</t>
  </si>
  <si>
    <t>GOX65</t>
  </si>
  <si>
    <t>Y***ra B***anavee-Tiktok</t>
  </si>
  <si>
    <t>02/01/2026 08:40</t>
  </si>
  <si>
    <t>768709828880</t>
  </si>
  <si>
    <t>GOX64</t>
  </si>
  <si>
    <t>บ***ร จ***จิม</t>
  </si>
  <si>
    <t>02/01/2026 08:38</t>
  </si>
  <si>
    <t>768705512831</t>
  </si>
  <si>
    <t>GOX63</t>
  </si>
  <si>
    <t>ธ***ารักษ์  น***า</t>
  </si>
  <si>
    <t>768764379821</t>
  </si>
  <si>
    <t>02/01/2026 08:37</t>
  </si>
  <si>
    <t>GOX62</t>
  </si>
  <si>
    <t>ฮ***หล ล***ปกรณ์กุล</t>
  </si>
  <si>
    <t>02/01/2026 08:35</t>
  </si>
  <si>
    <t>768753434890</t>
  </si>
  <si>
    <t>GOX61</t>
  </si>
  <si>
    <t>ส***รณี ม***คง</t>
  </si>
  <si>
    <t>768781141870</t>
  </si>
  <si>
    <t>GOX60</t>
  </si>
  <si>
    <t>หนูพัฒ สำราญวงศ์</t>
  </si>
  <si>
    <t>116/2  บ้านฉนวน ตำบล หนองข่า อำเภอ เกษตรสมบูรณ์ · หนองข่า/ Nong Kha
เกษตรสมบูรณ์/ Kaset Sombunชัยภูมิ/ Chaiyaphum
36120</t>
  </si>
  <si>
    <t>36120</t>
  </si>
  <si>
    <t>660640025385</t>
  </si>
  <si>
    <t>02/01/2026 08:32</t>
  </si>
  <si>
    <t>TH330486N6AN1H</t>
  </si>
  <si>
    <t>GOX59</t>
  </si>
  <si>
    <t>ว***ี ช***ะเล</t>
  </si>
  <si>
    <t>768760645844</t>
  </si>
  <si>
    <t>GOX58</t>
  </si>
  <si>
    <t>ว***ษฐา แ***ใส</t>
  </si>
  <si>
    <t>02/01/2026 08:31</t>
  </si>
  <si>
    <t>768797828886</t>
  </si>
  <si>
    <t>GOX57</t>
  </si>
  <si>
    <t>ช***ัย ส***ิเศษ</t>
  </si>
  <si>
    <t>768772155830</t>
  </si>
  <si>
    <t>GOX56</t>
  </si>
  <si>
    <t>ก***รรณ ก***กษม</t>
  </si>
  <si>
    <t>02/01/2026 08:30</t>
  </si>
  <si>
    <t>768706340883</t>
  </si>
  <si>
    <t>02/01/2026 08:29</t>
  </si>
  <si>
    <t>GOX55</t>
  </si>
  <si>
    <t>ร*** ส***ญฦทุกข์</t>
  </si>
  <si>
    <t>02/01/2026 08:28</t>
  </si>
  <si>
    <t>768725021890</t>
  </si>
  <si>
    <t>GOX54</t>
  </si>
  <si>
    <t>ณ******ย</t>
  </si>
  <si>
    <t>******20ตึก c ถนน เทพารักษ์ ตำบลช้างเผือก ตำบลช้างเผือก อำเภอเมืองเชียงใหม่ จังหวัดเชียงใหม่ 50300</t>
  </si>
  <si>
    <t>50300</t>
  </si>
  <si>
    <t>92</t>
  </si>
  <si>
    <t>TH261288205858X</t>
  </si>
  <si>
    <t>GOX53</t>
  </si>
  <si>
    <t>จ***พร ฤ***ศักดิ์ศรี</t>
  </si>
  <si>
    <t>768785321905</t>
  </si>
  <si>
    <t>GOX52</t>
  </si>
  <si>
    <t>ว***์ธาดา บ***พ็ง</t>
  </si>
  <si>
    <t>768796738883</t>
  </si>
  <si>
    <t>GOX49</t>
  </si>
  <si>
    <t>ส***ล ศ***ภัย</t>
  </si>
  <si>
    <t>02/01/2026 08:26</t>
  </si>
  <si>
    <t>768748423892</t>
  </si>
  <si>
    <t>GOX48</t>
  </si>
  <si>
    <t>ว***า    ก***าม</t>
  </si>
  <si>
    <t>02/01/2026 08:16</t>
  </si>
  <si>
    <t>768799428891</t>
  </si>
  <si>
    <t>GOX46</t>
  </si>
  <si>
    <t>ล***น ส***ยมาตย์</t>
  </si>
  <si>
    <t>02/01/2026 08:13</t>
  </si>
  <si>
    <t>768724534874</t>
  </si>
  <si>
    <t>GOX44</t>
  </si>
  <si>
    <t>ว******ง</t>
  </si>
  <si>
    <t>******มบางจากไชโย) ตำบลไชยภูมิ อำเภอไชโย จังหวัดอ่างทอง 14140</t>
  </si>
  <si>
    <t>14140</t>
  </si>
  <si>
    <t>02/01/2026 08:39</t>
  </si>
  <si>
    <t>TH2622460983111</t>
  </si>
  <si>
    <t>02/01/2026 08:09</t>
  </si>
  <si>
    <t>GOX42</t>
  </si>
  <si>
    <t>ธ***งษ์</t>
  </si>
  <si>
    <t>02/01/2026 08:06</t>
  </si>
  <si>
    <t>768746685755</t>
  </si>
  <si>
    <t>GOX41</t>
  </si>
  <si>
    <t>ว***า จ***างยาง</t>
  </si>
  <si>
    <t>02/01/2026 08:05</t>
  </si>
  <si>
    <t>768775536896</t>
  </si>
  <si>
    <t>GOX40</t>
  </si>
  <si>
    <t>b***ew</t>
  </si>
  <si>
    <t>02/01/2026 08:04</t>
  </si>
  <si>
    <t>768767822900</t>
  </si>
  <si>
    <t>GOX39</t>
  </si>
  <si>
    <t>พ***พย์ แ***อ่ม</t>
  </si>
  <si>
    <t>02/01/2026 08:03</t>
  </si>
  <si>
    <t>768777732892</t>
  </si>
  <si>
    <t>GOX38</t>
  </si>
  <si>
    <t>u***3398624116947</t>
  </si>
  <si>
    <t>02/01/2026 08:01</t>
  </si>
  <si>
    <t>768714532880</t>
  </si>
  <si>
    <t>GOX37</t>
  </si>
  <si>
    <t>ว***ชัย ท***ธสง</t>
  </si>
  <si>
    <t>02/01/2026 08:00</t>
  </si>
  <si>
    <t>768714668816</t>
  </si>
  <si>
    <t>02/01/2026 07:59</t>
  </si>
  <si>
    <t>GOX36</t>
  </si>
  <si>
    <t>ป***ี ห***ง</t>
  </si>
  <si>
    <t>02/01/2026 07:58</t>
  </si>
  <si>
    <t>768794736905</t>
  </si>
  <si>
    <t>GOX35</t>
  </si>
  <si>
    <t>p**</t>
  </si>
  <si>
    <t>02/01/2026 07:57</t>
  </si>
  <si>
    <t>768743172890</t>
  </si>
  <si>
    <t>GOX34</t>
  </si>
  <si>
    <t>ส***ย ต***วิไล</t>
  </si>
  <si>
    <t>768742735891</t>
  </si>
  <si>
    <t>GOX33</t>
  </si>
  <si>
    <t>ส***ย์  ส***ร</t>
  </si>
  <si>
    <t>02/01/2026 07:54</t>
  </si>
  <si>
    <t>THT03062CHXDP3Z</t>
  </si>
  <si>
    <t>02/01/2026 07:55</t>
  </si>
  <si>
    <t>GOX32</t>
  </si>
  <si>
    <t>ร***ี ร***ักษา</t>
  </si>
  <si>
    <t>768763163884</t>
  </si>
  <si>
    <t>GOX31</t>
  </si>
  <si>
    <t>******รือง, อำเภอเมืองน่าน ตำบลเรือง อำเภอเมืองน่าน จังหวัดน่าน 55000</t>
  </si>
  <si>
    <t>55000</t>
  </si>
  <si>
    <t>TH262011337388Z</t>
  </si>
  <si>
    <t>GOX29</t>
  </si>
  <si>
    <t>ส***ี บ***ิก</t>
  </si>
  <si>
    <t>02/01/2026 07:50</t>
  </si>
  <si>
    <t>768797357845</t>
  </si>
  <si>
    <t>02/01/2026 07:49</t>
  </si>
  <si>
    <t>GOX28</t>
  </si>
  <si>
    <t>น** ค***อง</t>
  </si>
  <si>
    <t>02/01/2026 07:48</t>
  </si>
  <si>
    <t>768749624904</t>
  </si>
  <si>
    <t>GOX25</t>
  </si>
  <si>
    <t>อ******ง</t>
  </si>
  <si>
    <t>******6 ตำบลเชิงเนิน อำเภอเมืองระยอง จังหวัดระยอง 21000</t>
  </si>
  <si>
    <t>21000</t>
  </si>
  <si>
    <t>73</t>
  </si>
  <si>
    <t>02/01/2026 07:38</t>
  </si>
  <si>
    <t>TH2634250932309</t>
  </si>
  <si>
    <t>GOX24</t>
  </si>
  <si>
    <t>พ***ธาดา ร***พย์</t>
  </si>
  <si>
    <t>02/01/2026 07:37</t>
  </si>
  <si>
    <t>768729625904</t>
  </si>
  <si>
    <t>02/01/2026 07:36</t>
  </si>
  <si>
    <t>GOX23</t>
  </si>
  <si>
    <t>ร***ของฝาก</t>
  </si>
  <si>
    <t>จังหวัดเพชรบุรี</t>
  </si>
  <si>
    <t>02/01/2026 07:31</t>
  </si>
  <si>
    <t>768726616862</t>
  </si>
  <si>
    <t>GOX22</t>
  </si>
  <si>
    <t>จ***ร น***คง</t>
  </si>
  <si>
    <t>02/01/2026 07:27</t>
  </si>
  <si>
    <t>768779931894</t>
  </si>
  <si>
    <t>GOX21</t>
  </si>
  <si>
    <t>น**  จ***นิ่ม</t>
  </si>
  <si>
    <t>02/01/2026 07:23</t>
  </si>
  <si>
    <t>768733636812</t>
  </si>
  <si>
    <t>GOX20</t>
  </si>
  <si>
    <t>ส***ัง  ป***ัฒน์</t>
  </si>
  <si>
    <t>02/01/2026 07:21</t>
  </si>
  <si>
    <t>768754039885</t>
  </si>
  <si>
    <t>GOX19</t>
  </si>
  <si>
    <t>น***า พ***ุ่ง</t>
  </si>
  <si>
    <t>768752128852</t>
  </si>
  <si>
    <t>02/01/2026 07:20</t>
  </si>
  <si>
    <t>GOX17</t>
  </si>
  <si>
    <t>น***อรอนงค์ เ***รศรี</t>
  </si>
  <si>
    <t>02/01/2026 07:17</t>
  </si>
  <si>
    <t>768739937906</t>
  </si>
  <si>
    <t>GOX16</t>
  </si>
  <si>
    <t>น***วัน ก***ก้ว</t>
  </si>
  <si>
    <t>02/01/2026 07:14</t>
  </si>
  <si>
    <t>768782366881</t>
  </si>
  <si>
    <t>GOX15</t>
  </si>
  <si>
    <t>ว***นา ศ***มฆ</t>
  </si>
  <si>
    <t>02/01/2026 07:11</t>
  </si>
  <si>
    <t>768740341810</t>
  </si>
  <si>
    <t>02/01/2026 07:12</t>
  </si>
  <si>
    <t>GOX14</t>
  </si>
  <si>
    <t>ว***นทร์ พ***ศาสตร์</t>
  </si>
  <si>
    <t>768712745813</t>
  </si>
  <si>
    <t>GOX13</t>
  </si>
  <si>
    <t>อ***ตา ร***ค้าป้าแมวหน้าวัดควน</t>
  </si>
  <si>
    <t>02/01/2026 07:09</t>
  </si>
  <si>
    <t>768728342815</t>
  </si>
  <si>
    <t>GOX12</t>
  </si>
  <si>
    <t>ม***า  ศ***ัย</t>
  </si>
  <si>
    <t>02/01/2026 07:06</t>
  </si>
  <si>
    <t>768759032823</t>
  </si>
  <si>
    <t>GOX10</t>
  </si>
  <si>
    <t>ห*** ก***งศ์</t>
  </si>
  <si>
    <t>768762241844</t>
  </si>
  <si>
    <t>02/01/2026 07:04</t>
  </si>
  <si>
    <t>GOX9</t>
  </si>
  <si>
    <t>อ*** พ***นทด</t>
  </si>
  <si>
    <t>02/01/2026 07:00</t>
  </si>
  <si>
    <t>768792947823</t>
  </si>
  <si>
    <t>GOX8</t>
  </si>
  <si>
    <t>ป***า ก***ัย</t>
  </si>
  <si>
    <t>02/01/2026 06:52</t>
  </si>
  <si>
    <t>768745331900</t>
  </si>
  <si>
    <t>GOX7</t>
  </si>
  <si>
    <t>สุประวีณ์ เก่งการณ์</t>
  </si>
  <si>
    <t>510 บ้านแม่จันตลาด ม.3 ต.แม่จัน อ.แม่จัน · แม่จัน/ Mae Chan
แม่จัน/ Mae Chanเชียงราย/ Chiang Rai
57110</t>
  </si>
  <si>
    <t>57110</t>
  </si>
  <si>
    <t>660910680323</t>
  </si>
  <si>
    <t>TH540786N1SX6A</t>
  </si>
  <si>
    <t>GOX6</t>
  </si>
  <si>
    <t>ส***หม</t>
  </si>
  <si>
    <t>02/01/2026 06:48</t>
  </si>
  <si>
    <t>768768631816</t>
  </si>
  <si>
    <t>GOX5</t>
  </si>
  <si>
    <t>อ***นา. ว***ด</t>
  </si>
  <si>
    <t>02/01/2026 06:47</t>
  </si>
  <si>
    <t>768751233821</t>
  </si>
  <si>
    <t>GOX4</t>
  </si>
  <si>
    <t>02/01/2026 06:44</t>
  </si>
  <si>
    <t>768733926811</t>
  </si>
  <si>
    <t>GOX2</t>
  </si>
  <si>
    <t>ศ***ร ค***าน</t>
  </si>
  <si>
    <t>02/01/2026 06:42</t>
  </si>
  <si>
    <t>768763437820</t>
  </si>
  <si>
    <t>GOX1</t>
  </si>
  <si>
    <t>ส***ย์พร</t>
  </si>
  <si>
    <t>02/01/2026 06:38</t>
  </si>
  <si>
    <t>768710240830</t>
  </si>
  <si>
    <t>GOX0</t>
  </si>
  <si>
    <t>ณ***ัช ต***ยง</t>
  </si>
  <si>
    <t>02/01/2026 06:35</t>
  </si>
  <si>
    <t>768740181845</t>
  </si>
  <si>
    <t>GOW99</t>
  </si>
  <si>
    <t>ก***าณี พ***ชมภู</t>
  </si>
  <si>
    <t>768783476812</t>
  </si>
  <si>
    <t>GOW98</t>
  </si>
  <si>
    <t>น*** อ***พันธุ์</t>
  </si>
  <si>
    <t>02/01/2026 06:34</t>
  </si>
  <si>
    <t>768771037893</t>
  </si>
  <si>
    <t>GOW97</t>
  </si>
  <si>
    <t>ม***ทิพย์ ก***กษร</t>
  </si>
  <si>
    <t>ไม่เอารสกาแฟ</t>
  </si>
  <si>
    <t>768782959814</t>
  </si>
  <si>
    <t>GOW96</t>
  </si>
  <si>
    <t>ว******า</t>
  </si>
  <si>
    <t>******ง ตำบลหนองมะค่าโมง อำเภอด่านช้าง จังหวัดสุพรรณบุรี 72180</t>
  </si>
  <si>
    <t>72180</t>
  </si>
  <si>
    <t>TH2641779785046</t>
  </si>
  <si>
    <t>02/01/2026 06:30</t>
  </si>
  <si>
    <t>GOW95</t>
  </si>
  <si>
    <t>ศุภารัตน์ พงษ์รส</t>
  </si>
  <si>
    <t>บ้านผู้ช่วยผู้ใหญ่ หมู่.12 (หนองเป็ด) 41/2 ม.12 ต.ลำตาเสา
วังน้อย/ Wang Noiพระนครศรีอยุธยา/ Phra Nakhon Si Ayutthaya
13170</t>
  </si>
  <si>
    <t>660894092233</t>
  </si>
  <si>
    <t>02/01/2026 06:27</t>
  </si>
  <si>
    <t>LEXPU0644015150</t>
  </si>
  <si>
    <t>02/01/2026 06:25</t>
  </si>
  <si>
    <t>GOW94</t>
  </si>
  <si>
    <t>ปริศนา พุกสุริย์วงศ์</t>
  </si>
  <si>
    <t>26/1 หมู่4ต.สัมปทวน อ.นครชัยศรี จ.นครปฐม
นครชัยศรี/ Nakhon Chai Siนครปฐม/ Nakhon Pathom
73120</t>
  </si>
  <si>
    <t>660823590383</t>
  </si>
  <si>
    <t>02/01/2026 06:13</t>
  </si>
  <si>
    <t>LEXPU0643989497</t>
  </si>
  <si>
    <t>GOW93</t>
  </si>
  <si>
    <t>บ***า ป***ิยม</t>
  </si>
  <si>
    <t>02/01/2026 06:11</t>
  </si>
  <si>
    <t>768717432873</t>
  </si>
  <si>
    <t>GOW92</t>
  </si>
  <si>
    <t>ร***ภรณณ์  ท***มา</t>
  </si>
  <si>
    <t>02/01/2026 06:09</t>
  </si>
  <si>
    <t>768755439830</t>
  </si>
  <si>
    <t>GOW91</t>
  </si>
  <si>
    <t>น***ภาวิชญ์ ล***ตวิทยาไกร</t>
  </si>
  <si>
    <t>768783435836</t>
  </si>
  <si>
    <t>02/01/2026 06:08</t>
  </si>
  <si>
    <t>GOW89</t>
  </si>
  <si>
    <t>ศราวุธ พัฒนาภากรณ์</t>
  </si>
  <si>
    <t>143/22 หมู่4 ถนนสุขสวัสดิ์ ต.บางพึ่ง
พระประแดง/ Phra Pradaengสมุทรปราการ/ Samut Prakan
10130</t>
  </si>
  <si>
    <t>660829557186</t>
  </si>
  <si>
    <t>02/01/2026 05:53</t>
  </si>
  <si>
    <t>LEXPU0644091732</t>
  </si>
  <si>
    <t>GOW88</t>
  </si>
  <si>
    <t>02/01/2026 05:50</t>
  </si>
  <si>
    <t>768767544871</t>
  </si>
  <si>
    <t>GOW87</t>
  </si>
  <si>
    <t>กันทิมา แสนสุข</t>
  </si>
  <si>
    <t>พหลโยธิน 58/32 มบ.ราชพฤกษ์3 หมู่14 ต.คลองหนึ่ง
คลองหลวง/ Khlong Luangปทุมธานี/ Pathum Thani
12120</t>
  </si>
  <si>
    <t>12120</t>
  </si>
  <si>
    <t>660847207049</t>
  </si>
  <si>
    <t>LEXPU0643988388</t>
  </si>
  <si>
    <t>GOW86</t>
  </si>
  <si>
    <t>******ลเขาดิน อำเภอเก้าเลี้ยว จังหวัดนครสวรรค์ 60230</t>
  </si>
  <si>
    <t>60230</t>
  </si>
  <si>
    <t>02/01/2026 06:17</t>
  </si>
  <si>
    <t>TH263992198911F</t>
  </si>
  <si>
    <t>02/01/2026 05:47</t>
  </si>
  <si>
    <t>GOW85</t>
  </si>
  <si>
    <t>TH263272477245P</t>
  </si>
  <si>
    <t>GOW84</t>
  </si>
  <si>
    <t>น** น***นทร์ ภ***ำนาญ</t>
  </si>
  <si>
    <t>02/01/2026 05:42</t>
  </si>
  <si>
    <t>768772212865</t>
  </si>
  <si>
    <t>GOW83</t>
  </si>
  <si>
    <t>02/01/2026 05:33</t>
  </si>
  <si>
    <t>768739943823</t>
  </si>
  <si>
    <t>02/01/2026 05:32</t>
  </si>
  <si>
    <t>GOW81</t>
  </si>
  <si>
    <t>อ*  อ***บ</t>
  </si>
  <si>
    <t>02/01/2026 05:20</t>
  </si>
  <si>
    <t>768795039832</t>
  </si>
  <si>
    <t>GOW79</t>
  </si>
  <si>
    <t>ส***กดิ์ไทยแก้ว</t>
  </si>
  <si>
    <t>02/01/2026 04:50</t>
  </si>
  <si>
    <t>768791176731</t>
  </si>
  <si>
    <t>GOW78</t>
  </si>
  <si>
    <t>จ***มาศ ค***เรียน</t>
  </si>
  <si>
    <t>02/01/2026 04:25</t>
  </si>
  <si>
    <t>768756467732</t>
  </si>
  <si>
    <t>GOW77</t>
  </si>
  <si>
    <t>ก******ง</t>
  </si>
  <si>
    <t>******สือเหลือง ตำบลดงเสือเหลือง อำเภอโพธิ์ประทับช้าง จังหวัดพิจิตร 66190</t>
  </si>
  <si>
    <t>66190</t>
  </si>
  <si>
    <t>94</t>
  </si>
  <si>
    <t>02/01/2026 04:53</t>
  </si>
  <si>
    <t>TH268996738904T</t>
  </si>
  <si>
    <t>02/01/2026 04:24</t>
  </si>
  <si>
    <t>GOW76</t>
  </si>
  <si>
    <t>02/01/2026 04:18</t>
  </si>
  <si>
    <t>768769609731</t>
  </si>
  <si>
    <t>02/01/2026 04:23</t>
  </si>
  <si>
    <t>GOW75</t>
  </si>
  <si>
    <t>ธ***ุฒิ ส***รณพงศ์</t>
  </si>
  <si>
    <t>02/01/2026 04:17</t>
  </si>
  <si>
    <t>768712098696</t>
  </si>
  <si>
    <t>GOW74</t>
  </si>
  <si>
    <t>ก***นา</t>
  </si>
  <si>
    <t>02/01/2026 04:01</t>
  </si>
  <si>
    <t>768796777722</t>
  </si>
  <si>
    <t>02/01/2026 04:00</t>
  </si>
  <si>
    <t>GOW73</t>
  </si>
  <si>
    <t>ว***า ช***นันท์</t>
  </si>
  <si>
    <t>02/01/2026 03:42</t>
  </si>
  <si>
    <t>768716199720</t>
  </si>
  <si>
    <t>GOW72</t>
  </si>
  <si>
    <t>ก*** ช***ประคอง</t>
  </si>
  <si>
    <t>02/01/2026 03:34</t>
  </si>
  <si>
    <t>768724779723</t>
  </si>
  <si>
    <t>GOW71</t>
  </si>
  <si>
    <t>02/01/2026 03:33</t>
  </si>
  <si>
    <t>768761773721</t>
  </si>
  <si>
    <t>GOW70</t>
  </si>
  <si>
    <t>ส***นห์ จ***ิริเสรีพันธ์</t>
  </si>
  <si>
    <t>02/01/2026 03:22</t>
  </si>
  <si>
    <t>768735997724</t>
  </si>
  <si>
    <t>GOW69</t>
  </si>
  <si>
    <t>ส***าร ใ***เอี่ยม</t>
  </si>
  <si>
    <t>768752657724</t>
  </si>
  <si>
    <t>02/01/2026 03:21</t>
  </si>
  <si>
    <t>GOW68</t>
  </si>
  <si>
    <t>ม***า  ส***ระภา​</t>
  </si>
  <si>
    <t>02/01/2026 03:15</t>
  </si>
  <si>
    <t>768795382773</t>
  </si>
  <si>
    <t>GOW67</t>
  </si>
  <si>
    <t>02/01/2026 03:07</t>
  </si>
  <si>
    <t>768780452720</t>
  </si>
  <si>
    <t>GOW66</t>
  </si>
  <si>
    <t>ภ***วงศ์  บ***รือง</t>
  </si>
  <si>
    <t>02/01/2026 02:51</t>
  </si>
  <si>
    <t>768799055710</t>
  </si>
  <si>
    <t>GOW65</t>
  </si>
  <si>
    <t>เ***รัตน์</t>
  </si>
  <si>
    <t>02/01/2026 02:28</t>
  </si>
  <si>
    <t>768707478803</t>
  </si>
  <si>
    <t>GOW64</t>
  </si>
  <si>
    <t>อ***.ลิ้มตะกูล</t>
  </si>
  <si>
    <t>768762279795</t>
  </si>
  <si>
    <t>GOW63</t>
  </si>
  <si>
    <t>ซ**</t>
  </si>
  <si>
    <t>02/01/2026 02:23</t>
  </si>
  <si>
    <t>768759986772</t>
  </si>
  <si>
    <t>GOW62</t>
  </si>
  <si>
    <t>แม่อุดม ศิริสัตย์</t>
  </si>
  <si>
    <t>วัดคลองใหม่ 50 หมู่3 ต. หนองสรวง อฺ วิหารแดง จ.สระบุรี 18150  · หนองสรวง/ Nong Suang
วิหารแดง/ Wihan Daengสระบุรี/ Saraburi
18150</t>
  </si>
  <si>
    <t>18150</t>
  </si>
  <si>
    <t>660946922846</t>
  </si>
  <si>
    <t>02/01/2026 02:14</t>
  </si>
  <si>
    <t>TH100486GYVY3E</t>
  </si>
  <si>
    <t>GOW61</t>
  </si>
  <si>
    <t>ส***ิณ</t>
  </si>
  <si>
    <t>02/01/2026 02:12</t>
  </si>
  <si>
    <t>768787647714</t>
  </si>
  <si>
    <t>GOW59</t>
  </si>
  <si>
    <t>ป***อม ก***าบุตร</t>
  </si>
  <si>
    <t>02/01/2026 02:08</t>
  </si>
  <si>
    <t>768762766715</t>
  </si>
  <si>
    <t>GOW58</t>
  </si>
  <si>
    <t>น** พ***าภา อ***รประนุช</t>
  </si>
  <si>
    <t>02/01/2026 02:07</t>
  </si>
  <si>
    <t>768726152806</t>
  </si>
  <si>
    <t>GOW57</t>
  </si>
  <si>
    <t>ธ***นท์ ศ***ินทร์</t>
  </si>
  <si>
    <t>02/01/2026 02:06</t>
  </si>
  <si>
    <t>768720578765</t>
  </si>
  <si>
    <t>GOW56</t>
  </si>
  <si>
    <t>ส***ตา ส***แอ</t>
  </si>
  <si>
    <t>02/01/2026 01:59</t>
  </si>
  <si>
    <t>768770972830</t>
  </si>
  <si>
    <t>GOW55</t>
  </si>
  <si>
    <t>N***ida Y*</t>
  </si>
  <si>
    <t>THT10032CFH4S0Z</t>
  </si>
  <si>
    <t>GOW54</t>
  </si>
  <si>
    <t>จ***</t>
  </si>
  <si>
    <t>02/01/2026 01:58</t>
  </si>
  <si>
    <t>768700274790</t>
  </si>
  <si>
    <t>GOW53</t>
  </si>
  <si>
    <t>จ***รัตน์ ช***</t>
  </si>
  <si>
    <t>02/01/2026 01:55</t>
  </si>
  <si>
    <t>768774177754</t>
  </si>
  <si>
    <t>GOW52</t>
  </si>
  <si>
    <t>s***aimkhammani</t>
  </si>
  <si>
    <t>02/01/2026 01:51</t>
  </si>
  <si>
    <t>768771703862</t>
  </si>
  <si>
    <t>GOW51</t>
  </si>
  <si>
    <t>ว***า ส***อง</t>
  </si>
  <si>
    <t>02/01/2026 01:45</t>
  </si>
  <si>
    <t>768781864830</t>
  </si>
  <si>
    <t>02/01/2026 01:44</t>
  </si>
  <si>
    <t>GOW50</t>
  </si>
  <si>
    <t>น***์</t>
  </si>
  <si>
    <t>******บ้านโคกสะอาด ตำบลม่วงค่อม ตำบลม่วงค่อม อำเภอชัยบาดาล จังหวัดลพบุรี 15230</t>
  </si>
  <si>
    <t>TH268690274422W</t>
  </si>
  <si>
    <t>GOW49</t>
  </si>
  <si>
    <t>พ***นารา ข***เสน</t>
  </si>
  <si>
    <t>02/01/2026 01:35</t>
  </si>
  <si>
    <t>768776177750</t>
  </si>
  <si>
    <t>GOW48</t>
  </si>
  <si>
    <t>ว******ว</t>
  </si>
  <si>
    <t>******นน เลียบคลองภาษีเจริญฝั่งเหนือ, ตำบล สวนหลวง, อำเภอกระทุ่มแบน ตำบลสวนหลวง อำเภอกระทุ่มแบน จังหวัดสมุทรสาคร 74110</t>
  </si>
  <si>
    <t>TH2627920220562</t>
  </si>
  <si>
    <t>GOW47</t>
  </si>
  <si>
    <t>ธ***พร เ***ธันยาวัฒน์</t>
  </si>
  <si>
    <t>02/01/2026 01:34</t>
  </si>
  <si>
    <t>768793464762</t>
  </si>
  <si>
    <t>GOW46</t>
  </si>
  <si>
    <t>ส***กดิ์ ว***พล</t>
  </si>
  <si>
    <t>02/01/2026 01:32</t>
  </si>
  <si>
    <t>768751265763</t>
  </si>
  <si>
    <t>GOW45</t>
  </si>
  <si>
    <t>ฮ***น ย***</t>
  </si>
  <si>
    <t>02/01/2026 01:31</t>
  </si>
  <si>
    <t>768758167730</t>
  </si>
  <si>
    <t>GOW44</t>
  </si>
  <si>
    <t>ค******)</t>
  </si>
  <si>
    <t>******ต.พระประโทน ตำบลพระประโทน อำเภอเมืองนครปฐม จังหวัดนครปฐม 73000</t>
  </si>
  <si>
    <t>71</t>
  </si>
  <si>
    <t>02/01/2026 01:24</t>
  </si>
  <si>
    <t>TH262768679307M</t>
  </si>
  <si>
    <t>GOW43</t>
  </si>
  <si>
    <t>******่า ตำบลบ้านเก่า อำเภอพานทอง จังหวัดชลบุรี 20160</t>
  </si>
  <si>
    <t>20160</t>
  </si>
  <si>
    <t>08</t>
  </si>
  <si>
    <t>02/01/2026 01:20</t>
  </si>
  <si>
    <t>TH2663346546688</t>
  </si>
  <si>
    <t>GOW41</t>
  </si>
  <si>
    <t>ก***ญา พ***มนต์</t>
  </si>
  <si>
    <t>02/01/2026 01:12</t>
  </si>
  <si>
    <t>768796964736</t>
  </si>
  <si>
    <t>02/01/2026 01:16</t>
  </si>
  <si>
    <t>GOW40</t>
  </si>
  <si>
    <t>ส***น แ***เพ็ชร์</t>
  </si>
  <si>
    <t>02/01/2026 01:09</t>
  </si>
  <si>
    <t>768750658745</t>
  </si>
  <si>
    <t>GOW39</t>
  </si>
  <si>
    <t>ป***าพร ด***้อม</t>
  </si>
  <si>
    <t>02/01/2026 01:08</t>
  </si>
  <si>
    <t>768780659743</t>
  </si>
  <si>
    <t>GOW38</t>
  </si>
  <si>
    <t>จ***ัทร ใ***ิม</t>
  </si>
  <si>
    <t>02/01/2026 00:57</t>
  </si>
  <si>
    <t>768798656732</t>
  </si>
  <si>
    <t>GOW37</t>
  </si>
  <si>
    <t>u***9227863065362</t>
  </si>
  <si>
    <t>768767183800</t>
  </si>
  <si>
    <t>GOW36</t>
  </si>
  <si>
    <t>อ***อาสัน ม***็ง</t>
  </si>
  <si>
    <t>นราธิวาส</t>
  </si>
  <si>
    <t>02/01/2026 00:55</t>
  </si>
  <si>
    <t>768734269752</t>
  </si>
  <si>
    <t>GOW35</t>
  </si>
  <si>
    <t>02/01/2026 00:51</t>
  </si>
  <si>
    <t>768732873856</t>
  </si>
  <si>
    <t>GOW34</t>
  </si>
  <si>
    <t>พ***ี แ***เจริญ</t>
  </si>
  <si>
    <t>02/01/2026 00:48</t>
  </si>
  <si>
    <t>768780775744</t>
  </si>
  <si>
    <t>GOW33</t>
  </si>
  <si>
    <t>L***mee</t>
  </si>
  <si>
    <t>02/01/2026 00:39</t>
  </si>
  <si>
    <t>768780771743</t>
  </si>
  <si>
    <t>GOW32</t>
  </si>
  <si>
    <t>ช***พร ใ***งแก้ว</t>
  </si>
  <si>
    <t>02/01/2026 00:31</t>
  </si>
  <si>
    <t>768753367756</t>
  </si>
  <si>
    <t>02/01/2026 00:30</t>
  </si>
  <si>
    <t>GOW31</t>
  </si>
  <si>
    <t>น***าวศุภรัตน์  ก***จันทร์</t>
  </si>
  <si>
    <t>02/01/2026 00:29</t>
  </si>
  <si>
    <t>768795877780</t>
  </si>
  <si>
    <t>GOW30</t>
  </si>
  <si>
    <t>ช***ชา ท***อาด</t>
  </si>
  <si>
    <t>02/01/2026 00:28</t>
  </si>
  <si>
    <t>768777662741</t>
  </si>
  <si>
    <t>GOW29</t>
  </si>
  <si>
    <t>จ***ลักษณ์ ค***นาจ   ไ***อง</t>
  </si>
  <si>
    <t>02/01/2026 00:25</t>
  </si>
  <si>
    <t>THT04062CFHWF4Z</t>
  </si>
  <si>
    <t>GOW28</t>
  </si>
  <si>
    <t>ส***สตรา</t>
  </si>
  <si>
    <t>02/01/2026 00:23</t>
  </si>
  <si>
    <t>768710677840</t>
  </si>
  <si>
    <t>02/01/2026 00:24</t>
  </si>
  <si>
    <t>GOW26</t>
  </si>
  <si>
    <t>ร***</t>
  </si>
  <si>
    <t>02/01/2026 00:15</t>
  </si>
  <si>
    <t>768714488721</t>
  </si>
  <si>
    <t>GOW25</t>
  </si>
  <si>
    <t>******ยสำเภา, อำเภอพระพรหม ตำบลท้ายสำเภา อำเภอพระพรหม จังหวัดนครศรีธรรมราช 80000</t>
  </si>
  <si>
    <t>80000</t>
  </si>
  <si>
    <t>02/01/2026 00:22</t>
  </si>
  <si>
    <t>TH2654302442653</t>
  </si>
  <si>
    <t>GOW24</t>
  </si>
  <si>
    <t>รุ่งฟ้า พิมพรมมา</t>
  </si>
  <si>
    <t>หอพักสีขาว ห้องที่4  216/49 ม.1ต.บ่อวิน อ.ศรีราชา จ.ชลบุรี 20130 · บ่อวิน/ Bo Win
ศรีราชา/ Si Rachaชลบุรี/ Chonburi
20230</t>
  </si>
  <si>
    <t>660829812414</t>
  </si>
  <si>
    <t>02/01/2026 00:21</t>
  </si>
  <si>
    <t>LEXPU0643709946</t>
  </si>
  <si>
    <t>GOW23</t>
  </si>
  <si>
    <t>******โพธิ์เสด็จ ตำบลโพธิ์เสด็จ อำเภอเมืองนครศรีธรรมราช จังหวัดนครศรีธรรมราช 80000</t>
  </si>
  <si>
    <t>02/01/2026 00:42</t>
  </si>
  <si>
    <t>TH2605115683654</t>
  </si>
  <si>
    <t>GOW22</t>
  </si>
  <si>
    <t>ข******ย</t>
  </si>
  <si>
    <t>******บลแม่กลอง, อำเภอเมืองสมุทรสงคราม ตำบลแม่กลอง อำเภอเมืองสมุทรสงคราม จังหวัดสมุทรสงคราม 75000</t>
  </si>
  <si>
    <t>19</t>
  </si>
  <si>
    <t>02/01/2026 00:38</t>
  </si>
  <si>
    <t>TH268603353014K</t>
  </si>
  <si>
    <t>02/01/2026 00:19</t>
  </si>
  <si>
    <t>GOW21</t>
  </si>
  <si>
    <t>02/01/2026 00:02</t>
  </si>
  <si>
    <t>LEXPU0643702246</t>
  </si>
  <si>
    <t>GPN89</t>
  </si>
  <si>
    <t>03/01/2026 23:58</t>
  </si>
  <si>
    <t>768853944810</t>
  </si>
  <si>
    <t>GPN88</t>
  </si>
  <si>
    <t>ท***ภร  อ***น้อม</t>
  </si>
  <si>
    <t>03/01/2026 23:59</t>
  </si>
  <si>
    <t>768806126815</t>
  </si>
  <si>
    <t>03/01/2026 23:57</t>
  </si>
  <si>
    <t>GPN86</t>
  </si>
  <si>
    <t>ส***ะสงค์ ป***าชื่นชม</t>
  </si>
  <si>
    <t>03/01/2026 23:50</t>
  </si>
  <si>
    <t>768812905976</t>
  </si>
  <si>
    <t>GPN85</t>
  </si>
  <si>
    <t>ค** ก***าภรณ์ อ***รรณกุล</t>
  </si>
  <si>
    <t>Nakhon Phanom</t>
  </si>
  <si>
    <t>03/01/2026 23:48</t>
  </si>
  <si>
    <t>768859809896</t>
  </si>
  <si>
    <t>GPN84</t>
  </si>
  <si>
    <t>ส***ม</t>
  </si>
  <si>
    <t>03/01/2026 23:46</t>
  </si>
  <si>
    <t>768869637826</t>
  </si>
  <si>
    <t>GPN83</t>
  </si>
  <si>
    <t>สุณี</t>
  </si>
  <si>
    <t>จรัญสนิทวงศ์.  ซอย จรัญสนิทวงศ์ 53 ห้อง 320 · บางบำหรุ/ Bang Bamru
บางพลัด/ Bang Phlatกรุงเทพมหานคร/ Bangkok
10700</t>
  </si>
  <si>
    <t>10700</t>
  </si>
  <si>
    <t>660924509228</t>
  </si>
  <si>
    <t>03/01/2026 23:45</t>
  </si>
  <si>
    <t>LEXPU0644265538</t>
  </si>
  <si>
    <t>GPN82</t>
  </si>
  <si>
    <t>ส***ตา ช***่น</t>
  </si>
  <si>
    <t>03/01/2026 23:41</t>
  </si>
  <si>
    <t>768804810896</t>
  </si>
  <si>
    <t>GPN81</t>
  </si>
  <si>
    <t>ร***กาญจน์ อ***ิสุรีย์กุล</t>
  </si>
  <si>
    <t>03/01/2026 23:31</t>
  </si>
  <si>
    <t>768879105982</t>
  </si>
  <si>
    <t>GPN80</t>
  </si>
  <si>
    <t>เ*** ส***รณี</t>
  </si>
  <si>
    <t>03/01/2026 23:29</t>
  </si>
  <si>
    <t>768817468716</t>
  </si>
  <si>
    <t>GPN79</t>
  </si>
  <si>
    <t>จ***ี เ***งทอง</t>
  </si>
  <si>
    <t>03/01/2026 23:23</t>
  </si>
  <si>
    <t>768881177794</t>
  </si>
  <si>
    <t>GPN78</t>
  </si>
  <si>
    <t>******สา อำเภอกระทุ่มแบน จังหวัดสมุทรสาคร 74110</t>
  </si>
  <si>
    <t>03/01/2026 23:19</t>
  </si>
  <si>
    <t>TH264721896790S</t>
  </si>
  <si>
    <t>GPN77</t>
  </si>
  <si>
    <t>03/01/2026 23:17</t>
  </si>
  <si>
    <t>THT05022CM0UM2Z</t>
  </si>
  <si>
    <t>GPN76</t>
  </si>
  <si>
    <t>พ***ัตน์  เ***แก้ว</t>
  </si>
  <si>
    <t>768870672894</t>
  </si>
  <si>
    <t>GPN74</t>
  </si>
  <si>
    <t>03/01/2026 23:15</t>
  </si>
  <si>
    <t>768808671890</t>
  </si>
  <si>
    <t>GPN73</t>
  </si>
  <si>
    <t>ร***ง ฤ***สน</t>
  </si>
  <si>
    <t>03/01/2026 23:13</t>
  </si>
  <si>
    <t>768838853753</t>
  </si>
  <si>
    <t>GPN72</t>
  </si>
  <si>
    <t>ร***วรรณ ค***นจะ</t>
  </si>
  <si>
    <t>03/01/2026 23:11</t>
  </si>
  <si>
    <t>768838394881</t>
  </si>
  <si>
    <t>GPN71</t>
  </si>
  <si>
    <t>ก***า</t>
  </si>
  <si>
    <t>******ำบลพระประโทน อำเภอเมืองนครปฐม จังหวัดนครปฐม 73000</t>
  </si>
  <si>
    <t>03/01/2026 23:07</t>
  </si>
  <si>
    <t>TH266591024017M</t>
  </si>
  <si>
    <t>03/01/2026 23:06</t>
  </si>
  <si>
    <t>GPN70</t>
  </si>
  <si>
    <t>จ******ส</t>
  </si>
  <si>
    <t>******ีโอ บางนา- กิ่งแก้ว ตำบลราชาเทวะ อำเภอบางพลี จังหวัดสมุทรปราการ 10540</t>
  </si>
  <si>
    <t>10540</t>
  </si>
  <si>
    <t>03/01/2026 23:05</t>
  </si>
  <si>
    <t>TH020386S1CP4E0</t>
  </si>
  <si>
    <t>GPN69</t>
  </si>
  <si>
    <t>ล***ียด เ***์ปั๋น</t>
  </si>
  <si>
    <t>03/01/2026 23:04</t>
  </si>
  <si>
    <t>768871380745</t>
  </si>
  <si>
    <t>GPN68</t>
  </si>
  <si>
    <t>ส***วดี พ***หอม</t>
  </si>
  <si>
    <t>03/01/2026 22:58</t>
  </si>
  <si>
    <t>768879749890</t>
  </si>
  <si>
    <t>GPN66</t>
  </si>
  <si>
    <t>อ*** ศ***ุดารัตน์</t>
  </si>
  <si>
    <t>03/01/2026 22:50</t>
  </si>
  <si>
    <t>THT13062CKUDM0Z</t>
  </si>
  <si>
    <t>GPN65</t>
  </si>
  <si>
    <t>แ***์</t>
  </si>
  <si>
    <t>03/01/2026 22:44</t>
  </si>
  <si>
    <t>768874504930</t>
  </si>
  <si>
    <t>GPN64</t>
  </si>
  <si>
    <t>ม***ย</t>
  </si>
  <si>
    <t>Suphan Buri</t>
  </si>
  <si>
    <t>03/01/2026 22:43</t>
  </si>
  <si>
    <t>768893420831</t>
  </si>
  <si>
    <t>GPN63</t>
  </si>
  <si>
    <t>ส***ลี ส***ะจาริทร์</t>
  </si>
  <si>
    <t>03/01/2026 22:41</t>
  </si>
  <si>
    <t>768867289831</t>
  </si>
  <si>
    <t>GPN62</t>
  </si>
  <si>
    <t>น***เสาวลักษณ์ ร***ถ</t>
  </si>
  <si>
    <t>03/01/2026 22:38</t>
  </si>
  <si>
    <t>768823885841</t>
  </si>
  <si>
    <t>03/01/2026 22:39</t>
  </si>
  <si>
    <t>GPN61</t>
  </si>
  <si>
    <t>ต**  ท***บ่ง</t>
  </si>
  <si>
    <t>768892884841</t>
  </si>
  <si>
    <t>GPN60</t>
  </si>
  <si>
    <t>น***าวอรประภา  อ***มย์</t>
  </si>
  <si>
    <t>03/01/2026 22:36</t>
  </si>
  <si>
    <t>768863507985</t>
  </si>
  <si>
    <t>GPN59</t>
  </si>
  <si>
    <t>ณ***ณิชา ค***น</t>
  </si>
  <si>
    <t>03/01/2026 22:32</t>
  </si>
  <si>
    <t>768852376821</t>
  </si>
  <si>
    <t>GPN58</t>
  </si>
  <si>
    <t>เ***ยว</t>
  </si>
  <si>
    <t>768898089820</t>
  </si>
  <si>
    <t>GPN57</t>
  </si>
  <si>
    <t>ส***รษาไสยาสน์</t>
  </si>
  <si>
    <t>03/01/2026 22:31</t>
  </si>
  <si>
    <t>768845889836</t>
  </si>
  <si>
    <t>GPN56</t>
  </si>
  <si>
    <t>น***าวพรพิมล ม***ยุทธ</t>
  </si>
  <si>
    <t>03/01/2026 22:29</t>
  </si>
  <si>
    <t>768888259801</t>
  </si>
  <si>
    <t>GPN55</t>
  </si>
  <si>
    <t>ล***ลย์.ปิ่นงาม</t>
  </si>
  <si>
    <t>03/01/2026 22:27</t>
  </si>
  <si>
    <t>THT30072CP1UW9Z</t>
  </si>
  <si>
    <t>GPN53</t>
  </si>
  <si>
    <t>ว***า  ห***ิริ</t>
  </si>
  <si>
    <t>03/01/2026 22:25</t>
  </si>
  <si>
    <t>768830244895</t>
  </si>
  <si>
    <t>03/01/2026 22:24</t>
  </si>
  <si>
    <t>GPN52</t>
  </si>
  <si>
    <t>03/01/2026 22:18</t>
  </si>
  <si>
    <t>768892796873</t>
  </si>
  <si>
    <t>GPN51</t>
  </si>
  <si>
    <t>ว***วรรณ ส***ุทร</t>
  </si>
  <si>
    <t>03/01/2026 22:15</t>
  </si>
  <si>
    <t>768894682990</t>
  </si>
  <si>
    <t>03/01/2026 22:14</t>
  </si>
  <si>
    <t>GPN50</t>
  </si>
  <si>
    <t>03/01/2026 22:12</t>
  </si>
  <si>
    <t>768800175802</t>
  </si>
  <si>
    <t>GPN49</t>
  </si>
  <si>
    <t>จ***ี่</t>
  </si>
  <si>
    <t>03/01/2026 22:07</t>
  </si>
  <si>
    <t>768867453734</t>
  </si>
  <si>
    <t>03/01/2026 22:08</t>
  </si>
  <si>
    <t>GPN48</t>
  </si>
  <si>
    <t>ส***ย ร***ูง</t>
  </si>
  <si>
    <t>03/01/2026 22:06</t>
  </si>
  <si>
    <t>768874757814</t>
  </si>
  <si>
    <t>GPN47</t>
  </si>
  <si>
    <t>ศ***รรณา  ท***ย์เพิ่ม</t>
  </si>
  <si>
    <t>THT02032CM0QK6Z</t>
  </si>
  <si>
    <t>GPN46</t>
  </si>
  <si>
    <t>03/01/2026 22:02</t>
  </si>
  <si>
    <t>768871233815</t>
  </si>
  <si>
    <t>GPN44</t>
  </si>
  <si>
    <t>คมกฤช อิสสระกุล</t>
  </si>
  <si>
    <t>124/253 หมู่ 7 ต.หนองป่าครั่ง
เมืองเชียงใหม่/ Mueang Chiang Maiเชียงใหม่/ Chiang Mai
50000</t>
  </si>
  <si>
    <t>50000</t>
  </si>
  <si>
    <t>660969962547</t>
  </si>
  <si>
    <t>03/01/2026 21:59</t>
  </si>
  <si>
    <t>LEXPU0644242740</t>
  </si>
  <si>
    <t>ชิฟฟ่อนสอดไส้ แยม 1กล่อง มี6ชิ้น 1 กล่อง 1</t>
  </si>
  <si>
    <t>GPN43</t>
  </si>
  <si>
    <t>ค*****ม</t>
  </si>
  <si>
    <t>****** 19-4-2 แขวงลาดยาว เขตจตุจักร จังหวัดกรุงเทพมหานคร 10902</t>
  </si>
  <si>
    <t>10902</t>
  </si>
  <si>
    <t>35</t>
  </si>
  <si>
    <t>03/01/2026 21:56</t>
  </si>
  <si>
    <t>TH010586RVJY2C</t>
  </si>
  <si>
    <t>GPN42</t>
  </si>
  <si>
    <t>จ*** พ***สงวน</t>
  </si>
  <si>
    <t>03/01/2026 21:53</t>
  </si>
  <si>
    <t>768888421906</t>
  </si>
  <si>
    <t>GPN41</t>
  </si>
  <si>
    <t>น***าวปราณี จ***ริญ</t>
  </si>
  <si>
    <t>03/01/2026 21:51</t>
  </si>
  <si>
    <t>768856970884</t>
  </si>
  <si>
    <t>GPN40</t>
  </si>
  <si>
    <t>ช***ิทย์  ว***ะอนุรักษ์</t>
  </si>
  <si>
    <t>03/01/2026 21:50</t>
  </si>
  <si>
    <t>768887104882</t>
  </si>
  <si>
    <t>GPN39</t>
  </si>
  <si>
    <t>ว***นไทน์  ก***ู</t>
  </si>
  <si>
    <t>768850285792</t>
  </si>
  <si>
    <t>GPN38</t>
  </si>
  <si>
    <t>ศ***พร ส***ุข</t>
  </si>
  <si>
    <t>768877138820</t>
  </si>
  <si>
    <t>GPN37</t>
  </si>
  <si>
    <t>ช***กาญจน์  ม***นยา</t>
  </si>
  <si>
    <t>768870501910</t>
  </si>
  <si>
    <t>GPN36</t>
  </si>
  <si>
    <t>ว***นต์ ศ***เพชร</t>
  </si>
  <si>
    <t>03/01/2026 21:49</t>
  </si>
  <si>
    <t>768886286814</t>
  </si>
  <si>
    <t>GPN35</t>
  </si>
  <si>
    <t>ฮ***น</t>
  </si>
  <si>
    <t>768800680734</t>
  </si>
  <si>
    <t>GPN34</t>
  </si>
  <si>
    <t>03/01/2026 21:45</t>
  </si>
  <si>
    <t>768870732825</t>
  </si>
  <si>
    <t>GPN31</t>
  </si>
  <si>
    <t>C***awi</t>
  </si>
  <si>
    <t>03/01/2026 21:41</t>
  </si>
  <si>
    <t>768885286735</t>
  </si>
  <si>
    <t>03/01/2026 21:40</t>
  </si>
  <si>
    <t>GPN30</t>
  </si>
  <si>
    <t>จ***ัตน์ดา  น***ณ์</t>
  </si>
  <si>
    <t>03/01/2026 21:39</t>
  </si>
  <si>
    <t>768815884815</t>
  </si>
  <si>
    <t>GPN29</t>
  </si>
  <si>
    <t>TH2639878220673</t>
  </si>
  <si>
    <t>GPN27</t>
  </si>
  <si>
    <t>ส***ภรณ์ บ***วิชา</t>
  </si>
  <si>
    <t>03/01/2026 21:38</t>
  </si>
  <si>
    <t>768821282740</t>
  </si>
  <si>
    <t>GPN25</t>
  </si>
  <si>
    <t>Y***y ร***ค้าสีชมพู</t>
  </si>
  <si>
    <t>03/01/2026 21:37</t>
  </si>
  <si>
    <t>768805593905</t>
  </si>
  <si>
    <t>GPN24</t>
  </si>
  <si>
    <t>อ***ลิกา  บ***วง</t>
  </si>
  <si>
    <t>03/01/2026 21:35</t>
  </si>
  <si>
    <t>768838997905</t>
  </si>
  <si>
    <t>GPN23</t>
  </si>
  <si>
    <t>ช***สา ส***พชร</t>
  </si>
  <si>
    <t>03/01/2026 21:34</t>
  </si>
  <si>
    <t>768868257721</t>
  </si>
  <si>
    <t>GPN22</t>
  </si>
  <si>
    <t>768819673871</t>
  </si>
  <si>
    <t>GPN21</t>
  </si>
  <si>
    <t>03/01/2026 21:33</t>
  </si>
  <si>
    <t>768824777722</t>
  </si>
  <si>
    <t>GPN20</t>
  </si>
  <si>
    <t>ว***ดา.  เ***องฟูผล</t>
  </si>
  <si>
    <t>03/01/2026 21:29</t>
  </si>
  <si>
    <t>768846196860</t>
  </si>
  <si>
    <t>GPN18</t>
  </si>
  <si>
    <t>ส***ต</t>
  </si>
  <si>
    <t>03/01/2026 21:25</t>
  </si>
  <si>
    <t>768877286741</t>
  </si>
  <si>
    <t>GPN16</t>
  </si>
  <si>
    <t>ด***</t>
  </si>
  <si>
    <t>03/01/2026 21:23</t>
  </si>
  <si>
    <t>768808919896</t>
  </si>
  <si>
    <t>GPN15</t>
  </si>
  <si>
    <t>ว***รณ์</t>
  </si>
  <si>
    <t>03/01/2026 21:21</t>
  </si>
  <si>
    <t>768808254852</t>
  </si>
  <si>
    <t>03/01/2026 21:22</t>
  </si>
  <si>
    <t>GPN13</t>
  </si>
  <si>
    <t>n***le</t>
  </si>
  <si>
    <t>03/01/2026 21:20</t>
  </si>
  <si>
    <t>768835597902</t>
  </si>
  <si>
    <t>GPN12</t>
  </si>
  <si>
    <t>ส***ด์มี่</t>
  </si>
  <si>
    <t>768828681810</t>
  </si>
  <si>
    <t>GPN11</t>
  </si>
  <si>
    <t>M*** G***Peepo</t>
  </si>
  <si>
    <t>03/01/2026 21:18</t>
  </si>
  <si>
    <t>768833255772</t>
  </si>
  <si>
    <t>03/01/2026 21:19</t>
  </si>
  <si>
    <t>GPN10</t>
  </si>
  <si>
    <t>พ***รณ ข***คุ้ม</t>
  </si>
  <si>
    <t>03/01/2026 21:16</t>
  </si>
  <si>
    <t>768821075890</t>
  </si>
  <si>
    <t>GPN8</t>
  </si>
  <si>
    <t>LEXPU0644249969</t>
  </si>
  <si>
    <t>GPN5</t>
  </si>
  <si>
    <t>น***าว ช***รณ์ เ***ก้ว</t>
  </si>
  <si>
    <t>03/01/2026 21:13</t>
  </si>
  <si>
    <t>768833075894</t>
  </si>
  <si>
    <t>03/01/2026 21:17</t>
  </si>
  <si>
    <t>GPN3</t>
  </si>
  <si>
    <t>เ***ศรี  ธ***วิเศษ</t>
  </si>
  <si>
    <t>03/01/2026 21:12</t>
  </si>
  <si>
    <t>THT13062CM0RP6Z</t>
  </si>
  <si>
    <t>GPN2</t>
  </si>
  <si>
    <t>จ***รัตน์  โ***รัมย์</t>
  </si>
  <si>
    <t>768837582730</t>
  </si>
  <si>
    <t>GPN1</t>
  </si>
  <si>
    <t>น* ส ส***นทร์ โ***จันทึก</t>
  </si>
  <si>
    <t>03/01/2026 21:10</t>
  </si>
  <si>
    <t>768897620842</t>
  </si>
  <si>
    <t>GPN0</t>
  </si>
  <si>
    <t>น***รียารัศม์ เ***ยมศิริ</t>
  </si>
  <si>
    <t>03/01/2026 21:06</t>
  </si>
  <si>
    <t>768895089756</t>
  </si>
  <si>
    <t>03/01/2026 21:14</t>
  </si>
  <si>
    <t>GPM99</t>
  </si>
  <si>
    <t>บ***รี ศ***ชาติ</t>
  </si>
  <si>
    <t>03/01/2026 21:05</t>
  </si>
  <si>
    <t>768804677900</t>
  </si>
  <si>
    <t>03/01/2026 21:09</t>
  </si>
  <si>
    <t>GPM98</t>
  </si>
  <si>
    <t>จ***ร์แก้ว ส***ติ</t>
  </si>
  <si>
    <t>03/01/2026 21:04</t>
  </si>
  <si>
    <t>768847701845</t>
  </si>
  <si>
    <t>03/01/2026 21:07</t>
  </si>
  <si>
    <t>GPM97</t>
  </si>
  <si>
    <t>ว***ต์ แ***ุข</t>
  </si>
  <si>
    <t>768829029835</t>
  </si>
  <si>
    <t>GPM96</t>
  </si>
  <si>
    <t>ค******า</t>
  </si>
  <si>
    <t>******กฤษณา ตำบลกฤษณา อำเภอบางปลาม้า จังหวัดสุพรรณบุรี 72150</t>
  </si>
  <si>
    <t>72150</t>
  </si>
  <si>
    <t>TH267595524925P</t>
  </si>
  <si>
    <t>GPM95</t>
  </si>
  <si>
    <t>น***สร  เ***กร</t>
  </si>
  <si>
    <t>03/01/2026 21:03</t>
  </si>
  <si>
    <t>768893881825</t>
  </si>
  <si>
    <t>GPM94</t>
  </si>
  <si>
    <t>แ***ี่</t>
  </si>
  <si>
    <t>03/01/2026 21:01</t>
  </si>
  <si>
    <t>768889508004</t>
  </si>
  <si>
    <t>GPM93</t>
  </si>
  <si>
    <t>03/01/2026 21:00</t>
  </si>
  <si>
    <t>768802132836</t>
  </si>
  <si>
    <t>GPM90</t>
  </si>
  <si>
    <t>J***ip k***isak</t>
  </si>
  <si>
    <t>03/01/2026 20:54</t>
  </si>
  <si>
    <t>768830594895</t>
  </si>
  <si>
    <t>03/01/2026 20:53</t>
  </si>
  <si>
    <t>GPM89</t>
  </si>
  <si>
    <t>ธ***พร ส***สี</t>
  </si>
  <si>
    <t>768849128972</t>
  </si>
  <si>
    <t>GPM88</t>
  </si>
  <si>
    <t>ธ***ณ์ พ***ตร</t>
  </si>
  <si>
    <t>03/01/2026 20:51</t>
  </si>
  <si>
    <t>768882947836</t>
  </si>
  <si>
    <t>GPM87</t>
  </si>
  <si>
    <t>ว****ย</t>
  </si>
  <si>
    <t>****** แขวงบางขุนศรี, เขตบางกอกน้อย แขวงบางขุนศรี เขตบางกอกน้อย จังหวัดกรุงเทพมหานคร 10700</t>
  </si>
  <si>
    <t>74</t>
  </si>
  <si>
    <t>TH262322146050I</t>
  </si>
  <si>
    <t>GPM86</t>
  </si>
  <si>
    <t>ค***ีรา</t>
  </si>
  <si>
    <t>03/01/2026 20:48</t>
  </si>
  <si>
    <t xml:space="preserve">รับฝอยทอง 4 , เนยนม 1  , มะพร้าว 1 , </t>
  </si>
  <si>
    <t>768827678776</t>
  </si>
  <si>
    <t>03/01/2026 20:47</t>
  </si>
  <si>
    <t>GPM85</t>
  </si>
  <si>
    <t>น***าวพรเพ็ญ ก***</t>
  </si>
  <si>
    <t>03/01/2026 20:46</t>
  </si>
  <si>
    <t>768801942845</t>
  </si>
  <si>
    <t>GPM84</t>
  </si>
  <si>
    <t>ฉ***กานต์ ค***้ว</t>
  </si>
  <si>
    <t>768879507970</t>
  </si>
  <si>
    <t>GPM83</t>
  </si>
  <si>
    <t>03/01/2026 20:44</t>
  </si>
  <si>
    <t>768824822846</t>
  </si>
  <si>
    <t>GPM82</t>
  </si>
  <si>
    <t>ร***ิมา ร***ลา</t>
  </si>
  <si>
    <t>03/01/2026 20:41</t>
  </si>
  <si>
    <t>768801438856</t>
  </si>
  <si>
    <t>03/01/2026 20:42</t>
  </si>
  <si>
    <t>GPM81</t>
  </si>
  <si>
    <t>ส***า พ***วี</t>
  </si>
  <si>
    <t>03/01/2026 20:39</t>
  </si>
  <si>
    <t>768859140840</t>
  </si>
  <si>
    <t>GPM80</t>
  </si>
  <si>
    <t>u***86905600653673</t>
  </si>
  <si>
    <t>768867511904</t>
  </si>
  <si>
    <t>GPM79</t>
  </si>
  <si>
    <t>นายคำพันธ์  บุญตระการ</t>
  </si>
  <si>
    <t>134 บ้านหนองโป่ง · เชียงยืน/ Chiang Yuen
เชียงยืน/ Chiang Yuenมหาสารคาม/ Maha Sarakham
44160</t>
  </si>
  <si>
    <t>44160</t>
  </si>
  <si>
    <t>660852795309</t>
  </si>
  <si>
    <t>03/01/2026 20:40</t>
  </si>
  <si>
    <t>LEXPU0644291434</t>
  </si>
  <si>
    <t>03/01/2026 20:38</t>
  </si>
  <si>
    <t>GPM78</t>
  </si>
  <si>
    <t>ส***ภรณ์ พ***ะสานต์</t>
  </si>
  <si>
    <t>768826550855</t>
  </si>
  <si>
    <t>GPM77</t>
  </si>
  <si>
    <t>น***เข็มทอง แ***ระสินธ์</t>
  </si>
  <si>
    <t>03/01/2026 20:36</t>
  </si>
  <si>
    <t>768811274803</t>
  </si>
  <si>
    <t>GPM76</t>
  </si>
  <si>
    <t>น***าวศรีวรรณ  ก***นรัก</t>
  </si>
  <si>
    <t>03/01/2026 20:35</t>
  </si>
  <si>
    <t>768840395901</t>
  </si>
  <si>
    <t>GPM74</t>
  </si>
  <si>
    <t>ส***นทา</t>
  </si>
  <si>
    <t>03/01/2026 20:34</t>
  </si>
  <si>
    <t>768806797894</t>
  </si>
  <si>
    <t>GPM73</t>
  </si>
  <si>
    <t>ไ***ลย์</t>
  </si>
  <si>
    <t>03/01/2026 20:31</t>
  </si>
  <si>
    <t>768874540840</t>
  </si>
  <si>
    <t>GPM72</t>
  </si>
  <si>
    <t>ณ***ุดา น***ชินวงษ์</t>
  </si>
  <si>
    <t>768872283815</t>
  </si>
  <si>
    <t>GPM71</t>
  </si>
  <si>
    <t>ไ***พ</t>
  </si>
  <si>
    <t>03/01/2026 20:29</t>
  </si>
  <si>
    <t>768899165904</t>
  </si>
  <si>
    <t>GPM70</t>
  </si>
  <si>
    <t>ร***ยอดภูษา 2** ห*** 5</t>
  </si>
  <si>
    <t>768852532906</t>
  </si>
  <si>
    <t>GPM69</t>
  </si>
  <si>
    <t>ณ***ธิดา  พ***าคุณ</t>
  </si>
  <si>
    <t>768815049844</t>
  </si>
  <si>
    <t>GPM68</t>
  </si>
  <si>
    <t>ป***ี ป***ี</t>
  </si>
  <si>
    <t>768859103854</t>
  </si>
  <si>
    <t>GPM67</t>
  </si>
  <si>
    <t>ส***​ อ***ละมูล</t>
  </si>
  <si>
    <t>03/01/2026 20:28</t>
  </si>
  <si>
    <t>768808108810</t>
  </si>
  <si>
    <t>GPM66</t>
  </si>
  <si>
    <t>ก***รรณ บ***สง</t>
  </si>
  <si>
    <t>03/01/2026 20:27</t>
  </si>
  <si>
    <t>768807880842</t>
  </si>
  <si>
    <t>GPM65</t>
  </si>
  <si>
    <t>ก***ัฐ ณ***ษี</t>
  </si>
  <si>
    <t>03/01/2026 20:26</t>
  </si>
  <si>
    <t>768869748824</t>
  </si>
  <si>
    <t>GPM64</t>
  </si>
  <si>
    <t>น***ร ม***คั่ง</t>
  </si>
  <si>
    <t>03/01/2026 20:24</t>
  </si>
  <si>
    <t>768844902943</t>
  </si>
  <si>
    <t>GPM63</t>
  </si>
  <si>
    <t>เ**</t>
  </si>
  <si>
    <t>768834920980</t>
  </si>
  <si>
    <t>GPM62</t>
  </si>
  <si>
    <t>จ***ณ แ***618</t>
  </si>
  <si>
    <t>03/01/2026 20:23</t>
  </si>
  <si>
    <t>768839083843</t>
  </si>
  <si>
    <t>GPM61</t>
  </si>
  <si>
    <t>ธ***รัตน์ แ***ุภา</t>
  </si>
  <si>
    <t>03/01/2026 20:21</t>
  </si>
  <si>
    <t>768837966901</t>
  </si>
  <si>
    <t>GPM60</t>
  </si>
  <si>
    <t>ธ***ารัตน์</t>
  </si>
  <si>
    <t>03/01/2026 20:20</t>
  </si>
  <si>
    <t>768842628831</t>
  </si>
  <si>
    <t>GPM59</t>
  </si>
  <si>
    <t>768883307872</t>
  </si>
  <si>
    <t>GPM58</t>
  </si>
  <si>
    <t>768884687782</t>
  </si>
  <si>
    <t>GPM57</t>
  </si>
  <si>
    <t>ส***ทย์ ท***ติม</t>
  </si>
  <si>
    <t>768898721850</t>
  </si>
  <si>
    <t>GPM56</t>
  </si>
  <si>
    <t>จ***ศรี  บ***อด</t>
  </si>
  <si>
    <t>03/01/2026 20:19</t>
  </si>
  <si>
    <t>768855982860</t>
  </si>
  <si>
    <t>GPM55</t>
  </si>
  <si>
    <t>ก***ิดา  ส***ุญ</t>
  </si>
  <si>
    <t>768802485883</t>
  </si>
  <si>
    <t>GPM54</t>
  </si>
  <si>
    <t>ก***ารัตน์ แ***รรณ</t>
  </si>
  <si>
    <t>768801221882</t>
  </si>
  <si>
    <t>GPM53</t>
  </si>
  <si>
    <t>03/01/2026 20:18</t>
  </si>
  <si>
    <t>768824463750</t>
  </si>
  <si>
    <t>GPM52</t>
  </si>
  <si>
    <t>พ******ม</t>
  </si>
  <si>
    <t>******กกูด. อ.ธัญบุรี. ตำบลลำผักกูด อำเภอธัญบุรี จังหวัดปทุมธานี 12110</t>
  </si>
  <si>
    <t>18</t>
  </si>
  <si>
    <t>TH2687333956216</t>
  </si>
  <si>
    <t>GPM51</t>
  </si>
  <si>
    <t>บ***ร ป***วบวัน</t>
  </si>
  <si>
    <t>768837985860</t>
  </si>
  <si>
    <t>GPM50</t>
  </si>
  <si>
    <t>จ***ทัตต์ ส***มศรี</t>
  </si>
  <si>
    <t>03/01/2026 20:15</t>
  </si>
  <si>
    <t>768853874736</t>
  </si>
  <si>
    <t>GPM49</t>
  </si>
  <si>
    <t>ศ***วล อ***</t>
  </si>
  <si>
    <t>03/01/2026 20:14</t>
  </si>
  <si>
    <t>768824421886</t>
  </si>
  <si>
    <t>GPM48</t>
  </si>
  <si>
    <t>จ******า</t>
  </si>
  <si>
    <t>******บลปางหมู อำเภอเมืองแม่ฮ่องสอน จังหวัดแม่ฮ่องสอน 58000</t>
  </si>
  <si>
    <t>58000</t>
  </si>
  <si>
    <t>TH2655501096917</t>
  </si>
  <si>
    <t>GPM47</t>
  </si>
  <si>
    <t>ย***ี ค***จริญ</t>
  </si>
  <si>
    <t>03/01/2026 20:13</t>
  </si>
  <si>
    <t>768805474883</t>
  </si>
  <si>
    <t>GPM46</t>
  </si>
  <si>
    <t>น***กษณ์ ม***าน</t>
  </si>
  <si>
    <t>03/01/2026 20:10</t>
  </si>
  <si>
    <t>768812780842</t>
  </si>
  <si>
    <t>GPM45</t>
  </si>
  <si>
    <t>768862170834</t>
  </si>
  <si>
    <t>GPM44</t>
  </si>
  <si>
    <t>u***7949594388381ปัน</t>
  </si>
  <si>
    <t>03/01/2026 20:09</t>
  </si>
  <si>
    <t>768831587871</t>
  </si>
  <si>
    <t>GPM42</t>
  </si>
  <si>
    <t>จ***ภรณ์  ต***จริง</t>
  </si>
  <si>
    <t>03/01/2026 20:08</t>
  </si>
  <si>
    <t>768831735840</t>
  </si>
  <si>
    <t>GPM41</t>
  </si>
  <si>
    <t>768802642742</t>
  </si>
  <si>
    <t>GPM40</t>
  </si>
  <si>
    <t xml:space="preserve">ป***์ธิดา </t>
  </si>
  <si>
    <t>03/01/2026 20:07</t>
  </si>
  <si>
    <t>768862466735</t>
  </si>
  <si>
    <t>GPM39</t>
  </si>
  <si>
    <t>ช***า  ส***</t>
  </si>
  <si>
    <t>768839761756</t>
  </si>
  <si>
    <t>GPM38</t>
  </si>
  <si>
    <t>ไ***ูดเยอะ เ***คอ</t>
  </si>
  <si>
    <t>03/01/2026 20:06</t>
  </si>
  <si>
    <t>768852189744</t>
  </si>
  <si>
    <t>GPM37</t>
  </si>
  <si>
    <t>n***hamon1974gmail.com</t>
  </si>
  <si>
    <t>03/01/2026 20:05</t>
  </si>
  <si>
    <t>THT02032CM18D6Z</t>
  </si>
  <si>
    <t>GPM36</t>
  </si>
  <si>
    <t>ว***ี  ม***พชร</t>
  </si>
  <si>
    <t>03/01/2026 20:02</t>
  </si>
  <si>
    <t>768878685853</t>
  </si>
  <si>
    <t>GPM34</t>
  </si>
  <si>
    <t>ส***พร อ***ฮาต</t>
  </si>
  <si>
    <t>03/01/2026 20:01</t>
  </si>
  <si>
    <t>768896487866</t>
  </si>
  <si>
    <t>GPM33</t>
  </si>
  <si>
    <t>สถาพร จุ้ยลำเพ็ญ</t>
  </si>
  <si>
    <t>บริษัท ไทยผลิตภัณฑ์ยิงซั่ม จำกัด   27 ม. 1 · บางกระสั้น/ Bang Krasan
บางปะอิน/ Bang Pa-inพระนครศรีอยุธยา/ Phra Nakhon Si Ayutthaya
13160</t>
  </si>
  <si>
    <t>660814400761</t>
  </si>
  <si>
    <t>03/01/2026 20:00</t>
  </si>
  <si>
    <t>LEXPU0644241718</t>
  </si>
  <si>
    <t>GPM32</t>
  </si>
  <si>
    <t>ส***สินี ด***่น</t>
  </si>
  <si>
    <t>03/01/2026 19:51</t>
  </si>
  <si>
    <t>768869280852</t>
  </si>
  <si>
    <t>GPM31</t>
  </si>
  <si>
    <t>แ***พราว</t>
  </si>
  <si>
    <t>768827408856</t>
  </si>
  <si>
    <t>GPM29</t>
  </si>
  <si>
    <t>S***ttra S***nnoi</t>
  </si>
  <si>
    <t>03/01/2026 19:49</t>
  </si>
  <si>
    <t>768871021822</t>
  </si>
  <si>
    <t>GPM28</t>
  </si>
  <si>
    <t>พ***ิศ</t>
  </si>
  <si>
    <t>768835464821</t>
  </si>
  <si>
    <t>GPM27</t>
  </si>
  <si>
    <t>ท***ต้องตั้งด้วยอะ... น***ะ</t>
  </si>
  <si>
    <t>03/01/2026 19:48</t>
  </si>
  <si>
    <t>768882792731</t>
  </si>
  <si>
    <t>GPM26</t>
  </si>
  <si>
    <t>น*** เ***ยวกลาง</t>
  </si>
  <si>
    <t>03/01/2026 19:46</t>
  </si>
  <si>
    <t>768871210855</t>
  </si>
  <si>
    <t>GPM25</t>
  </si>
  <si>
    <t>ก***ักษณ์ เ***คำภา</t>
  </si>
  <si>
    <t>03/01/2026 19:45</t>
  </si>
  <si>
    <t>768837417843</t>
  </si>
  <si>
    <t>GPM24</t>
  </si>
  <si>
    <t>ธ***งษ์ บ***นอม</t>
  </si>
  <si>
    <t>03/01/2026 19:42</t>
  </si>
  <si>
    <t>768861591794</t>
  </si>
  <si>
    <t>GPM23</t>
  </si>
  <si>
    <t>ส***ลี ป***ีตพลกรัง</t>
  </si>
  <si>
    <t>768865414844</t>
  </si>
  <si>
    <t>GPM21</t>
  </si>
  <si>
    <t>ช***ิษฐ์ พ***ุม</t>
  </si>
  <si>
    <t>03/01/2026 19:41</t>
  </si>
  <si>
    <t>768876926904</t>
  </si>
  <si>
    <t>GPM20</t>
  </si>
  <si>
    <t>768841757865</t>
  </si>
  <si>
    <t>GPM19</t>
  </si>
  <si>
    <t>ฮ***ะห์  แ*</t>
  </si>
  <si>
    <t>03/01/2026 19:40</t>
  </si>
  <si>
    <t>768877596745</t>
  </si>
  <si>
    <t>GPM18</t>
  </si>
  <si>
    <t>จ***รรณ ท***สม</t>
  </si>
  <si>
    <t>03/01/2026 19:38</t>
  </si>
  <si>
    <t>768833592741</t>
  </si>
  <si>
    <t>GPM17</t>
  </si>
  <si>
    <t>ไม่เอารสกาแฟนะะคะเปลี่ยนเป็นรสอะไรก้ได้พอดีไม่กินกาแฟค่ะ</t>
  </si>
  <si>
    <t>768858339900</t>
  </si>
  <si>
    <t>GPM16</t>
  </si>
  <si>
    <t>ท***รรณ  จ***รัตน์</t>
  </si>
  <si>
    <t>768825268890</t>
  </si>
  <si>
    <t>03/01/2026 19:37</t>
  </si>
  <si>
    <t>GPM15</t>
  </si>
  <si>
    <t>ศ***ญญา โ***</t>
  </si>
  <si>
    <t>03/01/2026 19:35</t>
  </si>
  <si>
    <t>768803187876</t>
  </si>
  <si>
    <t>03/01/2026 19:36</t>
  </si>
  <si>
    <t>GPM14</t>
  </si>
  <si>
    <t>ร***าพร ม***งา</t>
  </si>
  <si>
    <t>03/01/2026 19:34</t>
  </si>
  <si>
    <t>768873993871</t>
  </si>
  <si>
    <t>GPM12</t>
  </si>
  <si>
    <t>B***Y</t>
  </si>
  <si>
    <t>03/01/2026 19:33</t>
  </si>
  <si>
    <t>768821793876</t>
  </si>
  <si>
    <t>GPM10</t>
  </si>
  <si>
    <t>กัณฐมณี ดรุณสนธยา</t>
  </si>
  <si>
    <t>114/2  หมู่ 2 ซอยร้านอาหารครัวเชียงชื่น/บ้าน2ชั้นสีชมพู
พรหมพิราม/ Phrom Phiramพิษณุโลก/ Phitsanulok
65150</t>
  </si>
  <si>
    <t>660810406710</t>
  </si>
  <si>
    <t>03/01/2026 19:32</t>
  </si>
  <si>
    <t>TH610686S4GX1A</t>
  </si>
  <si>
    <t>GPM9</t>
  </si>
  <si>
    <t>P******8</t>
  </si>
  <si>
    <t>******มสะพานสังฆราช) ม.1  ถ.ลิ้นช้าง-เขาปูน ต.ปากแพรก ตำบลปากแพรก อำเภอเมืองกาญจนบุรี จังหวัดกาญจนบุรี 71000</t>
  </si>
  <si>
    <t>71000</t>
  </si>
  <si>
    <t>TH263907797280I</t>
  </si>
  <si>
    <t>GPM8</t>
  </si>
  <si>
    <t>a***y</t>
  </si>
  <si>
    <t>03/01/2026 19:30</t>
  </si>
  <si>
    <t>768895396732</t>
  </si>
  <si>
    <t>GPM7</t>
  </si>
  <si>
    <t>03/01/2026 19:28</t>
  </si>
  <si>
    <t>768866983710</t>
  </si>
  <si>
    <t>GPM5</t>
  </si>
  <si>
    <t>น***า แ***ุญ</t>
  </si>
  <si>
    <t>03/01/2026 19:27</t>
  </si>
  <si>
    <t>768816908985</t>
  </si>
  <si>
    <t>GPM4</t>
  </si>
  <si>
    <t>ค***ึ้ง</t>
  </si>
  <si>
    <t>03/01/2026 19:26</t>
  </si>
  <si>
    <t>THT10032CM0ZF8Z</t>
  </si>
  <si>
    <t>03/01/2026 19:25</t>
  </si>
  <si>
    <t>GPM3</t>
  </si>
  <si>
    <t>ร***ธร พ***ำ</t>
  </si>
  <si>
    <t>768852439821</t>
  </si>
  <si>
    <t>GPM2</t>
  </si>
  <si>
    <t>ร***ี บ***พิ่มพูล</t>
  </si>
  <si>
    <t>03/01/2026 19:24</t>
  </si>
  <si>
    <t>768898420846</t>
  </si>
  <si>
    <t>GPL99</t>
  </si>
  <si>
    <t>ไ***ตน์เพขรนิตย์</t>
  </si>
  <si>
    <t>03/01/2026 19:19</t>
  </si>
  <si>
    <t>768822586862</t>
  </si>
  <si>
    <t>GPL98</t>
  </si>
  <si>
    <t>เ***วี เ***ผล</t>
  </si>
  <si>
    <t>03/01/2026 19:17</t>
  </si>
  <si>
    <t>768800684901</t>
  </si>
  <si>
    <t>03/01/2026 19:16</t>
  </si>
  <si>
    <t>GPL97</t>
  </si>
  <si>
    <t>768861925904</t>
  </si>
  <si>
    <t>GPL95</t>
  </si>
  <si>
    <t>d***67bj015e</t>
  </si>
  <si>
    <t>03/01/2026 19:14</t>
  </si>
  <si>
    <t>768895267873</t>
  </si>
  <si>
    <t>GPL94</t>
  </si>
  <si>
    <t>บ***่ง ศ***าว</t>
  </si>
  <si>
    <t>03/01/2026 19:13</t>
  </si>
  <si>
    <t>768813076765</t>
  </si>
  <si>
    <t>GPL92</t>
  </si>
  <si>
    <t>03/01/2026 19:12</t>
  </si>
  <si>
    <t>768816611894</t>
  </si>
  <si>
    <t>GPL91</t>
  </si>
  <si>
    <t>ร***ี เ***ยมศักดิ์</t>
  </si>
  <si>
    <t>03/01/2026 19:10</t>
  </si>
  <si>
    <t>768844662876</t>
  </si>
  <si>
    <t>GPL90</t>
  </si>
  <si>
    <t>อ***มา</t>
  </si>
  <si>
    <t>768853902972</t>
  </si>
  <si>
    <t>GPL89</t>
  </si>
  <si>
    <t>ป***นุช  ท***</t>
  </si>
  <si>
    <t>03/01/2026 19:05</t>
  </si>
  <si>
    <t>768803339846</t>
  </si>
  <si>
    <t>GPL87</t>
  </si>
  <si>
    <t>ล***  ว***พิมพ์ทอง</t>
  </si>
  <si>
    <t>768860944876</t>
  </si>
  <si>
    <t>GPL86</t>
  </si>
  <si>
    <t>บ***ย็น ย***าบ่อ</t>
  </si>
  <si>
    <t>03/01/2026 19:03</t>
  </si>
  <si>
    <t>768829852711</t>
  </si>
  <si>
    <t>03/01/2026 19:04</t>
  </si>
  <si>
    <t>GPL85</t>
  </si>
  <si>
    <t>03/01/2026 19:02</t>
  </si>
  <si>
    <t>768872067832</t>
  </si>
  <si>
    <t>GPL84</t>
  </si>
  <si>
    <t>ว***า ฟ***ำ</t>
  </si>
  <si>
    <t>03/01/2026 19:00</t>
  </si>
  <si>
    <t>768867943852</t>
  </si>
  <si>
    <t>GPL82</t>
  </si>
  <si>
    <t>เ***ัย​ อ***อระเฮม</t>
  </si>
  <si>
    <t>03/01/2026 18:59</t>
  </si>
  <si>
    <t>THT03062CM10N8Z</t>
  </si>
  <si>
    <t>03/01/2026 18:58</t>
  </si>
  <si>
    <t>GPL81</t>
  </si>
  <si>
    <t>ไ***ตร ร***์วิเศษ</t>
  </si>
  <si>
    <t>03/01/2026 18:56</t>
  </si>
  <si>
    <t>768845394881</t>
  </si>
  <si>
    <t>03/01/2026 18:57</t>
  </si>
  <si>
    <t>GPL80</t>
  </si>
  <si>
    <t>C***Y</t>
  </si>
  <si>
    <t>03/01/2026 18:55</t>
  </si>
  <si>
    <t>768862194881</t>
  </si>
  <si>
    <t>GPL79</t>
  </si>
  <si>
    <t>ย******ญ</t>
  </si>
  <si>
    <t>******นภูเหล็ก, ตำบลภูเหล็ก, อำเภอบ้านไผ่ ตำบลภูเหล็ก อำเภอบ้านไผ่ จังหวัดขอนแก่น 40110</t>
  </si>
  <si>
    <t>03/01/2026 18:54</t>
  </si>
  <si>
    <t>TH2631999802308</t>
  </si>
  <si>
    <t>GPL78</t>
  </si>
  <si>
    <t>ป***สริฐ เ***บุญ</t>
  </si>
  <si>
    <t>768840451853</t>
  </si>
  <si>
    <t>GPL77</t>
  </si>
  <si>
    <t>ศ******า</t>
  </si>
  <si>
    <t>******ัว จ.นครสวรรค์ ตำบลหนองกลับ อำเภอหนองบัว จังหวัดนครสวรรค์ 60110</t>
  </si>
  <si>
    <t>60110</t>
  </si>
  <si>
    <t>51</t>
  </si>
  <si>
    <t>03/01/2026 19:22</t>
  </si>
  <si>
    <t>TH265075549241W</t>
  </si>
  <si>
    <t>03/01/2026 18:52</t>
  </si>
  <si>
    <t>GPL76</t>
  </si>
  <si>
    <t>ส***พร อ***ตพงศ์</t>
  </si>
  <si>
    <t>03/01/2026 18:49</t>
  </si>
  <si>
    <t>THT04062CM12V4Z</t>
  </si>
  <si>
    <t>GPL75</t>
  </si>
  <si>
    <t>ย***ัชญ์ ว***พินิจ</t>
  </si>
  <si>
    <t>03/01/2026 18:47</t>
  </si>
  <si>
    <t>THT03062CM15V4Z</t>
  </si>
  <si>
    <t>GPL74</t>
  </si>
  <si>
    <t>ค** ม*** พ***ฒ</t>
  </si>
  <si>
    <t>03/01/2026 18:44</t>
  </si>
  <si>
    <t>768883820891</t>
  </si>
  <si>
    <t>GPL73</t>
  </si>
  <si>
    <t>ก***ิการ์</t>
  </si>
  <si>
    <t>03/01/2026 18:42</t>
  </si>
  <si>
    <t>768851645903</t>
  </si>
  <si>
    <t>GPL72</t>
  </si>
  <si>
    <t>ก***านท์  เ***ญสิน</t>
  </si>
  <si>
    <t>03/01/2026 18:41</t>
  </si>
  <si>
    <t>768807596874</t>
  </si>
  <si>
    <t>GPL71</t>
  </si>
  <si>
    <t>03/01/2026 18:36</t>
  </si>
  <si>
    <t>768842487814</t>
  </si>
  <si>
    <t>GPL70</t>
  </si>
  <si>
    <t>ป***า แ** เ**</t>
  </si>
  <si>
    <t>03/01/2026 18:35</t>
  </si>
  <si>
    <t>768895777731</t>
  </si>
  <si>
    <t>GPL69</t>
  </si>
  <si>
    <t>เ***รัตน์ พ***มมูล</t>
  </si>
  <si>
    <t>768828798861</t>
  </si>
  <si>
    <t>GPL68</t>
  </si>
  <si>
    <t>ร***ี ม***จีน</t>
  </si>
  <si>
    <t>THT03062CP1U57Z</t>
  </si>
  <si>
    <t>GPL67</t>
  </si>
  <si>
    <t>โ** ว***ร</t>
  </si>
  <si>
    <t>THT02032CP1FB1Z</t>
  </si>
  <si>
    <t>GPL66</t>
  </si>
  <si>
    <t>P***w</t>
  </si>
  <si>
    <t>03/01/2026 18:32</t>
  </si>
  <si>
    <t>ขอเป็น ฝอยทอง2  เผือก3  เนย1</t>
  </si>
  <si>
    <t>768816044765</t>
  </si>
  <si>
    <t>GPL65</t>
  </si>
  <si>
    <t>ณ***ร จ***</t>
  </si>
  <si>
    <t>768837849743</t>
  </si>
  <si>
    <t>03/01/2026 18:31</t>
  </si>
  <si>
    <t>GPL64</t>
  </si>
  <si>
    <t>ช***าธร  ฉ***ธนโสภณ</t>
  </si>
  <si>
    <t>THT01372CP1FX3Z</t>
  </si>
  <si>
    <t>GPL63</t>
  </si>
  <si>
    <t>น*** ล***ลม</t>
  </si>
  <si>
    <t>768894243795</t>
  </si>
  <si>
    <t>GPL62</t>
  </si>
  <si>
    <t>ว******ร</t>
  </si>
  <si>
    <t>****** สุดซอย แขวงพลับพลา เขตวังทองหลาง จังหวัดกรุงเทพมหานคร 10310</t>
  </si>
  <si>
    <t>10310</t>
  </si>
  <si>
    <t>03/01/2026 18:29</t>
  </si>
  <si>
    <t>TH268367848562E</t>
  </si>
  <si>
    <t>GPL61</t>
  </si>
  <si>
    <t>ส*** อ***ะกนก</t>
  </si>
  <si>
    <t>03/01/2026 18:28</t>
  </si>
  <si>
    <t>768863457880</t>
  </si>
  <si>
    <t>GPL58</t>
  </si>
  <si>
    <t>ศ***รรณ ส***</t>
  </si>
  <si>
    <t>03/01/2026 18:21</t>
  </si>
  <si>
    <t>768892769783</t>
  </si>
  <si>
    <t>GPL57</t>
  </si>
  <si>
    <t>แ***ิพย์ ผ***นดี</t>
  </si>
  <si>
    <t>03/01/2026 18:15</t>
  </si>
  <si>
    <t>768831102826</t>
  </si>
  <si>
    <t>GPL56</t>
  </si>
  <si>
    <t>03/01/2026 18:14</t>
  </si>
  <si>
    <t>768818834814</t>
  </si>
  <si>
    <t>GPL54</t>
  </si>
  <si>
    <t>น***นุรัตน์ ป***สันเทียะ</t>
  </si>
  <si>
    <t>03/01/2026 18:13</t>
  </si>
  <si>
    <t>768823765846</t>
  </si>
  <si>
    <t>GPL53</t>
  </si>
  <si>
    <t>03/01/2026 18:12</t>
  </si>
  <si>
    <t>768817008820</t>
  </si>
  <si>
    <t>GPL52</t>
  </si>
  <si>
    <t>ว***ร</t>
  </si>
  <si>
    <t>768826205980</t>
  </si>
  <si>
    <t>GPL51</t>
  </si>
  <si>
    <t>ป***ดา ฝ***กันทา</t>
  </si>
  <si>
    <t>03/01/2026 18:11</t>
  </si>
  <si>
    <t>768807064874</t>
  </si>
  <si>
    <t>GPL50</t>
  </si>
  <si>
    <t>น***ปัทมาโอดสำโรง</t>
  </si>
  <si>
    <t>768808278766</t>
  </si>
  <si>
    <t>GPL49</t>
  </si>
  <si>
    <t>น***าฎ เ***งโฮม</t>
  </si>
  <si>
    <t>03/01/2026 18:10</t>
  </si>
  <si>
    <t>768865089882</t>
  </si>
  <si>
    <t>GPL48</t>
  </si>
  <si>
    <t>อ***ัตน์ บ***เขียว</t>
  </si>
  <si>
    <t>03/01/2026 18:05</t>
  </si>
  <si>
    <t>768864655860</t>
  </si>
  <si>
    <t>GPL47</t>
  </si>
  <si>
    <t>******1 ตำบลสะแกราช อำเภอปักธงชัย จังหวัดนครราชสีมา 30150</t>
  </si>
  <si>
    <t>30150</t>
  </si>
  <si>
    <t>TH264661886784R</t>
  </si>
  <si>
    <t>03/01/2026 18:04</t>
  </si>
  <si>
    <t>GPL46</t>
  </si>
  <si>
    <t>เ***ยร​   เ***​ใจ</t>
  </si>
  <si>
    <t>768850986805</t>
  </si>
  <si>
    <t>GPL45</t>
  </si>
  <si>
    <t>น***ี</t>
  </si>
  <si>
    <t>03/01/2026 17:59</t>
  </si>
  <si>
    <t>768877824875</t>
  </si>
  <si>
    <t>03/01/2026 18:00</t>
  </si>
  <si>
    <t>GPL44</t>
  </si>
  <si>
    <t>ไ** ส***จริญ</t>
  </si>
  <si>
    <t>03/01/2026 17:58</t>
  </si>
  <si>
    <t>768889587782</t>
  </si>
  <si>
    <t>GPL43</t>
  </si>
  <si>
    <t>ศ***เนตร เ***อล้น</t>
  </si>
  <si>
    <t>03/01/2026 17:57</t>
  </si>
  <si>
    <t>768850676731</t>
  </si>
  <si>
    <t>GPL42</t>
  </si>
  <si>
    <t>อ***ิดา</t>
  </si>
  <si>
    <t>03/01/2026 17:55</t>
  </si>
  <si>
    <t>768826743871</t>
  </si>
  <si>
    <t>GPL41</t>
  </si>
  <si>
    <t>768848385852</t>
  </si>
  <si>
    <t>03/01/2026 17:54</t>
  </si>
  <si>
    <t>GPL40</t>
  </si>
  <si>
    <t>ศ***วล แ***หล่า</t>
  </si>
  <si>
    <t>768822994715</t>
  </si>
  <si>
    <t>GPL39</t>
  </si>
  <si>
    <t>ธ***ตร</t>
  </si>
  <si>
    <t>03/01/2026 17:53</t>
  </si>
  <si>
    <t>768878674712</t>
  </si>
  <si>
    <t>GPL38</t>
  </si>
  <si>
    <t>ณ***</t>
  </si>
  <si>
    <t>03/01/2026 17:49</t>
  </si>
  <si>
    <t>768860424872</t>
  </si>
  <si>
    <t>03/01/2026 17:50</t>
  </si>
  <si>
    <t>GPL37</t>
  </si>
  <si>
    <t>03/01/2026 17:47</t>
  </si>
  <si>
    <t>768813888883</t>
  </si>
  <si>
    <t>GPL36</t>
  </si>
  <si>
    <t>03/01/2026 17:46</t>
  </si>
  <si>
    <t>768857827872</t>
  </si>
  <si>
    <t>GPL35</t>
  </si>
  <si>
    <t>เ******ญ</t>
  </si>
  <si>
    <t>******บลบางปลา อำเภอบางเลน จังหวัดนครปฐม 73130</t>
  </si>
  <si>
    <t>73130</t>
  </si>
  <si>
    <t>TH264503806474D</t>
  </si>
  <si>
    <t>03/01/2026 17:44</t>
  </si>
  <si>
    <t>GPL34</t>
  </si>
  <si>
    <t>น***าวฐิติพร ห***วล</t>
  </si>
  <si>
    <t>768899438812</t>
  </si>
  <si>
    <t>GPL33</t>
  </si>
  <si>
    <t>อ***  ไ***ก้ว</t>
  </si>
  <si>
    <t>768885025871</t>
  </si>
  <si>
    <t>GPL31</t>
  </si>
  <si>
    <t>ฉ**ร</t>
  </si>
  <si>
    <t>******ำเภอเมือง สมุทรปราการ ตำบลปากน้ำ อำเภอเมืองสมุทรปราการ จังหวัดสมุทรปราการ 10270</t>
  </si>
  <si>
    <t>46</t>
  </si>
  <si>
    <t>TH261791562986W</t>
  </si>
  <si>
    <t>03/01/2026 17:40</t>
  </si>
  <si>
    <t>GPL30</t>
  </si>
  <si>
    <t>ก***ิ ว***เมฆ</t>
  </si>
  <si>
    <t>03/01/2026 17:39</t>
  </si>
  <si>
    <t>768887922961</t>
  </si>
  <si>
    <t>GPL28</t>
  </si>
  <si>
    <t>ก***ิการ์  ซ***ตรง</t>
  </si>
  <si>
    <t>03/01/2026 17:38</t>
  </si>
  <si>
    <t>768891950816</t>
  </si>
  <si>
    <t>GPL27</t>
  </si>
  <si>
    <t>ศ******ว</t>
  </si>
  <si>
    <t>******ยามหลัง 2 ซ้ายมือประตูบ้านสีส้มค่ะ0958266594 ตำบลบางกระสอ อำเภอเมืองนนทบุรี จังหวัดนนทบุรี 11000</t>
  </si>
  <si>
    <t>03/01/2026 18:06</t>
  </si>
  <si>
    <t>TH267291351076X</t>
  </si>
  <si>
    <t>03/01/2026 17:36</t>
  </si>
  <si>
    <t>GPL26</t>
  </si>
  <si>
    <t>768823460856</t>
  </si>
  <si>
    <t>GPL23</t>
  </si>
  <si>
    <t>เ***นีย์   ร***รัพย์</t>
  </si>
  <si>
    <t>03/01/2026 17:33</t>
  </si>
  <si>
    <t>768851101981</t>
  </si>
  <si>
    <t>GPL22</t>
  </si>
  <si>
    <t>N******a</t>
  </si>
  <si>
    <t>****** ถนน นเรศวร 3    ประเทศไทย ตำบลเขาสามยอด อำเภอเมืองลพบุรี จังหวัดลพบุรี 15000</t>
  </si>
  <si>
    <t>03/01/2026 17:34</t>
  </si>
  <si>
    <t>TH261416789374D</t>
  </si>
  <si>
    <t>03/01/2026 17:31</t>
  </si>
  <si>
    <t>GPL21</t>
  </si>
  <si>
    <t>ว***า ค***ุล</t>
  </si>
  <si>
    <t>ไม่เอาเค้กกาแฟค่ะ</t>
  </si>
  <si>
    <t>768819568904</t>
  </si>
  <si>
    <t>GPL20</t>
  </si>
  <si>
    <t>พ***รณ เ***ัน</t>
  </si>
  <si>
    <t>ตำบล กาฬสินธุ์</t>
  </si>
  <si>
    <t>768862357815</t>
  </si>
  <si>
    <t>GPL19</t>
  </si>
  <si>
    <t>03/01/2026 17:30</t>
  </si>
  <si>
    <t>768885088882</t>
  </si>
  <si>
    <t>GPL18</t>
  </si>
  <si>
    <t>นิด พุ่มไสว</t>
  </si>
  <si>
    <t>บ้านเลขที่ 22/1 หมู่ 2 ตำบลอ่างทอง จังหวัดประจวบคีรีขันธ์ · ทับสะแก/ Thap Sakae
ทับสะแก/ Thap Sakaeประจวบคีรีขันธ์/ Prachuap Khiri Khan
77130</t>
  </si>
  <si>
    <t>77130</t>
  </si>
  <si>
    <t>660629795824</t>
  </si>
  <si>
    <t>TH190386S5636B</t>
  </si>
  <si>
    <t>03/01/2026 17:29</t>
  </si>
  <si>
    <t>GPL17</t>
  </si>
  <si>
    <t>768898844840</t>
  </si>
  <si>
    <t>GPL16</t>
  </si>
  <si>
    <t>ป***า   เ***รน้ำ</t>
  </si>
  <si>
    <t>THT04022CP1M55Z</t>
  </si>
  <si>
    <t>GPL15</t>
  </si>
  <si>
    <t>อ***า อ***ำ</t>
  </si>
  <si>
    <t>03/01/2026 17:27</t>
  </si>
  <si>
    <t>768849979800</t>
  </si>
  <si>
    <t>GPL14</t>
  </si>
  <si>
    <t>ส*** จ***ร์วิเชียร</t>
  </si>
  <si>
    <t>768874598892</t>
  </si>
  <si>
    <t>GPL13</t>
  </si>
  <si>
    <t>ม******า</t>
  </si>
  <si>
    <t>******7, ตำบลสามพราน, อำเภอสามพราน ตำบลสามพราน อำเภอสามพราน จังหวัดนครปฐม 73110</t>
  </si>
  <si>
    <t>73110</t>
  </si>
  <si>
    <t>03/01/2026 17:25</t>
  </si>
  <si>
    <t>TH266967034176A</t>
  </si>
  <si>
    <t>GPL12</t>
  </si>
  <si>
    <t>ร***์มณี​ ศ***ริบูรณ์​</t>
  </si>
  <si>
    <t>768802542900</t>
  </si>
  <si>
    <t>03/01/2026 17:24</t>
  </si>
  <si>
    <t>GPL11</t>
  </si>
  <si>
    <t>ศ***ญา ส***พ</t>
  </si>
  <si>
    <t>03/01/2026 17:23</t>
  </si>
  <si>
    <t>768822995894</t>
  </si>
  <si>
    <t>GPL10</t>
  </si>
  <si>
    <t>******รษะกระบือ อำเภอองครักษ์ จังหวัดนครนายก 26120</t>
  </si>
  <si>
    <t>26120</t>
  </si>
  <si>
    <t>TH2674289517896</t>
  </si>
  <si>
    <t>GPL9</t>
  </si>
  <si>
    <t>นฤนาท ศาสตร์จันทร์</t>
  </si>
  <si>
    <t>96/46  ม.4  ต.เขาสามยอด
เมืองลพบุรี/ Mueang Lop Buriลพบุรี/ Lopburi
15000</t>
  </si>
  <si>
    <t>660843347566</t>
  </si>
  <si>
    <t>03/01/2026 17:22</t>
  </si>
  <si>
    <t>LEXPU0644244709</t>
  </si>
  <si>
    <t>GPL8</t>
  </si>
  <si>
    <t>น***ันธ์</t>
  </si>
  <si>
    <t>768886203901</t>
  </si>
  <si>
    <t>03/01/2026 17:20</t>
  </si>
  <si>
    <t>GPL7</t>
  </si>
  <si>
    <t>ส***รณีย์</t>
  </si>
  <si>
    <t>03/01/2026 17:17</t>
  </si>
  <si>
    <t>768875785845</t>
  </si>
  <si>
    <t>GPL6</t>
  </si>
  <si>
    <t>P** T***ya</t>
  </si>
  <si>
    <t>03/01/2026 17:16</t>
  </si>
  <si>
    <t>768852458710</t>
  </si>
  <si>
    <t>GPL5</t>
  </si>
  <si>
    <t>ส***า ย***แย้ม</t>
  </si>
  <si>
    <t>768825860865</t>
  </si>
  <si>
    <t>GPL4</t>
  </si>
  <si>
    <t>ว***วรรณ น***</t>
  </si>
  <si>
    <t>768852361793</t>
  </si>
  <si>
    <t>03/01/2026 17:15</t>
  </si>
  <si>
    <t>GPL3</t>
  </si>
  <si>
    <t>อ***รณ ห***ทอง</t>
  </si>
  <si>
    <t>768802360900</t>
  </si>
  <si>
    <t>GPL2</t>
  </si>
  <si>
    <t>พ***มาศ</t>
  </si>
  <si>
    <t>03/01/2026 17:11</t>
  </si>
  <si>
    <t>768860063871</t>
  </si>
  <si>
    <t>GPL1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</si>
  <si>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</si>
  <si>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72000</t>
  </si>
  <si>
    <t>TH269822848811B</t>
  </si>
  <si>
    <t>03/01/2026 17:10</t>
  </si>
  <si>
    <t>GPK99</t>
  </si>
  <si>
    <t>ผ***ญิง ล***าก</t>
  </si>
  <si>
    <t>03/01/2026 17:09</t>
  </si>
  <si>
    <t>768844843992</t>
  </si>
  <si>
    <t>GPK98</t>
  </si>
  <si>
    <t>เ*๋</t>
  </si>
  <si>
    <t>******น ตำบลอู่ทอง ตำบลอู่ทอง อำเภออู่ทอง จังหวัดสุพรรณบุรี 72160</t>
  </si>
  <si>
    <t>03/01/2026 17:04</t>
  </si>
  <si>
    <t>TH268506944733Y</t>
  </si>
  <si>
    <t>GPK97</t>
  </si>
  <si>
    <t>พ***าภรณ์ น***</t>
  </si>
  <si>
    <t>03/01/2026 17:03</t>
  </si>
  <si>
    <t>768868307966</t>
  </si>
  <si>
    <t>GPK95</t>
  </si>
  <si>
    <t>ห***ร ว***พรม</t>
  </si>
  <si>
    <t>03/01/2026 17:02</t>
  </si>
  <si>
    <t>768825624814</t>
  </si>
  <si>
    <t>GPK94</t>
  </si>
  <si>
    <t>768860236826</t>
  </si>
  <si>
    <t>GPK93</t>
  </si>
  <si>
    <t>ม***พุกภูษา</t>
  </si>
  <si>
    <t>03/01/2026 17:01</t>
  </si>
  <si>
    <t>768828989810</t>
  </si>
  <si>
    <t>GPK92</t>
  </si>
  <si>
    <t>น***ุญประครอง  ส***าจ</t>
  </si>
  <si>
    <t>03/01/2026 16:58</t>
  </si>
  <si>
    <t>768808464782</t>
  </si>
  <si>
    <t>GPK91</t>
  </si>
  <si>
    <t>ส***รษา  โ***</t>
  </si>
  <si>
    <t>768817982822</t>
  </si>
  <si>
    <t>GPK90</t>
  </si>
  <si>
    <t>ค***๋า</t>
  </si>
  <si>
    <t>03/01/2026 16:57</t>
  </si>
  <si>
    <t>768870460783</t>
  </si>
  <si>
    <t>GPK89</t>
  </si>
  <si>
    <t>เ***  ล***ประเสริฐ</t>
  </si>
  <si>
    <t>03/01/2026 16:55</t>
  </si>
  <si>
    <t>THT04022CP1UK5Z</t>
  </si>
  <si>
    <t>GPK88</t>
  </si>
  <si>
    <t>อ***ร ส***</t>
  </si>
  <si>
    <t>03/01/2026 16:54</t>
  </si>
  <si>
    <t>768876948851</t>
  </si>
  <si>
    <t>GPK87</t>
  </si>
  <si>
    <t>คุณปียานนท์ น้อยเจริญ</t>
  </si>
  <si>
    <t>โรงเรียนวรนาถนาวิทยาลพบุรี 30ม.7 ต.เชาพระงาม อ.เมือง จ.ลพบุรี 15160</t>
  </si>
  <si>
    <t>0870724012</t>
  </si>
  <si>
    <t>03/01/2026 16:51</t>
  </si>
  <si>
    <t>raweewan5499@gmail.com</t>
  </si>
  <si>
    <t>WB130030746TH</t>
  </si>
  <si>
    <t>03/01/2026 16:53</t>
  </si>
  <si>
    <t>GPK86</t>
  </si>
  <si>
    <t>ส***จน์ ส***งศรี</t>
  </si>
  <si>
    <t>768890733811</t>
  </si>
  <si>
    <t>GPK85</t>
  </si>
  <si>
    <t>จ***นา ส***ชัย</t>
  </si>
  <si>
    <t>03/01/2026 16:50</t>
  </si>
  <si>
    <t>768890767805</t>
  </si>
  <si>
    <t>GPK84</t>
  </si>
  <si>
    <t>ไ******ศ</t>
  </si>
  <si>
    <t>******น พัฒนาการ, แขวงสวนหลวง, เขตสวนหลวง แขวงสวนหลวง เขตสวนหลวง จังหวัดกรุงเทพมหานคร 10250</t>
  </si>
  <si>
    <t>21</t>
  </si>
  <si>
    <t>TH2667119537333</t>
  </si>
  <si>
    <t>GPK83</t>
  </si>
  <si>
    <t>ก***​ไก่ ว***วิรัตน์</t>
  </si>
  <si>
    <t>768807187842</t>
  </si>
  <si>
    <t>GPK82</t>
  </si>
  <si>
    <t>03/01/2026 16:47</t>
  </si>
  <si>
    <t>768867307972</t>
  </si>
  <si>
    <t>03/01/2026 16:46</t>
  </si>
  <si>
    <t>GPK81</t>
  </si>
  <si>
    <t>จ***มาศ  พ***ัยพาล</t>
  </si>
  <si>
    <t>03/01/2026 16:45</t>
  </si>
  <si>
    <t>768862544892</t>
  </si>
  <si>
    <t>GPK80</t>
  </si>
  <si>
    <t>ว***า เ***องฟุ้ง</t>
  </si>
  <si>
    <t>03/01/2026 16:43</t>
  </si>
  <si>
    <t>768812545885</t>
  </si>
  <si>
    <t>GPK79</t>
  </si>
  <si>
    <t>ส** ช***เอม</t>
  </si>
  <si>
    <t>03/01/2026 16:41</t>
  </si>
  <si>
    <t>768811894723</t>
  </si>
  <si>
    <t>GPK78</t>
  </si>
  <si>
    <t>น***ามาดี</t>
  </si>
  <si>
    <t>768881209832</t>
  </si>
  <si>
    <t>03/01/2026 16:40</t>
  </si>
  <si>
    <t>GPK77</t>
  </si>
  <si>
    <t>น***กอหญ้า</t>
  </si>
  <si>
    <t>03/01/2026 16:36</t>
  </si>
  <si>
    <t>768823699722</t>
  </si>
  <si>
    <t>GPK76</t>
  </si>
  <si>
    <t>ก***นาภา</t>
  </si>
  <si>
    <t>768860748821</t>
  </si>
  <si>
    <t>03/01/2026 16:35</t>
  </si>
  <si>
    <t>GPK75</t>
  </si>
  <si>
    <t>เ***นา ผ***ปรจิตร์</t>
  </si>
  <si>
    <t>768864211905</t>
  </si>
  <si>
    <t>GPK74</t>
  </si>
  <si>
    <t>ก***ิพัฒน์ เ***ญผล</t>
  </si>
  <si>
    <t>03/01/2026 16:32</t>
  </si>
  <si>
    <t>768850519824</t>
  </si>
  <si>
    <t>GPK73</t>
  </si>
  <si>
    <t>พรทิพย์</t>
  </si>
  <si>
    <t>109/3 ม.5 ต.ท่าดี อ.ลานสกา จ.นครศรีธรรมราช 80230</t>
  </si>
  <si>
    <t>0630574843</t>
  </si>
  <si>
    <t>03/01/2026 16:18</t>
  </si>
  <si>
    <t>WB130030732TH</t>
  </si>
  <si>
    <t>03/01/2026 16:26</t>
  </si>
  <si>
    <t>GPK71</t>
  </si>
  <si>
    <t>พ***์</t>
  </si>
  <si>
    <t>03/01/2026 16:21</t>
  </si>
  <si>
    <t>768849014872</t>
  </si>
  <si>
    <t>GPK70</t>
  </si>
  <si>
    <t>ธ***ักษณ์  เ***ญจันทร์</t>
  </si>
  <si>
    <t>03/01/2026 16:20</t>
  </si>
  <si>
    <t>768812217810</t>
  </si>
  <si>
    <t>GPK69</t>
  </si>
  <si>
    <t>น***ี  น***าแสง  0***470529</t>
  </si>
  <si>
    <t>03/01/2026 16:19</t>
  </si>
  <si>
    <t>768899721951</t>
  </si>
  <si>
    <t>GPK67</t>
  </si>
  <si>
    <t>768882413843</t>
  </si>
  <si>
    <t>GPK66</t>
  </si>
  <si>
    <t>น***ี่</t>
  </si>
  <si>
    <t>03/01/2026 16:16</t>
  </si>
  <si>
    <t>768890885873</t>
  </si>
  <si>
    <t>03/01/2026 16:15</t>
  </si>
  <si>
    <t>GPK65</t>
  </si>
  <si>
    <t>น** ร***าพร ห***นจำนงค์</t>
  </si>
  <si>
    <t>03/01/2026 16:14</t>
  </si>
  <si>
    <t>768801340834</t>
  </si>
  <si>
    <t>GPK62</t>
  </si>
  <si>
    <t>น***งค์ ว***อาจ</t>
  </si>
  <si>
    <t>03/01/2026 16:11</t>
  </si>
  <si>
    <t>768893698731</t>
  </si>
  <si>
    <t>GPK61</t>
  </si>
  <si>
    <t>ป***ายกานต์</t>
  </si>
  <si>
    <t>768811025824</t>
  </si>
  <si>
    <t>03/01/2026 16:10</t>
  </si>
  <si>
    <t>GPK60</t>
  </si>
  <si>
    <t>ฐ***รัตน์ ป***แพ</t>
  </si>
  <si>
    <t>03/01/2026 16:08</t>
  </si>
  <si>
    <t>768834497712</t>
  </si>
  <si>
    <t>GPK58</t>
  </si>
  <si>
    <t>น***น  ต***อินดี้ปิ่นเกล้า ร***หม่าล่า ซ** 6</t>
  </si>
  <si>
    <t>03/01/2026 16:05</t>
  </si>
  <si>
    <t>รับฝอยทอง4มะพร้าว2ค่ะ</t>
  </si>
  <si>
    <t>768853567775</t>
  </si>
  <si>
    <t>03/01/2026 16:06</t>
  </si>
  <si>
    <t>GPK57</t>
  </si>
  <si>
    <t>ม*** พ***รัมย์</t>
  </si>
  <si>
    <t>03/01/2026 16:04</t>
  </si>
  <si>
    <t>768809468792</t>
  </si>
  <si>
    <t>GPK56</t>
  </si>
  <si>
    <t>k***oy</t>
  </si>
  <si>
    <t>03/01/2026 16:02</t>
  </si>
  <si>
    <t>THT12062CM13Y8Z</t>
  </si>
  <si>
    <t>GPK53</t>
  </si>
  <si>
    <t>ณ***า ศ***ุข</t>
  </si>
  <si>
    <t>03/01/2026 16:01</t>
  </si>
  <si>
    <t>768890032864</t>
  </si>
  <si>
    <t>GPK52</t>
  </si>
  <si>
    <t>N*** D***ing</t>
  </si>
  <si>
    <t>768849609990</t>
  </si>
  <si>
    <t>GPK51</t>
  </si>
  <si>
    <t>ค***อ</t>
  </si>
  <si>
    <t>03/01/2026 15:58</t>
  </si>
  <si>
    <t>768815941854</t>
  </si>
  <si>
    <t>GPK50</t>
  </si>
  <si>
    <t>ว***รณ์  เ***ชัย</t>
  </si>
  <si>
    <t>03/01/2026 15:54</t>
  </si>
  <si>
    <t>768813909905</t>
  </si>
  <si>
    <t>GPK49</t>
  </si>
  <si>
    <t>ช***ศา ต***ฉิม</t>
  </si>
  <si>
    <t>03/01/2026 15:52</t>
  </si>
  <si>
    <t>768801295743</t>
  </si>
  <si>
    <t>03/01/2026 15:51</t>
  </si>
  <si>
    <t>GPK48</t>
  </si>
  <si>
    <t>03/01/2026 15:50</t>
  </si>
  <si>
    <t>768887835811</t>
  </si>
  <si>
    <t>GPK47</t>
  </si>
  <si>
    <t>ส***่ ค***แก้ว</t>
  </si>
  <si>
    <t>768833428882</t>
  </si>
  <si>
    <t>GPK46</t>
  </si>
  <si>
    <t>น***ารีย์ ค***</t>
  </si>
  <si>
    <t>768808686800</t>
  </si>
  <si>
    <t>GPK45</t>
  </si>
  <si>
    <t>น***า แ***ำรัง</t>
  </si>
  <si>
    <t>768844223825</t>
  </si>
  <si>
    <t>GPK44</t>
  </si>
  <si>
    <t>น***วัชราภรณ์  ม***ง</t>
  </si>
  <si>
    <t>03/01/2026 15:49</t>
  </si>
  <si>
    <t>768830606821</t>
  </si>
  <si>
    <t>GPK43</t>
  </si>
  <si>
    <t xml:space="preserve">ป***** </t>
  </si>
  <si>
    <t>******โฮม ซ.16 ถ.เสรีไทย แขวงคันนายาว เขตคันนายาว แขวงคันนายาว เขตคันนายาว จังหวัดกรุงเทพมหานคร 10230</t>
  </si>
  <si>
    <t>88</t>
  </si>
  <si>
    <t>03/01/2026 15:48</t>
  </si>
  <si>
    <t>TH268891423815B</t>
  </si>
  <si>
    <t>GPK42</t>
  </si>
  <si>
    <t>ส***ัย เ***ลาภ</t>
  </si>
  <si>
    <t>768892292770</t>
  </si>
  <si>
    <t>GPK41</t>
  </si>
  <si>
    <t>พ***พร ภ***วิมลพร</t>
  </si>
  <si>
    <t>768847771823</t>
  </si>
  <si>
    <t>GPK40</t>
  </si>
  <si>
    <t>น***มชาติ แ***ลู่</t>
  </si>
  <si>
    <t>768844761904</t>
  </si>
  <si>
    <t>GPK39</t>
  </si>
  <si>
    <t>ส***ง  ด***์น้อย</t>
  </si>
  <si>
    <t>03/01/2026 15:47</t>
  </si>
  <si>
    <t>768899828826</t>
  </si>
  <si>
    <t>GPK38</t>
  </si>
  <si>
    <t>03/01/2026 15:46</t>
  </si>
  <si>
    <t>768804283800</t>
  </si>
  <si>
    <t>GPK37</t>
  </si>
  <si>
    <t>03/01/2026 15:44</t>
  </si>
  <si>
    <t>768898411831</t>
  </si>
  <si>
    <t>GPK36</t>
  </si>
  <si>
    <t>พ***า  ท***ยอด</t>
  </si>
  <si>
    <t>03/01/2026 15:45</t>
  </si>
  <si>
    <t>768833543870</t>
  </si>
  <si>
    <t>GPK35</t>
  </si>
  <si>
    <t>ก***น์วัชร์  ต***ูลอิสระ</t>
  </si>
  <si>
    <t>768872374885</t>
  </si>
  <si>
    <t>GPK34</t>
  </si>
  <si>
    <t>อ***ญา เ***ระทุมมา</t>
  </si>
  <si>
    <t>03/01/2026 15:42</t>
  </si>
  <si>
    <t>768842550836</t>
  </si>
  <si>
    <t>GPK32</t>
  </si>
  <si>
    <t>ท***์วรรณ บ***รหม</t>
  </si>
  <si>
    <t>03/01/2026 15:41</t>
  </si>
  <si>
    <t>768833109866</t>
  </si>
  <si>
    <t>GPK31</t>
  </si>
  <si>
    <t>******บลหนองแก้ว อำเภอเมืองศรีสะเกษ จังหวัดศรีสะเกษ 33000</t>
  </si>
  <si>
    <t>33000</t>
  </si>
  <si>
    <t>50</t>
  </si>
  <si>
    <t>03/01/2026 16:09</t>
  </si>
  <si>
    <t>TH261079068791C</t>
  </si>
  <si>
    <t>03/01/2026 15:40</t>
  </si>
  <si>
    <t>GPK29</t>
  </si>
  <si>
    <t>03/01/2026 15:38</t>
  </si>
  <si>
    <t>768858409841</t>
  </si>
  <si>
    <t>GPK28</t>
  </si>
  <si>
    <t>น** น***มณี น***</t>
  </si>
  <si>
    <t>03/01/2026 15:36</t>
  </si>
  <si>
    <t>768854525972</t>
  </si>
  <si>
    <t>GPK26</t>
  </si>
  <si>
    <t>Y***tiwat</t>
  </si>
  <si>
    <t>03/01/2026 15:35</t>
  </si>
  <si>
    <t>768808900860</t>
  </si>
  <si>
    <t>GPK24</t>
  </si>
  <si>
    <t>ก***า บ***นิตย์</t>
  </si>
  <si>
    <t>03/01/2026 15:33</t>
  </si>
  <si>
    <t>768888018824</t>
  </si>
  <si>
    <t>03/01/2026 15:34</t>
  </si>
  <si>
    <t>GPK23</t>
  </si>
  <si>
    <t>ช***รา ก***นการไถ</t>
  </si>
  <si>
    <t>768868815816</t>
  </si>
  <si>
    <t>GPK22</t>
  </si>
  <si>
    <t>03/01/2026 15:32</t>
  </si>
  <si>
    <t>768876357841</t>
  </si>
  <si>
    <t>GPK20</t>
  </si>
  <si>
    <t>03/01/2026 15:31</t>
  </si>
  <si>
    <t>768822064776</t>
  </si>
  <si>
    <t>GPK18</t>
  </si>
  <si>
    <t>T***nu P***pan</t>
  </si>
  <si>
    <t>768819182751</t>
  </si>
  <si>
    <t>03/01/2026 15:30</t>
  </si>
  <si>
    <t>GPK17</t>
  </si>
  <si>
    <t>น***าวจิราวรรณ ท***ระโทก</t>
  </si>
  <si>
    <t>768825863853</t>
  </si>
  <si>
    <t>GPK16</t>
  </si>
  <si>
    <t>ธ***ัตน์  ส***รราช</t>
  </si>
  <si>
    <t>03/01/2026 15:29</t>
  </si>
  <si>
    <t>768849589863</t>
  </si>
  <si>
    <t>GPK15</t>
  </si>
  <si>
    <t>ร***า เ***ยวคำมา</t>
  </si>
  <si>
    <t>03/01/2026 15:27</t>
  </si>
  <si>
    <t>768887986860</t>
  </si>
  <si>
    <t>GPK14</t>
  </si>
  <si>
    <t>ส***ิ</t>
  </si>
  <si>
    <t>THT05052CP1TG5Z</t>
  </si>
  <si>
    <t>GPK13</t>
  </si>
  <si>
    <t>พ***พา อ***า</t>
  </si>
  <si>
    <t>768817797871</t>
  </si>
  <si>
    <t>GPK12</t>
  </si>
  <si>
    <t>อ***ย์หลักสอง</t>
  </si>
  <si>
    <t>03/01/2026 15:25</t>
  </si>
  <si>
    <t>768841426894</t>
  </si>
  <si>
    <t>GPK11</t>
  </si>
  <si>
    <t>ท***พ ศ***ารี</t>
  </si>
  <si>
    <t>03/01/2026 14:30</t>
  </si>
  <si>
    <t>768868072873</t>
  </si>
  <si>
    <t>03/01/2026 15:21</t>
  </si>
  <si>
    <t>GPK10</t>
  </si>
  <si>
    <t>น***ภร ต***ทอง</t>
  </si>
  <si>
    <t>03/01/2026 15:16</t>
  </si>
  <si>
    <t>768857804960</t>
  </si>
  <si>
    <t>GPK9</t>
  </si>
  <si>
    <t>u***3716063274036</t>
  </si>
  <si>
    <t>03/01/2026 15:15</t>
  </si>
  <si>
    <t>768827795761</t>
  </si>
  <si>
    <t>GPK8</t>
  </si>
  <si>
    <t>768811948870</t>
  </si>
  <si>
    <t>03/01/2026 15:14</t>
  </si>
  <si>
    <t>GPK6</t>
  </si>
  <si>
    <t>อ***รณศรี อ***ร์ภู่</t>
  </si>
  <si>
    <t>03/01/2026 15:13</t>
  </si>
  <si>
    <t>768889424855</t>
  </si>
  <si>
    <t>GPK5</t>
  </si>
  <si>
    <t>ว***นา  ส***์แจ่ม</t>
  </si>
  <si>
    <t>03/01/2026 15:12</t>
  </si>
  <si>
    <t>THT10062CM13W8Z</t>
  </si>
  <si>
    <t>GPK4</t>
  </si>
  <si>
    <t>A***hara Y***oon</t>
  </si>
  <si>
    <t>768835049850</t>
  </si>
  <si>
    <t>GPK3</t>
  </si>
  <si>
    <t>พ***ษฐ</t>
  </si>
  <si>
    <t>768817005902</t>
  </si>
  <si>
    <t>03/01/2026 15:11</t>
  </si>
  <si>
    <t>GPK2</t>
  </si>
  <si>
    <t>ดวงดาว พุ่มพวง</t>
  </si>
  <si>
    <t>4/1229 หมู่บ้านสหกรณ์เคหสถาน4 ซ.เสรีไทย 57 แยก 69 ถ.เสรีไทย แขวงคลองกุ่ม
บึงกุ่ม/ Bueng Kumกรุงเทพมหานคร/ Bangkok
10240</t>
  </si>
  <si>
    <t>10240</t>
  </si>
  <si>
    <t>660863261888</t>
  </si>
  <si>
    <t>03/01/2026 15:09</t>
  </si>
  <si>
    <t>LEXPU0644240206</t>
  </si>
  <si>
    <t>GPK1</t>
  </si>
  <si>
    <t>THT10062CP1ZE9Z</t>
  </si>
  <si>
    <t>GPJ99</t>
  </si>
  <si>
    <t>ร***า  ร***าแดน</t>
  </si>
  <si>
    <t>03/01/2026 15:06</t>
  </si>
  <si>
    <t>768818430855</t>
  </si>
  <si>
    <t>GPJ97</t>
  </si>
  <si>
    <t>ก***มา</t>
  </si>
  <si>
    <t>03/01/2026 15:05</t>
  </si>
  <si>
    <t>768808697495</t>
  </si>
  <si>
    <t>GPJ96</t>
  </si>
  <si>
    <t>อ***วรรณ อ***ถาวรสกุล</t>
  </si>
  <si>
    <t>768822895411</t>
  </si>
  <si>
    <t>GPJ95</t>
  </si>
  <si>
    <t>ท***า น***ทน</t>
  </si>
  <si>
    <t>03/01/2026 15:03</t>
  </si>
  <si>
    <t>768826711586</t>
  </si>
  <si>
    <t>GPJ94</t>
  </si>
  <si>
    <t>น***หม  แ***กิติ</t>
  </si>
  <si>
    <t>768897315583</t>
  </si>
  <si>
    <t>GPJ93</t>
  </si>
  <si>
    <t>ณ***นันทน์ ส***ขำ</t>
  </si>
  <si>
    <t>03/01/2026 15:02</t>
  </si>
  <si>
    <t>768884519583</t>
  </si>
  <si>
    <t>GPJ92</t>
  </si>
  <si>
    <t>อรณิชา  ละมัย</t>
  </si>
  <si>
    <t>132ม.3ต.พลวงทองอ.บ่อทองจ.ชลบุรี · พลวงทอง/ Phluang Thong
บ่อทอง/ Bo Thongชลบุรี/ Chonburi
20270</t>
  </si>
  <si>
    <t>20270</t>
  </si>
  <si>
    <t>660856986693</t>
  </si>
  <si>
    <t>03/01/2026 15:01</t>
  </si>
  <si>
    <t>LEXDO0176007270</t>
  </si>
  <si>
    <t>GPJ91</t>
  </si>
  <si>
    <t>ม***รา</t>
  </si>
  <si>
    <t>768860088496</t>
  </si>
  <si>
    <t>GPJ90</t>
  </si>
  <si>
    <t>ภ***สุดา   ฤ***ยา</t>
  </si>
  <si>
    <t>03/01/2026 15:00</t>
  </si>
  <si>
    <t>768840203541</t>
  </si>
  <si>
    <t>GPJ89</t>
  </si>
  <si>
    <t>บ***ง  ส***าม</t>
  </si>
  <si>
    <t>03/01/2026 14:59</t>
  </si>
  <si>
    <t>768885710574</t>
  </si>
  <si>
    <t>GPJ88</t>
  </si>
  <si>
    <t>เ***วรรณ ป***่อน</t>
  </si>
  <si>
    <t>03/01/2026 14:56</t>
  </si>
  <si>
    <t>ฝอยทอง 10 กล่อง คะ</t>
  </si>
  <si>
    <t>768838681483</t>
  </si>
  <si>
    <t>GPJ87</t>
  </si>
  <si>
    <t>k***imcham</t>
  </si>
  <si>
    <t>01/01/1970 07:00</t>
  </si>
  <si>
    <t>768816693492</t>
  </si>
  <si>
    <t>03/01/2026 14:55</t>
  </si>
  <si>
    <t>GPJ86</t>
  </si>
  <si>
    <t>03/01/2026 14:54</t>
  </si>
  <si>
    <t>768861905593</t>
  </si>
  <si>
    <t>GPJ85</t>
  </si>
  <si>
    <t>ช***ี​ภรณ์​ ป***า​ยะโส​</t>
  </si>
  <si>
    <t>THT11012CMAHM7Z</t>
  </si>
  <si>
    <t>GPJ84</t>
  </si>
  <si>
    <t>ศิริวรรณ ดีพร้อม</t>
  </si>
  <si>
    <t>สันธิญา เกาะยาวใหญ่ รีสอร์ท แอนด์ สปา (หออุ่นใจ ห้อง A102) 88 ม.7 · พรุใน/ Phru Nai
เกาะยาว/ Ko Yaoพังงา/ Phang Nga
83000</t>
  </si>
  <si>
    <t>660945918740</t>
  </si>
  <si>
    <t>TH660286RSS10C</t>
  </si>
  <si>
    <t>03/01/2026 14:53</t>
  </si>
  <si>
    <t>GPJ83</t>
  </si>
  <si>
    <t>ุคุณจรัสศรี ทองสุข</t>
  </si>
  <si>
    <t>76/37 ต.หนองปรือ อ.บางละมุง จ.ชลบุรี
ม.12 เทพประสิทธิ์ซอย.7 รุ่งเรืองกิจ3 ห้อง113 20150</t>
  </si>
  <si>
    <t>0929823144</t>
  </si>
  <si>
    <t>WA067868549TH</t>
  </si>
  <si>
    <t>GPJ82</t>
  </si>
  <si>
    <t>768862087486</t>
  </si>
  <si>
    <t>GPJ81</t>
  </si>
  <si>
    <t>ป***ดา ช***ัย</t>
  </si>
  <si>
    <t>03/01/2026 14:52</t>
  </si>
  <si>
    <t>768870101565</t>
  </si>
  <si>
    <t>GPJ78</t>
  </si>
  <si>
    <t>ด***ันทร์ อ***อน</t>
  </si>
  <si>
    <t>768849687502</t>
  </si>
  <si>
    <t>03/01/2026 14:51</t>
  </si>
  <si>
    <t>GPJ77</t>
  </si>
  <si>
    <t>ส***า จ***งษ์ธนโชติ</t>
  </si>
  <si>
    <t>03/01/2026 14:50</t>
  </si>
  <si>
    <t>ไม่รับกาแฟค่ะ</t>
  </si>
  <si>
    <t>768890696416</t>
  </si>
  <si>
    <t>GPJ76</t>
  </si>
  <si>
    <t>ร***ป้าบัวงาช้าง</t>
  </si>
  <si>
    <t>768805516511</t>
  </si>
  <si>
    <t>GPJ75</t>
  </si>
  <si>
    <t>น***ไอช์</t>
  </si>
  <si>
    <t>03/01/2026 14:49</t>
  </si>
  <si>
    <t>768808307525</t>
  </si>
  <si>
    <t>GPJ74</t>
  </si>
  <si>
    <t>อ***ยา  บ***าชาติ</t>
  </si>
  <si>
    <t>768824899426</t>
  </si>
  <si>
    <t>GPJ73</t>
  </si>
  <si>
    <t>นิว</t>
  </si>
  <si>
    <t>หนองกระเบียน 57หมู่6 ต.หนองกระเบียน อ.บ้านหมี่ จ.ลพบุรี · หนองกระเบียน/ Nong Krabian
บ้านหมี่/ Ban Miลพบุรี/ Lopburi
15110</t>
  </si>
  <si>
    <t>15110</t>
  </si>
  <si>
    <t>660962179160</t>
  </si>
  <si>
    <t>LEXPU0644267081</t>
  </si>
  <si>
    <t>GPJ72</t>
  </si>
  <si>
    <t>อ***า ม***ด็น</t>
  </si>
  <si>
    <t>03/01/2026 14:48</t>
  </si>
  <si>
    <t>768851704563</t>
  </si>
  <si>
    <t>GPJ71</t>
  </si>
  <si>
    <t>เ** พ***ันธุ์</t>
  </si>
  <si>
    <t>768816487482</t>
  </si>
  <si>
    <t>03/01/2026 14:47</t>
  </si>
  <si>
    <t>GPJ70</t>
  </si>
  <si>
    <t>เ***ศิริ   ค***ะเสร็ฐ   ห***4ต.วังเพลิง อ***กสำโรง จ***บุรี 1***</t>
  </si>
  <si>
    <t>768864306556</t>
  </si>
  <si>
    <t>GPJ69</t>
  </si>
  <si>
    <t>ว***รณ์ ว***์</t>
  </si>
  <si>
    <t>768885905550</t>
  </si>
  <si>
    <t>GPJ68</t>
  </si>
  <si>
    <t>พ******ฆ</t>
  </si>
  <si>
    <t>******ระพรหม ตำบลช้างซ้าย อำเภอพระพรหม จังหวัดนครศรีธรรมราช 80000</t>
  </si>
  <si>
    <t>03</t>
  </si>
  <si>
    <t>TH2665822455944</t>
  </si>
  <si>
    <t>03/01/2026 14:46</t>
  </si>
  <si>
    <t>GPJ67</t>
  </si>
  <si>
    <t>p***hep a***lomklieo</t>
  </si>
  <si>
    <t>768839502572</t>
  </si>
  <si>
    <t>GPJ66</t>
  </si>
  <si>
    <t>ก***น์กมล ไ***ิพย์</t>
  </si>
  <si>
    <t>เค้กเอาฝอยทอง 2 เนยนม 1 ค่ะ</t>
  </si>
  <si>
    <t>768839512523</t>
  </si>
  <si>
    <t>GPJ65</t>
  </si>
  <si>
    <t>ส***้า ส***อด</t>
  </si>
  <si>
    <t>768816296496</t>
  </si>
  <si>
    <t>03/01/2026 14:44</t>
  </si>
  <si>
    <t>GPJ64</t>
  </si>
  <si>
    <t>อ***ัณญา ต***สืบพงษ์</t>
  </si>
  <si>
    <t>768842080495</t>
  </si>
  <si>
    <t>GPJ63</t>
  </si>
  <si>
    <t>พ***ักร</t>
  </si>
  <si>
    <t>768855897412</t>
  </si>
  <si>
    <t>GPJ62</t>
  </si>
  <si>
    <t>ส***ดา</t>
  </si>
  <si>
    <t>03/01/2026 14:37</t>
  </si>
  <si>
    <t>THT05052CJBGD2Z</t>
  </si>
  <si>
    <t>GPJ61</t>
  </si>
  <si>
    <t>ส***ดา น***ปี่ยม</t>
  </si>
  <si>
    <t>768840911580</t>
  </si>
  <si>
    <t>GPJ60</t>
  </si>
  <si>
    <t>เ***ดา อ***ศักดิ์</t>
  </si>
  <si>
    <t>768805298413</t>
  </si>
  <si>
    <t>GPJ59</t>
  </si>
  <si>
    <t>03/01/2026 14:35</t>
  </si>
  <si>
    <t>768816305552</t>
  </si>
  <si>
    <t>GPJ58</t>
  </si>
  <si>
    <t>อ***ลี ศ***พิน</t>
  </si>
  <si>
    <t>03/01/2026 14:33</t>
  </si>
  <si>
    <t>768830113553</t>
  </si>
  <si>
    <t>GPJ57</t>
  </si>
  <si>
    <t>ล******ม</t>
  </si>
  <si>
    <t>******ะ ถนน ชายทะเล ตำบลปากพนังฝั่งตะวันออก อำเภอปากพนัง จังหวัดนครศรีธรรมราช 80140</t>
  </si>
  <si>
    <t>80140</t>
  </si>
  <si>
    <t>03/01/2026 14:31</t>
  </si>
  <si>
    <t>TH267106275951Q</t>
  </si>
  <si>
    <t>GPJ56</t>
  </si>
  <si>
    <t>ว***ชนี​  ช***ธาราธร</t>
  </si>
  <si>
    <t>768815093502</t>
  </si>
  <si>
    <t>GPJ53</t>
  </si>
  <si>
    <t>แ***ไพลิน จ***สว่าง</t>
  </si>
  <si>
    <t>03/01/2026 14:27</t>
  </si>
  <si>
    <t>768822282480</t>
  </si>
  <si>
    <t>GPJ52</t>
  </si>
  <si>
    <t>768827907595</t>
  </si>
  <si>
    <t>GPJ51</t>
  </si>
  <si>
    <t>ว***รณ์    ใ***นิจ</t>
  </si>
  <si>
    <t>768824294501</t>
  </si>
  <si>
    <t>GPJ50</t>
  </si>
  <si>
    <t>จ***ียน พ***</t>
  </si>
  <si>
    <t>768851884474</t>
  </si>
  <si>
    <t>03/01/2026 14:26</t>
  </si>
  <si>
    <t>GPJ49</t>
  </si>
  <si>
    <t>ส***ณี  เ***ญพันธุ์</t>
  </si>
  <si>
    <t>03/01/2026 14:25</t>
  </si>
  <si>
    <t>768800500554</t>
  </si>
  <si>
    <t>GPJ48</t>
  </si>
  <si>
    <t>ว***ภา ว***อุบล</t>
  </si>
  <si>
    <t>03/01/2026 14:23</t>
  </si>
  <si>
    <t>768891906554</t>
  </si>
  <si>
    <t>GPJ47</t>
  </si>
  <si>
    <t>ย***ละ ส***ร</t>
  </si>
  <si>
    <t>03/01/2026 14:22</t>
  </si>
  <si>
    <t>768872107555</t>
  </si>
  <si>
    <t>03/01/2026 14:24</t>
  </si>
  <si>
    <t>GPJ45</t>
  </si>
  <si>
    <t>เ***พร ส***นู</t>
  </si>
  <si>
    <t>03/01/2026 14:21</t>
  </si>
  <si>
    <t>768895083460</t>
  </si>
  <si>
    <t>GPJ44</t>
  </si>
  <si>
    <t>ส***ี ป***ก้ว</t>
  </si>
  <si>
    <t>768805685465</t>
  </si>
  <si>
    <t>GPJ42</t>
  </si>
  <si>
    <t>น***รชัย  อ***สินธุ์</t>
  </si>
  <si>
    <t>03/01/2026 14:18</t>
  </si>
  <si>
    <t>768880401520</t>
  </si>
  <si>
    <t>GPJ41</t>
  </si>
  <si>
    <t>ก***าญจน์</t>
  </si>
  <si>
    <t>03/01/2026 14:17</t>
  </si>
  <si>
    <t>768813105546</t>
  </si>
  <si>
    <t>GPJ40</t>
  </si>
  <si>
    <t>ว***พ็ญ</t>
  </si>
  <si>
    <t>03/01/2026 14:16</t>
  </si>
  <si>
    <t>THT04022CMATA3Z</t>
  </si>
  <si>
    <t>GPJ39</t>
  </si>
  <si>
    <t>768844803510</t>
  </si>
  <si>
    <t>GPJ38</t>
  </si>
  <si>
    <t>03/01/2026 14:20</t>
  </si>
  <si>
    <t>TH269301310807P</t>
  </si>
  <si>
    <t>GPJ37</t>
  </si>
  <si>
    <t>ธัญญรัตน์ บุตรตา</t>
  </si>
  <si>
    <t>6/1 หมู่8 ต.แม่ทะ อ.แม่ทะ จ.ลำปาง 52150</t>
  </si>
  <si>
    <t>52150</t>
  </si>
  <si>
    <t>0847409920</t>
  </si>
  <si>
    <t>WA067868535TH</t>
  </si>
  <si>
    <t>GPJ36</t>
  </si>
  <si>
    <t>แ***าว. เ***ลาง</t>
  </si>
  <si>
    <t>768804099501</t>
  </si>
  <si>
    <t>GPJ35</t>
  </si>
  <si>
    <t>03/01/2026 14:15</t>
  </si>
  <si>
    <t>768812298505</t>
  </si>
  <si>
    <t>GPJ34</t>
  </si>
  <si>
    <t>ก***์สินี</t>
  </si>
  <si>
    <t>03/01/2026 14:14</t>
  </si>
  <si>
    <t>768868313570</t>
  </si>
  <si>
    <t>GPJ33</t>
  </si>
  <si>
    <t>03/01/2026 14:13</t>
  </si>
  <si>
    <t>768800101580</t>
  </si>
  <si>
    <t>GPJ32</t>
  </si>
  <si>
    <t>u***9260281461043</t>
  </si>
  <si>
    <t>03/01/2026 14:12</t>
  </si>
  <si>
    <t>768843887490</t>
  </si>
  <si>
    <t>GPJ31</t>
  </si>
  <si>
    <t>ส***ี-สงวนศรี</t>
  </si>
  <si>
    <t>03/01/2026 14:10</t>
  </si>
  <si>
    <t>768895504543</t>
  </si>
  <si>
    <t>GPJ30</t>
  </si>
  <si>
    <t>เ***ก ส***มศรี</t>
  </si>
  <si>
    <t>03/01/2026 14:08</t>
  </si>
  <si>
    <t>768896305586</t>
  </si>
  <si>
    <t>GPJ29</t>
  </si>
  <si>
    <t>อ***ุอร  อ***ญา</t>
  </si>
  <si>
    <t>768836306582</t>
  </si>
  <si>
    <t>GPJ28</t>
  </si>
  <si>
    <t>ณ***า ม***ยธา</t>
  </si>
  <si>
    <t>03/01/2026 14:06</t>
  </si>
  <si>
    <t>768846299476</t>
  </si>
  <si>
    <t>GPJ27</t>
  </si>
  <si>
    <t>ค***ิรดา ค***ระ</t>
  </si>
  <si>
    <t>768802500594</t>
  </si>
  <si>
    <t>GPJ26</t>
  </si>
  <si>
    <t>ส***ค พ***ภูมิ</t>
  </si>
  <si>
    <t>03/01/2026 14:05</t>
  </si>
  <si>
    <t>768800492504</t>
  </si>
  <si>
    <t>GPJ25</t>
  </si>
  <si>
    <t>ภ***ุดา ว***านุวิทย์</t>
  </si>
  <si>
    <t>768873111580</t>
  </si>
  <si>
    <t>GPJ24</t>
  </si>
  <si>
    <t>น***นำโชค แ***้ม</t>
  </si>
  <si>
    <t>03/01/2026 14:04</t>
  </si>
  <si>
    <t>768822409515</t>
  </si>
  <si>
    <t>GPJ23</t>
  </si>
  <si>
    <t>ข***ฤทัย   พ***สมอ</t>
  </si>
  <si>
    <t>THT04022CMAM29Z</t>
  </si>
  <si>
    <t>GPJ22</t>
  </si>
  <si>
    <t>จ***ณี. พ***ักตร์</t>
  </si>
  <si>
    <t>768870885462</t>
  </si>
  <si>
    <t>GPJ21</t>
  </si>
  <si>
    <t>ว***ภรณ์</t>
  </si>
  <si>
    <t>03/01/2026 14:03</t>
  </si>
  <si>
    <t>ไม่เอาทุเรียนนะคะ</t>
  </si>
  <si>
    <t>768881084462</t>
  </si>
  <si>
    <t>GPJ20</t>
  </si>
  <si>
    <t>ส***นทิพย์ ส***บทิม</t>
  </si>
  <si>
    <t>03/01/2026 14:02</t>
  </si>
  <si>
    <t>768847680506</t>
  </si>
  <si>
    <t>GPJ19</t>
  </si>
  <si>
    <t>03/01/2026 14:01</t>
  </si>
  <si>
    <t>768805907564</t>
  </si>
  <si>
    <t>GPJ18</t>
  </si>
  <si>
    <t>ธ*** ด***ุข</t>
  </si>
  <si>
    <t>03/01/2026 14:00</t>
  </si>
  <si>
    <t>768868506582</t>
  </si>
  <si>
    <t>GPJ17</t>
  </si>
  <si>
    <t>THT05022CMAN55Z</t>
  </si>
  <si>
    <t>GPJ16</t>
  </si>
  <si>
    <t>อ***รา   ว***ยุทธวิไล</t>
  </si>
  <si>
    <t>768824684504</t>
  </si>
  <si>
    <t>GPJ15</t>
  </si>
  <si>
    <t>ศ******์</t>
  </si>
  <si>
    <t>******าร) ถ.บางกรวย-ไทรน้อย ต.บางรักพัฒนา ตำบลบางรักพัฒนา อำเภอบางบัวทอง จังหวัดนนทบุรี 11110</t>
  </si>
  <si>
    <t>03/01/2026 14:29</t>
  </si>
  <si>
    <t>TH264966121163I</t>
  </si>
  <si>
    <t>03/01/2026 13:59</t>
  </si>
  <si>
    <t>GPJ14</t>
  </si>
  <si>
    <t>ส***นี ว***อน</t>
  </si>
  <si>
    <t>768852302584</t>
  </si>
  <si>
    <t>03/01/2026 13:58</t>
  </si>
  <si>
    <t>GPJ11</t>
  </si>
  <si>
    <t>ส***ิง เ***ับ</t>
  </si>
  <si>
    <t>03/01/2026 13:55</t>
  </si>
  <si>
    <t>768897094501</t>
  </si>
  <si>
    <t>GPJ10</t>
  </si>
  <si>
    <t>ป***ตร ไ***ี</t>
  </si>
  <si>
    <t>03/01/2026 13:53</t>
  </si>
  <si>
    <t>768877908536</t>
  </si>
  <si>
    <t>GPJ9</t>
  </si>
  <si>
    <t>พจนีย์  พลเมือง</t>
  </si>
  <si>
    <t>บ้านเลขที่ 4 หมู่ที่  3 วัดสะแกซึง
ตำบลเกาะโพธิ์  อำเภอปากพลี
จังหวัดนครนายก 26130</t>
  </si>
  <si>
    <t>26130</t>
  </si>
  <si>
    <t>0898878362</t>
  </si>
  <si>
    <t>27/12/2025 17:06</t>
  </si>
  <si>
    <t>WB130030715TH</t>
  </si>
  <si>
    <t>03/01/2026 13:51</t>
  </si>
  <si>
    <t>GPJ8</t>
  </si>
  <si>
    <t>ส***ตร ป***ี</t>
  </si>
  <si>
    <t>03/01/2026 13:50</t>
  </si>
  <si>
    <t>768859299460</t>
  </si>
  <si>
    <t>GPJ7</t>
  </si>
  <si>
    <t>น***า ช***งคล</t>
  </si>
  <si>
    <t>03/01/2026 13:49</t>
  </si>
  <si>
    <t>768827908575</t>
  </si>
  <si>
    <t>GPJ6</t>
  </si>
  <si>
    <t>ฐ***ภัทร น***ช</t>
  </si>
  <si>
    <t>03/01/2026 13:48</t>
  </si>
  <si>
    <t>768863512550</t>
  </si>
  <si>
    <t>GPJ5</t>
  </si>
  <si>
    <t>น***ไอยรินทร์ ท***ธรรมศรี</t>
  </si>
  <si>
    <t>THT10032CJBDN8Z</t>
  </si>
  <si>
    <t>GPJ4</t>
  </si>
  <si>
    <t>อ***พร พ***ลทอง</t>
  </si>
  <si>
    <t>768822518564</t>
  </si>
  <si>
    <t>GPJ3</t>
  </si>
  <si>
    <t>สุภาภร ชมจันทร์</t>
  </si>
  <si>
    <t>542 บ้านหัน ม.2 (ข้าง ร.ร.บ้านบัว) ถ.กลางเมือง ต.กุดเค้า
มัญจาคีรี/ Mancha Khiriขอนแก่น/ Khon Kaen
40160</t>
  </si>
  <si>
    <t>40160</t>
  </si>
  <si>
    <t>660814096255</t>
  </si>
  <si>
    <t>LEXPU0644249148</t>
  </si>
  <si>
    <t>GPJ2</t>
  </si>
  <si>
    <t>ธ***าภรณ์</t>
  </si>
  <si>
    <t>768895083456</t>
  </si>
  <si>
    <t>GPJ1</t>
  </si>
  <si>
    <t>นางนลิมล บุญเชิด</t>
  </si>
  <si>
    <t xml:space="preserve"> 202 ม7 ต หนองแวง อ โคกสูง จ สระแก้ว 27120</t>
  </si>
  <si>
    <t>27120</t>
  </si>
  <si>
    <t>0818420383</t>
  </si>
  <si>
    <t>03/01/2026 13:47</t>
  </si>
  <si>
    <t>WA067868521TH</t>
  </si>
  <si>
    <t>GPJ0</t>
  </si>
  <si>
    <t>ผ***ัดการหมู่บ้าน</t>
  </si>
  <si>
    <t>03/01/2026 13:44</t>
  </si>
  <si>
    <t>768811600513</t>
  </si>
  <si>
    <t>GPI99</t>
  </si>
  <si>
    <t>พ***เพชร บ***รย</t>
  </si>
  <si>
    <t>768823907530</t>
  </si>
  <si>
    <t>GPI98</t>
  </si>
  <si>
    <t>น***ึ้ง จ***า</t>
  </si>
  <si>
    <t>03/01/2026 13:42</t>
  </si>
  <si>
    <t>768814119566</t>
  </si>
  <si>
    <t>GPI97</t>
  </si>
  <si>
    <t>อ***ญา ค***ยเจตน์ดี</t>
  </si>
  <si>
    <t>03/01/2026 13:39</t>
  </si>
  <si>
    <t>768808282480</t>
  </si>
  <si>
    <t>03/01/2026 13:38</t>
  </si>
  <si>
    <t>GPI96</t>
  </si>
  <si>
    <t xml:space="preserve">เ***า ท***ิมไทย </t>
  </si>
  <si>
    <t>03/01/2026 13:35</t>
  </si>
  <si>
    <t>THT02032CJBFN0Z</t>
  </si>
  <si>
    <t>GPI95</t>
  </si>
  <si>
    <t>03/01/2026 13:34</t>
  </si>
  <si>
    <t>THT04022CMANY3Z</t>
  </si>
  <si>
    <t>GPI94</t>
  </si>
  <si>
    <t>ว***ดา ส***ิธรรม</t>
  </si>
  <si>
    <t>03/01/2026 13:30</t>
  </si>
  <si>
    <t>768837919566</t>
  </si>
  <si>
    <t>GPI93</t>
  </si>
  <si>
    <t>******อำเภอเมืองนครศรีธรรมราช ตำบลปากพูน อำเภอเมืองนครศรีธรรมราช จังหวัดนครศรีธรรมราช 80000</t>
  </si>
  <si>
    <t>03/01/2026 13:31</t>
  </si>
  <si>
    <t>TH265859870254I</t>
  </si>
  <si>
    <t>GPI92</t>
  </si>
  <si>
    <t>เ***นภา  บ***ปียก</t>
  </si>
  <si>
    <t>768843516593</t>
  </si>
  <si>
    <t>GPI91</t>
  </si>
  <si>
    <t>พ***พย์ จ***านุทัต</t>
  </si>
  <si>
    <t>03/01/2026 13:28</t>
  </si>
  <si>
    <t>768810680503</t>
  </si>
  <si>
    <t>GPI90</t>
  </si>
  <si>
    <t>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</t>
  </si>
  <si>
    <t>10140</t>
  </si>
  <si>
    <t>03/01/2026 13:57</t>
  </si>
  <si>
    <t>TH266788024219O</t>
  </si>
  <si>
    <t>03/01/2026 13:26</t>
  </si>
  <si>
    <t>GPI89</t>
  </si>
  <si>
    <t>ค*****ย</t>
  </si>
  <si>
    <t>******ตรี ประชาอุทิศ 54 แขวงทุ่งครุ เขตทุ่งครุ จังหวัดกรุงเทพมหานคร 10140</t>
  </si>
  <si>
    <t>TH263800156709S</t>
  </si>
  <si>
    <t>03/01/2026 13:25</t>
  </si>
  <si>
    <t>GPI88</t>
  </si>
  <si>
    <t>น***มน  ย***แย้ม</t>
  </si>
  <si>
    <t>03/01/2026 13:24</t>
  </si>
  <si>
    <t>768818085453</t>
  </si>
  <si>
    <t>GPI87</t>
  </si>
  <si>
    <t>วิวาห์  งามสมโภชน์</t>
  </si>
  <si>
    <t>44หมู่3  · หันตะเภา/ Han Taphao
วังน้อย/ Wang Noiพระนครศรีอยุธยา/ Phra Nakhon Si Ayutthaya
13170</t>
  </si>
  <si>
    <t>660867958744</t>
  </si>
  <si>
    <t>03/01/2026 13:23</t>
  </si>
  <si>
    <t>LEXPU0644249400</t>
  </si>
  <si>
    <t>GPI83</t>
  </si>
  <si>
    <t>ม***นา</t>
  </si>
  <si>
    <t>03/01/2026 13:20</t>
  </si>
  <si>
    <t>768856451495</t>
  </si>
  <si>
    <t>GPI82</t>
  </si>
  <si>
    <t>ธ***ญ์ณภัสร พ***พงษ์</t>
  </si>
  <si>
    <t>03/01/2026 13:18</t>
  </si>
  <si>
    <t>768846776493</t>
  </si>
  <si>
    <t>GPI81</t>
  </si>
  <si>
    <t>ค***้อ ก***น์รัชต์</t>
  </si>
  <si>
    <t>768805271474</t>
  </si>
  <si>
    <t>GPI80</t>
  </si>
  <si>
    <t>น***ุปราณี จ***้น</t>
  </si>
  <si>
    <t>03/01/2026 13:16</t>
  </si>
  <si>
    <t>768883197456</t>
  </si>
  <si>
    <t>GPI78</t>
  </si>
  <si>
    <t>ม*** ภ***ง</t>
  </si>
  <si>
    <t>03/01/2026 13:10</t>
  </si>
  <si>
    <t>768839070473</t>
  </si>
  <si>
    <t>GPI77</t>
  </si>
  <si>
    <t>03/01/2026 13:09</t>
  </si>
  <si>
    <t>THT04022CJAPV6Z</t>
  </si>
  <si>
    <t>GPI76</t>
  </si>
  <si>
    <t>ศ***พร ณ ร***เอ็ด</t>
  </si>
  <si>
    <t>03/01/2026 13:04</t>
  </si>
  <si>
    <t>768885577504</t>
  </si>
  <si>
    <t>GPI75</t>
  </si>
  <si>
    <t>จ** ก***พร</t>
  </si>
  <si>
    <t>03/01/2026 13:03</t>
  </si>
  <si>
    <t>768867458505</t>
  </si>
  <si>
    <t>GPI74</t>
  </si>
  <si>
    <t>ณ***ยา ช***าจ</t>
  </si>
  <si>
    <t>03/01/2026 13:01</t>
  </si>
  <si>
    <t>768835485412</t>
  </si>
  <si>
    <t>GPI73</t>
  </si>
  <si>
    <t>ด***า   พ***เดช</t>
  </si>
  <si>
    <t>03/01/2026 13:00</t>
  </si>
  <si>
    <t>ฝอยทอง
เผือกมะพร้าวอ่อน
มะพร้าว</t>
  </si>
  <si>
    <t>768822451412</t>
  </si>
  <si>
    <t>GPI72</t>
  </si>
  <si>
    <t>อ***รณ ศ***กำเนิด</t>
  </si>
  <si>
    <t>768819051501</t>
  </si>
  <si>
    <t>GPI71</t>
  </si>
  <si>
    <t>โ***  ป***าร</t>
  </si>
  <si>
    <t>03/01/2026 12:58</t>
  </si>
  <si>
    <t>768839592415</t>
  </si>
  <si>
    <t>GPI70</t>
  </si>
  <si>
    <t>ส***รัตน์  ศ***ังข์</t>
  </si>
  <si>
    <t>768825079433</t>
  </si>
  <si>
    <t>GPI69</t>
  </si>
  <si>
    <t xml:space="preserve">จ***มาศ ส***ค์ผาสุข เ***ีเจขนส่ง </t>
  </si>
  <si>
    <t>768869058495</t>
  </si>
  <si>
    <t>GPI68</t>
  </si>
  <si>
    <t>พ***าภรณ์</t>
  </si>
  <si>
    <t>03/01/2026 12:56</t>
  </si>
  <si>
    <t>THT04022CJA7P0Z</t>
  </si>
  <si>
    <t>GPI67</t>
  </si>
  <si>
    <t>ร***นภา ต***</t>
  </si>
  <si>
    <t>768840257500</t>
  </si>
  <si>
    <t>GPI65</t>
  </si>
  <si>
    <t>03/01/2026 12:55</t>
  </si>
  <si>
    <t>768848996414</t>
  </si>
  <si>
    <t>GPI64</t>
  </si>
  <si>
    <t>T***nee S***</t>
  </si>
  <si>
    <t>03/01/2026 12:54</t>
  </si>
  <si>
    <t>768849663444</t>
  </si>
  <si>
    <t>GPI63</t>
  </si>
  <si>
    <t>03/01/2026 12:52</t>
  </si>
  <si>
    <t>THT02032CJ8DZ4Z</t>
  </si>
  <si>
    <t>03/01/2026 12:53</t>
  </si>
  <si>
    <t>GPI62</t>
  </si>
  <si>
    <t>ค***ี้สปอร์ต</t>
  </si>
  <si>
    <t>03/01/2026 12:47</t>
  </si>
  <si>
    <t>768882795494</t>
  </si>
  <si>
    <t>GPI61</t>
  </si>
  <si>
    <t>ป*** ศ***ภาร์</t>
  </si>
  <si>
    <t>03/01/2026 12:46</t>
  </si>
  <si>
    <t>768834590495</t>
  </si>
  <si>
    <t>GPI60</t>
  </si>
  <si>
    <t>บ***ร ท***ระสัน</t>
  </si>
  <si>
    <t>768883455502</t>
  </si>
  <si>
    <t>GPI59</t>
  </si>
  <si>
    <t>ห***ทิพย์</t>
  </si>
  <si>
    <t>03/01/2026 12:44</t>
  </si>
  <si>
    <t>768810174473</t>
  </si>
  <si>
    <t>GPI58</t>
  </si>
  <si>
    <t>ส******ว</t>
  </si>
  <si>
    <t>******ง ตำบล ทุ่งฝน ตำบลทุ่งฝน อำเภอทุ่งฝน จังหวัดอุดรธานี 41310</t>
  </si>
  <si>
    <t>41310</t>
  </si>
  <si>
    <t>03/01/2026 12:43</t>
  </si>
  <si>
    <t>TH269877433723K</t>
  </si>
  <si>
    <t>GPI55</t>
  </si>
  <si>
    <t>ช***ญา อ***๊ะวงษ์</t>
  </si>
  <si>
    <t>03/01/2026 12:42</t>
  </si>
  <si>
    <t>768853253486</t>
  </si>
  <si>
    <t>03/01/2026 12:41</t>
  </si>
  <si>
    <t>GPI54</t>
  </si>
  <si>
    <t>03/01/2026 12:37</t>
  </si>
  <si>
    <t>768818485411</t>
  </si>
  <si>
    <t>GPI53</t>
  </si>
  <si>
    <t>E** P***risa</t>
  </si>
  <si>
    <t>768872456494</t>
  </si>
  <si>
    <t>GPI52</t>
  </si>
  <si>
    <t>น***บุศยา​ จ***สนบัว</t>
  </si>
  <si>
    <t>03/01/2026 12:34</t>
  </si>
  <si>
    <t>768812254486</t>
  </si>
  <si>
    <t>GPI51</t>
  </si>
  <si>
    <t>เ***น7105301454514</t>
  </si>
  <si>
    <t>03/01/2026 12:33</t>
  </si>
  <si>
    <t>768858386450</t>
  </si>
  <si>
    <t>GPI50</t>
  </si>
  <si>
    <t>น***ลลา ม***</t>
  </si>
  <si>
    <t>03/01/2026 12:31</t>
  </si>
  <si>
    <t>768873282435</t>
  </si>
  <si>
    <t>GPI49</t>
  </si>
  <si>
    <t>K***THI11</t>
  </si>
  <si>
    <t>03/01/2026 12:29</t>
  </si>
  <si>
    <t>768822594492</t>
  </si>
  <si>
    <t>03/01/2026 12:30</t>
  </si>
  <si>
    <t>GPI48</t>
  </si>
  <si>
    <t>k***baibua</t>
  </si>
  <si>
    <t>768864997423</t>
  </si>
  <si>
    <t>GPI47</t>
  </si>
  <si>
    <t>03/01/2026 12:27</t>
  </si>
  <si>
    <t>768871909514</t>
  </si>
  <si>
    <t>GPI46</t>
  </si>
  <si>
    <t>ส***รี ส***์ทอง</t>
  </si>
  <si>
    <t>03/01/2026 12:24</t>
  </si>
  <si>
    <t>768865598421</t>
  </si>
  <si>
    <t>GPI45</t>
  </si>
  <si>
    <t>ทองภรัฐฐ์แสงจันทร์</t>
  </si>
  <si>
    <t>69 ถนนเฉลิมพระเกัยรติ28 แยก14 ถนนดอกไม้ เขตประเวศ
ประเวศ/ Prawetกรุงเทพมหานคร/ Bangkok
10250</t>
  </si>
  <si>
    <t>660851199047</t>
  </si>
  <si>
    <t>03/01/2026 12:25</t>
  </si>
  <si>
    <t>LEXPU0644244373</t>
  </si>
  <si>
    <t>GPI44</t>
  </si>
  <si>
    <t>ส***ดาณี โ***ัมย์</t>
  </si>
  <si>
    <t>03/01/2026 12:22</t>
  </si>
  <si>
    <t>THT04062CJ8T20Z</t>
  </si>
  <si>
    <t>GPI43</t>
  </si>
  <si>
    <t>ล***ัย ม***</t>
  </si>
  <si>
    <t>768896191416</t>
  </si>
  <si>
    <t>03/01/2026 12:21</t>
  </si>
  <si>
    <t>GPI42</t>
  </si>
  <si>
    <t>ส***งค์ น***ิตรมหาปัญญา</t>
  </si>
  <si>
    <t>03/01/2026 12:19</t>
  </si>
  <si>
    <t>768894080426</t>
  </si>
  <si>
    <t>GPI41</t>
  </si>
  <si>
    <t>03/01/2026 12:32</t>
  </si>
  <si>
    <t>LEXPU0644241496</t>
  </si>
  <si>
    <t>GPI40</t>
  </si>
  <si>
    <t>อ***รา เ***ทอง</t>
  </si>
  <si>
    <t>03/01/2026 12:17</t>
  </si>
  <si>
    <t>768803488423</t>
  </si>
  <si>
    <t>GPI39</t>
  </si>
  <si>
    <t>ก***ิการ์ ธ***ชัยหลง</t>
  </si>
  <si>
    <t>03/01/2026 12:15</t>
  </si>
  <si>
    <t>768834776485</t>
  </si>
  <si>
    <t>GPI38</t>
  </si>
  <si>
    <t>N**</t>
  </si>
  <si>
    <t>768834650496</t>
  </si>
  <si>
    <t>GPI37</t>
  </si>
  <si>
    <t>แ***ะจ๊ะ</t>
  </si>
  <si>
    <t>03/01/2026 12:13</t>
  </si>
  <si>
    <t>768813262453</t>
  </si>
  <si>
    <t>GPI35</t>
  </si>
  <si>
    <t>อ***รา จ***ศรี</t>
  </si>
  <si>
    <t>03/01/2026 12:12</t>
  </si>
  <si>
    <t>768843272444</t>
  </si>
  <si>
    <t>GPI34</t>
  </si>
  <si>
    <t>ป***</t>
  </si>
  <si>
    <t>03/01/2026 12:11</t>
  </si>
  <si>
    <t>768830998471</t>
  </si>
  <si>
    <t>GPI33</t>
  </si>
  <si>
    <t>ส*** ท***ั้ง</t>
  </si>
  <si>
    <t>03/01/2026 12:09</t>
  </si>
  <si>
    <t>768811281416</t>
  </si>
  <si>
    <t>GPI32</t>
  </si>
  <si>
    <t>ณ******ก</t>
  </si>
  <si>
    <t>****** จ.นครราชสีมา 30340 ตำบลสีคิ้ว อำเภอสีคิ้ว จังหวัดนครราชสีมา 30140</t>
  </si>
  <si>
    <t>89</t>
  </si>
  <si>
    <t>03/01/2026 12:39</t>
  </si>
  <si>
    <t>TH272086PJYA2A</t>
  </si>
  <si>
    <t>GPI31</t>
  </si>
  <si>
    <t>เ***ลักษณ์ ว***ทธิ์</t>
  </si>
  <si>
    <t>768895993445</t>
  </si>
  <si>
    <t>03/01/2026 12:08</t>
  </si>
  <si>
    <t>GPI29</t>
  </si>
  <si>
    <t>น******A</t>
  </si>
  <si>
    <t>******างทอง, ตำบลย่านซื่อ, อำเภอเมืองอ่างทอง ตำบลย่านซื่อ อำเภอเมืองอ่างทอง จังหวัดอ่างทอง 14000</t>
  </si>
  <si>
    <t>14000</t>
  </si>
  <si>
    <t>63</t>
  </si>
  <si>
    <t>03/01/2026 12:38</t>
  </si>
  <si>
    <t>TH269838240362Q</t>
  </si>
  <si>
    <t>GPI28</t>
  </si>
  <si>
    <t>TH269782453827A</t>
  </si>
  <si>
    <t>03/01/2026 12:07</t>
  </si>
  <si>
    <t>GPI27</t>
  </si>
  <si>
    <t>ว***รดา พ***ุ์โภคา</t>
  </si>
  <si>
    <t>03/01/2026 12:04</t>
  </si>
  <si>
    <t>768832884433</t>
  </si>
  <si>
    <t>GPI26</t>
  </si>
  <si>
    <t>03/01/2026 12:03</t>
  </si>
  <si>
    <t>768821476441</t>
  </si>
  <si>
    <t>GPI25</t>
  </si>
  <si>
    <t>นาง จำเรียง ภู่ตัน</t>
  </si>
  <si>
    <t>129/1 ม.13 ถ.คลองชลประทาน ต.สุทพ · สุเทพ/ Suthep
เมืองเชียงใหม่/ Mueang Chiang Maiเชียงใหม่/ Chiang Mai
50200</t>
  </si>
  <si>
    <t>50200</t>
  </si>
  <si>
    <t>660928014668</t>
  </si>
  <si>
    <t>LEXPU0644269193</t>
  </si>
  <si>
    <t>GPI24</t>
  </si>
  <si>
    <t>ศ***ักษณ์ โ***ง</t>
  </si>
  <si>
    <t>768870177493</t>
  </si>
  <si>
    <t>GPI23</t>
  </si>
  <si>
    <t>ด**</t>
  </si>
  <si>
    <t>03/01/2026 12:00</t>
  </si>
  <si>
    <t>768823865412</t>
  </si>
  <si>
    <t>GPI22</t>
  </si>
  <si>
    <t>อ***ดา ส***ศษ</t>
  </si>
  <si>
    <t>768894074465</t>
  </si>
  <si>
    <t>GPI21</t>
  </si>
  <si>
    <t>จ***วรรณ ผ***ัวคำ</t>
  </si>
  <si>
    <t>03/01/2026 11:59</t>
  </si>
  <si>
    <t>768825876464</t>
  </si>
  <si>
    <t>GPI20</t>
  </si>
  <si>
    <t>B*** พ***จักรวาล</t>
  </si>
  <si>
    <t>03/01/2026 11:57</t>
  </si>
  <si>
    <t>768890771504</t>
  </si>
  <si>
    <t>GPI19</t>
  </si>
  <si>
    <t>น***มีนาบ้านหลังสองชั่นสีฟ้า ซ***วนด้าเฮ้าส์</t>
  </si>
  <si>
    <t>768812599446</t>
  </si>
  <si>
    <t>GPI18</t>
  </si>
  <si>
    <t>ม***ี้</t>
  </si>
  <si>
    <t>03/01/2026 11:56</t>
  </si>
  <si>
    <t>768836571484</t>
  </si>
  <si>
    <t>GPI17</t>
  </si>
  <si>
    <t>ก***รณ บ***พ็ชร</t>
  </si>
  <si>
    <t>THT04022CM7YK1Z</t>
  </si>
  <si>
    <t>GPI16</t>
  </si>
  <si>
    <t>ท***์สุดา จ***มิตรี</t>
  </si>
  <si>
    <t>03/01/2026 11:55</t>
  </si>
  <si>
    <t>768847398465</t>
  </si>
  <si>
    <t>GPI15</t>
  </si>
  <si>
    <t>ท***ีย์  ร***น</t>
  </si>
  <si>
    <t>03/01/2026 11:54</t>
  </si>
  <si>
    <t>768846884433</t>
  </si>
  <si>
    <t>GPI14</t>
  </si>
  <si>
    <t>น***สุธิดา บ***ู</t>
  </si>
  <si>
    <t>768856685424</t>
  </si>
  <si>
    <t>GPI13</t>
  </si>
  <si>
    <t>ก***า​รัตน์​ ส***สุวรรณ​</t>
  </si>
  <si>
    <t>03/01/2026 11:53</t>
  </si>
  <si>
    <t>768801791446</t>
  </si>
  <si>
    <t>GPI12</t>
  </si>
  <si>
    <t>ก***ิพย์ เ***สกุล</t>
  </si>
  <si>
    <t>768801272466</t>
  </si>
  <si>
    <t>GPI11</t>
  </si>
  <si>
    <t>768861800545</t>
  </si>
  <si>
    <t>GPI10</t>
  </si>
  <si>
    <t>THT11012CM89H1Z</t>
  </si>
  <si>
    <t>GPI9</t>
  </si>
  <si>
    <t>u***841215674281</t>
  </si>
  <si>
    <t>03/01/2026 11:50</t>
  </si>
  <si>
    <t>768840275464</t>
  </si>
  <si>
    <t>GPI7</t>
  </si>
  <si>
    <t>น***าวนิศาชล ย***ทธ</t>
  </si>
  <si>
    <t>03/01/2026 11:48</t>
  </si>
  <si>
    <t>768862776485</t>
  </si>
  <si>
    <t>GPI6</t>
  </si>
  <si>
    <t>แ** ส***ย พ***ฒนาพร</t>
  </si>
  <si>
    <t>03/01/2026 11:49</t>
  </si>
  <si>
    <t>THT05072CJ8YD4Z</t>
  </si>
  <si>
    <t>GPI5</t>
  </si>
  <si>
    <t>ค***ำฟ่อน</t>
  </si>
  <si>
    <t>03/01/2026 11:47</t>
  </si>
  <si>
    <t>768812066466</t>
  </si>
  <si>
    <t>GPI4</t>
  </si>
  <si>
    <t>ช***ันธ์ุ  ม***ศิริวัฒนา</t>
  </si>
  <si>
    <t>768836063461</t>
  </si>
  <si>
    <t>GPI3</t>
  </si>
  <si>
    <t>อ***รณ๋  โ***ตรา</t>
  </si>
  <si>
    <t>768866196464</t>
  </si>
  <si>
    <t>GPI2</t>
  </si>
  <si>
    <t>ส***พร W*</t>
  </si>
  <si>
    <t>768848577475</t>
  </si>
  <si>
    <t>GPI0</t>
  </si>
  <si>
    <t>พ***ร จ***น์หอม</t>
  </si>
  <si>
    <t>768865988450</t>
  </si>
  <si>
    <t>03/01/2026 11:46</t>
  </si>
  <si>
    <t>GPH97</t>
  </si>
  <si>
    <t>ป***า ใ***เมธี</t>
  </si>
  <si>
    <t>03/01/2026 11:44</t>
  </si>
  <si>
    <t>768847671454</t>
  </si>
  <si>
    <t>GPH96</t>
  </si>
  <si>
    <t>03/01/2026 11:43</t>
  </si>
  <si>
    <t>THT11012CM7XT3Z</t>
  </si>
  <si>
    <t>GPH95</t>
  </si>
  <si>
    <t>ร***ัตน์  ช***งคล</t>
  </si>
  <si>
    <t>768869992435</t>
  </si>
  <si>
    <t>GPH94</t>
  </si>
  <si>
    <t>ส***ะดี   ต***ิไพบูลย์กุล</t>
  </si>
  <si>
    <t>03/01/2026 11:42</t>
  </si>
  <si>
    <t>768801865440</t>
  </si>
  <si>
    <t>GPH93</t>
  </si>
  <si>
    <t>03/01/2026 11:41</t>
  </si>
  <si>
    <t>768891794506</t>
  </si>
  <si>
    <t>GPH91</t>
  </si>
  <si>
    <t>ภ***ิลา ท***ณี</t>
  </si>
  <si>
    <t>768849066462</t>
  </si>
  <si>
    <t>GPH90</t>
  </si>
  <si>
    <t>ศ***พร จ***</t>
  </si>
  <si>
    <t>768809180414</t>
  </si>
  <si>
    <t>GPH89</t>
  </si>
  <si>
    <t>ก***ารัตน์ ร***บุตร</t>
  </si>
  <si>
    <t>03/01/2026 11:40</t>
  </si>
  <si>
    <t>768821185425</t>
  </si>
  <si>
    <t>GPH88</t>
  </si>
  <si>
    <t>ใ***พย์ ใ***</t>
  </si>
  <si>
    <t>768807666410</t>
  </si>
  <si>
    <t>GPH86</t>
  </si>
  <si>
    <t>03/01/2026 11:39</t>
  </si>
  <si>
    <t>768815463441</t>
  </si>
  <si>
    <t>GPH85</t>
  </si>
  <si>
    <t>บ***ย็น</t>
  </si>
  <si>
    <t>768828868426</t>
  </si>
  <si>
    <t>GPH84</t>
  </si>
  <si>
    <t>ว***า ร***ัฒนกุล</t>
  </si>
  <si>
    <t>03/01/2026 11:37</t>
  </si>
  <si>
    <t>768855672454</t>
  </si>
  <si>
    <t>GPH83</t>
  </si>
  <si>
    <t>ป***ันท์ ว***ษพาณิชย์</t>
  </si>
  <si>
    <t>Phetchaburi</t>
  </si>
  <si>
    <t>768896807593</t>
  </si>
  <si>
    <t>GPH82</t>
  </si>
  <si>
    <t>ช***านุช ว***ทัศน์</t>
  </si>
  <si>
    <t>03/01/2026 11:36</t>
  </si>
  <si>
    <t>768807477480</t>
  </si>
  <si>
    <t>GPH81</t>
  </si>
  <si>
    <t>พ***ีณ์</t>
  </si>
  <si>
    <t>768818593443</t>
  </si>
  <si>
    <t>GPH80</t>
  </si>
  <si>
    <t>บ***ร พ***มืองขวา</t>
  </si>
  <si>
    <t>768895259484</t>
  </si>
  <si>
    <t>GPH79</t>
  </si>
  <si>
    <t>เ*** บ***ผู้ช่วย</t>
  </si>
  <si>
    <t>768855991466</t>
  </si>
  <si>
    <t>GPH78</t>
  </si>
  <si>
    <t>ว***า   ว***ยุทธวิไล</t>
  </si>
  <si>
    <t>03/01/2026 11:35</t>
  </si>
  <si>
    <t>768824979425</t>
  </si>
  <si>
    <t>GPH77</t>
  </si>
  <si>
    <t>ฐ***ชดา อ***ย์เจริญ</t>
  </si>
  <si>
    <t>768880179432</t>
  </si>
  <si>
    <t>GPH76</t>
  </si>
  <si>
    <t>768888572421</t>
  </si>
  <si>
    <t>GPH75</t>
  </si>
  <si>
    <t>ว***ติ ต***</t>
  </si>
  <si>
    <t>768844850491</t>
  </si>
  <si>
    <t>GPH74</t>
  </si>
  <si>
    <t>768899273505</t>
  </si>
  <si>
    <t>03/01/2026 11:34</t>
  </si>
  <si>
    <t>GPH73</t>
  </si>
  <si>
    <t>ช***รณ์   ว***ยุทธวิไล</t>
  </si>
  <si>
    <t>768857572420</t>
  </si>
  <si>
    <t>GPH72</t>
  </si>
  <si>
    <t>ว*** ค***ยสีทอง</t>
  </si>
  <si>
    <t>768809393472</t>
  </si>
  <si>
    <t>GPH69</t>
  </si>
  <si>
    <t>ส***ย จ***รรมประดับ</t>
  </si>
  <si>
    <t>03/01/2026 11:33</t>
  </si>
  <si>
    <t>768853878450</t>
  </si>
  <si>
    <t>GPH68</t>
  </si>
  <si>
    <t>พ***ิไล ช***ลมา</t>
  </si>
  <si>
    <t>03/01/2026 11:32</t>
  </si>
  <si>
    <t>768887172476</t>
  </si>
  <si>
    <t>GPH67</t>
  </si>
  <si>
    <t>จ***มาศ</t>
  </si>
  <si>
    <t>03/01/2026 11:31</t>
  </si>
  <si>
    <t>768806853496</t>
  </si>
  <si>
    <t>GPH66</t>
  </si>
  <si>
    <t>768805595471</t>
  </si>
  <si>
    <t>GPH65</t>
  </si>
  <si>
    <t>น*** ส***นต์</t>
  </si>
  <si>
    <t>768858065426</t>
  </si>
  <si>
    <t>GPH64</t>
  </si>
  <si>
    <t>ค***ีระวรรณ์ พ***สารคาม</t>
  </si>
  <si>
    <t>768870994485</t>
  </si>
  <si>
    <t>03/01/2026 11:30</t>
  </si>
  <si>
    <t>GPH63</t>
  </si>
  <si>
    <t>อ***ลาภรณ์ ห***าม</t>
  </si>
  <si>
    <t>03/01/2026 11:28</t>
  </si>
  <si>
    <t>768873183444</t>
  </si>
  <si>
    <t>GPH62</t>
  </si>
  <si>
    <t>03/01/2026 11:58</t>
  </si>
  <si>
    <t>TH264108917632J</t>
  </si>
  <si>
    <t>GPH61</t>
  </si>
  <si>
    <t>วรรณนิภา ประเทืองบุญ</t>
  </si>
  <si>
    <t>8/47 หมู่บ้านบุราสิริ พระราม2 แขวงแสมดำ เขตบางขุนเทียน ก.ท.ม
 10150</t>
  </si>
  <si>
    <t>0939363264</t>
  </si>
  <si>
    <t>03/01/2026 11:25</t>
  </si>
  <si>
    <t>GPH60</t>
  </si>
  <si>
    <t>น***ระจวบ  ล***เซน</t>
  </si>
  <si>
    <t>768868654444</t>
  </si>
  <si>
    <t>GPH58</t>
  </si>
  <si>
    <t>03/01/2026 11:24</t>
  </si>
  <si>
    <t>768831382410</t>
  </si>
  <si>
    <t>GPH57</t>
  </si>
  <si>
    <t>อ***ลีพร จ***ก้วครบุรี</t>
  </si>
  <si>
    <t>03/01/2026 11:23</t>
  </si>
  <si>
    <t>768818058481</t>
  </si>
  <si>
    <t>GPH55</t>
  </si>
  <si>
    <t>คุณวรรณิภาพร ตรงประสิทธิ์</t>
  </si>
  <si>
    <t>359 ม.4 ต.ผักปัง อ.ภูเขียว จ.ชัยภูมิ 36110</t>
  </si>
  <si>
    <t>36110</t>
  </si>
  <si>
    <t>0629166294</t>
  </si>
  <si>
    <t>03/01/2026 09:46</t>
  </si>
  <si>
    <t>WB130030729TH</t>
  </si>
  <si>
    <t>03/01/2026 11:22</t>
  </si>
  <si>
    <t>GPH54</t>
  </si>
  <si>
    <t>b***</t>
  </si>
  <si>
    <t>03/01/2026 11:21</t>
  </si>
  <si>
    <t>768812451455</t>
  </si>
  <si>
    <t>GPH53</t>
  </si>
  <si>
    <t>สมฤทัย สันติวัฒน์</t>
  </si>
  <si>
    <t>372/1 หมู่9 ซอยโชคชัย 5 ตำบลทะเลชุบศร
เมืองลพบุรี/ Mueang Lop Buriลพบุรี/ Lopburi
15000</t>
  </si>
  <si>
    <t>660817804774</t>
  </si>
  <si>
    <t>03/01/2026 11:20</t>
  </si>
  <si>
    <t>LEXPU0644268811</t>
  </si>
  <si>
    <t>03/01/2026 11:19</t>
  </si>
  <si>
    <t>GPH52</t>
  </si>
  <si>
    <t>ช****า</t>
  </si>
  <si>
    <t>******ำบลบางพระ อำเภอนครชัยศรี จังหวัดนครปฐม 73120</t>
  </si>
  <si>
    <t>09</t>
  </si>
  <si>
    <t>TH269874902290C</t>
  </si>
  <si>
    <t>GPH51</t>
  </si>
  <si>
    <t>ย***ม  น***รม</t>
  </si>
  <si>
    <t>768843171445</t>
  </si>
  <si>
    <t>GPH50</t>
  </si>
  <si>
    <t>พ***รณ ป***า</t>
  </si>
  <si>
    <t>768831991432</t>
  </si>
  <si>
    <t>GPH49</t>
  </si>
  <si>
    <t>ร***กาญจน์  ร***ัทร์ธัญญภัค</t>
  </si>
  <si>
    <t>03/01/2026 11:17</t>
  </si>
  <si>
    <t>THT04022CJA4Y4Z</t>
  </si>
  <si>
    <t>GPH48</t>
  </si>
  <si>
    <t>อ***า ง***สำอางค์</t>
  </si>
  <si>
    <t>03/01/2026 11:16</t>
  </si>
  <si>
    <t>768816974483</t>
  </si>
  <si>
    <t>GPH47</t>
  </si>
  <si>
    <t>03/01/2026 11:15</t>
  </si>
  <si>
    <t>THT02032CMA8T3Z</t>
  </si>
  <si>
    <t>GPH46</t>
  </si>
  <si>
    <t>J***ny</t>
  </si>
  <si>
    <t>768882858483</t>
  </si>
  <si>
    <t>GPH45</t>
  </si>
  <si>
    <t>เ***ัง</t>
  </si>
  <si>
    <t>03/01/2026 11:14</t>
  </si>
  <si>
    <t>768829587444</t>
  </si>
  <si>
    <t>GPH43</t>
  </si>
  <si>
    <t>K***g K***g</t>
  </si>
  <si>
    <t>03/01/2026 11:10</t>
  </si>
  <si>
    <t>768857665446</t>
  </si>
  <si>
    <t>GPH42</t>
  </si>
  <si>
    <t>03/01/2026 11:09</t>
  </si>
  <si>
    <t>768866788432</t>
  </si>
  <si>
    <t>GPH41</t>
  </si>
  <si>
    <t>768823370475</t>
  </si>
  <si>
    <t>GPH40</t>
  </si>
  <si>
    <t>น***ัชนีพุนพิน</t>
  </si>
  <si>
    <t>Songkhla</t>
  </si>
  <si>
    <t>768822678492</t>
  </si>
  <si>
    <t>GPH39</t>
  </si>
  <si>
    <t>ศ***รรณ ภ***ี</t>
  </si>
  <si>
    <t>768800282412</t>
  </si>
  <si>
    <t>GPH38</t>
  </si>
  <si>
    <t>ย***ี อ***องงาม</t>
  </si>
  <si>
    <t>768887071444</t>
  </si>
  <si>
    <t>GPH37</t>
  </si>
  <si>
    <t>u***9620457047286</t>
  </si>
  <si>
    <t>03/01/2026 11:08</t>
  </si>
  <si>
    <t>768847593426</t>
  </si>
  <si>
    <t>GPH35</t>
  </si>
  <si>
    <t>ส***พร ส***ธปฏิภาค</t>
  </si>
  <si>
    <t>03/01/2026 11:05</t>
  </si>
  <si>
    <t>768888799420</t>
  </si>
  <si>
    <t>GPH34</t>
  </si>
  <si>
    <t>ค***้อย ไ***ญญา</t>
  </si>
  <si>
    <t>768849996456</t>
  </si>
  <si>
    <t>GPH33</t>
  </si>
  <si>
    <t>ส***    พ***เเก้ว</t>
  </si>
  <si>
    <t>03/01/2026 11:04</t>
  </si>
  <si>
    <t>768821392463</t>
  </si>
  <si>
    <t>GPH32</t>
  </si>
  <si>
    <t>ป***นุช ร***โสภล</t>
  </si>
  <si>
    <t>768812275486</t>
  </si>
  <si>
    <t>GPH31</t>
  </si>
  <si>
    <t>ธ***ภรณ์ ว***โยธิน</t>
  </si>
  <si>
    <t>03/01/2026 11:03</t>
  </si>
  <si>
    <t>768862192464</t>
  </si>
  <si>
    <t>GPH30</t>
  </si>
  <si>
    <t>ก***นก ก***เนียม</t>
  </si>
  <si>
    <t>768803792466</t>
  </si>
  <si>
    <t>GPH29</t>
  </si>
  <si>
    <t>เ***า ร***พุฒ</t>
  </si>
  <si>
    <t>03/01/2026 11:02</t>
  </si>
  <si>
    <t>768858474440</t>
  </si>
  <si>
    <t>GPH28</t>
  </si>
  <si>
    <t>ย***น เ***าโก้ก</t>
  </si>
  <si>
    <t>03/01/2026 10:30</t>
  </si>
  <si>
    <t>768835773506</t>
  </si>
  <si>
    <t>GPH27</t>
  </si>
  <si>
    <t>03/01/2026 11:01</t>
  </si>
  <si>
    <t>768878476461</t>
  </si>
  <si>
    <t>GPH26</t>
  </si>
  <si>
    <t>ท***ีย์  อ***เมือง</t>
  </si>
  <si>
    <t>768810473476</t>
  </si>
  <si>
    <t>GPH25</t>
  </si>
  <si>
    <t>ว***ัญช์  ท***ิ้ง</t>
  </si>
  <si>
    <t>03/01/2026 11:00</t>
  </si>
  <si>
    <t>768841079473</t>
  </si>
  <si>
    <t>GPH24</t>
  </si>
  <si>
    <t>ช***มา ท***นวนิล</t>
  </si>
  <si>
    <t>768852275472</t>
  </si>
  <si>
    <t>GPH23</t>
  </si>
  <si>
    <t>ส***ี ข***ุ้ย</t>
  </si>
  <si>
    <t>03/01/2026 10:59</t>
  </si>
  <si>
    <t>768871057485</t>
  </si>
  <si>
    <t>GPH21</t>
  </si>
  <si>
    <t>น***าววาสนา เ***ยอดวงษ์</t>
  </si>
  <si>
    <t>03/01/2026 10:58</t>
  </si>
  <si>
    <t>768899455483</t>
  </si>
  <si>
    <t>03/01/2026 10:57</t>
  </si>
  <si>
    <t>GPH20</t>
  </si>
  <si>
    <t>ย***าย</t>
  </si>
  <si>
    <t>768860975444</t>
  </si>
  <si>
    <t>GPH19</t>
  </si>
  <si>
    <t>ว***นา  ท***เวช</t>
  </si>
  <si>
    <t>03/01/2026 10:56</t>
  </si>
  <si>
    <t>768828196452</t>
  </si>
  <si>
    <t>GPH18</t>
  </si>
  <si>
    <t>ช*** แ***ค้ำชู</t>
  </si>
  <si>
    <t>768897272463</t>
  </si>
  <si>
    <t>03/01/2026 10:54</t>
  </si>
  <si>
    <t>GPH17</t>
  </si>
  <si>
    <t>เ***มขวัญโพธิประดิษฐ์</t>
  </si>
  <si>
    <t>THT04022CKXCB7Z</t>
  </si>
  <si>
    <t>GPH13</t>
  </si>
  <si>
    <t>น***วรุตม์ โ***ยโยธิน</t>
  </si>
  <si>
    <t>03/01/2026 10:50</t>
  </si>
  <si>
    <t>768878353482</t>
  </si>
  <si>
    <t>GPH12</t>
  </si>
  <si>
    <t>ร***น เ***ยมสะอาด</t>
  </si>
  <si>
    <t>768842485331</t>
  </si>
  <si>
    <t>GPH11</t>
  </si>
  <si>
    <t>อ***ใจ</t>
  </si>
  <si>
    <t>03/01/2026 10:46</t>
  </si>
  <si>
    <t>768824152456</t>
  </si>
  <si>
    <t>GPH10</t>
  </si>
  <si>
    <t>ส***พร อ***ใจ</t>
  </si>
  <si>
    <t>768832952425</t>
  </si>
  <si>
    <t>GPH9</t>
  </si>
  <si>
    <t>ข***ฐา   ท***่อน</t>
  </si>
  <si>
    <t>768823645413</t>
  </si>
  <si>
    <t>GPH8</t>
  </si>
  <si>
    <t>ร***นทร์ ค***วงษ์</t>
  </si>
  <si>
    <t>768821753453</t>
  </si>
  <si>
    <t>GPH7</t>
  </si>
  <si>
    <t>ฟ***ันทร์ ร***้อย</t>
  </si>
  <si>
    <t>03/01/2026 10:45</t>
  </si>
  <si>
    <t>768866431491</t>
  </si>
  <si>
    <t>GPH6</t>
  </si>
  <si>
    <t>ส***า โ***พันธ์</t>
  </si>
  <si>
    <t>03/01/2026 10:44</t>
  </si>
  <si>
    <t>768874236432</t>
  </si>
  <si>
    <t>GPH5</t>
  </si>
  <si>
    <t>ร***อรุณ บ***ิม</t>
  </si>
  <si>
    <t>03/01/2026 10:42</t>
  </si>
  <si>
    <t>768859469350</t>
  </si>
  <si>
    <t>GPH3</t>
  </si>
  <si>
    <t>03/01/2026 10:41</t>
  </si>
  <si>
    <t>768805037420</t>
  </si>
  <si>
    <t>GPH2</t>
  </si>
  <si>
    <t>ส***นีย์   ห***แก้ว</t>
  </si>
  <si>
    <t>768881833436</t>
  </si>
  <si>
    <t>GPH1</t>
  </si>
  <si>
    <t>ส***รีย์ ญ***กมุท</t>
  </si>
  <si>
    <t>03/01/2026 10:40</t>
  </si>
  <si>
    <t>768889751442</t>
  </si>
  <si>
    <t>GPH0</t>
  </si>
  <si>
    <t>ส***ย์ ค***ั่ง</t>
  </si>
  <si>
    <t>768881502410</t>
  </si>
  <si>
    <t>GPG98</t>
  </si>
  <si>
    <t>น***าวญานิศา อ***ร์อำคา</t>
  </si>
  <si>
    <t>03/01/2026 10:39</t>
  </si>
  <si>
    <t>768829622466</t>
  </si>
  <si>
    <t>GPG97</t>
  </si>
  <si>
    <t>ธ***นก บ***ัง</t>
  </si>
  <si>
    <t>03/01/2026 10:38</t>
  </si>
  <si>
    <t>768833025461</t>
  </si>
  <si>
    <t>GPG96</t>
  </si>
  <si>
    <t>เ***ศรี อ***รุ่งเรือง</t>
  </si>
  <si>
    <t>768874689321</t>
  </si>
  <si>
    <t>GPG95</t>
  </si>
  <si>
    <t>พ***รักษ์ พ***์รักษา</t>
  </si>
  <si>
    <t>03/01/2026 10:37</t>
  </si>
  <si>
    <t>768849224452</t>
  </si>
  <si>
    <t>GPG94</t>
  </si>
  <si>
    <t>น***วัน เ***พจน์</t>
  </si>
  <si>
    <t>03/01/2026 10:35</t>
  </si>
  <si>
    <t>768841672502</t>
  </si>
  <si>
    <t>GPG93</t>
  </si>
  <si>
    <t>พ***าภา        ฉ***ฉลียว</t>
  </si>
  <si>
    <t>03/01/2026 10:33</t>
  </si>
  <si>
    <t>768857481346</t>
  </si>
  <si>
    <t>GPG92</t>
  </si>
  <si>
    <t>อ***ราพร บ***งศักดิ์</t>
  </si>
  <si>
    <t>03/01/2026 10:32</t>
  </si>
  <si>
    <t>THT04062CJ4X54Z</t>
  </si>
  <si>
    <t>GPG91</t>
  </si>
  <si>
    <t>น***กรริน ช***นทร์</t>
  </si>
  <si>
    <t>768862356441</t>
  </si>
  <si>
    <t>GPG90</t>
  </si>
  <si>
    <t>เ*** จ***ร์ธร</t>
  </si>
  <si>
    <t>768810689371</t>
  </si>
  <si>
    <t>03/01/2026 10:31</t>
  </si>
  <si>
    <t>GPG89</t>
  </si>
  <si>
    <t>ว***วัณย์ ด***น้ำเที่ยง</t>
  </si>
  <si>
    <t>768840905442</t>
  </si>
  <si>
    <t>GPG88</t>
  </si>
  <si>
    <t>ย***ทธ ส***สง</t>
  </si>
  <si>
    <t>768857684394</t>
  </si>
  <si>
    <t>GPG86</t>
  </si>
  <si>
    <t>ช***่</t>
  </si>
  <si>
    <t>03/01/2026 10:29</t>
  </si>
  <si>
    <t>768805081365</t>
  </si>
  <si>
    <t>GPG85</t>
  </si>
  <si>
    <t>ช***านุช น***ระนิล</t>
  </si>
  <si>
    <t>คละรส 6 กล่องขอครบทุกรสนะคะ</t>
  </si>
  <si>
    <t>768898149423</t>
  </si>
  <si>
    <t>GPG84</t>
  </si>
  <si>
    <t>ภ***วดี น***งษ์</t>
  </si>
  <si>
    <t>03/01/2026 10:28</t>
  </si>
  <si>
    <t>768888690441</t>
  </si>
  <si>
    <t>GPG83</t>
  </si>
  <si>
    <t>บ***า พ***ทวี</t>
  </si>
  <si>
    <t>768832596372</t>
  </si>
  <si>
    <t>GPG82</t>
  </si>
  <si>
    <t>ท***บ แ***สา</t>
  </si>
  <si>
    <t>768850702491</t>
  </si>
  <si>
    <t>GPG81</t>
  </si>
  <si>
    <t>อ** ล***งทิพย์</t>
  </si>
  <si>
    <t>03/01/2026 10:27</t>
  </si>
  <si>
    <t>768843506410</t>
  </si>
  <si>
    <t>GPG80</t>
  </si>
  <si>
    <t>ส***รัตน์ จ***สง</t>
  </si>
  <si>
    <t>768814390400</t>
  </si>
  <si>
    <t>GPG79</t>
  </si>
  <si>
    <t>บ*** ช***นะ</t>
  </si>
  <si>
    <t>768891900453</t>
  </si>
  <si>
    <t>GPG78</t>
  </si>
  <si>
    <t>ห***ลั่น ม***ี</t>
  </si>
  <si>
    <t>03/01/2026 10:26</t>
  </si>
  <si>
    <t>768832677373</t>
  </si>
  <si>
    <t>GPG77</t>
  </si>
  <si>
    <t>ช***า ส***ำปัง</t>
  </si>
  <si>
    <t>03/01/2026 10:25</t>
  </si>
  <si>
    <t>768886238433</t>
  </si>
  <si>
    <t>GPG76</t>
  </si>
  <si>
    <t>ส** ช***โภค</t>
  </si>
  <si>
    <t>THT05052CJ1JU6Z</t>
  </si>
  <si>
    <t>GPG75</t>
  </si>
  <si>
    <t>ค***ชร ก***</t>
  </si>
  <si>
    <t>03/01/2026 10:24</t>
  </si>
  <si>
    <t>THT03062CJ3RZ2Z</t>
  </si>
  <si>
    <t>GPG74</t>
  </si>
  <si>
    <t>ร***าสรรค์ ร***ม้นจริง</t>
  </si>
  <si>
    <t>03/01/2026 10:23</t>
  </si>
  <si>
    <t>768822428430</t>
  </si>
  <si>
    <t>GPG73</t>
  </si>
  <si>
    <t>ก***ิกา น***ก</t>
  </si>
  <si>
    <t>768846487312</t>
  </si>
  <si>
    <t>GPG71</t>
  </si>
  <si>
    <t>u***7926667676034</t>
  </si>
  <si>
    <t>768811310481</t>
  </si>
  <si>
    <t>GPG70</t>
  </si>
  <si>
    <t>ว***ภรณ์ ก***นธ์</t>
  </si>
  <si>
    <t>768855025433</t>
  </si>
  <si>
    <t>03/01/2026 10:22</t>
  </si>
  <si>
    <t>GPG69</t>
  </si>
  <si>
    <t>768896495345</t>
  </si>
  <si>
    <t>GPG68</t>
  </si>
  <si>
    <t>จ***ญา</t>
  </si>
  <si>
    <t>768806170462</t>
  </si>
  <si>
    <t>GPG67</t>
  </si>
  <si>
    <t>ป***อน อ***ัตน์ ห***ตลาดแม่ปุ้ม ร***ขายของชำตรงข้ามกาแฟยืนกิน</t>
  </si>
  <si>
    <t>768858481355</t>
  </si>
  <si>
    <t>03/01/2026 10:21</t>
  </si>
  <si>
    <t>GPG66</t>
  </si>
  <si>
    <t>เ***ี ป***อบธรรม</t>
  </si>
  <si>
    <t>768834223415</t>
  </si>
  <si>
    <t>GPG65</t>
  </si>
  <si>
    <t>น***ปริษา ภ***ตชุติกุล</t>
  </si>
  <si>
    <t>03/01/2026 10:19</t>
  </si>
  <si>
    <t>768865686352</t>
  </si>
  <si>
    <t>GPG64</t>
  </si>
  <si>
    <t>768893348440</t>
  </si>
  <si>
    <t>GPG61</t>
  </si>
  <si>
    <t>03/01/2026 10:18</t>
  </si>
  <si>
    <t>THT05052CJ1SA0Z</t>
  </si>
  <si>
    <t>03/01/2026 10:17</t>
  </si>
  <si>
    <t>GPG60</t>
  </si>
  <si>
    <t>768808030502</t>
  </si>
  <si>
    <t>GPG59</t>
  </si>
  <si>
    <t>จ***ตต์ น***ละออ</t>
  </si>
  <si>
    <t>03/01/2026 10:16</t>
  </si>
  <si>
    <t>768887821424</t>
  </si>
  <si>
    <t>GPG58</t>
  </si>
  <si>
    <t>c***ewan</t>
  </si>
  <si>
    <t>03/01/2026 10:15</t>
  </si>
  <si>
    <t>768857140435</t>
  </si>
  <si>
    <t>GPG57</t>
  </si>
  <si>
    <t>จ***ณี</t>
  </si>
  <si>
    <t>03/01/2026 10:14</t>
  </si>
  <si>
    <t>768890829416</t>
  </si>
  <si>
    <t>GPG56</t>
  </si>
  <si>
    <t>ช***านันต์</t>
  </si>
  <si>
    <t>03/01/2026 10:04</t>
  </si>
  <si>
    <t>768880491363</t>
  </si>
  <si>
    <t>GPG55</t>
  </si>
  <si>
    <t>ย*** ธ***าร</t>
  </si>
  <si>
    <t>768825022420</t>
  </si>
  <si>
    <t>GPG54</t>
  </si>
  <si>
    <t>ค***วัญรักษ์ เ***นน้อย</t>
  </si>
  <si>
    <t>03/01/2026 10:12</t>
  </si>
  <si>
    <t>ไม่รับไส้กาแฟนะคะ</t>
  </si>
  <si>
    <t>768817904433</t>
  </si>
  <si>
    <t>GPG53</t>
  </si>
  <si>
    <t>ธ***ารัตน์ ท***้ม</t>
  </si>
  <si>
    <t>768817332500</t>
  </si>
  <si>
    <t>GPG52</t>
  </si>
  <si>
    <t>ก***นา ท***ินทร์อาจ</t>
  </si>
  <si>
    <t>03/01/2026 10:11</t>
  </si>
  <si>
    <t>768832260335</t>
  </si>
  <si>
    <t>GPG51</t>
  </si>
  <si>
    <t>ป***ชาติ ส***ยคำพา</t>
  </si>
  <si>
    <t>768893289360</t>
  </si>
  <si>
    <t>GPG49</t>
  </si>
  <si>
    <t>เ***ิรา จ***าคะ</t>
  </si>
  <si>
    <t>768856093353</t>
  </si>
  <si>
    <t>GPG48</t>
  </si>
  <si>
    <t>อ***วรรณ จ***ภัทร์</t>
  </si>
  <si>
    <t>768889432452</t>
  </si>
  <si>
    <t>GPG46</t>
  </si>
  <si>
    <t>03/01/2026 10:10</t>
  </si>
  <si>
    <t>768822435452</t>
  </si>
  <si>
    <t>GPG45</t>
  </si>
  <si>
    <t>แ***มลิเวอร์</t>
  </si>
  <si>
    <t>03/01/2026 10:08</t>
  </si>
  <si>
    <t>768810502412</t>
  </si>
  <si>
    <t>GPG43</t>
  </si>
  <si>
    <t>ร***นท์ เ***บุตร</t>
  </si>
  <si>
    <t>03/01/2026 10:07</t>
  </si>
  <si>
    <t>768821264400</t>
  </si>
  <si>
    <t>GPG42</t>
  </si>
  <si>
    <t>ส***นี ก***ิ่ม</t>
  </si>
  <si>
    <t>768865905415</t>
  </si>
  <si>
    <t>GPG41</t>
  </si>
  <si>
    <t>ณ***าญจน์ โ***จันทร์</t>
  </si>
  <si>
    <t>03/01/2026 10:06</t>
  </si>
  <si>
    <t>768834154502</t>
  </si>
  <si>
    <t>GPG40</t>
  </si>
  <si>
    <t>ร***ตะวัน  ร***ขายน้ำริมทาง</t>
  </si>
  <si>
    <t>03/01/2026 10:05</t>
  </si>
  <si>
    <t>768889689330</t>
  </si>
  <si>
    <t>GPG37</t>
  </si>
  <si>
    <t>03/01/2026 10:03</t>
  </si>
  <si>
    <t>768805472503</t>
  </si>
  <si>
    <t>GPG36</t>
  </si>
  <si>
    <t>น***ช  ด***ทอง</t>
  </si>
  <si>
    <t>768831794404</t>
  </si>
  <si>
    <t>GPG35</t>
  </si>
  <si>
    <t>03/01/2026 10:01</t>
  </si>
  <si>
    <t>768801825470</t>
  </si>
  <si>
    <t>GPG34</t>
  </si>
  <si>
    <t>ณัฐพล จันทนา</t>
  </si>
  <si>
    <t>บ.เอ็นทีเอ็น แมนูแฟคเจอริ่ง (ไทยแลนด์) จำกัด เลขที่ 64/89 หมู่4  ตำบลปลวกแดง
ปลวกแดง/ Pluak Daengระยอง/ Rayong
21140</t>
  </si>
  <si>
    <t>21140</t>
  </si>
  <si>
    <t>660822188080</t>
  </si>
  <si>
    <t>LEXPU0644238310</t>
  </si>
  <si>
    <t>GPG33</t>
  </si>
  <si>
    <t>ดารุณี กาศโอสถ</t>
  </si>
  <si>
    <t>459/424 หมู่บ้านชินลาภซอย7(ฝั่งขวามือ) หมู่7  ถ.มิตรภาพ ต.สมอแข
เมืองพิษณุโลก/ Mueang Phitsanulokพิษณุโลก/ Phitsanulok
65000</t>
  </si>
  <si>
    <t>660818052637</t>
  </si>
  <si>
    <t>03/01/2026 09:59</t>
  </si>
  <si>
    <t>LEXPU0644265178</t>
  </si>
  <si>
    <t>03/01/2026 09:58</t>
  </si>
  <si>
    <t>GPG32</t>
  </si>
  <si>
    <t>น*** เ***ยงไกร​ ธ***กิจยิ่งยง</t>
  </si>
  <si>
    <t>768804951493</t>
  </si>
  <si>
    <t>GPG31</t>
  </si>
  <si>
    <t>ว***ยา เ***นเพชร</t>
  </si>
  <si>
    <t>THT14092CM7441Z</t>
  </si>
  <si>
    <t>GPG30</t>
  </si>
  <si>
    <t>ล***มี</t>
  </si>
  <si>
    <t>03/01/2026 09:57</t>
  </si>
  <si>
    <t>768899582356</t>
  </si>
  <si>
    <t>GPG29</t>
  </si>
  <si>
    <t>ว***ฒน์ บ***อม</t>
  </si>
  <si>
    <t>03/01/2026 09:56</t>
  </si>
  <si>
    <t>768831383331</t>
  </si>
  <si>
    <t>GPG28</t>
  </si>
  <si>
    <t>น***ยาผาริการ</t>
  </si>
  <si>
    <t>768878863336</t>
  </si>
  <si>
    <t>GPG27</t>
  </si>
  <si>
    <t>น***ดา ย***นท์</t>
  </si>
  <si>
    <t>768868585332</t>
  </si>
  <si>
    <t>GPG26</t>
  </si>
  <si>
    <t>ห*** ส***วงค</t>
  </si>
  <si>
    <t>THT04022CJ5162Z</t>
  </si>
  <si>
    <t>GPG25</t>
  </si>
  <si>
    <t>j***apa</t>
  </si>
  <si>
    <t>768863988406</t>
  </si>
  <si>
    <t>GPG24</t>
  </si>
  <si>
    <t>B***eer’Shop</t>
  </si>
  <si>
    <t>03/01/2026 09:55</t>
  </si>
  <si>
    <t>768836064356</t>
  </si>
  <si>
    <t>GPG21</t>
  </si>
  <si>
    <t>น***าวจิรพันธ์ โ***์เพ็ชร</t>
  </si>
  <si>
    <t>03/01/2026 09:54</t>
  </si>
  <si>
    <t>768816184393</t>
  </si>
  <si>
    <t>GPG20</t>
  </si>
  <si>
    <t>ศ***ร ส***จ</t>
  </si>
  <si>
    <t>03/01/2026 09:53</t>
  </si>
  <si>
    <t>768837232472</t>
  </si>
  <si>
    <t>GPG19</t>
  </si>
  <si>
    <t>ม***มแว่นแก้ว</t>
  </si>
  <si>
    <t>768833836470</t>
  </si>
  <si>
    <t>GPG18</t>
  </si>
  <si>
    <t>ป***อร ข***ุช</t>
  </si>
  <si>
    <t>768849950433</t>
  </si>
  <si>
    <t>GPG16</t>
  </si>
  <si>
    <t>03/01/2026 09:51</t>
  </si>
  <si>
    <t>768876887354</t>
  </si>
  <si>
    <t>GPG15</t>
  </si>
  <si>
    <t>ล***ณา ล***นาค</t>
  </si>
  <si>
    <t>THT29052CJ0KS6Z</t>
  </si>
  <si>
    <t>GPG14</t>
  </si>
  <si>
    <t>เ***ลักษณ์ ผ***ว</t>
  </si>
  <si>
    <t>03/01/2026 09:49</t>
  </si>
  <si>
    <t>768865053412</t>
  </si>
  <si>
    <t>03/01/2026 09:50</t>
  </si>
  <si>
    <t>GPG12</t>
  </si>
  <si>
    <t>ส***ดา ส***ัตน์</t>
  </si>
  <si>
    <t>03/01/2026 09:48</t>
  </si>
  <si>
    <t>768899358452</t>
  </si>
  <si>
    <t>GPG11</t>
  </si>
  <si>
    <t>ล***ย ท***บุรี</t>
  </si>
  <si>
    <t>768831690362</t>
  </si>
  <si>
    <t>GPG10</t>
  </si>
  <si>
    <t>03/01/2026 09:47</t>
  </si>
  <si>
    <t>768848902415</t>
  </si>
  <si>
    <t>GPG9</t>
  </si>
  <si>
    <t>ส***ฒ แ***เลิศ</t>
  </si>
  <si>
    <t>768896092355</t>
  </si>
  <si>
    <t>GPG8</t>
  </si>
  <si>
    <t>768894107446</t>
  </si>
  <si>
    <t>GPG7</t>
  </si>
  <si>
    <t>เ***นใจ ฉ***ลี</t>
  </si>
  <si>
    <t>768869096365</t>
  </si>
  <si>
    <t>GPG6</t>
  </si>
  <si>
    <t>768853480356</t>
  </si>
  <si>
    <t>GPG5</t>
  </si>
  <si>
    <t>พ***อร</t>
  </si>
  <si>
    <t>768834467402</t>
  </si>
  <si>
    <t>GPG4</t>
  </si>
  <si>
    <t>น***นเดช ภ***ย์</t>
  </si>
  <si>
    <t>768866759430</t>
  </si>
  <si>
    <t>03/01/2026 09:43</t>
  </si>
  <si>
    <t>GPG3</t>
  </si>
  <si>
    <t>K***รินภา G***n</t>
  </si>
  <si>
    <t>03/01/2026 09:42</t>
  </si>
  <si>
    <t>THT05052CM5CA9Z</t>
  </si>
  <si>
    <t>GPG2</t>
  </si>
  <si>
    <t>น***ัฒนา ว***สุทธิ์</t>
  </si>
  <si>
    <t>768838636462</t>
  </si>
  <si>
    <t>GPG1</t>
  </si>
  <si>
    <t>03/01/2026 09:41</t>
  </si>
  <si>
    <t>768861670404</t>
  </si>
  <si>
    <t>GPG0</t>
  </si>
  <si>
    <t>ก***รรณ  ล***ซ้าย</t>
  </si>
  <si>
    <t>768822943475</t>
  </si>
  <si>
    <t>GPF98</t>
  </si>
  <si>
    <t>อ*** เ***ยมศิริ ด*</t>
  </si>
  <si>
    <t>768835838455</t>
  </si>
  <si>
    <t>GPF96</t>
  </si>
  <si>
    <t>พ**  อ***ินทร์   อ***ปัญโญ</t>
  </si>
  <si>
    <t>03/01/2026 09:40</t>
  </si>
  <si>
    <t>768836437460</t>
  </si>
  <si>
    <t>GPF93</t>
  </si>
  <si>
    <t>พ***ัตน์ พ***ันธ์</t>
  </si>
  <si>
    <t>03/01/2026 09:38</t>
  </si>
  <si>
    <t>768844578423</t>
  </si>
  <si>
    <t>GPF91</t>
  </si>
  <si>
    <t>P***in w</t>
  </si>
  <si>
    <t>03/01/2026 09:37</t>
  </si>
  <si>
    <t xml:space="preserve">เอาแต่รสเนยน้ำตาลทั้ง 3 กล่องค่ะ </t>
  </si>
  <si>
    <t>THT04022CM2089Z</t>
  </si>
  <si>
    <t>GPF90</t>
  </si>
  <si>
    <t>ส***ตร</t>
  </si>
  <si>
    <t>03/01/2026 09:36</t>
  </si>
  <si>
    <t>768886434444</t>
  </si>
  <si>
    <t>GPF88</t>
  </si>
  <si>
    <t>03/01/2026 09:35</t>
  </si>
  <si>
    <t>768876155493</t>
  </si>
  <si>
    <t>GPF87</t>
  </si>
  <si>
    <t>ช***พร จ***มานนท์</t>
  </si>
  <si>
    <t>03/01/2026 09:34</t>
  </si>
  <si>
    <t>768800380353</t>
  </si>
  <si>
    <t>GPF86</t>
  </si>
  <si>
    <t>u***43397773912268</t>
  </si>
  <si>
    <t>03/01/2026 09:32</t>
  </si>
  <si>
    <t>768833350434</t>
  </si>
  <si>
    <t>03/01/2026 09:33</t>
  </si>
  <si>
    <t>GPF84</t>
  </si>
  <si>
    <t>ศ***ักษณ์ ด***สูงเนิน</t>
  </si>
  <si>
    <t>03/01/2026 09:28</t>
  </si>
  <si>
    <t>768835838444</t>
  </si>
  <si>
    <t>03/01/2026 09:29</t>
  </si>
  <si>
    <t>GPF83</t>
  </si>
  <si>
    <t>ว***ภ จ***้อย</t>
  </si>
  <si>
    <t>03/01/2026 09:22</t>
  </si>
  <si>
    <t>768879789366</t>
  </si>
  <si>
    <t>GPF82</t>
  </si>
  <si>
    <t>S* T***. ต*** บ***ต้มหมู</t>
  </si>
  <si>
    <t>03/01/2026 09:19</t>
  </si>
  <si>
    <t>768864691361</t>
  </si>
  <si>
    <t>03/01/2026 09:20</t>
  </si>
  <si>
    <t>GPF81</t>
  </si>
  <si>
    <t>ย*** ข***ุณ</t>
  </si>
  <si>
    <t>จังหวัดสุพรรณบุรี</t>
  </si>
  <si>
    <t>03/01/2026 09:13</t>
  </si>
  <si>
    <t>768859585406</t>
  </si>
  <si>
    <t>GPF79</t>
  </si>
  <si>
    <t>ว***พ็ญ  น***ปานะ</t>
  </si>
  <si>
    <t>03/01/2026 09:11</t>
  </si>
  <si>
    <t>768820994336</t>
  </si>
  <si>
    <t>GPF78</t>
  </si>
  <si>
    <t>ภ***ร เ***ยมธนวรา</t>
  </si>
  <si>
    <t>03/01/2026 09:10</t>
  </si>
  <si>
    <t>768810463374</t>
  </si>
  <si>
    <t>GPF77</t>
  </si>
  <si>
    <t>ป***า โ***์ประสาท</t>
  </si>
  <si>
    <t>03/01/2026 09:09</t>
  </si>
  <si>
    <t>THT05072CM0UZ5Z</t>
  </si>
  <si>
    <t>GPF76</t>
  </si>
  <si>
    <t>ว***พงศ์  เ***โป้</t>
  </si>
  <si>
    <t>768862793370</t>
  </si>
  <si>
    <t>GPF75</t>
  </si>
  <si>
    <t>K เ***กี้</t>
  </si>
  <si>
    <t>03/01/2026 09:08</t>
  </si>
  <si>
    <t>768815996384</t>
  </si>
  <si>
    <t>GPF74</t>
  </si>
  <si>
    <t>ส***ษ์  ย***งษ์</t>
  </si>
  <si>
    <t>03/01/2026 09:06</t>
  </si>
  <si>
    <t>768899472390</t>
  </si>
  <si>
    <t>03/01/2026 09:05</t>
  </si>
  <si>
    <t>GPF73</t>
  </si>
  <si>
    <t>จ***า ว***ครุธ</t>
  </si>
  <si>
    <t>03/01/2026 09:04</t>
  </si>
  <si>
    <t>768888027471</t>
  </si>
  <si>
    <t>GPF72</t>
  </si>
  <si>
    <t>03/01/2026 09:02</t>
  </si>
  <si>
    <t>768875227470</t>
  </si>
  <si>
    <t>GPF71</t>
  </si>
  <si>
    <t>ณ***ดี ส***ิมพ์</t>
  </si>
  <si>
    <t>03/01/2026 08:59</t>
  </si>
  <si>
    <t>768855944485</t>
  </si>
  <si>
    <t>GPF70</t>
  </si>
  <si>
    <t>ไ***ช</t>
  </si>
  <si>
    <t>03/01/2026 08:57</t>
  </si>
  <si>
    <t>768827627492</t>
  </si>
  <si>
    <t>GPF69</t>
  </si>
  <si>
    <t>พ***รณ   ส***รณ์ดี</t>
  </si>
  <si>
    <t>03/01/2026 08:55</t>
  </si>
  <si>
    <t>768869299354</t>
  </si>
  <si>
    <t>GPF68</t>
  </si>
  <si>
    <t>จ***า โ***์ทอง</t>
  </si>
  <si>
    <t>03/01/2026 08:54</t>
  </si>
  <si>
    <t>768860346483</t>
  </si>
  <si>
    <t>GPF67</t>
  </si>
  <si>
    <t>03/01/2026 08:52</t>
  </si>
  <si>
    <t>768899557425</t>
  </si>
  <si>
    <t>GPF66</t>
  </si>
  <si>
    <t>อ***วรรณ เ***พิจิตร</t>
  </si>
  <si>
    <t>768868389376</t>
  </si>
  <si>
    <t>03/01/2026 08:50</t>
  </si>
  <si>
    <t>GPF65</t>
  </si>
  <si>
    <t>ธ***นก  บ***ะนุช</t>
  </si>
  <si>
    <t>768849152422</t>
  </si>
  <si>
    <t>03/01/2026 08:48</t>
  </si>
  <si>
    <t>GPF64</t>
  </si>
  <si>
    <t>อ***มน  ธ***รรณ์</t>
  </si>
  <si>
    <t>03/01/2026 08:47</t>
  </si>
  <si>
    <t>768841423490</t>
  </si>
  <si>
    <t>GPF63</t>
  </si>
  <si>
    <t>ธ***นก  บ***ะนุ</t>
  </si>
  <si>
    <t>768868352420</t>
  </si>
  <si>
    <t>GPF62</t>
  </si>
  <si>
    <t>ส***สา​ ส***เทศน์</t>
  </si>
  <si>
    <t>03/01/2026 08:46</t>
  </si>
  <si>
    <t>768858823482</t>
  </si>
  <si>
    <t>GPF61</t>
  </si>
  <si>
    <t>ช***ชา ด***ินดา</t>
  </si>
  <si>
    <t>768800594354</t>
  </si>
  <si>
    <t>GPF60</t>
  </si>
  <si>
    <t>ป***ุม</t>
  </si>
  <si>
    <t>03/01/2026 08:45</t>
  </si>
  <si>
    <t>768873147490</t>
  </si>
  <si>
    <t>GPF59</t>
  </si>
  <si>
    <t>น***สุพรรษา  น***รหม</t>
  </si>
  <si>
    <t>03/01/2026 08:44</t>
  </si>
  <si>
    <t>768812627483</t>
  </si>
  <si>
    <t>GPF58</t>
  </si>
  <si>
    <t>03/01/2026 08:42</t>
  </si>
  <si>
    <t>768865634493</t>
  </si>
  <si>
    <t>GPF57</t>
  </si>
  <si>
    <t>TH2694060195554</t>
  </si>
  <si>
    <t>03/01/2026 08:41</t>
  </si>
  <si>
    <t>GPF56</t>
  </si>
  <si>
    <t>ขวัญณภัทร มีพัฒน์</t>
  </si>
  <si>
    <t>66/5 ม.3 ม.โอโซนวิว ต.มาบข่า อ.นิคมพัฒา จ.ระยอง - 66/5 ม.3 ม.โอโซนวิว ต.มาบข่า อ.นิคมพัฒา จ.ระยอง, -, 21180, นิคมพัฒนา, ระยอง, ประเทศไทย
นิคมพัฒนา/ Nikhom Phatthanaระยอง/ Rayong
21180</t>
  </si>
  <si>
    <t>21180</t>
  </si>
  <si>
    <t>660855754556</t>
  </si>
  <si>
    <t>03/01/2026 08:38</t>
  </si>
  <si>
    <t>LEXPU0644268566</t>
  </si>
  <si>
    <t>GPF55</t>
  </si>
  <si>
    <t>ข***ดาว ต***กษ</t>
  </si>
  <si>
    <t>768884437495</t>
  </si>
  <si>
    <t>GPF54</t>
  </si>
  <si>
    <t>ป***ิ๋ม อ***</t>
  </si>
  <si>
    <t>03/01/2026 08:32</t>
  </si>
  <si>
    <t>768813551483</t>
  </si>
  <si>
    <t>GPF53</t>
  </si>
  <si>
    <t>ค***ำไร  โ***จรุง</t>
  </si>
  <si>
    <t>03/01/2026 08:31</t>
  </si>
  <si>
    <t>768869145461</t>
  </si>
  <si>
    <t>GPF52</t>
  </si>
  <si>
    <t>เ***พร ส***์เอี่ยม</t>
  </si>
  <si>
    <t>768852341493</t>
  </si>
  <si>
    <t>GPF51</t>
  </si>
  <si>
    <t>03/01/2026 08:30</t>
  </si>
  <si>
    <t>768878159475</t>
  </si>
  <si>
    <t>GPF50</t>
  </si>
  <si>
    <t>ภัทราพร  ชาลีเครือ</t>
  </si>
  <si>
    <t>โรงเรียนน้ำสุดวิไลประชาสรรค์ 1 หมู่ 1 ต.น้ำสุด อ.พัฒนานิคม จ.ลพบุรี · น้ำสุด/ Nam Sut
พัฒนานิคม/ Phatthana Nikhomลพบุรี/ Lopburi
15140</t>
  </si>
  <si>
    <t>15140</t>
  </si>
  <si>
    <t>660624467287</t>
  </si>
  <si>
    <t>03/01/2026 08:29</t>
  </si>
  <si>
    <t>LEXPU0644254937</t>
  </si>
  <si>
    <t>GPF49</t>
  </si>
  <si>
    <t>ก***นา  ส***า</t>
  </si>
  <si>
    <t>03/01/2026 08:24</t>
  </si>
  <si>
    <t>768840439496</t>
  </si>
  <si>
    <t>GPF47</t>
  </si>
  <si>
    <t>ว***รรณ เ***สันเทียะ</t>
  </si>
  <si>
    <t>03/01/2026 08:20</t>
  </si>
  <si>
    <t>768898020505</t>
  </si>
  <si>
    <t>GPF46</t>
  </si>
  <si>
    <t>768864229501</t>
  </si>
  <si>
    <t>GPF45</t>
  </si>
  <si>
    <t>TH2606045079189</t>
  </si>
  <si>
    <t>03/01/2026 08:11</t>
  </si>
  <si>
    <t>GPF44</t>
  </si>
  <si>
    <t>ศ***ันท์ ห***คำ</t>
  </si>
  <si>
    <t>03/01/2026 08:10</t>
  </si>
  <si>
    <t>768894020506</t>
  </si>
  <si>
    <t>GPF43</t>
  </si>
  <si>
    <t>ช***กานต์ ก***ฮง</t>
  </si>
  <si>
    <t>768877145503</t>
  </si>
  <si>
    <t>03/01/2026 08:07</t>
  </si>
  <si>
    <t>GPF42</t>
  </si>
  <si>
    <t>แ***กาญจนา ช***พลาย</t>
  </si>
  <si>
    <t>03/01/2026 08:00</t>
  </si>
  <si>
    <t>768873956476</t>
  </si>
  <si>
    <t>GPF41</t>
  </si>
  <si>
    <t>ว*****า</t>
  </si>
  <si>
    <t>******ู่ที่ 1 ตำบลประจันตคาม ตำบลประจันตคาม อำเภอประจันตคาม จังหวัดปราจีนบุรี 25130</t>
  </si>
  <si>
    <t>25130</t>
  </si>
  <si>
    <t>03/01/2026 07:59</t>
  </si>
  <si>
    <t>TH267739410489X</t>
  </si>
  <si>
    <t>GPF40</t>
  </si>
  <si>
    <t>ส***รณา ด***า</t>
  </si>
  <si>
    <t>03/01/2026 07:54</t>
  </si>
  <si>
    <t>768856436482</t>
  </si>
  <si>
    <t>GPF39</t>
  </si>
  <si>
    <t>ส******์</t>
  </si>
  <si>
    <t>****** สำนักงานใหญ่ ถนนประชาชื่น แขวงทุ่งสองห้อง เขตหลักสี่ จังหวัดกรุงเทพมหานคร 10210</t>
  </si>
  <si>
    <t>03/01/2026 07:46</t>
  </si>
  <si>
    <t>TH267657752220V</t>
  </si>
  <si>
    <t>GPF38</t>
  </si>
  <si>
    <t>ช***นิษฐ ข***งิน  เ***หม่ง</t>
  </si>
  <si>
    <t>03/01/2026 07:44</t>
  </si>
  <si>
    <t>768890633420</t>
  </si>
  <si>
    <t>GPF37</t>
  </si>
  <si>
    <t>Y***elah U***</t>
  </si>
  <si>
    <t>03/01/2026 07:38</t>
  </si>
  <si>
    <t>768839435475</t>
  </si>
  <si>
    <t>GPF36</t>
  </si>
  <si>
    <t>ป***รา แ***คตร</t>
  </si>
  <si>
    <t>03/01/2026 07:35</t>
  </si>
  <si>
    <t>768871637424</t>
  </si>
  <si>
    <t>GPF35</t>
  </si>
  <si>
    <t>ก***รรณ   พ***มาสระ</t>
  </si>
  <si>
    <t>03/01/2026 07:34</t>
  </si>
  <si>
    <t>768871144506</t>
  </si>
  <si>
    <t>GPF34</t>
  </si>
  <si>
    <t>ว***ญา ส***ำ</t>
  </si>
  <si>
    <t>03/01/2026 07:30</t>
  </si>
  <si>
    <t>768877541493</t>
  </si>
  <si>
    <t>GPF33</t>
  </si>
  <si>
    <t>ส***รณา เ***ภิเษกสิทธิ์</t>
  </si>
  <si>
    <t>03/01/2026 07:28</t>
  </si>
  <si>
    <t>768828838433</t>
  </si>
  <si>
    <t>GPF32</t>
  </si>
  <si>
    <t>ร***า ค***พันธ์</t>
  </si>
  <si>
    <t>03/01/2026 07:26</t>
  </si>
  <si>
    <t>768878397313</t>
  </si>
  <si>
    <t>GPF31</t>
  </si>
  <si>
    <t>แ***สาวนีย์ ไ***ูมิ</t>
  </si>
  <si>
    <t>03/01/2026 07:24</t>
  </si>
  <si>
    <t>768815695362</t>
  </si>
  <si>
    <t>03/01/2026 07:23</t>
  </si>
  <si>
    <t>GPF30</t>
  </si>
  <si>
    <t>c***ikarn</t>
  </si>
  <si>
    <t>03/01/2026 07:22</t>
  </si>
  <si>
    <t>THT02032CJ1N34Z</t>
  </si>
  <si>
    <t>GPF28</t>
  </si>
  <si>
    <t>03/01/2026 07:14</t>
  </si>
  <si>
    <t>768851697342</t>
  </si>
  <si>
    <t>GPF26</t>
  </si>
  <si>
    <t>น***วรรณ ค***ณ</t>
  </si>
  <si>
    <t>03/01/2026 07:07</t>
  </si>
  <si>
    <t>768881194340</t>
  </si>
  <si>
    <t>03/01/2026 07:10</t>
  </si>
  <si>
    <t>GPF25</t>
  </si>
  <si>
    <t>จ***พร อ***สลุง</t>
  </si>
  <si>
    <t>768841297350</t>
  </si>
  <si>
    <t>GPF24</t>
  </si>
  <si>
    <t>จ***ศรี</t>
  </si>
  <si>
    <t>03/01/2026 07:00</t>
  </si>
  <si>
    <t>768846352330</t>
  </si>
  <si>
    <t>GPF23</t>
  </si>
  <si>
    <t>03/01/2026 06:59</t>
  </si>
  <si>
    <t>768844607322</t>
  </si>
  <si>
    <t>GPF22</t>
  </si>
  <si>
    <t>ต***อง28857</t>
  </si>
  <si>
    <t>03/01/2026 06:57</t>
  </si>
  <si>
    <t>768893603310</t>
  </si>
  <si>
    <t>GPF21</t>
  </si>
  <si>
    <t>ท***า    ค***นิช</t>
  </si>
  <si>
    <t>THT04022CHQGV6Z</t>
  </si>
  <si>
    <t>03/01/2026 06:56</t>
  </si>
  <si>
    <t>GPF20</t>
  </si>
  <si>
    <t>พ***พย์​ ท***ันทา</t>
  </si>
  <si>
    <t>03/01/2026 06:45</t>
  </si>
  <si>
    <t>768826432356</t>
  </si>
  <si>
    <t>GPF19</t>
  </si>
  <si>
    <t>ส***ทธิ์ ค***อม</t>
  </si>
  <si>
    <t>768895951342</t>
  </si>
  <si>
    <t>GPF18</t>
  </si>
  <si>
    <t>เ***รติกุล ก***ุนทด</t>
  </si>
  <si>
    <t>03/01/2026 06:44</t>
  </si>
  <si>
    <t>THT07042CKNZ03Z</t>
  </si>
  <si>
    <t>GPF17</t>
  </si>
  <si>
    <t>03/01/2026 06:43</t>
  </si>
  <si>
    <t>768885564440</t>
  </si>
  <si>
    <t>GPF16</t>
  </si>
  <si>
    <t>C***inee R***nong</t>
  </si>
  <si>
    <t>03/01/2026 06:42</t>
  </si>
  <si>
    <t>768827713404</t>
  </si>
  <si>
    <t>03/01/2026 06:41</t>
  </si>
  <si>
    <t>GPF15</t>
  </si>
  <si>
    <t>ศ***พรรณ</t>
  </si>
  <si>
    <t>THT02032CKUP13Z</t>
  </si>
  <si>
    <t>GPF14</t>
  </si>
  <si>
    <t>ผ* ว***ย ค***</t>
  </si>
  <si>
    <t>03/01/2026 06:32</t>
  </si>
  <si>
    <t>768890601345</t>
  </si>
  <si>
    <t>GPF13</t>
  </si>
  <si>
    <t>เ***ึงแม่ติ๋ม</t>
  </si>
  <si>
    <t>768860274221</t>
  </si>
  <si>
    <t>GPF12</t>
  </si>
  <si>
    <t>ส***วดี ก***วาลชัย</t>
  </si>
  <si>
    <t>03/01/2026 06:26</t>
  </si>
  <si>
    <t>768888972320</t>
  </si>
  <si>
    <t>GPF11</t>
  </si>
  <si>
    <t>น***สุภัตรา เ***า</t>
  </si>
  <si>
    <t>03/01/2026 06:21</t>
  </si>
  <si>
    <t>768834112373</t>
  </si>
  <si>
    <t>GPF10</t>
  </si>
  <si>
    <t>ช***์นันท์. ศ***พิมพ์</t>
  </si>
  <si>
    <t>03/01/2026 06:06</t>
  </si>
  <si>
    <t>768890533390</t>
  </si>
  <si>
    <t>GPF9</t>
  </si>
  <si>
    <t>ช***านต์  โ***</t>
  </si>
  <si>
    <t>03/01/2026 06:05</t>
  </si>
  <si>
    <t>768891968272</t>
  </si>
  <si>
    <t>GPF8</t>
  </si>
  <si>
    <t>ก***ู</t>
  </si>
  <si>
    <t>03/01/2026 06:01</t>
  </si>
  <si>
    <t>THT04022CHW8A4Z</t>
  </si>
  <si>
    <t>GPF7</t>
  </si>
  <si>
    <t>ค***ุ๋มจิ๋ม</t>
  </si>
  <si>
    <t>03/01/2026 05:57</t>
  </si>
  <si>
    <t>768854923325</t>
  </si>
  <si>
    <t>GPF6</t>
  </si>
  <si>
    <t>ค***ี่ ว***ัทร</t>
  </si>
  <si>
    <t>03/01/2026 05:51</t>
  </si>
  <si>
    <t>768871406332</t>
  </si>
  <si>
    <t>GPF5</t>
  </si>
  <si>
    <t>พ***ิกา ร***่วง</t>
  </si>
  <si>
    <t>03/01/2026 05:37</t>
  </si>
  <si>
    <t>768847150315</t>
  </si>
  <si>
    <t>03/01/2026 05:36</t>
  </si>
  <si>
    <t>GPF4</t>
  </si>
  <si>
    <t>ป***า  ช***ติ</t>
  </si>
  <si>
    <t>03/01/2026 05:35</t>
  </si>
  <si>
    <t>768873368336</t>
  </si>
  <si>
    <t>GPF3</t>
  </si>
  <si>
    <t>พ***  น***มวัฒน์</t>
  </si>
  <si>
    <t>03/01/2026 05:34</t>
  </si>
  <si>
    <t>768828005326</t>
  </si>
  <si>
    <t>GPF2</t>
  </si>
  <si>
    <t>แ***้ำ</t>
  </si>
  <si>
    <t>03/01/2026 05:26</t>
  </si>
  <si>
    <t>768832522334</t>
  </si>
  <si>
    <t>GPF1</t>
  </si>
  <si>
    <t>อ***ิต ช***ี</t>
  </si>
  <si>
    <t>03/01/2026 05:18</t>
  </si>
  <si>
    <t>768807127373</t>
  </si>
  <si>
    <t>GPF0</t>
  </si>
  <si>
    <t>น***า ป***าศรี</t>
  </si>
  <si>
    <t>03/01/2026 05:03</t>
  </si>
  <si>
    <t>768888329366</t>
  </si>
  <si>
    <t>GPE99</t>
  </si>
  <si>
    <t>ข***รรณ์ เ***มวัฒน์</t>
  </si>
  <si>
    <t>03/01/2026 05:00</t>
  </si>
  <si>
    <t>THT10062CKVAW7Z</t>
  </si>
  <si>
    <t>GPE98</t>
  </si>
  <si>
    <t>ช***รย์ แ***ฮ้ง ก**</t>
  </si>
  <si>
    <t>03/01/2026 04:51</t>
  </si>
  <si>
    <t>768807724344</t>
  </si>
  <si>
    <t>03/01/2026 04:52</t>
  </si>
  <si>
    <t>GPE97</t>
  </si>
  <si>
    <t>ก***า อ***งาม</t>
  </si>
  <si>
    <t>03/01/2026 04:27</t>
  </si>
  <si>
    <t>768835408353</t>
  </si>
  <si>
    <t>GPE96</t>
  </si>
  <si>
    <t>ว*** จ***ิศักดิ์</t>
  </si>
  <si>
    <t>03/01/2026 04:25</t>
  </si>
  <si>
    <t>768807734380</t>
  </si>
  <si>
    <t>GPE95</t>
  </si>
  <si>
    <t>03/01/2026 04:22</t>
  </si>
  <si>
    <t>768825929233</t>
  </si>
  <si>
    <t>GPE94</t>
  </si>
  <si>
    <t>ช***มา  ม***งษ์</t>
  </si>
  <si>
    <t>03/01/2026 04:18</t>
  </si>
  <si>
    <t>768888799302</t>
  </si>
  <si>
    <t>03/01/2026 04:24</t>
  </si>
  <si>
    <t>GPE93</t>
  </si>
  <si>
    <t>บ***ื่น ร***ิลัย</t>
  </si>
  <si>
    <t>768888019362</t>
  </si>
  <si>
    <t>GPE92</t>
  </si>
  <si>
    <t>น** อ***ัตน์ ห***บั้งไฟ</t>
  </si>
  <si>
    <t>03/01/2026 04:15</t>
  </si>
  <si>
    <t>768879281240</t>
  </si>
  <si>
    <t>03/01/2026 04:16</t>
  </si>
  <si>
    <t>GPE91</t>
  </si>
  <si>
    <t>พ***ย  ว***รุจิ</t>
  </si>
  <si>
    <t>03/01/2026 04:06</t>
  </si>
  <si>
    <t>768895740325</t>
  </si>
  <si>
    <t>03/01/2026 04:09</t>
  </si>
  <si>
    <t>GPE89</t>
  </si>
  <si>
    <t>ณ***ยาน์ ท***ท้</t>
  </si>
  <si>
    <t>03/01/2026 03:47</t>
  </si>
  <si>
    <t>768863020391</t>
  </si>
  <si>
    <t>GPE87</t>
  </si>
  <si>
    <t>ม***ณัฐพิม ค***์สิทธิสุข</t>
  </si>
  <si>
    <t>03/01/2026 03:41</t>
  </si>
  <si>
    <t>768871257350</t>
  </si>
  <si>
    <t>GPE86</t>
  </si>
  <si>
    <t>M***AI. ค***มไล</t>
  </si>
  <si>
    <t>03/01/2026 03:35</t>
  </si>
  <si>
    <t>768822092290</t>
  </si>
  <si>
    <t>GPE85</t>
  </si>
  <si>
    <t>ช***รัตน์ ร***บุรี</t>
  </si>
  <si>
    <t>03/01/2026 03:21</t>
  </si>
  <si>
    <t>768897892232</t>
  </si>
  <si>
    <t>03/01/2026 03:22</t>
  </si>
  <si>
    <t>GPE84</t>
  </si>
  <si>
    <t>03/01/2026 03:17</t>
  </si>
  <si>
    <t>768874932405</t>
  </si>
  <si>
    <t>GPE83</t>
  </si>
  <si>
    <t>03/01/2026 03:07</t>
  </si>
  <si>
    <t>768889612374</t>
  </si>
  <si>
    <t>GPE82</t>
  </si>
  <si>
    <t>ร***ทิพย์</t>
  </si>
  <si>
    <t>03/01/2026 02:50</t>
  </si>
  <si>
    <t>768886478286</t>
  </si>
  <si>
    <t>GPE81</t>
  </si>
  <si>
    <t>พ***พา อ***รมี</t>
  </si>
  <si>
    <t>03/01/2026 02:48</t>
  </si>
  <si>
    <t>768830022310</t>
  </si>
  <si>
    <t>GPE80</t>
  </si>
  <si>
    <t>ภ***า ถ***พลาดิศัย</t>
  </si>
  <si>
    <t>03/01/2026 02:44</t>
  </si>
  <si>
    <t>768854817404</t>
  </si>
  <si>
    <t>GPE79</t>
  </si>
  <si>
    <t>d*** c***chai</t>
  </si>
  <si>
    <t>03/01/2026 02:41</t>
  </si>
  <si>
    <t>768841709311</t>
  </si>
  <si>
    <t>GPE78</t>
  </si>
  <si>
    <t>อ***รณ ล***หลือ</t>
  </si>
  <si>
    <t>03/01/2026 02:36</t>
  </si>
  <si>
    <t>768815836316</t>
  </si>
  <si>
    <t>GPE77</t>
  </si>
  <si>
    <t>ค***ุ้ย</t>
  </si>
  <si>
    <t>03/01/2026 02:30</t>
  </si>
  <si>
    <t>768868325352</t>
  </si>
  <si>
    <t>GPE76</t>
  </si>
  <si>
    <t>ล***ย โ***​</t>
  </si>
  <si>
    <t>03/01/2026 02:20</t>
  </si>
  <si>
    <t>768811239313</t>
  </si>
  <si>
    <t>GPE74</t>
  </si>
  <si>
    <t>ส***สา เ***ใส ม** ต***กุยเหนือ อ***ยบุรี จ***ะจวบ</t>
  </si>
  <si>
    <t>03/01/2026 02:08</t>
  </si>
  <si>
    <t>768889262245</t>
  </si>
  <si>
    <t>GPE73</t>
  </si>
  <si>
    <t>ป***หม่ม</t>
  </si>
  <si>
    <t>03/01/2026 01:59</t>
  </si>
  <si>
    <t>768888886290</t>
  </si>
  <si>
    <t>GPE72</t>
  </si>
  <si>
    <t>ส***จ บ***ิทักษ์</t>
  </si>
  <si>
    <t>03/01/2026 01:58</t>
  </si>
  <si>
    <t>768853841324</t>
  </si>
  <si>
    <t>GPE70</t>
  </si>
  <si>
    <t>พ***น ม***</t>
  </si>
  <si>
    <t>03/01/2026 01:48</t>
  </si>
  <si>
    <t>THT04022CKSJ97Z</t>
  </si>
  <si>
    <t>GPE69</t>
  </si>
  <si>
    <t>จ***ัตดา จ***วงษ์</t>
  </si>
  <si>
    <t>03/01/2026 01:46</t>
  </si>
  <si>
    <t>768835384251</t>
  </si>
  <si>
    <t>GPE68</t>
  </si>
  <si>
    <t>ว***เฉลิม จ***ร์เมือง</t>
  </si>
  <si>
    <t>03/01/2026 01:35</t>
  </si>
  <si>
    <t>768832046356</t>
  </si>
  <si>
    <t>GPE66</t>
  </si>
  <si>
    <t>ด***ร ท***รหม</t>
  </si>
  <si>
    <t>03/01/2026 01:24</t>
  </si>
  <si>
    <t>768899940314</t>
  </si>
  <si>
    <t>GPE65</t>
  </si>
  <si>
    <t>น******ค</t>
  </si>
  <si>
    <t>******านหมี่ จังหวัดลพบุรี ตำบลบ้านกล้วย อำเภอบ้านหมี่ จังหวัดลพบุรี 15110</t>
  </si>
  <si>
    <t>03/01/2026 01:42</t>
  </si>
  <si>
    <t>TH2630086099946</t>
  </si>
  <si>
    <t>03/01/2026 01:21</t>
  </si>
  <si>
    <t>GPE64</t>
  </si>
  <si>
    <t>ว***า  ส***อง</t>
  </si>
  <si>
    <t>03/01/2026 01:14</t>
  </si>
  <si>
    <t>768886512321</t>
  </si>
  <si>
    <t>03/01/2026 01:19</t>
  </si>
  <si>
    <t>GPE63</t>
  </si>
  <si>
    <t>ภ***วัฒน์ อ***ศรี</t>
  </si>
  <si>
    <t>03/01/2026 01:13</t>
  </si>
  <si>
    <t>768871653406</t>
  </si>
  <si>
    <t>GPE62</t>
  </si>
  <si>
    <t>น***์​น​ภัส​  ส***ง​แจ้ง​</t>
  </si>
  <si>
    <t>03/01/2026 01:07</t>
  </si>
  <si>
    <t>768809020324</t>
  </si>
  <si>
    <t>03/01/2026 01:15</t>
  </si>
  <si>
    <t>GPE58</t>
  </si>
  <si>
    <t>ส***ตรา</t>
  </si>
  <si>
    <t>03/01/2026 00:59</t>
  </si>
  <si>
    <t>768816771391</t>
  </si>
  <si>
    <t>03/01/2026 00:53</t>
  </si>
  <si>
    <t>GPE57</t>
  </si>
  <si>
    <t>ค** อ***ัญ อ***ันต์</t>
  </si>
  <si>
    <t>03/01/2026 00:47</t>
  </si>
  <si>
    <t>768832235253</t>
  </si>
  <si>
    <t>GPE56</t>
  </si>
  <si>
    <t>ผ******ี</t>
  </si>
  <si>
    <t>******ลกระนวน อำเภอซำสูง จังหวัดขอนแก่น 40170</t>
  </si>
  <si>
    <t>40170</t>
  </si>
  <si>
    <t>TH372186MNZA4A</t>
  </si>
  <si>
    <t>03/01/2026 00:44</t>
  </si>
  <si>
    <t>GPE55</t>
  </si>
  <si>
    <t>น***ัตมาวาตี ด***าแม</t>
  </si>
  <si>
    <t>03/01/2026 00:41</t>
  </si>
  <si>
    <t>768884297263</t>
  </si>
  <si>
    <t>GPE54</t>
  </si>
  <si>
    <t>ด***มล ภ***ลา</t>
  </si>
  <si>
    <t>03/01/2026 00:40</t>
  </si>
  <si>
    <t>768871127371</t>
  </si>
  <si>
    <t>GPE53</t>
  </si>
  <si>
    <t>โ***ุษา ใ***้ว</t>
  </si>
  <si>
    <t>THT26082CKPME7Z</t>
  </si>
  <si>
    <t>GPE52</t>
  </si>
  <si>
    <t>K***</t>
  </si>
  <si>
    <t>03/01/2026 00:35</t>
  </si>
  <si>
    <t>768808508370</t>
  </si>
  <si>
    <t>GPE51</t>
  </si>
  <si>
    <t>ฟ***ยะห์   ส***ุ่น</t>
  </si>
  <si>
    <t>03/01/2026 00:34</t>
  </si>
  <si>
    <t>768804842374</t>
  </si>
  <si>
    <t>GPE50</t>
  </si>
  <si>
    <t>ญ***สา ก***มัชชะ</t>
  </si>
  <si>
    <t>03/01/2026 00:24</t>
  </si>
  <si>
    <t>768849029406</t>
  </si>
  <si>
    <t>03/01/2026 00:26</t>
  </si>
  <si>
    <t>GPE48</t>
  </si>
  <si>
    <t>ฝ***ูจุ่ม</t>
  </si>
  <si>
    <t>03/01/2026 00:15</t>
  </si>
  <si>
    <t>768808148371</t>
  </si>
  <si>
    <t>03/01/2026 00:25</t>
  </si>
  <si>
    <t>GPE47</t>
  </si>
  <si>
    <t>อ******)</t>
  </si>
  <si>
    <t>******าแต้ม อำเภอปราณบุรี จังหวัดประจวบคีรีขันธ์ 77120</t>
  </si>
  <si>
    <t>77120</t>
  </si>
  <si>
    <t>03/01/2026 00:22</t>
  </si>
  <si>
    <t>TH261820829104Z</t>
  </si>
  <si>
    <t>03/01/2026 00:23</t>
  </si>
  <si>
    <t>GPE46</t>
  </si>
  <si>
    <t>น***ิ​ยา​ จ***า​ธน​ธรรม​</t>
  </si>
  <si>
    <t>03/01/2026 00:08</t>
  </si>
  <si>
    <t>768865118383</t>
  </si>
  <si>
    <t>03/01/2026 00:11</t>
  </si>
  <si>
    <t>GPE45</t>
  </si>
  <si>
    <t>น* เ***ภูบาล</t>
  </si>
  <si>
    <t>03/01/2026 00:10</t>
  </si>
  <si>
    <t>768820297276</t>
  </si>
  <si>
    <t>GPE44</t>
  </si>
  <si>
    <t>ช***ัย</t>
  </si>
  <si>
    <t>03/01/2026 00:07</t>
  </si>
  <si>
    <t>768884911480</t>
  </si>
  <si>
    <t>GPU76</t>
  </si>
  <si>
    <t>B***onsak W***iyaphan</t>
  </si>
  <si>
    <t>04/01/2026 23:56</t>
  </si>
  <si>
    <t>GPU75</t>
  </si>
  <si>
    <t>น** ผ***ันธุ์ ค***ะโคน</t>
  </si>
  <si>
    <t>04/01/2026 23:51</t>
  </si>
  <si>
    <t>GPU74</t>
  </si>
  <si>
    <t>K***arat D***KCHAT</t>
  </si>
  <si>
    <t>04/01/2026 23:48</t>
  </si>
  <si>
    <t>768941115401</t>
  </si>
  <si>
    <t>GPU73</t>
  </si>
  <si>
    <t>04/01/2026 23:40</t>
  </si>
  <si>
    <t>GPU71</t>
  </si>
  <si>
    <t>อ***าภรณ์ โ***พานิช</t>
  </si>
  <si>
    <t>04/01/2026 23:38</t>
  </si>
  <si>
    <t>768941940480</t>
  </si>
  <si>
    <t>GPU70</t>
  </si>
  <si>
    <t>ไ***น แ***ั้น</t>
  </si>
  <si>
    <t>04/01/2026 23:35</t>
  </si>
  <si>
    <t>768943983382</t>
  </si>
  <si>
    <t>GPU69</t>
  </si>
  <si>
    <t>ม***วี  น***าษา</t>
  </si>
  <si>
    <t>04/01/2026 23:26</t>
  </si>
  <si>
    <t>GPU68</t>
  </si>
  <si>
    <t>R***amee C***lada</t>
  </si>
  <si>
    <t>04/01/2026 23:25</t>
  </si>
  <si>
    <t>768904079366</t>
  </si>
  <si>
    <t>GPU67</t>
  </si>
  <si>
    <t>04/01/2026 23:24</t>
  </si>
  <si>
    <t>768998181405</t>
  </si>
  <si>
    <t>GPU66</t>
  </si>
  <si>
    <t>04/01/2026 23:23</t>
  </si>
  <si>
    <t>GPU64</t>
  </si>
  <si>
    <t>โ***ส</t>
  </si>
  <si>
    <t>04/01/2026 23:19</t>
  </si>
  <si>
    <t>GPU63</t>
  </si>
  <si>
    <t>น***่วง แ***ัง</t>
  </si>
  <si>
    <t>04/01/2026 23:15</t>
  </si>
  <si>
    <t>GPU62</t>
  </si>
  <si>
    <t>ภ***วัต  ส***งาม</t>
  </si>
  <si>
    <t>04/01/2026 23:14</t>
  </si>
  <si>
    <t>768924406460</t>
  </si>
  <si>
    <t>GPU61</t>
  </si>
  <si>
    <t>ส***อ.ณัฐวุฒิ โ***์ทอง</t>
  </si>
  <si>
    <t>GPU60</t>
  </si>
  <si>
    <t>น***อรทัย  ล***</t>
  </si>
  <si>
    <t>04/01/2026 23:12</t>
  </si>
  <si>
    <t>04/01/2026 23:13</t>
  </si>
  <si>
    <t>GPU59</t>
  </si>
  <si>
    <t>แ***วง</t>
  </si>
  <si>
    <t>GPU58</t>
  </si>
  <si>
    <t>น***ศ</t>
  </si>
  <si>
    <t>04/01/2026 23:11</t>
  </si>
  <si>
    <t>768978643425</t>
  </si>
  <si>
    <t>GPU57</t>
  </si>
  <si>
    <t>04/01/2026 23:10</t>
  </si>
  <si>
    <t>THT04062CNUBA8Z</t>
  </si>
  <si>
    <t>GPU56</t>
  </si>
  <si>
    <t>GPU54</t>
  </si>
  <si>
    <t>ว***รี เ***เสน</t>
  </si>
  <si>
    <t>04/01/2026 23:02</t>
  </si>
  <si>
    <t>768991290340</t>
  </si>
  <si>
    <t>GPU53</t>
  </si>
  <si>
    <t>ร* ม***้</t>
  </si>
  <si>
    <t>04/01/2026 23:01</t>
  </si>
  <si>
    <t>GPU52</t>
  </si>
  <si>
    <t>ป***า</t>
  </si>
  <si>
    <t>04/01/2026 23:00</t>
  </si>
  <si>
    <t>GPU51</t>
  </si>
  <si>
    <t>อ***์ลักษณ์ น***ิริทิภากรณ์</t>
  </si>
  <si>
    <t>04/01/2026 22:53</t>
  </si>
  <si>
    <t>768942463343</t>
  </si>
  <si>
    <t>GPU50</t>
  </si>
  <si>
    <t>น***ิพย์ ส***รุ</t>
  </si>
  <si>
    <t>04/01/2026 22:51</t>
  </si>
  <si>
    <t>GPU49</t>
  </si>
  <si>
    <t>น***ช ก***มาตร</t>
  </si>
  <si>
    <t>04/01/2026 22:49</t>
  </si>
  <si>
    <t>GPU48</t>
  </si>
  <si>
    <t>ส***นทา ท***ม้น</t>
  </si>
  <si>
    <t>04/01/2026 22:43</t>
  </si>
  <si>
    <t>GPU46</t>
  </si>
  <si>
    <t>ช***ชา</t>
  </si>
  <si>
    <t>04/01/2026 22:40</t>
  </si>
  <si>
    <t>GPU44</t>
  </si>
  <si>
    <t>04/01/2026 22:38</t>
  </si>
  <si>
    <t>768978435481</t>
  </si>
  <si>
    <t>GPU43</t>
  </si>
  <si>
    <t>น** น*</t>
  </si>
  <si>
    <t>04/01/2026 22:35</t>
  </si>
  <si>
    <t>GPU42</t>
  </si>
  <si>
    <t>แ***้าว ว***ดี</t>
  </si>
  <si>
    <t>04/01/2026 22:33</t>
  </si>
  <si>
    <t>04/01/2026 22:34</t>
  </si>
  <si>
    <t>GPU41</t>
  </si>
  <si>
    <t>ณ***า เ***่ยนเดชา</t>
  </si>
  <si>
    <t>GPU40</t>
  </si>
  <si>
    <t>ช***ิพ</t>
  </si>
  <si>
    <t>04/01/2026 22:31</t>
  </si>
  <si>
    <t>768914165482</t>
  </si>
  <si>
    <t>GPU39</t>
  </si>
  <si>
    <t>Standard shipping</t>
  </si>
  <si>
    <t>04/01/2026 22:30</t>
  </si>
  <si>
    <t>GPU38</t>
  </si>
  <si>
    <t>เ***า เ***มนิล</t>
  </si>
  <si>
    <t>04/01/2026 22:29</t>
  </si>
  <si>
    <t>768997558464</t>
  </si>
  <si>
    <t>GPU37</t>
  </si>
  <si>
    <t>ชไมพร ทิณบุตร</t>
  </si>
  <si>
    <t>128หมู่9 · บ้านยา/ Ban Ya
หนองหาน/ Nong Hanอุดรธานี/ Udon Thani
41320</t>
  </si>
  <si>
    <t>41320</t>
  </si>
  <si>
    <t>660954290636</t>
  </si>
  <si>
    <t>04/01/2026 22:28</t>
  </si>
  <si>
    <t>TH380686WJ7C8G</t>
  </si>
  <si>
    <t>GPU36</t>
  </si>
  <si>
    <t>ส***ลยา จ***ร์เขียว</t>
  </si>
  <si>
    <t>04/01/2026 22:24</t>
  </si>
  <si>
    <t>GPU34</t>
  </si>
  <si>
    <t>04/01/2026 22:22</t>
  </si>
  <si>
    <t>768924524476</t>
  </si>
  <si>
    <t>GPU33</t>
  </si>
  <si>
    <t>04/01/2026 22:17</t>
  </si>
  <si>
    <t>GPU32</t>
  </si>
  <si>
    <t>น***วราภรณ์ ผ***สะถิน</t>
  </si>
  <si>
    <t>04/01/2026 22:15</t>
  </si>
  <si>
    <t>GPU31</t>
  </si>
  <si>
    <t>บ***ารัศมิ์  ถ***ักดิ์ธนา</t>
  </si>
  <si>
    <t>04/01/2026 22:14</t>
  </si>
  <si>
    <t>768910765442</t>
  </si>
  <si>
    <t>GPU30</t>
  </si>
  <si>
    <t>ท***ัลย์ ย***ัตร์ 2***.2ต.คลองสมบูรณ์อ.คลองขลุงจ.กำแพงเพชร62120</t>
  </si>
  <si>
    <t>GPU29</t>
  </si>
  <si>
    <t>จ*** จ***</t>
  </si>
  <si>
    <t>04/01/2026 22:06</t>
  </si>
  <si>
    <t>768934161461</t>
  </si>
  <si>
    <t>GPU27</t>
  </si>
  <si>
    <t>ส***ด</t>
  </si>
  <si>
    <t>04/01/2026 22:02</t>
  </si>
  <si>
    <t>GPU26</t>
  </si>
  <si>
    <t>ว***สินี แ***พ่วง</t>
  </si>
  <si>
    <t>04/01/2026 21:58</t>
  </si>
  <si>
    <t>GPU25</t>
  </si>
  <si>
    <t>ด***ม้ .***๊ก</t>
  </si>
  <si>
    <t>04/01/2026 21:56</t>
  </si>
  <si>
    <t>04/01/2026 21:57</t>
  </si>
  <si>
    <t>GPU24</t>
  </si>
  <si>
    <t>น***ุทธิพงษ์  ค***</t>
  </si>
  <si>
    <t>GPU22</t>
  </si>
  <si>
    <t>ภ***ีรา ม***าพิพัฒน์กุล</t>
  </si>
  <si>
    <t>04/01/2026 21:53</t>
  </si>
  <si>
    <t>GPU21</t>
  </si>
  <si>
    <t>B***k</t>
  </si>
  <si>
    <t>04/01/2026 21:50</t>
  </si>
  <si>
    <t>04/01/2026 21:51</t>
  </si>
  <si>
    <t>GPU18</t>
  </si>
  <si>
    <t>A** A**</t>
  </si>
  <si>
    <t>04/01/2026 21:40</t>
  </si>
  <si>
    <t>768924812353</t>
  </si>
  <si>
    <t>GPU17</t>
  </si>
  <si>
    <t>ถ***   ม***นเทียะ</t>
  </si>
  <si>
    <t>04/01/2026 21:39</t>
  </si>
  <si>
    <t>768970528443</t>
  </si>
  <si>
    <t>ชิฟฟ่อนสอดไส้ แยม 1กล่อง มี6ชิ้น (เก็บได้15วัน)</t>
  </si>
  <si>
    <t>GPU16</t>
  </si>
  <si>
    <t>อุชุกร  ชัยชาญธิติ</t>
  </si>
  <si>
    <t>บ.วายอาร์ซีเท็กซ์ไทล์  134   หมู่6 ซอยแปซิฟิก · อ้อมน้อย/ Om Noi
กระทุ่มแบน/ Krathum Baenสมุทรสาคร/ Samut Sakhon
74130</t>
  </si>
  <si>
    <t>74130</t>
  </si>
  <si>
    <t>660836189644</t>
  </si>
  <si>
    <t>04/01/2026 21:36</t>
  </si>
  <si>
    <t>LEXPU0644668441</t>
  </si>
  <si>
    <t>GPU15</t>
  </si>
  <si>
    <t>******่าตะโก ตำบลพนมรอก อำเภอท่าตะโก จังหวัดนครสวรรค์ 60160</t>
  </si>
  <si>
    <t>12</t>
  </si>
  <si>
    <t>04/01/2026 21:30</t>
  </si>
  <si>
    <t>TH265906709503A</t>
  </si>
  <si>
    <t>GPU14</t>
  </si>
  <si>
    <t>04/01/2026 21:29</t>
  </si>
  <si>
    <t>GPU13</t>
  </si>
  <si>
    <t>04/01/2026 21:28</t>
  </si>
  <si>
    <t>GPU12</t>
  </si>
  <si>
    <t>เ***พร ศ***ุวรรณ์</t>
  </si>
  <si>
    <t>04/01/2026 21:27</t>
  </si>
  <si>
    <t>768940807456</t>
  </si>
  <si>
    <t>GPU11</t>
  </si>
  <si>
    <t>แ***พรรณ แ***ิ</t>
  </si>
  <si>
    <t>04/01/2026 21:25</t>
  </si>
  <si>
    <t>GPU10</t>
  </si>
  <si>
    <t>เ***  พ***พวง</t>
  </si>
  <si>
    <t>04/01/2026 21:24</t>
  </si>
  <si>
    <t>GPU8</t>
  </si>
  <si>
    <t>04/01/2026 21:18</t>
  </si>
  <si>
    <t>768999259335</t>
  </si>
  <si>
    <t>04/01/2026 21:23</t>
  </si>
  <si>
    <t>GPU7</t>
  </si>
  <si>
    <t>น******ร</t>
  </si>
  <si>
    <t>******โลก จ.สุโขทัย ตำบลวังพิณพาทย์ อำเภอสวรรคโลก จังหวัดสุโขทัย 64110</t>
  </si>
  <si>
    <t>64110</t>
  </si>
  <si>
    <t>66</t>
  </si>
  <si>
    <t>04/01/2026 21:16</t>
  </si>
  <si>
    <t>TH267001729636W</t>
  </si>
  <si>
    <t>GPU6</t>
  </si>
  <si>
    <t>นาย​ ภาสวร​ จิตศรัทธา</t>
  </si>
  <si>
    <t>207/2 ถ.เทศบาล4 ต.ปากเพรียว อ.เมือง จ.สระบุรี 18000
เมืองสระบุรี/ Mueang Saraburiสระบุรี/ Saraburi
18000</t>
  </si>
  <si>
    <t>660812920566</t>
  </si>
  <si>
    <t>04/01/2026 21:15</t>
  </si>
  <si>
    <t>GPU5</t>
  </si>
  <si>
    <t>ม***ิกา จ***ร์ละคร</t>
  </si>
  <si>
    <t>04/01/2026 21:14</t>
  </si>
  <si>
    <t>GPU4</t>
  </si>
  <si>
    <t>ส***สินี ห***314</t>
  </si>
  <si>
    <t>04/01/2026 21:12</t>
  </si>
  <si>
    <t>GPU2</t>
  </si>
  <si>
    <t>ศ****ต</t>
  </si>
  <si>
    <t>******ณพาทย์, อำเภอสวรรคโลก ตำบลวังพิณพาทย์ อำเภอสวรรคโลก จังหวัดสุโขทัย 64110</t>
  </si>
  <si>
    <t>04/01/2026 21:33</t>
  </si>
  <si>
    <t>TH2616087656390</t>
  </si>
  <si>
    <t>04/01/2026 21:04</t>
  </si>
  <si>
    <t>GPU1</t>
  </si>
  <si>
    <t>******้ายสุดเลยสนามฟุตบอลหญ้าเทียมโกโก้พาค) 99/259 ซ.11) แขวงบางมด เขตทุ่งครุ จังหวัดกรุงเทพมหานคร 10140</t>
  </si>
  <si>
    <t>TH267513405543P</t>
  </si>
  <si>
    <t>04/01/2026 21:00</t>
  </si>
  <si>
    <t>GPU0</t>
  </si>
  <si>
    <t>พ***ียา ด***ูไทย</t>
  </si>
  <si>
    <t>04/01/2026 20:55</t>
  </si>
  <si>
    <t>768988803483</t>
  </si>
  <si>
    <t>GPT99</t>
  </si>
  <si>
    <t>ณ***ินี ธ***ภัทรกุล</t>
  </si>
  <si>
    <t>04/01/2026 20:49</t>
  </si>
  <si>
    <t>768939517415</t>
  </si>
  <si>
    <t>GPT98</t>
  </si>
  <si>
    <t>ว***ัตน์ ฉ***ัฒนะ</t>
  </si>
  <si>
    <t>04/01/2026 20:45</t>
  </si>
  <si>
    <t>GPT97</t>
  </si>
  <si>
    <t>ส*** ส***สน</t>
  </si>
  <si>
    <t>04/01/2026 20:40</t>
  </si>
  <si>
    <t>GPT96</t>
  </si>
  <si>
    <t>w***a3402</t>
  </si>
  <si>
    <t>04/01/2026 20:39</t>
  </si>
  <si>
    <t>768958966462</t>
  </si>
  <si>
    <t>GPT95</t>
  </si>
  <si>
    <t>น***า เ***วอัมพร</t>
  </si>
  <si>
    <t>04/01/2026 20:31</t>
  </si>
  <si>
    <t>768971435444</t>
  </si>
  <si>
    <t>GPT94</t>
  </si>
  <si>
    <t>ทิพสะดา ลัดลอย</t>
  </si>
  <si>
    <t>สุขุมวิท 85/55 หมู่ที่ 4 หมู่บ้านบุญศิริ  · บางเมืองใหม่/ Bang Mueang Mai
เมืองสมุทรปราการ/ Mueang Samut Prakanสมุทรปราการ/ Samut Prakan
10270</t>
  </si>
  <si>
    <t>660817434551</t>
  </si>
  <si>
    <t>04/01/2026 20:32</t>
  </si>
  <si>
    <t>LEXPU0644663267</t>
  </si>
  <si>
    <t>04/01/2026 20:29</t>
  </si>
  <si>
    <t>GPT93</t>
  </si>
  <si>
    <t>ศ***ณี  ก***จักร์</t>
  </si>
  <si>
    <t>04/01/2026 20:27</t>
  </si>
  <si>
    <t>04/01/2026 20:26</t>
  </si>
  <si>
    <t>GPT92</t>
  </si>
  <si>
    <t>ธ***รรณ เ***รักษ์</t>
  </si>
  <si>
    <t>GPT91</t>
  </si>
  <si>
    <t>ค** ส***ยารัตน์ ค***น</t>
  </si>
  <si>
    <t>04/01/2026 20:23</t>
  </si>
  <si>
    <t>GPT90</t>
  </si>
  <si>
    <t>พ***ิโรจน์ จ***วีโร</t>
  </si>
  <si>
    <t>04/01/2026 20:15</t>
  </si>
  <si>
    <t>768947864370</t>
  </si>
  <si>
    <t>04/01/2026 20:14</t>
  </si>
  <si>
    <t>GPT89</t>
  </si>
  <si>
    <t>น***นงค์ เ***เพ็ญ</t>
  </si>
  <si>
    <t>04/01/2026 20:10</t>
  </si>
  <si>
    <t>GPT88</t>
  </si>
  <si>
    <t>ว***ฐ์พล  ศ***ุ่งเรือง</t>
  </si>
  <si>
    <t>GPT87</t>
  </si>
  <si>
    <t>ด***ร</t>
  </si>
  <si>
    <t>04/01/2026 20:08</t>
  </si>
  <si>
    <t>GPT86</t>
  </si>
  <si>
    <t>แ**ค</t>
  </si>
  <si>
    <t>******ถนน อรุณอมรินทร์ แขวงศิริราช เขตบางกอกน้อย จังหวัดกรุงเทพมหานคร 10700</t>
  </si>
  <si>
    <t>04/01/2026 20:38</t>
  </si>
  <si>
    <t>TH011486X1X41D</t>
  </si>
  <si>
    <t>GPT85</t>
  </si>
  <si>
    <t>ส***นตนา เ***หลือง</t>
  </si>
  <si>
    <t>04/01/2026 20:07</t>
  </si>
  <si>
    <t>768951816371</t>
  </si>
  <si>
    <t>GPT84</t>
  </si>
  <si>
    <t>04/01/2026 20:06</t>
  </si>
  <si>
    <t>GPT83</t>
  </si>
  <si>
    <t>น***าวประภาสิริ เ***ุรี</t>
  </si>
  <si>
    <t>04/01/2026 20:05</t>
  </si>
  <si>
    <t>768996879346</t>
  </si>
  <si>
    <t>GPT82</t>
  </si>
  <si>
    <t>768924612492</t>
  </si>
  <si>
    <t>GPT81</t>
  </si>
  <si>
    <t>ช***า</t>
  </si>
  <si>
    <t>04/01/2026 20:01</t>
  </si>
  <si>
    <t>THT28012CNUGT2Z</t>
  </si>
  <si>
    <t>GPT80</t>
  </si>
  <si>
    <t>น***้ว เ***ใจ</t>
  </si>
  <si>
    <t>04/01/2026 19:53</t>
  </si>
  <si>
    <t>GPT79</t>
  </si>
  <si>
    <t>ณ***ล</t>
  </si>
  <si>
    <t>04/01/2026 19:52</t>
  </si>
  <si>
    <t>GPT78</t>
  </si>
  <si>
    <t>ส***ี  ศ***รรณา</t>
  </si>
  <si>
    <t>04/01/2026 19:49</t>
  </si>
  <si>
    <t>GPT77</t>
  </si>
  <si>
    <t>ส***  เ***เฉลิม</t>
  </si>
  <si>
    <t>04/01/2026 19:48</t>
  </si>
  <si>
    <t>GPT76</t>
  </si>
  <si>
    <t>นางสาว ผุสดี สุดฮะ</t>
  </si>
  <si>
    <t>องค์การบริหารส่วนตำบลสร้อยฟ้า หมู่ 3 · สร้อยฟ้า/ Soi Fa
โพธาราม/ Photharamราชบุรี/ Ratchaburi
70120</t>
  </si>
  <si>
    <t>70120</t>
  </si>
  <si>
    <t>660822510024</t>
  </si>
  <si>
    <t>04/01/2026 19:45</t>
  </si>
  <si>
    <t>LEXPU0644668297</t>
  </si>
  <si>
    <t>GPT75</t>
  </si>
  <si>
    <t>ไ* ต***ำปา</t>
  </si>
  <si>
    <t>04/01/2026 19:41</t>
  </si>
  <si>
    <t>768958964410</t>
  </si>
  <si>
    <t>GPT73</t>
  </si>
  <si>
    <t>04/01/2026 19:34</t>
  </si>
  <si>
    <t>GPT72</t>
  </si>
  <si>
    <t>น***พร   เ***เกลี้ยง</t>
  </si>
  <si>
    <t>GPT71</t>
  </si>
  <si>
    <t>04/01/2026 19:31</t>
  </si>
  <si>
    <t>GPT70</t>
  </si>
  <si>
    <t>ท****ว</t>
  </si>
  <si>
    <t>******ุวรรณภูมิ ตำบลศีรษะจรเข้น้อย อำเภอบางเสาธง จังหวัดสมุทรปราการ 10570</t>
  </si>
  <si>
    <t>10570</t>
  </si>
  <si>
    <t>44</t>
  </si>
  <si>
    <t>TH020686WFW73B</t>
  </si>
  <si>
    <t>04/01/2026 19:30</t>
  </si>
  <si>
    <t>GPT69</t>
  </si>
  <si>
    <t>อ***ิรา ซ***ใช้</t>
  </si>
  <si>
    <t>04/01/2026 19:27</t>
  </si>
  <si>
    <t>768958967420</t>
  </si>
  <si>
    <t>GPT67</t>
  </si>
  <si>
    <t>ฐ***กา ร***ิม</t>
  </si>
  <si>
    <t>04/01/2026 19:26</t>
  </si>
  <si>
    <t>04/01/2026 19:25</t>
  </si>
  <si>
    <t>GPT66</t>
  </si>
  <si>
    <t>บ***า อ***รสาร</t>
  </si>
  <si>
    <t>04/01/2026 19:23</t>
  </si>
  <si>
    <t>768986640435</t>
  </si>
  <si>
    <t>GPT65</t>
  </si>
  <si>
    <t>อ***ติ พ***านุรักษ์</t>
  </si>
  <si>
    <t>768912566424</t>
  </si>
  <si>
    <t>GPT64</t>
  </si>
  <si>
    <t>น***์ชพร ศ***รรมมา</t>
  </si>
  <si>
    <t>04/01/2026 19:22</t>
  </si>
  <si>
    <t>GPT63</t>
  </si>
  <si>
    <t>04/01/2026 19:18</t>
  </si>
  <si>
    <t>GPT62</t>
  </si>
  <si>
    <t>น***า ป***ัก</t>
  </si>
  <si>
    <t>04/01/2026 19:16</t>
  </si>
  <si>
    <t>GPT61</t>
  </si>
  <si>
    <t>ม***​ เ***วนารักษ์</t>
  </si>
  <si>
    <t>04/01/2026 19:12</t>
  </si>
  <si>
    <t>GPT60</t>
  </si>
  <si>
    <t>น* ว***</t>
  </si>
  <si>
    <t>04/01/2026 19:06</t>
  </si>
  <si>
    <t>GPT59</t>
  </si>
  <si>
    <t>♡ F*** K***araporn.</t>
  </si>
  <si>
    <t>04/01/2026 19:05</t>
  </si>
  <si>
    <t>768933634486</t>
  </si>
  <si>
    <t>GPT58</t>
  </si>
  <si>
    <t>น***าวลลิตา ค***็ชร ค***ูกปลา</t>
  </si>
  <si>
    <t>04/01/2026 19:02</t>
  </si>
  <si>
    <t>GPT57</t>
  </si>
  <si>
    <t>จ***ิบตรีธีระ  เ***ินดา</t>
  </si>
  <si>
    <t>GPT56</t>
  </si>
  <si>
    <t>04/01/2026 19:01</t>
  </si>
  <si>
    <t>768911782354</t>
  </si>
  <si>
    <t>GPT55</t>
  </si>
  <si>
    <t>พ** ศ***งษา</t>
  </si>
  <si>
    <t>04/01/2026 19:00</t>
  </si>
  <si>
    <t>GPT54</t>
  </si>
  <si>
    <t>น***กษณ์</t>
  </si>
  <si>
    <t>04/01/2026 18:57</t>
  </si>
  <si>
    <t>04/01/2026 18:58</t>
  </si>
  <si>
    <t>GPT53</t>
  </si>
  <si>
    <t>ป***ากร แ***ฮ้ง</t>
  </si>
  <si>
    <t>768919161474</t>
  </si>
  <si>
    <t>GPT52</t>
  </si>
  <si>
    <t>ร***าภรณ์ จ***มูล</t>
  </si>
  <si>
    <t>04/01/2026 18:55</t>
  </si>
  <si>
    <t>GPT51</t>
  </si>
  <si>
    <t>ว** เ***ชาวนา</t>
  </si>
  <si>
    <t>768999167473</t>
  </si>
  <si>
    <t>GPT49</t>
  </si>
  <si>
    <t>o***an s***iyam</t>
  </si>
  <si>
    <t>04/01/2026 18:48</t>
  </si>
  <si>
    <t>04/01/2026 18:49</t>
  </si>
  <si>
    <t>GPT48</t>
  </si>
  <si>
    <t>ไ***าหลานยายมล</t>
  </si>
  <si>
    <t>768940843484</t>
  </si>
  <si>
    <t>GPT47</t>
  </si>
  <si>
    <t>จ***ภรณ์ ด***แก้ว</t>
  </si>
  <si>
    <t>04/01/2026 18:47</t>
  </si>
  <si>
    <t>GPT46</t>
  </si>
  <si>
    <t>อ***า ห***ทอง</t>
  </si>
  <si>
    <t>04/01/2026 18:44</t>
  </si>
  <si>
    <t>768912447446</t>
  </si>
  <si>
    <t>GPT45</t>
  </si>
  <si>
    <t>ป***นทร ค***</t>
  </si>
  <si>
    <t>04/01/2026 18:42</t>
  </si>
  <si>
    <t>GPT44</t>
  </si>
  <si>
    <t>ท***์สุดา ส***รณสิงห์</t>
  </si>
  <si>
    <t>04/01/2026 18:41</t>
  </si>
  <si>
    <t>768968787392</t>
  </si>
  <si>
    <t>GPT43</t>
  </si>
  <si>
    <t>ย***สวง พ***ละมูล</t>
  </si>
  <si>
    <t>04/01/2026 18:39</t>
  </si>
  <si>
    <t>GPT42</t>
  </si>
  <si>
    <t>04/01/2026 18:38</t>
  </si>
  <si>
    <t>GPT41</t>
  </si>
  <si>
    <t>เ***​ บ***ึง</t>
  </si>
  <si>
    <t>04/01/2026 18:37</t>
  </si>
  <si>
    <t>GPT40</t>
  </si>
  <si>
    <t>ส***รณี เ***วิเชียรไชย</t>
  </si>
  <si>
    <t>04/01/2026 18:36</t>
  </si>
  <si>
    <t>768906326392</t>
  </si>
  <si>
    <t>GPT39</t>
  </si>
  <si>
    <t>04/01/2026 18:35</t>
  </si>
  <si>
    <t>GPT38</t>
  </si>
  <si>
    <t>04/01/2026 18:33</t>
  </si>
  <si>
    <t>768954943315</t>
  </si>
  <si>
    <t>GPT37</t>
  </si>
  <si>
    <t>จ***วรรณ ฉ***บุญ</t>
  </si>
  <si>
    <t>GPT36</t>
  </si>
  <si>
    <t>บ******์</t>
  </si>
  <si>
    <t>******้าเมือง อำเภอเมืองราชบุรี จังหวัดราชบุรี 70000</t>
  </si>
  <si>
    <t>70000</t>
  </si>
  <si>
    <t>TH2680584861902</t>
  </si>
  <si>
    <t>04/01/2026 18:30</t>
  </si>
  <si>
    <t>GPT35</t>
  </si>
  <si>
    <t>ว***ดา</t>
  </si>
  <si>
    <t>GPT34</t>
  </si>
  <si>
    <t>น***ุภาพร ข***อง</t>
  </si>
  <si>
    <t>04/01/2026 18:22</t>
  </si>
  <si>
    <t>GPT33</t>
  </si>
  <si>
    <t>เ***วี โ***าง</t>
  </si>
  <si>
    <t>04/01/2026 18:17</t>
  </si>
  <si>
    <t>GPT32</t>
  </si>
  <si>
    <t>ธ***ธรณ์ ล***มีวิทยา</t>
  </si>
  <si>
    <t>04/01/2026 18:08</t>
  </si>
  <si>
    <t>GPT31</t>
  </si>
  <si>
    <t>พ***้อม</t>
  </si>
  <si>
    <t>04/01/2026 18:00</t>
  </si>
  <si>
    <t>GPT30</t>
  </si>
  <si>
    <t>ส***รณา ส***์ทอง</t>
  </si>
  <si>
    <t>THT05072CNUMP4Z</t>
  </si>
  <si>
    <t>GPT28</t>
  </si>
  <si>
    <t>ส***ตรา แ***งคล</t>
  </si>
  <si>
    <t>04/01/2026 17:55</t>
  </si>
  <si>
    <t>GPT27</t>
  </si>
  <si>
    <t>ฉ***มณี แ***ทรา</t>
  </si>
  <si>
    <t>04/01/2026 17:53</t>
  </si>
  <si>
    <t>GPT26</t>
  </si>
  <si>
    <t>u***87281711738522</t>
  </si>
  <si>
    <t>GPT24</t>
  </si>
  <si>
    <t>ส***ลี  ส***ดิ์วงษ์</t>
  </si>
  <si>
    <t>04/01/2026 17:50</t>
  </si>
  <si>
    <t>GPT22</t>
  </si>
  <si>
    <t>อ***ตยา  ศ***วงษ์เสรี</t>
  </si>
  <si>
    <t>04/01/2026 17:51</t>
  </si>
  <si>
    <t>THT04062CQUHP5Z</t>
  </si>
  <si>
    <t>04/01/2026 17:46</t>
  </si>
  <si>
    <t>GPT21</t>
  </si>
  <si>
    <t>น***นัย ล***สมสิริ</t>
  </si>
  <si>
    <t>04/01/2026 17:41</t>
  </si>
  <si>
    <t>GPT20</t>
  </si>
  <si>
    <t>จ***า ส***ิทักษ์</t>
  </si>
  <si>
    <t>04/01/2026 17:35</t>
  </si>
  <si>
    <t>768949955491</t>
  </si>
  <si>
    <t>GPT19</t>
  </si>
  <si>
    <t>ส***ชา เ***คง</t>
  </si>
  <si>
    <t>THT05052CNTVB0Z</t>
  </si>
  <si>
    <t>GPT18</t>
  </si>
  <si>
    <t>ก***า ก***สวย</t>
  </si>
  <si>
    <t>04/01/2026 17:30</t>
  </si>
  <si>
    <t>GPT17</t>
  </si>
  <si>
    <t>04/01/2026 17:29</t>
  </si>
  <si>
    <t>768913246426</t>
  </si>
  <si>
    <t>GPT16</t>
  </si>
  <si>
    <t>ส***ดา ศ***ะโร</t>
  </si>
  <si>
    <t>04/01/2026 17:28</t>
  </si>
  <si>
    <t>GPT15</t>
  </si>
  <si>
    <t>อ******ม</t>
  </si>
  <si>
    <t>******พี่อินห้องแลป) ตำบลห้วยไผ่ อำเภอเมืองราชบุรี จังหวัดราชบุรี 70000</t>
  </si>
  <si>
    <t>83</t>
  </si>
  <si>
    <t>04/01/2026 17:25</t>
  </si>
  <si>
    <t>TH264838810141P</t>
  </si>
  <si>
    <t>GPT14</t>
  </si>
  <si>
    <t>ก***ารัตน์ ห***นอภัย</t>
  </si>
  <si>
    <t>04/01/2026 17:14</t>
  </si>
  <si>
    <t>04/01/2026 17:13</t>
  </si>
  <si>
    <t>GPT13</t>
  </si>
  <si>
    <t>ส***ตรา ม***เล็ก</t>
  </si>
  <si>
    <t>04/01/2026 17:12</t>
  </si>
  <si>
    <t>GPT12</t>
  </si>
  <si>
    <t>เ***รัตนา ส***งเนตร</t>
  </si>
  <si>
    <t>04/01/2026 17:11</t>
  </si>
  <si>
    <t>GPT11</t>
  </si>
  <si>
    <t>ศ***นทรา ค***็นต์</t>
  </si>
  <si>
    <t>04/01/2026 17:09</t>
  </si>
  <si>
    <t>GPT10</t>
  </si>
  <si>
    <t>ก***จิ</t>
  </si>
  <si>
    <t>04/01/2026 17:08</t>
  </si>
  <si>
    <t>GPT9</t>
  </si>
  <si>
    <t>ใ***</t>
  </si>
  <si>
    <t>04/01/2026 17:05</t>
  </si>
  <si>
    <t>GPT8</t>
  </si>
  <si>
    <t>ณ***นัทดา ธ***ชัย</t>
  </si>
  <si>
    <t>04/01/2026 17:04</t>
  </si>
  <si>
    <t>GPT7</t>
  </si>
  <si>
    <t>อ***า เ***มาก</t>
  </si>
  <si>
    <t>768944369491</t>
  </si>
  <si>
    <t>GPT5</t>
  </si>
  <si>
    <t>ป* t***awan</t>
  </si>
  <si>
    <t>04/01/2026 17:01</t>
  </si>
  <si>
    <t>768990560494</t>
  </si>
  <si>
    <t>GPT4</t>
  </si>
  <si>
    <t>ว***า ช***งศ์</t>
  </si>
  <si>
    <t>768988248501</t>
  </si>
  <si>
    <t>GPT3</t>
  </si>
  <si>
    <t>ณ***ฐ ส***รือง</t>
  </si>
  <si>
    <t>04/01/2026 17:00</t>
  </si>
  <si>
    <t>768926407373</t>
  </si>
  <si>
    <t>GPT2</t>
  </si>
  <si>
    <t>น***ุญถิ่น ศ***พนบาล</t>
  </si>
  <si>
    <t>04/01/2026 16:58</t>
  </si>
  <si>
    <t>GPT0</t>
  </si>
  <si>
    <t>ว***ียร์ ศ***มบูรณ์</t>
  </si>
  <si>
    <t>04/01/2026 16:52</t>
  </si>
  <si>
    <t>GPS99</t>
  </si>
  <si>
    <t>น***ึ้ง</t>
  </si>
  <si>
    <t>04/01/2026 16:50</t>
  </si>
  <si>
    <t>768906533371</t>
  </si>
  <si>
    <t>04/01/2026 16:51</t>
  </si>
  <si>
    <t>GPS98</t>
  </si>
  <si>
    <t>เ***ดาว ว***เปรม</t>
  </si>
  <si>
    <t>04/01/2026 16:49</t>
  </si>
  <si>
    <t>768912493285</t>
  </si>
  <si>
    <t>04/01/2026 16:48</t>
  </si>
  <si>
    <t>GPS97</t>
  </si>
  <si>
    <t>GPS96</t>
  </si>
  <si>
    <t>******์ ตำบลทะเลทรัพย์ อำเภอปะทิว จังหวัดชุมพร 86160</t>
  </si>
  <si>
    <t>86160</t>
  </si>
  <si>
    <t>TH261675314313N</t>
  </si>
  <si>
    <t>04/01/2026 16:47</t>
  </si>
  <si>
    <t>GPS95</t>
  </si>
  <si>
    <t>ก***า ม***ฟื้อง</t>
  </si>
  <si>
    <t>04/01/2026 16:44</t>
  </si>
  <si>
    <t>GPS94</t>
  </si>
  <si>
    <t>แ***ดือน​ ท***ทศ</t>
  </si>
  <si>
    <t>768925245480</t>
  </si>
  <si>
    <t>GPS93</t>
  </si>
  <si>
    <t>04/01/2026 16:40</t>
  </si>
  <si>
    <t>768944538401</t>
  </si>
  <si>
    <t>GPS92</t>
  </si>
  <si>
    <t>ส***จรรยา เ***ประไพ</t>
  </si>
  <si>
    <t>04/01/2026 16:39</t>
  </si>
  <si>
    <t>768902250443</t>
  </si>
  <si>
    <t>GPS91</t>
  </si>
  <si>
    <t>ป***า  น***</t>
  </si>
  <si>
    <t>04/01/2026 16:36</t>
  </si>
  <si>
    <t>GPS90</t>
  </si>
  <si>
    <t>ภ***ทิรา ต***ียนโต</t>
  </si>
  <si>
    <t>04/01/2026 16:29</t>
  </si>
  <si>
    <t>GPS89</t>
  </si>
  <si>
    <t>ส***ดา บ***ู</t>
  </si>
  <si>
    <t>04/01/2026 16:28</t>
  </si>
  <si>
    <t>GPS88</t>
  </si>
  <si>
    <t>04/01/2026 16:27</t>
  </si>
  <si>
    <t>GPS87</t>
  </si>
  <si>
    <t>04/01/2026 16:26</t>
  </si>
  <si>
    <t>768925092272</t>
  </si>
  <si>
    <t>GPS86</t>
  </si>
  <si>
    <t>j***or h***y</t>
  </si>
  <si>
    <t>04/01/2026 16:24</t>
  </si>
  <si>
    <t>768991165504</t>
  </si>
  <si>
    <t>GPS85</t>
  </si>
  <si>
    <t>ท***ดา</t>
  </si>
  <si>
    <t>04/01/2026 16:21</t>
  </si>
  <si>
    <t>768928561494</t>
  </si>
  <si>
    <t>GPS83</t>
  </si>
  <si>
    <t>น***อำไพร ท***น้อย</t>
  </si>
  <si>
    <t>04/01/2026 16:17</t>
  </si>
  <si>
    <t>768943561492</t>
  </si>
  <si>
    <t>GPS82</t>
  </si>
  <si>
    <t>อ***รณ ค***แดง</t>
  </si>
  <si>
    <t>768957973420</t>
  </si>
  <si>
    <t>GPS81</t>
  </si>
  <si>
    <t>ส******ะ</t>
  </si>
  <si>
    <t>******ธิ์, ตำบล ไชยราช ตำบลไชยราช อำเภอบางสะพานน้อย จังหวัดประจวบคีรีขันธ์ 77170</t>
  </si>
  <si>
    <t>77170</t>
  </si>
  <si>
    <t>04</t>
  </si>
  <si>
    <t>04/01/2026 16:46</t>
  </si>
  <si>
    <t>TH2679992183446</t>
  </si>
  <si>
    <t>04/01/2026 16:16</t>
  </si>
  <si>
    <t>GPS80</t>
  </si>
  <si>
    <t>ช***รงค์ อ***้อง</t>
  </si>
  <si>
    <t>04/01/2026 16:15</t>
  </si>
  <si>
    <t>768909733351</t>
  </si>
  <si>
    <t>GPS79</t>
  </si>
  <si>
    <t>ร***กะเพราพริกแห้ง</t>
  </si>
  <si>
    <t>04/01/2026 16:12</t>
  </si>
  <si>
    <t>GPS78</t>
  </si>
  <si>
    <t>04/01/2026 16:10</t>
  </si>
  <si>
    <t>GPS76</t>
  </si>
  <si>
    <t>น***ลักษณ์  อ***เย็น</t>
  </si>
  <si>
    <t>Bueng Kan</t>
  </si>
  <si>
    <t>04/01/2026 16:05</t>
  </si>
  <si>
    <t>768986255413</t>
  </si>
  <si>
    <t>GPS75</t>
  </si>
  <si>
    <t>04/01/2026 16:04</t>
  </si>
  <si>
    <t>ไม่เอากาแฟ ไม่เอาเนยนม จะเอาไปแจกลุกค้าค่า</t>
  </si>
  <si>
    <t>768986224495</t>
  </si>
  <si>
    <t>GPS74</t>
  </si>
  <si>
    <t>N***HIP  R***ANATHIP</t>
  </si>
  <si>
    <t>04/01/2026 16:03</t>
  </si>
  <si>
    <t>GPS73</t>
  </si>
  <si>
    <t>ณ***าญจน์ ธ***ติชัญญา</t>
  </si>
  <si>
    <t>ขอรสมะพร้าว2  เนยนม1ค่ะ</t>
  </si>
  <si>
    <t>768945753424</t>
  </si>
  <si>
    <t>GPS72</t>
  </si>
  <si>
    <t>อ***ริกา  บ***ฮง</t>
  </si>
  <si>
    <t>04/01/2026 16:00</t>
  </si>
  <si>
    <t>768943032465</t>
  </si>
  <si>
    <t>GPS71</t>
  </si>
  <si>
    <t>ส***า  ส***ร้าง</t>
  </si>
  <si>
    <t>04/01/2026 15:59</t>
  </si>
  <si>
    <t>GPS70</t>
  </si>
  <si>
    <t>อ***ัย ฉ***าม</t>
  </si>
  <si>
    <t>GPS69</t>
  </si>
  <si>
    <t>****** บ้านนางาม ตำบล เรือง ตำบลเรือง อำเภอเมืองน่าน จังหวัดน่าน 55000</t>
  </si>
  <si>
    <t>77</t>
  </si>
  <si>
    <t>TH267626315450W</t>
  </si>
  <si>
    <t>GPS66</t>
  </si>
  <si>
    <t>บ***รัตน</t>
  </si>
  <si>
    <t>04/01/2026 15:54</t>
  </si>
  <si>
    <t>768949379413</t>
  </si>
  <si>
    <t>GPS65</t>
  </si>
  <si>
    <t>04/01/2026 15:51</t>
  </si>
  <si>
    <t>GPS64</t>
  </si>
  <si>
    <t>เ***ลักษณ์</t>
  </si>
  <si>
    <t>04/01/2026 15:50</t>
  </si>
  <si>
    <t>GPS63</t>
  </si>
  <si>
    <t>พ***พย์ เ***จะโปะ</t>
  </si>
  <si>
    <t>04/01/2026 15:49</t>
  </si>
  <si>
    <t>768909969505</t>
  </si>
  <si>
    <t>GPS62</t>
  </si>
  <si>
    <t>768943450413</t>
  </si>
  <si>
    <t>GPS61</t>
  </si>
  <si>
    <t>768959642474</t>
  </si>
  <si>
    <t>GPS60</t>
  </si>
  <si>
    <t>ว***า  ศ***ชียงขวาง</t>
  </si>
  <si>
    <t>768918375433</t>
  </si>
  <si>
    <t>GPS59</t>
  </si>
  <si>
    <t>ว***วิภา ว***วิชชาบรูณ์</t>
  </si>
  <si>
    <t>768911172433</t>
  </si>
  <si>
    <t>GPS58</t>
  </si>
  <si>
    <t>s***reeprai</t>
  </si>
  <si>
    <t>04/01/2026 15:48</t>
  </si>
  <si>
    <t>GPS56</t>
  </si>
  <si>
    <t>ค***ม่บุญสม ป***ิม</t>
  </si>
  <si>
    <t>GPS55</t>
  </si>
  <si>
    <t>ส***ราสังข์วิเศษ</t>
  </si>
  <si>
    <t>GPS54</t>
  </si>
  <si>
    <t>ฟ***ส ท***ียรัตน์</t>
  </si>
  <si>
    <t>04/01/2026 15:47</t>
  </si>
  <si>
    <t>768930604352</t>
  </si>
  <si>
    <t>GPS52</t>
  </si>
  <si>
    <t>น***บาพิมพ์ภาทร์</t>
  </si>
  <si>
    <t>04/01/2026 15:46</t>
  </si>
  <si>
    <t>GPS50</t>
  </si>
  <si>
    <t>ว***ิสาข์ ท***ะวัลย์</t>
  </si>
  <si>
    <t>จังหวัดสมุทรปราการ</t>
  </si>
  <si>
    <t>04/01/2026 15:44</t>
  </si>
  <si>
    <t>THT02032CR2NJ5Z</t>
  </si>
  <si>
    <t>GPS49</t>
  </si>
  <si>
    <t>04/01/2026 15:43</t>
  </si>
  <si>
    <t>GPS48</t>
  </si>
  <si>
    <t>ว*** ห***พุทธศีล</t>
  </si>
  <si>
    <t>GPS47</t>
  </si>
  <si>
    <t>น***ร ก***สนา</t>
  </si>
  <si>
    <t>04/01/2026 15:41</t>
  </si>
  <si>
    <t>768994844413</t>
  </si>
  <si>
    <t>GPS46</t>
  </si>
  <si>
    <t>768970461350</t>
  </si>
  <si>
    <t>GPS45</t>
  </si>
  <si>
    <t>04/01/2026 15:40</t>
  </si>
  <si>
    <t>768935934325</t>
  </si>
  <si>
    <t>GPS42</t>
  </si>
  <si>
    <t>ว***รัตน์ อ***ฤทธิ์</t>
  </si>
  <si>
    <t>04/01/2026 15:38</t>
  </si>
  <si>
    <t>768903721386</t>
  </si>
  <si>
    <t>GPS41</t>
  </si>
  <si>
    <t>น***าวชวนชม ว***งห์</t>
  </si>
  <si>
    <t>04/01/2026 15:35</t>
  </si>
  <si>
    <t>GPS39</t>
  </si>
  <si>
    <t>พ******ง</t>
  </si>
  <si>
    <t>******ชวิถี  แขวงทุ่งพญาไท แขวงทุ่งพญาไท เขตราชเทวี จังหวัดกรุงเทพมหานคร 10400</t>
  </si>
  <si>
    <t>80</t>
  </si>
  <si>
    <t>04/01/2026 15:31</t>
  </si>
  <si>
    <t>TH2642825210126</t>
  </si>
  <si>
    <t>GPS38</t>
  </si>
  <si>
    <t>ส***รัตน์ น***มร</t>
  </si>
  <si>
    <t>768918609362</t>
  </si>
  <si>
    <t>GPS33</t>
  </si>
  <si>
    <t>เ******์</t>
  </si>
  <si>
    <t>******.ศรีมงคล ตำบลศรีมงคล อำเภอไทรโยค จังหวัดกาญจนบุรี 71150</t>
  </si>
  <si>
    <t>71150</t>
  </si>
  <si>
    <t>TH2649113855048</t>
  </si>
  <si>
    <t>04/01/2026 15:20</t>
  </si>
  <si>
    <t>GPS32</t>
  </si>
  <si>
    <t>น***ภา  ล***ติ</t>
  </si>
  <si>
    <t>04/01/2026 15:16</t>
  </si>
  <si>
    <t>768925722364</t>
  </si>
  <si>
    <t>04/01/2026 15:17</t>
  </si>
  <si>
    <t>GPS31</t>
  </si>
  <si>
    <t>ด***ข บ***เสมียน</t>
  </si>
  <si>
    <t>GPS30</t>
  </si>
  <si>
    <t>จ***ันธ์ ว***ศรณี</t>
  </si>
  <si>
    <t>04/01/2026 15:14</t>
  </si>
  <si>
    <t>768917233501</t>
  </si>
  <si>
    <t>GPS29</t>
  </si>
  <si>
    <t>น***สร แ***รัตนศักเิ์</t>
  </si>
  <si>
    <t>768966953484</t>
  </si>
  <si>
    <t>GPS27</t>
  </si>
  <si>
    <t>ณ******ม</t>
  </si>
  <si>
    <t>******ม้น , เลขที่ 545 , ถนน สรรพวุธ แขวงบางนาใต้ เขตบางนา จังหวัดกรุงเทพมหานคร 10260</t>
  </si>
  <si>
    <t>10260</t>
  </si>
  <si>
    <t>TH2645339090116</t>
  </si>
  <si>
    <t>GPS26</t>
  </si>
  <si>
    <t>ว******ม</t>
  </si>
  <si>
    <t>******, ตำบล หนองขาม, อำเภอศรีราชา ชั้น2(ห้อง14) ตำบลหนองขาม อำเภอศรีราชา จังหวัดชลบุรี 20230</t>
  </si>
  <si>
    <t>04/01/2026 15:12</t>
  </si>
  <si>
    <t>TH2677604595223</t>
  </si>
  <si>
    <t>GPS25</t>
  </si>
  <si>
    <t>อ***ใจ ก***าบอ่ำ</t>
  </si>
  <si>
    <t>768922250401</t>
  </si>
  <si>
    <t>GPS24</t>
  </si>
  <si>
    <t>J***en r***rt</t>
  </si>
  <si>
    <t>04/01/2026 15:11</t>
  </si>
  <si>
    <t>GPS23</t>
  </si>
  <si>
    <t>ป***ปุ้ย</t>
  </si>
  <si>
    <t>04/01/2026 15:10</t>
  </si>
  <si>
    <t>THT02032CNU8T8Z</t>
  </si>
  <si>
    <t>GPS22</t>
  </si>
  <si>
    <t>768959236360</t>
  </si>
  <si>
    <t>GPS21</t>
  </si>
  <si>
    <t>ร***ี น***ลป์ธนสาร</t>
  </si>
  <si>
    <t>04/01/2026 15:07</t>
  </si>
  <si>
    <t>768923879334</t>
  </si>
  <si>
    <t>GPS20</t>
  </si>
  <si>
    <t>04/01/2026 15:05</t>
  </si>
  <si>
    <t>768984779334</t>
  </si>
  <si>
    <t>GPS19</t>
  </si>
  <si>
    <t>ต**</t>
  </si>
  <si>
    <t>04/01/2026 15:04</t>
  </si>
  <si>
    <t>768976176323</t>
  </si>
  <si>
    <t>GPS18</t>
  </si>
  <si>
    <t>บ***อด ว***ฉัตรเพชร</t>
  </si>
  <si>
    <t>768964846392</t>
  </si>
  <si>
    <t>GPS16</t>
  </si>
  <si>
    <t>T***mo</t>
  </si>
  <si>
    <t>04/01/2026 15:02</t>
  </si>
  <si>
    <t>768915177343</t>
  </si>
  <si>
    <t>GPS15</t>
  </si>
  <si>
    <t>น***ุญทัน ท***รีรัก</t>
  </si>
  <si>
    <t>GPS14</t>
  </si>
  <si>
    <t>แ** ส***รัตน์</t>
  </si>
  <si>
    <t>768941946415</t>
  </si>
  <si>
    <t>GPS13</t>
  </si>
  <si>
    <t>ว***ภา บ***ธสง</t>
  </si>
  <si>
    <t>04/01/2026 14:57</t>
  </si>
  <si>
    <t>GPS12</t>
  </si>
  <si>
    <t>น******จ</t>
  </si>
  <si>
    <t>******มู่ที่ 4, ถนน ท่าล้อ-ห้วยเป้ง, ตำบลบ้านเป้า, อำเภอเมืองลำปาง ตำบลบ้านเป้า อำเภอเมืองลำปาง จังหวัดลำปาง 52000</t>
  </si>
  <si>
    <t>52000</t>
  </si>
  <si>
    <t>04/01/2026 15:26</t>
  </si>
  <si>
    <t>TH262963994273Z</t>
  </si>
  <si>
    <t>04/01/2026 14:56</t>
  </si>
  <si>
    <t>GPS11</t>
  </si>
  <si>
    <t>บ***อม ม***ญ</t>
  </si>
  <si>
    <t>04/01/2026 14:55</t>
  </si>
  <si>
    <t>GPS10</t>
  </si>
  <si>
    <t>ว***ดา ฤ***์ชื่นชม</t>
  </si>
  <si>
    <t>04/01/2026 14:54</t>
  </si>
  <si>
    <t>768947930505</t>
  </si>
  <si>
    <t>GPS9</t>
  </si>
  <si>
    <t>04/01/2026 14:52</t>
  </si>
  <si>
    <t>768815284963</t>
  </si>
  <si>
    <t>04/01/2026 14:51</t>
  </si>
  <si>
    <t>GPS8</t>
  </si>
  <si>
    <t>น***เจมส์</t>
  </si>
  <si>
    <t>04/01/2026 14:50</t>
  </si>
  <si>
    <t>768857270974</t>
  </si>
  <si>
    <t>GPS7</t>
  </si>
  <si>
    <t>น***นภาภรณ์ บ***ื่น</t>
  </si>
  <si>
    <t>04/01/2026 14:48</t>
  </si>
  <si>
    <t>768891277910</t>
  </si>
  <si>
    <t>GPS6</t>
  </si>
  <si>
    <t>ม***นี ส***รเสถียรเลิศ</t>
  </si>
  <si>
    <t>768805078974</t>
  </si>
  <si>
    <t>GPS5</t>
  </si>
  <si>
    <t>ณ***ิรา</t>
  </si>
  <si>
    <t>04/01/2026 14:46</t>
  </si>
  <si>
    <t>768937504075</t>
  </si>
  <si>
    <t>GPS4</t>
  </si>
  <si>
    <t>n***yaow 1***</t>
  </si>
  <si>
    <t>04/01/2026 14:44</t>
  </si>
  <si>
    <t>768923711043</t>
  </si>
  <si>
    <t>04/01/2026 14:45</t>
  </si>
  <si>
    <t>GPS3</t>
  </si>
  <si>
    <t>ว***ี เ***หุ่น</t>
  </si>
  <si>
    <t>04/01/2026 14:42</t>
  </si>
  <si>
    <t>768882265970</t>
  </si>
  <si>
    <t>GPS2</t>
  </si>
  <si>
    <t>โ***มา  แ***ว่าง</t>
  </si>
  <si>
    <t>768884086946</t>
  </si>
  <si>
    <t>GPS1</t>
  </si>
  <si>
    <t>ช***ุช  แ***งิน</t>
  </si>
  <si>
    <t>04/01/2026 14:41</t>
  </si>
  <si>
    <t>768806591932</t>
  </si>
  <si>
    <t>GPR98</t>
  </si>
  <si>
    <t>04/01/2026 15:06</t>
  </si>
  <si>
    <t>TH2657749629811</t>
  </si>
  <si>
    <t>04/01/2026 14:36</t>
  </si>
  <si>
    <t>GPR97</t>
  </si>
  <si>
    <t>ส***ง ค***ปา</t>
  </si>
  <si>
    <t>768978309046</t>
  </si>
  <si>
    <t>GPR96</t>
  </si>
  <si>
    <t>ค***ด แ***ันธ์</t>
  </si>
  <si>
    <t>04/01/2026 14:35</t>
  </si>
  <si>
    <t>768826287961</t>
  </si>
  <si>
    <t>GPR95</t>
  </si>
  <si>
    <t>ส***ติณี เ***ชู</t>
  </si>
  <si>
    <t>04/01/2026 14:33</t>
  </si>
  <si>
    <t>GPR94</t>
  </si>
  <si>
    <t>768800793994</t>
  </si>
  <si>
    <t>GPR92</t>
  </si>
  <si>
    <t>04/01/2026 14:32</t>
  </si>
  <si>
    <t>768883194984</t>
  </si>
  <si>
    <t>GPR91</t>
  </si>
  <si>
    <t>น***า ส***์ทอง</t>
  </si>
  <si>
    <t>04/01/2026 14:31</t>
  </si>
  <si>
    <t>768874478960</t>
  </si>
  <si>
    <t>GPR90</t>
  </si>
  <si>
    <t>s***ma</t>
  </si>
  <si>
    <t>04/01/2026 14:30</t>
  </si>
  <si>
    <t>768891794941</t>
  </si>
  <si>
    <t>GPR89</t>
  </si>
  <si>
    <t>ก***า ช***ตรี</t>
  </si>
  <si>
    <t>768859190982</t>
  </si>
  <si>
    <t>GPR88</t>
  </si>
  <si>
    <t>GPR87</t>
  </si>
  <si>
    <t>768821982994</t>
  </si>
  <si>
    <t>GPR86</t>
  </si>
  <si>
    <t>ค***นกวรรณ น***หาด382หมู่5ต.ลาดตะเคียนอ.กบินทร์บุรีจ.ปราจีนบุรี</t>
  </si>
  <si>
    <t>04/01/2026 14:29</t>
  </si>
  <si>
    <t>768856060965</t>
  </si>
  <si>
    <t>GPR85</t>
  </si>
  <si>
    <t>ป** ณ***านต์</t>
  </si>
  <si>
    <t>04/01/2026 14:28</t>
  </si>
  <si>
    <t>768818584973</t>
  </si>
  <si>
    <t>GPR84</t>
  </si>
  <si>
    <t>บ***ปลง</t>
  </si>
  <si>
    <t>04/01/2026 14:27</t>
  </si>
  <si>
    <t>768958703074</t>
  </si>
  <si>
    <t>GPR83</t>
  </si>
  <si>
    <t>ณ***ดี  ช***พาน</t>
  </si>
  <si>
    <t>04/01/2026 14:26</t>
  </si>
  <si>
    <t>768820273944</t>
  </si>
  <si>
    <t>GPR82</t>
  </si>
  <si>
    <t>ฐ***มา เ***ปรีดิ์</t>
  </si>
  <si>
    <t>04/01/2026 14:25</t>
  </si>
  <si>
    <t>768915502084</t>
  </si>
  <si>
    <t>GPR81</t>
  </si>
  <si>
    <t>ส***ิน อ***ะปัน</t>
  </si>
  <si>
    <t>768878193985</t>
  </si>
  <si>
    <t>GPR80</t>
  </si>
  <si>
    <t>อ***า  ศ***ดสุข</t>
  </si>
  <si>
    <t>04/01/2026 14:24</t>
  </si>
  <si>
    <t>768834871921</t>
  </si>
  <si>
    <t>GPR78</t>
  </si>
  <si>
    <t>ก***ารัตน์ เ***ยมชาวนา</t>
  </si>
  <si>
    <t>04/01/2026 14:22</t>
  </si>
  <si>
    <t>768851082974</t>
  </si>
  <si>
    <t>GPR77</t>
  </si>
  <si>
    <t>ณ***ภัทร  ศ***ิ์สิริวัฒน์</t>
  </si>
  <si>
    <t>768867268002</t>
  </si>
  <si>
    <t>GPR76</t>
  </si>
  <si>
    <t>ย***ี ใ***รม</t>
  </si>
  <si>
    <t>THT04022CM8X94Z</t>
  </si>
  <si>
    <t>GPR75</t>
  </si>
  <si>
    <t>04/01/2026 14:18</t>
  </si>
  <si>
    <t>768836988986</t>
  </si>
  <si>
    <t>04/01/2026 14:19</t>
  </si>
  <si>
    <t>GPR74</t>
  </si>
  <si>
    <t>ภ***ษา ผ***ลเกิด</t>
  </si>
  <si>
    <t>768897483955</t>
  </si>
  <si>
    <t>GPR73</t>
  </si>
  <si>
    <t>768810586994</t>
  </si>
  <si>
    <t>GPR72</t>
  </si>
  <si>
    <t>K***yNoi</t>
  </si>
  <si>
    <t>768878661972</t>
  </si>
  <si>
    <t>GPR71</t>
  </si>
  <si>
    <t>ศ***พร  ว***สมบัติ</t>
  </si>
  <si>
    <t>768873871953</t>
  </si>
  <si>
    <t>GPR70</t>
  </si>
  <si>
    <t>768856981001</t>
  </si>
  <si>
    <t>GPR69</t>
  </si>
  <si>
    <t>ค***านจิต ศ***ปาระยะ</t>
  </si>
  <si>
    <t>768846388995</t>
  </si>
  <si>
    <t>GPR68</t>
  </si>
  <si>
    <t>ส***ิทธิ์ ข***วรรณ</t>
  </si>
  <si>
    <t>768808469973</t>
  </si>
  <si>
    <t>GPR67</t>
  </si>
  <si>
    <t>น***ระภามาศ   แ***ไทรเลิศ</t>
  </si>
  <si>
    <t>04/01/2026 14:17</t>
  </si>
  <si>
    <t>768861783992</t>
  </si>
  <si>
    <t>GPR66</t>
  </si>
  <si>
    <t>น***วานที่ไม่ใช่น้ำหวาน</t>
  </si>
  <si>
    <t>768812478980</t>
  </si>
  <si>
    <t>GPR65</t>
  </si>
  <si>
    <t>ว*** ด***ักดี</t>
  </si>
  <si>
    <t>768896063983</t>
  </si>
  <si>
    <t>GPR64</t>
  </si>
  <si>
    <t>768802062980</t>
  </si>
  <si>
    <t>GPR63</t>
  </si>
  <si>
    <t>ว***น์ดา ค***ธิ์</t>
  </si>
  <si>
    <t>04/01/2026 14:16</t>
  </si>
  <si>
    <t>768839278944</t>
  </si>
  <si>
    <t>GPR62</t>
  </si>
  <si>
    <t>อ***ิสา เ***องฟุ้ง</t>
  </si>
  <si>
    <t>768832389990</t>
  </si>
  <si>
    <t>GPR61</t>
  </si>
  <si>
    <t>ส***มนต์ พ***วุฒิ</t>
  </si>
  <si>
    <t>768830867980</t>
  </si>
  <si>
    <t>GPR60</t>
  </si>
  <si>
    <t>ท***้วน  เ***กระโทก</t>
  </si>
  <si>
    <t>768894277981</t>
  </si>
  <si>
    <t>GPR59</t>
  </si>
  <si>
    <t>ศ***วรรณ เ***์ทอง</t>
  </si>
  <si>
    <t>04/01/2026 14:15</t>
  </si>
  <si>
    <t>768872274914</t>
  </si>
  <si>
    <t>GPR57</t>
  </si>
  <si>
    <t>ป***เคพีด่านเเม่คำมัน  พ***า</t>
  </si>
  <si>
    <t>04/01/2026 14:13</t>
  </si>
  <si>
    <t>768820082973</t>
  </si>
  <si>
    <t>GPR56</t>
  </si>
  <si>
    <t>ป***พ ค***น</t>
  </si>
  <si>
    <t>768845065951</t>
  </si>
  <si>
    <t>GPR55</t>
  </si>
  <si>
    <t>เ***ก้ว</t>
  </si>
  <si>
    <t>768819465982</t>
  </si>
  <si>
    <t>GPR54</t>
  </si>
  <si>
    <t>ก***ัช</t>
  </si>
  <si>
    <t>04/01/2026 14:12</t>
  </si>
  <si>
    <t>768811470932</t>
  </si>
  <si>
    <t>GPR53</t>
  </si>
  <si>
    <t>ห***ทิพย์ ภ***าลี</t>
  </si>
  <si>
    <t>768871665995</t>
  </si>
  <si>
    <t>GPR52</t>
  </si>
  <si>
    <t>768859867996</t>
  </si>
  <si>
    <t>GPR51</t>
  </si>
  <si>
    <t>ร***สถานีกาแฟสด</t>
  </si>
  <si>
    <t>768826590910</t>
  </si>
  <si>
    <t>GPR49</t>
  </si>
  <si>
    <t>เ***ชรา</t>
  </si>
  <si>
    <t>768812581994</t>
  </si>
  <si>
    <t>GPR48</t>
  </si>
  <si>
    <t>ก***าณัฐ ก***นจันทน์คล้าย</t>
  </si>
  <si>
    <t>04/01/2026 14:11</t>
  </si>
  <si>
    <t>768895783994</t>
  </si>
  <si>
    <t>GPR47</t>
  </si>
  <si>
    <t>ค***ุจิตรา แ***แจ้ง</t>
  </si>
  <si>
    <t>768808878924</t>
  </si>
  <si>
    <t>GPR46</t>
  </si>
  <si>
    <t>u***43974863616943</t>
  </si>
  <si>
    <t>768889466973</t>
  </si>
  <si>
    <t>GPR45</t>
  </si>
  <si>
    <t>ป***ัสสร ช***ญอักษร</t>
  </si>
  <si>
    <t>768895072971</t>
  </si>
  <si>
    <t>GPR44</t>
  </si>
  <si>
    <t>GPR43</t>
  </si>
  <si>
    <t>อ***พร ท***น</t>
  </si>
  <si>
    <t>768943905085</t>
  </si>
  <si>
    <t>GPR42</t>
  </si>
  <si>
    <t>น***รกฤต   ฉ***พชร</t>
  </si>
  <si>
    <t>768856269996</t>
  </si>
  <si>
    <t>GPR41</t>
  </si>
  <si>
    <t>ส***จ ไ***ัตย์</t>
  </si>
  <si>
    <t>768879989990</t>
  </si>
  <si>
    <t>GPR40</t>
  </si>
  <si>
    <t>จ***ิมา   ม***ถอด</t>
  </si>
  <si>
    <t>04/01/2026 14:10</t>
  </si>
  <si>
    <t>768816068005</t>
  </si>
  <si>
    <t>GPR39</t>
  </si>
  <si>
    <t>ส***นดามาเหล็ก</t>
  </si>
  <si>
    <t>04/01/2026 14:08</t>
  </si>
  <si>
    <t>THT10032CP9MR9Z</t>
  </si>
  <si>
    <t>04/01/2026 14:14</t>
  </si>
  <si>
    <t>GPR38</t>
  </si>
  <si>
    <t>ว***ร พ***า</t>
  </si>
  <si>
    <t>04/01/2026 14:06</t>
  </si>
  <si>
    <t>768815671934</t>
  </si>
  <si>
    <t>GPR37</t>
  </si>
  <si>
    <t>ด***จ ต***ิกุล</t>
  </si>
  <si>
    <t>768864384993</t>
  </si>
  <si>
    <t>GPR36</t>
  </si>
  <si>
    <t>s***inya</t>
  </si>
  <si>
    <t>04/01/2026 14:05</t>
  </si>
  <si>
    <t>768863666955</t>
  </si>
  <si>
    <t>GPR35</t>
  </si>
  <si>
    <t>จ***รรณ​  พ***พิ่ม</t>
  </si>
  <si>
    <t>768851189960</t>
  </si>
  <si>
    <t>GPR34</t>
  </si>
  <si>
    <t>768881388995</t>
  </si>
  <si>
    <t>GPR33</t>
  </si>
  <si>
    <t>768812991936</t>
  </si>
  <si>
    <t>04/01/2026 14:09</t>
  </si>
  <si>
    <t>GPR32</t>
  </si>
  <si>
    <t>ก***ทร์ ช***รอด</t>
  </si>
  <si>
    <t>04/01/2026 14:04</t>
  </si>
  <si>
    <t>768889071974</t>
  </si>
  <si>
    <t>GPR31</t>
  </si>
  <si>
    <t>ร***ค้าพี่ฝน</t>
  </si>
  <si>
    <t>768821671925</t>
  </si>
  <si>
    <t>GPR30</t>
  </si>
  <si>
    <t>768821469990</t>
  </si>
  <si>
    <t>GPR29</t>
  </si>
  <si>
    <t>น** อ***ย์  ไ***ัตย์</t>
  </si>
  <si>
    <t>768815266951</t>
  </si>
  <si>
    <t>GPR28</t>
  </si>
  <si>
    <t>ท***้อย ภ***ุข</t>
  </si>
  <si>
    <t>04/01/2026 14:03</t>
  </si>
  <si>
    <t>THT10032CP7UG1Z</t>
  </si>
  <si>
    <t>GPR27</t>
  </si>
  <si>
    <t>768885661994</t>
  </si>
  <si>
    <t>GPR26</t>
  </si>
  <si>
    <t>เ***อมพร    ภ***ดสี</t>
  </si>
  <si>
    <t>768885267990</t>
  </si>
  <si>
    <t>GPR25</t>
  </si>
  <si>
    <t>ค**</t>
  </si>
  <si>
    <t>768824875954</t>
  </si>
  <si>
    <t>GPR24</t>
  </si>
  <si>
    <t>อ***  ก***รี</t>
  </si>
  <si>
    <t>768802787001</t>
  </si>
  <si>
    <t>GPR23</t>
  </si>
  <si>
    <t>ส***รัตน์  แ***ก้ว</t>
  </si>
  <si>
    <t>768890860990</t>
  </si>
  <si>
    <t>GPR22</t>
  </si>
  <si>
    <t>พ***ัย  ย***ากาน</t>
  </si>
  <si>
    <t>จังหวัดฉะเชิงเทรา</t>
  </si>
  <si>
    <t>04/01/2026 14:02</t>
  </si>
  <si>
    <t>768855060982</t>
  </si>
  <si>
    <t>GPR21</t>
  </si>
  <si>
    <t>ก***า​ภัค​  ร***​ไ​ภ​</t>
  </si>
  <si>
    <t>768886478931</t>
  </si>
  <si>
    <t>GPR20</t>
  </si>
  <si>
    <t>จ******์</t>
  </si>
  <si>
    <t>******ย่าง ตำบลโคกย่าง อำเภอประโคนชัย จังหวัดบุรีรัมย์ 31140</t>
  </si>
  <si>
    <t>31140</t>
  </si>
  <si>
    <t>TH260794744805M</t>
  </si>
  <si>
    <t>04/01/2026 14:00</t>
  </si>
  <si>
    <t>GPR19</t>
  </si>
  <si>
    <t>พ******น</t>
  </si>
  <si>
    <t>******5 ตำบลสนามชัย ตำบลสนามชัย อำเภอเมืองสุพรรณบุรี จังหวัดสุพรรณบุรี 72000</t>
  </si>
  <si>
    <t>TH2685087455237</t>
  </si>
  <si>
    <t>GPR18</t>
  </si>
  <si>
    <t>ว***ี ห***รรณะ</t>
  </si>
  <si>
    <t>04/01/2026 13:59</t>
  </si>
  <si>
    <t>768870591952</t>
  </si>
  <si>
    <t>GPR17</t>
  </si>
  <si>
    <t>น***พร</t>
  </si>
  <si>
    <t>04/01/2026 13:57</t>
  </si>
  <si>
    <t>768894597962</t>
  </si>
  <si>
    <t>GPR16</t>
  </si>
  <si>
    <t>น******ี</t>
  </si>
  <si>
    <t>****** อ.บางเลน  จ.นครปฐม ตำบลบางปลา อำเภอบางเลน จังหวัดนครปฐม 73130</t>
  </si>
  <si>
    <t>2903498053531136097</t>
  </si>
  <si>
    <t>GPR14</t>
  </si>
  <si>
    <t>อ***ย ศ***มพร</t>
  </si>
  <si>
    <t>04/01/2026 13:52</t>
  </si>
  <si>
    <t>768835397993</t>
  </si>
  <si>
    <t>GPR13</t>
  </si>
  <si>
    <t>พ***กร ล***เซง</t>
  </si>
  <si>
    <t>04/01/2026 13:51</t>
  </si>
  <si>
    <t>768802792962</t>
  </si>
  <si>
    <t>GPR12</t>
  </si>
  <si>
    <t>ต***้ย</t>
  </si>
  <si>
    <t>04/01/2026 13:50</t>
  </si>
  <si>
    <t>768907452320</t>
  </si>
  <si>
    <t>GPR11</t>
  </si>
  <si>
    <t>t***arat</t>
  </si>
  <si>
    <t>04/01/2026 13:49</t>
  </si>
  <si>
    <t>768806078950</t>
  </si>
  <si>
    <t>GPR10</t>
  </si>
  <si>
    <t>ข***ฤทัย  ท***์ปัญญา</t>
  </si>
  <si>
    <t>04/01/2026 13:46</t>
  </si>
  <si>
    <t>768865399002</t>
  </si>
  <si>
    <t>GPR9</t>
  </si>
  <si>
    <t>04/01/2026 13:45</t>
  </si>
  <si>
    <t>768831872922</t>
  </si>
  <si>
    <t>GPR8</t>
  </si>
  <si>
    <t>S** M***w</t>
  </si>
  <si>
    <t>04/01/2026 13:42</t>
  </si>
  <si>
    <t>768899263996</t>
  </si>
  <si>
    <t>04/01/2026 13:43</t>
  </si>
  <si>
    <t>GPR7</t>
  </si>
  <si>
    <t>จ**</t>
  </si>
  <si>
    <t>768863876944</t>
  </si>
  <si>
    <t>GPR6</t>
  </si>
  <si>
    <t>04/01/2026 13:41</t>
  </si>
  <si>
    <t>768858276981</t>
  </si>
  <si>
    <t>GPR5</t>
  </si>
  <si>
    <t>น***าว อ***ร ม***น</t>
  </si>
  <si>
    <t>04/01/2026 13:38</t>
  </si>
  <si>
    <t>768855677962</t>
  </si>
  <si>
    <t>GPR3</t>
  </si>
  <si>
    <t>อ***ญาณ์ อ***ลาภประเสริฐ</t>
  </si>
  <si>
    <t>04/01/2026 13:36</t>
  </si>
  <si>
    <t>768898673911</t>
  </si>
  <si>
    <t>GPR2</t>
  </si>
  <si>
    <t>วัณณิตาภู  แช่มโชติ</t>
  </si>
  <si>
    <t>240  หมู่ 10  ร้านนวดอันดา ช.12  เลียบชายหาด  ต.หนองปรือ
อ.บางละมุง จ.ชลบุรี 20150</t>
  </si>
  <si>
    <t>0957981598</t>
  </si>
  <si>
    <t>04/01/2026 13:35</t>
  </si>
  <si>
    <t>WA067868623TH</t>
  </si>
  <si>
    <t>04/01/2026 13:34</t>
  </si>
  <si>
    <t>GPQ90</t>
  </si>
  <si>
    <t>ศรีนวล เพชรทอง</t>
  </si>
  <si>
    <t>598ม.4
ต.คู้ยายหมี
อ.สนามชัยเขต
จ.ฉะเชิงเทรา 24160</t>
  </si>
  <si>
    <t>24160</t>
  </si>
  <si>
    <t>0824793959</t>
  </si>
  <si>
    <t>GPR0</t>
  </si>
  <si>
    <t>อ*** A***is c***ic</t>
  </si>
  <si>
    <t>04/01/2026 13:32</t>
  </si>
  <si>
    <t>768874190932</t>
  </si>
  <si>
    <t>GPQ99</t>
  </si>
  <si>
    <t>ด*** ห***อย</t>
  </si>
  <si>
    <t>04/01/2026 13:31</t>
  </si>
  <si>
    <t>768871087961</t>
  </si>
  <si>
    <t>GPQ98</t>
  </si>
  <si>
    <t>768893681975</t>
  </si>
  <si>
    <t>GPQ97</t>
  </si>
  <si>
    <t>u***661150488188</t>
  </si>
  <si>
    <t>04/01/2026 13:28</t>
  </si>
  <si>
    <t>768894871964</t>
  </si>
  <si>
    <t>04/01/2026 13:29</t>
  </si>
  <si>
    <t>GPQ96</t>
  </si>
  <si>
    <t>น** ว***ิรา จ***ะวงษ์</t>
  </si>
  <si>
    <t>04/01/2026 13:25</t>
  </si>
  <si>
    <t>768894196921</t>
  </si>
  <si>
    <t>GPQ95</t>
  </si>
  <si>
    <t>ล***รรณ ณ***์เพ็ชร</t>
  </si>
  <si>
    <t>768832267000</t>
  </si>
  <si>
    <t>GPQ94</t>
  </si>
  <si>
    <t>04/01/2026 13:23</t>
  </si>
  <si>
    <t>768809872983</t>
  </si>
  <si>
    <t>GPQ93</t>
  </si>
  <si>
    <t>768838599922</t>
  </si>
  <si>
    <t>GPQ92</t>
  </si>
  <si>
    <t>04/01/2026 13:21</t>
  </si>
  <si>
    <t>768885266995</t>
  </si>
  <si>
    <t>04/01/2026 13:16</t>
  </si>
  <si>
    <t>GPQ89</t>
  </si>
  <si>
    <t>ท***รรณ ส***คำ</t>
  </si>
  <si>
    <t>768888267976</t>
  </si>
  <si>
    <t>GPQ88</t>
  </si>
  <si>
    <t>จิรภัทร ฉิมพลี</t>
  </si>
  <si>
    <t>127หมู่8บ้านหนองนารี
ต.บุสูง อ.วังหิน
จ.ศรีสะเกษ 33270</t>
  </si>
  <si>
    <t>33270</t>
  </si>
  <si>
    <t>0909244461</t>
  </si>
  <si>
    <t>04/01/2026 13:10</t>
  </si>
  <si>
    <t>04/01/2026 13:15</t>
  </si>
  <si>
    <t>GPQ87</t>
  </si>
  <si>
    <t>ส***งค์ ส***ุ่ง</t>
  </si>
  <si>
    <t>04/01/2026 13:14</t>
  </si>
  <si>
    <t>THT02032CPA0N7Z</t>
  </si>
  <si>
    <t>GPQ86</t>
  </si>
  <si>
    <t>u***7968192608162</t>
  </si>
  <si>
    <t>768849270910</t>
  </si>
  <si>
    <t>04/01/2026 13:11</t>
  </si>
  <si>
    <t>GPQ85</t>
  </si>
  <si>
    <t>ค***าง    พ***ส่งมาให้ของขวัญปีใหม่</t>
  </si>
  <si>
    <t>04/01/2026 13:09</t>
  </si>
  <si>
    <t>768891673970</t>
  </si>
  <si>
    <t>GPQ84</t>
  </si>
  <si>
    <t>เ***เรศ  ก***รดี</t>
  </si>
  <si>
    <t>04/01/2026 13:08</t>
  </si>
  <si>
    <t>768867677966</t>
  </si>
  <si>
    <t>GPQ83</t>
  </si>
  <si>
    <t>อ***ม ท***พ็ชร</t>
  </si>
  <si>
    <t>04/01/2026 13:05</t>
  </si>
  <si>
    <t>768891872910</t>
  </si>
  <si>
    <t>GPQ82</t>
  </si>
  <si>
    <t>ส***ขวัญ ห***วัญ</t>
  </si>
  <si>
    <t>768885067005</t>
  </si>
  <si>
    <t>GPQ81</t>
  </si>
  <si>
    <t>เ***สุดา จ***ร์พุ่ม</t>
  </si>
  <si>
    <t>04/01/2026 13:03</t>
  </si>
  <si>
    <t>768861497935</t>
  </si>
  <si>
    <t>GPQ80</t>
  </si>
  <si>
    <t>น***ิญยา ว***พิพันธุ์</t>
  </si>
  <si>
    <t>04/01/2026 13:02</t>
  </si>
  <si>
    <t>768841689976</t>
  </si>
  <si>
    <t>GPQ79</t>
  </si>
  <si>
    <t>ค***งนุช</t>
  </si>
  <si>
    <t>04/01/2026 13:01</t>
  </si>
  <si>
    <t>THT04062CPA0T9Z</t>
  </si>
  <si>
    <t>04/01/2026 13:00</t>
  </si>
  <si>
    <t>GPQ78</t>
  </si>
  <si>
    <t>ธ***วัฒน์ ท***ัว</t>
  </si>
  <si>
    <t>04/01/2026 12:59</t>
  </si>
  <si>
    <t>768881399005</t>
  </si>
  <si>
    <t>GPQ75</t>
  </si>
  <si>
    <t>04/01/2026 12:48</t>
  </si>
  <si>
    <t>768863952986</t>
  </si>
  <si>
    <t>GPQ74</t>
  </si>
  <si>
    <t>ห***เด๋อ เ***งแล</t>
  </si>
  <si>
    <t>04/01/2026 12:47</t>
  </si>
  <si>
    <t>768824848971</t>
  </si>
  <si>
    <t>GPQ73</t>
  </si>
  <si>
    <t>ส***่าย โ***โหมด</t>
  </si>
  <si>
    <t>768833163980</t>
  </si>
  <si>
    <t>GPQ72</t>
  </si>
  <si>
    <t>ป***ฉัตร แ***ิลา</t>
  </si>
  <si>
    <t>04/01/2026 12:45</t>
  </si>
  <si>
    <t>768803962916</t>
  </si>
  <si>
    <t>04/01/2026 12:44</t>
  </si>
  <si>
    <t>GPQ71</t>
  </si>
  <si>
    <t>ฉัตรชัย บุษปานนท์</t>
  </si>
  <si>
    <t>52/19ม.6บ้านเอท้ออาทร3 · บางพูด/ Bang Phut
ปากเกร็ด/ Pak Kretนนทบุรี/ Nonthaburi
11120</t>
  </si>
  <si>
    <t>11120</t>
  </si>
  <si>
    <t>660989984096</t>
  </si>
  <si>
    <t>04/01/2026 12:39</t>
  </si>
  <si>
    <t>LEXPU0644322687</t>
  </si>
  <si>
    <t>GPQ70</t>
  </si>
  <si>
    <t>ว***ารักษ์</t>
  </si>
  <si>
    <t>04/01/2026 12:37</t>
  </si>
  <si>
    <t>768887960934</t>
  </si>
  <si>
    <t>GPQ69</t>
  </si>
  <si>
    <t>b***o</t>
  </si>
  <si>
    <t>04/01/2026 12:36</t>
  </si>
  <si>
    <t>768888629972</t>
  </si>
  <si>
    <t>GPQ68</t>
  </si>
  <si>
    <t>เ*** ข***บ้านเย็บผ้า</t>
  </si>
  <si>
    <t>768884844980</t>
  </si>
  <si>
    <t>GPQ67</t>
  </si>
  <si>
    <t>เ***งฤทธิ์ ท***ง</t>
  </si>
  <si>
    <t>04/01/2026 12:33</t>
  </si>
  <si>
    <t>768813254926</t>
  </si>
  <si>
    <t>GPQ66</t>
  </si>
  <si>
    <t>ป******า</t>
  </si>
  <si>
    <t>******.หางดง จ.เชียงใหม่ 50230(ป้ายหน้าบ้านชื่อณัฐฐชาช์) ตำบลบ้านแหวน อำเภอหางดง จังหวัดเชียงใหม่ 50230</t>
  </si>
  <si>
    <t>50230</t>
  </si>
  <si>
    <t>TH265386875819I</t>
  </si>
  <si>
    <t>04/01/2026 12:32</t>
  </si>
  <si>
    <t>GPQ65</t>
  </si>
  <si>
    <t>อ***ัตน์  ย***ง</t>
  </si>
  <si>
    <t>04/01/2026 12:31</t>
  </si>
  <si>
    <t>768898257912</t>
  </si>
  <si>
    <t>GPQ64</t>
  </si>
  <si>
    <t>04/01/2026 12:30</t>
  </si>
  <si>
    <t>768871953964</t>
  </si>
  <si>
    <t>GPQ63</t>
  </si>
  <si>
    <t>ว***ี ท***พง</t>
  </si>
  <si>
    <t>04/01/2026 12:29</t>
  </si>
  <si>
    <t>768846545994</t>
  </si>
  <si>
    <t>GPQ62</t>
  </si>
  <si>
    <t>จ***พร ส***จริญ</t>
  </si>
  <si>
    <t>768817977911</t>
  </si>
  <si>
    <t>GPQ60</t>
  </si>
  <si>
    <t>ส***ทิพย์  ว***เทพ</t>
  </si>
  <si>
    <t>04/01/2026 12:25</t>
  </si>
  <si>
    <t>THT04062CNYXE7Z</t>
  </si>
  <si>
    <t>04/01/2026 12:24</t>
  </si>
  <si>
    <t>GPQ59</t>
  </si>
  <si>
    <t>น***า​ ม***</t>
  </si>
  <si>
    <t>04/01/2026 12:23</t>
  </si>
  <si>
    <t>768802373916</t>
  </si>
  <si>
    <t>GPQ58</t>
  </si>
  <si>
    <t>c***ngtu</t>
  </si>
  <si>
    <t>04/01/2026 12:19</t>
  </si>
  <si>
    <t>768855758915</t>
  </si>
  <si>
    <t>GPQ57</t>
  </si>
  <si>
    <t>ก***ญา ท***ันธุ์</t>
  </si>
  <si>
    <t>768894343954</t>
  </si>
  <si>
    <t>GPQ56</t>
  </si>
  <si>
    <t>04/01/2026 12:18</t>
  </si>
  <si>
    <t>768804841991</t>
  </si>
  <si>
    <t>GPQ55</t>
  </si>
  <si>
    <t>ก***ัตน์ เ***ำภา</t>
  </si>
  <si>
    <t>04/01/2026 12:15</t>
  </si>
  <si>
    <t>768867647936</t>
  </si>
  <si>
    <t>GPQ54</t>
  </si>
  <si>
    <t>04/01/2026 12:14</t>
  </si>
  <si>
    <t>THT07022CM4K46Z</t>
  </si>
  <si>
    <t>GPQ53</t>
  </si>
  <si>
    <t>M***ra P***isalai</t>
  </si>
  <si>
    <t>04/01/2026 12:13</t>
  </si>
  <si>
    <t>768830639975</t>
  </si>
  <si>
    <t>GPQ52</t>
  </si>
  <si>
    <t>น***าวกาญจนา น***ังข์</t>
  </si>
  <si>
    <t>04/01/2026 12:11</t>
  </si>
  <si>
    <t>768818646912</t>
  </si>
  <si>
    <t>GPQ51</t>
  </si>
  <si>
    <t>04/01/2026 12:07</t>
  </si>
  <si>
    <t>LEXPU0644323664</t>
  </si>
  <si>
    <t>GPQ50</t>
  </si>
  <si>
    <t>ณ***ันท์ ส***โมสร</t>
  </si>
  <si>
    <t>04/01/2026 12:06</t>
  </si>
  <si>
    <t>768839033944</t>
  </si>
  <si>
    <t>GPQ49</t>
  </si>
  <si>
    <t>TH262297856370K</t>
  </si>
  <si>
    <t>GPQ48</t>
  </si>
  <si>
    <t>ส******)</t>
  </si>
  <si>
    <t>******วังไทร ตำบลรางหวาย ตำบลรางหวาย อำเภอพนมทวน จังหวัดกาญจนบุรี 71170</t>
  </si>
  <si>
    <t>71170</t>
  </si>
  <si>
    <t>TH267703456967S</t>
  </si>
  <si>
    <t>04/01/2026 12:05</t>
  </si>
  <si>
    <t>GPQ47</t>
  </si>
  <si>
    <t>p***a24</t>
  </si>
  <si>
    <t>768887152003</t>
  </si>
  <si>
    <t>GPQ45</t>
  </si>
  <si>
    <t>P** T***aphon</t>
  </si>
  <si>
    <t>04/01/2026 12:01</t>
  </si>
  <si>
    <t>768816225973</t>
  </si>
  <si>
    <t>GPQ44</t>
  </si>
  <si>
    <t>ม***  ส***มด</t>
  </si>
  <si>
    <t>04/01/2026 11:56</t>
  </si>
  <si>
    <t>768878566960</t>
  </si>
  <si>
    <t>GPQ43</t>
  </si>
  <si>
    <t>******าง ตำบลในเมือง อำเภอเมืองนครพนม จังหวัดนครพนม 48000</t>
  </si>
  <si>
    <t>48000</t>
  </si>
  <si>
    <t>04/01/2026 12:21</t>
  </si>
  <si>
    <t>TH267110081151M</t>
  </si>
  <si>
    <t>04/01/2026 11:51</t>
  </si>
  <si>
    <t>GPQ42</t>
  </si>
  <si>
    <t>ร***สุวรรณ เ***ักษร</t>
  </si>
  <si>
    <t>04/01/2026 11:50</t>
  </si>
  <si>
    <t>768875830004</t>
  </si>
  <si>
    <t>GPQ41</t>
  </si>
  <si>
    <t>แ***ันทร์</t>
  </si>
  <si>
    <t>04/01/2026 11:48</t>
  </si>
  <si>
    <t>768828941963</t>
  </si>
  <si>
    <t>GPQ40</t>
  </si>
  <si>
    <t>768868635931</t>
  </si>
  <si>
    <t>GPQ38</t>
  </si>
  <si>
    <t>ส***มล น***ุรี</t>
  </si>
  <si>
    <t>04/01/2026 11:46</t>
  </si>
  <si>
    <t>768849028986</t>
  </si>
  <si>
    <t>GPQ37</t>
  </si>
  <si>
    <t>04/01/2026 12:12</t>
  </si>
  <si>
    <t>TH263870075546O</t>
  </si>
  <si>
    <t>04/01/2026 11:42</t>
  </si>
  <si>
    <t>GPQ36</t>
  </si>
  <si>
    <t>น** จ***กานต์</t>
  </si>
  <si>
    <t>768814162966</t>
  </si>
  <si>
    <t>GPQ35</t>
  </si>
  <si>
    <t>04/01/2026 11:39</t>
  </si>
  <si>
    <t>768830165913</t>
  </si>
  <si>
    <t>GPQ33</t>
  </si>
  <si>
    <t>04/01/2026 11:36</t>
  </si>
  <si>
    <t>768843169920</t>
  </si>
  <si>
    <t>04/01/2026 11:37</t>
  </si>
  <si>
    <t>GPQ32</t>
  </si>
  <si>
    <t>บ*** น***รณ</t>
  </si>
  <si>
    <t>768828973920</t>
  </si>
  <si>
    <t>GPQ31</t>
  </si>
  <si>
    <t>S***orn P***ru</t>
  </si>
  <si>
    <t>768890043935</t>
  </si>
  <si>
    <t>GPQ30</t>
  </si>
  <si>
    <t>ช***ลัย ส***ตร</t>
  </si>
  <si>
    <t>04/01/2026 11:33</t>
  </si>
  <si>
    <t>THT04022CM5FN4Z</t>
  </si>
  <si>
    <t>GPQ29</t>
  </si>
  <si>
    <t>เ***ทอง ด***</t>
  </si>
  <si>
    <t>768835972925</t>
  </si>
  <si>
    <t>04/01/2026 11:32</t>
  </si>
  <si>
    <t>GPQ28</t>
  </si>
  <si>
    <t>จ***ทิพย์ ไ***ันธ์</t>
  </si>
  <si>
    <t>04/01/2026 11:31</t>
  </si>
  <si>
    <t>768843163911</t>
  </si>
  <si>
    <t>GPQ27</t>
  </si>
  <si>
    <t>ส*** ม***าศ</t>
  </si>
  <si>
    <t>768843957980</t>
  </si>
  <si>
    <t>GPQ26</t>
  </si>
  <si>
    <t>น***ล พ***ุนทด</t>
  </si>
  <si>
    <t>04/01/2026 11:28</t>
  </si>
  <si>
    <t>768896230970</t>
  </si>
  <si>
    <t>GPQ25</t>
  </si>
  <si>
    <t>ศ******ี</t>
  </si>
  <si>
    <t>******นฉัตรเพชร ซอย 9, ตำบลบางแก้ว ตำบลบางแก้ว อำเภอบางพลี จังหวัดสมุทรปราการ 10540</t>
  </si>
  <si>
    <t>04/01/2026 11:27</t>
  </si>
  <si>
    <t>TH260565217816M</t>
  </si>
  <si>
    <t>GPQ23</t>
  </si>
  <si>
    <t>ข***ใจ  ไ***ขันธ์</t>
  </si>
  <si>
    <t>04/01/2026 11:22</t>
  </si>
  <si>
    <t>THT02032CP64T3Z</t>
  </si>
  <si>
    <t>04/01/2026 11:21</t>
  </si>
  <si>
    <t>GPQ21</t>
  </si>
  <si>
    <t>04/01/2026 11:17</t>
  </si>
  <si>
    <t>768896047916</t>
  </si>
  <si>
    <t>GPQ19</t>
  </si>
  <si>
    <t>พ***ร</t>
  </si>
  <si>
    <t>04/01/2026 11:16</t>
  </si>
  <si>
    <t>768860041994</t>
  </si>
  <si>
    <t>GPQ18</t>
  </si>
  <si>
    <t>ส******ข</t>
  </si>
  <si>
    <t>******ำบลเทพารักษ์ อำเภอเมืองสมุทรปราการ จังหวัดสมุทรปราการ 10270</t>
  </si>
  <si>
    <t>TH261559732554I</t>
  </si>
  <si>
    <t>GPQ17</t>
  </si>
  <si>
    <t>กษิดิศ ชูดวง</t>
  </si>
  <si>
    <t>159/4 ม.1 ต.หัวโพ
อ.บางแพ
จ.ราชบุรี 70160</t>
  </si>
  <si>
    <t>70160</t>
  </si>
  <si>
    <t>0922564991</t>
  </si>
  <si>
    <t>28/12/2025 08:55</t>
  </si>
  <si>
    <t>04/01/2026 11:12</t>
  </si>
  <si>
    <t>04/01/2026 11:11</t>
  </si>
  <si>
    <t>GPQ16</t>
  </si>
  <si>
    <t>ใ***ริน</t>
  </si>
  <si>
    <t>04/01/2026 11:09</t>
  </si>
  <si>
    <t>768808360961</t>
  </si>
  <si>
    <t>GPQ15</t>
  </si>
  <si>
    <t>LEXPU0644323175</t>
  </si>
  <si>
    <t>GPQ14</t>
  </si>
  <si>
    <t>วิทยา  พุทธภิญโญ</t>
  </si>
  <si>
    <t>2/149 พฤกษาวิลล์ 48 ซอยวัดเวฬุวนาราม 32 ถนนวัดเวฬุวนาราม (แยกจากถนนสรงประภา) แขวงดอนเมือง
ดอนเมือง/ Don Mueangกรุงเทพมหานคร/ Bangkok
10210</t>
  </si>
  <si>
    <t>660869716858</t>
  </si>
  <si>
    <t>04/01/2026 11:05</t>
  </si>
  <si>
    <t>LEXPU0644324175</t>
  </si>
  <si>
    <t>04/01/2026 11:04</t>
  </si>
  <si>
    <t>GPQ13</t>
  </si>
  <si>
    <t>ร***ี​ ใ***ี๋ยง</t>
  </si>
  <si>
    <t>768807237984</t>
  </si>
  <si>
    <t>GPQ12</t>
  </si>
  <si>
    <t>K***กัลยา ศ***ุนาครัว</t>
  </si>
  <si>
    <t>04/01/2026 11:03</t>
  </si>
  <si>
    <t>768816046924</t>
  </si>
  <si>
    <t>GPQ11</t>
  </si>
  <si>
    <t>04/01/2026 11:02</t>
  </si>
  <si>
    <t>768881442921</t>
  </si>
  <si>
    <t>GPQ10</t>
  </si>
  <si>
    <t>K***aphat  M***hathong อ**</t>
  </si>
  <si>
    <t>04/01/2026 11:01</t>
  </si>
  <si>
    <t>768826830925</t>
  </si>
  <si>
    <t>GPQ9</t>
  </si>
  <si>
    <t>เ***มาศ  ภ***โคกรักษ์</t>
  </si>
  <si>
    <t>04/01/2026 10:57</t>
  </si>
  <si>
    <t>768844635930</t>
  </si>
  <si>
    <t>GPQ8</t>
  </si>
  <si>
    <t>04/01/2026 10:50</t>
  </si>
  <si>
    <t>768816235994</t>
  </si>
  <si>
    <t>GPQ7</t>
  </si>
  <si>
    <t>ณ******ว</t>
  </si>
  <si>
    <t>******รเคหะ ตำบลหันตรา ตำบลหันตรา อำเภอพระนครศรีอยุธยา จังหวัดพระนครศรีอยุธยา 13000</t>
  </si>
  <si>
    <t>13000</t>
  </si>
  <si>
    <t>31</t>
  </si>
  <si>
    <t>TH268680012864U</t>
  </si>
  <si>
    <t>GPQ6</t>
  </si>
  <si>
    <t>04/01/2026 10:48</t>
  </si>
  <si>
    <t>768803740994</t>
  </si>
  <si>
    <t>GPQ5</t>
  </si>
  <si>
    <t>ร***ทิพย์ บ***ันธ์</t>
  </si>
  <si>
    <t>04/01/2026 10:45</t>
  </si>
  <si>
    <t>768893630923</t>
  </si>
  <si>
    <t>GPQ4</t>
  </si>
  <si>
    <t>น***าว ก***ก ห***ันท์</t>
  </si>
  <si>
    <t>THT02032CP6807Z</t>
  </si>
  <si>
    <t>GPQ2</t>
  </si>
  <si>
    <t>น** ช***ต ช***พลี</t>
  </si>
  <si>
    <t>04/01/2026 10:44</t>
  </si>
  <si>
    <t>768886447943</t>
  </si>
  <si>
    <t>GPQ1</t>
  </si>
  <si>
    <t>น* .***นภรณ์ ค***อง</t>
  </si>
  <si>
    <t>768888963964</t>
  </si>
  <si>
    <t>GPQ0</t>
  </si>
  <si>
    <t>ว***าดา บ***นรังษี</t>
  </si>
  <si>
    <t>768834160006</t>
  </si>
  <si>
    <t>GPP99</t>
  </si>
  <si>
    <t>ด***พีรวัส ก***์กุล</t>
  </si>
  <si>
    <t>04/01/2026 10:43</t>
  </si>
  <si>
    <t>768828447962</t>
  </si>
  <si>
    <t>GPP98</t>
  </si>
  <si>
    <t>โ***ัย ศ***ุธสมบูรณ์</t>
  </si>
  <si>
    <t>04/01/2026 10:39</t>
  </si>
  <si>
    <t>768869943973</t>
  </si>
  <si>
    <t>GPP97</t>
  </si>
  <si>
    <t>K*** S** M**</t>
  </si>
  <si>
    <t>Nakhon Nayok</t>
  </si>
  <si>
    <t>768872834984</t>
  </si>
  <si>
    <t>GPP96</t>
  </si>
  <si>
    <t>768827959933</t>
  </si>
  <si>
    <t>04/01/2026 10:38</t>
  </si>
  <si>
    <t>GPP95</t>
  </si>
  <si>
    <t>ภ***รณ ม***ตะคุ</t>
  </si>
  <si>
    <t>04/01/2026 10:37</t>
  </si>
  <si>
    <t>768815765933</t>
  </si>
  <si>
    <t>GPP94</t>
  </si>
  <si>
    <t>น***้า  ข***รอด</t>
  </si>
  <si>
    <t>768899765981</t>
  </si>
  <si>
    <t>GPP93</t>
  </si>
  <si>
    <t>ส***  ส***์จูม</t>
  </si>
  <si>
    <t>04/01/2026 10:36</t>
  </si>
  <si>
    <t>768899643993</t>
  </si>
  <si>
    <t>GPP92</t>
  </si>
  <si>
    <t>น*****า</t>
  </si>
  <si>
    <t>******ม.10 ถ.สีขาว ตำบลคลองหนึ่ง อำเภอคลองหลวง จังหวัดปทุมธานี 12120</t>
  </si>
  <si>
    <t>GPP91</t>
  </si>
  <si>
    <t>ม***รรณ เ***ิจ</t>
  </si>
  <si>
    <t>04/01/2026 10:35</t>
  </si>
  <si>
    <t>768897623001</t>
  </si>
  <si>
    <t>GPP90</t>
  </si>
  <si>
    <t>ก*** ฉ***เตชะ ห***ออฟ</t>
  </si>
  <si>
    <t>768820168966</t>
  </si>
  <si>
    <t>GPP89</t>
  </si>
  <si>
    <t>อ***ญา แ***ทน</t>
  </si>
  <si>
    <t>04/01/2026 10:32</t>
  </si>
  <si>
    <t>768804160924</t>
  </si>
  <si>
    <t>GPP88</t>
  </si>
  <si>
    <t>ม***ิกา เ***มแก้ว</t>
  </si>
  <si>
    <t>04/01/2026 10:31</t>
  </si>
  <si>
    <t>768869544984</t>
  </si>
  <si>
    <t>GPP87</t>
  </si>
  <si>
    <t>พ***รางค์  พ***รางกูล</t>
  </si>
  <si>
    <t>04/01/2026 10:28</t>
  </si>
  <si>
    <t>768877451915</t>
  </si>
  <si>
    <t>04/01/2026 10:29</t>
  </si>
  <si>
    <t>GPP86</t>
  </si>
  <si>
    <t>ท***์สุดา ย***ิจารณ์</t>
  </si>
  <si>
    <t>768846963006</t>
  </si>
  <si>
    <t>GPP85</t>
  </si>
  <si>
    <t>768893140982</t>
  </si>
  <si>
    <t>GPP84</t>
  </si>
  <si>
    <t>ส***พร ท***ทอง</t>
  </si>
  <si>
    <t>04/01/2026 10:26</t>
  </si>
  <si>
    <t>768884423005</t>
  </si>
  <si>
    <t>04/01/2026 10:27</t>
  </si>
  <si>
    <t>GPP83</t>
  </si>
  <si>
    <t>A* ไ***้องข้ามฝั่งวัดบ้านสีเขียวรั้วเขียวสุดหัวถนน</t>
  </si>
  <si>
    <t>768848842005</t>
  </si>
  <si>
    <t>GPP82</t>
  </si>
  <si>
    <t>768865036995</t>
  </si>
  <si>
    <t>GPP81</t>
  </si>
  <si>
    <t>พ***พิริยะ ธ***ยธวีคูณ</t>
  </si>
  <si>
    <t>THT02032CP5HR5Z</t>
  </si>
  <si>
    <t>GPP80</t>
  </si>
  <si>
    <t>04/01/2026 10:25</t>
  </si>
  <si>
    <t>THT02032CM4MP0Z</t>
  </si>
  <si>
    <t>GPP79</t>
  </si>
  <si>
    <t>ส***ยา  ก***มา</t>
  </si>
  <si>
    <t>768896652915</t>
  </si>
  <si>
    <t>GPP77</t>
  </si>
  <si>
    <t>ช***ชา พ***จันทร์</t>
  </si>
  <si>
    <t>04/01/2026 10:17</t>
  </si>
  <si>
    <t>768852836953</t>
  </si>
  <si>
    <t>GPP74</t>
  </si>
  <si>
    <t>ป***าณ ไ***อง</t>
  </si>
  <si>
    <t>768835556926</t>
  </si>
  <si>
    <t>04/01/2026 10:16</t>
  </si>
  <si>
    <t>GPP73</t>
  </si>
  <si>
    <t>น***ร อ***ยมาตร์</t>
  </si>
  <si>
    <t>04/01/2026 10:19</t>
  </si>
  <si>
    <t>768888759940</t>
  </si>
  <si>
    <t>04/01/2026 10:14</t>
  </si>
  <si>
    <t>GPP71</t>
  </si>
  <si>
    <t>เ***์น</t>
  </si>
  <si>
    <t>04/01/2026 10:09</t>
  </si>
  <si>
    <t>768804231952</t>
  </si>
  <si>
    <t>GPP70</t>
  </si>
  <si>
    <t>04/01/2026 10:08</t>
  </si>
  <si>
    <t>768834562930</t>
  </si>
  <si>
    <t>GPP69</t>
  </si>
  <si>
    <t>d***gf657j7c</t>
  </si>
  <si>
    <t>768865846943</t>
  </si>
  <si>
    <t>GPP68</t>
  </si>
  <si>
    <t>จ***วัฒน์ เ***าพงศ์หาญ</t>
  </si>
  <si>
    <t>04/01/2026 10:06</t>
  </si>
  <si>
    <t>768849224006</t>
  </si>
  <si>
    <t>GPP67</t>
  </si>
  <si>
    <t>ก***ณี  ก***ระบี่</t>
  </si>
  <si>
    <t>04/01/2026 10:01</t>
  </si>
  <si>
    <t>768801421990</t>
  </si>
  <si>
    <t>GPP66</t>
  </si>
  <si>
    <t>ว***า ส***</t>
  </si>
  <si>
    <t>768844178911</t>
  </si>
  <si>
    <t>GPP65</t>
  </si>
  <si>
    <t>ส***สา ส***า</t>
  </si>
  <si>
    <t>04/01/2026 10:00</t>
  </si>
  <si>
    <t>768816030006</t>
  </si>
  <si>
    <t>GPP64</t>
  </si>
  <si>
    <t>768846239965</t>
  </si>
  <si>
    <t>GPP63</t>
  </si>
  <si>
    <t>Bulky shipping</t>
  </si>
  <si>
    <t>04/01/2026 09:59</t>
  </si>
  <si>
    <t>GPP62</t>
  </si>
  <si>
    <t>ว***า ไ***จริญ</t>
  </si>
  <si>
    <t>768841349006</t>
  </si>
  <si>
    <t>GPP60</t>
  </si>
  <si>
    <t>บ***ิตา ก***มเกลี้ยง</t>
  </si>
  <si>
    <t>04/01/2026 09:57</t>
  </si>
  <si>
    <t>768858365914</t>
  </si>
  <si>
    <t>04/01/2026 09:55</t>
  </si>
  <si>
    <t>GPP59</t>
  </si>
  <si>
    <t>768864246916</t>
  </si>
  <si>
    <t>GPP56</t>
  </si>
  <si>
    <t>ค***ิราภรณ์  ม***า</t>
  </si>
  <si>
    <t>04/01/2026 09:52</t>
  </si>
  <si>
    <t>768845633916</t>
  </si>
  <si>
    <t>GPP55</t>
  </si>
  <si>
    <t>ธ***รัตน์ แ***พิชัย</t>
  </si>
  <si>
    <t>768828837991</t>
  </si>
  <si>
    <t>GPP54</t>
  </si>
  <si>
    <t>จ***ภรย์  เ***ยมปาน</t>
  </si>
  <si>
    <t>04/01/2026 09:51</t>
  </si>
  <si>
    <t>768860363924</t>
  </si>
  <si>
    <t>GPP53</t>
  </si>
  <si>
    <t>ท***์สุดา. ห***น่น</t>
  </si>
  <si>
    <t>04/01/2026 09:50</t>
  </si>
  <si>
    <t>768865976911</t>
  </si>
  <si>
    <t>GPP52</t>
  </si>
  <si>
    <t>04/01/2026 09:49</t>
  </si>
  <si>
    <t>768857342971</t>
  </si>
  <si>
    <t>GPP51</t>
  </si>
  <si>
    <t>จ***ิมา แ***จิตต์</t>
  </si>
  <si>
    <t>768870157915</t>
  </si>
  <si>
    <t>GPP49</t>
  </si>
  <si>
    <t>จ***า ร***ะ</t>
  </si>
  <si>
    <t>04/01/2026 09:48</t>
  </si>
  <si>
    <t>768839832003</t>
  </si>
  <si>
    <t>GPP48</t>
  </si>
  <si>
    <t>จ***า เ***่ยมโปร่งวิทย์</t>
  </si>
  <si>
    <t>04/01/2026 09:47</t>
  </si>
  <si>
    <t>THT03062CM4G24Z</t>
  </si>
  <si>
    <t>GPP46</t>
  </si>
  <si>
    <t>ป***ธิดา  อ***งค์</t>
  </si>
  <si>
    <t>04/01/2026 09:43</t>
  </si>
  <si>
    <t>768858750004</t>
  </si>
  <si>
    <t>GPP45</t>
  </si>
  <si>
    <t>ธ***ักษ์</t>
  </si>
  <si>
    <t>04/01/2026 09:42</t>
  </si>
  <si>
    <t>768810033913</t>
  </si>
  <si>
    <t>GPP44</t>
  </si>
  <si>
    <t>ศิริพร สุขสวัสดิ์</t>
  </si>
  <si>
    <t>บ้านหลังสีเขียว ก่อนวัดหนองเสือเต้น ม10 ต.หนองขาม อ.หนองหญ้าไซ · หนองขาม/ Nong Kham
หนองหญ้าไซ/ Nong Ya Saiสุพรรณบุรี/ Suphanburi
72240</t>
  </si>
  <si>
    <t>72240</t>
  </si>
  <si>
    <t>660610960986</t>
  </si>
  <si>
    <t>04/01/2026 09:41</t>
  </si>
  <si>
    <t>TH141086T5KJ1E</t>
  </si>
  <si>
    <t>GPP43</t>
  </si>
  <si>
    <t>ณ***ันทน์ ด***</t>
  </si>
  <si>
    <t>04/01/2026 09:40</t>
  </si>
  <si>
    <t>768857569970</t>
  </si>
  <si>
    <t>GPP42</t>
  </si>
  <si>
    <t>ส***นกา  เ***่ยมจิตต์</t>
  </si>
  <si>
    <t>768827245970</t>
  </si>
  <si>
    <t>GPP41</t>
  </si>
  <si>
    <t>ร***์</t>
  </si>
  <si>
    <t>THT04022CM4N94Z</t>
  </si>
  <si>
    <t>04/01/2026 09:39</t>
  </si>
  <si>
    <t>GPP40</t>
  </si>
  <si>
    <t>ส***าย ป***ทองคำ</t>
  </si>
  <si>
    <t>768847847972</t>
  </si>
  <si>
    <t>GPP39</t>
  </si>
  <si>
    <t>768881646982</t>
  </si>
  <si>
    <t>GPP38</t>
  </si>
  <si>
    <t>ป***าวดี</t>
  </si>
  <si>
    <t>04/01/2026 09:38</t>
  </si>
  <si>
    <t>768863632935</t>
  </si>
  <si>
    <t>GPP37</t>
  </si>
  <si>
    <t>ป***าภา</t>
  </si>
  <si>
    <t>04/01/2026 09:36</t>
  </si>
  <si>
    <t>768853543006</t>
  </si>
  <si>
    <t>GPP35</t>
  </si>
  <si>
    <t>ล***ย  จ***รวิชิต</t>
  </si>
  <si>
    <t>768805425986</t>
  </si>
  <si>
    <t>GPP34</t>
  </si>
  <si>
    <t>******มพลี แขวงฉิมพลี แขวงฉิมพลี เขตตลิ่งชัน จังหวัดกรุงเทพมหานคร 10170</t>
  </si>
  <si>
    <t>05/01/2026 09:13</t>
  </si>
  <si>
    <t>GPP33</t>
  </si>
  <si>
    <t>น** ส***พ  พ***ศิริ</t>
  </si>
  <si>
    <t>04/01/2026 09:35</t>
  </si>
  <si>
    <t>THT20012CP3PP1Z</t>
  </si>
  <si>
    <t>GPP31</t>
  </si>
  <si>
    <t>ส***ตรา​ จ***ะโปะ</t>
  </si>
  <si>
    <t>04/01/2026 09:34</t>
  </si>
  <si>
    <t>768885557963</t>
  </si>
  <si>
    <t>GPP30</t>
  </si>
  <si>
    <t>ก***นาภรณ์ พ***จินดา</t>
  </si>
  <si>
    <t>768826944001</t>
  </si>
  <si>
    <t>GPP29</t>
  </si>
  <si>
    <t>A** S***pon</t>
  </si>
  <si>
    <t>04/01/2026 09:33</t>
  </si>
  <si>
    <t>768833644983</t>
  </si>
  <si>
    <t>GPP28</t>
  </si>
  <si>
    <t>ก***ณ ห***ยขุนทด</t>
  </si>
  <si>
    <t>768859640975</t>
  </si>
  <si>
    <t>GPP27</t>
  </si>
  <si>
    <t>ม***ี ท***งิน</t>
  </si>
  <si>
    <t>04/01/2026 09:32</t>
  </si>
  <si>
    <t>768863159960</t>
  </si>
  <si>
    <t>GPP26</t>
  </si>
  <si>
    <t>ส***รณเสือซ่อนพงษ์</t>
  </si>
  <si>
    <t>04/01/2026 09:28</t>
  </si>
  <si>
    <t>768877221965</t>
  </si>
  <si>
    <t>GPP25</t>
  </si>
  <si>
    <t>ก***นา ธ***เจตนา</t>
  </si>
  <si>
    <t>768895958983</t>
  </si>
  <si>
    <t>GPP24</t>
  </si>
  <si>
    <t>768820156930</t>
  </si>
  <si>
    <t>GPP23</t>
  </si>
  <si>
    <t>ช***ชกร จ***ร์นิ่ม</t>
  </si>
  <si>
    <t>04/01/2026 09:27</t>
  </si>
  <si>
    <t>768817561971</t>
  </si>
  <si>
    <t>GPP22</t>
  </si>
  <si>
    <t>ม***วัลย์  โ***กุ</t>
  </si>
  <si>
    <t>04/01/2026 09:25</t>
  </si>
  <si>
    <t>768870547981</t>
  </si>
  <si>
    <t>GPP21</t>
  </si>
  <si>
    <t>ใ***รุ่ง ค***วร</t>
  </si>
  <si>
    <t>04/01/2026 09:24</t>
  </si>
  <si>
    <t>768829625992</t>
  </si>
  <si>
    <t>GPP20</t>
  </si>
  <si>
    <t>พ***ภา  ม***ชติ</t>
  </si>
  <si>
    <t>768805141005</t>
  </si>
  <si>
    <t>GPP19</t>
  </si>
  <si>
    <t>ท***า ศ***ักษ์</t>
  </si>
  <si>
    <t>768847365974</t>
  </si>
  <si>
    <t>GPP18</t>
  </si>
  <si>
    <t>A***l</t>
  </si>
  <si>
    <t>04/01/2026 09:22</t>
  </si>
  <si>
    <t>768897225983</t>
  </si>
  <si>
    <t>GPP17</t>
  </si>
  <si>
    <t>ช***ชา  ท***ต</t>
  </si>
  <si>
    <t>04/01/2026 09:19</t>
  </si>
  <si>
    <t>768899439980</t>
  </si>
  <si>
    <t>GPP16</t>
  </si>
  <si>
    <t>พ***า ส***ิโชค</t>
  </si>
  <si>
    <t>768872832991</t>
  </si>
  <si>
    <t>GPP15</t>
  </si>
  <si>
    <t>ย***ธร.  ม***ัย</t>
  </si>
  <si>
    <t>768867834991</t>
  </si>
  <si>
    <t>GPP13</t>
  </si>
  <si>
    <t>ส***พร  ม***วรรณ</t>
  </si>
  <si>
    <t>04/01/2026 09:18</t>
  </si>
  <si>
    <t>768800359972</t>
  </si>
  <si>
    <t>GPP12</t>
  </si>
  <si>
    <t>พ***นาถ ม***มูล</t>
  </si>
  <si>
    <t>768893358973</t>
  </si>
  <si>
    <t>GPP11</t>
  </si>
  <si>
    <t>******านเกวียน ตำบลด่านเกวียน อำเภอโชคชัย จังหวัดนครราชสีมา 30190</t>
  </si>
  <si>
    <t>TH262536490587Z</t>
  </si>
  <si>
    <t>GPP10</t>
  </si>
  <si>
    <t>เ***ิพิฐ ค***ยมณี</t>
  </si>
  <si>
    <t>04/01/2026 09:17</t>
  </si>
  <si>
    <t>768889040986</t>
  </si>
  <si>
    <t>GPP9</t>
  </si>
  <si>
    <t>ต***มย์ ส***า</t>
  </si>
  <si>
    <t>04/01/2026 09:16</t>
  </si>
  <si>
    <t>THT21012CM5FA4Z</t>
  </si>
  <si>
    <t>GPP8</t>
  </si>
  <si>
    <t>ค***่น อ***ิริ</t>
  </si>
  <si>
    <t>768852565994</t>
  </si>
  <si>
    <t>GPP7</t>
  </si>
  <si>
    <t>น***รณ พ***คตร</t>
  </si>
  <si>
    <t>04/01/2026 09:13</t>
  </si>
  <si>
    <t>768805820996</t>
  </si>
  <si>
    <t>GPP6</t>
  </si>
  <si>
    <t>ม***ัตน์ ป***ี</t>
  </si>
  <si>
    <t>768883748975</t>
  </si>
  <si>
    <t>GPP5</t>
  </si>
  <si>
    <t>พ***</t>
  </si>
  <si>
    <t>04/01/2026 09:11</t>
  </si>
  <si>
    <t>768837562990</t>
  </si>
  <si>
    <t>GPP4</t>
  </si>
  <si>
    <t>พ***าภา  อ***ชย</t>
  </si>
  <si>
    <t>04/01/2026 09:09</t>
  </si>
  <si>
    <t>768874549973</t>
  </si>
  <si>
    <t>GPP3</t>
  </si>
  <si>
    <t>04/01/2026 09:03</t>
  </si>
  <si>
    <t>768870231986</t>
  </si>
  <si>
    <t>GPP2</t>
  </si>
  <si>
    <t>ว***น แ***โป๋ย</t>
  </si>
  <si>
    <t>04/01/2026 08:57</t>
  </si>
  <si>
    <t>768823550950</t>
  </si>
  <si>
    <t>GPP1</t>
  </si>
  <si>
    <t>ส***ก  ห***ที่3</t>
  </si>
  <si>
    <t>768848629990</t>
  </si>
  <si>
    <t>GPP0</t>
  </si>
  <si>
    <t>04/01/2026 08:56</t>
  </si>
  <si>
    <t>768840837962</t>
  </si>
  <si>
    <t>GPO99</t>
  </si>
  <si>
    <t>พ***ิดา ย***กล้า</t>
  </si>
  <si>
    <t>04/01/2026 08:52</t>
  </si>
  <si>
    <t>768844363943</t>
  </si>
  <si>
    <t>04/01/2026 08:53</t>
  </si>
  <si>
    <t>GPO96</t>
  </si>
  <si>
    <t>คุณสุภาพร   กุลชาติ</t>
  </si>
  <si>
    <t>บริษัท ซีอาร์ซีไทวัสดุ จำกัด สาขาศาลายา แผนกบริการลูกค้า (ออฟฟิศโครงสร้างด้านหลัง) เลขที่ 8 หมู่ 1 ตำบลทรงคนอง เลขที่ 8 ม.1 · บางเตย/ Bang Toei
สามพราน/ Sam Phranนครปฐม/ Nakhon Pathom
73210</t>
  </si>
  <si>
    <t>73210</t>
  </si>
  <si>
    <t>660949045619</t>
  </si>
  <si>
    <t>04/01/2026 08:39</t>
  </si>
  <si>
    <t>LEXPU0644324798</t>
  </si>
  <si>
    <t>GPO95</t>
  </si>
  <si>
    <t>p***y9697</t>
  </si>
  <si>
    <t>04/01/2026 08:30</t>
  </si>
  <si>
    <t>768811847926</t>
  </si>
  <si>
    <t>04/01/2026 08:28</t>
  </si>
  <si>
    <t>GPO94</t>
  </si>
  <si>
    <t>ก***ภา ต***พ</t>
  </si>
  <si>
    <t>768951913041</t>
  </si>
  <si>
    <t>GPO93</t>
  </si>
  <si>
    <t>ด*** น***ะศรี</t>
  </si>
  <si>
    <t>04/01/2026 08:27</t>
  </si>
  <si>
    <t>768816823983</t>
  </si>
  <si>
    <t>GPO92</t>
  </si>
  <si>
    <t>อ***ิกา ห***ใจ</t>
  </si>
  <si>
    <t>Rayong</t>
  </si>
  <si>
    <t>04/01/2026 08:25</t>
  </si>
  <si>
    <t>768893541990</t>
  </si>
  <si>
    <t>GPO91</t>
  </si>
  <si>
    <t>คุณวรายุทธ เผือกเดช</t>
  </si>
  <si>
    <t>95/1 ม.7 ซอย3สายโท ต.ขุนทะเล อ.เมือง จ.สุราษฎร์ธานี  84100</t>
  </si>
  <si>
    <t>84100</t>
  </si>
  <si>
    <t>0884659628</t>
  </si>
  <si>
    <t>GPO90</t>
  </si>
  <si>
    <t>น***ำรอง  ไ***นดี</t>
  </si>
  <si>
    <t>04/01/2026 08:24</t>
  </si>
  <si>
    <t>768862546992</t>
  </si>
  <si>
    <t>GPO89</t>
  </si>
  <si>
    <t>กาญจนา มาเอียด</t>
  </si>
  <si>
    <t>155/60 ม.12
ต.เจดีย์หัก อ.เมือง
จ.ราชบุรี  70000</t>
  </si>
  <si>
    <t>0814370621</t>
  </si>
  <si>
    <t>04/01/2026 08:23</t>
  </si>
  <si>
    <t>** รับรสกาแฟ1กล่อง ใบเตย1กล่อง</t>
  </si>
  <si>
    <t>WA067868597TH</t>
  </si>
  <si>
    <t>เค้กเบาหวิว ใหญ่ 1 กล่องขนาด 300 กรัม (คละรส)</t>
  </si>
  <si>
    <t>GPO88</t>
  </si>
  <si>
    <t>ก***รรณ พ***ง</t>
  </si>
  <si>
    <t>04/01/2026 08:22</t>
  </si>
  <si>
    <t>768852833965</t>
  </si>
  <si>
    <t>04/01/2026 08:21</t>
  </si>
  <si>
    <t>GPO87</t>
  </si>
  <si>
    <t>คุณจิราพร</t>
  </si>
  <si>
    <t>1/2 ม.1 ต.ถ้ำ อ.ตะกั่วทุ่ง จ.พังงา 82130</t>
  </si>
  <si>
    <t>82130</t>
  </si>
  <si>
    <t>0806160366</t>
  </si>
  <si>
    <t>28/12/2025 15:24</t>
  </si>
  <si>
    <t>line</t>
  </si>
  <si>
    <t>WB130030777TH</t>
  </si>
  <si>
    <t>04/01/2026 08:17</t>
  </si>
  <si>
    <t>GPO86</t>
  </si>
  <si>
    <t>ช**  ต***ลสา</t>
  </si>
  <si>
    <t>04/01/2026 08:12</t>
  </si>
  <si>
    <t>768853160983</t>
  </si>
  <si>
    <t>GPO85</t>
  </si>
  <si>
    <t>ก***์สิริ บ***งสุข</t>
  </si>
  <si>
    <t>04/01/2026 08:07</t>
  </si>
  <si>
    <t>768807964993</t>
  </si>
  <si>
    <t>GPO83</t>
  </si>
  <si>
    <t>04/01/2026 08:06</t>
  </si>
  <si>
    <t>LEXPU0644322623</t>
  </si>
  <si>
    <t>04/01/2026 08:04</t>
  </si>
  <si>
    <t>GPO82</t>
  </si>
  <si>
    <t>ฉ***วิฎา ก***ะมุด</t>
  </si>
  <si>
    <t>04/01/2026 07:59</t>
  </si>
  <si>
    <t>768820166004</t>
  </si>
  <si>
    <t>GPO81</t>
  </si>
  <si>
    <t>ป***าร</t>
  </si>
  <si>
    <t>04/01/2026 07:52</t>
  </si>
  <si>
    <t>768815752961</t>
  </si>
  <si>
    <t>GPO79</t>
  </si>
  <si>
    <t>น***าลา ส***ิบุญ</t>
  </si>
  <si>
    <t>04/01/2026 07:45</t>
  </si>
  <si>
    <t>768839559950</t>
  </si>
  <si>
    <t>GPO78</t>
  </si>
  <si>
    <t>ร***ต้นมะขามเอิร์น</t>
  </si>
  <si>
    <t>768813646926</t>
  </si>
  <si>
    <t>GPO77</t>
  </si>
  <si>
    <t>จ***ิพร ท***ีนอก</t>
  </si>
  <si>
    <t>04/01/2026 07:44</t>
  </si>
  <si>
    <t>768815235963</t>
  </si>
  <si>
    <t>GPO76</t>
  </si>
  <si>
    <t>u***93394268596505</t>
  </si>
  <si>
    <t>04/01/2026 07:43</t>
  </si>
  <si>
    <t>768845037940</t>
  </si>
  <si>
    <t>GPO75</t>
  </si>
  <si>
    <t>ฐ*** เ***เพ็ชร</t>
  </si>
  <si>
    <t>04/01/2026 07:41</t>
  </si>
  <si>
    <t>768844157911</t>
  </si>
  <si>
    <t>04/01/2026 07:42</t>
  </si>
  <si>
    <t>GPO74</t>
  </si>
  <si>
    <t>น***ปาจรีย์ เ***งฉ่ำ</t>
  </si>
  <si>
    <t>04/01/2026 07:40</t>
  </si>
  <si>
    <t>768832568965</t>
  </si>
  <si>
    <t>GPO73</t>
  </si>
  <si>
    <t>พิชญ์ภณิตา  โปยขุนทด</t>
  </si>
  <si>
    <t>42 ม4 ต กุดน้ำใส
จัตุรัส/ Chatturatชัยภูมิ/ Chaiyaphum
36130</t>
  </si>
  <si>
    <t>36130</t>
  </si>
  <si>
    <t>660926291552</t>
  </si>
  <si>
    <t>04/01/2026 07:35</t>
  </si>
  <si>
    <t>TH330686T6XW6D</t>
  </si>
  <si>
    <t>GPO72</t>
  </si>
  <si>
    <t>นิษานาจ  อดิเรกลาภ</t>
  </si>
  <si>
    <t>65/36 หมู่บ้านเจ้าพระยา 8 หมู่ 10 ต.บางเลน อ.บางใหญ่ · บางเลน/ Bang Len
บางใหญ่/ Bang Yaiนนทบุรี/ Nonthaburi
11140</t>
  </si>
  <si>
    <t>660928533720</t>
  </si>
  <si>
    <t>LEXPU0644322770</t>
  </si>
  <si>
    <t>GPO71</t>
  </si>
  <si>
    <t>ก***า  ศ***งษา</t>
  </si>
  <si>
    <t>04/01/2026 07:33</t>
  </si>
  <si>
    <t>768843841953</t>
  </si>
  <si>
    <t>GPO70</t>
  </si>
  <si>
    <t>ข***ตา</t>
  </si>
  <si>
    <t>04/01/2026 07:26</t>
  </si>
  <si>
    <t>768891843930</t>
  </si>
  <si>
    <t>GPO69</t>
  </si>
  <si>
    <t>768890843991</t>
  </si>
  <si>
    <t>GPO68</t>
  </si>
  <si>
    <t>******า 2 ถนนเทพรัตน แขวงดอกไม้ เขตประเวศ จังหวัดกรุงเทพมหานคร 10250</t>
  </si>
  <si>
    <t>04/01/2026 07:24</t>
  </si>
  <si>
    <t>TH2601112156887</t>
  </si>
  <si>
    <t>GPO67</t>
  </si>
  <si>
    <t>W***porn</t>
  </si>
  <si>
    <t>04/01/2026 07:23</t>
  </si>
  <si>
    <t>768871828992</t>
  </si>
  <si>
    <t>GPO66</t>
  </si>
  <si>
    <t>น***น ภ***นแก้ว</t>
  </si>
  <si>
    <t>04/01/2026 07:20</t>
  </si>
  <si>
    <t>768817241986</t>
  </si>
  <si>
    <t>GPO65</t>
  </si>
  <si>
    <t>ศ***ุวรรณ บ***่ง</t>
  </si>
  <si>
    <t>04/01/2026 07:16</t>
  </si>
  <si>
    <t>768862435983</t>
  </si>
  <si>
    <t>GPO63</t>
  </si>
  <si>
    <t>04/01/2026 07:12</t>
  </si>
  <si>
    <t>768844923895</t>
  </si>
  <si>
    <t>GPO62</t>
  </si>
  <si>
    <t>u***9151279295629</t>
  </si>
  <si>
    <t>04/01/2026 07:10</t>
  </si>
  <si>
    <t>768801809882</t>
  </si>
  <si>
    <t>04/01/2026 07:11</t>
  </si>
  <si>
    <t>GPO61</t>
  </si>
  <si>
    <t>เ***ภา ผ***ันทร์</t>
  </si>
  <si>
    <t>04/01/2026 06:57</t>
  </si>
  <si>
    <t>768804107971</t>
  </si>
  <si>
    <t>GPO60</t>
  </si>
  <si>
    <t>L***dsawan S***hol</t>
  </si>
  <si>
    <t>04/01/2026 06:55</t>
  </si>
  <si>
    <t>768825462845</t>
  </si>
  <si>
    <t>04/01/2026 06:56</t>
  </si>
  <si>
    <t>GPO59</t>
  </si>
  <si>
    <t>768882063843</t>
  </si>
  <si>
    <t>GPO58</t>
  </si>
  <si>
    <t>อ******ว</t>
  </si>
  <si>
    <t>******หญ่ อำเภอกระแสสินธุ์ จังหวัดสงขลา 90270</t>
  </si>
  <si>
    <t>90270</t>
  </si>
  <si>
    <t>04/01/2026 06:45</t>
  </si>
  <si>
    <t>TH266675066260D</t>
  </si>
  <si>
    <t>GPO57</t>
  </si>
  <si>
    <t>04/01/2026 06:42</t>
  </si>
  <si>
    <t>768896229850</t>
  </si>
  <si>
    <t>GPO56</t>
  </si>
  <si>
    <t>เ***พร    เ***มบูญ</t>
  </si>
  <si>
    <t>04/01/2026 06:41</t>
  </si>
  <si>
    <t>768859264832</t>
  </si>
  <si>
    <t>GPO55</t>
  </si>
  <si>
    <t>04/01/2026 06:37</t>
  </si>
  <si>
    <t>768817637836</t>
  </si>
  <si>
    <t>GPO54</t>
  </si>
  <si>
    <t>O***wan N***ubphao</t>
  </si>
  <si>
    <t>04/01/2026 06:35</t>
  </si>
  <si>
    <t>768804640855</t>
  </si>
  <si>
    <t>GPO53</t>
  </si>
  <si>
    <t>ร***  ก***หกุล</t>
  </si>
  <si>
    <t>04/01/2026 06:36</t>
  </si>
  <si>
    <t>768865494784</t>
  </si>
  <si>
    <t>GPO52</t>
  </si>
  <si>
    <t>ฟ***ดา ห***ยอด</t>
  </si>
  <si>
    <t>04/01/2026 06:34</t>
  </si>
  <si>
    <t>768858152834</t>
  </si>
  <si>
    <t>GPO50</t>
  </si>
  <si>
    <t>ช***ันท์ ส***พันธ์ น***สไปป์</t>
  </si>
  <si>
    <t>04/01/2026 06:22</t>
  </si>
  <si>
    <t>768883106994</t>
  </si>
  <si>
    <t>GPO49</t>
  </si>
  <si>
    <t>น***นิภา. ส***์เสนาะ</t>
  </si>
  <si>
    <t>04/01/2026 06:19</t>
  </si>
  <si>
    <t>THT02032CP1XH7Z</t>
  </si>
  <si>
    <t>GPO48</t>
  </si>
  <si>
    <t>รัตนา     สุภาพ</t>
  </si>
  <si>
    <t>ต.บางคนที 31ม.3
บางคนที/ Bang Khonthiสมุทรสงคราม/ Samut Songkhram
75120</t>
  </si>
  <si>
    <t>75120</t>
  </si>
  <si>
    <t>660982756563</t>
  </si>
  <si>
    <t>04/01/2026 06:16</t>
  </si>
  <si>
    <t>LEXPU0644241478</t>
  </si>
  <si>
    <t>GPO47</t>
  </si>
  <si>
    <t>04/01/2026 06:13</t>
  </si>
  <si>
    <t>768868898814</t>
  </si>
  <si>
    <t>GPO46</t>
  </si>
  <si>
    <t>04/01/2026 06:12</t>
  </si>
  <si>
    <t>768805202874</t>
  </si>
  <si>
    <t>GPO45</t>
  </si>
  <si>
    <t>ร***ี โ***ุชัย</t>
  </si>
  <si>
    <t>04/01/2026 06:11</t>
  </si>
  <si>
    <t>768818108995</t>
  </si>
  <si>
    <t>GPO44</t>
  </si>
  <si>
    <t>ก***าถ ส***รวิเนตร์</t>
  </si>
  <si>
    <t>04/01/2026 06:05</t>
  </si>
  <si>
    <t>768871284904</t>
  </si>
  <si>
    <t>04/01/2026 06:04</t>
  </si>
  <si>
    <t>GPO42</t>
  </si>
  <si>
    <t>ช***ิพย์ เ***วนารักษ์</t>
  </si>
  <si>
    <t>04/01/2026 05:54</t>
  </si>
  <si>
    <t>768852597866</t>
  </si>
  <si>
    <t>GPO41</t>
  </si>
  <si>
    <t>ก***รณ ย***ลขันธ์</t>
  </si>
  <si>
    <t>04/01/2026 05:49</t>
  </si>
  <si>
    <t>768803820875</t>
  </si>
  <si>
    <t>04/01/2026 05:50</t>
  </si>
  <si>
    <t>GPO40</t>
  </si>
  <si>
    <t>ปภาตา  สุชีวจรรยา</t>
  </si>
  <si>
    <t>177 บ้านนภาสวัสดิ์  ม.3 ต.มะกอก
ป่าซาง/ Pa Sangลำพูน/ Lamphun
51120</t>
  </si>
  <si>
    <t>51120</t>
  </si>
  <si>
    <t>660967166466</t>
  </si>
  <si>
    <t>04/01/2026 05:34</t>
  </si>
  <si>
    <t>LEXPU0644256225</t>
  </si>
  <si>
    <t>GPO39</t>
  </si>
  <si>
    <t>04/01/2026 05:24</t>
  </si>
  <si>
    <t>LEXPU0644255748</t>
  </si>
  <si>
    <t>04/01/2026 05:23</t>
  </si>
  <si>
    <t>GPO38</t>
  </si>
  <si>
    <t>เ***น บ*</t>
  </si>
  <si>
    <t>04/01/2026 05:11</t>
  </si>
  <si>
    <t>768819582834</t>
  </si>
  <si>
    <t>GPO36</t>
  </si>
  <si>
    <t>ล***า ส***ี</t>
  </si>
  <si>
    <t>04/01/2026 04:50</t>
  </si>
  <si>
    <t>768892825864</t>
  </si>
  <si>
    <t>GPO35</t>
  </si>
  <si>
    <t>อ***ย เ***บัวเงิน</t>
  </si>
  <si>
    <t>04/01/2026 04:47</t>
  </si>
  <si>
    <t>768859197805</t>
  </si>
  <si>
    <t>GPO34</t>
  </si>
  <si>
    <t>T*** D***hatong</t>
  </si>
  <si>
    <t>04/01/2026 04:36</t>
  </si>
  <si>
    <t>768890995806</t>
  </si>
  <si>
    <t>GPO32</t>
  </si>
  <si>
    <t>04/01/2026 04:25</t>
  </si>
  <si>
    <t>768852077803</t>
  </si>
  <si>
    <t>04/01/2026 04:26</t>
  </si>
  <si>
    <t>GPO31</t>
  </si>
  <si>
    <t>M***reeร้านปากหม้อชายเดี่ยว</t>
  </si>
  <si>
    <t>04/01/2026 04:02</t>
  </si>
  <si>
    <t>768862297825</t>
  </si>
  <si>
    <t>GPO30</t>
  </si>
  <si>
    <t>04/01/2026 04:04</t>
  </si>
  <si>
    <t>768818908970</t>
  </si>
  <si>
    <t>04/01/2026 04:00</t>
  </si>
  <si>
    <t>GPO29</t>
  </si>
  <si>
    <t>x***2</t>
  </si>
  <si>
    <t>04/01/2026 03:59</t>
  </si>
  <si>
    <t>768803522874</t>
  </si>
  <si>
    <t>GPO28</t>
  </si>
  <si>
    <t>ป***์</t>
  </si>
  <si>
    <t>04/01/2026 03:37</t>
  </si>
  <si>
    <t>768804970824</t>
  </si>
  <si>
    <t>GPO27</t>
  </si>
  <si>
    <t>จ***ง ก***ง</t>
  </si>
  <si>
    <t>04/01/2026 03:19</t>
  </si>
  <si>
    <t>768860886883</t>
  </si>
  <si>
    <t>GPO26</t>
  </si>
  <si>
    <t>M***</t>
  </si>
  <si>
    <t>04/01/2026 03:07</t>
  </si>
  <si>
    <t>768825159826</t>
  </si>
  <si>
    <t>GPO25</t>
  </si>
  <si>
    <t>ศ***วรรณ  พ***วิจิตร</t>
  </si>
  <si>
    <t>04/01/2026 03:01</t>
  </si>
  <si>
    <t>THT05022CM0PU0Z</t>
  </si>
  <si>
    <t>GPO24</t>
  </si>
  <si>
    <t>N***orn19</t>
  </si>
  <si>
    <t>04/01/2026 02:41</t>
  </si>
  <si>
    <t>768871774904</t>
  </si>
  <si>
    <t>GPO23</t>
  </si>
  <si>
    <t>พ*** ร***เรือง</t>
  </si>
  <si>
    <t>04/01/2026 02:38</t>
  </si>
  <si>
    <t>768838998782</t>
  </si>
  <si>
    <t>GPO22</t>
  </si>
  <si>
    <t>น******ิ</t>
  </si>
  <si>
    <t>******ง/เขต จอมทองจ.กรุงเทพฯ แขวงจอมทอง เขตจอมทอง จังหวัดกรุงเทพมหานคร 10150</t>
  </si>
  <si>
    <t>04/01/2026 02:36</t>
  </si>
  <si>
    <t>TH2662446502479</t>
  </si>
  <si>
    <t>04/01/2026 02:35</t>
  </si>
  <si>
    <t>GPO21</t>
  </si>
  <si>
    <t>u***22665903829721</t>
  </si>
  <si>
    <t>04/01/2026 02:33</t>
  </si>
  <si>
    <t>768862471786</t>
  </si>
  <si>
    <t>04/01/2026 02:34</t>
  </si>
  <si>
    <t>GPO20</t>
  </si>
  <si>
    <t>อ***าน จ***รง</t>
  </si>
  <si>
    <t>04/01/2026 02:30</t>
  </si>
  <si>
    <t>768873278784</t>
  </si>
  <si>
    <t>GPO19</t>
  </si>
  <si>
    <t>น***กร อ***าญ</t>
  </si>
  <si>
    <t>04/01/2026 02:27</t>
  </si>
  <si>
    <t>768896175891</t>
  </si>
  <si>
    <t>GPO18</t>
  </si>
  <si>
    <t>ภ***ูมิ ม***คั่ง</t>
  </si>
  <si>
    <t>04/01/2026 02:18</t>
  </si>
  <si>
    <t>768827001843</t>
  </si>
  <si>
    <t>GPO17</t>
  </si>
  <si>
    <t>04/01/2026 02:07</t>
  </si>
  <si>
    <t>TH272086RYNS1I</t>
  </si>
  <si>
    <t>04/01/2026 02:06</t>
  </si>
  <si>
    <t>GPO16</t>
  </si>
  <si>
    <t>น***ัส ส***าโค</t>
  </si>
  <si>
    <t>768898903986</t>
  </si>
  <si>
    <t>GPO15</t>
  </si>
  <si>
    <t>เ***ี ก***ุฒน์</t>
  </si>
  <si>
    <t>04/01/2026 01:42</t>
  </si>
  <si>
    <t>768891006833</t>
  </si>
  <si>
    <t>GPO14</t>
  </si>
  <si>
    <t>04/01/2026 01:41</t>
  </si>
  <si>
    <t>768833682890</t>
  </si>
  <si>
    <t>GPO13</t>
  </si>
  <si>
    <t>อ***ระ</t>
  </si>
  <si>
    <t>04/01/2026 01:33</t>
  </si>
  <si>
    <t>768831314882</t>
  </si>
  <si>
    <t>GPO12</t>
  </si>
  <si>
    <t>G***</t>
  </si>
  <si>
    <t>04/01/2026 01:17</t>
  </si>
  <si>
    <t>768863414852</t>
  </si>
  <si>
    <t>04/01/2026 01:23</t>
  </si>
  <si>
    <t>GPO11</t>
  </si>
  <si>
    <t>04/01/2026 01:15</t>
  </si>
  <si>
    <t>768891567850</t>
  </si>
  <si>
    <t>04/01/2026 01:20</t>
  </si>
  <si>
    <t>GPO10</t>
  </si>
  <si>
    <t>768847772906</t>
  </si>
  <si>
    <t>04/01/2026 01:19</t>
  </si>
  <si>
    <t>GPO9</t>
  </si>
  <si>
    <t>พ***ิภา อ***ศรี</t>
  </si>
  <si>
    <t>04/01/2026 01:03</t>
  </si>
  <si>
    <t>768896940873</t>
  </si>
  <si>
    <t>04/01/2026 01:04</t>
  </si>
  <si>
    <t>GPO8</t>
  </si>
  <si>
    <t>พ***ล เ***วเต๋า</t>
  </si>
  <si>
    <t>04/01/2026 01:01</t>
  </si>
  <si>
    <t>768893576905</t>
  </si>
  <si>
    <t>04/01/2026 01:02</t>
  </si>
  <si>
    <t>GPO7</t>
  </si>
  <si>
    <t>04/01/2026 01:00</t>
  </si>
  <si>
    <t>768804231812</t>
  </si>
  <si>
    <t>GPO6</t>
  </si>
  <si>
    <t>ก******)</t>
  </si>
  <si>
    <t>****** ตำบลหนองน้ำใหญ่ อำเภอผักไห่ จังหวัดพระนครศรีอยุธยา 13280</t>
  </si>
  <si>
    <t>13280</t>
  </si>
  <si>
    <t>04/01/2026 01:27</t>
  </si>
  <si>
    <t>TH264415024611W</t>
  </si>
  <si>
    <t>04/01/2026 00:57</t>
  </si>
  <si>
    <t>GPO5</t>
  </si>
  <si>
    <t>พ***วร</t>
  </si>
  <si>
    <t>04/01/2026 00:39</t>
  </si>
  <si>
    <t>768864355814</t>
  </si>
  <si>
    <t>GPO4</t>
  </si>
  <si>
    <t>น******ช</t>
  </si>
  <si>
    <t>******ภอเมือง จังหวัดกาฬสินธุ์46000 ตำบลกลางหมื่น อำเภอเมืองกาฬสินธุ์ จังหวัดกาฬสินธุ์ 46000</t>
  </si>
  <si>
    <t>46000</t>
  </si>
  <si>
    <t>04/01/2026 00:38</t>
  </si>
  <si>
    <t>TH263505228501T</t>
  </si>
  <si>
    <t>GPO1</t>
  </si>
  <si>
    <t>ปริวรรต ทองภู</t>
  </si>
  <si>
    <t>หมู่บ้านงามเจริญ22 บ้านเลขที่ 108/19 หมู่4 ตำบลบึง
ศรีราชา/ Si Rachaชลบุรี/ Chonburi
20230</t>
  </si>
  <si>
    <t>660864003469</t>
  </si>
  <si>
    <t>04/01/2026 00:32</t>
  </si>
  <si>
    <t>LEXPU0644244160</t>
  </si>
  <si>
    <t>GPN99</t>
  </si>
  <si>
    <t>จ***ภรณ์ ย***ล</t>
  </si>
  <si>
    <t>04/01/2026 00:23</t>
  </si>
  <si>
    <t>THT04062CM16T8Z</t>
  </si>
  <si>
    <t>04/01/2026 00:31</t>
  </si>
  <si>
    <t>GPN98</t>
  </si>
  <si>
    <t>แ** พ***ินทร์</t>
  </si>
  <si>
    <t>768836647891</t>
  </si>
  <si>
    <t>GPN97</t>
  </si>
  <si>
    <t>S*** K*** W**</t>
  </si>
  <si>
    <t>04/01/2026 00:22</t>
  </si>
  <si>
    <t>768855855784</t>
  </si>
  <si>
    <t>GPN96</t>
  </si>
  <si>
    <t>น***ร  ส***รารักษ์</t>
  </si>
  <si>
    <t>04/01/2026 00:20</t>
  </si>
  <si>
    <t>768824917906</t>
  </si>
  <si>
    <t>GPN95</t>
  </si>
  <si>
    <t>ก***ิกา  อ***าญ</t>
  </si>
  <si>
    <t>04/01/2026 00:18</t>
  </si>
  <si>
    <t>768857610813</t>
  </si>
  <si>
    <t>GPN93</t>
  </si>
  <si>
    <t>******, ต.คลองห้า, อำเภอคลองหลวง ตำบลคลองห้า อำเภอคลองหลวง จังหวัดปทุมธานี 12120</t>
  </si>
  <si>
    <t>04/01/2026 00:29</t>
  </si>
  <si>
    <t>TH2674687417450</t>
  </si>
  <si>
    <t>GPN92</t>
  </si>
  <si>
    <t>ร***า</t>
  </si>
  <si>
    <t>******ท่าชี อำเภอบ้านนาสาร จังหวัดสุราษฎร์ธานี 84120</t>
  </si>
  <si>
    <t>84120</t>
  </si>
  <si>
    <t>04/01/2026 00:51</t>
  </si>
  <si>
    <t>TH2672507450976</t>
  </si>
  <si>
    <t>GPN91</t>
  </si>
  <si>
    <t>น** อ***ัต ช***อื้อ ส***ด์</t>
  </si>
  <si>
    <t>04/01/2026 00:00</t>
  </si>
  <si>
    <t>768896908813</t>
  </si>
  <si>
    <t>GPN90</t>
  </si>
  <si>
    <t>768828057874</t>
  </si>
  <si>
    <t>รายการยิง ADS + แคมเปญ เดือนมกราคม 2569</t>
  </si>
  <si>
    <t>รายการขายสินค้าออนไลน์แยกจำนวนชิ้นรายวัน เดือนมกราคม 2569</t>
  </si>
  <si>
    <t>GQC52</t>
  </si>
  <si>
    <t>a* n***k</t>
  </si>
  <si>
    <t>05/01/2026 23:51</t>
  </si>
  <si>
    <t>GQC51</t>
  </si>
  <si>
    <t>น** ท***ขวัญ ค***้ว</t>
  </si>
  <si>
    <t>GQC50</t>
  </si>
  <si>
    <t>ด***ษา ว***สวัสดิ์</t>
  </si>
  <si>
    <t>05/01/2026 23:47</t>
  </si>
  <si>
    <t>GQC49</t>
  </si>
  <si>
    <t>ป***ิรา เ***สมบุญ</t>
  </si>
  <si>
    <t>05/01/2026 23:44</t>
  </si>
  <si>
    <t>GQC48</t>
  </si>
  <si>
    <t>ธ***รัตน์  จ***ร์เพ็ง</t>
  </si>
  <si>
    <t>05/01/2026 23:39</t>
  </si>
  <si>
    <t>05/01/2026 23:38</t>
  </si>
  <si>
    <t>GQC47</t>
  </si>
  <si>
    <t>ก***า ส***กุล</t>
  </si>
  <si>
    <t>05/01/2026 23:37</t>
  </si>
  <si>
    <t>GQC46</t>
  </si>
  <si>
    <t>น***า ร***แพง</t>
  </si>
  <si>
    <t>05/01/2026 23:36</t>
  </si>
  <si>
    <t>769095113043</t>
  </si>
  <si>
    <t>GQC45</t>
  </si>
  <si>
    <t>05/01/2026 23:32</t>
  </si>
  <si>
    <t>GQC44</t>
  </si>
  <si>
    <t>เ***นิตย์ ส***กุล</t>
  </si>
  <si>
    <t>THT25062CTDZ89Z</t>
  </si>
  <si>
    <t>GQC43</t>
  </si>
  <si>
    <t>อ***ณา ก***วแล้ว</t>
  </si>
  <si>
    <t>05/01/2026 23:31</t>
  </si>
  <si>
    <t>GQC42</t>
  </si>
  <si>
    <t>GQC41</t>
  </si>
  <si>
    <t>น***าวดารารัตน์ ล***อง</t>
  </si>
  <si>
    <t>05/01/2026 23:30</t>
  </si>
  <si>
    <t>GQC40</t>
  </si>
  <si>
    <t>ศ***พร.พูลวิเชียร.</t>
  </si>
  <si>
    <t>05/01/2026 23:22</t>
  </si>
  <si>
    <t>05/01/2026 23:23</t>
  </si>
  <si>
    <t>GQC39</t>
  </si>
  <si>
    <t>ป***ค์ทิพย์ พ***ีมา</t>
  </si>
  <si>
    <t>05/01/2026 23:20</t>
  </si>
  <si>
    <t>05/01/2026 23:19</t>
  </si>
  <si>
    <t>GQC38</t>
  </si>
  <si>
    <t>ป***ิ้ก. 1** ซ***ุทธบูชา2 ถ***ุทธบูชา แ***บางมดเขตจอมทอง</t>
  </si>
  <si>
    <t>05/01/2026 23:16</t>
  </si>
  <si>
    <t>769026638026</t>
  </si>
  <si>
    <t>05/01/2026 23:15</t>
  </si>
  <si>
    <t>GQC37</t>
  </si>
  <si>
    <t>ช******ม</t>
  </si>
  <si>
    <t>******มศาลา ตำบลธรรมศาลา อำเภอเมืองนครปฐม จังหวัดนครปฐม 73000</t>
  </si>
  <si>
    <t>05/01/2026 23:43</t>
  </si>
  <si>
    <t>TH15018731SK3D</t>
  </si>
  <si>
    <t>05/01/2026 23:13</t>
  </si>
  <si>
    <t>GQC35</t>
  </si>
  <si>
    <t>น***ุญเสริม ส***น</t>
  </si>
  <si>
    <t>05/01/2026 23:07</t>
  </si>
  <si>
    <t>768971657963</t>
  </si>
  <si>
    <t>GQC34</t>
  </si>
  <si>
    <t>ศ***าภรณ์   ศ***เจิรญสุข</t>
  </si>
  <si>
    <t>769029142070</t>
  </si>
  <si>
    <t>GQC31</t>
  </si>
  <si>
    <t>ย** ต***ร้หอม</t>
  </si>
  <si>
    <t>05/01/2026 23:04</t>
  </si>
  <si>
    <t>GQC29</t>
  </si>
  <si>
    <t>05/01/2026 23:03</t>
  </si>
  <si>
    <t>769037632020</t>
  </si>
  <si>
    <t>GQC28</t>
  </si>
  <si>
    <t>ศ***ขวัญ ค***ะสพ</t>
  </si>
  <si>
    <t>05/01/2026 23:02</t>
  </si>
  <si>
    <t>GQC26</t>
  </si>
  <si>
    <t>น***ร น***ท</t>
  </si>
  <si>
    <t>05/01/2026 23:00</t>
  </si>
  <si>
    <t>GQC25</t>
  </si>
  <si>
    <t>น***้อยกาญจน์ ศ***ุขโข</t>
  </si>
  <si>
    <t>05/01/2026 22:59</t>
  </si>
  <si>
    <t>769083826070</t>
  </si>
  <si>
    <t>GQC23</t>
  </si>
  <si>
    <t>พ***อัมพร ค***คามี</t>
  </si>
  <si>
    <t>05/01/2026 22:57</t>
  </si>
  <si>
    <t>769001219022</t>
  </si>
  <si>
    <t>GQC22</t>
  </si>
  <si>
    <t>น***พคุณ แ***ุญ</t>
  </si>
  <si>
    <t>05/01/2026 22:56</t>
  </si>
  <si>
    <t>GQC20</t>
  </si>
  <si>
    <t>ส***พร  อ***รปราง</t>
  </si>
  <si>
    <t>05/01/2026 22:55</t>
  </si>
  <si>
    <t>768980555954</t>
  </si>
  <si>
    <t>GQC19</t>
  </si>
  <si>
    <t>จ***ญา ว***าต</t>
  </si>
  <si>
    <t>05/01/2026 22:49</t>
  </si>
  <si>
    <t>GQC18</t>
  </si>
  <si>
    <t>L***nThu</t>
  </si>
  <si>
    <t>05/01/2026 22:48</t>
  </si>
  <si>
    <t>GQC17</t>
  </si>
  <si>
    <t>******8, ต.ปากคาด, อำเภอปากคาด ตำบลปากคาด อำเภอปากคาด จังหวัดบึงกาฬ 38190</t>
  </si>
  <si>
    <t>38190</t>
  </si>
  <si>
    <t>TH2604529674252</t>
  </si>
  <si>
    <t>05/01/2026 22:46</t>
  </si>
  <si>
    <t>GQC16</t>
  </si>
  <si>
    <t>น***รีย์ บ***รอง</t>
  </si>
  <si>
    <t>05/01/2026 22:45</t>
  </si>
  <si>
    <t>GQC15</t>
  </si>
  <si>
    <t>GQC13</t>
  </si>
  <si>
    <t>อ***รรณทิพย์ ม***ูล</t>
  </si>
  <si>
    <t>05/01/2026 22:42</t>
  </si>
  <si>
    <t>GQC12</t>
  </si>
  <si>
    <t>ก***า ล***ประชากุล</t>
  </si>
  <si>
    <t>05/01/2026 22:41</t>
  </si>
  <si>
    <t>769099411021</t>
  </si>
  <si>
    <t>GQC11</t>
  </si>
  <si>
    <t>แ***ตา    ข***ู</t>
  </si>
  <si>
    <t>05/01/2026 22:39</t>
  </si>
  <si>
    <t>GQC10</t>
  </si>
  <si>
    <t>ร***รัตน์  ง***ก้ว</t>
  </si>
  <si>
    <t>05/01/2026 22:38</t>
  </si>
  <si>
    <t>GQC9</t>
  </si>
  <si>
    <t>05/01/2026 22:36</t>
  </si>
  <si>
    <t>05/01/2026 22:37</t>
  </si>
  <si>
    <t>GQC8</t>
  </si>
  <si>
    <t>P***-a-boo ˆ**</t>
  </si>
  <si>
    <t>05/01/2026 22:34</t>
  </si>
  <si>
    <t>GQC7</t>
  </si>
  <si>
    <t>05/01/2026 22:31</t>
  </si>
  <si>
    <t>769023329093</t>
  </si>
  <si>
    <t>GQC6</t>
  </si>
  <si>
    <t>ส***มา ถ***วรสกุล</t>
  </si>
  <si>
    <t>05/01/2026 22:30</t>
  </si>
  <si>
    <t>GQC5</t>
  </si>
  <si>
    <t>น** ส** ย***งิน</t>
  </si>
  <si>
    <t>05/01/2026 22:27</t>
  </si>
  <si>
    <t>GQC4</t>
  </si>
  <si>
    <t>อ***รัตน์ โ***ช</t>
  </si>
  <si>
    <t>GQC3</t>
  </si>
  <si>
    <t>อ*** แ***ผล</t>
  </si>
  <si>
    <t>GQC2</t>
  </si>
  <si>
    <t>E***esso M* D** S***</t>
  </si>
  <si>
    <t>05/01/2026 22:26</t>
  </si>
  <si>
    <t>GQC1</t>
  </si>
  <si>
    <t>ช***ทร์ เ***ญสุข</t>
  </si>
  <si>
    <t>05/01/2026 22:25</t>
  </si>
  <si>
    <t>GQC0</t>
  </si>
  <si>
    <t>ห***ผือก ก***ง</t>
  </si>
  <si>
    <t>05/01/2026 22:20</t>
  </si>
  <si>
    <t>769011917063</t>
  </si>
  <si>
    <t>GQB99</t>
  </si>
  <si>
    <t>ธ***ชา ก***นทร์</t>
  </si>
  <si>
    <t>05/01/2026 22:19</t>
  </si>
  <si>
    <t>GQB98</t>
  </si>
  <si>
    <t>ว***พ็ญ  เ***สภา</t>
  </si>
  <si>
    <t>769066724020</t>
  </si>
  <si>
    <t>GQB97</t>
  </si>
  <si>
    <t>ป***าพร ส***งวน</t>
  </si>
  <si>
    <t>05/01/2026 22:18</t>
  </si>
  <si>
    <t>769010922024</t>
  </si>
  <si>
    <t>GQB96</t>
  </si>
  <si>
    <t>05/01/2026 22:17</t>
  </si>
  <si>
    <t>769059914103</t>
  </si>
  <si>
    <t>GQB95</t>
  </si>
  <si>
    <t>ส***สา  ม***ทอง</t>
  </si>
  <si>
    <t>GQB94</t>
  </si>
  <si>
    <t>ด***นทวัชร์ อ***ท์พรจินดา</t>
  </si>
  <si>
    <t>05/01/2026 22:15</t>
  </si>
  <si>
    <t>769019802036</t>
  </si>
  <si>
    <t>GQB93</t>
  </si>
  <si>
    <t>ศ***รัตน์ แ***หลวง</t>
  </si>
  <si>
    <t>05/01/2026 22:14</t>
  </si>
  <si>
    <t>769090415041</t>
  </si>
  <si>
    <t>GQB92</t>
  </si>
  <si>
    <t>GQB91</t>
  </si>
  <si>
    <t>น***าวญาณิศา ม***็ก</t>
  </si>
  <si>
    <t>05/01/2026 22:12</t>
  </si>
  <si>
    <t>GQB90</t>
  </si>
  <si>
    <t>05/01/2026 22:11</t>
  </si>
  <si>
    <t>GQB87</t>
  </si>
  <si>
    <t>น******า</t>
  </si>
  <si>
    <t>******ลหาดคำ ตำบลหาดคำ อำเภอเมืองหนองคาย จังหวัดหนองคาย 43000</t>
  </si>
  <si>
    <t>43000</t>
  </si>
  <si>
    <t>00</t>
  </si>
  <si>
    <t>05/01/2026 22:09</t>
  </si>
  <si>
    <t>TH4005872YNT3O</t>
  </si>
  <si>
    <t>05/01/2026 22:08</t>
  </si>
  <si>
    <t>GQB85</t>
  </si>
  <si>
    <t>ศ***พร  ร***ภักดี</t>
  </si>
  <si>
    <t>05/01/2026 21:57</t>
  </si>
  <si>
    <t>GQB84</t>
  </si>
  <si>
    <t>ค***ศิริ ส***รเสน</t>
  </si>
  <si>
    <t>769002119104</t>
  </si>
  <si>
    <t>GQB83</t>
  </si>
  <si>
    <t>อ***ดา น***วี</t>
  </si>
  <si>
    <t>05/01/2026 21:56</t>
  </si>
  <si>
    <t>GQB81</t>
  </si>
  <si>
    <t>P*** S***era</t>
  </si>
  <si>
    <t>05/01/2026 21:52</t>
  </si>
  <si>
    <t>GQB80</t>
  </si>
  <si>
    <t>ท็อปอุปกรณ์ไก่ชน</t>
  </si>
  <si>
    <t>261 หมู่1บ้านกม.0 ต.หนองแวง
บ้านใหม่ไชยพจน์/ Ban Mai Chaiyaphotบุรีรัมย์/ Buriram
31120</t>
  </si>
  <si>
    <t>31120</t>
  </si>
  <si>
    <t>660828740588</t>
  </si>
  <si>
    <t>05/01/2026 21:47</t>
  </si>
  <si>
    <t>GQB79</t>
  </si>
  <si>
    <t>เ******ะ</t>
  </si>
  <si>
    <t>******ลทุ่งรวงทอง ตำบลทุ่งรวงทอง อำเภอจุน จังหวัดพะเยา 56150</t>
  </si>
  <si>
    <t>56150</t>
  </si>
  <si>
    <t>05/01/2026 21:48</t>
  </si>
  <si>
    <t>TH5302872ZQF8E</t>
  </si>
  <si>
    <t>05/01/2026 21:46</t>
  </si>
  <si>
    <t>GQB78</t>
  </si>
  <si>
    <t>ป***รินท์ ค***ง</t>
  </si>
  <si>
    <t>GQB77</t>
  </si>
  <si>
    <t>บ***กา เ***งคาม</t>
  </si>
  <si>
    <t>GQB75</t>
  </si>
  <si>
    <t>K***omjeen</t>
  </si>
  <si>
    <t>05/01/2026 21:45</t>
  </si>
  <si>
    <t>768945596926</t>
  </si>
  <si>
    <t>GQB74</t>
  </si>
  <si>
    <t>ยายน้อย (กิมเอง)</t>
  </si>
  <si>
    <t>60/398 ม.5 (พฤกษา4 ซอย 45) · ลานตากฟ้า/ Lan Tak Fa
นครชัยศรี/ Nakhon Chai Siนครปฐม/ Nakhon Pathom
73120</t>
  </si>
  <si>
    <t>660861371735</t>
  </si>
  <si>
    <t>05/01/2026 21:44</t>
  </si>
  <si>
    <t>LEXPU0645106361</t>
  </si>
  <si>
    <t>GQB73</t>
  </si>
  <si>
    <t>น***กษณ์ อ***า</t>
  </si>
  <si>
    <t>05/01/2026 21:39</t>
  </si>
  <si>
    <t>GQB72</t>
  </si>
  <si>
    <t>น***ักดิ์  ภ***ิ์ชัยภูมิ</t>
  </si>
  <si>
    <t>05/01/2026 21:38</t>
  </si>
  <si>
    <t>768939994911</t>
  </si>
  <si>
    <t>GQB71</t>
  </si>
  <si>
    <t>ส***ภรณ์ แ***อาสา</t>
  </si>
  <si>
    <t>769051429090</t>
  </si>
  <si>
    <t>GQB70</t>
  </si>
  <si>
    <t>พ***ัตน์ ม***ือทอง</t>
  </si>
  <si>
    <t>05/01/2026 21:37</t>
  </si>
  <si>
    <t>769058324101</t>
  </si>
  <si>
    <t>GQB69</t>
  </si>
  <si>
    <t>ร***าวรรณ</t>
  </si>
  <si>
    <t>GQB68</t>
  </si>
  <si>
    <t>05/01/2026 21:36</t>
  </si>
  <si>
    <t>769023224023</t>
  </si>
  <si>
    <t>GQB67</t>
  </si>
  <si>
    <t>ค***ป้ว พ***ี</t>
  </si>
  <si>
    <t>05/01/2026 21:33</t>
  </si>
  <si>
    <t>GQB66</t>
  </si>
  <si>
    <t>จ***มาศ  ม***มี</t>
  </si>
  <si>
    <t>เทศบาลนครลำปาง</t>
  </si>
  <si>
    <t>05/01/2026 21:31</t>
  </si>
  <si>
    <t>05/01/2026 21:32</t>
  </si>
  <si>
    <t>GQB65</t>
  </si>
  <si>
    <t>768993772993</t>
  </si>
  <si>
    <t>GQB64</t>
  </si>
  <si>
    <t>ส*** บ***อน</t>
  </si>
  <si>
    <t>05/01/2026 21:30</t>
  </si>
  <si>
    <t>THT10032CRD6N6Z</t>
  </si>
  <si>
    <t>GQB61</t>
  </si>
  <si>
    <t>ช***กร ว***วิลาศ</t>
  </si>
  <si>
    <t>05/01/2026 21:23</t>
  </si>
  <si>
    <t>768923664994</t>
  </si>
  <si>
    <t>GQB60</t>
  </si>
  <si>
    <t>ธ***ธรรม  ก***ำเจียก</t>
  </si>
  <si>
    <t>GQB59</t>
  </si>
  <si>
    <t>ด***ี ภ***ีนุฤทธิ์</t>
  </si>
  <si>
    <t>Nakhon Si Thammarat</t>
  </si>
  <si>
    <t>05/01/2026 21:21</t>
  </si>
  <si>
    <t>768967183946</t>
  </si>
  <si>
    <t>05/01/2026 21:29</t>
  </si>
  <si>
    <t>GQB58</t>
  </si>
  <si>
    <t>GQB57</t>
  </si>
  <si>
    <t>น***กษณ์ แ***วิเชียร</t>
  </si>
  <si>
    <t>05/01/2026 21:17</t>
  </si>
  <si>
    <t>05/01/2026 21:28</t>
  </si>
  <si>
    <t>GQB56</t>
  </si>
  <si>
    <t>อ******ร</t>
  </si>
  <si>
    <t>******ร่องตาที ตำบลลานสัก อำเภอลานสัก จังหวัดอุทัยธานี 61160</t>
  </si>
  <si>
    <t>61160</t>
  </si>
  <si>
    <t>79</t>
  </si>
  <si>
    <t>05/01/2026 21:26</t>
  </si>
  <si>
    <t>GQB54</t>
  </si>
  <si>
    <t>ว******ู</t>
  </si>
  <si>
    <t>******ลแม่สาว ตำบลแม่สาว อำเภอแม่อาย จังหวัดเชียงใหม่ 50280</t>
  </si>
  <si>
    <t>50280</t>
  </si>
  <si>
    <t>TH264223357627S</t>
  </si>
  <si>
    <t>GQB53</t>
  </si>
  <si>
    <t>บ******จ</t>
  </si>
  <si>
    <t>****** ตำบลจำป่าหวาย อำเภอเมืองพะเยา จังหวัดพะเยา 56000</t>
  </si>
  <si>
    <t>56000</t>
  </si>
  <si>
    <t>TH5301872Y7D8I</t>
  </si>
  <si>
    <t>GQB51</t>
  </si>
  <si>
    <t>05/01/2026 21:16</t>
  </si>
  <si>
    <t>05/01/2026 21:19</t>
  </si>
  <si>
    <t>GQB49</t>
  </si>
  <si>
    <t>05/01/2026 21:14</t>
  </si>
  <si>
    <t>769081420015</t>
  </si>
  <si>
    <t>GQB48</t>
  </si>
  <si>
    <t>C***ima m***virod</t>
  </si>
  <si>
    <t>Ang Thong</t>
  </si>
  <si>
    <t>05/01/2026 21:08</t>
  </si>
  <si>
    <t>769090133081</t>
  </si>
  <si>
    <t>GQB47</t>
  </si>
  <si>
    <t>พ***ลทอง ค***่ม</t>
  </si>
  <si>
    <t>05/01/2026 21:07</t>
  </si>
  <si>
    <t>GQB46</t>
  </si>
  <si>
    <t>บ***า  ส***าจ</t>
  </si>
  <si>
    <t>05/01/2026 21:02</t>
  </si>
  <si>
    <t>769040829045</t>
  </si>
  <si>
    <t>GQB45</t>
  </si>
  <si>
    <t>อ*** อ*</t>
  </si>
  <si>
    <t>05/01/2026 21:01</t>
  </si>
  <si>
    <t>769051332070</t>
  </si>
  <si>
    <t>GQB44</t>
  </si>
  <si>
    <t>ล***า ศ***ำภา</t>
  </si>
  <si>
    <t>05/01/2026 21:00</t>
  </si>
  <si>
    <t>769019942036</t>
  </si>
  <si>
    <t>GQB43</t>
  </si>
  <si>
    <t>จ***พร พ***ลทอง</t>
  </si>
  <si>
    <t>769037932036</t>
  </si>
  <si>
    <t>GQB42</t>
  </si>
  <si>
    <t>N***u15</t>
  </si>
  <si>
    <t>05/01/2026 20:57</t>
  </si>
  <si>
    <t>769021011102</t>
  </si>
  <si>
    <t>05/01/2026 20:58</t>
  </si>
  <si>
    <t>GQB41</t>
  </si>
  <si>
    <t>****** ต.บางพลีใหญ่ อ.บางพลี จ.สมุทรปราการ 10540 ตำบลบางพลีใหญ่ อำเภอบางพลี จังหวัดสมุทรปราการ 10540</t>
  </si>
  <si>
    <t>TH264199359480M</t>
  </si>
  <si>
    <t>GQB40</t>
  </si>
  <si>
    <t>05/01/2026 20:56</t>
  </si>
  <si>
    <t>GQB39</t>
  </si>
  <si>
    <t>TH260143664983B</t>
  </si>
  <si>
    <t>GQB38</t>
  </si>
  <si>
    <t>น***ิ​ตา​-นาค​นิยม​</t>
  </si>
  <si>
    <t>05/01/2026 20:55</t>
  </si>
  <si>
    <t>GQB37</t>
  </si>
  <si>
    <t>ล***พรรณ  ด***ม้</t>
  </si>
  <si>
    <t>GQB36</t>
  </si>
  <si>
    <t>W**</t>
  </si>
  <si>
    <t>05/01/2026 20:54</t>
  </si>
  <si>
    <t>GQB35</t>
  </si>
  <si>
    <t>น***พิมพ์ใจ พ***์ศรี</t>
  </si>
  <si>
    <t>05/01/2026 20:53</t>
  </si>
  <si>
    <t>GQB34</t>
  </si>
  <si>
    <t>พ***า ช***าลพรมราช</t>
  </si>
  <si>
    <t>768946275963</t>
  </si>
  <si>
    <t>GQB33</t>
  </si>
  <si>
    <t>05/01/2026 20:52</t>
  </si>
  <si>
    <t>768937076972</t>
  </si>
  <si>
    <t>GQB32</t>
  </si>
  <si>
    <t>น***ารุณี  น***ะสอน</t>
  </si>
  <si>
    <t>GQB31</t>
  </si>
  <si>
    <t>05/01/2026 20:50</t>
  </si>
  <si>
    <t>GQB30</t>
  </si>
  <si>
    <t>ธ***พัฒน์</t>
  </si>
  <si>
    <t>GQB29</t>
  </si>
  <si>
    <t>น***ำพันธ์ ส***บาะ</t>
  </si>
  <si>
    <t>05/01/2026 20:49</t>
  </si>
  <si>
    <t>GQB27</t>
  </si>
  <si>
    <t>ธ***ค จ***ะโกมล</t>
  </si>
  <si>
    <t>05/01/2026 20:45</t>
  </si>
  <si>
    <t>05/01/2026 20:46</t>
  </si>
  <si>
    <t>GQB26</t>
  </si>
  <si>
    <t>น***ุดี แ***ุภา</t>
  </si>
  <si>
    <t>769095941106</t>
  </si>
  <si>
    <t>GQB25</t>
  </si>
  <si>
    <t>******ต.ช่องสามหมอ อ.แก้งคร้อ จ.ชัยภูมิ ตำบลช่องสามหมอ อำเภอแก้งคร้อ จังหวัดชัยภูมิ 36150</t>
  </si>
  <si>
    <t>36150</t>
  </si>
  <si>
    <t>TH266081754268P</t>
  </si>
  <si>
    <t>GQB24</t>
  </si>
  <si>
    <t>ขอฝอยทอง3</t>
  </si>
  <si>
    <t>768994554985</t>
  </si>
  <si>
    <t>GQB23</t>
  </si>
  <si>
    <t>05/01/2026 20:42</t>
  </si>
  <si>
    <t>GQB22</t>
  </si>
  <si>
    <t>ค***ำปุ่น ร***ี</t>
  </si>
  <si>
    <t>05/01/2026 20:39</t>
  </si>
  <si>
    <t>768911181920</t>
  </si>
  <si>
    <t>GQB21</t>
  </si>
  <si>
    <t>ไ***า แ***</t>
  </si>
  <si>
    <t>THT04022CRJKG6Z</t>
  </si>
  <si>
    <t>GQB20</t>
  </si>
  <si>
    <t>นงคราญ โทอึ้นจากศิรประภา หนิง</t>
  </si>
  <si>
    <t>รพ.สต.ใหม่นาเพียง · ใหม่นาเพียง/ Mai Na Phiang
แวงใหญ่/ Waeng Yaiขอนแก่น/ Khon Kaen
40330</t>
  </si>
  <si>
    <t>660863054509</t>
  </si>
  <si>
    <t>05/01/2026 20:34</t>
  </si>
  <si>
    <t>TH3713872BM80B</t>
  </si>
  <si>
    <t>GQB19</t>
  </si>
  <si>
    <t>น***รินทร์ ส***ฤกษา</t>
  </si>
  <si>
    <t>05/01/2026 20:33</t>
  </si>
  <si>
    <t>GQB18</t>
  </si>
  <si>
    <t>ก******ร</t>
  </si>
  <si>
    <t>******ถ.วัดโขดหิน-เขาไผ่ ต.ทับมา ตำบลทับมา อำเภอเมืองระยอง จังหวัดระยอง 21000</t>
  </si>
  <si>
    <t>05/01/2026 20:30</t>
  </si>
  <si>
    <t>TH266743471665A</t>
  </si>
  <si>
    <t>GQB17</t>
  </si>
  <si>
    <t>ค***ว น***ิริยะ</t>
  </si>
  <si>
    <t>05/01/2026 20:25</t>
  </si>
  <si>
    <t>05/01/2026 20:26</t>
  </si>
  <si>
    <t>GQB16</t>
  </si>
  <si>
    <t>ส***ยา พ***งค์</t>
  </si>
  <si>
    <t>768927573993</t>
  </si>
  <si>
    <t>GQB15</t>
  </si>
  <si>
    <t>ณ***าวีรยา  ศ***ทิพเนตร์</t>
  </si>
  <si>
    <t>05/01/2026 20:23</t>
  </si>
  <si>
    <t>GQB14</t>
  </si>
  <si>
    <t>D** b***y</t>
  </si>
  <si>
    <t>05/01/2026 20:22</t>
  </si>
  <si>
    <t>GQB13</t>
  </si>
  <si>
    <t>u***33810797069243</t>
  </si>
  <si>
    <t>05/01/2026 20:21</t>
  </si>
  <si>
    <t>GQB12</t>
  </si>
  <si>
    <t>ก***ิยา</t>
  </si>
  <si>
    <t>769033937044</t>
  </si>
  <si>
    <t>GQB11</t>
  </si>
  <si>
    <t>ธ***ารัตน์ เ***รติรุ่งโรจน์</t>
  </si>
  <si>
    <t>05/01/2026 20:20</t>
  </si>
  <si>
    <t>GQB9</t>
  </si>
  <si>
    <t>S***ree P***sorn</t>
  </si>
  <si>
    <t>05/01/2026 20:17</t>
  </si>
  <si>
    <t>769060015080</t>
  </si>
  <si>
    <t>GQB8</t>
  </si>
  <si>
    <t>อ***า ม***ร</t>
  </si>
  <si>
    <t>05/01/2026 20:16</t>
  </si>
  <si>
    <t>768995255976</t>
  </si>
  <si>
    <t>GQB7</t>
  </si>
  <si>
    <t>ล***ียด ส***ดี</t>
  </si>
  <si>
    <t>GQB6</t>
  </si>
  <si>
    <t>ส***ุุ้ง แ***ด</t>
  </si>
  <si>
    <t>GQB5</t>
  </si>
  <si>
    <t>ภ***์รดา ใ***่น</t>
  </si>
  <si>
    <t>05/01/2026 20:14</t>
  </si>
  <si>
    <t>GQB4</t>
  </si>
  <si>
    <t>ณ***าญจน์ ใ***ญ</t>
  </si>
  <si>
    <t>GQB3</t>
  </si>
  <si>
    <t>GQB2</t>
  </si>
  <si>
    <t>ม***ี ม***า</t>
  </si>
  <si>
    <t>769084739054</t>
  </si>
  <si>
    <t>GQB1</t>
  </si>
  <si>
    <t>ค***ำพร ม***ตย๋</t>
  </si>
  <si>
    <t>05/01/2026 20:12</t>
  </si>
  <si>
    <t>05/01/2026 20:11</t>
  </si>
  <si>
    <t>GQB0</t>
  </si>
  <si>
    <t>05/01/2026 20:10</t>
  </si>
  <si>
    <t>GQA99</t>
  </si>
  <si>
    <t>05/01/2026 20:09</t>
  </si>
  <si>
    <t>769051332055</t>
  </si>
  <si>
    <t>GQA98</t>
  </si>
  <si>
    <t>ล*** ป***ข</t>
  </si>
  <si>
    <t>05/01/2026 20:07</t>
  </si>
  <si>
    <t>GQA97</t>
  </si>
  <si>
    <t>******สัมปทวน ตำบลสัมปทวน อำเภอนครชัยศรี จังหวัดนครปฐม 73120</t>
  </si>
  <si>
    <t>84</t>
  </si>
  <si>
    <t>TH2647297118552</t>
  </si>
  <si>
    <t>GQA96</t>
  </si>
  <si>
    <t>ณ**</t>
  </si>
  <si>
    <t>768957572950</t>
  </si>
  <si>
    <t>GQA95</t>
  </si>
  <si>
    <t>05/01/2026 20:05</t>
  </si>
  <si>
    <t>GQA94</t>
  </si>
  <si>
    <t>N*** s***</t>
  </si>
  <si>
    <t>GQA93</t>
  </si>
  <si>
    <t>ฐ***ภา  ว***กระสันต์</t>
  </si>
  <si>
    <t>05/01/2026 20:03</t>
  </si>
  <si>
    <t>768915976942</t>
  </si>
  <si>
    <t>GQA92</t>
  </si>
  <si>
    <t>ว***พร จ***ับ</t>
  </si>
  <si>
    <t>05/01/2026 20:01</t>
  </si>
  <si>
    <t>769019231013</t>
  </si>
  <si>
    <t>GQA91</t>
  </si>
  <si>
    <t>น***.จีราวัตน์..พูลทอง</t>
  </si>
  <si>
    <t>05/01/2026 19:58</t>
  </si>
  <si>
    <t>GQA90</t>
  </si>
  <si>
    <t>ศ***ร  ด***ำรัส</t>
  </si>
  <si>
    <t>05/01/2026 19:57</t>
  </si>
  <si>
    <t>GQA89</t>
  </si>
  <si>
    <t>ศ***านต์ ค***จิตร</t>
  </si>
  <si>
    <t>GQA88</t>
  </si>
  <si>
    <t>ว***ชัย</t>
  </si>
  <si>
    <t>05/01/2026 19:53</t>
  </si>
  <si>
    <t>GQA87</t>
  </si>
  <si>
    <t>ว***ิสา พ***ิยะ</t>
  </si>
  <si>
    <t>GQA86</t>
  </si>
  <si>
    <t>เ***ชนก พ***อง</t>
  </si>
  <si>
    <t>05/01/2026 19:51</t>
  </si>
  <si>
    <t>GQA85</t>
  </si>
  <si>
    <t>05/01/2026 19:49</t>
  </si>
  <si>
    <t>05/01/2026 19:50</t>
  </si>
  <si>
    <t>GQA84</t>
  </si>
  <si>
    <t>เกษม  ศรแก้ว</t>
  </si>
  <si>
    <t>1/1หมู่1(ศรแก้วโฮมสเตย์)ต.บ้านมุง
เนินมะปราง/ Noen Maprangพิษณุโลก/ Phitsanulok
65190</t>
  </si>
  <si>
    <t>65190</t>
  </si>
  <si>
    <t>660851482095</t>
  </si>
  <si>
    <t>05/01/2026 19:47</t>
  </si>
  <si>
    <t>TH6109872DA81B</t>
  </si>
  <si>
    <t>GQA83</t>
  </si>
  <si>
    <t>ร***า น***ูเขียว</t>
  </si>
  <si>
    <t>05/01/2026 19:46</t>
  </si>
  <si>
    <t>GQA82</t>
  </si>
  <si>
    <t>GQA80</t>
  </si>
  <si>
    <t>ณ***์  เ***ญวานิช</t>
  </si>
  <si>
    <t>05/01/2026 19:41</t>
  </si>
  <si>
    <t>GQA79</t>
  </si>
  <si>
    <t>ว***ุดา</t>
  </si>
  <si>
    <t>05/01/2026 19:40</t>
  </si>
  <si>
    <t>GQA78</t>
  </si>
  <si>
    <t>ส***วดี อ**</t>
  </si>
  <si>
    <t>GQA77</t>
  </si>
  <si>
    <t>A***99</t>
  </si>
  <si>
    <t>05/01/2026 19:39</t>
  </si>
  <si>
    <t>769011209024</t>
  </si>
  <si>
    <t>GQA76</t>
  </si>
  <si>
    <t>ฟ**</t>
  </si>
  <si>
    <t>05/01/2026 19:45</t>
  </si>
  <si>
    <t>769027914071</t>
  </si>
  <si>
    <t>05/01/2026 19:36</t>
  </si>
  <si>
    <t>GQA75</t>
  </si>
  <si>
    <t>05/01/2026 19:35</t>
  </si>
  <si>
    <t>GQA74</t>
  </si>
  <si>
    <t>น***าตรี เ***ศิป์</t>
  </si>
  <si>
    <t>768906092006</t>
  </si>
  <si>
    <t>GQA73</t>
  </si>
  <si>
    <t>อ***ญา เ***แสงสี</t>
  </si>
  <si>
    <t>05/01/2026 19:34</t>
  </si>
  <si>
    <t>GQA72</t>
  </si>
  <si>
    <t>ร***ิกาล ช***</t>
  </si>
  <si>
    <t>05/01/2026 19:32</t>
  </si>
  <si>
    <t>768977365984</t>
  </si>
  <si>
    <t>05/01/2026 19:31</t>
  </si>
  <si>
    <t>GQA70</t>
  </si>
  <si>
    <t>ก***์วรา ธ***อม</t>
  </si>
  <si>
    <t>05/01/2026 19:28</t>
  </si>
  <si>
    <t>GQA69</t>
  </si>
  <si>
    <t>ว***ญ เ***งแค</t>
  </si>
  <si>
    <t>05/01/2026 19:27</t>
  </si>
  <si>
    <t>769079636021</t>
  </si>
  <si>
    <t>GQA68</t>
  </si>
  <si>
    <t>ขวัญใจ บุญทัย</t>
  </si>
  <si>
    <t>10/5ม.2ต.บ้านเก่า
หนองฉาง/ Nong Changอุทัยธานี/ Uthai Thani
61110</t>
  </si>
  <si>
    <t>61110</t>
  </si>
  <si>
    <t>660959239469</t>
  </si>
  <si>
    <t>05/01/2026 19:26</t>
  </si>
  <si>
    <t>TH5704872DKC3E</t>
  </si>
  <si>
    <t>GQA67</t>
  </si>
  <si>
    <t>ณ***า ค***</t>
  </si>
  <si>
    <t>05/01/2026 19:24</t>
  </si>
  <si>
    <t>769058940020</t>
  </si>
  <si>
    <t>GQA65</t>
  </si>
  <si>
    <t>ห***​  ห***ิริ</t>
  </si>
  <si>
    <t>จังหวัดนครศรีธรรมราช</t>
  </si>
  <si>
    <t>05/01/2026 19:20</t>
  </si>
  <si>
    <t>768980369986</t>
  </si>
  <si>
    <t>GQA64</t>
  </si>
  <si>
    <t>ช***รานต์ ท***รืองสกุล</t>
  </si>
  <si>
    <t>05/01/2026 19:18</t>
  </si>
  <si>
    <t>GQA62</t>
  </si>
  <si>
    <t>ช***ิษฐ์ ภ***าม</t>
  </si>
  <si>
    <t>THT04022CRJ3F4Z</t>
  </si>
  <si>
    <t>GQA61</t>
  </si>
  <si>
    <t>พ***์ดี</t>
  </si>
  <si>
    <t>05/01/2026 19:16</t>
  </si>
  <si>
    <t>GQA60</t>
  </si>
  <si>
    <t>y** y**</t>
  </si>
  <si>
    <t>GQA59</t>
  </si>
  <si>
    <t>พ***รูสังฆรักษ์ธรณินทร์ ป***าโภ</t>
  </si>
  <si>
    <t>รบกวนเขียนในกระดาษโน้ตเขียนว่าสวัสดีปีใหม่ค่ะตาหลวงขอให้มีความสุขมากๆสุขภาพแข็งแรงอยู่เป็นร่มโพธิ์ร่มไทรให้ลูกหลานนานนาน จากกวาง</t>
  </si>
  <si>
    <t>GQA58</t>
  </si>
  <si>
    <t>05/01/2026 19:14</t>
  </si>
  <si>
    <t>GQA56</t>
  </si>
  <si>
    <t>ข***จิต ส***วรรณ</t>
  </si>
  <si>
    <t>05/01/2026 19:13</t>
  </si>
  <si>
    <t>768987283002</t>
  </si>
  <si>
    <t>GQA55</t>
  </si>
  <si>
    <t>p***i19871</t>
  </si>
  <si>
    <t>05/01/2026 19:11</t>
  </si>
  <si>
    <t>GQA54</t>
  </si>
  <si>
    <t>ส***ียรติ ม***กุล</t>
  </si>
  <si>
    <t>GQA53</t>
  </si>
  <si>
    <t>ว***า ม***ย แ***ม Q*</t>
  </si>
  <si>
    <t>05/01/2026 19:01</t>
  </si>
  <si>
    <t>769096404020</t>
  </si>
  <si>
    <t>GQA52</t>
  </si>
  <si>
    <t>น***า  พ***า</t>
  </si>
  <si>
    <t>05/01/2026 18:56</t>
  </si>
  <si>
    <t>GQA51</t>
  </si>
  <si>
    <t>จ***มล บ***า</t>
  </si>
  <si>
    <t>768983182936</t>
  </si>
  <si>
    <t>GQA50</t>
  </si>
  <si>
    <t>ว***าภรณ์ เ***ขุนทด</t>
  </si>
  <si>
    <t>05/01/2026 18:54</t>
  </si>
  <si>
    <t>05/01/2026 18:53</t>
  </si>
  <si>
    <t>GQA49</t>
  </si>
  <si>
    <t>K***อยมณี ข***ำ</t>
  </si>
  <si>
    <t>05/01/2026 18:52</t>
  </si>
  <si>
    <t>05/01/2026 18:51</t>
  </si>
  <si>
    <t>GQA48</t>
  </si>
  <si>
    <t>โ***  เ***ินดา</t>
  </si>
  <si>
    <t>05/01/2026 18:48</t>
  </si>
  <si>
    <t>768936666960</t>
  </si>
  <si>
    <t>GQA47</t>
  </si>
  <si>
    <t>05/01/2026 18:46</t>
  </si>
  <si>
    <t>THT04022CRDVA2Z</t>
  </si>
  <si>
    <t>GQA46</t>
  </si>
  <si>
    <t>น***าวมณฑาทิพย์ น***ุตร</t>
  </si>
  <si>
    <t>05/01/2026 18:43</t>
  </si>
  <si>
    <t>GQA45</t>
  </si>
  <si>
    <t>ล***อน</t>
  </si>
  <si>
    <t>05/01/2026 18:42</t>
  </si>
  <si>
    <t>GQA44</t>
  </si>
  <si>
    <t>ค***ิดหน่อย</t>
  </si>
  <si>
    <t>769067900075</t>
  </si>
  <si>
    <t>GQA42</t>
  </si>
  <si>
    <t>P***un</t>
  </si>
  <si>
    <t>05/01/2026 18:41</t>
  </si>
  <si>
    <t>769055617046</t>
  </si>
  <si>
    <t>GQA41</t>
  </si>
  <si>
    <t>ร***ข้าวใหม่</t>
  </si>
  <si>
    <t>05/01/2026 18:39</t>
  </si>
  <si>
    <t>768952060940</t>
  </si>
  <si>
    <t>GQA40</t>
  </si>
  <si>
    <t>น***าวราตรี  โ***บุตร</t>
  </si>
  <si>
    <t>05/01/2026 18:37</t>
  </si>
  <si>
    <t>GQA39</t>
  </si>
  <si>
    <t>อ***วรรณ</t>
  </si>
  <si>
    <t>GQA38</t>
  </si>
  <si>
    <t>05/01/2026 18:36</t>
  </si>
  <si>
    <t>THT04022CTJMX1Z</t>
  </si>
  <si>
    <t>GQA37</t>
  </si>
  <si>
    <t>ส***ง ก***งทอง</t>
  </si>
  <si>
    <t>05/01/2026 18:35</t>
  </si>
  <si>
    <t>THT05052CRPNM4Z</t>
  </si>
  <si>
    <t>GQA35</t>
  </si>
  <si>
    <t>แ***ะวัน อ***เสนา</t>
  </si>
  <si>
    <t>05/01/2026 18:34</t>
  </si>
  <si>
    <t>GQA34</t>
  </si>
  <si>
    <t>05/01/2026 18:32</t>
  </si>
  <si>
    <t>05/01/2026 18:33</t>
  </si>
  <si>
    <t>GQA33</t>
  </si>
  <si>
    <t>เ***ง  เ***าริน</t>
  </si>
  <si>
    <t>05/01/2026 18:28</t>
  </si>
  <si>
    <t>GQA32</t>
  </si>
  <si>
    <t>ป** ห*** B**</t>
  </si>
  <si>
    <t>768954166971</t>
  </si>
  <si>
    <t>GQA31</t>
  </si>
  <si>
    <t>เ***นีย์ ป***รัย</t>
  </si>
  <si>
    <t>05/01/2026 18:27</t>
  </si>
  <si>
    <t>768956771936</t>
  </si>
  <si>
    <t>GQA30</t>
  </si>
  <si>
    <t>p***-jrp</t>
  </si>
  <si>
    <t>05/01/2026 18:26</t>
  </si>
  <si>
    <t>GQA29</t>
  </si>
  <si>
    <t>บ***อย แ***ำปน</t>
  </si>
  <si>
    <t>GQA28</t>
  </si>
  <si>
    <t>ส***ภา ท***าหะ</t>
  </si>
  <si>
    <t>05/01/2026 18:25</t>
  </si>
  <si>
    <t>GQA27</t>
  </si>
  <si>
    <t>เ***นเพ็ญ ศ***นพวงศ์</t>
  </si>
  <si>
    <t>05/01/2026 18:24</t>
  </si>
  <si>
    <t>768917273935</t>
  </si>
  <si>
    <t>GQA26</t>
  </si>
  <si>
    <t>ป***ตา</t>
  </si>
  <si>
    <t>05/01/2026 18:21</t>
  </si>
  <si>
    <t>THT04022CRJQ34Z</t>
  </si>
  <si>
    <t>GQA24</t>
  </si>
  <si>
    <t>ส***ย์ ส***งทอง</t>
  </si>
  <si>
    <t>05/01/2026 18:13</t>
  </si>
  <si>
    <t>GQA23</t>
  </si>
  <si>
    <t>ป***ดี บ***ง</t>
  </si>
  <si>
    <t>GQA22</t>
  </si>
  <si>
    <t>05/01/2026 18:09</t>
  </si>
  <si>
    <t>GQA21</t>
  </si>
  <si>
    <t>พ******ว</t>
  </si>
  <si>
    <t>******ซอยสุขุมวิทพัทยา 36/1, ตำบลหนองปรือ, อำเภอบางละมุง ตำบลหนองปรือ อำเภอบางละมุง จังหวัดชลบุรี 20150</t>
  </si>
  <si>
    <t>TH264653442009V</t>
  </si>
  <si>
    <t>GQA20</t>
  </si>
  <si>
    <t>ส***อง เ***ยวญาติ</t>
  </si>
  <si>
    <t>05/01/2026 18:08</t>
  </si>
  <si>
    <t>GQA19</t>
  </si>
  <si>
    <t>ร***า  ศ***รัตน์</t>
  </si>
  <si>
    <t>05/01/2026 18:07</t>
  </si>
  <si>
    <t>768970490993</t>
  </si>
  <si>
    <t>GQA16</t>
  </si>
  <si>
    <t>ด*** ร***จิตร</t>
  </si>
  <si>
    <t>05/01/2026 18:02</t>
  </si>
  <si>
    <t>THT04062CTBUC5Z</t>
  </si>
  <si>
    <t>05/01/2026 18:03</t>
  </si>
  <si>
    <t>GQA15</t>
  </si>
  <si>
    <t>น***ิ๋ม  ส***ุมข์</t>
  </si>
  <si>
    <t>05/01/2026 17:57</t>
  </si>
  <si>
    <t>769054103086</t>
  </si>
  <si>
    <t>GQA14</t>
  </si>
  <si>
    <t>David Phyo</t>
  </si>
  <si>
    <t>300/37, Patio Village Srinakarin - Rama 9 · หัวหมาก/ Hua Mak
บางกะปิ/ Bang Kapiกรุงเทพมหานคร/ Bangkok
10240</t>
  </si>
  <si>
    <t>660631937727</t>
  </si>
  <si>
    <t>LEXPU0645154370</t>
  </si>
  <si>
    <t>GQA13</t>
  </si>
  <si>
    <t>ส***ิล อ***ธเพชร</t>
  </si>
  <si>
    <t>05/01/2026 17:53</t>
  </si>
  <si>
    <t>05/01/2026 17:52</t>
  </si>
  <si>
    <t>GQA12</t>
  </si>
  <si>
    <t>ม***า ว***คำจันทร์</t>
  </si>
  <si>
    <t>05/01/2026 17:51</t>
  </si>
  <si>
    <t>GQA10</t>
  </si>
  <si>
    <t>พ***อก</t>
  </si>
  <si>
    <t>05/01/2026 17:50</t>
  </si>
  <si>
    <t>05/01/2026 17:49</t>
  </si>
  <si>
    <t>GQA9</t>
  </si>
  <si>
    <t>05/01/2026 17:47</t>
  </si>
  <si>
    <t>GQA8</t>
  </si>
  <si>
    <t>ป***มาศ</t>
  </si>
  <si>
    <t>05/01/2026 17:45</t>
  </si>
  <si>
    <t>GQA6</t>
  </si>
  <si>
    <t>ป***ชาติ  ผ***จิตร์</t>
  </si>
  <si>
    <t>05/01/2026 17:43</t>
  </si>
  <si>
    <t>GQA5</t>
  </si>
  <si>
    <t>แ***จได ป***ก้ว ส***ของติ๊กต้อก</t>
  </si>
  <si>
    <t>05/01/2026 17:42</t>
  </si>
  <si>
    <t>768933455964</t>
  </si>
  <si>
    <t>GQA4</t>
  </si>
  <si>
    <t>อ***ิลี</t>
  </si>
  <si>
    <t>05/01/2026 17:40</t>
  </si>
  <si>
    <t>GQA2</t>
  </si>
  <si>
    <t>ว***ิสาข์</t>
  </si>
  <si>
    <t>05/01/2026 17:36</t>
  </si>
  <si>
    <t>769079745011</t>
  </si>
  <si>
    <t>GQA1</t>
  </si>
  <si>
    <t>ป***นา พ***าติ</t>
  </si>
  <si>
    <t>05/01/2026 17:35</t>
  </si>
  <si>
    <t>768904888920</t>
  </si>
  <si>
    <t>GQA0</t>
  </si>
  <si>
    <t>อ***ี แ***ล้า</t>
  </si>
  <si>
    <t>05/01/2026 17:34</t>
  </si>
  <si>
    <t>768978682916</t>
  </si>
  <si>
    <t>GPZ99</t>
  </si>
  <si>
    <t>ป***หญ่</t>
  </si>
  <si>
    <t>05/01/2026 17:33</t>
  </si>
  <si>
    <t>GPZ98</t>
  </si>
  <si>
    <t>ส***นทา ง***ับพา</t>
  </si>
  <si>
    <t>05/01/2026 17:32</t>
  </si>
  <si>
    <t>769094224102</t>
  </si>
  <si>
    <t>GPZ97</t>
  </si>
  <si>
    <t>เ***ยบซัน</t>
  </si>
  <si>
    <t>GPZ95</t>
  </si>
  <si>
    <t>ณ***ัสสร ช***ทอง</t>
  </si>
  <si>
    <t>05/01/2026 17:28</t>
  </si>
  <si>
    <t>768997979002</t>
  </si>
  <si>
    <t>GPZ93</t>
  </si>
  <si>
    <t>GPZ92</t>
  </si>
  <si>
    <t>อ***น ส***ท</t>
  </si>
  <si>
    <t>05/01/2026 17:27</t>
  </si>
  <si>
    <t>GPZ91</t>
  </si>
  <si>
    <t>แ***หนองปลิงซอยสองบ้านคลองคตพัฒนา</t>
  </si>
  <si>
    <t>GPZ90</t>
  </si>
  <si>
    <t>GPZ89</t>
  </si>
  <si>
    <t>ร*** ค***วิเชียร ส***นร้านเคเอส</t>
  </si>
  <si>
    <t>05/01/2026 17:26</t>
  </si>
  <si>
    <t>ขอเป็นกาแฟ3/มะพร้าว3คะ</t>
  </si>
  <si>
    <t>768959041922</t>
  </si>
  <si>
    <t>GPZ88</t>
  </si>
  <si>
    <t>ว***า พ***ุตร</t>
  </si>
  <si>
    <t>05/01/2026 17:21</t>
  </si>
  <si>
    <t>THT42102CRD2F4Z</t>
  </si>
  <si>
    <t>05/01/2026 17:20</t>
  </si>
  <si>
    <t>GPZ87</t>
  </si>
  <si>
    <t>ร***ี  เ***มวงศ์</t>
  </si>
  <si>
    <t>05/01/2026 17:17</t>
  </si>
  <si>
    <t>GPZ84</t>
  </si>
  <si>
    <t>น***นิตา​ ส***รชัฎ</t>
  </si>
  <si>
    <t>05/01/2026 17:11</t>
  </si>
  <si>
    <t>GPZ83</t>
  </si>
  <si>
    <t>ร***ิกร ศ***รั่งไพโรจน์</t>
  </si>
  <si>
    <t>05/01/2026 17:10</t>
  </si>
  <si>
    <t>GPZ82</t>
  </si>
  <si>
    <t>แ***พรรณ  ส***</t>
  </si>
  <si>
    <t>05/01/2026 17:07</t>
  </si>
  <si>
    <t>768942472955</t>
  </si>
  <si>
    <t>GPZ80</t>
  </si>
  <si>
    <t>ก** ข***ุช</t>
  </si>
  <si>
    <t>05/01/2026 17:03</t>
  </si>
  <si>
    <t>769027033036</t>
  </si>
  <si>
    <t>GPZ79</t>
  </si>
  <si>
    <t>A***n ก***</t>
  </si>
  <si>
    <t>05/01/2026 17:02</t>
  </si>
  <si>
    <t>GPZ78</t>
  </si>
  <si>
    <t>ธ******ต</t>
  </si>
  <si>
    <t>******เกษม42 แขวงบางจาก แขวงบางจาก เขตภาษีเจริญ จังหวัดกรุงเทพมหานคร 10160</t>
  </si>
  <si>
    <t>05/01/2026 16:58</t>
  </si>
  <si>
    <t>05/01/2026 16:57</t>
  </si>
  <si>
    <t>GPZ76</t>
  </si>
  <si>
    <t>768914382913</t>
  </si>
  <si>
    <t>GPZ75</t>
  </si>
  <si>
    <t>ก***ัฐ</t>
  </si>
  <si>
    <t>05/01/2026 16:56</t>
  </si>
  <si>
    <t>768958851986</t>
  </si>
  <si>
    <t>05/01/2026 16:55</t>
  </si>
  <si>
    <t>GPZ74</t>
  </si>
  <si>
    <t>ม***ชา</t>
  </si>
  <si>
    <t>รับกาแฟ2
มะพร้าวน้ำหอม2
เผือกมะพร้าว2</t>
  </si>
  <si>
    <t>GPZ73</t>
  </si>
  <si>
    <t>น***รเพ็ญ อ***ัตรสิริกุล</t>
  </si>
  <si>
    <t>GPZ72</t>
  </si>
  <si>
    <t>05/01/2026 16:52</t>
  </si>
  <si>
    <t>GPZ71</t>
  </si>
  <si>
    <t>จ***า ส***</t>
  </si>
  <si>
    <t>769022703105</t>
  </si>
  <si>
    <t>GPZ70</t>
  </si>
  <si>
    <t>05/01/2026 16:49</t>
  </si>
  <si>
    <t>GPZ69</t>
  </si>
  <si>
    <t>ป***รรณ ข***ผล</t>
  </si>
  <si>
    <t>GPZ68</t>
  </si>
  <si>
    <t>768998590990</t>
  </si>
  <si>
    <t>GPZ65</t>
  </si>
  <si>
    <t>ศ***ญา อ***พรมราช</t>
  </si>
  <si>
    <t>05/01/2026 16:44</t>
  </si>
  <si>
    <t>GPZ64</t>
  </si>
  <si>
    <t>05/01/2026 16:43</t>
  </si>
  <si>
    <t>GPZ63</t>
  </si>
  <si>
    <t>769058305105</t>
  </si>
  <si>
    <t>GPZ62</t>
  </si>
  <si>
    <t>ฑ***มพร ศ***ษตริน</t>
  </si>
  <si>
    <t>05/01/2026 16:40</t>
  </si>
  <si>
    <t>GPZ61</t>
  </si>
  <si>
    <t>05/01/2026 16:39</t>
  </si>
  <si>
    <t>GPZ60</t>
  </si>
  <si>
    <t>05/01/2026 16:35</t>
  </si>
  <si>
    <t>GPZ59</t>
  </si>
  <si>
    <t>ช***านุช เ***ี</t>
  </si>
  <si>
    <t>ไม่เอากาแฟ ไม่กินกาแฟค่ะ</t>
  </si>
  <si>
    <t>768924632000</t>
  </si>
  <si>
    <t>GPZ57</t>
  </si>
  <si>
    <t>ช***รา  พ***ลึก</t>
  </si>
  <si>
    <t>05/01/2026 16:28</t>
  </si>
  <si>
    <t>GPZ56</t>
  </si>
  <si>
    <t>c***hamaisayviset</t>
  </si>
  <si>
    <t>05/01/2026 16:26</t>
  </si>
  <si>
    <t>768942897984</t>
  </si>
  <si>
    <t>GPZ55</t>
  </si>
  <si>
    <t>u***5567827329602</t>
  </si>
  <si>
    <t>05/01/2026 16:23</t>
  </si>
  <si>
    <t>GPZ54</t>
  </si>
  <si>
    <t>น***าวศรีวิไล เ***อย</t>
  </si>
  <si>
    <t>05/01/2026 16:22</t>
  </si>
  <si>
    <t>GPZ53</t>
  </si>
  <si>
    <t>S** W*** A*** A***</t>
  </si>
  <si>
    <t>05/01/2026 16:21</t>
  </si>
  <si>
    <t>GPZ52</t>
  </si>
  <si>
    <t>ภ******น</t>
  </si>
  <si>
    <t>****** ตำบลวังตะแบก ตำบลวังตะแบก อำเภอพรานกระต่าย จังหวัดกำแพงเพชร 62110</t>
  </si>
  <si>
    <t>62110</t>
  </si>
  <si>
    <t>GPZ51</t>
  </si>
  <si>
    <t>ส***ย์  ย***ระดิษฐ์</t>
  </si>
  <si>
    <t>05/01/2026 16:17</t>
  </si>
  <si>
    <t>GPZ50</t>
  </si>
  <si>
    <t>ป***รินทร์ ใ***ั่น</t>
  </si>
  <si>
    <t>05/01/2026 16:16</t>
  </si>
  <si>
    <t>GPZ49</t>
  </si>
  <si>
    <t>บ***า ภ***นู</t>
  </si>
  <si>
    <t>GPZ48</t>
  </si>
  <si>
    <t>05/01/2026 16:14</t>
  </si>
  <si>
    <t>768902992955</t>
  </si>
  <si>
    <t>GPZ47</t>
  </si>
  <si>
    <t>จ***ราทิพย์ ธ***ติพิริยะ</t>
  </si>
  <si>
    <t>05/01/2026 16:13</t>
  </si>
  <si>
    <t>THT04062CTHDV3Z</t>
  </si>
  <si>
    <t>GPZ46</t>
  </si>
  <si>
    <t>พ***์นิภา  พ***านา</t>
  </si>
  <si>
    <t>05/01/2026 16:12</t>
  </si>
  <si>
    <t>GPZ45</t>
  </si>
  <si>
    <t>พ***ัฒน์ ข***สิกรรม</t>
  </si>
  <si>
    <t>05/01/2026 16:11</t>
  </si>
  <si>
    <t>GPZ44</t>
  </si>
  <si>
    <t>แ***พียร  ส***สภา</t>
  </si>
  <si>
    <t>Si Sa ket</t>
  </si>
  <si>
    <t>05/01/2026 16:09</t>
  </si>
  <si>
    <t>05/01/2026 16:10</t>
  </si>
  <si>
    <t>GPZ43</t>
  </si>
  <si>
    <t>ป***มาศ ค***สวาท</t>
  </si>
  <si>
    <t>05/01/2026 16:08</t>
  </si>
  <si>
    <t>769002746035</t>
  </si>
  <si>
    <t>GPZ42</t>
  </si>
  <si>
    <t>GPZ41</t>
  </si>
  <si>
    <t>ส***ดา พ***ขียว</t>
  </si>
  <si>
    <t>05/01/2026 16:06</t>
  </si>
  <si>
    <t>769064309031</t>
  </si>
  <si>
    <t>GPZ40</t>
  </si>
  <si>
    <t>05/01/2026 16:05</t>
  </si>
  <si>
    <t>GPZ39</t>
  </si>
  <si>
    <t>N***porn</t>
  </si>
  <si>
    <t>GPZ38</t>
  </si>
  <si>
    <t>อ***า      ช***ทธิ์</t>
  </si>
  <si>
    <t>05/01/2026 16:04</t>
  </si>
  <si>
    <t>GPZ37</t>
  </si>
  <si>
    <t>GPZ36</t>
  </si>
  <si>
    <t>ค***ย  ส***ษา</t>
  </si>
  <si>
    <t>05/01/2026 16:03</t>
  </si>
  <si>
    <t>769028948041</t>
  </si>
  <si>
    <t>05/01/2026 16:07</t>
  </si>
  <si>
    <t>GPZ35</t>
  </si>
  <si>
    <t>จ***พร อ***</t>
  </si>
  <si>
    <t>768923887981</t>
  </si>
  <si>
    <t>GPZ34</t>
  </si>
  <si>
    <t>เ******ม</t>
  </si>
  <si>
    <t>******ลบางแก้ว, อำเภอบางพลี ตำบลบางแก้ว อำเภอบางพลี จังหวัดสมุทรปราการ 10540</t>
  </si>
  <si>
    <t>07</t>
  </si>
  <si>
    <t>05/01/2026 16:31</t>
  </si>
  <si>
    <t>TH263691014080A</t>
  </si>
  <si>
    <t>GPZ33</t>
  </si>
  <si>
    <t>ว***ทธิ์ ม***ญาเกิด</t>
  </si>
  <si>
    <t>05/01/2026 16:01</t>
  </si>
  <si>
    <t>769046223072</t>
  </si>
  <si>
    <t>GPZ32</t>
  </si>
  <si>
    <t>ค***ัช ศ***ภาดาดิลก</t>
  </si>
  <si>
    <t>05/01/2026 15:59</t>
  </si>
  <si>
    <t>GPZ31</t>
  </si>
  <si>
    <t>น***รา จ**</t>
  </si>
  <si>
    <t>05/01/2026 15:58</t>
  </si>
  <si>
    <t>GPZ30</t>
  </si>
  <si>
    <t>จ***ภรณ์</t>
  </si>
  <si>
    <t>GPZ29</t>
  </si>
  <si>
    <t>ส***ณี ล***ตตระกูล</t>
  </si>
  <si>
    <t>05/01/2026 15:56</t>
  </si>
  <si>
    <t>05/01/2026 16:02</t>
  </si>
  <si>
    <t>GPZ28</t>
  </si>
  <si>
    <t>น***น้ำอ้อย  บ***าร</t>
  </si>
  <si>
    <t>05/01/2026 15:53</t>
  </si>
  <si>
    <t>768973680996</t>
  </si>
  <si>
    <t>05/01/2026 15:54</t>
  </si>
  <si>
    <t>GPZ26</t>
  </si>
  <si>
    <t>ก*** ช***นะเวช</t>
  </si>
  <si>
    <t>05/01/2026 15:51</t>
  </si>
  <si>
    <t>GPZ25</t>
  </si>
  <si>
    <t>ล***น ส***ยยา</t>
  </si>
  <si>
    <t>05/01/2026 15:48</t>
  </si>
  <si>
    <t>GPZ24</t>
  </si>
  <si>
    <t>ข***แก้ว  ศ***ง่า</t>
  </si>
  <si>
    <t>05/01/2026 15:47</t>
  </si>
  <si>
    <t>GPZ23</t>
  </si>
  <si>
    <t>ด***จ ถ***</t>
  </si>
  <si>
    <t>GPZ22</t>
  </si>
  <si>
    <t>ก***ิมา  โ***</t>
  </si>
  <si>
    <t>GPZ21</t>
  </si>
  <si>
    <t>น***าววิภาวรรณ  ป***าศิริ</t>
  </si>
  <si>
    <t>05/01/2026 15:46</t>
  </si>
  <si>
    <t>GPZ20</t>
  </si>
  <si>
    <t>น***สุพัตรา ส***อง</t>
  </si>
  <si>
    <t>769063612052</t>
  </si>
  <si>
    <t>GPZ19</t>
  </si>
  <si>
    <t>05/01/2026 15:45</t>
  </si>
  <si>
    <t>GPZ18</t>
  </si>
  <si>
    <t>เ***ยว ป***ใจ</t>
  </si>
  <si>
    <t>05/01/2026 15:44</t>
  </si>
  <si>
    <t>769034822080</t>
  </si>
  <si>
    <t>GPZ17</t>
  </si>
  <si>
    <t>ม***า</t>
  </si>
  <si>
    <t>769085521035</t>
  </si>
  <si>
    <t>GPZ14</t>
  </si>
  <si>
    <t>บ***า ป***ก้ว</t>
  </si>
  <si>
    <t>05/01/2026 15:42</t>
  </si>
  <si>
    <t>768935093964</t>
  </si>
  <si>
    <t>GPZ13</t>
  </si>
  <si>
    <t>จ***งค์ บ***องแก้ว</t>
  </si>
  <si>
    <t>768925895953</t>
  </si>
  <si>
    <t>GPZ12</t>
  </si>
  <si>
    <t>ก***นา เ***ำ</t>
  </si>
  <si>
    <t>05/01/2026 15:40</t>
  </si>
  <si>
    <t>769026329061</t>
  </si>
  <si>
    <t>05/01/2026 15:41</t>
  </si>
  <si>
    <t>GPZ11</t>
  </si>
  <si>
    <t>769089208090</t>
  </si>
  <si>
    <t>GPZ10</t>
  </si>
  <si>
    <t>G******9</t>
  </si>
  <si>
    <t>****** เสาธงหิน, อำเภอบางใหญ่ ตำบลเสาธงหิน อำเภอบางใหญ่ จังหวัดนนทบุรี 11140</t>
  </si>
  <si>
    <t>05/01/2026 15:39</t>
  </si>
  <si>
    <t>TH267436445888K</t>
  </si>
  <si>
    <t>GPZ9</t>
  </si>
  <si>
    <t>ป***พัฒน์  เ***นาเจริญวงศ์</t>
  </si>
  <si>
    <t>769074817066</t>
  </si>
  <si>
    <t>GPZ7</t>
  </si>
  <si>
    <t>ก***าบ</t>
  </si>
  <si>
    <t>05/01/2026 15:34</t>
  </si>
  <si>
    <t>05/01/2026 15:33</t>
  </si>
  <si>
    <t>GPZ6</t>
  </si>
  <si>
    <t>769098826020</t>
  </si>
  <si>
    <t>GPZ5</t>
  </si>
  <si>
    <t>พ***ฟ้า</t>
  </si>
  <si>
    <t>05/01/2026 15:32</t>
  </si>
  <si>
    <t>THT02032CTHTK5Z</t>
  </si>
  <si>
    <t>GPZ4</t>
  </si>
  <si>
    <t>ส***า ฤ***กร</t>
  </si>
  <si>
    <t>05/01/2026 15:31</t>
  </si>
  <si>
    <t>GPZ3</t>
  </si>
  <si>
    <t>ส***ร แ***รี</t>
  </si>
  <si>
    <t>05/01/2026 15:27</t>
  </si>
  <si>
    <t>GPZ1</t>
  </si>
  <si>
    <t>ส***รณ์ โ***ทอง</t>
  </si>
  <si>
    <t>05/01/2026 15:21</t>
  </si>
  <si>
    <t>GPY97</t>
  </si>
  <si>
    <t>Z** N***han บ***่มลีสซิ่ง</t>
  </si>
  <si>
    <t>05/01/2026 15:16</t>
  </si>
  <si>
    <t>GPY96</t>
  </si>
  <si>
    <t>GPY95</t>
  </si>
  <si>
    <t>ช** อ***ลเจริญ</t>
  </si>
  <si>
    <t>05/01/2026 15:15</t>
  </si>
  <si>
    <t>THT04062CTE0F9Z</t>
  </si>
  <si>
    <t>GPY94</t>
  </si>
  <si>
    <t>ป***พร ก***คำ</t>
  </si>
  <si>
    <t>05/01/2026 15:14</t>
  </si>
  <si>
    <t>GPY93</t>
  </si>
  <si>
    <t>จ***ุณีย์  บ***าลี</t>
  </si>
  <si>
    <t>05/01/2026 15:11</t>
  </si>
  <si>
    <t>GPY92</t>
  </si>
  <si>
    <t>อ***ลี จ***ร์ประเสริฐ</t>
  </si>
  <si>
    <t>05/01/2026 15:09</t>
  </si>
  <si>
    <t>05/01/2026 15:10</t>
  </si>
  <si>
    <t>GPY91</t>
  </si>
  <si>
    <t>ป***า ศ***โชคชัยมงคล</t>
  </si>
  <si>
    <t>768962791962</t>
  </si>
  <si>
    <t>GPY90</t>
  </si>
  <si>
    <t>LEXPU0645106915</t>
  </si>
  <si>
    <t>GPY89</t>
  </si>
  <si>
    <t>GPY88</t>
  </si>
  <si>
    <t>u***9099942749600</t>
  </si>
  <si>
    <t>05/01/2026 15:03</t>
  </si>
  <si>
    <t>THT03062CRCUU0Z</t>
  </si>
  <si>
    <t>GPY87</t>
  </si>
  <si>
    <t>ล***รดา โ***์หมื่นทิพ</t>
  </si>
  <si>
    <t>GPY86</t>
  </si>
  <si>
    <t>05/01/2026 15:02</t>
  </si>
  <si>
    <t>GPY85</t>
  </si>
  <si>
    <t>769076519035</t>
  </si>
  <si>
    <t>GPY84</t>
  </si>
  <si>
    <t>ภ***</t>
  </si>
  <si>
    <t>05/01/2026 15:01</t>
  </si>
  <si>
    <t>GPY83</t>
  </si>
  <si>
    <t>น***าวอนุลักษณ์ ข***าม</t>
  </si>
  <si>
    <t>05/01/2026 15:00</t>
  </si>
  <si>
    <t>769040735094</t>
  </si>
  <si>
    <t>GPY82</t>
  </si>
  <si>
    <t>ส***มล  อ***ะหิรัญ</t>
  </si>
  <si>
    <t>05/01/2026 14:58</t>
  </si>
  <si>
    <t>05/01/2026 14:59</t>
  </si>
  <si>
    <t>GPY81</t>
  </si>
  <si>
    <t>ป***ดา ส***หมู่</t>
  </si>
  <si>
    <t>GPY80</t>
  </si>
  <si>
    <t>ว***พงษ์  ป***ญาพรกุล</t>
  </si>
  <si>
    <t>GPY79</t>
  </si>
  <si>
    <t>จ*** พ***ิลา</t>
  </si>
  <si>
    <t>05/01/2026 14:57</t>
  </si>
  <si>
    <t>GPY78</t>
  </si>
  <si>
    <t>ส***พร ห***ก้ว</t>
  </si>
  <si>
    <t>05/01/2026 14:56</t>
  </si>
  <si>
    <t>GPY76</t>
  </si>
  <si>
    <t>ส***ิทธิ์ ม***ดี</t>
  </si>
  <si>
    <t>05/01/2026 14:54</t>
  </si>
  <si>
    <t>GPY75</t>
  </si>
  <si>
    <t>ธ***า เ***อดขุนทด</t>
  </si>
  <si>
    <t>05/01/2026 14:53</t>
  </si>
  <si>
    <t>THT02032CTE1Q1Z</t>
  </si>
  <si>
    <t>GPY74</t>
  </si>
  <si>
    <t>ก***ลัย ม***พล</t>
  </si>
  <si>
    <t>768933992971</t>
  </si>
  <si>
    <t>GPY73</t>
  </si>
  <si>
    <t>น***ัฐพงษ์ ศ***วัสดิ์</t>
  </si>
  <si>
    <t>769017739092</t>
  </si>
  <si>
    <t>GPY72</t>
  </si>
  <si>
    <t>ธ***า</t>
  </si>
  <si>
    <t>05/01/2026 14:52</t>
  </si>
  <si>
    <t>GPY71</t>
  </si>
  <si>
    <t>ณ***ุล</t>
  </si>
  <si>
    <t>THT04062CRKHY4Z</t>
  </si>
  <si>
    <t>GPY70</t>
  </si>
  <si>
    <t>ธ***า ศ***สาการต์</t>
  </si>
  <si>
    <t>05/01/2026 14:51</t>
  </si>
  <si>
    <t>GPY69</t>
  </si>
  <si>
    <t>P***philin U***n</t>
  </si>
  <si>
    <t>GPY67</t>
  </si>
  <si>
    <t>05/01/2026 14:49</t>
  </si>
  <si>
    <t>GPY66</t>
  </si>
  <si>
    <t>05/01/2026 14:50</t>
  </si>
  <si>
    <t>THT02032CTHK77Z</t>
  </si>
  <si>
    <t>GPY64</t>
  </si>
  <si>
    <t>ส**</t>
  </si>
  <si>
    <t>05/01/2026 14:45</t>
  </si>
  <si>
    <t>768946460925</t>
  </si>
  <si>
    <t>GPY63</t>
  </si>
  <si>
    <t>ก***า  ศ***ภัย</t>
  </si>
  <si>
    <t>05/01/2026 14:43</t>
  </si>
  <si>
    <t>GPY62</t>
  </si>
  <si>
    <t>ส***สา ช***ัพย์</t>
  </si>
  <si>
    <t>GPY61</t>
  </si>
  <si>
    <t>ผ***า อ***ัยศรี</t>
  </si>
  <si>
    <t>768971582993</t>
  </si>
  <si>
    <t>GPY60</t>
  </si>
  <si>
    <t>เ***ญลักษ์ ต***พ็ง</t>
  </si>
  <si>
    <t>05/01/2026 14:42</t>
  </si>
  <si>
    <t>GPY59</t>
  </si>
  <si>
    <t>พ***ิ๊ก จ***ะปราง</t>
  </si>
  <si>
    <t>05/01/2026 14:41</t>
  </si>
  <si>
    <t>THT02032CTHP45Z</t>
  </si>
  <si>
    <t>GPY58</t>
  </si>
  <si>
    <t>น***ัชชัย ว***ช</t>
  </si>
  <si>
    <t>768983985980</t>
  </si>
  <si>
    <t>GPY56</t>
  </si>
  <si>
    <t>ช***ชา ข***ิริ</t>
  </si>
  <si>
    <t>05/01/2026 14:39</t>
  </si>
  <si>
    <t>GPY55</t>
  </si>
  <si>
    <t>S**</t>
  </si>
  <si>
    <t>05/01/2026 14:38</t>
  </si>
  <si>
    <t>769076020031</t>
  </si>
  <si>
    <t>GPY54</t>
  </si>
  <si>
    <t>05/01/2026 14:36</t>
  </si>
  <si>
    <t>GPY52</t>
  </si>
  <si>
    <t>จ***กริช ก***งศศรี</t>
  </si>
  <si>
    <t>05/01/2026 14:35</t>
  </si>
  <si>
    <t>GPY51</t>
  </si>
  <si>
    <t>ว***ย เ***เพ็ชร</t>
  </si>
  <si>
    <t>05/01/2026 14:34</t>
  </si>
  <si>
    <t>768952987961</t>
  </si>
  <si>
    <t>GPY50</t>
  </si>
  <si>
    <t>ค***ันทรา ศ***เวียง</t>
  </si>
  <si>
    <t>05/01/2026 14:32</t>
  </si>
  <si>
    <t>768926572971</t>
  </si>
  <si>
    <t>GPY49</t>
  </si>
  <si>
    <t>h***iphothong</t>
  </si>
  <si>
    <t>05/01/2026 14:31</t>
  </si>
  <si>
    <t>GPY47</t>
  </si>
  <si>
    <t>GPY46</t>
  </si>
  <si>
    <t>e***ny</t>
  </si>
  <si>
    <t>05/01/2026 14:30</t>
  </si>
  <si>
    <t>GPY45</t>
  </si>
  <si>
    <t>น***​ แ***กัณหา</t>
  </si>
  <si>
    <t>05/01/2026 14:25</t>
  </si>
  <si>
    <t>768989661646</t>
  </si>
  <si>
    <t>05/01/2026 14:26</t>
  </si>
  <si>
    <t>GPY44</t>
  </si>
  <si>
    <t>ข***เรือน ช***ิด</t>
  </si>
  <si>
    <t>จังหวัดอ่างทอง</t>
  </si>
  <si>
    <t>768982060685</t>
  </si>
  <si>
    <t>GPY43</t>
  </si>
  <si>
    <t>768900267656</t>
  </si>
  <si>
    <t>GPY41</t>
  </si>
  <si>
    <t>05/01/2026 14:21</t>
  </si>
  <si>
    <t>768991768683</t>
  </si>
  <si>
    <t>05/01/2026 14:23</t>
  </si>
  <si>
    <t>GPY39</t>
  </si>
  <si>
    <t>ก***ร ส***อกไม้</t>
  </si>
  <si>
    <t>05/01/2026 14:19</t>
  </si>
  <si>
    <t>768916787693</t>
  </si>
  <si>
    <t>GPY38</t>
  </si>
  <si>
    <t>อ***ลี ร***ีไสวแสง</t>
  </si>
  <si>
    <t>05/01/2026 14:15</t>
  </si>
  <si>
    <t>768914185690</t>
  </si>
  <si>
    <t>GPY37</t>
  </si>
  <si>
    <t>น***นตร ไ***ะเบียบ</t>
  </si>
  <si>
    <t>05/01/2026 14:14</t>
  </si>
  <si>
    <t>768906667642</t>
  </si>
  <si>
    <t>GPY36</t>
  </si>
  <si>
    <t>TH261627721315A</t>
  </si>
  <si>
    <t>GPY34</t>
  </si>
  <si>
    <t>05/01/2026 14:09</t>
  </si>
  <si>
    <t>768954855690</t>
  </si>
  <si>
    <t>05/01/2026 14:18</t>
  </si>
  <si>
    <t>GPY33</t>
  </si>
  <si>
    <t>ม*** อ***ำ</t>
  </si>
  <si>
    <t>05/01/2026 14:08</t>
  </si>
  <si>
    <t>768906057636</t>
  </si>
  <si>
    <t>GPY32</t>
  </si>
  <si>
    <t>ว*** ง***ิจิตร์</t>
  </si>
  <si>
    <t>05/01/2026 14:07</t>
  </si>
  <si>
    <t>768937256695</t>
  </si>
  <si>
    <t>05/01/2026 14:16</t>
  </si>
  <si>
    <t>GPY31</t>
  </si>
  <si>
    <t>เ***วินี</t>
  </si>
  <si>
    <t>05/01/2026 14:06</t>
  </si>
  <si>
    <t>768968376676</t>
  </si>
  <si>
    <t>GPY30</t>
  </si>
  <si>
    <t>05/01/2026 14:04</t>
  </si>
  <si>
    <t>768955277613</t>
  </si>
  <si>
    <t>GPY29</t>
  </si>
  <si>
    <t>05/01/2026 14:01</t>
  </si>
  <si>
    <t>768908580635</t>
  </si>
  <si>
    <t>05/01/2026 14:02</t>
  </si>
  <si>
    <t>GPY27</t>
  </si>
  <si>
    <t>ร***า  เ***พุ่ม</t>
  </si>
  <si>
    <t>05/01/2026 13:59</t>
  </si>
  <si>
    <t>768954575642</t>
  </si>
  <si>
    <t>GPY26</t>
  </si>
  <si>
    <t>น*** ล***ิตร</t>
  </si>
  <si>
    <t>05/01/2026 13:58</t>
  </si>
  <si>
    <t>GPY25</t>
  </si>
  <si>
    <t>ท******ง</t>
  </si>
  <si>
    <t>******ท่าทราย ตำบลท่าทราย อำเภอเมืองสมุทรสาคร จังหวัดสมุทรสาคร 74000</t>
  </si>
  <si>
    <t>74000</t>
  </si>
  <si>
    <t>TH2695018661802</t>
  </si>
  <si>
    <t>05/01/2026 13:55</t>
  </si>
  <si>
    <t>GPY24</t>
  </si>
  <si>
    <t>น** ภ***าวรรณ โ***ม</t>
  </si>
  <si>
    <t>05/01/2026 15:25</t>
  </si>
  <si>
    <t>768989772961</t>
  </si>
  <si>
    <t>05/01/2026 13:53</t>
  </si>
  <si>
    <t>GPY23</t>
  </si>
  <si>
    <t>น***โม</t>
  </si>
  <si>
    <t>768993176696</t>
  </si>
  <si>
    <t>GPY22</t>
  </si>
  <si>
    <t>บ***าพร พ***สันต์</t>
  </si>
  <si>
    <t>05/01/2026 13:52</t>
  </si>
  <si>
    <t>768937867611</t>
  </si>
  <si>
    <t>05/01/2026 13:51</t>
  </si>
  <si>
    <t>GPY21</t>
  </si>
  <si>
    <t>ก***รรณ</t>
  </si>
  <si>
    <t>05/01/2026 13:50</t>
  </si>
  <si>
    <t>768913460626</t>
  </si>
  <si>
    <t>GPY19</t>
  </si>
  <si>
    <t>น******่</t>
  </si>
  <si>
    <t>******ำเขียว ตำบลวังน้ำเขียว อำเภอกำแพงแสน จังหวัดนครปฐม 73140</t>
  </si>
  <si>
    <t>05/01/2026 13:45</t>
  </si>
  <si>
    <t>2903813833046016097</t>
  </si>
  <si>
    <t>GPY18</t>
  </si>
  <si>
    <t>น***เมวิกา แ***กัณหา</t>
  </si>
  <si>
    <t>05/01/2026 13:44</t>
  </si>
  <si>
    <t>768930472660</t>
  </si>
  <si>
    <t>GPY17</t>
  </si>
  <si>
    <t>ส******ง</t>
  </si>
  <si>
    <t>******ำบลไร่ขิง อำเภอสามพราน จังหวัดนครปฐม 73210</t>
  </si>
  <si>
    <t>05/01/2026 13:43</t>
  </si>
  <si>
    <t>GPY16</t>
  </si>
  <si>
    <t>M** T** Z**</t>
  </si>
  <si>
    <t>768979383690</t>
  </si>
  <si>
    <t>GPY15</t>
  </si>
  <si>
    <t>จ***มาศ ข***นิยม</t>
  </si>
  <si>
    <t>05/01/2026 13:42</t>
  </si>
  <si>
    <t>768962172613</t>
  </si>
  <si>
    <t>GPY14</t>
  </si>
  <si>
    <t>G***ZII</t>
  </si>
  <si>
    <t>05/01/2026 13:41</t>
  </si>
  <si>
    <t>GPY13</t>
  </si>
  <si>
    <t>h*** t** z**</t>
  </si>
  <si>
    <t>768925179691</t>
  </si>
  <si>
    <t>GPY12</t>
  </si>
  <si>
    <t>S***</t>
  </si>
  <si>
    <t>768949174696</t>
  </si>
  <si>
    <t>GPY11</t>
  </si>
  <si>
    <t>ส***จฉา พ***ฆะ</t>
  </si>
  <si>
    <t>768985259641</t>
  </si>
  <si>
    <t>GPY10</t>
  </si>
  <si>
    <t>อ***๋น้อย</t>
  </si>
  <si>
    <t>05/01/2026 13:39</t>
  </si>
  <si>
    <t>THT02032CRVR73Z</t>
  </si>
  <si>
    <t>GPY9</t>
  </si>
  <si>
    <t>ก*** ร***ียบดี</t>
  </si>
  <si>
    <t>05/01/2026 13:36</t>
  </si>
  <si>
    <t>768976975616</t>
  </si>
  <si>
    <t>GPY8</t>
  </si>
  <si>
    <t>อ***ักษ์ น***อกไม้</t>
  </si>
  <si>
    <t>05/01/2026 13:35</t>
  </si>
  <si>
    <t>768933980662</t>
  </si>
  <si>
    <t>GPY7</t>
  </si>
  <si>
    <t>GPY6</t>
  </si>
  <si>
    <t>มะลิวัลย์  โพระกุ</t>
  </si>
  <si>
    <t>โรงเรียนวัดประเสริฐราษฎร์รังสรรค์วิทยา หมู่6
ต.หนองกลางนา อ.เมืองราชบุรี
จ.ราชบุรี &amp;nbsp; &amp;nbsp; รหัสไปรษณีย์ 70000.</t>
  </si>
  <si>
    <t>0994495115</t>
  </si>
  <si>
    <t>05/01/2026 13:32</t>
  </si>
  <si>
    <t>***เคลมTiktokหมายเลขคำสั่งซื้อ581954246852118267</t>
  </si>
  <si>
    <t>WB130186947TH</t>
  </si>
  <si>
    <t>GPY4</t>
  </si>
  <si>
    <t>Y* Y*</t>
  </si>
  <si>
    <t>05/01/2026 13:26</t>
  </si>
  <si>
    <t>768955970705</t>
  </si>
  <si>
    <t>GPY3</t>
  </si>
  <si>
    <t>ก***ิกา พ***อก</t>
  </si>
  <si>
    <t>05/01/2026 13:25</t>
  </si>
  <si>
    <t>768907389655</t>
  </si>
  <si>
    <t>GPY2</t>
  </si>
  <si>
    <t>ค***ล</t>
  </si>
  <si>
    <t>05/01/2026 13:19</t>
  </si>
  <si>
    <t>768971067664</t>
  </si>
  <si>
    <t>GPY1</t>
  </si>
  <si>
    <t>768913188665</t>
  </si>
  <si>
    <t>GPX99</t>
  </si>
  <si>
    <t>05/01/2026 13:17</t>
  </si>
  <si>
    <t>768938251664</t>
  </si>
  <si>
    <t>GPX98</t>
  </si>
  <si>
    <t>จ***ค์ เ***จ</t>
  </si>
  <si>
    <t>768927176640</t>
  </si>
  <si>
    <t>GPX97</t>
  </si>
  <si>
    <t>บ***า เ***ยงทัศน์</t>
  </si>
  <si>
    <t>05/01/2026 13:16</t>
  </si>
  <si>
    <t>768938851693</t>
  </si>
  <si>
    <t>05/01/2026 13:15</t>
  </si>
  <si>
    <t>GPX96</t>
  </si>
  <si>
    <t>ว***า ร***ม</t>
  </si>
  <si>
    <t>05/01/2026 13:14</t>
  </si>
  <si>
    <t>THT04022CRVXV5Z</t>
  </si>
  <si>
    <t>GPX95</t>
  </si>
  <si>
    <t>น******ด</t>
  </si>
  <si>
    <t>******เลขที่ 88/28 ตำบลตลาดขวัญ ตำบลตลาดขวัญ อำเภอเมืองนนทบุรี จังหวัดนนทบุรี 11000</t>
  </si>
  <si>
    <t>TH266375913447G</t>
  </si>
  <si>
    <t>GPX94</t>
  </si>
  <si>
    <t>05/01/2026 13:13</t>
  </si>
  <si>
    <t>768904583672</t>
  </si>
  <si>
    <t>GPX93</t>
  </si>
  <si>
    <t>น***าวศิริกุล  ก***เพ็ชร</t>
  </si>
  <si>
    <t>768943983684</t>
  </si>
  <si>
    <t>GPX92</t>
  </si>
  <si>
    <t>ห***ย อ***พล</t>
  </si>
  <si>
    <t>05/01/2026 13:08</t>
  </si>
  <si>
    <t>768990778706</t>
  </si>
  <si>
    <t>GPX91</t>
  </si>
  <si>
    <t>05/01/2026 13:07</t>
  </si>
  <si>
    <t>768904775656</t>
  </si>
  <si>
    <t>GPX89</t>
  </si>
  <si>
    <t>ก***น เ***งศรี</t>
  </si>
  <si>
    <t>05/01/2026 13:04</t>
  </si>
  <si>
    <t>768940371625</t>
  </si>
  <si>
    <t>GPX88</t>
  </si>
  <si>
    <t>ณ***ร โ***นยา</t>
  </si>
  <si>
    <t>05/01/2026 13:03</t>
  </si>
  <si>
    <t>768990262692</t>
  </si>
  <si>
    <t>GPX87</t>
  </si>
  <si>
    <t>ป***รณ ร***์มณี</t>
  </si>
  <si>
    <t>768988459643</t>
  </si>
  <si>
    <t>GPX86</t>
  </si>
  <si>
    <t>ม***ัตน์</t>
  </si>
  <si>
    <t>05/01/2026 13:00</t>
  </si>
  <si>
    <t>768936167694</t>
  </si>
  <si>
    <t>GPX85</t>
  </si>
  <si>
    <t>อ***ช ว***เกี่ย</t>
  </si>
  <si>
    <t>05/01/2026 12:59</t>
  </si>
  <si>
    <t>768905063695</t>
  </si>
  <si>
    <t>GPX84</t>
  </si>
  <si>
    <t>ห******ล</t>
  </si>
  <si>
    <t>******, อำเภอบ้านนาสาร ตำบลควนสุบรรณ อำเภอบ้านนาสาร จังหวัดสุราษฎร์ธานี 84120</t>
  </si>
  <si>
    <t>05/01/2026 12:58</t>
  </si>
  <si>
    <t>TH2672880909900</t>
  </si>
  <si>
    <t>GPX83</t>
  </si>
  <si>
    <t>K***กรกฤษ เ***หินลาด</t>
  </si>
  <si>
    <t>05/01/2026 13:01</t>
  </si>
  <si>
    <t>768978265694</t>
  </si>
  <si>
    <t>05/01/2026 12:54</t>
  </si>
  <si>
    <t>GPX82</t>
  </si>
  <si>
    <t>น*** ป***าวดี เ***</t>
  </si>
  <si>
    <t>768987269654</t>
  </si>
  <si>
    <t>GPX81</t>
  </si>
  <si>
    <t>ส***ร</t>
  </si>
  <si>
    <t>05/01/2026 12:53</t>
  </si>
  <si>
    <t>768939661696</t>
  </si>
  <si>
    <t>GPX80</t>
  </si>
  <si>
    <t>P***nlapha</t>
  </si>
  <si>
    <t>768955859652</t>
  </si>
  <si>
    <t>GPX79</t>
  </si>
  <si>
    <t>******ถนนติวานนท์ ซอย 4 ตำบลตลาดขวัญ ตำบลตลาดขวัญ อำเภอเมืองนนทบุรี จังหวัดนนทบุรี 11000</t>
  </si>
  <si>
    <t>05/01/2026 12:51</t>
  </si>
  <si>
    <t>TH265043190213F</t>
  </si>
  <si>
    <t>05/01/2026 12:50</t>
  </si>
  <si>
    <t>GPX78</t>
  </si>
  <si>
    <t>พ***ากาญจณ์</t>
  </si>
  <si>
    <t>05/01/2026 12:48</t>
  </si>
  <si>
    <t>768959062686</t>
  </si>
  <si>
    <t>05/01/2026 12:49</t>
  </si>
  <si>
    <t>GPX77</t>
  </si>
  <si>
    <t>ส***รา ส***ิจู</t>
  </si>
  <si>
    <t>05/01/2026 12:46</t>
  </si>
  <si>
    <t>768968185635</t>
  </si>
  <si>
    <t>05/01/2026 12:47</t>
  </si>
  <si>
    <t>GPX76</t>
  </si>
  <si>
    <t>768950451695</t>
  </si>
  <si>
    <t>GPX75</t>
  </si>
  <si>
    <t>05/01/2026 12:44</t>
  </si>
  <si>
    <t>768903376673</t>
  </si>
  <si>
    <t>GPX73</t>
  </si>
  <si>
    <t>05/01/2026 12:41</t>
  </si>
  <si>
    <t>768986178660</t>
  </si>
  <si>
    <t>GPX72</t>
  </si>
  <si>
    <t>ค***บา เ***ช์กัสวีล่า</t>
  </si>
  <si>
    <t>768903861622</t>
  </si>
  <si>
    <t>GPX71</t>
  </si>
  <si>
    <t>ย***ี โ***ฉ่ง</t>
  </si>
  <si>
    <t>05/01/2026 12:39</t>
  </si>
  <si>
    <t>768973378703</t>
  </si>
  <si>
    <t>05/01/2026 12:38</t>
  </si>
  <si>
    <t>GPX70</t>
  </si>
  <si>
    <t>ม***ัน พ***พียร</t>
  </si>
  <si>
    <t>05/01/2026 12:37</t>
  </si>
  <si>
    <t>768983171670</t>
  </si>
  <si>
    <t>GPX69</t>
  </si>
  <si>
    <t>ธ***ฒิ พ***บุตร</t>
  </si>
  <si>
    <t>05/01/2026 12:35</t>
  </si>
  <si>
    <t>768920375694</t>
  </si>
  <si>
    <t>GPX68</t>
  </si>
  <si>
    <t>R***ny</t>
  </si>
  <si>
    <t>05/01/2026 12:34</t>
  </si>
  <si>
    <t>768919066650</t>
  </si>
  <si>
    <t>GPX67</t>
  </si>
  <si>
    <t>ป***ขก</t>
  </si>
  <si>
    <t>768996181660</t>
  </si>
  <si>
    <t>GPX66</t>
  </si>
  <si>
    <t>768932069651</t>
  </si>
  <si>
    <t>GPX65</t>
  </si>
  <si>
    <t>05/01/2026 12:33</t>
  </si>
  <si>
    <t>768916373702</t>
  </si>
  <si>
    <t>GPX64</t>
  </si>
  <si>
    <t>05/01/2026 12:32</t>
  </si>
  <si>
    <t>768950450634</t>
  </si>
  <si>
    <t>GPX63</t>
  </si>
  <si>
    <t>ส***สา ศ***รัตน์</t>
  </si>
  <si>
    <t>05/01/2026 12:29</t>
  </si>
  <si>
    <t>768905258660</t>
  </si>
  <si>
    <t>GPX62</t>
  </si>
  <si>
    <t>ศ***าญจ์น    อ***โพธิ์</t>
  </si>
  <si>
    <t>ไม่เอาเนยนม กับกาแฟค่ะ</t>
  </si>
  <si>
    <t>768985659665</t>
  </si>
  <si>
    <t>GPX61</t>
  </si>
  <si>
    <t>ส***กร</t>
  </si>
  <si>
    <t>05/01/2026 12:28</t>
  </si>
  <si>
    <t>768985468705</t>
  </si>
  <si>
    <t>GPX60</t>
  </si>
  <si>
    <t>05/01/2026 12:26</t>
  </si>
  <si>
    <t>768926863681</t>
  </si>
  <si>
    <t>GPX58</t>
  </si>
  <si>
    <t>จ***นา  ส***น่น</t>
  </si>
  <si>
    <t>05/01/2026 12:27</t>
  </si>
  <si>
    <t>768990381611</t>
  </si>
  <si>
    <t>05/01/2026 12:23</t>
  </si>
  <si>
    <t>GPX57</t>
  </si>
  <si>
    <t>น***า  ไ***อียด</t>
  </si>
  <si>
    <t>05/01/2026 12:21</t>
  </si>
  <si>
    <t>768964770641</t>
  </si>
  <si>
    <t>GPX56</t>
  </si>
  <si>
    <t>K***un K***num</t>
  </si>
  <si>
    <t>05/01/2026 12:19</t>
  </si>
  <si>
    <t>768921787690</t>
  </si>
  <si>
    <t>05/01/2026 12:20</t>
  </si>
  <si>
    <t>GPX54</t>
  </si>
  <si>
    <t>ช***นาง น***</t>
  </si>
  <si>
    <t>05/01/2026 12:18</t>
  </si>
  <si>
    <t>768914063702</t>
  </si>
  <si>
    <t>GPX53</t>
  </si>
  <si>
    <t>ไ***พ เ***งาม</t>
  </si>
  <si>
    <t>05/01/2026 12:16</t>
  </si>
  <si>
    <t>768995059674</t>
  </si>
  <si>
    <t>GPX52</t>
  </si>
  <si>
    <t>ธ***งษ์ พ***ทิน</t>
  </si>
  <si>
    <t>768951778652</t>
  </si>
  <si>
    <t>GPX51</t>
  </si>
  <si>
    <t>ร***ฤดี พ***พัก</t>
  </si>
  <si>
    <t>05/01/2026 12:15</t>
  </si>
  <si>
    <t>768901866633</t>
  </si>
  <si>
    <t>GPX50</t>
  </si>
  <si>
    <t>ล***กร ไ***่อน</t>
  </si>
  <si>
    <t>05/01/2026 12:13</t>
  </si>
  <si>
    <t>768970273654</t>
  </si>
  <si>
    <t>GPX49</t>
  </si>
  <si>
    <t>น***าวฐิติชญาน์  ว***สวัสดิ์</t>
  </si>
  <si>
    <t>05/01/2026 12:10</t>
  </si>
  <si>
    <t>768993582615</t>
  </si>
  <si>
    <t>GPX48</t>
  </si>
  <si>
    <t>ด***ร น***งศรี</t>
  </si>
  <si>
    <t>05/01/2026 12:09</t>
  </si>
  <si>
    <t>768996986612</t>
  </si>
  <si>
    <t>GPX47</t>
  </si>
  <si>
    <t>05/01/2026 12:08</t>
  </si>
  <si>
    <t>768903384616</t>
  </si>
  <si>
    <t>GPX46</t>
  </si>
  <si>
    <t>ล******า</t>
  </si>
  <si>
    <t>******พชรเกษม ต.ควนลัง อ.หาดใหญ่ จ.สงขลา ตำบลควนลัง อำเภอหาดใหญ่ จังหวัดสงขลา 90110</t>
  </si>
  <si>
    <t>05/01/2026 12:07</t>
  </si>
  <si>
    <t>TH2695291743314</t>
  </si>
  <si>
    <t>GPX44</t>
  </si>
  <si>
    <t>ช***สา</t>
  </si>
  <si>
    <t>05/01/2026 12:06</t>
  </si>
  <si>
    <t>768997457675</t>
  </si>
  <si>
    <t>GPX42</t>
  </si>
  <si>
    <t>ต* อ***ุภานิช</t>
  </si>
  <si>
    <t>05/01/2026 12:05</t>
  </si>
  <si>
    <t>768943060701</t>
  </si>
  <si>
    <t>GPX41</t>
  </si>
  <si>
    <t>เ**ง</t>
  </si>
  <si>
    <t>******รายพูน อำเภอวังทรายพูน จังหวัดพิจิตร 66180</t>
  </si>
  <si>
    <t>66180</t>
  </si>
  <si>
    <t>05/01/2026 12:04</t>
  </si>
  <si>
    <t>GPX39</t>
  </si>
  <si>
    <t>น***าวพัชรีภรณ์ ร***ม</t>
  </si>
  <si>
    <t>05/01/2026 12:02</t>
  </si>
  <si>
    <t>768922878651</t>
  </si>
  <si>
    <t>GPX37</t>
  </si>
  <si>
    <t>น******ก</t>
  </si>
  <si>
    <t>******ต.ลาดบัวขาว ตำบลลาดบัวขาว อำเภอสีคิ้ว จังหวัดนครราชสีมา 30340</t>
  </si>
  <si>
    <t>05/01/2026 12:30</t>
  </si>
  <si>
    <t>TH272086ZMP88D</t>
  </si>
  <si>
    <t>05/01/2026 12:00</t>
  </si>
  <si>
    <t>GPX36</t>
  </si>
  <si>
    <t>ส***พร  จ***าะน้อย</t>
  </si>
  <si>
    <t>05/01/2026 11:58</t>
  </si>
  <si>
    <t>768908573646</t>
  </si>
  <si>
    <t>GPX35</t>
  </si>
  <si>
    <t>05/01/2026 11:56</t>
  </si>
  <si>
    <t>768925261683</t>
  </si>
  <si>
    <t>GPX32</t>
  </si>
  <si>
    <t>ร***ทิวา เ***ิยม</t>
  </si>
  <si>
    <t>05/01/2026 11:51</t>
  </si>
  <si>
    <t>768998861680</t>
  </si>
  <si>
    <t>GPX31</t>
  </si>
  <si>
    <t>น***ิพย์   ส***ตร</t>
  </si>
  <si>
    <t>05/01/2026 11:46</t>
  </si>
  <si>
    <t>768927850692</t>
  </si>
  <si>
    <t>GPX30</t>
  </si>
  <si>
    <t>น***องจ้า</t>
  </si>
  <si>
    <t>05/01/2026 11:43</t>
  </si>
  <si>
    <t>768941573676</t>
  </si>
  <si>
    <t>GPX29</t>
  </si>
  <si>
    <t>n***w</t>
  </si>
  <si>
    <t>05/01/2026 11:42</t>
  </si>
  <si>
    <t>768922787640</t>
  </si>
  <si>
    <t>GPX28</t>
  </si>
  <si>
    <t>ส***ธ  พ***า</t>
  </si>
  <si>
    <t>05/01/2026 11:41</t>
  </si>
  <si>
    <t>768988668652</t>
  </si>
  <si>
    <t>GPX27</t>
  </si>
  <si>
    <t>ล** ร***ค้าพ่อจานบ้านงิ้ว</t>
  </si>
  <si>
    <t>05/01/2026 11:39</t>
  </si>
  <si>
    <t>768935786662</t>
  </si>
  <si>
    <t>05/01/2026 11:40</t>
  </si>
  <si>
    <t>GPX26</t>
  </si>
  <si>
    <t>05/01/2026 11:38</t>
  </si>
  <si>
    <t>ไม่เอารสทุเรียนนะคะ</t>
  </si>
  <si>
    <t>768979150656</t>
  </si>
  <si>
    <t>GPX25</t>
  </si>
  <si>
    <t>05/01/2026 11:37</t>
  </si>
  <si>
    <t>768914730651</t>
  </si>
  <si>
    <t>GPX24</t>
  </si>
  <si>
    <t>ช***ชา ใ***</t>
  </si>
  <si>
    <t>05/01/2026 11:35</t>
  </si>
  <si>
    <t>768910631613</t>
  </si>
  <si>
    <t>GPX23</t>
  </si>
  <si>
    <t>ส***สา แ***ก้ว</t>
  </si>
  <si>
    <t>05/01/2026 11:34</t>
  </si>
  <si>
    <t>768934931623</t>
  </si>
  <si>
    <t>GPX22</t>
  </si>
  <si>
    <t>ส***ิตรา ส***วาท</t>
  </si>
  <si>
    <t>05/01/2026 11:32</t>
  </si>
  <si>
    <t>768915235642</t>
  </si>
  <si>
    <t>GPX21</t>
  </si>
  <si>
    <t>05/01/2026 11:33</t>
  </si>
  <si>
    <t>768988030613</t>
  </si>
  <si>
    <t>05/01/2026 11:31</t>
  </si>
  <si>
    <t>GPX20</t>
  </si>
  <si>
    <t>ค***กระแต</t>
  </si>
  <si>
    <t>05/01/2026 11:30</t>
  </si>
  <si>
    <t>768914839626</t>
  </si>
  <si>
    <t>GPX18</t>
  </si>
  <si>
    <t>ว***ียร เ***ัฒกี</t>
  </si>
  <si>
    <t>768944557614</t>
  </si>
  <si>
    <t>GPX17</t>
  </si>
  <si>
    <t>ค***  ส***ภา 2** ม*** ต***าตูม</t>
  </si>
  <si>
    <t>05/01/2026 11:29</t>
  </si>
  <si>
    <t>768906216654</t>
  </si>
  <si>
    <t>GPX16</t>
  </si>
  <si>
    <t>768969154612</t>
  </si>
  <si>
    <t>GPX15</t>
  </si>
  <si>
    <t>พ***ย์ ผ***่อง</t>
  </si>
  <si>
    <t>768992619651</t>
  </si>
  <si>
    <t>GPX14</t>
  </si>
  <si>
    <t>บ***ัท ภ***ร ล***นา เ***ดิ้ง จ***ด</t>
  </si>
  <si>
    <t>768922404692</t>
  </si>
  <si>
    <t>GPX13</t>
  </si>
  <si>
    <t>05/01/2026 11:28</t>
  </si>
  <si>
    <t>768985016682</t>
  </si>
  <si>
    <t>GPX12</t>
  </si>
  <si>
    <t>TH262144728133Y</t>
  </si>
  <si>
    <t>05/01/2026 11:26</t>
  </si>
  <si>
    <t>GPX11</t>
  </si>
  <si>
    <t>05/01/2026 11:25</t>
  </si>
  <si>
    <t>768943019703</t>
  </si>
  <si>
    <t>GPX10</t>
  </si>
  <si>
    <t>ส***ญญา บ***าค</t>
  </si>
  <si>
    <t>THT04062CRNB53Z</t>
  </si>
  <si>
    <t>GPX9</t>
  </si>
  <si>
    <t>ร***นภา ธ***าอุดมสิน</t>
  </si>
  <si>
    <t>05/01/2026 11:23</t>
  </si>
  <si>
    <t>THT04022CRPZ33Z</t>
  </si>
  <si>
    <t>GPX8</t>
  </si>
  <si>
    <t>K***alee</t>
  </si>
  <si>
    <t>05/01/2026 11:21</t>
  </si>
  <si>
    <t>768925756620</t>
  </si>
  <si>
    <t>GPX7</t>
  </si>
  <si>
    <t>พ***ิม</t>
  </si>
  <si>
    <t>05/01/2026 11:19</t>
  </si>
  <si>
    <t>ฝากเขียนโน้ตหน่อยนะคะ   จาก..บ้านอ้อแอ้</t>
  </si>
  <si>
    <t>768950558611</t>
  </si>
  <si>
    <t>05/01/2026 11:18</t>
  </si>
  <si>
    <t>GPX6</t>
  </si>
  <si>
    <t>น***ล</t>
  </si>
  <si>
    <t>05/01/2026 11:13</t>
  </si>
  <si>
    <t>768905810654</t>
  </si>
  <si>
    <t>GPX5</t>
  </si>
  <si>
    <t>น***า​ พ***ุมาลี</t>
  </si>
  <si>
    <t>768969879591</t>
  </si>
  <si>
    <t>GPX4</t>
  </si>
  <si>
    <t>ดอกไม้ ราชไมตรี</t>
  </si>
  <si>
    <t>202 หมู่ 7 บ้านหนองกกคุน · หนองฮี/ Nong Hi
ปลาปาก/ Pla Pakนครพนม/ Nakhon Phanom
48160</t>
  </si>
  <si>
    <t>48160</t>
  </si>
  <si>
    <t>660844975387</t>
  </si>
  <si>
    <t>TH4502872T9N3A</t>
  </si>
  <si>
    <t>GPX3</t>
  </si>
  <si>
    <t>น** ว***ี ส***จิตต์</t>
  </si>
  <si>
    <t>05/01/2026 11:07</t>
  </si>
  <si>
    <t>768981757611</t>
  </si>
  <si>
    <t>05/01/2026 11:08</t>
  </si>
  <si>
    <t>GPX2</t>
  </si>
  <si>
    <t>ป***ญ ธ***าง</t>
  </si>
  <si>
    <t>768923436680</t>
  </si>
  <si>
    <t>05/01/2026 11:06</t>
  </si>
  <si>
    <t>GPX1</t>
  </si>
  <si>
    <t>05/01/2026 11:05</t>
  </si>
  <si>
    <t>768920810696</t>
  </si>
  <si>
    <t>GPX0</t>
  </si>
  <si>
    <t>ณ***ิดา ส***ยอม</t>
  </si>
  <si>
    <t>05/01/2026 11:04</t>
  </si>
  <si>
    <t>768911810645</t>
  </si>
  <si>
    <t>GPW99</t>
  </si>
  <si>
    <t>05/01/2026 11:01</t>
  </si>
  <si>
    <t>THT28012CPP7W8Z</t>
  </si>
  <si>
    <t>GPW98</t>
  </si>
  <si>
    <t>05/01/2026 11:00</t>
  </si>
  <si>
    <t>768901955695</t>
  </si>
  <si>
    <t>GPW97</t>
  </si>
  <si>
    <t>ว***ดี จ***ร์พรม</t>
  </si>
  <si>
    <t>05/01/2026 10:59</t>
  </si>
  <si>
    <t>768921231632</t>
  </si>
  <si>
    <t>GPW94</t>
  </si>
  <si>
    <t>พ***รีชา</t>
  </si>
  <si>
    <t>768990157633</t>
  </si>
  <si>
    <t>05/01/2026 10:58</t>
  </si>
  <si>
    <t>GPW93</t>
  </si>
  <si>
    <t>ว***ตรา ช***ยยะ</t>
  </si>
  <si>
    <t>จังหวัดพระนครศรีอยุธยา</t>
  </si>
  <si>
    <t>768901491540</t>
  </si>
  <si>
    <t>GPW92</t>
  </si>
  <si>
    <t>เ***้มไงจะใครล่ะ</t>
  </si>
  <si>
    <t>05/01/2026 10:57</t>
  </si>
  <si>
    <t>768983637623</t>
  </si>
  <si>
    <t>GPW91</t>
  </si>
  <si>
    <t>l***5</t>
  </si>
  <si>
    <t>05/01/2026 10:54</t>
  </si>
  <si>
    <t>768902536625</t>
  </si>
  <si>
    <t>GPW90</t>
  </si>
  <si>
    <t>05/01/2026 10:53</t>
  </si>
  <si>
    <t>THT30072CRNA75Z</t>
  </si>
  <si>
    <t>GPW89</t>
  </si>
  <si>
    <t>ก*** ส***ะเลขา</t>
  </si>
  <si>
    <t>768998756654</t>
  </si>
  <si>
    <t>GPW88</t>
  </si>
  <si>
    <t>W***da C***aew</t>
  </si>
  <si>
    <t>05/01/2026 10:52</t>
  </si>
  <si>
    <t>768957333701</t>
  </si>
  <si>
    <t>GPW87</t>
  </si>
  <si>
    <t>ร***ี   ม***อารี</t>
  </si>
  <si>
    <t>768990235683</t>
  </si>
  <si>
    <t>GPW86</t>
  </si>
  <si>
    <t>ว*** ย***ง</t>
  </si>
  <si>
    <t>05/01/2026 10:51</t>
  </si>
  <si>
    <t>768958735683</t>
  </si>
  <si>
    <t>GPW85</t>
  </si>
  <si>
    <t>05/01/2026 10:48</t>
  </si>
  <si>
    <t>768959884593</t>
  </si>
  <si>
    <t>GPW84</t>
  </si>
  <si>
    <t>768987817636</t>
  </si>
  <si>
    <t>GPW83</t>
  </si>
  <si>
    <t>768947150650</t>
  </si>
  <si>
    <t>GPW82</t>
  </si>
  <si>
    <t>น***กร พ***อารี</t>
  </si>
  <si>
    <t>05/01/2026 10:46</t>
  </si>
  <si>
    <t>768948629621</t>
  </si>
  <si>
    <t>05/01/2026 10:47</t>
  </si>
  <si>
    <t>GPW81</t>
  </si>
  <si>
    <t>ร***าภรณ์ ข***ะออ</t>
  </si>
  <si>
    <t>05/01/2026 10:45</t>
  </si>
  <si>
    <t>THT04022CRPUT9Z</t>
  </si>
  <si>
    <t>GPW80</t>
  </si>
  <si>
    <t>768963528690</t>
  </si>
  <si>
    <t>05/01/2026 10:44</t>
  </si>
  <si>
    <t>GPW79</t>
  </si>
  <si>
    <t>s***hon431</t>
  </si>
  <si>
    <t>05/01/2026 10:41</t>
  </si>
  <si>
    <t>768947791581</t>
  </si>
  <si>
    <t>05/01/2026 10:42</t>
  </si>
  <si>
    <t>GPW78</t>
  </si>
  <si>
    <t>เ***ลักษ์</t>
  </si>
  <si>
    <t>05/01/2026 10:38</t>
  </si>
  <si>
    <t>768903211635</t>
  </si>
  <si>
    <t>GPW77</t>
  </si>
  <si>
    <t>05/01/2026 10:36</t>
  </si>
  <si>
    <t>THT05052CRQ193Z</t>
  </si>
  <si>
    <t>GPW76</t>
  </si>
  <si>
    <t>768912523654</t>
  </si>
  <si>
    <t>GPW75</t>
  </si>
  <si>
    <t>น***น ศ***ูล</t>
  </si>
  <si>
    <t>05/01/2026 10:30</t>
  </si>
  <si>
    <t>768985405650</t>
  </si>
  <si>
    <t>GPW74</t>
  </si>
  <si>
    <t>ธ***มา ก***นา</t>
  </si>
  <si>
    <t>05/01/2026 10:29</t>
  </si>
  <si>
    <t>768916221625</t>
  </si>
  <si>
    <t>GPW73</t>
  </si>
  <si>
    <t>น***ปั้นจั่น</t>
  </si>
  <si>
    <t>05/01/2026 10:28</t>
  </si>
  <si>
    <t>768966636701</t>
  </si>
  <si>
    <t>GPW72</t>
  </si>
  <si>
    <t>เ***นีย์  จ***รชิต</t>
  </si>
  <si>
    <t>768942605675</t>
  </si>
  <si>
    <t>GPW71</t>
  </si>
  <si>
    <t>768903429626</t>
  </si>
  <si>
    <t>GPW70</t>
  </si>
  <si>
    <t>ภ***รา พ***ทองแก้ว</t>
  </si>
  <si>
    <t>THT04062CRNC23Z</t>
  </si>
  <si>
    <t>GPW69</t>
  </si>
  <si>
    <t>น***ยา ศ***ิตรานนท์</t>
  </si>
  <si>
    <t>05/01/2026 10:27</t>
  </si>
  <si>
    <t>THT02032CPQVF0Z</t>
  </si>
  <si>
    <t>05/01/2026 10:26</t>
  </si>
  <si>
    <t>GPW68</t>
  </si>
  <si>
    <t>จ***า ส***สลุง</t>
  </si>
  <si>
    <t>768968341676</t>
  </si>
  <si>
    <t>GPW67</t>
  </si>
  <si>
    <t>คุณ วรรณนภา พงษ์พันธ์</t>
  </si>
  <si>
    <t>103/3018 เคหะฉลองกรุง โซน 5 แยก 9 · ลำต้อยติ่ง/ Lam Toiting
หนองจอก/ Nong Chokกรุงเทพมหานคร/ Bangkok
10530</t>
  </si>
  <si>
    <t>660814006808</t>
  </si>
  <si>
    <t>05/01/2026 10:25</t>
  </si>
  <si>
    <t>GPW66</t>
  </si>
  <si>
    <t>จ*** พ***พย์</t>
  </si>
  <si>
    <t>768983425626</t>
  </si>
  <si>
    <t>GPW65</t>
  </si>
  <si>
    <t>ณ***บูล ศ***ันทร์</t>
  </si>
  <si>
    <t>768912807692</t>
  </si>
  <si>
    <t>05/01/2026 10:24</t>
  </si>
  <si>
    <t>GPW64</t>
  </si>
  <si>
    <t>ช******์</t>
  </si>
  <si>
    <t>******rand Indeed Condo , ถ.สุขุมวิท ตำบลสุรศักดิ์ อำเภอศรีราชา จังหวัดชลบุรี 20110</t>
  </si>
  <si>
    <t>20110</t>
  </si>
  <si>
    <t>TH2633349829537</t>
  </si>
  <si>
    <t>GPW63</t>
  </si>
  <si>
    <t>ส***ญญา ท***ันทร์</t>
  </si>
  <si>
    <t>768904803682</t>
  </si>
  <si>
    <t>GPW62</t>
  </si>
  <si>
    <t>น***าวนัฐธยานันท์ ร***ักษา</t>
  </si>
  <si>
    <t>05/01/2026 10:22</t>
  </si>
  <si>
    <t>768970392595</t>
  </si>
  <si>
    <t>GPW60</t>
  </si>
  <si>
    <t>N***awut</t>
  </si>
  <si>
    <t>05/01/2026 10:20</t>
  </si>
  <si>
    <t>768990956624</t>
  </si>
  <si>
    <t>GPW59</t>
  </si>
  <si>
    <t>น***านี</t>
  </si>
  <si>
    <t>05/01/2026 10:19</t>
  </si>
  <si>
    <t>768956431622</t>
  </si>
  <si>
    <t>GPW57</t>
  </si>
  <si>
    <t>พ***าภรณ์ แ***อง</t>
  </si>
  <si>
    <t>05/01/2026 10:17</t>
  </si>
  <si>
    <t>768956155623</t>
  </si>
  <si>
    <t>GPW56</t>
  </si>
  <si>
    <t>ค***ายโบนัส</t>
  </si>
  <si>
    <t>05/01/2026 10:15</t>
  </si>
  <si>
    <t>768959631624</t>
  </si>
  <si>
    <t>05/01/2026 10:14</t>
  </si>
  <si>
    <t>GPW54</t>
  </si>
  <si>
    <t>บ***าภรณ์ บ***รงเจริญ</t>
  </si>
  <si>
    <t>05/01/2026 10:12</t>
  </si>
  <si>
    <t>768981801663</t>
  </si>
  <si>
    <t>05/01/2026 10:10</t>
  </si>
  <si>
    <t>GPW53</t>
  </si>
  <si>
    <t>ก***ิน ย***ญญา</t>
  </si>
  <si>
    <t>768971297533</t>
  </si>
  <si>
    <t>GPW52</t>
  </si>
  <si>
    <t>ก***ไก่</t>
  </si>
  <si>
    <t>05/01/2026 10:09</t>
  </si>
  <si>
    <t>768907832615</t>
  </si>
  <si>
    <t>GPW51</t>
  </si>
  <si>
    <t>บ***ส้ม s***</t>
  </si>
  <si>
    <t>05/01/2026 10:07</t>
  </si>
  <si>
    <t>768949038616</t>
  </si>
  <si>
    <t>GPW50</t>
  </si>
  <si>
    <t>บ***ร ด***รหมมะ</t>
  </si>
  <si>
    <t>05/01/2026 10:06</t>
  </si>
  <si>
    <t>768915602700</t>
  </si>
  <si>
    <t>GPW49</t>
  </si>
  <si>
    <t>ป***วรรณ</t>
  </si>
  <si>
    <t>768907421704</t>
  </si>
  <si>
    <t>GPW48</t>
  </si>
  <si>
    <t>พ***์สินี ม***วงษ์</t>
  </si>
  <si>
    <t>05/01/2026 10:04</t>
  </si>
  <si>
    <t>THT04022CPPEC8Z</t>
  </si>
  <si>
    <t>GPW47</t>
  </si>
  <si>
    <t>ต***แตนโย่งๆ ผ***บว์ทัดดอกจำปา</t>
  </si>
  <si>
    <t>05/01/2026 10:03</t>
  </si>
  <si>
    <t>768919952640</t>
  </si>
  <si>
    <t>GPW46</t>
  </si>
  <si>
    <t>อ***ทยา ช***ชูเครือ</t>
  </si>
  <si>
    <t>768936611612</t>
  </si>
  <si>
    <t>GPW45</t>
  </si>
  <si>
    <t>05/01/2026 10:02</t>
  </si>
  <si>
    <t>768974239670</t>
  </si>
  <si>
    <t>GPW43</t>
  </si>
  <si>
    <t>บ***กิด เ***ชัย</t>
  </si>
  <si>
    <t>05/01/2026 10:01</t>
  </si>
  <si>
    <t>768950285530</t>
  </si>
  <si>
    <t>GPW42</t>
  </si>
  <si>
    <t>05/01/2026 10:00</t>
  </si>
  <si>
    <t>768963531630</t>
  </si>
  <si>
    <t>GPW41</t>
  </si>
  <si>
    <t>น***ชค์ ค***ง</t>
  </si>
  <si>
    <t>05/01/2026 09:59</t>
  </si>
  <si>
    <t>768920010670</t>
  </si>
  <si>
    <t>GPW40</t>
  </si>
  <si>
    <t>ฝ* จ***</t>
  </si>
  <si>
    <t>05/01/2026 09:58</t>
  </si>
  <si>
    <t>768938086523</t>
  </si>
  <si>
    <t>GPW38</t>
  </si>
  <si>
    <t>ส***ุทธ  ผ***เเผ้ว</t>
  </si>
  <si>
    <t>05/01/2026 09:57</t>
  </si>
  <si>
    <t>768923218696</t>
  </si>
  <si>
    <t>GPW37</t>
  </si>
  <si>
    <t>ช***ชา ค***วกมิตร</t>
  </si>
  <si>
    <t>05/01/2026 09:56</t>
  </si>
  <si>
    <t>768960839673</t>
  </si>
  <si>
    <t>GPW36</t>
  </si>
  <si>
    <t>อ***ีย์,อินต็ะสุข</t>
  </si>
  <si>
    <t>05/01/2026 09:55</t>
  </si>
  <si>
    <t>768951343624</t>
  </si>
  <si>
    <t>GPW35</t>
  </si>
  <si>
    <t>น***งษ์ ว***นา</t>
  </si>
  <si>
    <t>05/01/2026 09:54</t>
  </si>
  <si>
    <t>768998021702</t>
  </si>
  <si>
    <t>GPW34</t>
  </si>
  <si>
    <t>ร***อรุณ ก***ง</t>
  </si>
  <si>
    <t>768947957680</t>
  </si>
  <si>
    <t>GPW33</t>
  </si>
  <si>
    <t>น***ำเนียง ย***ัมย์</t>
  </si>
  <si>
    <t>05/01/2026 09:53</t>
  </si>
  <si>
    <t>THT20012CRNJJ7Z</t>
  </si>
  <si>
    <t>GPW32</t>
  </si>
  <si>
    <t>******้ใหญ่, อำเภอบางปลาม้า ตำบลจรเข้ใหญ่ อำเภอบางปลาม้า จังหวัดสุพรรณบุรี 72150</t>
  </si>
  <si>
    <t>96</t>
  </si>
  <si>
    <t>TH262105940201B</t>
  </si>
  <si>
    <t>05/01/2026 09:52</t>
  </si>
  <si>
    <t>GPW31</t>
  </si>
  <si>
    <t>w*** 5***</t>
  </si>
  <si>
    <t>05/01/2026 09:51</t>
  </si>
  <si>
    <t>768995558671</t>
  </si>
  <si>
    <t>GPW30</t>
  </si>
  <si>
    <t>ค* เ***วผัด</t>
  </si>
  <si>
    <t>05/01/2026 09:50</t>
  </si>
  <si>
    <t>768944390583</t>
  </si>
  <si>
    <t>GPW29</t>
  </si>
  <si>
    <t>ข***ชนก ค***แคล้ว</t>
  </si>
  <si>
    <t>768915830690</t>
  </si>
  <si>
    <t>GPW28</t>
  </si>
  <si>
    <t>768992549614</t>
  </si>
  <si>
    <t>GPW27</t>
  </si>
  <si>
    <t>05/01/2026 09:48</t>
  </si>
  <si>
    <t>768985527645</t>
  </si>
  <si>
    <t>GPW26</t>
  </si>
  <si>
    <t>ส***ี เ***วเสน</t>
  </si>
  <si>
    <t>768926594634</t>
  </si>
  <si>
    <t>GPW24</t>
  </si>
  <si>
    <t>ล***ง ม***</t>
  </si>
  <si>
    <t>768930415621</t>
  </si>
  <si>
    <t>GPW23</t>
  </si>
  <si>
    <t>ส*** พ***ล</t>
  </si>
  <si>
    <t>THT05022CPNFH0Z</t>
  </si>
  <si>
    <t>GPW22</t>
  </si>
  <si>
    <t>ป***ธนา  ส***ทก</t>
  </si>
  <si>
    <t>768947210614</t>
  </si>
  <si>
    <t>GPW20</t>
  </si>
  <si>
    <t>ห***้อย ย***หวานนนนนน</t>
  </si>
  <si>
    <t>05/01/2026 09:47</t>
  </si>
  <si>
    <t>768988877650</t>
  </si>
  <si>
    <t>GPW19</t>
  </si>
  <si>
    <t>THT05022CPNT22Z</t>
  </si>
  <si>
    <t>GPW17</t>
  </si>
  <si>
    <t>ป***อม</t>
  </si>
  <si>
    <t>05/01/2026 09:46</t>
  </si>
  <si>
    <t>768976955681</t>
  </si>
  <si>
    <t>GPW16</t>
  </si>
  <si>
    <t>ส***วรรณ ม***ิริ</t>
  </si>
  <si>
    <t>768911611624</t>
  </si>
  <si>
    <t>GPW15</t>
  </si>
  <si>
    <t>05/01/2026 09:45</t>
  </si>
  <si>
    <t>768996619624</t>
  </si>
  <si>
    <t>GPW14</t>
  </si>
  <si>
    <t>ช** บ***พธิ์</t>
  </si>
  <si>
    <t>05/01/2026 09:44</t>
  </si>
  <si>
    <t>768981524651</t>
  </si>
  <si>
    <t>GPW13</t>
  </si>
  <si>
    <t>ก***นาภรณ์  อ***เจตแจ่ม</t>
  </si>
  <si>
    <t>768932524636</t>
  </si>
  <si>
    <t>GPW12</t>
  </si>
  <si>
    <t>ร***ลุงดอน จ***ร์สุดา ท***ี</t>
  </si>
  <si>
    <t>768959951686</t>
  </si>
  <si>
    <t>GPW9</t>
  </si>
  <si>
    <t>05/01/2026 09:43</t>
  </si>
  <si>
    <t>768900876660</t>
  </si>
  <si>
    <t>GPW7</t>
  </si>
  <si>
    <t>ว***  อ***นาแซง</t>
  </si>
  <si>
    <t>05/01/2026 09:42</t>
  </si>
  <si>
    <t>768994551673</t>
  </si>
  <si>
    <t>GPW5</t>
  </si>
  <si>
    <t>05/01/2026 09:40</t>
  </si>
  <si>
    <t>768946731630</t>
  </si>
  <si>
    <t>GPW4</t>
  </si>
  <si>
    <t>05/01/2026 09:39</t>
  </si>
  <si>
    <t>768970135636</t>
  </si>
  <si>
    <t>GPW3</t>
  </si>
  <si>
    <t>ก***ุภา ค***าร</t>
  </si>
  <si>
    <t>05/01/2026 09:38</t>
  </si>
  <si>
    <t>768921430690</t>
  </si>
  <si>
    <t>05/01/2026 09:41</t>
  </si>
  <si>
    <t>GPW2</t>
  </si>
  <si>
    <t>น***าวนภาพร แ***​ปัญญา​ไพร​วัลย์​</t>
  </si>
  <si>
    <t>05/01/2026 08:58</t>
  </si>
  <si>
    <t>768976952682</t>
  </si>
  <si>
    <t>05/01/2026 09:34</t>
  </si>
  <si>
    <t>GPW1</t>
  </si>
  <si>
    <t>ป***ฉัตร ศ***ลิศ</t>
  </si>
  <si>
    <t>05/01/2026 09:32</t>
  </si>
  <si>
    <t>THT03062CRQEH3Z</t>
  </si>
  <si>
    <t>05/01/2026 09:33</t>
  </si>
  <si>
    <t>GPW0</t>
  </si>
  <si>
    <t>ส***ุ้งสีสวยงาม</t>
  </si>
  <si>
    <t>768991930630</t>
  </si>
  <si>
    <t>GPV99</t>
  </si>
  <si>
    <t>ป***าวรรณ พ***อง</t>
  </si>
  <si>
    <t>05/01/2026 09:29</t>
  </si>
  <si>
    <t>768985016693</t>
  </si>
  <si>
    <t>GPV98</t>
  </si>
  <si>
    <t>น***นิท จ***าทอง</t>
  </si>
  <si>
    <t>768930612682</t>
  </si>
  <si>
    <t>GPV97</t>
  </si>
  <si>
    <t>ส***นทา พ***สุภา</t>
  </si>
  <si>
    <t>05/01/2026 09:27</t>
  </si>
  <si>
    <t>768998434691</t>
  </si>
  <si>
    <t>GPV96</t>
  </si>
  <si>
    <t>น** ก***า  อ***ปานนิล</t>
  </si>
  <si>
    <t>768974601684</t>
  </si>
  <si>
    <t>GPV95</t>
  </si>
  <si>
    <t>05/01/2026 09:25</t>
  </si>
  <si>
    <t>768972826635</t>
  </si>
  <si>
    <t>GPV94</t>
  </si>
  <si>
    <t>05/01/2026 09:24</t>
  </si>
  <si>
    <t>THT02032CPR8U2Z</t>
  </si>
  <si>
    <t>GPV93</t>
  </si>
  <si>
    <t>ก***ัตร พ***พวง</t>
  </si>
  <si>
    <t>05/01/2026 09:23</t>
  </si>
  <si>
    <t>768952893516</t>
  </si>
  <si>
    <t>GPV92</t>
  </si>
  <si>
    <t>j***</t>
  </si>
  <si>
    <t>THT01372CRNDA3Z</t>
  </si>
  <si>
    <t>GPV91</t>
  </si>
  <si>
    <t>ย*** ย***าญ</t>
  </si>
  <si>
    <t>05/01/2026 09:22</t>
  </si>
  <si>
    <t>THT04022CPPQA4Z</t>
  </si>
  <si>
    <t>GPV90</t>
  </si>
  <si>
    <t>05/01/2026 09:21</t>
  </si>
  <si>
    <t>THT02032CPPPG4Z</t>
  </si>
  <si>
    <t>GPV89</t>
  </si>
  <si>
    <t>เ***ิทย์</t>
  </si>
  <si>
    <t>05/01/2026 09:19</t>
  </si>
  <si>
    <t>768951955682</t>
  </si>
  <si>
    <t>GPV88</t>
  </si>
  <si>
    <t>ก***าพร ห***รัตน์</t>
  </si>
  <si>
    <t>768959142685</t>
  </si>
  <si>
    <t>GPV87</t>
  </si>
  <si>
    <t>05/01/2026 09:15</t>
  </si>
  <si>
    <t>768977928655</t>
  </si>
  <si>
    <t>05/01/2026 09:16</t>
  </si>
  <si>
    <t>GPV86</t>
  </si>
  <si>
    <t>N***g N***apat</t>
  </si>
  <si>
    <t>05/01/2026 09:11</t>
  </si>
  <si>
    <t>768908746686</t>
  </si>
  <si>
    <t>GPV85</t>
  </si>
  <si>
    <t>05/01/2026 09:10</t>
  </si>
  <si>
    <t>768970836620</t>
  </si>
  <si>
    <t>GPV84</t>
  </si>
  <si>
    <t>น***าวปวีณา อ***ละม่อม</t>
  </si>
  <si>
    <t>05/01/2026 09:07</t>
  </si>
  <si>
    <t>THT05022CPRG74Z</t>
  </si>
  <si>
    <t>GPV83</t>
  </si>
  <si>
    <t>จ***วรรณ ส***่าย</t>
  </si>
  <si>
    <t>05/01/2026 09:05</t>
  </si>
  <si>
    <t>768989324670</t>
  </si>
  <si>
    <t>GPV81</t>
  </si>
  <si>
    <t>เ***กียง</t>
  </si>
  <si>
    <t>05/01/2026 09:02</t>
  </si>
  <si>
    <t>768961158685</t>
  </si>
  <si>
    <t>GPV80</t>
  </si>
  <si>
    <t>768951241645</t>
  </si>
  <si>
    <t>GPV79</t>
  </si>
  <si>
    <t>อ***ินทร์ จ***ร์เยี่ยม</t>
  </si>
  <si>
    <t>05/01/2026 09:01</t>
  </si>
  <si>
    <t>768900832700</t>
  </si>
  <si>
    <t>GPV78</t>
  </si>
  <si>
    <t>นางสาวปวีณา อ่อนละม่อม</t>
  </si>
  <si>
    <t>โรงเรียนบ่อแร่ ม.11 ตำบลหนองขนาก
ท่าเรือ/ Tha Rueaพระนครศรีอยุธยา/ Phra Nakhon Si Ayutthaya
13130</t>
  </si>
  <si>
    <t>660636687261</t>
  </si>
  <si>
    <t>05/01/2026 09:00</t>
  </si>
  <si>
    <t>LEXPU0645118000</t>
  </si>
  <si>
    <t>GPV76</t>
  </si>
  <si>
    <t>05/01/2026 08:53</t>
  </si>
  <si>
    <t>768903537625</t>
  </si>
  <si>
    <t>GPV75</t>
  </si>
  <si>
    <t>ด***ภา.  ธ***ากุล</t>
  </si>
  <si>
    <t>05/01/2026 08:49</t>
  </si>
  <si>
    <t>768917154655</t>
  </si>
  <si>
    <t>GPV74</t>
  </si>
  <si>
    <t>05/01/2026 08:45</t>
  </si>
  <si>
    <t>768987833681</t>
  </si>
  <si>
    <t>GPV73</t>
  </si>
  <si>
    <t>ท***ักดิ์   น***ุญเรือง</t>
  </si>
  <si>
    <t>05/01/2026 08:41</t>
  </si>
  <si>
    <t>768969324701</t>
  </si>
  <si>
    <t>GPV71</t>
  </si>
  <si>
    <t>N** c* 2**</t>
  </si>
  <si>
    <t>05/01/2026 08:38</t>
  </si>
  <si>
    <t>768974299520</t>
  </si>
  <si>
    <t>GPV70</t>
  </si>
  <si>
    <t>อ***นทร์ ว***ล</t>
  </si>
  <si>
    <t>05/01/2026 08:34</t>
  </si>
  <si>
    <t>768919154673</t>
  </si>
  <si>
    <t>GPV69</t>
  </si>
  <si>
    <t>ป***อม ก***า</t>
  </si>
  <si>
    <t>05/01/2026 08:33</t>
  </si>
  <si>
    <t>768925831660</t>
  </si>
  <si>
    <t>GPV67</t>
  </si>
  <si>
    <t>05/01/2026 08:25</t>
  </si>
  <si>
    <t>768945635614</t>
  </si>
  <si>
    <t>GPV66</t>
  </si>
  <si>
    <t>อ***ุลี เ***ยมยี่สุ่น</t>
  </si>
  <si>
    <t>05/01/2026 08:24</t>
  </si>
  <si>
    <t>768920126693</t>
  </si>
  <si>
    <t>GPV65</t>
  </si>
  <si>
    <t>ฉ** ว***</t>
  </si>
  <si>
    <t>05/01/2026 08:20</t>
  </si>
  <si>
    <t>THT10042CRNBU1Z</t>
  </si>
  <si>
    <t>GPV64</t>
  </si>
  <si>
    <t>TH272086ZAPU1I</t>
  </si>
  <si>
    <t>05/01/2026 08:17</t>
  </si>
  <si>
    <t>GPV63</t>
  </si>
  <si>
    <t>ส***วดี  บ***่ง</t>
  </si>
  <si>
    <t>05/01/2026 08:16</t>
  </si>
  <si>
    <t>768973950640</t>
  </si>
  <si>
    <t>GPV62</t>
  </si>
  <si>
    <t>อ***ตยา ข***ะดิษฐ์</t>
  </si>
  <si>
    <t>05/01/2026 08:11</t>
  </si>
  <si>
    <t>768928631612</t>
  </si>
  <si>
    <t>GPV61</t>
  </si>
  <si>
    <t>น***ขวัญภิรมณ์ จ***ร์บุตร</t>
  </si>
  <si>
    <t>05/01/2026 08:06</t>
  </si>
  <si>
    <t>768950708676</t>
  </si>
  <si>
    <t>GPV60</t>
  </si>
  <si>
    <t>ส***ตรี ค***ริ</t>
  </si>
  <si>
    <t>05/01/2026 08:04</t>
  </si>
  <si>
    <t>768993931624</t>
  </si>
  <si>
    <t>GPV59</t>
  </si>
  <si>
    <t>ส***ิชัย   ไ***ลย์กิจ</t>
  </si>
  <si>
    <t>05/01/2026 08:01</t>
  </si>
  <si>
    <t>768902035694</t>
  </si>
  <si>
    <t>GPV58</t>
  </si>
  <si>
    <t>ช***รา ก***ิดลาง</t>
  </si>
  <si>
    <t>05/01/2026 08:00</t>
  </si>
  <si>
    <t>768962559665</t>
  </si>
  <si>
    <t>GPV57</t>
  </si>
  <si>
    <t>S** H***t</t>
  </si>
  <si>
    <t>05/01/2026 07:51</t>
  </si>
  <si>
    <t>768914036682</t>
  </si>
  <si>
    <t>GPV56</t>
  </si>
  <si>
    <t>ก***า น***าม</t>
  </si>
  <si>
    <t>05/01/2026 07:50</t>
  </si>
  <si>
    <t>768997638684</t>
  </si>
  <si>
    <t>GPV55</t>
  </si>
  <si>
    <t>พ*** ฝ***ห้ปู่ด้วย</t>
  </si>
  <si>
    <t>768979341690</t>
  </si>
  <si>
    <t>GPV54</t>
  </si>
  <si>
    <t>ไ***ร  บ***นอง</t>
  </si>
  <si>
    <t>05/01/2026 07:49</t>
  </si>
  <si>
    <t>768923010704</t>
  </si>
  <si>
    <t>GPV53</t>
  </si>
  <si>
    <t>******์, อำเภอเมืองกำแพงเพชร ตำบลธำมรงค์ อำเภอเมืองกำแพงเพชร จังหวัดกำแพงเพชร 62160</t>
  </si>
  <si>
    <t>62160</t>
  </si>
  <si>
    <t>TH2619230454445</t>
  </si>
  <si>
    <t>GPV52</t>
  </si>
  <si>
    <t>05/01/2026 07:48</t>
  </si>
  <si>
    <t>LEXPU0645109366</t>
  </si>
  <si>
    <t>GPV51</t>
  </si>
  <si>
    <t>ช***ชา อ***สุวรรณ์</t>
  </si>
  <si>
    <t>05/01/2026 07:47</t>
  </si>
  <si>
    <t>768973157676</t>
  </si>
  <si>
    <t>GPV50</t>
  </si>
  <si>
    <t>****** ตำบลหัวสำโรง อำเภอท่าวุ้ง จังหวัดลพบุรี 15150</t>
  </si>
  <si>
    <t>15150</t>
  </si>
  <si>
    <t>TH267037565178O</t>
  </si>
  <si>
    <t>05/01/2026 07:46</t>
  </si>
  <si>
    <t>GPV49</t>
  </si>
  <si>
    <t>อ****พ</t>
  </si>
  <si>
    <t>******อดิศร ตำบลปากเพรียว ตำบลปากเพรียว อำเภอเมืองสระบุรี จังหวัดสระบุรี 18000</t>
  </si>
  <si>
    <t>05/01/2026 07:42</t>
  </si>
  <si>
    <t>TH269646474827Y</t>
  </si>
  <si>
    <t>GPV48</t>
  </si>
  <si>
    <t>ส***กดิ์ เ***ะอุ้ม</t>
  </si>
  <si>
    <t>05/01/2026 07:40</t>
  </si>
  <si>
    <t>768964749615</t>
  </si>
  <si>
    <t>GPV47</t>
  </si>
  <si>
    <t>พ***ัย  โ***สีดา</t>
  </si>
  <si>
    <t>05/01/2026 07:38</t>
  </si>
  <si>
    <t>THT10032CRPXH9Z</t>
  </si>
  <si>
    <t>GPV46</t>
  </si>
  <si>
    <t>ส****ธ</t>
  </si>
  <si>
    <t>******้วยครับ) รบกวนเข้าข้างป้อมตำรวจ เลี้ยวขวา  บ้านหลังสีฟ้า ตำบลโพรงมะเดื่อ อำเภอเมืองนครปฐม จังหวัดนครปฐม 73000</t>
  </si>
  <si>
    <t>05/01/2026 07:35</t>
  </si>
  <si>
    <t>TH2600005779892</t>
  </si>
  <si>
    <t>05/01/2026 07:34</t>
  </si>
  <si>
    <t>GPV45</t>
  </si>
  <si>
    <t>ค***ุกัญญา เ***มี</t>
  </si>
  <si>
    <t>05/01/2026 07:32</t>
  </si>
  <si>
    <t>768996297510</t>
  </si>
  <si>
    <t>GPV44</t>
  </si>
  <si>
    <t>05/01/2026 07:59</t>
  </si>
  <si>
    <t>TH2666471193844</t>
  </si>
  <si>
    <t>05/01/2026 07:29</t>
  </si>
  <si>
    <t>GPV42</t>
  </si>
  <si>
    <t>ส***นท์ อ***ลี</t>
  </si>
  <si>
    <t>05/01/2026 07:24</t>
  </si>
  <si>
    <t>768915037693</t>
  </si>
  <si>
    <t>GPV40</t>
  </si>
  <si>
    <t>ส***ุดา ส***์สกุล</t>
  </si>
  <si>
    <t>05/01/2026 07:22</t>
  </si>
  <si>
    <t>768975824643</t>
  </si>
  <si>
    <t>GPV39</t>
  </si>
  <si>
    <t>เ***ลักษณ์ ศ***หรา</t>
  </si>
  <si>
    <t>THT14092CRQJQ3Z</t>
  </si>
  <si>
    <t>GPV38</t>
  </si>
  <si>
    <t>****** ตำบลพนมเศษ ตำบลพนมเศษ อำเภอท่าตะโก จังหวัดนครสวรรค์ 60160</t>
  </si>
  <si>
    <t>TH266007721534Y</t>
  </si>
  <si>
    <t>GPV37</t>
  </si>
  <si>
    <t>โ*** ท***ล่อ</t>
  </si>
  <si>
    <t>05/01/2026 07:20</t>
  </si>
  <si>
    <t>768951814665</t>
  </si>
  <si>
    <t>GPV36</t>
  </si>
  <si>
    <t>05/01/2026 07:19</t>
  </si>
  <si>
    <t>768940613615</t>
  </si>
  <si>
    <t>GPV35</t>
  </si>
  <si>
    <t>น***างจู๋ แ***ม่า</t>
  </si>
  <si>
    <t>05/01/2026 07:17</t>
  </si>
  <si>
    <t>768933035662</t>
  </si>
  <si>
    <t>GPV34</t>
  </si>
  <si>
    <t>I***ra   T***omngern</t>
  </si>
  <si>
    <t>05/01/2026 07:14</t>
  </si>
  <si>
    <t>768940958645</t>
  </si>
  <si>
    <t>GPV33</t>
  </si>
  <si>
    <t>05/01/2026 07:05</t>
  </si>
  <si>
    <t>768965130640</t>
  </si>
  <si>
    <t>05/01/2026 07:07</t>
  </si>
  <si>
    <t>GPV32</t>
  </si>
  <si>
    <t>05/01/2026 07:04</t>
  </si>
  <si>
    <t>768906575430</t>
  </si>
  <si>
    <t>GPV31</t>
  </si>
  <si>
    <t>M** B***er</t>
  </si>
  <si>
    <t>05/01/2026 07:03</t>
  </si>
  <si>
    <t>768922176433</t>
  </si>
  <si>
    <t>GPV30</t>
  </si>
  <si>
    <t>ส***งรัตน์ พ***อยู่   ฟ***มวัว</t>
  </si>
  <si>
    <t>05/01/2026 07:02</t>
  </si>
  <si>
    <t>768946087346</t>
  </si>
  <si>
    <t>GPV29</t>
  </si>
  <si>
    <t>น***ชญานิษฐ์ โ***์ศรี</t>
  </si>
  <si>
    <t>05/01/2026 06:49</t>
  </si>
  <si>
    <t>768983600545</t>
  </si>
  <si>
    <t>GPV28</t>
  </si>
  <si>
    <t>05/01/2026 06:47</t>
  </si>
  <si>
    <t>768912009316</t>
  </si>
  <si>
    <t>GPV27</t>
  </si>
  <si>
    <t>ซ***า พ***แก้ว</t>
  </si>
  <si>
    <t>05/01/2026 06:43</t>
  </si>
  <si>
    <t>768927439420</t>
  </si>
  <si>
    <t>GPV26</t>
  </si>
  <si>
    <t>ค***ัทรนันท์  ส***ิปรีชาจิตต์</t>
  </si>
  <si>
    <t>768977376484</t>
  </si>
  <si>
    <t>GPV25</t>
  </si>
  <si>
    <t>05/01/2026 06:41</t>
  </si>
  <si>
    <t>TH281386WVHZ7E</t>
  </si>
  <si>
    <t>GPV24</t>
  </si>
  <si>
    <t>P***y</t>
  </si>
  <si>
    <t>768990076573</t>
  </si>
  <si>
    <t>GPV23</t>
  </si>
  <si>
    <t>เรณุกา  อาภากรณ์</t>
  </si>
  <si>
    <t>438 หมู่ 4 ซอยชากมันเทศ ต.แม่น้ำคู้
ปลวกแดง/ Pluak Daengระยอง/ Rayong
21140</t>
  </si>
  <si>
    <t>660863549964</t>
  </si>
  <si>
    <t>05/01/2026 06:34</t>
  </si>
  <si>
    <t>LEXPU0644665042</t>
  </si>
  <si>
    <t>GPV22</t>
  </si>
  <si>
    <t>ฐ***รัตน์  ม***ขวัญมิ่ง</t>
  </si>
  <si>
    <t>768936412602</t>
  </si>
  <si>
    <t>GPV21</t>
  </si>
  <si>
    <t>ว******ี</t>
  </si>
  <si>
    <t>******รุ, อำเภอเมืองชลบุรี ตำบลคลองตำหรุ อำเภอเมืองชลบุรี จังหวัดชลบุรี 20000</t>
  </si>
  <si>
    <t>20000</t>
  </si>
  <si>
    <t>05/01/2026 06:31</t>
  </si>
  <si>
    <t>TH265414368647F</t>
  </si>
  <si>
    <t>GPV20</t>
  </si>
  <si>
    <t>S***orn V***chayachart</t>
  </si>
  <si>
    <t>05/01/2026 06:16</t>
  </si>
  <si>
    <t>768968392312</t>
  </si>
  <si>
    <t>GPV19</t>
  </si>
  <si>
    <t>ชนิสรา เพลาแก้ว</t>
  </si>
  <si>
    <t>63/20 หมู่7 ต.หนองรี อ.เมือง จ.ชลบุรี 20000 · หนองรี/ Nong Ri
เมืองชลบุรี/ Mueang Chon Buriชลบุรี/ Chonburi
20000</t>
  </si>
  <si>
    <t>660807207495</t>
  </si>
  <si>
    <t>05/01/2026 06:14</t>
  </si>
  <si>
    <t>LEXPU0644646008</t>
  </si>
  <si>
    <t>GPV18</t>
  </si>
  <si>
    <t>น***กนกวรรณ ส***ยศรี</t>
  </si>
  <si>
    <t>05/01/2026 06:09</t>
  </si>
  <si>
    <t>768925663402</t>
  </si>
  <si>
    <t>GPV17</t>
  </si>
  <si>
    <t>ค***หมอหวัง</t>
  </si>
  <si>
    <t>768975515350</t>
  </si>
  <si>
    <t>GPV16</t>
  </si>
  <si>
    <t>จ***า ท***ีน</t>
  </si>
  <si>
    <t>05/01/2026 06:06</t>
  </si>
  <si>
    <t>768991323542</t>
  </si>
  <si>
    <t>GPV13</t>
  </si>
  <si>
    <t>เสนีย์ สายใหม่</t>
  </si>
  <si>
    <t>ไร่นพรัตน์ บ้านซำเจริญ หมู่ 8 ถนนทางหลวงสายกู่แก้ว-โนนม่วง กม.17 (ทางแยกไปบ้านคำไผ่) ต.บ้านจีต · บ้านจีต/ Ban Chit
กู่แก้ว/ Ku Kaeoอุดรธานี/ Udon Thani
41130</t>
  </si>
  <si>
    <t>41130</t>
  </si>
  <si>
    <t>660825381024</t>
  </si>
  <si>
    <t>05/01/2026 05:34</t>
  </si>
  <si>
    <t>TH381986WJGM8C</t>
  </si>
  <si>
    <t>GPV12</t>
  </si>
  <si>
    <t>ธ***้ำไหล</t>
  </si>
  <si>
    <t>05/01/2026 05:31</t>
  </si>
  <si>
    <t>768961459501</t>
  </si>
  <si>
    <t>GPV11</t>
  </si>
  <si>
    <t>ส***นทร์</t>
  </si>
  <si>
    <t>05/01/2026 05:26</t>
  </si>
  <si>
    <t>768999711325</t>
  </si>
  <si>
    <t>05/01/2026 05:25</t>
  </si>
  <si>
    <t>GPV10</t>
  </si>
  <si>
    <t>น.ส.วริษฐา เงินมาอยู่</t>
  </si>
  <si>
    <t>รร.บางเขน(ไว้สาลีอนุสรณ์) 106 ม.1 แขวงตลาดบางเขน
หลักสี่/ Lak Siกรุงเทพมหานคร/ Bangkok
10210</t>
  </si>
  <si>
    <t>660836955598</t>
  </si>
  <si>
    <t>05/01/2026 04:51</t>
  </si>
  <si>
    <t>TH015086ZNYZ1A</t>
  </si>
  <si>
    <t>GPV8</t>
  </si>
  <si>
    <t>น** ธ***สุดา ส***งวน</t>
  </si>
  <si>
    <t>05/01/2026 04:25</t>
  </si>
  <si>
    <t>768962148511</t>
  </si>
  <si>
    <t>05/01/2026 04:26</t>
  </si>
  <si>
    <t>GPV7</t>
  </si>
  <si>
    <t>05/01/2026 03:57</t>
  </si>
  <si>
    <t>768928654491</t>
  </si>
  <si>
    <t>GPV6</t>
  </si>
  <si>
    <t>ณ***ล เ***ดเหตุ</t>
  </si>
  <si>
    <t>05/01/2026 03:46</t>
  </si>
  <si>
    <t>768966216572</t>
  </si>
  <si>
    <t>GPV5</t>
  </si>
  <si>
    <t>น***ันวา  ห***งวงช้าง</t>
  </si>
  <si>
    <t>05/01/2026 03:10</t>
  </si>
  <si>
    <t>768941291263</t>
  </si>
  <si>
    <t>GPV4</t>
  </si>
  <si>
    <t>ป***ชาติ</t>
  </si>
  <si>
    <t>05/01/2026 03:05</t>
  </si>
  <si>
    <t>768945652506</t>
  </si>
  <si>
    <t>GPV3</t>
  </si>
  <si>
    <t>ข***ใจ ห***วงศ์ไพบูลย์</t>
  </si>
  <si>
    <t>05/01/2026 02:57</t>
  </si>
  <si>
    <t>THT02032CQU161Z</t>
  </si>
  <si>
    <t>GPV2</t>
  </si>
  <si>
    <t>อ***รัฐ ม***ีพิศุทธิ์</t>
  </si>
  <si>
    <t>05/01/2026 02:35</t>
  </si>
  <si>
    <t>768908353474</t>
  </si>
  <si>
    <t>GPV1</t>
  </si>
  <si>
    <t>ว**</t>
  </si>
  <si>
    <t>768989987426</t>
  </si>
  <si>
    <t>GPV0</t>
  </si>
  <si>
    <t>โ* โ*</t>
  </si>
  <si>
    <t>05/01/2026 02:24</t>
  </si>
  <si>
    <t>768970061462</t>
  </si>
  <si>
    <t>GPU98</t>
  </si>
  <si>
    <t>05/01/2026 02:01</t>
  </si>
  <si>
    <t>768935387474</t>
  </si>
  <si>
    <t>05/01/2026 02:02</t>
  </si>
  <si>
    <t>GPU97</t>
  </si>
  <si>
    <t>เ***รติศักดิ์ โ***์น้อย</t>
  </si>
  <si>
    <t>05/01/2026 01:51</t>
  </si>
  <si>
    <t>THT10042CPEAM4Z</t>
  </si>
  <si>
    <t>GPU96</t>
  </si>
  <si>
    <t>ส***ุ บ***รืองนาม</t>
  </si>
  <si>
    <t>768997400570</t>
  </si>
  <si>
    <t>GPU95</t>
  </si>
  <si>
    <t>ค***วว</t>
  </si>
  <si>
    <t>05/01/2026 01:49</t>
  </si>
  <si>
    <t>768950157474</t>
  </si>
  <si>
    <t>GPU94</t>
  </si>
  <si>
    <t>ล***ณาสีดา</t>
  </si>
  <si>
    <t>768958439491</t>
  </si>
  <si>
    <t>GPU93</t>
  </si>
  <si>
    <t>ธ***ุทธ ห***บู่</t>
  </si>
  <si>
    <t>05/01/2026 01:47</t>
  </si>
  <si>
    <t>768994065475</t>
  </si>
  <si>
    <t>GPU92</t>
  </si>
  <si>
    <t>ช***ญา</t>
  </si>
  <si>
    <t>768908948500</t>
  </si>
  <si>
    <t>05/01/2026 01:46</t>
  </si>
  <si>
    <t>GPU91</t>
  </si>
  <si>
    <t>ก*** ค***้ว</t>
  </si>
  <si>
    <t>05/01/2026 01:44</t>
  </si>
  <si>
    <t>768921925376</t>
  </si>
  <si>
    <t>GPU90</t>
  </si>
  <si>
    <t>จ***ร์สิมา ห***อด</t>
  </si>
  <si>
    <t>768956864292</t>
  </si>
  <si>
    <t>GPU89</t>
  </si>
  <si>
    <t>ก***์ณัชชาโคกสุข</t>
  </si>
  <si>
    <t>05/01/2026 01:39</t>
  </si>
  <si>
    <t>768920578495</t>
  </si>
  <si>
    <t>GPU88</t>
  </si>
  <si>
    <t>ด***วรรณ</t>
  </si>
  <si>
    <t>05/01/2026 01:38</t>
  </si>
  <si>
    <t>768991129340</t>
  </si>
  <si>
    <t>GPU86</t>
  </si>
  <si>
    <t>พ***ร ป***ำเดช</t>
  </si>
  <si>
    <t>05/01/2026 00:55</t>
  </si>
  <si>
    <t>768954016316</t>
  </si>
  <si>
    <t>GPU85</t>
  </si>
  <si>
    <t>ว***คณา ถ***ย์ธนากร</t>
  </si>
  <si>
    <t>05/01/2026 00:42</t>
  </si>
  <si>
    <t>768911657485</t>
  </si>
  <si>
    <t>GPU84</t>
  </si>
  <si>
    <t>ส***ิ แ***ั้น</t>
  </si>
  <si>
    <t>05/01/2026 00:33</t>
  </si>
  <si>
    <t>768907175470</t>
  </si>
  <si>
    <t>05/01/2026 00:32</t>
  </si>
  <si>
    <t>GPU83</t>
  </si>
  <si>
    <t>ก***รณ    ส***สัตย์</t>
  </si>
  <si>
    <t>05/01/2026 00:27</t>
  </si>
  <si>
    <t>768996855476</t>
  </si>
  <si>
    <t>05/01/2026 00:29</t>
  </si>
  <si>
    <t>GPU82</t>
  </si>
  <si>
    <t>จ***า แ***ุนทด</t>
  </si>
  <si>
    <t>05/01/2026 00:15</t>
  </si>
  <si>
    <t>768993895353</t>
  </si>
  <si>
    <t>GPU81</t>
  </si>
  <si>
    <t>05/01/2026 00:11</t>
  </si>
  <si>
    <t>768942896304</t>
  </si>
  <si>
    <t>05/01/2026 00:26</t>
  </si>
  <si>
    <t>GPU80</t>
  </si>
  <si>
    <t>จ***พร เ***จันทร์</t>
  </si>
  <si>
    <t>768905125531</t>
  </si>
  <si>
    <t>GPU79</t>
  </si>
  <si>
    <t>ซ****้</t>
  </si>
  <si>
    <t>******13 ถนน สุขุมวิท แขวงคลองเตยเหนือ แขวงคลองเตยเหนือ เขตวัฒนา จังหวัดกรุงเทพมหานคร 10110</t>
  </si>
  <si>
    <t>TH265020187796Q</t>
  </si>
  <si>
    <t>GPU78</t>
  </si>
  <si>
    <t>ม****า</t>
  </si>
  <si>
    <t>******ลทับกวาง ตำบลทับกวาง อำเภอแก่งคอย จังหวัดสระบุรี 18260</t>
  </si>
  <si>
    <t>18260</t>
  </si>
  <si>
    <t>70</t>
  </si>
  <si>
    <t>05/01/2026 00:49</t>
  </si>
  <si>
    <t>TH267500571195Y</t>
  </si>
  <si>
    <t>GQI69</t>
  </si>
  <si>
    <t>ฉ***รรณ ฉ***์ผ่อง</t>
  </si>
  <si>
    <t>06/01/2026 23:59</t>
  </si>
  <si>
    <t>769001914671</t>
  </si>
  <si>
    <t>GQI68</t>
  </si>
  <si>
    <t>t**</t>
  </si>
  <si>
    <t>06/01/2026 23:57</t>
  </si>
  <si>
    <t>769007180535</t>
  </si>
  <si>
    <t>GQI67</t>
  </si>
  <si>
    <t>ว***ทิพย์</t>
  </si>
  <si>
    <t>06/01/2026 23:56</t>
  </si>
  <si>
    <t>769098497602</t>
  </si>
  <si>
    <t>GQI66</t>
  </si>
  <si>
    <t>ร***ทิพย์  อ***อด</t>
  </si>
  <si>
    <t>06/01/2026 23:46</t>
  </si>
  <si>
    <t>769015802612</t>
  </si>
  <si>
    <t>GQI64</t>
  </si>
  <si>
    <t>ส***จ ท***ป้น</t>
  </si>
  <si>
    <t>06/01/2026 23:41</t>
  </si>
  <si>
    <t>769092876521</t>
  </si>
  <si>
    <t>GQI63</t>
  </si>
  <si>
    <t>ล******)</t>
  </si>
  <si>
    <t>******านสุโขทัย ซอย รามคำแหง 30/1 แขวงหัวหมาก เขตบางกะปิ จังหวัดกรุงเทพมหานคร 10240</t>
  </si>
  <si>
    <t>06/01/2026 23:40</t>
  </si>
  <si>
    <t>TH01168796D48B2</t>
  </si>
  <si>
    <t>GQI61</t>
  </si>
  <si>
    <t>06/01/2026 23:34</t>
  </si>
  <si>
    <t>769089389563</t>
  </si>
  <si>
    <t>GQI60</t>
  </si>
  <si>
    <t>B***e11 ท***์วรรณ บ***รหม</t>
  </si>
  <si>
    <t>06/01/2026 23:30</t>
  </si>
  <si>
    <t>769024388565</t>
  </si>
  <si>
    <t>GQI59</t>
  </si>
  <si>
    <t>น** ส***า ส***ุริวงศ์</t>
  </si>
  <si>
    <t>06/01/2026 23:29</t>
  </si>
  <si>
    <t>769060125676</t>
  </si>
  <si>
    <t>GQI57</t>
  </si>
  <si>
    <t>ก***นา บ***พ็ชร</t>
  </si>
  <si>
    <t>06/01/2026 23:22</t>
  </si>
  <si>
    <t>769025266586</t>
  </si>
  <si>
    <t>GQI56</t>
  </si>
  <si>
    <t>ธ***ท์ อ***นนท์</t>
  </si>
  <si>
    <t>06/01/2026 23:21</t>
  </si>
  <si>
    <t>769077325634</t>
  </si>
  <si>
    <t>GQI54</t>
  </si>
  <si>
    <t>เ***ทอง</t>
  </si>
  <si>
    <t>06/01/2026 23:12</t>
  </si>
  <si>
    <t>769051077535</t>
  </si>
  <si>
    <t>GQI53</t>
  </si>
  <si>
    <t>ศ***า เ***วงค์</t>
  </si>
  <si>
    <t>06/01/2026 23:10</t>
  </si>
  <si>
    <t>769008261571</t>
  </si>
  <si>
    <t>GQI52</t>
  </si>
  <si>
    <t>ร***ทิวา โ***์สุวรรณ์</t>
  </si>
  <si>
    <t>769009875524</t>
  </si>
  <si>
    <t>GQI51</t>
  </si>
  <si>
    <t>ส***ย์พร ค***งทอง</t>
  </si>
  <si>
    <t>769064800615</t>
  </si>
  <si>
    <t>GQI50</t>
  </si>
  <si>
    <t>อ***รัตน์ ช***พ</t>
  </si>
  <si>
    <t>06/01/2026 23:07</t>
  </si>
  <si>
    <t>769040391560</t>
  </si>
  <si>
    <t>GQI49</t>
  </si>
  <si>
    <t>น***ดน์  ท***ุข</t>
  </si>
  <si>
    <t>06/01/2026 23:06</t>
  </si>
  <si>
    <t>769094587586</t>
  </si>
  <si>
    <t>GQI48</t>
  </si>
  <si>
    <t>06/01/2026 22:58</t>
  </si>
  <si>
    <t>769043483460</t>
  </si>
  <si>
    <t>GQI47</t>
  </si>
  <si>
    <t>ก*** ข***</t>
  </si>
  <si>
    <t>769022127661</t>
  </si>
  <si>
    <t>GQI46</t>
  </si>
  <si>
    <t>S***hai P***thongphan</t>
  </si>
  <si>
    <t>06/01/2026 22:54</t>
  </si>
  <si>
    <t>769019602691</t>
  </si>
  <si>
    <t>GQI45</t>
  </si>
  <si>
    <t>ก******า</t>
  </si>
  <si>
    <t>******มบัว, อำเภอนครชัยศรี ตำบลแหลมบัว อำเภอนครชัยศรี จังหวัดนครปฐม 73120</t>
  </si>
  <si>
    <t>TH265041402844S</t>
  </si>
  <si>
    <t>06/01/2026 22:51</t>
  </si>
  <si>
    <t>GQI44</t>
  </si>
  <si>
    <t>06/01/2026 22:47</t>
  </si>
  <si>
    <t>769071821696</t>
  </si>
  <si>
    <t>GQI43</t>
  </si>
  <si>
    <t>ป***ทือง ส***์สกุล</t>
  </si>
  <si>
    <t>06/01/2026 22:46</t>
  </si>
  <si>
    <t>769044279533</t>
  </si>
  <si>
    <t>GQI42</t>
  </si>
  <si>
    <t>อ***ี เ***ิทักษ์</t>
  </si>
  <si>
    <t>06/01/2026 22:43</t>
  </si>
  <si>
    <t>769005113623</t>
  </si>
  <si>
    <t>GQI41</t>
  </si>
  <si>
    <t>u***1208925408488</t>
  </si>
  <si>
    <t>06/01/2026 22:42</t>
  </si>
  <si>
    <t>769055678521</t>
  </si>
  <si>
    <t>GQI40</t>
  </si>
  <si>
    <t>S***eng</t>
  </si>
  <si>
    <t>06/01/2026 22:41</t>
  </si>
  <si>
    <t>769019514675</t>
  </si>
  <si>
    <t>GQI39</t>
  </si>
  <si>
    <t>ไม่เอารสกาแฟ เนยนม ฝอยทอง จะขอบคุณมาก เพราะกินบ่อยแล้วอยากลองรสอื่น</t>
  </si>
  <si>
    <t>769005689594</t>
  </si>
  <si>
    <t>GQI38</t>
  </si>
  <si>
    <t>ร***ปลาสลิดเจ๊แหม่มก่อนถึงซุ้ม เ***เข้านครนายก</t>
  </si>
  <si>
    <t>06/01/2026 22:40</t>
  </si>
  <si>
    <t>769037669540</t>
  </si>
  <si>
    <t>GQI37</t>
  </si>
  <si>
    <t>น***าวหนึ่งฤทัย อ***พงษ์</t>
  </si>
  <si>
    <t>06/01/2026 22:33</t>
  </si>
  <si>
    <t>769040506555</t>
  </si>
  <si>
    <t>GQI36</t>
  </si>
  <si>
    <t>ส***จิตต์  แ***ำ</t>
  </si>
  <si>
    <t>06/01/2026 22:29</t>
  </si>
  <si>
    <t>769066142644</t>
  </si>
  <si>
    <t>GQI34</t>
  </si>
  <si>
    <t>ย***ก้มยุ้ย s***</t>
  </si>
  <si>
    <t>06/01/2026 22:23</t>
  </si>
  <si>
    <t>769081176592</t>
  </si>
  <si>
    <t>GQI33</t>
  </si>
  <si>
    <t>ร***ิกา เ***อสีดา</t>
  </si>
  <si>
    <t>06/01/2026 22:18</t>
  </si>
  <si>
    <t>769079660532</t>
  </si>
  <si>
    <t>GQI32</t>
  </si>
  <si>
    <t>******0, แยก 2, ถนน พหลโยธิน, แขวง จันทรเกษม, เขตจตุจักร แขวงจันทรเกษม เขตจตุจักร จังหวัดกรุงเทพมหานคร 10900</t>
  </si>
  <si>
    <t>10900</t>
  </si>
  <si>
    <t>TH01058788ZT9C</t>
  </si>
  <si>
    <t>06/01/2026 22:16</t>
  </si>
  <si>
    <t>GQI31</t>
  </si>
  <si>
    <t>เ***่ เ***น ก***</t>
  </si>
  <si>
    <t>06/01/2026 22:15</t>
  </si>
  <si>
    <t>769069832506</t>
  </si>
  <si>
    <t>GQI30</t>
  </si>
  <si>
    <t>ป***ลี ม***ษี</t>
  </si>
  <si>
    <t>06/01/2026 22:14</t>
  </si>
  <si>
    <t>769046101644</t>
  </si>
  <si>
    <t>GQI29</t>
  </si>
  <si>
    <t>o***nkhemsuwan</t>
  </si>
  <si>
    <t>THT04022CTRF48Z</t>
  </si>
  <si>
    <t>GQI28</t>
  </si>
  <si>
    <t>เ***อุทัย เ***ญผล</t>
  </si>
  <si>
    <t>769041880552</t>
  </si>
  <si>
    <t>GQI27</t>
  </si>
  <si>
    <t>ธ***์นภัส   พ***ยวัฒนโสภณ</t>
  </si>
  <si>
    <t>06/01/2026 22:13</t>
  </si>
  <si>
    <t>769037125614</t>
  </si>
  <si>
    <t>GQI25</t>
  </si>
  <si>
    <t>N***uch</t>
  </si>
  <si>
    <t>06/01/2026 22:12</t>
  </si>
  <si>
    <t>769075083582</t>
  </si>
  <si>
    <t>GQI24</t>
  </si>
  <si>
    <t>ส***นทร์ น***อก</t>
  </si>
  <si>
    <t>06/01/2026 22:09</t>
  </si>
  <si>
    <t>769002709650</t>
  </si>
  <si>
    <t>GQI23</t>
  </si>
  <si>
    <t>เ***นะ</t>
  </si>
  <si>
    <t>06/01/2026 22:02</t>
  </si>
  <si>
    <t>769052777441</t>
  </si>
  <si>
    <t>GQI22</t>
  </si>
  <si>
    <t>จ***ร์แรม ร***สิทธิชัย</t>
  </si>
  <si>
    <t>06/01/2026 22:00</t>
  </si>
  <si>
    <t>769003751600</t>
  </si>
  <si>
    <t>GQI21</t>
  </si>
  <si>
    <t>u***4530652410128</t>
  </si>
  <si>
    <t>06/01/2026 21:59</t>
  </si>
  <si>
    <t>THT04062CVRTN3Z</t>
  </si>
  <si>
    <t>06/01/2026 21:58</t>
  </si>
  <si>
    <t>GQI20</t>
  </si>
  <si>
    <t>ส***ภรณ์ พ***จ</t>
  </si>
  <si>
    <t>06/01/2026 21:57</t>
  </si>
  <si>
    <t>769062526676</t>
  </si>
  <si>
    <t>GQI19</t>
  </si>
  <si>
    <t>น***สายฝน ล***า</t>
  </si>
  <si>
    <t>06/01/2026 21:53</t>
  </si>
  <si>
    <t>769089389445</t>
  </si>
  <si>
    <t>GQI18</t>
  </si>
  <si>
    <t>ต***ตา ด***ณี</t>
  </si>
  <si>
    <t>06/01/2026 21:49</t>
  </si>
  <si>
    <t>769038844545</t>
  </si>
  <si>
    <t>GQI17</t>
  </si>
  <si>
    <t>N***luk A**</t>
  </si>
  <si>
    <t>06/01/2026 21:47</t>
  </si>
  <si>
    <t>769035325656</t>
  </si>
  <si>
    <t>GQI16</t>
  </si>
  <si>
    <t>ก******ก</t>
  </si>
  <si>
    <t>TH07048794EC8E</t>
  </si>
  <si>
    <t>06/01/2026 21:46</t>
  </si>
  <si>
    <t>GQI15</t>
  </si>
  <si>
    <t>TH2687897967481</t>
  </si>
  <si>
    <t>06/01/2026 21:42</t>
  </si>
  <si>
    <t>GQI14</t>
  </si>
  <si>
    <t>ป***าณ ด***ก้อน</t>
  </si>
  <si>
    <t>06/01/2026 21:36</t>
  </si>
  <si>
    <t>769072204670</t>
  </si>
  <si>
    <t>GQI13</t>
  </si>
  <si>
    <t>ณ*ฐ</t>
  </si>
  <si>
    <t>******่ตู้สีแดง) ซอย 33/1 แขวงสายไหม เขตสายไหม 12110 แขวงสายไหม เขตสายไหม จังหวัดกรุงเทพมหานคร 10220</t>
  </si>
  <si>
    <t>TH267177301404O</t>
  </si>
  <si>
    <t>06/01/2026 21:35</t>
  </si>
  <si>
    <t>GQI12</t>
  </si>
  <si>
    <t>06/01/2026 21:34</t>
  </si>
  <si>
    <t>769006080485</t>
  </si>
  <si>
    <t>GQI11</t>
  </si>
  <si>
    <t>06/01/2026 22:04</t>
  </si>
  <si>
    <t>TH267015022773S</t>
  </si>
  <si>
    <t>GQI10</t>
  </si>
  <si>
    <t>06/01/2026 22:03</t>
  </si>
  <si>
    <t>TH264256252581X</t>
  </si>
  <si>
    <t>GQI8</t>
  </si>
  <si>
    <t>พ***ัย ส***รอด</t>
  </si>
  <si>
    <t>06/01/2026 21:32</t>
  </si>
  <si>
    <t>769000080483</t>
  </si>
  <si>
    <t>06/01/2026 21:33</t>
  </si>
  <si>
    <t>GQI7</t>
  </si>
  <si>
    <t>06/01/2026 21:28</t>
  </si>
  <si>
    <t>769066818612</t>
  </si>
  <si>
    <t>06/01/2026 21:31</t>
  </si>
  <si>
    <t>GQI3</t>
  </si>
  <si>
    <t>06/01/2026 21:21</t>
  </si>
  <si>
    <t>769052856471</t>
  </si>
  <si>
    <t>06/01/2026 21:30</t>
  </si>
  <si>
    <t>GQI2</t>
  </si>
  <si>
    <t>06/01/2026 21:20</t>
  </si>
  <si>
    <t>769099791552</t>
  </si>
  <si>
    <t>06/01/2026 21:29</t>
  </si>
  <si>
    <t>GQI1</t>
  </si>
  <si>
    <t>06/01/2026 21:17</t>
  </si>
  <si>
    <t>769028466566</t>
  </si>
  <si>
    <t>GQI0</t>
  </si>
  <si>
    <t>ก***ิดา</t>
  </si>
  <si>
    <t>06/01/2026 21:12</t>
  </si>
  <si>
    <t>769009968414</t>
  </si>
  <si>
    <t>06/01/2026 21:15</t>
  </si>
  <si>
    <t>GQH99</t>
  </si>
  <si>
    <t>ส***รณภา ย***เต</t>
  </si>
  <si>
    <t>06/01/2026 21:11</t>
  </si>
  <si>
    <t>769099259434</t>
  </si>
  <si>
    <t>GQH98</t>
  </si>
  <si>
    <t>ก***าภัค ก***ปัด</t>
  </si>
  <si>
    <t>06/01/2026 21:10</t>
  </si>
  <si>
    <t>769031661484</t>
  </si>
  <si>
    <t>GQH97</t>
  </si>
  <si>
    <t>น***วิภาวดี พ***าลุ่ม</t>
  </si>
  <si>
    <t>06/01/2026 21:09</t>
  </si>
  <si>
    <t>769076265510</t>
  </si>
  <si>
    <t>GQH96</t>
  </si>
  <si>
    <t>ส***ตรี ป**</t>
  </si>
  <si>
    <t>769052463572</t>
  </si>
  <si>
    <t>GQH93</t>
  </si>
  <si>
    <t>อ***รณ น***พัสดุ</t>
  </si>
  <si>
    <t>06/01/2026 21:05</t>
  </si>
  <si>
    <t>769032324642</t>
  </si>
  <si>
    <t>GQH92</t>
  </si>
  <si>
    <t>c***alit p***hpirom</t>
  </si>
  <si>
    <t>06/01/2026 21:04</t>
  </si>
  <si>
    <t>769051086495</t>
  </si>
  <si>
    <t>06/01/2026 21:07</t>
  </si>
  <si>
    <t>GQH91</t>
  </si>
  <si>
    <t>อ***ิษฐา ช***นุช</t>
  </si>
  <si>
    <t>769078536553</t>
  </si>
  <si>
    <t>06/01/2026 21:06</t>
  </si>
  <si>
    <t>GQH90</t>
  </si>
  <si>
    <t>06/01/2026 21:02</t>
  </si>
  <si>
    <t>769016901601</t>
  </si>
  <si>
    <t>06/01/2026 21:03</t>
  </si>
  <si>
    <t>GQH89</t>
  </si>
  <si>
    <t>06/01/2026 21:00</t>
  </si>
  <si>
    <t>769097255441</t>
  </si>
  <si>
    <t>GQH88</t>
  </si>
  <si>
    <t>ร***กรกิจแอร์เซอร์วิส ช***เอฟ</t>
  </si>
  <si>
    <t>06/01/2026 20:58</t>
  </si>
  <si>
    <t>769055970572</t>
  </si>
  <si>
    <t>GQH87</t>
  </si>
  <si>
    <t>ร***กรกิจแอร์เซอร์วิส</t>
  </si>
  <si>
    <t>06/01/2026 20:57</t>
  </si>
  <si>
    <t>769083665523</t>
  </si>
  <si>
    <t>GQH86</t>
  </si>
  <si>
    <t>ส*** ป***สอน</t>
  </si>
  <si>
    <t>06/01/2026 20:56</t>
  </si>
  <si>
    <t>769078698522</t>
  </si>
  <si>
    <t>GQH85</t>
  </si>
  <si>
    <t>ว***รัตน์ ศ***ิทักษ์</t>
  </si>
  <si>
    <t>06/01/2026 20:54</t>
  </si>
  <si>
    <t>769069858491</t>
  </si>
  <si>
    <t>GQH84</t>
  </si>
  <si>
    <t>06/01/2026 20:52</t>
  </si>
  <si>
    <t>THT28012CVNRT9Z</t>
  </si>
  <si>
    <t>GQH83</t>
  </si>
  <si>
    <t>พ***ิกา</t>
  </si>
  <si>
    <t>06/01/2026 20:50</t>
  </si>
  <si>
    <t>769065767433</t>
  </si>
  <si>
    <t>GQH82</t>
  </si>
  <si>
    <t>P***253444</t>
  </si>
  <si>
    <t>06/01/2026 20:44</t>
  </si>
  <si>
    <t>769031077544</t>
  </si>
  <si>
    <t>GQH81</t>
  </si>
  <si>
    <t>อ***ตย์ติยา เ***อไม้</t>
  </si>
  <si>
    <t>06/01/2026 20:40</t>
  </si>
  <si>
    <t>769072995456</t>
  </si>
  <si>
    <t>GQH80</t>
  </si>
  <si>
    <t>ค***ุ๊ ป***างRak.9รัก ล***องพ่อแม่</t>
  </si>
  <si>
    <t>06/01/2026 20:39</t>
  </si>
  <si>
    <t>769045774582</t>
  </si>
  <si>
    <t>GQH79</t>
  </si>
  <si>
    <t>ส*** พ***นะ</t>
  </si>
  <si>
    <t>06/01/2026 20:38</t>
  </si>
  <si>
    <t>769057099436</t>
  </si>
  <si>
    <t>GQH78</t>
  </si>
  <si>
    <t xml:space="preserve">น***าว เ***รัตน์ ส***า </t>
  </si>
  <si>
    <t>769089976572</t>
  </si>
  <si>
    <t>GQH77</t>
  </si>
  <si>
    <t>น***ุเวส  พ***ี่ยม</t>
  </si>
  <si>
    <t>06/01/2026 20:36</t>
  </si>
  <si>
    <t>769042113700</t>
  </si>
  <si>
    <t>GQH76</t>
  </si>
  <si>
    <t>น***าวสุวรรณา  พ***ี่ยม</t>
  </si>
  <si>
    <t>06/01/2026 20:34</t>
  </si>
  <si>
    <t>769074299560</t>
  </si>
  <si>
    <t>06/01/2026 20:35</t>
  </si>
  <si>
    <t>GQH75</t>
  </si>
  <si>
    <t>น***วรรณา ค***</t>
  </si>
  <si>
    <t>769071509706</t>
  </si>
  <si>
    <t>GQH74</t>
  </si>
  <si>
    <t>769074086561</t>
  </si>
  <si>
    <t>GQH73</t>
  </si>
  <si>
    <t>ไ***รรณ์  ไ***าสา</t>
  </si>
  <si>
    <t>06/01/2026 20:32</t>
  </si>
  <si>
    <t>769087907556</t>
  </si>
  <si>
    <t>06/01/2026 20:31</t>
  </si>
  <si>
    <t>GQH72</t>
  </si>
  <si>
    <t>น***เยาว์ น***สล</t>
  </si>
  <si>
    <t>06/01/2026 20:30</t>
  </si>
  <si>
    <t>769006090440</t>
  </si>
  <si>
    <t>GQH71</t>
  </si>
  <si>
    <t>ม*** แ***ช้อย</t>
  </si>
  <si>
    <t>06/01/2026 20:26</t>
  </si>
  <si>
    <t>769091301635</t>
  </si>
  <si>
    <t>GQH70</t>
  </si>
  <si>
    <t>ส***  เ***บัว</t>
  </si>
  <si>
    <t>06/01/2026 20:25</t>
  </si>
  <si>
    <t>สั่งไป 3 เซ็ท รบกวนคละรสให้ครบทุกรสนะคะ</t>
  </si>
  <si>
    <t>769067607652</t>
  </si>
  <si>
    <t>GQH69</t>
  </si>
  <si>
    <t>เ******ล</t>
  </si>
  <si>
    <t>******มเกล้า6/1 แขวงมีนบุรี เขตมีนบุรี กทม แขวงมีนบุรี เขตมีนบุรี จังหวัดกรุงเทพมหานคร 10510</t>
  </si>
  <si>
    <t>06/01/2026 20:23</t>
  </si>
  <si>
    <t>TH0134878AKN4A1</t>
  </si>
  <si>
    <t>GQH68</t>
  </si>
  <si>
    <t>******, หมู่ที่ 8, ตำบลบางโขมด, อำเภอบ้านหมอ ตำบลบางโขมด อำเภอบ้านหมอ จังหวัดสระบุรี 18130</t>
  </si>
  <si>
    <t>06/01/2026 20:51</t>
  </si>
  <si>
    <t>TH2609605011787</t>
  </si>
  <si>
    <t>06/01/2026 20:21</t>
  </si>
  <si>
    <t>GQH67</t>
  </si>
  <si>
    <t>06/01/2026 20:19</t>
  </si>
  <si>
    <t>769076313622</t>
  </si>
  <si>
    <t>GQH66</t>
  </si>
  <si>
    <t>06/01/2026 20:18</t>
  </si>
  <si>
    <t>769015517524</t>
  </si>
  <si>
    <t>GQH65</t>
  </si>
  <si>
    <t>พ***ลย์. ไ***</t>
  </si>
  <si>
    <t>769067901626</t>
  </si>
  <si>
    <t>GQH64</t>
  </si>
  <si>
    <t>ช***ล ค***รัตน์</t>
  </si>
  <si>
    <t>06/01/2026 20:17</t>
  </si>
  <si>
    <t>769058850582</t>
  </si>
  <si>
    <t>GQH63</t>
  </si>
  <si>
    <t>ว*   ช***วขาว</t>
  </si>
  <si>
    <t>06/01/2026 20:12</t>
  </si>
  <si>
    <t>769066652594</t>
  </si>
  <si>
    <t>GQH62</t>
  </si>
  <si>
    <t>จ** ซ***ู้ใหญ่บ้าน ห***แรก</t>
  </si>
  <si>
    <t>06/01/2026 20:10</t>
  </si>
  <si>
    <t>769019398420</t>
  </si>
  <si>
    <t>GQH61</t>
  </si>
  <si>
    <t>ท***พร เ***สมบูรณ์</t>
  </si>
  <si>
    <t>06/01/2026 20:06</t>
  </si>
  <si>
    <t>769096887576</t>
  </si>
  <si>
    <t>GQH60</t>
  </si>
  <si>
    <t>ค** ย*</t>
  </si>
  <si>
    <t>06/01/2026 19:59</t>
  </si>
  <si>
    <t>769064688571</t>
  </si>
  <si>
    <t>GQH59</t>
  </si>
  <si>
    <t>น***ร ภ***น</t>
  </si>
  <si>
    <t>769063674606</t>
  </si>
  <si>
    <t>GQH58</t>
  </si>
  <si>
    <t>ท***์สุดา</t>
  </si>
  <si>
    <t>06/01/2026 19:56</t>
  </si>
  <si>
    <t>THT28012CU14J0Z</t>
  </si>
  <si>
    <t>GQH56</t>
  </si>
  <si>
    <t>เ*** ม***ื่นใจ</t>
  </si>
  <si>
    <t>06/01/2026 19:55</t>
  </si>
  <si>
    <t>769015885433</t>
  </si>
  <si>
    <t>GQH55</t>
  </si>
  <si>
    <t>F*** S***anee</t>
  </si>
  <si>
    <t>06/01/2026 19:51</t>
  </si>
  <si>
    <t>769075565554</t>
  </si>
  <si>
    <t>GQH54</t>
  </si>
  <si>
    <t>06/01/2026 19:54</t>
  </si>
  <si>
    <t>769029357585</t>
  </si>
  <si>
    <t>06/01/2026 19:50</t>
  </si>
  <si>
    <t>GQH53</t>
  </si>
  <si>
    <t>ม*** เ***ยมอาจ</t>
  </si>
  <si>
    <t>06/01/2026 19:49</t>
  </si>
  <si>
    <t>769063376454</t>
  </si>
  <si>
    <t>GQH51</t>
  </si>
  <si>
    <t>พ***เสง ค***๊บ</t>
  </si>
  <si>
    <t>769073772552</t>
  </si>
  <si>
    <t>GQH50</t>
  </si>
  <si>
    <t>t***</t>
  </si>
  <si>
    <t>06/01/2026 19:48</t>
  </si>
  <si>
    <t>769066777555</t>
  </si>
  <si>
    <t>GQH49</t>
  </si>
  <si>
    <t>น***า พ***อรุณ</t>
  </si>
  <si>
    <t>769061046460</t>
  </si>
  <si>
    <t>GQH48</t>
  </si>
  <si>
    <t>น***ราณี บ***ักษ์</t>
  </si>
  <si>
    <t>06/01/2026 19:47</t>
  </si>
  <si>
    <t>769046488416</t>
  </si>
  <si>
    <t>GQH47</t>
  </si>
  <si>
    <t>ป* น***ยา</t>
  </si>
  <si>
    <t>06/01/2026 19:46</t>
  </si>
  <si>
    <t>769084230412</t>
  </si>
  <si>
    <t>GQH46</t>
  </si>
  <si>
    <t>พิสิษฐ์  เอื้ออนันต์สุข</t>
  </si>
  <si>
    <t>825/455  ม.ประชาสุขซิตี้ ซ.ประชาอุทิศ 58/1 ถนนประชาอุทิศ  แขวงทุ่งครุ
ทุ่งครุ/ Thung Khruกรุงเทพมหานคร/ Bangkok
10140</t>
  </si>
  <si>
    <t>660858309552</t>
  </si>
  <si>
    <t>06/01/2026 19:45</t>
  </si>
  <si>
    <t>LEXPU0645529563</t>
  </si>
  <si>
    <t>GQH45</t>
  </si>
  <si>
    <t>น***ล  เ***รกระโทก</t>
  </si>
  <si>
    <t>06/01/2026 19:43</t>
  </si>
  <si>
    <t>769067205675</t>
  </si>
  <si>
    <t>GQH44</t>
  </si>
  <si>
    <t>ป******ง</t>
  </si>
  <si>
    <t>******งปรือ, อำเภอพนัสนิคม ตำบลหนองปรือ อำเภอพนัสนิคม จังหวัดชลบุรี 20140</t>
  </si>
  <si>
    <t>20140</t>
  </si>
  <si>
    <t>06/01/2026 19:42</t>
  </si>
  <si>
    <t>TH20068788UJ2L</t>
  </si>
  <si>
    <t>GQH43</t>
  </si>
  <si>
    <t>06/01/2026 19:40</t>
  </si>
  <si>
    <t>TH200687894Y6L</t>
  </si>
  <si>
    <t>GQH42</t>
  </si>
  <si>
    <t>น** อ***พย์ เ***ยญทอง</t>
  </si>
  <si>
    <t>จังหวัดศรีสะเกษ</t>
  </si>
  <si>
    <t>06/01/2026 19:38</t>
  </si>
  <si>
    <t>769081793572</t>
  </si>
  <si>
    <t>GQH41</t>
  </si>
  <si>
    <t>ร******ย</t>
  </si>
  <si>
    <t>******ตรี, ตำบลโคกตูม, อำเภอเมืองลพบุรี ตำบลโคกตูม อำเภอเมืองลพบุรี จังหวัดลพบุรี 15210</t>
  </si>
  <si>
    <t>11</t>
  </si>
  <si>
    <t>06/01/2026 20:04</t>
  </si>
  <si>
    <t>TH07018789GB4I</t>
  </si>
  <si>
    <t>06/01/2026 19:34</t>
  </si>
  <si>
    <t>GQH40</t>
  </si>
  <si>
    <t>แ***้าตลาดนัด</t>
  </si>
  <si>
    <t>06/01/2026 19:32</t>
  </si>
  <si>
    <t>769043686515</t>
  </si>
  <si>
    <t>GQH38</t>
  </si>
  <si>
    <t>ส***รณา จ***ะบุตร์</t>
  </si>
  <si>
    <t>06/01/2026 19:29</t>
  </si>
  <si>
    <t>769063179566</t>
  </si>
  <si>
    <t>GQH37</t>
  </si>
  <si>
    <t>เ***กา โ***นอก</t>
  </si>
  <si>
    <t>06/01/2026 19:27</t>
  </si>
  <si>
    <t>THT04062CVN1M9Z</t>
  </si>
  <si>
    <t>GQH36</t>
  </si>
  <si>
    <t>u***4633796331542</t>
  </si>
  <si>
    <t>06/01/2026 19:20</t>
  </si>
  <si>
    <t>769064842604</t>
  </si>
  <si>
    <t>GQH35</t>
  </si>
  <si>
    <t>ก******ณ</t>
  </si>
  <si>
    <t>******่นไพร์มวิล์ลตำบลบางคูวัด, อำเภอเมืองปทุมธานี ตำบลบางคูวัด อำเภอเมืองปทุมธานี จังหวัดปทุมธานี 12000</t>
  </si>
  <si>
    <t>06/01/2026 19:19</t>
  </si>
  <si>
    <t>TH264192911308O</t>
  </si>
  <si>
    <t>GQH33</t>
  </si>
  <si>
    <t>โ***ตา พ***สังข์</t>
  </si>
  <si>
    <t>769040141516</t>
  </si>
  <si>
    <t>GQH32</t>
  </si>
  <si>
    <t>06/01/2026 19:15</t>
  </si>
  <si>
    <t>769036768566</t>
  </si>
  <si>
    <t>GQH31</t>
  </si>
  <si>
    <t>06/01/2026 19:11</t>
  </si>
  <si>
    <t>769027389535</t>
  </si>
  <si>
    <t>GQH30</t>
  </si>
  <si>
    <t>บ***บ เ***ไพร</t>
  </si>
  <si>
    <t>06/01/2026 19:10</t>
  </si>
  <si>
    <t>769074692514</t>
  </si>
  <si>
    <t>GQH29</t>
  </si>
  <si>
    <t>ก***แก้ว โ***ร่าย</t>
  </si>
  <si>
    <t>06/01/2026 19:05</t>
  </si>
  <si>
    <t>THT02032CTVMH0Z</t>
  </si>
  <si>
    <t>GQH28</t>
  </si>
  <si>
    <t>น***ี แ***ขาว</t>
  </si>
  <si>
    <t>จังหวัดชุมพร</t>
  </si>
  <si>
    <t>06/01/2026 19:02</t>
  </si>
  <si>
    <t>769071483541</t>
  </si>
  <si>
    <t>GQH27</t>
  </si>
  <si>
    <t>M******9</t>
  </si>
  <si>
    <t>******23, แขวงลาดพร้าว, เขตลาดพร้าว แขวงลาดพร้าว เขตลาดพร้าว จังหวัดกรุงเทพมหานคร 10230</t>
  </si>
  <si>
    <t>TH263602111289U</t>
  </si>
  <si>
    <t>06/01/2026 18:59</t>
  </si>
  <si>
    <t>GQH26</t>
  </si>
  <si>
    <t>ค***วน ค***่</t>
  </si>
  <si>
    <t>06/01/2026 18:57</t>
  </si>
  <si>
    <t>769033949530</t>
  </si>
  <si>
    <t>GQH25</t>
  </si>
  <si>
    <t>อ***น ค***ือง</t>
  </si>
  <si>
    <t>769076167580</t>
  </si>
  <si>
    <t>06/01/2026 18:56</t>
  </si>
  <si>
    <t>GQH24</t>
  </si>
  <si>
    <t>ก***นก  ส***องสา น***จูน</t>
  </si>
  <si>
    <t>769087777511</t>
  </si>
  <si>
    <t>GQH23</t>
  </si>
  <si>
    <t>ว***น์ อ***ต์มนตรีโชค</t>
  </si>
  <si>
    <t>06/01/2026 18:55</t>
  </si>
  <si>
    <t>769036685421</t>
  </si>
  <si>
    <t>GQH22</t>
  </si>
  <si>
    <t>ส***า ค***ร</t>
  </si>
  <si>
    <t>769021916633</t>
  </si>
  <si>
    <t>GQH20</t>
  </si>
  <si>
    <t>ธ***ร ค***ีทอง</t>
  </si>
  <si>
    <t>06/01/2026 18:54</t>
  </si>
  <si>
    <t>769007681422</t>
  </si>
  <si>
    <t>GQH19</t>
  </si>
  <si>
    <t>u***3560058723124</t>
  </si>
  <si>
    <t>769055968575</t>
  </si>
  <si>
    <t>06/01/2026 18:53</t>
  </si>
  <si>
    <t>GQH18</t>
  </si>
  <si>
    <t>อ***ลี​  อ***​เศียร​</t>
  </si>
  <si>
    <t>06/01/2026 18:50</t>
  </si>
  <si>
    <t>769092055502</t>
  </si>
  <si>
    <t>GQH17</t>
  </si>
  <si>
    <t>ป***าพร   ร***ุณ</t>
  </si>
  <si>
    <t>769005476503</t>
  </si>
  <si>
    <t>GQH16</t>
  </si>
  <si>
    <t>ป***พงษ์ แ***มุณี</t>
  </si>
  <si>
    <t>769084452522</t>
  </si>
  <si>
    <t>GQH15</t>
  </si>
  <si>
    <t>อ***ญาคนเที่ยง</t>
  </si>
  <si>
    <t>06/01/2026 18:47</t>
  </si>
  <si>
    <t>769037317635</t>
  </si>
  <si>
    <t>GQH13</t>
  </si>
  <si>
    <t>น***ี​ พ***ี</t>
  </si>
  <si>
    <t>06/01/2026 18:44</t>
  </si>
  <si>
    <t>769076420560</t>
  </si>
  <si>
    <t>GQH12</t>
  </si>
  <si>
    <t>769032082523</t>
  </si>
  <si>
    <t>GQH11</t>
  </si>
  <si>
    <t>ธ***นี ก***งศิลป์</t>
  </si>
  <si>
    <t>06/01/2026 18:37</t>
  </si>
  <si>
    <t>769083507706</t>
  </si>
  <si>
    <t>GQH10</t>
  </si>
  <si>
    <t>J***hima C***dchal</t>
  </si>
  <si>
    <t>06/01/2026 18:32</t>
  </si>
  <si>
    <t>769094312630</t>
  </si>
  <si>
    <t>GQH9</t>
  </si>
  <si>
    <t>06/01/2026 18:28</t>
  </si>
  <si>
    <t>769075194576</t>
  </si>
  <si>
    <t>GQH8</t>
  </si>
  <si>
    <t>น***ชคชัย ค***นจะ</t>
  </si>
  <si>
    <t>06/01/2026 18:24</t>
  </si>
  <si>
    <t>769097691574</t>
  </si>
  <si>
    <t>GQH7</t>
  </si>
  <si>
    <t>บ***าค ม***มาก</t>
  </si>
  <si>
    <t>06/01/2026 18:23</t>
  </si>
  <si>
    <t>769084174526</t>
  </si>
  <si>
    <t>GQH6</t>
  </si>
  <si>
    <t>06/01/2026 18:22</t>
  </si>
  <si>
    <t>769035452511</t>
  </si>
  <si>
    <t>GQH5</t>
  </si>
  <si>
    <t>อ***วรรณ พ***พชร</t>
  </si>
  <si>
    <t>06/01/2026 18:20</t>
  </si>
  <si>
    <t>769010193582</t>
  </si>
  <si>
    <t>GQH4</t>
  </si>
  <si>
    <t>น***์ชนัน</t>
  </si>
  <si>
    <t>06/01/2026 18:17</t>
  </si>
  <si>
    <t>769072332560</t>
  </si>
  <si>
    <t>GQH3</t>
  </si>
  <si>
    <t>เ***มาศ  เ***ญผิว     เ**</t>
  </si>
  <si>
    <t>06/01/2026 18:14</t>
  </si>
  <si>
    <t>769099905663</t>
  </si>
  <si>
    <t>GQH2</t>
  </si>
  <si>
    <t>น***้อยค่ะ</t>
  </si>
  <si>
    <t>769056125622</t>
  </si>
  <si>
    <t>GQH0</t>
  </si>
  <si>
    <t>06/01/2026 18:02</t>
  </si>
  <si>
    <t>TH267195578706X</t>
  </si>
  <si>
    <t>GQG98</t>
  </si>
  <si>
    <t>ช***ญา ส***พรนิธิ</t>
  </si>
  <si>
    <t>06/01/2026 18:03</t>
  </si>
  <si>
    <t>769080295583</t>
  </si>
  <si>
    <t>06/01/2026 18:01</t>
  </si>
  <si>
    <t>GQG97</t>
  </si>
  <si>
    <t>จ***รัตน์ ก***นะ</t>
  </si>
  <si>
    <t>06/01/2026 17:59</t>
  </si>
  <si>
    <t>769098782480</t>
  </si>
  <si>
    <t>GQG96</t>
  </si>
  <si>
    <t>ม*** พ***รมคุณ</t>
  </si>
  <si>
    <t>06/01/2026 17:54</t>
  </si>
  <si>
    <t>769059315636</t>
  </si>
  <si>
    <t>GQG95</t>
  </si>
  <si>
    <t>อ***รณ์  ณ  อ***</t>
  </si>
  <si>
    <t>06/01/2026 17:53</t>
  </si>
  <si>
    <t>769070455576</t>
  </si>
  <si>
    <t>GQG94</t>
  </si>
  <si>
    <t>จ***ธิป</t>
  </si>
  <si>
    <t>06/01/2026 17:51</t>
  </si>
  <si>
    <t>769027216591</t>
  </si>
  <si>
    <t>GQG93</t>
  </si>
  <si>
    <t>เ***มาศ ช***ณี</t>
  </si>
  <si>
    <t>769017511614</t>
  </si>
  <si>
    <t>06/01/2026 17:50</t>
  </si>
  <si>
    <t>GQG92</t>
  </si>
  <si>
    <t>ร***าพร ก***งษ์วาณิชย์</t>
  </si>
  <si>
    <t>06/01/2026 17:48</t>
  </si>
  <si>
    <t>THT05022CVS105Z</t>
  </si>
  <si>
    <t>GQG91</t>
  </si>
  <si>
    <t>769051391463</t>
  </si>
  <si>
    <t>06/01/2026 17:47</t>
  </si>
  <si>
    <t>GQG90</t>
  </si>
  <si>
    <t>เ***วย</t>
  </si>
  <si>
    <t>06/01/2026 17:46</t>
  </si>
  <si>
    <t>THT11012CVS863Z</t>
  </si>
  <si>
    <t>GQG89</t>
  </si>
  <si>
    <t>ธ*** ท***่อน</t>
  </si>
  <si>
    <t>06/01/2026 17:45</t>
  </si>
  <si>
    <t>769058965522</t>
  </si>
  <si>
    <t>GQG88</t>
  </si>
  <si>
    <t>ร***วรรณ เ***ตต้อม</t>
  </si>
  <si>
    <t>06/01/2026 17:43</t>
  </si>
  <si>
    <t>769060561533</t>
  </si>
  <si>
    <t>GQG87</t>
  </si>
  <si>
    <t>06/01/2026 17:41</t>
  </si>
  <si>
    <t>THT11012CVS475Z</t>
  </si>
  <si>
    <t>GQG86</t>
  </si>
  <si>
    <t>ภ***าณี​ จ***​แพทย์​</t>
  </si>
  <si>
    <t>06/01/2026 17:29</t>
  </si>
  <si>
    <t>769013796600</t>
  </si>
  <si>
    <t>GQG84</t>
  </si>
  <si>
    <t>s* s* k***nge</t>
  </si>
  <si>
    <t>06/01/2026 17:13</t>
  </si>
  <si>
    <t>769088892552</t>
  </si>
  <si>
    <t>GQG83</t>
  </si>
  <si>
    <t>น***รณ์ ไ***ิงห์</t>
  </si>
  <si>
    <t>06/01/2026 17:12</t>
  </si>
  <si>
    <t>769082186600</t>
  </si>
  <si>
    <t>GQG82</t>
  </si>
  <si>
    <t>ร*** แ***สมุท</t>
  </si>
  <si>
    <t>06/01/2026 17:11</t>
  </si>
  <si>
    <t>769055695553</t>
  </si>
  <si>
    <t>GQG78</t>
  </si>
  <si>
    <t>ท*** ง***ระเสริฐ</t>
  </si>
  <si>
    <t>06/01/2026 17:05</t>
  </si>
  <si>
    <t>769085692583</t>
  </si>
  <si>
    <t>GQG77</t>
  </si>
  <si>
    <t>u***3447933556281</t>
  </si>
  <si>
    <t>769020059581</t>
  </si>
  <si>
    <t>GQG76</t>
  </si>
  <si>
    <t>ก***ิมา ท***รรมชาติ</t>
  </si>
  <si>
    <t>06/01/2026 17:03</t>
  </si>
  <si>
    <t>769078087503</t>
  </si>
  <si>
    <t>GQG75</t>
  </si>
  <si>
    <t>ส***ียรติ ล***ณะโสภิณ</t>
  </si>
  <si>
    <t>06/01/2026 17:00</t>
  </si>
  <si>
    <t>769077559445</t>
  </si>
  <si>
    <t>06/01/2026 17:01</t>
  </si>
  <si>
    <t>GQG74</t>
  </si>
  <si>
    <t>ส***วรรณ น***น</t>
  </si>
  <si>
    <t>06/01/2026 16:58</t>
  </si>
  <si>
    <t>769051897585</t>
  </si>
  <si>
    <t>GQG73</t>
  </si>
  <si>
    <t>K***hna S***rnakuta</t>
  </si>
  <si>
    <t>06/01/2026 16:57</t>
  </si>
  <si>
    <t>769023574535</t>
  </si>
  <si>
    <t>GQG72</t>
  </si>
  <si>
    <t>ว***ิศา เ***งเวชย์</t>
  </si>
  <si>
    <t>06/01/2026 16:55</t>
  </si>
  <si>
    <t>769096625555</t>
  </si>
  <si>
    <t>GQG71</t>
  </si>
  <si>
    <t>ณ***ล บ**</t>
  </si>
  <si>
    <t>06/01/2026 16:52</t>
  </si>
  <si>
    <t>769017103595</t>
  </si>
  <si>
    <t>GQG70</t>
  </si>
  <si>
    <t>พ***ย  ก***่างมล</t>
  </si>
  <si>
    <t>06/01/2026 16:51</t>
  </si>
  <si>
    <t>769039848415</t>
  </si>
  <si>
    <t>06/01/2026 16:50</t>
  </si>
  <si>
    <t>GQG69</t>
  </si>
  <si>
    <t>พ***์ชญา  ป***าธนเกียรติ</t>
  </si>
  <si>
    <t>06/01/2026 16:44</t>
  </si>
  <si>
    <t>769031846590</t>
  </si>
  <si>
    <t>06/01/2026 16:45</t>
  </si>
  <si>
    <t>GQG68</t>
  </si>
  <si>
    <t>ย***า</t>
  </si>
  <si>
    <t>769017899543</t>
  </si>
  <si>
    <t>GQG67</t>
  </si>
  <si>
    <t>ล***ล จ***ร์เทียน</t>
  </si>
  <si>
    <t>06/01/2026 16:38</t>
  </si>
  <si>
    <t>769043492545</t>
  </si>
  <si>
    <t>GQG66</t>
  </si>
  <si>
    <t>ส***ทรินทร์ ศ***ุม</t>
  </si>
  <si>
    <t>769003699553</t>
  </si>
  <si>
    <t>GQG65</t>
  </si>
  <si>
    <t>ถ***พร ล***น</t>
  </si>
  <si>
    <t>06/01/2026 16:28</t>
  </si>
  <si>
    <t>769097446585</t>
  </si>
  <si>
    <t>GQG64</t>
  </si>
  <si>
    <t>ก***ิญา น***ท</t>
  </si>
  <si>
    <t>06/01/2026 16:25</t>
  </si>
  <si>
    <t>769086868465</t>
  </si>
  <si>
    <t>GQG62</t>
  </si>
  <si>
    <t>ป** ม***วร</t>
  </si>
  <si>
    <t>769066784592</t>
  </si>
  <si>
    <t>GQG61</t>
  </si>
  <si>
    <t>ขนิษฐา เกิดนรินทร์</t>
  </si>
  <si>
    <t>หมู่บ้านกรีน 39/1380 ซอย89
ธัญบุรี/ Thanyaburiปทุมธานี/ Pathum Thani
12110</t>
  </si>
  <si>
    <t>660841163693</t>
  </si>
  <si>
    <t>06/01/2026 16:20</t>
  </si>
  <si>
    <t>LEXPU0645505275</t>
  </si>
  <si>
    <t>GQG60</t>
  </si>
  <si>
    <t>b***naกล้วย</t>
  </si>
  <si>
    <t>06/01/2026 16:17</t>
  </si>
  <si>
    <t>769076216672</t>
  </si>
  <si>
    <t>GQG58</t>
  </si>
  <si>
    <t>06/01/2026 16:07</t>
  </si>
  <si>
    <t>769036113705</t>
  </si>
  <si>
    <t>06/01/2026 16:08</t>
  </si>
  <si>
    <t>GQG57</t>
  </si>
  <si>
    <t>06/01/2026 16:33</t>
  </si>
  <si>
    <t>769067203623</t>
  </si>
  <si>
    <t>GQG56</t>
  </si>
  <si>
    <t>769025024681</t>
  </si>
  <si>
    <t>GQG55</t>
  </si>
  <si>
    <t>06/01/2026 16:05</t>
  </si>
  <si>
    <t>769015667490</t>
  </si>
  <si>
    <t>06/01/2026 16:06</t>
  </si>
  <si>
    <t>GQG54</t>
  </si>
  <si>
    <t>ฐ***ตา ช***ิรวงศ์</t>
  </si>
  <si>
    <t>06/01/2026 19:04</t>
  </si>
  <si>
    <t>769099066492</t>
  </si>
  <si>
    <t>GQG53</t>
  </si>
  <si>
    <t>โ***ตา</t>
  </si>
  <si>
    <t>06/01/2026 15:58</t>
  </si>
  <si>
    <t>769053101611</t>
  </si>
  <si>
    <t>GQG52</t>
  </si>
  <si>
    <t>ป*****ย</t>
  </si>
  <si>
    <t>******ันออก ต.พระปฐมเจดีย์ ตำบลพระปฐมเจดีย์ อำเภอเมืองนครปฐม จังหวัดนครปฐม 73000</t>
  </si>
  <si>
    <t>TH266764134921W</t>
  </si>
  <si>
    <t>06/01/2026 15:57</t>
  </si>
  <si>
    <t>GQG51</t>
  </si>
  <si>
    <t>อ***ลี  ม***ัน</t>
  </si>
  <si>
    <t>06/01/2026 15:56</t>
  </si>
  <si>
    <t>769065195544</t>
  </si>
  <si>
    <t>GQG48</t>
  </si>
  <si>
    <t>บ***ิษ ผ***ัน</t>
  </si>
  <si>
    <t>06/01/2026 15:53</t>
  </si>
  <si>
    <t>769068617601</t>
  </si>
  <si>
    <t>GQG47</t>
  </si>
  <si>
    <t>ส***รณี พ***คุณมี</t>
  </si>
  <si>
    <t>06/01/2026 15:52</t>
  </si>
  <si>
    <t>769097872583</t>
  </si>
  <si>
    <t>GQG46</t>
  </si>
  <si>
    <t>ส***รณษา เ***นอก</t>
  </si>
  <si>
    <t>06/01/2026 15:51</t>
  </si>
  <si>
    <t>769089510696</t>
  </si>
  <si>
    <t>GQG45</t>
  </si>
  <si>
    <t>S*** ศ***</t>
  </si>
  <si>
    <t>06/01/2026 15:41</t>
  </si>
  <si>
    <t>769082202641</t>
  </si>
  <si>
    <t>GQG44</t>
  </si>
  <si>
    <t>06/01/2026 15:40</t>
  </si>
  <si>
    <t>769016129696</t>
  </si>
  <si>
    <t>GQG43</t>
  </si>
  <si>
    <t>ภ***ณิชชา​ พ***มณีวงษ์</t>
  </si>
  <si>
    <t>769054417670</t>
  </si>
  <si>
    <t>GQG42</t>
  </si>
  <si>
    <t>769000217683</t>
  </si>
  <si>
    <t>GQG41</t>
  </si>
  <si>
    <t>แ*** เ***าค๊อฟ</t>
  </si>
  <si>
    <t>06/01/2026 15:37</t>
  </si>
  <si>
    <t>769029796544</t>
  </si>
  <si>
    <t>GQG40</t>
  </si>
  <si>
    <t>ใ***ิร์น</t>
  </si>
  <si>
    <t>06/01/2026 15:36</t>
  </si>
  <si>
    <t>769016791546</t>
  </si>
  <si>
    <t>GQG39</t>
  </si>
  <si>
    <t>ก***ิชัย แ***่มใบ</t>
  </si>
  <si>
    <t>06/01/2026 15:34</t>
  </si>
  <si>
    <t>769074994542</t>
  </si>
  <si>
    <t>GQG38</t>
  </si>
  <si>
    <t>l***teakhouseabac</t>
  </si>
  <si>
    <t>06/01/2026 15:33</t>
  </si>
  <si>
    <t>769031713693</t>
  </si>
  <si>
    <t>GQG37</t>
  </si>
  <si>
    <t>06/01/2026 15:31</t>
  </si>
  <si>
    <t>769082409642</t>
  </si>
  <si>
    <t>GQG36</t>
  </si>
  <si>
    <t>ก** ส***ค์</t>
  </si>
  <si>
    <t>769033994551</t>
  </si>
  <si>
    <t>GQG35</t>
  </si>
  <si>
    <t>น***สุกัญญา ค***ึก</t>
  </si>
  <si>
    <t>06/01/2026 15:29</t>
  </si>
  <si>
    <t>ขอรับเป็นฝอยทองล้วนทั้ง3กล่องค่ะ🙏</t>
  </si>
  <si>
    <t>769074248526</t>
  </si>
  <si>
    <t>06/01/2026 15:30</t>
  </si>
  <si>
    <t>GQG34</t>
  </si>
  <si>
    <t>ส***สา ท***กลี้ยง</t>
  </si>
  <si>
    <t>769092190554</t>
  </si>
  <si>
    <t>GQG31</t>
  </si>
  <si>
    <t>06/01/2026 15:27</t>
  </si>
  <si>
    <t>769098924694</t>
  </si>
  <si>
    <t>06/01/2026 15:26</t>
  </si>
  <si>
    <t>GQG30</t>
  </si>
  <si>
    <t>ป***าพร    ศ***ัยภูมิ</t>
  </si>
  <si>
    <t>06/01/2026 15:25</t>
  </si>
  <si>
    <t>769029060413</t>
  </si>
  <si>
    <t>GQG29</t>
  </si>
  <si>
    <t>ด***กร พ***เทพ</t>
  </si>
  <si>
    <t>769026154492</t>
  </si>
  <si>
    <t>GQG28</t>
  </si>
  <si>
    <t>น***ักษิณ บ***า</t>
  </si>
  <si>
    <t>06/01/2026 15:23</t>
  </si>
  <si>
    <t>769013228690</t>
  </si>
  <si>
    <t>GQG27</t>
  </si>
  <si>
    <t>769012990572</t>
  </si>
  <si>
    <t>GQG26</t>
  </si>
  <si>
    <t>ม***ี  ผ***ือน</t>
  </si>
  <si>
    <t>06/01/2026 15:22</t>
  </si>
  <si>
    <t>769070264410</t>
  </si>
  <si>
    <t>GQG25</t>
  </si>
  <si>
    <t>น***ตน์ ไ***ักดี</t>
  </si>
  <si>
    <t>769047344656</t>
  </si>
  <si>
    <t>GQG24</t>
  </si>
  <si>
    <t>u***87971385940513</t>
  </si>
  <si>
    <t>06/01/2026 15:21</t>
  </si>
  <si>
    <t>769007176501</t>
  </si>
  <si>
    <t>GQG23</t>
  </si>
  <si>
    <t>อ*** ช***ธสง</t>
  </si>
  <si>
    <t>06/01/2026 15:19</t>
  </si>
  <si>
    <t>769078211613</t>
  </si>
  <si>
    <t>GQG22</t>
  </si>
  <si>
    <t>เ***า   เ***ใจ</t>
  </si>
  <si>
    <t>769052064491</t>
  </si>
  <si>
    <t>06/01/2026 15:18</t>
  </si>
  <si>
    <t>GQG21</t>
  </si>
  <si>
    <t>อ***ารัตน์</t>
  </si>
  <si>
    <t>06/01/2026 15:16</t>
  </si>
  <si>
    <t>769078083524</t>
  </si>
  <si>
    <t>GQG20</t>
  </si>
  <si>
    <t>ศ***วรรณ เ***รี</t>
  </si>
  <si>
    <t>06/01/2026 15:15</t>
  </si>
  <si>
    <t>769043599516</t>
  </si>
  <si>
    <t>GQG19</t>
  </si>
  <si>
    <t>พ***ี ก***งที</t>
  </si>
  <si>
    <t>06/01/2026 15:14</t>
  </si>
  <si>
    <t>769002528615</t>
  </si>
  <si>
    <t>GQG18</t>
  </si>
  <si>
    <t>แ***ใจ  น***</t>
  </si>
  <si>
    <t>769078594535</t>
  </si>
  <si>
    <t>GQG16</t>
  </si>
  <si>
    <t>ซ***ยุ่่ข้างคริตจัก</t>
  </si>
  <si>
    <t>06/01/2026 15:11</t>
  </si>
  <si>
    <t>769099873570</t>
  </si>
  <si>
    <t>06/01/2026 15:12</t>
  </si>
  <si>
    <t>GQG15</t>
  </si>
  <si>
    <t>06/01/2026 15:10</t>
  </si>
  <si>
    <t>769077520610</t>
  </si>
  <si>
    <t>GQG14</t>
  </si>
  <si>
    <t>น***  บ***กาล</t>
  </si>
  <si>
    <t>769041287534</t>
  </si>
  <si>
    <t>GQG12</t>
  </si>
  <si>
    <t>J** S***ma</t>
  </si>
  <si>
    <t>06/01/2026 15:08</t>
  </si>
  <si>
    <t>769044470563</t>
  </si>
  <si>
    <t>GQG11</t>
  </si>
  <si>
    <t>ส***นทรา</t>
  </si>
  <si>
    <t>06/01/2026 15:07</t>
  </si>
  <si>
    <t>รสกาแฟ ฝอยทองค่ะ</t>
  </si>
  <si>
    <t>769005153571</t>
  </si>
  <si>
    <t>GQG9</t>
  </si>
  <si>
    <t>ท***พร ก***ก้ว</t>
  </si>
  <si>
    <t>06/01/2026 15:06</t>
  </si>
  <si>
    <t>769005583415</t>
  </si>
  <si>
    <t>GQG8</t>
  </si>
  <si>
    <t>แ***อธ</t>
  </si>
  <si>
    <t>ฝอยทอง 5
กาแฟ  2
เนยสด  2  ขอบคุณครับ</t>
  </si>
  <si>
    <t>769099222581</t>
  </si>
  <si>
    <t>GQG7</t>
  </si>
  <si>
    <t>อ***ิรา ห***ุข</t>
  </si>
  <si>
    <t>06/01/2026 15:05</t>
  </si>
  <si>
    <t>769021399521</t>
  </si>
  <si>
    <t>GQG6</t>
  </si>
  <si>
    <t>เ***​นภา​ พ***ประเสริฐ​</t>
  </si>
  <si>
    <t>769048962500</t>
  </si>
  <si>
    <t>GQG5</t>
  </si>
  <si>
    <t>ไ***น</t>
  </si>
  <si>
    <t>769014984430</t>
  </si>
  <si>
    <t>GQG3</t>
  </si>
  <si>
    <t>J***Jib K***or</t>
  </si>
  <si>
    <t>06/01/2026 15:04</t>
  </si>
  <si>
    <t>THT12082CTZJA0Z</t>
  </si>
  <si>
    <t>GQG2</t>
  </si>
  <si>
    <t>ร***สุขสมบูรณ์</t>
  </si>
  <si>
    <t>06/01/2026 15:03</t>
  </si>
  <si>
    <t>769051979415</t>
  </si>
  <si>
    <t>GQG1</t>
  </si>
  <si>
    <t>พ***ิพัฒน์</t>
  </si>
  <si>
    <t>769061786426</t>
  </si>
  <si>
    <t>GQG0</t>
  </si>
  <si>
    <t>แ***ี่ ศ***ญา</t>
  </si>
  <si>
    <t>06/01/2026 15:02</t>
  </si>
  <si>
    <t>769046761534</t>
  </si>
  <si>
    <t>GQF98</t>
  </si>
  <si>
    <t>ป***ชาติ ป***าสุข</t>
  </si>
  <si>
    <t>06/01/2026 15:01</t>
  </si>
  <si>
    <t>769016053433</t>
  </si>
  <si>
    <t>GQF97</t>
  </si>
  <si>
    <t>TH2628320126891</t>
  </si>
  <si>
    <t>GQF96</t>
  </si>
  <si>
    <t>จ***ก บ***าษฎร์</t>
  </si>
  <si>
    <t>06/01/2026 15:00</t>
  </si>
  <si>
    <t>769031208654</t>
  </si>
  <si>
    <t>GQF95</t>
  </si>
  <si>
    <t>06/01/2026 14:59</t>
  </si>
  <si>
    <t>769020518626</t>
  </si>
  <si>
    <t>GQF94</t>
  </si>
  <si>
    <t>น***าวอธิชา ห***าติ</t>
  </si>
  <si>
    <t>ไม่เอากาเเฟนนะคะ ขอเป็นฝิยทองด้วยนะคะ</t>
  </si>
  <si>
    <t>769046481593</t>
  </si>
  <si>
    <t>GQF93</t>
  </si>
  <si>
    <t>จ***ดี ช***ประดิษฐ</t>
  </si>
  <si>
    <t>THT04022CVW7W1Z</t>
  </si>
  <si>
    <t>06/01/2026 14:57</t>
  </si>
  <si>
    <t>GQF92</t>
  </si>
  <si>
    <t>ว***ยา ไ***รา</t>
  </si>
  <si>
    <t>769023763524</t>
  </si>
  <si>
    <t>GQF91</t>
  </si>
  <si>
    <t>น***าว ส***ทร  ศ***ชยวงค์</t>
  </si>
  <si>
    <t>769097677493</t>
  </si>
  <si>
    <t>GQF90</t>
  </si>
  <si>
    <t>F* N*</t>
  </si>
  <si>
    <t>06/01/2026 14:56</t>
  </si>
  <si>
    <t>THT10032CVW369Z</t>
  </si>
  <si>
    <t>GQF89</t>
  </si>
  <si>
    <t>น***สร ไ***</t>
  </si>
  <si>
    <t>769043884442</t>
  </si>
  <si>
    <t>GQF88</t>
  </si>
  <si>
    <t>THT10032CVS677Z</t>
  </si>
  <si>
    <t>GQF87</t>
  </si>
  <si>
    <t>ภ***์ภูมิ  ว***รางกูร</t>
  </si>
  <si>
    <t>06/01/2026 14:55</t>
  </si>
  <si>
    <t>769027981595</t>
  </si>
  <si>
    <t>GQF86</t>
  </si>
  <si>
    <t>แ***นภา</t>
  </si>
  <si>
    <t>769032491566</t>
  </si>
  <si>
    <t>GQF85</t>
  </si>
  <si>
    <t>ห***งฤทัย ข***นธ์</t>
  </si>
  <si>
    <t>769021684454</t>
  </si>
  <si>
    <t>GQF84</t>
  </si>
  <si>
    <t>น***าวสายชล อ***รักษา</t>
  </si>
  <si>
    <t>06/01/2026 14:54</t>
  </si>
  <si>
    <t>THT11012CW7XX5Z</t>
  </si>
  <si>
    <t>GQF83</t>
  </si>
  <si>
    <t>จ******ต</t>
  </si>
  <si>
    <t>******ทัย จังหวัดอยุธยา เส้นถนนหลังวัดเรียบคลอง เลยศูนย์เด็กเล็กมา200ม. ตำบลคานหาม อำเภออุทัย จังหวัดพระนครศรีอยุธยา 13210</t>
  </si>
  <si>
    <t>13210</t>
  </si>
  <si>
    <t>06/01/2026 14:53</t>
  </si>
  <si>
    <t>TH261164141997N</t>
  </si>
  <si>
    <t>GQF81</t>
  </si>
  <si>
    <t>พ***าล ค***รา</t>
  </si>
  <si>
    <t>06/01/2026 14:52</t>
  </si>
  <si>
    <t>769019385606</t>
  </si>
  <si>
    <t>GQF80</t>
  </si>
  <si>
    <t>769031509676</t>
  </si>
  <si>
    <t>GQF79</t>
  </si>
  <si>
    <t>ธ***รัตน์ ไ***งศ์</t>
  </si>
  <si>
    <t>06/01/2026 14:51</t>
  </si>
  <si>
    <t>ไม่กินเค้กกาแฟกับเนยนมนะค่ะ</t>
  </si>
  <si>
    <t>769087647510</t>
  </si>
  <si>
    <t>GQF75</t>
  </si>
  <si>
    <t>06/01/2026 14:40</t>
  </si>
  <si>
    <t>769046597561</t>
  </si>
  <si>
    <t>GQF74</t>
  </si>
  <si>
    <t>ท***ร อ***อ่ำ</t>
  </si>
  <si>
    <t>06/01/2026 14:37</t>
  </si>
  <si>
    <t>769042286445</t>
  </si>
  <si>
    <t>GQF73</t>
  </si>
  <si>
    <t>สุรัตนา สุวรรณพงษ์</t>
  </si>
  <si>
    <t>138/74 หมู่ 7 (ตลาดจอมพล ป.) ต.ธารเกษม
พระพุทธบาท/ Phra Phutthabatสระบุรี/ Saraburi
18120</t>
  </si>
  <si>
    <t>18120</t>
  </si>
  <si>
    <t>660832686635</t>
  </si>
  <si>
    <t>06/01/2026 14:35</t>
  </si>
  <si>
    <t>LEXPU0645658687</t>
  </si>
  <si>
    <t>GQF72</t>
  </si>
  <si>
    <t>06/01/2026 14:33</t>
  </si>
  <si>
    <t>769072993522</t>
  </si>
  <si>
    <t>GQF71</t>
  </si>
  <si>
    <t>B* ร***าวรรณ</t>
  </si>
  <si>
    <t>06/01/2026 14:22</t>
  </si>
  <si>
    <t>769041158476</t>
  </si>
  <si>
    <t>06/01/2026 14:25</t>
  </si>
  <si>
    <t>GQF70</t>
  </si>
  <si>
    <t>ก***์ยรัตน์ ศ***ะปัญญะ</t>
  </si>
  <si>
    <t>06/01/2026 14:21</t>
  </si>
  <si>
    <t>769051625694</t>
  </si>
  <si>
    <t>GQF69</t>
  </si>
  <si>
    <t>น***วรรณงช์ ไ***สง</t>
  </si>
  <si>
    <t>06/01/2026 14:20</t>
  </si>
  <si>
    <t>769057187592</t>
  </si>
  <si>
    <t>06/01/2026 14:24</t>
  </si>
  <si>
    <t>GQF68</t>
  </si>
  <si>
    <t>06/01/2026 14:19</t>
  </si>
  <si>
    <t>769023789590</t>
  </si>
  <si>
    <t>GQF67</t>
  </si>
  <si>
    <t>THT28012CW6VA3Z</t>
  </si>
  <si>
    <t>GQF66</t>
  </si>
  <si>
    <t>ย***ัวญ ฟ***ลบ</t>
  </si>
  <si>
    <t>06/01/2026 14:17</t>
  </si>
  <si>
    <t>769047594523</t>
  </si>
  <si>
    <t>GQF64</t>
  </si>
  <si>
    <t>น***นดร์  เ***ทอง</t>
  </si>
  <si>
    <t>06/01/2026 14:09</t>
  </si>
  <si>
    <t>769079921610</t>
  </si>
  <si>
    <t>GQF63</t>
  </si>
  <si>
    <t>น** น***ุฒิดวงดารา</t>
  </si>
  <si>
    <t>06/01/2026 14:08</t>
  </si>
  <si>
    <t>769098470556</t>
  </si>
  <si>
    <t>GQF62</t>
  </si>
  <si>
    <t>769000470604</t>
  </si>
  <si>
    <t>GQF59</t>
  </si>
  <si>
    <t>ช***รงค์ เ***ญกิจ</t>
  </si>
  <si>
    <t>06/01/2026 14:04</t>
  </si>
  <si>
    <t>769034848551</t>
  </si>
  <si>
    <t>06/01/2026 14:10</t>
  </si>
  <si>
    <t>GQF57</t>
  </si>
  <si>
    <t>******มยงค์ 26 (พัฒเวศ1แยก1) แขวงคลองตันเหนือ เขตวัฒนา กรุงเทพ แขวงคลองตันเหนือ เขตวัฒนา จังหวัดกรุงเทพมหานคร 10110</t>
  </si>
  <si>
    <t>06/01/2026 14:29</t>
  </si>
  <si>
    <t>TH266802448340M</t>
  </si>
  <si>
    <t>06/01/2026 13:59</t>
  </si>
  <si>
    <t>GQF56</t>
  </si>
  <si>
    <t>ว** ส***กษณ์ เ***บุญวณิชย์</t>
  </si>
  <si>
    <t>06/01/2026 13:53</t>
  </si>
  <si>
    <t>ไม่เอากาแฟ ###</t>
  </si>
  <si>
    <t>769092340564</t>
  </si>
  <si>
    <t>GQF55</t>
  </si>
  <si>
    <t>บ***ม ส***อง</t>
  </si>
  <si>
    <t>06/01/2026 13:48</t>
  </si>
  <si>
    <t>THT02032CTVDQ4Z</t>
  </si>
  <si>
    <t>GQF54</t>
  </si>
  <si>
    <t>ส***พ ว***จน์</t>
  </si>
  <si>
    <t>06/01/2026 13:46</t>
  </si>
  <si>
    <t>769067574413</t>
  </si>
  <si>
    <t>GQF53</t>
  </si>
  <si>
    <t>ส***ตา</t>
  </si>
  <si>
    <t>06/01/2026 13:43</t>
  </si>
  <si>
    <t>769061807640</t>
  </si>
  <si>
    <t>GQF52</t>
  </si>
  <si>
    <t>น***ิพย์  จ***ร์ทะแสน</t>
  </si>
  <si>
    <t>06/01/2026 13:42</t>
  </si>
  <si>
    <t>769021784591</t>
  </si>
  <si>
    <t>GQF51</t>
  </si>
  <si>
    <t>ศ***พิมล ค***ง</t>
  </si>
  <si>
    <t>06/01/2026 13:39</t>
  </si>
  <si>
    <t>769089180473</t>
  </si>
  <si>
    <t>06/01/2026 13:38</t>
  </si>
  <si>
    <t>GQF50</t>
  </si>
  <si>
    <t>น***จนวุฒิ  อ***ย</t>
  </si>
  <si>
    <t>769022073551</t>
  </si>
  <si>
    <t>06/01/2026 13:37</t>
  </si>
  <si>
    <t>GQF49</t>
  </si>
  <si>
    <t>769030917701</t>
  </si>
  <si>
    <t>GQF48</t>
  </si>
  <si>
    <t>ด** ป***าพร</t>
  </si>
  <si>
    <t>06/01/2026 13:35</t>
  </si>
  <si>
    <t>769021912702</t>
  </si>
  <si>
    <t>GQF47</t>
  </si>
  <si>
    <t>06/01/2026 13:31</t>
  </si>
  <si>
    <t>THT04022CVSA79Z</t>
  </si>
  <si>
    <t>GQF46</t>
  </si>
  <si>
    <t>เ***พร ด***สันเทียะ</t>
  </si>
  <si>
    <t>06/01/2026 13:30</t>
  </si>
  <si>
    <t>769004303546</t>
  </si>
  <si>
    <t>GQF45</t>
  </si>
  <si>
    <t>ร***ณา พ***อั้ม</t>
  </si>
  <si>
    <t>769020895521</t>
  </si>
  <si>
    <t>GQF44</t>
  </si>
  <si>
    <t>แ***พรรณ ม***มุด</t>
  </si>
  <si>
    <t>06/01/2026 13:29</t>
  </si>
  <si>
    <t>769019244593</t>
  </si>
  <si>
    <t>GQF43</t>
  </si>
  <si>
    <t>ธนิดา ทรงนิสัย</t>
  </si>
  <si>
    <t>34/1 ม.2 ถนนเพชรหึงษ์ ต.บางยอ
พระประแดง/ Phra Pradaengสมุทรปราการ/ Samut Prakan
10130</t>
  </si>
  <si>
    <t>660848800191</t>
  </si>
  <si>
    <t>06/01/2026 13:28</t>
  </si>
  <si>
    <t>LEXPU0645505975</t>
  </si>
  <si>
    <t>GQF42</t>
  </si>
  <si>
    <t>เ***นต์ พ***ันธุ์นา</t>
  </si>
  <si>
    <t>769068365516</t>
  </si>
  <si>
    <t>GQF41</t>
  </si>
  <si>
    <t>น***ันทร์ แ***คำเรือง</t>
  </si>
  <si>
    <t>06/01/2026 13:24</t>
  </si>
  <si>
    <t>769050823531</t>
  </si>
  <si>
    <t>GQF40</t>
  </si>
  <si>
    <t>น***ันทร์ ข***นทร</t>
  </si>
  <si>
    <t>06/01/2026 13:17</t>
  </si>
  <si>
    <t>769086342651</t>
  </si>
  <si>
    <t>GQF39</t>
  </si>
  <si>
    <t>ป***นุช ไ***ัศน์</t>
  </si>
  <si>
    <t>06/01/2026 13:16</t>
  </si>
  <si>
    <t>769067860481</t>
  </si>
  <si>
    <t>GQF38</t>
  </si>
  <si>
    <t>ห***ล็ก</t>
  </si>
  <si>
    <t>06/01/2026 13:15</t>
  </si>
  <si>
    <t>769029487483</t>
  </si>
  <si>
    <t>GQF37</t>
  </si>
  <si>
    <t>อ******า</t>
  </si>
  <si>
    <t>******พูน 51000 (สันป่าเหียงซอย20) ตำบลมะเขือแจ้ อำเภอเมืองลำพูน จังหวัดลำพูน 51000</t>
  </si>
  <si>
    <t>51000</t>
  </si>
  <si>
    <t>06/01/2026 13:14</t>
  </si>
  <si>
    <t>TH2644880830042</t>
  </si>
  <si>
    <t>GQF36</t>
  </si>
  <si>
    <t>ภ***นท์ ช***รงค์</t>
  </si>
  <si>
    <t>06/01/2026 13:07</t>
  </si>
  <si>
    <t>769084477545</t>
  </si>
  <si>
    <t>GQF35</t>
  </si>
  <si>
    <t>น***ุนิสา ป***ิริ</t>
  </si>
  <si>
    <t>06/01/2026 13:06</t>
  </si>
  <si>
    <t>769003009644</t>
  </si>
  <si>
    <t>GQF34</t>
  </si>
  <si>
    <t>จ***ส</t>
  </si>
  <si>
    <t>06/01/2026 13:04</t>
  </si>
  <si>
    <t>769037805642</t>
  </si>
  <si>
    <t>GQF33</t>
  </si>
  <si>
    <t>06/01/2026 13:03</t>
  </si>
  <si>
    <t>769012481532</t>
  </si>
  <si>
    <t>06/01/2026 13:02</t>
  </si>
  <si>
    <t>GQF32</t>
  </si>
  <si>
    <t>769036609644</t>
  </si>
  <si>
    <t>GQF30</t>
  </si>
  <si>
    <t>ล***าวัลย์​  ช***กพ้อง</t>
  </si>
  <si>
    <t>06/01/2026 13:01</t>
  </si>
  <si>
    <t>769024992525</t>
  </si>
  <si>
    <t>GQF28</t>
  </si>
  <si>
    <t>น** ป***ร</t>
  </si>
  <si>
    <t>06/01/2026 12:54</t>
  </si>
  <si>
    <t>769011599521</t>
  </si>
  <si>
    <t>GQF27</t>
  </si>
  <si>
    <t>น*** ช***มา  ป***ิ่น</t>
  </si>
  <si>
    <t>06/01/2026 12:53</t>
  </si>
  <si>
    <t>769093199512</t>
  </si>
  <si>
    <t>GQF26</t>
  </si>
  <si>
    <t>ว***วรรณ</t>
  </si>
  <si>
    <t>06/01/2026 12:51</t>
  </si>
  <si>
    <t>769041505271</t>
  </si>
  <si>
    <t>GQF25</t>
  </si>
  <si>
    <t>อ***รี เ***อดำ</t>
  </si>
  <si>
    <t>06/01/2026 12:49</t>
  </si>
  <si>
    <t>769087913241</t>
  </si>
  <si>
    <t>GQF23</t>
  </si>
  <si>
    <t>น***ทียบ  ช***สำโรง</t>
  </si>
  <si>
    <t>06/01/2026 12:48</t>
  </si>
  <si>
    <t>769013919240</t>
  </si>
  <si>
    <t>06/01/2026 12:47</t>
  </si>
  <si>
    <t>GQF22</t>
  </si>
  <si>
    <t>น***ุนทร  พ***บดี</t>
  </si>
  <si>
    <t>06/01/2026 12:45</t>
  </si>
  <si>
    <t>769003117245</t>
  </si>
  <si>
    <t>GQF21</t>
  </si>
  <si>
    <t>ไ***ลย์    อ***ลังษีกุล</t>
  </si>
  <si>
    <t>769087095125</t>
  </si>
  <si>
    <t>06/01/2026 12:44</t>
  </si>
  <si>
    <t>GQF20</t>
  </si>
  <si>
    <t>ข***ฐา บ***ี</t>
  </si>
  <si>
    <t>769005599202</t>
  </si>
  <si>
    <t>06/01/2026 12:43</t>
  </si>
  <si>
    <t>GQF19</t>
  </si>
  <si>
    <t>น***วัน พ***พชร</t>
  </si>
  <si>
    <t>06/01/2026 12:41</t>
  </si>
  <si>
    <t>ฝอยทอง 2 มะพร้าว 1</t>
  </si>
  <si>
    <t>769049901244</t>
  </si>
  <si>
    <t>GQF18</t>
  </si>
  <si>
    <t>แ*** อ***ญา</t>
  </si>
  <si>
    <t>06/01/2026 12:40</t>
  </si>
  <si>
    <t>THT02032CU5KM9Z</t>
  </si>
  <si>
    <t>GQF17</t>
  </si>
  <si>
    <t>เ***คนธ์  พ***ันธ์</t>
  </si>
  <si>
    <t>769094905261</t>
  </si>
  <si>
    <t>GQF16</t>
  </si>
  <si>
    <t>น***ณีวรรณ ภ***้วง</t>
  </si>
  <si>
    <t>06/01/2026 12:39</t>
  </si>
  <si>
    <t>769067080143</t>
  </si>
  <si>
    <t>GQF15</t>
  </si>
  <si>
    <t>ใ*** ก***ิภรณ์ น***ส</t>
  </si>
  <si>
    <t>06/01/2026 12:35</t>
  </si>
  <si>
    <t>769097074130</t>
  </si>
  <si>
    <t>GQF14</t>
  </si>
  <si>
    <t>06/01/2026 12:33</t>
  </si>
  <si>
    <t>769087397175</t>
  </si>
  <si>
    <t>GQF13</t>
  </si>
  <si>
    <t>ด***รัตน์ ช***วรรณ</t>
  </si>
  <si>
    <t>06/01/2026 12:32</t>
  </si>
  <si>
    <t>769092512241</t>
  </si>
  <si>
    <t>GQF11</t>
  </si>
  <si>
    <t>น***เยาว์  บ***ีเลิศ</t>
  </si>
  <si>
    <t>06/01/2026 12:30</t>
  </si>
  <si>
    <t>769046078124</t>
  </si>
  <si>
    <t>GQF9</t>
  </si>
  <si>
    <t>ช***มดี-อ่อนพิมพ์</t>
  </si>
  <si>
    <t>06/01/2026 12:27</t>
  </si>
  <si>
    <t>769024106303</t>
  </si>
  <si>
    <t>GQF8</t>
  </si>
  <si>
    <t>อ***ิศา   แ***ั้ง</t>
  </si>
  <si>
    <t>06/01/2026 12:25</t>
  </si>
  <si>
    <t>769060482186</t>
  </si>
  <si>
    <t>GQF6</t>
  </si>
  <si>
    <t>06/01/2026 12:24</t>
  </si>
  <si>
    <t>769023481181</t>
  </si>
  <si>
    <t>GQF5</t>
  </si>
  <si>
    <t>ส*** ร***เริง</t>
  </si>
  <si>
    <t>06/01/2026 12:21</t>
  </si>
  <si>
    <t>769047511234</t>
  </si>
  <si>
    <t>GQF3</t>
  </si>
  <si>
    <t>ร******์</t>
  </si>
  <si>
    <t>******่วง ตำบลชะมวง อำเภอควนขนุน จังหวัดพัทลุง 93110</t>
  </si>
  <si>
    <t>93110</t>
  </si>
  <si>
    <t>17</t>
  </si>
  <si>
    <t>06/01/2026 12:20</t>
  </si>
  <si>
    <t>TH2648421988888</t>
  </si>
  <si>
    <t>GQF2</t>
  </si>
  <si>
    <t>ศ***ุนันท์</t>
  </si>
  <si>
    <t>06/01/2026 12:17</t>
  </si>
  <si>
    <t>769085284170</t>
  </si>
  <si>
    <t>GQF1</t>
  </si>
  <si>
    <t>ล***าวัลย์ บ***ะภา</t>
  </si>
  <si>
    <t>06/01/2026 12:16</t>
  </si>
  <si>
    <t>769033899115</t>
  </si>
  <si>
    <t>GQF0</t>
  </si>
  <si>
    <t>THT02032CS7TJ4Z</t>
  </si>
  <si>
    <t>GQE97</t>
  </si>
  <si>
    <t>ส***สา เ***งอร่าม</t>
  </si>
  <si>
    <t>06/01/2026 12:07</t>
  </si>
  <si>
    <t>769081087176</t>
  </si>
  <si>
    <t>GQE96</t>
  </si>
  <si>
    <t>พ***์พิชชา  ค***ยสุบรรณ</t>
  </si>
  <si>
    <t>06/01/2026 12:06</t>
  </si>
  <si>
    <t>769008074166</t>
  </si>
  <si>
    <t>GQE95</t>
  </si>
  <si>
    <t>06/01/2026 12:05</t>
  </si>
  <si>
    <t>ไม่เอารสกาแฟ ขอเป็น กล้วยหอมมะพร้าวเผา แทนค่ะ</t>
  </si>
  <si>
    <t>769034509250</t>
  </si>
  <si>
    <t>GQE94</t>
  </si>
  <si>
    <t>เ*** ห***กลาง</t>
  </si>
  <si>
    <t>769076391145</t>
  </si>
  <si>
    <t>GQE92</t>
  </si>
  <si>
    <t>ธ***ุช เ***วัน</t>
  </si>
  <si>
    <t>06/01/2026 12:03</t>
  </si>
  <si>
    <t>769078902211</t>
  </si>
  <si>
    <t>GQE90</t>
  </si>
  <si>
    <t>ธ***์นิภา โ***ัฒนวรารักษ์</t>
  </si>
  <si>
    <t>06/01/2026 12:02</t>
  </si>
  <si>
    <t>769045672150</t>
  </si>
  <si>
    <t>GQE89</t>
  </si>
  <si>
    <t>ร***ิยา  ว***ตน์</t>
  </si>
  <si>
    <t>06/01/2026 12:01</t>
  </si>
  <si>
    <t>THT11012CS6FG6Z</t>
  </si>
  <si>
    <t>GQE88</t>
  </si>
  <si>
    <t>m**d</t>
  </si>
  <si>
    <t>******แขวง คลองตัน แขวงคลองเตยเหนือ เขตวัฒนา จังหวัดกรุงเทพมหานคร 10110</t>
  </si>
  <si>
    <t>06/01/2026 12:00</t>
  </si>
  <si>
    <t>TH262341137859H</t>
  </si>
  <si>
    <t>GQE87</t>
  </si>
  <si>
    <t>ส***ันทร์ ว***พธิ์ ค***ดง</t>
  </si>
  <si>
    <t>06/01/2026 11:59</t>
  </si>
  <si>
    <t>769050518224</t>
  </si>
  <si>
    <t>GQE85</t>
  </si>
  <si>
    <t>ข** พ***กษ์</t>
  </si>
  <si>
    <t>06/01/2026 11:58</t>
  </si>
  <si>
    <t>769071293115</t>
  </si>
  <si>
    <t>GQE84</t>
  </si>
  <si>
    <t>ร***เจพีเจลิสซิ่ง</t>
  </si>
  <si>
    <t>06/01/2026 11:57</t>
  </si>
  <si>
    <t>769023084196</t>
  </si>
  <si>
    <t>GQE83</t>
  </si>
  <si>
    <t>แ*ม</t>
  </si>
  <si>
    <t>******นนาคำ ตำบลเดิด ตำบลเดิด อำเภอเมืองยโสธร จังหวัดยโสธร 35000</t>
  </si>
  <si>
    <t>35000</t>
  </si>
  <si>
    <t>TH267414517675K</t>
  </si>
  <si>
    <t>GQE82</t>
  </si>
  <si>
    <t>******าแพ ตำบลโพธิ์เสด็จ ตำบลโพธิ์เสด็จ อำเภอเมืองนครศรีธรรมราช จังหวัดนครศรีธรรมราช 80000</t>
  </si>
  <si>
    <t>06/01/2026 13:47</t>
  </si>
  <si>
    <t>TH261637136558X</t>
  </si>
  <si>
    <t>GQE80</t>
  </si>
  <si>
    <t>ว***วรรณ ด***ณี</t>
  </si>
  <si>
    <t>06/01/2026 11:56</t>
  </si>
  <si>
    <t>769043482130</t>
  </si>
  <si>
    <t>GQE79</t>
  </si>
  <si>
    <t>06/01/2026 11:52</t>
  </si>
  <si>
    <t>769085313253</t>
  </si>
  <si>
    <t>GQE78</t>
  </si>
  <si>
    <t>ว***ี่ร.ต.หญิงกรรณิกา  ต***างกูล</t>
  </si>
  <si>
    <t>THT10012CS6300Z</t>
  </si>
  <si>
    <t>GQE77</t>
  </si>
  <si>
    <t>06/01/2026 11:49</t>
  </si>
  <si>
    <t>769057880194</t>
  </si>
  <si>
    <t>GQE75</t>
  </si>
  <si>
    <t>ส***รี</t>
  </si>
  <si>
    <t>06/01/2026 11:45</t>
  </si>
  <si>
    <t>769084278126</t>
  </si>
  <si>
    <t>GQE74</t>
  </si>
  <si>
    <t>ช***ศา</t>
  </si>
  <si>
    <t>06/01/2026 11:39</t>
  </si>
  <si>
    <t>769037116256</t>
  </si>
  <si>
    <t>GQE73</t>
  </si>
  <si>
    <t>น***งกรานต์ ส***งศรี</t>
  </si>
  <si>
    <t>06/01/2026 11:38</t>
  </si>
  <si>
    <t>769048287206</t>
  </si>
  <si>
    <t>GQE72</t>
  </si>
  <si>
    <t>ภ***ิรา ว***วิจิตร</t>
  </si>
  <si>
    <t>06/01/2026 11:37</t>
  </si>
  <si>
    <t>769039093196</t>
  </si>
  <si>
    <t>GQE71</t>
  </si>
  <si>
    <t>A***em</t>
  </si>
  <si>
    <t>06/01/2026 11:34</t>
  </si>
  <si>
    <t>769027506236</t>
  </si>
  <si>
    <t>GQE70</t>
  </si>
  <si>
    <t>ว***ียรศรีชาทุม</t>
  </si>
  <si>
    <t>06/01/2026 11:31</t>
  </si>
  <si>
    <t>769044494131</t>
  </si>
  <si>
    <t>GQE69</t>
  </si>
  <si>
    <t>ชมภู วิวัฒน์วิกัย</t>
  </si>
  <si>
    <t>118-118/1ซ.เทียนทะเล20แขวงแสมดำ
บางขุนเทียน/ Bang Khun Thianกรุงเทพมหานคร/ Bangkok
10150</t>
  </si>
  <si>
    <t>660818114641</t>
  </si>
  <si>
    <t>06/01/2026 11:30</t>
  </si>
  <si>
    <t>LEXPU0645611811</t>
  </si>
  <si>
    <t>GQE68</t>
  </si>
  <si>
    <t>ไขศรีวิไล ยอดเสนีย์</t>
  </si>
  <si>
    <t>39 หมู่10ศรีประเสริฐ ถนนเทิงวิเศษ  ต.วังชัย
น้ำพอง/ Nam Phongขอนแก่น/ Khon Kaen
40140</t>
  </si>
  <si>
    <t>40140</t>
  </si>
  <si>
    <t>660896177908</t>
  </si>
  <si>
    <t>06/01/2026 11:29</t>
  </si>
  <si>
    <t>LEXPU0645515998</t>
  </si>
  <si>
    <t>GQE67</t>
  </si>
  <si>
    <t>ว***ตรา  ช***ขว้า</t>
  </si>
  <si>
    <t>769034696135</t>
  </si>
  <si>
    <t>GQE66</t>
  </si>
  <si>
    <t>สุชาวดี คล้ายขำ</t>
  </si>
  <si>
    <t>163/1หมู่ 3 เพชรเกษมซอย 3 · พระประโทน/ Phra Prathon
เมืองนครปฐม/ Mueang Nakhon Pathomนครปฐม/ Nakhon Pathom
73000</t>
  </si>
  <si>
    <t>660637146648</t>
  </si>
  <si>
    <t>06/01/2026 11:24</t>
  </si>
  <si>
    <t>LEXPU0645515152</t>
  </si>
  <si>
    <t>GQE63</t>
  </si>
  <si>
    <t>ก***า เ***ยมสมบูรณ์</t>
  </si>
  <si>
    <t>06/01/2026 11:21</t>
  </si>
  <si>
    <t>769085391185</t>
  </si>
  <si>
    <t>GQE62</t>
  </si>
  <si>
    <t>ย***นฤทธิสน</t>
  </si>
  <si>
    <t>06/01/2026 11:20</t>
  </si>
  <si>
    <t>769078685200</t>
  </si>
  <si>
    <t>GQE60</t>
  </si>
  <si>
    <t>ม******์</t>
  </si>
  <si>
    <t>******ำบลบ้านกร่าง อำเภอเมืองพิษณุโลก จังหวัดพิษณุโลก 65000</t>
  </si>
  <si>
    <t>TH262799916775D</t>
  </si>
  <si>
    <t>06/01/2026 11:19</t>
  </si>
  <si>
    <t>GQE59</t>
  </si>
  <si>
    <t>06/01/2026 11:48</t>
  </si>
  <si>
    <t>TH267745615719Q</t>
  </si>
  <si>
    <t>06/01/2026 11:18</t>
  </si>
  <si>
    <t>GQE58</t>
  </si>
  <si>
    <t>ว******อ</t>
  </si>
  <si>
    <t>******พระ, อำเภอเมืองนครนายก ตำบลเขาพระ อำเภอเมืองนครนายก จังหวัดนครนายก 26000</t>
  </si>
  <si>
    <t>26000</t>
  </si>
  <si>
    <t>06/01/2026 11:40</t>
  </si>
  <si>
    <t>TH260028318008K</t>
  </si>
  <si>
    <t>06/01/2026 11:10</t>
  </si>
  <si>
    <t>GQE57</t>
  </si>
  <si>
    <t>ภ***ิดา ส***กษม</t>
  </si>
  <si>
    <t>769020790160</t>
  </si>
  <si>
    <t>GQE56</t>
  </si>
  <si>
    <t>ส***  อ***คำ</t>
  </si>
  <si>
    <t>06/01/2026 11:09</t>
  </si>
  <si>
    <t>769095297143</t>
  </si>
  <si>
    <t>GQE55</t>
  </si>
  <si>
    <t>ร***ฤดี ก***ิราช</t>
  </si>
  <si>
    <t>769051285203</t>
  </si>
  <si>
    <t>GQE54</t>
  </si>
  <si>
    <t>ท***์ณีมา  โ***ังกูรสิน</t>
  </si>
  <si>
    <t>06/01/2026 11:08</t>
  </si>
  <si>
    <t>769063692110</t>
  </si>
  <si>
    <t>GQE53</t>
  </si>
  <si>
    <t>จ***ร์เพ็ญ เ***ิสิสถ์</t>
  </si>
  <si>
    <t>(เซ็ต3กล่อง ฝอยทอง2กล่อง กาแฟ1กล่อง) กี่วันได้รับของค่ะ อยู่ อ.เมือง นนทบุรี</t>
  </si>
  <si>
    <t>769007287123</t>
  </si>
  <si>
    <t>GQE52</t>
  </si>
  <si>
    <t>อ***า ช***ฑรัตน์ชัย</t>
  </si>
  <si>
    <t>769067682191</t>
  </si>
  <si>
    <t>GQE49</t>
  </si>
  <si>
    <t>ป***ดา ก***ไธสง</t>
  </si>
  <si>
    <t>06/01/2026 11:06</t>
  </si>
  <si>
    <t>769091797191</t>
  </si>
  <si>
    <t>GQE48</t>
  </si>
  <si>
    <t>K***ng</t>
  </si>
  <si>
    <t>06/01/2026 10:55</t>
  </si>
  <si>
    <t>769083511221</t>
  </si>
  <si>
    <t>GQE46</t>
  </si>
  <si>
    <t>เ***หญิง   ว***  แ***เสือ</t>
  </si>
  <si>
    <t>06/01/2026 10:51</t>
  </si>
  <si>
    <t>769063273123</t>
  </si>
  <si>
    <t>06/01/2026 10:52</t>
  </si>
  <si>
    <t>GQE45</t>
  </si>
  <si>
    <t>06/01/2026 10:50</t>
  </si>
  <si>
    <t>769036678126</t>
  </si>
  <si>
    <t>GQE44</t>
  </si>
  <si>
    <t>769016399185</t>
  </si>
  <si>
    <t>GQE43</t>
  </si>
  <si>
    <t>น***กร บ***น้ำรัก</t>
  </si>
  <si>
    <t>769023687180</t>
  </si>
  <si>
    <t>GQE42</t>
  </si>
  <si>
    <t>******กู้เกียรติ ถนนพหลโยธิน 54/4 แขวงสายไหม แขวงสายไหม เขตสายไหม จังหวัดกรุงเทพมหานคร 10220</t>
  </si>
  <si>
    <t>06/01/2026 10:49</t>
  </si>
  <si>
    <t>TH266436440742N</t>
  </si>
  <si>
    <t>GQE41</t>
  </si>
  <si>
    <t>ฉ***รรณ  ร***สวัสดิ์กุล</t>
  </si>
  <si>
    <t>06/01/2026 10:46</t>
  </si>
  <si>
    <t>769023598173</t>
  </si>
  <si>
    <t>GQE40</t>
  </si>
  <si>
    <t>u***94030979265961</t>
  </si>
  <si>
    <t>06/01/2026 10:45</t>
  </si>
  <si>
    <t>769006903276</t>
  </si>
  <si>
    <t>GQE39</t>
  </si>
  <si>
    <t>น***ตรมังกรวงศ์</t>
  </si>
  <si>
    <t>06/01/2026 10:42</t>
  </si>
  <si>
    <t>769042510261</t>
  </si>
  <si>
    <t>GQE38</t>
  </si>
  <si>
    <t>06/01/2026 10:36</t>
  </si>
  <si>
    <t>769007390152</t>
  </si>
  <si>
    <t>GQE37</t>
  </si>
  <si>
    <t>จ***วรรณ อ***ละมัย</t>
  </si>
  <si>
    <t>06/01/2026 10:32</t>
  </si>
  <si>
    <t>769066876163</t>
  </si>
  <si>
    <t>GQE36</t>
  </si>
  <si>
    <t>พ***ิพย์</t>
  </si>
  <si>
    <t>06/01/2026 10:31</t>
  </si>
  <si>
    <t>769051483152</t>
  </si>
  <si>
    <t>GQE35</t>
  </si>
  <si>
    <t>06/01/2026 10:24</t>
  </si>
  <si>
    <t>769082904273</t>
  </si>
  <si>
    <t>GQE34</t>
  </si>
  <si>
    <t>06/01/2026 10:23</t>
  </si>
  <si>
    <t>769094709283</t>
  </si>
  <si>
    <t>GQE33</t>
  </si>
  <si>
    <t>ป***พรรณ ท***งศ์</t>
  </si>
  <si>
    <t>769050287165</t>
  </si>
  <si>
    <t>GQE32</t>
  </si>
  <si>
    <t>ศ***ลักษณ์ ภ***ศาสต์</t>
  </si>
  <si>
    <t>06/01/2026 10:20</t>
  </si>
  <si>
    <t>769099287154</t>
  </si>
  <si>
    <t>GQE31</t>
  </si>
  <si>
    <t>06/01/2026 10:16</t>
  </si>
  <si>
    <t>769000072131</t>
  </si>
  <si>
    <t>06/01/2026 10:17</t>
  </si>
  <si>
    <t>GQE30</t>
  </si>
  <si>
    <t>ล***า ช***นเทียะ</t>
  </si>
  <si>
    <t>06/01/2026 10:15</t>
  </si>
  <si>
    <t>769064390161</t>
  </si>
  <si>
    <t>GQE28</t>
  </si>
  <si>
    <t>T** Z** p***</t>
  </si>
  <si>
    <t>Ratchaburi</t>
  </si>
  <si>
    <t>06/01/2026 10:13</t>
  </si>
  <si>
    <t>769001399154</t>
  </si>
  <si>
    <t>GQE27</t>
  </si>
  <si>
    <t>769076284185</t>
  </si>
  <si>
    <t>GQE25</t>
  </si>
  <si>
    <t>ร***กาแฟยูเทิร์นรร.ไทรงามพิทยาคม</t>
  </si>
  <si>
    <t>06/01/2026 10:12</t>
  </si>
  <si>
    <t>769049475165</t>
  </si>
  <si>
    <t>GQE24</t>
  </si>
  <si>
    <t>แ***ต๋ว บ***โนนสง่า 2** ห*** 9  t** 0***753609</t>
  </si>
  <si>
    <t>06/01/2026 10:11</t>
  </si>
  <si>
    <t>769082510243</t>
  </si>
  <si>
    <t>06/01/2026 10:14</t>
  </si>
  <si>
    <t>GQE23</t>
  </si>
  <si>
    <t>ส***านต์  เ***ใจ</t>
  </si>
  <si>
    <t>06/01/2026 10:10</t>
  </si>
  <si>
    <t>769079706286</t>
  </si>
  <si>
    <t>GQE21</t>
  </si>
  <si>
    <t>ด***ันทร์  ด***ญ่</t>
  </si>
  <si>
    <t>06/01/2026 10:01</t>
  </si>
  <si>
    <t>769097682183</t>
  </si>
  <si>
    <t>06/01/2026 10:07</t>
  </si>
  <si>
    <t>GQE20</t>
  </si>
  <si>
    <t>น***ดลพร  ต***ส</t>
  </si>
  <si>
    <t>06/01/2026 10:02</t>
  </si>
  <si>
    <t>769080288196</t>
  </si>
  <si>
    <t>06/01/2026 10:06</t>
  </si>
  <si>
    <t>GQE19</t>
  </si>
  <si>
    <t>769044307216</t>
  </si>
  <si>
    <t>GQE17</t>
  </si>
  <si>
    <t>พ***ัย  ศ***ัน</t>
  </si>
  <si>
    <t>06/01/2026 10:00</t>
  </si>
  <si>
    <t>769015104270</t>
  </si>
  <si>
    <t>06/01/2026 10:05</t>
  </si>
  <si>
    <t>GQE15</t>
  </si>
  <si>
    <t>ฟ** ใ*</t>
  </si>
  <si>
    <t>06/01/2026 09:57</t>
  </si>
  <si>
    <t>769033873160</t>
  </si>
  <si>
    <t>06/01/2026 09:59</t>
  </si>
  <si>
    <t>GQE14</t>
  </si>
  <si>
    <t>ส***จ ล***นพง</t>
  </si>
  <si>
    <t>06/01/2026 09:56</t>
  </si>
  <si>
    <t>769074082162</t>
  </si>
  <si>
    <t>GQE13</t>
  </si>
  <si>
    <t>ร***รา พ***ี</t>
  </si>
  <si>
    <t>06/01/2026 09:55</t>
  </si>
  <si>
    <t>769092497143</t>
  </si>
  <si>
    <t>GQE12</t>
  </si>
  <si>
    <t>ป***ชาติ อ***า</t>
  </si>
  <si>
    <t>06/01/2026 09:54</t>
  </si>
  <si>
    <t>769056716256</t>
  </si>
  <si>
    <t>GQE11</t>
  </si>
  <si>
    <t>บ***า  ป***ำ</t>
  </si>
  <si>
    <t>06/01/2026 09:52</t>
  </si>
  <si>
    <t>769016683164</t>
  </si>
  <si>
    <t>GQE10</t>
  </si>
  <si>
    <t>******ำบลเหมือง อำเภอเมืองชลบุรี จังหวัดชลบุรี 20130</t>
  </si>
  <si>
    <t>06/01/2026 09:53</t>
  </si>
  <si>
    <t>TH262654114584H</t>
  </si>
  <si>
    <t>GQE9</t>
  </si>
  <si>
    <t>วันชัย นกแก้ว</t>
  </si>
  <si>
    <t>200/120ม.3บ.ลาวิลล่าต.คลองสวนพลูอ.พระนครศรีอยุธยาจ.อยุธยา 13000</t>
  </si>
  <si>
    <t>0939865114</t>
  </si>
  <si>
    <t>06/01/2026 09:47</t>
  </si>
  <si>
    <t>WA068649125TH</t>
  </si>
  <si>
    <t>GQE8</t>
  </si>
  <si>
    <t>จิณณะ  ชูเทียรกิตติ</t>
  </si>
  <si>
    <t>173 ม.1
โป่งน้ำร้อน
โป่งน้ำร้อน, จันทบุรี 22140</t>
  </si>
  <si>
    <t>22140</t>
  </si>
  <si>
    <t>0841614745</t>
  </si>
  <si>
    <t>06/01/2026 09:46</t>
  </si>
  <si>
    <t>WA068649111TH</t>
  </si>
  <si>
    <t>GQE7</t>
  </si>
  <si>
    <t>ท***์วัลย์  เ***ปราคืน</t>
  </si>
  <si>
    <t>06/01/2026 09:44</t>
  </si>
  <si>
    <t>769052103293</t>
  </si>
  <si>
    <t>GQE6</t>
  </si>
  <si>
    <t>n***.ka</t>
  </si>
  <si>
    <t>06/01/2026 09:43</t>
  </si>
  <si>
    <t>ไม่ทานกาแฟคะ</t>
  </si>
  <si>
    <t>769055682146</t>
  </si>
  <si>
    <t>06/01/2026 09:42</t>
  </si>
  <si>
    <t>GQE5</t>
  </si>
  <si>
    <t xml:space="preserve">S***ndee </t>
  </si>
  <si>
    <t>06/01/2026 09:41</t>
  </si>
  <si>
    <t>THT04032CU5KR3Z</t>
  </si>
  <si>
    <t>GQE4</t>
  </si>
  <si>
    <t>06/01/2026 09:40</t>
  </si>
  <si>
    <t>769042684126</t>
  </si>
  <si>
    <t>GQE3</t>
  </si>
  <si>
    <t>ป***ดา แ***วกสิกรรม</t>
  </si>
  <si>
    <t>06/01/2026 09:38</t>
  </si>
  <si>
    <t>769025101246</t>
  </si>
  <si>
    <t>06/01/2026 09:37</t>
  </si>
  <si>
    <t>GQE2</t>
  </si>
  <si>
    <t>06/01/2026 09:36</t>
  </si>
  <si>
    <t>769060280133</t>
  </si>
  <si>
    <t>GQE0</t>
  </si>
  <si>
    <t>06/01/2026 09:34</t>
  </si>
  <si>
    <t>769048518232</t>
  </si>
  <si>
    <t>GQD99</t>
  </si>
  <si>
    <t>ญ***กา ส***์สิน</t>
  </si>
  <si>
    <t>06/01/2026 09:26</t>
  </si>
  <si>
    <t>769039599134</t>
  </si>
  <si>
    <t>GQD98</t>
  </si>
  <si>
    <t>น***รี อ***ะนาม</t>
  </si>
  <si>
    <t>769019692125</t>
  </si>
  <si>
    <t>GQD97</t>
  </si>
  <si>
    <t>n***di m***ong</t>
  </si>
  <si>
    <t>06/01/2026 09:23</t>
  </si>
  <si>
    <t>769011901243</t>
  </si>
  <si>
    <t>GQD96</t>
  </si>
  <si>
    <t>จ***ี  แ***ี</t>
  </si>
  <si>
    <t>769059507252</t>
  </si>
  <si>
    <t>GQD95</t>
  </si>
  <si>
    <t>06/01/2026 09:21</t>
  </si>
  <si>
    <t>THT02032CU6N85Z</t>
  </si>
  <si>
    <t>06/01/2026 09:22</t>
  </si>
  <si>
    <t>GQD94</t>
  </si>
  <si>
    <t>ข***ำ  อ***ปัณยวนิช</t>
  </si>
  <si>
    <t>769039480134</t>
  </si>
  <si>
    <t>GQD93</t>
  </si>
  <si>
    <t>พ***์ดาว ท***า</t>
  </si>
  <si>
    <t>06/01/2026 09:20</t>
  </si>
  <si>
    <t>769066900254</t>
  </si>
  <si>
    <t>GQD92</t>
  </si>
  <si>
    <t>06/01/2026 09:13</t>
  </si>
  <si>
    <t>TH267756327208M</t>
  </si>
  <si>
    <t>06/01/2026 09:12</t>
  </si>
  <si>
    <t>GQD91</t>
  </si>
  <si>
    <t>อ***ัฒน์ บ***าศักดิ์</t>
  </si>
  <si>
    <t>769057701226</t>
  </si>
  <si>
    <t>GQD90</t>
  </si>
  <si>
    <t>เ***าติ</t>
  </si>
  <si>
    <t>06/01/2026 09:11</t>
  </si>
  <si>
    <t>769058281154</t>
  </si>
  <si>
    <t>GQD89</t>
  </si>
  <si>
    <t>น***สภา พ***งษ์</t>
  </si>
  <si>
    <t>06/01/2026 09:09</t>
  </si>
  <si>
    <t>769088481136</t>
  </si>
  <si>
    <t>GQD88</t>
  </si>
  <si>
    <t>น***ลักขณา เ***ยวนา</t>
  </si>
  <si>
    <t>06/01/2026 09:08</t>
  </si>
  <si>
    <t>769033702264</t>
  </si>
  <si>
    <t>06/01/2026 09:07</t>
  </si>
  <si>
    <t>GQD87</t>
  </si>
  <si>
    <t>ป*****ต</t>
  </si>
  <si>
    <t>******ถ.พญาไท แขวงพญาไท เขตราชเทวี กรุงเทพฯ 10400 แขวงถนนพญาไท เขตราชเทวี จังหวัดกรุงเทพมหานคร 10400</t>
  </si>
  <si>
    <t>06/01/2026 09:05</t>
  </si>
  <si>
    <t>TH268299437583I</t>
  </si>
  <si>
    <t>06/01/2026 09:06</t>
  </si>
  <si>
    <t>GQD86</t>
  </si>
  <si>
    <t>06/01/2026 09:03</t>
  </si>
  <si>
    <t>769098109220</t>
  </si>
  <si>
    <t>GQD85</t>
  </si>
  <si>
    <t>น*** ห***ดง</t>
  </si>
  <si>
    <t>06/01/2026 08:53</t>
  </si>
  <si>
    <t>769012887204</t>
  </si>
  <si>
    <t>GQD84</t>
  </si>
  <si>
    <t>คุณ สุภาภรณ์ ปาลวิจิตร์</t>
  </si>
  <si>
    <t>ที่อยู่ โครงการดิออกซิเจน 239/41 หมุ่ 11  ตำบล/แขวง แปลงยาว อำเภอ/เขต แปลงยาว จังหวัด ฉะเชิงเทรา 24190</t>
  </si>
  <si>
    <t>24190</t>
  </si>
  <si>
    <t>0929891561</t>
  </si>
  <si>
    <t>WA068649108TH</t>
  </si>
  <si>
    <t>GQD82</t>
  </si>
  <si>
    <t>ส***ญญา  เ***องห่อ</t>
  </si>
  <si>
    <t>06/01/2026 08:52</t>
  </si>
  <si>
    <t>769084070134</t>
  </si>
  <si>
    <t>GQD81</t>
  </si>
  <si>
    <t>06/01/2026 08:51</t>
  </si>
  <si>
    <t>769094285116</t>
  </si>
  <si>
    <t>GQD80</t>
  </si>
  <si>
    <t>ค***ร  ร***รย</t>
  </si>
  <si>
    <t>769096285134</t>
  </si>
  <si>
    <t>GQD78</t>
  </si>
  <si>
    <t xml:space="preserve">ที่อยู่จัดส่งรำพรรณ. ชาญวิรัตน์ </t>
  </si>
  <si>
    <t>218 หมู่ที่ 2 ตำบลโคกพระ อำเภอกันทรวิชัย จังหวัดมหาสารคคาม 44150</t>
  </si>
  <si>
    <t>44150</t>
  </si>
  <si>
    <t>0817698318</t>
  </si>
  <si>
    <t>06/01/2026 08:50</t>
  </si>
  <si>
    <t>WA068649071TH</t>
  </si>
  <si>
    <t>GQD77</t>
  </si>
  <si>
    <t>ร***นภา   ว***โรจน์</t>
  </si>
  <si>
    <t>06/01/2026 08:49</t>
  </si>
  <si>
    <t>769076883116</t>
  </si>
  <si>
    <t>GQD76</t>
  </si>
  <si>
    <t>ค***ิชิต ค***ัง</t>
  </si>
  <si>
    <t>06/01/2026 08:48</t>
  </si>
  <si>
    <t>THT10062CS7HF2Z</t>
  </si>
  <si>
    <t>GQD75</t>
  </si>
  <si>
    <t>นวรรณ บุญประกอบ</t>
  </si>
  <si>
    <t>87 หมู่6 ต.ไผ่ล้อม อ. สอยดาว จ.จันทบุรี  22180</t>
  </si>
  <si>
    <t>22180</t>
  </si>
  <si>
    <t>0870088352</t>
  </si>
  <si>
    <t>04/01/2026 18:56</t>
  </si>
  <si>
    <t>WB130319229TH</t>
  </si>
  <si>
    <t>GQD74</t>
  </si>
  <si>
    <t>ศ***ิจ ม***หละ</t>
  </si>
  <si>
    <t>06/01/2026 08:46</t>
  </si>
  <si>
    <t>769024996180</t>
  </si>
  <si>
    <t>06/01/2026 08:45</t>
  </si>
  <si>
    <t>GQD73</t>
  </si>
  <si>
    <t>พ***า  ด***ระโคน</t>
  </si>
  <si>
    <t>769096309240</t>
  </si>
  <si>
    <t>GQD72</t>
  </si>
  <si>
    <t xml:space="preserve">รักษิณา นิลวรรณา </t>
  </si>
  <si>
    <t>บ้านเลขที่ 60 หมู่ 5 ต.เขาสามสิบหาบ อ.ท่ามะกา 
จ.กาญจนบุรี 71120</t>
  </si>
  <si>
    <t>0805830728</t>
  </si>
  <si>
    <t>WB130307384TH</t>
  </si>
  <si>
    <t>GQD66</t>
  </si>
  <si>
    <t>ศรีสมร ไพรอนันต์</t>
  </si>
  <si>
    <t>427/280 หมู่ 2
หมู่บ้านเพชรเกษมธานี
ตำบลอ้อมน้อย
สมุทรสาคร 74130</t>
  </si>
  <si>
    <t>0834401846</t>
  </si>
  <si>
    <t>06/01/2026 08:42</t>
  </si>
  <si>
    <t>WA068649085TH</t>
  </si>
  <si>
    <t>06/01/2026 08:43</t>
  </si>
  <si>
    <t>GQD70</t>
  </si>
  <si>
    <t>ชื่อ น.ส. กาญจนา ยิ้มปาน</t>
  </si>
  <si>
    <t>บ. 199 หมู่6 บ้านหนองกล้า 
ต. ดอนหายโศก อ. หนองหาน 
จ. อุดรธานี 41130</t>
  </si>
  <si>
    <t>0858741641</t>
  </si>
  <si>
    <t>WA068649099TH</t>
  </si>
  <si>
    <t>GQD69</t>
  </si>
  <si>
    <t>769052310250</t>
  </si>
  <si>
    <t>GQD68</t>
  </si>
  <si>
    <t>อรกัญญา มูลมณี</t>
  </si>
  <si>
    <t>123 อาคารซันทาวเวอร์ส บี ชั้น 39 ซอยเฉยพ่วง แขวงจอมพล · จอมพล/ Chom Phon
จตุจักร/ Chatuchakกรุงเทพมหานคร/ Bangkok
10900</t>
  </si>
  <si>
    <t>660860907752</t>
  </si>
  <si>
    <t>06/01/2026 08:41</t>
  </si>
  <si>
    <t>LEXPU0645530200</t>
  </si>
  <si>
    <t>GQD67</t>
  </si>
  <si>
    <t>บ***ิพย์ ส***ิเชนทร์</t>
  </si>
  <si>
    <t>769019480110</t>
  </si>
  <si>
    <t>GQD65</t>
  </si>
  <si>
    <t>06/01/2026 08:37</t>
  </si>
  <si>
    <t>769036288123</t>
  </si>
  <si>
    <t>GQD64</t>
  </si>
  <si>
    <t>ร***สยาม ค***ี</t>
  </si>
  <si>
    <t>06/01/2026 08:35</t>
  </si>
  <si>
    <t>769093489194</t>
  </si>
  <si>
    <t>06/01/2026 08:34</t>
  </si>
  <si>
    <t>GQD63</t>
  </si>
  <si>
    <t>น***าวสุณิสา ด***ุนทด</t>
  </si>
  <si>
    <t>06/01/2026 08:29</t>
  </si>
  <si>
    <t>769075701225</t>
  </si>
  <si>
    <t>GQD62</t>
  </si>
  <si>
    <t>ศ***พร  ภ***งไม้</t>
  </si>
  <si>
    <t>06/01/2026 08:28</t>
  </si>
  <si>
    <t>769076715223</t>
  </si>
  <si>
    <t>GQD61</t>
  </si>
  <si>
    <t>******หนองค้างพลูหนองแขม โ ทร แขวงหนองค้างพลู เขตหนองแขม จังหวัดกรุงเทพมหานคร 10160</t>
  </si>
  <si>
    <t>76</t>
  </si>
  <si>
    <t>06/01/2026 08:27</t>
  </si>
  <si>
    <t>TH269490635428W</t>
  </si>
  <si>
    <t>06/01/2026 08:25</t>
  </si>
  <si>
    <t>GQD59</t>
  </si>
  <si>
    <t>ณ***ดา ย***ทศศักดิ์</t>
  </si>
  <si>
    <t>06/01/2026 08:23</t>
  </si>
  <si>
    <t>769002704245</t>
  </si>
  <si>
    <t>GQD58</t>
  </si>
  <si>
    <t>ไม่เอาเผือก ขอเป็นฝอยทองแทนนะคะ</t>
  </si>
  <si>
    <t>769053081134</t>
  </si>
  <si>
    <t>GQD57</t>
  </si>
  <si>
    <t>u***6767660063960</t>
  </si>
  <si>
    <t>06/01/2026 08:19</t>
  </si>
  <si>
    <t>769049287112</t>
  </si>
  <si>
    <t>GQD55</t>
  </si>
  <si>
    <t>06/01/2026 08:12</t>
  </si>
  <si>
    <t>769084509244</t>
  </si>
  <si>
    <t>GQD54</t>
  </si>
  <si>
    <t>เ***ประภา เ***สุทธาวาส</t>
  </si>
  <si>
    <t>06/01/2026 08:09</t>
  </si>
  <si>
    <t>769049119226</t>
  </si>
  <si>
    <t>GQD53</t>
  </si>
  <si>
    <t>น* ม***ัตน์   ช***ร</t>
  </si>
  <si>
    <t>06/01/2026 08:08</t>
  </si>
  <si>
    <t>769058871151</t>
  </si>
  <si>
    <t>GQD52</t>
  </si>
  <si>
    <t>เ***นา  ร***สิทธิ์</t>
  </si>
  <si>
    <t>769042078173</t>
  </si>
  <si>
    <t>GQD51</t>
  </si>
  <si>
    <t>จ******ร</t>
  </si>
  <si>
    <t>****** ตำบลหนองสองห้อง อำเภอบ้านแพ้ว จังหวัดสมุทรสาคร 74120</t>
  </si>
  <si>
    <t>74120</t>
  </si>
  <si>
    <t>06/01/2026 08:07</t>
  </si>
  <si>
    <t>TH269446383717V</t>
  </si>
  <si>
    <t>GQD50</t>
  </si>
  <si>
    <t>k***kon</t>
  </si>
  <si>
    <t>06/01/2026 08:06</t>
  </si>
  <si>
    <t>769048792164</t>
  </si>
  <si>
    <t>GQD48</t>
  </si>
  <si>
    <t>06/01/2026 08:01</t>
  </si>
  <si>
    <t>769034105221</t>
  </si>
  <si>
    <t>GQD47</t>
  </si>
  <si>
    <t>อ***สรา ช***งค์</t>
  </si>
  <si>
    <t>769013479183</t>
  </si>
  <si>
    <t>06/01/2026 08:00</t>
  </si>
  <si>
    <t>GQD46</t>
  </si>
  <si>
    <t>ก***มังกร</t>
  </si>
  <si>
    <t>06/01/2026 07:58</t>
  </si>
  <si>
    <t>769078281123</t>
  </si>
  <si>
    <t>วรรณวนัช ขนมเปี๊ยะไส้ทะลัก ขนาด 450 กรัม รสฟักถั่วไข่เค็ม</t>
  </si>
  <si>
    <t>GQD45</t>
  </si>
  <si>
    <t>รสสุคนธ์ บุญชื่น</t>
  </si>
  <si>
    <t>บ.คลองรวก ต.โป่งนก 52        ส่งร้านค้าบ้านปุ้ย · โป่งนก/ Pong Nok
เทพสถิต/ Thep Sathitชัยภูมิ/ Chaiyaphum
36230</t>
  </si>
  <si>
    <t>36230</t>
  </si>
  <si>
    <t>660645841167</t>
  </si>
  <si>
    <t>06/01/2026 07:57</t>
  </si>
  <si>
    <t>TH33098798816E</t>
  </si>
  <si>
    <t>06/01/2026 07:56</t>
  </si>
  <si>
    <t>GQD43</t>
  </si>
  <si>
    <t>เ***ยม.สิงห์ทอง</t>
  </si>
  <si>
    <t>06/01/2026 07:52</t>
  </si>
  <si>
    <t>769036282125</t>
  </si>
  <si>
    <t>GQD42</t>
  </si>
  <si>
    <t>06/01/2026 07:51</t>
  </si>
  <si>
    <t>769042273112</t>
  </si>
  <si>
    <t>GQD41</t>
  </si>
  <si>
    <t>ว***ญา</t>
  </si>
  <si>
    <t>06/01/2026 07:49</t>
  </si>
  <si>
    <t>769028997133</t>
  </si>
  <si>
    <t>GQD40</t>
  </si>
  <si>
    <t>อ***พันธ์ตรี ท***อี่ยม</t>
  </si>
  <si>
    <t>06/01/2026 07:48</t>
  </si>
  <si>
    <t>769021676172</t>
  </si>
  <si>
    <t>GQD39</t>
  </si>
  <si>
    <t>ย***ร บ***โต้ง</t>
  </si>
  <si>
    <t>769089470111</t>
  </si>
  <si>
    <t>GQD38</t>
  </si>
  <si>
    <t>น*** น***ตน์ ท***ุข</t>
  </si>
  <si>
    <t>06/01/2026 07:45</t>
  </si>
  <si>
    <t>769095398131</t>
  </si>
  <si>
    <t>GQD37</t>
  </si>
  <si>
    <t>ท***พร</t>
  </si>
  <si>
    <t>06/01/2026 07:44</t>
  </si>
  <si>
    <t>769083284200</t>
  </si>
  <si>
    <t>GQD36</t>
  </si>
  <si>
    <t>769022708252</t>
  </si>
  <si>
    <t>GQD35</t>
  </si>
  <si>
    <t>06/01/2026 07:43</t>
  </si>
  <si>
    <t>769016288132</t>
  </si>
  <si>
    <t>06/01/2026 07:42</t>
  </si>
  <si>
    <t>GQD34</t>
  </si>
  <si>
    <t>ป***ัตร ป***วงค์</t>
  </si>
  <si>
    <t>THT10032CS6BS6Z</t>
  </si>
  <si>
    <t>GQD33</t>
  </si>
  <si>
    <t>ศ***า</t>
  </si>
  <si>
    <t>06/01/2026 07:41</t>
  </si>
  <si>
    <t>769008682131</t>
  </si>
  <si>
    <t>GQD32</t>
  </si>
  <si>
    <t>******  เลขที่ 319   หมู่ 11 ถ.เลย-อุดร ต.ศรีสงคราม ตำบลศรีสงคราม อำเภอวังสะพุง จังหวัดเลย 42130</t>
  </si>
  <si>
    <t>42130</t>
  </si>
  <si>
    <t>24</t>
  </si>
  <si>
    <t>06/01/2026 07:40</t>
  </si>
  <si>
    <t>TH262887555387V</t>
  </si>
  <si>
    <t>06/01/2026 07:39</t>
  </si>
  <si>
    <t>GQD31</t>
  </si>
  <si>
    <t>06/01/2026 07:37</t>
  </si>
  <si>
    <t>769051082192</t>
  </si>
  <si>
    <t>GQD30</t>
  </si>
  <si>
    <t>ย***ลัด บ***ระโทก</t>
  </si>
  <si>
    <t>06/01/2026 07:34</t>
  </si>
  <si>
    <t>769068687111</t>
  </si>
  <si>
    <t>06/01/2026 07:35</t>
  </si>
  <si>
    <t>GQD29</t>
  </si>
  <si>
    <t>ก***กปลา เ***อ่างทองมีรัยป่ะ</t>
  </si>
  <si>
    <t>06/01/2026 07:33</t>
  </si>
  <si>
    <t>769078794175</t>
  </si>
  <si>
    <t>06/01/2026 07:30</t>
  </si>
  <si>
    <t>GQD28</t>
  </si>
  <si>
    <t>n******w</t>
  </si>
  <si>
    <t>******ทร์-หนามแดง, ซอย วัดปลัดเปรียง, ตำบลบางแก้ว, อำเภอบางพลี ตำบลบางแก้ว อำเภอบางพลี จังหวัดสมุทรปราการ 10540</t>
  </si>
  <si>
    <t>TH266051403457B</t>
  </si>
  <si>
    <t>06/01/2026 07:26</t>
  </si>
  <si>
    <t>GQD27</t>
  </si>
  <si>
    <t>06/01/2026 07:24</t>
  </si>
  <si>
    <t>769096705241</t>
  </si>
  <si>
    <t>GQD25</t>
  </si>
  <si>
    <t>เ*** ภ***ง</t>
  </si>
  <si>
    <t>06/01/2026 07:09</t>
  </si>
  <si>
    <t>769035272110</t>
  </si>
  <si>
    <t>06/01/2026 07:11</t>
  </si>
  <si>
    <t>GQD24</t>
  </si>
  <si>
    <t>ฤ***​ พ***คำ</t>
  </si>
  <si>
    <t>06/01/2026 07:07</t>
  </si>
  <si>
    <t>769096083140</t>
  </si>
  <si>
    <t>GQD23</t>
  </si>
  <si>
    <t>จ***า พ***สวัสดิ์</t>
  </si>
  <si>
    <t>06/01/2026 07:02</t>
  </si>
  <si>
    <t>769096594140</t>
  </si>
  <si>
    <t>GQD22</t>
  </si>
  <si>
    <t>เ******ร</t>
  </si>
  <si>
    <t>******รีนเวลโกรว์, ซอย11, ตำบล บางสมัคร, อำเภอบางปะกง ตำบลบางสมัคร อำเภอบางปะกง จังหวัดฉะเชิงเทรา 24180</t>
  </si>
  <si>
    <t>24180</t>
  </si>
  <si>
    <t>59</t>
  </si>
  <si>
    <t>06/01/2026 07:31</t>
  </si>
  <si>
    <t>TH262018376198B</t>
  </si>
  <si>
    <t>06/01/2026 07:01</t>
  </si>
  <si>
    <t>GQD21</t>
  </si>
  <si>
    <t>S***nee K***kai</t>
  </si>
  <si>
    <t>769001796205</t>
  </si>
  <si>
    <t>GQD20</t>
  </si>
  <si>
    <t>พิมพ์นารา  บุญปรี</t>
  </si>
  <si>
    <t>379  หมู่3  ซ.13/1 · มหาโพธิ/ Maha Phot
เก้าเลี้ยว/ Kao Liaoนครสวรรค์/ Nakhon Sawan
60230</t>
  </si>
  <si>
    <t>660654794427</t>
  </si>
  <si>
    <t>06/01/2026 06:54</t>
  </si>
  <si>
    <t>TH5606872DEY9A</t>
  </si>
  <si>
    <t>GQD19</t>
  </si>
  <si>
    <t>แ***ันทร์      แ***ิ้ม</t>
  </si>
  <si>
    <t>06/01/2026 06:49</t>
  </si>
  <si>
    <t>769010394051</t>
  </si>
  <si>
    <t>GQD18</t>
  </si>
  <si>
    <t>ศ***า ค***ริญ</t>
  </si>
  <si>
    <t>06/01/2026 06:47</t>
  </si>
  <si>
    <t>THT05022CRE9C2Z</t>
  </si>
  <si>
    <t>GQD17</t>
  </si>
  <si>
    <t>จ***ิมา น***รี</t>
  </si>
  <si>
    <t>06/01/2026 06:38</t>
  </si>
  <si>
    <t>THT04022CRJUU6Z</t>
  </si>
  <si>
    <t>GQD16</t>
  </si>
  <si>
    <t>ศ***ุฒิ   ป***นนา  ข***ากปีใหม่</t>
  </si>
  <si>
    <t>768940762914</t>
  </si>
  <si>
    <t>06/01/2026 06:37</t>
  </si>
  <si>
    <t>GQD15</t>
  </si>
  <si>
    <t>พ***รินท์</t>
  </si>
  <si>
    <t>769058664054</t>
  </si>
  <si>
    <t>GQD14</t>
  </si>
  <si>
    <t>ธ** ค***ประยูร</t>
  </si>
  <si>
    <t>06/01/2026 06:35</t>
  </si>
  <si>
    <t>769028384014</t>
  </si>
  <si>
    <t>06/01/2026 06:36</t>
  </si>
  <si>
    <t>GQD12</t>
  </si>
  <si>
    <t>ส***สินี. อ***นคาร</t>
  </si>
  <si>
    <t>06/01/2026 06:15</t>
  </si>
  <si>
    <t>769047267041</t>
  </si>
  <si>
    <t>GQD11</t>
  </si>
  <si>
    <t>769059869060</t>
  </si>
  <si>
    <t>GQD10</t>
  </si>
  <si>
    <t>อ***รณ์ ค***ุฒิ</t>
  </si>
  <si>
    <t>06/01/2026 06:13</t>
  </si>
  <si>
    <t>769030183036</t>
  </si>
  <si>
    <t>GQD9</t>
  </si>
  <si>
    <t>ล***า    ข***สุข</t>
  </si>
  <si>
    <t>06/01/2026 06:11</t>
  </si>
  <si>
    <t>768976457001</t>
  </si>
  <si>
    <t>GQD8</t>
  </si>
  <si>
    <t>Y***alux P***on</t>
  </si>
  <si>
    <t>06/01/2026 06:03</t>
  </si>
  <si>
    <t>769055182081</t>
  </si>
  <si>
    <t>06/01/2026 06:04</t>
  </si>
  <si>
    <t>GQD7</t>
  </si>
  <si>
    <t>อ***พร ห***ทอง</t>
  </si>
  <si>
    <t>06/01/2026 06:02</t>
  </si>
  <si>
    <t>769077461062</t>
  </si>
  <si>
    <t>GQD6</t>
  </si>
  <si>
    <t>ส***  ช***ะดิษ</t>
  </si>
  <si>
    <t>06/01/2026 06:01</t>
  </si>
  <si>
    <t>769037051075</t>
  </si>
  <si>
    <t>GQD5</t>
  </si>
  <si>
    <t>ย***ิสา ศ***ก้ว</t>
  </si>
  <si>
    <t>06/01/2026 05:51</t>
  </si>
  <si>
    <t>768927857994</t>
  </si>
  <si>
    <t>GQD4</t>
  </si>
  <si>
    <t>ส***ย์ ร***์ชูชื่น</t>
  </si>
  <si>
    <t>06/01/2026 05:48</t>
  </si>
  <si>
    <t>769070461084</t>
  </si>
  <si>
    <t>GQD3</t>
  </si>
  <si>
    <t>ร***ทิวา</t>
  </si>
  <si>
    <t>06/01/2026 05:46</t>
  </si>
  <si>
    <t>769051368105</t>
  </si>
  <si>
    <t>06/01/2026 05:47</t>
  </si>
  <si>
    <t>GQD2</t>
  </si>
  <si>
    <t>ศ***ณฑน์</t>
  </si>
  <si>
    <t>06/01/2026 05:45</t>
  </si>
  <si>
    <t>769046384072</t>
  </si>
  <si>
    <t>GQD1</t>
  </si>
  <si>
    <t>06/01/2026 05:38</t>
  </si>
  <si>
    <t>769046190076</t>
  </si>
  <si>
    <t>GQD0</t>
  </si>
  <si>
    <t>06/01/2026 05:34</t>
  </si>
  <si>
    <t>769073486075</t>
  </si>
  <si>
    <t>GQC99</t>
  </si>
  <si>
    <t>น***นต์ ว***ว้โต๊ะใต้ตึกได้เลยคะ</t>
  </si>
  <si>
    <t>06/01/2026 05:13</t>
  </si>
  <si>
    <t>769063474093</t>
  </si>
  <si>
    <t>GQC98</t>
  </si>
  <si>
    <t>ท** ห***ยปู้</t>
  </si>
  <si>
    <t>06/01/2026 05:03</t>
  </si>
  <si>
    <t>769017750056</t>
  </si>
  <si>
    <t>GQC96</t>
  </si>
  <si>
    <t>ท***ร เ***่ยนบำรุง</t>
  </si>
  <si>
    <t>06/01/2026 04:57</t>
  </si>
  <si>
    <t>769040636066</t>
  </si>
  <si>
    <t>GQC95</t>
  </si>
  <si>
    <t>ส***ติ โ***ียรติวงศ์ชัย</t>
  </si>
  <si>
    <t>06/01/2026 04:41</t>
  </si>
  <si>
    <t>769007419051</t>
  </si>
  <si>
    <t>GQC93</t>
  </si>
  <si>
    <t>M***Muay</t>
  </si>
  <si>
    <t>06/01/2026 04:35</t>
  </si>
  <si>
    <t>769004568076</t>
  </si>
  <si>
    <t>GQC92</t>
  </si>
  <si>
    <t>พ***์พร   ร***็ชร</t>
  </si>
  <si>
    <t>06/01/2026 04:22</t>
  </si>
  <si>
    <t>769024933202</t>
  </si>
  <si>
    <t>06/01/2026 04:27</t>
  </si>
  <si>
    <t>GQC91</t>
  </si>
  <si>
    <t>อ***ส</t>
  </si>
  <si>
    <t>06/01/2026 04:16</t>
  </si>
  <si>
    <t>769077767076</t>
  </si>
  <si>
    <t>GQC90</t>
  </si>
  <si>
    <t>น** ศ***ุฒิ ท***ม</t>
  </si>
  <si>
    <t>06/01/2026 04:12</t>
  </si>
  <si>
    <t>769016810015</t>
  </si>
  <si>
    <t>GQC89</t>
  </si>
  <si>
    <t>ว***กร  ส***รอง</t>
  </si>
  <si>
    <t>06/01/2026 04:10</t>
  </si>
  <si>
    <t>769025444073</t>
  </si>
  <si>
    <t>GQC88</t>
  </si>
  <si>
    <t>อ***รรณ ค***ร</t>
  </si>
  <si>
    <t>06/01/2026 03:55</t>
  </si>
  <si>
    <t>769053056026</t>
  </si>
  <si>
    <t>GQC86</t>
  </si>
  <si>
    <t>ม***guyenhien D**</t>
  </si>
  <si>
    <t>Tỉnh Chachoengsao</t>
  </si>
  <si>
    <t>06/01/2026 03:44</t>
  </si>
  <si>
    <t>769020442105</t>
  </si>
  <si>
    <t>GQC85</t>
  </si>
  <si>
    <t>ห***งฤทัย ม***ะและ</t>
  </si>
  <si>
    <t>06/01/2026 03:16</t>
  </si>
  <si>
    <t>769033015063</t>
  </si>
  <si>
    <t>GQC84</t>
  </si>
  <si>
    <t>ส***รัตน์  ข***ขก</t>
  </si>
  <si>
    <t>06/01/2026 03:03</t>
  </si>
  <si>
    <t>769024765073</t>
  </si>
  <si>
    <t>GQC83</t>
  </si>
  <si>
    <t>ว***ากร ส***น</t>
  </si>
  <si>
    <t>06/01/2026 02:55</t>
  </si>
  <si>
    <t>769056858076</t>
  </si>
  <si>
    <t>GQC81</t>
  </si>
  <si>
    <t>ห*** บ***ฮือง</t>
  </si>
  <si>
    <t>06/01/2026 02:37</t>
  </si>
  <si>
    <t>THT04022CRFDM0Z</t>
  </si>
  <si>
    <t>GQC80</t>
  </si>
  <si>
    <t>ส***านี  น***จียระไน</t>
  </si>
  <si>
    <t>06/01/2026 02:31</t>
  </si>
  <si>
    <t>769001558010</t>
  </si>
  <si>
    <t>GQC79</t>
  </si>
  <si>
    <t>06/01/2026 02:32</t>
  </si>
  <si>
    <t>LEXPU0645168834</t>
  </si>
  <si>
    <t>06/01/2026 02:30</t>
  </si>
  <si>
    <t>GQC78</t>
  </si>
  <si>
    <t>ช***่วงง ง*</t>
  </si>
  <si>
    <t>06/01/2026 02:14</t>
  </si>
  <si>
    <t>769086064095</t>
  </si>
  <si>
    <t>GQC77</t>
  </si>
  <si>
    <t>ค***ุกัญญา แ***ระจ่าง</t>
  </si>
  <si>
    <t>06/01/2026 02:11</t>
  </si>
  <si>
    <t>768960377986</t>
  </si>
  <si>
    <t>GQC76</t>
  </si>
  <si>
    <t>ส***รีสวรรค์</t>
  </si>
  <si>
    <t>06/01/2026 02:09</t>
  </si>
  <si>
    <t>768906068932</t>
  </si>
  <si>
    <t>GQC74</t>
  </si>
  <si>
    <t>น** ล** ก***นพิกุล</t>
  </si>
  <si>
    <t>06/01/2026 01:47</t>
  </si>
  <si>
    <t>769001447071</t>
  </si>
  <si>
    <t>GQC72</t>
  </si>
  <si>
    <t>น***ุข เ***หงษ์</t>
  </si>
  <si>
    <t>06/01/2026 01:32</t>
  </si>
  <si>
    <t>769068132022</t>
  </si>
  <si>
    <t>GQC71</t>
  </si>
  <si>
    <t>ม***นี ส***สุข</t>
  </si>
  <si>
    <t>06/01/2026 01:31</t>
  </si>
  <si>
    <t>769010253071</t>
  </si>
  <si>
    <t>GQC70</t>
  </si>
  <si>
    <t>ว***รัตน์  ศ***รงฤทธิ์</t>
  </si>
  <si>
    <t>06/01/2026 01:28</t>
  </si>
  <si>
    <t>769028648091</t>
  </si>
  <si>
    <t>GQC69</t>
  </si>
  <si>
    <t>06/01/2026 01:11</t>
  </si>
  <si>
    <t>769032258072</t>
  </si>
  <si>
    <t>06/01/2026 01:20</t>
  </si>
  <si>
    <t>GQC68</t>
  </si>
  <si>
    <t>ม***จันทร์ แ***อโศก</t>
  </si>
  <si>
    <t>06/01/2026 01:09</t>
  </si>
  <si>
    <t>768982670912</t>
  </si>
  <si>
    <t>06/01/2026 01:18</t>
  </si>
  <si>
    <t>GQC66</t>
  </si>
  <si>
    <t>พ***ชา ด***้อมสรรพ์</t>
  </si>
  <si>
    <t>06/01/2026 00:59</t>
  </si>
  <si>
    <t>769063975105</t>
  </si>
  <si>
    <t>06/01/2026 00:58</t>
  </si>
  <si>
    <t>GQC65</t>
  </si>
  <si>
    <t>A******n</t>
  </si>
  <si>
    <t>******ถนน บางนา-ตราด ก ม.8, แขวงดอกไม้, เขตประเวศ แขวงดอกไม้ เขตประเวศ จังหวัดกรุงเทพมหานคร 10250</t>
  </si>
  <si>
    <t>06/01/2026 00:51</t>
  </si>
  <si>
    <t>TH265234390084G</t>
  </si>
  <si>
    <t>GQC64</t>
  </si>
  <si>
    <t>ท***์วัน ไ**</t>
  </si>
  <si>
    <t>06/01/2026 00:47</t>
  </si>
  <si>
    <t>769055037052</t>
  </si>
  <si>
    <t>GQC63</t>
  </si>
  <si>
    <t>ร*** พ***มาลา</t>
  </si>
  <si>
    <t>06/01/2026 00:43</t>
  </si>
  <si>
    <t>769070156046</t>
  </si>
  <si>
    <t>GQC62</t>
  </si>
  <si>
    <t>ป***ิตร์ ฐ***ส</t>
  </si>
  <si>
    <t>06/01/2026 00:40</t>
  </si>
  <si>
    <t>768916862000</t>
  </si>
  <si>
    <t>GQC61</t>
  </si>
  <si>
    <t>06/01/2026 00:34</t>
  </si>
  <si>
    <t>THT04022CTH2Z9Z</t>
  </si>
  <si>
    <t>GQC60</t>
  </si>
  <si>
    <t>06/01/2026 00:22</t>
  </si>
  <si>
    <t>769031426052</t>
  </si>
  <si>
    <t>06/01/2026 00:26</t>
  </si>
  <si>
    <t>GQC59</t>
  </si>
  <si>
    <t>น***นา ย***สัก</t>
  </si>
  <si>
    <t>06/01/2026 00:20</t>
  </si>
  <si>
    <t>THT04062CRCPZ6Z</t>
  </si>
  <si>
    <t>GQC57</t>
  </si>
  <si>
    <t>จ***ยา จ***เรือง</t>
  </si>
  <si>
    <t>06/01/2026 00:13</t>
  </si>
  <si>
    <t>769025847030</t>
  </si>
  <si>
    <t>06/01/2026 00:25</t>
  </si>
  <si>
    <t>GQC56</t>
  </si>
  <si>
    <t>ณ****า</t>
  </si>
  <si>
    <t>****** (เข้าทางระหว่างตึก2ตึก ทางเข้ามองที่เสารั้วติดป้าย137 /ไม่มีหมา) ตำบลในเมือง อำเภอเมืองพิษณุโลก จังหวัดพิษณุโลก 65000</t>
  </si>
  <si>
    <t>06/01/2026 00:23</t>
  </si>
  <si>
    <t>TH261729885546J</t>
  </si>
  <si>
    <t>GQC55</t>
  </si>
  <si>
    <t>ส***กดิ์  บ***รี</t>
  </si>
  <si>
    <t>06/01/2026 00:05</t>
  </si>
  <si>
    <t>769027755090</t>
  </si>
  <si>
    <t>06/01/2026 00:10</t>
  </si>
  <si>
    <t>GQC53</t>
  </si>
  <si>
    <t>ภ***าภรณ์ เ***โผน</t>
  </si>
  <si>
    <t>06/01/2026 00:01</t>
  </si>
  <si>
    <t>769085758092</t>
  </si>
  <si>
    <t>GQP49</t>
  </si>
  <si>
    <t>ก***ิการ์ ส***ญฤทธิ์</t>
  </si>
  <si>
    <t>07/01/2026 23:58</t>
  </si>
  <si>
    <t>769184414014</t>
  </si>
  <si>
    <t>GQP47</t>
  </si>
  <si>
    <t>ป***วัฒน์ ป***วิโรจน์พร</t>
  </si>
  <si>
    <t>07/01/2026 23:57</t>
  </si>
  <si>
    <t>769134016195</t>
  </si>
  <si>
    <t>GQP46</t>
  </si>
  <si>
    <t>อ***อิ๋ง</t>
  </si>
  <si>
    <t>769189718150</t>
  </si>
  <si>
    <t>GQP45</t>
  </si>
  <si>
    <t>วันชนะ พงศิลา</t>
  </si>
  <si>
    <t>ตำบล คอนสาย · คอนสาย/ Khon Sai
ตระการพืชผล/ Trakan Phuet Phonอุบลราชธานี/ Ubon Ratchathani
34130</t>
  </si>
  <si>
    <t>34130</t>
  </si>
  <si>
    <t>660933456582</t>
  </si>
  <si>
    <t>07/01/2026 23:56</t>
  </si>
  <si>
    <t>TH311087DGMS2F</t>
  </si>
  <si>
    <t>07/01/2026 23:55</t>
  </si>
  <si>
    <t>GQP43</t>
  </si>
  <si>
    <t>ร***ากร  ร***ะภู</t>
  </si>
  <si>
    <t>07/01/2026 23:39</t>
  </si>
  <si>
    <t>769145625054</t>
  </si>
  <si>
    <t>GQP40</t>
  </si>
  <si>
    <t>u***8553744680460</t>
  </si>
  <si>
    <t>07/01/2026 23:32</t>
  </si>
  <si>
    <t>769167137045</t>
  </si>
  <si>
    <t>07/01/2026 23:33</t>
  </si>
  <si>
    <t>GQP39</t>
  </si>
  <si>
    <t>น***ววรรณ ก***ินดา</t>
  </si>
  <si>
    <t>769147221076</t>
  </si>
  <si>
    <t>GQP38</t>
  </si>
  <si>
    <t>ณ***พร  บ***ิษฐ์</t>
  </si>
  <si>
    <t>769179808121</t>
  </si>
  <si>
    <t>07/01/2026 23:31</t>
  </si>
  <si>
    <t>GQP37</t>
  </si>
  <si>
    <t>769000385974</t>
  </si>
  <si>
    <t>GQP36</t>
  </si>
  <si>
    <t>B***</t>
  </si>
  <si>
    <t>07/01/2026 23:28</t>
  </si>
  <si>
    <t>THT04022CY60K7Z</t>
  </si>
  <si>
    <t>GQP35</t>
  </si>
  <si>
    <t>น***  บ***น</t>
  </si>
  <si>
    <t>07/01/2026 23:26</t>
  </si>
  <si>
    <t>769109464071</t>
  </si>
  <si>
    <t>07/01/2026 23:27</t>
  </si>
  <si>
    <t>GQP34</t>
  </si>
  <si>
    <t>น***หมวย</t>
  </si>
  <si>
    <t>07/01/2026 23:23</t>
  </si>
  <si>
    <t>769193713186</t>
  </si>
  <si>
    <t>GQP32</t>
  </si>
  <si>
    <t>อ***นท์ อ***จันทร์</t>
  </si>
  <si>
    <t>07/01/2026 23:18</t>
  </si>
  <si>
    <t>THT05112CW97A4Z</t>
  </si>
  <si>
    <t>GQP31</t>
  </si>
  <si>
    <t>เ***งพิง ฟ***ิน</t>
  </si>
  <si>
    <t>07/01/2026 23:17</t>
  </si>
  <si>
    <t>769104909156</t>
  </si>
  <si>
    <t>GQP30</t>
  </si>
  <si>
    <t>ร***ท่อสูตรเม้งซัง</t>
  </si>
  <si>
    <t>07/01/2026 23:11</t>
  </si>
  <si>
    <t>769101902155</t>
  </si>
  <si>
    <t>GQP29</t>
  </si>
  <si>
    <t>ว***ย จ***ุล</t>
  </si>
  <si>
    <t>07/01/2026 23:09</t>
  </si>
  <si>
    <t>769103063072</t>
  </si>
  <si>
    <t>GQP28</t>
  </si>
  <si>
    <t>พ***์ธีรา ม***</t>
  </si>
  <si>
    <t>07/01/2026 23:03</t>
  </si>
  <si>
    <t>769148203202</t>
  </si>
  <si>
    <t>GQP27</t>
  </si>
  <si>
    <t>ส***ยา ห***สกล้า</t>
  </si>
  <si>
    <t>07/01/2026 23:02</t>
  </si>
  <si>
    <t>769139317181</t>
  </si>
  <si>
    <t>GQP24</t>
  </si>
  <si>
    <t>ว***า น***ะสุคนธ์</t>
  </si>
  <si>
    <t>07/01/2026 22:57</t>
  </si>
  <si>
    <t>769134670091</t>
  </si>
  <si>
    <t>GQP22</t>
  </si>
  <si>
    <t>น***ช่อผกา  ส***ลา</t>
  </si>
  <si>
    <t>07/01/2026 22:50</t>
  </si>
  <si>
    <t>769122192042</t>
  </si>
  <si>
    <t>GQP21</t>
  </si>
  <si>
    <t>769100936122</t>
  </si>
  <si>
    <t>GQP20</t>
  </si>
  <si>
    <t>ว***วรรณ เ***กัสป์</t>
  </si>
  <si>
    <t>769129105205</t>
  </si>
  <si>
    <t>GQP18</t>
  </si>
  <si>
    <t>ค***ลอย</t>
  </si>
  <si>
    <t>07/01/2026 22:46</t>
  </si>
  <si>
    <t>769193209120</t>
  </si>
  <si>
    <t>GQP17</t>
  </si>
  <si>
    <t>อ***ัน เ***ดี</t>
  </si>
  <si>
    <t>07/01/2026 22:40</t>
  </si>
  <si>
    <t>THT01202CY59P7Z</t>
  </si>
  <si>
    <t>GQP16</t>
  </si>
  <si>
    <t>ว***ญ ย***ะ</t>
  </si>
  <si>
    <t>07/01/2026 22:39</t>
  </si>
  <si>
    <t>769164646106</t>
  </si>
  <si>
    <t>GQP13</t>
  </si>
  <si>
    <t>w***traprasit</t>
  </si>
  <si>
    <t>07/01/2026 22:31</t>
  </si>
  <si>
    <t>769156110203</t>
  </si>
  <si>
    <t>GQP12</t>
  </si>
  <si>
    <t>ณ***า เ***งศรี</t>
  </si>
  <si>
    <t>07/01/2026 22:30</t>
  </si>
  <si>
    <t>769137000203</t>
  </si>
  <si>
    <t>GQP11</t>
  </si>
  <si>
    <t>07/01/2026 22:25</t>
  </si>
  <si>
    <t>769148595095</t>
  </si>
  <si>
    <t>GQP10</t>
  </si>
  <si>
    <t>ศ***ชัย ช***วย</t>
  </si>
  <si>
    <t>769195919203</t>
  </si>
  <si>
    <t>GQP9</t>
  </si>
  <si>
    <t>ม***มหยก ผ***ั่งคั่ง</t>
  </si>
  <si>
    <t>07/01/2026 22:20</t>
  </si>
  <si>
    <t>769102448052</t>
  </si>
  <si>
    <t>GQP8</t>
  </si>
  <si>
    <t>ป***ร  ว***ไล</t>
  </si>
  <si>
    <t>07/01/2026 22:19</t>
  </si>
  <si>
    <t>769121884053</t>
  </si>
  <si>
    <t>GQP7</t>
  </si>
  <si>
    <t>07/01/2026 22:16</t>
  </si>
  <si>
    <t>769126720110</t>
  </si>
  <si>
    <t>07/01/2026 22:17</t>
  </si>
  <si>
    <t>GQP6</t>
  </si>
  <si>
    <t>ส***ญญา  จ***ร์เกษ</t>
  </si>
  <si>
    <t>769100702193</t>
  </si>
  <si>
    <t>GQP5</t>
  </si>
  <si>
    <t>******ก    ประเทศไทย ตำบลดอนตะโก อำเภอเมืองราชบุรี จังหวัดราชบุรี 70000</t>
  </si>
  <si>
    <t>07/01/2026 22:15</t>
  </si>
  <si>
    <t>TH2649448021767</t>
  </si>
  <si>
    <t>GQP4</t>
  </si>
  <si>
    <t>ก***ร อ***ุจินดา</t>
  </si>
  <si>
    <t>07/01/2026 22:11</t>
  </si>
  <si>
    <t>769109430051</t>
  </si>
  <si>
    <t>GQP3</t>
  </si>
  <si>
    <t>07/01/2026 22:10</t>
  </si>
  <si>
    <t>769177173030</t>
  </si>
  <si>
    <t>GQP2</t>
  </si>
  <si>
    <t>769115462065</t>
  </si>
  <si>
    <t>GQP1</t>
  </si>
  <si>
    <t>เ***ซ์ จ***กฤษณ์</t>
  </si>
  <si>
    <t>07/01/2026 22:04</t>
  </si>
  <si>
    <t>THT28082CY58X9Z</t>
  </si>
  <si>
    <t>07/01/2026 22:07</t>
  </si>
  <si>
    <t>GQP0</t>
  </si>
  <si>
    <t>07/01/2026 22:06</t>
  </si>
  <si>
    <t>TH269229122242H</t>
  </si>
  <si>
    <t>GQO99</t>
  </si>
  <si>
    <t>ส***วดี อ***ศรี</t>
  </si>
  <si>
    <t>07/01/2026 22:01</t>
  </si>
  <si>
    <t>769167526131</t>
  </si>
  <si>
    <t>GQO98</t>
  </si>
  <si>
    <t>ท***์มงคล ค***พันธ์</t>
  </si>
  <si>
    <t>769197104115</t>
  </si>
  <si>
    <t>GQO97</t>
  </si>
  <si>
    <t>ป***ัสสร เ***</t>
  </si>
  <si>
    <t>จังหวัดบุรีรัมย์</t>
  </si>
  <si>
    <t>769183858041</t>
  </si>
  <si>
    <t>GQO96</t>
  </si>
  <si>
    <t>จ***ี แ***ุนทด</t>
  </si>
  <si>
    <t>07/01/2026 21:51</t>
  </si>
  <si>
    <t>769154618131</t>
  </si>
  <si>
    <t>07/01/2026 22:00</t>
  </si>
  <si>
    <t>GQO95</t>
  </si>
  <si>
    <t>ฐ***ัตม์ ร***วิลาสสกุล</t>
  </si>
  <si>
    <t>07/01/2026 21:46</t>
  </si>
  <si>
    <t>769197010131</t>
  </si>
  <si>
    <t>07/01/2026 21:59</t>
  </si>
  <si>
    <t>GQO94</t>
  </si>
  <si>
    <t>ร*** เ***อง</t>
  </si>
  <si>
    <t>07/01/2026 21:44</t>
  </si>
  <si>
    <t>769141594034</t>
  </si>
  <si>
    <t>GQO93</t>
  </si>
  <si>
    <t>ว***ี ร***แสง</t>
  </si>
  <si>
    <t>07/01/2026 21:43</t>
  </si>
  <si>
    <t>769132217136</t>
  </si>
  <si>
    <t>07/01/2026 21:58</t>
  </si>
  <si>
    <t>GQO92</t>
  </si>
  <si>
    <t>อ***ลี บ***ชื่อม</t>
  </si>
  <si>
    <t>07/01/2026 21:41</t>
  </si>
  <si>
    <t>769153124132</t>
  </si>
  <si>
    <t>GQO90</t>
  </si>
  <si>
    <t>u***7536972318250</t>
  </si>
  <si>
    <t>07/01/2026 21:36</t>
  </si>
  <si>
    <t>769101726131</t>
  </si>
  <si>
    <t>07/01/2026 21:57</t>
  </si>
  <si>
    <t>GQO89</t>
  </si>
  <si>
    <t>ประคัลภ์ วางบนโต๊ะติดกำแพง</t>
  </si>
  <si>
    <t>(โค้งตัวS ซ.ลูกรังตรงดงกล้วย บ้านหลังรองสุดท้าย ขวามือ สแลนเขียว รั้วไม้เล็กสีแดง) 128 หมู่ 3 · งิ้วราย/ Phan Ngio Rai
นครชัยศรี/ Nakhon Chai Siนครปฐม/ Nakhon Pathom
73120</t>
  </si>
  <si>
    <t>660845592444</t>
  </si>
  <si>
    <t>LEXPU0645926648</t>
  </si>
  <si>
    <t>GQO88</t>
  </si>
  <si>
    <t>07/01/2026 21:31</t>
  </si>
  <si>
    <t>769150578066</t>
  </si>
  <si>
    <t>07/01/2026 21:56</t>
  </si>
  <si>
    <t>GQO87</t>
  </si>
  <si>
    <t>น** เ*** พ***พ็ง</t>
  </si>
  <si>
    <t>07/01/2026 21:28</t>
  </si>
  <si>
    <t>769137304191</t>
  </si>
  <si>
    <t>07/01/2026 21:55</t>
  </si>
  <si>
    <t>GQO86</t>
  </si>
  <si>
    <t>ร***ิยากร เ***งทอง</t>
  </si>
  <si>
    <t>07/01/2026 21:25</t>
  </si>
  <si>
    <t>769187399050</t>
  </si>
  <si>
    <t>GQO84</t>
  </si>
  <si>
    <t>ส***ดา  แ***ำ</t>
  </si>
  <si>
    <t>จังหวัดสุรินทร์</t>
  </si>
  <si>
    <t>07/01/2026 21:20</t>
  </si>
  <si>
    <t>769105529124</t>
  </si>
  <si>
    <t>07/01/2026 21:22</t>
  </si>
  <si>
    <t>GQO83</t>
  </si>
  <si>
    <t>บ***ร</t>
  </si>
  <si>
    <t>769136071012</t>
  </si>
  <si>
    <t>GQO82</t>
  </si>
  <si>
    <t>ศ***งิน  เ***ทอง</t>
  </si>
  <si>
    <t>07/01/2026 21:19</t>
  </si>
  <si>
    <t>769102121141</t>
  </si>
  <si>
    <t>GQO81</t>
  </si>
  <si>
    <t>ล***ณา แ***ัน</t>
  </si>
  <si>
    <t>07/01/2026 21:14</t>
  </si>
  <si>
    <t>769196413145</t>
  </si>
  <si>
    <t>GQO80</t>
  </si>
  <si>
    <t>ส***ชญ์ บ***ศรีผา</t>
  </si>
  <si>
    <t>07/01/2026 21:10</t>
  </si>
  <si>
    <t>769137838066</t>
  </si>
  <si>
    <t>GQO79</t>
  </si>
  <si>
    <t>ก***า ค***กัน</t>
  </si>
  <si>
    <t>07/01/2026 21:08</t>
  </si>
  <si>
    <t>769156100193</t>
  </si>
  <si>
    <t>GQO78</t>
  </si>
  <si>
    <t>ป***าพร ท***งษ์</t>
  </si>
  <si>
    <t>07/01/2026 21:04</t>
  </si>
  <si>
    <t>769125926122</t>
  </si>
  <si>
    <t>GQO77</t>
  </si>
  <si>
    <t>จ***ภา ไ***ใครละ</t>
  </si>
  <si>
    <t>07/01/2026 21:01</t>
  </si>
  <si>
    <t>769198023134</t>
  </si>
  <si>
    <t>GQO76</t>
  </si>
  <si>
    <t>พ***ันธ์   บ***จริญ</t>
  </si>
  <si>
    <t>07/01/2026 20:58</t>
  </si>
  <si>
    <t>769161614174</t>
  </si>
  <si>
    <t>GQO75</t>
  </si>
  <si>
    <t>ช**  เ***งฤทธิ์</t>
  </si>
  <si>
    <t>07/01/2026 20:57</t>
  </si>
  <si>
    <t>769187156043</t>
  </si>
  <si>
    <t>GQO74</t>
  </si>
  <si>
    <t>อ***ต์ ว***ะ</t>
  </si>
  <si>
    <t>07/01/2026 20:54</t>
  </si>
  <si>
    <t>769192910135</t>
  </si>
  <si>
    <t>GQO73</t>
  </si>
  <si>
    <t>i**</t>
  </si>
  <si>
    <t>769180410143</t>
  </si>
  <si>
    <t>GQO71</t>
  </si>
  <si>
    <t>ภ***มล ห***ัน</t>
  </si>
  <si>
    <t>07/01/2026 20:51</t>
  </si>
  <si>
    <t>769184815140</t>
  </si>
  <si>
    <t>07/01/2026 20:52</t>
  </si>
  <si>
    <t>GQO70</t>
  </si>
  <si>
    <t>ว***วัลย์  ท***ุ้ม</t>
  </si>
  <si>
    <t>769103818162</t>
  </si>
  <si>
    <t>GQO69</t>
  </si>
  <si>
    <t>ส***รา  แ***อง</t>
  </si>
  <si>
    <t>07/01/2026 20:49</t>
  </si>
  <si>
    <t>769149523144</t>
  </si>
  <si>
    <t>GQO68</t>
  </si>
  <si>
    <t>ส*** เ***อนแก้ว</t>
  </si>
  <si>
    <t>07/01/2026 20:46</t>
  </si>
  <si>
    <t>THT53052CY5KP3Z</t>
  </si>
  <si>
    <t>GQO67</t>
  </si>
  <si>
    <t>พ***ก้ว.อรทัย</t>
  </si>
  <si>
    <t>07/01/2026 20:45</t>
  </si>
  <si>
    <t>769125841083</t>
  </si>
  <si>
    <t>GQO66</t>
  </si>
  <si>
    <t>น** ส***์  อ***ยนาง</t>
  </si>
  <si>
    <t>07/01/2026 20:43</t>
  </si>
  <si>
    <t>769164814176</t>
  </si>
  <si>
    <t>GQO65</t>
  </si>
  <si>
    <t>ล***า จ***าสิงห์</t>
  </si>
  <si>
    <t>07/01/2026 20:42</t>
  </si>
  <si>
    <t>769176154036</t>
  </si>
  <si>
    <t>GQO64</t>
  </si>
  <si>
    <t>น***ผกามาศ ร***ฉม</t>
  </si>
  <si>
    <t>THT01082CY6MJ9Z</t>
  </si>
  <si>
    <t>07/01/2026 20:41</t>
  </si>
  <si>
    <t>GQO63</t>
  </si>
  <si>
    <t>ส***กา  ม***ด</t>
  </si>
  <si>
    <t>07/01/2026 20:38</t>
  </si>
  <si>
    <t>769144727142</t>
  </si>
  <si>
    <t>GQO61</t>
  </si>
  <si>
    <t>c***apaiporncharo</t>
  </si>
  <si>
    <t>07/01/2026 20:35</t>
  </si>
  <si>
    <t>769174906183</t>
  </si>
  <si>
    <t>GQO60</t>
  </si>
  <si>
    <t>เกษรา  ภาคสาลี</t>
  </si>
  <si>
    <t>38หมู่7  ต.ตลาดเกรียบ อ.บางปะอิน
บางปะอิน/ Bang Pa-inพระนครศรีอยุธยา/ Phra Nakhon Si Ayutthaya
13160</t>
  </si>
  <si>
    <t>660957057656</t>
  </si>
  <si>
    <t>LEXPU0645917987</t>
  </si>
  <si>
    <t>GQO58</t>
  </si>
  <si>
    <t>ศ***ิมล เ***จสำโรง</t>
  </si>
  <si>
    <t>07/01/2026 20:30</t>
  </si>
  <si>
    <t>769167924081</t>
  </si>
  <si>
    <t>07/01/2026 20:31</t>
  </si>
  <si>
    <t>GQO57</t>
  </si>
  <si>
    <t>อ***ี  ส***รา ณ อ***ยา</t>
  </si>
  <si>
    <t>07/01/2026 20:27</t>
  </si>
  <si>
    <t>769152173086</t>
  </si>
  <si>
    <t>GQO56</t>
  </si>
  <si>
    <t>ข***ดาว  บ***ือ</t>
  </si>
  <si>
    <t>07/01/2026 20:22</t>
  </si>
  <si>
    <t>769177850044</t>
  </si>
  <si>
    <t>GQO55</t>
  </si>
  <si>
    <t>พ***ี พ***เกษม</t>
  </si>
  <si>
    <t>07/01/2026 20:21</t>
  </si>
  <si>
    <t>769190538093</t>
  </si>
  <si>
    <t>GQO54</t>
  </si>
  <si>
    <t>ก***ิคุณ ป***สริฐ</t>
  </si>
  <si>
    <t>07/01/2026 20:20</t>
  </si>
  <si>
    <t>769198729132</t>
  </si>
  <si>
    <t>GQO53</t>
  </si>
  <si>
    <t>ส***ลี ท***าน</t>
  </si>
  <si>
    <t>07/01/2026 20:18</t>
  </si>
  <si>
    <t>769119954050</t>
  </si>
  <si>
    <t>GQO52</t>
  </si>
  <si>
    <t>07/01/2026 20:16</t>
  </si>
  <si>
    <t>THT05122CY5425Z</t>
  </si>
  <si>
    <t>GQO51</t>
  </si>
  <si>
    <t>07/01/2026 20:13</t>
  </si>
  <si>
    <t>THT03062CW7NM4Z</t>
  </si>
  <si>
    <t>GQO50</t>
  </si>
  <si>
    <t>ร***นภา</t>
  </si>
  <si>
    <t>769152366021</t>
  </si>
  <si>
    <t>GQO49</t>
  </si>
  <si>
    <t>น***รินทร์ ท***ิ่น</t>
  </si>
  <si>
    <t>07/01/2026 20:12</t>
  </si>
  <si>
    <t>THT01412CY4UJ3Z</t>
  </si>
  <si>
    <t>GQO48</t>
  </si>
  <si>
    <t>ส***ิง   น***ระกูล</t>
  </si>
  <si>
    <t>769118616151</t>
  </si>
  <si>
    <t>GQO47</t>
  </si>
  <si>
    <t>ส***ยุด​ ส***พียร​</t>
  </si>
  <si>
    <t>07/01/2026 20:10</t>
  </si>
  <si>
    <t>769123259026</t>
  </si>
  <si>
    <t>GQO46</t>
  </si>
  <si>
    <t>อ***าภรณ์ น***ิตย์</t>
  </si>
  <si>
    <t>07/01/2026 20:09</t>
  </si>
  <si>
    <t>769194804151</t>
  </si>
  <si>
    <t>GQO45</t>
  </si>
  <si>
    <t>ช*** เ***รี</t>
  </si>
  <si>
    <t>769189846106</t>
  </si>
  <si>
    <t>07/01/2026 20:06</t>
  </si>
  <si>
    <t>GQO44</t>
  </si>
  <si>
    <t>น***มพร เ***กบัว</t>
  </si>
  <si>
    <t>07/01/2026 20:04</t>
  </si>
  <si>
    <t>769107904180</t>
  </si>
  <si>
    <t>GQO43</t>
  </si>
  <si>
    <t>ส***ี๊ด</t>
  </si>
  <si>
    <t>07/01/2026 20:02</t>
  </si>
  <si>
    <t>769178054050</t>
  </si>
  <si>
    <t>GQO42</t>
  </si>
  <si>
    <t>ณ***ัช บ***รือง</t>
  </si>
  <si>
    <t>07/01/2026 20:01</t>
  </si>
  <si>
    <t>769186005195</t>
  </si>
  <si>
    <t>GQO41</t>
  </si>
  <si>
    <t>พ***มเพรา เ***ระเสริฐ์พร</t>
  </si>
  <si>
    <t>07/01/2026 19:58</t>
  </si>
  <si>
    <t>769145801196</t>
  </si>
  <si>
    <t>GQO40</t>
  </si>
  <si>
    <t>ส***ตรา ผ***ว่าง</t>
  </si>
  <si>
    <t>07/01/2026 19:57</t>
  </si>
  <si>
    <t>769138660080</t>
  </si>
  <si>
    <t>GQO39</t>
  </si>
  <si>
    <t>07/01/2026 19:56</t>
  </si>
  <si>
    <t>769169402190</t>
  </si>
  <si>
    <t>GQO38</t>
  </si>
  <si>
    <t>u***7656188402489</t>
  </si>
  <si>
    <t>07/01/2026 19:55</t>
  </si>
  <si>
    <t>THT03062CW7EK6Z</t>
  </si>
  <si>
    <t>GQO37</t>
  </si>
  <si>
    <t>******ู่ที่ 15 ซอย เปรมฤทัย 22 ตำบลบางแก้ว อำเภอบางพลี จังหวัดสมุทรปราการ 10540</t>
  </si>
  <si>
    <t>07/01/2026 19:54</t>
  </si>
  <si>
    <t>TH268337346914E</t>
  </si>
  <si>
    <t>GQO36</t>
  </si>
  <si>
    <t>07/01/2026 19:51</t>
  </si>
  <si>
    <t>769172947104</t>
  </si>
  <si>
    <t>GQO35</t>
  </si>
  <si>
    <t>ห***ดง.วรรณศรี</t>
  </si>
  <si>
    <t>769117891043</t>
  </si>
  <si>
    <t>GQO34</t>
  </si>
  <si>
    <t>อ***ร์ธุอร พ***ศร</t>
  </si>
  <si>
    <t>07/01/2026 19:48</t>
  </si>
  <si>
    <t>769172720083</t>
  </si>
  <si>
    <t>GQO33</t>
  </si>
  <si>
    <t>น***'ฟ้าา</t>
  </si>
  <si>
    <t>07/01/2026 19:46</t>
  </si>
  <si>
    <t>769154485061</t>
  </si>
  <si>
    <t>07/01/2026 19:47</t>
  </si>
  <si>
    <t>GQO32</t>
  </si>
  <si>
    <t>ส***น อ***เจริญ</t>
  </si>
  <si>
    <t>769119645011</t>
  </si>
  <si>
    <t>GQO31</t>
  </si>
  <si>
    <t>ค***นากร</t>
  </si>
  <si>
    <t>769145290056</t>
  </si>
  <si>
    <t>GQO30</t>
  </si>
  <si>
    <t>ป***าพร ญ***ฝูง</t>
  </si>
  <si>
    <t>07/01/2026 19:45</t>
  </si>
  <si>
    <t>769130440013</t>
  </si>
  <si>
    <t>GQO29</t>
  </si>
  <si>
    <t>07/01/2026 19:42</t>
  </si>
  <si>
    <t>769142483104</t>
  </si>
  <si>
    <t>GQO27</t>
  </si>
  <si>
    <t>P* ช**</t>
  </si>
  <si>
    <t>07/01/2026 19:38</t>
  </si>
  <si>
    <t>769188545075</t>
  </si>
  <si>
    <t>GQO26</t>
  </si>
  <si>
    <t>ธ***พร ค***ย</t>
  </si>
  <si>
    <t>769100416081</t>
  </si>
  <si>
    <t>GQO24</t>
  </si>
  <si>
    <t>ม***รา แ***ึ้ง</t>
  </si>
  <si>
    <t>07/01/2026 19:33</t>
  </si>
  <si>
    <t>769193523070</t>
  </si>
  <si>
    <t>07/01/2026 19:34</t>
  </si>
  <si>
    <t>GQO22</t>
  </si>
  <si>
    <t>ส***าณี ส***ิบุญ</t>
  </si>
  <si>
    <t>07/01/2026 19:32</t>
  </si>
  <si>
    <t>769191901133</t>
  </si>
  <si>
    <t>GQO21</t>
  </si>
  <si>
    <t xml:space="preserve">P***ita K***trap </t>
  </si>
  <si>
    <t>07/01/2026 19:28</t>
  </si>
  <si>
    <t>769120286060</t>
  </si>
  <si>
    <t>GQO20</t>
  </si>
  <si>
    <t>น*** ภ***</t>
  </si>
  <si>
    <t>07/01/2026 19:25</t>
  </si>
  <si>
    <t>769100691026</t>
  </si>
  <si>
    <t>GQO19</t>
  </si>
  <si>
    <t>สมปอง ศิริสลุง</t>
  </si>
  <si>
    <t>42/2หมู่2ต.โคกสลุง ซอยช่องคูน( รั่วสีฟ้า ) · โคกสลุง/ Khok Salung
พัฒนานิคม/ Phatthana Nikhomลพบุรี/ Lopburi
15140</t>
  </si>
  <si>
    <t>660924380478</t>
  </si>
  <si>
    <t>07/01/2026 19:24</t>
  </si>
  <si>
    <t>LEXPU0645917643</t>
  </si>
  <si>
    <t>07/01/2026 19:23</t>
  </si>
  <si>
    <t>GQO18</t>
  </si>
  <si>
    <t>อ***ภา ภ***้อย</t>
  </si>
  <si>
    <t>07/01/2026 19:21</t>
  </si>
  <si>
    <t>769114941070</t>
  </si>
  <si>
    <t>GQO17</t>
  </si>
  <si>
    <t>ส***ก ต***ิด</t>
  </si>
  <si>
    <t>769151812074</t>
  </si>
  <si>
    <t>GQO16</t>
  </si>
  <si>
    <t>07/01/2026 19:19</t>
  </si>
  <si>
    <t>769191093031</t>
  </si>
  <si>
    <t>GQO15</t>
  </si>
  <si>
    <t>m***</t>
  </si>
  <si>
    <t>769140897022</t>
  </si>
  <si>
    <t>GQO14</t>
  </si>
  <si>
    <t>769118170074</t>
  </si>
  <si>
    <t>GQO13</t>
  </si>
  <si>
    <t>น***า ม***ตน์   n**</t>
  </si>
  <si>
    <t>07/01/2026 19:15</t>
  </si>
  <si>
    <t>769187096042</t>
  </si>
  <si>
    <t>GQO12</t>
  </si>
  <si>
    <t>ป***าวดี ส***ิดี</t>
  </si>
  <si>
    <t>07/01/2026 19:14</t>
  </si>
  <si>
    <t>769133108122</t>
  </si>
  <si>
    <t>GQO11</t>
  </si>
  <si>
    <t>ส***ลยา     ข***านนท์</t>
  </si>
  <si>
    <t>07/01/2026 19:13</t>
  </si>
  <si>
    <t>769166943064</t>
  </si>
  <si>
    <t>GQO10</t>
  </si>
  <si>
    <t>07/01/2026 19:12</t>
  </si>
  <si>
    <t>769113893030</t>
  </si>
  <si>
    <t>GQO9</t>
  </si>
  <si>
    <t>ม***นา  ม***หมัด</t>
  </si>
  <si>
    <t>769196635071</t>
  </si>
  <si>
    <t>GQO8</t>
  </si>
  <si>
    <t>น***ิชา พ***ญ้าคา</t>
  </si>
  <si>
    <t>769176264091</t>
  </si>
  <si>
    <t>GQO5</t>
  </si>
  <si>
    <t>พ***า ล***ิบ</t>
  </si>
  <si>
    <t>07/01/2026 19:02</t>
  </si>
  <si>
    <t>769145597032</t>
  </si>
  <si>
    <t>GQO4</t>
  </si>
  <si>
    <t>ว** เ***องอ่อน</t>
  </si>
  <si>
    <t>07/01/2026 19:00</t>
  </si>
  <si>
    <t>769105904114</t>
  </si>
  <si>
    <t>GQO3</t>
  </si>
  <si>
    <t>ล***าวัลย์​ ส***์สอน</t>
  </si>
  <si>
    <t>07/01/2026 18:59</t>
  </si>
  <si>
    <t>769195499030</t>
  </si>
  <si>
    <t>GQO2</t>
  </si>
  <si>
    <t>พ***มาธีระกุลหมู่7เขตสายไหมถนนเพิ่มสิน37แขวงสายไหมกทม10200​</t>
  </si>
  <si>
    <t>THT01472CW8AN4Z</t>
  </si>
  <si>
    <t>GQO1</t>
  </si>
  <si>
    <t>TH2634319349516</t>
  </si>
  <si>
    <t>07/01/2026 18:58</t>
  </si>
  <si>
    <t>GQO0</t>
  </si>
  <si>
    <t>u***6293949634547</t>
  </si>
  <si>
    <t>07/01/2026 18:57</t>
  </si>
  <si>
    <t>769196251025</t>
  </si>
  <si>
    <t>GQN98</t>
  </si>
  <si>
    <t>ส***ติ ย***สุข</t>
  </si>
  <si>
    <t>07/01/2026 18:52</t>
  </si>
  <si>
    <t>769172500110</t>
  </si>
  <si>
    <t>GQN97</t>
  </si>
  <si>
    <t>ชายชาญ รุ่งรัตนพงษ์พร</t>
  </si>
  <si>
    <t>178 หมู่ 8 ต.วังน้ำเขียว
กำแพงแสน/ Kamphaeng Saenนครปฐม/ Nakhon Pathom
73140</t>
  </si>
  <si>
    <t>660811460026</t>
  </si>
  <si>
    <t>LEXPU0645904702</t>
  </si>
  <si>
    <t>GQN96</t>
  </si>
  <si>
    <t>ย***ี</t>
  </si>
  <si>
    <t>******14 หมู่ 3 ตำบลจอมประทัด ตำบลจอมประทัด อำเภอวัดเพลง จังหวัดราชบุรี 70170</t>
  </si>
  <si>
    <t>70170</t>
  </si>
  <si>
    <t>07/01/2026 18:51</t>
  </si>
  <si>
    <t>TH269091878282G</t>
  </si>
  <si>
    <t>GQN95</t>
  </si>
  <si>
    <t>น***าว จ***รรณ น***ักดี</t>
  </si>
  <si>
    <t>07/01/2026 18:50</t>
  </si>
  <si>
    <t>769144790083</t>
  </si>
  <si>
    <t>GQN94</t>
  </si>
  <si>
    <t>ส***ิโชค</t>
  </si>
  <si>
    <t>07/01/2026 18:47</t>
  </si>
  <si>
    <t>769157217102</t>
  </si>
  <si>
    <t>GQN92</t>
  </si>
  <si>
    <t>ย***ม</t>
  </si>
  <si>
    <t>07/01/2026 18:46</t>
  </si>
  <si>
    <t>769132315066</t>
  </si>
  <si>
    <t>07/01/2026 18:45</t>
  </si>
  <si>
    <t>GQN91</t>
  </si>
  <si>
    <t>K***๋มอิ๋ม</t>
  </si>
  <si>
    <t>07/01/2026 18:44</t>
  </si>
  <si>
    <t>769181903162</t>
  </si>
  <si>
    <t>GQN90</t>
  </si>
  <si>
    <t>ป***งจิตร  ล***ทร</t>
  </si>
  <si>
    <t>07/01/2026 18:41</t>
  </si>
  <si>
    <t>THT04022CW7DZ0Z</t>
  </si>
  <si>
    <t>GQN89</t>
  </si>
  <si>
    <t>P***haraporn S***</t>
  </si>
  <si>
    <t>07/01/2026 18:37</t>
  </si>
  <si>
    <t>769174977071</t>
  </si>
  <si>
    <t>GQN88</t>
  </si>
  <si>
    <t>ป***ถนา น***นม</t>
  </si>
  <si>
    <t>07/01/2026 18:36</t>
  </si>
  <si>
    <t>769134428134</t>
  </si>
  <si>
    <t>GQN87</t>
  </si>
  <si>
    <t>07/01/2026 18:32</t>
  </si>
  <si>
    <t>THT04062CW89M6Z</t>
  </si>
  <si>
    <t>07/01/2026 18:33</t>
  </si>
  <si>
    <t>GQN86</t>
  </si>
  <si>
    <t>******ส่งไว้ที่ตู้จดหมายไม้หน้าบ้าน) ตำบลเมืองสวรรคโลก อำเภอสวรรคโลก จังหวัดสุโขทัย 64110</t>
  </si>
  <si>
    <t>07/01/2026 18:25</t>
  </si>
  <si>
    <t>TH267668349489Y</t>
  </si>
  <si>
    <t>GQN85</t>
  </si>
  <si>
    <t>อ***ณา ป***มา</t>
  </si>
  <si>
    <t>07/01/2026 18:19</t>
  </si>
  <si>
    <t>769188284093</t>
  </si>
  <si>
    <t>GQN84</t>
  </si>
  <si>
    <t>ณ***์ ง***่อน</t>
  </si>
  <si>
    <t>THT02032CW7Z22Z</t>
  </si>
  <si>
    <t>GQN83</t>
  </si>
  <si>
    <t>P***apa</t>
  </si>
  <si>
    <t>07/01/2026 18:16</t>
  </si>
  <si>
    <t>769160861092</t>
  </si>
  <si>
    <t>GQN81</t>
  </si>
  <si>
    <t>ค***งศธร พ***ขาม</t>
  </si>
  <si>
    <t>07/01/2026 18:05</t>
  </si>
  <si>
    <t>769139054014</t>
  </si>
  <si>
    <t>07/01/2026 18:06</t>
  </si>
  <si>
    <t>GQN80</t>
  </si>
  <si>
    <t>07/01/2026 18:02</t>
  </si>
  <si>
    <t>769120102111</t>
  </si>
  <si>
    <t>GQN79</t>
  </si>
  <si>
    <t>จุฬาลักษณ์ ขำเปลี่ยน</t>
  </si>
  <si>
    <t>29/306 ม.2 ซอย21 ม.เอื้ออาทรคลอง7/3 ต.บึงคำพร้อย อ.ลำลูกกา จ.ปทุมธานี 12150
ลำลูกกา/ Lam Luk Kaปทุมธานี/ Pathum Thani
12150</t>
  </si>
  <si>
    <t>660865571714</t>
  </si>
  <si>
    <t>07/01/2026 17:57</t>
  </si>
  <si>
    <t>LEXPU0645917508</t>
  </si>
  <si>
    <t>GQN78</t>
  </si>
  <si>
    <t>p***ky1971Rachadaporn C***asil</t>
  </si>
  <si>
    <t>07/01/2026 17:56</t>
  </si>
  <si>
    <t>THT01392CW8834Z</t>
  </si>
  <si>
    <t>GQN76</t>
  </si>
  <si>
    <t>อ*** เ***มเมือง</t>
  </si>
  <si>
    <t>07/01/2026 17:54</t>
  </si>
  <si>
    <t>769108235103</t>
  </si>
  <si>
    <t>GQN73</t>
  </si>
  <si>
    <t>น*** ฝ***</t>
  </si>
  <si>
    <t>07/01/2026 17:45</t>
  </si>
  <si>
    <t>769167292025</t>
  </si>
  <si>
    <t>GQN72</t>
  </si>
  <si>
    <t>อ***์</t>
  </si>
  <si>
    <t>07/01/2026 17:44</t>
  </si>
  <si>
    <t>769152295026</t>
  </si>
  <si>
    <t>GQN71</t>
  </si>
  <si>
    <t>ค***กแมว</t>
  </si>
  <si>
    <t>769115503144</t>
  </si>
  <si>
    <t>GQN70</t>
  </si>
  <si>
    <t>น***อัญชลี ศ***ุข</t>
  </si>
  <si>
    <t>07/01/2026 17:42</t>
  </si>
  <si>
    <t>769103894064</t>
  </si>
  <si>
    <t>GQN69</t>
  </si>
  <si>
    <t>เ***4</t>
  </si>
  <si>
    <t>769120303140</t>
  </si>
  <si>
    <t>GQN68</t>
  </si>
  <si>
    <t>แ** น***ภา</t>
  </si>
  <si>
    <t>07/01/2026 17:41</t>
  </si>
  <si>
    <t>769150958085</t>
  </si>
  <si>
    <t>GQN67</t>
  </si>
  <si>
    <t>ภ***ิลา  ท***ัตุ</t>
  </si>
  <si>
    <t>07/01/2026 17:40</t>
  </si>
  <si>
    <t>769160493080</t>
  </si>
  <si>
    <t>GQN66</t>
  </si>
  <si>
    <t>07/01/2026 17:37</t>
  </si>
  <si>
    <t>769103899082</t>
  </si>
  <si>
    <t>07/01/2026 17:36</t>
  </si>
  <si>
    <t>GQN65</t>
  </si>
  <si>
    <t>เ***าภา เ***อเอ็น</t>
  </si>
  <si>
    <t>07/01/2026 17:35</t>
  </si>
  <si>
    <t>769193671024</t>
  </si>
  <si>
    <t>GQN64</t>
  </si>
  <si>
    <t>ทิพวรรณ</t>
  </si>
  <si>
    <t>หมู่บ้านสุขเจริญ 988/127 · ชะอำ/ Cha-am
ชะอำ/ Cha-amเพชรบุรี/ Phetchaburi
76120</t>
  </si>
  <si>
    <t>76120</t>
  </si>
  <si>
    <t>660954738192</t>
  </si>
  <si>
    <t>07/01/2026 17:34</t>
  </si>
  <si>
    <t>LEXPU0645918505</t>
  </si>
  <si>
    <t>GQN62</t>
  </si>
  <si>
    <t>อ***ัฒน์ ร***่งทอง</t>
  </si>
  <si>
    <t>07/01/2026 17:33</t>
  </si>
  <si>
    <t>THT05072CW77Q4Z</t>
  </si>
  <si>
    <t>GQN61</t>
  </si>
  <si>
    <t>ส***วดี  ท***ื่อน</t>
  </si>
  <si>
    <t>07/01/2026 17:32</t>
  </si>
  <si>
    <t>ไม่เอากาแฟ กับเผือกค่ะ คนแก่กินไม่ได้</t>
  </si>
  <si>
    <t>769134479046</t>
  </si>
  <si>
    <t>GQN60</t>
  </si>
  <si>
    <t>07/01/2026 17:31</t>
  </si>
  <si>
    <t>769127493083</t>
  </si>
  <si>
    <t>GQN59</t>
  </si>
  <si>
    <t>ส***ิพร ศ***ันธ์</t>
  </si>
  <si>
    <t>07/01/2026 17:30</t>
  </si>
  <si>
    <t>769121010022</t>
  </si>
  <si>
    <t>GQN58</t>
  </si>
  <si>
    <t>พ***์นภา ภ***ูมิ</t>
  </si>
  <si>
    <t>07/01/2026 17:26</t>
  </si>
  <si>
    <t>769113576055</t>
  </si>
  <si>
    <t>GQN57</t>
  </si>
  <si>
    <t>ศ***รรณา,อ่วมประไพ</t>
  </si>
  <si>
    <t>07/01/2026 17:22</t>
  </si>
  <si>
    <t>769123506174</t>
  </si>
  <si>
    <t>GQN54</t>
  </si>
  <si>
    <t>ช***ภร</t>
  </si>
  <si>
    <t>07/01/2026 17:12</t>
  </si>
  <si>
    <t>769146523025</t>
  </si>
  <si>
    <t>GQN53</t>
  </si>
  <si>
    <t>อ******ต</t>
  </si>
  <si>
    <t>******ิน วิลเลจ สุดซอย หลังคาสีเขียว ตำบลหนองบัว อำเภอบ้านค่าย จังหวัดระยอง 21120</t>
  </si>
  <si>
    <t>21120</t>
  </si>
  <si>
    <t>07/01/2026 17:11</t>
  </si>
  <si>
    <t>TH269887676194D</t>
  </si>
  <si>
    <t>GQN52</t>
  </si>
  <si>
    <t>07/01/2026 17:06</t>
  </si>
  <si>
    <t>769177209113</t>
  </si>
  <si>
    <t>GQN51</t>
  </si>
  <si>
    <t xml:space="preserve">คุณนรากร เกษียร </t>
  </si>
  <si>
    <t>เทสโก้โลตัสวารินชำ55 หมู่ 20 ถ.กันทรลักษ์ ต.แสนสุข อ.วารินชำราบ 
จ.อุบลราชธานีราบ 34190</t>
  </si>
  <si>
    <t>0814891697</t>
  </si>
  <si>
    <t>07/01/2026 16:16</t>
  </si>
  <si>
    <t>WB130555749TH</t>
  </si>
  <si>
    <t>07/01/2026 17:03</t>
  </si>
  <si>
    <t>GQN50</t>
  </si>
  <si>
    <t>07/01/2026 17:01</t>
  </si>
  <si>
    <t>769189004113</t>
  </si>
  <si>
    <t>GQN49</t>
  </si>
  <si>
    <t>เ***วลัย ค***ือง</t>
  </si>
  <si>
    <t>07/01/2026 16:58</t>
  </si>
  <si>
    <t>769185327035</t>
  </si>
  <si>
    <t>GQN48</t>
  </si>
  <si>
    <t>น***วรรณ์</t>
  </si>
  <si>
    <t>07/01/2026 16:56</t>
  </si>
  <si>
    <t>THT01032CY5363Z</t>
  </si>
  <si>
    <t>07/01/2026 16:55</t>
  </si>
  <si>
    <t>GQN47</t>
  </si>
  <si>
    <t>ก***ิศา เ***ุล</t>
  </si>
  <si>
    <t>769157600186</t>
  </si>
  <si>
    <t>GQN45</t>
  </si>
  <si>
    <t>ก***นา ภ***้เย็น</t>
  </si>
  <si>
    <t>07/01/2026 16:50</t>
  </si>
  <si>
    <t>769179205185</t>
  </si>
  <si>
    <t>GQN44</t>
  </si>
  <si>
    <t>K*** l***love</t>
  </si>
  <si>
    <t>07/01/2026 16:48</t>
  </si>
  <si>
    <t>769139511092</t>
  </si>
  <si>
    <t>GQN43</t>
  </si>
  <si>
    <t>07/01/2026 16:45</t>
  </si>
  <si>
    <t>LEXPU0645905613</t>
  </si>
  <si>
    <t>GQN42</t>
  </si>
  <si>
    <t>ก***พงศ์ ช***ง</t>
  </si>
  <si>
    <t>769196894093</t>
  </si>
  <si>
    <t>GQN41</t>
  </si>
  <si>
    <t>ป***งค์ ช***เทศ</t>
  </si>
  <si>
    <t>07/01/2026 16:43</t>
  </si>
  <si>
    <t>769190108186</t>
  </si>
  <si>
    <t>GQN40</t>
  </si>
  <si>
    <t>น***แอม ส***</t>
  </si>
  <si>
    <t>07/01/2026 16:36</t>
  </si>
  <si>
    <t>769100955092</t>
  </si>
  <si>
    <t>GQN39</t>
  </si>
  <si>
    <t>769124662106</t>
  </si>
  <si>
    <t>07/01/2026 16:35</t>
  </si>
  <si>
    <t>GQN38</t>
  </si>
  <si>
    <t>น**  ว***ร   ภ***ถาวร</t>
  </si>
  <si>
    <t>THT04062CWC6T4Z</t>
  </si>
  <si>
    <t>GQN37</t>
  </si>
  <si>
    <t>น*** ณ***ช</t>
  </si>
  <si>
    <t>07/01/2026 16:33</t>
  </si>
  <si>
    <t>769100600192</t>
  </si>
  <si>
    <t>GQN36</t>
  </si>
  <si>
    <t>ร***ไก่ย่างลุงใส</t>
  </si>
  <si>
    <t>จังหวัดนครนายก</t>
  </si>
  <si>
    <t>07/01/2026 16:32</t>
  </si>
  <si>
    <t>THT11012CW8392Z</t>
  </si>
  <si>
    <t>GQN35</t>
  </si>
  <si>
    <t>ส***กานต์ ม***น</t>
  </si>
  <si>
    <t>07/01/2026 16:31</t>
  </si>
  <si>
    <t>769163495096</t>
  </si>
  <si>
    <t>GQN34</t>
  </si>
  <si>
    <t>ม** พ***า</t>
  </si>
  <si>
    <t>07/01/2026 16:30</t>
  </si>
  <si>
    <t>769172499056</t>
  </si>
  <si>
    <t>GQN33</t>
  </si>
  <si>
    <t>น***วรรณา โ***ข</t>
  </si>
  <si>
    <t>769132806175</t>
  </si>
  <si>
    <t>GQN32</t>
  </si>
  <si>
    <t>ว***ภา​  บ***อี่ยม</t>
  </si>
  <si>
    <t>07/01/2026 16:28</t>
  </si>
  <si>
    <t>769145604172</t>
  </si>
  <si>
    <t>GQN31</t>
  </si>
  <si>
    <t>ส***ตรา น***ี</t>
  </si>
  <si>
    <t>07/01/2026 16:25</t>
  </si>
  <si>
    <t>769106678023</t>
  </si>
  <si>
    <t>GQN30</t>
  </si>
  <si>
    <t>น***าวสายหยุด เ***ัตุรัส</t>
  </si>
  <si>
    <t>07/01/2026 16:23</t>
  </si>
  <si>
    <t>769159827041</t>
  </si>
  <si>
    <t>GQN29</t>
  </si>
  <si>
    <t>ชบา พูลสวัสดิ์</t>
  </si>
  <si>
    <t>222หมู่1ต.ศิลาลอย อ.สามร้อยยอด จ.ประจวบคีรีขันธ์77180 222หมู่1ต.ศิลาลอย อ.สามร้อยยอด จ.ประจวบคีรีขันธ์  · ศิลาลอย/ Sila Loi
สามร้อยยอด/ Sam Roi Yotประจวบคีรีขันธ์/ Prachuap Khiri Khan
77180</t>
  </si>
  <si>
    <t>77180</t>
  </si>
  <si>
    <t>660637179195</t>
  </si>
  <si>
    <t>TH190887DY3C1B</t>
  </si>
  <si>
    <t>GQN28</t>
  </si>
  <si>
    <t>ธ*   น***ำ</t>
  </si>
  <si>
    <t>07/01/2026 16:22</t>
  </si>
  <si>
    <t>769135892055</t>
  </si>
  <si>
    <t>GQN27</t>
  </si>
  <si>
    <t>ยลนภา ชโลทร</t>
  </si>
  <si>
    <t>250/68 หมู่บ้านพฤกษพิมาน 1 หมู่ 3 ต.บ่อวิน
ศรีราชา/ Si Rachaชลบุรี/ Chonburi
20230</t>
  </si>
  <si>
    <t>660639569495</t>
  </si>
  <si>
    <t>07/01/2026 16:21</t>
  </si>
  <si>
    <t>LEXPU0645916789</t>
  </si>
  <si>
    <t>GQN26</t>
  </si>
  <si>
    <t>ณ***า  ม***อมธนภัทร</t>
  </si>
  <si>
    <t>07/01/2026 16:19</t>
  </si>
  <si>
    <t>769127166102</t>
  </si>
  <si>
    <t>GQN25</t>
  </si>
  <si>
    <t>07/01/2026 16:17</t>
  </si>
  <si>
    <t>769145939052</t>
  </si>
  <si>
    <t>GQN24</t>
  </si>
  <si>
    <t>เ*** ส***ย อ***ุนากุล</t>
  </si>
  <si>
    <t>07/01/2026 16:15</t>
  </si>
  <si>
    <t>769123438053</t>
  </si>
  <si>
    <t>GQN23</t>
  </si>
  <si>
    <t>ท***ร จ***ิมุต</t>
  </si>
  <si>
    <t>07/01/2026 16:14</t>
  </si>
  <si>
    <t>769140006176</t>
  </si>
  <si>
    <t>GQN22</t>
  </si>
  <si>
    <t>ส***ีย์ ท***นันท์</t>
  </si>
  <si>
    <t>769144954060</t>
  </si>
  <si>
    <t>GQN21</t>
  </si>
  <si>
    <t>ส***ตรา น***พรม</t>
  </si>
  <si>
    <t>769162795052</t>
  </si>
  <si>
    <t>GQN19</t>
  </si>
  <si>
    <t>07/01/2026 16:12</t>
  </si>
  <si>
    <t>769149714141</t>
  </si>
  <si>
    <t>GQN18</t>
  </si>
  <si>
    <t>ส***าย บ***นและ</t>
  </si>
  <si>
    <t>07/01/2026 16:10</t>
  </si>
  <si>
    <t>769128209161</t>
  </si>
  <si>
    <t>GQN17</t>
  </si>
  <si>
    <t>ค***ุพจน์ แ***ั้ง</t>
  </si>
  <si>
    <t>07/01/2026 16:09</t>
  </si>
  <si>
    <t>769197707132</t>
  </si>
  <si>
    <t>07/01/2026 16:08</t>
  </si>
  <si>
    <t>GQN16</t>
  </si>
  <si>
    <t>07/01/2026 16:05</t>
  </si>
  <si>
    <t>769167842026</t>
  </si>
  <si>
    <t>GQN15</t>
  </si>
  <si>
    <t>ข***ม่จากอาย</t>
  </si>
  <si>
    <t>ไม่เอากาแฟนะคะ ขอบคุณค่ะ🙏🏻</t>
  </si>
  <si>
    <t>769126573095</t>
  </si>
  <si>
    <t>GQN14</t>
  </si>
  <si>
    <t>u***149016759287</t>
  </si>
  <si>
    <t>07/01/2026 16:04</t>
  </si>
  <si>
    <t>769161120184</t>
  </si>
  <si>
    <t>GQN13</t>
  </si>
  <si>
    <t>ส***ย ส***ภิรมณ์</t>
  </si>
  <si>
    <t>769144876010</t>
  </si>
  <si>
    <t>GQN12</t>
  </si>
  <si>
    <t>พ***ี ส***องเพชร</t>
  </si>
  <si>
    <t>07/01/2026 16:03</t>
  </si>
  <si>
    <t>769135313144</t>
  </si>
  <si>
    <t>GQN11</t>
  </si>
  <si>
    <t>ว***ินทร์</t>
  </si>
  <si>
    <t>07/01/2026 16:01</t>
  </si>
  <si>
    <t>769126024063</t>
  </si>
  <si>
    <t>GQN10</t>
  </si>
  <si>
    <t>ก***์หฤทัย ว***วนิช</t>
  </si>
  <si>
    <t>07/01/2026 16:00</t>
  </si>
  <si>
    <t>THT04022CW8V14Z</t>
  </si>
  <si>
    <t>GQN9</t>
  </si>
  <si>
    <t>ย***พร โ***์ขวัญ ห***2ตำบลบ้านตึกอำเภอศรีสัชนาลัยจังหวัดสุโขทัย</t>
  </si>
  <si>
    <t>07/01/2026 15:59</t>
  </si>
  <si>
    <t>769167212192</t>
  </si>
  <si>
    <t>GQN8</t>
  </si>
  <si>
    <t>คุณวิไล เครือพันธ์</t>
  </si>
  <si>
    <t>บ้านเลขที่ 89 ซ.โชติวัฒน์ 14 (สะพาน99) ถ.ประชาชื่น แขวงบางซื่อ เขตบางซื่อ กรุงเทพมหานคร 10800</t>
  </si>
  <si>
    <t>10800</t>
  </si>
  <si>
    <t>0979269944</t>
  </si>
  <si>
    <t>07/01/2026 15:40</t>
  </si>
  <si>
    <t>WB130430766TH</t>
  </si>
  <si>
    <t>GQN7</t>
  </si>
  <si>
    <t>พ***ิดา โ***์ราศรี</t>
  </si>
  <si>
    <t>769160556102</t>
  </si>
  <si>
    <t>GQN6</t>
  </si>
  <si>
    <t>ส***ด ศ***ระสงค์</t>
  </si>
  <si>
    <t>07/01/2026 15:58</t>
  </si>
  <si>
    <t>769108666045</t>
  </si>
  <si>
    <t>GQN5</t>
  </si>
  <si>
    <t>ย***ิดา ร***ี</t>
  </si>
  <si>
    <t>769106455036</t>
  </si>
  <si>
    <t>GQN4</t>
  </si>
  <si>
    <t>คุณกัญญรัตน์  ประเสริฐ</t>
  </si>
  <si>
    <t>53/682 หมู่ 3 หมู่บ้านมิตรประชา ซอย 23 ต.บ้านใหม่ อ.ปากเกร็ด จ.นนทบุรี 11120</t>
  </si>
  <si>
    <t>0894990593</t>
  </si>
  <si>
    <t>07/01/2026 15:55</t>
  </si>
  <si>
    <t>WB130430752TH</t>
  </si>
  <si>
    <t>GQN3</t>
  </si>
  <si>
    <t>รักชนก กรัดจินดา</t>
  </si>
  <si>
    <t>45/2 ม.1 ต.ดอนลาน อ.ผักไห่ จ.อยุธยา 13280</t>
  </si>
  <si>
    <t>0611903596</t>
  </si>
  <si>
    <t>07/01/2026 09:21</t>
  </si>
  <si>
    <t>WB130431523TH</t>
  </si>
  <si>
    <t>07/01/2026 15:56</t>
  </si>
  <si>
    <t>GQN2</t>
  </si>
  <si>
    <t>p***kie</t>
  </si>
  <si>
    <t>769101867041</t>
  </si>
  <si>
    <t>GQN1</t>
  </si>
  <si>
    <t>พ***ัสร์ เ***นันต์ทวีลาภ</t>
  </si>
  <si>
    <t>07/01/2026 15:54</t>
  </si>
  <si>
    <t>769177541101</t>
  </si>
  <si>
    <t>GQN0</t>
  </si>
  <si>
    <t>156/10 ม.1 ต.มะขาม อ.มะขาม จ.จันทบุรี 22150</t>
  </si>
  <si>
    <t>07/01/2026 15:53</t>
  </si>
  <si>
    <t>WA068977620TH</t>
  </si>
  <si>
    <t>GQM99</t>
  </si>
  <si>
    <t>เสรี-ช่วยชูกลิ่น</t>
  </si>
  <si>
    <t>51-ม-2
ต_ยางหย่อง
อ_ท่ายาง
จ_เพชรบุรี 76130</t>
  </si>
  <si>
    <t>76130</t>
  </si>
  <si>
    <t>0813642006</t>
  </si>
  <si>
    <t>07/01/2026 15:52</t>
  </si>
  <si>
    <t>WA068977616TH</t>
  </si>
  <si>
    <t>GQM97</t>
  </si>
  <si>
    <t>ส่งคุณมลิวัลย์</t>
  </si>
  <si>
    <t>101/4-5-6 หมู่ที่ 1 ถนนนิสากร ตำบลกังแอน อำเภอปราสาท จังหวัดสุรินทร์ 32140</t>
  </si>
  <si>
    <t>32140</t>
  </si>
  <si>
    <t>0952304822</t>
  </si>
  <si>
    <t>07/01/2026 15:49</t>
  </si>
  <si>
    <t>WA068977602TH</t>
  </si>
  <si>
    <t>GQM95</t>
  </si>
  <si>
    <t>ยุพิน ศุภรณ์พานิช</t>
  </si>
  <si>
    <t xml:space="preserve"> 54/8 ถนนนางแก่นจันทร์ ตำบลท่าพี่เลี้ยง อำเภอเมือง จังหวัดสุพรรณบุรี 72000</t>
  </si>
  <si>
    <t>0818263858</t>
  </si>
  <si>
    <t>07/01/2026 14:12</t>
  </si>
  <si>
    <t>WB130430749TH</t>
  </si>
  <si>
    <t>07/01/2026 15:48</t>
  </si>
  <si>
    <t>GQM94</t>
  </si>
  <si>
    <t>หวล-ตะโฉ</t>
  </si>
  <si>
    <t>57/2 หมู่2 ต.หงาว อ.เมือง จ.ระนอง 85000</t>
  </si>
  <si>
    <t>0835029245</t>
  </si>
  <si>
    <t>07/01/2026 15:47</t>
  </si>
  <si>
    <t>WA068977593TH</t>
  </si>
  <si>
    <t>GQM93</t>
  </si>
  <si>
    <t>ธ******า</t>
  </si>
  <si>
    <t>******อย 28 แขวง ศาลาธรรมสพน์ เขต ทวีวัฒนา กรุงเทพ 10170 แขวงศาลาธรรมสพน์ เขตทวีวัฒนา จังหวัดกรุงเทพมหานคร 10170</t>
  </si>
  <si>
    <t>07/01/2026 15:46</t>
  </si>
  <si>
    <t>TH264302567925T</t>
  </si>
  <si>
    <t>GQM92</t>
  </si>
  <si>
    <t>เ***วันใหม่สดใสเสมอ</t>
  </si>
  <si>
    <t>07/01/2026 15:45</t>
  </si>
  <si>
    <t>769185465053</t>
  </si>
  <si>
    <t>07/01/2026 15:43</t>
  </si>
  <si>
    <t>GQM91</t>
  </si>
  <si>
    <t>ป***มทย์  ฤ***์ฉิม</t>
  </si>
  <si>
    <t>769140170035</t>
  </si>
  <si>
    <t>GQM90</t>
  </si>
  <si>
    <t>07/01/2026 15:41</t>
  </si>
  <si>
    <t>THT10042CY4SJ7Z</t>
  </si>
  <si>
    <t>GQM89</t>
  </si>
  <si>
    <t>ศ***พร อ***ิน</t>
  </si>
  <si>
    <t>769105417194</t>
  </si>
  <si>
    <t>GQM87</t>
  </si>
  <si>
    <t>อ***รณ  น***ะนะ</t>
  </si>
  <si>
    <t>07/01/2026 15:39</t>
  </si>
  <si>
    <t>769155405152</t>
  </si>
  <si>
    <t>GQM86</t>
  </si>
  <si>
    <t>07/01/2026 15:37</t>
  </si>
  <si>
    <t>769181312141</t>
  </si>
  <si>
    <t>GQM84</t>
  </si>
  <si>
    <t>ล*** พ***</t>
  </si>
  <si>
    <t>07/01/2026 15:35</t>
  </si>
  <si>
    <t>769141669085</t>
  </si>
  <si>
    <t>GQM83</t>
  </si>
  <si>
    <t>น***มมาฐ ล***ก้ว</t>
  </si>
  <si>
    <t>07/01/2026 15:34</t>
  </si>
  <si>
    <t>769192514145</t>
  </si>
  <si>
    <t>GQM82</t>
  </si>
  <si>
    <t>ว***ตน์ จ***ม่วงศรี</t>
  </si>
  <si>
    <t>07/01/2026 15:33</t>
  </si>
  <si>
    <t>769152204166</t>
  </si>
  <si>
    <t>GQM81</t>
  </si>
  <si>
    <t>P***rose P***ita</t>
  </si>
  <si>
    <t>07/01/2026 15:32</t>
  </si>
  <si>
    <t>769110079032</t>
  </si>
  <si>
    <t>GQM80</t>
  </si>
  <si>
    <t>769022389995</t>
  </si>
  <si>
    <t>07/01/2026 15:28</t>
  </si>
  <si>
    <t>GQM78</t>
  </si>
  <si>
    <t>น***ตน์  ร***งกูร</t>
  </si>
  <si>
    <t>07/01/2026 15:27</t>
  </si>
  <si>
    <t>769049581996</t>
  </si>
  <si>
    <t>GQM76</t>
  </si>
  <si>
    <t>น***สภิณ ค***น</t>
  </si>
  <si>
    <t>07/01/2026 15:26</t>
  </si>
  <si>
    <t>769104324170</t>
  </si>
  <si>
    <t>GQM74</t>
  </si>
  <si>
    <t>พ** ช***งค์</t>
  </si>
  <si>
    <t>07/01/2026 15:20</t>
  </si>
  <si>
    <t>769119371016</t>
  </si>
  <si>
    <t>GQM73</t>
  </si>
  <si>
    <t>u***28621126295774</t>
  </si>
  <si>
    <t>07/01/2026 15:19</t>
  </si>
  <si>
    <t>769103962034</t>
  </si>
  <si>
    <t>GQM72</t>
  </si>
  <si>
    <t>ร้านบ้านสบายวัสดุ</t>
  </si>
  <si>
    <t>58หมู่8 บ้านสบาย · น้ำเกลี้ยง/ Nam Kliang
น้ำเกลี้ยง/ Nam Kliangศรีสะเกษ/ Sisaket
33130</t>
  </si>
  <si>
    <t>33130</t>
  </si>
  <si>
    <t>660805419546</t>
  </si>
  <si>
    <t>07/01/2026 15:16</t>
  </si>
  <si>
    <t>LEXPU0645908317</t>
  </si>
  <si>
    <t>GQM71</t>
  </si>
  <si>
    <t>ป***าตากลม</t>
  </si>
  <si>
    <t>769117463052</t>
  </si>
  <si>
    <t>GQM70</t>
  </si>
  <si>
    <t>******บป้าด, อำเภอแม่เมาะ ตำบลสบป้าด อำเภอแม่เมาะ จังหวัดลำปาง 52220</t>
  </si>
  <si>
    <t>52220</t>
  </si>
  <si>
    <t>TH2625403569945</t>
  </si>
  <si>
    <t>GQM68</t>
  </si>
  <si>
    <t>ป***ดี  ร***าน</t>
  </si>
  <si>
    <t>07/01/2026 15:09</t>
  </si>
  <si>
    <t>THT04062CW76N0Z</t>
  </si>
  <si>
    <t>GQM67</t>
  </si>
  <si>
    <t>น***าเรศ เ***มาบแค</t>
  </si>
  <si>
    <t>07/01/2026 15:08</t>
  </si>
  <si>
    <t>769111112162</t>
  </si>
  <si>
    <t>GQM66</t>
  </si>
  <si>
    <t>พ***า ส***์คลัง</t>
  </si>
  <si>
    <t>769105168090</t>
  </si>
  <si>
    <t>GQM65</t>
  </si>
  <si>
    <t>ย*** ภ***ง</t>
  </si>
  <si>
    <t>07/01/2026 15:05</t>
  </si>
  <si>
    <t>769184515164</t>
  </si>
  <si>
    <t>GQM64</t>
  </si>
  <si>
    <t>07/01/2026 15:04</t>
  </si>
  <si>
    <t>TH265451130468F</t>
  </si>
  <si>
    <t>GQM63</t>
  </si>
  <si>
    <t>น*** ข***ฟื่องยนต์</t>
  </si>
  <si>
    <t>07/01/2026 15:03</t>
  </si>
  <si>
    <t>769048365783</t>
  </si>
  <si>
    <t>GQM62</t>
  </si>
  <si>
    <t>ค***ิรญา ศ***มือง</t>
  </si>
  <si>
    <t>07/01/2026 15:01</t>
  </si>
  <si>
    <t>769032850714</t>
  </si>
  <si>
    <t>GQM61</t>
  </si>
  <si>
    <t>07/01/2026 15:00</t>
  </si>
  <si>
    <t>769119325052</t>
  </si>
  <si>
    <t>GQM60</t>
  </si>
  <si>
    <t>ม***การ อ***าร์ ไ***ร</t>
  </si>
  <si>
    <t>769009849786</t>
  </si>
  <si>
    <t>GQM59</t>
  </si>
  <si>
    <t>ว***ภา ค***ระทึก</t>
  </si>
  <si>
    <t>769010563775</t>
  </si>
  <si>
    <t>GQM57</t>
  </si>
  <si>
    <t>A***on K***uta</t>
  </si>
  <si>
    <t>07/01/2026 14:59</t>
  </si>
  <si>
    <t>769030055710</t>
  </si>
  <si>
    <t>GQM55</t>
  </si>
  <si>
    <t>แ** ย***ประเดิม</t>
  </si>
  <si>
    <t>07/01/2026 14:54</t>
  </si>
  <si>
    <t>ขอเปนฝอยทอง3กล่องค่ะ</t>
  </si>
  <si>
    <t>769048841794</t>
  </si>
  <si>
    <t>GQM54</t>
  </si>
  <si>
    <t>แ***อิ้ง ห***ักษ์</t>
  </si>
  <si>
    <t>769083849800</t>
  </si>
  <si>
    <t>GQM53</t>
  </si>
  <si>
    <t>น***ช ค***</t>
  </si>
  <si>
    <t>THT04062CUVYW6Z</t>
  </si>
  <si>
    <t>GQM52</t>
  </si>
  <si>
    <t>เ***ตรา ส***ทุกข์</t>
  </si>
  <si>
    <t>07/01/2026 14:50</t>
  </si>
  <si>
    <t>769060041794</t>
  </si>
  <si>
    <t>GQM51</t>
  </si>
  <si>
    <t>u***514102854633</t>
  </si>
  <si>
    <t>07/01/2026 14:46</t>
  </si>
  <si>
    <t>769058051716</t>
  </si>
  <si>
    <t>GQM49</t>
  </si>
  <si>
    <t>ย***ร์  แ***พฤกษ์ฐิติ</t>
  </si>
  <si>
    <t>07/01/2026 14:47</t>
  </si>
  <si>
    <t>THT15062CUVWM8Z</t>
  </si>
  <si>
    <t>07/01/2026 14:45</t>
  </si>
  <si>
    <t>GQM48</t>
  </si>
  <si>
    <t>ว***ลักษณ์ ค***</t>
  </si>
  <si>
    <t>769018045773</t>
  </si>
  <si>
    <t>GQM47</t>
  </si>
  <si>
    <t>ส***น  พ***แสน</t>
  </si>
  <si>
    <t>769035168786</t>
  </si>
  <si>
    <t>GQM46</t>
  </si>
  <si>
    <t>ส***มล ว***คำ</t>
  </si>
  <si>
    <t>769015365786</t>
  </si>
  <si>
    <t>07/01/2026 14:44</t>
  </si>
  <si>
    <t>GQM45</t>
  </si>
  <si>
    <t>ด***รัตน์ พ***ุ่น</t>
  </si>
  <si>
    <t>769021254724</t>
  </si>
  <si>
    <t>GQM44</t>
  </si>
  <si>
    <t>******ญ, อำเภอเมืองขอนแก่น ตำบลสำราญ อำเภอเมืองขอนแก่น จังหวัดขอนแก่น 40000</t>
  </si>
  <si>
    <t>07/01/2026 14:43</t>
  </si>
  <si>
    <t>TH2686826477795</t>
  </si>
  <si>
    <t>07/01/2026 14:42</t>
  </si>
  <si>
    <t>GQM43</t>
  </si>
  <si>
    <t>ส***ยากร จ***ับ y***dam</t>
  </si>
  <si>
    <t>07/01/2026 14:41</t>
  </si>
  <si>
    <t>769080246793</t>
  </si>
  <si>
    <t>GQM42</t>
  </si>
  <si>
    <t>อ***ช ฉ***เฉลียว</t>
  </si>
  <si>
    <t>07/01/2026 14:39</t>
  </si>
  <si>
    <t>769026165773</t>
  </si>
  <si>
    <t>GQM40</t>
  </si>
  <si>
    <t>ป***ัน ห***ธรรมมา</t>
  </si>
  <si>
    <t>07/01/2026 14:38</t>
  </si>
  <si>
    <t>769088565770</t>
  </si>
  <si>
    <t>GQM39</t>
  </si>
  <si>
    <t>ก***ร พ***รินทร์</t>
  </si>
  <si>
    <t>07/01/2026 14:36</t>
  </si>
  <si>
    <t>769094841793</t>
  </si>
  <si>
    <t>GQM38</t>
  </si>
  <si>
    <t>ต*** ภ***เนียด อ***๋อย เ***งกง อ***ล่เก่า</t>
  </si>
  <si>
    <t>07/01/2026 14:35</t>
  </si>
  <si>
    <t>769082967763</t>
  </si>
  <si>
    <t>GQM37</t>
  </si>
  <si>
    <t>ข***</t>
  </si>
  <si>
    <t>07/01/2026 14:31</t>
  </si>
  <si>
    <t>769054761753</t>
  </si>
  <si>
    <t>GQM36</t>
  </si>
  <si>
    <t>ส***ศ ศ***รุณ</t>
  </si>
  <si>
    <t>07/01/2026 14:30</t>
  </si>
  <si>
    <t>769035648791</t>
  </si>
  <si>
    <t>GQM35</t>
  </si>
  <si>
    <t>แ***มู</t>
  </si>
  <si>
    <t>THT02032CUVS76Z</t>
  </si>
  <si>
    <t>GQM34</t>
  </si>
  <si>
    <t>ก***า ว***ลอสรวง</t>
  </si>
  <si>
    <t>Loei</t>
  </si>
  <si>
    <t>07/01/2026 14:29</t>
  </si>
  <si>
    <t>769090365750</t>
  </si>
  <si>
    <t>GQM33</t>
  </si>
  <si>
    <t>ศ*** ท***ุข</t>
  </si>
  <si>
    <t>07/01/2026 14:27</t>
  </si>
  <si>
    <t>769092841801</t>
  </si>
  <si>
    <t>GQM32</t>
  </si>
  <si>
    <t>ม***ษา ค***</t>
  </si>
  <si>
    <t>07/01/2026 14:25</t>
  </si>
  <si>
    <t>769047963740</t>
  </si>
  <si>
    <t>GQM31</t>
  </si>
  <si>
    <t>******จ.สกลนคร ตำบลท่าแร่ อำเภอเมืองสกลนคร จังหวัดสกลนคร 47230</t>
  </si>
  <si>
    <t>47230</t>
  </si>
  <si>
    <t>TH268406983919W</t>
  </si>
  <si>
    <t>07/01/2026 14:28</t>
  </si>
  <si>
    <t>GQM29</t>
  </si>
  <si>
    <t>เ***มณี</t>
  </si>
  <si>
    <t>07/01/2026 14:23</t>
  </si>
  <si>
    <t>769065967740</t>
  </si>
  <si>
    <t>GQM28</t>
  </si>
  <si>
    <t>C***78</t>
  </si>
  <si>
    <t>769093048791</t>
  </si>
  <si>
    <t>GQM27</t>
  </si>
  <si>
    <t>07/01/2026 14:22</t>
  </si>
  <si>
    <t>769032844786</t>
  </si>
  <si>
    <t>GQM26</t>
  </si>
  <si>
    <t>ป***อม ป***ามานัง</t>
  </si>
  <si>
    <t>07/01/2026 14:18</t>
  </si>
  <si>
    <t>769015964791</t>
  </si>
  <si>
    <t>07/01/2026 14:19</t>
  </si>
  <si>
    <t>GQM25</t>
  </si>
  <si>
    <t>THT64012CUVHZ8Z</t>
  </si>
  <si>
    <t>GQM24</t>
  </si>
  <si>
    <t>769071162790</t>
  </si>
  <si>
    <t>GQM23</t>
  </si>
  <si>
    <t>s***vimonasakij</t>
  </si>
  <si>
    <t>ไม่เอารสกาแฟค่ะ สั่งไปให้คนแก่ทานค่ะ</t>
  </si>
  <si>
    <t>769052362772</t>
  </si>
  <si>
    <t>GQM22</t>
  </si>
  <si>
    <t>ส***สวดี ห***ทอง</t>
  </si>
  <si>
    <t>769037163764</t>
  </si>
  <si>
    <t>GQM21</t>
  </si>
  <si>
    <t>ส***ราภรณ์ พ***ู่</t>
  </si>
  <si>
    <t>07/01/2026 14:16</t>
  </si>
  <si>
    <t>769092244804</t>
  </si>
  <si>
    <t>GQM20</t>
  </si>
  <si>
    <t>น***วิลาวรรณ   เ***ยโฮชา</t>
  </si>
  <si>
    <t>07/01/2026 14:14</t>
  </si>
  <si>
    <t>769014843774</t>
  </si>
  <si>
    <t>GQM19</t>
  </si>
  <si>
    <t>อ***รณ  ก***มเกลา</t>
  </si>
  <si>
    <t>07/01/2026 14:11</t>
  </si>
  <si>
    <t>769094059716</t>
  </si>
  <si>
    <t>GQM18</t>
  </si>
  <si>
    <t>เ***มี่</t>
  </si>
  <si>
    <t>07/01/2026 14:08</t>
  </si>
  <si>
    <t>769026569780</t>
  </si>
  <si>
    <t>GQM17</t>
  </si>
  <si>
    <t>769001653722</t>
  </si>
  <si>
    <t>GQM16</t>
  </si>
  <si>
    <t>น .** จ***ิมา เ***ฉ้วน</t>
  </si>
  <si>
    <t>769033852720</t>
  </si>
  <si>
    <t>GQM15</t>
  </si>
  <si>
    <t>น***ระมวล พ***สง</t>
  </si>
  <si>
    <t>07/01/2026 14:09</t>
  </si>
  <si>
    <t>769065856716</t>
  </si>
  <si>
    <t>GQM14</t>
  </si>
  <si>
    <t>พ***นิภา  ศ***ำเดช</t>
  </si>
  <si>
    <t>07/01/2026 14:06</t>
  </si>
  <si>
    <t>769039163745</t>
  </si>
  <si>
    <t>GQM13</t>
  </si>
  <si>
    <t>ไม่เอารสกาแฟเอารสฝอยทองแทนน่ะค่ะ</t>
  </si>
  <si>
    <t>769027452723</t>
  </si>
  <si>
    <t>GQM12</t>
  </si>
  <si>
    <t>ธ*** ห***ระทะ</t>
  </si>
  <si>
    <t>769086452713</t>
  </si>
  <si>
    <t>GQM11</t>
  </si>
  <si>
    <t>น***กศินี ร***ื่น</t>
  </si>
  <si>
    <t>07/01/2026 14:05</t>
  </si>
  <si>
    <t>769087636785</t>
  </si>
  <si>
    <t>07/01/2026 14:15</t>
  </si>
  <si>
    <t>GQM10</t>
  </si>
  <si>
    <t>07/01/2026 14:03</t>
  </si>
  <si>
    <t>769050553762</t>
  </si>
  <si>
    <t>GQM9</t>
  </si>
  <si>
    <t>ก***์ฤทัย อ***นร</t>
  </si>
  <si>
    <t>769006435772</t>
  </si>
  <si>
    <t>GQM8</t>
  </si>
  <si>
    <t>ฝ***วง.ผานิล</t>
  </si>
  <si>
    <t>769065555731</t>
  </si>
  <si>
    <t>07/01/2026 14:04</t>
  </si>
  <si>
    <t>GQM6</t>
  </si>
  <si>
    <t>07/01/2026 14:02</t>
  </si>
  <si>
    <t>769007757770</t>
  </si>
  <si>
    <t>GQM5</t>
  </si>
  <si>
    <t>บ***ร ห***น้อย</t>
  </si>
  <si>
    <t>07/01/2026 14:01</t>
  </si>
  <si>
    <t>769006355773</t>
  </si>
  <si>
    <t>GQM3</t>
  </si>
  <si>
    <t>Y******)</t>
  </si>
  <si>
    <t>******ต.แคราย ตำบลแคราย อำเภอกระทุ่มแบน จังหวัดสมุทรสาคร 74110</t>
  </si>
  <si>
    <t>TH2680673023902</t>
  </si>
  <si>
    <t>GQM2</t>
  </si>
  <si>
    <t>ก***รรณ ย***อง</t>
  </si>
  <si>
    <t>ไม่รับรสกาแฟนะคะ</t>
  </si>
  <si>
    <t>769010439750</t>
  </si>
  <si>
    <t>GQM1</t>
  </si>
  <si>
    <t>ส***ัน ผ***แพร</t>
  </si>
  <si>
    <t>769065232784</t>
  </si>
  <si>
    <t>GQM0</t>
  </si>
  <si>
    <t>ส***นดา แ***จันทร์</t>
  </si>
  <si>
    <t>769096359732</t>
  </si>
  <si>
    <t>GQL99</t>
  </si>
  <si>
    <t>น***  ส***รัตน์  ข***ตร</t>
  </si>
  <si>
    <t>769013635806</t>
  </si>
  <si>
    <t>GQL98</t>
  </si>
  <si>
    <t>ฟ** พ***์ภัสร์</t>
  </si>
  <si>
    <t>07/01/2026 14:00</t>
  </si>
  <si>
    <t>769045838794</t>
  </si>
  <si>
    <t>GQL97</t>
  </si>
  <si>
    <t>W** w** s**</t>
  </si>
  <si>
    <t>07/01/2026 13:58</t>
  </si>
  <si>
    <t>769062954741</t>
  </si>
  <si>
    <t>GQL96</t>
  </si>
  <si>
    <t>07/01/2026 13:55</t>
  </si>
  <si>
    <t>THT10062CWP4T9Z</t>
  </si>
  <si>
    <t>GQL95</t>
  </si>
  <si>
    <t>ร******ล</t>
  </si>
  <si>
    <t>******ำบลบ้านดู่ อำเภอเมืองเชียงราย จังหวัดเชียงราย 57100</t>
  </si>
  <si>
    <t>TH262609466952M</t>
  </si>
  <si>
    <t>GQL94</t>
  </si>
  <si>
    <t>n***kranamm7</t>
  </si>
  <si>
    <t>07/01/2026 13:54</t>
  </si>
  <si>
    <t>769030036784</t>
  </si>
  <si>
    <t>GQL93</t>
  </si>
  <si>
    <t>07/01/2026 13:53</t>
  </si>
  <si>
    <t>769029431774</t>
  </si>
  <si>
    <t>GQL92</t>
  </si>
  <si>
    <t>พ***ัย ค***กาบุตร</t>
  </si>
  <si>
    <t>07/01/2026 13:51</t>
  </si>
  <si>
    <t>769020837782</t>
  </si>
  <si>
    <t>GQL90</t>
  </si>
  <si>
    <t>ป***ัตน์ ต***ินดา</t>
  </si>
  <si>
    <t>07/01/2026 13:50</t>
  </si>
  <si>
    <t>769018953754</t>
  </si>
  <si>
    <t>GQL89</t>
  </si>
  <si>
    <t>ว***า ศ***องอินทร์</t>
  </si>
  <si>
    <t>THT01182CWP3A5Z</t>
  </si>
  <si>
    <t>GQL87</t>
  </si>
  <si>
    <t>ว*** อ***ตุ้ย</t>
  </si>
  <si>
    <t>07/01/2026 13:46</t>
  </si>
  <si>
    <t>769089358715</t>
  </si>
  <si>
    <t>GQL86</t>
  </si>
  <si>
    <t>ล***ณา ป***ิษฐ์</t>
  </si>
  <si>
    <t>07/01/2026 13:45</t>
  </si>
  <si>
    <t>769083839790</t>
  </si>
  <si>
    <t>GQL85</t>
  </si>
  <si>
    <t>TH268929932474N</t>
  </si>
  <si>
    <t>07/01/2026 13:42</t>
  </si>
  <si>
    <t>GQL84</t>
  </si>
  <si>
    <t>ค***ะไม โ***</t>
  </si>
  <si>
    <t>07/01/2026 13:40</t>
  </si>
  <si>
    <t>769076157754</t>
  </si>
  <si>
    <t>GQL82</t>
  </si>
  <si>
    <t>ท***ีวรรณ  ว***ย์</t>
  </si>
  <si>
    <t>07/01/2026 13:37</t>
  </si>
  <si>
    <t>769045750745</t>
  </si>
  <si>
    <t>GQL81</t>
  </si>
  <si>
    <t>07/01/2026 13:36</t>
  </si>
  <si>
    <t>LEXPU0645904860</t>
  </si>
  <si>
    <t>GQL80</t>
  </si>
  <si>
    <t>l***289687</t>
  </si>
  <si>
    <t>07/01/2026 13:33</t>
  </si>
  <si>
    <t>769017231754</t>
  </si>
  <si>
    <t>GQL79</t>
  </si>
  <si>
    <t>น***ารุตพงศ์ ว***มุข</t>
  </si>
  <si>
    <t>769085233770</t>
  </si>
  <si>
    <t>GQL78</t>
  </si>
  <si>
    <t>ก***รัตน์ อ***ัวทอง</t>
  </si>
  <si>
    <t>07/01/2026 13:31</t>
  </si>
  <si>
    <t>769075557714</t>
  </si>
  <si>
    <t>GQL77</t>
  </si>
  <si>
    <t>M** b*</t>
  </si>
  <si>
    <t>07/01/2026 13:30</t>
  </si>
  <si>
    <t>THT01302CWP675Z</t>
  </si>
  <si>
    <t>GQL76</t>
  </si>
  <si>
    <t>ช***ชิดา แ***มณี</t>
  </si>
  <si>
    <t>07/01/2026 13:29</t>
  </si>
  <si>
    <t>769051159763</t>
  </si>
  <si>
    <t>GQL75</t>
  </si>
  <si>
    <t>จ***ณี.  ช***ง</t>
  </si>
  <si>
    <t>07/01/2026 13:27</t>
  </si>
  <si>
    <t>769028752763</t>
  </si>
  <si>
    <t>GQL74</t>
  </si>
  <si>
    <t>สุภาพร ทรัพย์ประสิทธิ์</t>
  </si>
  <si>
    <t>156  หมู่บ้านอิมพีเรียลปาร์ค ถนนเฉลิมพระเกียรติ ร.9 ซอย 67
ประเวศ/ Prawetกรุงเทพมหานคร/ Bangkok
10250</t>
  </si>
  <si>
    <t>660915355639</t>
  </si>
  <si>
    <t>LEXPU0645851143</t>
  </si>
  <si>
    <t>GQL73</t>
  </si>
  <si>
    <t>07/01/2026 13:23</t>
  </si>
  <si>
    <t>769052354766</t>
  </si>
  <si>
    <t>GQL72</t>
  </si>
  <si>
    <t>ป***นทร์</t>
  </si>
  <si>
    <t>07/01/2026 13:18</t>
  </si>
  <si>
    <t>769048233785</t>
  </si>
  <si>
    <t>GQL71</t>
  </si>
  <si>
    <t>ป***วดี เ***คอน</t>
  </si>
  <si>
    <t>07/01/2026 13:17</t>
  </si>
  <si>
    <t>769094755752</t>
  </si>
  <si>
    <t>GQL70</t>
  </si>
  <si>
    <t>พ***์ธีรา บ***ี</t>
  </si>
  <si>
    <t>769072751731</t>
  </si>
  <si>
    <t>GQL67</t>
  </si>
  <si>
    <t>a***ayidazz</t>
  </si>
  <si>
    <t>07/01/2026 13:15</t>
  </si>
  <si>
    <t>769065354761</t>
  </si>
  <si>
    <t>GQL66</t>
  </si>
  <si>
    <t>07/01/2026 13:11</t>
  </si>
  <si>
    <t>769056550776</t>
  </si>
  <si>
    <t>07/01/2026 13:10</t>
  </si>
  <si>
    <t>GQL65</t>
  </si>
  <si>
    <t>อ***พร ว***าศาสตร์</t>
  </si>
  <si>
    <t>769013835800</t>
  </si>
  <si>
    <t>07/01/2026 13:09</t>
  </si>
  <si>
    <t>GQL64</t>
  </si>
  <si>
    <t>07/01/2026 13:08</t>
  </si>
  <si>
    <t>769085354730</t>
  </si>
  <si>
    <t>GQL63</t>
  </si>
  <si>
    <t>อ***ย์  เ***งวัง</t>
  </si>
  <si>
    <t>07/01/2026 13:07</t>
  </si>
  <si>
    <t>769063635771</t>
  </si>
  <si>
    <t>GQL62</t>
  </si>
  <si>
    <t>ป***นุช ช***าญ</t>
  </si>
  <si>
    <t>769042151765</t>
  </si>
  <si>
    <t>GQL61</t>
  </si>
  <si>
    <t>u***37008348029261</t>
  </si>
  <si>
    <t>769066432761</t>
  </si>
  <si>
    <t>GQL60</t>
  </si>
  <si>
    <t>ส***รัตน์ ถ***จิตร์</t>
  </si>
  <si>
    <t>07/01/2026 13:06</t>
  </si>
  <si>
    <t>769017759731</t>
  </si>
  <si>
    <t>GQL58</t>
  </si>
  <si>
    <t>ย***น</t>
  </si>
  <si>
    <t>07/01/2026 13:04</t>
  </si>
  <si>
    <t>769050413795</t>
  </si>
  <si>
    <t>GQL57</t>
  </si>
  <si>
    <t>ว***าย์ ส***ิคีรี</t>
  </si>
  <si>
    <t>07/01/2026 12:55</t>
  </si>
  <si>
    <t>769026339723</t>
  </si>
  <si>
    <t>GQL55</t>
  </si>
  <si>
    <t>น*** ย***รนนท์</t>
  </si>
  <si>
    <t>07/01/2026 12:53</t>
  </si>
  <si>
    <t>769078818804</t>
  </si>
  <si>
    <t>07/01/2026 12:52</t>
  </si>
  <si>
    <t>GQL54</t>
  </si>
  <si>
    <t>เ***มพร</t>
  </si>
  <si>
    <t>07/01/2026 12:50</t>
  </si>
  <si>
    <t>769036616773</t>
  </si>
  <si>
    <t>GQL52</t>
  </si>
  <si>
    <t>ว***พ็ญ แ***กลาง</t>
  </si>
  <si>
    <t>07/01/2026 12:47</t>
  </si>
  <si>
    <t>769008724746</t>
  </si>
  <si>
    <t>GQL51</t>
  </si>
  <si>
    <t>พ***์ชนกตรีเวช</t>
  </si>
  <si>
    <t>07/01/2026 12:44</t>
  </si>
  <si>
    <t>ขอเป็นฝอยทอง2กล่องได้มั้ยคะ</t>
  </si>
  <si>
    <t>769017204782</t>
  </si>
  <si>
    <t>GQL50</t>
  </si>
  <si>
    <t>พ***ุ๋ย ส**</t>
  </si>
  <si>
    <t>07/01/2026 12:42</t>
  </si>
  <si>
    <t>769033218774</t>
  </si>
  <si>
    <t>GQL49</t>
  </si>
  <si>
    <t>น***า ว***โว</t>
  </si>
  <si>
    <t>769030401790</t>
  </si>
  <si>
    <t>GQL47</t>
  </si>
  <si>
    <t>ว*** ม***สด</t>
  </si>
  <si>
    <t>07/01/2026 12:40</t>
  </si>
  <si>
    <t>769033820726</t>
  </si>
  <si>
    <t>GQL46</t>
  </si>
  <si>
    <t>07/01/2026 12:39</t>
  </si>
  <si>
    <t>769059819780</t>
  </si>
  <si>
    <t>GQL45</t>
  </si>
  <si>
    <t>อ***ี ห***ภูมิ</t>
  </si>
  <si>
    <t>07/01/2026 12:38</t>
  </si>
  <si>
    <t>769007934715</t>
  </si>
  <si>
    <t>GQL43</t>
  </si>
  <si>
    <t>อ***มพร แ***มีแสง</t>
  </si>
  <si>
    <t>07/01/2026 12:36</t>
  </si>
  <si>
    <t>769045321800</t>
  </si>
  <si>
    <t>GQL41</t>
  </si>
  <si>
    <t>เ***่ พ***่าริชชี่ j* m***</t>
  </si>
  <si>
    <t>07/01/2026 12:34</t>
  </si>
  <si>
    <t>769014336790</t>
  </si>
  <si>
    <t>07/01/2026 12:33</t>
  </si>
  <si>
    <t>GQL40</t>
  </si>
  <si>
    <t>บ***ง ศ***ักยิ้ม</t>
  </si>
  <si>
    <t>769073934720</t>
  </si>
  <si>
    <t>GQL39</t>
  </si>
  <si>
    <t>ส***พรรณ</t>
  </si>
  <si>
    <t>07/01/2026 12:31</t>
  </si>
  <si>
    <t>769042130791</t>
  </si>
  <si>
    <t>GQL38</t>
  </si>
  <si>
    <t>07/01/2026 12:30</t>
  </si>
  <si>
    <t>THT01052CURKZ6Z</t>
  </si>
  <si>
    <t>GQL35</t>
  </si>
  <si>
    <t>ด***ดีทองใหม่</t>
  </si>
  <si>
    <t>07/01/2026 12:27</t>
  </si>
  <si>
    <t>769055818753</t>
  </si>
  <si>
    <t>GQL34</t>
  </si>
  <si>
    <t>769073613770</t>
  </si>
  <si>
    <t>GQL33</t>
  </si>
  <si>
    <t>ก***ไง</t>
  </si>
  <si>
    <t>07/01/2026 12:26</t>
  </si>
  <si>
    <t>769028337770</t>
  </si>
  <si>
    <t>GQL32</t>
  </si>
  <si>
    <t>ว***า เ***่ยมกลาง</t>
  </si>
  <si>
    <t>769088615794</t>
  </si>
  <si>
    <t>GQL31</t>
  </si>
  <si>
    <t>ธ***ร แ***ล้า</t>
  </si>
  <si>
    <t>07/01/2026 12:22</t>
  </si>
  <si>
    <t>769007813766</t>
  </si>
  <si>
    <t>GQL30</t>
  </si>
  <si>
    <t>07/01/2026 12:21</t>
  </si>
  <si>
    <t>769086521744</t>
  </si>
  <si>
    <t>GQL29</t>
  </si>
  <si>
    <t>769027426731</t>
  </si>
  <si>
    <t>GQL28</t>
  </si>
  <si>
    <t>A*** P***gsamran</t>
  </si>
  <si>
    <t>07/01/2026 12:17</t>
  </si>
  <si>
    <t>769033328766</t>
  </si>
  <si>
    <t>GQL26</t>
  </si>
  <si>
    <t>ฐ***ยา  แ***สุวรร๊</t>
  </si>
  <si>
    <t>07/01/2026 12:15</t>
  </si>
  <si>
    <t>769019417795</t>
  </si>
  <si>
    <t>GQL25</t>
  </si>
  <si>
    <t>จ***พงษ์  ป***สริฐ</t>
  </si>
  <si>
    <t>07/01/2026 12:11</t>
  </si>
  <si>
    <t>769005337785</t>
  </si>
  <si>
    <t>GQL24</t>
  </si>
  <si>
    <t>07/01/2026 12:09</t>
  </si>
  <si>
    <t>769037731744</t>
  </si>
  <si>
    <t>GQL23</t>
  </si>
  <si>
    <t>ส***รัตน์ เ***อพิมาย</t>
  </si>
  <si>
    <t>769096615803</t>
  </si>
  <si>
    <t>GQL21</t>
  </si>
  <si>
    <t>ว***ต พ***ขำ</t>
  </si>
  <si>
    <t>07/01/2026 12:08</t>
  </si>
  <si>
    <t>769055735766</t>
  </si>
  <si>
    <t>GQL20</t>
  </si>
  <si>
    <t>จ***ร์ ม***</t>
  </si>
  <si>
    <t>769075611802</t>
  </si>
  <si>
    <t>GQL19</t>
  </si>
  <si>
    <t>บ***ซี</t>
  </si>
  <si>
    <t>07/01/2026 12:07</t>
  </si>
  <si>
    <t>769043016766</t>
  </si>
  <si>
    <t>GQL18</t>
  </si>
  <si>
    <t>******, หมู่ที่ 2, ตำบลดอนกำยาน, อำเภอเมืองสุพรรณบุรี ตำบลดอนกำยาน อำเภอเมืองสุพรรณบุรี จังหวัดสุพรรณบุรี 72000</t>
  </si>
  <si>
    <t>07/01/2026 12:04</t>
  </si>
  <si>
    <t>TH263053911652A</t>
  </si>
  <si>
    <t>07/01/2026 12:05</t>
  </si>
  <si>
    <t>GQL17</t>
  </si>
  <si>
    <t>ธ*** พ***จิระวงศ์</t>
  </si>
  <si>
    <t>769089927804</t>
  </si>
  <si>
    <t>GQL16</t>
  </si>
  <si>
    <t>07/01/2026 12:01</t>
  </si>
  <si>
    <t>769021137710</t>
  </si>
  <si>
    <t>GQL15</t>
  </si>
  <si>
    <t>ส******อ</t>
  </si>
  <si>
    <t>******าเขียว ตำบลจอหอ อำเภอเมืองนครราชสีมา จังหวัดนครราชสีมา 30010</t>
  </si>
  <si>
    <t>30010</t>
  </si>
  <si>
    <t>TH267567781795J</t>
  </si>
  <si>
    <t>07/01/2026 12:00</t>
  </si>
  <si>
    <t>GQL13</t>
  </si>
  <si>
    <t>07/01/2026 11:55</t>
  </si>
  <si>
    <t>769064934761</t>
  </si>
  <si>
    <t>GQL12</t>
  </si>
  <si>
    <t>ร******า</t>
  </si>
  <si>
    <t>******าก จ.พิจิตร 66120 ตำบลห้วยเขน อำเภอบางมูลนาก จังหวัดพิจิตร 66120</t>
  </si>
  <si>
    <t>66120</t>
  </si>
  <si>
    <t>07/01/2026 12:10</t>
  </si>
  <si>
    <t>TH2605237982256</t>
  </si>
  <si>
    <t>GQL11</t>
  </si>
  <si>
    <t>ช***ดา</t>
  </si>
  <si>
    <t>07/01/2026 11:54</t>
  </si>
  <si>
    <t>769047000805</t>
  </si>
  <si>
    <t>GQL10</t>
  </si>
  <si>
    <t>ศ***รัตน์ ม***ัตน์</t>
  </si>
  <si>
    <t>769052125800</t>
  </si>
  <si>
    <t>07/01/2026 11:53</t>
  </si>
  <si>
    <t>GQL9</t>
  </si>
  <si>
    <t>ส***ี ก***เกตุ</t>
  </si>
  <si>
    <t>07/01/2026 11:47</t>
  </si>
  <si>
    <t>769086333761</t>
  </si>
  <si>
    <t>GQL8</t>
  </si>
  <si>
    <t>P** S***trueangsak</t>
  </si>
  <si>
    <t>07/01/2026 11:46</t>
  </si>
  <si>
    <t>769025934714</t>
  </si>
  <si>
    <t>GQL7</t>
  </si>
  <si>
    <t>อ***ิดา ด***วยชาติ</t>
  </si>
  <si>
    <t>07/01/2026 11:44</t>
  </si>
  <si>
    <t>769096925763</t>
  </si>
  <si>
    <t>GQL6</t>
  </si>
  <si>
    <t>เ***์ ธ***ชัย</t>
  </si>
  <si>
    <t>07/01/2026 11:40</t>
  </si>
  <si>
    <t>769030225725</t>
  </si>
  <si>
    <t>GQL4</t>
  </si>
  <si>
    <t>ท***ีย์ ว***ะนาว</t>
  </si>
  <si>
    <t>07/01/2026 11:35</t>
  </si>
  <si>
    <t>769018332751</t>
  </si>
  <si>
    <t>GQL3</t>
  </si>
  <si>
    <t>เ***นจิตต์ ส***กุล</t>
  </si>
  <si>
    <t>07/01/2026 11:34</t>
  </si>
  <si>
    <t>769005028724</t>
  </si>
  <si>
    <t>GQL2</t>
  </si>
  <si>
    <t>******.6 ต.วัดสุวรรณ ตำบลวัดสุวรรณ อำเภอบ่อทอง จังหวัดชลบุรี 20270</t>
  </si>
  <si>
    <t>TH261719432381R</t>
  </si>
  <si>
    <t>GQL0</t>
  </si>
  <si>
    <t>น***ชา</t>
  </si>
  <si>
    <t>07/01/2026 11:29</t>
  </si>
  <si>
    <t>769036824732</t>
  </si>
  <si>
    <t>GQK98</t>
  </si>
  <si>
    <t>เ***รัตน์ พ***ขันท์</t>
  </si>
  <si>
    <t>07/01/2026 11:25</t>
  </si>
  <si>
    <t>769029337764</t>
  </si>
  <si>
    <t>07/01/2026 11:26</t>
  </si>
  <si>
    <t>GQK97</t>
  </si>
  <si>
    <t>สุมนา รัตนานุภาพ</t>
  </si>
  <si>
    <t>67/6หมู่4ตำบลเขาน้อย · เขาน้อย/ Khao Noi
ปราณบุรี/ Pran Buriประจวบคีรีขันธ์/ Prachuap Khiri Khan
77120</t>
  </si>
  <si>
    <t>660851504741</t>
  </si>
  <si>
    <t>07/01/2026 11:24</t>
  </si>
  <si>
    <t>LEXPU0645679449</t>
  </si>
  <si>
    <t>GQK96</t>
  </si>
  <si>
    <t>ว***า ก***น้อย</t>
  </si>
  <si>
    <t>07/01/2026 11:23</t>
  </si>
  <si>
    <t>769073009806</t>
  </si>
  <si>
    <t>GQK95</t>
  </si>
  <si>
    <t>ข***ใจ  ท***ปลว</t>
  </si>
  <si>
    <t>769055120750</t>
  </si>
  <si>
    <t>GQK94</t>
  </si>
  <si>
    <t>ป***า       ห***ี</t>
  </si>
  <si>
    <t>07/01/2026 11:22</t>
  </si>
  <si>
    <t>769099822713</t>
  </si>
  <si>
    <t>GQK92</t>
  </si>
  <si>
    <t>ศ***นีย์ ศ***สิกรณ์</t>
  </si>
  <si>
    <t>07/01/2026 11:18</t>
  </si>
  <si>
    <t>769027720731</t>
  </si>
  <si>
    <t>07/01/2026 11:21</t>
  </si>
  <si>
    <t>GQK91</t>
  </si>
  <si>
    <t>จ***กานต์   ส***ฆ</t>
  </si>
  <si>
    <t>07/01/2026 11:17</t>
  </si>
  <si>
    <t>769069931770</t>
  </si>
  <si>
    <t>07/01/2026 11:19</t>
  </si>
  <si>
    <t>GQK90</t>
  </si>
  <si>
    <t>ท***์สุคนธ์ ก***กถนอม</t>
  </si>
  <si>
    <t>07/01/2026 11:16</t>
  </si>
  <si>
    <t>769019616805</t>
  </si>
  <si>
    <t>GQK89</t>
  </si>
  <si>
    <t>ส***วิณี ส***ิตจันทร์</t>
  </si>
  <si>
    <t>07/01/2026 11:13</t>
  </si>
  <si>
    <t>769010932760</t>
  </si>
  <si>
    <t>07/01/2026 11:14</t>
  </si>
  <si>
    <t>GQK87</t>
  </si>
  <si>
    <t>ศ***ิดา ป***าปรุ</t>
  </si>
  <si>
    <t>07/01/2026 11:12</t>
  </si>
  <si>
    <t>769046822714</t>
  </si>
  <si>
    <t>GQK86</t>
  </si>
  <si>
    <t>ก***รรณ ส***สียงดี</t>
  </si>
  <si>
    <t>07/01/2026 11:11</t>
  </si>
  <si>
    <t>769045934764</t>
  </si>
  <si>
    <t>GQK85</t>
  </si>
  <si>
    <t>07/01/2026 11:09</t>
  </si>
  <si>
    <t>769074331756</t>
  </si>
  <si>
    <t>GQK84</t>
  </si>
  <si>
    <t>07/01/2026 11:08</t>
  </si>
  <si>
    <t>769080088965</t>
  </si>
  <si>
    <t>GQK83</t>
  </si>
  <si>
    <t>769113219066</t>
  </si>
  <si>
    <t>GQK82</t>
  </si>
  <si>
    <t>ค***ชิราทร</t>
  </si>
  <si>
    <t>07/01/2026 11:07</t>
  </si>
  <si>
    <t>769014618805</t>
  </si>
  <si>
    <t>GQK81</t>
  </si>
  <si>
    <t>9***7ต.ลาดใหญ่ อ***ือง จ***ยภูมิ</t>
  </si>
  <si>
    <t>769075815804</t>
  </si>
  <si>
    <t>GQK79</t>
  </si>
  <si>
    <t>อ***า น***อง</t>
  </si>
  <si>
    <t>07/01/2026 11:03</t>
  </si>
  <si>
    <t>769006933763</t>
  </si>
  <si>
    <t>GQK78</t>
  </si>
  <si>
    <t>07/01/2026 11:02</t>
  </si>
  <si>
    <t>769011222733</t>
  </si>
  <si>
    <t>GQK77</t>
  </si>
  <si>
    <t>07/01/2026 11:01</t>
  </si>
  <si>
    <t>THT05072CWKZT9Z</t>
  </si>
  <si>
    <t>GQK76</t>
  </si>
  <si>
    <t>ย***</t>
  </si>
  <si>
    <t>07/01/2026 11:00</t>
  </si>
  <si>
    <t>769005220745</t>
  </si>
  <si>
    <t>GQK75</t>
  </si>
  <si>
    <t>ศ***อร อ***ศรี</t>
  </si>
  <si>
    <t>769029338744</t>
  </si>
  <si>
    <t>GQK74</t>
  </si>
  <si>
    <t>ฝ***</t>
  </si>
  <si>
    <t>769001131743</t>
  </si>
  <si>
    <t>GQK73</t>
  </si>
  <si>
    <t>น***อัญชัน</t>
  </si>
  <si>
    <t>769025622746</t>
  </si>
  <si>
    <t>GQK72</t>
  </si>
  <si>
    <t>ส***ลี  อ***ีนอก</t>
  </si>
  <si>
    <t>769055135796</t>
  </si>
  <si>
    <t>GQK71</t>
  </si>
  <si>
    <t>769077331783</t>
  </si>
  <si>
    <t>GQK69</t>
  </si>
  <si>
    <t>07/01/2026 10:59</t>
  </si>
  <si>
    <t>769029536785</t>
  </si>
  <si>
    <t>GQK68</t>
  </si>
  <si>
    <t>ค** ส***รณี ช***อทิพย์สกุล</t>
  </si>
  <si>
    <t>THT02032CURQ84Z</t>
  </si>
  <si>
    <t>GQK66</t>
  </si>
  <si>
    <t>ส***ตน์นา ค***ริญ</t>
  </si>
  <si>
    <t>769050131780</t>
  </si>
  <si>
    <t>GQK65</t>
  </si>
  <si>
    <t>แ***าว  ร***าวงศ์</t>
  </si>
  <si>
    <t>07/01/2026 10:58</t>
  </si>
  <si>
    <t>769071024746</t>
  </si>
  <si>
    <t>GQK63</t>
  </si>
  <si>
    <t>อ***ลักษณ์  ด***ภ</t>
  </si>
  <si>
    <t>769074537792</t>
  </si>
  <si>
    <t>GQK62</t>
  </si>
  <si>
    <t>บ** แ***ตา</t>
  </si>
  <si>
    <t>769015537791</t>
  </si>
  <si>
    <t>GQK61</t>
  </si>
  <si>
    <t>จ***ชญา ส***ย</t>
  </si>
  <si>
    <t>07/01/2026 10:55</t>
  </si>
  <si>
    <t>769024834620</t>
  </si>
  <si>
    <t>GQK60</t>
  </si>
  <si>
    <t>N***ayaporn S***harun</t>
  </si>
  <si>
    <t>769033144692</t>
  </si>
  <si>
    <t>GQK59</t>
  </si>
  <si>
    <t>769018185681</t>
  </si>
  <si>
    <t>07/01/2026 10:54</t>
  </si>
  <si>
    <t>GQK58</t>
  </si>
  <si>
    <t>น***น ง***ท้</t>
  </si>
  <si>
    <t>769009075612</t>
  </si>
  <si>
    <t>GQK57</t>
  </si>
  <si>
    <t>THT02032CUPSA2Z</t>
  </si>
  <si>
    <t>07/01/2026 10:53</t>
  </si>
  <si>
    <t>GQK56</t>
  </si>
  <si>
    <t>TH263564047524W</t>
  </si>
  <si>
    <t>07/01/2026 10:50</t>
  </si>
  <si>
    <t>GQK55</t>
  </si>
  <si>
    <t>คุณวันเพ็ญ สุนทรารชุน</t>
  </si>
  <si>
    <t>138-140 ถนนมิตรภาพ13 ซอย13/4  ตำบลในเมือง
เมืองนครราชสีมา/ Mueng Nakorn Ratchasimaนครราชสีมา/ Nakhon Ratchasima
30000</t>
  </si>
  <si>
    <t>660868759393</t>
  </si>
  <si>
    <t>07/01/2026 10:49</t>
  </si>
  <si>
    <t>LEXPU0645677739</t>
  </si>
  <si>
    <t>GQK54</t>
  </si>
  <si>
    <t>ห***า ว***ษรจนา</t>
  </si>
  <si>
    <t>769187417073</t>
  </si>
  <si>
    <t>GQK53</t>
  </si>
  <si>
    <t>P***pon B***muang796</t>
  </si>
  <si>
    <t>07/01/2026 10:48</t>
  </si>
  <si>
    <t>769087140673</t>
  </si>
  <si>
    <t>GQK52</t>
  </si>
  <si>
    <t>K ช***กาญจน์  ก***า</t>
  </si>
  <si>
    <t>07/01/2026 10:46</t>
  </si>
  <si>
    <t>769001189655</t>
  </si>
  <si>
    <t>GQK49</t>
  </si>
  <si>
    <t>น***ิดา</t>
  </si>
  <si>
    <t>07/01/2026 10:41</t>
  </si>
  <si>
    <t>769040438611</t>
  </si>
  <si>
    <t>GQK48</t>
  </si>
  <si>
    <t>อ***พล</t>
  </si>
  <si>
    <t>07/01/2026 10:39</t>
  </si>
  <si>
    <t>769078183624</t>
  </si>
  <si>
    <t>GQK47</t>
  </si>
  <si>
    <t>07/01/2026 10:37</t>
  </si>
  <si>
    <t>769062487642</t>
  </si>
  <si>
    <t>07/01/2026 10:38</t>
  </si>
  <si>
    <t>GQK46</t>
  </si>
  <si>
    <t>ณ***ภา อ***จเจริญชัย</t>
  </si>
  <si>
    <t>07/01/2026 10:36</t>
  </si>
  <si>
    <t>769027421702</t>
  </si>
  <si>
    <t>GQK44</t>
  </si>
  <si>
    <t>ข***ิยา เ***กเพีย</t>
  </si>
  <si>
    <t>07/01/2026 10:35</t>
  </si>
  <si>
    <t>769010347641</t>
  </si>
  <si>
    <t>GQK42</t>
  </si>
  <si>
    <t>แ** ย**</t>
  </si>
  <si>
    <t>07/01/2026 10:34</t>
  </si>
  <si>
    <t>769042592673</t>
  </si>
  <si>
    <t>GQK41</t>
  </si>
  <si>
    <t>ร***ี ท***ิมศรี</t>
  </si>
  <si>
    <t>07/01/2026 10:33</t>
  </si>
  <si>
    <t>769039463706</t>
  </si>
  <si>
    <t>GQK40</t>
  </si>
  <si>
    <t>ด***จ ธ***ชัย</t>
  </si>
  <si>
    <t>769015191674</t>
  </si>
  <si>
    <t>GQK39</t>
  </si>
  <si>
    <t>07/01/2026 10:32</t>
  </si>
  <si>
    <t>769096067666</t>
  </si>
  <si>
    <t>GQK38</t>
  </si>
  <si>
    <t>769019342630</t>
  </si>
  <si>
    <t>GQK36</t>
  </si>
  <si>
    <t>อ*** น***ิยา</t>
  </si>
  <si>
    <t>769028423671</t>
  </si>
  <si>
    <t>GQK35</t>
  </si>
  <si>
    <t>k***rn8734</t>
  </si>
  <si>
    <t>07/01/2026 10:31</t>
  </si>
  <si>
    <t>769097683616</t>
  </si>
  <si>
    <t>GQK34</t>
  </si>
  <si>
    <t>จ***ร์รัตน์    ร***พรมมี</t>
  </si>
  <si>
    <t>769030635612</t>
  </si>
  <si>
    <t>GQK32</t>
  </si>
  <si>
    <t>m**</t>
  </si>
  <si>
    <t>07/01/2026 10:30</t>
  </si>
  <si>
    <t>769001881620</t>
  </si>
  <si>
    <t>GQK31</t>
  </si>
  <si>
    <t>พ***ตชัย น***ระดับ</t>
  </si>
  <si>
    <t>07/01/2026 10:29</t>
  </si>
  <si>
    <t>769066714732</t>
  </si>
  <si>
    <t>GQK30</t>
  </si>
  <si>
    <t>ว***นดา พ***าภรณ์</t>
  </si>
  <si>
    <t>769099265690</t>
  </si>
  <si>
    <t>GQK29</t>
  </si>
  <si>
    <t>07/01/2026 10:24</t>
  </si>
  <si>
    <t>769010781674</t>
  </si>
  <si>
    <t>GQK27</t>
  </si>
  <si>
    <t>ส***ญญา จ***ดกลาง</t>
  </si>
  <si>
    <t>07/01/2026 10:21</t>
  </si>
  <si>
    <t>769008035611</t>
  </si>
  <si>
    <t>GQK26</t>
  </si>
  <si>
    <t>B***lauen D***gdee</t>
  </si>
  <si>
    <t>07/01/2026 10:18</t>
  </si>
  <si>
    <t>769094237612</t>
  </si>
  <si>
    <t>GQK25</t>
  </si>
  <si>
    <t>เ***ใจ แ***แคร552</t>
  </si>
  <si>
    <t>07/01/2026 10:16</t>
  </si>
  <si>
    <t>769062261704</t>
  </si>
  <si>
    <t>GQK24</t>
  </si>
  <si>
    <t>07/01/2026 10:15</t>
  </si>
  <si>
    <t>769045982633</t>
  </si>
  <si>
    <t>GQK23</t>
  </si>
  <si>
    <t>ช***นันท์</t>
  </si>
  <si>
    <t>07/01/2026 10:20</t>
  </si>
  <si>
    <t>769096262701</t>
  </si>
  <si>
    <t>GQK21</t>
  </si>
  <si>
    <t>กนกวรรณ ชาวบางงาม</t>
  </si>
  <si>
    <t>53/1 ม. 5 ต.วังน้ำซับ
ศรีประจันต์/ Si Prachanสุพรรณบุรี/ Suphanburi
72140</t>
  </si>
  <si>
    <t>72140</t>
  </si>
  <si>
    <t>660867983942</t>
  </si>
  <si>
    <t>07/01/2026 10:14</t>
  </si>
  <si>
    <t>TH140587A8EB2H</t>
  </si>
  <si>
    <t>GQK20</t>
  </si>
  <si>
    <t>P*** P***</t>
  </si>
  <si>
    <t>07/01/2026 10:12</t>
  </si>
  <si>
    <t>769131615081</t>
  </si>
  <si>
    <t>GQK19</t>
  </si>
  <si>
    <t>ร***ี บ***ื่น</t>
  </si>
  <si>
    <t>07/01/2026 10:09</t>
  </si>
  <si>
    <t>769042261676</t>
  </si>
  <si>
    <t>GQK18</t>
  </si>
  <si>
    <t>07/01/2026 10:07</t>
  </si>
  <si>
    <t>769083668673</t>
  </si>
  <si>
    <t>GQK17</t>
  </si>
  <si>
    <t>จ***ัชร์ ส***์เดช</t>
  </si>
  <si>
    <t>07/01/2026 09:56</t>
  </si>
  <si>
    <t>769032289620</t>
  </si>
  <si>
    <t>GQK16</t>
  </si>
  <si>
    <t>N** S***era</t>
  </si>
  <si>
    <t>07/01/2026 09:53</t>
  </si>
  <si>
    <t>769000380643</t>
  </si>
  <si>
    <t>GQK15</t>
  </si>
  <si>
    <t>ส***าย ค***ยโพธิ์ศรี</t>
  </si>
  <si>
    <t>07/01/2026 09:48</t>
  </si>
  <si>
    <t>769059436622</t>
  </si>
  <si>
    <t>07/01/2026 09:49</t>
  </si>
  <si>
    <t>GQK14</t>
  </si>
  <si>
    <t>07/01/2026 09:43</t>
  </si>
  <si>
    <t>769000881633</t>
  </si>
  <si>
    <t>GQK12</t>
  </si>
  <si>
    <t>น***าฎ ค***ะ 1** ม 1* ต ส***ี่น้อง อ ท***หม่ จ จ***บุรี</t>
  </si>
  <si>
    <t>07/01/2026 09:39</t>
  </si>
  <si>
    <t>769066689624</t>
  </si>
  <si>
    <t>GQK11</t>
  </si>
  <si>
    <t>จ***ัทร์  พ***ศ์วัฒนา</t>
  </si>
  <si>
    <t>769004678691</t>
  </si>
  <si>
    <t>GQK10</t>
  </si>
  <si>
    <t>769058742686</t>
  </si>
  <si>
    <t>GQK9</t>
  </si>
  <si>
    <t>ธ***ณ์ ก***ุนทด</t>
  </si>
  <si>
    <t>07/01/2026 09:38</t>
  </si>
  <si>
    <t>769058468673</t>
  </si>
  <si>
    <t>GQK8</t>
  </si>
  <si>
    <t>******ย ต.บ้านเป็ด อ.เมือง จ.ขอนแก่น ตำบลบ้านเป็ด อำเภอเมืองขอนแก่น จังหวัดขอนแก่น 40000</t>
  </si>
  <si>
    <t>07/01/2026 09:37</t>
  </si>
  <si>
    <t>TH266271895661K</t>
  </si>
  <si>
    <t>GQK7</t>
  </si>
  <si>
    <t>TH268738669112E</t>
  </si>
  <si>
    <t>GQK6</t>
  </si>
  <si>
    <t>น******ะ</t>
  </si>
  <si>
    <t>******องนะ, อำเภอเชียงดาว ตำบลเมืองนะ อำเภอเชียงดาว จังหวัดเชียงใหม่ 50170</t>
  </si>
  <si>
    <t>50170</t>
  </si>
  <si>
    <t>07/01/2026 10:06</t>
  </si>
  <si>
    <t>TH2659458271238</t>
  </si>
  <si>
    <t>07/01/2026 09:36</t>
  </si>
  <si>
    <t>GQK4</t>
  </si>
  <si>
    <t>ข***ฤทัย น***ทานัง</t>
  </si>
  <si>
    <t>07/01/2026 09:32</t>
  </si>
  <si>
    <t>ไม่เอารสกาเเฟนะคะ</t>
  </si>
  <si>
    <t>769043878621</t>
  </si>
  <si>
    <t>GQK2</t>
  </si>
  <si>
    <t>ม***มิ้ง ป***ม่</t>
  </si>
  <si>
    <t>07/01/2026 09:29</t>
  </si>
  <si>
    <t>769023792692</t>
  </si>
  <si>
    <t>07/01/2026 09:28</t>
  </si>
  <si>
    <t>GQK0</t>
  </si>
  <si>
    <t>07/01/2026 09:11</t>
  </si>
  <si>
    <t>THT02012CUDXC6Z</t>
  </si>
  <si>
    <t>GQJ99</t>
  </si>
  <si>
    <t>07/01/2026 09:09</t>
  </si>
  <si>
    <t>769017195645</t>
  </si>
  <si>
    <t>GQJ97</t>
  </si>
  <si>
    <t>******ลหนองโน อำเภอเมืองสระบุรี จังหวัดสระบุรี 18000</t>
  </si>
  <si>
    <t>TH268641577405E</t>
  </si>
  <si>
    <t>07/01/2026 09:08</t>
  </si>
  <si>
    <t>GQJ94</t>
  </si>
  <si>
    <t>ธ***เดช. ย***ถื่อน</t>
  </si>
  <si>
    <t>07/01/2026 09:06</t>
  </si>
  <si>
    <t>769028391655</t>
  </si>
  <si>
    <t>GQJ93</t>
  </si>
  <si>
    <t>s***udadamkhun</t>
  </si>
  <si>
    <t>07/01/2026 09:05</t>
  </si>
  <si>
    <t>769084066656</t>
  </si>
  <si>
    <t>GQJ92</t>
  </si>
  <si>
    <t>ว***นา ก***จันทร์</t>
  </si>
  <si>
    <t>07/01/2026 09:04</t>
  </si>
  <si>
    <t>769032863653</t>
  </si>
  <si>
    <t>GQJ91</t>
  </si>
  <si>
    <t>น** ย***</t>
  </si>
  <si>
    <t>07/01/2026 08:59</t>
  </si>
  <si>
    <t>769016582692</t>
  </si>
  <si>
    <t>GQJ90</t>
  </si>
  <si>
    <t>ค** จ***า</t>
  </si>
  <si>
    <t>07/01/2026 08:57</t>
  </si>
  <si>
    <t>769070089642</t>
  </si>
  <si>
    <t>GQJ89</t>
  </si>
  <si>
    <t>ยุพเรศ สุทธิรักษ์</t>
  </si>
  <si>
    <t>43/2 ม.5 ถ.สันนิบาต ต.เขาพนม อ.เขาพนม
เขาพนม/ Khao Phanomกระบี่/ Krabi
81140</t>
  </si>
  <si>
    <t>81140</t>
  </si>
  <si>
    <t>660955894449</t>
  </si>
  <si>
    <t>07/01/2026 08:56</t>
  </si>
  <si>
    <t>TH650287A8BT3A</t>
  </si>
  <si>
    <t>GQJ87</t>
  </si>
  <si>
    <t>ช***กาญจน์  โ***ัสดิ์</t>
  </si>
  <si>
    <t>07/01/2026 08:51</t>
  </si>
  <si>
    <t>THT24042CWEQH7Z</t>
  </si>
  <si>
    <t>GQJ86</t>
  </si>
  <si>
    <t>น***า  ว***น้อย</t>
  </si>
  <si>
    <t>769076271703</t>
  </si>
  <si>
    <t>GQJ85</t>
  </si>
  <si>
    <t>K***ath</t>
  </si>
  <si>
    <t>769089430631</t>
  </si>
  <si>
    <t>GQJ83</t>
  </si>
  <si>
    <t>******่ที่ 11, ตำบล บางนมโค, อำเภอเสนา ตำบลบางนมโค อำเภอเสนา จังหวัดพระนครศรีอยุธยา 13110</t>
  </si>
  <si>
    <t>13110</t>
  </si>
  <si>
    <t>78</t>
  </si>
  <si>
    <t>07/01/2026 09:17</t>
  </si>
  <si>
    <t>TH2653218033156</t>
  </si>
  <si>
    <t>07/01/2026 08:47</t>
  </si>
  <si>
    <t>GQJ82</t>
  </si>
  <si>
    <t>******ก่บ่อหิน, อำเภอทุ่งหว้า ตำบลป่าแก่บ่อหิน อำเภอทุ่งหว้า จังหวัดสตูล 91120</t>
  </si>
  <si>
    <t>91120</t>
  </si>
  <si>
    <t>07/01/2026 08:45</t>
  </si>
  <si>
    <t>TH267855048794C</t>
  </si>
  <si>
    <t>07/01/2026 08:44</t>
  </si>
  <si>
    <t>GQJ81</t>
  </si>
  <si>
    <t>น***ยุพา ช***วงษ์</t>
  </si>
  <si>
    <t>07/01/2026 08:43</t>
  </si>
  <si>
    <t>769024989666</t>
  </si>
  <si>
    <t>GQJ80</t>
  </si>
  <si>
    <t>07/01/2026 08:42</t>
  </si>
  <si>
    <t>TH263340087551W</t>
  </si>
  <si>
    <t>GQJ79</t>
  </si>
  <si>
    <t>****** สามวาตะวันออก, เขตคลองสามวา แขวงสามวาตะวันออก เขตคลองสามวา จังหวัดกรุงเทพมหานคร 10510</t>
  </si>
  <si>
    <t>TH2684916473870</t>
  </si>
  <si>
    <t>07/01/2026 08:41</t>
  </si>
  <si>
    <t>GQJ78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</si>
  <si>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</si>
  <si>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</si>
  <si>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13180</t>
  </si>
  <si>
    <t>660818516458</t>
  </si>
  <si>
    <t>07/01/2026 08:40</t>
  </si>
  <si>
    <t>LEXPU0645679630</t>
  </si>
  <si>
    <t>GQJ77</t>
  </si>
  <si>
    <t>07/01/2026 08:37</t>
  </si>
  <si>
    <t>769093468695</t>
  </si>
  <si>
    <t>GQJ76</t>
  </si>
  <si>
    <t>อ***า ล***อุดมทรัพย์</t>
  </si>
  <si>
    <t>07/01/2026 08:34</t>
  </si>
  <si>
    <t>769073187680</t>
  </si>
  <si>
    <t>GQJ74</t>
  </si>
  <si>
    <t>ภ***ิรา  ท***านนท์</t>
  </si>
  <si>
    <t>07/01/2026 08:32</t>
  </si>
  <si>
    <t>THT04022CWFBJ3Z</t>
  </si>
  <si>
    <t>GQJ73</t>
  </si>
  <si>
    <t>ณ***นน พ***สกุล</t>
  </si>
  <si>
    <t>07/01/2026 08:24</t>
  </si>
  <si>
    <t>769032679704</t>
  </si>
  <si>
    <t>GQJ72</t>
  </si>
  <si>
    <t>07/01/2026 08:10</t>
  </si>
  <si>
    <t>769093226705</t>
  </si>
  <si>
    <t>GQJ71</t>
  </si>
  <si>
    <t>S***ewan C***gkhwiandee</t>
  </si>
  <si>
    <t>07/01/2026 08:06</t>
  </si>
  <si>
    <t>769015548685</t>
  </si>
  <si>
    <t>GQJ70</t>
  </si>
  <si>
    <t>07/01/2026 08:02</t>
  </si>
  <si>
    <t>THT01392CUK0Z0Z</t>
  </si>
  <si>
    <t>GQJ69</t>
  </si>
  <si>
    <t>พ***าร้านของฝาก</t>
  </si>
  <si>
    <t>07/01/2026 08:01</t>
  </si>
  <si>
    <t>769020948695</t>
  </si>
  <si>
    <t>GQJ68</t>
  </si>
  <si>
    <t>เ***พิสุทธิ์. ค***็ง</t>
  </si>
  <si>
    <t>07/01/2026 08:00</t>
  </si>
  <si>
    <t>769029998634</t>
  </si>
  <si>
    <t>GQJ67</t>
  </si>
  <si>
    <t>N***'daw T***yamai</t>
  </si>
  <si>
    <t>07/01/2026 07:56</t>
  </si>
  <si>
    <t>769032864692</t>
  </si>
  <si>
    <t>GQJ66</t>
  </si>
  <si>
    <t>******323 ถ. นารายณ์มหาราช ต. ทะเลชุบศร ตำบลทะเลชุบศร อำเภอเมืองลพบุรี จังหวัดลพบุรี 15000</t>
  </si>
  <si>
    <t>07/01/2026 07:54</t>
  </si>
  <si>
    <t>TH267525528617V</t>
  </si>
  <si>
    <t>07/01/2026 07:53</t>
  </si>
  <si>
    <t>GQJ65</t>
  </si>
  <si>
    <t>วรานิชย์ อัครประดิษฐ์กุล</t>
  </si>
  <si>
    <t>42/1 หมู่3, ตำบลนาเหรง · นบพิตำ/ Nopphitam
นบพิตำ/ Nopphitamนครศรีธรรมราช/ Nakhon Si Thammarat
80160</t>
  </si>
  <si>
    <t>80160</t>
  </si>
  <si>
    <t>660847452342</t>
  </si>
  <si>
    <t>07/01/2026 07:50</t>
  </si>
  <si>
    <t>TH642187A7UC2D</t>
  </si>
  <si>
    <t>GQJ64</t>
  </si>
  <si>
    <t>ส***น น***</t>
  </si>
  <si>
    <t>07/01/2026 07:40</t>
  </si>
  <si>
    <t>769056595646</t>
  </si>
  <si>
    <t>07/01/2026 07:41</t>
  </si>
  <si>
    <t>GQJ63</t>
  </si>
  <si>
    <t>ร***าภรณ์ ห***ุนทด</t>
  </si>
  <si>
    <t>07/01/2026 07:39</t>
  </si>
  <si>
    <t>769004835620</t>
  </si>
  <si>
    <t>GQJ62</t>
  </si>
  <si>
    <t>07/01/2026 07:37</t>
  </si>
  <si>
    <t>769094586654</t>
  </si>
  <si>
    <t>07/01/2026 07:38</t>
  </si>
  <si>
    <t>GQJ61</t>
  </si>
  <si>
    <t>ฐ***ตา จ***รงค์</t>
  </si>
  <si>
    <t>07/01/2026 07:32</t>
  </si>
  <si>
    <t>769098397631</t>
  </si>
  <si>
    <t>GQJ59</t>
  </si>
  <si>
    <t>แ***รรทม ซ***สัตย์</t>
  </si>
  <si>
    <t>07/01/2026 07:27</t>
  </si>
  <si>
    <t>769084477674</t>
  </si>
  <si>
    <t>GQJ58</t>
  </si>
  <si>
    <t>ค***กร อ***เดช</t>
  </si>
  <si>
    <t>07/01/2026 07:21</t>
  </si>
  <si>
    <t>769047270622</t>
  </si>
  <si>
    <t>GQJ57</t>
  </si>
  <si>
    <t>พ***า โ***นส์</t>
  </si>
  <si>
    <t>07/01/2026 07:18</t>
  </si>
  <si>
    <t>769009997641</t>
  </si>
  <si>
    <t>GQJ56</t>
  </si>
  <si>
    <t>น***ศศิธร ก***าว</t>
  </si>
  <si>
    <t>ขอเป็นวนิลา กาแฟ ฝอยทองนะคะ❤️🥰</t>
  </si>
  <si>
    <t>769033074622</t>
  </si>
  <si>
    <t>GQJ54</t>
  </si>
  <si>
    <t>อ***ชา   ม***วัลน์</t>
  </si>
  <si>
    <t>07/01/2026 07:10</t>
  </si>
  <si>
    <t>769024791651</t>
  </si>
  <si>
    <t>07/01/2026 07:11</t>
  </si>
  <si>
    <t>GQJ53</t>
  </si>
  <si>
    <t>ค***นึ่ง</t>
  </si>
  <si>
    <t>769031670691</t>
  </si>
  <si>
    <t>GQJ52</t>
  </si>
  <si>
    <t>ส***รัตน์ พ***อง</t>
  </si>
  <si>
    <t>07/01/2026 07:08</t>
  </si>
  <si>
    <t>769035674680</t>
  </si>
  <si>
    <t>GQJ51</t>
  </si>
  <si>
    <t>เ***กา  ค***หนิ</t>
  </si>
  <si>
    <t>07/01/2026 07:07</t>
  </si>
  <si>
    <t>769066074685</t>
  </si>
  <si>
    <t>GQJ50</t>
  </si>
  <si>
    <t>ส***ัย จ***ร์เทียน</t>
  </si>
  <si>
    <t>07/01/2026 07:02</t>
  </si>
  <si>
    <t>769061263666</t>
  </si>
  <si>
    <t>GQJ48</t>
  </si>
  <si>
    <t>พ***สิดดดดด</t>
  </si>
  <si>
    <t>07/01/2026 06:59</t>
  </si>
  <si>
    <t>769056206634</t>
  </si>
  <si>
    <t>GQJ47</t>
  </si>
  <si>
    <t>พ***มล ร***สิริวรกุล</t>
  </si>
  <si>
    <t>769040203654</t>
  </si>
  <si>
    <t>GQJ46</t>
  </si>
  <si>
    <t>07/01/2026 06:58</t>
  </si>
  <si>
    <t>THT28082CW6M60Z</t>
  </si>
  <si>
    <t>GQJ45</t>
  </si>
  <si>
    <t>ส***ญ บ***ปล่ง</t>
  </si>
  <si>
    <t>07/01/2026 06:54</t>
  </si>
  <si>
    <t>769059300671</t>
  </si>
  <si>
    <t>GQJ44</t>
  </si>
  <si>
    <t>น***น. จ***</t>
  </si>
  <si>
    <t>07/01/2026 06:41</t>
  </si>
  <si>
    <t>THT29062CTUYM8Z</t>
  </si>
  <si>
    <t>GQJ43</t>
  </si>
  <si>
    <t>****** จตุจักร แขวงจตุจักร เขตจตุจักร จังหวัดกรุงเทพมหานคร 10900</t>
  </si>
  <si>
    <t>07/01/2026 06:39</t>
  </si>
  <si>
    <t>TH01058788MJ6A</t>
  </si>
  <si>
    <t>07/01/2026 06:38</t>
  </si>
  <si>
    <t>GQJ41</t>
  </si>
  <si>
    <t>07/01/2026 06:29</t>
  </si>
  <si>
    <t>769086105690</t>
  </si>
  <si>
    <t>07/01/2026 06:28</t>
  </si>
  <si>
    <t>GQJ40</t>
  </si>
  <si>
    <t>น***กษณ์​ ด***ี​ธรรม​โชติ​</t>
  </si>
  <si>
    <t>07/01/2026 06:24</t>
  </si>
  <si>
    <t>769085333601</t>
  </si>
  <si>
    <t>07/01/2026 06:23</t>
  </si>
  <si>
    <t>GQJ39</t>
  </si>
  <si>
    <t>ภ***  ส***องไหม</t>
  </si>
  <si>
    <t>07/01/2026 06:20</t>
  </si>
  <si>
    <t>769011500644</t>
  </si>
  <si>
    <t>GQJ38</t>
  </si>
  <si>
    <t>พ***้าสมพร ป***บ่อทราย</t>
  </si>
  <si>
    <t>07/01/2026 06:04</t>
  </si>
  <si>
    <t>769083814671</t>
  </si>
  <si>
    <t>GQJ37</t>
  </si>
  <si>
    <t>07/01/2026 06:02</t>
  </si>
  <si>
    <t>769025990563</t>
  </si>
  <si>
    <t>GQJ36</t>
  </si>
  <si>
    <t>ว***ี ต***ูลดี</t>
  </si>
  <si>
    <t>07/01/2026 06:01</t>
  </si>
  <si>
    <t>THT21032CTRZ78Z</t>
  </si>
  <si>
    <t>GQJ35</t>
  </si>
  <si>
    <t>ก***กา  ม***าร</t>
  </si>
  <si>
    <t>07/01/2026 05:55</t>
  </si>
  <si>
    <t>769006185544</t>
  </si>
  <si>
    <t>GQJ34</t>
  </si>
  <si>
    <t>ช***นต์ ถ***รักษ์</t>
  </si>
  <si>
    <t>769086104684</t>
  </si>
  <si>
    <t>GQJ33</t>
  </si>
  <si>
    <t>เ***จิตร ป***ูรเธียร</t>
  </si>
  <si>
    <t>07/01/2026 05:51</t>
  </si>
  <si>
    <t>769076664602</t>
  </si>
  <si>
    <t>07/01/2026 05:52</t>
  </si>
  <si>
    <t>GQJ32</t>
  </si>
  <si>
    <t>ภ***ตา  ม***จำ</t>
  </si>
  <si>
    <t>07/01/2026 05:45</t>
  </si>
  <si>
    <t>769070784565</t>
  </si>
  <si>
    <t>GQJ31</t>
  </si>
  <si>
    <t>เ***ยงไกร แ***วัสดิ์</t>
  </si>
  <si>
    <t>07/01/2026 05:39</t>
  </si>
  <si>
    <t>769095892526</t>
  </si>
  <si>
    <t>07/01/2026 05:40</t>
  </si>
  <si>
    <t>GQJ30</t>
  </si>
  <si>
    <t>อ***์ เ***ศรีวัฒน์</t>
  </si>
  <si>
    <t>769090901692</t>
  </si>
  <si>
    <t>GQJ28</t>
  </si>
  <si>
    <t>07/01/2026 05:32</t>
  </si>
  <si>
    <t>769052105640</t>
  </si>
  <si>
    <t>GQJ27</t>
  </si>
  <si>
    <t>07/01/2026 05:31</t>
  </si>
  <si>
    <t>769045757594</t>
  </si>
  <si>
    <t>GQJ26</t>
  </si>
  <si>
    <t>ส***ฎา  อ***จริญ</t>
  </si>
  <si>
    <t>THT13082CTRP42Z</t>
  </si>
  <si>
    <t>GQJ25</t>
  </si>
  <si>
    <t>07/01/2026 05:29</t>
  </si>
  <si>
    <t>769036896530</t>
  </si>
  <si>
    <t>GQJ24</t>
  </si>
  <si>
    <t>07/01/2026 05:15</t>
  </si>
  <si>
    <t>769061518680</t>
  </si>
  <si>
    <t>GQJ23</t>
  </si>
  <si>
    <t>07/01/2026 05:08</t>
  </si>
  <si>
    <t>769042109555</t>
  </si>
  <si>
    <t>GQJ22</t>
  </si>
  <si>
    <t>ร***ิกร  แ***งสกุล</t>
  </si>
  <si>
    <t>07/01/2026 05:04</t>
  </si>
  <si>
    <t>769056385602</t>
  </si>
  <si>
    <t>GQJ20</t>
  </si>
  <si>
    <t>07/01/2026 04:59</t>
  </si>
  <si>
    <t>769019002614</t>
  </si>
  <si>
    <t>GQJ19</t>
  </si>
  <si>
    <t>เ***วรรณ ใ***รม</t>
  </si>
  <si>
    <t>07/01/2026 04:45</t>
  </si>
  <si>
    <t>769031202645</t>
  </si>
  <si>
    <t>GQJ18</t>
  </si>
  <si>
    <t>ม***ตา แ***ิวผ่อง</t>
  </si>
  <si>
    <t>07/01/2026 04:41</t>
  </si>
  <si>
    <t>769047187576</t>
  </si>
  <si>
    <t>GQJ17</t>
  </si>
  <si>
    <t>ส***ญญา แ***เล็ก</t>
  </si>
  <si>
    <t>07/01/2026 04:37</t>
  </si>
  <si>
    <t>769078277516</t>
  </si>
  <si>
    <t>GQJ16</t>
  </si>
  <si>
    <t>ส***มาส ม***ธิ์สม</t>
  </si>
  <si>
    <t>07/01/2026 04:27</t>
  </si>
  <si>
    <t>769089470553</t>
  </si>
  <si>
    <t>GQJ15</t>
  </si>
  <si>
    <t>ภัสพร  มโนวิวัศ</t>
  </si>
  <si>
    <t>บริษัท อาร์ แอนด์ อาร์ อินดัสตรี้ จำกัด เลขที่ 19 ซ.นครลุง 17  ถนนนครลุง · บางไผ่/ Bang Phai
บางแค/ Bang Khaeกรุงเทพมหานคร/ Bangkok
10160</t>
  </si>
  <si>
    <t>660863583180</t>
  </si>
  <si>
    <t>07/01/2026 04:26</t>
  </si>
  <si>
    <t>LEXPU0645528826</t>
  </si>
  <si>
    <t>GQJ13</t>
  </si>
  <si>
    <t>M*** m**</t>
  </si>
  <si>
    <t>07/01/2026 03:46</t>
  </si>
  <si>
    <t>769059808624</t>
  </si>
  <si>
    <t>GQJ12</t>
  </si>
  <si>
    <t>น***พัชรี ส***์ซอม</t>
  </si>
  <si>
    <t>07/01/2026 03:42</t>
  </si>
  <si>
    <t>769084008626</t>
  </si>
  <si>
    <t>GQJ11</t>
  </si>
  <si>
    <t>ล***กดคนสวย</t>
  </si>
  <si>
    <t>07/01/2026 03:38</t>
  </si>
  <si>
    <t>769032002620</t>
  </si>
  <si>
    <t>GQJ9</t>
  </si>
  <si>
    <t>อ***ักษ์ อ***ทาน</t>
  </si>
  <si>
    <t>07/01/2026 03:27</t>
  </si>
  <si>
    <t>769098808623</t>
  </si>
  <si>
    <t>GQJ8</t>
  </si>
  <si>
    <t>ก***าวรรณ น***นวล</t>
  </si>
  <si>
    <t>07/01/2026 03:19</t>
  </si>
  <si>
    <t>769065116691</t>
  </si>
  <si>
    <t>GQJ7</t>
  </si>
  <si>
    <t>ก***า ส***ิสงคราม</t>
  </si>
  <si>
    <t>07/01/2026 18:09</t>
  </si>
  <si>
    <t>769183809181</t>
  </si>
  <si>
    <t>07/01/2026 03:17</t>
  </si>
  <si>
    <t>GQJ6</t>
  </si>
  <si>
    <t>ส***ดา ส***ิษฐ์</t>
  </si>
  <si>
    <t>07/01/2026 02:55</t>
  </si>
  <si>
    <t>769015510690</t>
  </si>
  <si>
    <t>GQJ4</t>
  </si>
  <si>
    <t>อ***์รดา แ***อิน</t>
  </si>
  <si>
    <t>07/01/2026 02:44</t>
  </si>
  <si>
    <t>ขอไม่เอารสกาแฟนะคะ</t>
  </si>
  <si>
    <t>769018305650</t>
  </si>
  <si>
    <t>07/01/2026 02:45</t>
  </si>
  <si>
    <t>GQJ2</t>
  </si>
  <si>
    <t>07/01/2026 02:40</t>
  </si>
  <si>
    <t>769099384572</t>
  </si>
  <si>
    <t>GQJ1</t>
  </si>
  <si>
    <t>ญ***ศา ม***กล้า</t>
  </si>
  <si>
    <t>07/01/2026 02:24</t>
  </si>
  <si>
    <t>769037110693</t>
  </si>
  <si>
    <t>GQJ0</t>
  </si>
  <si>
    <t>อ*** อ***ชุติมานันท์</t>
  </si>
  <si>
    <t>07/01/2026 02:23</t>
  </si>
  <si>
    <t>769095209632</t>
  </si>
  <si>
    <t>GQI99</t>
  </si>
  <si>
    <t>ช***ัย ห***งกลาง</t>
  </si>
  <si>
    <t>07/01/2026 02:11</t>
  </si>
  <si>
    <t>769025048433</t>
  </si>
  <si>
    <t>GQI98</t>
  </si>
  <si>
    <t>ช***พร แ***กาหลง</t>
  </si>
  <si>
    <t>07/01/2026 02:07</t>
  </si>
  <si>
    <t>769034072531</t>
  </si>
  <si>
    <t>GQI97</t>
  </si>
  <si>
    <t>น***์นิชา ศ***ุตะโรจน์</t>
  </si>
  <si>
    <t>07/01/2026 01:59</t>
  </si>
  <si>
    <t>769042623521</t>
  </si>
  <si>
    <t>GQI96</t>
  </si>
  <si>
    <t>ว***ภรณฺ ห***อุดมพันธ์</t>
  </si>
  <si>
    <t>07/01/2026 01:53</t>
  </si>
  <si>
    <t>769073002633</t>
  </si>
  <si>
    <t>GQI95</t>
  </si>
  <si>
    <t>l***sai</t>
  </si>
  <si>
    <t>07/01/2026 01:44</t>
  </si>
  <si>
    <t>769038695585</t>
  </si>
  <si>
    <t>GQI93</t>
  </si>
  <si>
    <t>ส***ฑอง ว***ทอง</t>
  </si>
  <si>
    <t>07/01/2026 01:24</t>
  </si>
  <si>
    <t>769064905571</t>
  </si>
  <si>
    <t>GQI91</t>
  </si>
  <si>
    <t>พ***๋อพรพิชัย</t>
  </si>
  <si>
    <t>07/01/2026 01:05</t>
  </si>
  <si>
    <t>769078319645</t>
  </si>
  <si>
    <t>07/01/2026 01:09</t>
  </si>
  <si>
    <t>GQI90</t>
  </si>
  <si>
    <t>ต* ต*</t>
  </si>
  <si>
    <t>07/01/2026 01:00</t>
  </si>
  <si>
    <t>769056879533</t>
  </si>
  <si>
    <t>GQI89</t>
  </si>
  <si>
    <t>อ***ราวรรณ</t>
  </si>
  <si>
    <t>07/01/2026 00:57</t>
  </si>
  <si>
    <t>769045286531</t>
  </si>
  <si>
    <t>GQI88</t>
  </si>
  <si>
    <t>ศ***พ็ญน</t>
  </si>
  <si>
    <t>07/01/2026 00:51</t>
  </si>
  <si>
    <t>769098712690</t>
  </si>
  <si>
    <t>GQI87</t>
  </si>
  <si>
    <t>K***ม</t>
  </si>
  <si>
    <t>07/01/2026 00:45</t>
  </si>
  <si>
    <t>769099713653</t>
  </si>
  <si>
    <t>GQI86</t>
  </si>
  <si>
    <t>ศรันยา แยบสูงเนิน</t>
  </si>
  <si>
    <t>153 ถนน หนองหว้า-ห้วยโป่ง · ห้วยโป่ง/ Huai Pong
เมืองระยอง/ Mueang Rayongระยอง/ Rayong
21150</t>
  </si>
  <si>
    <t>21150</t>
  </si>
  <si>
    <t>660960505804</t>
  </si>
  <si>
    <t>07/01/2026 00:34</t>
  </si>
  <si>
    <t>LEXPU0645498398</t>
  </si>
  <si>
    <t>GQI85</t>
  </si>
  <si>
    <t>07/01/2026 00:32</t>
  </si>
  <si>
    <t>769012907515</t>
  </si>
  <si>
    <t>GQI84</t>
  </si>
  <si>
    <t>กิรณา  ระเบียบ</t>
  </si>
  <si>
    <t>27หมู่ 2 บ้านตะเคียนใต้ ต.ศรีแก้ว
ศรีรัตนะ/ Si Rattanaศรีสะเกษ/ Sisaket
33240</t>
  </si>
  <si>
    <t>33240</t>
  </si>
  <si>
    <t>660929245936</t>
  </si>
  <si>
    <t>07/01/2026 00:29</t>
  </si>
  <si>
    <t>LEXPU0645615889</t>
  </si>
  <si>
    <t>GQI83</t>
  </si>
  <si>
    <t>07/01/2026 00:27</t>
  </si>
  <si>
    <t>769033424585</t>
  </si>
  <si>
    <t>GQI82</t>
  </si>
  <si>
    <t>น***ูดิศ ส***าย</t>
  </si>
  <si>
    <t>07/01/2026 00:25</t>
  </si>
  <si>
    <t>769080665603</t>
  </si>
  <si>
    <t>07/01/2026 00:26</t>
  </si>
  <si>
    <t>GQI81</t>
  </si>
  <si>
    <t>จ***ีรา น***ีย์</t>
  </si>
  <si>
    <t>769012538641</t>
  </si>
  <si>
    <t>GQI80</t>
  </si>
  <si>
    <t>ภ***ิลาใล  แ***ยา</t>
  </si>
  <si>
    <t>07/01/2026 00:24</t>
  </si>
  <si>
    <t>769055295606</t>
  </si>
  <si>
    <t>GQI79</t>
  </si>
  <si>
    <t>ม***ี น***าช</t>
  </si>
  <si>
    <t>07/01/2026 00:23</t>
  </si>
  <si>
    <t>769054411624</t>
  </si>
  <si>
    <t>GQI78</t>
  </si>
  <si>
    <t>ส***ษา เ***ทับ</t>
  </si>
  <si>
    <t>07/01/2026 00:13</t>
  </si>
  <si>
    <t>ไม่เอากาแฟนะคะ ขอบคุณค่ะ</t>
  </si>
  <si>
    <t>769004906666</t>
  </si>
  <si>
    <t>GQI77</t>
  </si>
  <si>
    <t>เพชรพนมรุ้ง เกิดจงรักษ์</t>
  </si>
  <si>
    <t>โรงเรียนกระทุ่มแบนวิเศษสมุทคุณ 442/30 ต.ตลาดกระทุ่มแบน · ตลาดกระทุ่มแบน/ Talat Krathum Baen
กระทุ่มแบน/ Krathum Baenสมุทรสาคร/ Samut Sakhon
74110</t>
  </si>
  <si>
    <t>660955537882</t>
  </si>
  <si>
    <t>LEXPU0645499257</t>
  </si>
  <si>
    <t>GQI75</t>
  </si>
  <si>
    <t>ต***ตา    บ***เย</t>
  </si>
  <si>
    <t>07/01/2026 00:08</t>
  </si>
  <si>
    <t>769003296600</t>
  </si>
  <si>
    <t>07/01/2026 00:10</t>
  </si>
  <si>
    <t>GQI74</t>
  </si>
  <si>
    <t>ร***โรจน์ ส***ิภา</t>
  </si>
  <si>
    <t>769072181555</t>
  </si>
  <si>
    <t>GQI73</t>
  </si>
  <si>
    <t>ส***ดาศิลาลักษณ์</t>
  </si>
  <si>
    <t>07/01/2026 00:07</t>
  </si>
  <si>
    <t>769050269606</t>
  </si>
  <si>
    <t>GQI72</t>
  </si>
  <si>
    <t>แ***า พ***ะสาร</t>
  </si>
  <si>
    <t>07/01/2026 00:05</t>
  </si>
  <si>
    <t>769061206616</t>
  </si>
  <si>
    <t>GQI71</t>
  </si>
  <si>
    <t>O** O***659</t>
  </si>
  <si>
    <t>769012314674</t>
  </si>
  <si>
    <t>GQI70</t>
  </si>
  <si>
    <t>ข***เรือน</t>
  </si>
  <si>
    <t>769069185555</t>
  </si>
  <si>
    <t>GQU3</t>
  </si>
  <si>
    <t>M***le C***พานิช..ชุบไธสง</t>
  </si>
  <si>
    <t>08/01/2026 23:52</t>
  </si>
  <si>
    <t>769183330650</t>
  </si>
  <si>
    <t>GQU2</t>
  </si>
  <si>
    <t>ค***โตะ</t>
  </si>
  <si>
    <t>09/01/2026 06:30</t>
  </si>
  <si>
    <t>769161250550</t>
  </si>
  <si>
    <t>08/01/2026 23:19</t>
  </si>
  <si>
    <t>GQU1</t>
  </si>
  <si>
    <t>ป***อบเกิดสุข</t>
  </si>
  <si>
    <t>08/01/2026 23:12</t>
  </si>
  <si>
    <t>769132861571</t>
  </si>
  <si>
    <t>GQU0</t>
  </si>
  <si>
    <t>08/01/2026 23:06</t>
  </si>
  <si>
    <t>769117264602</t>
  </si>
  <si>
    <t>GQT99</t>
  </si>
  <si>
    <t>D******A</t>
  </si>
  <si>
    <t>******หวัดกรุงเทพมหานครเขตบางขุนเทียน10150 แขวงแสมดำ เขตบางขุนเทียน จังหวัดกรุงเทพมหานคร 10150</t>
  </si>
  <si>
    <t>TH011787HREK8B1</t>
  </si>
  <si>
    <t>08/01/2026 23:05</t>
  </si>
  <si>
    <t>GQT98</t>
  </si>
  <si>
    <t>ว***่ ว***พ็ญ</t>
  </si>
  <si>
    <t>08/01/2026 23:03</t>
  </si>
  <si>
    <t>769104171511</t>
  </si>
  <si>
    <t>GQT97</t>
  </si>
  <si>
    <t>08/01/2026 23:32</t>
  </si>
  <si>
    <t>TH2649003753137</t>
  </si>
  <si>
    <t>08/01/2026 23:02</t>
  </si>
  <si>
    <t>GQT96</t>
  </si>
  <si>
    <t>769182833661</t>
  </si>
  <si>
    <t>GQT95</t>
  </si>
  <si>
    <t>แ***พศรี ท***ุตร</t>
  </si>
  <si>
    <t>08/01/2026 22:45</t>
  </si>
  <si>
    <t>769180675745</t>
  </si>
  <si>
    <t>GQT94</t>
  </si>
  <si>
    <t>ม***แจ้งกระจ่าง</t>
  </si>
  <si>
    <t>08/01/2026 22:32</t>
  </si>
  <si>
    <t>769170779510</t>
  </si>
  <si>
    <t>08/01/2026 22:33</t>
  </si>
  <si>
    <t>GQT93</t>
  </si>
  <si>
    <t>L******]</t>
  </si>
  <si>
    <t>******งเทพมหานคร เขตบางขุนเทียน 10150 แขวงแสมดำ เขตบางขุนเทียน จังหวัดกรุงเทพมหานคร 10150</t>
  </si>
  <si>
    <t>08/01/2026 22:26</t>
  </si>
  <si>
    <t>TH011787HRBG8B1</t>
  </si>
  <si>
    <t>GQT92</t>
  </si>
  <si>
    <t>08/01/2026 22:25</t>
  </si>
  <si>
    <t>769138860593</t>
  </si>
  <si>
    <t>GQT91</t>
  </si>
  <si>
    <t>ล***น  ท***ียว</t>
  </si>
  <si>
    <t>08/01/2026 22:16</t>
  </si>
  <si>
    <t>769132177564</t>
  </si>
  <si>
    <t>GQT90</t>
  </si>
  <si>
    <t>แ***าคำ ใ***้า</t>
  </si>
  <si>
    <t>769182372571</t>
  </si>
  <si>
    <t>GQT88</t>
  </si>
  <si>
    <t>เ***ลักษณ์  บ***สมบูรณ์</t>
  </si>
  <si>
    <t>08/01/2026 22:07</t>
  </si>
  <si>
    <t>769121973760</t>
  </si>
  <si>
    <t>GQT87</t>
  </si>
  <si>
    <t>น** ส***ยะ  บ***ชย</t>
  </si>
  <si>
    <t>08/01/2026 21:37</t>
  </si>
  <si>
    <t>769188976544</t>
  </si>
  <si>
    <t>08/01/2026 21:44</t>
  </si>
  <si>
    <t>GQT86</t>
  </si>
  <si>
    <t>พ***ิตา โ***าม</t>
  </si>
  <si>
    <t>08/01/2026 21:32</t>
  </si>
  <si>
    <t>769195364545</t>
  </si>
  <si>
    <t>08/01/2026 21:43</t>
  </si>
  <si>
    <t>GQT85</t>
  </si>
  <si>
    <t>ส***รัตน์ เ***ันธ์</t>
  </si>
  <si>
    <t>08/01/2026 21:21</t>
  </si>
  <si>
    <t>769191977536</t>
  </si>
  <si>
    <t>08/01/2026 21:41</t>
  </si>
  <si>
    <t>GQT84</t>
  </si>
  <si>
    <t>น***ายรุ้ง โ***อนศรี</t>
  </si>
  <si>
    <t>08/01/2026 21:20</t>
  </si>
  <si>
    <t>769135970562</t>
  </si>
  <si>
    <t>GQT83</t>
  </si>
  <si>
    <t>******4 ม.4 ต.กำปัง อ.โนนไทย จ.นครราชสีมา 30220 ตำบลกำปัง อำเภอโนนไทย จังหวัดนครราชสีมา 30220</t>
  </si>
  <si>
    <t>30220</t>
  </si>
  <si>
    <t>08/01/2026 21:51</t>
  </si>
  <si>
    <t>TH2618441519533</t>
  </si>
  <si>
    <t>08/01/2026 21:38</t>
  </si>
  <si>
    <t>GQT82</t>
  </si>
  <si>
    <t>ภ****ณ</t>
  </si>
  <si>
    <t>****** อำเภอปากช่อง นครราชสีมา 30130 ประเทศไทย ตำบลหนองสาหร่าย อำเภอปากช่อง จังหวัดนครราชสีมา 30130</t>
  </si>
  <si>
    <t>30130</t>
  </si>
  <si>
    <t>TH262010628183Y</t>
  </si>
  <si>
    <t>08/01/2026 21:35</t>
  </si>
  <si>
    <t>GQT81</t>
  </si>
  <si>
    <t>ผ***ี ศ***โยาธา</t>
  </si>
  <si>
    <t>08/01/2026 21:17</t>
  </si>
  <si>
    <t>769122836683</t>
  </si>
  <si>
    <t>08/01/2026 21:19</t>
  </si>
  <si>
    <t>GQT80</t>
  </si>
  <si>
    <t>อ***นา</t>
  </si>
  <si>
    <t>08/01/2026 21:18</t>
  </si>
  <si>
    <t>769197194566</t>
  </si>
  <si>
    <t>GQT79</t>
  </si>
  <si>
    <t>m***a</t>
  </si>
  <si>
    <t>08/01/2026 21:16</t>
  </si>
  <si>
    <t>769159193703</t>
  </si>
  <si>
    <t>GQT78</t>
  </si>
  <si>
    <t>ส***วดี​  ช***ราช</t>
  </si>
  <si>
    <t>08/01/2026 21:09</t>
  </si>
  <si>
    <t>769141315784</t>
  </si>
  <si>
    <t>GQT77</t>
  </si>
  <si>
    <t>ร***ิยา ศ***าทอง</t>
  </si>
  <si>
    <t>08/01/2026 21:05</t>
  </si>
  <si>
    <t>769171251660</t>
  </si>
  <si>
    <t>GQT76</t>
  </si>
  <si>
    <t>ศ**</t>
  </si>
  <si>
    <t>08/01/2026 21:01</t>
  </si>
  <si>
    <t>769166717771</t>
  </si>
  <si>
    <t>GQT75</t>
  </si>
  <si>
    <t>ก***นา  อ***เอี่ยม</t>
  </si>
  <si>
    <t>08/01/2026 20:59</t>
  </si>
  <si>
    <t>769143916774</t>
  </si>
  <si>
    <t>GQT74</t>
  </si>
  <si>
    <t>ป******ก</t>
  </si>
  <si>
    <t>******1 อำเภอท่าม่วง ตำบลหนองขาว ตำบลหนองขาว อำเภอท่าม่วง จังหวัดกาญจนบุรี 71110</t>
  </si>
  <si>
    <t>71110</t>
  </si>
  <si>
    <t>TH266689289485F</t>
  </si>
  <si>
    <t>08/01/2026 20:58</t>
  </si>
  <si>
    <t>GQT73</t>
  </si>
  <si>
    <t>769155692513</t>
  </si>
  <si>
    <t>08/01/2026 20:55</t>
  </si>
  <si>
    <t>GQT72</t>
  </si>
  <si>
    <t>****** เฟส2 ) ตำบลเสาธงหิน อ.บางใหญ่ จ.นนทบุรี 11140 ตำบลเสาธงหิน อำเภอบางใหญ่ จังหวัดนนทบุรี 11140</t>
  </si>
  <si>
    <t>08/01/2026 20:54</t>
  </si>
  <si>
    <t>TH2623812694408</t>
  </si>
  <si>
    <t>GQT71</t>
  </si>
  <si>
    <t>จ***มาศ ส***ใจ</t>
  </si>
  <si>
    <t>08/01/2026 20:52</t>
  </si>
  <si>
    <t>769156417805</t>
  </si>
  <si>
    <t>GQT70</t>
  </si>
  <si>
    <t>น*** ป***ว</t>
  </si>
  <si>
    <t>08/01/2026 20:51</t>
  </si>
  <si>
    <t>769107529746</t>
  </si>
  <si>
    <t>GQT68</t>
  </si>
  <si>
    <t>ส***ภาคสันเทียะ</t>
  </si>
  <si>
    <t>08/01/2026 20:46</t>
  </si>
  <si>
    <t>769165228716</t>
  </si>
  <si>
    <t>08/01/2026 20:47</t>
  </si>
  <si>
    <t>GQT67</t>
  </si>
  <si>
    <t>08/01/2026 20:45</t>
  </si>
  <si>
    <t>769121290523</t>
  </si>
  <si>
    <t>GQT65</t>
  </si>
  <si>
    <t>น***อังคณา ช***รมณ์</t>
  </si>
  <si>
    <t>08/01/2026 20:32</t>
  </si>
  <si>
    <t>769134615804</t>
  </si>
  <si>
    <t>GQT64</t>
  </si>
  <si>
    <t>ล***วดี ว***ปินตา</t>
  </si>
  <si>
    <t>08/01/2026 20:31</t>
  </si>
  <si>
    <t>769169705765</t>
  </si>
  <si>
    <t>08/01/2026 20:30</t>
  </si>
  <si>
    <t>GQT63</t>
  </si>
  <si>
    <t>ร*** ส***กซัก เ***ฟอง 2*</t>
  </si>
  <si>
    <t>08/01/2026 20:28</t>
  </si>
  <si>
    <t>769197180732</t>
  </si>
  <si>
    <t>GQT62</t>
  </si>
  <si>
    <t>ล***า ม***ง</t>
  </si>
  <si>
    <t>769198934641</t>
  </si>
  <si>
    <t>GQT61</t>
  </si>
  <si>
    <t>j***aratdeenok</t>
  </si>
  <si>
    <t>08/01/2026 20:25</t>
  </si>
  <si>
    <t>THT04062CYMWE6Z</t>
  </si>
  <si>
    <t>GQT60</t>
  </si>
  <si>
    <t>n***y โ***สคำเที่ยงร้านขายเสื้อผ้าเสื้อในชั้น1หน้าเคเอฟซี</t>
  </si>
  <si>
    <t>08/01/2026 20:22</t>
  </si>
  <si>
    <t>769125587731</t>
  </si>
  <si>
    <t>GQT59</t>
  </si>
  <si>
    <t>ก***นา ว***รัตน์</t>
  </si>
  <si>
    <t>08/01/2026 20:21</t>
  </si>
  <si>
    <t>769121012800</t>
  </si>
  <si>
    <t>GQT58</t>
  </si>
  <si>
    <t>ส***ภรณ์  เ***องธวัชกุล</t>
  </si>
  <si>
    <t>08/01/2026 20:20</t>
  </si>
  <si>
    <t>769192286715</t>
  </si>
  <si>
    <t>GQT57</t>
  </si>
  <si>
    <t>เ***ฮร์ดีไซน์ซาลอน ช***เอ๋</t>
  </si>
  <si>
    <t>08/01/2026 20:15</t>
  </si>
  <si>
    <t>769138218796</t>
  </si>
  <si>
    <t>GQT56</t>
  </si>
  <si>
    <t>แ***อ</t>
  </si>
  <si>
    <t>769173385735</t>
  </si>
  <si>
    <t>GQT55</t>
  </si>
  <si>
    <t>w***nee</t>
  </si>
  <si>
    <t>08/01/2026 20:10</t>
  </si>
  <si>
    <t>769138128721</t>
  </si>
  <si>
    <t>08/01/2026 20:11</t>
  </si>
  <si>
    <t>GQT53</t>
  </si>
  <si>
    <t>ก***แก้ว. บ***รรม</t>
  </si>
  <si>
    <t>08/01/2026 20:03</t>
  </si>
  <si>
    <t>769192827701</t>
  </si>
  <si>
    <t>GQT52</t>
  </si>
  <si>
    <t>น***ลวน น***าน</t>
  </si>
  <si>
    <t>08/01/2026 20:02</t>
  </si>
  <si>
    <t>769130734643</t>
  </si>
  <si>
    <t>GQT51</t>
  </si>
  <si>
    <t>พ***ุ แ***มี</t>
  </si>
  <si>
    <t>08/01/2026 20:00</t>
  </si>
  <si>
    <t>769145490525</t>
  </si>
  <si>
    <t>GQT50</t>
  </si>
  <si>
    <t>08/01/2026 19:59</t>
  </si>
  <si>
    <t>769118333631</t>
  </si>
  <si>
    <t>GQT49</t>
  </si>
  <si>
    <t>จ***ภรณ์     บ***ูรณ์</t>
  </si>
  <si>
    <t>08/01/2026 19:50</t>
  </si>
  <si>
    <t>769149410783</t>
  </si>
  <si>
    <t>GQT48</t>
  </si>
  <si>
    <t>ข******)</t>
  </si>
  <si>
    <t>****** อนามัยงามเจริญ 19 ซอย 1/2 แขวงท่าข้าม เขตบางขุนเทียน จังหวัดกรุงเทพมหานคร 10150</t>
  </si>
  <si>
    <t>09/01/2026 11:44</t>
  </si>
  <si>
    <t>TH263132759906Y</t>
  </si>
  <si>
    <t>08/01/2026 19:49</t>
  </si>
  <si>
    <t>GQT47</t>
  </si>
  <si>
    <t>******อย พัฒนาสุข, ตำบล บางเมือง, อำเภอเมืองสมุทรปราการ ตำบลบางเมือง อำเภอเมืองสมุทรปราการ จังหวัดสมุทรปราการ 10270</t>
  </si>
  <si>
    <t>08/01/2026 19:45</t>
  </si>
  <si>
    <t>TH265583647812U</t>
  </si>
  <si>
    <t>GQT46</t>
  </si>
  <si>
    <t>B**k</t>
  </si>
  <si>
    <t>******วง อำเภอมหาชนะชัย จังหวัดยโสธร 35130</t>
  </si>
  <si>
    <t>35130</t>
  </si>
  <si>
    <t>08/01/2026 20:14</t>
  </si>
  <si>
    <t>TH261242307129A</t>
  </si>
  <si>
    <t>08/01/2026 19:44</t>
  </si>
  <si>
    <t>GQT45</t>
  </si>
  <si>
    <t>น***าว น***า  เ***มตะเพียนทอง</t>
  </si>
  <si>
    <t>08/01/2026 19:41</t>
  </si>
  <si>
    <t>769189736652</t>
  </si>
  <si>
    <t>GQT44</t>
  </si>
  <si>
    <t>08/01/2026 19:38</t>
  </si>
  <si>
    <t>769134083712</t>
  </si>
  <si>
    <t>GQT43</t>
  </si>
  <si>
    <t>ว***พร แ***ิพย์</t>
  </si>
  <si>
    <t>08/01/2026 19:37</t>
  </si>
  <si>
    <t>THT04022D0ETU7Z</t>
  </si>
  <si>
    <t>GQT42</t>
  </si>
  <si>
    <t>น***า  ป***แก้ว</t>
  </si>
  <si>
    <t>08/01/2026 19:36</t>
  </si>
  <si>
    <t>769168280554</t>
  </si>
  <si>
    <t>GQT41</t>
  </si>
  <si>
    <t>08/01/2026 19:32</t>
  </si>
  <si>
    <t>769185935652</t>
  </si>
  <si>
    <t>GQT37</t>
  </si>
  <si>
    <t>08/01/2026 19:16</t>
  </si>
  <si>
    <t>769185682716</t>
  </si>
  <si>
    <t>GQT36</t>
  </si>
  <si>
    <t>ส***น์ เ***สินธ์ุธนา</t>
  </si>
  <si>
    <t>08/01/2026 19:17</t>
  </si>
  <si>
    <t>เอามีไส้3กล่องและไม่มีไส้3กล่องนะค่ะ</t>
  </si>
  <si>
    <t>THT02032CZGK04Z</t>
  </si>
  <si>
    <t>GQT35</t>
  </si>
  <si>
    <t>พ***ทธิภรณ์   อ***ะตูม</t>
  </si>
  <si>
    <t>08/01/2026 19:14</t>
  </si>
  <si>
    <t>769140046636</t>
  </si>
  <si>
    <t>GQT34</t>
  </si>
  <si>
    <t>ภ***าภรณ์ ข***เบา</t>
  </si>
  <si>
    <t>769159023710</t>
  </si>
  <si>
    <t>GQT33</t>
  </si>
  <si>
    <t>08/01/2026 19:13</t>
  </si>
  <si>
    <t>769165698700</t>
  </si>
  <si>
    <t>GQT32</t>
  </si>
  <si>
    <t>ณ***า จ***ร์นิ่ม</t>
  </si>
  <si>
    <t>08/01/2026 19:08</t>
  </si>
  <si>
    <t>769141575801</t>
  </si>
  <si>
    <t>GQT31</t>
  </si>
  <si>
    <t>อ***ณา ป***าวะสังข์</t>
  </si>
  <si>
    <t>08/01/2026 19:07</t>
  </si>
  <si>
    <t>769150877784</t>
  </si>
  <si>
    <t>GQT30</t>
  </si>
  <si>
    <t>769125673783</t>
  </si>
  <si>
    <t>GQT29</t>
  </si>
  <si>
    <t>******ที่111/110 หมู่ที่8 ตำบลหนองปลิง อำเภอหนองแค จังหวัดสระบุรี 18140</t>
  </si>
  <si>
    <t>08/01/2026 19:04</t>
  </si>
  <si>
    <t>TH100387JMT05Q</t>
  </si>
  <si>
    <t>GQT28</t>
  </si>
  <si>
    <t>ผ***ี   โ***ช่วง</t>
  </si>
  <si>
    <t>08/01/2026 19:02</t>
  </si>
  <si>
    <t>769125028722</t>
  </si>
  <si>
    <t>GQT27</t>
  </si>
  <si>
    <t>ด***รัตน์ ร***แสง</t>
  </si>
  <si>
    <t>08/01/2026 19:00</t>
  </si>
  <si>
    <t>769167441652</t>
  </si>
  <si>
    <t>GQT26</t>
  </si>
  <si>
    <t>TH100387JMA67Q</t>
  </si>
  <si>
    <t>GQT25</t>
  </si>
  <si>
    <t>ค***ิริขวัญ</t>
  </si>
  <si>
    <t>769124349696</t>
  </si>
  <si>
    <t>08/01/2026 18:59</t>
  </si>
  <si>
    <t>GQT24</t>
  </si>
  <si>
    <t>น***นา  น***งศ์</t>
  </si>
  <si>
    <t>08/01/2026 18:58</t>
  </si>
  <si>
    <t>769184176806</t>
  </si>
  <si>
    <t>GQT23</t>
  </si>
  <si>
    <t>ฉ*** เ***ญสุข</t>
  </si>
  <si>
    <t>08/01/2026 18:57</t>
  </si>
  <si>
    <t>769199940681</t>
  </si>
  <si>
    <t>GQT22</t>
  </si>
  <si>
    <t>ล***ต ย***าว</t>
  </si>
  <si>
    <t>08/01/2026 18:54</t>
  </si>
  <si>
    <t>769100522702</t>
  </si>
  <si>
    <t>GQT21</t>
  </si>
  <si>
    <t>ห***ย</t>
  </si>
  <si>
    <t>08/01/2026 18:45</t>
  </si>
  <si>
    <t>769112829726</t>
  </si>
  <si>
    <t>08/01/2026 18:44</t>
  </si>
  <si>
    <t>GQT17</t>
  </si>
  <si>
    <t>ย***่าย​  จ***ร์จิตตะการ</t>
  </si>
  <si>
    <t>08/01/2026 18:24</t>
  </si>
  <si>
    <t>769125349683</t>
  </si>
  <si>
    <t>GQT16</t>
  </si>
  <si>
    <t>น***ทร์  อ***ะระวะ</t>
  </si>
  <si>
    <t>08/01/2026 18:22</t>
  </si>
  <si>
    <t>769152523753</t>
  </si>
  <si>
    <t>GQT15</t>
  </si>
  <si>
    <t>น** ศ***ย  ค***ง</t>
  </si>
  <si>
    <t>08/01/2026 18:11</t>
  </si>
  <si>
    <t>769184700782</t>
  </si>
  <si>
    <t>08/01/2026 18:12</t>
  </si>
  <si>
    <t>GQT14</t>
  </si>
  <si>
    <t>น***ุไรวรรณ  บ***ารักษ์</t>
  </si>
  <si>
    <t>769179679785</t>
  </si>
  <si>
    <t>GQT13</t>
  </si>
  <si>
    <t>ณ***า ส***ียม</t>
  </si>
  <si>
    <t>08/01/2026 18:10</t>
  </si>
  <si>
    <t>769159726775</t>
  </si>
  <si>
    <t>GQT12</t>
  </si>
  <si>
    <t>J***porn T***y</t>
  </si>
  <si>
    <t>08/01/2026 18:09</t>
  </si>
  <si>
    <t>769101320783</t>
  </si>
  <si>
    <t>GQT10</t>
  </si>
  <si>
    <t>08/01/2026 17:52</t>
  </si>
  <si>
    <t>769181006753</t>
  </si>
  <si>
    <t>GQT9</t>
  </si>
  <si>
    <t>M***n Y***a</t>
  </si>
  <si>
    <t>08/01/2026 17:50</t>
  </si>
  <si>
    <t>THT01242D0K1J9Z</t>
  </si>
  <si>
    <t>GQT8</t>
  </si>
  <si>
    <t>N***Nitcha</t>
  </si>
  <si>
    <t>08/01/2026 17:48</t>
  </si>
  <si>
    <t>769120240652</t>
  </si>
  <si>
    <t>GQT7</t>
  </si>
  <si>
    <t>08/01/2026 17:46</t>
  </si>
  <si>
    <t>769163457661</t>
  </si>
  <si>
    <t>GQT6</t>
  </si>
  <si>
    <t>ว***ุต ส***ันทร์</t>
  </si>
  <si>
    <t>08/01/2026 17:44</t>
  </si>
  <si>
    <t>ไม่เอากาแฟได้มั้ยครับ</t>
  </si>
  <si>
    <t>769171803621</t>
  </si>
  <si>
    <t>GQT5</t>
  </si>
  <si>
    <t>ว***ยพร ไ***หลง</t>
  </si>
  <si>
    <t>08/01/2026 17:43</t>
  </si>
  <si>
    <t>769123089545</t>
  </si>
  <si>
    <t>GQT4</t>
  </si>
  <si>
    <t>08/01/2026 17:37</t>
  </si>
  <si>
    <t>769116128771</t>
  </si>
  <si>
    <t>GQT3</t>
  </si>
  <si>
    <t>น*** ส***กูล</t>
  </si>
  <si>
    <t>08/01/2026 17:32</t>
  </si>
  <si>
    <t>769167575783</t>
  </si>
  <si>
    <t>GQT2</t>
  </si>
  <si>
    <t>พ***ภัทร ห***ตระกูล</t>
  </si>
  <si>
    <t>08/01/2026 17:28</t>
  </si>
  <si>
    <t>769177320774</t>
  </si>
  <si>
    <t>08/01/2026 17:27</t>
  </si>
  <si>
    <t>GQT1</t>
  </si>
  <si>
    <t>น***ร จ***ร์หอมกุล</t>
  </si>
  <si>
    <t>08/01/2026 17:24</t>
  </si>
  <si>
    <t>769186147704</t>
  </si>
  <si>
    <t>08/01/2026 17:25</t>
  </si>
  <si>
    <t>GQT0</t>
  </si>
  <si>
    <t>บ***ร ภ***โคตร</t>
  </si>
  <si>
    <t>08/01/2026 17:23</t>
  </si>
  <si>
    <t>769126922771</t>
  </si>
  <si>
    <t>GQS99</t>
  </si>
  <si>
    <t>ว***รา น***</t>
  </si>
  <si>
    <t>08/01/2026 17:22</t>
  </si>
  <si>
    <t>769115672765</t>
  </si>
  <si>
    <t>GQS98</t>
  </si>
  <si>
    <t>อ***งค์ ว***ุ่ม</t>
  </si>
  <si>
    <t>08/01/2026 17:21</t>
  </si>
  <si>
    <t>769123321772</t>
  </si>
  <si>
    <t>GQS97</t>
  </si>
  <si>
    <t>ก***นา ช***งษ์</t>
  </si>
  <si>
    <t>08/01/2026 17:20</t>
  </si>
  <si>
    <t>769127141705</t>
  </si>
  <si>
    <t>GQS95</t>
  </si>
  <si>
    <t>08/01/2026 17:13</t>
  </si>
  <si>
    <t>THT05072D14JM1Z</t>
  </si>
  <si>
    <t>GQS94</t>
  </si>
  <si>
    <t>จันทร์เสิง  ไชยป้อง</t>
  </si>
  <si>
    <t>48/1 หมู่1 บ้านหนองผักบุ้ง ต. นายม อ. เมือง
เมืองเพชรบูรณ์/ Mueang Phetchabunเพชรบูรณ์/ Phetchabun
67210</t>
  </si>
  <si>
    <t>67210</t>
  </si>
  <si>
    <t>660917245823</t>
  </si>
  <si>
    <t>08/01/2026 17:07</t>
  </si>
  <si>
    <t>LEXPU0646198742</t>
  </si>
  <si>
    <t>08/01/2026 17:06</t>
  </si>
  <si>
    <t>GQS93</t>
  </si>
  <si>
    <t>จ***ัทร  เ***สมบูรณ์</t>
  </si>
  <si>
    <t>08/01/2026 17:00</t>
  </si>
  <si>
    <t>769199201632</t>
  </si>
  <si>
    <t>08/01/2026 16:59</t>
  </si>
  <si>
    <t>GQS92</t>
  </si>
  <si>
    <t>อ***จ ค***กลาง</t>
  </si>
  <si>
    <t>08/01/2026 16:57</t>
  </si>
  <si>
    <t>769135670763</t>
  </si>
  <si>
    <t>GQS91</t>
  </si>
  <si>
    <t>******ู่ 148/2 หมู่ที่ 13 ตำบลอ้อมน้อย ตำบลอ้อมน้อย อำเภอกระทุ่มแบน จังหวัดสมุทรสาคร 74130</t>
  </si>
  <si>
    <t>08/01/2026 16:56</t>
  </si>
  <si>
    <t>TH264092477788D</t>
  </si>
  <si>
    <t>08/01/2026 16:55</t>
  </si>
  <si>
    <t>GQS90</t>
  </si>
  <si>
    <t>น***.ถมยาแก้ว</t>
  </si>
  <si>
    <t>08/01/2026 16:50</t>
  </si>
  <si>
    <t>769176227735</t>
  </si>
  <si>
    <t>GQS89</t>
  </si>
  <si>
    <t>08/01/2026 16:48</t>
  </si>
  <si>
    <t>769126927693</t>
  </si>
  <si>
    <t>GQS88</t>
  </si>
  <si>
    <t>บ***้ำ ท***อบ</t>
  </si>
  <si>
    <t>08/01/2026 16:47</t>
  </si>
  <si>
    <t>769158920762</t>
  </si>
  <si>
    <t>08/01/2026 16:46</t>
  </si>
  <si>
    <t>GQS87</t>
  </si>
  <si>
    <t>ถ***ย์พร แ***จำรูญ</t>
  </si>
  <si>
    <t>769181828730</t>
  </si>
  <si>
    <t>GQS84</t>
  </si>
  <si>
    <t>น***าวมีนา น***ลอย</t>
  </si>
  <si>
    <t>08/01/2026 16:41</t>
  </si>
  <si>
    <t>769192079762</t>
  </si>
  <si>
    <t>GQS83</t>
  </si>
  <si>
    <t>08/01/2026 16:39</t>
  </si>
  <si>
    <t>769102656652</t>
  </si>
  <si>
    <t>GQS81</t>
  </si>
  <si>
    <t>อ***วรรณ ป***อง</t>
  </si>
  <si>
    <t>08/01/2026 16:37</t>
  </si>
  <si>
    <t>769158244665</t>
  </si>
  <si>
    <t>GQS80</t>
  </si>
  <si>
    <t>เ***นี</t>
  </si>
  <si>
    <t>08/01/2026 16:32</t>
  </si>
  <si>
    <t>THT03042CYZC90Z</t>
  </si>
  <si>
    <t>GQS79</t>
  </si>
  <si>
    <t>ส***ตตา ค***ียว</t>
  </si>
  <si>
    <t>08/01/2026 16:29</t>
  </si>
  <si>
    <t>769169023722</t>
  </si>
  <si>
    <t>GQS78</t>
  </si>
  <si>
    <t>ค***ัภยา น***</t>
  </si>
  <si>
    <t>08/01/2026 16:27</t>
  </si>
  <si>
    <t>769175323803</t>
  </si>
  <si>
    <t>GQS77</t>
  </si>
  <si>
    <t>Z** H***e</t>
  </si>
  <si>
    <t>Ranong</t>
  </si>
  <si>
    <t>08/01/2026 16:23</t>
  </si>
  <si>
    <t>769109898675</t>
  </si>
  <si>
    <t>GQS76</t>
  </si>
  <si>
    <t>ภ***ิรา   น***ะเสน</t>
  </si>
  <si>
    <t>769110070772</t>
  </si>
  <si>
    <t>GQS75</t>
  </si>
  <si>
    <t>08/01/2026 16:15</t>
  </si>
  <si>
    <t>รับมะพร้าวอ่อน2ฝอยทอง1นะค่ะ</t>
  </si>
  <si>
    <t>769101509680</t>
  </si>
  <si>
    <t>GQS74</t>
  </si>
  <si>
    <t>ป***า ฟ***อย</t>
  </si>
  <si>
    <t>769167877741</t>
  </si>
  <si>
    <t>GQS73</t>
  </si>
  <si>
    <t>ร***ชุลีกะทิสด  พ***ศพรรณ</t>
  </si>
  <si>
    <t>769116888573</t>
  </si>
  <si>
    <t>GQS72</t>
  </si>
  <si>
    <t>คุณสมนา ศรียันต์</t>
  </si>
  <si>
    <t>987 โรงเรียนบุญสมวิทยา ถ.ท่าแฉลบ ต.ตลาด อ.เมือง จ.จันทบุรี
เมืองจันทบุรี/ Mueang Chanthaburiจันทบุรี/ Chanthaburi
22000</t>
  </si>
  <si>
    <t>22000</t>
  </si>
  <si>
    <t>660897499839</t>
  </si>
  <si>
    <t>08/01/2026 16:13</t>
  </si>
  <si>
    <t>LEXPU0646249576</t>
  </si>
  <si>
    <t>GQS71</t>
  </si>
  <si>
    <t>ส***ิน ไ***ลิศ</t>
  </si>
  <si>
    <t>08/01/2026 16:10</t>
  </si>
  <si>
    <t>769141627774</t>
  </si>
  <si>
    <t>GQS70</t>
  </si>
  <si>
    <t>ส***นทา ส***ยา</t>
  </si>
  <si>
    <t>08/01/2026 16:07</t>
  </si>
  <si>
    <t>769101226773</t>
  </si>
  <si>
    <t>GQS69</t>
  </si>
  <si>
    <t>C***aporn K***an</t>
  </si>
  <si>
    <t>08/01/2026 16:05</t>
  </si>
  <si>
    <t>769184071751</t>
  </si>
  <si>
    <t>GQS68</t>
  </si>
  <si>
    <t>น***ิญา   ศ***าวรรณ</t>
  </si>
  <si>
    <t>08/01/2026 15:56</t>
  </si>
  <si>
    <t>769160329803</t>
  </si>
  <si>
    <t>GQS67</t>
  </si>
  <si>
    <t>ส***ชวดี ท***สือ</t>
  </si>
  <si>
    <t>08/01/2026 15:55</t>
  </si>
  <si>
    <t>769111822776</t>
  </si>
  <si>
    <t>GQS64</t>
  </si>
  <si>
    <t>ด***์ เ***เมือง</t>
  </si>
  <si>
    <t>08/01/2026 15:34</t>
  </si>
  <si>
    <t>769146479743</t>
  </si>
  <si>
    <t>GQS63</t>
  </si>
  <si>
    <t>ศ***ดา ก***งษ์</t>
  </si>
  <si>
    <t>THT04022CYMRH2Z</t>
  </si>
  <si>
    <t>GQS62</t>
  </si>
  <si>
    <t>ส***ิกร ส***ิริ</t>
  </si>
  <si>
    <t>08/01/2026 15:31</t>
  </si>
  <si>
    <t>769188520796</t>
  </si>
  <si>
    <t>GQS61</t>
  </si>
  <si>
    <t>ณ***ดา จ***รประทีป</t>
  </si>
  <si>
    <t>08/01/2026 15:29</t>
  </si>
  <si>
    <t>769121856672</t>
  </si>
  <si>
    <t>GQS60</t>
  </si>
  <si>
    <t>นายสุภาชัย ดอกตะเคียน</t>
  </si>
  <si>
    <t>235 ซอย 9 ถ.ถวิลวัฒนา ต.แก่งคอย อ.แก่งคอย จ.สระบุรี
แก่งคอย/ Kaeng Khoiสระบุรี/ Saraburi
18110</t>
  </si>
  <si>
    <t>18110</t>
  </si>
  <si>
    <t>660624965885</t>
  </si>
  <si>
    <t>08/01/2026 15:28</t>
  </si>
  <si>
    <t>LEXPU0646249123</t>
  </si>
  <si>
    <t>GQS59</t>
  </si>
  <si>
    <t>08/01/2026 15:26</t>
  </si>
  <si>
    <t>769196675741</t>
  </si>
  <si>
    <t>GQS58</t>
  </si>
  <si>
    <t>08/01/2026 15:27</t>
  </si>
  <si>
    <t>LEXPU0646248537</t>
  </si>
  <si>
    <t>08/01/2026 15:24</t>
  </si>
  <si>
    <t>GQS57</t>
  </si>
  <si>
    <t>ป***า พ***พราว</t>
  </si>
  <si>
    <t>08/01/2026 15:13</t>
  </si>
  <si>
    <t>769134628765</t>
  </si>
  <si>
    <t>GQS56</t>
  </si>
  <si>
    <t>พ***ีรักษ์ ศ***ุล</t>
  </si>
  <si>
    <t>08/01/2026 15:10</t>
  </si>
  <si>
    <t>769191774772</t>
  </si>
  <si>
    <t>GQS54</t>
  </si>
  <si>
    <t>น***พร อ***ุน</t>
  </si>
  <si>
    <t>08/01/2026 15:02</t>
  </si>
  <si>
    <t>769125626754</t>
  </si>
  <si>
    <t>GQS53</t>
  </si>
  <si>
    <t>ห***า ค***พร</t>
  </si>
  <si>
    <t>769172979794</t>
  </si>
  <si>
    <t>GQS52</t>
  </si>
  <si>
    <t>ธ***วัฒน์ ส***รณฉิม</t>
  </si>
  <si>
    <t>08/01/2026 15:00</t>
  </si>
  <si>
    <t>769173528793</t>
  </si>
  <si>
    <t>GQS51</t>
  </si>
  <si>
    <t>ก***า ท***ียงสม</t>
  </si>
  <si>
    <t>08/01/2026 14:57</t>
  </si>
  <si>
    <t>769191020754</t>
  </si>
  <si>
    <t>GQS50</t>
  </si>
  <si>
    <t>769175721786</t>
  </si>
  <si>
    <t>GQS49</t>
  </si>
  <si>
    <t>08/01/2026 14:54</t>
  </si>
  <si>
    <t>769183474776</t>
  </si>
  <si>
    <t>GQS48</t>
  </si>
  <si>
    <t>เ***ลำเภา ท***ิลป์</t>
  </si>
  <si>
    <t>08/01/2026 14:45</t>
  </si>
  <si>
    <t>769191372784</t>
  </si>
  <si>
    <t>GQS47</t>
  </si>
  <si>
    <t>******ระโจม, อำเภอเมืองนครนายก ตำบลวังกระโจม อำเภอเมืองนครนายก จังหวัดนครนายก 26000</t>
  </si>
  <si>
    <t>08/01/2026 15:15</t>
  </si>
  <si>
    <t>TH261451501147Q</t>
  </si>
  <si>
    <t>GQS46</t>
  </si>
  <si>
    <t>08/01/2026 14:35</t>
  </si>
  <si>
    <t>769169996534</t>
  </si>
  <si>
    <t>GQS45</t>
  </si>
  <si>
    <t>08/01/2026 14:34</t>
  </si>
  <si>
    <t>769141766610</t>
  </si>
  <si>
    <t>GQS44</t>
  </si>
  <si>
    <t>c***akarnsook</t>
  </si>
  <si>
    <t>08/01/2026 14:30</t>
  </si>
  <si>
    <t>769117826750</t>
  </si>
  <si>
    <t>08/01/2026 14:33</t>
  </si>
  <si>
    <t>GQS43</t>
  </si>
  <si>
    <t>ส***น   โ***</t>
  </si>
  <si>
    <t>769111700744</t>
  </si>
  <si>
    <t>GQS42</t>
  </si>
  <si>
    <t>ว***พร ม***า</t>
  </si>
  <si>
    <t>08/01/2026 14:28</t>
  </si>
  <si>
    <t>769165278755</t>
  </si>
  <si>
    <t>08/01/2026 14:32</t>
  </si>
  <si>
    <t>GQS41</t>
  </si>
  <si>
    <t>ป***าพรจั่นชาวนา</t>
  </si>
  <si>
    <t>769110692674</t>
  </si>
  <si>
    <t>GQS40</t>
  </si>
  <si>
    <t>m** s***thorn r***uang</t>
  </si>
  <si>
    <t>08/01/2026 14:23</t>
  </si>
  <si>
    <t>769179341696</t>
  </si>
  <si>
    <t>GQS39</t>
  </si>
  <si>
    <t>แ***น</t>
  </si>
  <si>
    <t>769194287551</t>
  </si>
  <si>
    <t>GQS38</t>
  </si>
  <si>
    <t>LEXPU0646203971</t>
  </si>
  <si>
    <t>GQS37</t>
  </si>
  <si>
    <t>ค******ว</t>
  </si>
  <si>
    <t>******บูรณ์, อำเภอวังสมบูรณ์ ตำบลวังสมบูรณ์ อำเภอวังสมบูรณ์ จังหวัดสระแก้ว 27250</t>
  </si>
  <si>
    <t>27250</t>
  </si>
  <si>
    <t>08/01/2026 14:25</t>
  </si>
  <si>
    <t>TH265263074660C</t>
  </si>
  <si>
    <t>GQS36</t>
  </si>
  <si>
    <t>TH2694080120640</t>
  </si>
  <si>
    <t>GQS35</t>
  </si>
  <si>
    <t>ช***านต์ เ***ัชชา</t>
  </si>
  <si>
    <t>08/01/2026 14:11</t>
  </si>
  <si>
    <t>769159806752</t>
  </si>
  <si>
    <t>GQS34</t>
  </si>
  <si>
    <t>u***22397776884713</t>
  </si>
  <si>
    <t>08/01/2026 14:13</t>
  </si>
  <si>
    <t>THT04062D1BUX7Z</t>
  </si>
  <si>
    <t>GQS33</t>
  </si>
  <si>
    <t>769180076766</t>
  </si>
  <si>
    <t>GQS31</t>
  </si>
  <si>
    <t>08/01/2026 14:03</t>
  </si>
  <si>
    <t>769186505754</t>
  </si>
  <si>
    <t>08/01/2026 14:04</t>
  </si>
  <si>
    <t>GQS30</t>
  </si>
  <si>
    <t>เจน เจนจิรา</t>
  </si>
  <si>
    <t>128 หมู่.2 ต.ชัยบาดาล อ.ชัยบาดาล จ.ลพบุรี 15230 · ชัยบาดาล/ Chai Badan
ชัยบาดาล/ Chai Badanลพบุรี/ Lopburi
15230</t>
  </si>
  <si>
    <t>660930677185</t>
  </si>
  <si>
    <t>08/01/2026 14:00</t>
  </si>
  <si>
    <t>LEXPU0646249069</t>
  </si>
  <si>
    <t>GQS27</t>
  </si>
  <si>
    <t>ส***าย ม***ทอง</t>
  </si>
  <si>
    <t>08/01/2026 13:53</t>
  </si>
  <si>
    <t>THT03062D0ER11Z</t>
  </si>
  <si>
    <t>GQS25</t>
  </si>
  <si>
    <t>ช***ุทธ บ***ุด</t>
  </si>
  <si>
    <t>08/01/2026 13:38</t>
  </si>
  <si>
    <t>769151494532</t>
  </si>
  <si>
    <t>GQS24</t>
  </si>
  <si>
    <t>ร***​ ห***ุล</t>
  </si>
  <si>
    <t>08/01/2026 13:37</t>
  </si>
  <si>
    <t>769108340652</t>
  </si>
  <si>
    <t>GQS23</t>
  </si>
  <si>
    <t>แ*** น***ืองรักษ์</t>
  </si>
  <si>
    <t>769167378792</t>
  </si>
  <si>
    <t>GQS22</t>
  </si>
  <si>
    <t>ส***าณี</t>
  </si>
  <si>
    <t>THT01162D0ENM9Z</t>
  </si>
  <si>
    <t>GQS21</t>
  </si>
  <si>
    <t>S***a O***ra ส***ห้คุณลุงแสวง</t>
  </si>
  <si>
    <t>08/01/2026 13:32</t>
  </si>
  <si>
    <t>THT10032D0E8P3Z</t>
  </si>
  <si>
    <t>GQS20</t>
  </si>
  <si>
    <t>ว*** ด*</t>
  </si>
  <si>
    <t>769154546650</t>
  </si>
  <si>
    <t>GQS19</t>
  </si>
  <si>
    <t>ก***ตุ้ง</t>
  </si>
  <si>
    <t>08/01/2026 13:20</t>
  </si>
  <si>
    <t>THT24092D0EJS7Z</t>
  </si>
  <si>
    <t>GQS18</t>
  </si>
  <si>
    <t>k***nang</t>
  </si>
  <si>
    <t>08/01/2026 13:13</t>
  </si>
  <si>
    <t>769125726725</t>
  </si>
  <si>
    <t>08/01/2026 13:14</t>
  </si>
  <si>
    <t>GQS15</t>
  </si>
  <si>
    <t>08/01/2026 13:09</t>
  </si>
  <si>
    <t>769136047610</t>
  </si>
  <si>
    <t>GQS12</t>
  </si>
  <si>
    <t>769130341652</t>
  </si>
  <si>
    <t>08/01/2026 13:06</t>
  </si>
  <si>
    <t>GQS11</t>
  </si>
  <si>
    <t>เ**  ส***ัฒน์</t>
  </si>
  <si>
    <t>08/01/2026 13:02</t>
  </si>
  <si>
    <t>769145648644</t>
  </si>
  <si>
    <t>08/01/2026 13:03</t>
  </si>
  <si>
    <t>GQS10</t>
  </si>
  <si>
    <t>พ******า</t>
  </si>
  <si>
    <t>******้ว) ตำบลบ่อแฮ้ว ตำบลบ่อแฮ้ว อำเภอเมืองลำปาง จังหวัดลำปาง 52100</t>
  </si>
  <si>
    <t>52100</t>
  </si>
  <si>
    <t>TH260707132883O</t>
  </si>
  <si>
    <t>GQS9</t>
  </si>
  <si>
    <t>ไ***รณ ค***ีระ</t>
  </si>
  <si>
    <t>08/01/2026 12:55</t>
  </si>
  <si>
    <t>769197501774</t>
  </si>
  <si>
    <t>GQS7</t>
  </si>
  <si>
    <t>น***ล ซ***ินทร์</t>
  </si>
  <si>
    <t>08/01/2026 12:37</t>
  </si>
  <si>
    <t>769136271772</t>
  </si>
  <si>
    <t>GQS5</t>
  </si>
  <si>
    <t>ศ*** ผ***าม</t>
  </si>
  <si>
    <t>08/01/2026 12:33</t>
  </si>
  <si>
    <t>769108418772</t>
  </si>
  <si>
    <t>GQS4</t>
  </si>
  <si>
    <t>ป***ยุด</t>
  </si>
  <si>
    <t>08/01/2026 12:30</t>
  </si>
  <si>
    <t>769184218773</t>
  </si>
  <si>
    <t>GQS3</t>
  </si>
  <si>
    <t>ส***นท์   ค***ันท์</t>
  </si>
  <si>
    <t>08/01/2026 12:29</t>
  </si>
  <si>
    <t>769197587734</t>
  </si>
  <si>
    <t>GQS1</t>
  </si>
  <si>
    <t>จ***พงษ์ บ***จก</t>
  </si>
  <si>
    <t>08/01/2026 12:26</t>
  </si>
  <si>
    <t>769151819774</t>
  </si>
  <si>
    <t>GQR99</t>
  </si>
  <si>
    <t>08/01/2026 12:25</t>
  </si>
  <si>
    <t>769165281566</t>
  </si>
  <si>
    <t>GQR98</t>
  </si>
  <si>
    <t>08/01/2026 12:24</t>
  </si>
  <si>
    <t>769162549676</t>
  </si>
  <si>
    <t>GQR97</t>
  </si>
  <si>
    <t>m***mmay</t>
  </si>
  <si>
    <t>08/01/2026 12:20</t>
  </si>
  <si>
    <t>769109774790</t>
  </si>
  <si>
    <t>GQR96</t>
  </si>
  <si>
    <t>ส*** แ***รี</t>
  </si>
  <si>
    <t>08/01/2026 12:19</t>
  </si>
  <si>
    <t>769125427722</t>
  </si>
  <si>
    <t>GQR95</t>
  </si>
  <si>
    <t>08/01/2026 12:18</t>
  </si>
  <si>
    <t>769158647633</t>
  </si>
  <si>
    <t>GQR94</t>
  </si>
  <si>
    <t>ด***าว</t>
  </si>
  <si>
    <t>769172673743</t>
  </si>
  <si>
    <t>GQR93</t>
  </si>
  <si>
    <t>769151645636</t>
  </si>
  <si>
    <t>GQR92</t>
  </si>
  <si>
    <t>08/01/2026 12:17</t>
  </si>
  <si>
    <t>769117946660</t>
  </si>
  <si>
    <t>GQR91</t>
  </si>
  <si>
    <t>พ***ุ ศ***มพ์</t>
  </si>
  <si>
    <t>08/01/2026 12:10</t>
  </si>
  <si>
    <t>769105649631</t>
  </si>
  <si>
    <t>GQR90</t>
  </si>
  <si>
    <t>อ***รัตน์ ก***ก่ำ</t>
  </si>
  <si>
    <t>769159612690</t>
  </si>
  <si>
    <t>GQR89</t>
  </si>
  <si>
    <t>นางสาคร ใสดี</t>
  </si>
  <si>
    <t xml:space="preserve">290 หมู่ที่ 9 ต.ตะเบาะ อ.เมือง จ.เพชรบูรณ์ 67000
</t>
  </si>
  <si>
    <t>67000</t>
  </si>
  <si>
    <t>0814672107</t>
  </si>
  <si>
    <t>t0832622509@gmail.com</t>
  </si>
  <si>
    <t>WB130556090TH</t>
  </si>
  <si>
    <t>08/01/2026 12:09</t>
  </si>
  <si>
    <t>GQR88</t>
  </si>
  <si>
    <t>แจ็ค</t>
  </si>
  <si>
    <t xml:space="preserve">48/11วังหลังแยก7 ถนนอรุณอัมรินทร์ แขวงศิริราช เขตบางกอกน้อย กทม.10700
</t>
  </si>
  <si>
    <t>0632582556</t>
  </si>
  <si>
    <t>08/01/2026 12:04</t>
  </si>
  <si>
    <t>📌 เคลม OA เนื่องจากกล่องเสียหาย ออเดอร์ GMG3</t>
  </si>
  <si>
    <t>WB130555770TH</t>
  </si>
  <si>
    <t>GQR87</t>
  </si>
  <si>
    <t>08/01/2026 12:00</t>
  </si>
  <si>
    <t>769129273146</t>
  </si>
  <si>
    <t>GQR86</t>
  </si>
  <si>
    <t>ชื่อ นันทกา (ทราย)</t>
  </si>
  <si>
    <t>ส่งที่ ร้านส่งแสงอลูมิเนียม
47/20-24 หมู่ 4 ต.อ้อมใหญ่ อ.สามพราน จ.นครปฐม 73160</t>
  </si>
  <si>
    <t>73160</t>
  </si>
  <si>
    <t>0634623773</t>
  </si>
  <si>
    <t>08/01/2026 11:59</t>
  </si>
  <si>
    <t>WA078005822TH</t>
  </si>
  <si>
    <t>GQR85</t>
  </si>
  <si>
    <t>08/01/2026 11:57</t>
  </si>
  <si>
    <t>THT77052CWWMA8Z</t>
  </si>
  <si>
    <t>GQR84</t>
  </si>
  <si>
    <t>ป***วดี เ***ทอง</t>
  </si>
  <si>
    <t>08/01/2026 11:56</t>
  </si>
  <si>
    <t>THT28012CWX9H8Z</t>
  </si>
  <si>
    <t>GQR83</t>
  </si>
  <si>
    <t>คุณเดชา</t>
  </si>
  <si>
    <t>18 ม.4 ต.บางตะบูน อ.บ้านแหลม อ.บ้านแหลม จ.เพชรบุรี 76110</t>
  </si>
  <si>
    <t>76110</t>
  </si>
  <si>
    <t>0860732855</t>
  </si>
  <si>
    <t>08/01/2026 11:55</t>
  </si>
  <si>
    <t>WA078005819TH</t>
  </si>
  <si>
    <t>GQR82</t>
  </si>
  <si>
    <t>ป***นุชจันทร์วิสิฐศักดิ์</t>
  </si>
  <si>
    <t>08/01/2026 11:54</t>
  </si>
  <si>
    <t>769108188144</t>
  </si>
  <si>
    <t>GQR81</t>
  </si>
  <si>
    <t>ส***ีย์ ส***ตรากูลชัย</t>
  </si>
  <si>
    <t>08/01/2026 11:51</t>
  </si>
  <si>
    <t>769150988163</t>
  </si>
  <si>
    <t>GQR80</t>
  </si>
  <si>
    <t>ก***มา ไ***ันท์</t>
  </si>
  <si>
    <t>08/01/2026 11:47</t>
  </si>
  <si>
    <t>769126278152</t>
  </si>
  <si>
    <t>GQR79</t>
  </si>
  <si>
    <t>ส***ดา ผ***อร่าม</t>
  </si>
  <si>
    <t>769169078171</t>
  </si>
  <si>
    <t>GQR77</t>
  </si>
  <si>
    <t>d***rn1974</t>
  </si>
  <si>
    <t>08/01/2026 11:41</t>
  </si>
  <si>
    <t>769119986121</t>
  </si>
  <si>
    <t>GQR76</t>
  </si>
  <si>
    <t>ป* ป*</t>
  </si>
  <si>
    <t>769199675171</t>
  </si>
  <si>
    <t>GQR75</t>
  </si>
  <si>
    <t>******ผึ้ง อำเมือง จังหวัดนครพนม ตำบลบ้านผึ้ง อำเภอเมืองนครพนม จังหวัดนครพนม 48000</t>
  </si>
  <si>
    <t>08/01/2026 11:40</t>
  </si>
  <si>
    <t>TH263797760848U</t>
  </si>
  <si>
    <t>GQR74</t>
  </si>
  <si>
    <t xml:space="preserve">ธัญวลัย  บุญปลอด  </t>
  </si>
  <si>
    <t>72/1 ม.8 ต.บางคูวัด อ.เมือง จ.ปทุมธานี 
 12000</t>
  </si>
  <si>
    <t>0820450853</t>
  </si>
  <si>
    <t>08/01/2026 11:18</t>
  </si>
  <si>
    <t>WB130555766TH</t>
  </si>
  <si>
    <t>08/01/2026 11:39</t>
  </si>
  <si>
    <t>GQR73</t>
  </si>
  <si>
    <t>เ***  ศ***แตง</t>
  </si>
  <si>
    <t>769147989131</t>
  </si>
  <si>
    <t>GQR72</t>
  </si>
  <si>
    <t>พ***ดา จ***าชัย</t>
  </si>
  <si>
    <t>769132274190</t>
  </si>
  <si>
    <t>GQR71</t>
  </si>
  <si>
    <t>เ***เรศ แ***เพ็ชร</t>
  </si>
  <si>
    <t>08/01/2026 11:37</t>
  </si>
  <si>
    <t>769182982175</t>
  </si>
  <si>
    <t>GQR70</t>
  </si>
  <si>
    <t>ค***วงผกา ช***ขยัน</t>
  </si>
  <si>
    <t>08/01/2026 11:31</t>
  </si>
  <si>
    <t>769181873165</t>
  </si>
  <si>
    <t>GQR69</t>
  </si>
  <si>
    <t>08/01/2026 11:30</t>
  </si>
  <si>
    <t>769111271165</t>
  </si>
  <si>
    <t>GQR68</t>
  </si>
  <si>
    <t>โ*** ก***โรจน์</t>
  </si>
  <si>
    <t>08/01/2026 11:29</t>
  </si>
  <si>
    <t>THT04022CWXGB4Z</t>
  </si>
  <si>
    <t>GQR67</t>
  </si>
  <si>
    <t>ย***น เ***รักษ์</t>
  </si>
  <si>
    <t>08/01/2026 11:28</t>
  </si>
  <si>
    <t>769137187184</t>
  </si>
  <si>
    <t>08/01/2026 11:27</t>
  </si>
  <si>
    <t>GQR66</t>
  </si>
  <si>
    <t>08/01/2026 11:26</t>
  </si>
  <si>
    <t>THT04062CWXKG8Z</t>
  </si>
  <si>
    <t>GQR65</t>
  </si>
  <si>
    <t>ดวงใจ จิตตะรุทธะ</t>
  </si>
  <si>
    <t>95/236 ซ.19 ม.17 ม.ศุภาลัยวิลล์ วงแหวนลำลูกกา คลอง 5 ต.บึงคำพร้อย
ลำลูกกา/ Lam Luk Kaปทุมธานี/ Pathum Thani
12150</t>
  </si>
  <si>
    <t>660819294898</t>
  </si>
  <si>
    <t>08/01/2026 11:24</t>
  </si>
  <si>
    <t>LEXPU0646201242</t>
  </si>
  <si>
    <t>08/01/2026 11:25</t>
  </si>
  <si>
    <t>GQR64</t>
  </si>
  <si>
    <t>08/01/2026 11:22</t>
  </si>
  <si>
    <t>769153381135</t>
  </si>
  <si>
    <t>GQR63</t>
  </si>
  <si>
    <t>A***ara24 อ***รา น***ละออง</t>
  </si>
  <si>
    <t>THT05092CWXKE6Z</t>
  </si>
  <si>
    <t>GQR62</t>
  </si>
  <si>
    <t>จ***พร ส***คาม</t>
  </si>
  <si>
    <t>08/01/2026 11:16</t>
  </si>
  <si>
    <t>769111786166</t>
  </si>
  <si>
    <t>GQR61</t>
  </si>
  <si>
    <t>ญ***กา ส***ินธุ</t>
  </si>
  <si>
    <t>769191077200</t>
  </si>
  <si>
    <t>08/01/2026 11:15</t>
  </si>
  <si>
    <t>GQR60</t>
  </si>
  <si>
    <t>08/01/2026 11:14</t>
  </si>
  <si>
    <t>769176786125</t>
  </si>
  <si>
    <t>GQR59</t>
  </si>
  <si>
    <t>ส***ลยา ค***น</t>
  </si>
  <si>
    <t>08/01/2026 11:13</t>
  </si>
  <si>
    <t>769100272146</t>
  </si>
  <si>
    <t>GQR58</t>
  </si>
  <si>
    <t>08/01/2026 11:10</t>
  </si>
  <si>
    <t>769199585151</t>
  </si>
  <si>
    <t>GQR57</t>
  </si>
  <si>
    <t>4***มู่3ต.ท้ายบ้านใหม่อ.เมืองจ.สมุทรปราการ10280โรงไอติม</t>
  </si>
  <si>
    <t>08/01/2026 11:05</t>
  </si>
  <si>
    <t>769115279144</t>
  </si>
  <si>
    <t>GQR55</t>
  </si>
  <si>
    <t>08/01/2026 10:59</t>
  </si>
  <si>
    <t>769162386134</t>
  </si>
  <si>
    <t>GQR54</t>
  </si>
  <si>
    <t>ส***พร แ***นตร</t>
  </si>
  <si>
    <t>08/01/2026 10:57</t>
  </si>
  <si>
    <t>769140674153</t>
  </si>
  <si>
    <t>GQR53</t>
  </si>
  <si>
    <t>อ***พร ค***เงิน</t>
  </si>
  <si>
    <t>769116876146</t>
  </si>
  <si>
    <t>GQR52</t>
  </si>
  <si>
    <t>ส***สา พ***ริญ</t>
  </si>
  <si>
    <t>769100870204</t>
  </si>
  <si>
    <t>GQR51</t>
  </si>
  <si>
    <t>จ***พร  แ***ลี</t>
  </si>
  <si>
    <t>08/01/2026 10:56</t>
  </si>
  <si>
    <t>769150278201</t>
  </si>
  <si>
    <t>GQR50</t>
  </si>
  <si>
    <t>บ***ัตน์  น***ดี</t>
  </si>
  <si>
    <t>08/01/2026 10:53</t>
  </si>
  <si>
    <t>THT01392CWW4F0Z</t>
  </si>
  <si>
    <t>GQR49</t>
  </si>
  <si>
    <t>อ***รณ ป***ัฒน์</t>
  </si>
  <si>
    <t>THT24042CYTEB1Z</t>
  </si>
  <si>
    <t>GQR48</t>
  </si>
  <si>
    <t>พ***วรรณ ค***อย</t>
  </si>
  <si>
    <t>08/01/2026 10:47</t>
  </si>
  <si>
    <t>769195873143</t>
  </si>
  <si>
    <t>GQR47</t>
  </si>
  <si>
    <t>ก***  ร***สเต็กโซนัน</t>
  </si>
  <si>
    <t>08/01/2026 10:45</t>
  </si>
  <si>
    <t>ขอคละให้ครบรสนะคะ ขอบคุณค่ะ กาแฟ2เนย2นอกนั้นคละให้หน่อยนะคะ</t>
  </si>
  <si>
    <t>769165673135</t>
  </si>
  <si>
    <t>GQR46</t>
  </si>
  <si>
    <t>s******t</t>
  </si>
  <si>
    <t>******13 ต.อ้อมน้อย ตำบลอ้อมน้อย อำเภอกระทุ่มแบน จังหวัดสมุทรสาคร 74130</t>
  </si>
  <si>
    <t>08/01/2026 10:44</t>
  </si>
  <si>
    <t>TH260275328647I</t>
  </si>
  <si>
    <t>GQR45</t>
  </si>
  <si>
    <t>โ**</t>
  </si>
  <si>
    <t>769110787152</t>
  </si>
  <si>
    <t>GQR44</t>
  </si>
  <si>
    <t>ค***ุชิน เ***บุญ</t>
  </si>
  <si>
    <t>769178671155</t>
  </si>
  <si>
    <t>GQR43</t>
  </si>
  <si>
    <t>ส***รัตน์ ก***ียม</t>
  </si>
  <si>
    <t>08/01/2026 10:43</t>
  </si>
  <si>
    <t>769108670175</t>
  </si>
  <si>
    <t>GQR42</t>
  </si>
  <si>
    <t>ส***พร</t>
  </si>
  <si>
    <t>08/01/2026 10:42</t>
  </si>
  <si>
    <t>769134679202</t>
  </si>
  <si>
    <t>08/01/2026 10:41</t>
  </si>
  <si>
    <t>GQR41</t>
  </si>
  <si>
    <t>พ***นันท์ ว***ยหิรัณย์</t>
  </si>
  <si>
    <t>08/01/2026 10:39</t>
  </si>
  <si>
    <t>769163782133</t>
  </si>
  <si>
    <t>GQR39</t>
  </si>
  <si>
    <t>พ***รรค์</t>
  </si>
  <si>
    <t>08/01/2026 10:37</t>
  </si>
  <si>
    <t>769178789142</t>
  </si>
  <si>
    <t>GQR38</t>
  </si>
  <si>
    <t>08/01/2026 10:36</t>
  </si>
  <si>
    <t>769149585116</t>
  </si>
  <si>
    <t>GQR37</t>
  </si>
  <si>
    <t>ก***า น***ี</t>
  </si>
  <si>
    <t>769186474195</t>
  </si>
  <si>
    <t>08/01/2026 10:35</t>
  </si>
  <si>
    <t>GQR36</t>
  </si>
  <si>
    <t>พ***ตา แ***มา</t>
  </si>
  <si>
    <t>769145971204</t>
  </si>
  <si>
    <t>GQR35</t>
  </si>
  <si>
    <t>ป***วรรณ อ***จุ้ย</t>
  </si>
  <si>
    <t>08/01/2026 10:33</t>
  </si>
  <si>
    <t>769178870165</t>
  </si>
  <si>
    <t>08/01/2026 10:34</t>
  </si>
  <si>
    <t>GQR34</t>
  </si>
  <si>
    <t>08/01/2026 10:32</t>
  </si>
  <si>
    <t>769155983120</t>
  </si>
  <si>
    <t>GQR33</t>
  </si>
  <si>
    <t>769142780140</t>
  </si>
  <si>
    <t>08/01/2026 10:31</t>
  </si>
  <si>
    <t>GQR32</t>
  </si>
  <si>
    <t>08/01/2026 10:30</t>
  </si>
  <si>
    <t>769148785123</t>
  </si>
  <si>
    <t>GQR31</t>
  </si>
  <si>
    <t>นงเยาว์ ศรีจันทรา</t>
  </si>
  <si>
    <t>62/15 ม 2 ซอย กาญจนาภิเษก 30 ถนนเลียบคลองทวีวัฒนาแขวงทวีวัฒนาเขตทวีวัฒนา
ทวีวัฒนา/ Thawi Watthanaกรุงเทพมหานคร/ Bangkok
10170</t>
  </si>
  <si>
    <t>660890773597</t>
  </si>
  <si>
    <t>08/01/2026 10:29</t>
  </si>
  <si>
    <t>LEXPU0646249951</t>
  </si>
  <si>
    <t>08/01/2026 10:28</t>
  </si>
  <si>
    <t>GQR30</t>
  </si>
  <si>
    <t>769182592113</t>
  </si>
  <si>
    <t>GQR29</t>
  </si>
  <si>
    <t>อ***ย เ***ญศิริ</t>
  </si>
  <si>
    <t>08/01/2026 10:24</t>
  </si>
  <si>
    <t>769109384175</t>
  </si>
  <si>
    <t>GQR28</t>
  </si>
  <si>
    <t>เ***ิรา ก***หาญ</t>
  </si>
  <si>
    <t>08/01/2026 10:23</t>
  </si>
  <si>
    <t>769198984153</t>
  </si>
  <si>
    <t>GQR26</t>
  </si>
  <si>
    <t>ส***ล  ภ***ภัค</t>
  </si>
  <si>
    <t>08/01/2026 10:22</t>
  </si>
  <si>
    <t>769135581163</t>
  </si>
  <si>
    <t>GQR24</t>
  </si>
  <si>
    <t>08/01/2026 10:20</t>
  </si>
  <si>
    <t>769174675172</t>
  </si>
  <si>
    <t>GQR23</t>
  </si>
  <si>
    <t>เ***วรินทร์ จ***พันธ์</t>
  </si>
  <si>
    <t>08/01/2026 10:15</t>
  </si>
  <si>
    <t>769137583163</t>
  </si>
  <si>
    <t>GQR22</t>
  </si>
  <si>
    <t>พ***พย์ ส***ปาล</t>
  </si>
  <si>
    <t>769133386151</t>
  </si>
  <si>
    <t>GQR21</t>
  </si>
  <si>
    <t>P***id P***ip-pae</t>
  </si>
  <si>
    <t>08/01/2026 10:18</t>
  </si>
  <si>
    <t>769161387186</t>
  </si>
  <si>
    <t>08/01/2026 10:14</t>
  </si>
  <si>
    <t>GQR20</t>
  </si>
  <si>
    <t>กรทิพย์    อิ่มใจ</t>
  </si>
  <si>
    <t>32/1ม.8
ต.ซับไม้แดง
อ.บึงสามพัน
จ.เพชรบูรณ์
 67160</t>
  </si>
  <si>
    <t>67160</t>
  </si>
  <si>
    <t>0626355024</t>
  </si>
  <si>
    <t>WA078005805TH</t>
  </si>
  <si>
    <t>GQR19</t>
  </si>
  <si>
    <t>อ***รา  ค***ล</t>
  </si>
  <si>
    <t>769106274171</t>
  </si>
  <si>
    <t>GQR17</t>
  </si>
  <si>
    <t>u***99674746053015</t>
  </si>
  <si>
    <t>08/01/2026 10:12</t>
  </si>
  <si>
    <t>769133478175</t>
  </si>
  <si>
    <t>GQR16</t>
  </si>
  <si>
    <t>สุภา พลชำนาญ</t>
  </si>
  <si>
    <t>ที่อยู่จัดส่ง
ที่อยู่ 88/5 หมู่ 1 บ้านฟาร์มสัมพันธกิจ 
ซ 8 ตำบลริมกก อำเภอเมืองเชียงราย จังหวัดเชียงราย  57100</t>
  </si>
  <si>
    <t>0987652687</t>
  </si>
  <si>
    <t>08/01/2026 10:13</t>
  </si>
  <si>
    <t>WA078005796TH</t>
  </si>
  <si>
    <t>GQR15</t>
  </si>
  <si>
    <t>น***น้ำหวาน</t>
  </si>
  <si>
    <t>08/01/2026 10:11</t>
  </si>
  <si>
    <t>769128076172</t>
  </si>
  <si>
    <t>GQR14</t>
  </si>
  <si>
    <t>ร***พร ด***วง</t>
  </si>
  <si>
    <t>769114788164</t>
  </si>
  <si>
    <t>GQR13</t>
  </si>
  <si>
    <t>ธ***นก ก***มย์</t>
  </si>
  <si>
    <t>08/01/2026 10:04</t>
  </si>
  <si>
    <t>769118523191</t>
  </si>
  <si>
    <t>GQR12</t>
  </si>
  <si>
    <t>ฉ***ชัยแสงวิโรจน์</t>
  </si>
  <si>
    <t>08/01/2026 10:03</t>
  </si>
  <si>
    <t>769175645136</t>
  </si>
  <si>
    <t>GQR11</t>
  </si>
  <si>
    <t>769187647130</t>
  </si>
  <si>
    <t>GQR10</t>
  </si>
  <si>
    <t>ศ***ระภา</t>
  </si>
  <si>
    <t>08/01/2026 10:02</t>
  </si>
  <si>
    <t>769110733123</t>
  </si>
  <si>
    <t>GQR9</t>
  </si>
  <si>
    <t>ร***กรรณิกา ก***าง</t>
  </si>
  <si>
    <t>769195524193</t>
  </si>
  <si>
    <t>GQR8</t>
  </si>
  <si>
    <t>08/01/2026 10:00</t>
  </si>
  <si>
    <t>769120147110</t>
  </si>
  <si>
    <t>GQR7</t>
  </si>
  <si>
    <t>ก***ิรา ป***ง</t>
  </si>
  <si>
    <t>769180841144</t>
  </si>
  <si>
    <t>GQR6</t>
  </si>
  <si>
    <t>08/01/2026 09:58</t>
  </si>
  <si>
    <t>769160949126</t>
  </si>
  <si>
    <t>GQR5</t>
  </si>
  <si>
    <t>769178932115</t>
  </si>
  <si>
    <t>GQR4</t>
  </si>
  <si>
    <t>ฤ***รัตน์  ว***วสุพงศา</t>
  </si>
  <si>
    <t>08/01/2026 09:57</t>
  </si>
  <si>
    <t>769138438110</t>
  </si>
  <si>
    <t>GQR3</t>
  </si>
  <si>
    <t>08/01/2026 09:56</t>
  </si>
  <si>
    <t>769149131192</t>
  </si>
  <si>
    <t>GQR2</t>
  </si>
  <si>
    <t>ค** อ***นันท์  ค***มมา</t>
  </si>
  <si>
    <t>769129438125</t>
  </si>
  <si>
    <t>GQR1</t>
  </si>
  <si>
    <t>08/01/2026 09:55</t>
  </si>
  <si>
    <t>769123729194</t>
  </si>
  <si>
    <t>GQQ99</t>
  </si>
  <si>
    <t>อ***ยา  ร***เรืองอนันต์</t>
  </si>
  <si>
    <t>08/01/2026 09:54</t>
  </si>
  <si>
    <t>769120221133</t>
  </si>
  <si>
    <t>GQQ98</t>
  </si>
  <si>
    <t>พ***ษา ค***ขัง</t>
  </si>
  <si>
    <t>769118221126</t>
  </si>
  <si>
    <t>GQQ97</t>
  </si>
  <si>
    <t>K** N***a</t>
  </si>
  <si>
    <t>769124220141</t>
  </si>
  <si>
    <t>GQQ96</t>
  </si>
  <si>
    <t>ส***งค์  อ***นคร</t>
  </si>
  <si>
    <t>769147532204</t>
  </si>
  <si>
    <t>GQQ95</t>
  </si>
  <si>
    <t>ป***ัสสร เ***กเขียว</t>
  </si>
  <si>
    <t>769149131203</t>
  </si>
  <si>
    <t>GQQ94</t>
  </si>
  <si>
    <t>08/01/2026 09:53</t>
  </si>
  <si>
    <t>ขอฝอยทอง2กล่องมะพร้าว1</t>
  </si>
  <si>
    <t>769150525135</t>
  </si>
  <si>
    <t>GQQ93</t>
  </si>
  <si>
    <t>แ***รุณ ส***ึ้ง ร***ุรี</t>
  </si>
  <si>
    <t>08/01/2026 09:51</t>
  </si>
  <si>
    <t>769137522160</t>
  </si>
  <si>
    <t>GQQ92</t>
  </si>
  <si>
    <t>ช***านต์ ค***ง</t>
  </si>
  <si>
    <t>08/01/2026 09:48</t>
  </si>
  <si>
    <t>769130155124</t>
  </si>
  <si>
    <t>GQQ91</t>
  </si>
  <si>
    <t>อ***ราญา</t>
  </si>
  <si>
    <t>08/01/2026 09:46</t>
  </si>
  <si>
    <t>769101521193</t>
  </si>
  <si>
    <t>GQQ89</t>
  </si>
  <si>
    <t>THT11012CYK701Z</t>
  </si>
  <si>
    <t>08/01/2026 09:45</t>
  </si>
  <si>
    <t>GQQ88</t>
  </si>
  <si>
    <t>น***า  ส***วิศรุต</t>
  </si>
  <si>
    <t>769106729145</t>
  </si>
  <si>
    <t>GQQ87</t>
  </si>
  <si>
    <t>THT05052CYK4T7Z</t>
  </si>
  <si>
    <t>GQQ86</t>
  </si>
  <si>
    <t>ร***  ส***</t>
  </si>
  <si>
    <t>08/01/2026 09:42</t>
  </si>
  <si>
    <t>769119213181</t>
  </si>
  <si>
    <t>08/01/2026 09:43</t>
  </si>
  <si>
    <t>GQQ85</t>
  </si>
  <si>
    <t>น** ณ***์ธัช ป***าสิริโรจน์  จ***ี</t>
  </si>
  <si>
    <t>08/01/2026 09:41</t>
  </si>
  <si>
    <t>769166326191</t>
  </si>
  <si>
    <t>GQQ84</t>
  </si>
  <si>
    <t>ช***ชา เ***งรุ่งโรจน์</t>
  </si>
  <si>
    <t>THT02032CWNTH2Z</t>
  </si>
  <si>
    <t>GQQ83</t>
  </si>
  <si>
    <t>769198626114</t>
  </si>
  <si>
    <t>GQQ82</t>
  </si>
  <si>
    <t>769176524200</t>
  </si>
  <si>
    <t>GQQ81</t>
  </si>
  <si>
    <t>ส***สา น***ิ๊บ</t>
  </si>
  <si>
    <t>769171417184</t>
  </si>
  <si>
    <t>GQQ80</t>
  </si>
  <si>
    <t>ท***ัลย์  อ***รรัตน์</t>
  </si>
  <si>
    <t>08/01/2026 09:40</t>
  </si>
  <si>
    <t>ไม่เอากาแฟ</t>
  </si>
  <si>
    <t>769108124120</t>
  </si>
  <si>
    <t>GQQ79</t>
  </si>
  <si>
    <t>ค** ม*** พ***</t>
  </si>
  <si>
    <t>769135424120</t>
  </si>
  <si>
    <t>GQQ78</t>
  </si>
  <si>
    <t>769168721193</t>
  </si>
  <si>
    <t>GQQ77</t>
  </si>
  <si>
    <t>อ***ิทธิ์ ม***า</t>
  </si>
  <si>
    <t>08/01/2026 09:38</t>
  </si>
  <si>
    <t>769188217206</t>
  </si>
  <si>
    <t>GQQ76</t>
  </si>
  <si>
    <t>ด***า</t>
  </si>
  <si>
    <t>08/01/2026 09:35</t>
  </si>
  <si>
    <t>769128358110</t>
  </si>
  <si>
    <t>GQQ75</t>
  </si>
  <si>
    <t>พ***พันธ์ ส***ุญเรือง</t>
  </si>
  <si>
    <t>769191010173</t>
  </si>
  <si>
    <t>GQQ74</t>
  </si>
  <si>
    <t>ด***ันทร์ อ***ยสงฆ์</t>
  </si>
  <si>
    <t>08/01/2026 09:34</t>
  </si>
  <si>
    <t>769179531120</t>
  </si>
  <si>
    <t>GQQ73</t>
  </si>
  <si>
    <t>น***าวนพวรรณ ง***ี</t>
  </si>
  <si>
    <t>769188829113</t>
  </si>
  <si>
    <t>GQQ72</t>
  </si>
  <si>
    <t>769118629112</t>
  </si>
  <si>
    <t>GQQ71</t>
  </si>
  <si>
    <t>เ***ภา ฉ***ุวรรณ</t>
  </si>
  <si>
    <t>08/01/2026 09:32</t>
  </si>
  <si>
    <t>769150235114</t>
  </si>
  <si>
    <t>GQQ70</t>
  </si>
  <si>
    <t>น***บญจมินทร์ เ***์เรีย ส*</t>
  </si>
  <si>
    <t>08/01/2026 09:30</t>
  </si>
  <si>
    <t>769195929180</t>
  </si>
  <si>
    <t>GQQ67</t>
  </si>
  <si>
    <t>ด***ณี ม***น</t>
  </si>
  <si>
    <t>08/01/2026 09:26</t>
  </si>
  <si>
    <t>769178824120</t>
  </si>
  <si>
    <t>GQQ66</t>
  </si>
  <si>
    <t>ไ***บ ป***</t>
  </si>
  <si>
    <t>769163734113</t>
  </si>
  <si>
    <t>GQQ65</t>
  </si>
  <si>
    <t>ค***รรณดี ญ***ุปต์</t>
  </si>
  <si>
    <t>769163334122</t>
  </si>
  <si>
    <t>GQQ64</t>
  </si>
  <si>
    <t>เ***นภา  พ***จันทร์</t>
  </si>
  <si>
    <t>08/01/2026 09:25</t>
  </si>
  <si>
    <t>769145522180</t>
  </si>
  <si>
    <t>GQQ63</t>
  </si>
  <si>
    <t>ล***า  อ***รมย์</t>
  </si>
  <si>
    <t>769134339116</t>
  </si>
  <si>
    <t>GQQ62</t>
  </si>
  <si>
    <t>ภ***ทร  โ***์สาราช</t>
  </si>
  <si>
    <t>08/01/2026 09:24</t>
  </si>
  <si>
    <t>769142613201</t>
  </si>
  <si>
    <t>GQQ61</t>
  </si>
  <si>
    <t>D***</t>
  </si>
  <si>
    <t>08/01/2026 09:22</t>
  </si>
  <si>
    <t>769133445146</t>
  </si>
  <si>
    <t>GQQ60</t>
  </si>
  <si>
    <t>เ***วารี  ท***ิว</t>
  </si>
  <si>
    <t>08/01/2026 09:21</t>
  </si>
  <si>
    <t>769110822130</t>
  </si>
  <si>
    <t>GQQ58</t>
  </si>
  <si>
    <t>อ** อ***ดา</t>
  </si>
  <si>
    <t>08/01/2026 09:18</t>
  </si>
  <si>
    <t>769162646140</t>
  </si>
  <si>
    <t>08/01/2026 09:19</t>
  </si>
  <si>
    <t>GQQ57</t>
  </si>
  <si>
    <t>ท***ย์มณี แ***ินทร์</t>
  </si>
  <si>
    <t>08/01/2026 09:17</t>
  </si>
  <si>
    <t>769164340114</t>
  </si>
  <si>
    <t>GQQ56</t>
  </si>
  <si>
    <t>08/01/2026 09:11</t>
  </si>
  <si>
    <t>769146731124</t>
  </si>
  <si>
    <t>GQQ54</t>
  </si>
  <si>
    <t>ม***าวีเก้า</t>
  </si>
  <si>
    <t>08/01/2026 09:07</t>
  </si>
  <si>
    <t>769150845142</t>
  </si>
  <si>
    <t>GQQ53</t>
  </si>
  <si>
    <t>อ***าวุธ ก***นุ่ม</t>
  </si>
  <si>
    <t>08/01/2026 09:05</t>
  </si>
  <si>
    <t>เนยนม2/ฝอยทอง2/กาแฟ2</t>
  </si>
  <si>
    <t>769146428120</t>
  </si>
  <si>
    <t>GQQ52</t>
  </si>
  <si>
    <t>08/01/2026 09:04</t>
  </si>
  <si>
    <t>769169221144</t>
  </si>
  <si>
    <t>GQQ50</t>
  </si>
  <si>
    <t>ย***น ศ***ิน</t>
  </si>
  <si>
    <t>08/01/2026 08:59</t>
  </si>
  <si>
    <t>769158524201</t>
  </si>
  <si>
    <t>GQQ49</t>
  </si>
  <si>
    <t>ว***ภ</t>
  </si>
  <si>
    <t>769151017180</t>
  </si>
  <si>
    <t>GQQ48</t>
  </si>
  <si>
    <t>ห***งฤทัยเหมือนนึก</t>
  </si>
  <si>
    <t>08/01/2026 08:57</t>
  </si>
  <si>
    <t>769118529141</t>
  </si>
  <si>
    <t>08/01/2026 08:58</t>
  </si>
  <si>
    <t>GQQ47</t>
  </si>
  <si>
    <t>p***k4</t>
  </si>
  <si>
    <t>08/01/2026 08:56</t>
  </si>
  <si>
    <t>769189928172</t>
  </si>
  <si>
    <t>GQQ46</t>
  </si>
  <si>
    <t>เ******ว</t>
  </si>
  <si>
    <t>******มืองแอม อำเภอเขาสวนกวาง จังหวัดขอนแก่น 40280</t>
  </si>
  <si>
    <t>40280</t>
  </si>
  <si>
    <t>08/01/2026 08:54</t>
  </si>
  <si>
    <t>TH265178854541P</t>
  </si>
  <si>
    <t>GQQ44</t>
  </si>
  <si>
    <t>ส***นธราปานทองหลาง</t>
  </si>
  <si>
    <t>08/01/2026 08:51</t>
  </si>
  <si>
    <t>THT27102CWN5R8Z</t>
  </si>
  <si>
    <t>GQQ43</t>
  </si>
  <si>
    <t>08/01/2026 08:47</t>
  </si>
  <si>
    <t>769155126154</t>
  </si>
  <si>
    <t>GQQ42</t>
  </si>
  <si>
    <t>08/01/2026 08:41</t>
  </si>
  <si>
    <t>769144834146</t>
  </si>
  <si>
    <t>GQQ40</t>
  </si>
  <si>
    <t>นงใย ชินฮาต</t>
  </si>
  <si>
    <t>66/1 บ้านเขวาใหญ่ ตำบลเขวาใหญ่ อำเภอกันทรวิชัย จังหวัดมหาสารคาม · เขวาใหญ่/ Khwao Yai
กันทรวิชัย/ Kantharawichaiมหาสารคาม/ Maha Sarakham
44150</t>
  </si>
  <si>
    <t>660629936818</t>
  </si>
  <si>
    <t>08/01/2026 08:37</t>
  </si>
  <si>
    <t>LEXPU0646248790</t>
  </si>
  <si>
    <t>GQQ39</t>
  </si>
  <si>
    <t>พ***าภรณ์ บ***ี</t>
  </si>
  <si>
    <t>08/01/2026 08:35</t>
  </si>
  <si>
    <t>769137812170</t>
  </si>
  <si>
    <t>GQQ38</t>
  </si>
  <si>
    <t>น***มบัติ ว***สมอ</t>
  </si>
  <si>
    <t>769151522182</t>
  </si>
  <si>
    <t>GQQ37</t>
  </si>
  <si>
    <t>ฤ***ภัทร  อ***รศร</t>
  </si>
  <si>
    <t>08/01/2026 08:30</t>
  </si>
  <si>
    <t>769146927150</t>
  </si>
  <si>
    <t>GQQ36</t>
  </si>
  <si>
    <t>ว***นทร์. ย***วงษ์</t>
  </si>
  <si>
    <t>08/01/2026 08:27</t>
  </si>
  <si>
    <t>769179416176</t>
  </si>
  <si>
    <t>08/01/2026 08:28</t>
  </si>
  <si>
    <t>GQQ34</t>
  </si>
  <si>
    <t>K*** K***</t>
  </si>
  <si>
    <t>08/01/2026 08:22</t>
  </si>
  <si>
    <t>769177339136</t>
  </si>
  <si>
    <t>08/01/2026 08:21</t>
  </si>
  <si>
    <t>GQQ32</t>
  </si>
  <si>
    <t>ธ***ี ห***ปาน</t>
  </si>
  <si>
    <t>08/01/2026 07:59</t>
  </si>
  <si>
    <t>769133529161</t>
  </si>
  <si>
    <t>GQQ31</t>
  </si>
  <si>
    <t>เศกชรัฐ พินิชกชกร</t>
  </si>
  <si>
    <t>125 [200/66] หมู่บ้านพนักงานธนาคารทหารไทย ซอย9  งามวงศ์วาน6แยก5  ถนนงามวงศ์วา
เมืองนนทบุรี/ Mueang Nonthaburiนนทบุรี/ Nonthaburi
11000</t>
  </si>
  <si>
    <t>660865345506</t>
  </si>
  <si>
    <t>LEXPU0646197605</t>
  </si>
  <si>
    <t>GQQ30</t>
  </si>
  <si>
    <t>08/01/2026 07:57</t>
  </si>
  <si>
    <t>769124933135</t>
  </si>
  <si>
    <t>GQQ29</t>
  </si>
  <si>
    <t>ว***าแสงศรี</t>
  </si>
  <si>
    <t>08/01/2026 07:56</t>
  </si>
  <si>
    <t>769169120156</t>
  </si>
  <si>
    <t>GQQ27</t>
  </si>
  <si>
    <t>บ***า ส***การดี</t>
  </si>
  <si>
    <t>08/01/2026 07:54</t>
  </si>
  <si>
    <t>769162211182</t>
  </si>
  <si>
    <t>GQQ26</t>
  </si>
  <si>
    <t>08/01/2026 07:49</t>
  </si>
  <si>
    <t>769114932132</t>
  </si>
  <si>
    <t>GQQ25</t>
  </si>
  <si>
    <t>อ***รณ์ ส***ญบำรุง น***หมวย</t>
  </si>
  <si>
    <t>08/01/2026 07:48</t>
  </si>
  <si>
    <t>769152923195</t>
  </si>
  <si>
    <t>GQQ23</t>
  </si>
  <si>
    <t>ธ***พันธุ์ ช***าญ</t>
  </si>
  <si>
    <t>08/01/2026 07:42</t>
  </si>
  <si>
    <t>769173812186</t>
  </si>
  <si>
    <t>GQQ22</t>
  </si>
  <si>
    <t>น***วัน น***ุทธิ</t>
  </si>
  <si>
    <t>08/01/2026 07:40</t>
  </si>
  <si>
    <t>769155015182</t>
  </si>
  <si>
    <t>08/01/2026 07:39</t>
  </si>
  <si>
    <t>GQQ21</t>
  </si>
  <si>
    <t>08/01/2026 07:36</t>
  </si>
  <si>
    <t>769194624133</t>
  </si>
  <si>
    <t>08/01/2026 07:37</t>
  </si>
  <si>
    <t>GQQ20</t>
  </si>
  <si>
    <t>ล*** เ***ยมใส</t>
  </si>
  <si>
    <t>08/01/2026 07:20</t>
  </si>
  <si>
    <t>769150724160</t>
  </si>
  <si>
    <t>GQQ19</t>
  </si>
  <si>
    <t>ม***สา​ เ***​สิทธิ์​</t>
  </si>
  <si>
    <t>08/01/2026 07:14</t>
  </si>
  <si>
    <t>769130522171</t>
  </si>
  <si>
    <t>GQQ18</t>
  </si>
  <si>
    <t>เ***ิ ด***</t>
  </si>
  <si>
    <t>769100223146</t>
  </si>
  <si>
    <t>GQQ17</t>
  </si>
  <si>
    <t>769192610196</t>
  </si>
  <si>
    <t>GQQ16</t>
  </si>
  <si>
    <t>ว***รณณ์ เ***แย้ม</t>
  </si>
  <si>
    <t>08/01/2026 07:13</t>
  </si>
  <si>
    <t>769162412196</t>
  </si>
  <si>
    <t>GQQ15</t>
  </si>
  <si>
    <t>N***ara L***hong</t>
  </si>
  <si>
    <t>08/01/2026 06:54</t>
  </si>
  <si>
    <t>769179778080</t>
  </si>
  <si>
    <t>GQQ14</t>
  </si>
  <si>
    <t>เ***วรรณ จ***ายง</t>
  </si>
  <si>
    <t>769128885066</t>
  </si>
  <si>
    <t>08/01/2026 06:53</t>
  </si>
  <si>
    <t>GQQ11</t>
  </si>
  <si>
    <t>******ษะทอง, อำเภอนครชัยศรี ตำบลศรีษะทอง อำเภอนครชัยศรี จังหวัดนครปฐม 73120</t>
  </si>
  <si>
    <t>08/01/2026 07:11</t>
  </si>
  <si>
    <t>TH262355095593N</t>
  </si>
  <si>
    <t>08/01/2026 06:41</t>
  </si>
  <si>
    <t>GQQ10</t>
  </si>
  <si>
    <t>08/01/2026 06:37</t>
  </si>
  <si>
    <t>769197889062</t>
  </si>
  <si>
    <t>GQQ9</t>
  </si>
  <si>
    <t>ป***ฉัตร แ***ณี</t>
  </si>
  <si>
    <t>08/01/2026 06:29</t>
  </si>
  <si>
    <t>769191515186</t>
  </si>
  <si>
    <t>GQQ7</t>
  </si>
  <si>
    <t xml:space="preserve">น***าวพิชยาดา เ***มศรี </t>
  </si>
  <si>
    <t>08/01/2026 06:24</t>
  </si>
  <si>
    <t>769141072066</t>
  </si>
  <si>
    <t>GQQ4</t>
  </si>
  <si>
    <t>P***hprin k***noi</t>
  </si>
  <si>
    <t>08/01/2026 06:21</t>
  </si>
  <si>
    <t>769187215123</t>
  </si>
  <si>
    <t>GQQ3</t>
  </si>
  <si>
    <t>เ***ญ ค***วยหาร</t>
  </si>
  <si>
    <t>08/01/2026 06:18</t>
  </si>
  <si>
    <t>769111134083</t>
  </si>
  <si>
    <t>GQQ2</t>
  </si>
  <si>
    <t>08/01/2026 06:15</t>
  </si>
  <si>
    <t>769160316164</t>
  </si>
  <si>
    <t>GQQ1</t>
  </si>
  <si>
    <t>08/01/2026 06:02</t>
  </si>
  <si>
    <t>769144059014</t>
  </si>
  <si>
    <t>GQQ0</t>
  </si>
  <si>
    <t>น***สร</t>
  </si>
  <si>
    <t>08/01/2026 06:01</t>
  </si>
  <si>
    <t>ไม่เอากาแฟกับเนยสดน่ะค่ะ🙏</t>
  </si>
  <si>
    <t>769150977103</t>
  </si>
  <si>
    <t>GQP99</t>
  </si>
  <si>
    <t>08/01/2026 05:39</t>
  </si>
  <si>
    <t>LEXPU0645908574</t>
  </si>
  <si>
    <t>08/01/2026 05:37</t>
  </si>
  <si>
    <t>GQP98</t>
  </si>
  <si>
    <t>08/01/2026 05:29</t>
  </si>
  <si>
    <t>769177117122</t>
  </si>
  <si>
    <t>GQP97</t>
  </si>
  <si>
    <t>ข***ตา   4***</t>
  </si>
  <si>
    <t>08/01/2026 05:20</t>
  </si>
  <si>
    <t>769117547026</t>
  </si>
  <si>
    <t>GQP96</t>
  </si>
  <si>
    <t>เ* เ*  ค***ารักนะคะ</t>
  </si>
  <si>
    <t>08/01/2026 05:16</t>
  </si>
  <si>
    <t>769148007143</t>
  </si>
  <si>
    <t>GQP95</t>
  </si>
  <si>
    <t>ม***ณี ม***มือง</t>
  </si>
  <si>
    <t>08/01/2026 05:15</t>
  </si>
  <si>
    <t>769173970106</t>
  </si>
  <si>
    <t>GQP94</t>
  </si>
  <si>
    <t>ศ***านต์ ม***ิตร</t>
  </si>
  <si>
    <t>08/01/2026 05:02</t>
  </si>
  <si>
    <t>769187716124</t>
  </si>
  <si>
    <t>GQP93</t>
  </si>
  <si>
    <t>บ***ร   พ***อินทร์</t>
  </si>
  <si>
    <t>08/01/2026 04:45</t>
  </si>
  <si>
    <t>769117378083</t>
  </si>
  <si>
    <t>GQP92</t>
  </si>
  <si>
    <t>ภ***ิรา ค***ง</t>
  </si>
  <si>
    <t>08/01/2026 04:39</t>
  </si>
  <si>
    <t>769150625025</t>
  </si>
  <si>
    <t>GQP91</t>
  </si>
  <si>
    <t>พ***ี ต***ศิลป์</t>
  </si>
  <si>
    <t>08/01/2026 04:27</t>
  </si>
  <si>
    <t>769123329100</t>
  </si>
  <si>
    <t>GQP90</t>
  </si>
  <si>
    <t>ช***ิศ  ส***ย</t>
  </si>
  <si>
    <t>08/01/2026 04:17</t>
  </si>
  <si>
    <t>769109416040</t>
  </si>
  <si>
    <t>08/01/2026 04:24</t>
  </si>
  <si>
    <t>GQP89</t>
  </si>
  <si>
    <t>ศ***วรรณ  ม***งศ์</t>
  </si>
  <si>
    <t>08/01/2026 04:11</t>
  </si>
  <si>
    <t>769149856031</t>
  </si>
  <si>
    <t>08/01/2026 04:15</t>
  </si>
  <si>
    <t>GQP88</t>
  </si>
  <si>
    <t>08/01/2026 04:03</t>
  </si>
  <si>
    <t>769144313125</t>
  </si>
  <si>
    <t>GQP87</t>
  </si>
  <si>
    <t>08/01/2026 03:52</t>
  </si>
  <si>
    <t>769157194105</t>
  </si>
  <si>
    <t>GQP86</t>
  </si>
  <si>
    <t>ภ***าวรินทร์ ท***าก</t>
  </si>
  <si>
    <t>08/01/2026 03:33</t>
  </si>
  <si>
    <t>769186139105</t>
  </si>
  <si>
    <t>GQP85</t>
  </si>
  <si>
    <t>อ***น  เ***บแก้ว</t>
  </si>
  <si>
    <t>08/01/2026 03:30</t>
  </si>
  <si>
    <t>769132038032</t>
  </si>
  <si>
    <t>GQP84</t>
  </si>
  <si>
    <t>ก***ิการ์ บ***า</t>
  </si>
  <si>
    <t>08/01/2026 03:22</t>
  </si>
  <si>
    <t>769144697064</t>
  </si>
  <si>
    <t>GQP83</t>
  </si>
  <si>
    <t>เ***ฤทธิ์ ก***ยภูมิ</t>
  </si>
  <si>
    <t>08/01/2026 03:12</t>
  </si>
  <si>
    <t>769143019120</t>
  </si>
  <si>
    <t>GQP82</t>
  </si>
  <si>
    <t>ช***ิษฐ์ ท***ันทร์</t>
  </si>
  <si>
    <t>08/01/2026 03:11</t>
  </si>
  <si>
    <t>769185529044</t>
  </si>
  <si>
    <t>GQP80</t>
  </si>
  <si>
    <t>ช***พา บ***ขตต์</t>
  </si>
  <si>
    <t>08/01/2026 03:01</t>
  </si>
  <si>
    <t>769112819112</t>
  </si>
  <si>
    <t>GQP79</t>
  </si>
  <si>
    <t>ธ***ชล ค***พงษ์</t>
  </si>
  <si>
    <t>08/01/2026 02:50</t>
  </si>
  <si>
    <t>769160717194</t>
  </si>
  <si>
    <t>GQP77</t>
  </si>
  <si>
    <t>อ***ักษ์ ด***ิณรัมย์</t>
  </si>
  <si>
    <t>08/01/2026 02:26</t>
  </si>
  <si>
    <t>769105299060</t>
  </si>
  <si>
    <t>GQP76</t>
  </si>
  <si>
    <t>08/01/2026 02:10</t>
  </si>
  <si>
    <t>769151050032</t>
  </si>
  <si>
    <t>08/01/2026 02:09</t>
  </si>
  <si>
    <t>GQP74</t>
  </si>
  <si>
    <t>ส***ิพย์   แ***ป่ว</t>
  </si>
  <si>
    <t>08/01/2026 02:02</t>
  </si>
  <si>
    <t>769172235016</t>
  </si>
  <si>
    <t>08/01/2026 02:03</t>
  </si>
  <si>
    <t>GQP73</t>
  </si>
  <si>
    <t>ว***ณา ต***ธรรมจารี</t>
  </si>
  <si>
    <t>08/01/2026 01:55</t>
  </si>
  <si>
    <t>769108913193</t>
  </si>
  <si>
    <t>GQP71</t>
  </si>
  <si>
    <t>น***อ ก***จั๊บ</t>
  </si>
  <si>
    <t>08/01/2026 01:44</t>
  </si>
  <si>
    <t>769152297060</t>
  </si>
  <si>
    <t>GQP70</t>
  </si>
  <si>
    <t>08/01/2026 01:43</t>
  </si>
  <si>
    <t>769174991104</t>
  </si>
  <si>
    <t>Wanwannach Stuffed Pastry with a Filling of Curd, Size 450 Grams, Choose Your Flavor.</t>
  </si>
  <si>
    <t>GQP68</t>
  </si>
  <si>
    <t>สุรดา โมนะตระกูล</t>
  </si>
  <si>
    <t>คอนโด Kensington Place (ชั้น 11), 93/115 ถ.แจ้งวัฒนะซอย 13, แขวงทุ่งสองห้อง
หลักสี่/ Lak Siกรุงเทพมหานคร/ Bangkok
10210</t>
  </si>
  <si>
    <t>660896658930</t>
  </si>
  <si>
    <t>08/01/2026 01:33</t>
  </si>
  <si>
    <t>LEXPU0645925915</t>
  </si>
  <si>
    <t>GQP67</t>
  </si>
  <si>
    <t>จ***านุช​ ย***ตน์</t>
  </si>
  <si>
    <t>08/01/2026 01:30</t>
  </si>
  <si>
    <t>769126712174</t>
  </si>
  <si>
    <t>GQP66</t>
  </si>
  <si>
    <t>ต** บ***ทริปเปิลบี ด***น์แอนด์คอนสตรัคชั่น</t>
  </si>
  <si>
    <t>08/01/2026 01:29</t>
  </si>
  <si>
    <t>769135715110</t>
  </si>
  <si>
    <t>GQP64</t>
  </si>
  <si>
    <t>น***าชา ช***้าขาว</t>
  </si>
  <si>
    <t>08/01/2026 01:17</t>
  </si>
  <si>
    <t>769126731015</t>
  </si>
  <si>
    <t>08/01/2026 01:19</t>
  </si>
  <si>
    <t>GQP63</t>
  </si>
  <si>
    <t>08/01/2026 01:12</t>
  </si>
  <si>
    <t>769121402206</t>
  </si>
  <si>
    <t>GQP61</t>
  </si>
  <si>
    <t>08/01/2026 01:07</t>
  </si>
  <si>
    <t>769162029075</t>
  </si>
  <si>
    <t>08/01/2026 01:14</t>
  </si>
  <si>
    <t>GQP60</t>
  </si>
  <si>
    <t>ก***ดา  ต***พชร</t>
  </si>
  <si>
    <t>08/01/2026 01:04</t>
  </si>
  <si>
    <t>769190128033</t>
  </si>
  <si>
    <t>08/01/2026 01:06</t>
  </si>
  <si>
    <t>GQP59</t>
  </si>
  <si>
    <t>ร***อรุณ ม***ขวัญ</t>
  </si>
  <si>
    <t>08/01/2026 00:56</t>
  </si>
  <si>
    <t>769168636014</t>
  </si>
  <si>
    <t>GQP58</t>
  </si>
  <si>
    <t>ว******9</t>
  </si>
  <si>
    <t>******ตุรพักตร์พิมาน จังหวัดร้อยเอ็ด 45180 ตำบลดู่น้อย อำเภอจตุรพักตรพิมาน จังหวัดร้อยเอ็ด 45180</t>
  </si>
  <si>
    <t>45180</t>
  </si>
  <si>
    <t>08/01/2026 00:50</t>
  </si>
  <si>
    <t>TH2640849452430</t>
  </si>
  <si>
    <t>GQP57</t>
  </si>
  <si>
    <t>เ***ยบ ศ***</t>
  </si>
  <si>
    <t>08/01/2026 00:37</t>
  </si>
  <si>
    <t>769167403130</t>
  </si>
  <si>
    <t>GQP56</t>
  </si>
  <si>
    <t>08/01/2026 00:36</t>
  </si>
  <si>
    <t>769125109152</t>
  </si>
  <si>
    <t>GQP55</t>
  </si>
  <si>
    <t>ส***ด ม***ผลกลาง</t>
  </si>
  <si>
    <t>08/01/2026 00:33</t>
  </si>
  <si>
    <t>769123515112</t>
  </si>
  <si>
    <t>GQP54</t>
  </si>
  <si>
    <t>08/01/2026 00:31</t>
  </si>
  <si>
    <t>769196028086</t>
  </si>
  <si>
    <t>08/01/2026 00:32</t>
  </si>
  <si>
    <t>GQP50</t>
  </si>
  <si>
    <t>น***..พิทักษ์กาญจนกุล</t>
  </si>
  <si>
    <t>08/01/2026 00:01</t>
  </si>
  <si>
    <t>769108497054</t>
  </si>
  <si>
    <t>GQW65</t>
  </si>
  <si>
    <t>ส***ัทร ท***สต</t>
  </si>
  <si>
    <t>09/01/2026 23:46</t>
  </si>
  <si>
    <t>769229800113</t>
  </si>
  <si>
    <t>GQW64</t>
  </si>
  <si>
    <t>ณ***ดา ฤ***เกษร</t>
  </si>
  <si>
    <t>Kanchanaburi</t>
  </si>
  <si>
    <t>09/01/2026 23:43</t>
  </si>
  <si>
    <t>769290915153</t>
  </si>
  <si>
    <t>GQW63</t>
  </si>
  <si>
    <t>คุณยาย เยาวภา</t>
  </si>
  <si>
    <t>57หมู่4 ต.พรมพิราม อ.พรหมพิราม จ. พิษณุโลก 65150 · พรหมพิราม/ Phrom Phiram
พรหมพิราม/ Phrom Phiramพิษณุโลก/ Phitsanulok
65150</t>
  </si>
  <si>
    <t>660838189092</t>
  </si>
  <si>
    <t>TH610687NZGM1A</t>
  </si>
  <si>
    <t>GQW62</t>
  </si>
  <si>
    <t>******ง จ.แพร่ ตำบลแม่คำมี อำเภอเมืองแพร่ จังหวัดแพร่ 54000</t>
  </si>
  <si>
    <t>09/01/2026 23:38</t>
  </si>
  <si>
    <t>TH268742624408T</t>
  </si>
  <si>
    <t>GQW61</t>
  </si>
  <si>
    <t>ว***ิสา ส***ง</t>
  </si>
  <si>
    <t>09/01/2026 23:35</t>
  </si>
  <si>
    <t>769261918132</t>
  </si>
  <si>
    <t>GQW60</t>
  </si>
  <si>
    <t>09/01/2026 23:31</t>
  </si>
  <si>
    <t>769247893046</t>
  </si>
  <si>
    <t>GQW59</t>
  </si>
  <si>
    <t>ก** ต***ิชา</t>
  </si>
  <si>
    <t>09/01/2026 23:24</t>
  </si>
  <si>
    <t>769202407131</t>
  </si>
  <si>
    <t>GQW57</t>
  </si>
  <si>
    <t>จ***ภรณ์ เ***พรหม</t>
  </si>
  <si>
    <t>09/01/2026 23:15</t>
  </si>
  <si>
    <t>769241398100</t>
  </si>
  <si>
    <t>GQW56</t>
  </si>
  <si>
    <t>09/01/2026 23:06</t>
  </si>
  <si>
    <t>769270259096</t>
  </si>
  <si>
    <t>GQW55</t>
  </si>
  <si>
    <t>ตาถิต   จาคอ๊ป</t>
  </si>
  <si>
    <t>68/73  หมู่1  ต.สุรศักดิ์  อ.ศรีราชา จ.ชลบุรี   20110  · ศรีราชา/ Si Racha บ้าน
ศรีราชา/ Si Rachaชลบุรี/ Chonburi
20110</t>
  </si>
  <si>
    <t>660954544119</t>
  </si>
  <si>
    <t>09/01/2026 23:05</t>
  </si>
  <si>
    <t>LEXPU0646494685</t>
  </si>
  <si>
    <t>09/01/2026 23:04</t>
  </si>
  <si>
    <t>GQW54</t>
  </si>
  <si>
    <t>I***h S***nya</t>
  </si>
  <si>
    <t>09/01/2026 22:57</t>
  </si>
  <si>
    <t>THT66072D2HPZ9Z</t>
  </si>
  <si>
    <t>GQW53</t>
  </si>
  <si>
    <t>ส***ณี ข***อง</t>
  </si>
  <si>
    <t>09/01/2026 22:56</t>
  </si>
  <si>
    <t>ขอเป็นรสเผือก รสทุเรียน รสกาแฟ ค่ะ</t>
  </si>
  <si>
    <t>769232522306</t>
  </si>
  <si>
    <t>GQW52</t>
  </si>
  <si>
    <t>ส***ย ข***อง</t>
  </si>
  <si>
    <t>09/01/2026 22:34</t>
  </si>
  <si>
    <t>769233800193</t>
  </si>
  <si>
    <t>GQW51</t>
  </si>
  <si>
    <t>ส***ด    ศ***ล้ำ</t>
  </si>
  <si>
    <t>09/01/2026 22:32</t>
  </si>
  <si>
    <t>769230251020</t>
  </si>
  <si>
    <t>GQW50</t>
  </si>
  <si>
    <t>ส***พร  เ***โต</t>
  </si>
  <si>
    <t>09/01/2026 22:29</t>
  </si>
  <si>
    <t>769239105202</t>
  </si>
  <si>
    <t>GQW49</t>
  </si>
  <si>
    <t>ล***าวัลย์ ช***พย์</t>
  </si>
  <si>
    <t>09/01/2026 22:27</t>
  </si>
  <si>
    <t>769267597044</t>
  </si>
  <si>
    <t>GQW48</t>
  </si>
  <si>
    <t>อ***รา จ***ร์วิฑูรย์</t>
  </si>
  <si>
    <t>09/01/2026 22:25</t>
  </si>
  <si>
    <t>769275917130</t>
  </si>
  <si>
    <t>GQW46</t>
  </si>
  <si>
    <t>ช***ิงขร​ อ***อนันต์</t>
  </si>
  <si>
    <t>09/01/2026 22:21</t>
  </si>
  <si>
    <t>THT20042D2S1V1Z</t>
  </si>
  <si>
    <t>GQW45</t>
  </si>
  <si>
    <t>R***ukon S***erdee</t>
  </si>
  <si>
    <t>09/01/2026 22:20</t>
  </si>
  <si>
    <t>769278212113</t>
  </si>
  <si>
    <t>GQW44</t>
  </si>
  <si>
    <t>น***าวนภสร  จ***ี</t>
  </si>
  <si>
    <t>09/01/2026 22:06</t>
  </si>
  <si>
    <t>769274107114</t>
  </si>
  <si>
    <t>GQW42</t>
  </si>
  <si>
    <t>(พนักงานจัดส่งโทรก่อนส่งของ) พระอาจาร์ ธรรมรัตน์</t>
  </si>
  <si>
    <t>วัดวังรี วัดวังรี  หมู่1 · เขาฉกรรจ์/ Khao Chakan
เขาฉกรรจ์/ Khao Chakanสระแก้ว/ Sa Kaeo
27000</t>
  </si>
  <si>
    <t>27000</t>
  </si>
  <si>
    <t>660645729007</t>
  </si>
  <si>
    <t>09/01/2026 21:57</t>
  </si>
  <si>
    <t>TH260787P16W7A</t>
  </si>
  <si>
    <t>GQW40</t>
  </si>
  <si>
    <t>ค***้าแหม่ม</t>
  </si>
  <si>
    <t>09/01/2026 21:48</t>
  </si>
  <si>
    <t>769287455020</t>
  </si>
  <si>
    <t>09/01/2026 21:56</t>
  </si>
  <si>
    <t>GQW38</t>
  </si>
  <si>
    <t>ป***วช ป***ามี</t>
  </si>
  <si>
    <t>09/01/2026 21:21</t>
  </si>
  <si>
    <t>769288317604</t>
  </si>
  <si>
    <t>09/01/2026 21:53</t>
  </si>
  <si>
    <t>GQW37</t>
  </si>
  <si>
    <t>09/01/2026 21:16</t>
  </si>
  <si>
    <t>769213618110</t>
  </si>
  <si>
    <t>09/01/2026 21:52</t>
  </si>
  <si>
    <t>GQW36</t>
  </si>
  <si>
    <t>09/01/2026 21:06</t>
  </si>
  <si>
    <t>LEXPU0646503395</t>
  </si>
  <si>
    <t>GQW35</t>
  </si>
  <si>
    <t>ส***ญา  ก***นล่ำทวีทรัพย์</t>
  </si>
  <si>
    <t>09/01/2026 21:02</t>
  </si>
  <si>
    <t>769272411110</t>
  </si>
  <si>
    <t>GQW34</t>
  </si>
  <si>
    <t>09/01/2026 21:01</t>
  </si>
  <si>
    <t>769226715600</t>
  </si>
  <si>
    <t>GQW33</t>
  </si>
  <si>
    <t>K** U***wan S**</t>
  </si>
  <si>
    <t>09/01/2026 20:59</t>
  </si>
  <si>
    <t>769273095102</t>
  </si>
  <si>
    <t>GQW32</t>
  </si>
  <si>
    <t>ว***ภรณ์ ก***แก้ว</t>
  </si>
  <si>
    <t>09/01/2026 20:58</t>
  </si>
  <si>
    <t>769210508146</t>
  </si>
  <si>
    <t>GQW31</t>
  </si>
  <si>
    <t>ส***ิศักดิ์ ก***ทิพย์</t>
  </si>
  <si>
    <t>09/01/2026 20:46</t>
  </si>
  <si>
    <t>769298291020</t>
  </si>
  <si>
    <t>GQW30</t>
  </si>
  <si>
    <t>สลวด แก้วพิมพ์</t>
  </si>
  <si>
    <t>บ้านดอนวัว 42หมู่ 3 ต .เมืองโดน อ.ประทาย จ.นครราชสีมา 30180 · เมืองโดน/ Mueang Don
ประทาย/ Prathaiนครราชสีมา/ Nakhon Ratchasima
30180</t>
  </si>
  <si>
    <t>30180</t>
  </si>
  <si>
    <t>660633157091</t>
  </si>
  <si>
    <t>09/01/2026 20:37</t>
  </si>
  <si>
    <t>TH271387NVV45M</t>
  </si>
  <si>
    <t>GQW29</t>
  </si>
  <si>
    <t>09/01/2026 20:31</t>
  </si>
  <si>
    <t>769276396033</t>
  </si>
  <si>
    <t>GQW27</t>
  </si>
  <si>
    <t>ว***า โ***กาบ</t>
  </si>
  <si>
    <t>09/01/2026 20:27</t>
  </si>
  <si>
    <t>769202585071</t>
  </si>
  <si>
    <t>GQW26</t>
  </si>
  <si>
    <t>09/01/2026 20:19</t>
  </si>
  <si>
    <t>ไม่เอาฝอยทอง * ขอมะพร้าว เนยสด เผือก</t>
  </si>
  <si>
    <t>769201924304</t>
  </si>
  <si>
    <t>GQW25</t>
  </si>
  <si>
    <t>ว******บ</t>
  </si>
  <si>
    <t>******ยกวาง อำเภอเชียงคำ จังหวัดพะเยา 56110</t>
  </si>
  <si>
    <t>56110</t>
  </si>
  <si>
    <t>09/01/2026 20:15</t>
  </si>
  <si>
    <t>TH261895819341R</t>
  </si>
  <si>
    <t>GQW24</t>
  </si>
  <si>
    <t>ย***ี ส***ิงห์เทศ</t>
  </si>
  <si>
    <t>09/01/2026 19:57</t>
  </si>
  <si>
    <t>769277410123</t>
  </si>
  <si>
    <t>GQW23</t>
  </si>
  <si>
    <t>ส***ค</t>
  </si>
  <si>
    <t>09/01/2026 19:53</t>
  </si>
  <si>
    <t>769272315114</t>
  </si>
  <si>
    <t>GQW20</t>
  </si>
  <si>
    <t>ร***  ท***หลือง</t>
  </si>
  <si>
    <t>09/01/2026 19:48</t>
  </si>
  <si>
    <t>769223216134</t>
  </si>
  <si>
    <t>GQW19</t>
  </si>
  <si>
    <t>น***า ส***จิตต์​สวัสดิ์​</t>
  </si>
  <si>
    <t>09/01/2026 19:47</t>
  </si>
  <si>
    <t>769226104102</t>
  </si>
  <si>
    <t>GQW18</t>
  </si>
  <si>
    <t>สุภิญญา ละอองสำลี</t>
  </si>
  <si>
    <t>293/97 หมู่บ้านพลับพลา ซอยรามคำแหง 21
วังทองหลาง/ Wang Thonglangกรุงเทพมหานคร/ Bangkok
10310</t>
  </si>
  <si>
    <t>660809372048</t>
  </si>
  <si>
    <t>LEXPU0646481935</t>
  </si>
  <si>
    <t>GQW17</t>
  </si>
  <si>
    <t>อรอุมา  ปิ่นทอง</t>
  </si>
  <si>
    <t>ปตท.บริหารธุรกิจค้าปลีกจำกัด 111 ม.2 ต.ท่างาม อ.อินทร์บุรี จ.สิงห์บุรี
อินทร์บุรี/ In Buriสิงห์บุรี/ Sing Buri
16110</t>
  </si>
  <si>
    <t>16110</t>
  </si>
  <si>
    <t>660873533902</t>
  </si>
  <si>
    <t>09/01/2026 19:28</t>
  </si>
  <si>
    <t>LEXPU0646497244</t>
  </si>
  <si>
    <t>GQW15</t>
  </si>
  <si>
    <t>****** พระราม2 ตำบลพันท้ายนรสิงห์ อำเภอเมืองสมุทรสาคร จังหวัดสมุทรสาคร 74000</t>
  </si>
  <si>
    <t>09/01/2026 19:14</t>
  </si>
  <si>
    <t>TH261021909231P</t>
  </si>
  <si>
    <t>GQW14</t>
  </si>
  <si>
    <t>ช***ิตส์ เ***ันทึก</t>
  </si>
  <si>
    <t>09/01/2026 19:06</t>
  </si>
  <si>
    <t>769270014144</t>
  </si>
  <si>
    <t>GQW11</t>
  </si>
  <si>
    <t>น*** บ***ณรมย์</t>
  </si>
  <si>
    <t>09/01/2026 18:52</t>
  </si>
  <si>
    <t>ไม่เอานมเนยค่ะขอเป็นฝอยทองค่</t>
  </si>
  <si>
    <t>769250596026</t>
  </si>
  <si>
    <t>GQW10</t>
  </si>
  <si>
    <t>ส*** จ***ะสี</t>
  </si>
  <si>
    <t>09/01/2026 18:39</t>
  </si>
  <si>
    <t>769287418126</t>
  </si>
  <si>
    <t>GQW9</t>
  </si>
  <si>
    <t>พ***ตน์ ท***นตร์</t>
  </si>
  <si>
    <t>09/01/2026 18:29</t>
  </si>
  <si>
    <t>คละรสได้ค่ะ แต่ขอไม่เอากาแฟนะค่ะ ขอบคุณค่ะ</t>
  </si>
  <si>
    <t>769287495012</t>
  </si>
  <si>
    <t>GQW7</t>
  </si>
  <si>
    <t>ส***นทา อ***เลิศ</t>
  </si>
  <si>
    <t>09/01/2026 18:18</t>
  </si>
  <si>
    <t>769293700206</t>
  </si>
  <si>
    <t>GQW6</t>
  </si>
  <si>
    <t>น***ุสา ป***รม</t>
  </si>
  <si>
    <t>09/01/2026 18:16</t>
  </si>
  <si>
    <t>769213303191</t>
  </si>
  <si>
    <t>GQW5</t>
  </si>
  <si>
    <t>น***้อย น***ต๊ะ</t>
  </si>
  <si>
    <t>09/01/2026 18:12</t>
  </si>
  <si>
    <t>769247778073</t>
  </si>
  <si>
    <t>GQW3</t>
  </si>
  <si>
    <t>ร***นงนภัส</t>
  </si>
  <si>
    <t>09/01/2026 18:06</t>
  </si>
  <si>
    <t>769252399090</t>
  </si>
  <si>
    <t>GQW2</t>
  </si>
  <si>
    <t>ว***ัย ส***์ซอม</t>
  </si>
  <si>
    <t>09/01/2026 17:33</t>
  </si>
  <si>
    <t>769254086053</t>
  </si>
  <si>
    <t>GQW0</t>
  </si>
  <si>
    <t>ว*** ส***เนตร</t>
  </si>
  <si>
    <t>09/01/2026 17:28</t>
  </si>
  <si>
    <t>769270713175</t>
  </si>
  <si>
    <t>GQV99</t>
  </si>
  <si>
    <t>ก***รรณ ภ***คม</t>
  </si>
  <si>
    <t>09/01/2026 17:26</t>
  </si>
  <si>
    <t>769271901193</t>
  </si>
  <si>
    <t>GQV98</t>
  </si>
  <si>
    <t>09/01/2026 17:24</t>
  </si>
  <si>
    <t>769245011146</t>
  </si>
  <si>
    <t>GQV97</t>
  </si>
  <si>
    <t>M** K***ok</t>
  </si>
  <si>
    <t>09/01/2026 17:14</t>
  </si>
  <si>
    <t>769238705185</t>
  </si>
  <si>
    <t>GQV96</t>
  </si>
  <si>
    <t>ว***พรรณ ย***ประเสริฐ</t>
  </si>
  <si>
    <t>09/01/2026 17:08</t>
  </si>
  <si>
    <t>769258214141</t>
  </si>
  <si>
    <t>GQV95</t>
  </si>
  <si>
    <t>09/01/2026 17:03</t>
  </si>
  <si>
    <t>769215000164</t>
  </si>
  <si>
    <t>GQV94</t>
  </si>
  <si>
    <t>ป***ิทธิ์ ข***เมือง</t>
  </si>
  <si>
    <t>09/01/2026 16:59</t>
  </si>
  <si>
    <t>769214803114</t>
  </si>
  <si>
    <t>GQV93</t>
  </si>
  <si>
    <t>ส***วดี   บ***นัก</t>
  </si>
  <si>
    <t>09/01/2026 16:42</t>
  </si>
  <si>
    <t>769249368075</t>
  </si>
  <si>
    <t>09/01/2026 16:43</t>
  </si>
  <si>
    <t>GQV92</t>
  </si>
  <si>
    <t>ก***ดา อ***วัฒนสกุล</t>
  </si>
  <si>
    <t>769298488033</t>
  </si>
  <si>
    <t>09/01/2026 16:41</t>
  </si>
  <si>
    <t>GQV91</t>
  </si>
  <si>
    <t>u***9364839417859</t>
  </si>
  <si>
    <t>09/01/2026 16:28</t>
  </si>
  <si>
    <t>769294205164</t>
  </si>
  <si>
    <t>GQV90</t>
  </si>
  <si>
    <t>พ***ล ช***ม</t>
  </si>
  <si>
    <t>09/01/2026 16:19</t>
  </si>
  <si>
    <t>769201681076</t>
  </si>
  <si>
    <t>GQV89</t>
  </si>
  <si>
    <t>เ***าภา   ธ***โชติ</t>
  </si>
  <si>
    <t>09/01/2026 16:16</t>
  </si>
  <si>
    <t>769272901180</t>
  </si>
  <si>
    <t>GQV88</t>
  </si>
  <si>
    <t>ป***อง พ***ุ</t>
  </si>
  <si>
    <t>09/01/2026 16:06</t>
  </si>
  <si>
    <t>769245857085</t>
  </si>
  <si>
    <t>GQV87</t>
  </si>
  <si>
    <t>ว***พงศ์      น***าน</t>
  </si>
  <si>
    <t>769217107201</t>
  </si>
  <si>
    <t>GQV86</t>
  </si>
  <si>
    <t>t***a</t>
  </si>
  <si>
    <t>09/01/2026 16:04</t>
  </si>
  <si>
    <t>769288998096</t>
  </si>
  <si>
    <t>GQV84</t>
  </si>
  <si>
    <t>ช***นก  ป***ก้ว</t>
  </si>
  <si>
    <t>09/01/2026 15:56</t>
  </si>
  <si>
    <t>769227715130</t>
  </si>
  <si>
    <t>GQV82</t>
  </si>
  <si>
    <t>ส***ล ช***าญไมตรี</t>
  </si>
  <si>
    <t>09/01/2026 15:48</t>
  </si>
  <si>
    <t>769200910133</t>
  </si>
  <si>
    <t>GQV81</t>
  </si>
  <si>
    <t>เ***อมเดือน ส***์ใจดี</t>
  </si>
  <si>
    <t>09/01/2026 15:47</t>
  </si>
  <si>
    <t>769214914160</t>
  </si>
  <si>
    <t>GQV80</t>
  </si>
  <si>
    <t>09/01/2026 15:33</t>
  </si>
  <si>
    <t>769276009180</t>
  </si>
  <si>
    <t>GQV79</t>
  </si>
  <si>
    <t>อ***นา ม***ป่า</t>
  </si>
  <si>
    <t>09/01/2026 15:32</t>
  </si>
  <si>
    <t>THT42102D0N4T8Z</t>
  </si>
  <si>
    <t>GQV77</t>
  </si>
  <si>
    <t>นายสุทัศน์  แก้วสว่าง</t>
  </si>
  <si>
    <t>158 ม.4 ต.อ้อมน้อย · อ้อมน้อย/ Om Noi
กระทุ่มแบน/ Krathum Baenสมุทรสาคร/ Samut Sakhon
74130</t>
  </si>
  <si>
    <t>660895180218</t>
  </si>
  <si>
    <t>09/01/2026 15:31</t>
  </si>
  <si>
    <t>LEXPU0646503365</t>
  </si>
  <si>
    <t>09/01/2026 15:28</t>
  </si>
  <si>
    <t>GQV76</t>
  </si>
  <si>
    <t>น้ำผึ้ง. รอดเสียงล้ำ</t>
  </si>
  <si>
    <t>90/1 หมู่11 หมู่บ้านสีฟ้า  1 · เสนา/ Sena
เสนา/ Senaพระนครศรีอยุธยา/ Phra Nakhon Si Ayutthaya
13110</t>
  </si>
  <si>
    <t>660808606958</t>
  </si>
  <si>
    <t>09/01/2026 15:27</t>
  </si>
  <si>
    <t>LEXPU0646481676</t>
  </si>
  <si>
    <t>GQV75</t>
  </si>
  <si>
    <t>09/01/2026 15:26</t>
  </si>
  <si>
    <t>TH263286543704Y</t>
  </si>
  <si>
    <t>GQV73</t>
  </si>
  <si>
    <t>C*** C***</t>
  </si>
  <si>
    <t>09/01/2026 15:24</t>
  </si>
  <si>
    <t>769294905120</t>
  </si>
  <si>
    <t>GQV72</t>
  </si>
  <si>
    <t>น***วรรณ</t>
  </si>
  <si>
    <t>09/01/2026 15:22</t>
  </si>
  <si>
    <t>769201617144</t>
  </si>
  <si>
    <t>GQV71</t>
  </si>
  <si>
    <t>น** อ***มา ช***รรม</t>
  </si>
  <si>
    <t>09/01/2026 15:20</t>
  </si>
  <si>
    <t>769264072065</t>
  </si>
  <si>
    <t>09/01/2026 15:21</t>
  </si>
  <si>
    <t>GQV70</t>
  </si>
  <si>
    <t>แ***นภา ก***นจันทร์กลั่น</t>
  </si>
  <si>
    <t>769272607084</t>
  </si>
  <si>
    <t>GQV69</t>
  </si>
  <si>
    <t>ป***ภา ค***</t>
  </si>
  <si>
    <t>09/01/2026 15:19</t>
  </si>
  <si>
    <t>THT28012D0K4Z8Z</t>
  </si>
  <si>
    <t>GQV68</t>
  </si>
  <si>
    <t>09/01/2026 15:16</t>
  </si>
  <si>
    <t>769262899075</t>
  </si>
  <si>
    <t>GQV66</t>
  </si>
  <si>
    <t>ว***าภรณ์   ป***ีปแก้ว</t>
  </si>
  <si>
    <t>09/01/2026 15:11</t>
  </si>
  <si>
    <t>769228054070</t>
  </si>
  <si>
    <t>GQV65</t>
  </si>
  <si>
    <t>09/01/2026 15:10</t>
  </si>
  <si>
    <t>769214059040</t>
  </si>
  <si>
    <t>GQV64</t>
  </si>
  <si>
    <t>ฑ***ิตา เ***ไธสง</t>
  </si>
  <si>
    <t>09/01/2026 15:09</t>
  </si>
  <si>
    <t>769275484073</t>
  </si>
  <si>
    <t>GQV63</t>
  </si>
  <si>
    <t>เ***า ช***ันธ์</t>
  </si>
  <si>
    <t>09/01/2026 15:07</t>
  </si>
  <si>
    <t>769228885051</t>
  </si>
  <si>
    <t>GQV62</t>
  </si>
  <si>
    <t>ศ***ารถ ป***แย่ง  น***แอล</t>
  </si>
  <si>
    <t>09/01/2026 15:04</t>
  </si>
  <si>
    <t>769237383073</t>
  </si>
  <si>
    <t>GQV61</t>
  </si>
  <si>
    <t>ส***รณี อ***าติ</t>
  </si>
  <si>
    <t>09/01/2026 15:00</t>
  </si>
  <si>
    <t>769242015113</t>
  </si>
  <si>
    <t>GQV60</t>
  </si>
  <si>
    <t>K***eena</t>
  </si>
  <si>
    <t>769290492073</t>
  </si>
  <si>
    <t>GQV59</t>
  </si>
  <si>
    <t>ส***ลี แ***แท่น</t>
  </si>
  <si>
    <t>09/01/2026 14:59</t>
  </si>
  <si>
    <t>769212814112</t>
  </si>
  <si>
    <t>GQV58</t>
  </si>
  <si>
    <t>อ***รณ์ ด***ม้เทศ</t>
  </si>
  <si>
    <t>769263118131</t>
  </si>
  <si>
    <t>GQV56</t>
  </si>
  <si>
    <t>ภ***วัฒน์</t>
  </si>
  <si>
    <t>09/01/2026 14:57</t>
  </si>
  <si>
    <t>769235202201</t>
  </si>
  <si>
    <t>GQV55</t>
  </si>
  <si>
    <t>09/01/2026 14:54</t>
  </si>
  <si>
    <t>TH260320886229T</t>
  </si>
  <si>
    <t>GQV54</t>
  </si>
  <si>
    <t>******นา, อำเภอเมืองอุดรธานี ตำบลหมูม่น อำเภอเมืองอุดรธานี จังหวัดอุดรธานี 41000</t>
  </si>
  <si>
    <t>41000</t>
  </si>
  <si>
    <t>02</t>
  </si>
  <si>
    <t>TH261240364334R</t>
  </si>
  <si>
    <t>GQV52</t>
  </si>
  <si>
    <t>อ***ย ช***ุริยวนิช</t>
  </si>
  <si>
    <t>09/01/2026 14:51</t>
  </si>
  <si>
    <t>769200870071</t>
  </si>
  <si>
    <t>09/01/2026 14:52</t>
  </si>
  <si>
    <t>GQV51</t>
  </si>
  <si>
    <t>ส***สา  ส***เกตุ</t>
  </si>
  <si>
    <t>09/01/2026 14:49</t>
  </si>
  <si>
    <t>769257807172</t>
  </si>
  <si>
    <t>GQV50</t>
  </si>
  <si>
    <t>ท***บกุดนอก</t>
  </si>
  <si>
    <t>09/01/2026 14:46</t>
  </si>
  <si>
    <t>769273684045</t>
  </si>
  <si>
    <t>09/01/2026 14:47</t>
  </si>
  <si>
    <t>GQV48</t>
  </si>
  <si>
    <t>09/01/2026 14:40</t>
  </si>
  <si>
    <t>769233208203</t>
  </si>
  <si>
    <t>GQV47</t>
  </si>
  <si>
    <t>ต***า...หมัดยูก๊บ</t>
  </si>
  <si>
    <t>09/01/2026 14:39</t>
  </si>
  <si>
    <t>769254713146</t>
  </si>
  <si>
    <t>GQV46</t>
  </si>
  <si>
    <t>อ***ิษฏ์</t>
  </si>
  <si>
    <t>09/01/2026 14:38</t>
  </si>
  <si>
    <t>769266309195</t>
  </si>
  <si>
    <t>GQV44</t>
  </si>
  <si>
    <t>ศ***ักษณ์</t>
  </si>
  <si>
    <t>09/01/2026 14:35</t>
  </si>
  <si>
    <t>769245910145</t>
  </si>
  <si>
    <t>GQV43</t>
  </si>
  <si>
    <t>ว***วัลย์ เ***่ยมศรี</t>
  </si>
  <si>
    <t>09/01/2026 14:33</t>
  </si>
  <si>
    <t>769298563051</t>
  </si>
  <si>
    <t>GQV41</t>
  </si>
  <si>
    <t>อ***สรา แ***กลาง</t>
  </si>
  <si>
    <t>09/01/2026 14:28</t>
  </si>
  <si>
    <t>769232497084</t>
  </si>
  <si>
    <t>GQV40</t>
  </si>
  <si>
    <t>พ***ัล แ***ันเทียะ</t>
  </si>
  <si>
    <t>09/01/2026 14:20</t>
  </si>
  <si>
    <t>769232816122</t>
  </si>
  <si>
    <t>09/01/2026 14:26</t>
  </si>
  <si>
    <t>GQV39</t>
  </si>
  <si>
    <t>m***asit</t>
  </si>
  <si>
    <t>09/01/2026 14:21</t>
  </si>
  <si>
    <t>THT15062D2GB55Z</t>
  </si>
  <si>
    <t>09/01/2026 14:25</t>
  </si>
  <si>
    <t>GQV36</t>
  </si>
  <si>
    <t>09/01/2026 14:17</t>
  </si>
  <si>
    <t>769252877072</t>
  </si>
  <si>
    <t>GQV35</t>
  </si>
  <si>
    <t>จ***รรณ ห***ก้ว</t>
  </si>
  <si>
    <t>09/01/2026 14:16</t>
  </si>
  <si>
    <t>769227676070</t>
  </si>
  <si>
    <t>09/01/2026 14:24</t>
  </si>
  <si>
    <t>GQV34</t>
  </si>
  <si>
    <t>09/01/2026 14:15</t>
  </si>
  <si>
    <t>769268115136</t>
  </si>
  <si>
    <t>GQV33</t>
  </si>
  <si>
    <t>ม***รา ช***เบญจวุฒิ</t>
  </si>
  <si>
    <t>09/01/2026 14:14</t>
  </si>
  <si>
    <t>769232503174</t>
  </si>
  <si>
    <t>GQV32</t>
  </si>
  <si>
    <t>09/01/2026 14:13</t>
  </si>
  <si>
    <t>769263750043</t>
  </si>
  <si>
    <t>GQV31</t>
  </si>
  <si>
    <t>ส***ตดา พ***งเนิน</t>
  </si>
  <si>
    <t>09/01/2026 14:10</t>
  </si>
  <si>
    <t>769220007150</t>
  </si>
  <si>
    <t>GQV30</t>
  </si>
  <si>
    <t>น***รศักดิ์ แ***คง</t>
  </si>
  <si>
    <t>Chaiyaphum</t>
  </si>
  <si>
    <t>09/01/2026 13:58</t>
  </si>
  <si>
    <t>769267801142</t>
  </si>
  <si>
    <t>GQV28</t>
  </si>
  <si>
    <t>ป***ญา บ***ุนทด</t>
  </si>
  <si>
    <t>09/01/2026 13:09</t>
  </si>
  <si>
    <t>769264697106</t>
  </si>
  <si>
    <t>GQV27</t>
  </si>
  <si>
    <t>น***าวสมจิตร ล***นทึก</t>
  </si>
  <si>
    <t>จังหวัดนครราชสีมา</t>
  </si>
  <si>
    <t>09/01/2026 13:06</t>
  </si>
  <si>
    <t>769214902164</t>
  </si>
  <si>
    <t>GQV26</t>
  </si>
  <si>
    <t>09/01/2026 13:04</t>
  </si>
  <si>
    <t>769253604173</t>
  </si>
  <si>
    <t>GQV25</t>
  </si>
  <si>
    <t>09/01/2026 12:57</t>
  </si>
  <si>
    <t>769289706124</t>
  </si>
  <si>
    <t>GQV24</t>
  </si>
  <si>
    <t>ส***ิล ห***ันทร์</t>
  </si>
  <si>
    <t>09/01/2026 12:56</t>
  </si>
  <si>
    <t>769254456084</t>
  </si>
  <si>
    <t>GQV23</t>
  </si>
  <si>
    <t>นางโสภา   กิ่งสุวรรณพงษ์</t>
  </si>
  <si>
    <t>102/165 หมู่บ้านโสภา2 หมู่2 ซอยนิสสัน · ท่าศาลา/ Tha Sala
เมืองลพบุรี/ Mueang Lop Buriลพบุรี/ Lopburi
15000</t>
  </si>
  <si>
    <t>660626872591</t>
  </si>
  <si>
    <t>LEXPU0646483099</t>
  </si>
  <si>
    <t>09/01/2026 12:55</t>
  </si>
  <si>
    <t>GQV22</t>
  </si>
  <si>
    <t>จ***ร</t>
  </si>
  <si>
    <t>09/01/2026 12:40</t>
  </si>
  <si>
    <t>769229090070</t>
  </si>
  <si>
    <t>GQV21</t>
  </si>
  <si>
    <t>ล***ง โ***์วัฒน์</t>
  </si>
  <si>
    <t>ฝากเขียนลูกสาวคนเล็กสั่งให้นะคะ</t>
  </si>
  <si>
    <t>769200523136</t>
  </si>
  <si>
    <t>09/01/2026 12:39</t>
  </si>
  <si>
    <t>GQV20</t>
  </si>
  <si>
    <t>ต***ใจ</t>
  </si>
  <si>
    <t>769210303164</t>
  </si>
  <si>
    <t>09/01/2026 12:31</t>
  </si>
  <si>
    <t>GQV19</t>
  </si>
  <si>
    <t>ส***ดดา ท***อก</t>
  </si>
  <si>
    <t>09/01/2026 12:29</t>
  </si>
  <si>
    <t>769243868050</t>
  </si>
  <si>
    <t>GQV18</t>
  </si>
  <si>
    <t>น** ค* น***โต</t>
  </si>
  <si>
    <t>THT04062D2HGK7Z</t>
  </si>
  <si>
    <t>GQV15</t>
  </si>
  <si>
    <t>ว***า ป***ชะกา</t>
  </si>
  <si>
    <t>09/01/2026 12:07</t>
  </si>
  <si>
    <t>769267301154</t>
  </si>
  <si>
    <t>GQV14</t>
  </si>
  <si>
    <t>บ.คลองรวก ต.โป่งนก 52  ส่งร้านค้าบ้านปุ้ย · โป่งนก/ Pong Nok, ชัยภูมิ/ Chaiyaphum, เทพสถิต/ Thep Sathit, 36230, Thailand</t>
  </si>
  <si>
    <t>0645841167</t>
  </si>
  <si>
    <t>09/01/2026 12:02</t>
  </si>
  <si>
    <t xml:space="preserve">เคลม Lazada เนื่องจาก แพ็กไม่ครบ </t>
  </si>
  <si>
    <t>WB130661946TH</t>
  </si>
  <si>
    <t>GQV13</t>
  </si>
  <si>
    <t>จ***า ศ***ะวงค์เรือง</t>
  </si>
  <si>
    <t>09/01/2026 11:37</t>
  </si>
  <si>
    <t>769282208111</t>
  </si>
  <si>
    <t>GQV12</t>
  </si>
  <si>
    <t>ไ******ะ</t>
  </si>
  <si>
    <t>******ชมชื่น, ตำบล นากลาง, อำเภอสูงเนิน ตำบลนากลาง อำเภอสูงเนิน จังหวัดนครราชสีมา 30380</t>
  </si>
  <si>
    <t>30380</t>
  </si>
  <si>
    <t>09/01/2026 11:35</t>
  </si>
  <si>
    <t>TH2618490521785</t>
  </si>
  <si>
    <t>GQV11</t>
  </si>
  <si>
    <t>ล***ณา  แ***จดี</t>
  </si>
  <si>
    <t>09/01/2026 11:32</t>
  </si>
  <si>
    <t>769210455086</t>
  </si>
  <si>
    <t>GQV10</t>
  </si>
  <si>
    <t>09/01/2026 11:31</t>
  </si>
  <si>
    <t>769225205206</t>
  </si>
  <si>
    <t>GQV9</t>
  </si>
  <si>
    <t>09/01/2026 11:27</t>
  </si>
  <si>
    <t>769211684102</t>
  </si>
  <si>
    <t>09/01/2026 11:33</t>
  </si>
  <si>
    <t>GQV8</t>
  </si>
  <si>
    <t>ร***น้องต้นหอม</t>
  </si>
  <si>
    <t>09/01/2026 11:24</t>
  </si>
  <si>
    <t>769278798061</t>
  </si>
  <si>
    <t>09/01/2026 11:29</t>
  </si>
  <si>
    <t>GQV7</t>
  </si>
  <si>
    <t>ส***ยทอง แ***รงวง</t>
  </si>
  <si>
    <t>09/01/2026 11:23</t>
  </si>
  <si>
    <t>769246286093</t>
  </si>
  <si>
    <t>GQV6</t>
  </si>
  <si>
    <t>พ***อ๋</t>
  </si>
  <si>
    <t>09/01/2026 11:21</t>
  </si>
  <si>
    <t>769289991072</t>
  </si>
  <si>
    <t>09/01/2026 11:22</t>
  </si>
  <si>
    <t>GQV5</t>
  </si>
  <si>
    <t>เ***ดาว ส***ิสน</t>
  </si>
  <si>
    <t>09/01/2026 11:20</t>
  </si>
  <si>
    <t>THT20042D0NH28Z</t>
  </si>
  <si>
    <t>09/01/2026 11:19</t>
  </si>
  <si>
    <t>GQV4</t>
  </si>
  <si>
    <t>S***e V***amugsig</t>
  </si>
  <si>
    <t>769268189093</t>
  </si>
  <si>
    <t>GQV3</t>
  </si>
  <si>
    <t>ณ***นันท์ ไ***อชะ</t>
  </si>
  <si>
    <t>09/01/2026 11:11</t>
  </si>
  <si>
    <t>769284685094</t>
  </si>
  <si>
    <t>GQV2</t>
  </si>
  <si>
    <t>09/01/2026 11:06</t>
  </si>
  <si>
    <t>LEXPU0646483769</t>
  </si>
  <si>
    <t>GQV1</t>
  </si>
  <si>
    <t>09/01/2026 11:02</t>
  </si>
  <si>
    <t>769267203084</t>
  </si>
  <si>
    <t>GQV0</t>
  </si>
  <si>
    <t>N***ah</t>
  </si>
  <si>
    <t>09/01/2026 11:00</t>
  </si>
  <si>
    <t>769255118122</t>
  </si>
  <si>
    <t>GQU98</t>
  </si>
  <si>
    <t>09/01/2026 10:30</t>
  </si>
  <si>
    <t>769285208134</t>
  </si>
  <si>
    <t>GQU97</t>
  </si>
  <si>
    <t>ห***า อ***ะ</t>
  </si>
  <si>
    <t>09/01/2026 10:27</t>
  </si>
  <si>
    <t>769208807194</t>
  </si>
  <si>
    <t>09/01/2026 10:26</t>
  </si>
  <si>
    <t>GQU96</t>
  </si>
  <si>
    <t>s***at6928</t>
  </si>
  <si>
    <t>09/01/2026 10:18</t>
  </si>
  <si>
    <t>769293203184</t>
  </si>
  <si>
    <t>GQU95</t>
  </si>
  <si>
    <t>09/01/2026 10:46</t>
  </si>
  <si>
    <t>TH263952568729A</t>
  </si>
  <si>
    <t>09/01/2026 10:16</t>
  </si>
  <si>
    <t>GQU94</t>
  </si>
  <si>
    <t>ส***รัตน์.ทองเอียด</t>
  </si>
  <si>
    <t>09/01/2026 10:13</t>
  </si>
  <si>
    <t>769241115123</t>
  </si>
  <si>
    <t>GQU93</t>
  </si>
  <si>
    <t>ห***น่ำฮั่วจั่น ย***  ว***  ข***มา</t>
  </si>
  <si>
    <t>769238686101</t>
  </si>
  <si>
    <t>GQU92</t>
  </si>
  <si>
    <t>ว***า  น***จดี</t>
  </si>
  <si>
    <t>09/01/2026 10:10</t>
  </si>
  <si>
    <t>769289156101</t>
  </si>
  <si>
    <t>GQU90</t>
  </si>
  <si>
    <t>ภ******ง</t>
  </si>
  <si>
    <t>******งคลองเตย เขตคลองเตย จังหวัดกรุงเทพมหานคร 10110</t>
  </si>
  <si>
    <t>05</t>
  </si>
  <si>
    <t>09/01/2026 10:34</t>
  </si>
  <si>
    <t>TH010187NXTK0B1</t>
  </si>
  <si>
    <t>09/01/2026 10:04</t>
  </si>
  <si>
    <t>GQU88</t>
  </si>
  <si>
    <t>ล***า.ชินกลาง</t>
  </si>
  <si>
    <t>09/01/2026 09:54</t>
  </si>
  <si>
    <t>769206089050</t>
  </si>
  <si>
    <t>GQU87</t>
  </si>
  <si>
    <t>จ***รรณ ช***ากน้ํา</t>
  </si>
  <si>
    <t>09/01/2026 09:49</t>
  </si>
  <si>
    <t>769226789063</t>
  </si>
  <si>
    <t>GQU86</t>
  </si>
  <si>
    <t>นางสาวละออ  ไวยากรณ์</t>
  </si>
  <si>
    <t>บุญมณี อพาร์ทเม้น, 146/6 ซอยเทศบาล 7 · บ้านกล้วย/ Ban Kluai
เมืองชัยนาท/ Mueang Chai Natชัยนาท/ Chainat
17000</t>
  </si>
  <si>
    <t>17000</t>
  </si>
  <si>
    <t>660852582952</t>
  </si>
  <si>
    <t>09/01/2026 09:48</t>
  </si>
  <si>
    <t>LEXPU0646496442</t>
  </si>
  <si>
    <t>GQU85</t>
  </si>
  <si>
    <t>09/01/2026 09:47</t>
  </si>
  <si>
    <t>TH2601458088283</t>
  </si>
  <si>
    <t>GQU84</t>
  </si>
  <si>
    <t>จ***มาศ เ***ยรอินทร์</t>
  </si>
  <si>
    <t>769277982093</t>
  </si>
  <si>
    <t>09/01/2026 09:46</t>
  </si>
  <si>
    <t>GQU82</t>
  </si>
  <si>
    <t>ก***ิดา น***สภา</t>
  </si>
  <si>
    <t>09/01/2026 09:38</t>
  </si>
  <si>
    <t>769232481102</t>
  </si>
  <si>
    <t>GQU80</t>
  </si>
  <si>
    <t>ย***จ อ***ดี</t>
  </si>
  <si>
    <t>09/01/2026 09:28</t>
  </si>
  <si>
    <t>769260308121</t>
  </si>
  <si>
    <t>GQU78</t>
  </si>
  <si>
    <t>คุณวาสนา  ผลัดมณี</t>
  </si>
  <si>
    <t>23/78 ม.3 มบ.กลางซอย ต.คูคต  อ.ลำลูกกา จ.ปทุมธานี 12130  โทร</t>
  </si>
  <si>
    <t>0818435136</t>
  </si>
  <si>
    <t>09/01/2026 09:24</t>
  </si>
  <si>
    <t>*****เคลมติ๊กต่อก 581901168259663723</t>
  </si>
  <si>
    <t>WB130661929TH</t>
  </si>
  <si>
    <t>GQU77</t>
  </si>
  <si>
    <t>พรนภา ศรีกระจ่าง</t>
  </si>
  <si>
    <t>5/1 ม.5 ต.เจ้าเสด็จ อ.เสนา จ.อยุธยา 13110</t>
  </si>
  <si>
    <t>0951259610</t>
  </si>
  <si>
    <t>09/01/2026 09:21</t>
  </si>
  <si>
    <t>เคลม TIKTOK เนื่องจากคนแพ็กแพ็กไม่ครบ</t>
  </si>
  <si>
    <t>WB130661932TH</t>
  </si>
  <si>
    <t>GQU76</t>
  </si>
  <si>
    <t>******ะสิทธิ์ 4, ตำบลนครนายก, อำเภอเมืองนครนายก ตำบลนครนายก อำเภอเมืองนครนายก จังหวัดนครนายก 26000</t>
  </si>
  <si>
    <t>TH260076900882B</t>
  </si>
  <si>
    <t>09/01/2026 09:19</t>
  </si>
  <si>
    <t>GQU75</t>
  </si>
  <si>
    <t>วิมล ฤกษ์ไชย</t>
  </si>
  <si>
    <t>142/203 ม.7หมู่บ้านพูนสุข ซอย 22 ต.บางโฉลง อ.บางพลี จ.สมุทรปราการ 10540</t>
  </si>
  <si>
    <t>0991086600</t>
  </si>
  <si>
    <t>เคลมtiktok 581923038485841232</t>
  </si>
  <si>
    <t>WB130661915TH</t>
  </si>
  <si>
    <t>GQU74</t>
  </si>
  <si>
    <t>ว***ณี ข***</t>
  </si>
  <si>
    <t>09/01/2026 09:18</t>
  </si>
  <si>
    <t>769221860050</t>
  </si>
  <si>
    <t>GQU73</t>
  </si>
  <si>
    <t>ส***าย จ***ระจันทร</t>
  </si>
  <si>
    <t>769287574064</t>
  </si>
  <si>
    <t>GQU72</t>
  </si>
  <si>
    <t>ว***ี  เ***วัลลภ</t>
  </si>
  <si>
    <t>769200392085</t>
  </si>
  <si>
    <t>GQU71</t>
  </si>
  <si>
    <t>ต***พร เ***รดี</t>
  </si>
  <si>
    <t>09/01/2026 09:17</t>
  </si>
  <si>
    <t>769208598060</t>
  </si>
  <si>
    <t>GQU69</t>
  </si>
  <si>
    <t>09/01/2026 09:07</t>
  </si>
  <si>
    <t>769252092033</t>
  </si>
  <si>
    <t>GQU68</t>
  </si>
  <si>
    <t>ส***ยา ต***</t>
  </si>
  <si>
    <t>09/01/2026 09:05</t>
  </si>
  <si>
    <t>769217798064</t>
  </si>
  <si>
    <t>GQU67</t>
  </si>
  <si>
    <t>ส******ล</t>
  </si>
  <si>
    <t>******บ้านชัยกูล แยก14แขวง บางมด    เขตจอมทองประเทศไทย แขวงบางมด เขตจอมทอง จังหวัดกรุงเทพมหานคร 10150</t>
  </si>
  <si>
    <t>09/01/2026 08:59</t>
  </si>
  <si>
    <t>TH267442956209J</t>
  </si>
  <si>
    <t>GQU66</t>
  </si>
  <si>
    <t>ต* ธ***</t>
  </si>
  <si>
    <t>09/01/2026 09:00</t>
  </si>
  <si>
    <t>769240108184</t>
  </si>
  <si>
    <t>GQU65</t>
  </si>
  <si>
    <t>ภ***มา อ***าสวัสดิ์</t>
  </si>
  <si>
    <t>09/01/2026 08:52</t>
  </si>
  <si>
    <t>769289395044</t>
  </si>
  <si>
    <t>GQU64</t>
  </si>
  <si>
    <t>ป***ชาติ ภ***อง</t>
  </si>
  <si>
    <t>09/01/2026 08:43</t>
  </si>
  <si>
    <t>769236050015</t>
  </si>
  <si>
    <t>GQU63</t>
  </si>
  <si>
    <t>s***gjkeir830rวิภา</t>
  </si>
  <si>
    <t>09/01/2026 08:40</t>
  </si>
  <si>
    <t>769208783066</t>
  </si>
  <si>
    <t>GQU61</t>
  </si>
  <si>
    <t>ส***กฤต. ส***ล</t>
  </si>
  <si>
    <t>09/01/2026 08:35</t>
  </si>
  <si>
    <t>769226404155</t>
  </si>
  <si>
    <t>GQU60</t>
  </si>
  <si>
    <t>จ***พันธุ์ ห***เลิศ</t>
  </si>
  <si>
    <t>09/01/2026 08:18</t>
  </si>
  <si>
    <t>THT01512D2JG77Z</t>
  </si>
  <si>
    <t>GQU57</t>
  </si>
  <si>
    <t>ธ***ญา ว***ทองดี</t>
  </si>
  <si>
    <t>09/01/2026 08:15</t>
  </si>
  <si>
    <t>769202390062</t>
  </si>
  <si>
    <t>GQU56</t>
  </si>
  <si>
    <t>น***าว พ***ี ช***ัยพิทักษ์สิน</t>
  </si>
  <si>
    <t>09/01/2026 08:06</t>
  </si>
  <si>
    <t>769275408156</t>
  </si>
  <si>
    <t>GQU55</t>
  </si>
  <si>
    <t>เ***ยว ช***ิทร์</t>
  </si>
  <si>
    <t>09/01/2026 08:03</t>
  </si>
  <si>
    <t>769210393066</t>
  </si>
  <si>
    <t>GQU54</t>
  </si>
  <si>
    <t>ส***น  เ***ุ่งเรือง</t>
  </si>
  <si>
    <t>09/01/2026 07:58</t>
  </si>
  <si>
    <t>THT02032D0MSV2Z</t>
  </si>
  <si>
    <t>09/01/2026 07:59</t>
  </si>
  <si>
    <t>GQU53</t>
  </si>
  <si>
    <t>09/01/2026 07:56</t>
  </si>
  <si>
    <t>THT04022D0MRC4Z</t>
  </si>
  <si>
    <t>GQU52</t>
  </si>
  <si>
    <t>ส***ทิพย์ ส***รณพรสกุล</t>
  </si>
  <si>
    <t>09/01/2026 07:52</t>
  </si>
  <si>
    <t>769244303170</t>
  </si>
  <si>
    <t>09/01/2026 07:53</t>
  </si>
  <si>
    <t>GQU51</t>
  </si>
  <si>
    <t>09/01/2026 07:49</t>
  </si>
  <si>
    <t>THT04022D2JC43Z</t>
  </si>
  <si>
    <t>GQU50</t>
  </si>
  <si>
    <t>09/01/2026 07:44</t>
  </si>
  <si>
    <t>THT04022D2HZZ7Z</t>
  </si>
  <si>
    <t>GQU49</t>
  </si>
  <si>
    <t>ส***นท์ อ***ร์เสือ</t>
  </si>
  <si>
    <t>09/01/2026 07:43</t>
  </si>
  <si>
    <t>769264515110</t>
  </si>
  <si>
    <t>GQU48</t>
  </si>
  <si>
    <t>โ***้ง</t>
  </si>
  <si>
    <t>09/01/2026 07:37</t>
  </si>
  <si>
    <t>769258559016</t>
  </si>
  <si>
    <t>GQU47</t>
  </si>
  <si>
    <t>อ***ีย์ ส***ดิ์ศรี</t>
  </si>
  <si>
    <t>09/01/2026 07:34</t>
  </si>
  <si>
    <t>769280002120</t>
  </si>
  <si>
    <t>GQU46</t>
  </si>
  <si>
    <t>เจริญ​พิศ​ ศรีวิไล​ฤทธิ์​</t>
  </si>
  <si>
    <t>293/54 หมู่บ้านสุขนิเวศน์2 ประชาอุทิศ69 แขวงบางมด
ทุ่งครุ/ Thung Khruกรุงเทพมหานคร/ Bangkok
10140</t>
  </si>
  <si>
    <t>660816896821</t>
  </si>
  <si>
    <t>09/01/2026 07:33</t>
  </si>
  <si>
    <t>LEXPU0646481603</t>
  </si>
  <si>
    <t>GQU45</t>
  </si>
  <si>
    <t>09/01/2026 07:31</t>
  </si>
  <si>
    <t>THT10042D0N2U6Z</t>
  </si>
  <si>
    <t>GQU44</t>
  </si>
  <si>
    <t>โ***า ผ***ตย์กุล</t>
  </si>
  <si>
    <t>09/01/2026 07:28</t>
  </si>
  <si>
    <t>BEST Express</t>
  </si>
  <si>
    <t>66771004776448</t>
  </si>
  <si>
    <t>09/01/2026 07:27</t>
  </si>
  <si>
    <t>GQU41</t>
  </si>
  <si>
    <t>09/01/2026 06:52</t>
  </si>
  <si>
    <t>769122996563</t>
  </si>
  <si>
    <t>GQU40</t>
  </si>
  <si>
    <t>น***ปริญดา อ***ก้ว</t>
  </si>
  <si>
    <t>09/01/2026 06:43</t>
  </si>
  <si>
    <t>769103985731</t>
  </si>
  <si>
    <t>09/01/2026 06:42</t>
  </si>
  <si>
    <t>GQU39</t>
  </si>
  <si>
    <t>น***นทร์</t>
  </si>
  <si>
    <t>09/01/2026 06:31</t>
  </si>
  <si>
    <t>769191485602</t>
  </si>
  <si>
    <t>GQU38</t>
  </si>
  <si>
    <t>ว***นันท์ เ***อวังคำ</t>
  </si>
  <si>
    <t>09/01/2026 06:21</t>
  </si>
  <si>
    <t>769146398543</t>
  </si>
  <si>
    <t>GQU37</t>
  </si>
  <si>
    <t>ม***ค ว***</t>
  </si>
  <si>
    <t>09/01/2026 06:00</t>
  </si>
  <si>
    <t>769161324713</t>
  </si>
  <si>
    <t>GQU36</t>
  </si>
  <si>
    <t>ม***รรณ ต***้อย แ***้าออนไลน์</t>
  </si>
  <si>
    <t>09/01/2026 05:50</t>
  </si>
  <si>
    <t>THT11012D0FME9Z</t>
  </si>
  <si>
    <t>GQU35</t>
  </si>
  <si>
    <t>ว***ทร์ น***ทรพย์</t>
  </si>
  <si>
    <t>09/01/2026 05:38</t>
  </si>
  <si>
    <t>THT04062D0F3D5Z</t>
  </si>
  <si>
    <t>GQU34</t>
  </si>
  <si>
    <t>พ***์พรรณ ป***พธิเทศ</t>
  </si>
  <si>
    <t>09/01/2026 05:06</t>
  </si>
  <si>
    <t>769196113803</t>
  </si>
  <si>
    <t>GQU33</t>
  </si>
  <si>
    <t>k***sasikongdara</t>
  </si>
  <si>
    <t>09/01/2026 05:03</t>
  </si>
  <si>
    <t>769126112801</t>
  </si>
  <si>
    <t>GQU32</t>
  </si>
  <si>
    <t>อ***ะ อ***วช</t>
  </si>
  <si>
    <t>09/01/2026 05:00</t>
  </si>
  <si>
    <t>เอากาแฟ เผือก มะพร้าวเผาครับ</t>
  </si>
  <si>
    <t>769152001612</t>
  </si>
  <si>
    <t>GQU31</t>
  </si>
  <si>
    <t>พิมพิไล นาคอุดม</t>
  </si>
  <si>
    <t>123/17 ซอย 4/2 หมู่ 8 ถนนวิชิตสงคราม ตำบลตลาดเหนือ · ตลาดเหนือ/ Talat Nuea
เมืองภูเก็ต/ Mueang Phuketภูเก็ต/ Phuket
83000</t>
  </si>
  <si>
    <t>660994744869</t>
  </si>
  <si>
    <t>LEXPU0646249549</t>
  </si>
  <si>
    <t>09/01/2026 04:58</t>
  </si>
  <si>
    <t>GQU29</t>
  </si>
  <si>
    <t>น*** ภ***ุ่น</t>
  </si>
  <si>
    <t>09/01/2026 03:59</t>
  </si>
  <si>
    <t>769191418763</t>
  </si>
  <si>
    <t>GQU28</t>
  </si>
  <si>
    <t>ค***รงค์ ส***าสตร์สุนทร</t>
  </si>
  <si>
    <t>09/01/2026 03:49</t>
  </si>
  <si>
    <t>769105703693</t>
  </si>
  <si>
    <t>GQU27</t>
  </si>
  <si>
    <t>น***ชติพิสิฐ ล***ปภาภิรมย์</t>
  </si>
  <si>
    <t>09/01/2026 03:36</t>
  </si>
  <si>
    <t>769196715792</t>
  </si>
  <si>
    <t>GQU26</t>
  </si>
  <si>
    <t>อ******ญ</t>
  </si>
  <si>
    <t>****** ศาลากลางจ.พังงา ตำบลถ้ำน้ำผุด อำเภอเมืองพังงา จังหวัดพังงา 82000</t>
  </si>
  <si>
    <t>82000</t>
  </si>
  <si>
    <t>09/01/2026 03:30</t>
  </si>
  <si>
    <t>TH2644921804605</t>
  </si>
  <si>
    <t>GQU23</t>
  </si>
  <si>
    <t>ส******ณ</t>
  </si>
  <si>
    <t>******ือง) ตำบลบ้านเลือก อำเภอโพธาราม จังหวัดราชบุรี 70120</t>
  </si>
  <si>
    <t>09/01/2026 03:53</t>
  </si>
  <si>
    <t>TH263228682417R</t>
  </si>
  <si>
    <t>09/01/2026 03:23</t>
  </si>
  <si>
    <t>GQU22</t>
  </si>
  <si>
    <t>ส*** พ***าลา</t>
  </si>
  <si>
    <t>09/01/2026 03:08</t>
  </si>
  <si>
    <t>THT10042D0EYD5Z</t>
  </si>
  <si>
    <t>GQU21</t>
  </si>
  <si>
    <t>09/01/2026 02:58</t>
  </si>
  <si>
    <t>769170920641</t>
  </si>
  <si>
    <t>GQU20</t>
  </si>
  <si>
    <t>จ***จั่นตุ้มระย้า</t>
  </si>
  <si>
    <t>09/01/2026 02:48</t>
  </si>
  <si>
    <t>769138194543</t>
  </si>
  <si>
    <t>GQU17</t>
  </si>
  <si>
    <t>อ***จ เ***ยมดี</t>
  </si>
  <si>
    <t>09/01/2026 02:33</t>
  </si>
  <si>
    <t>769173313790</t>
  </si>
  <si>
    <t>GQU16</t>
  </si>
  <si>
    <t>ส***วรรณ ส***จ</t>
  </si>
  <si>
    <t>09/01/2026 02:19</t>
  </si>
  <si>
    <t>769121826664</t>
  </si>
  <si>
    <t>GQU15</t>
  </si>
  <si>
    <t>จ***ันธ์ุ</t>
  </si>
  <si>
    <t>09/01/2026 02:06</t>
  </si>
  <si>
    <t>769113401652</t>
  </si>
  <si>
    <t>GQU14</t>
  </si>
  <si>
    <t>09/01/2026 01:54</t>
  </si>
  <si>
    <t>TH2654649862041</t>
  </si>
  <si>
    <t>GQU13</t>
  </si>
  <si>
    <t>ข***ดาว แ***วาน</t>
  </si>
  <si>
    <t>09/01/2026 01:40</t>
  </si>
  <si>
    <t>769132110795</t>
  </si>
  <si>
    <t>GQU12</t>
  </si>
  <si>
    <t>อ***า ล***ลุง</t>
  </si>
  <si>
    <t>09/01/2026 01:35</t>
  </si>
  <si>
    <t>769128121705</t>
  </si>
  <si>
    <t>GQU11</t>
  </si>
  <si>
    <t>09/01/2026 01:32</t>
  </si>
  <si>
    <t>769106772755</t>
  </si>
  <si>
    <t>GQU10</t>
  </si>
  <si>
    <t>น***สิวนี  เ***ชู</t>
  </si>
  <si>
    <t>09/01/2026 01:29</t>
  </si>
  <si>
    <t>769109911780</t>
  </si>
  <si>
    <t>GQU9</t>
  </si>
  <si>
    <t>ธ***ทร์</t>
  </si>
  <si>
    <t>09/01/2026 01:15</t>
  </si>
  <si>
    <t>769171873746</t>
  </si>
  <si>
    <t>09/01/2026 01:17</t>
  </si>
  <si>
    <t>GQU8</t>
  </si>
  <si>
    <t>ข***ขิน</t>
  </si>
  <si>
    <t>09/01/2026 00:53</t>
  </si>
  <si>
    <t>769150364636</t>
  </si>
  <si>
    <t>GQU7</t>
  </si>
  <si>
    <t>09/01/2026 00:52</t>
  </si>
  <si>
    <t>769136226655</t>
  </si>
  <si>
    <t>GQU6</t>
  </si>
  <si>
    <t>09/01/2026 01:21</t>
  </si>
  <si>
    <t>TH2620361843854</t>
  </si>
  <si>
    <t>09/01/2026 00:49</t>
  </si>
  <si>
    <t>GQU5</t>
  </si>
  <si>
    <t>ศ***ลักษณ์ ท***ทองแดง</t>
  </si>
  <si>
    <t>09/01/2026 00:41</t>
  </si>
  <si>
    <t>769127112784</t>
  </si>
  <si>
    <t>GQU4</t>
  </si>
  <si>
    <t>ร** แ***แสงแจ่ม</t>
  </si>
  <si>
    <t>09/01/2026 00:01</t>
  </si>
  <si>
    <t>THT15062D0FKM5Z</t>
  </si>
  <si>
    <t>09/01/2026 00:00</t>
  </si>
  <si>
    <t>GQZ67</t>
  </si>
  <si>
    <t>สุสิดา ปิยพรชัยกุล</t>
  </si>
  <si>
    <t>2/49 หมู่บ้านศิขรินทร์1 ซอยบางกรวย-ไทรน้อย 6 ถนนบางกรวย-ไทรน้อย ต.บางกรวย 2/49 · บางกรวย/ Bang Kruai
บางกรวย/ Bang Kruaiนนทบุรี/ Nonthaburi
11130</t>
  </si>
  <si>
    <t>11130</t>
  </si>
  <si>
    <t>660835999549</t>
  </si>
  <si>
    <t>10/01/2026 23:04</t>
  </si>
  <si>
    <t>LEXPU0646686543</t>
  </si>
  <si>
    <t>GQZ66</t>
  </si>
  <si>
    <t>10/01/2026 23:01</t>
  </si>
  <si>
    <t>769291516523</t>
  </si>
  <si>
    <t>10/01/2026 23:02</t>
  </si>
  <si>
    <t>GQZ64</t>
  </si>
  <si>
    <t>10/01/2026 22:44</t>
  </si>
  <si>
    <t>769224512523</t>
  </si>
  <si>
    <t>GQZ63</t>
  </si>
  <si>
    <t>10/01/2026 22:30</t>
  </si>
  <si>
    <t>769285209560</t>
  </si>
  <si>
    <t>GQZ62</t>
  </si>
  <si>
    <t>ศ***ฤต ไ***้อม 2</t>
  </si>
  <si>
    <t>10/01/2026 22:11</t>
  </si>
  <si>
    <t>769281703514</t>
  </si>
  <si>
    <t>GQZ61</t>
  </si>
  <si>
    <t>10/01/2026 22:02</t>
  </si>
  <si>
    <t>TH011787S8JR4B1</t>
  </si>
  <si>
    <t>GQZ60</t>
  </si>
  <si>
    <t>แ***งัด จ***ลาง</t>
  </si>
  <si>
    <t>10/01/2026 21:52</t>
  </si>
  <si>
    <t>769210799416</t>
  </si>
  <si>
    <t>10/01/2026 21:57</t>
  </si>
  <si>
    <t>GQZ59</t>
  </si>
  <si>
    <t>******บลเหนือ ตำบลเหนือ อำเภอเมืองกาฬสินธุ์ จังหวัดกาฬสินธุ์ 46000</t>
  </si>
  <si>
    <t>10/01/2026 21:56</t>
  </si>
  <si>
    <t>TH2664192759330</t>
  </si>
  <si>
    <t>GQZ58</t>
  </si>
  <si>
    <t>ม***มียว</t>
  </si>
  <si>
    <t>10/01/2026 21:49</t>
  </si>
  <si>
    <t>769286121623</t>
  </si>
  <si>
    <t>10/01/2026 21:55</t>
  </si>
  <si>
    <t>GQZ57</t>
  </si>
  <si>
    <t>พ***หาสุชาติ โ***คุณเมธี</t>
  </si>
  <si>
    <t>10/01/2026 21:48</t>
  </si>
  <si>
    <t>769283726573</t>
  </si>
  <si>
    <t>10/01/2026 21:54</t>
  </si>
  <si>
    <t>GQZ56</t>
  </si>
  <si>
    <t>ช**</t>
  </si>
  <si>
    <t>10/01/2026 21:42</t>
  </si>
  <si>
    <t>769229525551</t>
  </si>
  <si>
    <t>GQZ55</t>
  </si>
  <si>
    <t>น***ัชรินทร์  ห***นิรันดร์</t>
  </si>
  <si>
    <t>10/01/2026 22:07</t>
  </si>
  <si>
    <t>769203113512</t>
  </si>
  <si>
    <t>10/01/2026 21:51</t>
  </si>
  <si>
    <t>GQZ54</t>
  </si>
  <si>
    <t>k***m</t>
  </si>
  <si>
    <t>10/01/2026 21:40</t>
  </si>
  <si>
    <t>THT04062D45U49Z</t>
  </si>
  <si>
    <t>GQZ53</t>
  </si>
  <si>
    <t>น***ัยนุชิต ไ***ร</t>
  </si>
  <si>
    <t>769220511533</t>
  </si>
  <si>
    <t>GQZ52</t>
  </si>
  <si>
    <t>ก***า   ช***ง</t>
  </si>
  <si>
    <t>10/01/2026 21:31</t>
  </si>
  <si>
    <t>769270382473</t>
  </si>
  <si>
    <t>GQZ51</t>
  </si>
  <si>
    <t>ช***ัย ศ***ัตหรา</t>
  </si>
  <si>
    <t>769281401593</t>
  </si>
  <si>
    <t>10/01/2026 21:50</t>
  </si>
  <si>
    <t>GQZ50</t>
  </si>
  <si>
    <t>10/01/2026 21:28</t>
  </si>
  <si>
    <t>769259588495</t>
  </si>
  <si>
    <t>GQZ49</t>
  </si>
  <si>
    <t>ส***ตตา พ***สุวรรณ</t>
  </si>
  <si>
    <t>10/01/2026 21:26</t>
  </si>
  <si>
    <t>769275094490</t>
  </si>
  <si>
    <t>GQZ48</t>
  </si>
  <si>
    <t>เ***ิทักษ์ บ***าวงษ์</t>
  </si>
  <si>
    <t>10/01/2026 21:12</t>
  </si>
  <si>
    <t>769245118515</t>
  </si>
  <si>
    <t>10/01/2026 21:46</t>
  </si>
  <si>
    <t>GQZ47</t>
  </si>
  <si>
    <t>พ***วรรณ แ***รี</t>
  </si>
  <si>
    <t>10/01/2026 21:09</t>
  </si>
  <si>
    <t>769236915510</t>
  </si>
  <si>
    <t>GQZ46</t>
  </si>
  <si>
    <t>ภ***ดช ข***ันมาลี</t>
  </si>
  <si>
    <t>10/01/2026 21:02</t>
  </si>
  <si>
    <t>เอาเนยนม2ฝอยทอง1น่ะครับ🙏♥️</t>
  </si>
  <si>
    <t>769294572421</t>
  </si>
  <si>
    <t>GQZ44</t>
  </si>
  <si>
    <t>m***aew</t>
  </si>
  <si>
    <t>10/01/2026 20:59</t>
  </si>
  <si>
    <t>769268727566</t>
  </si>
  <si>
    <t>10/01/2026 21:00</t>
  </si>
  <si>
    <t>GQZ42</t>
  </si>
  <si>
    <t>10/01/2026 20:27</t>
  </si>
  <si>
    <t>769284513524</t>
  </si>
  <si>
    <t>GQZ41</t>
  </si>
  <si>
    <t>ฐ***นาฏ ส***์ศรี</t>
  </si>
  <si>
    <t>769270573503</t>
  </si>
  <si>
    <t>GQZ40</t>
  </si>
  <si>
    <t>เ***า จ***ร์ปิง</t>
  </si>
  <si>
    <t>10/01/2026 20:23</t>
  </si>
  <si>
    <t>769295981495</t>
  </si>
  <si>
    <t>GQZ39</t>
  </si>
  <si>
    <t>ส** จ***ร์ปิง</t>
  </si>
  <si>
    <t>10/01/2026 20:20</t>
  </si>
  <si>
    <t>769251886421</t>
  </si>
  <si>
    <t>10/01/2026 20:19</t>
  </si>
  <si>
    <t>GQZ37</t>
  </si>
  <si>
    <t>ท***ักดิ์ ม***เทศ</t>
  </si>
  <si>
    <t>10/01/2026 20:07</t>
  </si>
  <si>
    <t>769215400590</t>
  </si>
  <si>
    <t>GQZ36</t>
  </si>
  <si>
    <t>น***สลักจิต  พ***พ็ชร์</t>
  </si>
  <si>
    <t>10/01/2026 19:59</t>
  </si>
  <si>
    <t>769259907533</t>
  </si>
  <si>
    <t>10/01/2026 19:58</t>
  </si>
  <si>
    <t>GQZ35</t>
  </si>
  <si>
    <t>น***ตน์ ศ***ก้ว</t>
  </si>
  <si>
    <t>10/01/2026 19:51</t>
  </si>
  <si>
    <t>769299119514</t>
  </si>
  <si>
    <t>GQZ33</t>
  </si>
  <si>
    <t>ธ******น</t>
  </si>
  <si>
    <t>******ปราบ เขตป้อมปราบศัตรูพ่าย จังหวัดกรุงเทพมหานคร 10100</t>
  </si>
  <si>
    <t>10100</t>
  </si>
  <si>
    <t>10/01/2026 19:47</t>
  </si>
  <si>
    <t>TH265009353018U</t>
  </si>
  <si>
    <t>GQZ32</t>
  </si>
  <si>
    <t>ส*** เ***นอก</t>
  </si>
  <si>
    <t>10/01/2026 19:46</t>
  </si>
  <si>
    <t>769246777482</t>
  </si>
  <si>
    <t>GQZ31</t>
  </si>
  <si>
    <t>10/01/2026 19:33</t>
  </si>
  <si>
    <t>769252973495</t>
  </si>
  <si>
    <t>10/01/2026 19:34</t>
  </si>
  <si>
    <t>GQZ30</t>
  </si>
  <si>
    <t>จ***ียร ช***ิ่น</t>
  </si>
  <si>
    <t>769227122624</t>
  </si>
  <si>
    <t>GQZ29</t>
  </si>
  <si>
    <t>น***าวอรกัญญา  น***า</t>
  </si>
  <si>
    <t>769282601592</t>
  </si>
  <si>
    <t>GQZ28</t>
  </si>
  <si>
    <t>10/01/2026 19:17</t>
  </si>
  <si>
    <t>769239072453</t>
  </si>
  <si>
    <t>10/01/2026 19:18</t>
  </si>
  <si>
    <t>GQZ27</t>
  </si>
  <si>
    <t>10/01/2026 19:13</t>
  </si>
  <si>
    <t>769238906531</t>
  </si>
  <si>
    <t>GQZ26</t>
  </si>
  <si>
    <t>10/01/2026 19:01</t>
  </si>
  <si>
    <t>LEXPU0646687614</t>
  </si>
  <si>
    <t>GQZ24</t>
  </si>
  <si>
    <t>u***65514131079217</t>
  </si>
  <si>
    <t>10/01/2026 18:53</t>
  </si>
  <si>
    <t>769262783435</t>
  </si>
  <si>
    <t>GQZ23</t>
  </si>
  <si>
    <t>น******ษ</t>
  </si>
  <si>
    <t>****** ม.1 ต.ป่าหวาย ตำบลป่าหวาย อำเภอสวนผึ้ง จังหวัดราชบุรี 70180</t>
  </si>
  <si>
    <t>70180</t>
  </si>
  <si>
    <t>10/01/2026 18:44</t>
  </si>
  <si>
    <t>TH2650818806616</t>
  </si>
  <si>
    <t>GQZ22</t>
  </si>
  <si>
    <t>10/01/2026 18:37</t>
  </si>
  <si>
    <t>769287788415</t>
  </si>
  <si>
    <t>GQZ21</t>
  </si>
  <si>
    <t>ช***ทธ์ ภ***พิบูลย์ศิลป์</t>
  </si>
  <si>
    <t>10/01/2026 18:29</t>
  </si>
  <si>
    <t>ไม่เอารสทุเรียนกับกาแฟครับ</t>
  </si>
  <si>
    <t>769270495501</t>
  </si>
  <si>
    <t>GQZ20</t>
  </si>
  <si>
    <t>น***ุพรต อ***สุวรรฯ</t>
  </si>
  <si>
    <t>10/01/2026 18:22</t>
  </si>
  <si>
    <t>769239324626</t>
  </si>
  <si>
    <t>GQZ19</t>
  </si>
  <si>
    <t>N***alan</t>
  </si>
  <si>
    <t>10/01/2026 18:15</t>
  </si>
  <si>
    <t>769251473480</t>
  </si>
  <si>
    <t>GQZ18</t>
  </si>
  <si>
    <t>10/01/2026 18:12</t>
  </si>
  <si>
    <t>LEXPU0646687448</t>
  </si>
  <si>
    <t>GQZ17</t>
  </si>
  <si>
    <t>10/01/2026 18:06</t>
  </si>
  <si>
    <t>THT11012D4AVV7Z</t>
  </si>
  <si>
    <t>GQZ16</t>
  </si>
  <si>
    <t>r***ara.26</t>
  </si>
  <si>
    <t>769205781411</t>
  </si>
  <si>
    <t>GQZ15</t>
  </si>
  <si>
    <t>10/01/2026 17:54</t>
  </si>
  <si>
    <t>769257507583</t>
  </si>
  <si>
    <t>10/01/2026 17:53</t>
  </si>
  <si>
    <t>GQZ14</t>
  </si>
  <si>
    <t>พ***ตน์ ช***กดิ์</t>
  </si>
  <si>
    <t>769236682421</t>
  </si>
  <si>
    <t>GQZ13</t>
  </si>
  <si>
    <t>10/01/2026 17:41</t>
  </si>
  <si>
    <t>769282502601</t>
  </si>
  <si>
    <t>GQZ12</t>
  </si>
  <si>
    <t>ช***รา ร***น</t>
  </si>
  <si>
    <t>10/01/2026 17:39</t>
  </si>
  <si>
    <t>769228914510</t>
  </si>
  <si>
    <t>GQZ11</t>
  </si>
  <si>
    <t>อ***รณ์ โ***ะกอบ</t>
  </si>
  <si>
    <t>10/01/2026 17:37</t>
  </si>
  <si>
    <t>THT05022D2AAP8Z</t>
  </si>
  <si>
    <t>GQZ10</t>
  </si>
  <si>
    <t>ป***ีย์ ก***งนอก</t>
  </si>
  <si>
    <t>10/01/2026 17:28</t>
  </si>
  <si>
    <t>769262403556</t>
  </si>
  <si>
    <t>GQZ9</t>
  </si>
  <si>
    <t>ห*** ห**</t>
  </si>
  <si>
    <t>10/01/2026 17:16</t>
  </si>
  <si>
    <t>769200317513</t>
  </si>
  <si>
    <t>GQZ8</t>
  </si>
  <si>
    <t>จ******ญ</t>
  </si>
  <si>
    <t>******ำบลท่าไห ตำบลท่าไห อำเภอเขื่องใน จังหวัดอุบลราชธานี 34150</t>
  </si>
  <si>
    <t>34150</t>
  </si>
  <si>
    <t>10/01/2026 17:27</t>
  </si>
  <si>
    <t>TH263769854462G</t>
  </si>
  <si>
    <t>10/01/2026 17:09</t>
  </si>
  <si>
    <t>GQZ7</t>
  </si>
  <si>
    <t>เอื้อย เทียมทัศน์</t>
  </si>
  <si>
    <t>เลขที่ 260 ซ.รามอินทรา 5  ( ใกล้สนามกีฬารามอินทรา ) ถ.รามอินทรา · ท่าแร้ง/ Tha Raeng
บางเขน/ Bang Khenกรุงเทพมหานคร/ Bangkok
10220</t>
  </si>
  <si>
    <t>660956601242</t>
  </si>
  <si>
    <t>10/01/2026 17:02</t>
  </si>
  <si>
    <t>LEXPU0646687004</t>
  </si>
  <si>
    <t>GQZ6</t>
  </si>
  <si>
    <t>พ***มล ศ***มาตร</t>
  </si>
  <si>
    <t>10/01/2026 16:44</t>
  </si>
  <si>
    <t>THT05022D2AAK8Z</t>
  </si>
  <si>
    <t>10/01/2026 16:45</t>
  </si>
  <si>
    <t>GQZ5</t>
  </si>
  <si>
    <t>ส***า ส***ติ</t>
  </si>
  <si>
    <t>10/01/2026 16:41</t>
  </si>
  <si>
    <t>769286007571</t>
  </si>
  <si>
    <t>GQZ4</t>
  </si>
  <si>
    <t>ล***รดา พ***ก้ว</t>
  </si>
  <si>
    <t>10/01/2026 16:38</t>
  </si>
  <si>
    <t>769212983453</t>
  </si>
  <si>
    <t>GQZ3</t>
  </si>
  <si>
    <t>N***aza</t>
  </si>
  <si>
    <t>10/01/2026 16:27</t>
  </si>
  <si>
    <t>ไม่เอาเค้กกาแฟนะครับ</t>
  </si>
  <si>
    <t>769267088413</t>
  </si>
  <si>
    <t>GQZ2</t>
  </si>
  <si>
    <t>แ*** พ***</t>
  </si>
  <si>
    <t>10/01/2026 16:15</t>
  </si>
  <si>
    <t>769230421536</t>
  </si>
  <si>
    <t>10/01/2026 16:14</t>
  </si>
  <si>
    <t>GQZ1</t>
  </si>
  <si>
    <t>อุ้ม (พนิดา นิ่มโต)</t>
  </si>
  <si>
    <t>332 ซ.รัชดาภิเษก 36 แยก 19-4-2 แขวงลาดยาว เขตจตุจักร กรุงเทพ 10900</t>
  </si>
  <si>
    <t>0979236235</t>
  </si>
  <si>
    <t>10/01/2026 16:13</t>
  </si>
  <si>
    <t>📌เคลม Shopee📌ได้รับของไม่ครบ</t>
  </si>
  <si>
    <t>WB130740604TH</t>
  </si>
  <si>
    <t>GQZ0</t>
  </si>
  <si>
    <t>อ***ย ค***</t>
  </si>
  <si>
    <t>10/01/2026 16:11</t>
  </si>
  <si>
    <t>769234803573</t>
  </si>
  <si>
    <t>GQY99</t>
  </si>
  <si>
    <t>ส***ตรา ว***มิสา</t>
  </si>
  <si>
    <t>10/01/2026 16:06</t>
  </si>
  <si>
    <t>เผือก1มะพร้าว1ฝอย1ค่ะ</t>
  </si>
  <si>
    <t>769209476501</t>
  </si>
  <si>
    <t>GQY98</t>
  </si>
  <si>
    <t>ส***ด  ฟ***งิน</t>
  </si>
  <si>
    <t>10/01/2026 16:01</t>
  </si>
  <si>
    <t>769249306593</t>
  </si>
  <si>
    <t>GQY96</t>
  </si>
  <si>
    <t xml:space="preserve">P***aporn </t>
  </si>
  <si>
    <t>10/01/2026 16:00</t>
  </si>
  <si>
    <t>ไม่รับเผือกค่ะ</t>
  </si>
  <si>
    <t>769221802576</t>
  </si>
  <si>
    <t>GQY95</t>
  </si>
  <si>
    <t>ณ***ี บ***ะพงค์</t>
  </si>
  <si>
    <t>10/01/2026 15:56</t>
  </si>
  <si>
    <t>THT68012D47711Z</t>
  </si>
  <si>
    <t>10/01/2026 15:57</t>
  </si>
  <si>
    <t>GQY94</t>
  </si>
  <si>
    <t>ศ***ักษณ์ ย***มภู</t>
  </si>
  <si>
    <t>769223489414</t>
  </si>
  <si>
    <t>GQY93</t>
  </si>
  <si>
    <t>10/01/2026 15:54</t>
  </si>
  <si>
    <t>769243395410</t>
  </si>
  <si>
    <t>GQY92</t>
  </si>
  <si>
    <t>b***9394</t>
  </si>
  <si>
    <t>10/01/2026 15:48</t>
  </si>
  <si>
    <t>THT03062D460E5Z</t>
  </si>
  <si>
    <t>GQY91</t>
  </si>
  <si>
    <t>ภ***ริ ไ***ลย์วงค์</t>
  </si>
  <si>
    <t>10/01/2026 15:47</t>
  </si>
  <si>
    <t>769261898484</t>
  </si>
  <si>
    <t>GQY90</t>
  </si>
  <si>
    <t>น* เ***ิรา</t>
  </si>
  <si>
    <t>10/01/2026 15:43</t>
  </si>
  <si>
    <t>769212773486</t>
  </si>
  <si>
    <t>GQY88</t>
  </si>
  <si>
    <t>ส***ตตรา เ***อทอง</t>
  </si>
  <si>
    <t>10/01/2026 15:33</t>
  </si>
  <si>
    <t>769233321570</t>
  </si>
  <si>
    <t>10/01/2026 15:34</t>
  </si>
  <si>
    <t>GQY87</t>
  </si>
  <si>
    <t>ฉ***ชนก พ***งห์ปรีชา</t>
  </si>
  <si>
    <t>10/01/2026 15:32</t>
  </si>
  <si>
    <t>769256784424</t>
  </si>
  <si>
    <t>GQY86</t>
  </si>
  <si>
    <t>ว***วิมล น***ฤกษ์</t>
  </si>
  <si>
    <t>10/01/2026 15:31</t>
  </si>
  <si>
    <t>769241777463</t>
  </si>
  <si>
    <t>GQY85</t>
  </si>
  <si>
    <t>จ***ณี พ***รหม</t>
  </si>
  <si>
    <t>10/01/2026 15:30</t>
  </si>
  <si>
    <t>769262025534</t>
  </si>
  <si>
    <t>GQY84</t>
  </si>
  <si>
    <t>น***องลวด  แ***ันทร์</t>
  </si>
  <si>
    <t>769206301592</t>
  </si>
  <si>
    <t>GQY83</t>
  </si>
  <si>
    <t>ป***ดา ผ***ลโลกุล</t>
  </si>
  <si>
    <t>769222371492</t>
  </si>
  <si>
    <t>GQY82</t>
  </si>
  <si>
    <t>ภ***  เ***ศรี</t>
  </si>
  <si>
    <t>769240814602</t>
  </si>
  <si>
    <t>GQY81</t>
  </si>
  <si>
    <t>ว***ตน ม***ะคร</t>
  </si>
  <si>
    <t>10/01/2026 15:29</t>
  </si>
  <si>
    <t>769265527564</t>
  </si>
  <si>
    <t>GQY80</t>
  </si>
  <si>
    <t>ว***รัตน์ เ***ทอง</t>
  </si>
  <si>
    <t>10/01/2026 15:27</t>
  </si>
  <si>
    <t>ขอเผือกค่ะ</t>
  </si>
  <si>
    <t>769292877430</t>
  </si>
  <si>
    <t>GQY78</t>
  </si>
  <si>
    <t>n***y11</t>
  </si>
  <si>
    <t>769228978501</t>
  </si>
  <si>
    <t>GQY77</t>
  </si>
  <si>
    <t>ข***ศ เ***ทอง</t>
  </si>
  <si>
    <t>10/01/2026 15:26</t>
  </si>
  <si>
    <t>769282271472</t>
  </si>
  <si>
    <t>GQY76</t>
  </si>
  <si>
    <t>น***พธิเศรษฐ  ส***ยเพชรงาม</t>
  </si>
  <si>
    <t>10/01/2026 15:25</t>
  </si>
  <si>
    <t>THT11012D2AM94Z</t>
  </si>
  <si>
    <t>GQY75</t>
  </si>
  <si>
    <t>เ***ลา จ***ะคีรี</t>
  </si>
  <si>
    <t>ไม่เอากาแฟ ขอฝอยทองกับเผือก</t>
  </si>
  <si>
    <t>769265371501</t>
  </si>
  <si>
    <t>GQY73</t>
  </si>
  <si>
    <t>Z** K***anit</t>
  </si>
  <si>
    <t>10/01/2026 15:23</t>
  </si>
  <si>
    <t xml:space="preserve">ขอเผือก 2 กล่องนะคะ </t>
  </si>
  <si>
    <t>769221005604</t>
  </si>
  <si>
    <t>GQY72</t>
  </si>
  <si>
    <t>ค***บ้นท์</t>
  </si>
  <si>
    <t>769258872465</t>
  </si>
  <si>
    <t>GQY71</t>
  </si>
  <si>
    <t>พ***ุญตา พ***นา</t>
  </si>
  <si>
    <t>10/01/2026 15:37</t>
  </si>
  <si>
    <t>ไม่เอารสกาแฟค่ะ</t>
  </si>
  <si>
    <t>769275096505</t>
  </si>
  <si>
    <t>GQY70</t>
  </si>
  <si>
    <t>ก***นต์ น***จริญ</t>
  </si>
  <si>
    <t>769272097484</t>
  </si>
  <si>
    <t>GQY69</t>
  </si>
  <si>
    <t>ช***ัทร ว***วิโรจน์</t>
  </si>
  <si>
    <t>10/01/2026 15:22</t>
  </si>
  <si>
    <t>ไม่เอาเผือก</t>
  </si>
  <si>
    <t>769218489491</t>
  </si>
  <si>
    <t>GQY66</t>
  </si>
  <si>
    <t>น** ช** แ***ปลั่ง</t>
  </si>
  <si>
    <t>สั่งให้พ่อกับแม่ขอไม่เอารสกาแฟนะคะ ขอบคุณค่ะ</t>
  </si>
  <si>
    <t>769232086453</t>
  </si>
  <si>
    <t>GQY64</t>
  </si>
  <si>
    <t>ส***ตรา บ***ิ๊บ</t>
  </si>
  <si>
    <t>769266817594</t>
  </si>
  <si>
    <t>GQY63</t>
  </si>
  <si>
    <t>ก***น์สิริ อ***เจริญ</t>
  </si>
  <si>
    <t>10/01/2026 15:21</t>
  </si>
  <si>
    <t>769286688494</t>
  </si>
  <si>
    <t>GQY62</t>
  </si>
  <si>
    <t>u***16038348831028</t>
  </si>
  <si>
    <t>769234193420</t>
  </si>
  <si>
    <t>GQY61</t>
  </si>
  <si>
    <t>ฐ***รัตน์ พ***รัพย์ธารา</t>
  </si>
  <si>
    <t>10/01/2026 15:20</t>
  </si>
  <si>
    <t>769240681495</t>
  </si>
  <si>
    <t>GQY60</t>
  </si>
  <si>
    <t>จ***ิราภรณ์</t>
  </si>
  <si>
    <t>10/01/2026 15:19</t>
  </si>
  <si>
    <t>769286483486</t>
  </si>
  <si>
    <t>GQY59</t>
  </si>
  <si>
    <t>ส***ญญา  ม***จูงกลาง</t>
  </si>
  <si>
    <t>769203885483</t>
  </si>
  <si>
    <t>GQY58</t>
  </si>
  <si>
    <t>อ***ิน  ฉ***สง</t>
  </si>
  <si>
    <t>769220098415</t>
  </si>
  <si>
    <t>GQY57</t>
  </si>
  <si>
    <t>น***จงรักษ์ ช***เที่ยง</t>
  </si>
  <si>
    <t>769251190444</t>
  </si>
  <si>
    <t>GQY56</t>
  </si>
  <si>
    <t>10/01/2026 15:18</t>
  </si>
  <si>
    <t>769238595473</t>
  </si>
  <si>
    <t>GQY55</t>
  </si>
  <si>
    <t>ฉ***ชัย น***ัย</t>
  </si>
  <si>
    <t>769249691416</t>
  </si>
  <si>
    <t>GQY52</t>
  </si>
  <si>
    <t>N***imka1565</t>
  </si>
  <si>
    <t>10/01/2026 15:17</t>
  </si>
  <si>
    <t>769218292415</t>
  </si>
  <si>
    <t>GQY51</t>
  </si>
  <si>
    <t>ป***ค์ทอง พ***์สุวรรณ</t>
  </si>
  <si>
    <t>10/01/2026 15:16</t>
  </si>
  <si>
    <t>769295698430</t>
  </si>
  <si>
    <t>GQY50</t>
  </si>
  <si>
    <t>น***วรรณ เ***มา</t>
  </si>
  <si>
    <t>769282692430</t>
  </si>
  <si>
    <t>GQY49</t>
  </si>
  <si>
    <t>10/01/2026 15:15</t>
  </si>
  <si>
    <t>รสกล้วยหอมมะพร้าว 1มะะพร้าวเผา2 เผือกมะพร้าว2 ลูกตาล1</t>
  </si>
  <si>
    <t>769298316522</t>
  </si>
  <si>
    <t>GQY48</t>
  </si>
  <si>
    <t>10/01/2026 15:14</t>
  </si>
  <si>
    <t>รบกวนขอเป็นรสนม ฝอยทอง เผือก 
(ให้เด็กทานค่ะ)ขอบคุณมากค่ะ</t>
  </si>
  <si>
    <t>769223183503</t>
  </si>
  <si>
    <t>GQY47</t>
  </si>
  <si>
    <t>อ***รา โ*** 2** ม***.เขาเขน อ***ายพระยา จ***ะบี่ 8***0</t>
  </si>
  <si>
    <t>769249693424</t>
  </si>
  <si>
    <t>GQY46</t>
  </si>
  <si>
    <t>10/01/2026 15:13</t>
  </si>
  <si>
    <t>769245891422</t>
  </si>
  <si>
    <t>GQY45</t>
  </si>
  <si>
    <t>ร***น้ำหน้าเอื้ออาทรคลอง9</t>
  </si>
  <si>
    <t>769212394462</t>
  </si>
  <si>
    <t>GQY44</t>
  </si>
  <si>
    <t>10/01/2026 15:12</t>
  </si>
  <si>
    <t>769277595483</t>
  </si>
  <si>
    <t>GQY43</t>
  </si>
  <si>
    <t>ส***มาศ ส***ิธางกูร</t>
  </si>
  <si>
    <t>769244795480</t>
  </si>
  <si>
    <t>GQY42</t>
  </si>
  <si>
    <t>น***ตตรา</t>
  </si>
  <si>
    <t>769273694490</t>
  </si>
  <si>
    <t>GQY41</t>
  </si>
  <si>
    <t>พ***า ย***เจริญ</t>
  </si>
  <si>
    <t>769231503600</t>
  </si>
  <si>
    <t>GQY40</t>
  </si>
  <si>
    <t>THT04022D48US7Z</t>
  </si>
  <si>
    <t>GQY39</t>
  </si>
  <si>
    <t>น***ี ม***มูล</t>
  </si>
  <si>
    <t>769276892484</t>
  </si>
  <si>
    <t>GQY38</t>
  </si>
  <si>
    <t>ม***ชา พ***ม</t>
  </si>
  <si>
    <t>10/01/2026 15:11</t>
  </si>
  <si>
    <t>769234308511</t>
  </si>
  <si>
    <t>GQY37</t>
  </si>
  <si>
    <t>พ***พย์ ต***หัวดง</t>
  </si>
  <si>
    <t>10/01/2026 15:10</t>
  </si>
  <si>
    <t>769293104510</t>
  </si>
  <si>
    <t>GQY35</t>
  </si>
  <si>
    <t>ส***ศา ส***รณ์กิจวัฒนา</t>
  </si>
  <si>
    <t>10/01/2026 15:09</t>
  </si>
  <si>
    <t>769220501604</t>
  </si>
  <si>
    <t>GQY34</t>
  </si>
  <si>
    <t>ส***ตา ช***พ็ชร</t>
  </si>
  <si>
    <t>769234682506</t>
  </si>
  <si>
    <t>GQY33</t>
  </si>
  <si>
    <t>ว***พร</t>
  </si>
  <si>
    <t>10/01/2026 15:07</t>
  </si>
  <si>
    <t>769230489473</t>
  </si>
  <si>
    <t>GQY32</t>
  </si>
  <si>
    <t>ว***พ็ญ แ***ั้ง</t>
  </si>
  <si>
    <t>THT03062D485B1Z</t>
  </si>
  <si>
    <t>GQY31</t>
  </si>
  <si>
    <t>ม***ียม</t>
  </si>
  <si>
    <t>10/01/2026 15:05</t>
  </si>
  <si>
    <t>769201885432</t>
  </si>
  <si>
    <t>GQY30</t>
  </si>
  <si>
    <t>10/01/2026 15:04</t>
  </si>
  <si>
    <t>769274892492</t>
  </si>
  <si>
    <t>GQY29</t>
  </si>
  <si>
    <t>ศ***พร อ***กุลโรจน์</t>
  </si>
  <si>
    <t>769246777412</t>
  </si>
  <si>
    <t>GQY28</t>
  </si>
  <si>
    <t>ส***รัต เ***หิรัญ</t>
  </si>
  <si>
    <t>10/01/2026 15:03</t>
  </si>
  <si>
    <t>769288923561</t>
  </si>
  <si>
    <t>GQY27</t>
  </si>
  <si>
    <t>s***ak40</t>
  </si>
  <si>
    <t>10/01/2026 15:02</t>
  </si>
  <si>
    <t>769217588462</t>
  </si>
  <si>
    <t>GQY26</t>
  </si>
  <si>
    <t>โ***ิร์ต</t>
  </si>
  <si>
    <t>769231603560</t>
  </si>
  <si>
    <t>GQY25</t>
  </si>
  <si>
    <t>ส***วรรณ เ***ญวิชชุภัณฑ์</t>
  </si>
  <si>
    <t>769272971412</t>
  </si>
  <si>
    <t>GQY24</t>
  </si>
  <si>
    <t>ว***าภรณ์ ป***ุมวงษ์</t>
  </si>
  <si>
    <t>10/01/2026 14:57</t>
  </si>
  <si>
    <t>769263388434</t>
  </si>
  <si>
    <t>10/01/2026 14:56</t>
  </si>
  <si>
    <t>GQY23</t>
  </si>
  <si>
    <t>769275083426</t>
  </si>
  <si>
    <t>GQY22</t>
  </si>
  <si>
    <t>ส***สา</t>
  </si>
  <si>
    <t>10/01/2026 14:54</t>
  </si>
  <si>
    <t>769214975454</t>
  </si>
  <si>
    <t>GQY21</t>
  </si>
  <si>
    <t>พ***้า ส***มืองสุข</t>
  </si>
  <si>
    <t>10/01/2026 14:46</t>
  </si>
  <si>
    <t>769225725553</t>
  </si>
  <si>
    <t>GQY20</t>
  </si>
  <si>
    <t>พ******์</t>
  </si>
  <si>
    <t>****** แขวงบางขุนศรี แขวงบางขุนศรี เขตบางกอกน้อย จังหวัดกรุงเทพมหานคร 10700</t>
  </si>
  <si>
    <t>10/01/2026 14:45</t>
  </si>
  <si>
    <t>TH2668637850508</t>
  </si>
  <si>
    <t>GQY19</t>
  </si>
  <si>
    <t>ป*** ม***งาม</t>
  </si>
  <si>
    <t>769229774482</t>
  </si>
  <si>
    <t>GQY18</t>
  </si>
  <si>
    <t>ด***ม้ ภ***หันต์</t>
  </si>
  <si>
    <t>10/01/2026 14:44</t>
  </si>
  <si>
    <t>769204374503</t>
  </si>
  <si>
    <t>GQY17</t>
  </si>
  <si>
    <t>ป***ราภรณ์ น***อินทร์</t>
  </si>
  <si>
    <t>769209176411</t>
  </si>
  <si>
    <t>GQY16</t>
  </si>
  <si>
    <t>ด******ี</t>
  </si>
  <si>
    <t>******ุมวิท 55(ทองหล่อ) ถนนสุขุมวิท เขตวัฒนา แขวงคลองตันเหนือ กทม.10110 แขวงคลองตันเหนือ เขตวัฒนา จังหวัดกรุงเทพมหานคร 10110</t>
  </si>
  <si>
    <t>10/01/2026 14:43</t>
  </si>
  <si>
    <t>TH2602637682415</t>
  </si>
  <si>
    <t>GQY15</t>
  </si>
  <si>
    <t>พ***ัย ต***ุก</t>
  </si>
  <si>
    <t>10/01/2026 14:42</t>
  </si>
  <si>
    <t>769217074463</t>
  </si>
  <si>
    <t>GQY14</t>
  </si>
  <si>
    <t>น*** ม***รรณ ท***ร  ห***ลอย</t>
  </si>
  <si>
    <t>10/01/2026 14:39</t>
  </si>
  <si>
    <t>769256790492</t>
  </si>
  <si>
    <t>GQY13</t>
  </si>
  <si>
    <t>เ*** แ***่อง</t>
  </si>
  <si>
    <t>10/01/2026 14:30</t>
  </si>
  <si>
    <t>769239972443</t>
  </si>
  <si>
    <t>GQY12</t>
  </si>
  <si>
    <t>10/01/2026 14:27</t>
  </si>
  <si>
    <t>769215695474</t>
  </si>
  <si>
    <t>10/01/2026 14:26</t>
  </si>
  <si>
    <t>GQY11</t>
  </si>
  <si>
    <t>****** 6, ตำบล คลองวาฬ, อำเภอเมืองประจวบคีรีขันธ์ ตำบลคลองวาฬ อำเภอเมืองประจวบคีรีขันธ์ จังหวัดประจวบคีรีขันธ์ 77000</t>
  </si>
  <si>
    <t>77000</t>
  </si>
  <si>
    <t>10/01/2026 14:55</t>
  </si>
  <si>
    <t>TH267029526631K</t>
  </si>
  <si>
    <t>10/01/2026 14:25</t>
  </si>
  <si>
    <t>GQY10</t>
  </si>
  <si>
    <t>ศ***​ภา​ ย***ี​</t>
  </si>
  <si>
    <t>769288604556</t>
  </si>
  <si>
    <t>GQY9</t>
  </si>
  <si>
    <t>ก***กร ช***ลกิจ</t>
  </si>
  <si>
    <t>10/01/2026 14:22</t>
  </si>
  <si>
    <t>769200776433</t>
  </si>
  <si>
    <t>GQY8</t>
  </si>
  <si>
    <t>อ***รา บ***ืน</t>
  </si>
  <si>
    <t>10/01/2026 14:20</t>
  </si>
  <si>
    <t>ไม่เอารสกาแฟนะคะ</t>
  </si>
  <si>
    <t>THT04022D460T3Z</t>
  </si>
  <si>
    <t>10/01/2026 14:21</t>
  </si>
  <si>
    <t>GQY7</t>
  </si>
  <si>
    <t>อ***ิสา พ***จบุญสุนทร</t>
  </si>
  <si>
    <t>10/01/2026 14:19</t>
  </si>
  <si>
    <t>769248477410</t>
  </si>
  <si>
    <t>GQY6</t>
  </si>
  <si>
    <t>ด***ก อ***า</t>
  </si>
  <si>
    <t>769255874446</t>
  </si>
  <si>
    <t>GQY5</t>
  </si>
  <si>
    <t>น***าวนันทิยาศรีทอง</t>
  </si>
  <si>
    <t>10/01/2026 14:18</t>
  </si>
  <si>
    <t>769259173432</t>
  </si>
  <si>
    <t>GQY3</t>
  </si>
  <si>
    <t>พ***ก ป***าศิลป์</t>
  </si>
  <si>
    <t>10/01/2026 14:14</t>
  </si>
  <si>
    <t>769290574474</t>
  </si>
  <si>
    <t>GQY2</t>
  </si>
  <si>
    <t>โศภิษฐ์  ธงนำทรัพย์</t>
  </si>
  <si>
    <t>ระพีพัฒน์ฝั่งขวา 4/1 · หนองแค/ Nong Khae
หนองแค/ Nong Khaeสระบุรี/ Saraburi
18140</t>
  </si>
  <si>
    <t>660939821519</t>
  </si>
  <si>
    <t>LEXPU0646688653</t>
  </si>
  <si>
    <t>GQY1</t>
  </si>
  <si>
    <t>10/01/2026 14:35</t>
  </si>
  <si>
    <t>TH2634865829437</t>
  </si>
  <si>
    <t>10/01/2026 14:08</t>
  </si>
  <si>
    <t>GQY0</t>
  </si>
  <si>
    <t>10/01/2026 13:58</t>
  </si>
  <si>
    <t>ไม่เอากาแฟได้ไหมค่ะ</t>
  </si>
  <si>
    <t>769283376433</t>
  </si>
  <si>
    <t>GQX99</t>
  </si>
  <si>
    <t>อ***ตยา เ***ามถ้วน</t>
  </si>
  <si>
    <t>10/01/2026 13:56</t>
  </si>
  <si>
    <t>769219328544</t>
  </si>
  <si>
    <t>GQX98</t>
  </si>
  <si>
    <t xml:space="preserve">5/1 ม.5 ต.เจ้าเสด็จ อ.เสนา จ.อยุธยา 13110
</t>
  </si>
  <si>
    <t>10/01/2026 13:53</t>
  </si>
  <si>
    <t>📌📌เคลม TIKTOK 📌📌 ได้รับสินค้าไม่ครบ</t>
  </si>
  <si>
    <t>WB130740595TH</t>
  </si>
  <si>
    <t>GQX97</t>
  </si>
  <si>
    <t>แ***ัด</t>
  </si>
  <si>
    <t>10/01/2026 13:44</t>
  </si>
  <si>
    <t>769277899493</t>
  </si>
  <si>
    <t>10/01/2026 13:43</t>
  </si>
  <si>
    <t>GQX96</t>
  </si>
  <si>
    <t>10/01/2026 13:41</t>
  </si>
  <si>
    <t>769205572472</t>
  </si>
  <si>
    <t>GQX94</t>
  </si>
  <si>
    <t>ศ***ญา โ***์เจริญ</t>
  </si>
  <si>
    <t>10/01/2026 13:36</t>
  </si>
  <si>
    <t>769244128553</t>
  </si>
  <si>
    <t>GQX93</t>
  </si>
  <si>
    <t>u***61099519757435</t>
  </si>
  <si>
    <t>10/01/2026 13:18</t>
  </si>
  <si>
    <t>769285978462</t>
  </si>
  <si>
    <t>10/01/2026 13:19</t>
  </si>
  <si>
    <t>GQX92</t>
  </si>
  <si>
    <t>w***ai6639</t>
  </si>
  <si>
    <t>10/01/2026 13:08</t>
  </si>
  <si>
    <t>769266010590</t>
  </si>
  <si>
    <t>GQX91</t>
  </si>
  <si>
    <t>อ***รัตน์  ไ***ัคดี</t>
  </si>
  <si>
    <t>10/01/2026 13:06</t>
  </si>
  <si>
    <t>769232203585</t>
  </si>
  <si>
    <t>10/01/2026 13:05</t>
  </si>
  <si>
    <t>GQX90</t>
  </si>
  <si>
    <t>ค** เ***น แ***่อม</t>
  </si>
  <si>
    <t>10/01/2026 13:03</t>
  </si>
  <si>
    <t>769282721550</t>
  </si>
  <si>
    <t>GQX89</t>
  </si>
  <si>
    <t>ค***ันทอง พ***นันต์</t>
  </si>
  <si>
    <t>10/01/2026 13:02</t>
  </si>
  <si>
    <t>769217514516</t>
  </si>
  <si>
    <t>GQX88</t>
  </si>
  <si>
    <t>น***า ป***ุมคำ</t>
  </si>
  <si>
    <t>10/01/2026 12:59</t>
  </si>
  <si>
    <t>769209924280</t>
  </si>
  <si>
    <t>GQX87</t>
  </si>
  <si>
    <t>เ***มจิต ส***สุทธิ์</t>
  </si>
  <si>
    <t>10/01/2026 12:58</t>
  </si>
  <si>
    <t>769256817534</t>
  </si>
  <si>
    <t>GQX86</t>
  </si>
  <si>
    <t>ข***ฐา อ***งไชย</t>
  </si>
  <si>
    <t>10/01/2026 12:47</t>
  </si>
  <si>
    <t>769258011211</t>
  </si>
  <si>
    <t>GQX85</t>
  </si>
  <si>
    <t>K**</t>
  </si>
  <si>
    <t>10/01/2026 12:41</t>
  </si>
  <si>
    <t>769271325244</t>
  </si>
  <si>
    <t>10/01/2026 12:42</t>
  </si>
  <si>
    <t>GQX84</t>
  </si>
  <si>
    <t>แ*** ป***าใจ</t>
  </si>
  <si>
    <t>10/01/2026 12:36</t>
  </si>
  <si>
    <t>769277418210</t>
  </si>
  <si>
    <t>10/01/2026 12:35</t>
  </si>
  <si>
    <t>GQX83</t>
  </si>
  <si>
    <t>ปุณิกา อดิศัยสกุล</t>
  </si>
  <si>
    <t>379หมู่ที่ 13(ร้านค้าสีม่วงติดหัวสะพาน) ตำบลแม่กา · แม่กา/ Mae Ka
เมืองพะเยา/ Mueang Phayaoพะเยา/ Phayao
56000</t>
  </si>
  <si>
    <t>660611177424</t>
  </si>
  <si>
    <t>LEXPU0646687893</t>
  </si>
  <si>
    <t>GQX82</t>
  </si>
  <si>
    <t>ศ***พร จ***นะโสตถิ์</t>
  </si>
  <si>
    <t>769247807252</t>
  </si>
  <si>
    <t>GQX81</t>
  </si>
  <si>
    <t>ม*** ว***ไว</t>
  </si>
  <si>
    <t>769227315275</t>
  </si>
  <si>
    <t>10/01/2026 12:34</t>
  </si>
  <si>
    <t>GQX80</t>
  </si>
  <si>
    <t>10/01/2026 12:31</t>
  </si>
  <si>
    <t>769220729281</t>
  </si>
  <si>
    <t>GQX79</t>
  </si>
  <si>
    <t>u***152974300207</t>
  </si>
  <si>
    <t>10/01/2026 12:30</t>
  </si>
  <si>
    <t>769224114256</t>
  </si>
  <si>
    <t>GQX78</t>
  </si>
  <si>
    <t>N***tay N***tay</t>
  </si>
  <si>
    <t>10/01/2026 12:28</t>
  </si>
  <si>
    <t>769296915575</t>
  </si>
  <si>
    <t>GQX77</t>
  </si>
  <si>
    <t>p***in</t>
  </si>
  <si>
    <t>10/01/2026 12:09</t>
  </si>
  <si>
    <t>769258411283</t>
  </si>
  <si>
    <t>GQX76</t>
  </si>
  <si>
    <t xml:space="preserve">ร***ทิวา  เ***ประสิทธิ์ </t>
  </si>
  <si>
    <t>10/01/2026 12:02</t>
  </si>
  <si>
    <t>เช็คสินค้าก่อนจัดส่งให้ด้วยนะคะจะเอาไปฝาก ญาติพี่น้องค่ะขอบคุณค่ะ</t>
  </si>
  <si>
    <t>THT04062D358X9Z</t>
  </si>
  <si>
    <t>GQX75</t>
  </si>
  <si>
    <t>ศ******ย</t>
  </si>
  <si>
    <t>****** ต. เทพารักษ์ ตำบลเทพารักษ์ อำเภอเมืองสมุทรปราการ จังหวัดสมุทรปราการ 10270</t>
  </si>
  <si>
    <t>10/01/2026 12:11</t>
  </si>
  <si>
    <t>TH2655280606833</t>
  </si>
  <si>
    <t>10/01/2026 12:00</t>
  </si>
  <si>
    <t>GQX73</t>
  </si>
  <si>
    <t>น***อัมพร ป***งษ์</t>
  </si>
  <si>
    <t>10/01/2026 11:50</t>
  </si>
  <si>
    <t>769289914271</t>
  </si>
  <si>
    <t>GQX72</t>
  </si>
  <si>
    <t>จ*** ก***ิมาย</t>
  </si>
  <si>
    <t>10/01/2026 11:48</t>
  </si>
  <si>
    <t>769254003302</t>
  </si>
  <si>
    <t>10/01/2026 11:46</t>
  </si>
  <si>
    <t>GQX71</t>
  </si>
  <si>
    <t>10/01/2026 11:33</t>
  </si>
  <si>
    <t>769288321233</t>
  </si>
  <si>
    <t>GQX69</t>
  </si>
  <si>
    <t>จ*** ม***กสาร</t>
  </si>
  <si>
    <t>10/01/2026 11:30</t>
  </si>
  <si>
    <t>769206617292</t>
  </si>
  <si>
    <t>GQX68</t>
  </si>
  <si>
    <t>ว***ดี  ว***วานิช</t>
  </si>
  <si>
    <t>769299318255</t>
  </si>
  <si>
    <t>GQX67</t>
  </si>
  <si>
    <t>จ***ิรา ว***ลย์ภาณุเวช</t>
  </si>
  <si>
    <t>10/01/2026 11:29</t>
  </si>
  <si>
    <t>ขอรสกาแฟ รสมะพร้าวน้ำหอม ฝอยทอง</t>
  </si>
  <si>
    <t>769227501291</t>
  </si>
  <si>
    <t>GQX66</t>
  </si>
  <si>
    <t>ว***วิสา ว***สุธา</t>
  </si>
  <si>
    <t>10/01/2026 11:22</t>
  </si>
  <si>
    <t>769238113254</t>
  </si>
  <si>
    <t>GQX65</t>
  </si>
  <si>
    <t>ธ***นูญ ส***ิ</t>
  </si>
  <si>
    <t>10/01/2026 11:25</t>
  </si>
  <si>
    <t>769261815232</t>
  </si>
  <si>
    <t>10/01/2026 11:20</t>
  </si>
  <si>
    <t>GQX63</t>
  </si>
  <si>
    <t>น***า ท***ิริ</t>
  </si>
  <si>
    <t>10/01/2026 11:17</t>
  </si>
  <si>
    <t>THT04022D18QA8Z</t>
  </si>
  <si>
    <t>10/01/2026 11:18</t>
  </si>
  <si>
    <t>GQX62</t>
  </si>
  <si>
    <t>ว***รณ์  ข***ัย</t>
  </si>
  <si>
    <t>769284211231</t>
  </si>
  <si>
    <t>GQX61</t>
  </si>
  <si>
    <t>j***d</t>
  </si>
  <si>
    <t>10/01/2026 11:15</t>
  </si>
  <si>
    <t>769273328515</t>
  </si>
  <si>
    <t>GQX60</t>
  </si>
  <si>
    <t>น** ป***ชาติ  ส***ขใจ</t>
  </si>
  <si>
    <t>10/01/2026 11:12</t>
  </si>
  <si>
    <t>769201116574</t>
  </si>
  <si>
    <t>GQX59</t>
  </si>
  <si>
    <t>จ***วรรณ จ***า</t>
  </si>
  <si>
    <t>769271113284</t>
  </si>
  <si>
    <t>GQX57</t>
  </si>
  <si>
    <t>ณ***ภัทร แ***ณี</t>
  </si>
  <si>
    <t>10/01/2026 11:01</t>
  </si>
  <si>
    <t>769282011234</t>
  </si>
  <si>
    <t>GQX56</t>
  </si>
  <si>
    <t>10/01/2026 10:59</t>
  </si>
  <si>
    <t>769212910281</t>
  </si>
  <si>
    <t>GQX55</t>
  </si>
  <si>
    <t>ป***ิษฐ อ***ร์สูงเนิ</t>
  </si>
  <si>
    <t>10/01/2026 10:58</t>
  </si>
  <si>
    <t>769217319220</t>
  </si>
  <si>
    <t>10/01/2026 10:57</t>
  </si>
  <si>
    <t>GQX54</t>
  </si>
  <si>
    <t>769235711274</t>
  </si>
  <si>
    <t>GQX53</t>
  </si>
  <si>
    <t>น***า อ***พันธ์</t>
  </si>
  <si>
    <t>769276913274</t>
  </si>
  <si>
    <t>GQX52</t>
  </si>
  <si>
    <t>10/01/2026 10:52</t>
  </si>
  <si>
    <t>769201219220</t>
  </si>
  <si>
    <t>GQX51</t>
  </si>
  <si>
    <t>769248609264</t>
  </si>
  <si>
    <t>10/01/2026 10:51</t>
  </si>
  <si>
    <t>GQX50</t>
  </si>
  <si>
    <t>เ***รุ่ง</t>
  </si>
  <si>
    <t>10/01/2026 10:41</t>
  </si>
  <si>
    <t>769269815226</t>
  </si>
  <si>
    <t>10/01/2026 10:42</t>
  </si>
  <si>
    <t>GQX49</t>
  </si>
  <si>
    <t>10/01/2026 10:37</t>
  </si>
  <si>
    <t>769294212293</t>
  </si>
  <si>
    <t>10/01/2026 10:38</t>
  </si>
  <si>
    <t>GQX48</t>
  </si>
  <si>
    <t>ก***าณี ห***วิลัย</t>
  </si>
  <si>
    <t>10/01/2026 10:35</t>
  </si>
  <si>
    <t>769298909304</t>
  </si>
  <si>
    <t>10/01/2026 10:34</t>
  </si>
  <si>
    <t>GQX47</t>
  </si>
  <si>
    <t>น***ณี  ร***รบัณฑิต</t>
  </si>
  <si>
    <t>769203320233</t>
  </si>
  <si>
    <t>GQX46</t>
  </si>
  <si>
    <t>น***อาริสา  ก***งคุณ</t>
  </si>
  <si>
    <t>10/01/2026 10:33</t>
  </si>
  <si>
    <t>769264804254</t>
  </si>
  <si>
    <t>GQX45</t>
  </si>
  <si>
    <t>จ***พร  ว***ศรี</t>
  </si>
  <si>
    <t>10/01/2026 10:32</t>
  </si>
  <si>
    <t>769210710225</t>
  </si>
  <si>
    <t>GQX43</t>
  </si>
  <si>
    <t>เ***จ พ***นิล</t>
  </si>
  <si>
    <t>10/01/2026 10:31</t>
  </si>
  <si>
    <t>769201124230</t>
  </si>
  <si>
    <t>GQX42</t>
  </si>
  <si>
    <t>10/01/2026 10:28</t>
  </si>
  <si>
    <t>769229206303</t>
  </si>
  <si>
    <t>GQX41</t>
  </si>
  <si>
    <t>****** ตำบลม่วงหมู่ อำเภอเมืองสิงห์บุรี จังหวัดสิงห์บุรี 16000</t>
  </si>
  <si>
    <t>16000</t>
  </si>
  <si>
    <t>TH268950404503K</t>
  </si>
  <si>
    <t>GQX40</t>
  </si>
  <si>
    <t>10/01/2026 10:27</t>
  </si>
  <si>
    <t>ไม่เอากาแฟนะค่ะ</t>
  </si>
  <si>
    <t>769238807245</t>
  </si>
  <si>
    <t>GQX39</t>
  </si>
  <si>
    <t>10/01/2026 10:26</t>
  </si>
  <si>
    <t>769274717260</t>
  </si>
  <si>
    <t>GQX38</t>
  </si>
  <si>
    <t>อ***  ห***นิติ  ม***ิตติ์คอนโด ต** บ* ล***ร้าว132</t>
  </si>
  <si>
    <t>10/01/2026 10:25</t>
  </si>
  <si>
    <t>769210319581</t>
  </si>
  <si>
    <t>GQX37</t>
  </si>
  <si>
    <t>บ***ี ท***ูล</t>
  </si>
  <si>
    <t>10/01/2026 10:23</t>
  </si>
  <si>
    <t>769248214280</t>
  </si>
  <si>
    <t>GQX36</t>
  </si>
  <si>
    <t>จ******ำ</t>
  </si>
  <si>
    <t>******น พิชชาพร 5 ตำบลสูงเนิน ตำบลสูงเนิน อำเภอสูงเนิน จังหวัดนครราชสีมา 30170</t>
  </si>
  <si>
    <t>30170</t>
  </si>
  <si>
    <t>58</t>
  </si>
  <si>
    <t>10/01/2026 10:20</t>
  </si>
  <si>
    <t>TH266036000272O</t>
  </si>
  <si>
    <t>10/01/2026 10:19</t>
  </si>
  <si>
    <t>GQX35</t>
  </si>
  <si>
    <t>จ***ร์หอม ป***ัยโย</t>
  </si>
  <si>
    <t>769289926241</t>
  </si>
  <si>
    <t>GQX34</t>
  </si>
  <si>
    <t>ข***สนิดกับkFc</t>
  </si>
  <si>
    <t>10/01/2026 10:18</t>
  </si>
  <si>
    <t>769236129244</t>
  </si>
  <si>
    <t>GQX33</t>
  </si>
  <si>
    <t>ว***ยา ท***อง</t>
  </si>
  <si>
    <t>10/01/2026 10:17</t>
  </si>
  <si>
    <t>769254516262</t>
  </si>
  <si>
    <t>10/01/2026 10:15</t>
  </si>
  <si>
    <t>GQX31</t>
  </si>
  <si>
    <t>ต***ล้าคัฟฟ</t>
  </si>
  <si>
    <t>10/01/2026 10:11</t>
  </si>
  <si>
    <t>769241016305</t>
  </si>
  <si>
    <t>GQX29</t>
  </si>
  <si>
    <t>ป***ภา โ***ขจิตกกุล</t>
  </si>
  <si>
    <t>10/01/2026 10:05</t>
  </si>
  <si>
    <t>769244127245</t>
  </si>
  <si>
    <t>GQX28</t>
  </si>
  <si>
    <t>ค***ิ๊ก</t>
  </si>
  <si>
    <t>10/01/2026 09:58</t>
  </si>
  <si>
    <t>769211725225</t>
  </si>
  <si>
    <t>10/01/2026 09:57</t>
  </si>
  <si>
    <t>GQX27</t>
  </si>
  <si>
    <t>อัฏฐพล ศุภสินวงศ์ชัย</t>
  </si>
  <si>
    <t>369/536ม.3 หมู่บ้านเมืองเอก ถ.สุขุมวิท ต.บางปูใหม่
เมืองสมุทรปราการ/ Mueang Samut Prakanสมุทรปราการ/ Samut Prakan
10280</t>
  </si>
  <si>
    <t>660817200057</t>
  </si>
  <si>
    <t>10/01/2026 09:52</t>
  </si>
  <si>
    <t>LEXPU0646688663</t>
  </si>
  <si>
    <t>GQX26</t>
  </si>
  <si>
    <t>ว***ตน ป***ลมา</t>
  </si>
  <si>
    <t>10/01/2026 09:46</t>
  </si>
  <si>
    <t>769276817223</t>
  </si>
  <si>
    <t>10/01/2026 09:47</t>
  </si>
  <si>
    <t>GQX25</t>
  </si>
  <si>
    <t>ณ***านต์ อ***ลา</t>
  </si>
  <si>
    <t>10/01/2026 09:40</t>
  </si>
  <si>
    <t>769280012281</t>
  </si>
  <si>
    <t>GQX24</t>
  </si>
  <si>
    <t>ช** ป***เปรียว</t>
  </si>
  <si>
    <t>10/01/2026 09:36</t>
  </si>
  <si>
    <t>769202120223</t>
  </si>
  <si>
    <t>GQX23</t>
  </si>
  <si>
    <t>โ***ตา เ***จันทึก</t>
  </si>
  <si>
    <t>10/01/2026 09:34</t>
  </si>
  <si>
    <t>769292607285</t>
  </si>
  <si>
    <t>GQX21</t>
  </si>
  <si>
    <t>ก***ทิพย์ น***งษ์</t>
  </si>
  <si>
    <t>10/01/2026 09:31</t>
  </si>
  <si>
    <t>769244510263</t>
  </si>
  <si>
    <t>GQX19</t>
  </si>
  <si>
    <t>น***า   ป***บรรจง</t>
  </si>
  <si>
    <t>10/01/2026 09:15</t>
  </si>
  <si>
    <t>769241127244</t>
  </si>
  <si>
    <t>GQX18</t>
  </si>
  <si>
    <t>ส***ลยา ส***มือง</t>
  </si>
  <si>
    <t>10/01/2026 09:10</t>
  </si>
  <si>
    <t>769292019285</t>
  </si>
  <si>
    <t>GQX17</t>
  </si>
  <si>
    <t>น***เซฟ</t>
  </si>
  <si>
    <t>10/01/2026 09:08</t>
  </si>
  <si>
    <t>769262229256</t>
  </si>
  <si>
    <t>GQX14</t>
  </si>
  <si>
    <t>10/01/2026 08:59</t>
  </si>
  <si>
    <t>LEXPU0646716186</t>
  </si>
  <si>
    <t>10/01/2026 08:58</t>
  </si>
  <si>
    <t>GQX13</t>
  </si>
  <si>
    <t>ช***า พ***ษ</t>
  </si>
  <si>
    <t>10/01/2026 08:55</t>
  </si>
  <si>
    <t>769213218270</t>
  </si>
  <si>
    <t>GQX12</t>
  </si>
  <si>
    <t>น** น***ึ้ง พ***ม</t>
  </si>
  <si>
    <t>10/01/2026 08:53</t>
  </si>
  <si>
    <t>769254212285</t>
  </si>
  <si>
    <t>GQX11</t>
  </si>
  <si>
    <t>เ***วัลย์</t>
  </si>
  <si>
    <t>10/01/2026 08:46</t>
  </si>
  <si>
    <t>769284018543</t>
  </si>
  <si>
    <t>GQX10</t>
  </si>
  <si>
    <t>อ***รณ พ***ุข</t>
  </si>
  <si>
    <t>10/01/2026 08:38</t>
  </si>
  <si>
    <t>769227121224</t>
  </si>
  <si>
    <t>GQX8</t>
  </si>
  <si>
    <t>10/01/2026 08:31</t>
  </si>
  <si>
    <t>769272213220</t>
  </si>
  <si>
    <t>GQX7</t>
  </si>
  <si>
    <t>ภ******ะ</t>
  </si>
  <si>
    <t>******ู่ที่ 1, ตำบลอ่างศิลา, อำเภอเมืองชลบุรี ตำบลอ่างศิลา อำเภอเมืองชลบุรี จังหวัดชลบุรี 20000</t>
  </si>
  <si>
    <t>TH267755156725V</t>
  </si>
  <si>
    <t>10/01/2026 08:29</t>
  </si>
  <si>
    <t>GQX6</t>
  </si>
  <si>
    <t>จ***ง</t>
  </si>
  <si>
    <t>10/01/2026 08:17</t>
  </si>
  <si>
    <t>769278123224</t>
  </si>
  <si>
    <t>GQX3</t>
  </si>
  <si>
    <t>ค***น ภ***ค์</t>
  </si>
  <si>
    <t>10/01/2026 07:51</t>
  </si>
  <si>
    <t>769253319251</t>
  </si>
  <si>
    <t>10/01/2026 07:50</t>
  </si>
  <si>
    <t>GQX2</t>
  </si>
  <si>
    <t>ส***กร ด***กระโทก</t>
  </si>
  <si>
    <t>10/01/2026 07:32</t>
  </si>
  <si>
    <t>769260320220</t>
  </si>
  <si>
    <t>GQX1</t>
  </si>
  <si>
    <t>******07 หมู่ที่ 5 หมู่บ้าน ห้างฉัตรสายเก่า ถนน จามเทวี ตำบลห้างฉัตร ตำบลห้างฉัตร อำเภอห้างฉัตร จังหวัดลำปาง 52190</t>
  </si>
  <si>
    <t>52190</t>
  </si>
  <si>
    <t>10/01/2026 07:31</t>
  </si>
  <si>
    <t>TH263322672955X</t>
  </si>
  <si>
    <t>GQX0</t>
  </si>
  <si>
    <t>ส***ลา​ ส***รณ​หงษ์​</t>
  </si>
  <si>
    <t>10/01/2026 07:26</t>
  </si>
  <si>
    <t>769260011295</t>
  </si>
  <si>
    <t>GQW99</t>
  </si>
  <si>
    <t>ค***ลิวัลย์ ว***นชัย</t>
  </si>
  <si>
    <t>10/01/2026 07:18</t>
  </si>
  <si>
    <t>769291328234</t>
  </si>
  <si>
    <t>GQW96</t>
  </si>
  <si>
    <t>u***600511843879</t>
  </si>
  <si>
    <t>10/01/2026 07:11</t>
  </si>
  <si>
    <t>769266909084</t>
  </si>
  <si>
    <t>10/01/2026 07:12</t>
  </si>
  <si>
    <t>GQW95</t>
  </si>
  <si>
    <t>******1 ต.บ้านจารย์ ตำบลบ้านจารย์ อำเภอสังขะ จังหวัดสุรินทร์ 32150</t>
  </si>
  <si>
    <t>32150</t>
  </si>
  <si>
    <t>10/01/2026 07:40</t>
  </si>
  <si>
    <t>TH269846644435T</t>
  </si>
  <si>
    <t>GQW94</t>
  </si>
  <si>
    <t>****** คลองกุ่ม บึงกุ่ม แขวงคลองกุ่ม เขตบึงกุ่ม จังหวัดกรุงเทพมหานคร 10240</t>
  </si>
  <si>
    <t>TH264347648388O</t>
  </si>
  <si>
    <t>GQW93</t>
  </si>
  <si>
    <t>10/01/2026 07:38</t>
  </si>
  <si>
    <t>TH260762931018P</t>
  </si>
  <si>
    <t>GQW92</t>
  </si>
  <si>
    <t>10/01/2026 07:07</t>
  </si>
  <si>
    <t>769226008121</t>
  </si>
  <si>
    <t>GQW89</t>
  </si>
  <si>
    <t>น***ทัยรัตน์ ช***ทิพย์</t>
  </si>
  <si>
    <t>10/01/2026 05:56</t>
  </si>
  <si>
    <t>769229804125</t>
  </si>
  <si>
    <t>GQW88</t>
  </si>
  <si>
    <t>อังคนา กาลเมฆ</t>
  </si>
  <si>
    <t>42หมู่ที่1บ้านตองปิด · ตองปิด/ Tong Pit
น้ำเกลี้ยง/ Nam Kliangศรีสะเกษ/ Sisaket
33130</t>
  </si>
  <si>
    <t>660981906810</t>
  </si>
  <si>
    <t>10/01/2026 05:43</t>
  </si>
  <si>
    <t>LEXPU0646503018</t>
  </si>
  <si>
    <t>GQW87</t>
  </si>
  <si>
    <t>ค******ร</t>
  </si>
  <si>
    <t>******ิด ตำบลบางปิด อำเภอแหลมงอบ จังหวัดตราด 23120</t>
  </si>
  <si>
    <t>23120</t>
  </si>
  <si>
    <t>10/01/2026 04:29</t>
  </si>
  <si>
    <t>TH2601051828040</t>
  </si>
  <si>
    <t>GQW86</t>
  </si>
  <si>
    <t>ว***ฐา แ***้อ</t>
  </si>
  <si>
    <t>10/01/2026 04:11</t>
  </si>
  <si>
    <t>769234713122</t>
  </si>
  <si>
    <t>10/01/2026 04:13</t>
  </si>
  <si>
    <t>GQW85</t>
  </si>
  <si>
    <t>ส***พร เ***ลุน</t>
  </si>
  <si>
    <t>10/01/2026 03:59</t>
  </si>
  <si>
    <t>769289405194</t>
  </si>
  <si>
    <t>GQW84</t>
  </si>
  <si>
    <t>ภ***ัจน์ เ***วงค์</t>
  </si>
  <si>
    <t>10/01/2026 03:49</t>
  </si>
  <si>
    <t>769260096054</t>
  </si>
  <si>
    <t>GQW82</t>
  </si>
  <si>
    <t>ส***กาญจน์​ พ***คง</t>
  </si>
  <si>
    <t>10/01/2026 02:27</t>
  </si>
  <si>
    <t>THT04022D0NXC6Z</t>
  </si>
  <si>
    <t>GQW81</t>
  </si>
  <si>
    <t>จ***พันธ์ ว***พรรณ</t>
  </si>
  <si>
    <t>10/01/2026 01:28</t>
  </si>
  <si>
    <t>ขอฝอยทองด้วย</t>
  </si>
  <si>
    <t>769295196014</t>
  </si>
  <si>
    <t>GQW80</t>
  </si>
  <si>
    <t>ส***ติ ต***ูลแม่สอง</t>
  </si>
  <si>
    <t>10/01/2026 01:21</t>
  </si>
  <si>
    <t>769252609123</t>
  </si>
  <si>
    <t>10/01/2026 01:24</t>
  </si>
  <si>
    <t>GQW79</t>
  </si>
  <si>
    <t>เ***าง ร***ค้า</t>
  </si>
  <si>
    <t>10/01/2026 01:20</t>
  </si>
  <si>
    <t>769227689075</t>
  </si>
  <si>
    <t>GQW78</t>
  </si>
  <si>
    <t>ประทีป  ฤทธิแผลง</t>
  </si>
  <si>
    <t>34/133 หมู่ 12 ถ สุวินทวงค์ แขวงกระทุ่มราย
หนองจอก/ Nong Chokกรุงเทพมหานคร/ Bangkok
10530</t>
  </si>
  <si>
    <t>660972417690</t>
  </si>
  <si>
    <t>LEXPU0646503469</t>
  </si>
  <si>
    <t>GQW77</t>
  </si>
  <si>
    <t>J***</t>
  </si>
  <si>
    <t>10/01/2026 01:14</t>
  </si>
  <si>
    <t>769296496054</t>
  </si>
  <si>
    <t>10/01/2026 01:18</t>
  </si>
  <si>
    <t>GQW76</t>
  </si>
  <si>
    <t>อ***รณ พ***ลแย้ม</t>
  </si>
  <si>
    <t>10/01/2026 01:00</t>
  </si>
  <si>
    <t>769214695060</t>
  </si>
  <si>
    <t>GQW75</t>
  </si>
  <si>
    <t>พ***า  เ***ยวพจน์</t>
  </si>
  <si>
    <t>10/01/2026 00:58</t>
  </si>
  <si>
    <t>769277090094</t>
  </si>
  <si>
    <t>GQW74</t>
  </si>
  <si>
    <t>บ***า  จ***โรจน์</t>
  </si>
  <si>
    <t>10/01/2026 00:53</t>
  </si>
  <si>
    <t>769277208195</t>
  </si>
  <si>
    <t>10/01/2026 00:54</t>
  </si>
  <si>
    <t>GQW73</t>
  </si>
  <si>
    <t>10/01/2026 00:51</t>
  </si>
  <si>
    <t>769210096093</t>
  </si>
  <si>
    <t>10/01/2026 00:52</t>
  </si>
  <si>
    <t>GQW72</t>
  </si>
  <si>
    <t>ศ***ิ์ศิริ โ***์สวัสดิ์</t>
  </si>
  <si>
    <t>10/01/2026 00:20</t>
  </si>
  <si>
    <t>769226394101</t>
  </si>
  <si>
    <t>10/01/2026 00:27</t>
  </si>
  <si>
    <t>GQW71</t>
  </si>
  <si>
    <t>10/01/2026 00:15</t>
  </si>
  <si>
    <t>769220574080</t>
  </si>
  <si>
    <t>10/01/2026 00:26</t>
  </si>
  <si>
    <t>GQW70</t>
  </si>
  <si>
    <t>น***รี  ส***แว่น</t>
  </si>
  <si>
    <t>10/01/2026 00:13</t>
  </si>
  <si>
    <t>769245153036</t>
  </si>
  <si>
    <t>GQW69</t>
  </si>
  <si>
    <t>ท****ร</t>
  </si>
  <si>
    <t>******น้าตึกสีฟ้าตรงเสาธงชาติ ตำบลบางหลวง อำเภอสรรพยา จังหวัดชัยนาท 17150</t>
  </si>
  <si>
    <t>17150</t>
  </si>
  <si>
    <t>10/01/2026 00:40</t>
  </si>
  <si>
    <t>TH261802605530B</t>
  </si>
  <si>
    <t>10/01/2026 00:24</t>
  </si>
  <si>
    <t>GQW68</t>
  </si>
  <si>
    <t>ส***ษ์  เ***ขียว</t>
  </si>
  <si>
    <t>10/01/2026 00:08</t>
  </si>
  <si>
    <t>769267394103</t>
  </si>
  <si>
    <t>10/01/2026 00:22</t>
  </si>
  <si>
    <t>GQW67</t>
  </si>
  <si>
    <t>อ***รณ ส***ป</t>
  </si>
  <si>
    <t>10/01/2026 00:07</t>
  </si>
  <si>
    <t>769276497091</t>
  </si>
  <si>
    <t>GRD70</t>
  </si>
  <si>
    <t>ร***ทิวา น***ักษ์</t>
  </si>
  <si>
    <t>11/01/2026 23:47</t>
  </si>
  <si>
    <t>GRD69</t>
  </si>
  <si>
    <t>อ***ต์ ช***ทร์ประเสริฐ</t>
  </si>
  <si>
    <t>11/01/2026 23:28</t>
  </si>
  <si>
    <t>GRD68</t>
  </si>
  <si>
    <t>บ***าบำเพ็ซ</t>
  </si>
  <si>
    <t>11/01/2026 23:16</t>
  </si>
  <si>
    <t>GRD67</t>
  </si>
  <si>
    <t>ธ***รณ ป***วัฒน์</t>
  </si>
  <si>
    <t>11/01/2026 23:15</t>
  </si>
  <si>
    <t>GRD66</t>
  </si>
  <si>
    <t>ก******อ</t>
  </si>
  <si>
    <t>******านแหลม ตำบลปากทะเล อำเภอบ้านแหลม จังหวัดเพชรบุรี 76100</t>
  </si>
  <si>
    <t>76100</t>
  </si>
  <si>
    <t>11/01/2026 23:03</t>
  </si>
  <si>
    <t>GRD65</t>
  </si>
  <si>
    <t>ส***จ​ ส***วัฒนา​</t>
  </si>
  <si>
    <t>11/01/2026 23:01</t>
  </si>
  <si>
    <t>GRD64</t>
  </si>
  <si>
    <t>นิรชร แสงรังสี</t>
  </si>
  <si>
    <t>39/77 หมู่บ้านสินธร ม.1 ถ.เลี่ยงเมือง ต.บางกุ้ง · บางกุ้ง/ Bang Kung
เมืองสุราษฎร์ธานี/ Mueang Surat Thaniสุราษฎร์ธานี/ Surat Thani
84000</t>
  </si>
  <si>
    <t>84000</t>
  </si>
  <si>
    <t>11/01/2026 22:46</t>
  </si>
  <si>
    <t>GRD63</t>
  </si>
  <si>
    <t>ส***ด ห***ทอง</t>
  </si>
  <si>
    <t>11/01/2026 22:42</t>
  </si>
  <si>
    <t>11/01/2026 22:39</t>
  </si>
  <si>
    <t>GRD62</t>
  </si>
  <si>
    <t>11/01/2026 22:31</t>
  </si>
  <si>
    <t>GRD61</t>
  </si>
  <si>
    <t>11/01/2026 22:23</t>
  </si>
  <si>
    <t>GRD60</t>
  </si>
  <si>
    <t>ปะกฤตเสื้อวินเทจ</t>
  </si>
  <si>
    <t>12/1 ม.2 ต.บางม่วง
ตะกั่วป่า/ Takua Paพังงา/ Phang Nga
82190</t>
  </si>
  <si>
    <t>82190</t>
  </si>
  <si>
    <t>11/01/2026 22:08</t>
  </si>
  <si>
    <t>GRD59</t>
  </si>
  <si>
    <t>อ*ม</t>
  </si>
  <si>
    <t>******ลู, ตำบลคลองคะเชนทร์, อำเภอเมืองพิจิตร ตำบลคลองคะเชนทร์ อำเภอเมืองพิจิตร จังหวัดพิจิตร 66000</t>
  </si>
  <si>
    <t>66000</t>
  </si>
  <si>
    <t>11/01/2026 21:54</t>
  </si>
  <si>
    <t>GRD58</t>
  </si>
  <si>
    <t>น***มน ส***รณเกตุ</t>
  </si>
  <si>
    <t>11/01/2026 21:45</t>
  </si>
  <si>
    <t>11/01/2026 21:49</t>
  </si>
  <si>
    <t>GRD56</t>
  </si>
  <si>
    <t>suwat weratanthana</t>
  </si>
  <si>
    <t>89/866 ม5 มบ เพอร์เฟคพารค เฟส3 ถ.ประชาอุทิศ
บางใหญ่/ Bang Yaiนนทบุรี/ Nonthaburi
11140</t>
  </si>
  <si>
    <t>660819288539</t>
  </si>
  <si>
    <t>11/01/2026 21:44</t>
  </si>
  <si>
    <t>GRD55</t>
  </si>
  <si>
    <t>พ***ุ้ม</t>
  </si>
  <si>
    <t>11/01/2026 21:29</t>
  </si>
  <si>
    <t>GRD53</t>
  </si>
  <si>
    <t>11/01/2026 21:14</t>
  </si>
  <si>
    <t>11/01/2026 21:42</t>
  </si>
  <si>
    <t>GRD52</t>
  </si>
  <si>
    <t>ศ***มล  ว***วัย</t>
  </si>
  <si>
    <t>GRD51</t>
  </si>
  <si>
    <t>11/01/2026 21:51</t>
  </si>
  <si>
    <t>11/01/2026 21:41</t>
  </si>
  <si>
    <t>GRD50</t>
  </si>
  <si>
    <t>******่ที่ 16 ตำบล า. ในเมือง ตำบลในเมือง อำเภอเมืองขอนแก่น จังหวัดขอนแก่น 40002</t>
  </si>
  <si>
    <t>40002</t>
  </si>
  <si>
    <t>11/01/2026 21:39</t>
  </si>
  <si>
    <t>GRD49</t>
  </si>
  <si>
    <t>ธ*** จ***ร์สุข</t>
  </si>
  <si>
    <t>11/01/2026 21:08</t>
  </si>
  <si>
    <t>11/01/2026 21:09</t>
  </si>
  <si>
    <t>GRD47</t>
  </si>
  <si>
    <t>11/01/2026 20:51</t>
  </si>
  <si>
    <t>GRD46</t>
  </si>
  <si>
    <t>ว***ุพงศ์</t>
  </si>
  <si>
    <t>11/01/2026 20:44</t>
  </si>
  <si>
    <t>GRD45</t>
  </si>
  <si>
    <t>บ***า ภ***ว</t>
  </si>
  <si>
    <t>11/01/2026 20:22</t>
  </si>
  <si>
    <t>11/01/2026 20:23</t>
  </si>
  <si>
    <t>GRD44</t>
  </si>
  <si>
    <t>น***ชล</t>
  </si>
  <si>
    <t>11/01/2026 20:14</t>
  </si>
  <si>
    <t>GRD43</t>
  </si>
  <si>
    <t>น***า ส***ราะ</t>
  </si>
  <si>
    <t>11/01/2026 20:13</t>
  </si>
  <si>
    <t>GRD42</t>
  </si>
  <si>
    <t>GRD41</t>
  </si>
  <si>
    <t>ส***กา ธ***วงค์</t>
  </si>
  <si>
    <t>11/01/2026 20:12</t>
  </si>
  <si>
    <t>GRD40</t>
  </si>
  <si>
    <t>Next-day delivery</t>
  </si>
  <si>
    <t>11/01/2026 20:09</t>
  </si>
  <si>
    <t>GRD39</t>
  </si>
  <si>
    <t>11/01/2026 20:08</t>
  </si>
  <si>
    <t>GRD38</t>
  </si>
  <si>
    <t>ช***กาญจน์ ช***รสวัสดิ์</t>
  </si>
  <si>
    <t>GRD36</t>
  </si>
  <si>
    <t>ร***รา ส***ำ</t>
  </si>
  <si>
    <t>11/01/2026 19:58</t>
  </si>
  <si>
    <t>GRD35</t>
  </si>
  <si>
    <t>จ***มาศ  ล***ึก</t>
  </si>
  <si>
    <t>11/01/2026 19:56</t>
  </si>
  <si>
    <t>GRD34</t>
  </si>
  <si>
    <t>******หนองทัพไทย ตำบลหนองทัพไทย ตำบลหนองทัพไทย อำเภอพนมไพร จังหวัดร้อยเอ็ด 45140</t>
  </si>
  <si>
    <t>45140</t>
  </si>
  <si>
    <t>11/01/2026 19:49</t>
  </si>
  <si>
    <t>GRD33</t>
  </si>
  <si>
    <t>11/01/2026 19:46</t>
  </si>
  <si>
    <t>GRD32</t>
  </si>
  <si>
    <t>11/01/2026 19:40</t>
  </si>
  <si>
    <t>GRD31</t>
  </si>
  <si>
    <t>น***าวสุจิตรา ค***้า</t>
  </si>
  <si>
    <t>11/01/2026 19:39</t>
  </si>
  <si>
    <t>GRD30</t>
  </si>
  <si>
    <t>บ***า ม***จิตต์</t>
  </si>
  <si>
    <t>11/01/2026 19:30</t>
  </si>
  <si>
    <t>GRD29</t>
  </si>
  <si>
    <t>ส***น ม***ลป์</t>
  </si>
  <si>
    <t>11/01/2026 19:21</t>
  </si>
  <si>
    <t>GRD28</t>
  </si>
  <si>
    <t>11/01/2026 19:12</t>
  </si>
  <si>
    <t>GRD27</t>
  </si>
  <si>
    <t>พ*** อ***นันท์</t>
  </si>
  <si>
    <t>11/01/2026 19:09</t>
  </si>
  <si>
    <t>GRD26</t>
  </si>
  <si>
    <t>ร***ภา</t>
  </si>
  <si>
    <t>11/01/2026 19:07</t>
  </si>
  <si>
    <t>GRD25</t>
  </si>
  <si>
    <t>******รามคำแหง 60 แขวงหัวหมาก เขตบางกะปิ จังหวัดกรุงเทพมหานคร 10240</t>
  </si>
  <si>
    <t>11/01/2026 18:59</t>
  </si>
  <si>
    <t>GRD24</t>
  </si>
  <si>
    <t>11/01/2026 18:51</t>
  </si>
  <si>
    <t>GRD23</t>
  </si>
  <si>
    <t>ค***ัทรา โ***สมบัติ</t>
  </si>
  <si>
    <t>11/01/2026 18:44</t>
  </si>
  <si>
    <t>GRD22</t>
  </si>
  <si>
    <t>11/01/2026 18:28</t>
  </si>
  <si>
    <t>GRD21</t>
  </si>
  <si>
    <t>11/01/2026 18:11</t>
  </si>
  <si>
    <t>11/01/2026 18:12</t>
  </si>
  <si>
    <t>GRD20</t>
  </si>
  <si>
    <t>นายเกียรติคณิต วัฒนานุกูลชัย</t>
  </si>
  <si>
    <t>ร้านปังหอม ติดร้านทาโกะยากิ ด้านหน้าห้างนาซ่ามอลล์ 99 ถ.เณรเเก้ว ต.ท่าพี่เลี้ยง · ท่าพี่เลี้ยง/ Tha Phi Liang
เมืองสุพรรณบุรี/ Mueang Suphan Buriสุพรรณบุรี/ Suphanburi
72000</t>
  </si>
  <si>
    <t>660879874757</t>
  </si>
  <si>
    <t>GRD19</t>
  </si>
  <si>
    <t>ไ***จน์</t>
  </si>
  <si>
    <t>11/01/2026 18:02</t>
  </si>
  <si>
    <t>GRD18</t>
  </si>
  <si>
    <t>******องไข่น้ำ, อำเภอหนองแค ตำบลหนองไข่น้ำ อำเภอหนองแค จังหวัดสระบุรี 18140</t>
  </si>
  <si>
    <t>11/01/2026 17:49</t>
  </si>
  <si>
    <t>GRD17</t>
  </si>
  <si>
    <t>แม่ทองลา ฟอกสันเทียะ</t>
  </si>
  <si>
    <t>36/1 หมู่10 ตำบลหนองพลวง อำเภอประทาย จังหวัดนครราชสีมา 
 3018</t>
  </si>
  <si>
    <t>0884682309</t>
  </si>
  <si>
    <t>11/01/2026 16:26</t>
  </si>
  <si>
    <t>11/01/2026 17:47</t>
  </si>
  <si>
    <t>GRD16</t>
  </si>
  <si>
    <t>ประโยชน์ ยิ่งเชิดงาม</t>
  </si>
  <si>
    <t>ที่อยู่ 98 หมู่ 7 ตำบล. บ้านกรวด
อำเภอ. บ้านกรวด 
จังหวัด. บุรีรัมย์ 31180</t>
  </si>
  <si>
    <t>31180</t>
  </si>
  <si>
    <t>0984305737</t>
  </si>
  <si>
    <t>11/01/2026 13:01</t>
  </si>
  <si>
    <t>11/01/2026 17:43</t>
  </si>
  <si>
    <t>GRD15</t>
  </si>
  <si>
    <t>อส.ทพ. นัฐพงษ์ ยิ่งเชิดงาม</t>
  </si>
  <si>
    <t>กองร้อยทหารพรานที่ 4606
 ม.8 บ้านไทยสุข (วัดชนาราม) ต.ลาโละ  อ.รือเสาะ  จ.นราธิวาส 96150
 96150</t>
  </si>
  <si>
    <t>96150</t>
  </si>
  <si>
    <t>0801613308</t>
  </si>
  <si>
    <t>11/01/2026 17:41</t>
  </si>
  <si>
    <t>GRD14</t>
  </si>
  <si>
    <t>นางกรรณิการ์   โชติพูล</t>
  </si>
  <si>
    <t>โรงเรียนสามขาสว่างวิทย์
ต.สามขา  อ.กุฉินารายณ์
จ.กาฬสินธุ์ 46110</t>
  </si>
  <si>
    <t>46110</t>
  </si>
  <si>
    <t>0811835009</t>
  </si>
  <si>
    <t>11/01/2026 17:34</t>
  </si>
  <si>
    <t>GRD13</t>
  </si>
  <si>
    <t>Orsiri Purananunak</t>
  </si>
  <si>
    <t>243/8 คอนโด  Bcl  ม.2
บางขะแยง
อ.เมือง
ปทุมธานี
Thailand 12000</t>
  </si>
  <si>
    <t>0930059865</t>
  </si>
  <si>
    <t>11/01/2026 17:32</t>
  </si>
  <si>
    <t>11/01/2026 17:31</t>
  </si>
  <si>
    <t>GRD12</t>
  </si>
  <si>
    <t>11/01/2026 17:17</t>
  </si>
  <si>
    <t>GRD11</t>
  </si>
  <si>
    <t>อ***น ป***น</t>
  </si>
  <si>
    <t>11/01/2026 17:10</t>
  </si>
  <si>
    <t>GRD10</t>
  </si>
  <si>
    <t>******.กรุงเทพกรีฑา ข.สะพานสูง แขวงทับช้าง เขตสะพานสูง จังหวัดกรุงเทพมหานคร 10250</t>
  </si>
  <si>
    <t>11/01/2026 17:38</t>
  </si>
  <si>
    <t>11/01/2026 17:08</t>
  </si>
  <si>
    <t>GRD9</t>
  </si>
  <si>
    <t>11/01/2026 17:02</t>
  </si>
  <si>
    <t>GRD8</t>
  </si>
  <si>
    <t>11/01/2026 16:58</t>
  </si>
  <si>
    <t>ขอเอาคละทุกรสชาด อยากชิมทั้งหมด</t>
  </si>
  <si>
    <t>GRD6</t>
  </si>
  <si>
    <t>ส*** ส***่าง</t>
  </si>
  <si>
    <t>11/01/2026 16:50</t>
  </si>
  <si>
    <t>GRD5</t>
  </si>
  <si>
    <t>น***าวปนิดา จ***านุกุล</t>
  </si>
  <si>
    <t>GRD4</t>
  </si>
  <si>
    <t>ณ***์ บ***ม่น</t>
  </si>
  <si>
    <t>11/01/2026 16:45</t>
  </si>
  <si>
    <t>GRD3</t>
  </si>
  <si>
    <t>ร***วรรณ  แ***คงคา</t>
  </si>
  <si>
    <t>11/01/2026 16:42</t>
  </si>
  <si>
    <t>GRD2</t>
  </si>
  <si>
    <t>ส***พร   ป***าค</t>
  </si>
  <si>
    <t>11/01/2026 16:37</t>
  </si>
  <si>
    <t>11/01/2026 16:38</t>
  </si>
  <si>
    <t>GRD1</t>
  </si>
  <si>
    <t>GRD0</t>
  </si>
  <si>
    <t>GRC99</t>
  </si>
  <si>
    <t>11/01/2026 17:04</t>
  </si>
  <si>
    <t>11/01/2026 16:34</t>
  </si>
  <si>
    <t>GRC98</t>
  </si>
  <si>
    <t>ขันเงิน  นาคเลี้ยง</t>
  </si>
  <si>
    <t>3 หมู่ 6 (ทางเข้าวัดช้าง) ต.ศาลาลอย อ.ท่าเรือ จ.พระนครศรีอยุธยา · ท่าเรือ/ Tha Ruea
ท่าเรือ/ Tha Rueaพระนครศรีอยุธยา/ Phra Nakhon Si Ayutthaya
13130</t>
  </si>
  <si>
    <t>660869358879</t>
  </si>
  <si>
    <t>11/01/2026 16:22</t>
  </si>
  <si>
    <t>GRC97</t>
  </si>
  <si>
    <t>ด***ณ</t>
  </si>
  <si>
    <t>11/01/2026 16:19</t>
  </si>
  <si>
    <t>11/01/2026 16:20</t>
  </si>
  <si>
    <t>GRC96</t>
  </si>
  <si>
    <t>i***bongz</t>
  </si>
  <si>
    <t>GRC95</t>
  </si>
  <si>
    <t>ส***ียรติ ค***น</t>
  </si>
  <si>
    <t>11/01/2026 16:18</t>
  </si>
  <si>
    <t>เนยนม3
กาแฟ3
มะพร้าว6
ฝอยทอง6</t>
  </si>
  <si>
    <t>GRC94</t>
  </si>
  <si>
    <t>น***าวอมร. ช***สถียร</t>
  </si>
  <si>
    <t>11/01/2026 16:17</t>
  </si>
  <si>
    <t>GRC92</t>
  </si>
  <si>
    <t>t***uk6689</t>
  </si>
  <si>
    <t>11/01/2026 16:15</t>
  </si>
  <si>
    <t>GRC91</t>
  </si>
  <si>
    <t>ส***ี่ อ***รา</t>
  </si>
  <si>
    <t>11/01/2026 16:13</t>
  </si>
  <si>
    <t xml:space="preserve">ขอไม่รับรสกาแฟ </t>
  </si>
  <si>
    <t>GRC87</t>
  </si>
  <si>
    <t>ป***้อย  จ***รรณ</t>
  </si>
  <si>
    <t>11/01/2026 16:10</t>
  </si>
  <si>
    <t>GRC86</t>
  </si>
  <si>
    <t>11/01/2026 16:06</t>
  </si>
  <si>
    <t>GRC85</t>
  </si>
  <si>
    <t>พ***นท์</t>
  </si>
  <si>
    <t>GRC83</t>
  </si>
  <si>
    <t>ก***ิการ์ ธ***ัฒนกุล</t>
  </si>
  <si>
    <t>11/01/2026 16:04</t>
  </si>
  <si>
    <t>GRC82</t>
  </si>
  <si>
    <t>น** พ***พ  เ***ยมไพศาล</t>
  </si>
  <si>
    <t>11/01/2026 16:02</t>
  </si>
  <si>
    <t>GRC81</t>
  </si>
  <si>
    <t>น***ืน</t>
  </si>
  <si>
    <t>11/01/2026 16:03</t>
  </si>
  <si>
    <t>GRC80</t>
  </si>
  <si>
    <t>ก***ง ส***ิวงษ์</t>
  </si>
  <si>
    <t>GRC79</t>
  </si>
  <si>
    <t>11/01/2026 16:01</t>
  </si>
  <si>
    <t>GRC78</t>
  </si>
  <si>
    <t>ธ***รธน์ บ***ไร่</t>
  </si>
  <si>
    <t>GRC77</t>
  </si>
  <si>
    <t>******ินทร์บุรี 25110 ตำบลกบินทร์ อำเภอกบินทร์บุรี จังหวัดปราจีนบุรี 25110</t>
  </si>
  <si>
    <t>25110</t>
  </si>
  <si>
    <t>11/01/2026 15:53</t>
  </si>
  <si>
    <t>GRC76</t>
  </si>
  <si>
    <t>******มู่ 2 ตำบลรวมไทยพัฒนา อำเภอพบพระ จังหวัดตาก 63160</t>
  </si>
  <si>
    <t>63160</t>
  </si>
  <si>
    <t>11/01/2026 15:52</t>
  </si>
  <si>
    <t>GRC75</t>
  </si>
  <si>
    <t>ท***ทัย ข***วงษ์</t>
  </si>
  <si>
    <t>11/01/2026 15:51</t>
  </si>
  <si>
    <t>11/01/2026 15:50</t>
  </si>
  <si>
    <t>GRC74</t>
  </si>
  <si>
    <t>11/01/2026 15:47</t>
  </si>
  <si>
    <t>GRC73</t>
  </si>
  <si>
    <t>11/01/2026 15:46</t>
  </si>
  <si>
    <t>GRC72</t>
  </si>
  <si>
    <t>ณ***ิดา พ***ชรัมย์</t>
  </si>
  <si>
    <t>GRC71</t>
  </si>
  <si>
    <t>ศ***ิมล ท***ำ</t>
  </si>
  <si>
    <t>11/01/2026 15:44</t>
  </si>
  <si>
    <t>GRC69</t>
  </si>
  <si>
    <t>11/01/2026 15:43</t>
  </si>
  <si>
    <t>GRC68</t>
  </si>
  <si>
    <t>แ******)</t>
  </si>
  <si>
    <t>******nom, Thailand, Nakhon Phanom 268 หมู่ 11 ตำบลนาราชควาย อำเภอเมืองนครพนม จังหวัดนครพนม 48000</t>
  </si>
  <si>
    <t>GRC67</t>
  </si>
  <si>
    <t>11/01/2026 15:39</t>
  </si>
  <si>
    <t>GRC66</t>
  </si>
  <si>
    <t>ท***อง</t>
  </si>
  <si>
    <t>11/01/2026 15:37</t>
  </si>
  <si>
    <t>GRC65</t>
  </si>
  <si>
    <t>ด***ี</t>
  </si>
  <si>
    <t>11/01/2026 15:36</t>
  </si>
  <si>
    <t>GRC64</t>
  </si>
  <si>
    <t>ค***ุ๋ม</t>
  </si>
  <si>
    <t>GRC63</t>
  </si>
  <si>
    <t>ก***ว่า ภ***ิรา</t>
  </si>
  <si>
    <t>GRC62</t>
  </si>
  <si>
    <t>อ*** น***ออง</t>
  </si>
  <si>
    <t>11/01/2026 15:35</t>
  </si>
  <si>
    <t>GRC61</t>
  </si>
  <si>
    <t>จ***พร​ ร***่วง​</t>
  </si>
  <si>
    <t>GRC59</t>
  </si>
  <si>
    <t>ส***นทา  เ***ต</t>
  </si>
  <si>
    <t>11/01/2026 15:32</t>
  </si>
  <si>
    <t>GRC57</t>
  </si>
  <si>
    <t>j***ยา แ***จันทร์</t>
  </si>
  <si>
    <t>11/01/2026 15:29</t>
  </si>
  <si>
    <t>GRC56</t>
  </si>
  <si>
    <t>11/01/2026 15:25</t>
  </si>
  <si>
    <t>GRC54</t>
  </si>
  <si>
    <t>ทิศารัตน์ แจ้งสว่าง</t>
  </si>
  <si>
    <t>667/4 ซอย 25
ถ.พิชัยฯ
ต.ปากเพรียว
อ.เมือง
จ.สระบุรี 18000</t>
  </si>
  <si>
    <t>0815292181</t>
  </si>
  <si>
    <t>11/01/2026 15:20</t>
  </si>
  <si>
    <t>11/01/2026 15:22</t>
  </si>
  <si>
    <t>GRC53</t>
  </si>
  <si>
    <t>ส***ดา เ***รดี</t>
  </si>
  <si>
    <t>11/01/2026 15:21</t>
  </si>
  <si>
    <t>GRC52</t>
  </si>
  <si>
    <t>ข***ฐา เ***ฉิม</t>
  </si>
  <si>
    <t>GRC51</t>
  </si>
  <si>
    <t>11/01/2026 15:12</t>
  </si>
  <si>
    <t>GRC50</t>
  </si>
  <si>
    <t>11/01/2026 15:07</t>
  </si>
  <si>
    <t>GRC49</t>
  </si>
  <si>
    <t>ม*** ว***ทุ</t>
  </si>
  <si>
    <t>11/01/2026 15:06</t>
  </si>
  <si>
    <t>GRC48</t>
  </si>
  <si>
    <t>ส***ฐ จ***รัตน์</t>
  </si>
  <si>
    <t>11/01/2026 15:05</t>
  </si>
  <si>
    <t>11/01/2026 15:04</t>
  </si>
  <si>
    <t>GRC47</t>
  </si>
  <si>
    <t>ว***อง</t>
  </si>
  <si>
    <t>GRC46</t>
  </si>
  <si>
    <t>อ***มา ช***แสง</t>
  </si>
  <si>
    <t>11/01/2026 15:02</t>
  </si>
  <si>
    <t>GRC45</t>
  </si>
  <si>
    <t>พ***มล</t>
  </si>
  <si>
    <t>11/01/2026 15:01</t>
  </si>
  <si>
    <t>GRC44</t>
  </si>
  <si>
    <t xml:space="preserve">N***icha </t>
  </si>
  <si>
    <t>GRC43</t>
  </si>
  <si>
    <t>ส***นท์</t>
  </si>
  <si>
    <t>11/01/2026 14:59</t>
  </si>
  <si>
    <t>GRC42</t>
  </si>
  <si>
    <t>ว***ิสา  ช***้อย</t>
  </si>
  <si>
    <t>11/01/2026 14:58</t>
  </si>
  <si>
    <t>GRC40</t>
  </si>
  <si>
    <t>ร***พร ส***ล้า</t>
  </si>
  <si>
    <t>11/01/2026 14:57</t>
  </si>
  <si>
    <t>เลือกรสกาแฟ รสเผือกมะพร้าวอ่อน รสฝอยทองค่ะ</t>
  </si>
  <si>
    <t>GRC39</t>
  </si>
  <si>
    <t>11/01/2026 14:56</t>
  </si>
  <si>
    <t>GRC38</t>
  </si>
  <si>
    <t>ณ***ิชา น***ุ่น</t>
  </si>
  <si>
    <t>11/01/2026 14:55</t>
  </si>
  <si>
    <t>รสมะพร้าว1กล่อง</t>
  </si>
  <si>
    <t>GRC37</t>
  </si>
  <si>
    <t>ส***ศ ก***ักษา</t>
  </si>
  <si>
    <t>GRC36</t>
  </si>
  <si>
    <t>อ***า ป***์ประเสริฐ</t>
  </si>
  <si>
    <t>11/01/2026 14:54</t>
  </si>
  <si>
    <t>GRC35</t>
  </si>
  <si>
    <t>11/01/2026 14:53</t>
  </si>
  <si>
    <t>GRC34</t>
  </si>
  <si>
    <t>พ***ี เ***งนนท์</t>
  </si>
  <si>
    <t>11/01/2026 14:52</t>
  </si>
  <si>
    <t>GRC31</t>
  </si>
  <si>
    <t>ร***า  เ***ญสุข</t>
  </si>
  <si>
    <t>GRC30</t>
  </si>
  <si>
    <t>GRC29</t>
  </si>
  <si>
    <t>อ** ป***</t>
  </si>
  <si>
    <t>11/01/2026 14:51</t>
  </si>
  <si>
    <t>GRC27</t>
  </si>
  <si>
    <t>GRC26</t>
  </si>
  <si>
    <t>GRC25</t>
  </si>
  <si>
    <t>ป***ชาติ  ค***ริญ</t>
  </si>
  <si>
    <t>11/01/2026 14:48</t>
  </si>
  <si>
    <t>GRC24</t>
  </si>
  <si>
    <t>ท***ัลย์ ส***ุข</t>
  </si>
  <si>
    <t>GRC23</t>
  </si>
  <si>
    <t>เ***ยง อ***ตีบ</t>
  </si>
  <si>
    <t>GRC22</t>
  </si>
  <si>
    <t>11/01/2026 14:46</t>
  </si>
  <si>
    <t>GRC21</t>
  </si>
  <si>
    <t>11/01/2026 14:44</t>
  </si>
  <si>
    <t>GRC20</t>
  </si>
  <si>
    <t>11/01/2026 14:50</t>
  </si>
  <si>
    <t>GRC19</t>
  </si>
  <si>
    <t>เ***  ส***ยจิตร</t>
  </si>
  <si>
    <t>GRC17</t>
  </si>
  <si>
    <t>GRC16</t>
  </si>
  <si>
    <t>ป***่</t>
  </si>
  <si>
    <t>GRC15</t>
  </si>
  <si>
    <t>11/01/2026 14:43</t>
  </si>
  <si>
    <t>GRC14</t>
  </si>
  <si>
    <t>ว***รณ์ ภ***ยศรี</t>
  </si>
  <si>
    <t>GRC12</t>
  </si>
  <si>
    <t>ภ***พร จ***ศ</t>
  </si>
  <si>
    <t>11/01/2026 14:42</t>
  </si>
  <si>
    <t>11/01/2026 14:49</t>
  </si>
  <si>
    <t>GRC11</t>
  </si>
  <si>
    <t>t***e</t>
  </si>
  <si>
    <t>11/01/2026 14:41</t>
  </si>
  <si>
    <t>GRC10</t>
  </si>
  <si>
    <t>11/01/2026 14:40</t>
  </si>
  <si>
    <t>GRC9</t>
  </si>
  <si>
    <t>ส***ยา ห***เจริญ</t>
  </si>
  <si>
    <t>GRC8</t>
  </si>
  <si>
    <t>รสมะพร้าวน้ำหอม +เค้กกล้วยหอมมะพร้าวเผา</t>
  </si>
  <si>
    <t>GRC7</t>
  </si>
  <si>
    <t>11/01/2026 14:38</t>
  </si>
  <si>
    <t>GRC6</t>
  </si>
  <si>
    <t>จ***ณัฐ พ***คลมุณีกุล</t>
  </si>
  <si>
    <t>กล้วยหอมมะพร้าว</t>
  </si>
  <si>
    <t>GRC5</t>
  </si>
  <si>
    <t>P***un p***n</t>
  </si>
  <si>
    <t>GRC4</t>
  </si>
  <si>
    <t>s***hanpawabut</t>
  </si>
  <si>
    <t>11/01/2026 14:37</t>
  </si>
  <si>
    <t>GRC3</t>
  </si>
  <si>
    <t>อ***อันตรา</t>
  </si>
  <si>
    <t>GRC0</t>
  </si>
  <si>
    <t>ค***ม่</t>
  </si>
  <si>
    <t>11/01/2026 14:36</t>
  </si>
  <si>
    <t>GRB98</t>
  </si>
  <si>
    <t>ว***ณี ก***ง่า</t>
  </si>
  <si>
    <t>GRB97</t>
  </si>
  <si>
    <t>u***51271013736152</t>
  </si>
  <si>
    <t>GRB96</t>
  </si>
  <si>
    <t>ก***า ร***ินิจ</t>
  </si>
  <si>
    <t>11/01/2026 14:35</t>
  </si>
  <si>
    <t>GRB95</t>
  </si>
  <si>
    <t>ส***ุมิตรา ส***าด</t>
  </si>
  <si>
    <t>GRB94</t>
  </si>
  <si>
    <t>โ*** ด***นทร์</t>
  </si>
  <si>
    <t>11/01/2026 14:32</t>
  </si>
  <si>
    <t>GRB93</t>
  </si>
  <si>
    <t>อ*** ศ***ำปา</t>
  </si>
  <si>
    <t>11/01/2026 14:31</t>
  </si>
  <si>
    <t>GRB92</t>
  </si>
  <si>
    <t>บ***รัตน์ ว***เขียน</t>
  </si>
  <si>
    <t>11/01/2026 14:30</t>
  </si>
  <si>
    <t>GRB91</t>
  </si>
  <si>
    <t>ศ***รณ ส***นาม</t>
  </si>
  <si>
    <t>11/01/2026 14:27</t>
  </si>
  <si>
    <t>11/01/2026 14:47</t>
  </si>
  <si>
    <t>GRB90</t>
  </si>
  <si>
    <t>GRB89</t>
  </si>
  <si>
    <t>ต***ักดิ์ ป***งศรี</t>
  </si>
  <si>
    <t>11/01/2026 14:26</t>
  </si>
  <si>
    <t>GRB87</t>
  </si>
  <si>
    <t>ส***ตา ไ***ัญญา</t>
  </si>
  <si>
    <t>11/01/2026 14:24</t>
  </si>
  <si>
    <t>GRB85</t>
  </si>
  <si>
    <t>ป***ัตร ป***ทะกัง</t>
  </si>
  <si>
    <t>11/01/2026 14:21</t>
  </si>
  <si>
    <t>GRB84</t>
  </si>
  <si>
    <t>L***a</t>
  </si>
  <si>
    <t>11/01/2026 14:19</t>
  </si>
  <si>
    <t>GRB83</t>
  </si>
  <si>
    <t>น** พ***ัส ส***ะวร</t>
  </si>
  <si>
    <t>GRB80</t>
  </si>
  <si>
    <t>ป***ุม โ***ทุม</t>
  </si>
  <si>
    <t>11/01/2026 14:16</t>
  </si>
  <si>
    <t>GRB79</t>
  </si>
  <si>
    <t>น***ารีย์ ช***ภูวนนท์</t>
  </si>
  <si>
    <t>GRB78</t>
  </si>
  <si>
    <t>พ***า อ***ภูธร</t>
  </si>
  <si>
    <t>11/01/2026 14:15</t>
  </si>
  <si>
    <t>11/01/2026 14:45</t>
  </si>
  <si>
    <t>GRB77</t>
  </si>
  <si>
    <t>น***ช   แ***ั้ง</t>
  </si>
  <si>
    <t>11/01/2026 14:13</t>
  </si>
  <si>
    <t>GRB75</t>
  </si>
  <si>
    <t>น***  ค***ียร</t>
  </si>
  <si>
    <t>11/01/2026 14:12</t>
  </si>
  <si>
    <t>ขอเผือกกับมะพร้าว</t>
  </si>
  <si>
    <t>GRB74</t>
  </si>
  <si>
    <t>ว***ิดา</t>
  </si>
  <si>
    <t>GRB73</t>
  </si>
  <si>
    <t>11/01/2026 14:11</t>
  </si>
  <si>
    <t>GRB72</t>
  </si>
  <si>
    <t>จ***ง ส***ยคำ</t>
  </si>
  <si>
    <t>GRB71</t>
  </si>
  <si>
    <t>ส***น  น***สาขา</t>
  </si>
  <si>
    <t>11/01/2026 14:10</t>
  </si>
  <si>
    <t>GRB70</t>
  </si>
  <si>
    <t>GRB67</t>
  </si>
  <si>
    <t>เ***ุล</t>
  </si>
  <si>
    <t>11/01/2026 14:09</t>
  </si>
  <si>
    <t>GRB64</t>
  </si>
  <si>
    <t>11/01/2026 14:06</t>
  </si>
  <si>
    <t>GRB63</t>
  </si>
  <si>
    <t>******คเพลส 36 ตำบลบางรักน้อย อำเภอเมืองนนทบุรี จังหวัดนนทบุรี 11000</t>
  </si>
  <si>
    <t>11/01/2026 13:57</t>
  </si>
  <si>
    <t>GRB62</t>
  </si>
  <si>
    <t>หลินฟ้า นิลฟัก</t>
  </si>
  <si>
    <t>โรงงานพริกไทย 227 บ่อกรุ เดิมบางนางบวช สุพรรณบุรี 72120</t>
  </si>
  <si>
    <t>72120</t>
  </si>
  <si>
    <t>0807882854</t>
  </si>
  <si>
    <t>11/01/2026 11:07</t>
  </si>
  <si>
    <t>11/01/2026 13:43</t>
  </si>
  <si>
    <t>GRB61</t>
  </si>
  <si>
    <t>ศ***รัตน์ ร***เรือง</t>
  </si>
  <si>
    <t>11/01/2026 13:37</t>
  </si>
  <si>
    <t>GRB60</t>
  </si>
  <si>
    <t>ป***ภา เ***์หิรัญ</t>
  </si>
  <si>
    <t>11/01/2026 13:32</t>
  </si>
  <si>
    <t>GRB59</t>
  </si>
  <si>
    <t>P*** W**</t>
  </si>
  <si>
    <t>11/01/2026 13:30</t>
  </si>
  <si>
    <t>GRB58</t>
  </si>
  <si>
    <t>11/01/2026 13:27</t>
  </si>
  <si>
    <t>GRB56</t>
  </si>
  <si>
    <t>วราภรณ์ เส็งชุนวรพงษ์</t>
  </si>
  <si>
    <t>5/1 ม.10 ถ.เพชรหึงส์ ซ.เพชรหึงส์ 18   ต.บางกระสอบ   อ.พระประแดง   จ.สมุทรปราการ 10130</t>
  </si>
  <si>
    <t>0865690052</t>
  </si>
  <si>
    <t>11/01/2026 13:17</t>
  </si>
  <si>
    <t>11/01/2026 13:21</t>
  </si>
  <si>
    <t>GRB55</t>
  </si>
  <si>
    <t>ฟ******ก</t>
  </si>
  <si>
    <t>******์วิลล์10,  ถนน วัดศรีวารีน้อย, ตำบล บางโฉลง, อำเภอบางพลี ตำบลบางโฉลง อำเภอบางพลี จังหวัดสมุทรปราการ 10540</t>
  </si>
  <si>
    <t>11/01/2026 13:12</t>
  </si>
  <si>
    <t>GRB53</t>
  </si>
  <si>
    <t xml:space="preserve">ป***ธร </t>
  </si>
  <si>
    <t>11/01/2026 13:10</t>
  </si>
  <si>
    <t>GRB52</t>
  </si>
  <si>
    <t>******โทรศัพท์)  192/6  ม.9  ต.ขุนทะเล ตำบลขุนทะเล อำเภอเมืองสุราษฎร์ธานี จังหวัดสุราษฎร์ธานี 84100</t>
  </si>
  <si>
    <t>GRB51</t>
  </si>
  <si>
    <t>อ***ลีกร แ***ติ๋น</t>
  </si>
  <si>
    <t>11/01/2026 13:08</t>
  </si>
  <si>
    <t>GRB50</t>
  </si>
  <si>
    <t>จ***ญญา ศ***งเศร้า</t>
  </si>
  <si>
    <t>GRB48</t>
  </si>
  <si>
    <t>11/01/2026 12:57</t>
  </si>
  <si>
    <t>GRB47</t>
  </si>
  <si>
    <t>11/01/2026 12:56</t>
  </si>
  <si>
    <t>GRB46</t>
  </si>
  <si>
    <t>11/01/2026 12:55</t>
  </si>
  <si>
    <t>GRB44</t>
  </si>
  <si>
    <t>******ะเหลียน, อำเภอปะเหลียน ตำบลปะเหลียน อำเภอปะเหลียน จังหวัดตรัง 92180</t>
  </si>
  <si>
    <t>92180</t>
  </si>
  <si>
    <t>11/01/2026 12:47</t>
  </si>
  <si>
    <t>11/01/2026 12:45</t>
  </si>
  <si>
    <t>GRB43</t>
  </si>
  <si>
    <t>m** m**</t>
  </si>
  <si>
    <t>11/01/2026 12:26</t>
  </si>
  <si>
    <t>769241000662</t>
  </si>
  <si>
    <t>11/01/2026 12:27</t>
  </si>
  <si>
    <t>GRB42</t>
  </si>
  <si>
    <t>ก***ิพล ว***ฒนาเสรี</t>
  </si>
  <si>
    <t>11/01/2026 12:23</t>
  </si>
  <si>
    <t>769216915644</t>
  </si>
  <si>
    <t>GRB41</t>
  </si>
  <si>
    <t>11/01/2026 12:08</t>
  </si>
  <si>
    <t>769292924654</t>
  </si>
  <si>
    <t>GRB40</t>
  </si>
  <si>
    <t>11/01/2026 12:17</t>
  </si>
  <si>
    <t>TH268095538889K</t>
  </si>
  <si>
    <t>11/01/2026 11:47</t>
  </si>
  <si>
    <t>GRB39</t>
  </si>
  <si>
    <t>ส***พร  ข***ิตติศักดิ์</t>
  </si>
  <si>
    <t>THT02032D4MYZ3Z</t>
  </si>
  <si>
    <t>GRB38</t>
  </si>
  <si>
    <t>11/01/2026 11:43</t>
  </si>
  <si>
    <t>769212912705</t>
  </si>
  <si>
    <t>GRB37</t>
  </si>
  <si>
    <t>11/01/2026 11:41</t>
  </si>
  <si>
    <t>769239329655</t>
  </si>
  <si>
    <t>11/01/2026 11:42</t>
  </si>
  <si>
    <t>GRB36</t>
  </si>
  <si>
    <t>769266224646</t>
  </si>
  <si>
    <t>GRB34</t>
  </si>
  <si>
    <t>ว***ต์  ส***แก้ว</t>
  </si>
  <si>
    <t>11/01/2026 11:40</t>
  </si>
  <si>
    <t>ขอรสฝอยทองกับเนยนมค่ะ ขอบคุณค่ะ</t>
  </si>
  <si>
    <t>769292416642</t>
  </si>
  <si>
    <t>11/01/2026 11:39</t>
  </si>
  <si>
    <t>GRB33</t>
  </si>
  <si>
    <t>เ***ยบ บ***พ</t>
  </si>
  <si>
    <t>769252123636</t>
  </si>
  <si>
    <t>GRB32</t>
  </si>
  <si>
    <t>769290628621</t>
  </si>
  <si>
    <t>GRB31</t>
  </si>
  <si>
    <t>ม*** ว***เวช</t>
  </si>
  <si>
    <t>769202219612</t>
  </si>
  <si>
    <t>GRB30</t>
  </si>
  <si>
    <t>อ******ล</t>
  </si>
  <si>
    <t>******ยะวึก ตำบลยะวึก อำเภอชุมพลบุรี จังหวัดสุรินทร์ 32190</t>
  </si>
  <si>
    <t>32190</t>
  </si>
  <si>
    <t>11/01/2026 11:34</t>
  </si>
  <si>
    <t>TH2634251540070</t>
  </si>
  <si>
    <t>GRB29</t>
  </si>
  <si>
    <t>ว*** แ***ิ้ม</t>
  </si>
  <si>
    <t>11/01/2026 11:33</t>
  </si>
  <si>
    <t>769235111632</t>
  </si>
  <si>
    <t>GRB28</t>
  </si>
  <si>
    <t>ส*** จ***บูรณ์</t>
  </si>
  <si>
    <t>11/01/2026 11:31</t>
  </si>
  <si>
    <t>769202816631</t>
  </si>
  <si>
    <t>GRB27</t>
  </si>
  <si>
    <t>น***าวมลธิรา แ***ระโทก</t>
  </si>
  <si>
    <t>11/01/2026 11:28</t>
  </si>
  <si>
    <t>เผือกมะพร้าวอ่อน 2 ฝอยทอง 2 กล้วยหอมมะพร้าวเผา 2</t>
  </si>
  <si>
    <t>769212002650</t>
  </si>
  <si>
    <t>GRB26</t>
  </si>
  <si>
    <t>อ***ย์ ส***ิเวช</t>
  </si>
  <si>
    <t>11/01/2026 11:25</t>
  </si>
  <si>
    <t>769225326656</t>
  </si>
  <si>
    <t>GRB25</t>
  </si>
  <si>
    <t>ศ***ร อ***ิทธิ์</t>
  </si>
  <si>
    <t>11/01/2026 11:29</t>
  </si>
  <si>
    <t>769218227643</t>
  </si>
  <si>
    <t>GRB24</t>
  </si>
  <si>
    <t>ห***งนภา ล***ิ่น</t>
  </si>
  <si>
    <t>11/01/2026 11:24</t>
  </si>
  <si>
    <t>769283113653</t>
  </si>
  <si>
    <t>GRB23</t>
  </si>
  <si>
    <t>ว***ะ</t>
  </si>
  <si>
    <t>11/01/2026 11:20</t>
  </si>
  <si>
    <t>769230317660</t>
  </si>
  <si>
    <t>GRB22</t>
  </si>
  <si>
    <t>น***จุฑารัตน์ ป***ักษ์</t>
  </si>
  <si>
    <t>769210216633</t>
  </si>
  <si>
    <t>GRB21</t>
  </si>
  <si>
    <t>ว***รม เ***มผล</t>
  </si>
  <si>
    <t>769239116656</t>
  </si>
  <si>
    <t>GRB20</t>
  </si>
  <si>
    <t>เ***พท.</t>
  </si>
  <si>
    <t>11/01/2026 11:19</t>
  </si>
  <si>
    <t>769245311612</t>
  </si>
  <si>
    <t>GRB18</t>
  </si>
  <si>
    <t>769200016642</t>
  </si>
  <si>
    <t>GRB17</t>
  </si>
  <si>
    <t>ส***ษ์ พ***์ทอง</t>
  </si>
  <si>
    <t>769245311660</t>
  </si>
  <si>
    <t>GRB16</t>
  </si>
  <si>
    <t>ฟ*** ณ***์ศักดิ์</t>
  </si>
  <si>
    <t>769252421696</t>
  </si>
  <si>
    <t>GRB15</t>
  </si>
  <si>
    <t>769236217665</t>
  </si>
  <si>
    <t>GRB14</t>
  </si>
  <si>
    <t>****** 42, ถนน สนามบินน้ำ, ตำบลท่าทราย, อำเภอเมืองนนทบุรี ตำบลท่าทราย อำเภอเมืองนนทบุรี จังหวัดนนทบุรี 11000</t>
  </si>
  <si>
    <t>11/01/2026 11:18</t>
  </si>
  <si>
    <t>TH263742015826J</t>
  </si>
  <si>
    <t>GRB13</t>
  </si>
  <si>
    <t>ส***ิตร์ ส***างดำ</t>
  </si>
  <si>
    <t>ทุเรียน ฝอยทอง มะพร้าว</t>
  </si>
  <si>
    <t>769214003655</t>
  </si>
  <si>
    <t>GRB12</t>
  </si>
  <si>
    <t>ธ***นก จ***</t>
  </si>
  <si>
    <t>11/01/2026 11:17</t>
  </si>
  <si>
    <t>ขอฝอยทอง1กล่องนะคะ🥺💕</t>
  </si>
  <si>
    <t>769226508691</t>
  </si>
  <si>
    <t>GRB11</t>
  </si>
  <si>
    <t>ก***ด แ***ำรุง</t>
  </si>
  <si>
    <t>11/01/2026 11:16</t>
  </si>
  <si>
    <t>769251315674</t>
  </si>
  <si>
    <t>GRB10</t>
  </si>
  <si>
    <t>769204810636</t>
  </si>
  <si>
    <t>GRB9</t>
  </si>
  <si>
    <t>แ***รี</t>
  </si>
  <si>
    <t>769235119671</t>
  </si>
  <si>
    <t>GRB7</t>
  </si>
  <si>
    <t>ด** ธ***รัตน์ ศ***วาญ</t>
  </si>
  <si>
    <t>11/01/2026 11:15</t>
  </si>
  <si>
    <t>769235217634</t>
  </si>
  <si>
    <t>GRB6</t>
  </si>
  <si>
    <t>11/01/2026 11:21</t>
  </si>
  <si>
    <t>769278217654</t>
  </si>
  <si>
    <t>GRB5</t>
  </si>
  <si>
    <t>น***สร ร***ุญ</t>
  </si>
  <si>
    <t>769262119651</t>
  </si>
  <si>
    <t>GRB4</t>
  </si>
  <si>
    <t>จ***นาทองดี</t>
  </si>
  <si>
    <t>769228918684</t>
  </si>
  <si>
    <t>GRB2</t>
  </si>
  <si>
    <t>769271712683</t>
  </si>
  <si>
    <t>11/01/2026 11:14</t>
  </si>
  <si>
    <t>GRB1</t>
  </si>
  <si>
    <t>ว***กาญจน์  ภ***ันทเศรษฐ์</t>
  </si>
  <si>
    <t>769282010663</t>
  </si>
  <si>
    <t>GRB0</t>
  </si>
  <si>
    <t>ป***ธิดา ฯ*</t>
  </si>
  <si>
    <t>769290910684</t>
  </si>
  <si>
    <t>GRA99</t>
  </si>
  <si>
    <t>ส***นทา ท***สน</t>
  </si>
  <si>
    <t>769200918614</t>
  </si>
  <si>
    <t>GRA98</t>
  </si>
  <si>
    <t>ป******์</t>
  </si>
  <si>
    <t>******20, ถนน พหลโยธิน, ตำบลเชียงเงิน, อำเภอเมืองตาก ตำบลเชียงเงิน อำเภอเมืองตาก จังหวัดตาก 63000</t>
  </si>
  <si>
    <t>63000</t>
  </si>
  <si>
    <t>11/01/2026 11:12</t>
  </si>
  <si>
    <t>TH264310256528S</t>
  </si>
  <si>
    <t>GRA97</t>
  </si>
  <si>
    <t>THT02032D2S738Z</t>
  </si>
  <si>
    <t>GRA96</t>
  </si>
  <si>
    <t>ส*** ไ***งคล</t>
  </si>
  <si>
    <t>11/01/2026 11:11</t>
  </si>
  <si>
    <t>769273513632</t>
  </si>
  <si>
    <t>GRA95</t>
  </si>
  <si>
    <t>11/01/2026 11:10</t>
  </si>
  <si>
    <t>มะพร้าวอ่อนกับเผือก</t>
  </si>
  <si>
    <t>769200717666</t>
  </si>
  <si>
    <t>GRA94</t>
  </si>
  <si>
    <t>769288400650</t>
  </si>
  <si>
    <t>GRA93</t>
  </si>
  <si>
    <t>พ*** ม***ี้</t>
  </si>
  <si>
    <t>769230011620</t>
  </si>
  <si>
    <t>GRA92</t>
  </si>
  <si>
    <t>ค***ุน น***กุล</t>
  </si>
  <si>
    <t>769227725652</t>
  </si>
  <si>
    <t>GRA91</t>
  </si>
  <si>
    <t>เ***ชมภู</t>
  </si>
  <si>
    <t>769283626646</t>
  </si>
  <si>
    <t>11/01/2026 11:09</t>
  </si>
  <si>
    <t>GRA90</t>
  </si>
  <si>
    <t>769263821642</t>
  </si>
  <si>
    <t>GRA89</t>
  </si>
  <si>
    <t>จ***นันท์</t>
  </si>
  <si>
    <t>769244616630</t>
  </si>
  <si>
    <t>GRA88</t>
  </si>
  <si>
    <t>D***nee M***osom</t>
  </si>
  <si>
    <t>11/01/2026 11:06</t>
  </si>
  <si>
    <t>769248325635</t>
  </si>
  <si>
    <t>GRA86</t>
  </si>
  <si>
    <t>ก***นา เ***วิวัฒน์</t>
  </si>
  <si>
    <t>11/01/2026 11:05</t>
  </si>
  <si>
    <t>769216923635</t>
  </si>
  <si>
    <t>GRA85</t>
  </si>
  <si>
    <t>u***veablekuk</t>
  </si>
  <si>
    <t>769205620632</t>
  </si>
  <si>
    <t>GRA82</t>
  </si>
  <si>
    <t>ม***กมล เ***ยงตรง</t>
  </si>
  <si>
    <t>11/01/2026 11:04</t>
  </si>
  <si>
    <t>ฝอยทอง</t>
  </si>
  <si>
    <t>769293321635</t>
  </si>
  <si>
    <t>GRA81</t>
  </si>
  <si>
    <t>ศ***ชญา เ***งแจ้ว</t>
  </si>
  <si>
    <t>769273125644</t>
  </si>
  <si>
    <t>GRA80</t>
  </si>
  <si>
    <t>พ***า ม***าร</t>
  </si>
  <si>
    <t>769219522654</t>
  </si>
  <si>
    <t>GRA79</t>
  </si>
  <si>
    <t>Z** Z**</t>
  </si>
  <si>
    <t>Phangnga</t>
  </si>
  <si>
    <t>11/01/2026 11:02</t>
  </si>
  <si>
    <t>769298616612</t>
  </si>
  <si>
    <t>GRA78</t>
  </si>
  <si>
    <t>769276927694</t>
  </si>
  <si>
    <t>GRA77</t>
  </si>
  <si>
    <t>ธ*** เ***วิวัฒน์</t>
  </si>
  <si>
    <t>11/01/2026 11:01</t>
  </si>
  <si>
    <t>769262925664</t>
  </si>
  <si>
    <t>GRA76</t>
  </si>
  <si>
    <t>พ*** ค***ข</t>
  </si>
  <si>
    <t>769205000664</t>
  </si>
  <si>
    <t>GRA75</t>
  </si>
  <si>
    <t>น***ิชาญ  ค***ง</t>
  </si>
  <si>
    <t>769295520663</t>
  </si>
  <si>
    <t>GRA74</t>
  </si>
  <si>
    <t>w***apong j***atham</t>
  </si>
  <si>
    <t>Chiang Rai</t>
  </si>
  <si>
    <t>11/01/2026 11:00</t>
  </si>
  <si>
    <t>769242130613</t>
  </si>
  <si>
    <t>GRA73</t>
  </si>
  <si>
    <t>น***ช  ป***มะ</t>
  </si>
  <si>
    <t>769221138615</t>
  </si>
  <si>
    <t>GRA72</t>
  </si>
  <si>
    <t>ป***ม</t>
  </si>
  <si>
    <t>769205020695</t>
  </si>
  <si>
    <t>GRA71</t>
  </si>
  <si>
    <t>ส***วดี ร***ินดา</t>
  </si>
  <si>
    <t>769292531615</t>
  </si>
  <si>
    <t>GRA69</t>
  </si>
  <si>
    <t>ส***าย   พ***์จำปา</t>
  </si>
  <si>
    <t>11/01/2026 10:59</t>
  </si>
  <si>
    <t>769200427704</t>
  </si>
  <si>
    <t>GRA68</t>
  </si>
  <si>
    <t>โ*** แ***ล้า</t>
  </si>
  <si>
    <t>11/01/2026 10:57</t>
  </si>
  <si>
    <t>769268375621</t>
  </si>
  <si>
    <t>11/01/2026 10:58</t>
  </si>
  <si>
    <t>GRA67</t>
  </si>
  <si>
    <t>S***porn P***aksa</t>
  </si>
  <si>
    <t>769205328684</t>
  </si>
  <si>
    <t>GRA65</t>
  </si>
  <si>
    <t>11/01/2026 10:56</t>
  </si>
  <si>
    <t>769294860703</t>
  </si>
  <si>
    <t>GRA64</t>
  </si>
  <si>
    <t>ร***ู ม***ุข</t>
  </si>
  <si>
    <t>769282506683</t>
  </si>
  <si>
    <t>GRA63</t>
  </si>
  <si>
    <t>น***ตน์ ส***ยะคำวงค์</t>
  </si>
  <si>
    <t>11/01/2026 10:55</t>
  </si>
  <si>
    <t>769245461703</t>
  </si>
  <si>
    <t>GRA62</t>
  </si>
  <si>
    <t>บ***ร  เ***เขา</t>
  </si>
  <si>
    <t>769294065702</t>
  </si>
  <si>
    <t>GRA61</t>
  </si>
  <si>
    <t>อ***ญา  จ***ียน</t>
  </si>
  <si>
    <t>THT10032D2S4Y6Z</t>
  </si>
  <si>
    <t>GRA60</t>
  </si>
  <si>
    <t>ส***ก ส***่วง</t>
  </si>
  <si>
    <t>11/01/2026 10:54</t>
  </si>
  <si>
    <t>769294725684</t>
  </si>
  <si>
    <t>GRA59</t>
  </si>
  <si>
    <t>น***พร เ***แสวง</t>
  </si>
  <si>
    <t>THT04022D2TWS4Z</t>
  </si>
  <si>
    <t>GRA58</t>
  </si>
  <si>
    <t>พ***ภา น***งศ์</t>
  </si>
  <si>
    <t>11/01/2026 10:53</t>
  </si>
  <si>
    <t>769258116690</t>
  </si>
  <si>
    <t>11/01/2026 10:52</t>
  </si>
  <si>
    <t>GRA56</t>
  </si>
  <si>
    <t>ล***ย เ***ยมศรี</t>
  </si>
  <si>
    <t>11/01/2026 10:49</t>
  </si>
  <si>
    <t>769259021650</t>
  </si>
  <si>
    <t>11/01/2026 10:50</t>
  </si>
  <si>
    <t>GRA55</t>
  </si>
  <si>
    <t>769224177621</t>
  </si>
  <si>
    <t>GRA54</t>
  </si>
  <si>
    <t>769291010681</t>
  </si>
  <si>
    <t>GRA53</t>
  </si>
  <si>
    <t>p***imn4</t>
  </si>
  <si>
    <t>769205220674</t>
  </si>
  <si>
    <t>GRA52</t>
  </si>
  <si>
    <t>ว***า. ม***เขตวิทย์</t>
  </si>
  <si>
    <t>769220529674</t>
  </si>
  <si>
    <t>GRA51</t>
  </si>
  <si>
    <t>ช***กมล อ***ริยวงศ์</t>
  </si>
  <si>
    <t>769227827653</t>
  </si>
  <si>
    <t>GRA48</t>
  </si>
  <si>
    <t>g***gg</t>
  </si>
  <si>
    <t>11/01/2026 10:44</t>
  </si>
  <si>
    <t>769271428612</t>
  </si>
  <si>
    <t>GRA47</t>
  </si>
  <si>
    <t>บ***า ส***กาญจนดล</t>
  </si>
  <si>
    <t>11/01/2026 10:43</t>
  </si>
  <si>
    <t>769248012676</t>
  </si>
  <si>
    <t>GRA46</t>
  </si>
  <si>
    <t>769238811670</t>
  </si>
  <si>
    <t>GRA45</t>
  </si>
  <si>
    <t>พ***รรณ ภ***่น</t>
  </si>
  <si>
    <t>769269723611</t>
  </si>
  <si>
    <t>GRA44</t>
  </si>
  <si>
    <t>Y* Y* M** M***t</t>
  </si>
  <si>
    <t>11/01/2026 10:39</t>
  </si>
  <si>
    <t>769279217663</t>
  </si>
  <si>
    <t>11/01/2026 10:40</t>
  </si>
  <si>
    <t>GRA42</t>
  </si>
  <si>
    <t>จ*** ต***ามคำ</t>
  </si>
  <si>
    <t>11/01/2026 10:38</t>
  </si>
  <si>
    <t>769291617673</t>
  </si>
  <si>
    <t>GRA41</t>
  </si>
  <si>
    <t>769207505706</t>
  </si>
  <si>
    <t>GRA40</t>
  </si>
  <si>
    <t>พ***ล บ***ิมา</t>
  </si>
  <si>
    <t>11/01/2026 10:37</t>
  </si>
  <si>
    <t>769267312682</t>
  </si>
  <si>
    <t>GRA39</t>
  </si>
  <si>
    <t>ก***ัตน์ ท***ยู่</t>
  </si>
  <si>
    <t>769290025641</t>
  </si>
  <si>
    <t>GRA38</t>
  </si>
  <si>
    <t>11/01/2026 10:36</t>
  </si>
  <si>
    <t>769255913650</t>
  </si>
  <si>
    <t>GRA37</t>
  </si>
  <si>
    <t>******ง, ตำบลผาตั้ง, อำเภอสังคม โทรหาทุกครั้งก่อนส่ง ตำบลผาตั้ง อำเภอสังคม จังหวัดหนองคาย 43160</t>
  </si>
  <si>
    <t>43160</t>
  </si>
  <si>
    <t>11/01/2026 11:03</t>
  </si>
  <si>
    <t>TH2639320864186</t>
  </si>
  <si>
    <t>11/01/2026 10:33</t>
  </si>
  <si>
    <t>GRA36</t>
  </si>
  <si>
    <t>P***lapha Y***asak</t>
  </si>
  <si>
    <t>769244819696</t>
  </si>
  <si>
    <t>GRA35</t>
  </si>
  <si>
    <t>c***</t>
  </si>
  <si>
    <t>11/01/2026 10:32</t>
  </si>
  <si>
    <t>769257613666</t>
  </si>
  <si>
    <t>GRA34</t>
  </si>
  <si>
    <t>น***กษณ์.   ร***สุทธิ์</t>
  </si>
  <si>
    <t>11/01/2026 10:31</t>
  </si>
  <si>
    <t>769277510702</t>
  </si>
  <si>
    <t>GRA32</t>
  </si>
  <si>
    <t>11/01/2026 10:28</t>
  </si>
  <si>
    <t>769246620656</t>
  </si>
  <si>
    <t>GRA31</t>
  </si>
  <si>
    <t>769230518700</t>
  </si>
  <si>
    <t>GRA30</t>
  </si>
  <si>
    <t>ป***ดา พ***ิม</t>
  </si>
  <si>
    <t>11/01/2026 10:27</t>
  </si>
  <si>
    <t>769202222692</t>
  </si>
  <si>
    <t>GRA29</t>
  </si>
  <si>
    <t>769255426656</t>
  </si>
  <si>
    <t>GRA28</t>
  </si>
  <si>
    <t>ศ***า  อ***เย็น</t>
  </si>
  <si>
    <t>11/01/2026 10:26</t>
  </si>
  <si>
    <t>769201123655</t>
  </si>
  <si>
    <t>GRA27</t>
  </si>
  <si>
    <t>ช***ณัฐ โ***ก้ว</t>
  </si>
  <si>
    <t>11/01/2026 10:23</t>
  </si>
  <si>
    <t>769287816625</t>
  </si>
  <si>
    <t>GRA25</t>
  </si>
  <si>
    <t>ณ***าล ศ***บุรี</t>
  </si>
  <si>
    <t>11/01/2026 10:18</t>
  </si>
  <si>
    <t>769247925622</t>
  </si>
  <si>
    <t>11/01/2026 10:17</t>
  </si>
  <si>
    <t>GRA24</t>
  </si>
  <si>
    <t>ส***วดี ใ***</t>
  </si>
  <si>
    <t>769247328614</t>
  </si>
  <si>
    <t>GRA23</t>
  </si>
  <si>
    <t>น***รณ์ ม***ิด</t>
  </si>
  <si>
    <t>11/01/2026 10:15</t>
  </si>
  <si>
    <t>THT04022D4MGD9Z</t>
  </si>
  <si>
    <t>11/01/2026 10:16</t>
  </si>
  <si>
    <t>GRA20</t>
  </si>
  <si>
    <t>น** พ***ลแก้ว ข***าจ</t>
  </si>
  <si>
    <t>11/01/2026 10:12</t>
  </si>
  <si>
    <t>769295322611</t>
  </si>
  <si>
    <t>GRA17</t>
  </si>
  <si>
    <t>พ***นิภา  พ***ฐวรกุล</t>
  </si>
  <si>
    <t>11/01/2026 10:11</t>
  </si>
  <si>
    <t>769249513701</t>
  </si>
  <si>
    <t>GRA16</t>
  </si>
  <si>
    <t>ธ***ร ท***้อย</t>
  </si>
  <si>
    <t>769285812654</t>
  </si>
  <si>
    <t>GRA14</t>
  </si>
  <si>
    <t>11/01/2026 10:10</t>
  </si>
  <si>
    <t>THT04022D4MUN3Z</t>
  </si>
  <si>
    <t>GRA13</t>
  </si>
  <si>
    <t>769254316703</t>
  </si>
  <si>
    <t>GRA12</t>
  </si>
  <si>
    <t>สมประสงค์ รมยาคม</t>
  </si>
  <si>
    <t>165/2 ซอยข้างถังน้ำประปา ม.12 บ.ศาลเจ้า ต.คลองม่วง อ.ปากช่อง จ.นครราชสีมา 30130</t>
  </si>
  <si>
    <t>08187976190610833675</t>
  </si>
  <si>
    <t>11/01/2026 10:09</t>
  </si>
  <si>
    <t>GRA11</t>
  </si>
  <si>
    <t>วิชัย บ้านตรงข้าม</t>
  </si>
  <si>
    <t>ถนนนิเวศรัตน์ 54/4 ชุมชนใหม่พัฒนา · ในเมือง/ Nai Mueang
เมืองชัยภูมิ/ Mueang Chaiyaphumชัยภูมิ/ Chaiyaphum
36000</t>
  </si>
  <si>
    <t>36000</t>
  </si>
  <si>
    <t>660898444642</t>
  </si>
  <si>
    <t>GRA10</t>
  </si>
  <si>
    <t>******์กรณีย์ 1 ต.ป่าตอง อ.กะทู้ จ.ภูเก็ต 83150 ตำบลป่าตอง อำเภอกะทู้ จังหวัดภูเก็ต 83150</t>
  </si>
  <si>
    <t>83150</t>
  </si>
  <si>
    <t>11/01/2026 10:01</t>
  </si>
  <si>
    <t>TH269128446136K</t>
  </si>
  <si>
    <t>GRA9</t>
  </si>
  <si>
    <t>11/01/2026 09:55</t>
  </si>
  <si>
    <t>769252510644</t>
  </si>
  <si>
    <t>GRA8</t>
  </si>
  <si>
    <t>5/23หมู่7ต.บึงบา อ.หนองเสือ จ.ปทุมธานี     12170 12170</t>
  </si>
  <si>
    <t>12170</t>
  </si>
  <si>
    <t>0861014051</t>
  </si>
  <si>
    <t>11/01/2026 09:56</t>
  </si>
  <si>
    <t>GRA7</t>
  </si>
  <si>
    <t>ส***าย แ***ุทธิ</t>
  </si>
  <si>
    <t>11/01/2026 09:52</t>
  </si>
  <si>
    <t>769217110631</t>
  </si>
  <si>
    <t>GRA6</t>
  </si>
  <si>
    <t>ชลิดาภรณ์  ปิติวงษ์</t>
  </si>
  <si>
    <t>109/17ม.1ต.หนองตำลึงอ.พานทอง
พานทอง/ Phan Thongชลบุรี/ Chonburi
20160</t>
  </si>
  <si>
    <t>660999379181</t>
  </si>
  <si>
    <t>11/01/2026 09:50</t>
  </si>
  <si>
    <t>11/01/2026 09:49</t>
  </si>
  <si>
    <t>GRA5</t>
  </si>
  <si>
    <t>วรานิษฐ์  มีสง่า</t>
  </si>
  <si>
    <t>105/1  ม.3
แสนตอ
ขาณุวรลักษบุรี
กำแพงเพชร
Thailand 62130</t>
  </si>
  <si>
    <t>62130</t>
  </si>
  <si>
    <t>0638966164</t>
  </si>
  <si>
    <t>11/01/2026 09:48</t>
  </si>
  <si>
    <t>GRA4</t>
  </si>
  <si>
    <t>N***ina L***uan</t>
  </si>
  <si>
    <t>11/01/2026 09:14</t>
  </si>
  <si>
    <t>769254615625</t>
  </si>
  <si>
    <t>GRA3</t>
  </si>
  <si>
    <t>บุษบง  ปรัชญาภัทรพงศ์</t>
  </si>
  <si>
    <t>91/25 ม.8 · หัวรอ/ Hua Ro
เมืองพิษณุโลก/ Mueang Phitsanulokพิษณุโลก/ Phitsanulok
65000</t>
  </si>
  <si>
    <t>660993642532</t>
  </si>
  <si>
    <t>11/01/2026 08:59</t>
  </si>
  <si>
    <t>GRA1</t>
  </si>
  <si>
    <t>11/01/2026 08:52</t>
  </si>
  <si>
    <t>769267612632</t>
  </si>
  <si>
    <t>GRA0</t>
  </si>
  <si>
    <t>ก***รรณ พ***ัยภูมิ</t>
  </si>
  <si>
    <t>11/01/2026 08:53</t>
  </si>
  <si>
    <t>769239213621</t>
  </si>
  <si>
    <t>11/01/2026 08:43</t>
  </si>
  <si>
    <t>GQZ99</t>
  </si>
  <si>
    <t>ก***ตูน</t>
  </si>
  <si>
    <t>11/01/2026 08:42</t>
  </si>
  <si>
    <t>THT32062D4MWV3Z</t>
  </si>
  <si>
    <t>11/01/2026 08:40</t>
  </si>
  <si>
    <t>GQZ98</t>
  </si>
  <si>
    <t>******ย-ไทรน้อย ตำบลบางรักพัฒนา อำเภอบางบัวทอง จังหวัดนนทบุรี 11110</t>
  </si>
  <si>
    <t>11/01/2026 09:02</t>
  </si>
  <si>
    <t>TH265802846844I</t>
  </si>
  <si>
    <t>11/01/2026 08:32</t>
  </si>
  <si>
    <t>GQZ97</t>
  </si>
  <si>
    <t>นายภัคพล พิลึก</t>
  </si>
  <si>
    <t>หมู่บ้านทุ่งตัน
บ้านเลขที่ 12/3 หมู่ 12 
ตำบลบ้านไร่
อำเภอลาดยาว
จังหวัดนครสวรรค์ 60150</t>
  </si>
  <si>
    <t>0932408869</t>
  </si>
  <si>
    <t>11/01/2026 08:31</t>
  </si>
  <si>
    <t>GQZ96</t>
  </si>
  <si>
    <t>คุณหนุ่ม(เฟส Kanokmas Kongjaroen )</t>
  </si>
  <si>
    <t>1112/44 สุขุมวิท48  · พระโขนง/ Phra Khanong
คลองเตย/ Khlong Toeiกรุงเทพมหานคร/ Bangkok
10110</t>
  </si>
  <si>
    <t>660971081059</t>
  </si>
  <si>
    <t>11/01/2026 08:28</t>
  </si>
  <si>
    <t>11/01/2026 08:27</t>
  </si>
  <si>
    <t>GQZ94</t>
  </si>
  <si>
    <t>วันเพ็ญ ศรีเนตร</t>
  </si>
  <si>
    <t>22/22 ทรัพย์เจริญแมนชั่น2 ( ตึกสีส้ม)ซ.3/1 ซอยยั่งยืน ถ.สุขุมวิท ต.บางปูใหม่ · บางปูใหม่/ Bang Pu Mai
เมืองสมุทรปราการ/ Mueang Samut Prakanสมุทรปราการ/ Samut Prakan
10280</t>
  </si>
  <si>
    <t>660650127199</t>
  </si>
  <si>
    <t>11/01/2026 08:14</t>
  </si>
  <si>
    <t>GQZ93</t>
  </si>
  <si>
    <t>ณัฐธิรา วิริยวงศ์</t>
  </si>
  <si>
    <t>468 ซอยกรุงธนบุรี 6 แยก 6 ถ.กรุงธนบุรี ต.บางลำภูล่าง
คลองสาน/ Khlong Sanกรุงเทพมหานคร/ Bangkok
10600</t>
  </si>
  <si>
    <t>10600</t>
  </si>
  <si>
    <t>660818555293</t>
  </si>
  <si>
    <t>11/01/2026 08:12</t>
  </si>
  <si>
    <t>GQZ92</t>
  </si>
  <si>
    <t>น***ภัทร เ***กิจไพศาล</t>
  </si>
  <si>
    <t>11/01/2026 07:51</t>
  </si>
  <si>
    <t>769267915651</t>
  </si>
  <si>
    <t>GQZ91</t>
  </si>
  <si>
    <t>จ***ส ม***ด</t>
  </si>
  <si>
    <t>11/01/2026 07:50</t>
  </si>
  <si>
    <t>769258928690</t>
  </si>
  <si>
    <t>GQZ89</t>
  </si>
  <si>
    <t>น***ร ส***ี</t>
  </si>
  <si>
    <t>11/01/2026 07:05</t>
  </si>
  <si>
    <t>769242813625</t>
  </si>
  <si>
    <t>GQZ87</t>
  </si>
  <si>
    <t>11/01/2026 06:51</t>
  </si>
  <si>
    <t>769289896491</t>
  </si>
  <si>
    <t>GQZ85</t>
  </si>
  <si>
    <t>สุวรรณา  กาลวิบูลย์</t>
  </si>
  <si>
    <t>124หมู่9 ต.คำเลาะ  · คำเลาะ/ Kham Lo
ไชยวาน/ Chai Wanอุดรธานี/ Udon Thani
41290</t>
  </si>
  <si>
    <t>41290</t>
  </si>
  <si>
    <t>660817997448</t>
  </si>
  <si>
    <t>11/01/2026 06:34</t>
  </si>
  <si>
    <t>TH380887S7K38C</t>
  </si>
  <si>
    <t>11/01/2026 06:33</t>
  </si>
  <si>
    <t>GQZ84</t>
  </si>
  <si>
    <t>11/01/2026 06:25</t>
  </si>
  <si>
    <t>769251517510</t>
  </si>
  <si>
    <t>GQZ83</t>
  </si>
  <si>
    <t>น***รัตน์   ห***ุม</t>
  </si>
  <si>
    <t>11/01/2026 06:11</t>
  </si>
  <si>
    <t>769238626531</t>
  </si>
  <si>
    <t>GQZ81</t>
  </si>
  <si>
    <t>อ***  อ***ร์พันธ์</t>
  </si>
  <si>
    <t>11/01/2026 05:51</t>
  </si>
  <si>
    <t>769293586460</t>
  </si>
  <si>
    <t>GQZ80</t>
  </si>
  <si>
    <t>ค***้า ส***สา ม***คง</t>
  </si>
  <si>
    <t>11/01/2026 04:07</t>
  </si>
  <si>
    <t>769263321562</t>
  </si>
  <si>
    <t>11/01/2026 04:10</t>
  </si>
  <si>
    <t>GQZ79</t>
  </si>
  <si>
    <t>ป***า จ***มานิต</t>
  </si>
  <si>
    <t>11/01/2026 04:03</t>
  </si>
  <si>
    <t>769248705606</t>
  </si>
  <si>
    <t>11/01/2026 04:04</t>
  </si>
  <si>
    <t>GQZ78</t>
  </si>
  <si>
    <t>ศ***สรา ส***ประเทศ</t>
  </si>
  <si>
    <t>11/01/2026 03:53</t>
  </si>
  <si>
    <t>769223778481</t>
  </si>
  <si>
    <t>GQZ77</t>
  </si>
  <si>
    <t>11/01/2026 03:34</t>
  </si>
  <si>
    <t>TH267659015263R</t>
  </si>
  <si>
    <t>GQZ76</t>
  </si>
  <si>
    <t>น***าววาสนา ข***ำ</t>
  </si>
  <si>
    <t>11/01/2026 03:05</t>
  </si>
  <si>
    <t>769215407575</t>
  </si>
  <si>
    <t>11/01/2026 03:04</t>
  </si>
  <si>
    <t>GQZ75</t>
  </si>
  <si>
    <t>p***hara</t>
  </si>
  <si>
    <t>THT04062D2ABW8Z</t>
  </si>
  <si>
    <t>GQZ73</t>
  </si>
  <si>
    <t>ศศิธร พูลเกษม</t>
  </si>
  <si>
    <t>8/96 หมู่บ้านบุญอนันต์ ซอย.4 ถ.สรงประภา 9 ดอนเมือง กรุงเทพฯ 10210
ดอนเมือง/ Don Mueangกรุงเทพมหานคร/ Bangkok
10210</t>
  </si>
  <si>
    <t>660858118853</t>
  </si>
  <si>
    <t>11/01/2026 00:59</t>
  </si>
  <si>
    <t>LEXPU0646688450</t>
  </si>
  <si>
    <t>GQZ72</t>
  </si>
  <si>
    <t>11/01/2026 00:44</t>
  </si>
  <si>
    <t>TH050687SC3Z5B</t>
  </si>
  <si>
    <t>GQZ71</t>
  </si>
  <si>
    <t>ส***ย์   ม***ะโลม</t>
  </si>
  <si>
    <t>11/01/2026 00:37</t>
  </si>
  <si>
    <t>769217789421</t>
  </si>
  <si>
    <t>11/01/2026 00:43</t>
  </si>
  <si>
    <t>GQZ70</t>
  </si>
  <si>
    <t>อ***ัฒน์</t>
  </si>
  <si>
    <t>11/01/2026 00:12</t>
  </si>
  <si>
    <t>769282422543</t>
  </si>
  <si>
    <t>11/01/2026 00:40</t>
  </si>
  <si>
    <t>GQZ69</t>
  </si>
  <si>
    <t>******ุบัน ตำบลตะลุบัน อำเภอสายบุรี จังหวัดปัตตานี 94110</t>
  </si>
  <si>
    <t>94110</t>
  </si>
  <si>
    <t>11/01/2026 00:39</t>
  </si>
  <si>
    <t>TH261943045623R</t>
  </si>
  <si>
    <t>GQZ68</t>
  </si>
  <si>
    <t>ส***ตน์วดี  อ***อ้น</t>
  </si>
  <si>
    <t>11/01/2026 00:06</t>
  </si>
  <si>
    <t>769217514520</t>
  </si>
  <si>
    <t>11/01/2026 00:32</t>
  </si>
  <si>
    <t>GRH70</t>
  </si>
  <si>
    <t>******ท์วิว แขวงสวนหลวง เขตสวนหลวง กรุงเทพมหานคร 10250 แขวงสวนหลวง เขตสวนหลวง จังหวัดกรุงเทพมหานคร 10250</t>
  </si>
  <si>
    <t>12/01/2026 23:58</t>
  </si>
  <si>
    <t>TH01438814NV3C</t>
  </si>
  <si>
    <t>GRH69</t>
  </si>
  <si>
    <t>อ*** โ***์ทอง</t>
  </si>
  <si>
    <t>12/01/2026 23:52</t>
  </si>
  <si>
    <t>769309614791</t>
  </si>
  <si>
    <t>GRH68</t>
  </si>
  <si>
    <t>สุรชัย บรรยงพงศ</t>
  </si>
  <si>
    <t>89/777 หมู่บ้านหงส์ประยูร 3 ซ.3/28 ถ.บางกรวยไทรน้อย  ต.บางรักพัฒนา
บางบัวทอง/ Bang Bua Thongนนทบุรี/ Nonthaburi
11110</t>
  </si>
  <si>
    <t>660850488981</t>
  </si>
  <si>
    <t>LEXPU0647418726</t>
  </si>
  <si>
    <t>12/01/2026 23:51</t>
  </si>
  <si>
    <t>GRH67</t>
  </si>
  <si>
    <t>12/01/2026 23:21</t>
  </si>
  <si>
    <t>769353854662</t>
  </si>
  <si>
    <t>GRH66</t>
  </si>
  <si>
    <t>น***รดี ข***ิว</t>
  </si>
  <si>
    <t>12/01/2026 23:08</t>
  </si>
  <si>
    <t>769332289633</t>
  </si>
  <si>
    <t>12/01/2026 23:09</t>
  </si>
  <si>
    <t>GRH65</t>
  </si>
  <si>
    <t>เรลาวัณย์ พุทธานี</t>
  </si>
  <si>
    <t>59/55 หมู่ 2 บ้านร้องเม็ง (วรรณชัย) ตำบลหนองแหย่ง อำเภอสันทราย จังหวัดเชียงใหม่ 50210 · หนองแหย่ง/ Nong Yaeng
สันทราย/ San Saiเชียงใหม่/ Chiang Mai
50210</t>
  </si>
  <si>
    <t>660813742428</t>
  </si>
  <si>
    <t>12/01/2026 22:57</t>
  </si>
  <si>
    <t>LEXPU0647336328</t>
  </si>
  <si>
    <t>GRH64</t>
  </si>
  <si>
    <t>P***SHOPPING</t>
  </si>
  <si>
    <t>12/01/2026 22:52</t>
  </si>
  <si>
    <t>769326819774</t>
  </si>
  <si>
    <t>GRH63</t>
  </si>
  <si>
    <t>พ***์พรรณ  ช***ิรัตน์</t>
  </si>
  <si>
    <t>12/01/2026 22:46</t>
  </si>
  <si>
    <t>769305328794</t>
  </si>
  <si>
    <t>GRH62</t>
  </si>
  <si>
    <t>ว***ากร พ***ีว</t>
  </si>
  <si>
    <t>12/01/2026 22:38</t>
  </si>
  <si>
    <t>769345220711</t>
  </si>
  <si>
    <t>GRH61</t>
  </si>
  <si>
    <t>12/01/2026 22:35</t>
  </si>
  <si>
    <t>769347304784</t>
  </si>
  <si>
    <t>GRH60</t>
  </si>
  <si>
    <t>น***า   ไ***ร</t>
  </si>
  <si>
    <t>12/01/2026 22:33</t>
  </si>
  <si>
    <t>769313898684</t>
  </si>
  <si>
    <t>GRH59</t>
  </si>
  <si>
    <t>12/01/2026 22:06</t>
  </si>
  <si>
    <t>ไม่เอาช็อคโกแลต</t>
  </si>
  <si>
    <t>769374682683</t>
  </si>
  <si>
    <t>GRH58</t>
  </si>
  <si>
    <t>อ***ญญา ย***เพ็ง</t>
  </si>
  <si>
    <t>12/01/2026 21:51</t>
  </si>
  <si>
    <t>769397819761</t>
  </si>
  <si>
    <t>GRH55</t>
  </si>
  <si>
    <t>อมรรัตน์ พิมพ์ทอง</t>
  </si>
  <si>
    <t>79 หมู่ 15 ต.เขมราฐ
เขมราฐ/ Khemaratอุบลราชธานี/ Ubon Ratchathani
34170</t>
  </si>
  <si>
    <t>34170</t>
  </si>
  <si>
    <t>660821659145</t>
  </si>
  <si>
    <t>12/01/2026 21:45</t>
  </si>
  <si>
    <t>TH3105880V0K4A</t>
  </si>
  <si>
    <t>12/01/2026 21:43</t>
  </si>
  <si>
    <t>GRH53</t>
  </si>
  <si>
    <t>แพงสี ทองออน</t>
  </si>
  <si>
    <t>13 หมู่ 14 บ.นาถ่อน ต.นาถ่อน
ธาตุพนม/ That Phanomนครพนม/ Nakhon Phanom
48110</t>
  </si>
  <si>
    <t>48110</t>
  </si>
  <si>
    <t>660801897817</t>
  </si>
  <si>
    <t>12/01/2026 21:40</t>
  </si>
  <si>
    <t>TH4505881AMU4E</t>
  </si>
  <si>
    <t>GRH52</t>
  </si>
  <si>
    <t>ส***ย์ น***น้อย</t>
  </si>
  <si>
    <t>12/01/2026 21:25</t>
  </si>
  <si>
    <t>THT02032D8GDE1Z</t>
  </si>
  <si>
    <t>12/01/2026 21:37</t>
  </si>
  <si>
    <t>GRH51</t>
  </si>
  <si>
    <t>น***ำ แ***กษ</t>
  </si>
  <si>
    <t>12/01/2026 21:19</t>
  </si>
  <si>
    <t>769394504782</t>
  </si>
  <si>
    <t>12/01/2026 21:36</t>
  </si>
  <si>
    <t>GRH50</t>
  </si>
  <si>
    <t>น***ธ์</t>
  </si>
  <si>
    <t>12/01/2026 21:16</t>
  </si>
  <si>
    <t>769378807713</t>
  </si>
  <si>
    <t>GRH46</t>
  </si>
  <si>
    <t>12/01/2026 21:07</t>
  </si>
  <si>
    <t>ไม่เอารสกาแฟนะค่ะ</t>
  </si>
  <si>
    <t>769388488680</t>
  </si>
  <si>
    <t>12/01/2026 21:11</t>
  </si>
  <si>
    <t>GRH44</t>
  </si>
  <si>
    <t>12/01/2026 20:59</t>
  </si>
  <si>
    <t>769359615791</t>
  </si>
  <si>
    <t>GRH42</t>
  </si>
  <si>
    <t>วันทอง จันทร์เหลือง</t>
  </si>
  <si>
    <t>เลขที่320 หมู่2 ต.บ้านผือ อ.โพนพิสัย จ.หนองคาย · บ้านผือ/ Ban Phue
โพนพิสัย/ Phon Phisaiหนองคาย/ Nong Khai
43120</t>
  </si>
  <si>
    <t>43120</t>
  </si>
  <si>
    <t>660934485047</t>
  </si>
  <si>
    <t>12/01/2026 20:49</t>
  </si>
  <si>
    <t>TH4004880NYU0G</t>
  </si>
  <si>
    <t>GRH41</t>
  </si>
  <si>
    <t>ป***า  แ***วา</t>
  </si>
  <si>
    <t>12/01/2026 20:46</t>
  </si>
  <si>
    <t>769395536630</t>
  </si>
  <si>
    <t>GRH40</t>
  </si>
  <si>
    <t>ว***ต์ จ***ร์แย้ม</t>
  </si>
  <si>
    <t>769342936714</t>
  </si>
  <si>
    <t>GRH39</t>
  </si>
  <si>
    <t>12/01/2026 20:45</t>
  </si>
  <si>
    <t>THT02032D6M826Z</t>
  </si>
  <si>
    <t>12/01/2026 20:44</t>
  </si>
  <si>
    <t>GRH38</t>
  </si>
  <si>
    <t>u***6397099929885</t>
  </si>
  <si>
    <t>12/01/2026 20:36</t>
  </si>
  <si>
    <t>769341810646</t>
  </si>
  <si>
    <t>GRH36</t>
  </si>
  <si>
    <t>พ***พ ก***าวรวงศ์</t>
  </si>
  <si>
    <t>12/01/2026 20:27</t>
  </si>
  <si>
    <t>769322766671</t>
  </si>
  <si>
    <t>GRH35</t>
  </si>
  <si>
    <t>a***nny65 แ**</t>
  </si>
  <si>
    <t>12/01/2026 20:18</t>
  </si>
  <si>
    <t>769361025720</t>
  </si>
  <si>
    <t>GRH34</t>
  </si>
  <si>
    <t>12/01/2026 19:58</t>
  </si>
  <si>
    <t>769391134746</t>
  </si>
  <si>
    <t>GRH33</t>
  </si>
  <si>
    <t>12/01/2026 19:52</t>
  </si>
  <si>
    <t>769390735794</t>
  </si>
  <si>
    <t>GRH32</t>
  </si>
  <si>
    <t>วินัยกระต่ายทอง</t>
  </si>
  <si>
    <t>85.ม.1ถนนเลียบบึงฉวาก.ตำบลบ้านเชี่ยนอำเภอหันคา.จังหวัเชัยนาท · บ้านเชี่ยน/ Phrai Nok Yung
หันคา/ Hankhaชัยนาท/ Chainat
17130</t>
  </si>
  <si>
    <t>17130</t>
  </si>
  <si>
    <t>660931736422</t>
  </si>
  <si>
    <t>12/01/2026 19:44</t>
  </si>
  <si>
    <t>TH0906880SST2B</t>
  </si>
  <si>
    <t>12/01/2026 19:41</t>
  </si>
  <si>
    <t>GRH31</t>
  </si>
  <si>
    <t>ป***ีป ม***ัน</t>
  </si>
  <si>
    <t>12/01/2026 19:40</t>
  </si>
  <si>
    <t>769349001772</t>
  </si>
  <si>
    <t>12/01/2026 19:39</t>
  </si>
  <si>
    <t>GRH30</t>
  </si>
  <si>
    <t>ส***ว้ที่ร้านช่างหมายหมู่4 โ***626067948</t>
  </si>
  <si>
    <t>12/01/2026 19:36</t>
  </si>
  <si>
    <t>769354225743</t>
  </si>
  <si>
    <t>12/01/2026 19:37</t>
  </si>
  <si>
    <t>GRH29</t>
  </si>
  <si>
    <t>น***ำเริญ เ***เหล็ก</t>
  </si>
  <si>
    <t>12/01/2026 19:35</t>
  </si>
  <si>
    <t>769333131733</t>
  </si>
  <si>
    <t>GRH28</t>
  </si>
  <si>
    <t>ค***ิทธ์</t>
  </si>
  <si>
    <t>12/01/2026 19:29</t>
  </si>
  <si>
    <t>769309496550</t>
  </si>
  <si>
    <t>GRH26</t>
  </si>
  <si>
    <t>12/01/2026 19:23</t>
  </si>
  <si>
    <t>รสมะพร้าวเผา..รสลูกตาล..รสมะพร้าวน้ำหอม (สั่งใหม่ค่ะ..คราวที่แล้วได้ไม่ตรงค่ะ)....ไม่เอาเนยนมค่ะ..คราวที่แล้วได้มา2กล่อง</t>
  </si>
  <si>
    <t>769387716731</t>
  </si>
  <si>
    <t>GRH25</t>
  </si>
  <si>
    <t>พัทชราพร เจริญยิ่ง</t>
  </si>
  <si>
    <t>บ้านเลขที่ 8 หมู่ 14 ( บ้านหนองไผ่ล้อม) ตำบล เมืองไผ่ · หนองกี่/ Nong Ki
หนองกี่/ Nong Kiบุรีรัมย์/ Buriram
31210</t>
  </si>
  <si>
    <t>31210</t>
  </si>
  <si>
    <t>660823569980</t>
  </si>
  <si>
    <t>12/01/2026 19:24</t>
  </si>
  <si>
    <t>TH2805880UK18C</t>
  </si>
  <si>
    <t>GRH24</t>
  </si>
  <si>
    <t>12/01/2026 19:20</t>
  </si>
  <si>
    <t>769370635655</t>
  </si>
  <si>
    <t>GRH23</t>
  </si>
  <si>
    <t>12/01/2026 19:05</t>
  </si>
  <si>
    <t>769333213784</t>
  </si>
  <si>
    <t>GRH22</t>
  </si>
  <si>
    <t>พ*** จ***เจริญ</t>
  </si>
  <si>
    <t>12/01/2026 19:01</t>
  </si>
  <si>
    <t>769399125751</t>
  </si>
  <si>
    <t>GRH21</t>
  </si>
  <si>
    <t>ส***นทรา ป***งบุตร</t>
  </si>
  <si>
    <t>12/01/2026 18:54</t>
  </si>
  <si>
    <t>769328805663</t>
  </si>
  <si>
    <t>12/01/2026 18:55</t>
  </si>
  <si>
    <t>GRH20</t>
  </si>
  <si>
    <t>ไ***า ค***โอษฐ์</t>
  </si>
  <si>
    <t>12/01/2026 18:47</t>
  </si>
  <si>
    <t>769332207711</t>
  </si>
  <si>
    <t>GRH19</t>
  </si>
  <si>
    <t>u***6015340449374</t>
  </si>
  <si>
    <t>12/01/2026 18:28</t>
  </si>
  <si>
    <t>769310331731</t>
  </si>
  <si>
    <t>GRH18</t>
  </si>
  <si>
    <t>ร***ว พ***พ็ง</t>
  </si>
  <si>
    <t>12/01/2026 18:25</t>
  </si>
  <si>
    <t>769374709773</t>
  </si>
  <si>
    <t>GRH16</t>
  </si>
  <si>
    <t>น***ปอ</t>
  </si>
  <si>
    <t>12/01/2026 18:01</t>
  </si>
  <si>
    <t>769346724764</t>
  </si>
  <si>
    <t>GRH15</t>
  </si>
  <si>
    <t>ส*****ย</t>
  </si>
  <si>
    <t>******ินดา, อำเภอสามพราน ตำบลคลองจินดา อำเภอสามพราน จังหวัดนครปฐม 73110</t>
  </si>
  <si>
    <t>12/01/2026 18:00</t>
  </si>
  <si>
    <t>TH2655272198674</t>
  </si>
  <si>
    <t>GRH14</t>
  </si>
  <si>
    <t>ก***ุงกะหนิง</t>
  </si>
  <si>
    <t>12/01/2026 17:59</t>
  </si>
  <si>
    <t>769376610612</t>
  </si>
  <si>
    <t>12/01/2026 17:58</t>
  </si>
  <si>
    <t>GRH13</t>
  </si>
  <si>
    <t>ช***พร</t>
  </si>
  <si>
    <t>12/01/2026 17:55</t>
  </si>
  <si>
    <t>769398705751</t>
  </si>
  <si>
    <t>GRH12</t>
  </si>
  <si>
    <t>บ***ู</t>
  </si>
  <si>
    <t>12/01/2026 17:54</t>
  </si>
  <si>
    <t>769343120766</t>
  </si>
  <si>
    <t>GRH11</t>
  </si>
  <si>
    <t>ณ***ร ถ***ไสว</t>
  </si>
  <si>
    <t>12/01/2026 17:48</t>
  </si>
  <si>
    <t>769339029723</t>
  </si>
  <si>
    <t>12/01/2026 17:49</t>
  </si>
  <si>
    <t>GRH10</t>
  </si>
  <si>
    <t>12/01/2026 17:33</t>
  </si>
  <si>
    <t>769375623730</t>
  </si>
  <si>
    <t>GRH9</t>
  </si>
  <si>
    <t>น*** ต***ลา</t>
  </si>
  <si>
    <t>12/01/2026 17:29</t>
  </si>
  <si>
    <t>769323802785</t>
  </si>
  <si>
    <t>GRH8</t>
  </si>
  <si>
    <t>ว***ย เ***วิเศษ</t>
  </si>
  <si>
    <t>12/01/2026 17:28</t>
  </si>
  <si>
    <t>769314731743</t>
  </si>
  <si>
    <t>GRH7</t>
  </si>
  <si>
    <t>ก***าภัค  ท***วัสดิ์</t>
  </si>
  <si>
    <t>12/01/2026 17:19</t>
  </si>
  <si>
    <t>769377229725</t>
  </si>
  <si>
    <t>GRH6</t>
  </si>
  <si>
    <t>พ******)</t>
  </si>
  <si>
    <t>******.สิชล ตำบลสิชล อำเภอสิชล จังหวัดนครศรีธรรมราช 80120</t>
  </si>
  <si>
    <t>80120</t>
  </si>
  <si>
    <t>12/01/2026 17:36</t>
  </si>
  <si>
    <t>TH2677971642362</t>
  </si>
  <si>
    <t>12/01/2026 17:06</t>
  </si>
  <si>
    <t>GRH5</t>
  </si>
  <si>
    <t>12/01/2026 17:01</t>
  </si>
  <si>
    <t>769319210752</t>
  </si>
  <si>
    <t>GRH2</t>
  </si>
  <si>
    <t>ธีระวรรณ ไพสาร</t>
  </si>
  <si>
    <t>90 ม.3 ต.เหมืองหม้อ
อ.เมือง จ.แพร่ 54000</t>
  </si>
  <si>
    <t>0930398433</t>
  </si>
  <si>
    <t>12/01/2026 16:47</t>
  </si>
  <si>
    <t>WB130952277TH</t>
  </si>
  <si>
    <t>12/01/2026 16:54</t>
  </si>
  <si>
    <t>GRH1</t>
  </si>
  <si>
    <t>พ***์ชนก ป***นพ</t>
  </si>
  <si>
    <t>12/01/2026 16:52</t>
  </si>
  <si>
    <t>769370513715</t>
  </si>
  <si>
    <t>GRH0</t>
  </si>
  <si>
    <t>ค** ช*</t>
  </si>
  <si>
    <t>12/01/2026 16:51</t>
  </si>
  <si>
    <t>769336418664</t>
  </si>
  <si>
    <t>GRG99</t>
  </si>
  <si>
    <t>สำเนียง</t>
  </si>
  <si>
    <t>ส่ง989/6หมุ่ที่17ตำบลบ้านเป็ดหมุ่บ้านชิกเนเจอร์อำเภอเมืองขอนแก่น 40000</t>
  </si>
  <si>
    <t>0810741874</t>
  </si>
  <si>
    <t>WA079155845TH</t>
  </si>
  <si>
    <t>GRG98</t>
  </si>
  <si>
    <t>c***iwatt90</t>
  </si>
  <si>
    <t>12/01/2026 16:45</t>
  </si>
  <si>
    <t>769388313654</t>
  </si>
  <si>
    <t>GRG97</t>
  </si>
  <si>
    <t>ว*** ส***ะมูล</t>
  </si>
  <si>
    <t>12/01/2026 16:41</t>
  </si>
  <si>
    <t>769384868700</t>
  </si>
  <si>
    <t>12/01/2026 16:42</t>
  </si>
  <si>
    <t>GRG96</t>
  </si>
  <si>
    <t>12/01/2026 17:11</t>
  </si>
  <si>
    <t>TH2640257248872</t>
  </si>
  <si>
    <t>GRG95</t>
  </si>
  <si>
    <t>12/01/2026 16:39</t>
  </si>
  <si>
    <t>769311373633</t>
  </si>
  <si>
    <t>GRG94</t>
  </si>
  <si>
    <t>น***ปอร์คนสวย</t>
  </si>
  <si>
    <t>769371217801</t>
  </si>
  <si>
    <t>GRG92</t>
  </si>
  <si>
    <t>12/01/2026 16:25</t>
  </si>
  <si>
    <t>เผือก 2 มะพร้าวเผา 1</t>
  </si>
  <si>
    <t>769340311773</t>
  </si>
  <si>
    <t>GRG91</t>
  </si>
  <si>
    <t>พ** ก***</t>
  </si>
  <si>
    <t>769324734721</t>
  </si>
  <si>
    <t>GRG90</t>
  </si>
  <si>
    <t>769308931720</t>
  </si>
  <si>
    <t>GRG89</t>
  </si>
  <si>
    <t>อ***ภรณ์  ล***ับ</t>
  </si>
  <si>
    <t>12/01/2026 16:24</t>
  </si>
  <si>
    <t>769345314636</t>
  </si>
  <si>
    <t>GRG88</t>
  </si>
  <si>
    <t>P** P**</t>
  </si>
  <si>
    <t>12/01/2026 16:22</t>
  </si>
  <si>
    <t>ขอเค้กตาลหอมค่ะ ไม่เอาก◌าแฟ</t>
  </si>
  <si>
    <t>769349996682</t>
  </si>
  <si>
    <t>12/01/2026 16:23</t>
  </si>
  <si>
    <t>GRG86</t>
  </si>
  <si>
    <t>ร***พร ห***นปาละ</t>
  </si>
  <si>
    <t>12/01/2026 16:20</t>
  </si>
  <si>
    <t>769368913714</t>
  </si>
  <si>
    <t>GRG84</t>
  </si>
  <si>
    <t>12/01/2026 16:17</t>
  </si>
  <si>
    <t>769380894671</t>
  </si>
  <si>
    <t>GRG83</t>
  </si>
  <si>
    <t>******ประชาชื่น แขวงวงศ์สว่าง แขวงวงศ์สว่าง เขตบางซื่อ จังหวัดกรุงเทพมหานคร 10800</t>
  </si>
  <si>
    <t>12/01/2026 16:14</t>
  </si>
  <si>
    <t>TH262918738488L</t>
  </si>
  <si>
    <t>12/01/2026 16:13</t>
  </si>
  <si>
    <t>GRG82</t>
  </si>
  <si>
    <t>12/01/2026 16:10</t>
  </si>
  <si>
    <t>769332944645</t>
  </si>
  <si>
    <t>GRG81</t>
  </si>
  <si>
    <t>ม***ตา ส***ว</t>
  </si>
  <si>
    <t>12/01/2026 16:05</t>
  </si>
  <si>
    <t>769370675614</t>
  </si>
  <si>
    <t>GRG80</t>
  </si>
  <si>
    <t>b***ern</t>
  </si>
  <si>
    <t>12/01/2026 16:02</t>
  </si>
  <si>
    <t>769333017762</t>
  </si>
  <si>
    <t>GRG79</t>
  </si>
  <si>
    <t>จ***า  ไ***าม</t>
  </si>
  <si>
    <t>769331514733</t>
  </si>
  <si>
    <t>GRG78</t>
  </si>
  <si>
    <t>12/01/2026 15:59</t>
  </si>
  <si>
    <t>กาแฟ เนยนม</t>
  </si>
  <si>
    <t>769316695615</t>
  </si>
  <si>
    <t>GRG77</t>
  </si>
  <si>
    <t>12/01/2026 15:56</t>
  </si>
  <si>
    <t>769356160650</t>
  </si>
  <si>
    <t>GRG76</t>
  </si>
  <si>
    <t>พ***พร เ***มุก</t>
  </si>
  <si>
    <t>12/01/2026 15:54</t>
  </si>
  <si>
    <t>769322923740</t>
  </si>
  <si>
    <t>12/01/2026 15:55</t>
  </si>
  <si>
    <t>GRG75</t>
  </si>
  <si>
    <t>12/01/2026 15:52</t>
  </si>
  <si>
    <t>769374858696</t>
  </si>
  <si>
    <t>GRG73</t>
  </si>
  <si>
    <t>12/01/2026 15:51</t>
  </si>
  <si>
    <t>769398367640</t>
  </si>
  <si>
    <t>GRG72</t>
  </si>
  <si>
    <t>จ***ไน ว***ษศรี</t>
  </si>
  <si>
    <t>12/01/2026 15:46</t>
  </si>
  <si>
    <t>769335928760</t>
  </si>
  <si>
    <t>GRG71</t>
  </si>
  <si>
    <t>เ***ิกา</t>
  </si>
  <si>
    <t>12/01/2026 15:43</t>
  </si>
  <si>
    <t>769397684635</t>
  </si>
  <si>
    <t>12/01/2026 15:42</t>
  </si>
  <si>
    <t>GRG70</t>
  </si>
  <si>
    <t>โ***ญญา ม***งศ์</t>
  </si>
  <si>
    <t>12/01/2026 15:40</t>
  </si>
  <si>
    <t>769301413624</t>
  </si>
  <si>
    <t>GRG69</t>
  </si>
  <si>
    <t>อารยา เพ็ญกุล</t>
  </si>
  <si>
    <t>นิติบุคคล ลุมพินี พาร์ค เพชรเกษม 98
เลขที่ 6 (ส่งสำนักงานนิติ)
บางแคเหนือ
บางแค
กรุงเทพฯ
Thailand 10160</t>
  </si>
  <si>
    <t>0618944614</t>
  </si>
  <si>
    <t>12/01/2026 15:38</t>
  </si>
  <si>
    <t>WA079155854TH</t>
  </si>
  <si>
    <t>12/01/2026 15:37</t>
  </si>
  <si>
    <t>GRG67</t>
  </si>
  <si>
    <t>12/01/2026 15:35</t>
  </si>
  <si>
    <t>769384121741</t>
  </si>
  <si>
    <t>GRG66</t>
  </si>
  <si>
    <t>12/01/2026 15:34</t>
  </si>
  <si>
    <t>THT02032D6KXM6Z</t>
  </si>
  <si>
    <t>GRG65</t>
  </si>
  <si>
    <t>ชุมพร หารภาพ</t>
  </si>
  <si>
    <t>209 ม. 2 บ้านป่าซาง ต. ป่าซาง อ.แม่จัน จ.เชียงราย -
แม่จัน/ Mae Chanเชียงราย/ Chiang Rai
57110</t>
  </si>
  <si>
    <t>660906733486</t>
  </si>
  <si>
    <t>TH5407880PZZ9D</t>
  </si>
  <si>
    <t>GRG64</t>
  </si>
  <si>
    <t>ป***ู</t>
  </si>
  <si>
    <t>12/01/2026 15:31</t>
  </si>
  <si>
    <t>769344228660</t>
  </si>
  <si>
    <t>GRG63</t>
  </si>
  <si>
    <t>ก*** ไ***งคล</t>
  </si>
  <si>
    <t>12/01/2026 15:32</t>
  </si>
  <si>
    <t>769358894706</t>
  </si>
  <si>
    <t>GRG62</t>
  </si>
  <si>
    <t>น***าว ม***  พ***รัมย์</t>
  </si>
  <si>
    <t>12/01/2026 15:24</t>
  </si>
  <si>
    <t>769328361675</t>
  </si>
  <si>
    <t>12/01/2026 15:25</t>
  </si>
  <si>
    <t>GRG59</t>
  </si>
  <si>
    <t>น***บุคคลอาคารชุดแกรนด์ ค***ดเทล</t>
  </si>
  <si>
    <t>12/01/2026 15:14</t>
  </si>
  <si>
    <t>769363771691</t>
  </si>
  <si>
    <t>GRG56</t>
  </si>
  <si>
    <t>บ***า ข***ิทักษ์</t>
  </si>
  <si>
    <t>12/01/2026 15:07</t>
  </si>
  <si>
    <t>769383010756</t>
  </si>
  <si>
    <t>GRG55</t>
  </si>
  <si>
    <t>769398419764</t>
  </si>
  <si>
    <t>GRG53</t>
  </si>
  <si>
    <t>ค***ณฑา เ***องดัด</t>
  </si>
  <si>
    <t>12/01/2026 14:59</t>
  </si>
  <si>
    <t>769378212654</t>
  </si>
  <si>
    <t>GRG52</t>
  </si>
  <si>
    <t>ก***า ส***ุตร</t>
  </si>
  <si>
    <t>12/01/2026 14:57</t>
  </si>
  <si>
    <t>769315638630</t>
  </si>
  <si>
    <t>12/01/2026 14:56</t>
  </si>
  <si>
    <t>GRG51</t>
  </si>
  <si>
    <t>J***amas</t>
  </si>
  <si>
    <t>769318470631</t>
  </si>
  <si>
    <t>GRG50</t>
  </si>
  <si>
    <t>12/01/2026 14:55</t>
  </si>
  <si>
    <t>769386016626</t>
  </si>
  <si>
    <t>GRG49</t>
  </si>
  <si>
    <t>พ***ร์พิมล ศ***ุญเรือง</t>
  </si>
  <si>
    <t>12/01/2026 14:54</t>
  </si>
  <si>
    <t>769325078620</t>
  </si>
  <si>
    <t>GRG48</t>
  </si>
  <si>
    <t>ช***ขวัญชนก</t>
  </si>
  <si>
    <t>12/01/2026 14:50</t>
  </si>
  <si>
    <t>769365698695</t>
  </si>
  <si>
    <t>GRG47</t>
  </si>
  <si>
    <t>ม***าง เ***้ยวจี๊ด</t>
  </si>
  <si>
    <t>12/01/2026 14:49</t>
  </si>
  <si>
    <t>769359016775</t>
  </si>
  <si>
    <t>GRG45</t>
  </si>
  <si>
    <t>ป***ดา ภ***สอาด</t>
  </si>
  <si>
    <t>12/01/2026 14:48</t>
  </si>
  <si>
    <t>769339725766</t>
  </si>
  <si>
    <t>GRG44</t>
  </si>
  <si>
    <t>ร***อรุณ  ห***สุนา</t>
  </si>
  <si>
    <t>769362526730</t>
  </si>
  <si>
    <t>GRG43</t>
  </si>
  <si>
    <t>12/01/2026 14:46</t>
  </si>
  <si>
    <t>769347021726</t>
  </si>
  <si>
    <t>GRG42</t>
  </si>
  <si>
    <t>ส***ญญา​ ป***ชน</t>
  </si>
  <si>
    <t>12/01/2026 14:44</t>
  </si>
  <si>
    <t>769324622765</t>
  </si>
  <si>
    <t>GRG41</t>
  </si>
  <si>
    <t>จ***ิมา  เ***กแก้ว</t>
  </si>
  <si>
    <t>12/01/2026 14:43</t>
  </si>
  <si>
    <t>769364215734</t>
  </si>
  <si>
    <t>GRG39</t>
  </si>
  <si>
    <t>ณ***า เ***นกุล</t>
  </si>
  <si>
    <t>769341228762</t>
  </si>
  <si>
    <t>GRG38</t>
  </si>
  <si>
    <t>12/01/2026 14:40</t>
  </si>
  <si>
    <t>769331815770</t>
  </si>
  <si>
    <t>GRG37</t>
  </si>
  <si>
    <t>ศ*** น***พรม</t>
  </si>
  <si>
    <t>12/01/2026 14:37</t>
  </si>
  <si>
    <t>769386026732</t>
  </si>
  <si>
    <t>12/01/2026 14:38</t>
  </si>
  <si>
    <t>GRG36</t>
  </si>
  <si>
    <t>ว***ลย์  ม***ากร</t>
  </si>
  <si>
    <t>12/01/2026 14:35</t>
  </si>
  <si>
    <t>769327260693</t>
  </si>
  <si>
    <t>GRG35</t>
  </si>
  <si>
    <t>ส***นท์   เ***พันธุ์</t>
  </si>
  <si>
    <t>12/01/2026 14:33</t>
  </si>
  <si>
    <t>769341728750</t>
  </si>
  <si>
    <t>GRG34</t>
  </si>
  <si>
    <t>เ***นี พ***ัย</t>
  </si>
  <si>
    <t>769361619762</t>
  </si>
  <si>
    <t>GRG33</t>
  </si>
  <si>
    <t>ร***เสริมสวยมัทรียา H*** s***n</t>
  </si>
  <si>
    <t>12/01/2026 14:32</t>
  </si>
  <si>
    <t>THT64012D6MC58Z</t>
  </si>
  <si>
    <t>12/01/2026 14:36</t>
  </si>
  <si>
    <t>GRG32</t>
  </si>
  <si>
    <t>น*** พ***มพันธ์</t>
  </si>
  <si>
    <t>12/01/2026 14:31</t>
  </si>
  <si>
    <t>769314926774</t>
  </si>
  <si>
    <t>GRG31</t>
  </si>
  <si>
    <t>ฟอยทอง</t>
  </si>
  <si>
    <t>769332199705</t>
  </si>
  <si>
    <t>GRG30</t>
  </si>
  <si>
    <t>M***t J***rak</t>
  </si>
  <si>
    <t>769305929803</t>
  </si>
  <si>
    <t>GRG29</t>
  </si>
  <si>
    <t>เ***ม เ***ประเสริฐ</t>
  </si>
  <si>
    <t>12/01/2026 14:25</t>
  </si>
  <si>
    <t>769379920746</t>
  </si>
  <si>
    <t>12/01/2026 14:34</t>
  </si>
  <si>
    <t>GRG28</t>
  </si>
  <si>
    <t>V***www</t>
  </si>
  <si>
    <t>12/01/2026 14:23</t>
  </si>
  <si>
    <t>769316324733</t>
  </si>
  <si>
    <t>GRG27</t>
  </si>
  <si>
    <t>ฝอยทอง มะพร้าว กาแฟ</t>
  </si>
  <si>
    <t>769383299624</t>
  </si>
  <si>
    <t>GRG26</t>
  </si>
  <si>
    <t>12/01/2026 14:21</t>
  </si>
  <si>
    <t>769304018770</t>
  </si>
  <si>
    <t>GRG22</t>
  </si>
  <si>
    <t>น***าวเบญจมาศ   บ***า</t>
  </si>
  <si>
    <t>12/01/2026 14:13</t>
  </si>
  <si>
    <t>769335460611</t>
  </si>
  <si>
    <t>12/01/2026 14:18</t>
  </si>
  <si>
    <t>GRG21</t>
  </si>
  <si>
    <t>12/01/2026 14:10</t>
  </si>
  <si>
    <t>769359812745</t>
  </si>
  <si>
    <t>GRG19</t>
  </si>
  <si>
    <t>น***วรรณ อ***่าง</t>
  </si>
  <si>
    <t>12/01/2026 14:06</t>
  </si>
  <si>
    <t>มะพร้าวน้ำหอม,ฝอยทอง,เค้กกล้วยหอม</t>
  </si>
  <si>
    <t>769364489655</t>
  </si>
  <si>
    <t>GRG18</t>
  </si>
  <si>
    <t>แ******ม</t>
  </si>
  <si>
    <t>******วง ตำบลยะวึก อำเภอชุมพลบุรี จังหวัดสุรินทร์ 32190</t>
  </si>
  <si>
    <t>TH2685856958203</t>
  </si>
  <si>
    <t>GRG16</t>
  </si>
  <si>
    <t>ม***ียม ต***ะวี</t>
  </si>
  <si>
    <t>12/01/2026 14:03</t>
  </si>
  <si>
    <t>769326828712</t>
  </si>
  <si>
    <t>12/01/2026 14:09</t>
  </si>
  <si>
    <t>GRG15</t>
  </si>
  <si>
    <t>769318218804</t>
  </si>
  <si>
    <t>GRG14</t>
  </si>
  <si>
    <t>ก***้า ก***หิน แ***ิ</t>
  </si>
  <si>
    <t>12/01/2026 14:02</t>
  </si>
  <si>
    <t>769352876622</t>
  </si>
  <si>
    <t>GRG13</t>
  </si>
  <si>
    <t>ส***ตรา เ**</t>
  </si>
  <si>
    <t>769318953701</t>
  </si>
  <si>
    <t>GRG12</t>
  </si>
  <si>
    <t>ต***า เ***สุข</t>
  </si>
  <si>
    <t>12/01/2026 14:00</t>
  </si>
  <si>
    <t>769318569622</t>
  </si>
  <si>
    <t>GRG11</t>
  </si>
  <si>
    <t>ว***รา เ***า</t>
  </si>
  <si>
    <t>12/01/2026 13:59</t>
  </si>
  <si>
    <t>769372658611</t>
  </si>
  <si>
    <t>GRG9</t>
  </si>
  <si>
    <t>จ***ชญา  ล***นั่น</t>
  </si>
  <si>
    <t>769389365614</t>
  </si>
  <si>
    <t>GRG8</t>
  </si>
  <si>
    <t>น***รัตน์ ช***า</t>
  </si>
  <si>
    <t>769366965636</t>
  </si>
  <si>
    <t>GRG7</t>
  </si>
  <si>
    <t>ร***าสตร์ จ***ร์มาทอง</t>
  </si>
  <si>
    <t>12/01/2026 13:57</t>
  </si>
  <si>
    <t>769354605806</t>
  </si>
  <si>
    <t>GRG5</t>
  </si>
  <si>
    <t>12/01/2026 13:56</t>
  </si>
  <si>
    <t>769338805793</t>
  </si>
  <si>
    <t>GRG4</t>
  </si>
  <si>
    <t>ป***นี</t>
  </si>
  <si>
    <t>เนยนม,กาแฟ</t>
  </si>
  <si>
    <t>769384895635</t>
  </si>
  <si>
    <t>GRG3</t>
  </si>
  <si>
    <t>769325531752</t>
  </si>
  <si>
    <t>GRG1</t>
  </si>
  <si>
    <t>เ***มบาย</t>
  </si>
  <si>
    <t>มะพร้าวน้ำหอม 1 ฝอยทอง1</t>
  </si>
  <si>
    <t>769355907736</t>
  </si>
  <si>
    <t>GRG0</t>
  </si>
  <si>
    <t>n***g</t>
  </si>
  <si>
    <t>769378618783</t>
  </si>
  <si>
    <t>GRF99</t>
  </si>
  <si>
    <t>12/01/2026 13:55</t>
  </si>
  <si>
    <t>769324320726</t>
  </si>
  <si>
    <t>GRF98</t>
  </si>
  <si>
    <t>R***THIP</t>
  </si>
  <si>
    <t>769380230640</t>
  </si>
  <si>
    <t>GRF97</t>
  </si>
  <si>
    <t>ม******ม</t>
  </si>
  <si>
    <t>******ำบลท่ามะไฟหวาน ตำบลท่ามะไฟหวาน อำเภอแก้งคร้อ จังหวัดชัยภูมิ 36150</t>
  </si>
  <si>
    <t>12/01/2026 14:29</t>
  </si>
  <si>
    <t>TH2626387097105</t>
  </si>
  <si>
    <t>12/01/2026 13:53</t>
  </si>
  <si>
    <t>GRF95</t>
  </si>
  <si>
    <t>ภ***าภรณ์  ส***ษฎร์</t>
  </si>
  <si>
    <t>12/01/2026 13:50</t>
  </si>
  <si>
    <t>769310610795</t>
  </si>
  <si>
    <t>GRF93</t>
  </si>
  <si>
    <t>จ***น   เ***ยมสมุทร์</t>
  </si>
  <si>
    <t>769376800791</t>
  </si>
  <si>
    <t>GRF91</t>
  </si>
  <si>
    <t>12/01/2026 13:49</t>
  </si>
  <si>
    <t>769378915804</t>
  </si>
  <si>
    <t>GRF90</t>
  </si>
  <si>
    <t>12/01/2026 13:48</t>
  </si>
  <si>
    <t>769328617713</t>
  </si>
  <si>
    <t>GRF89</t>
  </si>
  <si>
    <t>ท***์ธัญฎาภรต์</t>
  </si>
  <si>
    <t>769396421743</t>
  </si>
  <si>
    <t>GRF88</t>
  </si>
  <si>
    <t>769313427750</t>
  </si>
  <si>
    <t>GRF85</t>
  </si>
  <si>
    <t>ส***ษ์ บ***ิ้ม</t>
  </si>
  <si>
    <t>12/01/2026 13:47</t>
  </si>
  <si>
    <t>ขอเผือกผสมมะพร้าว2กล่อง
ฝอยทอง1กล่องค่ะ</t>
  </si>
  <si>
    <t>769352406760</t>
  </si>
  <si>
    <t>GRF84</t>
  </si>
  <si>
    <t>ธ***ลัย  เ***ญำ</t>
  </si>
  <si>
    <t>12/01/2026 13:46</t>
  </si>
  <si>
    <t>769388924710</t>
  </si>
  <si>
    <t>GRF83</t>
  </si>
  <si>
    <t>เ***  พ***งค์</t>
  </si>
  <si>
    <t>769323161681</t>
  </si>
  <si>
    <t>GRF82</t>
  </si>
  <si>
    <t>ส*** จ***ริ</t>
  </si>
  <si>
    <t>769376962690</t>
  </si>
  <si>
    <t>GRF81</t>
  </si>
  <si>
    <t>12/01/2026 13:43</t>
  </si>
  <si>
    <t>ฝอยทอง 2 กล้วยเผือก.1.ไม่มีเอาเนยนมแทนค่ะ</t>
  </si>
  <si>
    <t>769382484706</t>
  </si>
  <si>
    <t>12/01/2026 13:44</t>
  </si>
  <si>
    <t>GRF80</t>
  </si>
  <si>
    <t xml:space="preserve">ส***ตรา </t>
  </si>
  <si>
    <t>ฝอยทอง กาแฟ เนยนม</t>
  </si>
  <si>
    <t>769388509713</t>
  </si>
  <si>
    <t>GRF78</t>
  </si>
  <si>
    <t>******ลองถนน กทม.10220 แขวงคลองถนน เขตสายไหม จังหวัดกรุงเทพมหานคร 10220</t>
  </si>
  <si>
    <t>TH261269546235T</t>
  </si>
  <si>
    <t>GRF77</t>
  </si>
  <si>
    <t>W***</t>
  </si>
  <si>
    <t>769327021746</t>
  </si>
  <si>
    <t>GRF75</t>
  </si>
  <si>
    <t>บ***านุช  ม***ตัง</t>
  </si>
  <si>
    <t>12/01/2026 13:45</t>
  </si>
  <si>
    <t>THT02032D6MAW0Z</t>
  </si>
  <si>
    <t>GRF74</t>
  </si>
  <si>
    <t>ม***ิกา  ม***งศ์</t>
  </si>
  <si>
    <t>12/01/2026 13:42</t>
  </si>
  <si>
    <t>769330626750</t>
  </si>
  <si>
    <t>GRF73</t>
  </si>
  <si>
    <t>น***า ม***ุข</t>
  </si>
  <si>
    <t>769396214786</t>
  </si>
  <si>
    <t>GRF70</t>
  </si>
  <si>
    <t>769382930750</t>
  </si>
  <si>
    <t>GRF69</t>
  </si>
  <si>
    <t>อ*** บ***า</t>
  </si>
  <si>
    <t>769347816790</t>
  </si>
  <si>
    <t>GRF68</t>
  </si>
  <si>
    <t>ิ***นุช  เ***ทองด้วง</t>
  </si>
  <si>
    <t>769365014795</t>
  </si>
  <si>
    <t>GRF67</t>
  </si>
  <si>
    <t>โ***ม ศ***ดชุ่ม</t>
  </si>
  <si>
    <t>769313337752</t>
  </si>
  <si>
    <t>GRF66</t>
  </si>
  <si>
    <t>พ***รา</t>
  </si>
  <si>
    <t>769305418711</t>
  </si>
  <si>
    <t>GRF65</t>
  </si>
  <si>
    <t>เ***มาศ ธ***ทียนทอง</t>
  </si>
  <si>
    <t>769379525784</t>
  </si>
  <si>
    <t>GRF64</t>
  </si>
  <si>
    <t>ป***ุ้ม</t>
  </si>
  <si>
    <t>12/01/2026 13:41</t>
  </si>
  <si>
    <t>THT03062D6MB40Z</t>
  </si>
  <si>
    <t>GRF58</t>
  </si>
  <si>
    <t>อ***ดี  บ***่ง</t>
  </si>
  <si>
    <t>12/01/2026 13:39</t>
  </si>
  <si>
    <t>769301660643</t>
  </si>
  <si>
    <t>12/01/2026 13:38</t>
  </si>
  <si>
    <t>GRF56</t>
  </si>
  <si>
    <t>ม****ค</t>
  </si>
  <si>
    <t>******6 ซอย 8 (ถึงแล้วแขวนหรือวางไว้ได้เลยค่ะ ขอบคุณค่ะ)) ตำบลบางคูวัด อำเภอเมืองปทุมธานี จังหวัดปทุมธานี 12000</t>
  </si>
  <si>
    <t>12/01/2026 13:34</t>
  </si>
  <si>
    <t>TH269138556081O</t>
  </si>
  <si>
    <t>GRF54</t>
  </si>
  <si>
    <t>เ***ิรา แ** ก***วัสดิการสังคม</t>
  </si>
  <si>
    <t>12/01/2026 13:30</t>
  </si>
  <si>
    <t>769330772641</t>
  </si>
  <si>
    <t>12/01/2026 13:29</t>
  </si>
  <si>
    <t>GRF53</t>
  </si>
  <si>
    <t>ว***ฒน์  บ***อด</t>
  </si>
  <si>
    <t>12/01/2026 13:20</t>
  </si>
  <si>
    <t>769362588665</t>
  </si>
  <si>
    <t>GRF52</t>
  </si>
  <si>
    <t>O** O**</t>
  </si>
  <si>
    <t>12/01/2026 13:08</t>
  </si>
  <si>
    <t>769333928786</t>
  </si>
  <si>
    <t>GRF51</t>
  </si>
  <si>
    <t>ส******บ</t>
  </si>
  <si>
    <t>****** นากุ้ง, ตำบลบางริ้น, อำเภอเมืองระนอง ตำบลบางริ้น อำเภอเมืองระนอง จังหวัดระนอง 85000</t>
  </si>
  <si>
    <t>12/01/2026 13:37</t>
  </si>
  <si>
    <t>TH2663554386463</t>
  </si>
  <si>
    <t>12/01/2026 13:07</t>
  </si>
  <si>
    <t>GRF49</t>
  </si>
  <si>
    <t>12/01/2026 12:59</t>
  </si>
  <si>
    <t xml:space="preserve">ไม่เอาฝอยทอง ***  </t>
  </si>
  <si>
    <t>769376799656</t>
  </si>
  <si>
    <t>GRF48</t>
  </si>
  <si>
    <t>R***ana S***a</t>
  </si>
  <si>
    <t>12/01/2026 12:58</t>
  </si>
  <si>
    <t>769371714624</t>
  </si>
  <si>
    <t>GRF47</t>
  </si>
  <si>
    <t>ด***ตน์ พ***์พิมาย</t>
  </si>
  <si>
    <t>12/01/2026 12:53</t>
  </si>
  <si>
    <t>769316278614</t>
  </si>
  <si>
    <t>GRF46</t>
  </si>
  <si>
    <t>12/01/2026 12:48</t>
  </si>
  <si>
    <t>769369808723</t>
  </si>
  <si>
    <t>GRF45</t>
  </si>
  <si>
    <t>ค***น S** ก***เตี๋ยวเรือ 1* บ**</t>
  </si>
  <si>
    <t>12/01/2026 12:47</t>
  </si>
  <si>
    <t>769300073651</t>
  </si>
  <si>
    <t>GRF43</t>
  </si>
  <si>
    <t>ห***ง ญ*</t>
  </si>
  <si>
    <t>12/01/2026 12:45</t>
  </si>
  <si>
    <t>769345473654</t>
  </si>
  <si>
    <t>GRF42</t>
  </si>
  <si>
    <t>สุริยะ พรมมา</t>
  </si>
  <si>
    <t>51 ม.6 ต.บางตาเถร
สองพี่น้อง/ Song Phi Nongสุพรรณบุรี/ Suphanburi
72110</t>
  </si>
  <si>
    <t>660859053542</t>
  </si>
  <si>
    <t>12/01/2026 12:44</t>
  </si>
  <si>
    <t>LEXPU0647342457</t>
  </si>
  <si>
    <t>GRF41</t>
  </si>
  <si>
    <t>ธ***ฤต ท***รม</t>
  </si>
  <si>
    <t>12/01/2026 12:33</t>
  </si>
  <si>
    <t>769333166641</t>
  </si>
  <si>
    <t>GRF38</t>
  </si>
  <si>
    <t>โ***๋น ก***ง</t>
  </si>
  <si>
    <t>12/01/2026 12:23</t>
  </si>
  <si>
    <t>ขอเฉพาะรสเผือก อย่างเดียว ทั้ง 6 กล่อง ค่ะ</t>
  </si>
  <si>
    <t>769380033796</t>
  </si>
  <si>
    <t>GRF36</t>
  </si>
  <si>
    <t>ค***รรณภา ค***มุข</t>
  </si>
  <si>
    <t>12/01/2026 12:20</t>
  </si>
  <si>
    <t>769370013694</t>
  </si>
  <si>
    <t>GRF35</t>
  </si>
  <si>
    <t>12/01/2026 12:13</t>
  </si>
  <si>
    <t>769384904794</t>
  </si>
  <si>
    <t>GRF34</t>
  </si>
  <si>
    <t>ก***ิ ช***ใน</t>
  </si>
  <si>
    <t>12/01/2026 12:07</t>
  </si>
  <si>
    <t>769378172651</t>
  </si>
  <si>
    <t>GRF33</t>
  </si>
  <si>
    <t>ป***ตา  ค***ียว</t>
  </si>
  <si>
    <t>12/01/2026 12:05</t>
  </si>
  <si>
    <t>769384578653</t>
  </si>
  <si>
    <t>GRF31</t>
  </si>
  <si>
    <t>12/01/2026 11:48</t>
  </si>
  <si>
    <t>769398508314</t>
  </si>
  <si>
    <t>GRF30</t>
  </si>
  <si>
    <t>ส***น์ ม***นาญ</t>
  </si>
  <si>
    <t>769377089250</t>
  </si>
  <si>
    <t>12/01/2026 11:47</t>
  </si>
  <si>
    <t>GRF28</t>
  </si>
  <si>
    <t>12/01/2026 11:42</t>
  </si>
  <si>
    <t>769323184276</t>
  </si>
  <si>
    <t>GRF27</t>
  </si>
  <si>
    <t>12/01/2026 11:39</t>
  </si>
  <si>
    <t>769390304351</t>
  </si>
  <si>
    <t>GRF26</t>
  </si>
  <si>
    <t>ว***วรรณ ส***ด</t>
  </si>
  <si>
    <t>12/01/2026 11:38</t>
  </si>
  <si>
    <t>769364890232</t>
  </si>
  <si>
    <t>12/01/2026 11:37</t>
  </si>
  <si>
    <t>GRF25</t>
  </si>
  <si>
    <t>L** W***aruen</t>
  </si>
  <si>
    <t>12/01/2026 11:33</t>
  </si>
  <si>
    <t>769355397285</t>
  </si>
  <si>
    <t>GRF24</t>
  </si>
  <si>
    <t>ช***มา ส***วงค์</t>
  </si>
  <si>
    <t>769377095211</t>
  </si>
  <si>
    <t>GRF23</t>
  </si>
  <si>
    <t>ฉ***วรรณ บ***วงชน</t>
  </si>
  <si>
    <t>12/01/2026 11:17</t>
  </si>
  <si>
    <t>769395591300</t>
  </si>
  <si>
    <t>GRF22</t>
  </si>
  <si>
    <t>ส***ักดิ์  พ***ศ์สัตย์</t>
  </si>
  <si>
    <t>12/01/2026 11:15</t>
  </si>
  <si>
    <t>769376182260</t>
  </si>
  <si>
    <t>GRF21</t>
  </si>
  <si>
    <t>ร***ตะวัน ค***ี่ อ***</t>
  </si>
  <si>
    <t>12/01/2026 11:13</t>
  </si>
  <si>
    <t>769330281230</t>
  </si>
  <si>
    <t>GRF19</t>
  </si>
  <si>
    <t>ชื่อ คุณบุญฤทธิ์</t>
  </si>
  <si>
    <t xml:space="preserve">ที่อยู่จัดส่ง
ที่อยู่ 205/1 ถนนกำแพงเพชร6 แขวงดอนเมือง เขตดอนเมือง กรุงเทพ 10210 </t>
  </si>
  <si>
    <t>0865002868</t>
  </si>
  <si>
    <t>12/01/2026 10:42</t>
  </si>
  <si>
    <t xml:space="preserve">📌📌LINE OA ลูกค้าโอนมาเป็น 2 สลิป ยอด 99กับยอด 100 </t>
  </si>
  <si>
    <t>WB130952263TH</t>
  </si>
  <si>
    <t>12/01/2026 11:09</t>
  </si>
  <si>
    <t>GRF18</t>
  </si>
  <si>
    <t>ต** ว***ลิน</t>
  </si>
  <si>
    <t>12/01/2026 11:07</t>
  </si>
  <si>
    <t>769320092214</t>
  </si>
  <si>
    <t>12/01/2026 11:08</t>
  </si>
  <si>
    <t>GRF17</t>
  </si>
  <si>
    <t>ธ***รัตน์ แ***วีสุข</t>
  </si>
  <si>
    <t>769391794275</t>
  </si>
  <si>
    <t>GRF16</t>
  </si>
  <si>
    <t>12/01/2026 11:06</t>
  </si>
  <si>
    <t>769337596263</t>
  </si>
  <si>
    <t>GRF14</t>
  </si>
  <si>
    <t>12/01/2026 11:04</t>
  </si>
  <si>
    <t>769354798214</t>
  </si>
  <si>
    <t>GRF13</t>
  </si>
  <si>
    <t>769381798216</t>
  </si>
  <si>
    <t>GRF12</t>
  </si>
  <si>
    <t>เ*** ล***รรงค์​</t>
  </si>
  <si>
    <t>12/01/2026 11:01</t>
  </si>
  <si>
    <t>769313398243</t>
  </si>
  <si>
    <t>12/01/2026 11:02</t>
  </si>
  <si>
    <t>GRF11</t>
  </si>
  <si>
    <t>ศ***ลักษณ์ พ***นะ</t>
  </si>
  <si>
    <t>769359083253</t>
  </si>
  <si>
    <t>GRF10</t>
  </si>
  <si>
    <t>เ*** เ***</t>
  </si>
  <si>
    <t>769391893233</t>
  </si>
  <si>
    <t>12/01/2026 11:00</t>
  </si>
  <si>
    <t>GRF9</t>
  </si>
  <si>
    <t>น***าว น***พร ส***</t>
  </si>
  <si>
    <t>12/01/2026 10:58</t>
  </si>
  <si>
    <t>769342289262</t>
  </si>
  <si>
    <t>GRF8</t>
  </si>
  <si>
    <t>ส***รัตน์ ส***งศรี</t>
  </si>
  <si>
    <t>769398292246</t>
  </si>
  <si>
    <t>GRF7</t>
  </si>
  <si>
    <t>ภ***าภรณ์ เ***ขาด</t>
  </si>
  <si>
    <t>Uttaradit</t>
  </si>
  <si>
    <t>769395497231</t>
  </si>
  <si>
    <t>GRF6</t>
  </si>
  <si>
    <t>ส***ตนา แ***บับภา</t>
  </si>
  <si>
    <t>769300299261</t>
  </si>
  <si>
    <t>GRF5</t>
  </si>
  <si>
    <t>12/01/2026 10:59</t>
  </si>
  <si>
    <t>769380895242</t>
  </si>
  <si>
    <t>12/01/2026 10:57</t>
  </si>
  <si>
    <t>GRF4</t>
  </si>
  <si>
    <t>ส***พร แ***รรณ</t>
  </si>
  <si>
    <t>ไม่เอากาแฟคะ</t>
  </si>
  <si>
    <t>769337982243</t>
  </si>
  <si>
    <t>GRF3</t>
  </si>
  <si>
    <t>ส***ุ้ง. เ***อเดช</t>
  </si>
  <si>
    <t>769379108341</t>
  </si>
  <si>
    <t>GRF2</t>
  </si>
  <si>
    <t>769380505316</t>
  </si>
  <si>
    <t>GRE99</t>
  </si>
  <si>
    <t>แ*ท</t>
  </si>
  <si>
    <t>******ก่น ร้านรีเเล็กซ์เเจ่วฮ้อน ตำบลบ้านเป็ด อำเภอเมืองขอนแก่น จังหวัดขอนแก่น 40000</t>
  </si>
  <si>
    <t>TH260096125093M</t>
  </si>
  <si>
    <t>12/01/2026 10:55</t>
  </si>
  <si>
    <t>GRE97</t>
  </si>
  <si>
    <t>ป***าพร เ***แจ่ม</t>
  </si>
  <si>
    <t>12/01/2026 10:54</t>
  </si>
  <si>
    <t>เอาฝอยทองค่ะ</t>
  </si>
  <si>
    <t>769322389242</t>
  </si>
  <si>
    <t>GRE95</t>
  </si>
  <si>
    <t>จ***ร์เพ็ญ อ***ศ</t>
  </si>
  <si>
    <t>769377487266</t>
  </si>
  <si>
    <t>GRE93</t>
  </si>
  <si>
    <t>ร* ช***ทร์  ส***พัฒน์</t>
  </si>
  <si>
    <t>12/01/2026 10:53</t>
  </si>
  <si>
    <t>769328880294</t>
  </si>
  <si>
    <t>GRE92</t>
  </si>
  <si>
    <t>ม***า ร***เพ็ญงาม</t>
  </si>
  <si>
    <t>12/01/2026 10:52</t>
  </si>
  <si>
    <t>769329492223</t>
  </si>
  <si>
    <t>GRE91</t>
  </si>
  <si>
    <t>n***ayawanthanako</t>
  </si>
  <si>
    <t>12/01/2026 10:47</t>
  </si>
  <si>
    <t>769318308323</t>
  </si>
  <si>
    <t>GRE90</t>
  </si>
  <si>
    <t>ศ***พร  ส***อนชัย</t>
  </si>
  <si>
    <t>12/01/2026 10:46</t>
  </si>
  <si>
    <t>769332897266</t>
  </si>
  <si>
    <t>GRE89</t>
  </si>
  <si>
    <t>ป***านุช  อ***</t>
  </si>
  <si>
    <t>12/01/2026 10:45</t>
  </si>
  <si>
    <t>THT02032D74D79Z</t>
  </si>
  <si>
    <t>GRE88</t>
  </si>
  <si>
    <t>ธ***ุทร์   แ***เติม</t>
  </si>
  <si>
    <t>769358295230</t>
  </si>
  <si>
    <t>GRE87</t>
  </si>
  <si>
    <t>ล***ัลย์ เ***เปรม</t>
  </si>
  <si>
    <t>12/01/2026 10:43</t>
  </si>
  <si>
    <t>769327594291</t>
  </si>
  <si>
    <t>GRE86</t>
  </si>
  <si>
    <t>ส***น  ด***ี</t>
  </si>
  <si>
    <t>12/01/2026 10:41</t>
  </si>
  <si>
    <t>769380486254</t>
  </si>
  <si>
    <t>GRE85</t>
  </si>
  <si>
    <t>ฐ***รีย์</t>
  </si>
  <si>
    <t>769330795262</t>
  </si>
  <si>
    <t>GRE84</t>
  </si>
  <si>
    <t>น***มคิด  ท***ิจใจ</t>
  </si>
  <si>
    <t>769384685252</t>
  </si>
  <si>
    <t>GRE83</t>
  </si>
  <si>
    <t>THT02032D73R29Z</t>
  </si>
  <si>
    <t>GRE80</t>
  </si>
  <si>
    <t>เ***ลดา แ***กตุ</t>
  </si>
  <si>
    <t>12/01/2026 10:34</t>
  </si>
  <si>
    <t>769394906313</t>
  </si>
  <si>
    <t>GRE79</t>
  </si>
  <si>
    <t>บ** ช***นก</t>
  </si>
  <si>
    <t>12/01/2026 10:36</t>
  </si>
  <si>
    <t>ไม่รับกาแฟนะคะ ขอบคุณค่ะ</t>
  </si>
  <si>
    <t>769355277283</t>
  </si>
  <si>
    <t>GRE78</t>
  </si>
  <si>
    <t>น***้าง ส***รณไทย</t>
  </si>
  <si>
    <t>12/01/2026 10:31</t>
  </si>
  <si>
    <t>769360107331</t>
  </si>
  <si>
    <t>GRE77</t>
  </si>
  <si>
    <t>ท***านต์ บ***งอภิชน</t>
  </si>
  <si>
    <t>12/01/2026 10:30</t>
  </si>
  <si>
    <t>769337186306</t>
  </si>
  <si>
    <t>GRE75</t>
  </si>
  <si>
    <t>น***ชล ก***ุศล</t>
  </si>
  <si>
    <t>12/01/2026 10:29</t>
  </si>
  <si>
    <t>769328093251</t>
  </si>
  <si>
    <t>GRE71</t>
  </si>
  <si>
    <t>ว***นภา</t>
  </si>
  <si>
    <t>12/01/2026 10:26</t>
  </si>
  <si>
    <t>769339283296</t>
  </si>
  <si>
    <t>GRE70</t>
  </si>
  <si>
    <t>อ***วัน. เ***ชัย</t>
  </si>
  <si>
    <t>12/01/2026 10:27</t>
  </si>
  <si>
    <t>769343797305</t>
  </si>
  <si>
    <t>GRE69</t>
  </si>
  <si>
    <t>ว***วัล ร***ะสกล</t>
  </si>
  <si>
    <t>769349106330</t>
  </si>
  <si>
    <t>GRE68</t>
  </si>
  <si>
    <t>เ***วรรณ ป***ลิบ</t>
  </si>
  <si>
    <t>12/01/2026 10:25</t>
  </si>
  <si>
    <t>769312680286</t>
  </si>
  <si>
    <t>GRE67</t>
  </si>
  <si>
    <t>ส***ขวัญ แ***เพ็ง</t>
  </si>
  <si>
    <t>12/01/2026 10:19</t>
  </si>
  <si>
    <t>769332391240</t>
  </si>
  <si>
    <t>GRE66</t>
  </si>
  <si>
    <t>อ***ิรา อ***สาร</t>
  </si>
  <si>
    <t>12/01/2026 10:18</t>
  </si>
  <si>
    <t>769308594224</t>
  </si>
  <si>
    <t>GRE65</t>
  </si>
  <si>
    <t>ภ***วดี ท***เก้ว</t>
  </si>
  <si>
    <t>769318592302</t>
  </si>
  <si>
    <t>GRE64</t>
  </si>
  <si>
    <t>12/01/2026 10:17</t>
  </si>
  <si>
    <t>769385681260</t>
  </si>
  <si>
    <t>GRE63</t>
  </si>
  <si>
    <t>769312496223</t>
  </si>
  <si>
    <t>GRE62</t>
  </si>
  <si>
    <t>12/01/2026 10:05</t>
  </si>
  <si>
    <t>TH2606957496095</t>
  </si>
  <si>
    <t>12/01/2026 10:04</t>
  </si>
  <si>
    <t>GRE58</t>
  </si>
  <si>
    <t>ร******ง</t>
  </si>
  <si>
    <t>****** ซอย 36, ถนน รัตนาธิเบศร์, ตำบลบางรักน้อย, อำเภอเมืองนนทบุรี ตำบลบางรักน้อย อำเภอเมืองนนทบุรี จังหวัดนนทบุรี 11000</t>
  </si>
  <si>
    <t>12/01/2026 09:58</t>
  </si>
  <si>
    <t>TH264122394636P</t>
  </si>
  <si>
    <t>GRE57</t>
  </si>
  <si>
    <t>769379681254</t>
  </si>
  <si>
    <t>12/01/2026 09:56</t>
  </si>
  <si>
    <t>GRE55</t>
  </si>
  <si>
    <t>12/01/2026 09:54</t>
  </si>
  <si>
    <t>769326308332</t>
  </si>
  <si>
    <t>GRE54</t>
  </si>
  <si>
    <t>A*** k***jeng</t>
  </si>
  <si>
    <t>12/01/2026 09:53</t>
  </si>
  <si>
    <t>769374907346</t>
  </si>
  <si>
    <t>GRE53</t>
  </si>
  <si>
    <t>769339109313</t>
  </si>
  <si>
    <t>GRE52</t>
  </si>
  <si>
    <t>ป******ม</t>
  </si>
  <si>
    <t>******พหลโยธิน   ต.ทะเลชุบศร ตำบลทะเลชุบศร อำเภอเมืองลพบุรี จังหวัดลพบุรี 15000</t>
  </si>
  <si>
    <t>12/01/2026 09:52</t>
  </si>
  <si>
    <t>TH2646117111755</t>
  </si>
  <si>
    <t>GRE51</t>
  </si>
  <si>
    <t>ถ***  ศ***จริญวงศ์วาน</t>
  </si>
  <si>
    <t>12/01/2026 09:49</t>
  </si>
  <si>
    <t>769380881231</t>
  </si>
  <si>
    <t>12/01/2026 09:50</t>
  </si>
  <si>
    <t>GRE50</t>
  </si>
  <si>
    <t>12/01/2026 09:47</t>
  </si>
  <si>
    <t>769312488254</t>
  </si>
  <si>
    <t>GRE49</t>
  </si>
  <si>
    <t>769342486264</t>
  </si>
  <si>
    <t>GRE47</t>
  </si>
  <si>
    <t>ด***ัตน์  ใ***ขบ</t>
  </si>
  <si>
    <t>12/01/2026 09:45</t>
  </si>
  <si>
    <t>769325394213</t>
  </si>
  <si>
    <t>GRE46</t>
  </si>
  <si>
    <t>เ***า ว***น</t>
  </si>
  <si>
    <t>769353180271</t>
  </si>
  <si>
    <t>GRE45</t>
  </si>
  <si>
    <t>12/01/2026 09:43</t>
  </si>
  <si>
    <t>769338999306</t>
  </si>
  <si>
    <t>GRE44</t>
  </si>
  <si>
    <t>ช***รณ์ ส***นตี</t>
  </si>
  <si>
    <t>769336394271</t>
  </si>
  <si>
    <t>12/01/2026 09:42</t>
  </si>
  <si>
    <t>GRE43</t>
  </si>
  <si>
    <t>สุปราณี มูลากูล</t>
  </si>
  <si>
    <t>170/43 หมู่บ้านศุภวิช 2 ถ.จักกะพาก ต.ปากน้ำ อ.เมือง จ.สมุทรปราการ 10270
เมืองสมุทรปราการ/ Mueang Samut Prakanสมุทรปราการ/ Samut Prakan
10270</t>
  </si>
  <si>
    <t>660813436902</t>
  </si>
  <si>
    <t>12/01/2026 09:41</t>
  </si>
  <si>
    <t>LEXPU0647341415</t>
  </si>
  <si>
    <t>GRE42</t>
  </si>
  <si>
    <t>769314999250</t>
  </si>
  <si>
    <t>12/01/2026 09:40</t>
  </si>
  <si>
    <t>GRE41</t>
  </si>
  <si>
    <t>m***new</t>
  </si>
  <si>
    <t>12/01/2026 09:37</t>
  </si>
  <si>
    <t>769362597286</t>
  </si>
  <si>
    <t>GRE39</t>
  </si>
  <si>
    <t>เ***ดดาว  9* ม***ต.คลองพน อ***องท่อม จ***ะบี่ 8***0</t>
  </si>
  <si>
    <t>12/01/2026 09:33</t>
  </si>
  <si>
    <t>769399687243</t>
  </si>
  <si>
    <t>GRE38</t>
  </si>
  <si>
    <t>769348686260</t>
  </si>
  <si>
    <t>GRE37</t>
  </si>
  <si>
    <t>12/01/2026 09:34</t>
  </si>
  <si>
    <t>LEXPU0647339997</t>
  </si>
  <si>
    <t>GRE36</t>
  </si>
  <si>
    <t>พ***ภา ด***ญ่</t>
  </si>
  <si>
    <t>769361284263</t>
  </si>
  <si>
    <t>GRE35</t>
  </si>
  <si>
    <t>12/01/2026 09:32</t>
  </si>
  <si>
    <t>769304088291</t>
  </si>
  <si>
    <t>GRE33</t>
  </si>
  <si>
    <t>12/01/2026 09:27</t>
  </si>
  <si>
    <t>769394480260</t>
  </si>
  <si>
    <t>GRE32</t>
  </si>
  <si>
    <t>ร***แคปหมู</t>
  </si>
  <si>
    <t>12/01/2026 09:25</t>
  </si>
  <si>
    <t>769383397241</t>
  </si>
  <si>
    <t>12/01/2026 09:26</t>
  </si>
  <si>
    <t>GRE31</t>
  </si>
  <si>
    <t>ล***พรรณ  ป***ุมพันธ์</t>
  </si>
  <si>
    <t>12/01/2026 09:23</t>
  </si>
  <si>
    <t>769375798240</t>
  </si>
  <si>
    <t>GRE30</t>
  </si>
  <si>
    <t>จ***รา ส***ะรัต</t>
  </si>
  <si>
    <t>769341073303</t>
  </si>
  <si>
    <t>GRE28</t>
  </si>
  <si>
    <t>c***ermporn99</t>
  </si>
  <si>
    <t>12/01/2026 09:19</t>
  </si>
  <si>
    <t>769393301331</t>
  </si>
  <si>
    <t>12/01/2026 09:20</t>
  </si>
  <si>
    <t>GRE27</t>
  </si>
  <si>
    <t>ก***นมน ป***อบแก้ว</t>
  </si>
  <si>
    <t>769370483280</t>
  </si>
  <si>
    <t>GRE25</t>
  </si>
  <si>
    <t>ม***ศักดิ์ ส***เรืองชัย</t>
  </si>
  <si>
    <t>12/01/2026 09:18</t>
  </si>
  <si>
    <t>769365295274</t>
  </si>
  <si>
    <t>GRE24</t>
  </si>
  <si>
    <t>อ***าภรณ์ ห***แท้</t>
  </si>
  <si>
    <t>769394504325</t>
  </si>
  <si>
    <t>GRE23</t>
  </si>
  <si>
    <t>น***น โ***์ปลอด</t>
  </si>
  <si>
    <t>769305495243</t>
  </si>
  <si>
    <t>GRE22</t>
  </si>
  <si>
    <t>อ***ช แ***้ง</t>
  </si>
  <si>
    <t>12/01/2026 09:17</t>
  </si>
  <si>
    <t>769382993304</t>
  </si>
  <si>
    <t>GRE21</t>
  </si>
  <si>
    <t>ส***ิลักษณ์</t>
  </si>
  <si>
    <t>769300900336</t>
  </si>
  <si>
    <t>GRE19</t>
  </si>
  <si>
    <t>12/01/2026 09:10</t>
  </si>
  <si>
    <t>769333098214</t>
  </si>
  <si>
    <t>GRE18</t>
  </si>
  <si>
    <t>******, อำเภอเดชอุดม (แยกตึกสีส้ม) ตำบลนาเจริญ อำเภอเดชอุดม จังหวัดอุบลราชธานี 34160</t>
  </si>
  <si>
    <t>34160</t>
  </si>
  <si>
    <t>12/01/2026 09:31</t>
  </si>
  <si>
    <t>TH263607681579Q</t>
  </si>
  <si>
    <t>12/01/2026 09:01</t>
  </si>
  <si>
    <t>GRE17</t>
  </si>
  <si>
    <t>12/01/2026 08:59</t>
  </si>
  <si>
    <t>769375297224</t>
  </si>
  <si>
    <t>GRE16</t>
  </si>
  <si>
    <t>769354299221</t>
  </si>
  <si>
    <t>GRE15</t>
  </si>
  <si>
    <t>12/01/2026 08:57</t>
  </si>
  <si>
    <t>769342693280</t>
  </si>
  <si>
    <t>GRE14</t>
  </si>
  <si>
    <t>12/01/2026 08:56</t>
  </si>
  <si>
    <t>769360492235</t>
  </si>
  <si>
    <t>GRE13</t>
  </si>
  <si>
    <t>ส***กาญจน์ อ***งษ์</t>
  </si>
  <si>
    <t>12/01/2026 08:52</t>
  </si>
  <si>
    <t>769305995286</t>
  </si>
  <si>
    <t>GRE12</t>
  </si>
  <si>
    <t>12/01/2026 08:51</t>
  </si>
  <si>
    <t>769374799233</t>
  </si>
  <si>
    <t>GRE11</t>
  </si>
  <si>
    <t>ส***ษา ว***าว</t>
  </si>
  <si>
    <t>12/01/2026 08:49</t>
  </si>
  <si>
    <t>769380491250</t>
  </si>
  <si>
    <t>GRE10</t>
  </si>
  <si>
    <t>12/01/2026 08:48</t>
  </si>
  <si>
    <t>769391492236</t>
  </si>
  <si>
    <t>GRE9</t>
  </si>
  <si>
    <t>คุณสกุล สังข์มงคล</t>
  </si>
  <si>
    <t>66ม.12 ต.บางเสาธง อ.บางเสาธง จ.สมุทรปราการ 10570</t>
  </si>
  <si>
    <t>0924659756</t>
  </si>
  <si>
    <t>12/01/2026 08:45</t>
  </si>
  <si>
    <t>WA078943197TH</t>
  </si>
  <si>
    <t>GRE8</t>
  </si>
  <si>
    <t>ช***มันต์ พ***ุ์เสือ</t>
  </si>
  <si>
    <t>12/01/2026 08:25</t>
  </si>
  <si>
    <t>769388399290</t>
  </si>
  <si>
    <t>GRE7</t>
  </si>
  <si>
    <t>ธ***นรัตน์. ก***เมฆ</t>
  </si>
  <si>
    <t>12/01/2026 08:21</t>
  </si>
  <si>
    <t>769359687294</t>
  </si>
  <si>
    <t>GRE6</t>
  </si>
  <si>
    <t>นางสาวศดานันท์ จันทรมานิต</t>
  </si>
  <si>
    <t>หมู่บ้านพฤกษา 32 บ้านเลขที่ 38/201 ม.7 ต.บึงคำพร้อย อ.ลำลูกกา จ.ปทุมธานี
รหัสไปรษณีย์ 12150</t>
  </si>
  <si>
    <t>0814242990</t>
  </si>
  <si>
    <t>08/01/2026 06:13</t>
  </si>
  <si>
    <t>** โอนมัดจำแล้ว 3100 จ่ายปลายทาง 3000</t>
  </si>
  <si>
    <t>WA078949124TH</t>
  </si>
  <si>
    <t>12/01/2026 08:17</t>
  </si>
  <si>
    <t>GRE5</t>
  </si>
  <si>
    <t>12/01/2026 08:16</t>
  </si>
  <si>
    <t>769335106315</t>
  </si>
  <si>
    <t>GRE3</t>
  </si>
  <si>
    <t>ก***ิการ์ เ***อนแก้ว</t>
  </si>
  <si>
    <t>12/01/2026 07:56</t>
  </si>
  <si>
    <t>769360797306</t>
  </si>
  <si>
    <t>12/01/2026 07:55</t>
  </si>
  <si>
    <t>GRE2</t>
  </si>
  <si>
    <t>เ***ชนก พ***์ทะวงศ์</t>
  </si>
  <si>
    <t>12/01/2026 07:51</t>
  </si>
  <si>
    <t>769341797276</t>
  </si>
  <si>
    <t>GRE1</t>
  </si>
  <si>
    <t>ขวัญตา แสงโพธิ์</t>
  </si>
  <si>
    <t>146/1 หมู่2 ต.ท่าฉนวน อ.มโนรมย์
มโนรมย์/ Manoromชัยนาท/ Chainat
17110</t>
  </si>
  <si>
    <t>17110</t>
  </si>
  <si>
    <t>660857262465</t>
  </si>
  <si>
    <t>12/01/2026 07:37</t>
  </si>
  <si>
    <t>LEXPU0647354016</t>
  </si>
  <si>
    <t>GRD98</t>
  </si>
  <si>
    <t>ล***าวรรณ  ศ***ุก</t>
  </si>
  <si>
    <t>12/01/2026 07:15</t>
  </si>
  <si>
    <t>769398598231</t>
  </si>
  <si>
    <t>GRD97</t>
  </si>
  <si>
    <t>ข***ชนก</t>
  </si>
  <si>
    <t>12/01/2026 07:01</t>
  </si>
  <si>
    <t>769391833206</t>
  </si>
  <si>
    <t>GRD96</t>
  </si>
  <si>
    <t>ว***วดี ห***อนนท์</t>
  </si>
  <si>
    <t>12/01/2026 07:00</t>
  </si>
  <si>
    <t>769383151180</t>
  </si>
  <si>
    <t>GRD95</t>
  </si>
  <si>
    <t>******ี่ 2 )  ตู้จดหมายสีเขียว) ตำบลแพรกษาใหม่ อำเภอเมืองสมุทรปราการ จังหวัดสมุทรปราการ 10280</t>
  </si>
  <si>
    <t>12/01/2026 06:59</t>
  </si>
  <si>
    <t>TH261280679323W</t>
  </si>
  <si>
    <t>12/01/2026 06:58</t>
  </si>
  <si>
    <t>GRD94</t>
  </si>
  <si>
    <t>ธ***ามาร์เก็ต</t>
  </si>
  <si>
    <t>12/01/2026 06:47</t>
  </si>
  <si>
    <t>769347784096</t>
  </si>
  <si>
    <t>12/01/2026 06:46</t>
  </si>
  <si>
    <t>GRD93</t>
  </si>
  <si>
    <t>S***ira S***asana</t>
  </si>
  <si>
    <t>12/01/2026 06:35</t>
  </si>
  <si>
    <t>769302585030</t>
  </si>
  <si>
    <t>GRD92</t>
  </si>
  <si>
    <t>12/01/2026 06:29</t>
  </si>
  <si>
    <t>THT28082D4TV22Z</t>
  </si>
  <si>
    <t>GRD91</t>
  </si>
  <si>
    <t>12/01/2026 06:26</t>
  </si>
  <si>
    <t>769362456063</t>
  </si>
  <si>
    <t>GRD90</t>
  </si>
  <si>
    <t>ช***าลัย</t>
  </si>
  <si>
    <t>12/01/2026 05:56</t>
  </si>
  <si>
    <t>THT04062D4CYG4Z</t>
  </si>
  <si>
    <t>GRD89</t>
  </si>
  <si>
    <t>กรรณิกา  จันทุรี</t>
  </si>
  <si>
    <t>341/13 บ้านเอื้ออาทรฟ้าคราม ตึก 7 ชั้น
ลำลูกกา/ Lam Luk Kaปทุมธานี/ Pathum Thani
12130</t>
  </si>
  <si>
    <t>660988307958</t>
  </si>
  <si>
    <t>12/01/2026 05:55</t>
  </si>
  <si>
    <t>LEXPU0647082316</t>
  </si>
  <si>
    <t>GRD88</t>
  </si>
  <si>
    <t>ส***องหนง น***งถงสบ</t>
  </si>
  <si>
    <t>12/01/2026 05:40</t>
  </si>
  <si>
    <t>769366360103</t>
  </si>
  <si>
    <t>GRD87</t>
  </si>
  <si>
    <t>พลทหาร พิชิตชัย ชูเรือง</t>
  </si>
  <si>
    <t>หน่วยฝึกทหารใหม่ที่ 2 ศร.พัน2, ตำบล เขาน้อย, อำเภอปราณบุรี อำเภอปราณบุรี จังหวัดประจวบคีรีขันธ์ 77160  เบอร์ 00646511697 · เขาน้อย/ Khao Noi
ปราณบุรี/ Pran Buriประจวบคีรีขันธ์/ Prachuap Khiri Khan
77160</t>
  </si>
  <si>
    <t>77160</t>
  </si>
  <si>
    <t>660646511697</t>
  </si>
  <si>
    <t>12/01/2026 04:57</t>
  </si>
  <si>
    <t>LEXPU0646990806</t>
  </si>
  <si>
    <t>12/01/2026 04:56</t>
  </si>
  <si>
    <t>GRD86</t>
  </si>
  <si>
    <t>ก***า ศ***ะนัน</t>
  </si>
  <si>
    <t>12/01/2026 04:38</t>
  </si>
  <si>
    <t>769384996015</t>
  </si>
  <si>
    <t>GRD85</t>
  </si>
  <si>
    <t>ไ***รณ ก***ามา</t>
  </si>
  <si>
    <t>12/01/2026 04:34</t>
  </si>
  <si>
    <t>769395923203</t>
  </si>
  <si>
    <t>GRD84</t>
  </si>
  <si>
    <t>ม***็อด</t>
  </si>
  <si>
    <t>12/01/2026 04:11</t>
  </si>
  <si>
    <t>ขอเป็นฝอยทองทั้ง3กล่องเลยได้มั้ยคะ จะเอาไปเป็นของขวัญวันเกิดให้น้าค่ะ</t>
  </si>
  <si>
    <t>769359112163</t>
  </si>
  <si>
    <t>12/01/2026 04:13</t>
  </si>
  <si>
    <t>GRD83</t>
  </si>
  <si>
    <t>ป*น</t>
  </si>
  <si>
    <t>******ประตูขาวหลังร้านขนมการตลาด แขวงบางขุนเทียน เขตจอมทอง จังหวัดกรุงเทพมหานคร 10150</t>
  </si>
  <si>
    <t>12/01/2026 04:37</t>
  </si>
  <si>
    <t>TH269723792209T</t>
  </si>
  <si>
    <t>12/01/2026 04:10</t>
  </si>
  <si>
    <t>GRD82</t>
  </si>
  <si>
    <t>น***ิชา เ***รชนะ</t>
  </si>
  <si>
    <t>12/01/2026 03:32</t>
  </si>
  <si>
    <t>769363639122</t>
  </si>
  <si>
    <t>GRD81</t>
  </si>
  <si>
    <t>ก***นก พ***ุ์สวัสดิ์</t>
  </si>
  <si>
    <t>12/01/2026 02:41</t>
  </si>
  <si>
    <t>769379220164</t>
  </si>
  <si>
    <t>GRD80</t>
  </si>
  <si>
    <t>ศิริพร เจียรรุ่งสิน</t>
  </si>
  <si>
    <t>ชวลิต โฮมสเตย์ 132/1หมู่4 ต.แพรกหนามแดง อ.อัมพวา จ.สมุทรสงคราม · แพรกหนามแดง/ Phraek Nam Daeng
อัมพวา/ Amphawaสมุทรสงคราม/ Samut Songkhram
75110</t>
  </si>
  <si>
    <t>75110</t>
  </si>
  <si>
    <t>660851458687</t>
  </si>
  <si>
    <t>12/01/2026 08:19</t>
  </si>
  <si>
    <t>LEXPU0647340047</t>
  </si>
  <si>
    <t>12/01/2026 02:30</t>
  </si>
  <si>
    <t>GRD79</t>
  </si>
  <si>
    <t>ม***ญา ท***อด</t>
  </si>
  <si>
    <t>12/01/2026 02:16</t>
  </si>
  <si>
    <t>769375020164</t>
  </si>
  <si>
    <t>GRD78</t>
  </si>
  <si>
    <t>ข***เรือน แ***จิต</t>
  </si>
  <si>
    <t>12/01/2026 02:11</t>
  </si>
  <si>
    <t>769339577064</t>
  </si>
  <si>
    <t>12/01/2026 02:12</t>
  </si>
  <si>
    <t>GRD77</t>
  </si>
  <si>
    <t>พ***ทิพา</t>
  </si>
  <si>
    <t>12/01/2026 01:41</t>
  </si>
  <si>
    <t>769328518044</t>
  </si>
  <si>
    <t>GRD76</t>
  </si>
  <si>
    <t>ม***ุพร</t>
  </si>
  <si>
    <t>12/01/2026 01:40</t>
  </si>
  <si>
    <t>769303138111</t>
  </si>
  <si>
    <t>GRD75</t>
  </si>
  <si>
    <t>W***iam</t>
  </si>
  <si>
    <t>12/01/2026 01:33</t>
  </si>
  <si>
    <t>769391257165</t>
  </si>
  <si>
    <t>GRD74</t>
  </si>
  <si>
    <t>ราตรี</t>
  </si>
  <si>
    <t>9/55 ม.3 มบ.สาครเพลส ซ.B6 ต.บางหญ้าแพรก · บางหญ้าแพรก/ Bang Ya Phraek
เมืองสมุทรสาคร/ Mueang Samut Sakhonสมุทรสาคร/ Samut Sakhon
74000</t>
  </si>
  <si>
    <t>660815716912</t>
  </si>
  <si>
    <t>12/01/2026 01:25</t>
  </si>
  <si>
    <t>LEXPU0647007280</t>
  </si>
  <si>
    <t>GRD72</t>
  </si>
  <si>
    <t>******นเมือง อ.เมือง จ.นครราชสีมา 30000 ตำบลในเมือง อำเภอเมืองนครราชสีมา จังหวัดนครราชสีมา 30000</t>
  </si>
  <si>
    <t>12/01/2026 00:33</t>
  </si>
  <si>
    <t>TH260437403291L</t>
  </si>
  <si>
    <t>GRK56</t>
  </si>
  <si>
    <t>13/01/2026 23:18</t>
  </si>
  <si>
    <t>769472300284</t>
  </si>
  <si>
    <t>GRK54</t>
  </si>
  <si>
    <t>ส***นันท์ ส***้ำ</t>
  </si>
  <si>
    <t>13/01/2026 22:39</t>
  </si>
  <si>
    <t>769427940256</t>
  </si>
  <si>
    <t>GRK53</t>
  </si>
  <si>
    <t>เ*** บ***ระไพ</t>
  </si>
  <si>
    <t>13/01/2026 22:10</t>
  </si>
  <si>
    <t>769414114221</t>
  </si>
  <si>
    <t>GRK52</t>
  </si>
  <si>
    <t>13/01/2026 22:07</t>
  </si>
  <si>
    <t>769475771293</t>
  </si>
  <si>
    <t>13/01/2026 22:06</t>
  </si>
  <si>
    <t>GRK51</t>
  </si>
  <si>
    <t>******ืน, อำเภอเมืองอุดรธานี ตำบลเชียงยืน อำเภอเมืองอุดรธานี จังหวัดอุดรธานี 41000</t>
  </si>
  <si>
    <t>13/01/2026 21:52</t>
  </si>
  <si>
    <t>TH2618040488220</t>
  </si>
  <si>
    <t>13/01/2026 21:51</t>
  </si>
  <si>
    <t>GRK50</t>
  </si>
  <si>
    <t>13/01/2026 22:16</t>
  </si>
  <si>
    <t>TH260200311497I</t>
  </si>
  <si>
    <t>13/01/2026 21:49</t>
  </si>
  <si>
    <t>GRK49</t>
  </si>
  <si>
    <t>ศ***ร ต***าม</t>
  </si>
  <si>
    <t>13/01/2026 21:43</t>
  </si>
  <si>
    <t>769479036292</t>
  </si>
  <si>
    <t>13/01/2026 21:47</t>
  </si>
  <si>
    <t>GRK48</t>
  </si>
  <si>
    <t>13/01/2026 21:32</t>
  </si>
  <si>
    <t>769479947224</t>
  </si>
  <si>
    <t>13/01/2026 21:45</t>
  </si>
  <si>
    <t>GRK47</t>
  </si>
  <si>
    <t>A***iya A***arakaisin</t>
  </si>
  <si>
    <t>13/01/2026 21:20</t>
  </si>
  <si>
    <t>769492970164</t>
  </si>
  <si>
    <t>13/01/2026 21:21</t>
  </si>
  <si>
    <t>GRK46</t>
  </si>
  <si>
    <t>ส***ทย์ น***ศ</t>
  </si>
  <si>
    <t>13/01/2026 21:14</t>
  </si>
  <si>
    <t>769487917251</t>
  </si>
  <si>
    <t>GRK45</t>
  </si>
  <si>
    <t>แม่ชีจงรักษ์ บุญยฤทธิ์</t>
  </si>
  <si>
    <t>วัดสวนป่าบารมีพิสัยวนาราม 185ม.7บ้านนาไม้เเฮียว ต.กุดบง อ.โพนพิสัย จ.หนองคาย · กุดบง/ Kut Bong
โพนพิสัย/ Phon Phisaiหนองคาย/ Nong Khai
43120</t>
  </si>
  <si>
    <t>660630705273</t>
  </si>
  <si>
    <t>13/01/2026 20:58</t>
  </si>
  <si>
    <t>TH4004885CJM5A</t>
  </si>
  <si>
    <t>GRK44</t>
  </si>
  <si>
    <t>ปรียากร ไชยศรี</t>
  </si>
  <si>
    <t>155  หมู่ 2 บ้านดง ต.บ้านดง · บ้านดง/ Ban Dong
อุบลรัตน์/ Ubolratanaขอนแก่น/ Khon Kaen
40250</t>
  </si>
  <si>
    <t>40250</t>
  </si>
  <si>
    <t>660863728808</t>
  </si>
  <si>
    <t>13/01/2026 20:54</t>
  </si>
  <si>
    <t>TH3708885DKV4B</t>
  </si>
  <si>
    <t>GRK43</t>
  </si>
  <si>
    <t>13/01/2026 20:49</t>
  </si>
  <si>
    <t>769476142293</t>
  </si>
  <si>
    <t>GRK42</t>
  </si>
  <si>
    <t>ธ***ช ส***</t>
  </si>
  <si>
    <t>13/01/2026 20:44</t>
  </si>
  <si>
    <t>769499249212</t>
  </si>
  <si>
    <t>GRK41</t>
  </si>
  <si>
    <t>13/01/2026 20:38</t>
  </si>
  <si>
    <t>769400551220</t>
  </si>
  <si>
    <t>13/01/2026 20:37</t>
  </si>
  <si>
    <t>GRK40</t>
  </si>
  <si>
    <t>13/01/2026 20:34</t>
  </si>
  <si>
    <t>GRK39</t>
  </si>
  <si>
    <t>13/01/2026 20:32</t>
  </si>
  <si>
    <t>769491316252</t>
  </si>
  <si>
    <t>GRK38</t>
  </si>
  <si>
    <t>ส***สาไถ้บ้านกวย</t>
  </si>
  <si>
    <t>13/01/2026 20:27</t>
  </si>
  <si>
    <t>769421567121</t>
  </si>
  <si>
    <t>GRK37</t>
  </si>
  <si>
    <t>769424230245</t>
  </si>
  <si>
    <t>GRK36</t>
  </si>
  <si>
    <t>ก***ิศักดิ์ ค***ภัยเพื่อน</t>
  </si>
  <si>
    <t>13/01/2026 20:19</t>
  </si>
  <si>
    <t>769414360175</t>
  </si>
  <si>
    <t>GRK35</t>
  </si>
  <si>
    <t>13/01/2026 20:09</t>
  </si>
  <si>
    <t>769427744223</t>
  </si>
  <si>
    <t>GRK34</t>
  </si>
  <si>
    <t>13/01/2026 20:05</t>
  </si>
  <si>
    <t>769454236294</t>
  </si>
  <si>
    <t>GRK33</t>
  </si>
  <si>
    <t>อ***า  แ***ศรี.   น***บรีส</t>
  </si>
  <si>
    <t>13/01/2026 20:04</t>
  </si>
  <si>
    <t>769438985114</t>
  </si>
  <si>
    <t>GRK31</t>
  </si>
  <si>
    <t>ป***า แ***ั๊น</t>
  </si>
  <si>
    <t>13/01/2026 19:58</t>
  </si>
  <si>
    <t>769494768162</t>
  </si>
  <si>
    <t>13/01/2026 19:59</t>
  </si>
  <si>
    <t>GRK30</t>
  </si>
  <si>
    <t>13/01/2026 19:56</t>
  </si>
  <si>
    <t>769439171303</t>
  </si>
  <si>
    <t>GRK28</t>
  </si>
  <si>
    <t>13/01/2026 19:38</t>
  </si>
  <si>
    <t>769480344290</t>
  </si>
  <si>
    <t>13/01/2026 19:37</t>
  </si>
  <si>
    <t>GRK27</t>
  </si>
  <si>
    <t>13/01/2026 19:32</t>
  </si>
  <si>
    <t>769425475184</t>
  </si>
  <si>
    <t>GRK26</t>
  </si>
  <si>
    <t>ธ***า แ***ักดี</t>
  </si>
  <si>
    <t>เทศบาลเมืองยโสธร</t>
  </si>
  <si>
    <t>13/01/2026 19:21</t>
  </si>
  <si>
    <t>รบกวนขอไม่รับรสกาแฟนะคะ คนแก่ที่บ้านทานไม่ได้ค่ะ 💕</t>
  </si>
  <si>
    <t>THT32062D8NVZ8Z</t>
  </si>
  <si>
    <t>GRK25</t>
  </si>
  <si>
    <t>ส*****า</t>
  </si>
  <si>
    <t>******.ราชบุรี (หมุ่บ้านทนายวิเชษฐ,) ตำบลบางแพ อำเภอบางแพ จังหวัดราชบุรี 70160</t>
  </si>
  <si>
    <t>13/01/2026 19:40</t>
  </si>
  <si>
    <t>TH265884004792O</t>
  </si>
  <si>
    <t>13/01/2026 19:10</t>
  </si>
  <si>
    <t>GRK24</t>
  </si>
  <si>
    <t>m***nt</t>
  </si>
  <si>
    <t>13/01/2026 19:06</t>
  </si>
  <si>
    <t>769468100284</t>
  </si>
  <si>
    <t>GRK23</t>
  </si>
  <si>
    <t>13/01/2026 18:59</t>
  </si>
  <si>
    <t>769471641234</t>
  </si>
  <si>
    <t>GRK21</t>
  </si>
  <si>
    <t>จ***ภา ภ***อ่อน</t>
  </si>
  <si>
    <t>13/01/2026 18:42</t>
  </si>
  <si>
    <t>769463310210</t>
  </si>
  <si>
    <t>GRK20</t>
  </si>
  <si>
    <t>ป***ชาติโพทากุล</t>
  </si>
  <si>
    <t>13/01/2026 18:40</t>
  </si>
  <si>
    <t>769446232273</t>
  </si>
  <si>
    <t>GRK18</t>
  </si>
  <si>
    <t>ภ***  ส***กษม</t>
  </si>
  <si>
    <t>13/01/2026 18:12</t>
  </si>
  <si>
    <t>769419671215</t>
  </si>
  <si>
    <t>GRK17</t>
  </si>
  <si>
    <t>น***ช ร***รรม</t>
  </si>
  <si>
    <t>13/01/2026 17:57</t>
  </si>
  <si>
    <t>769490971292</t>
  </si>
  <si>
    <t>GRK16</t>
  </si>
  <si>
    <t>****** leafy ซอย โชติวัฒน์ ถ.ประชาชื่น แขวงบางซื่อ เขตบางซื่อ กรุงเทพ 10800 แขวงบางซื่อ เขตบางซื่อ จังหวัดกรุงเทพมหานคร 10800</t>
  </si>
  <si>
    <t>13/01/2026 18:11</t>
  </si>
  <si>
    <t>TH2663519683989</t>
  </si>
  <si>
    <t>13/01/2026 17:52</t>
  </si>
  <si>
    <t>GRK14</t>
  </si>
  <si>
    <t>13/01/2026 17:20</t>
  </si>
  <si>
    <t>769436474225</t>
  </si>
  <si>
    <t>GRK13</t>
  </si>
  <si>
    <t>ส***ิศักดิ์ เ***บุญ</t>
  </si>
  <si>
    <t>13/01/2026 17:14</t>
  </si>
  <si>
    <t>769460972280</t>
  </si>
  <si>
    <t>GRK12</t>
  </si>
  <si>
    <t>ห**ง</t>
  </si>
  <si>
    <t>******ขวงศิริราช เขตบางกอกน้อย จังหวัดกรุงเทพมหานคร 10700</t>
  </si>
  <si>
    <t>13/01/2026 17:36</t>
  </si>
  <si>
    <t>TH264964724641B</t>
  </si>
  <si>
    <t>13/01/2026 17:06</t>
  </si>
  <si>
    <t>GRK11</t>
  </si>
  <si>
    <t>จ***พร</t>
  </si>
  <si>
    <t>13/01/2026 16:53</t>
  </si>
  <si>
    <t>769411778284</t>
  </si>
  <si>
    <t>GRK10</t>
  </si>
  <si>
    <t>เ***า ข***กิจปฐวี</t>
  </si>
  <si>
    <t>13/01/2026 16:37</t>
  </si>
  <si>
    <t>769466064290</t>
  </si>
  <si>
    <t>GRK9</t>
  </si>
  <si>
    <t>น***ียว ส***ศรี</t>
  </si>
  <si>
    <t>13/01/2026 16:34</t>
  </si>
  <si>
    <t>769411248255</t>
  </si>
  <si>
    <t>GRK8</t>
  </si>
  <si>
    <t>d***gd8erqr3</t>
  </si>
  <si>
    <t>13/01/2026 16:28</t>
  </si>
  <si>
    <t>769485557245</t>
  </si>
  <si>
    <t>GRK7</t>
  </si>
  <si>
    <t>อ***มหาเสน่ห์</t>
  </si>
  <si>
    <t>13/01/2026 16:27</t>
  </si>
  <si>
    <t>769434638302</t>
  </si>
  <si>
    <t>GRK6</t>
  </si>
  <si>
    <t>น***ี ฝ***เพีย</t>
  </si>
  <si>
    <t>13/01/2026 16:24</t>
  </si>
  <si>
    <t>769444442255</t>
  </si>
  <si>
    <t>GRK5</t>
  </si>
  <si>
    <t>ธ***า ร**</t>
  </si>
  <si>
    <t>13/01/2026 16:19</t>
  </si>
  <si>
    <t>769493472134</t>
  </si>
  <si>
    <t>GRK4</t>
  </si>
  <si>
    <t>ชื่อ: คุณจิราพร</t>
  </si>
  <si>
    <t>Address: 1/2 ม1 ต.ถ้ำ อ.ตะกั่วทุ่ง จ.พังงา 82130</t>
  </si>
  <si>
    <t>13/01/2026 15:57</t>
  </si>
  <si>
    <t>WB131073266TH</t>
  </si>
  <si>
    <t>13/01/2026 16:15</t>
  </si>
  <si>
    <t>GRK3</t>
  </si>
  <si>
    <t>ค***กดิ์</t>
  </si>
  <si>
    <t>13/01/2026 16:14</t>
  </si>
  <si>
    <t>769436500265</t>
  </si>
  <si>
    <t>GRK2</t>
  </si>
  <si>
    <t>เ** ห***สกุล</t>
  </si>
  <si>
    <t>13/01/2026 16:12</t>
  </si>
  <si>
    <t>769467175256</t>
  </si>
  <si>
    <t>GRK1</t>
  </si>
  <si>
    <t>K***ng M**</t>
  </si>
  <si>
    <t>13/01/2026 16:09</t>
  </si>
  <si>
    <t>769404649263</t>
  </si>
  <si>
    <t>GRK0</t>
  </si>
  <si>
    <t>13/01/2026 16:07</t>
  </si>
  <si>
    <t>769451771266</t>
  </si>
  <si>
    <t>13/01/2026 16:08</t>
  </si>
  <si>
    <t>GRJ98</t>
  </si>
  <si>
    <t>ช***นุท  ท***้อม</t>
  </si>
  <si>
    <t>13/01/2026 16:04</t>
  </si>
  <si>
    <t>769485188216</t>
  </si>
  <si>
    <t>13/01/2026 16:05</t>
  </si>
  <si>
    <t>GRJ97</t>
  </si>
  <si>
    <t>ร***คนธ์</t>
  </si>
  <si>
    <t>13/01/2026 15:54</t>
  </si>
  <si>
    <t>ไม่เอารสกาแฟคะ</t>
  </si>
  <si>
    <t>769463251211</t>
  </si>
  <si>
    <t>GRJ96</t>
  </si>
  <si>
    <t>น***ภา ส***งาม</t>
  </si>
  <si>
    <t>13/01/2026 15:52</t>
  </si>
  <si>
    <t>769487694150</t>
  </si>
  <si>
    <t>GRJ94</t>
  </si>
  <si>
    <t>13/01/2026 15:51</t>
  </si>
  <si>
    <t>GRJ92</t>
  </si>
  <si>
    <t>13/01/2026 15:50</t>
  </si>
  <si>
    <t>769462433261</t>
  </si>
  <si>
    <t>GRJ91</t>
  </si>
  <si>
    <t>จ***พร ท***ดช</t>
  </si>
  <si>
    <t>13/01/2026 15:46</t>
  </si>
  <si>
    <t>ขอทุกรสไม่ซ้ำ</t>
  </si>
  <si>
    <t>769413230235</t>
  </si>
  <si>
    <t>13/01/2026 15:47</t>
  </si>
  <si>
    <t>GRJ90</t>
  </si>
  <si>
    <t>K***bum</t>
  </si>
  <si>
    <t>13/01/2026 15:44</t>
  </si>
  <si>
    <t>769459046285</t>
  </si>
  <si>
    <t>GRJ89</t>
  </si>
  <si>
    <t xml:space="preserve"> ปรียาพร </t>
  </si>
  <si>
    <t>บางโฉลง บริษัท ชิปเนอร์จี ไทย จำกัด คลังสินค้าโชติธนวัฒน์ 2 บล็อก H6 41/88 หมู่ 6 ถ.เทพารักษ์กม.16.5 บางพลี สมุทรปราการ 10540</t>
  </si>
  <si>
    <t>0928028902</t>
  </si>
  <si>
    <t>เขียนหน้ากล่อง  ปรียาพร จิตรมุ่ง ทเวนตี้</t>
  </si>
  <si>
    <t>WA079492542TH</t>
  </si>
  <si>
    <t>GRJ87</t>
  </si>
  <si>
    <t>13/01/2026 15:43</t>
  </si>
  <si>
    <t>769430849294</t>
  </si>
  <si>
    <t>GRJ85</t>
  </si>
  <si>
    <t>0**</t>
  </si>
  <si>
    <t>13/01/2026 15:41</t>
  </si>
  <si>
    <t>769471750246</t>
  </si>
  <si>
    <t>GRJ83</t>
  </si>
  <si>
    <t>คุณอุษณีย์ สนธิเณร</t>
  </si>
  <si>
    <t>349/17ม.3 ต.โพธิ์พระนาอ.เมืองฯจ.สุพรรณบุรี 72000</t>
  </si>
  <si>
    <t>0615420992</t>
  </si>
  <si>
    <t>13/01/2026 15:39</t>
  </si>
  <si>
    <t>WA079492539TH</t>
  </si>
  <si>
    <t>13/01/2026 15:38</t>
  </si>
  <si>
    <t>GRJ82</t>
  </si>
  <si>
    <t>13/01/2026 15:36</t>
  </si>
  <si>
    <t>769494374246</t>
  </si>
  <si>
    <t>GRJ81</t>
  </si>
  <si>
    <t>ด***ตา.   พ***ี่ยม</t>
  </si>
  <si>
    <t>769482804215</t>
  </si>
  <si>
    <t>GRJ80</t>
  </si>
  <si>
    <t>ว***จน์ ก***ิเชษฐ</t>
  </si>
  <si>
    <t>13/01/2026 15:34</t>
  </si>
  <si>
    <t>769415378196</t>
  </si>
  <si>
    <t>GRJ79</t>
  </si>
  <si>
    <t>13/01/2026 15:33</t>
  </si>
  <si>
    <t>769437595135</t>
  </si>
  <si>
    <t>GRJ78</t>
  </si>
  <si>
    <t>พ***าธัญสุตา</t>
  </si>
  <si>
    <t>13/01/2026 15:31</t>
  </si>
  <si>
    <t>769473701242</t>
  </si>
  <si>
    <t>GRJ77</t>
  </si>
  <si>
    <t>ร***อรุณ เ***งฤทธิ์</t>
  </si>
  <si>
    <t>13/01/2026 15:29</t>
  </si>
  <si>
    <t>769473264114</t>
  </si>
  <si>
    <t>GRJ76</t>
  </si>
  <si>
    <t>อ** ก***สด</t>
  </si>
  <si>
    <t>13/01/2026 15:25</t>
  </si>
  <si>
    <t>769496113271</t>
  </si>
  <si>
    <t>GRJ74</t>
  </si>
  <si>
    <t>13/01/2026 15:24</t>
  </si>
  <si>
    <t>769487773246</t>
  </si>
  <si>
    <t>GRJ73</t>
  </si>
  <si>
    <t>ว***ี ส***รณ์ราช</t>
  </si>
  <si>
    <t>13/01/2026 15:22</t>
  </si>
  <si>
    <t>769480775254</t>
  </si>
  <si>
    <t>GRJ72</t>
  </si>
  <si>
    <t>ม***ี ป***เกตุ</t>
  </si>
  <si>
    <t>769457062286</t>
  </si>
  <si>
    <t>GRJ71</t>
  </si>
  <si>
    <t>ด***รัตน์   ข***พศาล</t>
  </si>
  <si>
    <t>13/01/2026 15:13</t>
  </si>
  <si>
    <t>THT13062DAQPB1Z</t>
  </si>
  <si>
    <t>GRJ70</t>
  </si>
  <si>
    <t xml:space="preserve">พงษ์เทพ </t>
  </si>
  <si>
    <t>13/77 ม.2 ซ.ประทานพร ต.คลองหนึ่ง อ.คลองหลวง จ.ปทุมธานี  12120</t>
  </si>
  <si>
    <t>0938537082</t>
  </si>
  <si>
    <t>13/01/2026 15:06</t>
  </si>
  <si>
    <t>WA079492525TH</t>
  </si>
  <si>
    <t>GRJ69</t>
  </si>
  <si>
    <t>น** ช***ณี แ***รำ  โ***</t>
  </si>
  <si>
    <t>769411978252</t>
  </si>
  <si>
    <t>GRJ68</t>
  </si>
  <si>
    <t>Y***i P***eep</t>
  </si>
  <si>
    <t>13/01/2026 15:05</t>
  </si>
  <si>
    <t>THT03062D8NBH4Z</t>
  </si>
  <si>
    <t>GRJ67</t>
  </si>
  <si>
    <t>ส***ณี ก***ดุง</t>
  </si>
  <si>
    <t>THT64012DAR227Z</t>
  </si>
  <si>
    <t>GRJ66</t>
  </si>
  <si>
    <t>พ***ี บ***ลาง</t>
  </si>
  <si>
    <t>769413139283</t>
  </si>
  <si>
    <t>GRJ65</t>
  </si>
  <si>
    <t>ส***ี เ***งดำ</t>
  </si>
  <si>
    <t>13/01/2026 15:04</t>
  </si>
  <si>
    <t>769425578294</t>
  </si>
  <si>
    <t>GRJ64</t>
  </si>
  <si>
    <t>อ***รัตน์ แ***ุก</t>
  </si>
  <si>
    <t>13/01/2026 15:01</t>
  </si>
  <si>
    <t>769432959212</t>
  </si>
  <si>
    <t>GRJ63</t>
  </si>
  <si>
    <t>อ***มพร พ***์ลี</t>
  </si>
  <si>
    <t>769409221280</t>
  </si>
  <si>
    <t>GRJ62</t>
  </si>
  <si>
    <t>13/01/2026 14:59</t>
  </si>
  <si>
    <t>769401755301</t>
  </si>
  <si>
    <t>13/01/2026 15:00</t>
  </si>
  <si>
    <t>GRJ60</t>
  </si>
  <si>
    <t>K***wk</t>
  </si>
  <si>
    <t>13/01/2026 14:55</t>
  </si>
  <si>
    <t>769437519233</t>
  </si>
  <si>
    <t>GRJ59</t>
  </si>
  <si>
    <t>******ัวทองธานี เฟส17 ด้านหลัง ตำบลบางบัวทอง ตำบลบางบัวทอง อำเภอบางบัวทอง จังหวัดนนทบุรี 11110</t>
  </si>
  <si>
    <t>13/01/2026 14:51</t>
  </si>
  <si>
    <t>TH2639358341499</t>
  </si>
  <si>
    <t>13/01/2026 14:49</t>
  </si>
  <si>
    <t>GRJ58</t>
  </si>
  <si>
    <t>ท******ส</t>
  </si>
  <si>
    <t>****** อำเภอวัฒนานคร ตำบลแซร์ออ อำเภอวัฒนานคร จังหวัดสระแก้ว 27160</t>
  </si>
  <si>
    <t>27160</t>
  </si>
  <si>
    <t>13/01/2026 15:15</t>
  </si>
  <si>
    <t>TH268180512101M</t>
  </si>
  <si>
    <t>13/01/2026 14:45</t>
  </si>
  <si>
    <t>GRJ57</t>
  </si>
  <si>
    <t>******ทรน้อย ตำบลทวีวัฒนา อำเภอไทรน้อย จังหวัดนนทบุรี 11150</t>
  </si>
  <si>
    <t>13/01/2026 15:16</t>
  </si>
  <si>
    <t>TH2626520485618</t>
  </si>
  <si>
    <t>GRJ56</t>
  </si>
  <si>
    <t>ป***ิดา</t>
  </si>
  <si>
    <t>13/01/2026 14:44</t>
  </si>
  <si>
    <t>769430070183</t>
  </si>
  <si>
    <t>GRJ55</t>
  </si>
  <si>
    <t>จ***กฤษณ์</t>
  </si>
  <si>
    <t>13/01/2026 14:40</t>
  </si>
  <si>
    <t>769418342210</t>
  </si>
  <si>
    <t>GRJ54</t>
  </si>
  <si>
    <t>น***ิยะพงษ์ น***งศ์</t>
  </si>
  <si>
    <t>13/01/2026 14:37</t>
  </si>
  <si>
    <t>THT03062DAGKP5Z</t>
  </si>
  <si>
    <t>GRJ53</t>
  </si>
  <si>
    <t>13/01/2026 14:36</t>
  </si>
  <si>
    <t>769442660243</t>
  </si>
  <si>
    <t>GRJ52</t>
  </si>
  <si>
    <t>13/01/2026 14:34</t>
  </si>
  <si>
    <t>769485978306</t>
  </si>
  <si>
    <t>GRJ51</t>
  </si>
  <si>
    <t>ด***มล</t>
  </si>
  <si>
    <t>769490440246</t>
  </si>
  <si>
    <t>GRJ50</t>
  </si>
  <si>
    <t>ว***วรรณ    ก***ักร</t>
  </si>
  <si>
    <t>13/01/2026 14:32</t>
  </si>
  <si>
    <t>769437383175</t>
  </si>
  <si>
    <t>GRJ49</t>
  </si>
  <si>
    <t>อ***ตน์ แ***ำภา</t>
  </si>
  <si>
    <t>13/01/2026 14:31</t>
  </si>
  <si>
    <t>769442301272</t>
  </si>
  <si>
    <t>GRJ48</t>
  </si>
  <si>
    <t>u***6130774703704</t>
  </si>
  <si>
    <t>13/01/2026 14:30</t>
  </si>
  <si>
    <t>769490670174</t>
  </si>
  <si>
    <t>GRJ46</t>
  </si>
  <si>
    <t>ว***ี  ส***ารี</t>
  </si>
  <si>
    <t>13/01/2026 14:29</t>
  </si>
  <si>
    <t>769413081146</t>
  </si>
  <si>
    <t>GRJ45</t>
  </si>
  <si>
    <t>ส***รักษ์ อ***สูงเนิน</t>
  </si>
  <si>
    <t>769441583201</t>
  </si>
  <si>
    <t>GRJ44</t>
  </si>
  <si>
    <t>ม***า จ***ร์เดช</t>
  </si>
  <si>
    <t>769424482120</t>
  </si>
  <si>
    <t>GRJ43</t>
  </si>
  <si>
    <t>พ***ุณี แ***วัน</t>
  </si>
  <si>
    <t>769407395116</t>
  </si>
  <si>
    <t>GRJ42</t>
  </si>
  <si>
    <t>769414581180</t>
  </si>
  <si>
    <t>GRJ41</t>
  </si>
  <si>
    <t>โ***า เ***จคาน</t>
  </si>
  <si>
    <t>769482789191</t>
  </si>
  <si>
    <t>GRJ39</t>
  </si>
  <si>
    <t>ค***ใจ ใ***ัชรึปล่าว</t>
  </si>
  <si>
    <t>13/01/2026 14:26</t>
  </si>
  <si>
    <t>769427640225</t>
  </si>
  <si>
    <t>GRJ38</t>
  </si>
  <si>
    <t>13/01/2026 14:25</t>
  </si>
  <si>
    <t>769471377205</t>
  </si>
  <si>
    <t>GRJ37</t>
  </si>
  <si>
    <t>จ***รัตน์ แ***างนอก</t>
  </si>
  <si>
    <t>13/01/2026 14:24</t>
  </si>
  <si>
    <t>769490352260</t>
  </si>
  <si>
    <t>GRJ34</t>
  </si>
  <si>
    <t>13/01/2026 14:23</t>
  </si>
  <si>
    <t>769487441273</t>
  </si>
  <si>
    <t>GRJ33</t>
  </si>
  <si>
    <t>ส***รณา โ***ือง</t>
  </si>
  <si>
    <t>769403157235</t>
  </si>
  <si>
    <t>GRJ32</t>
  </si>
  <si>
    <t>GRJ31</t>
  </si>
  <si>
    <t>น***วิน</t>
  </si>
  <si>
    <t>13/01/2026 14:22</t>
  </si>
  <si>
    <t>769429550256</t>
  </si>
  <si>
    <t>GRJ30</t>
  </si>
  <si>
    <t>ไ***ย์ เ***่ยนทรัพย์</t>
  </si>
  <si>
    <t>13/01/2026 14:20</t>
  </si>
  <si>
    <t>769464178276</t>
  </si>
  <si>
    <t>13/01/2026 14:21</t>
  </si>
  <si>
    <t>GRJ29</t>
  </si>
  <si>
    <t>******แยก8 แขวงมีนบุรี เขตมีนบุรี จังหวัดกรุงเทพมหานคร 10510</t>
  </si>
  <si>
    <t>TH263170691716O</t>
  </si>
  <si>
    <t>GRJ28</t>
  </si>
  <si>
    <t>น***ิตต์ภิพัฒน์ เ***ัตบวรนันท์</t>
  </si>
  <si>
    <t>13/01/2026 14:13</t>
  </si>
  <si>
    <t>769417349293</t>
  </si>
  <si>
    <t>13/01/2026 14:18</t>
  </si>
  <si>
    <t>GRJ27</t>
  </si>
  <si>
    <t>ร***คุณอุ้ม</t>
  </si>
  <si>
    <t>13/01/2026 13:53</t>
  </si>
  <si>
    <t>769451575152</t>
  </si>
  <si>
    <t>GRJ26</t>
  </si>
  <si>
    <t>พ***วรรณ  ศ***ง่า</t>
  </si>
  <si>
    <t>13/01/2026 13:37</t>
  </si>
  <si>
    <t>หน้ากาแฟ หน้าฝอยทองและหน้าเนยนม</t>
  </si>
  <si>
    <t>769452268303</t>
  </si>
  <si>
    <t>GRJ25</t>
  </si>
  <si>
    <t>ส******ิ</t>
  </si>
  <si>
    <t>******ะชาชื่น แขวงจตุจักร เขตจตุจักร จังหวัดกรุงเทพมหานคร 10900</t>
  </si>
  <si>
    <t>13/01/2026 13:34</t>
  </si>
  <si>
    <t>TH0105885EHQ6A</t>
  </si>
  <si>
    <t>GRJ24</t>
  </si>
  <si>
    <t>แ***มานี้มา</t>
  </si>
  <si>
    <t>13/01/2026 13:32</t>
  </si>
  <si>
    <t>769442779302</t>
  </si>
  <si>
    <t>GRJ23</t>
  </si>
  <si>
    <t>u***4390994681281</t>
  </si>
  <si>
    <t>13/01/2026 13:17</t>
  </si>
  <si>
    <t>769447388124</t>
  </si>
  <si>
    <t>GRJ22</t>
  </si>
  <si>
    <t>พ***์พิจิตร บ***งวัตร์</t>
  </si>
  <si>
    <t>13/01/2026 13:14</t>
  </si>
  <si>
    <t>769485632252</t>
  </si>
  <si>
    <t>GRJ21</t>
  </si>
  <si>
    <t>เปิ้ล เปิ้ล แสนสุข</t>
  </si>
  <si>
    <t>คอนกรีต 137/3 ม.7 ต.ดอนกำยาน อ.เมือง จ.สุพรรณบุรี  · ดอนกำยาน/ Don Kamyan
เมืองสุพรรณบุรี/ Mueang Suphan Buriสุพรรณบุรี/ Suphanburi
72000</t>
  </si>
  <si>
    <t>660991174298</t>
  </si>
  <si>
    <t>13/01/2026 13:07</t>
  </si>
  <si>
    <t>LEXPU0647686804</t>
  </si>
  <si>
    <t>GRJ20</t>
  </si>
  <si>
    <t>13/01/2026 13:05</t>
  </si>
  <si>
    <t>769460003270</t>
  </si>
  <si>
    <t>GRJ19</t>
  </si>
  <si>
    <t>t***รณู เ***อมือง</t>
  </si>
  <si>
    <t>13/01/2026 13:00</t>
  </si>
  <si>
    <t>769478478156</t>
  </si>
  <si>
    <t>GRJ18</t>
  </si>
  <si>
    <t>TH267660708794Q</t>
  </si>
  <si>
    <t>GRJ17</t>
  </si>
  <si>
    <t>13/01/2026 13:29</t>
  </si>
  <si>
    <t>TH264774775537R</t>
  </si>
  <si>
    <t>13/01/2026 12:59</t>
  </si>
  <si>
    <t>GRJ16</t>
  </si>
  <si>
    <t>13/01/2026 12:55</t>
  </si>
  <si>
    <t>769457467295</t>
  </si>
  <si>
    <t>GRJ15</t>
  </si>
  <si>
    <t>บ** จ***ันท์</t>
  </si>
  <si>
    <t>13/01/2026 12:51</t>
  </si>
  <si>
    <t>769429461290</t>
  </si>
  <si>
    <t>GRJ14</t>
  </si>
  <si>
    <t>ช***กา</t>
  </si>
  <si>
    <t>13/01/2026 12:48</t>
  </si>
  <si>
    <t>769307753815</t>
  </si>
  <si>
    <t>GRJ13</t>
  </si>
  <si>
    <t>ศ***ัย ห***ท์</t>
  </si>
  <si>
    <t>13/01/2026 12:31</t>
  </si>
  <si>
    <t>769386048900</t>
  </si>
  <si>
    <t>GRJ11</t>
  </si>
  <si>
    <t>ปราณิศา เตชะบัณฑิต</t>
  </si>
  <si>
    <t>13/1ซ.ลาดพร้าว80แยก20แขวง-เขตวังทองหลางกรุงเทพ10310
วังทองหลาง/ Wang Thonglangกรุงเทพมหานคร/ Bangkok
10310</t>
  </si>
  <si>
    <t>660959560764</t>
  </si>
  <si>
    <t>13/01/2026 12:24</t>
  </si>
  <si>
    <t>LEXPU0647687543</t>
  </si>
  <si>
    <t>GRJ10</t>
  </si>
  <si>
    <t>S***it</t>
  </si>
  <si>
    <t>13/01/2026 12:21</t>
  </si>
  <si>
    <t>769370648826</t>
  </si>
  <si>
    <t>GRJ9</t>
  </si>
  <si>
    <t>ก***ิดา ป***าชัย</t>
  </si>
  <si>
    <t>13/01/2026 12:17</t>
  </si>
  <si>
    <t>769349144874</t>
  </si>
  <si>
    <t>GRJ8</t>
  </si>
  <si>
    <t>ป******ต</t>
  </si>
  <si>
    <t>******้างตนเองลำโดมน้อย ตำบลนิคมสร้างตนเองลำโดมน้อย อำเภอสิรินธร จังหวัดอุบลราชธานี 34350</t>
  </si>
  <si>
    <t>34350</t>
  </si>
  <si>
    <t>13/01/2026 12:30</t>
  </si>
  <si>
    <t>TH267988130624N</t>
  </si>
  <si>
    <t>13/01/2026 12:00</t>
  </si>
  <si>
    <t>GRJ7</t>
  </si>
  <si>
    <t>******จันทน์ อำเภอบ้านดุง จังหวัดอุดรธานี 41190</t>
  </si>
  <si>
    <t>41190</t>
  </si>
  <si>
    <t>13/01/2026 11:43</t>
  </si>
  <si>
    <t>TH2637565575971</t>
  </si>
  <si>
    <t>GRJ6</t>
  </si>
  <si>
    <t>ส***ดา ว***มณี</t>
  </si>
  <si>
    <t>13/01/2026 11:39</t>
  </si>
  <si>
    <t>769321547886</t>
  </si>
  <si>
    <t>GRJ5</t>
  </si>
  <si>
    <t>กัลยา สุนทราจารย์</t>
  </si>
  <si>
    <t>Green leafy boutique lodge (ห้อง 306) 36-38 ซอยประชาชื่น 6 แยก 4 (ซอยโชติวัฒน์ 2) ถนนประชาชื่น แขวงบางซื่อ เขตบางซื่อ กทม. 10800 ชั้น 3
บางซื่อ/ Bang Sueกรุงเทพมหานคร/ Bangkok
10800</t>
  </si>
  <si>
    <t>660885492462</t>
  </si>
  <si>
    <t>13/01/2026 11:32</t>
  </si>
  <si>
    <t>LEXPU0647689605</t>
  </si>
  <si>
    <t>GRJ3</t>
  </si>
  <si>
    <t>13/01/2026 11:22</t>
  </si>
  <si>
    <t>769368233826</t>
  </si>
  <si>
    <t>GRJ2</t>
  </si>
  <si>
    <t>ส***า   ส***ด</t>
  </si>
  <si>
    <t>13/01/2026 11:21</t>
  </si>
  <si>
    <t>769393146885</t>
  </si>
  <si>
    <t>GRJ1</t>
  </si>
  <si>
    <t>นิวตัน ขนส่ง</t>
  </si>
  <si>
    <t>95 หมู่ 11 ตำบล โพธ์ชัย อำเภอเมือง จ.หนองคาย 43000 ส่งต่อ: ตุ๊กตา 0416 750 629(สาขา Thartlhuang) · โพธิ์ชัย/ Pho Chai
เมืองหนองคาย/ Mueang Nong Khaiหนองคาย/ Nong Khai
43000</t>
  </si>
  <si>
    <t>660967752947</t>
  </si>
  <si>
    <t>LEXPU0647693141</t>
  </si>
  <si>
    <t>13/01/2026 11:18</t>
  </si>
  <si>
    <t>GRJ0</t>
  </si>
  <si>
    <t>W***a  B***chu</t>
  </si>
  <si>
    <t>13/01/2026 11:12</t>
  </si>
  <si>
    <t>769368447890</t>
  </si>
  <si>
    <t>GRI99</t>
  </si>
  <si>
    <t>13/01/2026 11:09</t>
  </si>
  <si>
    <t>769443348181</t>
  </si>
  <si>
    <t>GRI98</t>
  </si>
  <si>
    <t>อ*** ส***า</t>
  </si>
  <si>
    <t>769332559833</t>
  </si>
  <si>
    <t>GRI97</t>
  </si>
  <si>
    <t>อ***นา ช***ประคอง</t>
  </si>
  <si>
    <t>13/01/2026 11:07</t>
  </si>
  <si>
    <t>769369955826</t>
  </si>
  <si>
    <t>13/01/2026 11:08</t>
  </si>
  <si>
    <t>GRI95</t>
  </si>
  <si>
    <t>บ***ือ  โ***มน</t>
  </si>
  <si>
    <t>769358558824</t>
  </si>
  <si>
    <t>GRI94</t>
  </si>
  <si>
    <t>ค***ราภรณ์</t>
  </si>
  <si>
    <t>13/01/2026 11:06</t>
  </si>
  <si>
    <t>769381641814</t>
  </si>
  <si>
    <t>GRI93</t>
  </si>
  <si>
    <t>จ***า ม***น</t>
  </si>
  <si>
    <t>13/01/2026 11:03</t>
  </si>
  <si>
    <t>769439248185</t>
  </si>
  <si>
    <t>GRI92</t>
  </si>
  <si>
    <t>769399542855</t>
  </si>
  <si>
    <t>GRI91</t>
  </si>
  <si>
    <t>พ***ร ป***ะสวัสดิ์</t>
  </si>
  <si>
    <t>769384248894</t>
  </si>
  <si>
    <t>GRI90</t>
  </si>
  <si>
    <t>ก***รรณ ส***งแสง</t>
  </si>
  <si>
    <t>13/01/2026 11:02</t>
  </si>
  <si>
    <t>769329247816</t>
  </si>
  <si>
    <t>GRI89</t>
  </si>
  <si>
    <t>769473148205</t>
  </si>
  <si>
    <t>GRI88</t>
  </si>
  <si>
    <t>ก***วราฑ์  แ***อ</t>
  </si>
  <si>
    <t>13/01/2026 11:01</t>
  </si>
  <si>
    <t>769360447903</t>
  </si>
  <si>
    <t>GRI87</t>
  </si>
  <si>
    <t>13/01/2026 13:15</t>
  </si>
  <si>
    <t>TH266790090223X</t>
  </si>
  <si>
    <t>13/01/2026 10:55</t>
  </si>
  <si>
    <t>GRI86</t>
  </si>
  <si>
    <t>******ังโป่ง ตำบลวังโป่ง อำเภอวังโป่ง จังหวัดเพชรบูรณ์ 67240</t>
  </si>
  <si>
    <t>67240</t>
  </si>
  <si>
    <t>13/01/2026 10:54</t>
  </si>
  <si>
    <t>TH266997407964N</t>
  </si>
  <si>
    <t>13/01/2026 10:53</t>
  </si>
  <si>
    <t>GRI83</t>
  </si>
  <si>
    <t>13/01/2026 10:50</t>
  </si>
  <si>
    <t>769305962810</t>
  </si>
  <si>
    <t>GRI82</t>
  </si>
  <si>
    <t>ธ***าเนตร ส***ี</t>
  </si>
  <si>
    <t>13/01/2026 10:47</t>
  </si>
  <si>
    <t>769314748871</t>
  </si>
  <si>
    <t>GRI81</t>
  </si>
  <si>
    <t>ล***น ส***ื่นไวย์</t>
  </si>
  <si>
    <t>13/01/2026 10:46</t>
  </si>
  <si>
    <t>769308761815</t>
  </si>
  <si>
    <t>GRI80</t>
  </si>
  <si>
    <t>ณ***า ม***ริม</t>
  </si>
  <si>
    <t>13/01/2026 10:39</t>
  </si>
  <si>
    <t>769330767822</t>
  </si>
  <si>
    <t>GRI78</t>
  </si>
  <si>
    <t>ล***าวัลย์</t>
  </si>
  <si>
    <t>13/01/2026 10:32</t>
  </si>
  <si>
    <t>769333247896</t>
  </si>
  <si>
    <t>GRI77</t>
  </si>
  <si>
    <t>แ***พชร แ***ั้ง</t>
  </si>
  <si>
    <t>13/01/2026 10:30</t>
  </si>
  <si>
    <t>769305148872</t>
  </si>
  <si>
    <t>GRI76</t>
  </si>
  <si>
    <t>ร*** จ***อมกลาง ค***้อย</t>
  </si>
  <si>
    <t>13/01/2026 10:28</t>
  </si>
  <si>
    <t>769473365146</t>
  </si>
  <si>
    <t>13/01/2026 10:27</t>
  </si>
  <si>
    <t>GRI75</t>
  </si>
  <si>
    <t>ว***นา พ***มย์</t>
  </si>
  <si>
    <t>13/01/2026 10:24</t>
  </si>
  <si>
    <t>769340835885</t>
  </si>
  <si>
    <t>13/01/2026 10:22</t>
  </si>
  <si>
    <t>GRI74</t>
  </si>
  <si>
    <t>ป***า ข***จิตร์</t>
  </si>
  <si>
    <t>13/01/2026 10:21</t>
  </si>
  <si>
    <t>769381149880</t>
  </si>
  <si>
    <t>GRI73</t>
  </si>
  <si>
    <t>ธ** เ***ช่วย</t>
  </si>
  <si>
    <t>769453146195</t>
  </si>
  <si>
    <t>GRI72</t>
  </si>
  <si>
    <t>น***าวพัชนี ศ***วัสดิสรรค์</t>
  </si>
  <si>
    <t>13/01/2026 10:19</t>
  </si>
  <si>
    <t>769408552135</t>
  </si>
  <si>
    <t>GRI71</t>
  </si>
  <si>
    <t xml:space="preserve">น***าจรีย์ พ***ันทร์ </t>
  </si>
  <si>
    <t>13/01/2026 10:17</t>
  </si>
  <si>
    <t>769379941842</t>
  </si>
  <si>
    <t>13/01/2026 10:15</t>
  </si>
  <si>
    <t>GRI70</t>
  </si>
  <si>
    <t>769341754812</t>
  </si>
  <si>
    <t>GRI69</t>
  </si>
  <si>
    <t>ค***มชาย ท***วงษา</t>
  </si>
  <si>
    <t>13/01/2026 10:14</t>
  </si>
  <si>
    <t>769314743853</t>
  </si>
  <si>
    <t>GRI68</t>
  </si>
  <si>
    <t>เ***ว์ จ***ูญ</t>
  </si>
  <si>
    <t>13/01/2026 10:13</t>
  </si>
  <si>
    <t>769348141903</t>
  </si>
  <si>
    <t>GRI67</t>
  </si>
  <si>
    <t>ธ***รณ  เ***ธนะวุฒิ</t>
  </si>
  <si>
    <t>13/01/2026 10:11</t>
  </si>
  <si>
    <t>769347746893</t>
  </si>
  <si>
    <t>GRI66</t>
  </si>
  <si>
    <t>ประภา ประดุจพงษ์เพ็ชร์</t>
  </si>
  <si>
    <t>อู่โสภณเซอร์วิส 3/37 ถ.สามัคคีชัย ต.ในเมือง อ.เมือง
เมืองเพชรบูรณ์/ Mueang Phetchabunเพชรบูรณ์/ Phetchabun
67000</t>
  </si>
  <si>
    <t>660899607705</t>
  </si>
  <si>
    <t>13/01/2026 10:09</t>
  </si>
  <si>
    <t>LEXPU0647688561</t>
  </si>
  <si>
    <t>GRI64</t>
  </si>
  <si>
    <t>อ***รรณ พ***ิ่งยงค์</t>
  </si>
  <si>
    <t>13/01/2026 10:08</t>
  </si>
  <si>
    <t>769342049825</t>
  </si>
  <si>
    <t>GRI63</t>
  </si>
  <si>
    <t>13/01/2026 10:36</t>
  </si>
  <si>
    <t>TH266808062884W</t>
  </si>
  <si>
    <t>13/01/2026 10:06</t>
  </si>
  <si>
    <t>GRI60</t>
  </si>
  <si>
    <t>ศ***ยา  เ***ชุม</t>
  </si>
  <si>
    <t>13/01/2026 10:05</t>
  </si>
  <si>
    <t>769370746874</t>
  </si>
  <si>
    <t>GRI59</t>
  </si>
  <si>
    <t>ป***ทือง    ส***กษม</t>
  </si>
  <si>
    <t>769316141871</t>
  </si>
  <si>
    <t>13/01/2026 10:04</t>
  </si>
  <si>
    <t>GRI55</t>
  </si>
  <si>
    <t>น***าวหนึ่งทิพย์ ส***ลืองอ่อน</t>
  </si>
  <si>
    <t>13/01/2026 10:03</t>
  </si>
  <si>
    <t>769399348885</t>
  </si>
  <si>
    <t>GRI52</t>
  </si>
  <si>
    <t>ค***มใจ</t>
  </si>
  <si>
    <t>THT04062D95327Z</t>
  </si>
  <si>
    <t>GRI51</t>
  </si>
  <si>
    <t>ส***ตรา ท***ินัย</t>
  </si>
  <si>
    <t>769399430866</t>
  </si>
  <si>
    <t>GRI50</t>
  </si>
  <si>
    <t>อ***มา พ***ศิลป์</t>
  </si>
  <si>
    <t>13/01/2026 10:02</t>
  </si>
  <si>
    <t>769364039872</t>
  </si>
  <si>
    <t>GRI48</t>
  </si>
  <si>
    <t>13/01/2026 09:59</t>
  </si>
  <si>
    <t>769323238854</t>
  </si>
  <si>
    <t>GRI47</t>
  </si>
  <si>
    <t>อ***ชา อ***ฤทธิ์</t>
  </si>
  <si>
    <t>13/01/2026 09:58</t>
  </si>
  <si>
    <t>769374031893</t>
  </si>
  <si>
    <t>GRI44</t>
  </si>
  <si>
    <t>13/01/2026 09:57</t>
  </si>
  <si>
    <t>THT02032DAE9P7Z</t>
  </si>
  <si>
    <t>GRI43</t>
  </si>
  <si>
    <t>ป***ุม ค***ศรี</t>
  </si>
  <si>
    <t>13/01/2026 09:54</t>
  </si>
  <si>
    <t>รสมะพร้าวทั้งหมด 6 กล่องคะ</t>
  </si>
  <si>
    <t>769354635862</t>
  </si>
  <si>
    <t>GRI41</t>
  </si>
  <si>
    <t>13/01/2026 09:53</t>
  </si>
  <si>
    <t>THT04062D94ZW1Z</t>
  </si>
  <si>
    <t>GRI40</t>
  </si>
  <si>
    <t>ม***กษา อ***ี</t>
  </si>
  <si>
    <t>เนยนม**</t>
  </si>
  <si>
    <t>769391145876</t>
  </si>
  <si>
    <t>GRI39</t>
  </si>
  <si>
    <t>น** น***า</t>
  </si>
  <si>
    <t>769345748861</t>
  </si>
  <si>
    <t>GRI38</t>
  </si>
  <si>
    <t>ส***รษา  ท***ันทร์</t>
  </si>
  <si>
    <t>เค้กรสฝอยทอง</t>
  </si>
  <si>
    <t>769370740865</t>
  </si>
  <si>
    <t>GRI37</t>
  </si>
  <si>
    <t>ส***ยะฉาย น***ก้ว</t>
  </si>
  <si>
    <t>13/01/2026 09:52</t>
  </si>
  <si>
    <t>769354342901</t>
  </si>
  <si>
    <t>GRI36</t>
  </si>
  <si>
    <t>ล***งดาว</t>
  </si>
  <si>
    <t>THT02032D94ZT1Z</t>
  </si>
  <si>
    <t>GRI35</t>
  </si>
  <si>
    <t>o***uk</t>
  </si>
  <si>
    <t>769322543861</t>
  </si>
  <si>
    <t>GRI34</t>
  </si>
  <si>
    <t>ถ***นวล  ส***ช</t>
  </si>
  <si>
    <t>กาแฟ</t>
  </si>
  <si>
    <t>769351838872</t>
  </si>
  <si>
    <t>GRI33</t>
  </si>
  <si>
    <t>ส***น จ***ร์มนตรี</t>
  </si>
  <si>
    <t>5รสชาติค่ะ</t>
  </si>
  <si>
    <t>769329946851</t>
  </si>
  <si>
    <t>GRI32</t>
  </si>
  <si>
    <t>ศ***นทิพย์ ป***ุมเวียง</t>
  </si>
  <si>
    <t>13/01/2026 09:51</t>
  </si>
  <si>
    <t>769346144906</t>
  </si>
  <si>
    <t>GRI31</t>
  </si>
  <si>
    <t>769355435892</t>
  </si>
  <si>
    <t>GRI29</t>
  </si>
  <si>
    <t>13/01/2026 09:48</t>
  </si>
  <si>
    <t>769316969816</t>
  </si>
  <si>
    <t>13/01/2026 09:47</t>
  </si>
  <si>
    <t>GRI28</t>
  </si>
  <si>
    <t>แ** เ***มิค</t>
  </si>
  <si>
    <t>13/01/2026 09:46</t>
  </si>
  <si>
    <t>769336440891</t>
  </si>
  <si>
    <t>GRI27</t>
  </si>
  <si>
    <t>น***ฟ้าใส</t>
  </si>
  <si>
    <t>769337362813</t>
  </si>
  <si>
    <t>GRI26</t>
  </si>
  <si>
    <t>ก***นก โ***กะ</t>
  </si>
  <si>
    <t>769357963813</t>
  </si>
  <si>
    <t>GRI25</t>
  </si>
  <si>
    <t>น***นา จ***เสถียรชัย</t>
  </si>
  <si>
    <t>THT03062D79VU2Z</t>
  </si>
  <si>
    <t>GRI24</t>
  </si>
  <si>
    <t>ศ***ล พ***กษ์กชกร</t>
  </si>
  <si>
    <t>769362564821</t>
  </si>
  <si>
    <t>GRI23</t>
  </si>
  <si>
    <t>13/01/2026 09:45</t>
  </si>
  <si>
    <t>769320767810</t>
  </si>
  <si>
    <t>GRI22</t>
  </si>
  <si>
    <t>Y**</t>
  </si>
  <si>
    <t>769310248906</t>
  </si>
  <si>
    <t>GRI21</t>
  </si>
  <si>
    <t>โ***กานต์ โ***ูงเนิน</t>
  </si>
  <si>
    <t>769382561813</t>
  </si>
  <si>
    <t>GRI20</t>
  </si>
  <si>
    <t>พ***ล ช***พ็ชร</t>
  </si>
  <si>
    <t>769304560824</t>
  </si>
  <si>
    <t>GRI18</t>
  </si>
  <si>
    <t>น***กาจ ข***ลซ้วน</t>
  </si>
  <si>
    <t>769303647906</t>
  </si>
  <si>
    <t>GRI17</t>
  </si>
  <si>
    <t>769351648903</t>
  </si>
  <si>
    <t>GRI16</t>
  </si>
  <si>
    <t>13/01/2026 09:41</t>
  </si>
  <si>
    <t>769383752815</t>
  </si>
  <si>
    <t>GRI15</t>
  </si>
  <si>
    <t>ส***ม ผ***ำ</t>
  </si>
  <si>
    <t>769382742903</t>
  </si>
  <si>
    <t>13/01/2026 09:40</t>
  </si>
  <si>
    <t>GRI14</t>
  </si>
  <si>
    <t>u***7219823036536</t>
  </si>
  <si>
    <t>769376149850</t>
  </si>
  <si>
    <t>GRI13</t>
  </si>
  <si>
    <t>n***</t>
  </si>
  <si>
    <t>13/01/2026 09:39</t>
  </si>
  <si>
    <t>769380035900</t>
  </si>
  <si>
    <t>GRI12</t>
  </si>
  <si>
    <t>THT04062D794T2Z</t>
  </si>
  <si>
    <t>GRI11</t>
  </si>
  <si>
    <t>769329036906</t>
  </si>
  <si>
    <t>GRI10</t>
  </si>
  <si>
    <t>ช***่ ศ***วรรณ</t>
  </si>
  <si>
    <t>769302747894</t>
  </si>
  <si>
    <t>GRI9</t>
  </si>
  <si>
    <t>ว***ดา ว***ษโชค</t>
  </si>
  <si>
    <t>769314543896</t>
  </si>
  <si>
    <t>GRI8</t>
  </si>
  <si>
    <t>อ***พรรณ ค***ุทร</t>
  </si>
  <si>
    <t>13/01/2026 09:38</t>
  </si>
  <si>
    <t>769397235891</t>
  </si>
  <si>
    <t>GRI7</t>
  </si>
  <si>
    <t>เ***ก่</t>
  </si>
  <si>
    <t>769393640816</t>
  </si>
  <si>
    <t>GRI6</t>
  </si>
  <si>
    <t>THT04062D94Y75Z</t>
  </si>
  <si>
    <t>GRI4</t>
  </si>
  <si>
    <t>769376436905</t>
  </si>
  <si>
    <t>GRI3</t>
  </si>
  <si>
    <t>769358350810</t>
  </si>
  <si>
    <t>GRI2</t>
  </si>
  <si>
    <t>น***ดด พ***พิทักษ์</t>
  </si>
  <si>
    <t>13/01/2026 09:30</t>
  </si>
  <si>
    <t>769315354813</t>
  </si>
  <si>
    <t>GRI1</t>
  </si>
  <si>
    <t>ส***ัน ส***า</t>
  </si>
  <si>
    <t>13/01/2026 09:24</t>
  </si>
  <si>
    <t>769459044174</t>
  </si>
  <si>
    <t>GRH99</t>
  </si>
  <si>
    <t>u***4407433941720</t>
  </si>
  <si>
    <t>13/01/2026 08:36</t>
  </si>
  <si>
    <t>769400644143</t>
  </si>
  <si>
    <t>GRH98</t>
  </si>
  <si>
    <t>อ*** น***ชัย</t>
  </si>
  <si>
    <t>13/01/2026 08:32</t>
  </si>
  <si>
    <t>769466162205</t>
  </si>
  <si>
    <t>13/01/2026 08:33</t>
  </si>
  <si>
    <t>GRH97</t>
  </si>
  <si>
    <t>ค***วีณา ส***นดอน</t>
  </si>
  <si>
    <t>13/01/2026 08:20</t>
  </si>
  <si>
    <t>769309759816</t>
  </si>
  <si>
    <t>GRH96</t>
  </si>
  <si>
    <t>ก***ภณ อ***รุ่งสวัสดิ์</t>
  </si>
  <si>
    <t>13/01/2026 08:16</t>
  </si>
  <si>
    <t>769354349886</t>
  </si>
  <si>
    <t>13/01/2026 08:15</t>
  </si>
  <si>
    <t>GRH95</t>
  </si>
  <si>
    <t>13/01/2026 08:10</t>
  </si>
  <si>
    <t>769327544904</t>
  </si>
  <si>
    <t>GRH93</t>
  </si>
  <si>
    <t>จ***ตฐิกาล ท***าลา</t>
  </si>
  <si>
    <t>13/01/2026 06:38</t>
  </si>
  <si>
    <t>769387400736</t>
  </si>
  <si>
    <t>GRH92</t>
  </si>
  <si>
    <t>ว***วรรณ ก***นประชุม</t>
  </si>
  <si>
    <t>13/01/2026 06:22</t>
  </si>
  <si>
    <t>769325816792</t>
  </si>
  <si>
    <t>GRH91</t>
  </si>
  <si>
    <t>R******j</t>
  </si>
  <si>
    <t>******กระบี่น้อย ตำบลกระบี่น้อย อำเภอเมืองกระบี่ จังหวัดกระบี่ 81000</t>
  </si>
  <si>
    <t>81000</t>
  </si>
  <si>
    <t>29</t>
  </si>
  <si>
    <t>13/01/2026 06:20</t>
  </si>
  <si>
    <t>TH2677332096732</t>
  </si>
  <si>
    <t>13/01/2026 06:19</t>
  </si>
  <si>
    <t>GRH89</t>
  </si>
  <si>
    <t>น***าว์ ป***สริฐสัง</t>
  </si>
  <si>
    <t>13/01/2026 05:53</t>
  </si>
  <si>
    <t>769334098702</t>
  </si>
  <si>
    <t>GRH88</t>
  </si>
  <si>
    <t>******ขวนไว้ประตูบ้านสีแดงมีกล่องไปรษณีย์40 ม.2) ตำบลบางหลวง อำเภอสรรพยา จังหวัดชัยนาท 17150</t>
  </si>
  <si>
    <t>13/01/2026 06:11</t>
  </si>
  <si>
    <t>TH261907645139E</t>
  </si>
  <si>
    <t>13/01/2026 05:41</t>
  </si>
  <si>
    <t>GRH87</t>
  </si>
  <si>
    <t>13/01/2026 05:23</t>
  </si>
  <si>
    <t>769308614793</t>
  </si>
  <si>
    <t>13/01/2026 05:22</t>
  </si>
  <si>
    <t>GRH84</t>
  </si>
  <si>
    <t>สถิตย์ เหลืองพิริยรัตน์</t>
  </si>
  <si>
    <t>73/2ม.6 ซ.วัดเดชานุสรณ์ ต.ยายชา · ยายชา/ Yai Cha
สามพราน/ Sam Phranนครปฐม/ Nakhon Pathom
73110</t>
  </si>
  <si>
    <t>660891627911</t>
  </si>
  <si>
    <t>13/01/2026 02:46</t>
  </si>
  <si>
    <t>LEXPU0647435001</t>
  </si>
  <si>
    <t>GRH82</t>
  </si>
  <si>
    <t>u***nattyruangnao</t>
  </si>
  <si>
    <t>13/01/2026 02:38</t>
  </si>
  <si>
    <t>769379533720</t>
  </si>
  <si>
    <t>GRH81</t>
  </si>
  <si>
    <t>ไ**</t>
  </si>
  <si>
    <t>13/01/2026 01:51</t>
  </si>
  <si>
    <t>769370629742</t>
  </si>
  <si>
    <t>GRH80</t>
  </si>
  <si>
    <t>น***ภัทร พ***์เงิน</t>
  </si>
  <si>
    <t>13/01/2026 01:36</t>
  </si>
  <si>
    <t>769375135734</t>
  </si>
  <si>
    <t>GRH79</t>
  </si>
  <si>
    <t>อ***้น น***ุญสวัสดิ์</t>
  </si>
  <si>
    <t>13/01/2026 01:10</t>
  </si>
  <si>
    <t>769353929783</t>
  </si>
  <si>
    <t>13/01/2026 01:15</t>
  </si>
  <si>
    <t>GRH77</t>
  </si>
  <si>
    <t>u***8745279661662</t>
  </si>
  <si>
    <t>13/01/2026 00:45</t>
  </si>
  <si>
    <t>769367053663</t>
  </si>
  <si>
    <t>GRH76</t>
  </si>
  <si>
    <t>อ***ัตน์ เ***งโคตร</t>
  </si>
  <si>
    <t>13/01/2026 00:43</t>
  </si>
  <si>
    <t>769303812804</t>
  </si>
  <si>
    <t>GRH75</t>
  </si>
  <si>
    <t>k*** R***</t>
  </si>
  <si>
    <t>13/01/2026 00:28</t>
  </si>
  <si>
    <t>769319413623</t>
  </si>
  <si>
    <t>13/01/2026 00:30</t>
  </si>
  <si>
    <t>GRH74</t>
  </si>
  <si>
    <t>น***ตน์ ป***มจิตร</t>
  </si>
  <si>
    <t>13/01/2026 00:06</t>
  </si>
  <si>
    <t xml:space="preserve">ไม่เอารสกาแฟนะคะ ขอฝอยทองด้วยนะคะ </t>
  </si>
  <si>
    <t>769358488673</t>
  </si>
  <si>
    <t>13/01/2026 00:22</t>
  </si>
  <si>
    <t>GRH73</t>
  </si>
  <si>
    <t>แอม สุวิมล</t>
  </si>
  <si>
    <t>28 ม.3 ต.ท่าตอ · มหาราช/ Maha Rat
มหาราช/ Maha Ratพระนครศรีอยุธยา/ Phra Nakhon Si Ayutthaya
13150</t>
  </si>
  <si>
    <t>13150</t>
  </si>
  <si>
    <t>660623216099</t>
  </si>
  <si>
    <t>13/01/2026 00:10</t>
  </si>
  <si>
    <t>LEXPU0647339244</t>
  </si>
  <si>
    <t>GRH71</t>
  </si>
  <si>
    <t>น***รา   บ***งพงษ์</t>
  </si>
  <si>
    <t>13/01/2026 00:02</t>
  </si>
  <si>
    <t>769339018755</t>
  </si>
  <si>
    <t>GRM54</t>
  </si>
  <si>
    <t>S***hai</t>
  </si>
  <si>
    <t>14/01/2026 23:50</t>
  </si>
  <si>
    <t>769495077724</t>
  </si>
  <si>
    <t>GRM53</t>
  </si>
  <si>
    <t>น***ช ค***ง</t>
  </si>
  <si>
    <t>14/01/2026 23:26</t>
  </si>
  <si>
    <t>769402903791</t>
  </si>
  <si>
    <t>GRM52</t>
  </si>
  <si>
    <t>14/01/2026 23:07</t>
  </si>
  <si>
    <t>769424818794</t>
  </si>
  <si>
    <t>GRM51</t>
  </si>
  <si>
    <t>14/01/2026 22:52</t>
  </si>
  <si>
    <t>LEXPU0648064419</t>
  </si>
  <si>
    <t>GRM50</t>
  </si>
  <si>
    <t>ก***า แ***ใส</t>
  </si>
  <si>
    <t>14/01/2026 22:31</t>
  </si>
  <si>
    <t>769475725756</t>
  </si>
  <si>
    <t>GRM49</t>
  </si>
  <si>
    <t>พ***น  จ***าง</t>
  </si>
  <si>
    <t>14/01/2026 22:27</t>
  </si>
  <si>
    <t>769433909775</t>
  </si>
  <si>
    <t>GRM48</t>
  </si>
  <si>
    <t>ณ***ภัทร ส***า</t>
  </si>
  <si>
    <t>14/01/2026 22:16</t>
  </si>
  <si>
    <t>769408326783</t>
  </si>
  <si>
    <t>GRM46</t>
  </si>
  <si>
    <t>จ***ุรี เ***งใจ</t>
  </si>
  <si>
    <t>14/01/2026 22:00</t>
  </si>
  <si>
    <t>769410050732</t>
  </si>
  <si>
    <t>14/01/2026 22:06</t>
  </si>
  <si>
    <t>GRM45</t>
  </si>
  <si>
    <t>ช***ชาย จ***ร์เวียง</t>
  </si>
  <si>
    <t>14/01/2026 21:50</t>
  </si>
  <si>
    <t>769426126792</t>
  </si>
  <si>
    <t>14/01/2026 22:03</t>
  </si>
  <si>
    <t>GRM43</t>
  </si>
  <si>
    <t>P*n</t>
  </si>
  <si>
    <t>******   ประเทศไทย (หมู่บ้านพรพิทักษ์ หลัง3ซ้ายมือ) ตำบลท่าใหม่ อำเภอท่าใหม่ จังหวัดจันทบุรี 22120</t>
  </si>
  <si>
    <t>22120</t>
  </si>
  <si>
    <t>14/01/2026 22:07</t>
  </si>
  <si>
    <t>TH2203889W1R0A</t>
  </si>
  <si>
    <t>14/01/2026 21:56</t>
  </si>
  <si>
    <t>GRM42</t>
  </si>
  <si>
    <t>14/01/2026 21:18</t>
  </si>
  <si>
    <t>769423816781</t>
  </si>
  <si>
    <t>14/01/2026 21:22</t>
  </si>
  <si>
    <t>GRM41</t>
  </si>
  <si>
    <t>14/01/2026 21:16</t>
  </si>
  <si>
    <t>769467607720</t>
  </si>
  <si>
    <t>GRM40</t>
  </si>
  <si>
    <t>อ***ี ห***พาณิชย์</t>
  </si>
  <si>
    <t>14/01/2026 21:08</t>
  </si>
  <si>
    <t>769491052750</t>
  </si>
  <si>
    <t>GRM39</t>
  </si>
  <si>
    <t>ธ***ธ์ แ***มเรือง</t>
  </si>
  <si>
    <t>14/01/2026 21:04</t>
  </si>
  <si>
    <t>769444908761</t>
  </si>
  <si>
    <t>14/01/2026 21:19</t>
  </si>
  <si>
    <t>GRM38</t>
  </si>
  <si>
    <t>ส***กดิ์  แ***วิจิตร</t>
  </si>
  <si>
    <t>14/01/2026 21:02</t>
  </si>
  <si>
    <t>769498713756</t>
  </si>
  <si>
    <t>GRM37</t>
  </si>
  <si>
    <t>u***51978660095063</t>
  </si>
  <si>
    <t>14/01/2026 20:57</t>
  </si>
  <si>
    <t>769429136755</t>
  </si>
  <si>
    <t>GRM36</t>
  </si>
  <si>
    <t>14/01/2026 20:56</t>
  </si>
  <si>
    <t>769435916760</t>
  </si>
  <si>
    <t>GRM35</t>
  </si>
  <si>
    <t>ก***ฑ์รัตน์</t>
  </si>
  <si>
    <t>14/01/2026 20:54</t>
  </si>
  <si>
    <t>ไม่เอาฝอยทองค่ะ</t>
  </si>
  <si>
    <t>769405496646</t>
  </si>
  <si>
    <t>GRM34</t>
  </si>
  <si>
    <t>อ***ร พ***ภัสสร</t>
  </si>
  <si>
    <t>14/01/2026 20:44</t>
  </si>
  <si>
    <t>769464530763</t>
  </si>
  <si>
    <t>GRM33</t>
  </si>
  <si>
    <t>น*** ค***าณี</t>
  </si>
  <si>
    <t>14/01/2026 20:37</t>
  </si>
  <si>
    <t>769459914775</t>
  </si>
  <si>
    <t>GRM31</t>
  </si>
  <si>
    <t>ส***าย พ***ละหาร</t>
  </si>
  <si>
    <t>14/01/2026 20:22</t>
  </si>
  <si>
    <t>769429137746</t>
  </si>
  <si>
    <t>GRM30</t>
  </si>
  <si>
    <t>ร***  เ***งอินทร์</t>
  </si>
  <si>
    <t>14/01/2026 20:16</t>
  </si>
  <si>
    <t>769463588736</t>
  </si>
  <si>
    <t>GRM29</t>
  </si>
  <si>
    <t>ด***ร  ง***ัก</t>
  </si>
  <si>
    <t>769416205773</t>
  </si>
  <si>
    <t>GRM28</t>
  </si>
  <si>
    <t>ส***ตน์ ช***ิตย์</t>
  </si>
  <si>
    <t>14/01/2026 20:10</t>
  </si>
  <si>
    <t>769494136751</t>
  </si>
  <si>
    <t>GRM26</t>
  </si>
  <si>
    <t>0***4155123</t>
  </si>
  <si>
    <t>14/01/2026 20:04</t>
  </si>
  <si>
    <t>769415381766</t>
  </si>
  <si>
    <t>GRM25</t>
  </si>
  <si>
    <t>ว***ดา เ***กตกรณ์</t>
  </si>
  <si>
    <t>14/01/2026 20:02</t>
  </si>
  <si>
    <t>769430589760</t>
  </si>
  <si>
    <t>14/01/2026 20:03</t>
  </si>
  <si>
    <t>GRM24</t>
  </si>
  <si>
    <t>ศ***รัฐ.กลิ่นเกษร</t>
  </si>
  <si>
    <t>14/01/2026 19:53</t>
  </si>
  <si>
    <t>THT04022DAJ950Z</t>
  </si>
  <si>
    <t>GRM23</t>
  </si>
  <si>
    <t>14/01/2026 19:52</t>
  </si>
  <si>
    <t>769499009790</t>
  </si>
  <si>
    <t>GRM22</t>
  </si>
  <si>
    <t>O***an</t>
  </si>
  <si>
    <t>14/01/2026 19:51</t>
  </si>
  <si>
    <t>769426828726</t>
  </si>
  <si>
    <t>GRM21</t>
  </si>
  <si>
    <t>น***าวดรุณี แ***าร</t>
  </si>
  <si>
    <t>14/01/2026 19:27</t>
  </si>
  <si>
    <t>769439005753</t>
  </si>
  <si>
    <t>GRM20</t>
  </si>
  <si>
    <t>น***ภาภรณ์ ช***กุล</t>
  </si>
  <si>
    <t>14/01/2026 19:16</t>
  </si>
  <si>
    <t>769401824726</t>
  </si>
  <si>
    <t>GRM19</t>
  </si>
  <si>
    <t>นายพัฒนศักดิ์ สงแก้</t>
  </si>
  <si>
    <t>อบต.ห้วยไผ่ 88 ม.1 ต.ห้วยไผ่
เมืองราชบุรี/ Mueang Ratchaburiราชบุรี/ Ratchaburi
70000</t>
  </si>
  <si>
    <t>660856545967</t>
  </si>
  <si>
    <t>14/01/2026 19:06</t>
  </si>
  <si>
    <t>LEXPU0648065085</t>
  </si>
  <si>
    <t>GRM17</t>
  </si>
  <si>
    <t>ก***ิภัทร ก***ิภัทโท</t>
  </si>
  <si>
    <t>14/01/2026 18:51</t>
  </si>
  <si>
    <t>769498007784</t>
  </si>
  <si>
    <t>14/01/2026 18:52</t>
  </si>
  <si>
    <t>GRM16</t>
  </si>
  <si>
    <t>พ***วรรณ  ช***ัตน์</t>
  </si>
  <si>
    <t>769401265754</t>
  </si>
  <si>
    <t>GRM15</t>
  </si>
  <si>
    <t>น***ารุณี ส***ำราญ</t>
  </si>
  <si>
    <t>14/01/2026 18:43</t>
  </si>
  <si>
    <t>769476118806</t>
  </si>
  <si>
    <t>GRM14</t>
  </si>
  <si>
    <t>ส***า  ส***ก้ว</t>
  </si>
  <si>
    <t>14/01/2026 18:37</t>
  </si>
  <si>
    <t>769466875730</t>
  </si>
  <si>
    <t>GRM13</t>
  </si>
  <si>
    <t>วกวก</t>
  </si>
  <si>
    <t>!*!!* ชุมชนร่มเย็น 28)499999 ซแย 2/17 ดนนนก 938832992828 · คูคต/ Khu Khot
ลำลูกกา/ Lam Luk Kaปทุมธานี/ Pathum Thani
12130</t>
  </si>
  <si>
    <t>660925794883</t>
  </si>
  <si>
    <t>14/01/2026 18:29</t>
  </si>
  <si>
    <t>LEXPU0648072583</t>
  </si>
  <si>
    <t>GRM12</t>
  </si>
  <si>
    <t>ดสนกนก</t>
  </si>
  <si>
    <t>*!!*!* ชุมชนร่มเย็น 28/499999 .แยยบ 2/17 วดวดว 38388382828282828 · คูคต/ Khu Khot
ลำลูกกา/ Lam Luk Kaปทุมธานี/ Pathum Thani
12130</t>
  </si>
  <si>
    <t>660963754159</t>
  </si>
  <si>
    <t>14/01/2026 18:27</t>
  </si>
  <si>
    <t>LEXPU0648010795</t>
  </si>
  <si>
    <t>GRM11</t>
  </si>
  <si>
    <t>14/01/2026 18:18</t>
  </si>
  <si>
    <t>THT04062DAHU12Z</t>
  </si>
  <si>
    <t>GRM10</t>
  </si>
  <si>
    <t>เสาวนีย์ อนันต์วิไลเลขา</t>
  </si>
  <si>
    <t>สมบูรณ์แมนชั่น, 22 ซอย ประชาอุทิศ 65 · บางมด/ Bang Mot
ทุ่งครุ/ Thung Khruกรุงเทพมหานคร/ Bangkok
10140</t>
  </si>
  <si>
    <t>660969406957</t>
  </si>
  <si>
    <t>14/01/2026 18:09</t>
  </si>
  <si>
    <t>LEXPU0648083561</t>
  </si>
  <si>
    <t>GRM9</t>
  </si>
  <si>
    <t>บ* ภ***าเซอร์วิสทัวร์</t>
  </si>
  <si>
    <t>14/01/2026 17:39</t>
  </si>
  <si>
    <t>769400381735</t>
  </si>
  <si>
    <t>GRM8</t>
  </si>
  <si>
    <t>ไ******น</t>
  </si>
  <si>
    <t>******ป่า อำเภอหล่มสัก จังหวัดเพชรบูรณ์ 67110</t>
  </si>
  <si>
    <t>67110</t>
  </si>
  <si>
    <t>14/01/2026 18:08</t>
  </si>
  <si>
    <t>TH2641471375533</t>
  </si>
  <si>
    <t>14/01/2026 17:38</t>
  </si>
  <si>
    <t>GRM5</t>
  </si>
  <si>
    <t>อ***พลหัดถะปะนิด</t>
  </si>
  <si>
    <t>14/01/2026 16:52</t>
  </si>
  <si>
    <t>769442875740</t>
  </si>
  <si>
    <t>GRM4</t>
  </si>
  <si>
    <t>ธ***ร     โ***งห์</t>
  </si>
  <si>
    <t>14/01/2026 16:40</t>
  </si>
  <si>
    <t>769461575761</t>
  </si>
  <si>
    <t>GRM3</t>
  </si>
  <si>
    <t>ร*** น***ชติ</t>
  </si>
  <si>
    <t>14/01/2026 16:37</t>
  </si>
  <si>
    <t>769488226754</t>
  </si>
  <si>
    <t>GRM2</t>
  </si>
  <si>
    <t>น***โยชิล้างอัดฉีด</t>
  </si>
  <si>
    <t>14/01/2026 16:29</t>
  </si>
  <si>
    <t>769457273723</t>
  </si>
  <si>
    <t>GRM0</t>
  </si>
  <si>
    <t>******ล้าน, อำเภอทับสะแก ตำบลเขาล้าน อำเภอทับสะแก จังหวัดประจวบคีรีขันธ์ 77130</t>
  </si>
  <si>
    <t>14/01/2026 16:23</t>
  </si>
  <si>
    <t>TH267418140779Y</t>
  </si>
  <si>
    <t>GRL98</t>
  </si>
  <si>
    <t>14/01/2026 16:18</t>
  </si>
  <si>
    <t>GRL96</t>
  </si>
  <si>
    <t>ศ***วรรณ ส***ัก</t>
  </si>
  <si>
    <t>14/01/2026 16:11</t>
  </si>
  <si>
    <t>769448565760</t>
  </si>
  <si>
    <t>GRL95</t>
  </si>
  <si>
    <t>รัตนา  คำวงษ์</t>
  </si>
  <si>
    <t>54หมู่4
ต.หนองเขียด
อ.ชุมแพ
จ.ขอนแก่น
 40290</t>
  </si>
  <si>
    <t>40290</t>
  </si>
  <si>
    <t>0949634871</t>
  </si>
  <si>
    <t>WA079815340TH</t>
  </si>
  <si>
    <t>14/01/2026 16:10</t>
  </si>
  <si>
    <t>GRL94</t>
  </si>
  <si>
    <t>14/01/2026 16:08</t>
  </si>
  <si>
    <t>WA079815353TH</t>
  </si>
  <si>
    <t>GRL93</t>
  </si>
  <si>
    <t>14/01/2026 16:06</t>
  </si>
  <si>
    <t>769485788772</t>
  </si>
  <si>
    <t>GRL92</t>
  </si>
  <si>
    <t>น***าวดลนภา บ***โคตร</t>
  </si>
  <si>
    <t>14/01/2026 16:05</t>
  </si>
  <si>
    <t>769451130722</t>
  </si>
  <si>
    <t>GRL91</t>
  </si>
  <si>
    <t>ก******ู</t>
  </si>
  <si>
    <t>******บ้าน บ้านแสงดาว ตำบลฝายแก้ว อำเภอภูเพียง จังหวัดน่าน 55000</t>
  </si>
  <si>
    <t>14/01/2026 16:01</t>
  </si>
  <si>
    <t>TH269263815307P</t>
  </si>
  <si>
    <t>GRL90</t>
  </si>
  <si>
    <t>น***า แ***ิ้ม</t>
  </si>
  <si>
    <t>14/01/2026 15:57</t>
  </si>
  <si>
    <t>769453191743</t>
  </si>
  <si>
    <t>GRL88</t>
  </si>
  <si>
    <t>ป***ินท์ ป***มพาส ค***</t>
  </si>
  <si>
    <t>14/01/2026 15:49</t>
  </si>
  <si>
    <t>ขอฝอยทองนะคะ เคยโน้ตไปตอนนั้น ได้กินแล้วอร่อยมากๆๆๆๆ</t>
  </si>
  <si>
    <t>769475486695</t>
  </si>
  <si>
    <t>GRL87</t>
  </si>
  <si>
    <t>พ***ี ช***รวงศ์</t>
  </si>
  <si>
    <t>14/01/2026 15:39</t>
  </si>
  <si>
    <t>ไม่เอาเผือกได้ไหม ขอบคุณค่ะ</t>
  </si>
  <si>
    <t>769401025750</t>
  </si>
  <si>
    <t>GRL86</t>
  </si>
  <si>
    <t>จันทร์เพ็ญ หมื่นเอ</t>
  </si>
  <si>
    <t>88/116 หมู่บ้านธนาพร ม.10  ต.ทุ่งสุขลา
ศรีราชา/ Si Rachaชลบุรี/ Chonburi
20230</t>
  </si>
  <si>
    <t>660859314367</t>
  </si>
  <si>
    <t>14/01/2026 15:31</t>
  </si>
  <si>
    <t>LEXPU0648064911</t>
  </si>
  <si>
    <t>GRL85</t>
  </si>
  <si>
    <t>14/01/2026 15:28</t>
  </si>
  <si>
    <t>769481788692</t>
  </si>
  <si>
    <t>GRL84</t>
  </si>
  <si>
    <t>14/01/2026 15:21</t>
  </si>
  <si>
    <t>769498994736</t>
  </si>
  <si>
    <t>GRL83</t>
  </si>
  <si>
    <t>อ*** ส***ง</t>
  </si>
  <si>
    <t>14/01/2026 15:17</t>
  </si>
  <si>
    <t>769427427764</t>
  </si>
  <si>
    <t>GRL81</t>
  </si>
  <si>
    <t>14/01/2026 15:14</t>
  </si>
  <si>
    <t>769430781770</t>
  </si>
  <si>
    <t>GRL80</t>
  </si>
  <si>
    <t>C***eaw</t>
  </si>
  <si>
    <t>14/01/2026 15:08</t>
  </si>
  <si>
    <t>769497108855</t>
  </si>
  <si>
    <t>GRL78</t>
  </si>
  <si>
    <t>T***aphon</t>
  </si>
  <si>
    <t>14/01/2026 15:02</t>
  </si>
  <si>
    <t>769493394692</t>
  </si>
  <si>
    <t>GRL77</t>
  </si>
  <si>
    <t>น***ตน์  ว***ติ</t>
  </si>
  <si>
    <t>769425593683</t>
  </si>
  <si>
    <t>GRL76</t>
  </si>
  <si>
    <t>ฉ***ชัย  พ***พันธ์</t>
  </si>
  <si>
    <t>14/01/2026 14:58</t>
  </si>
  <si>
    <t>769426179756</t>
  </si>
  <si>
    <t>GRL75</t>
  </si>
  <si>
    <t>ส***าด ค***ริญ</t>
  </si>
  <si>
    <t>14/01/2026 14:56</t>
  </si>
  <si>
    <t>769408650754</t>
  </si>
  <si>
    <t>14/01/2026 14:57</t>
  </si>
  <si>
    <t>GRL74</t>
  </si>
  <si>
    <t>14/01/2026 14:50</t>
  </si>
  <si>
    <t>LEXPU0648061122</t>
  </si>
  <si>
    <t>GRL73</t>
  </si>
  <si>
    <t>น***อกลักษณ์ ห***ฉิม</t>
  </si>
  <si>
    <t>14/01/2026 14:45</t>
  </si>
  <si>
    <t>769448856772</t>
  </si>
  <si>
    <t>GRL72</t>
  </si>
  <si>
    <t>14/01/2026 15:06</t>
  </si>
  <si>
    <t>TH265913719557G</t>
  </si>
  <si>
    <t>14/01/2026 14:36</t>
  </si>
  <si>
    <t>GRL71</t>
  </si>
  <si>
    <t>น***าวคมคาย พ***ธสง</t>
  </si>
  <si>
    <t>14/01/2026 14:29</t>
  </si>
  <si>
    <t>769466362792</t>
  </si>
  <si>
    <t>14/01/2026 14:32</t>
  </si>
  <si>
    <t>GRL70</t>
  </si>
  <si>
    <t>14/01/2026 14:25</t>
  </si>
  <si>
    <t>769420103852</t>
  </si>
  <si>
    <t>14/01/2026 14:31</t>
  </si>
  <si>
    <t>GRL69</t>
  </si>
  <si>
    <t>14/01/2026 14:24</t>
  </si>
  <si>
    <t>769420131793</t>
  </si>
  <si>
    <t>14/01/2026 14:30</t>
  </si>
  <si>
    <t>GRL68</t>
  </si>
  <si>
    <t>769487100712</t>
  </si>
  <si>
    <t>GRL67</t>
  </si>
  <si>
    <t>น***น ช***ัญญา</t>
  </si>
  <si>
    <t>14/01/2026 14:22</t>
  </si>
  <si>
    <t>769469261783</t>
  </si>
  <si>
    <t>GRL66</t>
  </si>
  <si>
    <t>อ***ญ  อ***พึมภูมิ</t>
  </si>
  <si>
    <t>14/01/2026 14:13</t>
  </si>
  <si>
    <t>769403274732</t>
  </si>
  <si>
    <t>14/01/2026 14:20</t>
  </si>
  <si>
    <t>GRL65</t>
  </si>
  <si>
    <t>u***3469295779096</t>
  </si>
  <si>
    <t>14/01/2026 14:05</t>
  </si>
  <si>
    <t>769466824711</t>
  </si>
  <si>
    <t>14/01/2026 14:15</t>
  </si>
  <si>
    <t>GRL62</t>
  </si>
  <si>
    <t>ค** ส***ิชัย ย***ย</t>
  </si>
  <si>
    <t>14/01/2026 13:48</t>
  </si>
  <si>
    <t>769424539726</t>
  </si>
  <si>
    <t>GRL60</t>
  </si>
  <si>
    <t>14/01/2026 13:32</t>
  </si>
  <si>
    <t>769493105850</t>
  </si>
  <si>
    <t>GRL58</t>
  </si>
  <si>
    <t>14/01/2026 13:38</t>
  </si>
  <si>
    <t>TH264776902850Y</t>
  </si>
  <si>
    <t>14/01/2026 13:08</t>
  </si>
  <si>
    <t>GRL57</t>
  </si>
  <si>
    <t>14/01/2026 13:02</t>
  </si>
  <si>
    <t>TH267615086500U</t>
  </si>
  <si>
    <t>GRL56</t>
  </si>
  <si>
    <t>p***tpechpay</t>
  </si>
  <si>
    <t>14/01/2026 12:57</t>
  </si>
  <si>
    <t>769431776735</t>
  </si>
  <si>
    <t>GRL54</t>
  </si>
  <si>
    <t>14/01/2026 12:45</t>
  </si>
  <si>
    <t>THT13062DARAE8Z</t>
  </si>
  <si>
    <t>GRL51</t>
  </si>
  <si>
    <t>u***6194001027819</t>
  </si>
  <si>
    <t>14/01/2026 12:34</t>
  </si>
  <si>
    <t>769477909491</t>
  </si>
  <si>
    <t>GRL50</t>
  </si>
  <si>
    <t>14/01/2026 12:31</t>
  </si>
  <si>
    <t>769462450805</t>
  </si>
  <si>
    <t>14/01/2026 12:32</t>
  </si>
  <si>
    <t>GRL49</t>
  </si>
  <si>
    <t>น*** จ***พัชร ค***วี</t>
  </si>
  <si>
    <t>769490704496</t>
  </si>
  <si>
    <t>GRL48</t>
  </si>
  <si>
    <t>ล*     ท***วรรณ์</t>
  </si>
  <si>
    <t>14/01/2026 12:26</t>
  </si>
  <si>
    <t>ขอเป็นรสกาแฟทั้ง4กล่อง</t>
  </si>
  <si>
    <t>769449896386</t>
  </si>
  <si>
    <t>GRL47</t>
  </si>
  <si>
    <t>จ***นา อ***สะเดา น***</t>
  </si>
  <si>
    <t>14/01/2026 12:19</t>
  </si>
  <si>
    <t>769446977714</t>
  </si>
  <si>
    <t>GRL46</t>
  </si>
  <si>
    <t>14/01/2026 12:13</t>
  </si>
  <si>
    <t>769452094401</t>
  </si>
  <si>
    <t>GRL45</t>
  </si>
  <si>
    <t>อ***ญา เ***ันธ๋</t>
  </si>
  <si>
    <t>14/01/2026 11:57</t>
  </si>
  <si>
    <t>769436961786</t>
  </si>
  <si>
    <t>GRL44</t>
  </si>
  <si>
    <t>ค*** เ***ละวางสี</t>
  </si>
  <si>
    <t>14/01/2026 11:52</t>
  </si>
  <si>
    <t>769424294402</t>
  </si>
  <si>
    <t>GRL43</t>
  </si>
  <si>
    <t>อ***า  บ***ันเเก้ว</t>
  </si>
  <si>
    <t>769459897382</t>
  </si>
  <si>
    <t>GRL42</t>
  </si>
  <si>
    <t>พ***พย์ ใ***สูง</t>
  </si>
  <si>
    <t>14/01/2026 11:48</t>
  </si>
  <si>
    <t>769423295384</t>
  </si>
  <si>
    <t>GRL39</t>
  </si>
  <si>
    <t>น***จิราภรณ์ แ***ดวงตา</t>
  </si>
  <si>
    <t>14/01/2026 11:42</t>
  </si>
  <si>
    <t>769410603415</t>
  </si>
  <si>
    <t>GRL38</t>
  </si>
  <si>
    <t>เ***มาส ร***บ</t>
  </si>
  <si>
    <t>14/01/2026 11:38</t>
  </si>
  <si>
    <t>769448061712</t>
  </si>
  <si>
    <t>14/01/2026 11:37</t>
  </si>
  <si>
    <t>GRL37</t>
  </si>
  <si>
    <t>ก***า  พ***นุสนธิ์</t>
  </si>
  <si>
    <t>14/01/2026 11:35</t>
  </si>
  <si>
    <t>769446306495</t>
  </si>
  <si>
    <t>GRL35</t>
  </si>
  <si>
    <t>พ***คท</t>
  </si>
  <si>
    <t>14/01/2026 11:32</t>
  </si>
  <si>
    <t>769441363795</t>
  </si>
  <si>
    <t>GRL34</t>
  </si>
  <si>
    <t>******มโต้, ถนน เทพารักษ์ ตำบลเทพารักษ์ อำเภอเมืองสมุทรปราการ จังหวัดสมุทรปราการ 10270</t>
  </si>
  <si>
    <t>14/01/2026 11:31</t>
  </si>
  <si>
    <t>TH2609036124974</t>
  </si>
  <si>
    <t>GRL33</t>
  </si>
  <si>
    <t>14/01/2026 11:22</t>
  </si>
  <si>
    <t>769472303460</t>
  </si>
  <si>
    <t>GRL32</t>
  </si>
  <si>
    <t>ส*** บ***ทา</t>
  </si>
  <si>
    <t>14/01/2026 11:21</t>
  </si>
  <si>
    <t>769470104465</t>
  </si>
  <si>
    <t>GRL28</t>
  </si>
  <si>
    <t>สุจิตรา คุณารูป</t>
  </si>
  <si>
    <t>156/1 ซอย10 หมู่16 หมู่บ้านสร้อยศรีพัฒนา ตำบล จุน อำเภอ จุน
จุน/ Chunพะเยา/ Phayao
56150</t>
  </si>
  <si>
    <t>660936824290</t>
  </si>
  <si>
    <t>14/01/2026 11:05</t>
  </si>
  <si>
    <t>TH5302889R3T7B</t>
  </si>
  <si>
    <t>14/01/2026 11:04</t>
  </si>
  <si>
    <t>GRL27</t>
  </si>
  <si>
    <t>ภ***มณฐ์ ธ***ติเมธาพัฒน์</t>
  </si>
  <si>
    <t>14/01/2026 10:58</t>
  </si>
  <si>
    <t>769441109485</t>
  </si>
  <si>
    <t>GRL26</t>
  </si>
  <si>
    <t xml:space="preserve">เตชิตา เพิ่มพรสกุล </t>
  </si>
  <si>
    <t>15/99แฟลตคลองจั่น
แขวนคลองจั่น เขตบางกะปิ
กรุงเทพมหานคร 10240</t>
  </si>
  <si>
    <t>0813159842</t>
  </si>
  <si>
    <t>14/01/2026 09:45</t>
  </si>
  <si>
    <t>WB131129994TH</t>
  </si>
  <si>
    <t>14/01/2026 10:57</t>
  </si>
  <si>
    <t>GRL25</t>
  </si>
  <si>
    <t>****** เขตราษฎร์บูรณะ  กทม.10140 แขวงบางปะกอก เขตราษฎร์บูรณะ จังหวัดกรุงเทพมหานคร 10140</t>
  </si>
  <si>
    <t>14/01/2026 11:20</t>
  </si>
  <si>
    <t>TH266737005232S</t>
  </si>
  <si>
    <t>14/01/2026 10:50</t>
  </si>
  <si>
    <t>GRL24</t>
  </si>
  <si>
    <t>อ***รา ป***นยะ</t>
  </si>
  <si>
    <t>14/01/2026 10:47</t>
  </si>
  <si>
    <t>769499101475</t>
  </si>
  <si>
    <t>GRL23</t>
  </si>
  <si>
    <t>u***81034730869878</t>
  </si>
  <si>
    <t>14/01/2026 10:46</t>
  </si>
  <si>
    <t>769417901475</t>
  </si>
  <si>
    <t>GRL22</t>
  </si>
  <si>
    <t>14/01/2026 10:40</t>
  </si>
  <si>
    <t>769465096400</t>
  </si>
  <si>
    <t>GRL21</t>
  </si>
  <si>
    <t>14/01/2026 10:31</t>
  </si>
  <si>
    <t>769491694296</t>
  </si>
  <si>
    <t>GRL20</t>
  </si>
  <si>
    <t>14/01/2026 10:29</t>
  </si>
  <si>
    <t>769458306352</t>
  </si>
  <si>
    <t>GRL19</t>
  </si>
  <si>
    <t>ญ***ภรณ์ พ***คำมูล</t>
  </si>
  <si>
    <t>14/01/2026 10:26</t>
  </si>
  <si>
    <t>769496494281</t>
  </si>
  <si>
    <t>GRL17</t>
  </si>
  <si>
    <t>14/01/2026 10:18</t>
  </si>
  <si>
    <t>769462003380</t>
  </si>
  <si>
    <t>GRL16</t>
  </si>
  <si>
    <t>14/01/2026 10:14</t>
  </si>
  <si>
    <t>769429491250</t>
  </si>
  <si>
    <t>GRL15</t>
  </si>
  <si>
    <t>น***ุช น***งทอง</t>
  </si>
  <si>
    <t>769454707346</t>
  </si>
  <si>
    <t>GRL14</t>
  </si>
  <si>
    <t>น** ว***ี ท***ี</t>
  </si>
  <si>
    <t>14/01/2026 10:12</t>
  </si>
  <si>
    <t>769454701363</t>
  </si>
  <si>
    <t>GRL13</t>
  </si>
  <si>
    <t>ช***า ศ***ุญ</t>
  </si>
  <si>
    <t>769494309371</t>
  </si>
  <si>
    <t>GRL12</t>
  </si>
  <si>
    <t>อ***รา ส***วงค์</t>
  </si>
  <si>
    <t>14/01/2026 10:11</t>
  </si>
  <si>
    <t>769489208386</t>
  </si>
  <si>
    <t>GRL11</t>
  </si>
  <si>
    <t>ด***จ จ***ะพิมพ์</t>
  </si>
  <si>
    <t>THT39022DAW4S3Z</t>
  </si>
  <si>
    <t>GRL10</t>
  </si>
  <si>
    <t>ก***ิการ์ เ***ยวสุวรรณ</t>
  </si>
  <si>
    <t>14/01/2026 10:10</t>
  </si>
  <si>
    <t>769407293255</t>
  </si>
  <si>
    <t>GRL9</t>
  </si>
  <si>
    <t>14/01/2026 10:08</t>
  </si>
  <si>
    <t>769445493250</t>
  </si>
  <si>
    <t>GRL8</t>
  </si>
  <si>
    <t>14/01/2026 10:07</t>
  </si>
  <si>
    <t>769484900321</t>
  </si>
  <si>
    <t>GRL7</t>
  </si>
  <si>
    <t>14/01/2026 10:05</t>
  </si>
  <si>
    <t>LEXPU0647775299</t>
  </si>
  <si>
    <t>GRL6</t>
  </si>
  <si>
    <t>น***ย้ม เ***เอี่ยม</t>
  </si>
  <si>
    <t>14/01/2026 10:01</t>
  </si>
  <si>
    <t>769402291254</t>
  </si>
  <si>
    <t>14/01/2026 10:00</t>
  </si>
  <si>
    <t>GRL5</t>
  </si>
  <si>
    <t>พ***ุมรี น***สล</t>
  </si>
  <si>
    <t>14/01/2026 09:48</t>
  </si>
  <si>
    <t>769401400386</t>
  </si>
  <si>
    <t>14/01/2026 09:47</t>
  </si>
  <si>
    <t>GRL4</t>
  </si>
  <si>
    <t>พวงฟ้า สองเมืองสุข</t>
  </si>
  <si>
    <t xml:space="preserve">ที่อยู่
29.ม4.ต.หน้าสตนอ.หัวไทร จ.นครศรีธรรมราช 80170 
</t>
  </si>
  <si>
    <t>80170</t>
  </si>
  <si>
    <t>0890125825</t>
  </si>
  <si>
    <t>📌📌เคลม TIKTOK เนื่องจากคนแพ็กไม่ครบ</t>
  </si>
  <si>
    <t>GRL3</t>
  </si>
  <si>
    <t>ต***ล็ก</t>
  </si>
  <si>
    <t>รสมะพร้าวน้ำหอมค่ะ</t>
  </si>
  <si>
    <t>769413096266</t>
  </si>
  <si>
    <t>GRL2</t>
  </si>
  <si>
    <t>ป***์ธิยา ฤ***ค์</t>
  </si>
  <si>
    <t>14/01/2026 09:44</t>
  </si>
  <si>
    <t>769446894296</t>
  </si>
  <si>
    <t>GRL1</t>
  </si>
  <si>
    <t>อัจฉรา ขวัญสุข</t>
  </si>
  <si>
    <t>เลขที่ 47/1 หมู่ 9 ต.บางปลากด อ.องครักษ์ จ.นครนายก 26120</t>
  </si>
  <si>
    <t>0636191647</t>
  </si>
  <si>
    <t>14/01/2026 09:42</t>
  </si>
  <si>
    <t>เคลม TIKTOK เนื่องจากคนแพ็คผิด</t>
  </si>
  <si>
    <t>WB131129977TH</t>
  </si>
  <si>
    <t>GRL0</t>
  </si>
  <si>
    <t>ร***ลิน พ***ท</t>
  </si>
  <si>
    <t>769494691291</t>
  </si>
  <si>
    <t>GRK99</t>
  </si>
  <si>
    <t>น***เฟย์ญ่า  ค***รนิดา ค***งสุข</t>
  </si>
  <si>
    <t>14/01/2026 09:39</t>
  </si>
  <si>
    <t>เนยนมค่ะ</t>
  </si>
  <si>
    <t>769470497272</t>
  </si>
  <si>
    <t>14/01/2026 09:38</t>
  </si>
  <si>
    <t>GRK98</t>
  </si>
  <si>
    <t>ว***วรรณ พ***ันนา</t>
  </si>
  <si>
    <t>769423707356</t>
  </si>
  <si>
    <t>GRK96</t>
  </si>
  <si>
    <t>อ***อาจ ป***ิธานวิทยา</t>
  </si>
  <si>
    <t>14/01/2026 09:31</t>
  </si>
  <si>
    <t>769449204381</t>
  </si>
  <si>
    <t>GRK95</t>
  </si>
  <si>
    <t>ณัฐวดี บุญมีบุตร</t>
  </si>
  <si>
    <t>เรืองระพีแมนชั่น 72/17ม.12 · บางพลีใหญ่/ Blang Phli Yai
บางพลี/ Bang Phliสมุทรปราการ/ Samut Prakan
10540</t>
  </si>
  <si>
    <t>660860361936</t>
  </si>
  <si>
    <t>14/01/2026 09:29</t>
  </si>
  <si>
    <t>LEXPU0647767788</t>
  </si>
  <si>
    <t>GRK94</t>
  </si>
  <si>
    <t>14/01/2026 09:27</t>
  </si>
  <si>
    <t>THT03032D910M6Z</t>
  </si>
  <si>
    <t>GRK93</t>
  </si>
  <si>
    <t>N***abood</t>
  </si>
  <si>
    <t>14/01/2026 09:26</t>
  </si>
  <si>
    <t>THT04022DAWAP7Z</t>
  </si>
  <si>
    <t>GRK92</t>
  </si>
  <si>
    <t>ส***ญญา  ภ***ิยากูล</t>
  </si>
  <si>
    <t>14/01/2026 09:23</t>
  </si>
  <si>
    <t>769493292293</t>
  </si>
  <si>
    <t>GRK90</t>
  </si>
  <si>
    <t>14/01/2026 09:20</t>
  </si>
  <si>
    <t>769492095293</t>
  </si>
  <si>
    <t>GRK89</t>
  </si>
  <si>
    <t>น***ย โ***นู</t>
  </si>
  <si>
    <t>769481904365</t>
  </si>
  <si>
    <t>GRK88</t>
  </si>
  <si>
    <t>พ***ีภรณ์</t>
  </si>
  <si>
    <t>14/01/2026 09:19</t>
  </si>
  <si>
    <t>มะพร้าว</t>
  </si>
  <si>
    <t>769421691275</t>
  </si>
  <si>
    <t>14/01/2026 09:17</t>
  </si>
  <si>
    <t>GRK86</t>
  </si>
  <si>
    <t>ล***ปี๊ยกอาหารตามสั่ง</t>
  </si>
  <si>
    <t>14/01/2026 09:16</t>
  </si>
  <si>
    <t>769480508344</t>
  </si>
  <si>
    <t>GRK85</t>
  </si>
  <si>
    <t>ว***ณี จ***อ่อน</t>
  </si>
  <si>
    <t>769425100360</t>
  </si>
  <si>
    <t>GRK84</t>
  </si>
  <si>
    <t>c***poo</t>
  </si>
  <si>
    <t>769478104334</t>
  </si>
  <si>
    <t>GRK83</t>
  </si>
  <si>
    <t>ว***ยา ศ***งคล</t>
  </si>
  <si>
    <t>14/01/2026 09:10</t>
  </si>
  <si>
    <t>769451296283</t>
  </si>
  <si>
    <t>GRK82</t>
  </si>
  <si>
    <t>14/01/2026 09:09</t>
  </si>
  <si>
    <t>769473300363</t>
  </si>
  <si>
    <t>GRK81</t>
  </si>
  <si>
    <t>บ***ิตา</t>
  </si>
  <si>
    <t>769428896272</t>
  </si>
  <si>
    <t>GRK80</t>
  </si>
  <si>
    <t>ร***าภรณ์ ป***จริญ</t>
  </si>
  <si>
    <t>14/01/2026 09:06</t>
  </si>
  <si>
    <t>769490903355</t>
  </si>
  <si>
    <t>GRK79</t>
  </si>
  <si>
    <t>******) ม.3 ต.ร่องกาศ ตำบลร่องกาศ อำเภอสูงเม่น จังหวัดแพร่ 54130</t>
  </si>
  <si>
    <t>54130</t>
  </si>
  <si>
    <t>14/01/2026 09:32</t>
  </si>
  <si>
    <t>TH264140108582R</t>
  </si>
  <si>
    <t>14/01/2026 09:02</t>
  </si>
  <si>
    <t>GRK78</t>
  </si>
  <si>
    <t>นางวัชรินทร์ ศรีพรชัย</t>
  </si>
  <si>
    <t xml:space="preserve"> เจริญ.39.หมู่4.บ้านปรือเกียน ต.นอกเมือง อ.เมือง จ.สรินทร์ 
 32000</t>
  </si>
  <si>
    <t>32000</t>
  </si>
  <si>
    <t>0831891205</t>
  </si>
  <si>
    <t>14/01/2026 08:52</t>
  </si>
  <si>
    <t>WA079662555TH</t>
  </si>
  <si>
    <t>14/01/2026 08:51</t>
  </si>
  <si>
    <t>GRK77</t>
  </si>
  <si>
    <t>สุวรรณี จิราวณิชานันท์</t>
  </si>
  <si>
    <t>1736/6 หมู่ 9
ตลาดปู่เจ้าสมิงพราย
ถ.สุขุมวิท
ต.เทพารักษ์
อ.เมือง
จ.สมุทรปราการ
 10270</t>
  </si>
  <si>
    <t>0841730990</t>
  </si>
  <si>
    <t>14/01/2026 08:50</t>
  </si>
  <si>
    <t>WA079662547TH</t>
  </si>
  <si>
    <t>GRK76</t>
  </si>
  <si>
    <t>เนติมา เลิศนิมิตเทว้ญ</t>
  </si>
  <si>
    <t>168/79ม.3.ต.เสม็ด.อ.เมือง.ชลบุรี 20000</t>
  </si>
  <si>
    <t>0819490571</t>
  </si>
  <si>
    <t>14/01/2026 08:49</t>
  </si>
  <si>
    <t>WA079662533TH</t>
  </si>
  <si>
    <t>GRK75</t>
  </si>
  <si>
    <t>14/01/2026 08:42</t>
  </si>
  <si>
    <t>769407307314</t>
  </si>
  <si>
    <t>14/01/2026 08:40</t>
  </si>
  <si>
    <t>GRK74</t>
  </si>
  <si>
    <t>14/01/2026 08:33</t>
  </si>
  <si>
    <t>769459902341</t>
  </si>
  <si>
    <t>GRK73</t>
  </si>
  <si>
    <t>พ***ัย ม***ง</t>
  </si>
  <si>
    <t>14/01/2026 08:06</t>
  </si>
  <si>
    <t>769428106355</t>
  </si>
  <si>
    <t>GRK72</t>
  </si>
  <si>
    <t>แ***จันทร์  ห*** 5**</t>
  </si>
  <si>
    <t>14/01/2026 07:56</t>
  </si>
  <si>
    <t>769474907364</t>
  </si>
  <si>
    <t>GRK71</t>
  </si>
  <si>
    <t>ล***ย ผ***ญ</t>
  </si>
  <si>
    <t>14/01/2026 07:00</t>
  </si>
  <si>
    <t>769487770273</t>
  </si>
  <si>
    <t>GRK70</t>
  </si>
  <si>
    <t>พ***พย์  ก***จันทร์เทศ</t>
  </si>
  <si>
    <t>14/01/2026 06:41</t>
  </si>
  <si>
    <t>769472977140</t>
  </si>
  <si>
    <t>GRK69</t>
  </si>
  <si>
    <t>ศ***ณภัทร ร***คช</t>
  </si>
  <si>
    <t>14/01/2026 06:12</t>
  </si>
  <si>
    <t>769436033306</t>
  </si>
  <si>
    <t>GRK68</t>
  </si>
  <si>
    <t>14/01/2026 05:17</t>
  </si>
  <si>
    <t>769479055111</t>
  </si>
  <si>
    <t>GRK67</t>
  </si>
  <si>
    <t>อ***เรือน ป***ทิม</t>
  </si>
  <si>
    <t>14/01/2026 04:52</t>
  </si>
  <si>
    <t>769448033281</t>
  </si>
  <si>
    <t>14/01/2026 04:51</t>
  </si>
  <si>
    <t>GRK66</t>
  </si>
  <si>
    <t>ส***ียง ช***ระดิษฐ์</t>
  </si>
  <si>
    <t>14/01/2026 04:21</t>
  </si>
  <si>
    <t>769424113242</t>
  </si>
  <si>
    <t>14/01/2026 04:25</t>
  </si>
  <si>
    <t>GRK65</t>
  </si>
  <si>
    <t>ร***ัตน์​ไทรทอง</t>
  </si>
  <si>
    <t>14/01/2026 04:08</t>
  </si>
  <si>
    <t>769463943264</t>
  </si>
  <si>
    <t>14/01/2026 04:12</t>
  </si>
  <si>
    <t>GRK63</t>
  </si>
  <si>
    <t>พ***ร ท***</t>
  </si>
  <si>
    <t>14/01/2026 03:23</t>
  </si>
  <si>
    <t>769442660162</t>
  </si>
  <si>
    <t>GRK62</t>
  </si>
  <si>
    <t>14/01/2026 02:18</t>
  </si>
  <si>
    <t>769466234224</t>
  </si>
  <si>
    <t>GRK61</t>
  </si>
  <si>
    <t>14/01/2026 01:55</t>
  </si>
  <si>
    <t>769470344263</t>
  </si>
  <si>
    <t>GRK60</t>
  </si>
  <si>
    <t>แ***า ท***าว</t>
  </si>
  <si>
    <t>14/01/2026 01:31</t>
  </si>
  <si>
    <t>769416233294</t>
  </si>
  <si>
    <t>GRK59</t>
  </si>
  <si>
    <t>อ***ตย์  ร***ง</t>
  </si>
  <si>
    <t>14/01/2026 01:06</t>
  </si>
  <si>
    <t>769447386212</t>
  </si>
  <si>
    <t>14/01/2026 01:13</t>
  </si>
  <si>
    <t>GRK58</t>
  </si>
  <si>
    <t>บ***า ม***สตุรัส</t>
  </si>
  <si>
    <t>14/01/2026 00:52</t>
  </si>
  <si>
    <t>769423677212</t>
  </si>
  <si>
    <t>GRK57</t>
  </si>
  <si>
    <t>น***ร ข***อง</t>
  </si>
  <si>
    <t>14/01/2026 00:02</t>
  </si>
  <si>
    <t>769496176282</t>
  </si>
  <si>
    <t>14/01/2026 00:03</t>
  </si>
  <si>
    <t>GRP35</t>
  </si>
  <si>
    <t>****** จ.อุบลราชธานี ตำบลในเมือง อำเภอเมืองอุบลราชธานี จังหวัดอุบลราชธานี 34000</t>
  </si>
  <si>
    <t>48</t>
  </si>
  <si>
    <t>15/01/2026 23:45</t>
  </si>
  <si>
    <t>TH310188ETBQ5A</t>
  </si>
  <si>
    <t>15/01/2026 23:44</t>
  </si>
  <si>
    <t>GRP34</t>
  </si>
  <si>
    <t>ส***ียงปรีเปรม</t>
  </si>
  <si>
    <t>15/01/2026 23:34</t>
  </si>
  <si>
    <t>790046900440</t>
  </si>
  <si>
    <t>GRP33</t>
  </si>
  <si>
    <t>15/01/2026 23:32</t>
  </si>
  <si>
    <t>790042504414</t>
  </si>
  <si>
    <t>GRP32</t>
  </si>
  <si>
    <t>ส***ธ ร***นบล</t>
  </si>
  <si>
    <t>15/01/2026 23:24</t>
  </si>
  <si>
    <t>790019608442</t>
  </si>
  <si>
    <t>GRP31</t>
  </si>
  <si>
    <t>ณ***านันท์ ศ***ุษย์ดี</t>
  </si>
  <si>
    <t>15/01/2026 23:12</t>
  </si>
  <si>
    <t>790063108435</t>
  </si>
  <si>
    <t>GRP30</t>
  </si>
  <si>
    <t>15/01/2026 23:09</t>
  </si>
  <si>
    <t>790013776392</t>
  </si>
  <si>
    <t>GRP29</t>
  </si>
  <si>
    <t>15/01/2026 23:04</t>
  </si>
  <si>
    <t>790010630463</t>
  </si>
  <si>
    <t>GRP28</t>
  </si>
  <si>
    <t>15/01/2026 23:01</t>
  </si>
  <si>
    <t>790074216481</t>
  </si>
  <si>
    <t>GRP26</t>
  </si>
  <si>
    <t>ว*** แ***ก</t>
  </si>
  <si>
    <t>15/01/2026 22:46</t>
  </si>
  <si>
    <t>790065001423</t>
  </si>
  <si>
    <t>GRP25</t>
  </si>
  <si>
    <t>15/01/2026 22:45</t>
  </si>
  <si>
    <t>790099901430</t>
  </si>
  <si>
    <t>GRP24</t>
  </si>
  <si>
    <t>790006123421</t>
  </si>
  <si>
    <t>GRP23</t>
  </si>
  <si>
    <t>บ***่ง ต***</t>
  </si>
  <si>
    <t>15/01/2026 22:42</t>
  </si>
  <si>
    <t>790024428421</t>
  </si>
  <si>
    <t>GRP22</t>
  </si>
  <si>
    <t>น** อ***ุนีพงศ์</t>
  </si>
  <si>
    <t>15/01/2026 22:41</t>
  </si>
  <si>
    <t>790072128436</t>
  </si>
  <si>
    <t>GRP21</t>
  </si>
  <si>
    <t>เยาวลักษณ์ โพน้อย</t>
  </si>
  <si>
    <t>336-338 ร้านอรุณพร ถ.หน้าเมือง ต.ตลาด
เมืองสุราษฎร์ธานี/ Mueang Surat Thaniสุราษฎร์ธานี/ Surat Thani
84000</t>
  </si>
  <si>
    <t>660873895589</t>
  </si>
  <si>
    <t>15/01/2026 22:37</t>
  </si>
  <si>
    <t>LEXPU0648469336</t>
  </si>
  <si>
    <t>GRP19</t>
  </si>
  <si>
    <t>P***Pond</t>
  </si>
  <si>
    <t>15/01/2026 22:20</t>
  </si>
  <si>
    <t>790049700414</t>
  </si>
  <si>
    <t>GRP18</t>
  </si>
  <si>
    <t>น***าว ศ***วรรณ ส***วัสดิ์</t>
  </si>
  <si>
    <t>15/01/2026 22:11</t>
  </si>
  <si>
    <t>790011606425</t>
  </si>
  <si>
    <t>15/01/2026 22:12</t>
  </si>
  <si>
    <t>GRP17</t>
  </si>
  <si>
    <t>อ*** ป***อง</t>
  </si>
  <si>
    <t>15/01/2026 22:07</t>
  </si>
  <si>
    <t>790050853465</t>
  </si>
  <si>
    <t>GRP16</t>
  </si>
  <si>
    <t>น***มล ต***ศ</t>
  </si>
  <si>
    <t>790043430466</t>
  </si>
  <si>
    <t>GRP14</t>
  </si>
  <si>
    <t>อ***รณ  ม***ขวัญ</t>
  </si>
  <si>
    <t>15/01/2026 21:51</t>
  </si>
  <si>
    <t>790079471300</t>
  </si>
  <si>
    <t>15/01/2026 22:04</t>
  </si>
  <si>
    <t>GRP13</t>
  </si>
  <si>
    <t>ส***ียรติ ว***วิทย์สกุล</t>
  </si>
  <si>
    <t>15/01/2026 21:34</t>
  </si>
  <si>
    <t>790011472305</t>
  </si>
  <si>
    <t>15/01/2026 22:01</t>
  </si>
  <si>
    <t>GRP12</t>
  </si>
  <si>
    <t>L***g</t>
  </si>
  <si>
    <t>15/01/2026 21:32</t>
  </si>
  <si>
    <t>790062894574</t>
  </si>
  <si>
    <t>GRP11</t>
  </si>
  <si>
    <t>น***ฏิญญา เ***งแก้ว</t>
  </si>
  <si>
    <t>15/01/2026 21:15</t>
  </si>
  <si>
    <t>790015223410</t>
  </si>
  <si>
    <t>15/01/2026 21:57</t>
  </si>
  <si>
    <t>GRP10</t>
  </si>
  <si>
    <t>******์ค ตำบล หมื่นไวย ตำบลหมื่นไวย อำเภอเมืองนครราชสีมา จังหวัดนครราชสีมา 30000</t>
  </si>
  <si>
    <t>15/01/2026 21:56</t>
  </si>
  <si>
    <t>TH262851205733R</t>
  </si>
  <si>
    <t>GRP9</t>
  </si>
  <si>
    <t>15/01/2026 21:12</t>
  </si>
  <si>
    <t>790075630455</t>
  </si>
  <si>
    <t>15/01/2026 21:13</t>
  </si>
  <si>
    <t>GRP8</t>
  </si>
  <si>
    <t>15/01/2026 21:09</t>
  </si>
  <si>
    <t>790046939474</t>
  </si>
  <si>
    <t>GRP7</t>
  </si>
  <si>
    <t>ว***า  ช***าสา</t>
  </si>
  <si>
    <t>15/01/2026 21:05</t>
  </si>
  <si>
    <t>790073374311</t>
  </si>
  <si>
    <t>GRP6</t>
  </si>
  <si>
    <t>ธ***ตา เ***ญรัตน์</t>
  </si>
  <si>
    <t>15/01/2026 21:02</t>
  </si>
  <si>
    <t>790097992574</t>
  </si>
  <si>
    <t>GRP5</t>
  </si>
  <si>
    <t>P***hip D***ong</t>
  </si>
  <si>
    <t>15/01/2026 20:58</t>
  </si>
  <si>
    <t>790083706484</t>
  </si>
  <si>
    <t>GRP3</t>
  </si>
  <si>
    <t>ส***น ท***าค</t>
  </si>
  <si>
    <t>15/01/2026 20:28</t>
  </si>
  <si>
    <t>790095839470</t>
  </si>
  <si>
    <t>GRP2</t>
  </si>
  <si>
    <t>เ***ิน  เ***มขุนทด    ส***้านค้าพี่ติ๊ก</t>
  </si>
  <si>
    <t>790081038493</t>
  </si>
  <si>
    <t>GRP1</t>
  </si>
  <si>
    <t>15/01/2026 20:22</t>
  </si>
  <si>
    <t>790053125422</t>
  </si>
  <si>
    <t>GRP0</t>
  </si>
  <si>
    <t>ว***ย ม***หมาย</t>
  </si>
  <si>
    <t>15/01/2026 20:18</t>
  </si>
  <si>
    <t>790069509471</t>
  </si>
  <si>
    <t>15/01/2026 20:16</t>
  </si>
  <si>
    <t>GRO99</t>
  </si>
  <si>
    <t>ค***ัญลักษณ์ เ***ญจิต</t>
  </si>
  <si>
    <t>15/01/2026 20:17</t>
  </si>
  <si>
    <t>790048403476</t>
  </si>
  <si>
    <t>GRO98</t>
  </si>
  <si>
    <t>น*** น***จุ้ย</t>
  </si>
  <si>
    <t>15/01/2026 20:13</t>
  </si>
  <si>
    <t>THT13062DCHVT4Z</t>
  </si>
  <si>
    <t>GRO97</t>
  </si>
  <si>
    <t>15/01/2026 20:10</t>
  </si>
  <si>
    <t>790095055455</t>
  </si>
  <si>
    <t>GRO96</t>
  </si>
  <si>
    <t>ว***า  ม***มานะกิจ</t>
  </si>
  <si>
    <t>790061390565</t>
  </si>
  <si>
    <t>15/01/2026 20:09</t>
  </si>
  <si>
    <t>GRO95</t>
  </si>
  <si>
    <t>******ู่ 2 ตำบลหมกแถว อำเภอหนองขาหย่าง จังหวัดอุทัยธานี 61130</t>
  </si>
  <si>
    <t>61130</t>
  </si>
  <si>
    <t>15/01/2026 20:05</t>
  </si>
  <si>
    <t>TH2625564679539</t>
  </si>
  <si>
    <t>15/01/2026 20:04</t>
  </si>
  <si>
    <t>GRO93</t>
  </si>
  <si>
    <t>ค***ิ่มซ้ง ศ***ัย</t>
  </si>
  <si>
    <t>15/01/2026 19:59</t>
  </si>
  <si>
    <t>มะพร้าว ฝอยทอง ลูกตาล สั่งให้คุณปู่ทานค่ะ</t>
  </si>
  <si>
    <t>790046695351</t>
  </si>
  <si>
    <t>GRO92</t>
  </si>
  <si>
    <t>ส***ิวรรณ ว***ปินตา</t>
  </si>
  <si>
    <t>15/01/2026 19:58</t>
  </si>
  <si>
    <t>790055498584</t>
  </si>
  <si>
    <t>GRO89</t>
  </si>
  <si>
    <t>15/01/2026 19:48</t>
  </si>
  <si>
    <t>790040051496</t>
  </si>
  <si>
    <t>GRO88</t>
  </si>
  <si>
    <t>ฐิฏิมา เนียมหอม</t>
  </si>
  <si>
    <t>41/11หมู่5ต.บ้านงิ้ว · บ้านงิ้ว/ Ban Ngio
สามโคก/ Sam Khokปทุมธานี/ Pathum Thani
12160</t>
  </si>
  <si>
    <t>12160</t>
  </si>
  <si>
    <t>660815641519</t>
  </si>
  <si>
    <t>15/01/2026 19:40</t>
  </si>
  <si>
    <t>LEXPU0648450005</t>
  </si>
  <si>
    <t>GRO87</t>
  </si>
  <si>
    <t>อ******น</t>
  </si>
  <si>
    <t>******งไทร จ.พระนครศรีอยุธยา 13190 ตำบลแคออก อำเภอบางไทร จังหวัดพระนครศรีอยุธยา 13190</t>
  </si>
  <si>
    <t>13190</t>
  </si>
  <si>
    <t>16/01/2026 08:02</t>
  </si>
  <si>
    <t>TH268545851703L</t>
  </si>
  <si>
    <t>15/01/2026 19:35</t>
  </si>
  <si>
    <t>GRO86</t>
  </si>
  <si>
    <t>ฤ***รัตน์ ศ***าคาร</t>
  </si>
  <si>
    <t>15/01/2026 19:32</t>
  </si>
  <si>
    <t>790082933485</t>
  </si>
  <si>
    <t>GRO84</t>
  </si>
  <si>
    <t>******ามสนามวอลเลย์บอล ต.คลองรี, อำเภอสทิงพระ ตำบลคลองรี อำเภอสทิงพระ จังหวัดสงขลา 90190</t>
  </si>
  <si>
    <t>90190</t>
  </si>
  <si>
    <t>TH267469464683I</t>
  </si>
  <si>
    <t>15/01/2026 19:18</t>
  </si>
  <si>
    <t>GRO82</t>
  </si>
  <si>
    <t>15/01/2026 19:10</t>
  </si>
  <si>
    <t>790096486303</t>
  </si>
  <si>
    <t>GRO81</t>
  </si>
  <si>
    <t>กุหลาบ มณฑา</t>
  </si>
  <si>
    <t>ที่บ้าน 100 หมู่ที่ 1 · ห้วยกรดพัฒนา/ Huai Krot Phatthana
สรรคบุรี/ Sankhaburiชัยนาท/ Chainat
17140</t>
  </si>
  <si>
    <t>17140</t>
  </si>
  <si>
    <t>660625613588</t>
  </si>
  <si>
    <t>15/01/2026 19:02</t>
  </si>
  <si>
    <t>LEXPU0648404114</t>
  </si>
  <si>
    <t>GRO80</t>
  </si>
  <si>
    <t>ว***จน์ บ***ุศ</t>
  </si>
  <si>
    <t>15/01/2026 19:01</t>
  </si>
  <si>
    <t>790081502431</t>
  </si>
  <si>
    <t>GRO79</t>
  </si>
  <si>
    <t>ส***พร จ***พรัตน์</t>
  </si>
  <si>
    <t>15/01/2026 18:58</t>
  </si>
  <si>
    <t>790035703413</t>
  </si>
  <si>
    <t>GRO78</t>
  </si>
  <si>
    <t>อ***ิรา ว***มัด</t>
  </si>
  <si>
    <t>15/01/2026 18:48</t>
  </si>
  <si>
    <t>ฝอยทอง 2 ค่ะ
รสมะพร้าวนำ้หอม 1</t>
  </si>
  <si>
    <t>790061298364</t>
  </si>
  <si>
    <t>GRO77</t>
  </si>
  <si>
    <t>เ***าทิพย์ ด***งอ่อน</t>
  </si>
  <si>
    <t>15/01/2026 18:41</t>
  </si>
  <si>
    <t>790099349410</t>
  </si>
  <si>
    <t>15/01/2026 18:42</t>
  </si>
  <si>
    <t>GRO76</t>
  </si>
  <si>
    <t>อ***ลี แ***จริญ</t>
  </si>
  <si>
    <t>15/01/2026 18:26</t>
  </si>
  <si>
    <t>790064709486</t>
  </si>
  <si>
    <t>GRO75</t>
  </si>
  <si>
    <t>ว***ิริ  ป***านวรรณ</t>
  </si>
  <si>
    <t>15/01/2026 19:22</t>
  </si>
  <si>
    <t>790024693360</t>
  </si>
  <si>
    <t>15/01/2026 18:14</t>
  </si>
  <si>
    <t>GRO73</t>
  </si>
  <si>
    <t>ข***เมือง แ***ก้ว</t>
  </si>
  <si>
    <t>15/01/2026 17:51</t>
  </si>
  <si>
    <t>ขอมะพร้าวกับฝอยทองคะ</t>
  </si>
  <si>
    <t>790095304471</t>
  </si>
  <si>
    <t>GRO72</t>
  </si>
  <si>
    <t>ช******น</t>
  </si>
  <si>
    <t>******สุขสวัสดิ์26) ถ.พระรามที่สอง ซ.25 แขวงบางมด แขวงบางมด เขตจอมทอง จังหวัดกรุงเทพมหานคร 10150</t>
  </si>
  <si>
    <t>15/01/2026 17:41</t>
  </si>
  <si>
    <t>TH261820586286B</t>
  </si>
  <si>
    <t>GRO71</t>
  </si>
  <si>
    <t>15/01/2026 17:30</t>
  </si>
  <si>
    <t>790071456381</t>
  </si>
  <si>
    <t>GRO68</t>
  </si>
  <si>
    <t>น***ณีย์</t>
  </si>
  <si>
    <t>15/01/2026 17:08</t>
  </si>
  <si>
    <t>790030191580</t>
  </si>
  <si>
    <t>GRO67</t>
  </si>
  <si>
    <t>15/01/2026 17:02</t>
  </si>
  <si>
    <t>790014048401</t>
  </si>
  <si>
    <t>GRO65</t>
  </si>
  <si>
    <t xml:space="preserve">อ*** จ***ร์รุ่ง </t>
  </si>
  <si>
    <t>15/01/2026 16:31</t>
  </si>
  <si>
    <t>790081894372</t>
  </si>
  <si>
    <t>GRO64</t>
  </si>
  <si>
    <t>15/01/2026 16:21</t>
  </si>
  <si>
    <t>790097597380</t>
  </si>
  <si>
    <t>GRO63</t>
  </si>
  <si>
    <t>ระวีพรรณ     ขุมทอง</t>
  </si>
  <si>
    <t>เลขที่33/4หมู่3ตำบลบ้านเลือกอำเภอโพธารามจังหวัดราชบุรี 70120</t>
  </si>
  <si>
    <t>0645201048</t>
  </si>
  <si>
    <t>15/01/2026 16:16</t>
  </si>
  <si>
    <t>WB131292156TH</t>
  </si>
  <si>
    <t>15/01/2026 16:19</t>
  </si>
  <si>
    <t>GRO62</t>
  </si>
  <si>
    <t>สมชายชุดสนปักษ์</t>
  </si>
  <si>
    <t>64เพชรเกษม28แยก23ตำบลบางจากอำเภอภาษีเจริญ กรุงเทพฯ 10160</t>
  </si>
  <si>
    <t>0897916498</t>
  </si>
  <si>
    <t>WA080511371TH</t>
  </si>
  <si>
    <t>15/01/2026 16:15</t>
  </si>
  <si>
    <t>GRO61</t>
  </si>
  <si>
    <t>790050291391</t>
  </si>
  <si>
    <t>GRO60</t>
  </si>
  <si>
    <t>ว***คณา</t>
  </si>
  <si>
    <t>15/01/2026 15:57</t>
  </si>
  <si>
    <t>790012933496</t>
  </si>
  <si>
    <t>GRO59</t>
  </si>
  <si>
    <t>15/01/2026 15:52</t>
  </si>
  <si>
    <t>790017999551</t>
  </si>
  <si>
    <t>GRO58</t>
  </si>
  <si>
    <t>ท***ย็น ป***าปิง</t>
  </si>
  <si>
    <t>15/01/2026 15:33</t>
  </si>
  <si>
    <t>790016747413</t>
  </si>
  <si>
    <t>GRO57</t>
  </si>
  <si>
    <t>น***าวธราภรณ์ ส***สุข</t>
  </si>
  <si>
    <t>15/01/2026 15:26</t>
  </si>
  <si>
    <t>790069790392</t>
  </si>
  <si>
    <t>GRO56</t>
  </si>
  <si>
    <t>******246 ตรงทางม้าลายเลยค่ะ แขวนไว้ได้เลย) แขวงรัชดาภิเษก เขตดินแดง จังหวัดกรุงเทพมหานคร 10400</t>
  </si>
  <si>
    <t>22</t>
  </si>
  <si>
    <t>15/01/2026 15:23</t>
  </si>
  <si>
    <t>TH262140419539J</t>
  </si>
  <si>
    <t>GRO54</t>
  </si>
  <si>
    <t>อ***ร ม***ปรางค์</t>
  </si>
  <si>
    <t>15/01/2026 15:22</t>
  </si>
  <si>
    <t>790018499561</t>
  </si>
  <si>
    <t>15/01/2026 15:21</t>
  </si>
  <si>
    <t>GRO53</t>
  </si>
  <si>
    <t>เ***ี</t>
  </si>
  <si>
    <t>15/01/2026 15:18</t>
  </si>
  <si>
    <t>790013037450</t>
  </si>
  <si>
    <t>GRO52</t>
  </si>
  <si>
    <t>THT05052DGY827Z</t>
  </si>
  <si>
    <t>GRO51</t>
  </si>
  <si>
    <t>ป***าภัทร ล***</t>
  </si>
  <si>
    <t>15/01/2026 15:16</t>
  </si>
  <si>
    <t>790068000411</t>
  </si>
  <si>
    <t>GRO50</t>
  </si>
  <si>
    <t>THT05052DCHHG6Z</t>
  </si>
  <si>
    <t>GRO49</t>
  </si>
  <si>
    <t>ก***นา น***ืองรักษ์</t>
  </si>
  <si>
    <t>15/01/2026 15:11</t>
  </si>
  <si>
    <t>ขอฝอยทอง 4 นอกนั้นคละรสค่ะ รวม 12 กล่องค่ะ</t>
  </si>
  <si>
    <t>790035519490</t>
  </si>
  <si>
    <t>GRO48</t>
  </si>
  <si>
    <t>N***rn</t>
  </si>
  <si>
    <t>15/01/2026 15:06</t>
  </si>
  <si>
    <t>790097635460</t>
  </si>
  <si>
    <t>GRO47</t>
  </si>
  <si>
    <t>15/01/2026 14:56</t>
  </si>
  <si>
    <t>790073769380</t>
  </si>
  <si>
    <t>GRO46</t>
  </si>
  <si>
    <t>ค** ป***พัฒน์</t>
  </si>
  <si>
    <t>15/01/2026 14:55</t>
  </si>
  <si>
    <t>เนยสด2
ฝอยทอง2
กาแฟ1
มะพร้าว1</t>
  </si>
  <si>
    <t>790055349403</t>
  </si>
  <si>
    <t>GRO45</t>
  </si>
  <si>
    <t>ฌ**</t>
  </si>
  <si>
    <t>15/01/2026 14:36</t>
  </si>
  <si>
    <t>790070171380</t>
  </si>
  <si>
    <t>GRO44</t>
  </si>
  <si>
    <t>เ***ิรา แ***ุนทด</t>
  </si>
  <si>
    <t>790070082340</t>
  </si>
  <si>
    <t>GRO42</t>
  </si>
  <si>
    <t>15/01/2026 14:34</t>
  </si>
  <si>
    <t>790098666383</t>
  </si>
  <si>
    <t>GRO40</t>
  </si>
  <si>
    <t>โ**   เ***รกิจ</t>
  </si>
  <si>
    <t>15/01/2026 14:33</t>
  </si>
  <si>
    <t>790055232492</t>
  </si>
  <si>
    <t>GRO38</t>
  </si>
  <si>
    <t>15/01/2026 14:31</t>
  </si>
  <si>
    <t>790033329433</t>
  </si>
  <si>
    <t>GRO35</t>
  </si>
  <si>
    <t>T* S***atthra</t>
  </si>
  <si>
    <t>15/01/2026 14:28</t>
  </si>
  <si>
    <t>790028553495</t>
  </si>
  <si>
    <t>GRO33</t>
  </si>
  <si>
    <t>15/01/2026 14:26</t>
  </si>
  <si>
    <t>790096325432</t>
  </si>
  <si>
    <t>GRO32</t>
  </si>
  <si>
    <t>790039582323</t>
  </si>
  <si>
    <t>GRO29</t>
  </si>
  <si>
    <t>15/01/2026 14:25</t>
  </si>
  <si>
    <t>ไม่รับกาแฟกับฝอยทองค่ะ</t>
  </si>
  <si>
    <t>790028537480</t>
  </si>
  <si>
    <t>GRO28</t>
  </si>
  <si>
    <t>P***da P***lang</t>
  </si>
  <si>
    <t>THT04062DCPE62Z</t>
  </si>
  <si>
    <t>15/01/2026 14:24</t>
  </si>
  <si>
    <t>GRO27</t>
  </si>
  <si>
    <t>น***ันชัย ค***ิวิทยากุล</t>
  </si>
  <si>
    <t>790028235441</t>
  </si>
  <si>
    <t>GRO26</t>
  </si>
  <si>
    <t>น***กานต์ ว***โตกุล</t>
  </si>
  <si>
    <t>15/01/2026 14:23</t>
  </si>
  <si>
    <t>790035070311</t>
  </si>
  <si>
    <t>GRO25</t>
  </si>
  <si>
    <t>นิภา  นาคจำรูญ</t>
  </si>
  <si>
    <t>78/129  ถ.ดาวดึงส์  ต.ปากน้ำโพ  อ.เมืองนครสวรรค์ 60000</t>
  </si>
  <si>
    <t>60000</t>
  </si>
  <si>
    <t>0898595845</t>
  </si>
  <si>
    <t>WA080123125TH</t>
  </si>
  <si>
    <t>15/01/2026 14:21</t>
  </si>
  <si>
    <t>GRO24</t>
  </si>
  <si>
    <t>ก***ารัตน์ ล***แสง</t>
  </si>
  <si>
    <t>15/01/2026 14:18</t>
  </si>
  <si>
    <t>790061551381</t>
  </si>
  <si>
    <t>15/01/2026 14:20</t>
  </si>
  <si>
    <t>GRO23</t>
  </si>
  <si>
    <t>พ*** ท***</t>
  </si>
  <si>
    <t>15/01/2026 14:12</t>
  </si>
  <si>
    <t>**ไม่รับกาแฟและกล้วยหอม</t>
  </si>
  <si>
    <t>790077786315</t>
  </si>
  <si>
    <t>GRO22</t>
  </si>
  <si>
    <t>ส***ชชา ร***ะห่วง</t>
  </si>
  <si>
    <t>THT05072DEHGZ1Z</t>
  </si>
  <si>
    <t>GRO20</t>
  </si>
  <si>
    <t>สิริเขตร์  กล่อมสิงห์</t>
  </si>
  <si>
    <t>250/60 คอนโดไนท์บริดจ์ สกายซิตี้
สถานีสายหยุด พหลฯ48
อนุสาวรีย์ บางเขน
กทม 
โทร 10220</t>
  </si>
  <si>
    <t>0865445656</t>
  </si>
  <si>
    <t>15/01/2026 13:44</t>
  </si>
  <si>
    <t>WB131291990TH</t>
  </si>
  <si>
    <t>15/01/2026 14:10</t>
  </si>
  <si>
    <t>GRO19</t>
  </si>
  <si>
    <t>สุธาริณี  อิสเรศโยธิน</t>
  </si>
  <si>
    <t>47/28ซอยจารุสังข์3 หมู่3
ถ.สุขาภิบาล5 ต.บางโฉลง
อ.บางพลี จ. สมุทรปราการ 10540</t>
  </si>
  <si>
    <t>0880415151</t>
  </si>
  <si>
    <t>15/01/2026 11:41</t>
  </si>
  <si>
    <t>WB131292006TH</t>
  </si>
  <si>
    <t>15/01/2026 14:08</t>
  </si>
  <si>
    <t>GRO18</t>
  </si>
  <si>
    <t>นางอารี สุริต</t>
  </si>
  <si>
    <t>เลขที่ 233 หมู่ 16 บ้านหนองป่าข้าว ต.ป่าไผ่ อ.สันทราย จ.เชียงใหม่ 50210</t>
  </si>
  <si>
    <t>0861843569</t>
  </si>
  <si>
    <t>15/01/2026 14:06</t>
  </si>
  <si>
    <t>WA080123139TH</t>
  </si>
  <si>
    <t>15/01/2026 14:04</t>
  </si>
  <si>
    <t>GRO17</t>
  </si>
  <si>
    <t>15/01/2026 14:03</t>
  </si>
  <si>
    <t>790046192563</t>
  </si>
  <si>
    <t>GRO16</t>
  </si>
  <si>
    <t>อ***ล   ย***อง</t>
  </si>
  <si>
    <t>15/01/2026 14:02</t>
  </si>
  <si>
    <t>790078792565</t>
  </si>
  <si>
    <t>GRO15</t>
  </si>
  <si>
    <t>ลำเพย เต่าสุวรรณ</t>
  </si>
  <si>
    <t>335/53 อ.เคหสวสัดิการ ทอ.2 ถ.เชิดวุฒากาศ แขวงสีกัน เขตดอนเมือง กทม. 10210</t>
  </si>
  <si>
    <t>0890492545</t>
  </si>
  <si>
    <t>WA080123142TH</t>
  </si>
  <si>
    <t>15/01/2026 14:00</t>
  </si>
  <si>
    <t>GRO14</t>
  </si>
  <si>
    <t>วรรณภัทร ทองทิพวัน</t>
  </si>
  <si>
    <t>29/3ม4 ต เขาน้อย อ ปราณบุรี จประจวบคีรีขันธ์ 77120</t>
  </si>
  <si>
    <t>0919392916</t>
  </si>
  <si>
    <t>15/01/2026 13:59</t>
  </si>
  <si>
    <t>WA080123156TH</t>
  </si>
  <si>
    <t>GRO12</t>
  </si>
  <si>
    <t>นันทนา พูลเกษม</t>
  </si>
  <si>
    <t>ส่ง 
เกรทวิวอาพาร์ทเม้นท์
 (ห้องแถวD8)365 หมู่12
ต.โชคชัย อ.โชคชัย
จ.นครราชสีมา 30190</t>
  </si>
  <si>
    <t>0812580690</t>
  </si>
  <si>
    <t>15/01/2026 08:41</t>
  </si>
  <si>
    <t>WB131292010TH</t>
  </si>
  <si>
    <t>15/01/2026 13:56</t>
  </si>
  <si>
    <t>GRO11</t>
  </si>
  <si>
    <t>จ***รา  จ***เจริญ</t>
  </si>
  <si>
    <t>15/01/2026 13:54</t>
  </si>
  <si>
    <t>790073391575</t>
  </si>
  <si>
    <t>GRO10</t>
  </si>
  <si>
    <t>ว***วดี</t>
  </si>
  <si>
    <t>15/01/2026 13:53</t>
  </si>
  <si>
    <t>790095627436</t>
  </si>
  <si>
    <t>GRO9</t>
  </si>
  <si>
    <t>สุพัตรา วงศ์สุ</t>
  </si>
  <si>
    <t>181 หมู่2 ต เหมืองง่า อ เมือง จ ลำพูน 51000</t>
  </si>
  <si>
    <t>0814737155</t>
  </si>
  <si>
    <t>15/01/2026 08:35</t>
  </si>
  <si>
    <t>WB131292023TH</t>
  </si>
  <si>
    <t>15/01/2026 13:52</t>
  </si>
  <si>
    <t>GRO8</t>
  </si>
  <si>
    <t>บ***ง ธ***เที่ยง</t>
  </si>
  <si>
    <t>15/01/2026 13:50</t>
  </si>
  <si>
    <t>790098500435</t>
  </si>
  <si>
    <t>GRO7</t>
  </si>
  <si>
    <t>u***7403813503000</t>
  </si>
  <si>
    <t>790082686315</t>
  </si>
  <si>
    <t>GRO6</t>
  </si>
  <si>
    <t>Juthamat Puychaisorn</t>
  </si>
  <si>
    <t>587 ม.8  ต.นาแก อ.นาแก
ซอยตัน ข้างธนาคารกรุงไทยนาแก จ.นครพนม 48130</t>
  </si>
  <si>
    <t>48130</t>
  </si>
  <si>
    <t>0885631779</t>
  </si>
  <si>
    <t>14/01/2026 22:57</t>
  </si>
  <si>
    <t>WB131292045TH</t>
  </si>
  <si>
    <t>15/01/2026 13:46</t>
  </si>
  <si>
    <t>GRO5</t>
  </si>
  <si>
    <t>สุริยัน มังกร</t>
  </si>
  <si>
    <t>2/11
จันทนิมิต
อ.เมือง
จันทบุรี 22000</t>
  </si>
  <si>
    <t>0850510374</t>
  </si>
  <si>
    <t>14/01/2026 17:49</t>
  </si>
  <si>
    <t>WB131292037TH</t>
  </si>
  <si>
    <t>15/01/2026 13:43</t>
  </si>
  <si>
    <t>GRO4</t>
  </si>
  <si>
    <t>นางนิภา    อักษรเสือ</t>
  </si>
  <si>
    <t>159/1ม.6
โพหัก
บางแพ
ราชบุรี
Thailand 70160</t>
  </si>
  <si>
    <t>66810091334</t>
  </si>
  <si>
    <t>15/01/2026 13:39</t>
  </si>
  <si>
    <t>WA080123160TH</t>
  </si>
  <si>
    <t>15/01/2026 13:38</t>
  </si>
  <si>
    <t>GRO3</t>
  </si>
  <si>
    <t>O** N***</t>
  </si>
  <si>
    <t>15/01/2026 13:25</t>
  </si>
  <si>
    <t>790048930495</t>
  </si>
  <si>
    <t>GRO2</t>
  </si>
  <si>
    <t>ศ***ศา ล***ิ่งสวัสดิ์</t>
  </si>
  <si>
    <t>15/01/2026 13:23</t>
  </si>
  <si>
    <t>790065591560</t>
  </si>
  <si>
    <t>15/01/2026 13:21</t>
  </si>
  <si>
    <t>GRN99</t>
  </si>
  <si>
    <t>อ** ก***รบุรี</t>
  </si>
  <si>
    <t>15/01/2026 12:49</t>
  </si>
  <si>
    <t>790052307461</t>
  </si>
  <si>
    <t>GRN96</t>
  </si>
  <si>
    <t>น***สุวรรณนีย์  ท***์สว่าง</t>
  </si>
  <si>
    <t>15/01/2026 12:22</t>
  </si>
  <si>
    <t>790008897392</t>
  </si>
  <si>
    <t>GRN95</t>
  </si>
  <si>
    <t>บุญลือ  ป้องขันธ์ (ส่งร้านป้าอ้อย)</t>
  </si>
  <si>
    <t>ถนนสุขสวัสดิ์แขวงราษฎร์บูรณะซอยรุ่งเรืองบ้านเลขที่1108/1หมู่5 · ราษฎร์บูรณะ/ Rat Burana
ราษฎร์บูรณะ/ Rat Buranaกรุงเทพมหานคร/ Bangkok
10140</t>
  </si>
  <si>
    <t>660830483422</t>
  </si>
  <si>
    <t>15/01/2026 12:15</t>
  </si>
  <si>
    <t>LEXPU0648560497</t>
  </si>
  <si>
    <t>GRN94</t>
  </si>
  <si>
    <t>แ***้อย ว***วรรณ</t>
  </si>
  <si>
    <t>15/01/2026 12:10</t>
  </si>
  <si>
    <t>790005699394</t>
  </si>
  <si>
    <t>GRN93</t>
  </si>
  <si>
    <t>ป***ดา ด***่นดี</t>
  </si>
  <si>
    <t>15/01/2026 12:09</t>
  </si>
  <si>
    <t>790073903452</t>
  </si>
  <si>
    <t>GRN92</t>
  </si>
  <si>
    <t>น.ส. อวิกา  พาสาลี</t>
  </si>
  <si>
    <t>4/231 ฝ.7ม.16ซ.บางเสาธง35อ.บางเสาธงจ.สมุทรปราการ
บางเสาธง/ Bang Sao Thongสมุทรปราการ/ Samut Prakan
10570</t>
  </si>
  <si>
    <t>660657459146</t>
  </si>
  <si>
    <t>15/01/2026 12:07</t>
  </si>
  <si>
    <t>LEXPU0648390921</t>
  </si>
  <si>
    <t>GRN91</t>
  </si>
  <si>
    <t>เ******ี</t>
  </si>
  <si>
    <t>******์ท (ซอยคันทรี่ 1) ต.สำนักทอง ตำบลสำนักทอง อำเภอเมืองระยอง จังหวัดระยอง 21100</t>
  </si>
  <si>
    <t>21100</t>
  </si>
  <si>
    <t>TH2625181547807</t>
  </si>
  <si>
    <t>GRN90</t>
  </si>
  <si>
    <t>15/01/2026 12:16</t>
  </si>
  <si>
    <t>TH264140798212Z</t>
  </si>
  <si>
    <t>15/01/2026 11:46</t>
  </si>
  <si>
    <t>GRN89</t>
  </si>
  <si>
    <t>u***1249201850681</t>
  </si>
  <si>
    <t>769497504941</t>
  </si>
  <si>
    <t>GRN88</t>
  </si>
  <si>
    <t>เ***ชัย ส***์มา</t>
  </si>
  <si>
    <t>769452507950</t>
  </si>
  <si>
    <t>15/01/2026 11:37</t>
  </si>
  <si>
    <t>GRN87</t>
  </si>
  <si>
    <t>น***ระ  พ***รัตน์</t>
  </si>
  <si>
    <t>15/01/2026 11:34</t>
  </si>
  <si>
    <t>769481133923</t>
  </si>
  <si>
    <t>GRN86</t>
  </si>
  <si>
    <t>769415933926</t>
  </si>
  <si>
    <t>GRN85</t>
  </si>
  <si>
    <t>15/01/2026 11:28</t>
  </si>
  <si>
    <t>769488899863</t>
  </si>
  <si>
    <t>GRN84</t>
  </si>
  <si>
    <t xml:space="preserve"> อ***ทิพย์. ป***ังสิต</t>
  </si>
  <si>
    <t>769429706990</t>
  </si>
  <si>
    <t>GRN83</t>
  </si>
  <si>
    <t>15/01/2026 11:27</t>
  </si>
  <si>
    <t>769473505916</t>
  </si>
  <si>
    <t>GRN82</t>
  </si>
  <si>
    <t>ศ***พร ร***นตรี</t>
  </si>
  <si>
    <t>15/01/2026 11:25</t>
  </si>
  <si>
    <t>769423701944</t>
  </si>
  <si>
    <t>GRN80</t>
  </si>
  <si>
    <t>ร***พล จ***ุบผา</t>
  </si>
  <si>
    <t>15/01/2026 11:12</t>
  </si>
  <si>
    <t>THT04062DB5X70Z</t>
  </si>
  <si>
    <t>GRN79</t>
  </si>
  <si>
    <t>ณ***ากัญจน์ ศ***ร้อย</t>
  </si>
  <si>
    <t>769400296825</t>
  </si>
  <si>
    <t>GRN78</t>
  </si>
  <si>
    <t>ณ***ง</t>
  </si>
  <si>
    <t>769402806992</t>
  </si>
  <si>
    <t>GRN76</t>
  </si>
  <si>
    <t>ส***พร แ***รี</t>
  </si>
  <si>
    <t>15/01/2026 11:10</t>
  </si>
  <si>
    <t>769445498883</t>
  </si>
  <si>
    <t>GRN75</t>
  </si>
  <si>
    <t>ย***ำราญ เ*** เ***ยว ย**</t>
  </si>
  <si>
    <t>15/01/2026 11:09</t>
  </si>
  <si>
    <t>769479899856</t>
  </si>
  <si>
    <t>GRN74</t>
  </si>
  <si>
    <t>769493303961</t>
  </si>
  <si>
    <t>GRN73</t>
  </si>
  <si>
    <t>น***รณ  ศ***ัย</t>
  </si>
  <si>
    <t>769480911986</t>
  </si>
  <si>
    <t>GRN72</t>
  </si>
  <si>
    <t>ศ***า ส***จ</t>
  </si>
  <si>
    <t>769476694825</t>
  </si>
  <si>
    <t>GRN71</t>
  </si>
  <si>
    <t>ส***า แ***ิ้ม</t>
  </si>
  <si>
    <t>15/01/2026 11:08</t>
  </si>
  <si>
    <t>769445901980</t>
  </si>
  <si>
    <t>GRN70</t>
  </si>
  <si>
    <t>น***าวสุดารัตน์</t>
  </si>
  <si>
    <t>15/01/2026 11:07</t>
  </si>
  <si>
    <t>769465806981</t>
  </si>
  <si>
    <t>GRN69</t>
  </si>
  <si>
    <t>ณ***รรณ ค***ซิ่ว</t>
  </si>
  <si>
    <t>769479916984</t>
  </si>
  <si>
    <t>GRN68</t>
  </si>
  <si>
    <t>ธ*** ก***ามัยวงศ์</t>
  </si>
  <si>
    <t>769414024956</t>
  </si>
  <si>
    <t>GRN67</t>
  </si>
  <si>
    <t>15/01/2026 11:05</t>
  </si>
  <si>
    <t>769463697903</t>
  </si>
  <si>
    <t>GRN66</t>
  </si>
  <si>
    <t>ย***นา อ***าทิพย์</t>
  </si>
  <si>
    <t>เนยนม 2 กาแฟ 1</t>
  </si>
  <si>
    <t>769475992891</t>
  </si>
  <si>
    <t>15/01/2026 11:04</t>
  </si>
  <si>
    <t>GRN65</t>
  </si>
  <si>
    <t>ใ***่อน</t>
  </si>
  <si>
    <t>15/01/2026 11:03</t>
  </si>
  <si>
    <t>เนยนม</t>
  </si>
  <si>
    <t>769407111966</t>
  </si>
  <si>
    <t>GRN64</t>
  </si>
  <si>
    <t>a***asuwan</t>
  </si>
  <si>
    <t>15/01/2026 11:01</t>
  </si>
  <si>
    <t>769409938920</t>
  </si>
  <si>
    <t>GRN63</t>
  </si>
  <si>
    <t>A***on</t>
  </si>
  <si>
    <t>15/01/2026 11:00</t>
  </si>
  <si>
    <t>769458717941</t>
  </si>
  <si>
    <t>GRN62</t>
  </si>
  <si>
    <t>ป***รดิส ท***ําใส</t>
  </si>
  <si>
    <t>769462022965</t>
  </si>
  <si>
    <t>GRN61</t>
  </si>
  <si>
    <t>ส***ีดา</t>
  </si>
  <si>
    <t>15/01/2026 10:58</t>
  </si>
  <si>
    <t>769439401931</t>
  </si>
  <si>
    <t>GRN60</t>
  </si>
  <si>
    <t>ฐ***รัตน์ ห***งใจ</t>
  </si>
  <si>
    <t>15/01/2026 10:55</t>
  </si>
  <si>
    <t>769403187906</t>
  </si>
  <si>
    <t>GRN59</t>
  </si>
  <si>
    <t>น***้อย ต***ริบูรณ์</t>
  </si>
  <si>
    <t>15/01/2026 10:49</t>
  </si>
  <si>
    <t>769447792816</t>
  </si>
  <si>
    <t>GRN58</t>
  </si>
  <si>
    <t>15/01/2026 10:30</t>
  </si>
  <si>
    <t>769462137986</t>
  </si>
  <si>
    <t>GRN57</t>
  </si>
  <si>
    <t>15/01/2026 10:28</t>
  </si>
  <si>
    <t>769434587902</t>
  </si>
  <si>
    <t>GRN56</t>
  </si>
  <si>
    <t>15/01/2026 10:23</t>
  </si>
  <si>
    <t>769408938970</t>
  </si>
  <si>
    <t>GRN54</t>
  </si>
  <si>
    <t>ศ***ัฐ ส***ตา</t>
  </si>
  <si>
    <t>15/01/2026 10:19</t>
  </si>
  <si>
    <t>769406023956</t>
  </si>
  <si>
    <t>15/01/2026 10:18</t>
  </si>
  <si>
    <t>GRN52</t>
  </si>
  <si>
    <t>15/01/2026 10:17</t>
  </si>
  <si>
    <t>769454336976</t>
  </si>
  <si>
    <t>GRN51</t>
  </si>
  <si>
    <t>15/01/2026 10:15</t>
  </si>
  <si>
    <t>769484271905</t>
  </si>
  <si>
    <t>GRN50</t>
  </si>
  <si>
    <t>P***yaporn S***um</t>
  </si>
  <si>
    <t>15/01/2026 10:14</t>
  </si>
  <si>
    <t>769488428936</t>
  </si>
  <si>
    <t>GRN49</t>
  </si>
  <si>
    <t>15/01/2026 10:12</t>
  </si>
  <si>
    <t>769490276903</t>
  </si>
  <si>
    <t>GRN47</t>
  </si>
  <si>
    <t>ว***น์  ส***น</t>
  </si>
  <si>
    <t>15/01/2026 10:10</t>
  </si>
  <si>
    <t>769447733961</t>
  </si>
  <si>
    <t>15/01/2026 10:11</t>
  </si>
  <si>
    <t>GRN46</t>
  </si>
  <si>
    <t>p***chatchanitkun</t>
  </si>
  <si>
    <t>ขอกาแฟ มะพร้าว ฝอยทองขอบคุณคับ</t>
  </si>
  <si>
    <t>769441999852</t>
  </si>
  <si>
    <t>GRN45</t>
  </si>
  <si>
    <t>ส*** เ***พลอย</t>
  </si>
  <si>
    <t>15/01/2026 10:08</t>
  </si>
  <si>
    <t>769457185906</t>
  </si>
  <si>
    <t>GRN44</t>
  </si>
  <si>
    <t>TH268139817463P</t>
  </si>
  <si>
    <t>15/01/2026 10:07</t>
  </si>
  <si>
    <t>GRN43</t>
  </si>
  <si>
    <t>15/01/2026 10:06</t>
  </si>
  <si>
    <t>769430736970</t>
  </si>
  <si>
    <t>GRN42</t>
  </si>
  <si>
    <t>ว***รา ล***นี</t>
  </si>
  <si>
    <t>15/01/2026 10:04</t>
  </si>
  <si>
    <t>769479623942</t>
  </si>
  <si>
    <t>GRN40</t>
  </si>
  <si>
    <t>เ***นี อ***ร์กำเหนิด</t>
  </si>
  <si>
    <t>15/01/2026 10:00</t>
  </si>
  <si>
    <t>ฝอยทองนะคะ</t>
  </si>
  <si>
    <t>769436209953</t>
  </si>
  <si>
    <t>GRN39</t>
  </si>
  <si>
    <t>****** 99/119 ถ อัศวภิเชษฐ์ แขวงบางระมาด เขตตลิ่งชัน จังหวัดกรุงเทพมหานคร 10170</t>
  </si>
  <si>
    <t>TH2654898363959</t>
  </si>
  <si>
    <t>GRN38</t>
  </si>
  <si>
    <t>15/01/2026 09:57</t>
  </si>
  <si>
    <t>769448277905</t>
  </si>
  <si>
    <t>GRN36</t>
  </si>
  <si>
    <t>15/01/2026 09:55</t>
  </si>
  <si>
    <t>THT02032DBAC28Z</t>
  </si>
  <si>
    <t>GRN34</t>
  </si>
  <si>
    <t>ค***มธี</t>
  </si>
  <si>
    <t>THT04022DBA6C8Z</t>
  </si>
  <si>
    <t>GRN33</t>
  </si>
  <si>
    <t>15/01/2026 09:54</t>
  </si>
  <si>
    <t>769425919920</t>
  </si>
  <si>
    <t>GRN32</t>
  </si>
  <si>
    <t>769468934920</t>
  </si>
  <si>
    <t>GRN31</t>
  </si>
  <si>
    <t>M** J***e</t>
  </si>
  <si>
    <t>15/01/2026 09:52</t>
  </si>
  <si>
    <t>769478912930</t>
  </si>
  <si>
    <t>GRN30</t>
  </si>
  <si>
    <t>ย***อร์เช่คูเปอร์.  ป***รง</t>
  </si>
  <si>
    <t>15/01/2026 09:37</t>
  </si>
  <si>
    <t>769499235982</t>
  </si>
  <si>
    <t>GRN29</t>
  </si>
  <si>
    <t>ม***รัฐ  ภ***า</t>
  </si>
  <si>
    <t>15/01/2026 09:36</t>
  </si>
  <si>
    <t>THT03062DB5TV8Z</t>
  </si>
  <si>
    <t>GRN28</t>
  </si>
  <si>
    <t>769435233980</t>
  </si>
  <si>
    <t>GRN26</t>
  </si>
  <si>
    <t>15/01/2026 09:33</t>
  </si>
  <si>
    <t>769490708976</t>
  </si>
  <si>
    <t>15/01/2026 09:34</t>
  </si>
  <si>
    <t>GRN24</t>
  </si>
  <si>
    <t>ส***พร   บ***ยะบูรณ์</t>
  </si>
  <si>
    <t>769457901984</t>
  </si>
  <si>
    <t>GRN21</t>
  </si>
  <si>
    <t>15/01/2026 09:32</t>
  </si>
  <si>
    <t>790008836433</t>
  </si>
  <si>
    <t>GRN20</t>
  </si>
  <si>
    <t>น***่อง.บุญอิ่ม</t>
  </si>
  <si>
    <t>769484288871</t>
  </si>
  <si>
    <t>GRN18</t>
  </si>
  <si>
    <t>พ***ชมพู</t>
  </si>
  <si>
    <t>15/01/2026 09:29</t>
  </si>
  <si>
    <t>ขอเนยนมด้วยค่ะ</t>
  </si>
  <si>
    <t>769473689876</t>
  </si>
  <si>
    <t>GRN17</t>
  </si>
  <si>
    <t>ธ***ทิพย์ แ***าติ</t>
  </si>
  <si>
    <t>15/01/2026 09:28</t>
  </si>
  <si>
    <t>กล้วยหอมมะพร้าเผา</t>
  </si>
  <si>
    <t>769498807000</t>
  </si>
  <si>
    <t>GRN15</t>
  </si>
  <si>
    <t>J***iya</t>
  </si>
  <si>
    <t>เนยนม
เผือก</t>
  </si>
  <si>
    <t>769423936912</t>
  </si>
  <si>
    <t>GRN14</t>
  </si>
  <si>
    <t>769458924964</t>
  </si>
  <si>
    <t>GRN13</t>
  </si>
  <si>
    <t>769451415946</t>
  </si>
  <si>
    <t>GRN12</t>
  </si>
  <si>
    <t>น***ญา เ***เพ็ชร</t>
  </si>
  <si>
    <t>769499122921</t>
  </si>
  <si>
    <t>GRN9</t>
  </si>
  <si>
    <t>ย***ธ์ เ***ยมวัฒนา</t>
  </si>
  <si>
    <t>ฝอยทอง3</t>
  </si>
  <si>
    <t>769450484880</t>
  </si>
  <si>
    <t>15/01/2026 09:27</t>
  </si>
  <si>
    <t>GRN8</t>
  </si>
  <si>
    <t>769471415926</t>
  </si>
  <si>
    <t>GRN7</t>
  </si>
  <si>
    <t>ป***ันธ์   อ***ุญ</t>
  </si>
  <si>
    <t>ฝอยทอง มะพร้าว</t>
  </si>
  <si>
    <t>769487613985</t>
  </si>
  <si>
    <t>GRN6</t>
  </si>
  <si>
    <t>ณ***ภัทร เ***งโรนจ์</t>
  </si>
  <si>
    <t>เนยนม เผือกมะพร้าว</t>
  </si>
  <si>
    <t>769473930002</t>
  </si>
  <si>
    <t>GRN5</t>
  </si>
  <si>
    <t>มะพร้าวน้ำหอม1
ฝอยทอง1</t>
  </si>
  <si>
    <t>769471330913</t>
  </si>
  <si>
    <t>GRN3</t>
  </si>
  <si>
    <t>ฝอยทอง 1 มะพร้าวอ่อน 1</t>
  </si>
  <si>
    <t>769443329922</t>
  </si>
  <si>
    <t>GRM98</t>
  </si>
  <si>
    <t>15/01/2026 09:24</t>
  </si>
  <si>
    <t>769484229931</t>
  </si>
  <si>
    <t>GRM97</t>
  </si>
  <si>
    <t>ว***ธนา ว***มะแสน</t>
  </si>
  <si>
    <t>15/01/2026 09:23</t>
  </si>
  <si>
    <t>769444899834</t>
  </si>
  <si>
    <t>GRM96</t>
  </si>
  <si>
    <t>ม***า แ***ำ</t>
  </si>
  <si>
    <t>กล้วยหอม  ฝอยทอง</t>
  </si>
  <si>
    <t>769412928001</t>
  </si>
  <si>
    <t>GRM95</t>
  </si>
  <si>
    <t>ค***ุภาวดี ศ***ท</t>
  </si>
  <si>
    <t>769471598895</t>
  </si>
  <si>
    <t>GRM94</t>
  </si>
  <si>
    <t>น***ุศล  ส***์แก้ว</t>
  </si>
  <si>
    <t>769404092844</t>
  </si>
  <si>
    <t>GRM93</t>
  </si>
  <si>
    <t>เ***า แ***ลา817</t>
  </si>
  <si>
    <t>รสอะไรก็ได้</t>
  </si>
  <si>
    <t>769412620933</t>
  </si>
  <si>
    <t>GRM92</t>
  </si>
  <si>
    <t>น***  แ***ปินะ</t>
  </si>
  <si>
    <t>มะพร้าวเนยนม</t>
  </si>
  <si>
    <t>769448881865</t>
  </si>
  <si>
    <t>GRM91</t>
  </si>
  <si>
    <t>THT03062DB5RB0Z</t>
  </si>
  <si>
    <t>GRM90</t>
  </si>
  <si>
    <t>ค***รรยา เ***นน้อย</t>
  </si>
  <si>
    <t>769419326992</t>
  </si>
  <si>
    <t>GRM89</t>
  </si>
  <si>
    <t>C***ter</t>
  </si>
  <si>
    <t>15/01/2026 09:22</t>
  </si>
  <si>
    <t>769419533956</t>
  </si>
  <si>
    <t>GRM87</t>
  </si>
  <si>
    <t>u***1772956999986</t>
  </si>
  <si>
    <t>769433413976</t>
  </si>
  <si>
    <t>GRM86</t>
  </si>
  <si>
    <t>น***ุช</t>
  </si>
  <si>
    <t>มะพร้าวน้ำหอม2 ฝอยทอง2</t>
  </si>
  <si>
    <t>769423485810</t>
  </si>
  <si>
    <t>GRM84</t>
  </si>
  <si>
    <t>15/01/2026 09:19</t>
  </si>
  <si>
    <t>769413429912</t>
  </si>
  <si>
    <t>GRM83</t>
  </si>
  <si>
    <t>แ***า ว***ีรี</t>
  </si>
  <si>
    <t>769418124952</t>
  </si>
  <si>
    <t>15/01/2026 09:18</t>
  </si>
  <si>
    <t>GRM82</t>
  </si>
  <si>
    <t>ว***พร ร***ายศ</t>
  </si>
  <si>
    <t>15/01/2026 09:16</t>
  </si>
  <si>
    <t>769443619921</t>
  </si>
  <si>
    <t>GRM81</t>
  </si>
  <si>
    <t>ม***มิ้ง</t>
  </si>
  <si>
    <t>769455886835</t>
  </si>
  <si>
    <t>GRM80</t>
  </si>
  <si>
    <t>น** จ***า ก***นศรี</t>
  </si>
  <si>
    <t>769412212951</t>
  </si>
  <si>
    <t>GRM78</t>
  </si>
  <si>
    <t>น***นก ถ***ะ</t>
  </si>
  <si>
    <t>15/01/2026 09:11</t>
  </si>
  <si>
    <t>769435509964</t>
  </si>
  <si>
    <t>GRM77</t>
  </si>
  <si>
    <t>นางอุ่น อสิพงษ์</t>
  </si>
  <si>
    <t>บ้านพิมาย 31 ม. 1 ต.พิมาย อ.ปรางค์กู่ จ. ศรีสะเกษ
ปรางค์กู่/ Prang Kuศรีสะเกษ/ Sisaket
33170</t>
  </si>
  <si>
    <t>33170</t>
  </si>
  <si>
    <t>660853555301</t>
  </si>
  <si>
    <t>15/01/2026 09:04</t>
  </si>
  <si>
    <t>LEXPU0648388587</t>
  </si>
  <si>
    <t>Chiffon Without Filling Box Type, 8 Pieces, Mixed Flavors</t>
  </si>
  <si>
    <t>GRM76</t>
  </si>
  <si>
    <t>ศรัณย์พัทธ์ ฤทธิ์ล้ำเลิศ</t>
  </si>
  <si>
    <t>29/70 หมู่ 7 หมู่บ้านมิตรรุ่งเรือง ถนนพุทธมณฑล สาย 3 · ทวีวัฒนา/ Thawi Watthana
ทวีวัฒนา/ Thawi Watthanaกรุงเทพมหานคร/ Bangkok
10170</t>
  </si>
  <si>
    <t>660852518339</t>
  </si>
  <si>
    <t>15/01/2026 08:58</t>
  </si>
  <si>
    <t>LEXPU0648450446</t>
  </si>
  <si>
    <t>GRM75</t>
  </si>
  <si>
    <t>ส***พร ก***ีชา</t>
  </si>
  <si>
    <t>15/01/2026 08:08</t>
  </si>
  <si>
    <t>769473123915</t>
  </si>
  <si>
    <t>GRM74</t>
  </si>
  <si>
    <t>15/01/2026 08:06</t>
  </si>
  <si>
    <t>769427995895</t>
  </si>
  <si>
    <t>GRM73</t>
  </si>
  <si>
    <t>ว***วี ร***กษ์</t>
  </si>
  <si>
    <t>15/01/2026 07:37</t>
  </si>
  <si>
    <t>769481894845</t>
  </si>
  <si>
    <t>GRM72</t>
  </si>
  <si>
    <t>15/01/2026 07:32</t>
  </si>
  <si>
    <t>TH263111435933Q</t>
  </si>
  <si>
    <t>GRM70</t>
  </si>
  <si>
    <t>15/01/2026 06:14</t>
  </si>
  <si>
    <t>ขอรสมะพร้าวทั้ง3กล่องค่ะ</t>
  </si>
  <si>
    <t>769420329720</t>
  </si>
  <si>
    <t>GRM69</t>
  </si>
  <si>
    <t>****** 79  หมู่ที่ 1 ซอย เทศบาล 4 ตำบลกระโสม ตำบลกระโสม อำเภอตะกั่วทุ่ง จังหวัดพังงา 82130</t>
  </si>
  <si>
    <t>15/01/2026 06:01</t>
  </si>
  <si>
    <t>TH267682783641F</t>
  </si>
  <si>
    <t>15/01/2026 06:00</t>
  </si>
  <si>
    <t>GRM68</t>
  </si>
  <si>
    <t>D***o0708</t>
  </si>
  <si>
    <t>15/01/2026 05:43</t>
  </si>
  <si>
    <t>769429728771</t>
  </si>
  <si>
    <t>GRM66</t>
  </si>
  <si>
    <t>15/01/2026 05:04</t>
  </si>
  <si>
    <t>769497491685</t>
  </si>
  <si>
    <t>GRM65</t>
  </si>
  <si>
    <t>ร***ี ผ***างเผือกจิ๋ม</t>
  </si>
  <si>
    <t>15/01/2026 04:18</t>
  </si>
  <si>
    <t>769491922765</t>
  </si>
  <si>
    <t>15/01/2026 04:25</t>
  </si>
  <si>
    <t>GRM64</t>
  </si>
  <si>
    <t>อ***ร</t>
  </si>
  <si>
    <t>******จ-พันธุวงษ์ ตำบลบ้านเกาะ ตำบลบ้านเกาะ อำเภอเมืองสมุทรสาคร จังหวัดสมุทรสาคร 74000</t>
  </si>
  <si>
    <t>15/01/2026 04:00</t>
  </si>
  <si>
    <t>TH261152382115M</t>
  </si>
  <si>
    <t>GRM62</t>
  </si>
  <si>
    <t>15/01/2026 03:40</t>
  </si>
  <si>
    <t>769429522761</t>
  </si>
  <si>
    <t>GRM61</t>
  </si>
  <si>
    <t>ค***ัฐมน    แ***เพชร</t>
  </si>
  <si>
    <t>15/01/2026 02:44</t>
  </si>
  <si>
    <t>769440477680</t>
  </si>
  <si>
    <t>15/01/2026 02:43</t>
  </si>
  <si>
    <t>GRM60</t>
  </si>
  <si>
    <t>ก***ิกา บ***ันทร์</t>
  </si>
  <si>
    <t>15/01/2026 02:39</t>
  </si>
  <si>
    <t>769478667742</t>
  </si>
  <si>
    <t>GRM59</t>
  </si>
  <si>
    <t>******าบางนา) ตำบลบางพลีใหญ่ อำเภอบางพลี จังหวัดสมุทรปราการ 10540</t>
  </si>
  <si>
    <t>32</t>
  </si>
  <si>
    <t>15/01/2026 01:51</t>
  </si>
  <si>
    <t>TH267119207368V</t>
  </si>
  <si>
    <t>15/01/2026 01:45</t>
  </si>
  <si>
    <t>GRM58</t>
  </si>
  <si>
    <t>S******p</t>
  </si>
  <si>
    <t>******ิพงษ์ แขวงสำราญราษฎร์ เขตพระนคร จังหวัดกรุงเทพมหานคร 10200</t>
  </si>
  <si>
    <t>10200</t>
  </si>
  <si>
    <t>15/01/2026 02:01</t>
  </si>
  <si>
    <t>TH263596041312F</t>
  </si>
  <si>
    <t>15/01/2026 01:31</t>
  </si>
  <si>
    <t>GRM57</t>
  </si>
  <si>
    <t>15/01/2026 01:52</t>
  </si>
  <si>
    <t>TH261750424920J</t>
  </si>
  <si>
    <t>15/01/2026 01:22</t>
  </si>
  <si>
    <t>GRM56</t>
  </si>
  <si>
    <t>k***kporn</t>
  </si>
  <si>
    <t>15/01/2026 00:44</t>
  </si>
  <si>
    <t>769443219753</t>
  </si>
  <si>
    <t>15/01/2026 00:45</t>
  </si>
  <si>
    <t>GRM55</t>
  </si>
  <si>
    <t>B**</t>
  </si>
  <si>
    <t>15/01/2026 00:20</t>
  </si>
  <si>
    <t>769465729804</t>
  </si>
  <si>
    <t>15/01/2026 00:39</t>
  </si>
  <si>
    <t>GRR54</t>
  </si>
  <si>
    <t>บ***ินทร์ พ***ชัย</t>
  </si>
  <si>
    <t>16/01/2026 23:55</t>
  </si>
  <si>
    <t>790076734974</t>
  </si>
  <si>
    <t>GRR53</t>
  </si>
  <si>
    <t>ป***ีป ป***</t>
  </si>
  <si>
    <t>16/01/2026 23:54</t>
  </si>
  <si>
    <t>790032671912</t>
  </si>
  <si>
    <t>GRR52</t>
  </si>
  <si>
    <t>เ*****า</t>
  </si>
  <si>
    <t>******ลพระ อำเภอวัดเพลง จังหวัดราชบุรี 70170</t>
  </si>
  <si>
    <t>16/01/2026 23:51</t>
  </si>
  <si>
    <t>TH2635202815614</t>
  </si>
  <si>
    <t>16/01/2026 23:43</t>
  </si>
  <si>
    <t>GRR51</t>
  </si>
  <si>
    <t>ก***วรรณ ย***ยง</t>
  </si>
  <si>
    <t>16/01/2026 23:33</t>
  </si>
  <si>
    <t>790027339975</t>
  </si>
  <si>
    <t>GRR50</t>
  </si>
  <si>
    <t>บ***ร์ อ***อง</t>
  </si>
  <si>
    <t>16/01/2026 23:16</t>
  </si>
  <si>
    <t>790059595043</t>
  </si>
  <si>
    <t>16/01/2026 23:17</t>
  </si>
  <si>
    <t>GRR49</t>
  </si>
  <si>
    <t>L***y</t>
  </si>
  <si>
    <t>16/01/2026 23:10</t>
  </si>
  <si>
    <t>790088187954</t>
  </si>
  <si>
    <t>GRR48</t>
  </si>
  <si>
    <t>โ***ร</t>
  </si>
  <si>
    <t>******ล พังราด, อำเภอแกลง ตำบลพังราด อำเภอแกลง จังหวัดระยอง 21170</t>
  </si>
  <si>
    <t>21170</t>
  </si>
  <si>
    <t>16/01/2026 23:30</t>
  </si>
  <si>
    <t>TH261690753623W</t>
  </si>
  <si>
    <t>16/01/2026 23:00</t>
  </si>
  <si>
    <t>GRR47</t>
  </si>
  <si>
    <t>น***าวสุมาลี ภ***</t>
  </si>
  <si>
    <t>16/01/2026 22:46</t>
  </si>
  <si>
    <t>790092579916</t>
  </si>
  <si>
    <t>GRR46</t>
  </si>
  <si>
    <t>16/01/2026 22:25</t>
  </si>
  <si>
    <t>790009775962</t>
  </si>
  <si>
    <t>GRR45</t>
  </si>
  <si>
    <t>น***ิเชียร ช***ทอง</t>
  </si>
  <si>
    <t>16/01/2026 22:23</t>
  </si>
  <si>
    <t>THT10032DENB46Z</t>
  </si>
  <si>
    <t>GRR44</t>
  </si>
  <si>
    <t>พ***ย แ***ัง</t>
  </si>
  <si>
    <t>16/01/2026 22:22</t>
  </si>
  <si>
    <t>790016236973</t>
  </si>
  <si>
    <t>GRR43</t>
  </si>
  <si>
    <t>ก***ารัตน์ เ***ดี</t>
  </si>
  <si>
    <t>16/01/2026 21:57</t>
  </si>
  <si>
    <t>790053870922</t>
  </si>
  <si>
    <t>16/01/2026 21:56</t>
  </si>
  <si>
    <t>GRR42</t>
  </si>
  <si>
    <t>ด***า แ***ล้า</t>
  </si>
  <si>
    <t>16/01/2026 21:43</t>
  </si>
  <si>
    <t>790078732962</t>
  </si>
  <si>
    <t>16/01/2026 21:47</t>
  </si>
  <si>
    <t>GRR41</t>
  </si>
  <si>
    <t>ศ***นภา</t>
  </si>
  <si>
    <t>16/01/2026 21:42</t>
  </si>
  <si>
    <t>790056433961</t>
  </si>
  <si>
    <t>GRR40</t>
  </si>
  <si>
    <t>ธ***นันท์ ด***ไชยนันท์</t>
  </si>
  <si>
    <t>16/01/2026 21:40</t>
  </si>
  <si>
    <t>THT02032DEN832Z</t>
  </si>
  <si>
    <t>16/01/2026 21:46</t>
  </si>
  <si>
    <t>GRR39</t>
  </si>
  <si>
    <t>d* d*</t>
  </si>
  <si>
    <t>16/01/2026 21:37</t>
  </si>
  <si>
    <t>790039430961</t>
  </si>
  <si>
    <t>GRR38</t>
  </si>
  <si>
    <t>ธ*** ช***้ว</t>
  </si>
  <si>
    <t>16/01/2026 21:19</t>
  </si>
  <si>
    <t>790068081924</t>
  </si>
  <si>
    <t>16/01/2026 21:44</t>
  </si>
  <si>
    <t>GRR37</t>
  </si>
  <si>
    <t>16/01/2026 21:06</t>
  </si>
  <si>
    <t>790020169993</t>
  </si>
  <si>
    <t>16/01/2026 21:11</t>
  </si>
  <si>
    <t>GRR36</t>
  </si>
  <si>
    <t>u***9403226803321</t>
  </si>
  <si>
    <t>16/01/2026 21:02</t>
  </si>
  <si>
    <t>790020798055</t>
  </si>
  <si>
    <t>GRR35</t>
  </si>
  <si>
    <t>16/01/2026 20:48</t>
  </si>
  <si>
    <t>790095866011</t>
  </si>
  <si>
    <t>GRR34</t>
  </si>
  <si>
    <t>แ***่อม ค***แสน</t>
  </si>
  <si>
    <t>16/01/2026 20:21</t>
  </si>
  <si>
    <t>790009386950</t>
  </si>
  <si>
    <t>GRR33</t>
  </si>
  <si>
    <t>ก***ัตน์ ส***นิจ</t>
  </si>
  <si>
    <t>16/01/2026 20:17</t>
  </si>
  <si>
    <t>790080736966</t>
  </si>
  <si>
    <t>GRR31</t>
  </si>
  <si>
    <t>******กกระชาย อำเภอครบุรี ตำบลโคกกระชาย อำเภอครบุรี จังหวัดนครราชสีมา 30250</t>
  </si>
  <si>
    <t>16/01/2026 20:11</t>
  </si>
  <si>
    <t>TH261847653215Z</t>
  </si>
  <si>
    <t>16/01/2026 20:06</t>
  </si>
  <si>
    <t>GRR30</t>
  </si>
  <si>
    <t>n***ุวรรณี ธ***ิเวศน์</t>
  </si>
  <si>
    <t>790014577962</t>
  </si>
  <si>
    <t>GRR29</t>
  </si>
  <si>
    <t>ร***น</t>
  </si>
  <si>
    <t>16/01/2026 19:51</t>
  </si>
  <si>
    <t>THT10062DENN10Z</t>
  </si>
  <si>
    <t>GRR27</t>
  </si>
  <si>
    <t>16/01/2026 19:40</t>
  </si>
  <si>
    <t>790056989956</t>
  </si>
  <si>
    <t>GRR26</t>
  </si>
  <si>
    <t>ย***ดา แ***ทรัพย์</t>
  </si>
  <si>
    <t>16/01/2026 19:31</t>
  </si>
  <si>
    <t>790080295023</t>
  </si>
  <si>
    <t>16/01/2026 19:32</t>
  </si>
  <si>
    <t>GRR25</t>
  </si>
  <si>
    <t>ภ***ลัญชญ์ ร***กาย</t>
  </si>
  <si>
    <t>16/01/2026 19:23</t>
  </si>
  <si>
    <t>790081486950</t>
  </si>
  <si>
    <t>GRR24</t>
  </si>
  <si>
    <t>******นประชาอุทิศ17 แขวงสีกัน เขตดอนเมือง แขวงสีกัน เขตดอนเมือง จังหวัดกรุงเทพมหานคร 10210</t>
  </si>
  <si>
    <t>16/01/2026 19:27</t>
  </si>
  <si>
    <t>TH266940562695K</t>
  </si>
  <si>
    <t>16/01/2026 19:22</t>
  </si>
  <si>
    <t>GRR23</t>
  </si>
  <si>
    <t>ด***ม้ ช***ัตน์</t>
  </si>
  <si>
    <t>16/01/2026 19:19</t>
  </si>
  <si>
    <t>790042838966</t>
  </si>
  <si>
    <t>GRR22</t>
  </si>
  <si>
    <t>พ***ิดา จ***มูล</t>
  </si>
  <si>
    <t>16/01/2026 19:15</t>
  </si>
  <si>
    <t>790037888942</t>
  </si>
  <si>
    <t>GRR21</t>
  </si>
  <si>
    <t>16/01/2026 19:13</t>
  </si>
  <si>
    <t>790043279911</t>
  </si>
  <si>
    <t>16/01/2026 19:14</t>
  </si>
  <si>
    <t>GRR20</t>
  </si>
  <si>
    <t>16/01/2026 18:56</t>
  </si>
  <si>
    <t>790081088941</t>
  </si>
  <si>
    <t>GRR19</t>
  </si>
  <si>
    <t>ส***พ ส***แก้ว</t>
  </si>
  <si>
    <t>16/01/2026 18:08</t>
  </si>
  <si>
    <t>THT04062DGJ0F3Z</t>
  </si>
  <si>
    <t>GRR18</t>
  </si>
  <si>
    <t>น***วิมลรัตน์ ฉ***ี</t>
  </si>
  <si>
    <t>16/01/2026 17:52</t>
  </si>
  <si>
    <t>790059387924</t>
  </si>
  <si>
    <t>GRR17</t>
  </si>
  <si>
    <t>16/01/2026 17:08</t>
  </si>
  <si>
    <t>790086840911</t>
  </si>
  <si>
    <t>GRR16</t>
  </si>
  <si>
    <t>จ***นา จ***</t>
  </si>
  <si>
    <t>16/01/2026 17:06</t>
  </si>
  <si>
    <t>790075342910</t>
  </si>
  <si>
    <t>GRR15</t>
  </si>
  <si>
    <t>แ***นตรนภา ท***ย์ทัด</t>
  </si>
  <si>
    <t>16/01/2026 17:01</t>
  </si>
  <si>
    <t>790001030965</t>
  </si>
  <si>
    <t>GRR14</t>
  </si>
  <si>
    <t>ณ***นต์ ส***ยะ</t>
  </si>
  <si>
    <t>16/01/2026 17:00</t>
  </si>
  <si>
    <t>790000972902</t>
  </si>
  <si>
    <t>GRR13</t>
  </si>
  <si>
    <t>T***akorn p***intarapa</t>
  </si>
  <si>
    <t>16/01/2026 16:52</t>
  </si>
  <si>
    <t>790038146914</t>
  </si>
  <si>
    <t>GRR11</t>
  </si>
  <si>
    <t xml:space="preserve">ชมภู นามปาน </t>
  </si>
  <si>
    <t>7/23 ม.ริมอินทรา จตุโชค10แยก1 ออเงิน สายไหม กทม 10220</t>
  </si>
  <si>
    <t>0851816371</t>
  </si>
  <si>
    <t>16/01/2026 16:47</t>
  </si>
  <si>
    <t>WA080415772TH</t>
  </si>
  <si>
    <t>GRR9</t>
  </si>
  <si>
    <t>น** พ***ย ใ***้รอบ</t>
  </si>
  <si>
    <t>16/01/2026 16:37</t>
  </si>
  <si>
    <t>790027744936</t>
  </si>
  <si>
    <t>16/01/2026 16:38</t>
  </si>
  <si>
    <t>GRR8</t>
  </si>
  <si>
    <t>THT04062DGKJ67Z</t>
  </si>
  <si>
    <t>GRR6</t>
  </si>
  <si>
    <t>A***hlee A***a</t>
  </si>
  <si>
    <t>16/01/2026 16:28</t>
  </si>
  <si>
    <t>790060448914</t>
  </si>
  <si>
    <t>16/01/2026 16:29</t>
  </si>
  <si>
    <t>GRR5</t>
  </si>
  <si>
    <t>16/01/2026 16:27</t>
  </si>
  <si>
    <t>790018399940</t>
  </si>
  <si>
    <t>GRR3</t>
  </si>
  <si>
    <t>น***นทร์  ภ***ล้ำ</t>
  </si>
  <si>
    <t>16/01/2026 16:15</t>
  </si>
  <si>
    <t>790096072975</t>
  </si>
  <si>
    <t>16/01/2026 16:16</t>
  </si>
  <si>
    <t>GRR2</t>
  </si>
  <si>
    <t>16/01/2026 16:11</t>
  </si>
  <si>
    <t>790068700013</t>
  </si>
  <si>
    <t>GRR1</t>
  </si>
  <si>
    <t>ว***ภา   บ***รี</t>
  </si>
  <si>
    <t>16/01/2026 16:06</t>
  </si>
  <si>
    <t>790028049904</t>
  </si>
  <si>
    <t>16/01/2026 16:07</t>
  </si>
  <si>
    <t>GRR0</t>
  </si>
  <si>
    <t>ล* ท***ำเอี่ยม</t>
  </si>
  <si>
    <t>16/01/2026 16:02</t>
  </si>
  <si>
    <t>790024482940</t>
  </si>
  <si>
    <t>GRQ99</t>
  </si>
  <si>
    <t>ร******ว</t>
  </si>
  <si>
    <t>******ลป่าไร่ อำเภอดอนตาล จังหวัดมุกดาหาร 49120</t>
  </si>
  <si>
    <t>49120</t>
  </si>
  <si>
    <t>16/01/2026 16:30</t>
  </si>
  <si>
    <t>TH267593931942A</t>
  </si>
  <si>
    <t>16/01/2026 16:00</t>
  </si>
  <si>
    <t>GRQ98</t>
  </si>
  <si>
    <t>ช***รา จ***ิมา</t>
  </si>
  <si>
    <t>16/01/2026 15:54</t>
  </si>
  <si>
    <t>790047839980</t>
  </si>
  <si>
    <t>GRQ94</t>
  </si>
  <si>
    <t>ภ***ิรา       โ***สุวรรณ์</t>
  </si>
  <si>
    <t>16/01/2026 15:46</t>
  </si>
  <si>
    <t>ตาลหอม/กล้วยหอม/ฝอยทอง</t>
  </si>
  <si>
    <t>790070533980</t>
  </si>
  <si>
    <t>GRQ93</t>
  </si>
  <si>
    <t>16/01/2026 15:39</t>
  </si>
  <si>
    <t>790092549934</t>
  </si>
  <si>
    <t>GRQ92</t>
  </si>
  <si>
    <t>ธ*** ด***ขา</t>
  </si>
  <si>
    <t>16/01/2026 15:38</t>
  </si>
  <si>
    <t>790053678934</t>
  </si>
  <si>
    <t>GRQ91</t>
  </si>
  <si>
    <t>ป***สริฐ ค***ิสุทธิพันธ์</t>
  </si>
  <si>
    <t>16/01/2026 15:34</t>
  </si>
  <si>
    <t>กาแฟ มะพร้าว เนยนม อย่างละ1 
ราคา 35×3 =105</t>
  </si>
  <si>
    <t>790053348980</t>
  </si>
  <si>
    <t>16/01/2026 15:35</t>
  </si>
  <si>
    <t>GRQ90</t>
  </si>
  <si>
    <t>นางพยุง อ่ำทิพย์</t>
  </si>
  <si>
    <t>81/1 หมู่ 1
ต.หนองมะค่าโมง
อ.ด่านช้าง
จ.สุพรรณบุรี 72180</t>
  </si>
  <si>
    <t>0817631708</t>
  </si>
  <si>
    <t>16/01/2026 15:32</t>
  </si>
  <si>
    <t>WA080415786TH</t>
  </si>
  <si>
    <t>GRQ89</t>
  </si>
  <si>
    <t>ส***ญญา ว***ยลักษณ์</t>
  </si>
  <si>
    <t>16/01/2026 15:26</t>
  </si>
  <si>
    <t>790071245913</t>
  </si>
  <si>
    <t>GRQ88</t>
  </si>
  <si>
    <t>ม***ี จ***ทย</t>
  </si>
  <si>
    <t>16/01/2026 15:24</t>
  </si>
  <si>
    <t>790044881975</t>
  </si>
  <si>
    <t>GRQ87</t>
  </si>
  <si>
    <t>n***apakbanthakit</t>
  </si>
  <si>
    <t>16/01/2026 15:14</t>
  </si>
  <si>
    <t>THT04062DGJ391Z</t>
  </si>
  <si>
    <t>GRQ86</t>
  </si>
  <si>
    <t>ย***ี ธ***ชัยวรรณ</t>
  </si>
  <si>
    <t>16/01/2026 15:12</t>
  </si>
  <si>
    <t>790014589921</t>
  </si>
  <si>
    <t>GRQ85</t>
  </si>
  <si>
    <t>ป***ู ย***วล</t>
  </si>
  <si>
    <t>16/01/2026 15:07</t>
  </si>
  <si>
    <t>790047181921</t>
  </si>
  <si>
    <t>GRQ84</t>
  </si>
  <si>
    <t>ยุพา ศรัณยูเศรษฐ์</t>
  </si>
  <si>
    <t>257/70 หมู่2 ถนนพหลโยธิน  ต. กกโก อ.เมือง
จ.ลพบุรี  15000</t>
  </si>
  <si>
    <t>0815723576</t>
  </si>
  <si>
    <t>16/01/2026 15:06</t>
  </si>
  <si>
    <t>WA080415790TH</t>
  </si>
  <si>
    <t>GRQ83</t>
  </si>
  <si>
    <t>******งบางมด แขวงบางมด เขตทุ่งครุ จังหวัดกรุงเทพมหานคร 10140</t>
  </si>
  <si>
    <t>TH260879479710N</t>
  </si>
  <si>
    <t>16/01/2026 15:05</t>
  </si>
  <si>
    <t>GRQ82</t>
  </si>
  <si>
    <t>16/01/2026 15:04</t>
  </si>
  <si>
    <t>WA080415809TH</t>
  </si>
  <si>
    <t>GRQ80</t>
  </si>
  <si>
    <t>คุณวิ</t>
  </si>
  <si>
    <t>42/451
ซ.เลียบคลองภาษีเจริญฝั่งเหนือ8/1
หนองแขม
หนองแขม
กทม. 10160</t>
  </si>
  <si>
    <t>0994171689</t>
  </si>
  <si>
    <t>16/01/2026 15:00</t>
  </si>
  <si>
    <t>WA080415812TH</t>
  </si>
  <si>
    <t>16/01/2026 14:59</t>
  </si>
  <si>
    <t>GRQ79</t>
  </si>
  <si>
    <t>ณรงค์ เอมโกษา</t>
  </si>
  <si>
    <t>90/8 หมุ่3 ซ.วัดเฉลิมพระเกียรติ7 ต.บางศรีเมือง อ.เมือง จ.นนทบุรี 11000</t>
  </si>
  <si>
    <t>0933613097</t>
  </si>
  <si>
    <t>16/01/2026 11:33</t>
  </si>
  <si>
    <t>WB131395836TH</t>
  </si>
  <si>
    <t>16/01/2026 14:57</t>
  </si>
  <si>
    <t>GRQ78</t>
  </si>
  <si>
    <t>อนงค์ คำสุ</t>
  </si>
  <si>
    <t>198 หมู่3 ตำบลบ้านสาง
อำเภอเมือง  จังหวัดพะเยา 56000</t>
  </si>
  <si>
    <t>0622935254</t>
  </si>
  <si>
    <t>16/01/2026 14:56</t>
  </si>
  <si>
    <t>WA080415826TH</t>
  </si>
  <si>
    <t>16/01/2026 14:55</t>
  </si>
  <si>
    <t>GRQ77</t>
  </si>
  <si>
    <t>รุ่งทิพย์  ปุริเกษม</t>
  </si>
  <si>
    <t>166/1  ม.4
บ.หนองแปน
ต.วัฒนานคร
อ.วัฒนานคร
จ.สระแก้ว 27160</t>
  </si>
  <si>
    <t>0975751925</t>
  </si>
  <si>
    <t>16/01/2026 14:52</t>
  </si>
  <si>
    <t>WA080415830TH</t>
  </si>
  <si>
    <t>GRQ76</t>
  </si>
  <si>
    <t>อ***า   ฤ***รุตม์</t>
  </si>
  <si>
    <t>16/01/2026 14:51</t>
  </si>
  <si>
    <t>790040572915</t>
  </si>
  <si>
    <t>GRQ75</t>
  </si>
  <si>
    <t>จ***ดช  ศ***วียง</t>
  </si>
  <si>
    <t>790035043906</t>
  </si>
  <si>
    <t>GRQ74</t>
  </si>
  <si>
    <t>Punyisa Thanatummanat</t>
  </si>
  <si>
    <t>779/17
ถนนโชคชัย-เดชอุดม
นางรอง นางรอง บุรีรัมย์ 31110</t>
  </si>
  <si>
    <t>31110</t>
  </si>
  <si>
    <t>0834932945</t>
  </si>
  <si>
    <t>16/01/2026 14:50</t>
  </si>
  <si>
    <t>WA080415843TH</t>
  </si>
  <si>
    <t>GRQ73</t>
  </si>
  <si>
    <t>ส***ญญา จ***ิญ</t>
  </si>
  <si>
    <t>16/01/2026 14:49</t>
  </si>
  <si>
    <t>790086284923</t>
  </si>
  <si>
    <t>GRQ72</t>
  </si>
  <si>
    <t>16/01/2026 14:48</t>
  </si>
  <si>
    <t>790014842945</t>
  </si>
  <si>
    <t>GRQ71</t>
  </si>
  <si>
    <t>โ***ิร์ด น***ธิ์</t>
  </si>
  <si>
    <t>790028949920</t>
  </si>
  <si>
    <t>GRQ70</t>
  </si>
  <si>
    <t>กัญณัฏฐ์ พฤกฒิธานินทร์</t>
  </si>
  <si>
    <t>Royal Nine Residence 364/108 ห้อง 1119 พระราม 9 ซอย 17 ถนนพระราม 9 แขวงบางกะปิ เขตห้วยขวาง กรุงเทพ 10310</t>
  </si>
  <si>
    <t>0988829462</t>
  </si>
  <si>
    <t>15/01/2026 23:02</t>
  </si>
  <si>
    <t>WB131395840TH</t>
  </si>
  <si>
    <t>16/01/2026 14:47</t>
  </si>
  <si>
    <t>GRQ69</t>
  </si>
  <si>
    <t>ร***รัตน์ ห***พงศธร</t>
  </si>
  <si>
    <t>16/01/2026 14:46</t>
  </si>
  <si>
    <t>790032436900</t>
  </si>
  <si>
    <t>GRQ68</t>
  </si>
  <si>
    <t>อารีย์ บุญเกิด</t>
  </si>
  <si>
    <t>203/2ม.1ต.สามง่าม
อ.ดอนตูม จ.นครปฐม
 73150</t>
  </si>
  <si>
    <t>73150</t>
  </si>
  <si>
    <t>0843535860</t>
  </si>
  <si>
    <t>16/01/2026 14:43</t>
  </si>
  <si>
    <t>WA080415857TH</t>
  </si>
  <si>
    <t>16/01/2026 14:42</t>
  </si>
  <si>
    <t>GRQ66</t>
  </si>
  <si>
    <t>ธ***นก พ***พวง</t>
  </si>
  <si>
    <t>16/01/2026 14:31</t>
  </si>
  <si>
    <t>790089338986</t>
  </si>
  <si>
    <t>GRQ64</t>
  </si>
  <si>
    <t>u***33495190163231</t>
  </si>
  <si>
    <t>790076382944</t>
  </si>
  <si>
    <t>GRQ61</t>
  </si>
  <si>
    <t>ส***ัย   น***เวช</t>
  </si>
  <si>
    <t>16/01/2026 14:22</t>
  </si>
  <si>
    <t>790058284956</t>
  </si>
  <si>
    <t>16/01/2026 14:24</t>
  </si>
  <si>
    <t>GRQ59</t>
  </si>
  <si>
    <t>16/01/2026 14:19</t>
  </si>
  <si>
    <t>790058038991</t>
  </si>
  <si>
    <t>16/01/2026 14:23</t>
  </si>
  <si>
    <t>GRQ58</t>
  </si>
  <si>
    <t>16/01/2026 14:17</t>
  </si>
  <si>
    <t>790049366024</t>
  </si>
  <si>
    <t>GRQ57</t>
  </si>
  <si>
    <t>น***นา บ***า</t>
  </si>
  <si>
    <t>16/01/2026 14:15</t>
  </si>
  <si>
    <t>790036187942</t>
  </si>
  <si>
    <t>GRQ54</t>
  </si>
  <si>
    <t>ด***มล พ***สุข</t>
  </si>
  <si>
    <t>16/01/2026 14:00</t>
  </si>
  <si>
    <t>790093570906</t>
  </si>
  <si>
    <t>16/01/2026 14:01</t>
  </si>
  <si>
    <t>GRQ53</t>
  </si>
  <si>
    <t>ท*** จ***เสียงเพราะ</t>
  </si>
  <si>
    <t>790048531985</t>
  </si>
  <si>
    <t>GRQ52</t>
  </si>
  <si>
    <t>ห***ี ม***</t>
  </si>
  <si>
    <t>16/01/2026 13:54</t>
  </si>
  <si>
    <t>เค้กเผือก
เค้กฝอยทอง</t>
  </si>
  <si>
    <t>790073046980</t>
  </si>
  <si>
    <t>GRQ51</t>
  </si>
  <si>
    <t>16/01/2026 13:53</t>
  </si>
  <si>
    <t>790055123981</t>
  </si>
  <si>
    <t>GRQ50</t>
  </si>
  <si>
    <t>อ***ิรา บ***ารมี</t>
  </si>
  <si>
    <t>790094645992</t>
  </si>
  <si>
    <t>GRQ49</t>
  </si>
  <si>
    <t>ขอเค้กมะพร้าวและฝอยทอง</t>
  </si>
  <si>
    <t>790067241983</t>
  </si>
  <si>
    <t>GRQ48</t>
  </si>
  <si>
    <t>ส***ย์ แ***ตียว</t>
  </si>
  <si>
    <t>790057846933</t>
  </si>
  <si>
    <t>GRQ46</t>
  </si>
  <si>
    <t>16/01/2026 13:52</t>
  </si>
  <si>
    <t>รถกาแฟ 3 ค่ะ</t>
  </si>
  <si>
    <t>790081647994</t>
  </si>
  <si>
    <t>GRQ45</t>
  </si>
  <si>
    <t>790021144986</t>
  </si>
  <si>
    <t>GRQ44</t>
  </si>
  <si>
    <t>พ***ินทรฺ์  ม***มณี</t>
  </si>
  <si>
    <t>790060747954</t>
  </si>
  <si>
    <t>GRQ43</t>
  </si>
  <si>
    <t>ร***ฟ้า อ***แสง</t>
  </si>
  <si>
    <t>มะพร้าวน้ำหอม
ฝอยทอง</t>
  </si>
  <si>
    <t>790063741972</t>
  </si>
  <si>
    <t>GRQ41</t>
  </si>
  <si>
    <t>กล้วย</t>
  </si>
  <si>
    <t>790082052900</t>
  </si>
  <si>
    <t>GRQ40</t>
  </si>
  <si>
    <t>16/01/2026 13:51</t>
  </si>
  <si>
    <t>790089540940</t>
  </si>
  <si>
    <t>GRQ39</t>
  </si>
  <si>
    <t>น***าน ว***ยบูรณ์</t>
  </si>
  <si>
    <t>790073940946</t>
  </si>
  <si>
    <t>GRQ34</t>
  </si>
  <si>
    <t>ป***วดี</t>
  </si>
  <si>
    <t>16/01/2026 13:43</t>
  </si>
  <si>
    <t>790031742942</t>
  </si>
  <si>
    <t>16/01/2026 13:44</t>
  </si>
  <si>
    <t>GRQ33</t>
  </si>
  <si>
    <t>น***อาภรณ์ น***เชียร</t>
  </si>
  <si>
    <t>THT04062DGKG43Z</t>
  </si>
  <si>
    <t>GRQ32</t>
  </si>
  <si>
    <t>ส***ญญา  น***ินดา</t>
  </si>
  <si>
    <t>16/01/2026 13:42</t>
  </si>
  <si>
    <t>790056140941</t>
  </si>
  <si>
    <t>GRQ31</t>
  </si>
  <si>
    <t>ส***ร จ***ร์สง่า</t>
  </si>
  <si>
    <t>16/01/2026 13:38</t>
  </si>
  <si>
    <t>790044582961</t>
  </si>
  <si>
    <t>GRQ30</t>
  </si>
  <si>
    <t>16/01/2026 13:22</t>
  </si>
  <si>
    <t>790015878971</t>
  </si>
  <si>
    <t>GRQ29</t>
  </si>
  <si>
    <t>ช***รัก ข***อก</t>
  </si>
  <si>
    <t>16/01/2026 12:53</t>
  </si>
  <si>
    <t>790055331984</t>
  </si>
  <si>
    <t>GRQ28</t>
  </si>
  <si>
    <t>ซ***นต้า ม***ธารทอง</t>
  </si>
  <si>
    <t>16/01/2026 12:45</t>
  </si>
  <si>
    <t>790044668534</t>
  </si>
  <si>
    <t>GRQ27</t>
  </si>
  <si>
    <t>ศ***นุช แ***ันทร์</t>
  </si>
  <si>
    <t>16/01/2026 12:41</t>
  </si>
  <si>
    <t>790066877504</t>
  </si>
  <si>
    <t>GRQ25</t>
  </si>
  <si>
    <t>n***a453</t>
  </si>
  <si>
    <t>16/01/2026 12:15</t>
  </si>
  <si>
    <t>790074169570</t>
  </si>
  <si>
    <t>16/01/2026 12:16</t>
  </si>
  <si>
    <t>GRQ24</t>
  </si>
  <si>
    <t>ธ***ริญคาเฟ่</t>
  </si>
  <si>
    <t>790061263504</t>
  </si>
  <si>
    <t>GRQ23</t>
  </si>
  <si>
    <t>16/01/2026 12:04</t>
  </si>
  <si>
    <t>790042769574</t>
  </si>
  <si>
    <t>GRQ22</t>
  </si>
  <si>
    <t>******ัว  ต.ลาดบัวขาว ตำบลลาดบัวขาว อำเภอสีคิ้ว จังหวัดนครราชสีมา 30340</t>
  </si>
  <si>
    <t>16/01/2026 12:31</t>
  </si>
  <si>
    <t>TH269119360224K</t>
  </si>
  <si>
    <t>16/01/2026 12:00</t>
  </si>
  <si>
    <t>GRQ21</t>
  </si>
  <si>
    <t>H**</t>
  </si>
  <si>
    <t>16/01/2026 11:46</t>
  </si>
  <si>
    <t>790071075511</t>
  </si>
  <si>
    <t>GRQ20</t>
  </si>
  <si>
    <t>16/01/2026 11:43</t>
  </si>
  <si>
    <t>790031864565</t>
  </si>
  <si>
    <t>GRQ19</t>
  </si>
  <si>
    <t>ส***ตา เ***สน</t>
  </si>
  <si>
    <t>16/01/2026 11:41</t>
  </si>
  <si>
    <t>THT02032DF5CY1Z</t>
  </si>
  <si>
    <t>GRQ18</t>
  </si>
  <si>
    <t>16/01/2026 11:40</t>
  </si>
  <si>
    <t>790030669551</t>
  </si>
  <si>
    <t>GRQ17</t>
  </si>
  <si>
    <t>จ***ลดา</t>
  </si>
  <si>
    <t>16/01/2026 11:39</t>
  </si>
  <si>
    <t>790096365575</t>
  </si>
  <si>
    <t>GRQ16</t>
  </si>
  <si>
    <t>จ******ี</t>
  </si>
  <si>
    <t>******อำเภอศรีเมืองใหม่ จังหวัดอุบลราชธานี 34250</t>
  </si>
  <si>
    <t>34250</t>
  </si>
  <si>
    <t>16/01/2026 11:38</t>
  </si>
  <si>
    <t>TH266481674317Q</t>
  </si>
  <si>
    <t>GRQ15</t>
  </si>
  <si>
    <t>น***ทม์</t>
  </si>
  <si>
    <t>16/01/2026 11:36</t>
  </si>
  <si>
    <t>790051971516</t>
  </si>
  <si>
    <t>GRQ14</t>
  </si>
  <si>
    <t>ขอรสชาติ ฝอยทอง</t>
  </si>
  <si>
    <t>THT02032DD78U6Z</t>
  </si>
  <si>
    <t>GRQ12</t>
  </si>
  <si>
    <t>16/01/2026 11:31</t>
  </si>
  <si>
    <t>790045463572</t>
  </si>
  <si>
    <t>GRQ11</t>
  </si>
  <si>
    <t>พ***ย   ห***คำสอน</t>
  </si>
  <si>
    <t>16/01/2026 11:30</t>
  </si>
  <si>
    <t>790075860582</t>
  </si>
  <si>
    <t>GRQ9</t>
  </si>
  <si>
    <t>น*** โ***ันทึก</t>
  </si>
  <si>
    <t>16/01/2026 11:24</t>
  </si>
  <si>
    <t>790011262504</t>
  </si>
  <si>
    <t>GRQ8</t>
  </si>
  <si>
    <t>ธ***รัตน์  บ***ันธ์</t>
  </si>
  <si>
    <t>16/01/2026 11:18</t>
  </si>
  <si>
    <t>790071769583</t>
  </si>
  <si>
    <t>16/01/2026 11:19</t>
  </si>
  <si>
    <t>GRQ7</t>
  </si>
  <si>
    <t>16/01/2026 11:15</t>
  </si>
  <si>
    <t>790083763556</t>
  </si>
  <si>
    <t>GRQ5</t>
  </si>
  <si>
    <t>ว***รณ์  ช***วลิต</t>
  </si>
  <si>
    <t>16/01/2026 11:07</t>
  </si>
  <si>
    <t>790042466581</t>
  </si>
  <si>
    <t>GRQ4</t>
  </si>
  <si>
    <t>คุณบุญฤทธิ์</t>
  </si>
  <si>
    <t>205/1 ถนนกำแพงเพชร6 แขวงดอนเมือง เขตดอนเมือง กรุงเทพ 10210</t>
  </si>
  <si>
    <t>16/01/2026 10:43</t>
  </si>
  <si>
    <t>WB131395853TH</t>
  </si>
  <si>
    <t>16/01/2026 11:00</t>
  </si>
  <si>
    <t>16/01/2026 10:59</t>
  </si>
  <si>
    <t>GRQ3</t>
  </si>
  <si>
    <t>790065463541</t>
  </si>
  <si>
    <t>GRQ2</t>
  </si>
  <si>
    <t>ฝอยทอง 6 กล่อง</t>
  </si>
  <si>
    <t>790043362566</t>
  </si>
  <si>
    <t>16/01/2026 10:58</t>
  </si>
  <si>
    <t>GRQ1</t>
  </si>
  <si>
    <t>ว***วี บ***ทรงไทยตรงข้ามสุเทพหลังคาเหล็ก</t>
  </si>
  <si>
    <t>Si Sa Ket</t>
  </si>
  <si>
    <t>16/01/2026 10:47</t>
  </si>
  <si>
    <t>790066061584</t>
  </si>
  <si>
    <t>16/01/2026 10:46</t>
  </si>
  <si>
    <t>GRQ0</t>
  </si>
  <si>
    <t>16/01/2026 10:41</t>
  </si>
  <si>
    <t>790059060523</t>
  </si>
  <si>
    <t>GRP99</t>
  </si>
  <si>
    <t>ม***จิตต์ปราณี ส***รนันท์</t>
  </si>
  <si>
    <t>16/01/2026 10:38</t>
  </si>
  <si>
    <t>790072879514</t>
  </si>
  <si>
    <t>GRP98</t>
  </si>
  <si>
    <t>16/01/2026 10:28</t>
  </si>
  <si>
    <t>THT02032DD7WW0Z</t>
  </si>
  <si>
    <t>GRP97</t>
  </si>
  <si>
    <t>790089062523</t>
  </si>
  <si>
    <t>GRP96</t>
  </si>
  <si>
    <t>Aye Aye Moe</t>
  </si>
  <si>
    <t>morning market maela · แม่หละ/ Mae La
ท่าสองยาง/ Tha Song Yangตาก/ Tak
63150</t>
  </si>
  <si>
    <t>63150</t>
  </si>
  <si>
    <t>660831328615</t>
  </si>
  <si>
    <t>16/01/2026 10:25</t>
  </si>
  <si>
    <t>TH590588KEKH2D</t>
  </si>
  <si>
    <t>GRP95</t>
  </si>
  <si>
    <t>ด***ี  ค***นทร์</t>
  </si>
  <si>
    <t>790068175514</t>
  </si>
  <si>
    <t>GRP94</t>
  </si>
  <si>
    <t>******บลแสนตอ อำเภอน้ำปาด จังหวัดอุตรดิตถ์ 53110</t>
  </si>
  <si>
    <t>53110</t>
  </si>
  <si>
    <t>16/01/2026 10:24</t>
  </si>
  <si>
    <t>TH267926366136S</t>
  </si>
  <si>
    <t>GRP92</t>
  </si>
  <si>
    <t>16/01/2026 10:11</t>
  </si>
  <si>
    <t>790045865523</t>
  </si>
  <si>
    <t>GRP90</t>
  </si>
  <si>
    <t>ว***า  แ***สอาด</t>
  </si>
  <si>
    <t>16/01/2026 10:10</t>
  </si>
  <si>
    <t>790082467506</t>
  </si>
  <si>
    <t>GRP89</t>
  </si>
  <si>
    <t>ช***ชา ค***ยศ</t>
  </si>
  <si>
    <t>16/01/2026 10:08</t>
  </si>
  <si>
    <t>เผือกมะพร้าวอ่อน 1 ทุเรียน1 ฝอยทอง 1</t>
  </si>
  <si>
    <t>790000794575</t>
  </si>
  <si>
    <t>GRP88</t>
  </si>
  <si>
    <t>790053863550</t>
  </si>
  <si>
    <t>GRP87</t>
  </si>
  <si>
    <t>16/01/2026 10:03</t>
  </si>
  <si>
    <t>790060171504</t>
  </si>
  <si>
    <t>GRP86</t>
  </si>
  <si>
    <t>THT03062DF49W7Z</t>
  </si>
  <si>
    <t>GRP85</t>
  </si>
  <si>
    <t>เ***่ม</t>
  </si>
  <si>
    <t>790056177503</t>
  </si>
  <si>
    <t>GRP84</t>
  </si>
  <si>
    <t>ร***ิกาลญาภรณ์ ห***ขาว</t>
  </si>
  <si>
    <t>เผือกมะพร้าวอ่อน</t>
  </si>
  <si>
    <t>790034965510</t>
  </si>
  <si>
    <t>GRP82</t>
  </si>
  <si>
    <t>16/01/2026 10:00</t>
  </si>
  <si>
    <t>790057760590</t>
  </si>
  <si>
    <t>GRP81</t>
  </si>
  <si>
    <t>ณ***ลัญช์</t>
  </si>
  <si>
    <t>16/01/2026 09:56</t>
  </si>
  <si>
    <t>790067866523</t>
  </si>
  <si>
    <t>GRP80</t>
  </si>
  <si>
    <t>น***าว พ***ส แ***โพธิ์</t>
  </si>
  <si>
    <t>16/01/2026 09:47</t>
  </si>
  <si>
    <t>ไม่เอากาแฟค่ะขอเป็นมะพร้าว ฝอยทอง และเผือก</t>
  </si>
  <si>
    <t>790038665592</t>
  </si>
  <si>
    <t>GRP79</t>
  </si>
  <si>
    <t>ว***า เ***งมูล</t>
  </si>
  <si>
    <t>16/01/2026 09:38</t>
  </si>
  <si>
    <t>790064866511</t>
  </si>
  <si>
    <t>GRP78</t>
  </si>
  <si>
    <t>จ***ภรณ์ อ***ัยเลิศสกุล</t>
  </si>
  <si>
    <t>16/01/2026 09:37</t>
  </si>
  <si>
    <t>790042263511</t>
  </si>
  <si>
    <t>GRP77</t>
  </si>
  <si>
    <t>จ***ณี จ***ร์หอม</t>
  </si>
  <si>
    <t>16/01/2026 09:36</t>
  </si>
  <si>
    <t>790068067504</t>
  </si>
  <si>
    <t>GRP76</t>
  </si>
  <si>
    <t>ศ***พัชร์ จ***ดม</t>
  </si>
  <si>
    <t>16/01/2026 09:33</t>
  </si>
  <si>
    <t>790051768590</t>
  </si>
  <si>
    <t>16/01/2026 09:32</t>
  </si>
  <si>
    <t>GRP74</t>
  </si>
  <si>
    <t>อ***ใจ จ***ธสง</t>
  </si>
  <si>
    <t>16/01/2026 09:29</t>
  </si>
  <si>
    <t>มะพร้าวเผา   มะพร้าวน้ำหอม</t>
  </si>
  <si>
    <t>790008161596</t>
  </si>
  <si>
    <t>GRP73</t>
  </si>
  <si>
    <t>จ***ิญา พ***ขต</t>
  </si>
  <si>
    <t>เผือกมะพร้าว+กล้วยหอมมะพร้าว</t>
  </si>
  <si>
    <t>790045189500</t>
  </si>
  <si>
    <t>GRP72</t>
  </si>
  <si>
    <t>ร***ีกร ฉ***ุล</t>
  </si>
  <si>
    <t>16/01/2026 09:28</t>
  </si>
  <si>
    <t>790056070510</t>
  </si>
  <si>
    <t>GRP71</t>
  </si>
  <si>
    <t>กล้วยหอมมะพร้าวเผา และฝอยทอง</t>
  </si>
  <si>
    <t>790047262594</t>
  </si>
  <si>
    <t>GRP70</t>
  </si>
  <si>
    <t>บ***ารัตน์ ย***รี</t>
  </si>
  <si>
    <t>16/01/2026 09:27</t>
  </si>
  <si>
    <t>กล้วยหอม1   มะพร้าว1  ฝอยทอง1ค่ะ</t>
  </si>
  <si>
    <t>790030873505</t>
  </si>
  <si>
    <t>GRP69</t>
  </si>
  <si>
    <t>ข***เรือน   จ***มณี</t>
  </si>
  <si>
    <t>ฝอยทอง1 มะพร้าว 1</t>
  </si>
  <si>
    <t>790003264525</t>
  </si>
  <si>
    <t>GRP68</t>
  </si>
  <si>
    <t>ป***ธิดา ส***</t>
  </si>
  <si>
    <t>ฝอยทอง มะพราว ลูกตาล</t>
  </si>
  <si>
    <t>THT03062DF47C1Z</t>
  </si>
  <si>
    <t>GRP67</t>
  </si>
  <si>
    <t>ณ***ิภา ท***ี</t>
  </si>
  <si>
    <t>790069666514</t>
  </si>
  <si>
    <t>GRP66</t>
  </si>
  <si>
    <t>THT04062DF3ZB7Z</t>
  </si>
  <si>
    <t>GRP63</t>
  </si>
  <si>
    <t>ส***วิตา ป***าน</t>
  </si>
  <si>
    <t>16/01/2026 09:26</t>
  </si>
  <si>
    <t>รสเผือก</t>
  </si>
  <si>
    <t>790095564521</t>
  </si>
  <si>
    <t>16/01/2026 09:25</t>
  </si>
  <si>
    <t>GRP62</t>
  </si>
  <si>
    <t>อ***่างต้อ</t>
  </si>
  <si>
    <t>790080167531</t>
  </si>
  <si>
    <t>GRP61</t>
  </si>
  <si>
    <t>ด***จ. เ***ญยิ่ง</t>
  </si>
  <si>
    <t>กาแฟ/มะพร้าว</t>
  </si>
  <si>
    <t>790029968593</t>
  </si>
  <si>
    <t>GRP60</t>
  </si>
  <si>
    <t>ค***่า พ***ก้ว ก***ทิพย์</t>
  </si>
  <si>
    <t>16/01/2026 09:24</t>
  </si>
  <si>
    <t>790099349060</t>
  </si>
  <si>
    <t>GRP59</t>
  </si>
  <si>
    <t>น***ุก.....โทรก่อนส่ง</t>
  </si>
  <si>
    <t>16/01/2026 09:21</t>
  </si>
  <si>
    <t>790043169591</t>
  </si>
  <si>
    <t>16/01/2026 09:22</t>
  </si>
  <si>
    <t>GRP57</t>
  </si>
  <si>
    <t>16/01/2026 08:48</t>
  </si>
  <si>
    <t>790006797554</t>
  </si>
  <si>
    <t>GRP54</t>
  </si>
  <si>
    <t>16/01/2026 08:17</t>
  </si>
  <si>
    <t>LEXPU0648809409</t>
  </si>
  <si>
    <t>GRP53</t>
  </si>
  <si>
    <t>16/01/2026 08:00</t>
  </si>
  <si>
    <t>790077565583</t>
  </si>
  <si>
    <t>GRP52</t>
  </si>
  <si>
    <t>ป***ศา อ***พา</t>
  </si>
  <si>
    <t>16/01/2026 07:51</t>
  </si>
  <si>
    <t>790085561532</t>
  </si>
  <si>
    <t>GRP51</t>
  </si>
  <si>
    <t>ส***เพ็ญ. ภ***ธนไพศาล</t>
  </si>
  <si>
    <t>16/01/2026 07:28</t>
  </si>
  <si>
    <t>790022064532</t>
  </si>
  <si>
    <t>GRP50</t>
  </si>
  <si>
    <t>ป***รรณ น***ันทร์</t>
  </si>
  <si>
    <t>16/01/2026 07:11</t>
  </si>
  <si>
    <t>790070898584</t>
  </si>
  <si>
    <t>16/01/2026 07:13</t>
  </si>
  <si>
    <t>GRP49</t>
  </si>
  <si>
    <t>A***wanya P***abut</t>
  </si>
  <si>
    <t>16/01/2026 07:09</t>
  </si>
  <si>
    <t>790047771505</t>
  </si>
  <si>
    <t>GRP48</t>
  </si>
  <si>
    <t>จ******ว</t>
  </si>
  <si>
    <t>******จง อำเภอบึงสามพัน จังหวัดเพชรบูรณ์ 67160</t>
  </si>
  <si>
    <t>16/01/2026 06:45</t>
  </si>
  <si>
    <t>TH262776175645L</t>
  </si>
  <si>
    <t>GRP46</t>
  </si>
  <si>
    <t>16/01/2026 05:51</t>
  </si>
  <si>
    <t>790007606463</t>
  </si>
  <si>
    <t>GRP45</t>
  </si>
  <si>
    <t>ช*** ส***นตา</t>
  </si>
  <si>
    <t>16/01/2026 03:42</t>
  </si>
  <si>
    <t>790031001465</t>
  </si>
  <si>
    <t>GRP43</t>
  </si>
  <si>
    <t>ส***ธิดา แ***่อน</t>
  </si>
  <si>
    <t>16/01/2026 03:26</t>
  </si>
  <si>
    <t>790081393570</t>
  </si>
  <si>
    <t>GRP41</t>
  </si>
  <si>
    <t>u***3766302080404</t>
  </si>
  <si>
    <t>16/01/2026 02:03</t>
  </si>
  <si>
    <t>790079701456</t>
  </si>
  <si>
    <t>GRP40</t>
  </si>
  <si>
    <t>16/01/2026 01:58</t>
  </si>
  <si>
    <t>TH261769894142I</t>
  </si>
  <si>
    <t>16/01/2026 01:28</t>
  </si>
  <si>
    <t>GRP39</t>
  </si>
  <si>
    <t>เ***เจษฎา</t>
  </si>
  <si>
    <t>16/01/2026 01:25</t>
  </si>
  <si>
    <t>790005033462</t>
  </si>
  <si>
    <t>GRP38</t>
  </si>
  <si>
    <t>ส***จันทร์ จ***เพ็ญ</t>
  </si>
  <si>
    <t>16/01/2026 00:52</t>
  </si>
  <si>
    <t>790004653491</t>
  </si>
  <si>
    <t>GRP37</t>
  </si>
  <si>
    <t>******วน จ.ชุมพร ตำบลนาขา อำเภอหลังสวน จังหวัดชุมพร 86110</t>
  </si>
  <si>
    <t>86110</t>
  </si>
  <si>
    <t>16/01/2026 00:39</t>
  </si>
  <si>
    <t>TH260933894549R</t>
  </si>
  <si>
    <t>16/01/2026 00:31</t>
  </si>
  <si>
    <t>GRP36</t>
  </si>
  <si>
    <t>ช***ิป ป***ุมแก้ว</t>
  </si>
  <si>
    <t>16/01/2026 00:06</t>
  </si>
  <si>
    <t>790020970373</t>
  </si>
  <si>
    <t>16/01/2026 00:07</t>
  </si>
  <si>
    <t>GRU3</t>
  </si>
  <si>
    <t>ส***นทา  บ***่วย</t>
  </si>
  <si>
    <t>17/01/2026 23:39</t>
  </si>
  <si>
    <t>790194302365</t>
  </si>
  <si>
    <t>GRU2</t>
  </si>
  <si>
    <t>ป***ปิ๋ม</t>
  </si>
  <si>
    <t>17/01/2026 23:38</t>
  </si>
  <si>
    <t>790103605325</t>
  </si>
  <si>
    <t>GRU0</t>
  </si>
  <si>
    <t>17/01/2026 23:12</t>
  </si>
  <si>
    <t>GRT99</t>
  </si>
  <si>
    <t>17/01/2026 23:08</t>
  </si>
  <si>
    <t>TH266470844022W</t>
  </si>
  <si>
    <t>GRT98</t>
  </si>
  <si>
    <t>ฑ******า</t>
  </si>
  <si>
    <t>******วง, เขตสวนหลวง2359/137 A Space Condo สุขุมวิท77 อาคาร H ชั้น 5 แขวงสวนหลวง เขตสวนหลวง จังหวัดกรุงเทพมหานคร 10250</t>
  </si>
  <si>
    <t>17/01/2026 22:27</t>
  </si>
  <si>
    <t>TH267284278061D</t>
  </si>
  <si>
    <t>17/01/2026 22:26</t>
  </si>
  <si>
    <t>GRT97</t>
  </si>
  <si>
    <t>ป***ิศา ม***งศ์</t>
  </si>
  <si>
    <t>17/01/2026 22:13</t>
  </si>
  <si>
    <t>GRT96</t>
  </si>
  <si>
    <t>17/01/2026 22:12</t>
  </si>
  <si>
    <t>GRT95</t>
  </si>
  <si>
    <t>17/01/2026 21:59</t>
  </si>
  <si>
    <t>ไม่เอารสกาแฟนะค่ะ ขอบคุณค่ะ😊</t>
  </si>
  <si>
    <t>790188600364</t>
  </si>
  <si>
    <t>GRT94</t>
  </si>
  <si>
    <t>ต***ตา ป***สริฐสม</t>
  </si>
  <si>
    <t>17/01/2026 22:00</t>
  </si>
  <si>
    <t>17/01/2026 21:58</t>
  </si>
  <si>
    <t>GRT93</t>
  </si>
  <si>
    <t>อ***ท์ ช***ไทย</t>
  </si>
  <si>
    <t>17/01/2026 21:56</t>
  </si>
  <si>
    <t>GRT92</t>
  </si>
  <si>
    <t>******งยี่เรือ, เขตธนบุรี แขวงบางยี่เรือ เขตธนบุรี จังหวัดกรุงเทพมหานคร 10600</t>
  </si>
  <si>
    <t>17/01/2026 21:50</t>
  </si>
  <si>
    <t>TH268217486881O</t>
  </si>
  <si>
    <t>GRT91</t>
  </si>
  <si>
    <t>ค***ชาติชาย​  เ***กนก​ว​ร​กิจ</t>
  </si>
  <si>
    <t>17/01/2026 21:46</t>
  </si>
  <si>
    <t>17/01/2026 21:48</t>
  </si>
  <si>
    <t>GRT90</t>
  </si>
  <si>
    <t>17/01/2026 21:47</t>
  </si>
  <si>
    <t>TH266951924734Y</t>
  </si>
  <si>
    <t>GRT89</t>
  </si>
  <si>
    <t>วิมลสิริ อุทาธรณ์</t>
  </si>
  <si>
    <t>116 หมู่ที่ 3 ต .หนองตรก อ.เมือง จ.ศรีสะเกษ · หนองครก/ Nong Khrok
เมืองศรีสะเกษ/ Mueang Si Sa Ketศรีสะเกษ/ Sisaket
33000</t>
  </si>
  <si>
    <t>660981328328</t>
  </si>
  <si>
    <t>LEXPU0648971541</t>
  </si>
  <si>
    <t>GRT88</t>
  </si>
  <si>
    <t>17/01/2026 21:44</t>
  </si>
  <si>
    <t>GRT87</t>
  </si>
  <si>
    <t>ค***ีม</t>
  </si>
  <si>
    <t>17/01/2026 21:30</t>
  </si>
  <si>
    <t>790162608373</t>
  </si>
  <si>
    <t>17/01/2026 21:43</t>
  </si>
  <si>
    <t>GRT86</t>
  </si>
  <si>
    <t>J***ima</t>
  </si>
  <si>
    <t>17/01/2026 21:28</t>
  </si>
  <si>
    <t>17/01/2026 21:42</t>
  </si>
  <si>
    <t>GRT84</t>
  </si>
  <si>
    <t>กชกร ชาติมนตรี</t>
  </si>
  <si>
    <t>เลขที่1หมู่บ้านสุดจิตต์นิเวศ ซ.ท่าข้าม 4 แยก11 แขวงแสมดำ เขตบางขุนเทียน
บางขุนเทียน/ Bang Khun Thianกรุงเทพมหานคร/ Bangkok
10150</t>
  </si>
  <si>
    <t>17/01/2026 20:49</t>
  </si>
  <si>
    <t>GRT83</t>
  </si>
  <si>
    <t>17/01/2026 20:47</t>
  </si>
  <si>
    <t>GRT82</t>
  </si>
  <si>
    <t>น***ุทธชัย ก***ิโยธิน</t>
  </si>
  <si>
    <t>17/01/2026 20:44</t>
  </si>
  <si>
    <t>GRT81</t>
  </si>
  <si>
    <t>น***งยุทธ บ***้าย</t>
  </si>
  <si>
    <t>17/01/2026 20:40</t>
  </si>
  <si>
    <t>GRT80</t>
  </si>
  <si>
    <t>น** แ***ันทร์ เ***รตะกั่ว</t>
  </si>
  <si>
    <t>17/01/2026 20:15</t>
  </si>
  <si>
    <t>GRT79</t>
  </si>
  <si>
    <t>สมพร โขวิฑูรกิจ</t>
  </si>
  <si>
    <t>44/58 หมู่ 1 ต.แม่น้ำ
เกาะสมุย/ Ko Samuiสุราษฎร์ธานี/ Surat Thani
84330</t>
  </si>
  <si>
    <t>84330</t>
  </si>
  <si>
    <t>66894692444</t>
  </si>
  <si>
    <t>17/01/2026 19:53</t>
  </si>
  <si>
    <t>TH680488P8MF7G</t>
  </si>
  <si>
    <t>GRT78</t>
  </si>
  <si>
    <t>17/01/2026 19:52</t>
  </si>
  <si>
    <t>GRT77</t>
  </si>
  <si>
    <t>B*** P***awadee</t>
  </si>
  <si>
    <t>17/01/2026 19:51</t>
  </si>
  <si>
    <t>GRT76</t>
  </si>
  <si>
    <t>******ว) ถ.กลางเมือง ต.กุดเค้า ตำบลกุดเค้า อำเภอมัญจาคีรี จังหวัดขอนแก่น 40160</t>
  </si>
  <si>
    <t>17/01/2026 20:19</t>
  </si>
  <si>
    <t>TH265662534062S</t>
  </si>
  <si>
    <t>17/01/2026 19:48</t>
  </si>
  <si>
    <t>GRT75</t>
  </si>
  <si>
    <t>น***า ว***ชียง</t>
  </si>
  <si>
    <t>17/01/2026 19:43</t>
  </si>
  <si>
    <t>GRT74</t>
  </si>
  <si>
    <t>น** ณ***์ ก***ะโย  ค** พ**</t>
  </si>
  <si>
    <t>17/01/2026 19:35</t>
  </si>
  <si>
    <t>17/01/2026 19:34</t>
  </si>
  <si>
    <t>GRT73</t>
  </si>
  <si>
    <t>N***HARADA</t>
  </si>
  <si>
    <t>17/01/2026 19:26</t>
  </si>
  <si>
    <t>GRT71</t>
  </si>
  <si>
    <t>ญ******ช</t>
  </si>
  <si>
    <t>******างตีนเป็ด, อำเภอเมืองฉะเชิงเทรา ตำบลบางตีนเป็ด อำเภอเมืองฉะเชิงเทรา จังหวัดฉะเชิงเทรา 24000</t>
  </si>
  <si>
    <t>24000</t>
  </si>
  <si>
    <t>17/01/2026 19:17</t>
  </si>
  <si>
    <t>17/01/2026 18:47</t>
  </si>
  <si>
    <t>GRT70</t>
  </si>
  <si>
    <t>17/01/2026 18:42</t>
  </si>
  <si>
    <t>GRT69</t>
  </si>
  <si>
    <t>A***hai</t>
  </si>
  <si>
    <t>GRT68</t>
  </si>
  <si>
    <t>ท***พียร ค***</t>
  </si>
  <si>
    <t>17/01/2026 18:27</t>
  </si>
  <si>
    <t>GRT67</t>
  </si>
  <si>
    <t>17/01/2026 18:26</t>
  </si>
  <si>
    <t>LEXPU0648971125</t>
  </si>
  <si>
    <t>17/01/2026 18:25</t>
  </si>
  <si>
    <t>GRT66</t>
  </si>
  <si>
    <t>นงค์ลักษณ์ สุวรรณพันธ์</t>
  </si>
  <si>
    <t>60/2 ม.5 ต.เทพนิมิต
บึงสามัคคี/ Bueng Samakkhiกำแพงเพชร/ Kamphaeng Phet
62210</t>
  </si>
  <si>
    <t>62210</t>
  </si>
  <si>
    <t>660991463018</t>
  </si>
  <si>
    <t>17/01/2026 18:24</t>
  </si>
  <si>
    <t>17/01/2026 18:23</t>
  </si>
  <si>
    <t>GRT65</t>
  </si>
  <si>
    <t>W***ipa</t>
  </si>
  <si>
    <t>17/01/2026 18:16</t>
  </si>
  <si>
    <t>790111901316</t>
  </si>
  <si>
    <t>GRT64</t>
  </si>
  <si>
    <t>ก***นพรรณ  ธ***ชัย</t>
  </si>
  <si>
    <t>17/01/2026 18:09</t>
  </si>
  <si>
    <t>790194894263</t>
  </si>
  <si>
    <t>GRT63</t>
  </si>
  <si>
    <t>วิภาวดี ไชยรัตน์</t>
  </si>
  <si>
    <t>ดานงา 16/5 ม.2 ต.คลองหอยโข่ง · คลองหอยโข่ง/ Khlong Hoi Khong
คลองหอยโข่ง/ Khlong Hoi Khong Districtสงขลา/ Songkhla
90230</t>
  </si>
  <si>
    <t>90230</t>
  </si>
  <si>
    <t>17/01/2026 18:04</t>
  </si>
  <si>
    <t>GRT62</t>
  </si>
  <si>
    <t>ก***วัช</t>
  </si>
  <si>
    <t>17/01/2026 17:52</t>
  </si>
  <si>
    <t>17/01/2026 17:53</t>
  </si>
  <si>
    <t>GRT61</t>
  </si>
  <si>
    <t>ม***รา ป***ากูล  อ***่างอุ้ม</t>
  </si>
  <si>
    <t>17/01/2026 17:41</t>
  </si>
  <si>
    <t>GRT60</t>
  </si>
  <si>
    <t>17/01/2026 17:14</t>
  </si>
  <si>
    <t>GRT59</t>
  </si>
  <si>
    <t>น***วัญใจ ก***วน</t>
  </si>
  <si>
    <t>17/01/2026 17:07</t>
  </si>
  <si>
    <t>GRT58</t>
  </si>
  <si>
    <t>17/01/2026 16:56</t>
  </si>
  <si>
    <t>GRT57</t>
  </si>
  <si>
    <t>ล***  ม***ด</t>
  </si>
  <si>
    <t>17/01/2026 16:46</t>
  </si>
  <si>
    <t>GRT55</t>
  </si>
  <si>
    <t>17/01/2026 16:09</t>
  </si>
  <si>
    <t>17/01/2026 16:10</t>
  </si>
  <si>
    <t>GRT54</t>
  </si>
  <si>
    <t>17/01/2026 16:04</t>
  </si>
  <si>
    <t>ขอเนยนมกับมะพร้าวน้ำหอมค่ะ</t>
  </si>
  <si>
    <t>790103009334</t>
  </si>
  <si>
    <t>17/01/2026 16:05</t>
  </si>
  <si>
    <t>GRT53</t>
  </si>
  <si>
    <t>ณ***์ เ***กษา</t>
  </si>
  <si>
    <t>17/01/2026 15:58</t>
  </si>
  <si>
    <t>790138095294</t>
  </si>
  <si>
    <t>GRT52</t>
  </si>
  <si>
    <t>17/01/2026 15:56</t>
  </si>
  <si>
    <t>GRT51</t>
  </si>
  <si>
    <t>န***ုး</t>
  </si>
  <si>
    <t>17/01/2026 15:52</t>
  </si>
  <si>
    <t>GRT50</t>
  </si>
  <si>
    <t>GRT49</t>
  </si>
  <si>
    <t>17/01/2026 15:47</t>
  </si>
  <si>
    <t>GRT48</t>
  </si>
  <si>
    <t>17/01/2026 15:45</t>
  </si>
  <si>
    <t>GRT46</t>
  </si>
  <si>
    <t>น** อ***ย ถ***ซื่อ</t>
  </si>
  <si>
    <t>17/01/2026 15:42</t>
  </si>
  <si>
    <t>มะพร้าวน้ำหอม</t>
  </si>
  <si>
    <t>790183907380</t>
  </si>
  <si>
    <t>GRT45</t>
  </si>
  <si>
    <t>ป***าเดช ห***ส่งให้</t>
  </si>
  <si>
    <t>17/01/2026 15:39</t>
  </si>
  <si>
    <t>17/01/2026 15:38</t>
  </si>
  <si>
    <t>GRT44</t>
  </si>
  <si>
    <t>GRT42</t>
  </si>
  <si>
    <t>17/01/2026 15:34</t>
  </si>
  <si>
    <t>GRT41</t>
  </si>
  <si>
    <t>P***wa</t>
  </si>
  <si>
    <t>17/01/2026 15:28</t>
  </si>
  <si>
    <t>GRT40</t>
  </si>
  <si>
    <t>อ***ิมา ม***เลิศ</t>
  </si>
  <si>
    <t>17/01/2026 15:15</t>
  </si>
  <si>
    <t>GRT39</t>
  </si>
  <si>
    <t>ศ***นทรา  ผ***ระวัฒนะชาติ</t>
  </si>
  <si>
    <t>17/01/2026 15:13</t>
  </si>
  <si>
    <t>GRT38</t>
  </si>
  <si>
    <t>อรุณ</t>
  </si>
  <si>
    <t>เลขที่44  หมู่4  บ้านบ่อหวี · ตะนาวศรี/ Tanao Si
สวนผึ้ง/ Suan Phuengราชบุรี/ Ratchaburi
70180</t>
  </si>
  <si>
    <t>660837727942</t>
  </si>
  <si>
    <t>17/01/2026 15:11</t>
  </si>
  <si>
    <t>LEXPU0648970924</t>
  </si>
  <si>
    <t>GRT37</t>
  </si>
  <si>
    <t>ว***า ต***พชร</t>
  </si>
  <si>
    <t>17/01/2026 15:10</t>
  </si>
  <si>
    <t>790143509304</t>
  </si>
  <si>
    <t>GRT36</t>
  </si>
  <si>
    <t>ฉ***รรณ ส***ธิ์</t>
  </si>
  <si>
    <t>17/01/2026 15:05</t>
  </si>
  <si>
    <t>THT04022DG22Q8Z</t>
  </si>
  <si>
    <t>GRT35</t>
  </si>
  <si>
    <t>17/01/2026 15:04</t>
  </si>
  <si>
    <t>THT04022DHZ7T5Z</t>
  </si>
  <si>
    <t>GRT34</t>
  </si>
  <si>
    <t>บ***ม  ส***ี</t>
  </si>
  <si>
    <t>17/01/2026 14:59</t>
  </si>
  <si>
    <t>GRT33</t>
  </si>
  <si>
    <t>ท***์วัลย์ ย***ไพโรจน์</t>
  </si>
  <si>
    <t>17/01/2026 14:56</t>
  </si>
  <si>
    <t>กล้วยหอม</t>
  </si>
  <si>
    <t>790130702395</t>
  </si>
  <si>
    <t>GRT32</t>
  </si>
  <si>
    <t>790157405354</t>
  </si>
  <si>
    <t>GRT31</t>
  </si>
  <si>
    <t>17/01/2026 14:55</t>
  </si>
  <si>
    <t>เผือก</t>
  </si>
  <si>
    <t>790172002314</t>
  </si>
  <si>
    <t>GRT30</t>
  </si>
  <si>
    <t>ณ***ัน ศ***พชร</t>
  </si>
  <si>
    <t>GRT29</t>
  </si>
  <si>
    <t>ค***าโรจน์ ห***ปรีชานนท์</t>
  </si>
  <si>
    <t>GRT27</t>
  </si>
  <si>
    <t>17/01/2026 14:51</t>
  </si>
  <si>
    <t>GRT26</t>
  </si>
  <si>
    <t>ห***หนิง</t>
  </si>
  <si>
    <t>17/01/2026 14:46</t>
  </si>
  <si>
    <t>GRT25</t>
  </si>
  <si>
    <t>17/01/2026 14:45</t>
  </si>
  <si>
    <t>790118503344</t>
  </si>
  <si>
    <t>GRT24</t>
  </si>
  <si>
    <t>น***าวสุดาพร ส***์โตศรี</t>
  </si>
  <si>
    <t>17/01/2026 14:44</t>
  </si>
  <si>
    <t>GRT23</t>
  </si>
  <si>
    <t>17/01/2026 14:43</t>
  </si>
  <si>
    <t>GRT21</t>
  </si>
  <si>
    <t>ป***า ม***ริพล</t>
  </si>
  <si>
    <t>17/01/2026 14:41</t>
  </si>
  <si>
    <t>GRT20</t>
  </si>
  <si>
    <t>ว***น</t>
  </si>
  <si>
    <t>17/01/2026 14:40</t>
  </si>
  <si>
    <t>GRT19</t>
  </si>
  <si>
    <t>17/01/2026 14:37</t>
  </si>
  <si>
    <t>GRT18</t>
  </si>
  <si>
    <t>17/01/2026 14:36</t>
  </si>
  <si>
    <t>GRT17</t>
  </si>
  <si>
    <t>แ***ระทุม</t>
  </si>
  <si>
    <t>GRT16</t>
  </si>
  <si>
    <t>เ***กไกร ว***าสงเคราะห์</t>
  </si>
  <si>
    <t>GRT15</t>
  </si>
  <si>
    <t>ธ***ุฑา พ***ย</t>
  </si>
  <si>
    <t>17/01/2026 14:35</t>
  </si>
  <si>
    <t>GRT14</t>
  </si>
  <si>
    <t>อ***รณ ม***รี</t>
  </si>
  <si>
    <t>790182510305</t>
  </si>
  <si>
    <t>GRT13</t>
  </si>
  <si>
    <t>790146100391</t>
  </si>
  <si>
    <t>17/01/2026 14:34</t>
  </si>
  <si>
    <t>GRT12</t>
  </si>
  <si>
    <t>ไ***ะเอม  จ***พัชร ช***ม</t>
  </si>
  <si>
    <t>GRT11</t>
  </si>
  <si>
    <t>790115106303</t>
  </si>
  <si>
    <t>GRT10</t>
  </si>
  <si>
    <t>แ***้องเอวา</t>
  </si>
  <si>
    <t>GRT9</t>
  </si>
  <si>
    <t>ณ***ช  เ***่อมใส</t>
  </si>
  <si>
    <t>17/01/2026 14:33</t>
  </si>
  <si>
    <t>GRT7</t>
  </si>
  <si>
    <t>ม*** จ***ร์หลง</t>
  </si>
  <si>
    <t>GRT6</t>
  </si>
  <si>
    <t>ภ***ธิดา</t>
  </si>
  <si>
    <t>17/01/2026 14:28</t>
  </si>
  <si>
    <t>17/01/2026 14:31</t>
  </si>
  <si>
    <t>GRT5</t>
  </si>
  <si>
    <t>ว***พล อ***นหอม</t>
  </si>
  <si>
    <t>17/01/2026 14:26</t>
  </si>
  <si>
    <t>17/01/2026 14:30</t>
  </si>
  <si>
    <t>GRT4</t>
  </si>
  <si>
    <t>GRT3</t>
  </si>
  <si>
    <t>GRT2</t>
  </si>
  <si>
    <t>น***โอโซน ส***ิชญ์</t>
  </si>
  <si>
    <t>GRT1</t>
  </si>
  <si>
    <t>GRS99</t>
  </si>
  <si>
    <t>ย***ร ห***นภักดี</t>
  </si>
  <si>
    <t>GRS98</t>
  </si>
  <si>
    <t>GRS97</t>
  </si>
  <si>
    <t>ณ***งษ์ ค***บภา</t>
  </si>
  <si>
    <t>17/01/2026 14:25</t>
  </si>
  <si>
    <t>GRS96</t>
  </si>
  <si>
    <t>ญ***พัฒน์ ม***ชติ</t>
  </si>
  <si>
    <t>17/01/2026 14:23</t>
  </si>
  <si>
    <t>17/01/2026 14:29</t>
  </si>
  <si>
    <t>GRS95</t>
  </si>
  <si>
    <t>GRS93</t>
  </si>
  <si>
    <t>ว***ดา ด***</t>
  </si>
  <si>
    <t>17/01/2026 14:22</t>
  </si>
  <si>
    <t>GRS92</t>
  </si>
  <si>
    <t>GRS90</t>
  </si>
  <si>
    <t>ส***รัตน์  ด***ม้หอม</t>
  </si>
  <si>
    <t>17/01/2026 14:11</t>
  </si>
  <si>
    <t>17/01/2026 14:16</t>
  </si>
  <si>
    <t>GRS89</t>
  </si>
  <si>
    <t>น** ห***อง</t>
  </si>
  <si>
    <t>17/01/2026 13:48</t>
  </si>
  <si>
    <t>GRS88</t>
  </si>
  <si>
    <t>ศ******ข</t>
  </si>
  <si>
    <t>******ดน้ำใส ตำบลกุดน้ำใส อำเภอจัตุรัส จังหวัดชัยภูมิ 36130</t>
  </si>
  <si>
    <t>GRS87</t>
  </si>
  <si>
    <t>ว***พ็ญ  ส***์เสน</t>
  </si>
  <si>
    <t>17/01/2026 13:45</t>
  </si>
  <si>
    <t>GRS85</t>
  </si>
  <si>
    <t>ชื่อคุณรัก</t>
  </si>
  <si>
    <t>ถนนวัดสิงห์ 129/6 หมู่ 2 ตำบลสามโคก อำเภอสามโคก ปทุมธานี · สามโคก/ Sam Khok
สามโคก/ Sam Khokปทุมธานี/ Pathum Thani
12160</t>
  </si>
  <si>
    <t>660645381070</t>
  </si>
  <si>
    <t>17/01/2026 13:42</t>
  </si>
  <si>
    <t>LEXPU0648971366</t>
  </si>
  <si>
    <t>GRS84</t>
  </si>
  <si>
    <t>กนกศรี</t>
  </si>
  <si>
    <t>บจก.โมบายโลจิสติกส์   279 หมู่9 ซ.เตียกุ่ยฮวด บางนาตราด กม.18 · บางโฉลง/ Bang Chalong
บางพลี/ Bang Phliสมุทรปราการ/ Samut Prakan
10540</t>
  </si>
  <si>
    <t>LEXPU0648972122</t>
  </si>
  <si>
    <t>17/01/2026 13:41</t>
  </si>
  <si>
    <t>GRS83</t>
  </si>
  <si>
    <t>17/01/2026 13:35</t>
  </si>
  <si>
    <t>GRS82</t>
  </si>
  <si>
    <t>ล***ียกประเสริฐ</t>
  </si>
  <si>
    <t>17/01/2026 13:24</t>
  </si>
  <si>
    <t>GRS81</t>
  </si>
  <si>
    <t>ป***ี เ***ย์วงศ์ ณ อ***ยา</t>
  </si>
  <si>
    <t>17/01/2026 13:14</t>
  </si>
  <si>
    <t>GRS79</t>
  </si>
  <si>
    <t>ส***น ป***ีปทอง</t>
  </si>
  <si>
    <t>17/01/2026 13:08</t>
  </si>
  <si>
    <t>790127291262</t>
  </si>
  <si>
    <t>GRS77</t>
  </si>
  <si>
    <t>ชยพัทธ์ ภัทรพิบูลย์ศิลป์</t>
  </si>
  <si>
    <t>โลตัสสาขากำแพงแสน 9/2 ม.7 ต.ทุ่งกระพังโหม อ.กำแพงแสน จ.นครปฐม · กำแพงแสน/ Kamphaeng Saen
กำแพงแสน/ Kamphaeng Saenนครปฐม/ Nakhon Pathom
73140</t>
  </si>
  <si>
    <t>660979926161</t>
  </si>
  <si>
    <t>17/01/2026 13:04</t>
  </si>
  <si>
    <t>LEXPU0648973824</t>
  </si>
  <si>
    <t>GRS76</t>
  </si>
  <si>
    <t>17/01/2026 13:03</t>
  </si>
  <si>
    <t>LEXPU0648974070</t>
  </si>
  <si>
    <t>GRS74</t>
  </si>
  <si>
    <t>ศ***พร ว***ฤทธิ์</t>
  </si>
  <si>
    <t>17/01/2026 12:58</t>
  </si>
  <si>
    <t>GRS73</t>
  </si>
  <si>
    <t>ร***าพร ว***รณชัย</t>
  </si>
  <si>
    <t>17/01/2026 12:57</t>
  </si>
  <si>
    <t>GRS72</t>
  </si>
  <si>
    <t>พ***ต พ***เลิศรัตนมณี</t>
  </si>
  <si>
    <t>17/01/2026 12:55</t>
  </si>
  <si>
    <t>GRS70</t>
  </si>
  <si>
    <t>ก***นา  โ***ันทร์</t>
  </si>
  <si>
    <t>17/01/2026 12:52</t>
  </si>
  <si>
    <t>17/01/2026 12:53</t>
  </si>
  <si>
    <t>GRS69</t>
  </si>
  <si>
    <t>ผ***าศ โ***์สาราช</t>
  </si>
  <si>
    <t>GRS68</t>
  </si>
  <si>
    <t>ม***นี  เ***บ้าน</t>
  </si>
  <si>
    <t>17/01/2026 12:42</t>
  </si>
  <si>
    <t>GRS67</t>
  </si>
  <si>
    <t>ส***ิศักดิ์  ก***นกุล</t>
  </si>
  <si>
    <t>17/01/2026 12:41</t>
  </si>
  <si>
    <t>GRS66</t>
  </si>
  <si>
    <t>T***awee s***</t>
  </si>
  <si>
    <t>17/01/2026 12:40</t>
  </si>
  <si>
    <t>790191908310</t>
  </si>
  <si>
    <t>GRS65</t>
  </si>
  <si>
    <t>17/01/2026 12:35</t>
  </si>
  <si>
    <t>790026178060</t>
  </si>
  <si>
    <t>GRS64</t>
  </si>
  <si>
    <t>เ***วรรณ ส***ุล</t>
  </si>
  <si>
    <t>17/01/2026 12:33</t>
  </si>
  <si>
    <t>790087371065</t>
  </si>
  <si>
    <t>GRS63</t>
  </si>
  <si>
    <t>อ***ยวรรณ</t>
  </si>
  <si>
    <t>17/01/2026 12:32</t>
  </si>
  <si>
    <t>790030272032</t>
  </si>
  <si>
    <t>GRS62</t>
  </si>
  <si>
    <t>17/01/2026 12:25</t>
  </si>
  <si>
    <t>790031872044</t>
  </si>
  <si>
    <t>GRS61</t>
  </si>
  <si>
    <t>A***a969</t>
  </si>
  <si>
    <t>17/01/2026 12:22</t>
  </si>
  <si>
    <t>790054069070</t>
  </si>
  <si>
    <t>GRS60</t>
  </si>
  <si>
    <t>น***ูน</t>
  </si>
  <si>
    <t>790085166021</t>
  </si>
  <si>
    <t>GRS59</t>
  </si>
  <si>
    <t>ว***ัย ร***ะขบ</t>
  </si>
  <si>
    <t>17/01/2026 12:18</t>
  </si>
  <si>
    <t>790055266066</t>
  </si>
  <si>
    <t>GRS58</t>
  </si>
  <si>
    <t>พ*** ท***ย์เกิด</t>
  </si>
  <si>
    <t>790012575074</t>
  </si>
  <si>
    <t>GRS57</t>
  </si>
  <si>
    <t>น** ร***กาแฟ</t>
  </si>
  <si>
    <t>17/01/2026 12:11</t>
  </si>
  <si>
    <t>790068776066</t>
  </si>
  <si>
    <t>GRS56</t>
  </si>
  <si>
    <t>ส***นา</t>
  </si>
  <si>
    <t>17/01/2026 12:10</t>
  </si>
  <si>
    <t>790040879051</t>
  </si>
  <si>
    <t>GRS55</t>
  </si>
  <si>
    <t>ส***า เ***มลมุล</t>
  </si>
  <si>
    <t>790037573076</t>
  </si>
  <si>
    <t>GRS54</t>
  </si>
  <si>
    <t>ก***ทิพย์  น***าว</t>
  </si>
  <si>
    <t>17/01/2026 12:05</t>
  </si>
  <si>
    <t>790061971053</t>
  </si>
  <si>
    <t>GRS52</t>
  </si>
  <si>
    <t>เ***หวาน</t>
  </si>
  <si>
    <t>17/01/2026 12:02</t>
  </si>
  <si>
    <t>790067168074</t>
  </si>
  <si>
    <t>GRS51</t>
  </si>
  <si>
    <t>17/01/2026 11:52</t>
  </si>
  <si>
    <t>790063173056</t>
  </si>
  <si>
    <t>GRS50</t>
  </si>
  <si>
    <t>ก***นก ผ***กษา</t>
  </si>
  <si>
    <t>17/01/2026 11:51</t>
  </si>
  <si>
    <t>790094071034</t>
  </si>
  <si>
    <t>GRS49</t>
  </si>
  <si>
    <t>ช***ธิดา  ช***ิทธิ์ ห*** 1**</t>
  </si>
  <si>
    <t>รสมะพร้าวน้ำหอมนะคะ</t>
  </si>
  <si>
    <t>790088660060</t>
  </si>
  <si>
    <t>GRS48</t>
  </si>
  <si>
    <t>ภ***าภรณ์   ส***ษฎร์</t>
  </si>
  <si>
    <t>17/01/2026 11:48</t>
  </si>
  <si>
    <t>790019060084</t>
  </si>
  <si>
    <t>GRS47</t>
  </si>
  <si>
    <t>17/01/2026 11:47</t>
  </si>
  <si>
    <t>790037767083</t>
  </si>
  <si>
    <t>GRS46</t>
  </si>
  <si>
    <t>น***ีรพงษ์ ส***จิต</t>
  </si>
  <si>
    <t>17/01/2026 11:45</t>
  </si>
  <si>
    <t>รสเนยนม</t>
  </si>
  <si>
    <t>790020251086</t>
  </si>
  <si>
    <t>GRS44</t>
  </si>
  <si>
    <t>รสฝอยทอง</t>
  </si>
  <si>
    <t>790033356092</t>
  </si>
  <si>
    <t>GRS43</t>
  </si>
  <si>
    <t>F** S**</t>
  </si>
  <si>
    <t>17/01/2026 11:43</t>
  </si>
  <si>
    <t>790033566092</t>
  </si>
  <si>
    <t>GRS42</t>
  </si>
  <si>
    <t>ห***า ท***โชติ</t>
  </si>
  <si>
    <t>17/01/2026 11:42</t>
  </si>
  <si>
    <t>790033171093</t>
  </si>
  <si>
    <t>GRS41</t>
  </si>
  <si>
    <t>น***พชรอร ร***สว่าง</t>
  </si>
  <si>
    <t>17/01/2026 11:41</t>
  </si>
  <si>
    <t>เค้กเผือกมะพร้าวอ่อน</t>
  </si>
  <si>
    <t>790048754084</t>
  </si>
  <si>
    <t>GRS39</t>
  </si>
  <si>
    <t>ประกายทอง.แว่นแก้ว</t>
  </si>
  <si>
    <t>109หมู่5
หนองเสือ
ต.สระทะเล
อ.พยุหะคีรี
จ.นครสวรรค์
 60130</t>
  </si>
  <si>
    <t>60130</t>
  </si>
  <si>
    <t>0636216306</t>
  </si>
  <si>
    <t>17/01/2026 11:29</t>
  </si>
  <si>
    <t>17/01/2026 11:28</t>
  </si>
  <si>
    <t>GRS38</t>
  </si>
  <si>
    <t>17/01/2026 11:27</t>
  </si>
  <si>
    <t>รับเค้กฝอยทอง4 ทุเรียน1 เผือก1 ค่ะ</t>
  </si>
  <si>
    <t>790075472060</t>
  </si>
  <si>
    <t>GRS37</t>
  </si>
  <si>
    <t>17/01/2026 11:26</t>
  </si>
  <si>
    <t>790095868030</t>
  </si>
  <si>
    <t>GRS36</t>
  </si>
  <si>
    <t>ณีรนุช โวอุด</t>
  </si>
  <si>
    <t>หมู่ที่ 12
บ้านสันติสุข
หนองกระเจา
นครสวรรค์
Thailand 60120</t>
  </si>
  <si>
    <t>0873095826</t>
  </si>
  <si>
    <t>17/01/2026 11:31</t>
  </si>
  <si>
    <t>17/01/2026 11:24</t>
  </si>
  <si>
    <t>GRS35</t>
  </si>
  <si>
    <t>******านโพธิ์, อำเภอบ้านโพธิ์ ตำบลบ้านโพธิ์ อำเภอบ้านโพธิ์ จังหวัดฉะเชิงเทรา 24140</t>
  </si>
  <si>
    <t>24140</t>
  </si>
  <si>
    <t>17/01/2026 11:54</t>
  </si>
  <si>
    <t>TH266187060026M</t>
  </si>
  <si>
    <t>17/01/2026 11:23</t>
  </si>
  <si>
    <t>GRS33</t>
  </si>
  <si>
    <t>17/01/2026 11:20</t>
  </si>
  <si>
    <t>790007493015</t>
  </si>
  <si>
    <t>17/01/2026 11:19</t>
  </si>
  <si>
    <t>GRS31</t>
  </si>
  <si>
    <t>A** T***</t>
  </si>
  <si>
    <t>17/01/2026 11:14</t>
  </si>
  <si>
    <t>790051771062</t>
  </si>
  <si>
    <t>GRS30</t>
  </si>
  <si>
    <t>กาแฟ2
มะพร้าว1</t>
  </si>
  <si>
    <t>790008451083</t>
  </si>
  <si>
    <t>GRS29</t>
  </si>
  <si>
    <t>17/01/2026 11:13</t>
  </si>
  <si>
    <t>GRS27</t>
  </si>
  <si>
    <t>17/01/2026 11:12</t>
  </si>
  <si>
    <t>มะพร้าวน้ำหอม 1 สีม่วง 1</t>
  </si>
  <si>
    <t>790010456060</t>
  </si>
  <si>
    <t>GRS25</t>
  </si>
  <si>
    <t>17/01/2026 11:07</t>
  </si>
  <si>
    <t>เนยสด กล้วยหอม</t>
  </si>
  <si>
    <t>790079958076</t>
  </si>
  <si>
    <t>GRS24</t>
  </si>
  <si>
    <t>จ***ร์สุดา  ห***นันตา</t>
  </si>
  <si>
    <t>17/01/2026 11:04</t>
  </si>
  <si>
    <t>790059968084</t>
  </si>
  <si>
    <t>GRS23</t>
  </si>
  <si>
    <t>ป***ื แ***โผงเผง</t>
  </si>
  <si>
    <t>THT04022DF47S8Z</t>
  </si>
  <si>
    <t>GRS22</t>
  </si>
  <si>
    <t>17/01/2026 11:03</t>
  </si>
  <si>
    <t>790067766003</t>
  </si>
  <si>
    <t>GRS21</t>
  </si>
  <si>
    <t>Pichai Wanichwaranant</t>
  </si>
  <si>
    <t>139/124 หมู่7 ม.ศรีทอง ซ.3
เชียงรากน้อย
บางปะอิน
พระนครศรีอยุธยา
Thailand 13180</t>
  </si>
  <si>
    <t>0841949565</t>
  </si>
  <si>
    <t>GRS19</t>
  </si>
  <si>
    <t>อู๊ด</t>
  </si>
  <si>
    <t>ซอยเลี่ยงเมือง5แยก2บ10 ต.สวนใหญ่อ.เมืองจ.นนทบุรี 11000</t>
  </si>
  <si>
    <t>0657745981</t>
  </si>
  <si>
    <t>17/01/2026 11:01</t>
  </si>
  <si>
    <t>17/01/2026 11:00</t>
  </si>
  <si>
    <t>GRS18</t>
  </si>
  <si>
    <t>ท***จน์ เ***ญผล</t>
  </si>
  <si>
    <t>17/01/2026 10:57</t>
  </si>
  <si>
    <t>790040980083</t>
  </si>
  <si>
    <t>GRS17</t>
  </si>
  <si>
    <t>ม***าง บ*** อ***ีร์</t>
  </si>
  <si>
    <t>790073980010</t>
  </si>
  <si>
    <t>GRS16</t>
  </si>
  <si>
    <t>คุณอรวรรณ..เจียรวิทยารักษ์</t>
  </si>
  <si>
    <t>335.ถ.รัชดาภิเษก14แยก6 · ห้วยขวาง/ Huai Khwang
ห้วยขวาง/ Huai Khwangกรุงเทพมหานคร/ Bangkok
10310</t>
  </si>
  <si>
    <t>660858191831</t>
  </si>
  <si>
    <t>17/01/2026 10:56</t>
  </si>
  <si>
    <t>LEXPU0648973146</t>
  </si>
  <si>
    <t>GRS15</t>
  </si>
  <si>
    <t>790010770091</t>
  </si>
  <si>
    <t>GRS14</t>
  </si>
  <si>
    <t>คุณทัศนีย์ ทองชิว</t>
  </si>
  <si>
    <t>บริษัทไฮเทค เอ็มบรอยเดอรี่ จำกัด
เลขที่ 89/17 หมู่ 2
ตำบลคอกกระบือ
อำเภอเมือง
จังหวัดสมุทรสาคร 74000</t>
  </si>
  <si>
    <t>0817020267</t>
  </si>
  <si>
    <t>17/01/2026 10:55</t>
  </si>
  <si>
    <t>GRS13</t>
  </si>
  <si>
    <t>790041776016</t>
  </si>
  <si>
    <t>GRS12</t>
  </si>
  <si>
    <t>ก***ีนี ม***เซ็ง</t>
  </si>
  <si>
    <t>17/01/2026 10:54</t>
  </si>
  <si>
    <t>790070671040</t>
  </si>
  <si>
    <t>GRS10</t>
  </si>
  <si>
    <t>พ***ลิน แ***ี้</t>
  </si>
  <si>
    <t>17/01/2026 10:53</t>
  </si>
  <si>
    <t>เผือกมะพร้าว
ตาลหอม
ทุเรียน
กล้วยหอม</t>
  </si>
  <si>
    <t>790043659086</t>
  </si>
  <si>
    <t>GRS9</t>
  </si>
  <si>
    <t>ส** เ***อ</t>
  </si>
  <si>
    <t>790095476030</t>
  </si>
  <si>
    <t>GRS8</t>
  </si>
  <si>
    <t>ก***กาญ พ***จันทร์</t>
  </si>
  <si>
    <t>790083856085</t>
  </si>
  <si>
    <t>GRS6</t>
  </si>
  <si>
    <t>ส***ี แ***ิจิตร</t>
  </si>
  <si>
    <t>17/01/2026 10:52</t>
  </si>
  <si>
    <t>790039769083</t>
  </si>
  <si>
    <t>GRS5</t>
  </si>
  <si>
    <t>รสกาแฟ</t>
  </si>
  <si>
    <t>790084655076</t>
  </si>
  <si>
    <t>GRS3</t>
  </si>
  <si>
    <t>เ*** น***ัย</t>
  </si>
  <si>
    <t>790014868075</t>
  </si>
  <si>
    <t>GRS2</t>
  </si>
  <si>
    <t>ส่งคุณปุ้ วานิช</t>
  </si>
  <si>
    <t>14/2.ฃอยสามเสน 30 ถนนสามเสน แขวงถนนนครชัยศรี เขตดุสิต กทม 10300</t>
  </si>
  <si>
    <t>10300</t>
  </si>
  <si>
    <t>0917762272</t>
  </si>
  <si>
    <t>17/01/2026 10:51</t>
  </si>
  <si>
    <t>GRS1</t>
  </si>
  <si>
    <t>จ***นา ห**</t>
  </si>
  <si>
    <t>17/01/2026 10:48</t>
  </si>
  <si>
    <t>790017467094</t>
  </si>
  <si>
    <t>GRS0</t>
  </si>
  <si>
    <t>ข***ฐา ห***เมือง</t>
  </si>
  <si>
    <t>17/01/2026 10:47</t>
  </si>
  <si>
    <t>เนยนม4 มะพร้าว4 ฝอยทอง4</t>
  </si>
  <si>
    <t>THT73092DF2W48Z</t>
  </si>
  <si>
    <t>GRR99</t>
  </si>
  <si>
    <t>คุณชมัยพร(พี่กบ)</t>
  </si>
  <si>
    <t>202 ถ.สุขุมวิท 107
ซ.แบริ่ง 11/1
แขวงบางนาใต้
เขตบางนา
กทม. 10260</t>
  </si>
  <si>
    <t>0870979487</t>
  </si>
  <si>
    <t>16/01/2026 16:57</t>
  </si>
  <si>
    <t>17/01/2026 10:46</t>
  </si>
  <si>
    <t>GRR96</t>
  </si>
  <si>
    <t>17/01/2026 10:41</t>
  </si>
  <si>
    <t>GRR95</t>
  </si>
  <si>
    <t>790077069073</t>
  </si>
  <si>
    <t>GRR94</t>
  </si>
  <si>
    <t>ค***ัญยธรณ์  ฐ***กรเกรียงไกร</t>
  </si>
  <si>
    <t>17/01/2026 10:40</t>
  </si>
  <si>
    <t>THT02032DGZJU3Z</t>
  </si>
  <si>
    <t>GRR93</t>
  </si>
  <si>
    <t>14/01/2026 10:09</t>
  </si>
  <si>
    <t>17/01/2026 10:37</t>
  </si>
  <si>
    <t>GRR92</t>
  </si>
  <si>
    <t>17/01/2026 10:36</t>
  </si>
  <si>
    <t>THT04062DF3642Z</t>
  </si>
  <si>
    <t>GRR91</t>
  </si>
  <si>
    <t>M***e V***ya</t>
  </si>
  <si>
    <t>790094680056</t>
  </si>
  <si>
    <t>GRR90</t>
  </si>
  <si>
    <t>******ำบลพยุห์ อำเภอพยุห์ จังหวัดศรีสะเกษ 33230</t>
  </si>
  <si>
    <t>33230</t>
  </si>
  <si>
    <t>TH264253746273G</t>
  </si>
  <si>
    <t>GRR89</t>
  </si>
  <si>
    <t>17/01/2026 10:35</t>
  </si>
  <si>
    <t>790035071055</t>
  </si>
  <si>
    <t>GRR88</t>
  </si>
  <si>
    <t>17/01/2026 10:32</t>
  </si>
  <si>
    <t>790018161085</t>
  </si>
  <si>
    <t>GRR87</t>
  </si>
  <si>
    <t>17/01/2026 11:02</t>
  </si>
  <si>
    <t>GRR86</t>
  </si>
  <si>
    <t>สุวรรณี พิพัฒน์วรชัย</t>
  </si>
  <si>
    <t>159/3  ซ.นาคบำรุง ถ.บำรุงเมือง แขวงคลองมหานาค เขตป้อมปราบ กทม.10100
ป้อมปราบศัตรูพ่าย/ Pom Prap Sattru Phaiกรุงเทพมหานคร/ Bangkok
10100</t>
  </si>
  <si>
    <t>660621532698</t>
  </si>
  <si>
    <t>LEXPU0648971758</t>
  </si>
  <si>
    <t>GRR85</t>
  </si>
  <si>
    <t>น***พจิต เ***งเลิศ</t>
  </si>
  <si>
    <t>790075652085</t>
  </si>
  <si>
    <t>17/01/2026 10:31</t>
  </si>
  <si>
    <t>GRR84</t>
  </si>
  <si>
    <t>ก***ิกา.   เ***ยมวุฒิ</t>
  </si>
  <si>
    <t>17/01/2026 10:27</t>
  </si>
  <si>
    <t>790083863096</t>
  </si>
  <si>
    <t>GRR83</t>
  </si>
  <si>
    <t>ส***มา ม***สังข์</t>
  </si>
  <si>
    <t>17/01/2026 10:26</t>
  </si>
  <si>
    <t>790078066061</t>
  </si>
  <si>
    <t>GRR82</t>
  </si>
  <si>
    <t>17/01/2026 10:25</t>
  </si>
  <si>
    <t>790008068032</t>
  </si>
  <si>
    <t>GRR81</t>
  </si>
  <si>
    <t>17/01/2026 10:18</t>
  </si>
  <si>
    <t>790089474053</t>
  </si>
  <si>
    <t>17/01/2026 10:17</t>
  </si>
  <si>
    <t>GRR80</t>
  </si>
  <si>
    <t>17/01/2026 10:16</t>
  </si>
  <si>
    <t>790001869075</t>
  </si>
  <si>
    <t>GRR79</t>
  </si>
  <si>
    <t>ธ***์ชนก  โ***์แดง</t>
  </si>
  <si>
    <t>790014274066</t>
  </si>
  <si>
    <t>GRR78</t>
  </si>
  <si>
    <t>u***33990845607511</t>
  </si>
  <si>
    <t>17/01/2026 10:13</t>
  </si>
  <si>
    <t>790003463060</t>
  </si>
  <si>
    <t>GRR77</t>
  </si>
  <si>
    <t>ภิมภกรณ์ หงษ์น้อย</t>
  </si>
  <si>
    <t>11/18 ซอย สิทธิศิร · หมากแข้ง/ Mak Khaeng
เมืองอุดรธานี/ Mueang Udon Thaniอุดรธานี/ Udon Thani
41000</t>
  </si>
  <si>
    <t>660985852744</t>
  </si>
  <si>
    <t>17/01/2026 09:49</t>
  </si>
  <si>
    <t>LEXPU0648973540</t>
  </si>
  <si>
    <t>GRR76</t>
  </si>
  <si>
    <t>17/01/2026 09:48</t>
  </si>
  <si>
    <t>LEXPU0648972037</t>
  </si>
  <si>
    <t>GRR75</t>
  </si>
  <si>
    <t>บ***หาร</t>
  </si>
  <si>
    <t>17/01/2026 09:36</t>
  </si>
  <si>
    <t>790036574003</t>
  </si>
  <si>
    <t>GRR74</t>
  </si>
  <si>
    <t>17/01/2026 09:33</t>
  </si>
  <si>
    <t>GRR73</t>
  </si>
  <si>
    <t>ศ***วรรณ ล***มาย</t>
  </si>
  <si>
    <t>17/01/2026 09:04</t>
  </si>
  <si>
    <t>790084975002</t>
  </si>
  <si>
    <t>GRR72</t>
  </si>
  <si>
    <t>ด***ร บ***ดี</t>
  </si>
  <si>
    <t>17/01/2026 08:47</t>
  </si>
  <si>
    <t>790086979080</t>
  </si>
  <si>
    <t>GRR71</t>
  </si>
  <si>
    <t>ค***ายBen.</t>
  </si>
  <si>
    <t>17/01/2026 08:34</t>
  </si>
  <si>
    <t>790009077056</t>
  </si>
  <si>
    <t>GRR70</t>
  </si>
  <si>
    <t>17/01/2026 08:32</t>
  </si>
  <si>
    <t>790027665081</t>
  </si>
  <si>
    <t>GRR69</t>
  </si>
  <si>
    <t>น***ุณยวีร์ ศ***ันทร์</t>
  </si>
  <si>
    <t>17/01/2026 08:30</t>
  </si>
  <si>
    <t>790031379023</t>
  </si>
  <si>
    <t>17/01/2026 08:31</t>
  </si>
  <si>
    <t>GRR68</t>
  </si>
  <si>
    <t>ค******ง</t>
  </si>
  <si>
    <t>****** แขวงจตุจักร เขตจตุจักร กรุงเทพมหานคร 10900 แขวงจตุจักร เขตจตุจักร จังหวัดกรุงเทพมหานคร 10900</t>
  </si>
  <si>
    <t>TH264126271499W</t>
  </si>
  <si>
    <t>GRR67</t>
  </si>
  <si>
    <t>แ*** บ***ซ็ง</t>
  </si>
  <si>
    <t>17/01/2026 08:28</t>
  </si>
  <si>
    <t>790096267063</t>
  </si>
  <si>
    <t>GRR66</t>
  </si>
  <si>
    <t>น** ธ*** แ***ั่น</t>
  </si>
  <si>
    <t>17/01/2026 08:08</t>
  </si>
  <si>
    <t>790032472003</t>
  </si>
  <si>
    <t>GRR65</t>
  </si>
  <si>
    <t>N******)</t>
  </si>
  <si>
    <t>******3, แยก 1, แขวงวัดท่าพระ, เขตบางกอกใหญ่ แขวงวัดท่าพระ เขตบางกอกใหญ่ จังหวัดกรุงเทพมหานคร 10600</t>
  </si>
  <si>
    <t>17/01/2026 08:06</t>
  </si>
  <si>
    <t>TH2670185820854</t>
  </si>
  <si>
    <t>17/01/2026 08:05</t>
  </si>
  <si>
    <t>GRR64</t>
  </si>
  <si>
    <t>******แข้ง ตำบลหมากแข้ง อำเภอเมืองอุดรธานี จังหวัดอุดรธานี 41000</t>
  </si>
  <si>
    <t>17/01/2026 12:37</t>
  </si>
  <si>
    <t>TH268576567377A</t>
  </si>
  <si>
    <t>17/01/2026 07:52</t>
  </si>
  <si>
    <t>GRR63</t>
  </si>
  <si>
    <t>อ***า  จ***รมย์</t>
  </si>
  <si>
    <t>17/01/2026 07:35</t>
  </si>
  <si>
    <t>790076777011</t>
  </si>
  <si>
    <t>GRR61</t>
  </si>
  <si>
    <t>17/01/2026 07:21</t>
  </si>
  <si>
    <t>790058780081</t>
  </si>
  <si>
    <t>GRR60</t>
  </si>
  <si>
    <t>17/01/2026 07:05</t>
  </si>
  <si>
    <t>790009483944</t>
  </si>
  <si>
    <t>17/01/2026 07:06</t>
  </si>
  <si>
    <t>GRR59</t>
  </si>
  <si>
    <t>******ลส, ตำบลบ้านจั่น ตำบลบ้านจั่น อำเภอเมืองอุดรธานี จังหวัดอุดรธานี 41000</t>
  </si>
  <si>
    <t>17/01/2026 06:30</t>
  </si>
  <si>
    <t>TH260531550360O</t>
  </si>
  <si>
    <t>17/01/2026 06:29</t>
  </si>
  <si>
    <t>GRR58</t>
  </si>
  <si>
    <t>ค***พ็ญโฉม ว***สุข</t>
  </si>
  <si>
    <t>17/01/2026 04:45</t>
  </si>
  <si>
    <t>มะพร้าว 2
กาแฟ  1
ฝอยทอง  1</t>
  </si>
  <si>
    <t>790022138953</t>
  </si>
  <si>
    <t>GRR57</t>
  </si>
  <si>
    <t>ส***ลักษณ์ ผ***ม</t>
  </si>
  <si>
    <t>17/01/2026 01:20</t>
  </si>
  <si>
    <t>790020533971</t>
  </si>
  <si>
    <t>17/01/2026 01:24</t>
  </si>
  <si>
    <t>GRR56</t>
  </si>
  <si>
    <t>17/01/2026 00:33</t>
  </si>
  <si>
    <t>790080760991</t>
  </si>
  <si>
    <t>17/01/2026 00:37</t>
  </si>
  <si>
    <t>GRR55</t>
  </si>
  <si>
    <t>น***ิไลลักษณ์ เ***บสิงห์</t>
  </si>
  <si>
    <t>17/01/2026 00:30</t>
  </si>
  <si>
    <t>790070679985</t>
  </si>
  <si>
    <t>GRX48</t>
  </si>
  <si>
    <t>ว***ภา</t>
  </si>
  <si>
    <t>18/01/2026 23:55</t>
  </si>
  <si>
    <t>790143708911</t>
  </si>
  <si>
    <t>GRX47</t>
  </si>
  <si>
    <t>j***koljunboon</t>
  </si>
  <si>
    <t>18/01/2026 23:12</t>
  </si>
  <si>
    <t>790140241866</t>
  </si>
  <si>
    <t>GRX46</t>
  </si>
  <si>
    <t>จ***ียง.ทองทำจิตร</t>
  </si>
  <si>
    <t>18/01/2026 23:08</t>
  </si>
  <si>
    <t>790160504921</t>
  </si>
  <si>
    <t>GRX44</t>
  </si>
  <si>
    <t>น***วิภาพร  ศ***ันทร์</t>
  </si>
  <si>
    <t>18/01/2026 23:01</t>
  </si>
  <si>
    <t>THT10032DHS2Y6Z</t>
  </si>
  <si>
    <t>GRX43</t>
  </si>
  <si>
    <t>******่ล้อม, อำเภอภาชี ตำบลไผ่ล้อม อำเภอภาชี จังหวัดพระนครศรีอยุธยา 13140</t>
  </si>
  <si>
    <t>13140</t>
  </si>
  <si>
    <t>18/01/2026 23:25</t>
  </si>
  <si>
    <t>TH265787584186K</t>
  </si>
  <si>
    <t>18/01/2026 22:55</t>
  </si>
  <si>
    <t>GRX42</t>
  </si>
  <si>
    <t>18/01/2026 22:36</t>
  </si>
  <si>
    <t>ขอเนยนม กาแฟ ฝอยทองค่ะ</t>
  </si>
  <si>
    <t>790150407863</t>
  </si>
  <si>
    <t>GRX41</t>
  </si>
  <si>
    <t>พ***น บ***ะเสน</t>
  </si>
  <si>
    <t>18/01/2026 22:16</t>
  </si>
  <si>
    <t>THT04062DHSV66Z</t>
  </si>
  <si>
    <t>18/01/2026 22:15</t>
  </si>
  <si>
    <t>GRX40</t>
  </si>
  <si>
    <t>จ***ภรณ์เมย์</t>
  </si>
  <si>
    <t>18/01/2026 22:13</t>
  </si>
  <si>
    <t>790197153933</t>
  </si>
  <si>
    <t>GRX39</t>
  </si>
  <si>
    <t>ร***า เ***การ</t>
  </si>
  <si>
    <t>18/01/2026 22:11</t>
  </si>
  <si>
    <t>790172642884</t>
  </si>
  <si>
    <t>GRX38</t>
  </si>
  <si>
    <t>18/01/2026 22:10</t>
  </si>
  <si>
    <t>790174837911</t>
  </si>
  <si>
    <t>GRX37</t>
  </si>
  <si>
    <t>ร***ฤทัย ค***สิน</t>
  </si>
  <si>
    <t>18/01/2026 22:07</t>
  </si>
  <si>
    <t>790119550861</t>
  </si>
  <si>
    <t>GRX36</t>
  </si>
  <si>
    <t>ณ***ิชา จ***เย็น</t>
  </si>
  <si>
    <t>18/01/2026 21:59</t>
  </si>
  <si>
    <t>790135353884</t>
  </si>
  <si>
    <t>GRX35</t>
  </si>
  <si>
    <t>จอย กัญญาวีร์</t>
  </si>
  <si>
    <t>111/167 หมู่ที่ 5 หมู่บ้านโชคชัย 6 ต.ไผ่จำศิล · ไผ่จำศีล/ Phai Cham Sin
วิเศษชัยชาญ/ Wiset Chai Chanอ่างทอง/ Ang Thong
14110</t>
  </si>
  <si>
    <t>660802542919</t>
  </si>
  <si>
    <t>18/01/2026 21:57</t>
  </si>
  <si>
    <t>LEXPU0649425530</t>
  </si>
  <si>
    <t>GRX34</t>
  </si>
  <si>
    <t>อ***ยธรรม ช***วิเศษ</t>
  </si>
  <si>
    <t>18/01/2026 21:54</t>
  </si>
  <si>
    <t>790182930891</t>
  </si>
  <si>
    <t>18/01/2026 21:55</t>
  </si>
  <si>
    <t>GRX33</t>
  </si>
  <si>
    <t>ภ***นันภรณ์ โ***ัฒนา</t>
  </si>
  <si>
    <t>18/01/2026 21:53</t>
  </si>
  <si>
    <t>790170690820</t>
  </si>
  <si>
    <t>GRX32</t>
  </si>
  <si>
    <t>18/01/2026 21:40</t>
  </si>
  <si>
    <t>790147090821</t>
  </si>
  <si>
    <t>18/01/2026 21:41</t>
  </si>
  <si>
    <t>GRX31</t>
  </si>
  <si>
    <t>ว***า  พ***ดำ</t>
  </si>
  <si>
    <t>18/01/2026 21:31</t>
  </si>
  <si>
    <t>790138394861</t>
  </si>
  <si>
    <t>18/01/2026 21:38</t>
  </si>
  <si>
    <t>GRX30</t>
  </si>
  <si>
    <t>18/01/2026 21:21</t>
  </si>
  <si>
    <t>THT05052DHSFC0Z</t>
  </si>
  <si>
    <t>18/01/2026 21:37</t>
  </si>
  <si>
    <t>GRX29</t>
  </si>
  <si>
    <t>ศ*** ห***วล</t>
  </si>
  <si>
    <t>18/01/2026 21:10</t>
  </si>
  <si>
    <t>790142996871</t>
  </si>
  <si>
    <t>18/01/2026 21:17</t>
  </si>
  <si>
    <t>GRX28</t>
  </si>
  <si>
    <t>18/01/2026 21:16</t>
  </si>
  <si>
    <t>TH260188428085M</t>
  </si>
  <si>
    <t>GRX27</t>
  </si>
  <si>
    <t>ช***ร ช***ชูเดช</t>
  </si>
  <si>
    <t>18/01/2026 21:03</t>
  </si>
  <si>
    <t>790186087865</t>
  </si>
  <si>
    <t>18/01/2026 21:04</t>
  </si>
  <si>
    <t>GRX26</t>
  </si>
  <si>
    <t>ศ***คนธ์ ไ***ิทยาศิลป์</t>
  </si>
  <si>
    <t>18/01/2026 20:57</t>
  </si>
  <si>
    <t>790197799871</t>
  </si>
  <si>
    <t>GRX25</t>
  </si>
  <si>
    <t>18/01/2026 20:53</t>
  </si>
  <si>
    <t>790103595886</t>
  </si>
  <si>
    <t>GRX24</t>
  </si>
  <si>
    <t>แ***นภา บ***ะกิติ</t>
  </si>
  <si>
    <t>18/01/2026 20:49</t>
  </si>
  <si>
    <t>790168996886</t>
  </si>
  <si>
    <t>18/01/2026 20:50</t>
  </si>
  <si>
    <t>GRX21</t>
  </si>
  <si>
    <t>******อกประจิม 2, อำเภอเมืองปทุมธานี ห้องb410 ตำบลหลักหก อำเภอเมืองปทุมธานี จังหวัดปทุมธานี 12000</t>
  </si>
  <si>
    <t>18/01/2026 20:32</t>
  </si>
  <si>
    <t>TH2638317348050</t>
  </si>
  <si>
    <t>GRX20</t>
  </si>
  <si>
    <t>18/01/2026 20:24</t>
  </si>
  <si>
    <t>790122144803</t>
  </si>
  <si>
    <t>GRX19</t>
  </si>
  <si>
    <t>******นมไพร จ ร้อยเอ็ด 45140 เบอสำรอง 0929428924 ตำบลพนมไพร อำเภอพนมไพร จังหวัดร้อยเอ็ด 45140</t>
  </si>
  <si>
    <t>19/01/2026 11:40</t>
  </si>
  <si>
    <t>TH263405422518O</t>
  </si>
  <si>
    <t>18/01/2026 20:23</t>
  </si>
  <si>
    <t>GRX18</t>
  </si>
  <si>
    <t>น*** เ***งประคอง</t>
  </si>
  <si>
    <t>18/01/2026 20:19</t>
  </si>
  <si>
    <t>790164684820</t>
  </si>
  <si>
    <t>18/01/2026 20:18</t>
  </si>
  <si>
    <t>GRX17</t>
  </si>
  <si>
    <t>น***วาน น***ุข</t>
  </si>
  <si>
    <t>18/01/2026 20:13</t>
  </si>
  <si>
    <t>790199081825</t>
  </si>
  <si>
    <t>GRX15</t>
  </si>
  <si>
    <t>ส** จ*</t>
  </si>
  <si>
    <t>18/01/2026 20:03</t>
  </si>
  <si>
    <t>790102238811</t>
  </si>
  <si>
    <t>18/01/2026 20:04</t>
  </si>
  <si>
    <t>GRX14</t>
  </si>
  <si>
    <t>ห***น ว***ษา</t>
  </si>
  <si>
    <t>18/01/2026 19:59</t>
  </si>
  <si>
    <t>790185230984</t>
  </si>
  <si>
    <t>GRX13</t>
  </si>
  <si>
    <t>ด***า เ***ส่งสุข</t>
  </si>
  <si>
    <t>Chiang Mai</t>
  </si>
  <si>
    <t>18/01/2026 19:40</t>
  </si>
  <si>
    <t>790154379976</t>
  </si>
  <si>
    <t>GRX12</t>
  </si>
  <si>
    <t>18/01/2026 20:06</t>
  </si>
  <si>
    <t>TH690188TGH32D</t>
  </si>
  <si>
    <t>18/01/2026 19:36</t>
  </si>
  <si>
    <t>GRX11</t>
  </si>
  <si>
    <t>s***51552</t>
  </si>
  <si>
    <t>790149147815</t>
  </si>
  <si>
    <t>GRX9</t>
  </si>
  <si>
    <t>แ***มะ</t>
  </si>
  <si>
    <t>18/01/2026 19:25</t>
  </si>
  <si>
    <t>790174097775</t>
  </si>
  <si>
    <t>GRX8</t>
  </si>
  <si>
    <t>18/01/2026 19:21</t>
  </si>
  <si>
    <t>790178521801</t>
  </si>
  <si>
    <t>18/01/2026 19:22</t>
  </si>
  <si>
    <t>GRX7</t>
  </si>
  <si>
    <t>น***มสุข</t>
  </si>
  <si>
    <t>790108390842</t>
  </si>
  <si>
    <t>GRX6</t>
  </si>
  <si>
    <t>สายพิน เพ็ชรตั้งตระกูล</t>
  </si>
  <si>
    <t>99/186  หมู่บ้านศรีวิมลวิลล์ ซ.สายไหม 74 แขวงสายไหม
สายไหม/ Sai Maiกรุงเทพมหานคร/ Bangkok
10220</t>
  </si>
  <si>
    <t>660867734402</t>
  </si>
  <si>
    <t>LEXPU0649426104</t>
  </si>
  <si>
    <t>GRX5</t>
  </si>
  <si>
    <t>ศ******)</t>
  </si>
  <si>
    <t>******ลเทพนิมิต อำเภอบึงสามัคคี จังหวัดกำแพงเพชร 62210</t>
  </si>
  <si>
    <t>TH264757917741Y</t>
  </si>
  <si>
    <t>18/01/2026 19:15</t>
  </si>
  <si>
    <t>GRX3</t>
  </si>
  <si>
    <t>18/01/2026 19:00</t>
  </si>
  <si>
    <t>790149630970</t>
  </si>
  <si>
    <t>GRX2</t>
  </si>
  <si>
    <t>ฐิติพร จิระวิทยาบุญ</t>
  </si>
  <si>
    <t>10 หมู่ 1 ต.หนองสองห้อง อ.บ้านแพ้ว
บ้านแพ้ว/ Ban Phaeoสมุทรสาคร/ Samut Sakhon
74120</t>
  </si>
  <si>
    <t>660876190237</t>
  </si>
  <si>
    <t>18/01/2026 18:51</t>
  </si>
  <si>
    <t>LEXPU0649277077</t>
  </si>
  <si>
    <t>GRX1</t>
  </si>
  <si>
    <t>ส***วัฒน์  แ***รี</t>
  </si>
  <si>
    <t>790101884843</t>
  </si>
  <si>
    <t>GRX0</t>
  </si>
  <si>
    <t>ท***พรรณ บ***สวง</t>
  </si>
  <si>
    <t>790172823856</t>
  </si>
  <si>
    <t>GRW99</t>
  </si>
  <si>
    <t>a***ihonghan</t>
  </si>
  <si>
    <t>18/01/2026 18:47</t>
  </si>
  <si>
    <t>790130636831</t>
  </si>
  <si>
    <t>GRW98</t>
  </si>
  <si>
    <t>อ***ต์ ช***ใจ</t>
  </si>
  <si>
    <t>18/01/2026 18:46</t>
  </si>
  <si>
    <t>790165685842</t>
  </si>
  <si>
    <t>GRW97</t>
  </si>
  <si>
    <t>ว***า อ***รัมย์</t>
  </si>
  <si>
    <t>18/01/2026 18:33</t>
  </si>
  <si>
    <t>790169974823</t>
  </si>
  <si>
    <t>18/01/2026 18:34</t>
  </si>
  <si>
    <t>GRW96</t>
  </si>
  <si>
    <t>น***ทิพย์ ต***วด</t>
  </si>
  <si>
    <t>18/01/2026 18:29</t>
  </si>
  <si>
    <t>790123394863</t>
  </si>
  <si>
    <t>GRW95</t>
  </si>
  <si>
    <t>น***าฏ</t>
  </si>
  <si>
    <t>18/01/2026 18:15</t>
  </si>
  <si>
    <t>790149594802</t>
  </si>
  <si>
    <t>GRW94</t>
  </si>
  <si>
    <t>อรทัย เพิ่มทวี</t>
  </si>
  <si>
    <t>176 ถ.อมรเดช ต.ปากน้ำ
เมืองสมุทรปราการ/ Mueang Samut Prakanสมุทรปราการ/ Samut Prakan
10270</t>
  </si>
  <si>
    <t>660644625694</t>
  </si>
  <si>
    <t>18/01/2026 18:10</t>
  </si>
  <si>
    <t>LEXPU0649433061</t>
  </si>
  <si>
    <t>GRW93</t>
  </si>
  <si>
    <t>จ***า ภ***ินทวรัญ082-79600237</t>
  </si>
  <si>
    <t>18/01/2026 17:57</t>
  </si>
  <si>
    <t>790107832975</t>
  </si>
  <si>
    <t>GRW90</t>
  </si>
  <si>
    <t>18/01/2026 16:52</t>
  </si>
  <si>
    <t>790154925954</t>
  </si>
  <si>
    <t>GRW89</t>
  </si>
  <si>
    <t>18/01/2026 16:51</t>
  </si>
  <si>
    <t>790102326963</t>
  </si>
  <si>
    <t>GRW88</t>
  </si>
  <si>
    <t>18/01/2026 16:50</t>
  </si>
  <si>
    <t>790141521820</t>
  </si>
  <si>
    <t>GRW86</t>
  </si>
  <si>
    <t>พ***ี ย***ญโญ</t>
  </si>
  <si>
    <t>18/01/2026 16:47</t>
  </si>
  <si>
    <t>790117739854</t>
  </si>
  <si>
    <t>18/01/2026 16:45</t>
  </si>
  <si>
    <t>GRW85</t>
  </si>
  <si>
    <t>พ***า  โ***ช่วง</t>
  </si>
  <si>
    <t>กาแฟ,ฝอยทอง</t>
  </si>
  <si>
    <t>790179484732</t>
  </si>
  <si>
    <t>GRW84</t>
  </si>
  <si>
    <t>ส***จ ส***วา</t>
  </si>
  <si>
    <t>18/01/2026 16:44</t>
  </si>
  <si>
    <t>790103133864</t>
  </si>
  <si>
    <t>GRW82</t>
  </si>
  <si>
    <t>น** ท***ีย์  ห***โสภิณ</t>
  </si>
  <si>
    <t>18/01/2026 16:42</t>
  </si>
  <si>
    <t>790146347922</t>
  </si>
  <si>
    <t>GRW81</t>
  </si>
  <si>
    <t>นาย วัชรากรณ์ ถ้ำกลาง</t>
  </si>
  <si>
    <t>280 บริษัท ที.โอ.เคมีคอลส์ 1979 จำกัด ถนนสุทธิสารวินิจฉัย ซอยสบายใจ แขวงสามเสนนอก เขตห้วยขวาง กทม
ห้วยขวาง/ Huai Khwangกรุงเทพมหานคร/ Bangkok
10310</t>
  </si>
  <si>
    <t>660803472241</t>
  </si>
  <si>
    <t>18/01/2026 16:38</t>
  </si>
  <si>
    <t>LEXPU0649275374</t>
  </si>
  <si>
    <t>GRW79</t>
  </si>
  <si>
    <t>อ***วรรณ แ***์พิทักษ์</t>
  </si>
  <si>
    <t>18/01/2026 16:25</t>
  </si>
  <si>
    <t>790184198812</t>
  </si>
  <si>
    <t>18/01/2026 16:24</t>
  </si>
  <si>
    <t>GRW77</t>
  </si>
  <si>
    <t>แ***ม๋ว</t>
  </si>
  <si>
    <t>18/01/2026 16:14</t>
  </si>
  <si>
    <t>THT04062DKRNW9Z</t>
  </si>
  <si>
    <t>18/01/2026 16:15</t>
  </si>
  <si>
    <t>GRW76</t>
  </si>
  <si>
    <t>18/01/2026 16:13</t>
  </si>
  <si>
    <t>790190862860</t>
  </si>
  <si>
    <t>GRW75</t>
  </si>
  <si>
    <t>THT02032DKR9N1Z</t>
  </si>
  <si>
    <t>GRW74</t>
  </si>
  <si>
    <t>อ***ลักษณ์ แ***ุขอนันท์</t>
  </si>
  <si>
    <t>790160021836</t>
  </si>
  <si>
    <t>GRW73</t>
  </si>
  <si>
    <t>ว***ดา แ***ันดา</t>
  </si>
  <si>
    <t>18/01/2026 16:12</t>
  </si>
  <si>
    <t>790171467853</t>
  </si>
  <si>
    <t>GRW72</t>
  </si>
  <si>
    <t>ปราณี แซ่โง้ว</t>
  </si>
  <si>
    <t>15(20/314) ลาดพร้าวซอย110 เขตวังทองหลาง แขวงพลับพลา
วังทองหลาง/ Wang Thonglangกรุงเทพมหานคร/ Bangkok
10310</t>
  </si>
  <si>
    <t>660814595453</t>
  </si>
  <si>
    <t>18/01/2026 16:11</t>
  </si>
  <si>
    <t>LEXPU0649425996</t>
  </si>
  <si>
    <t>GRW71</t>
  </si>
  <si>
    <t>ส*** โ***กิจ</t>
  </si>
  <si>
    <t>18/01/2026 16:10</t>
  </si>
  <si>
    <t>790169995812</t>
  </si>
  <si>
    <t>GRW70</t>
  </si>
  <si>
    <t>u***45695453612818</t>
  </si>
  <si>
    <t>18/01/2026 16:08</t>
  </si>
  <si>
    <t>THT03062DHT3G8Z</t>
  </si>
  <si>
    <t>GRW69</t>
  </si>
  <si>
    <t>ส***รณ์ญา ศ***ันทร์</t>
  </si>
  <si>
    <t>790193882811</t>
  </si>
  <si>
    <t>18/01/2026 16:07</t>
  </si>
  <si>
    <t>GRW67</t>
  </si>
  <si>
    <t>ย***ี อ***เกตุ</t>
  </si>
  <si>
    <t>18/01/2026 16:01</t>
  </si>
  <si>
    <t>790165899784</t>
  </si>
  <si>
    <t>GRW65</t>
  </si>
  <si>
    <t>k***้ย</t>
  </si>
  <si>
    <t>18/01/2026 15:55</t>
  </si>
  <si>
    <t>790154123975</t>
  </si>
  <si>
    <t>GRW63</t>
  </si>
  <si>
    <t>ต*** เ***</t>
  </si>
  <si>
    <t>18/01/2026 15:47</t>
  </si>
  <si>
    <t>790110447921</t>
  </si>
  <si>
    <t>18/01/2026 15:48</t>
  </si>
  <si>
    <t>GRW62</t>
  </si>
  <si>
    <t>18/01/2026 15:45</t>
  </si>
  <si>
    <t>790177935864</t>
  </si>
  <si>
    <t>GRW61</t>
  </si>
  <si>
    <t>ท***รรณ ศ***า</t>
  </si>
  <si>
    <t>18/01/2026 15:42</t>
  </si>
  <si>
    <t>790181390832</t>
  </si>
  <si>
    <t>GRW60</t>
  </si>
  <si>
    <t>ก***ร น***อย</t>
  </si>
  <si>
    <t>790138270810</t>
  </si>
  <si>
    <t>GRW59</t>
  </si>
  <si>
    <t>ย***​ลักษณ์​  เ***ฐกิจ​</t>
  </si>
  <si>
    <t>18/01/2026 15:41</t>
  </si>
  <si>
    <t>790124272825</t>
  </si>
  <si>
    <t>GRW52</t>
  </si>
  <si>
    <t>น***ินทร์จันทร์  อ***๊ะคำ</t>
  </si>
  <si>
    <t>18/01/2026 15:37</t>
  </si>
  <si>
    <t>790166892760</t>
  </si>
  <si>
    <t>18/01/2026 15:35</t>
  </si>
  <si>
    <t>GRW51</t>
  </si>
  <si>
    <t>อ***ณ์ ช***วง</t>
  </si>
  <si>
    <t>18/01/2026 15:34</t>
  </si>
  <si>
    <t>790171677831</t>
  </si>
  <si>
    <t>GRW50</t>
  </si>
  <si>
    <t>ก***ร พ***ิคำ</t>
  </si>
  <si>
    <t>790167010905</t>
  </si>
  <si>
    <t>GRW49</t>
  </si>
  <si>
    <t>พ***์อร</t>
  </si>
  <si>
    <t>18/01/2026 15:32</t>
  </si>
  <si>
    <t>790114838936</t>
  </si>
  <si>
    <t>18/01/2026 15:31</t>
  </si>
  <si>
    <t>GRW48</t>
  </si>
  <si>
    <t>790148135873</t>
  </si>
  <si>
    <t>GRW47</t>
  </si>
  <si>
    <t>ณ***านันท์ ม***าญ</t>
  </si>
  <si>
    <t>18/01/2026 15:29</t>
  </si>
  <si>
    <t>790166987842</t>
  </si>
  <si>
    <t>GRW46</t>
  </si>
  <si>
    <t>18/01/2026 15:20</t>
  </si>
  <si>
    <t>WA081129420TH</t>
  </si>
  <si>
    <t>GRW45</t>
  </si>
  <si>
    <t>ว***า ม***สังข์</t>
  </si>
  <si>
    <t>18/01/2026 15:19</t>
  </si>
  <si>
    <t>790116745935</t>
  </si>
  <si>
    <t>GRW43</t>
  </si>
  <si>
    <t>790185849902</t>
  </si>
  <si>
    <t>GRW42</t>
  </si>
  <si>
    <t>W***isa K***un</t>
  </si>
  <si>
    <t>18/01/2026 15:16</t>
  </si>
  <si>
    <t>790124985856</t>
  </si>
  <si>
    <t>GRW41</t>
  </si>
  <si>
    <t>ธ*** เ***องคำ</t>
  </si>
  <si>
    <t>790181218912</t>
  </si>
  <si>
    <t>GRW40</t>
  </si>
  <si>
    <t>18/01/2026 15:15</t>
  </si>
  <si>
    <t>790103837913</t>
  </si>
  <si>
    <t>GRW39</t>
  </si>
  <si>
    <t>บ***ิดา บ***ุดมเสถียร</t>
  </si>
  <si>
    <t>18/01/2026 15:13</t>
  </si>
  <si>
    <t>เอารสฝอยทองค่ะ</t>
  </si>
  <si>
    <t>790195305852</t>
  </si>
  <si>
    <t>GRW37</t>
  </si>
  <si>
    <t>น***พเยาว์ เ***ญทรัพย์</t>
  </si>
  <si>
    <t>790127317884</t>
  </si>
  <si>
    <t>GRW36</t>
  </si>
  <si>
    <t>ว***สิตา โ***นทร์</t>
  </si>
  <si>
    <t>18/01/2026 15:12</t>
  </si>
  <si>
    <t>มะพร้าว1 เนย 1 กล้วยหอม 1</t>
  </si>
  <si>
    <t>790178884714</t>
  </si>
  <si>
    <t>GRW35</t>
  </si>
  <si>
    <t>790164332812</t>
  </si>
  <si>
    <t>GRW33</t>
  </si>
  <si>
    <t>18/01/2026 15:10</t>
  </si>
  <si>
    <t>790169696772</t>
  </si>
  <si>
    <t>GRW32</t>
  </si>
  <si>
    <t>ค***ิชาฤทธิ์ บ***กิด</t>
  </si>
  <si>
    <t>790159461836</t>
  </si>
  <si>
    <t>GRW31</t>
  </si>
  <si>
    <t>ร***ี เ***มญาติ</t>
  </si>
  <si>
    <t>18/01/2026 15:09</t>
  </si>
  <si>
    <t>THT04022DKUY19Z</t>
  </si>
  <si>
    <t>GRW30</t>
  </si>
  <si>
    <t>พ***ินทร์ ท***ฝ</t>
  </si>
  <si>
    <t>18/01/2026 15:05</t>
  </si>
  <si>
    <t>790121380812</t>
  </si>
  <si>
    <t>GRW29</t>
  </si>
  <si>
    <t>18/01/2026 15:06</t>
  </si>
  <si>
    <t>790172323986</t>
  </si>
  <si>
    <t>GRW28</t>
  </si>
  <si>
    <t>ค***ัญญพัชร  ไ***</t>
  </si>
  <si>
    <t>790101910964</t>
  </si>
  <si>
    <t>GRW27</t>
  </si>
  <si>
    <t>790180778844</t>
  </si>
  <si>
    <t>GRW26</t>
  </si>
  <si>
    <t>790161941940</t>
  </si>
  <si>
    <t>GRW25</t>
  </si>
  <si>
    <t>ว*** ศ***รรยา</t>
  </si>
  <si>
    <t>18/01/2026 15:04</t>
  </si>
  <si>
    <t>790164314962</t>
  </si>
  <si>
    <t>GRW24</t>
  </si>
  <si>
    <t>ว***า ส***งฤจ</t>
  </si>
  <si>
    <t>18/01/2026 15:03</t>
  </si>
  <si>
    <t>790130512975</t>
  </si>
  <si>
    <t>18/01/2026 15:02</t>
  </si>
  <si>
    <t>GRW19</t>
  </si>
  <si>
    <t>18/01/2026 14:55</t>
  </si>
  <si>
    <t>790131391766</t>
  </si>
  <si>
    <t>GRW18</t>
  </si>
  <si>
    <t>18/01/2026 14:54</t>
  </si>
  <si>
    <t>790113216970</t>
  </si>
  <si>
    <t>GRW17</t>
  </si>
  <si>
    <t>ค***ชิดศักดิ์ พ***กลาง</t>
  </si>
  <si>
    <t>790142317974</t>
  </si>
  <si>
    <t>GRW16</t>
  </si>
  <si>
    <t>อ***ใจ แ***่าน</t>
  </si>
  <si>
    <t>790185914932</t>
  </si>
  <si>
    <t>GRW15</t>
  </si>
  <si>
    <t>ไ***ณ</t>
  </si>
  <si>
    <t>790178125984</t>
  </si>
  <si>
    <t>GRW14</t>
  </si>
  <si>
    <t>ณัฐพงษ์ จันทรัศมี</t>
  </si>
  <si>
    <t>69/18 หมู่บ้านโชคไพบูลย์ ม.3 · ตะเคียนเตี้ย/ Takhian Tia
บางละมุง/ Bang Lamungชลบุรี/ Chonburi
20150</t>
  </si>
  <si>
    <t>660819531192</t>
  </si>
  <si>
    <t>18/01/2026 14:53</t>
  </si>
  <si>
    <t>LEXPU0649279636</t>
  </si>
  <si>
    <t>GRW11</t>
  </si>
  <si>
    <t>ก***ร เ***อป้อ</t>
  </si>
  <si>
    <t>18/01/2026 14:50</t>
  </si>
  <si>
    <t>790110272895</t>
  </si>
  <si>
    <t>GRW9</t>
  </si>
  <si>
    <t>อ***ญา โ***์หิรัญ</t>
  </si>
  <si>
    <t>18/01/2026 14:49</t>
  </si>
  <si>
    <t>รสฝอยทองค่ะ</t>
  </si>
  <si>
    <t>790152901834</t>
  </si>
  <si>
    <t>GRW8</t>
  </si>
  <si>
    <t>น***นวลจันทร์   ก***ก้ว</t>
  </si>
  <si>
    <t>790102789803</t>
  </si>
  <si>
    <t>GRW7</t>
  </si>
  <si>
    <t>ร***อรุณ ท***์เทียมรัตน์</t>
  </si>
  <si>
    <t>18/01/2026 14:45</t>
  </si>
  <si>
    <t>790144747943</t>
  </si>
  <si>
    <t>GRW5</t>
  </si>
  <si>
    <t>ส***ษ์ ห***นะ</t>
  </si>
  <si>
    <t>18/01/2026 14:43</t>
  </si>
  <si>
    <t>790135606934</t>
  </si>
  <si>
    <t>GRW4</t>
  </si>
  <si>
    <t>ร***ิกาล  ค***อัฐ</t>
  </si>
  <si>
    <t>18/01/2026 14:41</t>
  </si>
  <si>
    <t>790150057804</t>
  </si>
  <si>
    <t>GRW3</t>
  </si>
  <si>
    <t>18/01/2026 14:40</t>
  </si>
  <si>
    <t>790158748002</t>
  </si>
  <si>
    <t>GRW2</t>
  </si>
  <si>
    <t>น** ช***กาญจน์ น***ันทร์</t>
  </si>
  <si>
    <t>790165239006</t>
  </si>
  <si>
    <t>GRW1</t>
  </si>
  <si>
    <t xml:space="preserve">   ศ***ลักษณ์  ง***ลิศ</t>
  </si>
  <si>
    <t>18/01/2026 14:38</t>
  </si>
  <si>
    <t>790139001934</t>
  </si>
  <si>
    <t>GRW0</t>
  </si>
  <si>
    <t>ส***ศ์ ศ***วัสดิ์</t>
  </si>
  <si>
    <t>18/01/2026 14:37</t>
  </si>
  <si>
    <t>790120511950</t>
  </si>
  <si>
    <t>GRV98</t>
  </si>
  <si>
    <t>น***อรยา ป***ปลา</t>
  </si>
  <si>
    <t>18/01/2026 14:34</t>
  </si>
  <si>
    <t>790144645931</t>
  </si>
  <si>
    <t>GRV96</t>
  </si>
  <si>
    <t>พ***ันทร์</t>
  </si>
  <si>
    <t>18/01/2026 14:20</t>
  </si>
  <si>
    <t>790149031011</t>
  </si>
  <si>
    <t>18/01/2026 14:24</t>
  </si>
  <si>
    <t>GRV95</t>
  </si>
  <si>
    <t>K***้ย</t>
  </si>
  <si>
    <t>18/01/2026 14:22</t>
  </si>
  <si>
    <t>790191243936</t>
  </si>
  <si>
    <t>GRV94</t>
  </si>
  <si>
    <t>ห***ยอง</t>
  </si>
  <si>
    <t>18/01/2026 14:17</t>
  </si>
  <si>
    <t>790185515980</t>
  </si>
  <si>
    <t>18/01/2026 14:23</t>
  </si>
  <si>
    <t>GRV92</t>
  </si>
  <si>
    <t>น***า ป***ันธ์</t>
  </si>
  <si>
    <t>790193511951</t>
  </si>
  <si>
    <t>GRV90</t>
  </si>
  <si>
    <t>ส***าณี จ***ะโย</t>
  </si>
  <si>
    <t>18/01/2026 14:14</t>
  </si>
  <si>
    <t>790124660883</t>
  </si>
  <si>
    <t>GRV89</t>
  </si>
  <si>
    <t>18/01/2026 14:11</t>
  </si>
  <si>
    <t>790103299860</t>
  </si>
  <si>
    <t>GRV88</t>
  </si>
  <si>
    <t>พ***มล.  จ***วงศ์</t>
  </si>
  <si>
    <t>790179112811</t>
  </si>
  <si>
    <t>GRV87</t>
  </si>
  <si>
    <t>790103718832</t>
  </si>
  <si>
    <t>GRV86</t>
  </si>
  <si>
    <t>ก***านัฐ เ**</t>
  </si>
  <si>
    <t>790194700864</t>
  </si>
  <si>
    <t>GRV85</t>
  </si>
  <si>
    <t>ช***านต์  ศ***ิริสมบัติ</t>
  </si>
  <si>
    <t>18/01/2026 14:12</t>
  </si>
  <si>
    <t>ขอเป็นเค้กรสฝอยทอง 1 กล่อง และรสเนยนม 1 กล่องนะคะ ขอบคุณค่ะ</t>
  </si>
  <si>
    <t>790133193732</t>
  </si>
  <si>
    <t>18/01/2026 14:21</t>
  </si>
  <si>
    <t>GRV84</t>
  </si>
  <si>
    <t>ส*** เ***พันธุ์</t>
  </si>
  <si>
    <t>18/01/2026 14:10</t>
  </si>
  <si>
    <t>790104118893</t>
  </si>
  <si>
    <t>GRV82</t>
  </si>
  <si>
    <t>น***น ข***วรรณ</t>
  </si>
  <si>
    <t>18/01/2026 14:09</t>
  </si>
  <si>
    <t>790177127935</t>
  </si>
  <si>
    <t>GRV81</t>
  </si>
  <si>
    <t>ก***นนารี  ส***ินันท์</t>
  </si>
  <si>
    <t>18/01/2026 14:08</t>
  </si>
  <si>
    <t>790127542945</t>
  </si>
  <si>
    <t>18/01/2026 14:19</t>
  </si>
  <si>
    <t>GRV79</t>
  </si>
  <si>
    <t>18/01/2026 14:07</t>
  </si>
  <si>
    <t>790167542931</t>
  </si>
  <si>
    <t>GRV78</t>
  </si>
  <si>
    <t>790119834932</t>
  </si>
  <si>
    <t>GRV77</t>
  </si>
  <si>
    <t xml:space="preserve">ดวงจันทร์  วงศ์จินดา </t>
  </si>
  <si>
    <t>21/67 ม.2 ซอยสมบูรณ์สุข ถนนงามวงศ์วาน ต.บางเขน อ.เมือง นนทบุรี 11000</t>
  </si>
  <si>
    <t>0814090193</t>
  </si>
  <si>
    <t>18/01/2026 14:18</t>
  </si>
  <si>
    <t>WB131638475TH</t>
  </si>
  <si>
    <t>GRV76</t>
  </si>
  <si>
    <t>18/01/2026 14:04</t>
  </si>
  <si>
    <t>790123239006</t>
  </si>
  <si>
    <t>GRV74</t>
  </si>
  <si>
    <t>เ***น ส***ี</t>
  </si>
  <si>
    <t>จังหวัดปทุมธานี</t>
  </si>
  <si>
    <t>18/01/2026 14:03</t>
  </si>
  <si>
    <t>790103038001</t>
  </si>
  <si>
    <t>18/01/2026 14:05</t>
  </si>
  <si>
    <t>GRV73</t>
  </si>
  <si>
    <t>จ***ร๋ฟอง ม***ือง</t>
  </si>
  <si>
    <t>790118233015</t>
  </si>
  <si>
    <t>GRV71</t>
  </si>
  <si>
    <t>18/01/2026 14:00</t>
  </si>
  <si>
    <t>790177216931</t>
  </si>
  <si>
    <t>GRV70</t>
  </si>
  <si>
    <t>790125727941</t>
  </si>
  <si>
    <t>GRV67</t>
  </si>
  <si>
    <t>ป***ิต โ***ตะ</t>
  </si>
  <si>
    <t>18/01/2026 13:59</t>
  </si>
  <si>
    <t>790117498741</t>
  </si>
  <si>
    <t>GRV66</t>
  </si>
  <si>
    <t>ธ***รัตน์ บ***ศรี</t>
  </si>
  <si>
    <t>790129716972</t>
  </si>
  <si>
    <t>18/01/2026 13:58</t>
  </si>
  <si>
    <t>GRV65</t>
  </si>
  <si>
    <t>ใ*** เ***งรอง</t>
  </si>
  <si>
    <t>790111418902</t>
  </si>
  <si>
    <t>GRV64</t>
  </si>
  <si>
    <t>ว***า อ***ัน</t>
  </si>
  <si>
    <t>18/01/2026 13:56</t>
  </si>
  <si>
    <t>790111127923</t>
  </si>
  <si>
    <t>GRV63</t>
  </si>
  <si>
    <t>น***าวสุกรรณิการ์ บ***รี</t>
  </si>
  <si>
    <t>ขอเค้กฝอยทองค่ะ</t>
  </si>
  <si>
    <t>790124103823</t>
  </si>
  <si>
    <t>GRV61</t>
  </si>
  <si>
    <t>S***sa P***akdee</t>
  </si>
  <si>
    <t>18/01/2026 13:53</t>
  </si>
  <si>
    <t>790109894884</t>
  </si>
  <si>
    <t>GRV60</t>
  </si>
  <si>
    <t>เ***ุธ ส***รรณ์</t>
  </si>
  <si>
    <t>18/01/2026 13:25</t>
  </si>
  <si>
    <t>790192316900</t>
  </si>
  <si>
    <t>GRV57</t>
  </si>
  <si>
    <t>น***า ม***ว่าง</t>
  </si>
  <si>
    <t>18/01/2026 13:13</t>
  </si>
  <si>
    <t>790187800905</t>
  </si>
  <si>
    <t>GRV56</t>
  </si>
  <si>
    <t>น***าวสุวิมล ห***ัพย์</t>
  </si>
  <si>
    <t>18/01/2026 13:05</t>
  </si>
  <si>
    <t>790118405915</t>
  </si>
  <si>
    <t>18/01/2026 13:04</t>
  </si>
  <si>
    <t>GRV55</t>
  </si>
  <si>
    <t>ย*** ส***ที่รัก</t>
  </si>
  <si>
    <t>18/01/2026 12:58</t>
  </si>
  <si>
    <t>790126714801</t>
  </si>
  <si>
    <t>GRV54</t>
  </si>
  <si>
    <t>น***วิภารัตน์ ผ***ดช</t>
  </si>
  <si>
    <t>18/01/2026 12:55</t>
  </si>
  <si>
    <t>790185049920</t>
  </si>
  <si>
    <t>GRV53</t>
  </si>
  <si>
    <t>ว***รัตน์  น***ุข</t>
  </si>
  <si>
    <t>18/01/2026 12:44</t>
  </si>
  <si>
    <t>790173402922</t>
  </si>
  <si>
    <t>GRV52</t>
  </si>
  <si>
    <t>ว***พ็ญ พ***ุ์พุก</t>
  </si>
  <si>
    <t>18/01/2026 12:42</t>
  </si>
  <si>
    <t>790115360801</t>
  </si>
  <si>
    <t>18/01/2026 12:43</t>
  </si>
  <si>
    <t>GRV51</t>
  </si>
  <si>
    <t>น***ีพร จ***ย</t>
  </si>
  <si>
    <t>18/01/2026 12:28</t>
  </si>
  <si>
    <t>790157699833</t>
  </si>
  <si>
    <t>GRV50</t>
  </si>
  <si>
    <t>น******n</t>
  </si>
  <si>
    <t>******เลขที่ 124-124/1-124/2 หมู่ที่3 ต.บ่อผุด ตำบลบ่อผุด อำเภอเกาะสมุย จังหวัดสุราษฎร์ธานี 84320</t>
  </si>
  <si>
    <t>84320</t>
  </si>
  <si>
    <t>18/01/2026 12:27</t>
  </si>
  <si>
    <t>TH265677659120X</t>
  </si>
  <si>
    <t>GRV49</t>
  </si>
  <si>
    <t>ป***นุช ค***ยวรรณะ</t>
  </si>
  <si>
    <t>18/01/2026 12:26</t>
  </si>
  <si>
    <t>790193758045</t>
  </si>
  <si>
    <t>18/01/2026 12:25</t>
  </si>
  <si>
    <t>GRV48</t>
  </si>
  <si>
    <t>18/01/2026 12:21</t>
  </si>
  <si>
    <t>790178552015</t>
  </si>
  <si>
    <t>GRV47</t>
  </si>
  <si>
    <t>ช***.โม</t>
  </si>
  <si>
    <t>18/01/2026 12:12</t>
  </si>
  <si>
    <t>790170495844</t>
  </si>
  <si>
    <t>GRV46</t>
  </si>
  <si>
    <t>18/01/2026 12:09</t>
  </si>
  <si>
    <t>790135697842</t>
  </si>
  <si>
    <t>GRV45</t>
  </si>
  <si>
    <t>18/01/2026 12:07</t>
  </si>
  <si>
    <t>790122550840</t>
  </si>
  <si>
    <t>18/01/2026 12:08</t>
  </si>
  <si>
    <t>GRV44</t>
  </si>
  <si>
    <t>ภรภัชชา เกียรติสกุลเดชา</t>
  </si>
  <si>
    <t>155ถ.สมบูรณ์กุล ต.หน้าเมือง
เมืองราชบุรี/ Mueang Ratchaburiราชบุรี/ Ratchaburi
70000</t>
  </si>
  <si>
    <t>660639364322</t>
  </si>
  <si>
    <t>18/01/2026 12:04</t>
  </si>
  <si>
    <t>LEXPU0649039920</t>
  </si>
  <si>
    <t>GRV43</t>
  </si>
  <si>
    <t>18/01/2026 12:00</t>
  </si>
  <si>
    <t>790163029456</t>
  </si>
  <si>
    <t>18/01/2026 11:58</t>
  </si>
  <si>
    <t>GRV42</t>
  </si>
  <si>
    <t>T******k</t>
  </si>
  <si>
    <t>******ซอยคู้บอน 38  ถนนคู้บอน แขวงบางชัน เขตคลองสามวา จังหวัดกรุงเทพมหานคร 10510</t>
  </si>
  <si>
    <t>18/01/2026 11:53</t>
  </si>
  <si>
    <t>TH267494665693L</t>
  </si>
  <si>
    <t>18/01/2026 11:52</t>
  </si>
  <si>
    <t>GRV41</t>
  </si>
  <si>
    <t>บ***รง ใ***</t>
  </si>
  <si>
    <t>790139739476</t>
  </si>
  <si>
    <t>GRV39</t>
  </si>
  <si>
    <t>ป้าสี่</t>
  </si>
  <si>
    <t>9/165 ม.11 มบ.สวนดอกไม้ ถ.ปินเกล้า-นครชัยศรี ศาลาธรรมสพน์ ทวีวัฒนา กทม 10170</t>
  </si>
  <si>
    <t>0816425179</t>
  </si>
  <si>
    <t>18/01/2026 11:35</t>
  </si>
  <si>
    <t>WB131638467TH</t>
  </si>
  <si>
    <t>18/01/2026 11:46</t>
  </si>
  <si>
    <t>GRV38</t>
  </si>
  <si>
    <t>ล***า ว***สวัสดิ์</t>
  </si>
  <si>
    <t>18/01/2026 11:40</t>
  </si>
  <si>
    <t>790131634456</t>
  </si>
  <si>
    <t>GRV37</t>
  </si>
  <si>
    <t>จ***พงษ์ อ***ัฒน์</t>
  </si>
  <si>
    <t>18/01/2026 11:41</t>
  </si>
  <si>
    <t>790165549423</t>
  </si>
  <si>
    <t>GRV36</t>
  </si>
  <si>
    <t>18/01/2026 11:37</t>
  </si>
  <si>
    <t>790178426424</t>
  </si>
  <si>
    <t>GRV35</t>
  </si>
  <si>
    <t>n**</t>
  </si>
  <si>
    <t>18/01/2026 11:36</t>
  </si>
  <si>
    <t>790165629422</t>
  </si>
  <si>
    <t>GRV34</t>
  </si>
  <si>
    <t>******18, หมู่ที่ 7, ตำบล คลองข่อย, อำเภอปากเกร็ด ตำบลคลองข่อย อำเภอปากเกร็ด จังหวัดนนทบุรี 11120</t>
  </si>
  <si>
    <t>18/01/2026 11:51</t>
  </si>
  <si>
    <t>TH260788446500C</t>
  </si>
  <si>
    <t>18/01/2026 11:33</t>
  </si>
  <si>
    <t>GRV32</t>
  </si>
  <si>
    <t>ศ***พร  ศ***ดช</t>
  </si>
  <si>
    <t>18/01/2026 11:30</t>
  </si>
  <si>
    <t>790103039456</t>
  </si>
  <si>
    <t>GRV31</t>
  </si>
  <si>
    <t>ว***วรรณ ศ***ักดา</t>
  </si>
  <si>
    <t>18/01/2026 11:01</t>
  </si>
  <si>
    <t>790158335422</t>
  </si>
  <si>
    <t>18/01/2026 11:26</t>
  </si>
  <si>
    <t>GRV30</t>
  </si>
  <si>
    <t>ป***าสิริ</t>
  </si>
  <si>
    <t>18/01/2026 11:22</t>
  </si>
  <si>
    <t>790161938436</t>
  </si>
  <si>
    <t>GRV29</t>
  </si>
  <si>
    <t>18/01/2026 11:17</t>
  </si>
  <si>
    <t>790164530444</t>
  </si>
  <si>
    <t>GRV28</t>
  </si>
  <si>
    <t>******ก์, อำเภอแม่วงก์ ตำบลแม่วงก์ อำเภอแม่วงก์ จังหวัดนครสวรรค์ 60150</t>
  </si>
  <si>
    <t>TH2635461041121</t>
  </si>
  <si>
    <t>GRV26</t>
  </si>
  <si>
    <t>18/01/2026 11:16</t>
  </si>
  <si>
    <t>790153339430</t>
  </si>
  <si>
    <t>GRV25</t>
  </si>
  <si>
    <t>ส***รัตน์  ห***ชากรณ์</t>
  </si>
  <si>
    <t>18/01/2026 11:15</t>
  </si>
  <si>
    <t>790114633453</t>
  </si>
  <si>
    <t>GRV24</t>
  </si>
  <si>
    <t>อ***ตยา</t>
  </si>
  <si>
    <t>18/01/2026 11:14</t>
  </si>
  <si>
    <t>790142637432</t>
  </si>
  <si>
    <t>GRV23</t>
  </si>
  <si>
    <t>ว***วัลย์ พ***ณี</t>
  </si>
  <si>
    <t>790118236456</t>
  </si>
  <si>
    <t>GRV22</t>
  </si>
  <si>
    <t>ญ***จฉรา</t>
  </si>
  <si>
    <t>18/01/2026 11:00</t>
  </si>
  <si>
    <t>790122044401</t>
  </si>
  <si>
    <t>GRV20</t>
  </si>
  <si>
    <t>ธ***ทร ช***านันท์</t>
  </si>
  <si>
    <t>18/01/2026 10:58</t>
  </si>
  <si>
    <t>คละรส ได้ทุกรสค่ะ ยกเว้นกาแฟค่ะ</t>
  </si>
  <si>
    <t>790153637490</t>
  </si>
  <si>
    <t>GRV18</t>
  </si>
  <si>
    <t>18/01/2026 10:48</t>
  </si>
  <si>
    <t>ขอบิลด้วยนะคะ</t>
  </si>
  <si>
    <t>790112044466</t>
  </si>
  <si>
    <t>GRV17</t>
  </si>
  <si>
    <t>18/01/2026 10:45</t>
  </si>
  <si>
    <t>790132534450</t>
  </si>
  <si>
    <t>GRV15</t>
  </si>
  <si>
    <t>P***paew ช***ินชาไทย</t>
  </si>
  <si>
    <t>18/01/2026 10:43</t>
  </si>
  <si>
    <t>790185337476</t>
  </si>
  <si>
    <t>GRV14</t>
  </si>
  <si>
    <t>ร***ข้าวหอมตลาดสดลาซาล2000</t>
  </si>
  <si>
    <t>18/01/2026 10:41</t>
  </si>
  <si>
    <t>790141332444</t>
  </si>
  <si>
    <t>18/01/2026 10:42</t>
  </si>
  <si>
    <t>GRV13</t>
  </si>
  <si>
    <t>790141034410</t>
  </si>
  <si>
    <t>GRV12</t>
  </si>
  <si>
    <t>ส***าทิพย์ ค***</t>
  </si>
  <si>
    <t>18/01/2026 10:36</t>
  </si>
  <si>
    <t>790194330402</t>
  </si>
  <si>
    <t>GRV11</t>
  </si>
  <si>
    <t>น***ร ว***สุภาพ</t>
  </si>
  <si>
    <t>18/01/2026 10:31</t>
  </si>
  <si>
    <t>790159226496</t>
  </si>
  <si>
    <t>GRV10</t>
  </si>
  <si>
    <t>อ***ีย์ ท***ุ่ม</t>
  </si>
  <si>
    <t>18/01/2026 10:29</t>
  </si>
  <si>
    <t>790173750402</t>
  </si>
  <si>
    <t>GRV9</t>
  </si>
  <si>
    <t>ส***ี อ***สุทธิ์</t>
  </si>
  <si>
    <t>790137548491</t>
  </si>
  <si>
    <t>GRV8</t>
  </si>
  <si>
    <t>ส***พร  ฉ***ิ</t>
  </si>
  <si>
    <t>18/01/2026 10:28</t>
  </si>
  <si>
    <t>ขอเป็นเนยนมฝอยทองเผือกนะคะ</t>
  </si>
  <si>
    <t>790128748463</t>
  </si>
  <si>
    <t>18/01/2026 10:27</t>
  </si>
  <si>
    <t>GRV7</t>
  </si>
  <si>
    <t>จ***ภา</t>
  </si>
  <si>
    <t>18/01/2026 10:25</t>
  </si>
  <si>
    <t>790143530470</t>
  </si>
  <si>
    <t>GRV5</t>
  </si>
  <si>
    <t>ก***น บ***รรม</t>
  </si>
  <si>
    <t>18/01/2026 10:21</t>
  </si>
  <si>
    <t>790104330466</t>
  </si>
  <si>
    <t>GRV4</t>
  </si>
  <si>
    <t>18/01/2026 10:30</t>
  </si>
  <si>
    <t>790184620481</t>
  </si>
  <si>
    <t>GRV3</t>
  </si>
  <si>
    <t>ส***อกเอกชัย โ***ี</t>
  </si>
  <si>
    <t>790148338464</t>
  </si>
  <si>
    <t>18/01/2026 10:20</t>
  </si>
  <si>
    <t>GRV2</t>
  </si>
  <si>
    <t>ด***ลา ม***หมัด</t>
  </si>
  <si>
    <t>18/01/2026 10:18</t>
  </si>
  <si>
    <t>790143832461</t>
  </si>
  <si>
    <t>GRV1</t>
  </si>
  <si>
    <t>ท*** เ***มาตศรี</t>
  </si>
  <si>
    <t>18/01/2026 10:12</t>
  </si>
  <si>
    <t>790180544414</t>
  </si>
  <si>
    <t>GRV0</t>
  </si>
  <si>
    <t>ค***ิดาภา โ***ี</t>
  </si>
  <si>
    <t>18/01/2026 10:09</t>
  </si>
  <si>
    <t>790197833445</t>
  </si>
  <si>
    <t>18/01/2026 10:08</t>
  </si>
  <si>
    <t>GRU99</t>
  </si>
  <si>
    <t>18/01/2026 10:06</t>
  </si>
  <si>
    <t>790109135443</t>
  </si>
  <si>
    <t>GRU98</t>
  </si>
  <si>
    <t>จ***พา</t>
  </si>
  <si>
    <t>18/01/2026 10:05</t>
  </si>
  <si>
    <t>790156139452</t>
  </si>
  <si>
    <t>GRU97</t>
  </si>
  <si>
    <t>18/01/2026 10:02</t>
  </si>
  <si>
    <t>790196629445</t>
  </si>
  <si>
    <t>GRU95</t>
  </si>
  <si>
    <t>18/01/2026 09:56</t>
  </si>
  <si>
    <t>790154733454</t>
  </si>
  <si>
    <t>GRU94</t>
  </si>
  <si>
    <t>เ***ซ์ โ***</t>
  </si>
  <si>
    <t>18/01/2026 09:53</t>
  </si>
  <si>
    <t>790195734414</t>
  </si>
  <si>
    <t>GRU93</t>
  </si>
  <si>
    <t>ป***รัตน์ เ***รพันธ์</t>
  </si>
  <si>
    <t>กาแฟ 2 มะพร้าว 1 ฝอยทอง1</t>
  </si>
  <si>
    <t>790106833460</t>
  </si>
  <si>
    <t>GRU92</t>
  </si>
  <si>
    <t>18/01/2026 09:52</t>
  </si>
  <si>
    <t>790113149475</t>
  </si>
  <si>
    <t>GRU91</t>
  </si>
  <si>
    <t>790189833451</t>
  </si>
  <si>
    <t>GRU90</t>
  </si>
  <si>
    <t>18/01/2026 09:51</t>
  </si>
  <si>
    <t>790163436495</t>
  </si>
  <si>
    <t>GRU89</t>
  </si>
  <si>
    <t>น** ว***า เ***สุริยา</t>
  </si>
  <si>
    <t>790151035424</t>
  </si>
  <si>
    <t>GRU88</t>
  </si>
  <si>
    <t>เ***ลิง ร***ป้ากล้วย</t>
  </si>
  <si>
    <t>18/01/2026 09:48</t>
  </si>
  <si>
    <t>790192144464</t>
  </si>
  <si>
    <t>GRU85</t>
  </si>
  <si>
    <t>ด***ันทร์</t>
  </si>
  <si>
    <t>18/01/2026 09:45</t>
  </si>
  <si>
    <t>790190230421</t>
  </si>
  <si>
    <t>GRU84</t>
  </si>
  <si>
    <t>S*** D***n</t>
  </si>
  <si>
    <t>18/01/2026 09:44</t>
  </si>
  <si>
    <t>ขอหน้า เนยนม และ ฝอยทอง</t>
  </si>
  <si>
    <t>790142641411</t>
  </si>
  <si>
    <t>GRU81</t>
  </si>
  <si>
    <t>ณ***พัณณ์ ฤ***พีระศักดิ์</t>
  </si>
  <si>
    <t>18/01/2026 09:42</t>
  </si>
  <si>
    <t>790191626475</t>
  </si>
  <si>
    <t>GRU80</t>
  </si>
  <si>
    <t>18/01/2026 09:40</t>
  </si>
  <si>
    <t>790127237432</t>
  </si>
  <si>
    <t>GRU77</t>
  </si>
  <si>
    <t>18/01/2026 09:32</t>
  </si>
  <si>
    <t>ฝอยทอง 1 กล่อง มะพร้าว 1กล่อง</t>
  </si>
  <si>
    <t>790140148490</t>
  </si>
  <si>
    <t>GRU75</t>
  </si>
  <si>
    <t>ป***สรา  ต***ูน</t>
  </si>
  <si>
    <t>18/01/2026 09:31</t>
  </si>
  <si>
    <t>*เผือกมะพร้าวอ่อน *ฝอยทอง</t>
  </si>
  <si>
    <t>790126749484</t>
  </si>
  <si>
    <t>GRU72</t>
  </si>
  <si>
    <t>น***นท์ แ***ือ</t>
  </si>
  <si>
    <t>18/01/2026 09:30</t>
  </si>
  <si>
    <t>ขอทุกรสชาติอย่างละ2กล่อง</t>
  </si>
  <si>
    <t>790144538481</t>
  </si>
  <si>
    <t>18/01/2026 09:29</t>
  </si>
  <si>
    <t>GRU71</t>
  </si>
  <si>
    <t>เ***รัตน์  ค***ง</t>
  </si>
  <si>
    <t>790106349491</t>
  </si>
  <si>
    <t>GRU69</t>
  </si>
  <si>
    <t>น***ึ้ง.นิ่มสนิท</t>
  </si>
  <si>
    <t>ขอเป็นฝองทองด้วยนะ</t>
  </si>
  <si>
    <t>790133745494</t>
  </si>
  <si>
    <t>GRU68</t>
  </si>
  <si>
    <t>จ***ร์แก้ว เ***ัน</t>
  </si>
  <si>
    <t>790130559400</t>
  </si>
  <si>
    <t>GRU67</t>
  </si>
  <si>
    <t>ส***สา  แ***งาม</t>
  </si>
  <si>
    <t xml:space="preserve">ไม่เอากาแฟค่ะ   เอา ฝอนทอง  </t>
  </si>
  <si>
    <t>790125940494</t>
  </si>
  <si>
    <t>GRU66</t>
  </si>
  <si>
    <t>ฝอยทอง เผือกหอมมะพร้าวค่ะ</t>
  </si>
  <si>
    <t>790130943405</t>
  </si>
  <si>
    <t>GRU65</t>
  </si>
  <si>
    <t>ค***ุริสา ศ***สวง</t>
  </si>
  <si>
    <t>เค้กกล้วยหอม,เผือก,ฝอยทอง</t>
  </si>
  <si>
    <t>790126032485</t>
  </si>
  <si>
    <t>GRU64</t>
  </si>
  <si>
    <t>พ***าภา</t>
  </si>
  <si>
    <t>18/01/2026 09:28</t>
  </si>
  <si>
    <t>THT02032DGE2Y0Z</t>
  </si>
  <si>
    <t>GRU63</t>
  </si>
  <si>
    <t>ช***กล</t>
  </si>
  <si>
    <t>790147841420</t>
  </si>
  <si>
    <t>GRU62</t>
  </si>
  <si>
    <t>ฝอยทอง 1 กล่อง มะพร้าวเผา 1 กล่องค่ะ</t>
  </si>
  <si>
    <t>THT02032DGEAC2Z</t>
  </si>
  <si>
    <t>GRU59</t>
  </si>
  <si>
    <t>ป***ิดา จ***บุตร</t>
  </si>
  <si>
    <t>18/01/2026 09:26</t>
  </si>
  <si>
    <t>790162735493</t>
  </si>
  <si>
    <t>GRU58</t>
  </si>
  <si>
    <t>พ***าอร</t>
  </si>
  <si>
    <t>18/01/2026 09:25</t>
  </si>
  <si>
    <t>790192637485</t>
  </si>
  <si>
    <t>GRU57</t>
  </si>
  <si>
    <t>790164224430</t>
  </si>
  <si>
    <t>GRU55</t>
  </si>
  <si>
    <t>พ***รณ  อ***ต์เจริญยศ</t>
  </si>
  <si>
    <t>18/01/2026 09:23</t>
  </si>
  <si>
    <t>790144433466</t>
  </si>
  <si>
    <t>GRU54</t>
  </si>
  <si>
    <t>อ***า เ***ยงธรรม</t>
  </si>
  <si>
    <t>18/01/2026 09:24</t>
  </si>
  <si>
    <t>790124447405</t>
  </si>
  <si>
    <t>GRU53</t>
  </si>
  <si>
    <t>18/01/2026 09:22</t>
  </si>
  <si>
    <t>ขอฝอยทองนะคะ</t>
  </si>
  <si>
    <t>THT02032DGE7N0Z</t>
  </si>
  <si>
    <t>GRU52</t>
  </si>
  <si>
    <t>ส***รถ ซ***กลิ่น</t>
  </si>
  <si>
    <t>18/01/2026 09:21</t>
  </si>
  <si>
    <t>มะพร้าวน้ำหอม, เนยนม</t>
  </si>
  <si>
    <t>790103836421</t>
  </si>
  <si>
    <t>GRU51</t>
  </si>
  <si>
    <t>ป***ดา ช***งเนิน</t>
  </si>
  <si>
    <t>ฝอยทองสองกล่องค่ะ💓</t>
  </si>
  <si>
    <t>790151747405</t>
  </si>
  <si>
    <t>GRU49</t>
  </si>
  <si>
    <t>18/01/2026 09:20</t>
  </si>
  <si>
    <t>790141935494</t>
  </si>
  <si>
    <t>GRU48</t>
  </si>
  <si>
    <t>คุณนรัตต์ธพร หมดจด</t>
  </si>
  <si>
    <t>193/44 หมู่ 4 เอื้ออาทร(วัดพระเงิน) อาคาร 44 ซอยวัดส้มเกลี้ยง ถนนกาญจนาภิเษก ตำบลปลายบาง อำเภอบางกรวยจังหวัดนนทบุรี 11130</t>
  </si>
  <si>
    <t>0827653059</t>
  </si>
  <si>
    <t>WB131638453TH</t>
  </si>
  <si>
    <t>18/01/2026 09:16</t>
  </si>
  <si>
    <t>GRU47</t>
  </si>
  <si>
    <t>u***761652813271</t>
  </si>
  <si>
    <t>18/01/2026 08:48</t>
  </si>
  <si>
    <t>THT04062DJCJB1Z</t>
  </si>
  <si>
    <t>GRU46</t>
  </si>
  <si>
    <t>ก***า พ***รัตน์</t>
  </si>
  <si>
    <t>18/01/2026 08:45</t>
  </si>
  <si>
    <t>790112238484</t>
  </si>
  <si>
    <t>GRU45</t>
  </si>
  <si>
    <t>ย***ก</t>
  </si>
  <si>
    <t>18/01/2026 08:41</t>
  </si>
  <si>
    <t>790106836411</t>
  </si>
  <si>
    <t>GRU44</t>
  </si>
  <si>
    <t>น***าว ไ***ลย์   บ***จียม</t>
  </si>
  <si>
    <t>18/01/2026 08:40</t>
  </si>
  <si>
    <t>790120937410</t>
  </si>
  <si>
    <t>18/01/2026 08:39</t>
  </si>
  <si>
    <t>GRU43</t>
  </si>
  <si>
    <t>พ***ก๋ 0***418-2142</t>
  </si>
  <si>
    <t>790129435476</t>
  </si>
  <si>
    <t>18/01/2026 08:38</t>
  </si>
  <si>
    <t>GRU42</t>
  </si>
  <si>
    <t>น***ชมพูนุช น***ราะห์</t>
  </si>
  <si>
    <t>THT31072DJCF87Z</t>
  </si>
  <si>
    <t>GRU40</t>
  </si>
  <si>
    <t>น***พร ว***นันท์</t>
  </si>
  <si>
    <t>18/01/2026 08:29</t>
  </si>
  <si>
    <t>790124836410</t>
  </si>
  <si>
    <t>GRU39</t>
  </si>
  <si>
    <t>ส***อง ท***ีสังข์</t>
  </si>
  <si>
    <t>18/01/2026 08:28</t>
  </si>
  <si>
    <t>790188032476</t>
  </si>
  <si>
    <t>GRU38</t>
  </si>
  <si>
    <t>ม*** ก***งาม</t>
  </si>
  <si>
    <t>18/01/2026 08:25</t>
  </si>
  <si>
    <t>790176434471</t>
  </si>
  <si>
    <t>GRU35</t>
  </si>
  <si>
    <t>พ***รรค์ เ***ประเสริฐ</t>
  </si>
  <si>
    <t>18/01/2026 08:06</t>
  </si>
  <si>
    <t>790111844410</t>
  </si>
  <si>
    <t>GRU34</t>
  </si>
  <si>
    <t>ส***รหาญ ท***ินทร์</t>
  </si>
  <si>
    <t>18/01/2026 07:40</t>
  </si>
  <si>
    <t>790167142446</t>
  </si>
  <si>
    <t>GRU33</t>
  </si>
  <si>
    <t>ว***ร  ป***ิ่ง</t>
  </si>
  <si>
    <t>18/01/2026 07:37</t>
  </si>
  <si>
    <t>790136432470</t>
  </si>
  <si>
    <t>GRU32</t>
  </si>
  <si>
    <t>ป***อม จ***ร์เรือง</t>
  </si>
  <si>
    <t>18/01/2026 07:35</t>
  </si>
  <si>
    <t>ไม่รับรสกาแฟ</t>
  </si>
  <si>
    <t>790100831435</t>
  </si>
  <si>
    <t>18/01/2026 07:34</t>
  </si>
  <si>
    <t>GRU31</t>
  </si>
  <si>
    <t>ณ***วลัย.  เ***จันทร์</t>
  </si>
  <si>
    <t>18/01/2026 07:33</t>
  </si>
  <si>
    <t>790173835474</t>
  </si>
  <si>
    <t>18/01/2026 07:32</t>
  </si>
  <si>
    <t>GRU29</t>
  </si>
  <si>
    <t>ส***ัตน์</t>
  </si>
  <si>
    <t>18/01/2026 05:42</t>
  </si>
  <si>
    <t>790160646391</t>
  </si>
  <si>
    <t>GRU28</t>
  </si>
  <si>
    <t>ม***จารุพงศ์โคตรูชัย</t>
  </si>
  <si>
    <t>18/01/2026 05:33</t>
  </si>
  <si>
    <t>790123240395</t>
  </si>
  <si>
    <t>18/01/2026 05:34</t>
  </si>
  <si>
    <t>GRU27</t>
  </si>
  <si>
    <t>******ต.ห้างฉัตร ตำบลห้างฉัตร อำเภอห้างฉัตร จังหวัดลำปาง 52190</t>
  </si>
  <si>
    <t>18/01/2026 05:13</t>
  </si>
  <si>
    <t>TH269925660066Q</t>
  </si>
  <si>
    <t>GRU26</t>
  </si>
  <si>
    <t>18/01/2026 05:10</t>
  </si>
  <si>
    <t>THT02032DG1YK6Z</t>
  </si>
  <si>
    <t>GRU25</t>
  </si>
  <si>
    <t>ส***รัตน์  ช***นุวัฒน์</t>
  </si>
  <si>
    <t>18/01/2026 04:41</t>
  </si>
  <si>
    <t>790138157314</t>
  </si>
  <si>
    <t>GRU24</t>
  </si>
  <si>
    <t>A******)</t>
  </si>
  <si>
    <t>******ดพร้าว 87, แยก 25, แขวงคลองจั่น, เขตบางกะปิ แขวงคลองจั่น เขตบางกะปิ จังหวัดกรุงเทพมหานคร 10240</t>
  </si>
  <si>
    <t>18/01/2026 04:34</t>
  </si>
  <si>
    <t>TH267127687949Z</t>
  </si>
  <si>
    <t>18/01/2026 04:32</t>
  </si>
  <si>
    <t>GRU22</t>
  </si>
  <si>
    <t>น** ส***รณ์ ศ***ไสว</t>
  </si>
  <si>
    <t>18/01/2026 02:59</t>
  </si>
  <si>
    <t>790161102345</t>
  </si>
  <si>
    <t>GRU21</t>
  </si>
  <si>
    <t>น***ภัสนันท์ พ***จง</t>
  </si>
  <si>
    <t>18/01/2026 02:58</t>
  </si>
  <si>
    <t>790133809301</t>
  </si>
  <si>
    <t>GRU19</t>
  </si>
  <si>
    <t>พ***บุญพร เ***จันทร์ยา</t>
  </si>
  <si>
    <t>18/01/2026 02:00</t>
  </si>
  <si>
    <t>790111242373</t>
  </si>
  <si>
    <t>GRU18</t>
  </si>
  <si>
    <t>เ******ิ</t>
  </si>
  <si>
    <t>******กษณ์, ตำบลไทยบุรี, อำเภอท่าศาลา ตำบลไทยบุรี อำเภอท่าศาลา จังหวัดนครศรีธรรมราช 80160</t>
  </si>
  <si>
    <t>18/01/2026 02:26</t>
  </si>
  <si>
    <t>TH263804205234W</t>
  </si>
  <si>
    <t>18/01/2026 01:56</t>
  </si>
  <si>
    <t>GRU17</t>
  </si>
  <si>
    <t>น** จ***ิทธิ์ ส***่วย</t>
  </si>
  <si>
    <t>18/01/2026 01:53</t>
  </si>
  <si>
    <t>790198350325</t>
  </si>
  <si>
    <t>GRU16</t>
  </si>
  <si>
    <t>ญ*** ก***นกรุ่น</t>
  </si>
  <si>
    <t>18/01/2026 01:48</t>
  </si>
  <si>
    <t>790171796293</t>
  </si>
  <si>
    <t>18/01/2026 01:47</t>
  </si>
  <si>
    <t>GRU14</t>
  </si>
  <si>
    <t>C***tana S***panya</t>
  </si>
  <si>
    <t>18/01/2026 01:41</t>
  </si>
  <si>
    <t>790102449371</t>
  </si>
  <si>
    <t>GRU13</t>
  </si>
  <si>
    <t>อ***อ๋</t>
  </si>
  <si>
    <t>18/01/2026 01:36</t>
  </si>
  <si>
    <t>790156930393</t>
  </si>
  <si>
    <t>GRU10</t>
  </si>
  <si>
    <t>18/01/2026 01:10</t>
  </si>
  <si>
    <t>790148445376</t>
  </si>
  <si>
    <t>18/01/2026 01:14</t>
  </si>
  <si>
    <t>GRU9</t>
  </si>
  <si>
    <t>18/01/2026 00:59</t>
  </si>
  <si>
    <t>790175151334</t>
  </si>
  <si>
    <t>GRU8</t>
  </si>
  <si>
    <t>J***MG</t>
  </si>
  <si>
    <t>18/01/2026 00:52</t>
  </si>
  <si>
    <t>790183039343</t>
  </si>
  <si>
    <t>GRU7</t>
  </si>
  <si>
    <t>ส***รณา ผ***นัยเลิศ</t>
  </si>
  <si>
    <t>18/01/2026 00:45</t>
  </si>
  <si>
    <t>THT04022DJ1TN5Z</t>
  </si>
  <si>
    <t>GRU6</t>
  </si>
  <si>
    <t>น***า พ***้อย</t>
  </si>
  <si>
    <t>18/01/2026 00:13</t>
  </si>
  <si>
    <t>790172349385</t>
  </si>
  <si>
    <t>18/01/2026 00:39</t>
  </si>
  <si>
    <t>GRU5</t>
  </si>
  <si>
    <t>ข***ฐา เ***งฤทธิ์</t>
  </si>
  <si>
    <t>18/01/2026 00:11</t>
  </si>
  <si>
    <t>790117543386</t>
  </si>
  <si>
    <t>18/01/2026 00:37</t>
  </si>
  <si>
    <t>GRU4</t>
  </si>
  <si>
    <t>เ***วดี แ***กุล</t>
  </si>
  <si>
    <t>18/01/2026 00:06</t>
  </si>
  <si>
    <t>790157304300</t>
  </si>
  <si>
    <t>18/01/2026 00:31</t>
  </si>
  <si>
    <t>GSA66</t>
  </si>
  <si>
    <t>ประเสริฐ บุญรัมย์</t>
  </si>
  <si>
    <t>ห้วยท่อม · ลำเลียง/ Lam Liang
กระบุรี/ Kra Buriระนอง/ Ranong
85110</t>
  </si>
  <si>
    <t>85110</t>
  </si>
  <si>
    <t>660980792593</t>
  </si>
  <si>
    <t>19/01/2026 23:32</t>
  </si>
  <si>
    <t>19/01/2026 23:31</t>
  </si>
  <si>
    <t>GSA65</t>
  </si>
  <si>
    <t>น***รรณภา  ม***มัด</t>
  </si>
  <si>
    <t>19/01/2026 23:29</t>
  </si>
  <si>
    <t>GSA64</t>
  </si>
  <si>
    <t>u***8592749827491</t>
  </si>
  <si>
    <t>19/01/2026 23:19</t>
  </si>
  <si>
    <t>GSA63</t>
  </si>
  <si>
    <t>19/01/2026 23:18</t>
  </si>
  <si>
    <t>GSA62</t>
  </si>
  <si>
    <t>M**w</t>
  </si>
  <si>
    <t>******วรรณ, ตำบล กุดป่อง, อำเภอเมืองเลย ตำบลกุดป่อง อำเภอเมืองเลย จังหวัดเลย 42000</t>
  </si>
  <si>
    <t>42000</t>
  </si>
  <si>
    <t>19/01/2026 23:13</t>
  </si>
  <si>
    <t>GSA61</t>
  </si>
  <si>
    <t>เ***มาศ ส***กษม</t>
  </si>
  <si>
    <t>19/01/2026 23:03</t>
  </si>
  <si>
    <t>GSA60</t>
  </si>
  <si>
    <t>ก***า ใ***ม ส***่อคุณสุชิน</t>
  </si>
  <si>
    <t>19/01/2026 22:58</t>
  </si>
  <si>
    <t>GSA59</t>
  </si>
  <si>
    <t>ป******ข</t>
  </si>
  <si>
    <t>******องทราย ตำบลคลองทราย อำเภอนาทวี จังหวัดสงขลา 90160</t>
  </si>
  <si>
    <t>90160</t>
  </si>
  <si>
    <t>19/01/2026 23:25</t>
  </si>
  <si>
    <t>19/01/2026 22:55</t>
  </si>
  <si>
    <t>GSA58</t>
  </si>
  <si>
    <t>เ***นิต   ศ***าศรี</t>
  </si>
  <si>
    <t>19/01/2026 22:53</t>
  </si>
  <si>
    <t>GSA57</t>
  </si>
  <si>
    <t>ช***ร บ***หลือ</t>
  </si>
  <si>
    <t>19/01/2026 22:50</t>
  </si>
  <si>
    <t>GSA56</t>
  </si>
  <si>
    <t>น** ต***ัตน์ ว***บุตรดี</t>
  </si>
  <si>
    <t>19/01/2026 22:44</t>
  </si>
  <si>
    <t>GSA55</t>
  </si>
  <si>
    <t>อ*** แ***ระคำ</t>
  </si>
  <si>
    <t>19/01/2026 22:37</t>
  </si>
  <si>
    <t>19/01/2026 22:36</t>
  </si>
  <si>
    <t>GSA54</t>
  </si>
  <si>
    <t>อ***ทรัพย์</t>
  </si>
  <si>
    <t>19/01/2026 22:30</t>
  </si>
  <si>
    <t>GSA53</t>
  </si>
  <si>
    <t>19/01/2026 22:18</t>
  </si>
  <si>
    <t>GSA52</t>
  </si>
  <si>
    <t>ค****า</t>
  </si>
  <si>
    <t>******เลขที่ 144/24-26, ซอย สุขสวัสดิ์ 62 ตำบลบางพึ่ง อำเภอพระประแดง จังหวัดสมุทรปราการ 10130</t>
  </si>
  <si>
    <t>19/01/2026 22:48</t>
  </si>
  <si>
    <t>GSA51</t>
  </si>
  <si>
    <t>******, หมู่ที่ 14, ซอย สุขสวัสดิ์ 62, ตำบล บางพึ่ง, อำเภอพระประแดง ตำบลบางพึ่ง อำเภอพระประแดง จังหวัดสมุทรปราการ 10130</t>
  </si>
  <si>
    <t>19/01/2026 22:14</t>
  </si>
  <si>
    <t>GSA50</t>
  </si>
  <si>
    <t>น***ระสิทธิ์ ล***ะเอียด</t>
  </si>
  <si>
    <t>19/01/2026 22:08</t>
  </si>
  <si>
    <t>GSA48</t>
  </si>
  <si>
    <t>วีริยา  ธานี</t>
  </si>
  <si>
    <t>90 ม.4 ต.ชีทวน - · เขื่องใน/ Khueang Nai
เขื่องใน/ Khueang Naiอุบลราชธานี/ Ubon Ratchathani
34150</t>
  </si>
  <si>
    <t>660874308011</t>
  </si>
  <si>
    <t>GSA47</t>
  </si>
  <si>
    <t>19/01/2026 22:07</t>
  </si>
  <si>
    <t>GSA46</t>
  </si>
  <si>
    <t>อ***ัตน์    อ***ัตน์</t>
  </si>
  <si>
    <t>19/01/2026 21:55</t>
  </si>
  <si>
    <t>GSA45</t>
  </si>
  <si>
    <t>โ***  ฉ***รี</t>
  </si>
  <si>
    <t>19/01/2026 21:48</t>
  </si>
  <si>
    <t>GSA44</t>
  </si>
  <si>
    <t>******ม ตำบลท่าข้าม อำเภอเมืองแพร่ จังหวัดแพร่ 54000</t>
  </si>
  <si>
    <t>19/01/2026 21:47</t>
  </si>
  <si>
    <t>GSA43</t>
  </si>
  <si>
    <t>ป***ุมพร ศ***ชร</t>
  </si>
  <si>
    <t>19/01/2026 21:45</t>
  </si>
  <si>
    <t>GSA42</t>
  </si>
  <si>
    <t>พ***บว์</t>
  </si>
  <si>
    <t>19/01/2026 21:42</t>
  </si>
  <si>
    <t>19/01/2026 21:46</t>
  </si>
  <si>
    <t>GSA41</t>
  </si>
  <si>
    <t>P***om</t>
  </si>
  <si>
    <t>19/01/2026 21:39</t>
  </si>
  <si>
    <t>19/01/2026 21:44</t>
  </si>
  <si>
    <t>GSA40</t>
  </si>
  <si>
    <t>สุธาทิพย์ ปานทอง</t>
  </si>
  <si>
    <t>63 ม.8 ต.แสวงหา อ.แสวงหา จ.อ่างทอง · แสวงหา/ Sawaeng Ha
แสวงหา/ Sawaeng Haอ่างทอง/ Ang Thong
14150</t>
  </si>
  <si>
    <t>14150</t>
  </si>
  <si>
    <t>660895395250</t>
  </si>
  <si>
    <t>19/01/2026 21:43</t>
  </si>
  <si>
    <t>GSA37</t>
  </si>
  <si>
    <t>GSA36</t>
  </si>
  <si>
    <t>s***awwee</t>
  </si>
  <si>
    <t>19/01/2026 21:19</t>
  </si>
  <si>
    <t>19/01/2026 21:41</t>
  </si>
  <si>
    <t>GSA35</t>
  </si>
  <si>
    <t>19/01/2026 21:11</t>
  </si>
  <si>
    <t>GSA34</t>
  </si>
  <si>
    <t>นิตยาวรรณ  เข็มทอง</t>
  </si>
  <si>
    <t>ม.6 บ้านสันรุ่งเรือง 92/1 · น้ำมวบ/ Nam Muap
เวียงสา/ Wiang Saน่าน/ Nan
55110</t>
  </si>
  <si>
    <t>55110</t>
  </si>
  <si>
    <t>660642200408</t>
  </si>
  <si>
    <t>19/01/2026 21:10</t>
  </si>
  <si>
    <t>GSA33</t>
  </si>
  <si>
    <t>19/01/2026 21:03</t>
  </si>
  <si>
    <t>19/01/2026 21:04</t>
  </si>
  <si>
    <t>GSA32</t>
  </si>
  <si>
    <t>19/01/2026 20:58</t>
  </si>
  <si>
    <t>GSA30</t>
  </si>
  <si>
    <t>ต***ต๊อก S***</t>
  </si>
  <si>
    <t>19/01/2026 20:54</t>
  </si>
  <si>
    <t>GSA29</t>
  </si>
  <si>
    <t>ส***รี เ***ังกูร</t>
  </si>
  <si>
    <t>19/01/2026 20:52</t>
  </si>
  <si>
    <t>GSA28</t>
  </si>
  <si>
    <t>******โนนเพ็ก, อำเภอพยุห์ ตำบลโนนเพ็ก อำเภอพยุห์ จังหวัดศรีสะเกษ 33230</t>
  </si>
  <si>
    <t>19/01/2026 21:38</t>
  </si>
  <si>
    <t>19/01/2026 20:51</t>
  </si>
  <si>
    <t>GSA27</t>
  </si>
  <si>
    <t>ป******ณ</t>
  </si>
  <si>
    <t>******ินทร์วรรณ, ตำบล ไม้เค็ด, อำเภอเมืองปราจีนบุรี ตำบลไม้เค็ด อำเภอเมืองปราจีนบุรี จังหวัดปราจีนบุรี 25230</t>
  </si>
  <si>
    <t>25230</t>
  </si>
  <si>
    <t>19/01/2026 20:48</t>
  </si>
  <si>
    <t>19/01/2026 20:47</t>
  </si>
  <si>
    <t>GSA26</t>
  </si>
  <si>
    <t>ด***  ว***พัชรชัย</t>
  </si>
  <si>
    <t>19/01/2026 20:45</t>
  </si>
  <si>
    <t>GSA25</t>
  </si>
  <si>
    <t>19/01/2026 20:39</t>
  </si>
  <si>
    <t>GSA24</t>
  </si>
  <si>
    <t>ณัฐพัชร์  ปพนธรรมธรณ์</t>
  </si>
  <si>
    <t>38 ม.11 ต.นางั่ว อ.เมือง
เมืองเพชรบูรณ์/ Mueang Phetchabunเพชรบูรณ์/ Phetchabun
67000</t>
  </si>
  <si>
    <t>660957459666</t>
  </si>
  <si>
    <t>19/01/2026 20:27</t>
  </si>
  <si>
    <t>GSA23</t>
  </si>
  <si>
    <t>ฌ***ศา พ***ศิริสุนทร</t>
  </si>
  <si>
    <t>19/01/2026 20:26</t>
  </si>
  <si>
    <t>GSA22</t>
  </si>
  <si>
    <t>19/01/2026 20:16</t>
  </si>
  <si>
    <t>GSA21</t>
  </si>
  <si>
    <t>19/01/2026 20:15</t>
  </si>
  <si>
    <t>GSA20</t>
  </si>
  <si>
    <t>เ***ญ ร***พื่อน</t>
  </si>
  <si>
    <t>19/01/2026 19:54</t>
  </si>
  <si>
    <t>19/01/2026 19:55</t>
  </si>
  <si>
    <t>GSA19</t>
  </si>
  <si>
    <t>ว***ี  ช***ีเพชร</t>
  </si>
  <si>
    <t>19/01/2026 19:45</t>
  </si>
  <si>
    <t>GSA18</t>
  </si>
  <si>
    <t>ธ***ิงศักดิ์ ม***สุวรรณ</t>
  </si>
  <si>
    <t>GSA17</t>
  </si>
  <si>
    <t>19/01/2026 19:29</t>
  </si>
  <si>
    <t>GSA16</t>
  </si>
  <si>
    <t>เ***าภรณ์ ก***ไทรกลาง</t>
  </si>
  <si>
    <t>19/01/2026 18:58</t>
  </si>
  <si>
    <t>GSA15</t>
  </si>
  <si>
    <t>ก***าศ ช***ำปา</t>
  </si>
  <si>
    <t>19/01/2026 18:54</t>
  </si>
  <si>
    <t>GSA14</t>
  </si>
  <si>
    <t>19/01/2026 19:04</t>
  </si>
  <si>
    <t>19/01/2026 18:34</t>
  </si>
  <si>
    <t>GSA13</t>
  </si>
  <si>
    <t>ธ***ชัย ส***รณพานิช</t>
  </si>
  <si>
    <t>19/01/2026 18:28</t>
  </si>
  <si>
    <t>GSA12</t>
  </si>
  <si>
    <t>N***az.420</t>
  </si>
  <si>
    <t>19/01/2026 18:25</t>
  </si>
  <si>
    <t>GSA11</t>
  </si>
  <si>
    <t>ศ***ญา อ***ย</t>
  </si>
  <si>
    <t>19/01/2026 18:23</t>
  </si>
  <si>
    <t>GSA10</t>
  </si>
  <si>
    <t>ณ***ัค ค***จร</t>
  </si>
  <si>
    <t>19/01/2026 18:19</t>
  </si>
  <si>
    <t>GSA9</t>
  </si>
  <si>
    <t>จ***ภรณ์ จ***รจักร์</t>
  </si>
  <si>
    <t>19/01/2026 17:45</t>
  </si>
  <si>
    <t>GSA8</t>
  </si>
  <si>
    <t>ค***ะนาว</t>
  </si>
  <si>
    <t>19/01/2026 17:36</t>
  </si>
  <si>
    <t>GSA7</t>
  </si>
  <si>
    <t>n***a</t>
  </si>
  <si>
    <t>19/01/2026 17:35</t>
  </si>
  <si>
    <t>GSA6</t>
  </si>
  <si>
    <t>ช***ญ เ***มสูงเนิน</t>
  </si>
  <si>
    <t>19/01/2026 17:34</t>
  </si>
  <si>
    <t>GSA3</t>
  </si>
  <si>
    <t>ข***ตา เ***ยมละออ</t>
  </si>
  <si>
    <t>19/01/2026 17:05</t>
  </si>
  <si>
    <t>GSA2</t>
  </si>
  <si>
    <t>อ***เย็นเป็นสุข</t>
  </si>
  <si>
    <t>19/01/2026 16:58</t>
  </si>
  <si>
    <t>GSA1</t>
  </si>
  <si>
    <t>ส***รัตน์เดชแก้ว</t>
  </si>
  <si>
    <t>19/01/2026 16:56</t>
  </si>
  <si>
    <t>GSA0</t>
  </si>
  <si>
    <t>19/01/2026 16:55</t>
  </si>
  <si>
    <t>GRZ99</t>
  </si>
  <si>
    <t>19/01/2026 16:46</t>
  </si>
  <si>
    <t>GRZ98</t>
  </si>
  <si>
    <t>19/01/2026 16:42</t>
  </si>
  <si>
    <t>GRZ97</t>
  </si>
  <si>
    <t>เ***ยงศักดิ์  ส***็จ</t>
  </si>
  <si>
    <t>19/01/2026 16:41</t>
  </si>
  <si>
    <t>GRZ96</t>
  </si>
  <si>
    <t>ก***า ป***สูงเนิน</t>
  </si>
  <si>
    <t>19/01/2026 16:39</t>
  </si>
  <si>
    <t>19/01/2026 16:40</t>
  </si>
  <si>
    <t>GRZ95</t>
  </si>
  <si>
    <t>19/01/2026 16:31</t>
  </si>
  <si>
    <t>GRZ94</t>
  </si>
  <si>
    <t>ป***รรณเพชร อ***รทรัพย์</t>
  </si>
  <si>
    <t>19/01/2026 16:30</t>
  </si>
  <si>
    <t>GRZ91</t>
  </si>
  <si>
    <t>19/01/2026 16:27</t>
  </si>
  <si>
    <t>GRZ90</t>
  </si>
  <si>
    <t>ม***ย ศ***วนิช</t>
  </si>
  <si>
    <t>19/01/2026 16:25</t>
  </si>
  <si>
    <t>GRZ89</t>
  </si>
  <si>
    <t>GRZ88</t>
  </si>
  <si>
    <t>ช***ทร์ เ***ยมสำอางค์</t>
  </si>
  <si>
    <t>19/01/2026 16:21</t>
  </si>
  <si>
    <t>GRZ87</t>
  </si>
  <si>
    <t>19/01/2026 16:19</t>
  </si>
  <si>
    <t>ไม่อยากได้กล้วยหอมค่ะรสไหนก้อได้</t>
  </si>
  <si>
    <t>19/01/2026 16:20</t>
  </si>
  <si>
    <t>6 Pieces of Stuffed Chiffon, Mixed Flavors, Large Box, Delicious Filling, Soft Dough, Can Be Stored for 15 Days, Wanuranach</t>
  </si>
  <si>
    <t>GRZ85</t>
  </si>
  <si>
    <t>Nuengruetai Sarakun</t>
  </si>
  <si>
    <t>58 Village No.10 Ban Tha Kham Hai.Lao Phatthana · นาหว้า/ Na Wa
นาหว้า/ Na Waนครพนม/ Nakhon Phanom
48180</t>
  </si>
  <si>
    <t>48180</t>
  </si>
  <si>
    <t>660810410514</t>
  </si>
  <si>
    <t>19/01/2026 16:18</t>
  </si>
  <si>
    <t>GRZ84</t>
  </si>
  <si>
    <t>ป***รณ์ ส***ิวิกรานนท์</t>
  </si>
  <si>
    <t>19/01/2026 16:14</t>
  </si>
  <si>
    <t>GRZ83</t>
  </si>
  <si>
    <t>ย***พร ส***า</t>
  </si>
  <si>
    <t>19/01/2026 16:10</t>
  </si>
  <si>
    <t>GRZ81</t>
  </si>
  <si>
    <t>19/01/2026 16:34</t>
  </si>
  <si>
    <t>19/01/2026 16:04</t>
  </si>
  <si>
    <t>GRZ80</t>
  </si>
  <si>
    <t>ค***มย์</t>
  </si>
  <si>
    <t>19/01/2026 16:03</t>
  </si>
  <si>
    <t>GRZ79</t>
  </si>
  <si>
    <t>19/01/2026 15:58</t>
  </si>
  <si>
    <t>ขอไม่เอารสกาแฟนะคะ ขอบคุณค่ะ</t>
  </si>
  <si>
    <t>GRZ78</t>
  </si>
  <si>
    <t>ณ***มนต์</t>
  </si>
  <si>
    <t>19/01/2026 15:57</t>
  </si>
  <si>
    <t>GRZ77</t>
  </si>
  <si>
    <t>19/01/2026 15:53</t>
  </si>
  <si>
    <t>GRZ76</t>
  </si>
  <si>
    <t>19/01/2026 15:45</t>
  </si>
  <si>
    <t>19/01/2026 15:44</t>
  </si>
  <si>
    <t>GRZ75</t>
  </si>
  <si>
    <t>GRZ73</t>
  </si>
  <si>
    <t>ชวนฝัน ศรีสุข</t>
  </si>
  <si>
    <t>เลขที่1(บ้านศรีสุข)หมู่16
บ้านแก ต.หนองหญ้าลาด
อ.กันทรลักษ์ จว.ศรีสะเกษ
 33110</t>
  </si>
  <si>
    <t>33110</t>
  </si>
  <si>
    <t>0935342665</t>
  </si>
  <si>
    <t>19/01/2026 15:37</t>
  </si>
  <si>
    <t>19/01/2026 15:43</t>
  </si>
  <si>
    <t>GRZ72</t>
  </si>
  <si>
    <t>ป***ู๊</t>
  </si>
  <si>
    <t>19/01/2026 15:41</t>
  </si>
  <si>
    <t>GRZ71</t>
  </si>
  <si>
    <t>ก***าวันดี</t>
  </si>
  <si>
    <t>GRZ68</t>
  </si>
  <si>
    <t>GRZ67</t>
  </si>
  <si>
    <t>ส***ธ ช***ญดี</t>
  </si>
  <si>
    <t>19/01/2026 15:34</t>
  </si>
  <si>
    <t>GRZ64</t>
  </si>
  <si>
    <t>พ***ภา ป***ุ่ม</t>
  </si>
  <si>
    <t>ฝอยทอง1กล่อง</t>
  </si>
  <si>
    <t>GRZ63</t>
  </si>
  <si>
    <t>GRZ61</t>
  </si>
  <si>
    <t>ณ***ิดา ท***กมนาค</t>
  </si>
  <si>
    <t>19/01/2026 15:30</t>
  </si>
  <si>
    <t>ฝอยทอง1</t>
  </si>
  <si>
    <t>GRZ59</t>
  </si>
  <si>
    <t>ส***พร พ***์มะลี</t>
  </si>
  <si>
    <t>19/01/2026 15:28</t>
  </si>
  <si>
    <t>มะพร้าวน้ำหอม 1
เนยนม 2</t>
  </si>
  <si>
    <t>GRZ58</t>
  </si>
  <si>
    <t>น***จารุณี  ข***ำเหนิด</t>
  </si>
  <si>
    <t>19/01/2026 15:27</t>
  </si>
  <si>
    <t>GRZ57</t>
  </si>
  <si>
    <t>ฝอยทอง1
มะพร้าว1</t>
  </si>
  <si>
    <t>GRZ54</t>
  </si>
  <si>
    <t>ส***ยทองขาว ม***ข</t>
  </si>
  <si>
    <t>19/01/2026 15:26</t>
  </si>
  <si>
    <t>GRZ53</t>
  </si>
  <si>
    <t>ไ***น ส***ปัสสะ</t>
  </si>
  <si>
    <t>19/01/2026 15:25</t>
  </si>
  <si>
    <t>GRZ52</t>
  </si>
  <si>
    <t>19/01/2026 15:23</t>
  </si>
  <si>
    <t>GRZ51</t>
  </si>
  <si>
    <t>ต***ตา ส***พร</t>
  </si>
  <si>
    <t>ฝอยทอง 1
มะพร้าวน้ำหอม 1
เนยนม 1
เผือก 1</t>
  </si>
  <si>
    <t>GRZ50</t>
  </si>
  <si>
    <t>19/01/2026 15:22</t>
  </si>
  <si>
    <t>กาแฟ  เนย</t>
  </si>
  <si>
    <t>GRZ47</t>
  </si>
  <si>
    <t>u***2766334075519</t>
  </si>
  <si>
    <t>19/01/2026 15:20</t>
  </si>
  <si>
    <t>GRZ46</t>
  </si>
  <si>
    <t>คุณอรพิมพ์ ช่างหล่อ</t>
  </si>
  <si>
    <t>การจัดส่ง
ส่ง ส่ง 5/2 บ้านบัวมาศ
ต.บัวมาศ อ.บรบือ
จ.มหาสารคาม
 44130</t>
  </si>
  <si>
    <t>44130</t>
  </si>
  <si>
    <t>0985965205</t>
  </si>
  <si>
    <t>19/01/2026 14:55</t>
  </si>
  <si>
    <t>19/01/2026 15:19</t>
  </si>
  <si>
    <t>GRZ45</t>
  </si>
  <si>
    <t>สุวิมล บรรดิษฐ์</t>
  </si>
  <si>
    <t>ที่อยู่: 166ม.9 ต.กุดพิมาน อ.ด่านขุนทด จ.นครราชสีมา 
 30210</t>
  </si>
  <si>
    <t>0825978098</t>
  </si>
  <si>
    <t>19/01/2026 15:17</t>
  </si>
  <si>
    <t>GRZ44</t>
  </si>
  <si>
    <t>ย*** ศ***วัฒน์</t>
  </si>
  <si>
    <t>19/01/2026 15:13</t>
  </si>
  <si>
    <t>19/01/2026 15:12</t>
  </si>
  <si>
    <t>GRZ43</t>
  </si>
  <si>
    <t>ค***ี R*</t>
  </si>
  <si>
    <t>GRZ42</t>
  </si>
  <si>
    <t>บ***า  ส***ิเวส</t>
  </si>
  <si>
    <t>GRZ41</t>
  </si>
  <si>
    <t>19/01/2026 15:09</t>
  </si>
  <si>
    <t>GRZ40</t>
  </si>
  <si>
    <t>ภ***ศา อ***ะนิล</t>
  </si>
  <si>
    <t>19/01/2026 15:07</t>
  </si>
  <si>
    <t>GRZ38</t>
  </si>
  <si>
    <t>19/01/2026 15:06</t>
  </si>
  <si>
    <t>GRZ37</t>
  </si>
  <si>
    <t>จ***ชญา ร***งค์</t>
  </si>
  <si>
    <t>19/01/2026 15:05</t>
  </si>
  <si>
    <t>GRZ36</t>
  </si>
  <si>
    <t>น** ป***าย ข***งเนิน</t>
  </si>
  <si>
    <t>19/01/2026 15:04</t>
  </si>
  <si>
    <t>GRZ35</t>
  </si>
  <si>
    <t>ด***ระดับ ส***งงามดี</t>
  </si>
  <si>
    <t>19/01/2026 15:01</t>
  </si>
  <si>
    <t>GRZ34</t>
  </si>
  <si>
    <t>ช***รัตน์ ห***ัย</t>
  </si>
  <si>
    <t>GRZ33</t>
  </si>
  <si>
    <t>ส***ด บ***หลา</t>
  </si>
  <si>
    <t>19/01/2026 15:00</t>
  </si>
  <si>
    <t>GRZ32</t>
  </si>
  <si>
    <t>ปาลีรัฐ  เกิดสว่าง</t>
  </si>
  <si>
    <t>131 ซ.สุทธิพงศ์1/5 ถ.สุทธิสารฯ
ดินแดง/ Din Daengกรุงเทพมหานคร/ Bangkok
10400</t>
  </si>
  <si>
    <t>660932295235</t>
  </si>
  <si>
    <t>19/01/2026 14:59</t>
  </si>
  <si>
    <t>GRZ31</t>
  </si>
  <si>
    <t>19/01/2026 14:57</t>
  </si>
  <si>
    <t>GRZ29</t>
  </si>
  <si>
    <t>ศ***ฐฐา​ ว***ฒน์รัชกุล</t>
  </si>
  <si>
    <t>19/01/2026 14:49</t>
  </si>
  <si>
    <t>19/01/2026 14:50</t>
  </si>
  <si>
    <t>GRZ28</t>
  </si>
  <si>
    <t>19/01/2026 14:45</t>
  </si>
  <si>
    <t>19/01/2026 14:48</t>
  </si>
  <si>
    <t>GRZ27</t>
  </si>
  <si>
    <t>19/01/2026 14:44</t>
  </si>
  <si>
    <t>19/01/2026 14:47</t>
  </si>
  <si>
    <t>GRZ26</t>
  </si>
  <si>
    <t>ร***ร์  พ***ชัย</t>
  </si>
  <si>
    <t>19/01/2026 14:43</t>
  </si>
  <si>
    <t>GRZ25</t>
  </si>
  <si>
    <t>คุณวชิรา  วันดี</t>
  </si>
  <si>
    <t>5/1 ซอย 10 ถนนสุดบรรทัด
ตำบลแก่งคอย
อำเภอแก่งคอย
จังหวัดสระบุรี  
 18110</t>
  </si>
  <si>
    <t>0868861649</t>
  </si>
  <si>
    <t>19/01/2026 14:42</t>
  </si>
  <si>
    <t>19/01/2026 14:41</t>
  </si>
  <si>
    <t>GRZ24</t>
  </si>
  <si>
    <t>ป***าตากลมตาหวาน</t>
  </si>
  <si>
    <t>19/01/2026 14:37</t>
  </si>
  <si>
    <t>ฝอยทอง กับ เค้กกล้วยหอมคะ</t>
  </si>
  <si>
    <t>GRZ23</t>
  </si>
  <si>
    <t>19/01/2026 14:36</t>
  </si>
  <si>
    <t>GRZ22</t>
  </si>
  <si>
    <t>เ***ี่</t>
  </si>
  <si>
    <t>รับหน้าฝอยทองอย่างเดียว</t>
  </si>
  <si>
    <t>GRZ21</t>
  </si>
  <si>
    <t>19/01/2026 14:31</t>
  </si>
  <si>
    <t>GRZ20</t>
  </si>
  <si>
    <t>19/01/2026 14:29</t>
  </si>
  <si>
    <t>GRZ19</t>
  </si>
  <si>
    <t>u***72065277438</t>
  </si>
  <si>
    <t>19/01/2026 14:27</t>
  </si>
  <si>
    <t>GRZ18</t>
  </si>
  <si>
    <t>จ***ภรณ์  ท***พชรกลม</t>
  </si>
  <si>
    <t>19/01/2026 14:26</t>
  </si>
  <si>
    <t>GRZ16</t>
  </si>
  <si>
    <t>ลักขณา เปลี่ยนน้อย</t>
  </si>
  <si>
    <t xml:space="preserve"> 11 หมู่6 ต บางสะพาน อ บางสะพานน้อย จ ประจวบคือขันธ์  77170</t>
  </si>
  <si>
    <t>0861289931</t>
  </si>
  <si>
    <t>19/01/2026 14:23</t>
  </si>
  <si>
    <t>GRZ15</t>
  </si>
  <si>
    <t>19/01/2026 14:21</t>
  </si>
  <si>
    <t>19/01/2026 14:22</t>
  </si>
  <si>
    <t>GRZ14</t>
  </si>
  <si>
    <t xml:space="preserve">กัญญณัช ธนูแก้ว </t>
  </si>
  <si>
    <t>รร.บ้านห้วยขอน 120 ม.3 ต.ห้วยหม้าย อ.สอง จ.แพร่  54120</t>
  </si>
  <si>
    <t>54120</t>
  </si>
  <si>
    <t>0875655382</t>
  </si>
  <si>
    <t>GRZ13</t>
  </si>
  <si>
    <t>ม***ิมา  จ***ยพร</t>
  </si>
  <si>
    <t>19/01/2026 14:19</t>
  </si>
  <si>
    <t>GRZ12</t>
  </si>
  <si>
    <t>โ***อ้อย น***บ๊าป</t>
  </si>
  <si>
    <t>19/01/2026 14:13</t>
  </si>
  <si>
    <t>19/01/2026 14:18</t>
  </si>
  <si>
    <t>GRZ11</t>
  </si>
  <si>
    <t>p***chat.only</t>
  </si>
  <si>
    <t>19/01/2026 14:09</t>
  </si>
  <si>
    <t>รสฝอยทองกับมะพร้าวน้ำหอม</t>
  </si>
  <si>
    <t>19/01/2026 14:17</t>
  </si>
  <si>
    <t>GRZ10</t>
  </si>
  <si>
    <t>ธ***รัตน์</t>
  </si>
  <si>
    <t>GRZ9</t>
  </si>
  <si>
    <t>ร***ทิพย์ เ***ระสิทธิ์</t>
  </si>
  <si>
    <t>จังหวัดน่าน</t>
  </si>
  <si>
    <t>19/01/2026 14:08</t>
  </si>
  <si>
    <t>19/01/2026 14:16</t>
  </si>
  <si>
    <t>GRZ8</t>
  </si>
  <si>
    <t>A***u</t>
  </si>
  <si>
    <t>19/01/2026 14:07</t>
  </si>
  <si>
    <t>19/01/2026 14:15</t>
  </si>
  <si>
    <t>GRZ7</t>
  </si>
  <si>
    <t>ก***ารัตน์ ช***ั้น</t>
  </si>
  <si>
    <t>19/01/2026 14:06</t>
  </si>
  <si>
    <t>790206306164</t>
  </si>
  <si>
    <t>19/01/2026 14:12</t>
  </si>
  <si>
    <t>GRZ6</t>
  </si>
  <si>
    <t>19/01/2026 14:04</t>
  </si>
  <si>
    <t>790148493072</t>
  </si>
  <si>
    <t>GRZ5</t>
  </si>
  <si>
    <t>ว***สิริ พ***สาร์</t>
  </si>
  <si>
    <t>19/01/2026 14:03</t>
  </si>
  <si>
    <t>790262703182</t>
  </si>
  <si>
    <t>GRZ4</t>
  </si>
  <si>
    <t>ส***สสร ศ***พงษ์</t>
  </si>
  <si>
    <t>ไม่เอา กาแฟ กับเผือกนะคะ ลูกค้าแพ้คะ</t>
  </si>
  <si>
    <t>790103697040</t>
  </si>
  <si>
    <t>GRZ3</t>
  </si>
  <si>
    <t>อ***​วรรณ​สุขสบาย​</t>
  </si>
  <si>
    <t>790299509182</t>
  </si>
  <si>
    <t>GRZ2</t>
  </si>
  <si>
    <t>ช***ธิดา ส***์แก้วป่า</t>
  </si>
  <si>
    <t>790284503190</t>
  </si>
  <si>
    <t>GRZ1</t>
  </si>
  <si>
    <t>น***า พ***า</t>
  </si>
  <si>
    <t>790115496063</t>
  </si>
  <si>
    <t>GRZ0</t>
  </si>
  <si>
    <t>790110293092</t>
  </si>
  <si>
    <t>GRY99</t>
  </si>
  <si>
    <t>19/01/2026 14:02</t>
  </si>
  <si>
    <t>THT04022DJX238Z</t>
  </si>
  <si>
    <t>GRY98</t>
  </si>
  <si>
    <t>ณ***ยา</t>
  </si>
  <si>
    <t>ไม่กาแฟนะคะ</t>
  </si>
  <si>
    <t>790265105140</t>
  </si>
  <si>
    <t>GRY97</t>
  </si>
  <si>
    <t>ร***ี พ***ไพร</t>
  </si>
  <si>
    <t>19/01/2026 14:01</t>
  </si>
  <si>
    <t>790198700056</t>
  </si>
  <si>
    <t>GRY96</t>
  </si>
  <si>
    <t>790197294073</t>
  </si>
  <si>
    <t>GRY95</t>
  </si>
  <si>
    <t>790114500055</t>
  </si>
  <si>
    <t>GRY94</t>
  </si>
  <si>
    <t>เ***ณี ส***ลาย</t>
  </si>
  <si>
    <t>19/01/2026 14:00</t>
  </si>
  <si>
    <t>790218500186</t>
  </si>
  <si>
    <t>GRY93</t>
  </si>
  <si>
    <t>จ***ภา​ ก***จริญ</t>
  </si>
  <si>
    <t>790241107176</t>
  </si>
  <si>
    <t>GRY92</t>
  </si>
  <si>
    <t>ม***ขวัญ เ***ทอง</t>
  </si>
  <si>
    <t>790160094065</t>
  </si>
  <si>
    <t>GRY91</t>
  </si>
  <si>
    <t>ส***า  ช***พันธ์</t>
  </si>
  <si>
    <t>790247303160</t>
  </si>
  <si>
    <t>GRY90</t>
  </si>
  <si>
    <t>น** ณ***ภัทร์ อ***ร์แจง</t>
  </si>
  <si>
    <t>19/01/2026 13:59</t>
  </si>
  <si>
    <t>790115500042</t>
  </si>
  <si>
    <t>GRY88</t>
  </si>
  <si>
    <t>ม***ิกากรไธสง</t>
  </si>
  <si>
    <t>19/01/2026 13:56</t>
  </si>
  <si>
    <t>790253908150</t>
  </si>
  <si>
    <t>GRY87</t>
  </si>
  <si>
    <t>ม***ัตน์ ป***รัมย์</t>
  </si>
  <si>
    <t>790206902155</t>
  </si>
  <si>
    <t>GRY86</t>
  </si>
  <si>
    <t>ศ***รัตน์ ส***ิมงคล</t>
  </si>
  <si>
    <t>19/01/2026 13:54</t>
  </si>
  <si>
    <t>790100497093</t>
  </si>
  <si>
    <t>GRY85</t>
  </si>
  <si>
    <t>790282705166</t>
  </si>
  <si>
    <t>GRY84</t>
  </si>
  <si>
    <t>เ*** น***ักษา</t>
  </si>
  <si>
    <t>19/01/2026 13:53</t>
  </si>
  <si>
    <t>THT05052DJWX24Z</t>
  </si>
  <si>
    <t>GRY83</t>
  </si>
  <si>
    <t>เ***ล ท***รรณ</t>
  </si>
  <si>
    <t>19/01/2026 13:51</t>
  </si>
  <si>
    <t>790256904135</t>
  </si>
  <si>
    <t>GRY82</t>
  </si>
  <si>
    <t>น** ศ***นันท์  พ***ย</t>
  </si>
  <si>
    <t>19/01/2026 13:49</t>
  </si>
  <si>
    <t>790281306150</t>
  </si>
  <si>
    <t>GRY81</t>
  </si>
  <si>
    <t>ป***ยา ส***</t>
  </si>
  <si>
    <t>790127499033</t>
  </si>
  <si>
    <t>GRY80</t>
  </si>
  <si>
    <t>ร***ฤดี  ม***ิศ</t>
  </si>
  <si>
    <t>19/01/2026 13:48</t>
  </si>
  <si>
    <t>790285304130</t>
  </si>
  <si>
    <t>GRY78</t>
  </si>
  <si>
    <t>19/01/2026 13:45</t>
  </si>
  <si>
    <t>790128898020</t>
  </si>
  <si>
    <t>GRY77</t>
  </si>
  <si>
    <t>ป***ฉัตร</t>
  </si>
  <si>
    <t>19/01/2026 13:44</t>
  </si>
  <si>
    <t>790224700134</t>
  </si>
  <si>
    <t>GRY76</t>
  </si>
  <si>
    <t>u***4599661923656</t>
  </si>
  <si>
    <t>790269108123</t>
  </si>
  <si>
    <t>GRY75</t>
  </si>
  <si>
    <t>790160499030</t>
  </si>
  <si>
    <t>GRY74</t>
  </si>
  <si>
    <t>อ***นา ศ***รงค์</t>
  </si>
  <si>
    <t>790191291035</t>
  </si>
  <si>
    <t>GRY73</t>
  </si>
  <si>
    <t>790200903144</t>
  </si>
  <si>
    <t>GRY72</t>
  </si>
  <si>
    <t>19/01/2026 13:43</t>
  </si>
  <si>
    <t>790262706144</t>
  </si>
  <si>
    <t>GRY69</t>
  </si>
  <si>
    <t>น***รี แ***ใส</t>
  </si>
  <si>
    <t>19/01/2026 13:41</t>
  </si>
  <si>
    <t>790260906164</t>
  </si>
  <si>
    <t>GRY68</t>
  </si>
  <si>
    <t>จ***รจ์ บ***ิริ</t>
  </si>
  <si>
    <t>790254908155</t>
  </si>
  <si>
    <t>GRY67</t>
  </si>
  <si>
    <t>ส***รณี</t>
  </si>
  <si>
    <t>19/01/2026 13:40</t>
  </si>
  <si>
    <t>790260107162</t>
  </si>
  <si>
    <t>GRY66</t>
  </si>
  <si>
    <t>น***ล ส***รณศรี</t>
  </si>
  <si>
    <t>19/01/2026 13:39</t>
  </si>
  <si>
    <t>790275902194</t>
  </si>
  <si>
    <t>GRY65</t>
  </si>
  <si>
    <t>น***ิด น***า</t>
  </si>
  <si>
    <t>19/01/2026 13:38</t>
  </si>
  <si>
    <t>790174291082</t>
  </si>
  <si>
    <t>GRY64</t>
  </si>
  <si>
    <t>ก***ุล  พ***พิ่ม</t>
  </si>
  <si>
    <t>790134693051</t>
  </si>
  <si>
    <t>GRY62</t>
  </si>
  <si>
    <t>น***ร จ***ะเกาศลย์ โ***0807411842</t>
  </si>
  <si>
    <t>19/01/2026 13:36</t>
  </si>
  <si>
    <t>790274707154</t>
  </si>
  <si>
    <t>GRY61</t>
  </si>
  <si>
    <t>ล***้ำ พ***ุข</t>
  </si>
  <si>
    <t>790171097096</t>
  </si>
  <si>
    <t>GRY60</t>
  </si>
  <si>
    <t>อ***ย เ***วัฒนนนท์</t>
  </si>
  <si>
    <t>790232902185</t>
  </si>
  <si>
    <t>GRY59</t>
  </si>
  <si>
    <t>ม***ัตน์ เ***งษา</t>
  </si>
  <si>
    <t>19/01/2026 13:35</t>
  </si>
  <si>
    <t>790232705194</t>
  </si>
  <si>
    <t>GRY58</t>
  </si>
  <si>
    <t>ก***นิกานติ์ จ***ญ</t>
  </si>
  <si>
    <t>19/01/2026 13:22</t>
  </si>
  <si>
    <t>790282104150</t>
  </si>
  <si>
    <t>GRY57</t>
  </si>
  <si>
    <t>ล***มี  ก***านดี</t>
  </si>
  <si>
    <t>19/01/2026 13:06</t>
  </si>
  <si>
    <t>790218101153</t>
  </si>
  <si>
    <t>GRY55</t>
  </si>
  <si>
    <t>ธ******ล</t>
  </si>
  <si>
    <t>******ษ์, อำเภอเมืองกำแพงเพชร ตำบลไตรตรึงษ์ อำเภอเมืองกำแพงเพชร จังหวัดกำแพงเพชร 62160</t>
  </si>
  <si>
    <t>19/01/2026 13:31</t>
  </si>
  <si>
    <t>19/01/2026 13:01</t>
  </si>
  <si>
    <t>GRY54</t>
  </si>
  <si>
    <t>ส***ิน ค***</t>
  </si>
  <si>
    <t>19/01/2026 13:00</t>
  </si>
  <si>
    <t>790104894036</t>
  </si>
  <si>
    <t>GRY53</t>
  </si>
  <si>
    <t>19/01/2026 12:56</t>
  </si>
  <si>
    <t>790241708130</t>
  </si>
  <si>
    <t>GRY52</t>
  </si>
  <si>
    <t>ร***า   ก***เสือ</t>
  </si>
  <si>
    <t>19/01/2026 12:46</t>
  </si>
  <si>
    <t>790168696041</t>
  </si>
  <si>
    <t>19/01/2026 12:47</t>
  </si>
  <si>
    <t>GRY51</t>
  </si>
  <si>
    <t>790143895030</t>
  </si>
  <si>
    <t>GRY48</t>
  </si>
  <si>
    <t>19/01/2026 12:14</t>
  </si>
  <si>
    <t>790239104130</t>
  </si>
  <si>
    <t>GRY47</t>
  </si>
  <si>
    <t>19/01/2026 12:13</t>
  </si>
  <si>
    <t>GRY46</t>
  </si>
  <si>
    <t>น******ต</t>
  </si>
  <si>
    <t>******ตำบลศรีดอนมูล อำเภอเชียงแสน จังหวัดเชียงราย 57150</t>
  </si>
  <si>
    <t>57150</t>
  </si>
  <si>
    <t>19/01/2026 12:33</t>
  </si>
  <si>
    <t>19/01/2026 12:03</t>
  </si>
  <si>
    <t>GRY45</t>
  </si>
  <si>
    <t>ล***า. เ***าคา</t>
  </si>
  <si>
    <t>19/01/2026 11:49</t>
  </si>
  <si>
    <t>790174938070</t>
  </si>
  <si>
    <t>GRY44</t>
  </si>
  <si>
    <t>โชคชัยตั้งพงษ์จำเริญ</t>
  </si>
  <si>
    <t>873/3ซอย  สามเสน 21 ถ.สามเสน แขวงถนนนครไชยศรี · ดุสิต/ Dusit
ดุสิต/ Dusitกรุงเทพมหานคร/ Bangkok
10300</t>
  </si>
  <si>
    <t>660886708275</t>
  </si>
  <si>
    <t>19/01/2026 11:47</t>
  </si>
  <si>
    <t>ครีมฮอร์น ครีมฮอร์นเนยสด 1 กล่อง 6 ชิ้น ครีมฮอร์นแบรนด์วรรณวนัช สินค้าเก็บได้ 10 วัน ขนม ดังในtiktiok</t>
  </si>
  <si>
    <t>GRY43</t>
  </si>
  <si>
    <t>ค***ิกาญดาแอร์เซอร์วิส</t>
  </si>
  <si>
    <t>19/01/2026 11:19</t>
  </si>
  <si>
    <t>790132340071</t>
  </si>
  <si>
    <t>GRY42</t>
  </si>
  <si>
    <t xml:space="preserve">ดวงพร ยุทธเจริญ </t>
  </si>
  <si>
    <t xml:space="preserve"> 41/342หมู่1 หมู่บ้านพรธิสาร8 ถนนรังสิต-นครนายก ต.คลองเจ็ด อ.คลองหลวง จ.ปทุมธานี 12120</t>
  </si>
  <si>
    <t>0625366269</t>
  </si>
  <si>
    <t>19/01/2026 11:00</t>
  </si>
  <si>
    <t>19/01/2026 11:18</t>
  </si>
  <si>
    <t>GRY40</t>
  </si>
  <si>
    <t>******องเกตุ, อำเภอโคกสำโรง ตำบลคลองเกตุ อำเภอโคกสำโรง จังหวัดลพบุรี 15120</t>
  </si>
  <si>
    <t>15120</t>
  </si>
  <si>
    <t>19/01/2026 11:08</t>
  </si>
  <si>
    <t>TH266535545061O</t>
  </si>
  <si>
    <t>19/01/2026 11:07</t>
  </si>
  <si>
    <t>GRY39</t>
  </si>
  <si>
    <t>S***alak N***uk</t>
  </si>
  <si>
    <t>19/01/2026 11:05</t>
  </si>
  <si>
    <t>790152741044</t>
  </si>
  <si>
    <t>GRY38</t>
  </si>
  <si>
    <t>ร***  ข***ยศ</t>
  </si>
  <si>
    <t>19/01/2026 11:02</t>
  </si>
  <si>
    <t>790135226086</t>
  </si>
  <si>
    <t>GRY37</t>
  </si>
  <si>
    <t>พ***์วิไล  ก***ะพันธุ์  ต***กี้</t>
  </si>
  <si>
    <t>19/01/2026 11:01</t>
  </si>
  <si>
    <t>790110931083</t>
  </si>
  <si>
    <t>GRY36</t>
  </si>
  <si>
    <t>19/01/2026 10:57</t>
  </si>
  <si>
    <t>790190361063</t>
  </si>
  <si>
    <t>GRY35</t>
  </si>
  <si>
    <t>ภ***าภรณ์ ไ***รรณ</t>
  </si>
  <si>
    <t>790199021021</t>
  </si>
  <si>
    <t>GRY34</t>
  </si>
  <si>
    <t>เ***ล ส***ญ</t>
  </si>
  <si>
    <t>19/01/2026 10:55</t>
  </si>
  <si>
    <t>THT02032DMMST1Z</t>
  </si>
  <si>
    <t>GRY33</t>
  </si>
  <si>
    <t>19/01/2026 10:54</t>
  </si>
  <si>
    <t>790183140036</t>
  </si>
  <si>
    <t>GRY32</t>
  </si>
  <si>
    <t>ข***ีวิว</t>
  </si>
  <si>
    <t>790157439035</t>
  </si>
  <si>
    <t>GRY31</t>
  </si>
  <si>
    <t>******ำเภอภาชี ตำบลไผ่ล้อม อำเภอภาชี จังหวัดพระนครศรีอยุธยา 13140</t>
  </si>
  <si>
    <t>19/01/2026 11:15</t>
  </si>
  <si>
    <t>TH260275081210O</t>
  </si>
  <si>
    <t>19/01/2026 10:45</t>
  </si>
  <si>
    <t>GRY29</t>
  </si>
  <si>
    <t>จ***ุดา จ***ร์อัมพร</t>
  </si>
  <si>
    <t>19/01/2026 10:35</t>
  </si>
  <si>
    <t>790121025024</t>
  </si>
  <si>
    <t>GRY27</t>
  </si>
  <si>
    <t>19/01/2026 10:33</t>
  </si>
  <si>
    <t>GRY26</t>
  </si>
  <si>
    <t>จ***ทิพย์ ม***ทิพยา</t>
  </si>
  <si>
    <t>19/01/2026 10:31</t>
  </si>
  <si>
    <t>790133825040</t>
  </si>
  <si>
    <t>GRY25</t>
  </si>
  <si>
    <t>เ***ิกา ค***ะเวช</t>
  </si>
  <si>
    <t>790182751035</t>
  </si>
  <si>
    <t>GRY24</t>
  </si>
  <si>
    <t>ธ***กานต์ ง***ลิศวัฒนา</t>
  </si>
  <si>
    <t>790113230071</t>
  </si>
  <si>
    <t>GRY23</t>
  </si>
  <si>
    <t>19/01/2026 10:29</t>
  </si>
  <si>
    <t>790144848043</t>
  </si>
  <si>
    <t>GRY22</t>
  </si>
  <si>
    <t>19/01/2026 10:28</t>
  </si>
  <si>
    <t>790161159012</t>
  </si>
  <si>
    <t>GRY21</t>
  </si>
  <si>
    <t>พลศักดิ์.เผ่ากันทรากร</t>
  </si>
  <si>
    <t>15/32-33.ซ.ทนายอาน
ต.ในเมือง.อ.เมือง.บุรีรัมย์
 31000</t>
  </si>
  <si>
    <t>31000</t>
  </si>
  <si>
    <t>0819994585</t>
  </si>
  <si>
    <t>19/01/2026 10:25</t>
  </si>
  <si>
    <t>GRY20</t>
  </si>
  <si>
    <t>ทองรัก พรมวงษ์ษา</t>
  </si>
  <si>
    <t>95 ม.8 ต.วัฒนานคร
อ.วัฒนานคร จ.สระแก้ว
 27160</t>
  </si>
  <si>
    <t>0655421977</t>
  </si>
  <si>
    <t>19/01/2026 10:22</t>
  </si>
  <si>
    <t>19/01/2026 10:21</t>
  </si>
  <si>
    <t>GRY19</t>
  </si>
  <si>
    <t>อ***วรรณ ห***ก้ว</t>
  </si>
  <si>
    <t>19/01/2026 10:17</t>
  </si>
  <si>
    <t>790138630035</t>
  </si>
  <si>
    <t>19/01/2026 10:18</t>
  </si>
  <si>
    <t>GRY18</t>
  </si>
  <si>
    <t>ป***ี อ***ละมัย</t>
  </si>
  <si>
    <t>790184823046</t>
  </si>
  <si>
    <t>GRY17</t>
  </si>
  <si>
    <t>ณ***ิมา  แ***บุบผา</t>
  </si>
  <si>
    <t>19/01/2026 10:15</t>
  </si>
  <si>
    <t>790173140094</t>
  </si>
  <si>
    <t>GRY16</t>
  </si>
  <si>
    <t>19/01/2026 10:10</t>
  </si>
  <si>
    <t>790179338012</t>
  </si>
  <si>
    <t>GRY15</t>
  </si>
  <si>
    <t>19/01/2026 10:09</t>
  </si>
  <si>
    <t>790177134014</t>
  </si>
  <si>
    <t>GRY14</t>
  </si>
  <si>
    <t>เ***อไหร่จะผอม เ***อไหร่จะผอม</t>
  </si>
  <si>
    <t>19/01/2026 10:05</t>
  </si>
  <si>
    <t>790137333064</t>
  </si>
  <si>
    <t>GRY13</t>
  </si>
  <si>
    <t>ก***ิการ์ ล***ูด</t>
  </si>
  <si>
    <t>19/01/2026 10:04</t>
  </si>
  <si>
    <t>790184825010</t>
  </si>
  <si>
    <t>GRY12</t>
  </si>
  <si>
    <t>น*** ส***ุฤทธิ์</t>
  </si>
  <si>
    <t>19/01/2026 10:03</t>
  </si>
  <si>
    <t>790104939061</t>
  </si>
  <si>
    <t>GRY10</t>
  </si>
  <si>
    <t>น***นุช ว***วี</t>
  </si>
  <si>
    <t>19/01/2026 10:02</t>
  </si>
  <si>
    <t>790107445035</t>
  </si>
  <si>
    <t>GRY9</t>
  </si>
  <si>
    <t>790154556026</t>
  </si>
  <si>
    <t>GRY8</t>
  </si>
  <si>
    <t>ร***ผัดไทยใบตองบ้านกลาย</t>
  </si>
  <si>
    <t>790151551033</t>
  </si>
  <si>
    <t>GRY7</t>
  </si>
  <si>
    <t>19/01/2026 09:59</t>
  </si>
  <si>
    <t>790105030046</t>
  </si>
  <si>
    <t>GRY6</t>
  </si>
  <si>
    <t>ศ***ญา ช***ธิคุณ</t>
  </si>
  <si>
    <t>19/01/2026 09:56</t>
  </si>
  <si>
    <t>790217300110</t>
  </si>
  <si>
    <t>GRY5</t>
  </si>
  <si>
    <t>19/01/2026 09:54</t>
  </si>
  <si>
    <t>790167760056</t>
  </si>
  <si>
    <t>GRY4</t>
  </si>
  <si>
    <t>พ***น ร***ะนาวิน</t>
  </si>
  <si>
    <t>19/01/2026 09:43</t>
  </si>
  <si>
    <t>790193829025</t>
  </si>
  <si>
    <t>GRY3</t>
  </si>
  <si>
    <t>ก***าทิพย์ ไ***ัก</t>
  </si>
  <si>
    <t>19/01/2026 09:39</t>
  </si>
  <si>
    <t>THT04022DMMGG9Z</t>
  </si>
  <si>
    <t>19/01/2026 09:40</t>
  </si>
  <si>
    <t>GRY2</t>
  </si>
  <si>
    <t>ก***รรณ จ***ูผา</t>
  </si>
  <si>
    <t>19/01/2026 09:38</t>
  </si>
  <si>
    <t>THT10032DJNP70Z</t>
  </si>
  <si>
    <t>GRY1</t>
  </si>
  <si>
    <t>19/01/2026 09:33</t>
  </si>
  <si>
    <t>790110243020</t>
  </si>
  <si>
    <t>GRY0</t>
  </si>
  <si>
    <t>ส***นทา เ***ฐยานนท์</t>
  </si>
  <si>
    <t>790135160010</t>
  </si>
  <si>
    <t>GRX98</t>
  </si>
  <si>
    <t>19/01/2026 09:32</t>
  </si>
  <si>
    <t>790127445041</t>
  </si>
  <si>
    <t>GRX97</t>
  </si>
  <si>
    <t>19/01/2026 09:29</t>
  </si>
  <si>
    <t>790112099011</t>
  </si>
  <si>
    <t>GRX96</t>
  </si>
  <si>
    <t>ค***ุภชัยและทุเรียน ช***นานนท์</t>
  </si>
  <si>
    <t>19/01/2026 09:26</t>
  </si>
  <si>
    <t>790130629050</t>
  </si>
  <si>
    <t>GRX95</t>
  </si>
  <si>
    <t>ถ***ีย์ ห***ทอง</t>
  </si>
  <si>
    <t>790178429084</t>
  </si>
  <si>
    <t>GRX94</t>
  </si>
  <si>
    <t>โ***่ ร***นโทรมาก่อนส่งที่ร้าน</t>
  </si>
  <si>
    <t>790151938015</t>
  </si>
  <si>
    <t>GRX93</t>
  </si>
  <si>
    <t>19/01/2026 09:23</t>
  </si>
  <si>
    <t>790176623073</t>
  </si>
  <si>
    <t>GRX92</t>
  </si>
  <si>
    <t>19/01/2026 09:20</t>
  </si>
  <si>
    <t>มะพร้าวน้ำหอม1
กาแฟ1
เนยนม1</t>
  </si>
  <si>
    <t>790100132032</t>
  </si>
  <si>
    <t>GRX90</t>
  </si>
  <si>
    <t>ช***พร ธ***ำพองผล</t>
  </si>
  <si>
    <t>19/01/2026 09:19</t>
  </si>
  <si>
    <t>790152029015</t>
  </si>
  <si>
    <t>GRX89</t>
  </si>
  <si>
    <t>u***q5e5559qde</t>
  </si>
  <si>
    <t>790181249056</t>
  </si>
  <si>
    <t>GRX88</t>
  </si>
  <si>
    <t>ภ***พล  ว***ทอง</t>
  </si>
  <si>
    <t>มะพร้าวน้ำหอม1   ฝอยทอง1</t>
  </si>
  <si>
    <t>790110222005</t>
  </si>
  <si>
    <t>GRX87</t>
  </si>
  <si>
    <t>K*** S***sasithorn</t>
  </si>
  <si>
    <t>ฝอยทอง 1 มะพร้าวน้ำหอม 1</t>
  </si>
  <si>
    <t>790125321086</t>
  </si>
  <si>
    <t>GRX86</t>
  </si>
  <si>
    <t>พ***า ส***คำ</t>
  </si>
  <si>
    <t>เนยนม มะพร้าวน้ำหอม</t>
  </si>
  <si>
    <t>790143726094</t>
  </si>
  <si>
    <t>GRX85</t>
  </si>
  <si>
    <t>ส*** เ***ัย</t>
  </si>
  <si>
    <t>19/01/2026 09:18</t>
  </si>
  <si>
    <t>เค๊กกาแฟ,เนยนม</t>
  </si>
  <si>
    <t>790110926091</t>
  </si>
  <si>
    <t>GRX84</t>
  </si>
  <si>
    <t>1กล้วยหอมมะพร้าวเผา 2เนยนม 3มะพร้าวน้ำหอม</t>
  </si>
  <si>
    <t>790191335032</t>
  </si>
  <si>
    <t>GRX83</t>
  </si>
  <si>
    <t>A** A** K***NG</t>
  </si>
  <si>
    <t>790199958041</t>
  </si>
  <si>
    <t>GRX82</t>
  </si>
  <si>
    <t>19/01/2026 09:15</t>
  </si>
  <si>
    <t>คละรสชาติค่ะ</t>
  </si>
  <si>
    <t>THT10032DJP208Z</t>
  </si>
  <si>
    <t>GRX81</t>
  </si>
  <si>
    <t>ป***อม  ย***กา</t>
  </si>
  <si>
    <t>790130228090</t>
  </si>
  <si>
    <t>GRX80</t>
  </si>
  <si>
    <t>อรอุมา สามตรีกัน</t>
  </si>
  <si>
    <t>9/234 ตึกส้มห้อง301ม.4ต.ท้ายบ้านใหม่ สมุทรปราการ 10280</t>
  </si>
  <si>
    <t>0927925066</t>
  </si>
  <si>
    <t xml:space="preserve">เคลม TIKOK </t>
  </si>
  <si>
    <t>GRX79</t>
  </si>
  <si>
    <t>19/01/2026 09:14</t>
  </si>
  <si>
    <t>790126241052</t>
  </si>
  <si>
    <t>GRX78</t>
  </si>
  <si>
    <t>เ***าภา ส***ิษฐากร</t>
  </si>
  <si>
    <t>ฝอยทอง เนยนม</t>
  </si>
  <si>
    <t>790160940015</t>
  </si>
  <si>
    <t>GRX77</t>
  </si>
  <si>
    <t>น***ศ โ***มโนมาศ</t>
  </si>
  <si>
    <t>19/01/2026 09:13</t>
  </si>
  <si>
    <t>790159645030</t>
  </si>
  <si>
    <t>GRX75</t>
  </si>
  <si>
    <t>นภัสวรรณ อาสว่าง</t>
  </si>
  <si>
    <t>5หมู่4 ตำบลทุ่งน้อย อำเภอโพทะเล จังหวัดพิจิตร รหัสไปรษณีย์ 66130</t>
  </si>
  <si>
    <t>66130</t>
  </si>
  <si>
    <t>0929052714</t>
  </si>
  <si>
    <t>19/01/2026 09:12</t>
  </si>
  <si>
    <t>เคลม TIKTOK เนื่องจากสินค้าเสียหาย</t>
  </si>
  <si>
    <t>GRX72</t>
  </si>
  <si>
    <t>ว*** ส***ลี</t>
  </si>
  <si>
    <t>19/01/2026 09:11</t>
  </si>
  <si>
    <t>790175043011</t>
  </si>
  <si>
    <t>GRX71</t>
  </si>
  <si>
    <t>น***าว ว***า  น***า</t>
  </si>
  <si>
    <t>19/01/2026 09:07</t>
  </si>
  <si>
    <t>790101537050</t>
  </si>
  <si>
    <t>GRX70</t>
  </si>
  <si>
    <t>******ตำบล ประจวบคีรีขันธ์ ตำบลประจวบคีรีขันธ์ อำเภอเมืองประจวบคีรีขันธ์ จังหวัดประจวบคีรีขันธ์ 77000</t>
  </si>
  <si>
    <t>19/01/2026 09:05</t>
  </si>
  <si>
    <t>TH268407144037Y</t>
  </si>
  <si>
    <t>19/01/2026 09:04</t>
  </si>
  <si>
    <t>GRX69</t>
  </si>
  <si>
    <t>ท***พร โ***วรธรรม</t>
  </si>
  <si>
    <t>19/01/2026 09:03</t>
  </si>
  <si>
    <t>790178423053</t>
  </si>
  <si>
    <t>GRX68</t>
  </si>
  <si>
    <t>ไ** ค***นทด</t>
  </si>
  <si>
    <t>19/01/2026 07:51</t>
  </si>
  <si>
    <t>790164335041</t>
  </si>
  <si>
    <t>GRX67</t>
  </si>
  <si>
    <t>ฐ***พรรณ.โฆษิตศาตนนท์</t>
  </si>
  <si>
    <t>19/01/2026 07:49</t>
  </si>
  <si>
    <t>790169827053</t>
  </si>
  <si>
    <t>GRX66</t>
  </si>
  <si>
    <t>K***nee k*</t>
  </si>
  <si>
    <t>19/01/2026 07:26</t>
  </si>
  <si>
    <t>790143826065</t>
  </si>
  <si>
    <t>GRX65</t>
  </si>
  <si>
    <t>ณ***์จรีก่อเกียรติคุณ</t>
  </si>
  <si>
    <t>19/01/2026 07:24</t>
  </si>
  <si>
    <t>790106933022</t>
  </si>
  <si>
    <t>GRX64</t>
  </si>
  <si>
    <t>R***e K***kiew</t>
  </si>
  <si>
    <t>19/01/2026 07:07</t>
  </si>
  <si>
    <t>790110932063</t>
  </si>
  <si>
    <t>19/01/2026 07:08</t>
  </si>
  <si>
    <t>GRX63</t>
  </si>
  <si>
    <t>u***975315747778</t>
  </si>
  <si>
    <t>19/01/2026 06:43</t>
  </si>
  <si>
    <t>790114407891</t>
  </si>
  <si>
    <t>เศษขนมปังปลา ขายเป็นกิโล ราคาถูก</t>
  </si>
  <si>
    <t>GRX61</t>
  </si>
  <si>
    <t>บจก เชนเพรส</t>
  </si>
  <si>
    <t>7บางบอน3ซอย4 · บางบอนเหนือ/ Bang Bon Nuea
บางบอน/ Bang Bonกรุงเทพมหานคร/ Bangkok
10150</t>
  </si>
  <si>
    <t>660989539395</t>
  </si>
  <si>
    <t>19/01/2026 06:19</t>
  </si>
  <si>
    <t>LEXDO0176952440</t>
  </si>
  <si>
    <t>GRX60</t>
  </si>
  <si>
    <t>ไอรดา ศรีเลิศ</t>
  </si>
  <si>
    <t>สำนักสงฆ์คุณชี
ภูสิงห์/ Phu Singศรีสะเกษ/ Sisaket
33140</t>
  </si>
  <si>
    <t>33140</t>
  </si>
  <si>
    <t>660834287756</t>
  </si>
  <si>
    <t>19/01/2026 06:05</t>
  </si>
  <si>
    <t>LEXPU0649432472</t>
  </si>
  <si>
    <t>19/01/2026 06:04</t>
  </si>
  <si>
    <t>GRX59</t>
  </si>
  <si>
    <t>******นนหนามแท่ง, ตำบล โพธิ์, อำเภอเมืองศรีสะเกษ ตำบลโพธิ์ อำเภอเมืองศรีสะเกษ จังหวัดศรีสะเกษ 33000</t>
  </si>
  <si>
    <t>19/01/2026 05:51</t>
  </si>
  <si>
    <t>TH269593009177N</t>
  </si>
  <si>
    <t>GRX58</t>
  </si>
  <si>
    <t>น***ีระ  ศ***ารัเกตุ</t>
  </si>
  <si>
    <t>19/01/2026 05:39</t>
  </si>
  <si>
    <t>790110301960</t>
  </si>
  <si>
    <t>GRX57</t>
  </si>
  <si>
    <t>กัญญาณัฐ.  ยิ้มนิยม</t>
  </si>
  <si>
    <t>110/58 S.N คอนโดทาวร์ ชั้น2
ดอนเมือง/ Don Mueangกรุงเทพมหานคร/ Bangkok
10210</t>
  </si>
  <si>
    <t>660814123591</t>
  </si>
  <si>
    <t>19/01/2026 04:59</t>
  </si>
  <si>
    <t>LEXPU0649277890</t>
  </si>
  <si>
    <t>GRX56</t>
  </si>
  <si>
    <t>ธ***ณ์ จ***ำนงค์</t>
  </si>
  <si>
    <t>19/01/2026 03:43</t>
  </si>
  <si>
    <t>790177745991</t>
  </si>
  <si>
    <t>GRX54</t>
  </si>
  <si>
    <t>ว***ัฒน์</t>
  </si>
  <si>
    <t>19/01/2026 03:00</t>
  </si>
  <si>
    <t>790102509965</t>
  </si>
  <si>
    <t>19/01/2026 03:13</t>
  </si>
  <si>
    <t>GRX53</t>
  </si>
  <si>
    <t>19/01/2026 02:43</t>
  </si>
  <si>
    <t>790146897853</t>
  </si>
  <si>
    <t>19/01/2026 03:01</t>
  </si>
  <si>
    <t>GRX52</t>
  </si>
  <si>
    <t>******ี่ 3, ตำบลหนองไทร, อำเภอพุนพิน ตำบลหนองไทร อำเภอพุนพิน จังหวัดสุราษฎร์ธานี 84130</t>
  </si>
  <si>
    <t>84130</t>
  </si>
  <si>
    <t>19/01/2026 00:53</t>
  </si>
  <si>
    <t>TH262452363232F</t>
  </si>
  <si>
    <t>19/01/2026 00:52</t>
  </si>
  <si>
    <t>GRX51</t>
  </si>
  <si>
    <t>19/01/2026 00:48</t>
  </si>
  <si>
    <t>790176888885</t>
  </si>
  <si>
    <t>GRX50</t>
  </si>
  <si>
    <t>ก******ิ</t>
  </si>
  <si>
    <t>******ำบลหนองนาก อำเภอหนองแค ตำบลหนองนาก อำเภอหนองแค จังหวัดสระบุรี 18230</t>
  </si>
  <si>
    <t>18230</t>
  </si>
  <si>
    <t>19/01/2026 00:28</t>
  </si>
  <si>
    <t>TH262759151862M</t>
  </si>
  <si>
    <t>19/01/2026 00:27</t>
  </si>
  <si>
    <t>GRX49</t>
  </si>
  <si>
    <t>****** ตำบลเหล่าบก ตำบลเหล่าบก อำเภอม่วงสามสิบ จังหวัดอุบลราชธานี 34140</t>
  </si>
  <si>
    <t>34140</t>
  </si>
  <si>
    <t>19/01/2026 00:24</t>
  </si>
  <si>
    <t>TH268048734685X</t>
  </si>
  <si>
    <t>GSD32</t>
  </si>
  <si>
    <t>21/01/2026 00:24</t>
  </si>
  <si>
    <t>20/01/2026 23:53</t>
  </si>
  <si>
    <t>GSD31</t>
  </si>
  <si>
    <t>39/77 มบ.สินธรบายพาส ม.1 ถ.เลี่ยงเมือง ต.บางกุ้ง อ.เมือง · บางกุ้ง/ Bang Kung
เมืองสุราษฎร์ธานี/ Mueang Surat Thaniสุราษฎร์ธานี/ Surat Thani
84000</t>
  </si>
  <si>
    <t>20/01/2026 23:34</t>
  </si>
  <si>
    <t>GSD30</t>
  </si>
  <si>
    <t>เจมส์ เซอร์เวย์</t>
  </si>
  <si>
    <t>ที่อยู่ 88 ถ.ศุภฤกษ์2(สุดซอยอยู่ขวามือ) ม.5 ต.พังลา อ.สะเดา จ.สงขลา 90170 บ้านเลขที่88 · พังลา/ Phang La
สะเดา/ Sadaoสงขลา/ Songkhla
90170</t>
  </si>
  <si>
    <t>90170</t>
  </si>
  <si>
    <t>660918487464</t>
  </si>
  <si>
    <t>20/01/2026 23:31</t>
  </si>
  <si>
    <t>GSD29</t>
  </si>
  <si>
    <t>ค***ุชาติ</t>
  </si>
  <si>
    <t>20/01/2026 23:02</t>
  </si>
  <si>
    <t>GSD28</t>
  </si>
  <si>
    <t>พ***ย ม***ุณคำซาว</t>
  </si>
  <si>
    <t>20/01/2026 22:59</t>
  </si>
  <si>
    <t>20/01/2026 22:58</t>
  </si>
  <si>
    <t>GSD27</t>
  </si>
  <si>
    <t>20/01/2026 21:48</t>
  </si>
  <si>
    <t>GSD26</t>
  </si>
  <si>
    <t>เ* เ*</t>
  </si>
  <si>
    <t>20/01/2026 21:47</t>
  </si>
  <si>
    <t>GSD25</t>
  </si>
  <si>
    <t>ส***ิตณี จ***รี</t>
  </si>
  <si>
    <t>20/01/2026 21:40</t>
  </si>
  <si>
    <t>GSD22</t>
  </si>
  <si>
    <t>******ขตบางกอกน้อย แขวงศิริราช เขตบางกอกน้อย จังหวัดกรุงเทพมหานคร 10700</t>
  </si>
  <si>
    <t>20/01/2026 21:38</t>
  </si>
  <si>
    <t>20/01/2026 21:21</t>
  </si>
  <si>
    <t>GSD21</t>
  </si>
  <si>
    <t>น***รา พ***รม</t>
  </si>
  <si>
    <t>20/01/2026 21:10</t>
  </si>
  <si>
    <t>ต้องการไม่เอาใส่ไส้แยมทั้ง3กล่องค่ะ</t>
  </si>
  <si>
    <t>20/01/2026 21:12</t>
  </si>
  <si>
    <t>GSD20</t>
  </si>
  <si>
    <t>น***ันทร์ ข***กิจ</t>
  </si>
  <si>
    <t>20/01/2026 21:06</t>
  </si>
  <si>
    <t>GSD19</t>
  </si>
  <si>
    <t>อ***รณ บ***ปี่ยม</t>
  </si>
  <si>
    <t>20/01/2026 20:52</t>
  </si>
  <si>
    <t>20/01/2026 20:53</t>
  </si>
  <si>
    <t>GSD18</t>
  </si>
  <si>
    <t>น***มพร ศ***คตร์</t>
  </si>
  <si>
    <t>20/01/2026 20:43</t>
  </si>
  <si>
    <t>GSD17</t>
  </si>
  <si>
    <t>เ** ศ***ุธ</t>
  </si>
  <si>
    <t>GSD16</t>
  </si>
  <si>
    <t>น***ึ้ง อ***มเรือง</t>
  </si>
  <si>
    <t>20/01/2026 20:42</t>
  </si>
  <si>
    <t>GSD14</t>
  </si>
  <si>
    <t>C***166</t>
  </si>
  <si>
    <t>20/01/2026 20:41</t>
  </si>
  <si>
    <t>GSD13</t>
  </si>
  <si>
    <t>ล******ล</t>
  </si>
  <si>
    <t>******นนโรจนะ ต.คานหาม ตำบลคานหาม อำเภออุทัย จังหวัดพระนครศรีอยุธยา 13210</t>
  </si>
  <si>
    <t>20/01/2026 20:40</t>
  </si>
  <si>
    <t>GSD12</t>
  </si>
  <si>
    <t>20/01/2026 20:39</t>
  </si>
  <si>
    <t>GSD11</t>
  </si>
  <si>
    <t>ม***รี​คงสุพรรณ</t>
  </si>
  <si>
    <t>20/01/2026 20:36</t>
  </si>
  <si>
    <t>GSD10</t>
  </si>
  <si>
    <t>20/01/2026 20:29</t>
  </si>
  <si>
    <t>GSD8</t>
  </si>
  <si>
    <t>ภาพร. แฝดกลาง</t>
  </si>
  <si>
    <t>หมู่บ้านวิลน์มิลล์
บางพลี/ Bang Phliสมุทรปราการ/ Samut Prakan
10540</t>
  </si>
  <si>
    <t>660866239959</t>
  </si>
  <si>
    <t>20/01/2026 20:09</t>
  </si>
  <si>
    <t>GSD7</t>
  </si>
  <si>
    <t>ล***น   ค***ือง</t>
  </si>
  <si>
    <t>20/01/2026 20:04</t>
  </si>
  <si>
    <t>GSD6</t>
  </si>
  <si>
    <t>ร******ท</t>
  </si>
  <si>
    <t>******บลหนองบัวโคก, อำเภอลำปลายมาศ ตำบลหนองบัวโคก อำเภอลำปลายมาศ จังหวัดบุรีรัมย์ 31130</t>
  </si>
  <si>
    <t>31130</t>
  </si>
  <si>
    <t>20/01/2026 20:01</t>
  </si>
  <si>
    <t>20/01/2026 20:00</t>
  </si>
  <si>
    <t>GSD5</t>
  </si>
  <si>
    <t>ภ*** ก***ชิงกล</t>
  </si>
  <si>
    <t>20/01/2026 19:50</t>
  </si>
  <si>
    <t>20/01/2026 19:49</t>
  </si>
  <si>
    <t>GSD4</t>
  </si>
  <si>
    <t>ย***้อย</t>
  </si>
  <si>
    <t>20/01/2026 19:45</t>
  </si>
  <si>
    <t>20/01/2026 19:46</t>
  </si>
  <si>
    <t>GSD3</t>
  </si>
  <si>
    <t>20/01/2026 19:39</t>
  </si>
  <si>
    <t>ฝอยทอง 2  เนยนม 1</t>
  </si>
  <si>
    <t>GSD2</t>
  </si>
  <si>
    <t>น***รัชต์ ธ***นิธิธนาศิริ</t>
  </si>
  <si>
    <t>20/01/2026 19:32</t>
  </si>
  <si>
    <t>GSD0</t>
  </si>
  <si>
    <t>เยาวดี หรุ่มวิสัย</t>
  </si>
  <si>
    <t>ถนน ประชาพัฒนา ถนน ประชาพัฒนา 797/04 หมู่บ้านพฤกษาวิลล์ 110 ถนนประชาพัฒนา แขวงทับยาว เขตลาดกระบัง กรุงเทพมหานคร 10520 · ทับยาว/ Thap Yao
ลาดกระบัง/ Lat Krabangกรุงเทพมหานคร/ Bangkok
10520</t>
  </si>
  <si>
    <t>10520</t>
  </si>
  <si>
    <t>660805921472</t>
  </si>
  <si>
    <t>20/01/2026 19:26</t>
  </si>
  <si>
    <t>GSC99</t>
  </si>
  <si>
    <t>20/01/2026 19:24</t>
  </si>
  <si>
    <t>รับเฉพาะไส้ถั่วฝอยไข่ ทั้ง 4 กล่องเลยค่ะ</t>
  </si>
  <si>
    <t>GSC98</t>
  </si>
  <si>
    <t>ภ***ธาราวดี</t>
  </si>
  <si>
    <t>20/01/2026 19:22</t>
  </si>
  <si>
    <t>GSC97</t>
  </si>
  <si>
    <t>20/01/2026 19:21</t>
  </si>
  <si>
    <t>GSC96</t>
  </si>
  <si>
    <t>แ*** ย***อารีย์ เ***จอย</t>
  </si>
  <si>
    <t>20/01/2026 18:37</t>
  </si>
  <si>
    <t>GSC95</t>
  </si>
  <si>
    <t>S* F***4</t>
  </si>
  <si>
    <t>20/01/2026 18:32</t>
  </si>
  <si>
    <t>GSC94</t>
  </si>
  <si>
    <t>ย***ี อ***ะโร</t>
  </si>
  <si>
    <t>20/01/2026 17:52</t>
  </si>
  <si>
    <t>GSC93</t>
  </si>
  <si>
    <t>ก***า อ***ม</t>
  </si>
  <si>
    <t>20/01/2026 17:45</t>
  </si>
  <si>
    <t>GSC92</t>
  </si>
  <si>
    <t>ว******น</t>
  </si>
  <si>
    <t>******ร้งขตบางเขน กทม 10220 แขวงท่าแร้ง เขตบางเขน จังหวัดกรุงเทพมหานคร 10220</t>
  </si>
  <si>
    <t>20/01/2026 16:49</t>
  </si>
  <si>
    <t>GSC91</t>
  </si>
  <si>
    <t>u***9444850298522</t>
  </si>
  <si>
    <t>20/01/2026 16:22</t>
  </si>
  <si>
    <t>GSC89</t>
  </si>
  <si>
    <t>น***ิมพ์  พ***ชัย</t>
  </si>
  <si>
    <t>20/01/2026 16:20</t>
  </si>
  <si>
    <t>GSC88</t>
  </si>
  <si>
    <t>น***า ด***ี</t>
  </si>
  <si>
    <t>GSC87</t>
  </si>
  <si>
    <t>GSC86</t>
  </si>
  <si>
    <t>พ***า ช***วร</t>
  </si>
  <si>
    <t>20/01/2026 16:16</t>
  </si>
  <si>
    <t>GSC84</t>
  </si>
  <si>
    <t>C***SSW</t>
  </si>
  <si>
    <t>20/01/2026 16:14</t>
  </si>
  <si>
    <t>GSC83</t>
  </si>
  <si>
    <t>ว***ล ว***ศรี</t>
  </si>
  <si>
    <t>20/01/2026 16:12</t>
  </si>
  <si>
    <t>GSC82</t>
  </si>
  <si>
    <t>******.วัดแหลมฟ้าผ่า ต.แหลมฟ้าผ่า ตำบลแหลมฟ้าผ่า อำเภอพระสมุทรเจดีย์ จังหวัดสมุทรปราการ 10290</t>
  </si>
  <si>
    <t>20/01/2026 16:41</t>
  </si>
  <si>
    <t>20/01/2026 16:11</t>
  </si>
  <si>
    <t>GSC81</t>
  </si>
  <si>
    <t>เ***ภา ไ***า</t>
  </si>
  <si>
    <t>20/01/2026 16:08</t>
  </si>
  <si>
    <t>GSC80</t>
  </si>
  <si>
    <t>20/01/2026 16:05</t>
  </si>
  <si>
    <t>GSC79</t>
  </si>
  <si>
    <t>แ** ร**</t>
  </si>
  <si>
    <t>20/01/2026 16:03</t>
  </si>
  <si>
    <t>GSC77</t>
  </si>
  <si>
    <t>พ***มญชุ์ ฉ***</t>
  </si>
  <si>
    <t>20/01/2026 15:56</t>
  </si>
  <si>
    <t>GSC76</t>
  </si>
  <si>
    <t>S** W**</t>
  </si>
  <si>
    <t>20/01/2026 15:52</t>
  </si>
  <si>
    <t>GSC74</t>
  </si>
  <si>
    <t>20/01/2026 15:51</t>
  </si>
  <si>
    <t>GSC73</t>
  </si>
  <si>
    <t>ก***ก ม***มฤทธิ์</t>
  </si>
  <si>
    <t>20/01/2026 15:41</t>
  </si>
  <si>
    <t>GSC71</t>
  </si>
  <si>
    <t>ว***า ส***ระโคน</t>
  </si>
  <si>
    <t>20/01/2026 15:30</t>
  </si>
  <si>
    <t>GSC70</t>
  </si>
  <si>
    <t>20/01/2026 15:27</t>
  </si>
  <si>
    <t>GSC67</t>
  </si>
  <si>
    <t>เ***แข ธ***สิทธิ์</t>
  </si>
  <si>
    <t>20/01/2026 15:21</t>
  </si>
  <si>
    <t>GSC66</t>
  </si>
  <si>
    <t>ก***า พ***ะกุล</t>
  </si>
  <si>
    <t>20/01/2026 15:14</t>
  </si>
  <si>
    <t>GSC65</t>
  </si>
  <si>
    <t>น***นิภา เ***้าย</t>
  </si>
  <si>
    <t>20/01/2026 15:07</t>
  </si>
  <si>
    <t>GSC64</t>
  </si>
  <si>
    <t>20/01/2026 15:06</t>
  </si>
  <si>
    <t>ขอ ฝอยทองนะคะ</t>
  </si>
  <si>
    <t>GSC63</t>
  </si>
  <si>
    <t>ป******ว</t>
  </si>
  <si>
    <t>******หลาง แขวงพลับพลา กทม. 10310 แขวงพลับพลา เขตวังทองหลาง จังหวัดกรุงเทพมหานคร 10310</t>
  </si>
  <si>
    <t>20/01/2026 15:36</t>
  </si>
  <si>
    <t>GSC62</t>
  </si>
  <si>
    <t>ณ***ภรณ์ ส***าเงิน</t>
  </si>
  <si>
    <t>20/01/2026 15:01</t>
  </si>
  <si>
    <t>GSC61</t>
  </si>
  <si>
    <t>น** บ***อิญ แ***ทรัพย์</t>
  </si>
  <si>
    <t>20/01/2026 14:59</t>
  </si>
  <si>
    <t>20/01/2026 15:00</t>
  </si>
  <si>
    <t>GSC60</t>
  </si>
  <si>
    <t>ส***ตย์ ศ***าม</t>
  </si>
  <si>
    <t>20/01/2026 14:57</t>
  </si>
  <si>
    <t>GSC58</t>
  </si>
  <si>
    <t>20/01/2026 14:55</t>
  </si>
  <si>
    <t>GSC57</t>
  </si>
  <si>
    <t>ส***ย์พร  โ***์​ศรี​</t>
  </si>
  <si>
    <t>20/01/2026 14:51</t>
  </si>
  <si>
    <t>GSC56</t>
  </si>
  <si>
    <t>ธ***ักษณ์ จ***ณี</t>
  </si>
  <si>
    <t>GSC55</t>
  </si>
  <si>
    <t>B***onjan</t>
  </si>
  <si>
    <t>20/01/2026 14:50</t>
  </si>
  <si>
    <t>GSC54</t>
  </si>
  <si>
    <t>ว***ตน์</t>
  </si>
  <si>
    <t>20/01/2026 14:48</t>
  </si>
  <si>
    <t>GSC53</t>
  </si>
  <si>
    <t>20/01/2026 14:46</t>
  </si>
  <si>
    <t>20/01/2026 14:47</t>
  </si>
  <si>
    <t>GSC52</t>
  </si>
  <si>
    <t>อ***ย ก***านธง</t>
  </si>
  <si>
    <t>20/01/2026 14:45</t>
  </si>
  <si>
    <t>GSC51</t>
  </si>
  <si>
    <t>******, ถนน รังสิต-ปทุมธานี, ตำบลประชาธิปัตย์, อำเภอธัญบุรี ตำบลประชาธิปัตย์ อำเภอธัญบุรี จังหวัดปทุมธานี 12130</t>
  </si>
  <si>
    <t>20/01/2026 14:42</t>
  </si>
  <si>
    <t>20/01/2026 14:41</t>
  </si>
  <si>
    <t>GSC50</t>
  </si>
  <si>
    <t>GSC49</t>
  </si>
  <si>
    <t>อ***มย์  โ***น</t>
  </si>
  <si>
    <t>GSC47</t>
  </si>
  <si>
    <t>แ***ุ้ม ร***า</t>
  </si>
  <si>
    <t>20/01/2026 14:39</t>
  </si>
  <si>
    <t>GSC46</t>
  </si>
  <si>
    <t>ก***นี ข***ื่น</t>
  </si>
  <si>
    <t>20/01/2026 14:36</t>
  </si>
  <si>
    <t>GSC45</t>
  </si>
  <si>
    <t>ศ***พร เ***งศิริ</t>
  </si>
  <si>
    <t>20/01/2026 14:32</t>
  </si>
  <si>
    <t>GSC43</t>
  </si>
  <si>
    <t>ส***ะวา</t>
  </si>
  <si>
    <t>20/01/2026 14:28</t>
  </si>
  <si>
    <t>20/01/2026 14:29</t>
  </si>
  <si>
    <t>GSC42</t>
  </si>
  <si>
    <t>ห***..แต้</t>
  </si>
  <si>
    <t>ฝอยทอง2กล่อง เผือกมะพร้าวอ่อน2กล่องค่ะ</t>
  </si>
  <si>
    <t>GSC41</t>
  </si>
  <si>
    <t>ห***ยอง  ต***ูลนิลวณิช</t>
  </si>
  <si>
    <t>GSC40</t>
  </si>
  <si>
    <t>พ***พิษณุ ก***ก้ว</t>
  </si>
  <si>
    <t>20/01/2026 14:27</t>
  </si>
  <si>
    <t>GSC37</t>
  </si>
  <si>
    <t>20/01/2026 14:25</t>
  </si>
  <si>
    <t>ไม่รับรสกาแฟกับกล้วยหอมมะพร้าวเผา</t>
  </si>
  <si>
    <t>GSC36</t>
  </si>
  <si>
    <t>ว***ชา บ***พิมพ์</t>
  </si>
  <si>
    <t>GSC35</t>
  </si>
  <si>
    <t>k***6989</t>
  </si>
  <si>
    <t>20/01/2026 14:24</t>
  </si>
  <si>
    <t>GSC34</t>
  </si>
  <si>
    <t>พ***ไพลิน ย***ยวด</t>
  </si>
  <si>
    <t>20/01/2026 14:20</t>
  </si>
  <si>
    <t>20/01/2026 14:26</t>
  </si>
  <si>
    <t>GSC33</t>
  </si>
  <si>
    <t>GSC31</t>
  </si>
  <si>
    <t>20/01/2026 14:18</t>
  </si>
  <si>
    <t>GSC30</t>
  </si>
  <si>
    <t>20/01/2026 14:19</t>
  </si>
  <si>
    <t>GSC29</t>
  </si>
  <si>
    <t>20/01/2026 14:17</t>
  </si>
  <si>
    <t>GSC27</t>
  </si>
  <si>
    <t>เ***ดวง อ***ร์อ่อน</t>
  </si>
  <si>
    <t>20/01/2026 14:16</t>
  </si>
  <si>
    <t>มะพร้าวน้ำหอม 1 ชิ้นฝอยทอง 1 เผือก 1</t>
  </si>
  <si>
    <t>GSC26</t>
  </si>
  <si>
    <t>ก***รณ์ ส***อดี</t>
  </si>
  <si>
    <t>เผือก/มะพร้าว/กาแฟ/ครีมสด</t>
  </si>
  <si>
    <t>GSC25</t>
  </si>
  <si>
    <t>20/01/2026 14:15</t>
  </si>
  <si>
    <t>เอารสเค็กเผือกกับหอมมะพร้าวอย่างละกล่อง</t>
  </si>
  <si>
    <t>GSC24</t>
  </si>
  <si>
    <t>20/01/2026 14:23</t>
  </si>
  <si>
    <t>GSC20</t>
  </si>
  <si>
    <t>ว***ฤดี</t>
  </si>
  <si>
    <t>20/01/2026 14:13</t>
  </si>
  <si>
    <t>GSC19</t>
  </si>
  <si>
    <t>20/01/2026 14:12</t>
  </si>
  <si>
    <t>GSC17</t>
  </si>
  <si>
    <t>GSC16</t>
  </si>
  <si>
    <t>ว***ียน  ห***ำ</t>
  </si>
  <si>
    <t>20/01/2026 14:11</t>
  </si>
  <si>
    <t>GSC15</t>
  </si>
  <si>
    <t>ป***ี แ***เมืองมา</t>
  </si>
  <si>
    <t>20/01/2026 14:10</t>
  </si>
  <si>
    <t>GSC14</t>
  </si>
  <si>
    <t>น***าว ศ***ดา โ***์เงิน</t>
  </si>
  <si>
    <t>GSC12</t>
  </si>
  <si>
    <t>ณ***นันท์ บ***สน</t>
  </si>
  <si>
    <t>20/01/2026 14:08</t>
  </si>
  <si>
    <t>มะพร้าว 1 เผือก1</t>
  </si>
  <si>
    <t>GSC11</t>
  </si>
  <si>
    <t>B***apha  T***antikul</t>
  </si>
  <si>
    <t>เผือกมะพร้าวอ่อน กาแฟ ฝอยทอง</t>
  </si>
  <si>
    <t>GSC10</t>
  </si>
  <si>
    <t>น***ยศวดี ธ***วงษา</t>
  </si>
  <si>
    <t>GSC9</t>
  </si>
  <si>
    <t>20/01/2026 14:07</t>
  </si>
  <si>
    <t>GSC8</t>
  </si>
  <si>
    <t>ก***ร</t>
  </si>
  <si>
    <t>GSC7</t>
  </si>
  <si>
    <t>ส***สสร​ บ***่ง</t>
  </si>
  <si>
    <t>20/01/2026 14:06</t>
  </si>
  <si>
    <t>GSC4</t>
  </si>
  <si>
    <t>ม***ี พ***ัก</t>
  </si>
  <si>
    <t>20/01/2026 14:04</t>
  </si>
  <si>
    <t>GSC1</t>
  </si>
  <si>
    <t>ท***ัน เ***นรัมย์</t>
  </si>
  <si>
    <t>20/01/2026 14:03</t>
  </si>
  <si>
    <t>GSC0</t>
  </si>
  <si>
    <t>ภ***พร ล***งทรง</t>
  </si>
  <si>
    <t>20/01/2026 14:05</t>
  </si>
  <si>
    <t>GSB95</t>
  </si>
  <si>
    <t>20/01/2026 13:50</t>
  </si>
  <si>
    <t>GSB94</t>
  </si>
  <si>
    <t>เตือนใจ</t>
  </si>
  <si>
    <t>15/1-2 หมู่6 ต. ทุ่งโฮ้งอ. เมืองจ. แพร่ 54000</t>
  </si>
  <si>
    <t>0627845155</t>
  </si>
  <si>
    <t>20/01/2026 13:42</t>
  </si>
  <si>
    <t>GSB93</t>
  </si>
  <si>
    <t>รุจิรดา พัฒนะ</t>
  </si>
  <si>
    <t>72/378 ม. ประภาวรรณ ซอย 21
แสนแสบ
มีนบุรี
กทม 
 10510</t>
  </si>
  <si>
    <t>0923711063</t>
  </si>
  <si>
    <t>20/01/2026 11:36</t>
  </si>
  <si>
    <t>20/01/2026 13:41</t>
  </si>
  <si>
    <t>GSB92</t>
  </si>
  <si>
    <t>น***รี</t>
  </si>
  <si>
    <t>20/01/2026 13:33</t>
  </si>
  <si>
    <t>GSB90</t>
  </si>
  <si>
    <t>ท***รัพย์ บ***ต</t>
  </si>
  <si>
    <t>20/01/2026 13:20</t>
  </si>
  <si>
    <t>20/01/2026 13:19</t>
  </si>
  <si>
    <t>GSB89</t>
  </si>
  <si>
    <t>จ***ฎ โ***นทร์เสนีย์</t>
  </si>
  <si>
    <t>20/01/2026 13:13</t>
  </si>
  <si>
    <t>GSB88</t>
  </si>
  <si>
    <t>ธาราทิพย์ เป้าเข็ม</t>
  </si>
  <si>
    <t>148/2 หมู่7 ซอย4 สาย15
นิคมพัฒนา/ Nikhom Phatthanaระยอง/ Rayong
21180</t>
  </si>
  <si>
    <t>660966595910</t>
  </si>
  <si>
    <t>20/01/2026 13:07</t>
  </si>
  <si>
    <t>GSB87</t>
  </si>
  <si>
    <t>20/01/2026 12:57</t>
  </si>
  <si>
    <t>GSB86</t>
  </si>
  <si>
    <t>อ***า แ***าน</t>
  </si>
  <si>
    <t>20/01/2026 12:49</t>
  </si>
  <si>
    <t>GSB85</t>
  </si>
  <si>
    <t>ส***วดี  ค***ก</t>
  </si>
  <si>
    <t>20/01/2026 12:37</t>
  </si>
  <si>
    <t>GSB84</t>
  </si>
  <si>
    <t>ว***รณ์  ส***อง</t>
  </si>
  <si>
    <t>20/01/2026 12:24</t>
  </si>
  <si>
    <t>กาแฟ/ฝอยทอง/มะพร้าว</t>
  </si>
  <si>
    <t>GSB83</t>
  </si>
  <si>
    <t>ด***ี ส***พา</t>
  </si>
  <si>
    <t>GSB82</t>
  </si>
  <si>
    <t>น** ว***กชัย ร***แสง</t>
  </si>
  <si>
    <t>20/01/2026 12:22</t>
  </si>
  <si>
    <t>20/01/2026 12:23</t>
  </si>
  <si>
    <t>GSB81</t>
  </si>
  <si>
    <t>ค***ดง</t>
  </si>
  <si>
    <t>20/01/2026 12:05</t>
  </si>
  <si>
    <t>GSB80</t>
  </si>
  <si>
    <t>ส***มาศ</t>
  </si>
  <si>
    <t>20/01/2026 11:59</t>
  </si>
  <si>
    <t>GSB79</t>
  </si>
  <si>
    <t>น***พรพิมล ย***อยู่</t>
  </si>
  <si>
    <t>20/01/2026 11:57</t>
  </si>
  <si>
    <t>790205876515</t>
  </si>
  <si>
    <t>GSB78</t>
  </si>
  <si>
    <t>น***บล ล***บวงศ์</t>
  </si>
  <si>
    <t>20/01/2026 11:48</t>
  </si>
  <si>
    <t>ขอเค้กเผือกกับกาแฟ</t>
  </si>
  <si>
    <t>790247569591</t>
  </si>
  <si>
    <t>GSB77</t>
  </si>
  <si>
    <t>****** ตำบลมะค่า อำเภอโนนไทย จังหวัดนครราชสีมา 30220</t>
  </si>
  <si>
    <t>20/01/2026 11:46</t>
  </si>
  <si>
    <t>TH264833461179X</t>
  </si>
  <si>
    <t>GSB76</t>
  </si>
  <si>
    <t>S***wan G***grut</t>
  </si>
  <si>
    <t>20/01/2026 11:41</t>
  </si>
  <si>
    <t>790240684553</t>
  </si>
  <si>
    <t>GSB75</t>
  </si>
  <si>
    <t>พ***ราภรณ์ ผ***าว</t>
  </si>
  <si>
    <t>790262178565</t>
  </si>
  <si>
    <t>GSB74</t>
  </si>
  <si>
    <t>T***tporn Y***kaew</t>
  </si>
  <si>
    <t>20/01/2026 11:40</t>
  </si>
  <si>
    <t>790213599556</t>
  </si>
  <si>
    <t>GSB73</t>
  </si>
  <si>
    <t>น***รา ศ***่วง</t>
  </si>
  <si>
    <t>20/01/2026 11:38</t>
  </si>
  <si>
    <t>790226476524</t>
  </si>
  <si>
    <t>GSB72</t>
  </si>
  <si>
    <t>ว***เพ็ญ จ***อง</t>
  </si>
  <si>
    <t>20/01/2026 11:37</t>
  </si>
  <si>
    <t>790210375555</t>
  </si>
  <si>
    <t>GSB71</t>
  </si>
  <si>
    <t>790282779554</t>
  </si>
  <si>
    <t>GSB70</t>
  </si>
  <si>
    <t>น***ำลอง บ***พ็ง</t>
  </si>
  <si>
    <t>20/01/2026 11:35</t>
  </si>
  <si>
    <t>790257067552</t>
  </si>
  <si>
    <t>GSB69</t>
  </si>
  <si>
    <t>20/01/2026 11:30</t>
  </si>
  <si>
    <t>790298862581</t>
  </si>
  <si>
    <t>GSB68</t>
  </si>
  <si>
    <t>20/01/2026 11:25</t>
  </si>
  <si>
    <t>790273283553</t>
  </si>
  <si>
    <t>GSB67</t>
  </si>
  <si>
    <t>20/01/2026 11:22</t>
  </si>
  <si>
    <t>790217771593</t>
  </si>
  <si>
    <t>GSB66</t>
  </si>
  <si>
    <t>j***our1</t>
  </si>
  <si>
    <t>20/01/2026 11:21</t>
  </si>
  <si>
    <t>790235863594</t>
  </si>
  <si>
    <t>GSB64</t>
  </si>
  <si>
    <t>เ***ชศรา บ***าซุย</t>
  </si>
  <si>
    <t>20/01/2026 11:15</t>
  </si>
  <si>
    <t>790261199560</t>
  </si>
  <si>
    <t>GSB63</t>
  </si>
  <si>
    <t>ส***ง ส***ิบุตร</t>
  </si>
  <si>
    <t>20/01/2026 11:12</t>
  </si>
  <si>
    <t>790236197553</t>
  </si>
  <si>
    <t>GSB62</t>
  </si>
  <si>
    <t>ส***ิภา ม***รอด</t>
  </si>
  <si>
    <t>20/01/2026 11:10</t>
  </si>
  <si>
    <t>รับ เผือกมะพร้าว 3 / มะพร้าวน้ำหอม 2 / ฝอยทอง 1</t>
  </si>
  <si>
    <t>790276397514</t>
  </si>
  <si>
    <t>GSB61</t>
  </si>
  <si>
    <t>ส***กดิ์ ศ***าบุญ</t>
  </si>
  <si>
    <t>20/01/2026 11:09</t>
  </si>
  <si>
    <t>790215994562</t>
  </si>
  <si>
    <t>20/01/2026 11:08</t>
  </si>
  <si>
    <t>GSB59</t>
  </si>
  <si>
    <t>20/01/2026 11:03</t>
  </si>
  <si>
    <t>790265799540</t>
  </si>
  <si>
    <t>GSB58</t>
  </si>
  <si>
    <t>บ***ำคำพิมาน</t>
  </si>
  <si>
    <t>20/01/2026 11:01</t>
  </si>
  <si>
    <t>790221465585</t>
  </si>
  <si>
    <t>GSB57</t>
  </si>
  <si>
    <t>20/01/2026 10:58</t>
  </si>
  <si>
    <t>TH2642651908731</t>
  </si>
  <si>
    <t>20/01/2026 10:57</t>
  </si>
  <si>
    <t>GSB56</t>
  </si>
  <si>
    <t>20/01/2026 10:56</t>
  </si>
  <si>
    <t>เอาเผือกค่ะ</t>
  </si>
  <si>
    <t>790243859591</t>
  </si>
  <si>
    <t>GSB54</t>
  </si>
  <si>
    <t>P***nee t***eehun</t>
  </si>
  <si>
    <t>20/01/2026 10:55</t>
  </si>
  <si>
    <t>THT03062DMPWF8Z</t>
  </si>
  <si>
    <t>GSB53</t>
  </si>
  <si>
    <t>น***ธ</t>
  </si>
  <si>
    <t>20/01/2026 10:54</t>
  </si>
  <si>
    <t>790224488513</t>
  </si>
  <si>
    <t>GSB52</t>
  </si>
  <si>
    <t>น*** ม***ศิริ</t>
  </si>
  <si>
    <t>790289381556</t>
  </si>
  <si>
    <t>GSB51</t>
  </si>
  <si>
    <t>P***WAT</t>
  </si>
  <si>
    <t>20/01/2026 10:51</t>
  </si>
  <si>
    <t>790242595531</t>
  </si>
  <si>
    <t>GSB49</t>
  </si>
  <si>
    <t>20/01/2026 10:48</t>
  </si>
  <si>
    <t>790232083535</t>
  </si>
  <si>
    <t>GSB48</t>
  </si>
  <si>
    <t>20/01/2026 10:47</t>
  </si>
  <si>
    <t>GSB47</t>
  </si>
  <si>
    <t>ลัดดา นิวาตนิรัติศัย</t>
  </si>
  <si>
    <t>415 หมู่3 บ้านดอนปอแดง ต.โคกสะอาด อ.เมือง จ.อุดรธานี   41000</t>
  </si>
  <si>
    <t>0846050451</t>
  </si>
  <si>
    <t>20/01/2026 09:17</t>
  </si>
  <si>
    <t>20/01/2026 10:46</t>
  </si>
  <si>
    <t>GSB46</t>
  </si>
  <si>
    <t>คุณขวัญตา</t>
  </si>
  <si>
    <t>695/18 ห้อง 214 เตาปูนอพาร์ทเม้นท์ ถ.กรุงเทพ-นนทบุรี 19 แขวง/เขตบางซื่อ กรุงเทพฯ 
 10800</t>
  </si>
  <si>
    <t>0868402379</t>
  </si>
  <si>
    <t>19/01/2026 17:11</t>
  </si>
  <si>
    <t>20/01/2026 10:44</t>
  </si>
  <si>
    <t>GSB45</t>
  </si>
  <si>
    <t>แ***ี้  ช***ชิดา</t>
  </si>
  <si>
    <t>20/01/2026 10:37</t>
  </si>
  <si>
    <t>GSB44</t>
  </si>
  <si>
    <t>20/01/2026 10:35</t>
  </si>
  <si>
    <t>790238872581</t>
  </si>
  <si>
    <t>GSB43</t>
  </si>
  <si>
    <t>790229674570</t>
  </si>
  <si>
    <t>GSB42</t>
  </si>
  <si>
    <t>20/01/2026 10:33</t>
  </si>
  <si>
    <t>790208282566</t>
  </si>
  <si>
    <t>GSB41</t>
  </si>
  <si>
    <t>ศ***รรณ น***สวง</t>
  </si>
  <si>
    <t>20/01/2026 10:31</t>
  </si>
  <si>
    <t>790215291515</t>
  </si>
  <si>
    <t>GSB40</t>
  </si>
  <si>
    <t>ก***ตรี แ***ำลอ</t>
  </si>
  <si>
    <t>20/01/2026 10:26</t>
  </si>
  <si>
    <t>790259393560</t>
  </si>
  <si>
    <t>GSB39</t>
  </si>
  <si>
    <t>ศ***ิมล อ***อ่อน</t>
  </si>
  <si>
    <t>790202085573</t>
  </si>
  <si>
    <t>GSB38</t>
  </si>
  <si>
    <t>790278361585</t>
  </si>
  <si>
    <t>GSB36</t>
  </si>
  <si>
    <t>ฟ***ดา ห***งยี</t>
  </si>
  <si>
    <t>20/01/2026 10:25</t>
  </si>
  <si>
    <t>เผือกมะพร้าวอ่อนกับเนยนม</t>
  </si>
  <si>
    <t>790242175505</t>
  </si>
  <si>
    <t>GSB35</t>
  </si>
  <si>
    <t>เ***พิชชา</t>
  </si>
  <si>
    <t xml:space="preserve">ขอ1 กล่องเป็นฝอยทองได้ไหมคะ ที่เหลืออะไรก็ได้ค่ะ </t>
  </si>
  <si>
    <t>790250991504</t>
  </si>
  <si>
    <t>GSB33</t>
  </si>
  <si>
    <t>790267491506</t>
  </si>
  <si>
    <t>GSB29</t>
  </si>
  <si>
    <t>20/01/2026 10:21</t>
  </si>
  <si>
    <t>790233871501</t>
  </si>
  <si>
    <t>GSB28</t>
  </si>
  <si>
    <t>20/01/2026 10:18</t>
  </si>
  <si>
    <t>790259253523</t>
  </si>
  <si>
    <t>GSB26</t>
  </si>
  <si>
    <t>20/01/2026 10:15</t>
  </si>
  <si>
    <t>790279058531</t>
  </si>
  <si>
    <t>GSB25</t>
  </si>
  <si>
    <t>น***รี ม***ัน</t>
  </si>
  <si>
    <t>20/01/2026 10:12</t>
  </si>
  <si>
    <t>790251892500</t>
  </si>
  <si>
    <t>GSB23</t>
  </si>
  <si>
    <t>จ***ร ต***ัทรทางกูร</t>
  </si>
  <si>
    <t>20/01/2026 10:11</t>
  </si>
  <si>
    <t>THT04062DPP3P3Z</t>
  </si>
  <si>
    <t>GSB22</t>
  </si>
  <si>
    <t>20/01/2026 10:09</t>
  </si>
  <si>
    <t>790206585560</t>
  </si>
  <si>
    <t>GSB21</t>
  </si>
  <si>
    <t>GSB20</t>
  </si>
  <si>
    <t>ป***าพร เ***่ยนศิลปชัย</t>
  </si>
  <si>
    <t>20/01/2026 10:05</t>
  </si>
  <si>
    <t>790224186555</t>
  </si>
  <si>
    <t>GSB19</t>
  </si>
  <si>
    <t>ร***ทิพย์ เ***์เตอร์1</t>
  </si>
  <si>
    <t>เผือก ฝอยทอง กล้วยหอม</t>
  </si>
  <si>
    <t>790228593501</t>
  </si>
  <si>
    <t>GSB18</t>
  </si>
  <si>
    <t>790234592523</t>
  </si>
  <si>
    <t>GSB17</t>
  </si>
  <si>
    <t>ร***ตะวัน ส***มุทร</t>
  </si>
  <si>
    <t>20/01/2026 10:04</t>
  </si>
  <si>
    <t>ขอรสกาแฟ กับ รสมะพร้าว ค่ะ</t>
  </si>
  <si>
    <t>THT04062DMR114Z</t>
  </si>
  <si>
    <t>GSB16</t>
  </si>
  <si>
    <t>ล***า ย***คตร ป**</t>
  </si>
  <si>
    <t>เอารสฝอยทอง</t>
  </si>
  <si>
    <t>790243960590</t>
  </si>
  <si>
    <t>GSB14</t>
  </si>
  <si>
    <t>ภ***  แ***ุวรรณ์</t>
  </si>
  <si>
    <t>20/01/2026 10:00</t>
  </si>
  <si>
    <t>790213386546</t>
  </si>
  <si>
    <t>GSB12</t>
  </si>
  <si>
    <t>เ***ร เ***สิทธิ์</t>
  </si>
  <si>
    <t>790245494511</t>
  </si>
  <si>
    <t>GSB11</t>
  </si>
  <si>
    <t>K***ana K***juy</t>
  </si>
  <si>
    <t>20/01/2026 09:59</t>
  </si>
  <si>
    <t>790230273556</t>
  </si>
  <si>
    <t>GSB10</t>
  </si>
  <si>
    <t>อ***ิสา ช***ุรินทร์</t>
  </si>
  <si>
    <t>790286070534</t>
  </si>
  <si>
    <t>GSB7</t>
  </si>
  <si>
    <t>ส***ร เ***ดี</t>
  </si>
  <si>
    <t>20/01/2026 09:58</t>
  </si>
  <si>
    <t>790285482571</t>
  </si>
  <si>
    <t>20/01/2026 09:55</t>
  </si>
  <si>
    <t>GSB6</t>
  </si>
  <si>
    <t>ธ***ร ภ***ทิพย์</t>
  </si>
  <si>
    <t>20/01/2026 09:56</t>
  </si>
  <si>
    <t>790255902601</t>
  </si>
  <si>
    <t>20/01/2026 09:54</t>
  </si>
  <si>
    <t>GSB5</t>
  </si>
  <si>
    <t>แ*** ก***นา เ***งตรีงาม</t>
  </si>
  <si>
    <t>20/01/2026 09:52</t>
  </si>
  <si>
    <t>790266399576</t>
  </si>
  <si>
    <t>GSB4</t>
  </si>
  <si>
    <t>k.หนึ่ง</t>
  </si>
  <si>
    <t>21/20 หมู่21 ถ.รามอินทรา 117 แยก16 หอพักสีส้ม  · มีนบุรี/ Min Buri
มีนบุรี/ Min Buriกรุงเทพมหานคร/ Bangkok
10510</t>
  </si>
  <si>
    <t>660627157726</t>
  </si>
  <si>
    <t>20/01/2026 09:30</t>
  </si>
  <si>
    <t>20/01/2026 09:29</t>
  </si>
  <si>
    <t>GSB3</t>
  </si>
  <si>
    <t>ออมสิน   ดานขุนทด</t>
  </si>
  <si>
    <t>45หมู่4 ต.ด่านนอก อ.ด่านขุนทด จ.นครราชสีมา · ด่านนอก/ Dan Nok
ด่านขุนทด/ Dan Khun Thotนครราชสีมา/ Nakhon Ratchasima
30210</t>
  </si>
  <si>
    <t>660817184991</t>
  </si>
  <si>
    <t>20/01/2026 09:10</t>
  </si>
  <si>
    <t>GSB2</t>
  </si>
  <si>
    <t>ป***ิสา  จ***จ</t>
  </si>
  <si>
    <t>20/01/2026 09:07</t>
  </si>
  <si>
    <t>790261095514</t>
  </si>
  <si>
    <t>GSB1</t>
  </si>
  <si>
    <t>สมพร ขออ่อนกลาง</t>
  </si>
  <si>
    <t>ถ.เทิดราชัน ซ.เทิดราชัน43 3/149 ม.อยู่เจริญ
ดอนเมือง/ Don Mueangกรุงเทพมหานคร/ Bangkok
10210</t>
  </si>
  <si>
    <t>660812743691</t>
  </si>
  <si>
    <t>20/01/2026 08:39</t>
  </si>
  <si>
    <t>GSB0</t>
  </si>
  <si>
    <t>ญ***า</t>
  </si>
  <si>
    <t>790254598582</t>
  </si>
  <si>
    <t>GSA99</t>
  </si>
  <si>
    <t>ก***าวีร์ ศ***ันทอง</t>
  </si>
  <si>
    <t>20/01/2026 08:33</t>
  </si>
  <si>
    <t>790218599575</t>
  </si>
  <si>
    <t>GSA98</t>
  </si>
  <si>
    <t>พ***พย์  เ***นเมืองปัก</t>
  </si>
  <si>
    <t>20/01/2026 08:26</t>
  </si>
  <si>
    <t>790231275540</t>
  </si>
  <si>
    <t>20/01/2026 08:27</t>
  </si>
  <si>
    <t>GSA97</t>
  </si>
  <si>
    <t>จ***พร ท***ัยเจริญ</t>
  </si>
  <si>
    <t>20/01/2026 08:13</t>
  </si>
  <si>
    <t>790246850540</t>
  </si>
  <si>
    <t>GSA96</t>
  </si>
  <si>
    <t>สมชาย ใจหมั่น(คุณแพร)</t>
  </si>
  <si>
    <t>ถนน นาคนิวาส 8 ซอยนาคนิวาส2 แยก19 ถ.นาคนิวาส · ลาดพร้าว/ Lat Phrao
ลาดพร้าว/ Lad Phrawกรุงเทพมหานคร/ Bangkok
10230</t>
  </si>
  <si>
    <t>660818687718</t>
  </si>
  <si>
    <t>20/01/2026 08:06</t>
  </si>
  <si>
    <t>GSA95</t>
  </si>
  <si>
    <t>ธ******ร</t>
  </si>
  <si>
    <t>******ง ดินแดง แขวงดินแดง เขตดินแดง จังหวัดกรุงเทพมหานคร 10400</t>
  </si>
  <si>
    <t>20/01/2026 07:57</t>
  </si>
  <si>
    <t>TH2694585686582</t>
  </si>
  <si>
    <t>20/01/2026 07:56</t>
  </si>
  <si>
    <t>GSA94</t>
  </si>
  <si>
    <t>ช***ื่น ย***ัตน์</t>
  </si>
  <si>
    <t>20/01/2026 07:44</t>
  </si>
  <si>
    <t>790233090500</t>
  </si>
  <si>
    <t>GSA93</t>
  </si>
  <si>
    <t>ช***ุช ล***ตั้ง</t>
  </si>
  <si>
    <t>20/01/2026 07:40</t>
  </si>
  <si>
    <t>790208305600</t>
  </si>
  <si>
    <t>GSA92</t>
  </si>
  <si>
    <t>จ***นันท์ ร***แตงโม</t>
  </si>
  <si>
    <t>20/01/2026 07:32</t>
  </si>
  <si>
    <t>790214496503</t>
  </si>
  <si>
    <t>GSA91</t>
  </si>
  <si>
    <t>สุภวรรณ อยู่ชา</t>
  </si>
  <si>
    <t>430 บ้านริมภูรีสอร์ท · ทุ่งใหญ่/ Thung Yai
หาดใหญ่/ Hat Yaiสงขลา/ Songkhla
90110</t>
  </si>
  <si>
    <t>660921262883</t>
  </si>
  <si>
    <t>20/01/2026 07:28</t>
  </si>
  <si>
    <t>GSA90</t>
  </si>
  <si>
    <t>จ***ุธ ช***ตรี</t>
  </si>
  <si>
    <t>20/01/2026 07:25</t>
  </si>
  <si>
    <t>790238584575</t>
  </si>
  <si>
    <t>GSA89</t>
  </si>
  <si>
    <t>20/01/2026 07:24</t>
  </si>
  <si>
    <t>790264079592</t>
  </si>
  <si>
    <t>GSA88</t>
  </si>
  <si>
    <t>20/01/2026 06:58</t>
  </si>
  <si>
    <t>790252037422</t>
  </si>
  <si>
    <t>GSA87</t>
  </si>
  <si>
    <t>ว***ยะ ห***า</t>
  </si>
  <si>
    <t>20/01/2026 06:38</t>
  </si>
  <si>
    <t>790206233401</t>
  </si>
  <si>
    <t>20/01/2026 06:39</t>
  </si>
  <si>
    <t>GSA86</t>
  </si>
  <si>
    <t>20/01/2026 06:32</t>
  </si>
  <si>
    <t>790220352552</t>
  </si>
  <si>
    <t>GSA85</t>
  </si>
  <si>
    <t>แ***ดือน..มั่งลิ้ม</t>
  </si>
  <si>
    <t>20/01/2026 06:28</t>
  </si>
  <si>
    <t>790217152546</t>
  </si>
  <si>
    <t>20/01/2026 06:27</t>
  </si>
  <si>
    <t>GSA84</t>
  </si>
  <si>
    <t>นินจา กิจนิเทศ</t>
  </si>
  <si>
    <t>2034/95 แฟลต 34 ชั้น 5 ถนนประชาสงเคราะห์ · ดินแดง/ Din Daeng
ดินแดง/ Din Daengกรุงเทพมหานคร/ Bangkok
10400</t>
  </si>
  <si>
    <t>660908881837</t>
  </si>
  <si>
    <t>20/01/2026 05:30</t>
  </si>
  <si>
    <t>LEXPU0649711310</t>
  </si>
  <si>
    <t>20/01/2026 05:29</t>
  </si>
  <si>
    <t>GSA83</t>
  </si>
  <si>
    <t>พ***งค์ เ***ชย</t>
  </si>
  <si>
    <t>20/01/2026 04:37</t>
  </si>
  <si>
    <t>790294430413</t>
  </si>
  <si>
    <t>GSA82</t>
  </si>
  <si>
    <t>ก***  แ***ี</t>
  </si>
  <si>
    <t>20/01/2026 03:59</t>
  </si>
  <si>
    <t>790266144404</t>
  </si>
  <si>
    <t>GSA81</t>
  </si>
  <si>
    <t>อ***าฎ ก***ิราขจรลาภ</t>
  </si>
  <si>
    <t>20/01/2026 03:26</t>
  </si>
  <si>
    <t>790283222492</t>
  </si>
  <si>
    <t>GSA80</t>
  </si>
  <si>
    <t>ส***ร  ค***แก้ว</t>
  </si>
  <si>
    <t>20/01/2026 02:31</t>
  </si>
  <si>
    <t>790212832404</t>
  </si>
  <si>
    <t>20/01/2026 02:30</t>
  </si>
  <si>
    <t>GSA77</t>
  </si>
  <si>
    <t>S***sa C***anee</t>
  </si>
  <si>
    <t>20/01/2026 02:07</t>
  </si>
  <si>
    <t>790293283415</t>
  </si>
  <si>
    <t>GSA76</t>
  </si>
  <si>
    <t>ข***า ส***แกว</t>
  </si>
  <si>
    <t>20/01/2026 01:27</t>
  </si>
  <si>
    <t>790218448471</t>
  </si>
  <si>
    <t>GSA75</t>
  </si>
  <si>
    <t>p***a28</t>
  </si>
  <si>
    <t>20/01/2026 01:15</t>
  </si>
  <si>
    <t>THT02032DP7W77Z</t>
  </si>
  <si>
    <t>20/01/2026 01:22</t>
  </si>
  <si>
    <t>GSA74</t>
  </si>
  <si>
    <t>จ***ส อ***ศักดิ์</t>
  </si>
  <si>
    <t>20/01/2026 00:39</t>
  </si>
  <si>
    <t>790211955444</t>
  </si>
  <si>
    <t>GSA72</t>
  </si>
  <si>
    <t>ม***วย</t>
  </si>
  <si>
    <t>20/01/2026 00:16</t>
  </si>
  <si>
    <t>790268442456</t>
  </si>
  <si>
    <t>20/01/2026 00:26</t>
  </si>
  <si>
    <t>GSA71</t>
  </si>
  <si>
    <t>ป***นุช</t>
  </si>
  <si>
    <t>20/01/2026 00:13</t>
  </si>
  <si>
    <t>790212646484</t>
  </si>
  <si>
    <t>20/01/2026 00:25</t>
  </si>
  <si>
    <t>GSA70</t>
  </si>
  <si>
    <t>ณ***ุฒิ ส***นียม</t>
  </si>
  <si>
    <t>20/01/2026 00:11</t>
  </si>
  <si>
    <t>790222158460</t>
  </si>
  <si>
    <t>20/01/2026 00:24</t>
  </si>
  <si>
    <t>GSA69</t>
  </si>
  <si>
    <t>20/01/2026 00:06</t>
  </si>
  <si>
    <t>790246097491</t>
  </si>
  <si>
    <t>GSA67</t>
  </si>
  <si>
    <t>ว***เดช</t>
  </si>
  <si>
    <t>20/01/2026 00:00</t>
  </si>
  <si>
    <t>790280552460</t>
  </si>
  <si>
    <t>GSG7</t>
  </si>
  <si>
    <t>ณ***ภัสร์ จ***เทศ</t>
  </si>
  <si>
    <t>21/01/2026 23:57</t>
  </si>
  <si>
    <t>790349469486</t>
  </si>
  <si>
    <t>GSG6</t>
  </si>
  <si>
    <t>21/01/2026 23:54</t>
  </si>
  <si>
    <t>790339069435</t>
  </si>
  <si>
    <t>GSG5</t>
  </si>
  <si>
    <t>น***าว อ***ี ร***ำ</t>
  </si>
  <si>
    <t>21/01/2026 23:49</t>
  </si>
  <si>
    <t>790374385441</t>
  </si>
  <si>
    <t>GSG3</t>
  </si>
  <si>
    <t>ข***เรียม บ***รือง</t>
  </si>
  <si>
    <t>21/01/2026 23:47</t>
  </si>
  <si>
    <t>790327427466</t>
  </si>
  <si>
    <t>21/01/2026 23:48</t>
  </si>
  <si>
    <t>GSG1</t>
  </si>
  <si>
    <t>21/01/2026 22:12</t>
  </si>
  <si>
    <t>790322462462</t>
  </si>
  <si>
    <t>GSG0</t>
  </si>
  <si>
    <t>ทัดดาว มังคลัง</t>
  </si>
  <si>
    <t>31/2 ม.4 ต.สิงโตทอง อ.บางน้ำเปรี้ยว
บางน้ำเปรี้ยว/ Bang Nam Priaoฉะเชิงเทรา/ Chachoengsao
24150</t>
  </si>
  <si>
    <t>24150</t>
  </si>
  <si>
    <t>660628634690</t>
  </si>
  <si>
    <t>21/01/2026 22:09</t>
  </si>
  <si>
    <t>LEXDO0177136167</t>
  </si>
  <si>
    <t>GSF99</t>
  </si>
  <si>
    <t>อ้อ  พวงสมบัติ</t>
  </si>
  <si>
    <t>ชลประทานมโนรมย์ (พัสดุ)
มโนรมย์/ Manoromชัยนาท/ Chainat
17110</t>
  </si>
  <si>
    <t>660857284584</t>
  </si>
  <si>
    <t>21/01/2026 22:07</t>
  </si>
  <si>
    <t>LEXPU0650235269</t>
  </si>
  <si>
    <t>GSF98</t>
  </si>
  <si>
    <t>ธ*** ส***ี</t>
  </si>
  <si>
    <t>21/01/2026 22:06</t>
  </si>
  <si>
    <t>790360834410</t>
  </si>
  <si>
    <t>GSF97</t>
  </si>
  <si>
    <t>J***ntanin s***</t>
  </si>
  <si>
    <t>21/01/2026 22:05</t>
  </si>
  <si>
    <t>790344576475</t>
  </si>
  <si>
    <t>GSF96</t>
  </si>
  <si>
    <t>อ***าติ   ว***ศรี</t>
  </si>
  <si>
    <t>21/01/2026 21:50</t>
  </si>
  <si>
    <t>เอาแยมสอดไส้หน้าฝอยทองทั้ง3กล่องเลยค่ะ</t>
  </si>
  <si>
    <t>790301940444</t>
  </si>
  <si>
    <t>GSF95</t>
  </si>
  <si>
    <t>ชาญวิชญ์ คุ้มโพน</t>
  </si>
  <si>
    <t>เลขที่ 147 หมู่ 5 บ้านโสกพอก · บึงโขงหลง/ Bueng Khong Long
บึงโขงหลง/ Bueng Khong Longบึงกาฬ/ Bueng Kan
38220</t>
  </si>
  <si>
    <t>38220</t>
  </si>
  <si>
    <t>660962526191</t>
  </si>
  <si>
    <t>21/01/2026 21:42</t>
  </si>
  <si>
    <t>TH3504896HBE6C</t>
  </si>
  <si>
    <t>GSF94</t>
  </si>
  <si>
    <t>N** N** W**</t>
  </si>
  <si>
    <t>21/01/2026 21:33</t>
  </si>
  <si>
    <t>790394131483</t>
  </si>
  <si>
    <t>GSF93</t>
  </si>
  <si>
    <t>น***า ป***ิคะเน</t>
  </si>
  <si>
    <t>790364188434</t>
  </si>
  <si>
    <t>GSF92</t>
  </si>
  <si>
    <t>21/01/2026 21:30</t>
  </si>
  <si>
    <t>790391223484</t>
  </si>
  <si>
    <t>GSF91</t>
  </si>
  <si>
    <t>ไ******อ</t>
  </si>
  <si>
    <t>******ง จ.หนองบัวลำภู ตำบลนากลาง อำเภอนากลาง จังหวัดหนองบัวลำภู 39170</t>
  </si>
  <si>
    <t>39170</t>
  </si>
  <si>
    <t>21/01/2026 21:45</t>
  </si>
  <si>
    <t>TH264869865844P</t>
  </si>
  <si>
    <t>21/01/2026 21:38</t>
  </si>
  <si>
    <t>GSF90</t>
  </si>
  <si>
    <t>ว***สิษฐ์ ห***รืองเกียรติ</t>
  </si>
  <si>
    <t>21/01/2026 21:06</t>
  </si>
  <si>
    <t>790305975491</t>
  </si>
  <si>
    <t>21/01/2026 21:13</t>
  </si>
  <si>
    <t>GSF89</t>
  </si>
  <si>
    <t>T** T***r</t>
  </si>
  <si>
    <t>21/01/2026 20:57</t>
  </si>
  <si>
    <t>790349576483</t>
  </si>
  <si>
    <t>GSF88</t>
  </si>
  <si>
    <t>น***ปนัดดา​</t>
  </si>
  <si>
    <t>21/01/2026 20:56</t>
  </si>
  <si>
    <t>790313820494</t>
  </si>
  <si>
    <t>GSF86</t>
  </si>
  <si>
    <t>ญ******ม</t>
  </si>
  <si>
    <t>******ฐกิจ 1 ตำบล แคราย ตำบลแคราย อำเภอกระทุ่มแบน จังหวัดสมุทรสาคร 74110</t>
  </si>
  <si>
    <t>21/01/2026 21:00</t>
  </si>
  <si>
    <t>TH268079643509Y</t>
  </si>
  <si>
    <t>21/01/2026 20:30</t>
  </si>
  <si>
    <t>GSF85</t>
  </si>
  <si>
    <t>สมชาย พงศ์กัลยากร</t>
  </si>
  <si>
    <t>310/1375ม.ปิ่นเจริญ3ซ.สรงประภา14ถ.สรงประภา  แขวงสีกัน เขตดอนเมือง กทม10210  310/1375ม.ปิ่นเจริญ3ซ.สรงประภา14ถ.สรงประภา , แขวงสีกัน เขตดอนเมือง กทม10210· สีกัน
ดอนเมือง/ Don Mueangกรุงเทพมหานคร/ Bangkok
10210</t>
  </si>
  <si>
    <t>660812508399</t>
  </si>
  <si>
    <t>21/01/2026 20:22</t>
  </si>
  <si>
    <t>LEXPU0650239262</t>
  </si>
  <si>
    <t>GSF84</t>
  </si>
  <si>
    <t xml:space="preserve"> M***e K***aner</t>
  </si>
  <si>
    <t>21/01/2026 20:11</t>
  </si>
  <si>
    <t>790393740426</t>
  </si>
  <si>
    <t>GSF83</t>
  </si>
  <si>
    <t>ส***งจิต เ***จิตร</t>
  </si>
  <si>
    <t>21/01/2026 20:04</t>
  </si>
  <si>
    <t>THT03062DTA0S3Z</t>
  </si>
  <si>
    <t>GSF81</t>
  </si>
  <si>
    <t>21/01/2026 19:42</t>
  </si>
  <si>
    <t>790307505536</t>
  </si>
  <si>
    <t>GSF80</t>
  </si>
  <si>
    <t>จ***า บ***ิพย์</t>
  </si>
  <si>
    <t>21/01/2026 19:41</t>
  </si>
  <si>
    <t>790381482483</t>
  </si>
  <si>
    <t>GSF79</t>
  </si>
  <si>
    <t>ค***รินทร์ดา ค***อาจดีฟูสิน</t>
  </si>
  <si>
    <t>21/01/2026 19:37</t>
  </si>
  <si>
    <t>790324792493</t>
  </si>
  <si>
    <t>GSF78</t>
  </si>
  <si>
    <t>ส***ตรา ค***่อง</t>
  </si>
  <si>
    <t>21/01/2026 19:35</t>
  </si>
  <si>
    <t>790322924521</t>
  </si>
  <si>
    <t>GSF77</t>
  </si>
  <si>
    <t>B***.67</t>
  </si>
  <si>
    <t>21/01/2026 19:25</t>
  </si>
  <si>
    <t>790383819584</t>
  </si>
  <si>
    <t>GSF76</t>
  </si>
  <si>
    <t>พรฟ้า วัฒนถาวร</t>
  </si>
  <si>
    <t>บ้านเลขที่4 ซอยชัยพฤกษ์20 แขวง/เขตตลิ่งชัน
ตลิ่งชัน/ Taling Chanกรุงเทพมหานคร/ Bangkok
10170</t>
  </si>
  <si>
    <t>660807774790</t>
  </si>
  <si>
    <t>21/01/2026 19:16</t>
  </si>
  <si>
    <t>LEXPU0650238647</t>
  </si>
  <si>
    <t>21/01/2026 19:17</t>
  </si>
  <si>
    <t>GSF75</t>
  </si>
  <si>
    <t>ส***นทา ค***รณ์</t>
  </si>
  <si>
    <t>790325113502</t>
  </si>
  <si>
    <t>GSF74</t>
  </si>
  <si>
    <t>ส***นทา  ค***รณ์</t>
  </si>
  <si>
    <t>21/01/2026 19:12</t>
  </si>
  <si>
    <t>790352504561</t>
  </si>
  <si>
    <t>GSF73</t>
  </si>
  <si>
    <t>******่น3 ซอยลุงพร้อม ต.บางแม่นาง ตำบลบางแม่นาง อำเภอบางใหญ่ จังหวัดนนทบุรี 11140</t>
  </si>
  <si>
    <t>21/01/2026 19:05</t>
  </si>
  <si>
    <t>TH265795972218U</t>
  </si>
  <si>
    <t>GSF72</t>
  </si>
  <si>
    <t>วิโชติ  คงคติธรรม</t>
  </si>
  <si>
    <t>451/192  หมู่บ้านปัญฐิญา ซอยสุวินทวงศ์11 แขวงแสนแสบ
มีนบุรี/ Min Buriกรุงเทพมหานคร/ Bangkok
10510</t>
  </si>
  <si>
    <t>660845804097</t>
  </si>
  <si>
    <t>21/01/2026 19:04</t>
  </si>
  <si>
    <t>LEXPU0650243274</t>
  </si>
  <si>
    <t>GSF71</t>
  </si>
  <si>
    <t>รัตนาภรณ์ สาครวัฒนานนท์</t>
  </si>
  <si>
    <t>43/677 ม.8 ถนนติวานนท์ ปากเกร็
ปากเกร็ด/ Pak Kretนนทบุรี/ Nonthaburi
11120</t>
  </si>
  <si>
    <t>660832929488</t>
  </si>
  <si>
    <t>21/01/2026 18:59</t>
  </si>
  <si>
    <t>LEXPU0650234608</t>
  </si>
  <si>
    <t>GSF70</t>
  </si>
  <si>
    <t>จ* ป*</t>
  </si>
  <si>
    <t>21/01/2026 18:48</t>
  </si>
  <si>
    <t>790337594480</t>
  </si>
  <si>
    <t>GSF69</t>
  </si>
  <si>
    <t>ด***จ. ว***ะดิลกกุล</t>
  </si>
  <si>
    <t>21/01/2026 18:46</t>
  </si>
  <si>
    <t>790329980462</t>
  </si>
  <si>
    <t>GSF68</t>
  </si>
  <si>
    <t>ณ******ร</t>
  </si>
  <si>
    <t>******ชบุรี ตำบลคูบัว อำเภอเมืองราชบุรี จังหวัดราชบุรี 70000</t>
  </si>
  <si>
    <t>21/01/2026 18:44</t>
  </si>
  <si>
    <t>TH264262516911Q</t>
  </si>
  <si>
    <t>21/01/2026 18:43</t>
  </si>
  <si>
    <t>GSF67</t>
  </si>
  <si>
    <t>21/01/2026 18:42</t>
  </si>
  <si>
    <t>TH263779931173P</t>
  </si>
  <si>
    <t>GSF66</t>
  </si>
  <si>
    <t>21/01/2026 18:41</t>
  </si>
  <si>
    <t>TH2665463409085</t>
  </si>
  <si>
    <t>GSF65</t>
  </si>
  <si>
    <t>TH260210490093F</t>
  </si>
  <si>
    <t>GSF64</t>
  </si>
  <si>
    <t>21/01/2026 18:40</t>
  </si>
  <si>
    <t>TH2648360537188</t>
  </si>
  <si>
    <t>GSF63</t>
  </si>
  <si>
    <t>อ***ศิรากร โ***์ศรี</t>
  </si>
  <si>
    <t>21/01/2026 18:28</t>
  </si>
  <si>
    <t>790349490431</t>
  </si>
  <si>
    <t>GSF62</t>
  </si>
  <si>
    <t>21/01/2026 17:58</t>
  </si>
  <si>
    <t>790322909530</t>
  </si>
  <si>
    <t>GSF61</t>
  </si>
  <si>
    <t>ส***ญ</t>
  </si>
  <si>
    <t>21/01/2026 17:55</t>
  </si>
  <si>
    <t>790334891430</t>
  </si>
  <si>
    <t>21/01/2026 17:56</t>
  </si>
  <si>
    <t>GSF60</t>
  </si>
  <si>
    <t>น***า ศ***ุระ</t>
  </si>
  <si>
    <t>21/01/2026 17:50</t>
  </si>
  <si>
    <t>790354313534</t>
  </si>
  <si>
    <t>GSF59</t>
  </si>
  <si>
    <t>โ***มู ธ***เดช  บ***งศุภมิตร</t>
  </si>
  <si>
    <t>21/01/2026 17:37</t>
  </si>
  <si>
    <t>THT05022DTCV47Z</t>
  </si>
  <si>
    <t>GSF58</t>
  </si>
  <si>
    <t>น*** ม***รี</t>
  </si>
  <si>
    <t>21/01/2026 17:26</t>
  </si>
  <si>
    <t>790395405516</t>
  </si>
  <si>
    <t>GSF57</t>
  </si>
  <si>
    <t>21/01/2026 17:19</t>
  </si>
  <si>
    <t>790340691431</t>
  </si>
  <si>
    <t>21/01/2026 17:20</t>
  </si>
  <si>
    <t>GSF56</t>
  </si>
  <si>
    <t>21/01/2026 17:17</t>
  </si>
  <si>
    <t>THT03062DRDFT8Z</t>
  </si>
  <si>
    <t>GSF55</t>
  </si>
  <si>
    <t>น***ช ว***รย์</t>
  </si>
  <si>
    <t>21/01/2026 17:08</t>
  </si>
  <si>
    <t>790365293406</t>
  </si>
  <si>
    <t>GSF54</t>
  </si>
  <si>
    <t>น***รภีพรรณ ส***์ทอง</t>
  </si>
  <si>
    <t>21/01/2026 17:03</t>
  </si>
  <si>
    <t>790346290484</t>
  </si>
  <si>
    <t>GSF53</t>
  </si>
  <si>
    <t>ม***  เ***มสุข</t>
  </si>
  <si>
    <t>21/01/2026 16:59</t>
  </si>
  <si>
    <t>790399716514</t>
  </si>
  <si>
    <t>GSF52</t>
  </si>
  <si>
    <t>คุณ กีศิชาดา  กีติทรสนธิ</t>
  </si>
  <si>
    <t>88|178ม.5  หมู่บ้าน สิวารัตน์ 3 (ร้านขายยา วุฒิกุลเภสัช) ถ.พุทธมณฑลสาย5 ต.อ้อมน้อย อ.กระทุ่มแบน จ.สมุทรสาคร 74130 อาคารพานิตย์
กระทุ่มแบน/ Krathum Baenสมุทรสาคร/ Samut Sakhon
74130</t>
  </si>
  <si>
    <t>660628363332</t>
  </si>
  <si>
    <t>21/01/2026 16:58</t>
  </si>
  <si>
    <t>LEXPU0650233923</t>
  </si>
  <si>
    <t>GSF51</t>
  </si>
  <si>
    <t>ม*** ป***ภร</t>
  </si>
  <si>
    <t>21/01/2026 16:55</t>
  </si>
  <si>
    <t>790324497432</t>
  </si>
  <si>
    <t>GSF50</t>
  </si>
  <si>
    <t>21/01/2026 16:50</t>
  </si>
  <si>
    <t>790374718523</t>
  </si>
  <si>
    <t>GSF48</t>
  </si>
  <si>
    <t>ศ***ัตน์  บ***วยขวัญ</t>
  </si>
  <si>
    <t>21/01/2026 16:45</t>
  </si>
  <si>
    <t>790345129556</t>
  </si>
  <si>
    <t>GSF46</t>
  </si>
  <si>
    <t>e***sitpoung</t>
  </si>
  <si>
    <t>21/01/2026 16:41</t>
  </si>
  <si>
    <t>790315819532</t>
  </si>
  <si>
    <t>GSF45</t>
  </si>
  <si>
    <t>อ***ตยา ศ***วงษ์เสรี</t>
  </si>
  <si>
    <t>21/01/2026 16:35</t>
  </si>
  <si>
    <t>THT04062DTCX15Z</t>
  </si>
  <si>
    <t>21/01/2026 16:34</t>
  </si>
  <si>
    <t>GSF44</t>
  </si>
  <si>
    <t>THT04062DRCSE4Z</t>
  </si>
  <si>
    <t>GSF43</t>
  </si>
  <si>
    <t>ค***ุ้งใหญ่</t>
  </si>
  <si>
    <t>21/01/2026 16:31</t>
  </si>
  <si>
    <t>790350510541</t>
  </si>
  <si>
    <t>GSF42</t>
  </si>
  <si>
    <t>ด***กษ์ เ***์มงคล</t>
  </si>
  <si>
    <t>21/01/2026 16:29</t>
  </si>
  <si>
    <t>790339760420</t>
  </si>
  <si>
    <t>GSF41</t>
  </si>
  <si>
    <t>ป***ถนา เ***รัตน์</t>
  </si>
  <si>
    <t>21/01/2026 16:27</t>
  </si>
  <si>
    <t>790366769404</t>
  </si>
  <si>
    <t>GSF40</t>
  </si>
  <si>
    <t>n***ar...1314</t>
  </si>
  <si>
    <t>21/01/2026 16:11</t>
  </si>
  <si>
    <t>790353915540</t>
  </si>
  <si>
    <t>GSF39</t>
  </si>
  <si>
    <t>21/01/2026 16:10</t>
  </si>
  <si>
    <t>790323530522</t>
  </si>
  <si>
    <t>GSF38</t>
  </si>
  <si>
    <t>ห***าน</t>
  </si>
  <si>
    <t>21/01/2026 16:06</t>
  </si>
  <si>
    <t>790374097413</t>
  </si>
  <si>
    <t>21/01/2026 16:05</t>
  </si>
  <si>
    <t>GSF35</t>
  </si>
  <si>
    <t>21/01/2026 15:59</t>
  </si>
  <si>
    <t>790396297456</t>
  </si>
  <si>
    <t>GSF34</t>
  </si>
  <si>
    <t>21/01/2026 15:58</t>
  </si>
  <si>
    <t>790349274444</t>
  </si>
  <si>
    <t>GSF33</t>
  </si>
  <si>
    <t>เ***ณีย์ ค***น</t>
  </si>
  <si>
    <t>21/01/2026 15:57</t>
  </si>
  <si>
    <t>ฝอยทอง 1 กล้วยหอม 1 มะพร้าว 4</t>
  </si>
  <si>
    <t>790328080485</t>
  </si>
  <si>
    <t>GSF32</t>
  </si>
  <si>
    <t>ว***พ็ญ  เ***โอชา</t>
  </si>
  <si>
    <t>790388716504</t>
  </si>
  <si>
    <t>GSF31</t>
  </si>
  <si>
    <t>21/01/2026 15:56</t>
  </si>
  <si>
    <t>790374369433</t>
  </si>
  <si>
    <t>GSF30</t>
  </si>
  <si>
    <t>ศ***า. ส***าลัย</t>
  </si>
  <si>
    <t>790356762440</t>
  </si>
  <si>
    <t>GSF29</t>
  </si>
  <si>
    <t>ธ***รัตน์ ม***พูลสวาสดิ์</t>
  </si>
  <si>
    <t>21/01/2026 15:55</t>
  </si>
  <si>
    <t>790362761414</t>
  </si>
  <si>
    <t>GSF28</t>
  </si>
  <si>
    <t>790375444482</t>
  </si>
  <si>
    <t>GSF27</t>
  </si>
  <si>
    <t>อ***ยา แ***าน</t>
  </si>
  <si>
    <t>790391858406</t>
  </si>
  <si>
    <t>GSF25</t>
  </si>
  <si>
    <t>21/01/2026 15:53</t>
  </si>
  <si>
    <t>790392512512</t>
  </si>
  <si>
    <t>GSF24</t>
  </si>
  <si>
    <t>ม***ทิพย์ ล***ิชะนะ</t>
  </si>
  <si>
    <t>790351201500</t>
  </si>
  <si>
    <t>GSF23</t>
  </si>
  <si>
    <t>ด***นตร ป***ค์ชัยภูมิ</t>
  </si>
  <si>
    <t>THT04022DR2108Z</t>
  </si>
  <si>
    <t>GSF22</t>
  </si>
  <si>
    <t>790386106565</t>
  </si>
  <si>
    <t>GSF21</t>
  </si>
  <si>
    <t>21/01/2026 15:54</t>
  </si>
  <si>
    <t>THT04062DR1X58Z</t>
  </si>
  <si>
    <t>GSF20</t>
  </si>
  <si>
    <t>21/01/2026 15:52</t>
  </si>
  <si>
    <t>790379693456</t>
  </si>
  <si>
    <t>GSF16</t>
  </si>
  <si>
    <t>ว***วรรณ ต***ูลศักดิ์</t>
  </si>
  <si>
    <t>21/01/2026 15:51</t>
  </si>
  <si>
    <t>790374896452</t>
  </si>
  <si>
    <t>21/01/2026 15:50</t>
  </si>
  <si>
    <t>GSF14</t>
  </si>
  <si>
    <t>ศ***ินทร์ พ***ะคุ</t>
  </si>
  <si>
    <t>21/01/2026 15:49</t>
  </si>
  <si>
    <t>790360657446</t>
  </si>
  <si>
    <t>GSF12</t>
  </si>
  <si>
    <t>น***องศา</t>
  </si>
  <si>
    <t>21/01/2026 15:41</t>
  </si>
  <si>
    <t>790371500564</t>
  </si>
  <si>
    <t>GSF10</t>
  </si>
  <si>
    <t>21/01/2026 15:35</t>
  </si>
  <si>
    <t>790345811566</t>
  </si>
  <si>
    <t>GSF9</t>
  </si>
  <si>
    <t>ว***ิสาข์ ส***ระ</t>
  </si>
  <si>
    <t>21/01/2026 15:31</t>
  </si>
  <si>
    <t>790358925543</t>
  </si>
  <si>
    <t>21/01/2026 15:32</t>
  </si>
  <si>
    <t>GSF8</t>
  </si>
  <si>
    <t>ว***ี ศ***งวน</t>
  </si>
  <si>
    <t>21/01/2026 15:30</t>
  </si>
  <si>
    <t>THT02032DR9NV8Z</t>
  </si>
  <si>
    <t>GSF7</t>
  </si>
  <si>
    <t>แ***้องเจโน่ เ***่</t>
  </si>
  <si>
    <t>รส หอยทองค่ะ</t>
  </si>
  <si>
    <t>790310215542</t>
  </si>
  <si>
    <t>GSF6</t>
  </si>
  <si>
    <t>21/01/2026 15:28</t>
  </si>
  <si>
    <t>790306693422</t>
  </si>
  <si>
    <t>GSF5</t>
  </si>
  <si>
    <t>นายสมิง กันทะมาลี</t>
  </si>
  <si>
    <t>524 ม.4 ต.สันทรายหลวง อ.สันทราย จ.เชียงใหม่ 50210</t>
  </si>
  <si>
    <t>0875777425</t>
  </si>
  <si>
    <t>21/01/2026 15:27</t>
  </si>
  <si>
    <t>WA082236717TH</t>
  </si>
  <si>
    <t>21/01/2026 15:25</t>
  </si>
  <si>
    <t>GSF4</t>
  </si>
  <si>
    <t>เ***ส ภ***โชติกุล</t>
  </si>
  <si>
    <t>21/01/2026 15:24</t>
  </si>
  <si>
    <t>790330507503</t>
  </si>
  <si>
    <t>GSF3</t>
  </si>
  <si>
    <t>นายวิชาญ ปรึกษากร</t>
  </si>
  <si>
    <t>75 หมู่ที่ 6 ต.โพหัก อ.บางแพ จ.ราชบุรี 70160</t>
  </si>
  <si>
    <t>0819954494</t>
  </si>
  <si>
    <t>21/01/2026 15:20</t>
  </si>
  <si>
    <t>WA082236703TH</t>
  </si>
  <si>
    <t>GSF1</t>
  </si>
  <si>
    <t>S***t n** l***</t>
  </si>
  <si>
    <t>21/01/2026 15:18</t>
  </si>
  <si>
    <t>790328690443</t>
  </si>
  <si>
    <t>GSF0</t>
  </si>
  <si>
    <t>จ***ร์ฐิพา ค***ริญ</t>
  </si>
  <si>
    <t>21/01/2026 15:16</t>
  </si>
  <si>
    <t>790372691441</t>
  </si>
  <si>
    <t>GSE99</t>
  </si>
  <si>
    <t>ธ***ชนก ล***ง</t>
  </si>
  <si>
    <t>21/01/2026 15:14</t>
  </si>
  <si>
    <t>790351721541</t>
  </si>
  <si>
    <t>GSE98</t>
  </si>
  <si>
    <t>ช***ใหญ่ใจถึง</t>
  </si>
  <si>
    <t>21/01/2026 15:12</t>
  </si>
  <si>
    <t>790307323584</t>
  </si>
  <si>
    <t>GSE97</t>
  </si>
  <si>
    <t>21/01/2026 15:11</t>
  </si>
  <si>
    <t>กาแฟ 2ส้ม1</t>
  </si>
  <si>
    <t>790363013521</t>
  </si>
  <si>
    <t>GSE95</t>
  </si>
  <si>
    <t>ท***์วรรณ ป***อง</t>
  </si>
  <si>
    <t>21/01/2026 15:07</t>
  </si>
  <si>
    <t>790370583494</t>
  </si>
  <si>
    <t>GSE94</t>
  </si>
  <si>
    <t>21/01/2026 15:03</t>
  </si>
  <si>
    <t>790326305521</t>
  </si>
  <si>
    <t>GSE92</t>
  </si>
  <si>
    <t>21/01/2026 15:02</t>
  </si>
  <si>
    <t>790397016522</t>
  </si>
  <si>
    <t>GSE91</t>
  </si>
  <si>
    <t>เอกภาค ก๋งอุบล</t>
  </si>
  <si>
    <t>44 หมู่2 ตำบล บางจะเกร็ง อำเภอเมือง
เมืองสมุทรสงคราม/ Mueang Samut Songkhramสมุทรสงคราม/ Samut Songkhram
75000</t>
  </si>
  <si>
    <t>660612954455</t>
  </si>
  <si>
    <t>21/01/2026 15:00</t>
  </si>
  <si>
    <t>LEXPU0650302230</t>
  </si>
  <si>
    <t>GSE90</t>
  </si>
  <si>
    <t>21/01/2026 14:56</t>
  </si>
  <si>
    <t>790384926531</t>
  </si>
  <si>
    <t>GSE89</t>
  </si>
  <si>
    <t>21/01/2026 14:55</t>
  </si>
  <si>
    <t>790339503575</t>
  </si>
  <si>
    <t>GSE88</t>
  </si>
  <si>
    <t>ว***ี เ***ุวรรณ์</t>
  </si>
  <si>
    <t>21/01/2026 14:53</t>
  </si>
  <si>
    <t>790395827572</t>
  </si>
  <si>
    <t>GSE87</t>
  </si>
  <si>
    <t>ส***ียา</t>
  </si>
  <si>
    <t>21/01/2026 14:51</t>
  </si>
  <si>
    <t>790315275466</t>
  </si>
  <si>
    <t>GSE86</t>
  </si>
  <si>
    <t>ฉ***รรณ เ***นสุคนธ์</t>
  </si>
  <si>
    <t>21/01/2026 14:48</t>
  </si>
  <si>
    <t>790393540506</t>
  </si>
  <si>
    <t>GSE85</t>
  </si>
  <si>
    <t>ธ***ชัย ข***เนตร</t>
  </si>
  <si>
    <t>21/01/2026 14:47</t>
  </si>
  <si>
    <t>790378677476</t>
  </si>
  <si>
    <t>GSE84</t>
  </si>
  <si>
    <t>ฐ******ม</t>
  </si>
  <si>
    <t>****** อ.เมือง จ.นครปฐม ตำบลธรรมศาลา อำเภอเมืองนครปฐม จังหวัดนครปฐม 73000</t>
  </si>
  <si>
    <t>TH269698697077V</t>
  </si>
  <si>
    <t>21/01/2026 14:46</t>
  </si>
  <si>
    <t>GSE83</t>
  </si>
  <si>
    <t>21/01/2026 14:44</t>
  </si>
  <si>
    <t>THT02032DT2CW9Z</t>
  </si>
  <si>
    <t>GSE82</t>
  </si>
  <si>
    <t>ม****ย</t>
  </si>
  <si>
    <t>****** ซอย 1/7,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</t>
  </si>
  <si>
    <t>TH2668207532039</t>
  </si>
  <si>
    <t>21/01/2026 14:43</t>
  </si>
  <si>
    <t>GSE81</t>
  </si>
  <si>
    <t>ว***า​ ม***บูชาธรรม</t>
  </si>
  <si>
    <t>21/01/2026 14:42</t>
  </si>
  <si>
    <t>790332984486</t>
  </si>
  <si>
    <t>GSE77</t>
  </si>
  <si>
    <t>จ***าย.  ท***วช</t>
  </si>
  <si>
    <t>21/01/2026 14:30</t>
  </si>
  <si>
    <t>790364013515</t>
  </si>
  <si>
    <t>GSE76</t>
  </si>
  <si>
    <t>น***สำราญ โ***์ทอง</t>
  </si>
  <si>
    <t>790315899413</t>
  </si>
  <si>
    <t>21/01/2026 14:29</t>
  </si>
  <si>
    <t>GSE75</t>
  </si>
  <si>
    <t>ว***ิฐา อ***บำรุง</t>
  </si>
  <si>
    <t>790347297445</t>
  </si>
  <si>
    <t>GSE73</t>
  </si>
  <si>
    <t>พ***บ  ก***นมะลิทอง</t>
  </si>
  <si>
    <t>21/01/2026 14:23</t>
  </si>
  <si>
    <t>790399617501</t>
  </si>
  <si>
    <t>GSE72</t>
  </si>
  <si>
    <t>c***odile</t>
  </si>
  <si>
    <t>THT03062DTAGN7Z</t>
  </si>
  <si>
    <t>GSE71</t>
  </si>
  <si>
    <t>พ***ณภัส เ***รติวรสกุล</t>
  </si>
  <si>
    <t>21/01/2026 14:19</t>
  </si>
  <si>
    <t>790332016530</t>
  </si>
  <si>
    <t>GSE70</t>
  </si>
  <si>
    <t>ศ***รรค์ ป***จ</t>
  </si>
  <si>
    <t>21/01/2026 14:18</t>
  </si>
  <si>
    <t>790381155141</t>
  </si>
  <si>
    <t>GSE69</t>
  </si>
  <si>
    <t>แ***ุ้ม</t>
  </si>
  <si>
    <t>790334955130</t>
  </si>
  <si>
    <t>GSE68</t>
  </si>
  <si>
    <t>ก***มา พ***์ทรัพย์</t>
  </si>
  <si>
    <t>21/01/2026 14:16</t>
  </si>
  <si>
    <t>790375640121</t>
  </si>
  <si>
    <t>21/01/2026 14:17</t>
  </si>
  <si>
    <t>GSE67</t>
  </si>
  <si>
    <t>ธ***ามาศ พ***พียร</t>
  </si>
  <si>
    <t>790386359125</t>
  </si>
  <si>
    <t>GSE66</t>
  </si>
  <si>
    <t>ร***า  อ***ร์สกุล</t>
  </si>
  <si>
    <t>21/01/2026 14:15</t>
  </si>
  <si>
    <t>790342355143</t>
  </si>
  <si>
    <t>GSE65</t>
  </si>
  <si>
    <t>ภ***ิรา​ เ***า</t>
  </si>
  <si>
    <t>21/01/2026 14:08</t>
  </si>
  <si>
    <t>790355954102</t>
  </si>
  <si>
    <t>21/01/2026 14:13</t>
  </si>
  <si>
    <t>GSE64</t>
  </si>
  <si>
    <t>21/01/2026 14:07</t>
  </si>
  <si>
    <t>790347558114</t>
  </si>
  <si>
    <t>21/01/2026 14:12</t>
  </si>
  <si>
    <t>GSE63</t>
  </si>
  <si>
    <t>สุรีย์รัตน์  มีเปี่ยม</t>
  </si>
  <si>
    <t>163 หมู่ 2 ต.หนองเต่า อ.บ้านหมี่ จ.ลพบุรี 15110 ุ
บ้านหมี่/ Ban Miลพบุรี/ Lopburi
15110</t>
  </si>
  <si>
    <t>660868947017</t>
  </si>
  <si>
    <t>LEXPU0650230594</t>
  </si>
  <si>
    <t>GSE62</t>
  </si>
  <si>
    <t>โ***พร</t>
  </si>
  <si>
    <t>21/01/2026 14:06</t>
  </si>
  <si>
    <t>790330955131</t>
  </si>
  <si>
    <t>GSE61</t>
  </si>
  <si>
    <t>u***71528327498780</t>
  </si>
  <si>
    <t>21/01/2026 14:05</t>
  </si>
  <si>
    <t>790341555135</t>
  </si>
  <si>
    <t>21/01/2026 14:10</t>
  </si>
  <si>
    <t>GSE60</t>
  </si>
  <si>
    <t>ม***ร ว***พันธุ์</t>
  </si>
  <si>
    <t>790370352133</t>
  </si>
  <si>
    <t>21/01/2026 14:09</t>
  </si>
  <si>
    <t>GSE59</t>
  </si>
  <si>
    <t>ห***ง</t>
  </si>
  <si>
    <t>21/01/2026 14:04</t>
  </si>
  <si>
    <t>790378644123</t>
  </si>
  <si>
    <t>GSE58</t>
  </si>
  <si>
    <t>21/01/2026 14:03</t>
  </si>
  <si>
    <t>THT04062DPXNG4Z</t>
  </si>
  <si>
    <t>GSE57</t>
  </si>
  <si>
    <t>ข***ขวัญ เ***งไธสง</t>
  </si>
  <si>
    <t>21/01/2026 14:02</t>
  </si>
  <si>
    <t>790350753124</t>
  </si>
  <si>
    <t>GSE56</t>
  </si>
  <si>
    <t>จ***วรรณ ด***าญจนา</t>
  </si>
  <si>
    <t>21/01/2026 13:55</t>
  </si>
  <si>
    <t>790338756104</t>
  </si>
  <si>
    <t>GSE55</t>
  </si>
  <si>
    <t>ศ***นภา ย***ูป</t>
  </si>
  <si>
    <t>790312647106</t>
  </si>
  <si>
    <t>GSE53</t>
  </si>
  <si>
    <t>น***มหมาย โ***</t>
  </si>
  <si>
    <t>21/01/2026 13:53</t>
  </si>
  <si>
    <t>790387751112</t>
  </si>
  <si>
    <t>21/01/2026 13:52</t>
  </si>
  <si>
    <t>GSE51</t>
  </si>
  <si>
    <t>P***ya N***laong</t>
  </si>
  <si>
    <t>21/01/2026 13:51</t>
  </si>
  <si>
    <t>790376438191</t>
  </si>
  <si>
    <t>GSE50</t>
  </si>
  <si>
    <t>ม***า ค***ท์</t>
  </si>
  <si>
    <t>21/01/2026 13:50</t>
  </si>
  <si>
    <t>790316032192</t>
  </si>
  <si>
    <t>GSE49</t>
  </si>
  <si>
    <t>ป** พ***เสน</t>
  </si>
  <si>
    <t>790362358133</t>
  </si>
  <si>
    <t>GSE47</t>
  </si>
  <si>
    <t>G** W***apat</t>
  </si>
  <si>
    <t>21/01/2026 13:49</t>
  </si>
  <si>
    <t>790342431196</t>
  </si>
  <si>
    <t>GSE46</t>
  </si>
  <si>
    <t>ว***ชญา จ***าธรรม</t>
  </si>
  <si>
    <t>790332952113</t>
  </si>
  <si>
    <t>GSE45</t>
  </si>
  <si>
    <t>ว***ร  ฤ***์บัว</t>
  </si>
  <si>
    <t>21/01/2026 13:48</t>
  </si>
  <si>
    <t>790374443106</t>
  </si>
  <si>
    <t>GSE44</t>
  </si>
  <si>
    <t>เ***มาศ ส***จริญ</t>
  </si>
  <si>
    <t>21/01/2026 13:47</t>
  </si>
  <si>
    <t>THT10042DRY1T1Z</t>
  </si>
  <si>
    <t>GSE43</t>
  </si>
  <si>
    <t>790333246124</t>
  </si>
  <si>
    <t>GSE42</t>
  </si>
  <si>
    <t>น***าบีฮา ด***แม</t>
  </si>
  <si>
    <t>21/01/2026 13:45</t>
  </si>
  <si>
    <t>790318444112</t>
  </si>
  <si>
    <t>GSE41</t>
  </si>
  <si>
    <t>D***n A***ak</t>
  </si>
  <si>
    <t>790384841116</t>
  </si>
  <si>
    <t>GSE40</t>
  </si>
  <si>
    <t>ค***ฟรม</t>
  </si>
  <si>
    <t>21/01/2026 13:44</t>
  </si>
  <si>
    <t>790387044112</t>
  </si>
  <si>
    <t>GSE39</t>
  </si>
  <si>
    <t>ว***ยา ณ***์ศักดิ์ิ ส***ม</t>
  </si>
  <si>
    <t>790347840111</t>
  </si>
  <si>
    <t>GSE37</t>
  </si>
  <si>
    <t>21/01/2026 13:43</t>
  </si>
  <si>
    <t>790393447115</t>
  </si>
  <si>
    <t>GSE33</t>
  </si>
  <si>
    <t>21/01/2026 13:41</t>
  </si>
  <si>
    <t>790319446103</t>
  </si>
  <si>
    <t>GSE32</t>
  </si>
  <si>
    <t>น***กษณ์ พ***ะ</t>
  </si>
  <si>
    <t>21/01/2026 13:31</t>
  </si>
  <si>
    <t>790334357116</t>
  </si>
  <si>
    <t>GSE31</t>
  </si>
  <si>
    <t>790332553146</t>
  </si>
  <si>
    <t>GSE30</t>
  </si>
  <si>
    <t>21/01/2026 13:30</t>
  </si>
  <si>
    <t>790317445131</t>
  </si>
  <si>
    <t>GSE29</t>
  </si>
  <si>
    <t>21/01/2026 13:14</t>
  </si>
  <si>
    <t>790373449132</t>
  </si>
  <si>
    <t>GSE28</t>
  </si>
  <si>
    <t>ว***รา ย***ันทร์</t>
  </si>
  <si>
    <t>790306954102</t>
  </si>
  <si>
    <t>GSE27</t>
  </si>
  <si>
    <t>ปณิชา  ธนพีรดนย์</t>
  </si>
  <si>
    <t>เลขที่ 2  หมู่บ้านรางบัววิลล์  ซ.เทอดไท 77 แยก 7 แขวงบางหว้า · บางหว้า/ Bang Wa
ภาษีเจริญ/ Phasi Charoenกรุงเทพมหานคร/ Bangkok
10160</t>
  </si>
  <si>
    <t>660830775340</t>
  </si>
  <si>
    <t>21/01/2026 13:11</t>
  </si>
  <si>
    <t>LEXPU0650233266</t>
  </si>
  <si>
    <t>GSE26</t>
  </si>
  <si>
    <t>21/01/2026 13:08</t>
  </si>
  <si>
    <t>790323558146</t>
  </si>
  <si>
    <t>GSE25</t>
  </si>
  <si>
    <t>790343447132</t>
  </si>
  <si>
    <t>GSE24</t>
  </si>
  <si>
    <t>อ***ญา เ***ญพร</t>
  </si>
  <si>
    <t>790364954116</t>
  </si>
  <si>
    <t>GSE23</t>
  </si>
  <si>
    <t>21/01/2026 13:36</t>
  </si>
  <si>
    <t>TH267483035087K</t>
  </si>
  <si>
    <t>21/01/2026 13:06</t>
  </si>
  <si>
    <t>GSE22</t>
  </si>
  <si>
    <t>ดวงรัตน์ อิวาซา</t>
  </si>
  <si>
    <t>437/93 หมู่บ้านทรัพย์มั่นคงเฟส7 หมู่2
บางบ่อ/ Bang Boสมุทรปราการ/ Samut Prakan
10560</t>
  </si>
  <si>
    <t>10560</t>
  </si>
  <si>
    <t>660958788763</t>
  </si>
  <si>
    <t>21/01/2026 12:52</t>
  </si>
  <si>
    <t>LEXPU0650240960</t>
  </si>
  <si>
    <t>GSE21</t>
  </si>
  <si>
    <t>ณัฐนรี หาญลำยวง</t>
  </si>
  <si>
    <t>99/32 ซ.หทัยราษฏร 33 ม.ร่มทิพย์ · บางชัน/ Bang Chan
คลองสามวา/ Klong Sam Waกรุงเทพมหานคร/ Bangkok
10510</t>
  </si>
  <si>
    <t>660842108117</t>
  </si>
  <si>
    <t>21/01/2026 12:51</t>
  </si>
  <si>
    <t>LEXPU0650237288</t>
  </si>
  <si>
    <t>GSE20</t>
  </si>
  <si>
    <t>21/01/2026 12:49</t>
  </si>
  <si>
    <t>LEXPU0650242755</t>
  </si>
  <si>
    <t>21/01/2026 12:48</t>
  </si>
  <si>
    <t>GSE19</t>
  </si>
  <si>
    <t>เจริญรัตน์ลิ้มถาวร</t>
  </si>
  <si>
    <t>2ม.6ตำบ่นบ่อเวฟุ
ขลุง/ Khlungจันทบุรี/ Chanthaburi
22150</t>
  </si>
  <si>
    <t>660637428412</t>
  </si>
  <si>
    <t>21/01/2026 12:42</t>
  </si>
  <si>
    <t>LEXDO0177135448</t>
  </si>
  <si>
    <t>GSE18</t>
  </si>
  <si>
    <t>ห** ธ***ินทร์ดีเวลลอปเม้นท์</t>
  </si>
  <si>
    <t>21/01/2026 12:40</t>
  </si>
  <si>
    <t>790353955112</t>
  </si>
  <si>
    <t>GSE16</t>
  </si>
  <si>
    <t>เ***ลักษณ์ เ***ชัย</t>
  </si>
  <si>
    <t>21/01/2026 12:37</t>
  </si>
  <si>
    <t>790340355125</t>
  </si>
  <si>
    <t>21/01/2026 12:36</t>
  </si>
  <si>
    <t>GSE15</t>
  </si>
  <si>
    <t>บ***ร พ***ดี</t>
  </si>
  <si>
    <t>21/01/2026 12:25</t>
  </si>
  <si>
    <t>790351440130</t>
  </si>
  <si>
    <t>GSE14</t>
  </si>
  <si>
    <t>พ***ี ช***จิตต</t>
  </si>
  <si>
    <t>21/01/2026 12:21</t>
  </si>
  <si>
    <t>790391840103</t>
  </si>
  <si>
    <t>21/01/2026 12:20</t>
  </si>
  <si>
    <t>GSE13</t>
  </si>
  <si>
    <t>ศ***ร เ***สถิตบุญฤทธิ์</t>
  </si>
  <si>
    <t>21/01/2026 12:15</t>
  </si>
  <si>
    <t>790337355135</t>
  </si>
  <si>
    <t>GSE12</t>
  </si>
  <si>
    <t>21/01/2026 12:41</t>
  </si>
  <si>
    <t>TH69018978TS6D</t>
  </si>
  <si>
    <t>21/01/2026 12:11</t>
  </si>
  <si>
    <t>GSE11</t>
  </si>
  <si>
    <t>ภ***สร  ส***ญาติ</t>
  </si>
  <si>
    <t>21/01/2026 11:57</t>
  </si>
  <si>
    <t>790366753131</t>
  </si>
  <si>
    <t>GSE10</t>
  </si>
  <si>
    <t>บ***ร ศ***นาวรัตน์</t>
  </si>
  <si>
    <t>21/01/2026 11:53</t>
  </si>
  <si>
    <t>790249800093</t>
  </si>
  <si>
    <t>GSE9</t>
  </si>
  <si>
    <t>ณ***ุฒิ จ***ุเรือง</t>
  </si>
  <si>
    <t>21/01/2026 11:51</t>
  </si>
  <si>
    <t>790224189086</t>
  </si>
  <si>
    <t>GSE8</t>
  </si>
  <si>
    <t>พ***นิภา แ***บริบัตร</t>
  </si>
  <si>
    <t>21/01/2026 11:50</t>
  </si>
  <si>
    <t>790249393032</t>
  </si>
  <si>
    <t>GSE7</t>
  </si>
  <si>
    <t>ก***ิยา ภ***ลิศ</t>
  </si>
  <si>
    <t>790259391095</t>
  </si>
  <si>
    <t>GSE6</t>
  </si>
  <si>
    <t>ย***วา</t>
  </si>
  <si>
    <t>21/01/2026 11:49</t>
  </si>
  <si>
    <t>790276395031</t>
  </si>
  <si>
    <t>GSE5</t>
  </si>
  <si>
    <t>ส***ภรณ์ เ***แก้ว</t>
  </si>
  <si>
    <t>790275490082</t>
  </si>
  <si>
    <t>GSE4</t>
  </si>
  <si>
    <t>วัลลภา ปราณี</t>
  </si>
  <si>
    <t>668 ม.3 ซ.เรวัติ 3 ถ.สุขุมวิท ต.ท้ายบ้านใหม่ อ.เมือง จ.สมุทรปราการ 10280</t>
  </si>
  <si>
    <t>0971319836</t>
  </si>
  <si>
    <t>21/01/2026 11:25</t>
  </si>
  <si>
    <t>WB132016591TH</t>
  </si>
  <si>
    <t>21/01/2026 11:39</t>
  </si>
  <si>
    <t>GSE3</t>
  </si>
  <si>
    <t>พ***ล จ***จินดา</t>
  </si>
  <si>
    <t>21/01/2026 11:37</t>
  </si>
  <si>
    <t>790294481045</t>
  </si>
  <si>
    <t>GSE2</t>
  </si>
  <si>
    <t>21/01/2026 11:36</t>
  </si>
  <si>
    <t>790268391043</t>
  </si>
  <si>
    <t>GSE1</t>
  </si>
  <si>
    <t>ชมภู่ เสือคล้ำ</t>
  </si>
  <si>
    <t>58หมู่8
กระทุ่มแบน/ Krathum Baenสมุทรสาคร/ Samut Sakhon
74130</t>
  </si>
  <si>
    <t>660831034055</t>
  </si>
  <si>
    <t>21/01/2026 11:34</t>
  </si>
  <si>
    <t>LEXPU0650240252</t>
  </si>
  <si>
    <t>GSE0</t>
  </si>
  <si>
    <t>น***จันทร์เพ็ญ ท***ิม</t>
  </si>
  <si>
    <t>790252793046</t>
  </si>
  <si>
    <t>GSD99</t>
  </si>
  <si>
    <t>21/01/2026 11:24</t>
  </si>
  <si>
    <t>790228791085</t>
  </si>
  <si>
    <t>GSD98</t>
  </si>
  <si>
    <t>21/01/2026 11:23</t>
  </si>
  <si>
    <t>790342106116</t>
  </si>
  <si>
    <t>GSD96</t>
  </si>
  <si>
    <t>21/01/2026 11:16</t>
  </si>
  <si>
    <t>ขอเป็นไส้เผือก 2/มะพร้าวอ่อน 2/กาแฟ 1/เนยสด 1</t>
  </si>
  <si>
    <t>790230675043</t>
  </si>
  <si>
    <t>GSD95</t>
  </si>
  <si>
    <t>ว***นา..ยิ้มวิไล</t>
  </si>
  <si>
    <t>21/01/2026 11:14</t>
  </si>
  <si>
    <t>790239489034</t>
  </si>
  <si>
    <t>GSD94</t>
  </si>
  <si>
    <t>21/01/2026 11:13</t>
  </si>
  <si>
    <t>790278192012</t>
  </si>
  <si>
    <t>GSD93</t>
  </si>
  <si>
    <t>ส***  ช***ร</t>
  </si>
  <si>
    <t>21/01/2026 11:02</t>
  </si>
  <si>
    <t>790255090015</t>
  </si>
  <si>
    <t>GSD92</t>
  </si>
  <si>
    <t>ค***ิริพร ธ***สอน</t>
  </si>
  <si>
    <t>21/01/2026 11:01</t>
  </si>
  <si>
    <t>790297288060</t>
  </si>
  <si>
    <t>GSD91</t>
  </si>
  <si>
    <t>ช***า​  ข***อง</t>
  </si>
  <si>
    <t>21/01/2026 11:00</t>
  </si>
  <si>
    <t>790203488060</t>
  </si>
  <si>
    <t>GSD90</t>
  </si>
  <si>
    <t>n***oy</t>
  </si>
  <si>
    <t>790242089070</t>
  </si>
  <si>
    <t>GSD87</t>
  </si>
  <si>
    <t>วนัชพร พิงพิทยากุล</t>
  </si>
  <si>
    <t>1/8 ม.4 ต.นาท่ามใต้
อ.เมือง จ.ตรัง 92190</t>
  </si>
  <si>
    <t>0640198228</t>
  </si>
  <si>
    <t>21/01/2026 10:54</t>
  </si>
  <si>
    <t>WA082236694TH</t>
  </si>
  <si>
    <t>21/01/2026 10:53</t>
  </si>
  <si>
    <t>GSD86</t>
  </si>
  <si>
    <t>อ***ยา อ***มี</t>
  </si>
  <si>
    <t>21/01/2026 10:51</t>
  </si>
  <si>
    <t>790240996031</t>
  </si>
  <si>
    <t>GSD85</t>
  </si>
  <si>
    <t>ว***จน์ โ***์สุขเสถียร</t>
  </si>
  <si>
    <t>ไทย, อุดรธานี, บ้านดุง,แบ** 41***</t>
  </si>
  <si>
    <t>21/01/2026 10:50</t>
  </si>
  <si>
    <t>790337702103</t>
  </si>
  <si>
    <t>21/01/2026 10:49</t>
  </si>
  <si>
    <t>GSD84</t>
  </si>
  <si>
    <t>21/01/2026 10:48</t>
  </si>
  <si>
    <t>790224982072</t>
  </si>
  <si>
    <t>21/01/2026 10:47</t>
  </si>
  <si>
    <t>GSD83</t>
  </si>
  <si>
    <t>ศ***พร เ***ักดิ์</t>
  </si>
  <si>
    <t>21/01/2026 10:44</t>
  </si>
  <si>
    <t>790209394063</t>
  </si>
  <si>
    <t>GSD81</t>
  </si>
  <si>
    <t>21/01/2026 10:39</t>
  </si>
  <si>
    <t>790255886033</t>
  </si>
  <si>
    <t>21/01/2026 10:38</t>
  </si>
  <si>
    <t>GSD80</t>
  </si>
  <si>
    <t>21/01/2026 10:15</t>
  </si>
  <si>
    <t>790234395031</t>
  </si>
  <si>
    <t>GSD79</t>
  </si>
  <si>
    <t>ฝอยทอง6กล่องค่ะ</t>
  </si>
  <si>
    <t>790268781046</t>
  </si>
  <si>
    <t>21/01/2026 10:14</t>
  </si>
  <si>
    <t>GSD78</t>
  </si>
  <si>
    <t>ช*** ม***</t>
  </si>
  <si>
    <t>21/01/2026 10:11</t>
  </si>
  <si>
    <t>790219592083</t>
  </si>
  <si>
    <t>GSD77</t>
  </si>
  <si>
    <t>ญ***</t>
  </si>
  <si>
    <t>21/01/2026 10:06</t>
  </si>
  <si>
    <t>790274480063</t>
  </si>
  <si>
    <t>GSD76</t>
  </si>
  <si>
    <t>21/01/2026 10:04</t>
  </si>
  <si>
    <t>790225596086</t>
  </si>
  <si>
    <t>GSD75</t>
  </si>
  <si>
    <t>เ** ช***ชา</t>
  </si>
  <si>
    <t>21/01/2026 10:01</t>
  </si>
  <si>
    <t>790217598026</t>
  </si>
  <si>
    <t>GSD74</t>
  </si>
  <si>
    <t>790260183086</t>
  </si>
  <si>
    <t>GSD73</t>
  </si>
  <si>
    <t>21/01/2026 10:00</t>
  </si>
  <si>
    <t>790220389070</t>
  </si>
  <si>
    <t>GSD72</t>
  </si>
  <si>
    <t>21/01/2026 09:55</t>
  </si>
  <si>
    <t>790212281025</t>
  </si>
  <si>
    <t>GSD71</t>
  </si>
  <si>
    <t>790289688005</t>
  </si>
  <si>
    <t>GSD70</t>
  </si>
  <si>
    <t>ป*** เ***ิรี</t>
  </si>
  <si>
    <t>21/01/2026 09:50</t>
  </si>
  <si>
    <t>790294090062</t>
  </si>
  <si>
    <t>GSD69</t>
  </si>
  <si>
    <t>ศิริขวัญ สุทธิศักดิ์</t>
  </si>
  <si>
    <t xml:space="preserve"> 67160</t>
  </si>
  <si>
    <t>0648300887</t>
  </si>
  <si>
    <t>21/01/2026 09:51</t>
  </si>
  <si>
    <t>WA082255614TH</t>
  </si>
  <si>
    <t>21/01/2026 09:49</t>
  </si>
  <si>
    <t>GSD66</t>
  </si>
  <si>
    <t>อุรารัตน์  ศรีคงคช</t>
  </si>
  <si>
    <t>100/346แยก13-14โซน7
เคหะร่มเกล้า29
แขวง.คลองสองต้นนุ่น
เขต.ลาดกระบัง
กรุงเทพมหานคร 10520</t>
  </si>
  <si>
    <t>0902614873</t>
  </si>
  <si>
    <t>21/01/2026 09:48</t>
  </si>
  <si>
    <t>WA082236685TH</t>
  </si>
  <si>
    <t>21/01/2026 09:47</t>
  </si>
  <si>
    <t>GSD67</t>
  </si>
  <si>
    <t>ภ***ูมิ บ***รย</t>
  </si>
  <si>
    <t>ฝอยทอง1เนยนม1มะพร้าวน้ำหอม1</t>
  </si>
  <si>
    <t>790216677036</t>
  </si>
  <si>
    <t>GSD65</t>
  </si>
  <si>
    <t>21/01/2026 09:45</t>
  </si>
  <si>
    <t>790210790095</t>
  </si>
  <si>
    <t>GSD64</t>
  </si>
  <si>
    <t>น***มน</t>
  </si>
  <si>
    <t>THT05052DPQXR2Z</t>
  </si>
  <si>
    <t>GSD63</t>
  </si>
  <si>
    <t>พ***าแคชเชียร์</t>
  </si>
  <si>
    <t>21/01/2026 09:44</t>
  </si>
  <si>
    <t>790286281046</t>
  </si>
  <si>
    <t>GSD62</t>
  </si>
  <si>
    <t>ส***ลี     ส***นันต์</t>
  </si>
  <si>
    <t>21/01/2026 09:42</t>
  </si>
  <si>
    <t>790227591064</t>
  </si>
  <si>
    <t>GSD61</t>
  </si>
  <si>
    <t>TH268041093259W</t>
  </si>
  <si>
    <t>21/01/2026 09:21</t>
  </si>
  <si>
    <t>GSD60</t>
  </si>
  <si>
    <t>น***น แ***ค้ว</t>
  </si>
  <si>
    <t>21/01/2026 09:16</t>
  </si>
  <si>
    <t>790259184083</t>
  </si>
  <si>
    <t>GSD59</t>
  </si>
  <si>
    <t>ส***ตรา จ***เสงี่ยม</t>
  </si>
  <si>
    <t>21/01/2026 09:11</t>
  </si>
  <si>
    <t>790277589076</t>
  </si>
  <si>
    <t>GSD58</t>
  </si>
  <si>
    <t>น***พานทอง ข***ก้ว</t>
  </si>
  <si>
    <t>21/01/2026 09:10</t>
  </si>
  <si>
    <t>790238484044</t>
  </si>
  <si>
    <t>GSD57</t>
  </si>
  <si>
    <t>จ***นา จ***ยู่</t>
  </si>
  <si>
    <t>21/01/2026 09:01</t>
  </si>
  <si>
    <t>790240485053</t>
  </si>
  <si>
    <t>GSD56</t>
  </si>
  <si>
    <t>พรทิพย์ สะแกงาม</t>
  </si>
  <si>
    <t>20/5 หมู่ 1 ต.หนองเพรางาย อ.ไทรน้อย จ.นนทบุรี 11150</t>
  </si>
  <si>
    <t>0891758885</t>
  </si>
  <si>
    <t>21/01/2026 08:58</t>
  </si>
  <si>
    <t>WA082236677TH</t>
  </si>
  <si>
    <t>21/01/2026 08:54</t>
  </si>
  <si>
    <t>GSD55</t>
  </si>
  <si>
    <t>วนิดา ตาปราบ</t>
  </si>
  <si>
    <t>149 หมู่4 โรงพยาบาลภูเขียวเฉลิมพระเกียรติ(แผนก CT Scan) · ผักปัง/ Phak Pang
ภูเขียว/ Phu Khiaoชัยภูมิ/ Chaiyaphum
36110</t>
  </si>
  <si>
    <t>660951565926</t>
  </si>
  <si>
    <t>21/01/2026 08:29</t>
  </si>
  <si>
    <t>TH3310896J9V2A</t>
  </si>
  <si>
    <t>GSD54</t>
  </si>
  <si>
    <t>กฤษณา สมิธ</t>
  </si>
  <si>
    <t>197 หมู่บ้านโสมเจริญ หมู่ 11 ต.ศรีสำราญ อ.น้ำโสม จ.อุดรธานี 41210</t>
  </si>
  <si>
    <t>41210</t>
  </si>
  <si>
    <t>0863355201</t>
  </si>
  <si>
    <t>21/01/2026 08:21</t>
  </si>
  <si>
    <t>WA082236663TH</t>
  </si>
  <si>
    <t>GSD53</t>
  </si>
  <si>
    <t>Kissanachai Kumkoon</t>
  </si>
  <si>
    <t>สเตชั่นภูทับเบิก 261 ม.8 ต.บ้านเนิน อ.หล่มเก่า จ.เพชรบูรณ์ 
 67120</t>
  </si>
  <si>
    <t>67120</t>
  </si>
  <si>
    <t>0631506075</t>
  </si>
  <si>
    <t>21/01/2026 08:20</t>
  </si>
  <si>
    <t>WA082236650TH</t>
  </si>
  <si>
    <t>GSD52</t>
  </si>
  <si>
    <t>ภาพร แฝดกลาง</t>
  </si>
  <si>
    <t>201/1 มบ วินด์มิลล์ ม14
ถ เทพรัตน
ต บางพลีใหญ่
อ บางพลี
สมุทรปราการ
 10540</t>
  </si>
  <si>
    <t>0866239959</t>
  </si>
  <si>
    <t>WA082236646TH</t>
  </si>
  <si>
    <t>21/01/2026 08:19</t>
  </si>
  <si>
    <t>GSD51</t>
  </si>
  <si>
    <t xml:space="preserve">มาลี </t>
  </si>
  <si>
    <t>468/165ซ.3/6มบ.บุราสิริท่าข้าม
ถ.อนามัยงามเจริญ
แขวง ท่าข้าม
เขต บางขุนเทียน
กรุงเทพ 
 10150</t>
  </si>
  <si>
    <t>0892042741</t>
  </si>
  <si>
    <t>20/01/2026 18:13</t>
  </si>
  <si>
    <t>WB132126535TH</t>
  </si>
  <si>
    <t>GSD50</t>
  </si>
  <si>
    <t>ศ***พงษ์ เ***สิงห์</t>
  </si>
  <si>
    <t>21/01/2026 08:15</t>
  </si>
  <si>
    <t>790222877076</t>
  </si>
  <si>
    <t>21/01/2026 08:14</t>
  </si>
  <si>
    <t>GSD49</t>
  </si>
  <si>
    <t>******ะเคียน, อำเภอหนองมะโมง ตำบลวังตะเคียน อำเภอหนองมะโมง จังหวัดชัยนาท 17120</t>
  </si>
  <si>
    <t>17120</t>
  </si>
  <si>
    <t>21/01/2026 08:12</t>
  </si>
  <si>
    <t>TH267319485605U</t>
  </si>
  <si>
    <t>GSD48</t>
  </si>
  <si>
    <t>น******ำ</t>
  </si>
  <si>
    <t>******ตำบลบ้านต๊ำ อำเภอเมืองพะเยา จังหวัดพะเยา 56000</t>
  </si>
  <si>
    <t>21/01/2026 08:09</t>
  </si>
  <si>
    <t>TH264328453849J</t>
  </si>
  <si>
    <t>21/01/2026 07:39</t>
  </si>
  <si>
    <t>GSD47</t>
  </si>
  <si>
    <t>ภ***  พ***์งาม</t>
  </si>
  <si>
    <t>21/01/2026 07:13</t>
  </si>
  <si>
    <t>790232683052</t>
  </si>
  <si>
    <t>GSD46</t>
  </si>
  <si>
    <t>ป***ีป</t>
  </si>
  <si>
    <t>21/01/2026 06:39</t>
  </si>
  <si>
    <t>790220317014</t>
  </si>
  <si>
    <t>GSD45</t>
  </si>
  <si>
    <t>790291578963</t>
  </si>
  <si>
    <t>GSD44</t>
  </si>
  <si>
    <t>วันดี   เป้าปะ</t>
  </si>
  <si>
    <t>33หมู่1 · ดอนนางหงส์/ Don Nang Hong
ธาตุพนม/ That Phanomนครพนม/ Nakhon Phanom
48110</t>
  </si>
  <si>
    <t>660931675105</t>
  </si>
  <si>
    <t>21/01/2026 06:37</t>
  </si>
  <si>
    <t>TH4505892CXT9G</t>
  </si>
  <si>
    <t>GSD43</t>
  </si>
  <si>
    <t>ห***ุง ล***าณิชย์สกุล</t>
  </si>
  <si>
    <t>21/01/2026 06:33</t>
  </si>
  <si>
    <t>790207495954</t>
  </si>
  <si>
    <t>GSD42</t>
  </si>
  <si>
    <t>******หมาก เขตบางกะปิ กรุงเทพฯมหานคร 10240 แขวงหัวหมาก เขตบางกะปิ จังหวัดกรุงเทพมหานคร 10240</t>
  </si>
  <si>
    <t>21/01/2026 05:56</t>
  </si>
  <si>
    <t>TH261902371323T</t>
  </si>
  <si>
    <t>21/01/2026 05:26</t>
  </si>
  <si>
    <t>GSD41</t>
  </si>
  <si>
    <t>นางดาหวัน  สีมาวงษ์</t>
  </si>
  <si>
    <t>393 หมู่3 ตำบลหนองบัวบาน · หนองบัวบาน/ Nong Bua Ban
จัตุรัส/ Chatturatชัยภูมิ/ Chaiyaphum
36130</t>
  </si>
  <si>
    <t>660831295154</t>
  </si>
  <si>
    <t>21/01/2026 04:42</t>
  </si>
  <si>
    <t>TH3306892J399B</t>
  </si>
  <si>
    <t>GSD40</t>
  </si>
  <si>
    <t>รมย์ชลี รัศมีเพ็ญ</t>
  </si>
  <si>
    <t>เลขที่ 53 หมู่ 11 บ้านฟากนา ต.นาอาน
เมืองเลย/ Mueang Loeiเลย/ Loei
42000</t>
  </si>
  <si>
    <t>660918653177</t>
  </si>
  <si>
    <t>21/01/2026 04:25</t>
  </si>
  <si>
    <t>LEXPU0649955085</t>
  </si>
  <si>
    <t>GSD39</t>
  </si>
  <si>
    <t>ค***ฮม</t>
  </si>
  <si>
    <t>21/01/2026 03:41</t>
  </si>
  <si>
    <t>790283587940</t>
  </si>
  <si>
    <t>21/01/2026 03:42</t>
  </si>
  <si>
    <t>GSD38</t>
  </si>
  <si>
    <t>21/01/2026 03:20</t>
  </si>
  <si>
    <t>790213592906</t>
  </si>
  <si>
    <t>GSD36</t>
  </si>
  <si>
    <t>รุ่งฤดี ธนาภิรมย์ศรี บัตรประชาชน 3909800075956</t>
  </si>
  <si>
    <t>34/355 หมู่บ้านภัสสร 2 ซอย 3 ถนนเลียบคลองสาม  หมู่ 3 ต. คลองสาม
คลองหลวง/ Khlong Luangปทุมธานี/ Pathum Thani
12120</t>
  </si>
  <si>
    <t>660914515942</t>
  </si>
  <si>
    <t>21/01/2026 01:27</t>
  </si>
  <si>
    <t>LEXPU0649963018</t>
  </si>
  <si>
    <t>GSD35</t>
  </si>
  <si>
    <t>ช***เปอร์ แ** ฮ***</t>
  </si>
  <si>
    <t>21/01/2026 00:21</t>
  </si>
  <si>
    <t>790267401991</t>
  </si>
  <si>
    <t>21/01/2026 00:27</t>
  </si>
  <si>
    <t>GSD34</t>
  </si>
  <si>
    <t>อ***รา จ***อม</t>
  </si>
  <si>
    <t>21/01/2026 00:17</t>
  </si>
  <si>
    <t>790252309011</t>
  </si>
  <si>
    <t>21/01/2026 00:26</t>
  </si>
  <si>
    <t>GSD33</t>
  </si>
  <si>
    <t>ณ******ศ</t>
  </si>
  <si>
    <t>******บลบางปลากด ตำบลบางปลากด อำเภอป่าโมก จังหวัดอ่างทอง 14130</t>
  </si>
  <si>
    <t>21/01/2026 00:37</t>
  </si>
  <si>
    <t>TH264566532871K</t>
  </si>
  <si>
    <t>21/01/2026 00:22</t>
  </si>
  <si>
    <t>GSI23</t>
  </si>
  <si>
    <t>N***ya</t>
  </si>
  <si>
    <t>22/01/2026 23:52</t>
  </si>
  <si>
    <t>790357507026</t>
  </si>
  <si>
    <t>GSI22</t>
  </si>
  <si>
    <t>A***UB</t>
  </si>
  <si>
    <t>22/01/2026 23:31</t>
  </si>
  <si>
    <t>790334152996</t>
  </si>
  <si>
    <t>GSI21</t>
  </si>
  <si>
    <t>c*** k* k*</t>
  </si>
  <si>
    <t>22/01/2026 23:20</t>
  </si>
  <si>
    <t>790310163904</t>
  </si>
  <si>
    <t>GSI20</t>
  </si>
  <si>
    <t>อ*** ก***า</t>
  </si>
  <si>
    <t>22/01/2026 23:05</t>
  </si>
  <si>
    <t>THT03062DUZKY9Z</t>
  </si>
  <si>
    <t>GSI19</t>
  </si>
  <si>
    <t>22/01/2026 22:56</t>
  </si>
  <si>
    <t>790388891935</t>
  </si>
  <si>
    <t>GSI18</t>
  </si>
  <si>
    <t>จ******ม</t>
  </si>
  <si>
    <t>******ยมือ) ตำบลอรัญคามวารี อำเภอเคียนซา จังหวัดสุราษฎร์ธานี 84260</t>
  </si>
  <si>
    <t>84260</t>
  </si>
  <si>
    <t>22/01/2026 23:03</t>
  </si>
  <si>
    <t>TH262081321968Q</t>
  </si>
  <si>
    <t>22/01/2026 22:33</t>
  </si>
  <si>
    <t>GSI17</t>
  </si>
  <si>
    <t>บ***รินทร์ ป***เสก</t>
  </si>
  <si>
    <t>22/01/2026 22:24</t>
  </si>
  <si>
    <t>790347704053</t>
  </si>
  <si>
    <t>GSI16</t>
  </si>
  <si>
    <t>ก***า ก***ัว</t>
  </si>
  <si>
    <t>22/01/2026 22:21</t>
  </si>
  <si>
    <t>790373712063</t>
  </si>
  <si>
    <t>GSI15</t>
  </si>
  <si>
    <t>ป***นุช   ส***ักษา</t>
  </si>
  <si>
    <t>22/01/2026 22:20</t>
  </si>
  <si>
    <t>790315886916</t>
  </si>
  <si>
    <t>GSI14</t>
  </si>
  <si>
    <t>พ** พ***กษา</t>
  </si>
  <si>
    <t>22/01/2026 22:10</t>
  </si>
  <si>
    <t>790313966923</t>
  </si>
  <si>
    <t>GSI13</t>
  </si>
  <si>
    <t>M* M*</t>
  </si>
  <si>
    <t>22/01/2026 22:05</t>
  </si>
  <si>
    <t>790379994913</t>
  </si>
  <si>
    <t>22/01/2026 22:06</t>
  </si>
  <si>
    <t>GSI12</t>
  </si>
  <si>
    <t>โ***ับอาม</t>
  </si>
  <si>
    <t>22/01/2026 21:50</t>
  </si>
  <si>
    <t>790339246944</t>
  </si>
  <si>
    <t>GSI11</t>
  </si>
  <si>
    <t>l*** 4***</t>
  </si>
  <si>
    <t>22/01/2026 21:46</t>
  </si>
  <si>
    <t>790329391902</t>
  </si>
  <si>
    <t>GSI9</t>
  </si>
  <si>
    <t>น***า เ***งเกษา</t>
  </si>
  <si>
    <t>22/01/2026 21:30</t>
  </si>
  <si>
    <t>790372872973</t>
  </si>
  <si>
    <t>GSI8</t>
  </si>
  <si>
    <t>22/01/2026 21:08</t>
  </si>
  <si>
    <t>790300693965</t>
  </si>
  <si>
    <t>22/01/2026 21:17</t>
  </si>
  <si>
    <t>GSI7</t>
  </si>
  <si>
    <t>K* จ***ศรี บ***งภักดี</t>
  </si>
  <si>
    <t>22/01/2026 21:06</t>
  </si>
  <si>
    <t>***ไม่เอารสกาแฟนะคะ และโน้ตหน้ากล่องให้หน่อยนะคะว่าจากลูกสาว รับพัสดุได้เลย ขอบคุณมากค่ะ***</t>
  </si>
  <si>
    <t>790399404034</t>
  </si>
  <si>
    <t>GSI6</t>
  </si>
  <si>
    <t>ก***ิการ์  ท***อดพัน</t>
  </si>
  <si>
    <t>22/01/2026 21:00</t>
  </si>
  <si>
    <t>790389774996</t>
  </si>
  <si>
    <t>GSI5</t>
  </si>
  <si>
    <t>พ***นันท์  จ***์อำไพ</t>
  </si>
  <si>
    <t>22/01/2026 20:58</t>
  </si>
  <si>
    <t>790332576994</t>
  </si>
  <si>
    <t>GSI4</t>
  </si>
  <si>
    <t>ร***พร อ***มาก</t>
  </si>
  <si>
    <t>790340784914</t>
  </si>
  <si>
    <t>GSI3</t>
  </si>
  <si>
    <t>พ***พล ป***ะบุตร</t>
  </si>
  <si>
    <t>22/01/2026 20:47</t>
  </si>
  <si>
    <t>790328909042</t>
  </si>
  <si>
    <t>GSI2</t>
  </si>
  <si>
    <t>ส***ชาดา น***โคตร</t>
  </si>
  <si>
    <t>22/01/2026 20:34</t>
  </si>
  <si>
    <t>THT02032DT1UQ4Z</t>
  </si>
  <si>
    <t>22/01/2026 20:27</t>
  </si>
  <si>
    <t>GSI1</t>
  </si>
  <si>
    <t>790301066962</t>
  </si>
  <si>
    <t>GSI0</t>
  </si>
  <si>
    <t>เ***กรณ์  ม***ลอยเพ็ชร</t>
  </si>
  <si>
    <t>22/01/2026 20:17</t>
  </si>
  <si>
    <t>790374265962</t>
  </si>
  <si>
    <t>GSH99</t>
  </si>
  <si>
    <t>22/01/2026 20:15</t>
  </si>
  <si>
    <t>790300840965</t>
  </si>
  <si>
    <t>GSH98</t>
  </si>
  <si>
    <t>22/01/2026 20:51</t>
  </si>
  <si>
    <t>TH260050965972Z</t>
  </si>
  <si>
    <t>22/01/2026 20:13</t>
  </si>
  <si>
    <t>GSH97</t>
  </si>
  <si>
    <t>วิมลรัตน์ แสนเตปิน</t>
  </si>
  <si>
    <t>84/137 ม.13 ต.วัดไทร อ.เมือง
เมืองนครสวรรค์/ Mueang Nakhon Sawanนครสวรรค์/ Nakhon Sawan
60000</t>
  </si>
  <si>
    <t>660873070365</t>
  </si>
  <si>
    <t>22/01/2026 20:04</t>
  </si>
  <si>
    <t>LEXPU0650516580</t>
  </si>
  <si>
    <t>GSH96</t>
  </si>
  <si>
    <t>น*** อ***รณ ท***ย์เจริญ</t>
  </si>
  <si>
    <t>22/01/2026 19:48</t>
  </si>
  <si>
    <t>790349268925</t>
  </si>
  <si>
    <t>GSH95</t>
  </si>
  <si>
    <t>ลลิตา ชัยคิรินทร์</t>
  </si>
  <si>
    <t>โคกกว้าง 233/หมู่ 1 · โคกกว้าง/ Khok Kwang
บุ่งคล้า/ Bung Khlaบึงกาฬ/ Bueng Kan
38000</t>
  </si>
  <si>
    <t>38000</t>
  </si>
  <si>
    <t>660839285073</t>
  </si>
  <si>
    <t>22/01/2026 19:43</t>
  </si>
  <si>
    <t>TH350589AJWD6A</t>
  </si>
  <si>
    <t>GSH94</t>
  </si>
  <si>
    <t>เ***นภา</t>
  </si>
  <si>
    <t>22/01/2026 19:40</t>
  </si>
  <si>
    <t>790337054942</t>
  </si>
  <si>
    <t>GSH93</t>
  </si>
  <si>
    <t>จ***ลักษณ์ ว***อน</t>
  </si>
  <si>
    <t>22/01/2026 19:36</t>
  </si>
  <si>
    <t>790330847994</t>
  </si>
  <si>
    <t>GSH92</t>
  </si>
  <si>
    <t>พ***วรรณ</t>
  </si>
  <si>
    <t>22/01/2026 19:13</t>
  </si>
  <si>
    <t>790305497962</t>
  </si>
  <si>
    <t>GSH91</t>
  </si>
  <si>
    <t>ม***ุช</t>
  </si>
  <si>
    <t>22/01/2026 19:01</t>
  </si>
  <si>
    <t>790389057905</t>
  </si>
  <si>
    <t>GSH90</t>
  </si>
  <si>
    <t>******สันกำแพง  จ.เชียงใหม่  50130 ตำบลร้องวัวแดง อำเภอสันกำแพง จังหวัดเชียงใหม่ 50130</t>
  </si>
  <si>
    <t>50130</t>
  </si>
  <si>
    <t>22/01/2026 18:52</t>
  </si>
  <si>
    <t>TH260602624394Y</t>
  </si>
  <si>
    <t>GSH89</t>
  </si>
  <si>
    <t>บ***สาร์    แ***กุล</t>
  </si>
  <si>
    <t>22/01/2026 18:49</t>
  </si>
  <si>
    <t>790323066971</t>
  </si>
  <si>
    <t>GSH88</t>
  </si>
  <si>
    <t>22/01/2026 18:27</t>
  </si>
  <si>
    <t>790346681983</t>
  </si>
  <si>
    <t>GSH87</t>
  </si>
  <si>
    <t>พ***ินทร์  ส***รณทอง</t>
  </si>
  <si>
    <t>22/01/2026 18:22</t>
  </si>
  <si>
    <t>790399760990</t>
  </si>
  <si>
    <t>GSH86</t>
  </si>
  <si>
    <t>น** อ***จ ก***บานเย็น</t>
  </si>
  <si>
    <t>22/01/2026 18:12</t>
  </si>
  <si>
    <t>790368662930</t>
  </si>
  <si>
    <t>GSH85</t>
  </si>
  <si>
    <t>ต******ี</t>
  </si>
  <si>
    <t>******บ้านถิ่น ตำบลบ้านถิ่น อำเภอโนนสัง จังหวัดหนองบัวลำภู 39140</t>
  </si>
  <si>
    <t>39140</t>
  </si>
  <si>
    <t>22/01/2026 18:41</t>
  </si>
  <si>
    <t>TH260433835261C</t>
  </si>
  <si>
    <t>22/01/2026 18:11</t>
  </si>
  <si>
    <t>GSH84</t>
  </si>
  <si>
    <t>ณ***นัย เ***ญชัย</t>
  </si>
  <si>
    <t>790365999990</t>
  </si>
  <si>
    <t>GSH83</t>
  </si>
  <si>
    <t>22/01/2026 18:10</t>
  </si>
  <si>
    <t>790359705074</t>
  </si>
  <si>
    <t>GSH82</t>
  </si>
  <si>
    <t>22/01/2026 17:51</t>
  </si>
  <si>
    <t>790355303080</t>
  </si>
  <si>
    <t>GSH81</t>
  </si>
  <si>
    <t>รัฎฎา  ดอนไพรมี</t>
  </si>
  <si>
    <t>99/128  หมู่4  ต.อุทัย  หมู่บ้าน ดีดี
อุทัย/ Uthaiพระนครศรีอยุธยา/ Phra Nakhon Si Ayutthaya
13210</t>
  </si>
  <si>
    <t>660847018371</t>
  </si>
  <si>
    <t>22/01/2026 17:49</t>
  </si>
  <si>
    <t>LEXPU0650512142</t>
  </si>
  <si>
    <t>GSH80</t>
  </si>
  <si>
    <t>22/01/2026 17:46</t>
  </si>
  <si>
    <t>TH013789ASPY7C</t>
  </si>
  <si>
    <t>GSH79</t>
  </si>
  <si>
    <t>ป***๋องง</t>
  </si>
  <si>
    <t>22/01/2026 17:44</t>
  </si>
  <si>
    <t>790398507080</t>
  </si>
  <si>
    <t>22/01/2026 17:45</t>
  </si>
  <si>
    <t>GSH78</t>
  </si>
  <si>
    <t>วกนกย</t>
  </si>
  <si>
    <t>ชุมชนร่มเย็น 28)499999 ซแยย 2/17 กสสกกย939929299229 · คูคต/ Khu Khot
ลำลูกกา/ Lam Luk Kaปทุมธานี/ Pathum Thani
12130</t>
  </si>
  <si>
    <t>660919725494</t>
  </si>
  <si>
    <t>22/01/2026 17:26</t>
  </si>
  <si>
    <t>LEXPU0650511535</t>
  </si>
  <si>
    <t>GSH77</t>
  </si>
  <si>
    <t>ดสรกตก</t>
  </si>
  <si>
    <t>ชุมชนร่มเย็น 28/499999 ซแยย 2/17 ดนกนน 8388832828288 · คูคต/ Khu Khot
ลำลูกกา/ Lam Luk Kaปทุมธานี/ Pathum Thani
12130</t>
  </si>
  <si>
    <t>660919728492</t>
  </si>
  <si>
    <t>22/01/2026 17:17</t>
  </si>
  <si>
    <t>LEXPU0650510680</t>
  </si>
  <si>
    <t>GSH76</t>
  </si>
  <si>
    <t>เ***ุฒิ  น***ดา</t>
  </si>
  <si>
    <t>22/01/2026 17:14</t>
  </si>
  <si>
    <t>790340970974</t>
  </si>
  <si>
    <t>GSH75</t>
  </si>
  <si>
    <t>ป***าถ   2*      เ***อนโพธิ์</t>
  </si>
  <si>
    <t>22/01/2026 17:11</t>
  </si>
  <si>
    <t>790383578961</t>
  </si>
  <si>
    <t>GSH74</t>
  </si>
  <si>
    <t>ธัญดา​  อริยะ​โภคิน</t>
  </si>
  <si>
    <t>8ถ.เทเวศร์ ต.ท่าราบ
อ.เมืองจ.เพชรบุรี
 7600</t>
  </si>
  <si>
    <t>0646251554</t>
  </si>
  <si>
    <t>22/01/2026 17:09</t>
  </si>
  <si>
    <t>WA082592727TH</t>
  </si>
  <si>
    <t>GSH73</t>
  </si>
  <si>
    <t>พ***โรส</t>
  </si>
  <si>
    <t>จังหวัดเลย</t>
  </si>
  <si>
    <t>22/01/2026 17:01</t>
  </si>
  <si>
    <t>790370245070</t>
  </si>
  <si>
    <t>GSH72</t>
  </si>
  <si>
    <t>k***hanachaojan</t>
  </si>
  <si>
    <t>22/01/2026 16:58</t>
  </si>
  <si>
    <t>790355499986</t>
  </si>
  <si>
    <t>GSH71</t>
  </si>
  <si>
    <t>ส***ร ม***ะ</t>
  </si>
  <si>
    <t>22/01/2026 16:56</t>
  </si>
  <si>
    <t>790378886990</t>
  </si>
  <si>
    <t>GSH70</t>
  </si>
  <si>
    <t>ค***เลิศ​ศิลป์​</t>
  </si>
  <si>
    <t>22/01/2026 16:55</t>
  </si>
  <si>
    <t>790335808043</t>
  </si>
  <si>
    <t>GSH68</t>
  </si>
  <si>
    <t>คุณ อธิตานันท์ มิลินพัฒนภรณ์</t>
  </si>
  <si>
    <t>ที่อยู่ 41/2 ร้านออสเม่เฮ้าส์ ถนนตากสิน-เพชรเกษ ม. แขวงบุคคโล เขตธนบุรี กรุงเทพ 10600</t>
  </si>
  <si>
    <t>0808785599</t>
  </si>
  <si>
    <t>23/01/2026 09:19</t>
  </si>
  <si>
    <t>WB132240645TH</t>
  </si>
  <si>
    <t>22/01/2026 16:23</t>
  </si>
  <si>
    <t>GSH67</t>
  </si>
  <si>
    <t>22/01/2026 16:03</t>
  </si>
  <si>
    <t>790315068911</t>
  </si>
  <si>
    <t>GSH66</t>
  </si>
  <si>
    <t>ร***ยาบี</t>
  </si>
  <si>
    <t>22/01/2026 15:53</t>
  </si>
  <si>
    <t>790361095996</t>
  </si>
  <si>
    <t>GSH64</t>
  </si>
  <si>
    <t>สมใจ   ชนติกา</t>
  </si>
  <si>
    <t>229 หมู่ 9 เข้าซอยคันทรีรีสอรท์ ตรงข้ามร้านค้าลัดดา
ตำบลบ้านพริก อำเภอบ้านนา
บ้านพริก
นครนายก
Thailand 26110</t>
  </si>
  <si>
    <t>26110</t>
  </si>
  <si>
    <t>0643052889</t>
  </si>
  <si>
    <t>22/01/2026 15:47</t>
  </si>
  <si>
    <t>WA082592744TH</t>
  </si>
  <si>
    <t>22/01/2026 15:52</t>
  </si>
  <si>
    <t>GSH63</t>
  </si>
  <si>
    <t>จ***รัตน์ ป***า</t>
  </si>
  <si>
    <t>22/01/2026 15:44</t>
  </si>
  <si>
    <t>790374730025</t>
  </si>
  <si>
    <t>GSH62</t>
  </si>
  <si>
    <t>22/01/2026 15:32</t>
  </si>
  <si>
    <t>790358964986</t>
  </si>
  <si>
    <t>GSH61</t>
  </si>
  <si>
    <t xml:space="preserve">T***ankorn P***ngrod </t>
  </si>
  <si>
    <t>22/01/2026 15:28</t>
  </si>
  <si>
    <t>เค้กฝอยทอง</t>
  </si>
  <si>
    <t>790381322006</t>
  </si>
  <si>
    <t>GSH60</t>
  </si>
  <si>
    <t>22/01/2026 15:27</t>
  </si>
  <si>
    <t>790367529011</t>
  </si>
  <si>
    <t>GSH58</t>
  </si>
  <si>
    <t>ร***พรรณ  ส***ิพล</t>
  </si>
  <si>
    <t>22/01/2026 15:09</t>
  </si>
  <si>
    <t>790362663904</t>
  </si>
  <si>
    <t>GSH57</t>
  </si>
  <si>
    <t>22/01/2026 15:06</t>
  </si>
  <si>
    <t>ขอเป้นฝอยทองนะค่ะ</t>
  </si>
  <si>
    <t>790381545962</t>
  </si>
  <si>
    <t>GSH56</t>
  </si>
  <si>
    <t>ไ***ง ป***น</t>
  </si>
  <si>
    <t>790398857986</t>
  </si>
  <si>
    <t>GSH54</t>
  </si>
  <si>
    <t>ช***ิป ส***ำราญ</t>
  </si>
  <si>
    <t>22/01/2026 15:05</t>
  </si>
  <si>
    <t>790330504014</t>
  </si>
  <si>
    <t>GSH53</t>
  </si>
  <si>
    <t>22/01/2026 15:07</t>
  </si>
  <si>
    <t>นมเนย 3 กล่อง</t>
  </si>
  <si>
    <t>790361839923</t>
  </si>
  <si>
    <t>22/01/2026 15:04</t>
  </si>
  <si>
    <t>GSH52</t>
  </si>
  <si>
    <t>ม***กา​  ม***อง</t>
  </si>
  <si>
    <t>790348325023</t>
  </si>
  <si>
    <t>GSH51</t>
  </si>
  <si>
    <t>ส***พร.   ม***ำ</t>
  </si>
  <si>
    <t>22/01/2026 15:00</t>
  </si>
  <si>
    <t>790369107010</t>
  </si>
  <si>
    <t>GSH50</t>
  </si>
  <si>
    <t>S***e D**</t>
  </si>
  <si>
    <t>22/01/2026 14:55</t>
  </si>
  <si>
    <t>790323315073</t>
  </si>
  <si>
    <t>GSH49</t>
  </si>
  <si>
    <t>จ***เเจ๋ม</t>
  </si>
  <si>
    <t>22/01/2026 14:54</t>
  </si>
  <si>
    <t>กล้วยหอมมะพร้าวเผา</t>
  </si>
  <si>
    <t>790372749950</t>
  </si>
  <si>
    <t>22/01/2026 14:53</t>
  </si>
  <si>
    <t>GSH48</t>
  </si>
  <si>
    <t>N******e</t>
  </si>
  <si>
    <t>******นน ไสวประชาราษฎร์, ตำบลลาดสวาย, อำเภอลำลูกกา (บ้านหลัง 2 รั้วสีดำระแนงไม้) ตำบลลาดสวาย อำเภอลำลูกกา จังหวัดปทุมธานี 12150</t>
  </si>
  <si>
    <t>22/01/2026 15:22</t>
  </si>
  <si>
    <t>TH266089068891I</t>
  </si>
  <si>
    <t>22/01/2026 14:52</t>
  </si>
  <si>
    <t>GSH47</t>
  </si>
  <si>
    <t>น***ญา</t>
  </si>
  <si>
    <t>22/01/2026 14:49</t>
  </si>
  <si>
    <t>790392056926</t>
  </si>
  <si>
    <t>GSH46</t>
  </si>
  <si>
    <t>22/01/2026 14:48</t>
  </si>
  <si>
    <t>790345369951</t>
  </si>
  <si>
    <t>GSH45</t>
  </si>
  <si>
    <t>W***sak S***kan</t>
  </si>
  <si>
    <t>22/01/2026 14:45</t>
  </si>
  <si>
    <t>790321603002</t>
  </si>
  <si>
    <t>GSH44</t>
  </si>
  <si>
    <t>22/01/2026 14:41</t>
  </si>
  <si>
    <t>THT41072DT0B94Z</t>
  </si>
  <si>
    <t>GSH43</t>
  </si>
  <si>
    <t>อ***์ เ***ดเสน</t>
  </si>
  <si>
    <t>22/01/2026 14:38</t>
  </si>
  <si>
    <t>790306949994</t>
  </si>
  <si>
    <t>GSH42</t>
  </si>
  <si>
    <t>น้องนัท</t>
  </si>
  <si>
    <t>234/201หมู่10 เคาเตอร์บางรักรีสอร์ท · นครสวรรค์ตก/ Nakhon Sawan Tok
เมืองนครสวรรค์/ Mueang Nakhon Sawanนครสวรรค์/ Nakhon Sawan
60000</t>
  </si>
  <si>
    <t>660977524866</t>
  </si>
  <si>
    <t>22/01/2026 14:40</t>
  </si>
  <si>
    <t>LEXPU0650510450</t>
  </si>
  <si>
    <t>22/01/2026 14:30</t>
  </si>
  <si>
    <t>GSH41</t>
  </si>
  <si>
    <t>22/01/2026 14:26</t>
  </si>
  <si>
    <t>790378155910</t>
  </si>
  <si>
    <t>22/01/2026 14:27</t>
  </si>
  <si>
    <t>GSH40</t>
  </si>
  <si>
    <t>น***ตติ์ ก***ัฒนโยธิน</t>
  </si>
  <si>
    <t>22/01/2026 14:24</t>
  </si>
  <si>
    <t>กาแฟ2กล่อง</t>
  </si>
  <si>
    <t>790388238990</t>
  </si>
  <si>
    <t>GSH39</t>
  </si>
  <si>
    <t>ส***งจะใครล่ะ</t>
  </si>
  <si>
    <t>790367473976</t>
  </si>
  <si>
    <t>GSH38</t>
  </si>
  <si>
    <t>ณ***า ภ***ไทย</t>
  </si>
  <si>
    <t>790357120011</t>
  </si>
  <si>
    <t>22/01/2026 14:23</t>
  </si>
  <si>
    <t>GSH37</t>
  </si>
  <si>
    <t>ว***ิสา ส***ุ่ม</t>
  </si>
  <si>
    <t>790314996903</t>
  </si>
  <si>
    <t>GSH36</t>
  </si>
  <si>
    <t>22/01/2026 14:21</t>
  </si>
  <si>
    <t>790379756902</t>
  </si>
  <si>
    <t>GSH35</t>
  </si>
  <si>
    <t>ต***ติ๊ก</t>
  </si>
  <si>
    <t>790380471952</t>
  </si>
  <si>
    <t>GSH34</t>
  </si>
  <si>
    <t>790358476950</t>
  </si>
  <si>
    <t>22/01/2026 14:20</t>
  </si>
  <si>
    <t>GSH33</t>
  </si>
  <si>
    <t>790395470966</t>
  </si>
  <si>
    <t>GSH32</t>
  </si>
  <si>
    <t>ก***ลี ส***ติ</t>
  </si>
  <si>
    <t>790370230985</t>
  </si>
  <si>
    <t>GSH31</t>
  </si>
  <si>
    <t>ส***ิ ห***วรรณา</t>
  </si>
  <si>
    <t>790333367983</t>
  </si>
  <si>
    <t>GSH30</t>
  </si>
  <si>
    <t>ภ***ดา โ***สานนท์</t>
  </si>
  <si>
    <t>790372599914</t>
  </si>
  <si>
    <t>GSH29</t>
  </si>
  <si>
    <t>น** ว***ีย์  ม***ศิริ</t>
  </si>
  <si>
    <t>22/01/2026 14:18</t>
  </si>
  <si>
    <t>790346977910</t>
  </si>
  <si>
    <t>22/01/2026 14:19</t>
  </si>
  <si>
    <t>GSH27</t>
  </si>
  <si>
    <t>ก***าวีร์  ว***จิรัฐิติกาล</t>
  </si>
  <si>
    <t>22/01/2026 14:17</t>
  </si>
  <si>
    <t>790329808096</t>
  </si>
  <si>
    <t>GSH26</t>
  </si>
  <si>
    <t>ท***มพร</t>
  </si>
  <si>
    <t>22/01/2026 14:16</t>
  </si>
  <si>
    <t>790365918075</t>
  </si>
  <si>
    <t>GSH24</t>
  </si>
  <si>
    <t>ส***รณ เ***อตาเคน</t>
  </si>
  <si>
    <t>22/01/2026 14:15</t>
  </si>
  <si>
    <t>790348420002</t>
  </si>
  <si>
    <t>GSH23</t>
  </si>
  <si>
    <t>790325711022</t>
  </si>
  <si>
    <t>GSH22</t>
  </si>
  <si>
    <t>790386006023</t>
  </si>
  <si>
    <t>GSH21</t>
  </si>
  <si>
    <t>ด***ทัย ค***</t>
  </si>
  <si>
    <t>790301514041</t>
  </si>
  <si>
    <t>GSH20</t>
  </si>
  <si>
    <t>790306601070</t>
  </si>
  <si>
    <t>GSH19</t>
  </si>
  <si>
    <t>ป***ฉัตร พ***ทยสงค์</t>
  </si>
  <si>
    <t>22/01/2026 14:14</t>
  </si>
  <si>
    <t>790358188992</t>
  </si>
  <si>
    <t>GSH17</t>
  </si>
  <si>
    <t>ส***ษฏิ์  ว***ิงห์</t>
  </si>
  <si>
    <t>22/01/2026 14:12</t>
  </si>
  <si>
    <t>790347915081</t>
  </si>
  <si>
    <t>GSH15</t>
  </si>
  <si>
    <t>อ***์ ค***่อง</t>
  </si>
  <si>
    <t>22/01/2026 14:11</t>
  </si>
  <si>
    <t>790313720092</t>
  </si>
  <si>
    <t>GSH14</t>
  </si>
  <si>
    <t>เ***นี โ***กะ</t>
  </si>
  <si>
    <t>790303508035</t>
  </si>
  <si>
    <t>GSH13</t>
  </si>
  <si>
    <t>ว***า  อ***นางรอง</t>
  </si>
  <si>
    <t>22/01/2026 14:10</t>
  </si>
  <si>
    <t>790350493936</t>
  </si>
  <si>
    <t>GSH12</t>
  </si>
  <si>
    <t>น***ิกร</t>
  </si>
  <si>
    <t>22/01/2026 13:49</t>
  </si>
  <si>
    <t>790383677985</t>
  </si>
  <si>
    <t>GSH11</t>
  </si>
  <si>
    <t>พ***้อย ผ***าม</t>
  </si>
  <si>
    <t>22/01/2026 13:26</t>
  </si>
  <si>
    <t>790380174614</t>
  </si>
  <si>
    <t>GSH10</t>
  </si>
  <si>
    <t>ว***ทย์  ล***วัสดิ์</t>
  </si>
  <si>
    <t>22/01/2026 13:18</t>
  </si>
  <si>
    <t>790341058684</t>
  </si>
  <si>
    <t>GSH9</t>
  </si>
  <si>
    <t>22/01/2026 13:15</t>
  </si>
  <si>
    <t>790333259671</t>
  </si>
  <si>
    <t>22/01/2026 13:16</t>
  </si>
  <si>
    <t>GSH8</t>
  </si>
  <si>
    <t>เ***ทราย ไ***อง</t>
  </si>
  <si>
    <t>22/01/2026 13:11</t>
  </si>
  <si>
    <t>790347377621</t>
  </si>
  <si>
    <t>GSH7</t>
  </si>
  <si>
    <t>22/01/2026 13:04</t>
  </si>
  <si>
    <t>790382855684</t>
  </si>
  <si>
    <t>GSH6</t>
  </si>
  <si>
    <t>ก** บ***ี้</t>
  </si>
  <si>
    <t>22/01/2026 12:58</t>
  </si>
  <si>
    <t>790341971635</t>
  </si>
  <si>
    <t>GSH5</t>
  </si>
  <si>
    <t>22/01/2026 12:32</t>
  </si>
  <si>
    <t>790328767690</t>
  </si>
  <si>
    <t>GSH4</t>
  </si>
  <si>
    <t>ท***ยู่จัดส่ง
ชื่อ น** ก***าภัค ส***รี
โทร 0***264-6655
ที่อยู่ บ***เลขที่ 7* ห***1 ต***ท่าค้อ อ***อเมืองนครพนม จ***วัดนครพนม</t>
  </si>
  <si>
    <t>22/01/2026 12:12</t>
  </si>
  <si>
    <t>790377258683</t>
  </si>
  <si>
    <t>GSH2</t>
  </si>
  <si>
    <t>พ***ินทร์   ม***งษ์</t>
  </si>
  <si>
    <t>22/01/2026 12:03</t>
  </si>
  <si>
    <t>790344177615</t>
  </si>
  <si>
    <t>22/01/2026 12:02</t>
  </si>
  <si>
    <t>GSH1</t>
  </si>
  <si>
    <t>ห******้</t>
  </si>
  <si>
    <t>******องบัว  ต.ลาดบัวขาว ตำบลลาดบัวขาว อำเภอสีคิ้ว จังหวัดนครราชสีมา 30340</t>
  </si>
  <si>
    <t>22/01/2026 12:30</t>
  </si>
  <si>
    <t>TH268890020981J</t>
  </si>
  <si>
    <t>22/01/2026 12:00</t>
  </si>
  <si>
    <t>GSH0</t>
  </si>
  <si>
    <t>ว******ฐ</t>
  </si>
  <si>
    <t>******อในรัฐหญิงตึก17    เลขที่ห้อง207 ตำบลกำแพงแสน อำเภอกำแพงแสน จังหวัดนครปฐม 73140</t>
  </si>
  <si>
    <t>2930600146270211097</t>
  </si>
  <si>
    <t>GSG99</t>
  </si>
  <si>
    <t>ย***นราชวงศ์</t>
  </si>
  <si>
    <t>790343572620</t>
  </si>
  <si>
    <t>GSG98</t>
  </si>
  <si>
    <t>22/01/2026 11:50</t>
  </si>
  <si>
    <t>790353100681</t>
  </si>
  <si>
    <t>GSG97</t>
  </si>
  <si>
    <t>อ***ณ์รัตน์  เ***เกลี้ยง</t>
  </si>
  <si>
    <t>22/01/2026 11:46</t>
  </si>
  <si>
    <t>790397800640</t>
  </si>
  <si>
    <t>GSG96</t>
  </si>
  <si>
    <t>แ***ร</t>
  </si>
  <si>
    <t>22/01/2026 11:43</t>
  </si>
  <si>
    <t>790317896561</t>
  </si>
  <si>
    <t>GSG95</t>
  </si>
  <si>
    <t>C***ie</t>
  </si>
  <si>
    <t>22/01/2026 11:32</t>
  </si>
  <si>
    <t>790345015611</t>
  </si>
  <si>
    <t>GSG94</t>
  </si>
  <si>
    <t>22/01/2026 11:31</t>
  </si>
  <si>
    <t>LEXPU0650514435</t>
  </si>
  <si>
    <t>GSG93</t>
  </si>
  <si>
    <t>22/01/2026 11:28</t>
  </si>
  <si>
    <t>790306905695</t>
  </si>
  <si>
    <t>GSG92</t>
  </si>
  <si>
    <t>ดารา ห่วงญาติ</t>
  </si>
  <si>
    <t>95/149 หมู่1 ต.บ้านใหม่  หมู่บ้านเทียนดัดวิลเลจ
สามพราน/ Sam Phranนครปฐม/ Nakhon Pathom
73110</t>
  </si>
  <si>
    <t>660973460502</t>
  </si>
  <si>
    <t>22/01/2026 11:27</t>
  </si>
  <si>
    <t>LEXPU0650512924</t>
  </si>
  <si>
    <t>GSG91</t>
  </si>
  <si>
    <t>ส***ง ม***ก้ว</t>
  </si>
  <si>
    <t>22/01/2026 11:13</t>
  </si>
  <si>
    <t>790352711654</t>
  </si>
  <si>
    <t>GSG90</t>
  </si>
  <si>
    <t>แก้วกาญจน์</t>
  </si>
  <si>
    <t>487/132 หมู่บ้านเทพอวยพร
ถนนศุภกิจ ต.หน้าเมือง
อ.เมือง จ.ฉะเชิงเทรา 24000</t>
  </si>
  <si>
    <t>0824979145</t>
  </si>
  <si>
    <t>22/01/2026 11:12</t>
  </si>
  <si>
    <t>WA082592700TH</t>
  </si>
  <si>
    <t>GSG89</t>
  </si>
  <si>
    <t>22/01/2026 11:08</t>
  </si>
  <si>
    <t>790337114604</t>
  </si>
  <si>
    <t>GSG88</t>
  </si>
  <si>
    <t>790340002616</t>
  </si>
  <si>
    <t>GSG87</t>
  </si>
  <si>
    <t>u***5033243595380</t>
  </si>
  <si>
    <t>22/01/2026 10:52</t>
  </si>
  <si>
    <t>790314018642</t>
  </si>
  <si>
    <t>GSG86</t>
  </si>
  <si>
    <t>ส***รา  ส***กุล</t>
  </si>
  <si>
    <t>22/01/2026 10:34</t>
  </si>
  <si>
    <t>790381408622</t>
  </si>
  <si>
    <t>GSG85</t>
  </si>
  <si>
    <t>ส***รณา แ***ถึง</t>
  </si>
  <si>
    <t>22/01/2026 10:32</t>
  </si>
  <si>
    <t>790310716635</t>
  </si>
  <si>
    <t>GSG84</t>
  </si>
  <si>
    <t>ธ*** ป***าศุภโชติ</t>
  </si>
  <si>
    <t>22/01/2026 12:36</t>
  </si>
  <si>
    <t>790335977620</t>
  </si>
  <si>
    <t>22/01/2026 10:26</t>
  </si>
  <si>
    <t>GSG83</t>
  </si>
  <si>
    <t>ธ***ชา ล***ณาวงค์</t>
  </si>
  <si>
    <t>22/01/2026 10:22</t>
  </si>
  <si>
    <t>790348003631</t>
  </si>
  <si>
    <t>GSG82</t>
  </si>
  <si>
    <t>J* J*</t>
  </si>
  <si>
    <t>22/01/2026 10:16</t>
  </si>
  <si>
    <t>790333414625</t>
  </si>
  <si>
    <t>GSG81</t>
  </si>
  <si>
    <t>a***m.JAI</t>
  </si>
  <si>
    <t>22/01/2026 10:14</t>
  </si>
  <si>
    <t>790345615625</t>
  </si>
  <si>
    <t>22/01/2026 10:13</t>
  </si>
  <si>
    <t>GSG80</t>
  </si>
  <si>
    <t>22/01/2026 10:12</t>
  </si>
  <si>
    <t>เนยนม มะพร้าว กล้วยหอม</t>
  </si>
  <si>
    <t>790321603665</t>
  </si>
  <si>
    <t>22/01/2026 10:11</t>
  </si>
  <si>
    <t>GSG79</t>
  </si>
  <si>
    <t>แ***มว</t>
  </si>
  <si>
    <t>22/01/2026 10:10</t>
  </si>
  <si>
    <t>ขอรสกาแฟคะ</t>
  </si>
  <si>
    <t>790336496596</t>
  </si>
  <si>
    <t>GSG78</t>
  </si>
  <si>
    <t>ฤ***์ณรงค์ ศ***ันทา</t>
  </si>
  <si>
    <t>Kalasin</t>
  </si>
  <si>
    <t>22/01/2026 10:07</t>
  </si>
  <si>
    <t>790332094565</t>
  </si>
  <si>
    <t>GSG75</t>
  </si>
  <si>
    <t>.***พร พ***ชาติ</t>
  </si>
  <si>
    <t>22/01/2026 10:06</t>
  </si>
  <si>
    <t>790389814616</t>
  </si>
  <si>
    <t>GSG73</t>
  </si>
  <si>
    <t>ข***ดาว</t>
  </si>
  <si>
    <t>22/01/2026 09:58</t>
  </si>
  <si>
    <t>790384902683</t>
  </si>
  <si>
    <t>GSG72</t>
  </si>
  <si>
    <t>ป***อง​ ภ***์ภัทร</t>
  </si>
  <si>
    <t>22/01/2026 09:54</t>
  </si>
  <si>
    <t>790325728636</t>
  </si>
  <si>
    <t>GSG70</t>
  </si>
  <si>
    <t>22/01/2026 09:53</t>
  </si>
  <si>
    <t>790325201606</t>
  </si>
  <si>
    <t>GSG69</t>
  </si>
  <si>
    <t>22/01/2026 09:52</t>
  </si>
  <si>
    <t>790302913632</t>
  </si>
  <si>
    <t>GSG68</t>
  </si>
  <si>
    <t>จ***นันท์ ศ***ุระพล</t>
  </si>
  <si>
    <t>790363404670</t>
  </si>
  <si>
    <t>GSG66</t>
  </si>
  <si>
    <t>ระวีวรรณ สิงห์หนัง</t>
  </si>
  <si>
    <t>หอพัก สิริวิมลแมนชั่น
เลขที่ 517 ม.2   ห้อง 212 ชั้น 2
ต.สามเรือน อ.บางปะอิน จ.พระนครศรีอยุธยา  
 13160</t>
  </si>
  <si>
    <t>0959813699</t>
  </si>
  <si>
    <t>16/01/2026 15:02</t>
  </si>
  <si>
    <t>ลูกค้าสมัครตัวแทน</t>
  </si>
  <si>
    <t>WB132126521TH</t>
  </si>
  <si>
    <t>22/01/2026 09:51</t>
  </si>
  <si>
    <t>GSG65</t>
  </si>
  <si>
    <t>ป***ดา พ***ุณพัทธ์</t>
  </si>
  <si>
    <t>790351706690</t>
  </si>
  <si>
    <t>22/01/2026 09:49</t>
  </si>
  <si>
    <t>GSG64</t>
  </si>
  <si>
    <t>ล***ย เ***อกูล</t>
  </si>
  <si>
    <t>22/01/2026 09:46</t>
  </si>
  <si>
    <t>THT11012DRR046Z</t>
  </si>
  <si>
    <t>22/01/2026 09:47</t>
  </si>
  <si>
    <t>GSG61</t>
  </si>
  <si>
    <t>ส***พร ธ***พงษ์</t>
  </si>
  <si>
    <t>790391512606</t>
  </si>
  <si>
    <t>GSG59</t>
  </si>
  <si>
    <t>ร***า..จันดาหอม</t>
  </si>
  <si>
    <t>22/01/2026 09:45</t>
  </si>
  <si>
    <t>790398721626</t>
  </si>
  <si>
    <t>GSG57</t>
  </si>
  <si>
    <t>22/01/2026 09:44</t>
  </si>
  <si>
    <t>790386298586</t>
  </si>
  <si>
    <t>GSG56</t>
  </si>
  <si>
    <t>สมพงษ์ โชคบำรุงศิลป์</t>
  </si>
  <si>
    <t>127 ถนนมาลัยแมน
ลำพยา
เมือง
นครปฐม
Thailand 73000</t>
  </si>
  <si>
    <t>0818576893</t>
  </si>
  <si>
    <t>22/01/2026 09:21</t>
  </si>
  <si>
    <t>WB132126518TH</t>
  </si>
  <si>
    <t>22/01/2026 09:43</t>
  </si>
  <si>
    <t>GSG54</t>
  </si>
  <si>
    <t>j***hambumrung</t>
  </si>
  <si>
    <t>22/01/2026 09:42</t>
  </si>
  <si>
    <t>790377714630</t>
  </si>
  <si>
    <t>22/01/2026 09:41</t>
  </si>
  <si>
    <t>GSG51</t>
  </si>
  <si>
    <t>จ***ภา. เ***รัตน์ ,***รรัตน์รีสอร์ท</t>
  </si>
  <si>
    <t>790328212601</t>
  </si>
  <si>
    <t>GSG49</t>
  </si>
  <si>
    <t>สุภาพร-พึ่งไทย</t>
  </si>
  <si>
    <t>56ม.11(เขางอบซอย4) ต.หน้าพระลาน อ.เฉลิมพระเกียรติ จ.สระบุรี 18240</t>
  </si>
  <si>
    <t>18240</t>
  </si>
  <si>
    <t>0926351516</t>
  </si>
  <si>
    <t>WB132126549TH</t>
  </si>
  <si>
    <t>22/01/2026 09:40</t>
  </si>
  <si>
    <t>GSG48</t>
  </si>
  <si>
    <t>อ***พร เ***อง</t>
  </si>
  <si>
    <t>790325410604</t>
  </si>
  <si>
    <t>GSG46</t>
  </si>
  <si>
    <t>ฐ***ี น***ทรัพย์</t>
  </si>
  <si>
    <t>790394402663</t>
  </si>
  <si>
    <t>22/01/2026 09:39</t>
  </si>
  <si>
    <t>GSG45</t>
  </si>
  <si>
    <t>******ขวงหนองแขม แขวงหนองแขม เขตหนองแขม จังหวัดกรุงเทพมหานคร 10160</t>
  </si>
  <si>
    <t>22/01/2026 10:08</t>
  </si>
  <si>
    <t>TH264026043211X</t>
  </si>
  <si>
    <t>22/01/2026 09:38</t>
  </si>
  <si>
    <t>GSG44</t>
  </si>
  <si>
    <t>ต***่</t>
  </si>
  <si>
    <t>790331808641</t>
  </si>
  <si>
    <t>GSG42</t>
  </si>
  <si>
    <t>ก***ดาว บ***พันธ์</t>
  </si>
  <si>
    <t>22/01/2026 09:37</t>
  </si>
  <si>
    <t>THT04062DRSVS6Z</t>
  </si>
  <si>
    <t>GSG41</t>
  </si>
  <si>
    <t>ด***ดือน ด***าลา</t>
  </si>
  <si>
    <t>790383811630</t>
  </si>
  <si>
    <t>GSG40</t>
  </si>
  <si>
    <t>เ***่</t>
  </si>
  <si>
    <t>790389603673</t>
  </si>
  <si>
    <t>GSG39</t>
  </si>
  <si>
    <t>u***9712405134573</t>
  </si>
  <si>
    <t>790373602686</t>
  </si>
  <si>
    <t>GSG37</t>
  </si>
  <si>
    <t>พ***พ ว***งกูร</t>
  </si>
  <si>
    <t>790306091595</t>
  </si>
  <si>
    <t>GSG36</t>
  </si>
  <si>
    <t>ส***ตรา บ***ระทุมวรรณ</t>
  </si>
  <si>
    <t>790300001676</t>
  </si>
  <si>
    <t>GSG35</t>
  </si>
  <si>
    <t>T***</t>
  </si>
  <si>
    <t>22/01/2026 09:36</t>
  </si>
  <si>
    <t>790301719620</t>
  </si>
  <si>
    <t>GSG34</t>
  </si>
  <si>
    <t>น***สุกัญญา เ***ใหญ่</t>
  </si>
  <si>
    <t>790328210630</t>
  </si>
  <si>
    <t>GSG32</t>
  </si>
  <si>
    <t>น*** แ***ิลเกิด</t>
  </si>
  <si>
    <t>22/01/2026 09:35</t>
  </si>
  <si>
    <t>เอาฝอยทอง/กาแฟ/กล้วยหอม/มะพร้าว</t>
  </si>
  <si>
    <t>790352601603</t>
  </si>
  <si>
    <t>GSG31</t>
  </si>
  <si>
    <t>m***sa</t>
  </si>
  <si>
    <t>กาแฟ,มะพร้าว</t>
  </si>
  <si>
    <t>790347911695</t>
  </si>
  <si>
    <t>GSG29</t>
  </si>
  <si>
    <t>เ***้อม เ***ซิ่ง</t>
  </si>
  <si>
    <t>กล้วยหอมค่ะ</t>
  </si>
  <si>
    <t>THT05072DRR8V0Z</t>
  </si>
  <si>
    <t>GSG28</t>
  </si>
  <si>
    <t>ส***ตน์ดา ผ***สกุล</t>
  </si>
  <si>
    <t>790342913640</t>
  </si>
  <si>
    <t>GSG27</t>
  </si>
  <si>
    <t>พ***าภัค  บ***ี่ทอง</t>
  </si>
  <si>
    <t>22/01/2026 09:34</t>
  </si>
  <si>
    <t>790377716682</t>
  </si>
  <si>
    <t>GSG26</t>
  </si>
  <si>
    <t>คละทุกรสชาติ</t>
  </si>
  <si>
    <t>790315006633</t>
  </si>
  <si>
    <t>GSG25</t>
  </si>
  <si>
    <t>ว***ดา  ท***จริญชัยกิจ</t>
  </si>
  <si>
    <t>22/01/2026 09:33</t>
  </si>
  <si>
    <t>790346002666</t>
  </si>
  <si>
    <t>GSG24</t>
  </si>
  <si>
    <t>22/01/2026 09:32</t>
  </si>
  <si>
    <t>790325209612</t>
  </si>
  <si>
    <t>GSG23</t>
  </si>
  <si>
    <t>22/01/2026 09:30</t>
  </si>
  <si>
    <t>790388113631</t>
  </si>
  <si>
    <t>GSG22</t>
  </si>
  <si>
    <t>น***าวสุพัตรา ผ***ุง</t>
  </si>
  <si>
    <t>22/01/2026 09:28</t>
  </si>
  <si>
    <t>790343607642</t>
  </si>
  <si>
    <t>GSG21</t>
  </si>
  <si>
    <t>22/01/2026 09:10</t>
  </si>
  <si>
    <t>790369813634</t>
  </si>
  <si>
    <t>GSG20</t>
  </si>
  <si>
    <t>****** ถนน บริเวณศูนย์ราชการ, ตำบลหนองกอมเกาะ, อำเภอเมืองหนองคาย ตำบลหนองกอมเกาะ อำเภอเมืองหนองคาย จังหวัดหนองคาย 43000</t>
  </si>
  <si>
    <t>22/01/2026 08:38</t>
  </si>
  <si>
    <t>TH266408510838S</t>
  </si>
  <si>
    <t>22/01/2026 08:37</t>
  </si>
  <si>
    <t>GSG19</t>
  </si>
  <si>
    <t>น* น***ร์ ส***มนึก</t>
  </si>
  <si>
    <t>22/01/2026 08:25</t>
  </si>
  <si>
    <t>790388297580</t>
  </si>
  <si>
    <t>22/01/2026 08:24</t>
  </si>
  <si>
    <t>GSG18</t>
  </si>
  <si>
    <t>ธ*** ห***อาษา</t>
  </si>
  <si>
    <t>22/01/2026 07:54</t>
  </si>
  <si>
    <t>790388512642</t>
  </si>
  <si>
    <t>GSG16</t>
  </si>
  <si>
    <t>มนลยา ทรัพย์เจริญกุล</t>
  </si>
  <si>
    <t>90/168 ม.ฟลอร่าวิลล์ เฟส1 ซอย8 ถ.สุวินทวงศ์ · ลำผักชี/ Lam Phak Chi
หนองจอก/ Nong Chokกรุงเทพมหานคร/ Bangkok
10530</t>
  </si>
  <si>
    <t>660949426496</t>
  </si>
  <si>
    <t>22/01/2026 07:26</t>
  </si>
  <si>
    <t>LEXPU0650513375</t>
  </si>
  <si>
    <t>GSG15</t>
  </si>
  <si>
    <t>ส***ญ โ***์ทอง</t>
  </si>
  <si>
    <t>22/01/2026 07:10</t>
  </si>
  <si>
    <t>790314918643</t>
  </si>
  <si>
    <t>22/01/2026 07:11</t>
  </si>
  <si>
    <t>GSG13</t>
  </si>
  <si>
    <t>ว** ช***ศรี</t>
  </si>
  <si>
    <t>22/01/2026 06:45</t>
  </si>
  <si>
    <t>790374670400</t>
  </si>
  <si>
    <t>GSG11</t>
  </si>
  <si>
    <t>******่ที่ 4, ตำบลบ้านสร้าง, อำเภอบางปะอิน ตำบลบ้านสร้าง อำเภอบางปะอิน จังหวัดพระนครศรีอยุธยา 13170</t>
  </si>
  <si>
    <t>22/01/2026 06:30</t>
  </si>
  <si>
    <t>TH0506896KGU4P</t>
  </si>
  <si>
    <t>22/01/2026 06:00</t>
  </si>
  <si>
    <t>GSG10</t>
  </si>
  <si>
    <t>น** ส***พร  เ***ุนทด</t>
  </si>
  <si>
    <t>22/01/2026 04:55</t>
  </si>
  <si>
    <t>790336910451</t>
  </si>
  <si>
    <t>22/01/2026 04:56</t>
  </si>
  <si>
    <t>GSG9</t>
  </si>
  <si>
    <t>อ***วรรณ์ ป***ะเสาร์</t>
  </si>
  <si>
    <t>22/01/2026 00:40</t>
  </si>
  <si>
    <t>790319780456</t>
  </si>
  <si>
    <t>GSG8</t>
  </si>
  <si>
    <t>22/01/2026 00:22</t>
  </si>
  <si>
    <t>TH267821103466M</t>
  </si>
  <si>
    <t>GSK42</t>
  </si>
  <si>
    <t>******บล แม่กรณ์ ตำบลแม่กรณ์ อำเภอเมืองเชียงราย จังหวัดเชียงราย 57000</t>
  </si>
  <si>
    <t>57000</t>
  </si>
  <si>
    <t>23/01/2026 23:49</t>
  </si>
  <si>
    <t>TH2656311823609</t>
  </si>
  <si>
    <t>GSK41</t>
  </si>
  <si>
    <t>ล***าวัลย์ ภ***ง</t>
  </si>
  <si>
    <t>790400349465</t>
  </si>
  <si>
    <t>GSK40</t>
  </si>
  <si>
    <t>****** ต.พนมไพร ตำบลพนมไพร อำเภอพนมไพร จังหวัดร้อยเอ็ด 45140</t>
  </si>
  <si>
    <t>23/01/2026 23:27</t>
  </si>
  <si>
    <t>TH261251021840T</t>
  </si>
  <si>
    <t>23/01/2026 23:26</t>
  </si>
  <si>
    <t>GSK39</t>
  </si>
  <si>
    <t>ท***า ล***ซ้าย</t>
  </si>
  <si>
    <t>23/01/2026 23:17</t>
  </si>
  <si>
    <t>790472477476</t>
  </si>
  <si>
    <t>GSK38</t>
  </si>
  <si>
    <t>23/01/2026 22:59</t>
  </si>
  <si>
    <t>790464253482</t>
  </si>
  <si>
    <t>GSK37</t>
  </si>
  <si>
    <t>น** ธ***ตน์ ส***วงศ์</t>
  </si>
  <si>
    <t>23/01/2026 22:46</t>
  </si>
  <si>
    <t>790408878475</t>
  </si>
  <si>
    <t>GSK36</t>
  </si>
  <si>
    <t>23/01/2026 22:43</t>
  </si>
  <si>
    <t>790450020592</t>
  </si>
  <si>
    <t>GSK34</t>
  </si>
  <si>
    <t>ป***ร ห***งเหล็ก</t>
  </si>
  <si>
    <t>23/01/2026 22:33</t>
  </si>
  <si>
    <t>790460634482</t>
  </si>
  <si>
    <t>GSK33</t>
  </si>
  <si>
    <t>น*** ม***นทด</t>
  </si>
  <si>
    <t>23/01/2026 22:07</t>
  </si>
  <si>
    <t>790455788415</t>
  </si>
  <si>
    <t>GSK32</t>
  </si>
  <si>
    <t>23/01/2026 22:06</t>
  </si>
  <si>
    <t>790401564433</t>
  </si>
  <si>
    <t>GSK31</t>
  </si>
  <si>
    <t>บ*** โ***540</t>
  </si>
  <si>
    <t>23/01/2026 22:04</t>
  </si>
  <si>
    <t>790470122584</t>
  </si>
  <si>
    <t>GSK30</t>
  </si>
  <si>
    <t>อ***ย พ***ัมย์</t>
  </si>
  <si>
    <t>23/01/2026 21:31</t>
  </si>
  <si>
    <t>790477886494</t>
  </si>
  <si>
    <t>GSK29</t>
  </si>
  <si>
    <t>******้วแสน, อำเภอนาบอน ตำบลแก้วแสน อำเภอนาบอน จังหวัดนครศรีธรรมราช 80220</t>
  </si>
  <si>
    <t>80220</t>
  </si>
  <si>
    <t>TH641089F5SK8C</t>
  </si>
  <si>
    <t>23/01/2026 21:30</t>
  </si>
  <si>
    <t>GSK28</t>
  </si>
  <si>
    <t>23/01/2026 21:27</t>
  </si>
  <si>
    <t>LEXPU0650821644</t>
  </si>
  <si>
    <t>GSK27</t>
  </si>
  <si>
    <t>******งเมือง แขวงรองเมือง เขตปทุมวัน จังหวัดกรุงเทพมหานคร 10330</t>
  </si>
  <si>
    <t>23/01/2026 21:25</t>
  </si>
  <si>
    <t>TH264366858506A</t>
  </si>
  <si>
    <t>GSK25</t>
  </si>
  <si>
    <t>ธ******ง</t>
  </si>
  <si>
    <t>******สระหนองเม็ก ตำบลบุ่ง อำเภอเมืองอำนาจเจริญ จังหวัดอำนาจเจริญ 37000</t>
  </si>
  <si>
    <t>37000</t>
  </si>
  <si>
    <t>23/01/2026 20:56</t>
  </si>
  <si>
    <t>TH2621944349389</t>
  </si>
  <si>
    <t>GSK23</t>
  </si>
  <si>
    <t>แม่ ปราณีต ชวดสุวรรณ์</t>
  </si>
  <si>
    <t>103/1หมู่1 ต.บ้านชวน · บ้านชวน/ Ban Chuan
บำเหน็จณรงค์/ Bamnet Narongชัยภูมิ/ Chaiyaphum
36160</t>
  </si>
  <si>
    <t>36160</t>
  </si>
  <si>
    <t>660870220247</t>
  </si>
  <si>
    <t>23/01/2026 20:50</t>
  </si>
  <si>
    <t>TH330789ETFU1A</t>
  </si>
  <si>
    <t>GSK22</t>
  </si>
  <si>
    <t>23/01/2026 20:40</t>
  </si>
  <si>
    <t>790403346445</t>
  </si>
  <si>
    <t>23/01/2026 20:41</t>
  </si>
  <si>
    <t>GSK21</t>
  </si>
  <si>
    <t>ม***นี ค***ะสิทธิ์</t>
  </si>
  <si>
    <t>23/01/2026 20:37</t>
  </si>
  <si>
    <t>790454420582</t>
  </si>
  <si>
    <t>GSK20</t>
  </si>
  <si>
    <t>เ***ซ์ ฟ***มบึงตะกู</t>
  </si>
  <si>
    <t>23/01/2026 20:36</t>
  </si>
  <si>
    <t>790469388413</t>
  </si>
  <si>
    <t>GSK19</t>
  </si>
  <si>
    <t>23/01/2026 20:28</t>
  </si>
  <si>
    <t>790418022586</t>
  </si>
  <si>
    <t>23/01/2026 20:29</t>
  </si>
  <si>
    <t>GSK18</t>
  </si>
  <si>
    <t>23/01/2026 20:16</t>
  </si>
  <si>
    <t>790471535523</t>
  </si>
  <si>
    <t>GSK17</t>
  </si>
  <si>
    <t>23/01/2026 20:14</t>
  </si>
  <si>
    <t>790403028575</t>
  </si>
  <si>
    <t>GSK16</t>
  </si>
  <si>
    <t>ร***รัตน์ ห***ี</t>
  </si>
  <si>
    <t>23/01/2026 19:57</t>
  </si>
  <si>
    <t>790409393421</t>
  </si>
  <si>
    <t>GSK15</t>
  </si>
  <si>
    <t>ศ***รรณ จ***สุข</t>
  </si>
  <si>
    <t>23/01/2026 19:56</t>
  </si>
  <si>
    <t>790419290404</t>
  </si>
  <si>
    <t>GSK14</t>
  </si>
  <si>
    <t>รุ่งนภา สอนศรี</t>
  </si>
  <si>
    <t>310/3หมู่2ตำบลบ้านกล้วย
เมืองสุโขทัย/ Mueang Sukhothaiสุโขทัย/ Sukhothai
64000</t>
  </si>
  <si>
    <t>64000</t>
  </si>
  <si>
    <t>660947463951</t>
  </si>
  <si>
    <t>23/01/2026 19:51</t>
  </si>
  <si>
    <t>TH600189EMHM2F</t>
  </si>
  <si>
    <t>GSK13</t>
  </si>
  <si>
    <t>ป***ี ว***ษแก้ว</t>
  </si>
  <si>
    <t>23/01/2026 19:47</t>
  </si>
  <si>
    <t>790437123571</t>
  </si>
  <si>
    <t>GSK12</t>
  </si>
  <si>
    <t>23/01/2026 19:42</t>
  </si>
  <si>
    <t>790421830472</t>
  </si>
  <si>
    <t>GSK11</t>
  </si>
  <si>
    <t>แ***า</t>
  </si>
  <si>
    <t>******หม่ หมู่4 ตำบลเวียงพางคำ อำเภอแม่สาย จังหวัดเชียงราย 57130</t>
  </si>
  <si>
    <t>57130</t>
  </si>
  <si>
    <t>23/01/2026 20:04</t>
  </si>
  <si>
    <t>TH2665507865254</t>
  </si>
  <si>
    <t>23/01/2026 19:34</t>
  </si>
  <si>
    <t>GSK9</t>
  </si>
  <si>
    <t>23/01/2026 19:20</t>
  </si>
  <si>
    <t>790410909514</t>
  </si>
  <si>
    <t>23/01/2026 19:19</t>
  </si>
  <si>
    <t>GSK8</t>
  </si>
  <si>
    <t>23/01/2026 19:04</t>
  </si>
  <si>
    <t>ไม่รับเค้กกาแฟค่ะ</t>
  </si>
  <si>
    <t>790487156491</t>
  </si>
  <si>
    <t>GSK7</t>
  </si>
  <si>
    <t>23/01/2026 19:02</t>
  </si>
  <si>
    <t>790426262404</t>
  </si>
  <si>
    <t>GSK6</t>
  </si>
  <si>
    <t>ย***ล็ก</t>
  </si>
  <si>
    <t>23/01/2026 18:46</t>
  </si>
  <si>
    <t>790499874441</t>
  </si>
  <si>
    <t>GSK5</t>
  </si>
  <si>
    <t>23/01/2026 18:44</t>
  </si>
  <si>
    <t>790460628576</t>
  </si>
  <si>
    <t>GSK3</t>
  </si>
  <si>
    <t>ส***าณี บ***ระดิษฐ์</t>
  </si>
  <si>
    <t>23/01/2026 18:23</t>
  </si>
  <si>
    <t>790466179484</t>
  </si>
  <si>
    <t>GSK2</t>
  </si>
  <si>
    <t>ภาณุพล ภาคธรรม</t>
  </si>
  <si>
    <t>309 ม.2 ต.สามเรือน อ.บางประอิน  309 ม.2 ต.สามเรือน อ.บางประอิน  309 ม.2 ต.สามเรือน อ.บางประอิน , 309 ม.2 ต.สามเรือน อ.บางประอิน · สามเรือน · สามเรือน/ Sam Ruean
บางปะอิน/ Bang Pa-inพระนครศรีอยุธยา/ Phra Nakhon Si Ayutthaya
13160</t>
  </si>
  <si>
    <t>660965701769</t>
  </si>
  <si>
    <t>23/01/2026 18:18</t>
  </si>
  <si>
    <t>LEXPU0650801400</t>
  </si>
  <si>
    <t>GSK1</t>
  </si>
  <si>
    <t>ภ***ี แ***ึ้ง  ฟ***ม 3</t>
  </si>
  <si>
    <t>23/01/2026 18:17</t>
  </si>
  <si>
    <t>790411939564</t>
  </si>
  <si>
    <t>GSK0</t>
  </si>
  <si>
    <t>น***ุญชัย   แ***ลียบ</t>
  </si>
  <si>
    <t>23/01/2026 18:08</t>
  </si>
  <si>
    <t>790487609531</t>
  </si>
  <si>
    <t>GSJ99</t>
  </si>
  <si>
    <t>น***รา  ห***ทอง</t>
  </si>
  <si>
    <t>23/01/2026 18:03</t>
  </si>
  <si>
    <t>790475435481</t>
  </si>
  <si>
    <t>GSJ98</t>
  </si>
  <si>
    <t>ทวี บรรลือ</t>
  </si>
  <si>
    <t>29 ซอย 1 ถนนประชาราษฎร์ · เมืองสวรรคโลก/ Mueang Sawankhalok
สวรรคโลก/ Sawankhalokสุโขทัย/ Sukhothai
64110</t>
  </si>
  <si>
    <t>660619057779</t>
  </si>
  <si>
    <t>23/01/2026 17:43</t>
  </si>
  <si>
    <t>TH600789EJVK0A</t>
  </si>
  <si>
    <t>GSJ97</t>
  </si>
  <si>
    <t>ดรุณี  จันทา</t>
  </si>
  <si>
    <t>99/12 ม.4 ต.คลองใหญ่ อ.องครักษ์
องครักษ์/ Ongkharakนครนายก/ Nakhon Nayok
26120</t>
  </si>
  <si>
    <t>660815861285</t>
  </si>
  <si>
    <t>23/01/2026 17:42</t>
  </si>
  <si>
    <t>LEXPU0650797451</t>
  </si>
  <si>
    <t>GSJ96</t>
  </si>
  <si>
    <t>ส***ตน์ เ***พุ่ม</t>
  </si>
  <si>
    <t>790400389446</t>
  </si>
  <si>
    <t>GSJ95</t>
  </si>
  <si>
    <t>23/01/2026 17:36</t>
  </si>
  <si>
    <t>LEXPU0650795191</t>
  </si>
  <si>
    <t>GSJ94</t>
  </si>
  <si>
    <t>อ***จ    ศ***ร์ยางกูร</t>
  </si>
  <si>
    <t>23/01/2026 17:35</t>
  </si>
  <si>
    <t>790406502546</t>
  </si>
  <si>
    <t>GSJ93</t>
  </si>
  <si>
    <t>23/01/2026 17:25</t>
  </si>
  <si>
    <t>790405739561</t>
  </si>
  <si>
    <t>GSJ92</t>
  </si>
  <si>
    <t>อรเพ็ญ ล่องอำไพ( พี่เอดูไบ)</t>
  </si>
  <si>
    <t>199/243 หมู่บ้าน โกลเด้นทาวน์1 ซ7/6  ซอยอ่อนนุช65 แยก14  · ประเวศ/ Prawet
ประเวศ/ Prawetกรุงเทพมหานคร/ Bangkok
10250</t>
  </si>
  <si>
    <t>660840154110</t>
  </si>
  <si>
    <t>23/01/2026 17:18</t>
  </si>
  <si>
    <t>LEXPU0650826675</t>
  </si>
  <si>
    <t>GSJ90</t>
  </si>
  <si>
    <t>23/01/2026 17:12</t>
  </si>
  <si>
    <t>TH2633949571892</t>
  </si>
  <si>
    <t>GSJ89</t>
  </si>
  <si>
    <t>อ***สา ซ***จริง</t>
  </si>
  <si>
    <t>23/01/2026 17:06</t>
  </si>
  <si>
    <t>ไม่เอารสกาแฟเพราะเด็กกับคนแก่ทานไม่ได้ค่ะ</t>
  </si>
  <si>
    <t>790445450443</t>
  </si>
  <si>
    <t>GSJ88</t>
  </si>
  <si>
    <t>จ***ฐตา จ***ฐตา</t>
  </si>
  <si>
    <t>23/01/2026 17:05</t>
  </si>
  <si>
    <t>790495933533</t>
  </si>
  <si>
    <t>GSJ87</t>
  </si>
  <si>
    <t>อ***สา ช***จริง</t>
  </si>
  <si>
    <t>23/01/2026 17:04</t>
  </si>
  <si>
    <t>790498454443</t>
  </si>
  <si>
    <t>GSJ86</t>
  </si>
  <si>
    <t>23/01/2026 16:54</t>
  </si>
  <si>
    <t>LEXPU0650793732</t>
  </si>
  <si>
    <t>GSJ85</t>
  </si>
  <si>
    <t>******ลุย, อำเภอท่าแซะ จ.ชุมพร ตำบลสลุย อำเภอท่าแซะ จังหวัดชุมพร 86140</t>
  </si>
  <si>
    <t>86140</t>
  </si>
  <si>
    <t>23/01/2026 17:23</t>
  </si>
  <si>
    <t>TH268098860569Q</t>
  </si>
  <si>
    <t>23/01/2026 16:53</t>
  </si>
  <si>
    <t>GSJ84</t>
  </si>
  <si>
    <t>ก***นาตุ้มวิจิตร</t>
  </si>
  <si>
    <t>23/01/2026 16:49</t>
  </si>
  <si>
    <t>790426437533</t>
  </si>
  <si>
    <t>GSJ83</t>
  </si>
  <si>
    <t>Anya Sookjai</t>
  </si>
  <si>
    <t>23/188 หมู่บ้านไอดีไซน์ลำลูกกาคลอง3 หมู่7 ตำบลลาดสวาย อำเภอลำลูกกา ปทุมธานี 12150 · ลาดสวาย/ Lat Sawai
ลำลูกกา/ Lam Luk Kaปทุมธานี/ Pathum Thani
12150</t>
  </si>
  <si>
    <t>660961634853</t>
  </si>
  <si>
    <t>23/01/2026 16:36</t>
  </si>
  <si>
    <t>LEXPU0650821583</t>
  </si>
  <si>
    <t>GSJ82</t>
  </si>
  <si>
    <t>ธาดา นาวี</t>
  </si>
  <si>
    <t>117 หมู่ 6
ต.หนองบัว
อ.พัฒนานิคม
จ.ลพบุรี
 15140</t>
  </si>
  <si>
    <t>66626418997</t>
  </si>
  <si>
    <t>23/01/2026 16:21</t>
  </si>
  <si>
    <t>WA082961166TH</t>
  </si>
  <si>
    <t>GSJ81</t>
  </si>
  <si>
    <t>B***au โ*** ค**</t>
  </si>
  <si>
    <t>23/01/2026 15:39</t>
  </si>
  <si>
    <t>790419034521</t>
  </si>
  <si>
    <t>23/01/2026 16:19</t>
  </si>
  <si>
    <t>GSJ80</t>
  </si>
  <si>
    <t>พ***ินทร์ บ***หญ่</t>
  </si>
  <si>
    <t>23/01/2026 15:26</t>
  </si>
  <si>
    <t>790495864410</t>
  </si>
  <si>
    <t>GSJ79</t>
  </si>
  <si>
    <t>23/01/2026 15:25</t>
  </si>
  <si>
    <t>790435312505</t>
  </si>
  <si>
    <t>GSJ77</t>
  </si>
  <si>
    <t>23/01/2026 15:20</t>
  </si>
  <si>
    <t>790478745420</t>
  </si>
  <si>
    <t>GSJ76</t>
  </si>
  <si>
    <t>23/01/2026 15:10</t>
  </si>
  <si>
    <t>790466951411</t>
  </si>
  <si>
    <t>GSJ69</t>
  </si>
  <si>
    <t>ลำดวน ขันปิงปุ๊ด</t>
  </si>
  <si>
    <t>149 ม.12 บ้านทุ่งกล้วยใต้
ต บ้านเอื้อม อ เมือง จ ลำปาง 52110</t>
  </si>
  <si>
    <t>52110</t>
  </si>
  <si>
    <t>0861146647</t>
  </si>
  <si>
    <t>23/01/2026 14:56</t>
  </si>
  <si>
    <t>WA082961237TH</t>
  </si>
  <si>
    <t>23/01/2026 15:07</t>
  </si>
  <si>
    <t>GSJ75</t>
  </si>
  <si>
    <t>ชื่อผู้รับ  บี  เคนตุ๋น</t>
  </si>
  <si>
    <t>919 ม 6 อด บุญมี 2 ชั้นห้อง 212
ต.ท้ายบ้าน
อ เมือง
จ สมุทรปราการ
 10280</t>
  </si>
  <si>
    <t>0925240091</t>
  </si>
  <si>
    <t>23/01/2026 15:05</t>
  </si>
  <si>
    <t>WA082961206TH</t>
  </si>
  <si>
    <t>GSJ74</t>
  </si>
  <si>
    <t>คุณพราหมณ์ สิงห์ลอ</t>
  </si>
  <si>
    <t>ที่อยู่จัดส่ง
9 หมู่ 1ซอยร่วมมิตร 
ต.ฆะมัง อ.ชุมแสง 
จ.นครสวรรค์ 
 60120</t>
  </si>
  <si>
    <t>0896855879</t>
  </si>
  <si>
    <t>23/01/2026 14:45</t>
  </si>
  <si>
    <t>WB132240623TH</t>
  </si>
  <si>
    <t>23/01/2026 15:04</t>
  </si>
  <si>
    <t>GSJ72</t>
  </si>
  <si>
    <t>ขวัญแก้ว  มะณีเนตร</t>
  </si>
  <si>
    <t>440 บ้านและคำ หมู่ 1 ต.สระพระ อ.พระทองคำ จ.นรครราชสีมา 
 30220</t>
  </si>
  <si>
    <t>0986133031</t>
  </si>
  <si>
    <t>23/01/2026 14:41</t>
  </si>
  <si>
    <t>WB132240637TH</t>
  </si>
  <si>
    <t>23/01/2026 15:02</t>
  </si>
  <si>
    <t>GSJ71</t>
  </si>
  <si>
    <t>23/01/2026 15:01</t>
  </si>
  <si>
    <t>790491403516</t>
  </si>
  <si>
    <t>GSJ70</t>
  </si>
  <si>
    <t>อาภรณ๋ ศรีศัมภุวงศ์</t>
  </si>
  <si>
    <t>105/244 เคหะร่มเกล้า
คลองสองต้นนุ่น
ลาดกระบัง
กรุงเทพ 10520</t>
  </si>
  <si>
    <t>0847529604</t>
  </si>
  <si>
    <t>23/01/2026 14:59</t>
  </si>
  <si>
    <t>WA082961223TH</t>
  </si>
  <si>
    <t>GSJ68</t>
  </si>
  <si>
    <t>******ายกวาง ตำบล ฝายกวาง ตำบลฝายกวาง อำเภอเชียงคำ จังหวัดพะเยา 56110</t>
  </si>
  <si>
    <t>23/01/2026 14:53</t>
  </si>
  <si>
    <t>TH268126426984E</t>
  </si>
  <si>
    <t>GSJ67</t>
  </si>
  <si>
    <t>23/01/2026 14:47</t>
  </si>
  <si>
    <t>LEXPU0650821514</t>
  </si>
  <si>
    <t>GSJ66</t>
  </si>
  <si>
    <t>23/01/2026 14:32</t>
  </si>
  <si>
    <t>790480157412</t>
  </si>
  <si>
    <t>23/01/2026 14:33</t>
  </si>
  <si>
    <t>GSJ65</t>
  </si>
  <si>
    <t>23/01/2026 14:26</t>
  </si>
  <si>
    <t>790494100550</t>
  </si>
  <si>
    <t>GSJ64</t>
  </si>
  <si>
    <t>น***พรรณ​ ช***ก้ว</t>
  </si>
  <si>
    <t>23/01/2026 14:25</t>
  </si>
  <si>
    <t>790469604525</t>
  </si>
  <si>
    <t>GSJ63</t>
  </si>
  <si>
    <t>ล***ุ้ย</t>
  </si>
  <si>
    <t>790473480414</t>
  </si>
  <si>
    <t>GSJ62</t>
  </si>
  <si>
    <t>ก***ารัตน์  ป***ัย</t>
  </si>
  <si>
    <t>790436189480</t>
  </si>
  <si>
    <t>23/01/2026 14:24</t>
  </si>
  <si>
    <t>GSJ61</t>
  </si>
  <si>
    <t>ไม่เอารสเนย กับฝอยทอง</t>
  </si>
  <si>
    <t>790484358473</t>
  </si>
  <si>
    <t>GSJ60</t>
  </si>
  <si>
    <t>23/01/2026 14:22</t>
  </si>
  <si>
    <t>790424184491</t>
  </si>
  <si>
    <t>GSJ58</t>
  </si>
  <si>
    <t>เ***ัฐ แ***มณี</t>
  </si>
  <si>
    <t>23/01/2026 14:12</t>
  </si>
  <si>
    <t>790422902581</t>
  </si>
  <si>
    <t>23/01/2026 14:16</t>
  </si>
  <si>
    <t>GSJ57</t>
  </si>
  <si>
    <t>ท***ันทร์ น***ัมย์</t>
  </si>
  <si>
    <t>23/01/2026 14:11</t>
  </si>
  <si>
    <t>790414049456</t>
  </si>
  <si>
    <t>23/01/2026 14:15</t>
  </si>
  <si>
    <t>GSJ56</t>
  </si>
  <si>
    <t>23/01/2026 14:09</t>
  </si>
  <si>
    <t>790431043426</t>
  </si>
  <si>
    <t>GSJ54</t>
  </si>
  <si>
    <t>อ***น'น</t>
  </si>
  <si>
    <t>23/01/2026 14:03</t>
  </si>
  <si>
    <t>790448796465</t>
  </si>
  <si>
    <t>23/01/2026 14:04</t>
  </si>
  <si>
    <t>GSJ53</t>
  </si>
  <si>
    <t>23/01/2026 14:01</t>
  </si>
  <si>
    <t>790448338525</t>
  </si>
  <si>
    <t>GSJ52</t>
  </si>
  <si>
    <t>ค** น*</t>
  </si>
  <si>
    <t>790433796471</t>
  </si>
  <si>
    <t>GSJ51</t>
  </si>
  <si>
    <t>23/01/2026 13:59</t>
  </si>
  <si>
    <t>790492945432</t>
  </si>
  <si>
    <t>GSJ48</t>
  </si>
  <si>
    <t>S***nya S*</t>
  </si>
  <si>
    <t>23/01/2026 13:56</t>
  </si>
  <si>
    <t>790486009515</t>
  </si>
  <si>
    <t>GSJ47</t>
  </si>
  <si>
    <t>ด***้อย ช***กลาง</t>
  </si>
  <si>
    <t>790496592432</t>
  </si>
  <si>
    <t>GSJ46</t>
  </si>
  <si>
    <t>ส***ตรี ย***จั่น</t>
  </si>
  <si>
    <t>23/01/2026 13:55</t>
  </si>
  <si>
    <t>THT03062DUX476Z</t>
  </si>
  <si>
    <t>GSJ45</t>
  </si>
  <si>
    <t>ธ***พัฒน์  ส***ันนิเทศ</t>
  </si>
  <si>
    <t>23/01/2026 13:54</t>
  </si>
  <si>
    <t>790429935514</t>
  </si>
  <si>
    <t>GSJ44</t>
  </si>
  <si>
    <t>เ***ิรา ท***ิญานันท์</t>
  </si>
  <si>
    <t>790420992480</t>
  </si>
  <si>
    <t>GSJ40</t>
  </si>
  <si>
    <t>ส***พร  ศ***ารินทร์</t>
  </si>
  <si>
    <t>23/01/2026 13:47</t>
  </si>
  <si>
    <t>790464402523</t>
  </si>
  <si>
    <t>GSJ39</t>
  </si>
  <si>
    <t>เ***นไทยบางนมโค เ***วย</t>
  </si>
  <si>
    <t>23/01/2026 13:25</t>
  </si>
  <si>
    <t>790499381490</t>
  </si>
  <si>
    <t>GSJ38</t>
  </si>
  <si>
    <t>23/01/2026 12:56</t>
  </si>
  <si>
    <t>THT02032DUX4E0Z</t>
  </si>
  <si>
    <t>GSJ37</t>
  </si>
  <si>
    <t>ส***ตรา เ***ารึก</t>
  </si>
  <si>
    <t>23/01/2026 12:54</t>
  </si>
  <si>
    <t>790469598494</t>
  </si>
  <si>
    <t>GSJ36</t>
  </si>
  <si>
    <t>23/01/2026 12:53</t>
  </si>
  <si>
    <t>790494307503</t>
  </si>
  <si>
    <t>GSJ35</t>
  </si>
  <si>
    <t>ล***ณา ใ***ญ</t>
  </si>
  <si>
    <t>23/01/2026 12:46</t>
  </si>
  <si>
    <t>790480082486</t>
  </si>
  <si>
    <t>GSJ34</t>
  </si>
  <si>
    <t>ช***พัชร์ ว***า</t>
  </si>
  <si>
    <t>23/01/2026 12:44</t>
  </si>
  <si>
    <t>เอาหน้าฝอยทอง 6 กล่องค่ะ</t>
  </si>
  <si>
    <t>790464154491</t>
  </si>
  <si>
    <t>GSJ32</t>
  </si>
  <si>
    <t>เ***บ บ***ข้างทวีกิจ</t>
  </si>
  <si>
    <t>23/01/2026 12:32</t>
  </si>
  <si>
    <t>790473752423</t>
  </si>
  <si>
    <t>GSJ31</t>
  </si>
  <si>
    <t>660963345885</t>
  </si>
  <si>
    <t>23/01/2026 13:18</t>
  </si>
  <si>
    <t>LEXPU0650797979</t>
  </si>
  <si>
    <t>23/01/2026 12:29</t>
  </si>
  <si>
    <t>GSJ30</t>
  </si>
  <si>
    <t>23/01/2026 12:19</t>
  </si>
  <si>
    <t>790427657401</t>
  </si>
  <si>
    <t>GSJ29</t>
  </si>
  <si>
    <t>ว***รา เ***อกูล</t>
  </si>
  <si>
    <t>23/01/2026 12:11</t>
  </si>
  <si>
    <t>790434598413</t>
  </si>
  <si>
    <t>GSJ28</t>
  </si>
  <si>
    <t>23/01/2026 12:07</t>
  </si>
  <si>
    <t>790445073460</t>
  </si>
  <si>
    <t>GSJ27</t>
  </si>
  <si>
    <t>เสน่ห์ ระวินู</t>
  </si>
  <si>
    <t>484หมู่1ตำบลบ้านทุ่มอำเภอเมืองจังหวัดขอนแก่น
เมืองขอนแก่น/ Mueang Khon Kaenขอนแก่น/ Khon Kaen
40000</t>
  </si>
  <si>
    <t>660897095807</t>
  </si>
  <si>
    <t>23/01/2026 12:05</t>
  </si>
  <si>
    <t>LEXPU0650796199</t>
  </si>
  <si>
    <t>GSJ26</t>
  </si>
  <si>
    <t>ป******ี</t>
  </si>
  <si>
    <t>******มือง อำเภอเมืองอุบลราชธานี จังหวัดอุบลราชธานี 34000</t>
  </si>
  <si>
    <t>23/01/2026 12:00</t>
  </si>
  <si>
    <t>TH267460553091I</t>
  </si>
  <si>
    <t>GSJ25</t>
  </si>
  <si>
    <t>ย***ิ้ง</t>
  </si>
  <si>
    <t>23/01/2026 11:56</t>
  </si>
  <si>
    <t>790455833145</t>
  </si>
  <si>
    <t>23/01/2026 11:54</t>
  </si>
  <si>
    <t>GSJ24</t>
  </si>
  <si>
    <t>ป***ฉัตร แ***่าง</t>
  </si>
  <si>
    <t>23/01/2026 11:53</t>
  </si>
  <si>
    <t>790426348132</t>
  </si>
  <si>
    <t>GSJ23</t>
  </si>
  <si>
    <t>u***8007799538790</t>
  </si>
  <si>
    <t>23/01/2026 11:44</t>
  </si>
  <si>
    <t>790488621193</t>
  </si>
  <si>
    <t>GSJ21</t>
  </si>
  <si>
    <t>23/01/2026 11:35</t>
  </si>
  <si>
    <t>790414622196</t>
  </si>
  <si>
    <t>23/01/2026 11:36</t>
  </si>
  <si>
    <t>GSJ20</t>
  </si>
  <si>
    <t>C***</t>
  </si>
  <si>
    <t>23/01/2026 11:30</t>
  </si>
  <si>
    <t>790473635140</t>
  </si>
  <si>
    <t>GSJ19</t>
  </si>
  <si>
    <t>น***ุษกร  ม***ขวัญ</t>
  </si>
  <si>
    <t>790445548104</t>
  </si>
  <si>
    <t>GSJ18</t>
  </si>
  <si>
    <t>ว***ดา ไ***หง้า</t>
  </si>
  <si>
    <t>23/01/2026 11:28</t>
  </si>
  <si>
    <t>790459031106</t>
  </si>
  <si>
    <t>GSJ17</t>
  </si>
  <si>
    <t>ศ***รวงษ์เกิด</t>
  </si>
  <si>
    <t>23/01/2026 11:25</t>
  </si>
  <si>
    <t>790492745140</t>
  </si>
  <si>
    <t>23/01/2026 11:26</t>
  </si>
  <si>
    <t>GSJ16</t>
  </si>
  <si>
    <t>ก***กิ๊ก</t>
  </si>
  <si>
    <t>790483941122</t>
  </si>
  <si>
    <t>GSJ14</t>
  </si>
  <si>
    <t>ม***ยะห์ โ***สะ</t>
  </si>
  <si>
    <t>23/01/2026 11:19</t>
  </si>
  <si>
    <t>790419631131</t>
  </si>
  <si>
    <t>GSJ13</t>
  </si>
  <si>
    <t>เ*** ท***ัง</t>
  </si>
  <si>
    <t>23/01/2026 11:16</t>
  </si>
  <si>
    <t>790450340142</t>
  </si>
  <si>
    <t>GSJ12</t>
  </si>
  <si>
    <t>d***n8fkc44f</t>
  </si>
  <si>
    <t>23/01/2026 11:08</t>
  </si>
  <si>
    <t>790421833121</t>
  </si>
  <si>
    <t>GSJ11</t>
  </si>
  <si>
    <t>24/01/2026 06:31</t>
  </si>
  <si>
    <t>790450276475</t>
  </si>
  <si>
    <t>GSJ9</t>
  </si>
  <si>
    <t>น***าวธัญชนก บ***รี</t>
  </si>
  <si>
    <t>23/01/2026 11:04</t>
  </si>
  <si>
    <t>รสกาแฟ ฝอยทอง มะพร้าวค่ะ</t>
  </si>
  <si>
    <t>790400434143</t>
  </si>
  <si>
    <t>GSJ8</t>
  </si>
  <si>
    <t>คุณนฤชา</t>
  </si>
  <si>
    <t>หมู่บ้านอยู่เจริญ 779
เลขที่บ้าน 779/181ซอย 20มิถุนายน ถ.ประชาราษฏร์บำเพ็ญ แขวงสามเสนนอก เขตห้วยขวาง กทม. 10310</t>
  </si>
  <si>
    <t>0621898983</t>
  </si>
  <si>
    <t>23/01/2026 11:05</t>
  </si>
  <si>
    <t>WA082961245TH</t>
  </si>
  <si>
    <t>23/01/2026 11:03</t>
  </si>
  <si>
    <t>GSJ7</t>
  </si>
  <si>
    <t>ว***ิสา อ***ฤทธิ์</t>
  </si>
  <si>
    <t>23/01/2026 10:55</t>
  </si>
  <si>
    <t>790464232176</t>
  </si>
  <si>
    <t>GSJ6</t>
  </si>
  <si>
    <t>น** พ***า ก***งค์แก้ว</t>
  </si>
  <si>
    <t>23/01/2026 10:53</t>
  </si>
  <si>
    <t>790491942111</t>
  </si>
  <si>
    <t>GSJ4</t>
  </si>
  <si>
    <t>ล***์ ศ***ะอาด</t>
  </si>
  <si>
    <t>23/01/2026 10:50</t>
  </si>
  <si>
    <t>790416742135</t>
  </si>
  <si>
    <t>GSJ3</t>
  </si>
  <si>
    <t>ส***ี โ***์ศรีมหาโพธิ์</t>
  </si>
  <si>
    <t>23/01/2026 10:47</t>
  </si>
  <si>
    <t>790486632154</t>
  </si>
  <si>
    <t>GSJ2</t>
  </si>
  <si>
    <t>อ***รา ม***รี</t>
  </si>
  <si>
    <t>23/01/2026 10:44</t>
  </si>
  <si>
    <t>เอาหน้าฝอยทองนะคะ</t>
  </si>
  <si>
    <t>790494745143</t>
  </si>
  <si>
    <t>GSJ1</t>
  </si>
  <si>
    <t>แ***ามจ้า</t>
  </si>
  <si>
    <t>790437942151</t>
  </si>
  <si>
    <t>23/01/2026 10:43</t>
  </si>
  <si>
    <t>GSJ0</t>
  </si>
  <si>
    <t>น***า..แต้มทอง</t>
  </si>
  <si>
    <t>23/01/2026 10:35</t>
  </si>
  <si>
    <t>790461832123</t>
  </si>
  <si>
    <t>GSI99</t>
  </si>
  <si>
    <t>พ***ี ท***ินทร์</t>
  </si>
  <si>
    <t>790497630101</t>
  </si>
  <si>
    <t>GSI98</t>
  </si>
  <si>
    <t>23/01/2026 10:34</t>
  </si>
  <si>
    <t>790411540181</t>
  </si>
  <si>
    <t>GSI97</t>
  </si>
  <si>
    <t>ผ***</t>
  </si>
  <si>
    <t>23/01/2026 10:33</t>
  </si>
  <si>
    <t>กล้วยหอม เนยนม</t>
  </si>
  <si>
    <t>790496035162</t>
  </si>
  <si>
    <t>GSI96</t>
  </si>
  <si>
    <t>23/01/2026 10:28</t>
  </si>
  <si>
    <t>790427949172</t>
  </si>
  <si>
    <t>GSI94</t>
  </si>
  <si>
    <t>ค***้อย</t>
  </si>
  <si>
    <t>23/01/2026 10:23</t>
  </si>
  <si>
    <t>790403630122</t>
  </si>
  <si>
    <t>GSI92</t>
  </si>
  <si>
    <t>23/01/2026 10:10</t>
  </si>
  <si>
    <t>790459544162</t>
  </si>
  <si>
    <t>23/01/2026 10:11</t>
  </si>
  <si>
    <t>GSI91</t>
  </si>
  <si>
    <t>23/01/2026 10:08</t>
  </si>
  <si>
    <t>790455435173</t>
  </si>
  <si>
    <t>GSI89</t>
  </si>
  <si>
    <t>ศ***รรณ ธ***ูชา</t>
  </si>
  <si>
    <t>23/01/2026 10:07</t>
  </si>
  <si>
    <t>790408033170</t>
  </si>
  <si>
    <t>GSI88</t>
  </si>
  <si>
    <t>เ***บ A*** เ***แชงค์รีแลกซ์คอนโด</t>
  </si>
  <si>
    <t>23/01/2026 10:06</t>
  </si>
  <si>
    <t>790445032112</t>
  </si>
  <si>
    <t>GSI86</t>
  </si>
  <si>
    <t>น***ยาวภา ส***์ซื่อ</t>
  </si>
  <si>
    <t>23/01/2026 10:02</t>
  </si>
  <si>
    <t>เผือก2มะพร้าว3</t>
  </si>
  <si>
    <t>790452638102</t>
  </si>
  <si>
    <t>GSI85</t>
  </si>
  <si>
    <t>ไ***ัตน์ ข***สุข</t>
  </si>
  <si>
    <t>790473432114</t>
  </si>
  <si>
    <t>GSI83</t>
  </si>
  <si>
    <t>จ***รัตน์ ส***ียด</t>
  </si>
  <si>
    <t>23/01/2026 10:01</t>
  </si>
  <si>
    <t>790427939195</t>
  </si>
  <si>
    <t>GSI82</t>
  </si>
  <si>
    <t>ฐ***กา น***ม่ลืม</t>
  </si>
  <si>
    <t>23/01/2026 10:00</t>
  </si>
  <si>
    <t>790487741105</t>
  </si>
  <si>
    <t>GSI80</t>
  </si>
  <si>
    <t>a***eirin522</t>
  </si>
  <si>
    <t>790443636102</t>
  </si>
  <si>
    <t>GSI79</t>
  </si>
  <si>
    <t>ส***ศ ห***นุรักษ์</t>
  </si>
  <si>
    <t>790496346161</t>
  </si>
  <si>
    <t>GSI77</t>
  </si>
  <si>
    <t>A***ak</t>
  </si>
  <si>
    <t>790443946106</t>
  </si>
  <si>
    <t>GSI76</t>
  </si>
  <si>
    <t>ส***ี ถ***พลศิริ</t>
  </si>
  <si>
    <t>23/01/2026 09:58</t>
  </si>
  <si>
    <t>กาแฟ1 มะพร้าว1</t>
  </si>
  <si>
    <t>790482031161</t>
  </si>
  <si>
    <t>GSI75</t>
  </si>
  <si>
    <t>23/01/2026 09:57</t>
  </si>
  <si>
    <t>ฝอยทองค่ะ</t>
  </si>
  <si>
    <t>790419433145</t>
  </si>
  <si>
    <t>GSI74</t>
  </si>
  <si>
    <t>ช***สา ต***นิตย์</t>
  </si>
  <si>
    <t>23/01/2026 09:56</t>
  </si>
  <si>
    <t>มะพร้าวน้ำหอม,เผือก,เนยนม</t>
  </si>
  <si>
    <t>790467036100</t>
  </si>
  <si>
    <t>GSI73</t>
  </si>
  <si>
    <t>ว***ิสา ม***ก้ว</t>
  </si>
  <si>
    <t>790416631126</t>
  </si>
  <si>
    <t>GSI72</t>
  </si>
  <si>
    <t>23/01/2026 10:26</t>
  </si>
  <si>
    <t>TH2615882827849</t>
  </si>
  <si>
    <t>GSI71</t>
  </si>
  <si>
    <t>ว***ิภา ใ***ี่ยง</t>
  </si>
  <si>
    <t>23/01/2026 09:55</t>
  </si>
  <si>
    <t>รับรสมะพร้าวมะหอมค่ะ</t>
  </si>
  <si>
    <t>790467233146</t>
  </si>
  <si>
    <t>GSI70</t>
  </si>
  <si>
    <t>อ***สรา ข***ิลึก</t>
  </si>
  <si>
    <t>790408542103</t>
  </si>
  <si>
    <t>GSI69</t>
  </si>
  <si>
    <t>ก***นา อ***จันทร์</t>
  </si>
  <si>
    <t>23/01/2026 09:54</t>
  </si>
  <si>
    <t>790498433152</t>
  </si>
  <si>
    <t>GSI68</t>
  </si>
  <si>
    <t>ก***รรณ ว***ษปัดสา</t>
  </si>
  <si>
    <t>790403030104</t>
  </si>
  <si>
    <t>GSI66</t>
  </si>
  <si>
    <t>ค***วิณ  ป***ัน อ***</t>
  </si>
  <si>
    <t>790401943133</t>
  </si>
  <si>
    <t>23/01/2026 09:53</t>
  </si>
  <si>
    <t>GSI65</t>
  </si>
  <si>
    <t>790455543124</t>
  </si>
  <si>
    <t>GSI64</t>
  </si>
  <si>
    <t>ช***งคล</t>
  </si>
  <si>
    <t>23/01/2026 09:49</t>
  </si>
  <si>
    <t>790486834115</t>
  </si>
  <si>
    <t>23/01/2026 09:50</t>
  </si>
  <si>
    <t>GSI63</t>
  </si>
  <si>
    <t>ก***น์วรีธัญ   ศ***พันธ์</t>
  </si>
  <si>
    <t>23/01/2026 09:48</t>
  </si>
  <si>
    <t>790452130171</t>
  </si>
  <si>
    <t>GSI62</t>
  </si>
  <si>
    <t>ย***ันท์ เ***องสอาด</t>
  </si>
  <si>
    <t>23/01/2026 09:46</t>
  </si>
  <si>
    <t>790407932171</t>
  </si>
  <si>
    <t>GSI61</t>
  </si>
  <si>
    <t>23/01/2026 09:45</t>
  </si>
  <si>
    <t>790415131181</t>
  </si>
  <si>
    <t>GSI60</t>
  </si>
  <si>
    <t>C***ada</t>
  </si>
  <si>
    <t>790470628183</t>
  </si>
  <si>
    <t>GSI58</t>
  </si>
  <si>
    <t>23/01/2026 10:05</t>
  </si>
  <si>
    <t>TH267091434296Z</t>
  </si>
  <si>
    <t>23/01/2026 09:35</t>
  </si>
  <si>
    <t>GSI57</t>
  </si>
  <si>
    <t>ป***ก</t>
  </si>
  <si>
    <t>790492947171</t>
  </si>
  <si>
    <t>GSI56</t>
  </si>
  <si>
    <t>******ศิลา ตำบลสันมะค่า ตำบลสันมะค่า อำเภอป่าแดด จังหวัดเชียงราย 57190</t>
  </si>
  <si>
    <t>57190</t>
  </si>
  <si>
    <t>23/01/2026 09:34</t>
  </si>
  <si>
    <t>TH266203698460S</t>
  </si>
  <si>
    <t>23/01/2026 09:33</t>
  </si>
  <si>
    <t>GSI55</t>
  </si>
  <si>
    <t xml:space="preserve">อ้อม   สิรินกานต์  </t>
  </si>
  <si>
    <t>95 "กะต๊อบยาย " ถ.อ่าวตาลคู่ ต.บางปิด 
อ.แหลมงอบ จ.ตราด 23120</t>
  </si>
  <si>
    <t>0804694693</t>
  </si>
  <si>
    <t>WA082961254TH</t>
  </si>
  <si>
    <t>23/01/2026 09:18</t>
  </si>
  <si>
    <t>23/01/2026 09:17</t>
  </si>
  <si>
    <t>GSI54</t>
  </si>
  <si>
    <t>จ***า บ***ง</t>
  </si>
  <si>
    <t>23/01/2026 09:12</t>
  </si>
  <si>
    <t>790480747125</t>
  </si>
  <si>
    <t>23/01/2026 09:10</t>
  </si>
  <si>
    <t>GSI53</t>
  </si>
  <si>
    <t>ส***นองอาจ</t>
  </si>
  <si>
    <t>23/01/2026 09:09</t>
  </si>
  <si>
    <t>790453434153</t>
  </si>
  <si>
    <t>GSI52</t>
  </si>
  <si>
    <t>P*** T***gpaseut</t>
  </si>
  <si>
    <t>23/01/2026 09:04</t>
  </si>
  <si>
    <t>790455839143</t>
  </si>
  <si>
    <t>GSI51</t>
  </si>
  <si>
    <t>23/01/2026 09:00</t>
  </si>
  <si>
    <t>790478631110</t>
  </si>
  <si>
    <t>GSI50</t>
  </si>
  <si>
    <t>นายสุพล</t>
  </si>
  <si>
    <t>ร้านซื่อตรงพานิช 346-8 ซอยต้นจันทร์ ถนนวชิรปราการ ต.บางปลาสร้อย อ.เมืองชลบุรี จ.ชลบุรี  20000</t>
  </si>
  <si>
    <t>0816571919</t>
  </si>
  <si>
    <t>23/01/2026 08:57</t>
  </si>
  <si>
    <t>WA082961268TH</t>
  </si>
  <si>
    <t>23/01/2026 08:56</t>
  </si>
  <si>
    <t>GSI49</t>
  </si>
  <si>
    <t>23/01/2026 08:52</t>
  </si>
  <si>
    <t>790466037115</t>
  </si>
  <si>
    <t>GSI48</t>
  </si>
  <si>
    <t>ว***ี ค***ากล้องเกรียติ์</t>
  </si>
  <si>
    <t>23/01/2026 08:40</t>
  </si>
  <si>
    <t>790491741130</t>
  </si>
  <si>
    <t>GSI47</t>
  </si>
  <si>
    <t>เ***ศร ส***สวง</t>
  </si>
  <si>
    <t>790417030115</t>
  </si>
  <si>
    <t>GSI46</t>
  </si>
  <si>
    <t>ภ***ยา ค***มศิริ</t>
  </si>
  <si>
    <t>23/01/2026 08:39</t>
  </si>
  <si>
    <t>790468230112</t>
  </si>
  <si>
    <t>GSI45</t>
  </si>
  <si>
    <t>บ******า</t>
  </si>
  <si>
    <t>******ก้ว ตำบลบุ่งแก้ว อำเภอโนนสะอาด จังหวัดอุดรธานี 41240</t>
  </si>
  <si>
    <t>41240</t>
  </si>
  <si>
    <t>23/01/2026 08:33</t>
  </si>
  <si>
    <t>TH2638209608206</t>
  </si>
  <si>
    <t>23/01/2026 08:31</t>
  </si>
  <si>
    <t>GSI43</t>
  </si>
  <si>
    <t>ส***รัตน์ ท***ะโรง</t>
  </si>
  <si>
    <t>23/01/2026 08:22</t>
  </si>
  <si>
    <t>790437331180</t>
  </si>
  <si>
    <t>GSI42</t>
  </si>
  <si>
    <t>23/01/2026 08:15</t>
  </si>
  <si>
    <t>790459231181</t>
  </si>
  <si>
    <t>GSI41</t>
  </si>
  <si>
    <t>จ***วรรณ ธ***ี</t>
  </si>
  <si>
    <t>790438145136</t>
  </si>
  <si>
    <t>GSI40</t>
  </si>
  <si>
    <t>พ***รัพย์ บ***ต่ง</t>
  </si>
  <si>
    <t>23/01/2026 08:01</t>
  </si>
  <si>
    <t>790472534191</t>
  </si>
  <si>
    <t>GSI39</t>
  </si>
  <si>
    <t>น** เ*** ส***ก้ว</t>
  </si>
  <si>
    <t>23/01/2026 07:56</t>
  </si>
  <si>
    <t>790476739183</t>
  </si>
  <si>
    <t>GSI38</t>
  </si>
  <si>
    <t>ช***ณี ส***โยธิน</t>
  </si>
  <si>
    <t>23/01/2026 07:52</t>
  </si>
  <si>
    <t>790401539196</t>
  </si>
  <si>
    <t>GSI37</t>
  </si>
  <si>
    <t>บ***นุช ร***กแก้ว</t>
  </si>
  <si>
    <t>23/01/2026 07:32</t>
  </si>
  <si>
    <t>790401338182</t>
  </si>
  <si>
    <t>23/01/2026 07:33</t>
  </si>
  <si>
    <t>GSI36</t>
  </si>
  <si>
    <t>ธ***ิษฐ์</t>
  </si>
  <si>
    <t>23/01/2026 07:31</t>
  </si>
  <si>
    <t>790406633122</t>
  </si>
  <si>
    <t>GSI35</t>
  </si>
  <si>
    <t>ว***ญ  ห***ันทร์</t>
  </si>
  <si>
    <t>23/01/2026 07:30</t>
  </si>
  <si>
    <t>790432546120</t>
  </si>
  <si>
    <t>GSI34</t>
  </si>
  <si>
    <t>ม***ตา ก***</t>
  </si>
  <si>
    <t>23/01/2026 07:19</t>
  </si>
  <si>
    <t>790423147124</t>
  </si>
  <si>
    <t>GSI33</t>
  </si>
  <si>
    <t>จ***อ๋ ค***ย</t>
  </si>
  <si>
    <t>23/01/2026 06:31</t>
  </si>
  <si>
    <t>790399998931</t>
  </si>
  <si>
    <t>GSI32</t>
  </si>
  <si>
    <t>นัยนา มุ่งเจริญ</t>
  </si>
  <si>
    <t>หอพัก อาทิตย์อพาร์ทเม้นท์ - อยุธยา, 247 ถนน โรจนะ 199 หมู่ 4  · บ้านสร้าง/ Ban Sang
บางปะอิน/ Bang Pa-inพระนครศรีอยุธยา/ Phra Nakhon Si Ayutthaya
13170</t>
  </si>
  <si>
    <t>660656176029</t>
  </si>
  <si>
    <t>23/01/2026 04:25</t>
  </si>
  <si>
    <t>LEXPU0650509610</t>
  </si>
  <si>
    <t>GSI31</t>
  </si>
  <si>
    <t>วัฒนา​</t>
  </si>
  <si>
    <t>789/68-70เทียมสุขอพาร์มเม้นท์ฃอยฉลองกรุงแขวงลำปลาทิว   เขตลาดกระบังกรุงเทพฯ รหัสไปรษณีย์10520 วัฒนา เย็นสุข0656134680  · ลำปลาทิว/ Lam Pla Thio
ลาดกระบัง/ Lat Krabangกรุงเทพมหานคร/ Bangkok
10520</t>
  </si>
  <si>
    <t>660656134680</t>
  </si>
  <si>
    <t>23/01/2026 04:10</t>
  </si>
  <si>
    <t>LEXPU0650508767</t>
  </si>
  <si>
    <t>GSI30</t>
  </si>
  <si>
    <t>แ***สาร์ ก***ี</t>
  </si>
  <si>
    <t>23/01/2026 01:34</t>
  </si>
  <si>
    <t>790301486936</t>
  </si>
  <si>
    <t>GSI29</t>
  </si>
  <si>
    <t>เ***์น ช***ชา</t>
  </si>
  <si>
    <t>23/01/2026 01:29</t>
  </si>
  <si>
    <t>790319801051</t>
  </si>
  <si>
    <t>GSI27</t>
  </si>
  <si>
    <t>น*** ก***เสรีพันธ์</t>
  </si>
  <si>
    <t>23/01/2026 00:52</t>
  </si>
  <si>
    <t>790334085925</t>
  </si>
  <si>
    <t>GSI24</t>
  </si>
  <si>
    <t>เ***กา  บ***ัง</t>
  </si>
  <si>
    <t>23/01/2026 00:16</t>
  </si>
  <si>
    <t>790347194921</t>
  </si>
  <si>
    <t>23/01/2026 00:24</t>
  </si>
  <si>
    <t>GSM93</t>
  </si>
  <si>
    <t>ป***ดา ก***ทา</t>
  </si>
  <si>
    <t>24/01/2026 23:48</t>
  </si>
  <si>
    <t>790457856904</t>
  </si>
  <si>
    <t>GSM92</t>
  </si>
  <si>
    <t>กวีจักรพงค์ เกิดน้อยอภิเดช</t>
  </si>
  <si>
    <t>................. 44 หมู่ 6 · หนองนกไข่/ Nong Nok Khai
กระทุ่มแบน/ Krathum Baenสมุทรสาคร/ Samut Sakhon
74110</t>
  </si>
  <si>
    <t>660825632616</t>
  </si>
  <si>
    <t>24/01/2026 23:28</t>
  </si>
  <si>
    <t>LEXPU0651040170</t>
  </si>
  <si>
    <t>GSM91</t>
  </si>
  <si>
    <t>24/01/2026 22:47</t>
  </si>
  <si>
    <t>790451851906</t>
  </si>
  <si>
    <t>24/01/2026 22:48</t>
  </si>
  <si>
    <t>GSM90</t>
  </si>
  <si>
    <t>สมพิศ บุตรช่วง</t>
  </si>
  <si>
    <t>136หมู่4ต.บ้านกล้วย
บ้านหมี่/ Ban Miลพบุรี/ Lopburi
15110</t>
  </si>
  <si>
    <t>660808196974</t>
  </si>
  <si>
    <t>24/01/2026 22:32</t>
  </si>
  <si>
    <t>LEXPU0651066463</t>
  </si>
  <si>
    <t>24/01/2026 22:33</t>
  </si>
  <si>
    <t>GSM89</t>
  </si>
  <si>
    <t>24/01/2026 22:21</t>
  </si>
  <si>
    <t>790481560945</t>
  </si>
  <si>
    <t>24/01/2026 22:22</t>
  </si>
  <si>
    <t>GSM88</t>
  </si>
  <si>
    <t>24/01/2026 22:17</t>
  </si>
  <si>
    <t>GSM86</t>
  </si>
  <si>
    <t>ณ***ัทร ช***มืองคล</t>
  </si>
  <si>
    <t>24/01/2026 22:01</t>
  </si>
  <si>
    <t>790499767956</t>
  </si>
  <si>
    <t>GSM85</t>
  </si>
  <si>
    <t>P***inat</t>
  </si>
  <si>
    <t>24/01/2026 21:59</t>
  </si>
  <si>
    <t>790410291915</t>
  </si>
  <si>
    <t>GSM84</t>
  </si>
  <si>
    <t>ส***ญญา ส***บท</t>
  </si>
  <si>
    <t>24/01/2026 21:53</t>
  </si>
  <si>
    <t>790425964941</t>
  </si>
  <si>
    <t>GSM83</t>
  </si>
  <si>
    <t>น***ิชา ล***นะวรรณกุล</t>
  </si>
  <si>
    <t>24/01/2026 21:49</t>
  </si>
  <si>
    <t>790420560985</t>
  </si>
  <si>
    <t>GSM82</t>
  </si>
  <si>
    <t>น*** อ***ทรัพย์</t>
  </si>
  <si>
    <t>24/01/2026 21:34</t>
  </si>
  <si>
    <t>790443360954</t>
  </si>
  <si>
    <t>GSM81</t>
  </si>
  <si>
    <t>24/01/2026 21:23</t>
  </si>
  <si>
    <t>790492762986</t>
  </si>
  <si>
    <t>24/01/2026 21:26</t>
  </si>
  <si>
    <t>GSM80</t>
  </si>
  <si>
    <t>ม***ี ส***</t>
  </si>
  <si>
    <t>24/01/2026 21:01</t>
  </si>
  <si>
    <t>790460961920</t>
  </si>
  <si>
    <t>GSM79</t>
  </si>
  <si>
    <t>24/01/2026 20:59</t>
  </si>
  <si>
    <t>790449760940</t>
  </si>
  <si>
    <t>GSM78</t>
  </si>
  <si>
    <t>น***พนันท์  อ***รา</t>
  </si>
  <si>
    <t>24/01/2026 20:42</t>
  </si>
  <si>
    <t>790432347994</t>
  </si>
  <si>
    <t>GSM77</t>
  </si>
  <si>
    <t>ล***ง</t>
  </si>
  <si>
    <t>790475233914</t>
  </si>
  <si>
    <t>GSM76</t>
  </si>
  <si>
    <t>ขัวญเรือน เเสงนวล</t>
  </si>
  <si>
    <t>บ้านเลขที่70หมู่10ตำบลยางสาว · ยางสาว/ Yang Sao
วิเชียรบุรี/ Wichian Buriเพชรบูรณ์/ Phetchabun
67130</t>
  </si>
  <si>
    <t>67130</t>
  </si>
  <si>
    <t>660613069298</t>
  </si>
  <si>
    <t>24/01/2026 20:26</t>
  </si>
  <si>
    <t>TH630589J90W1M</t>
  </si>
  <si>
    <t>24/01/2026 20:25</t>
  </si>
  <si>
    <t>GSM75</t>
  </si>
  <si>
    <t>24/01/2026 20:20</t>
  </si>
  <si>
    <t>790457054995</t>
  </si>
  <si>
    <t>GSM74</t>
  </si>
  <si>
    <t>สุธี      ศรีใย</t>
  </si>
  <si>
    <t>บ้านเลขที่  2/1หมู่ที่ 6 ต.วังตะเคียน อ.เมือง
เมืองฉะเชิงเทรา/ Mueang Chachoengsaoฉะเชิงเทรา/ Chachoengsao
24000</t>
  </si>
  <si>
    <t>660641290175</t>
  </si>
  <si>
    <t>LEXPU0651066300</t>
  </si>
  <si>
    <t>GSM73</t>
  </si>
  <si>
    <t>******เมือง ตำบลคูเมือง อำเภอมหาชนะชัย จังหวัดยโสธร 35130</t>
  </si>
  <si>
    <t>24/01/2026 20:19</t>
  </si>
  <si>
    <t>TH260857402020I</t>
  </si>
  <si>
    <t>GSM72</t>
  </si>
  <si>
    <t>P***it P***-udom</t>
  </si>
  <si>
    <t>24/01/2026 20:16</t>
  </si>
  <si>
    <t>790435463926</t>
  </si>
  <si>
    <t>GSM71</t>
  </si>
  <si>
    <t>ม***า  ศ***านนท์</t>
  </si>
  <si>
    <t>24/01/2026 20:13</t>
  </si>
  <si>
    <t>790408455992</t>
  </si>
  <si>
    <t>GSM68</t>
  </si>
  <si>
    <t>น***ถว โ***พรหมมา</t>
  </si>
  <si>
    <t>24/01/2026 19:57</t>
  </si>
  <si>
    <t>790477635942</t>
  </si>
  <si>
    <t>GSM67</t>
  </si>
  <si>
    <t>24/01/2026 19:26</t>
  </si>
  <si>
    <t>790480847973</t>
  </si>
  <si>
    <t>GSM66</t>
  </si>
  <si>
    <t>24/01/2026 19:20</t>
  </si>
  <si>
    <t>790404952901</t>
  </si>
  <si>
    <t>GSM65</t>
  </si>
  <si>
    <t>******ากเกร็ด จังหวัดนนทบุรี ตำบลคลองข่อย อำเภอปากเกร็ด จังหวัดนนทบุรี 11120</t>
  </si>
  <si>
    <t>24/01/2026 19:07</t>
  </si>
  <si>
    <t>TH263235810610M</t>
  </si>
  <si>
    <t>GSM64</t>
  </si>
  <si>
    <t>นางสาวนวลอนงค์​ ปานกุล</t>
  </si>
  <si>
    <t>14 สำนักงานเขตบางเขน ถนนพหลโยธิน แขวงอนุสาวรีย์
บางเขน/ Bang Khenกรุงเทพมหานคร/ Bangkok
10220</t>
  </si>
  <si>
    <t>660814825095</t>
  </si>
  <si>
    <t>24/01/2026 19:06</t>
  </si>
  <si>
    <t>LEXDO0177304881</t>
  </si>
  <si>
    <t>GSM62</t>
  </si>
  <si>
    <t>24/01/2026 19:03</t>
  </si>
  <si>
    <t>790430256965</t>
  </si>
  <si>
    <t>GSM61</t>
  </si>
  <si>
    <t>น***อนงค์ แ***จิตร์</t>
  </si>
  <si>
    <t>24/01/2026 18:55</t>
  </si>
  <si>
    <t>790421150901</t>
  </si>
  <si>
    <t>GSM60</t>
  </si>
  <si>
    <t>ค***้าองค์ใหญ่</t>
  </si>
  <si>
    <t>24/01/2026 18:45</t>
  </si>
  <si>
    <t>790423051961</t>
  </si>
  <si>
    <t>24/01/2026 18:44</t>
  </si>
  <si>
    <t>GSM59</t>
  </si>
  <si>
    <t>ส***ร ภ***จันทึก</t>
  </si>
  <si>
    <t>24/01/2026 18:32</t>
  </si>
  <si>
    <t>790447055963</t>
  </si>
  <si>
    <t>GSM58</t>
  </si>
  <si>
    <t>ท***้ง ส***ะเสริฐ</t>
  </si>
  <si>
    <t>24/01/2026 18:27</t>
  </si>
  <si>
    <t>790424952995</t>
  </si>
  <si>
    <t>GSM57</t>
  </si>
  <si>
    <t>24/01/2026 18:21</t>
  </si>
  <si>
    <t>TH261156882950D</t>
  </si>
  <si>
    <t>GSM56</t>
  </si>
  <si>
    <t>24/01/2026 18:15</t>
  </si>
  <si>
    <t>790486348982</t>
  </si>
  <si>
    <t>GSM55</t>
  </si>
  <si>
    <t>24/01/2026 17:16</t>
  </si>
  <si>
    <t>790464943984</t>
  </si>
  <si>
    <t>GSM54</t>
  </si>
  <si>
    <t>สุพรรณ</t>
  </si>
  <si>
    <t>79/13 หมู่  2 ตำบล น้ำซึม ถนน วงศาโรจน์
เมืองอุทัยธานี/ Mueang Uthai Thaniอุทัยธานี/ Uthai Thani
61000</t>
  </si>
  <si>
    <t>61000</t>
  </si>
  <si>
    <t>660865252952</t>
  </si>
  <si>
    <t>24/01/2026 17:11</t>
  </si>
  <si>
    <t>TH570189J9D47B</t>
  </si>
  <si>
    <t>GSM53</t>
  </si>
  <si>
    <t>จ***ภา   ห***ส่ง</t>
  </si>
  <si>
    <t>24/01/2026 17:06</t>
  </si>
  <si>
    <t>790490962936</t>
  </si>
  <si>
    <t>GSM52</t>
  </si>
  <si>
    <t>ค***นุ่ม</t>
  </si>
  <si>
    <t>24/01/2026 16:49</t>
  </si>
  <si>
    <t>790414421996</t>
  </si>
  <si>
    <t>GSM49</t>
  </si>
  <si>
    <t>24/01/2026 16:19</t>
  </si>
  <si>
    <t>790499953994</t>
  </si>
  <si>
    <t>GSM48</t>
  </si>
  <si>
    <t>ธ***พร ว***ียน</t>
  </si>
  <si>
    <t>24/01/2026 16:15</t>
  </si>
  <si>
    <t>790477450976</t>
  </si>
  <si>
    <t>GSM47</t>
  </si>
  <si>
    <t>ก***ารัตน์</t>
  </si>
  <si>
    <t>24/01/2026 16:13</t>
  </si>
  <si>
    <t>790475838946</t>
  </si>
  <si>
    <t>24/01/2026 16:14</t>
  </si>
  <si>
    <t>GSM46</t>
  </si>
  <si>
    <t>ป***ีศรีจันทร์</t>
  </si>
  <si>
    <t>24/01/2026 16:11</t>
  </si>
  <si>
    <t>790464764902</t>
  </si>
  <si>
    <t>GSM45</t>
  </si>
  <si>
    <t>24/01/2026 16:09</t>
  </si>
  <si>
    <t>790401599934</t>
  </si>
  <si>
    <t>GSM44</t>
  </si>
  <si>
    <t>24/01/2026 16:05</t>
  </si>
  <si>
    <t>790468360905</t>
  </si>
  <si>
    <t>24/01/2026 16:06</t>
  </si>
  <si>
    <t>GSM43</t>
  </si>
  <si>
    <t>ธ***ร น***ทียม</t>
  </si>
  <si>
    <t>24/01/2026 16:04</t>
  </si>
  <si>
    <t>790483059984</t>
  </si>
  <si>
    <t>GSM42</t>
  </si>
  <si>
    <t>รับทุกรส</t>
  </si>
  <si>
    <t>WA083253075TH</t>
  </si>
  <si>
    <t>GSM41</t>
  </si>
  <si>
    <t>W***a T***wi</t>
  </si>
  <si>
    <t>24/01/2026 16:01</t>
  </si>
  <si>
    <t>790440157920</t>
  </si>
  <si>
    <t>GSM40</t>
  </si>
  <si>
    <t>บัวพิศ พันธ์บัวแพง</t>
  </si>
  <si>
    <t>ห้วยยาง บ้านหลองหล่ม126ม17ต.ห้วยยาง อ คอนสาร จ.ชัยภัยมิ · ห้วยยาง/ Huai Yang
คอนสาร/ Khon Sanชัยภูมิ/ Chaiyaphum
36180</t>
  </si>
  <si>
    <t>36180</t>
  </si>
  <si>
    <t>660984477695</t>
  </si>
  <si>
    <t>24/01/2026 15:59</t>
  </si>
  <si>
    <t>TH331389J94C1D</t>
  </si>
  <si>
    <t>24/01/2026 15:58</t>
  </si>
  <si>
    <t>GSM39</t>
  </si>
  <si>
    <t>TH331389J9VY8D</t>
  </si>
  <si>
    <t>GSM38</t>
  </si>
  <si>
    <t>ศักดิ์รพี วรวุฒิสุนทร</t>
  </si>
  <si>
    <t>53/53 หมู่บ้านธนันธร ซ.6 ม.3 ต.ท่าอิฐ อ.ปากเกร็ด
ปากเกร็ด/ Pak Kretนนทบุรี/ Nonthaburi
11120</t>
  </si>
  <si>
    <t>660863591928</t>
  </si>
  <si>
    <t>LEXPU0651041598</t>
  </si>
  <si>
    <t>GSM37</t>
  </si>
  <si>
    <t>ณ***ิชา จ***ะปัญญา</t>
  </si>
  <si>
    <t>24/01/2026 15:57</t>
  </si>
  <si>
    <t>790422883972</t>
  </si>
  <si>
    <t>GSM36</t>
  </si>
  <si>
    <t>น***อต</t>
  </si>
  <si>
    <t>24/01/2026 15:53</t>
  </si>
  <si>
    <t>790443932972</t>
  </si>
  <si>
    <t>GSM35</t>
  </si>
  <si>
    <t>A***nagrande</t>
  </si>
  <si>
    <t>24/01/2026 15:52</t>
  </si>
  <si>
    <t>THT02032DWMNU6Z</t>
  </si>
  <si>
    <t>GSM34</t>
  </si>
  <si>
    <t>24/01/2026 15:49</t>
  </si>
  <si>
    <t>790499682954</t>
  </si>
  <si>
    <t>GSM33</t>
  </si>
  <si>
    <t>ม***รศ</t>
  </si>
  <si>
    <t>24/01/2026 15:43</t>
  </si>
  <si>
    <t>790416041936</t>
  </si>
  <si>
    <t>GSM32</t>
  </si>
  <si>
    <t>ค***ิศมัย ก***ไชย</t>
  </si>
  <si>
    <t>24/01/2026 15:42</t>
  </si>
  <si>
    <t>790467458981</t>
  </si>
  <si>
    <t>GSM30</t>
  </si>
  <si>
    <t>ส***ญญา ร***อง</t>
  </si>
  <si>
    <t>24/01/2026 15:36</t>
  </si>
  <si>
    <t>790414641940</t>
  </si>
  <si>
    <t>GSM29</t>
  </si>
  <si>
    <t>ปณาลี ลิ้ภัยพาล</t>
  </si>
  <si>
    <t>คอนโดบ้านสวนบางเขน
อาคาร V.2 ห้อง 27/9 (ร้านทำผมห้องสีม่วง)
ซ.พหลโยธิน 48 (แยก17/1) แขวงอนุสาวรีย์ เขตบางเขน กท. 10220</t>
  </si>
  <si>
    <t>0640698520</t>
  </si>
  <si>
    <t>24/01/2026 15:41</t>
  </si>
  <si>
    <t>WA083253067TH</t>
  </si>
  <si>
    <t>24/01/2026 15:32</t>
  </si>
  <si>
    <t>GSM28</t>
  </si>
  <si>
    <t>ป***พ จ***ินทร์</t>
  </si>
  <si>
    <t>24/01/2026 15:25</t>
  </si>
  <si>
    <t>790460233942</t>
  </si>
  <si>
    <t>GSM27</t>
  </si>
  <si>
    <t>24/01/2026 15:23</t>
  </si>
  <si>
    <t>790445489901</t>
  </si>
  <si>
    <t>GSM26</t>
  </si>
  <si>
    <t>ป***นันท์ ต***กุลชัยสันติ</t>
  </si>
  <si>
    <t>24/01/2026 15:22</t>
  </si>
  <si>
    <t>790420486995</t>
  </si>
  <si>
    <t>GSM25</t>
  </si>
  <si>
    <t>24/01/2026 15:21</t>
  </si>
  <si>
    <t>790495430933</t>
  </si>
  <si>
    <t>GSM24</t>
  </si>
  <si>
    <t>24/01/2026 15:20</t>
  </si>
  <si>
    <t>790492984934</t>
  </si>
  <si>
    <t>GSM23</t>
  </si>
  <si>
    <t>ว***พย์  พ***ะเสริฐ</t>
  </si>
  <si>
    <t>24/01/2026 15:17</t>
  </si>
  <si>
    <t>790450885910</t>
  </si>
  <si>
    <t>GSM20</t>
  </si>
  <si>
    <t>****** 169 หมู่ที่ 10 ตำบลตะคร้ำเอน อำเภอท่ามะกา จังหวัดกาญจนบุรี 71130</t>
  </si>
  <si>
    <t>71130</t>
  </si>
  <si>
    <t>24/01/2026 15:35</t>
  </si>
  <si>
    <t>TH267231188917I</t>
  </si>
  <si>
    <t>24/01/2026 15:14</t>
  </si>
  <si>
    <t>GSM19</t>
  </si>
  <si>
    <t>เ***ากร ใ***</t>
  </si>
  <si>
    <t>790489682942</t>
  </si>
  <si>
    <t>GSM18</t>
  </si>
  <si>
    <t>จ***มาส ไ***พระพานิช</t>
  </si>
  <si>
    <t>24/01/2026 15:08</t>
  </si>
  <si>
    <t>790403784984</t>
  </si>
  <si>
    <t>GSM17</t>
  </si>
  <si>
    <t>ช***ันธ์ เ***ญฤทธิ์</t>
  </si>
  <si>
    <t>24/01/2026 14:57</t>
  </si>
  <si>
    <t>790430180960</t>
  </si>
  <si>
    <t>GSM16</t>
  </si>
  <si>
    <t>24/01/2026 14:56</t>
  </si>
  <si>
    <t>790464941921</t>
  </si>
  <si>
    <t>24/01/2026 14:55</t>
  </si>
  <si>
    <t>GSM15</t>
  </si>
  <si>
    <t>24/01/2026 14:54</t>
  </si>
  <si>
    <t>790481787981</t>
  </si>
  <si>
    <t>GSM14</t>
  </si>
  <si>
    <t>ส***ดา  จ***ร์เต็ม</t>
  </si>
  <si>
    <t>24/01/2026 17:13</t>
  </si>
  <si>
    <t>ขอรสฝอยทองนะคะ</t>
  </si>
  <si>
    <t>790488442936</t>
  </si>
  <si>
    <t>GSM13</t>
  </si>
  <si>
    <t>24/01/2026 14:53</t>
  </si>
  <si>
    <t>790458389965</t>
  </si>
  <si>
    <t>GSM12</t>
  </si>
  <si>
    <t>24/01/2026 14:42</t>
  </si>
  <si>
    <t>790474731944</t>
  </si>
  <si>
    <t>GSM11</t>
  </si>
  <si>
    <t>******4 ตำบลตาจั่น อำเภอคง จังหวัดนครราชสีมา 30260</t>
  </si>
  <si>
    <t>30260</t>
  </si>
  <si>
    <t>24/01/2026 14:37</t>
  </si>
  <si>
    <t>TH266462841790L</t>
  </si>
  <si>
    <t>GSM10</t>
  </si>
  <si>
    <t>ว***รณ์  ศ***าเพชร</t>
  </si>
  <si>
    <t>24/01/2026 14:33</t>
  </si>
  <si>
    <t>790494758955</t>
  </si>
  <si>
    <t>GSM9</t>
  </si>
  <si>
    <t>เพลินพิศ เนติธรรมกุล</t>
  </si>
  <si>
    <t>79/156 หมู่บ้านรินทอง โฉลกรัฐ ( หลังที่สาม ขวามือ ) ม. 1 ถนนศรีเกษม
ตำบลบางกุ้ง อำเภอเมือง
จังหวัดสุราษฎร์ธานี 84000</t>
  </si>
  <si>
    <t>0866916271</t>
  </si>
  <si>
    <t>24/01/2026 14:29</t>
  </si>
  <si>
    <t>WB132329590TH</t>
  </si>
  <si>
    <t>24/01/2026 14:31</t>
  </si>
  <si>
    <t>GSM8</t>
  </si>
  <si>
    <t>24/01/2026 14:28</t>
  </si>
  <si>
    <t>790469599916</t>
  </si>
  <si>
    <t>GSM7</t>
  </si>
  <si>
    <t>ส** ณ***ัยฟาร์ม   ส***ม</t>
  </si>
  <si>
    <t>24/01/2026 14:27</t>
  </si>
  <si>
    <t>790490458936</t>
  </si>
  <si>
    <t>GSM6</t>
  </si>
  <si>
    <t>ว***ียร  โ***ม</t>
  </si>
  <si>
    <t>24/01/2026 14:26</t>
  </si>
  <si>
    <t>790442283956</t>
  </si>
  <si>
    <t>GSM5</t>
  </si>
  <si>
    <t>น***นันต์ โ***วงบ์ อ***อเมือง จ***วัดยโสธร ต***ค้อเหนือ ม***ี่5</t>
  </si>
  <si>
    <t>24/01/2026 14:25</t>
  </si>
  <si>
    <t>790422289952</t>
  </si>
  <si>
    <t>GSM4</t>
  </si>
  <si>
    <t>น***าวราตรี ย***ย</t>
  </si>
  <si>
    <t>24/01/2026 14:17</t>
  </si>
  <si>
    <t>790462688945</t>
  </si>
  <si>
    <t>24/01/2026 14:19</t>
  </si>
  <si>
    <t>GSM3</t>
  </si>
  <si>
    <t>24/01/2026 14:16</t>
  </si>
  <si>
    <t>790444889942</t>
  </si>
  <si>
    <t>GSM2</t>
  </si>
  <si>
    <t>ส***าญจน์ ส***์ธวัช</t>
  </si>
  <si>
    <t>790425984972</t>
  </si>
  <si>
    <t>GSM1</t>
  </si>
  <si>
    <t>24/01/2026 14:12</t>
  </si>
  <si>
    <t>ไม่เอารสกาแฟได้ไหมคะ</t>
  </si>
  <si>
    <t>790486149924</t>
  </si>
  <si>
    <t>GSL99</t>
  </si>
  <si>
    <t>ส***ตรา ส***ี</t>
  </si>
  <si>
    <t>24/01/2026 14:10</t>
  </si>
  <si>
    <t>790406385930</t>
  </si>
  <si>
    <t>24/01/2026 14:15</t>
  </si>
  <si>
    <t>GSL98</t>
  </si>
  <si>
    <t>ช***ทธิ์ โ***ะดิษฐ์</t>
  </si>
  <si>
    <t>790458982935</t>
  </si>
  <si>
    <t>GSL97</t>
  </si>
  <si>
    <t>790460586941</t>
  </si>
  <si>
    <t>GSL96</t>
  </si>
  <si>
    <t>24/01/2026 14:09</t>
  </si>
  <si>
    <t>THT03062DYPXU1Z</t>
  </si>
  <si>
    <t>GSL93</t>
  </si>
  <si>
    <t>790414561985</t>
  </si>
  <si>
    <t>24/01/2026 14:14</t>
  </si>
  <si>
    <t>GSL92</t>
  </si>
  <si>
    <t>พ***ิชชา ข***ำ</t>
  </si>
  <si>
    <t>790416287953</t>
  </si>
  <si>
    <t>GSL90</t>
  </si>
  <si>
    <t>ส***ตรี เ***กี</t>
  </si>
  <si>
    <t>24/01/2026 14:06</t>
  </si>
  <si>
    <t>รสกาแฟ ขอบคุณค่ะ</t>
  </si>
  <si>
    <t>790476847904</t>
  </si>
  <si>
    <t>24/01/2026 14:11</t>
  </si>
  <si>
    <t>GSL89</t>
  </si>
  <si>
    <t>790424340963</t>
  </si>
  <si>
    <t>GSL88</t>
  </si>
  <si>
    <t>พ***ธิวา ก***นันท์</t>
  </si>
  <si>
    <t>24/01/2026 14:05</t>
  </si>
  <si>
    <t>เผือก1มะพร้าว1ฝอยทอง1</t>
  </si>
  <si>
    <t>790482946923</t>
  </si>
  <si>
    <t>GSL87</t>
  </si>
  <si>
    <t>ท***ิน ส***ง</t>
  </si>
  <si>
    <t>790499248906</t>
  </si>
  <si>
    <t>GSL86</t>
  </si>
  <si>
    <t>24/01/2026 14:04</t>
  </si>
  <si>
    <t xml:space="preserve">ฝอยทองค่ะ </t>
  </si>
  <si>
    <t>790416148966</t>
  </si>
  <si>
    <t>24/01/2026 14:08</t>
  </si>
  <si>
    <t>GSL85</t>
  </si>
  <si>
    <t>790456085952</t>
  </si>
  <si>
    <t>24/01/2026 14:07</t>
  </si>
  <si>
    <t>GSL84</t>
  </si>
  <si>
    <t>ย***  จ***ะวงค์</t>
  </si>
  <si>
    <t>24/01/2026 14:03</t>
  </si>
  <si>
    <t>มะพร้างน้ำหอม 2</t>
  </si>
  <si>
    <t>790424347952</t>
  </si>
  <si>
    <t>GSL83</t>
  </si>
  <si>
    <t>ส***รณี  บ***กครอง</t>
  </si>
  <si>
    <t>มะพร้าวอ่อนเผือก</t>
  </si>
  <si>
    <t>790442941956</t>
  </si>
  <si>
    <t>GSL82</t>
  </si>
  <si>
    <t>น***พร จ***รเสนา</t>
  </si>
  <si>
    <t>790494881960</t>
  </si>
  <si>
    <t>GSL81</t>
  </si>
  <si>
    <t>โ*** ป***าน</t>
  </si>
  <si>
    <t>24/01/2026 14:01</t>
  </si>
  <si>
    <t>790423240983</t>
  </si>
  <si>
    <t>GSL78</t>
  </si>
  <si>
    <t>R***ana.</t>
  </si>
  <si>
    <t>24/01/2026 13:56</t>
  </si>
  <si>
    <t>790463386941</t>
  </si>
  <si>
    <t>GSL77</t>
  </si>
  <si>
    <t>ก***ิ บ***ลีก</t>
  </si>
  <si>
    <t>มะพร้าว   ฝอยทอง</t>
  </si>
  <si>
    <t>790484344941</t>
  </si>
  <si>
    <t>GSL76</t>
  </si>
  <si>
    <t>ก***นา เ***องห่อ</t>
  </si>
  <si>
    <t>เอารสกาแฟ,ฝอยทอง,มะพร้าวค่ะ</t>
  </si>
  <si>
    <t>790466638990</t>
  </si>
  <si>
    <t>GSL75</t>
  </si>
  <si>
    <t>ฉ***รรณ อ***รีย์รักษา</t>
  </si>
  <si>
    <t>24/01/2026 13:55</t>
  </si>
  <si>
    <t>790424545934</t>
  </si>
  <si>
    <t>GSL74</t>
  </si>
  <si>
    <t>ว*** ท***ิบาล</t>
  </si>
  <si>
    <t>790428880964</t>
  </si>
  <si>
    <t>GSL72</t>
  </si>
  <si>
    <t>ร***ี ด***ุง</t>
  </si>
  <si>
    <t>24/01/2026 13:54</t>
  </si>
  <si>
    <t>ฝอยทอง + มะพร้าวน้ำหอม + เผือกมะพร้าวอ่อน</t>
  </si>
  <si>
    <t>790406834991</t>
  </si>
  <si>
    <t>GSL71</t>
  </si>
  <si>
    <t>ธ***รัตน์ ไ***กิด</t>
  </si>
  <si>
    <t>790416587995</t>
  </si>
  <si>
    <t>GSL69</t>
  </si>
  <si>
    <t>24/01/2026 13:53</t>
  </si>
  <si>
    <t>เนยนม และ ฝอยทอง</t>
  </si>
  <si>
    <t>790427840915</t>
  </si>
  <si>
    <t>GSL67</t>
  </si>
  <si>
    <t>น***์นภัส</t>
  </si>
  <si>
    <t xml:space="preserve">-ฝอยทอง 2  และ มะพร้าวน้ำหอม 1 </t>
  </si>
  <si>
    <t>790413742915</t>
  </si>
  <si>
    <t>GSL65</t>
  </si>
  <si>
    <t>เ***์</t>
  </si>
  <si>
    <t>24/01/2026 13:52</t>
  </si>
  <si>
    <t>790426560980</t>
  </si>
  <si>
    <t>GSL64</t>
  </si>
  <si>
    <t>ส***ร บ***าสา</t>
  </si>
  <si>
    <t>24/01/2026 13:47</t>
  </si>
  <si>
    <t>790498385983</t>
  </si>
  <si>
    <t>GSL63</t>
  </si>
  <si>
    <t>24/01/2026 13:45</t>
  </si>
  <si>
    <t>790488582940</t>
  </si>
  <si>
    <t>GSL62</t>
  </si>
  <si>
    <t>คุณประมวล แก้วแสน</t>
  </si>
  <si>
    <t>11หมู่10บ้านหนองหิ้ง
ต.อำนาจ อ.ลืออำนาจ
จ.อำนาจเจริญ 37000</t>
  </si>
  <si>
    <t>0821264530</t>
  </si>
  <si>
    <t>24/01/2026 13:42</t>
  </si>
  <si>
    <t>WB132329609TH</t>
  </si>
  <si>
    <t>24/01/2026 13:44</t>
  </si>
  <si>
    <t>GSL61</t>
  </si>
  <si>
    <t>24/01/2026 13:07</t>
  </si>
  <si>
    <t>790449767984</t>
  </si>
  <si>
    <t>GSL60</t>
  </si>
  <si>
    <t>ก***รณ์ เ***นสติ</t>
  </si>
  <si>
    <t>24/01/2026 13:06</t>
  </si>
  <si>
    <t>THT02032DYQTB7Z</t>
  </si>
  <si>
    <t>GSL59</t>
  </si>
  <si>
    <t>ร***ินันโรจน์เสถียรวงศ์</t>
  </si>
  <si>
    <t>24/01/2026 12:49</t>
  </si>
  <si>
    <t>790466885924</t>
  </si>
  <si>
    <t>GSL58</t>
  </si>
  <si>
    <t>24/01/2026 12:48</t>
  </si>
  <si>
    <t>790469664961</t>
  </si>
  <si>
    <t>GSL57</t>
  </si>
  <si>
    <t>ส***ช   พ***โพธิ์</t>
  </si>
  <si>
    <t>24/01/2026 12:47</t>
  </si>
  <si>
    <t>790480584950</t>
  </si>
  <si>
    <t>GSL56</t>
  </si>
  <si>
    <t>24/01/2026 12:46</t>
  </si>
  <si>
    <t>GSL55</t>
  </si>
  <si>
    <t>24/01/2026 12:31</t>
  </si>
  <si>
    <t>790417760996</t>
  </si>
  <si>
    <t>GSL54</t>
  </si>
  <si>
    <t>24/01/2026 12:27</t>
  </si>
  <si>
    <t>790496462976</t>
  </si>
  <si>
    <t>GSL53</t>
  </si>
  <si>
    <t>ด***พร น***ุ่น</t>
  </si>
  <si>
    <t>24/01/2026 12:25</t>
  </si>
  <si>
    <t>790426556920</t>
  </si>
  <si>
    <t>GSL52</t>
  </si>
  <si>
    <t>เ* เ**</t>
  </si>
  <si>
    <t>24/01/2026 12:10</t>
  </si>
  <si>
    <t>790481383952</t>
  </si>
  <si>
    <t>24/01/2026 12:11</t>
  </si>
  <si>
    <t>GSL51</t>
  </si>
  <si>
    <t>24/01/2026 12:08</t>
  </si>
  <si>
    <t>790483881935</t>
  </si>
  <si>
    <t>GSL50</t>
  </si>
  <si>
    <t>24/01/2026 11:52</t>
  </si>
  <si>
    <t>790434141685</t>
  </si>
  <si>
    <t>GSL49</t>
  </si>
  <si>
    <t>เ***า น***ิธัญญธาดา</t>
  </si>
  <si>
    <t>24/01/2026 11:42</t>
  </si>
  <si>
    <t>790471243656</t>
  </si>
  <si>
    <t>GSL48</t>
  </si>
  <si>
    <t>ส***น ท***นิด</t>
  </si>
  <si>
    <t>24/01/2026 11:37</t>
  </si>
  <si>
    <t>790433546685</t>
  </si>
  <si>
    <t>GSL47</t>
  </si>
  <si>
    <t>ก***า น***ก้ว</t>
  </si>
  <si>
    <t>24/01/2026 11:34</t>
  </si>
  <si>
    <t>790455656631</t>
  </si>
  <si>
    <t>24/01/2026 11:35</t>
  </si>
  <si>
    <t>GSL46</t>
  </si>
  <si>
    <t>790495151692</t>
  </si>
  <si>
    <t>GSL45</t>
  </si>
  <si>
    <t>น***ดา น***่อ</t>
  </si>
  <si>
    <t>790476655636</t>
  </si>
  <si>
    <t>GSL44</t>
  </si>
  <si>
    <t>ว***วรรณ ศ***ุงคุล</t>
  </si>
  <si>
    <t>24/01/2026 11:33</t>
  </si>
  <si>
    <t>790482963605</t>
  </si>
  <si>
    <t>GSL42</t>
  </si>
  <si>
    <t>ศ***มาวดี ป***า</t>
  </si>
  <si>
    <t>24/01/2026 11:30</t>
  </si>
  <si>
    <t>790403446696</t>
  </si>
  <si>
    <t>GSL40</t>
  </si>
  <si>
    <t>โ*** เ***า</t>
  </si>
  <si>
    <t>24/01/2026 11:19</t>
  </si>
  <si>
    <t>THT03062DVHHF2Z</t>
  </si>
  <si>
    <t>GSL39</t>
  </si>
  <si>
    <t>ส***รัก ค***ิม</t>
  </si>
  <si>
    <t>790400731691</t>
  </si>
  <si>
    <t>GSL38</t>
  </si>
  <si>
    <t>24/01/2026 11:17</t>
  </si>
  <si>
    <t>790444658614</t>
  </si>
  <si>
    <t>GSL37</t>
  </si>
  <si>
    <t>ก***รี เ***พา</t>
  </si>
  <si>
    <t>24/01/2026 11:16</t>
  </si>
  <si>
    <t>เผือกมะพร้าวอ่อน 2
เนยนม 1
ฝอยทอง 1</t>
  </si>
  <si>
    <t>790493053604</t>
  </si>
  <si>
    <t>GSL36</t>
  </si>
  <si>
    <t>เอาฝอยทอง เนยนม เผือกมะพร้าว</t>
  </si>
  <si>
    <t>790435548696</t>
  </si>
  <si>
    <t>GSL35</t>
  </si>
  <si>
    <t>ค***นันต์ ป***์ประเสริฐ</t>
  </si>
  <si>
    <t>24/01/2026 11:12</t>
  </si>
  <si>
    <t>ขอหน้าฝอยทองค่ะ🙏🏻</t>
  </si>
  <si>
    <t>790427651613</t>
  </si>
  <si>
    <t>24/01/2026 11:11</t>
  </si>
  <si>
    <t>GSL33</t>
  </si>
  <si>
    <t>24/01/2026 11:09</t>
  </si>
  <si>
    <t>790428144634</t>
  </si>
  <si>
    <t>GSL32</t>
  </si>
  <si>
    <t>บ***ารัตน์ ช***ญ</t>
  </si>
  <si>
    <t>24/01/2026 11:07</t>
  </si>
  <si>
    <t>790438657632</t>
  </si>
  <si>
    <t>GSL31</t>
  </si>
  <si>
    <t>THT13062DXEX99Z</t>
  </si>
  <si>
    <t>GSL30</t>
  </si>
  <si>
    <t>24/01/2026 11:00</t>
  </si>
  <si>
    <t>790442139690</t>
  </si>
  <si>
    <t>GSL29</t>
  </si>
  <si>
    <t>24/01/2026 10:59</t>
  </si>
  <si>
    <t>790416731694</t>
  </si>
  <si>
    <t>GSL28</t>
  </si>
  <si>
    <t>24/01/2026 10:53</t>
  </si>
  <si>
    <t>790486349645</t>
  </si>
  <si>
    <t>GSL27</t>
  </si>
  <si>
    <t>ศ***วัฒน์ ณ ศ***ต</t>
  </si>
  <si>
    <t>24/01/2026 10:51</t>
  </si>
  <si>
    <t>790424340646</t>
  </si>
  <si>
    <t>GSL26</t>
  </si>
  <si>
    <t>******ขนุน ตำบลควนขนุน อำเภอควนขนุน จังหวัดพัทลุง 93110</t>
  </si>
  <si>
    <t>24/01/2026 10:48</t>
  </si>
  <si>
    <t>TH269118421957J</t>
  </si>
  <si>
    <t>GSL25</t>
  </si>
  <si>
    <t>รัตตาภัค​ ครรชิต​สิริกุล</t>
  </si>
  <si>
    <t>215 หมู่ 4 ป่าบงบ้านถ่ำ ซอย 7 ต.ป่าตึง อ.แม่จัน จ.เชียงราย 57110</t>
  </si>
  <si>
    <t>0882714689</t>
  </si>
  <si>
    <t>24/01/2026 10:45</t>
  </si>
  <si>
    <t>WA083253084TH</t>
  </si>
  <si>
    <t>790451237693</t>
  </si>
  <si>
    <t>GSL24</t>
  </si>
  <si>
    <t>ข***ฐา  ฤ***ยินดี</t>
  </si>
  <si>
    <t>24/01/2026 10:41</t>
  </si>
  <si>
    <t>790449344683</t>
  </si>
  <si>
    <t>24/01/2026 10:42</t>
  </si>
  <si>
    <t>GSL23</t>
  </si>
  <si>
    <t>อรุณศรี เตชะเรืองรอง</t>
  </si>
  <si>
    <t>73/4 ถนนบรมอาสน์
ตำบลท่าอิฐ อ.เมือง
อุตรดิตถ์ 53000</t>
  </si>
  <si>
    <t>53000</t>
  </si>
  <si>
    <t>0878411121</t>
  </si>
  <si>
    <t>WA083253098TH</t>
  </si>
  <si>
    <t>24/01/2026 10:40</t>
  </si>
  <si>
    <t>GSL22</t>
  </si>
  <si>
    <t>ณ***ล จ***ภาโส</t>
  </si>
  <si>
    <t>24/01/2026 10:39</t>
  </si>
  <si>
    <t>790451460621</t>
  </si>
  <si>
    <t>GSL21</t>
  </si>
  <si>
    <t>ศิริวรรณ วรสาร</t>
  </si>
  <si>
    <t>111/8 หมู่3 ซ.วัดเวฬุวนารามต.ตะเคียนเตี้ย 
อ.บางละมุง จ.ชลบุรี 20150</t>
  </si>
  <si>
    <t>0969264815</t>
  </si>
  <si>
    <t>WA083253107TH</t>
  </si>
  <si>
    <t>GSL20</t>
  </si>
  <si>
    <t>จินตนา สำลีรัตน์</t>
  </si>
  <si>
    <t>53/414 ซอยนวมินทร์ 105
นวมินทร์
บึงกุ่ม, กรุงเทพ 10230</t>
  </si>
  <si>
    <t>0812839107</t>
  </si>
  <si>
    <t>WA083253115TH</t>
  </si>
  <si>
    <t>24/01/2026 10:38</t>
  </si>
  <si>
    <t>GSL19</t>
  </si>
  <si>
    <t>ชื่อเล็ก</t>
  </si>
  <si>
    <t>เลขที่12หมุ่15(บ้านกำลังก่อสร้าง)
บ.โหมน
ต.ห้วยโพธ์
อ.เมือง
จ.กาฬสินธ์
 46000</t>
  </si>
  <si>
    <t>0852596582</t>
  </si>
  <si>
    <t>24/01/2026 10:37</t>
  </si>
  <si>
    <t>WA083253124TH</t>
  </si>
  <si>
    <t>24/01/2026 10:36</t>
  </si>
  <si>
    <t>GSL18</t>
  </si>
  <si>
    <t>790404249666</t>
  </si>
  <si>
    <t>GSL17</t>
  </si>
  <si>
    <t>24/01/2026 10:34</t>
  </si>
  <si>
    <t>790413048666</t>
  </si>
  <si>
    <t>GSL16</t>
  </si>
  <si>
    <t>ป***ยา อ***รมณี</t>
  </si>
  <si>
    <t>24/01/2026 10:35</t>
  </si>
  <si>
    <t>790448647660</t>
  </si>
  <si>
    <t>24/01/2026 10:33</t>
  </si>
  <si>
    <t>GSL15</t>
  </si>
  <si>
    <t>790429846603</t>
  </si>
  <si>
    <t>GSL13</t>
  </si>
  <si>
    <t>24/01/2026 10:28</t>
  </si>
  <si>
    <t>790475841680</t>
  </si>
  <si>
    <t>GSL11</t>
  </si>
  <si>
    <t>พ***า ห***นอุส่า</t>
  </si>
  <si>
    <t>24/01/2026 10:25</t>
  </si>
  <si>
    <t>ฝอยทอง มะพร้าวน้ำหอม เผือกมะพร้าวน้ำหอม</t>
  </si>
  <si>
    <t>790420658602</t>
  </si>
  <si>
    <t>GSL10</t>
  </si>
  <si>
    <t>ผ*** น***</t>
  </si>
  <si>
    <t>790491452645</t>
  </si>
  <si>
    <t>GSL8</t>
  </si>
  <si>
    <t>24/01/2026 10:24</t>
  </si>
  <si>
    <t>790474559615</t>
  </si>
  <si>
    <t>GSL7</t>
  </si>
  <si>
    <t>ม***รา  จ***ต</t>
  </si>
  <si>
    <t>24/01/2026 10:22</t>
  </si>
  <si>
    <t>790460653614</t>
  </si>
  <si>
    <t>GSL6</t>
  </si>
  <si>
    <t>p*** p***</t>
  </si>
  <si>
    <t>24/01/2026 10:21</t>
  </si>
  <si>
    <t>790405655620</t>
  </si>
  <si>
    <t>GSL5</t>
  </si>
  <si>
    <t>พ***ากร  ช***ลา</t>
  </si>
  <si>
    <t>24/01/2026 10:20</t>
  </si>
  <si>
    <t>790414061614</t>
  </si>
  <si>
    <t>GSL4</t>
  </si>
  <si>
    <t>ป***ี ก***ารี</t>
  </si>
  <si>
    <t>790468544670</t>
  </si>
  <si>
    <t>24/01/2026 10:19</t>
  </si>
  <si>
    <t>GSL3</t>
  </si>
  <si>
    <t>ป***ร</t>
  </si>
  <si>
    <t>24/01/2026 10:16</t>
  </si>
  <si>
    <t>790498947696</t>
  </si>
  <si>
    <t>24/01/2026 10:15</t>
  </si>
  <si>
    <t>GSL2</t>
  </si>
  <si>
    <t>ฉ***ทอง  ไ***่วย</t>
  </si>
  <si>
    <t>24/01/2026 10:07</t>
  </si>
  <si>
    <t>790486261622</t>
  </si>
  <si>
    <t>GSL1</t>
  </si>
  <si>
    <t>ค***ันเพ็ญ ไ***ุล</t>
  </si>
  <si>
    <t>790456155646</t>
  </si>
  <si>
    <t>GSL0</t>
  </si>
  <si>
    <t>น** ส***ร อ***แก้ว</t>
  </si>
  <si>
    <t>24/01/2026 10:06</t>
  </si>
  <si>
    <t>790489668625</t>
  </si>
  <si>
    <t>GSK99</t>
  </si>
  <si>
    <t>ธ*** ก***กระยาง</t>
  </si>
  <si>
    <t>790408859682</t>
  </si>
  <si>
    <t>GSK98</t>
  </si>
  <si>
    <t>บุศรา​ คงนิ่ม</t>
  </si>
  <si>
    <t>ซอยสุขสวัสดิ์60 150/1ซอยาุขสวัสดิ์60 · ราษฎร์บูรณะ/ Rat Burana
ราษฎร์บูรณะ/ Rat Buranaกรุงเทพมหานคร/ Bangkok
10140</t>
  </si>
  <si>
    <t>660839978103</t>
  </si>
  <si>
    <t>LEXPU0651066690</t>
  </si>
  <si>
    <t>24/01/2026 10:05</t>
  </si>
  <si>
    <t>GSK97</t>
  </si>
  <si>
    <t>ว***นิศา ผ***สุวรรณ์</t>
  </si>
  <si>
    <t>24/01/2026 10:03</t>
  </si>
  <si>
    <t>790469758643</t>
  </si>
  <si>
    <t>GSK96</t>
  </si>
  <si>
    <t>ว***ฬิณี</t>
  </si>
  <si>
    <t>24/01/2026 10:02</t>
  </si>
  <si>
    <t>790451844674</t>
  </si>
  <si>
    <t>GSK95</t>
  </si>
  <si>
    <t>24/01/2026 09:59</t>
  </si>
  <si>
    <t>790469740653</t>
  </si>
  <si>
    <t>GSK94</t>
  </si>
  <si>
    <t>น***ิติกร แ***จันทร์</t>
  </si>
  <si>
    <t>24/01/2026 09:57</t>
  </si>
  <si>
    <t>790497844673</t>
  </si>
  <si>
    <t>GSK93</t>
  </si>
  <si>
    <t>ส***สา โ***ชัย</t>
  </si>
  <si>
    <t>790411247695</t>
  </si>
  <si>
    <t>GSK92</t>
  </si>
  <si>
    <t>อ***ท์</t>
  </si>
  <si>
    <t>790422742664</t>
  </si>
  <si>
    <t>24/01/2026 09:56</t>
  </si>
  <si>
    <t>GSK91</t>
  </si>
  <si>
    <t>อ*** บ***ขตต์</t>
  </si>
  <si>
    <t>24/01/2026 09:54</t>
  </si>
  <si>
    <t>กล้วยหอมมะพร้าวเผา1 ,เผือกมะพร้าวอ่อน1,มะพร้าวน้ำหอม1</t>
  </si>
  <si>
    <t>790433252626</t>
  </si>
  <si>
    <t>GSK90</t>
  </si>
  <si>
    <t>บ***าฤทธิ์ ป***สริฐ</t>
  </si>
  <si>
    <t>24/01/2026 09:53</t>
  </si>
  <si>
    <t>กล้วยหอมมะพร้าวเผา , เผือกมะพร้าวอ่อน</t>
  </si>
  <si>
    <t>790403754615</t>
  </si>
  <si>
    <t>GSK89</t>
  </si>
  <si>
    <t>มะพร้าวน้ำหอม3 มะพร้าวเผือก2 เนยนม1</t>
  </si>
  <si>
    <t>790420546694</t>
  </si>
  <si>
    <t>GSK87</t>
  </si>
  <si>
    <t>24/01/2026 09:49</t>
  </si>
  <si>
    <t>790496051623</t>
  </si>
  <si>
    <t>GSK86</t>
  </si>
  <si>
    <t>ธ***ท ร***ธิปานนท์</t>
  </si>
  <si>
    <t>790404158622</t>
  </si>
  <si>
    <t>GSK85</t>
  </si>
  <si>
    <t>อ*** ว***ศรียา</t>
  </si>
  <si>
    <t>790461956653</t>
  </si>
  <si>
    <t>GSK84</t>
  </si>
  <si>
    <t>อ***กา อ***คะทัต</t>
  </si>
  <si>
    <t>790443355634</t>
  </si>
  <si>
    <t>GSK83</t>
  </si>
  <si>
    <t>ป***วยตามสั่ง</t>
  </si>
  <si>
    <t>790459153610</t>
  </si>
  <si>
    <t>GSK82</t>
  </si>
  <si>
    <t>S***n S***n</t>
  </si>
  <si>
    <t>24/01/2026 09:46</t>
  </si>
  <si>
    <t>790411654631</t>
  </si>
  <si>
    <t>GSK81</t>
  </si>
  <si>
    <t>ช***ภาพร ธ***กดิ์ - ฝ***ว้ป้อมยาม</t>
  </si>
  <si>
    <t>790472156600</t>
  </si>
  <si>
    <t>GSK80</t>
  </si>
  <si>
    <t>แ*** โ**</t>
  </si>
  <si>
    <t>790409252640</t>
  </si>
  <si>
    <t>GSK79</t>
  </si>
  <si>
    <t>จ***ิมา ใ***่อง</t>
  </si>
  <si>
    <t>24/01/2026 09:45</t>
  </si>
  <si>
    <t>790405545661</t>
  </si>
  <si>
    <t>GSK78</t>
  </si>
  <si>
    <t>I**</t>
  </si>
  <si>
    <t>รสมะพร้าวน้ำหอม</t>
  </si>
  <si>
    <t>790441150612</t>
  </si>
  <si>
    <t>GSK77</t>
  </si>
  <si>
    <t>ภัทรินทร์  วงค์กำภู</t>
  </si>
  <si>
    <t>ปณ.ลำลูกกา
ต.บึงคำพร้อย
อ.ลำลูกกา
จ.ปทุมธานี 12150</t>
  </si>
  <si>
    <t>0829426066</t>
  </si>
  <si>
    <t>📌📌ส่งของให้ลูกค้าวันจันทร์</t>
  </si>
  <si>
    <t>WA083253138TH</t>
  </si>
  <si>
    <t>24/01/2026 09:44</t>
  </si>
  <si>
    <t>GSK76</t>
  </si>
  <si>
    <t>ส***เดือน พ***ี</t>
  </si>
  <si>
    <t>24/01/2026 09:41</t>
  </si>
  <si>
    <t>790476153633</t>
  </si>
  <si>
    <t>GSK75</t>
  </si>
  <si>
    <t>ว***ชยา</t>
  </si>
  <si>
    <t>24/01/2026 09:38</t>
  </si>
  <si>
    <t>790412859692</t>
  </si>
  <si>
    <t>GSK73</t>
  </si>
  <si>
    <t>แ***าลี ก***น</t>
  </si>
  <si>
    <t>24/01/2026 09:37</t>
  </si>
  <si>
    <t>790439353631</t>
  </si>
  <si>
    <t>GSK72</t>
  </si>
  <si>
    <t>น.ส.บุณยนุช เข็มปัญญา</t>
  </si>
  <si>
    <t>39 ม.2 ต.นาถ่อน
อ.ธาตุพนม
จ.นครพนม 48110</t>
  </si>
  <si>
    <t>0845812988</t>
  </si>
  <si>
    <t>24/01/2026 09:35</t>
  </si>
  <si>
    <t>WA083253141TH</t>
  </si>
  <si>
    <t>GSK71</t>
  </si>
  <si>
    <t>24/01/2026 09:13</t>
  </si>
  <si>
    <t>WB132329612TH</t>
  </si>
  <si>
    <t>24/01/2026 09:30</t>
  </si>
  <si>
    <t>GSK70</t>
  </si>
  <si>
    <t>โ** เ***อสลุง</t>
  </si>
  <si>
    <t>24/01/2026 09:04</t>
  </si>
  <si>
    <t>790491553644</t>
  </si>
  <si>
    <t>GSK69</t>
  </si>
  <si>
    <t>วาระดี โพธิ์เมือง</t>
  </si>
  <si>
    <t>158/7 ศูนย์ปฏิบัติธรรมอริยะ ต.ทับกวาง (ทางเข้าน้ำตกเจ็ดคต) · ทับกวาง/ Thap Kwang
แก่งคอย/ Kaeng Khoiสระบุรี/ Saraburi
18260</t>
  </si>
  <si>
    <t>660863918254</t>
  </si>
  <si>
    <t>24/01/2026 09:00</t>
  </si>
  <si>
    <t>LEXPU0651066678</t>
  </si>
  <si>
    <t>24/01/2026 08:58</t>
  </si>
  <si>
    <t>GSK68</t>
  </si>
  <si>
    <t>ธ***ย บ***จร</t>
  </si>
  <si>
    <t>24/01/2026 08:27</t>
  </si>
  <si>
    <t>790400443685</t>
  </si>
  <si>
    <t>GSK67</t>
  </si>
  <si>
    <t>อรอุมา พลเทพ</t>
  </si>
  <si>
    <t>97 หมู่4 โรงฟักแก่งคอย(ป้อมยาม) · ท่ามะปราง/ Tha Maprang
แก่งคอย/ Kaeng Khoiสระบุรี/ Saraburi
18110</t>
  </si>
  <si>
    <t>660628560488</t>
  </si>
  <si>
    <t>24/01/2026 08:15</t>
  </si>
  <si>
    <t>LEXPU0651066542</t>
  </si>
  <si>
    <t>GSK66</t>
  </si>
  <si>
    <t>ร*** ม***เรส</t>
  </si>
  <si>
    <t>790424751642</t>
  </si>
  <si>
    <t>GSK65</t>
  </si>
  <si>
    <t>ม***ยำ อ***</t>
  </si>
  <si>
    <t>24/01/2026 08:04</t>
  </si>
  <si>
    <t>790471352694</t>
  </si>
  <si>
    <t>GSK64</t>
  </si>
  <si>
    <t>24/01/2026 07:54</t>
  </si>
  <si>
    <t>790432444686</t>
  </si>
  <si>
    <t>GSK63</t>
  </si>
  <si>
    <t>24/01/2026 07:51</t>
  </si>
  <si>
    <t>THT02032DVHC88Z</t>
  </si>
  <si>
    <t>GSK62</t>
  </si>
  <si>
    <t>น***าว์ ศ***ัตนา</t>
  </si>
  <si>
    <t>790443243682</t>
  </si>
  <si>
    <t>GSK61</t>
  </si>
  <si>
    <t>ป***าย  ท***ิม</t>
  </si>
  <si>
    <t>Phra Nakhon Si Ayutthaya</t>
  </si>
  <si>
    <t>24/01/2026 07:47</t>
  </si>
  <si>
    <t>790487642652</t>
  </si>
  <si>
    <t>GSK60</t>
  </si>
  <si>
    <t>24/01/2026 07:32</t>
  </si>
  <si>
    <t>790424771673</t>
  </si>
  <si>
    <t>GSK59</t>
  </si>
  <si>
    <t>24/01/2026 07:09</t>
  </si>
  <si>
    <t>790449549643</t>
  </si>
  <si>
    <t>24/01/2026 07:10</t>
  </si>
  <si>
    <t>GSK58</t>
  </si>
  <si>
    <t>24/01/2026 06:56</t>
  </si>
  <si>
    <t>ไม่เอากาแฟและเนยนมค่ะ</t>
  </si>
  <si>
    <t>790474455466</t>
  </si>
  <si>
    <t>GSK57</t>
  </si>
  <si>
    <t>ข***ฐาภรณ์  ใ***วร</t>
  </si>
  <si>
    <t>24/01/2026 06:32</t>
  </si>
  <si>
    <t>790435429560</t>
  </si>
  <si>
    <t>GSK56</t>
  </si>
  <si>
    <t>อ***ิพัชร์  เ***มน้อม</t>
  </si>
  <si>
    <t>790408640490</t>
  </si>
  <si>
    <t>24/01/2026 06:25</t>
  </si>
  <si>
    <t>GSK55</t>
  </si>
  <si>
    <t>24/01/2026 05:56</t>
  </si>
  <si>
    <t>LEXPU0650797849</t>
  </si>
  <si>
    <t>GSK54</t>
  </si>
  <si>
    <t>******, อำเภอภาชี ตำบลพระแก้ว อำเภอภาชี จังหวัดพระนครศรีอยุธยา 13140</t>
  </si>
  <si>
    <t>24/01/2026 05:52</t>
  </si>
  <si>
    <t>TH262719649545P</t>
  </si>
  <si>
    <t>GSK53</t>
  </si>
  <si>
    <t>24/01/2026 02:57</t>
  </si>
  <si>
    <t>LEXPU0650831900</t>
  </si>
  <si>
    <t>ขนมชิฟฟ่อน ไม่มีไส้รวมรส กล่องเล็ก 4 ชิ้น (เก็บไว้ได้ 20 วัน)</t>
  </si>
  <si>
    <t>GSK52</t>
  </si>
  <si>
    <t>อ***์รินทร์ ร***มาศ</t>
  </si>
  <si>
    <t>24/01/2026 02:10</t>
  </si>
  <si>
    <t>790443390446</t>
  </si>
  <si>
    <t>GSK51</t>
  </si>
  <si>
    <t>24/01/2026 01:42</t>
  </si>
  <si>
    <t>790420750453</t>
  </si>
  <si>
    <t>GSK50</t>
  </si>
  <si>
    <t>24/01/2026 01:31</t>
  </si>
  <si>
    <t>790410131512</t>
  </si>
  <si>
    <t>GSK49</t>
  </si>
  <si>
    <t>******15 ตำบลสาริกา ตำบลสาริกา อำเภอเมืองนครนายก จังหวัดนครนายก 26000</t>
  </si>
  <si>
    <t>24/01/2026 01:50</t>
  </si>
  <si>
    <t>TH2674017604486</t>
  </si>
  <si>
    <t>24/01/2026 01:21</t>
  </si>
  <si>
    <t>GSK48</t>
  </si>
  <si>
    <t>24/01/2026 01:05</t>
  </si>
  <si>
    <t>790449621544</t>
  </si>
  <si>
    <t>24/01/2026 01:08</t>
  </si>
  <si>
    <t>GSK47</t>
  </si>
  <si>
    <t>ศ***ุ ก***พันธ์</t>
  </si>
  <si>
    <t>24/01/2026 00:42</t>
  </si>
  <si>
    <t>790481634515</t>
  </si>
  <si>
    <t>GSK45</t>
  </si>
  <si>
    <t>P***gphaka S***sopha</t>
  </si>
  <si>
    <t>24/01/2026 00:25</t>
  </si>
  <si>
    <t>790410004506</t>
  </si>
  <si>
    <t>24/01/2026 00:32</t>
  </si>
  <si>
    <t>GSK44</t>
  </si>
  <si>
    <t>******ลวังไทร ตำบลวังไทร อำเภอปากช่อง จังหวัดนครราชสีมา 30130</t>
  </si>
  <si>
    <t>24/01/2026 00:29</t>
  </si>
  <si>
    <t>TH263081825457J</t>
  </si>
  <si>
    <t>GSK43</t>
  </si>
  <si>
    <t>ธ***    ก***นวงศ์</t>
  </si>
  <si>
    <t>24/01/2026 00:06</t>
  </si>
  <si>
    <t>790472086493</t>
  </si>
  <si>
    <t>24/01/2026 00:07</t>
  </si>
  <si>
    <t>GSP50</t>
  </si>
  <si>
    <t>พ***พ แ***จริญ</t>
  </si>
  <si>
    <t>25/01/2026 23:06</t>
  </si>
  <si>
    <t>790597058580</t>
  </si>
  <si>
    <t>GSP49</t>
  </si>
  <si>
    <t>ก***์รวี  บ***ูรณ์ธนวัต</t>
  </si>
  <si>
    <t>25/01/2026 23:05</t>
  </si>
  <si>
    <t>790553226610</t>
  </si>
  <si>
    <t>GSP48</t>
  </si>
  <si>
    <t>25/01/2026 22:55</t>
  </si>
  <si>
    <t>LEXPU0651464964</t>
  </si>
  <si>
    <t>GSP47</t>
  </si>
  <si>
    <t>25/01/2026 22:54</t>
  </si>
  <si>
    <t>790503333572</t>
  </si>
  <si>
    <t>GSP46</t>
  </si>
  <si>
    <t>บ** จ***า</t>
  </si>
  <si>
    <t>25/01/2026 22:53</t>
  </si>
  <si>
    <t>790598214674</t>
  </si>
  <si>
    <t>GSP42</t>
  </si>
  <si>
    <t>******บางแค    ประเทศไทย แขวงบางแค เขตบางแค จังหวัดกรุงเทพมหานคร 10160</t>
  </si>
  <si>
    <t>25/01/2026 22:39</t>
  </si>
  <si>
    <t>GSP41</t>
  </si>
  <si>
    <t>25/01/2026 23:00</t>
  </si>
  <si>
    <t>TH012089PM638A1</t>
  </si>
  <si>
    <t>25/01/2026 22:29</t>
  </si>
  <si>
    <t>GSP40</t>
  </si>
  <si>
    <t>พ***นธ์ ถ***ยุศรีพงศ์</t>
  </si>
  <si>
    <t>25/01/2026 22:27</t>
  </si>
  <si>
    <t>790544628521</t>
  </si>
  <si>
    <t>GSP39</t>
  </si>
  <si>
    <t>25/01/2026 22:25</t>
  </si>
  <si>
    <t>TH180789PJDP9C</t>
  </si>
  <si>
    <t>GSP38</t>
  </si>
  <si>
    <t>ภ***วรรณ ใ***ศ</t>
  </si>
  <si>
    <t>25/01/2026 22:22</t>
  </si>
  <si>
    <t>790524803622</t>
  </si>
  <si>
    <t>GSP37</t>
  </si>
  <si>
    <t>V***tchanan A***ama</t>
  </si>
  <si>
    <t>25/01/2026 21:54</t>
  </si>
  <si>
    <t>790555108674</t>
  </si>
  <si>
    <t>GSP36</t>
  </si>
  <si>
    <t>******ว, อำเภอวิเชียรบุรี ตำบลยางสาว อำเภอวิเชียรบุรี จังหวัดเพชรบูรณ์ 67130</t>
  </si>
  <si>
    <t>25/01/2026 21:43</t>
  </si>
  <si>
    <t>TH630589PN0W3M</t>
  </si>
  <si>
    <t>GSP35</t>
  </si>
  <si>
    <t>******, ตำบลบึงชำอ้อ, อำเภอหนองเสือ ตำบลบึงชำอ้อ อำเภอหนองเสือ จังหวัดปทุมธานี 12170</t>
  </si>
  <si>
    <t>25/01/2026 21:42</t>
  </si>
  <si>
    <t>TH040489Q76B8D</t>
  </si>
  <si>
    <t>GSP33</t>
  </si>
  <si>
    <t>วราภรณ์ กสิกรณ์</t>
  </si>
  <si>
    <t>170 หมู่ 9 · ห้วยน้ำหอม/ Huai Nam Hom
ลาดยาว/ Lat Yaoนครสวรรค์/ Nakhon Sawan
60150</t>
  </si>
  <si>
    <t>660953299621</t>
  </si>
  <si>
    <t>25/01/2026 21:37</t>
  </si>
  <si>
    <t>TH561189Q2C42B</t>
  </si>
  <si>
    <t>GSP32</t>
  </si>
  <si>
    <t>เ***น ส***ปอร์</t>
  </si>
  <si>
    <t>25/01/2026 21:32</t>
  </si>
  <si>
    <t>790517928594</t>
  </si>
  <si>
    <t>25/01/2026 21:31</t>
  </si>
  <si>
    <t>GSP30</t>
  </si>
  <si>
    <t>แ*** อ***สาย</t>
  </si>
  <si>
    <t>25/01/2026 21:02</t>
  </si>
  <si>
    <t>790540808632</t>
  </si>
  <si>
    <t>GSP29</t>
  </si>
  <si>
    <t>ค***ายน้อย</t>
  </si>
  <si>
    <t>25/01/2026 20:55</t>
  </si>
  <si>
    <t>790571225566</t>
  </si>
  <si>
    <t>GSP28</t>
  </si>
  <si>
    <t>ศ***ร  ม***อง</t>
  </si>
  <si>
    <t>25/01/2026 20:52</t>
  </si>
  <si>
    <t>790523050520</t>
  </si>
  <si>
    <t>GSP27</t>
  </si>
  <si>
    <t>ก***า  แ***รามาเดชะ</t>
  </si>
  <si>
    <t>25/01/2026 20:49</t>
  </si>
  <si>
    <t>790555468533</t>
  </si>
  <si>
    <t>GSP26</t>
  </si>
  <si>
    <t>25/01/2026 20:44</t>
  </si>
  <si>
    <t>LEXPU0651466587</t>
  </si>
  <si>
    <t>GSP25</t>
  </si>
  <si>
    <t>อ***ัย  เ***รไทสงค์</t>
  </si>
  <si>
    <t>25/01/2026 20:43</t>
  </si>
  <si>
    <t>790518757556</t>
  </si>
  <si>
    <t>GSP24</t>
  </si>
  <si>
    <t>25/01/2026 20:16</t>
  </si>
  <si>
    <t>790520663542</t>
  </si>
  <si>
    <t>GSP23</t>
  </si>
  <si>
    <t>ห***พียร ข***ยวงศา</t>
  </si>
  <si>
    <t>25/01/2026 20:06</t>
  </si>
  <si>
    <t>790579852506</t>
  </si>
  <si>
    <t>GSP22</t>
  </si>
  <si>
    <t>วิรงรอง กุลละวณิชย์</t>
  </si>
  <si>
    <t>39/923 ซอยนิชดาธานี ถนนสามัคคี · บางตลาด/ Bang Talat
ปากเกร็ด/ Pak Kretนนทบุรี/ Nonthaburi
11120</t>
  </si>
  <si>
    <t>660636451456</t>
  </si>
  <si>
    <t>25/01/2026 20:00</t>
  </si>
  <si>
    <t>LEXPU0651464668</t>
  </si>
  <si>
    <t>GSP21</t>
  </si>
  <si>
    <t>ธ***น</t>
  </si>
  <si>
    <t>25/01/2026 19:56</t>
  </si>
  <si>
    <t>790586273470</t>
  </si>
  <si>
    <t>GSP20</t>
  </si>
  <si>
    <t>N***emol W***</t>
  </si>
  <si>
    <t>25/01/2026 19:46</t>
  </si>
  <si>
    <t>790555866590</t>
  </si>
  <si>
    <t>GSP19</t>
  </si>
  <si>
    <t>พ***ุญลักษณ์ ณ ล***น</t>
  </si>
  <si>
    <t>25/01/2026 19:45</t>
  </si>
  <si>
    <t>790594879502</t>
  </si>
  <si>
    <t>GSP18</t>
  </si>
  <si>
    <t>25/01/2026 19:29</t>
  </si>
  <si>
    <t>790504775550</t>
  </si>
  <si>
    <t>GSP17</t>
  </si>
  <si>
    <t>C***tana N** C***san</t>
  </si>
  <si>
    <t>25/01/2026 19:24</t>
  </si>
  <si>
    <t>790503770534</t>
  </si>
  <si>
    <t>GSP16</t>
  </si>
  <si>
    <t>26/01/2026 07:36</t>
  </si>
  <si>
    <t>790593402712</t>
  </si>
  <si>
    <t>25/01/2026 19:22</t>
  </si>
  <si>
    <t>GSP15</t>
  </si>
  <si>
    <t>25/01/2026 19:12</t>
  </si>
  <si>
    <t>790509367524</t>
  </si>
  <si>
    <t>GSP14</t>
  </si>
  <si>
    <t>น***าวทิพวรรณ  ส***นธุ์</t>
  </si>
  <si>
    <t>25/01/2026 19:11</t>
  </si>
  <si>
    <t>790575628500</t>
  </si>
  <si>
    <t>GSP13</t>
  </si>
  <si>
    <t>ว******8</t>
  </si>
  <si>
    <t>******ือง, อำเภอเมืองพัทลุง ตำบลร่มเมือง อำเภอเมืองพัทลุง จังหวัดพัทลุง 93000</t>
  </si>
  <si>
    <t>93000</t>
  </si>
  <si>
    <t>25/01/2026 19:32</t>
  </si>
  <si>
    <t>TH268507391555D</t>
  </si>
  <si>
    <t>25/01/2026 19:02</t>
  </si>
  <si>
    <t>GSP12</t>
  </si>
  <si>
    <t>ท** ท***งดี</t>
  </si>
  <si>
    <t>25/01/2026 18:54</t>
  </si>
  <si>
    <t>790572562522</t>
  </si>
  <si>
    <t>GSP11</t>
  </si>
  <si>
    <t>25/01/2026 19:20</t>
  </si>
  <si>
    <t>TH268758487229P</t>
  </si>
  <si>
    <t>25/01/2026 18:50</t>
  </si>
  <si>
    <t>GSP10</t>
  </si>
  <si>
    <t>ญ***สา ส***ล</t>
  </si>
  <si>
    <t>25/01/2026 18:38</t>
  </si>
  <si>
    <t>790554061570</t>
  </si>
  <si>
    <t>GSP9</t>
  </si>
  <si>
    <t>25/01/2026 18:34</t>
  </si>
  <si>
    <t>มะพร้าวเผา</t>
  </si>
  <si>
    <t>790561936651</t>
  </si>
  <si>
    <t>GSP8</t>
  </si>
  <si>
    <t>25/01/2026 18:33</t>
  </si>
  <si>
    <t>เผือก6</t>
  </si>
  <si>
    <t>790522105516</t>
  </si>
  <si>
    <t>GSP7</t>
  </si>
  <si>
    <t>ฝอยทอง6</t>
  </si>
  <si>
    <t>790574237530</t>
  </si>
  <si>
    <t>GSP6</t>
  </si>
  <si>
    <t>25/01/2026 18:32</t>
  </si>
  <si>
    <t>มะพร้าวเผา6</t>
  </si>
  <si>
    <t>790530530650</t>
  </si>
  <si>
    <t>GSP5</t>
  </si>
  <si>
    <t>790543097455</t>
  </si>
  <si>
    <t>GSP4</t>
  </si>
  <si>
    <t>ฝอยทอง6กล่อง</t>
  </si>
  <si>
    <t>790598283414</t>
  </si>
  <si>
    <t>GSP3</t>
  </si>
  <si>
    <t>25/01/2026 17:51</t>
  </si>
  <si>
    <t>790535169502</t>
  </si>
  <si>
    <t>25/01/2026 17:52</t>
  </si>
  <si>
    <t>GSP2</t>
  </si>
  <si>
    <t>ร***เปิ้ลหีบศพ131หมู่21ตลาดคำปิง</t>
  </si>
  <si>
    <t>25/01/2026 17:14</t>
  </si>
  <si>
    <t>790554003654</t>
  </si>
  <si>
    <t>GSP1</t>
  </si>
  <si>
    <t>25/01/2026 17:05</t>
  </si>
  <si>
    <t>790552173515</t>
  </si>
  <si>
    <t>GSP0</t>
  </si>
  <si>
    <t>น***าวสุพัชราวดี. เ***นน้อย</t>
  </si>
  <si>
    <t>25/01/2026 16:53</t>
  </si>
  <si>
    <t>790578959590</t>
  </si>
  <si>
    <t>GSO99</t>
  </si>
  <si>
    <t>S***yupa M***haisong</t>
  </si>
  <si>
    <t>25/01/2026 16:50</t>
  </si>
  <si>
    <t>790557920622</t>
  </si>
  <si>
    <t>GSO98</t>
  </si>
  <si>
    <t>อ***ริน แ***ตะ ห***บ้านผู้ใหญ่เก่า</t>
  </si>
  <si>
    <t>25/01/2026 16:28</t>
  </si>
  <si>
    <t>กาแพ เผือกมะพร้าวอ่อน ฝอยทอง</t>
  </si>
  <si>
    <t>790589390430</t>
  </si>
  <si>
    <t>25/01/2026 16:27</t>
  </si>
  <si>
    <t>GSO97</t>
  </si>
  <si>
    <t>ก***ศิธร ธ***ธาร</t>
  </si>
  <si>
    <t>25/01/2026 16:17</t>
  </si>
  <si>
    <t>790548779506</t>
  </si>
  <si>
    <t>GSO96</t>
  </si>
  <si>
    <t>rdpm กรรณิกา อุ่นเครือ</t>
  </si>
  <si>
    <t>ส่งบ้านมินิมอล หลังแรก ติดรั้ว เลขที่ 3 ซอยเอื้องคำ ถนนเมืองสาตร ต.หนองหอย · หนองหอย/ Nong Hoi
เมืองเชียงใหม่/ Mueang Chiang Maiเชียงใหม่/ Chiang Mai
50000</t>
  </si>
  <si>
    <t>660858543268</t>
  </si>
  <si>
    <t>25/01/2026 15:50</t>
  </si>
  <si>
    <t>LEXPU0651461838</t>
  </si>
  <si>
    <t>GSO95</t>
  </si>
  <si>
    <t>อ***ลม  เ***สิทธิ์</t>
  </si>
  <si>
    <t>25/01/2026 15:48</t>
  </si>
  <si>
    <t>790587305653</t>
  </si>
  <si>
    <t>GSO94</t>
  </si>
  <si>
    <t>25/01/2026 15:46</t>
  </si>
  <si>
    <t>790530926640</t>
  </si>
  <si>
    <t>25/01/2026 15:47</t>
  </si>
  <si>
    <t>GSO93</t>
  </si>
  <si>
    <t>790502685534</t>
  </si>
  <si>
    <t>GSO92</t>
  </si>
  <si>
    <t>ทวี สุทธิธนปัญญา</t>
  </si>
  <si>
    <t>19 ม.5 บ้านหนองจาน  ต.โนนสำราญ · โนนสำราญ/ Non Samran
แก้งสนามนาง/ Kaeng Sanam Nangนครราชสีมา/ Nakhon Ratchasima
30440</t>
  </si>
  <si>
    <t>30440</t>
  </si>
  <si>
    <t>660614345163</t>
  </si>
  <si>
    <t>TH272389Q2YM8B</t>
  </si>
  <si>
    <t>GSO91</t>
  </si>
  <si>
    <t>น***ล เ***ฐบุรี</t>
  </si>
  <si>
    <t>25/01/2026 15:42</t>
  </si>
  <si>
    <t>790537123611</t>
  </si>
  <si>
    <t>GSO90</t>
  </si>
  <si>
    <t>25/01/2026 15:41</t>
  </si>
  <si>
    <t>TH272389Q27G3B</t>
  </si>
  <si>
    <t>25/01/2026 15:39</t>
  </si>
  <si>
    <t>GSO88</t>
  </si>
  <si>
    <t>ก***า ด***ำ</t>
  </si>
  <si>
    <t>25/01/2026 15:37</t>
  </si>
  <si>
    <t>790526807604</t>
  </si>
  <si>
    <t>GSO87</t>
  </si>
  <si>
    <t>จ***ิมา ธ***มานอก</t>
  </si>
  <si>
    <t>25/01/2026 15:36</t>
  </si>
  <si>
    <t>790545327655</t>
  </si>
  <si>
    <t>GSO86</t>
  </si>
  <si>
    <t>ส*** ศ***่อน</t>
  </si>
  <si>
    <t>25/01/2026 15:31</t>
  </si>
  <si>
    <t>790528905666</t>
  </si>
  <si>
    <t>GSO85</t>
  </si>
  <si>
    <t>ปวริศา  ถาวรยิ่ง</t>
  </si>
  <si>
    <t>บ.บัณฑิตเพลซ  จำกัด ( ห้อง 8713 ) 58/18 ,29  หมู่ 4 · ศาลายา/ Salaya
พุทธมณฑล/ Phutthamonthonนครปฐม/ Nakhon Pathom
73170</t>
  </si>
  <si>
    <t>73170</t>
  </si>
  <si>
    <t>660928966320</t>
  </si>
  <si>
    <t>25/01/2026 15:30</t>
  </si>
  <si>
    <t>LEXPU0651465314</t>
  </si>
  <si>
    <t>25/01/2026 15:29</t>
  </si>
  <si>
    <t>GSO84</t>
  </si>
  <si>
    <t>ไพลิน  หมื่นพล</t>
  </si>
  <si>
    <t>65/1 หมู่ 6 ต.ศรีภิรมย์ อ.พรหมพิราม จ.พิษณุโลก  65180</t>
  </si>
  <si>
    <t>65180</t>
  </si>
  <si>
    <t>0649624239</t>
  </si>
  <si>
    <t>25/01/2026 14:55</t>
  </si>
  <si>
    <t>WB132404392TH</t>
  </si>
  <si>
    <t>25/01/2026 15:22</t>
  </si>
  <si>
    <t>GSO83</t>
  </si>
  <si>
    <t>ก*** ช***ปี่</t>
  </si>
  <si>
    <t>25/01/2026 14:19</t>
  </si>
  <si>
    <t>790563660515</t>
  </si>
  <si>
    <t>25/01/2026 15:21</t>
  </si>
  <si>
    <t>GSO82</t>
  </si>
  <si>
    <t>Y***impa</t>
  </si>
  <si>
    <t>790530528664</t>
  </si>
  <si>
    <t>GSO81</t>
  </si>
  <si>
    <t>25/01/2026 15:19</t>
  </si>
  <si>
    <t>790574601644</t>
  </si>
  <si>
    <t>GSO80</t>
  </si>
  <si>
    <t>ข***พัฒน์ พ***อภิวัชร์</t>
  </si>
  <si>
    <t>25/01/2026 15:12</t>
  </si>
  <si>
    <t>790557772572</t>
  </si>
  <si>
    <t>GSO79</t>
  </si>
  <si>
    <t>ด***จ ใ***้ว</t>
  </si>
  <si>
    <t>25/01/2026 15:06</t>
  </si>
  <si>
    <t>790594473513</t>
  </si>
  <si>
    <t>GSO78</t>
  </si>
  <si>
    <t>น***า บ***องนุ่ม</t>
  </si>
  <si>
    <t>25/01/2026 15:05</t>
  </si>
  <si>
    <t>790579105632</t>
  </si>
  <si>
    <t>GSO77</t>
  </si>
  <si>
    <t>790518573563</t>
  </si>
  <si>
    <t>GSO76</t>
  </si>
  <si>
    <t>ว***วรรณ ห***เสร็จ</t>
  </si>
  <si>
    <t>25/01/2026 15:04</t>
  </si>
  <si>
    <t>790501482584</t>
  </si>
  <si>
    <t>GSO74</t>
  </si>
  <si>
    <t>25/01/2026 15:02</t>
  </si>
  <si>
    <t>TH2698337781725</t>
  </si>
  <si>
    <t>25/01/2026 15:01</t>
  </si>
  <si>
    <t>GSO72</t>
  </si>
  <si>
    <t>25/01/2026 15:00</t>
  </si>
  <si>
    <t>790554563573</t>
  </si>
  <si>
    <t>GSO71</t>
  </si>
  <si>
    <t>ย***  ผ***ภ</t>
  </si>
  <si>
    <t>25/01/2026 14:56</t>
  </si>
  <si>
    <t>790595878564</t>
  </si>
  <si>
    <t>GSO70</t>
  </si>
  <si>
    <t>790543781521</t>
  </si>
  <si>
    <t>GSO69</t>
  </si>
  <si>
    <t>790508271593</t>
  </si>
  <si>
    <t>GSO68</t>
  </si>
  <si>
    <t>ด***าว ด***คุ้ม</t>
  </si>
  <si>
    <t>26/01/2026 06:54</t>
  </si>
  <si>
    <t>790536378564</t>
  </si>
  <si>
    <t>GSO67</t>
  </si>
  <si>
    <t>เ***นภา ม***ฉะ</t>
  </si>
  <si>
    <t>เผือกมะพร้าวอ่อน1
คละ1</t>
  </si>
  <si>
    <t>790523892406</t>
  </si>
  <si>
    <t>GSO66</t>
  </si>
  <si>
    <t>น** แ***ามารถ</t>
  </si>
  <si>
    <t>790527900643</t>
  </si>
  <si>
    <t>GSO65</t>
  </si>
  <si>
    <t>พ***รีวงค์</t>
  </si>
  <si>
    <t>25/01/2026 14:53</t>
  </si>
  <si>
    <t>790593674430</t>
  </si>
  <si>
    <t>GSO64</t>
  </si>
  <si>
    <t>ส***พร  น***ง</t>
  </si>
  <si>
    <t>25/01/2026 14:52</t>
  </si>
  <si>
    <t>790554306640</t>
  </si>
  <si>
    <t>GSO62</t>
  </si>
  <si>
    <t>บ***ย็น จ***ภูเขียว</t>
  </si>
  <si>
    <t>25/01/2026 14:40</t>
  </si>
  <si>
    <t>790574706633</t>
  </si>
  <si>
    <t>GSO61</t>
  </si>
  <si>
    <t>เ***วรินทร์ น***เสน</t>
  </si>
  <si>
    <t>790562094571</t>
  </si>
  <si>
    <t>GSO60</t>
  </si>
  <si>
    <t>เ***ี ศ***มศักดิ์</t>
  </si>
  <si>
    <t>25/01/2026 14:41</t>
  </si>
  <si>
    <t>790522891561</t>
  </si>
  <si>
    <t>25/01/2026 14:39</t>
  </si>
  <si>
    <t>GSO59</t>
  </si>
  <si>
    <t>ค***า</t>
  </si>
  <si>
    <t>790537499566</t>
  </si>
  <si>
    <t>GSO58</t>
  </si>
  <si>
    <t>อ***​  ภ***​รุจ​อัง​กูร​</t>
  </si>
  <si>
    <t>790504198536</t>
  </si>
  <si>
    <t>GSO57</t>
  </si>
  <si>
    <t>น***วิภารัตน์ ด***ก้ว</t>
  </si>
  <si>
    <t>25/01/2026 14:38</t>
  </si>
  <si>
    <t>790556394552</t>
  </si>
  <si>
    <t>GSO56</t>
  </si>
  <si>
    <t>เ***ชญา แ***ละมุล</t>
  </si>
  <si>
    <t>25/01/2026 14:37</t>
  </si>
  <si>
    <t>790556191526</t>
  </si>
  <si>
    <t>GSO55</t>
  </si>
  <si>
    <t>790596487542</t>
  </si>
  <si>
    <t>GSO54</t>
  </si>
  <si>
    <t>25/01/2026 14:36</t>
  </si>
  <si>
    <t>790511591516</t>
  </si>
  <si>
    <t>GSO52</t>
  </si>
  <si>
    <t>ส***พร  บ***เส็ง</t>
  </si>
  <si>
    <t>790586898581</t>
  </si>
  <si>
    <t>GSO51</t>
  </si>
  <si>
    <t>คิมนิ๊ก</t>
  </si>
  <si>
    <t>286/2 ถนนสันโค้งน้อย ซ.3 ต.รอบเวียง · รอบเวียง/ Rop Wiang · เวียง
เมืองเชียงราย/ Mueang Chiang Raiเชียงราย/ Chiang Rai
57000</t>
  </si>
  <si>
    <t>660943267198</t>
  </si>
  <si>
    <t>LEXPU0651466090</t>
  </si>
  <si>
    <t>GSO50</t>
  </si>
  <si>
    <t>ร***ก ก***ุตร</t>
  </si>
  <si>
    <t>25/01/2026 14:32</t>
  </si>
  <si>
    <t>790527597532</t>
  </si>
  <si>
    <t>GSO49</t>
  </si>
  <si>
    <t>u***6912036593100</t>
  </si>
  <si>
    <t>790538082526</t>
  </si>
  <si>
    <t>GSO47</t>
  </si>
  <si>
    <t>ย***ยศ จ***พิทยา</t>
  </si>
  <si>
    <t>25/01/2026 14:31</t>
  </si>
  <si>
    <t>รับเนยนม</t>
  </si>
  <si>
    <t>790534594441</t>
  </si>
  <si>
    <t>GSO46</t>
  </si>
  <si>
    <t>ฐ***พร แ***จีน</t>
  </si>
  <si>
    <t>สั่ง6กล่องทุกรสค่ะ</t>
  </si>
  <si>
    <t>790523394463</t>
  </si>
  <si>
    <t>GSO45</t>
  </si>
  <si>
    <t>น***อมรรัตน์ บ***พ็ง</t>
  </si>
  <si>
    <t>25/01/2026 14:30</t>
  </si>
  <si>
    <t>เอารสมะพร้าว กับฝอยทอง</t>
  </si>
  <si>
    <t>790547078484</t>
  </si>
  <si>
    <t>GSO44</t>
  </si>
  <si>
    <t>ณ***วัตร โ***ญธนนันท์</t>
  </si>
  <si>
    <t>เผือกมะพร้าวอ่อน1
เนยนม1
กล้วยหอมมะพร้าวเผา1</t>
  </si>
  <si>
    <t>790517598485</t>
  </si>
  <si>
    <t>GSO43</t>
  </si>
  <si>
    <t>a***atipsucon</t>
  </si>
  <si>
    <t>THT03062E0G625Z</t>
  </si>
  <si>
    <t>GSO42</t>
  </si>
  <si>
    <t>d***6ngzlfis</t>
  </si>
  <si>
    <t>790545981551</t>
  </si>
  <si>
    <t>GSO40</t>
  </si>
  <si>
    <t>ว***ักษ์ ป***ฤติดี</t>
  </si>
  <si>
    <t>25/01/2026 14:29</t>
  </si>
  <si>
    <t xml:space="preserve">ชอบฝอยทองกับมะพร้าวค่ะ หรือคละมาให้ก็ได้นะคะ เพราะอร่อยทุกอย่าง ขอบคุณค่ะ </t>
  </si>
  <si>
    <t>790563271400</t>
  </si>
  <si>
    <t>GSO39</t>
  </si>
  <si>
    <t>ก***ระภัสสร์</t>
  </si>
  <si>
    <t>790564788510</t>
  </si>
  <si>
    <t>GSO36</t>
  </si>
  <si>
    <t>ข***หทัย บ***พิมพ์</t>
  </si>
  <si>
    <t>25/01/2026 14:28</t>
  </si>
  <si>
    <t>เนยนม 1
เผือกมะพร้าว 1 
มะพร้าวน้ำหอม 1</t>
  </si>
  <si>
    <t>790520019586</t>
  </si>
  <si>
    <t>GSO35</t>
  </si>
  <si>
    <t>กล้วยหอมมะพร้าวเผา1 ,มะพร้าวน้ำหอม1</t>
  </si>
  <si>
    <t>790535815580</t>
  </si>
  <si>
    <t>GSO32</t>
  </si>
  <si>
    <t>THT03062DYJNE4Z</t>
  </si>
  <si>
    <t>GSO31</t>
  </si>
  <si>
    <t>บ***ิริ โ***งคลอาทร</t>
  </si>
  <si>
    <t>25/01/2026 14:23</t>
  </si>
  <si>
    <t>1.ฝอยทอง 2.เนยนม 3.กาแฟ</t>
  </si>
  <si>
    <t>790569613584</t>
  </si>
  <si>
    <t>GSO30</t>
  </si>
  <si>
    <t>น***ล ก***าประสิทธิ์</t>
  </si>
  <si>
    <t>790598476581</t>
  </si>
  <si>
    <t>GSO29</t>
  </si>
  <si>
    <t>ข***ใจ เ***ญสุข</t>
  </si>
  <si>
    <t>790571871585</t>
  </si>
  <si>
    <t>GSO28</t>
  </si>
  <si>
    <t>น***บ ค***ญ</t>
  </si>
  <si>
    <t>25/01/2026 14:22</t>
  </si>
  <si>
    <t>1.รสฝองทอง
2. เค้กกล้วยหอมมะพร้าวเผา
3.เค้กเผือกมะพร้ามอ่อน</t>
  </si>
  <si>
    <t>790518524552</t>
  </si>
  <si>
    <t>GSO27</t>
  </si>
  <si>
    <t>ก***์กุลณัช ส***พันธ์</t>
  </si>
  <si>
    <t>เนยนม2กับกาแฟ1ค่ะ</t>
  </si>
  <si>
    <t>790572720560</t>
  </si>
  <si>
    <t>GSO26</t>
  </si>
  <si>
    <t>ช***ดา น***จดี</t>
  </si>
  <si>
    <t>790561980541</t>
  </si>
  <si>
    <t>GSO25</t>
  </si>
  <si>
    <t>พ***นูเล็ก</t>
  </si>
  <si>
    <t>25/01/2026 14:21</t>
  </si>
  <si>
    <t>เนยนม,ฝอยทอง,เผือกมะพร้าวอ่อน</t>
  </si>
  <si>
    <t>790538493485</t>
  </si>
  <si>
    <t>GSO24</t>
  </si>
  <si>
    <t>ว***ิสา ห***ยูก๊บ</t>
  </si>
  <si>
    <t>25/01/2026 14:20</t>
  </si>
  <si>
    <t>790507984534</t>
  </si>
  <si>
    <t>GSO21</t>
  </si>
  <si>
    <t>ก***นาท</t>
  </si>
  <si>
    <t>25/01/2026 14:17</t>
  </si>
  <si>
    <t>790595270544</t>
  </si>
  <si>
    <t>GSO20</t>
  </si>
  <si>
    <t>ศ***ิ์ชัย ต***ิวัฒนสุขชัย</t>
  </si>
  <si>
    <t>790527765591</t>
  </si>
  <si>
    <t>25/01/2026 14:18</t>
  </si>
  <si>
    <t>GSO15</t>
  </si>
  <si>
    <t>ล***า  ส***บาง</t>
  </si>
  <si>
    <t>25/01/2026 14:15</t>
  </si>
  <si>
    <t>ขอฝอยทอง  เผือก  มะพร้าวค่ะ</t>
  </si>
  <si>
    <t>790503702520</t>
  </si>
  <si>
    <t>GSO13</t>
  </si>
  <si>
    <t>จ***จันทร์ เ***อรัศมี</t>
  </si>
  <si>
    <t>25/01/2026 14:14</t>
  </si>
  <si>
    <t>790510589536</t>
  </si>
  <si>
    <t>GSO12</t>
  </si>
  <si>
    <t>ว***พร แ***ฮง</t>
  </si>
  <si>
    <t>25/01/2026 14:10</t>
  </si>
  <si>
    <t>790567739555</t>
  </si>
  <si>
    <t>25/01/2026 14:16</t>
  </si>
  <si>
    <t>GSO10</t>
  </si>
  <si>
    <t>K***dokphut K***ma</t>
  </si>
  <si>
    <t>25/01/2026 14:09</t>
  </si>
  <si>
    <t>790505419690</t>
  </si>
  <si>
    <t>GSO9</t>
  </si>
  <si>
    <t>25/01/2026 14:08</t>
  </si>
  <si>
    <t>790580104683</t>
  </si>
  <si>
    <t>GSO8</t>
  </si>
  <si>
    <t>d***ckbza8al</t>
  </si>
  <si>
    <t>25/01/2026 14:05</t>
  </si>
  <si>
    <t>790577737530</t>
  </si>
  <si>
    <t>GSO7</t>
  </si>
  <si>
    <t>25/01/2026 14:04</t>
  </si>
  <si>
    <t>790512727653</t>
  </si>
  <si>
    <t>25/01/2026 14:07</t>
  </si>
  <si>
    <t>GSO6</t>
  </si>
  <si>
    <t>ภัทรกร ใจรักหลวง</t>
  </si>
  <si>
    <t>13/10 หมู่4 ต.บ่อพลอย อ.บ่อไร่ จ.ตราด 23140</t>
  </si>
  <si>
    <t>23140</t>
  </si>
  <si>
    <t>0926289536</t>
  </si>
  <si>
    <t>25/01/2026 14:06</t>
  </si>
  <si>
    <t>WA083530595TH</t>
  </si>
  <si>
    <t>GSO5</t>
  </si>
  <si>
    <t>Thanapat Pichet</t>
  </si>
  <si>
    <t>493/2ม.5ต.บ้านสวน
ต.บ้านสวน
อ.เมือง
ชลบุรี 20000</t>
  </si>
  <si>
    <t>0863675399</t>
  </si>
  <si>
    <t>WA083530587TH</t>
  </si>
  <si>
    <t>GSO4</t>
  </si>
  <si>
    <t xml:space="preserve">ชลาลัย       </t>
  </si>
  <si>
    <t>32/2 หมู่ 11           ถนนสารคาม-วาปี    ซอยไปรษณีย์       ตำบลแวงน่าง       อำเภอเมืองจ.มหาสารคาม 44000</t>
  </si>
  <si>
    <t>44000</t>
  </si>
  <si>
    <t>0885536546</t>
  </si>
  <si>
    <t>25/01/2026 14:03</t>
  </si>
  <si>
    <t>WA083530573TH</t>
  </si>
  <si>
    <t>GSO3</t>
  </si>
  <si>
    <t>สมชาย ฤกษ์เสือ</t>
  </si>
  <si>
    <t>224 หมู่ 15 (ร้านก๋วยเตี๋ยวหมูตุ๋น) บ้านคายนอก
แม่นาวาง
อำเภอ แม่อาย
จังหวัดเชียงใหม่
Thailand 50280</t>
  </si>
  <si>
    <t>66923126239</t>
  </si>
  <si>
    <t>25/01/2026 14:02</t>
  </si>
  <si>
    <t>WA083530560TH</t>
  </si>
  <si>
    <t>25/01/2026 14:01</t>
  </si>
  <si>
    <t>GSO2</t>
  </si>
  <si>
    <t>LEXPU0651466372</t>
  </si>
  <si>
    <t>GSO1</t>
  </si>
  <si>
    <t>พ***ล.ขึอขุนทด.</t>
  </si>
  <si>
    <t>25/01/2026 13:55</t>
  </si>
  <si>
    <t>790518964561</t>
  </si>
  <si>
    <t>GSO0</t>
  </si>
  <si>
    <t>25/01/2026 13:54</t>
  </si>
  <si>
    <t>790559809642</t>
  </si>
  <si>
    <t>GSN99</t>
  </si>
  <si>
    <t>ว***ียร บ***ี</t>
  </si>
  <si>
    <t>25/01/2026 13:43</t>
  </si>
  <si>
    <t>790534468544</t>
  </si>
  <si>
    <t>GSN98</t>
  </si>
  <si>
    <t>25/01/2026 13:40</t>
  </si>
  <si>
    <t>790594352586</t>
  </si>
  <si>
    <t>GSN97</t>
  </si>
  <si>
    <t>25/01/2026 13:31</t>
  </si>
  <si>
    <t>790505329644</t>
  </si>
  <si>
    <t>GSN96</t>
  </si>
  <si>
    <t>25/01/2026 13:28</t>
  </si>
  <si>
    <t>790537457544</t>
  </si>
  <si>
    <t>GSN95</t>
  </si>
  <si>
    <t>น***  จ***ส</t>
  </si>
  <si>
    <t>25/01/2026 13:20</t>
  </si>
  <si>
    <t>790477598046</t>
  </si>
  <si>
    <t>25/01/2026 13:21</t>
  </si>
  <si>
    <t>GSN94</t>
  </si>
  <si>
    <t>จ***ธีรภัทร์ ก***หมาะ</t>
  </si>
  <si>
    <t>25/01/2026 12:52</t>
  </si>
  <si>
    <t>790444394040</t>
  </si>
  <si>
    <t>25/01/2026 12:53</t>
  </si>
  <si>
    <t>GSN93</t>
  </si>
  <si>
    <t>ค***ิด ล***า</t>
  </si>
  <si>
    <t>25/01/2026 12:50</t>
  </si>
  <si>
    <t>790422495026</t>
  </si>
  <si>
    <t>25/01/2026 12:51</t>
  </si>
  <si>
    <t>GSN92</t>
  </si>
  <si>
    <t>25/01/2026 12:49</t>
  </si>
  <si>
    <t>790499692010</t>
  </si>
  <si>
    <t>25/01/2026 12:48</t>
  </si>
  <si>
    <t>GSN91</t>
  </si>
  <si>
    <t>25/01/2026 12:42</t>
  </si>
  <si>
    <t>790403899025</t>
  </si>
  <si>
    <t>GSN90</t>
  </si>
  <si>
    <t>ส***ตรา ไ***ณิชย์</t>
  </si>
  <si>
    <t>25/01/2026 12:39</t>
  </si>
  <si>
    <t>790485992041</t>
  </si>
  <si>
    <t>GSN89</t>
  </si>
  <si>
    <t>ว******ก</t>
  </si>
  <si>
    <t>******อาคารชุด(ออฟฟิต)ถนนลาซาล, แขวงบางนาใต้, เขตบางนา แขวงบางนาใต้ เขตบางนา จังหวัดกรุงเทพมหานคร 10260</t>
  </si>
  <si>
    <t>25/01/2026 12:58</t>
  </si>
  <si>
    <t>TH264212184078D</t>
  </si>
  <si>
    <t>25/01/2026 12:28</t>
  </si>
  <si>
    <t>GSN87</t>
  </si>
  <si>
    <t>25/01/2026 12:36</t>
  </si>
  <si>
    <t>TH690189Q6GR9D</t>
  </si>
  <si>
    <t>25/01/2026 12:06</t>
  </si>
  <si>
    <t>GSN86</t>
  </si>
  <si>
    <t>N***M</t>
  </si>
  <si>
    <t>790445293024</t>
  </si>
  <si>
    <t>GSN85</t>
  </si>
  <si>
    <t>ร***โรจน์ ป***าสะวัติ</t>
  </si>
  <si>
    <t>25/01/2026 12:04</t>
  </si>
  <si>
    <t>790412200056</t>
  </si>
  <si>
    <t>GSN84</t>
  </si>
  <si>
    <t>******่ อำเภอหาดใหญ่ จังหวัดสงขลา 90110 ตำบลหาดใหญ่ อำเภอหาดใหญ่ จังหวัดสงขลา 90111</t>
  </si>
  <si>
    <t>90111</t>
  </si>
  <si>
    <t>25/01/2026 12:02</t>
  </si>
  <si>
    <t>TH711189PMTB2A1</t>
  </si>
  <si>
    <t>GSN83</t>
  </si>
  <si>
    <t>25/01/2026 12:01</t>
  </si>
  <si>
    <t>TH260744371574N</t>
  </si>
  <si>
    <t>GSN82</t>
  </si>
  <si>
    <t>****** ซอยพหลโยธิน 35 แยก 5-2 ถนนพหลโยธิน แขวงลาดยาว แขวงลาดยาว เขตจตุจักร จังหวัดกรุงเทพมหานคร 10900</t>
  </si>
  <si>
    <t>25/01/2026 13:52</t>
  </si>
  <si>
    <t>TH265112853735V</t>
  </si>
  <si>
    <t>25/01/2026 12:00</t>
  </si>
  <si>
    <t>GSN81</t>
  </si>
  <si>
    <t>บ***ทัต  ภ***ีชุมพล</t>
  </si>
  <si>
    <t>25/01/2026 11:57</t>
  </si>
  <si>
    <t>790459570014</t>
  </si>
  <si>
    <t>25/01/2026 11:55</t>
  </si>
  <si>
    <t>GSN80</t>
  </si>
  <si>
    <t>ค***าย</t>
  </si>
  <si>
    <t>25/01/2026 11:52</t>
  </si>
  <si>
    <t>790415553060</t>
  </si>
  <si>
    <t>GSN79</t>
  </si>
  <si>
    <t>ว***พร ม***เหมือน</t>
  </si>
  <si>
    <t>25/01/2026 11:53</t>
  </si>
  <si>
    <t>790405067034</t>
  </si>
  <si>
    <t>GSN78</t>
  </si>
  <si>
    <t>25/01/2026 11:49</t>
  </si>
  <si>
    <t>790469270006</t>
  </si>
  <si>
    <t>GSN77</t>
  </si>
  <si>
    <t>อ***ัญ ต***แต่ง</t>
  </si>
  <si>
    <t>25/01/2026 11:33</t>
  </si>
  <si>
    <t>790443768004</t>
  </si>
  <si>
    <t>GSN76</t>
  </si>
  <si>
    <t>ศ***พร ล***ตสุขวัฒนา</t>
  </si>
  <si>
    <t>25/01/2026 11:30</t>
  </si>
  <si>
    <t>790430053092</t>
  </si>
  <si>
    <t>GSN75</t>
  </si>
  <si>
    <t>******ีสวัสดิ์ จ.กาญจนบุรี 71250  (ซอย 7 สุดซอยซ้ายมือ) ตำบลท่ากระดาน อำเภอศรีสวัสดิ์ จังหวัดกาญจนบุรี 71250</t>
  </si>
  <si>
    <t>71250</t>
  </si>
  <si>
    <t>TH264690453332O</t>
  </si>
  <si>
    <t>GSN74</t>
  </si>
  <si>
    <t>น***านต์ ว***ษฏ์ชัยนนท์</t>
  </si>
  <si>
    <t>25/01/2026 11:29</t>
  </si>
  <si>
    <t>790437554082</t>
  </si>
  <si>
    <t>GSN73</t>
  </si>
  <si>
    <t>******ง) 61/22 ม.1 ตำบลธนู อำเภออุทัย จังหวัดพระนครศรีอยุธยา 13000</t>
  </si>
  <si>
    <t>TH264351154116H</t>
  </si>
  <si>
    <t>GSN72</t>
  </si>
  <si>
    <t>ส***าณี อ***รรณ์</t>
  </si>
  <si>
    <t>25/01/2026 11:22</t>
  </si>
  <si>
    <t>790447955080</t>
  </si>
  <si>
    <t>GSN70</t>
  </si>
  <si>
    <t>25/01/2026 11:48</t>
  </si>
  <si>
    <t>TH263164566157F</t>
  </si>
  <si>
    <t>25/01/2026 11:18</t>
  </si>
  <si>
    <t>GSN68</t>
  </si>
  <si>
    <t>25/01/2026 11:09</t>
  </si>
  <si>
    <t>790462655091</t>
  </si>
  <si>
    <t>GSN67</t>
  </si>
  <si>
    <t>TH690189K75D5D</t>
  </si>
  <si>
    <t>25/01/2026 11:03</t>
  </si>
  <si>
    <t>GSN66</t>
  </si>
  <si>
    <t>25/01/2026 11:01</t>
  </si>
  <si>
    <t>790481670016</t>
  </si>
  <si>
    <t>GSN65</t>
  </si>
  <si>
    <t>25/01/2026 10:59</t>
  </si>
  <si>
    <t>790407259095</t>
  </si>
  <si>
    <t>GSN64</t>
  </si>
  <si>
    <t>ป***พร</t>
  </si>
  <si>
    <t>25/01/2026 10:46</t>
  </si>
  <si>
    <t>790458566004</t>
  </si>
  <si>
    <t>25/01/2026 10:45</t>
  </si>
  <si>
    <t>GSN61</t>
  </si>
  <si>
    <t>25/01/2026 10:25</t>
  </si>
  <si>
    <t>TH100389K6GK8K</t>
  </si>
  <si>
    <t>GSN60</t>
  </si>
  <si>
    <t>น***าวชนิพร แ***จำปา</t>
  </si>
  <si>
    <t>790464951080</t>
  </si>
  <si>
    <t>GSN59</t>
  </si>
  <si>
    <t>ม***า ศ***รัตน์</t>
  </si>
  <si>
    <t>25/01/2026 10:23</t>
  </si>
  <si>
    <t>790452357085</t>
  </si>
  <si>
    <t>GSN56</t>
  </si>
  <si>
    <t>ป***าพร เ***จิต</t>
  </si>
  <si>
    <t>25/01/2026 10:06</t>
  </si>
  <si>
    <t>790437458090</t>
  </si>
  <si>
    <t>GSN55</t>
  </si>
  <si>
    <t>25/01/2026 10:05</t>
  </si>
  <si>
    <t>790425866020</t>
  </si>
  <si>
    <t>GSN54</t>
  </si>
  <si>
    <t>ส***พร ก***</t>
  </si>
  <si>
    <t>790488054090</t>
  </si>
  <si>
    <t>GSN53</t>
  </si>
  <si>
    <t>แ***าวขี้เด้อ</t>
  </si>
  <si>
    <t>25/01/2026 10:02</t>
  </si>
  <si>
    <t>790462461003</t>
  </si>
  <si>
    <t>GSN52</t>
  </si>
  <si>
    <t>ม** ส***ียงดี</t>
  </si>
  <si>
    <t>25/01/2026 10:00</t>
  </si>
  <si>
    <t>เผือก ฝอยทอง กล้วย</t>
  </si>
  <si>
    <t>790474252046</t>
  </si>
  <si>
    <t>25/01/2026 09:59</t>
  </si>
  <si>
    <t>GSN51</t>
  </si>
  <si>
    <t>อ***ย์ ส***ียงดี</t>
  </si>
  <si>
    <t>25/01/2026 09:57</t>
  </si>
  <si>
    <t>เผือก &amp; ฝอยทอง</t>
  </si>
  <si>
    <t>790481855041</t>
  </si>
  <si>
    <t>GSN50</t>
  </si>
  <si>
    <t>ท***า</t>
  </si>
  <si>
    <t>เผือกมะพร้าวอ่อน,ฝอยทอง,กาแฟ</t>
  </si>
  <si>
    <t>790499560071</t>
  </si>
  <si>
    <t>GSN49</t>
  </si>
  <si>
    <t>K***ada O***hom</t>
  </si>
  <si>
    <t>25/01/2026 09:51</t>
  </si>
  <si>
    <t>790405265042</t>
  </si>
  <si>
    <t>GSN48</t>
  </si>
  <si>
    <t>พ***พวง ศ***าราช</t>
  </si>
  <si>
    <t>25/01/2026 09:50</t>
  </si>
  <si>
    <t>790428070036</t>
  </si>
  <si>
    <t>GSN47</t>
  </si>
  <si>
    <t>ก***ิการ์ ก***ัตน์</t>
  </si>
  <si>
    <t>25/01/2026 09:49</t>
  </si>
  <si>
    <t>THT02032DX00T6Z</t>
  </si>
  <si>
    <t>25/01/2026 09:48</t>
  </si>
  <si>
    <t>GSN46</t>
  </si>
  <si>
    <t>จ***มาศ​ ป***งเปล่ง</t>
  </si>
  <si>
    <t>25/01/2026 09:42</t>
  </si>
  <si>
    <t>790478165035</t>
  </si>
  <si>
    <t>GSN45</t>
  </si>
  <si>
    <t>ล***ณา โ***ามดี</t>
  </si>
  <si>
    <t>25/01/2026 09:41</t>
  </si>
  <si>
    <t>790420470022</t>
  </si>
  <si>
    <t>GSN44</t>
  </si>
  <si>
    <t>น*** ว***ถามาตย์</t>
  </si>
  <si>
    <t>790488566055</t>
  </si>
  <si>
    <t>GSN43</t>
  </si>
  <si>
    <t>ต*** เ***ย์</t>
  </si>
  <si>
    <t>25/01/2026 09:39</t>
  </si>
  <si>
    <t>790418866016</t>
  </si>
  <si>
    <t>GSN42</t>
  </si>
  <si>
    <t>ส***ชชา เ***รวงศ์</t>
  </si>
  <si>
    <t>25/01/2026 09:38</t>
  </si>
  <si>
    <t>790447469044</t>
  </si>
  <si>
    <t>GSN41</t>
  </si>
  <si>
    <t>เ***์ บ***ุข</t>
  </si>
  <si>
    <t>25/01/2026 09:37</t>
  </si>
  <si>
    <t>790473854063</t>
  </si>
  <si>
    <t>GSN40</t>
  </si>
  <si>
    <t>เ***า ค***ิJT</t>
  </si>
  <si>
    <t>790420268046</t>
  </si>
  <si>
    <t>GSN39</t>
  </si>
  <si>
    <t>น* ก***นมาลี</t>
  </si>
  <si>
    <t>25/01/2026 09:34</t>
  </si>
  <si>
    <t>790487761022</t>
  </si>
  <si>
    <t>GSN38</t>
  </si>
  <si>
    <t>น***์นภัส ศ***สงยศ</t>
  </si>
  <si>
    <t>25/01/2026 09:28</t>
  </si>
  <si>
    <t xml:space="preserve">กาแฟ 1 / เผือก 1 / ใบเตย 1 </t>
  </si>
  <si>
    <t>790416371032</t>
  </si>
  <si>
    <t>GSN37</t>
  </si>
  <si>
    <t>v***dakhwangkrath</t>
  </si>
  <si>
    <t>25/01/2026 09:20</t>
  </si>
  <si>
    <t>790454757072</t>
  </si>
  <si>
    <t>GSN36</t>
  </si>
  <si>
    <t>น***าว ศ***กัญาญา ช***แก้ว</t>
  </si>
  <si>
    <t>25/01/2026 09:18</t>
  </si>
  <si>
    <t>790422068026</t>
  </si>
  <si>
    <t>GSN35</t>
  </si>
  <si>
    <t>ช***สา บ***าคำผง</t>
  </si>
  <si>
    <t>25/01/2026 09:17</t>
  </si>
  <si>
    <t>ไม่เอากาแฟนะคะ</t>
  </si>
  <si>
    <t>790499759070</t>
  </si>
  <si>
    <t>GSN34</t>
  </si>
  <si>
    <t>อ***ย์ ห***เร็ม</t>
  </si>
  <si>
    <t>25/01/2026 09:14</t>
  </si>
  <si>
    <t>790411061053</t>
  </si>
  <si>
    <t>GSN33</t>
  </si>
  <si>
    <t>ศ***พงศ์ ช***่งสกุลทิพย์</t>
  </si>
  <si>
    <t>25/01/2026 09:13</t>
  </si>
  <si>
    <t>790477656054</t>
  </si>
  <si>
    <t>GSN32</t>
  </si>
  <si>
    <t>ธ*** น***พัฒน์</t>
  </si>
  <si>
    <t>25/01/2026 09:12</t>
  </si>
  <si>
    <t>790405868000</t>
  </si>
  <si>
    <t>GSN31</t>
  </si>
  <si>
    <t>790430958074</t>
  </si>
  <si>
    <t>GSN30</t>
  </si>
  <si>
    <t>บ***ลี่ยนแนร์โซลูชั่น</t>
  </si>
  <si>
    <t>เผือกมะพร้าวอ่อน ฝอยทอง</t>
  </si>
  <si>
    <t>790481955071</t>
  </si>
  <si>
    <t>GSN29</t>
  </si>
  <si>
    <t>ว***นี   ต***จา</t>
  </si>
  <si>
    <t>เลือกเผือก มะพร้าวน้ำหอม  กล้วยหอม</t>
  </si>
  <si>
    <t>790478658045</t>
  </si>
  <si>
    <t>GSN28</t>
  </si>
  <si>
    <t>ว***ย เ***ญวัย</t>
  </si>
  <si>
    <t>25/01/2026 09:09</t>
  </si>
  <si>
    <t>790425054090</t>
  </si>
  <si>
    <t>GSN27</t>
  </si>
  <si>
    <t>คำพุ  บุญอภัย</t>
  </si>
  <si>
    <t>41/4 บ.คำกุง ต.หัวนาคำ · หัวนาคำ/ Hua Na Kham
ศรีธาตุ/ Si Thatอุดรธานี/ Udon Thani
41230</t>
  </si>
  <si>
    <t>41230</t>
  </si>
  <si>
    <t>660654515265</t>
  </si>
  <si>
    <t>25/01/2026 09:08</t>
  </si>
  <si>
    <t>TH380989Q3A22D</t>
  </si>
  <si>
    <t>GSN26</t>
  </si>
  <si>
    <t>ก***ทร์ โ***านนท์</t>
  </si>
  <si>
    <t>25/01/2026 09:06</t>
  </si>
  <si>
    <t>790422261042</t>
  </si>
  <si>
    <t>GSN25</t>
  </si>
  <si>
    <t>ว***รณ์  ส***สริม</t>
  </si>
  <si>
    <t>790471262044</t>
  </si>
  <si>
    <t>GSN24</t>
  </si>
  <si>
    <t>ภ*** ท*** ค***un</t>
  </si>
  <si>
    <t>790414457092</t>
  </si>
  <si>
    <t>GSN23</t>
  </si>
  <si>
    <t>25/01/2026 09:02</t>
  </si>
  <si>
    <t>790445053086</t>
  </si>
  <si>
    <t>GSN22</t>
  </si>
  <si>
    <t>25/01/2026 09:01</t>
  </si>
  <si>
    <t>790464056082</t>
  </si>
  <si>
    <t>GSN21</t>
  </si>
  <si>
    <t>25/01/2026 08:54</t>
  </si>
  <si>
    <t>WA083530600TH</t>
  </si>
  <si>
    <t>GSN20</t>
  </si>
  <si>
    <t>จ***ชญา ใ***ำ</t>
  </si>
  <si>
    <t>25/01/2026 08:53</t>
  </si>
  <si>
    <t>790447569015</t>
  </si>
  <si>
    <t>GSN19</t>
  </si>
  <si>
    <t>ศ** โ***ัยแสง</t>
  </si>
  <si>
    <t>25/01/2026 08:30</t>
  </si>
  <si>
    <t>790491552093</t>
  </si>
  <si>
    <t>GSN18</t>
  </si>
  <si>
    <t>ร***ค้าบริรักษ์</t>
  </si>
  <si>
    <t>25/01/2026 08:21</t>
  </si>
  <si>
    <t>790419759091</t>
  </si>
  <si>
    <t>GSN17</t>
  </si>
  <si>
    <t>ส***ย ศ***ำ</t>
  </si>
  <si>
    <t>25/01/2026 07:56</t>
  </si>
  <si>
    <t>790450552065</t>
  </si>
  <si>
    <t>GSN16</t>
  </si>
  <si>
    <t>******บางไผ่ แขวงบางไผ่ เขตบางแค จังหวัดกรุงเทพมหานคร 10160</t>
  </si>
  <si>
    <t>25/01/2026 07:55</t>
  </si>
  <si>
    <t>TH2613267916710</t>
  </si>
  <si>
    <t>25/01/2026 07:54</t>
  </si>
  <si>
    <t>GSN14</t>
  </si>
  <si>
    <t>ป***ถนา</t>
  </si>
  <si>
    <t>25/01/2026 07:49</t>
  </si>
  <si>
    <t>790447362051</t>
  </si>
  <si>
    <t>GSN13</t>
  </si>
  <si>
    <t>******ปากน้ำ อำเภอเมืองสมุทรปราการ จังหวัดสมุทรปราการ 10270</t>
  </si>
  <si>
    <t>25/01/2026 07:36</t>
  </si>
  <si>
    <t>TH264652844236W</t>
  </si>
  <si>
    <t>GSN12</t>
  </si>
  <si>
    <t>ร***  อ***ืองเอก</t>
  </si>
  <si>
    <t>25/01/2026 07:07</t>
  </si>
  <si>
    <t>790440935955</t>
  </si>
  <si>
    <t>25/01/2026 07:10</t>
  </si>
  <si>
    <t>GSN11</t>
  </si>
  <si>
    <t>บ******ก</t>
  </si>
  <si>
    <t>****** จ.สิงห์บุรี ตำบลบ้านหม้อ อำเภอพรหมบุรี จังหวัดสิงห์บุรี 16120</t>
  </si>
  <si>
    <t>16120</t>
  </si>
  <si>
    <t>25/01/2026 07:17</t>
  </si>
  <si>
    <t>TH266879808051X</t>
  </si>
  <si>
    <t>25/01/2026 06:46</t>
  </si>
  <si>
    <t>GSN10</t>
  </si>
  <si>
    <t>ล***</t>
  </si>
  <si>
    <t>25/01/2026 06:10</t>
  </si>
  <si>
    <t>790474189956</t>
  </si>
  <si>
    <t>GSN7</t>
  </si>
  <si>
    <t>นายภีรถัทร มิขุนทด</t>
  </si>
  <si>
    <t>กศิพล แมนชั่น 412/1 ม.1  ห้อง 306 · บางบ่อ/ Bang Bo
บางบ่อ/ Bang Boสมุทรปราการ/ Samut Prakan
10560</t>
  </si>
  <si>
    <t>660902537604</t>
  </si>
  <si>
    <t>25/01/2026 05:54</t>
  </si>
  <si>
    <t>LEXPU0651042679</t>
  </si>
  <si>
    <t>GSN6</t>
  </si>
  <si>
    <t>น***๋า</t>
  </si>
  <si>
    <t>25/01/2026 05:45</t>
  </si>
  <si>
    <t>790408061973</t>
  </si>
  <si>
    <t>GSN4</t>
  </si>
  <si>
    <t>ส**  บ***พิ่ม</t>
  </si>
  <si>
    <t>25/01/2026 04:39</t>
  </si>
  <si>
    <t>790477662903</t>
  </si>
  <si>
    <t>25/01/2026 04:40</t>
  </si>
  <si>
    <t>GSN3</t>
  </si>
  <si>
    <t>ร***เจริญทรัพย์ ห***</t>
  </si>
  <si>
    <t>25/01/2026 04:35</t>
  </si>
  <si>
    <t>790421759971</t>
  </si>
  <si>
    <t>25/01/2026 04:34</t>
  </si>
  <si>
    <t>GSN2</t>
  </si>
  <si>
    <t>t***pat</t>
  </si>
  <si>
    <t>25/01/2026 02:51</t>
  </si>
  <si>
    <t>790477151914</t>
  </si>
  <si>
    <t>GSN1</t>
  </si>
  <si>
    <t>ท***ส ส***จารย์</t>
  </si>
  <si>
    <t>25/01/2026 02:32</t>
  </si>
  <si>
    <t>790464588911</t>
  </si>
  <si>
    <t>GSN0</t>
  </si>
  <si>
    <t>25/01/2026 02:33</t>
  </si>
  <si>
    <t>TH267515422654G</t>
  </si>
  <si>
    <t>25/01/2026 02:03</t>
  </si>
  <si>
    <t>GSM99</t>
  </si>
  <si>
    <t>25/01/2026 01:47</t>
  </si>
  <si>
    <t>790466369954</t>
  </si>
  <si>
    <t>GSM98</t>
  </si>
  <si>
    <t>น***ยธิน  ต***จา</t>
  </si>
  <si>
    <t>25/01/2026 01:28</t>
  </si>
  <si>
    <t>ขอเป็นเค้กกล้วยหอม 2 กล่องค่ะ พ่อชอบทานค่ะ</t>
  </si>
  <si>
    <t>790459944901</t>
  </si>
  <si>
    <t>GSM97</t>
  </si>
  <si>
    <t>น***ระภา  บ***ดุง</t>
  </si>
  <si>
    <t>25/01/2026 00:43</t>
  </si>
  <si>
    <t>790468853941</t>
  </si>
  <si>
    <t>25/01/2026 00:44</t>
  </si>
  <si>
    <t>GSM96</t>
  </si>
  <si>
    <t>ป***าพัฒน์ แ***ระสิทธิ์</t>
  </si>
  <si>
    <t>25/01/2026 00:37</t>
  </si>
  <si>
    <t>790417766935</t>
  </si>
  <si>
    <t>GSM94</t>
  </si>
  <si>
    <t>25/01/2026 00:00</t>
  </si>
  <si>
    <t>TH2670369839498</t>
  </si>
  <si>
    <t>GSR77</t>
  </si>
  <si>
    <t>26/01/2026 23:34</t>
  </si>
  <si>
    <t>TH040189U9C90N</t>
  </si>
  <si>
    <t>GSR76</t>
  </si>
  <si>
    <t>พ***ิตา ค***ง</t>
  </si>
  <si>
    <t>26/01/2026 23:33</t>
  </si>
  <si>
    <t>790508959074</t>
  </si>
  <si>
    <t>GSR75</t>
  </si>
  <si>
    <t>ภ***ันท์ ส***แสนศรี</t>
  </si>
  <si>
    <t>GSR74</t>
  </si>
  <si>
    <t>ด***ดุษฎี ด***ศาลเจ้า</t>
  </si>
  <si>
    <t>790543954001</t>
  </si>
  <si>
    <t>GSR73</t>
  </si>
  <si>
    <t>26/01/2026 23:27</t>
  </si>
  <si>
    <t>GSR72</t>
  </si>
  <si>
    <t>จ***วรรณ เ***รักษา</t>
  </si>
  <si>
    <t>26/01/2026 22:45</t>
  </si>
  <si>
    <t>790553854064</t>
  </si>
  <si>
    <t>GSR71</t>
  </si>
  <si>
    <t>26/01/2026 23:01</t>
  </si>
  <si>
    <t>26/01/2026 22:31</t>
  </si>
  <si>
    <t>GSR70</t>
  </si>
  <si>
    <t>26/01/2026 22:26</t>
  </si>
  <si>
    <t xml:space="preserve">ไม่เอาฝอยทองคะ </t>
  </si>
  <si>
    <t>790548440065</t>
  </si>
  <si>
    <t>GSR69</t>
  </si>
  <si>
    <t>26/01/2026 22:55</t>
  </si>
  <si>
    <t>26/01/2026 22:25</t>
  </si>
  <si>
    <t>GSR67</t>
  </si>
  <si>
    <t>อ*** บ***ี</t>
  </si>
  <si>
    <t>26/01/2026 22:05</t>
  </si>
  <si>
    <t>GSR66</t>
  </si>
  <si>
    <t>ส***ทนีย์ ผ***วัด</t>
  </si>
  <si>
    <t>26/01/2026 21:58</t>
  </si>
  <si>
    <t>GSR65</t>
  </si>
  <si>
    <t>ก******ว</t>
  </si>
  <si>
    <t>******ทรวัดนครชื่นชุ่ม, ตำบลกระทุ่มล้ม, อำเภอสามพราน ตำบลกระทุ่มล้ม อำเภอสามพราน จังหวัดนครปฐม 73220</t>
  </si>
  <si>
    <t>73220</t>
  </si>
  <si>
    <t>26/01/2026 21:56</t>
  </si>
  <si>
    <t>GSR64</t>
  </si>
  <si>
    <t>26/01/2026 21:37</t>
  </si>
  <si>
    <t>GSR62</t>
  </si>
  <si>
    <t>ค** ค***ุธ ส***นนท์</t>
  </si>
  <si>
    <t>26/01/2026 21:24</t>
  </si>
  <si>
    <t>26/01/2026 21:25</t>
  </si>
  <si>
    <t>GSR61</t>
  </si>
  <si>
    <t>ค***ูก่อน น***</t>
  </si>
  <si>
    <t>26/01/2026 21:23</t>
  </si>
  <si>
    <t>GSR60</t>
  </si>
  <si>
    <t>กฤตยา  สิทธาวาสวงศ์</t>
  </si>
  <si>
    <t>327/92 สหกรณ์เคหสถานภาคภูมิใจ ซ.บางบอน 3 ซอย 8 แขวงบางบอนเหนือ
บางบอน/ Bang Bonกรุงเทพมหานคร/ Bangkok
10150</t>
  </si>
  <si>
    <t>660868919189</t>
  </si>
  <si>
    <t>GSR58</t>
  </si>
  <si>
    <t>a***ratsanee</t>
  </si>
  <si>
    <t>26/01/2026 21:14</t>
  </si>
  <si>
    <t>26/01/2026 21:17</t>
  </si>
  <si>
    <t>GSR57</t>
  </si>
  <si>
    <t>ห***ร ภ***นม</t>
  </si>
  <si>
    <t>GSR56</t>
  </si>
  <si>
    <t>26/01/2026 21:12</t>
  </si>
  <si>
    <t>GSR55</t>
  </si>
  <si>
    <t>26/01/2026 21:10</t>
  </si>
  <si>
    <t>GSR54</t>
  </si>
  <si>
    <t>ล***ล​ ช***ูงเนิน​</t>
  </si>
  <si>
    <t>26/01/2026 21:09</t>
  </si>
  <si>
    <t>GSR53</t>
  </si>
  <si>
    <t>ณ***านต์  พ***ิศ</t>
  </si>
  <si>
    <t>26/01/2026 21:08</t>
  </si>
  <si>
    <t>THT10062E2HXT1Z</t>
  </si>
  <si>
    <t>GSR52</t>
  </si>
  <si>
    <t>ป******ญ</t>
  </si>
  <si>
    <t>******ตำบลคลองมะเดื่อ อำเภอกระทุ่มแบน จังหวัดสมุทรสาคร 74110</t>
  </si>
  <si>
    <t>26/01/2026 21:06</t>
  </si>
  <si>
    <t>TH2682718007217</t>
  </si>
  <si>
    <t>GSR50</t>
  </si>
  <si>
    <t>โ***เอม่อน ไ***ลนด์</t>
  </si>
  <si>
    <t>26/01/2026 20:55</t>
  </si>
  <si>
    <t>GSR49</t>
  </si>
  <si>
    <t>******างทอง ม.8 ต.ไชยภูมิ ตำบลไชยภูมิ อำเภอไชโย จังหวัดอ่างทอง 14140</t>
  </si>
  <si>
    <t>26/01/2026 20:48</t>
  </si>
  <si>
    <t>GSR47</t>
  </si>
  <si>
    <t>ก***นาฎ  เ***ขตรกิจ</t>
  </si>
  <si>
    <t>26/01/2026 20:40</t>
  </si>
  <si>
    <t>GSR46</t>
  </si>
  <si>
    <t>น** ก***ร แ***อ้ว</t>
  </si>
  <si>
    <t>26/01/2026 20:37</t>
  </si>
  <si>
    <t>GSR44</t>
  </si>
  <si>
    <t>K***Ko</t>
  </si>
  <si>
    <t>26/01/2026 20:33</t>
  </si>
  <si>
    <t>790554663043</t>
  </si>
  <si>
    <t>GSR43</t>
  </si>
  <si>
    <t>น***ดิศักดิ์  ช***สากล</t>
  </si>
  <si>
    <t>26/01/2026 20:27</t>
  </si>
  <si>
    <t>26/01/2026 20:26</t>
  </si>
  <si>
    <t>GSR41</t>
  </si>
  <si>
    <t>26/01/2026 20:21</t>
  </si>
  <si>
    <t>GSR40</t>
  </si>
  <si>
    <t>น** พ*  จ***เอี่ยม</t>
  </si>
  <si>
    <t>26/01/2026 20:19</t>
  </si>
  <si>
    <t>GSR39</t>
  </si>
  <si>
    <t>น** ส*** ส***ิศักดิ์</t>
  </si>
  <si>
    <t>26/01/2026 20:15</t>
  </si>
  <si>
    <t>GSR38</t>
  </si>
  <si>
    <t>นางสวิต สุทธิศักดิ์</t>
  </si>
  <si>
    <t>บ้านเลขที่86 หมู่14 · กำปัง/ Kampang
โนนไทย/ Non Thaiนครราชสีมา/ Nakhon Ratchasima
30220</t>
  </si>
  <si>
    <t>660872544686</t>
  </si>
  <si>
    <t>26/01/2026 20:12</t>
  </si>
  <si>
    <t>GSR37</t>
  </si>
  <si>
    <t>26/01/2026 20:10</t>
  </si>
  <si>
    <t>GSR36</t>
  </si>
  <si>
    <t>พ*** 2**</t>
  </si>
  <si>
    <t>26/01/2026 20:09</t>
  </si>
  <si>
    <t>GSR34</t>
  </si>
  <si>
    <t>26/01/2026 20:00</t>
  </si>
  <si>
    <t>GSR33</t>
  </si>
  <si>
    <t>26/01/2026 19:58</t>
  </si>
  <si>
    <t>GSR32</t>
  </si>
  <si>
    <t>26/01/2026 19:55</t>
  </si>
  <si>
    <t>26/01/2026 19:56</t>
  </si>
  <si>
    <t>GSR30</t>
  </si>
  <si>
    <t>ช******ง</t>
  </si>
  <si>
    <t>******ย ต.โคกกระชาย อ.ครบุรี ตำบลโคกกระชาย อำเภอครบุรี จังหวัดนครราชสีมา 30250</t>
  </si>
  <si>
    <t>26/01/2026 19:41</t>
  </si>
  <si>
    <t>GSR29</t>
  </si>
  <si>
    <t>26/01/2026 19:36</t>
  </si>
  <si>
    <t>GSR28</t>
  </si>
  <si>
    <t>26/01/2026 19:35</t>
  </si>
  <si>
    <t>GSR27</t>
  </si>
  <si>
    <t>26/01/2026 19:31</t>
  </si>
  <si>
    <t>GSR26</t>
  </si>
  <si>
    <t>26/01/2026 19:06</t>
  </si>
  <si>
    <t>THT02032E0QQP0Z</t>
  </si>
  <si>
    <t>26/01/2026 19:07</t>
  </si>
  <si>
    <t>GSR25</t>
  </si>
  <si>
    <t>26/01/2026 18:47</t>
  </si>
  <si>
    <t>790598447026</t>
  </si>
  <si>
    <t>GSR23</t>
  </si>
  <si>
    <t>26/01/2026 18:31</t>
  </si>
  <si>
    <t>GSR22</t>
  </si>
  <si>
    <t>น***ัส ส***ญาติ</t>
  </si>
  <si>
    <t>26/01/2026 18:29</t>
  </si>
  <si>
    <t>GSR21</t>
  </si>
  <si>
    <t>อรอุมา งามแม้น ร้านนมนัวเอาของไว้ในชุ้ม</t>
  </si>
  <si>
    <t>บ้านน้ำยาง 65ม.7 ต.บ้านกลาง .อ.วังทอง จ.พิษณุโลก 65220 · บ้านกลาง/ Ban Klang
วังทอง/ Wang Thongพิษณุโลก/ Phitsanulok
65220</t>
  </si>
  <si>
    <t>65220</t>
  </si>
  <si>
    <t>660842262936</t>
  </si>
  <si>
    <t>26/01/2026 18:03</t>
  </si>
  <si>
    <t>GSR20</t>
  </si>
  <si>
    <t>อรุณี</t>
  </si>
  <si>
    <t>821/38ตึก21 เอื้ออาทรแพรกษา14 ต.แพรกษา อ.เมือง จ.สมุทรปราการ 821/38ตึก21ชั้น5 · แพรกษา/ Phraek Sa
เมืองสมุทรปราการ/ Mueang Samut Prakanสมุทรปราการ/ Samut Prakan
10280</t>
  </si>
  <si>
    <t>26/01/2026 17:59</t>
  </si>
  <si>
    <t>GSR19</t>
  </si>
  <si>
    <t>******็น ต.นาข่า ตำบลนาข่า อำเภอมัญจาคีรี จังหวัดขอนแก่น 40160</t>
  </si>
  <si>
    <t>26/01/2026 17:48</t>
  </si>
  <si>
    <t>GSR18</t>
  </si>
  <si>
    <t>26/01/2026 17:37</t>
  </si>
  <si>
    <t>GSR17</t>
  </si>
  <si>
    <t>26/01/2026 17:34</t>
  </si>
  <si>
    <t>26/01/2026 17:33</t>
  </si>
  <si>
    <t>GSR16</t>
  </si>
  <si>
    <t>ป*** เ***กใจ</t>
  </si>
  <si>
    <t>26/01/2026 17:21</t>
  </si>
  <si>
    <t>รสเนสนม มะพร้าวน้ำหอม ฝอยทอง</t>
  </si>
  <si>
    <t>790555846010</t>
  </si>
  <si>
    <t>26/01/2026 17:22</t>
  </si>
  <si>
    <t>GSR14</t>
  </si>
  <si>
    <t>น***ิริชัย ห***ส์</t>
  </si>
  <si>
    <t>26/01/2026 17:19</t>
  </si>
  <si>
    <t>790584552085</t>
  </si>
  <si>
    <t>GSR13</t>
  </si>
  <si>
    <t>โ***า</t>
  </si>
  <si>
    <t>26/01/2026 17:18</t>
  </si>
  <si>
    <t>GSR12</t>
  </si>
  <si>
    <t>C***tar</t>
  </si>
  <si>
    <t>GSR11</t>
  </si>
  <si>
    <t>ป***านสุข เ***วแก้ว</t>
  </si>
  <si>
    <t>26/01/2026 17:09</t>
  </si>
  <si>
    <t>GSR10</t>
  </si>
  <si>
    <t>ภิญญาพัช  จอกแก้ว</t>
  </si>
  <si>
    <t>112/9ม.3ต.เขาพระงามอ.เมือง
จ.ลพบุรี 15160</t>
  </si>
  <si>
    <t>0962931746</t>
  </si>
  <si>
    <t>26/01/2026 17:05</t>
  </si>
  <si>
    <t>GSR9</t>
  </si>
  <si>
    <t>ชลนิภัทร์  อินาลา</t>
  </si>
  <si>
    <t>โรงเรียนบ้านตาลกุดยางเดี่ยวโนนสมบูรณ์
โพนแพง
ธาตุพนม
นครพนม
Thailand 48110</t>
  </si>
  <si>
    <t>66935569943</t>
  </si>
  <si>
    <t>26/01/2026 17:04</t>
  </si>
  <si>
    <t>26/01/2026 17:03</t>
  </si>
  <si>
    <t>GSR8</t>
  </si>
  <si>
    <t>เสรี   วัฒนพุทธิเลิศ</t>
  </si>
  <si>
    <t>ตึก SK.Park 77/5 ม.2 ต.บ้านป้อม อ.พระนครศรีอยุธยา  จ.พระนครศรีอยุธยา 
 13000</t>
  </si>
  <si>
    <t>0988308292</t>
  </si>
  <si>
    <t>26/01/2026 17:02</t>
  </si>
  <si>
    <t>GSR7</t>
  </si>
  <si>
    <t>26/01/2026 16:58</t>
  </si>
  <si>
    <t>26/01/2026 16:57</t>
  </si>
  <si>
    <t>GSR6</t>
  </si>
  <si>
    <t>พระพยนต์ พิพิธทอง</t>
  </si>
  <si>
    <t>วัดป่าบนเนิน 121ม. 10  ต. ลานหอย อ. บ้านด่านลานหอย จ. สุโขทัย 64140</t>
  </si>
  <si>
    <t>64140</t>
  </si>
  <si>
    <t>0836138341</t>
  </si>
  <si>
    <t>26/01/2026 16:25</t>
  </si>
  <si>
    <t>26/01/2026 16:54</t>
  </si>
  <si>
    <t>GSR5</t>
  </si>
  <si>
    <t>นางคติยา สิงหพรรค</t>
  </si>
  <si>
    <t>39/37 ซอยลาดปลาเค้า 60 ถนน ลาดปลาเค้า แขวงอนุเสาวรีย์
บางเขน/ Bang Khenกรุงเทพมหานคร/ Bangkok
10230</t>
  </si>
  <si>
    <t>660805508356</t>
  </si>
  <si>
    <t>26/01/2026 16:37</t>
  </si>
  <si>
    <t>LEXPU0651764001</t>
  </si>
  <si>
    <t>ชิฟฟ่อนรวมรส ยอดฮิต 1 กล่องมี 8 ชิ้น มัลเบอรี่ ชีสเค้ก เมล่อน น้ำผึ้ง (main)</t>
  </si>
  <si>
    <t>GSR4</t>
  </si>
  <si>
    <t>ค***ิริขวัญ​ เ***ญขุน</t>
  </si>
  <si>
    <t>26/01/2026 16:34</t>
  </si>
  <si>
    <t>790553759096</t>
  </si>
  <si>
    <t>26/01/2026 16:33</t>
  </si>
  <si>
    <t>GSR3</t>
  </si>
  <si>
    <t>******สามารถ, อำเภออาจสามารถ ตำบลอาจสามารถ อำเภออาจสามารถ จังหวัดร้อยเอ็ด 45160</t>
  </si>
  <si>
    <t>45160</t>
  </si>
  <si>
    <t>26/01/2026 16:59</t>
  </si>
  <si>
    <t>26/01/2026 16:29</t>
  </si>
  <si>
    <t>GSR2</t>
  </si>
  <si>
    <t>น***ะรี</t>
  </si>
  <si>
    <t>26/01/2026 16:08</t>
  </si>
  <si>
    <t>GSR1</t>
  </si>
  <si>
    <t>พ***าภรณ์ เ***ฤทธิ์</t>
  </si>
  <si>
    <t>26/01/2026 16:02</t>
  </si>
  <si>
    <t>GSR0</t>
  </si>
  <si>
    <t>พ***ภา เ***า</t>
  </si>
  <si>
    <t>790567661004</t>
  </si>
  <si>
    <t>GSQ98</t>
  </si>
  <si>
    <t>26/01/2026 15:59</t>
  </si>
  <si>
    <t>GSQ97</t>
  </si>
  <si>
    <t>พ***์ทอง บ***จินดา</t>
  </si>
  <si>
    <t>26/01/2026 15:57</t>
  </si>
  <si>
    <t>เผือกมะพร้าว1 มะพร้าน้ำหอม1</t>
  </si>
  <si>
    <t>790575732074</t>
  </si>
  <si>
    <t>GSQ96</t>
  </si>
  <si>
    <t>26/01/2026 15:56</t>
  </si>
  <si>
    <t>GSQ93</t>
  </si>
  <si>
    <t>ก***์</t>
  </si>
  <si>
    <t>26/01/2026 15:53</t>
  </si>
  <si>
    <t>ของเป็น ไส้ฝอยทอง แล้วก็ไส้มะพร้าวเผา ไส้เผือก</t>
  </si>
  <si>
    <t>790514340011</t>
  </si>
  <si>
    <t>GSQ90</t>
  </si>
  <si>
    <t>******ศษ อำเภอท่าตะโก จังหวัดนครสวรรค์ 60160</t>
  </si>
  <si>
    <t>26/01/2026 15:43</t>
  </si>
  <si>
    <t>26/01/2026 15:42</t>
  </si>
  <si>
    <t>GSQ89</t>
  </si>
  <si>
    <t>ล***า  ท***ินทร์จันทร์</t>
  </si>
  <si>
    <t>26/01/2026 15:40</t>
  </si>
  <si>
    <t>GSQ88</t>
  </si>
  <si>
    <t>จ*ย</t>
  </si>
  <si>
    <t>******2 ติดที่จอดรถด้านนอกสำนักงานเขตตลิ่งชัน แขวงตลิ่งชัน เขตตลิ่งชัน จังหวัดกรุงเทพมหานคร 10170</t>
  </si>
  <si>
    <t>26/01/2026 15:37</t>
  </si>
  <si>
    <t>TH2696219027772</t>
  </si>
  <si>
    <t>GSQ87</t>
  </si>
  <si>
    <t>ก***ิการ์ ส***ะสาร</t>
  </si>
  <si>
    <t>26/01/2026 15:30</t>
  </si>
  <si>
    <t>26/01/2026 15:29</t>
  </si>
  <si>
    <t>GSQ86</t>
  </si>
  <si>
    <t>GSQ85</t>
  </si>
  <si>
    <t>26/01/2026 15:27</t>
  </si>
  <si>
    <t>26/01/2026 15:26</t>
  </si>
  <si>
    <t>GSQ84</t>
  </si>
  <si>
    <t>ว***ยา เ***ุตร</t>
  </si>
  <si>
    <t>26/01/2026 15:25</t>
  </si>
  <si>
    <t>GSQ83</t>
  </si>
  <si>
    <t>T*** T***</t>
  </si>
  <si>
    <t>26/01/2026 15:21</t>
  </si>
  <si>
    <t>GSQ82</t>
  </si>
  <si>
    <t>อ***ลี บ***าที</t>
  </si>
  <si>
    <t>26/01/2026 15:18</t>
  </si>
  <si>
    <t>GSQ81</t>
  </si>
  <si>
    <t>ไ***กา เ***นันท์</t>
  </si>
  <si>
    <t>26/01/2026 15:14</t>
  </si>
  <si>
    <t>GSQ80</t>
  </si>
  <si>
    <t>26/01/2026 15:13</t>
  </si>
  <si>
    <t>GSQ79</t>
  </si>
  <si>
    <t>26/01/2026 15:10</t>
  </si>
  <si>
    <t>GSQ78</t>
  </si>
  <si>
    <t>คุณสำรวล ปรียานนท์</t>
  </si>
  <si>
    <t>ร้านครัวปรียานนท์
ต.หาดเจ้าสำราญ
อ.เมือง
จ.เพชรบุรี 76100</t>
  </si>
  <si>
    <t>0961985475</t>
  </si>
  <si>
    <t>26/01/2026 14:47</t>
  </si>
  <si>
    <t>26/01/2026 15:09</t>
  </si>
  <si>
    <t>GSQ77</t>
  </si>
  <si>
    <t>GSQ76</t>
  </si>
  <si>
    <t>26/01/2026 15:08</t>
  </si>
  <si>
    <t>790570663024</t>
  </si>
  <si>
    <t>GSQ74</t>
  </si>
  <si>
    <t>ป***สริฐ แ***หอม</t>
  </si>
  <si>
    <t>26/01/2026 15:05</t>
  </si>
  <si>
    <t>GSQ73</t>
  </si>
  <si>
    <t>บ***พ่อใหญ่กิ่ง</t>
  </si>
  <si>
    <t>26/01/2026 15:04</t>
  </si>
  <si>
    <t>GSQ72</t>
  </si>
  <si>
    <t>ส***รี แ***้าว</t>
  </si>
  <si>
    <t>26/01/2026 14:59</t>
  </si>
  <si>
    <t>GSQ70</t>
  </si>
  <si>
    <t>26/01/2026 14:55</t>
  </si>
  <si>
    <t>GSQ69</t>
  </si>
  <si>
    <t>ส***ัย ใ***ม</t>
  </si>
  <si>
    <t>26/01/2026 14:51</t>
  </si>
  <si>
    <t>26/01/2026 14:52</t>
  </si>
  <si>
    <t>GSQ68</t>
  </si>
  <si>
    <t>ธ***าการต์ เ***์สูงเนิน</t>
  </si>
  <si>
    <t>26/01/2026 14:50</t>
  </si>
  <si>
    <t>GSQ67</t>
  </si>
  <si>
    <t>ว*** เ***ยงเอี่ยม</t>
  </si>
  <si>
    <t>GSQ66</t>
  </si>
  <si>
    <t>ปัญญา คงสุข</t>
  </si>
  <si>
    <t xml:space="preserve"> 24/100 หมุ่10 ถนนนวมิทร์(ร้านอาหารตามสั่งปากซอยนวมิทร์76) แขวงคลองกุ่ม ,เขตบึงกุ่ม,กทม, 10230</t>
  </si>
  <si>
    <t>0892117612</t>
  </si>
  <si>
    <t>26/01/2026 14:48</t>
  </si>
  <si>
    <t>GSQ65</t>
  </si>
  <si>
    <t>26/01/2026 14:43</t>
  </si>
  <si>
    <t>GSQ64</t>
  </si>
  <si>
    <t>u***9629289484532</t>
  </si>
  <si>
    <t>26/01/2026 14:40</t>
  </si>
  <si>
    <t>GSQ63</t>
  </si>
  <si>
    <t>บ***ตาจอย-โทรไม่ติดวางไว้บนโต๊ะไม้ได้เลย</t>
  </si>
  <si>
    <t>26/01/2026 14:38</t>
  </si>
  <si>
    <t>26/01/2026 14:37</t>
  </si>
  <si>
    <t>GSQ61</t>
  </si>
  <si>
    <t>ต** พ***ย้ม</t>
  </si>
  <si>
    <t>26/01/2026 14:32</t>
  </si>
  <si>
    <t>GSQ60</t>
  </si>
  <si>
    <t>26/01/2026 14:30</t>
  </si>
  <si>
    <t>GSQ59</t>
  </si>
  <si>
    <t>26/01/2026 14:28</t>
  </si>
  <si>
    <t>GSQ58</t>
  </si>
  <si>
    <t>น***นฤภร ส***ักดิ์วงศ์</t>
  </si>
  <si>
    <t>26/01/2026 14:27</t>
  </si>
  <si>
    <t>GSQ56</t>
  </si>
  <si>
    <t>น***าวริญญภัสร์ ก***ิภพจิรานันท์</t>
  </si>
  <si>
    <t>26/01/2026 14:21</t>
  </si>
  <si>
    <t>26/01/2026 14:23</t>
  </si>
  <si>
    <t>GSQ55</t>
  </si>
  <si>
    <t>พ***เศรษฐ พ***เศรษฐ</t>
  </si>
  <si>
    <t>26/01/2026 14:20</t>
  </si>
  <si>
    <t>GSQ54</t>
  </si>
  <si>
    <t>GSQ53</t>
  </si>
  <si>
    <t>ร*** ส***สิน</t>
  </si>
  <si>
    <t>ชอบฝอยทองมากค่ะ</t>
  </si>
  <si>
    <t>790540043016</t>
  </si>
  <si>
    <t>26/01/2026 14:22</t>
  </si>
  <si>
    <t>GSQ52</t>
  </si>
  <si>
    <t>ส***นทร์  ส***ี่ยม</t>
  </si>
  <si>
    <t>26/01/2026 14:19</t>
  </si>
  <si>
    <t>GSQ51</t>
  </si>
  <si>
    <t>ร***วรรณ​ ผ***ะอุ่ม</t>
  </si>
  <si>
    <t>GSQ50</t>
  </si>
  <si>
    <t>พ***าภัค ส***นิท ต**</t>
  </si>
  <si>
    <t>GSQ49</t>
  </si>
  <si>
    <t>26/01/2026 14:18</t>
  </si>
  <si>
    <t>790546163002</t>
  </si>
  <si>
    <t>GSQ47</t>
  </si>
  <si>
    <t>26/01/2026 14:15</t>
  </si>
  <si>
    <t>790536664050</t>
  </si>
  <si>
    <t>GSQ46</t>
  </si>
  <si>
    <t>26/01/2026 14:14</t>
  </si>
  <si>
    <t>GSQ45</t>
  </si>
  <si>
    <t>เ***รัตน์ ส***</t>
  </si>
  <si>
    <t>26/01/2026 14:13</t>
  </si>
  <si>
    <t>GSQ44</t>
  </si>
  <si>
    <t>26/01/2026 14:12</t>
  </si>
  <si>
    <t>GSQ43</t>
  </si>
  <si>
    <t>GSQ42</t>
  </si>
  <si>
    <t>ท***ียา เ***มศักดิ์</t>
  </si>
  <si>
    <t>26/01/2026 14:09</t>
  </si>
  <si>
    <t>790574841033</t>
  </si>
  <si>
    <t>26/01/2026 14:17</t>
  </si>
  <si>
    <t>GSQ41</t>
  </si>
  <si>
    <t>ป***ตา  ส***กียรติชัย</t>
  </si>
  <si>
    <t>ฝอยทอง 3
เผือก 2
มะพร้าว 1</t>
  </si>
  <si>
    <t>790543837090</t>
  </si>
  <si>
    <t>GSQ40</t>
  </si>
  <si>
    <t>26/01/2026 14:06</t>
  </si>
  <si>
    <t>GSQ39</t>
  </si>
  <si>
    <t>ช***วาน</t>
  </si>
  <si>
    <t>GSQ38</t>
  </si>
  <si>
    <t>ม***นา น***ัง</t>
  </si>
  <si>
    <t>26/01/2026 14:05</t>
  </si>
  <si>
    <t>26/01/2026 14:10</t>
  </si>
  <si>
    <t>GSQ37</t>
  </si>
  <si>
    <t>GSQ36</t>
  </si>
  <si>
    <t>ย***ี ม***สุริวงษ์</t>
  </si>
  <si>
    <t>26/01/2026 14:03</t>
  </si>
  <si>
    <t>GSQ35</t>
  </si>
  <si>
    <t>วิไลวรรณ สุนทร</t>
  </si>
  <si>
    <t>123/49-51 หมู่ที่ 7  ต.เชียงรากน้อย หอพักบ้านพระอินทราชา ห้อง 2107
บางปะอิน/ Bang Pa-inพระนครศรีอยุธยา/ Phra Nakhon Si Ayutthaya
13180</t>
  </si>
  <si>
    <t>660888909364</t>
  </si>
  <si>
    <t>26/01/2026 14:00</t>
  </si>
  <si>
    <t>GSQ34</t>
  </si>
  <si>
    <t>นาย ธนพล ยุวนิชยากุล</t>
  </si>
  <si>
    <t>161  หมู่บ้านมงคลนิเวศน์  ซอยงามวงศ์วาน 48  ถนนงามวงศ์วาน แขวงลาดยาว
จตุจักร/ Chatuchakกรุงเทพมหานคร/ Bangkok
10900</t>
  </si>
  <si>
    <t>660818476229</t>
  </si>
  <si>
    <t>26/01/2026 13:58</t>
  </si>
  <si>
    <t>GSQ33</t>
  </si>
  <si>
    <t>น***ศน์. เ***ยมแพร</t>
  </si>
  <si>
    <t>26/01/2026 13:43</t>
  </si>
  <si>
    <t>GSQ32</t>
  </si>
  <si>
    <t>ประภาส จงมุม</t>
  </si>
  <si>
    <t>6/153 คอนโดลุมพินีพาร์คริเวอร์ไซด์รามา 3 ถนนพระราม 3 ซอยพระราม 3 28/1
ยานนาวา/ Yan Nawaกรุงเทพมหานคร/ Bangkok
10120</t>
  </si>
  <si>
    <t>660863379586</t>
  </si>
  <si>
    <t>26/01/2026 13:20</t>
  </si>
  <si>
    <t>GSQ31</t>
  </si>
  <si>
    <t>วันเพ็ญ หนูสีดำ</t>
  </si>
  <si>
    <t>45/13 ม.2 ต.บ้านส้อง อ.เวียงสระ จ.สุราษฎร์ธานี 84190</t>
  </si>
  <si>
    <t>84190</t>
  </si>
  <si>
    <t>0822769704</t>
  </si>
  <si>
    <t>26/01/2026 13:12</t>
  </si>
  <si>
    <t>26/01/2026 13:11</t>
  </si>
  <si>
    <t>GSQ30</t>
  </si>
  <si>
    <t>26/01/2026 13:10</t>
  </si>
  <si>
    <t>26/01/2026 13:09</t>
  </si>
  <si>
    <t>GSQ29</t>
  </si>
  <si>
    <t>บ***ชิด พ***์ศรี</t>
  </si>
  <si>
    <t>26/01/2026 13:07</t>
  </si>
  <si>
    <t>26/01/2026 13:06</t>
  </si>
  <si>
    <t>GSQ28</t>
  </si>
  <si>
    <t>26/01/2026 13:00</t>
  </si>
  <si>
    <t>GSQ27</t>
  </si>
  <si>
    <t>ร*** ส***า</t>
  </si>
  <si>
    <t>26/01/2026 12:58</t>
  </si>
  <si>
    <t>ใช้เบอร์โทร :0833525507</t>
  </si>
  <si>
    <t>GSQ26</t>
  </si>
  <si>
    <t>26/01/2026 12:38</t>
  </si>
  <si>
    <t>26/01/2026 12:39</t>
  </si>
  <si>
    <t>GSQ25</t>
  </si>
  <si>
    <t>ส***ตรา ศ***งยุทธ</t>
  </si>
  <si>
    <t>26/01/2026 12:32</t>
  </si>
  <si>
    <t>26/01/2026 12:31</t>
  </si>
  <si>
    <t>GSQ24</t>
  </si>
  <si>
    <t>ป***าพร แ***ระเสริฐ</t>
  </si>
  <si>
    <t>26/01/2026 12:30</t>
  </si>
  <si>
    <t>790525464013</t>
  </si>
  <si>
    <t>GSQ23</t>
  </si>
  <si>
    <t>******ี่3, ตำบล โคคลาน ตำบลโคคลาน อำเภอตาพระยา จังหวัดสระแก้ว 27180</t>
  </si>
  <si>
    <t>27180</t>
  </si>
  <si>
    <t>26/01/2026 12:18</t>
  </si>
  <si>
    <t>TH264375781058N</t>
  </si>
  <si>
    <t>GSQ22</t>
  </si>
  <si>
    <t>26/01/2026 13:55</t>
  </si>
  <si>
    <t>26/01/2026 12:09</t>
  </si>
  <si>
    <t>GSQ21</t>
  </si>
  <si>
    <t>ว***ย ป***กุล</t>
  </si>
  <si>
    <t>26/01/2026 12:03</t>
  </si>
  <si>
    <t>26/01/2026 12:02</t>
  </si>
  <si>
    <t>GSQ20</t>
  </si>
  <si>
    <t>ไ******ว</t>
  </si>
  <si>
    <t>******โยธิน 35 แยก 5-2 ห้อง 604 แขวงลาดยาว เขตจตุจักร จังหวัดกรุงเทพมหานคร 10900</t>
  </si>
  <si>
    <t>26/01/2026 12:11</t>
  </si>
  <si>
    <t>TH267491998146W</t>
  </si>
  <si>
    <t>26/01/2026 12:00</t>
  </si>
  <si>
    <t>GSQ19</t>
  </si>
  <si>
    <t>ม*** ค***มะณี</t>
  </si>
  <si>
    <t>26/01/2026 11:49</t>
  </si>
  <si>
    <t>790523002732</t>
  </si>
  <si>
    <t>GSQ18</t>
  </si>
  <si>
    <t>ว***ธิดา เ***ชู</t>
  </si>
  <si>
    <t>26/01/2026 11:46</t>
  </si>
  <si>
    <t>790513605711</t>
  </si>
  <si>
    <t>GSQ17</t>
  </si>
  <si>
    <t>790505705754</t>
  </si>
  <si>
    <t>GSQ16</t>
  </si>
  <si>
    <t>26/01/2026 11:43</t>
  </si>
  <si>
    <t>790501605740</t>
  </si>
  <si>
    <t>GSQ15</t>
  </si>
  <si>
    <t>น***ุทธา  ท***าค</t>
  </si>
  <si>
    <t>26/01/2026 11:40</t>
  </si>
  <si>
    <t>790510405705</t>
  </si>
  <si>
    <t>GSQ14</t>
  </si>
  <si>
    <t>26/01/2026 11:39</t>
  </si>
  <si>
    <t>GSQ13</t>
  </si>
  <si>
    <t>26/01/2026 11:32</t>
  </si>
  <si>
    <t>GSQ12</t>
  </si>
  <si>
    <t>กฤติกา เธียรชัยพงษ์</t>
  </si>
  <si>
    <t>โกดัง ชัยพงษ์พลาซ่า  ซอยธนาคารกรุงเทพ ถ.ศรีมาลา ต.ในเมือง อ.เมือง จ.พิจิตร
เมืองพิจิตร/ Mueang Phichitพิจิตร/ Phichit
66000</t>
  </si>
  <si>
    <t>660879828989</t>
  </si>
  <si>
    <t>26/01/2026 11:21</t>
  </si>
  <si>
    <t>GSQ11</t>
  </si>
  <si>
    <t>******ัว, อำเภอเกษตรสมบูรณ์ ตำบลบ้านบัว อำเภอเกษตรสมบูรณ์ จังหวัดชัยภูมิ 36120</t>
  </si>
  <si>
    <t>26/01/2026 11:51</t>
  </si>
  <si>
    <t>TH263398448806M</t>
  </si>
  <si>
    <t>26/01/2026 11:16</t>
  </si>
  <si>
    <t>GSQ10</t>
  </si>
  <si>
    <t>26/01/2026 11:12</t>
  </si>
  <si>
    <t>790523905721</t>
  </si>
  <si>
    <t>GSQ9</t>
  </si>
  <si>
    <t>******อน ตำบลเขาหินซ้อน อำเภอพนมสารคาม จังหวัดฉะเชิงเทรา 24120</t>
  </si>
  <si>
    <t>24120</t>
  </si>
  <si>
    <t>26/01/2026 11:11</t>
  </si>
  <si>
    <t>GSQ8</t>
  </si>
  <si>
    <t>******นมหาราช, แขวง พระราชวัง, เขตพระนคร แขวงพระบรมมหาราชวัง เขตพระนคร จังหวัดกรุงเทพมหานคร 10200</t>
  </si>
  <si>
    <t>26/01/2026 11:00</t>
  </si>
  <si>
    <t>GSQ7</t>
  </si>
  <si>
    <t>น* ส***พร ก***ีชา</t>
  </si>
  <si>
    <t>26/01/2026 10:58</t>
  </si>
  <si>
    <t>790575094621</t>
  </si>
  <si>
    <t>GSQ6</t>
  </si>
  <si>
    <t>******์ วงแหวน ตำบลบางบัวทอง อำเภอบางบัวทอง จังหวัดนนทบุรี 11110</t>
  </si>
  <si>
    <t>GSQ5</t>
  </si>
  <si>
    <t>26/01/2026 10:57</t>
  </si>
  <si>
    <t>790517296693</t>
  </si>
  <si>
    <t>GSQ4</t>
  </si>
  <si>
    <t>ว***ล ฤ***์​รัศมี​</t>
  </si>
  <si>
    <t>790567694652</t>
  </si>
  <si>
    <t>GSQ3</t>
  </si>
  <si>
    <t>ป***ชาติ ท***า</t>
  </si>
  <si>
    <t>26/01/2026 10:56</t>
  </si>
  <si>
    <t>790508895691</t>
  </si>
  <si>
    <t>GSQ2</t>
  </si>
  <si>
    <t>จ***ียร เ***ญพืช</t>
  </si>
  <si>
    <t>790568099624</t>
  </si>
  <si>
    <t>26/01/2026 10:55</t>
  </si>
  <si>
    <t>GSQ1</t>
  </si>
  <si>
    <t>ก******่</t>
  </si>
  <si>
    <t>******นองกกคูณ, ตำบล หนองฮี, อำเภอปลาปาก ตำบลหนองฮี อำเภอปลาปาก จังหวัดนครพนม 48160</t>
  </si>
  <si>
    <t>01</t>
  </si>
  <si>
    <t>26/01/2026 10:53</t>
  </si>
  <si>
    <t>TH2631123334868</t>
  </si>
  <si>
    <t>GSQ0</t>
  </si>
  <si>
    <t>ว***ธร ค***ัญญา</t>
  </si>
  <si>
    <t>26/01/2026 10:50</t>
  </si>
  <si>
    <t>790566392696</t>
  </si>
  <si>
    <t>GSP99</t>
  </si>
  <si>
    <t>26/01/2026 10:49</t>
  </si>
  <si>
    <t>790546290682</t>
  </si>
  <si>
    <t>GSP98</t>
  </si>
  <si>
    <t>******อยุธยา 13250 ตำบลบางหัก อำเภอบางบาล จังหวัดพระนครศรีอยุธยา 13250</t>
  </si>
  <si>
    <t>13250</t>
  </si>
  <si>
    <t>26/01/2026 10:47</t>
  </si>
  <si>
    <t>GSP97</t>
  </si>
  <si>
    <t>พ***ุ พ***่งตัว</t>
  </si>
  <si>
    <t>26/01/2026 10:45</t>
  </si>
  <si>
    <t>790558209733</t>
  </si>
  <si>
    <t>GSP96</t>
  </si>
  <si>
    <t>ร******​</t>
  </si>
  <si>
    <t>******งรอง 15 ตำบลสาริกา อำเภอเมืองนครนายก จังหวัดนครนายก 26000</t>
  </si>
  <si>
    <t>TH267937561670L</t>
  </si>
  <si>
    <t>26/01/2026 10:41</t>
  </si>
  <si>
    <t>GSP95</t>
  </si>
  <si>
    <t>26/01/2026 10:40</t>
  </si>
  <si>
    <t>790520499661</t>
  </si>
  <si>
    <t>GSP94</t>
  </si>
  <si>
    <t>26/01/2026 10:27</t>
  </si>
  <si>
    <t>790536096630</t>
  </si>
  <si>
    <t>GSP93</t>
  </si>
  <si>
    <t>ช***นันท์  แ***</t>
  </si>
  <si>
    <t>26/01/2026 10:24</t>
  </si>
  <si>
    <t>790593693665</t>
  </si>
  <si>
    <t>GSP92</t>
  </si>
  <si>
    <t>790582295661</t>
  </si>
  <si>
    <t>GSP91</t>
  </si>
  <si>
    <t>พ***รรณ ฉ***วณิชย์สกุล</t>
  </si>
  <si>
    <t>26/01/2026 10:05</t>
  </si>
  <si>
    <t>790592801703</t>
  </si>
  <si>
    <t>GSP90</t>
  </si>
  <si>
    <t>r***ana  w***mud</t>
  </si>
  <si>
    <t>26/01/2026 10:02</t>
  </si>
  <si>
    <t>790511591693</t>
  </si>
  <si>
    <t>GSP89</t>
  </si>
  <si>
    <t>ส***ษ์ ช***</t>
  </si>
  <si>
    <t>790588192682</t>
  </si>
  <si>
    <t>26/01/2026 09:59</t>
  </si>
  <si>
    <t>GSP86</t>
  </si>
  <si>
    <t>อ***ยา</t>
  </si>
  <si>
    <t>26/01/2026 09:17</t>
  </si>
  <si>
    <t>790568308736</t>
  </si>
  <si>
    <t>GSP85</t>
  </si>
  <si>
    <t>อ***ช ต***ษี น***้อย</t>
  </si>
  <si>
    <t>26/01/2026 09:11</t>
  </si>
  <si>
    <t>790592191675</t>
  </si>
  <si>
    <t>GSP84</t>
  </si>
  <si>
    <t>26/01/2026 08:56</t>
  </si>
  <si>
    <t>790575107700</t>
  </si>
  <si>
    <t>GSP83</t>
  </si>
  <si>
    <t>26/01/2026 08:48</t>
  </si>
  <si>
    <t>790532905702</t>
  </si>
  <si>
    <t>GSP82</t>
  </si>
  <si>
    <t>ศ***านันท์ ท***ฝ</t>
  </si>
  <si>
    <t>26/01/2026 08:33</t>
  </si>
  <si>
    <t>790543799651</t>
  </si>
  <si>
    <t>GSP81</t>
  </si>
  <si>
    <t>26/01/2026 08:29</t>
  </si>
  <si>
    <t>790562304722</t>
  </si>
  <si>
    <t>GSP80</t>
  </si>
  <si>
    <t>e***unt</t>
  </si>
  <si>
    <t>26/01/2026 08:25</t>
  </si>
  <si>
    <t>790567200710</t>
  </si>
  <si>
    <t>GSP79</t>
  </si>
  <si>
    <t>จ***ิรา ท***งหาญ</t>
  </si>
  <si>
    <t>26/01/2026 08:13</t>
  </si>
  <si>
    <t>790549007710</t>
  </si>
  <si>
    <t>GSP78</t>
  </si>
  <si>
    <t>26/01/2026 07:51</t>
  </si>
  <si>
    <t>26/01/2026 07:50</t>
  </si>
  <si>
    <t>GSP77</t>
  </si>
  <si>
    <t>26/01/2026 07:30</t>
  </si>
  <si>
    <t>790586405744</t>
  </si>
  <si>
    <t>GSP76</t>
  </si>
  <si>
    <t>ภาวิณี กิจณรงค์</t>
  </si>
  <si>
    <t>222 หมู่ 9 หมู่บ้านเบย์วิวเรสซิเด้นท์ ต.บางเสร่ อ.สัตหีบ จ.ชลบุรี 20250 ภาวิณี กิจณรงค์ 222 หมู่9 หมู่บ้านเบย์วิวเรสซิเด้นท์ ต.บางเสร่ อ.สัตหีบ จ.ชลบุรี 20250 โทร.0986513238 · บางเสร่/ Bang Sare
สัตหีบ/ Sattahipชลบุรี/ Chonburi
20250</t>
  </si>
  <si>
    <t>20250</t>
  </si>
  <si>
    <t>660986513238</t>
  </si>
  <si>
    <t>26/01/2026 07:28</t>
  </si>
  <si>
    <t>GSP74</t>
  </si>
  <si>
    <t>26/01/2026 07:15</t>
  </si>
  <si>
    <t>790574104736</t>
  </si>
  <si>
    <t>GSP73</t>
  </si>
  <si>
    <t>26/01/2026 07:00</t>
  </si>
  <si>
    <t>GSP71</t>
  </si>
  <si>
    <t>******ถ.หมายเลข346 (ลาดหลุมแก้ว-บางเลน) ต.บ่อเงิน ตำบลบ่อเงิน อำเภอลาดหลุมแก้ว จังหวัดปทุมธานี 12140</t>
  </si>
  <si>
    <t>26/01/2026 06:58</t>
  </si>
  <si>
    <t>TH267462277007S</t>
  </si>
  <si>
    <t>GSP70</t>
  </si>
  <si>
    <t>รสเนยนม1 รสฝอยทอง 2</t>
  </si>
  <si>
    <t>790580909532</t>
  </si>
  <si>
    <t>26/01/2026 06:56</t>
  </si>
  <si>
    <t>GSP69</t>
  </si>
  <si>
    <t>ช***กาญจน์  อ***ชัยศรี</t>
  </si>
  <si>
    <t>เนยนม+เผือก</t>
  </si>
  <si>
    <t>790538471531</t>
  </si>
  <si>
    <t>GSP68</t>
  </si>
  <si>
    <t>น***ิสบะห์ เ***ดาโอ๊ะ</t>
  </si>
  <si>
    <t>เผือกมะพร้าวอ่อนค่ะ</t>
  </si>
  <si>
    <t>790524595490</t>
  </si>
  <si>
    <t>GSP66</t>
  </si>
  <si>
    <t>ธันยนันท์ เสียงสนั่นกุลชา</t>
  </si>
  <si>
    <t>98/9 หมู่บ้านเปี่ยมสุข 7 ตำบลศาลาแดง อำเภอเมือง จังหวัดอ่างทอง · ศาลาแดง/ Sala Daeng
เมืองอ่างทอง/ Mueang Ang Thongอ่างทอง/ Ang Thong
14000</t>
  </si>
  <si>
    <t>660990161260</t>
  </si>
  <si>
    <t>26/01/2026 06:34</t>
  </si>
  <si>
    <t>LEXPU0651466860</t>
  </si>
  <si>
    <t>GSP65</t>
  </si>
  <si>
    <t>******ตำบลบางพึ่ง ตำบลบางพึ่ง อำเภอพระประแดง จังหวัดสมุทรปราการ 10130</t>
  </si>
  <si>
    <t>26/01/2026 07:02</t>
  </si>
  <si>
    <t>TH260763365561H</t>
  </si>
  <si>
    <t>26/01/2026 06:32</t>
  </si>
  <si>
    <t>GSP64</t>
  </si>
  <si>
    <t>จ***ัทร แ***ั้ง</t>
  </si>
  <si>
    <t>26/01/2026 06:01</t>
  </si>
  <si>
    <t>790506291595</t>
  </si>
  <si>
    <t>GSP63</t>
  </si>
  <si>
    <t>ส***นทร์  ย***ใหญ่</t>
  </si>
  <si>
    <t>26/01/2026 05:34</t>
  </si>
  <si>
    <t>790532856573</t>
  </si>
  <si>
    <t>GSP62</t>
  </si>
  <si>
    <t>26/01/2026 04:55</t>
  </si>
  <si>
    <t>790578062503</t>
  </si>
  <si>
    <t>GSP61</t>
  </si>
  <si>
    <t>ส***ิชัย อ***่อน</t>
  </si>
  <si>
    <t>26/01/2026 04:53</t>
  </si>
  <si>
    <t>790531369552</t>
  </si>
  <si>
    <t>GSP60</t>
  </si>
  <si>
    <t>u***99461762367947</t>
  </si>
  <si>
    <t>26/01/2026 03:53</t>
  </si>
  <si>
    <t>790524628515</t>
  </si>
  <si>
    <t>GSP59</t>
  </si>
  <si>
    <t>ส***ัช</t>
  </si>
  <si>
    <t>26/01/2026 03:02</t>
  </si>
  <si>
    <t>790578455590</t>
  </si>
  <si>
    <t>GSP58</t>
  </si>
  <si>
    <t>ด. ญ. ชนิลนาถ​ เจี่ยไพแก้ว</t>
  </si>
  <si>
    <t>วันเดอร์ฟูล ไลฟ์ อพาทเมนท์ (ห้อง 604) เลขที่ 88 ซอย พหลโยธิน 35 แยก 5-
จตุจักร/ Chatuchakกรุงเทพมหานคร/ Bangkok
10900</t>
  </si>
  <si>
    <t>660996245518</t>
  </si>
  <si>
    <t>26/01/2026 01:47</t>
  </si>
  <si>
    <t>LEXPU0651466060</t>
  </si>
  <si>
    <t>GSP57</t>
  </si>
  <si>
    <t>น***้อย บ***้น</t>
  </si>
  <si>
    <t>26/01/2026 01:42</t>
  </si>
  <si>
    <t>790577973463</t>
  </si>
  <si>
    <t>GSP56</t>
  </si>
  <si>
    <t>ธ***ร  ล***ันทร์</t>
  </si>
  <si>
    <t>26/01/2026 01:40</t>
  </si>
  <si>
    <t>790535252592</t>
  </si>
  <si>
    <t>GSP55</t>
  </si>
  <si>
    <t>P***at W***gwan</t>
  </si>
  <si>
    <t>790531825532</t>
  </si>
  <si>
    <t>GSP54</t>
  </si>
  <si>
    <t>26/01/2026 01:29</t>
  </si>
  <si>
    <t>790511138583</t>
  </si>
  <si>
    <t>GSP53</t>
  </si>
  <si>
    <t>m***ri</t>
  </si>
  <si>
    <t>26/01/2026 01:09</t>
  </si>
  <si>
    <t>790588867541</t>
  </si>
  <si>
    <t>26/01/2026 01:15</t>
  </si>
  <si>
    <t>GSP52</t>
  </si>
  <si>
    <t>ณ******น</t>
  </si>
  <si>
    <t>******ฒนา (คอกวัวกลางสี่แยก ก่อนถึงสวนแสนฤาซา) ตำบลยายแย้มวัฒนา อำเภอเฉลิมพระเกียรติ จังหวัดบุรีรัมย์ 31170</t>
  </si>
  <si>
    <t>31170</t>
  </si>
  <si>
    <t>26/01/2026 00:22</t>
  </si>
  <si>
    <t>TH269162733871P</t>
  </si>
  <si>
    <t>GSP51</t>
  </si>
  <si>
    <t>26/01/2026 00:30</t>
  </si>
  <si>
    <t>TH269619372974T</t>
  </si>
  <si>
    <t>26/01/2026 00:00</t>
  </si>
  <si>
    <t>GST95</t>
  </si>
  <si>
    <t>นาวสาวสมใจ เอี่ยมสะอาด</t>
  </si>
  <si>
    <t>108/13 มบ.สวนหลวงวิลล์5 ถ.เฉลิมพระเกียริ์ตร.9 ซ.28แยก3 แขวงดอกไม้
ประเวศ/ Prawetกรุงเทพมหานคร/ Bangkok
10250</t>
  </si>
  <si>
    <t>660897469888</t>
  </si>
  <si>
    <t>27/01/2026 23:59</t>
  </si>
  <si>
    <t>LEXPU0652086409</t>
  </si>
  <si>
    <t>GST94</t>
  </si>
  <si>
    <t>น** อ***าติ แ***แสง</t>
  </si>
  <si>
    <t>27/01/2026 23:57</t>
  </si>
  <si>
    <t>790622425644</t>
  </si>
  <si>
    <t>GST93</t>
  </si>
  <si>
    <t>ก***พงษ์</t>
  </si>
  <si>
    <t>27/01/2026 23:53</t>
  </si>
  <si>
    <t>790619925631</t>
  </si>
  <si>
    <t>GST92</t>
  </si>
  <si>
    <t>ร***ทิฆัมพร บ***กะลิน</t>
  </si>
  <si>
    <t>27/01/2026 23:51</t>
  </si>
  <si>
    <t>790688844606</t>
  </si>
  <si>
    <t>GST91</t>
  </si>
  <si>
    <t>เ***ศิริ. ท***ช่ม</t>
  </si>
  <si>
    <t>27/01/2026 23:32</t>
  </si>
  <si>
    <t>790615841632</t>
  </si>
  <si>
    <t>GST90</t>
  </si>
  <si>
    <t>******ล บ้านโพธิ์ ตำบลบ้านโพธิ์ อำเภอเมืองสุพรรณบุรี จังหวัดสุพรรณบุรี 72000</t>
  </si>
  <si>
    <t>TH140189Z3RQ1L</t>
  </si>
  <si>
    <t>27/01/2026 23:14</t>
  </si>
  <si>
    <t>GST89</t>
  </si>
  <si>
    <t>27/01/2026 23:02</t>
  </si>
  <si>
    <t>790612570565</t>
  </si>
  <si>
    <t>GST88</t>
  </si>
  <si>
    <t>27/01/2026 22:38</t>
  </si>
  <si>
    <t>790604684586</t>
  </si>
  <si>
    <t>GST87</t>
  </si>
  <si>
    <t>ป***มว</t>
  </si>
  <si>
    <t>27/01/2026 22:31</t>
  </si>
  <si>
    <t>790676025635</t>
  </si>
  <si>
    <t>GST86</t>
  </si>
  <si>
    <t>อ***รา เ***ยมส้ม</t>
  </si>
  <si>
    <t>27/01/2026 22:21</t>
  </si>
  <si>
    <t>790629529664</t>
  </si>
  <si>
    <t>GST85</t>
  </si>
  <si>
    <t>ว***รา</t>
  </si>
  <si>
    <t>27/01/2026 22:15</t>
  </si>
  <si>
    <t>790672624630</t>
  </si>
  <si>
    <t>GST84</t>
  </si>
  <si>
    <t>ช***นต์  ส***</t>
  </si>
  <si>
    <t>27/01/2026 22:13</t>
  </si>
  <si>
    <t>790687085506</t>
  </si>
  <si>
    <t>GST83</t>
  </si>
  <si>
    <t>ป***อม  ท***ำ</t>
  </si>
  <si>
    <t>27/01/2026 22:03</t>
  </si>
  <si>
    <t>790687642625</t>
  </si>
  <si>
    <t>27/01/2026 22:04</t>
  </si>
  <si>
    <t>GST82</t>
  </si>
  <si>
    <t>27/01/2026 21:53</t>
  </si>
  <si>
    <t>790632490546</t>
  </si>
  <si>
    <t>GST81</t>
  </si>
  <si>
    <t>27/01/2026 21:51</t>
  </si>
  <si>
    <t>790680844682</t>
  </si>
  <si>
    <t>GST79</t>
  </si>
  <si>
    <t>จันทร์จิรา</t>
  </si>
  <si>
    <t>329/20 ม.จรูญรัตน์ ถ.เทศบาล2 ต.ปากเพรียว
เมืองสระบุรี/ Mueang Saraburiสระบุรี/ Saraburi
18000</t>
  </si>
  <si>
    <t>660809214735</t>
  </si>
  <si>
    <t>27/01/2026 21:36</t>
  </si>
  <si>
    <t>LEXPU0652089628</t>
  </si>
  <si>
    <t>GST78</t>
  </si>
  <si>
    <t>ส***เดือน</t>
  </si>
  <si>
    <t>27/01/2026 21:30</t>
  </si>
  <si>
    <t>790663518610</t>
  </si>
  <si>
    <t>27/01/2026 21:31</t>
  </si>
  <si>
    <t>GST77</t>
  </si>
  <si>
    <t>ด***ิพย์ ค***</t>
  </si>
  <si>
    <t>27/01/2026 21:28</t>
  </si>
  <si>
    <t>790661055623</t>
  </si>
  <si>
    <t>GST75</t>
  </si>
  <si>
    <t>นาย สุเชษฐ โสไกร</t>
  </si>
  <si>
    <t>99หมู่9 หมู่บ้านพิพรพงษ์1 แขวงสนามบิน เขตดอนเมือง กรุงเทพ
ดอนเมือง/ Don Mueangกรุงเทพมหานคร/ Bangkok
10210</t>
  </si>
  <si>
    <t>660934495554</t>
  </si>
  <si>
    <t>27/01/2026 21:20</t>
  </si>
  <si>
    <t>LEXDO0177517574</t>
  </si>
  <si>
    <t>GST73</t>
  </si>
  <si>
    <t>27/01/2026 21:18</t>
  </si>
  <si>
    <t>LEXDO0177501755</t>
  </si>
  <si>
    <t>GST74</t>
  </si>
  <si>
    <t>27/01/2026 21:15</t>
  </si>
  <si>
    <t>790656148601</t>
  </si>
  <si>
    <t>GST72</t>
  </si>
  <si>
    <t>A***ana L***inool</t>
  </si>
  <si>
    <t>27/01/2026 20:46</t>
  </si>
  <si>
    <t>790626843672</t>
  </si>
  <si>
    <t>27/01/2026 20:47</t>
  </si>
  <si>
    <t>GST71</t>
  </si>
  <si>
    <t>ส***สินี</t>
  </si>
  <si>
    <t>27/01/2026 20:37</t>
  </si>
  <si>
    <t>ขอไม่เอารสกาแฟค่ะ</t>
  </si>
  <si>
    <t>790647470583</t>
  </si>
  <si>
    <t>GST69</t>
  </si>
  <si>
    <t>น***ะห์955</t>
  </si>
  <si>
    <t>27/01/2026 20:15</t>
  </si>
  <si>
    <t>790620247675</t>
  </si>
  <si>
    <t>27/01/2026 20:16</t>
  </si>
  <si>
    <t>GST68</t>
  </si>
  <si>
    <t>******สิงห์ ตำบลบ้านสิงห์ อำเภอโพธาราม จังหวัดราชบุรี 70120</t>
  </si>
  <si>
    <t>28/01/2026 08:40</t>
  </si>
  <si>
    <t>TH265447492144J</t>
  </si>
  <si>
    <t>27/01/2026 20:09</t>
  </si>
  <si>
    <t>GST67</t>
  </si>
  <si>
    <t>******ำบลศิลาแลง อำเภอปัว จังหวัดน่าน 55120</t>
  </si>
  <si>
    <t>55120</t>
  </si>
  <si>
    <t>27/01/2026 19:54</t>
  </si>
  <si>
    <t>TH520589Z26S1D</t>
  </si>
  <si>
    <t>GST66</t>
  </si>
  <si>
    <t>น***าวจิราภรณ์ น***ยู่</t>
  </si>
  <si>
    <t>27/01/2026 19:49</t>
  </si>
  <si>
    <t>790671127691</t>
  </si>
  <si>
    <t>GST65</t>
  </si>
  <si>
    <t>27/01/2026 19:50</t>
  </si>
  <si>
    <t>TH520589ZGU17D</t>
  </si>
  <si>
    <t>GST63</t>
  </si>
  <si>
    <t>27/01/2026 19:46</t>
  </si>
  <si>
    <t>790614515600</t>
  </si>
  <si>
    <t>GST62</t>
  </si>
  <si>
    <t>27/01/2026 19:43</t>
  </si>
  <si>
    <t>790648506690</t>
  </si>
  <si>
    <t>GST60</t>
  </si>
  <si>
    <t>27/01/2026 19:35</t>
  </si>
  <si>
    <t>790665297505</t>
  </si>
  <si>
    <t>GST59</t>
  </si>
  <si>
    <t>27/01/2026 20:00</t>
  </si>
  <si>
    <t>TH520589Z44V2D</t>
  </si>
  <si>
    <t>27/01/2026 19:30</t>
  </si>
  <si>
    <t>GST58</t>
  </si>
  <si>
    <t>27/01/2026 19:59</t>
  </si>
  <si>
    <t>TH520589Z3X59D</t>
  </si>
  <si>
    <t>27/01/2026 19:29</t>
  </si>
  <si>
    <t>GST56</t>
  </si>
  <si>
    <t>27/01/2026 19:53</t>
  </si>
  <si>
    <t>TH520589Z4VZ4D</t>
  </si>
  <si>
    <t>27/01/2026 19:23</t>
  </si>
  <si>
    <t>GST55</t>
  </si>
  <si>
    <t>27/01/2026 19:52</t>
  </si>
  <si>
    <t>TH520589Z5DM7D</t>
  </si>
  <si>
    <t>27/01/2026 19:22</t>
  </si>
  <si>
    <t>GST54</t>
  </si>
  <si>
    <t>TH520589Z6405D</t>
  </si>
  <si>
    <t>27/01/2026 19:19</t>
  </si>
  <si>
    <t>GST52</t>
  </si>
  <si>
    <t>******3 ดอกไม้ ประเวศ กทม 10250 แขวงดอกไม้ เขตประเวศ จังหวัดกรุงเทพมหานคร 10250</t>
  </si>
  <si>
    <t>27/01/2026 19:00</t>
  </si>
  <si>
    <t>TH2637834007893</t>
  </si>
  <si>
    <t>GST51</t>
  </si>
  <si>
    <t>ส***ดา ส***รณภักดี</t>
  </si>
  <si>
    <t>27/01/2026 18:45</t>
  </si>
  <si>
    <t>790637240643</t>
  </si>
  <si>
    <t>GST50</t>
  </si>
  <si>
    <t>ป**  อ***าสตร์</t>
  </si>
  <si>
    <t>27/01/2026 18:30</t>
  </si>
  <si>
    <t>790665044654</t>
  </si>
  <si>
    <t>GST49</t>
  </si>
  <si>
    <t>อ***ย บ***ผื่อน</t>
  </si>
  <si>
    <t>27/01/2026 18:28</t>
  </si>
  <si>
    <t>790652955584</t>
  </si>
  <si>
    <t>GST48</t>
  </si>
  <si>
    <t>ค***ุมศรี อ***บุญ</t>
  </si>
  <si>
    <t>790616515662</t>
  </si>
  <si>
    <t>GST47</t>
  </si>
  <si>
    <t>ว***ฐา  พ***ุ์เปรม</t>
  </si>
  <si>
    <t>27/01/2026 18:25</t>
  </si>
  <si>
    <t>790681910664</t>
  </si>
  <si>
    <t>GST46</t>
  </si>
  <si>
    <t>บ***า ม***ิจารณ์</t>
  </si>
  <si>
    <t>27/01/2026 18:24</t>
  </si>
  <si>
    <t>THT02032E2SCP2Z</t>
  </si>
  <si>
    <t>GST45</t>
  </si>
  <si>
    <t>จ***ศรี  เ***จน์</t>
  </si>
  <si>
    <t>27/01/2026 18:16</t>
  </si>
  <si>
    <t>790693738660</t>
  </si>
  <si>
    <t>GST43</t>
  </si>
  <si>
    <t>27/01/2026 17:38</t>
  </si>
  <si>
    <t>790623209622</t>
  </si>
  <si>
    <t>27/01/2026 17:39</t>
  </si>
  <si>
    <t>GST42</t>
  </si>
  <si>
    <t>แ***หอม</t>
  </si>
  <si>
    <t>27/01/2026 17:27</t>
  </si>
  <si>
    <t>790673817603</t>
  </si>
  <si>
    <t>GST41</t>
  </si>
  <si>
    <t>27/01/2026 17:17</t>
  </si>
  <si>
    <t>790666409691</t>
  </si>
  <si>
    <t>GST40</t>
  </si>
  <si>
    <t>น***าน ไ***น</t>
  </si>
  <si>
    <t>27/01/2026 16:36</t>
  </si>
  <si>
    <t>790672359573</t>
  </si>
  <si>
    <t>GST39</t>
  </si>
  <si>
    <t>27/01/2026 16:25</t>
  </si>
  <si>
    <t>790619134664</t>
  </si>
  <si>
    <t>GST38</t>
  </si>
  <si>
    <t>น***ภัค ข***อง</t>
  </si>
  <si>
    <t>27/01/2026 16:12</t>
  </si>
  <si>
    <t>790688472512</t>
  </si>
  <si>
    <t>GST37</t>
  </si>
  <si>
    <t>สมัย จันทะบัณฑิต</t>
  </si>
  <si>
    <t>3หมู่5ตำบลน้ำอ่อมอำเภอเกษตรวิสัยจังหวัดร้อยเอ็ด
 45150</t>
  </si>
  <si>
    <t>45150</t>
  </si>
  <si>
    <t>0826406318</t>
  </si>
  <si>
    <t>27/01/2026 16:04</t>
  </si>
  <si>
    <t>WA084387286TH</t>
  </si>
  <si>
    <t>GST36</t>
  </si>
  <si>
    <t>น***้อย แ***ฮง</t>
  </si>
  <si>
    <t>27/01/2026 15:52</t>
  </si>
  <si>
    <t>790619050664</t>
  </si>
  <si>
    <t>GST35</t>
  </si>
  <si>
    <t>27/01/2026 16:13</t>
  </si>
  <si>
    <t>TH2609714105154</t>
  </si>
  <si>
    <t>27/01/2026 15:43</t>
  </si>
  <si>
    <t>GST34</t>
  </si>
  <si>
    <t>******เหนือ ตำบลธงชัยเหนือ อำเภอปักธงชัย จังหวัดนครราชสีมา 30150</t>
  </si>
  <si>
    <t>TH265388283594F</t>
  </si>
  <si>
    <t>GST33</t>
  </si>
  <si>
    <t>******ลแคมป์สน อำเภอเขาค้อ จังหวัดเพชรบูรณ์ 67280</t>
  </si>
  <si>
    <t>67280</t>
  </si>
  <si>
    <t>27/01/2026 15:26</t>
  </si>
  <si>
    <t>TH267718919145E</t>
  </si>
  <si>
    <t>27/01/2026 15:25</t>
  </si>
  <si>
    <t>GST32</t>
  </si>
  <si>
    <t>ไ***ี ไ***ำ</t>
  </si>
  <si>
    <t>27/01/2026 15:09</t>
  </si>
  <si>
    <t>790683037620</t>
  </si>
  <si>
    <t>27/01/2026 15:08</t>
  </si>
  <si>
    <t>GST31</t>
  </si>
  <si>
    <t>27/01/2026 15:07</t>
  </si>
  <si>
    <t>790690416633</t>
  </si>
  <si>
    <t>GST30</t>
  </si>
  <si>
    <t>27/01/2026 15:00</t>
  </si>
  <si>
    <t>790637567506</t>
  </si>
  <si>
    <t>GST29</t>
  </si>
  <si>
    <t>อ***  เ***อหลาย</t>
  </si>
  <si>
    <t>27/01/2026 14:59</t>
  </si>
  <si>
    <t>790636713646</t>
  </si>
  <si>
    <t>GST28</t>
  </si>
  <si>
    <t>ป***ี ค***</t>
  </si>
  <si>
    <t>27/01/2026 14:52</t>
  </si>
  <si>
    <t>790662316695</t>
  </si>
  <si>
    <t>GST26</t>
  </si>
  <si>
    <t>นางสาวชนิตา หาทวี</t>
  </si>
  <si>
    <t>210 ม.5 
บ้านน้ำคำแดง
ตำบลเตย
อำเภอม่วงสามสิบ
จังหวัดอุบลราชธานี 
 34140</t>
  </si>
  <si>
    <t>0862658590</t>
  </si>
  <si>
    <t>27/01/2026 14:48</t>
  </si>
  <si>
    <t>WA084387290TH</t>
  </si>
  <si>
    <t>GST25</t>
  </si>
  <si>
    <t>ว***า พ***า</t>
  </si>
  <si>
    <t>27/01/2026 14:47</t>
  </si>
  <si>
    <t>ฝอยทอง 3 กล่อง</t>
  </si>
  <si>
    <t>790697070590</t>
  </si>
  <si>
    <t>GST23</t>
  </si>
  <si>
    <t>ส***ิราภรณ์ ว***วชิระนนท์</t>
  </si>
  <si>
    <t>27/01/2026 14:44</t>
  </si>
  <si>
    <t>THT03062E2N9R2Z</t>
  </si>
  <si>
    <t>GST22</t>
  </si>
  <si>
    <t>ก*** แ***กู่</t>
  </si>
  <si>
    <t>27/01/2026 14:43</t>
  </si>
  <si>
    <t>790647665581</t>
  </si>
  <si>
    <t>GST17</t>
  </si>
  <si>
    <t>ร***ัทร</t>
  </si>
  <si>
    <t>27/01/2026 14:39</t>
  </si>
  <si>
    <t>790624852640</t>
  </si>
  <si>
    <t>GST16</t>
  </si>
  <si>
    <t>ร***า ส***ิวงค์</t>
  </si>
  <si>
    <t>790681917686</t>
  </si>
  <si>
    <t>GST15</t>
  </si>
  <si>
    <t>Maha Sarakham</t>
  </si>
  <si>
    <t>790677037640</t>
  </si>
  <si>
    <t>GST14</t>
  </si>
  <si>
    <t>27/01/2026 14:40</t>
  </si>
  <si>
    <t>790631243603</t>
  </si>
  <si>
    <t>GST13</t>
  </si>
  <si>
    <t>ส***ย ช***ือง</t>
  </si>
  <si>
    <t>790623831690</t>
  </si>
  <si>
    <t>GST12</t>
  </si>
  <si>
    <t>ส*** ค***ข</t>
  </si>
  <si>
    <t>27/01/2026 14:38</t>
  </si>
  <si>
    <t>790656434680</t>
  </si>
  <si>
    <t>GST11</t>
  </si>
  <si>
    <t>27/01/2026 15:05</t>
  </si>
  <si>
    <t>TH260273379918E</t>
  </si>
  <si>
    <t>27/01/2026 14:35</t>
  </si>
  <si>
    <t>GST10</t>
  </si>
  <si>
    <t>วาสนา คำพนึก</t>
  </si>
  <si>
    <t>เลขที่ 4/714 เมืองทองธานี
อาคารชุดไพลินสแควร์ P2 ชั้น 11 ห้อง 50 ถ.ป๊อปปูล่า 6 ต.บ้านใหม่ อ.ปากเกร็ด นนทบุรี 
 11120</t>
  </si>
  <si>
    <t>0812062255</t>
  </si>
  <si>
    <t>27/01/2026 14:22</t>
  </si>
  <si>
    <t>WA084387309TH</t>
  </si>
  <si>
    <t>27/01/2026 14:21</t>
  </si>
  <si>
    <t>GST9</t>
  </si>
  <si>
    <t>P* P*</t>
  </si>
  <si>
    <t>27/01/2026 14:20</t>
  </si>
  <si>
    <t>790611670516</t>
  </si>
  <si>
    <t>GST8</t>
  </si>
  <si>
    <t>พ***ศลักษณ์ ช***้ว</t>
  </si>
  <si>
    <t>27/01/2026 14:02</t>
  </si>
  <si>
    <t>790678511696</t>
  </si>
  <si>
    <t>GST7</t>
  </si>
  <si>
    <t>27/01/2026 13:59</t>
  </si>
  <si>
    <t>790675216623</t>
  </si>
  <si>
    <t>GST6</t>
  </si>
  <si>
    <t>รัชนี พุ่มโพธิ์</t>
  </si>
  <si>
    <t>ร้านคุณครู985/5ต.วงฆ้อง ตลาดหนองตม
วงฆ้อง
พิษณุโลก
Thailand 65180</t>
  </si>
  <si>
    <t>0864484545</t>
  </si>
  <si>
    <t>27/01/2026 13:55</t>
  </si>
  <si>
    <t>WA084387312TH</t>
  </si>
  <si>
    <t>GST5</t>
  </si>
  <si>
    <t>นพมาศ หงษาชาติ</t>
  </si>
  <si>
    <t>ร้านชิดชนกกรอบรูป
5/20 
ถ.ศรีโสธรตัดใหม่
ต.หน้าเมือง
อ.เมือง 
จ.ฉะเชิงเทรา 24000</t>
  </si>
  <si>
    <t>0868333726</t>
  </si>
  <si>
    <t>27/01/2026 13:54</t>
  </si>
  <si>
    <t>WA084387326TH</t>
  </si>
  <si>
    <t>27/01/2026 13:53</t>
  </si>
  <si>
    <t>GST4</t>
  </si>
  <si>
    <t xml:space="preserve">ชื่อ - ไพรัตน์ ภิญโญบูรณ์ </t>
  </si>
  <si>
    <t>ที่อยู่ - 219/270 หมู่1 ม.อักษรา ซ.14 ต.พิมลราช อ.บางบัวทอง จ.นนทบุรี 11110</t>
  </si>
  <si>
    <t>0812568364</t>
  </si>
  <si>
    <t>27/01/2026 09:30</t>
  </si>
  <si>
    <t>WB132682229TH</t>
  </si>
  <si>
    <t>27/01/2026 13:52</t>
  </si>
  <si>
    <t>GST3</t>
  </si>
  <si>
    <t>นภัสนันท์    นามประเสริฐ</t>
  </si>
  <si>
    <t>352 ม.21 ต.เมืองเก่า  อ.กบินทร์บุรี  จ.ปราจีนบุรี 25240</t>
  </si>
  <si>
    <t>25240</t>
  </si>
  <si>
    <t>0918648170</t>
  </si>
  <si>
    <t>27/01/2026 13:51</t>
  </si>
  <si>
    <t>WA084387330TH</t>
  </si>
  <si>
    <t>GST2</t>
  </si>
  <si>
    <t>ม***ย เ***ทอง</t>
  </si>
  <si>
    <t>790628015612</t>
  </si>
  <si>
    <t>27/01/2026 13:50</t>
  </si>
  <si>
    <t>GST1</t>
  </si>
  <si>
    <t>ว​รยา​ ไต​รก​ิ​ศ​ยา​โสภณ</t>
  </si>
  <si>
    <t>15ซอยนิมิตใหม่42ถนนนิมิตใหม่ แขวงสามวาตะวันออก เขตคลองสามวา กทม 10510</t>
  </si>
  <si>
    <t>0878154855</t>
  </si>
  <si>
    <t>27/01/2026 13:49</t>
  </si>
  <si>
    <t>WB132682232TH</t>
  </si>
  <si>
    <t>27/01/2026 13:48</t>
  </si>
  <si>
    <t>GST0</t>
  </si>
  <si>
    <t>Chophaka Choedchu</t>
  </si>
  <si>
    <t>55 ม.7
โนนสมบูรณ์
บ้านแฮด
ขอนแก่น
Thailand 40110</t>
  </si>
  <si>
    <t>66845279049</t>
  </si>
  <si>
    <t>27/01/2026 13:47</t>
  </si>
  <si>
    <t>WA084387343TH</t>
  </si>
  <si>
    <t>GSS99</t>
  </si>
  <si>
    <t>ค** ณ***พร ย***</t>
  </si>
  <si>
    <t>27/01/2026 13:45</t>
  </si>
  <si>
    <t>790678330680</t>
  </si>
  <si>
    <t>GSS98</t>
  </si>
  <si>
    <t>นางพรรณทิพย์ อนุรักษ์ฤานนท์</t>
  </si>
  <si>
    <t>199/300 หมู่บ้านเดอะคอนเนคเกษตร-นวมินทร์(ซอย 20) ซอยประเสริฐมนูกิจ 48 แขวงคลองกุ่ม เขตบึงกุ่ม กทม. 10240</t>
  </si>
  <si>
    <t>0899662823</t>
  </si>
  <si>
    <t>WB132682246TH</t>
  </si>
  <si>
    <t>27/01/2026 13:43</t>
  </si>
  <si>
    <t>GSS97</t>
  </si>
  <si>
    <t>27/01/2026 13:42</t>
  </si>
  <si>
    <t>ไม่เอาเค้กกาแฟและเนยค่ะ</t>
  </si>
  <si>
    <t>790623083504</t>
  </si>
  <si>
    <t>GSS96</t>
  </si>
  <si>
    <t>สุดาวรรณ บุตรวงค์</t>
  </si>
  <si>
    <t>138/1หมู่8 ต.ทุ่งนาเลา อ.คอนสาร จ.ชัยภูมิ 36180</t>
  </si>
  <si>
    <t>0655853949</t>
  </si>
  <si>
    <t>WA084387357TH</t>
  </si>
  <si>
    <t>GSS95</t>
  </si>
  <si>
    <t>72/1 ม.8 ต.บางคูวัด อ.เมือง จ.ปทุมธานี 12000</t>
  </si>
  <si>
    <t>27/01/2026 13:39</t>
  </si>
  <si>
    <t>WA084387365TH</t>
  </si>
  <si>
    <t>27/01/2026 13:38</t>
  </si>
  <si>
    <t>GSS94</t>
  </si>
  <si>
    <t>สมทรง ธรรมพรต</t>
  </si>
  <si>
    <t>158หมู่15ตำบลทุ่งคอก อำเภอสองพี่น้อง สุพรรณบุรี 72110</t>
  </si>
  <si>
    <t>0816580380</t>
  </si>
  <si>
    <t>27/01/2026 13:29</t>
  </si>
  <si>
    <t>WA084387374TH</t>
  </si>
  <si>
    <t>27/01/2026 13:28</t>
  </si>
  <si>
    <t>GSS93</t>
  </si>
  <si>
    <t>ส***คมเพชร ศ***ุโคตร</t>
  </si>
  <si>
    <t>27/01/2026 13:20</t>
  </si>
  <si>
    <t>790601102605</t>
  </si>
  <si>
    <t>GSS92</t>
  </si>
  <si>
    <t>27/01/2026 13:18</t>
  </si>
  <si>
    <t>790697817641</t>
  </si>
  <si>
    <t>GSS91</t>
  </si>
  <si>
    <t>ส***ตรา ท***อบ</t>
  </si>
  <si>
    <t>27/01/2026 13:11</t>
  </si>
  <si>
    <t>790650457656</t>
  </si>
  <si>
    <t>GSS90</t>
  </si>
  <si>
    <t>นายเจษฎา เลี่ยมวิลัย</t>
  </si>
  <si>
    <t>23/2 ซอย ชำปลาไหล-บ้านแถว ถ.ชำปลาไหล-สุขุมวิท  หมู่ 12 ตำบล สองพี่น้อง อำเภอ ท่าใหม่ จังหวัด จันทบุรี
ท่าใหม่/ Tha Maiจันทบุรี/ Chanthaburi
22120</t>
  </si>
  <si>
    <t>660900859463</t>
  </si>
  <si>
    <t>27/01/2026 13:06</t>
  </si>
  <si>
    <t>LEXPU0652085277</t>
  </si>
  <si>
    <t>27/01/2026 13:05</t>
  </si>
  <si>
    <t>GSS89</t>
  </si>
  <si>
    <t>****** ตำบลบัวใหญ่ อำเภอบัวใหญ่ จังหวัดนครราชสีมา 30120</t>
  </si>
  <si>
    <t>30120</t>
  </si>
  <si>
    <t>27/01/2026 12:59</t>
  </si>
  <si>
    <t>TH261974713255J</t>
  </si>
  <si>
    <t>GSS88</t>
  </si>
  <si>
    <t>27/01/2026 12:52</t>
  </si>
  <si>
    <t>790668611633</t>
  </si>
  <si>
    <t>27/01/2026 12:53</t>
  </si>
  <si>
    <t>GSS87</t>
  </si>
  <si>
    <t>เ***่า เ***่า</t>
  </si>
  <si>
    <t>27/01/2026 12:44</t>
  </si>
  <si>
    <t>790697501646</t>
  </si>
  <si>
    <t>GSS86</t>
  </si>
  <si>
    <t>27/01/2026 12:36</t>
  </si>
  <si>
    <t>THT03062E4QMY9Z</t>
  </si>
  <si>
    <t>GSS83</t>
  </si>
  <si>
    <t>******ร้านเล็กโต๊ะสนุกเกอร์) ตำบลแปลงยาว อำเภอแปลงยาว จังหวัดฉะเชิงเทรา 24190</t>
  </si>
  <si>
    <t>27/01/2026 12:37</t>
  </si>
  <si>
    <t>TH260310172649J</t>
  </si>
  <si>
    <t>27/01/2026 12:33</t>
  </si>
  <si>
    <t>GSS82</t>
  </si>
  <si>
    <t>790686445684</t>
  </si>
  <si>
    <t>GSS81</t>
  </si>
  <si>
    <t>******้านหมอเป่า) ตำบลระบำ อำเภอลานสัก จังหวัดอุทัยธานี 61160</t>
  </si>
  <si>
    <t>27/01/2026 12:31</t>
  </si>
  <si>
    <t>TH269861417380E</t>
  </si>
  <si>
    <t>GSS78</t>
  </si>
  <si>
    <t>ซ***กันต่ะ s***</t>
  </si>
  <si>
    <t>27/01/2026 12:29</t>
  </si>
  <si>
    <t>790679331621</t>
  </si>
  <si>
    <t>GSS76</t>
  </si>
  <si>
    <t>อ*** โ***ม</t>
  </si>
  <si>
    <t>790691445622</t>
  </si>
  <si>
    <t>27/01/2026 12:28</t>
  </si>
  <si>
    <t>GSS75</t>
  </si>
  <si>
    <t>บ***านุช โ***์ศรี</t>
  </si>
  <si>
    <t>27/01/2026 12:03</t>
  </si>
  <si>
    <t>790685326642</t>
  </si>
  <si>
    <t>GSS73</t>
  </si>
  <si>
    <t>ภ******า</t>
  </si>
  <si>
    <t>******.กำแพงแสน อ.กำแพงแสน 73140 ตำบลกำแพงแสน อำเภอกำแพงแสน จังหวัดนครปฐม 73140</t>
  </si>
  <si>
    <t>27/01/2026 11:59</t>
  </si>
  <si>
    <t>2936264883501056097</t>
  </si>
  <si>
    <t>27/01/2026 11:58</t>
  </si>
  <si>
    <t>GSS72</t>
  </si>
  <si>
    <t>ส***ล ช***นันต์</t>
  </si>
  <si>
    <t>27/01/2026 11:54</t>
  </si>
  <si>
    <t>790650280254</t>
  </si>
  <si>
    <t>GSS71</t>
  </si>
  <si>
    <t>27/01/2026 11:41</t>
  </si>
  <si>
    <t>790656136233</t>
  </si>
  <si>
    <t>GSS70</t>
  </si>
  <si>
    <t>ท***ีย์   น***งษ์</t>
  </si>
  <si>
    <t>27/01/2026 11:21</t>
  </si>
  <si>
    <t>790663931234</t>
  </si>
  <si>
    <t>GSS69</t>
  </si>
  <si>
    <t>ส***ญญา แ***ทะเล</t>
  </si>
  <si>
    <t>790697449205</t>
  </si>
  <si>
    <t>GSS68</t>
  </si>
  <si>
    <t>ร***น้ำตะวันชาชานมไข่มุก</t>
  </si>
  <si>
    <t>27/01/2026 11:08</t>
  </si>
  <si>
    <t>790628933220</t>
  </si>
  <si>
    <t>GSS67</t>
  </si>
  <si>
    <t>ณ***านต์</t>
  </si>
  <si>
    <t>27/01/2026 11:06</t>
  </si>
  <si>
    <t>790690438274</t>
  </si>
  <si>
    <t>GSS66</t>
  </si>
  <si>
    <t>ส***ตรา แ***ดำ</t>
  </si>
  <si>
    <t>790618840200</t>
  </si>
  <si>
    <t>GSS65</t>
  </si>
  <si>
    <t>เ***ชรี</t>
  </si>
  <si>
    <t>27/01/2026 11:05</t>
  </si>
  <si>
    <t>790624649205</t>
  </si>
  <si>
    <t>GSS64</t>
  </si>
  <si>
    <t>อ****า</t>
  </si>
  <si>
    <t>******พรง ตำบลหัวหิน ตำบลหัวหิน อำเภอหัวหิน จังหวัดประจวบคีรีขันธ์ 77110</t>
  </si>
  <si>
    <t>77110</t>
  </si>
  <si>
    <t>27/01/2026 11:35</t>
  </si>
  <si>
    <t>TH267311964343J</t>
  </si>
  <si>
    <t>GSS63</t>
  </si>
  <si>
    <t>ภานุชัย อาวรุณ</t>
  </si>
  <si>
    <t>ตำบล หนองแวง 20 หมู่ 12 บ.น้องสำราญ · หนองแวง/ Nong Waeng
หนองบัวแดง/ Nong Bua Daengชัยภูมิ/ Chaiyaphum
36210</t>
  </si>
  <si>
    <t>36210</t>
  </si>
  <si>
    <t>660825969054</t>
  </si>
  <si>
    <t>27/01/2026 11:04</t>
  </si>
  <si>
    <t>TH330589ZY855E</t>
  </si>
  <si>
    <t>GSS62</t>
  </si>
  <si>
    <t>790627530206</t>
  </si>
  <si>
    <t>GSS61</t>
  </si>
  <si>
    <t>ป***ี ว***วุธ</t>
  </si>
  <si>
    <t>27/01/2026 11:01</t>
  </si>
  <si>
    <t>790610536236</t>
  </si>
  <si>
    <t>GSS60</t>
  </si>
  <si>
    <t>บ******ง</t>
  </si>
  <si>
    <t>******1 ตำบลบางรักพัฒนา อำเภอบางบัวทอง จังหวัดนนทบุรี 11110</t>
  </si>
  <si>
    <t>TH2655624509221</t>
  </si>
  <si>
    <t>27/01/2026 11:00</t>
  </si>
  <si>
    <t>GSS59</t>
  </si>
  <si>
    <t>ร***ต.ชำนาญ  ม***ระเสริฐ</t>
  </si>
  <si>
    <t>790696333254</t>
  </si>
  <si>
    <t>GSS58</t>
  </si>
  <si>
    <t>27/01/2026 10:55</t>
  </si>
  <si>
    <t>790666524266</t>
  </si>
  <si>
    <t>GSS56</t>
  </si>
  <si>
    <t>พรพรรณ</t>
  </si>
  <si>
    <t>37หมู่3ต.หนองยวง · หนองยวง/ Nong Yuang
เวียงหนองล่อง/ Wiang Nong Longลำพูน/ Lamphun
51120</t>
  </si>
  <si>
    <t>660947452503</t>
  </si>
  <si>
    <t>27/01/2026 10:46</t>
  </si>
  <si>
    <t>TH480889YYCF2B</t>
  </si>
  <si>
    <t>GSS55</t>
  </si>
  <si>
    <t>ก***พงศ์ ร***ิลัก</t>
  </si>
  <si>
    <t>27/01/2026 10:43</t>
  </si>
  <si>
    <t>790675849261</t>
  </si>
  <si>
    <t>GSS53</t>
  </si>
  <si>
    <t>27/01/2026 10:38</t>
  </si>
  <si>
    <t>790669320280</t>
  </si>
  <si>
    <t>GSS52</t>
  </si>
  <si>
    <t>ค***ญิงคนสวย</t>
  </si>
  <si>
    <t>27/01/2026 10:36</t>
  </si>
  <si>
    <t>790601130244</t>
  </si>
  <si>
    <t>GSS51</t>
  </si>
  <si>
    <t>จ***รัตน์ ใ***่าง</t>
  </si>
  <si>
    <t>27/01/2026 10:35</t>
  </si>
  <si>
    <t>790694240265</t>
  </si>
  <si>
    <t>GSS50</t>
  </si>
  <si>
    <t>อ***สา</t>
  </si>
  <si>
    <t>27/01/2026 10:34</t>
  </si>
  <si>
    <t>790637128234</t>
  </si>
  <si>
    <t>GSS49</t>
  </si>
  <si>
    <t>S******w</t>
  </si>
  <si>
    <t>******ขที่ 90 หมู่ที่ 7 ตำบลสามพราน ตำบลสามพราน อำเภอสามพราน จังหวัดนครปฐม 73110</t>
  </si>
  <si>
    <t>27/01/2026 10:33</t>
  </si>
  <si>
    <t>TH2658272154499</t>
  </si>
  <si>
    <t>GSS48</t>
  </si>
  <si>
    <t>ป***ี  ส***กบวบ</t>
  </si>
  <si>
    <t>790684920233</t>
  </si>
  <si>
    <t>GSS47</t>
  </si>
  <si>
    <t>ป***ร ก***งตระกูล</t>
  </si>
  <si>
    <t>27/01/2026 10:30</t>
  </si>
  <si>
    <t>790613332224</t>
  </si>
  <si>
    <t>GSS46</t>
  </si>
  <si>
    <t>F** F*</t>
  </si>
  <si>
    <t>790616130216</t>
  </si>
  <si>
    <t>GSS45</t>
  </si>
  <si>
    <t>ณ***า  ต***ไว้</t>
  </si>
  <si>
    <t>790686125283</t>
  </si>
  <si>
    <t>GSS44</t>
  </si>
  <si>
    <t>น***าวพิยดา ต***ใจ</t>
  </si>
  <si>
    <t>790620936221</t>
  </si>
  <si>
    <t>GSS43</t>
  </si>
  <si>
    <t>ณ***พัชร์ ส***ระเสริฐ</t>
  </si>
  <si>
    <t>27/01/2026 10:29</t>
  </si>
  <si>
    <t>790634734245</t>
  </si>
  <si>
    <t>GSS42</t>
  </si>
  <si>
    <t>ป* น***</t>
  </si>
  <si>
    <t>790683130215</t>
  </si>
  <si>
    <t>GSS41</t>
  </si>
  <si>
    <t>790600537215</t>
  </si>
  <si>
    <t>GSS40</t>
  </si>
  <si>
    <t>27/01/2026 10:28</t>
  </si>
  <si>
    <t>TH263880486214Z</t>
  </si>
  <si>
    <t>GSS39</t>
  </si>
  <si>
    <t>K***็ก</t>
  </si>
  <si>
    <t>27/01/2026 10:26</t>
  </si>
  <si>
    <t>790637525241</t>
  </si>
  <si>
    <t>27/01/2026 10:25</t>
  </si>
  <si>
    <t>GSS37</t>
  </si>
  <si>
    <t>ปิยมาศ</t>
  </si>
  <si>
    <t>136/167 ต บางคูวัด อ.เมือง ปทุม คอนโดกมลพรรณ
เมืองปทุมธานี/ Mueang Pathum Thaniปทุมธานี/ Pathum Thani
12000</t>
  </si>
  <si>
    <t>660959355657</t>
  </si>
  <si>
    <t>27/01/2026 10:27</t>
  </si>
  <si>
    <t>LEXPU0652089401</t>
  </si>
  <si>
    <t>GSS36</t>
  </si>
  <si>
    <t>ส***รัตน์ พ***ริญ</t>
  </si>
  <si>
    <t>790650449245</t>
  </si>
  <si>
    <t>GSS35</t>
  </si>
  <si>
    <t>790632242223</t>
  </si>
  <si>
    <t>GSS34</t>
  </si>
  <si>
    <t>แ***วา</t>
  </si>
  <si>
    <t>27/01/2026 10:24</t>
  </si>
  <si>
    <t>790654044213</t>
  </si>
  <si>
    <t>GSS32</t>
  </si>
  <si>
    <t>790678124294</t>
  </si>
  <si>
    <t>GSS31</t>
  </si>
  <si>
    <t>790684331205</t>
  </si>
  <si>
    <t>GSS30</t>
  </si>
  <si>
    <t>ห***​ ห***</t>
  </si>
  <si>
    <t>790618732212</t>
  </si>
  <si>
    <t>GSS28</t>
  </si>
  <si>
    <t>27/01/2026 10:23</t>
  </si>
  <si>
    <t>790641242263</t>
  </si>
  <si>
    <t>GSS27</t>
  </si>
  <si>
    <t>เ***ิทักษ์ จ***ทัศน์</t>
  </si>
  <si>
    <t>790672649266</t>
  </si>
  <si>
    <t>GSS26</t>
  </si>
  <si>
    <t>790603136256</t>
  </si>
  <si>
    <t>GSS24</t>
  </si>
  <si>
    <t>******ตะวันออก, อำเภอปากพนัง ตำบลปากพนังฝั่งตะวันออก อำเภอปากพนัง จังหวัดนครศรีธรรมราช 80140</t>
  </si>
  <si>
    <t>27/01/2026 10:20</t>
  </si>
  <si>
    <t>TH267494092242N</t>
  </si>
  <si>
    <t>GSS23</t>
  </si>
  <si>
    <t>พ***ินทร์ แ***กล้า ข***้องแคร์</t>
  </si>
  <si>
    <t>27/01/2026 10:14</t>
  </si>
  <si>
    <t>790609935220</t>
  </si>
  <si>
    <t>GSS19</t>
  </si>
  <si>
    <t>ค***ก</t>
  </si>
  <si>
    <t>27/01/2026 09:59</t>
  </si>
  <si>
    <t>790698047230</t>
  </si>
  <si>
    <t>GSS17</t>
  </si>
  <si>
    <t>******43/20 ซอยรามอินทรา 40 แยก 37 แขวงนวลจันทร์ เขตบึงกุ่ม จังหวัดกรุงเทพมหานคร 10230</t>
  </si>
  <si>
    <t>27/01/2026 09:38</t>
  </si>
  <si>
    <t>TH2666478163169</t>
  </si>
  <si>
    <t>GSS16</t>
  </si>
  <si>
    <t>27/01/2026 10:05</t>
  </si>
  <si>
    <t>TH2631677322899</t>
  </si>
  <si>
    <t>27/01/2026 09:35</t>
  </si>
  <si>
    <t>GSS14</t>
  </si>
  <si>
    <t>น*** ส***รณคช</t>
  </si>
  <si>
    <t>27/01/2026 09:28</t>
  </si>
  <si>
    <t>790659683236</t>
  </si>
  <si>
    <t>GSS12</t>
  </si>
  <si>
    <t>n***anuchwanaaudo</t>
  </si>
  <si>
    <t>27/01/2026 09:25</t>
  </si>
  <si>
    <t>790657843264</t>
  </si>
  <si>
    <t>27/01/2026 09:26</t>
  </si>
  <si>
    <t>GSS11</t>
  </si>
  <si>
    <t>N*N</t>
  </si>
  <si>
    <t>******ันต์ 1, ถนน พญาไทย, แขวงวังใหม่, เขตปทุมวัน แขวงวังใหม่ เขตปทุมวัน จังหวัดกรุงเทพมหานคร 10330</t>
  </si>
  <si>
    <t>27/01/2026 09:51</t>
  </si>
  <si>
    <t>TH2669370119950</t>
  </si>
  <si>
    <t>27/01/2026 09:21</t>
  </si>
  <si>
    <t>GSS9</t>
  </si>
  <si>
    <t>เ*****ศ</t>
  </si>
  <si>
    <t>******/2 หมู่ที่3 ตำบลจอมบึง อำเภอจอมบึง จังหวัดราชบุรี 70150</t>
  </si>
  <si>
    <t>27/01/2026 09:34</t>
  </si>
  <si>
    <t>TH268195575533U</t>
  </si>
  <si>
    <t>27/01/2026 09:04</t>
  </si>
  <si>
    <t>GSS8</t>
  </si>
  <si>
    <t>อ***ญา ศ***ุขสันต์คีรี</t>
  </si>
  <si>
    <t>27/01/2026 08:49</t>
  </si>
  <si>
    <t>790689476290</t>
  </si>
  <si>
    <t>GSS7</t>
  </si>
  <si>
    <t>27/01/2026 08:46</t>
  </si>
  <si>
    <t>790696539242</t>
  </si>
  <si>
    <t>GSS6</t>
  </si>
  <si>
    <t>27/01/2026 08:34</t>
  </si>
  <si>
    <t>TH260034557466K</t>
  </si>
  <si>
    <t>GSS5</t>
  </si>
  <si>
    <t>790601036256</t>
  </si>
  <si>
    <t>27/01/2026 08:33</t>
  </si>
  <si>
    <t>GSS4</t>
  </si>
  <si>
    <t>ว***ทธิ์ศํกดิ์</t>
  </si>
  <si>
    <t>27/01/2026 07:54</t>
  </si>
  <si>
    <t>790683733221</t>
  </si>
  <si>
    <t>GSS3</t>
  </si>
  <si>
    <t>ป***าวดี เ***ความเย็น</t>
  </si>
  <si>
    <t>27/01/2026 07:50</t>
  </si>
  <si>
    <t>790638135221</t>
  </si>
  <si>
    <t>GSS2</t>
  </si>
  <si>
    <t>TH260479770083M</t>
  </si>
  <si>
    <t>GSS1</t>
  </si>
  <si>
    <t>******ยสะเก็น, ตำบล รอบเวียง ตำบลรอบเวียง อำเภอเมืองเชียงราย จังหวัดเชียงราย 57000</t>
  </si>
  <si>
    <t>27/01/2026 07:55</t>
  </si>
  <si>
    <t>TH2631275398077</t>
  </si>
  <si>
    <t>27/01/2026 07:25</t>
  </si>
  <si>
    <t>GSS0</t>
  </si>
  <si>
    <t>นันทรัตน์ บุญครอง</t>
  </si>
  <si>
    <t>112 ม.7  หจก.ตั้งถาวรโฮมมาร์ท · เมืองบัว/ Mueang Bua
ชุมพลบุรี/ Chumphon Buriสุรินทร์/ Surin
32190</t>
  </si>
  <si>
    <t>660899464904</t>
  </si>
  <si>
    <t>27/01/2026 07:20</t>
  </si>
  <si>
    <t>TH290289YYQJ2F</t>
  </si>
  <si>
    <t>GSR99</t>
  </si>
  <si>
    <t>ท***าล อ***อก</t>
  </si>
  <si>
    <t>27/01/2026 06:58</t>
  </si>
  <si>
    <t>790697616155</t>
  </si>
  <si>
    <t>GSR98</t>
  </si>
  <si>
    <t>27/01/2026 06:57</t>
  </si>
  <si>
    <t>LEXPU0651820784</t>
  </si>
  <si>
    <t>GSR97</t>
  </si>
  <si>
    <t>******.คลองหนึ่ง ตำบลคลองหนึ่ง อำเภอคลองหลวง จังหวัดปทุมธานี 12120</t>
  </si>
  <si>
    <t>30</t>
  </si>
  <si>
    <t>27/01/2026 06:52</t>
  </si>
  <si>
    <t>TH2686009150530</t>
  </si>
  <si>
    <t>27/01/2026 06:51</t>
  </si>
  <si>
    <t>GSR96</t>
  </si>
  <si>
    <t>ด***าว เ***มานะ</t>
  </si>
  <si>
    <t>27/01/2026 06:25</t>
  </si>
  <si>
    <t>790631242144</t>
  </si>
  <si>
    <t>GSR95</t>
  </si>
  <si>
    <t>ช***ุง</t>
  </si>
  <si>
    <t>27/01/2026 05:34</t>
  </si>
  <si>
    <t>790652146163</t>
  </si>
  <si>
    <t>GSR94</t>
  </si>
  <si>
    <t>27/01/2026 05:22</t>
  </si>
  <si>
    <t>790650810132</t>
  </si>
  <si>
    <t>GSR93</t>
  </si>
  <si>
    <t>ก***น์ณภัทร แ***ำ</t>
  </si>
  <si>
    <t>27/01/2026 04:25</t>
  </si>
  <si>
    <t>790573672044</t>
  </si>
  <si>
    <t>27/01/2026 04:26</t>
  </si>
  <si>
    <t>GSR92</t>
  </si>
  <si>
    <t>******เม็ก (บ้านกำแพงสีส้ม) ตำบลหนองเม็ก อำเภอหนองสองห้อง จังหวัดขอนแก่น 40190</t>
  </si>
  <si>
    <t>40190</t>
  </si>
  <si>
    <t>27/01/2026 03:51</t>
  </si>
  <si>
    <t>TH2676203582655</t>
  </si>
  <si>
    <t>27/01/2026 03:26</t>
  </si>
  <si>
    <t>GSR89</t>
  </si>
  <si>
    <t>s** Y* w**</t>
  </si>
  <si>
    <t>27/01/2026 02:33</t>
  </si>
  <si>
    <t>790621430196</t>
  </si>
  <si>
    <t>GSR88</t>
  </si>
  <si>
    <t>27/01/2026 02:26</t>
  </si>
  <si>
    <t>790578274043</t>
  </si>
  <si>
    <t>GSR87</t>
  </si>
  <si>
    <t>****** ซอยลาดกระบัง1, ถนน ลาดกระบัง, แขวงลาดกระบัง, เขตลาดกระบัง แขวงลาดกระบัง เขตลาดกระบัง จังหวัดกรุงเทพมหานคร 10520</t>
  </si>
  <si>
    <t>27/01/2026 02:43</t>
  </si>
  <si>
    <t>TH268087606422I</t>
  </si>
  <si>
    <t>27/01/2026 02:13</t>
  </si>
  <si>
    <t>GSR86</t>
  </si>
  <si>
    <t>ภ***ล ม***ี</t>
  </si>
  <si>
    <t>27/01/2026 01:51</t>
  </si>
  <si>
    <t>790640744121</t>
  </si>
  <si>
    <t>27/01/2026 01:52</t>
  </si>
  <si>
    <t>GSR85</t>
  </si>
  <si>
    <t>ณัฐกานต์ พุทธราช</t>
  </si>
  <si>
    <t>33 หมู่ 5  · ท่าช้าง/ Tha Chang
บ้านลาด/ Ban Latเพชรบุรี/ Phetchaburi
76150</t>
  </si>
  <si>
    <t>76150</t>
  </si>
  <si>
    <t>660877655523</t>
  </si>
  <si>
    <t>27/01/2026 01:10</t>
  </si>
  <si>
    <t>LEXPU0651818775</t>
  </si>
  <si>
    <t>GSR84</t>
  </si>
  <si>
    <t>จ***ิบเอก ป***กานต์ ส***์นา</t>
  </si>
  <si>
    <t>27/01/2026 00:54</t>
  </si>
  <si>
    <t>790624716184</t>
  </si>
  <si>
    <t>GSR83</t>
  </si>
  <si>
    <t>เ******ณ</t>
  </si>
  <si>
    <t>******อบ, ตำบล เขาเขน, อำเภอปลายพระยา ตำบลเขาเขน อำเภอปลายพระยา จังหวัดกระบี่ 81160</t>
  </si>
  <si>
    <t>81160</t>
  </si>
  <si>
    <t>27/01/2026 01:02</t>
  </si>
  <si>
    <t>TH267451451593C</t>
  </si>
  <si>
    <t>27/01/2026 00:32</t>
  </si>
  <si>
    <t>GSR82</t>
  </si>
  <si>
    <t>ทิพย์</t>
  </si>
  <si>
    <t>82/18หมู่1 ตำบล รอบเมือง อำเภอ เมือง  82/18หมู่1, ตำบล รอบเมือง อำเภอ เมือง · รอบเมือง สุขสบาย · รอบเมือง/ Rop Mueang
เมืองปราจีนบุรี/ Mueang Prachin Buriปราจีนบุรี/ Prachin Buri
25000</t>
  </si>
  <si>
    <t>25000</t>
  </si>
  <si>
    <t>660646273843</t>
  </si>
  <si>
    <t>27/01/2026 00:27</t>
  </si>
  <si>
    <t>LEXPU0651820243</t>
  </si>
  <si>
    <t>GSR81</t>
  </si>
  <si>
    <t>27/01/2026 00:24</t>
  </si>
  <si>
    <t>790554871061</t>
  </si>
  <si>
    <t>27/01/2026 00:25</t>
  </si>
  <si>
    <t>GSR80</t>
  </si>
  <si>
    <t>27/01/2026 00:18</t>
  </si>
  <si>
    <t>790628600193</t>
  </si>
  <si>
    <t>GSR79</t>
  </si>
  <si>
    <t>27/01/2026 00:20</t>
  </si>
  <si>
    <t>TH265640832422S</t>
  </si>
  <si>
    <t>GSR78</t>
  </si>
  <si>
    <t>จ******ง</t>
  </si>
  <si>
    <t>******วีดสันต้นธง ให้เจ้าของร้านได้เลย ตำบลต้นธง อำเภอเมืองลำพูน จังหวัดลำพูน 51000</t>
  </si>
  <si>
    <t>TH263116322234W</t>
  </si>
  <si>
    <t>27/01/2026 00:04</t>
  </si>
  <si>
    <t>GSV99</t>
  </si>
  <si>
    <t>ว***ลักษณ์</t>
  </si>
  <si>
    <t>28/01/2026 23:54</t>
  </si>
  <si>
    <t>790725043253</t>
  </si>
  <si>
    <t>28/01/2026 23:55</t>
  </si>
  <si>
    <t>GSV98</t>
  </si>
  <si>
    <t>อ***รัตน์ ม***าร</t>
  </si>
  <si>
    <t>28/01/2026 23:39</t>
  </si>
  <si>
    <t>790726791116</t>
  </si>
  <si>
    <t>GSV97</t>
  </si>
  <si>
    <t>อ***นา พ***ชลา</t>
  </si>
  <si>
    <t>28/01/2026 23:38</t>
  </si>
  <si>
    <t>790703583165</t>
  </si>
  <si>
    <t>GSV96</t>
  </si>
  <si>
    <t>จ***ทิพย์  ห***</t>
  </si>
  <si>
    <t>28/01/2026 23:25</t>
  </si>
  <si>
    <t>790769611214</t>
  </si>
  <si>
    <t>GSV95</t>
  </si>
  <si>
    <t>28/01/2026 23:20</t>
  </si>
  <si>
    <t>790748196162</t>
  </si>
  <si>
    <t>GSV94</t>
  </si>
  <si>
    <t>อ***ักดิ์  พ***วัสดิ์</t>
  </si>
  <si>
    <t>28/01/2026 23:12</t>
  </si>
  <si>
    <t>790731768190</t>
  </si>
  <si>
    <t>GSV92</t>
  </si>
  <si>
    <t>น***ช</t>
  </si>
  <si>
    <t>29/01/2026 10:07</t>
  </si>
  <si>
    <t>790713563356</t>
  </si>
  <si>
    <t>28/01/2026 23:02</t>
  </si>
  <si>
    <t>GSV90</t>
  </si>
  <si>
    <t>น***ลวย ว***ไว</t>
  </si>
  <si>
    <t>28/01/2026 22:41</t>
  </si>
  <si>
    <t>790795147144</t>
  </si>
  <si>
    <t>GSV89</t>
  </si>
  <si>
    <t>เ***รส  ป***ณี</t>
  </si>
  <si>
    <t>28/01/2026 22:30</t>
  </si>
  <si>
    <t>790761016231</t>
  </si>
  <si>
    <t>28/01/2026 22:31</t>
  </si>
  <si>
    <t>GSV88</t>
  </si>
  <si>
    <t>790706080172</t>
  </si>
  <si>
    <t>GSV87</t>
  </si>
  <si>
    <t>ส***วดี ส***ะวงศ์</t>
  </si>
  <si>
    <t>28/01/2026 22:24</t>
  </si>
  <si>
    <t>790797760130</t>
  </si>
  <si>
    <t>GSV86</t>
  </si>
  <si>
    <t>อ***ติยา</t>
  </si>
  <si>
    <t>28/01/2026 22:23</t>
  </si>
  <si>
    <t>790728022276</t>
  </si>
  <si>
    <t>GSV85</t>
  </si>
  <si>
    <t>น***าวปรัชญา น***า</t>
  </si>
  <si>
    <t>28/01/2026 22:10</t>
  </si>
  <si>
    <t>790770404244</t>
  </si>
  <si>
    <t>GSV84</t>
  </si>
  <si>
    <t>28/01/2026 22:04</t>
  </si>
  <si>
    <t>790724865162</t>
  </si>
  <si>
    <t>GSV83</t>
  </si>
  <si>
    <t>สุมาลี เหล่าตระกูล</t>
  </si>
  <si>
    <t>81/4 ถนน สุทธิสาร ซอยอินทามระ 40
ดินแดง/ Din Daengกรุงเทพมหานคร/ Bangkok
10400</t>
  </si>
  <si>
    <t>660817330254</t>
  </si>
  <si>
    <t>28/01/2026 22:02</t>
  </si>
  <si>
    <t>LEXPU0652505482</t>
  </si>
  <si>
    <t>GSV82</t>
  </si>
  <si>
    <t>ส***ตร์ โ***์ชะอุ่ม</t>
  </si>
  <si>
    <t>790783168184</t>
  </si>
  <si>
    <t>GSV81</t>
  </si>
  <si>
    <t>w***isapetkla</t>
  </si>
  <si>
    <t>28/01/2026 21:55</t>
  </si>
  <si>
    <t>790703155174</t>
  </si>
  <si>
    <t>GSV79</t>
  </si>
  <si>
    <t>28/01/2026 21:43</t>
  </si>
  <si>
    <t>790772099132</t>
  </si>
  <si>
    <t>GSV78</t>
  </si>
  <si>
    <t>ป**    ช***ร</t>
  </si>
  <si>
    <t>28/01/2026 21:27</t>
  </si>
  <si>
    <t>790723118205</t>
  </si>
  <si>
    <t>GSV77</t>
  </si>
  <si>
    <t>ป**  บ***าก   1***มู่3  ต***งพระยา  อ ส***ชัยเขต  จ***เชิงเทรา</t>
  </si>
  <si>
    <t>28/01/2026 21:23</t>
  </si>
  <si>
    <t>790793485193</t>
  </si>
  <si>
    <t>GSV76</t>
  </si>
  <si>
    <t>28/01/2026 21:21</t>
  </si>
  <si>
    <t>790741421271</t>
  </si>
  <si>
    <t>GSV75</t>
  </si>
  <si>
    <t>พ***     ป***ิ่ง</t>
  </si>
  <si>
    <t>28/01/2026 21:20</t>
  </si>
  <si>
    <t>790724000253</t>
  </si>
  <si>
    <t>GSV73</t>
  </si>
  <si>
    <t>******บลตากูก อำเภอเขวาสินรินทร์ จังหวัดสุรินทร์ 32000</t>
  </si>
  <si>
    <t>28/01/2026 21:19</t>
  </si>
  <si>
    <t>TH262223924555C</t>
  </si>
  <si>
    <t>28/01/2026 21:17</t>
  </si>
  <si>
    <t>GSV71</t>
  </si>
  <si>
    <t>ป***ญา</t>
  </si>
  <si>
    <t>28/01/2026 21:10</t>
  </si>
  <si>
    <t>790756501264</t>
  </si>
  <si>
    <t>GSV68</t>
  </si>
  <si>
    <t>คุณแวว มีพัฒนะ</t>
  </si>
  <si>
    <t>34หมู่ที่6 ตำบลมหาดไทย อำเภอเมืองอ่างานทอง จังหวัดอ่างทอง14000 34หมู่6 · มหาดไทย/ Mahat Thai
เมืองอ่างทอง/ Mueang Ang Thongอ่างทอง/ Ang Thong
14000</t>
  </si>
  <si>
    <t>660865064198</t>
  </si>
  <si>
    <t>28/01/2026 20:33</t>
  </si>
  <si>
    <t>LEXPU0652482915</t>
  </si>
  <si>
    <t>GSV67</t>
  </si>
  <si>
    <t>ก***ยา</t>
  </si>
  <si>
    <t>790739628232</t>
  </si>
  <si>
    <t>GSV66</t>
  </si>
  <si>
    <t>28/01/2026 20:31</t>
  </si>
  <si>
    <t>790799366140</t>
  </si>
  <si>
    <t>GSV65</t>
  </si>
  <si>
    <t>28/01/2026 20:26</t>
  </si>
  <si>
    <t>790733770116</t>
  </si>
  <si>
    <t>GSV64</t>
  </si>
  <si>
    <t>******.เลียบคลองทวีวัฒนา ตำบลศาลายา อำเภอพุทธมณฑล จังหวัดนครปฐม 73170</t>
  </si>
  <si>
    <t>28/01/2026 20:11</t>
  </si>
  <si>
    <t>TH2606234829867</t>
  </si>
  <si>
    <t>28/01/2026 20:02</t>
  </si>
  <si>
    <t>GSV63</t>
  </si>
  <si>
    <t>ส***ย์วรรณ์  จ***ร์อ่อน</t>
  </si>
  <si>
    <t>28/01/2026 19:56</t>
  </si>
  <si>
    <t>790769828240</t>
  </si>
  <si>
    <t>GSV62</t>
  </si>
  <si>
    <t>เ***งใจ ด***ิต</t>
  </si>
  <si>
    <t>28/01/2026 19:54</t>
  </si>
  <si>
    <t>790769820256</t>
  </si>
  <si>
    <t>GSV61</t>
  </si>
  <si>
    <t>ข***ฐา น***ษ์</t>
  </si>
  <si>
    <t>28/01/2026 19:49</t>
  </si>
  <si>
    <t>790719880112</t>
  </si>
  <si>
    <t>GSV60</t>
  </si>
  <si>
    <t>ค******ล</t>
  </si>
  <si>
    <t>******ู่ที่ 5 ตำบลหนองมะค่าโมง อำเภอด่านช้าง จังหวัดสุพรรณบุรี 72180</t>
  </si>
  <si>
    <t>28/01/2026 20:19</t>
  </si>
  <si>
    <t>TH2612015374216</t>
  </si>
  <si>
    <t>GSV59</t>
  </si>
  <si>
    <t>28/01/2026 20:18</t>
  </si>
  <si>
    <t>TH263295066138Q</t>
  </si>
  <si>
    <t>28/01/2026 19:48</t>
  </si>
  <si>
    <t>GSV58</t>
  </si>
  <si>
    <t>TH2678573266597</t>
  </si>
  <si>
    <t>GSV57</t>
  </si>
  <si>
    <t>28/01/2026 20:17</t>
  </si>
  <si>
    <t>TH266493266670B</t>
  </si>
  <si>
    <t>28/01/2026 19:46</t>
  </si>
  <si>
    <t>GSV56</t>
  </si>
  <si>
    <t>โชติ สุพัฒน์</t>
  </si>
  <si>
    <t>บ้านใหม่ 53/3หมุ่3 · บ้านใหม่/ Ban Mai
มหาราช/ Maha Ratพระนครศรีอยุธยา/ Phra Nakhon Si Ayutthaya
13150</t>
  </si>
  <si>
    <t>660959190810</t>
  </si>
  <si>
    <t>28/01/2026 19:42</t>
  </si>
  <si>
    <t>LEXPU0652482606</t>
  </si>
  <si>
    <t>GSV55</t>
  </si>
  <si>
    <t>ส***รัตน์ ด***วัสดิ์</t>
  </si>
  <si>
    <t>28/01/2026 19:23</t>
  </si>
  <si>
    <t>790759665183</t>
  </si>
  <si>
    <t>GSV54</t>
  </si>
  <si>
    <t>ด***จ.  ว***ะดิลกกุล</t>
  </si>
  <si>
    <t>28/01/2026 19:10</t>
  </si>
  <si>
    <t>790766678122</t>
  </si>
  <si>
    <t>GSV53</t>
  </si>
  <si>
    <t>28/01/2026 19:09</t>
  </si>
  <si>
    <t>790761176100</t>
  </si>
  <si>
    <t>28/01/2026 19:08</t>
  </si>
  <si>
    <t>GSV52</t>
  </si>
  <si>
    <t>น***าว ธ***รัตม์   เ***งรุ่ง</t>
  </si>
  <si>
    <t>28/01/2026 19:07</t>
  </si>
  <si>
    <t>790727518280</t>
  </si>
  <si>
    <t>GSV51</t>
  </si>
  <si>
    <t>M***ichit</t>
  </si>
  <si>
    <t>28/01/2026 19:00</t>
  </si>
  <si>
    <t>790750964161</t>
  </si>
  <si>
    <t>GSV50</t>
  </si>
  <si>
    <t>อ***ัตน์​ เ***อก</t>
  </si>
  <si>
    <t>28/01/2026 18:54</t>
  </si>
  <si>
    <t>790771292102</t>
  </si>
  <si>
    <t>GSV49</t>
  </si>
  <si>
    <t>มนตรี ช้างใหญ่</t>
  </si>
  <si>
    <t>108/40ม.4
ต.บางกร่าง อ.เมือง จ.นนทบุรี
เมืองนนทบุรี/ Mueang Nonthaburiนนทบุรี/ Nonthaburi
11000</t>
  </si>
  <si>
    <t>660892052235</t>
  </si>
  <si>
    <t>28/01/2026 18:47</t>
  </si>
  <si>
    <t>LEXPU0652483527</t>
  </si>
  <si>
    <t>28/01/2026 18:46</t>
  </si>
  <si>
    <t>GSV48</t>
  </si>
  <si>
    <t>จ***่เรา เ***ี่สุด</t>
  </si>
  <si>
    <t>28/01/2026 18:44</t>
  </si>
  <si>
    <t>790780910275</t>
  </si>
  <si>
    <t>GSV47</t>
  </si>
  <si>
    <t>******ำบลยางราก อำเภอโคกเจริญ จังหวัดลพบุรี 15250</t>
  </si>
  <si>
    <t>15250</t>
  </si>
  <si>
    <t>28/01/2026 18:51</t>
  </si>
  <si>
    <t>TH268981335329C</t>
  </si>
  <si>
    <t>28/01/2026 18:21</t>
  </si>
  <si>
    <t>GSV46</t>
  </si>
  <si>
    <t>******ลลำนารายณ์ อำเภอชัยบาดาล จังหวัดลพบุรี 15130</t>
  </si>
  <si>
    <t>15130</t>
  </si>
  <si>
    <t>28/01/2026 18:20</t>
  </si>
  <si>
    <t>TH264452318862Y</t>
  </si>
  <si>
    <t>GSV45</t>
  </si>
  <si>
    <t>จ***ารัตน์ บ***ง</t>
  </si>
  <si>
    <t>28/01/2026 18:14</t>
  </si>
  <si>
    <t>790752438232</t>
  </si>
  <si>
    <t>GSV44</t>
  </si>
  <si>
    <t>ส***ดาว  ป***านสุข</t>
  </si>
  <si>
    <t>28/01/2026 18:07</t>
  </si>
  <si>
    <t>790726699184</t>
  </si>
  <si>
    <t>GSV43</t>
  </si>
  <si>
    <t>ศ***ิมล  เ***งจำรูญ</t>
  </si>
  <si>
    <t>28/01/2026 17:54</t>
  </si>
  <si>
    <t>790791313281</t>
  </si>
  <si>
    <t>28/01/2026 17:53</t>
  </si>
  <si>
    <t>GSV42</t>
  </si>
  <si>
    <t>ม******ี</t>
  </si>
  <si>
    <t>******โพนฮาด ตำบลดงครั่งน้อย ตำบลดงครั่งน้อย อำเภอเกษตรวิสัย จังหวัดร้อยเอ็ด 45150</t>
  </si>
  <si>
    <t>28/01/2026 17:52</t>
  </si>
  <si>
    <t>TH269473569197F</t>
  </si>
  <si>
    <t>GSV41</t>
  </si>
  <si>
    <t>เ***นภา ค***ยท่าโรง</t>
  </si>
  <si>
    <t>28/01/2026 17:43</t>
  </si>
  <si>
    <t>790795486180</t>
  </si>
  <si>
    <t>28/01/2026 17:40</t>
  </si>
  <si>
    <t>GSV40</t>
  </si>
  <si>
    <t>วีนัส    เสริฐธิกุล</t>
  </si>
  <si>
    <t>ร้านแมมมอธ วีซีดี  20 ม.7 ต.พระพุทธบาท อ.พระพุทธบาท
พระพุทธบาท/ Phra Phutthabatสระบุรี/ Saraburi
18120</t>
  </si>
  <si>
    <t>660893912136</t>
  </si>
  <si>
    <t>28/01/2026 17:31</t>
  </si>
  <si>
    <t>LEXPU0652483844</t>
  </si>
  <si>
    <t>GSV39</t>
  </si>
  <si>
    <t>s***ng</t>
  </si>
  <si>
    <t>28/01/2026 17:02</t>
  </si>
  <si>
    <t>790701718240</t>
  </si>
  <si>
    <t>GSV38</t>
  </si>
  <si>
    <t>******ต.ท่าทราย. สมุทรสาคร74000 ตำบลท่าทราย อำเภอเมืองสมุทรสาคร จังหวัดสมุทรสาคร 74000</t>
  </si>
  <si>
    <t>TH263982125094V</t>
  </si>
  <si>
    <t>28/01/2026 17:01</t>
  </si>
  <si>
    <t>GSV37</t>
  </si>
  <si>
    <t>ธ** ส***น</t>
  </si>
  <si>
    <t>28/01/2026 17:00</t>
  </si>
  <si>
    <t>790730098174</t>
  </si>
  <si>
    <t>GSV36</t>
  </si>
  <si>
    <t>น***นาชื่นบาน</t>
  </si>
  <si>
    <t>28/01/2026 16:49</t>
  </si>
  <si>
    <t>790777894174</t>
  </si>
  <si>
    <t>GSV35</t>
  </si>
  <si>
    <t>ฆ******ย</t>
  </si>
  <si>
    <t>******ตำบลตำตัว อำเภอตะกั่วป่า จังหวัดพังงา 82110</t>
  </si>
  <si>
    <t>82110</t>
  </si>
  <si>
    <t>28/01/2026 17:07</t>
  </si>
  <si>
    <t>TH260547707358T</t>
  </si>
  <si>
    <t>28/01/2026 16:37</t>
  </si>
  <si>
    <t>GSV34</t>
  </si>
  <si>
    <t xml:space="preserve">กัญฐณา อรุณรัตน์ </t>
  </si>
  <si>
    <t xml:space="preserve">4/7 ม.7 ซ.สุขสวัสดิ์ 47 ถ.สุขสวัสดิ์ ต.บางครุ อ.พระประแดง จ.สมุทรปราการ 10130
</t>
  </si>
  <si>
    <t>0634162633</t>
  </si>
  <si>
    <t>28/01/2026 16:31</t>
  </si>
  <si>
    <t>📌📌เคลมสินค้า เนื่องจากได้ของไม่ครบ</t>
  </si>
  <si>
    <t>WB132806232TH</t>
  </si>
  <si>
    <t>GSV33</t>
  </si>
  <si>
    <t>ม***์ที่ชอบกินขนม</t>
  </si>
  <si>
    <t>28/01/2026 16:28</t>
  </si>
  <si>
    <t>790710478154</t>
  </si>
  <si>
    <t>GSV32</t>
  </si>
  <si>
    <t>28/01/2026 16:27</t>
  </si>
  <si>
    <t>790786778191</t>
  </si>
  <si>
    <t>28/01/2026 16:26</t>
  </si>
  <si>
    <t>GSV31</t>
  </si>
  <si>
    <t>ส***ญญา  น***ด</t>
  </si>
  <si>
    <t>28/01/2026 16:24</t>
  </si>
  <si>
    <t>790792116262</t>
  </si>
  <si>
    <t>GSV30</t>
  </si>
  <si>
    <t>ด***า พ***เดช</t>
  </si>
  <si>
    <t>28/01/2026 16:23</t>
  </si>
  <si>
    <t>790769003253</t>
  </si>
  <si>
    <t>GSV29</t>
  </si>
  <si>
    <t>ณ***ิชา ช***่น</t>
  </si>
  <si>
    <t>28/01/2026 16:20</t>
  </si>
  <si>
    <t>790706120260</t>
  </si>
  <si>
    <t>GSV28</t>
  </si>
  <si>
    <t>แ***ฒ่ากอบ</t>
  </si>
  <si>
    <t>28/01/2026 16:11</t>
  </si>
  <si>
    <t>790731007231</t>
  </si>
  <si>
    <t>28/01/2026 16:10</t>
  </si>
  <si>
    <t>GSV27</t>
  </si>
  <si>
    <t>จ***์ประพาพร  ค***นทร์</t>
  </si>
  <si>
    <t>28/01/2026 16:08</t>
  </si>
  <si>
    <t>790774983143</t>
  </si>
  <si>
    <t>GSV26</t>
  </si>
  <si>
    <t>พ***นิท ร***แพ</t>
  </si>
  <si>
    <t>28/01/2026 16:06</t>
  </si>
  <si>
    <t>เลือกได้มั้ยคะ ถ้าเลือกได้ ขอ เนยนม ฝอยทอง มะพร้าวค่ะ</t>
  </si>
  <si>
    <t>790783334132</t>
  </si>
  <si>
    <t>GSV23</t>
  </si>
  <si>
    <t>P***am</t>
  </si>
  <si>
    <t>28/01/2026 16:03</t>
  </si>
  <si>
    <t>790769145154</t>
  </si>
  <si>
    <t>GSV22</t>
  </si>
  <si>
    <t>ธันยา รอด</t>
  </si>
  <si>
    <t xml:space="preserve">22/13ซ.รามฯ203
มีนบุรี
ก.ท.ม.10510
</t>
  </si>
  <si>
    <t>0870593435</t>
  </si>
  <si>
    <t>เคลม ติ๊กต๊อก ของไม่ครบ 582264381848913662</t>
  </si>
  <si>
    <t>WB132806246TH</t>
  </si>
  <si>
    <t>GSV21</t>
  </si>
  <si>
    <t>รมณี</t>
  </si>
  <si>
    <t>51/25 ม.4 ต.บางแก้ว อ.เมือง จ.ฉะเชิงเทรา  24000</t>
  </si>
  <si>
    <t>0972405474</t>
  </si>
  <si>
    <t>28/01/2026 16:01</t>
  </si>
  <si>
    <t>WA084788505TH</t>
  </si>
  <si>
    <t>28/01/2026 16:00</t>
  </si>
  <si>
    <t>GSV20</t>
  </si>
  <si>
    <t>ภิญญดา เดชธนาปกรณ์</t>
  </si>
  <si>
    <t xml:space="preserve"> 61/7 ม.4 ถ.พหลโยธิน ต.เวียงพางคำ อ.แม่สาย จ.เชียงราย  57130</t>
  </si>
  <si>
    <t>0897553926</t>
  </si>
  <si>
    <t>28/01/2026 14:52</t>
  </si>
  <si>
    <t>WB132806250TH</t>
  </si>
  <si>
    <t>28/01/2026 15:59</t>
  </si>
  <si>
    <t>GSV19</t>
  </si>
  <si>
    <t>รุ่งรัตน์ เรืองดี</t>
  </si>
  <si>
    <t>65 ม.4 ต.นครชุม
อ.เมือง 
จ.กำแพงเพชร 
 62000</t>
  </si>
  <si>
    <t>0875754153</t>
  </si>
  <si>
    <t>WA084788531TH</t>
  </si>
  <si>
    <t>28/01/2026 15:58</t>
  </si>
  <si>
    <t>GSV18</t>
  </si>
  <si>
    <t>WA084788545TH</t>
  </si>
  <si>
    <t>GSV17</t>
  </si>
  <si>
    <t>K ส***งษ์ ท***่ย ช***โจ</t>
  </si>
  <si>
    <t>28/01/2026 15:55</t>
  </si>
  <si>
    <t>790789210256</t>
  </si>
  <si>
    <t>GSV16</t>
  </si>
  <si>
    <t>790731995126</t>
  </si>
  <si>
    <t>GSV15</t>
  </si>
  <si>
    <t>บ***า บ***งศรี</t>
  </si>
  <si>
    <t>THT03062E6SCC1Z</t>
  </si>
  <si>
    <t>28/01/2026 15:54</t>
  </si>
  <si>
    <t>GSV14</t>
  </si>
  <si>
    <t>28/01/2026 15:50</t>
  </si>
  <si>
    <t>790755124283</t>
  </si>
  <si>
    <t>GSV12</t>
  </si>
  <si>
    <t>28/01/2026 15:46</t>
  </si>
  <si>
    <t>790798582151</t>
  </si>
  <si>
    <t>GSV11</t>
  </si>
  <si>
    <t>790734156192</t>
  </si>
  <si>
    <t>GSV10</t>
  </si>
  <si>
    <t>790722939112</t>
  </si>
  <si>
    <t>GSV9</t>
  </si>
  <si>
    <t>นางชกเง็กแช่ลิ้ม</t>
  </si>
  <si>
    <t>40/394อมรชัย1_2ถนนพระรามที่2แขวงบางมดเขตจอมทอง10150
จอมทอง/ Chom Thongกรุงเทพมหานคร/ Bangkok
10150</t>
  </si>
  <si>
    <t>660945786557</t>
  </si>
  <si>
    <t>28/01/2026 15:25</t>
  </si>
  <si>
    <t>LEXPU0652482434</t>
  </si>
  <si>
    <t>GSV8</t>
  </si>
  <si>
    <t>s***t</t>
  </si>
  <si>
    <t>28/01/2026 15:07</t>
  </si>
  <si>
    <t>790713804226</t>
  </si>
  <si>
    <t>GSV7</t>
  </si>
  <si>
    <t>28/01/2026 14:59</t>
  </si>
  <si>
    <t>790715388175</t>
  </si>
  <si>
    <t>GSV6</t>
  </si>
  <si>
    <t>28/01/2026 15:16</t>
  </si>
  <si>
    <t>TH265001855255B</t>
  </si>
  <si>
    <t>28/01/2026 14:46</t>
  </si>
  <si>
    <t>GSV5</t>
  </si>
  <si>
    <t>R**</t>
  </si>
  <si>
    <t>28/01/2026 14:39</t>
  </si>
  <si>
    <t>790789223210</t>
  </si>
  <si>
    <t>GSV3</t>
  </si>
  <si>
    <t>น** เ***ฐวิท ส***ิสุทธิ์</t>
  </si>
  <si>
    <t>28/01/2026 14:36</t>
  </si>
  <si>
    <t>790778250124</t>
  </si>
  <si>
    <t>28/01/2026 14:35</t>
  </si>
  <si>
    <t>GSV2</t>
  </si>
  <si>
    <t>ป******ร</t>
  </si>
  <si>
    <t>******ำบลคลองจิก อำเภอบางปะอิน จังหวัดพระนครศรีอยุธยา 13160</t>
  </si>
  <si>
    <t>28/01/2026 14:03</t>
  </si>
  <si>
    <t>TH268184483116P</t>
  </si>
  <si>
    <t>28/01/2026 14:02</t>
  </si>
  <si>
    <t>GSV1</t>
  </si>
  <si>
    <t>น***สะอาด​  ม***นเทียะ</t>
  </si>
  <si>
    <t>28/01/2026 13:59</t>
  </si>
  <si>
    <t>790782518234</t>
  </si>
  <si>
    <t>GSV0</t>
  </si>
  <si>
    <t>28/01/2026 13:48</t>
  </si>
  <si>
    <t>790779443204</t>
  </si>
  <si>
    <t>GSU98</t>
  </si>
  <si>
    <t>S******m</t>
  </si>
  <si>
    <t>******ตำบลสุขฤทัย อำเภอห้วยคต จังหวัดอุทัยธานี 61170</t>
  </si>
  <si>
    <t>61170</t>
  </si>
  <si>
    <t>28/01/2026 14:09</t>
  </si>
  <si>
    <t>TH263555604803B</t>
  </si>
  <si>
    <t>28/01/2026 13:35</t>
  </si>
  <si>
    <t>GSU97</t>
  </si>
  <si>
    <t>อ***เจมส์</t>
  </si>
  <si>
    <t>28/01/2026 13:23</t>
  </si>
  <si>
    <t>790732798144</t>
  </si>
  <si>
    <t>GSU96</t>
  </si>
  <si>
    <t>ค***ำพึง ท***ื้อ</t>
  </si>
  <si>
    <t>28/01/2026 13:19</t>
  </si>
  <si>
    <t>790762477175</t>
  </si>
  <si>
    <t>GSU93</t>
  </si>
  <si>
    <t>บ***่วม ค***ห็น</t>
  </si>
  <si>
    <t>28/01/2026 12:53</t>
  </si>
  <si>
    <t>790796298154</t>
  </si>
  <si>
    <t>28/01/2026 12:54</t>
  </si>
  <si>
    <t>GSU92</t>
  </si>
  <si>
    <t>ข***ฐา   ม***สวัสดิ์</t>
  </si>
  <si>
    <t>28/01/2026 12:46</t>
  </si>
  <si>
    <t>790790019213</t>
  </si>
  <si>
    <t>28/01/2026 12:45</t>
  </si>
  <si>
    <t>GSU90</t>
  </si>
  <si>
    <t>******ng Samsen Nai แขวงสามเสนใน เขตพญาไท จังหวัดกรุงเทพมหานคร 10400</t>
  </si>
  <si>
    <t>28/01/2026 12:26</t>
  </si>
  <si>
    <t>TH260719290968H</t>
  </si>
  <si>
    <t>GSU89</t>
  </si>
  <si>
    <t>28/01/2026 12:24</t>
  </si>
  <si>
    <t>790799602246</t>
  </si>
  <si>
    <t>GSU88</t>
  </si>
  <si>
    <t>******ล ภูแล่นช้าง ตำบลภูแล่นช้าง อำเภอนาคู จังหวัดกาฬสินธุ์ 46250</t>
  </si>
  <si>
    <t>46250</t>
  </si>
  <si>
    <t>28/01/2026 12:09</t>
  </si>
  <si>
    <t>TH261299126761Q</t>
  </si>
  <si>
    <t>GSU87</t>
  </si>
  <si>
    <t>ส***ธิ์ อ***วัง</t>
  </si>
  <si>
    <t>28/01/2026 12:08</t>
  </si>
  <si>
    <t>790798413230</t>
  </si>
  <si>
    <t>28/01/2026 12:07</t>
  </si>
  <si>
    <t>GSU85</t>
  </si>
  <si>
    <t>ท***าว ก***ญ</t>
  </si>
  <si>
    <t>จังหวัดสกลนคร</t>
  </si>
  <si>
    <t>28/01/2026 12:05</t>
  </si>
  <si>
    <t>790793582154</t>
  </si>
  <si>
    <t>GSU83</t>
  </si>
  <si>
    <t>ค***ม่ลูกอ่อน ส***รัตน์ ต***ะภา</t>
  </si>
  <si>
    <t>28/01/2026 11:59</t>
  </si>
  <si>
    <t>790728311225</t>
  </si>
  <si>
    <t>GSU82</t>
  </si>
  <si>
    <t>ส***รัตน์ น***ทธิ์</t>
  </si>
  <si>
    <t>28/01/2026 11:55</t>
  </si>
  <si>
    <t>790692381780</t>
  </si>
  <si>
    <t>GSU81</t>
  </si>
  <si>
    <t>28/01/2026 11:54</t>
  </si>
  <si>
    <t>790616782782</t>
  </si>
  <si>
    <t>GSU80</t>
  </si>
  <si>
    <t>******รือ, อำเภอชุมพลบุรี ตำบลหนองเรือ อำเภอชุมพลบุรี จังหวัดสุรินทร์ 32190</t>
  </si>
  <si>
    <t>85</t>
  </si>
  <si>
    <t>TH2639605572133</t>
  </si>
  <si>
    <t>GSU79</t>
  </si>
  <si>
    <t>ส***น   พ***ยทด</t>
  </si>
  <si>
    <t>28/01/2026 11:53</t>
  </si>
  <si>
    <t>790674804850</t>
  </si>
  <si>
    <t>GSU78</t>
  </si>
  <si>
    <t>ว***ตรา น***าค</t>
  </si>
  <si>
    <t>790696507871</t>
  </si>
  <si>
    <t>GSU77</t>
  </si>
  <si>
    <t>28/01/2026 11:51</t>
  </si>
  <si>
    <t>LEXPU0652484855</t>
  </si>
  <si>
    <t>GSU76</t>
  </si>
  <si>
    <t>น** ว***ัย อ***รพิบูลย์</t>
  </si>
  <si>
    <t>28/01/2026 11:52</t>
  </si>
  <si>
    <t>790686804806</t>
  </si>
  <si>
    <t>GSU73</t>
  </si>
  <si>
    <t>แ***้องก้องเก้าบ้านอยู่ตรงโค้ง ว***่วงไข่ ร***สีน้ำเงิน</t>
  </si>
  <si>
    <t>28/01/2026 11:36</t>
  </si>
  <si>
    <t>790618622835</t>
  </si>
  <si>
    <t>GSU72</t>
  </si>
  <si>
    <t>28/01/2026 21:59</t>
  </si>
  <si>
    <t>TH265615632030R</t>
  </si>
  <si>
    <t>GSU71</t>
  </si>
  <si>
    <t>790779120250</t>
  </si>
  <si>
    <t>28/01/2026 11:35</t>
  </si>
  <si>
    <t>GSU70</t>
  </si>
  <si>
    <t>ม***ญา ส***ุ่นใจ</t>
  </si>
  <si>
    <t>28/01/2026 11:29</t>
  </si>
  <si>
    <t>790606202886</t>
  </si>
  <si>
    <t>GSU69</t>
  </si>
  <si>
    <t>ธ***ัทร ใ***วง</t>
  </si>
  <si>
    <t>28/01/2026 11:25</t>
  </si>
  <si>
    <t>790615901806</t>
  </si>
  <si>
    <t>GSU67</t>
  </si>
  <si>
    <t>TH264333095748D</t>
  </si>
  <si>
    <t>28/01/2026 11:22</t>
  </si>
  <si>
    <t>GSU66</t>
  </si>
  <si>
    <t>TH263364878695J</t>
  </si>
  <si>
    <t>28/01/2026 11:21</t>
  </si>
  <si>
    <t>GSU65</t>
  </si>
  <si>
    <t>พ***นี ภ***รุง</t>
  </si>
  <si>
    <t>28/01/2026 11:14</t>
  </si>
  <si>
    <t>790625890740</t>
  </si>
  <si>
    <t>GSU64</t>
  </si>
  <si>
    <t>28/01/2026 11:13</t>
  </si>
  <si>
    <t>790643806890</t>
  </si>
  <si>
    <t>GSU63</t>
  </si>
  <si>
    <t>28/01/2026 11:03</t>
  </si>
  <si>
    <t>790637794796</t>
  </si>
  <si>
    <t>GSU62</t>
  </si>
  <si>
    <t>28/01/2026 11:00</t>
  </si>
  <si>
    <t>790690811875</t>
  </si>
  <si>
    <t>28/01/2026 10:59</t>
  </si>
  <si>
    <t>GSU59</t>
  </si>
  <si>
    <t>28/01/2026 10:54</t>
  </si>
  <si>
    <t>790606501812</t>
  </si>
  <si>
    <t>GSU58</t>
  </si>
  <si>
    <t>ล***้ำ ว***ิสาข์</t>
  </si>
  <si>
    <t>28/01/2026 10:52</t>
  </si>
  <si>
    <t>THT13062E59RP9Z</t>
  </si>
  <si>
    <t>GSU54</t>
  </si>
  <si>
    <t>นิติพง นามจันทร์</t>
  </si>
  <si>
    <t>58/21ม.3
ต.ตาขัน
อ.บ้านค่าย
จ.ระยอง
Thailand 21120</t>
  </si>
  <si>
    <t>66660731385</t>
  </si>
  <si>
    <t>28/01/2026 10:27</t>
  </si>
  <si>
    <t>WA084788559TH</t>
  </si>
  <si>
    <t>28/01/2026 10:49</t>
  </si>
  <si>
    <t>GSU44</t>
  </si>
  <si>
    <t>คุณณัฐนันท์</t>
  </si>
  <si>
    <t xml:space="preserve">35/202 หมู่1 ซ.ร่วมสุข5/12 ต.บ้านใหม่ อ.เมือง ปทุมธานี12000
</t>
  </si>
  <si>
    <t>0865326176</t>
  </si>
  <si>
    <t>28/01/2026 10:12</t>
  </si>
  <si>
    <t xml:space="preserve">📌📌เคลมสินค้า เนื่องจากแพ็คผิด </t>
  </si>
  <si>
    <t>WB132806277TH</t>
  </si>
  <si>
    <t>28/01/2026 10:44</t>
  </si>
  <si>
    <t>GSU57</t>
  </si>
  <si>
    <t>ธ***พร จ***ร์ชนะ</t>
  </si>
  <si>
    <t>28/01/2026 10:35</t>
  </si>
  <si>
    <t>790624808816</t>
  </si>
  <si>
    <t>28/01/2026 10:34</t>
  </si>
  <si>
    <t>GSU56</t>
  </si>
  <si>
    <t>ม***ย์</t>
  </si>
  <si>
    <t>28/01/2026 10:32</t>
  </si>
  <si>
    <t>790648775781</t>
  </si>
  <si>
    <t>GSU55</t>
  </si>
  <si>
    <t>นุชนาถ นาคหัวเพ็ชร</t>
  </si>
  <si>
    <t>45/2 หมู่3 บ้านเกาะ · ไผ่ดำพัฒนา/ Phai Dam Phatthana
วิเศษชัยชาญ/ Wiset Chai Chanอ่างทอง/ Ang Thong
14110</t>
  </si>
  <si>
    <t>660624726160</t>
  </si>
  <si>
    <t>28/01/2026 10:33</t>
  </si>
  <si>
    <t>LEXPU0652484470</t>
  </si>
  <si>
    <t>28/01/2026 10:26</t>
  </si>
  <si>
    <t>GSU53</t>
  </si>
  <si>
    <t>5/1 ซอย 10 ถนนสุดบรรทัด
ตำบลแก่งคอย
อำเภอแก่งคอย
จังหวัดสระบุรี 18110</t>
  </si>
  <si>
    <t>28/01/2026 10:25</t>
  </si>
  <si>
    <t>WA084788562TH</t>
  </si>
  <si>
    <t>28/01/2026 10:24</t>
  </si>
  <si>
    <t>GSU52</t>
  </si>
  <si>
    <t>28/01/2026 10:23</t>
  </si>
  <si>
    <t>790643597715</t>
  </si>
  <si>
    <t>GSU51</t>
  </si>
  <si>
    <t>กัลยาณี มะสุทธิ</t>
  </si>
  <si>
    <t>42 ม.4 ต.ลำสนธิ อ.ลำสนธิ จ.ลพบุรี 
 15190</t>
  </si>
  <si>
    <t>15190</t>
  </si>
  <si>
    <t>0825422451</t>
  </si>
  <si>
    <t>28/01/2026 08:59</t>
  </si>
  <si>
    <t>WB132806263TH</t>
  </si>
  <si>
    <t>28/01/2026 10:22</t>
  </si>
  <si>
    <t>GSU50</t>
  </si>
  <si>
    <t>พ***รธ เ***ไกร</t>
  </si>
  <si>
    <t>28/01/2026 09:51</t>
  </si>
  <si>
    <t>790622422844</t>
  </si>
  <si>
    <t>GSU49</t>
  </si>
  <si>
    <t>28/01/2026 09:50</t>
  </si>
  <si>
    <t>790614414892</t>
  </si>
  <si>
    <t>GSU48</t>
  </si>
  <si>
    <t>ไอรีน ตะเภาพงศ์</t>
  </si>
  <si>
    <t>66/1 ถนนเทศบาลเมืองปู่เจ้าสมิงพราย 11ตำบลสำโรงใต้ อำเภอพระประแดง สมุทรปราการ 10130</t>
  </si>
  <si>
    <t>66926355388</t>
  </si>
  <si>
    <t>28/01/2026 10:21</t>
  </si>
  <si>
    <t>WA084788576TH</t>
  </si>
  <si>
    <t>28/01/2026 10:20</t>
  </si>
  <si>
    <t>GSU47</t>
  </si>
  <si>
    <t>Kob Danna</t>
  </si>
  <si>
    <t>106/2ม.2
ปากหมาก
ไชยา
สุราษฎร์ธานี
Thailand 84110</t>
  </si>
  <si>
    <t>84110</t>
  </si>
  <si>
    <t>66635942394</t>
  </si>
  <si>
    <t>28/01/2026 10:19</t>
  </si>
  <si>
    <t>WA084788580TH</t>
  </si>
  <si>
    <t>GSU46</t>
  </si>
  <si>
    <t>28/01/2026 10:17</t>
  </si>
  <si>
    <t>790616207813</t>
  </si>
  <si>
    <t>GSU45</t>
  </si>
  <si>
    <t>น***รัตน์ เ***ันทร์</t>
  </si>
  <si>
    <t>28/01/2026 10:14</t>
  </si>
  <si>
    <t>790671690760</t>
  </si>
  <si>
    <t>GSU43</t>
  </si>
  <si>
    <t>ก***าภัค จ***ร์กลาง</t>
  </si>
  <si>
    <t>28/01/2026 10:09</t>
  </si>
  <si>
    <t>790604410864</t>
  </si>
  <si>
    <t>GSU42</t>
  </si>
  <si>
    <t>ค***ูกตาล จ***ลดา</t>
  </si>
  <si>
    <t>28/01/2026 10:05</t>
  </si>
  <si>
    <t>790692598721</t>
  </si>
  <si>
    <t>GSU41</t>
  </si>
  <si>
    <t>28/01/2026 09:57</t>
  </si>
  <si>
    <t>เอารสกาแฟ</t>
  </si>
  <si>
    <t>790602986736</t>
  </si>
  <si>
    <t>GSU40</t>
  </si>
  <si>
    <t>28/01/2026 09:54</t>
  </si>
  <si>
    <t>790637308860</t>
  </si>
  <si>
    <t>GSU39</t>
  </si>
  <si>
    <t>น***าวจิราพร ว***สนิท</t>
  </si>
  <si>
    <t>28/01/2026 09:53</t>
  </si>
  <si>
    <t>ฝอยทอง/เผือก/เนยนม/มะพร้าว</t>
  </si>
  <si>
    <t>790606496772</t>
  </si>
  <si>
    <t>GSU38</t>
  </si>
  <si>
    <t>แ** ก***ารัตน์</t>
  </si>
  <si>
    <t>ขอเนยนมมาให้ลองหน่อยค่าา</t>
  </si>
  <si>
    <t>790685385722</t>
  </si>
  <si>
    <t>GSU37</t>
  </si>
  <si>
    <t>จ***มาศ จ***ะนะ ถ***ภกิจ ต***้าเมือง อ***ือง จ***เชิงเทรา 2***0</t>
  </si>
  <si>
    <t>เผือก 2,มะพร้าวเผา 1, เนย 2 ,ฝอยทอง 3 ,มะพร้าวน้ำหอม 2 ค่ะ</t>
  </si>
  <si>
    <t>790607788714</t>
  </si>
  <si>
    <t>GSU36</t>
  </si>
  <si>
    <t>T***arat A***young</t>
  </si>
  <si>
    <t>28/01/2026 09:49</t>
  </si>
  <si>
    <t>เผือก1
มะพร้าว1
ฝอยทอง1</t>
  </si>
  <si>
    <t>790666894791</t>
  </si>
  <si>
    <t>GSU35</t>
  </si>
  <si>
    <t>เ***พักตร์    ว***ลย์พันธุ์</t>
  </si>
  <si>
    <t>28/01/2026 09:45</t>
  </si>
  <si>
    <t>790697308811</t>
  </si>
  <si>
    <t>GSU33</t>
  </si>
  <si>
    <t>ส***สษร เ***ญผล</t>
  </si>
  <si>
    <t>28/01/2026 09:44</t>
  </si>
  <si>
    <t>790612304812</t>
  </si>
  <si>
    <t>GSU32</t>
  </si>
  <si>
    <t>อ***ัง</t>
  </si>
  <si>
    <t>ขอเป็นกล้วยหอยมักพร้าวนะคะ</t>
  </si>
  <si>
    <t>790650180736</t>
  </si>
  <si>
    <t>GSU30</t>
  </si>
  <si>
    <t>ส***  ว***ราช</t>
  </si>
  <si>
    <t>28/01/2026 09:39</t>
  </si>
  <si>
    <t>790618305805</t>
  </si>
  <si>
    <t>GSU29</t>
  </si>
  <si>
    <t>เ***นใจ ช***วรรณ</t>
  </si>
  <si>
    <t>28/01/2026 09:38</t>
  </si>
  <si>
    <t>790695697750</t>
  </si>
  <si>
    <t>GSU27</t>
  </si>
  <si>
    <t>ป***า ก***นวิสุทธิ</t>
  </si>
  <si>
    <t>28/01/2026 09:37</t>
  </si>
  <si>
    <t>790603903810</t>
  </si>
  <si>
    <t>GSU24</t>
  </si>
  <si>
    <t>น*** ด***เมือง</t>
  </si>
  <si>
    <t>28/01/2026 09:30</t>
  </si>
  <si>
    <t>790690179786</t>
  </si>
  <si>
    <t>GSU23</t>
  </si>
  <si>
    <t>น***ำไพร ศ***รม</t>
  </si>
  <si>
    <t>790610381794</t>
  </si>
  <si>
    <t>GSU21</t>
  </si>
  <si>
    <t>ส***วดี ส***ระ</t>
  </si>
  <si>
    <t>28/01/2026 09:20</t>
  </si>
  <si>
    <t>790676377783</t>
  </si>
  <si>
    <t>GSU20</t>
  </si>
  <si>
    <t>u***9754588322114</t>
  </si>
  <si>
    <t>28/01/2026 09:16</t>
  </si>
  <si>
    <t>790600011806</t>
  </si>
  <si>
    <t>GSU19</t>
  </si>
  <si>
    <t>พ***า ไ***มศร</t>
  </si>
  <si>
    <t>รสไหนก็ได้ค่ะ ยดเว้นกาแฟค่ะ</t>
  </si>
  <si>
    <t>790601577791</t>
  </si>
  <si>
    <t>GSU18</t>
  </si>
  <si>
    <t>******ิต 84 แขวงสนามบิน เขตดอนเมือง กรุงเทพฯ 10210 แขวงสนามบิน เขตดอนเมือง จังหวัดกรุงเทพมหานคร 10210</t>
  </si>
  <si>
    <t>28/01/2026 08:54</t>
  </si>
  <si>
    <t>TH265890144766T</t>
  </si>
  <si>
    <t>28/01/2026 08:24</t>
  </si>
  <si>
    <t>GSU17</t>
  </si>
  <si>
    <t>******ตำบลโคกแย้ อำเภอหนองแค จังหวัดสระบุรี 18230</t>
  </si>
  <si>
    <t>28/01/2026 08:18</t>
  </si>
  <si>
    <t>TH268316714004X</t>
  </si>
  <si>
    <t>GSU16</t>
  </si>
  <si>
    <t>28/01/2026 08:11</t>
  </si>
  <si>
    <t>TH2649134719123</t>
  </si>
  <si>
    <t>28/01/2026 08:06</t>
  </si>
  <si>
    <t>GSU15</t>
  </si>
  <si>
    <t>ไ***อบัญชี</t>
  </si>
  <si>
    <t>28/01/2026 07:57</t>
  </si>
  <si>
    <t>790631506862</t>
  </si>
  <si>
    <t>GSU14</t>
  </si>
  <si>
    <t>ป***อม ไ***ุดล้อม</t>
  </si>
  <si>
    <t>28/01/2026 07:35</t>
  </si>
  <si>
    <t>790692821822</t>
  </si>
  <si>
    <t>GSU12</t>
  </si>
  <si>
    <t>ศ***กาญจน์ ส***์ทอง</t>
  </si>
  <si>
    <t>28/01/2026 07:33</t>
  </si>
  <si>
    <t>790614584701</t>
  </si>
  <si>
    <t>GSU11</t>
  </si>
  <si>
    <t>K***ม้าย</t>
  </si>
  <si>
    <t>28/01/2026 07:07</t>
  </si>
  <si>
    <t>790674535696</t>
  </si>
  <si>
    <t>28/01/2026 07:08</t>
  </si>
  <si>
    <t>GSU10</t>
  </si>
  <si>
    <t>เ***นี บ***าค</t>
  </si>
  <si>
    <t>28/01/2026 07:04</t>
  </si>
  <si>
    <t>790650680573</t>
  </si>
  <si>
    <t>GSU9</t>
  </si>
  <si>
    <t>สุชาดา ศรีหาบุตร</t>
  </si>
  <si>
    <t>4 ม.13 ต.ท่าอุแท
กาญจนดิษฐ์/ Kanchanaditสุราษฎร์ธานี/ Surat Thani
84340</t>
  </si>
  <si>
    <t>660980159295</t>
  </si>
  <si>
    <t>28/01/2026 06:49</t>
  </si>
  <si>
    <t>TH680289YXXZ3K</t>
  </si>
  <si>
    <t>GSU7</t>
  </si>
  <si>
    <t>พ***ืบ</t>
  </si>
  <si>
    <t>28/01/2026 06:34</t>
  </si>
  <si>
    <t>790607614694</t>
  </si>
  <si>
    <t>28/01/2026 06:33</t>
  </si>
  <si>
    <t>GSU5</t>
  </si>
  <si>
    <t>อ***ย์ญา พ***ประสพ</t>
  </si>
  <si>
    <t>28/01/2026 05:44</t>
  </si>
  <si>
    <t>790688331635</t>
  </si>
  <si>
    <t>GSU4</t>
  </si>
  <si>
    <t>น** น** ส***ือน</t>
  </si>
  <si>
    <t>28/01/2026 05:28</t>
  </si>
  <si>
    <t>790622148610</t>
  </si>
  <si>
    <t>GSU2</t>
  </si>
  <si>
    <t>เ***ณีย์   ก***เลิศ</t>
  </si>
  <si>
    <t>28/01/2026 03:17</t>
  </si>
  <si>
    <t>790682559590</t>
  </si>
  <si>
    <t>GSU0</t>
  </si>
  <si>
    <t>แ***น้ต</t>
  </si>
  <si>
    <t>28/01/2026 01:37</t>
  </si>
  <si>
    <t>ไม่เอารสกาแฟครับ ซื้อไปฝากคุณยาย</t>
  </si>
  <si>
    <t>790613671595</t>
  </si>
  <si>
    <t>GST98</t>
  </si>
  <si>
    <t>ร***ุณ</t>
  </si>
  <si>
    <t>28/01/2026 00:36</t>
  </si>
  <si>
    <t>790657332640</t>
  </si>
  <si>
    <t>GST96</t>
  </si>
  <si>
    <t>******รี  แขวงช่องนนทรี แขวงช่องนนทรี เขตยานนาวา จังหวัดกรุงเทพมหานคร 10120</t>
  </si>
  <si>
    <t>28/01/2026 00:31</t>
  </si>
  <si>
    <t>TH268153469895K</t>
  </si>
  <si>
    <t>GSY11</t>
  </si>
  <si>
    <t>ธ***รัตน แ***ิ่น</t>
  </si>
  <si>
    <t>29/01/2026 23:20</t>
  </si>
  <si>
    <t>790773457784</t>
  </si>
  <si>
    <t>GSY10</t>
  </si>
  <si>
    <t>วาสนา มิ่งขวัญ</t>
  </si>
  <si>
    <t>บ้านโคกเพชร 119หมู่14ต.โคกกรวดอ.เมืองจ.นครราชสีมา30280 · ขามทะเลสอ/ Kham Thale So
ขามทะเลสอ/ Kham Thale Soนครราชสีมา/ Nakhon Ratchasima
30280</t>
  </si>
  <si>
    <t>30280</t>
  </si>
  <si>
    <t>660812048260</t>
  </si>
  <si>
    <t>29/01/2026 22:50</t>
  </si>
  <si>
    <t>LEXPU0652759586</t>
  </si>
  <si>
    <t>GSY9</t>
  </si>
  <si>
    <t>พ***ี ข***ักดี</t>
  </si>
  <si>
    <t>29/01/2026 22:29</t>
  </si>
  <si>
    <t>790753447794</t>
  </si>
  <si>
    <t>GSY8</t>
  </si>
  <si>
    <t>อ***ลี อ***รส่ง</t>
  </si>
  <si>
    <t>29/01/2026 22:16</t>
  </si>
  <si>
    <t>790715085834</t>
  </si>
  <si>
    <t>GSY7</t>
  </si>
  <si>
    <t>ก***ิดา ร***าสระน้อย</t>
  </si>
  <si>
    <t>29/01/2026 22:14</t>
  </si>
  <si>
    <t>790728889834</t>
  </si>
  <si>
    <t>GSY6</t>
  </si>
  <si>
    <t>29/01/2026 21:30</t>
  </si>
  <si>
    <t>790722886855</t>
  </si>
  <si>
    <t>GSY5</t>
  </si>
  <si>
    <t>เ*** ท***จียว</t>
  </si>
  <si>
    <t>29/01/2026 21:28</t>
  </si>
  <si>
    <t>790773687852</t>
  </si>
  <si>
    <t>GSY4</t>
  </si>
  <si>
    <t>ย***พรรณ ล***นอด</t>
  </si>
  <si>
    <t>29/01/2026 21:23</t>
  </si>
  <si>
    <t>790754558856</t>
  </si>
  <si>
    <t>29/01/2026 21:26</t>
  </si>
  <si>
    <t>GSY2</t>
  </si>
  <si>
    <t>u***3435383079542</t>
  </si>
  <si>
    <t>29/01/2026 21:13</t>
  </si>
  <si>
    <t>790742481830</t>
  </si>
  <si>
    <t>GSY1</t>
  </si>
  <si>
    <t>จ***รัตน์ ฟ***ทศ</t>
  </si>
  <si>
    <t>29/01/2026 21:01</t>
  </si>
  <si>
    <t>790712277880</t>
  </si>
  <si>
    <t>GSY0</t>
  </si>
  <si>
    <t>29/01/2026 21:00</t>
  </si>
  <si>
    <t>790763353800</t>
  </si>
  <si>
    <t>GSX99</t>
  </si>
  <si>
    <t>ว***ีกวิตานนท์</t>
  </si>
  <si>
    <t>29/01/2026 20:40</t>
  </si>
  <si>
    <t>790736678885</t>
  </si>
  <si>
    <t>GSX98</t>
  </si>
  <si>
    <t>29/01/2026 20:35</t>
  </si>
  <si>
    <t>790748337702</t>
  </si>
  <si>
    <t>GSX97</t>
  </si>
  <si>
    <t>29/01/2026 20:33</t>
  </si>
  <si>
    <t>790769123793</t>
  </si>
  <si>
    <t>GSX96</t>
  </si>
  <si>
    <t>ล***ณา เ***อก</t>
  </si>
  <si>
    <t>29/01/2026 20:31</t>
  </si>
  <si>
    <t>790780677853</t>
  </si>
  <si>
    <t>GSX95</t>
  </si>
  <si>
    <t>29/01/2026 20:23</t>
  </si>
  <si>
    <t>790709152800</t>
  </si>
  <si>
    <t>29/01/2026 20:24</t>
  </si>
  <si>
    <t>GSX94</t>
  </si>
  <si>
    <t>u***73058279674226</t>
  </si>
  <si>
    <t>29/01/2026 20:11</t>
  </si>
  <si>
    <t>790782465793</t>
  </si>
  <si>
    <t>GSX93</t>
  </si>
  <si>
    <t>29/01/2026 20:07</t>
  </si>
  <si>
    <t>790728875823</t>
  </si>
  <si>
    <t>GSX92</t>
  </si>
  <si>
    <t>เ***ีย์   ด***ยโย</t>
  </si>
  <si>
    <t>790754682841</t>
  </si>
  <si>
    <t>GSX91</t>
  </si>
  <si>
    <t>ว***า พ***ชนะ</t>
  </si>
  <si>
    <t>29/01/2026 19:55</t>
  </si>
  <si>
    <t>เผือกมะพร้าวอ่อน1ฝอยทอง1กาแฟ 1คะ</t>
  </si>
  <si>
    <t>790795136891</t>
  </si>
  <si>
    <t>GSX90</t>
  </si>
  <si>
    <t>เ***จริน อ***ร์วัน</t>
  </si>
  <si>
    <t>29/01/2026 19:46</t>
  </si>
  <si>
    <t>790763335714</t>
  </si>
  <si>
    <t>GSX89</t>
  </si>
  <si>
    <t>29/01/2026 19:32</t>
  </si>
  <si>
    <t>790797540772</t>
  </si>
  <si>
    <t>GSX88</t>
  </si>
  <si>
    <t>เ***งศรี ส***อาด</t>
  </si>
  <si>
    <t>29/01/2026 19:13</t>
  </si>
  <si>
    <t>790711531724</t>
  </si>
  <si>
    <t>GSX87</t>
  </si>
  <si>
    <t>อ***ภรณ์ ส***มือน</t>
  </si>
  <si>
    <t>29/01/2026 19:11</t>
  </si>
  <si>
    <t>790764744781</t>
  </si>
  <si>
    <t>GSX86</t>
  </si>
  <si>
    <t>พ***ร์พิมล แ***ุญ</t>
  </si>
  <si>
    <t>29/01/2026 19:09</t>
  </si>
  <si>
    <t>790748568816</t>
  </si>
  <si>
    <t>GSX84</t>
  </si>
  <si>
    <t>อ***  ค***ว</t>
  </si>
  <si>
    <t>29/01/2026 18:47</t>
  </si>
  <si>
    <t>790737682851</t>
  </si>
  <si>
    <t>GSX83</t>
  </si>
  <si>
    <t>ช***ม</t>
  </si>
  <si>
    <t>29/01/2026 18:43</t>
  </si>
  <si>
    <t>790720750886</t>
  </si>
  <si>
    <t>GSX82</t>
  </si>
  <si>
    <t>พ***ี ย***ำเนิน</t>
  </si>
  <si>
    <t>29/01/2026 18:33</t>
  </si>
  <si>
    <t>790759487851</t>
  </si>
  <si>
    <t>GSX81</t>
  </si>
  <si>
    <t>29/01/2026 18:29</t>
  </si>
  <si>
    <t>790775952886</t>
  </si>
  <si>
    <t>29/01/2026 18:30</t>
  </si>
  <si>
    <t>GSX80</t>
  </si>
  <si>
    <t>s***para071</t>
  </si>
  <si>
    <t>29/01/2026 18:22</t>
  </si>
  <si>
    <t>790795334755</t>
  </si>
  <si>
    <t>GSX78</t>
  </si>
  <si>
    <t>พ***รณ ท***ญสม</t>
  </si>
  <si>
    <t>29/01/2026 18:11</t>
  </si>
  <si>
    <t>790723499845</t>
  </si>
  <si>
    <t>GSX77</t>
  </si>
  <si>
    <t>น***ธร ส***วงษ์</t>
  </si>
  <si>
    <t>29/01/2026 18:08</t>
  </si>
  <si>
    <t>790771962805</t>
  </si>
  <si>
    <t>GSX76</t>
  </si>
  <si>
    <t>อ***ญา ศ***วัสดิ์ฉิม</t>
  </si>
  <si>
    <t>29/01/2026 18:05</t>
  </si>
  <si>
    <t>THT04022E7HJ62Z</t>
  </si>
  <si>
    <t>GSX75</t>
  </si>
  <si>
    <t>ภ***รณ</t>
  </si>
  <si>
    <t>29/01/2026 18:04</t>
  </si>
  <si>
    <t>790737481881</t>
  </si>
  <si>
    <t>GSX74</t>
  </si>
  <si>
    <t>Sudarat phubenchaphong</t>
  </si>
  <si>
    <t>31 หมู่ 8  · หนองกง/ Nong Kong
นางรอง/ Nang Rongบุรีรัมย์/ Buriram
31110</t>
  </si>
  <si>
    <t>660994361677</t>
  </si>
  <si>
    <t>29/01/2026 17:48</t>
  </si>
  <si>
    <t>LEXPU0652748568</t>
  </si>
  <si>
    <t>GSX73</t>
  </si>
  <si>
    <t>ภ******ว</t>
  </si>
  <si>
    <t>******่ยวเหลียง, อำเภอกะเปอร์ ตำบลเชี่ยวเหลียง อำเภอกะเปอร์ จังหวัดระนอง 85120</t>
  </si>
  <si>
    <t>85120</t>
  </si>
  <si>
    <t>29/01/2026 17:34</t>
  </si>
  <si>
    <t>TH69038A7TV61C</t>
  </si>
  <si>
    <t>GSX72</t>
  </si>
  <si>
    <t>นางสาวสุกัญญา สว่าง</t>
  </si>
  <si>
    <t>บ้านเลขที่118หมู่5 ตำบลมาบยางพร อำเภอปลวกแดง จังหวัดระยอง รหัสไปรษณีย์21140 #ห้องแถวตรงปั้มหลอด# · มาบยางพร/ Map Yang Phon
ปลวกแดง/ Pluak Daengระยอง/ Rayong
21140</t>
  </si>
  <si>
    <t>660963359440</t>
  </si>
  <si>
    <t>29/01/2026 17:28</t>
  </si>
  <si>
    <t>LEXDO0177645243</t>
  </si>
  <si>
    <t>GSX71</t>
  </si>
  <si>
    <t>ป***ธณรัชต์  ท***มี</t>
  </si>
  <si>
    <t>29/01/2026 17:22</t>
  </si>
  <si>
    <t>790770487894</t>
  </si>
  <si>
    <t>GSX70</t>
  </si>
  <si>
    <t>น***มรรถ  ท***รี</t>
  </si>
  <si>
    <t>29/01/2026 17:21</t>
  </si>
  <si>
    <t>790764277866</t>
  </si>
  <si>
    <t>GSX69</t>
  </si>
  <si>
    <t>******้านเหล่าสมบูรณ์, ตำบล ดงหม้อทองใต้, อำเภอบ้านม่วง ตำบลดงหม้อทองใต้ อำเภอบ้านม่วง จังหวัดสกลนคร 47140</t>
  </si>
  <si>
    <t>47140</t>
  </si>
  <si>
    <t>29/01/2026 17:26</t>
  </si>
  <si>
    <t>TH260635562847P</t>
  </si>
  <si>
    <t>29/01/2026 16:56</t>
  </si>
  <si>
    <t>GSX68</t>
  </si>
  <si>
    <t>29/01/2026 16:55</t>
  </si>
  <si>
    <t>790716464786</t>
  </si>
  <si>
    <t>GSX67</t>
  </si>
  <si>
    <t>ป***ิ๋มขายน้ำ</t>
  </si>
  <si>
    <t>29/01/2026 16:51</t>
  </si>
  <si>
    <t>790751079742</t>
  </si>
  <si>
    <t>GSX66</t>
  </si>
  <si>
    <t>29/01/2026 16:50</t>
  </si>
  <si>
    <t>เนยสด1  กาแฟ1   ฝอยทอง1</t>
  </si>
  <si>
    <t>790701737895</t>
  </si>
  <si>
    <t>GSX64</t>
  </si>
  <si>
    <t>29/01/2026 16:47</t>
  </si>
  <si>
    <t>790783683874</t>
  </si>
  <si>
    <t>GSX60</t>
  </si>
  <si>
    <t>แ***พ็ญ  แ***มภู</t>
  </si>
  <si>
    <t>29/01/2026 16:40</t>
  </si>
  <si>
    <t>790752094845</t>
  </si>
  <si>
    <t>GSX59</t>
  </si>
  <si>
    <t>ไอซ์ ไวกิ้ง สวนสนุกในงาน</t>
  </si>
  <si>
    <t xml:space="preserve">เวทีกลางสะพานหิน ถนน ภูเก็ต ตำบลวิชิต ตำบลวิชิต อำเภอเมืองภูเก็ต จังหวัดภูเก็ต 83000
</t>
  </si>
  <si>
    <t>0973459540</t>
  </si>
  <si>
    <t>29/01/2026 15:59</t>
  </si>
  <si>
    <t>📌📌LINE OA</t>
  </si>
  <si>
    <t>WB132930345TH</t>
  </si>
  <si>
    <t>29/01/2026 16:36</t>
  </si>
  <si>
    <t>29/01/2026 16:35</t>
  </si>
  <si>
    <t>GSX58</t>
  </si>
  <si>
    <t>******บล สบปราบ ตำบลสบปราบ อำเภอสบปราบ จังหวัดลำปาง 52170</t>
  </si>
  <si>
    <t>52170</t>
  </si>
  <si>
    <t>TH265547168242F</t>
  </si>
  <si>
    <t>29/01/2026 16:34</t>
  </si>
  <si>
    <t>GSX57</t>
  </si>
  <si>
    <t>ห***ัง ช***คิด</t>
  </si>
  <si>
    <t>29/01/2026 16:33</t>
  </si>
  <si>
    <t>790725359826</t>
  </si>
  <si>
    <t>GSX54</t>
  </si>
  <si>
    <t>พ***ัด ไ***งษา</t>
  </si>
  <si>
    <t>29/01/2026 15:39</t>
  </si>
  <si>
    <t>790769075865</t>
  </si>
  <si>
    <t>GSX53</t>
  </si>
  <si>
    <t>30/01/2026 11:50</t>
  </si>
  <si>
    <t>TH264235779193A</t>
  </si>
  <si>
    <t>29/01/2026 15:30</t>
  </si>
  <si>
    <t>GSX52</t>
  </si>
  <si>
    <t>นายวสันต์ วรพฤกษ์กิจ</t>
  </si>
  <si>
    <t>บริษัทจุฑาวรรณ จำกัด  789/27 หมู่1 · หนองขาม/ Nong Kham
ศรีราชา/ Si Rachaชลบุรี/ Chonburi
20230</t>
  </si>
  <si>
    <t>660897636339</t>
  </si>
  <si>
    <t>29/01/2026 15:29</t>
  </si>
  <si>
    <t>LEXPU0652757561</t>
  </si>
  <si>
    <t>GSX51</t>
  </si>
  <si>
    <t>น** บ***ัย ข***ทพ</t>
  </si>
  <si>
    <t>29/01/2026 15:18</t>
  </si>
  <si>
    <t>790758672896</t>
  </si>
  <si>
    <t>29/01/2026 15:17</t>
  </si>
  <si>
    <t>GSX50</t>
  </si>
  <si>
    <t>นาย เฉลิมพล ศรีทองจ้อย</t>
  </si>
  <si>
    <t>34 ม.15 ต.เมืองใหม่
อ.ศรีบุญเรือง จ.หนองบัวลำภู 39180</t>
  </si>
  <si>
    <t>39180</t>
  </si>
  <si>
    <t>0945511807</t>
  </si>
  <si>
    <t>29/01/2026 14:16</t>
  </si>
  <si>
    <t>WB132930331TH</t>
  </si>
  <si>
    <t>29/01/2026 15:16</t>
  </si>
  <si>
    <t>GSX49</t>
  </si>
  <si>
    <t>790715091832</t>
  </si>
  <si>
    <t>GSX48</t>
  </si>
  <si>
    <t>ค***ส แ***ิชัย</t>
  </si>
  <si>
    <t>29/01/2026 15:13</t>
  </si>
  <si>
    <t>790756067872</t>
  </si>
  <si>
    <t>GSX47</t>
  </si>
  <si>
    <t>29/01/2026 15:12</t>
  </si>
  <si>
    <t>790714925722</t>
  </si>
  <si>
    <t>GSX45</t>
  </si>
  <si>
    <t>29/01/2026 14:55</t>
  </si>
  <si>
    <t>790788950814</t>
  </si>
  <si>
    <t>GSX44</t>
  </si>
  <si>
    <t>******ีย์ เขตบางเขน แขวงอนุสาวรีย์ เขตบางเขน จังหวัดกรุงเทพมหานคร 10220</t>
  </si>
  <si>
    <t>TH269700482611N</t>
  </si>
  <si>
    <t>29/01/2026 14:46</t>
  </si>
  <si>
    <t>GSX42</t>
  </si>
  <si>
    <t>ป***ี ช***ช</t>
  </si>
  <si>
    <t>29/01/2026 14:41</t>
  </si>
  <si>
    <t>790727943714</t>
  </si>
  <si>
    <t>29/01/2026 14:42</t>
  </si>
  <si>
    <t>GSX41</t>
  </si>
  <si>
    <t>อ***ั่</t>
  </si>
  <si>
    <t>790769520704</t>
  </si>
  <si>
    <t>GSX40</t>
  </si>
  <si>
    <t>น***ุญส่ง ร***พุก</t>
  </si>
  <si>
    <t>29/01/2026 14:38</t>
  </si>
  <si>
    <t>790773743815</t>
  </si>
  <si>
    <t>GSX38</t>
  </si>
  <si>
    <t>29/01/2026 14:22</t>
  </si>
  <si>
    <t>790749073715</t>
  </si>
  <si>
    <t>GSX37</t>
  </si>
  <si>
    <t>จ***ร แ***นาเมือง</t>
  </si>
  <si>
    <t>790771766853</t>
  </si>
  <si>
    <t>GSX35</t>
  </si>
  <si>
    <t>******าส์7  93/9 หมู่1 ตำบลบึง ตำบลบึง อำเภอศรีราชา จังหวัดชลบุรี 20230</t>
  </si>
  <si>
    <t>29/01/2026 14:17</t>
  </si>
  <si>
    <t>TH260930889262K</t>
  </si>
  <si>
    <t>GSX34</t>
  </si>
  <si>
    <t>บ***กร</t>
  </si>
  <si>
    <t>29/01/2026 14:09</t>
  </si>
  <si>
    <t>เว้นเผือกให้ทีนะคะหนูเเพ้ค่ะ</t>
  </si>
  <si>
    <t>790762862842</t>
  </si>
  <si>
    <t>GSX33</t>
  </si>
  <si>
    <t>น***ุช ค***ง</t>
  </si>
  <si>
    <t>29/01/2026 14:07</t>
  </si>
  <si>
    <t>790728484895</t>
  </si>
  <si>
    <t>29/01/2026 14:14</t>
  </si>
  <si>
    <t>GSX31</t>
  </si>
  <si>
    <t>ค***มัย  เ***การะโก</t>
  </si>
  <si>
    <t>29/01/2026 14:01</t>
  </si>
  <si>
    <t>790742742823</t>
  </si>
  <si>
    <t>GSX30</t>
  </si>
  <si>
    <t>จ*** ช***ณี</t>
  </si>
  <si>
    <t>Trang</t>
  </si>
  <si>
    <t>29/01/2026 13:58</t>
  </si>
  <si>
    <t>790759698831</t>
  </si>
  <si>
    <t>GSX29</t>
  </si>
  <si>
    <t>u***94808771886973</t>
  </si>
  <si>
    <t>29/01/2026 13:56</t>
  </si>
  <si>
    <t>790766353845</t>
  </si>
  <si>
    <t>GSX28</t>
  </si>
  <si>
    <t>P***ly</t>
  </si>
  <si>
    <t>THT02032E9DBN3Z</t>
  </si>
  <si>
    <t>GSX27</t>
  </si>
  <si>
    <t>u***6377933793617</t>
  </si>
  <si>
    <t>29/01/2026 13:51</t>
  </si>
  <si>
    <t>790742483823</t>
  </si>
  <si>
    <t>GSX26</t>
  </si>
  <si>
    <t>เ** ซ***รัญ  7** ซ จ***44 แ*** บ***ี่ขัน เ** บ***ลัด ก** 1***0</t>
  </si>
  <si>
    <t>790782333740</t>
  </si>
  <si>
    <t>GSX25</t>
  </si>
  <si>
    <t>บ***อด บ***ยู่</t>
  </si>
  <si>
    <t>29/01/2026 13:49</t>
  </si>
  <si>
    <t>790712044776</t>
  </si>
  <si>
    <t>29/01/2026 13:48</t>
  </si>
  <si>
    <t>GSX23</t>
  </si>
  <si>
    <t>29/01/2026 13:40</t>
  </si>
  <si>
    <t>790721469871</t>
  </si>
  <si>
    <t>GSX22</t>
  </si>
  <si>
    <t>ท***ัลย์ อ***องคำ</t>
  </si>
  <si>
    <t>790766492843</t>
  </si>
  <si>
    <t>GSX21</t>
  </si>
  <si>
    <t>29/01/2026 13:37</t>
  </si>
  <si>
    <t>790781680872</t>
  </si>
  <si>
    <t>29/01/2026 13:38</t>
  </si>
  <si>
    <t>GSX20</t>
  </si>
  <si>
    <t>****** ตำบลบ้านใหม่ ตำบลบ้านใหม่ อำเภอปากเกร็ด จังหวัดนนทบุรี 11120</t>
  </si>
  <si>
    <t>29/01/2026 13:34</t>
  </si>
  <si>
    <t>TH264251624025M</t>
  </si>
  <si>
    <t>GSX19</t>
  </si>
  <si>
    <t>ม***ชัย ไ***อก</t>
  </si>
  <si>
    <t>29/01/2026 13:32</t>
  </si>
  <si>
    <t>790752079714</t>
  </si>
  <si>
    <t>GSX18</t>
  </si>
  <si>
    <t>******45 ปากซอยตากสิน 31 แขวงดาวคะนอง เขตธนบุรี จังหวัดกรุงเทพมหานคร 10600</t>
  </si>
  <si>
    <t>29/01/2026 13:29</t>
  </si>
  <si>
    <t>TH2691601280370</t>
  </si>
  <si>
    <t>29/01/2026 13:27</t>
  </si>
  <si>
    <t>GSX17</t>
  </si>
  <si>
    <t>พ***ท. น** ท***์โสต</t>
  </si>
  <si>
    <t>29/01/2026 13:18</t>
  </si>
  <si>
    <t>790722670872</t>
  </si>
  <si>
    <t>GSX16</t>
  </si>
  <si>
    <t>ป***จ้ว</t>
  </si>
  <si>
    <t>29/01/2026 13:06</t>
  </si>
  <si>
    <t>790772681812</t>
  </si>
  <si>
    <t>GSX15</t>
  </si>
  <si>
    <t>อ***งค์</t>
  </si>
  <si>
    <t>29/01/2026 13:01</t>
  </si>
  <si>
    <t>790717277851</t>
  </si>
  <si>
    <t>GSX14</t>
  </si>
  <si>
    <t>790733270843</t>
  </si>
  <si>
    <t>GSX13</t>
  </si>
  <si>
    <t>29/01/2026 12:43</t>
  </si>
  <si>
    <t>790747047731</t>
  </si>
  <si>
    <t>GSX12</t>
  </si>
  <si>
    <t>29/01/2026 12:42</t>
  </si>
  <si>
    <t>790723969851</t>
  </si>
  <si>
    <t>GSX11</t>
  </si>
  <si>
    <t>T***akorn C***tarama</t>
  </si>
  <si>
    <t>29/01/2026 12:35</t>
  </si>
  <si>
    <t>790727282811</t>
  </si>
  <si>
    <t>GSX10</t>
  </si>
  <si>
    <t>ส***า  ท***ิมทอง</t>
  </si>
  <si>
    <t>29/01/2026 12:25</t>
  </si>
  <si>
    <t>790764352836</t>
  </si>
  <si>
    <t>GSX9</t>
  </si>
  <si>
    <t>ศ***วรรณ เ***มภักดี</t>
  </si>
  <si>
    <t>29/01/2026 12:15</t>
  </si>
  <si>
    <t>790730150840</t>
  </si>
  <si>
    <t>GSX7</t>
  </si>
  <si>
    <t>29/01/2026 12:12</t>
  </si>
  <si>
    <t>790704086804</t>
  </si>
  <si>
    <t>GSX6</t>
  </si>
  <si>
    <t>จ***ดา บ***ะภา</t>
  </si>
  <si>
    <t>790768961861</t>
  </si>
  <si>
    <t>GSX5</t>
  </si>
  <si>
    <t>******9/7 ถนนเรืองราษฎร์, ตำบลเขานิเวศน์, อำเภอเมืองระนอง ตำบลเขานิเวศน์ อำเภอเมืองระนอง จังหวัดระนอง 85000</t>
  </si>
  <si>
    <t>29/01/2026 12:11</t>
  </si>
  <si>
    <t>TH69018A7TK67A</t>
  </si>
  <si>
    <t>GSX4</t>
  </si>
  <si>
    <t>ภ***ณ​</t>
  </si>
  <si>
    <t>29/01/2026 12:06</t>
  </si>
  <si>
    <t>790777341885</t>
  </si>
  <si>
    <t>GSX3</t>
  </si>
  <si>
    <t>ช***านุช โ***วง</t>
  </si>
  <si>
    <t>29/01/2026 12:04</t>
  </si>
  <si>
    <t>กาแฟ3
เผือก3
ฝอยทอง3
มะพร้าว2
เนยนม1</t>
  </si>
  <si>
    <t>790745065880</t>
  </si>
  <si>
    <t>GSX2</t>
  </si>
  <si>
    <t>พ******ญ</t>
  </si>
  <si>
    <t>******ตำบลบางหลวง อำเภอสรรพยา จังหวัดชัยนาท 17150</t>
  </si>
  <si>
    <t>29/01/2026 12:03</t>
  </si>
  <si>
    <t>TH269171302013V</t>
  </si>
  <si>
    <t>GSX1</t>
  </si>
  <si>
    <t>ม***  ข***และ</t>
  </si>
  <si>
    <t>29/01/2026 11:59</t>
  </si>
  <si>
    <t>790755483803</t>
  </si>
  <si>
    <t>GSX0</t>
  </si>
  <si>
    <t>******ต้นโพธิ์ อำเภอเมืองสิงห์บุรี จังหวัดสิงห์บุรี 16000</t>
  </si>
  <si>
    <t>29/01/2026 12:28</t>
  </si>
  <si>
    <t>TH2685085896055</t>
  </si>
  <si>
    <t>29/01/2026 11:58</t>
  </si>
  <si>
    <t>GSW99</t>
  </si>
  <si>
    <t>ก***พิชญา</t>
  </si>
  <si>
    <t>29/01/2026 11:56</t>
  </si>
  <si>
    <t>790766929713</t>
  </si>
  <si>
    <t>GSW98</t>
  </si>
  <si>
    <t>29/01/2026 11:55</t>
  </si>
  <si>
    <t>790773301474</t>
  </si>
  <si>
    <t>29/01/2026 11:53</t>
  </si>
  <si>
    <t>GSW97</t>
  </si>
  <si>
    <t>อ*** จ***ม้</t>
  </si>
  <si>
    <t>29/01/2026 11:50</t>
  </si>
  <si>
    <t>790795108471</t>
  </si>
  <si>
    <t>GSW96</t>
  </si>
  <si>
    <t>29/01/2026 11:44</t>
  </si>
  <si>
    <t>790721597374</t>
  </si>
  <si>
    <t>GSW95</t>
  </si>
  <si>
    <t>ร***า. ห***ะคร</t>
  </si>
  <si>
    <t>29/01/2026 11:41</t>
  </si>
  <si>
    <t>790732680312</t>
  </si>
  <si>
    <t>GSW94</t>
  </si>
  <si>
    <t>29/01/2026 11:31</t>
  </si>
  <si>
    <t>790753552396</t>
  </si>
  <si>
    <t>GSW93</t>
  </si>
  <si>
    <t>S***eera W***bunma</t>
  </si>
  <si>
    <t>29/01/2026 11:29</t>
  </si>
  <si>
    <t>790777700473</t>
  </si>
  <si>
    <t>GSW92</t>
  </si>
  <si>
    <t>ส***วดี อ***ัตน์</t>
  </si>
  <si>
    <t>29/01/2026 11:24</t>
  </si>
  <si>
    <t>790764904451</t>
  </si>
  <si>
    <t>GSW91</t>
  </si>
  <si>
    <t>790762876363</t>
  </si>
  <si>
    <t>29/01/2026 11:23</t>
  </si>
  <si>
    <t>GSW90</t>
  </si>
  <si>
    <t xml:space="preserve">กันยารัตน์ จิตรานุเคราะห์  </t>
  </si>
  <si>
    <t>บจก. แอ๊ดวานซ์ โซลูชั่น อินเตอร์เนชั่นแนล
54/25 หมู่ 6 ถ.เลียบคลองเทพกาญจนา ต.บางน้ำจืด อ.เมือง จ.สมุทรสาคร  74000</t>
  </si>
  <si>
    <t>0819380588</t>
  </si>
  <si>
    <t>29/01/2026 11:38</t>
  </si>
  <si>
    <t>WA085178995TH</t>
  </si>
  <si>
    <t>29/01/2026 11:21</t>
  </si>
  <si>
    <t>GSW89</t>
  </si>
  <si>
    <t>WA085178973TH</t>
  </si>
  <si>
    <t>29/01/2026 11:20</t>
  </si>
  <si>
    <t>GSW88</t>
  </si>
  <si>
    <t>ว*** พ***เอียด</t>
  </si>
  <si>
    <t>29/01/2026 11:18</t>
  </si>
  <si>
    <t>790745471390</t>
  </si>
  <si>
    <t>GSW87</t>
  </si>
  <si>
    <t>WA085178956TH</t>
  </si>
  <si>
    <t>GSW86</t>
  </si>
  <si>
    <t>ม******)</t>
  </si>
  <si>
    <t>******, อำเภอกำแพงแสน ตำบลกำแพงแสน อำเภอกำแพงแสน จังหวัดนครปฐม 73140</t>
  </si>
  <si>
    <t>29/01/2026 11:12</t>
  </si>
  <si>
    <t>TH2688120211269</t>
  </si>
  <si>
    <t>29/01/2026 11:10</t>
  </si>
  <si>
    <t>GSW85</t>
  </si>
  <si>
    <t>29/01/2026 11:07</t>
  </si>
  <si>
    <t>790741027436</t>
  </si>
  <si>
    <t>GSW84</t>
  </si>
  <si>
    <t>29/01/2026 11:06</t>
  </si>
  <si>
    <t>790792673381</t>
  </si>
  <si>
    <t>GSW83</t>
  </si>
  <si>
    <t>29/01/2026 11:35</t>
  </si>
  <si>
    <t>TH69018A8HVB8D</t>
  </si>
  <si>
    <t>29/01/2026 11:05</t>
  </si>
  <si>
    <t>GSW82</t>
  </si>
  <si>
    <t>29/01/2026 11:04</t>
  </si>
  <si>
    <t>790747278370</t>
  </si>
  <si>
    <t>GSW81</t>
  </si>
  <si>
    <t>29/01/2026 10:58</t>
  </si>
  <si>
    <t>790775418495</t>
  </si>
  <si>
    <t>GSW80</t>
  </si>
  <si>
    <t>อ*** ส***จ่ม</t>
  </si>
  <si>
    <t>29/01/2026 10:54</t>
  </si>
  <si>
    <t>790734481353</t>
  </si>
  <si>
    <t>GSW79</t>
  </si>
  <si>
    <t>ป***า เ***ครุฑ</t>
  </si>
  <si>
    <t>29/01/2026 10:52</t>
  </si>
  <si>
    <t>790773792384</t>
  </si>
  <si>
    <t>GSW78</t>
  </si>
  <si>
    <t>******บลควนรู อำเภอรัตภูมิ จังหวัดสงขลา 90180</t>
  </si>
  <si>
    <t>90180</t>
  </si>
  <si>
    <t>29/01/2026 11:17</t>
  </si>
  <si>
    <t>TH269238490403J</t>
  </si>
  <si>
    <t>29/01/2026 10:47</t>
  </si>
  <si>
    <t>GSW77</t>
  </si>
  <si>
    <t>เ***ซี่</t>
  </si>
  <si>
    <t>29/01/2026 10:43</t>
  </si>
  <si>
    <t>790702677391</t>
  </si>
  <si>
    <t>29/01/2026 10:41</t>
  </si>
  <si>
    <t>GSW76</t>
  </si>
  <si>
    <t>จ***่</t>
  </si>
  <si>
    <t>29/01/2026 10:35</t>
  </si>
  <si>
    <t>790713879373</t>
  </si>
  <si>
    <t>GSW75</t>
  </si>
  <si>
    <t>29/01/2026 10:31</t>
  </si>
  <si>
    <t>790741355364</t>
  </si>
  <si>
    <t>GSW74</t>
  </si>
  <si>
    <t>คุณ ชาตรี นาห่อม</t>
  </si>
  <si>
    <t>86 หมู่ 1 · แนงมุด/ Naeng Mut
กาบเชิง/ Kap Choengสุรินทร์/ Surin
32210</t>
  </si>
  <si>
    <t>32210</t>
  </si>
  <si>
    <t>660916699585</t>
  </si>
  <si>
    <t>29/01/2026 10:29</t>
  </si>
  <si>
    <t>TH29068A8HFQ9D</t>
  </si>
  <si>
    <t>29/01/2026 10:28</t>
  </si>
  <si>
    <t>GSW73</t>
  </si>
  <si>
    <t>จ***รา ห***ะคร</t>
  </si>
  <si>
    <t>29/01/2026 10:26</t>
  </si>
  <si>
    <t>790747765301</t>
  </si>
  <si>
    <t>GSW72</t>
  </si>
  <si>
    <t>ท***์โส ช***โย</t>
  </si>
  <si>
    <t>29/01/2026 10:25</t>
  </si>
  <si>
    <t>790765367302</t>
  </si>
  <si>
    <t>GSW71</t>
  </si>
  <si>
    <t>29/01/2026 10:23</t>
  </si>
  <si>
    <t>790762361303</t>
  </si>
  <si>
    <t>29/01/2026 10:24</t>
  </si>
  <si>
    <t>GSW69</t>
  </si>
  <si>
    <t>29/01/2026 10:22</t>
  </si>
  <si>
    <t>790774812494</t>
  </si>
  <si>
    <t>GSW67</t>
  </si>
  <si>
    <t>29/01/2026 10:18</t>
  </si>
  <si>
    <t>790711022441</t>
  </si>
  <si>
    <t>GSW66</t>
  </si>
  <si>
    <t>ธ***าภรณ์ อ***ลเลส</t>
  </si>
  <si>
    <t>29/01/2026 10:15</t>
  </si>
  <si>
    <t>790731610443</t>
  </si>
  <si>
    <t>GSW65</t>
  </si>
  <si>
    <t>790725151392</t>
  </si>
  <si>
    <t>GSW64</t>
  </si>
  <si>
    <t>ว***ุดา ส***กตุ</t>
  </si>
  <si>
    <t>29/01/2026 10:14</t>
  </si>
  <si>
    <t>790730501466</t>
  </si>
  <si>
    <t>GSW63</t>
  </si>
  <si>
    <t>น***ุญยนุช  น***ปัญญา</t>
  </si>
  <si>
    <t>29/01/2026 10:13</t>
  </si>
  <si>
    <t>790752019444</t>
  </si>
  <si>
    <t>GSW62</t>
  </si>
  <si>
    <t>29/01/2026 10:06</t>
  </si>
  <si>
    <t>790792211451</t>
  </si>
  <si>
    <t>GSW61</t>
  </si>
  <si>
    <t>ก***าพัชร ค***งแว่น</t>
  </si>
  <si>
    <t>29/01/2026 10:03</t>
  </si>
  <si>
    <t>790749701453</t>
  </si>
  <si>
    <t>GSW60</t>
  </si>
  <si>
    <t>ศ***พร จ***ร์หอม</t>
  </si>
  <si>
    <t>29/01/2026 09:56</t>
  </si>
  <si>
    <t>790787024436</t>
  </si>
  <si>
    <t>GSW59</t>
  </si>
  <si>
    <t>ก***นา  แ***จริญ</t>
  </si>
  <si>
    <t>29/01/2026 09:53</t>
  </si>
  <si>
    <t>790711821454</t>
  </si>
  <si>
    <t>GSW56</t>
  </si>
  <si>
    <t>29/01/2026 09:44</t>
  </si>
  <si>
    <t>TH265223543425J</t>
  </si>
  <si>
    <t>GSW55</t>
  </si>
  <si>
    <t>29/01/2026 09:36</t>
  </si>
  <si>
    <t>790786429440</t>
  </si>
  <si>
    <t>GSW54</t>
  </si>
  <si>
    <t>29/01/2026 09:33</t>
  </si>
  <si>
    <t>790753081344</t>
  </si>
  <si>
    <t>GSW53</t>
  </si>
  <si>
    <t>29/01/2026 09:51</t>
  </si>
  <si>
    <t>TH2669185058188</t>
  </si>
  <si>
    <t>29/01/2026 09:21</t>
  </si>
  <si>
    <t>GSW52</t>
  </si>
  <si>
    <t>790721074382</t>
  </si>
  <si>
    <t>GSW50</t>
  </si>
  <si>
    <t>อ***รา ว***รัตน์</t>
  </si>
  <si>
    <t>29/01/2026 09:15</t>
  </si>
  <si>
    <t>790778152356</t>
  </si>
  <si>
    <t>GSW49</t>
  </si>
  <si>
    <t>ก***นา เ***ญหมื่น</t>
  </si>
  <si>
    <t>790716108464</t>
  </si>
  <si>
    <t>GSW48</t>
  </si>
  <si>
    <t>ข***ใจพรหมแก้ว</t>
  </si>
  <si>
    <t>29/01/2026 08:52</t>
  </si>
  <si>
    <t>THT02032E5S4E0Z</t>
  </si>
  <si>
    <t>GSW47</t>
  </si>
  <si>
    <t>อ***  อ***ุแสง</t>
  </si>
  <si>
    <t>29/01/2026 08:39</t>
  </si>
  <si>
    <t>790732557392</t>
  </si>
  <si>
    <t>GSW45</t>
  </si>
  <si>
    <t>29/01/2026 08:33</t>
  </si>
  <si>
    <t>790791595646</t>
  </si>
  <si>
    <t>GSW44</t>
  </si>
  <si>
    <t>น***ันทร์  บ***ชยา</t>
  </si>
  <si>
    <t>29/01/2026 08:32</t>
  </si>
  <si>
    <t>790714301462</t>
  </si>
  <si>
    <t>GSW41</t>
  </si>
  <si>
    <t>เ*** ว***ิสา</t>
  </si>
  <si>
    <t>29/01/2026 08:11</t>
  </si>
  <si>
    <t>790793076356</t>
  </si>
  <si>
    <t>GSW40</t>
  </si>
  <si>
    <t>ค***เมธาพร ไ***าะ​</t>
  </si>
  <si>
    <t>29/01/2026 08:02</t>
  </si>
  <si>
    <t>790746557333</t>
  </si>
  <si>
    <t>GSW39</t>
  </si>
  <si>
    <t>29/01/2026 08:01</t>
  </si>
  <si>
    <t>790748281341</t>
  </si>
  <si>
    <t>GSW38</t>
  </si>
  <si>
    <t>29/01/2026 07:51</t>
  </si>
  <si>
    <t>790728482305</t>
  </si>
  <si>
    <t>GSW37</t>
  </si>
  <si>
    <t>พ***มื่น</t>
  </si>
  <si>
    <t>29/01/2026 07:30</t>
  </si>
  <si>
    <t>790731955370</t>
  </si>
  <si>
    <t>GSW36</t>
  </si>
  <si>
    <t>ก***ิดา ย***รรมมา</t>
  </si>
  <si>
    <t>29/01/2026 07:29</t>
  </si>
  <si>
    <t>790782705462</t>
  </si>
  <si>
    <t>GSW35</t>
  </si>
  <si>
    <t>อารี  ทิพย์ธันวา</t>
  </si>
  <si>
    <t>ถนน บรมอาสน์ ถนน บรมอาสน์ 73/4 · ท่าอิฐ/ Tha It
เมืองอุตรดิตถ์/ Mueang Uttaraditอุตรดิตถ์/ Uttaradit
53000</t>
  </si>
  <si>
    <t>660970346621</t>
  </si>
  <si>
    <t>29/01/2026 07:28</t>
  </si>
  <si>
    <t>LEXPU0652813471</t>
  </si>
  <si>
    <t>GSW34</t>
  </si>
  <si>
    <t>พ*** ป***ทานัง</t>
  </si>
  <si>
    <t>29/01/2026 07:16</t>
  </si>
  <si>
    <t>790790217486</t>
  </si>
  <si>
    <t>GSW33</t>
  </si>
  <si>
    <t>ย******ร</t>
  </si>
  <si>
    <t>******คา.ต.หนองเดิ่น ตำบลหนองเดิ่น อำเภอบุ่งคล้า จังหวัดบึงกาฬ 38000</t>
  </si>
  <si>
    <t>29/01/2026 07:15</t>
  </si>
  <si>
    <t>TH35058A7UFG8C</t>
  </si>
  <si>
    <t>GSW32</t>
  </si>
  <si>
    <t>29/01/2026 06:23</t>
  </si>
  <si>
    <t>TH266491665636I</t>
  </si>
  <si>
    <t>GSW31</t>
  </si>
  <si>
    <t>ณ***์วรรณ ส***ท้าวหงษ์</t>
  </si>
  <si>
    <t>29/01/2026 06:22</t>
  </si>
  <si>
    <t>THT11012E6S2M3Z</t>
  </si>
  <si>
    <t>GSW30</t>
  </si>
  <si>
    <t>u***5118381818187</t>
  </si>
  <si>
    <t>29/01/2026 06:11</t>
  </si>
  <si>
    <t>790709727275</t>
  </si>
  <si>
    <t>GSW29</t>
  </si>
  <si>
    <t>พ** ผ***ระดับ</t>
  </si>
  <si>
    <t>790715681221</t>
  </si>
  <si>
    <t>GSW27</t>
  </si>
  <si>
    <t>จ***า ใ***งวอน</t>
  </si>
  <si>
    <t>29/01/2026 05:50</t>
  </si>
  <si>
    <t>790703324246</t>
  </si>
  <si>
    <t>GSW26</t>
  </si>
  <si>
    <t>อ***ช</t>
  </si>
  <si>
    <t>29/01/2026 05:38</t>
  </si>
  <si>
    <t>790727722245</t>
  </si>
  <si>
    <t>GSW25</t>
  </si>
  <si>
    <t>น***งคลขจรเกียรติเดชา</t>
  </si>
  <si>
    <t>29/01/2026 05:34</t>
  </si>
  <si>
    <t>790744197132</t>
  </si>
  <si>
    <t>29/01/2026 05:35</t>
  </si>
  <si>
    <t>GSW24</t>
  </si>
  <si>
    <t>******ตำบลบ้านคา อำเภอบ้านคา จังหวัดราชบุรี 70180</t>
  </si>
  <si>
    <t>29/01/2026 05:29</t>
  </si>
  <si>
    <t>TH264411798825M</t>
  </si>
  <si>
    <t>GSW23</t>
  </si>
  <si>
    <t>น***น แ***าราย</t>
  </si>
  <si>
    <t>29/01/2026 05:11</t>
  </si>
  <si>
    <t>790701977170</t>
  </si>
  <si>
    <t>GSW22</t>
  </si>
  <si>
    <t>29/01/2026 22:05</t>
  </si>
  <si>
    <t>TH269730186380C</t>
  </si>
  <si>
    <t>29/01/2026 05:01</t>
  </si>
  <si>
    <t>GSW21</t>
  </si>
  <si>
    <t>29/01/2026 04:57</t>
  </si>
  <si>
    <t>790718773154</t>
  </si>
  <si>
    <t>29/01/2026 04:54</t>
  </si>
  <si>
    <t>GSW19</t>
  </si>
  <si>
    <t>****** ดินสอ แขวงเสาชิงช้า แขวงเสาชิงช้า เขตพระนคร จังหวัดกรุงเทพมหานคร 10200</t>
  </si>
  <si>
    <t>29/01/2026 04:52</t>
  </si>
  <si>
    <t>TH2642656678559</t>
  </si>
  <si>
    <t>GSW18</t>
  </si>
  <si>
    <t>29/01/2026 04:30</t>
  </si>
  <si>
    <t>790774125223</t>
  </si>
  <si>
    <t>GSW17</t>
  </si>
  <si>
    <t>ข***ตา ท***ัน</t>
  </si>
  <si>
    <t>29/01/2026 04:24</t>
  </si>
  <si>
    <t>790794032276</t>
  </si>
  <si>
    <t>29/01/2026 04:26</t>
  </si>
  <si>
    <t>GSW15</t>
  </si>
  <si>
    <t>29/01/2026 03:29</t>
  </si>
  <si>
    <t>TH15038A42NZ6M</t>
  </si>
  <si>
    <t>29/01/2026 02:59</t>
  </si>
  <si>
    <t>GSW14</t>
  </si>
  <si>
    <t>ค***ี๊ด ส***ญญา</t>
  </si>
  <si>
    <t>29/01/2026 02:49</t>
  </si>
  <si>
    <t>790739133225</t>
  </si>
  <si>
    <t>GSW13</t>
  </si>
  <si>
    <t>ถ*** พ***อง</t>
  </si>
  <si>
    <t>29/01/2026 02:30</t>
  </si>
  <si>
    <t>790744935223</t>
  </si>
  <si>
    <t>29/01/2026 02:31</t>
  </si>
  <si>
    <t>GSW12</t>
  </si>
  <si>
    <t>น***ดียร์ จ***</t>
  </si>
  <si>
    <t>29/01/2026 02:06</t>
  </si>
  <si>
    <t>790761635296</t>
  </si>
  <si>
    <t>GSW11</t>
  </si>
  <si>
    <t>ธ***นนท์ อ***ร์ภิรมย์</t>
  </si>
  <si>
    <t>29/01/2026 01:53</t>
  </si>
  <si>
    <t>790752336216</t>
  </si>
  <si>
    <t>GSW10</t>
  </si>
  <si>
    <t>น*****ง</t>
  </si>
  <si>
    <t>******นเลขที่ 45 หมู่ 1  อยู่ห้องที่3ค่ะ) ตำบลริมเหนือ อำเภอแม่ริม จังหวัดเชียงใหม่ 50180</t>
  </si>
  <si>
    <t>50180</t>
  </si>
  <si>
    <t>29/01/2026 01:33</t>
  </si>
  <si>
    <t>TH265291808038Y</t>
  </si>
  <si>
    <t>GSW9</t>
  </si>
  <si>
    <t>29/01/2026 01:32</t>
  </si>
  <si>
    <t>790761009286</t>
  </si>
  <si>
    <t>GSW8</t>
  </si>
  <si>
    <t>ศ***ุธ  ร***าพันธ์</t>
  </si>
  <si>
    <t>29/01/2026 01:29</t>
  </si>
  <si>
    <t>790784048283</t>
  </si>
  <si>
    <t>GSW7</t>
  </si>
  <si>
    <t>อ***รา​จันทศรี</t>
  </si>
  <si>
    <t>29/01/2026 01:20</t>
  </si>
  <si>
    <t>เนยนม2 มะพร้าวน้ำหอม1</t>
  </si>
  <si>
    <t>790706938151</t>
  </si>
  <si>
    <t>29/01/2026 01:25</t>
  </si>
  <si>
    <t>GSW6</t>
  </si>
  <si>
    <t>ช***ันท์</t>
  </si>
  <si>
    <t>29/01/2026 01:17</t>
  </si>
  <si>
    <t>790779177182</t>
  </si>
  <si>
    <t>29/01/2026 01:18</t>
  </si>
  <si>
    <t>GSW5</t>
  </si>
  <si>
    <t>ณ***า โ***จ่ม</t>
  </si>
  <si>
    <t>29/01/2026 00:45</t>
  </si>
  <si>
    <t>790781848290</t>
  </si>
  <si>
    <t>GSW4</t>
  </si>
  <si>
    <t>29/01/2026 00:44</t>
  </si>
  <si>
    <t>790785069174</t>
  </si>
  <si>
    <t>GSW3</t>
  </si>
  <si>
    <t>ว******ช</t>
  </si>
  <si>
    <t>******เรียน ตำบลเกาะเรียน อำเภอพระนครศรีอยุธยา จังหวัดพระนครศรีอยุธยา 13000</t>
  </si>
  <si>
    <t>29/01/2026 00:43</t>
  </si>
  <si>
    <t>TH268421936108Q</t>
  </si>
  <si>
    <t>29/01/2026 00:42</t>
  </si>
  <si>
    <t>GSW2</t>
  </si>
  <si>
    <t>29/01/2026 00:31</t>
  </si>
  <si>
    <t>790706930204</t>
  </si>
  <si>
    <t>GSW1</t>
  </si>
  <si>
    <t>m***ny168</t>
  </si>
  <si>
    <t>29/01/2026 00:25</t>
  </si>
  <si>
    <t>790775648261</t>
  </si>
  <si>
    <t>GSW0</t>
  </si>
  <si>
    <t>น***มใจ พ***ะ</t>
  </si>
  <si>
    <t>29/01/2026 00:22</t>
  </si>
  <si>
    <t>790790848260</t>
  </si>
  <si>
    <t>GTA52</t>
  </si>
  <si>
    <t>คุณกุ้ง</t>
  </si>
  <si>
    <t>61/95 ซ.4 ม.7 ถ.วัดลาดปลาดุก ม.สง่าเมืองทอง · บางรักพัฒนา/ Bang Rak Phatthana
บางบัวทอง/ Bang Bua Thongนนทบุรี/ Nonthaburi
11110</t>
  </si>
  <si>
    <t>660633686793</t>
  </si>
  <si>
    <t>30/01/2026 23:22</t>
  </si>
  <si>
    <t>LEXPU0653055698</t>
  </si>
  <si>
    <t>GTA51</t>
  </si>
  <si>
    <t>30/01/2026 22:55</t>
  </si>
  <si>
    <t>790835790216</t>
  </si>
  <si>
    <t>GTA50</t>
  </si>
  <si>
    <t>S******k</t>
  </si>
  <si>
    <t>******ขที่ 13/55 ชั้น 3 ซอย รามอินทรา 25 แขวงอนุสาวรีย์ แขวงอนุสาวรีย์ เขตบางเขน จังหวัดกรุงเทพมหานคร 10220</t>
  </si>
  <si>
    <t>30/01/2026 22:51</t>
  </si>
  <si>
    <t>TH269943946296K</t>
  </si>
  <si>
    <t>30/01/2026 22:50</t>
  </si>
  <si>
    <t>GTA49</t>
  </si>
  <si>
    <t>ธ***​ พ***ดช​</t>
  </si>
  <si>
    <t>30/01/2026 22:43</t>
  </si>
  <si>
    <t>790818913544</t>
  </si>
  <si>
    <t>GTA48</t>
  </si>
  <si>
    <t>30/01/2026 22:40</t>
  </si>
  <si>
    <t>790894687483</t>
  </si>
  <si>
    <t>GTA46</t>
  </si>
  <si>
    <t>30/01/2026 22:17</t>
  </si>
  <si>
    <t>790873150480</t>
  </si>
  <si>
    <t>GTA45</t>
  </si>
  <si>
    <t>ท***าภร ส***อบกิจ</t>
  </si>
  <si>
    <t>30/01/2026 21:57</t>
  </si>
  <si>
    <t>790823189321</t>
  </si>
  <si>
    <t>GTA44</t>
  </si>
  <si>
    <t>อ***า  ม***ัย</t>
  </si>
  <si>
    <t>30/01/2026 21:53</t>
  </si>
  <si>
    <t>790811219472</t>
  </si>
  <si>
    <t>GTA43</t>
  </si>
  <si>
    <t>30/01/2026 21:44</t>
  </si>
  <si>
    <t>790881529336</t>
  </si>
  <si>
    <t>GTA42</t>
  </si>
  <si>
    <t>30/01/2026 21:37</t>
  </si>
  <si>
    <t>790824185362</t>
  </si>
  <si>
    <t>GTA41</t>
  </si>
  <si>
    <t>ว***  ว***ธรรม</t>
  </si>
  <si>
    <t>30/01/2026 21:36</t>
  </si>
  <si>
    <t>790898519375</t>
  </si>
  <si>
    <t>GTA40</t>
  </si>
  <si>
    <t>น***รัตน์ บ***งกลาง</t>
  </si>
  <si>
    <t>30/01/2026 21:27</t>
  </si>
  <si>
    <t>790852716393</t>
  </si>
  <si>
    <t>30/01/2026 21:28</t>
  </si>
  <si>
    <t>GTA39</t>
  </si>
  <si>
    <t>ณ***ิมา ห***เพ็ชร์</t>
  </si>
  <si>
    <t>30/01/2026 21:26</t>
  </si>
  <si>
    <t>790840780376</t>
  </si>
  <si>
    <t>GTA38</t>
  </si>
  <si>
    <t>อ***ุณ ก***นต์</t>
  </si>
  <si>
    <t>30/01/2026 21:10</t>
  </si>
  <si>
    <t>790802327324</t>
  </si>
  <si>
    <t>30/01/2026 21:24</t>
  </si>
  <si>
    <t>GTA37</t>
  </si>
  <si>
    <t>ป***าถ ก***นศักดิ์</t>
  </si>
  <si>
    <t>30/01/2026 21:03</t>
  </si>
  <si>
    <t>790870253386</t>
  </si>
  <si>
    <t>30/01/2026 21:04</t>
  </si>
  <si>
    <t>GTA36</t>
  </si>
  <si>
    <t>น***ิชา​  ว***เกวียน</t>
  </si>
  <si>
    <t>30/01/2026 20:51</t>
  </si>
  <si>
    <t>790822049382</t>
  </si>
  <si>
    <t>GTA34</t>
  </si>
  <si>
    <t>30/01/2026 20:42</t>
  </si>
  <si>
    <t>790876325352</t>
  </si>
  <si>
    <t>30/01/2026 20:43</t>
  </si>
  <si>
    <t>GTA33</t>
  </si>
  <si>
    <t>ส***ิชัย ศ***งาม</t>
  </si>
  <si>
    <t>30/01/2026 20:41</t>
  </si>
  <si>
    <t>790840521310</t>
  </si>
  <si>
    <t>30/01/2026 20:40</t>
  </si>
  <si>
    <t>GTA32</t>
  </si>
  <si>
    <t>คุณนิด</t>
  </si>
  <si>
    <t>9/230 หมู่ 2 หมู่บ้านพฤกษาวิลเลจ 17(ซอย6) ถ.เลียบคลองสาม · บึงยี่โถ/ Bueng Yitho
ธัญบุรี/ Thanyaburiปทุมธานี/ Pathum Thani
12130</t>
  </si>
  <si>
    <t>660656235539</t>
  </si>
  <si>
    <t>30/01/2026 20:37</t>
  </si>
  <si>
    <t>LEXDO0177695177</t>
  </si>
  <si>
    <t>GTA31</t>
  </si>
  <si>
    <t>ไ***ิ้ล</t>
  </si>
  <si>
    <t>30/01/2026 20:33</t>
  </si>
  <si>
    <t>790834594340</t>
  </si>
  <si>
    <t>GTA30</t>
  </si>
  <si>
    <t>ส*** ว***ษตุ่น</t>
  </si>
  <si>
    <t>30/01/2026 20:32</t>
  </si>
  <si>
    <t>790892717333</t>
  </si>
  <si>
    <t>GTA29</t>
  </si>
  <si>
    <t xml:space="preserve">น***าวสุภารัตน์  ด***็น </t>
  </si>
  <si>
    <t>30/01/2026 20:29</t>
  </si>
  <si>
    <t>790884843346</t>
  </si>
  <si>
    <t>GTA28</t>
  </si>
  <si>
    <t>N***korn617</t>
  </si>
  <si>
    <t>790883399320</t>
  </si>
  <si>
    <t>30/01/2026 20:27</t>
  </si>
  <si>
    <t>GTA27</t>
  </si>
  <si>
    <t>ข***หทัย  อ***แก้วมูล</t>
  </si>
  <si>
    <t>30/01/2026 20:26</t>
  </si>
  <si>
    <t>790894040554</t>
  </si>
  <si>
    <t>GTA26</t>
  </si>
  <si>
    <t>พ* น***สวน</t>
  </si>
  <si>
    <t>30/01/2026 20:22</t>
  </si>
  <si>
    <t>790836241311</t>
  </si>
  <si>
    <t>GTA25</t>
  </si>
  <si>
    <t>R***Pan</t>
  </si>
  <si>
    <t>30/01/2026 20:20</t>
  </si>
  <si>
    <t>790801541401</t>
  </si>
  <si>
    <t>30/01/2026 20:21</t>
  </si>
  <si>
    <t>GTA24</t>
  </si>
  <si>
    <t>ฐ***วรรณ ด***ีย</t>
  </si>
  <si>
    <t>30/01/2026 20:16</t>
  </si>
  <si>
    <t>790894434374</t>
  </si>
  <si>
    <t>GTA23</t>
  </si>
  <si>
    <t>น** ศ***พล ช***จน์</t>
  </si>
  <si>
    <t>30/01/2026 20:09</t>
  </si>
  <si>
    <t>790833605483</t>
  </si>
  <si>
    <t>GTA22</t>
  </si>
  <si>
    <t>น***วันนิสา ใ***ญดี</t>
  </si>
  <si>
    <t>30/01/2026 20:05</t>
  </si>
  <si>
    <t>790839205494</t>
  </si>
  <si>
    <t>GTA21</t>
  </si>
  <si>
    <t>30/01/2026 20:03</t>
  </si>
  <si>
    <t>790844279304</t>
  </si>
  <si>
    <t>GTA20</t>
  </si>
  <si>
    <t>******ำบลสามัคคี อำเภอเลิงนกทา จังหวัดยโสธร 35120</t>
  </si>
  <si>
    <t>35120</t>
  </si>
  <si>
    <t>TH265950493749B</t>
  </si>
  <si>
    <t>30/01/2026 19:57</t>
  </si>
  <si>
    <t>GTA19</t>
  </si>
  <si>
    <t>เ*** ร***ุตร</t>
  </si>
  <si>
    <t>30/01/2026 19:51</t>
  </si>
  <si>
    <t>790869735353</t>
  </si>
  <si>
    <t>GTA18</t>
  </si>
  <si>
    <t>น***ุกานดา ส***วงศ์สาคร</t>
  </si>
  <si>
    <t>30/01/2026 19:50</t>
  </si>
  <si>
    <t>790843987312</t>
  </si>
  <si>
    <t>GTA17</t>
  </si>
  <si>
    <t>******.หนองไข่นก ตำบลหนองไข่นก อำเภอม่วงสามสิบ จังหวัดอุบลราชธานี 34140</t>
  </si>
  <si>
    <t>30/01/2026 19:44</t>
  </si>
  <si>
    <t>TH263532926676I</t>
  </si>
  <si>
    <t>GTA16</t>
  </si>
  <si>
    <t>ช*** ค**</t>
  </si>
  <si>
    <t>30/01/2026 19:35</t>
  </si>
  <si>
    <t>790878461343</t>
  </si>
  <si>
    <t>GTA15</t>
  </si>
  <si>
    <t>อ***ชญา บ***อียด098บุญเอียด</t>
  </si>
  <si>
    <t>30/01/2026 19:30</t>
  </si>
  <si>
    <t>790813540322</t>
  </si>
  <si>
    <t>GTA14</t>
  </si>
  <si>
    <t>แ** เ***ล</t>
  </si>
  <si>
    <t>790888464354</t>
  </si>
  <si>
    <t>GTA13</t>
  </si>
  <si>
    <t>ห***ลี่  ส***์สถิตย์</t>
  </si>
  <si>
    <t>790873198286</t>
  </si>
  <si>
    <t>GTA12</t>
  </si>
  <si>
    <t>n***a j*</t>
  </si>
  <si>
    <t>790890261372</t>
  </si>
  <si>
    <t>30/01/2026 19:29</t>
  </si>
  <si>
    <t>GTA11</t>
  </si>
  <si>
    <t>30/01/2026 19:26</t>
  </si>
  <si>
    <t>790827131393</t>
  </si>
  <si>
    <t>GTA10</t>
  </si>
  <si>
    <t>แ** ร***ทย</t>
  </si>
  <si>
    <t>30/01/2026 19:24</t>
  </si>
  <si>
    <t>790833139305</t>
  </si>
  <si>
    <t>GTA9</t>
  </si>
  <si>
    <t>ย***  เ***อนสันเทียะ</t>
  </si>
  <si>
    <t>30/01/2026 19:22</t>
  </si>
  <si>
    <t>790892736314</t>
  </si>
  <si>
    <t>GTA8</t>
  </si>
  <si>
    <t>ส***ี จ***วงค์</t>
  </si>
  <si>
    <t>30/01/2026 19:06</t>
  </si>
  <si>
    <t>790829008410</t>
  </si>
  <si>
    <t>GTA7</t>
  </si>
  <si>
    <t>30/01/2026 19:04</t>
  </si>
  <si>
    <t>790807981316</t>
  </si>
  <si>
    <t>GTA6</t>
  </si>
  <si>
    <t>น***​น้อง</t>
  </si>
  <si>
    <t>Samut Songkhram</t>
  </si>
  <si>
    <t>30/01/2026 19:03</t>
  </si>
  <si>
    <t>790884008423</t>
  </si>
  <si>
    <t>GTA5</t>
  </si>
  <si>
    <t>คนึงนิจ ฉิมจินดา</t>
  </si>
  <si>
    <t>99/28 ม.1 - · คลองหอยโข่ง/ Khlong Hoi Khong
คลองหอยโข่ง/ Khlong Hoi Khong Districtสงขลา/ Songkhla
90230</t>
  </si>
  <si>
    <t>660803180922</t>
  </si>
  <si>
    <t>30/01/2026 18:51</t>
  </si>
  <si>
    <t>LEXPU0653050299</t>
  </si>
  <si>
    <t>GTA4</t>
  </si>
  <si>
    <t>ป***์ อ***ิโรเวช</t>
  </si>
  <si>
    <t>30/01/2026 18:44</t>
  </si>
  <si>
    <t>790860050326</t>
  </si>
  <si>
    <t>GTA3</t>
  </si>
  <si>
    <t>ล***ง เ***สันเทียะ</t>
  </si>
  <si>
    <t>30/01/2026 18:42</t>
  </si>
  <si>
    <t>790813400425</t>
  </si>
  <si>
    <t>GTA2</t>
  </si>
  <si>
    <t>ฐิติมา</t>
  </si>
  <si>
    <t>58/184 หอยิ่งเจริญ นครชัย ซ.2 ม.13 · คลองหนึ่ง/ Khlong Nueng
คลองหลวง/ Khlong Luangปทุมธานี/ Pathum Thani
12120</t>
  </si>
  <si>
    <t>660902311376</t>
  </si>
  <si>
    <t>31/01/2026 12:09</t>
  </si>
  <si>
    <t>LEXDO0177743929</t>
  </si>
  <si>
    <t>30/01/2026 18:21</t>
  </si>
  <si>
    <t>GTA1</t>
  </si>
  <si>
    <t>น***พัฐ  เ***ัน</t>
  </si>
  <si>
    <t>30/01/2026 18:16</t>
  </si>
  <si>
    <t>790819262391</t>
  </si>
  <si>
    <t>GTA0</t>
  </si>
  <si>
    <t>T***nt T***</t>
  </si>
  <si>
    <t>30/01/2026 18:12</t>
  </si>
  <si>
    <t>790811006436</t>
  </si>
  <si>
    <t>GSZ99</t>
  </si>
  <si>
    <t>ธ***รัตม พ***ภัทร</t>
  </si>
  <si>
    <t>30/01/2026 18:08</t>
  </si>
  <si>
    <t>790875526383</t>
  </si>
  <si>
    <t>GSZ98</t>
  </si>
  <si>
    <t>******นศรีนครินทร์ ตำบลท่ากระดาน อำเภอศรีสวัสดิ์ จังหวัดกาญจนบุรี 71250</t>
  </si>
  <si>
    <t>30/01/2026 18:05</t>
  </si>
  <si>
    <t>TH13108AC4DA5C</t>
  </si>
  <si>
    <t>GSZ97</t>
  </si>
  <si>
    <t>30/01/2026 18:30</t>
  </si>
  <si>
    <t>TH69018ACBVY3D</t>
  </si>
  <si>
    <t>30/01/2026 18:00</t>
  </si>
  <si>
    <t>GSZ96</t>
  </si>
  <si>
    <t>30/01/2026 17:56</t>
  </si>
  <si>
    <t>790840740336</t>
  </si>
  <si>
    <t>GSZ95</t>
  </si>
  <si>
    <t>30/01/2026 17:50</t>
  </si>
  <si>
    <t>790871657376</t>
  </si>
  <si>
    <t>GSZ93</t>
  </si>
  <si>
    <t>s***tadam</t>
  </si>
  <si>
    <t>30/01/2026 17:21</t>
  </si>
  <si>
    <t>790875171332</t>
  </si>
  <si>
    <t>GSZ92</t>
  </si>
  <si>
    <t>t***rungthongdawe</t>
  </si>
  <si>
    <t>30/01/2026 17:10</t>
  </si>
  <si>
    <t>790884171372</t>
  </si>
  <si>
    <t>GSZ91</t>
  </si>
  <si>
    <t>ช***ิศาบุญมาติด</t>
  </si>
  <si>
    <t>30/01/2026 17:06</t>
  </si>
  <si>
    <t>790829606442</t>
  </si>
  <si>
    <t>GSZ89</t>
  </si>
  <si>
    <t>น*** พ***ุญชู</t>
  </si>
  <si>
    <t>30/01/2026 16:53</t>
  </si>
  <si>
    <t>790856059324</t>
  </si>
  <si>
    <t>GSZ87</t>
  </si>
  <si>
    <t>ก***าพร พ***ุ์ปรุ</t>
  </si>
  <si>
    <t>30/01/2026 16:47</t>
  </si>
  <si>
    <t>790888866320</t>
  </si>
  <si>
    <t>GSZ86</t>
  </si>
  <si>
    <t>ป***าภัทร ก***นสงค์</t>
  </si>
  <si>
    <t>30/01/2026 16:45</t>
  </si>
  <si>
    <t>790830784332</t>
  </si>
  <si>
    <t>GSZ85</t>
  </si>
  <si>
    <t>ชุติมา สตานเดล</t>
  </si>
  <si>
    <t>โกลเด้นทาวน์ รัตนาธิเบศร์-สถานีรถไฟฟ้าบางพลู 199 199/104 ม.1 ต.บางรักใหญ่ อ.บางบัวทอง จ.นนทบุรี    ถ้าโทรไม่ติดเอาสินค้าไว้ในรั่วได้เรยคะ · บางใหญ่/ Bang Yai
บางใหญ่/ Bang Yaiนนทบุรี/ Nonthaburi
11140</t>
  </si>
  <si>
    <t>660806456086</t>
  </si>
  <si>
    <t>LEXPU0653037919</t>
  </si>
  <si>
    <t>ชิฟฟ่อนสอดไส้6ชิ้น รวมรส กล่องใหญ่ ไส้อร่อย แป้งนุ่ม เก็บได้ 15 วัน วรรณวนัช</t>
  </si>
  <si>
    <t>GSZ84</t>
  </si>
  <si>
    <t>บ***ร ธ***ศักดิ์</t>
  </si>
  <si>
    <t>30/01/2026 16:39</t>
  </si>
  <si>
    <t>790856797205</t>
  </si>
  <si>
    <t>GSZ83</t>
  </si>
  <si>
    <t>30/01/2026 16:32</t>
  </si>
  <si>
    <t>790848596344</t>
  </si>
  <si>
    <t>GSZ82</t>
  </si>
  <si>
    <t>น***วัญชัย แ***ระโทก</t>
  </si>
  <si>
    <t>30/01/2026 16:28</t>
  </si>
  <si>
    <t>790897780271</t>
  </si>
  <si>
    <t>GSZ81</t>
  </si>
  <si>
    <t>30/01/2026 16:24</t>
  </si>
  <si>
    <t>790866566383</t>
  </si>
  <si>
    <t>GSZ78</t>
  </si>
  <si>
    <t>30/01/2026 16:13</t>
  </si>
  <si>
    <t>790810386343</t>
  </si>
  <si>
    <t>GSZ77</t>
  </si>
  <si>
    <t>พ***พรรณ</t>
  </si>
  <si>
    <t>30/01/2026 16:09</t>
  </si>
  <si>
    <t>790851785345</t>
  </si>
  <si>
    <t>GSZ76</t>
  </si>
  <si>
    <t>น** ส*** บ***ัง</t>
  </si>
  <si>
    <t>30/01/2026 16:04</t>
  </si>
  <si>
    <t>J&amp;t</t>
  </si>
  <si>
    <t>790834979340</t>
  </si>
  <si>
    <t>GSZ75</t>
  </si>
  <si>
    <t>******านดงตะขบ ตำบลท่าเสา ตำบลท่าเสา อำเภอเมืองอุตรดิตถ์ จังหวัดอุตรดิตถ์ 53000</t>
  </si>
  <si>
    <t>30/01/2026 16:03</t>
  </si>
  <si>
    <t>TH263784530622N</t>
  </si>
  <si>
    <t>GSZ74</t>
  </si>
  <si>
    <t>แ** แ***าว</t>
  </si>
  <si>
    <t>790878361383</t>
  </si>
  <si>
    <t>GSZ73</t>
  </si>
  <si>
    <t>สุปรียา วทัญญูวงศ์</t>
  </si>
  <si>
    <t>หมู่บ้านโอสิริ 3761/112-113 · บางโคล่/ Bang Khlo
บางคอแหลม/ Bang Kho Laemกรุงเทพมหานคร/ Bangkok
10120</t>
  </si>
  <si>
    <t>660896107033</t>
  </si>
  <si>
    <t>30/01/2026 15:57</t>
  </si>
  <si>
    <t>TH01198ABZA36B</t>
  </si>
  <si>
    <t>GSZ72</t>
  </si>
  <si>
    <t>B* Y***sa</t>
  </si>
  <si>
    <t>30/01/2026 15:54</t>
  </si>
  <si>
    <t>790837472364</t>
  </si>
  <si>
    <t>GSZ71</t>
  </si>
  <si>
    <t>ส***ฝด ก***ช่บ</t>
  </si>
  <si>
    <t>30/01/2026 15:48</t>
  </si>
  <si>
    <t>790899479366</t>
  </si>
  <si>
    <t>GSZ70</t>
  </si>
  <si>
    <t>30/01/2026 15:47</t>
  </si>
  <si>
    <t>LEXDO0177700224</t>
  </si>
  <si>
    <t>GSZ69</t>
  </si>
  <si>
    <t>30/01/2026 15:45</t>
  </si>
  <si>
    <t>790814269313</t>
  </si>
  <si>
    <t>30/01/2026 15:46</t>
  </si>
  <si>
    <t>GSZ68</t>
  </si>
  <si>
    <t>30/01/2026 15:38</t>
  </si>
  <si>
    <t>790859827424</t>
  </si>
  <si>
    <t>GSZ67</t>
  </si>
  <si>
    <t>อ***ยา พ***สวัสดิ์</t>
  </si>
  <si>
    <t>30/01/2026 15:34</t>
  </si>
  <si>
    <t>790876983341</t>
  </si>
  <si>
    <t>GSZ65</t>
  </si>
  <si>
    <t>ว******ณ</t>
  </si>
  <si>
    <t>******้ม  ตำบลมะขามล้ม อำเภอบางปลาม้า จังหวัดสุพรรณบุรี 72150</t>
  </si>
  <si>
    <t>30/01/2026 15:51</t>
  </si>
  <si>
    <t>TH2634007467753</t>
  </si>
  <si>
    <t>30/01/2026 15:31</t>
  </si>
  <si>
    <t>GSZ64</t>
  </si>
  <si>
    <t>30/01/2026 16:05</t>
  </si>
  <si>
    <t>LEXPU0653056001</t>
  </si>
  <si>
    <t>30/01/2026 15:30</t>
  </si>
  <si>
    <t>GSZ62</t>
  </si>
  <si>
    <t>ร***ค้าป้าหญิง</t>
  </si>
  <si>
    <t>30/01/2026 15:23</t>
  </si>
  <si>
    <t>790885160365</t>
  </si>
  <si>
    <t>30/01/2026 15:24</t>
  </si>
  <si>
    <t>GSZ61</t>
  </si>
  <si>
    <t>30/01/2026 15:22</t>
  </si>
  <si>
    <t>790868753360</t>
  </si>
  <si>
    <t>GSZ60</t>
  </si>
  <si>
    <t>30/01/2026 15:19</t>
  </si>
  <si>
    <t>790822292374</t>
  </si>
  <si>
    <t>GSZ59</t>
  </si>
  <si>
    <t>จ*** ช***น</t>
  </si>
  <si>
    <t>30/01/2026 15:18</t>
  </si>
  <si>
    <t>790846169374</t>
  </si>
  <si>
    <t>30/01/2026 15:17</t>
  </si>
  <si>
    <t>GSZ58</t>
  </si>
  <si>
    <t>เ***โน ย***น</t>
  </si>
  <si>
    <t>30/01/2026 15:02</t>
  </si>
  <si>
    <t>790863355365</t>
  </si>
  <si>
    <t>GSZ57</t>
  </si>
  <si>
    <t>30/01/2026 15:00</t>
  </si>
  <si>
    <t>790827620424</t>
  </si>
  <si>
    <t>GSZ56</t>
  </si>
  <si>
    <t>ไม่เอาฝอยทอง</t>
  </si>
  <si>
    <t>790832419322</t>
  </si>
  <si>
    <t>GSZ55</t>
  </si>
  <si>
    <t>30/01/2026 14:58</t>
  </si>
  <si>
    <t>790886343413</t>
  </si>
  <si>
    <t>30/01/2026 14:59</t>
  </si>
  <si>
    <t>GSZ54</t>
  </si>
  <si>
    <t>น** แ** เ***ยดขุนทด</t>
  </si>
  <si>
    <t>30/01/2026 14:57</t>
  </si>
  <si>
    <t>790820156361</t>
  </si>
  <si>
    <t>30/01/2026 14:56</t>
  </si>
  <si>
    <t>GSZ53</t>
  </si>
  <si>
    <t>30/01/2026 14:48</t>
  </si>
  <si>
    <t>790899621374</t>
  </si>
  <si>
    <t>GSZ51</t>
  </si>
  <si>
    <t>30/01/2026 14:43</t>
  </si>
  <si>
    <t>790800991223</t>
  </si>
  <si>
    <t>GSZ49</t>
  </si>
  <si>
    <t>อ***ท์ ว***เวียง</t>
  </si>
  <si>
    <t>30/01/2026 14:26</t>
  </si>
  <si>
    <t>790899381344</t>
  </si>
  <si>
    <t>GSZ48</t>
  </si>
  <si>
    <t>ว***า เ***ก้ว</t>
  </si>
  <si>
    <t>30/01/2026 14:13</t>
  </si>
  <si>
    <t>790832513376</t>
  </si>
  <si>
    <t>30/01/2026 14:18</t>
  </si>
  <si>
    <t>GSZ47</t>
  </si>
  <si>
    <t>30/01/2026 14:11</t>
  </si>
  <si>
    <t>790879188293</t>
  </si>
  <si>
    <t>30/01/2026 14:17</t>
  </si>
  <si>
    <t>GSZ46</t>
  </si>
  <si>
    <t>อ***มา เ***สวย</t>
  </si>
  <si>
    <t>30/01/2026 14:09</t>
  </si>
  <si>
    <t>790804216451</t>
  </si>
  <si>
    <t>30/01/2026 14:16</t>
  </si>
  <si>
    <t>GSZ45</t>
  </si>
  <si>
    <t>น******ท</t>
  </si>
  <si>
    <t>******3 แขวง คลองสองต้นนุ่น เขต ลาดกระบัง กรุงเทพ 10520 แขวงคลองสองต้นนุ่น เขตลาดกระบัง จังหวัดกรุงเทพมหานคร 10520</t>
  </si>
  <si>
    <t>30/01/2026 14:01</t>
  </si>
  <si>
    <t>TH2643608283599</t>
  </si>
  <si>
    <t>30/01/2026 14:00</t>
  </si>
  <si>
    <t>GSZ44</t>
  </si>
  <si>
    <t>30/01/2026 13:59</t>
  </si>
  <si>
    <t>790833743346</t>
  </si>
  <si>
    <t>GSZ43</t>
  </si>
  <si>
    <t>30/01/2026 13:58</t>
  </si>
  <si>
    <t>790822551326</t>
  </si>
  <si>
    <t>GSZ41</t>
  </si>
  <si>
    <t>ช***า เ***พิมาย</t>
  </si>
  <si>
    <t>30/01/2026 13:47</t>
  </si>
  <si>
    <t>790833151312</t>
  </si>
  <si>
    <t>GSZ40</t>
  </si>
  <si>
    <t>น***แก้มอ้วงงง</t>
  </si>
  <si>
    <t>790839483302</t>
  </si>
  <si>
    <t>30/01/2026 13:46</t>
  </si>
  <si>
    <t>GSZ39</t>
  </si>
  <si>
    <t>ศ***ร อ***ระโคน</t>
  </si>
  <si>
    <t>30/01/2026 13:41</t>
  </si>
  <si>
    <t>790896148394</t>
  </si>
  <si>
    <t>GSZ37</t>
  </si>
  <si>
    <t>ศ***พิชญ์</t>
  </si>
  <si>
    <t>30/01/2026 13:33</t>
  </si>
  <si>
    <t>ไม่เอารสกาเเฟนะคะ📌</t>
  </si>
  <si>
    <t>790805214334</t>
  </si>
  <si>
    <t>30/01/2026 13:34</t>
  </si>
  <si>
    <t>GSZ36</t>
  </si>
  <si>
    <t>สำรวย สัตยภิรมณ์</t>
  </si>
  <si>
    <t xml:space="preserve">127/10 หมู่1
ต.บ้านโพธิ์
อ.บ้านโพธิ์
จ.ฉะเชิงเทรา
24140
</t>
  </si>
  <si>
    <t>0894425738</t>
  </si>
  <si>
    <t>30/01/2026 13:28</t>
  </si>
  <si>
    <t>WB132994155TH</t>
  </si>
  <si>
    <t>30/01/2026 13:29</t>
  </si>
  <si>
    <t>GSZ35</t>
  </si>
  <si>
    <t>30/01/2026 13:24</t>
  </si>
  <si>
    <t>790895349366</t>
  </si>
  <si>
    <t>GSZ34</t>
  </si>
  <si>
    <t>ส***ตรา ป***ปลื้อง</t>
  </si>
  <si>
    <t>30/01/2026 13:23</t>
  </si>
  <si>
    <t>790821589364</t>
  </si>
  <si>
    <t>GSZ33</t>
  </si>
  <si>
    <t>T**  t*</t>
  </si>
  <si>
    <t>30/01/2026 13:17</t>
  </si>
  <si>
    <t>790860770383</t>
  </si>
  <si>
    <t>GSZ32</t>
  </si>
  <si>
    <t>30/01/2026 13:14</t>
  </si>
  <si>
    <t>790858220445</t>
  </si>
  <si>
    <t>GSZ31</t>
  </si>
  <si>
    <t>TH2667741033885</t>
  </si>
  <si>
    <t>30/01/2026 13:11</t>
  </si>
  <si>
    <t>GSZ30</t>
  </si>
  <si>
    <t>M******น</t>
  </si>
  <si>
    <t>******นทรา ซ.คู้บอน27แยก11 แขวงท่าแร้ง แขวงท่าแร้ง เขตบางเขน จังหวัดกรุงเทพมหานคร 10230</t>
  </si>
  <si>
    <t>30/01/2026 12:54</t>
  </si>
  <si>
    <t>TH2646788783762</t>
  </si>
  <si>
    <t>30/01/2026 12:53</t>
  </si>
  <si>
    <t>GSZ29</t>
  </si>
  <si>
    <t>พ***ินทร์​ ถ***ุญ</t>
  </si>
  <si>
    <t>30/01/2026 12:48</t>
  </si>
  <si>
    <t>790820193321</t>
  </si>
  <si>
    <t>GSZ28</t>
  </si>
  <si>
    <t>30/01/2026 12:44</t>
  </si>
  <si>
    <t>790861876383</t>
  </si>
  <si>
    <t>GSZ27</t>
  </si>
  <si>
    <t>******an), ตำบล บางกระทึก, อำเภอสามพราน ตำบลบางกระทึก อำเภอสามพราน จังหวัดนครปฐม 73210</t>
  </si>
  <si>
    <t>30/01/2026 12:41</t>
  </si>
  <si>
    <t>TH264009039174C</t>
  </si>
  <si>
    <t>30/01/2026 12:40</t>
  </si>
  <si>
    <t>GSZ26</t>
  </si>
  <si>
    <t>30/01/2026 12:37</t>
  </si>
  <si>
    <t>790895476346</t>
  </si>
  <si>
    <t>GSZ25</t>
  </si>
  <si>
    <t>น***นา ก***นจิตร</t>
  </si>
  <si>
    <t>30/01/2026 12:36</t>
  </si>
  <si>
    <t>790859804475</t>
  </si>
  <si>
    <t>GSZ24</t>
  </si>
  <si>
    <t>L***oi</t>
  </si>
  <si>
    <t>30/01/2026 12:34</t>
  </si>
  <si>
    <t>790885341374</t>
  </si>
  <si>
    <t>GSZ23</t>
  </si>
  <si>
    <t>30/01/2026 12:30</t>
  </si>
  <si>
    <t>790828146334</t>
  </si>
  <si>
    <t>GSZ20</t>
  </si>
  <si>
    <t>30/01/2026 12:19</t>
  </si>
  <si>
    <t>790865023362</t>
  </si>
  <si>
    <t>GSZ19</t>
  </si>
  <si>
    <t>จ***น  บ***แก้ว</t>
  </si>
  <si>
    <t>30/01/2026 12:18</t>
  </si>
  <si>
    <t>ขอไม่เอาฝอยทองกับเนยนมนะคะ</t>
  </si>
  <si>
    <t>790881613351</t>
  </si>
  <si>
    <t>GSZ17</t>
  </si>
  <si>
    <t>30/01/2026 12:02</t>
  </si>
  <si>
    <t>790828270326</t>
  </si>
  <si>
    <t>GSZ16</t>
  </si>
  <si>
    <t>ล***ย ท***ุญ</t>
  </si>
  <si>
    <t>30/01/2026 11:56</t>
  </si>
  <si>
    <t>790709071946</t>
  </si>
  <si>
    <t>GSZ15</t>
  </si>
  <si>
    <t>เ***ญ</t>
  </si>
  <si>
    <t>30/01/2026 11:55</t>
  </si>
  <si>
    <t>790703474901</t>
  </si>
  <si>
    <t>GSZ13</t>
  </si>
  <si>
    <t>30/01/2026 11:49</t>
  </si>
  <si>
    <t>790766149902</t>
  </si>
  <si>
    <t>GSZ12</t>
  </si>
  <si>
    <t>30/01/2026 11:51</t>
  </si>
  <si>
    <t>790819704216</t>
  </si>
  <si>
    <t>30/01/2026 11:48</t>
  </si>
  <si>
    <t>GSZ11</t>
  </si>
  <si>
    <t>b***y</t>
  </si>
  <si>
    <t>30/01/2026 11:35</t>
  </si>
  <si>
    <t>790800104220</t>
  </si>
  <si>
    <t>GSZ10</t>
  </si>
  <si>
    <t>น***เวฟกาแฟตามใจ  จ***ลานแอปราชบุรี</t>
  </si>
  <si>
    <t>30/01/2026 11:30</t>
  </si>
  <si>
    <t>ไม่เอารสกาแฟครับ</t>
  </si>
  <si>
    <t>790837225242</t>
  </si>
  <si>
    <t>30/01/2026 11:29</t>
  </si>
  <si>
    <t>GSZ9</t>
  </si>
  <si>
    <t>30/01/2026 11:28</t>
  </si>
  <si>
    <t>790778677905</t>
  </si>
  <si>
    <t>GSZ8</t>
  </si>
  <si>
    <t>ร***โรตีสายไหมลุงโก๊ะพุงโตเมืองแพร่</t>
  </si>
  <si>
    <t>30/01/2026 11:26</t>
  </si>
  <si>
    <t>790839103213</t>
  </si>
  <si>
    <t>GSZ7</t>
  </si>
  <si>
    <t>เ***โอ็ต</t>
  </si>
  <si>
    <t>30/01/2026 11:20</t>
  </si>
  <si>
    <t>790777947956</t>
  </si>
  <si>
    <t>30/01/2026 11:21</t>
  </si>
  <si>
    <t>GSZ6</t>
  </si>
  <si>
    <t>ช*****์</t>
  </si>
  <si>
    <t>******ชวงค์ ตำบลตลาด อำเภอเมืองมหาสารคาม จังหวัดมหาสารคาม 44000</t>
  </si>
  <si>
    <t>30/01/2026 11:19</t>
  </si>
  <si>
    <t>TH262446569451X</t>
  </si>
  <si>
    <t>GSZ5</t>
  </si>
  <si>
    <t>อ***า แ***นน</t>
  </si>
  <si>
    <t>30/01/2026 11:16</t>
  </si>
  <si>
    <t>790821700211</t>
  </si>
  <si>
    <t>GSZ2</t>
  </si>
  <si>
    <t>30/01/2026 11:12</t>
  </si>
  <si>
    <t>790899428266</t>
  </si>
  <si>
    <t>GSZ1</t>
  </si>
  <si>
    <t>ร***น่า เ***ญสังข์ 8***</t>
  </si>
  <si>
    <t>30/01/2026 11:13</t>
  </si>
  <si>
    <t>790857593190</t>
  </si>
  <si>
    <t>GSZ0</t>
  </si>
  <si>
    <t>เทอดเกียรติ วงษ์ฉัตร</t>
  </si>
  <si>
    <t>169หมู่6 บ้าน สันรวกทอง ซอย2 ตำบล แม่ต๋ำ อำเภอ พญาเม็งราย จังหวัด เชียงราย 57290 · แม่ต๋ำ/ Mae Tam
พญาเม็งราย/ Phaya Mengra District iเชียงราย/ Chiang Rai
57290</t>
  </si>
  <si>
    <t>57290</t>
  </si>
  <si>
    <t>660816819807</t>
  </si>
  <si>
    <t>30/01/2026 11:11</t>
  </si>
  <si>
    <t>TH54128ABV5A1B</t>
  </si>
  <si>
    <t>30/01/2026 11:09</t>
  </si>
  <si>
    <t>GSY99</t>
  </si>
  <si>
    <t>น***ันทนี น***ยู่</t>
  </si>
  <si>
    <t>30/01/2026 11:04</t>
  </si>
  <si>
    <t xml:space="preserve">รับเป็น เนยนม ฝอยทอง เผือก นะคะ </t>
  </si>
  <si>
    <t>790899025243</t>
  </si>
  <si>
    <t>30/01/2026 11:03</t>
  </si>
  <si>
    <t>GSY98</t>
  </si>
  <si>
    <t>พ***ลิต เ***แก้ว</t>
  </si>
  <si>
    <t>30/01/2026 11:01</t>
  </si>
  <si>
    <t>790876828265</t>
  </si>
  <si>
    <t>GSY97</t>
  </si>
  <si>
    <t>ค*** ห***่ทน</t>
  </si>
  <si>
    <t>30/01/2026 11:00</t>
  </si>
  <si>
    <t>790734745964</t>
  </si>
  <si>
    <t>GSY95</t>
  </si>
  <si>
    <t>ข***ตา ศ***ักดิ์</t>
  </si>
  <si>
    <t>30/01/2026 10:38</t>
  </si>
  <si>
    <t>790865821255</t>
  </si>
  <si>
    <t>GSY94</t>
  </si>
  <si>
    <t>30/01/2026 10:30</t>
  </si>
  <si>
    <t>790847823253</t>
  </si>
  <si>
    <t>30/01/2026 10:31</t>
  </si>
  <si>
    <t>GSY93</t>
  </si>
  <si>
    <t>ส***ญญา ค***</t>
  </si>
  <si>
    <t>30/01/2026 10:22</t>
  </si>
  <si>
    <t>ระบุห้ามโยน</t>
  </si>
  <si>
    <t>790890305214</t>
  </si>
  <si>
    <t>GSY92</t>
  </si>
  <si>
    <t>ว***ญาภรณ์ ส***นัส</t>
  </si>
  <si>
    <t>30/01/2026 10:19</t>
  </si>
  <si>
    <t>ไม่เอาเนยนมกับกาแฟค่ะ</t>
  </si>
  <si>
    <t>790831826256</t>
  </si>
  <si>
    <t>GSY91</t>
  </si>
  <si>
    <t>ส***จ ต***ก้ว</t>
  </si>
  <si>
    <t>790736870921</t>
  </si>
  <si>
    <t>GSY90</t>
  </si>
  <si>
    <t>30/01/2026 10:18</t>
  </si>
  <si>
    <t>790767533990</t>
  </si>
  <si>
    <t>GSY89</t>
  </si>
  <si>
    <t>ท***ารี</t>
  </si>
  <si>
    <t>30/01/2026 10:07</t>
  </si>
  <si>
    <t>790802308225</t>
  </si>
  <si>
    <t>GSY88</t>
  </si>
  <si>
    <t>ธ***ณ์  ร***พร</t>
  </si>
  <si>
    <t>30/01/2026 10:04</t>
  </si>
  <si>
    <t>790875021263</t>
  </si>
  <si>
    <t>GSY87</t>
  </si>
  <si>
    <t>30/01/2026 10:03</t>
  </si>
  <si>
    <t>790733073944</t>
  </si>
  <si>
    <t>GSY85</t>
  </si>
  <si>
    <t>เ***ห์ ก***ฤกษ์</t>
  </si>
  <si>
    <t>30/01/2026 09:56</t>
  </si>
  <si>
    <t>790884704201</t>
  </si>
  <si>
    <t>30/01/2026 09:54</t>
  </si>
  <si>
    <t>GSY84</t>
  </si>
  <si>
    <t>นรินทร์ สุพรรณนานนท์</t>
  </si>
  <si>
    <t>459/10 หมู่ 2 (ชุมชนสมเด็จ ซอย 11) ต.สามชุก · สามชุก/ Sam Chuk
สามชุก/ Sam Chukสุพรรณบุรี/ Suphanburi
72130</t>
  </si>
  <si>
    <t>72130</t>
  </si>
  <si>
    <t>660632157988</t>
  </si>
  <si>
    <t>30/01/2026 09:53</t>
  </si>
  <si>
    <t>LEXPU0653038516</t>
  </si>
  <si>
    <t>GSY83</t>
  </si>
  <si>
    <t>30/01/2026 09:48</t>
  </si>
  <si>
    <t>790888909204</t>
  </si>
  <si>
    <t>GSY82</t>
  </si>
  <si>
    <t>ว***า ว***ทองดี</t>
  </si>
  <si>
    <t>30/01/2026 09:36</t>
  </si>
  <si>
    <t>THT02032E9QWV3Z</t>
  </si>
  <si>
    <t>GSY81</t>
  </si>
  <si>
    <t>30/01/2026 09:32</t>
  </si>
  <si>
    <t>790898624250</t>
  </si>
  <si>
    <t>GSY79</t>
  </si>
  <si>
    <t>พ***ีเจริญชีพ</t>
  </si>
  <si>
    <t>30/01/2026 09:28</t>
  </si>
  <si>
    <t>790711743953</t>
  </si>
  <si>
    <t>GSY78</t>
  </si>
  <si>
    <t>ส***ดีเกาะกูด</t>
  </si>
  <si>
    <t>30/01/2026 09:26</t>
  </si>
  <si>
    <t>790821221256</t>
  </si>
  <si>
    <t>GSY77</t>
  </si>
  <si>
    <t>30/01/2026 09:23</t>
  </si>
  <si>
    <t>WA085529652TH</t>
  </si>
  <si>
    <t>GSY75</t>
  </si>
  <si>
    <t>30/01/2026 09:16</t>
  </si>
  <si>
    <t>790756742952</t>
  </si>
  <si>
    <t>GSY74</t>
  </si>
  <si>
    <t>น** พ***ฐ  จ***ารมย์</t>
  </si>
  <si>
    <t>790739347952</t>
  </si>
  <si>
    <t>GSY73</t>
  </si>
  <si>
    <t>ชัยวัฒน์ ศรีสุข</t>
  </si>
  <si>
    <t>161/1ม.11
ท่าตะเกียบ/ Tha Takiapฉะเชิงเทรา/ Chachoengsao
24160</t>
  </si>
  <si>
    <t>660973241414</t>
  </si>
  <si>
    <t>TH24108ABUQB0B</t>
  </si>
  <si>
    <t>GSY72</t>
  </si>
  <si>
    <t>n***ol</t>
  </si>
  <si>
    <t>30/01/2026 09:15</t>
  </si>
  <si>
    <t>THT03062EAXRU3Z</t>
  </si>
  <si>
    <t>GSY71</t>
  </si>
  <si>
    <t>790851900226</t>
  </si>
  <si>
    <t>GSY69</t>
  </si>
  <si>
    <t>ค***ก่ ส***นันท์</t>
  </si>
  <si>
    <t>30/01/2026 09:13</t>
  </si>
  <si>
    <t>790703347910</t>
  </si>
  <si>
    <t>30/01/2026 09:12</t>
  </si>
  <si>
    <t>GSY68</t>
  </si>
  <si>
    <t>ก***รรณ ว***าเรืองสุข</t>
  </si>
  <si>
    <t>30/01/2026 09:11</t>
  </si>
  <si>
    <t>790752476920</t>
  </si>
  <si>
    <t>GSY67</t>
  </si>
  <si>
    <t>790762749906</t>
  </si>
  <si>
    <t>GSY66</t>
  </si>
  <si>
    <t>น***วาน ช***ิ่น</t>
  </si>
  <si>
    <t>790751078902</t>
  </si>
  <si>
    <t>GSY65</t>
  </si>
  <si>
    <t>ฐ***พร ส***หม่</t>
  </si>
  <si>
    <t>790767541966</t>
  </si>
  <si>
    <t>GSY64</t>
  </si>
  <si>
    <t>ส***ัย ส***ขันธ์</t>
  </si>
  <si>
    <t>30/01/2026 09:06</t>
  </si>
  <si>
    <t>790780749942</t>
  </si>
  <si>
    <t>GSY63</t>
  </si>
  <si>
    <t>ธ***ารัตน์ ร***วงค์</t>
  </si>
  <si>
    <t>790822623264</t>
  </si>
  <si>
    <t>GSY62</t>
  </si>
  <si>
    <t>วาริน.คชเผือก</t>
  </si>
  <si>
    <t>1065/125
ต.หน่องกี่
อ.กบินทร์บุรี
จ.ปราจีนบุรี
 25110</t>
  </si>
  <si>
    <t>0616133586</t>
  </si>
  <si>
    <t>30/01/2026 09:05</t>
  </si>
  <si>
    <t>WA085529649TH</t>
  </si>
  <si>
    <t>GSY61</t>
  </si>
  <si>
    <t>จ***นา เ***แย้ม</t>
  </si>
  <si>
    <t>30/01/2026 09:02</t>
  </si>
  <si>
    <t>790893304213</t>
  </si>
  <si>
    <t>GSY60</t>
  </si>
  <si>
    <t>น***นงค์</t>
  </si>
  <si>
    <t>30/01/2026 08:59</t>
  </si>
  <si>
    <t>THT03062E7UZZ4Z</t>
  </si>
  <si>
    <t>30/01/2026 08:58</t>
  </si>
  <si>
    <t>GSY59</t>
  </si>
  <si>
    <t>พ***ังน้องมิลิน</t>
  </si>
  <si>
    <t>30/01/2026 08:56</t>
  </si>
  <si>
    <t>ขอเอารสเค้กเผือกมะพร้าวอ่อนได้ไหมค่ะ</t>
  </si>
  <si>
    <t>790859994190</t>
  </si>
  <si>
    <t>30/01/2026 08:55</t>
  </si>
  <si>
    <t>GSY57</t>
  </si>
  <si>
    <t>LEXPU0653050846</t>
  </si>
  <si>
    <t>30/01/2026 08:54</t>
  </si>
  <si>
    <t>GSY55</t>
  </si>
  <si>
    <t>ส***นธิชา เ***ดุง ก**</t>
  </si>
  <si>
    <t>30/01/2026 08:53</t>
  </si>
  <si>
    <t>เอารสฝอยทอง!!!</t>
  </si>
  <si>
    <t>790836196194</t>
  </si>
  <si>
    <t>GSY54</t>
  </si>
  <si>
    <t>30/01/2026 08:52</t>
  </si>
  <si>
    <t>LEXDO0177712189</t>
  </si>
  <si>
    <t>GSY53</t>
  </si>
  <si>
    <t>790721347931</t>
  </si>
  <si>
    <t>GSY52</t>
  </si>
  <si>
    <t>พ***ีณ์  ท***ลอด</t>
  </si>
  <si>
    <t>30/01/2026 08:51</t>
  </si>
  <si>
    <t>790817020254</t>
  </si>
  <si>
    <t>GSY51</t>
  </si>
  <si>
    <t>สุภาวดี</t>
  </si>
  <si>
    <t>95 ถ.บริพัตร
ต.ท่าราบ
อ.เมือง
จ.เพชรบุรี 76000</t>
  </si>
  <si>
    <t>0853715717</t>
  </si>
  <si>
    <t>30/01/2026 08:41</t>
  </si>
  <si>
    <t>WB133045930TH</t>
  </si>
  <si>
    <t>30/01/2026 08:48</t>
  </si>
  <si>
    <t>GSY50</t>
  </si>
  <si>
    <t>30/01/2026 07:41</t>
  </si>
  <si>
    <t>WB133045926TH</t>
  </si>
  <si>
    <t>30/01/2026 08:47</t>
  </si>
  <si>
    <t>GSY49</t>
  </si>
  <si>
    <t>ป***า ส***์สุวรรณ</t>
  </si>
  <si>
    <t>30/01/2026 08:45</t>
  </si>
  <si>
    <t>790898623255</t>
  </si>
  <si>
    <t>GSY47</t>
  </si>
  <si>
    <t>น***็ก น***ริ</t>
  </si>
  <si>
    <t>30/01/2026 08:43</t>
  </si>
  <si>
    <t>790834300211</t>
  </si>
  <si>
    <t>GSY45</t>
  </si>
  <si>
    <t>ส***ง ท***ิบไทย</t>
  </si>
  <si>
    <t>790819624265</t>
  </si>
  <si>
    <t>GSY44</t>
  </si>
  <si>
    <t>30/01/2026 08:15</t>
  </si>
  <si>
    <t>THT03062E7VC20Z</t>
  </si>
  <si>
    <t>GSY43</t>
  </si>
  <si>
    <t>30/01/2026 08:14</t>
  </si>
  <si>
    <t>790892821261</t>
  </si>
  <si>
    <t>GSY41</t>
  </si>
  <si>
    <t>ก***รัตน์ พ***อก</t>
  </si>
  <si>
    <t>30/01/2026 08:04</t>
  </si>
  <si>
    <t>790803627261</t>
  </si>
  <si>
    <t>30/01/2026 08:05</t>
  </si>
  <si>
    <t>GSY40</t>
  </si>
  <si>
    <t>30/01/2026 08:18</t>
  </si>
  <si>
    <t>TH2648416174871</t>
  </si>
  <si>
    <t>30/01/2026 07:48</t>
  </si>
  <si>
    <t>GSY39</t>
  </si>
  <si>
    <t>30/01/2026 08:17</t>
  </si>
  <si>
    <t>TH2617126874314</t>
  </si>
  <si>
    <t>30/01/2026 07:47</t>
  </si>
  <si>
    <t>GSY38</t>
  </si>
  <si>
    <t>ศ***สรา ล***อก</t>
  </si>
  <si>
    <t>30/01/2026 07:35</t>
  </si>
  <si>
    <t>790883309204</t>
  </si>
  <si>
    <t>GSY36</t>
  </si>
  <si>
    <t>30/01/2026 07:24</t>
  </si>
  <si>
    <t>790746875914</t>
  </si>
  <si>
    <t>GSY35</t>
  </si>
  <si>
    <t>ค***ม่ทองเย็น แ***สุข</t>
  </si>
  <si>
    <t>30/01/2026 06:12</t>
  </si>
  <si>
    <t>790786059700</t>
  </si>
  <si>
    <t>GSY34</t>
  </si>
  <si>
    <t>นายพูนศักดิ์ ทองภาษี</t>
  </si>
  <si>
    <t>338 ถนนมอเตอร์เวย์ เขตประเวศ แขวงประเวศ
ประเวศ/ Prawetกรุงเทพมหานคร/ Bangkok
10250</t>
  </si>
  <si>
    <t>660859073963</t>
  </si>
  <si>
    <t>30/01/2026 05:48</t>
  </si>
  <si>
    <t>LEXPU0652758558</t>
  </si>
  <si>
    <t>GSY32</t>
  </si>
  <si>
    <t>******นดอนแคน, ตำบลพันดอน, อำเภอกุมภวาปี ตำบลพันดอน อำเภอกุมภวาปี จังหวัดอุดรธานี 41370</t>
  </si>
  <si>
    <t>41370</t>
  </si>
  <si>
    <t>30/01/2026 05:16</t>
  </si>
  <si>
    <t>TH265451462767D</t>
  </si>
  <si>
    <t>30/01/2026 04:46</t>
  </si>
  <si>
    <t>GSY31</t>
  </si>
  <si>
    <t>ส***ี ท***ั้น</t>
  </si>
  <si>
    <t>30/01/2026 04:40</t>
  </si>
  <si>
    <t>790793135786</t>
  </si>
  <si>
    <t>GSY29</t>
  </si>
  <si>
    <t>30/01/2026 03:04</t>
  </si>
  <si>
    <t>790702544866</t>
  </si>
  <si>
    <t>GSY28</t>
  </si>
  <si>
    <t>30/01/2026 02:24</t>
  </si>
  <si>
    <t>TH40048A7R784A</t>
  </si>
  <si>
    <t>GSY27</t>
  </si>
  <si>
    <t>ณ******า</t>
  </si>
  <si>
    <t>******ราม จ.ราชบุรี ตำบลหนองกวาง อำเภอโพธาราม จังหวัดราชบุรี 70120</t>
  </si>
  <si>
    <t>30/01/2026 02:49</t>
  </si>
  <si>
    <t>TH269431189817Q</t>
  </si>
  <si>
    <t>30/01/2026 02:19</t>
  </si>
  <si>
    <t>GSY26</t>
  </si>
  <si>
    <t>******วง จ.ร้อยเอ็ด ตำบลมะบ้า อำเภอทุ่งเขาหลวง จังหวัดร้อยเอ็ด 45170</t>
  </si>
  <si>
    <t>45170</t>
  </si>
  <si>
    <t>30/01/2026 02:15</t>
  </si>
  <si>
    <t>TH42208A81042D</t>
  </si>
  <si>
    <t>GSY25</t>
  </si>
  <si>
    <t>เ*** โ***่วย</t>
  </si>
  <si>
    <t>30/01/2026 01:26</t>
  </si>
  <si>
    <t>790781954826</t>
  </si>
  <si>
    <t>GSY24</t>
  </si>
  <si>
    <t>******นทรายขาว ตำบลทรายขาว อำเภอพาน จังหวัดเชียงราย 57120</t>
  </si>
  <si>
    <t>57120</t>
  </si>
  <si>
    <t>30/01/2026 01:50</t>
  </si>
  <si>
    <t>TH269254367760W</t>
  </si>
  <si>
    <t>30/01/2026 01:22</t>
  </si>
  <si>
    <t>GSY23</t>
  </si>
  <si>
    <t>30/01/2026 01:45</t>
  </si>
  <si>
    <t>TH268727492422O</t>
  </si>
  <si>
    <t>30/01/2026 01:20</t>
  </si>
  <si>
    <t>GSY22</t>
  </si>
  <si>
    <t>พ***รณ  อ***ักดิ์</t>
  </si>
  <si>
    <t>30/01/2026 01:05</t>
  </si>
  <si>
    <t>790725535795</t>
  </si>
  <si>
    <t>30/01/2026 01:08</t>
  </si>
  <si>
    <t>GSY21</t>
  </si>
  <si>
    <t>กมลวรรณ เพชรแก้ว</t>
  </si>
  <si>
    <t>ต หนองตาคง 50/2 ม.7 · หนองตาคง/ Nong Ta Khong
โป่งน้ำร้อน/ Pong Nam Ronจันทบุรี/ Chanthaburi
22140</t>
  </si>
  <si>
    <t>660625943504</t>
  </si>
  <si>
    <t>30/01/2026 01:04</t>
  </si>
  <si>
    <t>LEXPU0652749181</t>
  </si>
  <si>
    <t>GSY20</t>
  </si>
  <si>
    <t>น***วงเดือน พ***งศ์</t>
  </si>
  <si>
    <t>30/01/2026 01:02</t>
  </si>
  <si>
    <t>790753647714</t>
  </si>
  <si>
    <t>GSY19</t>
  </si>
  <si>
    <t>ธ***ษ์ บ***งิน</t>
  </si>
  <si>
    <t>30/01/2026 00:58</t>
  </si>
  <si>
    <t>790778955886</t>
  </si>
  <si>
    <t>30/01/2026 00:59</t>
  </si>
  <si>
    <t>GSY17</t>
  </si>
  <si>
    <t>ณ***รีย์  เ***คำ</t>
  </si>
  <si>
    <t>30/01/2026 00:55</t>
  </si>
  <si>
    <t>790789849721</t>
  </si>
  <si>
    <t>GSY16</t>
  </si>
  <si>
    <t>ค***ายใหญ่  โ***รัมย์</t>
  </si>
  <si>
    <t>30/01/2026 00:54</t>
  </si>
  <si>
    <t>790759245776</t>
  </si>
  <si>
    <t>GSY14</t>
  </si>
  <si>
    <t>ช***ี  ม***พิน</t>
  </si>
  <si>
    <t>30/01/2026 00:27</t>
  </si>
  <si>
    <t>790799151866</t>
  </si>
  <si>
    <t>GSY13</t>
  </si>
  <si>
    <t>ส***ญญา ช***ูงเนิน</t>
  </si>
  <si>
    <t>30/01/2026 00:17</t>
  </si>
  <si>
    <t>790739916750</t>
  </si>
  <si>
    <t>30/01/2026 00:25</t>
  </si>
  <si>
    <t>GSY12</t>
  </si>
  <si>
    <t>30/01/2026 00:23</t>
  </si>
  <si>
    <t>TH27208A7WRA7I</t>
  </si>
  <si>
    <t>GTC44</t>
  </si>
  <si>
    <t>ส***ร บ***ัตน์</t>
  </si>
  <si>
    <t>31/01/2026 23:49</t>
  </si>
  <si>
    <t>790809022986</t>
  </si>
  <si>
    <t>31/01/2026 23:50</t>
  </si>
  <si>
    <t>GTC43</t>
  </si>
  <si>
    <t>31/01/2026 23:47</t>
  </si>
  <si>
    <t>790862027981</t>
  </si>
  <si>
    <t>GTC42</t>
  </si>
  <si>
    <t>ภ******์</t>
  </si>
  <si>
    <t>****** ตำบลนาสีนวน อำเภอเมืองมุกดาหาร จังหวัดมุกดาหาร 49000</t>
  </si>
  <si>
    <t>49000</t>
  </si>
  <si>
    <t>31/01/2026 23:42</t>
  </si>
  <si>
    <t>TH261307525640N</t>
  </si>
  <si>
    <t>31/01/2026 23:41</t>
  </si>
  <si>
    <t>GTC41</t>
  </si>
  <si>
    <t>31/01/2026 23:24</t>
  </si>
  <si>
    <t>790825954844</t>
  </si>
  <si>
    <t>GTC39</t>
  </si>
  <si>
    <t>31/01/2026 23:21</t>
  </si>
  <si>
    <t>790879306910</t>
  </si>
  <si>
    <t>31/01/2026 23:20</t>
  </si>
  <si>
    <t>GTC38</t>
  </si>
  <si>
    <t>31/01/2026 22:50</t>
  </si>
  <si>
    <t>790804026935</t>
  </si>
  <si>
    <t>GTC36</t>
  </si>
  <si>
    <t>31/01/2026 22:49</t>
  </si>
  <si>
    <t>790823584876</t>
  </si>
  <si>
    <t>GTC35</t>
  </si>
  <si>
    <t>******ที่ 9 ต.ลาดยาว ตำบลลาดยาว อำเภอลาดยาว จังหวัดนครสวรรค์ 60150</t>
  </si>
  <si>
    <t>31/01/2026 22:51</t>
  </si>
  <si>
    <t>TH264976755230H</t>
  </si>
  <si>
    <t>31/01/2026 22:45</t>
  </si>
  <si>
    <t>GTC34</t>
  </si>
  <si>
    <t>เ***มาลย์ ค***ต์</t>
  </si>
  <si>
    <t>31/01/2026 22:40</t>
  </si>
  <si>
    <t>790824750870</t>
  </si>
  <si>
    <t>31/01/2026 22:39</t>
  </si>
  <si>
    <t>GTC33</t>
  </si>
  <si>
    <t>31/01/2026 22:35</t>
  </si>
  <si>
    <t>790865695852</t>
  </si>
  <si>
    <t>GTC32</t>
  </si>
  <si>
    <t>ย***ี ไ***ลี ญ***า</t>
  </si>
  <si>
    <t>31/01/2026 22:19</t>
  </si>
  <si>
    <t>790854100923</t>
  </si>
  <si>
    <t>GTC31</t>
  </si>
  <si>
    <t>ร***าภรณ์ ส***์เกิด</t>
  </si>
  <si>
    <t>31/01/2026 22:00</t>
  </si>
  <si>
    <t>790841002906</t>
  </si>
  <si>
    <t>31/01/2026 21:59</t>
  </si>
  <si>
    <t>GTC30</t>
  </si>
  <si>
    <t>เ***ติ ห***แก้ว</t>
  </si>
  <si>
    <t>790881555925</t>
  </si>
  <si>
    <t>GTC27</t>
  </si>
  <si>
    <t>ส***กดิ์   ส***่องศรี</t>
  </si>
  <si>
    <t>31/01/2026 21:11</t>
  </si>
  <si>
    <t>790866886994</t>
  </si>
  <si>
    <t>31/01/2026 21:12</t>
  </si>
  <si>
    <t>GTC26</t>
  </si>
  <si>
    <t>T******n</t>
  </si>
  <si>
    <t>******้ตึกหอพรทิพย์ ซอยบางไผ่ 15 ตำบลบางไผ่ อำเภอเมืองนนทบุรี จังหวัดนนทบุรี 11000</t>
  </si>
  <si>
    <t>31/01/2026 20:41</t>
  </si>
  <si>
    <t>TH262355190716C</t>
  </si>
  <si>
    <t>31/01/2026 20:40</t>
  </si>
  <si>
    <t>GTC25</t>
  </si>
  <si>
    <t>แ***ม ส***ต</t>
  </si>
  <si>
    <t>31/01/2026 20:31</t>
  </si>
  <si>
    <t>790849401915</t>
  </si>
  <si>
    <t>31/01/2026 20:30</t>
  </si>
  <si>
    <t>GTC24</t>
  </si>
  <si>
    <t>31/01/2026 20:09</t>
  </si>
  <si>
    <t>790894967844</t>
  </si>
  <si>
    <t>GTC23</t>
  </si>
  <si>
    <t>อ***ัชร  ค***ุล</t>
  </si>
  <si>
    <t>31/01/2026 20:08</t>
  </si>
  <si>
    <t>790811494874</t>
  </si>
  <si>
    <t>GTC22</t>
  </si>
  <si>
    <t>M***ikarn P***gngule</t>
  </si>
  <si>
    <t>790898787873</t>
  </si>
  <si>
    <t>GTC21</t>
  </si>
  <si>
    <t>31/01/2026 19:46</t>
  </si>
  <si>
    <t>790897994865</t>
  </si>
  <si>
    <t>GTC20</t>
  </si>
  <si>
    <t>31/01/2026 19:41</t>
  </si>
  <si>
    <t>790807905926</t>
  </si>
  <si>
    <t>GTC19</t>
  </si>
  <si>
    <t>31/01/2026 19:34</t>
  </si>
  <si>
    <t>790885887971</t>
  </si>
  <si>
    <t>GTC18</t>
  </si>
  <si>
    <t>เ***วี น***ุ่ม</t>
  </si>
  <si>
    <t>31/01/2026 19:16</t>
  </si>
  <si>
    <t>790813896843</t>
  </si>
  <si>
    <t>GTC17</t>
  </si>
  <si>
    <t>31/01/2026 19:09</t>
  </si>
  <si>
    <t>TH60018AG1PU4F</t>
  </si>
  <si>
    <t>GTC16</t>
  </si>
  <si>
    <t>พ***้อง บ***ู ห***ุล</t>
  </si>
  <si>
    <t>31/01/2026 19:05</t>
  </si>
  <si>
    <t>790844223945</t>
  </si>
  <si>
    <t>31/01/2026 19:03</t>
  </si>
  <si>
    <t>GTC14</t>
  </si>
  <si>
    <t>P***i M***le</t>
  </si>
  <si>
    <t>31/01/2026 18:37</t>
  </si>
  <si>
    <t>790897357924</t>
  </si>
  <si>
    <t>GTC13</t>
  </si>
  <si>
    <t>โสภณ จิรพงศ์ชัยกุล</t>
  </si>
  <si>
    <t>10/11 ม.1 ซอยหัวพรุ  · ราไวย์/ Rawai
เมืองภูเก็ต/ Mueang Phuketภูเก็ต/ Phuket
83130</t>
  </si>
  <si>
    <t>83130</t>
  </si>
  <si>
    <t>660936475271</t>
  </si>
  <si>
    <t>31/01/2026 18:29</t>
  </si>
  <si>
    <t>LEXDO0177744542</t>
  </si>
  <si>
    <t>GTC12</t>
  </si>
  <si>
    <t>ค** ว***า จ***ร์ผง</t>
  </si>
  <si>
    <t>31/01/2026 18:27</t>
  </si>
  <si>
    <t>790832999880</t>
  </si>
  <si>
    <t>GTC11</t>
  </si>
  <si>
    <t>ก***รรณ พ***์รัมย์</t>
  </si>
  <si>
    <t>31/01/2026 17:44</t>
  </si>
  <si>
    <t>790860834956</t>
  </si>
  <si>
    <t>31/01/2026 17:43</t>
  </si>
  <si>
    <t>GTC10</t>
  </si>
  <si>
    <t>31/01/2026 17:24</t>
  </si>
  <si>
    <t>790880593871</t>
  </si>
  <si>
    <t>GTC9</t>
  </si>
  <si>
    <t>31/01/2026 17:17</t>
  </si>
  <si>
    <t>THT02032EDHDZ3Z</t>
  </si>
  <si>
    <t>31/01/2026 17:16</t>
  </si>
  <si>
    <t>GTC8</t>
  </si>
  <si>
    <t>เฮียโยรถบ้าน</t>
  </si>
  <si>
    <t>หมู่5 บ้านเขว้า ต.สะเดา อ.นางรอง จ.บุรีรัมย์ 79 · นางรอง/ Nang Rong
นางรอง/ Nang Rongบุรีรัมย์/ Buriram
31110</t>
  </si>
  <si>
    <t>660945648702</t>
  </si>
  <si>
    <t>31/01/2026 17:06</t>
  </si>
  <si>
    <t>LEXPU0653319916</t>
  </si>
  <si>
    <t>GTC7</t>
  </si>
  <si>
    <t>31/01/2026 17:00</t>
  </si>
  <si>
    <t>790884759862</t>
  </si>
  <si>
    <t>31/01/2026 17:01</t>
  </si>
  <si>
    <t>GTC6</t>
  </si>
  <si>
    <t>บ***นุช  ท***้อย</t>
  </si>
  <si>
    <t>31/01/2026 16:47</t>
  </si>
  <si>
    <t>790865404910</t>
  </si>
  <si>
    <t>GTC4</t>
  </si>
  <si>
    <t>น** ข***เรือน ล***งคุณ</t>
  </si>
  <si>
    <t>31/01/2026 16:45</t>
  </si>
  <si>
    <t>เอารสฝอยทอง/รสเผือกมะพร้าวอ่อน/รสกาแฟคะ</t>
  </si>
  <si>
    <t>790896941892</t>
  </si>
  <si>
    <t>GTC3</t>
  </si>
  <si>
    <t>150/6ม.1 ต.มะขาม อ.มะขาม จ.จันทบุรี 22150</t>
  </si>
  <si>
    <t>0814266246</t>
  </si>
  <si>
    <t>31/01/2026 16:42</t>
  </si>
  <si>
    <t>WA085903967TH</t>
  </si>
  <si>
    <t>31/01/2026 16:41</t>
  </si>
  <si>
    <t>GTC2</t>
  </si>
  <si>
    <t>นส.ชบารัช  เพชรเขาทอง</t>
  </si>
  <si>
    <t>59/1 ม.4 ต.นาโพธิ์ อ.สวี จ. ชุมพร 86130</t>
  </si>
  <si>
    <t>86130</t>
  </si>
  <si>
    <t>0953525469</t>
  </si>
  <si>
    <t>31/01/2026 16:27</t>
  </si>
  <si>
    <t>WB133143954TH</t>
  </si>
  <si>
    <t>31/01/2026 16:39</t>
  </si>
  <si>
    <t>GTC1</t>
  </si>
  <si>
    <t xml:space="preserve">  คุณนุชนารถ โกมลเสน</t>
  </si>
  <si>
    <t>70/4 ริมคลองบางกอกน้อย
      แขวงอรุณอมรินทร์ 
      เขตบางกอกน้อย
      กรุงเทพฯ 10700</t>
  </si>
  <si>
    <t>0858074499</t>
  </si>
  <si>
    <t>31/01/2026 14:07</t>
  </si>
  <si>
    <t>WB133143968TH</t>
  </si>
  <si>
    <t>31/01/2026 16:37</t>
  </si>
  <si>
    <t>GTC0</t>
  </si>
  <si>
    <t>นายสง่าขวัญเมือง</t>
  </si>
  <si>
    <t>160/1 ถนนขุนช้างซอย 6 ตำบลท่าพี่เลี้ยงอำเภอเมืองจังหวัดสุพรรณบุรี 72000</t>
  </si>
  <si>
    <t>0927488924</t>
  </si>
  <si>
    <t>31/01/2026 16:36</t>
  </si>
  <si>
    <t>WA085903975TH</t>
  </si>
  <si>
    <t>31/01/2026 16:35</t>
  </si>
  <si>
    <t>GTB99</t>
  </si>
  <si>
    <t>ร้านซ่อมมอไซด์ช่างหวอทางไปวังน้ำดำ</t>
  </si>
  <si>
    <t>344 ม.8 ต.หนองโพรง อ.ศรีมหาโพธิ จ.ปราจีนบุรี 25140</t>
  </si>
  <si>
    <t>25140</t>
  </si>
  <si>
    <t>0846636394</t>
  </si>
  <si>
    <t>31/01/2026 16:33</t>
  </si>
  <si>
    <t>WA085903984TH</t>
  </si>
  <si>
    <t>GTB98</t>
  </si>
  <si>
    <t>น***าวพัชราภา ล***้ำ</t>
  </si>
  <si>
    <t>31/01/2026 16:25</t>
  </si>
  <si>
    <t>790805443901</t>
  </si>
  <si>
    <t>GTB97</t>
  </si>
  <si>
    <t>31/01/2026 16:20</t>
  </si>
  <si>
    <t>THT03062EBPDV6Z</t>
  </si>
  <si>
    <t>GTB96</t>
  </si>
  <si>
    <t>ฟ***น ส***</t>
  </si>
  <si>
    <t>31/01/2026 16:18</t>
  </si>
  <si>
    <t>790802162872</t>
  </si>
  <si>
    <t>GTB95</t>
  </si>
  <si>
    <t>ธ******ะ</t>
  </si>
  <si>
    <t>******แสนสุข, อำเภอเมืองชลบุรี  (ส่งร้านค้าหน้าซอย) ตำบลแสนสุข อำเภอเมืองชลบุรี จังหวัดชลบุรี 20130</t>
  </si>
  <si>
    <t>31/01/2026 16:10</t>
  </si>
  <si>
    <t>TH269244075498D</t>
  </si>
  <si>
    <t>31/01/2026 16:09</t>
  </si>
  <si>
    <t>GTB94</t>
  </si>
  <si>
    <t>เ*** อ***</t>
  </si>
  <si>
    <t>31/01/2026 16:08</t>
  </si>
  <si>
    <t>790883644902</t>
  </si>
  <si>
    <t>GTB93</t>
  </si>
  <si>
    <t>ส***รี อ***ทอง</t>
  </si>
  <si>
    <t>790826364812</t>
  </si>
  <si>
    <t>GTB92</t>
  </si>
  <si>
    <t>ช***ร​ พ***มบัติ</t>
  </si>
  <si>
    <t>31/01/2026 16:00</t>
  </si>
  <si>
    <t>THT03062EDGXX9Z</t>
  </si>
  <si>
    <t>GTB90</t>
  </si>
  <si>
    <t>31/01/2026 15:56</t>
  </si>
  <si>
    <t>790812481970</t>
  </si>
  <si>
    <t>GTB88</t>
  </si>
  <si>
    <t>31/01/2026 15:43</t>
  </si>
  <si>
    <t>790818337960</t>
  </si>
  <si>
    <t>GTB87</t>
  </si>
  <si>
    <t>น***าวภัสดาภรณ์ น***สุวรรณา</t>
  </si>
  <si>
    <t>31/01/2026 15:38</t>
  </si>
  <si>
    <t>790807688893</t>
  </si>
  <si>
    <t>GTB86</t>
  </si>
  <si>
    <t>ก***ิกา</t>
  </si>
  <si>
    <t>31/01/2026 15:30</t>
  </si>
  <si>
    <t>790841988893</t>
  </si>
  <si>
    <t>GTB85</t>
  </si>
  <si>
    <t>แ***ดือน ก***ินทร์</t>
  </si>
  <si>
    <t>31/01/2026 15:19</t>
  </si>
  <si>
    <t>790824155925</t>
  </si>
  <si>
    <t>GTB84</t>
  </si>
  <si>
    <t>t***ารคามเมืองคนโก้</t>
  </si>
  <si>
    <t>31/01/2026 15:18</t>
  </si>
  <si>
    <t>790894630960</t>
  </si>
  <si>
    <t>GTB82</t>
  </si>
  <si>
    <t>ด** อ***า ข***นทรีย์​ น***นับ​ตังค์</t>
  </si>
  <si>
    <t>31/01/2026 15:11</t>
  </si>
  <si>
    <t>790801892823</t>
  </si>
  <si>
    <t>GTB81</t>
  </si>
  <si>
    <t>31/01/2026 15:04</t>
  </si>
  <si>
    <t>790806244056</t>
  </si>
  <si>
    <t>GTB80</t>
  </si>
  <si>
    <t>31/01/2026 15:00</t>
  </si>
  <si>
    <t>TH269994948566V</t>
  </si>
  <si>
    <t>31/01/2026 14:59</t>
  </si>
  <si>
    <t>GTB79</t>
  </si>
  <si>
    <t>ค***อน พ***ยบุตร</t>
  </si>
  <si>
    <t>31/01/2026 14:57</t>
  </si>
  <si>
    <t>790835793882</t>
  </si>
  <si>
    <t>GTB78</t>
  </si>
  <si>
    <t>บ***ร ท***ย์แก้วยอด</t>
  </si>
  <si>
    <t>31/01/2026 14:55</t>
  </si>
  <si>
    <t>ฝอยทอง2 เนยนม1</t>
  </si>
  <si>
    <t>790861084845</t>
  </si>
  <si>
    <t>GTB77</t>
  </si>
  <si>
    <t>ห******ค</t>
  </si>
  <si>
    <t>******งเบาใหญ่ ตำบลบ้านจาน ตำบลบ้านจาน อำเภอพุทไธสง จังหวัดบุรีรัมย์ 31120</t>
  </si>
  <si>
    <t>31/01/2026 14:51</t>
  </si>
  <si>
    <t>TH267855108588T</t>
  </si>
  <si>
    <t>GTB76</t>
  </si>
  <si>
    <t>น***ล โ***์เทพ</t>
  </si>
  <si>
    <t>31/01/2026 14:46</t>
  </si>
  <si>
    <t>790897688965</t>
  </si>
  <si>
    <t>31/01/2026 14:45</t>
  </si>
  <si>
    <t>GTB75</t>
  </si>
  <si>
    <t>ศิริรัตน์ แก้วหอม</t>
  </si>
  <si>
    <t>ร้านสวาย ยาง อะไหล่ 342 ม.6 · สวาย/ Sawai
เมืองสุรินทร์/ Mueang Surinสุรินทร์/ Surin
32000</t>
  </si>
  <si>
    <t>660895795730</t>
  </si>
  <si>
    <t>31/01/2026 14:33</t>
  </si>
  <si>
    <t>LEXPU0653321398</t>
  </si>
  <si>
    <t>GTB72</t>
  </si>
  <si>
    <t>ก***นา บ***ก้ว</t>
  </si>
  <si>
    <t>31/01/2026 14:22</t>
  </si>
  <si>
    <t>THT13062EBPAN2Z</t>
  </si>
  <si>
    <t>GTB71</t>
  </si>
  <si>
    <t>ว***ลักษณ์. ช***มงคล</t>
  </si>
  <si>
    <t>31/01/2026 14:20</t>
  </si>
  <si>
    <t>THT04022EBZKJ0Z</t>
  </si>
  <si>
    <t>GTB70</t>
  </si>
  <si>
    <t>น***ส้ม</t>
  </si>
  <si>
    <t>31/01/2026 14:15</t>
  </si>
  <si>
    <t>ขอฝอยทอง 3กล่องนะคะ</t>
  </si>
  <si>
    <t>790828883854</t>
  </si>
  <si>
    <t>31/01/2026 14:16</t>
  </si>
  <si>
    <t>GTB69</t>
  </si>
  <si>
    <t>31/01/2026 14:13</t>
  </si>
  <si>
    <t>790832382815</t>
  </si>
  <si>
    <t>GTB68</t>
  </si>
  <si>
    <t>จ***ร์จิรา ค***ษ์</t>
  </si>
  <si>
    <t>31/01/2026 14:09</t>
  </si>
  <si>
    <t>790866232914</t>
  </si>
  <si>
    <t>GTB67</t>
  </si>
  <si>
    <t>จ***กร  บ***ะภา</t>
  </si>
  <si>
    <t>31/01/2026 14:08</t>
  </si>
  <si>
    <t>790868752914</t>
  </si>
  <si>
    <t>GTB66</t>
  </si>
  <si>
    <t>เ***ยว เ***ึ้ง</t>
  </si>
  <si>
    <t>31/01/2026 14:03</t>
  </si>
  <si>
    <t>790832832915</t>
  </si>
  <si>
    <t>31/01/2026 14:05</t>
  </si>
  <si>
    <t>GTB64</t>
  </si>
  <si>
    <t>P***udtib C***san</t>
  </si>
  <si>
    <t>31/01/2026 14:02</t>
  </si>
  <si>
    <t>790892504905</t>
  </si>
  <si>
    <t>GTB63</t>
  </si>
  <si>
    <t>น*** ส***ง</t>
  </si>
  <si>
    <t>31/01/2026 14:01</t>
  </si>
  <si>
    <t>790886795893</t>
  </si>
  <si>
    <t>GTB62</t>
  </si>
  <si>
    <t>31/01/2026 13:56</t>
  </si>
  <si>
    <t>790856338963</t>
  </si>
  <si>
    <t>GTB61</t>
  </si>
  <si>
    <t>เ***มวย</t>
  </si>
  <si>
    <t>31/01/2026 13:50</t>
  </si>
  <si>
    <t>790883187813</t>
  </si>
  <si>
    <t>GTB59</t>
  </si>
  <si>
    <t>******จริญ ตำบล ธาตุ/หอพัก ตำบลธาตุ อำเภอวารินชำราบ จังหวัดอุบลราชธานี 34190</t>
  </si>
  <si>
    <t>31/01/2026 13:29</t>
  </si>
  <si>
    <t>TH268804731182V</t>
  </si>
  <si>
    <t>GTB58</t>
  </si>
  <si>
    <t>ล***งดาว เ***ใจ</t>
  </si>
  <si>
    <t>31/01/2026 13:30</t>
  </si>
  <si>
    <t>790856597856</t>
  </si>
  <si>
    <t>GTB57</t>
  </si>
  <si>
    <t>ฐิตินันท์ วัฒนศิริ</t>
  </si>
  <si>
    <t>บ้านเอื้ออาทรเทพกุญชร34ตึก9 40/00918 หมู่ 13  · คลองหนึ่ง/ Khlong Nueng
คลองหลวง/ Khlong Luangปทุมธานี/ Pathum Thani
12120</t>
  </si>
  <si>
    <t>660624469664</t>
  </si>
  <si>
    <t>31/01/2026 13:28</t>
  </si>
  <si>
    <t>LEXPU0653284621</t>
  </si>
  <si>
    <t>GTB56</t>
  </si>
  <si>
    <t>จ***ค์ ท***ดน</t>
  </si>
  <si>
    <t>31/01/2026 13:18</t>
  </si>
  <si>
    <t>790825967820</t>
  </si>
  <si>
    <t>GTB55</t>
  </si>
  <si>
    <t>ส***ศ จ***สกุล</t>
  </si>
  <si>
    <t>31/01/2026 13:08</t>
  </si>
  <si>
    <t>790888892872</t>
  </si>
  <si>
    <t>GTB54</t>
  </si>
  <si>
    <t>ศ***ร ป***ประเสริฐ</t>
  </si>
  <si>
    <t>31/01/2026 12:41</t>
  </si>
  <si>
    <t>790812238926</t>
  </si>
  <si>
    <t>GTB53</t>
  </si>
  <si>
    <t>31/01/2026 12:30</t>
  </si>
  <si>
    <t>790847188854</t>
  </si>
  <si>
    <t>GTB52</t>
  </si>
  <si>
    <t>31/01/2026 12:21</t>
  </si>
  <si>
    <t>790841029904</t>
  </si>
  <si>
    <t>GTB49</t>
  </si>
  <si>
    <t>N***g</t>
  </si>
  <si>
    <t>31/01/2026 12:08</t>
  </si>
  <si>
    <t>790840834932</t>
  </si>
  <si>
    <t>GTB48</t>
  </si>
  <si>
    <t>M*** Y**</t>
  </si>
  <si>
    <t>31/01/2026 12:05</t>
  </si>
  <si>
    <t>790851588822</t>
  </si>
  <si>
    <t>GTB47</t>
  </si>
  <si>
    <t>ค***ิราธร อ***ุลรุ่งเรือง</t>
  </si>
  <si>
    <t>31/01/2026 12:01</t>
  </si>
  <si>
    <t>ขอเลือกรสให้หน่อยค่ะ เผือก2/กล้วยหอม2/ฝอยทอง1/กาแฟ1 ค่ะ</t>
  </si>
  <si>
    <t>790886684862</t>
  </si>
  <si>
    <t>GTB46</t>
  </si>
  <si>
    <t>31/01/2026 12:29</t>
  </si>
  <si>
    <t>TH69018AFVVN4D</t>
  </si>
  <si>
    <t>31/01/2026 11:59</t>
  </si>
  <si>
    <t>GTB45</t>
  </si>
  <si>
    <t>ป******น</t>
  </si>
  <si>
    <t>******, อำเภอโพนพิสัย (ข้างร้านอาหารตามสั่ง) ตำบลทุ่งหลวง อำเภอโพนพิสัย จังหวัดหนองคาย 43120</t>
  </si>
  <si>
    <t>31/01/2026 11:48</t>
  </si>
  <si>
    <t>TH260107991431Y</t>
  </si>
  <si>
    <t>31/01/2026 11:47</t>
  </si>
  <si>
    <t>GTB43</t>
  </si>
  <si>
    <t>ว***ดี ม***ทธิมณี</t>
  </si>
  <si>
    <t>31/01/2026 11:39</t>
  </si>
  <si>
    <t>790808145514</t>
  </si>
  <si>
    <t>GTB42</t>
  </si>
  <si>
    <t>ค***ระทุม ส***าเงิน - ค***วัญร้านป้าแดง</t>
  </si>
  <si>
    <t>ขอเป็นเผือก/มะพร้าว และ กล้วยหอม นะค่ะ ( ส่งไปให้คนแก่ทานค่ะ)</t>
  </si>
  <si>
    <t>790809738530</t>
  </si>
  <si>
    <t>GTB41</t>
  </si>
  <si>
    <t>พ***ิดา พ***พิ่ม</t>
  </si>
  <si>
    <t>31/01/2026 11:22</t>
  </si>
  <si>
    <t>790844747512</t>
  </si>
  <si>
    <t>31/01/2026 11:21</t>
  </si>
  <si>
    <t>GTB40</t>
  </si>
  <si>
    <t>C***amart S***suwan</t>
  </si>
  <si>
    <t>31/01/2026 11:15</t>
  </si>
  <si>
    <t>790818656552</t>
  </si>
  <si>
    <t>31/01/2026 11:16</t>
  </si>
  <si>
    <t>GTB39</t>
  </si>
  <si>
    <t>ส***ภรณ์  น***เจริญ</t>
  </si>
  <si>
    <t>31/01/2026 11:03</t>
  </si>
  <si>
    <t>790823054560</t>
  </si>
  <si>
    <t>GTB38</t>
  </si>
  <si>
    <t>แ** อ*** โ***</t>
  </si>
  <si>
    <t>790836743550</t>
  </si>
  <si>
    <t>GTB37</t>
  </si>
  <si>
    <t>s***et</t>
  </si>
  <si>
    <t>31/01/2026 11:02</t>
  </si>
  <si>
    <t>790809525542</t>
  </si>
  <si>
    <t>GTB36</t>
  </si>
  <si>
    <t>ชัยลักษณ์ บุญจิรพร</t>
  </si>
  <si>
    <t>242   ซอย. เพชรเกษม 28 แยก 24      0838388024 · คูหาสวรรค์/ Khuha Sawan
ภาษีเจริญ/ Phasi Charoenกรุงเทพมหานคร/ Bangkok
10160</t>
  </si>
  <si>
    <t>660910301373</t>
  </si>
  <si>
    <t>31/01/2026 11:00</t>
  </si>
  <si>
    <t>LEXPU0653288974</t>
  </si>
  <si>
    <t>31/01/2026 10:59</t>
  </si>
  <si>
    <t>GTB35</t>
  </si>
  <si>
    <t>ป***ี ก***มั่นดี</t>
  </si>
  <si>
    <t>31/01/2026 10:51</t>
  </si>
  <si>
    <t>790858250560</t>
  </si>
  <si>
    <t>GTB34</t>
  </si>
  <si>
    <t>คริสตจักรสตูล +หกหกเจ็ดสี่เจ็ดสองสองหนึ่งหนึ่งห้า</t>
  </si>
  <si>
    <t>+6674722115   121/9-12 ถ.สมันตประดิษฐ์ พิมาน เมือง สตูล 91000 ไทย แผนที่ของ คริสตจักรสตูล +6674722115   121/9-12 ถ.สมันตประดิษฐ์ พิมาน เมือง สตูล 91000 ไทย +6674722115 · พิมาน/ Phiman
เมืองสตูล/ Mueang Satunสตูล/ Satun
91000</t>
  </si>
  <si>
    <t>91000</t>
  </si>
  <si>
    <t>660918873456</t>
  </si>
  <si>
    <t>31/01/2026 10:52</t>
  </si>
  <si>
    <t>TH72018AFNGR1A</t>
  </si>
  <si>
    <t>GTB33</t>
  </si>
  <si>
    <t>ร***านนท์ ห***เก็ม</t>
  </si>
  <si>
    <t>31/01/2026 10:46</t>
  </si>
  <si>
    <t>790826729556</t>
  </si>
  <si>
    <t>GTB32</t>
  </si>
  <si>
    <t>น*** อ***ร์ขาว</t>
  </si>
  <si>
    <t>31/01/2026 10:42</t>
  </si>
  <si>
    <t>790859250576</t>
  </si>
  <si>
    <t>GTB31</t>
  </si>
  <si>
    <t>ท***ัตน์ดารา. พ***อม</t>
  </si>
  <si>
    <t>31/01/2026 10:38</t>
  </si>
  <si>
    <t>790880328560</t>
  </si>
  <si>
    <t>GTB30</t>
  </si>
  <si>
    <t>เ***ม เ***ศาล</t>
  </si>
  <si>
    <t>31/01/2026 10:33</t>
  </si>
  <si>
    <t>790872676565</t>
  </si>
  <si>
    <t>31/01/2026 10:34</t>
  </si>
  <si>
    <t>GTB29</t>
  </si>
  <si>
    <t>R***</t>
  </si>
  <si>
    <t>31/01/2026 10:30</t>
  </si>
  <si>
    <t>790876526565</t>
  </si>
  <si>
    <t>GTB28</t>
  </si>
  <si>
    <t>แ******ก</t>
  </si>
  <si>
    <t>******ท่าขมิ้น ตำบลท่าขมิ้น อำเภอโพทะเล จังหวัดพิจิตร 66130</t>
  </si>
  <si>
    <t>31/01/2026 10:27</t>
  </si>
  <si>
    <t>TH261943524051M</t>
  </si>
  <si>
    <t>GTB27</t>
  </si>
  <si>
    <t>โ***ท</t>
  </si>
  <si>
    <t>31/01/2026 10:25</t>
  </si>
  <si>
    <t>790898073560</t>
  </si>
  <si>
    <t>GTB26</t>
  </si>
  <si>
    <t>ช***กาญจน์ ม***ง</t>
  </si>
  <si>
    <t>31/01/2026 10:07</t>
  </si>
  <si>
    <t>790892546511</t>
  </si>
  <si>
    <t>GTB25</t>
  </si>
  <si>
    <t>31/01/2026 10:06</t>
  </si>
  <si>
    <t>790824542561</t>
  </si>
  <si>
    <t>31/01/2026 10:05</t>
  </si>
  <si>
    <t>GTB24</t>
  </si>
  <si>
    <t>790815348584</t>
  </si>
  <si>
    <t>GTB23</t>
  </si>
  <si>
    <t>ป***ดี ฉ***พ็ชร</t>
  </si>
  <si>
    <t>790825943563</t>
  </si>
  <si>
    <t>GTB22</t>
  </si>
  <si>
    <t>น***าวศิริพร ข***จ</t>
  </si>
  <si>
    <t>31/01/2026 10:01</t>
  </si>
  <si>
    <t>790857862524</t>
  </si>
  <si>
    <t>GTB21</t>
  </si>
  <si>
    <t>31/01/2026 10:00</t>
  </si>
  <si>
    <t>790895860521</t>
  </si>
  <si>
    <t>GTB20</t>
  </si>
  <si>
    <t>ศ***พัชชา</t>
  </si>
  <si>
    <t>31/01/2026 09:58</t>
  </si>
  <si>
    <t>790870257586</t>
  </si>
  <si>
    <t>GTB19</t>
  </si>
  <si>
    <t>31/01/2026 09:49</t>
  </si>
  <si>
    <t>790895071514</t>
  </si>
  <si>
    <t>GTB18</t>
  </si>
  <si>
    <t>ว***นี อ***พรหม</t>
  </si>
  <si>
    <t>31/01/2026 09:44</t>
  </si>
  <si>
    <t>790813333590</t>
  </si>
  <si>
    <t>GTB17</t>
  </si>
  <si>
    <t>ร***รัตน์ ส***หนองไผ่ ร***</t>
  </si>
  <si>
    <t>31/01/2026 09:37</t>
  </si>
  <si>
    <t>790818284550</t>
  </si>
  <si>
    <t>31/01/2026 09:36</t>
  </si>
  <si>
    <t>GTB16</t>
  </si>
  <si>
    <t>อ***ลิน ช***งคราม</t>
  </si>
  <si>
    <t>790869563536</t>
  </si>
  <si>
    <t>GTB15</t>
  </si>
  <si>
    <t>น** ส***ติ</t>
  </si>
  <si>
    <t>31/01/2026 09:32</t>
  </si>
  <si>
    <t>790814544531</t>
  </si>
  <si>
    <t>GTB14</t>
  </si>
  <si>
    <t>แ***พ็ญ จ***มือง</t>
  </si>
  <si>
    <t>31/01/2026 09:31</t>
  </si>
  <si>
    <t>790875930596</t>
  </si>
  <si>
    <t>GTB13</t>
  </si>
  <si>
    <t>จ***ัฒน์ เ***จิตร</t>
  </si>
  <si>
    <t>31/01/2026 09:24</t>
  </si>
  <si>
    <t>790885275504</t>
  </si>
  <si>
    <t>GTB12</t>
  </si>
  <si>
    <t>น***  เ***ปรี</t>
  </si>
  <si>
    <t>31/01/2026 09:16</t>
  </si>
  <si>
    <t>790851468525</t>
  </si>
  <si>
    <t>GTB11</t>
  </si>
  <si>
    <t>น***ยา ห***ระเด็น</t>
  </si>
  <si>
    <t>790873545571</t>
  </si>
  <si>
    <t>GTB10</t>
  </si>
  <si>
    <t>ธ***ลย์ เ***</t>
  </si>
  <si>
    <t>31/01/2026 09:09</t>
  </si>
  <si>
    <t>790802258595</t>
  </si>
  <si>
    <t>GTB9</t>
  </si>
  <si>
    <t>ท** เ***อี่ยม</t>
  </si>
  <si>
    <t>31/01/2026 09:01</t>
  </si>
  <si>
    <t>1เอามะพร้าวนํ้าหอม2เผือก3กาแฟ</t>
  </si>
  <si>
    <t>790885732523</t>
  </si>
  <si>
    <t>GTB8</t>
  </si>
  <si>
    <t>อ***ดี  ค***</t>
  </si>
  <si>
    <t>31/01/2026 09:00</t>
  </si>
  <si>
    <t>790868525565</t>
  </si>
  <si>
    <t>GTB7</t>
  </si>
  <si>
    <t>บ***น</t>
  </si>
  <si>
    <t>31/01/2026 08:59</t>
  </si>
  <si>
    <t>เอาเนยนมมะพร้าว</t>
  </si>
  <si>
    <t>790878739523</t>
  </si>
  <si>
    <t>GTB6</t>
  </si>
  <si>
    <t>ส***จ​ ท***์ณรงค์</t>
  </si>
  <si>
    <t>31/01/2026 08:57</t>
  </si>
  <si>
    <t>790872675515</t>
  </si>
  <si>
    <t>GTB5</t>
  </si>
  <si>
    <t>ท** ส***รณ์</t>
  </si>
  <si>
    <t>790829058585</t>
  </si>
  <si>
    <t>GTB3</t>
  </si>
  <si>
    <t>ป***ดา  แ***ผลึก</t>
  </si>
  <si>
    <t>31/01/2026 08:56</t>
  </si>
  <si>
    <t>790832253595</t>
  </si>
  <si>
    <t>GTB2</t>
  </si>
  <si>
    <t>ว***ี</t>
  </si>
  <si>
    <t>31/01/2026 08:55</t>
  </si>
  <si>
    <t>790843748505</t>
  </si>
  <si>
    <t>GTB1</t>
  </si>
  <si>
    <t>ว***ศ์เวชไพศาลศาลป์</t>
  </si>
  <si>
    <t>790859749525</t>
  </si>
  <si>
    <t>GTA99</t>
  </si>
  <si>
    <t>พ***ตจันทร์  เ***คุ้ม</t>
  </si>
  <si>
    <t>790811476534</t>
  </si>
  <si>
    <t>GTA97</t>
  </si>
  <si>
    <t>ข***ฐา. แ***ัคคี</t>
  </si>
  <si>
    <t>31/01/2026 08:54</t>
  </si>
  <si>
    <t>790884147524</t>
  </si>
  <si>
    <t>GTA96</t>
  </si>
  <si>
    <t>ช***ล ว***กะ</t>
  </si>
  <si>
    <t>790875673523</t>
  </si>
  <si>
    <t>GTA95</t>
  </si>
  <si>
    <t>ส***นท์ ก***อหอ</t>
  </si>
  <si>
    <t>790888949513</t>
  </si>
  <si>
    <t>GTA94</t>
  </si>
  <si>
    <t>ส***ภรณ์  ผ***ข</t>
  </si>
  <si>
    <t>790839863553</t>
  </si>
  <si>
    <t>GTA93</t>
  </si>
  <si>
    <t>ส***าณี บ***ทพ</t>
  </si>
  <si>
    <t>31/01/2026 08:51</t>
  </si>
  <si>
    <t>เอารสกาแฟ มะพร้าวน้ำหอม เนยนม ไม่เอาฝอยทองนะคะ</t>
  </si>
  <si>
    <t>790812336521</t>
  </si>
  <si>
    <t>GTA92</t>
  </si>
  <si>
    <t>อ***รา     น***่อง</t>
  </si>
  <si>
    <t>790814926532</t>
  </si>
  <si>
    <t>GTA91</t>
  </si>
  <si>
    <t>พ***ิภา พ***</t>
  </si>
  <si>
    <t>31/01/2026 08:50</t>
  </si>
  <si>
    <t>790875059590</t>
  </si>
  <si>
    <t>GTA90</t>
  </si>
  <si>
    <t>31/01/2026 08:48</t>
  </si>
  <si>
    <t>790899526572</t>
  </si>
  <si>
    <t>GTA89</t>
  </si>
  <si>
    <t>******้วยขวาง เขตห้วยขวาง จังหวัดกรุงเทพมหานคร 10310</t>
  </si>
  <si>
    <t>31/01/2026 09:17</t>
  </si>
  <si>
    <t>TH264891472734R</t>
  </si>
  <si>
    <t>31/01/2026 08:47</t>
  </si>
  <si>
    <t>GTA88</t>
  </si>
  <si>
    <t>N***ana W***ing</t>
  </si>
  <si>
    <t>31/01/2026 08:39</t>
  </si>
  <si>
    <t>790812521586</t>
  </si>
  <si>
    <t>31/01/2026 08:40</t>
  </si>
  <si>
    <t>GTA87</t>
  </si>
  <si>
    <t>31/01/2026 08:37</t>
  </si>
  <si>
    <t>790854126580</t>
  </si>
  <si>
    <t>31/01/2026 08:36</t>
  </si>
  <si>
    <t>GTA86</t>
  </si>
  <si>
    <t>31/01/2026 08:29</t>
  </si>
  <si>
    <t>790885323583</t>
  </si>
  <si>
    <t>GTA85</t>
  </si>
  <si>
    <t>ป*** ห***ยนต์</t>
  </si>
  <si>
    <t>31/01/2026 08:27</t>
  </si>
  <si>
    <t>ชอบฝอยทองงงฝอยทองเลิฟเว่อ🥹🥹</t>
  </si>
  <si>
    <t>790854727530</t>
  </si>
  <si>
    <t>GTA84</t>
  </si>
  <si>
    <t>เ***จิตร</t>
  </si>
  <si>
    <t>31/01/2026 08:20</t>
  </si>
  <si>
    <t>790803463516</t>
  </si>
  <si>
    <t>GTA83</t>
  </si>
  <si>
    <t>ร***ิกา ส***ิตร์</t>
  </si>
  <si>
    <t>31/01/2026 08:18</t>
  </si>
  <si>
    <t>790863325593</t>
  </si>
  <si>
    <t>GTA82</t>
  </si>
  <si>
    <t>น***ง  ก***มย์</t>
  </si>
  <si>
    <t>790889494544</t>
  </si>
  <si>
    <t>31/01/2026 08:17</t>
  </si>
  <si>
    <t>GTA80</t>
  </si>
  <si>
    <t>31/01/2026 08:12</t>
  </si>
  <si>
    <t>790859070536</t>
  </si>
  <si>
    <t>GTA79</t>
  </si>
  <si>
    <t>ส***จ พ***ระโทก</t>
  </si>
  <si>
    <t>31/01/2026 08:08</t>
  </si>
  <si>
    <t>790886861516</t>
  </si>
  <si>
    <t>GTA78</t>
  </si>
  <si>
    <t>31/01/2026 08:06</t>
  </si>
  <si>
    <t>790841932506</t>
  </si>
  <si>
    <t>31/01/2026 08:07</t>
  </si>
  <si>
    <t>GTA77</t>
  </si>
  <si>
    <t>790836549532</t>
  </si>
  <si>
    <t>GTA75</t>
  </si>
  <si>
    <t>น** ร***รา ค***ล่อง</t>
  </si>
  <si>
    <t>31/01/2026 07:18</t>
  </si>
  <si>
    <t>790887931540</t>
  </si>
  <si>
    <t>GTA74</t>
  </si>
  <si>
    <t>31/01/2026 07:17</t>
  </si>
  <si>
    <t>790803673542</t>
  </si>
  <si>
    <t>GTA71</t>
  </si>
  <si>
    <t>31/01/2026 07:08</t>
  </si>
  <si>
    <t>790883061555</t>
  </si>
  <si>
    <t>31/01/2026 07:10</t>
  </si>
  <si>
    <t>GTA70</t>
  </si>
  <si>
    <t>แ***ันทร์ ส***์ทอง</t>
  </si>
  <si>
    <t>31/01/2026 07:02</t>
  </si>
  <si>
    <t>790872427450</t>
  </si>
  <si>
    <t>31/01/2026 07:01</t>
  </si>
  <si>
    <t>GTA69</t>
  </si>
  <si>
    <t>น***า ว***า 4**</t>
  </si>
  <si>
    <t>31/01/2026 06:55</t>
  </si>
  <si>
    <t>790888580381</t>
  </si>
  <si>
    <t>GTA68</t>
  </si>
  <si>
    <t>31/01/2026 06:36</t>
  </si>
  <si>
    <t>790863296403</t>
  </si>
  <si>
    <t>GTA67</t>
  </si>
  <si>
    <t>ปัญญา ลุนจันทา (ดิษ)</t>
  </si>
  <si>
    <t>ถนน คสล. หมู่ 8 บ้านหนองกุง ถนน คสล. หมู่ 8 บ้านหนองกุง 120 · บ้านทุ่ม/ Ban Thum
เมืองขอนแก่น/ Mueang Khon Kaenขอนแก่น/ Khon Kaen
40000</t>
  </si>
  <si>
    <t>660838181473</t>
  </si>
  <si>
    <t>31/01/2026 05:50</t>
  </si>
  <si>
    <t>LEXPU0653077795</t>
  </si>
  <si>
    <t>31/01/2026 05:47</t>
  </si>
  <si>
    <t>GTA66</t>
  </si>
  <si>
    <t>ธ***ัทร  เ***มพงษ์</t>
  </si>
  <si>
    <t>31/01/2026 04:32</t>
  </si>
  <si>
    <t>790883476412</t>
  </si>
  <si>
    <t>GTA65</t>
  </si>
  <si>
    <t>จ***ักดิ์</t>
  </si>
  <si>
    <t>31/01/2026 04:05</t>
  </si>
  <si>
    <t>790887668336</t>
  </si>
  <si>
    <t>31/01/2026 04:07</t>
  </si>
  <si>
    <t>ไส้ถั่ว10กล่อง</t>
  </si>
  <si>
    <t>วรรณวนัช เบเกอรี่ ขนมเปี๊ยะ ไส้ทะลัก 450กรัม 4ไส้ เลือกรสเองได้ 10กล่อง (ไส้ถั่ว10กล่อง)</t>
  </si>
  <si>
    <t>GTA64</t>
  </si>
  <si>
    <t>ว******ต</t>
  </si>
  <si>
    <t>******เขย่ง ตำบลห้วยเขย่ง อำเภอทองผาภูมิ จังหวัดกาญจนบุรี 71180</t>
  </si>
  <si>
    <t>71180</t>
  </si>
  <si>
    <t>31/01/2026 03:53</t>
  </si>
  <si>
    <t>TH268913434385X</t>
  </si>
  <si>
    <t>GTA63</t>
  </si>
  <si>
    <t>เ**น</t>
  </si>
  <si>
    <t>******่ง ตำบล ด่านขุนทด ตำบลด่านขุนทด อำเภอด่านขุนทด จังหวัดนครราชสีมา 30210</t>
  </si>
  <si>
    <t>31/01/2026 03:09</t>
  </si>
  <si>
    <t>TH266585021962M</t>
  </si>
  <si>
    <t>31/01/2026 03:08</t>
  </si>
  <si>
    <t>GTA62</t>
  </si>
  <si>
    <t>TH265937631506T</t>
  </si>
  <si>
    <t>GTA61</t>
  </si>
  <si>
    <t>31/01/2026 11:07</t>
  </si>
  <si>
    <t>LEXPU0653289757</t>
  </si>
  <si>
    <t>31/01/2026 02:33</t>
  </si>
  <si>
    <t>GTA60</t>
  </si>
  <si>
    <t>ด***้</t>
  </si>
  <si>
    <t>31/01/2026 14:48</t>
  </si>
  <si>
    <t>790870791863</t>
  </si>
  <si>
    <t>31/01/2026 02:32</t>
  </si>
  <si>
    <t>GTA59</t>
  </si>
  <si>
    <t>ป***า ว***สุวรรณ์</t>
  </si>
  <si>
    <t>31/01/2026 02:08</t>
  </si>
  <si>
    <t>790859992333</t>
  </si>
  <si>
    <t>GTA58</t>
  </si>
  <si>
    <t>******แพะใหม่, ซอย 3, ตำบลขุนคง, อำเภอหางดง ตำบลขุนคง อำเภอหางดง จังหวัดเชียงใหม่ 50230</t>
  </si>
  <si>
    <t>31/01/2026 02:01</t>
  </si>
  <si>
    <t>TH269039920328N</t>
  </si>
  <si>
    <t>GTA57</t>
  </si>
  <si>
    <t>โ***งค์ จ***ะวรรณ</t>
  </si>
  <si>
    <t>31/01/2026 01:32</t>
  </si>
  <si>
    <t>790867234393</t>
  </si>
  <si>
    <t>GTA56</t>
  </si>
  <si>
    <t>31/01/2026 01:17</t>
  </si>
  <si>
    <t>790806845334</t>
  </si>
  <si>
    <t>GTA53</t>
  </si>
  <si>
    <t>31/01/2026 00:50</t>
  </si>
  <si>
    <t>TH262553577879U</t>
  </si>
  <si>
    <t>31/01/2026 00:24</t>
  </si>
  <si>
    <t>สรุปต้นทุนออนไลน์ แบบยอดเปิดออเดอร์ในเดือนจริง หัก ลบด้วยค่าใช้จ่าย เดือน มกราคม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</si>
</sst>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9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ED0000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  <font>
      <b/>
      <sz val="28"/>
      <color theme="1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87" fontId="6" fillId="0" borderId="0" xfId="1" applyNumberFormat="1" applyFont="1" applyAlignment="1">
      <alignment horizontal="right" vertical="center"/>
    </xf>
    <xf numFmtId="187" fontId="7" fillId="0" borderId="0" xfId="1" applyNumberFormat="1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43" fontId="2" fillId="0" borderId="0" xfId="1" applyFont="1" applyAlignment="1">
      <alignment vertical="center"/>
    </xf>
    <xf numFmtId="43" fontId="5" fillId="3" borderId="0" xfId="1" applyFont="1" applyFill="1" applyAlignment="1">
      <alignment vertical="center"/>
    </xf>
    <xf numFmtId="43" fontId="2" fillId="3" borderId="0" xfId="1" applyFont="1" applyFill="1" applyAlignment="1">
      <alignment vertical="center"/>
    </xf>
    <xf numFmtId="187" fontId="7" fillId="3" borderId="0" xfId="1" applyNumberFormat="1" applyFont="1" applyFill="1" applyAlignment="1">
      <alignment horizontal="right" vertical="center"/>
    </xf>
    <xf numFmtId="187" fontId="5" fillId="3" borderId="0" xfId="1" applyNumberFormat="1" applyFont="1" applyFill="1" applyAlignment="1">
      <alignment horizontal="right" vertical="center"/>
    </xf>
    <xf numFmtId="43" fontId="5" fillId="3" borderId="0" xfId="1" applyFont="1" applyFill="1" applyAlignment="1">
      <alignment horizontal="right" vertical="center"/>
    </xf>
    <xf numFmtId="187" fontId="2" fillId="0" borderId="0" xfId="0" applyNumberFormat="1" applyFont="1" applyAlignment="1">
      <alignment vertical="center"/>
    </xf>
    <xf numFmtId="43" fontId="5" fillId="0" borderId="0" xfId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43" fontId="2" fillId="0" borderId="0" xfId="0" applyNumberFormat="1" applyFont="1"/>
    <xf numFmtId="43" fontId="5" fillId="0" borderId="3" xfId="0" applyNumberFormat="1" applyFont="1" applyBorder="1"/>
    <xf numFmtId="43" fontId="5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0" fontId="11" fillId="6" borderId="0" xfId="0" applyFont="1" applyFill="1"/>
    <xf numFmtId="43" fontId="2" fillId="6" borderId="0" xfId="1" applyFont="1" applyFill="1"/>
    <xf numFmtId="0" fontId="2" fillId="6" borderId="0" xfId="0" applyFont="1" applyFill="1"/>
    <xf numFmtId="0" fontId="5" fillId="6" borderId="0" xfId="0" applyFont="1" applyFill="1" applyAlignment="1">
      <alignment horizontal="right"/>
    </xf>
    <xf numFmtId="43" fontId="5" fillId="6" borderId="3" xfId="1" applyFont="1" applyFill="1" applyBorder="1"/>
    <xf numFmtId="0" fontId="5" fillId="6" borderId="0" xfId="0" applyFont="1" applyFill="1"/>
    <xf numFmtId="43" fontId="2" fillId="0" borderId="0" xfId="1" applyFont="1"/>
    <xf numFmtId="0" fontId="11" fillId="7" borderId="0" xfId="0" applyFont="1" applyFill="1"/>
    <xf numFmtId="43" fontId="2" fillId="7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right"/>
    </xf>
    <xf numFmtId="43" fontId="5" fillId="7" borderId="3" xfId="1" applyFont="1" applyFill="1" applyBorder="1"/>
    <xf numFmtId="0" fontId="5" fillId="7" borderId="0" xfId="0" applyFont="1" applyFill="1"/>
    <xf numFmtId="0" fontId="11" fillId="8" borderId="0" xfId="0" applyFont="1" applyFill="1"/>
    <xf numFmtId="43" fontId="2" fillId="8" borderId="0" xfId="1" applyFont="1" applyFill="1"/>
    <xf numFmtId="0" fontId="2" fillId="8" borderId="0" xfId="0" applyFont="1" applyFill="1"/>
    <xf numFmtId="0" fontId="5" fillId="8" borderId="0" xfId="0" applyFont="1" applyFill="1" applyAlignment="1">
      <alignment horizontal="right"/>
    </xf>
    <xf numFmtId="43" fontId="5" fillId="8" borderId="3" xfId="1" applyFont="1" applyFill="1" applyBorder="1"/>
    <xf numFmtId="0" fontId="5" fillId="8" borderId="0" xfId="0" applyFont="1" applyFill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9" fontId="13" fillId="0" borderId="0" xfId="2" applyFont="1"/>
    <xf numFmtId="0" fontId="11" fillId="9" borderId="0" xfId="0" applyFont="1" applyFill="1"/>
    <xf numFmtId="0" fontId="2" fillId="9" borderId="0" xfId="0" applyFont="1" applyFill="1"/>
    <xf numFmtId="43" fontId="5" fillId="0" borderId="0" xfId="0" applyNumberFormat="1" applyFont="1"/>
    <xf numFmtId="9" fontId="2" fillId="0" borderId="0" xfId="0" applyNumberFormat="1" applyFont="1"/>
    <xf numFmtId="0" fontId="5" fillId="9" borderId="0" xfId="0" applyFont="1" applyFill="1" applyAlignment="1">
      <alignment horizontal="right"/>
    </xf>
    <xf numFmtId="0" fontId="5" fillId="9" borderId="0" xfId="0" applyFont="1" applyFill="1"/>
    <xf numFmtId="0" fontId="4" fillId="0" borderId="0" xfId="0" applyFont="1"/>
    <xf numFmtId="43" fontId="4" fillId="0" borderId="0" xfId="1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43" fontId="5" fillId="4" borderId="0" xfId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43" fontId="5" fillId="0" borderId="4" xfId="1" applyFont="1" applyBorder="1"/>
    <xf numFmtId="0" fontId="2" fillId="0" borderId="0" xfId="0" applyFont="1" applyAlignment="1">
      <alignment horizontal="left" vertical="center"/>
    </xf>
    <xf numFmtId="9" fontId="13" fillId="0" borderId="0" xfId="2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43" fontId="17" fillId="0" borderId="0" xfId="1" applyFont="1"/>
    <xf numFmtId="0" fontId="2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5" fillId="0" borderId="8" xfId="0" applyFont="1" applyBorder="1"/>
    <xf numFmtId="43" fontId="2" fillId="9" borderId="0" xfId="1" applyFont="1" applyFill="1" applyBorder="1"/>
    <xf numFmtId="0" fontId="5" fillId="0" borderId="9" xfId="0" applyFont="1" applyBorder="1"/>
    <xf numFmtId="0" fontId="2" fillId="0" borderId="8" xfId="0" applyFont="1" applyBorder="1"/>
    <xf numFmtId="9" fontId="13" fillId="0" borderId="0" xfId="2" applyFont="1" applyBorder="1"/>
    <xf numFmtId="43" fontId="17" fillId="0" borderId="0" xfId="1" applyFont="1" applyBorder="1"/>
    <xf numFmtId="0" fontId="2" fillId="0" borderId="9" xfId="0" applyFont="1" applyBorder="1"/>
    <xf numFmtId="0" fontId="2" fillId="0" borderId="8" xfId="0" applyFont="1" applyBorder="1" applyAlignment="1">
      <alignment vertical="center"/>
    </xf>
    <xf numFmtId="9" fontId="13" fillId="0" borderId="0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3" fontId="5" fillId="9" borderId="0" xfId="1" applyFont="1" applyFill="1" applyBorder="1"/>
    <xf numFmtId="43" fontId="2" fillId="7" borderId="0" xfId="1" applyFont="1" applyFill="1" applyBorder="1"/>
    <xf numFmtId="43" fontId="5" fillId="7" borderId="0" xfId="1" applyFont="1" applyFill="1" applyBorder="1"/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17" fillId="0" borderId="11" xfId="0" applyFont="1" applyBorder="1"/>
    <xf numFmtId="0" fontId="2" fillId="0" borderId="12" xfId="0" applyFont="1" applyBorder="1"/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14" fontId="5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3" fontId="5" fillId="4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5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เปอร์เซ็นต์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1.xml"/><Relationship Id="rId47" Type="http://schemas.openxmlformats.org/officeDocument/2006/relationships/pivotCacheDefinition" Target="pivotCache/pivotCacheDefinition6.xml"/><Relationship Id="rId63" Type="http://schemas.openxmlformats.org/officeDocument/2006/relationships/pivotCacheDefinition" Target="pivotCache/pivotCacheDefinition22.xml"/><Relationship Id="rId68" Type="http://schemas.openxmlformats.org/officeDocument/2006/relationships/pivotCacheDefinition" Target="pivotCache/pivotCacheDefinition2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pivotCacheDefinition" Target="pivotCache/pivotCacheDefinition4.xml"/><Relationship Id="rId53" Type="http://schemas.openxmlformats.org/officeDocument/2006/relationships/pivotCacheDefinition" Target="pivotCache/pivotCacheDefinition12.xml"/><Relationship Id="rId58" Type="http://schemas.openxmlformats.org/officeDocument/2006/relationships/pivotCacheDefinition" Target="pivotCache/pivotCacheDefinition17.xml"/><Relationship Id="rId66" Type="http://schemas.openxmlformats.org/officeDocument/2006/relationships/pivotCacheDefinition" Target="pivotCache/pivotCacheDefinition25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2.xml"/><Relationship Id="rId48" Type="http://schemas.openxmlformats.org/officeDocument/2006/relationships/pivotCacheDefinition" Target="pivotCache/pivotCacheDefinition7.xml"/><Relationship Id="rId56" Type="http://schemas.openxmlformats.org/officeDocument/2006/relationships/pivotCacheDefinition" Target="pivotCache/pivotCacheDefinition15.xml"/><Relationship Id="rId64" Type="http://schemas.openxmlformats.org/officeDocument/2006/relationships/pivotCacheDefinition" Target="pivotCache/pivotCacheDefinition23.xml"/><Relationship Id="rId69" Type="http://schemas.openxmlformats.org/officeDocument/2006/relationships/pivotCacheDefinition" Target="pivotCache/pivotCacheDefinition28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0.xml"/><Relationship Id="rId72" Type="http://schemas.openxmlformats.org/officeDocument/2006/relationships/pivotCacheDefinition" Target="pivotCache/pivotCacheDefinition3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5.xml"/><Relationship Id="rId59" Type="http://schemas.openxmlformats.org/officeDocument/2006/relationships/pivotCacheDefinition" Target="pivotCache/pivotCacheDefinition18.xml"/><Relationship Id="rId67" Type="http://schemas.openxmlformats.org/officeDocument/2006/relationships/pivotCacheDefinition" Target="pivotCache/pivotCacheDefinition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54" Type="http://schemas.openxmlformats.org/officeDocument/2006/relationships/pivotCacheDefinition" Target="pivotCache/pivotCacheDefinition13.xml"/><Relationship Id="rId62" Type="http://schemas.openxmlformats.org/officeDocument/2006/relationships/pivotCacheDefinition" Target="pivotCache/pivotCacheDefinition21.xml"/><Relationship Id="rId70" Type="http://schemas.openxmlformats.org/officeDocument/2006/relationships/pivotCacheDefinition" Target="pivotCache/pivotCacheDefinition29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8.xml"/><Relationship Id="rId57" Type="http://schemas.openxmlformats.org/officeDocument/2006/relationships/pivotCacheDefinition" Target="pivotCache/pivotCacheDefinition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3.xml"/><Relationship Id="rId52" Type="http://schemas.openxmlformats.org/officeDocument/2006/relationships/pivotCacheDefinition" Target="pivotCache/pivotCacheDefinition11.xml"/><Relationship Id="rId60" Type="http://schemas.openxmlformats.org/officeDocument/2006/relationships/pivotCacheDefinition" Target="pivotCache/pivotCacheDefinition19.xml"/><Relationship Id="rId65" Type="http://schemas.openxmlformats.org/officeDocument/2006/relationships/pivotCacheDefinition" Target="pivotCache/pivotCacheDefinition24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9.xml"/><Relationship Id="rId55" Type="http://schemas.openxmlformats.org/officeDocument/2006/relationships/pivotCacheDefinition" Target="pivotCache/pivotCacheDefinition14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เมษายน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93-413A-A13C-BF290F9953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93-413A-A13C-BF290F9953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93-413A-A13C-BF290F9953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93-413A-A13C-BF290F99538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93-413A-A13C-BF290F9953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993-413A-A13C-BF290F9953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993-413A-A13C-BF290F99538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993-413A-A13C-BF290F9953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993-413A-A13C-BF290F99538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993-413A-A13C-BF290F99538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993-413A-A13C-BF290F995385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993-413A-A13C-BF290F995385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993-413A-A13C-BF290F9953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'[1]คำนวนต้นทุน 1-31'!$D$5:$D$15</c:f>
              <c:strCache>
                <c:ptCount val="11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ต้นทุนค่าแคมเปญ</c:v>
                </c:pt>
                <c:pt idx="7">
                  <c:v>ต้นทุนค่าจ้างอินฟลูเรนเซอร์</c:v>
                </c:pt>
                <c:pt idx="8">
                  <c:v>ต้นทุนเบิกสินค้าไลฟ์สด</c:v>
                </c:pt>
                <c:pt idx="9">
                  <c:v>ค่าโทรศัพท์ที่เกี่ยวข้องในแผนกออนไลน์</c:v>
                </c:pt>
                <c:pt idx="10">
                  <c:v>วัสดุสิ้นเปลืองใช้จัดฉาก</c:v>
                </c:pt>
              </c:strCache>
            </c:strRef>
          </c:cat>
          <c:val>
            <c:numRef>
              <c:f>'[1]คำนวนต้นทุน 1-31'!$E$5:$E$15</c:f>
              <c:numCache>
                <c:formatCode>General</c:formatCode>
                <c:ptCount val="11"/>
                <c:pt idx="0">
                  <c:v>656415.88999999978</c:v>
                </c:pt>
                <c:pt idx="1">
                  <c:v>45377.4</c:v>
                </c:pt>
                <c:pt idx="2">
                  <c:v>4694.68</c:v>
                </c:pt>
                <c:pt idx="3">
                  <c:v>171049.03</c:v>
                </c:pt>
                <c:pt idx="4">
                  <c:v>25465.48</c:v>
                </c:pt>
                <c:pt idx="5">
                  <c:v>297185.40000000002</c:v>
                </c:pt>
                <c:pt idx="6">
                  <c:v>0</c:v>
                </c:pt>
                <c:pt idx="7">
                  <c:v>0</c:v>
                </c:pt>
                <c:pt idx="8">
                  <c:v>1500</c:v>
                </c:pt>
                <c:pt idx="9">
                  <c:v>585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993-413A-A13C-BF290F99538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376032</xdr:colOff>
      <xdr:row>2</xdr:row>
      <xdr:rowOff>321880</xdr:rowOff>
    </xdr:from>
    <xdr:to>
      <xdr:col>20</xdr:col>
      <xdr:colOff>492228</xdr:colOff>
      <xdr:row>15</xdr:row>
      <xdr:rowOff>320858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BA398632-0F31-4D30-979C-D82F9477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2;&#3635;&#3609;&#3623;&#3609;&#3594;&#3636;&#3657;&#3609;&#3586;&#3634;&#3618;%20&#3629;&#3629;&#3609;&#3652;&#3621;&#3609;&#3660;\&#3588;&#3635;&#3609;&#3623;&#3609;&#3605;&#3657;&#3609;&#3607;&#3640;&#3609;%20&#3629;&#3629;&#3609;&#3652;&#3621;&#3609;&#3660;\&#3611;&#3637;%2069\4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648;&#3617;&#3625;&#3634;&#3618;&#3609;%202569.xlsx" TargetMode="External"/><Relationship Id="rId1" Type="http://schemas.openxmlformats.org/officeDocument/2006/relationships/externalLinkPath" Target="4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648;&#3617;&#3625;&#3634;&#3618;&#3609;%202569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7;&#3637;&#3656;&#3626;&#3656;&#3591;&#3651;&#3627;&#3657;&#3627;&#3633;&#3623;&#3627;&#3609;&#3657;&#3634;&#3648;&#3617;&#3618;&#3660;&#3607;&#3640;&#3585;&#3648;&#3594;&#3657;&#3634;/&#3611;&#3637;%2069/&#3611;&#3637;%202569/1.&#3619;&#3623;&#3617;&#3618;&#3629;&#3604;&#3586;&#3634;&#3618;&#3629;&#3629;&#3609;&#3652;&#3621;&#3609;&#3660;&#3649;&#3610;&#3610;&#3588;&#3636;&#3604;&#3588;&#3656;&#3634;&#3651;&#3594;&#3657;&#3592;&#3656;&#3634;&#3618;%20&#3617;.&#3588;.%20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9\&#3611;&#3637;%202569\1.&#3619;&#3623;&#3617;&#3618;&#3629;&#3604;&#3586;&#3634;&#3618;&#3629;&#3629;&#3609;&#3652;&#3621;&#3609;&#3660;&#3649;&#3610;&#3610;&#3588;&#3636;&#3604;&#3588;&#3656;&#3634;&#3651;&#3594;&#3657;&#3592;&#3656;&#3634;&#3618;%20&#3617;.&#3588;.%20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9/&#3611;&#3637;%202569/1.&#3619;&#3623;&#3617;&#3618;&#3629;&#3604;&#3586;&#3634;&#3618;&#3629;&#3629;&#3609;&#3652;&#3621;&#3609;&#3660;&#3649;&#3610;&#3610;&#3588;&#3636;&#3604;&#3588;&#3656;&#3634;&#3651;&#3594;&#3657;&#3592;&#3656;&#3634;&#3618;%20&#3617;.&#3588;.%20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คำนวนต้นทุน"/>
      <sheetName val="คำนวนต้นทุน 1-31"/>
      <sheetName val="ADS - Campaign"/>
      <sheetName val="NOTE"/>
      <sheetName val="สินค้า"/>
      <sheetName val="ต้นฉบับ"/>
      <sheetName val="B-plus"/>
      <sheetName val="01.4.68"/>
      <sheetName val="02.4.68"/>
      <sheetName val="03.4.68"/>
      <sheetName val="04.4.68"/>
      <sheetName val="05.4.68"/>
      <sheetName val="06.4.68"/>
      <sheetName val="07.4.68"/>
      <sheetName val="08.4.68"/>
      <sheetName val="09.4.68"/>
      <sheetName val="10.4.68"/>
      <sheetName val="11.4.68"/>
      <sheetName val="12.4.68"/>
      <sheetName val="13.4.68"/>
      <sheetName val="14.4.68"/>
      <sheetName val="15.4.68"/>
      <sheetName val="16.4.68"/>
      <sheetName val="17.4.68"/>
      <sheetName val="18.4.68"/>
      <sheetName val="19.4.68"/>
      <sheetName val="20.4.68"/>
      <sheetName val="21.4.68"/>
      <sheetName val="22.4.68"/>
      <sheetName val="23.4.68"/>
      <sheetName val="24.4.68"/>
      <sheetName val="25.4.68"/>
      <sheetName val="26.4.68"/>
      <sheetName val="27.4.68"/>
      <sheetName val="28.4.68"/>
      <sheetName val="29.4.68"/>
      <sheetName val="30.4.6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9">
          <cell r="J9">
            <v>2880</v>
          </cell>
        </row>
        <row r="10">
          <cell r="J10">
            <v>11899.37</v>
          </cell>
        </row>
      </sheetData>
      <sheetData sheetId="2">
        <row r="5">
          <cell r="D5" t="str">
            <v>ต้นทุนสินค้า</v>
          </cell>
          <cell r="E5">
            <v>656415.88999999978</v>
          </cell>
        </row>
        <row r="6">
          <cell r="D6" t="str">
            <v>ต้นทุนค่ากล่องพัสดุ</v>
          </cell>
          <cell r="E6">
            <v>45377.4</v>
          </cell>
        </row>
        <row r="7">
          <cell r="D7" t="str">
            <v>ต้นทุนค่าบับเบิ้ล + เทปใส</v>
          </cell>
          <cell r="E7">
            <v>4694.68</v>
          </cell>
        </row>
        <row r="8">
          <cell r="D8" t="str">
            <v>ต้นทุนค่าแรงพนักงานที่เกี่ยวข้อง</v>
          </cell>
          <cell r="E8">
            <v>171049.03</v>
          </cell>
        </row>
        <row r="9">
          <cell r="D9" t="str">
            <v>ต้นทุนค่าขนส่ง (COD) , (ปณ.)</v>
          </cell>
          <cell r="E9">
            <v>25465.48</v>
          </cell>
        </row>
        <row r="10">
          <cell r="D10" t="str">
            <v>ต้นทุนค่ากระตุ้นยอดขาย (ยิง ADS)</v>
          </cell>
          <cell r="E10">
            <v>297185.40000000002</v>
          </cell>
        </row>
        <row r="11">
          <cell r="D11" t="str">
            <v>ต้นทุนค่าแคมเปญ</v>
          </cell>
          <cell r="E11">
            <v>0</v>
          </cell>
        </row>
        <row r="12">
          <cell r="D12" t="str">
            <v>ต้นทุนค่าจ้างอินฟลูเรนเซอร์</v>
          </cell>
          <cell r="E12">
            <v>0</v>
          </cell>
        </row>
        <row r="13">
          <cell r="D13" t="str">
            <v>ต้นทุนเบิกสินค้าไลฟ์สด</v>
          </cell>
          <cell r="E13">
            <v>1500</v>
          </cell>
        </row>
        <row r="14">
          <cell r="D14" t="str">
            <v>ค่าโทรศัพท์ที่เกี่ยวข้องในแผนกออนไลน์</v>
          </cell>
          <cell r="E14">
            <v>585</v>
          </cell>
        </row>
        <row r="15">
          <cell r="D15" t="str">
            <v>วัสดุสิ้นเปลืองใช้จัดฉาก</v>
          </cell>
          <cell r="E1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รุป"/>
      <sheetName val="ม.ค."/>
    </sheetNames>
    <sheetDataSet>
      <sheetData sheetId="0">
        <row r="41">
          <cell r="D41">
            <v>4550855.79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27.414143981485" createdVersion="8" refreshedVersion="8" minRefreshableVersion="3" recordCount="1403" xr:uid="{57AFE59A-82C3-42A8-B0D0-D08F6E0B1A21}">
  <cacheSource type="worksheet">
    <worksheetSource ref="A1:T1404" sheet="1"/>
  </cacheSource>
  <cacheFields count="20">
    <cacheField name="รหัสสินค้า" numFmtId="0">
      <sharedItems count="25">
        <s v="1113081"/>
        <s v="1111008"/>
        <s v="0006"/>
        <s v="1111002"/>
        <s v="1124021"/>
        <s v="1113171"/>
        <s v="เศษปัง"/>
        <s v="1111009"/>
        <s v="1111056"/>
        <s v="1113170"/>
        <s v="1113173"/>
        <s v="1112011"/>
        <s v="1112014"/>
        <s v="1112012"/>
        <s v="1112005"/>
        <s v="1112009"/>
        <s v="1112013"/>
        <s v="1112003"/>
        <s v="1112400"/>
        <s v="1112010"/>
        <s v="ถุงกระดาษแถม"/>
        <s v="1112002"/>
        <s v="1111001"/>
        <s v="1113172"/>
        <s v="คละรส"/>
      </sharedItems>
    </cacheField>
    <cacheField name="สินค้า" numFmtId="0">
      <sharedItems count="30">
        <s v="ชิฟฟ่อน รวมรส 3ชิ้น สีเขียว เมล่อน/ใบเตย/วนิลา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ขนมปังแถว 20 แผ่น/แถว"/>
        <s v="ขนมเปี๊ยะ ไส้ทะลัก ขนาด 450 กรัม ไข่แดง 3 ใบ 3 รสให้เลือก (ฟักถั่วไข่เค็ม 450 กรัม)"/>
        <s v="เศษขนมปังปลา1กก."/>
        <s v="ชิฟฟ่อนสอดไส้ แยม 1กล่อง มี6ชิ้น (รวมรส)"/>
        <s v="ชิฟฟ่อนไม่มีไส้ แบบกล่อง8ชิ้น รวมรส (รวมรสยอดฮิต)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เค้กเบาหวิวเล็ก 1กล่องขนาด 100 กรัม (ฝอยทอง)"/>
        <s v="เค้กเบาหวิว ใหญ่ 1 กล่องขนาด 300 กรัม (กล้วยหอมมะพร้าวเผา)"/>
        <s v="เค้กเบาหวิว ใหญ่ 1 กล่องขนาด 300 กรัม (เผือกมะพร้าว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เนยนม)"/>
        <s v="เค้กเบาหวิวเล็ก 1กล่องขนาด 100 กรัม (มะพร้าว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ขนมปังอบกรอบ รส คาราเมล"/>
        <s v="เค้กเบาหวิว ใหญ่ 1 กล่องขนาด 300 กรัม (ฝอยทอง)"/>
        <s v="ถุงกระดาษแถม"/>
        <s v="เค้กเบาหวิว ใหญ่ 1 กล่องขนาด 300 กรัม (กาแฟ)"/>
        <s v="ชิฟฟอนไม่มีไส้เเบบเเยกชิ้น เลือกรสชาติได้ (คละรส)"/>
        <s v="ชิฟฟ่อนรวมรสกล่องใหญ่ 8 ชิ้น ไม่มีไส้ (เก็บไว้ได้ 20 วัน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 รวมรส 3ชิ้น สีเขียว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1 ชิ้น ชิฟฟ่อนเค้ก เลือกรสชาติได้ (คละรส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6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4000"/>
    </cacheField>
    <cacheField name="ค่าส่งที่เก็บลูกค้า" numFmtId="0">
      <sharedItems containsSemiMixedTypes="0" containsString="0" containsNumber="1" minValue="0" maxValue="7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27.414508449074" createdVersion="8" refreshedVersion="8" minRefreshableVersion="3" recordCount="1019" xr:uid="{53FE4697-D450-4EB9-B847-D4CA61602E4E}">
  <cacheSource type="worksheet">
    <worksheetSource ref="A1:T1020" sheet="2"/>
  </cacheSource>
  <cacheFields count="20">
    <cacheField name="รหัสสินค้า" numFmtId="0">
      <sharedItems count="28">
        <s v="1113081"/>
        <s v="1111008"/>
        <s v="0006"/>
        <s v="1111002"/>
        <s v="1113170"/>
        <s v="1111009"/>
        <s v="1113172"/>
        <s v="1113171"/>
        <s v="1113173"/>
        <s v="เศษปัง"/>
        <s v="1112009"/>
        <s v="1111056"/>
        <s v="1112400"/>
        <s v="1112012"/>
        <s v="1112011"/>
        <s v="1124021"/>
        <s v="1112013"/>
        <s v="1112005"/>
        <s v="1112014"/>
        <s v="1112006"/>
        <s v="1112016"/>
        <s v="ถุงกระดาษแถม"/>
        <s v="1112010"/>
        <s v="1111001"/>
        <s v="1111010"/>
        <s v="1112003"/>
        <s v="1112008"/>
        <s v="1004055"/>
      </sharedItems>
    </cacheField>
    <cacheField name="สินค้า" numFmtId="0">
      <sharedItems count="32">
        <s v="ชิฟฟ่อน รวมรส 3ชิ้น สีเขียว เมล่อน/ใบเตย/วนิลา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เผือกฝอยทองไข่เค็ม 450 กรัม)"/>
        <s v="วรรณวนัช ขนมเปี๊ยะไส้ทะลัก ขนาด 450 กรัม เลือกรสชาติได้"/>
        <s v="เศษขนมปังปลา1กก.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มะพร้าว)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งาดำฝอยทองไข่เค็ม 450 กรัม)"/>
        <s v="ขนมปังอบกรอบ รส คาราเมล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 ใหญ่ 1 กล่องขนาด 300 กรัม (เผือก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ฝอยทอง)"/>
        <s v="ขนมปังแถว 20 แผ่น/แถว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 ใหญ่ 1 กล่องขนาด 300 กรัม (กล้วยหอมมะพร้าวเผา)"/>
        <s v="เค้กเบาหวิว ใหญ่ 1 กล่องขนาด 300 กรัม (ใบเตย)"/>
        <s v="เค้กเบาหวิว ใหญ่ 1 กล่องขนาด 300 กรัม (ตาล)"/>
        <s v="ถุงกระดาษแถม"/>
        <s v="เค้กเบาหวิว ใหญ่ 1 กล่องขนาด 300 กรัม (ฝอยทอง)"/>
        <s v="ชิฟฟอนไม่มีไส้เเบบเเยกชิ้น เลือกรสชาติได้ (คละรส)"/>
        <s v="ชิฟฟอนสอดไส้ แยกชิ้น (คละรส)"/>
        <s v="ชิฟฟ่อนรวมรสกล่องใหญ่ 8 ชิ้น ไม่มีไส้ (เก็บไว้ได้ 20 วัน)"/>
        <s v="เค้กเบาหวิวเล็ก 1กล่องขนาด 100 กรัม (กาแฟ)"/>
        <s v="เค้กเบาหวิว ใหญ่ 1 กล่องขนาด 300 กรัม (มะพร้าว)"/>
        <s v="ชิฟฟ่อน รวมรส 1กล่อง4ชิ้น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8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3242"/>
    </cacheField>
    <cacheField name="ค่าส่งที่เก็บลูกค้า" numFmtId="0">
      <sharedItems containsSemiMixedTypes="0" containsString="0" containsNumber="1" minValue="0" maxValue="104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27.414843634258" createdVersion="8" refreshedVersion="8" minRefreshableVersion="3" recordCount="1186" xr:uid="{81E30717-9562-4840-A5C5-1C9A9B278B8E}">
  <cacheSource type="worksheet">
    <worksheetSource ref="A1:T1187" sheet="3"/>
  </cacheSource>
  <cacheFields count="20">
    <cacheField name="รหัสสินค้า" numFmtId="0">
      <sharedItems count="22">
        <s v="0006"/>
        <s v="1113081"/>
        <s v="1111008"/>
        <s v="1111002"/>
        <s v="1111009"/>
        <s v="1112012"/>
        <s v="1113173"/>
        <s v="1113172"/>
        <s v="1113171"/>
        <s v="1113170"/>
        <s v="เศษปัง"/>
        <s v="1111056"/>
        <s v="1124021"/>
        <s v="1111001"/>
        <s v="1112011"/>
        <s v="1112400"/>
        <s v="1112006"/>
        <s v="1112002"/>
        <s v="1112016"/>
        <s v="1112014"/>
        <s v="ถุงกระดาษแถม"/>
        <s v="1112010"/>
      </sharedItems>
    </cacheField>
    <cacheField name="สินค้า" numFmtId="0">
      <sharedItems count="27">
        <s v="เค้กเบาหวิวเล็ก 1กล่องขนาด 100 กรัม (คละรส)"/>
        <s v="ชิฟฟ่อน รวมรส 3ชิ้น สีเขียว เมล่อน/ใบเตย/วนิลา"/>
        <s v="ชิฟฟ่อน สอดไส้แยม ขนาด3 ชิ้น มีรสให้เลือก 7 รส (รวมรส)"/>
        <s v="ชิฟฟ่อนไม่มีไส้ แบบกล่อง8ชิ้น รวมรส"/>
        <s v="ชิฟฟ่อนสอดไส้ แยม 1กล่อง มี6ชิ้น (รวมรส)"/>
        <s v="ชิฟฟ่อนไม่มีไส้ แบบกล่อง8ชิ้น รวมรส (รวมรส)"/>
        <s v="เค้กเบาหวิว ใหญ่ 1 กล่องขนาด 300 กรัม (เผือกมะพร้าว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วรรณวนัช ขนมเปี๊ยะไส้ทะลัก ขนาด 450 กรัม เลือกรสชาติได้"/>
        <s v="ชิฟฟ่อนสอดไส้ แยม 1กล่อง มี6ชิ้น 1 กล่อง 1"/>
        <s v="เศษขนมปังปลา1กก."/>
        <s v="ชิฟฟ่อนไม่มีไส้ แบบกล่อง8ชิ้น รวมรส (รวมรสยอดฮิต)"/>
        <s v="ขนมปังแถว 20 แผ่น/แถว"/>
        <s v="ชิฟฟอนไม่มีไส้เเบบเเยกชิ้น เลือกรสชาติได้ (คละรส)"/>
        <s v="เค้กเบาหวิวเล็ก 1กล่องขนาด 100 กรัม (ฝอยทอง)"/>
        <s v="ขนมปังอบกรอบ รส คาราเมล"/>
        <s v="เค้กเบาหวิว ใหญ่ 1 กล่องขนาด 300 กรัม (ใบเตย)"/>
        <s v="เค้กเบาหวิว ใหญ่ 1 กล่องขนาด 300 กรัม (กาแฟ)"/>
        <s v="เค้กเบาหวิว ใหญ่ 1 กล่องขนาด 300 กรัม (ตาล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 ใหญ่ 1 กล่องขนาด 300 กรัม (กล้วยหอมมะพร้าวเผา)"/>
        <s v="ถุงกระดาษแถม"/>
        <s v="เค้กเบาหวิว ใหญ่ 1 กล่องขนาด 300 กรัม (ฝอยทอง)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3" maxValue="2000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27.41504039352" createdVersion="8" refreshedVersion="8" minRefreshableVersion="3" recordCount="871" xr:uid="{207A7A0F-4182-4DB0-A6FE-4DC32DE93D6F}">
  <cacheSource type="worksheet">
    <worksheetSource ref="A1:T872" sheet="4"/>
  </cacheSource>
  <cacheFields count="20">
    <cacheField name="รหัสสินค้า" numFmtId="0">
      <sharedItems count="31">
        <s v="0006"/>
        <s v="1113081"/>
        <s v="1111008"/>
        <s v="1111002"/>
        <s v="1111009"/>
        <s v="1113172"/>
        <s v="1111001"/>
        <s v="เศษปัง"/>
        <s v="1100045"/>
        <s v="1113173"/>
        <s v="1113171"/>
        <s v="1124021"/>
        <s v="1111056"/>
        <s v="1114503"/>
        <s v="1112002"/>
        <s v="1112016"/>
        <s v="1112006"/>
        <s v="1112010"/>
        <s v="1112004"/>
        <s v="ถุงกระดาษแถม"/>
        <s v="1113170"/>
        <s v="1112005"/>
        <s v="1112011"/>
        <s v="1112013"/>
        <s v="1112009"/>
        <s v="1112014"/>
        <s v="1112400"/>
        <s v="1004055"/>
        <s v="0005"/>
        <s v="1111088"/>
        <s v="เศษปัง5โล"/>
      </sharedItems>
    </cacheField>
    <cacheField name="สินค้า" numFmtId="0">
      <sharedItems count="35">
        <s v="เค้กเบาหวิวเล็ก 1กล่องขนาด 100 กรัม (คละรส)"/>
        <s v="ชิฟฟ่อน รวมรส 3ชิ้น สีเขียว เมล่อน/ใบเตย/วนิลา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เก็บได้15วัน)"/>
        <s v="ชิฟฟอนไม่มีไส้เเบบเเยกชิ้น เลือกรสชาติได้ (คละรส)"/>
        <s v="เศษขนมปังปลา1กก."/>
        <s v="ชิฟฟ่อนไม่มีไส้ แบบกล่อง8ชิ้น รวมรส"/>
        <s v="ชิฟฟ่อน รสขนุน 8 ชิ้น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ปังแถว 20 แผ่น/แถว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ไส้เนยสด (ครีมฮอร์นช็อกโกแลต  1กล่อง6ชิ้น)"/>
        <s v="เค้กเบาหวิว ใหญ่ 1 กล่องขนาด 300 กรัม (กาแฟ)"/>
        <s v="เค้กเบาหวิว ใหญ่ 1 กล่องขนาด 300 กรัม (ตาล)"/>
        <s v="เค้กเบาหวิว ใหญ่ 1 กล่องขนาด 300 กรัม (ใบเตย)"/>
        <s v="เค้กเบาหวิว ใหญ่ 1 กล่องขนาด 300 กรัม (ฝอยทอง)"/>
        <s v="เค้กเบาหวิว ใหญ่ 1 กล่องขนาด 300 กรัม (เนยนม)"/>
        <s v="ถุงกระดาษแถม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เนยนม)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เค้กเบาหวิว ใหญ่ 1 กล่องขนาด 300 กรัม (กล้วยหอมมะพร้าวเผา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ยอดฮิต)"/>
        <s v="ขนมปังอบกรอบ รส คาราเมล"/>
        <s v="ชิฟฟ่อน รวมรส 1กล่อง4ชิ้น"/>
        <s v="เค้กเบาหวิว ใหญ่ 1 กล่องขนาด 300 กรัม (คละรส)"/>
        <s v="ชิฟฟ่อนไม่มีไส้ แบบกล่อง8ชิ้น รวมรส (ส้มล้วน)"/>
        <s v="เศษขนมปังปลา5กก.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25" maxValue="2400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28.408338078705" createdVersion="8" refreshedVersion="8" minRefreshableVersion="3" recordCount="990" xr:uid="{5ECC3CEF-3612-425A-9F23-405E3D200518}">
  <cacheSource type="worksheet">
    <worksheetSource ref="A1:T991" sheet="5"/>
  </cacheSource>
  <cacheFields count="20">
    <cacheField name="รหัสสินค้า" numFmtId="0">
      <sharedItems count="19">
        <s v="1113081"/>
        <s v="1111008"/>
        <s v="0006"/>
        <s v="เศษปัง5โล"/>
        <s v="1113170"/>
        <s v="1111002"/>
        <s v="1113171"/>
        <s v="1111009"/>
        <s v="1113173"/>
        <s v="1124021"/>
        <s v="1112011"/>
        <s v="1111056"/>
        <s v="1111001"/>
        <s v="1112009"/>
        <s v="คละรส"/>
        <s v="1112005"/>
        <s v="เศษปัง"/>
        <s v="1113172"/>
        <s v="1112002"/>
      </sharedItems>
    </cacheField>
    <cacheField name="สินค้า" numFmtId="0">
      <sharedItems count="23">
        <s v="ชิฟฟ่อน รวมรส 3ชิ้น สีเขียว เมล่อน/ใบเตย/วนิลา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เศษขนมปังปลา5กก.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รวมรส)"/>
        <s v="วรรณวนัช ขนมเปี๊ยะไส้ทะลัก ขนาด 450 กรัม เลือกรสชาติได้"/>
        <s v="ขนมปังแถว 20 แผ่น/แถว"/>
        <s v="เค้กเบาหวิวเล็ก 1กล่องขนาด 100 กรัม (ฝอยทอง)"/>
        <s v="ชิฟฟ่อนไม่มีไส้ แบบกล่อง8ชิ้น รวมรส (รวมรสยอดฮิต)"/>
        <s v="ชิฟฟ่อนไม่มีไส้ แบบกล่อง8ชิ้น รวมรส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งาดำฝอยทองไข่เค็ม 450 กรัม)"/>
        <s v="เค้กเบาหวิวเล็ก 1กล่องขนาด 100 กรัม (มะพร้าว)"/>
        <s v="ชิฟฟ่อนสอดไส้ 1 ชิ้น ชิฟฟ่อนเค้ก เลือกรสชาติได้ (คละรส)"/>
        <s v="เค้กเบาหวิวเล็ก 1กล่องขนาด 100 กรัม (เนยนม)"/>
        <s v="เศษขนมปังปลา1กก.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แยม 1กล่อง มี6ชิ้น (เก็บได้15วัน)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 ใหญ่ 1 กล่องขนาด 300 กรัม (กาแฟ)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22.24"/>
    </cacheField>
    <cacheField name="ค่าส่งที่เก็บลูกค้า" numFmtId="0">
      <sharedItems containsSemiMixedTypes="0" containsString="0" containsNumber="1" minValue="0" maxValue="13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34.345303703703" createdVersion="8" refreshedVersion="8" minRefreshableVersion="3" recordCount="687" xr:uid="{8CA8D6BF-BFFB-47EC-8839-70233083D6EB}">
  <cacheSource type="worksheet">
    <worksheetSource ref="A1:T688" sheet="6"/>
  </cacheSource>
  <cacheFields count="20">
    <cacheField name="รหัสสินค้า" numFmtId="0">
      <sharedItems count="16">
        <s v="0006"/>
        <s v="1113081"/>
        <s v="1111008"/>
        <s v="1111002"/>
        <s v="1111009"/>
        <s v="1113173"/>
        <s v="1113172"/>
        <s v="เศษปัง"/>
        <s v="1111056"/>
        <s v="1113170"/>
        <s v="1112006"/>
        <s v="1124021"/>
        <s v="1113171"/>
        <s v="1111001"/>
        <s v="1112011"/>
        <s v="1004055"/>
      </sharedItems>
    </cacheField>
    <cacheField name="สินค้า" numFmtId="0">
      <sharedItems count="20">
        <s v="เค้กเบาหวิวเล็ก 1กล่องขนาด 100 กรัม (คละรส)"/>
        <s v="ชิฟฟ่อน รวมรส 3ชิ้น สีเขียว เมล่อน/ใบเตย/วนิลา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เศษขนมปังปลา1กก.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 ใหญ่ 1 กล่องขนาด 300 กรัม (ใบเตย)"/>
        <s v="ขนมปังแถว 20 แผ่น/แถว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"/>
        <s v="ชิฟฟอนไม่มีไส้เเบบเเยกชิ้น เลือกรสชาติได้ (คละรส)"/>
        <s v="เค้กเบาหวิวเล็ก 1กล่องขนาด 100 กรัม (ฝอยทอง)"/>
        <s v="ชิฟฟ่อน รวมรส 1กล่อง4ชิ้น"/>
        <s v="วรรณวนัช ขนมเปี๊ยะไส้ทะลัก ขนาด 450 กรัม รสฟักถั่วไข่เค็ม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3000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34.345568402779" createdVersion="8" refreshedVersion="8" minRefreshableVersion="3" recordCount="746" xr:uid="{5522D9A3-34B5-4514-8289-8D752C91F11D}">
  <cacheSource type="worksheet">
    <worksheetSource ref="A1:T747" sheet="7"/>
  </cacheSource>
  <cacheFields count="20">
    <cacheField name="รหัสสินค้า" numFmtId="0">
      <sharedItems count="20">
        <s v="1113081"/>
        <s v="1111008"/>
        <s v="0006"/>
        <s v="1113172"/>
        <s v="1111056"/>
        <s v="1113170"/>
        <s v="1111002"/>
        <s v="1111001"/>
        <s v="1113173"/>
        <s v="1113171"/>
        <s v="เศษปัง"/>
        <s v="1112011"/>
        <s v="1111009"/>
        <s v="1124021"/>
        <s v="1112004"/>
        <s v="1112009"/>
        <s v="1112006"/>
        <s v="1112002"/>
        <s v="1112016"/>
        <s v="เศษปัง5โล"/>
      </sharedItems>
    </cacheField>
    <cacheField name="สินค้า" numFmtId="0">
      <sharedItems count="24">
        <s v="ชิฟฟ่อน รวมรส 3ชิ้น สีเขียว เมล่อน/ใบเตย/วนิลา"/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 (รวมรส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ศษขนมปังปลา1กก."/>
        <s v="เค้กเบาหวิวเล็ก 1กล่องขนาด 100 กรัม (ฝอยทอง)"/>
        <s v="ชิฟฟ่อนสอดไส้ แยม 1กล่อง มี6ชิ้น (รวมรส)"/>
        <s v="ชิฟฟ่อนไม่มีไส้ แบบกล่อง8ชิ้น รวมรส"/>
        <s v="ขนมปังแถว 20 แผ่น/แถว"/>
        <s v="เค้กเบาหวิว ใหญ่ 1 กล่องขนาด 300 กรัม (เนยนม)"/>
        <s v="เค้กเบาหวิวเล็ก 1กล่องขนาด 100 กรัม (มะพร้าว)"/>
        <s v="เค้กเบาหวิว ใหญ่ 1 กล่องขนาด 300 กรัม (ใบเตย)"/>
        <s v="เค้กเบาหวิว ใหญ่ 1 กล่องขนาด 300 กรัม (กาแฟ)"/>
        <s v="เค้กเบาหวิว ใหญ่ 1 กล่องขนาด 300 กรัม (ตาล)"/>
        <s v="เศษขนมปังปลา5กก."/>
        <s v="ชิฟฟ่อนสอดไส้ แยม 1กล่อง มี6ชิ้น (เก็บได้15วัน)"/>
        <s v="ชิฟฟ่อนรวมรสกล่องใหญ่ 8 ชิ้น ไม่มีไส้ (เก็บไว้ได้ 20 วัน)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4" maxValue="1600"/>
    </cacheField>
    <cacheField name="ค่าส่งที่เก็บลูกค้า" numFmtId="0">
      <sharedItems containsSemiMixedTypes="0" containsString="0" containsNumber="1" minValue="0" maxValue="135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34.345812962965" createdVersion="8" refreshedVersion="8" minRefreshableVersion="3" recordCount="466" xr:uid="{84F4FE9E-DA52-4299-9494-EF71CF56780D}">
  <cacheSource type="worksheet">
    <worksheetSource ref="A1:T467" sheet="8"/>
  </cacheSource>
  <cacheFields count="20">
    <cacheField name="รหัสสินค้า" numFmtId="0">
      <sharedItems count="20">
        <s v="0006"/>
        <s v="1111002"/>
        <s v="1111008"/>
        <s v="1112011"/>
        <s v="เศษปัง"/>
        <s v="1113172"/>
        <s v="1111009"/>
        <s v="1111056"/>
        <s v="1113171"/>
        <s v="1113173"/>
        <s v="1124021"/>
        <s v="1111001"/>
        <s v="900004"/>
        <s v="1112015"/>
        <s v="1112003"/>
        <s v="1112005"/>
        <s v="1112009"/>
        <s v="1113170"/>
        <s v="1112004"/>
        <s v="1113081"/>
      </sharedItems>
    </cacheField>
    <cacheField name="สินค้า" numFmtId="0">
      <sharedItems count="26"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เศษขนมปังปลา1กก.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ปังแถว 20 แผ่น/แถว"/>
        <s v="ชิฟฟ่อนรวมรส แบบมีไส้ 1 กล่องมี 6 ชิ้น เก็บได้ 15 วัน คละรสชาติให้ นุ่ม หอม อร่อย วรรณวนัช"/>
        <s v="วรรณวนัช ขนมเปี๊ยะไส้ทะลัก ขนาด 450 กรัม เลือกรสชาติได้"/>
        <s v="วรรณวนัช ขนมเปี๊ยะไส้ทะลัก ขนาด 450 กรัม รสฟักถั่วไข่เค็ม"/>
        <s v="ชิฟฟอนไม่มีไส้เเบบเเยกชิ้น เลือกรสชาติได้ (คละรส)"/>
        <s v="กล่องขนมเปล่า (กล่องเปล่าชิฟฟอน ญ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ขนมเปี๊ยะ ไส้ทะลัก ขนาด 450 กรัม ไข่แดง 3 ใบ 3 รสให้เลือก (ถั่วฝอยทอง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 ใหญ่ 1 กล่องขนาด 300 กรัม (เนยนม)"/>
        <s v="ชิฟฟ่อน รวมรส 3ชิ้น สีเขียว เมล่อน/ใบเตย/วนิลา"/>
        <s v="ชิฟฟ่อนไม่มีไส้ แบบกล่อง8ชิ้น รวมรส"/>
        <s v="Wanwannach Stuffed Pastry with a Filling of Curd, Size 450 Grams, Choose Your Flavor.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514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34.346054050926" createdVersion="8" refreshedVersion="8" minRefreshableVersion="3" recordCount="239" xr:uid="{6FA7C324-CB85-4522-9A33-EDFE1674FDCF}">
  <cacheSource type="worksheet">
    <worksheetSource ref="A1:T240" sheet="9"/>
  </cacheSource>
  <cacheFields count="20">
    <cacheField name="รหัสสินค้า" numFmtId="0">
      <sharedItems count="12">
        <s v="0006"/>
        <s v="1113172"/>
        <s v="1113170"/>
        <s v="1111002"/>
        <s v="1111008"/>
        <s v="1113171"/>
        <s v="1113173"/>
        <s v="1112011"/>
        <s v="เศษปัง"/>
        <s v="1111001"/>
        <s v="1111056"/>
        <s v="1111009"/>
      </sharedItems>
    </cacheField>
    <cacheField name="สินค้า" numFmtId="0">
      <sharedItems count="16"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เค้กเบาหวิวเล็ก 1กล่องขนาด 100 กรัม (ฝอยทอง)"/>
        <s v="เศษขนมปังปลา1กก."/>
        <s v="ชิฟฟ่อนไม่มีไส้ แบบกล่อง8ชิ้น รวมรส"/>
        <s v="ชิฟฟอนไม่มีไส้เเบบเเยกชิ้น เลือกรสชาติได้ (คละรส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แยม 1กล่อง มี6ชิ้น (เก็บได้15วัน)"/>
        <s v="ชิฟฟ่อนสอดไส้ แยม 1กล่อง มี6ชิ้น (รวมรส)"/>
        <s v="ชิฟฟ่อนไม่มีไส้ แบบกล่อง8ชิ้น รวมรส (รวมรสยอดฮิต)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450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34.346495370373" createdVersion="8" refreshedVersion="8" minRefreshableVersion="3" recordCount="298" xr:uid="{DE38E0F4-D384-4737-8316-44949B2FB914}">
  <cacheSource type="worksheet">
    <worksheetSource ref="A1:T299" sheet="10"/>
  </cacheSource>
  <cacheFields count="20">
    <cacheField name="รหัสสินค้า" numFmtId="0">
      <sharedItems count="13">
        <s v="1113173"/>
        <s v="0006"/>
        <s v="1112011"/>
        <s v="1111002"/>
        <s v="1113170"/>
        <s v="1113172"/>
        <s v="1111009"/>
        <s v="1111056"/>
        <s v="1124021"/>
        <s v="1113171"/>
        <s v="1111008"/>
        <s v="1112009"/>
        <s v="1111001"/>
      </sharedItems>
    </cacheField>
    <cacheField name="สินค้า" numFmtId="0">
      <sharedItems count="16">
        <s v="วรรณวนัช ขนมเปี๊ยะไส้ทะลัก ขนาด 450 กรัม เลือกรสชาติได้"/>
        <s v="เค้กเบาหวิวเล็ก 1กล่องขนาด 100 กรัม (คละรส)"/>
        <s v="เค้กเบาหวิวเล็ก 1กล่องขนาด 100 กรัม (ฝอยทอง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ชิฟฟ่อนไม่มีไส้ แบบกล่อง8ชิ้น รวมรส (รวมรสยอดฮิต)"/>
        <s v="ขนมปังแถว 20 แผ่น/แถว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ไม่มีไส้ แบบกล่อง8ชิ้น รวมรส"/>
        <s v="ชิฟฟ่อน สอดไส้แยม ขนาด3 ชิ้น มีรสให้เลือก 7 รส (รวมรส)"/>
        <s v="เค้กเบาหวิวเล็ก 1กล่องขนาด 100 กรัม (มะพร้าว)"/>
        <s v="ชิฟฟอนไม่มีไส้เเบบเเยกชิ้น เลือกรสชาติได้ (คละรส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200"/>
    </cacheField>
    <cacheField name="ค่าส่งที่เก็บลูกค้า" numFmtId="0">
      <sharedItems containsSemiMixedTypes="0" containsString="0" containsNumber="1" minValue="0" maxValue="47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34.346743518516" createdVersion="8" refreshedVersion="8" minRefreshableVersion="3" recordCount="415" xr:uid="{82CC558F-AC13-4DFE-9E18-EF38C897894F}">
  <cacheSource type="worksheet">
    <worksheetSource ref="A1:T416" sheet="11"/>
  </cacheSource>
  <cacheFields count="20">
    <cacheField name="รหัสสินค้า" numFmtId="0">
      <sharedItems count="18">
        <s v="0006"/>
        <s v="1111008"/>
        <s v="1111002"/>
        <s v="1112011"/>
        <s v="1124021"/>
        <s v="1111009"/>
        <s v="1113172"/>
        <s v="1113173"/>
        <s v="1113171"/>
        <s v="1113170"/>
        <s v="คละรส"/>
        <s v="1112005"/>
        <s v="1112015"/>
        <s v="1112003"/>
        <s v="1112009"/>
        <s v="1111056"/>
        <s v="1111001"/>
        <s v="เศษปัง5โล"/>
      </sharedItems>
    </cacheField>
    <cacheField name="สินค้า" numFmtId="0">
      <sharedItems count="22"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ชิฟฟ่อนไม่มีไส้ แบบกล่อง8ชิ้น รวมรส"/>
        <s v="เค้กเบาหวิวเล็ก 1กล่องขนาด 100 กรัม (ฝอยทอง)"/>
        <s v="ขนมปังแถว 20 แผ่น/แถว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1 ชิ้น ชิฟฟ่อนเค้ก เลือกรสชาติได้ (คละรส)"/>
        <s v="เค้กเบาหวิวเล็ก 1กล่องขนาด 100 กรัม (เนยน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เค้กเบาหวิวเล็ก 1กล่องขนาด 100 กรัม (มะพร้าว)"/>
        <s v="ชิฟฟ่อนรวมรสยอดฮิต 1กล่องมี8ชิ้น รส เมล่อน ชีสเค้ก น้ำผึ้ง มัลเบอร์รี่ เก็บได้ 10 วัน"/>
        <s v="ชิฟฟอนไม่มีไส้เเบบเเยกชิ้น เลือกรสชาติได้ (คละรส)"/>
        <s v="ชิฟฟ่อนไม่มีไส้ แบบกล่อง8ชิ้น รวมรส (รวมรสยอดฮิต)"/>
        <s v="วรรณวนัช ขนมเปี๊ยะไส้ทะลัก ขนาด 450 กรัม เลือกรสชาติได้"/>
        <s v="ชิฟฟ่อนสอดไส้ แยม 1กล่อง มี6ชิ้น 1 กล่อง 1"/>
        <s v="เศษขนมปังปลา5กก.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6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7" maxValue="4900"/>
    </cacheField>
    <cacheField name="ค่าส่งที่เก็บลูกค้า" numFmtId="0">
      <sharedItems containsSemiMixedTypes="0" containsString="0" containsNumber="1" minValue="0" maxValue="12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36.470525578705" createdVersion="8" refreshedVersion="8" minRefreshableVersion="3" recordCount="366" xr:uid="{4B7644F4-3CA0-49F0-9434-DABC1FDE957F}">
  <cacheSource type="worksheet">
    <worksheetSource ref="A1:T367" sheet="12"/>
  </cacheSource>
  <cacheFields count="20">
    <cacheField name="รหัสสินค้า" numFmtId="0">
      <sharedItems count="20">
        <s v="เศษปัง5โล"/>
        <s v="0006"/>
        <s v="1113171"/>
        <s v="1111002"/>
        <s v="1124021"/>
        <s v="1112011"/>
        <s v="1113173"/>
        <s v="1113172"/>
        <s v="1113170"/>
        <s v="1112009"/>
        <s v="1111056"/>
        <s v="1111001"/>
        <s v="1111009"/>
        <s v="1200001"/>
        <s v="1111008"/>
        <s v="1111074"/>
        <s v="1111076"/>
        <s v="1111078"/>
        <s v="คละรส"/>
        <s v="1111068"/>
      </sharedItems>
    </cacheField>
    <cacheField name="สินค้า" numFmtId="0">
      <sharedItems count="25">
        <s v="เศษขนมปังปลา5กก."/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)"/>
        <s v="ขนมปังแถว 20 แผ่น/แถว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มะพร้าว)"/>
        <s v="ชิฟฟ่อนรวมรสยอดฮิต 1กล่องมี8ชิ้น รส เมล่อน ชีสเค้ก น้ำผึ้ง มัลเบอร์รี่ เก็บได้ 10 วัน"/>
        <s v="ชิฟฟอนไม่มีไส้เเบบเเยกชิ้น เลือกรสชาติได้ (คละรส)"/>
        <s v="ชิฟฟ่อนสอดไส้ แยม 1กล่อง มี6ชิ้น (รวมรส)"/>
        <s v="คอนเฟล็ก"/>
        <s v="ชิฟฟ่อนไม่มีไส้ แบบกล่อง8ชิ้น รวมรส (รวมรสยอดฮิต)"/>
        <s v="ชิฟฟ่อน สอดไส้แยม ขนาด3 ชิ้น มีรสให้เลือก 7 รส (รวมรส)"/>
        <s v="ชิฟฟ่อนไม่มีไส้ แบบกล่อง8ชิ้น รวมรส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รวมรสกล่องใหญ่ 8 ชิ้น ไม่มีไส้ (เก็บไว้ได้ 20 วัน)"/>
        <s v="ชิฟฟ่อนสอดไส้ 1 ชิ้น ชิฟฟ่อนเค้ก เลือกรสชาติได้ (มะพร้าว)"/>
        <s v="ชิฟฟ่อนสอดไส้ 1 ชิ้น ชิฟฟ่อนเค้ก เลือกรสชาติได้ (ส้ม)"/>
        <s v="ชิฟฟ่อนสอดไส้ 1 ชิ้น ชิฟฟ่อนเค้ก เลือกรสชาติได้ (นมชมพู)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เนย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6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5.25" maxValue="3000"/>
    </cacheField>
    <cacheField name="ค่าส่งที่เก็บลูกค้า" numFmtId="0">
      <sharedItems containsSemiMixedTypes="0" containsString="0" containsNumb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36.470856712964" createdVersion="8" refreshedVersion="8" minRefreshableVersion="3" recordCount="264" xr:uid="{4D103167-CA1E-4384-9DEF-721B60C8C795}">
  <cacheSource type="worksheet">
    <worksheetSource ref="A1:T265" sheet="13"/>
  </cacheSource>
  <cacheFields count="20">
    <cacheField name="รหัสสินค้า" numFmtId="0">
      <sharedItems count="15">
        <s v="1111002"/>
        <s v="0006"/>
        <s v="1112011"/>
        <s v="1111009"/>
        <s v="1113173"/>
        <s v="คละรส"/>
        <s v="1124021"/>
        <s v="1113171"/>
        <s v="1113170"/>
        <s v="1113172"/>
        <s v="1111088"/>
        <s v="1111056"/>
        <s v="1111001"/>
        <s v="เศษปัง5โล"/>
        <s v="1112009"/>
      </sharedItems>
    </cacheField>
    <cacheField name="สินค้า" numFmtId="0">
      <sharedItems count="18">
        <s v="ชิฟฟ่อนไม่มีไส้ แบบกล่อง8ชิ้น รวมรส (รวมรส)"/>
        <s v="เค้กเบาหวิวเล็ก 1กล่องขนาด 100 กรัม (คละรส)"/>
        <s v="เค้กเบาหวิวเล็ก 1กล่องขนาด 100 กรัม (ฝอยทอง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งาดำฝอยทองไข่เค็ม 450 กรัม)"/>
        <s v="วรรณวนัช ขนมเปี๊ยะไส้ทะลัก ขนาด 450 กรัม เลือกรสชาติได้"/>
        <s v="ชิฟฟ่อนสอดไส้ 1 ชิ้น ชิฟฟ่อนเค้ก เลือกรสชาติได้ (คละรส)"/>
        <s v="ขนมปังแถว 20 แผ่น/แถว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 (ส้มล้วน)"/>
        <s v="ชิฟฟ่อนรวมรสยอดฮิต 1กล่องมี8ชิ้น รส เมล่อน ชีสเค้ก น้ำผึ้ง มัลเบอร์รี่ เก็บได้ 10 วัน"/>
        <s v="ชิฟฟอนไม่มีไส้เเบบเเยกชิ้น เลือกรสชาติได้ (คละรส)"/>
        <s v="ชิฟฟ่อนไม่มีไส้ แบบกล่อง8ชิ้น รวมรส"/>
        <s v="เศษขนมปังปลา5กก."/>
        <s v="ชิฟฟ่อนไม่มีไส้ แบบกล่อง8ชิ้น รวมรส (รวมรสยอดฮิต)"/>
        <s v="เค้กเบาหวิวเล็ก 1กล่องขนาด 100 กรัม (มะพร้าว)"/>
      </sharedItems>
    </cacheField>
    <cacheField name="ราคา" numFmtId="0">
      <sharedItems containsSemiMixedTypes="0" containsString="0" containsNumber="1" minValue="10" maxValue="162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5" maxValue="2400"/>
    </cacheField>
    <cacheField name="ค่าส่งที่เก็บลูกค้า" numFmtId="0">
      <sharedItems containsSemiMixedTypes="0" containsString="0" containsNumber="1" minValue="0" maxValue="10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37.658148032409" createdVersion="8" refreshedVersion="8" minRefreshableVersion="3" recordCount="200" xr:uid="{3536DE26-1F67-4817-8D50-CD45BAE69DE7}">
  <cacheSource type="worksheet">
    <worksheetSource ref="A1:T201" sheet="14"/>
  </cacheSource>
  <cacheFields count="20">
    <cacheField name="รหัสสินค้า" numFmtId="0">
      <sharedItems count="14">
        <s v="1113172"/>
        <s v="1111009"/>
        <s v="0006"/>
        <s v="1113171"/>
        <s v="1113173"/>
        <s v="คละรส"/>
        <s v="1113170"/>
        <s v="1111002"/>
        <s v="เศษปัง5โล"/>
        <s v="1111056"/>
        <s v="1112009"/>
        <s v="1112011"/>
        <s v="1112005"/>
        <s v="1124021"/>
      </sharedItems>
    </cacheField>
    <cacheField name="สินค้า" numFmtId="0">
      <sharedItems count="17"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งาดำฝอยทองไข่เค็ม 450 กรัม)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"/>
        <s v="ชิฟฟ่อนไม่มีไส้ แบบกล่อง8ชิ้น รวมรส (รวมรส)"/>
        <s v="เศษขนมปังปลา5กก."/>
        <s v="ขนมเปี๊ยะ ไส้ทะลัก ขนาด 450 กรัม ไข่แดง 3 ใบ 3 รสให้เลือก (ฟักถั่ว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เค้กเบาหวิวเล็ก 1กล่องขนาด 100 กรัม (เนยนม)"/>
        <s v="ชิฟฟ่อนไม่มีไส้ แบบกล่อง8ชิ้น รวมรส (รวมรสยอดฮิต)"/>
        <s v="ขนมปังแถว 20 แผ่น/แถว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40"/>
    </cacheField>
    <cacheField name="ค่าส่งที่เก็บลูกค้า" numFmtId="0">
      <sharedItems containsSemiMixedTypes="0" containsString="0" containsNumber="1" minValue="0" maxValue="6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0.382742592592" createdVersion="8" refreshedVersion="8" minRefreshableVersion="3" recordCount="278" xr:uid="{8B0383B1-DB6E-4FEF-8AE6-A2856ACD29E4}">
  <cacheSource type="worksheet">
    <worksheetSource ref="A1:T279" sheet="15"/>
  </cacheSource>
  <cacheFields count="20">
    <cacheField name="รหัสสินค้า" numFmtId="0">
      <sharedItems count="17">
        <s v="1111002"/>
        <s v="0006"/>
        <s v="1113171"/>
        <s v="1113172"/>
        <s v="1113170"/>
        <s v="1111056"/>
        <s v="1111009"/>
        <s v="1113173"/>
        <s v="1114503"/>
        <s v="1112015"/>
        <s v="1112005"/>
        <s v="1112003"/>
        <s v="1112009"/>
        <s v="1112011"/>
        <s v="1124021"/>
        <s v="1111008"/>
        <s v="เศษปัง5โล"/>
      </sharedItems>
    </cacheField>
    <cacheField name="สินค้า" numFmtId="0">
      <sharedItems count="21"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งาดำฝอยทองไข่เค็ม 450 กรัม)"/>
        <s v="วรรณวนัช ขนมเปี๊ยะไส้ทะลัก ขนาด 450 กรัม เลือกรสชาติได้"/>
        <s v="ครีมฮอร์นไส้เนยสด (ครีมฮอร์นช็อกโกแลต  1กล่อง6ชิ้น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ขนมปังแถว 20 แผ่น/แถว"/>
        <s v="Chiffon Without Filling Box Type, 8 Pieces, Mixed Flavors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 สอดไส้แยม ขนาด3 ชิ้น มีรสให้เลือก 7 รส (รวมรส)"/>
        <s v="เศษขนมปังปลา5กก.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75"/>
    </cacheField>
    <cacheField name="ค่าส่งที่เก็บลูกค้า" numFmtId="0">
      <sharedItems containsSemiMixedTypes="0" containsString="0" containsNumber="1" minValue="0" maxValue="79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0.382985532407" createdVersion="8" refreshedVersion="8" minRefreshableVersion="3" recordCount="222" xr:uid="{7FA8C190-6E63-4AB5-A912-2B8934656C71}">
  <cacheSource type="worksheet">
    <worksheetSource ref="A1:T223" sheet="16"/>
  </cacheSource>
  <cacheFields count="20">
    <cacheField name="รหัสสินค้า" numFmtId="0">
      <sharedItems count="19">
        <s v="0006"/>
        <s v="1111002"/>
        <s v="1113172"/>
        <s v="1113170"/>
        <s v="1112011"/>
        <s v="1113171"/>
        <s v="สอดไส้คละ 1ชิ้น"/>
        <s v="1124021"/>
        <s v="1112015"/>
        <s v="1112003"/>
        <s v="1112009"/>
        <s v="1111001"/>
        <s v="1112005"/>
        <s v="1113173"/>
        <s v="คละรส"/>
        <s v="1111009"/>
        <s v="1111056"/>
        <s v="1114503"/>
        <s v="เศษปัง5โล"/>
      </sharedItems>
    </cacheField>
    <cacheField name="สินค้า" numFmtId="0">
      <sharedItems count="20"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ฟักถั่วไข่เค็ม 450 กรัม)"/>
        <s v="ชิฟฟอนสอดไส้ เเบบเเยกชิ้น ชิฟฟ่อนเค้ก ชิฟฟ่อนคละรสชาติ (Default)"/>
        <s v="ขนมปังแถว 20 แผ่น/แถว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เค้กเบาหวิวเล็ก 1กล่องขนาด 100 กรัม (มะพร้าว)"/>
        <s v="ชิฟฟอนไม่มีไส้เเบบเเยกชิ้น เลือกรสชาติได้ (คละรส)"/>
        <s v="เค้กเบาหวิวเล็ก 1กล่องขนาด 100 กรัม (เนยนม)"/>
        <s v="ขนมเปี๊ยะ ไส้ทะลัก ขนาด 450 กรัม ไข่แดง 3 ใบ 3 รสให้เลือก (งาดำฝอยทองไข่เค็ม 450 กรัม)"/>
        <s v="ชิฟฟ่อนสอดไส้ 1 ชิ้น ชิฟฟ่อนเค้ก เลือกรสชาติได้ (คละรส)"/>
        <s v="ชิฟฟ่อนสอดไส้ แยม 1กล่อง มี6ชิ้น (รวมรส)"/>
        <s v="ชิฟฟ่อนไม่มีไส้ แบบกล่อง8ชิ้น รวมรส (รวมรสยอดฮิต)"/>
        <s v="ครีมฮอร์นไส้เนยสด (ครีมฮอร์นช็อกโกแลต  1กล่อง6ชิ้น)"/>
        <s v="วรรณวนัช ขนมเปี๊ยะไส้ทะลัก ขนาด 450 กรัม เลือกรสชาติได้"/>
        <s v="เศษขนมปังปลา5กก."/>
      </sharedItems>
    </cacheField>
    <cacheField name="ราคา" numFmtId="0">
      <sharedItems containsSemiMixedTypes="0" containsString="0" containsNumber="1" minValue="10" maxValue="162"/>
    </cacheField>
    <cacheField name="จำนวน" numFmtId="0">
      <sharedItems containsSemiMixedTypes="0" containsString="0" containsNumber="1" containsInteger="1" minValue="1" maxValue="4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5" maxValue="1400"/>
    </cacheField>
    <cacheField name="ค่าส่งที่เก็บลูกค้า" numFmtId="0">
      <sharedItems containsSemiMixedTypes="0" containsString="0" containsNumber="1" containsInteger="1" minValue="0" maxValue="6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0.38332523148" createdVersion="8" refreshedVersion="8" minRefreshableVersion="3" recordCount="246" xr:uid="{4CF36940-0966-40F4-B2E7-77899B42E120}">
  <cacheSource type="worksheet">
    <worksheetSource ref="A1:T247" sheet="17"/>
  </cacheSource>
  <cacheFields count="20">
    <cacheField name="รหัสสินค้า" numFmtId="0">
      <sharedItems count="15">
        <s v="1113170"/>
        <s v="0006"/>
        <s v="1111002"/>
        <s v="1113172"/>
        <s v="1111056"/>
        <s v="1111009"/>
        <s v="1111008"/>
        <s v="1113171"/>
        <s v="1112005"/>
        <s v="1112009"/>
        <s v="1112011"/>
        <s v="1112015"/>
        <s v="1112003"/>
        <s v="1111001"/>
        <s v="1124021"/>
      </sharedItems>
    </cacheField>
    <cacheField name="สินค้า" numFmtId="0">
      <sharedItems count="18"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เนยนม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กาแฟ)"/>
        <s v="ชิฟฟอนไม่มีไส้เเบบเเยกชิ้น เลือกรสชาติได้ (คละรส)"/>
        <s v="ขนมปังแถว 20 แผ่น/แถว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2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5" maxValue="927.3"/>
    </cacheField>
    <cacheField name="ค่าส่งที่เก็บลูกค้า" numFmtId="0">
      <sharedItems containsSemiMixedTypes="0" containsString="0" containsNumb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2.346287037035" createdVersion="8" refreshedVersion="8" minRefreshableVersion="3" recordCount="289" xr:uid="{14A0E4F3-CD76-47C6-B0D3-A726D02BCBC0}">
  <cacheSource type="worksheet">
    <worksheetSource ref="A1:T290" sheet="18"/>
  </cacheSource>
  <cacheFields count="20">
    <cacheField name="รหัสสินค้า" numFmtId="0">
      <sharedItems count="15">
        <s v="0006"/>
        <s v="1111008"/>
        <s v="เศษปัง5โล"/>
        <s v="1113172"/>
        <s v="1113170"/>
        <s v="1124021"/>
        <s v="1111002"/>
        <s v="1111056"/>
        <s v="1111001"/>
        <s v="1113171"/>
        <s v="1111009"/>
        <s v="1112011"/>
        <s v="1112003"/>
        <s v="1112009"/>
        <s v="1112013"/>
      </sharedItems>
    </cacheField>
    <cacheField name="สินค้า" numFmtId="0">
      <sharedItems count="17"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เศษขนมปังปลา5กก.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ปังแถว 20 แผ่น/แถว"/>
        <s v="ชิฟฟ่อนไม่มีไส้ แบบกล่อง8ชิ้น รวมรส"/>
        <s v="ชิฟฟ่อนไม่มีไส้ แบบกล่อง8ชิ้น รวมรส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ชิฟฟอนไม่มีไส้เเบบเเยกชิ้น เลือกรสชาติได้ (คละรส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รวมรส)"/>
        <s v="เค้กเบาหวิวเล็ก 1กล่องขนาด 100 กรัม (ฝอยทอง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54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800"/>
    </cacheField>
    <cacheField name="ค่าส่งที่เก็บลูกค้า" numFmtId="0">
      <sharedItems containsSemiMixedTypes="0" containsString="0" containsNumber="1" minValue="0" maxValue="79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2.346648611114" createdVersion="8" refreshedVersion="8" minRefreshableVersion="3" recordCount="307" xr:uid="{329D19C9-ECB5-4501-BAEC-05830255148F}">
  <cacheSource type="worksheet">
    <worksheetSource ref="A1:T308" sheet="19"/>
  </cacheSource>
  <cacheFields count="20">
    <cacheField name="รหัสสินค้า" numFmtId="0">
      <sharedItems count="18">
        <s v="1113171"/>
        <s v="1113172"/>
        <s v="0006"/>
        <s v="1111008"/>
        <s v="1111002"/>
        <s v="1111056"/>
        <s v="1111009"/>
        <s v="1124021"/>
        <s v="1113170"/>
        <s v="เศษปัง5โล"/>
        <s v="1112011"/>
        <s v="1112009"/>
        <s v="1112003"/>
        <s v="1112015"/>
        <s v="1112005"/>
        <s v="1114503"/>
        <s v="1111001"/>
        <s v="1112013"/>
      </sharedItems>
    </cacheField>
    <cacheField name="สินค้า" numFmtId="0">
      <sharedItems count="25">
        <s v="วรรณวนัช ขนมเปี๊ยะไส้ทะลัก ขนาด 450 กรัม เลือกรสชาติได้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แยม 1กล่อง มี6ชิ้น (รวมรส)"/>
        <s v="ชิฟฟ่อนไม่มีไส้ แบบกล่อง8ชิ้น รวมรส (รวมรสยอดฮิต)"/>
        <s v="ชิฟฟ่อนสอดไส้ แยม 1กล่อง มี6ชิ้น (เก็บได้15วัน)"/>
        <s v="ชิฟฟ่อนรวมรสกล่องใหญ่ 8 ชิ้น ไม่มีไส้ (เก็บไว้ได้ 20 วัน)"/>
        <s v="ขนมปังแถว 20 แผ่น/แถว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5กก."/>
        <s v="6 Pieces of Stuffed Chiffon, Mixed Flavors, Large Box, Delicious Filling, Soft Dough, Can Be Stored for 15 Days, Wanuranach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ค้กเบาหวิวเล็ก 1กล่องขนาด 100 กรัม (กาแฟ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ชิฟฟ่อนไม่มีไส้ แบบกล่อง8ชิ้น รวมรส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ศษขนมปังปลา ขายเป็นกิโล ราคาถูก"/>
        <s v="ชิฟฟอนไม่มีไส้เเบบเเยกชิ้น เลือกรสชาติได้ (คละรส)"/>
        <s v="เค้กเบาหวิวเล็ก 1กล่องขนาด 100 กรัม (เผือกมะพร้าว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3995"/>
    </cacheField>
    <cacheField name="ค่าส่งที่เก็บลูกค้า" numFmtId="0">
      <sharedItems containsSemiMixedTypes="0" containsString="0" containsNumber="1" minValue="0" maxValue="64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3.355319560185" createdVersion="8" refreshedVersion="8" minRefreshableVersion="3" recordCount="247" xr:uid="{3D576F6C-6584-490F-9CA3-31E4AF645C16}">
  <cacheSource type="worksheet">
    <worksheetSource ref="A1:T248" sheet="20"/>
  </cacheSource>
  <cacheFields count="20">
    <cacheField name="รหัสสินค้า" numFmtId="0">
      <sharedItems count="20">
        <s v="1111002"/>
        <s v="1112009"/>
        <s v="0006"/>
        <s v="1113172"/>
        <s v="1111008"/>
        <s v="1113170"/>
        <s v="1112011"/>
        <s v="1113171"/>
        <s v="1113173"/>
        <s v="เศษปัง5โล"/>
        <s v="1111001"/>
        <s v="1111009"/>
        <s v="1111056"/>
        <s v="1124021"/>
        <s v="1112015"/>
        <s v="1112013"/>
        <s v="1112005"/>
        <s v="1112003"/>
        <s v="1004055"/>
        <s v="1114503"/>
      </sharedItems>
    </cacheField>
    <cacheField name="สินค้า" numFmtId="0">
      <sharedItems count="26">
        <s v="ชิฟฟ่อนไม่มีไส้ แบบกล่อง8ชิ้น รวมรส (รวมรส)"/>
        <s v="ชิฟฟ่อนไม่มีไส้ แบบกล่อง8ชิ้น รวมรส"/>
        <s v="เค้กเบาหวิวเล็ก 1กล่องขนาด 100 กรัม (มะพร้าว)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เล็ก 1กล่องขนาด 100 กรัม (ฝอยทอง)"/>
        <s v="วรรณวนัช ขนมเปี๊ยะไส้ทะลัก ขนาด 450 กรัม เลือกรสชาติได้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ศษขนมปังปลา5กก."/>
        <s v="ชิฟฟอนไม่มีไส้เเบบเเยกชิ้น เลือกรสชาติได้ (คละรส)"/>
        <s v="ชิฟฟ่อนสอดไส้ แยม 1กล่อง มี6ชิ้น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ขนมปังแถว 20 แผ่น/แถว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ชิฟฟ่อนสอดไส้ แยม 1กล่อง มี6ชิ้น (เก็บได้15วัน)"/>
        <s v="เศษขนมปังปลา ขายเป็นกิโล ราคาถูก"/>
        <s v="ชิฟฟ่อนรวมรสกล่องใหญ่ 8 ชิ้น ไม่มีไส้ (เก็บไว้ได้ 20 วัน)"/>
        <s v="ชิฟฟ่อน รวมรส 1กล่อง4ชิ้น"/>
        <s v="ชิฟฟ่อนสอดไส้ แยม 1กล่อง มี6ชิ้น 1 กล่อง 1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</sharedItems>
    </cacheField>
    <cacheField name="ราคา" numFmtId="0">
      <sharedItems containsSemiMixedTypes="0" containsString="0" containsNumber="1" minValue="1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5" maxValue="2400"/>
    </cacheField>
    <cacheField name="ค่าส่งที่เก็บลูกค้า" numFmtId="0">
      <sharedItems containsSemiMixedTypes="0" containsString="0" containsNumber="1" minValue="0" maxValue="10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7.454341319448" createdVersion="8" refreshedVersion="8" minRefreshableVersion="3" recordCount="276" xr:uid="{30875834-3EAD-43F9-98D1-7BC2B638BAA5}">
  <cacheSource type="worksheet">
    <worksheetSource ref="A1:T277" sheet="21"/>
  </cacheSource>
  <cacheFields count="20">
    <cacheField name="รหัสสินค้า" numFmtId="0">
      <sharedItems count="18">
        <s v="1111008"/>
        <s v="0006"/>
        <s v="1124021"/>
        <s v="1113170"/>
        <s v="1113172"/>
        <s v="1111002"/>
        <s v="เศษปัง5โล"/>
        <s v="1113171"/>
        <s v="1111009"/>
        <s v="1111056"/>
        <s v="1113173"/>
        <s v="1111001"/>
        <s v="1112009"/>
        <s v="1112015"/>
        <s v="1112013"/>
        <s v="1112005"/>
        <s v="1112003"/>
        <s v="1112011"/>
      </sharedItems>
    </cacheField>
    <cacheField name="สินค้า" numFmtId="0">
      <sharedItems count="21">
        <s v="ชิฟฟ่อน สอดไส้แยม ขนาด3 ชิ้น มีรสให้เลือก 7 รส (รวมรส)"/>
        <s v="เค้กเบาหวิวเล็ก 1กล่องขนาด 100 กรัม (คละรส)"/>
        <s v="ขนมปังแถว 20 แผ่น/แถว"/>
        <s v="วรรณวนัช ขนมเปี๊ยะไส้ทะลัก ขนาด 450 กรัม เลือกรสชาติได้"/>
        <s v="ชิฟฟ่อนไม่มีไส้ แบบกล่อง8ชิ้น รวมรส (รวมรส)"/>
        <s v="เศษขนมปังปลา5กก.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 ไส้ทะลัก ขนาด 450 กรัม ไข่แดง 3 ใบ 3 รสให้เลือก (งาดำฝอยทองไข่เค็ม 450 กรัม)"/>
        <s v="ชิฟฟอนไม่มีไส้เเบบเเยกชิ้น เลือกรสชาติได้ (คละรส)"/>
        <s v="เค้กเบาหวิวเล็ก 1กล่องขนาด 100 กรัม (มะพร้าว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ฝอยทอง)"/>
        <s v="Chiffon Without Filling Box Type, 8 Pieces, Mixed Flavors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595"/>
    </cacheField>
    <cacheField name="ค่าส่งที่เก็บลูกค้า" numFmtId="0">
      <sharedItems containsSemiMixedTypes="0" containsString="0" containsNumb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7.454590046298" createdVersion="8" refreshedVersion="8" minRefreshableVersion="3" recordCount="216" xr:uid="{472F63A6-AFB0-49CD-8852-374427958FC2}">
  <cacheSource type="worksheet">
    <worksheetSource ref="A1:T217" sheet="22"/>
  </cacheSource>
  <cacheFields count="20">
    <cacheField name="รหัสสินค้า" numFmtId="0">
      <sharedItems count="16">
        <s v="1111008"/>
        <s v="1113170"/>
        <s v="1113171"/>
        <s v="0006"/>
        <s v="1124021"/>
        <s v="1113173"/>
        <s v="1113172"/>
        <s v="1111002"/>
        <s v="1112005"/>
        <s v="1112011"/>
        <s v="1112003"/>
        <s v="1112009"/>
        <s v="1112013"/>
        <s v="1112015"/>
        <s v="1111056"/>
        <s v="1111009"/>
      </sharedItems>
    </cacheField>
    <cacheField name="สินค้า" numFmtId="0">
      <sharedItems count="19"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คละรส)"/>
        <s v="ขนมปังแถว 20 แผ่น/แถว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 (รวมรส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เนยนม)"/>
        <s v="ชิฟฟ่อนไม่มีไส้ แบบกล่อง8ชิ้น รวมรส"/>
        <s v="เค้กเบาหวิวเล็ก 1กล่องขนาด 100 กรัม (ฝอยทอง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เล็ก 1กล่องขนาด 100 กรัม (เผือกมะพร้าว)"/>
        <s v="เค้กเบาหวิวเล็ก 1กล่องขนาด 100 กรัม (กล้วยหอมมะพร้าวเผา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395"/>
    </cacheField>
    <cacheField name="ค่าส่งที่เก็บลูกค้า" numFmtId="0">
      <sharedItems containsSemiMixedTypes="0" containsString="0" containsNumb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7.454848148147" createdVersion="8" refreshedVersion="8" minRefreshableVersion="3" recordCount="226" xr:uid="{C3F87702-CDFB-45F1-8361-0250910A6334}">
  <cacheSource type="worksheet">
    <worksheetSource ref="A1:T227" sheet="23"/>
  </cacheSource>
  <cacheFields count="20">
    <cacheField name="รหัสสินค้า" numFmtId="0">
      <sharedItems count="16">
        <s v="1111056"/>
        <s v="1124021"/>
        <s v="1111002"/>
        <s v="0006"/>
        <s v="1111008"/>
        <s v="1113173"/>
        <s v="1113172"/>
        <s v="1113171"/>
        <s v="1113170"/>
        <s v="1112011"/>
        <s v="1112005"/>
        <s v="1111009"/>
        <s v="1112003"/>
        <s v="1112013"/>
        <s v="1112015"/>
        <s v="1112009"/>
      </sharedItems>
    </cacheField>
    <cacheField name="สินค้า" numFmtId="0">
      <sharedItems count="21">
        <s v="ชิฟฟ่อนไม่มีไส้ แบบกล่อง8ชิ้น รวมรส (รวมรสยอดฮิต)"/>
        <s v="ขนมปังแถว 20 แผ่น/แถว"/>
        <s v="ชิฟฟ่อนไม่มีไส้ แบบกล่อง8ชิ้น รวมรส (รวมรส)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"/>
        <s v="เค้กเบาหวิวเล็ก 1กล่องขนาด 100 กรัม (ฝอยทอง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เนยนม)"/>
        <s v="Wanwannach Stuffed Pastry with a Filling of Curd, Size 450 Grams, Choose Your Flavor."/>
        <s v="ชิฟฟ่อนสอดไส้ แยม 1กล่อง มี6ชิ้น 1 กล่อง 1"/>
        <s v="เค้กเบาหวิวเล็ก 1กล่องขนาด 100 กรัม (กาแฟ)"/>
        <s v="เค้กเบาหวิวเล็ก 1กล่องขนาด 100 กรัม (เผือกมะพร้าว)"/>
        <s v="เค้กเบาหวิวเล็ก 1กล่องขนาด 100 กรัม (กล้วยหอมมะพร้าวเผา)"/>
        <s v="เค้กเบาหวิวเล็ก 1กล่องขนาด 100 กรัม (มะพร้าว)"/>
        <s v="ชิฟฟ่อนสอดไส้ แยม 1กล่อง มี6ชิ้น (รวมรส)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33.333333333333336" maxValue="139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5" maxValue="3200"/>
    </cacheField>
    <cacheField name="ค่าส่งที่เก็บลูกค้า" numFmtId="0">
      <sharedItems containsSemiMixedTypes="0" containsString="0" containsNumb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7.455125462962" createdVersion="8" refreshedVersion="8" minRefreshableVersion="3" recordCount="269" xr:uid="{957B1A19-119A-4D4F-8CD0-CD9D82485E28}">
  <cacheSource type="worksheet">
    <worksheetSource ref="A1:T270" sheet="24"/>
  </cacheSource>
  <cacheFields count="20">
    <cacheField name="รหัสสินค้า" numFmtId="0">
      <sharedItems count="18">
        <s v="0006"/>
        <s v="1113170"/>
        <s v="1111009"/>
        <s v="1111008"/>
        <s v="1113172"/>
        <s v="1112011"/>
        <s v="1113173"/>
        <s v="1113171"/>
        <s v="1111002"/>
        <s v="1111056"/>
        <s v="เศษปัง5โล"/>
        <s v="1124021"/>
        <s v="1112005"/>
        <s v="1112009"/>
        <s v="1112003"/>
        <s v="1112013"/>
        <s v="1112015"/>
        <s v="1004055"/>
      </sharedItems>
    </cacheField>
    <cacheField name="สินค้า" numFmtId="0">
      <sharedItems count="22">
        <s v="เค้กเบาหวิวเล็ก 1กล่องขนาด 100 กรัม (คละรส)"/>
        <s v="วรรณวนัช ขนมเปี๊ยะไส้ทะลัก ขนาด 450 กรัม เลือกรสชาติได้"/>
        <s v="ชิฟฟ่อนสอดไส้ แยม 1กล่อง มี6ชิ้น 1 กล่อง 1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ยอดฮิต)"/>
        <s v="เศษขนมปังปลา ขายเป็นกิโล ราคาถูก"/>
        <s v="ชิฟฟ่อนสอดไส้ แยม 1กล่อง มี6ชิ้น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ไม่มีไส้ แบบกล่อง8ชิ้น รวมรส"/>
        <s v="ขนมปังแถว 20 แผ่น/แถว"/>
        <s v="เค้กเบาหวิวเล็ก 1กล่องขนาด 100 กรัม (เนยนม)"/>
        <s v="เค้กเบาหวิวเล็ก 1กล่องขนาด 100 กรัม (มะพร้าว)"/>
        <s v="เค้กเบาหวิวเล็ก 1กล่องขนาด 100 กรัม (กาแฟ)"/>
        <s v="เค้กเบาหวิวเล็ก 1กล่องขนาด 100 กรัม (เผือกมะพร้าว)"/>
        <s v="เค้กเบาหวิวเล็ก 1กล่องขนาด 100 กรัม (กล้วยหอมมะพร้าวเผา)"/>
        <s v="ขนมชิฟฟ่อน ไม่มีไส้รวมรส กล่องเล็ก 4 ชิ้น (เก็บไว้ได้ 20 วัน)"/>
      </sharedItems>
    </cacheField>
    <cacheField name="ราคา" numFmtId="0">
      <sharedItems containsSemiMixedTypes="0" containsString="0" containsNumber="1" minValue="33.333333333333336" maxValue="13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5" maxValue="1390"/>
    </cacheField>
    <cacheField name="ค่าส่งที่เก็บลูกค้า" numFmtId="0">
      <sharedItems containsSemiMixedTypes="0" containsString="0" containsNumber="1" minValue="0" maxValue="47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8.58034375" createdVersion="8" refreshedVersion="8" minRefreshableVersion="3" recordCount="268" xr:uid="{5986C415-1170-450A-98C4-545AFC22BD6F}">
  <cacheSource type="worksheet">
    <worksheetSource ref="A1:T269" sheet="25"/>
  </cacheSource>
  <cacheFields count="20">
    <cacheField name="รหัสสินค้า" numFmtId="0">
      <sharedItems count="17">
        <s v="0006"/>
        <s v="1111008"/>
        <s v="1112011"/>
        <s v="1113173"/>
        <s v="1124021"/>
        <s v="1111002"/>
        <s v="1113170"/>
        <s v="1113171"/>
        <s v="1112005"/>
        <s v="1113172"/>
        <s v="1111009"/>
        <s v="1111056"/>
        <s v="1112015"/>
        <s v="1112013"/>
        <s v="1112003"/>
        <s v="1112009"/>
        <s v="คละรส"/>
      </sharedItems>
    </cacheField>
    <cacheField name="สินค้า" numFmtId="0">
      <sharedItems count="21"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วรรณวนัช ขนมเปี๊ยะไส้ทะลัก ขนาด 450 กรัม เลือกรสชาติได้"/>
        <s v="ขนมปังแถว 20 แผ่น/แถว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งาดำฝอยทองไข่เค็ม 450 กรัม)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เนยน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ชิฟฟ่อนสอดไส้ แยม 1กล่อง มี6ชิ้น (เก็บได้15วัน)"/>
        <s v="ชิฟฟ่อนไม่มีไส้ แบบกล่อง8ชิ้น รวมรส (รวมรสยอดฮิต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เค้กเบาหวิวเล็ก 1กล่องขนาด 100 กรัม (มะพร้าว)"/>
        <s v="ชิฟฟ่อนสอดไส้ 1 ชิ้น ชิฟฟ่อนเค้ก เลือกรสชาติได้ (คละรส)"/>
        <s v="ชิฟฟ่อนรวมรสกล่องใหญ่ 8 ชิ้น ไม่มีไส้ (เก็บไว้ได้ 20 วัน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1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800"/>
    </cacheField>
    <cacheField name="ค่าส่งที่เก็บลูกค้า" numFmtId="0">
      <sharedItems containsSemiMixedTypes="0" containsString="0" containsNumb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49.363275000003" createdVersion="8" refreshedVersion="8" minRefreshableVersion="3" recordCount="264" xr:uid="{4D1D54BA-E610-48F8-B7CC-2ABF059FAD37}">
  <cacheSource type="worksheet">
    <worksheetSource ref="A1:T265" sheet="26"/>
  </cacheSource>
  <cacheFields count="20">
    <cacheField name="รหัสสินค้า" numFmtId="0">
      <sharedItems count="20">
        <s v="1111009"/>
        <s v="0006"/>
        <s v="1113172"/>
        <s v="1111056"/>
        <s v="1113171"/>
        <s v="1111002"/>
        <s v="1111008"/>
        <s v="เศษปัง5โล"/>
        <s v="1113173"/>
        <s v="คละรส"/>
        <s v="1113170"/>
        <s v="1112015"/>
        <s v="1112013"/>
        <s v="1112005"/>
        <s v="1112003"/>
        <s v="1112009"/>
        <s v="1112011"/>
        <s v="1124021"/>
        <s v="1111001"/>
        <s v="1004055"/>
      </sharedItems>
    </cacheField>
    <cacheField name="สินค้า" numFmtId="0">
      <sharedItems count="27">
        <s v="ชิฟฟ่อนสอดไส้ แยม 1กล่อง มี6ชิ้น (รวมรส)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เศษขนมปังปลา5กก."/>
        <s v="ชิฟฟ่อนสอดไส้ แยม 1กล่อง มี6ชิ้น 1 กล่อง 1"/>
        <s v="วรรณวนัช ขนมเปี๊ยะไส้ทะลัก ขนาด 450 กรัม เลือกรสชาติได้"/>
        <s v="ชิฟฟ่อนสอดไส้ 1 ชิ้น ชิฟฟ่อนเค้ก เลือกรสชาติได้ (คละรส)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งาดำฝอยทองไข่เค็ม 450 กรั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ถั่วฝอยทองไข่เค็ม 450 กรัม)"/>
        <s v="ขนมปังแถว 20 แผ่น/แถว"/>
        <s v="เศษขนมปังปลา ขายเป็นกิโล ราคาถูก"/>
        <s v="ชิฟฟ่อนไม่มีไส้ แบบกล่อง8ชิ้น รวมรส (รวมรสยอดฮิต)"/>
        <s v="ชิฟฟอนไม่มีไส้เเบบเเยกชิ้น เลือกรสชาติได้ (คละรส)"/>
        <s v="ขนมชิฟฟ่อน ไม่มีไส้รวมรส กล่องเล็ก 4 ชิ้น (เก็บไว้ได้ 20 วัน)"/>
        <s v="ชิฟฟ่อน รวมรส 1กล่อง4ชิ้น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4000"/>
    </cacheField>
    <cacheField name="ค่าส่งที่เก็บลูกค้า" numFmtId="0">
      <sharedItems containsSemiMixedTypes="0" containsString="0" containsNumb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51.608718402778" createdVersion="8" refreshedVersion="8" minRefreshableVersion="3" recordCount="210" xr:uid="{B6A644A4-7CBB-4601-B8AB-8EB1EB04892B}">
  <cacheSource type="worksheet">
    <worksheetSource ref="A1:T211" sheet="27"/>
  </cacheSource>
  <cacheFields count="20">
    <cacheField name="รหัสสินค้า" numFmtId="0">
      <sharedItems count="17">
        <s v="1113173"/>
        <s v="1113172"/>
        <s v="0006"/>
        <s v="1111002"/>
        <s v="1113170"/>
        <s v="1111009"/>
        <s v="1111008"/>
        <s v="เศษปัง5โล"/>
        <s v="1111056"/>
        <s v="1113171"/>
        <s v="1112015"/>
        <s v="1112013"/>
        <s v="1112005"/>
        <s v="1112003"/>
        <s v="1112009"/>
        <s v="1112011"/>
        <s v="1124021"/>
      </sharedItems>
    </cacheField>
    <cacheField name="สินค้า" numFmtId="0">
      <sharedItems count="23">
        <s v="วรรณวนัช ขนมเปี๊ยะไส้ทะลัก ขนาด 450 กรัม เลือกรสชาติได้"/>
        <s v="เค้กเบาหวิวเล็ก 1กล่องขนาด 100 กรัม (คละรส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ชิฟฟ่อนสอดไส้ แยม 1กล่อง มี6ชิ้น (รวมรส)"/>
        <s v="ชิฟฟ่อน สอดไส้แยม ขนาด3 ชิ้น มีรสให้เลือก 7 รส (รวมรส)"/>
        <s v="เศษขนมปังปลา ขายเป็นกิโล ราคาถูก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งาดำฝอยทองไข่เค็ม 450 กรัม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เผือกฝอยทองไข่เค็ม 450 กรัม)"/>
        <s v="Wanwannach Stuffed Pastry with a Filling of Curd, Size 450 Grams, Choose Your Flavor."/>
        <s v="เศษขนมปังปลา5กก."/>
        <s v="ขนมปังแถว 20 แผ่น/แถว"/>
        <s v="ชิฟฟ่อนไม่มีไส้ แบบกล่อง8ชิ้น รวมรส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แยม 1กล่อง มี6ชิ้น (เก็บได้15วัน)"/>
      </sharedItems>
    </cacheField>
    <cacheField name="ราคา" numFmtId="0">
      <sharedItems containsSemiMixedTypes="0" containsString="0" containsNumber="1" minValue="33.333333333333336" maxValue="163"/>
    </cacheField>
    <cacheField name="จำนวน" numFmtId="0">
      <sharedItems containsSemiMixedTypes="0" containsString="0" containsNumber="1" containsInteger="1" minValue="1" maxValue="4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3200"/>
    </cacheField>
    <cacheField name="ค่าส่งที่เก็บลูกค้า" numFmtId="0">
      <sharedItems containsSemiMixedTypes="0" containsString="0" containsNumber="1" minValue="0" maxValue="8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51.609054282409" createdVersion="8" refreshedVersion="8" minRefreshableVersion="3" recordCount="197" xr:uid="{119AC336-4655-4D0F-BB90-7903A7548032}">
  <cacheSource type="worksheet">
    <worksheetSource ref="A1:T198" sheet="28"/>
  </cacheSource>
  <cacheFields count="20">
    <cacheField name="รหัสสินค้า" numFmtId="0">
      <sharedItems count="18">
        <s v="0006"/>
        <s v="1113172"/>
        <s v="1113170"/>
        <s v="1111002"/>
        <s v="1113171"/>
        <s v="1111008"/>
        <s v="1112011"/>
        <s v="เศษปัง5โล"/>
        <s v="1111056"/>
        <s v="1111009"/>
        <s v="คละรส"/>
        <s v="1112003"/>
        <s v="1113173"/>
        <s v="1112009"/>
        <s v="1112400"/>
        <s v="1112013"/>
        <s v="1112015"/>
        <s v="1112005"/>
      </sharedItems>
    </cacheField>
    <cacheField name="สินค้า" numFmtId="0">
      <sharedItems count="20"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"/>
        <s v="ขนมเปี๊ยะ ไส้ทะลัก ขนาด 450 กรัม ไข่แดง 3 ใบ 3 รสให้เลือก (ฟักถั่วไข่เค็ม 450 กรัม)"/>
        <s v="ชิฟฟ่อน สอดไส้แยม ขนาด3 ชิ้น มีรสให้เลือก 7 รส (รวมรส)"/>
        <s v="เค้กเบาหวิวเล็ก 1กล่องขนาด 100 กรัม (ฝอยทอง)"/>
        <s v="วรรณวนัช ขนมเปี๊ยะไส้ทะลัก ขนาด 450 กรัม เลือกรสชาติได้"/>
        <s v="เศษขนมปังปลา5กก.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ไม่มีไส้ แบบกล่อง8ชิ้น รวมรส (รวมรส)"/>
        <s v="ชิฟฟ่อนสอดไส้ 1 ชิ้น ชิฟฟ่อนเค้ก เลือกรสชาติได้ (คละรส)"/>
        <s v="เค้กเบาหวิวเล็ก 1กล่องขนาด 100 กรัม (กาแฟ)"/>
        <s v="ขนมเปี๊ยะ ไส้ทะลัก ขนาด 450 กรัม ไข่แดง 3 ใบ 3 รสให้เลือก (งาดำฝอยทองไข่เค็ม 450 กรัม)"/>
        <s v="เค้กเบาหวิวเล็ก 1กล่องขนาด 100 กรัม (มะพร้าว)"/>
        <s v="ขนมปังอบกรอบ รส คาราเมล"/>
        <s v="เค้กเบาหวิวเล็ก 1กล่องขนาด 100 กรัม (เผือกมะพร้าว)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595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54.677954976854" createdVersion="8" refreshedVersion="8" minRefreshableVersion="3" recordCount="209" xr:uid="{FED89003-4105-4089-8C7C-8CFF1DBB0198}">
  <cacheSource type="worksheet">
    <worksheetSource ref="A1:T210" sheet="29"/>
  </cacheSource>
  <cacheFields count="20">
    <cacheField name="รหัสสินค้า" numFmtId="0">
      <sharedItems count="19">
        <s v="1111002"/>
        <s v="1113172"/>
        <s v="0006"/>
        <s v="1113170"/>
        <s v="1124021"/>
        <s v="1112015"/>
        <s v="1112013"/>
        <s v="1112003"/>
        <s v="1112009"/>
        <s v="1112011"/>
        <s v="1112005"/>
        <s v="1111056"/>
        <s v="1111009"/>
        <s v="1111008"/>
        <s v="คละรส"/>
        <s v="1111001"/>
        <s v="1113173"/>
        <s v="1113171"/>
        <s v="เศษปัง5โล"/>
      </sharedItems>
    </cacheField>
    <cacheField name="สินค้า" numFmtId="0">
      <sharedItems count="21">
        <s v="ชิฟฟ่อนไม่มีไส้ แบบกล่อง8ชิ้น รวมรส (รวมรส)"/>
        <s v="วรรณวนัช ขนมเปี๊ยะไส้ทะลัก ขนาด 450 กรัม เลือกรสชาติได้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ขนมปังแถว 20 แผ่น/แถว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ผือกมะพร้าว)"/>
        <s v="เค้กเบาหวิวเล็ก 1กล่องขนาด 100 กรัม (กาแฟ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เค้กเบาหวิวเล็ก 1กล่องขนาด 100 กรัม (เนยนม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ชิฟฟ่อนสอดไส้ แยม 1กล่อง มี6ชิ้น (เก็บได้15วัน)"/>
        <s v="ชิฟฟ่อน สอดไส้แยม ขนาด3 ชิ้น มีรสให้เลือก 7 รส (รวมรส)"/>
        <s v="ชิฟฟ่อนสอดไส้ 1 ชิ้น ชิฟฟ่อนเค้ก เลือกรสชาติได้ (คละรส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ศษขนมปังปลา5กก.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245"/>
    </cacheField>
    <cacheField name="ค่าส่งที่เก็บลูกค้า" numFmtId="0">
      <sharedItems containsSemiMixedTypes="0" containsString="0" containsNumber="1" minValue="0" maxValue="9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54.678242939815" createdVersion="8" refreshedVersion="8" minRefreshableVersion="3" recordCount="239" xr:uid="{2B1109E9-0C20-4EAE-9260-47B8FE97EA1F}">
  <cacheSource type="worksheet">
    <worksheetSource ref="A1:T240" sheet="30"/>
  </cacheSource>
  <cacheFields count="20">
    <cacheField name="รหัสสินค้า" numFmtId="0">
      <sharedItems count="15">
        <s v="1113170"/>
        <s v="1111009"/>
        <s v="1111001"/>
        <s v="0006"/>
        <s v="1111008"/>
        <s v="1113173"/>
        <s v="1111056"/>
        <s v="1113171"/>
        <s v="1111002"/>
        <s v="1112011"/>
        <s v="เศษปัง5โล"/>
        <s v="1124021"/>
        <s v="1113172"/>
        <s v="1112003"/>
        <s v="1112005"/>
      </sharedItems>
    </cacheField>
    <cacheField name="สินค้า" numFmtId="0">
      <sharedItems count="20">
        <s v="วรรณวนัช ขนมเปี๊ยะไส้ทะลัก ขนาด 450 กรัม เลือกรสชาติได้"/>
        <s v="ชิฟฟ่อนสอดไส้ แยม 1กล่อง มี6ชิ้น (รวมรส)"/>
        <s v="ชิฟฟอนไม่มีไส้เเบบเเยกชิ้น เลือกรสชาติได้ (คละรส)"/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งาดำ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)"/>
        <s v="เค้กเบาหวิวเล็ก 1กล่องขนาด 100 กรัม (ฝอยทอง)"/>
        <s v="เศษขนมปังปลา5กก."/>
        <s v="ขนมปังแถว 20 แผ่น/แถว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6ชิ้น รวมรส กล่องใหญ่ ไส้อร่อย แป้งนุ่ม เก็บได้ 15 วัน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ไม่มีไส้ แบบกล่อง8ชิ้น รวมรส"/>
        <s v="เศษขนมปังปลา ขายเป็นกิโล ราคาถูก"/>
        <s v="เค้กเบาหวิวเล็ก 1กล่องขนาด 100 กรัม (กาแฟ)"/>
        <s v="เค้กเบาหวิวเล็ก 1กล่องขนาด 100 กรัม (เนยนม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00"/>
    </cacheField>
    <cacheField name="ค่าส่งที่เก็บลูกค้า" numFmtId="0">
      <sharedItems containsSemiMixedTypes="0" containsString="0" containsNumb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nwanach SupTelesale" refreshedDate="46054.678481944444" createdVersion="8" refreshedVersion="8" minRefreshableVersion="3" recordCount="210" xr:uid="{C09EC4B5-C9A8-4D0C-93BC-F108B3B3F5FC}">
  <cacheSource type="worksheet">
    <worksheetSource ref="A1:T211" sheet="31"/>
  </cacheSource>
  <cacheFields count="20">
    <cacheField name="รหัสสินค้า" numFmtId="0">
      <sharedItems count="15">
        <s v="0006"/>
        <s v="1111008"/>
        <s v="1113173"/>
        <s v="คละรส"/>
        <s v="1113171"/>
        <s v="1111002"/>
        <s v="1113170"/>
        <s v="1113172"/>
        <s v="1111056"/>
        <s v="เศษปัง5โล"/>
        <s v="1111009"/>
        <s v="1112009"/>
        <s v="1124021"/>
        <s v="1111001"/>
        <s v="ไส้ถั่ว10กล่อง"/>
      </sharedItems>
    </cacheField>
    <cacheField name="สินค้า" numFmtId="0">
      <sharedItems count="20">
        <s v="เค้กเบาหวิวเล็ก 1กล่องขนาด 100 กรัม (คละรส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งาดำฝอยทองไข่เค็ม 450 กรัม)"/>
        <s v="ชิฟฟ่อนสอดไส้ 1 ชิ้น ชิฟฟ่อนเค้ก เลือกรสชาติได้ (คละรส)"/>
        <s v="ขนมเปี๊ยะ ไส้ทะลัก ขนาด 450 กรัม ไข่แดง 3 ใบ 3 รสให้เลือก (ฟักถั่วไข่เค็ม 450 กรัม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รวมรสยอดฮิต 1กล่องมี8ชิ้น รส เมล่อน ชีสเค้ก น้ำผึ้ง มัลเบอร์รี่ เก็บได้ 10 วัน"/>
        <s v="วรรณวนัช ขนมเปี๊ยะไส้ทะลัก ขนาด 450 กรัม เลือกรสชาติได้"/>
        <s v="เศษขนมปังปลา ขายเป็นกิโล ราคาถูก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เค้กเบาหวิวเล็ก 1กล่องขนาด 100 กรัม (มะพร้าว)"/>
        <s v="เศษขนมปังปลา5กก."/>
        <s v="ขนมปังแถว 20 แผ่น/แถว"/>
        <s v="ชิฟฟ่อนไม่มีไส้ แบบกล่อง8ชิ้น รวมรส"/>
        <s v="ชิฟฟอนไม่มีไส้เเบบเเยกชิ้น เลือกรสชาติได้ (คละรส)"/>
        <s v="วรรณวนัช เบเกอรี่ ขนมเปี๊ยะ ไส้ทะลัก 450กรัม 4ไส้ เลือกรสเองได้ 10กล่อง (ไส้ถั่ว10กล่อง)"/>
        <s v="ชิฟฟ่อนสอดไส้ แยม 1กล่อง มี6ชิ้น (เก็บได้15วัน)"/>
      </sharedItems>
    </cacheField>
    <cacheField name="ราคา" numFmtId="0">
      <sharedItems containsSemiMixedTypes="0" containsString="0" containsNumber="1" minValue="10" maxValue="1290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35" maxValue="3555"/>
    </cacheField>
    <cacheField name="ค่าส่งที่เก็บลูกค้า" numFmtId="0">
      <sharedItems containsSemiMixedTypes="0" containsString="0" containsNumber="1" minValue="0" maxValue="170.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3">
  <r>
    <x v="0"/>
    <x v="0"/>
    <n v="66"/>
    <n v="2"/>
    <s v="GOW20"/>
    <n v="118"/>
    <n v="18"/>
    <s v="ร้านที่2"/>
    <s v="พ***าสุชา ไ***ฐธนิน"/>
    <s v="บุรีรัมย์"/>
    <s v="-"/>
    <s v=""/>
    <s v="01/01/2026 23:38"/>
    <s v="-"/>
    <s v="J&amp;T COD"/>
    <s v="Tiktok"/>
    <s v="จ่ายทีหลัง / COD"/>
    <s v=""/>
    <s v="768739473832"/>
    <s v="01/01/2026 23:38"/>
  </r>
  <r>
    <x v="1"/>
    <x v="1"/>
    <n v="68"/>
    <n v="1"/>
    <s v="GOW20"/>
    <n v="118"/>
    <n v="18"/>
    <s v="ร้านที่2"/>
    <s v="พ***าสุชา ไ***ฐธนิน"/>
    <s v="บุรีรัมย์"/>
    <s v="-"/>
    <s v=""/>
    <s v="01/01/2026 23:38"/>
    <s v="-"/>
    <s v="J&amp;T COD"/>
    <s v="Tiktok"/>
    <s v="จ่ายทีหลัง / COD"/>
    <s v=""/>
    <s v="768739473832"/>
    <s v="01/01/2026 23:38"/>
  </r>
  <r>
    <x v="2"/>
    <x v="2"/>
    <n v="50"/>
    <n v="18"/>
    <s v="GOW19"/>
    <n v="600"/>
    <n v="0"/>
    <s v="ร้านที่2"/>
    <s v="ป***นุช พ***สีสังข์"/>
    <s v="สุโขทัย"/>
    <s v="-"/>
    <s v=""/>
    <s v="01/01/2026 23:37"/>
    <s v="-"/>
    <s v="J&amp;T COD"/>
    <s v="Tiktok"/>
    <s v="จ่ายทีหลัง / COD"/>
    <s v=""/>
    <s v="768714707773"/>
    <s v="01/01/2026 23:37"/>
  </r>
  <r>
    <x v="0"/>
    <x v="0"/>
    <n v="66"/>
    <n v="4"/>
    <s v="GOW18"/>
    <n v="200"/>
    <n v="0"/>
    <s v="ร้านที่2"/>
    <s v="ว***ชร์สักก์ โ***กรานต์"/>
    <s v="ปราจีนบุรี"/>
    <s v="-"/>
    <s v=""/>
    <s v="01/01/2026 23:37"/>
    <s v="-"/>
    <s v="J&amp;T COD"/>
    <s v="Tiktok"/>
    <s v="จ่ายทีหลัง / COD"/>
    <s v=""/>
    <s v="768755829903"/>
    <s v="01/01/2026 23:37"/>
  </r>
  <r>
    <x v="1"/>
    <x v="1"/>
    <n v="68"/>
    <n v="2"/>
    <s v="GOW18"/>
    <n v="200"/>
    <n v="0"/>
    <s v="ร้านที่2"/>
    <s v="ว***ชร์สักก์ โ***กรานต์"/>
    <s v="ปราจีนบุรี"/>
    <s v="-"/>
    <s v=""/>
    <s v="01/01/2026 23:37"/>
    <s v="-"/>
    <s v="J&amp;T COD"/>
    <s v="Tiktok"/>
    <s v="จ่ายทีหลัง / COD"/>
    <s v=""/>
    <s v="768755829903"/>
    <s v="01/01/2026 23:37"/>
  </r>
  <r>
    <x v="0"/>
    <x v="0"/>
    <n v="66"/>
    <n v="10"/>
    <s v="GOW16"/>
    <n v="500"/>
    <n v="0"/>
    <s v="ร้านที่2"/>
    <s v="ป***พร จ***ประเสริฐ"/>
    <s v="ประจวบคีรีขันธ์"/>
    <s v="-"/>
    <s v=""/>
    <s v="01/01/2026 23:32"/>
    <s v="-"/>
    <s v="J&amp;T COD"/>
    <s v="Tiktok"/>
    <s v="จ่ายทีหลัง / COD"/>
    <s v=""/>
    <s v="768789980895"/>
    <s v="01/01/2026 23:32"/>
  </r>
  <r>
    <x v="1"/>
    <x v="1"/>
    <n v="68"/>
    <n v="5"/>
    <s v="GOW16"/>
    <n v="500"/>
    <n v="0"/>
    <s v="ร้านที่2"/>
    <s v="ป***พร จ***ประเสริฐ"/>
    <s v="ประจวบคีรีขันธ์"/>
    <s v="-"/>
    <s v=""/>
    <s v="01/01/2026 23:32"/>
    <s v="-"/>
    <s v="J&amp;T COD"/>
    <s v="Tiktok"/>
    <s v="จ่ายทีหลัง / COD"/>
    <s v=""/>
    <s v="768789980895"/>
    <s v="01/01/2026 23:32"/>
  </r>
  <r>
    <x v="2"/>
    <x v="2"/>
    <n v="33.333333333333336"/>
    <n v="3"/>
    <s v="GOW15"/>
    <n v="100"/>
    <n v="0"/>
    <s v="ร้านที่2"/>
    <s v="จ***า แ***กุล"/>
    <s v="นครราชสีมา"/>
    <s v="-"/>
    <s v=""/>
    <s v="02/01/2026 10:58"/>
    <s v="-"/>
    <s v="J&amp;T Express"/>
    <s v="Tiktok"/>
    <s v="tiktok"/>
    <s v=""/>
    <s v="768748639875"/>
    <s v="01/01/2026 23:31"/>
  </r>
  <r>
    <x v="3"/>
    <x v="3"/>
    <n v="79"/>
    <n v="3"/>
    <s v="GOW14"/>
    <n v="237"/>
    <n v="0"/>
    <s v="ร้านที่1"/>
    <s v="ค******ิ"/>
    <s v="******ฟฟ้า) ต.บ้านแท่น ตำบลบ้านแท่น อำเภอบ้านแท่น จังหวัดชัยภูมิ 36190"/>
    <s v="36190"/>
    <s v="14"/>
    <s v="01/01/2026 23:49"/>
    <s v="-"/>
    <s v="SPX Express"/>
    <s v="Shopee"/>
    <s v="shopee"/>
    <s v=""/>
    <s v="TH265855486385I"/>
    <s v="01/01/2026 23:18"/>
  </r>
  <r>
    <x v="0"/>
    <x v="0"/>
    <n v="66"/>
    <n v="2"/>
    <s v="GOW13"/>
    <n v="100"/>
    <n v="0"/>
    <s v="ร้านที่2"/>
    <s v="จ***ร์จิรา"/>
    <s v="กรุงเทพฯ"/>
    <s v="-"/>
    <s v=""/>
    <s v="01/01/2026 23:08"/>
    <s v="-"/>
    <s v="J&amp;T COD"/>
    <s v="Tiktok"/>
    <s v="จ่ายทีหลัง / COD"/>
    <s v=""/>
    <s v="768793980861"/>
    <s v="01/01/2026 23:08"/>
  </r>
  <r>
    <x v="1"/>
    <x v="1"/>
    <n v="68"/>
    <n v="1"/>
    <s v="GOW13"/>
    <n v="100"/>
    <n v="0"/>
    <s v="ร้านที่2"/>
    <s v="จ***ร์จิรา"/>
    <s v="กรุงเทพฯ"/>
    <s v="-"/>
    <s v=""/>
    <s v="01/01/2026 23:08"/>
    <s v="-"/>
    <s v="J&amp;T COD"/>
    <s v="Tiktok"/>
    <s v="จ่ายทีหลัง / COD"/>
    <s v=""/>
    <s v="768793980861"/>
    <s v="01/01/2026 23:08"/>
  </r>
  <r>
    <x v="0"/>
    <x v="0"/>
    <n v="66"/>
    <n v="4"/>
    <s v="GOW12"/>
    <n v="200"/>
    <n v="0"/>
    <s v="ร้านที่2"/>
    <s v="น***าวพัณนิดา ส***วงษ์"/>
    <s v="กาญจนบุรี"/>
    <s v="-"/>
    <s v=""/>
    <s v="01/01/2026 23:08"/>
    <s v="-"/>
    <s v="J&amp;T COD"/>
    <s v="Tiktok"/>
    <s v="จ่ายทีหลัง / COD"/>
    <s v=""/>
    <s v="768784026905"/>
    <s v="01/01/2026 23:08"/>
  </r>
  <r>
    <x v="1"/>
    <x v="1"/>
    <n v="68"/>
    <n v="2"/>
    <s v="GOW12"/>
    <n v="200"/>
    <n v="0"/>
    <s v="ร้านที่2"/>
    <s v="น***าวพัณนิดา ส***วงษ์"/>
    <s v="กาญจนบุรี"/>
    <s v="-"/>
    <s v=""/>
    <s v="01/01/2026 23:08"/>
    <s v="-"/>
    <s v="J&amp;T COD"/>
    <s v="Tiktok"/>
    <s v="จ่ายทีหลัง / COD"/>
    <s v=""/>
    <s v="768784026905"/>
    <s v="01/01/2026 23:08"/>
  </r>
  <r>
    <x v="0"/>
    <x v="0"/>
    <n v="66"/>
    <n v="2"/>
    <s v="GOW11"/>
    <n v="135"/>
    <n v="35"/>
    <s v="ร้านที่2"/>
    <s v="น***น"/>
    <s v="นนทบุรี"/>
    <s v="-"/>
    <s v=""/>
    <s v="01/01/2026 23:06"/>
    <s v="-"/>
    <s v="J&amp;T COD"/>
    <s v="Tiktok"/>
    <s v="จ่ายทีหลัง / COD"/>
    <s v=""/>
    <s v="768777678830"/>
    <s v="01/01/2026 23:06"/>
  </r>
  <r>
    <x v="1"/>
    <x v="1"/>
    <n v="68"/>
    <n v="1"/>
    <s v="GOW11"/>
    <n v="135"/>
    <n v="35"/>
    <s v="ร้านที่2"/>
    <s v="น***น"/>
    <s v="นนทบุรี"/>
    <s v="-"/>
    <s v=""/>
    <s v="01/01/2026 23:06"/>
    <s v="-"/>
    <s v="J&amp;T COD"/>
    <s v="Tiktok"/>
    <s v="จ่ายทีหลัง / COD"/>
    <s v=""/>
    <s v="768777678830"/>
    <s v="01/01/2026 23:06"/>
  </r>
  <r>
    <x v="3"/>
    <x v="3"/>
    <n v="79"/>
    <n v="3"/>
    <s v="GOW10"/>
    <n v="237"/>
    <n v="0"/>
    <s v="ร้านที่1"/>
    <s v="ส******ษ"/>
    <s v="****** ตำบลหนองกระเจา อำเภอชุมแสง จังหวัดนครสวรรค์ 60120"/>
    <s v="60120"/>
    <s v="10"/>
    <s v="01/01/2026 23:35"/>
    <s v="-"/>
    <s v="Flash Express"/>
    <s v="Shopee"/>
    <s v="shopee"/>
    <s v=""/>
    <s v="TH560386H9FM8G"/>
    <s v="01/01/2026 23:05"/>
  </r>
  <r>
    <x v="2"/>
    <x v="2"/>
    <n v="33.333333333333336"/>
    <n v="3"/>
    <s v="GOW9"/>
    <n v="100"/>
    <n v="0"/>
    <s v="ร้านที่2"/>
    <s v="ย***ล็ก ว***"/>
    <s v="สุราษฎร์ธานี"/>
    <s v="-"/>
    <s v=""/>
    <s v="01/01/2026 23:00"/>
    <s v="-"/>
    <s v="J&amp;T Express"/>
    <s v="Tiktok"/>
    <s v="tiktok"/>
    <s v=""/>
    <s v="768732387802"/>
    <s v="01/01/2026 22:59"/>
  </r>
  <r>
    <x v="2"/>
    <x v="2"/>
    <n v="50"/>
    <n v="6"/>
    <s v="GOW8"/>
    <n v="200"/>
    <n v="0"/>
    <s v="ร้านที่2"/>
    <s v="ส***จ ใ***เนียม"/>
    <s v="สุรินทร์"/>
    <s v="-"/>
    <s v=""/>
    <s v="01/01/2026 22:54"/>
    <s v="-"/>
    <s v="J&amp;T COD"/>
    <s v="Tiktok"/>
    <s v="จ่ายทีหลัง / COD"/>
    <s v=""/>
    <s v="768708179735"/>
    <s v="01/01/2026 22:55"/>
  </r>
  <r>
    <x v="2"/>
    <x v="2"/>
    <n v="50"/>
    <n v="6"/>
    <s v="GOW7"/>
    <n v="200"/>
    <n v="0"/>
    <s v="ร้านที่2"/>
    <s v="น** ม***นเทพ ม***ตติธร"/>
    <s v="กาญจนบุรี"/>
    <s v="-"/>
    <s v=""/>
    <s v="01/01/2026 22:50"/>
    <s v="-"/>
    <s v="J&amp;T Express"/>
    <s v="Tiktok"/>
    <s v="tiktok"/>
    <s v=""/>
    <s v="768717812741"/>
    <s v="01/01/2026 22:50"/>
  </r>
  <r>
    <x v="2"/>
    <x v="2"/>
    <n v="50"/>
    <n v="6"/>
    <s v="GOW5"/>
    <n v="200"/>
    <n v="0"/>
    <s v="ร้านที่2"/>
    <s v="K***ittha"/>
    <s v="ปทุมธานี"/>
    <s v="-"/>
    <s v=""/>
    <s v="01/01/2026 22:47"/>
    <s v="-"/>
    <s v="Flash Express Thailand COD"/>
    <s v="Tiktok"/>
    <s v="จ่ายทีหลัง / COD"/>
    <s v=""/>
    <s v="THT04022CHF3X7Z"/>
    <s v="01/01/2026 22:47"/>
  </r>
  <r>
    <x v="3"/>
    <x v="3"/>
    <n v="66.333333333333329"/>
    <n v="6"/>
    <s v="GOW3"/>
    <n v="440"/>
    <n v="0"/>
    <s v="ร้านที่4"/>
    <s v="พ***ี  พ***พ็ชรประดับ"/>
    <s v="ปทุมธานี"/>
    <s v="-"/>
    <s v=""/>
    <s v="01/01/2026 22:43"/>
    <s v="-"/>
    <s v="Flash Express Thailand"/>
    <s v="Tiktok"/>
    <s v="tiktok"/>
    <s v=""/>
    <s v="THT04062CFHG28Z"/>
    <s v="01/01/2026 22:43"/>
  </r>
  <r>
    <x v="2"/>
    <x v="2"/>
    <n v="50"/>
    <n v="6"/>
    <s v="GOV99"/>
    <n v="200"/>
    <n v="0"/>
    <s v="ร้านที่2"/>
    <s v="น***​ ธ***​วัน​"/>
    <s v="สมุทรปราการ"/>
    <s v="-"/>
    <s v=""/>
    <s v="01/01/2026 22:34"/>
    <s v="-"/>
    <s v="J&amp;T COD"/>
    <s v="Tiktok"/>
    <s v="จ่ายทีหลัง / COD"/>
    <s v=""/>
    <s v="768703812741"/>
    <s v="01/01/2026 22:34"/>
  </r>
  <r>
    <x v="2"/>
    <x v="2"/>
    <n v="50"/>
    <n v="12"/>
    <s v="GOV98"/>
    <n v="400"/>
    <n v="0"/>
    <s v="ร้านที่2"/>
    <s v="ส***ญญา"/>
    <s v="นครราชสีมา"/>
    <s v="-"/>
    <s v=""/>
    <s v="01/01/2026 22:32"/>
    <s v="-"/>
    <s v="J&amp;T COD"/>
    <s v="Tiktok"/>
    <s v="จ่ายทีหลัง / COD"/>
    <s v=""/>
    <s v="768730303762"/>
    <s v="01/01/2026 22:32"/>
  </r>
  <r>
    <x v="0"/>
    <x v="0"/>
    <n v="66"/>
    <n v="2"/>
    <s v="GOV96"/>
    <n v="109"/>
    <n v="9"/>
    <s v="ร้านที่2"/>
    <s v="ป***ัส  จ***รวงศา"/>
    <s v="พระนครศรีอยุธยา"/>
    <s v="-"/>
    <s v=""/>
    <s v="01/01/2026 22:26"/>
    <s v="-"/>
    <s v="J&amp;T Express"/>
    <s v="Tiktok"/>
    <s v="tiktok"/>
    <s v=""/>
    <s v="768769986854"/>
    <s v="01/01/2026 22:26"/>
  </r>
  <r>
    <x v="1"/>
    <x v="1"/>
    <n v="68"/>
    <n v="1"/>
    <s v="GOV96"/>
    <n v="109"/>
    <n v="9"/>
    <s v="ร้านที่2"/>
    <s v="ป***ัส  จ***รวงศา"/>
    <s v="พระนครศรีอยุธยา"/>
    <s v="-"/>
    <s v=""/>
    <s v="01/01/2026 22:26"/>
    <s v="-"/>
    <s v="J&amp;T Express"/>
    <s v="Tiktok"/>
    <s v="tiktok"/>
    <s v=""/>
    <s v="768769986854"/>
    <s v="01/01/2026 22:26"/>
  </r>
  <r>
    <x v="0"/>
    <x v="0"/>
    <n v="66"/>
    <n v="8"/>
    <s v="GOV95"/>
    <n v="400"/>
    <n v="0"/>
    <s v="ร้านที่2"/>
    <s v="พ***ี  พ***พ็ชรประดับ"/>
    <s v="ปทุมธานี"/>
    <s v="-"/>
    <s v=""/>
    <s v="01/01/2026 22:25"/>
    <s v="-"/>
    <s v="Flash Express Thailand"/>
    <s v="Tiktok"/>
    <s v="tiktok"/>
    <s v=""/>
    <s v="THT04062CFZ0W8Z"/>
    <s v="01/01/2026 22:25"/>
  </r>
  <r>
    <x v="1"/>
    <x v="1"/>
    <n v="68"/>
    <n v="4"/>
    <s v="GOV95"/>
    <n v="400"/>
    <n v="0"/>
    <s v="ร้านที่2"/>
    <s v="พ***ี  พ***พ็ชรประดับ"/>
    <s v="ปทุมธานี"/>
    <s v="-"/>
    <s v=""/>
    <s v="01/01/2026 22:25"/>
    <s v="-"/>
    <s v="Flash Express Thailand"/>
    <s v="Tiktok"/>
    <s v="tiktok"/>
    <s v=""/>
    <s v="THT04062CFZ0W8Z"/>
    <s v="01/01/2026 22:25"/>
  </r>
  <r>
    <x v="4"/>
    <x v="4"/>
    <n v="35"/>
    <n v="8"/>
    <s v="GOV93"/>
    <n v="342"/>
    <n v="14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01/01/2026 22:48"/>
    <s v="-"/>
    <s v="Flash Express"/>
    <s v="Shopee"/>
    <s v="shopee"/>
    <s v=""/>
    <s v="TH690186J1YC2D"/>
    <s v="01/01/2026 22:18"/>
  </r>
  <r>
    <x v="2"/>
    <x v="2"/>
    <n v="50"/>
    <n v="6"/>
    <s v="GOV92"/>
    <n v="200"/>
    <n v="0"/>
    <s v="ร้านที่2"/>
    <s v="ค***ฤษลภาภัทร จ***ร์เมฆา"/>
    <s v="กรุงเทพฯ"/>
    <s v="-"/>
    <s v=""/>
    <s v="01/01/2026 22:11"/>
    <s v="-"/>
    <s v="J&amp;T Express"/>
    <s v="Tiktok"/>
    <s v="tiktok"/>
    <s v=""/>
    <s v="768787721730"/>
    <s v="01/01/2026 22:09"/>
  </r>
  <r>
    <x v="3"/>
    <x v="3"/>
    <n v="66.333333333333329"/>
    <n v="3"/>
    <s v="GOV91"/>
    <n v="220"/>
    <n v="0"/>
    <s v="ร้านที่4"/>
    <s v="ว*** เ***ยมศักดิ์"/>
    <s v="เพชรบุรี"/>
    <s v="-"/>
    <s v=""/>
    <s v="01/01/2026 22:08"/>
    <s v="-"/>
    <s v="J&amp;T COD"/>
    <s v="Tiktok"/>
    <s v="จ่ายทีหลัง / COD"/>
    <s v=""/>
    <s v="768792409755"/>
    <s v="01/01/2026 22:08"/>
  </r>
  <r>
    <x v="2"/>
    <x v="2"/>
    <n v="65"/>
    <n v="1"/>
    <s v="GOV89"/>
    <n v="59.99"/>
    <n v="0"/>
    <s v="ร้านที่2"/>
    <s v="ส***รณี ศ***ุขสร้อย"/>
    <s v="นครปฐม"/>
    <s v="-"/>
    <s v=""/>
    <s v="01/01/2026 22:05"/>
    <s v="-"/>
    <s v="J&amp;T COD"/>
    <s v="Tiktok"/>
    <s v="จ่ายทีหลัง / COD"/>
    <s v=""/>
    <s v="768719085680"/>
    <s v="01/01/2026 22:05"/>
  </r>
  <r>
    <x v="3"/>
    <x v="3"/>
    <n v="79"/>
    <n v="1"/>
    <s v="GOV88"/>
    <n v="79"/>
    <n v="0"/>
    <s v="ร้านที่1"/>
    <s v="ห******ะ"/>
    <s v="******.นครปฐม73000 ตำบลตาก้อง อำเภอเมืองนครปฐม จังหวัดนครปฐม 73000"/>
    <s v="73000"/>
    <s v="91"/>
    <s v="01/01/2026 22:34"/>
    <s v="-"/>
    <s v="SPX Express"/>
    <s v="Shopee"/>
    <s v="shopee"/>
    <s v=""/>
    <s v="TH2636303043074"/>
    <s v="01/01/2026 22:04"/>
  </r>
  <r>
    <x v="2"/>
    <x v="2"/>
    <n v="50"/>
    <n v="12"/>
    <s v="GOV87"/>
    <n v="400"/>
    <n v="0"/>
    <s v="ร้านที่2"/>
    <s v="อ***า"/>
    <s v="ตรัง"/>
    <s v="-"/>
    <s v=""/>
    <s v="01/01/2026 22:01"/>
    <s v="-"/>
    <s v="J&amp;T COD"/>
    <s v="Tiktok"/>
    <s v="จ่ายทีหลัง / COD"/>
    <s v=""/>
    <s v="768779693662"/>
    <s v="01/01/2026 22:01"/>
  </r>
  <r>
    <x v="5"/>
    <x v="5"/>
    <n v="139"/>
    <n v="2"/>
    <s v="GOV86"/>
    <n v="218"/>
    <n v="0"/>
    <s v="ร้านที่2"/>
    <s v="น***าวเข​มิน​ทรา​ ภ***​รัตน์​"/>
    <s v="ชุมพร"/>
    <s v="-"/>
    <s v=""/>
    <s v="01/01/2026 22:01"/>
    <s v="-"/>
    <s v="J&amp;T COD"/>
    <s v="Tiktok"/>
    <s v="จ่ายทีหลัง / COD"/>
    <s v=""/>
    <s v="768700590641"/>
    <s v="01/01/2026 22:01"/>
  </r>
  <r>
    <x v="0"/>
    <x v="0"/>
    <n v="66"/>
    <n v="4"/>
    <s v="GOV84"/>
    <n v="200"/>
    <n v="0"/>
    <s v="ร้านที่2"/>
    <s v="พ*** T***"/>
    <s v="ปราจีนบุรี"/>
    <s v="-"/>
    <s v=""/>
    <s v="01/01/2026 21:56"/>
    <s v="-"/>
    <s v="J&amp;T Express"/>
    <s v="Tiktok"/>
    <s v="tiktok"/>
    <s v=""/>
    <s v="768754061854"/>
    <s v="01/01/2026 21:56"/>
  </r>
  <r>
    <x v="1"/>
    <x v="1"/>
    <n v="68"/>
    <n v="2"/>
    <s v="GOV84"/>
    <n v="200"/>
    <n v="0"/>
    <s v="ร้านที่2"/>
    <s v="พ*** T***"/>
    <s v="ปราจีนบุรี"/>
    <s v="-"/>
    <s v=""/>
    <s v="01/01/2026 21:56"/>
    <s v="-"/>
    <s v="J&amp;T Express"/>
    <s v="Tiktok"/>
    <s v="tiktok"/>
    <s v=""/>
    <s v="768754061854"/>
    <s v="01/01/2026 21:56"/>
  </r>
  <r>
    <x v="0"/>
    <x v="0"/>
    <n v="66"/>
    <n v="2"/>
    <s v="GOV83"/>
    <n v="100"/>
    <n v="0"/>
    <s v="ร้านที่2"/>
    <s v="ฟ** ม***ยรัตน์ ก***ียงใส"/>
    <s v="สุพรรณบุรี"/>
    <s v="-"/>
    <s v=""/>
    <s v="01/01/2026 21:51"/>
    <s v="-"/>
    <s v="J&amp;T COD"/>
    <s v="Tiktok"/>
    <s v="จ่ายทีหลัง / COD"/>
    <s v=""/>
    <s v="768702267885"/>
    <s v="01/01/2026 21:51"/>
  </r>
  <r>
    <x v="1"/>
    <x v="1"/>
    <n v="68"/>
    <n v="1"/>
    <s v="GOV83"/>
    <n v="100"/>
    <n v="0"/>
    <s v="ร้านที่2"/>
    <s v="ฟ** ม***ยรัตน์ ก***ียงใส"/>
    <s v="สุพรรณบุรี"/>
    <s v="-"/>
    <s v=""/>
    <s v="01/01/2026 21:51"/>
    <s v="-"/>
    <s v="J&amp;T COD"/>
    <s v="Tiktok"/>
    <s v="จ่ายทีหลัง / COD"/>
    <s v=""/>
    <s v="768702267885"/>
    <s v="01/01/2026 21:51"/>
  </r>
  <r>
    <x v="0"/>
    <x v="0"/>
    <n v="66"/>
    <n v="2"/>
    <s v="GOV82"/>
    <n v="100"/>
    <n v="0"/>
    <s v="ร้านที่2"/>
    <s v="ค***วิล"/>
    <s v="พัทลุง"/>
    <s v="-"/>
    <s v=""/>
    <s v="01/01/2026 21:48"/>
    <s v="-"/>
    <s v="J&amp;T COD"/>
    <s v="Tiktok"/>
    <s v="จ่ายทีหลัง / COD"/>
    <s v=""/>
    <s v="768731579895"/>
    <s v="01/01/2026 21:48"/>
  </r>
  <r>
    <x v="1"/>
    <x v="1"/>
    <n v="68"/>
    <n v="1"/>
    <s v="GOV82"/>
    <n v="100"/>
    <n v="0"/>
    <s v="ร้านที่2"/>
    <s v="ค***วิล"/>
    <s v="พัทลุง"/>
    <s v="-"/>
    <s v=""/>
    <s v="01/01/2026 21:48"/>
    <s v="-"/>
    <s v="J&amp;T COD"/>
    <s v="Tiktok"/>
    <s v="จ่ายทีหลัง / COD"/>
    <s v=""/>
    <s v="768731579895"/>
    <s v="01/01/2026 21:48"/>
  </r>
  <r>
    <x v="3"/>
    <x v="3"/>
    <n v="66.333333333333329"/>
    <n v="3"/>
    <s v="GOV81"/>
    <n v="169.5"/>
    <n v="7"/>
    <s v="ร้านที่3"/>
    <s v="ยุวพักตร์สริน ยอดอ่อน"/>
    <s v="บริษัทคิงเพาเวอร์อินเตอร์เนชั่นแนล 88/88-89 ต.วิชิต อ.เมืองภูเก็ต จ.ภูเก็ต_x000a__x000a_เมืองภูเก็ต/ Mueang Phuketภูเก็ต/ Phuket_x000a_83000"/>
    <s v="83000"/>
    <s v="660959498262"/>
    <s v="01/01/2026 21:47"/>
    <s v="-"/>
    <s v="Kerry_dropoff"/>
    <s v="Lazada"/>
    <s v="lazada"/>
    <s v=""/>
    <s v="LEXPU0643706003"/>
    <s v="01/01/2026 21:47"/>
  </r>
  <r>
    <x v="5"/>
    <x v="5"/>
    <n v="139"/>
    <n v="1"/>
    <s v="GOV80"/>
    <n v="109"/>
    <n v="0"/>
    <s v="ร้านที่2"/>
    <s v="บ***ัตน์ ต***สี"/>
    <s v="เพชรบุรี"/>
    <s v="-"/>
    <s v=""/>
    <s v="01/01/2026 21:44"/>
    <s v="-"/>
    <s v="J&amp;T COD"/>
    <s v="Tiktok"/>
    <s v="จ่ายทีหลัง / COD"/>
    <s v=""/>
    <s v="768740487631"/>
    <s v="01/01/2026 21:45"/>
  </r>
  <r>
    <x v="6"/>
    <x v="6"/>
    <n v="13"/>
    <n v="1"/>
    <s v="GOV79"/>
    <n v="13"/>
    <n v="0"/>
    <s v="ร้านที่1"/>
    <s v="ว******์"/>
    <s v="******.อู่ทอง อ.อู่ทอง จ.สุพรรณบุรี 72160 ตำบลอู่ทอง อำเภออู่ทอง จังหวัดสุพรรณบุรี 72160"/>
    <s v="72160"/>
    <s v="49"/>
    <s v="01/01/2026 21:43"/>
    <s v="-"/>
    <s v="SPX Express"/>
    <s v="Shopee"/>
    <s v="shopee"/>
    <s v=""/>
    <s v="TH261041579666T"/>
    <s v="01/01/2026 21:43"/>
  </r>
  <r>
    <x v="6"/>
    <x v="6"/>
    <n v="13"/>
    <n v="1"/>
    <s v="GOV78"/>
    <n v="13"/>
    <n v="0"/>
    <s v="ร้านที่1"/>
    <s v="ว****า"/>
    <s v="******่ทอง ตำบลอู่ทอง อำเภออู่ทอง จังหวัดสุพรรณบุรี 72160"/>
    <s v="72160"/>
    <s v="25"/>
    <s v="01/01/2026 21:40"/>
    <s v="-"/>
    <s v="SPX Express"/>
    <s v="Shopee"/>
    <s v="shopee"/>
    <s v=""/>
    <s v="TH264170073756V"/>
    <s v="01/01/2026 21:40"/>
  </r>
  <r>
    <x v="2"/>
    <x v="2"/>
    <n v="33.333333333333336"/>
    <n v="6"/>
    <s v="GOV77"/>
    <n v="200"/>
    <n v="0"/>
    <s v="ร้านที่2"/>
    <s v="เ***ณิชา ส***รณรัตน์"/>
    <s v="ขอนแก่น"/>
    <s v="-"/>
    <s v=""/>
    <s v="01/01/2026 21:35"/>
    <s v="-"/>
    <s v="J&amp;T Express"/>
    <s v="Tiktok"/>
    <s v="tiktok"/>
    <s v=""/>
    <s v="768766216735"/>
    <s v="01/01/2026 21:35"/>
  </r>
  <r>
    <x v="2"/>
    <x v="2"/>
    <n v="33.333333333333336"/>
    <n v="3"/>
    <s v="GOV75"/>
    <n v="100"/>
    <n v="0"/>
    <s v="ร้านที่2"/>
    <s v="ป***ยัด พ***ษย์"/>
    <s v="กรุงเทพฯ"/>
    <s v="-"/>
    <s v=""/>
    <s v="01/01/2026 21:31"/>
    <s v="-"/>
    <s v="J&amp;T COD"/>
    <s v="Tiktok"/>
    <s v="จ่ายทีหลัง / COD"/>
    <s v=""/>
    <s v="768789598710"/>
    <s v="01/01/2026 21:31"/>
  </r>
  <r>
    <x v="2"/>
    <x v="2"/>
    <n v="33.333333333333336"/>
    <n v="3"/>
    <s v="GOV74"/>
    <n v="100"/>
    <n v="0"/>
    <s v="ร้านที่2"/>
    <s v="ฐ***มา ห***ประชัย"/>
    <s v="สุรินทร์"/>
    <s v="-"/>
    <s v=""/>
    <s v="01/01/2026 21:29"/>
    <s v="-"/>
    <s v="J&amp;T COD"/>
    <s v="Tiktok"/>
    <s v="จ่ายทีหลัง / COD"/>
    <s v=""/>
    <s v="768737185716"/>
    <s v="01/01/2026 21:29"/>
  </r>
  <r>
    <x v="2"/>
    <x v="2"/>
    <n v="33.333333333333336"/>
    <n v="6"/>
    <s v="GOV72"/>
    <n v="200"/>
    <n v="0"/>
    <s v="ร้านที่2"/>
    <s v="อ*** ส***งสุข"/>
    <s v="สระบุรี"/>
    <s v="-"/>
    <s v=""/>
    <s v="01/01/2026 21:28"/>
    <s v="-"/>
    <s v="J&amp;T Express"/>
    <s v="Tiktok"/>
    <s v="tiktok"/>
    <s v=""/>
    <s v="768794817733"/>
    <s v="01/01/2026 21:28"/>
  </r>
  <r>
    <x v="2"/>
    <x v="2"/>
    <n v="33.333333333333336"/>
    <n v="3"/>
    <s v="GOV71"/>
    <n v="100"/>
    <n v="0"/>
    <s v="ร้านที่2"/>
    <s v="ห***ง ป***วรรณ"/>
    <s v="กาญจนบุรี"/>
    <s v="-"/>
    <s v=""/>
    <s v="01/01/2026 21:28"/>
    <s v="-"/>
    <s v="J&amp;T COD"/>
    <s v="Tiktok"/>
    <s v="จ่ายทีหลัง / COD"/>
    <s v=""/>
    <s v="768709208772"/>
    <s v="01/01/2026 21:28"/>
  </r>
  <r>
    <x v="2"/>
    <x v="2"/>
    <n v="50"/>
    <n v="6"/>
    <s v="GOV69"/>
    <n v="200"/>
    <n v="0"/>
    <s v="ร้านที่2"/>
    <s v="ส***ญญา ส***ูป"/>
    <s v="กาญจนบุรี"/>
    <s v="-"/>
    <s v=""/>
    <s v="01/01/2026 21:27"/>
    <s v="-"/>
    <s v="J&amp;T COD"/>
    <s v="Tiktok"/>
    <s v="จ่ายทีหลัง / COD"/>
    <s v=""/>
    <s v="768721725730"/>
    <s v="01/01/2026 21:27"/>
  </r>
  <r>
    <x v="2"/>
    <x v="2"/>
    <n v="33.333333333333336"/>
    <n v="3"/>
    <s v="GOV68"/>
    <n v="100"/>
    <n v="0"/>
    <s v="ร้านที่2"/>
    <s v="ส***ๆๆ"/>
    <s v="ฉะเชิงเทรา"/>
    <s v="-"/>
    <s v=""/>
    <s v="01/01/2026 21:26"/>
    <s v="-"/>
    <s v="J&amp;T COD"/>
    <s v="Tiktok"/>
    <s v="จ่ายทีหลัง / COD"/>
    <s v=""/>
    <s v="768705203770"/>
    <s v="01/01/2026 21:26"/>
  </r>
  <r>
    <x v="2"/>
    <x v="2"/>
    <n v="50"/>
    <n v="6"/>
    <s v="GOV67"/>
    <n v="200"/>
    <n v="0"/>
    <s v="ร้านที่2"/>
    <s v="อ***ญา"/>
    <s v="ราชบุรี"/>
    <s v="-"/>
    <s v=""/>
    <s v="01/01/2026 21:25"/>
    <s v="-"/>
    <s v="J&amp;T COD"/>
    <s v="Tiktok"/>
    <s v="จ่ายทีหลัง / COD"/>
    <s v=""/>
    <s v="768745412772"/>
    <s v="01/01/2026 21:26"/>
  </r>
  <r>
    <x v="0"/>
    <x v="0"/>
    <n v="66"/>
    <n v="4"/>
    <s v="GOV66"/>
    <n v="200"/>
    <n v="0"/>
    <s v="ร้านที่2"/>
    <s v="ก***ิศักดิ์ แ***าติ"/>
    <s v="สกลนคร"/>
    <s v="-"/>
    <s v=""/>
    <s v="01/01/2026 21:25"/>
    <s v="-"/>
    <s v="J&amp;T COD"/>
    <s v="Tiktok"/>
    <s v="จ่ายทีหลัง / COD"/>
    <s v=""/>
    <s v="768781773874"/>
    <s v="01/01/2026 21:26"/>
  </r>
  <r>
    <x v="1"/>
    <x v="1"/>
    <n v="68"/>
    <n v="2"/>
    <s v="GOV66"/>
    <n v="200"/>
    <n v="0"/>
    <s v="ร้านที่2"/>
    <s v="ก***ิศักดิ์ แ***าติ"/>
    <s v="สกลนคร"/>
    <s v="-"/>
    <s v=""/>
    <s v="01/01/2026 21:25"/>
    <s v="-"/>
    <s v="J&amp;T COD"/>
    <s v="Tiktok"/>
    <s v="จ่ายทีหลัง / COD"/>
    <s v=""/>
    <s v="768781773874"/>
    <s v="01/01/2026 21:26"/>
  </r>
  <r>
    <x v="0"/>
    <x v="0"/>
    <n v="66"/>
    <n v="2"/>
    <s v="GOV65"/>
    <n v="100"/>
    <n v="0"/>
    <s v="ร้านที่2"/>
    <s v="ส***ี"/>
    <s v="เพชรบุรี"/>
    <s v="-"/>
    <s v=""/>
    <s v="01/01/2026 21:24"/>
    <s v="-"/>
    <s v="J&amp;T COD"/>
    <s v="Tiktok"/>
    <s v="จ่ายทีหลัง / COD"/>
    <s v=""/>
    <s v="768738667863"/>
    <s v="01/01/2026 21:25"/>
  </r>
  <r>
    <x v="1"/>
    <x v="1"/>
    <n v="68"/>
    <n v="1"/>
    <s v="GOV65"/>
    <n v="100"/>
    <n v="0"/>
    <s v="ร้านที่2"/>
    <s v="ส***ี"/>
    <s v="เพชรบุรี"/>
    <s v="-"/>
    <s v=""/>
    <s v="01/01/2026 21:24"/>
    <s v="-"/>
    <s v="J&amp;T COD"/>
    <s v="Tiktok"/>
    <s v="จ่ายทีหลัง / COD"/>
    <s v=""/>
    <s v="768738667863"/>
    <s v="01/01/2026 21:25"/>
  </r>
  <r>
    <x v="0"/>
    <x v="0"/>
    <n v="66"/>
    <n v="4"/>
    <s v="GOV64"/>
    <n v="200"/>
    <n v="0"/>
    <s v="ร้านที่2"/>
    <s v="ก***ิศักดิ์ แ***าติ"/>
    <s v="สกลนคร"/>
    <s v="-"/>
    <s v=""/>
    <s v="01/01/2026 21:23"/>
    <s v="-"/>
    <s v="J&amp;T COD"/>
    <s v="Tiktok"/>
    <s v="จ่ายทีหลัง / COD"/>
    <s v=""/>
    <s v="768725172876"/>
    <s v="01/01/2026 21:25"/>
  </r>
  <r>
    <x v="1"/>
    <x v="1"/>
    <n v="68"/>
    <n v="2"/>
    <s v="GOV64"/>
    <n v="200"/>
    <n v="0"/>
    <s v="ร้านที่2"/>
    <s v="ก***ิศักดิ์ แ***าติ"/>
    <s v="สกลนคร"/>
    <s v="-"/>
    <s v=""/>
    <s v="01/01/2026 21:23"/>
    <s v="-"/>
    <s v="J&amp;T COD"/>
    <s v="Tiktok"/>
    <s v="จ่ายทีหลัง / COD"/>
    <s v=""/>
    <s v="768725172876"/>
    <s v="01/01/2026 21:25"/>
  </r>
  <r>
    <x v="0"/>
    <x v="0"/>
    <n v="66"/>
    <n v="2"/>
    <s v="GOV63"/>
    <n v="100"/>
    <n v="0"/>
    <s v="ร้านที่2"/>
    <s v="เ***อมพร ส***รณไพรัช"/>
    <s v="สมุทรปราการ"/>
    <s v="-"/>
    <s v=""/>
    <s v="01/01/2026 21:22"/>
    <s v="-"/>
    <s v="J&amp;T COD"/>
    <s v="Tiktok"/>
    <s v="จ่ายทีหลัง / COD"/>
    <s v=""/>
    <s v="768757371885"/>
    <s v="01/01/2026 21:25"/>
  </r>
  <r>
    <x v="1"/>
    <x v="1"/>
    <n v="68"/>
    <n v="1"/>
    <s v="GOV63"/>
    <n v="100"/>
    <n v="0"/>
    <s v="ร้านที่2"/>
    <s v="เ***อมพร ส***รณไพรัช"/>
    <s v="สมุทรปราการ"/>
    <s v="-"/>
    <s v=""/>
    <s v="01/01/2026 21:22"/>
    <s v="-"/>
    <s v="J&amp;T COD"/>
    <s v="Tiktok"/>
    <s v="จ่ายทีหลัง / COD"/>
    <s v=""/>
    <s v="768757371885"/>
    <s v="01/01/2026 21:25"/>
  </r>
  <r>
    <x v="2"/>
    <x v="2"/>
    <n v="33.333333333333336"/>
    <n v="3"/>
    <s v="GOV62"/>
    <n v="100"/>
    <n v="0"/>
    <s v="ร้านที่2"/>
    <s v="อ*** เ***ญศรี"/>
    <s v="นครปฐม"/>
    <s v="-"/>
    <s v=""/>
    <s v="01/01/2026 21:21"/>
    <s v="-"/>
    <s v="J&amp;T COD"/>
    <s v="Tiktok"/>
    <s v="จ่ายทีหลัง / COD"/>
    <s v=""/>
    <s v="768728071801"/>
    <s v="01/01/2026 21:25"/>
  </r>
  <r>
    <x v="2"/>
    <x v="2"/>
    <n v="50"/>
    <n v="6"/>
    <s v="GOV61"/>
    <n v="200"/>
    <n v="0"/>
    <s v="ร้านที่2"/>
    <s v="S***suda S***upap"/>
    <s v="นครศรีธรรมราช"/>
    <s v="-"/>
    <s v=""/>
    <s v="01/01/2026 21:21"/>
    <s v="-"/>
    <s v="J&amp;T Express"/>
    <s v="Tiktok"/>
    <s v="tiktok"/>
    <s v=""/>
    <s v="768748728764"/>
    <s v="01/01/2026 21:25"/>
  </r>
  <r>
    <x v="2"/>
    <x v="2"/>
    <n v="50"/>
    <n v="6"/>
    <s v="GOV60"/>
    <n v="200"/>
    <n v="0"/>
    <s v="ร้านที่2"/>
    <s v="ว***าภรณ์   ส***ลี"/>
    <s v="สุรินทร์"/>
    <s v="-"/>
    <s v=""/>
    <s v="01/01/2026 21:21"/>
    <s v="-"/>
    <s v="J&amp;T COD"/>
    <s v="Tiktok"/>
    <s v="จ่ายทีหลัง / COD"/>
    <s v=""/>
    <s v="768794124766"/>
    <s v="01/01/2026 21:25"/>
  </r>
  <r>
    <x v="7"/>
    <x v="7"/>
    <n v="120"/>
    <n v="1"/>
    <s v="GOV59"/>
    <n v="99"/>
    <n v="0"/>
    <s v="ร้านที่2"/>
    <s v="ส* ส*"/>
    <s v="Chon Buri"/>
    <s v="-"/>
    <s v=""/>
    <s v="01/01/2026 21:20"/>
    <s v="-"/>
    <s v="J&amp;T COD"/>
    <s v="Tiktok"/>
    <s v="จ่ายทีหลัง / COD"/>
    <s v=""/>
    <s v="768740196652"/>
    <s v="01/01/2026 21:25"/>
  </r>
  <r>
    <x v="2"/>
    <x v="2"/>
    <n v="33.333333333333336"/>
    <n v="3"/>
    <s v="GOV58"/>
    <n v="100"/>
    <n v="0"/>
    <s v="ร้านที่2"/>
    <s v="ส***รณา ส***ิริ"/>
    <s v="นครสวรรค์"/>
    <s v="-"/>
    <s v=""/>
    <s v="01/01/2026 21:20"/>
    <s v="-"/>
    <s v="J&amp;T COD"/>
    <s v="Tiktok"/>
    <s v="จ่ายทีหลัง / COD"/>
    <s v=""/>
    <s v="768788206760"/>
    <s v="01/01/2026 21:25"/>
  </r>
  <r>
    <x v="2"/>
    <x v="2"/>
    <n v="50"/>
    <n v="30"/>
    <s v="GOV57"/>
    <n v="1000"/>
    <n v="0"/>
    <s v="ร้านที่2"/>
    <s v="ก***ิกา พ***อง"/>
    <s v="ตราด"/>
    <s v="-"/>
    <s v=""/>
    <s v="01/01/2026 21:20"/>
    <s v="-"/>
    <s v="J&amp;T COD"/>
    <s v="Tiktok"/>
    <s v="จ่ายทีหลัง / COD"/>
    <s v=""/>
    <s v="768749006712"/>
    <s v="01/01/2026 21:24"/>
  </r>
  <r>
    <x v="2"/>
    <x v="2"/>
    <n v="33.333333333333336"/>
    <n v="3"/>
    <s v="GOV56"/>
    <n v="100"/>
    <n v="0"/>
    <s v="ร้านที่2"/>
    <s v="ร***า  ศ***ว่าง"/>
    <s v="กรุงเทพฯ"/>
    <s v="-"/>
    <s v=""/>
    <s v="01/01/2026 21:19"/>
    <s v="-"/>
    <s v="J&amp;T COD"/>
    <s v="Tiktok"/>
    <s v="จ่ายทีหลัง / COD"/>
    <s v=""/>
    <s v="768796601764"/>
    <s v="01/01/2026 21:24"/>
  </r>
  <r>
    <x v="2"/>
    <x v="2"/>
    <n v="33.333333333333336"/>
    <n v="3"/>
    <s v="GOV55"/>
    <n v="100"/>
    <n v="0"/>
    <s v="ร้านที่2"/>
    <s v="y***yeedeunpen"/>
    <s v="กรุงเทพฯ"/>
    <s v="-"/>
    <s v=""/>
    <s v="01/01/2026 21:20"/>
    <s v="-"/>
    <s v="J&amp;T Express"/>
    <s v="Tiktok"/>
    <s v="tiktok"/>
    <s v=""/>
    <s v="768713310761"/>
    <s v="01/01/2026 21:24"/>
  </r>
  <r>
    <x v="0"/>
    <x v="0"/>
    <n v="66"/>
    <n v="4"/>
    <s v="GOV54"/>
    <n v="200"/>
    <n v="0"/>
    <s v="ร้านที่2"/>
    <s v="ร***าวดี"/>
    <s v="อำนาจเจริญ"/>
    <s v="-"/>
    <s v=""/>
    <s v="01/01/2026 21:16"/>
    <s v="-"/>
    <s v="J&amp;T COD"/>
    <s v="Tiktok"/>
    <s v="จ่ายทีหลัง / COD"/>
    <s v=""/>
    <s v="768739771866"/>
    <s v="01/01/2026 21:24"/>
  </r>
  <r>
    <x v="1"/>
    <x v="1"/>
    <n v="68"/>
    <n v="2"/>
    <s v="GOV54"/>
    <n v="200"/>
    <n v="0"/>
    <s v="ร้านที่2"/>
    <s v="ร***าวดี"/>
    <s v="อำนาจเจริญ"/>
    <s v="-"/>
    <s v=""/>
    <s v="01/01/2026 21:16"/>
    <s v="-"/>
    <s v="J&amp;T COD"/>
    <s v="Tiktok"/>
    <s v="จ่ายทีหลัง / COD"/>
    <s v=""/>
    <s v="768739771866"/>
    <s v="01/01/2026 21:24"/>
  </r>
  <r>
    <x v="2"/>
    <x v="2"/>
    <n v="50"/>
    <n v="6"/>
    <s v="GOV53"/>
    <n v="200"/>
    <n v="0"/>
    <s v="ร้านที่2"/>
    <s v="ศ***ทอง โ***สือ"/>
    <s v="สระบุรี"/>
    <s v="-"/>
    <s v=""/>
    <s v="01/01/2026 21:15"/>
    <s v="-"/>
    <s v="J&amp;T COD"/>
    <s v="Tiktok"/>
    <s v="จ่ายทีหลัง / COD"/>
    <s v=""/>
    <s v="768734013762"/>
    <s v="01/01/2026 21:24"/>
  </r>
  <r>
    <x v="2"/>
    <x v="2"/>
    <n v="33.333333333333336"/>
    <n v="6"/>
    <s v="GOV52"/>
    <n v="200"/>
    <n v="0"/>
    <s v="ร้านที่2"/>
    <s v="น***ึ้ง ห***าติ"/>
    <s v="อุบลราชธานี"/>
    <s v="-"/>
    <s v=""/>
    <s v="01/01/2026 21:15"/>
    <s v="-"/>
    <s v="J&amp;T Express"/>
    <s v="Tiktok"/>
    <s v="tiktok"/>
    <s v=""/>
    <s v="768729419754"/>
    <s v="01/01/2026 21:24"/>
  </r>
  <r>
    <x v="0"/>
    <x v="0"/>
    <n v="66"/>
    <n v="4"/>
    <s v="GOV51"/>
    <n v="200"/>
    <n v="0"/>
    <s v="ร้านที่2"/>
    <s v="F**"/>
    <s v="กรุงเทพฯ"/>
    <s v="-"/>
    <s v=""/>
    <s v="01/01/2026 21:14"/>
    <s v="-"/>
    <s v="J&amp;T COD"/>
    <s v="Tiktok"/>
    <s v="จ่ายทีหลัง / COD"/>
    <s v=""/>
    <s v="768717973870"/>
    <s v="01/01/2026 21:24"/>
  </r>
  <r>
    <x v="1"/>
    <x v="1"/>
    <n v="68"/>
    <n v="2"/>
    <s v="GOV51"/>
    <n v="200"/>
    <n v="0"/>
    <s v="ร้านที่2"/>
    <s v="F**"/>
    <s v="กรุงเทพฯ"/>
    <s v="-"/>
    <s v=""/>
    <s v="01/01/2026 21:14"/>
    <s v="-"/>
    <s v="J&amp;T COD"/>
    <s v="Tiktok"/>
    <s v="จ่ายทีหลัง / COD"/>
    <s v=""/>
    <s v="768717973870"/>
    <s v="01/01/2026 21:24"/>
  </r>
  <r>
    <x v="2"/>
    <x v="2"/>
    <n v="33.333333333333336"/>
    <n v="3"/>
    <s v="GOV50"/>
    <n v="100"/>
    <n v="0"/>
    <s v="ร้านที่2"/>
    <s v="ก***ิ ก***ิวัณณะกุล"/>
    <s v="สมุทรปราการ"/>
    <s v="-"/>
    <s v=""/>
    <s v="01/01/2026 21:14"/>
    <s v="-"/>
    <s v="J&amp;T COD"/>
    <s v="Tiktok"/>
    <s v="จ่ายทีหลัง / COD"/>
    <s v=""/>
    <s v="768783803760"/>
    <s v="01/01/2026 21:24"/>
  </r>
  <r>
    <x v="0"/>
    <x v="0"/>
    <n v="66"/>
    <n v="4"/>
    <s v="GOV49"/>
    <n v="200"/>
    <n v="0"/>
    <s v="ร้านที่2"/>
    <s v="ช***าพร เ***ระดับ"/>
    <s v="เทศบาลนครนครปฐม"/>
    <s v="-"/>
    <s v=""/>
    <s v="01/01/2026 21:15"/>
    <s v="-"/>
    <s v="J&amp;T Express"/>
    <s v="Tiktok"/>
    <s v="tiktok"/>
    <s v=""/>
    <s v="768798467846"/>
    <s v="01/01/2026 21:24"/>
  </r>
  <r>
    <x v="1"/>
    <x v="1"/>
    <n v="68"/>
    <n v="2"/>
    <s v="GOV49"/>
    <n v="200"/>
    <n v="0"/>
    <s v="ร้านที่2"/>
    <s v="ช***าพร เ***ระดับ"/>
    <s v="เทศบาลนครนครปฐม"/>
    <s v="-"/>
    <s v=""/>
    <s v="01/01/2026 21:15"/>
    <s v="-"/>
    <s v="J&amp;T Express"/>
    <s v="Tiktok"/>
    <s v="tiktok"/>
    <s v=""/>
    <s v="768798467846"/>
    <s v="01/01/2026 21:24"/>
  </r>
  <r>
    <x v="2"/>
    <x v="2"/>
    <n v="50"/>
    <n v="6"/>
    <s v="GOV48"/>
    <n v="600"/>
    <n v="0"/>
    <s v="ร้านที่2"/>
    <s v="อ***า"/>
    <s v="ตรัง"/>
    <s v="-"/>
    <s v=""/>
    <s v="01/01/2026 21:13"/>
    <s v="-"/>
    <s v="J&amp;T COD"/>
    <s v="Tiktok"/>
    <s v="จ่ายทีหลัง / COD"/>
    <s v=""/>
    <s v="768715509785"/>
    <s v="01/01/2026 21:23"/>
  </r>
  <r>
    <x v="2"/>
    <x v="2"/>
    <n v="50"/>
    <n v="12"/>
    <s v="GOV48"/>
    <n v="600"/>
    <n v="0"/>
    <s v="ร้านที่2"/>
    <s v="อ***า"/>
    <s v="ตรัง"/>
    <s v="-"/>
    <s v=""/>
    <s v="01/01/2026 21:13"/>
    <s v="-"/>
    <s v="J&amp;T COD"/>
    <s v="Tiktok"/>
    <s v="จ่ายทีหลัง / COD"/>
    <s v=""/>
    <s v="768715509785"/>
    <s v="01/01/2026 21:23"/>
  </r>
  <r>
    <x v="2"/>
    <x v="2"/>
    <n v="33.333333333333336"/>
    <n v="6"/>
    <s v="GOV46"/>
    <n v="200"/>
    <n v="0"/>
    <s v="ร้านที่2"/>
    <s v="ไ***กา อ***บาน"/>
    <s v="เทศบาลนครนครราชสีมา"/>
    <s v="-"/>
    <s v=""/>
    <s v="01/01/2026 21:11"/>
    <s v="-"/>
    <s v="J&amp;T Express"/>
    <s v="Tiktok"/>
    <s v="tiktok"/>
    <s v=""/>
    <s v="768778616756"/>
    <s v="01/01/2026 21:23"/>
  </r>
  <r>
    <x v="2"/>
    <x v="2"/>
    <n v="50"/>
    <n v="6"/>
    <s v="GOV45"/>
    <n v="200"/>
    <n v="0"/>
    <s v="ร้านที่2"/>
    <s v="ศ***นธร ก***วง"/>
    <s v="เทศบาลนครสุราษฎร์ธานี"/>
    <s v="-"/>
    <s v=""/>
    <s v="01/01/2026 21:10"/>
    <s v="-"/>
    <s v="J&amp;T COD"/>
    <s v="Tiktok"/>
    <s v="จ่ายทีหลัง / COD"/>
    <s v=""/>
    <s v="768742219803"/>
    <s v="01/01/2026 21:23"/>
  </r>
  <r>
    <x v="2"/>
    <x v="2"/>
    <n v="50"/>
    <n v="6"/>
    <s v="GOV43"/>
    <n v="200"/>
    <n v="0"/>
    <s v="ร้านที่2"/>
    <s v="ผ***าศ ว***นธุ์"/>
    <s v="นครศรีธรรมราช"/>
    <s v="-"/>
    <s v=""/>
    <s v="01/01/2026 21:09"/>
    <s v="-"/>
    <s v="J&amp;T COD"/>
    <s v="Tiktok"/>
    <s v="จ่ายทีหลัง / COD"/>
    <s v=""/>
    <s v="768766217796"/>
    <s v="01/01/2026 21:23"/>
  </r>
  <r>
    <x v="8"/>
    <x v="8"/>
    <n v="66"/>
    <n v="1"/>
    <s v="GOV42"/>
    <n v="193.75"/>
    <n v="7"/>
    <s v="ร้านที่9"/>
    <s v="ศุภราภรณ์  ทองคำ"/>
    <s v="7/2 ม.3 ต.ป่าแดง อ.เมือง จ.แพร่ · ช่อแฮ/ Cho Hae_x000a__x000a_เมืองแพร่/ Mueang Phraeแพร่/ Phrae_x000a_54000"/>
    <s v="54000"/>
    <s v="660951340047"/>
    <s v="01/01/2026 21:22"/>
    <s v="-"/>
    <s v="Kerry_dropoff"/>
    <s v="Lazada"/>
    <s v="lazada"/>
    <s v=""/>
    <s v="LEXPU0643707358"/>
    <s v="01/01/2026 21:22"/>
  </r>
  <r>
    <x v="7"/>
    <x v="7"/>
    <n v="66"/>
    <n v="1"/>
    <s v="GOV42"/>
    <n v="193.75"/>
    <n v="7"/>
    <s v="ร้านที่9"/>
    <s v="ศุภราภรณ์  ทองคำ"/>
    <s v="7/2 ม.3 ต.ป่าแดง อ.เมือง จ.แพร่ · ช่อแฮ/ Cho Hae_x000a__x000a_เมืองแพร่/ Mueang Phraeแพร่/ Phrae_x000a_54000"/>
    <s v="54000"/>
    <s v="660951340047"/>
    <s v="01/01/2026 21:22"/>
    <s v="-"/>
    <s v="Kerry_dropoff"/>
    <s v="Lazada"/>
    <s v="lazada"/>
    <s v=""/>
    <s v="LEXPU0643707358"/>
    <s v="01/01/2026 21:22"/>
  </r>
  <r>
    <x v="3"/>
    <x v="3"/>
    <n v="67"/>
    <n v="1"/>
    <s v="GOV42"/>
    <n v="193.75"/>
    <n v="7"/>
    <s v="ร้านที่9"/>
    <s v="ศุภราภรณ์  ทองคำ"/>
    <s v="7/2 ม.3 ต.ป่าแดง อ.เมือง จ.แพร่ · ช่อแฮ/ Cho Hae_x000a__x000a_เมืองแพร่/ Mueang Phraeแพร่/ Phrae_x000a_54000"/>
    <s v="54000"/>
    <s v="660951340047"/>
    <s v="01/01/2026 21:22"/>
    <s v="-"/>
    <s v="Kerry_dropoff"/>
    <s v="Lazada"/>
    <s v="lazada"/>
    <s v=""/>
    <s v="LEXPU0643707358"/>
    <s v="01/01/2026 21:22"/>
  </r>
  <r>
    <x v="0"/>
    <x v="0"/>
    <n v="66"/>
    <n v="2"/>
    <s v="GOV41"/>
    <n v="100"/>
    <n v="0"/>
    <s v="ร้านที่2"/>
    <s v="d***a159"/>
    <s v="ราชบุรี"/>
    <s v="-"/>
    <s v=""/>
    <s v="01/01/2026 21:06"/>
    <s v="-"/>
    <s v="J&amp;T COD"/>
    <s v="Tiktok"/>
    <s v="จ่ายทีหลัง / COD"/>
    <s v=""/>
    <s v="768726665862"/>
    <s v="01/01/2026 21:09"/>
  </r>
  <r>
    <x v="1"/>
    <x v="1"/>
    <n v="68"/>
    <n v="1"/>
    <s v="GOV41"/>
    <n v="100"/>
    <n v="0"/>
    <s v="ร้านที่2"/>
    <s v="d***a159"/>
    <s v="ราชบุรี"/>
    <s v="-"/>
    <s v=""/>
    <s v="01/01/2026 21:06"/>
    <s v="-"/>
    <s v="J&amp;T COD"/>
    <s v="Tiktok"/>
    <s v="จ่ายทีหลัง / COD"/>
    <s v=""/>
    <s v="768726665862"/>
    <s v="01/01/2026 21:09"/>
  </r>
  <r>
    <x v="0"/>
    <x v="0"/>
    <n v="66"/>
    <n v="2"/>
    <s v="GOV39"/>
    <n v="100"/>
    <n v="0"/>
    <s v="ร้านที่2"/>
    <s v="พ***ินทร์  ก***ุทธิ์"/>
    <s v="มุกดาหาร"/>
    <s v="-"/>
    <s v=""/>
    <s v="01/01/2026 21:04"/>
    <s v="-"/>
    <s v="J&amp;T COD"/>
    <s v="Tiktok"/>
    <s v="จ่ายทีหลัง / COD"/>
    <s v=""/>
    <s v="768734663863"/>
    <s v="01/01/2026 21:07"/>
  </r>
  <r>
    <x v="1"/>
    <x v="1"/>
    <n v="68"/>
    <n v="1"/>
    <s v="GOV39"/>
    <n v="100"/>
    <n v="0"/>
    <s v="ร้านที่2"/>
    <s v="พ***ินทร์  ก***ุทธิ์"/>
    <s v="มุกดาหาร"/>
    <s v="-"/>
    <s v=""/>
    <s v="01/01/2026 21:04"/>
    <s v="-"/>
    <s v="J&amp;T COD"/>
    <s v="Tiktok"/>
    <s v="จ่ายทีหลัง / COD"/>
    <s v=""/>
    <s v="768734663863"/>
    <s v="01/01/2026 21:07"/>
  </r>
  <r>
    <x v="0"/>
    <x v="0"/>
    <n v="66"/>
    <n v="2"/>
    <s v="GOV38"/>
    <n v="100"/>
    <n v="0"/>
    <s v="ร้านที่2"/>
    <s v="น***าวสุกัญญา ส***โพธิ์"/>
    <s v="ปราจีนบุรี"/>
    <s v="-"/>
    <s v=""/>
    <s v="01/01/2026 21:03"/>
    <s v="-"/>
    <s v="J&amp;T COD"/>
    <s v="Tiktok"/>
    <s v="จ่ายทีหลัง / COD"/>
    <s v=""/>
    <s v="768715462863"/>
    <s v="01/01/2026 21:04"/>
  </r>
  <r>
    <x v="1"/>
    <x v="1"/>
    <n v="68"/>
    <n v="1"/>
    <s v="GOV38"/>
    <n v="100"/>
    <n v="0"/>
    <s v="ร้านที่2"/>
    <s v="น***าวสุกัญญา ส***โพธิ์"/>
    <s v="ปราจีนบุรี"/>
    <s v="-"/>
    <s v=""/>
    <s v="01/01/2026 21:03"/>
    <s v="-"/>
    <s v="J&amp;T COD"/>
    <s v="Tiktok"/>
    <s v="จ่ายทีหลัง / COD"/>
    <s v=""/>
    <s v="768715462863"/>
    <s v="01/01/2026 21:04"/>
  </r>
  <r>
    <x v="2"/>
    <x v="2"/>
    <n v="50"/>
    <n v="6"/>
    <s v="GOV37"/>
    <n v="200"/>
    <n v="0"/>
    <s v="ร้านที่2"/>
    <s v="อ***"/>
    <s v="พัทลุง"/>
    <s v="-"/>
    <s v=""/>
    <s v="01/01/2026 21:02"/>
    <s v="-"/>
    <s v="J&amp;T COD"/>
    <s v="Tiktok"/>
    <s v="จ่ายทีหลัง / COD"/>
    <s v=""/>
    <s v="768772815790"/>
    <s v="01/01/2026 21:02"/>
  </r>
  <r>
    <x v="2"/>
    <x v="2"/>
    <n v="50"/>
    <n v="6"/>
    <s v="GOV36"/>
    <n v="200"/>
    <n v="0"/>
    <s v="ร้านที่2"/>
    <s v="อ***ี  ล***กาศ"/>
    <s v="ชลบุรี"/>
    <s v="-"/>
    <s v=""/>
    <s v="01/01/2026 21:02"/>
    <s v="-"/>
    <s v="J&amp;T COD"/>
    <s v="Tiktok"/>
    <s v="จ่ายทีหลัง / COD"/>
    <s v=""/>
    <s v="768769610781"/>
    <s v="01/01/2026 21:02"/>
  </r>
  <r>
    <x v="2"/>
    <x v="2"/>
    <n v="33.333333333333336"/>
    <n v="3"/>
    <s v="GOV35"/>
    <n v="100"/>
    <n v="0"/>
    <s v="ร้านที่2"/>
    <s v="ส***ิง อ***หวาน"/>
    <s v="พระนครศรีอยุธยา"/>
    <s v="-"/>
    <s v=""/>
    <s v="01/01/2026 21:01"/>
    <s v="-"/>
    <s v="J&amp;T COD"/>
    <s v="Tiktok"/>
    <s v="จ่ายทีหลัง / COD"/>
    <s v=""/>
    <s v="768746583791"/>
    <s v="01/01/2026 21:01"/>
  </r>
  <r>
    <x v="2"/>
    <x v="2"/>
    <n v="33.333333333333336"/>
    <n v="3"/>
    <s v="GOV33"/>
    <n v="100"/>
    <n v="0"/>
    <s v="ร้านที่2"/>
    <s v="ต***แต๊ก"/>
    <s v="ระยอง"/>
    <s v="-"/>
    <s v=""/>
    <s v="01/01/2026 21:01"/>
    <s v="-"/>
    <s v="J&amp;T Express"/>
    <s v="Tiktok"/>
    <s v="tiktok"/>
    <s v=""/>
    <s v="768734089712"/>
    <s v="01/01/2026 21:01"/>
  </r>
  <r>
    <x v="2"/>
    <x v="2"/>
    <n v="50"/>
    <n v="12"/>
    <s v="GOV31"/>
    <n v="500"/>
    <n v="0"/>
    <s v="ร้านที่2"/>
    <s v="อ***รา"/>
    <s v="ลำพูน"/>
    <s v="-"/>
    <s v=""/>
    <s v="01/01/2026 21:00"/>
    <s v="-"/>
    <s v="J&amp;T COD"/>
    <s v="Tiktok"/>
    <s v="จ่ายทีหลัง / COD"/>
    <s v=""/>
    <s v="768710695642"/>
    <s v="01/01/2026 21:00"/>
  </r>
  <r>
    <x v="2"/>
    <x v="2"/>
    <n v="33.333333333333336"/>
    <n v="3"/>
    <s v="GOV31"/>
    <n v="500"/>
    <n v="0"/>
    <s v="ร้านที่2"/>
    <s v="อ***รา"/>
    <s v="ลำพูน"/>
    <s v="-"/>
    <s v=""/>
    <s v="01/01/2026 21:00"/>
    <s v="-"/>
    <s v="J&amp;T COD"/>
    <s v="Tiktok"/>
    <s v="จ่ายทีหลัง / COD"/>
    <s v=""/>
    <s v="768710695642"/>
    <s v="01/01/2026 21:00"/>
  </r>
  <r>
    <x v="2"/>
    <x v="2"/>
    <n v="50"/>
    <n v="6"/>
    <s v="GOV30"/>
    <n v="200"/>
    <n v="0"/>
    <s v="ร้านที่2"/>
    <s v="น***ธนกร ต***ุวงศ์ษา เ***"/>
    <s v="เทศบาลนครขอนแก่น"/>
    <s v="-"/>
    <s v=""/>
    <s v="01/01/2026 20:59"/>
    <s v="-"/>
    <s v="J&amp;T Express"/>
    <s v="Tiktok"/>
    <s v="tiktok"/>
    <s v=""/>
    <s v="768741815785"/>
    <s v="01/01/2026 20:59"/>
  </r>
  <r>
    <x v="2"/>
    <x v="2"/>
    <n v="50"/>
    <n v="6"/>
    <s v="GOV29"/>
    <n v="229"/>
    <n v="29"/>
    <s v="ร้านที่2"/>
    <s v="ค***ุญนำ ร***เรือง"/>
    <s v="อ่างทอง"/>
    <s v="-"/>
    <s v=""/>
    <s v="01/01/2026 20:59"/>
    <s v="-"/>
    <s v="J&amp;T Express"/>
    <s v="Tiktok"/>
    <s v="tiktok"/>
    <s v=""/>
    <s v="768775721770"/>
    <s v="01/01/2026 20:59"/>
  </r>
  <r>
    <x v="2"/>
    <x v="2"/>
    <n v="50"/>
    <n v="12"/>
    <s v="GOV28"/>
    <n v="400"/>
    <n v="0"/>
    <s v="ร้านที่2"/>
    <s v="u***7213661511374"/>
    <s v="นครราชสีมา"/>
    <s v="-"/>
    <s v=""/>
    <s v="01/01/2026 20:58"/>
    <s v="-"/>
    <s v="J&amp;T COD"/>
    <s v="Tiktok"/>
    <s v="จ่ายทีหลัง / COD"/>
    <s v=""/>
    <s v="768702903776"/>
    <s v="01/01/2026 20:58"/>
  </r>
  <r>
    <x v="2"/>
    <x v="2"/>
    <n v="33.333333333333336"/>
    <n v="3"/>
    <s v="GOV27"/>
    <n v="100"/>
    <n v="0"/>
    <s v="ร้านที่2"/>
    <s v="พ***าจารย์ ด*** ก***สีโร"/>
    <s v="สกลนคร"/>
    <s v="-"/>
    <s v=""/>
    <s v="01/01/2026 20:58"/>
    <s v="-"/>
    <s v="J&amp;T COD"/>
    <s v="Tiktok"/>
    <s v="จ่ายทีหลัง / COD"/>
    <s v=""/>
    <s v="768714582790"/>
    <s v="01/01/2026 20:58"/>
  </r>
  <r>
    <x v="0"/>
    <x v="0"/>
    <n v="66"/>
    <n v="2"/>
    <s v="GOV26"/>
    <n v="200"/>
    <n v="0"/>
    <s v="ร้านที่2"/>
    <s v="ช***กานต์ ก***ดอนนอก"/>
    <s v="สมุทรปราการ"/>
    <s v="-"/>
    <s v=""/>
    <s v="01/01/2026 20:55"/>
    <s v="-"/>
    <s v="J&amp;T COD"/>
    <s v="Tiktok"/>
    <s v="จ่ายทีหลัง / COD"/>
    <s v=""/>
    <s v="768724485760"/>
    <s v="01/01/2026 20:55"/>
  </r>
  <r>
    <x v="1"/>
    <x v="1"/>
    <n v="68"/>
    <n v="1"/>
    <s v="GOV26"/>
    <n v="200"/>
    <n v="0"/>
    <s v="ร้านที่2"/>
    <s v="ช***กานต์ ก***ดอนนอก"/>
    <s v="สมุทรปราการ"/>
    <s v="-"/>
    <s v=""/>
    <s v="01/01/2026 20:55"/>
    <s v="-"/>
    <s v="J&amp;T COD"/>
    <s v="Tiktok"/>
    <s v="จ่ายทีหลัง / COD"/>
    <s v=""/>
    <s v="768724485760"/>
    <s v="01/01/2026 20:55"/>
  </r>
  <r>
    <x v="2"/>
    <x v="2"/>
    <n v="33.333333333333336"/>
    <n v="3"/>
    <s v="GOV26"/>
    <n v="200"/>
    <n v="0"/>
    <s v="ร้านที่2"/>
    <s v="ช***กานต์ ก***ดอนนอก"/>
    <s v="สมุทรปราการ"/>
    <s v="-"/>
    <s v=""/>
    <s v="01/01/2026 20:55"/>
    <s v="-"/>
    <s v="J&amp;T COD"/>
    <s v="Tiktok"/>
    <s v="จ่ายทีหลัง / COD"/>
    <s v=""/>
    <s v="768724485760"/>
    <s v="01/01/2026 20:55"/>
  </r>
  <r>
    <x v="0"/>
    <x v="0"/>
    <n v="66"/>
    <n v="2"/>
    <s v="GOV25"/>
    <n v="100"/>
    <n v="0"/>
    <s v="ร้านที่2"/>
    <s v="P***phimon"/>
    <s v="ลำปาง"/>
    <s v="-"/>
    <s v=""/>
    <s v="01/01/2026 20:53"/>
    <s v="-"/>
    <s v="J&amp;T COD"/>
    <s v="Tiktok"/>
    <s v="จ่ายทีหลัง / COD"/>
    <s v=""/>
    <s v="768720473872"/>
    <s v="01/01/2026 20:53"/>
  </r>
  <r>
    <x v="1"/>
    <x v="1"/>
    <n v="68"/>
    <n v="1"/>
    <s v="GOV25"/>
    <n v="100"/>
    <n v="0"/>
    <s v="ร้านที่2"/>
    <s v="P***phimon"/>
    <s v="ลำปาง"/>
    <s v="-"/>
    <s v=""/>
    <s v="01/01/2026 20:53"/>
    <s v="-"/>
    <s v="J&amp;T COD"/>
    <s v="Tiktok"/>
    <s v="จ่ายทีหลัง / COD"/>
    <s v=""/>
    <s v="768720473872"/>
    <s v="01/01/2026 20:53"/>
  </r>
  <r>
    <x v="2"/>
    <x v="2"/>
    <n v="50"/>
    <n v="6"/>
    <s v="GOV24"/>
    <n v="200"/>
    <n v="0"/>
    <s v="ร้านที่2"/>
    <s v="อ*** ร***าติ"/>
    <s v="พระนครศรีอยุธยา"/>
    <s v="-"/>
    <s v=""/>
    <s v="01/01/2026 20:53"/>
    <s v="-"/>
    <s v="J&amp;T COD"/>
    <s v="Tiktok"/>
    <s v="จ่ายทีหลัง / COD"/>
    <s v=""/>
    <s v="768775012751"/>
    <s v="01/01/2026 20:53"/>
  </r>
  <r>
    <x v="2"/>
    <x v="2"/>
    <n v="33.333333333333336"/>
    <n v="3"/>
    <s v="GOV23"/>
    <n v="100"/>
    <n v="0"/>
    <s v="ร้านที่2"/>
    <s v="ศ***นัฏก์ ร***สกล"/>
    <s v="สมุทรปราการ"/>
    <s v="-"/>
    <s v=""/>
    <s v="01/01/2026 20:52"/>
    <s v="-"/>
    <s v="Flash Express Thailand COD"/>
    <s v="Tiktok"/>
    <s v="จ่ายทีหลัง / COD"/>
    <s v=""/>
    <s v="THT02032CFGKQ2Z"/>
    <s v="01/01/2026 20:52"/>
  </r>
  <r>
    <x v="2"/>
    <x v="2"/>
    <n v="33.333333333333336"/>
    <n v="3"/>
    <s v="GOV22"/>
    <n v="100"/>
    <n v="0"/>
    <s v="ร้านที่2"/>
    <s v="ม***ัตน์ เ***ยชัชวาล"/>
    <s v="สุราษฎร์ธานี"/>
    <s v="-"/>
    <s v=""/>
    <s v="01/01/2026 20:51"/>
    <s v="-"/>
    <s v="J&amp;T COD"/>
    <s v="Tiktok"/>
    <s v="จ่ายทีหลัง / COD"/>
    <s v=""/>
    <s v="768722582795"/>
    <s v="01/01/2026 20:51"/>
  </r>
  <r>
    <x v="2"/>
    <x v="2"/>
    <n v="50"/>
    <n v="6"/>
    <s v="GOV21"/>
    <n v="200"/>
    <n v="0"/>
    <s v="ร้านที่2"/>
    <s v="ก***นามณืออ่น"/>
    <s v="กรุงเทพฯ"/>
    <s v="-"/>
    <s v=""/>
    <s v="01/01/2026 20:51"/>
    <s v="-"/>
    <s v="J&amp;T COD"/>
    <s v="Tiktok"/>
    <s v="จ่ายทีหลัง / COD"/>
    <s v=""/>
    <s v="768717615772"/>
    <s v="01/01/2026 20:51"/>
  </r>
  <r>
    <x v="2"/>
    <x v="2"/>
    <n v="33.333333333333336"/>
    <n v="3"/>
    <s v="GOV20"/>
    <n v="100"/>
    <n v="0"/>
    <s v="ร้านที่2"/>
    <s v="ณ***นท์"/>
    <s v="ตรัง"/>
    <s v="-"/>
    <s v=""/>
    <s v="01/01/2026 20:51"/>
    <s v="-"/>
    <s v="J&amp;T COD"/>
    <s v="Tiktok"/>
    <s v="จ่ายทีหลัง / COD"/>
    <s v=""/>
    <s v="768785715736"/>
    <s v="01/01/2026 20:51"/>
  </r>
  <r>
    <x v="7"/>
    <x v="7"/>
    <n v="120"/>
    <n v="6"/>
    <s v="GOV19"/>
    <n v="600"/>
    <n v="0"/>
    <s v="ร้านที่2"/>
    <s v="ส***สิริ น***ุดดี"/>
    <s v="สุราษฎร์ธานี"/>
    <s v="-"/>
    <s v=""/>
    <s v="01/01/2026 20:50"/>
    <s v="-"/>
    <s v="J&amp;T COD"/>
    <s v="Tiktok"/>
    <s v="จ่ายทีหลัง / COD"/>
    <s v=""/>
    <s v="768754535905"/>
    <s v="01/01/2026 20:50"/>
  </r>
  <r>
    <x v="0"/>
    <x v="0"/>
    <n v="66"/>
    <n v="4"/>
    <s v="GOV18"/>
    <n v="200"/>
    <n v="0"/>
    <s v="ร้านที่2"/>
    <s v="ด***ายงาม"/>
    <s v="นครราชสีมา"/>
    <s v="-"/>
    <s v=""/>
    <s v="01/01/2026 20:50"/>
    <s v="-"/>
    <s v="J&amp;T COD"/>
    <s v="Tiktok"/>
    <s v="จ่ายทีหลัง / COD"/>
    <s v=""/>
    <s v="768705860882"/>
    <s v="01/01/2026 20:50"/>
  </r>
  <r>
    <x v="1"/>
    <x v="1"/>
    <n v="68"/>
    <n v="2"/>
    <s v="GOV18"/>
    <n v="200"/>
    <n v="0"/>
    <s v="ร้านที่2"/>
    <s v="ด***ายงาม"/>
    <s v="นครราชสีมา"/>
    <s v="-"/>
    <s v=""/>
    <s v="01/01/2026 20:50"/>
    <s v="-"/>
    <s v="J&amp;T COD"/>
    <s v="Tiktok"/>
    <s v="จ่ายทีหลัง / COD"/>
    <s v=""/>
    <s v="768705860882"/>
    <s v="01/01/2026 20:50"/>
  </r>
  <r>
    <x v="2"/>
    <x v="2"/>
    <n v="33.333333333333336"/>
    <n v="3"/>
    <s v="GOV17"/>
    <n v="100"/>
    <n v="0"/>
    <s v="ร้านที่2"/>
    <s v="ม***"/>
    <s v="จังหวัดสุโขทัย"/>
    <s v="-"/>
    <s v=""/>
    <s v="01/01/2026 20:50"/>
    <s v="-"/>
    <s v="J&amp;T COD"/>
    <s v="Tiktok"/>
    <s v="จ่ายทีหลัง / COD"/>
    <s v="ไม่เอารสกาแฟ ขอบคุณค่ะ"/>
    <s v="768786001734"/>
    <s v="01/01/2026 20:50"/>
  </r>
  <r>
    <x v="2"/>
    <x v="2"/>
    <n v="33.333333333333336"/>
    <n v="3"/>
    <s v="GOV16"/>
    <n v="100"/>
    <n v="0"/>
    <s v="ร้านที่2"/>
    <s v="ก***า ส***ะสาร"/>
    <s v="อุบลราชธานี"/>
    <s v="-"/>
    <s v=""/>
    <s v="01/01/2026 20:50"/>
    <s v="-"/>
    <s v="J&amp;T Express"/>
    <s v="Tiktok"/>
    <s v="tiktok"/>
    <s v=""/>
    <s v="768784401733"/>
    <s v="01/01/2026 20:50"/>
  </r>
  <r>
    <x v="2"/>
    <x v="2"/>
    <n v="50"/>
    <n v="6"/>
    <s v="GOV15"/>
    <n v="200"/>
    <n v="0"/>
    <s v="ร้านที่2"/>
    <s v="พ***ตา  เ***อนฤทธิ์"/>
    <s v="ปทุมธานี"/>
    <s v="-"/>
    <s v=""/>
    <s v="01/01/2026 20:48"/>
    <s v="-"/>
    <s v="J&amp;T COD"/>
    <s v="Tiktok"/>
    <s v="จ่ายทีหลัง / COD"/>
    <s v=""/>
    <s v="768729929741"/>
    <s v="01/01/2026 20:48"/>
  </r>
  <r>
    <x v="2"/>
    <x v="2"/>
    <n v="50"/>
    <n v="30"/>
    <s v="GOV14"/>
    <n v="1000"/>
    <n v="0"/>
    <s v="ร้านที่2"/>
    <s v="ร***า  น***พันธ์"/>
    <s v="มุกดาหาร"/>
    <s v="-"/>
    <s v=""/>
    <s v="01/01/2026 20:48"/>
    <s v="-"/>
    <s v="J&amp;T COD"/>
    <s v="Tiktok"/>
    <s v="จ่ายทีหลัง / COD"/>
    <s v="ไม่รับกาแฟ"/>
    <s v="768721701801"/>
    <s v="01/01/2026 20:48"/>
  </r>
  <r>
    <x v="0"/>
    <x v="0"/>
    <n v="66"/>
    <n v="2"/>
    <s v="GOV12"/>
    <n v="200"/>
    <n v="0"/>
    <s v="ร้านที่2"/>
    <s v="ร***า ห***าษา"/>
    <s v="สมุทรปราการ"/>
    <s v="-"/>
    <s v=""/>
    <s v="01/01/2026 20:46"/>
    <s v="-"/>
    <s v="J&amp;T COD"/>
    <s v="Tiktok"/>
    <s v="จ่ายทีหลัง / COD"/>
    <s v=""/>
    <s v="768779884762"/>
    <s v="01/01/2026 20:46"/>
  </r>
  <r>
    <x v="1"/>
    <x v="1"/>
    <n v="68"/>
    <n v="1"/>
    <s v="GOV12"/>
    <n v="200"/>
    <n v="0"/>
    <s v="ร้านที่2"/>
    <s v="ร***า ห***าษา"/>
    <s v="สมุทรปราการ"/>
    <s v="-"/>
    <s v=""/>
    <s v="01/01/2026 20:46"/>
    <s v="-"/>
    <s v="J&amp;T COD"/>
    <s v="Tiktok"/>
    <s v="จ่ายทีหลัง / COD"/>
    <s v=""/>
    <s v="768779884762"/>
    <s v="01/01/2026 20:46"/>
  </r>
  <r>
    <x v="2"/>
    <x v="2"/>
    <n v="33.333333333333336"/>
    <n v="3"/>
    <s v="GOV12"/>
    <n v="200"/>
    <n v="0"/>
    <s v="ร้านที่2"/>
    <s v="ร***า ห***าษา"/>
    <s v="สมุทรปราการ"/>
    <s v="-"/>
    <s v=""/>
    <s v="01/01/2026 20:46"/>
    <s v="-"/>
    <s v="J&amp;T COD"/>
    <s v="Tiktok"/>
    <s v="จ่ายทีหลัง / COD"/>
    <s v=""/>
    <s v="768779884762"/>
    <s v="01/01/2026 20:46"/>
  </r>
  <r>
    <x v="0"/>
    <x v="0"/>
    <n v="66"/>
    <n v="2"/>
    <s v="GOV10"/>
    <n v="100"/>
    <n v="0"/>
    <s v="ร้านที่2"/>
    <s v="ก***ิพย์"/>
    <s v="ชัยภูมิ"/>
    <s v="-"/>
    <s v=""/>
    <s v="01/01/2026 20:41"/>
    <s v="-"/>
    <s v="J&amp;T Express"/>
    <s v="Tiktok"/>
    <s v="tiktok"/>
    <s v=""/>
    <s v="768744789901"/>
    <s v="01/01/2026 20:41"/>
  </r>
  <r>
    <x v="1"/>
    <x v="1"/>
    <n v="68"/>
    <n v="1"/>
    <s v="GOV10"/>
    <n v="100"/>
    <n v="0"/>
    <s v="ร้านที่2"/>
    <s v="ก***ิพย์"/>
    <s v="ชัยภูมิ"/>
    <s v="-"/>
    <s v=""/>
    <s v="01/01/2026 20:41"/>
    <s v="-"/>
    <s v="J&amp;T Express"/>
    <s v="Tiktok"/>
    <s v="tiktok"/>
    <s v=""/>
    <s v="768744789901"/>
    <s v="01/01/2026 20:41"/>
  </r>
  <r>
    <x v="2"/>
    <x v="2"/>
    <n v="33.333333333333336"/>
    <n v="3"/>
    <s v="GOV9"/>
    <n v="100"/>
    <n v="0"/>
    <s v="ร้านที่2"/>
    <s v="น***ันเพ็ญ  ส***รณชาติ"/>
    <s v="จันทบุรี"/>
    <s v="-"/>
    <s v=""/>
    <s v="01/01/2026 20:41"/>
    <s v="-"/>
    <s v="J&amp;T COD"/>
    <s v="Tiktok"/>
    <s v="จ่ายทีหลัง / COD"/>
    <s v=""/>
    <s v="768727600723"/>
    <s v="01/01/2026 20:41"/>
  </r>
  <r>
    <x v="0"/>
    <x v="0"/>
    <n v="66"/>
    <n v="2"/>
    <s v="GOV8"/>
    <n v="100"/>
    <n v="0"/>
    <s v="ร้านที่2"/>
    <s v="P***AYA R*"/>
    <s v="ปราจีนบุรี"/>
    <s v="-"/>
    <s v=""/>
    <s v="01/01/2026 20:40"/>
    <s v="-"/>
    <s v="J&amp;T COD"/>
    <s v="Tiktok"/>
    <s v="จ่ายทีหลัง / COD"/>
    <s v=""/>
    <s v="768706787903"/>
    <s v="01/01/2026 20:40"/>
  </r>
  <r>
    <x v="1"/>
    <x v="1"/>
    <n v="68"/>
    <n v="1"/>
    <s v="GOV8"/>
    <n v="100"/>
    <n v="0"/>
    <s v="ร้านที่2"/>
    <s v="P***AYA R*"/>
    <s v="ปราจีนบุรี"/>
    <s v="-"/>
    <s v=""/>
    <s v="01/01/2026 20:40"/>
    <s v="-"/>
    <s v="J&amp;T COD"/>
    <s v="Tiktok"/>
    <s v="จ่ายทีหลัง / COD"/>
    <s v=""/>
    <s v="768706787903"/>
    <s v="01/01/2026 20:40"/>
  </r>
  <r>
    <x v="2"/>
    <x v="2"/>
    <n v="50"/>
    <n v="6"/>
    <s v="GOV7"/>
    <n v="200"/>
    <n v="0"/>
    <s v="ร้านที่2"/>
    <s v="ป***วบ  เ***อนขวัญ"/>
    <s v="พระนครศรีอยุธยา"/>
    <s v="-"/>
    <s v=""/>
    <s v="01/01/2026 20:38"/>
    <s v="-"/>
    <s v="J&amp;T COD"/>
    <s v="Tiktok"/>
    <s v="จ่ายทีหลัง / COD"/>
    <s v=""/>
    <s v="768716424770"/>
    <s v="01/01/2026 20:38"/>
  </r>
  <r>
    <x v="0"/>
    <x v="0"/>
    <n v="66"/>
    <n v="20"/>
    <s v="GOV6"/>
    <n v="1000"/>
    <n v="0"/>
    <s v="ร้านที่2"/>
    <s v="ร***า  น***พันธ์"/>
    <s v="มุกดาหาร"/>
    <s v="-"/>
    <s v=""/>
    <s v="01/01/2026 20:37"/>
    <s v="-"/>
    <s v="Flash Express Thailand COD"/>
    <s v="Tiktok"/>
    <s v="จ่ายทีหลัง / COD"/>
    <s v=""/>
    <s v="THT46052CG5UA0Z"/>
    <s v="01/01/2026 20:37"/>
  </r>
  <r>
    <x v="1"/>
    <x v="1"/>
    <n v="68"/>
    <n v="10"/>
    <s v="GOV6"/>
    <n v="1000"/>
    <n v="0"/>
    <s v="ร้านที่2"/>
    <s v="ร***า  น***พันธ์"/>
    <s v="มุกดาหาร"/>
    <s v="-"/>
    <s v=""/>
    <s v="01/01/2026 20:37"/>
    <s v="-"/>
    <s v="Flash Express Thailand COD"/>
    <s v="Tiktok"/>
    <s v="จ่ายทีหลัง / COD"/>
    <s v=""/>
    <s v="THT46052CG5UA0Z"/>
    <s v="01/01/2026 20:37"/>
  </r>
  <r>
    <x v="2"/>
    <x v="2"/>
    <n v="33.333333333333336"/>
    <n v="3"/>
    <s v="GOV5"/>
    <n v="100"/>
    <n v="0"/>
    <s v="ร้านที่2"/>
    <s v="ส***ุดา  ร***แสง"/>
    <s v="พระนครศรีอยุธยา"/>
    <s v="-"/>
    <s v=""/>
    <s v="01/01/2026 20:37"/>
    <s v="-"/>
    <s v="J&amp;T COD"/>
    <s v="Tiktok"/>
    <s v="จ่ายทีหลัง / COD"/>
    <s v=""/>
    <s v="768775319723"/>
    <s v="01/01/2026 20:37"/>
  </r>
  <r>
    <x v="2"/>
    <x v="2"/>
    <n v="33.333333333333336"/>
    <n v="3"/>
    <s v="GOV4"/>
    <n v="101"/>
    <n v="1"/>
    <s v="ร้านที่2"/>
    <s v="ส***ิง ต***พงษ์"/>
    <s v="สุพรรณบุรี"/>
    <s v="-"/>
    <s v=""/>
    <s v="01/01/2026 20:35"/>
    <s v="-"/>
    <s v="J&amp;T COD"/>
    <s v="Tiktok"/>
    <s v="จ่ายทีหลัง / COD"/>
    <s v=""/>
    <s v="768703002723"/>
    <s v="01/01/2026 20:36"/>
  </r>
  <r>
    <x v="0"/>
    <x v="0"/>
    <n v="66"/>
    <n v="2"/>
    <s v="GOV3"/>
    <n v="100"/>
    <n v="0"/>
    <s v="ร้านที่2"/>
    <s v="เ***ะลิ ศ**"/>
    <s v="สมุทรปราการ"/>
    <s v="-"/>
    <s v=""/>
    <s v="01/01/2026 20:34"/>
    <s v="-"/>
    <s v="J&amp;T COD"/>
    <s v="Tiktok"/>
    <s v="จ่ายทีหลัง / COD"/>
    <s v=""/>
    <s v="768746476886"/>
    <s v="01/01/2026 20:35"/>
  </r>
  <r>
    <x v="1"/>
    <x v="1"/>
    <n v="68"/>
    <n v="1"/>
    <s v="GOV3"/>
    <n v="100"/>
    <n v="0"/>
    <s v="ร้านที่2"/>
    <s v="เ***ะลิ ศ**"/>
    <s v="สมุทรปราการ"/>
    <s v="-"/>
    <s v=""/>
    <s v="01/01/2026 20:34"/>
    <s v="-"/>
    <s v="J&amp;T COD"/>
    <s v="Tiktok"/>
    <s v="จ่ายทีหลัง / COD"/>
    <s v=""/>
    <s v="768746476886"/>
    <s v="01/01/2026 20:35"/>
  </r>
  <r>
    <x v="0"/>
    <x v="0"/>
    <n v="66"/>
    <n v="2"/>
    <s v="GOV1"/>
    <n v="100"/>
    <n v="0"/>
    <s v="ร้านที่2"/>
    <s v="ห***ดง น***เนาลา"/>
    <s v="บึงกาฬ"/>
    <s v="-"/>
    <s v=""/>
    <s v="01/01/2026 20:35"/>
    <s v="-"/>
    <s v="J&amp;T Express"/>
    <s v="Tiktok"/>
    <s v="tiktok"/>
    <s v=""/>
    <s v="768726277885"/>
    <s v="01/01/2026 20:34"/>
  </r>
  <r>
    <x v="1"/>
    <x v="1"/>
    <n v="68"/>
    <n v="1"/>
    <s v="GOV1"/>
    <n v="100"/>
    <n v="0"/>
    <s v="ร้านที่2"/>
    <s v="ห***ดง น***เนาลา"/>
    <s v="บึงกาฬ"/>
    <s v="-"/>
    <s v=""/>
    <s v="01/01/2026 20:35"/>
    <s v="-"/>
    <s v="J&amp;T Express"/>
    <s v="Tiktok"/>
    <s v="tiktok"/>
    <s v=""/>
    <s v="768726277885"/>
    <s v="01/01/2026 20:34"/>
  </r>
  <r>
    <x v="2"/>
    <x v="2"/>
    <n v="50"/>
    <n v="24"/>
    <s v="GOV0"/>
    <n v="800"/>
    <n v="0"/>
    <s v="ร้านที่2"/>
    <s v="ส***ตร์ ก***หวัง"/>
    <s v="กรุงเทพฯ"/>
    <s v="-"/>
    <s v=""/>
    <s v="01/01/2026 20:33"/>
    <s v="-"/>
    <s v="J&amp;T Express"/>
    <s v="Tiktok"/>
    <s v="tiktok"/>
    <s v=""/>
    <s v="768775100796"/>
    <s v="01/01/2026 20:33"/>
  </r>
  <r>
    <x v="2"/>
    <x v="2"/>
    <n v="50"/>
    <n v="6"/>
    <s v="GOU99"/>
    <n v="200"/>
    <n v="0"/>
    <s v="ร้านที่2"/>
    <s v="ก***า แ***จี้ย"/>
    <s v="สมุทรปราการ"/>
    <s v="-"/>
    <s v=""/>
    <s v="01/01/2026 20:33"/>
    <s v="-"/>
    <s v="J&amp;T COD"/>
    <s v="Tiktok"/>
    <s v="จ่ายทีหลัง / COD"/>
    <s v=""/>
    <s v="768710934773"/>
    <s v="01/01/2026 20:33"/>
  </r>
  <r>
    <x v="2"/>
    <x v="2"/>
    <n v="33.333333333333336"/>
    <n v="6"/>
    <s v="GOU96"/>
    <n v="200"/>
    <n v="0"/>
    <s v="ร้านที่2"/>
    <s v="น***าวเบญจมาพร จ***บุตร"/>
    <s v="นครราชสีมา"/>
    <s v="-"/>
    <s v=""/>
    <s v="01/01/2026 20:30"/>
    <s v="-"/>
    <s v="J&amp;T Express"/>
    <s v="Tiktok"/>
    <s v="tiktok"/>
    <s v=""/>
    <s v="768751024775"/>
    <s v="01/01/2026 20:30"/>
  </r>
  <r>
    <x v="2"/>
    <x v="2"/>
    <n v="50"/>
    <n v="6"/>
    <s v="GOU95"/>
    <n v="200"/>
    <n v="0"/>
    <s v="ร้านที่2"/>
    <s v="ค***ชพรรณ  พ***กดิ์"/>
    <s v="สุรินทร์"/>
    <s v="-"/>
    <s v=""/>
    <s v="01/01/2026 20:30"/>
    <s v="-"/>
    <s v="J&amp;T Express"/>
    <s v="Tiktok"/>
    <s v="tiktok"/>
    <s v=""/>
    <s v="768748624766"/>
    <s v="01/01/2026 20:29"/>
  </r>
  <r>
    <x v="2"/>
    <x v="2"/>
    <n v="50"/>
    <n v="6"/>
    <s v="GOU94"/>
    <n v="200"/>
    <n v="0"/>
    <s v="ร้านที่2"/>
    <s v="น***าวเบญจมาพร จ***บุตร"/>
    <s v="นครราชสีมา"/>
    <s v="-"/>
    <s v=""/>
    <s v="01/01/2026 20:28"/>
    <s v="-"/>
    <s v="J&amp;T COD"/>
    <s v="Tiktok"/>
    <s v="จ่ายทีหลัง / COD"/>
    <s v=""/>
    <s v="768798829735"/>
    <s v="01/01/2026 20:28"/>
  </r>
  <r>
    <x v="2"/>
    <x v="2"/>
    <n v="50"/>
    <n v="6"/>
    <s v="GOU92"/>
    <n v="200"/>
    <n v="0"/>
    <s v="ร้านที่2"/>
    <s v="S***nta R***akit"/>
    <s v="สุราษฎร์ธานี"/>
    <s v="-"/>
    <s v=""/>
    <s v="01/01/2026 20:27"/>
    <s v="-"/>
    <s v="J&amp;T Express"/>
    <s v="Tiktok"/>
    <s v="tiktok"/>
    <s v=""/>
    <s v="768714229721"/>
    <s v="01/01/2026 20:26"/>
  </r>
  <r>
    <x v="2"/>
    <x v="2"/>
    <n v="65"/>
    <n v="9"/>
    <s v="GOU91"/>
    <n v="310"/>
    <n v="0"/>
    <s v="ร้านที่2"/>
    <s v="ก***ิศักดิ์ ก***ทองคำ"/>
    <s v="พิจิตร"/>
    <s v="-"/>
    <s v=""/>
    <s v="01/01/2026 20:26"/>
    <s v="-"/>
    <s v="J&amp;T Express"/>
    <s v="Tiktok"/>
    <s v="tiktok"/>
    <s v=""/>
    <s v="768775460740"/>
    <s v="01/01/2026 20:26"/>
  </r>
  <r>
    <x v="2"/>
    <x v="2"/>
    <n v="50"/>
    <n v="6"/>
    <s v="GOU90"/>
    <n v="200"/>
    <n v="0"/>
    <s v="ร้านที่2"/>
    <s v="ส***สสร แ***ชียง"/>
    <s v="นครศรีธรรมราช"/>
    <s v="-"/>
    <s v=""/>
    <s v="01/01/2026 20:26"/>
    <s v="-"/>
    <s v="J&amp;T Express"/>
    <s v="Tiktok"/>
    <s v="tiktok"/>
    <s v=""/>
    <s v="768715419802"/>
    <s v="01/01/2026 20:26"/>
  </r>
  <r>
    <x v="0"/>
    <x v="0"/>
    <n v="66"/>
    <n v="2"/>
    <s v="GOU89"/>
    <n v="200"/>
    <n v="0"/>
    <s v="ร้านที่2"/>
    <s v="น***ำดวน ย***"/>
    <s v="สุพรรณบุรี"/>
    <s v="-"/>
    <s v=""/>
    <s v="01/01/2026 20:23"/>
    <s v="-"/>
    <s v="J&amp;T Express"/>
    <s v="Tiktok"/>
    <s v="tiktok"/>
    <s v=""/>
    <s v="768710888735"/>
    <s v="01/01/2026 20:23"/>
  </r>
  <r>
    <x v="1"/>
    <x v="1"/>
    <n v="68"/>
    <n v="1"/>
    <s v="GOU89"/>
    <n v="200"/>
    <n v="0"/>
    <s v="ร้านที่2"/>
    <s v="น***ำดวน ย***"/>
    <s v="สุพรรณบุรี"/>
    <s v="-"/>
    <s v=""/>
    <s v="01/01/2026 20:23"/>
    <s v="-"/>
    <s v="J&amp;T Express"/>
    <s v="Tiktok"/>
    <s v="tiktok"/>
    <s v=""/>
    <s v="768710888735"/>
    <s v="01/01/2026 20:23"/>
  </r>
  <r>
    <x v="2"/>
    <x v="2"/>
    <n v="33.333333333333336"/>
    <n v="3"/>
    <s v="GOU89"/>
    <n v="200"/>
    <n v="0"/>
    <s v="ร้านที่2"/>
    <s v="น***ำดวน ย***"/>
    <s v="สุพรรณบุรี"/>
    <s v="-"/>
    <s v=""/>
    <s v="01/01/2026 20:23"/>
    <s v="-"/>
    <s v="J&amp;T Express"/>
    <s v="Tiktok"/>
    <s v="tiktok"/>
    <s v=""/>
    <s v="768710888735"/>
    <s v="01/01/2026 20:23"/>
  </r>
  <r>
    <x v="3"/>
    <x v="9"/>
    <n v="64"/>
    <n v="1"/>
    <s v="GOU88"/>
    <n v="64"/>
    <n v="0"/>
    <s v="ร้านที่3"/>
    <s v="สุกัลยา  พิศาล"/>
    <s v="8/1 หมู่ 2 ต.ลาดน้ำเค็ม อ.ผักไห่ จ.พระนครศรีอยุธยา · ลาดน้ำเค็ม/ Lat Nam Khem_x000a__x000a_ผักไห่/ Phak Haiพระนครศรีอยุธยา/ Phra Nakhon Si Ayutthaya_x000a_13120"/>
    <s v="13120"/>
    <s v="660989410095"/>
    <s v="01/01/2026 20:22"/>
    <s v="-"/>
    <s v="Kerry_dropoff"/>
    <s v="Lazada"/>
    <s v="lazada"/>
    <s v=""/>
    <s v="LEXPU0643704142"/>
    <s v="01/01/2026 20:22"/>
  </r>
  <r>
    <x v="0"/>
    <x v="0"/>
    <n v="66"/>
    <n v="2"/>
    <s v="GOU87"/>
    <n v="100"/>
    <n v="0"/>
    <s v="ร้านที่2"/>
    <s v="ย***ี ล***ณวร"/>
    <s v="นครปฐม"/>
    <s v="-"/>
    <s v=""/>
    <s v="01/01/2026 20:22"/>
    <s v="-"/>
    <s v="J&amp;T Express"/>
    <s v="Tiktok"/>
    <s v="tiktok"/>
    <s v=""/>
    <s v="768703978884"/>
    <s v="01/01/2026 20:22"/>
  </r>
  <r>
    <x v="1"/>
    <x v="1"/>
    <n v="68"/>
    <n v="1"/>
    <s v="GOU87"/>
    <n v="100"/>
    <n v="0"/>
    <s v="ร้านที่2"/>
    <s v="ย***ี ล***ณวร"/>
    <s v="นครปฐม"/>
    <s v="-"/>
    <s v=""/>
    <s v="01/01/2026 20:22"/>
    <s v="-"/>
    <s v="J&amp;T Express"/>
    <s v="Tiktok"/>
    <s v="tiktok"/>
    <s v=""/>
    <s v="768703978884"/>
    <s v="01/01/2026 20:22"/>
  </r>
  <r>
    <x v="2"/>
    <x v="2"/>
    <n v="50"/>
    <n v="6"/>
    <s v="GOU86"/>
    <n v="200"/>
    <n v="0"/>
    <s v="ร้านที่2"/>
    <s v="จ***รรณ ข***ีจิตต์"/>
    <s v="อ่างทอง"/>
    <s v="-"/>
    <s v=""/>
    <s v="01/01/2026 20:23"/>
    <s v="-"/>
    <s v="J&amp;T Express"/>
    <s v="Tiktok"/>
    <s v="tiktok"/>
    <s v=""/>
    <s v="768779947751"/>
    <s v="01/01/2026 20:22"/>
  </r>
  <r>
    <x v="0"/>
    <x v="0"/>
    <n v="66"/>
    <n v="2"/>
    <s v="GOU84"/>
    <n v="100"/>
    <n v="0"/>
    <s v="ร้านที่2"/>
    <s v="ว***พ็ญ ข***เภา"/>
    <s v="เทศบาลนครนครปฐม"/>
    <s v="-"/>
    <s v=""/>
    <s v="01/01/2026 20:21"/>
    <s v="-"/>
    <s v="J&amp;T Express"/>
    <s v="Tiktok"/>
    <s v="tiktok"/>
    <s v=""/>
    <s v="768733852891"/>
    <s v="01/01/2026 20:20"/>
  </r>
  <r>
    <x v="1"/>
    <x v="1"/>
    <n v="68"/>
    <n v="1"/>
    <s v="GOU84"/>
    <n v="100"/>
    <n v="0"/>
    <s v="ร้านที่2"/>
    <s v="ว***พ็ญ ข***เภา"/>
    <s v="เทศบาลนครนครปฐม"/>
    <s v="-"/>
    <s v=""/>
    <s v="01/01/2026 20:21"/>
    <s v="-"/>
    <s v="J&amp;T Express"/>
    <s v="Tiktok"/>
    <s v="tiktok"/>
    <s v=""/>
    <s v="768733852891"/>
    <s v="01/01/2026 20:20"/>
  </r>
  <r>
    <x v="2"/>
    <x v="2"/>
    <n v="50"/>
    <n v="6"/>
    <s v="GOU83"/>
    <n v="200"/>
    <n v="0"/>
    <s v="ร้านที่2"/>
    <s v="บ***"/>
    <s v="พะเยา"/>
    <s v="-"/>
    <s v=""/>
    <s v="01/01/2026 20:20"/>
    <s v="-"/>
    <s v="J&amp;T Express"/>
    <s v="Tiktok"/>
    <s v="tiktok"/>
    <s v=""/>
    <s v="768756949752"/>
    <s v="01/01/2026 20:20"/>
  </r>
  <r>
    <x v="2"/>
    <x v="2"/>
    <n v="50"/>
    <n v="6"/>
    <s v="GOU81"/>
    <n v="200"/>
    <n v="0"/>
    <s v="ร้านที่2"/>
    <s v="พ***พย์ ท***งษ์"/>
    <s v="กรุงเทพฯ"/>
    <s v="-"/>
    <s v=""/>
    <s v="01/01/2026 20:19"/>
    <s v="-"/>
    <s v="J&amp;T COD"/>
    <s v="Tiktok"/>
    <s v="จ่ายทีหลัง / COD"/>
    <s v=""/>
    <s v="768732345780"/>
    <s v="01/01/2026 20:19"/>
  </r>
  <r>
    <x v="0"/>
    <x v="0"/>
    <n v="66"/>
    <n v="2"/>
    <s v="GOU80"/>
    <n v="100"/>
    <n v="0"/>
    <s v="ร้านที่2"/>
    <s v="ช***บอย"/>
    <s v="นครศรีธรรมราช"/>
    <s v="-"/>
    <s v=""/>
    <s v="01/01/2026 20:19"/>
    <s v="-"/>
    <s v="J&amp;T COD"/>
    <s v="Tiktok"/>
    <s v="จ่ายทีหลัง / COD"/>
    <s v=""/>
    <s v="768702364905"/>
    <s v="01/01/2026 20:19"/>
  </r>
  <r>
    <x v="1"/>
    <x v="1"/>
    <n v="68"/>
    <n v="1"/>
    <s v="GOU80"/>
    <n v="100"/>
    <n v="0"/>
    <s v="ร้านที่2"/>
    <s v="ช***บอย"/>
    <s v="นครศรีธรรมราช"/>
    <s v="-"/>
    <s v=""/>
    <s v="01/01/2026 20:19"/>
    <s v="-"/>
    <s v="J&amp;T COD"/>
    <s v="Tiktok"/>
    <s v="จ่ายทีหลัง / COD"/>
    <s v=""/>
    <s v="768702364905"/>
    <s v="01/01/2026 20:19"/>
  </r>
  <r>
    <x v="2"/>
    <x v="2"/>
    <n v="50"/>
    <n v="6"/>
    <s v="GOU79"/>
    <n v="200"/>
    <n v="0"/>
    <s v="ร้านที่2"/>
    <s v="น***  เ***หนับ"/>
    <s v="ปทุมธานี"/>
    <s v="-"/>
    <s v=""/>
    <s v="01/01/2026 20:18"/>
    <s v="-"/>
    <s v="J&amp;T COD"/>
    <s v="Tiktok"/>
    <s v="จ่ายทีหลัง / COD"/>
    <s v=""/>
    <s v="768793839763"/>
    <s v="01/01/2026 20:18"/>
  </r>
  <r>
    <x v="2"/>
    <x v="2"/>
    <n v="50"/>
    <n v="6"/>
    <s v="GOU77"/>
    <n v="200"/>
    <n v="0"/>
    <s v="ร้านที่2"/>
    <s v="ด***ุ่ง"/>
    <s v="ปทุมธานี"/>
    <s v="-"/>
    <s v=""/>
    <s v="01/01/2026 20:16"/>
    <s v="-"/>
    <s v="Flash Express Thailand COD"/>
    <s v="Tiktok"/>
    <s v="จ่ายทีหลัง / COD"/>
    <s v=""/>
    <s v="THT04062CFP8D0Z"/>
    <s v="01/01/2026 20:16"/>
  </r>
  <r>
    <x v="0"/>
    <x v="0"/>
    <n v="66"/>
    <n v="2"/>
    <s v="GOU76"/>
    <n v="100"/>
    <n v="0"/>
    <s v="ร้านที่2"/>
    <s v="ห*** 2**  ล***ม"/>
    <s v="ปทุมธานี"/>
    <s v="-"/>
    <s v=""/>
    <s v="01/01/2026 20:15"/>
    <s v="-"/>
    <s v="Flash Express Thailand COD"/>
    <s v="Tiktok"/>
    <s v="จ่ายทีหลัง / COD"/>
    <s v=""/>
    <s v="THT04022CJ1DA1Z"/>
    <s v="01/01/2026 20:16"/>
  </r>
  <r>
    <x v="1"/>
    <x v="1"/>
    <n v="68"/>
    <n v="1"/>
    <s v="GOU76"/>
    <n v="100"/>
    <n v="0"/>
    <s v="ร้านที่2"/>
    <s v="ห*** 2**  ล***ม"/>
    <s v="ปทุมธานี"/>
    <s v="-"/>
    <s v=""/>
    <s v="01/01/2026 20:15"/>
    <s v="-"/>
    <s v="Flash Express Thailand COD"/>
    <s v="Tiktok"/>
    <s v="จ่ายทีหลัง / COD"/>
    <s v=""/>
    <s v="THT04022CJ1DA1Z"/>
    <s v="01/01/2026 20:16"/>
  </r>
  <r>
    <x v="0"/>
    <x v="0"/>
    <n v="66"/>
    <n v="2"/>
    <s v="GOU75"/>
    <n v="100"/>
    <n v="0"/>
    <s v="ร้านที่2"/>
    <s v="ภ***ญ ท***กระโทก"/>
    <s v="นครราชสีมา"/>
    <s v="-"/>
    <s v=""/>
    <s v="01/01/2026 20:15"/>
    <s v="-"/>
    <s v="J&amp;T COD"/>
    <s v="Tiktok"/>
    <s v="จ่ายทีหลัง / COD"/>
    <s v=""/>
    <s v="768733373881"/>
    <s v="01/01/2026 20:15"/>
  </r>
  <r>
    <x v="1"/>
    <x v="1"/>
    <n v="68"/>
    <n v="1"/>
    <s v="GOU75"/>
    <n v="100"/>
    <n v="0"/>
    <s v="ร้านที่2"/>
    <s v="ภ***ญ ท***กระโทก"/>
    <s v="นครราชสีมา"/>
    <s v="-"/>
    <s v=""/>
    <s v="01/01/2026 20:15"/>
    <s v="-"/>
    <s v="J&amp;T COD"/>
    <s v="Tiktok"/>
    <s v="จ่ายทีหลัง / COD"/>
    <s v=""/>
    <s v="768733373881"/>
    <s v="01/01/2026 20:15"/>
  </r>
  <r>
    <x v="0"/>
    <x v="0"/>
    <n v="66"/>
    <n v="2"/>
    <s v="GOU74"/>
    <n v="100"/>
    <n v="0"/>
    <s v="ร้านที่2"/>
    <s v="พ***ีญา ช***งคราม"/>
    <s v="สมุทรปราการ"/>
    <s v="-"/>
    <s v=""/>
    <s v="01/01/2026 20:15"/>
    <s v="-"/>
    <s v="J&amp;T COD"/>
    <s v="Tiktok"/>
    <s v="จ่ายทีหลัง / COD"/>
    <s v=""/>
    <s v="768788258884"/>
    <s v="01/01/2026 20:15"/>
  </r>
  <r>
    <x v="1"/>
    <x v="1"/>
    <n v="68"/>
    <n v="1"/>
    <s v="GOU74"/>
    <n v="100"/>
    <n v="0"/>
    <s v="ร้านที่2"/>
    <s v="พ***ีญา ช***งคราม"/>
    <s v="สมุทรปราการ"/>
    <s v="-"/>
    <s v=""/>
    <s v="01/01/2026 20:15"/>
    <s v="-"/>
    <s v="J&amp;T COD"/>
    <s v="Tiktok"/>
    <s v="จ่ายทีหลัง / COD"/>
    <s v=""/>
    <s v="768788258884"/>
    <s v="01/01/2026 20:15"/>
  </r>
  <r>
    <x v="2"/>
    <x v="2"/>
    <n v="33.333333333333336"/>
    <n v="3"/>
    <s v="GOU73"/>
    <n v="100"/>
    <n v="0"/>
    <s v="ร้านที่2"/>
    <s v="ม***คร์"/>
    <s v="ชัยนาท"/>
    <s v="-"/>
    <s v=""/>
    <s v="01/01/2026 20:12"/>
    <s v="-"/>
    <s v="J&amp;T Express"/>
    <s v="Tiktok"/>
    <s v="tiktok"/>
    <s v=""/>
    <s v="768707317711"/>
    <s v="01/01/2026 20:12"/>
  </r>
  <r>
    <x v="2"/>
    <x v="2"/>
    <n v="50"/>
    <n v="6"/>
    <s v="GOU72"/>
    <n v="200"/>
    <n v="0"/>
    <s v="ร้านที่2"/>
    <s v="M*** ม***"/>
    <s v="นครนายก"/>
    <s v="-"/>
    <s v=""/>
    <s v="01/01/2026 20:11"/>
    <s v="-"/>
    <s v="J&amp;T COD"/>
    <s v="Tiktok"/>
    <s v="จ่ายทีหลัง / COD"/>
    <s v=""/>
    <s v="768796146742"/>
    <s v="01/01/2026 20:11"/>
  </r>
  <r>
    <x v="8"/>
    <x v="8"/>
    <n v="66"/>
    <n v="1"/>
    <s v="GOU71"/>
    <n v="176.75"/>
    <n v="0"/>
    <s v="ร้านที่9"/>
    <s v="k.อรกช ขำอินทร์"/>
    <s v="95ถ.ราชดำเนิน1ต.ในเมือง_x000a__x000a_เมืองกำแพงเพชร/ Mueang Kamphaeng Phetกำแพงเพชร/ Kamphaeng Phet_x000a_62000"/>
    <s v="62000"/>
    <s v="660873153779"/>
    <s v="01/01/2026 20:10"/>
    <s v="-"/>
    <s v="Kerry_dropoff"/>
    <s v="Lazada"/>
    <s v="lazada"/>
    <s v=""/>
    <s v="LEXPU0643709269"/>
    <s v="01/01/2026 20:10"/>
  </r>
  <r>
    <x v="7"/>
    <x v="7"/>
    <n v="66"/>
    <n v="1"/>
    <s v="GOU71"/>
    <n v="176.75"/>
    <n v="0"/>
    <s v="ร้านที่9"/>
    <s v="k.อรกช ขำอินทร์"/>
    <s v="95ถ.ราชดำเนิน1ต.ในเมือง_x000a__x000a_เมืองกำแพงเพชร/ Mueang Kamphaeng Phetกำแพงเพชร/ Kamphaeng Phet_x000a_62000"/>
    <s v="62000"/>
    <s v="660873153779"/>
    <s v="01/01/2026 20:10"/>
    <s v="-"/>
    <s v="Kerry_dropoff"/>
    <s v="Lazada"/>
    <s v="lazada"/>
    <s v=""/>
    <s v="LEXPU0643709269"/>
    <s v="01/01/2026 20:10"/>
  </r>
  <r>
    <x v="3"/>
    <x v="3"/>
    <n v="67"/>
    <n v="1"/>
    <s v="GOU71"/>
    <n v="176.75"/>
    <n v="0"/>
    <s v="ร้านที่9"/>
    <s v="k.อรกช ขำอินทร์"/>
    <s v="95ถ.ราชดำเนิน1ต.ในเมือง_x000a__x000a_เมืองกำแพงเพชร/ Mueang Kamphaeng Phetกำแพงเพชร/ Kamphaeng Phet_x000a_62000"/>
    <s v="62000"/>
    <s v="660873153779"/>
    <s v="01/01/2026 20:10"/>
    <s v="-"/>
    <s v="Kerry_dropoff"/>
    <s v="Lazada"/>
    <s v="lazada"/>
    <s v=""/>
    <s v="LEXPU0643709269"/>
    <s v="01/01/2026 20:10"/>
  </r>
  <r>
    <x v="2"/>
    <x v="2"/>
    <n v="50"/>
    <n v="6"/>
    <s v="GOU68"/>
    <n v="200"/>
    <n v="0"/>
    <s v="ร้านที่2"/>
    <s v="ส***ณาจันทร์สน"/>
    <s v="ปราจีนบุรี"/>
    <s v="-"/>
    <s v=""/>
    <s v="01/01/2026 20:09"/>
    <s v="-"/>
    <s v="J&amp;T COD"/>
    <s v="Tiktok"/>
    <s v="จ่ายทีหลัง / COD"/>
    <s v=""/>
    <s v="768740631772"/>
    <s v="01/01/2026 20:09"/>
  </r>
  <r>
    <x v="2"/>
    <x v="2"/>
    <n v="50"/>
    <n v="6"/>
    <s v="GOU67"/>
    <n v="200"/>
    <n v="0"/>
    <s v="ร้านที่2"/>
    <s v="ส***น แ***ี"/>
    <s v="ชลบุรี"/>
    <s v="-"/>
    <s v=""/>
    <s v="01/01/2026 20:09"/>
    <s v="-"/>
    <s v="J&amp;T COD"/>
    <s v="Tiktok"/>
    <s v="จ่ายทีหลัง / COD"/>
    <s v=""/>
    <s v="768754943806"/>
    <s v="01/01/2026 20:09"/>
  </r>
  <r>
    <x v="0"/>
    <x v="0"/>
    <n v="66"/>
    <n v="4"/>
    <s v="GOU65"/>
    <n v="200"/>
    <n v="0"/>
    <s v="ร้านที่2"/>
    <s v="อ***ยา  ภ***ิลป์"/>
    <s v="ระยอง"/>
    <s v="-"/>
    <s v=""/>
    <s v="01/01/2026 20:08"/>
    <s v="-"/>
    <s v="J&amp;T COD"/>
    <s v="Tiktok"/>
    <s v="จ่ายทีหลัง / COD"/>
    <s v=""/>
    <s v="768723032814"/>
    <s v="01/01/2026 20:08"/>
  </r>
  <r>
    <x v="1"/>
    <x v="1"/>
    <n v="68"/>
    <n v="2"/>
    <s v="GOU65"/>
    <n v="200"/>
    <n v="0"/>
    <s v="ร้านที่2"/>
    <s v="อ***ยา  ภ***ิลป์"/>
    <s v="ระยอง"/>
    <s v="-"/>
    <s v=""/>
    <s v="01/01/2026 20:08"/>
    <s v="-"/>
    <s v="J&amp;T COD"/>
    <s v="Tiktok"/>
    <s v="จ่ายทีหลัง / COD"/>
    <s v=""/>
    <s v="768723032814"/>
    <s v="01/01/2026 20:08"/>
  </r>
  <r>
    <x v="2"/>
    <x v="2"/>
    <n v="50"/>
    <n v="6"/>
    <s v="GOU64"/>
    <n v="200"/>
    <n v="0"/>
    <s v="ร้านที่2"/>
    <s v="ว***าภรณ์ ท***หญ่"/>
    <s v="สระบุรี"/>
    <s v="-"/>
    <s v=""/>
    <s v="01/01/2026 20:07"/>
    <s v="-"/>
    <s v="J&amp;T COD"/>
    <s v="Tiktok"/>
    <s v="จ่ายทีหลัง / COD"/>
    <s v=""/>
    <s v="768790641710"/>
    <s v="01/01/2026 20:07"/>
  </r>
  <r>
    <x v="0"/>
    <x v="0"/>
    <n v="66"/>
    <n v="2"/>
    <s v="GOU63"/>
    <n v="200"/>
    <n v="0"/>
    <s v="ร้านที่2"/>
    <s v="ภ***ิยาพร ส***กรอนันต์"/>
    <s v="ราชบุรี"/>
    <s v="-"/>
    <s v=""/>
    <s v="01/01/2026 20:07"/>
    <s v="-"/>
    <s v="J&amp;T Express"/>
    <s v="Tiktok"/>
    <s v="tiktok"/>
    <s v=""/>
    <s v="768728486724"/>
    <s v="01/01/2026 20:07"/>
  </r>
  <r>
    <x v="1"/>
    <x v="1"/>
    <n v="68"/>
    <n v="1"/>
    <s v="GOU63"/>
    <n v="200"/>
    <n v="0"/>
    <s v="ร้านที่2"/>
    <s v="ภ***ิยาพร ส***กรอนันต์"/>
    <s v="ราชบุรี"/>
    <s v="-"/>
    <s v=""/>
    <s v="01/01/2026 20:07"/>
    <s v="-"/>
    <s v="J&amp;T Express"/>
    <s v="Tiktok"/>
    <s v="tiktok"/>
    <s v=""/>
    <s v="768728486724"/>
    <s v="01/01/2026 20:07"/>
  </r>
  <r>
    <x v="2"/>
    <x v="2"/>
    <n v="33.333333333333336"/>
    <n v="3"/>
    <s v="GOU63"/>
    <n v="200"/>
    <n v="0"/>
    <s v="ร้านที่2"/>
    <s v="ภ***ิยาพร ส***กรอนันต์"/>
    <s v="ราชบุรี"/>
    <s v="-"/>
    <s v=""/>
    <s v="01/01/2026 20:07"/>
    <s v="-"/>
    <s v="J&amp;T Express"/>
    <s v="Tiktok"/>
    <s v="tiktok"/>
    <s v=""/>
    <s v="768728486724"/>
    <s v="01/01/2026 20:07"/>
  </r>
  <r>
    <x v="0"/>
    <x v="0"/>
    <n v="66"/>
    <n v="20"/>
    <s v="GOU62"/>
    <n v="1000"/>
    <n v="0"/>
    <s v="ร้านที่2"/>
    <s v="ม***สา"/>
    <s v="นนทบุรี"/>
    <s v="-"/>
    <s v=""/>
    <s v="01/01/2026 20:06"/>
    <s v="-"/>
    <s v="Flash Express Thailand COD"/>
    <s v="Tiktok"/>
    <s v="จ่ายทีหลัง / COD"/>
    <s v=""/>
    <s v="THT03012CJ3SZ9Z"/>
    <s v="01/01/2026 20:06"/>
  </r>
  <r>
    <x v="1"/>
    <x v="1"/>
    <n v="68"/>
    <n v="10"/>
    <s v="GOU62"/>
    <n v="1000"/>
    <n v="0"/>
    <s v="ร้านที่2"/>
    <s v="ม***สา"/>
    <s v="นนทบุรี"/>
    <s v="-"/>
    <s v=""/>
    <s v="01/01/2026 20:06"/>
    <s v="-"/>
    <s v="Flash Express Thailand COD"/>
    <s v="Tiktok"/>
    <s v="จ่ายทีหลัง / COD"/>
    <s v=""/>
    <s v="THT03012CJ3SZ9Z"/>
    <s v="01/01/2026 20:06"/>
  </r>
  <r>
    <x v="2"/>
    <x v="2"/>
    <n v="33.333333333333336"/>
    <n v="3"/>
    <s v="GOU61"/>
    <n v="110"/>
    <n v="10"/>
    <s v="ร้านที่2"/>
    <s v="ม***วัลย์ เ***ทอง"/>
    <s v="บุรีรัมย์"/>
    <s v="-"/>
    <s v=""/>
    <s v="01/01/2026 20:06"/>
    <s v="-"/>
    <s v="J&amp;T COD"/>
    <s v="Tiktok"/>
    <s v="จ่ายทีหลัง / COD"/>
    <s v=""/>
    <s v="768725310710"/>
    <s v="01/01/2026 20:06"/>
  </r>
  <r>
    <x v="2"/>
    <x v="2"/>
    <n v="33.333333333333336"/>
    <n v="3"/>
    <s v="GOU59"/>
    <n v="100"/>
    <n v="0"/>
    <s v="ร้านที่2"/>
    <s v="ล***า อ***ฆนนท์"/>
    <s v="นครสวรรค์"/>
    <s v="-"/>
    <s v=""/>
    <s v="01/01/2026 20:05"/>
    <s v="-"/>
    <s v="J&amp;T COD"/>
    <s v="Tiktok"/>
    <s v="จ่ายทีหลัง / COD"/>
    <s v=""/>
    <s v="768752912712"/>
    <s v="01/01/2026 20:05"/>
  </r>
  <r>
    <x v="0"/>
    <x v="0"/>
    <n v="66"/>
    <n v="2"/>
    <s v="GOU58"/>
    <n v="100"/>
    <n v="0"/>
    <s v="ร้านที่2"/>
    <s v="ล***ณ์ เ***วงษ์"/>
    <s v="ชลบุรี"/>
    <s v="-"/>
    <s v=""/>
    <s v="01/01/2026 20:04"/>
    <s v="-"/>
    <s v="J&amp;T Express"/>
    <s v="Tiktok"/>
    <s v="tiktok"/>
    <s v=""/>
    <s v="768770361881"/>
    <s v="01/01/2026 20:03"/>
  </r>
  <r>
    <x v="1"/>
    <x v="1"/>
    <n v="68"/>
    <n v="1"/>
    <s v="GOU58"/>
    <n v="100"/>
    <n v="0"/>
    <s v="ร้านที่2"/>
    <s v="ล***ณ์ เ***วงษ์"/>
    <s v="ชลบุรี"/>
    <s v="-"/>
    <s v=""/>
    <s v="01/01/2026 20:04"/>
    <s v="-"/>
    <s v="J&amp;T Express"/>
    <s v="Tiktok"/>
    <s v="tiktok"/>
    <s v=""/>
    <s v="768770361881"/>
    <s v="01/01/2026 20:03"/>
  </r>
  <r>
    <x v="0"/>
    <x v="0"/>
    <n v="66"/>
    <n v="4"/>
    <s v="GOU57"/>
    <n v="200"/>
    <n v="0"/>
    <s v="ร้านที่2"/>
    <s v="C***phonuch M***uang"/>
    <s v="สิงห์บุรี"/>
    <s v="-"/>
    <s v=""/>
    <s v="01/01/2026 20:03"/>
    <s v="-"/>
    <s v="J&amp;T COD"/>
    <s v="Tiktok"/>
    <s v="จ่ายทีหลัง / COD"/>
    <s v=""/>
    <s v="768710787832"/>
    <s v="01/01/2026 20:03"/>
  </r>
  <r>
    <x v="1"/>
    <x v="1"/>
    <n v="68"/>
    <n v="2"/>
    <s v="GOU57"/>
    <n v="200"/>
    <n v="0"/>
    <s v="ร้านที่2"/>
    <s v="C***phonuch M***uang"/>
    <s v="สิงห์บุรี"/>
    <s v="-"/>
    <s v=""/>
    <s v="01/01/2026 20:03"/>
    <s v="-"/>
    <s v="J&amp;T COD"/>
    <s v="Tiktok"/>
    <s v="จ่ายทีหลัง / COD"/>
    <s v=""/>
    <s v="768710787832"/>
    <s v="01/01/2026 20:03"/>
  </r>
  <r>
    <x v="2"/>
    <x v="2"/>
    <n v="33.333333333333336"/>
    <n v="3"/>
    <s v="GOU55"/>
    <n v="100"/>
    <n v="0"/>
    <s v="ร้านที่2"/>
    <s v="น***พร  ส***"/>
    <s v="ชัยภูมิ"/>
    <s v="-"/>
    <s v=""/>
    <s v="01/01/2026 20:02"/>
    <s v="-"/>
    <s v="J&amp;T COD"/>
    <s v="Tiktok"/>
    <s v="จ่ายทีหลัง / COD"/>
    <s v=""/>
    <s v="768767299705"/>
    <s v="01/01/2026 20:03"/>
  </r>
  <r>
    <x v="2"/>
    <x v="2"/>
    <n v="50"/>
    <n v="6"/>
    <s v="GOU54"/>
    <n v="200"/>
    <n v="0"/>
    <s v="ร้านที่2"/>
    <s v="ก***ิกา ฉ***าลี"/>
    <s v="ชลบุรี"/>
    <s v="-"/>
    <s v=""/>
    <s v="01/01/2026 20:02"/>
    <s v="-"/>
    <s v="J&amp;T COD"/>
    <s v="Tiktok"/>
    <s v="จ่ายทีหลัง / COD"/>
    <s v=""/>
    <s v="768718408780"/>
    <s v="01/01/2026 20:02"/>
  </r>
  <r>
    <x v="0"/>
    <x v="0"/>
    <n v="66"/>
    <n v="4"/>
    <s v="GOU52"/>
    <n v="200"/>
    <n v="0"/>
    <s v="ร้านที่2"/>
    <s v="ว***ิสาข์ เ**"/>
    <s v="สุพรรณบุรี"/>
    <s v="-"/>
    <s v=""/>
    <s v="01/01/2026 20:02"/>
    <s v="-"/>
    <s v="J&amp;T Express"/>
    <s v="Tiktok"/>
    <s v="tiktok"/>
    <s v=""/>
    <s v="768754141820"/>
    <s v="01/01/2026 20:01"/>
  </r>
  <r>
    <x v="1"/>
    <x v="1"/>
    <n v="68"/>
    <n v="2"/>
    <s v="GOU52"/>
    <n v="200"/>
    <n v="0"/>
    <s v="ร้านที่2"/>
    <s v="ว***ิสาข์ เ**"/>
    <s v="สุพรรณบุรี"/>
    <s v="-"/>
    <s v=""/>
    <s v="01/01/2026 20:02"/>
    <s v="-"/>
    <s v="J&amp;T Express"/>
    <s v="Tiktok"/>
    <s v="tiktok"/>
    <s v=""/>
    <s v="768754141820"/>
    <s v="01/01/2026 20:01"/>
  </r>
  <r>
    <x v="0"/>
    <x v="0"/>
    <n v="66"/>
    <n v="2"/>
    <s v="GOU51"/>
    <n v="100"/>
    <n v="0"/>
    <s v="ร้านที่2"/>
    <s v="ผ***ี่รัก   ร***ี่ผิด"/>
    <s v="อุบลราชธานี"/>
    <s v="-"/>
    <s v=""/>
    <s v="01/01/2026 20:01"/>
    <s v="-"/>
    <s v="J&amp;T COD"/>
    <s v="Tiktok"/>
    <s v="จ่ายทีหลัง / COD"/>
    <s v=""/>
    <s v="768781859893"/>
    <s v="01/01/2026 20:01"/>
  </r>
  <r>
    <x v="1"/>
    <x v="1"/>
    <n v="68"/>
    <n v="1"/>
    <s v="GOU51"/>
    <n v="100"/>
    <n v="0"/>
    <s v="ร้านที่2"/>
    <s v="ผ***ี่รัก   ร***ี่ผิด"/>
    <s v="อุบลราชธานี"/>
    <s v="-"/>
    <s v=""/>
    <s v="01/01/2026 20:01"/>
    <s v="-"/>
    <s v="J&amp;T COD"/>
    <s v="Tiktok"/>
    <s v="จ่ายทีหลัง / COD"/>
    <s v=""/>
    <s v="768781859893"/>
    <s v="01/01/2026 20:01"/>
  </r>
  <r>
    <x v="0"/>
    <x v="0"/>
    <n v="66"/>
    <n v="2"/>
    <s v="GOU50"/>
    <n v="100"/>
    <n v="0"/>
    <s v="ร้านที่2"/>
    <s v="N***iei"/>
    <s v="กรุงเทพฯ"/>
    <s v="-"/>
    <s v=""/>
    <s v="01/01/2026 20:00"/>
    <s v="-"/>
    <s v="J&amp;T COD"/>
    <s v="Tiktok"/>
    <s v="จ่ายทีหลัง / COD"/>
    <s v=""/>
    <s v="768791788855"/>
    <s v="01/01/2026 20:00"/>
  </r>
  <r>
    <x v="1"/>
    <x v="1"/>
    <n v="68"/>
    <n v="1"/>
    <s v="GOU50"/>
    <n v="100"/>
    <n v="0"/>
    <s v="ร้านที่2"/>
    <s v="N***iei"/>
    <s v="กรุงเทพฯ"/>
    <s v="-"/>
    <s v=""/>
    <s v="01/01/2026 20:00"/>
    <s v="-"/>
    <s v="J&amp;T COD"/>
    <s v="Tiktok"/>
    <s v="จ่ายทีหลัง / COD"/>
    <s v=""/>
    <s v="768791788855"/>
    <s v="01/01/2026 20:00"/>
  </r>
  <r>
    <x v="5"/>
    <x v="5"/>
    <n v="139"/>
    <n v="4"/>
    <s v="GOU49"/>
    <n v="436"/>
    <n v="0"/>
    <s v="ร้านที่2"/>
    <s v="ว***า ช***ตุ"/>
    <s v="นครสวรรค์"/>
    <s v="-"/>
    <s v=""/>
    <s v="01/01/2026 20:00"/>
    <s v="-"/>
    <s v="J&amp;T COD"/>
    <s v="Tiktok"/>
    <s v="จ่ายทีหลัง / COD"/>
    <s v=""/>
    <s v="768716715756"/>
    <s v="01/01/2026 20:00"/>
  </r>
  <r>
    <x v="0"/>
    <x v="0"/>
    <n v="66"/>
    <n v="2"/>
    <s v="GOU48"/>
    <n v="100"/>
    <n v="0"/>
    <s v="ร้านที่2"/>
    <s v="ศ***วรรณ"/>
    <s v="กรุงเทพฯ"/>
    <s v="-"/>
    <s v=""/>
    <s v="01/01/2026 19:59"/>
    <s v="-"/>
    <s v="J&amp;T Express"/>
    <s v="Tiktok"/>
    <s v="tiktok"/>
    <s v=""/>
    <s v="768725587851"/>
    <s v="01/01/2026 19:59"/>
  </r>
  <r>
    <x v="1"/>
    <x v="1"/>
    <n v="68"/>
    <n v="1"/>
    <s v="GOU48"/>
    <n v="100"/>
    <n v="0"/>
    <s v="ร้านที่2"/>
    <s v="ศ***วรรณ"/>
    <s v="กรุงเทพฯ"/>
    <s v="-"/>
    <s v=""/>
    <s v="01/01/2026 19:59"/>
    <s v="-"/>
    <s v="J&amp;T Express"/>
    <s v="Tiktok"/>
    <s v="tiktok"/>
    <s v=""/>
    <s v="768725587851"/>
    <s v="01/01/2026 19:59"/>
  </r>
  <r>
    <x v="2"/>
    <x v="2"/>
    <n v="50"/>
    <n v="6"/>
    <s v="GOU47"/>
    <n v="200"/>
    <n v="0"/>
    <s v="ร้านที่2"/>
    <s v="ว***า"/>
    <s v="กรุงเทพฯ"/>
    <s v="-"/>
    <s v=""/>
    <s v="01/01/2026 19:59"/>
    <s v="-"/>
    <s v="J&amp;T COD"/>
    <s v="Tiktok"/>
    <s v="จ่ายทีหลัง / COD"/>
    <s v=""/>
    <s v="768769409785"/>
    <s v="01/01/2026 19:59"/>
  </r>
  <r>
    <x v="0"/>
    <x v="0"/>
    <n v="66"/>
    <n v="2"/>
    <s v="GOU46"/>
    <n v="100"/>
    <n v="0"/>
    <s v="ร้านที่2"/>
    <s v="น*** พ***ไพร"/>
    <s v="เทศบาลนครนครสวรรค์"/>
    <s v="-"/>
    <s v=""/>
    <s v="01/01/2026 19:59"/>
    <s v="-"/>
    <s v="J&amp;T Express"/>
    <s v="Tiktok"/>
    <s v="tiktok"/>
    <s v=""/>
    <s v="768795466843"/>
    <s v="01/01/2026 19:59"/>
  </r>
  <r>
    <x v="1"/>
    <x v="1"/>
    <n v="68"/>
    <n v="1"/>
    <s v="GOU46"/>
    <n v="100"/>
    <n v="0"/>
    <s v="ร้านที่2"/>
    <s v="น*** พ***ไพร"/>
    <s v="เทศบาลนครนครสวรรค์"/>
    <s v="-"/>
    <s v=""/>
    <s v="01/01/2026 19:59"/>
    <s v="-"/>
    <s v="J&amp;T Express"/>
    <s v="Tiktok"/>
    <s v="tiktok"/>
    <s v=""/>
    <s v="768795466843"/>
    <s v="01/01/2026 19:59"/>
  </r>
  <r>
    <x v="0"/>
    <x v="0"/>
    <n v="66"/>
    <n v="2"/>
    <s v="GOU45"/>
    <n v="100"/>
    <n v="0"/>
    <s v="ร้านที่2"/>
    <s v="ธ***ย พ***า"/>
    <s v="ระยอง"/>
    <s v="-"/>
    <s v=""/>
    <s v="01/01/2026 19:59"/>
    <s v="-"/>
    <s v="J&amp;T Express"/>
    <s v="Tiktok"/>
    <s v="tiktok"/>
    <s v=""/>
    <s v="768778986883"/>
    <s v="01/01/2026 19:58"/>
  </r>
  <r>
    <x v="1"/>
    <x v="1"/>
    <n v="68"/>
    <n v="1"/>
    <s v="GOU45"/>
    <n v="100"/>
    <n v="0"/>
    <s v="ร้านที่2"/>
    <s v="ธ***ย พ***า"/>
    <s v="ระยอง"/>
    <s v="-"/>
    <s v=""/>
    <s v="01/01/2026 19:59"/>
    <s v="-"/>
    <s v="J&amp;T Express"/>
    <s v="Tiktok"/>
    <s v="tiktok"/>
    <s v=""/>
    <s v="768778986883"/>
    <s v="01/01/2026 19:58"/>
  </r>
  <r>
    <x v="0"/>
    <x v="0"/>
    <n v="66"/>
    <n v="4"/>
    <s v="GOU44"/>
    <n v="200"/>
    <n v="0"/>
    <s v="ร้านที่2"/>
    <s v="ส***น อ***า"/>
    <s v="กรุงเทพฯ"/>
    <s v="-"/>
    <s v=""/>
    <s v="01/01/2026 19:58"/>
    <s v="-"/>
    <s v="J&amp;T Express"/>
    <s v="Tiktok"/>
    <s v="tiktok"/>
    <s v=""/>
    <s v="768765132892"/>
    <s v="01/01/2026 19:58"/>
  </r>
  <r>
    <x v="1"/>
    <x v="1"/>
    <n v="68"/>
    <n v="2"/>
    <s v="GOU44"/>
    <n v="200"/>
    <n v="0"/>
    <s v="ร้านที่2"/>
    <s v="ส***น อ***า"/>
    <s v="กรุงเทพฯ"/>
    <s v="-"/>
    <s v=""/>
    <s v="01/01/2026 19:58"/>
    <s v="-"/>
    <s v="J&amp;T Express"/>
    <s v="Tiktok"/>
    <s v="tiktok"/>
    <s v=""/>
    <s v="768765132892"/>
    <s v="01/01/2026 19:58"/>
  </r>
  <r>
    <x v="2"/>
    <x v="2"/>
    <n v="50"/>
    <n v="6"/>
    <s v="GOU43"/>
    <n v="200"/>
    <n v="0"/>
    <s v="ร้านที่2"/>
    <s v="จ***า ก***คำ"/>
    <s v="ปทุมธานี"/>
    <s v="-"/>
    <s v=""/>
    <s v="01/01/2026 19:58"/>
    <s v="-"/>
    <s v="J&amp;T COD"/>
    <s v="Tiktok"/>
    <s v="จ่ายทีหลัง / COD"/>
    <s v=""/>
    <s v="768732035783"/>
    <s v="01/01/2026 19:58"/>
  </r>
  <r>
    <x v="2"/>
    <x v="2"/>
    <n v="50"/>
    <n v="6"/>
    <s v="GOU41"/>
    <n v="200"/>
    <n v="0"/>
    <s v="ร้านที่2"/>
    <s v="j***k"/>
    <s v="นครศรีธรรมราช"/>
    <s v="-"/>
    <s v=""/>
    <s v="01/01/2026 19:56"/>
    <s v="-"/>
    <s v="J&amp;T COD"/>
    <s v="Tiktok"/>
    <s v="จ่ายทีหลัง / COD"/>
    <s v=""/>
    <s v="768764624736"/>
    <s v="01/01/2026 19:56"/>
  </r>
  <r>
    <x v="0"/>
    <x v="0"/>
    <n v="66"/>
    <n v="4"/>
    <s v="GOU39"/>
    <n v="200"/>
    <n v="0"/>
    <s v="ร้านที่2"/>
    <s v="ป***จตามสั่งนะจ๊ะ"/>
    <s v="สุราษฎร์ธานี"/>
    <s v="-"/>
    <s v=""/>
    <s v="01/01/2026 19:55"/>
    <s v="-"/>
    <s v="J&amp;T COD"/>
    <s v="Tiktok"/>
    <s v="จ่ายทีหลัง / COD"/>
    <s v=""/>
    <s v="768751424906"/>
    <s v="01/01/2026 19:56"/>
  </r>
  <r>
    <x v="1"/>
    <x v="1"/>
    <n v="68"/>
    <n v="2"/>
    <s v="GOU39"/>
    <n v="200"/>
    <n v="0"/>
    <s v="ร้านที่2"/>
    <s v="ป***จตามสั่งนะจ๊ะ"/>
    <s v="สุราษฎร์ธานี"/>
    <s v="-"/>
    <s v=""/>
    <s v="01/01/2026 19:55"/>
    <s v="-"/>
    <s v="J&amp;T COD"/>
    <s v="Tiktok"/>
    <s v="จ่ายทีหลัง / COD"/>
    <s v=""/>
    <s v="768751424906"/>
    <s v="01/01/2026 19:56"/>
  </r>
  <r>
    <x v="2"/>
    <x v="2"/>
    <n v="33.333333333333336"/>
    <n v="3"/>
    <s v="GOU38"/>
    <n v="100"/>
    <n v="0"/>
    <s v="ร้านที่2"/>
    <s v="ล***ค์ ต***ับ"/>
    <s v="พิจิตร"/>
    <s v="-"/>
    <s v=""/>
    <s v="01/01/2026 19:55"/>
    <s v="-"/>
    <s v="J&amp;T Express"/>
    <s v="Tiktok"/>
    <s v="tiktok"/>
    <s v=""/>
    <s v="768705789736"/>
    <s v="01/01/2026 19:55"/>
  </r>
  <r>
    <x v="2"/>
    <x v="2"/>
    <n v="50"/>
    <n v="6"/>
    <s v="GOU36"/>
    <n v="200"/>
    <n v="0"/>
    <s v="ร้านที่2"/>
    <s v="อ**"/>
    <s v="ศรีสะเกษ"/>
    <s v="-"/>
    <s v=""/>
    <s v="01/01/2026 19:51"/>
    <s v="-"/>
    <s v="Flash Express Thailand COD"/>
    <s v="Tiktok"/>
    <s v="จ่ายทีหลัง / COD"/>
    <s v=""/>
    <s v="THT30222CFKTX0Z"/>
    <s v="01/01/2026 19:51"/>
  </r>
  <r>
    <x v="2"/>
    <x v="2"/>
    <n v="65"/>
    <n v="9"/>
    <s v="GOU35"/>
    <n v="310"/>
    <n v="0"/>
    <s v="ร้านที่2"/>
    <s v="ย*** เ***วไง"/>
    <s v="กรุงเทพฯ"/>
    <s v="-"/>
    <s v=""/>
    <s v="01/01/2026 19:51"/>
    <s v="-"/>
    <s v="J&amp;T Express"/>
    <s v="Tiktok"/>
    <s v="tiktok"/>
    <s v=""/>
    <s v="768776660794"/>
    <s v="01/01/2026 19:51"/>
  </r>
  <r>
    <x v="3"/>
    <x v="3"/>
    <n v="66.333333333333329"/>
    <n v="3"/>
    <s v="GOU34"/>
    <n v="249"/>
    <n v="0"/>
    <s v="ร้านที่2"/>
    <s v="ส******ย"/>
    <s v="******เอกราช อำเภอป่าโมก จังหวัดอ่างทอง 14130"/>
    <s v="14130"/>
    <s v="62"/>
    <s v="01/01/2026 20:20"/>
    <s v="-"/>
    <s v="Flash Express"/>
    <s v="Shopee"/>
    <s v="shopee"/>
    <s v=""/>
    <s v="TH060386H95P6G"/>
    <s v="01/01/2026 19:50"/>
  </r>
  <r>
    <x v="0"/>
    <x v="0"/>
    <n v="66"/>
    <n v="4"/>
    <s v="GOU33"/>
    <n v="200"/>
    <n v="0"/>
    <s v="ร้านที่2"/>
    <s v="ณ***ุฒิ"/>
    <s v="ลำปาง"/>
    <s v="-"/>
    <s v=""/>
    <s v="01/01/2026 19:51"/>
    <s v="-"/>
    <s v="J&amp;T Express"/>
    <s v="Tiktok"/>
    <s v="tiktok"/>
    <s v=""/>
    <s v="768715336885"/>
    <s v="01/01/2026 19:50"/>
  </r>
  <r>
    <x v="1"/>
    <x v="1"/>
    <n v="68"/>
    <n v="2"/>
    <s v="GOU33"/>
    <n v="200"/>
    <n v="0"/>
    <s v="ร้านที่2"/>
    <s v="ณ***ุฒิ"/>
    <s v="ลำปาง"/>
    <s v="-"/>
    <s v=""/>
    <s v="01/01/2026 19:51"/>
    <s v="-"/>
    <s v="J&amp;T Express"/>
    <s v="Tiktok"/>
    <s v="tiktok"/>
    <s v=""/>
    <s v="768715336885"/>
    <s v="01/01/2026 19:50"/>
  </r>
  <r>
    <x v="0"/>
    <x v="0"/>
    <n v="66"/>
    <n v="2"/>
    <s v="GOU32"/>
    <n v="107"/>
    <n v="7"/>
    <s v="ร้านที่2"/>
    <s v="ค***วงใจ เ***มบัติ"/>
    <s v="สมุทรปราการ"/>
    <s v="-"/>
    <s v=""/>
    <s v="01/01/2026 19:48"/>
    <s v="-"/>
    <s v="J&amp;T COD"/>
    <s v="Tiktok"/>
    <s v="จ่ายทีหลัง / COD"/>
    <s v=""/>
    <s v="768702074851"/>
    <s v="01/01/2026 19:48"/>
  </r>
  <r>
    <x v="1"/>
    <x v="1"/>
    <n v="68"/>
    <n v="1"/>
    <s v="GOU32"/>
    <n v="107"/>
    <n v="7"/>
    <s v="ร้านที่2"/>
    <s v="ค***วงใจ เ***มบัติ"/>
    <s v="สมุทรปราการ"/>
    <s v="-"/>
    <s v=""/>
    <s v="01/01/2026 19:48"/>
    <s v="-"/>
    <s v="J&amp;T COD"/>
    <s v="Tiktok"/>
    <s v="จ่ายทีหลัง / COD"/>
    <s v=""/>
    <s v="768702074851"/>
    <s v="01/01/2026 19:48"/>
  </r>
  <r>
    <x v="0"/>
    <x v="0"/>
    <n v="66"/>
    <n v="2"/>
    <s v="GOU31"/>
    <n v="100"/>
    <n v="0"/>
    <s v="ร้านที่2"/>
    <s v="ว***ยุพา ท***ะจิตร์"/>
    <s v="กำแพงเพชร"/>
    <s v="-"/>
    <s v=""/>
    <s v="01/01/2026 19:48"/>
    <s v="-"/>
    <s v="J&amp;T Express"/>
    <s v="Tiktok"/>
    <s v="tiktok"/>
    <s v=""/>
    <s v="768793583876"/>
    <s v="01/01/2026 19:48"/>
  </r>
  <r>
    <x v="1"/>
    <x v="1"/>
    <n v="68"/>
    <n v="1"/>
    <s v="GOU31"/>
    <n v="100"/>
    <n v="0"/>
    <s v="ร้านที่2"/>
    <s v="ว***ยุพา ท***ะจิตร์"/>
    <s v="กำแพงเพชร"/>
    <s v="-"/>
    <s v=""/>
    <s v="01/01/2026 19:48"/>
    <s v="-"/>
    <s v="J&amp;T Express"/>
    <s v="Tiktok"/>
    <s v="tiktok"/>
    <s v=""/>
    <s v="768793583876"/>
    <s v="01/01/2026 19:48"/>
  </r>
  <r>
    <x v="0"/>
    <x v="0"/>
    <n v="66"/>
    <n v="2"/>
    <s v="GOU30"/>
    <n v="100"/>
    <n v="0"/>
    <s v="ร้านที่2"/>
    <s v="น***าวทิพยา ค***ะพันธ์"/>
    <s v="สุราษฎร์ธานี"/>
    <s v="-"/>
    <s v=""/>
    <s v="01/01/2026 19:48"/>
    <s v="-"/>
    <s v="J&amp;T COD"/>
    <s v="Tiktok"/>
    <s v="จ่ายทีหลัง / COD"/>
    <s v=""/>
    <s v="768760674883"/>
    <s v="01/01/2026 19:48"/>
  </r>
  <r>
    <x v="1"/>
    <x v="1"/>
    <n v="68"/>
    <n v="1"/>
    <s v="GOU30"/>
    <n v="100"/>
    <n v="0"/>
    <s v="ร้านที่2"/>
    <s v="น***าวทิพยา ค***ะพันธ์"/>
    <s v="สุราษฎร์ธานี"/>
    <s v="-"/>
    <s v=""/>
    <s v="01/01/2026 19:48"/>
    <s v="-"/>
    <s v="J&amp;T COD"/>
    <s v="Tiktok"/>
    <s v="จ่ายทีหลัง / COD"/>
    <s v=""/>
    <s v="768760674883"/>
    <s v="01/01/2026 19:48"/>
  </r>
  <r>
    <x v="2"/>
    <x v="2"/>
    <n v="50"/>
    <n v="6"/>
    <s v="GOU29"/>
    <n v="200"/>
    <n v="0"/>
    <s v="ร้านที่2"/>
    <s v="เ***ยบ"/>
    <s v="สุพรรณบุรี"/>
    <s v="-"/>
    <s v=""/>
    <s v="01/01/2026 19:47"/>
    <s v="-"/>
    <s v="J&amp;T COD"/>
    <s v="Tiktok"/>
    <s v="จ่ายทีหลัง / COD"/>
    <s v=""/>
    <s v="768729038770"/>
    <s v="01/01/2026 19:47"/>
  </r>
  <r>
    <x v="0"/>
    <x v="0"/>
    <n v="66"/>
    <n v="6"/>
    <s v="GOU28"/>
    <n v="300"/>
    <n v="0"/>
    <s v="ร้านที่2"/>
    <s v="พ***ภา  อ***ศึก"/>
    <s v="ปราจีนบุรี"/>
    <s v="-"/>
    <s v=""/>
    <s v="01/01/2026 19:46"/>
    <s v="-"/>
    <s v="J&amp;T Express"/>
    <s v="Tiktok"/>
    <s v="tiktok"/>
    <s v=""/>
    <s v="768756071856"/>
    <s v="01/01/2026 19:46"/>
  </r>
  <r>
    <x v="1"/>
    <x v="1"/>
    <n v="68"/>
    <n v="3"/>
    <s v="GOU28"/>
    <n v="300"/>
    <n v="0"/>
    <s v="ร้านที่2"/>
    <s v="พ***ภา  อ***ศึก"/>
    <s v="ปราจีนบุรี"/>
    <s v="-"/>
    <s v=""/>
    <s v="01/01/2026 19:46"/>
    <s v="-"/>
    <s v="J&amp;T Express"/>
    <s v="Tiktok"/>
    <s v="tiktok"/>
    <s v=""/>
    <s v="768756071856"/>
    <s v="01/01/2026 19:46"/>
  </r>
  <r>
    <x v="2"/>
    <x v="2"/>
    <n v="50"/>
    <n v="6"/>
    <s v="GOU27"/>
    <n v="200"/>
    <n v="0"/>
    <s v="ร้านที่2"/>
    <s v="น***"/>
    <s v="นครสวรรค์"/>
    <s v="-"/>
    <s v=""/>
    <s v="01/01/2026 19:45"/>
    <s v="-"/>
    <s v="J&amp;T COD"/>
    <s v="Tiktok"/>
    <s v="จ่ายทีหลัง / COD"/>
    <s v=""/>
    <s v="768761822732"/>
    <s v="01/01/2026 19:45"/>
  </r>
  <r>
    <x v="2"/>
    <x v="2"/>
    <n v="50"/>
    <n v="6"/>
    <s v="GOU26"/>
    <n v="235"/>
    <n v="35"/>
    <s v="ร้านที่2"/>
    <s v="น***น บ***อง"/>
    <s v="ปทุมธานี"/>
    <s v="-"/>
    <s v=""/>
    <s v="01/01/2026 19:44"/>
    <s v="-"/>
    <s v="Flash Express Thailand COD"/>
    <s v="Tiktok"/>
    <s v="จ่ายทีหลัง / COD"/>
    <s v=""/>
    <s v="THT04062CHHY45Z"/>
    <s v="01/01/2026 19:44"/>
  </r>
  <r>
    <x v="9"/>
    <x v="10"/>
    <n v="139"/>
    <n v="1"/>
    <s v="GOU25"/>
    <n v="137.99"/>
    <n v="29"/>
    <s v="ร้านที่2"/>
    <s v="ค***ิตยา ค***ื่นไวย"/>
    <s v="นครสวรรค์"/>
    <s v="-"/>
    <s v=""/>
    <s v="01/01/2026 19:42"/>
    <s v="-"/>
    <s v="J&amp;T COD"/>
    <s v="Tiktok"/>
    <s v="จ่ายทีหลัง / COD"/>
    <s v=""/>
    <s v="768746086640"/>
    <s v="01/01/2026 19:43"/>
  </r>
  <r>
    <x v="2"/>
    <x v="2"/>
    <n v="50"/>
    <n v="24"/>
    <s v="GOU24"/>
    <n v="800"/>
    <n v="0"/>
    <s v="ร้านที่2"/>
    <s v="ก***ิษฐ์ ค***ยเจียม"/>
    <s v="อุทัยธานี"/>
    <s v="-"/>
    <s v=""/>
    <s v="01/01/2026 19:42"/>
    <s v="-"/>
    <s v="J&amp;T Express"/>
    <s v="Tiktok"/>
    <s v="tiktok"/>
    <s v=""/>
    <s v="768758900792"/>
    <s v="01/01/2026 19:42"/>
  </r>
  <r>
    <x v="0"/>
    <x v="0"/>
    <n v="66"/>
    <n v="2"/>
    <s v="GOU23"/>
    <n v="100"/>
    <n v="0"/>
    <s v="ร้านที่2"/>
    <s v="น***าว ป***ี อ***ละมัย"/>
    <s v="ปทุมธานี"/>
    <s v="-"/>
    <s v=""/>
    <s v="01/01/2026 19:40"/>
    <s v="-"/>
    <s v="J&amp;T COD"/>
    <s v="Tiktok"/>
    <s v="จ่ายทีหลัง / COD"/>
    <s v=""/>
    <s v="768748875860"/>
    <s v="01/01/2026 19:41"/>
  </r>
  <r>
    <x v="1"/>
    <x v="1"/>
    <n v="68"/>
    <n v="1"/>
    <s v="GOU23"/>
    <n v="100"/>
    <n v="0"/>
    <s v="ร้านที่2"/>
    <s v="น***าว ป***ี อ***ละมัย"/>
    <s v="ปทุมธานี"/>
    <s v="-"/>
    <s v=""/>
    <s v="01/01/2026 19:40"/>
    <s v="-"/>
    <s v="J&amp;T COD"/>
    <s v="Tiktok"/>
    <s v="จ่ายทีหลัง / COD"/>
    <s v=""/>
    <s v="768748875860"/>
    <s v="01/01/2026 19:41"/>
  </r>
  <r>
    <x v="2"/>
    <x v="2"/>
    <n v="50"/>
    <n v="6"/>
    <s v="GOU22"/>
    <n v="200"/>
    <n v="0"/>
    <s v="ร้านที่2"/>
    <s v="ป***พร จ***ร์ทรง"/>
    <s v="อุบลราชธานี"/>
    <s v="-"/>
    <s v=""/>
    <s v="01/01/2026 19:41"/>
    <s v="-"/>
    <s v="J&amp;T Express"/>
    <s v="Tiktok"/>
    <s v="tiktok"/>
    <s v=""/>
    <s v="768727638770"/>
    <s v="01/01/2026 19:41"/>
  </r>
  <r>
    <x v="0"/>
    <x v="0"/>
    <n v="66"/>
    <n v="2"/>
    <s v="GOU21"/>
    <n v="300"/>
    <n v="0"/>
    <s v="ร้านที่2"/>
    <s v="ร***อ.สมเกียรติ พ***พูลทรัพย์"/>
    <s v="ระยอง"/>
    <s v="-"/>
    <s v=""/>
    <s v="01/01/2026 19:40"/>
    <s v="-"/>
    <s v="J&amp;T COD"/>
    <s v="Tiktok"/>
    <s v="จ่ายทีหลัง / COD"/>
    <s v=""/>
    <s v="768781489744"/>
    <s v="01/01/2026 19:40"/>
  </r>
  <r>
    <x v="1"/>
    <x v="1"/>
    <n v="68"/>
    <n v="1"/>
    <s v="GOU21"/>
    <n v="300"/>
    <n v="0"/>
    <s v="ร้านที่2"/>
    <s v="ร***อ.สมเกียรติ พ***พูลทรัพย์"/>
    <s v="ระยอง"/>
    <s v="-"/>
    <s v=""/>
    <s v="01/01/2026 19:40"/>
    <s v="-"/>
    <s v="J&amp;T COD"/>
    <s v="Tiktok"/>
    <s v="จ่ายทีหลัง / COD"/>
    <s v=""/>
    <s v="768781489744"/>
    <s v="01/01/2026 19:40"/>
  </r>
  <r>
    <x v="2"/>
    <x v="2"/>
    <n v="33.333333333333336"/>
    <n v="6"/>
    <s v="GOU21"/>
    <n v="300"/>
    <n v="0"/>
    <s v="ร้านที่2"/>
    <s v="ร***อ.สมเกียรติ พ***พูลทรัพย์"/>
    <s v="ระยอง"/>
    <s v="-"/>
    <s v=""/>
    <s v="01/01/2026 19:40"/>
    <s v="-"/>
    <s v="J&amp;T COD"/>
    <s v="Tiktok"/>
    <s v="จ่ายทีหลัง / COD"/>
    <s v=""/>
    <s v="768781489744"/>
    <s v="01/01/2026 19:40"/>
  </r>
  <r>
    <x v="3"/>
    <x v="3"/>
    <n v="66.333333333333329"/>
    <n v="3"/>
    <s v="GOU20"/>
    <n v="249"/>
    <n v="0"/>
    <s v="ร้านที่2"/>
    <s v="อ******์"/>
    <s v="******านแพะแขกแดง, ตำบลสวนดอกไม้, อำเภอเสาไห้ ตำบลสวนดอกไม้ อำเภอเสาไห้ จังหวัดสระบุรี 18160"/>
    <s v="18160"/>
    <s v="97"/>
    <s v="01/01/2026 19:40"/>
    <s v="-"/>
    <s v="SPX Express"/>
    <s v="Shopee"/>
    <s v="shopee"/>
    <s v=""/>
    <s v="TH2675208774771"/>
    <s v="01/01/2026 19:40"/>
  </r>
  <r>
    <x v="0"/>
    <x v="0"/>
    <n v="66"/>
    <n v="8"/>
    <s v="GOU18"/>
    <n v="400"/>
    <n v="0"/>
    <s v="ร้านที่2"/>
    <s v="พ***ลักษณ์ โ***"/>
    <s v="สมุทรปราการ"/>
    <s v="-"/>
    <s v=""/>
    <s v="01/01/2026 19:35"/>
    <s v="-"/>
    <s v="J&amp;T COD"/>
    <s v="Tiktok"/>
    <s v="จ่ายทีหลัง / COD"/>
    <s v=""/>
    <s v="768785426835"/>
    <s v="01/01/2026 19:36"/>
  </r>
  <r>
    <x v="1"/>
    <x v="1"/>
    <n v="68"/>
    <n v="4"/>
    <s v="GOU18"/>
    <n v="400"/>
    <n v="0"/>
    <s v="ร้านที่2"/>
    <s v="พ***ลักษณ์ โ***"/>
    <s v="สมุทรปราการ"/>
    <s v="-"/>
    <s v=""/>
    <s v="01/01/2026 19:35"/>
    <s v="-"/>
    <s v="J&amp;T COD"/>
    <s v="Tiktok"/>
    <s v="จ่ายทีหลัง / COD"/>
    <s v=""/>
    <s v="768785426835"/>
    <s v="01/01/2026 19:36"/>
  </r>
  <r>
    <x v="0"/>
    <x v="0"/>
    <n v="66"/>
    <n v="2"/>
    <s v="GOU17"/>
    <n v="100"/>
    <n v="0"/>
    <s v="ร้านที่2"/>
    <s v="P แ***ปันวิธีดูแลแมวเลือดจาง"/>
    <s v="นครราชสีมา"/>
    <s v="-"/>
    <s v=""/>
    <s v="01/01/2026 19:34"/>
    <s v="-"/>
    <s v="J&amp;T COD"/>
    <s v="Tiktok"/>
    <s v="จ่ายทีหลัง / COD"/>
    <s v=""/>
    <s v="768716677875"/>
    <s v="01/01/2026 19:34"/>
  </r>
  <r>
    <x v="1"/>
    <x v="1"/>
    <n v="68"/>
    <n v="1"/>
    <s v="GOU17"/>
    <n v="100"/>
    <n v="0"/>
    <s v="ร้านที่2"/>
    <s v="P แ***ปันวิธีดูแลแมวเลือดจาง"/>
    <s v="นครราชสีมา"/>
    <s v="-"/>
    <s v=""/>
    <s v="01/01/2026 19:34"/>
    <s v="-"/>
    <s v="J&amp;T COD"/>
    <s v="Tiktok"/>
    <s v="จ่ายทีหลัง / COD"/>
    <s v=""/>
    <s v="768716677875"/>
    <s v="01/01/2026 19:34"/>
  </r>
  <r>
    <x v="0"/>
    <x v="0"/>
    <n v="66"/>
    <n v="4"/>
    <s v="GOU16"/>
    <n v="200"/>
    <n v="0"/>
    <s v="ร้านที่2"/>
    <s v="p***ta"/>
    <s v="ราชบุรี"/>
    <s v="-"/>
    <s v=""/>
    <s v="01/01/2026 19:34"/>
    <s v="-"/>
    <s v="J&amp;T Express"/>
    <s v="Tiktok"/>
    <s v="tiktok"/>
    <s v=""/>
    <s v="768796139882"/>
    <s v="01/01/2026 19:34"/>
  </r>
  <r>
    <x v="1"/>
    <x v="1"/>
    <n v="68"/>
    <n v="2"/>
    <s v="GOU16"/>
    <n v="200"/>
    <n v="0"/>
    <s v="ร้านที่2"/>
    <s v="p***ta"/>
    <s v="ราชบุรี"/>
    <s v="-"/>
    <s v=""/>
    <s v="01/01/2026 19:34"/>
    <s v="-"/>
    <s v="J&amp;T Express"/>
    <s v="Tiktok"/>
    <s v="tiktok"/>
    <s v=""/>
    <s v="768796139882"/>
    <s v="01/01/2026 19:34"/>
  </r>
  <r>
    <x v="2"/>
    <x v="2"/>
    <n v="65"/>
    <n v="9"/>
    <s v="GOU15"/>
    <n v="310"/>
    <n v="0"/>
    <s v="ร้านที่2"/>
    <s v="จ***ภรณ์ น***ิยม"/>
    <s v="เพชรบูรณ์"/>
    <s v="-"/>
    <s v=""/>
    <s v="01/01/2026 19:34"/>
    <s v="-"/>
    <s v="J&amp;T COD"/>
    <s v="Tiktok"/>
    <s v="จ่ายทีหลัง / COD"/>
    <s v=""/>
    <s v="768717375786"/>
    <s v="01/01/2026 19:34"/>
  </r>
  <r>
    <x v="0"/>
    <x v="0"/>
    <n v="66"/>
    <n v="6"/>
    <s v="GOU14"/>
    <n v="300"/>
    <n v="0"/>
    <s v="ร้านที่2"/>
    <s v="ส***รณา ก***เทพ"/>
    <s v="เพชรบุรี"/>
    <s v="-"/>
    <s v=""/>
    <s v="01/01/2026 19:33"/>
    <s v="-"/>
    <s v="J&amp;T COD"/>
    <s v="Tiktok"/>
    <s v="จ่ายทีหลัง / COD"/>
    <s v=""/>
    <s v="768706580880"/>
    <s v="01/01/2026 19:33"/>
  </r>
  <r>
    <x v="1"/>
    <x v="1"/>
    <n v="68"/>
    <n v="3"/>
    <s v="GOU14"/>
    <n v="300"/>
    <n v="0"/>
    <s v="ร้านที่2"/>
    <s v="ส***รณา ก***เทพ"/>
    <s v="เพชรบุรี"/>
    <s v="-"/>
    <s v=""/>
    <s v="01/01/2026 19:33"/>
    <s v="-"/>
    <s v="J&amp;T COD"/>
    <s v="Tiktok"/>
    <s v="จ่ายทีหลัง / COD"/>
    <s v=""/>
    <s v="768706580880"/>
    <s v="01/01/2026 19:33"/>
  </r>
  <r>
    <x v="2"/>
    <x v="2"/>
    <n v="65"/>
    <n v="9"/>
    <s v="GOU13"/>
    <n v="310"/>
    <n v="0"/>
    <s v="ร้านที่2"/>
    <s v="จ***ภรณ์ น***ิยม"/>
    <s v="เพชรบูรณ์"/>
    <s v="-"/>
    <s v=""/>
    <s v="01/01/2026 19:33"/>
    <s v="-"/>
    <s v="J&amp;T Express"/>
    <s v="Tiktok"/>
    <s v="tiktok"/>
    <s v=""/>
    <s v="768762060802"/>
    <s v="01/01/2026 19:33"/>
  </r>
  <r>
    <x v="0"/>
    <x v="0"/>
    <n v="66"/>
    <n v="2"/>
    <s v="GOU12"/>
    <n v="100"/>
    <n v="0"/>
    <s v="ร้านที่2"/>
    <s v="ป***ัสสร ใ***าว"/>
    <s v="นครศรีธรรมราช"/>
    <s v="-"/>
    <s v=""/>
    <s v="01/01/2026 19:32"/>
    <s v="-"/>
    <s v="J&amp;T Express"/>
    <s v="Tiktok"/>
    <s v="tiktok"/>
    <s v=""/>
    <s v="768749383894"/>
    <s v="01/01/2026 19:32"/>
  </r>
  <r>
    <x v="1"/>
    <x v="1"/>
    <n v="68"/>
    <n v="1"/>
    <s v="GOU12"/>
    <n v="100"/>
    <n v="0"/>
    <s v="ร้านที่2"/>
    <s v="ป***ัสสร ใ***าว"/>
    <s v="นครศรีธรรมราช"/>
    <s v="-"/>
    <s v=""/>
    <s v="01/01/2026 19:32"/>
    <s v="-"/>
    <s v="J&amp;T Express"/>
    <s v="Tiktok"/>
    <s v="tiktok"/>
    <s v=""/>
    <s v="768749383894"/>
    <s v="01/01/2026 19:32"/>
  </r>
  <r>
    <x v="2"/>
    <x v="2"/>
    <n v="33.333333333333336"/>
    <n v="3"/>
    <s v="GOU11"/>
    <n v="100"/>
    <n v="0"/>
    <s v="ร้านที่2"/>
    <s v="ป***า บ***กิด"/>
    <s v="กรุงเทพฯ"/>
    <s v="-"/>
    <s v=""/>
    <s v="01/01/2026 19:31"/>
    <s v="-"/>
    <s v="J&amp;T COD"/>
    <s v="Tiktok"/>
    <s v="จ่ายทีหลัง / COD"/>
    <s v=""/>
    <s v="768763189784"/>
    <s v="01/01/2026 19:32"/>
  </r>
  <r>
    <x v="0"/>
    <x v="0"/>
    <n v="66"/>
    <n v="2"/>
    <s v="GOU10"/>
    <n v="100"/>
    <n v="0"/>
    <s v="ร้านที่2"/>
    <s v="เ***วรรณ ไ***กิด"/>
    <s v="สุราษฎร์ธานี"/>
    <s v="-"/>
    <s v=""/>
    <s v="01/01/2026 19:31"/>
    <s v="-"/>
    <s v="J&amp;T COD"/>
    <s v="Tiktok"/>
    <s v="จ่ายทีหลัง / COD"/>
    <s v=""/>
    <s v="768789580893"/>
    <s v="01/01/2026 19:31"/>
  </r>
  <r>
    <x v="1"/>
    <x v="1"/>
    <n v="68"/>
    <n v="1"/>
    <s v="GOU10"/>
    <n v="100"/>
    <n v="0"/>
    <s v="ร้านที่2"/>
    <s v="เ***วรรณ ไ***กิด"/>
    <s v="สุราษฎร์ธานี"/>
    <s v="-"/>
    <s v=""/>
    <s v="01/01/2026 19:31"/>
    <s v="-"/>
    <s v="J&amp;T COD"/>
    <s v="Tiktok"/>
    <s v="จ่ายทีหลัง / COD"/>
    <s v=""/>
    <s v="768789580893"/>
    <s v="01/01/2026 19:31"/>
  </r>
  <r>
    <x v="2"/>
    <x v="2"/>
    <n v="50"/>
    <n v="30"/>
    <s v="GOU8"/>
    <n v="1000"/>
    <n v="0"/>
    <s v="ร้านที่2"/>
    <s v="ม***สา"/>
    <s v="นนทบุรี"/>
    <s v="-"/>
    <s v=""/>
    <s v="01/01/2026 19:30"/>
    <s v="-"/>
    <s v="J&amp;T COD"/>
    <s v="Tiktok"/>
    <s v="จ่ายทีหลัง / COD"/>
    <s v=""/>
    <s v="768728200726"/>
    <s v="01/01/2026 19:30"/>
  </r>
  <r>
    <x v="0"/>
    <x v="0"/>
    <n v="66"/>
    <n v="4"/>
    <s v="GOU7"/>
    <n v="200"/>
    <n v="0"/>
    <s v="ร้านที่2"/>
    <s v="ก***นา ท***ว่าง"/>
    <s v="ฉะเชิงเทรา"/>
    <s v="-"/>
    <s v=""/>
    <s v="01/01/2026 19:27"/>
    <s v="-"/>
    <s v="J&amp;T COD"/>
    <s v="Tiktok"/>
    <s v="จ่ายทีหลัง / COD"/>
    <s v=""/>
    <s v="768787747814"/>
    <s v="01/01/2026 19:27"/>
  </r>
  <r>
    <x v="1"/>
    <x v="1"/>
    <n v="68"/>
    <n v="2"/>
    <s v="GOU7"/>
    <n v="200"/>
    <n v="0"/>
    <s v="ร้านที่2"/>
    <s v="ก***นา ท***ว่าง"/>
    <s v="ฉะเชิงเทรา"/>
    <s v="-"/>
    <s v=""/>
    <s v="01/01/2026 19:27"/>
    <s v="-"/>
    <s v="J&amp;T COD"/>
    <s v="Tiktok"/>
    <s v="จ่ายทีหลัง / COD"/>
    <s v=""/>
    <s v="768787747814"/>
    <s v="01/01/2026 19:27"/>
  </r>
  <r>
    <x v="10"/>
    <x v="11"/>
    <n v="139"/>
    <n v="1"/>
    <s v="GOU6"/>
    <n v="435.96"/>
    <n v="0"/>
    <s v="ร้านที่2"/>
    <s v="ว***ช  ด***้ว"/>
    <s v="นครนายก"/>
    <s v="-"/>
    <s v=""/>
    <s v="01/01/2026 19:26"/>
    <s v="-"/>
    <s v="Flash Express Thailand COD"/>
    <s v="Tiktok"/>
    <s v="จ่ายทีหลัง / COD"/>
    <s v=""/>
    <s v="THT11012CHEG99Z"/>
    <s v="01/01/2026 19:26"/>
  </r>
  <r>
    <x v="10"/>
    <x v="11"/>
    <n v="139"/>
    <n v="3"/>
    <s v="GOU6"/>
    <n v="435.96"/>
    <n v="0"/>
    <s v="ร้านที่2"/>
    <s v="ว***ช  ด***้ว"/>
    <s v="นครนายก"/>
    <s v="-"/>
    <s v=""/>
    <s v="01/01/2026 19:26"/>
    <s v="-"/>
    <s v="Flash Express Thailand COD"/>
    <s v="Tiktok"/>
    <s v="จ่ายทีหลัง / COD"/>
    <s v=""/>
    <s v="THT11012CHEG99Z"/>
    <s v="01/01/2026 19:26"/>
  </r>
  <r>
    <x v="2"/>
    <x v="2"/>
    <n v="33.333333333333336"/>
    <n v="3"/>
    <s v="GOU4"/>
    <n v="100"/>
    <n v="0"/>
    <s v="ร้านที่2"/>
    <s v="ป***กา ธ***รไพศาล"/>
    <s v="กรุงเทพฯ"/>
    <s v="-"/>
    <s v=""/>
    <s v="01/01/2026 19:26"/>
    <s v="-"/>
    <s v="J&amp;T Express"/>
    <s v="Tiktok"/>
    <s v="tiktok"/>
    <s v=""/>
    <s v="768767672750"/>
    <s v="01/01/2026 19:25"/>
  </r>
  <r>
    <x v="2"/>
    <x v="2"/>
    <n v="33.333333333333336"/>
    <n v="3"/>
    <s v="GOU3"/>
    <n v="100"/>
    <n v="0"/>
    <s v="ร้านที่2"/>
    <s v="ส***ีย์   พ***กษ์​เผ่า"/>
    <s v="กรุงเทพฯ"/>
    <s v="-"/>
    <s v=""/>
    <s v="01/01/2026 19:25"/>
    <s v="-"/>
    <s v="J&amp;T COD"/>
    <s v="Tiktok"/>
    <s v="จ่ายทีหลัง / COD"/>
    <s v=""/>
    <s v="768755878752"/>
    <s v="01/01/2026 19:25"/>
  </r>
  <r>
    <x v="2"/>
    <x v="2"/>
    <n v="50"/>
    <n v="6"/>
    <s v="GOU2"/>
    <n v="200"/>
    <n v="0"/>
    <s v="ร้านที่2"/>
    <s v="น***าวมนัสภร  เ***ทัศน์"/>
    <s v="ลพบุรี"/>
    <s v="-"/>
    <s v=""/>
    <s v="01/01/2026 19:24"/>
    <s v="-"/>
    <s v="J&amp;T COD"/>
    <s v="Tiktok"/>
    <s v="จ่ายทีหลัง / COD"/>
    <s v=""/>
    <s v="768706032721"/>
    <s v="01/01/2026 19:24"/>
  </r>
  <r>
    <x v="0"/>
    <x v="0"/>
    <n v="66"/>
    <n v="2"/>
    <s v="GOU1"/>
    <n v="200"/>
    <n v="0"/>
    <s v="ร้านที่2"/>
    <s v="ส*** พ***กดี"/>
    <s v="สระบุรี"/>
    <s v="-"/>
    <s v=""/>
    <s v="01/01/2026 19:24"/>
    <s v="-"/>
    <s v="J&amp;T Express"/>
    <s v="Tiktok"/>
    <s v="tiktok"/>
    <s v=""/>
    <s v="768702487744"/>
    <s v="01/01/2026 19:24"/>
  </r>
  <r>
    <x v="1"/>
    <x v="1"/>
    <n v="68"/>
    <n v="1"/>
    <s v="GOU1"/>
    <n v="200"/>
    <n v="0"/>
    <s v="ร้านที่2"/>
    <s v="ส*** พ***กดี"/>
    <s v="สระบุรี"/>
    <s v="-"/>
    <s v=""/>
    <s v="01/01/2026 19:24"/>
    <s v="-"/>
    <s v="J&amp;T Express"/>
    <s v="Tiktok"/>
    <s v="tiktok"/>
    <s v=""/>
    <s v="768702487744"/>
    <s v="01/01/2026 19:24"/>
  </r>
  <r>
    <x v="2"/>
    <x v="2"/>
    <n v="33.333333333333336"/>
    <n v="3"/>
    <s v="GOU1"/>
    <n v="200"/>
    <n v="0"/>
    <s v="ร้านที่2"/>
    <s v="ส*** พ***กดี"/>
    <s v="สระบุรี"/>
    <s v="-"/>
    <s v=""/>
    <s v="01/01/2026 19:24"/>
    <s v="-"/>
    <s v="J&amp;T Express"/>
    <s v="Tiktok"/>
    <s v="tiktok"/>
    <s v=""/>
    <s v="768702487744"/>
    <s v="01/01/2026 19:24"/>
  </r>
  <r>
    <x v="2"/>
    <x v="2"/>
    <n v="33.333333333333336"/>
    <n v="3"/>
    <s v="GOU0"/>
    <n v="100"/>
    <n v="0"/>
    <s v="ร้านที่2"/>
    <s v="ป***ำ"/>
    <s v="มหาสารคาม"/>
    <s v="-"/>
    <s v=""/>
    <s v="01/01/2026 19:22"/>
    <s v="-"/>
    <s v="J&amp;T COD"/>
    <s v="Tiktok"/>
    <s v="จ่ายทีหลัง / COD"/>
    <s v=""/>
    <s v="768724076750"/>
    <s v="01/01/2026 19:22"/>
  </r>
  <r>
    <x v="2"/>
    <x v="2"/>
    <n v="33.333333333333336"/>
    <n v="3"/>
    <s v="GOT99"/>
    <n v="100"/>
    <n v="0"/>
    <s v="ร้านที่2"/>
    <s v="พ***ก๋ ข***งคลองโชน บ***เคราฤาษี"/>
    <s v="นครศรีธรรมราช"/>
    <s v="-"/>
    <s v=""/>
    <s v="01/01/2026 19:22"/>
    <s v="-"/>
    <s v="J&amp;T COD"/>
    <s v="Tiktok"/>
    <s v="จ่ายทีหลัง / COD"/>
    <s v=""/>
    <s v="768703385741"/>
    <s v="01/01/2026 19:22"/>
  </r>
  <r>
    <x v="0"/>
    <x v="0"/>
    <n v="66"/>
    <n v="2"/>
    <s v="GOT98"/>
    <n v="100"/>
    <n v="0"/>
    <s v="ร้านที่2"/>
    <s v="แ***วี ก***จำนงษ์"/>
    <s v="กรุงเทพฯ"/>
    <s v="-"/>
    <s v=""/>
    <s v="01/01/2026 19:21"/>
    <s v="-"/>
    <s v="J&amp;T COD"/>
    <s v="Tiktok"/>
    <s v="จ่ายทีหลัง / COD"/>
    <s v=""/>
    <s v="768701479884"/>
    <s v="01/01/2026 19:22"/>
  </r>
  <r>
    <x v="1"/>
    <x v="1"/>
    <n v="68"/>
    <n v="1"/>
    <s v="GOT98"/>
    <n v="100"/>
    <n v="0"/>
    <s v="ร้านที่2"/>
    <s v="แ***วี ก***จำนงษ์"/>
    <s v="กรุงเทพฯ"/>
    <s v="-"/>
    <s v=""/>
    <s v="01/01/2026 19:21"/>
    <s v="-"/>
    <s v="J&amp;T COD"/>
    <s v="Tiktok"/>
    <s v="จ่ายทีหลัง / COD"/>
    <s v=""/>
    <s v="768701479884"/>
    <s v="01/01/2026 19:22"/>
  </r>
  <r>
    <x v="2"/>
    <x v="2"/>
    <n v="50"/>
    <n v="6"/>
    <s v="GOT97"/>
    <n v="200"/>
    <n v="0"/>
    <s v="ร้านที่2"/>
    <s v="ณ***ฤตา แ***วชู"/>
    <s v="นครศรีธรรมราช"/>
    <s v="-"/>
    <s v=""/>
    <s v="01/01/2026 19:21"/>
    <s v="-"/>
    <s v="J&amp;T COD"/>
    <s v="Tiktok"/>
    <s v="จ่ายทีหลัง / COD"/>
    <s v=""/>
    <s v="768786534806"/>
    <s v="01/01/2026 19:21"/>
  </r>
  <r>
    <x v="0"/>
    <x v="0"/>
    <n v="66"/>
    <n v="10"/>
    <s v="GOT96"/>
    <n v="500"/>
    <n v="0"/>
    <s v="ร้านที่2"/>
    <s v="อ***า พ***เดช"/>
    <s v="เพชรบุรี"/>
    <s v="-"/>
    <s v=""/>
    <s v="01/01/2026 19:20"/>
    <s v="-"/>
    <s v="J&amp;T COD"/>
    <s v="Tiktok"/>
    <s v="จ่ายทีหลัง / COD"/>
    <s v=""/>
    <s v="768753870872"/>
    <s v="01/01/2026 19:20"/>
  </r>
  <r>
    <x v="1"/>
    <x v="1"/>
    <n v="68"/>
    <n v="5"/>
    <s v="GOT96"/>
    <n v="500"/>
    <n v="0"/>
    <s v="ร้านที่2"/>
    <s v="อ***า พ***เดช"/>
    <s v="เพชรบุรี"/>
    <s v="-"/>
    <s v=""/>
    <s v="01/01/2026 19:20"/>
    <s v="-"/>
    <s v="J&amp;T COD"/>
    <s v="Tiktok"/>
    <s v="จ่ายทีหลัง / COD"/>
    <s v=""/>
    <s v="768753870872"/>
    <s v="01/01/2026 19:20"/>
  </r>
  <r>
    <x v="2"/>
    <x v="2"/>
    <n v="65"/>
    <n v="9"/>
    <s v="GOT95"/>
    <n v="310"/>
    <n v="0"/>
    <s v="ร้านที่2"/>
    <s v="น***จ ท***มพรศานต์"/>
    <s v="สมุทรสาคร"/>
    <s v="-"/>
    <s v=""/>
    <s v="01/01/2026 19:16"/>
    <s v="-"/>
    <s v="J&amp;T Express"/>
    <s v="Tiktok"/>
    <s v="tiktok"/>
    <s v=""/>
    <s v="768783374796"/>
    <s v="01/01/2026 19:15"/>
  </r>
  <r>
    <x v="2"/>
    <x v="2"/>
    <n v="50"/>
    <n v="6"/>
    <s v="GOT94"/>
    <n v="200"/>
    <n v="0"/>
    <s v="ร้านที่2"/>
    <s v="ป***ี ไ***งษา"/>
    <s v="ลพบุรี"/>
    <s v="-"/>
    <s v=""/>
    <s v="01/01/2026 19:15"/>
    <s v="-"/>
    <s v="J&amp;T COD"/>
    <s v="Tiktok"/>
    <s v="จ่ายทีหลัง / COD"/>
    <s v=""/>
    <s v="768704935806"/>
    <s v="01/01/2026 19:15"/>
  </r>
  <r>
    <x v="2"/>
    <x v="2"/>
    <n v="33.333333333333336"/>
    <n v="3"/>
    <s v="GOT93"/>
    <n v="100"/>
    <n v="0"/>
    <s v="ร้านที่2"/>
    <s v="น***์ชนก ท***าร์"/>
    <s v="นครราชสีมา"/>
    <s v="-"/>
    <s v=""/>
    <s v="01/01/2026 19:11"/>
    <s v="-"/>
    <s v="J&amp;T COD"/>
    <s v="Tiktok"/>
    <s v="จ่ายทีหลัง / COD"/>
    <s v=""/>
    <s v="768760273761"/>
    <s v="01/01/2026 19:11"/>
  </r>
  <r>
    <x v="2"/>
    <x v="2"/>
    <n v="33.333333333333336"/>
    <n v="3"/>
    <s v="GOT92"/>
    <n v="100"/>
    <n v="0"/>
    <s v="ร้านที่2"/>
    <s v="น***"/>
    <s v="ปทุมธานี"/>
    <s v="-"/>
    <s v=""/>
    <s v="01/01/2026 19:11"/>
    <s v="-"/>
    <s v="J&amp;T COD"/>
    <s v="Tiktok"/>
    <s v="จ่ายทีหลัง / COD"/>
    <s v=""/>
    <s v="768782074745"/>
    <s v="01/01/2026 19:11"/>
  </r>
  <r>
    <x v="10"/>
    <x v="11"/>
    <n v="139"/>
    <n v="1"/>
    <s v="GOT91"/>
    <n v="108.99"/>
    <n v="0"/>
    <s v="ร้านที่2"/>
    <s v="k***"/>
    <s v="อุทัยธานี"/>
    <s v="-"/>
    <s v=""/>
    <s v="01/01/2026 19:10"/>
    <s v="-"/>
    <s v="J&amp;T COD"/>
    <s v="Tiktok"/>
    <s v="จ่ายทีหลัง / COD"/>
    <s v=""/>
    <s v="768767118825"/>
    <s v="01/01/2026 19:10"/>
  </r>
  <r>
    <x v="2"/>
    <x v="2"/>
    <n v="33.333333333333336"/>
    <n v="3"/>
    <s v="GOT90"/>
    <n v="100"/>
    <n v="0"/>
    <s v="ร้านที่2"/>
    <s v="ธ***ล.สิทธิสวัสดิกุล"/>
    <s v="กรุงเทพฯ"/>
    <s v="-"/>
    <s v=""/>
    <s v="01/01/2026 19:10"/>
    <s v="-"/>
    <s v="J&amp;T COD"/>
    <s v="Tiktok"/>
    <s v="จ่ายทีหลัง / COD"/>
    <s v=""/>
    <s v="768742380733"/>
    <s v="01/01/2026 19:10"/>
  </r>
  <r>
    <x v="0"/>
    <x v="0"/>
    <n v="66"/>
    <n v="2"/>
    <s v="GOT89"/>
    <n v="100"/>
    <n v="0"/>
    <s v="ร้านที่2"/>
    <s v="เ***วรรณ เ***รัตน์"/>
    <s v="สุพรรณบุรี"/>
    <s v="-"/>
    <s v=""/>
    <s v="01/01/2026 19:09"/>
    <s v="-"/>
    <s v="J&amp;T COD"/>
    <s v="Tiktok"/>
    <s v="จ่ายทีหลัง / COD"/>
    <s v=""/>
    <s v="768735276875"/>
    <s v="01/01/2026 19:09"/>
  </r>
  <r>
    <x v="1"/>
    <x v="1"/>
    <n v="68"/>
    <n v="1"/>
    <s v="GOT89"/>
    <n v="100"/>
    <n v="0"/>
    <s v="ร้านที่2"/>
    <s v="เ***วรรณ เ***รัตน์"/>
    <s v="สุพรรณบุรี"/>
    <s v="-"/>
    <s v=""/>
    <s v="01/01/2026 19:09"/>
    <s v="-"/>
    <s v="J&amp;T COD"/>
    <s v="Tiktok"/>
    <s v="จ่ายทีหลัง / COD"/>
    <s v=""/>
    <s v="768735276875"/>
    <s v="01/01/2026 19:09"/>
  </r>
  <r>
    <x v="2"/>
    <x v="2"/>
    <n v="33.333333333333336"/>
    <n v="3"/>
    <s v="GOT87"/>
    <n v="100"/>
    <n v="0"/>
    <s v="ร้านที่2"/>
    <s v="น** ส***น  ข***ินทร์"/>
    <s v="สระบุรี"/>
    <s v="-"/>
    <s v=""/>
    <s v="01/01/2026 19:08"/>
    <s v="-"/>
    <s v="J&amp;T COD"/>
    <s v="Tiktok"/>
    <s v="จ่ายทีหลัง / COD"/>
    <s v=""/>
    <s v="768754471741"/>
    <s v="01/01/2026 19:08"/>
  </r>
  <r>
    <x v="2"/>
    <x v="2"/>
    <n v="50"/>
    <n v="6"/>
    <s v="GOT86"/>
    <n v="200"/>
    <n v="0"/>
    <s v="ร้านที่2"/>
    <s v="ค***ุวดี ช***คำ"/>
    <s v="ปทุมธานี"/>
    <s v="-"/>
    <s v=""/>
    <s v="01/01/2026 19:07"/>
    <s v="-"/>
    <s v="Flash Express Thailand COD"/>
    <s v="Tiktok"/>
    <s v="จ่ายทีหลัง / COD"/>
    <s v=""/>
    <s v="THT04062CFM216Z"/>
    <s v="01/01/2026 19:07"/>
  </r>
  <r>
    <x v="0"/>
    <x v="0"/>
    <n v="66"/>
    <n v="2"/>
    <s v="GOT85"/>
    <n v="100"/>
    <n v="0"/>
    <s v="ร้านที่2"/>
    <s v="โ*** พ***า"/>
    <s v="ขอนแก่น"/>
    <s v="-"/>
    <s v=""/>
    <s v="01/01/2026 19:08"/>
    <s v="-"/>
    <s v="J&amp;T Express"/>
    <s v="Tiktok"/>
    <s v="tiktok"/>
    <s v=""/>
    <s v="768714076874"/>
    <s v="01/01/2026 19:07"/>
  </r>
  <r>
    <x v="1"/>
    <x v="1"/>
    <n v="68"/>
    <n v="1"/>
    <s v="GOT85"/>
    <n v="100"/>
    <n v="0"/>
    <s v="ร้านที่2"/>
    <s v="โ*** พ***า"/>
    <s v="ขอนแก่น"/>
    <s v="-"/>
    <s v=""/>
    <s v="01/01/2026 19:08"/>
    <s v="-"/>
    <s v="J&amp;T Express"/>
    <s v="Tiktok"/>
    <s v="tiktok"/>
    <s v=""/>
    <s v="768714076874"/>
    <s v="01/01/2026 19:07"/>
  </r>
  <r>
    <x v="2"/>
    <x v="2"/>
    <n v="50"/>
    <n v="6"/>
    <s v="GOT83"/>
    <n v="200"/>
    <n v="0"/>
    <s v="ร้านที่2"/>
    <s v="บ***ิตา บ***กระโทก"/>
    <s v="นครราชสีมา"/>
    <s v="-"/>
    <s v=""/>
    <s v="01/01/2026 19:06"/>
    <s v="-"/>
    <s v="J&amp;T COD"/>
    <s v="Tiktok"/>
    <s v="จ่ายทีหลัง / COD"/>
    <s v=""/>
    <s v="768749422803"/>
    <s v="01/01/2026 19:06"/>
  </r>
  <r>
    <x v="2"/>
    <x v="2"/>
    <n v="50"/>
    <n v="6"/>
    <s v="GOT82"/>
    <n v="200"/>
    <n v="0"/>
    <s v="ร้านที่2"/>
    <s v="ส***ญ  อ***สอาด"/>
    <s v="พระนครศรีอยุธยา"/>
    <s v="-"/>
    <s v=""/>
    <s v="01/01/2026 19:06"/>
    <s v="-"/>
    <s v="J&amp;T COD"/>
    <s v="Tiktok"/>
    <s v="จ่ายทีหลัง / COD"/>
    <s v=""/>
    <s v="768701421740"/>
    <s v="01/01/2026 19:06"/>
  </r>
  <r>
    <x v="0"/>
    <x v="0"/>
    <n v="66"/>
    <n v="2"/>
    <s v="GOT81"/>
    <n v="200"/>
    <n v="0"/>
    <s v="ร้านที่2"/>
    <s v="ศ***รัตน์​ ร***ะวาสุคนธ์"/>
    <s v="เทศบาลเมืองจันทบุรี"/>
    <s v="-"/>
    <s v=""/>
    <s v="01/01/2026 19:05"/>
    <s v="-"/>
    <s v="J&amp;T Express"/>
    <s v="Tiktok"/>
    <s v="tiktok"/>
    <s v=""/>
    <s v="768734594725"/>
    <s v="01/01/2026 19:05"/>
  </r>
  <r>
    <x v="1"/>
    <x v="1"/>
    <n v="68"/>
    <n v="1"/>
    <s v="GOT81"/>
    <n v="200"/>
    <n v="0"/>
    <s v="ร้านที่2"/>
    <s v="ศ***รัตน์​ ร***ะวาสุคนธ์"/>
    <s v="เทศบาลเมืองจันทบุรี"/>
    <s v="-"/>
    <s v=""/>
    <s v="01/01/2026 19:05"/>
    <s v="-"/>
    <s v="J&amp;T Express"/>
    <s v="Tiktok"/>
    <s v="tiktok"/>
    <s v=""/>
    <s v="768734594725"/>
    <s v="01/01/2026 19:05"/>
  </r>
  <r>
    <x v="2"/>
    <x v="2"/>
    <n v="33.333333333333336"/>
    <n v="3"/>
    <s v="GOT81"/>
    <n v="200"/>
    <n v="0"/>
    <s v="ร้านที่2"/>
    <s v="ศ***รัตน์​ ร***ะวาสุคนธ์"/>
    <s v="เทศบาลเมืองจันทบุรี"/>
    <s v="-"/>
    <s v=""/>
    <s v="01/01/2026 19:05"/>
    <s v="-"/>
    <s v="J&amp;T Express"/>
    <s v="Tiktok"/>
    <s v="tiktok"/>
    <s v=""/>
    <s v="768734594725"/>
    <s v="01/01/2026 19:05"/>
  </r>
  <r>
    <x v="2"/>
    <x v="2"/>
    <n v="50"/>
    <n v="6"/>
    <s v="GOT79"/>
    <n v="200"/>
    <n v="0"/>
    <s v="ร้านที่2"/>
    <s v="ร***ตะวัน เ***อ๋นะจ๊ะ"/>
    <s v="สมุทรปราการ"/>
    <s v="-"/>
    <s v=""/>
    <s v="01/01/2026 19:03"/>
    <s v="-"/>
    <s v="J&amp;T COD"/>
    <s v="Tiktok"/>
    <s v="จ่ายทีหลัง / COD"/>
    <s v=""/>
    <s v="768737220764"/>
    <s v="01/01/2026 19:04"/>
  </r>
  <r>
    <x v="0"/>
    <x v="0"/>
    <n v="66"/>
    <n v="2"/>
    <s v="GOT77"/>
    <n v="100"/>
    <n v="0"/>
    <s v="ร้านที่2"/>
    <s v="ส***   เ***งนาม"/>
    <s v="กำแพงเพชร"/>
    <s v="-"/>
    <s v=""/>
    <s v="01/01/2026 19:03"/>
    <s v="-"/>
    <s v="J&amp;T COD"/>
    <s v="Tiktok"/>
    <s v="จ่ายทีหลัง / COD"/>
    <s v=""/>
    <s v="768771677870"/>
    <s v="01/01/2026 19:03"/>
  </r>
  <r>
    <x v="1"/>
    <x v="1"/>
    <n v="68"/>
    <n v="1"/>
    <s v="GOT77"/>
    <n v="100"/>
    <n v="0"/>
    <s v="ร้านที่2"/>
    <s v="ส***   เ***งนาม"/>
    <s v="กำแพงเพชร"/>
    <s v="-"/>
    <s v=""/>
    <s v="01/01/2026 19:03"/>
    <s v="-"/>
    <s v="J&amp;T COD"/>
    <s v="Tiktok"/>
    <s v="จ่ายทีหลัง / COD"/>
    <s v=""/>
    <s v="768771677870"/>
    <s v="01/01/2026 19:03"/>
  </r>
  <r>
    <x v="3"/>
    <x v="3"/>
    <n v="79"/>
    <n v="3"/>
    <s v="GOT76"/>
    <n v="237"/>
    <n v="0"/>
    <s v="ร้านที่1"/>
    <s v="ส******ม"/>
    <s v="******บ้านพักรถไฟบ้านหลังคาสีเขียว) ตำบลพรหมพิราม อำเภอพรหมพิราม จังหวัดพิษณุโลก 65150"/>
    <s v="65150"/>
    <s v="33"/>
    <s v="01/01/2026 19:32"/>
    <s v="-"/>
    <s v="SPX Express"/>
    <s v="Shopee"/>
    <s v="shopee"/>
    <s v=""/>
    <s v="TH266952247465D"/>
    <s v="01/01/2026 19:02"/>
  </r>
  <r>
    <x v="2"/>
    <x v="2"/>
    <n v="33.333333333333336"/>
    <n v="3"/>
    <s v="GOT75"/>
    <n v="100"/>
    <n v="0"/>
    <s v="ร้านที่2"/>
    <s v="ป***รรณ ข***ร"/>
    <s v="เทศบาลนครนครสวรรค์"/>
    <s v="-"/>
    <s v=""/>
    <s v="01/01/2026 19:02"/>
    <s v="-"/>
    <s v="J&amp;T COD"/>
    <s v="Tiktok"/>
    <s v="จ่ายทีหลัง / COD"/>
    <s v=""/>
    <s v="768764386736"/>
    <s v="01/01/2026 19:02"/>
  </r>
  <r>
    <x v="2"/>
    <x v="2"/>
    <n v="50"/>
    <n v="12"/>
    <s v="GOT74"/>
    <n v="400"/>
    <n v="0"/>
    <s v="ร้านที่2"/>
    <s v="A***ana"/>
    <s v="เชียงใหม่"/>
    <s v="-"/>
    <s v=""/>
    <s v="01/01/2026 19:02"/>
    <s v="-"/>
    <s v="J&amp;T Express"/>
    <s v="Tiktok"/>
    <s v="tiktok"/>
    <s v=""/>
    <s v="768718896680"/>
    <s v="01/01/2026 19:02"/>
  </r>
  <r>
    <x v="0"/>
    <x v="0"/>
    <n v="66"/>
    <n v="2"/>
    <s v="GOT73"/>
    <n v="100"/>
    <n v="0"/>
    <s v="ร้านที่2"/>
    <s v="ว***์ลี พ***จการ"/>
    <s v="ชลบุรี"/>
    <s v="-"/>
    <s v=""/>
    <s v="01/01/2026 19:01"/>
    <s v="-"/>
    <s v="J&amp;T Express"/>
    <s v="Tiktok"/>
    <s v="tiktok"/>
    <s v=""/>
    <s v="768733172885"/>
    <s v="01/01/2026 19:02"/>
  </r>
  <r>
    <x v="1"/>
    <x v="1"/>
    <n v="68"/>
    <n v="1"/>
    <s v="GOT73"/>
    <n v="100"/>
    <n v="0"/>
    <s v="ร้านที่2"/>
    <s v="ว***์ลี พ***จการ"/>
    <s v="ชลบุรี"/>
    <s v="-"/>
    <s v=""/>
    <s v="01/01/2026 19:01"/>
    <s v="-"/>
    <s v="J&amp;T Express"/>
    <s v="Tiktok"/>
    <s v="tiktok"/>
    <s v=""/>
    <s v="768733172885"/>
    <s v="01/01/2026 19:02"/>
  </r>
  <r>
    <x v="2"/>
    <x v="2"/>
    <n v="50"/>
    <n v="6"/>
    <s v="GOT72"/>
    <n v="200"/>
    <n v="0"/>
    <s v="ร้านที่2"/>
    <s v="พ***ภา  ภ***ขันธ์"/>
    <s v="พระนครศรีอยุธยา"/>
    <s v="-"/>
    <s v=""/>
    <s v="01/01/2026 19:00"/>
    <s v="-"/>
    <s v="J&amp;T COD"/>
    <s v="Tiktok"/>
    <s v="จ่ายทีหลัง / COD"/>
    <s v=""/>
    <s v="768725022763"/>
    <s v="01/01/2026 19:00"/>
  </r>
  <r>
    <x v="2"/>
    <x v="2"/>
    <n v="50"/>
    <n v="6"/>
    <s v="GOT70"/>
    <n v="200"/>
    <n v="0"/>
    <s v="ร้านที่2"/>
    <s v="ส***ญญา  ส***รณตรี"/>
    <s v="กรุงเทพมหานคร"/>
    <s v="-"/>
    <s v=""/>
    <s v="01/01/2026 18:55"/>
    <s v="-"/>
    <s v="J&amp;T Express"/>
    <s v="Tiktok"/>
    <s v="tiktok"/>
    <s v=""/>
    <s v="768742020760"/>
    <s v="01/01/2026 18:55"/>
  </r>
  <r>
    <x v="0"/>
    <x v="0"/>
    <n v="66"/>
    <n v="2"/>
    <s v="GOT69"/>
    <n v="100"/>
    <n v="0"/>
    <s v="ร้านที่2"/>
    <s v="ส***รษา เ***งมล บ***ป๋า"/>
    <s v="พระนครศรีอยุธยา"/>
    <s v="-"/>
    <s v=""/>
    <s v="01/01/2026 18:55"/>
    <s v="-"/>
    <s v="Flash Express Thailand"/>
    <s v="Tiktok"/>
    <s v="tiktok"/>
    <s v=""/>
    <s v="THT05022CFZWN0Z"/>
    <s v="01/01/2026 18:55"/>
  </r>
  <r>
    <x v="1"/>
    <x v="1"/>
    <n v="68"/>
    <n v="1"/>
    <s v="GOT69"/>
    <n v="100"/>
    <n v="0"/>
    <s v="ร้านที่2"/>
    <s v="ส***รษา เ***งมล บ***ป๋า"/>
    <s v="พระนครศรีอยุธยา"/>
    <s v="-"/>
    <s v=""/>
    <s v="01/01/2026 18:55"/>
    <s v="-"/>
    <s v="Flash Express Thailand"/>
    <s v="Tiktok"/>
    <s v="tiktok"/>
    <s v=""/>
    <s v="THT05022CFZWN0Z"/>
    <s v="01/01/2026 18:55"/>
  </r>
  <r>
    <x v="0"/>
    <x v="0"/>
    <n v="66"/>
    <n v="2"/>
    <s v="GOT68"/>
    <n v="300"/>
    <n v="0"/>
    <s v="ร้านที่2"/>
    <s v="น***าวปิ่นมณี ป***ทอง"/>
    <s v="ศรีสะเกษ"/>
    <s v="-"/>
    <s v=""/>
    <s v="01/01/2026 18:55"/>
    <s v="-"/>
    <s v="Flash Express Thailand"/>
    <s v="Tiktok"/>
    <s v="tiktok"/>
    <s v=""/>
    <s v="THT30222CFYZ12Z"/>
    <s v="01/01/2026 18:54"/>
  </r>
  <r>
    <x v="1"/>
    <x v="1"/>
    <n v="68"/>
    <n v="1"/>
    <s v="GOT68"/>
    <n v="300"/>
    <n v="0"/>
    <s v="ร้านที่2"/>
    <s v="น***าวปิ่นมณี ป***ทอง"/>
    <s v="ศรีสะเกษ"/>
    <s v="-"/>
    <s v=""/>
    <s v="01/01/2026 18:55"/>
    <s v="-"/>
    <s v="Flash Express Thailand"/>
    <s v="Tiktok"/>
    <s v="tiktok"/>
    <s v=""/>
    <s v="THT30222CFYZ12Z"/>
    <s v="01/01/2026 18:54"/>
  </r>
  <r>
    <x v="2"/>
    <x v="2"/>
    <n v="50"/>
    <n v="6"/>
    <s v="GOT68"/>
    <n v="300"/>
    <n v="0"/>
    <s v="ร้านที่2"/>
    <s v="น***าวปิ่นมณี ป***ทอง"/>
    <s v="ศรีสะเกษ"/>
    <s v="-"/>
    <s v=""/>
    <s v="01/01/2026 18:55"/>
    <s v="-"/>
    <s v="Flash Express Thailand"/>
    <s v="Tiktok"/>
    <s v="tiktok"/>
    <s v=""/>
    <s v="THT30222CFYZ12Z"/>
    <s v="01/01/2026 18:54"/>
  </r>
  <r>
    <x v="0"/>
    <x v="0"/>
    <n v="66"/>
    <n v="4"/>
    <s v="GOT67"/>
    <n v="200"/>
    <n v="0"/>
    <s v="ร้านที่2"/>
    <s v="ป***วน ท***ิม"/>
    <s v="ปทุมธานี"/>
    <s v="-"/>
    <s v=""/>
    <s v="01/01/2026 18:51"/>
    <s v="-"/>
    <s v="Flash Express Thailand"/>
    <s v="Tiktok"/>
    <s v="tiktok"/>
    <s v=""/>
    <s v="THT04022CFZT50Z"/>
    <s v="01/01/2026 18:50"/>
  </r>
  <r>
    <x v="1"/>
    <x v="1"/>
    <n v="68"/>
    <n v="2"/>
    <s v="GOT67"/>
    <n v="200"/>
    <n v="0"/>
    <s v="ร้านที่2"/>
    <s v="ป***วน ท***ิม"/>
    <s v="ปทุมธานี"/>
    <s v="-"/>
    <s v=""/>
    <s v="01/01/2026 18:51"/>
    <s v="-"/>
    <s v="Flash Express Thailand"/>
    <s v="Tiktok"/>
    <s v="tiktok"/>
    <s v=""/>
    <s v="THT04022CFZT50Z"/>
    <s v="01/01/2026 18:50"/>
  </r>
  <r>
    <x v="2"/>
    <x v="2"/>
    <n v="33.333333333333336"/>
    <n v="3"/>
    <s v="GOT66"/>
    <n v="118"/>
    <n v="18"/>
    <s v="ร้านที่2"/>
    <s v="ก***า ท***ี"/>
    <s v="นครศรีธรรมราช"/>
    <s v="-"/>
    <s v=""/>
    <s v="01/01/2026 18:49"/>
    <s v="-"/>
    <s v="J&amp;T COD"/>
    <s v="Tiktok"/>
    <s v="จ่ายทีหลัง / COD"/>
    <s v=""/>
    <s v="768716381742"/>
    <s v="01/01/2026 18:49"/>
  </r>
  <r>
    <x v="2"/>
    <x v="2"/>
    <n v="50"/>
    <n v="6"/>
    <s v="GOT65"/>
    <n v="200"/>
    <n v="0"/>
    <s v="ร้านที่2"/>
    <s v="L**"/>
    <s v="มหาสารคาม"/>
    <s v="-"/>
    <s v=""/>
    <s v="01/01/2026 18:48"/>
    <s v="-"/>
    <s v="J&amp;T COD"/>
    <s v="Tiktok"/>
    <s v="จ่ายทีหลัง / COD"/>
    <s v=""/>
    <s v="768762627780"/>
    <s v="01/01/2026 18:48"/>
  </r>
  <r>
    <x v="0"/>
    <x v="0"/>
    <n v="66"/>
    <n v="2"/>
    <s v="GOT64"/>
    <n v="100"/>
    <n v="0"/>
    <s v="ร้านที่2"/>
    <s v="ป***ิพย์ จ***รอัมพร"/>
    <s v="กรุงเทพมหานคร"/>
    <s v="-"/>
    <s v=""/>
    <s v="01/01/2026 18:47"/>
    <s v="-"/>
    <s v="J&amp;T COD"/>
    <s v="Tiktok"/>
    <s v="จ่ายทีหลัง / COD"/>
    <s v=""/>
    <s v="768751172884"/>
    <s v="01/01/2026 18:47"/>
  </r>
  <r>
    <x v="1"/>
    <x v="1"/>
    <n v="68"/>
    <n v="1"/>
    <s v="GOT64"/>
    <n v="100"/>
    <n v="0"/>
    <s v="ร้านที่2"/>
    <s v="ป***ิพย์ จ***รอัมพร"/>
    <s v="กรุงเทพมหานคร"/>
    <s v="-"/>
    <s v=""/>
    <s v="01/01/2026 18:47"/>
    <s v="-"/>
    <s v="J&amp;T COD"/>
    <s v="Tiktok"/>
    <s v="จ่ายทีหลัง / COD"/>
    <s v=""/>
    <s v="768751172884"/>
    <s v="01/01/2026 18:47"/>
  </r>
  <r>
    <x v="2"/>
    <x v="2"/>
    <n v="50"/>
    <n v="6"/>
    <s v="GOT63"/>
    <n v="200"/>
    <n v="0"/>
    <s v="ร้านที่2"/>
    <s v="ศ***ขวัญ ท***ตะสิงห์"/>
    <s v="อุดรธานี"/>
    <s v="-"/>
    <s v=""/>
    <s v="01/01/2026 18:47"/>
    <s v="-"/>
    <s v="J&amp;T COD"/>
    <s v="Tiktok"/>
    <s v="จ่ายทีหลัง / COD"/>
    <s v=""/>
    <s v="768741621782"/>
    <s v="01/01/2026 18:47"/>
  </r>
  <r>
    <x v="2"/>
    <x v="2"/>
    <n v="50"/>
    <n v="6"/>
    <s v="GOT62"/>
    <n v="200"/>
    <n v="0"/>
    <s v="ร้านที่2"/>
    <s v="น***รีย์ พ***์รังษี"/>
    <s v="นครศรีธรรมราช"/>
    <s v="-"/>
    <s v=""/>
    <s v="01/01/2026 18:47"/>
    <s v="-"/>
    <s v="J&amp;T COD"/>
    <s v="Tiktok"/>
    <s v="จ่ายทีหลัง / COD"/>
    <s v=""/>
    <s v="768771737775"/>
    <s v="01/01/2026 18:47"/>
  </r>
  <r>
    <x v="2"/>
    <x v="2"/>
    <n v="33.333333333333336"/>
    <n v="3"/>
    <s v="GOT61"/>
    <n v="100"/>
    <n v="0"/>
    <s v="ร้านที่2"/>
    <s v="น***มล  ห***แม่สำราญ"/>
    <s v="สมุทรปราการ"/>
    <s v="-"/>
    <s v=""/>
    <s v="01/01/2026 18:45"/>
    <s v="-"/>
    <s v="J&amp;T Express"/>
    <s v="Tiktok"/>
    <s v="tiktok"/>
    <s v=""/>
    <s v="768761384753"/>
    <s v="01/01/2026 18:45"/>
  </r>
  <r>
    <x v="2"/>
    <x v="2"/>
    <n v="50"/>
    <n v="12"/>
    <s v="GOT60"/>
    <n v="400"/>
    <n v="0"/>
    <s v="ร้านที่2"/>
    <s v="ว***ภา  แ***มร"/>
    <s v="สระบุรี"/>
    <s v="-"/>
    <s v=""/>
    <s v="01/01/2026 18:45"/>
    <s v="-"/>
    <s v="Flash Express Thailand"/>
    <s v="Tiktok"/>
    <s v="tiktok"/>
    <s v=""/>
    <s v="THT10062CFJ7V2Z"/>
    <s v="01/01/2026 18:45"/>
  </r>
  <r>
    <x v="2"/>
    <x v="2"/>
    <n v="40"/>
    <n v="10"/>
    <s v="GOT57"/>
    <n v="350"/>
    <n v="0"/>
    <s v="ร้านที่4"/>
    <s v="ณ***ร ป***าทสิน"/>
    <s v="ปทุมธานี"/>
    <s v="-"/>
    <s v=""/>
    <s v="01/01/2026 18:41"/>
    <s v="-"/>
    <s v="Flash Express Thailand COD"/>
    <s v="Tiktok"/>
    <s v="จ่ายทีหลัง / COD"/>
    <s v=""/>
    <s v="THT04022CFT1J2Z"/>
    <s v="01/01/2026 18:42"/>
  </r>
  <r>
    <x v="11"/>
    <x v="12"/>
    <n v="54.5"/>
    <n v="2"/>
    <s v="GOT56"/>
    <n v="210"/>
    <n v="26"/>
    <s v="ร้านที่1"/>
    <s v="ศรีเมือง มีแฮด"/>
    <s v="บ้านเลขที่ 97 หมู่ 5 บ้านหนองยาง ตำบลซาง อำเภอเซกาจังหวัดบึงกาฬ 38150 · ซาง/ Sang_x000a__x000a_เซกา/ Sekaบึงกาฬ/ Bueng Kan_x000a_38150"/>
    <s v="38150"/>
    <s v="660611418030"/>
    <s v="01/01/2026 18:41"/>
    <s v="-"/>
    <s v="Kerry_dropoff"/>
    <s v="Lazada"/>
    <s v="lazada"/>
    <s v=""/>
    <s v="TH350186H1883A"/>
    <s v="01/01/2026 18:41"/>
  </r>
  <r>
    <x v="11"/>
    <x v="12"/>
    <n v="54.5"/>
    <n v="2"/>
    <s v="GOT56"/>
    <n v="210"/>
    <n v="26"/>
    <s v="ร้านที่1"/>
    <s v="ศรีเมือง มีแฮด"/>
    <s v="บ้านเลขที่ 97 หมู่ 5 บ้านหนองยาง ตำบลซาง อำเภอเซกาจังหวัดบึงกาฬ 38150 · ซาง/ Sang_x000a__x000a_เซกา/ Sekaบึงกาฬ/ Bueng Kan_x000a_38150"/>
    <s v="38150"/>
    <s v="660611418030"/>
    <s v="01/01/2026 18:41"/>
    <s v="-"/>
    <s v="Kerry_dropoff"/>
    <s v="Lazada"/>
    <s v="lazada"/>
    <s v=""/>
    <s v="TH350186H1883A"/>
    <s v="01/01/2026 18:41"/>
  </r>
  <r>
    <x v="11"/>
    <x v="12"/>
    <n v="54.5"/>
    <n v="2"/>
    <s v="GOT56"/>
    <n v="210"/>
    <n v="26"/>
    <s v="ร้านที่1"/>
    <s v="ศรีเมือง มีแฮด"/>
    <s v="บ้านเลขที่ 97 หมู่ 5 บ้านหนองยาง ตำบลซาง อำเภอเซกาจังหวัดบึงกาฬ 38150 · ซาง/ Sang_x000a__x000a_เซกา/ Sekaบึงกาฬ/ Bueng Kan_x000a_38150"/>
    <s v="38150"/>
    <s v="660611418030"/>
    <s v="01/01/2026 18:41"/>
    <s v="-"/>
    <s v="Kerry_dropoff"/>
    <s v="Lazada"/>
    <s v="lazada"/>
    <s v=""/>
    <s v="TH350186H1883A"/>
    <s v="01/01/2026 18:41"/>
  </r>
  <r>
    <x v="0"/>
    <x v="0"/>
    <n v="66"/>
    <n v="8"/>
    <s v="GOT54"/>
    <n v="400"/>
    <n v="0"/>
    <s v="ร้านที่2"/>
    <s v="เ***น"/>
    <s v="สุพรรณบุรี"/>
    <s v="-"/>
    <s v=""/>
    <s v="01/01/2026 18:41"/>
    <s v="-"/>
    <s v="J&amp;T Express"/>
    <s v="Tiktok"/>
    <s v="tiktok"/>
    <s v=""/>
    <s v="768796135822"/>
    <s v="01/01/2026 18:41"/>
  </r>
  <r>
    <x v="1"/>
    <x v="1"/>
    <n v="68"/>
    <n v="4"/>
    <s v="GOT54"/>
    <n v="400"/>
    <n v="0"/>
    <s v="ร้านที่2"/>
    <s v="เ***น"/>
    <s v="สุพรรณบุรี"/>
    <s v="-"/>
    <s v=""/>
    <s v="01/01/2026 18:41"/>
    <s v="-"/>
    <s v="J&amp;T Express"/>
    <s v="Tiktok"/>
    <s v="tiktok"/>
    <s v=""/>
    <s v="768796135822"/>
    <s v="01/01/2026 18:41"/>
  </r>
  <r>
    <x v="0"/>
    <x v="0"/>
    <n v="66"/>
    <n v="2"/>
    <s v="GOT52"/>
    <n v="100"/>
    <n v="0"/>
    <s v="ร้านที่2"/>
    <s v="อ***ภรณ์​ พ***ะปะกัง"/>
    <s v="กรุงเทพฯ"/>
    <s v="-"/>
    <s v=""/>
    <s v="01/01/2026 18:39"/>
    <s v="-"/>
    <s v="J&amp;T COD"/>
    <s v="Tiktok"/>
    <s v="จ่ายทีหลัง / COD"/>
    <s v=""/>
    <s v="768768668850"/>
    <s v="01/01/2026 18:39"/>
  </r>
  <r>
    <x v="1"/>
    <x v="1"/>
    <n v="68"/>
    <n v="1"/>
    <s v="GOT52"/>
    <n v="100"/>
    <n v="0"/>
    <s v="ร้านที่2"/>
    <s v="อ***ภรณ์​ พ***ะปะกัง"/>
    <s v="กรุงเทพฯ"/>
    <s v="-"/>
    <s v=""/>
    <s v="01/01/2026 18:39"/>
    <s v="-"/>
    <s v="J&amp;T COD"/>
    <s v="Tiktok"/>
    <s v="จ่ายทีหลัง / COD"/>
    <s v=""/>
    <s v="768768668850"/>
    <s v="01/01/2026 18:39"/>
  </r>
  <r>
    <x v="2"/>
    <x v="2"/>
    <n v="33.333333333333336"/>
    <n v="3"/>
    <s v="GOT51"/>
    <n v="100"/>
    <n v="0"/>
    <s v="ร้านที่2"/>
    <s v="ก***ิมา  ธ***ดใส"/>
    <s v="ชัยภูมิ"/>
    <s v="-"/>
    <s v=""/>
    <s v="01/01/2026 18:37"/>
    <s v="-"/>
    <s v="J&amp;T COD"/>
    <s v="Tiktok"/>
    <s v="จ่ายทีหลัง / COD"/>
    <s v=""/>
    <s v="768768678764"/>
    <s v="01/01/2026 18:37"/>
  </r>
  <r>
    <x v="0"/>
    <x v="0"/>
    <n v="66"/>
    <n v="2"/>
    <s v="GOT48"/>
    <n v="100"/>
    <n v="0"/>
    <s v="ร้านที่2"/>
    <s v="อ***ัตน์"/>
    <s v="นครปฐม"/>
    <s v="-"/>
    <s v=""/>
    <s v="01/01/2026 18:30"/>
    <s v="-"/>
    <s v="J&amp;T COD"/>
    <s v="Tiktok"/>
    <s v="จ่ายทีหลัง / COD"/>
    <s v=""/>
    <s v="768799274876"/>
    <s v="01/01/2026 18:30"/>
  </r>
  <r>
    <x v="1"/>
    <x v="1"/>
    <n v="68"/>
    <n v="1"/>
    <s v="GOT48"/>
    <n v="100"/>
    <n v="0"/>
    <s v="ร้านที่2"/>
    <s v="อ***ัตน์"/>
    <s v="นครปฐม"/>
    <s v="-"/>
    <s v=""/>
    <s v="01/01/2026 18:30"/>
    <s v="-"/>
    <s v="J&amp;T COD"/>
    <s v="Tiktok"/>
    <s v="จ่ายทีหลัง / COD"/>
    <s v=""/>
    <s v="768799274876"/>
    <s v="01/01/2026 18:30"/>
  </r>
  <r>
    <x v="2"/>
    <x v="2"/>
    <n v="50"/>
    <n v="6"/>
    <s v="GOT45"/>
    <n v="200"/>
    <n v="0"/>
    <s v="ร้านที่2"/>
    <s v="P***ae"/>
    <s v="ระยอง"/>
    <s v="-"/>
    <s v=""/>
    <s v="01/01/2026 18:30"/>
    <s v="-"/>
    <s v="J&amp;T Express"/>
    <s v="Tiktok"/>
    <s v="tiktok"/>
    <s v=""/>
    <s v="768775049733"/>
    <s v="01/01/2026 18:29"/>
  </r>
  <r>
    <x v="3"/>
    <x v="3"/>
    <n v="69.900000000000006"/>
    <n v="10"/>
    <s v="GOT44"/>
    <n v="877"/>
    <n v="77"/>
    <s v="ร้านที่2"/>
    <s v="ส******ก"/>
    <s v="******ภอชุมพวง จ.นครราชสีมา30270 ตำบลโนนยอ อำเภอชุมพวง จังหวัดนครราชสีมา 30270"/>
    <s v="30270"/>
    <s v="33"/>
    <s v="01/01/2026 18:27"/>
    <s v="-"/>
    <s v="SPX Express"/>
    <s v="Shopee"/>
    <s v="shopee"/>
    <s v=""/>
    <s v="TH2670934916904"/>
    <s v="01/01/2026 18:26"/>
  </r>
  <r>
    <x v="2"/>
    <x v="2"/>
    <n v="33.333333333333336"/>
    <n v="3"/>
    <s v="GOT43"/>
    <n v="100"/>
    <n v="0"/>
    <s v="ร้านที่2"/>
    <s v="ค*** เ***ทิศ"/>
    <s v="กรุงเทพฯ"/>
    <s v="-"/>
    <s v=""/>
    <s v="01/01/2026 18:27"/>
    <s v="-"/>
    <s v="J&amp;T Express"/>
    <s v="Tiktok"/>
    <s v="tiktok"/>
    <s v=""/>
    <s v="768707987751"/>
    <s v="01/01/2026 18:26"/>
  </r>
  <r>
    <x v="0"/>
    <x v="0"/>
    <n v="66"/>
    <n v="2"/>
    <s v="GOT42"/>
    <n v="100"/>
    <n v="0"/>
    <s v="ร้านที่2"/>
    <s v="U***n"/>
    <s v="สมุทรปราการ"/>
    <s v="-"/>
    <s v=""/>
    <s v="01/01/2026 18:25"/>
    <s v="-"/>
    <s v="J&amp;T Express"/>
    <s v="Tiktok"/>
    <s v="tiktok"/>
    <s v=""/>
    <s v="768788276863"/>
    <s v="01/01/2026 18:25"/>
  </r>
  <r>
    <x v="1"/>
    <x v="1"/>
    <n v="68"/>
    <n v="1"/>
    <s v="GOT42"/>
    <n v="100"/>
    <n v="0"/>
    <s v="ร้านที่2"/>
    <s v="U***n"/>
    <s v="สมุทรปราการ"/>
    <s v="-"/>
    <s v=""/>
    <s v="01/01/2026 18:25"/>
    <s v="-"/>
    <s v="J&amp;T Express"/>
    <s v="Tiktok"/>
    <s v="tiktok"/>
    <s v=""/>
    <s v="768788276863"/>
    <s v="01/01/2026 18:25"/>
  </r>
  <r>
    <x v="3"/>
    <x v="3"/>
    <n v="79"/>
    <n v="3"/>
    <s v="GOT41"/>
    <n v="232"/>
    <n v="0"/>
    <s v="ร้านที่1"/>
    <s v="ธ******ี"/>
    <s v="****** 3, ถนน บางบอน 5, แขวงหนองแขม, เขตหนองแขม แขวงหนองแขม เขตหนองแขม จังหวัดกรุงเทพมหานคร 10160"/>
    <s v="10160"/>
    <s v="23"/>
    <s v="01/01/2026 18:53"/>
    <s v="-"/>
    <s v="SPX Express"/>
    <s v="Shopee"/>
    <s v="shopee"/>
    <s v=""/>
    <s v="TH2619111302317"/>
    <s v="01/01/2026 18:23"/>
  </r>
  <r>
    <x v="10"/>
    <x v="11"/>
    <n v="139"/>
    <n v="1"/>
    <s v="GOT40"/>
    <n v="109"/>
    <n v="0"/>
    <s v="ร้านที่2"/>
    <s v="ร***ี ช***ัญญัติ"/>
    <s v="สมุทรปราการ"/>
    <s v="-"/>
    <s v=""/>
    <s v="01/01/2026 18:22"/>
    <s v="-"/>
    <s v="J&amp;T COD"/>
    <s v="Tiktok"/>
    <s v="จ่ายทีหลัง / COD"/>
    <s v=""/>
    <s v="768781209851"/>
    <s v="01/01/2026 18:22"/>
  </r>
  <r>
    <x v="3"/>
    <x v="3"/>
    <n v="66.333333333333329"/>
    <n v="3"/>
    <s v="GOT38"/>
    <n v="250"/>
    <n v="0"/>
    <s v="ร้านที่2"/>
    <s v="โ***ย"/>
    <s v="ลำปาง"/>
    <s v="-"/>
    <s v=""/>
    <s v="01/01/2026 18:19"/>
    <s v="-"/>
    <s v="J&amp;T COD"/>
    <s v="Tiktok"/>
    <s v="จ่ายทีหลัง / COD"/>
    <s v=""/>
    <s v="768734710752"/>
    <s v="01/01/2026 18:19"/>
  </r>
  <r>
    <x v="0"/>
    <x v="0"/>
    <n v="66"/>
    <n v="2"/>
    <s v="GOT37"/>
    <n v="100"/>
    <n v="0"/>
    <s v="ร้านที่2"/>
    <s v="เ** ช***ชา เ***ฉ้วน"/>
    <s v="นครศรีธรรมราช"/>
    <s v="-"/>
    <s v=""/>
    <s v="01/01/2026 18:18"/>
    <s v="-"/>
    <s v="J&amp;T COD"/>
    <s v="Tiktok"/>
    <s v="จ่ายทีหลัง / COD"/>
    <s v=""/>
    <s v="768754971865"/>
    <s v="01/01/2026 18:18"/>
  </r>
  <r>
    <x v="1"/>
    <x v="1"/>
    <n v="68"/>
    <n v="1"/>
    <s v="GOT37"/>
    <n v="100"/>
    <n v="0"/>
    <s v="ร้านที่2"/>
    <s v="เ** ช***ชา เ***ฉ้วน"/>
    <s v="นครศรีธรรมราช"/>
    <s v="-"/>
    <s v=""/>
    <s v="01/01/2026 18:18"/>
    <s v="-"/>
    <s v="J&amp;T COD"/>
    <s v="Tiktok"/>
    <s v="จ่ายทีหลัง / COD"/>
    <s v=""/>
    <s v="768754971865"/>
    <s v="01/01/2026 18:18"/>
  </r>
  <r>
    <x v="2"/>
    <x v="2"/>
    <n v="33.333333333333336"/>
    <n v="3"/>
    <s v="GOT36"/>
    <n v="100"/>
    <n v="0"/>
    <s v="ร้านที่2"/>
    <s v="ว***ัย"/>
    <s v="กรุงเทพฯ"/>
    <s v="-"/>
    <s v=""/>
    <s v="01/01/2026 18:19"/>
    <s v="-"/>
    <s v="J&amp;T Express"/>
    <s v="Tiktok"/>
    <s v="tiktok"/>
    <s v=""/>
    <s v="768775473771"/>
    <s v="01/01/2026 18:18"/>
  </r>
  <r>
    <x v="2"/>
    <x v="2"/>
    <n v="33.333333333333336"/>
    <n v="3"/>
    <s v="GOT35"/>
    <n v="100"/>
    <n v="0"/>
    <s v="ร้านที่2"/>
    <s v="โ*** น***งหลอด"/>
    <s v="นครศรีธรรมราช"/>
    <s v="-"/>
    <s v=""/>
    <s v="01/01/2026 18:16"/>
    <s v="-"/>
    <s v="J&amp;T COD"/>
    <s v="Tiktok"/>
    <s v="จ่ายทีหลัง / COD"/>
    <s v=""/>
    <s v="768737186792"/>
    <s v="01/01/2026 18:16"/>
  </r>
  <r>
    <x v="2"/>
    <x v="2"/>
    <n v="50"/>
    <n v="6"/>
    <s v="GOT34"/>
    <n v="200"/>
    <n v="0"/>
    <s v="ร้านที่2"/>
    <s v="อ***ย"/>
    <s v="ตราด"/>
    <s v="-"/>
    <s v=""/>
    <s v="01/01/2026 18:16"/>
    <s v="-"/>
    <s v="J&amp;T COD"/>
    <s v="Tiktok"/>
    <s v="จ่ายทีหลัง / COD"/>
    <s v=""/>
    <s v="768714046730"/>
    <s v="01/01/2026 18:16"/>
  </r>
  <r>
    <x v="0"/>
    <x v="0"/>
    <n v="66"/>
    <n v="2"/>
    <s v="GOT33"/>
    <n v="100"/>
    <n v="0"/>
    <s v="ร้านที่2"/>
    <s v="ป***ร น***กลับ"/>
    <s v="นครศรีธรรมราช"/>
    <s v="-"/>
    <s v=""/>
    <s v="01/01/2026 18:17"/>
    <s v="-"/>
    <s v="J&amp;T Express"/>
    <s v="Tiktok"/>
    <s v="tiktok"/>
    <s v=""/>
    <s v="768772266846"/>
    <s v="01/01/2026 18:16"/>
  </r>
  <r>
    <x v="1"/>
    <x v="1"/>
    <n v="68"/>
    <n v="1"/>
    <s v="GOT33"/>
    <n v="100"/>
    <n v="0"/>
    <s v="ร้านที่2"/>
    <s v="ป***ร น***กลับ"/>
    <s v="นครศรีธรรมราช"/>
    <s v="-"/>
    <s v=""/>
    <s v="01/01/2026 18:17"/>
    <s v="-"/>
    <s v="J&amp;T Express"/>
    <s v="Tiktok"/>
    <s v="tiktok"/>
    <s v=""/>
    <s v="768772266846"/>
    <s v="01/01/2026 18:16"/>
  </r>
  <r>
    <x v="2"/>
    <x v="2"/>
    <n v="33.333333333333336"/>
    <n v="3"/>
    <s v="GOT32"/>
    <n v="100"/>
    <n v="0"/>
    <s v="ร้านที่2"/>
    <s v="ก***  ผ***ล"/>
    <s v="กรุงเทพฯ"/>
    <s v="-"/>
    <s v=""/>
    <s v="01/01/2026 18:15"/>
    <s v="-"/>
    <s v="J&amp;T Express"/>
    <s v="Tiktok"/>
    <s v="tiktok"/>
    <s v=""/>
    <s v="768735280736"/>
    <s v="01/01/2026 18:15"/>
  </r>
  <r>
    <x v="2"/>
    <x v="2"/>
    <n v="50"/>
    <n v="6"/>
    <s v="GOT30"/>
    <n v="200"/>
    <n v="0"/>
    <s v="ร้านที่2"/>
    <s v="T***a"/>
    <s v="ฉะเชิงเทรา"/>
    <s v="-"/>
    <s v=""/>
    <s v="01/01/2026 18:12"/>
    <s v="-"/>
    <s v="J&amp;T COD"/>
    <s v="Tiktok"/>
    <s v="จ่ายทีหลัง / COD"/>
    <s v=""/>
    <s v="768741048736"/>
    <s v="01/01/2026 18:12"/>
  </r>
  <r>
    <x v="2"/>
    <x v="2"/>
    <n v="50"/>
    <n v="6"/>
    <s v="GOT29"/>
    <n v="200"/>
    <n v="0"/>
    <s v="ร้านที่2"/>
    <s v="น***าวแอนนา ท***ม"/>
    <s v="ปราจีนบุรี"/>
    <s v="-"/>
    <s v=""/>
    <s v="01/01/2026 18:10"/>
    <s v="-"/>
    <s v="J&amp;T COD"/>
    <s v="Tiktok"/>
    <s v="จ่ายทีหลัง / COD"/>
    <s v=""/>
    <s v="768781958722"/>
    <s v="01/01/2026 18:10"/>
  </r>
  <r>
    <x v="2"/>
    <x v="2"/>
    <n v="50"/>
    <n v="6"/>
    <s v="GOT28"/>
    <n v="200"/>
    <n v="0"/>
    <s v="ร้านที่2"/>
    <s v="น***ธนัย ม***อง"/>
    <s v="สุราษฎร์ธานี"/>
    <s v="-"/>
    <s v=""/>
    <s v="01/01/2026 18:09"/>
    <s v="-"/>
    <s v="J&amp;T COD"/>
    <s v="Tiktok"/>
    <s v="จ่ายทีหลัง / COD"/>
    <s v=""/>
    <s v="768752449721"/>
    <s v="01/01/2026 18:09"/>
  </r>
  <r>
    <x v="2"/>
    <x v="2"/>
    <n v="33.333333333333336"/>
    <n v="3"/>
    <s v="GOT27"/>
    <n v="100"/>
    <n v="0"/>
    <s v="ร้านที่2"/>
    <s v="ศ***ิ์ชัย  ส***ิตตินันท์"/>
    <s v="อำนาจเจริญ"/>
    <s v="-"/>
    <s v=""/>
    <s v="01/01/2026 18:07"/>
    <s v="-"/>
    <s v="J&amp;T COD"/>
    <s v="Tiktok"/>
    <s v="จ่ายทีหลัง / COD"/>
    <s v=""/>
    <s v="768723884736"/>
    <s v="01/01/2026 18:07"/>
  </r>
  <r>
    <x v="2"/>
    <x v="2"/>
    <n v="50"/>
    <n v="6"/>
    <s v="GOT26"/>
    <n v="200"/>
    <n v="0"/>
    <s v="ร้านที่2"/>
    <s v="พ***ย์    ข***กิจ"/>
    <s v="เชียงใหม่"/>
    <s v="-"/>
    <s v=""/>
    <s v="01/01/2026 18:03"/>
    <s v="-"/>
    <s v="J&amp;T COD"/>
    <s v="Tiktok"/>
    <s v="จ่ายทีหลัง / COD"/>
    <s v=""/>
    <s v="768732353712"/>
    <s v="01/01/2026 18:03"/>
  </r>
  <r>
    <x v="0"/>
    <x v="0"/>
    <n v="66"/>
    <n v="4"/>
    <s v="GOT25"/>
    <n v="300"/>
    <n v="0"/>
    <s v="ร้านที่2"/>
    <s v="ส***สา  ก***ือ"/>
    <s v="ฉะเชิงเทรา"/>
    <s v="-"/>
    <s v=""/>
    <s v="01/01/2026 18:03"/>
    <s v="-"/>
    <s v="J&amp;T COD"/>
    <s v="Tiktok"/>
    <s v="จ่ายทีหลัง / COD"/>
    <s v=""/>
    <s v="768733795760"/>
    <s v="01/01/2026 18:03"/>
  </r>
  <r>
    <x v="1"/>
    <x v="1"/>
    <n v="68"/>
    <n v="2"/>
    <s v="GOT25"/>
    <n v="300"/>
    <n v="0"/>
    <s v="ร้านที่2"/>
    <s v="ส***สา  ก***ือ"/>
    <s v="ฉะเชิงเทรา"/>
    <s v="-"/>
    <s v=""/>
    <s v="01/01/2026 18:03"/>
    <s v="-"/>
    <s v="J&amp;T COD"/>
    <s v="Tiktok"/>
    <s v="จ่ายทีหลัง / COD"/>
    <s v=""/>
    <s v="768733795760"/>
    <s v="01/01/2026 18:03"/>
  </r>
  <r>
    <x v="0"/>
    <x v="0"/>
    <n v="66"/>
    <n v="2"/>
    <s v="GOT25"/>
    <n v="300"/>
    <n v="0"/>
    <s v="ร้านที่2"/>
    <s v="ส***สา  ก***ือ"/>
    <s v="ฉะเชิงเทรา"/>
    <s v="-"/>
    <s v=""/>
    <s v="01/01/2026 18:03"/>
    <s v="-"/>
    <s v="J&amp;T COD"/>
    <s v="Tiktok"/>
    <s v="จ่ายทีหลัง / COD"/>
    <s v=""/>
    <s v="768733795760"/>
    <s v="01/01/2026 18:03"/>
  </r>
  <r>
    <x v="1"/>
    <x v="1"/>
    <n v="68"/>
    <n v="1"/>
    <s v="GOT25"/>
    <n v="300"/>
    <n v="0"/>
    <s v="ร้านที่2"/>
    <s v="ส***สา  ก***ือ"/>
    <s v="ฉะเชิงเทรา"/>
    <s v="-"/>
    <s v=""/>
    <s v="01/01/2026 18:03"/>
    <s v="-"/>
    <s v="J&amp;T COD"/>
    <s v="Tiktok"/>
    <s v="จ่ายทีหลัง / COD"/>
    <s v=""/>
    <s v="768733795760"/>
    <s v="01/01/2026 18:03"/>
  </r>
  <r>
    <x v="0"/>
    <x v="0"/>
    <n v="66"/>
    <n v="2"/>
    <s v="GOT18"/>
    <n v="400"/>
    <n v="0"/>
    <s v="ร้านที่2"/>
    <s v="ร***าภรณ์ น***วรรณ"/>
    <s v="ร้อยเอ็ด"/>
    <s v="-"/>
    <s v=""/>
    <s v="01/01/2026 18:00"/>
    <s v="-"/>
    <s v="J&amp;T Express"/>
    <s v="Tiktok"/>
    <s v="tiktok"/>
    <s v=""/>
    <s v="768774683784"/>
    <s v="01/01/2026 18:00"/>
  </r>
  <r>
    <x v="1"/>
    <x v="1"/>
    <n v="68"/>
    <n v="1"/>
    <s v="GOT18"/>
    <n v="400"/>
    <n v="0"/>
    <s v="ร้านที่2"/>
    <s v="ร***าภรณ์ น***วรรณ"/>
    <s v="ร้อยเอ็ด"/>
    <s v="-"/>
    <s v=""/>
    <s v="01/01/2026 18:00"/>
    <s v="-"/>
    <s v="J&amp;T Express"/>
    <s v="Tiktok"/>
    <s v="tiktok"/>
    <s v=""/>
    <s v="768774683784"/>
    <s v="01/01/2026 18:00"/>
  </r>
  <r>
    <x v="2"/>
    <x v="2"/>
    <n v="50"/>
    <n v="6"/>
    <s v="GOT18"/>
    <n v="400"/>
    <n v="0"/>
    <s v="ร้านที่2"/>
    <s v="ร***าภรณ์ น***วรรณ"/>
    <s v="ร้อยเอ็ด"/>
    <s v="-"/>
    <s v=""/>
    <s v="01/01/2026 18:00"/>
    <s v="-"/>
    <s v="J&amp;T Express"/>
    <s v="Tiktok"/>
    <s v="tiktok"/>
    <s v=""/>
    <s v="768774683784"/>
    <s v="01/01/2026 18:00"/>
  </r>
  <r>
    <x v="2"/>
    <x v="2"/>
    <n v="33.333333333333336"/>
    <n v="3"/>
    <s v="GOT18"/>
    <n v="400"/>
    <n v="0"/>
    <s v="ร้านที่2"/>
    <s v="ร***าภรณ์ น***วรรณ"/>
    <s v="ร้อยเอ็ด"/>
    <s v="-"/>
    <s v=""/>
    <s v="01/01/2026 18:00"/>
    <s v="-"/>
    <s v="J&amp;T Express"/>
    <s v="Tiktok"/>
    <s v="tiktok"/>
    <s v=""/>
    <s v="768774683784"/>
    <s v="01/01/2026 18:00"/>
  </r>
  <r>
    <x v="2"/>
    <x v="2"/>
    <n v="33.333333333333336"/>
    <n v="3"/>
    <s v="GOT17"/>
    <n v="100"/>
    <n v="0"/>
    <s v="ร้านที่2"/>
    <s v="ป***ี ร***คร"/>
    <s v="ระนอง"/>
    <s v="-"/>
    <s v=""/>
    <s v="01/01/2026 17:59"/>
    <s v="-"/>
    <s v="J&amp;T COD"/>
    <s v="Tiktok"/>
    <s v="จ่ายทีหลัง / COD"/>
    <s v=""/>
    <s v="768778887730"/>
    <s v="01/01/2026 17:59"/>
  </r>
  <r>
    <x v="2"/>
    <x v="2"/>
    <n v="50"/>
    <n v="6"/>
    <s v="GOT16"/>
    <n v="200"/>
    <n v="0"/>
    <s v="ร้านที่2"/>
    <s v="ก***นสุขสุวรรณ"/>
    <s v="ยะลา"/>
    <s v="-"/>
    <s v=""/>
    <s v="01/01/2026 17:56"/>
    <s v="-"/>
    <s v="J&amp;T COD"/>
    <s v="Tiktok"/>
    <s v="จ่ายทีหลัง / COD"/>
    <s v=""/>
    <s v="768735835803"/>
    <s v="01/01/2026 17:56"/>
  </r>
  <r>
    <x v="2"/>
    <x v="2"/>
    <n v="50"/>
    <n v="6"/>
    <s v="GOT15"/>
    <n v="200"/>
    <n v="0"/>
    <s v="ร้านที่2"/>
    <s v="ศ***านต์ บ***ัตวนิช"/>
    <s v="อ่างทอง"/>
    <s v="-"/>
    <s v=""/>
    <s v="01/01/2026 17:55"/>
    <s v="-"/>
    <s v="J&amp;T COD"/>
    <s v="Tiktok"/>
    <s v="จ่ายทีหลัง / COD"/>
    <s v=""/>
    <s v="768795548780"/>
    <s v="01/01/2026 17:55"/>
  </r>
  <r>
    <x v="2"/>
    <x v="2"/>
    <n v="65"/>
    <n v="9"/>
    <s v="GOT14"/>
    <n v="310"/>
    <n v="0"/>
    <s v="ร้านที่2"/>
    <s v="พ***ิชา เ***วหวาน"/>
    <s v="นนทบุรี"/>
    <s v="-"/>
    <s v=""/>
    <s v="01/01/2026 17:55"/>
    <s v="-"/>
    <s v="J&amp;T Express"/>
    <s v="Tiktok"/>
    <s v="tiktok"/>
    <s v=""/>
    <s v="768765978794"/>
    <s v="01/01/2026 17:55"/>
  </r>
  <r>
    <x v="2"/>
    <x v="2"/>
    <n v="50"/>
    <n v="6"/>
    <s v="GOT12"/>
    <n v="200"/>
    <n v="0"/>
    <s v="ร้านที่2"/>
    <s v="ช***มา ก***นธ์"/>
    <s v="เทศบาลนครนครราชสีมา"/>
    <s v="-"/>
    <s v=""/>
    <s v="01/01/2026 17:53"/>
    <s v="-"/>
    <s v="J&amp;T COD"/>
    <s v="Tiktok"/>
    <s v="จ่ายทีหลัง / COD"/>
    <s v=""/>
    <s v="768775434792"/>
    <s v="01/01/2026 17:53"/>
  </r>
  <r>
    <x v="3"/>
    <x v="3"/>
    <n v="66.333333333333329"/>
    <n v="3"/>
    <s v="GOT11"/>
    <n v="250"/>
    <n v="0"/>
    <s v="ร้านที่2"/>
    <s v="ธ***ร ว***"/>
    <s v="เพชรบูรณ์"/>
    <s v="-"/>
    <s v=""/>
    <s v="01/01/2026 17:52"/>
    <s v="-"/>
    <s v="J&amp;T COD"/>
    <s v="Tiktok"/>
    <s v="จ่ายทีหลัง / COD"/>
    <s v=""/>
    <s v="768717512743"/>
    <s v="01/01/2026 17:52"/>
  </r>
  <r>
    <x v="0"/>
    <x v="0"/>
    <n v="66"/>
    <n v="2"/>
    <s v="GOT10"/>
    <n v="100"/>
    <n v="0"/>
    <s v="ร้านที่2"/>
    <s v="เ***ิรา ป***นิล"/>
    <s v="จังหวัดเชียงใหม่"/>
    <s v="-"/>
    <s v=""/>
    <s v="01/01/2026 17:51"/>
    <s v="-"/>
    <s v="J&amp;T Express"/>
    <s v="Tiktok"/>
    <s v="tiktok"/>
    <s v=""/>
    <s v="768780177863"/>
    <s v="01/01/2026 17:51"/>
  </r>
  <r>
    <x v="1"/>
    <x v="1"/>
    <n v="68"/>
    <n v="1"/>
    <s v="GOT10"/>
    <n v="100"/>
    <n v="0"/>
    <s v="ร้านที่2"/>
    <s v="เ***ิรา ป***นิล"/>
    <s v="จังหวัดเชียงใหม่"/>
    <s v="-"/>
    <s v=""/>
    <s v="01/01/2026 17:51"/>
    <s v="-"/>
    <s v="J&amp;T Express"/>
    <s v="Tiktok"/>
    <s v="tiktok"/>
    <s v=""/>
    <s v="768780177863"/>
    <s v="01/01/2026 17:51"/>
  </r>
  <r>
    <x v="2"/>
    <x v="2"/>
    <n v="50"/>
    <n v="6"/>
    <s v="GOT9"/>
    <n v="200"/>
    <n v="0"/>
    <s v="ร้านที่2"/>
    <s v="ท***รรณ   ม***เจริญ"/>
    <s v="ปทุมธานี"/>
    <s v="-"/>
    <s v=""/>
    <s v="01/01/2026 17:48"/>
    <s v="-"/>
    <s v="J&amp;T COD"/>
    <s v="Tiktok"/>
    <s v="จ่ายทีหลัง / COD"/>
    <s v=""/>
    <s v="768737438781"/>
    <s v="01/01/2026 17:48"/>
  </r>
  <r>
    <x v="2"/>
    <x v="2"/>
    <n v="50"/>
    <n v="6"/>
    <s v="GOT8"/>
    <n v="200"/>
    <n v="0"/>
    <s v="ร้านที่2"/>
    <s v="บ***ารีย์ จ***ร์เพชร"/>
    <s v="ราชบุรี"/>
    <s v="-"/>
    <s v=""/>
    <s v="01/01/2026 17:47"/>
    <s v="-"/>
    <s v="J&amp;T COD"/>
    <s v="Tiktok"/>
    <s v="จ่ายทีหลัง / COD"/>
    <s v=""/>
    <s v="768722836766"/>
    <s v="01/01/2026 17:47"/>
  </r>
  <r>
    <x v="2"/>
    <x v="2"/>
    <n v="50"/>
    <n v="6"/>
    <s v="GOT7"/>
    <n v="200"/>
    <n v="0"/>
    <s v="ร้านที่2"/>
    <s v="น***ันชัย บ***ิ้ม"/>
    <s v="พิษณุโลก"/>
    <s v="-"/>
    <s v=""/>
    <s v="01/01/2026 17:46"/>
    <s v="-"/>
    <s v="J&amp;T Express"/>
    <s v="Tiktok"/>
    <s v="tiktok"/>
    <s v=""/>
    <s v="768703350752"/>
    <s v="01/01/2026 17:45"/>
  </r>
  <r>
    <x v="2"/>
    <x v="2"/>
    <n v="50"/>
    <n v="6"/>
    <s v="GOT5"/>
    <n v="200"/>
    <n v="0"/>
    <s v="ร้านที่2"/>
    <s v="น***รี โ***์ทอง"/>
    <s v="กาญจนบุรี"/>
    <s v="-"/>
    <s v=""/>
    <s v="01/01/2026 17:43"/>
    <s v="-"/>
    <s v="J&amp;T COD"/>
    <s v="Tiktok"/>
    <s v="จ่ายทีหลัง / COD"/>
    <s v=""/>
    <s v="768778232751"/>
    <s v="01/01/2026 17:43"/>
  </r>
  <r>
    <x v="2"/>
    <x v="2"/>
    <n v="33.333333333333336"/>
    <n v="3"/>
    <s v="GOT4"/>
    <n v="100"/>
    <n v="0"/>
    <s v="ร้านที่2"/>
    <s v="น***า โ***ชติธรรม"/>
    <s v="นนทบุรี"/>
    <s v="-"/>
    <s v=""/>
    <s v="01/01/2026 17:41"/>
    <s v="-"/>
    <s v="Flash Express Thailand COD"/>
    <s v="Tiktok"/>
    <s v="จ่ายทีหลัง / COD"/>
    <s v=""/>
    <s v="THT03062CHEAM9Z"/>
    <s v="01/01/2026 17:41"/>
  </r>
  <r>
    <x v="0"/>
    <x v="0"/>
    <n v="66"/>
    <n v="2"/>
    <s v="GOT3"/>
    <n v="100"/>
    <n v="0"/>
    <s v="ร้านที่2"/>
    <s v="ข***ฤดีอ่วมทิม"/>
    <s v="พระนครศรีอยุธยา"/>
    <s v="-"/>
    <s v=""/>
    <s v="01/01/2026 17:40"/>
    <s v="-"/>
    <s v="J&amp;T COD"/>
    <s v="Tiktok"/>
    <s v="จ่ายทีหลัง / COD"/>
    <s v=""/>
    <s v="768749375855"/>
    <s v="01/01/2026 17:40"/>
  </r>
  <r>
    <x v="1"/>
    <x v="1"/>
    <n v="68"/>
    <n v="1"/>
    <s v="GOT3"/>
    <n v="100"/>
    <n v="0"/>
    <s v="ร้านที่2"/>
    <s v="ข***ฤดีอ่วมทิม"/>
    <s v="พระนครศรีอยุธยา"/>
    <s v="-"/>
    <s v=""/>
    <s v="01/01/2026 17:40"/>
    <s v="-"/>
    <s v="J&amp;T COD"/>
    <s v="Tiktok"/>
    <s v="จ่ายทีหลัง / COD"/>
    <s v=""/>
    <s v="768749375855"/>
    <s v="01/01/2026 17:40"/>
  </r>
  <r>
    <x v="2"/>
    <x v="2"/>
    <n v="50"/>
    <n v="6"/>
    <s v="GOT2"/>
    <n v="200"/>
    <n v="0"/>
    <s v="ร้านที่2"/>
    <s v="ส***า"/>
    <s v="นนทบุรี"/>
    <s v="-"/>
    <s v=""/>
    <s v="01/01/2026 17:41"/>
    <s v="-"/>
    <s v="J&amp;T Express"/>
    <s v="Tiktok"/>
    <s v="tiktok"/>
    <s v=""/>
    <s v="768747845751"/>
    <s v="01/01/2026 17:40"/>
  </r>
  <r>
    <x v="2"/>
    <x v="2"/>
    <n v="65"/>
    <n v="9"/>
    <s v="GOT1"/>
    <n v="1406"/>
    <n v="0"/>
    <s v="ร้านที่2"/>
    <s v="น***าวอมราภรณ์ เ***ผา"/>
    <s v="อุบลราชธานี"/>
    <s v="-"/>
    <s v=""/>
    <s v="01/01/2026 17:38"/>
    <s v="-"/>
    <s v="Flash Express Thailand"/>
    <s v="Tiktok"/>
    <s v="tiktok"/>
    <s v=""/>
    <s v="THT31102CHJME5Z"/>
    <s v="01/01/2026 17:38"/>
  </r>
  <r>
    <x v="2"/>
    <x v="2"/>
    <n v="50"/>
    <n v="6"/>
    <s v="GOT1"/>
    <n v="1406"/>
    <n v="0"/>
    <s v="ร้านที่2"/>
    <s v="น***าวอมราภรณ์ เ***ผา"/>
    <s v="อุบลราชธานี"/>
    <s v="-"/>
    <s v=""/>
    <s v="01/01/2026 17:38"/>
    <s v="-"/>
    <s v="Flash Express Thailand"/>
    <s v="Tiktok"/>
    <s v="tiktok"/>
    <s v=""/>
    <s v="THT31102CHJME5Z"/>
    <s v="01/01/2026 17:38"/>
  </r>
  <r>
    <x v="3"/>
    <x v="3"/>
    <n v="66.333333333333329"/>
    <n v="6"/>
    <s v="GOT1"/>
    <n v="1406"/>
    <n v="0"/>
    <s v="ร้านที่2"/>
    <s v="น***าวอมราภรณ์ เ***ผา"/>
    <s v="อุบลราชธานี"/>
    <s v="-"/>
    <s v=""/>
    <s v="01/01/2026 17:38"/>
    <s v="-"/>
    <s v="Flash Express Thailand"/>
    <s v="Tiktok"/>
    <s v="tiktok"/>
    <s v=""/>
    <s v="THT31102CHJME5Z"/>
    <s v="01/01/2026 17:38"/>
  </r>
  <r>
    <x v="3"/>
    <x v="3"/>
    <n v="120"/>
    <n v="2"/>
    <s v="GOT1"/>
    <n v="1406"/>
    <n v="0"/>
    <s v="ร้านที่2"/>
    <s v="น***าวอมราภรณ์ เ***ผา"/>
    <s v="อุบลราชธานี"/>
    <s v="-"/>
    <s v=""/>
    <s v="01/01/2026 17:38"/>
    <s v="-"/>
    <s v="Flash Express Thailand"/>
    <s v="Tiktok"/>
    <s v="tiktok"/>
    <s v=""/>
    <s v="THT31102CHJME5Z"/>
    <s v="01/01/2026 17:38"/>
  </r>
  <r>
    <x v="7"/>
    <x v="7"/>
    <n v="120"/>
    <n v="2"/>
    <s v="GOT1"/>
    <n v="1406"/>
    <n v="0"/>
    <s v="ร้านที่2"/>
    <s v="น***าวอมราภรณ์ เ***ผา"/>
    <s v="อุบลราชธานี"/>
    <s v="-"/>
    <s v=""/>
    <s v="01/01/2026 17:38"/>
    <s v="-"/>
    <s v="Flash Express Thailand"/>
    <s v="Tiktok"/>
    <s v="tiktok"/>
    <s v=""/>
    <s v="THT31102CHJME5Z"/>
    <s v="01/01/2026 17:38"/>
  </r>
  <r>
    <x v="0"/>
    <x v="0"/>
    <n v="66"/>
    <n v="4"/>
    <s v="GOT0"/>
    <n v="200"/>
    <n v="0"/>
    <s v="ร้านที่2"/>
    <s v="ช***มะเหมี่ยวไม่ใช่มะแมว♔︎"/>
    <s v="กาญจนบุรี"/>
    <s v="-"/>
    <s v=""/>
    <s v="01/01/2026 17:36"/>
    <s v="-"/>
    <s v="J&amp;T Express"/>
    <s v="Tiktok"/>
    <s v="tiktok"/>
    <s v=""/>
    <s v="768799739901"/>
    <s v="01/01/2026 17:36"/>
  </r>
  <r>
    <x v="1"/>
    <x v="1"/>
    <n v="68"/>
    <n v="2"/>
    <s v="GOT0"/>
    <n v="200"/>
    <n v="0"/>
    <s v="ร้านที่2"/>
    <s v="ช***มะเหมี่ยวไม่ใช่มะแมว♔︎"/>
    <s v="กาญจนบุรี"/>
    <s v="-"/>
    <s v=""/>
    <s v="01/01/2026 17:36"/>
    <s v="-"/>
    <s v="J&amp;T Express"/>
    <s v="Tiktok"/>
    <s v="tiktok"/>
    <s v=""/>
    <s v="768799739901"/>
    <s v="01/01/2026 17:36"/>
  </r>
  <r>
    <x v="0"/>
    <x v="0"/>
    <n v="66"/>
    <n v="4"/>
    <s v="GOS99"/>
    <n v="200"/>
    <n v="0"/>
    <s v="ร้านที่2"/>
    <s v="พ***ด"/>
    <s v="ชุมพร"/>
    <s v="-"/>
    <s v=""/>
    <s v="01/01/2026 17:35"/>
    <s v="-"/>
    <s v="J&amp;T COD"/>
    <s v="Tiktok"/>
    <s v="จ่ายทีหลัง / COD"/>
    <s v=""/>
    <s v="768704232822"/>
    <s v="01/01/2026 17:35"/>
  </r>
  <r>
    <x v="1"/>
    <x v="1"/>
    <n v="68"/>
    <n v="2"/>
    <s v="GOS99"/>
    <n v="200"/>
    <n v="0"/>
    <s v="ร้านที่2"/>
    <s v="พ***ด"/>
    <s v="ชุมพร"/>
    <s v="-"/>
    <s v=""/>
    <s v="01/01/2026 17:35"/>
    <s v="-"/>
    <s v="J&amp;T COD"/>
    <s v="Tiktok"/>
    <s v="จ่ายทีหลัง / COD"/>
    <s v=""/>
    <s v="768704232822"/>
    <s v="01/01/2026 17:35"/>
  </r>
  <r>
    <x v="2"/>
    <x v="2"/>
    <n v="50"/>
    <n v="6"/>
    <s v="GOS98"/>
    <n v="200"/>
    <n v="0"/>
    <s v="ร้านที่2"/>
    <s v="ช***ัช ท***มภู"/>
    <s v="ปทุมธานี"/>
    <s v="-"/>
    <s v=""/>
    <s v="01/01/2026 17:35"/>
    <s v="-"/>
    <s v="J&amp;T COD"/>
    <s v="Tiktok"/>
    <s v="จ่ายทีหลัง / COD"/>
    <s v=""/>
    <s v="768726248754"/>
    <s v="01/01/2026 17:35"/>
  </r>
  <r>
    <x v="2"/>
    <x v="2"/>
    <n v="50"/>
    <n v="6"/>
    <s v="GOS96"/>
    <n v="200"/>
    <n v="0"/>
    <s v="ร้านที่2"/>
    <s v="ม***เจริญชีวินทร์"/>
    <s v="กรุงเทพฯ"/>
    <s v="-"/>
    <s v=""/>
    <s v="01/01/2026 17:34"/>
    <s v="-"/>
    <s v="J&amp;T COD"/>
    <s v="Tiktok"/>
    <s v="จ่ายทีหลัง / COD"/>
    <s v=""/>
    <s v="768728556746"/>
    <s v="01/01/2026 17:34"/>
  </r>
  <r>
    <x v="2"/>
    <x v="2"/>
    <n v="50"/>
    <n v="6"/>
    <s v="GOS95"/>
    <n v="200"/>
    <n v="0"/>
    <s v="ร้านที่2"/>
    <s v="เ***้ยว"/>
    <s v="สมุทรสาคร"/>
    <s v="-"/>
    <s v=""/>
    <s v="01/01/2026 17:34"/>
    <s v="-"/>
    <s v="J&amp;T COD"/>
    <s v="Tiktok"/>
    <s v="จ่ายทีหลัง / COD"/>
    <s v=""/>
    <s v="768741754745"/>
    <s v="01/01/2026 17:34"/>
  </r>
  <r>
    <x v="0"/>
    <x v="0"/>
    <n v="66"/>
    <n v="2"/>
    <s v="GOS94"/>
    <n v="100"/>
    <n v="0"/>
    <s v="ร้านที่2"/>
    <s v="น***าวณริศรา ม***อย ฟ**"/>
    <s v="กรุงเทพฯ"/>
    <s v="-"/>
    <s v=""/>
    <s v="01/01/2026 17:32"/>
    <s v="-"/>
    <s v="J&amp;T Express"/>
    <s v="Tiktok"/>
    <s v="tiktok"/>
    <s v=""/>
    <s v="768764659880"/>
    <s v="01/01/2026 17:32"/>
  </r>
  <r>
    <x v="1"/>
    <x v="1"/>
    <n v="68"/>
    <n v="1"/>
    <s v="GOS94"/>
    <n v="100"/>
    <n v="0"/>
    <s v="ร้านที่2"/>
    <s v="น***าวณริศรา ม***อย ฟ**"/>
    <s v="กรุงเทพฯ"/>
    <s v="-"/>
    <s v=""/>
    <s v="01/01/2026 17:32"/>
    <s v="-"/>
    <s v="J&amp;T Express"/>
    <s v="Tiktok"/>
    <s v="tiktok"/>
    <s v=""/>
    <s v="768764659880"/>
    <s v="01/01/2026 17:32"/>
  </r>
  <r>
    <x v="2"/>
    <x v="2"/>
    <n v="50"/>
    <n v="6"/>
    <s v="GOS93"/>
    <n v="200"/>
    <n v="0"/>
    <s v="ร้านที่2"/>
    <s v="อ*** เ***จันทร์"/>
    <s v="นครศรีธรรมราช"/>
    <s v="-"/>
    <s v=""/>
    <s v="01/01/2026 17:31"/>
    <s v="-"/>
    <s v="J&amp;T Express"/>
    <s v="Tiktok"/>
    <s v="tiktok"/>
    <s v=""/>
    <s v="768747755801"/>
    <s v="01/01/2026 17:31"/>
  </r>
  <r>
    <x v="0"/>
    <x v="0"/>
    <n v="66"/>
    <n v="4"/>
    <s v="GOS90"/>
    <n v="200"/>
    <n v="0"/>
    <s v="ร้านที่2"/>
    <s v="น***ระสิทธิ์ จ***ะสี"/>
    <s v="บึงกาฬ"/>
    <s v="-"/>
    <s v=""/>
    <s v="01/01/2026 17:28"/>
    <s v="-"/>
    <s v="J&amp;T Express"/>
    <s v="Tiktok"/>
    <s v="tiktok"/>
    <s v=""/>
    <s v="768794178832"/>
    <s v="01/01/2026 17:27"/>
  </r>
  <r>
    <x v="1"/>
    <x v="1"/>
    <n v="68"/>
    <n v="2"/>
    <s v="GOS90"/>
    <n v="200"/>
    <n v="0"/>
    <s v="ร้านที่2"/>
    <s v="น***ระสิทธิ์ จ***ะสี"/>
    <s v="บึงกาฬ"/>
    <s v="-"/>
    <s v=""/>
    <s v="01/01/2026 17:28"/>
    <s v="-"/>
    <s v="J&amp;T Express"/>
    <s v="Tiktok"/>
    <s v="tiktok"/>
    <s v=""/>
    <s v="768794178832"/>
    <s v="01/01/2026 17:27"/>
  </r>
  <r>
    <x v="0"/>
    <x v="0"/>
    <n v="66"/>
    <n v="2"/>
    <s v="GOS87"/>
    <n v="100"/>
    <n v="0"/>
    <s v="ร้านที่2"/>
    <s v="น***ุ่ง    ส***ยะธน"/>
    <s v="ระนอง"/>
    <s v="-"/>
    <s v=""/>
    <s v="01/01/2026 17:26"/>
    <s v="-"/>
    <s v="J&amp;T Express"/>
    <s v="Tiktok"/>
    <s v="tiktok"/>
    <s v=""/>
    <s v="768786176830"/>
    <s v="01/01/2026 17:26"/>
  </r>
  <r>
    <x v="1"/>
    <x v="1"/>
    <n v="68"/>
    <n v="1"/>
    <s v="GOS87"/>
    <n v="100"/>
    <n v="0"/>
    <s v="ร้านที่2"/>
    <s v="น***ุ่ง    ส***ยะธน"/>
    <s v="ระนอง"/>
    <s v="-"/>
    <s v=""/>
    <s v="01/01/2026 17:26"/>
    <s v="-"/>
    <s v="J&amp;T Express"/>
    <s v="Tiktok"/>
    <s v="tiktok"/>
    <s v=""/>
    <s v="768786176830"/>
    <s v="01/01/2026 17:26"/>
  </r>
  <r>
    <x v="2"/>
    <x v="2"/>
    <n v="50"/>
    <n v="6"/>
    <s v="GOS86"/>
    <n v="200"/>
    <n v="0"/>
    <s v="ร้านที่2"/>
    <s v="ส***รณดี น***รจน์"/>
    <s v="ประจวบคีรีขันธ์"/>
    <s v="-"/>
    <s v=""/>
    <s v="01/01/2026 17:26"/>
    <s v="-"/>
    <s v="J&amp;T COD"/>
    <s v="Tiktok"/>
    <s v="จ่ายทีหลัง / COD"/>
    <s v=""/>
    <s v="768787950792"/>
    <s v="01/01/2026 17:26"/>
  </r>
  <r>
    <x v="6"/>
    <x v="6"/>
    <n v="15"/>
    <n v="2"/>
    <s v="GOS85"/>
    <n v="30"/>
    <n v="0"/>
    <s v="ร้านที่2"/>
    <s v="ธ******์"/>
    <s v="******ลวังซ่าน ตำบลวังซ่าน อำเภอแม่วงก์ จังหวัดนครสวรรค์ 60150"/>
    <s v="60150"/>
    <s v="36"/>
    <s v="01/01/2026 17:25"/>
    <s v="-"/>
    <s v="SPX Express"/>
    <s v="Shopee"/>
    <s v="shopee"/>
    <s v=""/>
    <s v="TH265998601929O"/>
    <s v="01/01/2026 17:24"/>
  </r>
  <r>
    <x v="0"/>
    <x v="0"/>
    <n v="66"/>
    <n v="2"/>
    <s v="GOS84"/>
    <n v="100"/>
    <n v="0"/>
    <s v="ร้านที่2"/>
    <s v="โ***"/>
    <s v="สมุทรปราการ"/>
    <s v="-"/>
    <s v=""/>
    <s v="01/01/2026 17:23"/>
    <s v="-"/>
    <s v="J&amp;T COD"/>
    <s v="Tiktok"/>
    <s v="จ่ายทีหลัง / COD"/>
    <s v=""/>
    <s v="768738371855"/>
    <s v="01/01/2026 17:23"/>
  </r>
  <r>
    <x v="1"/>
    <x v="1"/>
    <n v="68"/>
    <n v="1"/>
    <s v="GOS84"/>
    <n v="100"/>
    <n v="0"/>
    <s v="ร้านที่2"/>
    <s v="โ***"/>
    <s v="สมุทรปราการ"/>
    <s v="-"/>
    <s v=""/>
    <s v="01/01/2026 17:23"/>
    <s v="-"/>
    <s v="J&amp;T COD"/>
    <s v="Tiktok"/>
    <s v="จ่ายทีหลัง / COD"/>
    <s v=""/>
    <s v="768738371855"/>
    <s v="01/01/2026 17:23"/>
  </r>
  <r>
    <x v="0"/>
    <x v="0"/>
    <n v="66"/>
    <n v="2"/>
    <s v="GOS83"/>
    <n v="300"/>
    <n v="0"/>
    <s v="ร้านที่2"/>
    <s v="พ***น่อย"/>
    <s v="พระนครศรีอยุธยา"/>
    <s v="-"/>
    <s v=""/>
    <s v="01/01/2026 17:22"/>
    <s v="-"/>
    <s v="J&amp;T COD"/>
    <s v="Tiktok"/>
    <s v="จ่ายทีหลัง / COD"/>
    <s v="ส่งเร็วสุดได้วันไหนค่ะ อ.บ้านแพรก จ.อยุธยา"/>
    <s v="768789287755"/>
    <s v="01/01/2026 17:22"/>
  </r>
  <r>
    <x v="1"/>
    <x v="1"/>
    <n v="68"/>
    <n v="1"/>
    <s v="GOS83"/>
    <n v="300"/>
    <n v="0"/>
    <s v="ร้านที่2"/>
    <s v="พ***น่อย"/>
    <s v="พระนครศรีอยุธยา"/>
    <s v="-"/>
    <s v=""/>
    <s v="01/01/2026 17:22"/>
    <s v="-"/>
    <s v="J&amp;T COD"/>
    <s v="Tiktok"/>
    <s v="จ่ายทีหลัง / COD"/>
    <s v="ส่งเร็วสุดได้วันไหนค่ะ อ.บ้านแพรก จ.อยุธยา"/>
    <s v="768789287755"/>
    <s v="01/01/2026 17:22"/>
  </r>
  <r>
    <x v="0"/>
    <x v="0"/>
    <n v="66"/>
    <n v="4"/>
    <s v="GOS83"/>
    <n v="300"/>
    <n v="0"/>
    <s v="ร้านที่2"/>
    <s v="พ***น่อย"/>
    <s v="พระนครศรีอยุธยา"/>
    <s v="-"/>
    <s v=""/>
    <s v="01/01/2026 17:22"/>
    <s v="-"/>
    <s v="J&amp;T COD"/>
    <s v="Tiktok"/>
    <s v="จ่ายทีหลัง / COD"/>
    <s v="ส่งเร็วสุดได้วันไหนค่ะ อ.บ้านแพรก จ.อยุธยา"/>
    <s v="768789287755"/>
    <s v="01/01/2026 17:22"/>
  </r>
  <r>
    <x v="1"/>
    <x v="1"/>
    <n v="68"/>
    <n v="2"/>
    <s v="GOS83"/>
    <n v="300"/>
    <n v="0"/>
    <s v="ร้านที่2"/>
    <s v="พ***น่อย"/>
    <s v="พระนครศรีอยุธยา"/>
    <s v="-"/>
    <s v=""/>
    <s v="01/01/2026 17:22"/>
    <s v="-"/>
    <s v="J&amp;T COD"/>
    <s v="Tiktok"/>
    <s v="จ่ายทีหลัง / COD"/>
    <s v="ส่งเร็วสุดได้วันไหนค่ะ อ.บ้านแพรก จ.อยุธยา"/>
    <s v="768789287755"/>
    <s v="01/01/2026 17:22"/>
  </r>
  <r>
    <x v="2"/>
    <x v="2"/>
    <n v="50"/>
    <n v="6"/>
    <s v="GOS81"/>
    <n v="200"/>
    <n v="0"/>
    <s v="ร้านที่2"/>
    <s v="ห***จตุรมิตรวิศวกรรม ผ***"/>
    <s v="นนทบุรี"/>
    <s v="-"/>
    <s v=""/>
    <s v="01/01/2026 17:17"/>
    <s v="-"/>
    <s v="J&amp;T COD"/>
    <s v="Tiktok"/>
    <s v="จ่ายทีหลัง / COD"/>
    <s v="กาแฟ 2 ชิ้น เผือก 2 ชิ้น มะพร้าว 2 ชิ้นได้มั้ยคะ"/>
    <s v="768765234786"/>
    <s v="01/01/2026 17:18"/>
  </r>
  <r>
    <x v="2"/>
    <x v="2"/>
    <n v="50"/>
    <n v="6"/>
    <s v="GOS78"/>
    <n v="200"/>
    <n v="0"/>
    <s v="ร้านที่2"/>
    <s v="ศ***ย์พร  ว***เจิดจรัส"/>
    <s v="ชุมพร"/>
    <s v="-"/>
    <s v=""/>
    <s v="01/01/2026 17:15"/>
    <s v="-"/>
    <s v="J&amp;T COD"/>
    <s v="Tiktok"/>
    <s v="จ่ายทีหลัง / COD"/>
    <s v="ขอเป็น กาแฟ เนยนม ฝอยทองอย่างละ2ชิ้นคะ"/>
    <s v="768788940791"/>
    <s v="01/01/2026 17:15"/>
  </r>
  <r>
    <x v="2"/>
    <x v="2"/>
    <n v="33.333333333333336"/>
    <n v="3"/>
    <s v="GOS77"/>
    <n v="100"/>
    <n v="0"/>
    <s v="ร้านที่2"/>
    <s v="ส*** น***หน"/>
    <s v="พระนครศรีอยุธยา"/>
    <s v="-"/>
    <s v=""/>
    <s v="01/01/2026 17:13"/>
    <s v="-"/>
    <s v="J&amp;T COD"/>
    <s v="Tiktok"/>
    <s v="จ่ายทีหลัง / COD"/>
    <s v=""/>
    <s v="768741980720"/>
    <s v="01/01/2026 17:13"/>
  </r>
  <r>
    <x v="3"/>
    <x v="3"/>
    <n v="79"/>
    <n v="1"/>
    <s v="GOS76"/>
    <n v="79"/>
    <n v="0"/>
    <s v="ร้านที่1"/>
    <s v="จ******ก"/>
    <s v="****** ตำบลละลมใหม่พัฒนา อำเภอโชคชัย จังหวัดนครราชสีมา 30190"/>
    <s v="30190"/>
    <s v="93"/>
    <s v="01/01/2026 17:12"/>
    <s v="-"/>
    <s v="SPX Express"/>
    <s v="Shopee"/>
    <s v="shopee"/>
    <s v=""/>
    <s v="TH2667655143069"/>
    <s v="01/01/2026 17:12"/>
  </r>
  <r>
    <x v="12"/>
    <x v="13"/>
    <n v="120"/>
    <n v="1"/>
    <s v="GOS75"/>
    <n v="160"/>
    <n v="0"/>
    <s v="ร้านที่2"/>
    <s v="จ***วัตร  จ***ำ"/>
    <s v="Surat Thani"/>
    <s v="-"/>
    <s v=""/>
    <s v="01/01/2026 17:10"/>
    <s v="-"/>
    <s v="J&amp;T Express"/>
    <s v="Tiktok"/>
    <s v="tiktok"/>
    <s v=""/>
    <s v="768781790766"/>
    <s v="01/01/2026 17:09"/>
  </r>
  <r>
    <x v="13"/>
    <x v="14"/>
    <n v="120"/>
    <n v="1"/>
    <s v="GOS75"/>
    <n v="160"/>
    <n v="0"/>
    <s v="ร้านที่2"/>
    <s v="จ***วัตร  จ***ำ"/>
    <s v="Surat Thani"/>
    <s v="-"/>
    <s v=""/>
    <s v="01/01/2026 17:10"/>
    <s v="-"/>
    <s v="J&amp;T Express"/>
    <s v="Tiktok"/>
    <s v="tiktok"/>
    <s v=""/>
    <s v="768781790766"/>
    <s v="01/01/2026 17:09"/>
  </r>
  <r>
    <x v="3"/>
    <x v="3"/>
    <n v="79"/>
    <n v="1"/>
    <s v="GOS73"/>
    <n v="79"/>
    <n v="0"/>
    <s v="ร้านที่1"/>
    <s v="พ******ร"/>
    <s v="******ะกา ตำบลท่ามะกา อำเภอท่ามะกา จังหวัดกาญจนบุรี 71120"/>
    <s v="71120"/>
    <s v="68"/>
    <s v="01/01/2026 17:08"/>
    <s v="-"/>
    <s v="SPX Express"/>
    <s v="Shopee"/>
    <s v="shopee"/>
    <s v=""/>
    <s v="TH2647554533895"/>
    <s v="01/01/2026 17:07"/>
  </r>
  <r>
    <x v="5"/>
    <x v="5"/>
    <n v="139"/>
    <n v="1"/>
    <s v="GOS72"/>
    <n v="188.99"/>
    <n v="0"/>
    <s v="ร้านที่2"/>
    <s v="น***วิล  ย***สน่ห์"/>
    <s v="พิจิตร"/>
    <s v="-"/>
    <s v=""/>
    <s v="01/01/2026 17:04"/>
    <s v="-"/>
    <s v="J&amp;T Express"/>
    <s v="Tiktok"/>
    <s v="tiktok"/>
    <s v=""/>
    <s v="768799794825"/>
    <s v="01/01/2026 17:04"/>
  </r>
  <r>
    <x v="13"/>
    <x v="14"/>
    <n v="120"/>
    <n v="1"/>
    <s v="GOS72"/>
    <n v="188.99"/>
    <n v="0"/>
    <s v="ร้านที่2"/>
    <s v="น***วิล  ย***สน่ห์"/>
    <s v="พิจิตร"/>
    <s v="-"/>
    <s v=""/>
    <s v="01/01/2026 17:04"/>
    <s v="-"/>
    <s v="J&amp;T Express"/>
    <s v="Tiktok"/>
    <s v="tiktok"/>
    <s v=""/>
    <s v="768799794825"/>
    <s v="01/01/2026 17:04"/>
  </r>
  <r>
    <x v="2"/>
    <x v="2"/>
    <n v="50"/>
    <n v="6"/>
    <s v="GOS71"/>
    <n v="200"/>
    <n v="0"/>
    <s v="ร้านที่2"/>
    <s v="น***กษณ์ ท***ว่ม"/>
    <s v="สมุทรปราการ"/>
    <s v="-"/>
    <s v=""/>
    <s v="01/01/2026 17:04"/>
    <s v="-"/>
    <s v="J&amp;T Express"/>
    <s v="Tiktok"/>
    <s v="tiktok"/>
    <s v=""/>
    <s v="768739752771"/>
    <s v="01/01/2026 17:03"/>
  </r>
  <r>
    <x v="2"/>
    <x v="2"/>
    <n v="50"/>
    <n v="6"/>
    <s v="GOS70"/>
    <n v="200"/>
    <n v="0"/>
    <s v="ร้านที่2"/>
    <s v="ล***าอบรม"/>
    <s v="กรุงเทพมหานคร"/>
    <s v="-"/>
    <s v=""/>
    <s v="01/01/2026 17:01"/>
    <s v="-"/>
    <s v="J&amp;T Express"/>
    <s v="Tiktok"/>
    <s v="tiktok"/>
    <s v=""/>
    <s v="768794352771"/>
    <s v="01/01/2026 17:00"/>
  </r>
  <r>
    <x v="7"/>
    <x v="7"/>
    <n v="120"/>
    <n v="1"/>
    <s v="GOS68"/>
    <n v="99"/>
    <n v="0"/>
    <s v="ร้านที่2"/>
    <s v="อ*** ส***หลี่ยม"/>
    <s v="เทศบาลนครนครศรีธรรมราช"/>
    <s v="-"/>
    <s v=""/>
    <s v="01/01/2026 16:58"/>
    <s v="-"/>
    <s v="J&amp;T COD"/>
    <s v="Tiktok"/>
    <s v="จ่ายทีหลัง / COD"/>
    <s v=""/>
    <s v="768733285655"/>
    <s v="01/01/2026 16:58"/>
  </r>
  <r>
    <x v="2"/>
    <x v="2"/>
    <n v="50"/>
    <n v="6"/>
    <s v="GOS67"/>
    <n v="200"/>
    <n v="0"/>
    <s v="ร้านที่2"/>
    <s v="u***99679352517661"/>
    <s v="กำแพงเพชร"/>
    <s v="-"/>
    <s v=""/>
    <s v="01/01/2026 16:58"/>
    <s v="-"/>
    <s v="J&amp;T COD"/>
    <s v="Tiktok"/>
    <s v="จ่ายทีหลัง / COD"/>
    <s v=""/>
    <s v="768778440776"/>
    <s v="01/01/2026 16:58"/>
  </r>
  <r>
    <x v="2"/>
    <x v="2"/>
    <n v="50"/>
    <n v="6"/>
    <s v="GOS66"/>
    <n v="200"/>
    <n v="0"/>
    <s v="ร้านที่2"/>
    <s v="ส***รณ  จ***ริญ"/>
    <s v="ชลบุรี"/>
    <s v="-"/>
    <s v=""/>
    <s v="01/01/2026 16:57"/>
    <s v="-"/>
    <s v="J&amp;T COD"/>
    <s v="Tiktok"/>
    <s v="จ่ายทีหลัง / COD"/>
    <s v=""/>
    <s v="768767458734"/>
    <s v="01/01/2026 16:57"/>
  </r>
  <r>
    <x v="2"/>
    <x v="2"/>
    <n v="65"/>
    <n v="9"/>
    <s v="GOS65"/>
    <n v="310"/>
    <n v="0"/>
    <s v="ร้านที่2"/>
    <s v="ห** พ***ศักดิ์"/>
    <s v="อ่างทอง"/>
    <s v="-"/>
    <s v=""/>
    <s v="01/01/2026 16:57"/>
    <s v="-"/>
    <s v="J&amp;T Express"/>
    <s v="Tiktok"/>
    <s v="tiktok"/>
    <s v=""/>
    <s v="768768520726"/>
    <s v="01/01/2026 16:57"/>
  </r>
  <r>
    <x v="2"/>
    <x v="2"/>
    <n v="33.333333333333336"/>
    <n v="3"/>
    <s v="GOS64"/>
    <n v="100"/>
    <n v="0"/>
    <s v="ร้านที่2"/>
    <s v="ส***น์ เ***อภัคุณ"/>
    <s v="ปทุมธานี"/>
    <s v="-"/>
    <s v=""/>
    <s v="01/01/2026 16:57"/>
    <s v="-"/>
    <s v="J&amp;T COD"/>
    <s v="Tiktok"/>
    <s v="จ่ายทีหลัง / COD"/>
    <s v=""/>
    <s v="768791180710"/>
    <s v="01/01/2026 16:57"/>
  </r>
  <r>
    <x v="2"/>
    <x v="2"/>
    <n v="65"/>
    <n v="9"/>
    <s v="GOS63"/>
    <n v="310"/>
    <n v="0"/>
    <s v="ร้านที่2"/>
    <s v="ล***ิกา  อ***เกษม"/>
    <s v="ปราจีนบุรี"/>
    <s v="-"/>
    <s v=""/>
    <s v="01/01/2026 16:55"/>
    <s v="-"/>
    <s v="J&amp;T COD"/>
    <s v="Tiktok"/>
    <s v="จ่ายทีหลัง / COD"/>
    <s v=""/>
    <s v="768711266746"/>
    <s v="01/01/2026 16:56"/>
  </r>
  <r>
    <x v="0"/>
    <x v="0"/>
    <n v="66"/>
    <n v="8"/>
    <s v="GOS62"/>
    <n v="400"/>
    <n v="0"/>
    <s v="ร้านที่2"/>
    <s v="M***ay"/>
    <s v="กระบี่"/>
    <s v="-"/>
    <s v=""/>
    <s v="01/01/2026 16:54"/>
    <s v="-"/>
    <s v="J&amp;T COD"/>
    <s v="Tiktok"/>
    <s v="จ่ายทีหลัง / COD"/>
    <s v=""/>
    <s v="768793229842"/>
    <s v="01/01/2026 16:54"/>
  </r>
  <r>
    <x v="1"/>
    <x v="1"/>
    <n v="68"/>
    <n v="4"/>
    <s v="GOS62"/>
    <n v="400"/>
    <n v="0"/>
    <s v="ร้านที่2"/>
    <s v="M***ay"/>
    <s v="กระบี่"/>
    <s v="-"/>
    <s v=""/>
    <s v="01/01/2026 16:54"/>
    <s v="-"/>
    <s v="J&amp;T COD"/>
    <s v="Tiktok"/>
    <s v="จ่ายทีหลัง / COD"/>
    <s v=""/>
    <s v="768793229842"/>
    <s v="01/01/2026 16:54"/>
  </r>
  <r>
    <x v="3"/>
    <x v="3"/>
    <n v="66.333333333333329"/>
    <n v="3"/>
    <s v="GOS60"/>
    <n v="250"/>
    <n v="0"/>
    <s v="ร้านที่2"/>
    <s v="เ***ลี่เมย์"/>
    <s v="น่าน"/>
    <s v="-"/>
    <s v=""/>
    <s v="01/01/2026 16:54"/>
    <s v="-"/>
    <s v="J&amp;T Express"/>
    <s v="Tiktok"/>
    <s v="tiktok"/>
    <s v=""/>
    <s v="768787005744"/>
    <s v="01/01/2026 16:54"/>
  </r>
  <r>
    <x v="10"/>
    <x v="15"/>
    <n v="87.2"/>
    <n v="1"/>
    <s v="GOS59"/>
    <n v="87.2"/>
    <n v="0"/>
    <s v="ร้านที่1"/>
    <s v="ธัญญานันท์  ศรีเดีย"/>
    <s v="489/107 หมู่ 2 ซ.8 · สามเรือน/ Sam Ruean_x000a__x000a_บางปะอิน/ Bang Pa-inพระนครศรีอยุธยา/ Phra Nakhon Si Ayutthaya_x000a_13160"/>
    <s v="13160"/>
    <s v="660935550996"/>
    <s v="01/01/2026 16:52"/>
    <s v="-"/>
    <s v="Kerry_dropoff"/>
    <s v="Lazada"/>
    <s v="lazada"/>
    <s v=""/>
    <s v="LEXPU0643708510"/>
    <s v="01/01/2026 16:52"/>
  </r>
  <r>
    <x v="0"/>
    <x v="0"/>
    <n v="66"/>
    <n v="2"/>
    <s v="GOS58"/>
    <n v="100"/>
    <n v="0"/>
    <s v="ร้านที่2"/>
    <s v="ก***า ป***ากาศ"/>
    <s v="นนทบุรี"/>
    <s v="-"/>
    <s v=""/>
    <s v="01/01/2026 16:53"/>
    <s v="-"/>
    <s v="Flash Express Thailand"/>
    <s v="Tiktok"/>
    <s v="tiktok"/>
    <s v=""/>
    <s v="THT03062CHXGZ9Z"/>
    <s v="01/01/2026 16:52"/>
  </r>
  <r>
    <x v="1"/>
    <x v="1"/>
    <n v="68"/>
    <n v="1"/>
    <s v="GOS58"/>
    <n v="100"/>
    <n v="0"/>
    <s v="ร้านที่2"/>
    <s v="ก***า ป***ากาศ"/>
    <s v="นนทบุรี"/>
    <s v="-"/>
    <s v=""/>
    <s v="01/01/2026 16:53"/>
    <s v="-"/>
    <s v="Flash Express Thailand"/>
    <s v="Tiktok"/>
    <s v="tiktok"/>
    <s v=""/>
    <s v="THT03062CHXGZ9Z"/>
    <s v="01/01/2026 16:52"/>
  </r>
  <r>
    <x v="2"/>
    <x v="2"/>
    <n v="65"/>
    <n v="9"/>
    <s v="GOS57"/>
    <n v="310"/>
    <n v="0"/>
    <s v="ร้านที่2"/>
    <s v="ล***ิกา  อ***เกษม"/>
    <s v="ปราจีนบุรี"/>
    <s v="-"/>
    <s v=""/>
    <s v="01/01/2026 16:52"/>
    <s v="-"/>
    <s v="J&amp;T COD"/>
    <s v="Tiktok"/>
    <s v="จ่ายทีหลัง / COD"/>
    <s v=""/>
    <s v="768722661744"/>
    <s v="01/01/2026 16:52"/>
  </r>
  <r>
    <x v="2"/>
    <x v="2"/>
    <n v="0"/>
    <n v="4"/>
    <s v="GOS56"/>
    <n v="0"/>
    <n v="0"/>
    <s v="ร้านที่1"/>
    <s v="นางสาวศิริพร  ผลโพธิ์"/>
    <s v="1/2 ม.6  ต.บึงน้ำรักษ์ อ.บางน้ำเปรี้ยว _x000a_จ.ฉะเชิงเทรา  24170"/>
    <s v="24170"/>
    <s v="0996092164"/>
    <s v="01/01/2026 16:52"/>
    <s v="macanatic.xr@gmail.com"/>
    <s v="EMS"/>
    <s v="facebook"/>
    <s v="กสิกร"/>
    <s v="เคลม tiktok เบาหวิว 4 กล่อง  เนื่องจากแพ็กสินค้าไม่ครบ"/>
    <s v="TH240386GZNS7E"/>
    <s v="01/01/2026 16:52"/>
  </r>
  <r>
    <x v="2"/>
    <x v="2"/>
    <n v="50"/>
    <n v="6"/>
    <s v="GOS55"/>
    <n v="200"/>
    <n v="0"/>
    <s v="ร้านที่2"/>
    <s v="S***nya J***atong"/>
    <s v="นครศรีธรรมราช"/>
    <s v="-"/>
    <s v=""/>
    <s v="01/01/2026 16:51"/>
    <s v="-"/>
    <s v="J&amp;T Express"/>
    <s v="Tiktok"/>
    <s v="tiktok"/>
    <s v=""/>
    <s v="768786565724"/>
    <s v="01/01/2026 16:52"/>
  </r>
  <r>
    <x v="2"/>
    <x v="2"/>
    <n v="50"/>
    <n v="6"/>
    <s v="GOS53"/>
    <n v="200"/>
    <n v="0"/>
    <s v="ร้านที่2"/>
    <s v="ว***ร แ***ิ่ม"/>
    <s v="สุพรรณบุรี"/>
    <s v="-"/>
    <s v=""/>
    <s v="01/01/2026 16:49"/>
    <s v="-"/>
    <s v="J&amp;T COD"/>
    <s v="Tiktok"/>
    <s v="จ่ายทีหลัง / COD"/>
    <s v=""/>
    <s v="768792367722"/>
    <s v="01/01/2026 16:49"/>
  </r>
  <r>
    <x v="1"/>
    <x v="1"/>
    <n v="0"/>
    <n v="2"/>
    <s v="GOS51"/>
    <n v="0"/>
    <n v="0"/>
    <s v="ร้านที่1"/>
    <s v="วรรณยุพา กรรณลา"/>
    <s v="158หมู่8 บ้านนาตาด ตำบลท่าช้างคล้อง อำเภอผาขาว จังหวัดเลย ไปรษณีย์42240 "/>
    <s v="42240"/>
    <s v="0840286367"/>
    <s v="01/01/2026 16:48"/>
    <s v="macanatic.xr@gmail.com"/>
    <s v="EMS"/>
    <s v="facebook"/>
    <s v="กสิกร"/>
    <s v="เคลม tiktok เนื่องจากแพ็กไม่ครบ"/>
    <s v="TH391286GZNS3B"/>
    <s v="01/01/2026 16:48"/>
  </r>
  <r>
    <x v="2"/>
    <x v="2"/>
    <n v="33.333333333333336"/>
    <n v="3"/>
    <s v="GOS50"/>
    <n v="100"/>
    <n v="0"/>
    <s v="ร้านที่2"/>
    <s v="ป***ิตา  อ***พึ่ง​"/>
    <s v="กรุงเทพฯ"/>
    <s v="-"/>
    <s v=""/>
    <s v="01/01/2026 16:48"/>
    <s v="-"/>
    <s v="J&amp;T COD"/>
    <s v="Tiktok"/>
    <s v="จ่ายทีหลัง / COD"/>
    <s v=""/>
    <s v="768766877723"/>
    <s v="01/01/2026 16:48"/>
  </r>
  <r>
    <x v="2"/>
    <x v="2"/>
    <n v="33.333333333333336"/>
    <n v="6"/>
    <s v="GOS49"/>
    <n v="200"/>
    <n v="0"/>
    <s v="ร้านที่4"/>
    <s v="ว***ญตี ร***ัสสะ"/>
    <s v="สตูล"/>
    <s v="-"/>
    <s v=""/>
    <s v="01/01/2026 16:47"/>
    <s v="-"/>
    <s v="J&amp;T COD"/>
    <s v="Tiktok"/>
    <s v="จ่ายทีหลัง / COD"/>
    <s v=""/>
    <s v="768752455730"/>
    <s v="01/01/2026 16:47"/>
  </r>
  <r>
    <x v="1"/>
    <x v="1"/>
    <n v="0"/>
    <n v="18"/>
    <s v="GOS48"/>
    <n v="0"/>
    <n v="0"/>
    <s v="ร้านที่1"/>
    <s v="ดารารัตน์ ปาปะแพ (บ้านหัวเหล่า)"/>
    <s v="130หมู่6 ต.บก อ.โนนคูณ จ.ศรีสะเกษ 33250"/>
    <s v="33250"/>
    <s v="0826597712"/>
    <s v="01/01/2026 16:46"/>
    <s v="macanatic.xr@gmail.com"/>
    <s v="EMS"/>
    <s v="facebook"/>
    <s v="กสิกร"/>
    <s v="เคลม tiktok เนื่องจาก ลูกค้า สั่ง ชิฟฟ่อน สอดไส้ 3ชิ้น จำนวน 30กล่อง ได้รับสินค้า 12กล่อง ขาดสินค้า 18กล่อง "/>
    <s v="TH301286GZNR5B"/>
    <s v="01/01/2026 16:46"/>
  </r>
  <r>
    <x v="2"/>
    <x v="2"/>
    <n v="33.333333333333336"/>
    <n v="3"/>
    <s v="GOS47"/>
    <n v="100"/>
    <n v="0"/>
    <s v="ร้านที่2"/>
    <s v="ว***า เ***กลัด"/>
    <s v="ปทุมธานี"/>
    <s v="-"/>
    <s v=""/>
    <s v="01/01/2026 16:45"/>
    <s v="-"/>
    <s v="J&amp;T COD"/>
    <s v="Tiktok"/>
    <s v="จ่ายทีหลัง / COD"/>
    <s v=""/>
    <s v="768749559745"/>
    <s v="01/01/2026 16:45"/>
  </r>
  <r>
    <x v="0"/>
    <x v="0"/>
    <n v="66"/>
    <n v="2"/>
    <s v="GOS46"/>
    <n v="100"/>
    <n v="0"/>
    <s v="ร้านที่2"/>
    <s v="ว***กร  ส***พันธ์"/>
    <s v="นครปฐม"/>
    <s v="-"/>
    <s v=""/>
    <s v="01/01/2026 16:45"/>
    <s v="-"/>
    <s v="J&amp;T COD"/>
    <s v="Tiktok"/>
    <s v="จ่ายทีหลัง / COD"/>
    <s v=""/>
    <s v="768767462831"/>
    <s v="01/01/2026 16:45"/>
  </r>
  <r>
    <x v="1"/>
    <x v="1"/>
    <n v="68"/>
    <n v="1"/>
    <s v="GOS46"/>
    <n v="100"/>
    <n v="0"/>
    <s v="ร้านที่2"/>
    <s v="ว***กร  ส***พันธ์"/>
    <s v="นครปฐม"/>
    <s v="-"/>
    <s v=""/>
    <s v="01/01/2026 16:45"/>
    <s v="-"/>
    <s v="J&amp;T COD"/>
    <s v="Tiktok"/>
    <s v="จ่ายทีหลัง / COD"/>
    <s v=""/>
    <s v="768767462831"/>
    <s v="01/01/2026 16:45"/>
  </r>
  <r>
    <x v="0"/>
    <x v="0"/>
    <n v="66"/>
    <n v="8"/>
    <s v="GOS45"/>
    <n v="400"/>
    <n v="0"/>
    <s v="ร้านที่2"/>
    <s v="น***รา ส***ากสุก"/>
    <s v="ลพบุรี"/>
    <s v="-"/>
    <s v=""/>
    <s v="01/01/2026 16:45"/>
    <s v="-"/>
    <s v="J&amp;T Express"/>
    <s v="Tiktok"/>
    <s v="tiktok"/>
    <s v=""/>
    <s v="768768931836"/>
    <s v="01/01/2026 16:44"/>
  </r>
  <r>
    <x v="1"/>
    <x v="1"/>
    <n v="68"/>
    <n v="4"/>
    <s v="GOS45"/>
    <n v="400"/>
    <n v="0"/>
    <s v="ร้านที่2"/>
    <s v="น***รา ส***ากสุก"/>
    <s v="ลพบุรี"/>
    <s v="-"/>
    <s v=""/>
    <s v="01/01/2026 16:45"/>
    <s v="-"/>
    <s v="J&amp;T Express"/>
    <s v="Tiktok"/>
    <s v="tiktok"/>
    <s v=""/>
    <s v="768768931836"/>
    <s v="01/01/2026 16:44"/>
  </r>
  <r>
    <x v="2"/>
    <x v="2"/>
    <n v="33.333333333333336"/>
    <n v="3"/>
    <s v="GOS43"/>
    <n v="100"/>
    <n v="0"/>
    <s v="ร้านที่2"/>
    <s v="ม*** เ***ญทั่ว"/>
    <s v="สุพรรณบุรี"/>
    <s v="-"/>
    <s v=""/>
    <s v="01/01/2026 16:44"/>
    <s v="-"/>
    <s v="J&amp;T Express"/>
    <s v="Tiktok"/>
    <s v="tiktok"/>
    <s v=""/>
    <s v="768792639716"/>
    <s v="01/01/2026 16:43"/>
  </r>
  <r>
    <x v="2"/>
    <x v="2"/>
    <n v="0"/>
    <n v="18"/>
    <s v="GOS42"/>
    <n v="0"/>
    <n v="0"/>
    <s v="ร้านที่1"/>
    <s v="พรนิภา"/>
    <s v="11/7 ม.1 ต.โคกตูม อ.เมือง จ.ลพบุรี 15210"/>
    <s v="15210"/>
    <s v="0618263122"/>
    <s v="01/01/2026 16:42"/>
    <s v="macanatic.xr@gmail.com"/>
    <s v="EMS"/>
    <s v="facebook"/>
    <s v="กสิกร"/>
    <s v="เคลม tiktok เค้กเบาหวิว 18 กล่อง  เนื่องจากลูกค้าสั่ง 24 แต่ได้แค่ 6 กล่อง"/>
    <s v="TH070186GZNQ4I"/>
    <s v="01/01/2026 16:42"/>
  </r>
  <r>
    <x v="0"/>
    <x v="0"/>
    <n v="66"/>
    <n v="6"/>
    <s v="GOS41"/>
    <n v="300"/>
    <n v="0"/>
    <s v="ร้านที่2"/>
    <s v="น***นันทนุช  พ***ิตติศัพท์"/>
    <s v="ลำพูน"/>
    <s v="-"/>
    <s v=""/>
    <s v="01/01/2026 16:42"/>
    <s v="-"/>
    <s v="J&amp;T Express"/>
    <s v="Tiktok"/>
    <s v="tiktok"/>
    <s v=""/>
    <s v="768770270866"/>
    <s v="01/01/2026 16:42"/>
  </r>
  <r>
    <x v="1"/>
    <x v="1"/>
    <n v="68"/>
    <n v="3"/>
    <s v="GOS41"/>
    <n v="300"/>
    <n v="0"/>
    <s v="ร้านที่2"/>
    <s v="น***นันทนุช  พ***ิตติศัพท์"/>
    <s v="ลำพูน"/>
    <s v="-"/>
    <s v=""/>
    <s v="01/01/2026 16:42"/>
    <s v="-"/>
    <s v="J&amp;T Express"/>
    <s v="Tiktok"/>
    <s v="tiktok"/>
    <s v=""/>
    <s v="768770270866"/>
    <s v="01/01/2026 16:42"/>
  </r>
  <r>
    <x v="2"/>
    <x v="2"/>
    <n v="33.333333333333336"/>
    <n v="3"/>
    <s v="GOS39"/>
    <n v="100"/>
    <n v="0"/>
    <s v="ร้านที่2"/>
    <s v="อ***"/>
    <s v="นนทบุรี"/>
    <s v="-"/>
    <s v=""/>
    <s v="01/01/2026 16:41"/>
    <s v="-"/>
    <s v="J&amp;T COD"/>
    <s v="Tiktok"/>
    <s v="จ่ายทีหลัง / COD"/>
    <s v=""/>
    <s v="768751284722"/>
    <s v="01/01/2026 16:41"/>
  </r>
  <r>
    <x v="9"/>
    <x v="10"/>
    <n v="139"/>
    <n v="1"/>
    <s v="GOS36"/>
    <n v="108.99"/>
    <n v="0"/>
    <s v="ร้านที่2"/>
    <s v="B*** S***e"/>
    <s v="กรุงเทพฯ"/>
    <s v="-"/>
    <s v=""/>
    <s v="01/01/2026 16:37"/>
    <s v="-"/>
    <s v="J&amp;T COD"/>
    <s v="Tiktok"/>
    <s v="จ่ายทีหลัง / COD"/>
    <s v=""/>
    <s v="768755198632"/>
    <s v="01/01/2026 16:37"/>
  </r>
  <r>
    <x v="7"/>
    <x v="7"/>
    <n v="120"/>
    <n v="2"/>
    <s v="GOS35"/>
    <n v="198"/>
    <n v="0"/>
    <s v="ร้านที่2"/>
    <s v="น***จ๋า"/>
    <s v="กาฬสินธุ์"/>
    <s v="-"/>
    <s v=""/>
    <s v="01/01/2026 16:36"/>
    <s v="-"/>
    <s v="J&amp;T Express"/>
    <s v="Tiktok"/>
    <s v="tiktok"/>
    <s v=""/>
    <s v="768799487654"/>
    <s v="01/01/2026 16:37"/>
  </r>
  <r>
    <x v="2"/>
    <x v="2"/>
    <n v="50"/>
    <n v="6"/>
    <s v="GOS34"/>
    <n v="238"/>
    <n v="38"/>
    <s v="ร้านที่2"/>
    <s v="W***aya P***msawat"/>
    <s v="กาญจนบุรี"/>
    <s v="-"/>
    <s v=""/>
    <s v="01/01/2026 16:34"/>
    <s v="-"/>
    <s v="J&amp;T COD"/>
    <s v="Tiktok"/>
    <s v="จ่ายทีหลัง / COD"/>
    <s v=""/>
    <s v="768780368720"/>
    <s v="01/01/2026 16:34"/>
  </r>
  <r>
    <x v="7"/>
    <x v="7"/>
    <n v="78"/>
    <n v="3"/>
    <s v="GOS33"/>
    <n v="471"/>
    <n v="0"/>
    <s v="ร้านที่1"/>
    <s v="อ****ี"/>
    <s v="******.เมือง จ.นครราชสีมา ตำบลในเมือง อำเภอเมืองนครราชสีมา จังหวัดนครราชสีมา 30000"/>
    <s v="30000"/>
    <s v="64"/>
    <s v="01/01/2026 16:34"/>
    <s v="-"/>
    <s v="SPX Express"/>
    <s v="Shopee"/>
    <s v="shopee"/>
    <s v=""/>
    <s v="TH264092580323W"/>
    <s v="01/01/2026 16:33"/>
  </r>
  <r>
    <x v="3"/>
    <x v="3"/>
    <n v="79"/>
    <n v="3"/>
    <s v="GOS33"/>
    <n v="471"/>
    <n v="0"/>
    <s v="ร้านที่1"/>
    <s v="อ****ี"/>
    <s v="******.เมือง จ.นครราชสีมา ตำบลในเมือง อำเภอเมืองนครราชสีมา จังหวัดนครราชสีมา 30000"/>
    <s v="30000"/>
    <s v="64"/>
    <s v="01/01/2026 16:34"/>
    <s v="-"/>
    <s v="SPX Express"/>
    <s v="Shopee"/>
    <s v="shopee"/>
    <s v=""/>
    <s v="TH264092580323W"/>
    <s v="01/01/2026 16:33"/>
  </r>
  <r>
    <x v="2"/>
    <x v="2"/>
    <n v="50"/>
    <n v="6"/>
    <s v="GOS32"/>
    <n v="200"/>
    <n v="0"/>
    <s v="ร้านที่2"/>
    <s v="ส***ียง"/>
    <s v="นนทบุรี"/>
    <s v="-"/>
    <s v=""/>
    <s v="01/01/2026 16:33"/>
    <s v="-"/>
    <s v="J&amp;T COD"/>
    <s v="Tiktok"/>
    <s v="จ่ายทีหลัง / COD"/>
    <s v=""/>
    <s v="768786849773"/>
    <s v="01/01/2026 16:33"/>
  </r>
  <r>
    <x v="2"/>
    <x v="2"/>
    <n v="65"/>
    <n v="45"/>
    <s v="GOS31"/>
    <n v="1550"/>
    <n v="0"/>
    <s v="ร้านที่2"/>
    <s v="ส***ดา บ***ุตรตะนัย"/>
    <s v="ฉะเชิงเทรา"/>
    <s v="-"/>
    <s v=""/>
    <s v="01/01/2026 16:32"/>
    <s v="-"/>
    <s v="Flash Express Thailand"/>
    <s v="Tiktok"/>
    <s v="tiktok"/>
    <s v=""/>
    <s v="THT24042CHJSQ3Z"/>
    <s v="01/01/2026 16:32"/>
  </r>
  <r>
    <x v="2"/>
    <x v="2"/>
    <n v="50"/>
    <n v="6"/>
    <s v="GOS30"/>
    <n v="200"/>
    <n v="0"/>
    <s v="ร้านที่2"/>
    <s v="ส***ญญา ต***"/>
    <s v="กระบี่"/>
    <s v="-"/>
    <s v=""/>
    <s v="01/01/2026 16:30"/>
    <s v="-"/>
    <s v="J&amp;T COD"/>
    <s v="Tiktok"/>
    <s v="จ่ายทีหลัง / COD"/>
    <s v=""/>
    <s v="768792555764"/>
    <s v="01/01/2026 16:30"/>
  </r>
  <r>
    <x v="2"/>
    <x v="2"/>
    <n v="50"/>
    <n v="6"/>
    <s v="GOS29"/>
    <n v="200"/>
    <n v="0"/>
    <s v="ร้านที่2"/>
    <s v="ม*** ท***รรม"/>
    <s v="ระยอง"/>
    <s v="-"/>
    <s v=""/>
    <s v="01/01/2026 16:30"/>
    <s v="-"/>
    <s v="J&amp;T COD"/>
    <s v="Tiktok"/>
    <s v="จ่ายทีหลัง / COD"/>
    <s v=""/>
    <s v="768701552765"/>
    <s v="01/01/2026 16:30"/>
  </r>
  <r>
    <x v="2"/>
    <x v="2"/>
    <n v="50"/>
    <n v="6"/>
    <s v="GOS28"/>
    <n v="200"/>
    <n v="0"/>
    <s v="ร้านที่2"/>
    <s v="ป***จตามสั่งนะจ๊ะ"/>
    <s v="สุราษฎร์ธานี"/>
    <s v="-"/>
    <s v=""/>
    <s v="01/01/2026 16:29"/>
    <s v="-"/>
    <s v="J&amp;T COD"/>
    <s v="Tiktok"/>
    <s v="จ่ายทีหลัง / COD"/>
    <s v=""/>
    <s v="768717444762"/>
    <s v="01/01/2026 16:29"/>
  </r>
  <r>
    <x v="2"/>
    <x v="2"/>
    <n v="50"/>
    <n v="6"/>
    <s v="GOS26"/>
    <n v="200"/>
    <n v="0"/>
    <s v="ร้านที่2"/>
    <s v="ร***ต้นมะขาม"/>
    <s v="ราชบุรี"/>
    <s v="-"/>
    <s v=""/>
    <s v="01/01/2026 16:29"/>
    <s v="-"/>
    <s v="J&amp;T COD"/>
    <s v="Tiktok"/>
    <s v="จ่ายทีหลัง / COD"/>
    <s v=""/>
    <s v="768797952753"/>
    <s v="01/01/2026 16:29"/>
  </r>
  <r>
    <x v="5"/>
    <x v="5"/>
    <n v="139"/>
    <n v="1"/>
    <s v="GOS25"/>
    <n v="108.99"/>
    <n v="0"/>
    <s v="ร้านที่2"/>
    <s v="ถ***"/>
    <s v="Bangkok"/>
    <s v="-"/>
    <s v=""/>
    <s v="01/01/2026 16:27"/>
    <s v="-"/>
    <s v="J&amp;T COD"/>
    <s v="Tiktok"/>
    <s v="จ่ายทีหลัง / COD"/>
    <s v=""/>
    <s v="768756885621"/>
    <s v="01/01/2026 16:27"/>
  </r>
  <r>
    <x v="0"/>
    <x v="0"/>
    <n v="66"/>
    <n v="4"/>
    <s v="GOS24"/>
    <n v="200"/>
    <n v="0"/>
    <s v="ร้านที่2"/>
    <s v="จ***ิรา บ***รือง"/>
    <s v="พระนครศรีอยุธยา"/>
    <s v="-"/>
    <s v=""/>
    <s v="01/01/2026 16:26"/>
    <s v="-"/>
    <s v="J&amp;T COD"/>
    <s v="Tiktok"/>
    <s v="จ่ายทีหลัง / COD"/>
    <s v=""/>
    <s v="768708132894"/>
    <s v="01/01/2026 16:26"/>
  </r>
  <r>
    <x v="1"/>
    <x v="1"/>
    <n v="68"/>
    <n v="2"/>
    <s v="GOS24"/>
    <n v="200"/>
    <n v="0"/>
    <s v="ร้านที่2"/>
    <s v="จ***ิรา บ***รือง"/>
    <s v="พระนครศรีอยุธยา"/>
    <s v="-"/>
    <s v=""/>
    <s v="01/01/2026 16:26"/>
    <s v="-"/>
    <s v="J&amp;T COD"/>
    <s v="Tiktok"/>
    <s v="จ่ายทีหลัง / COD"/>
    <s v=""/>
    <s v="768708132894"/>
    <s v="01/01/2026 16:26"/>
  </r>
  <r>
    <x v="9"/>
    <x v="10"/>
    <n v="139"/>
    <n v="2"/>
    <s v="GOS22"/>
    <n v="215"/>
    <n v="0"/>
    <s v="ร้านที่10"/>
    <s v="ตามจิต สาวิไสย"/>
    <s v="156/10 ม.1 ต.มะขาม อ.มะขาม จ.จันทบุรี _x000a_ 22150"/>
    <s v="22150"/>
    <s v="0956310450"/>
    <s v="01/01/2026 16:25"/>
    <s v="sompear3955@gmail.com"/>
    <s v="EMS COD"/>
    <s v="facebook"/>
    <s v="กสิกร"/>
    <s v=""/>
    <s v="TH220586GZNT1A"/>
    <s v="01/01/2026 16:25"/>
  </r>
  <r>
    <x v="2"/>
    <x v="2"/>
    <n v="50"/>
    <n v="6"/>
    <s v="GOS21"/>
    <n v="200"/>
    <n v="0"/>
    <s v="ร้านที่2"/>
    <s v="K***นาจ ศ***นตร"/>
    <s v="สระบุรี"/>
    <s v="-"/>
    <s v=""/>
    <s v="01/01/2026 16:26"/>
    <s v="-"/>
    <s v="J&amp;T Express"/>
    <s v="Tiktok"/>
    <s v="tiktok"/>
    <s v=""/>
    <s v="768747365761"/>
    <s v="01/01/2026 16:25"/>
  </r>
  <r>
    <x v="0"/>
    <x v="0"/>
    <n v="66"/>
    <n v="2"/>
    <s v="GOS19"/>
    <n v="100"/>
    <n v="0"/>
    <s v="ร้านที่2"/>
    <s v="น***ีนัส ท***สภา"/>
    <s v="อุบลราชธานี"/>
    <s v="-"/>
    <s v=""/>
    <s v="01/01/2026 16:22"/>
    <s v="-"/>
    <s v="J&amp;T COD"/>
    <s v="Tiktok"/>
    <s v="จ่ายทีหลัง / COD"/>
    <s v=""/>
    <s v="768717567903"/>
    <s v="01/01/2026 16:22"/>
  </r>
  <r>
    <x v="1"/>
    <x v="1"/>
    <n v="68"/>
    <n v="1"/>
    <s v="GOS19"/>
    <n v="100"/>
    <n v="0"/>
    <s v="ร้านที่2"/>
    <s v="น***ีนัส ท***สภา"/>
    <s v="อุบลราชธานี"/>
    <s v="-"/>
    <s v=""/>
    <s v="01/01/2026 16:22"/>
    <s v="-"/>
    <s v="J&amp;T COD"/>
    <s v="Tiktok"/>
    <s v="จ่ายทีหลัง / COD"/>
    <s v=""/>
    <s v="768717567903"/>
    <s v="01/01/2026 16:22"/>
  </r>
  <r>
    <x v="2"/>
    <x v="2"/>
    <n v="65"/>
    <n v="18"/>
    <s v="GOS18"/>
    <n v="1015"/>
    <n v="0"/>
    <s v="ร้านที่2"/>
    <s v="C***L"/>
    <s v="ชลบุรี"/>
    <s v="-"/>
    <s v=""/>
    <s v="01/01/2026 16:23"/>
    <s v="-"/>
    <s v="J&amp;T Express"/>
    <s v="Tiktok"/>
    <s v="tiktok"/>
    <s v=""/>
    <s v="768775408796"/>
    <s v="01/01/2026 16:22"/>
  </r>
  <r>
    <x v="2"/>
    <x v="2"/>
    <n v="40"/>
    <n v="10"/>
    <s v="GOS18"/>
    <n v="1015"/>
    <n v="0"/>
    <s v="ร้านที่2"/>
    <s v="C***L"/>
    <s v="ชลบุรี"/>
    <s v="-"/>
    <s v=""/>
    <s v="01/01/2026 16:23"/>
    <s v="-"/>
    <s v="J&amp;T Express"/>
    <s v="Tiktok"/>
    <s v="tiktok"/>
    <s v=""/>
    <s v="768775408796"/>
    <s v="01/01/2026 16:22"/>
  </r>
  <r>
    <x v="2"/>
    <x v="2"/>
    <n v="50"/>
    <n v="6"/>
    <s v="GOS17"/>
    <n v="200"/>
    <n v="0"/>
    <s v="ร้านที่2"/>
    <s v="ว***วัลย์.  ก***เงิน"/>
    <s v="มหาสารคาม"/>
    <s v="-"/>
    <s v=""/>
    <s v="01/01/2026 16:21"/>
    <s v="-"/>
    <s v="J&amp;T COD"/>
    <s v="Tiktok"/>
    <s v="จ่ายทีหลัง / COD"/>
    <s v=""/>
    <s v="768793853774"/>
    <s v="01/01/2026 16:21"/>
  </r>
  <r>
    <x v="2"/>
    <x v="2"/>
    <n v="50"/>
    <n v="12"/>
    <s v="GOS16"/>
    <n v="400"/>
    <n v="0"/>
    <s v="ร้านที่2"/>
    <s v="เ** แ***ี่"/>
    <s v="สุพรรณบุรี"/>
    <s v="-"/>
    <s v=""/>
    <s v="01/01/2026 16:20"/>
    <s v="-"/>
    <s v="J&amp;T COD"/>
    <s v="Tiktok"/>
    <s v="จ่ายทีหลัง / COD"/>
    <s v=""/>
    <s v="768708292645"/>
    <s v="01/01/2026 16:20"/>
  </r>
  <r>
    <x v="0"/>
    <x v="0"/>
    <n v="66"/>
    <n v="10"/>
    <s v="GOS15"/>
    <n v="500"/>
    <n v="0"/>
    <s v="ร้านที่2"/>
    <s v="เ** แ***ี่"/>
    <s v="สุพรรณบุรี"/>
    <s v="-"/>
    <s v=""/>
    <s v="01/01/2026 16:18"/>
    <s v="-"/>
    <s v="J&amp;T COD"/>
    <s v="Tiktok"/>
    <s v="จ่ายทีหลัง / COD"/>
    <s v=""/>
    <s v="768755470873"/>
    <s v="01/01/2026 16:18"/>
  </r>
  <r>
    <x v="1"/>
    <x v="1"/>
    <n v="68"/>
    <n v="5"/>
    <s v="GOS15"/>
    <n v="500"/>
    <n v="0"/>
    <s v="ร้านที่2"/>
    <s v="เ** แ***ี่"/>
    <s v="สุพรรณบุรี"/>
    <s v="-"/>
    <s v=""/>
    <s v="01/01/2026 16:18"/>
    <s v="-"/>
    <s v="J&amp;T COD"/>
    <s v="Tiktok"/>
    <s v="จ่ายทีหลัง / COD"/>
    <s v=""/>
    <s v="768755470873"/>
    <s v="01/01/2026 16:18"/>
  </r>
  <r>
    <x v="2"/>
    <x v="2"/>
    <n v="33.333333333333336"/>
    <n v="3"/>
    <s v="GOS14"/>
    <n v="100"/>
    <n v="0"/>
    <s v="ร้านที่2"/>
    <s v="บ***ง ร***อี่ยม"/>
    <s v="ชลบุรี"/>
    <s v="-"/>
    <s v=""/>
    <s v="01/01/2026 16:18"/>
    <s v="-"/>
    <s v="J&amp;T COD"/>
    <s v="Tiktok"/>
    <s v="จ่ายทีหลัง / COD"/>
    <s v=""/>
    <s v="768745799732"/>
    <s v="01/01/2026 16:18"/>
  </r>
  <r>
    <x v="2"/>
    <x v="2"/>
    <n v="50"/>
    <n v="6"/>
    <s v="GOS11"/>
    <n v="200"/>
    <n v="0"/>
    <s v="ร้านที่2"/>
    <s v="น***รสรณ์  น***กดิ์นานนท์"/>
    <s v="ชลบุรี"/>
    <s v="-"/>
    <s v=""/>
    <s v="01/01/2026 16:14"/>
    <s v="-"/>
    <s v="J&amp;T COD"/>
    <s v="Tiktok"/>
    <s v="จ่ายทีหลัง / COD"/>
    <s v=""/>
    <s v="768705250762"/>
    <s v="01/01/2026 16:14"/>
  </r>
  <r>
    <x v="0"/>
    <x v="0"/>
    <n v="66"/>
    <n v="6"/>
    <s v="GOS10"/>
    <n v="300"/>
    <n v="0"/>
    <s v="ร้านที่2"/>
    <s v="น***าวรุ่งนภา ว***พฤกษ์"/>
    <s v="อุทัยธานี"/>
    <s v="-"/>
    <s v=""/>
    <s v="01/01/2026 16:14"/>
    <s v="-"/>
    <s v="J&amp;T COD"/>
    <s v="Tiktok"/>
    <s v="จ่ายทีหลัง / COD"/>
    <s v=""/>
    <s v="768718478850"/>
    <s v="01/01/2026 16:14"/>
  </r>
  <r>
    <x v="1"/>
    <x v="1"/>
    <n v="68"/>
    <n v="3"/>
    <s v="GOS10"/>
    <n v="300"/>
    <n v="0"/>
    <s v="ร้านที่2"/>
    <s v="น***าวรุ่งนภา ว***พฤกษ์"/>
    <s v="อุทัยธานี"/>
    <s v="-"/>
    <s v=""/>
    <s v="01/01/2026 16:14"/>
    <s v="-"/>
    <s v="J&amp;T COD"/>
    <s v="Tiktok"/>
    <s v="จ่ายทีหลัง / COD"/>
    <s v=""/>
    <s v="768718478850"/>
    <s v="01/01/2026 16:14"/>
  </r>
  <r>
    <x v="2"/>
    <x v="2"/>
    <n v="50"/>
    <n v="6"/>
    <s v="GOS9"/>
    <n v="200"/>
    <n v="0"/>
    <s v="ร้านที่2"/>
    <s v="ก***าภัทร ผ***ลาง"/>
    <s v="สระแก้ว"/>
    <s v="-"/>
    <s v=""/>
    <s v="01/01/2026 16:13"/>
    <s v="-"/>
    <s v="J&amp;T Express"/>
    <s v="Tiktok"/>
    <s v="tiktok"/>
    <s v=""/>
    <s v="768775367754"/>
    <s v="01/01/2026 16:13"/>
  </r>
  <r>
    <x v="2"/>
    <x v="2"/>
    <n v="33.333333333333336"/>
    <n v="3"/>
    <s v="GOS8"/>
    <n v="200"/>
    <n v="0"/>
    <s v="ร้านที่2"/>
    <s v="ศ***ุดา ร***มณี"/>
    <s v="พะเยา"/>
    <s v="-"/>
    <s v=""/>
    <s v="01/01/2026 16:11"/>
    <s v="-"/>
    <s v="J&amp;T COD"/>
    <s v="Tiktok"/>
    <s v="จ่ายทีหลัง / COD"/>
    <s v=""/>
    <s v="768741788780"/>
    <s v="01/01/2026 16:11"/>
  </r>
  <r>
    <x v="0"/>
    <x v="0"/>
    <n v="66"/>
    <n v="2"/>
    <s v="GOS8"/>
    <n v="200"/>
    <n v="0"/>
    <s v="ร้านที่2"/>
    <s v="ศ***ุดา ร***มณี"/>
    <s v="พะเยา"/>
    <s v="-"/>
    <s v=""/>
    <s v="01/01/2026 16:11"/>
    <s v="-"/>
    <s v="J&amp;T COD"/>
    <s v="Tiktok"/>
    <s v="จ่ายทีหลัง / COD"/>
    <s v=""/>
    <s v="768741788780"/>
    <s v="01/01/2026 16:11"/>
  </r>
  <r>
    <x v="1"/>
    <x v="1"/>
    <n v="68"/>
    <n v="1"/>
    <s v="GOS8"/>
    <n v="200"/>
    <n v="0"/>
    <s v="ร้านที่2"/>
    <s v="ศ***ุดา ร***มณี"/>
    <s v="พะเยา"/>
    <s v="-"/>
    <s v=""/>
    <s v="01/01/2026 16:11"/>
    <s v="-"/>
    <s v="J&amp;T COD"/>
    <s v="Tiktok"/>
    <s v="จ่ายทีหลัง / COD"/>
    <s v=""/>
    <s v="768741788780"/>
    <s v="01/01/2026 16:11"/>
  </r>
  <r>
    <x v="0"/>
    <x v="0"/>
    <n v="66"/>
    <n v="2"/>
    <s v="GOS6"/>
    <n v="100"/>
    <n v="0"/>
    <s v="ร้านที่2"/>
    <s v="ย*** ก***สอน"/>
    <s v="แพร่"/>
    <s v="-"/>
    <s v=""/>
    <s v="01/01/2026 16:09"/>
    <s v="-"/>
    <s v="J&amp;T COD"/>
    <s v="Tiktok"/>
    <s v="จ่ายทีหลัง / COD"/>
    <s v=""/>
    <s v="768774869833"/>
    <s v="01/01/2026 16:09"/>
  </r>
  <r>
    <x v="1"/>
    <x v="1"/>
    <n v="68"/>
    <n v="1"/>
    <s v="GOS6"/>
    <n v="100"/>
    <n v="0"/>
    <s v="ร้านที่2"/>
    <s v="ย*** ก***สอน"/>
    <s v="แพร่"/>
    <s v="-"/>
    <s v=""/>
    <s v="01/01/2026 16:09"/>
    <s v="-"/>
    <s v="J&amp;T COD"/>
    <s v="Tiktok"/>
    <s v="จ่ายทีหลัง / COD"/>
    <s v=""/>
    <s v="768774869833"/>
    <s v="01/01/2026 16:09"/>
  </r>
  <r>
    <x v="0"/>
    <x v="0"/>
    <n v="66"/>
    <n v="2"/>
    <s v="GOS4"/>
    <n v="115"/>
    <n v="15"/>
    <s v="ร้านที่2"/>
    <s v="ธ***"/>
    <s v="กรุงเทพฯ"/>
    <s v="-"/>
    <s v=""/>
    <s v="01/01/2026 16:05"/>
    <s v="-"/>
    <s v="J&amp;T COD"/>
    <s v="Tiktok"/>
    <s v="จ่ายทีหลัง / COD"/>
    <s v=""/>
    <s v="768753976852"/>
    <s v="01/01/2026 16:05"/>
  </r>
  <r>
    <x v="1"/>
    <x v="1"/>
    <n v="68"/>
    <n v="1"/>
    <s v="GOS4"/>
    <n v="115"/>
    <n v="15"/>
    <s v="ร้านที่2"/>
    <s v="ธ***"/>
    <s v="กรุงเทพฯ"/>
    <s v="-"/>
    <s v=""/>
    <s v="01/01/2026 16:05"/>
    <s v="-"/>
    <s v="J&amp;T COD"/>
    <s v="Tiktok"/>
    <s v="จ่ายทีหลัง / COD"/>
    <s v=""/>
    <s v="768753976852"/>
    <s v="01/01/2026 16:05"/>
  </r>
  <r>
    <x v="3"/>
    <x v="3"/>
    <n v="66.333333333333329"/>
    <n v="3"/>
    <s v="GOS3"/>
    <n v="220"/>
    <n v="0"/>
    <s v="ร้านที่4"/>
    <s v="น** พ***วดี  ถ***ทรัพย์"/>
    <s v="เพชรบุรี"/>
    <s v="-"/>
    <s v=""/>
    <s v="01/01/2026 16:05"/>
    <s v="-"/>
    <s v="J&amp;T Express"/>
    <s v="Tiktok"/>
    <s v="tiktok"/>
    <s v=""/>
    <s v="768794407743"/>
    <s v="01/01/2026 16:04"/>
  </r>
  <r>
    <x v="0"/>
    <x v="0"/>
    <n v="66"/>
    <n v="2"/>
    <s v="GOS1"/>
    <n v="100"/>
    <n v="0"/>
    <s v="ร้านที่2"/>
    <s v="บ***ิวา จ***ร์ต๊ะ"/>
    <s v="ลำปาง"/>
    <s v="-"/>
    <s v=""/>
    <s v="01/01/2026 16:03"/>
    <s v="-"/>
    <s v="J&amp;T COD"/>
    <s v="Tiktok"/>
    <s v="จ่ายทีหลัง / COD"/>
    <s v=""/>
    <s v="768789663810"/>
    <s v="01/01/2026 16:03"/>
  </r>
  <r>
    <x v="1"/>
    <x v="1"/>
    <n v="68"/>
    <n v="1"/>
    <s v="GOS1"/>
    <n v="100"/>
    <n v="0"/>
    <s v="ร้านที่2"/>
    <s v="บ***ิวา จ***ร์ต๊ะ"/>
    <s v="ลำปาง"/>
    <s v="-"/>
    <s v=""/>
    <s v="01/01/2026 16:03"/>
    <s v="-"/>
    <s v="J&amp;T COD"/>
    <s v="Tiktok"/>
    <s v="จ่ายทีหลัง / COD"/>
    <s v=""/>
    <s v="768789663810"/>
    <s v="01/01/2026 16:03"/>
  </r>
  <r>
    <x v="2"/>
    <x v="2"/>
    <n v="50"/>
    <n v="6"/>
    <s v="GOS0"/>
    <n v="200"/>
    <n v="0"/>
    <s v="ร้านที่2"/>
    <s v="บ***ทิง ม***​"/>
    <s v="เทศบาลนครสุราษฎร์ธานี"/>
    <s v="-"/>
    <s v=""/>
    <s v="01/01/2026 16:02"/>
    <s v="-"/>
    <s v="J&amp;T COD"/>
    <s v="Tiktok"/>
    <s v="จ่ายทีหลัง / COD"/>
    <s v=""/>
    <s v="768740446806"/>
    <s v="01/01/2026 16:02"/>
  </r>
  <r>
    <x v="2"/>
    <x v="2"/>
    <n v="33.333333333333336"/>
    <n v="3"/>
    <s v="GOR99"/>
    <n v="100"/>
    <n v="0"/>
    <s v="ร้านที่2"/>
    <s v="น***รรณิกา จ***ี"/>
    <s v="อุตรดิตถ์"/>
    <s v="-"/>
    <s v=""/>
    <s v="01/01/2026 16:02"/>
    <s v="-"/>
    <s v="J&amp;T COD"/>
    <s v="Tiktok"/>
    <s v="จ่ายทีหลัง / COD"/>
    <s v=""/>
    <s v="768794487753"/>
    <s v="01/01/2026 16:02"/>
  </r>
  <r>
    <x v="0"/>
    <x v="0"/>
    <n v="33"/>
    <n v="5"/>
    <s v="GOR98"/>
    <n v="330"/>
    <n v="0"/>
    <s v="ร้านที่2"/>
    <s v="น*** ก***เซ่ง"/>
    <s v="สงขลา"/>
    <s v="-"/>
    <s v=""/>
    <s v="01/01/2026 16:01"/>
    <s v="-"/>
    <s v="J&amp;T Express"/>
    <s v="Tiktok"/>
    <s v="tiktok"/>
    <s v=""/>
    <s v="768792477843"/>
    <s v="01/01/2026 16:01"/>
  </r>
  <r>
    <x v="1"/>
    <x v="1"/>
    <n v="33"/>
    <n v="5"/>
    <s v="GOR98"/>
    <n v="330"/>
    <n v="0"/>
    <s v="ร้านที่2"/>
    <s v="น*** ก***เซ่ง"/>
    <s v="สงขลา"/>
    <s v="-"/>
    <s v=""/>
    <s v="01/01/2026 16:01"/>
    <s v="-"/>
    <s v="J&amp;T Express"/>
    <s v="Tiktok"/>
    <s v="tiktok"/>
    <s v=""/>
    <s v="768792477843"/>
    <s v="01/01/2026 16:01"/>
  </r>
  <r>
    <x v="2"/>
    <x v="2"/>
    <n v="50"/>
    <n v="18"/>
    <s v="GOR97"/>
    <n v="600"/>
    <n v="0"/>
    <s v="ร้านที่2"/>
    <s v="ก***์พริชา เ***รสรรชัย"/>
    <s v="สมุทรปราการ"/>
    <s v="-"/>
    <s v=""/>
    <s v="01/01/2026 16:01"/>
    <s v="-"/>
    <s v="Flash Express Thailand COD"/>
    <s v="Tiktok"/>
    <s v="จ่ายทีหลัง / COD"/>
    <s v=""/>
    <s v="THT02032CHFDH7Z"/>
    <s v="01/01/2026 16:01"/>
  </r>
  <r>
    <x v="0"/>
    <x v="0"/>
    <n v="66"/>
    <n v="2"/>
    <s v="GOR96"/>
    <n v="100"/>
    <n v="0"/>
    <s v="ร้านที่2"/>
    <s v="S***AK"/>
    <s v="กรุงเทพฯ"/>
    <s v="-"/>
    <s v=""/>
    <s v="01/01/2026 16:00"/>
    <s v="-"/>
    <s v="J&amp;T COD"/>
    <s v="Tiktok"/>
    <s v="จ่ายทีหลัง / COD"/>
    <s v=""/>
    <s v="768746467812"/>
    <s v="01/01/2026 16:00"/>
  </r>
  <r>
    <x v="1"/>
    <x v="1"/>
    <n v="68"/>
    <n v="1"/>
    <s v="GOR96"/>
    <n v="100"/>
    <n v="0"/>
    <s v="ร้านที่2"/>
    <s v="S***AK"/>
    <s v="กรุงเทพฯ"/>
    <s v="-"/>
    <s v=""/>
    <s v="01/01/2026 16:00"/>
    <s v="-"/>
    <s v="J&amp;T COD"/>
    <s v="Tiktok"/>
    <s v="จ่ายทีหลัง / COD"/>
    <s v=""/>
    <s v="768746467812"/>
    <s v="01/01/2026 16:00"/>
  </r>
  <r>
    <x v="2"/>
    <x v="2"/>
    <n v="33.333333333333336"/>
    <n v="3"/>
    <s v="GOR95"/>
    <n v="100"/>
    <n v="0"/>
    <s v="ร้านที่2"/>
    <s v="อ***วรรณ น***ักษา"/>
    <s v="นนทบุรี"/>
    <s v="-"/>
    <s v=""/>
    <s v="01/01/2026 15:59"/>
    <s v="-"/>
    <s v="J&amp;T COD"/>
    <s v="Tiktok"/>
    <s v="จ่ายทีหลัง / COD"/>
    <s v=""/>
    <s v="768752280752"/>
    <s v="01/01/2026 15:59"/>
  </r>
  <r>
    <x v="2"/>
    <x v="2"/>
    <n v="50"/>
    <n v="12"/>
    <s v="GOR94"/>
    <n v="400"/>
    <n v="0"/>
    <s v="ร้านที่2"/>
    <s v="น***สงสุรีย์ ข***ยืน"/>
    <s v="นครราชสีมา"/>
    <s v="-"/>
    <s v=""/>
    <s v="01/01/2026 15:59"/>
    <s v="-"/>
    <s v="J&amp;T COD"/>
    <s v="Tiktok"/>
    <s v="จ่ายทีหลัง / COD"/>
    <s v=""/>
    <s v="768795693654"/>
    <s v="01/01/2026 15:59"/>
  </r>
  <r>
    <x v="2"/>
    <x v="2"/>
    <n v="50"/>
    <n v="6"/>
    <s v="GOR93"/>
    <n v="200"/>
    <n v="0"/>
    <s v="ร้านที่2"/>
    <s v="เ***ฒิ ว***ำ"/>
    <s v="จังหวัดหนองคาย"/>
    <s v="-"/>
    <s v=""/>
    <s v="01/01/2026 15:58"/>
    <s v="-"/>
    <s v="J&amp;T COD"/>
    <s v="Tiktok"/>
    <s v="จ่ายทีหลัง / COD"/>
    <s v=""/>
    <s v="768744043793"/>
    <s v="01/01/2026 15:58"/>
  </r>
  <r>
    <x v="0"/>
    <x v="0"/>
    <n v="66"/>
    <n v="6"/>
    <s v="GOR92"/>
    <n v="300"/>
    <n v="0"/>
    <s v="ร้านที่2"/>
    <s v="น***งิน บ***ะกิตติ"/>
    <s v="ร้อยเอ็ด"/>
    <s v="-"/>
    <s v=""/>
    <s v="01/01/2026 15:58"/>
    <s v="-"/>
    <s v="J&amp;T Express"/>
    <s v="Tiktok"/>
    <s v="tiktok"/>
    <s v=""/>
    <s v="768775184881"/>
    <s v="01/01/2026 15:58"/>
  </r>
  <r>
    <x v="1"/>
    <x v="1"/>
    <n v="68"/>
    <n v="3"/>
    <s v="GOR92"/>
    <n v="300"/>
    <n v="0"/>
    <s v="ร้านที่2"/>
    <s v="น***งิน บ***ะกิตติ"/>
    <s v="ร้อยเอ็ด"/>
    <s v="-"/>
    <s v=""/>
    <s v="01/01/2026 15:58"/>
    <s v="-"/>
    <s v="J&amp;T Express"/>
    <s v="Tiktok"/>
    <s v="tiktok"/>
    <s v=""/>
    <s v="768775184881"/>
    <s v="01/01/2026 15:58"/>
  </r>
  <r>
    <x v="2"/>
    <x v="2"/>
    <n v="33.333333333333336"/>
    <n v="3"/>
    <s v="GOR91"/>
    <n v="200"/>
    <n v="0"/>
    <s v="ร้านที่2"/>
    <s v="ต***ล้า"/>
    <s v="ขอนแก่น"/>
    <s v="-"/>
    <s v=""/>
    <s v="01/01/2026 15:58"/>
    <s v="-"/>
    <s v="J&amp;T COD"/>
    <s v="Tiktok"/>
    <s v="จ่ายทีหลัง / COD"/>
    <s v=""/>
    <s v="768737386771"/>
    <s v="01/01/2026 15:58"/>
  </r>
  <r>
    <x v="0"/>
    <x v="0"/>
    <n v="66"/>
    <n v="2"/>
    <s v="GOR91"/>
    <n v="200"/>
    <n v="0"/>
    <s v="ร้านที่2"/>
    <s v="ต***ล้า"/>
    <s v="ขอนแก่น"/>
    <s v="-"/>
    <s v=""/>
    <s v="01/01/2026 15:58"/>
    <s v="-"/>
    <s v="J&amp;T COD"/>
    <s v="Tiktok"/>
    <s v="จ่ายทีหลัง / COD"/>
    <s v=""/>
    <s v="768737386771"/>
    <s v="01/01/2026 15:58"/>
  </r>
  <r>
    <x v="1"/>
    <x v="1"/>
    <n v="68"/>
    <n v="1"/>
    <s v="GOR91"/>
    <n v="200"/>
    <n v="0"/>
    <s v="ร้านที่2"/>
    <s v="ต***ล้า"/>
    <s v="ขอนแก่น"/>
    <s v="-"/>
    <s v=""/>
    <s v="01/01/2026 15:58"/>
    <s v="-"/>
    <s v="J&amp;T COD"/>
    <s v="Tiktok"/>
    <s v="จ่ายทีหลัง / COD"/>
    <s v=""/>
    <s v="768737386771"/>
    <s v="01/01/2026 15:58"/>
  </r>
  <r>
    <x v="2"/>
    <x v="2"/>
    <n v="50"/>
    <n v="6"/>
    <s v="GOR90"/>
    <n v="200"/>
    <n v="0"/>
    <s v="ร้านที่2"/>
    <s v="ส***า ม***นันท์"/>
    <s v="พระนครศรีอยุธยา"/>
    <s v="-"/>
    <s v=""/>
    <s v="01/01/2026 15:58"/>
    <s v="-"/>
    <s v="J&amp;T COD"/>
    <s v="Tiktok"/>
    <s v="จ่ายทีหลัง / COD"/>
    <s v=""/>
    <s v="768701449795"/>
    <s v="01/01/2026 15:58"/>
  </r>
  <r>
    <x v="2"/>
    <x v="2"/>
    <n v="33.333333333333336"/>
    <n v="3"/>
    <s v="GOR89"/>
    <n v="138"/>
    <n v="38"/>
    <s v="ร้านที่2"/>
    <s v="ส***นท์ ม***มภูนุช"/>
    <s v="ราชบุรี"/>
    <s v="-"/>
    <s v=""/>
    <s v="01/01/2026 15:57"/>
    <s v="-"/>
    <s v="J&amp;T COD"/>
    <s v="Tiktok"/>
    <s v="จ่ายทีหลัง / COD"/>
    <s v=""/>
    <s v="768739994724"/>
    <s v="01/01/2026 15:57"/>
  </r>
  <r>
    <x v="2"/>
    <x v="2"/>
    <n v="50"/>
    <n v="6"/>
    <s v="GOR88"/>
    <n v="200"/>
    <n v="0"/>
    <s v="ร้านที่2"/>
    <s v="P**"/>
    <s v="นนทบุรี"/>
    <s v="-"/>
    <s v=""/>
    <s v="01/01/2026 15:57"/>
    <s v="-"/>
    <s v="J&amp;T COD"/>
    <s v="Tiktok"/>
    <s v="จ่ายทีหลัง / COD"/>
    <s v=""/>
    <s v="768780646793"/>
    <s v="01/01/2026 15:57"/>
  </r>
  <r>
    <x v="2"/>
    <x v="2"/>
    <n v="50"/>
    <n v="6"/>
    <s v="GOR87"/>
    <n v="200"/>
    <n v="0"/>
    <s v="ร้านที่2"/>
    <s v="ศ***วรรณ เ***เงิน"/>
    <s v="กาญจนบุรี"/>
    <s v="-"/>
    <s v=""/>
    <s v="01/01/2026 15:57"/>
    <s v="-"/>
    <s v="J&amp;T Express"/>
    <s v="Tiktok"/>
    <s v="tiktok"/>
    <s v=""/>
    <s v="768719640780"/>
    <s v="01/01/2026 15:57"/>
  </r>
  <r>
    <x v="9"/>
    <x v="15"/>
    <n v="87.2"/>
    <n v="1"/>
    <s v="GOR85"/>
    <n v="94.7"/>
    <n v="7.5"/>
    <s v="ร้านที่1"/>
    <s v="น้ำทิพท์"/>
    <s v="344 ซ.เทอดไท 96 แขวงบางแค เขตบางแค กรุงเทพฯ10160 · บางแค/ Bang Khae_x000a__x000a_บางแค/ Bang Khaeกรุงเทพมหานคร/ Bangkok_x000a_10160"/>
    <s v="10160"/>
    <s v="660839193767"/>
    <s v="01/01/2026 16:00"/>
    <s v="-"/>
    <s v="Kerry_dropoff"/>
    <s v="Lazada"/>
    <s v="lazada"/>
    <s v=""/>
    <s v="LEXPU0643708707"/>
    <s v="01/01/2026 15:56"/>
  </r>
  <r>
    <x v="2"/>
    <x v="2"/>
    <n v="50"/>
    <n v="6"/>
    <s v="GOR84"/>
    <n v="200"/>
    <n v="0"/>
    <s v="ร้านที่2"/>
    <s v="น***าว ก***ิมา ส***รณรัตน์"/>
    <s v="กำแพงเพชร"/>
    <s v="-"/>
    <s v=""/>
    <s v="01/01/2026 15:55"/>
    <s v="-"/>
    <s v="J&amp;T COD"/>
    <s v="Tiktok"/>
    <s v="จ่ายทีหลัง / COD"/>
    <s v=""/>
    <s v="768773991580"/>
    <s v="01/01/2026 15:55"/>
  </r>
  <r>
    <x v="6"/>
    <x v="6"/>
    <n v="13"/>
    <n v="2"/>
    <s v="GOR83"/>
    <n v="30"/>
    <n v="4"/>
    <s v="ร้านที่1"/>
    <s v="น******ย"/>
    <s v="******1, ตำบลพยอม, อำเภอวังน้อย ตำบลพยอม อำเภอวังน้อย จังหวัดพระนครศรีอยุธยา 13170"/>
    <s v="13170"/>
    <s v="20"/>
    <s v="01/01/2026 16:25"/>
    <s v="-"/>
    <s v="SPX Express"/>
    <s v="Shopee"/>
    <s v="shopee"/>
    <s v=""/>
    <s v="TH261439170983T"/>
    <s v="01/01/2026 15:55"/>
  </r>
  <r>
    <x v="0"/>
    <x v="0"/>
    <n v="66"/>
    <n v="4"/>
    <s v="GOR82"/>
    <n v="200"/>
    <n v="0"/>
    <s v="ร้านที่2"/>
    <s v="p***ertthaw"/>
    <s v="กรุงเทพฯ"/>
    <s v="-"/>
    <s v=""/>
    <s v="01/01/2026 15:55"/>
    <s v="-"/>
    <s v="J&amp;T COD"/>
    <s v="Tiktok"/>
    <s v="จ่ายทีหลัง / COD"/>
    <s v=""/>
    <s v="768791485733"/>
    <s v="01/01/2026 15:55"/>
  </r>
  <r>
    <x v="1"/>
    <x v="1"/>
    <n v="68"/>
    <n v="2"/>
    <s v="GOR82"/>
    <n v="200"/>
    <n v="0"/>
    <s v="ร้านที่2"/>
    <s v="p***ertthaw"/>
    <s v="กรุงเทพฯ"/>
    <s v="-"/>
    <s v=""/>
    <s v="01/01/2026 15:55"/>
    <s v="-"/>
    <s v="J&amp;T COD"/>
    <s v="Tiktok"/>
    <s v="จ่ายทีหลัง / COD"/>
    <s v=""/>
    <s v="768791485733"/>
    <s v="01/01/2026 15:55"/>
  </r>
  <r>
    <x v="2"/>
    <x v="2"/>
    <n v="50"/>
    <n v="6"/>
    <s v="GOR79"/>
    <n v="200"/>
    <n v="0"/>
    <s v="ร้านที่2"/>
    <s v="ฐ***า น***ื่นไวย์"/>
    <s v="นครราชสีมา"/>
    <s v="-"/>
    <s v=""/>
    <s v="01/01/2026 15:54"/>
    <s v="-"/>
    <s v="J&amp;T COD"/>
    <s v="Tiktok"/>
    <s v="จ่ายทีหลัง / COD"/>
    <s v=""/>
    <s v="768711883516"/>
    <s v="01/01/2026 15:54"/>
  </r>
  <r>
    <x v="0"/>
    <x v="0"/>
    <n v="66"/>
    <n v="2"/>
    <s v="GOR78"/>
    <n v="100"/>
    <n v="0"/>
    <s v="ร้านที่2"/>
    <s v="P***phimon"/>
    <s v="ลำปาง"/>
    <s v="-"/>
    <s v=""/>
    <s v="01/01/2026 15:53"/>
    <s v="-"/>
    <s v="J&amp;T COD"/>
    <s v="Tiktok"/>
    <s v="จ่ายทีหลัง / COD"/>
    <s v=""/>
    <s v="768768499796"/>
    <s v="01/01/2026 15:53"/>
  </r>
  <r>
    <x v="1"/>
    <x v="1"/>
    <n v="68"/>
    <n v="1"/>
    <s v="GOR78"/>
    <n v="100"/>
    <n v="0"/>
    <s v="ร้านที่2"/>
    <s v="P***phimon"/>
    <s v="ลำปาง"/>
    <s v="-"/>
    <s v=""/>
    <s v="01/01/2026 15:53"/>
    <s v="-"/>
    <s v="J&amp;T COD"/>
    <s v="Tiktok"/>
    <s v="จ่ายทีหลัง / COD"/>
    <s v=""/>
    <s v="768768499796"/>
    <s v="01/01/2026 15:53"/>
  </r>
  <r>
    <x v="0"/>
    <x v="0"/>
    <n v="66"/>
    <n v="4"/>
    <s v="GOR77"/>
    <n v="200"/>
    <n v="0"/>
    <s v="ร้านที่2"/>
    <s v="ต***"/>
    <s v="ปทุมธานี"/>
    <s v="-"/>
    <s v=""/>
    <s v="01/01/2026 15:53"/>
    <s v="-"/>
    <s v="Flash Express Thailand COD"/>
    <s v="Tiktok"/>
    <s v="จ่ายทีหลัง / COD"/>
    <s v=""/>
    <s v="THT04062CFV3T6Z"/>
    <s v="01/01/2026 15:53"/>
  </r>
  <r>
    <x v="1"/>
    <x v="1"/>
    <n v="68"/>
    <n v="2"/>
    <s v="GOR77"/>
    <n v="200"/>
    <n v="0"/>
    <s v="ร้านที่2"/>
    <s v="ต***"/>
    <s v="ปทุมธานี"/>
    <s v="-"/>
    <s v=""/>
    <s v="01/01/2026 15:53"/>
    <s v="-"/>
    <s v="Flash Express Thailand COD"/>
    <s v="Tiktok"/>
    <s v="จ่ายทีหลัง / COD"/>
    <s v=""/>
    <s v="THT04062CFV3T6Z"/>
    <s v="01/01/2026 15:53"/>
  </r>
  <r>
    <x v="0"/>
    <x v="0"/>
    <n v="33"/>
    <n v="5"/>
    <s v="GOR76"/>
    <n v="330"/>
    <n v="0"/>
    <s v="ร้านที่4"/>
    <s v="แ***ัวเรียน  ล***ตร์"/>
    <s v="อุดรธานี"/>
    <s v="-"/>
    <s v=""/>
    <s v="01/01/2026 15:52"/>
    <s v="-"/>
    <s v="J&amp;T COD"/>
    <s v="Tiktok"/>
    <s v="จ่ายทีหลัง / COD"/>
    <s v=""/>
    <s v="768715187730"/>
    <s v="01/01/2026 15:52"/>
  </r>
  <r>
    <x v="1"/>
    <x v="1"/>
    <n v="33"/>
    <n v="5"/>
    <s v="GOR76"/>
    <n v="330"/>
    <n v="0"/>
    <s v="ร้านที่4"/>
    <s v="แ***ัวเรียน  ล***ตร์"/>
    <s v="อุดรธานี"/>
    <s v="-"/>
    <s v=""/>
    <s v="01/01/2026 15:52"/>
    <s v="-"/>
    <s v="J&amp;T COD"/>
    <s v="Tiktok"/>
    <s v="จ่ายทีหลัง / COD"/>
    <s v=""/>
    <s v="768715187730"/>
    <s v="01/01/2026 15:52"/>
  </r>
  <r>
    <x v="0"/>
    <x v="0"/>
    <n v="66"/>
    <n v="2"/>
    <s v="GOR75"/>
    <n v="100"/>
    <n v="0"/>
    <s v="ร้านที่2"/>
    <s v="ท***"/>
    <s v="Samut Prakan"/>
    <s v="-"/>
    <s v=""/>
    <s v="01/01/2026 15:53"/>
    <s v="-"/>
    <s v="J&amp;T Express"/>
    <s v="Tiktok"/>
    <s v="tiktok"/>
    <s v=""/>
    <s v="768774008811"/>
    <s v="01/01/2026 15:52"/>
  </r>
  <r>
    <x v="1"/>
    <x v="1"/>
    <n v="68"/>
    <n v="1"/>
    <s v="GOR75"/>
    <n v="100"/>
    <n v="0"/>
    <s v="ร้านที่2"/>
    <s v="ท***"/>
    <s v="Samut Prakan"/>
    <s v="-"/>
    <s v=""/>
    <s v="01/01/2026 15:53"/>
    <s v="-"/>
    <s v="J&amp;T Express"/>
    <s v="Tiktok"/>
    <s v="tiktok"/>
    <s v=""/>
    <s v="768774008811"/>
    <s v="01/01/2026 15:52"/>
  </r>
  <r>
    <x v="11"/>
    <x v="12"/>
    <n v="54.5"/>
    <n v="2"/>
    <s v="GOR74"/>
    <n v="76"/>
    <n v="8"/>
    <s v="ร้านที่1"/>
    <s v="porntip"/>
    <s v="หมู่บ้านตะวันนาบ้านเลขที่ 55 · บางกระสอ/ Bang Kraso_x000a__x000a_เมืองนนทบุรี/ Mueang Nonthaburiนนทบุรี/ Nonthaburi_x000a_11000"/>
    <s v="11000"/>
    <s v="660958266594"/>
    <s v="01/01/2026 15:52"/>
    <s v="-"/>
    <s v="Kerry_dropoff"/>
    <s v="Lazada"/>
    <s v="lazada"/>
    <s v=""/>
    <s v="LEXPU0643645300"/>
    <s v="01/01/2026 15:52"/>
  </r>
  <r>
    <x v="0"/>
    <x v="0"/>
    <n v="66"/>
    <n v="4"/>
    <s v="GOR73"/>
    <n v="200"/>
    <n v="0"/>
    <s v="ร้านที่2"/>
    <s v="อ***"/>
    <s v="ราชบุรี"/>
    <s v="-"/>
    <s v=""/>
    <s v="01/01/2026 15:49"/>
    <s v="-"/>
    <s v="J&amp;T COD"/>
    <s v="Tiktok"/>
    <s v="จ่ายทีหลัง / COD"/>
    <s v=""/>
    <s v="768758288723"/>
    <s v="01/01/2026 15:50"/>
  </r>
  <r>
    <x v="1"/>
    <x v="1"/>
    <n v="68"/>
    <n v="2"/>
    <s v="GOR73"/>
    <n v="200"/>
    <n v="0"/>
    <s v="ร้านที่2"/>
    <s v="อ***"/>
    <s v="ราชบุรี"/>
    <s v="-"/>
    <s v=""/>
    <s v="01/01/2026 15:49"/>
    <s v="-"/>
    <s v="J&amp;T COD"/>
    <s v="Tiktok"/>
    <s v="จ่ายทีหลัง / COD"/>
    <s v=""/>
    <s v="768758288723"/>
    <s v="01/01/2026 15:50"/>
  </r>
  <r>
    <x v="0"/>
    <x v="0"/>
    <n v="66"/>
    <n v="2"/>
    <s v="GOR72"/>
    <n v="100"/>
    <n v="0"/>
    <s v="ร้านที่2"/>
    <s v="ส***า พ***ะบัวศรี"/>
    <s v="เลย"/>
    <s v="-"/>
    <s v=""/>
    <s v="01/01/2026 15:49"/>
    <s v="-"/>
    <s v="Flash Express Thailand COD"/>
    <s v="Tiktok"/>
    <s v="จ่ายทีหลัง / COD"/>
    <s v=""/>
    <s v="THT61032CFVUP4Z"/>
    <s v="01/01/2026 15:50"/>
  </r>
  <r>
    <x v="1"/>
    <x v="1"/>
    <n v="68"/>
    <n v="1"/>
    <s v="GOR72"/>
    <n v="100"/>
    <n v="0"/>
    <s v="ร้านที่2"/>
    <s v="ส***า พ***ะบัวศรี"/>
    <s v="เลย"/>
    <s v="-"/>
    <s v=""/>
    <s v="01/01/2026 15:49"/>
    <s v="-"/>
    <s v="Flash Express Thailand COD"/>
    <s v="Tiktok"/>
    <s v="จ่ายทีหลัง / COD"/>
    <s v=""/>
    <s v="THT61032CFVUP4Z"/>
    <s v="01/01/2026 15:50"/>
  </r>
  <r>
    <x v="2"/>
    <x v="2"/>
    <n v="50"/>
    <n v="6"/>
    <s v="GOR71"/>
    <n v="200"/>
    <n v="0"/>
    <s v="ร้านที่2"/>
    <s v="ส*** เ***อบสูงเนิน"/>
    <s v="บุรีรัมย์"/>
    <s v="-"/>
    <s v=""/>
    <s v="01/01/2026 15:49"/>
    <s v="-"/>
    <s v="J&amp;T Express"/>
    <s v="Tiktok"/>
    <s v="tiktok"/>
    <s v=""/>
    <s v="768765080591"/>
    <s v="01/01/2026 15:49"/>
  </r>
  <r>
    <x v="0"/>
    <x v="0"/>
    <n v="66"/>
    <n v="2"/>
    <s v="GOR70"/>
    <n v="100"/>
    <n v="0"/>
    <s v="ร้านที่2"/>
    <s v="u***2746571781630"/>
    <s v="พิษณุโลก"/>
    <s v="-"/>
    <s v=""/>
    <s v="01/01/2026 15:48"/>
    <s v="-"/>
    <s v="J&amp;T COD"/>
    <s v="Tiktok"/>
    <s v="จ่ายทีหลัง / COD"/>
    <s v=""/>
    <s v="768700509905"/>
    <s v="01/01/2026 15:48"/>
  </r>
  <r>
    <x v="1"/>
    <x v="1"/>
    <n v="68"/>
    <n v="1"/>
    <s v="GOR70"/>
    <n v="100"/>
    <n v="0"/>
    <s v="ร้านที่2"/>
    <s v="u***2746571781630"/>
    <s v="พิษณุโลก"/>
    <s v="-"/>
    <s v=""/>
    <s v="01/01/2026 15:48"/>
    <s v="-"/>
    <s v="J&amp;T COD"/>
    <s v="Tiktok"/>
    <s v="จ่ายทีหลัง / COD"/>
    <s v=""/>
    <s v="768700509905"/>
    <s v="01/01/2026 15:48"/>
  </r>
  <r>
    <x v="13"/>
    <x v="14"/>
    <n v="120"/>
    <n v="1"/>
    <s v="GOR69"/>
    <n v="80"/>
    <n v="0"/>
    <s v="ร้านที่2"/>
    <s v="ช***านต์"/>
    <s v="สมุทรปราการ"/>
    <s v="-"/>
    <s v=""/>
    <s v="01/01/2026 15:48"/>
    <s v="-"/>
    <s v="J&amp;T COD"/>
    <s v="Tiktok"/>
    <s v="จ่ายทีหลัง / COD"/>
    <s v=""/>
    <s v="768725623691"/>
    <s v="01/01/2026 15:48"/>
  </r>
  <r>
    <x v="2"/>
    <x v="2"/>
    <n v="33.333333333333336"/>
    <n v="3"/>
    <s v="GOR67"/>
    <n v="100"/>
    <n v="0"/>
    <s v="ร้านที่2"/>
    <s v="ส***ตน์ อ***ประเสริฐ"/>
    <s v="ราชบุรี"/>
    <s v="-"/>
    <s v=""/>
    <s v="01/01/2026 15:47"/>
    <s v="-"/>
    <s v="J&amp;T COD"/>
    <s v="Tiktok"/>
    <s v="จ่ายทีหลัง / COD"/>
    <s v=""/>
    <s v="768712177531"/>
    <s v="01/01/2026 15:47"/>
  </r>
  <r>
    <x v="0"/>
    <x v="0"/>
    <n v="66"/>
    <n v="2"/>
    <s v="GOR66"/>
    <n v="100"/>
    <n v="0"/>
    <s v="ร้านที่2"/>
    <s v="ส***ตน์ อ***ประเสริฐ"/>
    <s v="ราชบุรี"/>
    <s v="-"/>
    <s v=""/>
    <s v="01/01/2026 15:46"/>
    <s v="-"/>
    <s v="J&amp;T COD"/>
    <s v="Tiktok"/>
    <s v="จ่ายทีหลัง / COD"/>
    <s v=""/>
    <s v="768700909841"/>
    <s v="01/01/2026 15:46"/>
  </r>
  <r>
    <x v="1"/>
    <x v="1"/>
    <n v="68"/>
    <n v="1"/>
    <s v="GOR66"/>
    <n v="100"/>
    <n v="0"/>
    <s v="ร้านที่2"/>
    <s v="ส***ตน์ อ***ประเสริฐ"/>
    <s v="ราชบุรี"/>
    <s v="-"/>
    <s v=""/>
    <s v="01/01/2026 15:46"/>
    <s v="-"/>
    <s v="J&amp;T COD"/>
    <s v="Tiktok"/>
    <s v="จ่ายทีหลัง / COD"/>
    <s v=""/>
    <s v="768700909841"/>
    <s v="01/01/2026 15:46"/>
  </r>
  <r>
    <x v="3"/>
    <x v="3"/>
    <n v="69.900000000000006"/>
    <n v="10"/>
    <s v="GOR65"/>
    <n v="800"/>
    <n v="0"/>
    <s v="ร้านที่2"/>
    <s v="ว****ะ"/>
    <s v="******ีกัน แขวงสีกัน เขตดอนเมือง จังหวัดกรุงเทพมหานคร 10210"/>
    <s v="10210"/>
    <s v="16"/>
    <s v="01/01/2026 15:45"/>
    <s v="-"/>
    <s v="SPX Express"/>
    <s v="Shopee"/>
    <s v="shopee"/>
    <s v=""/>
    <s v="TH265759066322V"/>
    <s v="01/01/2026 15:45"/>
  </r>
  <r>
    <x v="2"/>
    <x v="2"/>
    <n v="50"/>
    <n v="6"/>
    <s v="GOR64"/>
    <n v="200"/>
    <n v="0"/>
    <s v="ร้านที่2"/>
    <s v="ล***า เ***ยมสาคร"/>
    <s v="พระนครศรีอยุธยา"/>
    <s v="-"/>
    <s v=""/>
    <s v="01/01/2026 15:44"/>
    <s v="-"/>
    <s v="Flash Express Thailand COD"/>
    <s v="Tiktok"/>
    <s v="จ่ายทีหลัง / COD"/>
    <s v=""/>
    <s v="THT05022CHAEB7Z"/>
    <s v="01/01/2026 15:45"/>
  </r>
  <r>
    <x v="12"/>
    <x v="13"/>
    <n v="120"/>
    <n v="1"/>
    <s v="GOR63"/>
    <n v="80"/>
    <n v="0"/>
    <s v="ร้านที่2"/>
    <s v="ว***ย บ***อก"/>
    <s v="นครราชสีมา"/>
    <s v="-"/>
    <s v=""/>
    <s v="01/01/2026 15:43"/>
    <s v="-"/>
    <s v="J&amp;T COD"/>
    <s v="Tiktok"/>
    <s v="จ่ายทีหลัง / COD"/>
    <s v=""/>
    <s v="768799668755"/>
    <s v="01/01/2026 15:43"/>
  </r>
  <r>
    <x v="0"/>
    <x v="0"/>
    <n v="66"/>
    <n v="8"/>
    <s v="GOR62"/>
    <n v="400"/>
    <n v="0"/>
    <s v="ร้านที่2"/>
    <s v="แ***ข โ***ช่วง"/>
    <s v="ราชบุรี"/>
    <s v="-"/>
    <s v=""/>
    <s v="01/01/2026 15:42"/>
    <s v="-"/>
    <s v="J&amp;T COD"/>
    <s v="Tiktok"/>
    <s v="จ่ายทีหลัง / COD"/>
    <s v=""/>
    <s v="768708386876"/>
    <s v="01/01/2026 15:43"/>
  </r>
  <r>
    <x v="1"/>
    <x v="1"/>
    <n v="68"/>
    <n v="4"/>
    <s v="GOR62"/>
    <n v="400"/>
    <n v="0"/>
    <s v="ร้านที่2"/>
    <s v="แ***ข โ***ช่วง"/>
    <s v="ราชบุรี"/>
    <s v="-"/>
    <s v=""/>
    <s v="01/01/2026 15:42"/>
    <s v="-"/>
    <s v="J&amp;T COD"/>
    <s v="Tiktok"/>
    <s v="จ่ายทีหลัง / COD"/>
    <s v=""/>
    <s v="768708386876"/>
    <s v="01/01/2026 15:43"/>
  </r>
  <r>
    <x v="2"/>
    <x v="2"/>
    <n v="50"/>
    <n v="6"/>
    <s v="GOR60"/>
    <n v="200"/>
    <n v="0"/>
    <s v="ร้านที่2"/>
    <s v="ว***สินี ส***ปาณี"/>
    <s v="ปทุมธานี"/>
    <s v="-"/>
    <s v=""/>
    <s v="01/01/2026 15:41"/>
    <s v="-"/>
    <s v="Flash Express Thailand COD"/>
    <s v="Tiktok"/>
    <s v="จ่ายทีหลัง / COD"/>
    <s v=""/>
    <s v="THT04062CF9RA8Z"/>
    <s v="01/01/2026 15:41"/>
  </r>
  <r>
    <x v="0"/>
    <x v="0"/>
    <n v="66"/>
    <n v="2"/>
    <s v="GOR59"/>
    <n v="100"/>
    <n v="0"/>
    <s v="ร้านที่2"/>
    <s v="โ***้อน"/>
    <s v="อุดรธานี"/>
    <s v="-"/>
    <s v=""/>
    <s v="01/01/2026 15:39"/>
    <s v="-"/>
    <s v="J&amp;T COD"/>
    <s v="Tiktok"/>
    <s v="จ่ายทีหลัง / COD"/>
    <s v=""/>
    <s v="768789405823"/>
    <s v="01/01/2026 15:39"/>
  </r>
  <r>
    <x v="1"/>
    <x v="1"/>
    <n v="68"/>
    <n v="1"/>
    <s v="GOR59"/>
    <n v="100"/>
    <n v="0"/>
    <s v="ร้านที่2"/>
    <s v="โ***้อน"/>
    <s v="อุดรธานี"/>
    <s v="-"/>
    <s v=""/>
    <s v="01/01/2026 15:39"/>
    <s v="-"/>
    <s v="J&amp;T COD"/>
    <s v="Tiktok"/>
    <s v="จ่ายทีหลัง / COD"/>
    <s v=""/>
    <s v="768789405823"/>
    <s v="01/01/2026 15:39"/>
  </r>
  <r>
    <x v="0"/>
    <x v="0"/>
    <n v="66"/>
    <n v="2"/>
    <s v="GOR58"/>
    <n v="100"/>
    <n v="0"/>
    <s v="ร้านที่2"/>
    <s v="แ***ข โ***ช่วง"/>
    <s v="ราชบุรี"/>
    <s v="-"/>
    <s v=""/>
    <s v="01/01/2026 15:38"/>
    <s v="-"/>
    <s v="J&amp;T COD"/>
    <s v="Tiktok"/>
    <s v="จ่ายทีหลัง / COD"/>
    <s v=""/>
    <s v="768712893760"/>
    <s v="01/01/2026 15:38"/>
  </r>
  <r>
    <x v="1"/>
    <x v="1"/>
    <n v="68"/>
    <n v="1"/>
    <s v="GOR58"/>
    <n v="100"/>
    <n v="0"/>
    <s v="ร้านที่2"/>
    <s v="แ***ข โ***ช่วง"/>
    <s v="ราชบุรี"/>
    <s v="-"/>
    <s v=""/>
    <s v="01/01/2026 15:38"/>
    <s v="-"/>
    <s v="J&amp;T COD"/>
    <s v="Tiktok"/>
    <s v="จ่ายทีหลัง / COD"/>
    <s v=""/>
    <s v="768712893760"/>
    <s v="01/01/2026 15:38"/>
  </r>
  <r>
    <x v="0"/>
    <x v="0"/>
    <n v="66"/>
    <n v="6"/>
    <s v="GOR56"/>
    <n v="300"/>
    <n v="0"/>
    <s v="ร้านที่2"/>
    <s v="ณ***า เ***หิรัญ"/>
    <s v="สุพรรณบุรี"/>
    <s v="-"/>
    <s v=""/>
    <s v="01/01/2026 15:36"/>
    <s v="-"/>
    <s v="J&amp;T COD"/>
    <s v="Tiktok"/>
    <s v="จ่ายทีหลัง / COD"/>
    <s v=""/>
    <s v="768722887715"/>
    <s v="01/01/2026 15:36"/>
  </r>
  <r>
    <x v="1"/>
    <x v="1"/>
    <n v="68"/>
    <n v="3"/>
    <s v="GOR56"/>
    <n v="300"/>
    <n v="0"/>
    <s v="ร้านที่2"/>
    <s v="ณ***า เ***หิรัญ"/>
    <s v="สุพรรณบุรี"/>
    <s v="-"/>
    <s v=""/>
    <s v="01/01/2026 15:36"/>
    <s v="-"/>
    <s v="J&amp;T COD"/>
    <s v="Tiktok"/>
    <s v="จ่ายทีหลัง / COD"/>
    <s v=""/>
    <s v="768722887715"/>
    <s v="01/01/2026 15:36"/>
  </r>
  <r>
    <x v="14"/>
    <x v="16"/>
    <n v="50"/>
    <n v="5"/>
    <s v="GOR54"/>
    <n v="960"/>
    <n v="0"/>
    <s v="ร้านที่1"/>
    <s v="น******ว"/>
    <s v="******ากซอย22 ประตูสีเขียว) ตำบลสำโรงใต้ อำเภอพระประแดง ตำบลสำโรงใต้ อำเภอพระประแดง จังหวัดสมุทรปราการ 10130"/>
    <s v="10130"/>
    <s v="57"/>
    <s v="01/01/2026 15:50"/>
    <s v="-"/>
    <s v="SPX Express"/>
    <s v="Shopee"/>
    <s v="shopee"/>
    <s v=""/>
    <s v="TH2600119596798"/>
    <s v="01/01/2026 15:36"/>
  </r>
  <r>
    <x v="15"/>
    <x v="17"/>
    <n v="50"/>
    <n v="5"/>
    <s v="GOR54"/>
    <n v="960"/>
    <n v="0"/>
    <s v="ร้านที่1"/>
    <s v="น******ว"/>
    <s v="******ากซอย22 ประตูสีเขียว) ตำบลสำโรงใต้ อำเภอพระประแดง ตำบลสำโรงใต้ อำเภอพระประแดง จังหวัดสมุทรปราการ 10130"/>
    <s v="10130"/>
    <s v="57"/>
    <s v="01/01/2026 15:50"/>
    <s v="-"/>
    <s v="SPX Express"/>
    <s v="Shopee"/>
    <s v="shopee"/>
    <s v=""/>
    <s v="TH2600119596798"/>
    <s v="01/01/2026 15:36"/>
  </r>
  <r>
    <x v="16"/>
    <x v="18"/>
    <n v="50"/>
    <n v="5"/>
    <s v="GOR54"/>
    <n v="960"/>
    <n v="0"/>
    <s v="ร้านที่1"/>
    <s v="น******ว"/>
    <s v="******ากซอย22 ประตูสีเขียว) ตำบลสำโรงใต้ อำเภอพระประแดง ตำบลสำโรงใต้ อำเภอพระประแดง จังหวัดสมุทรปราการ 10130"/>
    <s v="10130"/>
    <s v="57"/>
    <s v="01/01/2026 15:50"/>
    <s v="-"/>
    <s v="SPX Express"/>
    <s v="Shopee"/>
    <s v="shopee"/>
    <s v=""/>
    <s v="TH2600119596798"/>
    <s v="01/01/2026 15:36"/>
  </r>
  <r>
    <x v="11"/>
    <x v="12"/>
    <n v="50"/>
    <n v="5"/>
    <s v="GOR54"/>
    <n v="960"/>
    <n v="0"/>
    <s v="ร้านที่1"/>
    <s v="น******ว"/>
    <s v="******ากซอย22 ประตูสีเขียว) ตำบลสำโรงใต้ อำเภอพระประแดง ตำบลสำโรงใต้ อำเภอพระประแดง จังหวัดสมุทรปราการ 10130"/>
    <s v="10130"/>
    <s v="57"/>
    <s v="01/01/2026 15:50"/>
    <s v="-"/>
    <s v="SPX Express"/>
    <s v="Shopee"/>
    <s v="shopee"/>
    <s v=""/>
    <s v="TH2600119596798"/>
    <s v="01/01/2026 15:36"/>
  </r>
  <r>
    <x v="9"/>
    <x v="10"/>
    <n v="139"/>
    <n v="1"/>
    <s v="GOR52"/>
    <n v="108.99"/>
    <n v="0"/>
    <s v="ร้านที่2"/>
    <s v="M***dee"/>
    <s v="สมุทรปราการ"/>
    <s v="-"/>
    <s v=""/>
    <s v="01/01/2026 15:35"/>
    <s v="-"/>
    <s v="J&amp;T COD"/>
    <s v="Tiktok"/>
    <s v="จ่ายทีหลัง / COD"/>
    <s v=""/>
    <s v="768757664555"/>
    <s v="01/01/2026 15:35"/>
  </r>
  <r>
    <x v="0"/>
    <x v="0"/>
    <n v="66"/>
    <n v="10"/>
    <s v="GOR50"/>
    <n v="500"/>
    <n v="0"/>
    <s v="ร้านที่2"/>
    <s v="น***รัตน์"/>
    <s v="กรุงเทพมหานคร"/>
    <s v="-"/>
    <s v=""/>
    <s v="01/01/2026 15:33"/>
    <s v="-"/>
    <s v="J&amp;T COD"/>
    <s v="Tiktok"/>
    <s v="จ่ายทีหลัง / COD"/>
    <s v=""/>
    <s v="768799879875"/>
    <s v="01/01/2026 15:33"/>
  </r>
  <r>
    <x v="1"/>
    <x v="1"/>
    <n v="68"/>
    <n v="5"/>
    <s v="GOR50"/>
    <n v="500"/>
    <n v="0"/>
    <s v="ร้านที่2"/>
    <s v="น***รัตน์"/>
    <s v="กรุงเทพมหานคร"/>
    <s v="-"/>
    <s v=""/>
    <s v="01/01/2026 15:33"/>
    <s v="-"/>
    <s v="J&amp;T COD"/>
    <s v="Tiktok"/>
    <s v="จ่ายทีหลัง / COD"/>
    <s v=""/>
    <s v="768799879875"/>
    <s v="01/01/2026 15:33"/>
  </r>
  <r>
    <x v="0"/>
    <x v="0"/>
    <n v="66"/>
    <n v="2"/>
    <s v="GOR48"/>
    <n v="100"/>
    <n v="0"/>
    <s v="ร้านที่2"/>
    <s v="ส***์ฤทัย ก***ะนุ"/>
    <s v="กรุงเทพฯ"/>
    <s v="-"/>
    <s v=""/>
    <s v="01/01/2026 15:33"/>
    <s v="-"/>
    <s v="J&amp;T COD"/>
    <s v="Tiktok"/>
    <s v="จ่ายทีหลัง / COD"/>
    <s v=""/>
    <s v="768773108821"/>
    <s v="01/01/2026 15:33"/>
  </r>
  <r>
    <x v="1"/>
    <x v="1"/>
    <n v="68"/>
    <n v="1"/>
    <s v="GOR48"/>
    <n v="100"/>
    <n v="0"/>
    <s v="ร้านที่2"/>
    <s v="ส***์ฤทัย ก***ะนุ"/>
    <s v="กรุงเทพฯ"/>
    <s v="-"/>
    <s v=""/>
    <s v="01/01/2026 15:33"/>
    <s v="-"/>
    <s v="J&amp;T COD"/>
    <s v="Tiktok"/>
    <s v="จ่ายทีหลัง / COD"/>
    <s v=""/>
    <s v="768773108821"/>
    <s v="01/01/2026 15:33"/>
  </r>
  <r>
    <x v="2"/>
    <x v="2"/>
    <n v="33.333333333333336"/>
    <n v="3"/>
    <s v="GOR47"/>
    <n v="118"/>
    <n v="18"/>
    <s v="ร้านที่2"/>
    <s v="บ***า"/>
    <s v="ตรัง"/>
    <s v="-"/>
    <s v=""/>
    <s v="01/01/2026 15:33"/>
    <s v="-"/>
    <s v="J&amp;T COD"/>
    <s v="Tiktok"/>
    <s v="จ่ายทีหลัง / COD"/>
    <s v=""/>
    <s v="768737654510"/>
    <s v="01/01/2026 15:33"/>
  </r>
  <r>
    <x v="0"/>
    <x v="0"/>
    <n v="66"/>
    <n v="4"/>
    <s v="GOR46"/>
    <n v="200"/>
    <n v="0"/>
    <s v="ร้านที่2"/>
    <s v="ธ***์นรี จ***ภาคย์ชานนทน์"/>
    <s v="นนทบุรี"/>
    <s v="-"/>
    <s v=""/>
    <s v="01/01/2026 15:32"/>
    <s v="-"/>
    <s v="J&amp;T Express"/>
    <s v="Tiktok"/>
    <s v="tiktok"/>
    <s v=""/>
    <s v="768717487716"/>
    <s v="01/01/2026 15:32"/>
  </r>
  <r>
    <x v="1"/>
    <x v="1"/>
    <n v="68"/>
    <n v="2"/>
    <s v="GOR46"/>
    <n v="200"/>
    <n v="0"/>
    <s v="ร้านที่2"/>
    <s v="ธ***์นรี จ***ภาคย์ชานนทน์"/>
    <s v="นนทบุรี"/>
    <s v="-"/>
    <s v=""/>
    <s v="01/01/2026 15:32"/>
    <s v="-"/>
    <s v="J&amp;T Express"/>
    <s v="Tiktok"/>
    <s v="tiktok"/>
    <s v=""/>
    <s v="768717487716"/>
    <s v="01/01/2026 15:32"/>
  </r>
  <r>
    <x v="2"/>
    <x v="2"/>
    <n v="50"/>
    <n v="6"/>
    <s v="GOR45"/>
    <n v="299"/>
    <n v="0"/>
    <s v="ร้านที่2"/>
    <s v="ธ***รัศม์ ส***าลทรัพย์"/>
    <s v="ราชบุรี"/>
    <s v="-"/>
    <s v=""/>
    <s v="01/01/2026 15:32"/>
    <s v="-"/>
    <s v="J&amp;T Express"/>
    <s v="Tiktok"/>
    <s v="tiktok"/>
    <s v=""/>
    <s v="768790223541"/>
    <s v="01/01/2026 15:32"/>
  </r>
  <r>
    <x v="7"/>
    <x v="7"/>
    <n v="120"/>
    <n v="1"/>
    <s v="GOR45"/>
    <n v="299"/>
    <n v="0"/>
    <s v="ร้านที่2"/>
    <s v="ธ***รัศม์ ส***าลทรัพย์"/>
    <s v="ราชบุรี"/>
    <s v="-"/>
    <s v=""/>
    <s v="01/01/2026 15:32"/>
    <s v="-"/>
    <s v="J&amp;T Express"/>
    <s v="Tiktok"/>
    <s v="tiktok"/>
    <s v=""/>
    <s v="768790223541"/>
    <s v="01/01/2026 15:32"/>
  </r>
  <r>
    <x v="3"/>
    <x v="3"/>
    <n v="66.333333333333329"/>
    <n v="3"/>
    <s v="GOR44"/>
    <n v="220"/>
    <n v="0"/>
    <s v="ร้านที่4"/>
    <s v="ว*** เ***ยมศักดิ์"/>
    <s v="เพชรบุรี"/>
    <s v="-"/>
    <s v=""/>
    <s v="01/01/2026 15:32"/>
    <s v="-"/>
    <s v="J&amp;T COD"/>
    <s v="Tiktok"/>
    <s v="จ่ายทีหลัง / COD"/>
    <s v=""/>
    <s v="768750225563"/>
    <s v="01/01/2026 15:32"/>
  </r>
  <r>
    <x v="9"/>
    <x v="10"/>
    <n v="139"/>
    <n v="1"/>
    <s v="GOR43"/>
    <n v="108.99"/>
    <n v="0"/>
    <s v="ร้านที่2"/>
    <s v="ส***พร ส***ะเสริฐ"/>
    <s v="ฉะเชิงเทรา"/>
    <s v="-"/>
    <s v=""/>
    <s v="01/01/2026 15:31"/>
    <s v="-"/>
    <s v="J&amp;T COD"/>
    <s v="Tiktok"/>
    <s v="จ่ายทีหลัง / COD"/>
    <s v=""/>
    <s v="768707975545"/>
    <s v="01/01/2026 15:31"/>
  </r>
  <r>
    <x v="2"/>
    <x v="2"/>
    <n v="50"/>
    <n v="6"/>
    <s v="GOR42"/>
    <n v="200"/>
    <n v="0"/>
    <s v="ร้านที่2"/>
    <s v="ม***ิดไง จ***รล่ะ"/>
    <s v="กรุงเทพฯ"/>
    <s v="-"/>
    <s v=""/>
    <s v="01/01/2026 15:30"/>
    <s v="-"/>
    <s v="J&amp;T COD"/>
    <s v="Tiktok"/>
    <s v="จ่ายทีหลัง / COD"/>
    <s v=""/>
    <s v="768758130685"/>
    <s v="01/01/2026 15:30"/>
  </r>
  <r>
    <x v="2"/>
    <x v="2"/>
    <n v="33.333333333333336"/>
    <n v="3"/>
    <s v="GOR41"/>
    <n v="100"/>
    <n v="0"/>
    <s v="ร้านที่2"/>
    <s v="เ***ม ก***งษ์"/>
    <s v="กำแพงเพชร"/>
    <s v="-"/>
    <s v=""/>
    <s v="01/01/2026 15:30"/>
    <s v="-"/>
    <s v="J&amp;T COD"/>
    <s v="Tiktok"/>
    <s v="จ่ายทีหลัง / COD"/>
    <s v=""/>
    <s v="768755169604"/>
    <s v="01/01/2026 15:30"/>
  </r>
  <r>
    <x v="2"/>
    <x v="2"/>
    <n v="50"/>
    <n v="12"/>
    <s v="GOR40"/>
    <n v="400"/>
    <n v="0"/>
    <s v="ร้านที่2"/>
    <s v="ท***าภรณ์  ค***ีย"/>
    <s v="สุพรรณบุรี"/>
    <s v="-"/>
    <s v=""/>
    <s v="01/01/2026 15:30"/>
    <s v="-"/>
    <s v="J&amp;T COD"/>
    <s v="Tiktok"/>
    <s v="จ่ายทีหลัง / COD"/>
    <s v=""/>
    <s v="768725281645"/>
    <s v="01/01/2026 15:30"/>
  </r>
  <r>
    <x v="2"/>
    <x v="2"/>
    <n v="50"/>
    <n v="6"/>
    <s v="GOR39"/>
    <n v="200"/>
    <n v="0"/>
    <s v="ร้านที่2"/>
    <s v="บ***า"/>
    <s v="ตรัง"/>
    <s v="-"/>
    <s v=""/>
    <s v="01/01/2026 15:30"/>
    <s v="-"/>
    <s v="J&amp;T COD"/>
    <s v="Tiktok"/>
    <s v="จ่ายทีหลัง / COD"/>
    <s v=""/>
    <s v="768705198590"/>
    <s v="01/01/2026 15:30"/>
  </r>
  <r>
    <x v="2"/>
    <x v="2"/>
    <n v="50"/>
    <n v="6"/>
    <s v="GOR38"/>
    <n v="200"/>
    <n v="0"/>
    <s v="ร้านที่2"/>
    <s v="T***adon"/>
    <s v="ร้อยเอ็ด"/>
    <s v="-"/>
    <s v=""/>
    <s v="01/01/2026 15:27"/>
    <s v="-"/>
    <s v="J&amp;T COD"/>
    <s v="Tiktok"/>
    <s v="จ่ายทีหลัง / COD"/>
    <s v=""/>
    <s v="768749696525"/>
    <s v="01/01/2026 15:27"/>
  </r>
  <r>
    <x v="2"/>
    <x v="2"/>
    <n v="40"/>
    <n v="10"/>
    <s v="GOR37"/>
    <n v="330"/>
    <n v="0"/>
    <s v="ร้านที่2"/>
    <s v="u***2561143854720"/>
    <s v="ราชบุรี"/>
    <s v="-"/>
    <s v=""/>
    <s v="01/01/2026 15:26"/>
    <s v="-"/>
    <s v="J&amp;T COD"/>
    <s v="Tiktok"/>
    <s v="จ่ายทีหลัง / COD"/>
    <s v=""/>
    <s v="768721476725"/>
    <s v="01/01/2026 15:26"/>
  </r>
  <r>
    <x v="2"/>
    <x v="2"/>
    <n v="33.333333333333336"/>
    <n v="3"/>
    <s v="GOR36"/>
    <n v="100"/>
    <n v="0"/>
    <s v="ร้านที่2"/>
    <s v="ส***ณิชย์ ร***วงทอง"/>
    <s v="พิษณุโลก"/>
    <s v="-"/>
    <s v=""/>
    <s v="01/01/2026 15:26"/>
    <s v="-"/>
    <s v="J&amp;T COD"/>
    <s v="Tiktok"/>
    <s v="จ่ายทีหลัง / COD"/>
    <s v=""/>
    <s v="768755649583"/>
    <s v="01/01/2026 15:26"/>
  </r>
  <r>
    <x v="3"/>
    <x v="9"/>
    <n v="76"/>
    <n v="2"/>
    <s v="GOR35"/>
    <n v="152"/>
    <n v="0"/>
    <s v="ร้านที่3"/>
    <s v="ดำรง เพียรล้ำเลิศ"/>
    <s v="114/2 ม.2 ต.โกรกพระ อ.โกรกพระ จ.นครสวรรค์ 60170_x000a__x000a_โกรกพระ/ Krok Phraนครสวรรค์/ Nakhon Sawan_x000a_60170"/>
    <s v="60170"/>
    <s v="660898239572"/>
    <s v="01/01/2026 15:36"/>
    <s v="-"/>
    <s v="Kerry_dropoff"/>
    <s v="Lazada"/>
    <s v="lazada"/>
    <s v=""/>
    <s v="TH560286GHJZ0A"/>
    <s v="01/01/2026 15:26"/>
  </r>
  <r>
    <x v="3"/>
    <x v="3"/>
    <n v="66.333333333333329"/>
    <n v="3"/>
    <s v="GOR33"/>
    <n v="220"/>
    <n v="0"/>
    <s v="ร้านที่4"/>
    <s v="ว*** เ***ยมศักดิ์"/>
    <s v="เพชรบุรี"/>
    <s v="-"/>
    <s v=""/>
    <s v="01/01/2026 15:24"/>
    <s v="-"/>
    <s v="J&amp;T COD"/>
    <s v="Tiktok"/>
    <s v="จ่ายทีหลัง / COD"/>
    <s v=""/>
    <s v="768756726570"/>
    <s v="01/01/2026 15:24"/>
  </r>
  <r>
    <x v="0"/>
    <x v="0"/>
    <n v="66"/>
    <n v="6"/>
    <s v="GOR32"/>
    <n v="300"/>
    <n v="0"/>
    <s v="ร้านที่2"/>
    <s v="ส***ตรา แ***ดี่ยว"/>
    <s v="นครศรีธรรมราช"/>
    <s v="-"/>
    <s v=""/>
    <s v="01/01/2026 15:23"/>
    <s v="-"/>
    <s v="J&amp;T COD"/>
    <s v="Tiktok"/>
    <s v="จ่ายทีหลัง / COD"/>
    <s v=""/>
    <s v="768749885794"/>
    <s v="01/01/2026 15:23"/>
  </r>
  <r>
    <x v="1"/>
    <x v="1"/>
    <n v="68"/>
    <n v="3"/>
    <s v="GOR32"/>
    <n v="300"/>
    <n v="0"/>
    <s v="ร้านที่2"/>
    <s v="ส***ตรา แ***ดี่ยว"/>
    <s v="นครศรีธรรมราช"/>
    <s v="-"/>
    <s v=""/>
    <s v="01/01/2026 15:23"/>
    <s v="-"/>
    <s v="J&amp;T COD"/>
    <s v="Tiktok"/>
    <s v="จ่ายทีหลัง / COD"/>
    <s v=""/>
    <s v="768749885794"/>
    <s v="01/01/2026 15:23"/>
  </r>
  <r>
    <x v="2"/>
    <x v="2"/>
    <n v="33.333333333333336"/>
    <n v="3"/>
    <s v="GOR31"/>
    <n v="110"/>
    <n v="10"/>
    <s v="ร้านที่2"/>
    <s v="ส***ัย ซ***ตรง"/>
    <s v="เทศบาลเมืองจันทบุรี"/>
    <s v="-"/>
    <s v=""/>
    <s v="01/01/2026 15:23"/>
    <s v="-"/>
    <s v="J&amp;T COD"/>
    <s v="Tiktok"/>
    <s v="จ่ายทีหลัง / COD"/>
    <s v=""/>
    <s v="768735757532"/>
    <s v="01/01/2026 15:23"/>
  </r>
  <r>
    <x v="10"/>
    <x v="15"/>
    <n v="87.2"/>
    <n v="1"/>
    <s v="GOR30"/>
    <n v="94.2"/>
    <n v="7"/>
    <s v="ร้านที่1"/>
    <s v="ยุรี กล่อมเกลี้ยง"/>
    <s v="109/806 ม.1 หมู่บ้านธัญพฤกษ์ ต.ลำผักกูด อ.ธัญบุรี_x000a__x000a_ธัญบุรี/ Thanyaburiปทุมธานี/ Pathum Thani_x000a_12110"/>
    <s v="12110"/>
    <s v="660979507828"/>
    <s v="01/01/2026 15:23"/>
    <s v="-"/>
    <s v="Kerry_dropoff"/>
    <s v="Lazada"/>
    <s v="lazada"/>
    <s v=""/>
    <s v="LEXPU0643677790"/>
    <s v="01/01/2026 15:23"/>
  </r>
  <r>
    <x v="2"/>
    <x v="2"/>
    <n v="33.333333333333336"/>
    <n v="3"/>
    <s v="GOR29"/>
    <n v="100"/>
    <n v="0"/>
    <s v="ร้านที่2"/>
    <s v="น***พชรนภา แ***ล้า"/>
    <s v="กรุงเทพฯ"/>
    <s v="-"/>
    <s v=""/>
    <s v="01/01/2026 15:22"/>
    <s v="-"/>
    <s v="J&amp;T COD"/>
    <s v="Tiktok"/>
    <s v="จ่ายทีหลัง / COD"/>
    <s v=""/>
    <s v="768762646573"/>
    <s v="01/01/2026 15:22"/>
  </r>
  <r>
    <x v="17"/>
    <x v="19"/>
    <n v="50"/>
    <n v="5"/>
    <s v="GOR28"/>
    <n v="955"/>
    <n v="0"/>
    <s v="ร้านที่1"/>
    <s v="น******ว"/>
    <s v="******ากซอย22 ประตูสีเขียว) ตำบลสำโรงใต้ อำเภอพระประแดง ตำบลสำโรงใต้ อำเภอพระประแดง จังหวัดสมุทรปราการ 10130"/>
    <s v="10130"/>
    <s v="57"/>
    <s v="01/01/2026 15:50"/>
    <s v="-"/>
    <s v="SPX Express"/>
    <s v="Shopee"/>
    <s v="shopee"/>
    <s v=""/>
    <s v="TH2623020366907"/>
    <s v="01/01/2026 15:22"/>
  </r>
  <r>
    <x v="15"/>
    <x v="17"/>
    <n v="50"/>
    <n v="5"/>
    <s v="GOR28"/>
    <n v="955"/>
    <n v="0"/>
    <s v="ร้านที่1"/>
    <s v="น******ว"/>
    <s v="******ากซอย22 ประตูสีเขียว) ตำบลสำโรงใต้ อำเภอพระประแดง ตำบลสำโรงใต้ อำเภอพระประแดง จังหวัดสมุทรปราการ 10130"/>
    <s v="10130"/>
    <s v="57"/>
    <s v="01/01/2026 15:50"/>
    <s v="-"/>
    <s v="SPX Express"/>
    <s v="Shopee"/>
    <s v="shopee"/>
    <s v=""/>
    <s v="TH2623020366907"/>
    <s v="01/01/2026 15:22"/>
  </r>
  <r>
    <x v="16"/>
    <x v="18"/>
    <n v="50"/>
    <n v="5"/>
    <s v="GOR28"/>
    <n v="955"/>
    <n v="0"/>
    <s v="ร้านที่1"/>
    <s v="น******ว"/>
    <s v="******ากซอย22 ประตูสีเขียว) ตำบลสำโรงใต้ อำเภอพระประแดง ตำบลสำโรงใต้ อำเภอพระประแดง จังหวัดสมุทรปราการ 10130"/>
    <s v="10130"/>
    <s v="57"/>
    <s v="01/01/2026 15:50"/>
    <s v="-"/>
    <s v="SPX Express"/>
    <s v="Shopee"/>
    <s v="shopee"/>
    <s v=""/>
    <s v="TH2623020366907"/>
    <s v="01/01/2026 15:22"/>
  </r>
  <r>
    <x v="11"/>
    <x v="12"/>
    <n v="50"/>
    <n v="5"/>
    <s v="GOR28"/>
    <n v="955"/>
    <n v="0"/>
    <s v="ร้านที่1"/>
    <s v="น******ว"/>
    <s v="******ากซอย22 ประตูสีเขียว) ตำบลสำโรงใต้ อำเภอพระประแดง ตำบลสำโรงใต้ อำเภอพระประแดง จังหวัดสมุทรปราการ 10130"/>
    <s v="10130"/>
    <s v="57"/>
    <s v="01/01/2026 15:50"/>
    <s v="-"/>
    <s v="SPX Express"/>
    <s v="Shopee"/>
    <s v="shopee"/>
    <s v=""/>
    <s v="TH2623020366907"/>
    <s v="01/01/2026 15:22"/>
  </r>
  <r>
    <x v="2"/>
    <x v="2"/>
    <n v="33.333333333333336"/>
    <n v="3"/>
    <s v="GOR26"/>
    <n v="100"/>
    <n v="0"/>
    <s v="ร้านที่2"/>
    <s v="น***พชรนภา แ***ล้า"/>
    <s v="กรุงเทพฯ"/>
    <s v="-"/>
    <s v=""/>
    <s v="01/01/2026 15:21"/>
    <s v="-"/>
    <s v="J&amp;T COD"/>
    <s v="Tiktok"/>
    <s v="จ่ายทีหลัง / COD"/>
    <s v=""/>
    <s v="768783762515"/>
    <s v="01/01/2026 15:21"/>
  </r>
  <r>
    <x v="2"/>
    <x v="2"/>
    <n v="50"/>
    <n v="6"/>
    <s v="GOR25"/>
    <n v="200"/>
    <n v="0"/>
    <s v="ร้านที่2"/>
    <s v="ป** ค***"/>
    <s v="กรุงเทพฯ"/>
    <s v="-"/>
    <s v=""/>
    <s v="01/01/2026 15:21"/>
    <s v="-"/>
    <s v="J&amp;T COD"/>
    <s v="Tiktok"/>
    <s v="จ่ายทีหลัง / COD"/>
    <s v=""/>
    <s v="768766012652"/>
    <s v="01/01/2026 15:21"/>
  </r>
  <r>
    <x v="3"/>
    <x v="3"/>
    <n v="66.333333333333329"/>
    <n v="3"/>
    <s v="GOR23"/>
    <n v="235"/>
    <n v="0"/>
    <s v="ร้านที่1"/>
    <s v="เ******ง"/>
    <s v="******ลขที่ 47 หมู่1 ตำบลหนองปลิง อำเภอหนองแค จังหวัดสระบุรี 18140"/>
    <s v="18140"/>
    <s v="72"/>
    <s v="01/01/2026 15:17"/>
    <s v="-"/>
    <s v="Flash Express"/>
    <s v="Shopee"/>
    <s v="shopee"/>
    <s v=""/>
    <s v="TH100386GGVC1Q"/>
    <s v="01/01/2026 15:17"/>
  </r>
  <r>
    <x v="2"/>
    <x v="2"/>
    <n v="50"/>
    <n v="6"/>
    <s v="GOR22"/>
    <n v="200"/>
    <n v="0"/>
    <s v="ร้านที่2"/>
    <s v="บ***รียว พ***มา"/>
    <s v="เชียงใหม่"/>
    <s v="-"/>
    <s v=""/>
    <s v="01/01/2026 15:16"/>
    <s v="-"/>
    <s v="J&amp;T COD"/>
    <s v="Tiktok"/>
    <s v="จ่ายทีหลัง / COD"/>
    <s v=""/>
    <s v="768703139643"/>
    <s v="01/01/2026 15:16"/>
  </r>
  <r>
    <x v="2"/>
    <x v="2"/>
    <n v="50"/>
    <n v="6"/>
    <s v="GOR21"/>
    <n v="200"/>
    <n v="0"/>
    <s v="ร้านที่2"/>
    <s v="พ***ี แ***มณี"/>
    <s v="สมุทรปราการ"/>
    <s v="-"/>
    <s v=""/>
    <s v="01/01/2026 15:16"/>
    <s v="-"/>
    <s v="J&amp;T Express"/>
    <s v="Tiktok"/>
    <s v="tiktok"/>
    <s v=""/>
    <s v="768724737686"/>
    <s v="01/01/2026 15:16"/>
  </r>
  <r>
    <x v="2"/>
    <x v="2"/>
    <n v="50"/>
    <n v="12"/>
    <s v="GOR19"/>
    <n v="400"/>
    <n v="0"/>
    <s v="ร้านที่2"/>
    <s v="ล***า"/>
    <s v="พิจิตร"/>
    <s v="-"/>
    <s v=""/>
    <s v="01/01/2026 15:13"/>
    <s v="-"/>
    <s v="J&amp;T COD"/>
    <s v="Tiktok"/>
    <s v="จ่ายทีหลัง / COD"/>
    <s v=""/>
    <s v="768739385702"/>
    <s v="01/01/2026 15:13"/>
  </r>
  <r>
    <x v="2"/>
    <x v="2"/>
    <n v="50"/>
    <n v="6"/>
    <s v="GOR18"/>
    <n v="200"/>
    <n v="0"/>
    <s v="ร้านที่2"/>
    <s v="เ***ิ้ก"/>
    <s v="สมุทรปราการ"/>
    <s v="-"/>
    <s v=""/>
    <s v="01/01/2026 15:12"/>
    <s v="-"/>
    <s v="J&amp;T COD"/>
    <s v="Tiktok"/>
    <s v="จ่ายทีหลัง / COD"/>
    <s v=""/>
    <s v="768714196530"/>
    <s v="01/01/2026 15:12"/>
  </r>
  <r>
    <x v="2"/>
    <x v="2"/>
    <n v="33.333333333333336"/>
    <n v="3"/>
    <s v="GOR17"/>
    <n v="100"/>
    <n v="0"/>
    <s v="ร้านที่2"/>
    <s v="น***ัญญา ต***ง"/>
    <s v="ลพบุรี"/>
    <s v="-"/>
    <s v=""/>
    <s v="01/01/2026 15:11"/>
    <s v="-"/>
    <s v="J&amp;T COD"/>
    <s v="Tiktok"/>
    <s v="จ่ายทีหลัง / COD"/>
    <s v=""/>
    <s v="768744051596"/>
    <s v="01/01/2026 15:11"/>
  </r>
  <r>
    <x v="0"/>
    <x v="0"/>
    <n v="66"/>
    <n v="2"/>
    <s v="GOR16"/>
    <n v="100"/>
    <n v="0"/>
    <s v="ร้านที่2"/>
    <s v="จ*** ส***ะกะ"/>
    <s v="นครพนม"/>
    <s v="-"/>
    <s v=""/>
    <s v="01/01/2026 15:10"/>
    <s v="-"/>
    <s v="J&amp;T COD"/>
    <s v="Tiktok"/>
    <s v="จ่ายทีหลัง / COD"/>
    <s v=""/>
    <s v="768709922820"/>
    <s v="01/01/2026 15:10"/>
  </r>
  <r>
    <x v="1"/>
    <x v="1"/>
    <n v="68"/>
    <n v="1"/>
    <s v="GOR16"/>
    <n v="100"/>
    <n v="0"/>
    <s v="ร้านที่2"/>
    <s v="จ*** ส***ะกะ"/>
    <s v="นครพนม"/>
    <s v="-"/>
    <s v=""/>
    <s v="01/01/2026 15:10"/>
    <s v="-"/>
    <s v="J&amp;T COD"/>
    <s v="Tiktok"/>
    <s v="จ่ายทีหลัง / COD"/>
    <s v=""/>
    <s v="768709922820"/>
    <s v="01/01/2026 15:10"/>
  </r>
  <r>
    <x v="4"/>
    <x v="4"/>
    <n v="33.333333333333336"/>
    <n v="3"/>
    <s v="GOR15"/>
    <n v="135"/>
    <n v="0"/>
    <s v="ร้านที่2"/>
    <s v="ว***ดา อ***ิชัย"/>
    <s v="กรุงเทพฯ"/>
    <s v="-"/>
    <s v=""/>
    <s v="01/01/2026 15:10"/>
    <s v="-"/>
    <s v="J&amp;T Express"/>
    <s v="Tiktok"/>
    <s v="tiktok"/>
    <s v=""/>
    <s v="768719739550"/>
    <s v="01/01/2026 15:10"/>
  </r>
  <r>
    <x v="0"/>
    <x v="0"/>
    <n v="66"/>
    <n v="2"/>
    <s v="GOR14"/>
    <n v="100"/>
    <n v="0"/>
    <s v="ร้านที่2"/>
    <s v="ก***า  เ***บำรุง"/>
    <s v="นครสวรรค์"/>
    <s v="-"/>
    <s v=""/>
    <s v="01/01/2026 15:09"/>
    <s v="-"/>
    <s v="J&amp;T COD"/>
    <s v="Tiktok"/>
    <s v="จ่ายทีหลัง / COD"/>
    <s v=""/>
    <s v="768768291804"/>
    <s v="01/01/2026 15:10"/>
  </r>
  <r>
    <x v="1"/>
    <x v="1"/>
    <n v="68"/>
    <n v="1"/>
    <s v="GOR14"/>
    <n v="100"/>
    <n v="0"/>
    <s v="ร้านที่2"/>
    <s v="ก***า  เ***บำรุง"/>
    <s v="นครสวรรค์"/>
    <s v="-"/>
    <s v=""/>
    <s v="01/01/2026 15:09"/>
    <s v="-"/>
    <s v="J&amp;T COD"/>
    <s v="Tiktok"/>
    <s v="จ่ายทีหลัง / COD"/>
    <s v=""/>
    <s v="768768291804"/>
    <s v="01/01/2026 15:10"/>
  </r>
  <r>
    <x v="0"/>
    <x v="0"/>
    <n v="66"/>
    <n v="2"/>
    <s v="GOR13"/>
    <n v="100"/>
    <n v="0"/>
    <s v="ร้านที่2"/>
    <s v="ช***ี  เ***์ทวี"/>
    <s v="สงขลา"/>
    <s v="-"/>
    <s v=""/>
    <s v="01/01/2026 15:09"/>
    <s v="-"/>
    <s v="J&amp;T COD"/>
    <s v="Tiktok"/>
    <s v="จ่ายทีหลัง / COD"/>
    <s v=""/>
    <s v="768757905882"/>
    <s v="01/01/2026 15:09"/>
  </r>
  <r>
    <x v="1"/>
    <x v="1"/>
    <n v="68"/>
    <n v="1"/>
    <s v="GOR13"/>
    <n v="100"/>
    <n v="0"/>
    <s v="ร้านที่2"/>
    <s v="ช***ี  เ***์ทวี"/>
    <s v="สงขลา"/>
    <s v="-"/>
    <s v=""/>
    <s v="01/01/2026 15:09"/>
    <s v="-"/>
    <s v="J&amp;T COD"/>
    <s v="Tiktok"/>
    <s v="จ่ายทีหลัง / COD"/>
    <s v=""/>
    <s v="768757905882"/>
    <s v="01/01/2026 15:09"/>
  </r>
  <r>
    <x v="2"/>
    <x v="2"/>
    <n v="40"/>
    <n v="20"/>
    <s v="GOR12"/>
    <n v="660"/>
    <n v="0"/>
    <s v="ร้านที่2"/>
    <s v="ค** แ***"/>
    <s v="นครศรีธรรมราช"/>
    <s v="-"/>
    <s v=""/>
    <s v="01/01/2026 15:09"/>
    <s v="-"/>
    <s v="J&amp;T COD"/>
    <s v="Tiktok"/>
    <s v="จ่ายทีหลัง / COD"/>
    <s v=""/>
    <s v="768716308765"/>
    <s v="01/01/2026 15:09"/>
  </r>
  <r>
    <x v="0"/>
    <x v="0"/>
    <n v="66"/>
    <n v="2"/>
    <s v="GOR11"/>
    <n v="100"/>
    <n v="0"/>
    <s v="ร้านที่2"/>
    <s v="น** ก***ิภา บ***มือง"/>
    <s v="สระบุรี"/>
    <s v="-"/>
    <s v=""/>
    <s v="01/01/2026 15:06"/>
    <s v="-"/>
    <s v="J&amp;T COD"/>
    <s v="Tiktok"/>
    <s v="จ่ายทีหลัง / COD"/>
    <s v=""/>
    <s v="768701924841"/>
    <s v="01/01/2026 15:06"/>
  </r>
  <r>
    <x v="1"/>
    <x v="1"/>
    <n v="68"/>
    <n v="1"/>
    <s v="GOR11"/>
    <n v="100"/>
    <n v="0"/>
    <s v="ร้านที่2"/>
    <s v="น** ก***ิภา บ***มือง"/>
    <s v="สระบุรี"/>
    <s v="-"/>
    <s v=""/>
    <s v="01/01/2026 15:06"/>
    <s v="-"/>
    <s v="J&amp;T COD"/>
    <s v="Tiktok"/>
    <s v="จ่ายทีหลัง / COD"/>
    <s v=""/>
    <s v="768701924841"/>
    <s v="01/01/2026 15:06"/>
  </r>
  <r>
    <x v="18"/>
    <x v="20"/>
    <n v="15"/>
    <n v="10"/>
    <s v="GOR10"/>
    <n v="150"/>
    <n v="0"/>
    <s v="ร้านที่2"/>
    <s v="ก***์ธีรา ป***อุดม ร***โฮมุคาเฟ่"/>
    <s v="พระนครศรีอยุธยา"/>
    <s v="-"/>
    <s v=""/>
    <s v="01/01/2026 15:07"/>
    <s v="-"/>
    <s v="J&amp;T Express"/>
    <s v="Tiktok"/>
    <s v="tiktok"/>
    <s v=""/>
    <s v="768739819702"/>
    <s v="01/01/2026 15:06"/>
  </r>
  <r>
    <x v="2"/>
    <x v="2"/>
    <n v="50"/>
    <n v="6"/>
    <s v="GOR9"/>
    <n v="200"/>
    <n v="0"/>
    <s v="ร้านที่2"/>
    <s v="เ***า ย***ุวรรณ์"/>
    <s v="กาฬสินธุ์"/>
    <s v="-"/>
    <s v=""/>
    <s v="01/01/2026 15:06"/>
    <s v="-"/>
    <s v="J&amp;T Express"/>
    <s v="Tiktok"/>
    <s v="tiktok"/>
    <s v=""/>
    <s v="768776589512"/>
    <s v="01/01/2026 15:06"/>
  </r>
  <r>
    <x v="2"/>
    <x v="2"/>
    <n v="50"/>
    <n v="6"/>
    <s v="GOR8"/>
    <n v="200"/>
    <n v="0"/>
    <s v="ร้านที่2"/>
    <s v="แ***้าแม่สอด"/>
    <s v="ตาก"/>
    <s v="-"/>
    <s v=""/>
    <s v="01/01/2026 15:05"/>
    <s v="-"/>
    <s v="J&amp;T COD"/>
    <s v="Tiktok"/>
    <s v="จ่ายทีหลัง / COD"/>
    <s v=""/>
    <s v="768743080560"/>
    <s v="01/01/2026 15:05"/>
  </r>
  <r>
    <x v="2"/>
    <x v="2"/>
    <n v="40"/>
    <n v="10"/>
    <s v="GOR7"/>
    <n v="330"/>
    <n v="0"/>
    <s v="ร้านที่2"/>
    <s v="ช***กาญจน์ เ***สารพรม"/>
    <s v="เพชรบูรณ์"/>
    <s v="-"/>
    <s v=""/>
    <s v="01/01/2026 15:05"/>
    <s v="-"/>
    <s v="J&amp;T Express"/>
    <s v="Tiktok"/>
    <s v="tiktok"/>
    <s v=""/>
    <s v="768790391762"/>
    <s v="01/01/2026 15:04"/>
  </r>
  <r>
    <x v="2"/>
    <x v="2"/>
    <n v="50"/>
    <n v="6"/>
    <s v="GOR6"/>
    <n v="200"/>
    <n v="0"/>
    <s v="ร้านที่2"/>
    <s v="แ***้าแม่สอด"/>
    <s v="ตาก"/>
    <s v="-"/>
    <s v=""/>
    <s v="01/01/2026 15:03"/>
    <s v="-"/>
    <s v="J&amp;T COD"/>
    <s v="Tiktok"/>
    <s v="จ่ายทีหลัง / COD"/>
    <s v=""/>
    <s v="768712797576"/>
    <s v="01/01/2026 15:03"/>
  </r>
  <r>
    <x v="2"/>
    <x v="2"/>
    <n v="50"/>
    <n v="6"/>
    <s v="GOR5"/>
    <n v="200"/>
    <n v="0"/>
    <s v="ร้านที่2"/>
    <s v="D***uang N***niyom"/>
    <s v="เชียงใหม่"/>
    <s v="-"/>
    <s v=""/>
    <s v="01/01/2026 15:02"/>
    <s v="-"/>
    <s v="J&amp;T COD"/>
    <s v="Tiktok"/>
    <s v="จ่ายทีหลัง / COD"/>
    <s v=""/>
    <s v="768722595561"/>
    <s v="01/01/2026 15:02"/>
  </r>
  <r>
    <x v="2"/>
    <x v="2"/>
    <n v="50"/>
    <n v="6"/>
    <s v="GOR3"/>
    <n v="200"/>
    <n v="0"/>
    <s v="ร้านที่2"/>
    <s v="น***า ช***ี"/>
    <s v="เพชรบูรณ์"/>
    <s v="-"/>
    <s v=""/>
    <s v="01/01/2026 15:01"/>
    <s v="-"/>
    <s v="J&amp;T COD"/>
    <s v="Tiktok"/>
    <s v="จ่ายทีหลัง / COD"/>
    <s v=""/>
    <s v="768737991582"/>
    <s v="01/01/2026 15:01"/>
  </r>
  <r>
    <x v="0"/>
    <x v="0"/>
    <n v="33"/>
    <n v="5"/>
    <s v="GOR2"/>
    <n v="330"/>
    <n v="0"/>
    <s v="ร้านที่2"/>
    <s v="ป***ภา ข***อางค์"/>
    <s v="นนทบุรี"/>
    <s v="-"/>
    <s v=""/>
    <s v="01/01/2026 15:00"/>
    <s v="-"/>
    <s v="J&amp;T COD"/>
    <s v="Tiktok"/>
    <s v="จ่ายทีหลัง / COD"/>
    <s v=""/>
    <s v="768756477742"/>
    <s v="01/01/2026 15:00"/>
  </r>
  <r>
    <x v="1"/>
    <x v="1"/>
    <n v="33"/>
    <n v="5"/>
    <s v="GOR2"/>
    <n v="330"/>
    <n v="0"/>
    <s v="ร้านที่2"/>
    <s v="ป***ภา ข***อางค์"/>
    <s v="นนทบุรี"/>
    <s v="-"/>
    <s v=""/>
    <s v="01/01/2026 15:00"/>
    <s v="-"/>
    <s v="J&amp;T COD"/>
    <s v="Tiktok"/>
    <s v="จ่ายทีหลัง / COD"/>
    <s v=""/>
    <s v="768756477742"/>
    <s v="01/01/2026 15:00"/>
  </r>
  <r>
    <x v="19"/>
    <x v="21"/>
    <n v="120"/>
    <n v="1"/>
    <s v="GOR1"/>
    <n v="200"/>
    <n v="0"/>
    <s v="ร้านที่2"/>
    <s v="ร***อรุณ"/>
    <s v="ร้อยเอ็ด"/>
    <s v="-"/>
    <s v=""/>
    <s v="01/01/2026 15:01"/>
    <s v="-"/>
    <s v="J&amp;T Express"/>
    <s v="Tiktok"/>
    <s v="tiktok"/>
    <s v=""/>
    <s v="768732792520"/>
    <s v="01/01/2026 15:00"/>
  </r>
  <r>
    <x v="13"/>
    <x v="14"/>
    <n v="120"/>
    <n v="1"/>
    <s v="GOR1"/>
    <n v="200"/>
    <n v="0"/>
    <s v="ร้านที่2"/>
    <s v="ร***อรุณ"/>
    <s v="ร้อยเอ็ด"/>
    <s v="-"/>
    <s v=""/>
    <s v="01/01/2026 15:01"/>
    <s v="-"/>
    <s v="J&amp;T Express"/>
    <s v="Tiktok"/>
    <s v="tiktok"/>
    <s v=""/>
    <s v="768732792520"/>
    <s v="01/01/2026 15:00"/>
  </r>
  <r>
    <x v="0"/>
    <x v="0"/>
    <n v="66"/>
    <n v="2"/>
    <s v="GOR0"/>
    <n v="118"/>
    <n v="18"/>
    <s v="ร้านที่2"/>
    <s v="เ*** ร***ารา"/>
    <s v="ราชบุรี"/>
    <s v="-"/>
    <s v=""/>
    <s v="01/01/2026 15:00"/>
    <s v="-"/>
    <s v="J&amp;T COD"/>
    <s v="Tiktok"/>
    <s v="จ่ายทีหลัง / COD"/>
    <s v=""/>
    <s v="768790894782"/>
    <s v="01/01/2026 15:00"/>
  </r>
  <r>
    <x v="1"/>
    <x v="1"/>
    <n v="68"/>
    <n v="1"/>
    <s v="GOR0"/>
    <n v="118"/>
    <n v="18"/>
    <s v="ร้านที่2"/>
    <s v="เ*** ร***ารา"/>
    <s v="ราชบุรี"/>
    <s v="-"/>
    <s v=""/>
    <s v="01/01/2026 15:00"/>
    <s v="-"/>
    <s v="J&amp;T COD"/>
    <s v="Tiktok"/>
    <s v="จ่ายทีหลัง / COD"/>
    <s v=""/>
    <s v="768790894782"/>
    <s v="01/01/2026 15:00"/>
  </r>
  <r>
    <x v="0"/>
    <x v="0"/>
    <n v="66"/>
    <n v="2"/>
    <s v="GOQ99"/>
    <n v="109"/>
    <n v="9"/>
    <s v="ร้านที่2"/>
    <s v="น***ันต์หทัย บ***ง"/>
    <s v="สิงห์บุรี"/>
    <s v="-"/>
    <s v=""/>
    <s v="01/01/2026 15:00"/>
    <s v="-"/>
    <s v="J&amp;T COD"/>
    <s v="Tiktok"/>
    <s v="จ่ายทีหลัง / COD"/>
    <s v=""/>
    <s v="768764093764"/>
    <s v="01/01/2026 15:00"/>
  </r>
  <r>
    <x v="1"/>
    <x v="1"/>
    <n v="68"/>
    <n v="1"/>
    <s v="GOQ99"/>
    <n v="109"/>
    <n v="9"/>
    <s v="ร้านที่2"/>
    <s v="น***ันต์หทัย บ***ง"/>
    <s v="สิงห์บุรี"/>
    <s v="-"/>
    <s v=""/>
    <s v="01/01/2026 15:00"/>
    <s v="-"/>
    <s v="J&amp;T COD"/>
    <s v="Tiktok"/>
    <s v="จ่ายทีหลัง / COD"/>
    <s v=""/>
    <s v="768764093764"/>
    <s v="01/01/2026 15:00"/>
  </r>
  <r>
    <x v="2"/>
    <x v="2"/>
    <n v="50"/>
    <n v="6"/>
    <s v="GOQ98"/>
    <n v="200"/>
    <n v="0"/>
    <s v="ร้านที่2"/>
    <s v="น***าวกมลวรรณ น***เสน"/>
    <s v="ประจวบคีรีขันธ์"/>
    <s v="-"/>
    <s v=""/>
    <s v="01/01/2026 14:59"/>
    <s v="-"/>
    <s v="J&amp;T COD"/>
    <s v="Tiktok"/>
    <s v="จ่ายทีหลัง / COD"/>
    <s v=""/>
    <s v="768787489573"/>
    <s v="01/01/2026 14:59"/>
  </r>
  <r>
    <x v="2"/>
    <x v="2"/>
    <n v="40"/>
    <n v="10"/>
    <s v="GOQ97"/>
    <n v="330"/>
    <n v="0"/>
    <s v="ร้านที่2"/>
    <s v="บ***ิริ  ส***มงคลชัย"/>
    <s v="ปทุมธานี"/>
    <s v="-"/>
    <s v=""/>
    <s v="01/01/2026 14:59"/>
    <s v="-"/>
    <s v="J&amp;T COD"/>
    <s v="Tiktok"/>
    <s v="จ่ายทีหลัง / COD"/>
    <s v=""/>
    <s v="768742890716"/>
    <s v="01/01/2026 14:59"/>
  </r>
  <r>
    <x v="0"/>
    <x v="0"/>
    <n v="66"/>
    <n v="2"/>
    <s v="GOQ95"/>
    <n v="100"/>
    <n v="0"/>
    <s v="ร้านที่2"/>
    <s v="น***บล ว***ศรี"/>
    <s v="เชียงใหม่"/>
    <s v="-"/>
    <s v=""/>
    <s v="01/01/2026 14:59"/>
    <s v="-"/>
    <s v="J&amp;T COD"/>
    <s v="Tiktok"/>
    <s v="จ่ายทีหลัง / COD"/>
    <s v=""/>
    <s v="768778307850"/>
    <s v="01/01/2026 14:59"/>
  </r>
  <r>
    <x v="1"/>
    <x v="1"/>
    <n v="68"/>
    <n v="1"/>
    <s v="GOQ95"/>
    <n v="100"/>
    <n v="0"/>
    <s v="ร้านที่2"/>
    <s v="น***บล ว***ศรี"/>
    <s v="เชียงใหม่"/>
    <s v="-"/>
    <s v=""/>
    <s v="01/01/2026 14:59"/>
    <s v="-"/>
    <s v="J&amp;T COD"/>
    <s v="Tiktok"/>
    <s v="จ่ายทีหลัง / COD"/>
    <s v=""/>
    <s v="768778307850"/>
    <s v="01/01/2026 14:59"/>
  </r>
  <r>
    <x v="2"/>
    <x v="2"/>
    <n v="33.333333333333336"/>
    <n v="3"/>
    <s v="GOQ94"/>
    <n v="100"/>
    <n v="0"/>
    <s v="ร้านที่2"/>
    <s v="ช***ฐา ร***มาย"/>
    <s v="นครราชสีมา"/>
    <s v="-"/>
    <s v=""/>
    <s v="01/01/2026 14:58"/>
    <s v="-"/>
    <s v="J&amp;T Express"/>
    <s v="Tiktok"/>
    <s v="tiktok"/>
    <s v=""/>
    <s v="768745663534"/>
    <s v="01/01/2026 14:58"/>
  </r>
  <r>
    <x v="0"/>
    <x v="0"/>
    <n v="66"/>
    <n v="4"/>
    <s v="GOQ93"/>
    <n v="200"/>
    <n v="0"/>
    <s v="ร้านที่2"/>
    <s v="น***าว พ***า ข***สอน"/>
    <s v="เทศบาลนครนครปฐม"/>
    <s v="-"/>
    <s v=""/>
    <s v="01/01/2026 14:57"/>
    <s v="-"/>
    <s v="J&amp;T COD"/>
    <s v="Tiktok"/>
    <s v="จ่ายทีหลัง / COD"/>
    <s v=""/>
    <s v="768709581802"/>
    <s v="01/01/2026 14:57"/>
  </r>
  <r>
    <x v="1"/>
    <x v="1"/>
    <n v="68"/>
    <n v="2"/>
    <s v="GOQ93"/>
    <n v="200"/>
    <n v="0"/>
    <s v="ร้านที่2"/>
    <s v="น***าว พ***า ข***สอน"/>
    <s v="เทศบาลนครนครปฐม"/>
    <s v="-"/>
    <s v=""/>
    <s v="01/01/2026 14:57"/>
    <s v="-"/>
    <s v="J&amp;T COD"/>
    <s v="Tiktok"/>
    <s v="จ่ายทีหลัง / COD"/>
    <s v=""/>
    <s v="768709581802"/>
    <s v="01/01/2026 14:57"/>
  </r>
  <r>
    <x v="0"/>
    <x v="0"/>
    <n v="66"/>
    <n v="2"/>
    <s v="GOQ92"/>
    <n v="100"/>
    <n v="0"/>
    <s v="ร้านที่2"/>
    <s v="T***waw T***sorn"/>
    <s v="กาฬสินธุ์"/>
    <s v="-"/>
    <s v=""/>
    <s v="01/01/2026 14:55"/>
    <s v="-"/>
    <s v="J&amp;T Express"/>
    <s v="Tiktok"/>
    <s v="tiktok"/>
    <s v=""/>
    <s v="768708117811"/>
    <s v="01/01/2026 14:55"/>
  </r>
  <r>
    <x v="1"/>
    <x v="1"/>
    <n v="68"/>
    <n v="1"/>
    <s v="GOQ92"/>
    <n v="100"/>
    <n v="0"/>
    <s v="ร้านที่2"/>
    <s v="T***waw T***sorn"/>
    <s v="กาฬสินธุ์"/>
    <s v="-"/>
    <s v=""/>
    <s v="01/01/2026 14:55"/>
    <s v="-"/>
    <s v="J&amp;T Express"/>
    <s v="Tiktok"/>
    <s v="tiktok"/>
    <s v=""/>
    <s v="768708117811"/>
    <s v="01/01/2026 14:55"/>
  </r>
  <r>
    <x v="0"/>
    <x v="0"/>
    <n v="66"/>
    <n v="2"/>
    <s v="GOQ90"/>
    <n v="100"/>
    <n v="0"/>
    <s v="ร้านที่2"/>
    <s v="ส***น"/>
    <s v="ปราจีนบุรี"/>
    <s v="-"/>
    <s v=""/>
    <s v="01/01/2026 14:53"/>
    <s v="-"/>
    <s v="J&amp;T COD"/>
    <s v="Tiktok"/>
    <s v="จ่ายทีหลัง / COD"/>
    <s v=""/>
    <s v="768771111824"/>
    <s v="01/01/2026 14:53"/>
  </r>
  <r>
    <x v="1"/>
    <x v="1"/>
    <n v="68"/>
    <n v="1"/>
    <s v="GOQ90"/>
    <n v="100"/>
    <n v="0"/>
    <s v="ร้านที่2"/>
    <s v="ส***น"/>
    <s v="ปราจีนบุรี"/>
    <s v="-"/>
    <s v=""/>
    <s v="01/01/2026 14:53"/>
    <s v="-"/>
    <s v="J&amp;T COD"/>
    <s v="Tiktok"/>
    <s v="จ่ายทีหลัง / COD"/>
    <s v=""/>
    <s v="768771111824"/>
    <s v="01/01/2026 14:53"/>
  </r>
  <r>
    <x v="2"/>
    <x v="2"/>
    <n v="33.333333333333336"/>
    <n v="3"/>
    <s v="GOQ89"/>
    <n v="100"/>
    <n v="0"/>
    <s v="ร้านที่2"/>
    <s v="พ***หาทินรัตน์ ศ***ุวรรณ์"/>
    <s v="นครสวรรค์"/>
    <s v="-"/>
    <s v=""/>
    <s v="01/01/2026 14:53"/>
    <s v="-"/>
    <s v="J&amp;T COD"/>
    <s v="Tiktok"/>
    <s v="จ่ายทีหลัง / COD"/>
    <s v=""/>
    <s v="768713575523"/>
    <s v="01/01/2026 14:53"/>
  </r>
  <r>
    <x v="2"/>
    <x v="2"/>
    <n v="50"/>
    <n v="12"/>
    <s v="GOQ88"/>
    <n v="400"/>
    <n v="0"/>
    <s v="ร้านที่2"/>
    <s v="อ***ยวรรณ์ จ***ะเกษ"/>
    <s v="อุบลราชธานี"/>
    <s v="-"/>
    <s v=""/>
    <s v="01/01/2026 14:53"/>
    <s v="-"/>
    <s v="J&amp;T Express"/>
    <s v="Tiktok"/>
    <s v="tiktok"/>
    <s v=""/>
    <s v="768758597633"/>
    <s v="01/01/2026 14:53"/>
  </r>
  <r>
    <x v="2"/>
    <x v="2"/>
    <n v="50"/>
    <n v="18"/>
    <s v="GOQ87"/>
    <n v="600"/>
    <n v="0"/>
    <s v="ร้านที่2"/>
    <s v="ส***กานต์ ไ***รุณ"/>
    <s v="พระนครศรีอยุธยา"/>
    <s v="-"/>
    <s v=""/>
    <s v="01/01/2026 14:52"/>
    <s v="-"/>
    <s v="J&amp;T Express"/>
    <s v="Tiktok"/>
    <s v="tiktok"/>
    <s v=""/>
    <s v="768787593615"/>
    <s v="01/01/2026 14:51"/>
  </r>
  <r>
    <x v="2"/>
    <x v="2"/>
    <n v="50"/>
    <n v="6"/>
    <s v="GOQ86"/>
    <n v="200"/>
    <n v="0"/>
    <s v="ร้านที่2"/>
    <s v="ว***ัย อ***าติ"/>
    <s v="กรุงเทพฯ"/>
    <s v="-"/>
    <s v=""/>
    <s v="01/01/2026 14:50"/>
    <s v="-"/>
    <s v="J&amp;T COD"/>
    <s v="Tiktok"/>
    <s v="จ่ายทีหลัง / COD"/>
    <s v=""/>
    <s v="768773653616"/>
    <s v="01/01/2026 14:50"/>
  </r>
  <r>
    <x v="2"/>
    <x v="2"/>
    <n v="33.333333333333336"/>
    <n v="3"/>
    <s v="GOQ85"/>
    <n v="100"/>
    <n v="0"/>
    <s v="ร้านที่2"/>
    <s v="ป***ป็ด"/>
    <s v="กรุงเทพฯ"/>
    <s v="-"/>
    <s v=""/>
    <s v="01/01/2026 14:49"/>
    <s v="-"/>
    <s v="J&amp;T COD"/>
    <s v="Tiktok"/>
    <s v="จ่ายทีหลัง / COD"/>
    <s v=""/>
    <s v="768753672584"/>
    <s v="01/01/2026 14:50"/>
  </r>
  <r>
    <x v="2"/>
    <x v="2"/>
    <n v="50"/>
    <n v="6"/>
    <s v="GOQ84"/>
    <n v="200"/>
    <n v="0"/>
    <s v="ร้านที่2"/>
    <s v="จ*** แ***แปลง"/>
    <s v="ตาก"/>
    <s v="-"/>
    <s v=""/>
    <s v="01/01/2026 14:47"/>
    <s v="-"/>
    <s v="J&amp;T COD"/>
    <s v="Tiktok"/>
    <s v="จ่ายทีหลัง / COD"/>
    <s v=""/>
    <s v="768732358682"/>
    <s v="01/01/2026 14:47"/>
  </r>
  <r>
    <x v="9"/>
    <x v="10"/>
    <n v="139"/>
    <n v="1"/>
    <s v="GOQ83"/>
    <n v="118.99"/>
    <n v="10"/>
    <s v="ร้านที่2"/>
    <s v="พ***านต์ ก***ท์"/>
    <s v="ชลบุรี"/>
    <s v="-"/>
    <s v=""/>
    <s v="01/01/2026 14:47"/>
    <s v="-"/>
    <s v="J&amp;T Express"/>
    <s v="Tiktok"/>
    <s v="tiktok"/>
    <s v=""/>
    <s v="768742373534"/>
    <s v="01/01/2026 14:47"/>
  </r>
  <r>
    <x v="0"/>
    <x v="0"/>
    <n v="33"/>
    <n v="5"/>
    <s v="GOQ82"/>
    <n v="330"/>
    <n v="0"/>
    <s v="ร้านที่2"/>
    <s v="ณ***ณิชา ท***ุญ"/>
    <s v="สงขลา"/>
    <s v="-"/>
    <s v=""/>
    <s v="01/01/2026 14:46"/>
    <s v="-"/>
    <s v="J&amp;T COD"/>
    <s v="Tiktok"/>
    <s v="จ่ายทีหลัง / COD"/>
    <s v=""/>
    <s v="768785279802"/>
    <s v="01/01/2026 14:47"/>
  </r>
  <r>
    <x v="1"/>
    <x v="1"/>
    <n v="33"/>
    <n v="5"/>
    <s v="GOQ82"/>
    <n v="330"/>
    <n v="0"/>
    <s v="ร้านที่2"/>
    <s v="ณ***ณิชา ท***ุญ"/>
    <s v="สงขลา"/>
    <s v="-"/>
    <s v=""/>
    <s v="01/01/2026 14:46"/>
    <s v="-"/>
    <s v="J&amp;T COD"/>
    <s v="Tiktok"/>
    <s v="จ่ายทีหลัง / COD"/>
    <s v=""/>
    <s v="768785279802"/>
    <s v="01/01/2026 14:47"/>
  </r>
  <r>
    <x v="2"/>
    <x v="2"/>
    <n v="33.333333333333336"/>
    <n v="3"/>
    <s v="GOQ81"/>
    <n v="100"/>
    <n v="0"/>
    <s v="ร้านที่2"/>
    <s v="น***พ็ญแข ส***มบัติ"/>
    <s v="กรุงเทพฯ"/>
    <s v="-"/>
    <s v=""/>
    <s v="01/01/2026 14:46"/>
    <s v="-"/>
    <s v="J&amp;T COD"/>
    <s v="Tiktok"/>
    <s v="จ่ายทีหลัง / COD"/>
    <s v=""/>
    <s v="768799386552"/>
    <s v="01/01/2026 14:46"/>
  </r>
  <r>
    <x v="2"/>
    <x v="2"/>
    <n v="50"/>
    <n v="6"/>
    <s v="GOQ80"/>
    <n v="200"/>
    <n v="0"/>
    <s v="ร้านที่2"/>
    <s v="ไ***ิทธิ์ไชยรักษ์ถาวร"/>
    <s v="สุรินทร์"/>
    <s v="-"/>
    <s v=""/>
    <s v="01/01/2026 14:45"/>
    <s v="-"/>
    <s v="J&amp;T Express"/>
    <s v="Tiktok"/>
    <s v="tiktok"/>
    <s v=""/>
    <s v="768718966702"/>
    <s v="01/01/2026 14:45"/>
  </r>
  <r>
    <x v="3"/>
    <x v="3"/>
    <n v="79"/>
    <n v="1"/>
    <s v="GOQ79"/>
    <n v="79"/>
    <n v="0"/>
    <s v="ร้านที่1"/>
    <s v="ม***ค"/>
    <s v="******งโขมด ตำบลบางโขมด อำเภอบ้านหมอ จังหวัดสระบุรี 18130"/>
    <s v="18130"/>
    <s v="39"/>
    <s v="01/01/2026 15:14"/>
    <s v="-"/>
    <s v="SPX Express"/>
    <s v="Shopee"/>
    <s v="shopee"/>
    <s v=""/>
    <s v="TH261455085884E"/>
    <s v="01/01/2026 14:44"/>
  </r>
  <r>
    <x v="2"/>
    <x v="2"/>
    <n v="50"/>
    <n v="6"/>
    <s v="GOQ78"/>
    <n v="200"/>
    <n v="0"/>
    <s v="ร้านที่2"/>
    <s v="ส***า ช***เสาร์"/>
    <s v="ลพบุรี"/>
    <s v="-"/>
    <s v=""/>
    <s v="01/01/2026 14:44"/>
    <s v="-"/>
    <s v="J&amp;T Express"/>
    <s v="Tiktok"/>
    <s v="tiktok"/>
    <s v=""/>
    <s v="768730061676"/>
    <s v="01/01/2026 14:44"/>
  </r>
  <r>
    <x v="0"/>
    <x v="0"/>
    <n v="33"/>
    <n v="5"/>
    <s v="GOQ77"/>
    <n v="330"/>
    <n v="0"/>
    <s v="ร้านที่2"/>
    <s v="น***"/>
    <s v="กรุงเทพมหานคร"/>
    <s v="-"/>
    <s v=""/>
    <s v="01/01/2026 14:43"/>
    <s v="-"/>
    <s v="J&amp;T Express"/>
    <s v="Tiktok"/>
    <s v="tiktok"/>
    <s v=""/>
    <s v="768721478770"/>
    <s v="01/01/2026 14:43"/>
  </r>
  <r>
    <x v="1"/>
    <x v="1"/>
    <n v="33"/>
    <n v="5"/>
    <s v="GOQ77"/>
    <n v="330"/>
    <n v="0"/>
    <s v="ร้านที่2"/>
    <s v="น***"/>
    <s v="กรุงเทพมหานคร"/>
    <s v="-"/>
    <s v=""/>
    <s v="01/01/2026 14:43"/>
    <s v="-"/>
    <s v="J&amp;T Express"/>
    <s v="Tiktok"/>
    <s v="tiktok"/>
    <s v=""/>
    <s v="768721478770"/>
    <s v="01/01/2026 14:43"/>
  </r>
  <r>
    <x v="2"/>
    <x v="2"/>
    <n v="33.333333333333336"/>
    <n v="3"/>
    <s v="GOQ76"/>
    <n v="100"/>
    <n v="0"/>
    <s v="ร้านที่2"/>
    <s v="ณ***ุฒิ"/>
    <s v="สงขลา"/>
    <s v="-"/>
    <s v=""/>
    <s v="01/01/2026 14:43"/>
    <s v="-"/>
    <s v="J&amp;T COD"/>
    <s v="Tiktok"/>
    <s v="จ่ายทีหลัง / COD"/>
    <s v=""/>
    <s v="768727966576"/>
    <s v="01/01/2026 14:43"/>
  </r>
  <r>
    <x v="0"/>
    <x v="0"/>
    <n v="66"/>
    <n v="2"/>
    <s v="GOQ75"/>
    <n v="100"/>
    <n v="0"/>
    <s v="ร้านที่2"/>
    <s v="ค***"/>
    <s v="เพชรบุรี"/>
    <s v="-"/>
    <s v=""/>
    <s v="01/01/2026 14:43"/>
    <s v="-"/>
    <s v="J&amp;T Express"/>
    <s v="Tiktok"/>
    <s v="tiktok"/>
    <s v=""/>
    <s v="768729011816"/>
    <s v="01/01/2026 14:43"/>
  </r>
  <r>
    <x v="1"/>
    <x v="1"/>
    <n v="68"/>
    <n v="1"/>
    <s v="GOQ75"/>
    <n v="100"/>
    <n v="0"/>
    <s v="ร้านที่2"/>
    <s v="ค***"/>
    <s v="เพชรบุรี"/>
    <s v="-"/>
    <s v=""/>
    <s v="01/01/2026 14:43"/>
    <s v="-"/>
    <s v="J&amp;T Express"/>
    <s v="Tiktok"/>
    <s v="tiktok"/>
    <s v=""/>
    <s v="768729011816"/>
    <s v="01/01/2026 14:43"/>
  </r>
  <r>
    <x v="2"/>
    <x v="2"/>
    <n v="50"/>
    <n v="6"/>
    <s v="GOQ73"/>
    <n v="200"/>
    <n v="0"/>
    <s v="ร้านที่2"/>
    <s v="น***ดารารัตน์ อ***สมบูรณ์"/>
    <s v="นครสวรรค์"/>
    <s v="-"/>
    <s v=""/>
    <s v="01/01/2026 14:42"/>
    <s v="-"/>
    <s v="J&amp;T COD"/>
    <s v="Tiktok"/>
    <s v="จ่ายทีหลัง / COD"/>
    <s v=""/>
    <s v="768775265661"/>
    <s v="01/01/2026 14:42"/>
  </r>
  <r>
    <x v="2"/>
    <x v="2"/>
    <n v="33.333333333333336"/>
    <n v="3"/>
    <s v="GOQ72"/>
    <n v="100"/>
    <n v="0"/>
    <s v="ร้านที่2"/>
    <s v="ส***มล ถ***เดช"/>
    <s v="ฉะเชิงเทรา"/>
    <s v="-"/>
    <s v=""/>
    <s v="01/01/2026 14:42"/>
    <s v="-"/>
    <s v="J&amp;T COD"/>
    <s v="Tiktok"/>
    <s v="จ่ายทีหลัง / COD"/>
    <s v=""/>
    <s v="768726059566"/>
    <s v="01/01/2026 14:42"/>
  </r>
  <r>
    <x v="18"/>
    <x v="20"/>
    <n v="15"/>
    <n v="10"/>
    <s v="GOQ71"/>
    <n v="150"/>
    <n v="0"/>
    <s v="ร้านที่2"/>
    <s v="ฐ***นันท์  ศ***พันธุ์"/>
    <s v="สุพรรณบุรี"/>
    <s v="-"/>
    <s v=""/>
    <s v="01/01/2026 14:40"/>
    <s v="-"/>
    <s v="J&amp;T COD"/>
    <s v="Tiktok"/>
    <s v="จ่ายทีหลัง / COD"/>
    <s v=""/>
    <s v="768701322686"/>
    <s v="01/01/2026 14:40"/>
  </r>
  <r>
    <x v="0"/>
    <x v="0"/>
    <n v="66"/>
    <n v="6"/>
    <s v="GOQ70"/>
    <n v="300"/>
    <n v="0"/>
    <s v="ร้านที่2"/>
    <s v="f***ma"/>
    <s v="พิษณุโลก"/>
    <s v="-"/>
    <s v=""/>
    <s v="01/01/2026 14:39"/>
    <s v="-"/>
    <s v="J&amp;T COD"/>
    <s v="Tiktok"/>
    <s v="จ่ายทีหลัง / COD"/>
    <s v=""/>
    <s v="768704199756"/>
    <s v="01/01/2026 14:39"/>
  </r>
  <r>
    <x v="1"/>
    <x v="1"/>
    <n v="68"/>
    <n v="3"/>
    <s v="GOQ70"/>
    <n v="300"/>
    <n v="0"/>
    <s v="ร้านที่2"/>
    <s v="f***ma"/>
    <s v="พิษณุโลก"/>
    <s v="-"/>
    <s v=""/>
    <s v="01/01/2026 14:39"/>
    <s v="-"/>
    <s v="J&amp;T COD"/>
    <s v="Tiktok"/>
    <s v="จ่ายทีหลัง / COD"/>
    <s v=""/>
    <s v="768704199756"/>
    <s v="01/01/2026 14:39"/>
  </r>
  <r>
    <x v="0"/>
    <x v="0"/>
    <n v="66"/>
    <n v="4"/>
    <s v="GOQ69"/>
    <n v="200"/>
    <n v="0"/>
    <s v="ร้านที่2"/>
    <s v="น***ช ส***งวน"/>
    <s v="ชลบุรี"/>
    <s v="-"/>
    <s v=""/>
    <s v="01/01/2026 14:38"/>
    <s v="-"/>
    <s v="J&amp;T COD"/>
    <s v="Tiktok"/>
    <s v="จ่ายทีหลัง / COD"/>
    <s v=""/>
    <s v="768712887736"/>
    <s v="01/01/2026 14:39"/>
  </r>
  <r>
    <x v="1"/>
    <x v="1"/>
    <n v="68"/>
    <n v="2"/>
    <s v="GOQ69"/>
    <n v="200"/>
    <n v="0"/>
    <s v="ร้านที่2"/>
    <s v="น***ช ส***งวน"/>
    <s v="ชลบุรี"/>
    <s v="-"/>
    <s v=""/>
    <s v="01/01/2026 14:38"/>
    <s v="-"/>
    <s v="J&amp;T COD"/>
    <s v="Tiktok"/>
    <s v="จ่ายทีหลัง / COD"/>
    <s v=""/>
    <s v="768712887736"/>
    <s v="01/01/2026 14:39"/>
  </r>
  <r>
    <x v="6"/>
    <x v="6"/>
    <n v="15"/>
    <n v="5"/>
    <s v="GOQ68"/>
    <n v="141"/>
    <n v="66"/>
    <s v="ร้านที่2"/>
    <s v="แ******ี"/>
    <s v="******8, หมู่ที่ 15, ตำบลแก้มอ้น, อำเภอจอมบึง ตำบลแก้มอ้น อำเภอจอมบึง จังหวัดราชบุรี 70150"/>
    <s v="70150"/>
    <s v="99"/>
    <s v="01/01/2026 14:38"/>
    <s v="-"/>
    <s v="SPX Express"/>
    <s v="Shopee"/>
    <s v="shopee"/>
    <s v=""/>
    <s v="TH265709686991T"/>
    <s v="01/01/2026 14:38"/>
  </r>
  <r>
    <x v="2"/>
    <x v="2"/>
    <n v="50"/>
    <n v="6"/>
    <s v="GOQ67"/>
    <n v="200"/>
    <n v="0"/>
    <s v="ร้านที่2"/>
    <s v="พ***ัศ ส***ติมานะผล"/>
    <s v="นนทบุรี"/>
    <s v="-"/>
    <s v=""/>
    <s v="01/01/2026 14:38"/>
    <s v="-"/>
    <s v="J&amp;T COD"/>
    <s v="Tiktok"/>
    <s v="จ่ายทีหลัง / COD"/>
    <s v=""/>
    <s v="768717269655"/>
    <s v="01/01/2026 14:38"/>
  </r>
  <r>
    <x v="2"/>
    <x v="2"/>
    <n v="50"/>
    <n v="6"/>
    <s v="GOQ66"/>
    <n v="200"/>
    <n v="0"/>
    <s v="ร้านที่2"/>
    <s v="อ***ัตน์"/>
    <s v="สตูล"/>
    <s v="-"/>
    <s v=""/>
    <s v="01/01/2026 14:36"/>
    <s v="-"/>
    <s v="J&amp;T Express"/>
    <s v="Tiktok"/>
    <s v="tiktok"/>
    <s v=""/>
    <s v="768729467645"/>
    <s v="01/01/2026 14:36"/>
  </r>
  <r>
    <x v="2"/>
    <x v="2"/>
    <n v="50"/>
    <n v="6"/>
    <s v="GOQ65"/>
    <n v="200"/>
    <n v="0"/>
    <s v="ร้านที่2"/>
    <s v="k***พร บ***าร์ด"/>
    <s v="เทศบาลนครเชียงใหม่"/>
    <s v="-"/>
    <s v=""/>
    <s v="01/01/2026 14:35"/>
    <s v="-"/>
    <s v="J&amp;T COD"/>
    <s v="Tiktok"/>
    <s v="จ่ายทีหลัง / COD"/>
    <s v=""/>
    <s v="768702478622"/>
    <s v="01/01/2026 14:35"/>
  </r>
  <r>
    <x v="0"/>
    <x v="0"/>
    <n v="33"/>
    <n v="5"/>
    <s v="GOQ64"/>
    <n v="330"/>
    <n v="0"/>
    <s v="ร้านที่2"/>
    <s v="ร***อ.หญิง ป***นี เ***ทอง"/>
    <s v="ประจวบคีรีขันธ์"/>
    <s v="-"/>
    <s v=""/>
    <s v="01/01/2026 14:35"/>
    <s v="-"/>
    <s v="J&amp;T Express"/>
    <s v="Tiktok"/>
    <s v="tiktok"/>
    <s v=""/>
    <s v="768715987771"/>
    <s v="01/01/2026 14:35"/>
  </r>
  <r>
    <x v="1"/>
    <x v="1"/>
    <n v="33"/>
    <n v="5"/>
    <s v="GOQ64"/>
    <n v="330"/>
    <n v="0"/>
    <s v="ร้านที่2"/>
    <s v="ร***อ.หญิง ป***นี เ***ทอง"/>
    <s v="ประจวบคีรีขันธ์"/>
    <s v="-"/>
    <s v=""/>
    <s v="01/01/2026 14:35"/>
    <s v="-"/>
    <s v="J&amp;T Express"/>
    <s v="Tiktok"/>
    <s v="tiktok"/>
    <s v=""/>
    <s v="768715987771"/>
    <s v="01/01/2026 14:35"/>
  </r>
  <r>
    <x v="3"/>
    <x v="3"/>
    <n v="66.333333333333329"/>
    <n v="3"/>
    <s v="GOQ63"/>
    <n v="240"/>
    <n v="0"/>
    <s v="ร้านที่1"/>
    <s v="J****t"/>
    <s v="******ำบล โขมด ตำบลบางโขมด อำเภอบ้านหมอ จังหวัดสระบุรี 18130"/>
    <s v="18130"/>
    <s v="39"/>
    <s v="01/01/2026 15:05"/>
    <s v="-"/>
    <s v="SPX Express"/>
    <s v="Shopee"/>
    <s v="shopee"/>
    <s v=""/>
    <s v="TH261977213056U"/>
    <s v="01/01/2026 14:35"/>
  </r>
  <r>
    <x v="2"/>
    <x v="2"/>
    <n v="50"/>
    <n v="6"/>
    <s v="GOQ62"/>
    <n v="200"/>
    <n v="0"/>
    <s v="ร้านที่2"/>
    <s v="เ***วรรณ จ***้ง"/>
    <s v="นนทบุรี"/>
    <s v="-"/>
    <s v=""/>
    <s v="01/01/2026 14:33"/>
    <s v="-"/>
    <s v="J&amp;T COD"/>
    <s v="Tiktok"/>
    <s v="จ่ายทีหลัง / COD"/>
    <s v=""/>
    <s v="768770786630"/>
    <s v="01/01/2026 14:33"/>
  </r>
  <r>
    <x v="2"/>
    <x v="2"/>
    <n v="50"/>
    <n v="6"/>
    <s v="GOQ61"/>
    <n v="200"/>
    <n v="0"/>
    <s v="ร้านที่2"/>
    <s v="ฐ***นันท์  ศ***พันธุ์"/>
    <s v="สุพรรณบุรี"/>
    <s v="-"/>
    <s v=""/>
    <s v="01/01/2026 14:33"/>
    <s v="-"/>
    <s v="J&amp;T Express"/>
    <s v="Tiktok"/>
    <s v="tiktok"/>
    <s v=""/>
    <s v="768779662700"/>
    <s v="01/01/2026 14:33"/>
  </r>
  <r>
    <x v="2"/>
    <x v="2"/>
    <n v="50"/>
    <n v="6"/>
    <s v="GOQ59"/>
    <n v="200"/>
    <n v="0"/>
    <s v="ร้านที่2"/>
    <s v="เ***จวรรณ​ ป***ฤตผล"/>
    <s v="กาญจนบุรี"/>
    <s v="-"/>
    <s v=""/>
    <s v="01/01/2026 14:31"/>
    <s v="-"/>
    <s v="J&amp;T Express"/>
    <s v="Tiktok"/>
    <s v="tiktok"/>
    <s v=""/>
    <s v="768770048885"/>
    <s v="01/01/2026 14:31"/>
  </r>
  <r>
    <x v="0"/>
    <x v="0"/>
    <n v="66"/>
    <n v="2"/>
    <s v="GOQ58"/>
    <n v="118"/>
    <n v="18"/>
    <s v="ร้านที่2"/>
    <s v="ส***รา ศ***ระเสริฐ"/>
    <s v="ประจวบคีรีขันธ์"/>
    <s v="-"/>
    <s v=""/>
    <s v="01/01/2026 14:31"/>
    <s v="-"/>
    <s v="J&amp;T Express"/>
    <s v="Tiktok"/>
    <s v="tiktok"/>
    <s v=""/>
    <s v="768768919833"/>
    <s v="01/01/2026 14:31"/>
  </r>
  <r>
    <x v="1"/>
    <x v="1"/>
    <n v="68"/>
    <n v="1"/>
    <s v="GOQ58"/>
    <n v="118"/>
    <n v="18"/>
    <s v="ร้านที่2"/>
    <s v="ส***รา ศ***ระเสริฐ"/>
    <s v="ประจวบคีรีขันธ์"/>
    <s v="-"/>
    <s v=""/>
    <s v="01/01/2026 14:31"/>
    <s v="-"/>
    <s v="J&amp;T Express"/>
    <s v="Tiktok"/>
    <s v="tiktok"/>
    <s v=""/>
    <s v="768768919833"/>
    <s v="01/01/2026 14:31"/>
  </r>
  <r>
    <x v="8"/>
    <x v="8"/>
    <n v="66"/>
    <n v="1"/>
    <s v="GOQ57"/>
    <n v="319"/>
    <n v="0"/>
    <s v="ร้านที่1"/>
    <s v="ก****ร"/>
    <s v="******ำบลบางจัก อำเภอวิเศษชัยชาญ จังหวัดอ่างทอง 14110"/>
    <s v="14110"/>
    <s v="62"/>
    <s v="01/01/2026 14:30"/>
    <s v="-"/>
    <s v="SPX Express"/>
    <s v="Shopee"/>
    <s v="shopee"/>
    <s v=""/>
    <s v="TH267423380847Z"/>
    <s v="01/01/2026 14:30"/>
  </r>
  <r>
    <x v="7"/>
    <x v="7"/>
    <n v="66"/>
    <n v="1"/>
    <s v="GOQ57"/>
    <n v="319"/>
    <n v="0"/>
    <s v="ร้านที่1"/>
    <s v="ก****ร"/>
    <s v="******ำบลบางจัก อำเภอวิเศษชัยชาญ จังหวัดอ่างทอง 14110"/>
    <s v="14110"/>
    <s v="62"/>
    <s v="01/01/2026 14:30"/>
    <s v="-"/>
    <s v="SPX Express"/>
    <s v="Shopee"/>
    <s v="shopee"/>
    <s v=""/>
    <s v="TH267423380847Z"/>
    <s v="01/01/2026 14:30"/>
  </r>
  <r>
    <x v="3"/>
    <x v="3"/>
    <n v="67"/>
    <n v="1"/>
    <s v="GOQ57"/>
    <n v="319"/>
    <n v="0"/>
    <s v="ร้านที่1"/>
    <s v="ก****ร"/>
    <s v="******ำบลบางจัก อำเภอวิเศษชัยชาญ จังหวัดอ่างทอง 14110"/>
    <s v="14110"/>
    <s v="62"/>
    <s v="01/01/2026 14:30"/>
    <s v="-"/>
    <s v="SPX Express"/>
    <s v="Shopee"/>
    <s v="shopee"/>
    <s v=""/>
    <s v="TH267423380847Z"/>
    <s v="01/01/2026 14:30"/>
  </r>
  <r>
    <x v="3"/>
    <x v="3"/>
    <n v="79"/>
    <n v="1"/>
    <s v="GOQ57"/>
    <n v="319"/>
    <n v="0"/>
    <s v="ร้านที่1"/>
    <s v="ก****ร"/>
    <s v="******ำบลบางจัก อำเภอวิเศษชัยชาญ จังหวัดอ่างทอง 14110"/>
    <s v="14110"/>
    <s v="62"/>
    <s v="01/01/2026 14:30"/>
    <s v="-"/>
    <s v="SPX Express"/>
    <s v="Shopee"/>
    <s v="shopee"/>
    <s v=""/>
    <s v="TH267423380847Z"/>
    <s v="01/01/2026 14:30"/>
  </r>
  <r>
    <x v="2"/>
    <x v="2"/>
    <n v="33.333333333333336"/>
    <n v="3"/>
    <s v="GOQ55"/>
    <n v="100"/>
    <n v="0"/>
    <s v="ร้านที่2"/>
    <s v="t***nitrapratumth"/>
    <s v="ชลบุรี"/>
    <s v="-"/>
    <s v=""/>
    <s v="01/01/2026 14:30"/>
    <s v="-"/>
    <s v="J&amp;T COD"/>
    <s v="Tiktok"/>
    <s v="จ่ายทีหลัง / COD"/>
    <s v=""/>
    <s v="768723846601"/>
    <s v="01/01/2026 14:30"/>
  </r>
  <r>
    <x v="0"/>
    <x v="0"/>
    <n v="33"/>
    <n v="15"/>
    <s v="GOQ54"/>
    <n v="990"/>
    <n v="0"/>
    <s v="ร้านที่2"/>
    <s v="น***ฉลิม.อุทัย"/>
    <s v="นครราชสีมา"/>
    <s v="-"/>
    <s v=""/>
    <s v="01/01/2026 14:30"/>
    <s v="-"/>
    <s v="J&amp;T COD"/>
    <s v="Tiktok"/>
    <s v="จ่ายทีหลัง / COD"/>
    <s v=""/>
    <s v="768725270880"/>
    <s v="01/01/2026 14:30"/>
  </r>
  <r>
    <x v="1"/>
    <x v="1"/>
    <n v="33"/>
    <n v="15"/>
    <s v="GOQ54"/>
    <n v="990"/>
    <n v="0"/>
    <s v="ร้านที่2"/>
    <s v="น***ฉลิม.อุทัย"/>
    <s v="นครราชสีมา"/>
    <s v="-"/>
    <s v=""/>
    <s v="01/01/2026 14:30"/>
    <s v="-"/>
    <s v="J&amp;T COD"/>
    <s v="Tiktok"/>
    <s v="จ่ายทีหลัง / COD"/>
    <s v=""/>
    <s v="768725270880"/>
    <s v="01/01/2026 14:30"/>
  </r>
  <r>
    <x v="2"/>
    <x v="2"/>
    <n v="50"/>
    <n v="6"/>
    <s v="GOQ53"/>
    <n v="200"/>
    <n v="0"/>
    <s v="ร้านที่2"/>
    <s v="น***ุภาพ ข***ูงเนิน"/>
    <s v="นครราชสีมา"/>
    <s v="-"/>
    <s v=""/>
    <s v="01/01/2026 14:34"/>
    <s v="-"/>
    <s v="J&amp;T Express"/>
    <s v="Tiktok"/>
    <s v="tiktok"/>
    <s v=""/>
    <s v="768774576695"/>
    <s v="01/01/2026 14:30"/>
  </r>
  <r>
    <x v="5"/>
    <x v="15"/>
    <n v="87.2"/>
    <n v="1"/>
    <s v="GOQ52"/>
    <n v="94.2"/>
    <n v="7"/>
    <s v="ร้านที่3"/>
    <s v="สมบูรณ์"/>
    <s v="3/1 ม.9 ต.หนองกบ อ.บ้านโป่ง จ.ราชบุรี · หนองกบ/ Nong Kop_x000a__x000a_บ้านโป่ง/ Ban Pongราชบุรี/ Ratchaburi_x000a_70110"/>
    <s v="70110"/>
    <s v="660818569073"/>
    <s v="01/01/2026 14:28"/>
    <s v="-"/>
    <s v="Kerry_dropoff"/>
    <s v="Lazada"/>
    <s v="lazada"/>
    <s v=""/>
    <s v="LEXPU0643678958"/>
    <s v="01/01/2026 14:28"/>
  </r>
  <r>
    <x v="2"/>
    <x v="2"/>
    <n v="50"/>
    <n v="6"/>
    <s v="GOQ51"/>
    <n v="200"/>
    <n v="0"/>
    <s v="ร้านที่2"/>
    <s v="น***ิพา  ห***จันทึก"/>
    <s v="นครราชสีมา"/>
    <s v="-"/>
    <s v=""/>
    <s v="01/01/2026 14:28"/>
    <s v="-"/>
    <s v="J&amp;T Express"/>
    <s v="Tiktok"/>
    <s v="tiktok"/>
    <s v=""/>
    <s v="768713469694"/>
    <s v="01/01/2026 14:27"/>
  </r>
  <r>
    <x v="0"/>
    <x v="0"/>
    <n v="66"/>
    <n v="2"/>
    <s v="GOQ50"/>
    <n v="100"/>
    <n v="0"/>
    <s v="ร้านที่2"/>
    <s v="d**"/>
    <s v="นนทบุรี"/>
    <s v="-"/>
    <s v=""/>
    <s v="01/01/2026 14:27"/>
    <s v="-"/>
    <s v="J&amp;T COD"/>
    <s v="Tiktok"/>
    <s v="จ่ายทีหลัง / COD"/>
    <s v=""/>
    <s v="768752113846"/>
    <s v="01/01/2026 14:27"/>
  </r>
  <r>
    <x v="1"/>
    <x v="1"/>
    <n v="68"/>
    <n v="1"/>
    <s v="GOQ50"/>
    <n v="100"/>
    <n v="0"/>
    <s v="ร้านที่2"/>
    <s v="d**"/>
    <s v="นนทบุรี"/>
    <s v="-"/>
    <s v=""/>
    <s v="01/01/2026 14:27"/>
    <s v="-"/>
    <s v="J&amp;T COD"/>
    <s v="Tiktok"/>
    <s v="จ่ายทีหลัง / COD"/>
    <s v=""/>
    <s v="768752113846"/>
    <s v="01/01/2026 14:27"/>
  </r>
  <r>
    <x v="2"/>
    <x v="2"/>
    <n v="50"/>
    <n v="6"/>
    <s v="GOQ49"/>
    <n v="200"/>
    <n v="0"/>
    <s v="ร้านที่2"/>
    <s v="ส***ัย ด***ันทร์แจ่ม"/>
    <s v="ชัยภูมิ"/>
    <s v="-"/>
    <s v=""/>
    <s v="01/01/2026 14:26"/>
    <s v="-"/>
    <s v="J&amp;T Express"/>
    <s v="Tiktok"/>
    <s v="tiktok"/>
    <s v=""/>
    <s v="768743355892"/>
    <s v="01/01/2026 14:26"/>
  </r>
  <r>
    <x v="2"/>
    <x v="2"/>
    <n v="33.333333333333336"/>
    <n v="3"/>
    <s v="GOQ48"/>
    <n v="138"/>
    <n v="38"/>
    <s v="ร้านที่2"/>
    <s v="โ***าแสงออ่น"/>
    <s v="สุราษฎร์ธานี"/>
    <s v="-"/>
    <s v=""/>
    <s v="01/01/2026 14:25"/>
    <s v="-"/>
    <s v="J&amp;T COD"/>
    <s v="Tiktok"/>
    <s v="จ่ายทีหลัง / COD"/>
    <s v=""/>
    <s v="768715155563"/>
    <s v="01/01/2026 14:25"/>
  </r>
  <r>
    <x v="3"/>
    <x v="3"/>
    <n v="66.333333333333329"/>
    <n v="3"/>
    <s v="GOQ47"/>
    <n v="173.75"/>
    <n v="7"/>
    <s v="ร้านที่6"/>
    <s v="พรสุข หาญเสนห์ลักษณ์"/>
    <s v="36/63 หมู่บ้านมหาดไทย 1 ซอย2/2  ถ.พุทธมณฑลสาย 1 แขวงบางระมา_x000a__x000a_ตลิ่งชัน/ Taling Chanกรุงเทพมหานคร/ Bangkok_x000a_10170"/>
    <s v="10170"/>
    <s v="660891118965"/>
    <s v="01/01/2026 14:25"/>
    <s v="-"/>
    <s v="Kerry_dropoff"/>
    <s v="Lazada"/>
    <s v="lazada"/>
    <s v=""/>
    <s v="LEXPU0643648466"/>
    <s v="01/01/2026 14:25"/>
  </r>
  <r>
    <x v="0"/>
    <x v="0"/>
    <n v="33"/>
    <n v="5"/>
    <s v="GOQ46"/>
    <n v="330"/>
    <n v="0"/>
    <s v="ร้านที่2"/>
    <s v="ก***์ ภ***ม"/>
    <s v="ราชบุรี"/>
    <s v="-"/>
    <s v=""/>
    <s v="01/01/2026 14:25"/>
    <s v="-"/>
    <s v="J&amp;T COD"/>
    <s v="Tiktok"/>
    <s v="จ่ายทีหลัง / COD"/>
    <s v=""/>
    <s v="768755187782"/>
    <s v="01/01/2026 14:25"/>
  </r>
  <r>
    <x v="1"/>
    <x v="1"/>
    <n v="33"/>
    <n v="5"/>
    <s v="GOQ46"/>
    <n v="330"/>
    <n v="0"/>
    <s v="ร้านที่2"/>
    <s v="ก***์ ภ***ม"/>
    <s v="ราชบุรี"/>
    <s v="-"/>
    <s v=""/>
    <s v="01/01/2026 14:25"/>
    <s v="-"/>
    <s v="J&amp;T COD"/>
    <s v="Tiktok"/>
    <s v="จ่ายทีหลัง / COD"/>
    <s v=""/>
    <s v="768755187782"/>
    <s v="01/01/2026 14:25"/>
  </r>
  <r>
    <x v="2"/>
    <x v="2"/>
    <n v="50"/>
    <n v="12"/>
    <s v="GOQ44"/>
    <n v="400"/>
    <n v="0"/>
    <s v="ร้านที่2"/>
    <s v="จ***ารัตน์ ห***ม"/>
    <s v="สงขลา"/>
    <s v="-"/>
    <s v=""/>
    <s v="01/01/2026 14:24"/>
    <s v="-"/>
    <s v="J&amp;T Express"/>
    <s v="Tiktok"/>
    <s v="tiktok"/>
    <s v=""/>
    <s v="768738671702"/>
    <s v="01/01/2026 14:24"/>
  </r>
  <r>
    <x v="2"/>
    <x v="2"/>
    <n v="33.333333333333336"/>
    <n v="6"/>
    <s v="GOQ43"/>
    <n v="200"/>
    <n v="0"/>
    <s v="ร้านที่2"/>
    <s v="a**"/>
    <s v="กรุงเทพฯ"/>
    <s v="-"/>
    <s v=""/>
    <s v="01/01/2026 14:23"/>
    <s v="-"/>
    <s v="J&amp;T COD"/>
    <s v="Tiktok"/>
    <s v="จ่ายทีหลัง / COD"/>
    <s v=""/>
    <s v="768736526666"/>
    <s v="01/01/2026 14:23"/>
  </r>
  <r>
    <x v="2"/>
    <x v="2"/>
    <n v="50"/>
    <n v="6"/>
    <s v="GOQ42"/>
    <n v="200"/>
    <n v="0"/>
    <s v="ร้านที่2"/>
    <s v="ก***นา ล***ียดการ"/>
    <s v="ตรัง"/>
    <s v="-"/>
    <s v=""/>
    <s v="01/01/2026 14:24"/>
    <s v="-"/>
    <s v="J&amp;T Express"/>
    <s v="Tiktok"/>
    <s v="tiktok"/>
    <s v=""/>
    <s v="768779012680"/>
    <s v="01/01/2026 14:23"/>
  </r>
  <r>
    <x v="0"/>
    <x v="0"/>
    <n v="66"/>
    <n v="2"/>
    <s v="GOQ41"/>
    <n v="118"/>
    <n v="18"/>
    <s v="ร้านที่2"/>
    <s v="ส** เ***ินดา"/>
    <s v="นครศรีธรรมราช"/>
    <s v="-"/>
    <s v=""/>
    <s v="01/01/2026 14:23"/>
    <s v="-"/>
    <s v="J&amp;T Express"/>
    <s v="Tiktok"/>
    <s v="tiktok"/>
    <s v=""/>
    <s v="768795903831"/>
    <s v="01/01/2026 14:23"/>
  </r>
  <r>
    <x v="1"/>
    <x v="1"/>
    <n v="68"/>
    <n v="1"/>
    <s v="GOQ41"/>
    <n v="118"/>
    <n v="18"/>
    <s v="ร้านที่2"/>
    <s v="ส** เ***ินดา"/>
    <s v="นครศรีธรรมราช"/>
    <s v="-"/>
    <s v=""/>
    <s v="01/01/2026 14:23"/>
    <s v="-"/>
    <s v="J&amp;T Express"/>
    <s v="Tiktok"/>
    <s v="tiktok"/>
    <s v=""/>
    <s v="768795903831"/>
    <s v="01/01/2026 14:23"/>
  </r>
  <r>
    <x v="0"/>
    <x v="0"/>
    <n v="33"/>
    <n v="5"/>
    <s v="GOQ40"/>
    <n v="330"/>
    <n v="0"/>
    <s v="ร้านที่2"/>
    <s v="ส***พร อ***อียด"/>
    <s v="สงขลา"/>
    <s v="-"/>
    <s v=""/>
    <s v="01/01/2026 14:22"/>
    <s v="-"/>
    <s v="J&amp;T COD"/>
    <s v="Tiktok"/>
    <s v="จ่ายทีหลัง / COD"/>
    <s v=""/>
    <s v="768731476741"/>
    <s v="01/01/2026 14:22"/>
  </r>
  <r>
    <x v="1"/>
    <x v="1"/>
    <n v="33"/>
    <n v="5"/>
    <s v="GOQ40"/>
    <n v="330"/>
    <n v="0"/>
    <s v="ร้านที่2"/>
    <s v="ส***พร อ***อียด"/>
    <s v="สงขลา"/>
    <s v="-"/>
    <s v=""/>
    <s v="01/01/2026 14:22"/>
    <s v="-"/>
    <s v="J&amp;T COD"/>
    <s v="Tiktok"/>
    <s v="จ่ายทีหลัง / COD"/>
    <s v=""/>
    <s v="768731476741"/>
    <s v="01/01/2026 14:22"/>
  </r>
  <r>
    <x v="1"/>
    <x v="1"/>
    <n v="0"/>
    <n v="3"/>
    <s v="GOQ39"/>
    <n v="0"/>
    <n v="0"/>
    <s v="ร้านที่1"/>
    <s v="นิศากานต์ นวลอนันต์"/>
    <s v="91/187 ซ.พระราม2 (69) ถ.พระราม2 แขวงแสมดำ _x000a_เขตบางขุนเทียน กทม 10150_x000a_"/>
    <s v="10150"/>
    <s v="0997529148"/>
    <s v="01/01/2026 14:22"/>
    <s v="sompear3955@gmail.com"/>
    <s v="EMS"/>
    <s v="facebook"/>
    <s v="กสิกร"/>
    <s v="เคลม ตต ส่งของไม่ครบ 581831400765752621"/>
    <s v="TH011786FMP39B1"/>
    <s v="01/01/2026 14:22"/>
  </r>
  <r>
    <x v="2"/>
    <x v="2"/>
    <n v="50"/>
    <n v="6"/>
    <s v="GOQ38"/>
    <n v="200"/>
    <n v="0"/>
    <s v="ร้านที่2"/>
    <s v="อ***รดา น***สอน"/>
    <s v="ชลบุรี"/>
    <s v="-"/>
    <s v=""/>
    <s v="01/01/2026 14:22"/>
    <s v="-"/>
    <s v="J&amp;T COD"/>
    <s v="Tiktok"/>
    <s v="จ่ายทีหลัง / COD"/>
    <s v=""/>
    <s v="768718917691"/>
    <s v="01/01/2026 14:22"/>
  </r>
  <r>
    <x v="2"/>
    <x v="2"/>
    <n v="50"/>
    <n v="24"/>
    <s v="GOQ37"/>
    <n v="1100"/>
    <n v="0"/>
    <s v="ร้านที่2"/>
    <s v="ร***นา เ**"/>
    <s v="พระนครศรีอยุธยา"/>
    <s v="-"/>
    <s v=""/>
    <s v="01/01/2026 14:21"/>
    <s v="-"/>
    <s v="J&amp;T Express"/>
    <s v="Tiktok"/>
    <s v="tiktok"/>
    <s v=""/>
    <s v="768719393783"/>
    <s v="01/01/2026 14:21"/>
  </r>
  <r>
    <x v="0"/>
    <x v="0"/>
    <n v="66"/>
    <n v="6"/>
    <s v="GOQ37"/>
    <n v="1100"/>
    <n v="0"/>
    <s v="ร้านที่2"/>
    <s v="ร***นา เ**"/>
    <s v="พระนครศรีอยุธยา"/>
    <s v="-"/>
    <s v=""/>
    <s v="01/01/2026 14:21"/>
    <s v="-"/>
    <s v="J&amp;T Express"/>
    <s v="Tiktok"/>
    <s v="tiktok"/>
    <s v=""/>
    <s v="768719393783"/>
    <s v="01/01/2026 14:21"/>
  </r>
  <r>
    <x v="1"/>
    <x v="1"/>
    <n v="68"/>
    <n v="3"/>
    <s v="GOQ37"/>
    <n v="1100"/>
    <n v="0"/>
    <s v="ร้านที่2"/>
    <s v="ร***นา เ**"/>
    <s v="พระนครศรีอยุธยา"/>
    <s v="-"/>
    <s v=""/>
    <s v="01/01/2026 14:21"/>
    <s v="-"/>
    <s v="J&amp;T Express"/>
    <s v="Tiktok"/>
    <s v="tiktok"/>
    <s v=""/>
    <s v="768719393783"/>
    <s v="01/01/2026 14:21"/>
  </r>
  <r>
    <x v="0"/>
    <x v="0"/>
    <n v="33"/>
    <n v="10"/>
    <s v="GOQ36"/>
    <n v="660"/>
    <n v="0"/>
    <s v="ร้านที่2"/>
    <s v="ศ***พรรณ  ส***ลูน"/>
    <s v="พระนครศรีอยุธยา"/>
    <s v="-"/>
    <s v=""/>
    <s v="01/01/2026 14:20"/>
    <s v="-"/>
    <s v="J&amp;T COD"/>
    <s v="Tiktok"/>
    <s v="จ่ายทีหลัง / COD"/>
    <s v=""/>
    <s v="768778782855"/>
    <s v="01/01/2026 14:20"/>
  </r>
  <r>
    <x v="1"/>
    <x v="1"/>
    <n v="33"/>
    <n v="10"/>
    <s v="GOQ36"/>
    <n v="660"/>
    <n v="0"/>
    <s v="ร้านที่2"/>
    <s v="ศ***พรรณ  ส***ลูน"/>
    <s v="พระนครศรีอยุธยา"/>
    <s v="-"/>
    <s v=""/>
    <s v="01/01/2026 14:20"/>
    <s v="-"/>
    <s v="J&amp;T COD"/>
    <s v="Tiktok"/>
    <s v="จ่ายทีหลัง / COD"/>
    <s v=""/>
    <s v="768778782855"/>
    <s v="01/01/2026 14:20"/>
  </r>
  <r>
    <x v="0"/>
    <x v="0"/>
    <n v="33"/>
    <n v="5"/>
    <s v="GOQ35"/>
    <n v="330"/>
    <n v="0"/>
    <s v="ร้านที่2"/>
    <s v="ส***ง ศ***ุลวงศ์"/>
    <s v="หนองบัวลำภู"/>
    <s v="-"/>
    <s v=""/>
    <s v="01/01/2026 14:20"/>
    <s v="-"/>
    <s v="J&amp;T Express"/>
    <s v="Tiktok"/>
    <s v="tiktok"/>
    <s v=""/>
    <s v="768756872752"/>
    <s v="01/01/2026 14:20"/>
  </r>
  <r>
    <x v="1"/>
    <x v="1"/>
    <n v="33"/>
    <n v="5"/>
    <s v="GOQ35"/>
    <n v="330"/>
    <n v="0"/>
    <s v="ร้านที่2"/>
    <s v="ส***ง ศ***ุลวงศ์"/>
    <s v="หนองบัวลำภู"/>
    <s v="-"/>
    <s v=""/>
    <s v="01/01/2026 14:20"/>
    <s v="-"/>
    <s v="J&amp;T Express"/>
    <s v="Tiktok"/>
    <s v="tiktok"/>
    <s v=""/>
    <s v="768756872752"/>
    <s v="01/01/2026 14:20"/>
  </r>
  <r>
    <x v="2"/>
    <x v="2"/>
    <n v="50"/>
    <n v="6"/>
    <s v="GOQ34"/>
    <n v="200"/>
    <n v="0"/>
    <s v="ร้านที่2"/>
    <s v="ภ***นี ท***ี"/>
    <s v="Nakhon Pathom"/>
    <s v="-"/>
    <s v=""/>
    <s v="01/01/2026 14:19"/>
    <s v="-"/>
    <s v="J&amp;T Express"/>
    <s v="Tiktok"/>
    <s v="tiktok"/>
    <s v=""/>
    <s v="768781000610"/>
    <s v="01/01/2026 14:19"/>
  </r>
  <r>
    <x v="2"/>
    <x v="2"/>
    <n v="33.333333333333336"/>
    <n v="6"/>
    <s v="GOQ33"/>
    <n v="200"/>
    <n v="0"/>
    <s v="ร้านที่4"/>
    <s v="ไ** ก** ผ**"/>
    <s v="กรุงเทพฯ"/>
    <s v="-"/>
    <s v=""/>
    <s v="01/01/2026 14:16"/>
    <s v="-"/>
    <s v="J&amp;T COD"/>
    <s v="Tiktok"/>
    <s v="จ่ายทีหลัง / COD"/>
    <s v=""/>
    <s v="768744417641"/>
    <s v="01/01/2026 14:16"/>
  </r>
  <r>
    <x v="0"/>
    <x v="0"/>
    <n v="33"/>
    <n v="5"/>
    <s v="GOQ31"/>
    <n v="330"/>
    <n v="0"/>
    <s v="ร้านที่2"/>
    <s v="อ***รา น***กูล"/>
    <s v="ฉะเชิงเทรา"/>
    <s v="-"/>
    <s v=""/>
    <s v="01/01/2026 14:16"/>
    <s v="-"/>
    <s v="J&amp;T COD"/>
    <s v="Tiktok"/>
    <s v="จ่ายทีหลัง / COD"/>
    <s v=""/>
    <s v="768757672760"/>
    <s v="01/01/2026 14:16"/>
  </r>
  <r>
    <x v="1"/>
    <x v="1"/>
    <n v="33"/>
    <n v="5"/>
    <s v="GOQ31"/>
    <n v="330"/>
    <n v="0"/>
    <s v="ร้านที่2"/>
    <s v="อ***รา น***กูล"/>
    <s v="ฉะเชิงเทรา"/>
    <s v="-"/>
    <s v=""/>
    <s v="01/01/2026 14:16"/>
    <s v="-"/>
    <s v="J&amp;T COD"/>
    <s v="Tiktok"/>
    <s v="จ่ายทีหลัง / COD"/>
    <s v=""/>
    <s v="768757672760"/>
    <s v="01/01/2026 14:16"/>
  </r>
  <r>
    <x v="20"/>
    <x v="22"/>
    <n v="0"/>
    <n v="1"/>
    <s v="GOQ30"/>
    <n v="199"/>
    <n v="0"/>
    <s v="ร้านที่1"/>
    <s v="เพ็ญจันทร์ เอี่ยมสะอาด"/>
    <s v=" ๓๙ ม ๘ ต บางอ้อ อ บ้านนา จ นครนายก     ๒๖๑๑๐"/>
    <s v="-"/>
    <s v=""/>
    <s v="01/01/2026 14:16"/>
    <s v="sompear3955@gmail.com"/>
    <s v="EMS COD"/>
    <s v="facebook"/>
    <s v="กสิกร"/>
    <s v=""/>
    <s v="TH110386HDMN1F"/>
    <s v="01/01/2026 14:16"/>
  </r>
  <r>
    <x v="19"/>
    <x v="21"/>
    <n v="100"/>
    <n v="1"/>
    <s v="GOQ30"/>
    <n v="199"/>
    <n v="0"/>
    <s v="ร้านที่1"/>
    <s v="เพ็ญจันทร์ เอี่ยมสะอาด"/>
    <s v=" ๓๙ ม ๘ ต บางอ้อ อ บ้านนา จ นครนายก     ๒๖๑๑๐"/>
    <s v="-"/>
    <s v=""/>
    <s v="01/01/2026 14:16"/>
    <s v="sompear3955@gmail.com"/>
    <s v="EMS COD"/>
    <s v="facebook"/>
    <s v="กสิกร"/>
    <s v=""/>
    <s v="TH110386HDMN1F"/>
    <s v="01/01/2026 14:16"/>
  </r>
  <r>
    <x v="2"/>
    <x v="2"/>
    <n v="50"/>
    <n v="6"/>
    <s v="GOQ30"/>
    <n v="200"/>
    <n v="0"/>
    <s v="ร้านที่2"/>
    <s v="พ***กดิ์  ก***ก้ว"/>
    <s v="บุรีรัมย์"/>
    <s v="-"/>
    <s v=""/>
    <s v="01/01/2026 14:15"/>
    <s v="-"/>
    <s v="J&amp;T COD"/>
    <s v="Tiktok"/>
    <s v="จ่ายทีหลัง / COD"/>
    <s v=""/>
    <s v="768747322674"/>
    <s v="01/01/2026 14:16"/>
  </r>
  <r>
    <x v="13"/>
    <x v="14"/>
    <n v="100"/>
    <n v="1"/>
    <s v="GOQ30"/>
    <n v="199"/>
    <n v="0"/>
    <s v="ร้านที่1"/>
    <s v="เพ็ญจันทร์ เอี่ยมสะอาด"/>
    <s v=" ๓๙ ม ๘ ต บางอ้อ อ บ้านนา จ นครนายก     ๒๖๑๑๐"/>
    <s v="-"/>
    <s v=""/>
    <s v="01/01/2026 14:16"/>
    <s v="sompear3955@gmail.com"/>
    <s v="EMS COD"/>
    <s v="facebook"/>
    <s v="กสิกร"/>
    <s v=""/>
    <s v="TH110386HDMN1F"/>
    <s v="01/01/2026 14:16"/>
  </r>
  <r>
    <x v="2"/>
    <x v="2"/>
    <n v="50"/>
    <n v="6"/>
    <s v="GOQ29"/>
    <n v="200"/>
    <n v="0"/>
    <s v="ร้านที่2"/>
    <s v="น***น ใ***ขดี"/>
    <s v="นครปฐม"/>
    <s v="-"/>
    <s v=""/>
    <s v="01/01/2026 14:15"/>
    <s v="-"/>
    <s v="J&amp;T Express"/>
    <s v="Tiktok"/>
    <s v="tiktok"/>
    <s v=""/>
    <s v="768740414621"/>
    <s v="01/01/2026 14:16"/>
  </r>
  <r>
    <x v="2"/>
    <x v="2"/>
    <n v="40"/>
    <n v="10"/>
    <s v="GOQ28"/>
    <n v="330"/>
    <n v="0"/>
    <s v="ร้านที่2"/>
    <s v="ป***ญา  ฦ***ฤทธิ์"/>
    <s v="สุราษฎร์ธานี"/>
    <s v="-"/>
    <s v=""/>
    <s v="01/01/2026 14:14"/>
    <s v="-"/>
    <s v="J&amp;T COD"/>
    <s v="Tiktok"/>
    <s v="จ่ายทีหลัง / COD"/>
    <s v=""/>
    <s v="768753679713"/>
    <s v="01/01/2026 14:15"/>
  </r>
  <r>
    <x v="2"/>
    <x v="2"/>
    <n v="50"/>
    <n v="6"/>
    <s v="GOQ26"/>
    <n v="200"/>
    <n v="0"/>
    <s v="ร้านที่2"/>
    <s v="ล***น  ป***าพฤกษ์"/>
    <s v="เชียงราย"/>
    <s v="-"/>
    <s v=""/>
    <s v="01/01/2026 14:13"/>
    <s v="-"/>
    <s v="J&amp;T COD"/>
    <s v="Tiktok"/>
    <s v="จ่ายทีหลัง / COD"/>
    <s v=""/>
    <s v="768739519682"/>
    <s v="01/01/2026 14:15"/>
  </r>
  <r>
    <x v="2"/>
    <x v="2"/>
    <n v="50"/>
    <n v="12"/>
    <s v="GOQ25"/>
    <n v="400"/>
    <n v="0"/>
    <s v="ร้านที่2"/>
    <s v="ป* ป***์"/>
    <s v="สมุทรปราการ"/>
    <s v="-"/>
    <s v=""/>
    <s v="01/01/2026 14:13"/>
    <s v="-"/>
    <s v="J&amp;T Express"/>
    <s v="Tiktok"/>
    <s v="tiktok"/>
    <s v=""/>
    <s v="768705480631"/>
    <s v="01/01/2026 14:15"/>
  </r>
  <r>
    <x v="2"/>
    <x v="2"/>
    <n v="33.333333333333336"/>
    <n v="3"/>
    <s v="GOQ24"/>
    <n v="100"/>
    <n v="0"/>
    <s v="ร้านที่2"/>
    <s v="ภ***ณีย์  ส***รณศร"/>
    <s v="สระแก้ว"/>
    <s v="-"/>
    <s v=""/>
    <s v="01/01/2026 14:12"/>
    <s v="-"/>
    <s v="J&amp;T Express"/>
    <s v="Tiktok"/>
    <s v="tiktok"/>
    <s v=""/>
    <s v="768782255581"/>
    <s v="01/01/2026 14:15"/>
  </r>
  <r>
    <x v="2"/>
    <x v="2"/>
    <n v="33.333333333333336"/>
    <n v="3"/>
    <s v="GOQ23"/>
    <n v="100"/>
    <n v="0"/>
    <s v="ร้านที่2"/>
    <s v="ส***นดา  บ***าเกิด"/>
    <s v="นครศรีธรรมราช"/>
    <s v="-"/>
    <s v=""/>
    <s v="01/01/2026 14:11"/>
    <s v="-"/>
    <s v="J&amp;T COD"/>
    <s v="Tiktok"/>
    <s v="จ่ายทีหลัง / COD"/>
    <s v=""/>
    <s v="768750671662"/>
    <s v="01/01/2026 14:15"/>
  </r>
  <r>
    <x v="2"/>
    <x v="2"/>
    <n v="33.333333333333336"/>
    <n v="3"/>
    <s v="GOQ22"/>
    <n v="100"/>
    <n v="0"/>
    <s v="ร้านที่2"/>
    <s v="ท***ีย์  ศ***ส"/>
    <s v="กรุงเทพฯ"/>
    <s v="-"/>
    <s v=""/>
    <s v="01/01/2026 14:11"/>
    <s v="-"/>
    <s v="J&amp;T COD"/>
    <s v="Tiktok"/>
    <s v="จ่ายทีหลัง / COD"/>
    <s v=""/>
    <s v="768797255601"/>
    <s v="01/01/2026 14:15"/>
  </r>
  <r>
    <x v="2"/>
    <x v="2"/>
    <n v="50"/>
    <n v="6"/>
    <s v="GOQ21"/>
    <n v="200"/>
    <n v="0"/>
    <s v="ร้านที่2"/>
    <s v="น***ิพร ป***สริฐสังข์"/>
    <s v="ลพบุรี"/>
    <s v="-"/>
    <s v=""/>
    <s v="01/01/2026 14:12"/>
    <s v="-"/>
    <s v="J&amp;T Express"/>
    <s v="Tiktok"/>
    <s v="tiktok"/>
    <s v=""/>
    <s v="768798307690"/>
    <s v="01/01/2026 14:15"/>
  </r>
  <r>
    <x v="2"/>
    <x v="2"/>
    <n v="40"/>
    <n v="10"/>
    <s v="GOQ20"/>
    <n v="330"/>
    <n v="0"/>
    <s v="ร้านที่2"/>
    <s v="แ**"/>
    <s v="ราชบุรี"/>
    <s v="-"/>
    <s v=""/>
    <s v="01/01/2026 14:10"/>
    <s v="-"/>
    <s v="J&amp;T Express"/>
    <s v="Tiktok"/>
    <s v="tiktok"/>
    <s v=""/>
    <s v="768702465786"/>
    <s v="01/01/2026 14:15"/>
  </r>
  <r>
    <x v="20"/>
    <x v="22"/>
    <n v="0"/>
    <n v="1"/>
    <s v="GOQ19"/>
    <n v="199"/>
    <n v="0"/>
    <s v="ร้านที่1"/>
    <s v="สาริกา บูรณะพล"/>
    <s v=" 105หมู่5 ต.ลานสกา อ.ลานสกา จ.นครศรีธรรมราช  80230"/>
    <s v="80230"/>
    <s v="0848402312"/>
    <s v="28/12/2025 08:50"/>
    <s v="sompear3955@gmail.com"/>
    <s v="EMS"/>
    <s v="facebook"/>
    <s v="กสิกร"/>
    <s v=""/>
    <s v="TH640386FMP37B"/>
    <s v="01/01/2026 14:15"/>
  </r>
  <r>
    <x v="21"/>
    <x v="23"/>
    <n v="100"/>
    <n v="1"/>
    <s v="GOQ19"/>
    <n v="199"/>
    <n v="0"/>
    <s v="ร้านที่1"/>
    <s v="สาริกา บูรณะพล"/>
    <s v=" 105หมู่5 ต.ลานสกา อ.ลานสกา จ.นครศรีธรรมราช  80230"/>
    <s v="80230"/>
    <s v="0848402312"/>
    <s v="28/12/2025 08:50"/>
    <s v="sompear3955@gmail.com"/>
    <s v="EMS"/>
    <s v="facebook"/>
    <s v="กสิกร"/>
    <s v=""/>
    <s v="TH640386FMP37B"/>
    <s v="01/01/2026 14:15"/>
  </r>
  <r>
    <x v="19"/>
    <x v="21"/>
    <n v="100"/>
    <n v="1"/>
    <s v="GOQ19"/>
    <n v="199"/>
    <n v="0"/>
    <s v="ร้านที่1"/>
    <s v="สาริกา บูรณะพล"/>
    <s v=" 105หมู่5 ต.ลานสกา อ.ลานสกา จ.นครศรีธรรมราช  80230"/>
    <s v="80230"/>
    <s v="0848402312"/>
    <s v="28/12/2025 08:50"/>
    <s v="sompear3955@gmail.com"/>
    <s v="EMS"/>
    <s v="facebook"/>
    <s v="กสิกร"/>
    <s v=""/>
    <s v="TH640386FMP37B"/>
    <s v="01/01/2026 14:14"/>
  </r>
  <r>
    <x v="2"/>
    <x v="2"/>
    <n v="50"/>
    <n v="6"/>
    <s v="GOQ17"/>
    <n v="200"/>
    <n v="0"/>
    <s v="ร้านที่2"/>
    <s v="ส***า ว***สอาด"/>
    <s v="ระยอง"/>
    <s v="-"/>
    <s v=""/>
    <s v="01/01/2026 14:09"/>
    <s v="-"/>
    <s v="J&amp;T COD"/>
    <s v="Tiktok"/>
    <s v="จ่ายทีหลัง / COD"/>
    <s v=""/>
    <s v="768701003626"/>
    <s v="01/01/2026 14:14"/>
  </r>
  <r>
    <x v="2"/>
    <x v="2"/>
    <n v="50"/>
    <n v="6"/>
    <s v="GOQ16"/>
    <n v="200"/>
    <n v="0"/>
    <s v="ร้านที่2"/>
    <s v="น***าวสมร ศ***คตร์"/>
    <s v="นครราชสีมา"/>
    <s v="-"/>
    <s v=""/>
    <s v="01/01/2026 14:09"/>
    <s v="-"/>
    <s v="J&amp;T Express"/>
    <s v="Tiktok"/>
    <s v="tiktok"/>
    <s v=""/>
    <s v="768779600643"/>
    <s v="01/01/2026 14:14"/>
  </r>
  <r>
    <x v="2"/>
    <x v="2"/>
    <n v="33.333333333333336"/>
    <n v="3"/>
    <s v="GOQ15"/>
    <n v="100"/>
    <n v="0"/>
    <s v="ร้านที่2"/>
    <s v="2** ป***สรา"/>
    <s v="พะเยา"/>
    <s v="-"/>
    <s v=""/>
    <s v="01/01/2026 14:09"/>
    <s v="-"/>
    <s v="J&amp;T Express"/>
    <s v="Tiktok"/>
    <s v="tiktok"/>
    <s v=""/>
    <s v="768785952583"/>
    <s v="01/01/2026 14:14"/>
  </r>
  <r>
    <x v="2"/>
    <x v="2"/>
    <n v="33.333333333333336"/>
    <n v="3"/>
    <s v="GOQ14"/>
    <n v="100"/>
    <n v="0"/>
    <s v="ร้านที่2"/>
    <s v="ส***รัตน์"/>
    <s v="พัทลุง"/>
    <s v="-"/>
    <s v=""/>
    <s v="01/01/2026 14:09"/>
    <s v="-"/>
    <s v="J&amp;T Express"/>
    <s v="Tiktok"/>
    <s v="tiktok"/>
    <s v=""/>
    <s v="768748153574"/>
    <s v="01/01/2026 14:14"/>
  </r>
  <r>
    <x v="2"/>
    <x v="2"/>
    <n v="33.333333333333336"/>
    <n v="3"/>
    <s v="GOQ13"/>
    <n v="100"/>
    <n v="0"/>
    <s v="ร้านที่2"/>
    <s v="น***าว์ ช***ญไพร"/>
    <s v="นครสวรรค์"/>
    <s v="-"/>
    <s v=""/>
    <s v="01/01/2026 14:09"/>
    <s v="-"/>
    <s v="J&amp;T Express"/>
    <s v="Tiktok"/>
    <s v="tiktok"/>
    <s v=""/>
    <s v="768777360536"/>
    <s v="01/01/2026 14:14"/>
  </r>
  <r>
    <x v="2"/>
    <x v="2"/>
    <n v="33.333333333333336"/>
    <n v="3"/>
    <s v="GOQ12"/>
    <n v="100"/>
    <n v="0"/>
    <s v="ร้านที่2"/>
    <s v="พ***ษฐ ม***วัฒน์"/>
    <s v="พระนครศรีอยุธยา"/>
    <s v="-"/>
    <s v=""/>
    <s v="01/01/2026 14:08"/>
    <s v="-"/>
    <s v="J&amp;T Express"/>
    <s v="Tiktok"/>
    <s v="tiktok"/>
    <s v="ไม่เอารถกาแฟนะคะ"/>
    <s v="768759858591"/>
    <s v="01/01/2026 14:14"/>
  </r>
  <r>
    <x v="2"/>
    <x v="2"/>
    <n v="33.333333333333336"/>
    <n v="3"/>
    <s v="GOQ11"/>
    <n v="100"/>
    <n v="0"/>
    <s v="ร้านที่2"/>
    <s v="ช***ชิดา ส***ทรนัต"/>
    <s v="กรุงเทพมหานคร"/>
    <s v="-"/>
    <s v=""/>
    <s v="01/01/2026 14:08"/>
    <s v="-"/>
    <s v="J&amp;T Express"/>
    <s v="Tiktok"/>
    <s v="tiktok"/>
    <s v=""/>
    <s v="768728857540"/>
    <s v="01/01/2026 14:14"/>
  </r>
  <r>
    <x v="2"/>
    <x v="2"/>
    <n v="33.333333333333336"/>
    <n v="3"/>
    <s v="GOQ10"/>
    <n v="100"/>
    <n v="0"/>
    <s v="ร้านที่2"/>
    <s v="อ***า ค***มาก"/>
    <s v="สุราษฎร์ธานี"/>
    <s v="-"/>
    <s v=""/>
    <s v="01/01/2026 14:07"/>
    <s v="-"/>
    <s v="J&amp;T Express"/>
    <s v="Tiktok"/>
    <s v="tiktok"/>
    <s v=""/>
    <s v="768709878661"/>
    <s v="01/01/2026 14:13"/>
  </r>
  <r>
    <x v="5"/>
    <x v="5"/>
    <n v="139"/>
    <n v="4"/>
    <s v="GOQ9"/>
    <n v="399"/>
    <n v="0"/>
    <s v="ร้านที่10"/>
    <s v="หทัยกร. ยอดแสง"/>
    <s v="39/343ม.ศุภลักษณ์ซิตี้ คลองเจ็ด ต.บึงคำพร้อย อ.ลำลูกกาปทุมธานี  12150"/>
    <s v="12150"/>
    <s v="0639821598"/>
    <s v="01/01/2026 14:14"/>
    <s v="sompear3955@gmail.com"/>
    <s v="EMS COD"/>
    <s v="facebook"/>
    <s v="กสิกร"/>
    <s v=""/>
    <s v="TH040686FMP43C"/>
    <s v="01/01/2026 14:13"/>
  </r>
  <r>
    <x v="2"/>
    <x v="2"/>
    <n v="33.333333333333336"/>
    <n v="6"/>
    <s v="GOQ8"/>
    <n v="200"/>
    <n v="0"/>
    <s v="ร้านที่2"/>
    <s v="ส***ลักษณ์ ท***งค์"/>
    <s v="ระยอง"/>
    <s v="-"/>
    <s v=""/>
    <s v="01/01/2026 14:07"/>
    <s v="-"/>
    <s v="J&amp;T Express"/>
    <s v="Tiktok"/>
    <s v="tiktok"/>
    <s v=""/>
    <s v="768700722646"/>
    <s v="01/01/2026 14:13"/>
  </r>
  <r>
    <x v="5"/>
    <x v="5"/>
    <n v="139"/>
    <n v="1"/>
    <s v="GOQ7"/>
    <n v="108.99"/>
    <n v="0"/>
    <s v="ร้านที่2"/>
    <s v="ส***ล พ***พทย์"/>
    <s v="สุราษฎร์ธานี"/>
    <s v="-"/>
    <s v=""/>
    <s v="01/01/2026 14:06"/>
    <s v="-"/>
    <s v="J&amp;T COD"/>
    <s v="Tiktok"/>
    <s v="จ่ายทีหลัง / COD"/>
    <s v=""/>
    <s v="768754867576"/>
    <s v="01/01/2026 14:13"/>
  </r>
  <r>
    <x v="2"/>
    <x v="2"/>
    <n v="33.333333333333336"/>
    <n v="3"/>
    <s v="GOQ5"/>
    <n v="200"/>
    <n v="0"/>
    <s v="ร้านที่2"/>
    <s v="อ***ร  ส***ิ์ศิริ"/>
    <s v="สมุทรปราการ"/>
    <s v="-"/>
    <s v=""/>
    <s v="01/01/2026 14:06"/>
    <s v="-"/>
    <s v="J&amp;T COD"/>
    <s v="Tiktok"/>
    <s v="จ่ายทีหลัง / COD"/>
    <s v=""/>
    <s v="768738486762"/>
    <s v="01/01/2026 14:12"/>
  </r>
  <r>
    <x v="0"/>
    <x v="0"/>
    <n v="66"/>
    <n v="2"/>
    <s v="GOQ5"/>
    <n v="200"/>
    <n v="0"/>
    <s v="ร้านที่2"/>
    <s v="อ***ร  ส***ิ์ศิริ"/>
    <s v="สมุทรปราการ"/>
    <s v="-"/>
    <s v=""/>
    <s v="01/01/2026 14:06"/>
    <s v="-"/>
    <s v="J&amp;T COD"/>
    <s v="Tiktok"/>
    <s v="จ่ายทีหลัง / COD"/>
    <s v=""/>
    <s v="768738486762"/>
    <s v="01/01/2026 14:12"/>
  </r>
  <r>
    <x v="1"/>
    <x v="1"/>
    <n v="68"/>
    <n v="1"/>
    <s v="GOQ5"/>
    <n v="200"/>
    <n v="0"/>
    <s v="ร้านที่2"/>
    <s v="อ***ร  ส***ิ์ศิริ"/>
    <s v="สมุทรปราการ"/>
    <s v="-"/>
    <s v=""/>
    <s v="01/01/2026 14:06"/>
    <s v="-"/>
    <s v="J&amp;T COD"/>
    <s v="Tiktok"/>
    <s v="จ่ายทีหลัง / COD"/>
    <s v=""/>
    <s v="768738486762"/>
    <s v="01/01/2026 14:12"/>
  </r>
  <r>
    <x v="0"/>
    <x v="0"/>
    <n v="66"/>
    <n v="2"/>
    <s v="GOQ4"/>
    <n v="200"/>
    <n v="0"/>
    <s v="ร้านที่2"/>
    <s v="ศ***าส ต***ง"/>
    <s v="จังหวัดยโสธร"/>
    <s v="-"/>
    <s v=""/>
    <s v="01/01/2026 14:06"/>
    <s v="-"/>
    <s v="J&amp;T COD"/>
    <s v="Tiktok"/>
    <s v="จ่ายทีหลัง / COD"/>
    <s v=""/>
    <s v="768787190743"/>
    <s v="01/01/2026 14:11"/>
  </r>
  <r>
    <x v="1"/>
    <x v="1"/>
    <n v="68"/>
    <n v="1"/>
    <s v="GOQ4"/>
    <n v="200"/>
    <n v="0"/>
    <s v="ร้านที่2"/>
    <s v="ศ***าส ต***ง"/>
    <s v="จังหวัดยโสธร"/>
    <s v="-"/>
    <s v=""/>
    <s v="01/01/2026 14:06"/>
    <s v="-"/>
    <s v="J&amp;T COD"/>
    <s v="Tiktok"/>
    <s v="จ่ายทีหลัง / COD"/>
    <s v=""/>
    <s v="768787190743"/>
    <s v="01/01/2026 14:11"/>
  </r>
  <r>
    <x v="2"/>
    <x v="2"/>
    <n v="33.333333333333336"/>
    <n v="3"/>
    <s v="GOQ4"/>
    <n v="200"/>
    <n v="0"/>
    <s v="ร้านที่2"/>
    <s v="ศ***าส ต***ง"/>
    <s v="จังหวัดยโสธร"/>
    <s v="-"/>
    <s v=""/>
    <s v="01/01/2026 14:06"/>
    <s v="-"/>
    <s v="J&amp;T COD"/>
    <s v="Tiktok"/>
    <s v="จ่ายทีหลัง / COD"/>
    <s v=""/>
    <s v="768787190743"/>
    <s v="01/01/2026 14:11"/>
  </r>
  <r>
    <x v="3"/>
    <x v="3"/>
    <n v="0"/>
    <n v="3"/>
    <s v="GOQ2"/>
    <n v="0"/>
    <n v="0"/>
    <s v="ร้านที่1"/>
    <s v="ศรัญญา ชิดกระโทก"/>
    <s v=" (ร้านยายอึ่ง)_x000a_106 ม.6 ต.อรพิมพ์ อ.ครบุรี จ.นครราชสีมา 30250_x000a_"/>
    <s v="30250"/>
    <s v="0653792846"/>
    <s v="01/01/2026 14:10"/>
    <s v="sompear3955@gmail.com"/>
    <s v="EMS"/>
    <s v="line_oa"/>
    <s v="กสิกร"/>
    <s v="เคลม ตต ส่งสินค้าผิด 581873328006792955"/>
    <s v="TH270286FMP35G"/>
    <s v="01/01/2026 14:10"/>
  </r>
  <r>
    <x v="0"/>
    <x v="0"/>
    <n v="66"/>
    <n v="4"/>
    <s v="GOQ1"/>
    <n v="200"/>
    <n v="0"/>
    <s v="ร้านที่2"/>
    <s v="ร***อรุณ ก***ัตร"/>
    <s v="สระบุรี"/>
    <s v="-"/>
    <s v=""/>
    <s v="01/01/2026 14:05"/>
    <s v="-"/>
    <s v="Flash Express Thailand COD"/>
    <s v="Tiktok"/>
    <s v="จ่ายทีหลัง / COD"/>
    <s v=""/>
    <s v="THT10032CHSG09Z"/>
    <s v="01/01/2026 14:08"/>
  </r>
  <r>
    <x v="1"/>
    <x v="1"/>
    <n v="68"/>
    <n v="2"/>
    <s v="GOQ1"/>
    <n v="200"/>
    <n v="0"/>
    <s v="ร้านที่2"/>
    <s v="ร***อรุณ ก***ัตร"/>
    <s v="สระบุรี"/>
    <s v="-"/>
    <s v=""/>
    <s v="01/01/2026 14:05"/>
    <s v="-"/>
    <s v="Flash Express Thailand COD"/>
    <s v="Tiktok"/>
    <s v="จ่ายทีหลัง / COD"/>
    <s v=""/>
    <s v="THT10032CHSG09Z"/>
    <s v="01/01/2026 14:08"/>
  </r>
  <r>
    <x v="2"/>
    <x v="2"/>
    <n v="40"/>
    <n v="10"/>
    <s v="GOQ0"/>
    <n v="330"/>
    <n v="0"/>
    <s v="ร้านที่2"/>
    <s v="น** จ*** เ***แก้ว"/>
    <s v="สุพรรณบุรี"/>
    <s v="-"/>
    <s v=""/>
    <s v="01/01/2026 14:04"/>
    <s v="-"/>
    <s v="J&amp;T COD"/>
    <s v="Tiktok"/>
    <s v="จ่ายทีหลัง / COD"/>
    <s v=""/>
    <s v="768709576795"/>
    <s v="01/01/2026 14:08"/>
  </r>
  <r>
    <x v="2"/>
    <x v="2"/>
    <n v="33.333333333333336"/>
    <n v="3"/>
    <s v="GOP99"/>
    <n v="100"/>
    <n v="0"/>
    <s v="ร้านที่2"/>
    <s v="เ***"/>
    <s v="นครราชสีมา"/>
    <s v="-"/>
    <s v=""/>
    <s v="01/01/2026 14:04"/>
    <s v="-"/>
    <s v="J&amp;T COD"/>
    <s v="Tiktok"/>
    <s v="จ่ายทีหลัง / COD"/>
    <s v=""/>
    <s v="768734136623"/>
    <s v="01/01/2026 14:07"/>
  </r>
  <r>
    <x v="2"/>
    <x v="2"/>
    <n v="33.333333333333336"/>
    <n v="3"/>
    <s v="GOP96"/>
    <n v="100"/>
    <n v="0"/>
    <s v="ร้านที่2"/>
    <s v="ส***ญ ภ***พันธุ์"/>
    <s v="นนทบุรี"/>
    <s v="-"/>
    <s v=""/>
    <s v="01/01/2026 14:04"/>
    <s v="-"/>
    <s v="J&amp;T COD"/>
    <s v="Tiktok"/>
    <s v="จ่ายทีหลัง / COD"/>
    <s v=""/>
    <s v="768708470670"/>
    <s v="01/01/2026 14:06"/>
  </r>
  <r>
    <x v="0"/>
    <x v="0"/>
    <n v="66"/>
    <n v="2"/>
    <s v="GOP95"/>
    <n v="100"/>
    <n v="0"/>
    <s v="ร้านที่2"/>
    <s v="น** แ** พ***งพง์"/>
    <s v="กาญจนบุรี"/>
    <s v="-"/>
    <s v=""/>
    <s v="01/01/2026 14:06"/>
    <s v="-"/>
    <s v="J&amp;T Express"/>
    <s v="Tiktok"/>
    <s v="tiktok"/>
    <s v=""/>
    <s v="768792292730"/>
    <s v="01/01/2026 14:02"/>
  </r>
  <r>
    <x v="1"/>
    <x v="1"/>
    <n v="68"/>
    <n v="1"/>
    <s v="GOP95"/>
    <n v="100"/>
    <n v="0"/>
    <s v="ร้านที่2"/>
    <s v="น** แ** พ***งพง์"/>
    <s v="กาญจนบุรี"/>
    <s v="-"/>
    <s v=""/>
    <s v="01/01/2026 14:06"/>
    <s v="-"/>
    <s v="J&amp;T Express"/>
    <s v="Tiktok"/>
    <s v="tiktok"/>
    <s v=""/>
    <s v="768792292730"/>
    <s v="01/01/2026 14:02"/>
  </r>
  <r>
    <x v="0"/>
    <x v="0"/>
    <n v="33"/>
    <n v="5"/>
    <s v="GOP94"/>
    <n v="330"/>
    <n v="0"/>
    <s v="ร้านที่2"/>
    <s v="จ*** เ***แก้ว"/>
    <s v="สุพรรณบุรี"/>
    <s v="-"/>
    <s v=""/>
    <s v="01/01/2026 14:02"/>
    <s v="-"/>
    <s v="J&amp;T COD"/>
    <s v="Tiktok"/>
    <s v="จ่ายทีหลัง / COD"/>
    <s v=""/>
    <s v="768760384766"/>
    <s v="01/01/2026 14:02"/>
  </r>
  <r>
    <x v="1"/>
    <x v="1"/>
    <n v="33"/>
    <n v="5"/>
    <s v="GOP94"/>
    <n v="330"/>
    <n v="0"/>
    <s v="ร้านที่2"/>
    <s v="จ*** เ***แก้ว"/>
    <s v="สุพรรณบุรี"/>
    <s v="-"/>
    <s v=""/>
    <s v="01/01/2026 14:02"/>
    <s v="-"/>
    <s v="J&amp;T COD"/>
    <s v="Tiktok"/>
    <s v="จ่ายทีหลัง / COD"/>
    <s v=""/>
    <s v="768760384766"/>
    <s v="01/01/2026 14:02"/>
  </r>
  <r>
    <x v="0"/>
    <x v="0"/>
    <n v="66"/>
    <n v="2"/>
    <s v="GOP93"/>
    <n v="100"/>
    <n v="0"/>
    <s v="ร้านที่2"/>
    <s v="อ***"/>
    <s v="พระนครศรีอยุธยา"/>
    <s v="-"/>
    <s v=""/>
    <s v="01/01/2026 14:01"/>
    <s v="-"/>
    <s v="J&amp;T COD"/>
    <s v="Tiktok"/>
    <s v="จ่ายทีหลัง / COD"/>
    <s v=""/>
    <s v="768705397762"/>
    <s v="01/01/2026 14:01"/>
  </r>
  <r>
    <x v="1"/>
    <x v="1"/>
    <n v="68"/>
    <n v="1"/>
    <s v="GOP93"/>
    <n v="100"/>
    <n v="0"/>
    <s v="ร้านที่2"/>
    <s v="อ***"/>
    <s v="พระนครศรีอยุธยา"/>
    <s v="-"/>
    <s v=""/>
    <s v="01/01/2026 14:01"/>
    <s v="-"/>
    <s v="J&amp;T COD"/>
    <s v="Tiktok"/>
    <s v="จ่ายทีหลัง / COD"/>
    <s v=""/>
    <s v="768705397762"/>
    <s v="01/01/2026 14:01"/>
  </r>
  <r>
    <x v="0"/>
    <x v="0"/>
    <n v="66"/>
    <n v="4"/>
    <s v="GOP92"/>
    <n v="200"/>
    <n v="0"/>
    <s v="ร้านที่2"/>
    <s v="อ***ล ต***ุดทอง"/>
    <s v="เพชรบุรี"/>
    <s v="-"/>
    <s v=""/>
    <s v="01/01/2026 14:01"/>
    <s v="-"/>
    <s v="J&amp;T COD"/>
    <s v="Tiktok"/>
    <s v="จ่ายทีหลัง / COD"/>
    <s v=""/>
    <s v="768707197775"/>
    <s v="01/01/2026 14:01"/>
  </r>
  <r>
    <x v="1"/>
    <x v="1"/>
    <n v="68"/>
    <n v="2"/>
    <s v="GOP92"/>
    <n v="200"/>
    <n v="0"/>
    <s v="ร้านที่2"/>
    <s v="อ***ล ต***ุดทอง"/>
    <s v="เพชรบุรี"/>
    <s v="-"/>
    <s v=""/>
    <s v="01/01/2026 14:01"/>
    <s v="-"/>
    <s v="J&amp;T COD"/>
    <s v="Tiktok"/>
    <s v="จ่ายทีหลัง / COD"/>
    <s v=""/>
    <s v="768707197775"/>
    <s v="01/01/2026 14:01"/>
  </r>
  <r>
    <x v="2"/>
    <x v="2"/>
    <n v="50"/>
    <n v="6"/>
    <s v="GOP91"/>
    <n v="200"/>
    <n v="0"/>
    <s v="ร้านที่2"/>
    <s v="ท***าว น***มือง"/>
    <s v="สุพรรณบุรี"/>
    <s v="-"/>
    <s v=""/>
    <s v="01/01/2026 14:01"/>
    <s v="-"/>
    <s v="J&amp;T COD"/>
    <s v="Tiktok"/>
    <s v="จ่ายทีหลัง / COD"/>
    <s v=""/>
    <s v="768770824695"/>
    <s v="01/01/2026 14:01"/>
  </r>
  <r>
    <x v="2"/>
    <x v="2"/>
    <n v="33.333333333333336"/>
    <n v="3"/>
    <s v="GOP89"/>
    <n v="100"/>
    <n v="0"/>
    <s v="ร้านที่2"/>
    <s v="น***า โ***ชติธรรม"/>
    <s v="นนทบุรี"/>
    <s v="-"/>
    <s v=""/>
    <s v="01/01/2026 14:00"/>
    <s v="-"/>
    <s v="Flash Express Thailand COD"/>
    <s v="Tiktok"/>
    <s v="จ่ายทีหลัง / COD"/>
    <s v=""/>
    <s v="THT03062CF8KC6Z"/>
    <s v="01/01/2026 14:00"/>
  </r>
  <r>
    <x v="3"/>
    <x v="3"/>
    <n v="120"/>
    <n v="1"/>
    <s v="GOP88"/>
    <n v="99"/>
    <n v="0"/>
    <s v="ร้านที่2"/>
    <s v="จ***ันท์"/>
    <s v="อำเภอเมืองนครปฐม"/>
    <s v="-"/>
    <s v=""/>
    <s v="01/01/2026 14:00"/>
    <s v="-"/>
    <s v="J&amp;T Express"/>
    <s v="Tiktok"/>
    <s v="tiktok"/>
    <s v=""/>
    <s v="768781336525"/>
    <s v="01/01/2026 14:00"/>
  </r>
  <r>
    <x v="3"/>
    <x v="3"/>
    <n v="66.333333333333329"/>
    <n v="3"/>
    <s v="GOP87"/>
    <n v="220"/>
    <n v="0"/>
    <s v="ร้านที่4"/>
    <s v="ศ***ัสส์ อ***ตรศรี"/>
    <s v="เชียงราย"/>
    <s v="-"/>
    <s v=""/>
    <s v="01/01/2026 14:00"/>
    <s v="-"/>
    <s v="J&amp;T COD"/>
    <s v="Tiktok"/>
    <s v="จ่ายทีหลัง / COD"/>
    <s v=""/>
    <s v="768740425541"/>
    <s v="01/01/2026 14:00"/>
  </r>
  <r>
    <x v="0"/>
    <x v="0"/>
    <n v="66"/>
    <n v="2"/>
    <s v="GOP83"/>
    <n v="100"/>
    <n v="0"/>
    <s v="ร้านที่2"/>
    <s v="ศ***พรรณ ช***ุล"/>
    <s v="กระบี่"/>
    <s v="-"/>
    <s v=""/>
    <s v="01/01/2026 13:57"/>
    <s v="-"/>
    <s v="J&amp;T COD"/>
    <s v="Tiktok"/>
    <s v="จ่ายทีหลัง / COD"/>
    <s v=""/>
    <s v="768704695743"/>
    <s v="01/01/2026 13:57"/>
  </r>
  <r>
    <x v="1"/>
    <x v="1"/>
    <n v="68"/>
    <n v="1"/>
    <s v="GOP83"/>
    <n v="100"/>
    <n v="0"/>
    <s v="ร้านที่2"/>
    <s v="ศ***พรรณ ช***ุล"/>
    <s v="กระบี่"/>
    <s v="-"/>
    <s v=""/>
    <s v="01/01/2026 13:57"/>
    <s v="-"/>
    <s v="J&amp;T COD"/>
    <s v="Tiktok"/>
    <s v="จ่ายทีหลัง / COD"/>
    <s v=""/>
    <s v="768704695743"/>
    <s v="01/01/2026 13:57"/>
  </r>
  <r>
    <x v="4"/>
    <x v="4"/>
    <n v="33.333333333333336"/>
    <n v="3"/>
    <s v="GOP81"/>
    <n v="135"/>
    <n v="0"/>
    <s v="ร้านที่2"/>
    <s v="ม***. 2***มู่1ต.แม่เปิน อ***่เปิน จ***รสวรรค์ 6***0"/>
    <s v="นครสวรรค์"/>
    <s v="-"/>
    <s v=""/>
    <s v="01/01/2026 13:56"/>
    <s v="-"/>
    <s v="J&amp;T Express"/>
    <s v="Tiktok"/>
    <s v="tiktok"/>
    <s v=""/>
    <s v="768773825595"/>
    <s v="01/01/2026 13:56"/>
  </r>
  <r>
    <x v="0"/>
    <x v="0"/>
    <n v="66"/>
    <n v="2"/>
    <s v="GOP80"/>
    <n v="138"/>
    <n v="38"/>
    <s v="ร้านที่2"/>
    <s v="อ**"/>
    <s v="สตูล"/>
    <s v="-"/>
    <s v=""/>
    <s v="01/01/2026 13:55"/>
    <s v="-"/>
    <s v="J&amp;T COD"/>
    <s v="Tiktok"/>
    <s v="จ่ายทีหลัง / COD"/>
    <s v=""/>
    <s v="768742399762"/>
    <s v="01/01/2026 13:55"/>
  </r>
  <r>
    <x v="1"/>
    <x v="1"/>
    <n v="68"/>
    <n v="1"/>
    <s v="GOP80"/>
    <n v="138"/>
    <n v="38"/>
    <s v="ร้านที่2"/>
    <s v="อ**"/>
    <s v="สตูล"/>
    <s v="-"/>
    <s v=""/>
    <s v="01/01/2026 13:55"/>
    <s v="-"/>
    <s v="J&amp;T COD"/>
    <s v="Tiktok"/>
    <s v="จ่ายทีหลัง / COD"/>
    <s v=""/>
    <s v="768742399762"/>
    <s v="01/01/2026 13:55"/>
  </r>
  <r>
    <x v="0"/>
    <x v="0"/>
    <n v="66"/>
    <n v="2"/>
    <s v="GOP79"/>
    <n v="100"/>
    <n v="0"/>
    <s v="ร้านที่2"/>
    <s v="ก***ชา พ***ะมวล"/>
    <s v="ลพบุรี"/>
    <s v="-"/>
    <s v=""/>
    <s v="01/01/2026 13:55"/>
    <s v="-"/>
    <s v="J&amp;T Express"/>
    <s v="Tiktok"/>
    <s v="tiktok"/>
    <s v=""/>
    <s v="768725884780"/>
    <s v="01/01/2026 13:55"/>
  </r>
  <r>
    <x v="1"/>
    <x v="1"/>
    <n v="68"/>
    <n v="1"/>
    <s v="GOP79"/>
    <n v="100"/>
    <n v="0"/>
    <s v="ร้านที่2"/>
    <s v="ก***ชา พ***ะมวล"/>
    <s v="ลพบุรี"/>
    <s v="-"/>
    <s v=""/>
    <s v="01/01/2026 13:55"/>
    <s v="-"/>
    <s v="J&amp;T Express"/>
    <s v="Tiktok"/>
    <s v="tiktok"/>
    <s v=""/>
    <s v="768725884780"/>
    <s v="01/01/2026 13:55"/>
  </r>
  <r>
    <x v="0"/>
    <x v="0"/>
    <n v="66"/>
    <n v="2"/>
    <s v="GOP78"/>
    <n v="100"/>
    <n v="0"/>
    <s v="ร้านที่2"/>
    <s v="P***chai P***suk"/>
    <s v="ชลบุรี"/>
    <s v="-"/>
    <s v=""/>
    <s v="01/01/2026 13:55"/>
    <s v="-"/>
    <s v="J&amp;T COD"/>
    <s v="Tiktok"/>
    <s v="จ่ายทีหลัง / COD"/>
    <s v=""/>
    <s v="768746086780"/>
    <s v="01/01/2026 13:55"/>
  </r>
  <r>
    <x v="1"/>
    <x v="1"/>
    <n v="68"/>
    <n v="1"/>
    <s v="GOP78"/>
    <n v="100"/>
    <n v="0"/>
    <s v="ร้านที่2"/>
    <s v="P***chai P***suk"/>
    <s v="ชลบุรี"/>
    <s v="-"/>
    <s v=""/>
    <s v="01/01/2026 13:55"/>
    <s v="-"/>
    <s v="J&amp;T COD"/>
    <s v="Tiktok"/>
    <s v="จ่ายทีหลัง / COD"/>
    <s v=""/>
    <s v="768746086780"/>
    <s v="01/01/2026 13:55"/>
  </r>
  <r>
    <x v="2"/>
    <x v="2"/>
    <n v="50"/>
    <n v="6"/>
    <s v="GOP77"/>
    <n v="200"/>
    <n v="0"/>
    <s v="ร้านที่2"/>
    <s v="ค***รสา อ***ในศีล"/>
    <s v="ระยอง"/>
    <s v="-"/>
    <s v=""/>
    <s v="01/01/2026 13:55"/>
    <s v="-"/>
    <s v="J&amp;T COD"/>
    <s v="Tiktok"/>
    <s v="จ่ายทีหลัง / COD"/>
    <s v=""/>
    <s v="768704137655"/>
    <s v="01/01/2026 13:55"/>
  </r>
  <r>
    <x v="2"/>
    <x v="2"/>
    <n v="50"/>
    <n v="6"/>
    <s v="GOP76"/>
    <n v="200"/>
    <n v="0"/>
    <s v="ร้านที่2"/>
    <s v="ช*** ต***ตา พ***ประเสริฐ"/>
    <s v="ยะลา"/>
    <s v="-"/>
    <s v=""/>
    <s v="01/01/2026 13:55"/>
    <s v="-"/>
    <s v="J&amp;T COD"/>
    <s v="Tiktok"/>
    <s v="จ่ายทีหลัง / COD"/>
    <s v=""/>
    <s v="768787382694"/>
    <s v="01/01/2026 13:55"/>
  </r>
  <r>
    <x v="9"/>
    <x v="10"/>
    <n v="139"/>
    <n v="1"/>
    <s v="GOP74"/>
    <n v="137.99"/>
    <n v="29"/>
    <s v="ร้านที่2"/>
    <s v="ว***ญ พ***วิลัย"/>
    <s v="พระนครศรีอยุธยา"/>
    <s v="-"/>
    <s v=""/>
    <s v="01/01/2026 13:53"/>
    <s v="-"/>
    <s v="J&amp;T COD"/>
    <s v="Tiktok"/>
    <s v="จ่ายทีหลัง / COD"/>
    <s v=""/>
    <s v="768711862586"/>
    <s v="01/01/2026 13:53"/>
  </r>
  <r>
    <x v="0"/>
    <x v="0"/>
    <n v="66"/>
    <n v="2"/>
    <s v="GOP73"/>
    <n v="110"/>
    <n v="10"/>
    <s v="ร้านที่2"/>
    <s v="น***ัญาณิช  ค***ง"/>
    <s v="ศรีสะเกษ"/>
    <s v="-"/>
    <s v=""/>
    <s v="01/01/2026 13:53"/>
    <s v="-"/>
    <s v="J&amp;T COD"/>
    <s v="Tiktok"/>
    <s v="จ่ายทีหลัง / COD"/>
    <s v=""/>
    <s v="768723199786"/>
    <s v="01/01/2026 13:53"/>
  </r>
  <r>
    <x v="1"/>
    <x v="1"/>
    <n v="68"/>
    <n v="1"/>
    <s v="GOP73"/>
    <n v="110"/>
    <n v="10"/>
    <s v="ร้านที่2"/>
    <s v="น***ัญาณิช  ค***ง"/>
    <s v="ศรีสะเกษ"/>
    <s v="-"/>
    <s v=""/>
    <s v="01/01/2026 13:53"/>
    <s v="-"/>
    <s v="J&amp;T COD"/>
    <s v="Tiktok"/>
    <s v="จ่ายทีหลัง / COD"/>
    <s v=""/>
    <s v="768723199786"/>
    <s v="01/01/2026 13:53"/>
  </r>
  <r>
    <x v="2"/>
    <x v="2"/>
    <n v="50"/>
    <n v="6"/>
    <s v="GOP72"/>
    <n v="200"/>
    <n v="0"/>
    <s v="ร้านที่2"/>
    <s v="เ***นุช ร***คำ"/>
    <s v="นครศรีธรรมราช"/>
    <s v="-"/>
    <s v=""/>
    <s v="01/01/2026 13:52"/>
    <s v="-"/>
    <s v="J&amp;T COD"/>
    <s v="Tiktok"/>
    <s v="จ่ายทีหลัง / COD"/>
    <s v=""/>
    <s v="768705471693"/>
    <s v="01/01/2026 13:52"/>
  </r>
  <r>
    <x v="3"/>
    <x v="9"/>
    <n v="80"/>
    <n v="2"/>
    <s v="GOP71"/>
    <n v="160"/>
    <n v="0"/>
    <s v="ร้านที่3"/>
    <s v="สมหวัง​    ศรี​สุข​"/>
    <s v="Soi Mooban Sasikarn Soi Mooban Sasikarn หมู่บ้านศศิกานต์ 1524/28 · เทพารักษ์/ Thepharak_x000a__x000a_เมืองสมุทรปราการ/ Mueang Samut Prakanสมุทรปราการ/ Samut Prakan_x000a_10270"/>
    <s v="10270"/>
    <s v="660611279591"/>
    <s v="01/01/2026 13:52"/>
    <s v="-"/>
    <s v="Kerry_dropoff"/>
    <s v="Lazada"/>
    <s v="lazada"/>
    <s v=""/>
    <s v="LEXPU0643647209"/>
    <s v="01/01/2026 13:52"/>
  </r>
  <r>
    <x v="2"/>
    <x v="2"/>
    <n v="50"/>
    <n v="6"/>
    <s v="GOP70"/>
    <n v="200"/>
    <n v="0"/>
    <s v="ร้านที่2"/>
    <s v="ณ***านันท์ อ***ร"/>
    <s v="กาญจนบุรี"/>
    <s v="-"/>
    <s v=""/>
    <s v="01/01/2026 13:51"/>
    <s v="-"/>
    <s v="J&amp;T COD"/>
    <s v="Tiktok"/>
    <s v="จ่ายทีหลัง / COD"/>
    <s v=""/>
    <s v="768780985685"/>
    <s v="01/01/2026 13:51"/>
  </r>
  <r>
    <x v="2"/>
    <x v="2"/>
    <n v="49"/>
    <n v="2"/>
    <s v="GOP69"/>
    <n v="554"/>
    <n v="0"/>
    <s v="ร้านที่1"/>
    <s v="ส******ร"/>
    <s v="******ค์ ซอย ราษฎร์ประสงค์ ตำบล ทองมงคล ตำบลทองมงคล อำเภอบางสะพาน จังหวัดประจวบคีรีขันธ์ 77230"/>
    <s v="77230"/>
    <s v="61"/>
    <s v="01/01/2026 13:51"/>
    <s v="-"/>
    <s v="SPX Express"/>
    <s v="Shopee"/>
    <s v="shopee"/>
    <s v=""/>
    <s v="TH2640365157767"/>
    <s v="01/01/2026 13:51"/>
  </r>
  <r>
    <x v="7"/>
    <x v="7"/>
    <n v="75"/>
    <n v="2"/>
    <s v="GOP69"/>
    <n v="554"/>
    <n v="0"/>
    <s v="ร้านที่1"/>
    <s v="ส******ร"/>
    <s v="******ค์ ซอย ราษฎร์ประสงค์ ตำบล ทองมงคล ตำบลทองมงคล อำเภอบางสะพาน จังหวัดประจวบคีรีขันธ์ 77230"/>
    <s v="77230"/>
    <s v="61"/>
    <s v="01/01/2026 13:51"/>
    <s v="-"/>
    <s v="SPX Express"/>
    <s v="Shopee"/>
    <s v="shopee"/>
    <s v=""/>
    <s v="TH2640365157767"/>
    <s v="01/01/2026 13:51"/>
  </r>
  <r>
    <x v="3"/>
    <x v="3"/>
    <n v="76"/>
    <n v="2"/>
    <s v="GOP69"/>
    <n v="554"/>
    <n v="0"/>
    <s v="ร้านที่1"/>
    <s v="ส******ร"/>
    <s v="******ค์ ซอย ราษฎร์ประสงค์ ตำบล ทองมงคล ตำบลทองมงคล อำเภอบางสะพาน จังหวัดประจวบคีรีขันธ์ 77230"/>
    <s v="77230"/>
    <s v="61"/>
    <s v="01/01/2026 13:51"/>
    <s v="-"/>
    <s v="SPX Express"/>
    <s v="Shopee"/>
    <s v="shopee"/>
    <s v=""/>
    <s v="TH2640365157767"/>
    <s v="01/01/2026 13:51"/>
  </r>
  <r>
    <x v="3"/>
    <x v="3"/>
    <n v="79"/>
    <n v="1"/>
    <s v="GOP69"/>
    <n v="554"/>
    <n v="0"/>
    <s v="ร้านที่1"/>
    <s v="ส******ร"/>
    <s v="******ค์ ซอย ราษฎร์ประสงค์ ตำบล ทองมงคล ตำบลทองมงคล อำเภอบางสะพาน จังหวัดประจวบคีรีขันธ์ 77230"/>
    <s v="77230"/>
    <s v="61"/>
    <s v="01/01/2026 13:51"/>
    <s v="-"/>
    <s v="SPX Express"/>
    <s v="Shopee"/>
    <s v="shopee"/>
    <s v=""/>
    <s v="TH2640365157767"/>
    <s v="01/01/2026 13:51"/>
  </r>
  <r>
    <x v="0"/>
    <x v="0"/>
    <n v="66"/>
    <n v="2"/>
    <s v="GOP68"/>
    <n v="260"/>
    <n v="0"/>
    <s v="ร้านที่2"/>
    <s v="ก***ิ ก***ไกรเพชร"/>
    <s v="Chon Buri"/>
    <s v="-"/>
    <s v=""/>
    <s v="01/01/2026 13:51"/>
    <s v="-"/>
    <s v="J&amp;T Express"/>
    <s v="Tiktok"/>
    <s v="tiktok"/>
    <s v=""/>
    <s v="768732792796"/>
    <s v="01/01/2026 13:50"/>
  </r>
  <r>
    <x v="1"/>
    <x v="1"/>
    <n v="68"/>
    <n v="1"/>
    <s v="GOP68"/>
    <n v="260"/>
    <n v="0"/>
    <s v="ร้านที่2"/>
    <s v="ก***ิ ก***ไกรเพชร"/>
    <s v="Chon Buri"/>
    <s v="-"/>
    <s v=""/>
    <s v="01/01/2026 13:51"/>
    <s v="-"/>
    <s v="J&amp;T Express"/>
    <s v="Tiktok"/>
    <s v="tiktok"/>
    <s v=""/>
    <s v="768732792796"/>
    <s v="01/01/2026 13:50"/>
  </r>
  <r>
    <x v="12"/>
    <x v="13"/>
    <n v="120"/>
    <n v="1"/>
    <s v="GOP68"/>
    <n v="260"/>
    <n v="0"/>
    <s v="ร้านที่2"/>
    <s v="ก***ิ ก***ไกรเพชร"/>
    <s v="Chon Buri"/>
    <s v="-"/>
    <s v=""/>
    <s v="01/01/2026 13:51"/>
    <s v="-"/>
    <s v="J&amp;T Express"/>
    <s v="Tiktok"/>
    <s v="tiktok"/>
    <s v=""/>
    <s v="768732792796"/>
    <s v="01/01/2026 13:50"/>
  </r>
  <r>
    <x v="13"/>
    <x v="14"/>
    <n v="120"/>
    <n v="1"/>
    <s v="GOP68"/>
    <n v="260"/>
    <n v="0"/>
    <s v="ร้านที่2"/>
    <s v="ก***ิ ก***ไกรเพชร"/>
    <s v="Chon Buri"/>
    <s v="-"/>
    <s v=""/>
    <s v="01/01/2026 13:51"/>
    <s v="-"/>
    <s v="J&amp;T Express"/>
    <s v="Tiktok"/>
    <s v="tiktok"/>
    <s v=""/>
    <s v="768732792796"/>
    <s v="01/01/2026 13:50"/>
  </r>
  <r>
    <x v="2"/>
    <x v="2"/>
    <n v="50"/>
    <n v="6"/>
    <s v="GOP67"/>
    <n v="200"/>
    <n v="0"/>
    <s v="ร้านที่2"/>
    <s v="s***a"/>
    <s v="กาญจนบุรี"/>
    <s v="-"/>
    <s v=""/>
    <s v="01/01/2026 13:50"/>
    <s v="-"/>
    <s v="J&amp;T COD"/>
    <s v="Tiktok"/>
    <s v="จ่ายทีหลัง / COD"/>
    <s v=""/>
    <s v="768745270613"/>
    <s v="01/01/2026 13:50"/>
  </r>
  <r>
    <x v="2"/>
    <x v="2"/>
    <n v="33.333333333333336"/>
    <n v="3"/>
    <s v="GOP66"/>
    <n v="100"/>
    <n v="0"/>
    <s v="ร้านที่4"/>
    <s v="ห***"/>
    <s v="นครราชสีมา"/>
    <s v="-"/>
    <s v=""/>
    <s v="01/01/2026 13:49"/>
    <s v="-"/>
    <s v="J&amp;T COD"/>
    <s v="Tiktok"/>
    <s v="จ่ายทีหลัง / COD"/>
    <s v=""/>
    <s v="768792974574"/>
    <s v="01/01/2026 13:49"/>
  </r>
  <r>
    <x v="0"/>
    <x v="0"/>
    <n v="66"/>
    <n v="2"/>
    <s v="GOP65"/>
    <n v="100"/>
    <n v="0"/>
    <s v="ร้านที่2"/>
    <s v="น***าวอัญชลิกา ม***มูล"/>
    <s v="อุบลราชธานี"/>
    <s v="-"/>
    <s v=""/>
    <s v="01/01/2026 13:48"/>
    <s v="-"/>
    <s v="J&amp;T Express"/>
    <s v="Tiktok"/>
    <s v="tiktok"/>
    <s v=""/>
    <s v="768799488800"/>
    <s v="01/01/2026 13:48"/>
  </r>
  <r>
    <x v="1"/>
    <x v="1"/>
    <n v="68"/>
    <n v="1"/>
    <s v="GOP65"/>
    <n v="100"/>
    <n v="0"/>
    <s v="ร้านที่2"/>
    <s v="น***าวอัญชลิกา ม***มูล"/>
    <s v="อุบลราชธานี"/>
    <s v="-"/>
    <s v=""/>
    <s v="01/01/2026 13:48"/>
    <s v="-"/>
    <s v="J&amp;T Express"/>
    <s v="Tiktok"/>
    <s v="tiktok"/>
    <s v=""/>
    <s v="768799488800"/>
    <s v="01/01/2026 13:48"/>
  </r>
  <r>
    <x v="0"/>
    <x v="0"/>
    <n v="66"/>
    <n v="2"/>
    <s v="GOP62"/>
    <n v="100"/>
    <n v="0"/>
    <s v="ร้านที่2"/>
    <s v="ส***กดิ์  ร***ค้า"/>
    <s v="เทศบาลนครนครราชสีมา"/>
    <s v="-"/>
    <s v=""/>
    <s v="01/01/2026 13:46"/>
    <s v="-"/>
    <s v="J&amp;T COD"/>
    <s v="Tiktok"/>
    <s v="จ่ายทีหลัง / COD"/>
    <s v=""/>
    <s v="768755203860"/>
    <s v="01/01/2026 13:46"/>
  </r>
  <r>
    <x v="1"/>
    <x v="1"/>
    <n v="68"/>
    <n v="1"/>
    <s v="GOP62"/>
    <n v="100"/>
    <n v="0"/>
    <s v="ร้านที่2"/>
    <s v="ส***กดิ์  ร***ค้า"/>
    <s v="เทศบาลนครนครราชสีมา"/>
    <s v="-"/>
    <s v=""/>
    <s v="01/01/2026 13:46"/>
    <s v="-"/>
    <s v="J&amp;T COD"/>
    <s v="Tiktok"/>
    <s v="จ่ายทีหลัง / COD"/>
    <s v=""/>
    <s v="768755203860"/>
    <s v="01/01/2026 13:46"/>
  </r>
  <r>
    <x v="2"/>
    <x v="2"/>
    <n v="50"/>
    <n v="6"/>
    <s v="GOP61"/>
    <n v="200"/>
    <n v="0"/>
    <s v="ร้านที่2"/>
    <s v="เ***ิรา ป***นิล"/>
    <s v="จังหวัดเชียงใหม่"/>
    <s v="-"/>
    <s v=""/>
    <s v="01/01/2026 13:45"/>
    <s v="-"/>
    <s v="J&amp;T COD"/>
    <s v="Tiktok"/>
    <s v="จ่ายทีหลัง / COD"/>
    <s v=""/>
    <s v="768704850756"/>
    <s v="01/01/2026 13:45"/>
  </r>
  <r>
    <x v="2"/>
    <x v="2"/>
    <n v="33.333333333333336"/>
    <n v="3"/>
    <s v="GOP60"/>
    <n v="100"/>
    <n v="0"/>
    <s v="ร้านที่2"/>
    <s v="ป***าศ ท***ลับ"/>
    <s v="พิษณุโลก"/>
    <s v="-"/>
    <s v=""/>
    <s v="01/01/2026 13:44"/>
    <s v="-"/>
    <s v="J&amp;T COD"/>
    <s v="Tiktok"/>
    <s v="จ่ายทีหลัง / COD"/>
    <s v=""/>
    <s v="768702778583"/>
    <s v="01/01/2026 13:45"/>
  </r>
  <r>
    <x v="2"/>
    <x v="2"/>
    <n v="33.333333333333336"/>
    <n v="3"/>
    <s v="GOP58"/>
    <n v="100"/>
    <n v="0"/>
    <s v="ร้านที่2"/>
    <s v="เ***าภรณ์ ข***กลาง"/>
    <s v="ระยอง"/>
    <s v="-"/>
    <s v=""/>
    <s v="01/01/2026 13:42"/>
    <s v="-"/>
    <s v="J&amp;T Express"/>
    <s v="Tiktok"/>
    <s v="tiktok"/>
    <s v=""/>
    <s v="768706975595"/>
    <s v="01/01/2026 13:42"/>
  </r>
  <r>
    <x v="2"/>
    <x v="2"/>
    <n v="33.333333333333336"/>
    <n v="3"/>
    <s v="GOP57"/>
    <n v="100"/>
    <n v="0"/>
    <s v="ร้านที่2"/>
    <s v="น***อภาส ก***นประทุม"/>
    <s v="กรุงเทพฯ"/>
    <s v="-"/>
    <s v=""/>
    <s v="01/01/2026 13:42"/>
    <s v="-"/>
    <s v="J&amp;T COD"/>
    <s v="Tiktok"/>
    <s v="จ่ายทีหลัง / COD"/>
    <s v=""/>
    <s v="768725576566"/>
    <s v="01/01/2026 13:42"/>
  </r>
  <r>
    <x v="2"/>
    <x v="2"/>
    <n v="50"/>
    <n v="12"/>
    <s v="GOP56"/>
    <n v="400"/>
    <n v="0"/>
    <s v="ร้านที่2"/>
    <s v="ร***ี   โ***์ศรี"/>
    <s v="สิงห์บุรี"/>
    <s v="-"/>
    <s v=""/>
    <s v="01/01/2026 13:39"/>
    <s v="-"/>
    <s v="J&amp;T COD"/>
    <s v="Tiktok"/>
    <s v="จ่ายทีหลัง / COD"/>
    <s v=""/>
    <s v="768788674684"/>
    <s v="01/01/2026 13:39"/>
  </r>
  <r>
    <x v="2"/>
    <x v="2"/>
    <n v="50"/>
    <n v="6"/>
    <s v="GOP55"/>
    <n v="200"/>
    <n v="0"/>
    <s v="ร้านที่2"/>
    <s v="ส***‘ย"/>
    <s v="นครปฐม"/>
    <s v="-"/>
    <s v=""/>
    <s v="01/01/2026 13:38"/>
    <s v="-"/>
    <s v="J&amp;T Express"/>
    <s v="Tiktok"/>
    <s v="tiktok"/>
    <s v=""/>
    <s v="768771053750"/>
    <s v="01/01/2026 13:38"/>
  </r>
  <r>
    <x v="22"/>
    <x v="24"/>
    <n v="10"/>
    <n v="10"/>
    <s v="GOP54"/>
    <n v="99.99"/>
    <n v="0"/>
    <s v="ร้านที่2"/>
    <s v="ศ***เพ็ญ ท***รี"/>
    <s v="สิงห์บุรี"/>
    <s v="-"/>
    <s v=""/>
    <s v="01/01/2026 13:38"/>
    <s v="-"/>
    <s v="J&amp;T COD"/>
    <s v="Tiktok"/>
    <s v="จ่ายทีหลัง / COD"/>
    <s v=""/>
    <s v="768758588603"/>
    <s v="01/01/2026 13:38"/>
  </r>
  <r>
    <x v="6"/>
    <x v="6"/>
    <n v="13"/>
    <n v="1"/>
    <s v="GOP53"/>
    <n v="13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01/01/2026 14:14"/>
    <s v="-"/>
    <s v="SPX Express"/>
    <s v="Shopee"/>
    <s v="shopee"/>
    <s v=""/>
    <s v="TH265465686194F"/>
    <s v="01/01/2026 13:37"/>
  </r>
  <r>
    <x v="2"/>
    <x v="2"/>
    <n v="50"/>
    <n v="6"/>
    <s v="GOP50"/>
    <n v="200"/>
    <n v="0"/>
    <s v="ร้านที่2"/>
    <s v="u***6884562367018"/>
    <s v="กรุงเทพฯ"/>
    <s v="-"/>
    <s v=""/>
    <s v="01/01/2026 13:36"/>
    <s v="-"/>
    <s v="J&amp;T Express"/>
    <s v="Tiktok"/>
    <s v="tiktok"/>
    <s v=""/>
    <s v="768706654741"/>
    <s v="01/01/2026 13:35"/>
  </r>
  <r>
    <x v="2"/>
    <x v="2"/>
    <n v="50"/>
    <n v="6"/>
    <s v="GOP49"/>
    <n v="200"/>
    <n v="0"/>
    <s v="ร้านที่2"/>
    <s v="จ***กษ์ เ***ายัง"/>
    <s v="ชลบุรี"/>
    <s v="-"/>
    <s v=""/>
    <s v="01/01/2026 13:33"/>
    <s v="-"/>
    <s v="J&amp;T COD"/>
    <s v="Tiktok"/>
    <s v="จ่ายทีหลัง / COD"/>
    <s v=""/>
    <s v="768739763794"/>
    <s v="01/01/2026 13:33"/>
  </r>
  <r>
    <x v="2"/>
    <x v="2"/>
    <n v="50"/>
    <n v="6"/>
    <s v="GOP48"/>
    <n v="200"/>
    <n v="0"/>
    <s v="ร้านที่2"/>
    <s v="เ***วรรณ"/>
    <s v="บุรีรัมย์"/>
    <s v="-"/>
    <s v=""/>
    <s v="01/01/2026 13:32"/>
    <s v="-"/>
    <s v="J&amp;T Express"/>
    <s v="Tiktok"/>
    <s v="tiktok"/>
    <s v="ฝากเขียน ใส่กระดาษเล็กๆลงไปในกล่องให้ด้วยได้ไหมคะว่า สวัสดีปีใหม่ค่ะ แม่นก ฝากให้พี่ษาแม่เฟินป้าไกด์คนละ 1 กล่องด้วยนะคะ 🤍 จากน้ำ"/>
    <s v="768700309786"/>
    <s v="01/01/2026 13:32"/>
  </r>
  <r>
    <x v="0"/>
    <x v="0"/>
    <n v="66"/>
    <n v="2"/>
    <s v="GOP47"/>
    <n v="100"/>
    <n v="0"/>
    <s v="ร้านที่2"/>
    <s v="น***้าง ท***ง"/>
    <s v="ปราจีนบุรี"/>
    <s v="-"/>
    <s v=""/>
    <s v="01/01/2026 13:33"/>
    <s v="-"/>
    <s v="J&amp;T Express"/>
    <s v="Tiktok"/>
    <s v="tiktok"/>
    <s v=""/>
    <s v="768780209875"/>
    <s v="01/01/2026 13:32"/>
  </r>
  <r>
    <x v="1"/>
    <x v="1"/>
    <n v="68"/>
    <n v="1"/>
    <s v="GOP47"/>
    <n v="100"/>
    <n v="0"/>
    <s v="ร้านที่2"/>
    <s v="น***้าง ท***ง"/>
    <s v="ปราจีนบุรี"/>
    <s v="-"/>
    <s v=""/>
    <s v="01/01/2026 13:33"/>
    <s v="-"/>
    <s v="J&amp;T Express"/>
    <s v="Tiktok"/>
    <s v="tiktok"/>
    <s v=""/>
    <s v="768780209875"/>
    <s v="01/01/2026 13:32"/>
  </r>
  <r>
    <x v="0"/>
    <x v="0"/>
    <n v="66"/>
    <n v="2"/>
    <s v="GOP46"/>
    <n v="100"/>
    <n v="0"/>
    <s v="ร้านที่2"/>
    <s v="จ***ภา อ***งค์"/>
    <s v="อำนาจเจริญ"/>
    <s v="-"/>
    <s v=""/>
    <s v="01/01/2026 13:30"/>
    <s v="-"/>
    <s v="J&amp;T COD"/>
    <s v="Tiktok"/>
    <s v="จ่ายทีหลัง / COD"/>
    <s v=""/>
    <s v="768745006886"/>
    <s v="01/01/2026 13:30"/>
  </r>
  <r>
    <x v="1"/>
    <x v="1"/>
    <n v="68"/>
    <n v="1"/>
    <s v="GOP46"/>
    <n v="100"/>
    <n v="0"/>
    <s v="ร้านที่2"/>
    <s v="จ***ภา อ***งค์"/>
    <s v="อำนาจเจริญ"/>
    <s v="-"/>
    <s v=""/>
    <s v="01/01/2026 13:30"/>
    <s v="-"/>
    <s v="J&amp;T COD"/>
    <s v="Tiktok"/>
    <s v="จ่ายทีหลัง / COD"/>
    <s v=""/>
    <s v="768745006886"/>
    <s v="01/01/2026 13:30"/>
  </r>
  <r>
    <x v="0"/>
    <x v="0"/>
    <n v="66"/>
    <n v="2"/>
    <s v="GOP45"/>
    <n v="100"/>
    <n v="0"/>
    <s v="ร้านที่2"/>
    <s v="ว***ษ์ อ***แสง"/>
    <s v="สระบุรี"/>
    <s v="-"/>
    <s v=""/>
    <s v="01/01/2026 13:30"/>
    <s v="-"/>
    <s v="Flash Express Thailand COD"/>
    <s v="Tiktok"/>
    <s v="จ่ายทีหลัง / COD"/>
    <s v=""/>
    <s v="THT10032CHTCY5Z"/>
    <s v="01/01/2026 13:30"/>
  </r>
  <r>
    <x v="1"/>
    <x v="1"/>
    <n v="68"/>
    <n v="1"/>
    <s v="GOP45"/>
    <n v="100"/>
    <n v="0"/>
    <s v="ร้านที่2"/>
    <s v="ว***ษ์ อ***แสง"/>
    <s v="สระบุรี"/>
    <s v="-"/>
    <s v=""/>
    <s v="01/01/2026 13:30"/>
    <s v="-"/>
    <s v="Flash Express Thailand COD"/>
    <s v="Tiktok"/>
    <s v="จ่ายทีหลัง / COD"/>
    <s v=""/>
    <s v="THT10032CHTCY5Z"/>
    <s v="01/01/2026 13:30"/>
  </r>
  <r>
    <x v="2"/>
    <x v="2"/>
    <n v="50"/>
    <n v="6"/>
    <s v="GOP44"/>
    <n v="200"/>
    <n v="0"/>
    <s v="ร้านที่2"/>
    <s v="ร***เสริมสวยเจ้จอย"/>
    <s v="Phitsanulok"/>
    <s v="-"/>
    <s v=""/>
    <s v="01/01/2026 13:29"/>
    <s v="-"/>
    <s v="J&amp;T COD"/>
    <s v="Tiktok"/>
    <s v="จ่ายทีหลัง / COD"/>
    <s v=""/>
    <s v="768733850802"/>
    <s v="01/01/2026 13:30"/>
  </r>
  <r>
    <x v="2"/>
    <x v="2"/>
    <n v="33.333333333333336"/>
    <n v="3"/>
    <s v="GOP43"/>
    <n v="100"/>
    <n v="0"/>
    <s v="ร้านที่2"/>
    <s v="ส***ย"/>
    <s v="Surat Thani"/>
    <s v="-"/>
    <s v=""/>
    <s v="01/01/2026 13:29"/>
    <s v="-"/>
    <s v="J&amp;T COD"/>
    <s v="Tiktok"/>
    <s v="จ่ายทีหลัง / COD"/>
    <s v=""/>
    <s v="768764969593"/>
    <s v="01/01/2026 13:29"/>
  </r>
  <r>
    <x v="0"/>
    <x v="0"/>
    <n v="66"/>
    <n v="2"/>
    <s v="GOP41"/>
    <n v="100"/>
    <n v="0"/>
    <s v="ร้านที่2"/>
    <s v="ก***นธุ์ ก***ินธุ์"/>
    <s v="นครราชสีมา"/>
    <s v="-"/>
    <s v=""/>
    <s v="01/01/2026 13:29"/>
    <s v="-"/>
    <s v="J&amp;T COD"/>
    <s v="Tiktok"/>
    <s v="จ่ายทีหลัง / COD"/>
    <s v=""/>
    <s v="768762890711"/>
    <s v="01/01/2026 13:29"/>
  </r>
  <r>
    <x v="1"/>
    <x v="1"/>
    <n v="68"/>
    <n v="1"/>
    <s v="GOP41"/>
    <n v="100"/>
    <n v="0"/>
    <s v="ร้านที่2"/>
    <s v="ก***นธุ์ ก***ินธุ์"/>
    <s v="นครราชสีมา"/>
    <s v="-"/>
    <s v=""/>
    <s v="01/01/2026 13:29"/>
    <s v="-"/>
    <s v="J&amp;T COD"/>
    <s v="Tiktok"/>
    <s v="จ่ายทีหลัง / COD"/>
    <s v=""/>
    <s v="768762890711"/>
    <s v="01/01/2026 13:29"/>
  </r>
  <r>
    <x v="0"/>
    <x v="0"/>
    <n v="66"/>
    <n v="4"/>
    <s v="GOP40"/>
    <n v="200"/>
    <n v="0"/>
    <s v="ร้านที่2"/>
    <s v="ป***ี​ ล***โค"/>
    <s v="ฉะเชิงเทรา"/>
    <s v="-"/>
    <s v=""/>
    <s v="01/01/2026 13:29"/>
    <s v="-"/>
    <s v="Flash Express Thailand"/>
    <s v="Tiktok"/>
    <s v="tiktok"/>
    <s v=""/>
    <s v="THT24082CHSJU3Z"/>
    <s v="01/01/2026 13:29"/>
  </r>
  <r>
    <x v="1"/>
    <x v="1"/>
    <n v="68"/>
    <n v="2"/>
    <s v="GOP40"/>
    <n v="200"/>
    <n v="0"/>
    <s v="ร้านที่2"/>
    <s v="ป***ี​ ล***โค"/>
    <s v="ฉะเชิงเทรา"/>
    <s v="-"/>
    <s v=""/>
    <s v="01/01/2026 13:29"/>
    <s v="-"/>
    <s v="Flash Express Thailand"/>
    <s v="Tiktok"/>
    <s v="tiktok"/>
    <s v=""/>
    <s v="THT24082CHSJU3Z"/>
    <s v="01/01/2026 13:29"/>
  </r>
  <r>
    <x v="0"/>
    <x v="0"/>
    <n v="66"/>
    <n v="2"/>
    <s v="GOP39"/>
    <n v="100"/>
    <n v="0"/>
    <s v="ร้านที่2"/>
    <s v="ร***น ป***สริฐสุข"/>
    <s v="ฉะเชิงเทรา"/>
    <s v="-"/>
    <s v=""/>
    <s v="01/01/2026 13:27"/>
    <s v="-"/>
    <s v="J&amp;T COD"/>
    <s v="Tiktok"/>
    <s v="จ่ายทีหลัง / COD"/>
    <s v=""/>
    <s v="768730193781"/>
    <s v="01/01/2026 13:28"/>
  </r>
  <r>
    <x v="1"/>
    <x v="1"/>
    <n v="68"/>
    <n v="1"/>
    <s v="GOP39"/>
    <n v="100"/>
    <n v="0"/>
    <s v="ร้านที่2"/>
    <s v="ร***น ป***สริฐสุข"/>
    <s v="ฉะเชิงเทรา"/>
    <s v="-"/>
    <s v=""/>
    <s v="01/01/2026 13:27"/>
    <s v="-"/>
    <s v="J&amp;T COD"/>
    <s v="Tiktok"/>
    <s v="จ่ายทีหลัง / COD"/>
    <s v=""/>
    <s v="768730193781"/>
    <s v="01/01/2026 13:28"/>
  </r>
  <r>
    <x v="0"/>
    <x v="0"/>
    <n v="66"/>
    <n v="4"/>
    <s v="GOP38"/>
    <n v="200"/>
    <n v="0"/>
    <s v="ร้านที่2"/>
    <s v="พ***ัย ส***์ทอง ผ***"/>
    <s v="กรุงเทพฯ"/>
    <s v="-"/>
    <s v=""/>
    <s v="01/01/2026 13:26"/>
    <s v="-"/>
    <s v="J&amp;T COD"/>
    <s v="Tiktok"/>
    <s v="จ่ายทีหลัง / COD"/>
    <s v=""/>
    <s v="768719688730"/>
    <s v="01/01/2026 13:26"/>
  </r>
  <r>
    <x v="1"/>
    <x v="1"/>
    <n v="68"/>
    <n v="2"/>
    <s v="GOP38"/>
    <n v="200"/>
    <n v="0"/>
    <s v="ร้านที่2"/>
    <s v="พ***ัย ส***์ทอง ผ***"/>
    <s v="กรุงเทพฯ"/>
    <s v="-"/>
    <s v=""/>
    <s v="01/01/2026 13:26"/>
    <s v="-"/>
    <s v="J&amp;T COD"/>
    <s v="Tiktok"/>
    <s v="จ่ายทีหลัง / COD"/>
    <s v=""/>
    <s v="768719688730"/>
    <s v="01/01/2026 13:26"/>
  </r>
  <r>
    <x v="2"/>
    <x v="2"/>
    <n v="50"/>
    <n v="6"/>
    <s v="GOP37"/>
    <n v="200"/>
    <n v="0"/>
    <s v="ร้านที่2"/>
    <s v="ส***ันท์ ห***งค์"/>
    <s v="ภูเก็ต"/>
    <s v="-"/>
    <s v=""/>
    <s v="01/01/2026 13:26"/>
    <s v="-"/>
    <s v="J&amp;T COD"/>
    <s v="Tiktok"/>
    <s v="จ่ายทีหลัง / COD"/>
    <s v=""/>
    <s v="768720058805"/>
    <s v="01/01/2026 13:26"/>
  </r>
  <r>
    <x v="2"/>
    <x v="2"/>
    <n v="50"/>
    <n v="6"/>
    <s v="GOP36"/>
    <n v="200"/>
    <n v="0"/>
    <s v="ร้านที่2"/>
    <s v="ค** จ***ญา  ว***ไว"/>
    <s v="นครปฐม"/>
    <s v="-"/>
    <s v=""/>
    <s v="01/01/2026 13:25"/>
    <s v="-"/>
    <s v="J&amp;T Express"/>
    <s v="Tiktok"/>
    <s v="tiktok"/>
    <s v=""/>
    <s v="768703560796"/>
    <s v="01/01/2026 13:25"/>
  </r>
  <r>
    <x v="2"/>
    <x v="2"/>
    <n v="50"/>
    <n v="6"/>
    <s v="GOP35"/>
    <n v="200"/>
    <n v="0"/>
    <s v="ร้านที่2"/>
    <s v="อ***ล"/>
    <s v="กาฬสินธุ์"/>
    <s v="-"/>
    <s v=""/>
    <s v="01/01/2026 13:24"/>
    <s v="-"/>
    <s v="J&amp;T COD"/>
    <s v="Tiktok"/>
    <s v="จ่ายทีหลัง / COD"/>
    <s v=""/>
    <s v="768730058784"/>
    <s v="01/01/2026 13:24"/>
  </r>
  <r>
    <x v="2"/>
    <x v="2"/>
    <n v="33.333333333333336"/>
    <n v="3"/>
    <s v="GOP34"/>
    <n v="100"/>
    <n v="0"/>
    <s v="ร้านที่2"/>
    <s v="น***"/>
    <s v="กรุงเทพฯ"/>
    <s v="-"/>
    <s v=""/>
    <s v="01/01/2026 13:22"/>
    <s v="-"/>
    <s v="J&amp;T COD"/>
    <s v="Tiktok"/>
    <s v="จ่ายทีหลัง / COD"/>
    <s v=""/>
    <s v="768794178541"/>
    <s v="01/01/2026 13:23"/>
  </r>
  <r>
    <x v="2"/>
    <x v="2"/>
    <n v="50"/>
    <n v="6"/>
    <s v="GOP33"/>
    <n v="200"/>
    <n v="0"/>
    <s v="ร้านที่2"/>
    <s v="พ***ี ล***น"/>
    <s v="ปทุมธานี"/>
    <s v="-"/>
    <s v=""/>
    <s v="01/01/2026 13:22"/>
    <s v="-"/>
    <s v="J&amp;T COD"/>
    <s v="Tiktok"/>
    <s v="จ่ายทีหลัง / COD"/>
    <s v=""/>
    <s v="768714460721"/>
    <s v="01/01/2026 13:22"/>
  </r>
  <r>
    <x v="0"/>
    <x v="0"/>
    <n v="66"/>
    <n v="6"/>
    <s v="GOP32"/>
    <n v="300"/>
    <n v="0"/>
    <s v="ร้านที่2"/>
    <s v="ก***ะ เ***แจ้ง"/>
    <s v="ฉะเชิงเทรา"/>
    <s v="-"/>
    <s v=""/>
    <s v="01/01/2026 13:21"/>
    <s v="-"/>
    <s v="J&amp;T COD"/>
    <s v="Tiktok"/>
    <s v="จ่ายทีหลัง / COD"/>
    <s v=""/>
    <s v="768751886744"/>
    <s v="01/01/2026 13:21"/>
  </r>
  <r>
    <x v="1"/>
    <x v="1"/>
    <n v="68"/>
    <n v="3"/>
    <s v="GOP32"/>
    <n v="300"/>
    <n v="0"/>
    <s v="ร้านที่2"/>
    <s v="ก***ะ เ***แจ้ง"/>
    <s v="ฉะเชิงเทรา"/>
    <s v="-"/>
    <s v=""/>
    <s v="01/01/2026 13:21"/>
    <s v="-"/>
    <s v="J&amp;T COD"/>
    <s v="Tiktok"/>
    <s v="จ่ายทีหลัง / COD"/>
    <s v=""/>
    <s v="768751886744"/>
    <s v="01/01/2026 13:21"/>
  </r>
  <r>
    <x v="2"/>
    <x v="2"/>
    <n v="50"/>
    <n v="6"/>
    <s v="GOP31"/>
    <n v="200"/>
    <n v="0"/>
    <s v="ร้านที่2"/>
    <s v="N***"/>
    <s v="กาญจนบุรี"/>
    <s v="-"/>
    <s v=""/>
    <s v="01/01/2026 13:20"/>
    <s v="-"/>
    <s v="J&amp;T COD"/>
    <s v="Tiktok"/>
    <s v="จ่ายทีหลัง / COD"/>
    <s v=""/>
    <s v="768796264725"/>
    <s v="01/01/2026 13:20"/>
  </r>
  <r>
    <x v="2"/>
    <x v="2"/>
    <n v="65"/>
    <n v="9"/>
    <s v="GOP30"/>
    <n v="310"/>
    <n v="0"/>
    <s v="ร้านที่2"/>
    <s v="ภ***ร ห***ายเหนือ"/>
    <s v="เทศบาลนครอุบลราชธานี"/>
    <s v="-"/>
    <s v=""/>
    <s v="01/01/2026 13:20"/>
    <s v="-"/>
    <s v="J&amp;T COD"/>
    <s v="Tiktok"/>
    <s v="จ่ายทีหลัง / COD"/>
    <s v=""/>
    <s v="768748667772"/>
    <s v="01/01/2026 13:20"/>
  </r>
  <r>
    <x v="2"/>
    <x v="2"/>
    <n v="50"/>
    <n v="6"/>
    <s v="GOP29"/>
    <n v="200"/>
    <n v="0"/>
    <s v="ร้านที่2"/>
    <s v="ฐ***วัฒน์ ส***นู"/>
    <s v="อุดรธานี"/>
    <s v="-"/>
    <s v=""/>
    <s v="01/01/2026 13:20"/>
    <s v="-"/>
    <s v="J&amp;T COD"/>
    <s v="Tiktok"/>
    <s v="จ่ายทีหลัง / COD"/>
    <s v=""/>
    <s v="768776573714"/>
    <s v="01/01/2026 13:20"/>
  </r>
  <r>
    <x v="2"/>
    <x v="2"/>
    <n v="50"/>
    <n v="6"/>
    <s v="GOP28"/>
    <n v="200"/>
    <n v="0"/>
    <s v="ร้านที่2"/>
    <s v="น***าว์  แ***เรือง"/>
    <s v="นครศรีธรรมราช"/>
    <s v="-"/>
    <s v=""/>
    <s v="01/01/2026 13:16"/>
    <s v="-"/>
    <s v="J&amp;T Express"/>
    <s v="Tiktok"/>
    <s v="tiktok"/>
    <s v=""/>
    <s v="768713773715"/>
    <s v="01/01/2026 13:16"/>
  </r>
  <r>
    <x v="9"/>
    <x v="10"/>
    <n v="139"/>
    <n v="1"/>
    <s v="GOP27"/>
    <n v="108.99"/>
    <n v="0"/>
    <s v="ร้านที่2"/>
    <s v="อ***สา​ บ***ยี่"/>
    <s v="กรุงเทพมหานคร"/>
    <s v="-"/>
    <s v=""/>
    <s v="01/01/2026 13:15"/>
    <s v="-"/>
    <s v="J&amp;T COD"/>
    <s v="Tiktok"/>
    <s v="จ่ายทีหลัง / COD"/>
    <s v=""/>
    <s v="768764339674"/>
    <s v="01/01/2026 13:15"/>
  </r>
  <r>
    <x v="2"/>
    <x v="2"/>
    <n v="50"/>
    <n v="6"/>
    <s v="GOP26"/>
    <n v="200"/>
    <n v="0"/>
    <s v="ร้านที่2"/>
    <s v="ส***ศ จ***ร์แจ่มภพ"/>
    <s v="บุรีรัมย์"/>
    <s v="-"/>
    <s v=""/>
    <s v="01/01/2026 13:13"/>
    <s v="-"/>
    <s v="J&amp;T Express"/>
    <s v="Tiktok"/>
    <s v="tiktok"/>
    <s v=""/>
    <s v="768782570710"/>
    <s v="01/01/2026 13:14"/>
  </r>
  <r>
    <x v="2"/>
    <x v="2"/>
    <n v="50"/>
    <n v="6"/>
    <s v="GOP25"/>
    <n v="200"/>
    <n v="0"/>
    <s v="ร้านที่2"/>
    <s v="ล***า ก***มขุนทด"/>
    <s v="พระนครศรีอยุธยา"/>
    <s v="-"/>
    <s v=""/>
    <s v="01/01/2026 13:10"/>
    <s v="-"/>
    <s v="J&amp;T COD"/>
    <s v="Tiktok"/>
    <s v="จ่ายทีหลัง / COD"/>
    <s v=""/>
    <s v="768765654753"/>
    <s v="01/01/2026 13:11"/>
  </r>
  <r>
    <x v="2"/>
    <x v="2"/>
    <n v="33.333333333333336"/>
    <n v="6"/>
    <s v="GOP24"/>
    <n v="200"/>
    <n v="0"/>
    <s v="ร้านที่2"/>
    <s v="ต*** แ***ระ"/>
    <s v="ปทุมธานี"/>
    <s v="-"/>
    <s v=""/>
    <s v="01/01/2026 13:07"/>
    <s v="-"/>
    <s v="J&amp;T COD"/>
    <s v="Tiktok"/>
    <s v="จ่ายทีหลัง / COD"/>
    <s v=""/>
    <s v="768796862783"/>
    <s v="01/01/2026 13:07"/>
  </r>
  <r>
    <x v="0"/>
    <x v="0"/>
    <n v="66"/>
    <n v="2"/>
    <s v="GOP23"/>
    <n v="100"/>
    <n v="0"/>
    <s v="ร้านที่2"/>
    <s v="S***E.  S***UL"/>
    <s v="กรุงเทพฯ"/>
    <s v="-"/>
    <s v=""/>
    <s v="01/01/2026 13:07"/>
    <s v="-"/>
    <s v="J&amp;T COD"/>
    <s v="Tiktok"/>
    <s v="จ่ายทีหลัง / COD"/>
    <s v=""/>
    <s v="768797283800"/>
    <s v="01/01/2026 13:07"/>
  </r>
  <r>
    <x v="1"/>
    <x v="1"/>
    <n v="68"/>
    <n v="1"/>
    <s v="GOP23"/>
    <n v="100"/>
    <n v="0"/>
    <s v="ร้านที่2"/>
    <s v="S***E.  S***UL"/>
    <s v="กรุงเทพฯ"/>
    <s v="-"/>
    <s v=""/>
    <s v="01/01/2026 13:07"/>
    <s v="-"/>
    <s v="J&amp;T COD"/>
    <s v="Tiktok"/>
    <s v="จ่ายทีหลัง / COD"/>
    <s v=""/>
    <s v="768797283800"/>
    <s v="01/01/2026 13:07"/>
  </r>
  <r>
    <x v="2"/>
    <x v="2"/>
    <n v="33.333333333333336"/>
    <n v="3"/>
    <s v="GOP21"/>
    <n v="100"/>
    <n v="0"/>
    <s v="ร้านที่2"/>
    <s v="ก***่าย"/>
    <s v="กรุงเทพฯ"/>
    <s v="-"/>
    <s v=""/>
    <s v="01/01/2026 13:05"/>
    <s v="-"/>
    <s v="J&amp;T COD"/>
    <s v="Tiktok"/>
    <s v="จ่ายทีหลัง / COD"/>
    <s v=""/>
    <s v="768772571556"/>
    <s v="01/01/2026 13:05"/>
  </r>
  <r>
    <x v="0"/>
    <x v="0"/>
    <n v="66"/>
    <n v="2"/>
    <s v="GOP19"/>
    <n v="100"/>
    <n v="0"/>
    <s v="ร้านที่2"/>
    <s v="C***anchida. K***gsomprat"/>
    <s v="ตาก"/>
    <s v="-"/>
    <s v=""/>
    <s v="01/01/2026 13:02"/>
    <s v="-"/>
    <s v="J&amp;T Express"/>
    <s v="Tiktok"/>
    <s v="tiktok"/>
    <s v=""/>
    <s v="768714895723"/>
    <s v="01/01/2026 13:02"/>
  </r>
  <r>
    <x v="1"/>
    <x v="1"/>
    <n v="68"/>
    <n v="1"/>
    <s v="GOP19"/>
    <n v="100"/>
    <n v="0"/>
    <s v="ร้านที่2"/>
    <s v="C***anchida. K***gsomprat"/>
    <s v="ตาก"/>
    <s v="-"/>
    <s v=""/>
    <s v="01/01/2026 13:02"/>
    <s v="-"/>
    <s v="J&amp;T Express"/>
    <s v="Tiktok"/>
    <s v="tiktok"/>
    <s v=""/>
    <s v="768714895723"/>
    <s v="01/01/2026 13:02"/>
  </r>
  <r>
    <x v="3"/>
    <x v="9"/>
    <n v="63.88"/>
    <n v="1"/>
    <s v="GOP17"/>
    <n v="134.75"/>
    <n v="7"/>
    <s v="ร้านที่3"/>
    <s v="เยี่ยม   พรมนา"/>
    <s v="ต.คอนฉิม 16 หมู่ 4_x000a__x000a_แวงใหญ่/ Waeng Yaiขอนแก่น/ Khon Kaen_x000a_40330"/>
    <s v="40330"/>
    <s v="660982292976"/>
    <s v="01/01/2026 13:01"/>
    <s v="-"/>
    <s v="Kerry_dropoff"/>
    <s v="Lazada"/>
    <s v="lazada"/>
    <s v=""/>
    <s v="TH371386GHDJ8A"/>
    <s v="01/01/2026 13:01"/>
  </r>
  <r>
    <x v="3"/>
    <x v="9"/>
    <n v="63.87"/>
    <n v="1"/>
    <s v="GOP17"/>
    <n v="134.75"/>
    <n v="7"/>
    <s v="ร้านที่3"/>
    <s v="เยี่ยม   พรมนา"/>
    <s v="ต.คอนฉิม 16 หมู่ 4_x000a__x000a_แวงใหญ่/ Waeng Yaiขอนแก่น/ Khon Kaen_x000a_40330"/>
    <s v="40330"/>
    <s v="660982292976"/>
    <s v="01/01/2026 13:01"/>
    <s v="-"/>
    <s v="Kerry_dropoff"/>
    <s v="Lazada"/>
    <s v="lazada"/>
    <s v=""/>
    <s v="TH371386GHDJ8A"/>
    <s v="01/01/2026 13:01"/>
  </r>
  <r>
    <x v="0"/>
    <x v="0"/>
    <n v="66"/>
    <n v="2"/>
    <s v="GOP16"/>
    <n v="100"/>
    <n v="0"/>
    <s v="ร้านที่2"/>
    <s v="อ***ดี  แ***ุข"/>
    <s v="ราชบุรี"/>
    <s v="-"/>
    <s v=""/>
    <s v="01/01/2026 13:00"/>
    <s v="-"/>
    <s v="J&amp;T COD"/>
    <s v="Tiktok"/>
    <s v="จ่ายทีหลัง / COD"/>
    <s v=""/>
    <s v="768707699723"/>
    <s v="01/01/2026 13:00"/>
  </r>
  <r>
    <x v="1"/>
    <x v="1"/>
    <n v="68"/>
    <n v="1"/>
    <s v="GOP16"/>
    <n v="100"/>
    <n v="0"/>
    <s v="ร้านที่2"/>
    <s v="อ***ดี  แ***ุข"/>
    <s v="ราชบุรี"/>
    <s v="-"/>
    <s v=""/>
    <s v="01/01/2026 13:00"/>
    <s v="-"/>
    <s v="J&amp;T COD"/>
    <s v="Tiktok"/>
    <s v="จ่ายทีหลัง / COD"/>
    <s v=""/>
    <s v="768707699723"/>
    <s v="01/01/2026 13:00"/>
  </r>
  <r>
    <x v="0"/>
    <x v="0"/>
    <n v="66"/>
    <n v="2"/>
    <s v="GOP15"/>
    <n v="100"/>
    <n v="0"/>
    <s v="ร้านที่2"/>
    <s v="ส***รณา ม***มิตร"/>
    <s v="นครนายก"/>
    <s v="-"/>
    <s v=""/>
    <s v="01/01/2026 12:59"/>
    <s v="-"/>
    <s v="J&amp;T COD"/>
    <s v="Tiktok"/>
    <s v="จ่ายทีหลัง / COD"/>
    <s v=""/>
    <s v="768779592792"/>
    <s v="01/01/2026 12:59"/>
  </r>
  <r>
    <x v="1"/>
    <x v="1"/>
    <n v="68"/>
    <n v="1"/>
    <s v="GOP15"/>
    <n v="100"/>
    <n v="0"/>
    <s v="ร้านที่2"/>
    <s v="ส***รณา ม***มิตร"/>
    <s v="นครนายก"/>
    <s v="-"/>
    <s v=""/>
    <s v="01/01/2026 12:59"/>
    <s v="-"/>
    <s v="J&amp;T COD"/>
    <s v="Tiktok"/>
    <s v="จ่ายทีหลัง / COD"/>
    <s v=""/>
    <s v="768779592792"/>
    <s v="01/01/2026 12:59"/>
  </r>
  <r>
    <x v="2"/>
    <x v="2"/>
    <n v="50"/>
    <n v="6"/>
    <s v="GOP14"/>
    <n v="200"/>
    <n v="0"/>
    <s v="ร้านที่2"/>
    <s v="พ***วรรณ ส***อาสน์"/>
    <s v="ราชบุรี"/>
    <s v="-"/>
    <s v=""/>
    <s v="01/01/2026 12:59"/>
    <s v="-"/>
    <s v="J&amp;T COD"/>
    <s v="Tiktok"/>
    <s v="จ่ายทีหลัง / COD"/>
    <s v=""/>
    <s v="768718178771"/>
    <s v="01/01/2026 12:59"/>
  </r>
  <r>
    <x v="0"/>
    <x v="0"/>
    <n v="66"/>
    <n v="4"/>
    <s v="GOP13"/>
    <n v="200"/>
    <n v="0"/>
    <s v="ร้านที่2"/>
    <s v="ส***ญญา  จ***งเนิน"/>
    <s v="นนทบุรี"/>
    <s v="-"/>
    <s v=""/>
    <s v="01/01/2026 12:58"/>
    <s v="-"/>
    <s v="Flash Express Thailand"/>
    <s v="Tiktok"/>
    <s v="tiktok"/>
    <s v=""/>
    <s v="THT03062CFUWA0Z"/>
    <s v="01/01/2026 12:58"/>
  </r>
  <r>
    <x v="1"/>
    <x v="1"/>
    <n v="68"/>
    <n v="2"/>
    <s v="GOP13"/>
    <n v="200"/>
    <n v="0"/>
    <s v="ร้านที่2"/>
    <s v="ส***ญญา  จ***งเนิน"/>
    <s v="นนทบุรี"/>
    <s v="-"/>
    <s v=""/>
    <s v="01/01/2026 12:58"/>
    <s v="-"/>
    <s v="Flash Express Thailand"/>
    <s v="Tiktok"/>
    <s v="tiktok"/>
    <s v=""/>
    <s v="THT03062CFUWA0Z"/>
    <s v="01/01/2026 12:58"/>
  </r>
  <r>
    <x v="0"/>
    <x v="0"/>
    <n v="66"/>
    <n v="2"/>
    <s v="GOP12"/>
    <n v="100"/>
    <n v="0"/>
    <s v="ร้านที่2"/>
    <s v="ม***ษา"/>
    <s v="ปทุมธานี"/>
    <s v="-"/>
    <s v=""/>
    <s v="01/01/2026 12:56"/>
    <s v="-"/>
    <s v="Flash Express Thailand"/>
    <s v="Tiktok"/>
    <s v="tiktok"/>
    <s v=""/>
    <s v="THT04022CFVY38Z"/>
    <s v="01/01/2026 12:56"/>
  </r>
  <r>
    <x v="1"/>
    <x v="1"/>
    <n v="68"/>
    <n v="1"/>
    <s v="GOP12"/>
    <n v="100"/>
    <n v="0"/>
    <s v="ร้านที่2"/>
    <s v="ม***ษา"/>
    <s v="ปทุมธานี"/>
    <s v="-"/>
    <s v=""/>
    <s v="01/01/2026 12:56"/>
    <s v="-"/>
    <s v="Flash Express Thailand"/>
    <s v="Tiktok"/>
    <s v="tiktok"/>
    <s v=""/>
    <s v="THT04022CFVY38Z"/>
    <s v="01/01/2026 12:56"/>
  </r>
  <r>
    <x v="5"/>
    <x v="5"/>
    <n v="139"/>
    <n v="1"/>
    <s v="GOP11"/>
    <n v="217.98"/>
    <n v="0"/>
    <s v="ร้านที่2"/>
    <s v="ช***ี ส***ภา"/>
    <s v="นครราชสีมา"/>
    <s v="-"/>
    <s v=""/>
    <s v="01/01/2026 12:56"/>
    <s v="-"/>
    <s v="J&amp;T Express"/>
    <s v="Tiktok"/>
    <s v="tiktok"/>
    <s v=""/>
    <s v="768778664566"/>
    <s v="01/01/2026 12:56"/>
  </r>
  <r>
    <x v="9"/>
    <x v="10"/>
    <n v="139"/>
    <n v="1"/>
    <s v="GOP11"/>
    <n v="217.98"/>
    <n v="0"/>
    <s v="ร้านที่2"/>
    <s v="ช***ี ส***ภา"/>
    <s v="นครราชสีมา"/>
    <s v="-"/>
    <s v=""/>
    <s v="01/01/2026 12:56"/>
    <s v="-"/>
    <s v="J&amp;T Express"/>
    <s v="Tiktok"/>
    <s v="tiktok"/>
    <s v=""/>
    <s v="768778664566"/>
    <s v="01/01/2026 12:56"/>
  </r>
  <r>
    <x v="0"/>
    <x v="0"/>
    <n v="66"/>
    <n v="10"/>
    <s v="GOP10"/>
    <n v="500"/>
    <n v="0"/>
    <s v="ร้านที่2"/>
    <s v="ธ***ารัตน์  พ***์งาม"/>
    <s v="นครสวรรค์"/>
    <s v="-"/>
    <s v=""/>
    <s v="01/01/2026 12:55"/>
    <s v="-"/>
    <s v="J&amp;T COD"/>
    <s v="Tiktok"/>
    <s v="จ่ายทีหลัง / COD"/>
    <s v=""/>
    <s v="768779071874"/>
    <s v="01/01/2026 12:55"/>
  </r>
  <r>
    <x v="1"/>
    <x v="1"/>
    <n v="68"/>
    <n v="5"/>
    <s v="GOP10"/>
    <n v="500"/>
    <n v="0"/>
    <s v="ร้านที่2"/>
    <s v="ธ***ารัตน์  พ***์งาม"/>
    <s v="นครสวรรค์"/>
    <s v="-"/>
    <s v=""/>
    <s v="01/01/2026 12:55"/>
    <s v="-"/>
    <s v="J&amp;T COD"/>
    <s v="Tiktok"/>
    <s v="จ่ายทีหลัง / COD"/>
    <s v=""/>
    <s v="768779071874"/>
    <s v="01/01/2026 12:55"/>
  </r>
  <r>
    <x v="2"/>
    <x v="2"/>
    <n v="50"/>
    <n v="18"/>
    <s v="GOP9"/>
    <n v="600"/>
    <n v="0"/>
    <s v="ร้านที่2"/>
    <s v="ร***อรุณ อ***"/>
    <s v="ปทุมธานี"/>
    <s v="-"/>
    <s v=""/>
    <s v="01/01/2026 12:55"/>
    <s v="-"/>
    <s v="Flash Express Thailand"/>
    <s v="Tiktok"/>
    <s v="tiktok"/>
    <s v=""/>
    <s v="THT04022CG2G22Z"/>
    <s v="01/01/2026 12:55"/>
  </r>
  <r>
    <x v="2"/>
    <x v="2"/>
    <n v="50"/>
    <n v="6"/>
    <s v="GOP8"/>
    <n v="200"/>
    <n v="0"/>
    <s v="ร้านที่2"/>
    <s v="ก***รรณ ม***นานนท์"/>
    <s v="เพชรบุรี"/>
    <s v="-"/>
    <s v=""/>
    <s v="01/01/2026 12:55"/>
    <s v="-"/>
    <s v="J&amp;T Express"/>
    <s v="Tiktok"/>
    <s v="tiktok"/>
    <s v=""/>
    <s v="768727461714"/>
    <s v="01/01/2026 12:55"/>
  </r>
  <r>
    <x v="0"/>
    <x v="0"/>
    <n v="66"/>
    <n v="4"/>
    <s v="GOP6"/>
    <n v="200"/>
    <n v="0"/>
    <s v="ร้านที่2"/>
    <s v="เ*** ส***าคร"/>
    <s v="สมุทรปราการ"/>
    <s v="-"/>
    <s v=""/>
    <s v="01/01/2026 12:53"/>
    <s v="-"/>
    <s v="J&amp;T COD"/>
    <s v="Tiktok"/>
    <s v="จ่ายทีหลัง / COD"/>
    <s v=""/>
    <s v="768710192751"/>
    <s v="01/01/2026 12:53"/>
  </r>
  <r>
    <x v="1"/>
    <x v="1"/>
    <n v="68"/>
    <n v="2"/>
    <s v="GOP6"/>
    <n v="200"/>
    <n v="0"/>
    <s v="ร้านที่2"/>
    <s v="เ*** ส***าคร"/>
    <s v="สมุทรปราการ"/>
    <s v="-"/>
    <s v=""/>
    <s v="01/01/2026 12:53"/>
    <s v="-"/>
    <s v="J&amp;T COD"/>
    <s v="Tiktok"/>
    <s v="จ่ายทีหลัง / COD"/>
    <s v=""/>
    <s v="768710192751"/>
    <s v="01/01/2026 12:53"/>
  </r>
  <r>
    <x v="0"/>
    <x v="0"/>
    <n v="66"/>
    <n v="4"/>
    <s v="GOP4"/>
    <n v="200"/>
    <n v="0"/>
    <s v="ร้านที่2"/>
    <s v="บ***มาส  เ***อก"/>
    <s v="ปทุมธานี"/>
    <s v="-"/>
    <s v=""/>
    <s v="01/01/2026 12:53"/>
    <s v="-"/>
    <s v="J&amp;T COD"/>
    <s v="Tiktok"/>
    <s v="จ่ายทีหลัง / COD"/>
    <s v=""/>
    <s v="768789488784"/>
    <s v="01/01/2026 12:53"/>
  </r>
  <r>
    <x v="1"/>
    <x v="1"/>
    <n v="68"/>
    <n v="2"/>
    <s v="GOP4"/>
    <n v="200"/>
    <n v="0"/>
    <s v="ร้านที่2"/>
    <s v="บ***มาส  เ***อก"/>
    <s v="ปทุมธานี"/>
    <s v="-"/>
    <s v=""/>
    <s v="01/01/2026 12:53"/>
    <s v="-"/>
    <s v="J&amp;T COD"/>
    <s v="Tiktok"/>
    <s v="จ่ายทีหลัง / COD"/>
    <s v=""/>
    <s v="768789488784"/>
    <s v="01/01/2026 12:53"/>
  </r>
  <r>
    <x v="22"/>
    <x v="24"/>
    <n v="10"/>
    <n v="20"/>
    <s v="GOP3"/>
    <n v="260"/>
    <n v="0"/>
    <s v="ร้านที่2"/>
    <s v="ว******ล"/>
    <s v="****** ซอย51 967/189 ตำบลประชาธิปัตย์ อำเภอธัญบุรี จังหวัดปทุมธานี 12130"/>
    <s v="12130"/>
    <s v="90"/>
    <s v="01/01/2026 12:53"/>
    <s v="-"/>
    <s v="SPX Express"/>
    <s v="Shopee"/>
    <s v="shopee"/>
    <s v=""/>
    <s v="TH2629241341223"/>
    <s v="01/01/2026 12:53"/>
  </r>
  <r>
    <x v="2"/>
    <x v="2"/>
    <n v="50"/>
    <n v="6"/>
    <s v="GOP2"/>
    <n v="200"/>
    <n v="0"/>
    <s v="ร้านที่2"/>
    <s v="ช***า จ***วงษ์"/>
    <s v="นครสวรรค์"/>
    <s v="-"/>
    <s v=""/>
    <s v="01/01/2026 12:55"/>
    <s v="-"/>
    <s v="J&amp;T Express"/>
    <s v="Tiktok"/>
    <s v="tiktok"/>
    <s v=""/>
    <s v="768780467792"/>
    <s v="01/01/2026 12:52"/>
  </r>
  <r>
    <x v="0"/>
    <x v="0"/>
    <n v="66"/>
    <n v="2"/>
    <s v="GOP1"/>
    <n v="100"/>
    <n v="0"/>
    <s v="ร้านที่2"/>
    <s v="น***ัฒนา​  ม***วิเศษ"/>
    <s v="ชลบุรี"/>
    <s v="-"/>
    <s v=""/>
    <s v="01/01/2026 12:51"/>
    <s v="-"/>
    <s v="J&amp;T Express"/>
    <s v="Tiktok"/>
    <s v="tiktok"/>
    <s v=""/>
    <s v="768772096724"/>
    <s v="01/01/2026 12:51"/>
  </r>
  <r>
    <x v="1"/>
    <x v="1"/>
    <n v="68"/>
    <n v="1"/>
    <s v="GOP1"/>
    <n v="100"/>
    <n v="0"/>
    <s v="ร้านที่2"/>
    <s v="น***ัฒนา​  ม***วิเศษ"/>
    <s v="ชลบุรี"/>
    <s v="-"/>
    <s v=""/>
    <s v="01/01/2026 12:51"/>
    <s v="-"/>
    <s v="J&amp;T Express"/>
    <s v="Tiktok"/>
    <s v="tiktok"/>
    <s v=""/>
    <s v="768772096724"/>
    <s v="01/01/2026 12:51"/>
  </r>
  <r>
    <x v="0"/>
    <x v="0"/>
    <n v="66"/>
    <n v="2"/>
    <s v="GOP0"/>
    <n v="100"/>
    <n v="0"/>
    <s v="ร้านที่2"/>
    <s v="ด***  ผ***นทร์"/>
    <s v="พิจิตร"/>
    <s v="-"/>
    <s v=""/>
    <s v="01/01/2026 12:51"/>
    <s v="-"/>
    <s v="J&amp;T Express"/>
    <s v="Tiktok"/>
    <s v="tiktok"/>
    <s v=""/>
    <s v="768766102812"/>
    <s v="01/01/2026 12:51"/>
  </r>
  <r>
    <x v="1"/>
    <x v="1"/>
    <n v="68"/>
    <n v="1"/>
    <s v="GOP0"/>
    <n v="100"/>
    <n v="0"/>
    <s v="ร้านที่2"/>
    <s v="ด***  ผ***นทร์"/>
    <s v="พิจิตร"/>
    <s v="-"/>
    <s v=""/>
    <s v="01/01/2026 12:51"/>
    <s v="-"/>
    <s v="J&amp;T Express"/>
    <s v="Tiktok"/>
    <s v="tiktok"/>
    <s v=""/>
    <s v="768766102812"/>
    <s v="01/01/2026 12:51"/>
  </r>
  <r>
    <x v="2"/>
    <x v="2"/>
    <n v="33.333333333333336"/>
    <n v="3"/>
    <s v="GOO99"/>
    <n v="100"/>
    <n v="0"/>
    <s v="ร้านที่2"/>
    <s v="ส***ตร พ***ัชตะ"/>
    <s v="กรุงเทพฯ"/>
    <s v="-"/>
    <s v=""/>
    <s v="01/01/2026 12:48"/>
    <s v="-"/>
    <s v="J&amp;T COD"/>
    <s v="Tiktok"/>
    <s v="จ่ายทีหลัง / COD"/>
    <s v=""/>
    <s v="768721367551"/>
    <s v="01/01/2026 12:48"/>
  </r>
  <r>
    <x v="2"/>
    <x v="2"/>
    <n v="50"/>
    <n v="6"/>
    <s v="GOO98"/>
    <n v="200"/>
    <n v="0"/>
    <s v="ร้านที่2"/>
    <s v="น***้ว"/>
    <s v="ลพบุรี"/>
    <s v="-"/>
    <s v=""/>
    <s v="01/01/2026 12:48"/>
    <s v="-"/>
    <s v="J&amp;T COD"/>
    <s v="Tiktok"/>
    <s v="จ่ายทีหลัง / COD"/>
    <s v=""/>
    <s v="768701469712"/>
    <s v="01/01/2026 12:48"/>
  </r>
  <r>
    <x v="2"/>
    <x v="2"/>
    <n v="50"/>
    <n v="6"/>
    <s v="GOO97"/>
    <n v="200"/>
    <n v="0"/>
    <s v="ร้านที่2"/>
    <s v="ล***้  ม***่าย"/>
    <s v="ปทุมธานี"/>
    <s v="-"/>
    <s v=""/>
    <s v="01/01/2026 12:47"/>
    <s v="-"/>
    <s v="Flash Express Thailand COD"/>
    <s v="Tiktok"/>
    <s v="จ่ายทีหลัง / COD"/>
    <s v=""/>
    <s v="THT04062CHQ119Z"/>
    <s v="01/01/2026 12:47"/>
  </r>
  <r>
    <x v="0"/>
    <x v="0"/>
    <n v="66"/>
    <n v="4"/>
    <s v="GOO96"/>
    <n v="200"/>
    <n v="0"/>
    <s v="ร้านที่2"/>
    <s v="ว***ยลักษณ์    ส***ศ"/>
    <s v="ลำพูน"/>
    <s v="-"/>
    <s v=""/>
    <s v="01/01/2026 12:45"/>
    <s v="-"/>
    <s v="J&amp;T COD"/>
    <s v="Tiktok"/>
    <s v="จ่ายทีหลัง / COD"/>
    <s v=""/>
    <s v="768706280775"/>
    <s v="01/01/2026 12:45"/>
  </r>
  <r>
    <x v="1"/>
    <x v="1"/>
    <n v="68"/>
    <n v="2"/>
    <s v="GOO96"/>
    <n v="200"/>
    <n v="0"/>
    <s v="ร้านที่2"/>
    <s v="ว***ยลักษณ์    ส***ศ"/>
    <s v="ลำพูน"/>
    <s v="-"/>
    <s v=""/>
    <s v="01/01/2026 12:45"/>
    <s v="-"/>
    <s v="J&amp;T COD"/>
    <s v="Tiktok"/>
    <s v="จ่ายทีหลัง / COD"/>
    <s v=""/>
    <s v="768706280775"/>
    <s v="01/01/2026 12:45"/>
  </r>
  <r>
    <x v="0"/>
    <x v="0"/>
    <n v="66"/>
    <n v="2"/>
    <s v="GOO95"/>
    <n v="100"/>
    <n v="0"/>
    <s v="ร้านที่2"/>
    <s v="N***"/>
    <s v="นนทบุรี"/>
    <s v="-"/>
    <s v=""/>
    <s v="01/01/2026 12:44"/>
    <s v="-"/>
    <s v="J&amp;T COD"/>
    <s v="Tiktok"/>
    <s v="จ่ายทีหลัง / COD"/>
    <s v=""/>
    <s v="768779507812"/>
    <s v="01/01/2026 12:44"/>
  </r>
  <r>
    <x v="1"/>
    <x v="1"/>
    <n v="68"/>
    <n v="1"/>
    <s v="GOO95"/>
    <n v="100"/>
    <n v="0"/>
    <s v="ร้านที่2"/>
    <s v="N***"/>
    <s v="นนทบุรี"/>
    <s v="-"/>
    <s v=""/>
    <s v="01/01/2026 12:44"/>
    <s v="-"/>
    <s v="J&amp;T COD"/>
    <s v="Tiktok"/>
    <s v="จ่ายทีหลัง / COD"/>
    <s v=""/>
    <s v="768779507812"/>
    <s v="01/01/2026 12:44"/>
  </r>
  <r>
    <x v="0"/>
    <x v="0"/>
    <n v="66"/>
    <n v="2"/>
    <s v="GOO94"/>
    <n v="100"/>
    <n v="0"/>
    <s v="ร้านที่2"/>
    <s v="แ***"/>
    <s v="นครศรีธรรมราช"/>
    <s v="-"/>
    <s v=""/>
    <s v="01/01/2026 12:42"/>
    <s v="-"/>
    <s v="J&amp;T COD"/>
    <s v="Tiktok"/>
    <s v="จ่ายทีหลัง / COD"/>
    <s v=""/>
    <s v="768777605875"/>
    <s v="01/01/2026 12:42"/>
  </r>
  <r>
    <x v="1"/>
    <x v="1"/>
    <n v="68"/>
    <n v="1"/>
    <s v="GOO94"/>
    <n v="100"/>
    <n v="0"/>
    <s v="ร้านที่2"/>
    <s v="แ***"/>
    <s v="นครศรีธรรมราช"/>
    <s v="-"/>
    <s v=""/>
    <s v="01/01/2026 12:42"/>
    <s v="-"/>
    <s v="J&amp;T COD"/>
    <s v="Tiktok"/>
    <s v="จ่ายทีหลัง / COD"/>
    <s v=""/>
    <s v="768777605875"/>
    <s v="01/01/2026 12:42"/>
  </r>
  <r>
    <x v="2"/>
    <x v="2"/>
    <n v="50"/>
    <n v="6"/>
    <s v="GOO93"/>
    <n v="200"/>
    <n v="0"/>
    <s v="ร้านที่2"/>
    <s v="ป***ี"/>
    <s v="สมุทรสงคราม"/>
    <s v="-"/>
    <s v=""/>
    <s v="01/01/2026 12:41"/>
    <s v="-"/>
    <s v="J&amp;T COD"/>
    <s v="Tiktok"/>
    <s v="จ่ายทีหลัง / COD"/>
    <s v=""/>
    <s v="768726659805"/>
    <s v="01/01/2026 12:41"/>
  </r>
  <r>
    <x v="2"/>
    <x v="2"/>
    <n v="50"/>
    <n v="6"/>
    <s v="GOO92"/>
    <n v="200"/>
    <n v="0"/>
    <s v="ร้านที่2"/>
    <s v="u***1736567526002"/>
    <s v="ยโสธร"/>
    <s v="-"/>
    <s v=""/>
    <s v="01/01/2026 12:40"/>
    <s v="-"/>
    <s v="J&amp;T COD"/>
    <s v="Tiktok"/>
    <s v="จ่ายทีหลัง / COD"/>
    <s v=""/>
    <s v="768713766682"/>
    <s v="01/01/2026 12:40"/>
  </r>
  <r>
    <x v="2"/>
    <x v="2"/>
    <n v="50"/>
    <n v="6"/>
    <s v="GOO91"/>
    <n v="200"/>
    <n v="0"/>
    <s v="ร้านที่2"/>
    <s v="น***าวลัดดาวัลย์  ว***ธรรม"/>
    <s v="ลพบุรี"/>
    <s v="-"/>
    <s v=""/>
    <s v="01/01/2026 12:37"/>
    <s v="-"/>
    <s v="J&amp;T COD"/>
    <s v="Tiktok"/>
    <s v="จ่ายทีหลัง / COD"/>
    <s v=""/>
    <s v="768727656686"/>
    <s v="01/01/2026 12:37"/>
  </r>
  <r>
    <x v="2"/>
    <x v="2"/>
    <n v="50"/>
    <n v="6"/>
    <s v="GOO90"/>
    <n v="200"/>
    <n v="0"/>
    <s v="ร้านที่2"/>
    <s v="ส*** ผ***แก้ว"/>
    <s v="นครนายก"/>
    <s v="-"/>
    <s v=""/>
    <s v="01/01/2026 12:35"/>
    <s v="-"/>
    <s v="J&amp;T COD"/>
    <s v="Tiktok"/>
    <s v="จ่ายทีหลัง / COD"/>
    <s v=""/>
    <s v="768707252703"/>
    <s v="01/01/2026 12:35"/>
  </r>
  <r>
    <x v="2"/>
    <x v="2"/>
    <n v="50"/>
    <n v="6"/>
    <s v="GOO89"/>
    <n v="200"/>
    <n v="0"/>
    <s v="ร้านที่2"/>
    <s v="ส***ณ์ แ***วิงวอน"/>
    <s v="จันทบุรี"/>
    <s v="-"/>
    <s v=""/>
    <s v="01/01/2026 12:34"/>
    <s v="-"/>
    <s v="J&amp;T COD"/>
    <s v="Tiktok"/>
    <s v="จ่ายทีหลัง / COD"/>
    <s v=""/>
    <s v="768739768661"/>
    <s v="01/01/2026 12:34"/>
  </r>
  <r>
    <x v="2"/>
    <x v="2"/>
    <n v="50"/>
    <n v="6"/>
    <s v="GOO88"/>
    <n v="200"/>
    <n v="0"/>
    <s v="ร้านที่2"/>
    <s v="S***pron P***bumrung"/>
    <s v="พระนครศรีอยุธยา"/>
    <s v="-"/>
    <s v=""/>
    <s v="01/01/2026 12:34"/>
    <s v="-"/>
    <s v="J&amp;T Express"/>
    <s v="Tiktok"/>
    <s v="tiktok"/>
    <s v=""/>
    <s v="768784258675"/>
    <s v="01/01/2026 12:34"/>
  </r>
  <r>
    <x v="0"/>
    <x v="0"/>
    <n v="66"/>
    <n v="4"/>
    <s v="GOO87"/>
    <n v="200"/>
    <n v="0"/>
    <s v="ร้านที่2"/>
    <s v="ซ***"/>
    <s v="กรุงเทพฯ"/>
    <s v="-"/>
    <s v=""/>
    <s v="01/01/2026 12:33"/>
    <s v="-"/>
    <s v="J&amp;T COD"/>
    <s v="Tiktok"/>
    <s v="จ่ายทีหลัง / COD"/>
    <s v=""/>
    <s v="768797281744"/>
    <s v="01/01/2026 12:33"/>
  </r>
  <r>
    <x v="1"/>
    <x v="1"/>
    <n v="68"/>
    <n v="2"/>
    <s v="GOO87"/>
    <n v="200"/>
    <n v="0"/>
    <s v="ร้านที่2"/>
    <s v="ซ***"/>
    <s v="กรุงเทพฯ"/>
    <s v="-"/>
    <s v=""/>
    <s v="01/01/2026 12:33"/>
    <s v="-"/>
    <s v="J&amp;T COD"/>
    <s v="Tiktok"/>
    <s v="จ่ายทีหลัง / COD"/>
    <s v=""/>
    <s v="768797281744"/>
    <s v="01/01/2026 12:33"/>
  </r>
  <r>
    <x v="0"/>
    <x v="0"/>
    <n v="66"/>
    <n v="2"/>
    <s v="GOO86"/>
    <n v="100"/>
    <n v="0"/>
    <s v="ร้านที่2"/>
    <s v="ธ***กร เ***ามาตย์"/>
    <s v="มหาสารคาม"/>
    <s v="-"/>
    <s v=""/>
    <s v="01/01/2026 12:32"/>
    <s v="-"/>
    <s v="J&amp;T COD"/>
    <s v="Tiktok"/>
    <s v="จ่ายทีหลัง / COD"/>
    <s v=""/>
    <s v="768729314850"/>
    <s v="01/01/2026 12:32"/>
  </r>
  <r>
    <x v="1"/>
    <x v="1"/>
    <n v="68"/>
    <n v="1"/>
    <s v="GOO86"/>
    <n v="100"/>
    <n v="0"/>
    <s v="ร้านที่2"/>
    <s v="ธ***กร เ***ามาตย์"/>
    <s v="มหาสารคาม"/>
    <s v="-"/>
    <s v=""/>
    <s v="01/01/2026 12:32"/>
    <s v="-"/>
    <s v="J&amp;T COD"/>
    <s v="Tiktok"/>
    <s v="จ่ายทีหลัง / COD"/>
    <s v=""/>
    <s v="768729314850"/>
    <s v="01/01/2026 12:32"/>
  </r>
  <r>
    <x v="2"/>
    <x v="2"/>
    <n v="50"/>
    <n v="6"/>
    <s v="GOO84"/>
    <n v="200"/>
    <n v="0"/>
    <s v="ร้านที่2"/>
    <s v="d***nee p***chimplee"/>
    <s v="กรุงเทพฯ"/>
    <s v="-"/>
    <s v=""/>
    <s v="01/01/2026 12:30"/>
    <s v="-"/>
    <s v="J&amp;T COD"/>
    <s v="Tiktok"/>
    <s v="จ่ายทีหลัง / COD"/>
    <s v=""/>
    <s v="768730461645"/>
    <s v="01/01/2026 12:30"/>
  </r>
  <r>
    <x v="0"/>
    <x v="0"/>
    <n v="66"/>
    <n v="2"/>
    <s v="GOO83"/>
    <n v="100"/>
    <n v="0"/>
    <s v="ร้านที่2"/>
    <s v="น***มิ่งโกมุท เ***งพงษ์"/>
    <s v="ชลบุรี"/>
    <s v="-"/>
    <s v=""/>
    <s v="01/01/2026 12:29"/>
    <s v="-"/>
    <s v="J&amp;T COD"/>
    <s v="Tiktok"/>
    <s v="จ่ายทีหลัง / COD"/>
    <s v=""/>
    <s v="768701002882"/>
    <s v="01/01/2026 12:29"/>
  </r>
  <r>
    <x v="1"/>
    <x v="1"/>
    <n v="68"/>
    <n v="1"/>
    <s v="GOO83"/>
    <n v="100"/>
    <n v="0"/>
    <s v="ร้านที่2"/>
    <s v="น***มิ่งโกมุท เ***งพงษ์"/>
    <s v="ชลบุรี"/>
    <s v="-"/>
    <s v=""/>
    <s v="01/01/2026 12:29"/>
    <s v="-"/>
    <s v="J&amp;T COD"/>
    <s v="Tiktok"/>
    <s v="จ่ายทีหลัง / COD"/>
    <s v=""/>
    <s v="768701002882"/>
    <s v="01/01/2026 12:29"/>
  </r>
  <r>
    <x v="2"/>
    <x v="2"/>
    <n v="33.333333333333336"/>
    <n v="3"/>
    <s v="GOO82"/>
    <n v="100"/>
    <n v="0"/>
    <s v="ร้านที่2"/>
    <s v="ม***ัตน..เรืองโฉม"/>
    <s v="สงขลา"/>
    <s v="-"/>
    <s v=""/>
    <s v="01/01/2026 12:27"/>
    <s v="-"/>
    <s v="J&amp;T COD"/>
    <s v="Tiktok"/>
    <s v="จ่ายทีหลัง / COD"/>
    <s v=""/>
    <s v="768766564580"/>
    <s v="01/01/2026 12:27"/>
  </r>
  <r>
    <x v="0"/>
    <x v="0"/>
    <n v="66"/>
    <n v="2"/>
    <s v="GOO81"/>
    <n v="100"/>
    <n v="0"/>
    <s v="ร้านที่2"/>
    <s v="แ***ริง อ***พูดเยอะ"/>
    <s v="สุราษฎร์ธานี"/>
    <s v="-"/>
    <s v=""/>
    <s v="01/01/2026 12:27"/>
    <s v="-"/>
    <s v="J&amp;T COD"/>
    <s v="Tiktok"/>
    <s v="จ่ายทีหลัง / COD"/>
    <s v=""/>
    <s v="768796115883"/>
    <s v="01/01/2026 12:27"/>
  </r>
  <r>
    <x v="1"/>
    <x v="1"/>
    <n v="68"/>
    <n v="1"/>
    <s v="GOO81"/>
    <n v="100"/>
    <n v="0"/>
    <s v="ร้านที่2"/>
    <s v="แ***ริง อ***พูดเยอะ"/>
    <s v="สุราษฎร์ธานี"/>
    <s v="-"/>
    <s v=""/>
    <s v="01/01/2026 12:27"/>
    <s v="-"/>
    <s v="J&amp;T COD"/>
    <s v="Tiktok"/>
    <s v="จ่ายทีหลัง / COD"/>
    <s v=""/>
    <s v="768796115883"/>
    <s v="01/01/2026 12:27"/>
  </r>
  <r>
    <x v="2"/>
    <x v="2"/>
    <n v="33.333333333333336"/>
    <n v="3"/>
    <s v="GOO80"/>
    <n v="100"/>
    <n v="0"/>
    <s v="ร้านที่2"/>
    <s v="ร***์แม่บ้าน"/>
    <s v="กรุงเทพฯ"/>
    <s v="-"/>
    <s v=""/>
    <s v="01/01/2026 12:26"/>
    <s v="-"/>
    <s v="J&amp;T COD"/>
    <s v="Tiktok"/>
    <s v="จ่ายทีหลัง / COD"/>
    <s v=""/>
    <s v="768777780584"/>
    <s v="01/01/2026 12:26"/>
  </r>
  <r>
    <x v="2"/>
    <x v="2"/>
    <n v="50"/>
    <n v="6"/>
    <s v="GOO79"/>
    <n v="200"/>
    <n v="0"/>
    <s v="ร้านที่2"/>
    <s v="อ***ันท์ ค***ียบ"/>
    <s v="ระนอง"/>
    <s v="-"/>
    <s v=""/>
    <s v="01/01/2026 12:25"/>
    <s v="-"/>
    <s v="J&amp;T COD"/>
    <s v="Tiktok"/>
    <s v="จ่ายทีหลัง / COD"/>
    <s v=""/>
    <s v="768763163652"/>
    <s v="01/01/2026 12:25"/>
  </r>
  <r>
    <x v="2"/>
    <x v="2"/>
    <n v="50"/>
    <n v="6"/>
    <s v="GOO78"/>
    <n v="200"/>
    <n v="0"/>
    <s v="ร้านที่2"/>
    <s v="อ***เจอคนจริงใจ"/>
    <s v="ชลบุรี"/>
    <s v="-"/>
    <s v=""/>
    <s v="01/01/2026 12:24"/>
    <s v="-"/>
    <s v="J&amp;T COD"/>
    <s v="Tiktok"/>
    <s v="จ่ายทีหลัง / COD"/>
    <s v=""/>
    <s v="768772975644"/>
    <s v="01/01/2026 12:24"/>
  </r>
  <r>
    <x v="13"/>
    <x v="14"/>
    <n v="120"/>
    <n v="2"/>
    <s v="GOO77"/>
    <n v="160"/>
    <n v="0"/>
    <s v="ร้านที่2"/>
    <s v="พ***นภา ว***า"/>
    <s v="พระนครศรีอยุธยา"/>
    <s v="-"/>
    <s v=""/>
    <s v="01/01/2026 12:22"/>
    <s v="-"/>
    <s v="J&amp;T COD"/>
    <s v="Tiktok"/>
    <s v="จ่ายทีหลัง / COD"/>
    <s v=""/>
    <s v="768755021683"/>
    <s v="01/01/2026 12:22"/>
  </r>
  <r>
    <x v="2"/>
    <x v="2"/>
    <n v="50"/>
    <n v="6"/>
    <s v="GOO76"/>
    <n v="200"/>
    <n v="0"/>
    <s v="ร้านที่2"/>
    <s v="น***กษณ์ จ***ุง"/>
    <s v="เชียงใหม่"/>
    <s v="-"/>
    <s v=""/>
    <s v="01/01/2026 12:21"/>
    <s v="-"/>
    <s v="J&amp;T COD"/>
    <s v="Tiktok"/>
    <s v="จ่ายทีหลัง / COD"/>
    <s v=""/>
    <s v="768745060635"/>
    <s v="01/01/2026 12:22"/>
  </r>
  <r>
    <x v="2"/>
    <x v="2"/>
    <n v="50"/>
    <n v="6"/>
    <s v="GOO74"/>
    <n v="200"/>
    <n v="0"/>
    <s v="ร้านที่2"/>
    <s v="น***ทร์  เ***"/>
    <s v="สตูล"/>
    <s v="-"/>
    <s v=""/>
    <s v="01/01/2026 12:20"/>
    <s v="-"/>
    <s v="J&amp;T Express"/>
    <s v="Tiktok"/>
    <s v="tiktok"/>
    <s v=""/>
    <s v="768790464632"/>
    <s v="01/01/2026 12:21"/>
  </r>
  <r>
    <x v="0"/>
    <x v="0"/>
    <n v="66"/>
    <n v="2"/>
    <s v="GOO73"/>
    <n v="100"/>
    <n v="0"/>
    <s v="ร้านที่2"/>
    <s v="เ***ชียง ย***ัตนพันธุ์"/>
    <s v="กรุงเทพฯ"/>
    <s v="-"/>
    <s v=""/>
    <s v="01/01/2026 12:19"/>
    <s v="-"/>
    <s v="J&amp;T Express"/>
    <s v="Tiktok"/>
    <s v="tiktok"/>
    <s v=""/>
    <s v="768753319832"/>
    <s v="01/01/2026 12:19"/>
  </r>
  <r>
    <x v="1"/>
    <x v="1"/>
    <n v="68"/>
    <n v="1"/>
    <s v="GOO73"/>
    <n v="100"/>
    <n v="0"/>
    <s v="ร้านที่2"/>
    <s v="เ***ชียง ย***ัตนพันธุ์"/>
    <s v="กรุงเทพฯ"/>
    <s v="-"/>
    <s v=""/>
    <s v="01/01/2026 12:19"/>
    <s v="-"/>
    <s v="J&amp;T Express"/>
    <s v="Tiktok"/>
    <s v="tiktok"/>
    <s v=""/>
    <s v="768753319832"/>
    <s v="01/01/2026 12:19"/>
  </r>
  <r>
    <x v="2"/>
    <x v="2"/>
    <n v="50"/>
    <n v="6"/>
    <s v="GOO71"/>
    <n v="200"/>
    <n v="0"/>
    <s v="ร้านที่2"/>
    <s v="จ***า พ***วัสดิ์"/>
    <s v="สุโขทัย"/>
    <s v="-"/>
    <s v=""/>
    <s v="01/01/2026 12:14"/>
    <s v="-"/>
    <s v="J&amp;T COD"/>
    <s v="Tiktok"/>
    <s v="จ่ายทีหลัง / COD"/>
    <s v=""/>
    <s v="768782269625"/>
    <s v="01/01/2026 12:14"/>
  </r>
  <r>
    <x v="2"/>
    <x v="2"/>
    <n v="50"/>
    <n v="6"/>
    <s v="GOO70"/>
    <n v="200"/>
    <n v="0"/>
    <s v="ร้านที่2"/>
    <s v="ส***ี จ***ร์จรูญพงษ์"/>
    <s v="ระยอง"/>
    <s v="-"/>
    <s v=""/>
    <s v="01/01/2026 12:14"/>
    <s v="-"/>
    <s v="J&amp;T COD"/>
    <s v="Tiktok"/>
    <s v="จ่ายทีหลัง / COD"/>
    <s v=""/>
    <s v="768747967643"/>
    <s v="01/01/2026 12:14"/>
  </r>
  <r>
    <x v="0"/>
    <x v="0"/>
    <n v="66"/>
    <n v="2"/>
    <s v="GOO69"/>
    <n v="100"/>
    <n v="0"/>
    <s v="ร้านที่2"/>
    <s v="น***รียง เ***งไธสง"/>
    <s v="นครราชสีมา"/>
    <s v="-"/>
    <s v=""/>
    <s v="01/01/2026 12:14"/>
    <s v="-"/>
    <s v="J&amp;T COD"/>
    <s v="Tiktok"/>
    <s v="จ่ายทีหลัง / COD"/>
    <s v=""/>
    <s v="768746711865"/>
    <s v="01/01/2026 12:14"/>
  </r>
  <r>
    <x v="1"/>
    <x v="1"/>
    <n v="68"/>
    <n v="1"/>
    <s v="GOO69"/>
    <n v="100"/>
    <n v="0"/>
    <s v="ร้านที่2"/>
    <s v="น***รียง เ***งไธสง"/>
    <s v="นครราชสีมา"/>
    <s v="-"/>
    <s v=""/>
    <s v="01/01/2026 12:14"/>
    <s v="-"/>
    <s v="J&amp;T COD"/>
    <s v="Tiktok"/>
    <s v="จ่ายทีหลัง / COD"/>
    <s v=""/>
    <s v="768746711865"/>
    <s v="01/01/2026 12:14"/>
  </r>
  <r>
    <x v="2"/>
    <x v="2"/>
    <n v="33.333333333333336"/>
    <n v="3"/>
    <s v="GOO68"/>
    <n v="100"/>
    <n v="0"/>
    <s v="ร้านที่2"/>
    <s v="น** จ***พร บ***ิพย์"/>
    <s v="กาฬสินธุ์"/>
    <s v="-"/>
    <s v=""/>
    <s v="01/01/2026 12:12"/>
    <s v="-"/>
    <s v="J&amp;T COD"/>
    <s v="Tiktok"/>
    <s v="จ่ายทีหลัง / COD"/>
    <s v=""/>
    <s v="768729475581"/>
    <s v="01/01/2026 12:12"/>
  </r>
  <r>
    <x v="0"/>
    <x v="0"/>
    <n v="66"/>
    <n v="2"/>
    <s v="GOO67"/>
    <n v="100"/>
    <n v="0"/>
    <s v="ร้านที่2"/>
    <s v="ส***สา พ***ุ์สะอาด"/>
    <s v="พระนครศรีอยุธยา"/>
    <s v="-"/>
    <s v=""/>
    <s v="01/01/2026 12:11"/>
    <s v="-"/>
    <s v="J&amp;T Express"/>
    <s v="Tiktok"/>
    <s v="tiktok"/>
    <s v=""/>
    <s v="768701406896"/>
    <s v="01/01/2026 12:11"/>
  </r>
  <r>
    <x v="1"/>
    <x v="1"/>
    <n v="68"/>
    <n v="1"/>
    <s v="GOO67"/>
    <n v="100"/>
    <n v="0"/>
    <s v="ร้านที่2"/>
    <s v="ส***สา พ***ุ์สะอาด"/>
    <s v="พระนครศรีอยุธยา"/>
    <s v="-"/>
    <s v=""/>
    <s v="01/01/2026 12:11"/>
    <s v="-"/>
    <s v="J&amp;T Express"/>
    <s v="Tiktok"/>
    <s v="tiktok"/>
    <s v=""/>
    <s v="768701406896"/>
    <s v="01/01/2026 12:11"/>
  </r>
  <r>
    <x v="2"/>
    <x v="2"/>
    <n v="50"/>
    <n v="6"/>
    <s v="GOO66"/>
    <n v="200"/>
    <n v="0"/>
    <s v="ร้านที่2"/>
    <s v="อ***ิพล  ไ***ุติ"/>
    <s v="เทศบาลนครสุราษฎร์ธานี"/>
    <s v="-"/>
    <s v=""/>
    <s v="01/01/2026 12:11"/>
    <s v="-"/>
    <s v="J&amp;T COD"/>
    <s v="Tiktok"/>
    <s v="จ่ายทีหลัง / COD"/>
    <s v=""/>
    <s v="768799858643"/>
    <s v="01/01/2026 12:11"/>
  </r>
  <r>
    <x v="0"/>
    <x v="0"/>
    <n v="66"/>
    <n v="4"/>
    <s v="GOO65"/>
    <n v="200"/>
    <n v="0"/>
    <s v="ร้านที่2"/>
    <s v="u***9310488139327"/>
    <s v="หนองบัวลำภู"/>
    <s v="-"/>
    <s v=""/>
    <s v="01/01/2026 12:11"/>
    <s v="-"/>
    <s v="J&amp;T Express"/>
    <s v="Tiktok"/>
    <s v="tiktok"/>
    <s v=""/>
    <s v="768725685792"/>
    <s v="01/01/2026 12:11"/>
  </r>
  <r>
    <x v="1"/>
    <x v="1"/>
    <n v="68"/>
    <n v="2"/>
    <s v="GOO65"/>
    <n v="200"/>
    <n v="0"/>
    <s v="ร้านที่2"/>
    <s v="u***9310488139327"/>
    <s v="หนองบัวลำภู"/>
    <s v="-"/>
    <s v=""/>
    <s v="01/01/2026 12:11"/>
    <s v="-"/>
    <s v="J&amp;T Express"/>
    <s v="Tiktok"/>
    <s v="tiktok"/>
    <s v=""/>
    <s v="768725685792"/>
    <s v="01/01/2026 12:11"/>
  </r>
  <r>
    <x v="0"/>
    <x v="0"/>
    <n v="66"/>
    <n v="2"/>
    <s v="GOO64"/>
    <n v="100"/>
    <n v="0"/>
    <s v="ร้านที่2"/>
    <s v="แ***ิคเซีย เ***"/>
    <s v="ตรัง"/>
    <s v="-"/>
    <s v=""/>
    <s v="01/01/2026 12:11"/>
    <s v="-"/>
    <s v="J&amp;T Express"/>
    <s v="Tiktok"/>
    <s v="tiktok"/>
    <s v=""/>
    <s v="768757910830"/>
    <s v="01/01/2026 12:11"/>
  </r>
  <r>
    <x v="1"/>
    <x v="1"/>
    <n v="68"/>
    <n v="1"/>
    <s v="GOO64"/>
    <n v="100"/>
    <n v="0"/>
    <s v="ร้านที่2"/>
    <s v="แ***ิคเซีย เ***"/>
    <s v="ตรัง"/>
    <s v="-"/>
    <s v=""/>
    <s v="01/01/2026 12:11"/>
    <s v="-"/>
    <s v="J&amp;T Express"/>
    <s v="Tiktok"/>
    <s v="tiktok"/>
    <s v=""/>
    <s v="768757910830"/>
    <s v="01/01/2026 12:11"/>
  </r>
  <r>
    <x v="4"/>
    <x v="4"/>
    <n v="33.333333333333336"/>
    <n v="3"/>
    <s v="GOO63"/>
    <n v="135"/>
    <n v="0"/>
    <s v="ร้านที่2"/>
    <s v="จ***รร เ***ภักดี"/>
    <s v="ปทุมธานี"/>
    <s v="-"/>
    <s v=""/>
    <s v="01/01/2026 12:10"/>
    <s v="-"/>
    <s v="J&amp;T COD"/>
    <s v="Tiktok"/>
    <s v="จ่ายทีหลัง / COD"/>
    <s v=""/>
    <s v="768702935556"/>
    <s v="01/01/2026 12:10"/>
  </r>
  <r>
    <x v="9"/>
    <x v="10"/>
    <n v="139"/>
    <n v="2"/>
    <s v="GOO62"/>
    <n v="218"/>
    <n v="0"/>
    <s v="ร้านที่2"/>
    <s v="K***เชษฐ์  เ***รูจี"/>
    <s v="กรุงเทพฯ"/>
    <s v="-"/>
    <s v=""/>
    <s v="01/01/2026 12:08"/>
    <s v="-"/>
    <s v="J&amp;T Express"/>
    <s v="Tiktok"/>
    <s v="tiktok"/>
    <s v=""/>
    <s v="768796574571"/>
    <s v="01/01/2026 12:08"/>
  </r>
  <r>
    <x v="9"/>
    <x v="10"/>
    <n v="139"/>
    <n v="1"/>
    <s v="GOO61"/>
    <n v="108.99"/>
    <n v="0"/>
    <s v="ร้านที่2"/>
    <s v="ท***ดา อ***เศรษฐัง"/>
    <s v="เทศบาลเมืองบุรีรัมย์"/>
    <s v="-"/>
    <s v=""/>
    <s v="01/01/2026 12:08"/>
    <s v="-"/>
    <s v="J&amp;T Express"/>
    <s v="Tiktok"/>
    <s v="tiktok"/>
    <s v=""/>
    <s v="768723069520"/>
    <s v="01/01/2026 12:08"/>
  </r>
  <r>
    <x v="2"/>
    <x v="2"/>
    <n v="50"/>
    <n v="6"/>
    <s v="GOO60"/>
    <n v="200"/>
    <n v="0"/>
    <s v="ร้านที่2"/>
    <s v="ส***ิษา ส***ิคีรี"/>
    <s v="สุราษฎร์ธานี"/>
    <s v="-"/>
    <s v=""/>
    <s v="01/01/2026 12:08"/>
    <s v="-"/>
    <s v="J&amp;T COD"/>
    <s v="Tiktok"/>
    <s v="จ่ายทีหลัง / COD"/>
    <s v=""/>
    <s v="768720560635"/>
    <s v="01/01/2026 12:08"/>
  </r>
  <r>
    <x v="2"/>
    <x v="2"/>
    <n v="33.333333333333336"/>
    <n v="3"/>
    <s v="GOO59"/>
    <n v="100"/>
    <n v="0"/>
    <s v="ร้านที่2"/>
    <s v="น***ศ ศ***งาม"/>
    <s v="ระยอง"/>
    <s v="-"/>
    <s v=""/>
    <s v="01/01/2026 12:08"/>
    <s v="-"/>
    <s v="J&amp;T COD"/>
    <s v="Tiktok"/>
    <s v="จ่ายทีหลัง / COD"/>
    <s v=""/>
    <s v="768752581590"/>
    <s v="01/01/2026 12:08"/>
  </r>
  <r>
    <x v="2"/>
    <x v="2"/>
    <n v="33.333333333333336"/>
    <n v="3"/>
    <s v="GOO58"/>
    <n v="100"/>
    <n v="0"/>
    <s v="ร้านที่2"/>
    <s v="ย*** พ***์ปาน"/>
    <s v="สุราษฎร์ธานี"/>
    <s v="-"/>
    <s v=""/>
    <s v="01/01/2026 12:07"/>
    <s v="-"/>
    <s v="J&amp;T COD"/>
    <s v="Tiktok"/>
    <s v="จ่ายทีหลัง / COD"/>
    <s v=""/>
    <s v="768733072564"/>
    <s v="01/01/2026 12:08"/>
  </r>
  <r>
    <x v="0"/>
    <x v="0"/>
    <n v="66"/>
    <n v="2"/>
    <s v="GOO57"/>
    <n v="100"/>
    <n v="0"/>
    <s v="ร้านที่2"/>
    <s v="ส***จน์ ห***ลอย"/>
    <s v="ปทุมธานี"/>
    <s v="-"/>
    <s v=""/>
    <s v="01/01/2026 12:07"/>
    <s v="-"/>
    <s v="Flash Express Thailand COD"/>
    <s v="Tiktok"/>
    <s v="จ่ายทีหลัง / COD"/>
    <s v=""/>
    <s v="THT04022CFW4U2Z"/>
    <s v="01/01/2026 12:07"/>
  </r>
  <r>
    <x v="1"/>
    <x v="1"/>
    <n v="68"/>
    <n v="1"/>
    <s v="GOO57"/>
    <n v="100"/>
    <n v="0"/>
    <s v="ร้านที่2"/>
    <s v="ส***จน์ ห***ลอย"/>
    <s v="ปทุมธานี"/>
    <s v="-"/>
    <s v=""/>
    <s v="01/01/2026 12:07"/>
    <s v="-"/>
    <s v="Flash Express Thailand COD"/>
    <s v="Tiktok"/>
    <s v="จ่ายทีหลัง / COD"/>
    <s v=""/>
    <s v="THT04022CFW4U2Z"/>
    <s v="01/01/2026 12:07"/>
  </r>
  <r>
    <x v="2"/>
    <x v="2"/>
    <n v="50"/>
    <n v="6"/>
    <s v="GOO55"/>
    <n v="200"/>
    <n v="0"/>
    <s v="ร้านที่2"/>
    <s v="น***ี จ***มุนี"/>
    <s v="นครศรีธรรมราช"/>
    <s v="-"/>
    <s v=""/>
    <s v="01/01/2026 12:06"/>
    <s v="-"/>
    <s v="J&amp;T COD"/>
    <s v="Tiktok"/>
    <s v="จ่ายทีหลัง / COD"/>
    <s v=""/>
    <s v="768771007664"/>
    <s v="01/01/2026 12:06"/>
  </r>
  <r>
    <x v="2"/>
    <x v="2"/>
    <n v="33.333333333333336"/>
    <n v="3"/>
    <s v="GOO54"/>
    <n v="100"/>
    <n v="0"/>
    <s v="ร้านที่2"/>
    <s v="ม* ต***ย"/>
    <s v="นครปฐม"/>
    <s v="-"/>
    <s v=""/>
    <s v="01/01/2026 12:05"/>
    <s v="-"/>
    <s v="J&amp;T COD"/>
    <s v="Tiktok"/>
    <s v="จ่ายทีหลัง / COD"/>
    <s v=""/>
    <s v="768718361596"/>
    <s v="01/01/2026 12:05"/>
  </r>
  <r>
    <x v="0"/>
    <x v="0"/>
    <n v="66"/>
    <n v="2"/>
    <s v="GOO53"/>
    <n v="100"/>
    <n v="0"/>
    <s v="ร้านที่2"/>
    <s v="น***"/>
    <s v="พิษณุโลก"/>
    <s v="-"/>
    <s v=""/>
    <s v="01/01/2026 12:05"/>
    <s v="-"/>
    <s v="J&amp;T Express"/>
    <s v="Tiktok"/>
    <s v="tiktok"/>
    <s v=""/>
    <s v="768726103821"/>
    <s v="01/01/2026 12:04"/>
  </r>
  <r>
    <x v="1"/>
    <x v="1"/>
    <n v="68"/>
    <n v="1"/>
    <s v="GOO53"/>
    <n v="100"/>
    <n v="0"/>
    <s v="ร้านที่2"/>
    <s v="น***"/>
    <s v="พิษณุโลก"/>
    <s v="-"/>
    <s v=""/>
    <s v="01/01/2026 12:05"/>
    <s v="-"/>
    <s v="J&amp;T Express"/>
    <s v="Tiktok"/>
    <s v="tiktok"/>
    <s v=""/>
    <s v="768726103821"/>
    <s v="01/01/2026 12:04"/>
  </r>
  <r>
    <x v="0"/>
    <x v="0"/>
    <n v="66"/>
    <n v="2"/>
    <s v="GOO52"/>
    <n v="100"/>
    <n v="0"/>
    <s v="ร้านที่2"/>
    <s v="พ***ี   ท***ง"/>
    <s v="กาญจนบุรี"/>
    <s v="-"/>
    <s v=""/>
    <s v="01/01/2026 12:03"/>
    <s v="-"/>
    <s v="J&amp;T COD"/>
    <s v="Tiktok"/>
    <s v="จ่ายทีหลัง / COD"/>
    <s v=""/>
    <s v="768750703836"/>
    <s v="01/01/2026 12:03"/>
  </r>
  <r>
    <x v="1"/>
    <x v="1"/>
    <n v="68"/>
    <n v="1"/>
    <s v="GOO52"/>
    <n v="100"/>
    <n v="0"/>
    <s v="ร้านที่2"/>
    <s v="พ***ี   ท***ง"/>
    <s v="กาญจนบุรี"/>
    <s v="-"/>
    <s v=""/>
    <s v="01/01/2026 12:03"/>
    <s v="-"/>
    <s v="J&amp;T COD"/>
    <s v="Tiktok"/>
    <s v="จ่ายทีหลัง / COD"/>
    <s v=""/>
    <s v="768750703836"/>
    <s v="01/01/2026 12:03"/>
  </r>
  <r>
    <x v="2"/>
    <x v="2"/>
    <n v="33.333333333333336"/>
    <n v="6"/>
    <s v="GOO51"/>
    <n v="270"/>
    <n v="0"/>
    <s v="ร้านที่2"/>
    <s v="ก******ี"/>
    <s v="******ดนสงวน, อำเภอระโนด ตำบลแดนสงวน อำเภอระโนด จังหวัดสงขลา 90140"/>
    <s v="90140"/>
    <s v="06"/>
    <s v="01/01/2026 12:33"/>
    <s v="-"/>
    <s v="SPX Express"/>
    <s v="Shopee"/>
    <s v="shopee"/>
    <s v=""/>
    <s v="TH2689637149287"/>
    <s v="01/01/2026 12:03"/>
  </r>
  <r>
    <x v="0"/>
    <x v="0"/>
    <n v="66"/>
    <n v="2"/>
    <s v="GOO50"/>
    <n v="200"/>
    <n v="0"/>
    <s v="ร้านที่2"/>
    <s v=".***"/>
    <s v="ยโสธร"/>
    <s v="-"/>
    <s v=""/>
    <s v="01/01/2026 12:02"/>
    <s v="-"/>
    <s v="J&amp;T COD"/>
    <s v="Tiktok"/>
    <s v="จ่ายทีหลัง / COD"/>
    <s v=""/>
    <s v="768742198744"/>
    <s v="01/01/2026 12:02"/>
  </r>
  <r>
    <x v="1"/>
    <x v="1"/>
    <n v="68"/>
    <n v="1"/>
    <s v="GOO50"/>
    <n v="200"/>
    <n v="0"/>
    <s v="ร้านที่2"/>
    <s v=".***"/>
    <s v="ยโสธร"/>
    <s v="-"/>
    <s v=""/>
    <s v="01/01/2026 12:02"/>
    <s v="-"/>
    <s v="J&amp;T COD"/>
    <s v="Tiktok"/>
    <s v="จ่ายทีหลัง / COD"/>
    <s v=""/>
    <s v="768742198744"/>
    <s v="01/01/2026 12:02"/>
  </r>
  <r>
    <x v="2"/>
    <x v="2"/>
    <n v="33.333333333333336"/>
    <n v="3"/>
    <s v="GOO50"/>
    <n v="200"/>
    <n v="0"/>
    <s v="ร้านที่2"/>
    <s v=".***"/>
    <s v="ยโสธร"/>
    <s v="-"/>
    <s v=""/>
    <s v="01/01/2026 12:02"/>
    <s v="-"/>
    <s v="J&amp;T COD"/>
    <s v="Tiktok"/>
    <s v="จ่ายทีหลัง / COD"/>
    <s v=""/>
    <s v="768742198744"/>
    <s v="01/01/2026 12:02"/>
  </r>
  <r>
    <x v="0"/>
    <x v="0"/>
    <n v="66"/>
    <n v="2"/>
    <s v="GOO48"/>
    <n v="100"/>
    <n v="0"/>
    <s v="ร้านที่2"/>
    <s v="น***รินทร แ***ุวรรณ์"/>
    <s v="ปราจีนบุรี"/>
    <s v="-"/>
    <s v=""/>
    <s v="01/01/2026 12:01"/>
    <s v="-"/>
    <s v="J&amp;T COD"/>
    <s v="Tiktok"/>
    <s v="จ่ายทีหลัง / COD"/>
    <s v=""/>
    <s v="768703095753"/>
    <s v="01/01/2026 12:01"/>
  </r>
  <r>
    <x v="1"/>
    <x v="1"/>
    <n v="68"/>
    <n v="1"/>
    <s v="GOO48"/>
    <n v="100"/>
    <n v="0"/>
    <s v="ร้านที่2"/>
    <s v="น***รินทร แ***ุวรรณ์"/>
    <s v="ปราจีนบุรี"/>
    <s v="-"/>
    <s v=""/>
    <s v="01/01/2026 12:01"/>
    <s v="-"/>
    <s v="J&amp;T COD"/>
    <s v="Tiktok"/>
    <s v="จ่ายทีหลัง / COD"/>
    <s v=""/>
    <s v="768703095753"/>
    <s v="01/01/2026 12:01"/>
  </r>
  <r>
    <x v="0"/>
    <x v="0"/>
    <n v="66"/>
    <n v="2"/>
    <s v="GOO47"/>
    <n v="100"/>
    <n v="0"/>
    <s v="ร้านที่2"/>
    <s v="ท***ีย์ โ***ดง"/>
    <s v="พิษณุโลก"/>
    <s v="-"/>
    <s v=""/>
    <s v="01/01/2026 11:59"/>
    <s v="-"/>
    <s v="J&amp;T COD"/>
    <s v="Tiktok"/>
    <s v="จ่ายทีหลัง / COD"/>
    <s v=""/>
    <s v="768716293763"/>
    <s v="01/01/2026 11:59"/>
  </r>
  <r>
    <x v="1"/>
    <x v="1"/>
    <n v="68"/>
    <n v="1"/>
    <s v="GOO47"/>
    <n v="100"/>
    <n v="0"/>
    <s v="ร้านที่2"/>
    <s v="ท***ีย์ โ***ดง"/>
    <s v="พิษณุโลก"/>
    <s v="-"/>
    <s v=""/>
    <s v="01/01/2026 11:59"/>
    <s v="-"/>
    <s v="J&amp;T COD"/>
    <s v="Tiktok"/>
    <s v="จ่ายทีหลัง / COD"/>
    <s v=""/>
    <s v="768716293763"/>
    <s v="01/01/2026 11:59"/>
  </r>
  <r>
    <x v="0"/>
    <x v="0"/>
    <n v="66"/>
    <n v="2"/>
    <s v="GOO45"/>
    <n v="100"/>
    <n v="0"/>
    <s v="ร้านที่2"/>
    <s v="ฐ***ตา อ***ร"/>
    <s v="ตราด"/>
    <s v="-"/>
    <s v=""/>
    <s v="01/01/2026 11:59"/>
    <s v="-"/>
    <s v="J&amp;T COD"/>
    <s v="Tiktok"/>
    <s v="จ่ายทีหลัง / COD"/>
    <s v=""/>
    <s v="768769491722"/>
    <s v="01/01/2026 11:59"/>
  </r>
  <r>
    <x v="1"/>
    <x v="1"/>
    <n v="68"/>
    <n v="1"/>
    <s v="GOO45"/>
    <n v="100"/>
    <n v="0"/>
    <s v="ร้านที่2"/>
    <s v="ฐ***ตา อ***ร"/>
    <s v="ตราด"/>
    <s v="-"/>
    <s v=""/>
    <s v="01/01/2026 11:59"/>
    <s v="-"/>
    <s v="J&amp;T COD"/>
    <s v="Tiktok"/>
    <s v="จ่ายทีหลัง / COD"/>
    <s v=""/>
    <s v="768769491722"/>
    <s v="01/01/2026 11:59"/>
  </r>
  <r>
    <x v="16"/>
    <x v="18"/>
    <n v="50"/>
    <n v="5"/>
    <s v="GOO44"/>
    <n v="384"/>
    <n v="0"/>
    <s v="ร้านที่1"/>
    <s v="น******น"/>
    <s v="******า หมู่ 16 ตำบลโพนงาม ตำบลโพนงาม อำเภอกุดชุม จังหวัดยโสธร 35140"/>
    <s v="35140"/>
    <s v="40"/>
    <s v="01/01/2026 11:59"/>
    <s v="-"/>
    <s v="SPX Express"/>
    <s v="Shopee"/>
    <s v="shopee"/>
    <s v=""/>
    <s v="TH2677716504277"/>
    <s v="01/01/2026 11:59"/>
  </r>
  <r>
    <x v="2"/>
    <x v="2"/>
    <n v="33.333333333333336"/>
    <n v="3"/>
    <s v="GOO44"/>
    <n v="384"/>
    <n v="0"/>
    <s v="ร้านที่1"/>
    <s v="น******น"/>
    <s v="******า หมู่ 16 ตำบลโพนงาม ตำบลโพนงาม อำเภอกุดชุม จังหวัดยโสธร 35140"/>
    <s v="35140"/>
    <s v="40"/>
    <s v="01/01/2026 11:59"/>
    <s v="-"/>
    <s v="SPX Express"/>
    <s v="Shopee"/>
    <s v="shopee"/>
    <s v=""/>
    <s v="TH2677716504277"/>
    <s v="01/01/2026 11:59"/>
  </r>
  <r>
    <x v="2"/>
    <x v="2"/>
    <n v="50"/>
    <n v="6"/>
    <s v="GOO43"/>
    <n v="200"/>
    <n v="0"/>
    <s v="ร้านที่2"/>
    <s v="อ***ัตน์ ห***อง"/>
    <s v="ลพบุรี"/>
    <s v="-"/>
    <s v=""/>
    <s v="01/01/2026 11:58"/>
    <s v="-"/>
    <s v="J&amp;T COD"/>
    <s v="Tiktok"/>
    <s v="จ่ายทีหลัง / COD"/>
    <s v=""/>
    <s v="768764826631"/>
    <s v="01/01/2026 11:58"/>
  </r>
  <r>
    <x v="2"/>
    <x v="2"/>
    <n v="50"/>
    <n v="6"/>
    <s v="GOO42"/>
    <n v="200"/>
    <n v="0"/>
    <s v="ร้านที่2"/>
    <s v="อ***ัตน์ ห***อง"/>
    <s v="ลพบุรี"/>
    <s v="-"/>
    <s v=""/>
    <s v="01/01/2026 11:58"/>
    <s v="-"/>
    <s v="J&amp;T COD"/>
    <s v="Tiktok"/>
    <s v="จ่ายทีหลัง / COD"/>
    <s v=""/>
    <s v="768707690531"/>
    <s v="01/01/2026 11:58"/>
  </r>
  <r>
    <x v="3"/>
    <x v="3"/>
    <n v="66.333333333333329"/>
    <n v="3"/>
    <s v="GOO41"/>
    <n v="250"/>
    <n v="0"/>
    <s v="ร้านที่2"/>
    <s v="ก***ระไพ ท***ระจ่าง"/>
    <s v="พิษณุโลก"/>
    <s v="-"/>
    <s v=""/>
    <s v="01/01/2026 11:57"/>
    <s v="-"/>
    <s v="J&amp;T COD"/>
    <s v="Tiktok"/>
    <s v="จ่ายทีหลัง / COD"/>
    <s v=""/>
    <s v="768756426561"/>
    <s v="01/01/2026 11:57"/>
  </r>
  <r>
    <x v="2"/>
    <x v="2"/>
    <n v="50"/>
    <n v="6"/>
    <s v="GOO40"/>
    <n v="200"/>
    <n v="0"/>
    <s v="ร้านที่2"/>
    <s v="ต***กี้"/>
    <s v="กรุงเทพฯ"/>
    <s v="-"/>
    <s v=""/>
    <s v="01/01/2026 11:56"/>
    <s v="-"/>
    <s v="J&amp;T COD"/>
    <s v="Tiktok"/>
    <s v="จ่ายทีหลัง / COD"/>
    <s v=""/>
    <s v="768762083563"/>
    <s v="01/01/2026 11:56"/>
  </r>
  <r>
    <x v="2"/>
    <x v="2"/>
    <n v="50"/>
    <n v="6"/>
    <s v="GOO39"/>
    <n v="200"/>
    <n v="0"/>
    <s v="ร้านที่2"/>
    <s v="a***"/>
    <s v="ชัยภูมิ"/>
    <s v="-"/>
    <s v=""/>
    <s v="01/01/2026 11:55"/>
    <s v="-"/>
    <s v="J&amp;T COD"/>
    <s v="Tiktok"/>
    <s v="จ่ายทีหลัง / COD"/>
    <s v=""/>
    <s v="768772199532"/>
    <s v="01/01/2026 11:55"/>
  </r>
  <r>
    <x v="2"/>
    <x v="2"/>
    <n v="50"/>
    <n v="6"/>
    <s v="GOO38"/>
    <n v="200"/>
    <n v="0"/>
    <s v="ร้านที่2"/>
    <s v="จ***ธิมา เ***"/>
    <s v="สุราษฎร์ธานี"/>
    <s v="-"/>
    <s v=""/>
    <s v="01/01/2026 11:55"/>
    <s v="-"/>
    <s v="J&amp;T COD"/>
    <s v="Tiktok"/>
    <s v="จ่ายทีหลัง / COD"/>
    <s v=""/>
    <s v="768769176604"/>
    <s v="01/01/2026 11:55"/>
  </r>
  <r>
    <x v="2"/>
    <x v="2"/>
    <n v="50"/>
    <n v="6"/>
    <s v="GOO36"/>
    <n v="200"/>
    <n v="0"/>
    <s v="ร้านที่2"/>
    <s v="S***rat T** S***et"/>
    <s v="สุราษฎร์ธานี"/>
    <s v="-"/>
    <s v=""/>
    <s v="01/01/2026 11:54"/>
    <s v="-"/>
    <s v="J&amp;T COD"/>
    <s v="Tiktok"/>
    <s v="จ่ายทีหลัง / COD"/>
    <s v=""/>
    <s v="768721375704"/>
    <s v="01/01/2026 11:54"/>
  </r>
  <r>
    <x v="2"/>
    <x v="2"/>
    <n v="50"/>
    <n v="6"/>
    <s v="GOO35"/>
    <n v="200"/>
    <n v="0"/>
    <s v="ร้านที่2"/>
    <s v="ส***าล  ห***ล้า"/>
    <s v="ร้อยเอ็ด"/>
    <s v="-"/>
    <s v=""/>
    <s v="01/01/2026 11:53"/>
    <s v="-"/>
    <s v="J&amp;T Express"/>
    <s v="Tiktok"/>
    <s v="tiktok"/>
    <s v=""/>
    <s v="768728570702"/>
    <s v="01/01/2026 11:54"/>
  </r>
  <r>
    <x v="9"/>
    <x v="10"/>
    <n v="139"/>
    <n v="2"/>
    <s v="GOO34"/>
    <n v="217.98"/>
    <n v="0"/>
    <s v="ร้านที่2"/>
    <s v="แ***ดือน"/>
    <s v="พิษณุโลก"/>
    <s v="-"/>
    <s v=""/>
    <s v="01/01/2026 11:53"/>
    <s v="-"/>
    <s v="J&amp;T COD"/>
    <s v="Tiktok"/>
    <s v="จ่ายทีหลัง / COD"/>
    <s v=""/>
    <s v="768702779585"/>
    <s v="01/01/2026 11:53"/>
  </r>
  <r>
    <x v="0"/>
    <x v="0"/>
    <n v="66"/>
    <n v="4"/>
    <s v="GOO33"/>
    <n v="400"/>
    <n v="0"/>
    <s v="ร้านที่2"/>
    <s v="ส***ภรณ์"/>
    <s v="สมุทรปราการ"/>
    <s v="-"/>
    <s v=""/>
    <s v="01/01/2026 11:53"/>
    <s v="-"/>
    <s v="J&amp;T COD"/>
    <s v="Tiktok"/>
    <s v="จ่ายทีหลัง / COD"/>
    <s v=""/>
    <s v="768783790751"/>
    <s v="01/01/2026 11:53"/>
  </r>
  <r>
    <x v="1"/>
    <x v="1"/>
    <n v="68"/>
    <n v="2"/>
    <s v="GOO33"/>
    <n v="400"/>
    <n v="0"/>
    <s v="ร้านที่2"/>
    <s v="ส***ภรณ์"/>
    <s v="สมุทรปราการ"/>
    <s v="-"/>
    <s v=""/>
    <s v="01/01/2026 11:53"/>
    <s v="-"/>
    <s v="J&amp;T COD"/>
    <s v="Tiktok"/>
    <s v="จ่ายทีหลัง / COD"/>
    <s v=""/>
    <s v="768783790751"/>
    <s v="01/01/2026 11:53"/>
  </r>
  <r>
    <x v="2"/>
    <x v="2"/>
    <n v="50"/>
    <n v="6"/>
    <s v="GOO33"/>
    <n v="400"/>
    <n v="0"/>
    <s v="ร้านที่2"/>
    <s v="ส***ภรณ์"/>
    <s v="สมุทรปราการ"/>
    <s v="-"/>
    <s v=""/>
    <s v="01/01/2026 11:53"/>
    <s v="-"/>
    <s v="J&amp;T COD"/>
    <s v="Tiktok"/>
    <s v="จ่ายทีหลัง / COD"/>
    <s v=""/>
    <s v="768783790751"/>
    <s v="01/01/2026 11:53"/>
  </r>
  <r>
    <x v="2"/>
    <x v="2"/>
    <n v="33.333333333333336"/>
    <n v="3"/>
    <s v="GOO32"/>
    <n v="118"/>
    <n v="18"/>
    <s v="ร้านที่2"/>
    <s v="ศ***สสร  เ***พิมพ์เพิ่ม"/>
    <s v="สระบุรี"/>
    <s v="-"/>
    <s v=""/>
    <s v="01/01/2026 11:53"/>
    <s v="-"/>
    <s v="J&amp;T COD"/>
    <s v="Tiktok"/>
    <s v="จ่ายทีหลัง / COD"/>
    <s v=""/>
    <s v="768744552575"/>
    <s v="01/01/2026 11:53"/>
  </r>
  <r>
    <x v="2"/>
    <x v="2"/>
    <n v="50"/>
    <n v="6"/>
    <s v="GOO31"/>
    <n v="200"/>
    <n v="0"/>
    <s v="ร้านที่2"/>
    <s v="ป***า เ***กระจาย"/>
    <s v="สุราษฎร์ธานี"/>
    <s v="-"/>
    <s v=""/>
    <s v="01/01/2026 11:52"/>
    <s v="-"/>
    <s v="J&amp;T COD"/>
    <s v="Tiktok"/>
    <s v="จ่ายทีหลัง / COD"/>
    <s v=""/>
    <s v="768799478624"/>
    <s v="01/01/2026 11:52"/>
  </r>
  <r>
    <x v="2"/>
    <x v="2"/>
    <n v="50"/>
    <n v="6"/>
    <s v="GOO30"/>
    <n v="200"/>
    <n v="0"/>
    <s v="ร้านที่2"/>
    <s v="ร***า  ช***เพ็ชรผล"/>
    <s v="นนทบุรี"/>
    <s v="-"/>
    <s v=""/>
    <s v="01/01/2026 11:52"/>
    <s v="-"/>
    <s v="J&amp;T Express"/>
    <s v="Tiktok"/>
    <s v="tiktok"/>
    <s v=""/>
    <s v="768762674621"/>
    <s v="01/01/2026 11:52"/>
  </r>
  <r>
    <x v="2"/>
    <x v="2"/>
    <n v="50"/>
    <n v="6"/>
    <s v="GOO28"/>
    <n v="200"/>
    <n v="0"/>
    <s v="ร้านที่2"/>
    <s v="N** N**"/>
    <s v="นครสวรรค์"/>
    <s v="-"/>
    <s v=""/>
    <s v="01/01/2026 11:50"/>
    <s v="-"/>
    <s v="J&amp;T COD"/>
    <s v="Tiktok"/>
    <s v="จ่ายทีหลัง / COD"/>
    <s v=""/>
    <s v="768736270643"/>
    <s v="01/01/2026 11:50"/>
  </r>
  <r>
    <x v="2"/>
    <x v="2"/>
    <n v="33.333333333333336"/>
    <n v="3"/>
    <s v="GOO27"/>
    <n v="100"/>
    <n v="0"/>
    <s v="ร้านที่2"/>
    <s v="ไ***ช ก***รวาณิช"/>
    <s v="สมุทรปราการ"/>
    <s v="-"/>
    <s v=""/>
    <s v="01/01/2026 11:48"/>
    <s v="-"/>
    <s v="J&amp;T Express"/>
    <s v="Tiktok"/>
    <s v="tiktok"/>
    <s v=""/>
    <s v="768757450576"/>
    <s v="01/01/2026 11:48"/>
  </r>
  <r>
    <x v="2"/>
    <x v="2"/>
    <n v="50"/>
    <n v="12"/>
    <s v="GOO26"/>
    <n v="400"/>
    <n v="0"/>
    <s v="ร้านที่2"/>
    <s v="พ***  จ***รล่ะ"/>
    <s v="นนทบุรี"/>
    <s v="-"/>
    <s v=""/>
    <s v="01/01/2026 11:48"/>
    <s v="-"/>
    <s v="J&amp;T COD"/>
    <s v="Tiktok"/>
    <s v="จ่ายทีหลัง / COD"/>
    <s v=""/>
    <s v="768708070690"/>
    <s v="01/01/2026 11:48"/>
  </r>
  <r>
    <x v="2"/>
    <x v="2"/>
    <n v="33.333333333333336"/>
    <n v="3"/>
    <s v="GOO25"/>
    <n v="100"/>
    <n v="0"/>
    <s v="ร้านที่2"/>
    <s v="ว***ิสา  บ***ะ"/>
    <s v="เทศบาลนครนครปฐม"/>
    <s v="-"/>
    <s v=""/>
    <s v="01/01/2026 11:49"/>
    <s v="-"/>
    <s v="J&amp;T Express"/>
    <s v="Tiktok"/>
    <s v="tiktok"/>
    <s v="ไม่รับรสเผือกค่ะ"/>
    <s v="768779845573"/>
    <s v="01/01/2026 11:48"/>
  </r>
  <r>
    <x v="2"/>
    <x v="2"/>
    <n v="50"/>
    <n v="6"/>
    <s v="GOO24"/>
    <n v="200"/>
    <n v="0"/>
    <s v="ร้านที่2"/>
    <s v="พ***  จ***รล่ะ"/>
    <s v="นนทบุรี"/>
    <s v="-"/>
    <s v=""/>
    <s v="01/01/2026 11:47"/>
    <s v="-"/>
    <s v="J&amp;T COD"/>
    <s v="Tiktok"/>
    <s v="จ่ายทีหลัง / COD"/>
    <s v=""/>
    <s v="768732786581"/>
    <s v="01/01/2026 11:47"/>
  </r>
  <r>
    <x v="2"/>
    <x v="2"/>
    <n v="50"/>
    <n v="6"/>
    <s v="GOO23"/>
    <n v="200"/>
    <n v="0"/>
    <s v="ร้านที่2"/>
    <s v="พ***ิ๊ก โ***้ำแข็งธาราทิพย์"/>
    <s v="จังหวัดสมุทรสาคร"/>
    <s v="-"/>
    <s v=""/>
    <s v="01/01/2026 11:47"/>
    <s v="-"/>
    <s v="J&amp;T Express"/>
    <s v="Tiktok"/>
    <s v="tiktok"/>
    <s v=""/>
    <s v="768749536645"/>
    <s v="01/01/2026 11:46"/>
  </r>
  <r>
    <x v="0"/>
    <x v="0"/>
    <n v="66"/>
    <n v="6"/>
    <s v="GOO21"/>
    <n v="300"/>
    <n v="0"/>
    <s v="ร้านที่2"/>
    <s v="ว***ี น***ุวรรณ"/>
    <s v="ราชบุรี"/>
    <s v="-"/>
    <s v=""/>
    <s v="01/01/2026 11:47"/>
    <s v="-"/>
    <s v="J&amp;T Express"/>
    <s v="Tiktok"/>
    <s v="tiktok"/>
    <s v=""/>
    <s v="768729799740"/>
    <s v="01/01/2026 11:46"/>
  </r>
  <r>
    <x v="1"/>
    <x v="1"/>
    <n v="68"/>
    <n v="3"/>
    <s v="GOO21"/>
    <n v="300"/>
    <n v="0"/>
    <s v="ร้านที่2"/>
    <s v="ว***ี น***ุวรรณ"/>
    <s v="ราชบุรี"/>
    <s v="-"/>
    <s v=""/>
    <s v="01/01/2026 11:47"/>
    <s v="-"/>
    <s v="J&amp;T Express"/>
    <s v="Tiktok"/>
    <s v="tiktok"/>
    <s v=""/>
    <s v="768729799740"/>
    <s v="01/01/2026 11:46"/>
  </r>
  <r>
    <x v="15"/>
    <x v="17"/>
    <n v="50"/>
    <n v="5"/>
    <s v="GOO20"/>
    <n v="384"/>
    <n v="26"/>
    <s v="ร้านที่1"/>
    <s v="พรลภัส"/>
    <s v="5 ม.1 ต.สาวร้องไห้_x000a__x000a_วิเศษชัยชาญ/ Wiset Chai Chanอ่างทอง/ Ang Thong_x000a_14110"/>
    <s v="14110"/>
    <s v="660623922490"/>
    <s v="01/01/2026 11:45"/>
    <s v="-"/>
    <s v="Kerry_dropoff"/>
    <s v="Lazada"/>
    <s v="lazada"/>
    <s v=""/>
    <s v="LEXPU0643646815"/>
    <s v="01/01/2026 11:45"/>
  </r>
  <r>
    <x v="15"/>
    <x v="17"/>
    <n v="50"/>
    <n v="5"/>
    <s v="GOO20"/>
    <n v="384"/>
    <n v="26"/>
    <s v="ร้านที่1"/>
    <s v="พรลภัส"/>
    <s v="5 ม.1 ต.สาวร้องไห้_x000a__x000a_วิเศษชัยชาญ/ Wiset Chai Chanอ่างทอง/ Ang Thong_x000a_14110"/>
    <s v="14110"/>
    <s v="660623922490"/>
    <s v="01/01/2026 11:45"/>
    <s v="-"/>
    <s v="Kerry_dropoff"/>
    <s v="Lazada"/>
    <s v="lazada"/>
    <s v=""/>
    <s v="LEXPU0643646815"/>
    <s v="01/01/2026 11:45"/>
  </r>
  <r>
    <x v="0"/>
    <x v="0"/>
    <n v="66"/>
    <n v="2"/>
    <s v="GOO19"/>
    <n v="100"/>
    <n v="0"/>
    <s v="ร้านที่2"/>
    <s v="เ***มาศ ธ***สุวรรณ์"/>
    <s v="สงขลา"/>
    <s v="-"/>
    <s v=""/>
    <s v="01/01/2026 11:43"/>
    <s v="-"/>
    <s v="J&amp;T COD"/>
    <s v="Tiktok"/>
    <s v="จ่ายทีหลัง / COD"/>
    <s v=""/>
    <s v="768762310886"/>
    <s v="01/01/2026 11:43"/>
  </r>
  <r>
    <x v="1"/>
    <x v="1"/>
    <n v="68"/>
    <n v="1"/>
    <s v="GOO19"/>
    <n v="100"/>
    <n v="0"/>
    <s v="ร้านที่2"/>
    <s v="เ***มาศ ธ***สุวรรณ์"/>
    <s v="สงขลา"/>
    <s v="-"/>
    <s v=""/>
    <s v="01/01/2026 11:43"/>
    <s v="-"/>
    <s v="J&amp;T COD"/>
    <s v="Tiktok"/>
    <s v="จ่ายทีหลัง / COD"/>
    <s v=""/>
    <s v="768762310886"/>
    <s v="01/01/2026 11:43"/>
  </r>
  <r>
    <x v="3"/>
    <x v="25"/>
    <n v="76.5"/>
    <n v="1"/>
    <s v="GOO18"/>
    <n v="76.5"/>
    <n v="0"/>
    <s v="ร้านที่1"/>
    <s v="สุกัญญา ภูมิรัตนไพศาล"/>
    <s v="66/29 หมู่บ้านเอื้ออาทร หลังเทศบาล2วัดคลองระนง 66/29 · ชุมแสง/ Chum Saeng_x000a__x000a_ชุมแสง/ Chum Saengนครสวรรค์/ Nakhon Sawan_x000a_60120"/>
    <s v="60120"/>
    <s v="660615301620"/>
    <s v="01/01/2026 11:43"/>
    <s v="-"/>
    <s v="Kerry_dropoff"/>
    <s v="Lazada"/>
    <s v="lazada"/>
    <s v=""/>
    <s v="TH560386GH392A"/>
    <s v="01/01/2026 11:43"/>
  </r>
  <r>
    <x v="0"/>
    <x v="0"/>
    <n v="66"/>
    <n v="2"/>
    <s v="GOO17"/>
    <n v="100"/>
    <n v="0"/>
    <s v="ร้านที่2"/>
    <s v="ค***จนา ร***มาลี"/>
    <s v="นครพนม"/>
    <s v="-"/>
    <s v=""/>
    <s v="01/01/2026 11:43"/>
    <s v="-"/>
    <s v="J&amp;T Express"/>
    <s v="Tiktok"/>
    <s v="tiktok"/>
    <s v=""/>
    <s v="768786603896"/>
    <s v="01/01/2026 11:43"/>
  </r>
  <r>
    <x v="1"/>
    <x v="1"/>
    <n v="68"/>
    <n v="1"/>
    <s v="GOO17"/>
    <n v="100"/>
    <n v="0"/>
    <s v="ร้านที่2"/>
    <s v="ค***จนา ร***มาลี"/>
    <s v="นครพนม"/>
    <s v="-"/>
    <s v=""/>
    <s v="01/01/2026 11:43"/>
    <s v="-"/>
    <s v="J&amp;T Express"/>
    <s v="Tiktok"/>
    <s v="tiktok"/>
    <s v=""/>
    <s v="768786603896"/>
    <s v="01/01/2026 11:43"/>
  </r>
  <r>
    <x v="2"/>
    <x v="2"/>
    <n v="50"/>
    <n v="6"/>
    <s v="GOO16"/>
    <n v="200"/>
    <n v="0"/>
    <s v="ร้านที่2"/>
    <s v="น***าช่วยพินิจ"/>
    <s v="ระนอง"/>
    <s v="-"/>
    <s v=""/>
    <s v="01/01/2026 11:42"/>
    <s v="-"/>
    <s v="J&amp;T COD"/>
    <s v="Tiktok"/>
    <s v="จ่ายทีหลัง / COD"/>
    <s v=""/>
    <s v="768732077540"/>
    <s v="01/01/2026 11:42"/>
  </r>
  <r>
    <x v="2"/>
    <x v="2"/>
    <n v="50"/>
    <n v="6"/>
    <s v="GOO15"/>
    <n v="200"/>
    <n v="0"/>
    <s v="ร้านที่2"/>
    <s v="น***ทองสอน เ***วิชา"/>
    <s v="พระนครศรีอยุธยา"/>
    <s v="-"/>
    <s v=""/>
    <s v="01/01/2026 11:42"/>
    <s v="-"/>
    <s v="J&amp;T COD"/>
    <s v="Tiktok"/>
    <s v="จ่ายทีหลัง / COD"/>
    <s v=""/>
    <s v="768785984540"/>
    <s v="01/01/2026 11:42"/>
  </r>
  <r>
    <x v="0"/>
    <x v="0"/>
    <n v="66"/>
    <n v="2"/>
    <s v="GOO14"/>
    <n v="100"/>
    <n v="0"/>
    <s v="ร้านที่2"/>
    <s v="ป***ิพย์  ค***ยจันทร์"/>
    <s v="ลพบุรี"/>
    <s v="-"/>
    <s v=""/>
    <s v="01/01/2026 11:41"/>
    <s v="-"/>
    <s v="J&amp;T COD"/>
    <s v="Tiktok"/>
    <s v="จ่ายทีหลัง / COD"/>
    <s v=""/>
    <s v="768799526832"/>
    <s v="01/01/2026 11:41"/>
  </r>
  <r>
    <x v="1"/>
    <x v="1"/>
    <n v="68"/>
    <n v="1"/>
    <s v="GOO14"/>
    <n v="100"/>
    <n v="0"/>
    <s v="ร้านที่2"/>
    <s v="ป***ิพย์  ค***ยจันทร์"/>
    <s v="ลพบุรี"/>
    <s v="-"/>
    <s v=""/>
    <s v="01/01/2026 11:41"/>
    <s v="-"/>
    <s v="J&amp;T COD"/>
    <s v="Tiktok"/>
    <s v="จ่ายทีหลัง / COD"/>
    <s v=""/>
    <s v="768799526832"/>
    <s v="01/01/2026 11:41"/>
  </r>
  <r>
    <x v="2"/>
    <x v="2"/>
    <n v="50"/>
    <n v="6"/>
    <s v="GOO13"/>
    <n v="200"/>
    <n v="0"/>
    <s v="ร้านที่2"/>
    <s v="ไ***ช ก***รวาณิช"/>
    <s v="สมุทรปราการ"/>
    <s v="-"/>
    <s v=""/>
    <s v="01/01/2026 11:41"/>
    <s v="-"/>
    <s v="J&amp;T Express"/>
    <s v="Tiktok"/>
    <s v="tiktok"/>
    <s v=""/>
    <s v="768708276545"/>
    <s v="01/01/2026 11:41"/>
  </r>
  <r>
    <x v="2"/>
    <x v="2"/>
    <n v="33.333333333333336"/>
    <n v="3"/>
    <s v="GOO10"/>
    <n v="110"/>
    <n v="10"/>
    <s v="ร้านที่2"/>
    <s v="ส***"/>
    <s v="ชุมพร"/>
    <s v="-"/>
    <s v=""/>
    <s v="01/01/2026 11:40"/>
    <s v="-"/>
    <s v="J&amp;T COD"/>
    <s v="Tiktok"/>
    <s v="จ่ายทีหลัง / COD"/>
    <s v=""/>
    <s v="768709957595"/>
    <s v="01/01/2026 11:40"/>
  </r>
  <r>
    <x v="2"/>
    <x v="2"/>
    <n v="50"/>
    <n v="6"/>
    <s v="GOO7"/>
    <n v="200"/>
    <n v="0"/>
    <s v="ร้านที่2"/>
    <s v="ย***พ็ญ"/>
    <s v="นครสวรรค์"/>
    <s v="-"/>
    <s v=""/>
    <s v="01/01/2026 11:38"/>
    <s v="-"/>
    <s v="J&amp;T COD"/>
    <s v="Tiktok"/>
    <s v="จ่ายทีหลัง / COD"/>
    <s v=""/>
    <s v="768759594536"/>
    <s v="01/01/2026 11:38"/>
  </r>
  <r>
    <x v="2"/>
    <x v="2"/>
    <n v="50"/>
    <n v="6"/>
    <s v="GOO6"/>
    <n v="200"/>
    <n v="0"/>
    <s v="ร้านที่2"/>
    <s v="ป***าณ จ***รรเจิดศักดิ์"/>
    <s v="ยโสธร"/>
    <s v="-"/>
    <s v=""/>
    <s v="01/01/2026 11:38"/>
    <s v="-"/>
    <s v="J&amp;T Express"/>
    <s v="Tiktok"/>
    <s v="tiktok"/>
    <s v=""/>
    <s v="768768381581"/>
    <s v="01/01/2026 11:37"/>
  </r>
  <r>
    <x v="0"/>
    <x v="0"/>
    <n v="33"/>
    <n v="10"/>
    <s v="GOO4"/>
    <n v="660"/>
    <n v="0"/>
    <s v="ร้านที่2"/>
    <s v="น***นัชชา ช***เกวียนดี"/>
    <s v="สุพรรณบุรี"/>
    <s v="-"/>
    <s v=""/>
    <s v="01/01/2026 11:35"/>
    <s v="-"/>
    <s v="J&amp;T COD"/>
    <s v="Tiktok"/>
    <s v="จ่ายทีหลัง / COD"/>
    <s v=""/>
    <s v="768720786890"/>
    <s v="01/01/2026 11:35"/>
  </r>
  <r>
    <x v="1"/>
    <x v="1"/>
    <n v="33"/>
    <n v="10"/>
    <s v="GOO4"/>
    <n v="660"/>
    <n v="0"/>
    <s v="ร้านที่2"/>
    <s v="น***นัชชา ช***เกวียนดี"/>
    <s v="สุพรรณบุรี"/>
    <s v="-"/>
    <s v=""/>
    <s v="01/01/2026 11:35"/>
    <s v="-"/>
    <s v="J&amp;T COD"/>
    <s v="Tiktok"/>
    <s v="จ่ายทีหลัง / COD"/>
    <s v=""/>
    <s v="768720786890"/>
    <s v="01/01/2026 11:35"/>
  </r>
  <r>
    <x v="0"/>
    <x v="0"/>
    <n v="66"/>
    <n v="2"/>
    <s v="GOO2"/>
    <n v="200"/>
    <n v="0"/>
    <s v="ร้านที่2"/>
    <s v="น***ตน์ เ***รวรชัย"/>
    <s v="สมุทรปราการ"/>
    <s v="-"/>
    <s v=""/>
    <s v="01/01/2026 11:34"/>
    <s v="-"/>
    <s v="J&amp;T COD"/>
    <s v="Tiktok"/>
    <s v="จ่ายทีหลัง / COD"/>
    <s v=""/>
    <s v="768780994774"/>
    <s v="01/01/2026 11:34"/>
  </r>
  <r>
    <x v="1"/>
    <x v="1"/>
    <n v="68"/>
    <n v="1"/>
    <s v="GOO2"/>
    <n v="200"/>
    <n v="0"/>
    <s v="ร้านที่2"/>
    <s v="น***ตน์ เ***รวรชัย"/>
    <s v="สมุทรปราการ"/>
    <s v="-"/>
    <s v=""/>
    <s v="01/01/2026 11:34"/>
    <s v="-"/>
    <s v="J&amp;T COD"/>
    <s v="Tiktok"/>
    <s v="จ่ายทีหลัง / COD"/>
    <s v=""/>
    <s v="768780994774"/>
    <s v="01/01/2026 11:34"/>
  </r>
  <r>
    <x v="2"/>
    <x v="2"/>
    <n v="33.333333333333336"/>
    <n v="3"/>
    <s v="GOO2"/>
    <n v="200"/>
    <n v="0"/>
    <s v="ร้านที่2"/>
    <s v="น***ตน์ เ***รวรชัย"/>
    <s v="สมุทรปราการ"/>
    <s v="-"/>
    <s v=""/>
    <s v="01/01/2026 11:34"/>
    <s v="-"/>
    <s v="J&amp;T COD"/>
    <s v="Tiktok"/>
    <s v="จ่ายทีหลัง / COD"/>
    <s v=""/>
    <s v="768780994774"/>
    <s v="01/01/2026 11:34"/>
  </r>
  <r>
    <x v="0"/>
    <x v="0"/>
    <n v="66"/>
    <n v="2"/>
    <s v="GOO1"/>
    <n v="118"/>
    <n v="18"/>
    <s v="ร้านที่2"/>
    <s v="บ***ลิศ ย***ีมา"/>
    <s v="พังงา"/>
    <s v="-"/>
    <s v=""/>
    <s v="01/01/2026 11:33"/>
    <s v="-"/>
    <s v="J&amp;T COD"/>
    <s v="Tiktok"/>
    <s v="จ่ายทีหลัง / COD"/>
    <s v=""/>
    <s v="768782096736"/>
    <s v="01/01/2026 11:33"/>
  </r>
  <r>
    <x v="1"/>
    <x v="1"/>
    <n v="68"/>
    <n v="1"/>
    <s v="GOO1"/>
    <n v="118"/>
    <n v="18"/>
    <s v="ร้านที่2"/>
    <s v="บ***ลิศ ย***ีมา"/>
    <s v="พังงา"/>
    <s v="-"/>
    <s v=""/>
    <s v="01/01/2026 11:33"/>
    <s v="-"/>
    <s v="J&amp;T COD"/>
    <s v="Tiktok"/>
    <s v="จ่ายทีหลัง / COD"/>
    <s v=""/>
    <s v="768782096736"/>
    <s v="01/01/2026 11:33"/>
  </r>
  <r>
    <x v="8"/>
    <x v="26"/>
    <n v="100"/>
    <n v="10"/>
    <s v="GON99"/>
    <n v="850"/>
    <n v="0"/>
    <s v="ร้านที่1"/>
    <s v="Y****."/>
    <s v="****** ต.แม่กลอง ตำบลแม่กลอง อำเภอเมืองสมุทรสงคราม จังหวัดสมุทรสงคราม 75000"/>
    <s v="75000"/>
    <s v="15"/>
    <s v="01/01/2026 11:33"/>
    <s v="-"/>
    <s v="SPX Express"/>
    <s v="Shopee"/>
    <s v="shopee"/>
    <s v=""/>
    <s v="TH263056227999M"/>
    <s v="01/01/2026 11:33"/>
  </r>
  <r>
    <x v="3"/>
    <x v="3"/>
    <n v="69.900000000000006"/>
    <n v="50"/>
    <s v="GON98"/>
    <n v="4000"/>
    <n v="0"/>
    <s v="ร้านที่1"/>
    <s v="Y****."/>
    <s v="****** ต.แม่กลอง ตำบลแม่กลอง อำเภอเมืองสมุทรสงคราม จังหวัดสมุทรสงคราม 75000"/>
    <s v="75000"/>
    <s v="15"/>
    <s v="01/01/2026 11:33"/>
    <s v="-"/>
    <s v="SPX Express"/>
    <s v="Shopee"/>
    <s v="shopee"/>
    <s v=""/>
    <s v="TH262739030375A"/>
    <s v="01/01/2026 11:33"/>
  </r>
  <r>
    <x v="3"/>
    <x v="3"/>
    <n v="85"/>
    <n v="20"/>
    <s v="GON97"/>
    <n v="3600"/>
    <n v="0"/>
    <s v="ร้านที่2"/>
    <s v="Y****."/>
    <s v="****** ต.แม่กลอง ตำบลแม่กลอง อำเภอเมืองสมุทรสงคราม จังหวัดสมุทรสงคราม 75000"/>
    <s v="75000"/>
    <s v="15"/>
    <s v="01/01/2026 11:33"/>
    <s v="-"/>
    <s v="SPX Express"/>
    <s v="Shopee"/>
    <s v="shopee"/>
    <s v=""/>
    <s v="TH268870287492W"/>
    <s v="01/01/2026 11:33"/>
  </r>
  <r>
    <x v="3"/>
    <x v="3"/>
    <n v="69.900000000000006"/>
    <n v="20"/>
    <s v="GON97"/>
    <n v="3600"/>
    <n v="0"/>
    <s v="ร้านที่2"/>
    <s v="Y****."/>
    <s v="****** ต.แม่กลอง ตำบลแม่กลอง อำเภอเมืองสมุทรสงคราม จังหวัดสมุทรสงคราม 75000"/>
    <s v="75000"/>
    <s v="15"/>
    <s v="01/01/2026 11:33"/>
    <s v="-"/>
    <s v="SPX Express"/>
    <s v="Shopee"/>
    <s v="shopee"/>
    <s v=""/>
    <s v="TH268870287492W"/>
    <s v="01/01/2026 11:33"/>
  </r>
  <r>
    <x v="0"/>
    <x v="0"/>
    <n v="66"/>
    <n v="2"/>
    <s v="GON95"/>
    <n v="110"/>
    <n v="10"/>
    <s v="ร้านที่2"/>
    <s v="ร***นภา  ย***งพันธ์"/>
    <s v="ระนอง"/>
    <s v="-"/>
    <s v=""/>
    <s v="01/01/2026 11:32"/>
    <s v="-"/>
    <s v="J&amp;T COD"/>
    <s v="Tiktok"/>
    <s v="จ่ายทีหลัง / COD"/>
    <s v=""/>
    <s v="768793895726"/>
    <s v="01/01/2026 11:32"/>
  </r>
  <r>
    <x v="1"/>
    <x v="1"/>
    <n v="68"/>
    <n v="1"/>
    <s v="GON95"/>
    <n v="110"/>
    <n v="10"/>
    <s v="ร้านที่2"/>
    <s v="ร***นภา  ย***งพันธ์"/>
    <s v="ระนอง"/>
    <s v="-"/>
    <s v=""/>
    <s v="01/01/2026 11:32"/>
    <s v="-"/>
    <s v="J&amp;T COD"/>
    <s v="Tiktok"/>
    <s v="จ่ายทีหลัง / COD"/>
    <s v=""/>
    <s v="768793895726"/>
    <s v="01/01/2026 11:32"/>
  </r>
  <r>
    <x v="0"/>
    <x v="0"/>
    <n v="66"/>
    <n v="2"/>
    <s v="GON94"/>
    <n v="100"/>
    <n v="0"/>
    <s v="ร้านที่2"/>
    <s v="ส***าณี    ว***ศิลา"/>
    <s v="กรุงเทพฯ"/>
    <s v="-"/>
    <s v=""/>
    <s v="01/01/2026 11:32"/>
    <s v="-"/>
    <s v="J&amp;T COD"/>
    <s v="Tiktok"/>
    <s v="จ่ายทีหลัง / COD"/>
    <s v=""/>
    <s v="768774096720"/>
    <s v="01/01/2026 11:32"/>
  </r>
  <r>
    <x v="1"/>
    <x v="1"/>
    <n v="68"/>
    <n v="1"/>
    <s v="GON94"/>
    <n v="100"/>
    <n v="0"/>
    <s v="ร้านที่2"/>
    <s v="ส***าณี    ว***ศิลา"/>
    <s v="กรุงเทพฯ"/>
    <s v="-"/>
    <s v=""/>
    <s v="01/01/2026 11:32"/>
    <s v="-"/>
    <s v="J&amp;T COD"/>
    <s v="Tiktok"/>
    <s v="จ่ายทีหลัง / COD"/>
    <s v=""/>
    <s v="768774096720"/>
    <s v="01/01/2026 11:32"/>
  </r>
  <r>
    <x v="2"/>
    <x v="2"/>
    <n v="50"/>
    <n v="6"/>
    <s v="GON93"/>
    <n v="235"/>
    <n v="35"/>
    <s v="ร้านที่2"/>
    <s v="ช***ื่น เ***กขจร"/>
    <s v="ปทุมธานี"/>
    <s v="-"/>
    <s v=""/>
    <s v="01/01/2026 11:32"/>
    <s v="-"/>
    <s v="Flash Express Thailand COD"/>
    <s v="Tiktok"/>
    <s v="จ่ายทีหลัง / COD"/>
    <s v=""/>
    <s v="THT04022CE9A32Z"/>
    <s v="01/01/2026 11:32"/>
  </r>
  <r>
    <x v="0"/>
    <x v="0"/>
    <n v="33"/>
    <n v="5"/>
    <s v="GON91"/>
    <n v="330"/>
    <n v="0"/>
    <s v="ร้านที่2"/>
    <s v="ก***"/>
    <s v="ศรีสะเกษ"/>
    <s v="-"/>
    <s v=""/>
    <s v="01/01/2026 11:31"/>
    <s v="-"/>
    <s v="J&amp;T COD"/>
    <s v="Tiktok"/>
    <s v="จ่ายทีหลัง / COD"/>
    <s v=""/>
    <s v="768757071736"/>
    <s v="01/01/2026 11:31"/>
  </r>
  <r>
    <x v="1"/>
    <x v="1"/>
    <n v="33"/>
    <n v="5"/>
    <s v="GON91"/>
    <n v="330"/>
    <n v="0"/>
    <s v="ร้านที่2"/>
    <s v="ก***"/>
    <s v="ศรีสะเกษ"/>
    <s v="-"/>
    <s v=""/>
    <s v="01/01/2026 11:31"/>
    <s v="-"/>
    <s v="J&amp;T COD"/>
    <s v="Tiktok"/>
    <s v="จ่ายทีหลัง / COD"/>
    <s v=""/>
    <s v="768757071736"/>
    <s v="01/01/2026 11:31"/>
  </r>
  <r>
    <x v="2"/>
    <x v="2"/>
    <n v="50"/>
    <n v="6"/>
    <s v="GON90"/>
    <n v="200"/>
    <n v="0"/>
    <s v="ร้านที่2"/>
    <s v="พ***พร"/>
    <s v="ระนอง"/>
    <s v="-"/>
    <s v=""/>
    <s v="01/01/2026 11:30"/>
    <s v="-"/>
    <s v="J&amp;T COD"/>
    <s v="Tiktok"/>
    <s v="จ่ายทีหลัง / COD"/>
    <s v=""/>
    <s v="768751903404"/>
    <s v="01/01/2026 11:30"/>
  </r>
  <r>
    <x v="2"/>
    <x v="2"/>
    <n v="50"/>
    <n v="6"/>
    <s v="GON88"/>
    <n v="200"/>
    <n v="0"/>
    <s v="ร้านที่2"/>
    <s v="พ***พร"/>
    <s v="ระนอง"/>
    <s v="-"/>
    <s v=""/>
    <s v="01/01/2026 11:30"/>
    <s v="-"/>
    <s v="J&amp;T COD"/>
    <s v="Tiktok"/>
    <s v="จ่ายทีหลัง / COD"/>
    <s v=""/>
    <s v="768734309405"/>
    <s v="01/01/2026 11:30"/>
  </r>
  <r>
    <x v="2"/>
    <x v="2"/>
    <n v="50"/>
    <n v="6"/>
    <s v="GON87"/>
    <n v="200"/>
    <n v="0"/>
    <s v="ร้านที่2"/>
    <s v="m***z7"/>
    <s v="ปทุมธานี"/>
    <s v="-"/>
    <s v=""/>
    <s v="01/01/2026 11:30"/>
    <s v="-"/>
    <s v="Flash Express Thailand COD"/>
    <s v="Tiktok"/>
    <s v="จ่ายทีหลัง / COD"/>
    <s v=""/>
    <s v="THT04062CE9A12Z"/>
    <s v="01/01/2026 11:30"/>
  </r>
  <r>
    <x v="2"/>
    <x v="2"/>
    <n v="50"/>
    <n v="6"/>
    <s v="GON86"/>
    <n v="274.60000000000002"/>
    <n v="26"/>
    <s v="ร้านที่1"/>
    <s v="สุกฤตา โพชราช"/>
    <s v="เซกา-อากาศอำนวย 205 ม.1 ต.ท่าก้อน อ.อากาศอำนวย สกลนคร · ท่าก้อน/ Tha Kon_x000a__x000a_อากาศอำนวย/ Akat Amnuaiสกลนคร/ Sakon Nakhon_x000a_47170"/>
    <s v="47170"/>
    <s v="660654373477"/>
    <s v="01/01/2026 11:30"/>
    <s v="-"/>
    <s v="Kerry_dropoff"/>
    <s v="Lazada"/>
    <s v="lazada"/>
    <s v=""/>
    <s v="TH441186H0K00E"/>
    <s v="01/01/2026 11:29"/>
  </r>
  <r>
    <x v="2"/>
    <x v="2"/>
    <n v="33.333333333333336"/>
    <n v="3"/>
    <s v="GON85"/>
    <n v="100"/>
    <n v="0"/>
    <s v="ร้านที่2"/>
    <s v="ว***า ห***311"/>
    <s v="นนทบุรี"/>
    <s v="-"/>
    <s v=""/>
    <s v="01/01/2026 11:29"/>
    <s v="-"/>
    <s v="Flash Express Thailand COD"/>
    <s v="Tiktok"/>
    <s v="จ่ายทีหลัง / COD"/>
    <s v=""/>
    <s v="THT03062CG6377Z"/>
    <s v="01/01/2026 11:29"/>
  </r>
  <r>
    <x v="2"/>
    <x v="2"/>
    <n v="33.333333333333336"/>
    <n v="3"/>
    <s v="GON84"/>
    <n v="100"/>
    <n v="0"/>
    <s v="ร้านที่2"/>
    <s v="G**"/>
    <s v="ชลบุรี"/>
    <s v="-"/>
    <s v=""/>
    <s v="01/01/2026 11:28"/>
    <s v="-"/>
    <s v="J&amp;T COD"/>
    <s v="Tiktok"/>
    <s v="จ่ายทีหลัง / COD"/>
    <s v=""/>
    <s v="768787011311"/>
    <s v="01/01/2026 11:29"/>
  </r>
  <r>
    <x v="0"/>
    <x v="0"/>
    <n v="66"/>
    <n v="2"/>
    <s v="GON83"/>
    <n v="100"/>
    <n v="0"/>
    <s v="ร้านที่2"/>
    <s v="ศ***พร พ***วัสดิ์"/>
    <s v="นนทบุรี"/>
    <s v="-"/>
    <s v=""/>
    <s v="01/01/2026 11:28"/>
    <s v="-"/>
    <s v="J&amp;T COD"/>
    <s v="Tiktok"/>
    <s v="จ่ายทีหลัง / COD"/>
    <s v="ขอเมล่อน 1 กล่องได้ไหมค่ะ"/>
    <s v="768788695710"/>
    <s v="01/01/2026 11:28"/>
  </r>
  <r>
    <x v="1"/>
    <x v="1"/>
    <n v="68"/>
    <n v="1"/>
    <s v="GON83"/>
    <n v="100"/>
    <n v="0"/>
    <s v="ร้านที่2"/>
    <s v="ศ***พร พ***วัสดิ์"/>
    <s v="นนทบุรี"/>
    <s v="-"/>
    <s v=""/>
    <s v="01/01/2026 11:28"/>
    <s v="-"/>
    <s v="J&amp;T COD"/>
    <s v="Tiktok"/>
    <s v="จ่ายทีหลัง / COD"/>
    <s v="ขอเมล่อน 1 กล่องได้ไหมค่ะ"/>
    <s v="768788695710"/>
    <s v="01/01/2026 11:28"/>
  </r>
  <r>
    <x v="2"/>
    <x v="2"/>
    <n v="50"/>
    <n v="6"/>
    <s v="GON82"/>
    <n v="200"/>
    <n v="0"/>
    <s v="ร้านที่2"/>
    <s v="ท***ีย์ ภ***ภักดีกุล"/>
    <s v="สุพรรณบุรี"/>
    <s v="-"/>
    <s v=""/>
    <s v="01/01/2026 11:28"/>
    <s v="-"/>
    <s v="J&amp;T COD"/>
    <s v="Tiktok"/>
    <s v="จ่ายทีหลัง / COD"/>
    <s v=""/>
    <s v="768725709404"/>
    <s v="01/01/2026 11:28"/>
  </r>
  <r>
    <x v="2"/>
    <x v="2"/>
    <n v="33.333333333333336"/>
    <n v="3"/>
    <s v="GON80"/>
    <n v="100"/>
    <n v="0"/>
    <s v="ร้านที่2"/>
    <s v="ค***ุ๊ก"/>
    <s v="สมุทรสาคร"/>
    <s v="-"/>
    <s v=""/>
    <s v="01/01/2026 11:27"/>
    <s v="-"/>
    <s v="J&amp;T COD"/>
    <s v="Tiktok"/>
    <s v="จ่ายทีหลัง / COD"/>
    <s v=""/>
    <s v="768742218333"/>
    <s v="01/01/2026 11:27"/>
  </r>
  <r>
    <x v="2"/>
    <x v="2"/>
    <n v="40"/>
    <n v="10"/>
    <s v="GON79"/>
    <n v="330"/>
    <n v="0"/>
    <s v="ร้านที่2"/>
    <s v="น**"/>
    <s v="สมุทรสาคร"/>
    <s v="-"/>
    <s v=""/>
    <s v="01/01/2026 11:27"/>
    <s v="-"/>
    <s v="J&amp;T COD"/>
    <s v="Tiktok"/>
    <s v="จ่ายทีหลัง / COD"/>
    <s v=""/>
    <s v="768722120316"/>
    <s v="01/01/2026 11:27"/>
  </r>
  <r>
    <x v="2"/>
    <x v="2"/>
    <n v="50"/>
    <n v="6"/>
    <s v="GON78"/>
    <n v="200"/>
    <n v="0"/>
    <s v="ร้านที่2"/>
    <s v="ส***รี ส***ียว"/>
    <s v="สระบุรี"/>
    <s v="-"/>
    <s v=""/>
    <s v="01/01/2026 11:27"/>
    <s v="-"/>
    <s v="J&amp;T COD"/>
    <s v="Tiktok"/>
    <s v="จ่ายทีหลัง / COD"/>
    <s v=""/>
    <s v="768723409355"/>
    <s v="01/01/2026 11:27"/>
  </r>
  <r>
    <x v="2"/>
    <x v="2"/>
    <n v="33.333333333333336"/>
    <n v="3"/>
    <s v="GON77"/>
    <n v="100"/>
    <n v="0"/>
    <s v="ร้านที่2"/>
    <s v="พ***์พรรณ  พ***าญสิริ"/>
    <s v="เทศบาลนครนครปฐม"/>
    <s v="-"/>
    <s v=""/>
    <s v="01/01/2026 11:26"/>
    <s v="-"/>
    <s v="J&amp;T COD"/>
    <s v="Tiktok"/>
    <s v="จ่ายทีหลัง / COD"/>
    <s v=""/>
    <s v="768729517360"/>
    <s v="01/01/2026 11:27"/>
  </r>
  <r>
    <x v="0"/>
    <x v="27"/>
    <n v="66"/>
    <n v="2"/>
    <s v="GON76"/>
    <n v="101"/>
    <n v="1"/>
    <s v="ร้านที่2"/>
    <s v="A**"/>
    <s v="พระนครศรีอยุธยา"/>
    <s v="-"/>
    <s v=""/>
    <s v="01/01/2026 11:26"/>
    <s v="-"/>
    <s v="J&amp;T COD"/>
    <s v="Tiktok"/>
    <s v="จ่ายทีหลัง / COD"/>
    <s v=""/>
    <s v="768709502831"/>
    <s v="01/01/2026 11:26"/>
  </r>
  <r>
    <x v="1"/>
    <x v="1"/>
    <n v="68"/>
    <n v="1"/>
    <s v="GON76"/>
    <n v="101"/>
    <n v="1"/>
    <s v="ร้านที่2"/>
    <s v="A**"/>
    <s v="พระนครศรีอยุธยา"/>
    <s v="-"/>
    <s v=""/>
    <s v="01/01/2026 11:26"/>
    <s v="-"/>
    <s v="J&amp;T COD"/>
    <s v="Tiktok"/>
    <s v="จ่ายทีหลัง / COD"/>
    <s v=""/>
    <s v="768709502831"/>
    <s v="01/01/2026 11:26"/>
  </r>
  <r>
    <x v="0"/>
    <x v="27"/>
    <n v="66"/>
    <n v="2"/>
    <s v="GON75"/>
    <n v="100"/>
    <n v="0"/>
    <s v="ร้านที่2"/>
    <s v="บ***ข บ***ีคำ"/>
    <s v="ปทุมธานี"/>
    <s v="-"/>
    <s v=""/>
    <s v="01/01/2026 11:26"/>
    <s v="-"/>
    <s v="J&amp;T COD"/>
    <s v="Tiktok"/>
    <s v="จ่ายทีหลัง / COD"/>
    <s v=""/>
    <s v="768787191804"/>
    <s v="01/01/2026 11:26"/>
  </r>
  <r>
    <x v="1"/>
    <x v="1"/>
    <n v="68"/>
    <n v="1"/>
    <s v="GON75"/>
    <n v="100"/>
    <n v="0"/>
    <s v="ร้านที่2"/>
    <s v="บ***ข บ***ีคำ"/>
    <s v="ปทุมธานี"/>
    <s v="-"/>
    <s v=""/>
    <s v="01/01/2026 11:26"/>
    <s v="-"/>
    <s v="J&amp;T COD"/>
    <s v="Tiktok"/>
    <s v="จ่ายทีหลัง / COD"/>
    <s v=""/>
    <s v="768787191804"/>
    <s v="01/01/2026 11:26"/>
  </r>
  <r>
    <x v="0"/>
    <x v="27"/>
    <n v="33"/>
    <n v="5"/>
    <s v="GON73"/>
    <n v="395"/>
    <n v="0"/>
    <s v="ร้านที่2"/>
    <s v="เ***มาศ แ***อรุณ"/>
    <s v="สมุทรปราการ"/>
    <s v="-"/>
    <s v=""/>
    <s v="01/01/2026 11:25"/>
    <s v="-"/>
    <s v="J&amp;T Express"/>
    <s v="Tiktok"/>
    <s v="tiktok"/>
    <s v=""/>
    <s v="768814655232"/>
    <s v="01/01/2026 11:25"/>
  </r>
  <r>
    <x v="1"/>
    <x v="1"/>
    <n v="33"/>
    <n v="5"/>
    <s v="GON73"/>
    <n v="395"/>
    <n v="0"/>
    <s v="ร้านที่2"/>
    <s v="เ***มาศ แ***อรุณ"/>
    <s v="สมุทรปราการ"/>
    <s v="-"/>
    <s v=""/>
    <s v="01/01/2026 11:25"/>
    <s v="-"/>
    <s v="J&amp;T Express"/>
    <s v="Tiktok"/>
    <s v="tiktok"/>
    <s v=""/>
    <s v="768814655232"/>
    <s v="01/01/2026 11:25"/>
  </r>
  <r>
    <x v="0"/>
    <x v="27"/>
    <n v="66"/>
    <n v="4"/>
    <s v="GON72"/>
    <n v="200"/>
    <n v="0"/>
    <s v="ร้านที่2"/>
    <s v="ต***จอย   ส***อด"/>
    <s v="พระนครศรีอยุธยา"/>
    <s v="-"/>
    <s v=""/>
    <s v="01/01/2026 11:24"/>
    <s v="-"/>
    <s v="J&amp;T COD"/>
    <s v="Tiktok"/>
    <s v="จ่ายทีหลัง / COD"/>
    <s v=""/>
    <s v="768788889783"/>
    <s v="01/01/2026 11:24"/>
  </r>
  <r>
    <x v="1"/>
    <x v="1"/>
    <n v="68"/>
    <n v="2"/>
    <s v="GON72"/>
    <n v="200"/>
    <n v="0"/>
    <s v="ร้านที่2"/>
    <s v="ต***จอย   ส***อด"/>
    <s v="พระนครศรีอยุธยา"/>
    <s v="-"/>
    <s v=""/>
    <s v="01/01/2026 11:24"/>
    <s v="-"/>
    <s v="J&amp;T COD"/>
    <s v="Tiktok"/>
    <s v="จ่ายทีหลัง / COD"/>
    <s v=""/>
    <s v="768788889783"/>
    <s v="01/01/2026 11:24"/>
  </r>
  <r>
    <x v="2"/>
    <x v="2"/>
    <n v="50"/>
    <n v="6"/>
    <s v="GON71"/>
    <n v="200"/>
    <n v="0"/>
    <s v="ร้านที่2"/>
    <s v="น***ิชา เ***ากวางโจน"/>
    <s v="ชัยภูมิ"/>
    <s v="-"/>
    <s v=""/>
    <s v="01/01/2026 11:24"/>
    <s v="-"/>
    <s v="J&amp;T COD"/>
    <s v="Tiktok"/>
    <s v="จ่ายทีหลัง / COD"/>
    <s v=""/>
    <s v="768722609351"/>
    <s v="01/01/2026 11:24"/>
  </r>
  <r>
    <x v="2"/>
    <x v="2"/>
    <n v="50"/>
    <n v="6"/>
    <s v="GON70"/>
    <n v="200"/>
    <n v="0"/>
    <s v="ร้านที่2"/>
    <s v="ส***ศ โ***์แป้น"/>
    <s v="ลพบุรี"/>
    <s v="-"/>
    <s v=""/>
    <s v="01/01/2026 11:22"/>
    <s v="-"/>
    <s v="J&amp;T COD"/>
    <s v="Tiktok"/>
    <s v="จ่ายทีหลัง / COD"/>
    <s v=""/>
    <s v="768773407356"/>
    <s v="01/01/2026 11:23"/>
  </r>
  <r>
    <x v="2"/>
    <x v="2"/>
    <n v="40"/>
    <n v="10"/>
    <s v="GON69"/>
    <n v="330"/>
    <n v="0"/>
    <s v="ร้านที่2"/>
    <s v="พ***ฒน์  ศ***ภาณุรักษ์"/>
    <s v="ปทุมธานี"/>
    <s v="-"/>
    <s v=""/>
    <s v="01/01/2026 11:23"/>
    <s v="-"/>
    <s v="Flash Express Thailand"/>
    <s v="Tiktok"/>
    <s v="tiktok"/>
    <s v=""/>
    <s v="THT04062CEA930Z"/>
    <s v="01/01/2026 11:22"/>
  </r>
  <r>
    <x v="2"/>
    <x v="2"/>
    <n v="50"/>
    <n v="12"/>
    <s v="GON68"/>
    <n v="400"/>
    <n v="0"/>
    <s v="ร้านที่2"/>
    <s v="ส***ศ โ***์แป้น"/>
    <s v="ลพบุรี"/>
    <s v="-"/>
    <s v=""/>
    <s v="01/01/2026 11:21"/>
    <s v="-"/>
    <s v="J&amp;T COD"/>
    <s v="Tiktok"/>
    <s v="จ่ายทีหลัง / COD"/>
    <s v=""/>
    <s v="768723726330"/>
    <s v="01/01/2026 11:22"/>
  </r>
  <r>
    <x v="7"/>
    <x v="7"/>
    <n v="120"/>
    <n v="1"/>
    <s v="GON67"/>
    <n v="99"/>
    <n v="0"/>
    <s v="ร้านที่2"/>
    <s v="ส***รัตน์ เ***่ยนลี้"/>
    <s v="ประจวบคีรีขันธ์"/>
    <s v="-"/>
    <s v=""/>
    <s v="01/01/2026 11:20"/>
    <s v="-"/>
    <s v="J&amp;T COD"/>
    <s v="Tiktok"/>
    <s v="จ่ายทีหลัง / COD"/>
    <s v=""/>
    <s v="768792296252"/>
    <s v="01/01/2026 11:20"/>
  </r>
  <r>
    <x v="0"/>
    <x v="27"/>
    <n v="33"/>
    <n v="5"/>
    <s v="GON66"/>
    <n v="330"/>
    <n v="0"/>
    <s v="ร้านที่2"/>
    <s v="อ***วดี  ส***สันต์"/>
    <s v="สงขลา"/>
    <s v="-"/>
    <s v=""/>
    <s v="01/01/2026 11:19"/>
    <s v="-"/>
    <s v="J&amp;T COD"/>
    <s v="Tiktok"/>
    <s v="จ่ายทีหลัง / COD"/>
    <s v=""/>
    <s v="768720077731"/>
    <s v="01/01/2026 11:19"/>
  </r>
  <r>
    <x v="1"/>
    <x v="1"/>
    <n v="33"/>
    <n v="5"/>
    <s v="GON66"/>
    <n v="330"/>
    <n v="0"/>
    <s v="ร้านที่2"/>
    <s v="อ***วดี  ส***สันต์"/>
    <s v="สงขลา"/>
    <s v="-"/>
    <s v=""/>
    <s v="01/01/2026 11:19"/>
    <s v="-"/>
    <s v="J&amp;T COD"/>
    <s v="Tiktok"/>
    <s v="จ่ายทีหลัง / COD"/>
    <s v=""/>
    <s v="768720077731"/>
    <s v="01/01/2026 11:19"/>
  </r>
  <r>
    <x v="2"/>
    <x v="2"/>
    <n v="50"/>
    <n v="6"/>
    <s v="GON65"/>
    <n v="208"/>
    <n v="8"/>
    <s v="ร้านที่2"/>
    <s v="ร***ง.สีแตงอ่อน"/>
    <s v="พังงา"/>
    <s v="-"/>
    <s v=""/>
    <s v="01/01/2026 11:19"/>
    <s v="-"/>
    <s v="J&amp;T COD"/>
    <s v="Tiktok"/>
    <s v="จ่ายทีหลัง / COD"/>
    <s v=""/>
    <s v="768769204346"/>
    <s v="01/01/2026 11:19"/>
  </r>
  <r>
    <x v="2"/>
    <x v="2"/>
    <n v="50"/>
    <n v="6"/>
    <s v="GON64"/>
    <n v="200"/>
    <n v="0"/>
    <s v="ร้านที่2"/>
    <s v="น***ี ส***อง"/>
    <s v="สุรินทร์"/>
    <s v="-"/>
    <s v=""/>
    <s v="01/01/2026 11:19"/>
    <s v="-"/>
    <s v="J&amp;T Express"/>
    <s v="Tiktok"/>
    <s v="tiktok"/>
    <s v=""/>
    <s v="768739209346"/>
    <s v="01/01/2026 11:19"/>
  </r>
  <r>
    <x v="3"/>
    <x v="3"/>
    <n v="66.333333333333329"/>
    <n v="3"/>
    <s v="GON63"/>
    <n v="220"/>
    <n v="0"/>
    <s v="ร้านที่4"/>
    <s v="พ***าดา"/>
    <s v="สมุทรปราการ"/>
    <s v="-"/>
    <s v=""/>
    <s v="01/01/2026 11:18"/>
    <s v="-"/>
    <s v="J&amp;T COD"/>
    <s v="Tiktok"/>
    <s v="จ่ายทีหลัง / COD"/>
    <s v=""/>
    <s v="768767791293"/>
    <s v="01/01/2026 11:18"/>
  </r>
  <r>
    <x v="2"/>
    <x v="2"/>
    <n v="50"/>
    <n v="6"/>
    <s v="GON62"/>
    <n v="200"/>
    <n v="0"/>
    <s v="ร้านที่2"/>
    <s v="ก***รรณ  บ***าม"/>
    <s v="นครศรีธรรมราช"/>
    <s v="-"/>
    <s v=""/>
    <s v="01/01/2026 11:18"/>
    <s v="-"/>
    <s v="J&amp;T COD"/>
    <s v="Tiktok"/>
    <s v="จ่ายทีหลัง / COD"/>
    <s v=""/>
    <s v="768785501400"/>
    <s v="01/01/2026 11:18"/>
  </r>
  <r>
    <x v="2"/>
    <x v="2"/>
    <n v="50"/>
    <n v="6"/>
    <s v="GON60"/>
    <n v="200"/>
    <n v="0"/>
    <s v="ร้านที่2"/>
    <s v="ป***ัสสร"/>
    <s v="ตาก"/>
    <s v="-"/>
    <s v=""/>
    <s v="01/01/2026 11:18"/>
    <s v="-"/>
    <s v="J&amp;T COD"/>
    <s v="Tiktok"/>
    <s v="จ่ายทีหลัง / COD"/>
    <s v=""/>
    <s v="768703307400"/>
    <s v="01/01/2026 11:18"/>
  </r>
  <r>
    <x v="0"/>
    <x v="27"/>
    <n v="33"/>
    <n v="10"/>
    <s v="GON59"/>
    <n v="660"/>
    <n v="0"/>
    <s v="ร้านที่2"/>
    <s v="พ*** ศ***ระจ่าง"/>
    <s v="พระนครศรีอยุธยา"/>
    <s v="-"/>
    <s v=""/>
    <s v="01/01/2026 11:16"/>
    <s v="-"/>
    <s v="J&amp;T COD"/>
    <s v="Tiktok"/>
    <s v="จ่ายทีหลัง / COD"/>
    <s v=""/>
    <s v="768710678761"/>
    <s v="01/01/2026 11:16"/>
  </r>
  <r>
    <x v="1"/>
    <x v="1"/>
    <n v="33"/>
    <n v="10"/>
    <s v="GON59"/>
    <n v="660"/>
    <n v="0"/>
    <s v="ร้านที่2"/>
    <s v="พ*** ศ***ระจ่าง"/>
    <s v="พระนครศรีอยุธยา"/>
    <s v="-"/>
    <s v=""/>
    <s v="01/01/2026 11:16"/>
    <s v="-"/>
    <s v="J&amp;T COD"/>
    <s v="Tiktok"/>
    <s v="จ่ายทีหลัง / COD"/>
    <s v=""/>
    <s v="768710678761"/>
    <s v="01/01/2026 11:16"/>
  </r>
  <r>
    <x v="0"/>
    <x v="27"/>
    <n v="33"/>
    <n v="5"/>
    <s v="GON56"/>
    <n v="330"/>
    <n v="0"/>
    <s v="ร้านที่2"/>
    <s v="พ***นันท์ อ***๊ะสิน"/>
    <s v="พะเยา"/>
    <s v="-"/>
    <s v=""/>
    <s v="01/01/2026 11:15"/>
    <s v="-"/>
    <s v="J&amp;T Express"/>
    <s v="Tiktok"/>
    <s v="tiktok"/>
    <s v=""/>
    <s v="768754471730"/>
    <s v="01/01/2026 11:15"/>
  </r>
  <r>
    <x v="1"/>
    <x v="1"/>
    <n v="33"/>
    <n v="5"/>
    <s v="GON56"/>
    <n v="330"/>
    <n v="0"/>
    <s v="ร้านที่2"/>
    <s v="พ***นันท์ อ***๊ะสิน"/>
    <s v="พะเยา"/>
    <s v="-"/>
    <s v=""/>
    <s v="01/01/2026 11:15"/>
    <s v="-"/>
    <s v="J&amp;T Express"/>
    <s v="Tiktok"/>
    <s v="tiktok"/>
    <s v=""/>
    <s v="768754471730"/>
    <s v="01/01/2026 11:15"/>
  </r>
  <r>
    <x v="2"/>
    <x v="2"/>
    <n v="50"/>
    <n v="6"/>
    <s v="GON55"/>
    <n v="200"/>
    <n v="0"/>
    <s v="ร้านที่2"/>
    <s v="บ***ร ก***ดอกใม้"/>
    <s v="อุทัยธานี"/>
    <s v="-"/>
    <s v=""/>
    <s v="01/01/2026 11:14"/>
    <s v="-"/>
    <s v="J&amp;T COD"/>
    <s v="Tiktok"/>
    <s v="จ่ายทีหลัง / COD"/>
    <s v=""/>
    <s v="768744504404"/>
    <s v="01/01/2026 11:14"/>
  </r>
  <r>
    <x v="0"/>
    <x v="27"/>
    <n v="66"/>
    <n v="4"/>
    <s v="GON54"/>
    <n v="200"/>
    <n v="0"/>
    <s v="ร้านที่2"/>
    <s v="ร***ี"/>
    <s v="สมุทรสาคร"/>
    <s v="-"/>
    <s v=""/>
    <s v="01/01/2026 11:13"/>
    <s v="-"/>
    <s v="J&amp;T COD"/>
    <s v="Tiktok"/>
    <s v="จ่ายทีหลัง / COD"/>
    <s v=""/>
    <s v="768734285734"/>
    <s v="01/01/2026 11:13"/>
  </r>
  <r>
    <x v="1"/>
    <x v="1"/>
    <n v="68"/>
    <n v="2"/>
    <s v="GON54"/>
    <n v="200"/>
    <n v="0"/>
    <s v="ร้านที่2"/>
    <s v="ร***ี"/>
    <s v="สมุทรสาคร"/>
    <s v="-"/>
    <s v=""/>
    <s v="01/01/2026 11:13"/>
    <s v="-"/>
    <s v="J&amp;T COD"/>
    <s v="Tiktok"/>
    <s v="จ่ายทีหลัง / COD"/>
    <s v=""/>
    <s v="768734285734"/>
    <s v="01/01/2026 11:13"/>
  </r>
  <r>
    <x v="8"/>
    <x v="8"/>
    <n v="66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7"/>
    <x v="7"/>
    <n v="66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3"/>
    <x v="3"/>
    <n v="67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8"/>
    <x v="8"/>
    <n v="66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7"/>
    <x v="7"/>
    <n v="66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3"/>
    <x v="3"/>
    <n v="67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8"/>
    <x v="8"/>
    <n v="66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7"/>
    <x v="7"/>
    <n v="66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3"/>
    <x v="3"/>
    <n v="67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8"/>
    <x v="8"/>
    <n v="66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7"/>
    <x v="7"/>
    <n v="66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3"/>
    <x v="3"/>
    <n v="67"/>
    <n v="1"/>
    <s v="GON53"/>
    <n v="1021.7"/>
    <n v="66"/>
    <s v="ร้านที่9"/>
    <s v="สุดสวาท สุขศิริ"/>
    <s v="570/12 ม.5 ถ.พัทยา นาเกลือ อ.บางละมุง จ. ชลบุรี · นาเกลือ_x000a__x000a_บางละมุง/ Bang Lamungชลบุรี/ Chonburi_x000a_20150"/>
    <s v="20150"/>
    <s v="660922659228"/>
    <s v="01/01/2026 11:13"/>
    <s v="-"/>
    <s v="Kerry_dropoff"/>
    <s v="Lazada"/>
    <s v="lazada"/>
    <s v=""/>
    <s v="LEXPU0643556369"/>
    <s v="01/01/2026 11:13"/>
  </r>
  <r>
    <x v="2"/>
    <x v="2"/>
    <n v="50"/>
    <n v="6"/>
    <s v="GON51"/>
    <n v="200"/>
    <n v="0"/>
    <s v="ร้านที่2"/>
    <s v="ส***ัย ส***ันธมิตร"/>
    <s v="พระนครศรีอยุธยา"/>
    <s v="-"/>
    <s v=""/>
    <s v="01/01/2026 11:12"/>
    <s v="-"/>
    <s v="J&amp;T COD"/>
    <s v="Tiktok"/>
    <s v="จ่ายทีหลัง / COD"/>
    <s v=""/>
    <s v="768765603340"/>
    <s v="01/01/2026 11:12"/>
  </r>
  <r>
    <x v="2"/>
    <x v="2"/>
    <n v="33.333333333333336"/>
    <n v="3"/>
    <s v="GON50"/>
    <n v="100"/>
    <n v="0"/>
    <s v="ร้านที่2"/>
    <s v="พ***วา  ภ***เพ็ง"/>
    <s v="สระบุรี"/>
    <s v="-"/>
    <s v=""/>
    <s v="01/01/2026 11:12"/>
    <s v="-"/>
    <s v="J&amp;T COD"/>
    <s v="Tiktok"/>
    <s v="จ่ายทีหลัง / COD"/>
    <s v=""/>
    <s v="768768013322"/>
    <s v="01/01/2026 11:12"/>
  </r>
  <r>
    <x v="2"/>
    <x v="2"/>
    <n v="50"/>
    <n v="12"/>
    <s v="GON49"/>
    <n v="400"/>
    <n v="0"/>
    <s v="ร้านที่2"/>
    <s v="ป***รณ ส***งาม"/>
    <s v="สมุทรปราการ"/>
    <s v="-"/>
    <s v=""/>
    <s v="01/01/2026 11:12"/>
    <s v="-"/>
    <s v="J&amp;T Express"/>
    <s v="Tiktok"/>
    <s v="tiktok"/>
    <s v=""/>
    <s v="768790617372"/>
    <s v="01/01/2026 11:12"/>
  </r>
  <r>
    <x v="3"/>
    <x v="3"/>
    <n v="69.900000000000006"/>
    <n v="20"/>
    <s v="GON47"/>
    <n v="1600"/>
    <n v="0"/>
    <s v="ร้านที่1"/>
    <s v="ส******ก"/>
    <s v="******ำบล บ้านเกาะ, อำเภอเมืองนครราชสีมา ตำบลบ้านเกาะ อำเภอเมืองนครราชสีมา จังหวัดนครราชสีมา 30000"/>
    <s v="30000"/>
    <s v="62"/>
    <s v="01/01/2026 11:12"/>
    <s v="-"/>
    <s v="SPX Express"/>
    <s v="Shopee"/>
    <s v="shopee"/>
    <s v=""/>
    <s v="TH264713149027L"/>
    <s v="01/01/2026 11:12"/>
  </r>
  <r>
    <x v="0"/>
    <x v="27"/>
    <n v="33"/>
    <n v="5"/>
    <s v="GON46"/>
    <n v="330"/>
    <n v="0"/>
    <s v="ร้านที่2"/>
    <s v="ศ***สม อ***แก้ว"/>
    <s v="เทศบาลนครสุราษฎร์ธานี"/>
    <s v="-"/>
    <s v=""/>
    <s v="01/01/2026 11:11"/>
    <s v="-"/>
    <s v="J&amp;T COD"/>
    <s v="Tiktok"/>
    <s v="จ่ายทีหลัง / COD"/>
    <s v=""/>
    <s v="768725985716"/>
    <s v="01/01/2026 11:11"/>
  </r>
  <r>
    <x v="1"/>
    <x v="1"/>
    <n v="33"/>
    <n v="5"/>
    <s v="GON46"/>
    <n v="330"/>
    <n v="0"/>
    <s v="ร้านที่2"/>
    <s v="ศ***สม อ***แก้ว"/>
    <s v="เทศบาลนครสุราษฎร์ธานี"/>
    <s v="-"/>
    <s v=""/>
    <s v="01/01/2026 11:11"/>
    <s v="-"/>
    <s v="J&amp;T COD"/>
    <s v="Tiktok"/>
    <s v="จ่ายทีหลัง / COD"/>
    <s v=""/>
    <s v="768725985716"/>
    <s v="01/01/2026 11:11"/>
  </r>
  <r>
    <x v="2"/>
    <x v="2"/>
    <n v="33.333333333333336"/>
    <n v="3"/>
    <s v="GON45"/>
    <n v="100"/>
    <n v="0"/>
    <s v="ร้านที่2"/>
    <s v="อ*** ห***นตร"/>
    <s v="นครศรีธรรมราช"/>
    <s v="-"/>
    <s v=""/>
    <s v="01/01/2026 11:11"/>
    <s v="-"/>
    <s v="J&amp;T COD"/>
    <s v="Tiktok"/>
    <s v="จ่ายทีหลัง / COD"/>
    <s v=""/>
    <s v="768727615320"/>
    <s v="01/01/2026 11:11"/>
  </r>
  <r>
    <x v="2"/>
    <x v="2"/>
    <n v="50"/>
    <n v="6"/>
    <s v="GON44"/>
    <n v="200"/>
    <n v="0"/>
    <s v="ร้านที่2"/>
    <s v="T***a k** A** ค***อม"/>
    <s v="ตาก"/>
    <s v="-"/>
    <s v=""/>
    <s v="01/01/2026 11:11"/>
    <s v="-"/>
    <s v="J&amp;T COD"/>
    <s v="Tiktok"/>
    <s v="จ่ายทีหลัง / COD"/>
    <s v=""/>
    <s v="768712718314"/>
    <s v="01/01/2026 11:11"/>
  </r>
  <r>
    <x v="2"/>
    <x v="2"/>
    <n v="50"/>
    <n v="6"/>
    <s v="GON43"/>
    <n v="200"/>
    <n v="0"/>
    <s v="ร้านที่2"/>
    <s v="ส***วดี ช***ชยโย"/>
    <s v="นครศรีธรรมราช"/>
    <s v="-"/>
    <s v=""/>
    <s v="01/01/2026 11:11"/>
    <s v="-"/>
    <s v="J&amp;T COD"/>
    <s v="Tiktok"/>
    <s v="จ่ายทีหลัง / COD"/>
    <s v=""/>
    <s v="768750716311"/>
    <s v="01/01/2026 11:11"/>
  </r>
  <r>
    <x v="0"/>
    <x v="27"/>
    <n v="66"/>
    <n v="2"/>
    <s v="GON42"/>
    <n v="100"/>
    <n v="0"/>
    <s v="ร้านที่2"/>
    <s v="ร*** ย***บัติ"/>
    <s v="ปราจีนบุรี"/>
    <s v="-"/>
    <s v=""/>
    <s v="01/01/2026 11:11"/>
    <s v="-"/>
    <s v="J&amp;T COD"/>
    <s v="Tiktok"/>
    <s v="จ่ายทีหลัง / COD"/>
    <s v=""/>
    <s v="768740102815"/>
    <s v="01/01/2026 11:11"/>
  </r>
  <r>
    <x v="1"/>
    <x v="1"/>
    <n v="68"/>
    <n v="1"/>
    <s v="GON42"/>
    <n v="100"/>
    <n v="0"/>
    <s v="ร้านที่2"/>
    <s v="ร*** ย***บัติ"/>
    <s v="ปราจีนบุรี"/>
    <s v="-"/>
    <s v=""/>
    <s v="01/01/2026 11:11"/>
    <s v="-"/>
    <s v="J&amp;T COD"/>
    <s v="Tiktok"/>
    <s v="จ่ายทีหลัง / COD"/>
    <s v=""/>
    <s v="768740102815"/>
    <s v="01/01/2026 11:11"/>
  </r>
  <r>
    <x v="2"/>
    <x v="2"/>
    <n v="50"/>
    <n v="6"/>
    <s v="GON41"/>
    <n v="200"/>
    <n v="0"/>
    <s v="ร้านที่2"/>
    <s v="น** ส***ด ส***ตาล"/>
    <s v="สระแก้ว"/>
    <s v="-"/>
    <s v=""/>
    <s v="01/01/2026 11:10"/>
    <s v="-"/>
    <s v="J&amp;T Express"/>
    <s v="Tiktok"/>
    <s v="tiktok"/>
    <s v=""/>
    <s v="768750713312"/>
    <s v="01/01/2026 11:10"/>
  </r>
  <r>
    <x v="2"/>
    <x v="2"/>
    <n v="40"/>
    <n v="10"/>
    <s v="GON40"/>
    <n v="330"/>
    <n v="0"/>
    <s v="ร้านที่2"/>
    <s v="อ***รา จ***บรรจง"/>
    <s v="สุพรรณบุรี"/>
    <s v="-"/>
    <s v=""/>
    <s v="01/01/2026 11:09"/>
    <s v="-"/>
    <s v="J&amp;T COD"/>
    <s v="Tiktok"/>
    <s v="จ่ายทีหลัง / COD"/>
    <s v=""/>
    <s v="768720721311"/>
    <s v="01/01/2026 11:09"/>
  </r>
  <r>
    <x v="2"/>
    <x v="2"/>
    <n v="50"/>
    <n v="6"/>
    <s v="GON39"/>
    <n v="200"/>
    <n v="0"/>
    <s v="ร้านที่2"/>
    <s v="จ***ัฒน์ เ***ุตร"/>
    <s v="นครศรีธรรมราช"/>
    <s v="-"/>
    <s v=""/>
    <s v="01/01/2026 11:08"/>
    <s v="-"/>
    <s v="J&amp;T COD"/>
    <s v="Tiktok"/>
    <s v="จ่ายทีหลัง / COD"/>
    <s v=""/>
    <s v="768733700405"/>
    <s v="01/01/2026 11:08"/>
  </r>
  <r>
    <x v="3"/>
    <x v="3"/>
    <n v="69.900000000000006"/>
    <n v="10"/>
    <s v="GON38"/>
    <n v="873"/>
    <n v="73"/>
    <s v="ร้านที่1"/>
    <s v="ย******ะ"/>
    <s v="******เภอบางใหญ่ นนทบุรี 11140 ตำบลบางแม่นาง อำเภอบางใหญ่ จังหวัดนนทบุรี 11140"/>
    <s v="11140"/>
    <s v="65"/>
    <s v="01/01/2026 11:08"/>
    <s v="-"/>
    <s v="SPX Express"/>
    <s v="Shopee"/>
    <s v="shopee"/>
    <s v=""/>
    <s v="TH266197465809D"/>
    <s v="01/01/2026 11:08"/>
  </r>
  <r>
    <x v="0"/>
    <x v="27"/>
    <n v="33"/>
    <n v="25"/>
    <s v="GON37"/>
    <n v="1650"/>
    <n v="0"/>
    <s v="ร้านที่2"/>
    <s v="อ***รณ  ส***สง"/>
    <s v="บุรีรัมย์"/>
    <s v="-"/>
    <s v=""/>
    <s v="01/01/2026 11:07"/>
    <s v="-"/>
    <s v="J&amp;T COD"/>
    <s v="Tiktok"/>
    <s v="จ่ายทีหลัง / COD"/>
    <s v=""/>
    <s v="768782187902"/>
    <s v="01/01/2026 11:08"/>
  </r>
  <r>
    <x v="1"/>
    <x v="1"/>
    <n v="33"/>
    <n v="25"/>
    <s v="GON37"/>
    <n v="1650"/>
    <n v="0"/>
    <s v="ร้านที่2"/>
    <s v="อ***รณ  ส***สง"/>
    <s v="บุรีรัมย์"/>
    <s v="-"/>
    <s v=""/>
    <s v="01/01/2026 11:07"/>
    <s v="-"/>
    <s v="J&amp;T COD"/>
    <s v="Tiktok"/>
    <s v="จ่ายทีหลัง / COD"/>
    <s v=""/>
    <s v="768782187902"/>
    <s v="01/01/2026 11:07"/>
  </r>
  <r>
    <x v="0"/>
    <x v="27"/>
    <n v="33"/>
    <n v="5"/>
    <s v="GON35"/>
    <n v="330"/>
    <n v="0"/>
    <s v="ร้านที่2"/>
    <s v="เ***นงาม ก***ร"/>
    <s v="อุบลราชธานี"/>
    <s v="-"/>
    <s v=""/>
    <s v="01/01/2026 11:07"/>
    <s v="-"/>
    <s v="Flash Express Thailand COD"/>
    <s v="Tiktok"/>
    <s v="จ่ายทีหลัง / COD"/>
    <s v=""/>
    <s v="THT31082CFU654Z"/>
    <s v="01/01/2026 11:07"/>
  </r>
  <r>
    <x v="1"/>
    <x v="1"/>
    <n v="33"/>
    <n v="5"/>
    <s v="GON35"/>
    <n v="330"/>
    <n v="0"/>
    <s v="ร้านที่2"/>
    <s v="เ***นงาม ก***ร"/>
    <s v="อุบลราชธานี"/>
    <s v="-"/>
    <s v=""/>
    <s v="01/01/2026 11:07"/>
    <s v="-"/>
    <s v="Flash Express Thailand COD"/>
    <s v="Tiktok"/>
    <s v="จ่ายทีหลัง / COD"/>
    <s v=""/>
    <s v="THT31082CFU654Z"/>
    <s v="01/01/2026 11:07"/>
  </r>
  <r>
    <x v="2"/>
    <x v="2"/>
    <n v="50"/>
    <n v="6"/>
    <s v="GON33"/>
    <n v="200"/>
    <n v="0"/>
    <s v="ร้านที่2"/>
    <s v="ผ***ัลย์ น***ะมาตย์"/>
    <s v="เทศบาลนครอุดรธานี"/>
    <s v="-"/>
    <s v=""/>
    <s v="01/01/2026 11:06"/>
    <s v="-"/>
    <s v="J&amp;T COD"/>
    <s v="Tiktok"/>
    <s v="จ่ายทีหลัง / COD"/>
    <s v=""/>
    <s v="768772908341"/>
    <s v="01/01/2026 11:06"/>
  </r>
  <r>
    <x v="0"/>
    <x v="27"/>
    <n v="66"/>
    <n v="4"/>
    <s v="GON32"/>
    <n v="200"/>
    <n v="0"/>
    <s v="ร้านที่2"/>
    <s v="บ***งิน น***ษ์"/>
    <s v="กรุงเทพฯ"/>
    <s v="-"/>
    <s v=""/>
    <s v="01/01/2026 11:06"/>
    <s v="-"/>
    <s v="J&amp;T Express"/>
    <s v="Tiktok"/>
    <s v="tiktok"/>
    <s v=""/>
    <s v="768723794720"/>
    <s v="01/01/2026 11:06"/>
  </r>
  <r>
    <x v="1"/>
    <x v="1"/>
    <n v="68"/>
    <n v="2"/>
    <s v="GON32"/>
    <n v="200"/>
    <n v="0"/>
    <s v="ร้านที่2"/>
    <s v="บ***งิน น***ษ์"/>
    <s v="กรุงเทพฯ"/>
    <s v="-"/>
    <s v=""/>
    <s v="01/01/2026 11:06"/>
    <s v="-"/>
    <s v="J&amp;T Express"/>
    <s v="Tiktok"/>
    <s v="tiktok"/>
    <s v=""/>
    <s v="768723794720"/>
    <s v="01/01/2026 11:06"/>
  </r>
  <r>
    <x v="2"/>
    <x v="2"/>
    <n v="50"/>
    <n v="6"/>
    <s v="GON29"/>
    <n v="200"/>
    <n v="0"/>
    <s v="ร้านที่2"/>
    <s v="ส***รณี บ***ูเวชประเสริฐ"/>
    <s v="ชลบุรี"/>
    <s v="-"/>
    <s v=""/>
    <s v="01/01/2026 11:05"/>
    <s v="-"/>
    <s v="J&amp;T COD"/>
    <s v="Tiktok"/>
    <s v="จ่ายทีหลัง / COD"/>
    <s v=""/>
    <s v="768785307345"/>
    <s v="01/01/2026 11:05"/>
  </r>
  <r>
    <x v="2"/>
    <x v="2"/>
    <n v="50"/>
    <n v="6"/>
    <s v="GON28"/>
    <n v="200"/>
    <n v="0"/>
    <s v="ร้านที่2"/>
    <s v="โ***กา จ***ะวัน"/>
    <s v="พระนครศรีอยุธยา"/>
    <s v="-"/>
    <s v=""/>
    <s v="01/01/2026 11:05"/>
    <s v="-"/>
    <s v="Flash Express Thailand"/>
    <s v="Tiktok"/>
    <s v="tiktok"/>
    <s v=""/>
    <s v="THT05022CFEAX6Z"/>
    <s v="01/01/2026 11:05"/>
  </r>
  <r>
    <x v="0"/>
    <x v="27"/>
    <n v="33"/>
    <n v="5"/>
    <s v="GON26"/>
    <n v="330"/>
    <n v="0"/>
    <s v="ร้านที่2"/>
    <s v="ฮ***ี่"/>
    <s v="บึงกาฬ"/>
    <s v="-"/>
    <s v=""/>
    <s v="01/01/2026 11:03"/>
    <s v="-"/>
    <s v="J&amp;T COD"/>
    <s v="Tiktok"/>
    <s v="จ่ายทีหลัง / COD"/>
    <s v=""/>
    <s v="768742877755"/>
    <s v="01/01/2026 11:03"/>
  </r>
  <r>
    <x v="1"/>
    <x v="1"/>
    <n v="33"/>
    <n v="5"/>
    <s v="GON26"/>
    <n v="330"/>
    <n v="0"/>
    <s v="ร้านที่2"/>
    <s v="ฮ***ี่"/>
    <s v="บึงกาฬ"/>
    <s v="-"/>
    <s v=""/>
    <s v="01/01/2026 11:03"/>
    <s v="-"/>
    <s v="J&amp;T COD"/>
    <s v="Tiktok"/>
    <s v="จ่ายทีหลัง / COD"/>
    <s v=""/>
    <s v="768742877755"/>
    <s v="01/01/2026 11:03"/>
  </r>
  <r>
    <x v="2"/>
    <x v="2"/>
    <n v="33.333333333333336"/>
    <n v="3"/>
    <s v="GON25"/>
    <n v="100"/>
    <n v="0"/>
    <s v="ร้านที่2"/>
    <s v="ว***ฒน์ ไ***งคล"/>
    <s v="พะเยา"/>
    <s v="-"/>
    <s v=""/>
    <s v="01/01/2026 11:03"/>
    <s v="-"/>
    <s v="J&amp;T COD"/>
    <s v="Tiktok"/>
    <s v="จ่ายทีหลัง / COD"/>
    <s v=""/>
    <s v="768735614323"/>
    <s v="01/01/2026 11:03"/>
  </r>
  <r>
    <x v="2"/>
    <x v="2"/>
    <n v="33.333333333333336"/>
    <n v="3"/>
    <s v="GON24"/>
    <n v="100"/>
    <n v="0"/>
    <s v="ร้านที่2"/>
    <s v="เ***ินทร์"/>
    <s v="กรุงเทพฯ"/>
    <s v="-"/>
    <s v=""/>
    <s v="01/01/2026 11:02"/>
    <s v="-"/>
    <s v="J&amp;T Express"/>
    <s v="Tiktok"/>
    <s v="tiktok"/>
    <s v=""/>
    <s v="768716716390"/>
    <s v="01/01/2026 11:02"/>
  </r>
  <r>
    <x v="0"/>
    <x v="27"/>
    <n v="33"/>
    <n v="5"/>
    <s v="GON22"/>
    <n v="330"/>
    <n v="0"/>
    <s v="ร้านที่2"/>
    <s v="ช***ี เ***มรัตน์"/>
    <s v="สุพรรณบุรี"/>
    <s v="-"/>
    <s v=""/>
    <s v="01/01/2026 11:02"/>
    <s v="-"/>
    <s v="J&amp;T COD"/>
    <s v="Tiktok"/>
    <s v="จ่ายทีหลัง / COD"/>
    <s v=""/>
    <s v="768705478741"/>
    <s v="01/01/2026 11:02"/>
  </r>
  <r>
    <x v="1"/>
    <x v="1"/>
    <n v="33"/>
    <n v="5"/>
    <s v="GON22"/>
    <n v="330"/>
    <n v="0"/>
    <s v="ร้านที่2"/>
    <s v="ช***ี เ***มรัตน์"/>
    <s v="สุพรรณบุรี"/>
    <s v="-"/>
    <s v=""/>
    <s v="01/01/2026 11:02"/>
    <s v="-"/>
    <s v="J&amp;T COD"/>
    <s v="Tiktok"/>
    <s v="จ่ายทีหลัง / COD"/>
    <s v=""/>
    <s v="768705478741"/>
    <s v="01/01/2026 11:02"/>
  </r>
  <r>
    <x v="2"/>
    <x v="2"/>
    <n v="33.333333333333336"/>
    <n v="3"/>
    <s v="GON21"/>
    <n v="100"/>
    <n v="0"/>
    <s v="ร้านที่2"/>
    <s v="อ***ีรา ร***ชาย"/>
    <s v="สมุทรปราการ"/>
    <s v="-"/>
    <s v=""/>
    <s v="01/01/2026 11:02"/>
    <s v="-"/>
    <s v="Flash Express Thailand"/>
    <s v="Tiktok"/>
    <s v="tiktok"/>
    <s v=""/>
    <s v="THT02032CEA730Z"/>
    <s v="01/01/2026 11:02"/>
  </r>
  <r>
    <x v="2"/>
    <x v="2"/>
    <n v="33.333333333333336"/>
    <n v="3"/>
    <s v="GON20"/>
    <n v="100"/>
    <n v="0"/>
    <s v="ร้านที่2"/>
    <s v="ช***มา ช***ายัณห์"/>
    <s v="สมุทรปราการ"/>
    <s v="-"/>
    <s v=""/>
    <s v="01/01/2026 11:01"/>
    <s v="-"/>
    <s v="Flash Express Thailand"/>
    <s v="Tiktok"/>
    <s v="tiktok"/>
    <s v=""/>
    <s v="THT02032CHBDR7Z"/>
    <s v="01/01/2026 11:01"/>
  </r>
  <r>
    <x v="2"/>
    <x v="2"/>
    <n v="33.333333333333336"/>
    <n v="3"/>
    <s v="GON19"/>
    <n v="100"/>
    <n v="0"/>
    <s v="ร้านที่2"/>
    <s v="ศ***ยากร ล***ันต๊ะ"/>
    <s v="หนองบัวลำภู"/>
    <s v="-"/>
    <s v=""/>
    <s v="01/01/2026 11:00"/>
    <s v="-"/>
    <s v="J&amp;T COD"/>
    <s v="Tiktok"/>
    <s v="จ่ายทีหลัง / COD"/>
    <s v=""/>
    <s v="768741415330"/>
    <s v="01/01/2026 11:00"/>
  </r>
  <r>
    <x v="0"/>
    <x v="27"/>
    <n v="66"/>
    <n v="2"/>
    <s v="GON17"/>
    <n v="100"/>
    <n v="0"/>
    <s v="ร้านที่2"/>
    <s v="บ***ีม ป***านันท์"/>
    <s v="เทศบาลนครเชียงราย"/>
    <s v="-"/>
    <s v=""/>
    <s v="01/01/2026 10:59"/>
    <s v="-"/>
    <s v="J&amp;T COD"/>
    <s v="Tiktok"/>
    <s v="จ่ายทีหลัง / COD"/>
    <s v=""/>
    <s v="768724092710"/>
    <s v="01/01/2026 11:00"/>
  </r>
  <r>
    <x v="1"/>
    <x v="1"/>
    <n v="68"/>
    <n v="1"/>
    <s v="GON17"/>
    <n v="100"/>
    <n v="0"/>
    <s v="ร้านที่2"/>
    <s v="บ***ีม ป***านันท์"/>
    <s v="เทศบาลนครเชียงราย"/>
    <s v="-"/>
    <s v=""/>
    <s v="01/01/2026 10:59"/>
    <s v="-"/>
    <s v="J&amp;T COD"/>
    <s v="Tiktok"/>
    <s v="จ่ายทีหลัง / COD"/>
    <s v=""/>
    <s v="768724092710"/>
    <s v="01/01/2026 11:00"/>
  </r>
  <r>
    <x v="1"/>
    <x v="1"/>
    <n v="33"/>
    <n v="10"/>
    <s v="GON14"/>
    <n v="330"/>
    <n v="0"/>
    <s v="ร้านที่2"/>
    <s v="เ***พร เ***ุทธิ์"/>
    <s v="นนทบุรี"/>
    <s v="-"/>
    <s v=""/>
    <s v="01/01/2026 10:59"/>
    <s v="-"/>
    <s v="J&amp;T COD"/>
    <s v="Tiktok"/>
    <s v="จ่ายทีหลัง / COD"/>
    <s v=""/>
    <s v="768774000352"/>
    <s v="01/01/2026 10:59"/>
  </r>
  <r>
    <x v="10"/>
    <x v="11"/>
    <n v="139"/>
    <n v="1"/>
    <s v="GON13"/>
    <n v="108.99"/>
    <n v="0"/>
    <s v="ร้านที่2"/>
    <s v="u***6771141956761"/>
    <s v="จันทบุรี"/>
    <s v="-"/>
    <s v=""/>
    <s v="01/01/2026 10:59"/>
    <s v="-"/>
    <s v="J&amp;T COD"/>
    <s v="Tiktok"/>
    <s v="จ่ายทีหลัง / COD"/>
    <s v=""/>
    <s v="768740404316"/>
    <s v="01/01/2026 10:59"/>
  </r>
  <r>
    <x v="1"/>
    <x v="1"/>
    <n v="33"/>
    <n v="10"/>
    <s v="GON12"/>
    <n v="330"/>
    <n v="0"/>
    <s v="ร้านที่2"/>
    <s v="บ***ีม ป***านันท์"/>
    <s v="เทศบาลนครเชียงราย"/>
    <s v="-"/>
    <s v=""/>
    <s v="01/01/2026 10:59"/>
    <s v="-"/>
    <s v="J&amp;T COD"/>
    <s v="Tiktok"/>
    <s v="จ่ายทีหลัง / COD"/>
    <s v=""/>
    <s v="768719101323"/>
    <s v="01/01/2026 10:59"/>
  </r>
  <r>
    <x v="2"/>
    <x v="2"/>
    <n v="50"/>
    <n v="18"/>
    <s v="GON11"/>
    <n v="600"/>
    <n v="0"/>
    <s v="ร้านที่2"/>
    <s v="ร***บุหงาตลาดสด"/>
    <s v="สุรินทร์"/>
    <s v="-"/>
    <s v=""/>
    <s v="01/01/2026 10:59"/>
    <s v="-"/>
    <s v="J&amp;T COD"/>
    <s v="Tiktok"/>
    <s v="จ่ายทีหลัง / COD"/>
    <s v=""/>
    <s v="768760320322"/>
    <s v="01/01/2026 10:59"/>
  </r>
  <r>
    <x v="1"/>
    <x v="1"/>
    <n v="33"/>
    <n v="10"/>
    <s v="GON10"/>
    <n v="330"/>
    <n v="0"/>
    <s v="ร้านที่2"/>
    <s v="ช***ญา เ***เนอร"/>
    <s v="ชลบุรี"/>
    <s v="-"/>
    <s v=""/>
    <s v="01/01/2026 10:58"/>
    <s v="-"/>
    <s v="J&amp;T COD"/>
    <s v="Tiktok"/>
    <s v="จ่ายทีหลัง / COD"/>
    <s v=""/>
    <s v="768737490301"/>
    <s v="01/01/2026 10:59"/>
  </r>
  <r>
    <x v="2"/>
    <x v="2"/>
    <n v="50"/>
    <n v="6"/>
    <s v="GON9"/>
    <n v="200"/>
    <n v="0"/>
    <s v="ร้านที่2"/>
    <s v="น***นตร ห***แก้ว"/>
    <s v="กำแพงเพชร"/>
    <s v="-"/>
    <s v=""/>
    <s v="01/01/2026 10:58"/>
    <s v="-"/>
    <s v="J&amp;T COD"/>
    <s v="Tiktok"/>
    <s v="จ่ายทีหลัง / COD"/>
    <s v=""/>
    <s v="768776897280"/>
    <s v="01/01/2026 10:58"/>
  </r>
  <r>
    <x v="0"/>
    <x v="27"/>
    <n v="66"/>
    <n v="6"/>
    <s v="GON8"/>
    <n v="300"/>
    <n v="0"/>
    <s v="ร้านที่2"/>
    <s v="ภ***ิชา ต***นะ"/>
    <s v="ตาก"/>
    <s v="-"/>
    <s v=""/>
    <s v="01/01/2026 10:57"/>
    <s v="-"/>
    <s v="J&amp;T COD"/>
    <s v="Tiktok"/>
    <s v="จ่ายทีหลัง / COD"/>
    <s v=""/>
    <s v="768719489742"/>
    <s v="01/01/2026 10:57"/>
  </r>
  <r>
    <x v="1"/>
    <x v="1"/>
    <n v="68"/>
    <n v="3"/>
    <s v="GON8"/>
    <n v="300"/>
    <n v="0"/>
    <s v="ร้านที่2"/>
    <s v="ภ***ิชา ต***นะ"/>
    <s v="ตาก"/>
    <s v="-"/>
    <s v=""/>
    <s v="01/01/2026 10:57"/>
    <s v="-"/>
    <s v="J&amp;T COD"/>
    <s v="Tiktok"/>
    <s v="จ่ายทีหลัง / COD"/>
    <s v=""/>
    <s v="768719489742"/>
    <s v="01/01/2026 10:57"/>
  </r>
  <r>
    <x v="1"/>
    <x v="1"/>
    <n v="33"/>
    <n v="10"/>
    <s v="GON7"/>
    <n v="330"/>
    <n v="0"/>
    <s v="ร้านที่4"/>
    <s v="จ***ร์จิรา เ***งเวหา"/>
    <s v="ลพบุรี"/>
    <s v="-"/>
    <s v=""/>
    <s v="01/01/2026 10:56"/>
    <s v="-"/>
    <s v="J&amp;T COD"/>
    <s v="Tiktok"/>
    <s v="จ่ายทีหลัง / COD"/>
    <s v=""/>
    <s v="768788892281"/>
    <s v="01/01/2026 10:56"/>
  </r>
  <r>
    <x v="1"/>
    <x v="1"/>
    <n v="33"/>
    <n v="10"/>
    <s v="GON5"/>
    <n v="330"/>
    <n v="0"/>
    <s v="ร้านที่2"/>
    <s v="น***าวนิลาวรรณ ว***า"/>
    <s v="สกลนคร"/>
    <s v="-"/>
    <s v=""/>
    <s v="01/01/2026 10:56"/>
    <s v="-"/>
    <s v="J&amp;T COD"/>
    <s v="Tiktok"/>
    <s v="จ่ายทีหลัง / COD"/>
    <s v=""/>
    <s v="768710694290"/>
    <s v="01/01/2026 10:56"/>
  </r>
  <r>
    <x v="2"/>
    <x v="2"/>
    <n v="65"/>
    <n v="9"/>
    <s v="GON4"/>
    <n v="310"/>
    <n v="0"/>
    <s v="ร้านที่2"/>
    <s v="อ***รา "/>
    <s v="ระยอง"/>
    <s v="-"/>
    <s v=""/>
    <s v="01/01/2026 10:55"/>
    <s v="-"/>
    <s v="J&amp;T COD"/>
    <s v="Tiktok"/>
    <s v="จ่ายทีหลัง / COD"/>
    <s v=""/>
    <s v="768771915402"/>
    <s v="01/01/2026 10:55"/>
  </r>
  <r>
    <x v="2"/>
    <x v="2"/>
    <n v="50"/>
    <n v="6"/>
    <s v="GON3"/>
    <n v="200"/>
    <n v="0"/>
    <s v="ร้านที่2"/>
    <s v="อ***ี  แ***ล้า"/>
    <s v="ระยอง"/>
    <s v="-"/>
    <s v=""/>
    <s v="01/01/2026 10:53"/>
    <s v="-"/>
    <s v="J&amp;T COD"/>
    <s v="Tiktok"/>
    <s v="จ่ายทีหลัง / COD"/>
    <s v=""/>
    <s v="768775105346"/>
    <s v="01/01/2026 10:53"/>
  </r>
  <r>
    <x v="1"/>
    <x v="1"/>
    <n v="33"/>
    <n v="20"/>
    <s v="GON2"/>
    <n v="660"/>
    <n v="0"/>
    <s v="ร้านที่2"/>
    <s v="ค***ิ จ***่ง"/>
    <s v="สมุทรปราการ"/>
    <s v="-"/>
    <s v=""/>
    <s v="01/01/2026 10:53"/>
    <s v="-"/>
    <s v="J&amp;T COD"/>
    <s v="Tiktok"/>
    <s v="จ่ายทีหลัง / COD"/>
    <s v=""/>
    <s v="768760326364"/>
    <s v="01/01/2026 10:53"/>
  </r>
  <r>
    <x v="1"/>
    <x v="1"/>
    <n v="66.666666666666671"/>
    <n v="3"/>
    <s v="GON1"/>
    <n v="100"/>
    <n v="0"/>
    <s v="ร้านที่2"/>
    <s v="ก**"/>
    <s v="ลพบุรี"/>
    <s v="-"/>
    <s v=""/>
    <s v="01/01/2026 10:53"/>
    <s v="-"/>
    <s v="J&amp;T COD"/>
    <s v="Tiktok"/>
    <s v="จ่ายทีหลัง / COD"/>
    <s v=""/>
    <s v="768770891210"/>
    <s v="01/01/2026 10:53"/>
  </r>
  <r>
    <x v="2"/>
    <x v="2"/>
    <n v="50"/>
    <n v="6"/>
    <s v="GOM99"/>
    <n v="200"/>
    <n v="0"/>
    <s v="ร้านที่2"/>
    <s v="ก**"/>
    <s v="ชลบุรี"/>
    <s v="-"/>
    <s v=""/>
    <s v="01/01/2026 10:51"/>
    <s v="-"/>
    <s v="J&amp;T COD"/>
    <s v="Tiktok"/>
    <s v="จ่ายทีหลัง / COD"/>
    <s v=""/>
    <s v="768737498292"/>
    <s v="01/01/2026 10:51"/>
  </r>
  <r>
    <x v="2"/>
    <x v="2"/>
    <n v="65"/>
    <n v="9"/>
    <s v="GOM98"/>
    <n v="510"/>
    <n v="0"/>
    <s v="ร้านที่2"/>
    <s v="พ***์พิศา ส***ระเสริฐ"/>
    <s v="Phuket"/>
    <s v="-"/>
    <s v=""/>
    <s v="01/01/2026 10:51"/>
    <s v="-"/>
    <s v="J&amp;T Express"/>
    <s v="Tiktok"/>
    <s v="tiktok"/>
    <s v=""/>
    <s v="768731727326"/>
    <s v="01/01/2026 10:51"/>
  </r>
  <r>
    <x v="2"/>
    <x v="2"/>
    <n v="50"/>
    <n v="6"/>
    <s v="GOM98"/>
    <n v="510"/>
    <n v="0"/>
    <s v="ร้านที่2"/>
    <s v="พ***์พิศา ส***ระเสริฐ"/>
    <s v="Phuket"/>
    <s v="-"/>
    <s v=""/>
    <s v="01/01/2026 10:51"/>
    <s v="-"/>
    <s v="J&amp;T Express"/>
    <s v="Tiktok"/>
    <s v="tiktok"/>
    <s v=""/>
    <s v="768731727326"/>
    <s v="01/01/2026 10:51"/>
  </r>
  <r>
    <x v="2"/>
    <x v="2"/>
    <n v="50"/>
    <n v="6"/>
    <s v="GOM97"/>
    <n v="200"/>
    <n v="0"/>
    <s v="ร้านที่2"/>
    <s v="น***ิตติธัช อ***ต"/>
    <s v="ชุมพร"/>
    <s v="-"/>
    <s v=""/>
    <s v="01/01/2026 10:52"/>
    <s v="-"/>
    <s v="J&amp;T Express"/>
    <s v="Tiktok"/>
    <s v="tiktok"/>
    <s v=""/>
    <s v="768764607354"/>
    <s v="01/01/2026 10:51"/>
  </r>
  <r>
    <x v="1"/>
    <x v="1"/>
    <n v="33"/>
    <n v="10"/>
    <s v="GOM96"/>
    <n v="330"/>
    <n v="0"/>
    <s v="ร้านที่2"/>
    <s v="ว***ฒน์ อ***รีย์"/>
    <s v="ระยอง"/>
    <s v="-"/>
    <s v=""/>
    <s v="01/01/2026 10:51"/>
    <s v="-"/>
    <s v="J&amp;T Express"/>
    <s v="Tiktok"/>
    <s v="tiktok"/>
    <s v=""/>
    <s v="768752600324"/>
    <s v="01/01/2026 10:50"/>
  </r>
  <r>
    <x v="1"/>
    <x v="1"/>
    <n v="66.666666666666671"/>
    <n v="3"/>
    <s v="GOM95"/>
    <n v="100"/>
    <n v="0"/>
    <s v="ร้านที่2"/>
    <s v="น* ป***อม  ฟ***ันเทียะ"/>
    <s v="นครราชสีมา"/>
    <s v="-"/>
    <s v=""/>
    <s v="01/01/2026 10:49"/>
    <s v="-"/>
    <s v="J&amp;T COD"/>
    <s v="Tiktok"/>
    <s v="จ่ายทีหลัง / COD"/>
    <s v=""/>
    <s v="768718592272"/>
    <s v="01/01/2026 10:49"/>
  </r>
  <r>
    <x v="2"/>
    <x v="2"/>
    <n v="33.333333333333336"/>
    <n v="3"/>
    <s v="GOM93"/>
    <n v="100"/>
    <n v="0"/>
    <s v="ร้านที่2"/>
    <s v="อ***รัตน์  ร***เรข"/>
    <s v="บุรีรัมย์"/>
    <s v="-"/>
    <s v=""/>
    <s v="01/01/2026 10:48"/>
    <s v="-"/>
    <s v="J&amp;T COD"/>
    <s v="Tiktok"/>
    <s v="จ่ายทีหลัง / COD"/>
    <s v=""/>
    <s v="768750117391"/>
    <s v="01/01/2026 10:48"/>
  </r>
  <r>
    <x v="2"/>
    <x v="2"/>
    <n v="50"/>
    <n v="6"/>
    <s v="GOM92"/>
    <n v="200"/>
    <n v="0"/>
    <s v="ร้านที่2"/>
    <s v="N***e"/>
    <s v="ชัยภูมิ"/>
    <s v="-"/>
    <s v=""/>
    <s v="01/01/2026 10:48"/>
    <s v="-"/>
    <s v="J&amp;T COD"/>
    <s v="Tiktok"/>
    <s v="จ่ายทีหลัง / COD"/>
    <s v=""/>
    <s v="768776512313"/>
    <s v="01/01/2026 10:48"/>
  </r>
  <r>
    <x v="1"/>
    <x v="1"/>
    <n v="33"/>
    <n v="10"/>
    <s v="GOM91"/>
    <n v="330"/>
    <n v="0"/>
    <s v="ร้านที่2"/>
    <s v="ป***ดา แ***โสภา"/>
    <s v="มหาสารคาม"/>
    <s v="-"/>
    <s v=""/>
    <s v="01/01/2026 10:48"/>
    <s v="-"/>
    <s v="J&amp;T Express"/>
    <s v="Tiktok"/>
    <s v="tiktok"/>
    <s v=""/>
    <s v="768708904375"/>
    <s v="01/01/2026 10:47"/>
  </r>
  <r>
    <x v="2"/>
    <x v="2"/>
    <n v="40"/>
    <n v="10"/>
    <s v="GOM90"/>
    <n v="395"/>
    <n v="0"/>
    <s v="ร้านที่2"/>
    <s v="น***สร ศ***ันทร์"/>
    <s v="กาญจนบุรี"/>
    <s v="-"/>
    <s v=""/>
    <s v="01/01/2026 10:47"/>
    <s v="-"/>
    <s v="J&amp;T COD"/>
    <s v="Tiktok"/>
    <s v="จ่ายทีหลัง / COD"/>
    <s v=""/>
    <s v="768761015352"/>
    <s v="01/01/2026 10:47"/>
  </r>
  <r>
    <x v="2"/>
    <x v="2"/>
    <n v="50"/>
    <n v="6"/>
    <s v="GOM89"/>
    <n v="200"/>
    <n v="0"/>
    <s v="ร้านที่2"/>
    <s v="ฐ***ร้านค้า"/>
    <s v="พระนครศรีอยุธยา"/>
    <s v="-"/>
    <s v=""/>
    <s v="01/01/2026 10:47"/>
    <s v="-"/>
    <s v="Flash Express Thailand COD"/>
    <s v="Tiktok"/>
    <s v="จ่ายทีหลัง / COD"/>
    <s v=""/>
    <s v="THT05022CG5EC7Z"/>
    <s v="01/01/2026 10:47"/>
  </r>
  <r>
    <x v="2"/>
    <x v="2"/>
    <n v="50"/>
    <n v="18"/>
    <s v="GOM87"/>
    <n v="600"/>
    <n v="0"/>
    <s v="ร้านที่2"/>
    <s v="ส***า ไ***ัลย์"/>
    <s v="เทศบาลนครนครปฐม"/>
    <s v="-"/>
    <s v=""/>
    <s v="01/01/2026 10:47"/>
    <s v="-"/>
    <s v="J&amp;T COD"/>
    <s v="Tiktok"/>
    <s v="จ่ายทีหลัง / COD"/>
    <s v=""/>
    <s v="768718128345"/>
    <s v="01/01/2026 10:47"/>
  </r>
  <r>
    <x v="12"/>
    <x v="13"/>
    <n v="100"/>
    <n v="1"/>
    <s v="GOM86"/>
    <n v="199"/>
    <n v="0"/>
    <s v="ร้านที่10"/>
    <s v="นางญาณิศา โมทอง"/>
    <s v="บ้านเลขที่ 32_x000a_ซอยชยางกูร 21.1_x000a_ถ.ชยางกูร_x000a_ต.ในเมือง_x000a_อ.เมือง_x000a_จ.อุบลราชธานี 34000"/>
    <s v="34000"/>
    <s v="0874494599"/>
    <s v="01/01/2026 10:47"/>
    <s v="sompear3955@gmail.com"/>
    <s v="EMS COD"/>
    <s v="facebook"/>
    <s v="กสิกร"/>
    <s v=""/>
    <s v="TH310186FMP42A"/>
    <s v="01/01/2026 10:47"/>
  </r>
  <r>
    <x v="19"/>
    <x v="21"/>
    <n v="100"/>
    <n v="1"/>
    <s v="GOM86"/>
    <n v="199"/>
    <n v="0"/>
    <s v="ร้านที่10"/>
    <s v="นางญาณิศา โมทอง"/>
    <s v="บ้านเลขที่ 32_x000a_ซอยชยางกูร 21.1_x000a_ถ.ชยางกูร_x000a_ต.ในเมือง_x000a_อ.เมือง_x000a_จ.อุบลราชธานี 34000"/>
    <s v="34000"/>
    <s v="0874494599"/>
    <s v="01/01/2026 10:47"/>
    <s v="sompear3955@gmail.com"/>
    <s v="EMS COD"/>
    <s v="facebook"/>
    <s v="กสิกร"/>
    <s v=""/>
    <s v="TH310186FMP42A"/>
    <s v="01/01/2026 10:47"/>
  </r>
  <r>
    <x v="1"/>
    <x v="1"/>
    <n v="66.666666666666671"/>
    <n v="3"/>
    <s v="GOM85"/>
    <n v="118"/>
    <n v="18"/>
    <s v="ร้านที่2"/>
    <s v="อ*** บ***่วย"/>
    <s v="นครศรีธรรมราช"/>
    <s v="-"/>
    <s v=""/>
    <s v="01/01/2026 10:46"/>
    <s v="-"/>
    <s v="J&amp;T COD"/>
    <s v="Tiktok"/>
    <s v="จ่ายทีหลัง / COD"/>
    <s v=""/>
    <s v="768734291301"/>
    <s v="01/01/2026 10:46"/>
  </r>
  <r>
    <x v="5"/>
    <x v="5"/>
    <n v="139"/>
    <n v="1"/>
    <s v="GOM84"/>
    <n v="215"/>
    <n v="0"/>
    <s v="ร้านที่10"/>
    <s v="นาย ภิรมย์  กรมพามัย"/>
    <s v=" 315 ถ.ราชวิถี ต.ทุ่งพญาไท  อ.ราชเทวี กรุงเทพฯ  อาคารเฉลิมพระเกียรติ (ส่วนเงินรายรับ)  10400"/>
    <s v="10400"/>
    <s v="0805550135"/>
    <s v="01/01/2026 10:46"/>
    <s v="sompear3955@gmail.com"/>
    <s v="EMS COD"/>
    <s v="facebook"/>
    <s v="กสิกร"/>
    <s v=""/>
    <s v="TH013786FMP41C"/>
    <s v="01/01/2026 10:46"/>
  </r>
  <r>
    <x v="9"/>
    <x v="10"/>
    <n v="139"/>
    <n v="1"/>
    <s v="GOM84"/>
    <n v="215"/>
    <n v="0"/>
    <s v="ร้านที่10"/>
    <s v="นาย ภิรมย์  กรมพามัย"/>
    <s v=" 315 ถ.ราชวิถี ต.ทุ่งพญาไท  อ.ราชเทวี กรุงเทพฯ  อาคารเฉลิมพระเกียรติ (ส่วนเงินรายรับ)  10400"/>
    <s v="10400"/>
    <s v="0805550135"/>
    <s v="01/01/2026 10:46"/>
    <s v="sompear3955@gmail.com"/>
    <s v="EMS COD"/>
    <s v="facebook"/>
    <s v="กสิกร"/>
    <s v=""/>
    <s v="TH013786FMP41C"/>
    <s v="01/01/2026 10:46"/>
  </r>
  <r>
    <x v="1"/>
    <x v="1"/>
    <n v="66.666666666666671"/>
    <n v="3"/>
    <s v="GOM83"/>
    <n v="110"/>
    <n v="10"/>
    <s v="ร้านที่2"/>
    <s v="R***epan W***amolee"/>
    <s v="ฉะเชิงเทรา"/>
    <s v="-"/>
    <s v=""/>
    <s v="01/01/2026 10:45"/>
    <s v="-"/>
    <s v="J&amp;T COD"/>
    <s v="Tiktok"/>
    <s v="จ่ายทีหลัง / COD"/>
    <s v=""/>
    <s v="768726290301"/>
    <s v="01/01/2026 10:45"/>
  </r>
  <r>
    <x v="2"/>
    <x v="2"/>
    <n v="50"/>
    <n v="6"/>
    <s v="GOM82"/>
    <n v="200"/>
    <n v="0"/>
    <s v="ร้านที่2"/>
    <s v="ส***วรรณ   ป***มผล"/>
    <s v="ชลบุรี"/>
    <s v="-"/>
    <s v=""/>
    <s v="01/01/2026 10:45"/>
    <s v="-"/>
    <s v="J&amp;T COD"/>
    <s v="Tiktok"/>
    <s v="จ่ายทีหลัง / COD"/>
    <s v=""/>
    <s v="768798203353"/>
    <s v="01/01/2026 10:45"/>
  </r>
  <r>
    <x v="2"/>
    <x v="2"/>
    <n v="50"/>
    <n v="6"/>
    <s v="GOM81"/>
    <n v="200"/>
    <n v="0"/>
    <s v="ร้านที่2"/>
    <s v="ศ***พร แ***า"/>
    <s v="ร้อยเอ็ด"/>
    <s v="-"/>
    <s v=""/>
    <s v="01/01/2026 10:45"/>
    <s v="-"/>
    <s v="J&amp;T Express"/>
    <s v="Tiktok"/>
    <s v="tiktok"/>
    <s v=""/>
    <s v="768702008362"/>
    <s v="01/01/2026 10:45"/>
  </r>
  <r>
    <x v="2"/>
    <x v="2"/>
    <n v="50"/>
    <n v="6"/>
    <s v="GOM80"/>
    <n v="200"/>
    <n v="0"/>
    <s v="ร้านที่2"/>
    <s v="น***าวนัยนา ท***จริญ"/>
    <s v="ชัยนาท"/>
    <s v="-"/>
    <s v=""/>
    <s v="01/01/2026 10:44"/>
    <s v="-"/>
    <s v="J&amp;T COD"/>
    <s v="Tiktok"/>
    <s v="จ่ายทีหลัง / COD"/>
    <s v=""/>
    <s v="768766709406"/>
    <s v="01/01/2026 10:44"/>
  </r>
  <r>
    <x v="2"/>
    <x v="2"/>
    <n v="33.333333333333336"/>
    <n v="3"/>
    <s v="GOM79"/>
    <n v="100"/>
    <n v="0"/>
    <s v="ร้านที่2"/>
    <s v="น***ภรณ์"/>
    <s v="เทศบาลนครขอนแก่น"/>
    <s v="-"/>
    <s v=""/>
    <s v="01/01/2026 10:44"/>
    <s v="-"/>
    <s v="J&amp;T Express"/>
    <s v="Tiktok"/>
    <s v="tiktok"/>
    <s v=""/>
    <s v="768754019331"/>
    <s v="01/01/2026 10:44"/>
  </r>
  <r>
    <x v="2"/>
    <x v="2"/>
    <n v="50"/>
    <n v="6"/>
    <s v="GOM78"/>
    <n v="200"/>
    <n v="0"/>
    <s v="ร้านที่2"/>
    <s v="อ***"/>
    <s v="กรุงเทพฯ"/>
    <s v="-"/>
    <s v=""/>
    <s v="01/01/2026 10:44"/>
    <s v="-"/>
    <s v="J&amp;T COD"/>
    <s v="Tiktok"/>
    <s v="จ่ายทีหลัง / COD"/>
    <s v=""/>
    <s v="768734517316"/>
    <s v="01/01/2026 10:44"/>
  </r>
  <r>
    <x v="2"/>
    <x v="2"/>
    <n v="50"/>
    <n v="6"/>
    <s v="GOM77"/>
    <n v="200"/>
    <n v="0"/>
    <s v="ร้านที่2"/>
    <s v="ช*** แ***อม"/>
    <s v="เชียงใหม่"/>
    <s v="-"/>
    <s v=""/>
    <s v="01/01/2026 10:44"/>
    <s v="-"/>
    <s v="J&amp;T COD"/>
    <s v="Tiktok"/>
    <s v="จ่ายทีหลัง / COD"/>
    <s v=""/>
    <s v="768723513316"/>
    <s v="01/01/2026 10:44"/>
  </r>
  <r>
    <x v="1"/>
    <x v="1"/>
    <n v="66.666666666666671"/>
    <n v="3"/>
    <s v="GOM76"/>
    <n v="100"/>
    <n v="0"/>
    <s v="ร้านที่2"/>
    <s v="ก***นา ม***ี"/>
    <s v="อุบลราชธานี"/>
    <s v="-"/>
    <s v=""/>
    <s v="01/01/2026 10:43"/>
    <s v="-"/>
    <s v="J&amp;T COD"/>
    <s v="Tiktok"/>
    <s v="จ่ายทีหลัง / COD"/>
    <s v=""/>
    <s v="768712897223"/>
    <s v="01/01/2026 10:43"/>
  </r>
  <r>
    <x v="1"/>
    <x v="1"/>
    <n v="66.666666666666671"/>
    <n v="3"/>
    <s v="GOM75"/>
    <n v="100"/>
    <n v="0"/>
    <s v="ร้านที่2"/>
    <s v="ส***ิโชค เ***มาลัย"/>
    <s v="สมุทรสงคราม"/>
    <s v="-"/>
    <s v=""/>
    <s v="01/01/2026 10:43"/>
    <s v="-"/>
    <s v="J&amp;T Express"/>
    <s v="Tiktok"/>
    <s v="tiktok"/>
    <s v=""/>
    <s v="768791223351"/>
    <s v="01/01/2026 10:42"/>
  </r>
  <r>
    <x v="2"/>
    <x v="2"/>
    <n v="50"/>
    <n v="6"/>
    <s v="GOM74"/>
    <n v="200"/>
    <n v="0"/>
    <s v="ร้านที่2"/>
    <s v="ก***มา อ***ร์วิมล บ***ช่างนาคหลังใน"/>
    <s v="พิจิตร"/>
    <s v="-"/>
    <s v=""/>
    <s v="01/01/2026 10:41"/>
    <s v="-"/>
    <s v="J&amp;T COD"/>
    <s v="Tiktok"/>
    <s v="จ่ายทีหลัง / COD"/>
    <s v=""/>
    <s v="768740208364"/>
    <s v="01/01/2026 10:41"/>
  </r>
  <r>
    <x v="2"/>
    <x v="2"/>
    <n v="50"/>
    <n v="6"/>
    <s v="GOM73"/>
    <n v="200"/>
    <n v="0"/>
    <s v="ร้านที่2"/>
    <s v="ท** ป***ต"/>
    <s v="นครนายก"/>
    <s v="-"/>
    <s v=""/>
    <s v="01/01/2026 10:41"/>
    <s v="-"/>
    <s v="Flash Express Thailand"/>
    <s v="Tiktok"/>
    <s v="tiktok"/>
    <s v=""/>
    <s v="THT11012CE9EG6Z"/>
    <s v="01/01/2026 10:41"/>
  </r>
  <r>
    <x v="1"/>
    <x v="1"/>
    <n v="66.666666666666671"/>
    <n v="3"/>
    <s v="GOM72"/>
    <n v="100"/>
    <n v="0"/>
    <s v="ร้านที่2"/>
    <s v="ว***า"/>
    <s v="สมุทรปราการ"/>
    <s v="-"/>
    <s v=""/>
    <s v="01/01/2026 10:41"/>
    <s v="-"/>
    <s v="J&amp;T COD"/>
    <s v="Tiktok"/>
    <s v="จ่ายทีหลัง / COD"/>
    <s v=""/>
    <s v="768712599270"/>
    <s v="01/01/2026 10:41"/>
  </r>
  <r>
    <x v="2"/>
    <x v="2"/>
    <n v="65"/>
    <n v="9"/>
    <s v="GOM71"/>
    <n v="310"/>
    <n v="0"/>
    <s v="ร้านที่2"/>
    <s v="ธ***ร"/>
    <s v="นนทบุรี"/>
    <s v="-"/>
    <s v=""/>
    <s v="01/01/2026 10:40"/>
    <s v="-"/>
    <s v="J&amp;T COD"/>
    <s v="Tiktok"/>
    <s v="จ่ายทีหลัง / COD"/>
    <s v=""/>
    <s v="768765717403"/>
    <s v="01/01/2026 10:40"/>
  </r>
  <r>
    <x v="2"/>
    <x v="2"/>
    <n v="33.333333333333336"/>
    <n v="3"/>
    <s v="GOM70"/>
    <n v="100"/>
    <n v="0"/>
    <s v="ร้านที่2"/>
    <s v="ส***วรรณ์ น***าหนู"/>
    <s v="เทศบาลเมืองจันทบุรี"/>
    <s v="-"/>
    <s v=""/>
    <s v="01/01/2026 10:38"/>
    <s v="-"/>
    <s v="J&amp;T COD"/>
    <s v="Tiktok"/>
    <s v="จ่ายทีหลัง / COD"/>
    <s v=""/>
    <s v="768795510350"/>
    <s v="01/01/2026 10:38"/>
  </r>
  <r>
    <x v="2"/>
    <x v="2"/>
    <n v="33.333333333333336"/>
    <n v="3"/>
    <s v="GOM69"/>
    <n v="100"/>
    <n v="0"/>
    <s v="ร้านที่2"/>
    <s v="D***ja"/>
    <s v="ขอนแก่น"/>
    <s v="-"/>
    <s v=""/>
    <s v="01/01/2026 10:37"/>
    <s v="-"/>
    <s v="J&amp;T COD"/>
    <s v="Tiktok"/>
    <s v="จ่ายทีหลัง / COD"/>
    <s v=""/>
    <s v="768797714355"/>
    <s v="01/01/2026 10:37"/>
  </r>
  <r>
    <x v="2"/>
    <x v="2"/>
    <n v="33.333333333333336"/>
    <n v="6"/>
    <s v="GOM68"/>
    <n v="200"/>
    <n v="0"/>
    <s v="ร้านที่2"/>
    <s v="น***าวนิตยา บ***รี"/>
    <s v="ราชบุรี"/>
    <s v="-"/>
    <s v=""/>
    <s v="01/01/2026 10:37"/>
    <s v="-"/>
    <s v="J&amp;T COD"/>
    <s v="Tiktok"/>
    <s v="จ่ายทีหลัง / COD"/>
    <s v=""/>
    <s v="768763708344"/>
    <s v="01/01/2026 10:37"/>
  </r>
  <r>
    <x v="1"/>
    <x v="1"/>
    <n v="66.666666666666671"/>
    <n v="3"/>
    <s v="GOM67"/>
    <n v="100"/>
    <n v="0"/>
    <s v="ร้านที่2"/>
    <s v="ธ***า อ***มรุ่ง"/>
    <s v="กรุงเทพฯ"/>
    <s v="-"/>
    <s v=""/>
    <s v="01/01/2026 10:37"/>
    <s v="-"/>
    <s v="J&amp;T COD"/>
    <s v="Tiktok"/>
    <s v="จ่ายทีหลัง / COD"/>
    <s v=""/>
    <s v="768793597250"/>
    <s v="01/01/2026 10:37"/>
  </r>
  <r>
    <x v="2"/>
    <x v="2"/>
    <n v="50"/>
    <n v="6"/>
    <s v="GOM66"/>
    <n v="200"/>
    <n v="0"/>
    <s v="ร้านที่2"/>
    <s v="พ***ชา ค***นิตย์"/>
    <s v="บึงกาฬ"/>
    <s v="-"/>
    <s v=""/>
    <s v="01/01/2026 10:37"/>
    <s v="-"/>
    <s v="J&amp;T COD"/>
    <s v="Tiktok"/>
    <s v="จ่ายทีหลัง / COD"/>
    <s v=""/>
    <s v="768772305350"/>
    <s v="01/01/2026 10:37"/>
  </r>
  <r>
    <x v="2"/>
    <x v="2"/>
    <n v="50"/>
    <n v="6"/>
    <s v="GOM65"/>
    <n v="200"/>
    <n v="0"/>
    <s v="ร้านที่2"/>
    <s v="ธ***ร"/>
    <s v="นนทบุรี"/>
    <s v="-"/>
    <s v=""/>
    <s v="01/01/2026 10:36"/>
    <s v="-"/>
    <s v="J&amp;T COD"/>
    <s v="Tiktok"/>
    <s v="จ่ายทีหลัง / COD"/>
    <s v=""/>
    <s v="768708095293"/>
    <s v="01/01/2026 10:36"/>
  </r>
  <r>
    <x v="2"/>
    <x v="2"/>
    <n v="33.333333333333336"/>
    <n v="3"/>
    <s v="GOM64"/>
    <n v="100"/>
    <n v="0"/>
    <s v="ร้านที่2"/>
    <s v="ภ***า...เจริญสัตย์"/>
    <s v="ปทุมธานี"/>
    <s v="-"/>
    <s v=""/>
    <s v="01/01/2026 10:36"/>
    <s v="-"/>
    <s v="J&amp;T Express"/>
    <s v="Tiktok"/>
    <s v="tiktok"/>
    <s v=""/>
    <s v="768750313365"/>
    <s v="01/01/2026 10:36"/>
  </r>
  <r>
    <x v="2"/>
    <x v="2"/>
    <n v="50"/>
    <n v="6"/>
    <s v="GOM63"/>
    <n v="200"/>
    <n v="0"/>
    <s v="ร้านที่2"/>
    <s v="น***้อย ส***ดี"/>
    <s v="ฉะเชิงเทรา"/>
    <s v="-"/>
    <s v=""/>
    <s v="01/01/2026 10:34"/>
    <s v="-"/>
    <s v="J&amp;T Express"/>
    <s v="Tiktok"/>
    <s v="tiktok"/>
    <s v=""/>
    <s v="768773694290"/>
    <s v="01/01/2026 10:34"/>
  </r>
  <r>
    <x v="1"/>
    <x v="1"/>
    <n v="66.666666666666671"/>
    <n v="3"/>
    <s v="GOM62"/>
    <n v="100"/>
    <n v="0"/>
    <s v="ร้านที่2"/>
    <s v="ส**  ร***รัพย์"/>
    <s v="นครสวรรค์"/>
    <s v="-"/>
    <s v=""/>
    <s v="01/01/2026 10:34"/>
    <s v="-"/>
    <s v="J&amp;T Express"/>
    <s v="Tiktok"/>
    <s v="tiktok"/>
    <s v=""/>
    <s v="768771892221"/>
    <s v="01/01/2026 10:34"/>
  </r>
  <r>
    <x v="7"/>
    <x v="7"/>
    <n v="78"/>
    <n v="2"/>
    <s v="GOM61"/>
    <n v="156"/>
    <n v="0"/>
    <s v="ร้านที่1"/>
    <s v="พ******ย"/>
    <s v="******1 หมู่5 ตำบลห้วยกะปิ ตำบลห้วยกะปิ อำเภอเมืองชลบุรี จังหวัดชลบุรี 20130"/>
    <s v="20130"/>
    <s v="47"/>
    <s v="01/01/2026 10:34"/>
    <s v="-"/>
    <s v="SPX Express"/>
    <s v="Shopee"/>
    <s v="shopee"/>
    <s v=""/>
    <s v="TH268047671622K"/>
    <s v="01/01/2026 10:34"/>
  </r>
  <r>
    <x v="3"/>
    <x v="3"/>
    <n v="66.333333333333329"/>
    <n v="3"/>
    <s v="GOM60"/>
    <n v="235"/>
    <n v="0"/>
    <s v="ร้านที่1"/>
    <s v="ม***ค"/>
    <s v="******งโขมด, อำเภอบ้านหมอ ตำบลบางโขมด อำเภอบ้านหมอ จังหวัดสระบุรี 18130"/>
    <s v="18130"/>
    <s v="39"/>
    <s v="01/01/2026 11:02"/>
    <s v="-"/>
    <s v="SPX Express"/>
    <s v="Shopee"/>
    <s v="shopee"/>
    <s v=""/>
    <s v="TH2656871055408"/>
    <s v="01/01/2026 10:32"/>
  </r>
  <r>
    <x v="2"/>
    <x v="2"/>
    <n v="50"/>
    <n v="6"/>
    <s v="GOM59"/>
    <n v="200"/>
    <n v="0"/>
    <s v="ร้านที่2"/>
    <s v="ม***า จ***สันเทียะ"/>
    <s v="นครราชสีมา"/>
    <s v="-"/>
    <s v=""/>
    <s v="01/01/2026 10:32"/>
    <s v="-"/>
    <s v="J&amp;T COD"/>
    <s v="Tiktok"/>
    <s v="จ่ายทีหลัง / COD"/>
    <s v=""/>
    <s v="768768304345"/>
    <s v="01/01/2026 10:32"/>
  </r>
  <r>
    <x v="3"/>
    <x v="3"/>
    <n v="66.333333333333329"/>
    <n v="3"/>
    <s v="GOM58"/>
    <n v="249"/>
    <n v="0"/>
    <s v="ร้านที่10"/>
    <s v="Sommai Yaibua"/>
    <s v="169 หมู่ 12 · บ้านหัน/ Ban Han_x000a__x000a_โนนศิลา/ Non Silaขอนแก่น/ Khon Kaen_x000a_40110"/>
    <s v="40110"/>
    <s v="660625852148"/>
    <s v="01/01/2026 10:32"/>
    <s v="-"/>
    <s v="Kerry_dropoff"/>
    <s v="Lazada"/>
    <s v="lazada"/>
    <s v=""/>
    <s v="TH372586F7MS6C"/>
    <s v="01/01/2026 10:32"/>
  </r>
  <r>
    <x v="2"/>
    <x v="2"/>
    <n v="65"/>
    <n v="9"/>
    <s v="GOM57"/>
    <n v="310"/>
    <n v="0"/>
    <s v="ร้านที่2"/>
    <s v="ส***ศา อ***แดง"/>
    <s v="เทศบาลเมืองบุรีรัมย์"/>
    <s v="-"/>
    <s v=""/>
    <s v="01/01/2026 10:31"/>
    <s v="-"/>
    <s v="J&amp;T COD"/>
    <s v="Tiktok"/>
    <s v="จ่ายทีหลัง / COD"/>
    <s v=""/>
    <s v="768751716401"/>
    <s v="01/01/2026 10:31"/>
  </r>
  <r>
    <x v="2"/>
    <x v="2"/>
    <n v="40"/>
    <n v="60"/>
    <s v="GOM55"/>
    <n v="2400"/>
    <n v="0"/>
    <s v="ร้านที่2"/>
    <s v="น***ล  ฉ***งคล"/>
    <s v="ปทุมธานี"/>
    <s v="-"/>
    <s v=""/>
    <s v="01/01/2026 10:31"/>
    <s v="-"/>
    <s v="Flash Express Thailand"/>
    <s v="Tiktok"/>
    <s v="tiktok"/>
    <s v=""/>
    <s v="THT04022CG6Q59Z"/>
    <s v="01/01/2026 10:31"/>
  </r>
  <r>
    <x v="2"/>
    <x v="2"/>
    <n v="50"/>
    <n v="6"/>
    <s v="GOM54"/>
    <n v="200"/>
    <n v="0"/>
    <s v="ร้านที่2"/>
    <s v="ศ***มล"/>
    <s v="กรุงเทพฯ"/>
    <s v="-"/>
    <s v=""/>
    <s v="01/01/2026 10:30"/>
    <s v="-"/>
    <s v="J&amp;T COD"/>
    <s v="Tiktok"/>
    <s v="จ่ายทีหลัง / COD"/>
    <s v=""/>
    <s v="768713097283"/>
    <s v="01/01/2026 10:30"/>
  </r>
  <r>
    <x v="2"/>
    <x v="2"/>
    <n v="50"/>
    <n v="6"/>
    <s v="GOM53"/>
    <n v="200"/>
    <n v="0"/>
    <s v="ร้านที่2"/>
    <s v="N***gruthai P***homต้อยติ่ง"/>
    <s v="ตราด"/>
    <s v="-"/>
    <s v=""/>
    <s v="01/01/2026 10:29"/>
    <s v="-"/>
    <s v="J&amp;T COD"/>
    <s v="Tiktok"/>
    <s v="จ่ายทีหลัง / COD"/>
    <s v=""/>
    <s v="768709705341"/>
    <s v="01/01/2026 10:29"/>
  </r>
  <r>
    <x v="2"/>
    <x v="2"/>
    <n v="50"/>
    <n v="12"/>
    <s v="GOM52"/>
    <n v="400"/>
    <n v="0"/>
    <s v="ร้านที่2"/>
    <s v="ล***รรณ ป***คำ"/>
    <s v="อุทัยธานี"/>
    <s v="-"/>
    <s v=""/>
    <s v="01/01/2026 10:28"/>
    <s v="-"/>
    <s v="J&amp;T Express"/>
    <s v="Tiktok"/>
    <s v="tiktok"/>
    <s v=""/>
    <s v="768767615350"/>
    <s v="01/01/2026 10:28"/>
  </r>
  <r>
    <x v="1"/>
    <x v="1"/>
    <n v="66.666666666666671"/>
    <n v="3"/>
    <s v="GOM51"/>
    <n v="100"/>
    <n v="0"/>
    <s v="ร้านที่2"/>
    <s v="P** Y***a"/>
    <s v="สมุทรสงคราม"/>
    <s v="-"/>
    <s v=""/>
    <s v="01/01/2026 10:27"/>
    <s v="-"/>
    <s v="J&amp;T COD"/>
    <s v="Tiktok"/>
    <s v="จ่ายทีหลัง / COD"/>
    <s v=""/>
    <s v="768770394276"/>
    <s v="01/01/2026 10:28"/>
  </r>
  <r>
    <x v="2"/>
    <x v="2"/>
    <n v="50"/>
    <n v="6"/>
    <s v="GOM50"/>
    <n v="200"/>
    <n v="0"/>
    <s v="ร้านที่2"/>
    <s v="ก***นา..นพขำ"/>
    <s v="เชียงใหม่"/>
    <s v="-"/>
    <s v=""/>
    <s v="01/01/2026 10:27"/>
    <s v="-"/>
    <s v="J&amp;T COD"/>
    <s v="Tiktok"/>
    <s v="จ่ายทีหลัง / COD"/>
    <s v=""/>
    <s v="768773890286"/>
    <s v="01/01/2026 10:27"/>
  </r>
  <r>
    <x v="2"/>
    <x v="2"/>
    <n v="50"/>
    <n v="12"/>
    <s v="GOM49"/>
    <n v="400"/>
    <n v="0"/>
    <s v="ร้านที่2"/>
    <s v="ป***อ"/>
    <s v="สมุทรสงคราม"/>
    <s v="-"/>
    <s v=""/>
    <s v="01/01/2026 10:26"/>
    <s v="-"/>
    <s v="J&amp;T COD"/>
    <s v="Tiktok"/>
    <s v="จ่ายทีหลัง / COD"/>
    <s v=""/>
    <s v="768796924313"/>
    <s v="01/01/2026 10:26"/>
  </r>
  <r>
    <x v="2"/>
    <x v="2"/>
    <n v="50"/>
    <n v="24"/>
    <s v="GOM48"/>
    <n v="800"/>
    <n v="0"/>
    <s v="ร้านที่2"/>
    <s v="ว***า จ***ร์กลาง"/>
    <s v="นครราชสีมา"/>
    <s v="-"/>
    <s v=""/>
    <s v="01/01/2026 10:25"/>
    <s v="-"/>
    <s v="J&amp;T COD"/>
    <s v="Tiktok"/>
    <s v="จ่ายทีหลัง / COD"/>
    <s v=""/>
    <s v="768757816400"/>
    <s v="01/01/2026 10:25"/>
  </r>
  <r>
    <x v="2"/>
    <x v="2"/>
    <n v="50"/>
    <n v="6"/>
    <s v="GOM47"/>
    <n v="200"/>
    <n v="0"/>
    <s v="ร้านที่2"/>
    <s v="น***  ท***ำพร้า"/>
    <s v="สมุทรปราการ"/>
    <s v="-"/>
    <s v=""/>
    <s v="01/01/2026 10:24"/>
    <s v="-"/>
    <s v="J&amp;T COD"/>
    <s v="Tiktok"/>
    <s v="จ่ายทีหลัง / COD"/>
    <s v=""/>
    <s v="768770292301"/>
    <s v="01/01/2026 10:24"/>
  </r>
  <r>
    <x v="2"/>
    <x v="2"/>
    <n v="50"/>
    <n v="6"/>
    <s v="GOM46"/>
    <n v="200"/>
    <n v="0"/>
    <s v="ร้านที่2"/>
    <s v="ณ***์นรี เ***เพ่งพิศ"/>
    <s v="นครปฐม"/>
    <s v="-"/>
    <s v=""/>
    <s v="01/01/2026 10:24"/>
    <s v="-"/>
    <s v="J&amp;T COD"/>
    <s v="Tiktok"/>
    <s v="จ่ายทีหลัง / COD"/>
    <s v=""/>
    <s v="768717506351"/>
    <s v="01/01/2026 10:24"/>
  </r>
  <r>
    <x v="1"/>
    <x v="1"/>
    <n v="66.666666666666671"/>
    <n v="3"/>
    <s v="GOM45"/>
    <n v="100"/>
    <n v="0"/>
    <s v="ร้านที่2"/>
    <s v="เ***ภา จ***วานิช แ***เสื้อผ้าสตรีCiara"/>
    <s v="นครศรีธรรมราช"/>
    <s v="-"/>
    <s v=""/>
    <s v="01/01/2026 10:24"/>
    <s v="-"/>
    <s v="J&amp;T Express"/>
    <s v="Tiktok"/>
    <s v="tiktok"/>
    <s v=""/>
    <s v="768766598246"/>
    <s v="01/01/2026 10:23"/>
  </r>
  <r>
    <x v="5"/>
    <x v="5"/>
    <n v="139"/>
    <n v="1"/>
    <s v="GOM43"/>
    <n v="326.97000000000003"/>
    <n v="0"/>
    <s v="ร้านที่2"/>
    <s v="น***วีด  ส***วัสดิ์"/>
    <s v="พิษณุโลก"/>
    <s v="-"/>
    <s v=""/>
    <s v="01/01/2026 10:21"/>
    <s v="-"/>
    <s v="J&amp;T Express"/>
    <s v="Tiktok"/>
    <s v="tiktok"/>
    <s v=""/>
    <s v="768734501360"/>
    <s v="01/01/2026 10:21"/>
  </r>
  <r>
    <x v="9"/>
    <x v="10"/>
    <n v="139"/>
    <n v="2"/>
    <s v="GOM43"/>
    <n v="326.97000000000003"/>
    <n v="0"/>
    <s v="ร้านที่2"/>
    <s v="น***วีด  ส***วัสดิ์"/>
    <s v="พิษณุโลก"/>
    <s v="-"/>
    <s v=""/>
    <s v="01/01/2026 10:21"/>
    <s v="-"/>
    <s v="J&amp;T Express"/>
    <s v="Tiktok"/>
    <s v="tiktok"/>
    <s v=""/>
    <s v="768734501360"/>
    <s v="01/01/2026 10:21"/>
  </r>
  <r>
    <x v="3"/>
    <x v="9"/>
    <n v="72"/>
    <n v="2"/>
    <s v="GOM42"/>
    <n v="173"/>
    <n v="29"/>
    <s v="ร้านที่3"/>
    <s v="สายใจ ปาวิลัย"/>
    <s v="90 ม.6 ต.ลำพยนต์_x000a__x000a_ตากฟ้า/ Tak Faนครสวรรค์/ Nakhon Sawan_x000a_60190"/>
    <s v="60190"/>
    <s v="660879048597"/>
    <s v="01/01/2026 10:25"/>
    <s v="-"/>
    <s v="Kerry_dropoff"/>
    <s v="Lazada"/>
    <s v="lazada"/>
    <s v=""/>
    <s v="LEXPU0643551353"/>
    <s v="01/01/2026 10:21"/>
  </r>
  <r>
    <x v="2"/>
    <x v="2"/>
    <n v="50"/>
    <n v="6"/>
    <s v="GOM41"/>
    <n v="200"/>
    <n v="0"/>
    <s v="ร้านที่2"/>
    <s v="บ***อน ไ***าเมา"/>
    <s v="เทศบาลนครสกลนคร"/>
    <s v="-"/>
    <s v=""/>
    <s v="01/01/2026 10:20"/>
    <s v="-"/>
    <s v="J&amp;T Express"/>
    <s v="Tiktok"/>
    <s v="tiktok"/>
    <s v=""/>
    <s v="768790908351"/>
    <s v="01/01/2026 10:20"/>
  </r>
  <r>
    <x v="2"/>
    <x v="2"/>
    <n v="50"/>
    <n v="6"/>
    <s v="GOM40"/>
    <n v="200"/>
    <n v="0"/>
    <s v="ร้านที่2"/>
    <s v="จ***า  ง***ละคำ"/>
    <s v="บุรีรัมย์"/>
    <s v="-"/>
    <s v=""/>
    <s v="01/01/2026 10:19"/>
    <s v="-"/>
    <s v="J&amp;T COD"/>
    <s v="Tiktok"/>
    <s v="จ่ายทีหลัง / COD"/>
    <s v=""/>
    <s v="768733892301"/>
    <s v="01/01/2026 10:20"/>
  </r>
  <r>
    <x v="2"/>
    <x v="2"/>
    <n v="33.333333333333336"/>
    <n v="3"/>
    <s v="GOM39"/>
    <n v="100"/>
    <n v="0"/>
    <s v="ร้านที่2"/>
    <s v="ล***า"/>
    <s v="พระนครศรีอยุธยา"/>
    <s v="-"/>
    <s v=""/>
    <s v="01/01/2026 10:19"/>
    <s v="-"/>
    <s v="Flash Express Thailand COD"/>
    <s v="Tiktok"/>
    <s v="จ่ายทีหลัง / COD"/>
    <s v=""/>
    <s v="THT05072CE9US0Z"/>
    <s v="01/01/2026 10:19"/>
  </r>
  <r>
    <x v="2"/>
    <x v="2"/>
    <n v="50"/>
    <n v="6"/>
    <s v="GOM38"/>
    <n v="200"/>
    <n v="0"/>
    <s v="ร้านที่2"/>
    <s v="พ***มล​  บ***งกล"/>
    <s v="สมุทรปราการ"/>
    <s v="-"/>
    <s v=""/>
    <s v="01/01/2026 10:19"/>
    <s v="-"/>
    <s v="Flash Express Thailand"/>
    <s v="Tiktok"/>
    <s v="tiktok"/>
    <s v=""/>
    <s v="THT02032CE8VW4Z"/>
    <s v="01/01/2026 10:19"/>
  </r>
  <r>
    <x v="2"/>
    <x v="2"/>
    <n v="50"/>
    <n v="6"/>
    <s v="GOM37"/>
    <n v="200"/>
    <n v="0"/>
    <s v="ร้านที่2"/>
    <s v="น***าวสมฤดี เ***นทอง"/>
    <s v="สมุทรปราการ"/>
    <s v="-"/>
    <s v=""/>
    <s v="01/01/2026 10:18"/>
    <s v="-"/>
    <s v="J&amp;T Express"/>
    <s v="Tiktok"/>
    <s v="tiktok"/>
    <s v=""/>
    <s v="768771898300"/>
    <s v="01/01/2026 10:18"/>
  </r>
  <r>
    <x v="11"/>
    <x v="12"/>
    <n v="54.5"/>
    <n v="2"/>
    <s v="GOM36"/>
    <n v="144.5"/>
    <n v="26.5"/>
    <s v="ร้านที่1"/>
    <s v="สุพัตรา วรธาไพบูลย์"/>
    <s v="61/317 หมู่5 ต.ลานตากฟ้า อ.นครชัยศรี_x000a__x000a_นครชัยศรี/ Nakhon Chai Siนครปฐม/ Nakhon Pathom_x000a_73120"/>
    <s v="73120"/>
    <s v="660870346565"/>
    <s v="01/01/2026 10:18"/>
    <s v="-"/>
    <s v="Kerry_dropoff"/>
    <s v="Lazada"/>
    <s v="lazada"/>
    <s v=""/>
    <s v="LEXPU0643556121"/>
    <s v="01/01/2026 10:18"/>
  </r>
  <r>
    <x v="11"/>
    <x v="12"/>
    <n v="54.5"/>
    <n v="2"/>
    <s v="GOM36"/>
    <n v="144.5"/>
    <n v="26.5"/>
    <s v="ร้านที่1"/>
    <s v="สุพัตรา วรธาไพบูลย์"/>
    <s v="61/317 หมู่5 ต.ลานตากฟ้า อ.นครชัยศรี_x000a__x000a_นครชัยศรี/ Nakhon Chai Siนครปฐม/ Nakhon Pathom_x000a_73120"/>
    <s v="73120"/>
    <s v="660870346565"/>
    <s v="01/01/2026 10:18"/>
    <s v="-"/>
    <s v="Kerry_dropoff"/>
    <s v="Lazada"/>
    <s v="lazada"/>
    <s v=""/>
    <s v="LEXPU0643556121"/>
    <s v="01/01/2026 10:18"/>
  </r>
  <r>
    <x v="2"/>
    <x v="2"/>
    <n v="50"/>
    <n v="6"/>
    <s v="GOM35"/>
    <n v="200"/>
    <n v="0"/>
    <s v="ร้านที่2"/>
    <s v="อ***า ท***น"/>
    <s v="เทศบาลนครอุบลราชธานี"/>
    <s v="-"/>
    <s v=""/>
    <s v="01/01/2026 10:17"/>
    <s v="-"/>
    <s v="J&amp;T COD"/>
    <s v="Tiktok"/>
    <s v="จ่ายทีหลัง / COD"/>
    <s v=""/>
    <s v="768705103364"/>
    <s v="01/01/2026 10:17"/>
  </r>
  <r>
    <x v="2"/>
    <x v="2"/>
    <n v="50"/>
    <n v="6"/>
    <s v="GOM34"/>
    <n v="200"/>
    <n v="0"/>
    <s v="ร้านที่2"/>
    <s v="เ***ลักษ์ เ***ดี"/>
    <s v="ปราจีนบุรี"/>
    <s v="-"/>
    <s v=""/>
    <s v="01/01/2026 10:17"/>
    <s v="-"/>
    <s v="J&amp;T COD"/>
    <s v="Tiktok"/>
    <s v="จ่ายทีหลัง / COD"/>
    <s v=""/>
    <s v="768731105365"/>
    <s v="01/01/2026 10:17"/>
  </r>
  <r>
    <x v="1"/>
    <x v="1"/>
    <n v="66.666666666666671"/>
    <n v="3"/>
    <s v="GOM33"/>
    <n v="100"/>
    <n v="0"/>
    <s v="ร้านที่2"/>
    <s v="u***90441924054766"/>
    <s v="อุบลราชธานี"/>
    <s v="-"/>
    <s v=""/>
    <s v="01/01/2026 10:16"/>
    <s v="-"/>
    <s v="J&amp;T COD"/>
    <s v="Tiktok"/>
    <s v="จ่ายทีหลัง / COD"/>
    <s v=""/>
    <s v="768758199263"/>
    <s v="01/01/2026 10:16"/>
  </r>
  <r>
    <x v="1"/>
    <x v="1"/>
    <n v="66.666666666666671"/>
    <n v="3"/>
    <s v="GOM32"/>
    <n v="100"/>
    <n v="0"/>
    <s v="ร้านที่2"/>
    <s v="ว***วิมล ส***"/>
    <s v="สุราษฎร์ธานี"/>
    <s v="-"/>
    <s v=""/>
    <s v="01/01/2026 10:16"/>
    <s v="-"/>
    <s v="J&amp;T Express"/>
    <s v="Tiktok"/>
    <s v="tiktok"/>
    <s v=""/>
    <s v="768756997260"/>
    <s v="01/01/2026 10:16"/>
  </r>
  <r>
    <x v="2"/>
    <x v="2"/>
    <n v="50"/>
    <n v="6"/>
    <s v="GOM31"/>
    <n v="200"/>
    <n v="0"/>
    <s v="ร้านที่2"/>
    <s v="ล***า เ***ออ่อน"/>
    <s v="ปทุมธานี"/>
    <s v="-"/>
    <s v=""/>
    <s v="01/01/2026 10:13"/>
    <s v="-"/>
    <s v="Flash Express Thailand COD"/>
    <s v="Tiktok"/>
    <s v="จ่ายทีหลัง / COD"/>
    <s v=""/>
    <s v="THT04062CG5185Z"/>
    <s v="01/01/2026 10:13"/>
  </r>
  <r>
    <x v="2"/>
    <x v="2"/>
    <n v="50"/>
    <n v="6"/>
    <s v="GOM29"/>
    <n v="200"/>
    <n v="0"/>
    <s v="ร้านที่2"/>
    <s v="น***มิ่งโกมุท เ***งพงษ์"/>
    <s v="ชลบุรี"/>
    <s v="-"/>
    <s v=""/>
    <s v="01/01/2026 10:11"/>
    <s v="-"/>
    <s v="J&amp;T COD"/>
    <s v="Tiktok"/>
    <s v="จ่ายทีหลัง / COD"/>
    <s v=""/>
    <s v="768725097291"/>
    <s v="01/01/2026 10:11"/>
  </r>
  <r>
    <x v="3"/>
    <x v="3"/>
    <n v="80"/>
    <n v="5"/>
    <s v="GOM28"/>
    <n v="400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01/01/2026 10:41"/>
    <s v="-"/>
    <s v="SPX Express"/>
    <s v="Shopee"/>
    <s v="shopee"/>
    <s v=""/>
    <s v="TH2659747807519"/>
    <s v="01/01/2026 10:11"/>
  </r>
  <r>
    <x v="2"/>
    <x v="2"/>
    <n v="50"/>
    <n v="6"/>
    <s v="GOM27"/>
    <n v="200"/>
    <n v="0"/>
    <s v="ร้านที่2"/>
    <s v="ห***า เ***นเทียะ"/>
    <s v="นครราชสีมา"/>
    <s v="-"/>
    <s v=""/>
    <s v="01/01/2026 10:10"/>
    <s v="-"/>
    <s v="J&amp;T COD"/>
    <s v="Tiktok"/>
    <s v="จ่ายทีหลัง / COD"/>
    <s v=""/>
    <s v="768776491302"/>
    <s v="01/01/2026 10:10"/>
  </r>
  <r>
    <x v="2"/>
    <x v="2"/>
    <n v="33.333333333333336"/>
    <n v="3"/>
    <s v="GOM26"/>
    <n v="100"/>
    <n v="0"/>
    <s v="ร้านที่2"/>
    <s v="ช***า ท***ุบล"/>
    <s v="พัทลุง"/>
    <s v="-"/>
    <s v=""/>
    <s v="01/01/2026 10:10"/>
    <s v="-"/>
    <s v="J&amp;T Express"/>
    <s v="Tiktok"/>
    <s v="tiktok"/>
    <s v=""/>
    <s v="768709634630"/>
    <s v="01/01/2026 10:10"/>
  </r>
  <r>
    <x v="2"/>
    <x v="2"/>
    <n v="50"/>
    <n v="6"/>
    <s v="GOM25"/>
    <n v="200"/>
    <n v="0"/>
    <s v="ร้านที่2"/>
    <s v="พ***ิดา ก***วงค์"/>
    <s v="ลำปาง"/>
    <s v="-"/>
    <s v=""/>
    <s v="01/01/2026 10:09"/>
    <s v="-"/>
    <s v="J&amp;T COD"/>
    <s v="Tiktok"/>
    <s v="จ่ายทีหลัง / COD"/>
    <s v=""/>
    <s v="768790203322"/>
    <s v="01/01/2026 10:09"/>
  </r>
  <r>
    <x v="2"/>
    <x v="2"/>
    <n v="33.333333333333336"/>
    <n v="3"/>
    <s v="GOM24"/>
    <n v="100"/>
    <n v="0"/>
    <s v="ร้านที่2"/>
    <s v="ค***ัญนิชชา อ***ดี 3***5บ้านโตนดเก่าอ.โนนสูงจ.นคราชสีมา30160"/>
    <s v="นครราชสีมา"/>
    <s v="-"/>
    <s v=""/>
    <s v="01/01/2026 10:08"/>
    <s v="-"/>
    <s v="J&amp;T COD"/>
    <s v="Tiktok"/>
    <s v="จ่ายทีหลัง / COD"/>
    <s v=""/>
    <s v="768705015315"/>
    <s v="01/01/2026 10:08"/>
  </r>
  <r>
    <x v="2"/>
    <x v="2"/>
    <n v="50"/>
    <n v="6"/>
    <s v="GOM22"/>
    <n v="200"/>
    <n v="0"/>
    <s v="ร้านที่2"/>
    <s v="ร***นภา ร***วนอก"/>
    <s v="มหาสารคาม"/>
    <s v="-"/>
    <s v=""/>
    <s v="01/01/2026 10:07"/>
    <s v="-"/>
    <s v="J&amp;T COD"/>
    <s v="Tiktok"/>
    <s v="จ่ายทีหลัง / COD"/>
    <s v=""/>
    <s v="768732899303"/>
    <s v="01/01/2026 10:07"/>
  </r>
  <r>
    <x v="5"/>
    <x v="15"/>
    <n v="103.55"/>
    <n v="1"/>
    <s v="GOM21"/>
    <n v="111.05"/>
    <n v="7.5"/>
    <s v="ร้านที่3"/>
    <s v="ผึ้ง"/>
    <s v="469/217   ม.เด่นชัยคลองอาเสี่ย เฟส1  ซ.15 ต.แพรกษา อ.เมื_x000a__x000a_เมืองสมุทรปราการ/ Mueang Samut Prakanสมุทรปราการ/ Samut Prakan_x000a_10280"/>
    <s v="10280"/>
    <s v="660945595009"/>
    <s v="01/01/2026 10:08"/>
    <s v="-"/>
    <s v="Kerry_dropoff"/>
    <s v="Lazada"/>
    <s v="lazada"/>
    <s v=""/>
    <s v="LEXPU0643554870"/>
    <s v="01/01/2026 10:07"/>
  </r>
  <r>
    <x v="3"/>
    <x v="3"/>
    <n v="79"/>
    <n v="1"/>
    <s v="GOM20"/>
    <n v="79"/>
    <n v="0"/>
    <s v="ร้านที่1"/>
    <s v="จ******ถ"/>
    <s v="******ยา13130 ตำบลจำปา อำเภอท่าเรือ จังหวัดพระนครศรีอยุธยา 13130"/>
    <s v="13130"/>
    <s v="34"/>
    <s v="01/01/2026 10:07"/>
    <s v="-"/>
    <s v="SPX Express"/>
    <s v="Shopee"/>
    <s v="shopee"/>
    <s v=""/>
    <s v="TH266374907061J"/>
    <s v="01/01/2026 10:06"/>
  </r>
  <r>
    <x v="1"/>
    <x v="1"/>
    <n v="66.666666666666671"/>
    <n v="3"/>
    <s v="GOM19"/>
    <n v="300"/>
    <n v="0"/>
    <s v="ร้านที่2"/>
    <s v="ณ***ิดา เ***ขวัญ"/>
    <s v="สมุทรปราการ"/>
    <s v="-"/>
    <s v=""/>
    <s v="01/01/2026 10:04"/>
    <s v="-"/>
    <s v="J&amp;T Express"/>
    <s v="Tiktok"/>
    <s v="tiktok"/>
    <s v=""/>
    <s v="768798792764"/>
    <s v="01/01/2026 10:04"/>
  </r>
  <r>
    <x v="2"/>
    <x v="2"/>
    <n v="50"/>
    <n v="6"/>
    <s v="GOM19"/>
    <n v="300"/>
    <n v="0"/>
    <s v="ร้านที่2"/>
    <s v="ณ***ิดา เ***ขวัญ"/>
    <s v="สมุทรปราการ"/>
    <s v="-"/>
    <s v=""/>
    <s v="01/01/2026 10:04"/>
    <s v="-"/>
    <s v="J&amp;T Express"/>
    <s v="Tiktok"/>
    <s v="tiktok"/>
    <s v=""/>
    <s v="768798792764"/>
    <s v="01/01/2026 10:04"/>
  </r>
  <r>
    <x v="2"/>
    <x v="2"/>
    <n v="50"/>
    <n v="6"/>
    <s v="GOM18"/>
    <n v="200"/>
    <n v="0"/>
    <s v="ร้านที่2"/>
    <s v="จ***้เพื่อพ่อกับลูก"/>
    <s v="นครปฐม"/>
    <s v="-"/>
    <s v=""/>
    <s v="01/01/2026 10:02"/>
    <s v="-"/>
    <s v="J&amp;T COD"/>
    <s v="Tiktok"/>
    <s v="จ่ายทีหลัง / COD"/>
    <s v=""/>
    <s v="768750805325"/>
    <s v="01/01/2026 10:02"/>
  </r>
  <r>
    <x v="2"/>
    <x v="2"/>
    <n v="50"/>
    <n v="6"/>
    <s v="GOM17"/>
    <n v="200"/>
    <n v="0"/>
    <s v="ร้านที่2"/>
    <s v="ห***า"/>
    <s v="ชลบุรี"/>
    <s v="-"/>
    <s v=""/>
    <s v="01/01/2026 10:01"/>
    <s v="-"/>
    <s v="J&amp;T COD"/>
    <s v="Tiktok"/>
    <s v="จ่ายทีหลัง / COD"/>
    <s v=""/>
    <s v="768784502371"/>
    <s v="01/01/2026 10:01"/>
  </r>
  <r>
    <x v="2"/>
    <x v="2"/>
    <n v="50"/>
    <n v="6"/>
    <s v="GOM16"/>
    <n v="200"/>
    <n v="0"/>
    <s v="ร้านที่2"/>
    <s v="ด***ัลลภ ห***คำจา"/>
    <s v="ลำพูน"/>
    <s v="-"/>
    <s v=""/>
    <s v="01/01/2026 10:01"/>
    <s v="-"/>
    <s v="J&amp;T Express"/>
    <s v="Tiktok"/>
    <s v="tiktok"/>
    <s v=""/>
    <s v="768746295306"/>
    <s v="01/01/2026 10:01"/>
  </r>
  <r>
    <x v="2"/>
    <x v="2"/>
    <n v="50"/>
    <n v="6"/>
    <s v="GOM15"/>
    <n v="200"/>
    <n v="0"/>
    <s v="ร้านที่2"/>
    <s v="ภ***ิยา "/>
    <s v="ราชบุรี"/>
    <s v="-"/>
    <s v=""/>
    <s v="01/01/2026 10:01"/>
    <s v="-"/>
    <s v="J&amp;T Express"/>
    <s v="Tiktok"/>
    <s v="tiktok"/>
    <s v=""/>
    <s v="768732201311"/>
    <s v="01/01/2026 10:01"/>
  </r>
  <r>
    <x v="2"/>
    <x v="2"/>
    <n v="50"/>
    <n v="6"/>
    <s v="GOM14"/>
    <n v="200"/>
    <n v="0"/>
    <s v="ร้านที่2"/>
    <s v="น***ฉลียว ร***ุนทร"/>
    <s v="บุรีรัมย์"/>
    <s v="-"/>
    <s v=""/>
    <s v="01/01/2026 09:59"/>
    <s v="-"/>
    <s v="J&amp;T Express"/>
    <s v="Tiktok"/>
    <s v="tiktok"/>
    <s v=""/>
    <s v="768744801311"/>
    <s v="01/01/2026 09:59"/>
  </r>
  <r>
    <x v="1"/>
    <x v="1"/>
    <n v="66.666666666666671"/>
    <n v="9"/>
    <s v="GOM13"/>
    <n v="300"/>
    <n v="0"/>
    <s v="ร้านที่2"/>
    <s v="ร***ี เ***นขุนทด"/>
    <s v="พระนครศรีอยุธยา"/>
    <s v="-"/>
    <s v=""/>
    <s v="01/01/2026 15:07"/>
    <s v="-"/>
    <s v="J&amp;T Express"/>
    <s v="Tiktok"/>
    <s v="tiktok"/>
    <s v=""/>
    <s v="768743320575"/>
    <s v="01/01/2026 09:59"/>
  </r>
  <r>
    <x v="2"/>
    <x v="2"/>
    <n v="33.333333333333336"/>
    <n v="3"/>
    <s v="GOM12"/>
    <n v="100"/>
    <n v="0"/>
    <s v="ร้านที่2"/>
    <s v="ส***ฤทัย ค***ยนาค"/>
    <s v="เพชรบูรณ์"/>
    <s v="-"/>
    <s v=""/>
    <s v="01/01/2026 09:58"/>
    <s v="-"/>
    <s v="J&amp;T COD"/>
    <s v="Tiktok"/>
    <s v="จ่ายทีหลัง / COD"/>
    <s v=""/>
    <s v="768773618314"/>
    <s v="01/01/2026 09:58"/>
  </r>
  <r>
    <x v="1"/>
    <x v="1"/>
    <n v="66.666666666666671"/>
    <n v="6"/>
    <s v="GOM11"/>
    <n v="200"/>
    <n v="0"/>
    <s v="ร้านที่2"/>
    <s v="ภ***าภรณ์​  จ***ร์หิรัญ"/>
    <s v="พะเยา"/>
    <s v="-"/>
    <s v=""/>
    <s v="01/01/2026 09:58"/>
    <s v="-"/>
    <s v="J&amp;T Express"/>
    <s v="Tiktok"/>
    <s v="tiktok"/>
    <s v=""/>
    <s v="768767309321"/>
    <s v="01/01/2026 09:58"/>
  </r>
  <r>
    <x v="3"/>
    <x v="3"/>
    <n v="66.333333333333329"/>
    <n v="3"/>
    <s v="GOM10"/>
    <n v="220"/>
    <n v="0"/>
    <s v="ร้านที่4"/>
    <s v="ส***ญญา จ***ร์ดี"/>
    <s v="ราชบุรี"/>
    <s v="-"/>
    <s v=""/>
    <s v="01/01/2026 09:58"/>
    <s v="-"/>
    <s v="J&amp;T COD"/>
    <s v="Tiktok"/>
    <s v="จ่ายทีหลัง / COD"/>
    <s v=""/>
    <s v="768750903325"/>
    <s v="01/01/2026 09:58"/>
  </r>
  <r>
    <x v="2"/>
    <x v="2"/>
    <n v="50"/>
    <n v="6"/>
    <s v="GOM9"/>
    <n v="200"/>
    <n v="0"/>
    <s v="ร้านที่2"/>
    <s v="น** ว***มาศ ล***มรกต"/>
    <s v="สระบุรี"/>
    <s v="-"/>
    <s v=""/>
    <s v="01/01/2026 09:57"/>
    <s v="-"/>
    <s v="J&amp;T COD"/>
    <s v="Tiktok"/>
    <s v="จ่ายทีหลัง / COD"/>
    <s v=""/>
    <s v="768748806350"/>
    <s v="01/01/2026 09:57"/>
  </r>
  <r>
    <x v="2"/>
    <x v="2"/>
    <n v="50"/>
    <n v="6"/>
    <s v="GOM7"/>
    <n v="200"/>
    <n v="0"/>
    <s v="ร้านที่2"/>
    <s v="น***าง น***ทพ"/>
    <s v="ระยอง"/>
    <s v="-"/>
    <s v=""/>
    <s v="01/01/2026 09:58"/>
    <s v="-"/>
    <s v="J&amp;T Express"/>
    <s v="Tiktok"/>
    <s v="tiktok"/>
    <s v=""/>
    <s v="768753711320"/>
    <s v="01/01/2026 09:56"/>
  </r>
  <r>
    <x v="2"/>
    <x v="2"/>
    <n v="33.333333333333336"/>
    <n v="3"/>
    <s v="GOM5"/>
    <n v="100"/>
    <n v="0"/>
    <s v="ร้านที่2"/>
    <s v="ล***าวรรณ เ***ทอง"/>
    <s v="นครปฐม"/>
    <s v="-"/>
    <s v=""/>
    <s v="01/01/2026 09:54"/>
    <s v="-"/>
    <s v="J&amp;T Express"/>
    <s v="Tiktok"/>
    <s v="tiktok"/>
    <s v=""/>
    <s v="768756914365"/>
    <s v="01/01/2026 09:54"/>
  </r>
  <r>
    <x v="2"/>
    <x v="2"/>
    <n v="50"/>
    <n v="6"/>
    <s v="GOM4"/>
    <n v="200"/>
    <n v="0"/>
    <s v="ร้านที่2"/>
    <s v="ไ*** ธ***วรรณ"/>
    <s v="กรุงเทพฯ"/>
    <s v="-"/>
    <s v=""/>
    <s v="01/01/2026 09:54"/>
    <s v="-"/>
    <s v="J&amp;T COD"/>
    <s v="Tiktok"/>
    <s v="จ่ายทีหลัง / COD"/>
    <s v=""/>
    <s v="768715402361"/>
    <s v="01/01/2026 09:54"/>
  </r>
  <r>
    <x v="2"/>
    <x v="2"/>
    <n v="33.333333333333336"/>
    <n v="3"/>
    <s v="GOM3"/>
    <n v="100"/>
    <n v="0"/>
    <s v="ร้านที่2"/>
    <s v="อ***ี้"/>
    <s v="กรุงเทพฯ"/>
    <s v="-"/>
    <s v=""/>
    <s v="01/01/2026 09:53"/>
    <s v="-"/>
    <s v="J&amp;T COD"/>
    <s v="Tiktok"/>
    <s v="จ่ายทีหลัง / COD"/>
    <s v=""/>
    <s v="768712119361"/>
    <s v="01/01/2026 09:53"/>
  </r>
  <r>
    <x v="2"/>
    <x v="2"/>
    <n v="50"/>
    <n v="6"/>
    <s v="GOM2"/>
    <n v="200"/>
    <n v="0"/>
    <s v="ร้านที่2"/>
    <s v="บ*** โ***กะ"/>
    <s v="นครราชสีมา"/>
    <s v="-"/>
    <s v=""/>
    <s v="01/01/2026 09:52"/>
    <s v="-"/>
    <s v="J&amp;T COD"/>
    <s v="Tiktok"/>
    <s v="จ่ายทีหลัง / COD"/>
    <s v=""/>
    <s v="768711511326"/>
    <s v="01/01/2026 09:53"/>
  </r>
  <r>
    <x v="2"/>
    <x v="2"/>
    <n v="50"/>
    <n v="6"/>
    <s v="GOM1"/>
    <n v="200"/>
    <n v="0"/>
    <s v="ร้านที่2"/>
    <s v="ก***ร บ***งษ์"/>
    <s v="ประจวบคีรีขันธ์"/>
    <s v="-"/>
    <s v=""/>
    <s v="01/01/2026 09:52"/>
    <s v="-"/>
    <s v="J&amp;T COD"/>
    <s v="Tiktok"/>
    <s v="จ่ายทีหลัง / COD"/>
    <s v=""/>
    <s v="768718919312"/>
    <s v="01/01/2026 09:52"/>
  </r>
  <r>
    <x v="2"/>
    <x v="2"/>
    <n v="50"/>
    <n v="6"/>
    <s v="GOM0"/>
    <n v="200"/>
    <n v="0"/>
    <s v="ร้านที่2"/>
    <s v="เ***ลักษณ์ ช***วล"/>
    <s v="สตูล"/>
    <s v="-"/>
    <s v=""/>
    <s v="01/01/2026 09:52"/>
    <s v="-"/>
    <s v="J&amp;T Express"/>
    <s v="Tiktok"/>
    <s v="tiktok"/>
    <s v=""/>
    <s v="768754200362"/>
    <s v="01/01/2026 09:52"/>
  </r>
  <r>
    <x v="2"/>
    <x v="2"/>
    <n v="50"/>
    <n v="12"/>
    <s v="GOL99"/>
    <n v="400"/>
    <n v="0"/>
    <s v="ร้านที่2"/>
    <s v="ณ***า"/>
    <s v="ลพบุรี"/>
    <s v="-"/>
    <s v=""/>
    <s v="01/01/2026 09:50"/>
    <s v="-"/>
    <s v="J&amp;T Express"/>
    <s v="Tiktok"/>
    <s v="tiktok"/>
    <s v=""/>
    <s v="768754811370"/>
    <s v="01/01/2026 09:49"/>
  </r>
  <r>
    <x v="2"/>
    <x v="2"/>
    <n v="50"/>
    <n v="6"/>
    <s v="GOL98"/>
    <n v="200"/>
    <n v="0"/>
    <s v="ร้านที่2"/>
    <s v="น***ะอ้อน​  ส***์นวล"/>
    <s v="นครศรีธรรมราช"/>
    <s v="-"/>
    <s v=""/>
    <s v="01/01/2026 09:45"/>
    <s v="-"/>
    <s v="J&amp;T Express"/>
    <s v="Tiktok"/>
    <s v="tiktok"/>
    <s v=""/>
    <s v="768739913336"/>
    <s v="01/01/2026 09:46"/>
  </r>
  <r>
    <x v="1"/>
    <x v="1"/>
    <n v="66.666666666666671"/>
    <n v="3"/>
    <s v="GOL97"/>
    <n v="100"/>
    <n v="0"/>
    <s v="ร้านที่2"/>
    <s v="ญ***ศา"/>
    <s v="ยะลา"/>
    <s v="-"/>
    <s v=""/>
    <s v="01/01/2026 09:47"/>
    <s v="-"/>
    <s v="J&amp;T Express"/>
    <s v="Tiktok"/>
    <s v="tiktok"/>
    <s v=""/>
    <s v="768778627341"/>
    <s v="01/01/2026 09:45"/>
  </r>
  <r>
    <x v="2"/>
    <x v="2"/>
    <n v="50"/>
    <n v="6"/>
    <s v="GOL96"/>
    <n v="200"/>
    <n v="0"/>
    <s v="ร้านที่2"/>
    <s v="แ***ี่จั๊บ"/>
    <s v="กรุงเทพฯ"/>
    <s v="-"/>
    <s v=""/>
    <s v="01/01/2026 09:44"/>
    <s v="-"/>
    <s v="J&amp;T COD"/>
    <s v="Tiktok"/>
    <s v="จ่ายทีหลัง / COD"/>
    <s v=""/>
    <s v="768765804380"/>
    <s v="01/01/2026 09:44"/>
  </r>
  <r>
    <x v="2"/>
    <x v="2"/>
    <n v="50"/>
    <n v="6"/>
    <s v="GOL95"/>
    <n v="200"/>
    <n v="0"/>
    <s v="ร้านที่2"/>
    <s v="เ***พร ไ***ักษ์"/>
    <s v="ศรีสะเกษ"/>
    <s v="-"/>
    <s v=""/>
    <s v="01/01/2026 09:46"/>
    <s v="-"/>
    <s v="J&amp;T Express"/>
    <s v="Tiktok"/>
    <s v="tiktok"/>
    <s v=""/>
    <s v="768785118345"/>
    <s v="01/01/2026 09:44"/>
  </r>
  <r>
    <x v="1"/>
    <x v="1"/>
    <n v="33"/>
    <n v="10"/>
    <s v="GOL94"/>
    <n v="330"/>
    <n v="0"/>
    <s v="ร้านที่4"/>
    <s v="น***ึ้ง  ต***มัย"/>
    <s v="เพชรบูรณ์"/>
    <s v="-"/>
    <s v=""/>
    <s v="01/01/2026 09:43"/>
    <s v="-"/>
    <s v="J&amp;T COD"/>
    <s v="Tiktok"/>
    <s v="จ่ายทีหลัง / COD"/>
    <s v=""/>
    <s v="768770603322"/>
    <s v="01/01/2026 09:43"/>
  </r>
  <r>
    <x v="1"/>
    <x v="1"/>
    <n v="66.666666666666671"/>
    <n v="3"/>
    <s v="GOL93"/>
    <n v="100"/>
    <n v="0"/>
    <s v="ร้านที่2"/>
    <s v="จ***ค์ ด***าไพร"/>
    <s v="ชลบุรี"/>
    <s v="-"/>
    <s v=""/>
    <s v="01/01/2026 09:43"/>
    <s v="-"/>
    <s v="J&amp;T COD"/>
    <s v="Tiktok"/>
    <s v="จ่ายทีหลัง / COD"/>
    <s v=""/>
    <s v="768791207310"/>
    <s v="01/01/2026 09:43"/>
  </r>
  <r>
    <x v="1"/>
    <x v="1"/>
    <n v="66.666666666666671"/>
    <n v="3"/>
    <s v="GOL92"/>
    <n v="100"/>
    <n v="0"/>
    <s v="ร้านที่2"/>
    <s v="ช***พร อ***ไธสง"/>
    <s v="อำนาจเจริญ"/>
    <s v="-"/>
    <s v=""/>
    <s v="01/01/2026 09:43"/>
    <s v="-"/>
    <s v="J&amp;T Express"/>
    <s v="Tiktok"/>
    <s v="tiktok"/>
    <s v=""/>
    <s v="768789095303"/>
    <s v="01/01/2026 09:43"/>
  </r>
  <r>
    <x v="1"/>
    <x v="1"/>
    <n v="66.666666666666671"/>
    <n v="3"/>
    <s v="GOL91"/>
    <n v="109"/>
    <n v="9"/>
    <s v="ร้านที่2"/>
    <s v="ว***า   แ***วลิต"/>
    <s v="พิจิตร"/>
    <s v="-"/>
    <s v=""/>
    <s v="01/01/2026 09:42"/>
    <s v="-"/>
    <s v="J&amp;T COD"/>
    <s v="Tiktok"/>
    <s v="จ่ายทีหลัง / COD"/>
    <s v=""/>
    <s v="768747506332"/>
    <s v="01/01/2026 09:42"/>
  </r>
  <r>
    <x v="2"/>
    <x v="2"/>
    <n v="50"/>
    <n v="6"/>
    <s v="GOL90"/>
    <n v="200"/>
    <n v="0"/>
    <s v="ร้านที่2"/>
    <s v="ศ***ุวรรณ พ***ก"/>
    <s v="เทศบาลนครนครสวรรค์"/>
    <s v="-"/>
    <s v=""/>
    <s v="01/01/2026 09:42"/>
    <s v="-"/>
    <s v="J&amp;T COD"/>
    <s v="Tiktok"/>
    <s v="จ่ายทีหลัง / COD"/>
    <s v=""/>
    <s v="768728409385"/>
    <s v="01/01/2026 09:42"/>
  </r>
  <r>
    <x v="1"/>
    <x v="1"/>
    <n v="66.666666666666671"/>
    <n v="9"/>
    <s v="GOL89"/>
    <n v="300"/>
    <n v="0"/>
    <s v="ร้านที่2"/>
    <s v="ว***ตน์  ย***จิตร"/>
    <s v="นครราชสีมา"/>
    <s v="-"/>
    <s v=""/>
    <s v="01/01/2026 09:41"/>
    <s v="-"/>
    <s v="J&amp;T COD"/>
    <s v="Tiktok"/>
    <s v="จ่ายทีหลัง / COD"/>
    <s v=""/>
    <s v="768717104396"/>
    <s v="01/01/2026 09:41"/>
  </r>
  <r>
    <x v="10"/>
    <x v="11"/>
    <n v="139"/>
    <n v="1"/>
    <s v="GOL87"/>
    <n v="108.99"/>
    <n v="0"/>
    <s v="ร้านที่2"/>
    <s v="จ***มธ ป***ุม"/>
    <s v="ราชบุรี"/>
    <s v="-"/>
    <s v=""/>
    <s v="01/01/2026 09:38"/>
    <s v="-"/>
    <s v="J&amp;T COD"/>
    <s v="Tiktok"/>
    <s v="จ่ายทีหลัง / COD"/>
    <s v=""/>
    <s v="768743904353"/>
    <s v="01/01/2026 09:38"/>
  </r>
  <r>
    <x v="1"/>
    <x v="1"/>
    <n v="66.666666666666671"/>
    <n v="3"/>
    <s v="GOL86"/>
    <n v="100"/>
    <n v="0"/>
    <s v="ร้านที่2"/>
    <s v="ภ***า"/>
    <s v="จังหวัดระยอง"/>
    <s v="-"/>
    <s v=""/>
    <s v="01/01/2026 09:36"/>
    <s v="-"/>
    <s v="J&amp;T COD"/>
    <s v="Tiktok"/>
    <s v="จ่ายทีหลัง / COD"/>
    <s v=""/>
    <s v="768720495281"/>
    <s v="01/01/2026 09:36"/>
  </r>
  <r>
    <x v="2"/>
    <x v="2"/>
    <n v="50"/>
    <n v="12"/>
    <s v="GOL85"/>
    <n v="400"/>
    <n v="0"/>
    <s v="ร้านที่2"/>
    <s v="B** b*"/>
    <s v="นครปฐม"/>
    <s v="-"/>
    <s v=""/>
    <s v="01/01/2026 09:36"/>
    <s v="-"/>
    <s v="J&amp;T COD"/>
    <s v="Tiktok"/>
    <s v="จ่ายทีหลัง / COD"/>
    <s v=""/>
    <s v="768765328321"/>
    <s v="01/01/2026 09:36"/>
  </r>
  <r>
    <x v="2"/>
    <x v="2"/>
    <n v="50"/>
    <n v="6"/>
    <s v="GOL84"/>
    <n v="200"/>
    <n v="0"/>
    <s v="ร้านที่2"/>
    <s v="พ***ี  บ***ิทักษ์ชน"/>
    <s v="นครราชสีมา"/>
    <s v="-"/>
    <s v=""/>
    <s v="01/01/2026 09:36"/>
    <s v="-"/>
    <s v="J&amp;T COD"/>
    <s v="Tiktok"/>
    <s v="จ่ายทีหลัง / COD"/>
    <s v=""/>
    <s v="768733403373"/>
    <s v="01/01/2026 09:36"/>
  </r>
  <r>
    <x v="2"/>
    <x v="2"/>
    <n v="50"/>
    <n v="6"/>
    <s v="GOL83"/>
    <n v="200"/>
    <n v="0"/>
    <s v="ร้านที่2"/>
    <s v="ว***ษ์  ป***สริฐสูงส่ง"/>
    <s v="พระนครศรีอยุธยา"/>
    <s v="-"/>
    <s v=""/>
    <s v="01/01/2026 09:35"/>
    <s v="-"/>
    <s v="J&amp;T COD"/>
    <s v="Tiktok"/>
    <s v="จ่ายทีหลัง / COD"/>
    <s v=""/>
    <s v="768720913332"/>
    <s v="01/01/2026 09:35"/>
  </r>
  <r>
    <x v="10"/>
    <x v="11"/>
    <n v="139"/>
    <n v="2"/>
    <s v="GOL82"/>
    <n v="544.95000000000005"/>
    <n v="0"/>
    <s v="ร้านที่2"/>
    <s v="ท***พร ค***ภัย"/>
    <s v="สระบุรี"/>
    <s v="-"/>
    <s v=""/>
    <s v="01/01/2026 09:34"/>
    <s v="-"/>
    <s v="J&amp;T COD"/>
    <s v="Tiktok"/>
    <s v="จ่ายทีหลัง / COD"/>
    <s v=""/>
    <s v="768768499295"/>
    <s v="01/01/2026 09:34"/>
  </r>
  <r>
    <x v="9"/>
    <x v="10"/>
    <n v="139"/>
    <n v="2"/>
    <s v="GOL82"/>
    <n v="544.95000000000005"/>
    <n v="0"/>
    <s v="ร้านที่2"/>
    <s v="ท***พร ค***ภัย"/>
    <s v="สระบุรี"/>
    <s v="-"/>
    <s v=""/>
    <s v="01/01/2026 09:34"/>
    <s v="-"/>
    <s v="J&amp;T COD"/>
    <s v="Tiktok"/>
    <s v="จ่ายทีหลัง / COD"/>
    <s v=""/>
    <s v="768768499295"/>
    <s v="01/01/2026 09:34"/>
  </r>
  <r>
    <x v="23"/>
    <x v="28"/>
    <n v="139"/>
    <n v="1"/>
    <s v="GOL82"/>
    <n v="544.95000000000005"/>
    <n v="0"/>
    <s v="ร้านที่2"/>
    <s v="ท***พร ค***ภัย"/>
    <s v="สระบุรี"/>
    <s v="-"/>
    <s v=""/>
    <s v="01/01/2026 09:34"/>
    <s v="-"/>
    <s v="J&amp;T COD"/>
    <s v="Tiktok"/>
    <s v="จ่ายทีหลัง / COD"/>
    <s v=""/>
    <s v="768768499295"/>
    <s v="01/01/2026 09:34"/>
  </r>
  <r>
    <x v="2"/>
    <x v="2"/>
    <n v="50"/>
    <n v="6"/>
    <s v="GOL81"/>
    <n v="200"/>
    <n v="0"/>
    <s v="ร้านที่2"/>
    <s v="ภ***า"/>
    <s v="จังหวัดระยอง"/>
    <s v="-"/>
    <s v=""/>
    <s v="01/01/2026 09:34"/>
    <s v="-"/>
    <s v="J&amp;T COD"/>
    <s v="Tiktok"/>
    <s v="จ่ายทีหลัง / COD"/>
    <s v=""/>
    <s v="768728118340"/>
    <s v="01/01/2026 09:34"/>
  </r>
  <r>
    <x v="2"/>
    <x v="2"/>
    <n v="50"/>
    <n v="6"/>
    <s v="GOL80"/>
    <n v="200"/>
    <n v="0"/>
    <s v="ร้านที่2"/>
    <s v="ป***ี แ***แท้"/>
    <s v="ราชบุรี"/>
    <s v="-"/>
    <s v=""/>
    <s v="01/01/2026 09:33"/>
    <s v="-"/>
    <s v="J&amp;T COD"/>
    <s v="Tiktok"/>
    <s v="จ่ายทีหลัง / COD"/>
    <s v=""/>
    <s v="768728006384"/>
    <s v="01/01/2026 09:34"/>
  </r>
  <r>
    <x v="1"/>
    <x v="1"/>
    <n v="66.666666666666671"/>
    <n v="3"/>
    <s v="GOL79"/>
    <n v="100"/>
    <n v="0"/>
    <s v="ร้านที่2"/>
    <s v="ว***ยา ฤ***กุล"/>
    <s v="สุราษฎร์ธานี"/>
    <s v="-"/>
    <s v=""/>
    <s v="01/01/2026 09:34"/>
    <s v="-"/>
    <s v="J&amp;T Express"/>
    <s v="Tiktok"/>
    <s v="tiktok"/>
    <s v=""/>
    <s v="768793302336"/>
    <s v="01/01/2026 09:32"/>
  </r>
  <r>
    <x v="1"/>
    <x v="1"/>
    <n v="66.666666666666671"/>
    <n v="6"/>
    <s v="GOL78"/>
    <n v="200"/>
    <n v="0"/>
    <s v="ร้านที่2"/>
    <s v="อ***รา เ***เสน"/>
    <s v="ปทุมธานี"/>
    <s v="-"/>
    <s v=""/>
    <s v="01/01/2026 09:32"/>
    <s v="-"/>
    <s v="Flash Express Thailand COD"/>
    <s v="Tiktok"/>
    <s v="จ่ายทีหลัง / COD"/>
    <s v=""/>
    <s v="THT04022CE8NB4Z"/>
    <s v="01/01/2026 09:32"/>
  </r>
  <r>
    <x v="2"/>
    <x v="2"/>
    <n v="50"/>
    <n v="6"/>
    <s v="GOL77"/>
    <n v="200"/>
    <n v="0"/>
    <s v="ร้านที่2"/>
    <s v="อ*** บ***องภู่"/>
    <s v="กระบี่"/>
    <s v="-"/>
    <s v=""/>
    <s v="01/01/2026 09:32"/>
    <s v="-"/>
    <s v="J&amp;T COD"/>
    <s v="Tiktok"/>
    <s v="จ่ายทีหลัง / COD"/>
    <s v=""/>
    <s v="768714116332"/>
    <s v="01/01/2026 09:32"/>
  </r>
  <r>
    <x v="2"/>
    <x v="2"/>
    <n v="50"/>
    <n v="24"/>
    <s v="GOL76"/>
    <n v="800"/>
    <n v="0"/>
    <s v="ร้านที่2"/>
    <s v="ร***ิยา แ***รัพย์"/>
    <s v="ชัยภูมิ"/>
    <s v="-"/>
    <s v=""/>
    <s v="01/01/2026 09:32"/>
    <s v="-"/>
    <s v="J&amp;T Express"/>
    <s v="Tiktok"/>
    <s v="tiktok"/>
    <s v=""/>
    <s v="768725024314"/>
    <s v="01/01/2026 09:32"/>
  </r>
  <r>
    <x v="1"/>
    <x v="1"/>
    <n v="66.666666666666671"/>
    <n v="9"/>
    <s v="GOL75"/>
    <n v="300"/>
    <n v="0"/>
    <s v="ร้านที่2"/>
    <s v="แ**"/>
    <s v="ฉะเชิงเทรา"/>
    <s v="-"/>
    <s v=""/>
    <s v="01/01/2026 09:32"/>
    <s v="-"/>
    <s v="J&amp;T COD"/>
    <s v="Tiktok"/>
    <s v="จ่ายทีหลัง / COD"/>
    <s v=""/>
    <s v="768771908332"/>
    <s v="01/01/2026 09:32"/>
  </r>
  <r>
    <x v="7"/>
    <x v="7"/>
    <n v="100"/>
    <n v="10"/>
    <s v="GOL73"/>
    <n v="850"/>
    <n v="0"/>
    <s v="ร้านที่1"/>
    <s v="ศ******ง"/>
    <s v="******ัง 8 ต.เหล ตำบลเหล อำเภอกะปง จังหวัดพังงา 82170"/>
    <s v="82170"/>
    <s v="40"/>
    <s v="01/01/2026 09:32"/>
    <s v="-"/>
    <s v="SPX Express"/>
    <s v="Shopee"/>
    <s v="shopee"/>
    <s v=""/>
    <s v="TH2660052526341"/>
    <s v="01/01/2026 09:32"/>
  </r>
  <r>
    <x v="1"/>
    <x v="1"/>
    <n v="66.666666666666671"/>
    <n v="3"/>
    <s v="GOL72"/>
    <n v="109"/>
    <n v="9"/>
    <s v="ร้านที่2"/>
    <s v="อ***ย แ***วคลาด"/>
    <s v="นครศรีธรรมราช"/>
    <s v="-"/>
    <s v=""/>
    <s v="01/01/2026 09:27"/>
    <s v="-"/>
    <s v="J&amp;T Express"/>
    <s v="Tiktok"/>
    <s v="tiktok"/>
    <s v=""/>
    <s v="768786698304"/>
    <s v="01/01/2026 09:27"/>
  </r>
  <r>
    <x v="1"/>
    <x v="1"/>
    <n v="66.666666666666671"/>
    <n v="3"/>
    <s v="GOL71"/>
    <n v="100"/>
    <n v="0"/>
    <s v="ร้านที่2"/>
    <s v="ฉ***รรณ เ***งสันเทีบะ"/>
    <s v="สระบุรี"/>
    <s v="-"/>
    <s v=""/>
    <s v="01/01/2026 09:25"/>
    <s v="-"/>
    <s v="J&amp;T COD"/>
    <s v="Tiktok"/>
    <s v="จ่ายทีหลัง / COD"/>
    <s v=""/>
    <s v="768848562300"/>
    <s v="01/01/2026 09:25"/>
  </r>
  <r>
    <x v="2"/>
    <x v="2"/>
    <n v="50"/>
    <n v="6"/>
    <s v="GOL70"/>
    <n v="200"/>
    <n v="0"/>
    <s v="ร้านที่2"/>
    <s v="ป***  บ***กราฟฟิค"/>
    <s v="ฉะเชิงเทรา"/>
    <s v="-"/>
    <s v=""/>
    <s v="01/01/2026 09:22"/>
    <s v="-"/>
    <s v="J&amp;T COD"/>
    <s v="Tiktok"/>
    <s v="จ่ายทีหลัง / COD"/>
    <s v=""/>
    <s v="768761715330"/>
    <s v="01/01/2026 09:22"/>
  </r>
  <r>
    <x v="2"/>
    <x v="2"/>
    <n v="50"/>
    <n v="6"/>
    <s v="GOL69"/>
    <n v="200"/>
    <n v="0"/>
    <s v="ร้านที่2"/>
    <s v="s***rat s***n"/>
    <s v="ชุมพร"/>
    <s v="-"/>
    <s v=""/>
    <s v="01/01/2026 09:21"/>
    <s v="-"/>
    <s v="J&amp;T COD"/>
    <s v="Tiktok"/>
    <s v="จ่ายทีหลัง / COD"/>
    <s v=""/>
    <s v="768776806372"/>
    <s v="01/01/2026 09:21"/>
  </r>
  <r>
    <x v="2"/>
    <x v="2"/>
    <n v="50"/>
    <n v="6"/>
    <s v="GOL68"/>
    <n v="200"/>
    <n v="0"/>
    <s v="ร้านที่2"/>
    <s v="ธ*** ห***นโฮ้ง"/>
    <s v="แพร่"/>
    <s v="-"/>
    <s v=""/>
    <s v="01/01/2026 09:21"/>
    <s v="-"/>
    <s v="J&amp;T COD"/>
    <s v="Tiktok"/>
    <s v="จ่ายทีหลัง / COD"/>
    <s v=""/>
    <s v="768773119332"/>
    <s v="01/01/2026 09:21"/>
  </r>
  <r>
    <x v="2"/>
    <x v="2"/>
    <n v="50"/>
    <n v="6"/>
    <s v="GOL67"/>
    <n v="200"/>
    <n v="0"/>
    <s v="ร้านที่2"/>
    <s v="ว***า ห***มัด"/>
    <s v="นครศรีธรรมราช"/>
    <s v="-"/>
    <s v=""/>
    <s v="01/01/2026 09:18"/>
    <s v="-"/>
    <s v="J&amp;T COD"/>
    <s v="Tiktok"/>
    <s v="จ่ายทีหลัง / COD"/>
    <s v=""/>
    <s v="768764118345"/>
    <s v="01/01/2026 09:19"/>
  </r>
  <r>
    <x v="2"/>
    <x v="2"/>
    <n v="40"/>
    <n v="10"/>
    <s v="GOL66"/>
    <n v="395"/>
    <n v="0"/>
    <s v="ร้านที่2"/>
    <s v="ส***ษ์ ซ***าย"/>
    <s v="ปราจีนบุรี"/>
    <s v="-"/>
    <s v=""/>
    <s v="01/01/2026 09:18"/>
    <s v="-"/>
    <s v="J&amp;T COD"/>
    <s v="Tiktok"/>
    <s v="จ่ายทีหลัง / COD"/>
    <s v=""/>
    <s v="768787414345"/>
    <s v="01/01/2026 09:18"/>
  </r>
  <r>
    <x v="2"/>
    <x v="2"/>
    <n v="33.333333333333336"/>
    <n v="3"/>
    <s v="GOL65"/>
    <n v="100"/>
    <n v="0"/>
    <s v="ร้านที่2"/>
    <s v="ส***ษ์ ซ***าย"/>
    <s v="ปราจีนบุรี"/>
    <s v="-"/>
    <s v=""/>
    <s v="01/01/2026 09:17"/>
    <s v="-"/>
    <s v="J&amp;T COD"/>
    <s v="Tiktok"/>
    <s v="จ่ายทีหลัง / COD"/>
    <s v=""/>
    <s v="768733517366"/>
    <s v="01/01/2026 09:17"/>
  </r>
  <r>
    <x v="2"/>
    <x v="2"/>
    <n v="50"/>
    <n v="6"/>
    <s v="GOL64"/>
    <n v="200"/>
    <n v="0"/>
    <s v="ร้านที่2"/>
    <s v="ศ***พร  ฟ***าริน"/>
    <s v="พะเยา"/>
    <s v="-"/>
    <s v=""/>
    <s v="01/01/2026 09:16"/>
    <s v="-"/>
    <s v="J&amp;T COD"/>
    <s v="Tiktok"/>
    <s v="จ่ายทีหลัง / COD"/>
    <s v=""/>
    <s v="768778002311"/>
    <s v="01/01/2026 09:16"/>
  </r>
  <r>
    <x v="3"/>
    <x v="3"/>
    <n v="66.333333333333329"/>
    <n v="3"/>
    <s v="GOL63"/>
    <n v="220"/>
    <n v="0"/>
    <s v="ร้านที่4"/>
    <s v="น***ร แ**"/>
    <s v="กรุงเทพมหานคร"/>
    <s v="-"/>
    <s v=""/>
    <s v="01/01/2026 09:13"/>
    <s v="-"/>
    <s v="J&amp;T Express"/>
    <s v="Tiktok"/>
    <s v="tiktok"/>
    <s v=""/>
    <s v="768788706313"/>
    <s v="01/01/2026 09:12"/>
  </r>
  <r>
    <x v="2"/>
    <x v="2"/>
    <n v="50"/>
    <n v="6"/>
    <s v="GOL61"/>
    <n v="200"/>
    <n v="0"/>
    <s v="ร้านที่2"/>
    <s v="ไ***ง เ***อผล"/>
    <s v="อุบลราชธานี"/>
    <s v="-"/>
    <s v=""/>
    <s v="01/01/2026 09:10"/>
    <s v="-"/>
    <s v="J&amp;T COD"/>
    <s v="Tiktok"/>
    <s v="จ่ายทีหลัง / COD"/>
    <s v=""/>
    <s v="768710103372"/>
    <s v="01/01/2026 09:10"/>
  </r>
  <r>
    <x v="1"/>
    <x v="1"/>
    <n v="66.666666666666671"/>
    <n v="12"/>
    <s v="GOL60"/>
    <n v="400"/>
    <n v="0"/>
    <s v="ร้านที่2"/>
    <s v="ด***จ  ร***รำไพ"/>
    <s v="สมุทรปราการ"/>
    <s v="-"/>
    <s v=""/>
    <s v="01/01/2026 09:09"/>
    <s v="-"/>
    <s v="Flash Express Thailand COD"/>
    <s v="Tiktok"/>
    <s v="จ่ายทีหลัง / COD"/>
    <s v=""/>
    <s v="THT02032CE8JA4Z"/>
    <s v="01/01/2026 09:09"/>
  </r>
  <r>
    <x v="2"/>
    <x v="2"/>
    <n v="50"/>
    <n v="6"/>
    <s v="GOL59"/>
    <n v="200"/>
    <n v="0"/>
    <s v="ร้านที่2"/>
    <s v="ท*** ส***น"/>
    <s v="สมุทรสาคร"/>
    <s v="-"/>
    <s v=""/>
    <s v="01/01/2026 09:09"/>
    <s v="-"/>
    <s v="J&amp;T Express"/>
    <s v="Tiktok"/>
    <s v="tiktok"/>
    <s v=""/>
    <s v="768702901396"/>
    <s v="01/01/2026 09:08"/>
  </r>
  <r>
    <x v="2"/>
    <x v="2"/>
    <n v="50"/>
    <n v="6"/>
    <s v="GOL58"/>
    <n v="200"/>
    <n v="0"/>
    <s v="ร้านที่2"/>
    <s v="อ***ัตน์"/>
    <s v="สมุทรปราการ"/>
    <s v="-"/>
    <s v=""/>
    <s v="01/01/2026 09:08"/>
    <s v="-"/>
    <s v="Flash Express Thailand"/>
    <s v="Tiktok"/>
    <s v="tiktok"/>
    <s v=""/>
    <s v="THT02032CE97A2Z"/>
    <s v="01/01/2026 09:08"/>
  </r>
  <r>
    <x v="2"/>
    <x v="2"/>
    <n v="50"/>
    <n v="6"/>
    <s v="GOL57"/>
    <n v="200"/>
    <n v="0"/>
    <s v="ร้านที่2"/>
    <s v="เ***นฉาย ร***ง"/>
    <s v="Pathum Thani"/>
    <s v="-"/>
    <s v=""/>
    <s v="01/01/2026 09:08"/>
    <s v="-"/>
    <s v="Flash Express Thailand"/>
    <s v="Tiktok"/>
    <s v="tiktok"/>
    <s v=""/>
    <s v="THT04022CE9786Z"/>
    <s v="01/01/2026 09:07"/>
  </r>
  <r>
    <x v="2"/>
    <x v="2"/>
    <n v="50"/>
    <n v="6"/>
    <s v="GOL56"/>
    <n v="200"/>
    <n v="0"/>
    <s v="ร้านที่2"/>
    <s v="b***awan"/>
    <s v="อ่างทอง"/>
    <s v="-"/>
    <s v=""/>
    <s v="01/01/2026 09:04"/>
    <s v="-"/>
    <s v="J&amp;T COD"/>
    <s v="Tiktok"/>
    <s v="จ่ายทีหลัง / COD"/>
    <s v=""/>
    <s v="768750701390"/>
    <s v="01/01/2026 09:05"/>
  </r>
  <r>
    <x v="2"/>
    <x v="2"/>
    <n v="50"/>
    <n v="6"/>
    <s v="GOL55"/>
    <n v="200"/>
    <n v="0"/>
    <s v="ร้านที่2"/>
    <s v="ล*** เ***ยมสอาด"/>
    <s v="ระยอง"/>
    <s v="-"/>
    <s v=""/>
    <s v="01/01/2026 09:02"/>
    <s v="-"/>
    <s v="J&amp;T COD"/>
    <s v="Tiktok"/>
    <s v="จ่ายทีหลัง / COD"/>
    <s v=""/>
    <s v="768704108395"/>
    <s v="01/01/2026 09:02"/>
  </r>
  <r>
    <x v="1"/>
    <x v="1"/>
    <n v="66.666666666666671"/>
    <n v="3"/>
    <s v="GOL54"/>
    <n v="118"/>
    <n v="18"/>
    <s v="ร้านที่2"/>
    <s v="ส***าย ศ***มบุญ"/>
    <s v="บุรีรัมย์"/>
    <s v="-"/>
    <s v=""/>
    <s v="01/01/2026 08:58"/>
    <s v="-"/>
    <s v="J&amp;T COD"/>
    <s v="Tiktok"/>
    <s v="จ่ายทีหลัง / COD"/>
    <s v=""/>
    <s v="768745391293"/>
    <s v="01/01/2026 08:58"/>
  </r>
  <r>
    <x v="2"/>
    <x v="2"/>
    <n v="50"/>
    <n v="6"/>
    <s v="GOL53"/>
    <n v="200"/>
    <n v="0"/>
    <s v="ร้านที่2"/>
    <s v="แ**"/>
    <s v="กรุงเทพฯ"/>
    <s v="-"/>
    <s v=""/>
    <s v="01/01/2026 08:57"/>
    <s v="-"/>
    <s v="J&amp;T COD"/>
    <s v="Tiktok"/>
    <s v="จ่ายทีหลัง / COD"/>
    <s v=""/>
    <s v="768771400342"/>
    <s v="01/01/2026 08:57"/>
  </r>
  <r>
    <x v="2"/>
    <x v="2"/>
    <n v="50"/>
    <n v="6"/>
    <s v="GOL52"/>
    <n v="200"/>
    <n v="0"/>
    <s v="ร้านที่2"/>
    <s v="ส***ศศา เ***รธรรม"/>
    <s v="ขอนแก่น"/>
    <s v="-"/>
    <s v=""/>
    <s v="01/01/2026 08:57"/>
    <s v="-"/>
    <s v="J&amp;T COD"/>
    <s v="Tiktok"/>
    <s v="จ่ายทีหลัง / COD"/>
    <s v=""/>
    <s v="768704409336"/>
    <s v="01/01/2026 08:57"/>
  </r>
  <r>
    <x v="2"/>
    <x v="2"/>
    <n v="33.333333333333336"/>
    <n v="3"/>
    <s v="GOL51"/>
    <n v="100"/>
    <n v="0"/>
    <s v="ร้านที่2"/>
    <s v="ก***นา จ***ักดิ์"/>
    <s v="เทศบาลนครนครศรีธรรมราช"/>
    <s v="-"/>
    <s v=""/>
    <s v="01/01/2026 08:55"/>
    <s v="-"/>
    <s v="J&amp;T COD"/>
    <s v="Tiktok"/>
    <s v="จ่ายทีหลัง / COD"/>
    <s v=""/>
    <s v="768722717350"/>
    <s v="01/01/2026 08:55"/>
  </r>
  <r>
    <x v="3"/>
    <x v="3"/>
    <n v="66.333333333333329"/>
    <n v="3"/>
    <s v="GOL50"/>
    <n v="220"/>
    <n v="0"/>
    <s v="ร้านที่4"/>
    <s v="ว***พ็ญ ท***า"/>
    <s v="กรุงเทพฯ"/>
    <s v="-"/>
    <s v=""/>
    <s v="01/01/2026 08:55"/>
    <s v="-"/>
    <s v="J&amp;T COD"/>
    <s v="Tiktok"/>
    <s v="จ่ายทีหลัง / COD"/>
    <s v=""/>
    <s v="768762106313"/>
    <s v="01/01/2026 08:55"/>
  </r>
  <r>
    <x v="1"/>
    <x v="1"/>
    <n v="66.666666666666671"/>
    <n v="6"/>
    <s v="GOL49"/>
    <n v="200"/>
    <n v="0"/>
    <s v="ร้านที่2"/>
    <s v="อ***ดา ห***งวน"/>
    <s v="สงขลา"/>
    <s v="-"/>
    <s v=""/>
    <s v="01/01/2026 08:55"/>
    <s v="-"/>
    <s v="J&amp;T Express"/>
    <s v="Tiktok"/>
    <s v="tiktok"/>
    <s v=""/>
    <s v="768787295290"/>
    <s v="01/01/2026 08:54"/>
  </r>
  <r>
    <x v="1"/>
    <x v="1"/>
    <n v="66.666666666666671"/>
    <n v="3"/>
    <s v="GOL48"/>
    <n v="100"/>
    <n v="0"/>
    <s v="ร้านที่2"/>
    <s v="B***awan t***gsen"/>
    <s v="นครศรีธรรมราช"/>
    <s v="-"/>
    <s v=""/>
    <s v="01/01/2026 08:53"/>
    <s v="-"/>
    <s v="J&amp;T Express"/>
    <s v="Tiktok"/>
    <s v="tiktok"/>
    <s v=""/>
    <s v="768717994306"/>
    <s v="01/01/2026 08:53"/>
  </r>
  <r>
    <x v="2"/>
    <x v="2"/>
    <n v="50"/>
    <n v="12"/>
    <s v="GOL47"/>
    <n v="400"/>
    <n v="0"/>
    <s v="ร้านที่2"/>
    <s v="ล***ณาวดี"/>
    <s v="ชลบุรี"/>
    <s v="-"/>
    <s v=""/>
    <s v="01/01/2026 08:52"/>
    <s v="-"/>
    <s v="J&amp;T COD"/>
    <s v="Tiktok"/>
    <s v="จ่ายทีหลัง / COD"/>
    <s v=""/>
    <s v="768714325330"/>
    <s v="01/01/2026 08:52"/>
  </r>
  <r>
    <x v="1"/>
    <x v="1"/>
    <n v="66.666666666666671"/>
    <n v="6"/>
    <s v="GOL46"/>
    <n v="600"/>
    <n v="0"/>
    <s v="ร้านที่2"/>
    <s v="จ***ภา ไ***ชตุ"/>
    <s v="จันทบุรี"/>
    <s v="-"/>
    <s v=""/>
    <s v="01/01/2026 08:52"/>
    <s v="-"/>
    <s v="J&amp;T Express"/>
    <s v="Tiktok"/>
    <s v="tiktok"/>
    <s v=""/>
    <s v="768705793752"/>
    <s v="01/01/2026 08:52"/>
  </r>
  <r>
    <x v="2"/>
    <x v="2"/>
    <n v="50"/>
    <n v="12"/>
    <s v="GOL46"/>
    <n v="600"/>
    <n v="0"/>
    <s v="ร้านที่2"/>
    <s v="จ***ภา ไ***ชตุ"/>
    <s v="จันทบุรี"/>
    <s v="-"/>
    <s v=""/>
    <s v="01/01/2026 08:52"/>
    <s v="-"/>
    <s v="J&amp;T Express"/>
    <s v="Tiktok"/>
    <s v="tiktok"/>
    <s v=""/>
    <s v="768705793752"/>
    <s v="01/01/2026 08:52"/>
  </r>
  <r>
    <x v="4"/>
    <x v="4"/>
    <n v="33.333333333333336"/>
    <n v="3"/>
    <s v="GOL45"/>
    <n v="155"/>
    <n v="20"/>
    <s v="ร้านที่2"/>
    <s v="เ***ญ  อ***นันทพร"/>
    <s v="นนทบุรี"/>
    <s v="-"/>
    <s v=""/>
    <s v="01/01/2026 08:51"/>
    <s v="-"/>
    <s v="Flash Express Thailand COD"/>
    <s v="Tiktok"/>
    <s v="จ่ายทีหลัง / COD"/>
    <s v=""/>
    <s v="THT03062CG6AW7Z"/>
    <s v="01/01/2026 08:51"/>
  </r>
  <r>
    <x v="1"/>
    <x v="1"/>
    <n v="66.666666666666671"/>
    <n v="3"/>
    <s v="GOL44"/>
    <n v="111"/>
    <n v="11"/>
    <s v="ร้านที่2"/>
    <s v="อ***ย ส***ราง"/>
    <s v="สุโขทัย"/>
    <s v="-"/>
    <s v=""/>
    <s v="01/01/2026 08:51"/>
    <s v="-"/>
    <s v="J&amp;T COD"/>
    <s v="Tiktok"/>
    <s v="จ่ายทีหลัง / COD"/>
    <s v=""/>
    <s v="768712398300"/>
    <s v="01/01/2026 08:51"/>
  </r>
  <r>
    <x v="2"/>
    <x v="2"/>
    <n v="50"/>
    <n v="6"/>
    <s v="GOL43"/>
    <n v="200"/>
    <n v="0"/>
    <s v="ร้านที่2"/>
    <s v="l***y411"/>
    <s v="พิษณุโลก"/>
    <s v="-"/>
    <s v=""/>
    <s v="01/01/2026 08:50"/>
    <s v="-"/>
    <s v="J&amp;T Express"/>
    <s v="Tiktok"/>
    <s v="tiktok"/>
    <s v=""/>
    <s v="768715743611"/>
    <s v="01/01/2026 08:50"/>
  </r>
  <r>
    <x v="2"/>
    <x v="2"/>
    <n v="33.333333333333336"/>
    <n v="3"/>
    <s v="GOL41"/>
    <n v="100"/>
    <n v="0"/>
    <s v="ร้านที่2"/>
    <s v="ฮ**"/>
    <s v="กรุงเทพฯ"/>
    <s v="-"/>
    <s v=""/>
    <s v="01/01/2026 08:48"/>
    <s v="-"/>
    <s v="J&amp;T COD"/>
    <s v="Tiktok"/>
    <s v="จ่ายทีหลัง / COD"/>
    <s v=""/>
    <s v="768797912374"/>
    <s v="01/01/2026 08:49"/>
  </r>
  <r>
    <x v="1"/>
    <x v="1"/>
    <n v="66.666666666666671"/>
    <n v="6"/>
    <s v="GOL40"/>
    <n v="200"/>
    <n v="0"/>
    <s v="ร้านที่2"/>
    <s v="พ***ักษณ์"/>
    <s v="กรุงเทพฯ"/>
    <s v="-"/>
    <s v=""/>
    <s v="01/01/2026 08:48"/>
    <s v="-"/>
    <s v="J&amp;T COD"/>
    <s v="Tiktok"/>
    <s v="จ่ายทีหลัง / COD"/>
    <s v=""/>
    <s v="768774707330"/>
    <s v="01/01/2026 08:48"/>
  </r>
  <r>
    <x v="1"/>
    <x v="1"/>
    <n v="66.666666666666671"/>
    <n v="12"/>
    <s v="GOL39"/>
    <n v="400"/>
    <n v="0"/>
    <s v="ร้านที่2"/>
    <s v="น***า"/>
    <s v="พัทลุง"/>
    <s v="-"/>
    <s v=""/>
    <s v="01/01/2026 08:45"/>
    <s v="-"/>
    <s v="J&amp;T COD"/>
    <s v="Tiktok"/>
    <s v="จ่ายทีหลัง / COD"/>
    <s v=""/>
    <s v="768725692302"/>
    <s v="01/01/2026 08:45"/>
  </r>
  <r>
    <x v="2"/>
    <x v="2"/>
    <n v="50"/>
    <n v="6"/>
    <s v="GOL38"/>
    <n v="200"/>
    <n v="0"/>
    <s v="ร้านที่2"/>
    <s v="พ***อน"/>
    <s v="สุพรรณบุรี"/>
    <s v="-"/>
    <s v=""/>
    <s v="01/01/2026 08:44"/>
    <s v="-"/>
    <s v="J&amp;T COD"/>
    <s v="Tiktok"/>
    <s v="จ่ายทีหลัง / COD"/>
    <s v=""/>
    <s v="768779407336"/>
    <s v="01/01/2026 08:44"/>
  </r>
  <r>
    <x v="3"/>
    <x v="3"/>
    <n v="66.333333333333329"/>
    <n v="3"/>
    <s v="GOL37"/>
    <n v="220"/>
    <n v="0"/>
    <s v="ร้านที่4"/>
    <s v="พ***ักษณ์"/>
    <s v="กรุงเทพฯ"/>
    <s v="-"/>
    <s v=""/>
    <s v="01/01/2026 08:42"/>
    <s v="-"/>
    <s v="J&amp;T COD"/>
    <s v="Tiktok"/>
    <s v="จ่ายทีหลัง / COD"/>
    <s v=""/>
    <s v="768707299253"/>
    <s v="01/01/2026 08:42"/>
  </r>
  <r>
    <x v="3"/>
    <x v="3"/>
    <n v="66.333333333333329"/>
    <n v="9"/>
    <s v="GOL36"/>
    <n v="750"/>
    <n v="0"/>
    <s v="ร้านที่4"/>
    <s v="จ***ร์งาม แ***เงิน"/>
    <s v="กรุงเทพมหานคร"/>
    <s v="-"/>
    <s v=""/>
    <s v="01/01/2026 08:41"/>
    <s v="-"/>
    <s v="J&amp;T COD"/>
    <s v="Tiktok"/>
    <s v="จ่ายทีหลัง / COD"/>
    <s v=""/>
    <s v="768791301320"/>
    <s v="01/01/2026 08:41"/>
  </r>
  <r>
    <x v="1"/>
    <x v="1"/>
    <n v="33"/>
    <n v="10"/>
    <s v="GOL34"/>
    <n v="330"/>
    <n v="0"/>
    <s v="ร้านที่4"/>
    <s v="อ***ษรา  ช***อ"/>
    <s v="เทศบาลเมืองมุกดาหาร"/>
    <s v="-"/>
    <s v=""/>
    <s v="01/01/2026 08:37"/>
    <s v="-"/>
    <s v="J&amp;T Express"/>
    <s v="Tiktok"/>
    <s v="tiktok"/>
    <s v=""/>
    <s v="768747102340"/>
    <s v="01/01/2026 08:35"/>
  </r>
  <r>
    <x v="2"/>
    <x v="2"/>
    <n v="50"/>
    <n v="6"/>
    <s v="GOL33"/>
    <n v="200"/>
    <n v="0"/>
    <s v="ร้านที่2"/>
    <s v="ส***ัง"/>
    <s v="ยโสธร"/>
    <s v="-"/>
    <s v=""/>
    <s v="01/01/2026 08:35"/>
    <s v="-"/>
    <s v="J&amp;T COD"/>
    <s v="Tiktok"/>
    <s v="จ่ายทีหลัง / COD"/>
    <s v=""/>
    <s v="768785405360"/>
    <s v="01/01/2026 08:35"/>
  </r>
  <r>
    <x v="2"/>
    <x v="2"/>
    <n v="50"/>
    <n v="6"/>
    <s v="GOL32"/>
    <n v="200"/>
    <n v="0"/>
    <s v="ร้านที่2"/>
    <s v="แ***ม  แ***ว่าง"/>
    <s v="สิงห์บุรี"/>
    <s v="-"/>
    <s v=""/>
    <s v="01/01/2026 08:35"/>
    <s v="-"/>
    <s v="J&amp;T Express"/>
    <s v="Tiktok"/>
    <s v="tiktok"/>
    <s v=""/>
    <s v="768792802363"/>
    <s v="01/01/2026 08:35"/>
  </r>
  <r>
    <x v="1"/>
    <x v="1"/>
    <n v="66.666666666666671"/>
    <n v="3"/>
    <s v="GOL31"/>
    <n v="100"/>
    <n v="0"/>
    <s v="ร้านที่2"/>
    <s v="ป***้อยซอย8"/>
    <s v="อ่างทอง"/>
    <s v="-"/>
    <s v=""/>
    <s v="01/01/2026 08:35"/>
    <s v="-"/>
    <s v="J&amp;T COD"/>
    <s v="Tiktok"/>
    <s v="จ่ายทีหลัง / COD"/>
    <s v=""/>
    <s v="768785690245"/>
    <s v="01/01/2026 08:35"/>
  </r>
  <r>
    <x v="2"/>
    <x v="2"/>
    <n v="33.333333333333336"/>
    <n v="3"/>
    <s v="GOL28"/>
    <n v="100"/>
    <n v="0"/>
    <s v="ร้านที่2"/>
    <s v="u***4728563378275"/>
    <s v="กรุงเทพฯ"/>
    <s v="-"/>
    <s v=""/>
    <s v="01/01/2026 08:33"/>
    <s v="-"/>
    <s v="J&amp;T COD"/>
    <s v="Tiktok"/>
    <s v="จ่ายทีหลัง / COD"/>
    <s v=""/>
    <s v="768722911375"/>
    <s v="01/01/2026 08:33"/>
  </r>
  <r>
    <x v="2"/>
    <x v="2"/>
    <n v="50"/>
    <n v="6"/>
    <s v="GOL27"/>
    <n v="200"/>
    <n v="0"/>
    <s v="ร้านที่2"/>
    <s v="ค***ิลัย แ***ันธุ์"/>
    <s v="เทศบาลนครนครปฐม"/>
    <s v="-"/>
    <s v=""/>
    <s v="01/01/2026 08:32"/>
    <s v="-"/>
    <s v="J&amp;T Express"/>
    <s v="Tiktok"/>
    <s v="tiktok"/>
    <s v=""/>
    <s v="768722201365"/>
    <s v="01/01/2026 08:32"/>
  </r>
  <r>
    <x v="2"/>
    <x v="2"/>
    <n v="50"/>
    <n v="6"/>
    <s v="GOL26"/>
    <n v="200"/>
    <n v="0"/>
    <s v="ร้านที่2"/>
    <s v="ก***ฒกรกมล  ร***าม"/>
    <s v="ประจวบคีรีขันธ์"/>
    <s v="-"/>
    <s v=""/>
    <s v="01/01/2026 08:32"/>
    <s v="-"/>
    <s v="J&amp;T Express"/>
    <s v="Tiktok"/>
    <s v="tiktok"/>
    <s v=""/>
    <s v="768752402375"/>
    <s v="01/01/2026 08:32"/>
  </r>
  <r>
    <x v="2"/>
    <x v="2"/>
    <n v="50"/>
    <n v="6"/>
    <s v="GOL25"/>
    <n v="200"/>
    <n v="0"/>
    <s v="ร้านที่2"/>
    <s v="ส***ง เ***มูล"/>
    <s v="กำแพงเพชร"/>
    <s v="-"/>
    <s v=""/>
    <s v="01/01/2026 08:31"/>
    <s v="-"/>
    <s v="J&amp;T COD"/>
    <s v="Tiktok"/>
    <s v="จ่ายทีหลัง / COD"/>
    <s v=""/>
    <s v="768797006386"/>
    <s v="01/01/2026 08:31"/>
  </r>
  <r>
    <x v="2"/>
    <x v="2"/>
    <n v="50"/>
    <n v="6"/>
    <s v="GOL24"/>
    <n v="200"/>
    <n v="0"/>
    <s v="ร้านที่2"/>
    <s v="ว***ร์ ส***รจน์"/>
    <s v="สมุทรสาคร"/>
    <s v="-"/>
    <s v=""/>
    <s v="01/01/2026 08:30"/>
    <s v="-"/>
    <s v="J&amp;T COD"/>
    <s v="Tiktok"/>
    <s v="จ่ายทีหลัง / COD"/>
    <s v=""/>
    <s v="768730406312"/>
    <s v="01/01/2026 08:30"/>
  </r>
  <r>
    <x v="3"/>
    <x v="3"/>
    <n v="66.333333333333329"/>
    <n v="3"/>
    <s v="GOL23"/>
    <n v="178"/>
    <n v="7.5"/>
    <s v="ร้านที่3"/>
    <s v="นาถินี เวชมี"/>
    <s v="หมู่บ้านพฤกษา20 หมู่บ้านพฤษา20 53/970 ม.2 ซอย 4/3 ต.คูคต อ.ลำลูกกา จ.ปทุมธานี 12130    0983236824 · คูคต/ Khu Khot_x000a__x000a_ลำลูกกา/ Lam Luk Kaปทุมธานี/ Pathum Thani_x000a_12130"/>
    <s v="12130"/>
    <s v="660983236824"/>
    <s v="01/01/2026 08:30"/>
    <s v="-"/>
    <s v="Kerry_dropoff"/>
    <s v="Lazada"/>
    <s v="lazada"/>
    <s v=""/>
    <s v="LEXPU0643550592"/>
    <s v="01/01/2026 08:30"/>
  </r>
  <r>
    <x v="1"/>
    <x v="1"/>
    <n v="66.666666666666671"/>
    <n v="3"/>
    <s v="GOL22"/>
    <n v="100"/>
    <n v="0"/>
    <s v="ร้านที่2"/>
    <s v="ม***เทียน  ก***ิต"/>
    <s v="กรุงเทพฯ"/>
    <s v="-"/>
    <s v=""/>
    <s v="01/01/2026 08:29"/>
    <s v="-"/>
    <s v="J&amp;T COD"/>
    <s v="Tiktok"/>
    <s v="จ่ายทีหลัง / COD"/>
    <s v=""/>
    <s v="768771199254"/>
    <s v="01/01/2026 08:29"/>
  </r>
  <r>
    <x v="1"/>
    <x v="1"/>
    <n v="66.666666666666671"/>
    <n v="3"/>
    <s v="GOL21"/>
    <n v="100"/>
    <n v="0"/>
    <s v="ร้านที่2"/>
    <s v="น***รรณ ร***่ม"/>
    <s v="ปทุมธานี"/>
    <s v="-"/>
    <s v=""/>
    <s v="01/01/2026 08:28"/>
    <s v="-"/>
    <s v="Flash Express Thailand"/>
    <s v="Tiktok"/>
    <s v="tiktok"/>
    <s v=""/>
    <s v="THT04062CG48H1Z"/>
    <s v="01/01/2026 08:28"/>
  </r>
  <r>
    <x v="3"/>
    <x v="3"/>
    <n v="66.333333333333329"/>
    <n v="3"/>
    <s v="GOL19"/>
    <n v="250"/>
    <n v="0"/>
    <s v="ร้านที่2"/>
    <s v="อ***ษรา  ช***อ"/>
    <s v="เทศบาลเมืองมุกดาหาร"/>
    <s v="-"/>
    <s v=""/>
    <s v="01/01/2026 08:28"/>
    <s v="-"/>
    <s v="J&amp;T Express"/>
    <s v="Tiktok"/>
    <s v="tiktok"/>
    <s v=""/>
    <s v="768780102322"/>
    <s v="01/01/2026 08:27"/>
  </r>
  <r>
    <x v="2"/>
    <x v="2"/>
    <n v="50"/>
    <n v="6"/>
    <s v="GOL18"/>
    <n v="200"/>
    <n v="0"/>
    <s v="ร้านที่2"/>
    <s v="น***รรณ ร***่ม"/>
    <s v="ปทุมธานี"/>
    <s v="-"/>
    <s v=""/>
    <s v="01/01/2026 08:25"/>
    <s v="-"/>
    <s v="Flash Express Thailand"/>
    <s v="Tiktok"/>
    <s v="tiktok"/>
    <s v=""/>
    <s v="THT04062CE9UN2Z"/>
    <s v="01/01/2026 08:25"/>
  </r>
  <r>
    <x v="2"/>
    <x v="2"/>
    <n v="50"/>
    <n v="6"/>
    <s v="GOL17"/>
    <n v="200"/>
    <n v="0"/>
    <s v="ร้านที่2"/>
    <s v="เ***ี ห***ปัง"/>
    <s v="ชัยภูมิ"/>
    <s v="-"/>
    <s v=""/>
    <s v="01/01/2026 08:23"/>
    <s v="-"/>
    <s v="J&amp;T Express"/>
    <s v="Tiktok"/>
    <s v="tiktok"/>
    <s v=""/>
    <s v="768701801372"/>
    <s v="01/01/2026 08:23"/>
  </r>
  <r>
    <x v="10"/>
    <x v="11"/>
    <n v="139"/>
    <n v="1"/>
    <s v="GOL16"/>
    <n v="108.99"/>
    <n v="0"/>
    <s v="ร้านที่2"/>
    <s v="ต***ง"/>
    <s v="ฉะเชิงเทรา"/>
    <s v="-"/>
    <s v=""/>
    <s v="01/01/2026 08:22"/>
    <s v="-"/>
    <s v="J&amp;T COD"/>
    <s v="Tiktok"/>
    <s v="จ่ายทีหลัง / COD"/>
    <s v=""/>
    <s v="768728491300"/>
    <s v="01/01/2026 08:22"/>
  </r>
  <r>
    <x v="2"/>
    <x v="2"/>
    <n v="50"/>
    <n v="6"/>
    <s v="GOL15"/>
    <n v="200"/>
    <n v="0"/>
    <s v="ร้านที่2"/>
    <s v="ก***า ส***์จันทร์"/>
    <s v="พิจิตร"/>
    <s v="-"/>
    <s v=""/>
    <s v="01/01/2026 08:21"/>
    <s v="-"/>
    <s v="J&amp;T COD"/>
    <s v="Tiktok"/>
    <s v="จ่ายทีหลัง / COD"/>
    <s v=""/>
    <s v="768777305365"/>
    <s v="01/01/2026 08:21"/>
  </r>
  <r>
    <x v="2"/>
    <x v="2"/>
    <n v="50"/>
    <n v="6"/>
    <s v="GOL14"/>
    <n v="200"/>
    <n v="0"/>
    <s v="ร้านที่2"/>
    <s v="อ*** เ***าน"/>
    <s v="สุโขทัย"/>
    <s v="-"/>
    <s v=""/>
    <s v="01/01/2026 08:20"/>
    <s v="-"/>
    <s v="J&amp;T COD"/>
    <s v="Tiktok"/>
    <s v="จ่ายทีหลัง / COD"/>
    <s v=""/>
    <s v="768764602384"/>
    <s v="01/01/2026 08:20"/>
  </r>
  <r>
    <x v="2"/>
    <x v="2"/>
    <n v="50"/>
    <n v="6"/>
    <s v="GOL12"/>
    <n v="200"/>
    <n v="0"/>
    <s v="ร้านที่2"/>
    <s v="น*** พ***ินทร์"/>
    <s v="เชียงใหม่"/>
    <s v="-"/>
    <s v=""/>
    <s v="01/01/2026 08:17"/>
    <s v="-"/>
    <s v="J&amp;T COD"/>
    <s v="Tiktok"/>
    <s v="จ่ายทีหลัง / COD"/>
    <s v=""/>
    <s v="768712809384"/>
    <s v="01/01/2026 08:17"/>
  </r>
  <r>
    <x v="1"/>
    <x v="1"/>
    <n v="66.666666666666671"/>
    <n v="3"/>
    <s v="GOL11"/>
    <n v="100"/>
    <n v="0"/>
    <s v="ร้านที่2"/>
    <s v="ส***กดิ์  ร***ค้า"/>
    <s v="นครราชสีมา"/>
    <s v="-"/>
    <s v=""/>
    <s v="01/01/2026 08:17"/>
    <s v="-"/>
    <s v="J&amp;T COD"/>
    <s v="Tiktok"/>
    <s v="จ่ายทีหลัง / COD"/>
    <s v=""/>
    <s v="768754699274"/>
    <s v="01/01/2026 08:17"/>
  </r>
  <r>
    <x v="1"/>
    <x v="1"/>
    <n v="66.666666666666671"/>
    <n v="3"/>
    <s v="GOL10"/>
    <n v="100"/>
    <n v="0"/>
    <s v="ร้านที่2"/>
    <s v="ส***รณี จ***รักสกุล"/>
    <s v="ชลบุรี"/>
    <s v="-"/>
    <s v=""/>
    <s v="01/01/2026 08:16"/>
    <s v="-"/>
    <s v="J&amp;T COD"/>
    <s v="Tiktok"/>
    <s v="จ่ายทีหลัง / COD"/>
    <s v=""/>
    <s v="768736894240"/>
    <s v="01/01/2026 08:16"/>
  </r>
  <r>
    <x v="1"/>
    <x v="1"/>
    <n v="66.666666666666671"/>
    <n v="3"/>
    <s v="GOL9"/>
    <n v="100"/>
    <n v="0"/>
    <s v="ร้านที่2"/>
    <s v="ส***สา  ล***กูล"/>
    <s v="กรุงเทพมหานคร"/>
    <s v="-"/>
    <s v=""/>
    <s v="01/01/2026 08:14"/>
    <s v="-"/>
    <s v="J&amp;T Express"/>
    <s v="Tiktok"/>
    <s v="tiktok"/>
    <s v=""/>
    <s v="768791895244"/>
    <s v="01/01/2026 08:14"/>
  </r>
  <r>
    <x v="2"/>
    <x v="2"/>
    <n v="50"/>
    <n v="6"/>
    <s v="GOL8"/>
    <n v="200"/>
    <n v="0"/>
    <s v="ร้านที่2"/>
    <s v="น***า เ***แก้ว"/>
    <s v="กรุงเทพมหานคร"/>
    <s v="-"/>
    <s v=""/>
    <s v="01/01/2026 08:13"/>
    <s v="-"/>
    <s v="J&amp;T COD"/>
    <s v="Tiktok"/>
    <s v="จ่ายทีหลัง / COD"/>
    <s v=""/>
    <s v="768713600351"/>
    <s v="01/01/2026 08:13"/>
  </r>
  <r>
    <x v="1"/>
    <x v="1"/>
    <n v="66.666666666666671"/>
    <n v="3"/>
    <s v="GOL7"/>
    <n v="100"/>
    <n v="0"/>
    <s v="ร้านที่2"/>
    <s v="ร***าภรณ์  เ***นุ่น"/>
    <s v="สระแก้ว"/>
    <s v="-"/>
    <s v=""/>
    <s v="01/01/2026 08:12"/>
    <s v="-"/>
    <s v="J&amp;T COD"/>
    <s v="Tiktok"/>
    <s v="จ่ายทีหลัง / COD"/>
    <s v=""/>
    <s v="768795799295"/>
    <s v="01/01/2026 08:12"/>
  </r>
  <r>
    <x v="2"/>
    <x v="2"/>
    <n v="50"/>
    <n v="6"/>
    <s v="GOL6"/>
    <n v="200"/>
    <n v="0"/>
    <s v="ร้านที่2"/>
    <s v="จ***ร์แรม  ป***สริฐกุลวัฒนา"/>
    <s v="ชัยนาท"/>
    <s v="-"/>
    <s v=""/>
    <s v="01/01/2026 07:52"/>
    <s v="-"/>
    <s v="J&amp;T COD"/>
    <s v="Tiktok"/>
    <s v="จ่ายทีหลัง / COD"/>
    <s v=""/>
    <s v="768776911313"/>
    <s v="01/01/2026 08:11"/>
  </r>
  <r>
    <x v="2"/>
    <x v="2"/>
    <n v="50"/>
    <n v="6"/>
    <s v="GOL5"/>
    <n v="208"/>
    <n v="8"/>
    <s v="ร้านที่2"/>
    <s v="ว***า เ***ินี"/>
    <s v="ภูเก็ต"/>
    <s v="-"/>
    <s v=""/>
    <s v="01/01/2026 08:11"/>
    <s v="-"/>
    <s v="J&amp;T COD"/>
    <s v="Tiktok"/>
    <s v="จ่ายทีหลัง / COD"/>
    <s v=""/>
    <s v="768712009376"/>
    <s v="01/01/2026 08:11"/>
  </r>
  <r>
    <x v="2"/>
    <x v="2"/>
    <n v="50"/>
    <n v="12"/>
    <s v="GOL4"/>
    <n v="400"/>
    <n v="0"/>
    <s v="ร้านที่2"/>
    <s v="เ***ล"/>
    <s v="ปทุมธานี"/>
    <s v="-"/>
    <s v=""/>
    <s v="01/01/2026 08:10"/>
    <s v="-"/>
    <s v="J&amp;T COD"/>
    <s v="Tiktok"/>
    <s v="จ่ายทีหลัง / COD"/>
    <s v=""/>
    <s v="768799126336"/>
    <s v="01/01/2026 08:11"/>
  </r>
  <r>
    <x v="1"/>
    <x v="1"/>
    <n v="66.666666666666671"/>
    <n v="9"/>
    <s v="GOL3"/>
    <n v="300"/>
    <n v="0"/>
    <s v="ร้านที่2"/>
    <s v="ส***า ก***ิจวิริยะกุล"/>
    <s v="สระบุรี"/>
    <s v="-"/>
    <s v=""/>
    <s v="01/01/2026 08:08"/>
    <s v="-"/>
    <s v="J&amp;T COD"/>
    <s v="Tiktok"/>
    <s v="จ่ายทีหลัง / COD"/>
    <s v=""/>
    <s v="768752106345"/>
    <s v="01/01/2026 08:08"/>
  </r>
  <r>
    <x v="2"/>
    <x v="2"/>
    <n v="50"/>
    <n v="6"/>
    <s v="GOL2"/>
    <n v="200"/>
    <n v="0"/>
    <s v="ร้านที่2"/>
    <s v="ว***า"/>
    <s v="ชลบุรี"/>
    <s v="-"/>
    <s v=""/>
    <s v="01/01/2026 08:07"/>
    <s v="-"/>
    <s v="J&amp;T COD"/>
    <s v="Tiktok"/>
    <s v="จ่ายทีหลัง / COD"/>
    <s v=""/>
    <s v="768793802346"/>
    <s v="01/01/2026 08:07"/>
  </r>
  <r>
    <x v="1"/>
    <x v="1"/>
    <n v="66.666666666666671"/>
    <n v="3"/>
    <s v="GOL0"/>
    <n v="100"/>
    <n v="0"/>
    <s v="ร้านที่2"/>
    <s v="ร***นภา ร***ิมาย"/>
    <s v="นครราชสีมา"/>
    <s v="-"/>
    <s v=""/>
    <s v="01/01/2026 08:04"/>
    <s v="-"/>
    <s v="J&amp;T COD"/>
    <s v="Tiktok"/>
    <s v="จ่ายทีหลัง / COD"/>
    <s v=""/>
    <s v="768784298214"/>
    <s v="01/01/2026 08:04"/>
  </r>
  <r>
    <x v="2"/>
    <x v="2"/>
    <n v="50"/>
    <n v="6"/>
    <s v="GOK99"/>
    <n v="200"/>
    <n v="0"/>
    <s v="ร้านที่2"/>
    <s v="1***dsyegj"/>
    <s v="ลพบุรี"/>
    <s v="-"/>
    <s v=""/>
    <s v="01/01/2026 08:03"/>
    <s v="-"/>
    <s v="J&amp;T COD"/>
    <s v="Tiktok"/>
    <s v="จ่ายทีหลัง / COD"/>
    <s v=""/>
    <s v="768703501381"/>
    <s v="01/01/2026 08:03"/>
  </r>
  <r>
    <x v="1"/>
    <x v="1"/>
    <n v="66.666666666666671"/>
    <n v="3"/>
    <s v="GOK98"/>
    <n v="100"/>
    <n v="0"/>
    <s v="ร้านที่2"/>
    <s v="อ***์  น***ิเศษ"/>
    <s v="นครราชสีมา"/>
    <s v="-"/>
    <s v=""/>
    <s v="01/01/2026 08:01"/>
    <s v="-"/>
    <s v="J&amp;T COD"/>
    <s v="Tiktok"/>
    <s v="จ่ายทีหลัง / COD"/>
    <s v=""/>
    <s v="768742897215"/>
    <s v="01/01/2026 08:01"/>
  </r>
  <r>
    <x v="1"/>
    <x v="1"/>
    <n v="66.666666666666671"/>
    <n v="3"/>
    <s v="GOK96"/>
    <n v="100"/>
    <n v="0"/>
    <s v="ร้านที่2"/>
    <s v="เ**  ผ***ริญ"/>
    <s v="กรุงเทพฯ"/>
    <s v="-"/>
    <s v=""/>
    <s v="01/01/2026 08:00"/>
    <s v="-"/>
    <s v="J&amp;T Express"/>
    <s v="Tiktok"/>
    <s v="tiktok"/>
    <s v=""/>
    <s v="768756190252"/>
    <s v="01/01/2026 07:59"/>
  </r>
  <r>
    <x v="2"/>
    <x v="2"/>
    <n v="50"/>
    <n v="6"/>
    <s v="GOK95"/>
    <n v="200"/>
    <n v="0"/>
    <s v="ร้านที่2"/>
    <s v="จ***อ๋"/>
    <s v="สุราษฎร์ธานี"/>
    <s v="-"/>
    <s v=""/>
    <s v="01/01/2026 07:58"/>
    <s v="-"/>
    <s v="J&amp;T COD"/>
    <s v="Tiktok"/>
    <s v="จ่ายทีหลัง / COD"/>
    <s v=""/>
    <s v="768763705382"/>
    <s v="01/01/2026 07:58"/>
  </r>
  <r>
    <x v="1"/>
    <x v="1"/>
    <n v="66.666666666666671"/>
    <n v="3"/>
    <s v="GOK94"/>
    <n v="100"/>
    <n v="0"/>
    <s v="ร้านที่2"/>
    <s v="ป***ธิดา เ***งจันทร์"/>
    <s v="สมุทรปราการ"/>
    <s v="-"/>
    <s v=""/>
    <s v="01/01/2026 07:58"/>
    <s v="-"/>
    <s v="J&amp;T Express"/>
    <s v="Tiktok"/>
    <s v="tiktok"/>
    <s v=""/>
    <s v="768720394260"/>
    <s v="01/01/2026 07:58"/>
  </r>
  <r>
    <x v="2"/>
    <x v="2"/>
    <n v="33.333333333333336"/>
    <n v="3"/>
    <s v="GOK93"/>
    <n v="100"/>
    <n v="0"/>
    <s v="ร้านที่2"/>
    <s v="u***4728563378275"/>
    <s v="กรุงเทพฯ"/>
    <s v="-"/>
    <s v=""/>
    <s v="01/01/2026 07:56"/>
    <s v="-"/>
    <s v="J&amp;T COD"/>
    <s v="Tiktok"/>
    <s v="จ่ายทีหลัง / COD"/>
    <s v=""/>
    <s v="768785712354"/>
    <s v="01/01/2026 07:56"/>
  </r>
  <r>
    <x v="10"/>
    <x v="11"/>
    <n v="139"/>
    <n v="1"/>
    <s v="GOK92"/>
    <n v="109"/>
    <n v="0"/>
    <s v="ร้านที่2"/>
    <s v="c***imapetchmalai"/>
    <s v="สระแก้ว"/>
    <s v="-"/>
    <s v=""/>
    <s v="01/01/2026 07:56"/>
    <s v="-"/>
    <s v="J&amp;T COD"/>
    <s v="Tiktok"/>
    <s v="จ่ายทีหลัง / COD"/>
    <s v=""/>
    <s v="768700103360"/>
    <s v="01/01/2026 07:56"/>
  </r>
  <r>
    <x v="2"/>
    <x v="2"/>
    <n v="50"/>
    <n v="6"/>
    <s v="GOK91"/>
    <n v="200"/>
    <n v="0"/>
    <s v="ร้านที่2"/>
    <s v="ห***กาญจน์"/>
    <s v="เลย"/>
    <s v="-"/>
    <s v=""/>
    <s v="01/01/2026 07:55"/>
    <s v="-"/>
    <s v="J&amp;T COD"/>
    <s v="Tiktok"/>
    <s v="จ่ายทีหลัง / COD"/>
    <s v=""/>
    <s v="768792407331"/>
    <s v="01/01/2026 07:55"/>
  </r>
  <r>
    <x v="2"/>
    <x v="2"/>
    <n v="50"/>
    <n v="6"/>
    <s v="GOK90"/>
    <n v="200"/>
    <n v="0"/>
    <s v="ร้านที่2"/>
    <s v="ป***ิทย์ ค***ีสุข"/>
    <s v="ภูเก็ต"/>
    <s v="-"/>
    <s v=""/>
    <s v="01/01/2026 07:52"/>
    <s v="-"/>
    <s v="J&amp;T COD"/>
    <s v="Tiktok"/>
    <s v="จ่ายทีหลัง / COD"/>
    <s v=""/>
    <s v="768756108385"/>
    <s v="01/01/2026 07:52"/>
  </r>
  <r>
    <x v="1"/>
    <x v="1"/>
    <n v="66.666666666666671"/>
    <n v="3"/>
    <s v="GOK89"/>
    <n v="100"/>
    <n v="0"/>
    <s v="ร้านที่2"/>
    <s v="อ***ลี"/>
    <s v="กรุงเทพฯ"/>
    <s v="-"/>
    <s v=""/>
    <s v="01/01/2026 07:50"/>
    <s v="-"/>
    <s v="J&amp;T COD"/>
    <s v="Tiktok"/>
    <s v="จ่ายทีหลัง / COD"/>
    <s v=""/>
    <s v="768707494214"/>
    <s v="01/01/2026 07:50"/>
  </r>
  <r>
    <x v="1"/>
    <x v="1"/>
    <n v="66.666666666666671"/>
    <n v="9"/>
    <s v="GOK88"/>
    <n v="300"/>
    <n v="0"/>
    <s v="ร้านที่2"/>
    <s v="น***าวประภาศรี ค***อน ว***ทศ "/>
    <s v="นครปฐม"/>
    <s v="-"/>
    <s v=""/>
    <s v="01/01/2026 07:49"/>
    <s v="-"/>
    <s v="J&amp;T COD"/>
    <s v="Tiktok"/>
    <s v="จ่ายทีหลัง / COD"/>
    <s v=""/>
    <s v="768785498283"/>
    <s v="01/01/2026 07:49"/>
  </r>
  <r>
    <x v="1"/>
    <x v="1"/>
    <n v="66.666666666666671"/>
    <n v="3"/>
    <s v="GOK87"/>
    <n v="100"/>
    <n v="0"/>
    <s v="ร้านที่2"/>
    <s v="ค** น***รธน์  ม***กิตติพัชร์"/>
    <s v="นครสวรรค์"/>
    <s v="-"/>
    <s v=""/>
    <s v="01/01/2026 07:49"/>
    <s v="-"/>
    <s v="J&amp;T Express"/>
    <s v="Tiktok"/>
    <s v="tiktok"/>
    <s v=""/>
    <s v="768790791252"/>
    <s v="01/01/2026 07:48"/>
  </r>
  <r>
    <x v="1"/>
    <x v="1"/>
    <n v="66.666666666666671"/>
    <n v="3"/>
    <s v="GOK86"/>
    <n v="100"/>
    <n v="0"/>
    <s v="ร้านที่2"/>
    <s v="ค***้ออ้อ"/>
    <s v="นนทบุรี"/>
    <s v="-"/>
    <s v=""/>
    <s v="01/01/2026 07:49"/>
    <s v="-"/>
    <s v="J&amp;T Express"/>
    <s v="Tiktok"/>
    <s v="tiktok"/>
    <s v=""/>
    <s v="768736685301"/>
    <s v="01/01/2026 07:48"/>
  </r>
  <r>
    <x v="1"/>
    <x v="1"/>
    <n v="33"/>
    <n v="10"/>
    <s v="GOK84"/>
    <n v="395"/>
    <n v="0"/>
    <s v="ร้านที่2"/>
    <s v="ป***นันท์  โ***์กลาง"/>
    <s v="นครราชสีมา"/>
    <s v="-"/>
    <s v=""/>
    <s v="01/01/2026 07:45"/>
    <s v="-"/>
    <s v="J&amp;T Express"/>
    <s v="Tiktok"/>
    <s v="tiktok"/>
    <s v=""/>
    <s v="768759502361"/>
    <s v="01/01/2026 07:45"/>
  </r>
  <r>
    <x v="2"/>
    <x v="2"/>
    <n v="50"/>
    <n v="6"/>
    <s v="GOK83"/>
    <n v="200"/>
    <n v="0"/>
    <s v="ร้านที่2"/>
    <s v="ส***ี"/>
    <s v="นครปฐม"/>
    <s v="-"/>
    <s v=""/>
    <s v="01/01/2026 07:44"/>
    <s v="-"/>
    <s v="J&amp;T COD"/>
    <s v="Tiktok"/>
    <s v="จ่ายทีหลัง / COD"/>
    <s v=""/>
    <s v="768797508382"/>
    <s v="01/01/2026 07:44"/>
  </r>
  <r>
    <x v="2"/>
    <x v="2"/>
    <n v="50"/>
    <n v="6"/>
    <s v="GOK82"/>
    <n v="200"/>
    <n v="0"/>
    <s v="ร้านที่2"/>
    <s v="ส***ชชา ท***อด"/>
    <s v="ชัยนาท"/>
    <s v="-"/>
    <s v=""/>
    <s v="01/01/2026 07:41"/>
    <s v="-"/>
    <s v="J&amp;T Express"/>
    <s v="Tiktok"/>
    <s v="tiktok"/>
    <s v=""/>
    <s v="768756709394"/>
    <s v="01/01/2026 07:41"/>
  </r>
  <r>
    <x v="2"/>
    <x v="2"/>
    <n v="50"/>
    <n v="6"/>
    <s v="GOK81"/>
    <n v="200"/>
    <n v="0"/>
    <s v="ร้านที่2"/>
    <s v="ก***ร เ***รพูล"/>
    <s v="มหาสารคาม"/>
    <s v="-"/>
    <s v=""/>
    <s v="01/01/2026 07:41"/>
    <s v="-"/>
    <s v="J&amp;T COD"/>
    <s v="Tiktok"/>
    <s v="จ่ายทีหลัง / COD"/>
    <s v=""/>
    <s v="768716404341"/>
    <s v="01/01/2026 07:41"/>
  </r>
  <r>
    <x v="2"/>
    <x v="2"/>
    <n v="33.333333333333336"/>
    <n v="9"/>
    <s v="GOK80"/>
    <n v="300"/>
    <n v="0"/>
    <s v="ร้านที่2"/>
    <s v="ท***ไร่  แ***ก่ำ"/>
    <s v="ชลบุรี"/>
    <s v="-"/>
    <s v=""/>
    <s v="01/01/2026 07:39"/>
    <s v="-"/>
    <s v="J&amp;T Express"/>
    <s v="Tiktok"/>
    <s v="tiktok"/>
    <s v=""/>
    <s v="768709117396"/>
    <s v="01/01/2026 07:39"/>
  </r>
  <r>
    <x v="2"/>
    <x v="2"/>
    <n v="33.333333333333336"/>
    <n v="3"/>
    <s v="GOK79"/>
    <n v="106"/>
    <n v="6"/>
    <s v="ร้านที่2"/>
    <s v="P***prpha K***"/>
    <s v="กรุงเทพฯ"/>
    <s v="-"/>
    <s v=""/>
    <s v="01/01/2026 07:38"/>
    <s v="-"/>
    <s v="J&amp;T COD"/>
    <s v="Tiktok"/>
    <s v="จ่ายทีหลัง / COD"/>
    <s v=""/>
    <s v="768718002404"/>
    <s v="01/01/2026 07:38"/>
  </r>
  <r>
    <x v="2"/>
    <x v="2"/>
    <n v="50"/>
    <n v="6"/>
    <s v="GOK78"/>
    <n v="200"/>
    <n v="0"/>
    <s v="ร้านที่2"/>
    <s v="ห*** เ***์"/>
    <s v="นครศรีธรรมราช"/>
    <s v="-"/>
    <s v=""/>
    <s v="01/01/2026 07:37"/>
    <s v="-"/>
    <s v="J&amp;T COD"/>
    <s v="Tiktok"/>
    <s v="จ่ายทีหลัง / COD"/>
    <s v=""/>
    <s v="768705005342"/>
    <s v="01/01/2026 07:37"/>
  </r>
  <r>
    <x v="2"/>
    <x v="2"/>
    <n v="40"/>
    <n v="20"/>
    <s v="GOK77"/>
    <n v="790"/>
    <n v="0"/>
    <s v="ร้านที่2"/>
    <s v="ก*** ก***า"/>
    <s v="สุพรรณบุรี"/>
    <s v="-"/>
    <s v=""/>
    <s v="01/01/2026 07:35"/>
    <s v="-"/>
    <s v="J&amp;T Express"/>
    <s v="Tiktok"/>
    <s v="tiktok"/>
    <s v=""/>
    <s v="768767326364"/>
    <s v="01/01/2026 07:35"/>
  </r>
  <r>
    <x v="1"/>
    <x v="1"/>
    <n v="66.666666666666671"/>
    <n v="15"/>
    <s v="GOK76"/>
    <n v="500"/>
    <n v="0"/>
    <s v="ร้านที่2"/>
    <s v="ฮ***ี่"/>
    <s v="บึงกาฬ"/>
    <s v="-"/>
    <s v=""/>
    <s v="01/01/2026 07:33"/>
    <s v="-"/>
    <s v="J&amp;T COD"/>
    <s v="Tiktok"/>
    <s v="จ่ายทีหลัง / COD"/>
    <s v=""/>
    <s v="768742216395"/>
    <s v="01/01/2026 07:34"/>
  </r>
  <r>
    <x v="2"/>
    <x v="2"/>
    <n v="50"/>
    <n v="6"/>
    <s v="GOK75"/>
    <n v="200"/>
    <n v="0"/>
    <s v="ร้านที่2"/>
    <s v="ฮ***ี่"/>
    <s v="บึงกาฬ"/>
    <s v="-"/>
    <s v=""/>
    <s v="01/01/2026 07:32"/>
    <s v="-"/>
    <s v="J&amp;T COD"/>
    <s v="Tiktok"/>
    <s v="จ่ายทีหลัง / COD"/>
    <s v=""/>
    <s v="768793206344"/>
    <s v="01/01/2026 07:33"/>
  </r>
  <r>
    <x v="2"/>
    <x v="2"/>
    <n v="50"/>
    <n v="6"/>
    <s v="GOK74"/>
    <n v="200"/>
    <n v="0"/>
    <s v="ร้านที่2"/>
    <s v="ส***น"/>
    <s v="อุดรธานี"/>
    <s v="-"/>
    <s v=""/>
    <s v="01/01/2026 07:29"/>
    <s v="-"/>
    <s v="J&amp;T COD"/>
    <s v="Tiktok"/>
    <s v="จ่ายทีหลัง / COD"/>
    <s v=""/>
    <s v="768766003320"/>
    <s v="01/01/2026 07:29"/>
  </r>
  <r>
    <x v="2"/>
    <x v="2"/>
    <n v="50"/>
    <n v="6"/>
    <s v="GOK73"/>
    <n v="200"/>
    <n v="0"/>
    <s v="ร้านที่2"/>
    <s v="น***า ม***รีหา"/>
    <s v="ชลบุรี"/>
    <s v="-"/>
    <s v=""/>
    <s v="01/01/2026 07:28"/>
    <s v="-"/>
    <s v="J&amp;T COD"/>
    <s v="Tiktok"/>
    <s v="จ่ายทีหลัง / COD"/>
    <s v=""/>
    <s v="768745401325"/>
    <s v="01/01/2026 07:28"/>
  </r>
  <r>
    <x v="2"/>
    <x v="2"/>
    <n v="50"/>
    <n v="6"/>
    <s v="GOK72"/>
    <n v="200"/>
    <n v="0"/>
    <s v="ร้านที่2"/>
    <s v="ร***ี ว***กาศ"/>
    <s v="เทศบาลนครอุบลราชธานี"/>
    <s v="-"/>
    <s v=""/>
    <s v="01/01/2026 07:28"/>
    <s v="-"/>
    <s v="J&amp;T COD"/>
    <s v="Tiktok"/>
    <s v="จ่ายทีหลัง / COD"/>
    <s v=""/>
    <s v="768728004321"/>
    <s v="01/01/2026 07:28"/>
  </r>
  <r>
    <x v="1"/>
    <x v="1"/>
    <n v="66.666666666666671"/>
    <n v="3"/>
    <s v="GOK70"/>
    <n v="100"/>
    <n v="0"/>
    <s v="ร้านที่2"/>
    <s v="เ***า ช***กรด"/>
    <s v="นครศรีธรรมราช"/>
    <s v="-"/>
    <s v=""/>
    <s v="01/01/2026 07:25"/>
    <s v="-"/>
    <s v="J&amp;T COD"/>
    <s v="Tiktok"/>
    <s v="จ่ายทีหลัง / COD"/>
    <s v=""/>
    <s v="768888058212"/>
    <s v="01/01/2026 07:25"/>
  </r>
  <r>
    <x v="1"/>
    <x v="1"/>
    <n v="66.666666666666671"/>
    <n v="6"/>
    <s v="GOK69"/>
    <n v="200"/>
    <n v="0"/>
    <s v="ร้านที่2"/>
    <s v="u***3993357831790"/>
    <s v="กรุงเทพฯ"/>
    <s v="-"/>
    <s v=""/>
    <s v="01/01/2026 07:22"/>
    <s v="-"/>
    <s v="J&amp;T COD"/>
    <s v="Tiktok"/>
    <s v="จ่ายทีหลัง / COD"/>
    <s v=""/>
    <s v="768741995265"/>
    <s v="01/01/2026 07:22"/>
  </r>
  <r>
    <x v="2"/>
    <x v="2"/>
    <n v="50"/>
    <n v="6"/>
    <s v="GOK68"/>
    <n v="200"/>
    <n v="0"/>
    <s v="ร้านที่2"/>
    <s v="พ***๋า"/>
    <s v="กรุงเทพมหานคร"/>
    <s v="-"/>
    <s v=""/>
    <s v="01/01/2026 07:20"/>
    <s v="-"/>
    <s v="J&amp;T COD"/>
    <s v="Tiktok"/>
    <s v="จ่ายทีหลัง / COD"/>
    <s v=""/>
    <s v="768702605344"/>
    <s v="01/01/2026 07:20"/>
  </r>
  <r>
    <x v="2"/>
    <x v="2"/>
    <n v="33.333333333333336"/>
    <n v="3"/>
    <s v="GOK67"/>
    <n v="100"/>
    <n v="0"/>
    <s v="ร้านที่2"/>
    <s v="ธ***รัตน์ ท***ย์ประสิทธิ์"/>
    <s v="กรุงเทพฯ"/>
    <s v="-"/>
    <s v=""/>
    <s v="01/01/2026 07:18"/>
    <s v="-"/>
    <s v="J&amp;T COD"/>
    <s v="Tiktok"/>
    <s v="จ่ายทีหลัง / COD"/>
    <s v=""/>
    <s v="768771211316"/>
    <s v="01/01/2026 07:19"/>
  </r>
  <r>
    <x v="2"/>
    <x v="2"/>
    <n v="50"/>
    <n v="6"/>
    <s v="GOK66"/>
    <n v="200"/>
    <n v="0"/>
    <s v="ร้านที่2"/>
    <s v="ร***น  ข***วง"/>
    <s v="กาญจนบุรี"/>
    <s v="-"/>
    <s v=""/>
    <s v="01/01/2026 07:18"/>
    <s v="-"/>
    <s v="J&amp;T COD"/>
    <s v="Tiktok"/>
    <s v="จ่ายทีหลัง / COD"/>
    <s v=""/>
    <s v="768703806323"/>
    <s v="01/01/2026 07:18"/>
  </r>
  <r>
    <x v="2"/>
    <x v="2"/>
    <n v="50"/>
    <n v="6"/>
    <s v="GOK65"/>
    <n v="200"/>
    <n v="0"/>
    <s v="ร้านที่2"/>
    <s v="พ***าพร  พ***ีวงษ์"/>
    <s v="กาญจนบุรี"/>
    <s v="-"/>
    <s v=""/>
    <s v="01/01/2026 07:18"/>
    <s v="-"/>
    <s v="J&amp;T COD"/>
    <s v="Tiktok"/>
    <s v="จ่ายทีหลัง / COD"/>
    <s v=""/>
    <s v="768764607321"/>
    <s v="01/01/2026 07:18"/>
  </r>
  <r>
    <x v="2"/>
    <x v="2"/>
    <n v="50"/>
    <n v="6"/>
    <s v="GOK64"/>
    <n v="200"/>
    <n v="0"/>
    <s v="ร้านที่2"/>
    <s v="ท***ียน"/>
    <s v="พิจิตร"/>
    <s v="-"/>
    <s v=""/>
    <s v="01/01/2026 07:10"/>
    <s v="-"/>
    <s v="J&amp;T COD"/>
    <s v="Tiktok"/>
    <s v="จ่ายทีหลัง / COD"/>
    <s v=""/>
    <s v="768709533270"/>
    <s v="01/01/2026 07:11"/>
  </r>
  <r>
    <x v="3"/>
    <x v="3"/>
    <n v="66.333333333333329"/>
    <n v="3"/>
    <s v="GOK63"/>
    <n v="220"/>
    <n v="0"/>
    <s v="ร้านที่4"/>
    <s v="ว***า แ***ั่ว"/>
    <s v="สระบุรี"/>
    <s v="-"/>
    <s v=""/>
    <s v="01/01/2026 07:03"/>
    <s v="-"/>
    <s v="J&amp;T COD"/>
    <s v="Tiktok"/>
    <s v="จ่ายทีหลัง / COD"/>
    <s v=""/>
    <s v="768728123306"/>
    <s v="01/01/2026 07:03"/>
  </r>
  <r>
    <x v="2"/>
    <x v="2"/>
    <n v="50"/>
    <n v="6"/>
    <s v="GOK62"/>
    <n v="200"/>
    <n v="0"/>
    <s v="ร้านที่2"/>
    <s v="ว***กดิ์ พ***สถิตย์"/>
    <s v="พังงา"/>
    <s v="-"/>
    <s v=""/>
    <s v="01/01/2026 06:58"/>
    <s v="-"/>
    <s v="J&amp;T COD"/>
    <s v="Tiktok"/>
    <s v="จ่ายทีหลัง / COD"/>
    <s v=""/>
    <s v="768787746230"/>
    <s v="01/01/2026 06:59"/>
  </r>
  <r>
    <x v="2"/>
    <x v="2"/>
    <n v="50"/>
    <n v="6"/>
    <s v="GOK61"/>
    <n v="200"/>
    <n v="0"/>
    <s v="ร้านที่2"/>
    <s v="ธ***ญา ส***ร"/>
    <s v="กาญจนบุรี"/>
    <s v="-"/>
    <s v=""/>
    <s v="01/01/2026 06:58"/>
    <s v="-"/>
    <s v="J&amp;T COD"/>
    <s v="Tiktok"/>
    <s v="จ่ายทีหลัง / COD"/>
    <s v=""/>
    <s v="768753438294"/>
    <s v="01/01/2026 06:58"/>
  </r>
  <r>
    <x v="2"/>
    <x v="2"/>
    <n v="50"/>
    <n v="6"/>
    <s v="GOK59"/>
    <n v="200"/>
    <n v="0"/>
    <s v="ร้านที่2"/>
    <s v="s***pornkung779"/>
    <s v="นครศรีธรรมราช"/>
    <s v="-"/>
    <s v=""/>
    <s v="01/01/2026 06:57"/>
    <s v="-"/>
    <s v="J&amp;T COD"/>
    <s v="Tiktok"/>
    <s v="จ่ายทีหลัง / COD"/>
    <s v=""/>
    <s v="768711149242"/>
    <s v="01/01/2026 06:57"/>
  </r>
  <r>
    <x v="7"/>
    <x v="7"/>
    <n v="78"/>
    <n v="1"/>
    <s v="GOK57"/>
    <n v="78"/>
    <n v="0"/>
    <s v="ร้านที่1"/>
    <s v="ส******ี"/>
    <s v="******คุยม่วง, ตำบลคุยม่วง, อำเภอบางระกำ ตำบลคุยม่วง อำเภอบางระกำ จังหวัดพิษณุโลก 65240"/>
    <s v="65240"/>
    <s v="13"/>
    <s v="01/01/2026 06:49"/>
    <s v="-"/>
    <s v="Flash Express"/>
    <s v="Shopee"/>
    <s v="shopee"/>
    <s v=""/>
    <s v="TH610486EYPD2K"/>
    <s v="01/01/2026 06:48"/>
  </r>
  <r>
    <x v="2"/>
    <x v="2"/>
    <n v="50"/>
    <n v="12"/>
    <s v="GOK56"/>
    <n v="400"/>
    <n v="0"/>
    <s v="ร้านที่2"/>
    <s v="น***มลชนก ศ***าชาติ"/>
    <s v="สุพรรณบุรี"/>
    <s v="-"/>
    <s v=""/>
    <s v="01/01/2026 06:46"/>
    <s v="-"/>
    <s v="J&amp;T COD"/>
    <s v="Tiktok"/>
    <s v="จ่ายทีหลัง / COD"/>
    <s v=""/>
    <s v="768705643274"/>
    <s v="01/01/2026 06:46"/>
  </r>
  <r>
    <x v="1"/>
    <x v="1"/>
    <n v="66.666666666666671"/>
    <n v="3"/>
    <s v="GOK55"/>
    <n v="100"/>
    <n v="0"/>
    <s v="ร้านที่2"/>
    <s v="อ***รัตน์  ร***เรข"/>
    <s v="บุรีรัมย์"/>
    <s v="-"/>
    <s v=""/>
    <s v="01/01/2026 06:46"/>
    <s v="-"/>
    <s v="J&amp;T COD"/>
    <s v="Tiktok"/>
    <s v="จ่ายทีหลัง / COD"/>
    <s v=""/>
    <s v="768781865294"/>
    <s v="01/01/2026 06:46"/>
  </r>
  <r>
    <x v="2"/>
    <x v="2"/>
    <n v="50"/>
    <n v="6"/>
    <s v="GOK54"/>
    <n v="200"/>
    <n v="0"/>
    <s v="ร้านที่2"/>
    <s v="ไ***ง  ย***านนท์"/>
    <s v="อ่างทอง"/>
    <s v="-"/>
    <s v=""/>
    <s v="01/01/2026 06:37"/>
    <s v="-"/>
    <s v="J&amp;T COD"/>
    <s v="Tiktok"/>
    <s v="จ่ายทีหลัง / COD"/>
    <s v=""/>
    <s v="768784834285"/>
    <s v="01/01/2026 06:38"/>
  </r>
  <r>
    <x v="1"/>
    <x v="1"/>
    <n v="66.666666666666671"/>
    <n v="3"/>
    <s v="GOK53"/>
    <n v="159.99"/>
    <n v="0"/>
    <s v="ร้านที่2"/>
    <s v="B***t."/>
    <s v="กรุงเทพฯ"/>
    <s v="-"/>
    <s v=""/>
    <s v="01/01/2026 06:36"/>
    <s v="-"/>
    <s v="J&amp;T COD"/>
    <s v="Tiktok"/>
    <s v="จ่ายทีหลัง / COD"/>
    <s v=""/>
    <s v="768723076251"/>
    <s v="01/01/2026 06:36"/>
  </r>
  <r>
    <x v="2"/>
    <x v="2"/>
    <n v="65"/>
    <n v="1"/>
    <s v="GOK53"/>
    <n v="159.99"/>
    <n v="0"/>
    <s v="ร้านที่2"/>
    <s v="B***t."/>
    <s v="กรุงเทพฯ"/>
    <s v="-"/>
    <s v=""/>
    <s v="01/01/2026 06:36"/>
    <s v="-"/>
    <s v="J&amp;T COD"/>
    <s v="Tiktok"/>
    <s v="จ่ายทีหลัง / COD"/>
    <s v=""/>
    <s v="768723076251"/>
    <s v="01/01/2026 06:36"/>
  </r>
  <r>
    <x v="2"/>
    <x v="2"/>
    <n v="33.333333333333336"/>
    <n v="6"/>
    <s v="GOK52"/>
    <n v="200"/>
    <n v="0"/>
    <s v="ร้านที่2"/>
    <s v="ม***ี เ***ใจ"/>
    <s v="พระนครศรีอยุธยา"/>
    <s v="-"/>
    <s v=""/>
    <s v="01/01/2026 06:34"/>
    <s v="-"/>
    <s v="J&amp;T Express"/>
    <s v="Tiktok"/>
    <s v="tiktok"/>
    <s v=""/>
    <s v="768712345240"/>
    <s v="01/01/2026 06:34"/>
  </r>
  <r>
    <x v="24"/>
    <x v="29"/>
    <n v="12"/>
    <n v="30"/>
    <s v="GOK51"/>
    <n v="420"/>
    <n v="0"/>
    <s v="ร้านที่1"/>
    <s v="น******ล"/>
    <s v="******ชวิลเลจ 4 ต.ไชยมงคล ตำบลไชยมงคล อำเภอเมืองนครราชสีมา จังหวัดนครราชสีมา 30000"/>
    <s v="30000"/>
    <s v="65"/>
    <s v="01/01/2026 06:34"/>
    <s v="-"/>
    <s v="SPX Express"/>
    <s v="Shopee"/>
    <s v="shopee"/>
    <s v=""/>
    <s v="TH2627218286599"/>
    <s v="01/01/2026 06:33"/>
  </r>
  <r>
    <x v="1"/>
    <x v="1"/>
    <n v="66.666666666666671"/>
    <n v="3"/>
    <s v="GOK50"/>
    <n v="100"/>
    <n v="0"/>
    <s v="ร้านที่2"/>
    <s v="ว***พ็ญ ง***ี"/>
    <s v="ฉะเชิงเทรา"/>
    <s v="-"/>
    <s v=""/>
    <s v="01/01/2026 06:32"/>
    <s v="-"/>
    <s v="J&amp;T COD"/>
    <s v="Tiktok"/>
    <s v="จ่ายทีหลัง / COD"/>
    <s v=""/>
    <s v="768745863303"/>
    <s v="01/01/2026 06:33"/>
  </r>
  <r>
    <x v="10"/>
    <x v="11"/>
    <n v="139"/>
    <n v="1"/>
    <s v="GOK49"/>
    <n v="108.99"/>
    <n v="0"/>
    <s v="ร้านที่2"/>
    <s v="P***a T***y"/>
    <s v="ชลบุรี"/>
    <s v="-"/>
    <s v=""/>
    <s v="01/01/2026 06:32"/>
    <s v="-"/>
    <s v="J&amp;T COD"/>
    <s v="Tiktok"/>
    <s v="จ่ายทีหลัง / COD"/>
    <s v=""/>
    <s v="768712294291"/>
    <s v="01/01/2026 06:32"/>
  </r>
  <r>
    <x v="2"/>
    <x v="2"/>
    <n v="33.333333333333336"/>
    <n v="6"/>
    <s v="GOK47"/>
    <n v="200"/>
    <n v="0"/>
    <s v="ร้านที่2"/>
    <s v="ม***ี เ***ใจ"/>
    <s v="พระนครศรีอยุธยา"/>
    <s v="-"/>
    <s v=""/>
    <s v="01/01/2026 06:32"/>
    <s v="-"/>
    <s v="J&amp;T Express"/>
    <s v="Tiktok"/>
    <s v="tiktok"/>
    <s v=""/>
    <s v="768731732285"/>
    <s v="01/01/2026 06:32"/>
  </r>
  <r>
    <x v="6"/>
    <x v="6"/>
    <n v="13"/>
    <n v="2"/>
    <s v="GOK46"/>
    <n v="42"/>
    <n v="16"/>
    <s v="ร้านที่1"/>
    <s v="ช*"/>
    <s v="******นสาย 2 ตำบลแสนสุข ตำบลแสนสุข อำเภอเมืองชลบุรี จังหวัดชลบุรี 20130"/>
    <s v="20130"/>
    <s v="95"/>
    <s v="01/01/2026 06:32"/>
    <s v="-"/>
    <s v="SPX Express"/>
    <s v="Shopee"/>
    <s v="shopee"/>
    <s v=""/>
    <s v="TH2606767315076"/>
    <s v="01/01/2026 06:31"/>
  </r>
  <r>
    <x v="10"/>
    <x v="11"/>
    <n v="139"/>
    <n v="1"/>
    <s v="GOK44"/>
    <n v="118.99"/>
    <n v="10"/>
    <s v="ร้านที่2"/>
    <s v="อ*** ว***ชัย"/>
    <s v="บุรีรัมย์"/>
    <s v="-"/>
    <s v=""/>
    <s v="01/01/2026 06:28"/>
    <s v="-"/>
    <s v="J&amp;T COD"/>
    <s v="Tiktok"/>
    <s v="จ่ายทีหลัง / COD"/>
    <s v=""/>
    <s v="768731902315"/>
    <s v="01/01/2026 06:28"/>
  </r>
  <r>
    <x v="2"/>
    <x v="2"/>
    <n v="50"/>
    <n v="6"/>
    <s v="GOK42"/>
    <n v="200"/>
    <n v="0"/>
    <s v="ร้านที่2"/>
    <s v="ช***่    แ***องดี"/>
    <s v="สมุทรสาคร"/>
    <s v="-"/>
    <s v=""/>
    <s v="01/01/2026 06:22"/>
    <s v="-"/>
    <s v="J&amp;T COD"/>
    <s v="Tiktok"/>
    <s v="จ่ายทีหลัง / COD"/>
    <s v=""/>
    <s v="768739831285"/>
    <s v="01/01/2026 06:22"/>
  </r>
  <r>
    <x v="2"/>
    <x v="2"/>
    <n v="50"/>
    <n v="6"/>
    <s v="GOK41"/>
    <n v="200"/>
    <n v="0"/>
    <s v="ร้านที่2"/>
    <s v="เ***อทอง"/>
    <s v="นครราชสีมา"/>
    <s v="-"/>
    <s v=""/>
    <s v="01/01/2026 06:10"/>
    <s v="-"/>
    <s v="J&amp;T COD"/>
    <s v="Tiktok"/>
    <s v="จ่ายทีหลัง / COD"/>
    <s v=""/>
    <s v="768764747236"/>
    <s v="01/01/2026 06:10"/>
  </r>
  <r>
    <x v="2"/>
    <x v="2"/>
    <n v="50"/>
    <n v="6"/>
    <s v="GOK40"/>
    <n v="200"/>
    <n v="0"/>
    <s v="ร้านที่2"/>
    <s v="จ***พ็ญ ส***้าง"/>
    <s v="นนทบุรี"/>
    <s v="-"/>
    <s v=""/>
    <s v="01/01/2026 06:01"/>
    <s v="-"/>
    <s v="J&amp;T COD"/>
    <s v="Tiktok"/>
    <s v="จ่ายทีหลัง / COD"/>
    <s v=""/>
    <s v="768721430245"/>
    <s v="01/01/2026 06:01"/>
  </r>
  <r>
    <x v="1"/>
    <x v="1"/>
    <n v="66.666666666666671"/>
    <n v="3"/>
    <s v="GOK39"/>
    <n v="100"/>
    <n v="0"/>
    <s v="ร้านที่2"/>
    <s v="เ***ลักษณ์อินทพันธุ์"/>
    <s v="สุรินทร์"/>
    <s v="-"/>
    <s v=""/>
    <s v="01/01/2026 06:01"/>
    <s v="-"/>
    <s v="J&amp;T COD"/>
    <s v="Tiktok"/>
    <s v="จ่ายทีหลัง / COD"/>
    <s v=""/>
    <s v="768704662305"/>
    <s v="01/01/2026 06:01"/>
  </r>
  <r>
    <x v="2"/>
    <x v="2"/>
    <n v="50"/>
    <n v="6"/>
    <s v="GOK38"/>
    <n v="200"/>
    <n v="0"/>
    <s v="ร้านที่2"/>
    <s v="ว***พ็ญ ฟ***เสถึยร"/>
    <s v="กรุงเทพฯ"/>
    <s v="-"/>
    <s v=""/>
    <s v="01/01/2026 06:00"/>
    <s v="-"/>
    <s v="J&amp;T COD"/>
    <s v="Tiktok"/>
    <s v="จ่ายทีหลัง / COD"/>
    <s v=""/>
    <s v="768703436244"/>
    <s v="01/01/2026 06:00"/>
  </r>
  <r>
    <x v="2"/>
    <x v="2"/>
    <n v="33.333333333333336"/>
    <n v="9"/>
    <s v="GOK37"/>
    <n v="300"/>
    <n v="0"/>
    <s v="ร้านที่2"/>
    <s v="แ***ูก3"/>
    <s v="ปทุมธานี"/>
    <s v="-"/>
    <s v=""/>
    <s v="01/01/2026 05:58"/>
    <s v="-"/>
    <s v="J&amp;T COD"/>
    <s v="Tiktok"/>
    <s v="จ่ายทีหลัง / COD"/>
    <s v=""/>
    <s v="768702747282"/>
    <s v="01/01/2026 05:58"/>
  </r>
  <r>
    <x v="2"/>
    <x v="2"/>
    <n v="50"/>
    <n v="6"/>
    <s v="GOK36"/>
    <n v="200"/>
    <n v="0"/>
    <s v="ร้านที่2"/>
    <s v="ช* บ***น้ำเพชร"/>
    <s v="ราชบุรี"/>
    <s v="-"/>
    <s v=""/>
    <s v="01/01/2026 05:57"/>
    <s v="-"/>
    <s v="J&amp;T COD"/>
    <s v="Tiktok"/>
    <s v="จ่ายทีหลัง / COD"/>
    <s v=""/>
    <s v="768780239253"/>
    <s v="01/01/2026 05:57"/>
  </r>
  <r>
    <x v="2"/>
    <x v="2"/>
    <n v="50"/>
    <n v="6"/>
    <s v="GOK35"/>
    <n v="200"/>
    <n v="0"/>
    <s v="ร้านที่2"/>
    <s v="s***rat s***n"/>
    <s v="ชุมพร"/>
    <s v="-"/>
    <s v=""/>
    <s v="01/01/2026 05:57"/>
    <s v="-"/>
    <s v="J&amp;T COD"/>
    <s v="Tiktok"/>
    <s v="จ่ายทีหลัง / COD"/>
    <s v=""/>
    <s v="768730333302"/>
    <s v="01/01/2026 05:57"/>
  </r>
  <r>
    <x v="3"/>
    <x v="3"/>
    <n v="66.333333333333329"/>
    <n v="3"/>
    <s v="GOK34"/>
    <n v="250"/>
    <n v="0"/>
    <s v="ร้านที่2"/>
    <s v="u***2392228483486"/>
    <s v="กรุงเทพฯ"/>
    <s v="-"/>
    <s v=""/>
    <s v="01/01/2026 05:53"/>
    <s v="-"/>
    <s v="J&amp;T COD"/>
    <s v="Tiktok"/>
    <s v="จ่ายทีหลัง / COD"/>
    <s v=""/>
    <s v="768709024263"/>
    <s v="01/01/2026 05:53"/>
  </r>
  <r>
    <x v="2"/>
    <x v="2"/>
    <n v="50"/>
    <n v="6"/>
    <s v="GOK33"/>
    <n v="200"/>
    <n v="0"/>
    <s v="ร้านที่2"/>
    <s v="ป***ดา เ***ยมแจ้ง"/>
    <s v="นนทบุรี"/>
    <s v="-"/>
    <s v=""/>
    <s v="01/01/2026 05:52"/>
    <s v="-"/>
    <s v="J&amp;T COD"/>
    <s v="Tiktok"/>
    <s v="จ่ายทีหลัง / COD"/>
    <s v=""/>
    <s v="768712033272"/>
    <s v="01/01/2026 05:52"/>
  </r>
  <r>
    <x v="2"/>
    <x v="2"/>
    <n v="50"/>
    <n v="6"/>
    <s v="GOK32"/>
    <n v="208"/>
    <n v="8"/>
    <s v="ร้านที่2"/>
    <s v="แ**"/>
    <s v="ภูเก็ต"/>
    <s v="-"/>
    <s v=""/>
    <s v="01/01/2026 05:52"/>
    <s v="-"/>
    <s v="J&amp;T COD"/>
    <s v="Tiktok"/>
    <s v="จ่ายทีหลัง / COD"/>
    <s v=""/>
    <s v="768752233255"/>
    <s v="01/01/2026 05:52"/>
  </r>
  <r>
    <x v="2"/>
    <x v="2"/>
    <n v="50"/>
    <n v="6"/>
    <s v="GOK31"/>
    <n v="200"/>
    <n v="0"/>
    <s v="ร้านที่2"/>
    <s v="ท***พ็ชร จ***วัลย์"/>
    <s v="ศรีสะเกษ"/>
    <s v="-"/>
    <s v=""/>
    <s v="01/01/2026 05:52"/>
    <s v="-"/>
    <s v="J&amp;T Express"/>
    <s v="Tiktok"/>
    <s v="tiktok"/>
    <s v=""/>
    <s v="768732434256"/>
    <s v="01/01/2026 05:51"/>
  </r>
  <r>
    <x v="1"/>
    <x v="1"/>
    <n v="66.666666666666671"/>
    <n v="3"/>
    <s v="GOK30"/>
    <n v="200"/>
    <n v="0"/>
    <s v="ร้านที่2"/>
    <s v="N***aphat B***phet"/>
    <s v="สุโขทัย"/>
    <s v="-"/>
    <s v=""/>
    <s v="01/01/2026 05:46"/>
    <s v="-"/>
    <s v="J&amp;T COD"/>
    <s v="Tiktok"/>
    <s v="จ่ายทีหลัง / COD"/>
    <s v=""/>
    <s v="768769976295"/>
    <s v="01/01/2026 05:46"/>
  </r>
  <r>
    <x v="2"/>
    <x v="2"/>
    <n v="33.333333333333336"/>
    <n v="3"/>
    <s v="GOK30"/>
    <n v="200"/>
    <n v="0"/>
    <s v="ร้านที่2"/>
    <s v="N***aphat B***phet"/>
    <s v="สุโขทัย"/>
    <s v="-"/>
    <s v=""/>
    <s v="01/01/2026 05:46"/>
    <s v="-"/>
    <s v="J&amp;T COD"/>
    <s v="Tiktok"/>
    <s v="จ่ายทีหลัง / COD"/>
    <s v=""/>
    <s v="768769976295"/>
    <s v="01/01/2026 05:46"/>
  </r>
  <r>
    <x v="2"/>
    <x v="2"/>
    <n v="33.333333333333336"/>
    <n v="3"/>
    <s v="GOK28"/>
    <n v="118"/>
    <n v="18"/>
    <s v="ร้านที่2"/>
    <s v="น***นา ค***วีโลหะกิจ"/>
    <s v="อุตรดิตถ์"/>
    <s v="-"/>
    <s v=""/>
    <s v="01/01/2026 05:27"/>
    <s v="-"/>
    <s v="J&amp;T COD"/>
    <s v="Tiktok"/>
    <s v="จ่ายทีหลัง / COD"/>
    <s v=""/>
    <s v="768757150276"/>
    <s v="01/01/2026 05:27"/>
  </r>
  <r>
    <x v="2"/>
    <x v="2"/>
    <n v="50"/>
    <n v="6"/>
    <s v="GOK27"/>
    <n v="200"/>
    <n v="0"/>
    <s v="ร้านที่2"/>
    <s v="ก***า ส***์ทอง"/>
    <s v="ประจวบคีรีขันธ์"/>
    <s v="-"/>
    <s v=""/>
    <s v="01/01/2026 05:21"/>
    <s v="-"/>
    <s v="J&amp;T COD"/>
    <s v="Tiktok"/>
    <s v="จ่ายทีหลัง / COD"/>
    <s v=""/>
    <s v="768720839246"/>
    <s v="01/01/2026 05:21"/>
  </r>
  <r>
    <x v="2"/>
    <x v="2"/>
    <n v="50"/>
    <n v="6"/>
    <s v="GOK26"/>
    <n v="200"/>
    <n v="0"/>
    <s v="ร้านที่2"/>
    <s v="B***hawan S***sem"/>
    <s v="ปทุมธานี"/>
    <s v="-"/>
    <s v=""/>
    <s v="01/01/2026 05:19"/>
    <s v="-"/>
    <s v="J&amp;T COD"/>
    <s v="Tiktok"/>
    <s v="จ่ายทีหลัง / COD"/>
    <s v=""/>
    <s v="768709940213"/>
    <s v="01/01/2026 05:19"/>
  </r>
  <r>
    <x v="3"/>
    <x v="3"/>
    <n v="66.333333333333329"/>
    <n v="3"/>
    <s v="GOK25"/>
    <n v="250"/>
    <n v="0"/>
    <s v="ร้านที่2"/>
    <s v="ค***ุวิชิตตา ศ***อน"/>
    <s v="อุบลราชธานี"/>
    <s v="-"/>
    <s v=""/>
    <s v="01/01/2026 05:09"/>
    <s v="-"/>
    <s v="J&amp;T COD"/>
    <s v="Tiktok"/>
    <s v="จ่ายทีหลัง / COD"/>
    <s v=""/>
    <s v="768784137214"/>
    <s v="01/01/2026 05:09"/>
  </r>
  <r>
    <x v="2"/>
    <x v="2"/>
    <n v="33.333333333333336"/>
    <n v="3"/>
    <s v="GOK24"/>
    <n v="100"/>
    <n v="0"/>
    <s v="ร้านที่2"/>
    <s v="ส***พ  พ***จุติ"/>
    <s v="นนทบุรี"/>
    <s v="-"/>
    <s v=""/>
    <s v="01/01/2026 04:49"/>
    <s v="-"/>
    <s v="J&amp;T COD"/>
    <s v="Tiktok"/>
    <s v="จ่ายทีหลัง / COD"/>
    <s v=""/>
    <s v="768777253230"/>
    <s v="01/01/2026 04:49"/>
  </r>
  <r>
    <x v="2"/>
    <x v="2"/>
    <n v="50"/>
    <n v="6"/>
    <s v="GOK23"/>
    <n v="200"/>
    <n v="0"/>
    <s v="ร้านที่2"/>
    <s v="พ***พร โ***แสน"/>
    <s v="สมุทรปราการ"/>
    <s v="-"/>
    <s v=""/>
    <s v="01/01/2026 04:44"/>
    <s v="-"/>
    <s v="J&amp;T Express"/>
    <s v="Tiktok"/>
    <s v="tiktok"/>
    <s v=""/>
    <s v="768736739304"/>
    <s v="01/01/2026 04:44"/>
  </r>
  <r>
    <x v="2"/>
    <x v="2"/>
    <n v="33.333333333333336"/>
    <n v="3"/>
    <s v="GOK22"/>
    <n v="100"/>
    <n v="0"/>
    <s v="ร้านที่2"/>
    <s v="ส***ตร พ***สุข"/>
    <s v="กรุงเทพฯ"/>
    <s v="-"/>
    <s v=""/>
    <s v="01/01/2026 04:42"/>
    <s v="-"/>
    <s v="J&amp;T COD"/>
    <s v="Tiktok"/>
    <s v="จ่ายทีหลัง / COD"/>
    <s v=""/>
    <s v="768777751276"/>
    <s v="01/01/2026 04:42"/>
  </r>
  <r>
    <x v="3"/>
    <x v="3"/>
    <n v="69.900000000000006"/>
    <n v="10"/>
    <s v="GOK21"/>
    <n v="800"/>
    <n v="0"/>
    <s v="ร้านที่1"/>
    <s v="ธ******)"/>
    <s v="******เนอจี เลขที่ 279 หมู่ที่ 6 ตำบลมิตรภาพ ตำบลมิตรภาพ อำเภอสีคิ้ว จังหวัดนครราชสีมา 30140"/>
    <s v="30140"/>
    <s v="55"/>
    <s v="01/01/2026 04:24"/>
    <s v="-"/>
    <s v="Flash Express"/>
    <s v="Shopee"/>
    <s v="shopee"/>
    <s v=""/>
    <s v="TH272086EYHW4I"/>
    <s v="01/01/2026 04:24"/>
  </r>
  <r>
    <x v="2"/>
    <x v="2"/>
    <n v="50"/>
    <n v="12"/>
    <s v="GOK20"/>
    <n v="400"/>
    <n v="0"/>
    <s v="ร้านที่2"/>
    <s v="น***าง บ***รีอน"/>
    <s v="ชลบุรี"/>
    <s v="-"/>
    <s v=""/>
    <s v="01/01/2026 04:18"/>
    <s v="-"/>
    <s v="J&amp;T COD"/>
    <s v="Tiktok"/>
    <s v="จ่ายทีหลัง / COD"/>
    <s v=""/>
    <s v="768757756222"/>
    <s v="01/01/2026 04:24"/>
  </r>
  <r>
    <x v="2"/>
    <x v="2"/>
    <n v="50"/>
    <n v="6"/>
    <s v="GOK19"/>
    <n v="200"/>
    <n v="0"/>
    <s v="ร้านที่2"/>
    <s v="ป***ันทร์  ร***ม"/>
    <s v="กรุงเทพฯ"/>
    <s v="-"/>
    <s v=""/>
    <s v="01/01/2026 04:17"/>
    <s v="-"/>
    <s v="J&amp;T COD"/>
    <s v="Tiktok"/>
    <s v="จ่ายทีหลัง / COD"/>
    <s v=""/>
    <s v="768790235290"/>
    <s v="01/01/2026 04:24"/>
  </r>
  <r>
    <x v="1"/>
    <x v="1"/>
    <n v="66.666666666666671"/>
    <n v="3"/>
    <s v="GOK18"/>
    <n v="100"/>
    <n v="0"/>
    <s v="ร้านที่2"/>
    <s v="ม***ี ร***ปากหม้อชายเดี่ยว"/>
    <s v="เทศบาลเมืองมุกดาหาร"/>
    <s v="-"/>
    <s v=""/>
    <s v="01/01/2026 04:13"/>
    <s v="-"/>
    <s v="J&amp;T Express"/>
    <s v="Tiktok"/>
    <s v="tiktok"/>
    <s v=""/>
    <s v="768739068300"/>
    <s v="01/01/2026 04:16"/>
  </r>
  <r>
    <x v="1"/>
    <x v="1"/>
    <n v="66.666666666666671"/>
    <n v="3"/>
    <s v="GOK17"/>
    <n v="100"/>
    <n v="0"/>
    <s v="ร้านที่2"/>
    <s v="จ***ร์ทิวา  ส***ิ"/>
    <s v="นครราชสีมา"/>
    <s v="-"/>
    <s v=""/>
    <s v="01/01/2026 04:12"/>
    <s v="-"/>
    <s v="J&amp;T COD"/>
    <s v="Tiktok"/>
    <s v="จ่ายทีหลัง / COD"/>
    <s v=""/>
    <s v="768757660300"/>
    <s v="01/01/2026 04:16"/>
  </r>
  <r>
    <x v="1"/>
    <x v="1"/>
    <n v="66.666666666666671"/>
    <n v="3"/>
    <s v="GOK16"/>
    <n v="100"/>
    <n v="0"/>
    <s v="ร้านที่2"/>
    <s v="v***y034695"/>
    <s v="ชัยภูมิ"/>
    <s v="-"/>
    <s v=""/>
    <s v="01/01/2026 04:03"/>
    <s v="-"/>
    <s v="J&amp;T COD"/>
    <s v="Tiktok"/>
    <s v="จ่ายทีหลัง / COD"/>
    <s v=""/>
    <s v="768716171274"/>
    <s v="01/01/2026 04:04"/>
  </r>
  <r>
    <x v="2"/>
    <x v="2"/>
    <n v="50"/>
    <n v="6"/>
    <s v="GOK15"/>
    <n v="200"/>
    <n v="0"/>
    <s v="ร้านที่2"/>
    <s v="ิ***เก๋320ม.13ต.ตากออก อ***านตาก จ***ก"/>
    <s v="ตาก"/>
    <s v="-"/>
    <s v=""/>
    <s v="01/01/2026 03:55"/>
    <s v="-"/>
    <s v="J&amp;T COD"/>
    <s v="Tiktok"/>
    <s v="จ่ายทีหลัง / COD"/>
    <s v=""/>
    <s v="768708035281"/>
    <s v="01/01/2026 03:55"/>
  </r>
  <r>
    <x v="1"/>
    <x v="1"/>
    <n v="66.666666666666671"/>
    <n v="3"/>
    <s v="GOK13"/>
    <n v="100"/>
    <n v="0"/>
    <s v="ร้านที่2"/>
    <s v="ร***โทภาณุพงษ์ ช***ูล"/>
    <s v="กรุงเทพฯ"/>
    <s v="-"/>
    <s v=""/>
    <s v="01/01/2026 03:46"/>
    <s v="-"/>
    <s v="J&amp;T COD"/>
    <s v="Tiktok"/>
    <s v="จ่ายทีหลัง / COD"/>
    <s v=""/>
    <s v="768710775254"/>
    <s v="01/01/2026 03:46"/>
  </r>
  <r>
    <x v="2"/>
    <x v="2"/>
    <n v="33.333333333333336"/>
    <n v="3"/>
    <s v="GOK12"/>
    <n v="100"/>
    <n v="0"/>
    <s v="ร้านที่2"/>
    <s v="ค***ุวิไล  ฉ***เฉลิมวิทย์"/>
    <s v="กรุงเทพฯ"/>
    <s v="-"/>
    <s v=""/>
    <s v="01/01/2026 03:39"/>
    <s v="-"/>
    <s v="J&amp;T Express"/>
    <s v="Tiktok"/>
    <s v="tiktok"/>
    <s v=""/>
    <s v="768755450234"/>
    <s v="01/01/2026 03:39"/>
  </r>
  <r>
    <x v="2"/>
    <x v="2"/>
    <n v="50"/>
    <n v="6"/>
    <s v="GOK11"/>
    <n v="200"/>
    <n v="0"/>
    <s v="ร้านที่2"/>
    <s v="พ***ษฐ   ย***พธิ์"/>
    <s v="ศรีสะเกษ"/>
    <s v="-"/>
    <s v=""/>
    <s v="01/01/2026 03:35"/>
    <s v="-"/>
    <s v="Flash Express Thailand COD"/>
    <s v="Tiktok"/>
    <s v="จ่ายทีหลัง / COD"/>
    <s v=""/>
    <s v="THT30222CE4J78Z"/>
    <s v="01/01/2026 03:35"/>
  </r>
  <r>
    <x v="2"/>
    <x v="2"/>
    <n v="50"/>
    <n v="6"/>
    <s v="GOK10"/>
    <n v="200"/>
    <n v="0"/>
    <s v="ร้านที่2"/>
    <s v="ห***"/>
    <s v="กรุงเทพฯ"/>
    <s v="-"/>
    <s v=""/>
    <s v="01/01/2026 03:22"/>
    <s v="-"/>
    <s v="J&amp;T COD"/>
    <s v="Tiktok"/>
    <s v="จ่ายทีหลัง / COD"/>
    <s v=""/>
    <s v="768795134284"/>
    <s v="01/01/2026 03:22"/>
  </r>
  <r>
    <x v="2"/>
    <x v="2"/>
    <n v="33.333333333333336"/>
    <n v="6"/>
    <s v="GOK9"/>
    <n v="200"/>
    <n v="0"/>
    <s v="ร้านที่2"/>
    <s v="น***รวุฒิ​ ศ***ุธีกุล"/>
    <s v="นนทบุรี"/>
    <s v="-"/>
    <s v=""/>
    <s v="01/01/2026 03:20"/>
    <s v="-"/>
    <s v="J&amp;T Express"/>
    <s v="Tiktok"/>
    <s v="tiktok"/>
    <s v=""/>
    <s v="768729830234"/>
    <s v="01/01/2026 03:19"/>
  </r>
  <r>
    <x v="2"/>
    <x v="2"/>
    <n v="50"/>
    <n v="6"/>
    <s v="GOK8"/>
    <n v="200"/>
    <n v="0"/>
    <s v="ร้านที่2"/>
    <s v="พ***ศักดิ์ ง***ัก"/>
    <s v="ฉะเชิงเทรา"/>
    <s v="-"/>
    <s v=""/>
    <s v="01/01/2026 02:55"/>
    <s v="-"/>
    <s v="J&amp;T COD"/>
    <s v="Tiktok"/>
    <s v="จ่ายทีหลัง / COD"/>
    <s v=""/>
    <s v="768704136270"/>
    <s v="01/01/2026 02:55"/>
  </r>
  <r>
    <x v="2"/>
    <x v="2"/>
    <n v="50"/>
    <n v="6"/>
    <s v="GOK7"/>
    <n v="200"/>
    <n v="0"/>
    <s v="ร้านที่2"/>
    <s v="น***า อ***ต์นาคินทร์"/>
    <s v="กรุงเทพฯ"/>
    <s v="-"/>
    <s v=""/>
    <s v="01/01/2026 02:55"/>
    <s v="-"/>
    <s v="J&amp;T Express"/>
    <s v="Tiktok"/>
    <s v="tiktok"/>
    <s v=""/>
    <s v="768719427302"/>
    <s v="01/01/2026 02:55"/>
  </r>
  <r>
    <x v="2"/>
    <x v="2"/>
    <n v="50"/>
    <n v="6"/>
    <s v="GOK5"/>
    <n v="200"/>
    <n v="0"/>
    <s v="ร้านที่2"/>
    <s v="น***า อ***ต์นาคินทร์"/>
    <s v="กรุงเทพฯ"/>
    <s v="-"/>
    <s v=""/>
    <s v="01/01/2026 02:54"/>
    <s v="-"/>
    <s v="J&amp;T Express"/>
    <s v="Tiktok"/>
    <s v="tiktok"/>
    <s v=""/>
    <s v="768738539682"/>
    <s v="01/01/2026 02:54"/>
  </r>
  <r>
    <x v="2"/>
    <x v="2"/>
    <n v="33.333333333333336"/>
    <n v="3"/>
    <s v="GOK4"/>
    <n v="100"/>
    <n v="0"/>
    <s v="ร้านที่2"/>
    <s v="ป***สริฐ ภ***ย่ามี"/>
    <s v="นนทบุรี"/>
    <s v="-"/>
    <s v=""/>
    <s v="01/01/2026 02:52"/>
    <s v="-"/>
    <s v="J&amp;T COD"/>
    <s v="Tiktok"/>
    <s v="จ่ายทีหลัง / COD"/>
    <s v=""/>
    <s v="768706053231"/>
    <s v="01/01/2026 02:52"/>
  </r>
  <r>
    <x v="2"/>
    <x v="2"/>
    <n v="65"/>
    <n v="9"/>
    <s v="GOK3"/>
    <n v="310"/>
    <n v="0"/>
    <s v="ร้านที่2"/>
    <s v="j***d686"/>
    <s v="กรุงเทพฯ"/>
    <s v="-"/>
    <s v=""/>
    <s v="01/01/2026 02:48"/>
    <s v="-"/>
    <s v="J&amp;T COD"/>
    <s v="Tiktok"/>
    <s v="จ่ายทีหลัง / COD"/>
    <s v=""/>
    <s v="768762549284"/>
    <s v="01/01/2026 02:48"/>
  </r>
  <r>
    <x v="2"/>
    <x v="2"/>
    <n v="50"/>
    <n v="6"/>
    <s v="GOK2"/>
    <n v="200"/>
    <n v="0"/>
    <s v="ร้านที่2"/>
    <s v="น***พร ห***าง"/>
    <s v="กรุงเทพฯ"/>
    <s v="-"/>
    <s v=""/>
    <s v="01/01/2026 02:47"/>
    <s v="-"/>
    <s v="J&amp;T Express"/>
    <s v="Tiktok"/>
    <s v="tiktok"/>
    <s v=""/>
    <s v="768781433291"/>
    <s v="01/01/2026 02:48"/>
  </r>
  <r>
    <x v="7"/>
    <x v="7"/>
    <n v="100"/>
    <n v="10"/>
    <s v="GOK1"/>
    <n v="1000"/>
    <n v="0"/>
    <s v="ร้านที่1"/>
    <s v="พ******ี"/>
    <s v="******ชสีมา(ร้านเสี่ยเจริญการยาง) ตำบลบ้านใหม่ อำเภอครบุรี จังหวัดนครราชสีมา 30250"/>
    <s v="30250"/>
    <s v="87"/>
    <s v="01/01/2026 03:08"/>
    <s v="-"/>
    <s v="SPX Express"/>
    <s v="Shopee"/>
    <s v="shopee"/>
    <s v=""/>
    <s v="TH2661716698664"/>
    <s v="01/01/2026 02:38"/>
  </r>
  <r>
    <x v="2"/>
    <x v="2"/>
    <n v="50"/>
    <n v="12"/>
    <s v="GOJ99"/>
    <n v="400"/>
    <n v="0"/>
    <s v="ร้านที่2"/>
    <s v="อ***น"/>
    <s v="ปทุมธานี"/>
    <s v="-"/>
    <s v=""/>
    <s v="01/01/2026 02:37"/>
    <s v="-"/>
    <s v="J&amp;T Express"/>
    <s v="Tiktok"/>
    <s v="tiktok"/>
    <s v=""/>
    <s v="768708950214"/>
    <s v="01/01/2026 02:37"/>
  </r>
  <r>
    <x v="2"/>
    <x v="2"/>
    <n v="33.333333333333336"/>
    <n v="3"/>
    <s v="GOJ98"/>
    <n v="100"/>
    <n v="0"/>
    <s v="ร้านที่2"/>
    <s v="แ***ทียน จ***ิกรรม"/>
    <s v="สิงห์บุรี"/>
    <s v="-"/>
    <s v=""/>
    <s v="01/01/2026 02:28"/>
    <s v="-"/>
    <s v="J&amp;T Express"/>
    <s v="Tiktok"/>
    <s v="tiktok"/>
    <s v=""/>
    <s v="768756756283"/>
    <s v="01/01/2026 02:28"/>
  </r>
  <r>
    <x v="1"/>
    <x v="1"/>
    <n v="66.666666666666671"/>
    <n v="6"/>
    <s v="GOJ97"/>
    <n v="200"/>
    <n v="0"/>
    <s v="ร้านที่2"/>
    <s v="ส***ตรา โ***้ว"/>
    <s v="เพชรบุรี"/>
    <s v="-"/>
    <s v=""/>
    <s v="01/01/2026 02:25"/>
    <s v="-"/>
    <s v="J&amp;T COD"/>
    <s v="Tiktok"/>
    <s v="จ่ายทีหลัง / COD"/>
    <s v=""/>
    <s v="768780753296"/>
    <s v="01/01/2026 02:25"/>
  </r>
  <r>
    <x v="10"/>
    <x v="11"/>
    <n v="139"/>
    <n v="1"/>
    <s v="GOJ96"/>
    <n v="108.99"/>
    <n v="0"/>
    <s v="ร้านที่2"/>
    <s v="ร***ัตร"/>
    <s v="กรุงเทพฯ"/>
    <s v="-"/>
    <s v=""/>
    <s v="01/01/2026 02:21"/>
    <s v="-"/>
    <s v="J&amp;T Express"/>
    <s v="Tiktok"/>
    <s v="tiktok"/>
    <s v=""/>
    <s v="768737906344"/>
    <s v="01/01/2026 02:20"/>
  </r>
  <r>
    <x v="2"/>
    <x v="2"/>
    <n v="50"/>
    <n v="6"/>
    <s v="GOJ95"/>
    <n v="200"/>
    <n v="0"/>
    <s v="ร้านที่2"/>
    <s v="น** เ***ยว ค***ภู"/>
    <s v="ขอนแก่น"/>
    <s v="-"/>
    <s v=""/>
    <s v="01/01/2026 02:20"/>
    <s v="-"/>
    <s v="J&amp;T Express"/>
    <s v="Tiktok"/>
    <s v="tiktok"/>
    <s v=""/>
    <s v="768782830281"/>
    <s v="01/01/2026 02:20"/>
  </r>
  <r>
    <x v="3"/>
    <x v="25"/>
    <n v="80.75"/>
    <n v="1"/>
    <s v="GOJ94"/>
    <n v="87.75"/>
    <n v="7"/>
    <s v="ร้านที่1"/>
    <s v="ณันธิกาณต์ อำนวยชัยศิริ"/>
    <s v="1/163 หมู่8 ต.สัตหีบ_x000a__x000a_สัตหีบ/ Sattahipชลบุรี/ Chonburi_x000a_20180"/>
    <s v="20180"/>
    <s v="66632261964"/>
    <s v="01/01/2026 02:17"/>
    <s v="-"/>
    <s v="Kerry_dropoff"/>
    <s v="Lazada"/>
    <s v="lazada"/>
    <s v=""/>
    <s v="LEXPU0643534237"/>
    <s v="01/01/2026 02:17"/>
  </r>
  <r>
    <x v="1"/>
    <x v="1"/>
    <n v="66.666666666666671"/>
    <n v="12"/>
    <s v="GOJ91"/>
    <n v="400"/>
    <n v="0"/>
    <s v="ร้านที่2"/>
    <s v="ท***พร ภ***ะหงษ์"/>
    <s v="สุพรรณบุรี"/>
    <s v="-"/>
    <s v=""/>
    <s v="01/01/2026 02:14"/>
    <s v="-"/>
    <s v="J&amp;T COD"/>
    <s v="Tiktok"/>
    <s v="จ่ายทีหลัง / COD"/>
    <s v=""/>
    <s v="768797958283"/>
    <s v="01/01/2026 02:14"/>
  </r>
  <r>
    <x v="3"/>
    <x v="3"/>
    <n v="66.333333333333329"/>
    <n v="3"/>
    <s v="GOJ90"/>
    <n v="250"/>
    <n v="0"/>
    <s v="ร้านที่2"/>
    <s v="อ***รณ์ น***บุตร"/>
    <s v="ลพบุรี"/>
    <s v="-"/>
    <s v=""/>
    <s v="01/01/2026 02:12"/>
    <s v="-"/>
    <s v="J&amp;T COD"/>
    <s v="Tiktok"/>
    <s v="จ่ายทีหลัง / COD"/>
    <s v=""/>
    <s v="768784827274"/>
    <s v="01/01/2026 02:12"/>
  </r>
  <r>
    <x v="10"/>
    <x v="11"/>
    <n v="139"/>
    <n v="2"/>
    <s v="GOJ89"/>
    <n v="217.98"/>
    <n v="0"/>
    <s v="ร้านที่2"/>
    <s v="ด***วรินทร ข***นกลาง"/>
    <s v="บุรีรัมย์"/>
    <s v="-"/>
    <s v=""/>
    <s v="01/01/2026 02:03"/>
    <s v="-"/>
    <s v="J&amp;T Express"/>
    <s v="Tiktok"/>
    <s v="tiktok"/>
    <s v=""/>
    <s v="768707296254"/>
    <s v="01/01/2026 02:03"/>
  </r>
  <r>
    <x v="1"/>
    <x v="1"/>
    <n v="66.666666666666671"/>
    <n v="6"/>
    <s v="GOJ88"/>
    <n v="200"/>
    <n v="0"/>
    <s v="ร้านที่2"/>
    <s v="ท***ักดิ์ แ***ฮ้ง"/>
    <s v="กรุงเทพมหานคร"/>
    <s v="-"/>
    <s v=""/>
    <s v="01/01/2026 02:01"/>
    <s v="-"/>
    <s v="J&amp;T COD"/>
    <s v="Tiktok"/>
    <s v="จ่ายทีหลัง / COD"/>
    <s v=""/>
    <s v="768756959294"/>
    <s v="01/01/2026 02:01"/>
  </r>
  <r>
    <x v="2"/>
    <x v="2"/>
    <n v="50"/>
    <n v="6"/>
    <s v="GOJ87"/>
    <n v="200"/>
    <n v="0"/>
    <s v="ร้านที่2"/>
    <s v="น***ระสาร ท***าก"/>
    <s v="สุรินทร์"/>
    <s v="-"/>
    <s v=""/>
    <s v="01/01/2026 01:59"/>
    <s v="-"/>
    <s v="J&amp;T COD"/>
    <s v="Tiktok"/>
    <s v="จ่ายทีหลัง / COD"/>
    <s v=""/>
    <s v="768727940245"/>
    <s v="01/01/2026 01:59"/>
  </r>
  <r>
    <x v="3"/>
    <x v="3"/>
    <n v="120"/>
    <n v="3"/>
    <s v="GOJ86"/>
    <n v="297"/>
    <n v="0"/>
    <s v="ร้านที่2"/>
    <s v="ก***่"/>
    <s v="ปทุมธานี"/>
    <s v="-"/>
    <s v=""/>
    <s v="01/01/2026 01:58"/>
    <s v="-"/>
    <s v="J&amp;T Express"/>
    <s v="Tiktok"/>
    <s v="tiktok"/>
    <s v=""/>
    <s v="768787533216"/>
    <s v="01/01/2026 01:58"/>
  </r>
  <r>
    <x v="1"/>
    <x v="1"/>
    <n v="66.666666666666671"/>
    <n v="3"/>
    <s v="GOJ85"/>
    <n v="100"/>
    <n v="0"/>
    <s v="ร้านที่2"/>
    <s v="ส***นดา บ***ี่"/>
    <s v="กรุงเทพฯ"/>
    <s v="-"/>
    <s v=""/>
    <s v="01/01/2026 01:53"/>
    <s v="-"/>
    <s v="J&amp;T COD"/>
    <s v="Tiktok"/>
    <s v="จ่ายทีหลัง / COD"/>
    <s v=""/>
    <s v="768728570260"/>
    <s v="01/01/2026 01:54"/>
  </r>
  <r>
    <x v="1"/>
    <x v="1"/>
    <n v="66.666666666666671"/>
    <n v="3"/>
    <s v="GOJ84"/>
    <n v="115"/>
    <n v="15"/>
    <s v="ร้านที่2"/>
    <s v="เ***อ๋"/>
    <s v="กรุงเทพฯ"/>
    <s v="-"/>
    <s v=""/>
    <s v="01/01/2026 01:53"/>
    <s v="-"/>
    <s v="J&amp;T COD"/>
    <s v="Tiktok"/>
    <s v="จ่ายทีหลัง / COD"/>
    <s v=""/>
    <s v="768731870211"/>
    <s v="01/01/2026 01:53"/>
  </r>
  <r>
    <x v="1"/>
    <x v="1"/>
    <n v="66.666666666666671"/>
    <n v="3"/>
    <s v="GOJ83"/>
    <n v="100"/>
    <n v="0"/>
    <s v="ร้านที่2"/>
    <s v="ย***น พ***นโชติ"/>
    <s v="สมุทรปราการ"/>
    <s v="-"/>
    <s v=""/>
    <s v="01/01/2026 01:52"/>
    <s v="-"/>
    <s v="J&amp;T COD"/>
    <s v="Tiktok"/>
    <s v="จ่ายทีหลัง / COD"/>
    <s v=""/>
    <s v="768795472244"/>
    <s v="01/01/2026 01:52"/>
  </r>
  <r>
    <x v="1"/>
    <x v="1"/>
    <n v="66.666666666666671"/>
    <n v="3"/>
    <s v="GOJ82"/>
    <n v="100"/>
    <n v="0"/>
    <s v="ร้านที่2"/>
    <s v="ส***ทิพย์ บ***รือง"/>
    <s v="ราชบุรี"/>
    <s v="-"/>
    <s v=""/>
    <s v="01/01/2026 01:43"/>
    <s v="-"/>
    <s v="J&amp;T Express"/>
    <s v="Tiktok"/>
    <s v="tiktok"/>
    <s v=""/>
    <s v="768709576294"/>
    <s v="01/01/2026 01:42"/>
  </r>
  <r>
    <x v="2"/>
    <x v="2"/>
    <n v="50"/>
    <n v="6"/>
    <s v="GOJ81"/>
    <n v="200"/>
    <n v="0"/>
    <s v="ร้านที่2"/>
    <s v="น***อย น***นอบ"/>
    <s v="ปทุมธานี"/>
    <s v="-"/>
    <s v=""/>
    <s v="01/01/2026 01:41"/>
    <s v="-"/>
    <s v="Flash Express Thailand COD"/>
    <s v="Tiktok"/>
    <s v="จ่ายทีหลัง / COD"/>
    <s v=""/>
    <s v="THT04022CE4PM8Z"/>
    <s v="01/01/2026 01:41"/>
  </r>
  <r>
    <x v="1"/>
    <x v="1"/>
    <n v="66.666666666666671"/>
    <n v="3"/>
    <s v="GOJ80"/>
    <n v="100"/>
    <n v="0"/>
    <s v="ร้านที่2"/>
    <s v="น***า ป***ารัตนโสภณ"/>
    <s v="ปทุมธานี"/>
    <s v="-"/>
    <s v=""/>
    <s v="01/01/2026 01:33"/>
    <s v="-"/>
    <s v="Flash Express Thailand COD"/>
    <s v="Tiktok"/>
    <s v="จ่ายทีหลัง / COD"/>
    <s v=""/>
    <s v="THT04022CE5360Z"/>
    <s v="01/01/2026 01:33"/>
  </r>
  <r>
    <x v="1"/>
    <x v="1"/>
    <n v="66.666666666666671"/>
    <n v="3"/>
    <s v="GOJ79"/>
    <n v="100"/>
    <n v="0"/>
    <s v="ร้านที่2"/>
    <s v="น***้าง"/>
    <s v="กรุงเทพฯ"/>
    <s v="-"/>
    <s v=""/>
    <s v="01/01/2026 01:29"/>
    <s v="-"/>
    <s v="J&amp;T COD"/>
    <s v="Tiktok"/>
    <s v="จ่ายทีหลัง / COD"/>
    <s v=""/>
    <s v="768717869286"/>
    <s v="01/01/2026 01:29"/>
  </r>
  <r>
    <x v="1"/>
    <x v="1"/>
    <n v="66.666666666666671"/>
    <n v="3"/>
    <s v="GOJ78"/>
    <n v="100"/>
    <n v="0"/>
    <s v="ร้านที่2"/>
    <s v="เ***พัตรา เ***ญรู"/>
    <s v="กรุงเทพมหานคร"/>
    <s v="-"/>
    <s v=""/>
    <s v="01/01/2026 01:28"/>
    <s v="-"/>
    <s v="J&amp;T Express"/>
    <s v="Tiktok"/>
    <s v="tiktok"/>
    <s v=""/>
    <s v="768706263286"/>
    <s v="01/01/2026 01:28"/>
  </r>
  <r>
    <x v="3"/>
    <x v="3"/>
    <n v="66.333333333333329"/>
    <n v="3"/>
    <s v="GOJ76"/>
    <n v="249"/>
    <n v="0"/>
    <s v="ร้านที่2"/>
    <s v="ม***ค"/>
    <s v="******งโขมด, อำเภอบ้านหมอ ตำบลบางโขมด อำเภอบ้านหมอ จังหวัดสระบุรี 18130"/>
    <s v="18130"/>
    <s v="39"/>
    <s v="01/01/2026 01:57"/>
    <s v="-"/>
    <s v="SPX Express"/>
    <s v="Shopee"/>
    <s v="shopee"/>
    <s v=""/>
    <s v="TH260175066512U"/>
    <s v="01/01/2026 01:27"/>
  </r>
  <r>
    <x v="2"/>
    <x v="2"/>
    <n v="50"/>
    <n v="6"/>
    <s v="GOJ75"/>
    <n v="200"/>
    <n v="0"/>
    <s v="ร้านที่2"/>
    <s v="อ***ิสา ศ***อง"/>
    <s v="สุพรรณบุรี"/>
    <s v="-"/>
    <s v=""/>
    <s v="01/01/2026 01:27"/>
    <s v="-"/>
    <s v="J&amp;T COD"/>
    <s v="Tiktok"/>
    <s v="จ่ายทีหลัง / COD"/>
    <s v=""/>
    <s v="768728542234"/>
    <s v="01/01/2026 01:27"/>
  </r>
  <r>
    <x v="2"/>
    <x v="2"/>
    <n v="50"/>
    <n v="6"/>
    <s v="GOJ71"/>
    <n v="200"/>
    <n v="0"/>
    <s v="ร้านที่2"/>
    <s v="ว***ี พ***อกไม้"/>
    <s v="ปราจีนบุรี"/>
    <s v="-"/>
    <s v=""/>
    <s v="01/01/2026 01:21"/>
    <s v="-"/>
    <s v="J&amp;T COD"/>
    <s v="Tiktok"/>
    <s v="จ่ายทีหลัง / COD"/>
    <s v=""/>
    <s v="768766147214"/>
    <s v="01/01/2026 01:26"/>
  </r>
  <r>
    <x v="1"/>
    <x v="1"/>
    <n v="66.666666666666671"/>
    <n v="3"/>
    <s v="GOJ70"/>
    <n v="100"/>
    <n v="0"/>
    <s v="ร้านที่2"/>
    <s v="ท***ำ เ***ี"/>
    <s v="อุดรธานี"/>
    <s v="-"/>
    <s v=""/>
    <s v="01/01/2026 01:21"/>
    <s v="-"/>
    <s v="J&amp;T COD"/>
    <s v="Tiktok"/>
    <s v="จ่ายทีหลัง / COD"/>
    <s v=""/>
    <s v="768716953303"/>
    <s v="01/01/2026 01:26"/>
  </r>
  <r>
    <x v="2"/>
    <x v="2"/>
    <n v="50"/>
    <n v="12"/>
    <s v="GOJ69"/>
    <n v="400"/>
    <n v="0"/>
    <s v="ร้านที่2"/>
    <s v="พ***​นิล, ผ***าง​"/>
    <s v="ปทุมธานี"/>
    <s v="-"/>
    <s v=""/>
    <s v="01/01/2026 01:19"/>
    <s v="-"/>
    <s v="Flash Express Thailand COD"/>
    <s v="Tiktok"/>
    <s v="จ่ายทีหลัง / COD"/>
    <s v=""/>
    <s v="THT04062CE4YG4Z"/>
    <s v="01/01/2026 01:25"/>
  </r>
  <r>
    <x v="1"/>
    <x v="1"/>
    <n v="66.666666666666671"/>
    <n v="3"/>
    <s v="GOJ68"/>
    <n v="100"/>
    <n v="0"/>
    <s v="ร้านที่2"/>
    <s v="ว***ร เ***ศรีระ"/>
    <s v="พระนครศรีอยุธยา"/>
    <s v="-"/>
    <s v=""/>
    <s v="01/01/2026 01:17"/>
    <s v="-"/>
    <s v="J&amp;T COD"/>
    <s v="Tiktok"/>
    <s v="จ่ายทีหลัง / COD"/>
    <s v=""/>
    <s v="768771679255"/>
    <s v="01/01/2026 01:18"/>
  </r>
  <r>
    <x v="2"/>
    <x v="2"/>
    <n v="50"/>
    <n v="6"/>
    <s v="GOJ67"/>
    <n v="200"/>
    <n v="0"/>
    <s v="ร้านที่2"/>
    <s v="อ***วัน  เ***ชัย"/>
    <s v="สมุทรปราการ"/>
    <s v="-"/>
    <s v=""/>
    <s v="01/01/2026 01:12"/>
    <s v="-"/>
    <s v="J&amp;T COD"/>
    <s v="Tiktok"/>
    <s v="จ่ายทีหลัง / COD"/>
    <s v=""/>
    <s v="768777236216"/>
    <s v="01/01/2026 01:18"/>
  </r>
  <r>
    <x v="1"/>
    <x v="1"/>
    <n v="66.666666666666671"/>
    <n v="3"/>
    <s v="GOJ66"/>
    <n v="100"/>
    <n v="0"/>
    <s v="ร้านที่2"/>
    <s v="ไ***"/>
    <s v="กรุงเทพฯ"/>
    <s v="-"/>
    <s v=""/>
    <s v="01/01/2026 01:05"/>
    <s v="-"/>
    <s v="J&amp;T Express"/>
    <s v="Tiktok"/>
    <s v="tiktok"/>
    <s v=""/>
    <s v="768791976234"/>
    <s v="01/01/2026 01:07"/>
  </r>
  <r>
    <x v="2"/>
    <x v="2"/>
    <n v="33.333333333333336"/>
    <n v="3"/>
    <s v="GOJ64"/>
    <n v="300"/>
    <n v="0"/>
    <s v="ร้านที่2"/>
    <s v="ท***ทิพย์"/>
    <s v="สุพรรณบุรี"/>
    <s v="-"/>
    <s v=""/>
    <s v="01/01/2026 01:03"/>
    <s v="-"/>
    <s v="J&amp;T COD"/>
    <s v="Tiktok"/>
    <s v="จ่ายทีหลัง / COD"/>
    <s v=""/>
    <s v="768712647231"/>
    <s v="01/01/2026 01:03"/>
  </r>
  <r>
    <x v="2"/>
    <x v="2"/>
    <n v="50"/>
    <n v="6"/>
    <s v="GOJ64"/>
    <n v="300"/>
    <n v="0"/>
    <s v="ร้านที่2"/>
    <s v="ท***ทิพย์"/>
    <s v="สุพรรณบุรี"/>
    <s v="-"/>
    <s v=""/>
    <s v="01/01/2026 01:03"/>
    <s v="-"/>
    <s v="J&amp;T COD"/>
    <s v="Tiktok"/>
    <s v="จ่ายทีหลัง / COD"/>
    <s v=""/>
    <s v="768712647231"/>
    <s v="01/01/2026 01:03"/>
  </r>
  <r>
    <x v="2"/>
    <x v="2"/>
    <n v="50"/>
    <n v="6"/>
    <s v="GOJ63"/>
    <n v="200"/>
    <n v="0"/>
    <s v="ร้านที่2"/>
    <s v="ก*** ป***ณดม"/>
    <s v="พิจิตร"/>
    <s v="-"/>
    <s v=""/>
    <s v="01/01/2026 01:01"/>
    <s v="-"/>
    <s v="J&amp;T COD"/>
    <s v="Tiktok"/>
    <s v="จ่ายทีหลัง / COD"/>
    <s v=""/>
    <s v="768714448213"/>
    <s v="01/01/2026 01:01"/>
  </r>
  <r>
    <x v="1"/>
    <x v="1"/>
    <n v="66.666666666666671"/>
    <n v="3"/>
    <s v="GOJ60"/>
    <n v="100"/>
    <n v="0"/>
    <s v="ร้านที่2"/>
    <s v="อ***รา ร***าน"/>
    <s v="พิษณุโลก"/>
    <s v="-"/>
    <s v=""/>
    <s v="01/01/2026 00:57"/>
    <s v="-"/>
    <s v="J&amp;T COD"/>
    <s v="Tiktok"/>
    <s v="จ่ายทีหลัง / COD"/>
    <s v=""/>
    <s v="768704269270"/>
    <s v="01/01/2026 00:58"/>
  </r>
  <r>
    <x v="1"/>
    <x v="1"/>
    <n v="66.666666666666671"/>
    <n v="3"/>
    <s v="GOJ58"/>
    <n v="200"/>
    <n v="0"/>
    <s v="ร้านที่4"/>
    <s v="ก***ิกา ส***งภพ"/>
    <s v="สงขลา"/>
    <s v="-"/>
    <s v=""/>
    <s v="01/01/2026 00:55"/>
    <s v="-"/>
    <s v="J&amp;T COD"/>
    <s v="Tiktok"/>
    <s v="จ่ายทีหลัง / COD"/>
    <s v=""/>
    <s v="768744775293"/>
    <s v="01/01/2026 00:55"/>
  </r>
  <r>
    <x v="2"/>
    <x v="2"/>
    <n v="33.333333333333336"/>
    <n v="3"/>
    <s v="GOJ58"/>
    <n v="200"/>
    <n v="0"/>
    <s v="ร้านที่4"/>
    <s v="ก***ิกา ส***งภพ"/>
    <s v="สงขลา"/>
    <s v="-"/>
    <s v=""/>
    <s v="01/01/2026 00:55"/>
    <s v="-"/>
    <s v="J&amp;T COD"/>
    <s v="Tiktok"/>
    <s v="จ่ายทีหลัง / COD"/>
    <s v=""/>
    <s v="768744775293"/>
    <s v="01/01/2026 00:55"/>
  </r>
  <r>
    <x v="2"/>
    <x v="2"/>
    <n v="33.333333333333336"/>
    <n v="3"/>
    <s v="GOJ57"/>
    <n v="100"/>
    <n v="0"/>
    <s v="ร้านที่2"/>
    <s v="ก***"/>
    <s v="พระนครศรีอยุธยา"/>
    <s v="-"/>
    <s v=""/>
    <s v="01/01/2026 00:55"/>
    <s v="-"/>
    <s v="J&amp;T COD"/>
    <s v="Tiktok"/>
    <s v="จ่ายทีหลัง / COD"/>
    <s v=""/>
    <s v="768770655240"/>
    <s v="01/01/2026 00:55"/>
  </r>
  <r>
    <x v="1"/>
    <x v="1"/>
    <n v="66.666666666666671"/>
    <n v="3"/>
    <s v="GOJ56"/>
    <n v="200"/>
    <n v="0"/>
    <s v="ร้านที่4"/>
    <s v="โ***นันต์ ส***งภพ"/>
    <s v="สงขลา"/>
    <s v="-"/>
    <s v=""/>
    <s v="01/01/2026 00:55"/>
    <s v="-"/>
    <s v="J&amp;T COD"/>
    <s v="Tiktok"/>
    <s v="จ่ายทีหลัง / COD"/>
    <s v=""/>
    <s v="768771677240"/>
    <s v="01/01/2026 00:55"/>
  </r>
  <r>
    <x v="2"/>
    <x v="2"/>
    <n v="33.333333333333336"/>
    <n v="3"/>
    <s v="GOJ56"/>
    <n v="200"/>
    <n v="0"/>
    <s v="ร้านที่4"/>
    <s v="โ***นันต์ ส***งภพ"/>
    <s v="สงขลา"/>
    <s v="-"/>
    <s v=""/>
    <s v="01/01/2026 00:55"/>
    <s v="-"/>
    <s v="J&amp;T COD"/>
    <s v="Tiktok"/>
    <s v="จ่ายทีหลัง / COD"/>
    <s v=""/>
    <s v="768771677240"/>
    <s v="01/01/2026 00:55"/>
  </r>
  <r>
    <x v="1"/>
    <x v="1"/>
    <n v="66.666666666666671"/>
    <n v="12"/>
    <s v="GOJ55"/>
    <n v="400"/>
    <n v="0"/>
    <s v="ร้านที่2"/>
    <s v="ว***า .***่ยมศิริ"/>
    <s v="บุรีรัมย์"/>
    <s v="-"/>
    <s v=""/>
    <s v="01/01/2026 00:53"/>
    <s v="-"/>
    <s v="J&amp;T Express"/>
    <s v="Tiktok"/>
    <s v="tiktok"/>
    <s v=""/>
    <s v="768779854275"/>
    <s v="01/01/2026 00:53"/>
  </r>
  <r>
    <x v="2"/>
    <x v="2"/>
    <n v="50"/>
    <n v="6"/>
    <s v="GOJ54"/>
    <n v="200"/>
    <n v="0"/>
    <s v="ร้านที่2"/>
    <s v="N** M** N***ar H***"/>
    <s v="Bangkok"/>
    <s v="-"/>
    <s v=""/>
    <s v="01/01/2026 00:52"/>
    <s v="-"/>
    <s v="J&amp;T COD"/>
    <s v="Tiktok"/>
    <s v="จ่ายทีหลัง / COD"/>
    <s v=""/>
    <s v="768764643216"/>
    <s v="01/01/2026 00:52"/>
  </r>
  <r>
    <x v="1"/>
    <x v="1"/>
    <n v="66.666666666666671"/>
    <n v="3"/>
    <s v="GOJ52"/>
    <n v="100"/>
    <n v="0"/>
    <s v="ร้านที่2"/>
    <s v="อ***ย ว***ศิลป์"/>
    <s v="กรุงเทพฯ"/>
    <s v="-"/>
    <s v=""/>
    <s v="01/01/2026 00:50"/>
    <s v="-"/>
    <s v="J&amp;T COD"/>
    <s v="Tiktok"/>
    <s v="จ่ายทีหลัง / COD"/>
    <s v=""/>
    <s v="768778262276"/>
    <s v="01/01/2026 00:51"/>
  </r>
  <r>
    <x v="1"/>
    <x v="1"/>
    <n v="66.666666666666671"/>
    <n v="15"/>
    <s v="GOJ49"/>
    <n v="500"/>
    <n v="0"/>
    <s v="ร้านที่2"/>
    <s v="เ***แม่น้องมิ้งค์"/>
    <s v="ลพบุรี"/>
    <s v="-"/>
    <s v=""/>
    <s v="01/01/2026 00:42"/>
    <s v="-"/>
    <s v="J&amp;T COD"/>
    <s v="Tiktok"/>
    <s v="จ่ายทีหลัง / COD"/>
    <s v=""/>
    <s v="768796557303"/>
    <s v="01/01/2026 00:42"/>
  </r>
  <r>
    <x v="1"/>
    <x v="1"/>
    <n v="66.666666666666671"/>
    <n v="3"/>
    <s v="GOJ48"/>
    <n v="100"/>
    <n v="0"/>
    <s v="ร้านที่2"/>
    <s v="ส***ลี"/>
    <s v="สมุทรสาคร"/>
    <s v="-"/>
    <s v=""/>
    <s v="01/01/2026 00:41"/>
    <s v="-"/>
    <s v="J&amp;T COD"/>
    <s v="Tiktok"/>
    <s v="จ่ายทีหลัง / COD"/>
    <s v=""/>
    <s v="768798177210"/>
    <s v="01/01/2026 00:41"/>
  </r>
  <r>
    <x v="2"/>
    <x v="2"/>
    <n v="50"/>
    <n v="6"/>
    <s v="GOJ47"/>
    <n v="200"/>
    <n v="0"/>
    <s v="ร้านที่2"/>
    <s v="ก***ัตน์"/>
    <s v="น่าน"/>
    <s v="-"/>
    <s v=""/>
    <s v="01/01/2026 00:41"/>
    <s v="-"/>
    <s v="J&amp;T COD"/>
    <s v="Tiktok"/>
    <s v="จ่ายทีหลัง / COD"/>
    <s v=""/>
    <s v="768778641212"/>
    <s v="01/01/2026 00:41"/>
  </r>
  <r>
    <x v="2"/>
    <x v="2"/>
    <n v="50"/>
    <n v="6"/>
    <s v="GOJ46"/>
    <n v="200"/>
    <n v="0"/>
    <s v="ร้านที่2"/>
    <s v="ศ***ิไล ผ***งิน"/>
    <s v="นครปฐม"/>
    <s v="-"/>
    <s v=""/>
    <s v="01/01/2026 00:38"/>
    <s v="-"/>
    <s v="J&amp;T COD"/>
    <s v="Tiktok"/>
    <s v="จ่ายทีหลัง / COD"/>
    <s v="เผือก 2  มะพร้าวน้ำหอม 2  ฝอยทอง1  กาแฟ 1"/>
    <s v="768753034291"/>
    <s v="01/01/2026 00:38"/>
  </r>
  <r>
    <x v="2"/>
    <x v="2"/>
    <n v="50"/>
    <n v="6"/>
    <s v="GOJ45"/>
    <n v="200"/>
    <n v="0"/>
    <s v="ร้านที่2"/>
    <s v="ว***ดา ต***"/>
    <s v="ราชบุรี"/>
    <s v="-"/>
    <s v=""/>
    <s v="01/01/2026 00:37"/>
    <s v="-"/>
    <s v="J&amp;T COD"/>
    <s v="Tiktok"/>
    <s v="จ่ายทีหลัง / COD"/>
    <s v=""/>
    <s v="768755640225"/>
    <s v="01/01/2026 00:37"/>
  </r>
  <r>
    <x v="1"/>
    <x v="1"/>
    <n v="66.666666666666671"/>
    <n v="3"/>
    <s v="GOJ44"/>
    <n v="100"/>
    <n v="0"/>
    <s v="ร้านที่2"/>
    <s v="k***tiya b***riwong"/>
    <s v="พิษณุโลก"/>
    <s v="-"/>
    <s v=""/>
    <s v="01/01/2026 00:36"/>
    <s v="-"/>
    <s v="J&amp;T COD"/>
    <s v="Tiktok"/>
    <s v="จ่ายทีหลัง / COD"/>
    <s v=""/>
    <s v="768784770250"/>
    <s v="01/01/2026 00:36"/>
  </r>
  <r>
    <x v="1"/>
    <x v="1"/>
    <n v="66.666666666666671"/>
    <n v="3"/>
    <s v="GOJ43"/>
    <n v="100"/>
    <n v="0"/>
    <s v="ร้านที่2"/>
    <s v="บ***่วย ม***มะเริง"/>
    <s v="เทศบาลนครนครราชสีมา"/>
    <s v="-"/>
    <s v=""/>
    <s v="01/01/2026 00:33"/>
    <s v="-"/>
    <s v="J&amp;T COD"/>
    <s v="Tiktok"/>
    <s v="จ่ายทีหลัง / COD"/>
    <s v=""/>
    <s v="768720976306"/>
    <s v="01/01/2026 00:33"/>
  </r>
  <r>
    <x v="1"/>
    <x v="1"/>
    <n v="66.666666666666671"/>
    <n v="6"/>
    <s v="GOJ42"/>
    <n v="200"/>
    <n v="0"/>
    <s v="ร้านที่2"/>
    <s v="ป***วน ท***ิม"/>
    <s v="ปทุมธานี"/>
    <s v="-"/>
    <s v=""/>
    <s v="01/01/2026 00:32"/>
    <s v="-"/>
    <s v="Flash Express Thailand"/>
    <s v="Tiktok"/>
    <s v="tiktok"/>
    <s v=""/>
    <s v="THT04022CE4VF4Z"/>
    <s v="01/01/2026 00:32"/>
  </r>
  <r>
    <x v="2"/>
    <x v="2"/>
    <n v="33.333333333333336"/>
    <n v="3"/>
    <s v="GOJ40"/>
    <n v="100"/>
    <n v="0"/>
    <s v="ร้านที่2"/>
    <s v="ว***"/>
    <s v="กรุงเทพฯ"/>
    <s v="-"/>
    <s v=""/>
    <s v="01/01/2026 00:26"/>
    <s v="-"/>
    <s v="J&amp;T COD"/>
    <s v="Tiktok"/>
    <s v="จ่ายทีหลัง / COD"/>
    <s v=""/>
    <s v="768763354273"/>
    <s v="01/01/2026 00:26"/>
  </r>
  <r>
    <x v="3"/>
    <x v="3"/>
    <n v="79"/>
    <n v="3"/>
    <s v="GOJ39"/>
    <n v="237"/>
    <n v="0"/>
    <s v="ร้านที่1"/>
    <s v="ส****ี"/>
    <s v="******างเตย, ตำบลคูบางหลวง, อำเภอลาดหลุมแก้ว ตำบลคูบางหลวง อำเภอลาดหลุมแก้ว จังหวัดปทุมธานี 12140"/>
    <s v="12140"/>
    <s v="81"/>
    <s v="01/01/2026 00:25"/>
    <s v="-"/>
    <s v="SPX Express"/>
    <s v="Shopee"/>
    <s v="shopee"/>
    <s v=""/>
    <s v="TH2638515790994"/>
    <s v="01/01/2026 00:25"/>
  </r>
  <r>
    <x v="2"/>
    <x v="2"/>
    <n v="33.333333333333336"/>
    <n v="3"/>
    <s v="GOJ37"/>
    <n v="100"/>
    <n v="0"/>
    <s v="ร้านที่2"/>
    <s v="ส***นา​ เ***อน​พงศ์​"/>
    <s v="พิจิตร"/>
    <s v="-"/>
    <s v=""/>
    <s v="01/01/2026 00:15"/>
    <s v="-"/>
    <s v="J&amp;T COD"/>
    <s v="Tiktok"/>
    <s v="จ่ายทีหลัง / COD"/>
    <s v=""/>
    <s v="768761351271"/>
    <s v="01/01/2026 00:24"/>
  </r>
  <r>
    <x v="1"/>
    <x v="1"/>
    <n v="66.666666666666671"/>
    <n v="3"/>
    <s v="GOJ36"/>
    <n v="200"/>
    <n v="0"/>
    <s v="ร้านที่2"/>
    <s v="P***ak J***haisong"/>
    <s v="นครราชสีมา"/>
    <s v="-"/>
    <s v=""/>
    <s v="01/01/2026 00:13"/>
    <s v="-"/>
    <s v="J&amp;T COD"/>
    <s v="Tiktok"/>
    <s v="จ่ายทีหลัง / COD"/>
    <s v=""/>
    <s v="768728073234"/>
    <s v="01/01/2026 00:24"/>
  </r>
  <r>
    <x v="2"/>
    <x v="2"/>
    <n v="33.333333333333336"/>
    <n v="3"/>
    <s v="GOJ36"/>
    <n v="200"/>
    <n v="0"/>
    <s v="ร้านที่2"/>
    <s v="P***ak J***haisong"/>
    <s v="นครราชสีมา"/>
    <s v="-"/>
    <s v=""/>
    <s v="01/01/2026 00:13"/>
    <s v="-"/>
    <s v="J&amp;T COD"/>
    <s v="Tiktok"/>
    <s v="จ่ายทีหลัง / COD"/>
    <s v=""/>
    <s v="768728073234"/>
    <s v="01/01/2026 00:24"/>
  </r>
  <r>
    <x v="2"/>
    <x v="2"/>
    <n v="65"/>
    <n v="9"/>
    <s v="GOJ35"/>
    <n v="310"/>
    <n v="0"/>
    <s v="ร้านที่2"/>
    <s v="ป***นภา  ส***โย"/>
    <s v="เทศบาลนครนครศรีธรรมราช"/>
    <s v="-"/>
    <s v=""/>
    <s v="01/01/2026 00:13"/>
    <s v="-"/>
    <s v="J&amp;T COD"/>
    <s v="Tiktok"/>
    <s v="จ่ายทีหลัง / COD"/>
    <s v=""/>
    <s v="768771242245"/>
    <s v="01/01/2026 00:24"/>
  </r>
  <r>
    <x v="6"/>
    <x v="6"/>
    <n v="13"/>
    <n v="2"/>
    <s v="GOJ33"/>
    <n v="42"/>
    <n v="16"/>
    <s v="ร้านที่1"/>
    <s v="ฮ***า"/>
    <s v="******ตำบลยะลา อำเภอเมืองยะลา จังหวัดยะลา 95000"/>
    <s v="95000"/>
    <s v="45"/>
    <s v="01/01/2026 10:24"/>
    <s v="-"/>
    <s v="SPX Express"/>
    <s v="Shopee"/>
    <s v="shopee"/>
    <s v=""/>
    <s v="TH264863555783R"/>
    <s v="01/01/2026 00:23"/>
  </r>
  <r>
    <x v="1"/>
    <x v="1"/>
    <n v="66.666666666666671"/>
    <n v="3"/>
    <s v="GOJ32"/>
    <n v="100"/>
    <n v="0"/>
    <s v="ร้านที่2"/>
    <s v="พ***นิกา  ศ***ุล"/>
    <s v="เพชรบูรณ์"/>
    <s v="-"/>
    <s v=""/>
    <s v="01/01/2026 00:08"/>
    <s v="-"/>
    <s v="J&amp;T COD"/>
    <s v="Tiktok"/>
    <s v="จ่ายทีหลัง / COD"/>
    <s v=""/>
    <s v="768745865263"/>
    <s v="01/01/2026 00:21"/>
  </r>
  <r>
    <x v="3"/>
    <x v="25"/>
    <n v="80.75"/>
    <n v="1"/>
    <s v="GOJ31"/>
    <n v="87.75"/>
    <n v="7"/>
    <s v="ร้านที่1"/>
    <s v="สุมาลี  จันหิรัญ"/>
    <s v="14/13หมู่1 ต.คูบางหลวง_x000a__x000a_ลาดหลุมแก้ว/ Lat Lum Kaeoปทุมธานี/ Pathum Thani_x000a_12140"/>
    <s v="12140"/>
    <s v="660626786981"/>
    <s v="01/01/2026 00:10"/>
    <s v="-"/>
    <s v="Kerry_dropoff"/>
    <s v="Lazada"/>
    <s v="lazada"/>
    <s v=""/>
    <s v="LEXPU0643534333"/>
    <s v="01/01/2026 00:10"/>
  </r>
  <r>
    <x v="3"/>
    <x v="3"/>
    <n v="66.333333333333329"/>
    <n v="3"/>
    <s v="GOJ30"/>
    <n v="250"/>
    <n v="0"/>
    <s v="ร้านที่2"/>
    <s v="j***kkkun"/>
    <s v="เชียงราย"/>
    <s v="-"/>
    <s v=""/>
    <s v="01/01/2026 00:04"/>
    <s v="-"/>
    <s v="J&amp;T Express"/>
    <s v="Tiktok"/>
    <s v="tiktok"/>
    <s v=""/>
    <s v="768744336216"/>
    <s v="01/01/2026 00: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">
  <r>
    <x v="0"/>
    <x v="0"/>
    <n v="66"/>
    <n v="6"/>
    <s v="GPE42"/>
    <n v="300"/>
    <n v="0"/>
    <s v="ร้านที่2"/>
    <s v="ก***ต"/>
    <s v="ปทุมธานี"/>
    <s v="-"/>
    <s v=""/>
    <s v="02/01/2026 23:57"/>
    <s v="-"/>
    <s v="J&amp;T COD"/>
    <s v="Tiktok"/>
    <s v="จ่ายทีหลัง / COD"/>
    <s v=""/>
    <s v="768812076281"/>
    <s v="02/01/2026 23:57"/>
  </r>
  <r>
    <x v="1"/>
    <x v="1"/>
    <n v="68"/>
    <n v="3"/>
    <s v="GPE42"/>
    <n v="300"/>
    <n v="0"/>
    <s v="ร้านที่2"/>
    <s v="ก***ต"/>
    <s v="ปทุมธานี"/>
    <s v="-"/>
    <s v=""/>
    <s v="02/01/2026 23:57"/>
    <s v="-"/>
    <s v="J&amp;T COD"/>
    <s v="Tiktok"/>
    <s v="จ่ายทีหลัง / COD"/>
    <s v=""/>
    <s v="768812076281"/>
    <s v="02/01/2026 23:57"/>
  </r>
  <r>
    <x v="2"/>
    <x v="2"/>
    <n v="33.333333333333336"/>
    <n v="3"/>
    <s v="GPE41"/>
    <n v="100"/>
    <n v="0"/>
    <s v="ร้านที่2"/>
    <s v="ส***ด อ***รโสภางค์"/>
    <s v="นนทบุรี"/>
    <s v="-"/>
    <s v=""/>
    <s v="02/01/2026 23:55"/>
    <s v="-"/>
    <s v="J&amp;T COD"/>
    <s v="Tiktok"/>
    <s v="จ่ายทีหลัง / COD"/>
    <s v=""/>
    <s v="768803141396"/>
    <s v="02/01/2026 23:55"/>
  </r>
  <r>
    <x v="0"/>
    <x v="0"/>
    <n v="66"/>
    <n v="4"/>
    <s v="GPE40"/>
    <n v="200"/>
    <n v="0"/>
    <s v="ร้านที่2"/>
    <s v="T***aeng"/>
    <s v="นครศรีธรรมราช"/>
    <s v="-"/>
    <s v=""/>
    <s v="02/01/2026 23:47"/>
    <s v="-"/>
    <s v="J&amp;T COD"/>
    <s v="Tiktok"/>
    <s v="จ่ายทีหลัง / COD"/>
    <s v=""/>
    <s v="768870687233"/>
    <s v="02/01/2026 23:47"/>
  </r>
  <r>
    <x v="1"/>
    <x v="1"/>
    <n v="68"/>
    <n v="2"/>
    <s v="GPE40"/>
    <n v="200"/>
    <n v="0"/>
    <s v="ร้านที่2"/>
    <s v="T***aeng"/>
    <s v="นครศรีธรรมราช"/>
    <s v="-"/>
    <s v=""/>
    <s v="02/01/2026 23:47"/>
    <s v="-"/>
    <s v="J&amp;T COD"/>
    <s v="Tiktok"/>
    <s v="จ่ายทีหลัง / COD"/>
    <s v=""/>
    <s v="768870687233"/>
    <s v="02/01/2026 23:47"/>
  </r>
  <r>
    <x v="3"/>
    <x v="3"/>
    <n v="69.900000000000006"/>
    <n v="10"/>
    <s v="GPE39"/>
    <n v="839.7"/>
    <n v="104.5"/>
    <s v="ร้านที่1"/>
    <s v="อาภาพร เพชรเสถียร"/>
    <s v="417 ม.9 ต.บริบูรณ์ อ.สีชมพู_x000a__x000a_สีชมพู/ Si Chomphuขอนแก่น/ Khon Kaen_x000a_40220"/>
    <s v="40220"/>
    <s v="660836770412"/>
    <s v="02/01/2026 23:41"/>
    <s v="-"/>
    <s v="Kerry_dropoff"/>
    <s v="Lazada"/>
    <s v="lazada"/>
    <s v=""/>
    <s v="TH370686N0531H"/>
    <s v="02/01/2026 23:41"/>
  </r>
  <r>
    <x v="4"/>
    <x v="4"/>
    <n v="139"/>
    <n v="2"/>
    <s v="GPE38"/>
    <n v="217.98"/>
    <n v="0"/>
    <s v="ร้านที่2"/>
    <s v="ค** อ***ร เ***รี"/>
    <s v="ยะลา"/>
    <s v="-"/>
    <s v=""/>
    <s v="02/01/2026 23:40"/>
    <s v="-"/>
    <s v="J&amp;T COD"/>
    <s v="Tiktok"/>
    <s v="จ่ายทีหลัง / COD"/>
    <s v=""/>
    <s v="768848352241"/>
    <s v="02/01/2026 23:40"/>
  </r>
  <r>
    <x v="0"/>
    <x v="0"/>
    <n v="66"/>
    <n v="2"/>
    <s v="GPE37"/>
    <n v="100"/>
    <n v="0"/>
    <s v="ร้านที่2"/>
    <s v="ป***พ"/>
    <s v="นครปฐม"/>
    <s v="-"/>
    <s v=""/>
    <s v="02/01/2026 23:39"/>
    <s v="-"/>
    <s v="J&amp;T COD"/>
    <s v="Tiktok"/>
    <s v="จ่ายทีหลัง / COD"/>
    <s v=""/>
    <s v="768804306373"/>
    <s v="02/01/2026 23:39"/>
  </r>
  <r>
    <x v="1"/>
    <x v="1"/>
    <n v="68"/>
    <n v="1"/>
    <s v="GPE37"/>
    <n v="100"/>
    <n v="0"/>
    <s v="ร้านที่2"/>
    <s v="ป***พ"/>
    <s v="นครปฐม"/>
    <s v="-"/>
    <s v=""/>
    <s v="02/01/2026 23:39"/>
    <s v="-"/>
    <s v="J&amp;T COD"/>
    <s v="Tiktok"/>
    <s v="จ่ายทีหลัง / COD"/>
    <s v=""/>
    <s v="768804306373"/>
    <s v="02/01/2026 23:39"/>
  </r>
  <r>
    <x v="2"/>
    <x v="2"/>
    <n v="50"/>
    <n v="6"/>
    <s v="GPE36"/>
    <n v="200"/>
    <n v="0"/>
    <s v="ร้านที่2"/>
    <s v="ผ***าศ พ***บผา"/>
    <s v="ปทุมธานี"/>
    <s v="-"/>
    <s v=""/>
    <s v="02/01/2026 23:28"/>
    <s v="-"/>
    <s v="Flash Express Thailand COD"/>
    <s v="Tiktok"/>
    <s v="จ่ายทีหลัง / COD"/>
    <s v=""/>
    <s v="THT04022CHTM72Z"/>
    <s v="02/01/2026 23:28"/>
  </r>
  <r>
    <x v="0"/>
    <x v="0"/>
    <n v="66"/>
    <n v="10"/>
    <s v="GPE32"/>
    <n v="500"/>
    <n v="0"/>
    <s v="ร้านที่2"/>
    <s v="ว***พ็ญ อ***ต์พงศ์มณี"/>
    <s v="ปทุมธานี"/>
    <s v="-"/>
    <s v=""/>
    <s v="02/01/2026 23:12"/>
    <s v="-"/>
    <s v="Flash Express Thailand"/>
    <s v="Tiktok"/>
    <s v="tiktok"/>
    <s v=""/>
    <s v="THT04062CKP375Z"/>
    <s v="02/01/2026 23:12"/>
  </r>
  <r>
    <x v="1"/>
    <x v="1"/>
    <n v="68"/>
    <n v="5"/>
    <s v="GPE32"/>
    <n v="500"/>
    <n v="0"/>
    <s v="ร้านที่2"/>
    <s v="ว***พ็ญ อ***ต์พงศ์มณี"/>
    <s v="ปทุมธานี"/>
    <s v="-"/>
    <s v=""/>
    <s v="02/01/2026 23:12"/>
    <s v="-"/>
    <s v="Flash Express Thailand"/>
    <s v="Tiktok"/>
    <s v="tiktok"/>
    <s v=""/>
    <s v="THT04062CKP375Z"/>
    <s v="02/01/2026 23:12"/>
  </r>
  <r>
    <x v="2"/>
    <x v="2"/>
    <n v="33.333333333333336"/>
    <n v="3"/>
    <s v="GPE31"/>
    <n v="100"/>
    <n v="0"/>
    <s v="ร้านที่2"/>
    <s v="ม***ินท์"/>
    <s v="กรุงเทพฯ"/>
    <s v="-"/>
    <s v=""/>
    <s v="02/01/2026 23:11"/>
    <s v="-"/>
    <s v="J&amp;T Express"/>
    <s v="Tiktok"/>
    <s v="tiktok"/>
    <s v=""/>
    <s v="768877965343"/>
    <s v="02/01/2026 23:10"/>
  </r>
  <r>
    <x v="2"/>
    <x v="2"/>
    <n v="50"/>
    <n v="6"/>
    <s v="GPE30"/>
    <n v="200"/>
    <n v="0"/>
    <s v="ร้านที่2"/>
    <s v="ล*** จ***หล่อ"/>
    <s v="สุรินทร์"/>
    <s v="-"/>
    <s v=""/>
    <s v="02/01/2026 23:11"/>
    <s v="-"/>
    <s v="Flash Express Thailand"/>
    <s v="Tiktok"/>
    <s v="tiktok"/>
    <s v=""/>
    <s v="THT29022CHTXR6Z"/>
    <s v="02/01/2026 23:10"/>
  </r>
  <r>
    <x v="2"/>
    <x v="2"/>
    <n v="50"/>
    <n v="6"/>
    <s v="GPE29"/>
    <n v="200"/>
    <n v="0"/>
    <s v="ร้านที่2"/>
    <s v="ล***ล  ข***ปถัมภ์"/>
    <s v="กรุงเทพมหานคร"/>
    <s v="-"/>
    <s v=""/>
    <s v="02/01/2026 23:10"/>
    <s v="-"/>
    <s v="J&amp;T COD"/>
    <s v="Tiktok"/>
    <s v="จ่ายทีหลัง / COD"/>
    <s v=""/>
    <s v="768877525393"/>
    <s v="02/01/2026 23:10"/>
  </r>
  <r>
    <x v="2"/>
    <x v="2"/>
    <n v="50"/>
    <n v="6"/>
    <s v="GPE28"/>
    <n v="200"/>
    <n v="0"/>
    <s v="ร้านที่2"/>
    <s v="จ***ญา ค***บ"/>
    <s v="ฉะเชิงเทรา"/>
    <s v="-"/>
    <s v=""/>
    <s v="02/01/2026 23:09"/>
    <s v="-"/>
    <s v="J&amp;T COD"/>
    <s v="Tiktok"/>
    <s v="จ่ายทีหลัง / COD"/>
    <s v=""/>
    <s v="768841206405"/>
    <s v="02/01/2026 23:09"/>
  </r>
  <r>
    <x v="0"/>
    <x v="0"/>
    <n v="66"/>
    <n v="4"/>
    <s v="GPE27"/>
    <n v="200"/>
    <n v="0"/>
    <s v="ร้านที่2"/>
    <s v="ว***ภา อ***วัติ"/>
    <s v="กรุงเทพฯ"/>
    <s v="-"/>
    <s v=""/>
    <s v="02/01/2026 23:05"/>
    <s v="-"/>
    <s v="J&amp;T COD"/>
    <s v="Tiktok"/>
    <s v="จ่ายทีหลัง / COD"/>
    <s v=""/>
    <s v="768843595284"/>
    <s v="02/01/2026 23:05"/>
  </r>
  <r>
    <x v="1"/>
    <x v="1"/>
    <n v="68"/>
    <n v="2"/>
    <s v="GPE27"/>
    <n v="200"/>
    <n v="0"/>
    <s v="ร้านที่2"/>
    <s v="ว***ภา อ***วัติ"/>
    <s v="กรุงเทพฯ"/>
    <s v="-"/>
    <s v=""/>
    <s v="02/01/2026 23:05"/>
    <s v="-"/>
    <s v="J&amp;T COD"/>
    <s v="Tiktok"/>
    <s v="จ่ายทีหลัง / COD"/>
    <s v=""/>
    <s v="768843595284"/>
    <s v="02/01/2026 23:05"/>
  </r>
  <r>
    <x v="2"/>
    <x v="2"/>
    <n v="65"/>
    <n v="9"/>
    <s v="GPE26"/>
    <n v="310"/>
    <n v="0"/>
    <s v="ร้านที่2"/>
    <s v="น***าวเกษรา พ***ี"/>
    <s v="ราชบุรี"/>
    <s v="-"/>
    <s v=""/>
    <s v="02/01/2026 23:02"/>
    <s v="-"/>
    <s v="J&amp;T COD"/>
    <s v="Tiktok"/>
    <s v="จ่ายทีหลัง / COD"/>
    <s v=""/>
    <s v="768802368375"/>
    <s v="02/01/2026 23:02"/>
  </r>
  <r>
    <x v="0"/>
    <x v="0"/>
    <n v="66"/>
    <n v="2"/>
    <s v="GPE25"/>
    <n v="100"/>
    <n v="0"/>
    <s v="ร้านที่2"/>
    <s v="B***song T***nim"/>
    <s v="อ่างทอง"/>
    <s v="-"/>
    <s v=""/>
    <s v="02/01/2026 22:52"/>
    <s v="-"/>
    <s v="J&amp;T COD"/>
    <s v="Tiktok"/>
    <s v="จ่ายทีหลัง / COD"/>
    <s v=""/>
    <s v="768885915335"/>
    <s v="02/01/2026 22:52"/>
  </r>
  <r>
    <x v="1"/>
    <x v="1"/>
    <n v="68"/>
    <n v="1"/>
    <s v="GPE25"/>
    <n v="100"/>
    <n v="0"/>
    <s v="ร้านที่2"/>
    <s v="B***song T***nim"/>
    <s v="อ่างทอง"/>
    <s v="-"/>
    <s v=""/>
    <s v="02/01/2026 22:52"/>
    <s v="-"/>
    <s v="J&amp;T COD"/>
    <s v="Tiktok"/>
    <s v="จ่ายทีหลัง / COD"/>
    <s v=""/>
    <s v="768885915335"/>
    <s v="02/01/2026 22:52"/>
  </r>
  <r>
    <x v="2"/>
    <x v="2"/>
    <n v="50"/>
    <n v="6"/>
    <s v="GPE24"/>
    <n v="200"/>
    <n v="0"/>
    <s v="ร้านที่2"/>
    <s v="บ***ัตน์ เ***่ยนวงศ์"/>
    <s v="กรุงเทพมหานคร"/>
    <s v="-"/>
    <s v=""/>
    <s v="02/01/2026 22:49"/>
    <s v="-"/>
    <s v="J&amp;T COD"/>
    <s v="Tiktok"/>
    <s v="จ่ายทีหลัง / COD"/>
    <s v=""/>
    <s v="768810944370"/>
    <s v="02/01/2026 22:49"/>
  </r>
  <r>
    <x v="2"/>
    <x v="2"/>
    <n v="50"/>
    <n v="6"/>
    <s v="GPE23"/>
    <n v="200"/>
    <n v="0"/>
    <s v="ร้านที่2"/>
    <s v="เ***วินี พ***ชร"/>
    <s v="เพชรบุรี"/>
    <s v="-"/>
    <s v=""/>
    <s v="02/01/2026 22:43"/>
    <s v="-"/>
    <s v="J&amp;T COD"/>
    <s v="Tiktok"/>
    <s v="จ่ายทีหลัง / COD"/>
    <s v=""/>
    <s v="768867740351"/>
    <s v="02/01/2026 22:44"/>
  </r>
  <r>
    <x v="2"/>
    <x v="2"/>
    <n v="50"/>
    <n v="6"/>
    <s v="GPE22"/>
    <n v="200"/>
    <n v="0"/>
    <s v="ร้านที่2"/>
    <s v="น***าวปริศนา พ***ิม"/>
    <s v="จังหวัดสุโขทัย"/>
    <s v="-"/>
    <s v=""/>
    <s v="02/01/2026 22:43"/>
    <s v="-"/>
    <s v="J&amp;T Express"/>
    <s v="Tiktok"/>
    <s v="tiktok"/>
    <s v=""/>
    <s v="768876223382"/>
    <s v="02/01/2026 22:43"/>
  </r>
  <r>
    <x v="2"/>
    <x v="2"/>
    <n v="50"/>
    <n v="6"/>
    <s v="GPE21"/>
    <n v="200"/>
    <n v="0"/>
    <s v="ร้านที่2"/>
    <s v="ก***ฟ"/>
    <s v="กรุงเทพฯ"/>
    <s v="-"/>
    <s v=""/>
    <s v="02/01/2026 22:35"/>
    <s v="-"/>
    <s v="J&amp;T Express"/>
    <s v="Tiktok"/>
    <s v="tiktok"/>
    <s v=""/>
    <s v="768868826316"/>
    <s v="02/01/2026 22:35"/>
  </r>
  <r>
    <x v="2"/>
    <x v="2"/>
    <n v="50"/>
    <n v="6"/>
    <s v="GPE20"/>
    <n v="200"/>
    <n v="0"/>
    <s v="ร้านที่2"/>
    <s v="บ***ี่"/>
    <s v="กระบี่"/>
    <s v="-"/>
    <s v=""/>
    <s v="02/01/2026 22:34"/>
    <s v="-"/>
    <s v="J&amp;T Express"/>
    <s v="Tiktok"/>
    <s v="tiktok"/>
    <s v=""/>
    <s v="768845347373"/>
    <s v="02/01/2026 22:34"/>
  </r>
  <r>
    <x v="2"/>
    <x v="2"/>
    <n v="50"/>
    <n v="12"/>
    <s v="GPE18"/>
    <n v="448"/>
    <n v="48"/>
    <s v="ร้านที่2"/>
    <s v="น***ิพย์ ถ***จะนะ"/>
    <s v="สงขลา"/>
    <s v="-"/>
    <s v=""/>
    <s v="02/01/2026 22:33"/>
    <s v="-"/>
    <s v="J&amp;T Express"/>
    <s v="Tiktok"/>
    <s v="tiktok"/>
    <s v=""/>
    <s v="768800573380"/>
    <s v="02/01/2026 22:34"/>
  </r>
  <r>
    <x v="3"/>
    <x v="3"/>
    <n v="80"/>
    <n v="2"/>
    <s v="GPE17"/>
    <n v="631"/>
    <n v="0"/>
    <s v="ร้านที่1"/>
    <s v="น******ง"/>
    <s v="******างกรวย-ไทรน้อย ต.บางกร่าง ตำบลบางกร่าง อำเภอเมืองนนทบุรี จังหวัดนนทบุรี 11000"/>
    <s v="11000"/>
    <s v="41"/>
    <s v="02/01/2026 22:33"/>
    <s v="-"/>
    <s v="SPX Express"/>
    <s v="Shopee"/>
    <s v="shopee"/>
    <s v=""/>
    <s v="TH2637898927392"/>
    <s v="02/01/2026 22:33"/>
  </r>
  <r>
    <x v="5"/>
    <x v="5"/>
    <n v="78"/>
    <n v="3"/>
    <s v="GPE17"/>
    <n v="631"/>
    <n v="0"/>
    <s v="ร้านที่1"/>
    <s v="น******ง"/>
    <s v="******างกรวย-ไทรน้อย ต.บางกร่าง ตำบลบางกร่าง อำเภอเมืองนนทบุรี จังหวัดนนทบุรี 11000"/>
    <s v="11000"/>
    <s v="41"/>
    <s v="02/01/2026 22:33"/>
    <s v="-"/>
    <s v="SPX Express"/>
    <s v="Shopee"/>
    <s v="shopee"/>
    <s v=""/>
    <s v="TH2637898927392"/>
    <s v="02/01/2026 22:33"/>
  </r>
  <r>
    <x v="3"/>
    <x v="3"/>
    <n v="79"/>
    <n v="3"/>
    <s v="GPE17"/>
    <n v="631"/>
    <n v="0"/>
    <s v="ร้านที่1"/>
    <s v="น******ง"/>
    <s v="******างกรวย-ไทรน้อย ต.บางกร่าง ตำบลบางกร่าง อำเภอเมืองนนทบุรี จังหวัดนนทบุรี 11000"/>
    <s v="11000"/>
    <s v="41"/>
    <s v="02/01/2026 22:33"/>
    <s v="-"/>
    <s v="SPX Express"/>
    <s v="Shopee"/>
    <s v="shopee"/>
    <s v=""/>
    <s v="TH2637898927392"/>
    <s v="02/01/2026 22:33"/>
  </r>
  <r>
    <x v="6"/>
    <x v="6"/>
    <n v="139"/>
    <n v="1"/>
    <s v="GPE16"/>
    <n v="108.99"/>
    <n v="0"/>
    <s v="ร้านที่2"/>
    <s v="ม***รา ข***สร"/>
    <s v="พระนครศรีอยุธยา"/>
    <s v="-"/>
    <s v=""/>
    <s v="02/01/2026 22:32"/>
    <s v="-"/>
    <s v="J&amp;T COD"/>
    <s v="Tiktok"/>
    <s v="จ่ายทีหลัง / COD"/>
    <s v=""/>
    <s v="768823238245"/>
    <s v="02/01/2026 22:32"/>
  </r>
  <r>
    <x v="0"/>
    <x v="0"/>
    <n v="66"/>
    <n v="2"/>
    <s v="GPE15"/>
    <n v="300"/>
    <n v="0"/>
    <s v="ร้านที่2"/>
    <s v="เ***"/>
    <s v="กรุงเทพฯ"/>
    <s v="-"/>
    <s v=""/>
    <s v="02/01/2026 22:31"/>
    <s v="-"/>
    <s v="J&amp;T Express"/>
    <s v="Tiktok"/>
    <s v="tiktok"/>
    <s v=""/>
    <s v="768844916302"/>
    <s v="02/01/2026 22:31"/>
  </r>
  <r>
    <x v="1"/>
    <x v="1"/>
    <n v="68"/>
    <n v="1"/>
    <s v="GPE15"/>
    <n v="300"/>
    <n v="0"/>
    <s v="ร้านที่2"/>
    <s v="เ***"/>
    <s v="กรุงเทพฯ"/>
    <s v="-"/>
    <s v=""/>
    <s v="02/01/2026 22:31"/>
    <s v="-"/>
    <s v="J&amp;T Express"/>
    <s v="Tiktok"/>
    <s v="tiktok"/>
    <s v=""/>
    <s v="768844916302"/>
    <s v="02/01/2026 22:31"/>
  </r>
  <r>
    <x v="2"/>
    <x v="2"/>
    <n v="50"/>
    <n v="6"/>
    <s v="GPE15"/>
    <n v="300"/>
    <n v="0"/>
    <s v="ร้านที่2"/>
    <s v="เ***"/>
    <s v="กรุงเทพฯ"/>
    <s v="-"/>
    <s v=""/>
    <s v="02/01/2026 22:31"/>
    <s v="-"/>
    <s v="J&amp;T Express"/>
    <s v="Tiktok"/>
    <s v="tiktok"/>
    <s v=""/>
    <s v="768844916302"/>
    <s v="02/01/2026 22:31"/>
  </r>
  <r>
    <x v="2"/>
    <x v="2"/>
    <n v="65"/>
    <n v="9"/>
    <s v="GPE14"/>
    <n v="310"/>
    <n v="0"/>
    <s v="ร้านที่2"/>
    <s v="ส***ตรา น***หลุบเลา"/>
    <s v="มหาสารคาม"/>
    <s v="-"/>
    <s v=""/>
    <s v="02/01/2026 22:26"/>
    <s v="-"/>
    <s v="J&amp;T COD"/>
    <s v="Tiktok"/>
    <s v="จ่ายทีหลัง / COD"/>
    <s v=""/>
    <s v="768867303422"/>
    <s v="02/01/2026 22:26"/>
  </r>
  <r>
    <x v="6"/>
    <x v="7"/>
    <n v="103.55"/>
    <n v="1"/>
    <s v="GPE13"/>
    <n v="662.3"/>
    <n v="41"/>
    <s v="ร้านที่3"/>
    <s v="คุณธัญลักษณ์  เดชารัตน์"/>
    <s v="โรงเรียนด่านขุนทด 602 · ด่านขุนทด/ Dan Khun Thot_x000a__x000a_ด่านขุนทด/ Dan Khun Thotนครราชสีมา/ Nakhon Ratchasima_x000a_30210"/>
    <s v="30210"/>
    <s v="660930904029"/>
    <s v="02/01/2026 22:25"/>
    <s v="-"/>
    <s v="Kerry_dropoff"/>
    <s v="Lazada"/>
    <s v="lazada"/>
    <s v=""/>
    <s v="TH270886N8Z65B"/>
    <s v="02/01/2026 22:25"/>
  </r>
  <r>
    <x v="7"/>
    <x v="7"/>
    <n v="103.55"/>
    <n v="1"/>
    <s v="GPE13"/>
    <n v="662.3"/>
    <n v="41"/>
    <s v="ร้านที่3"/>
    <s v="คุณธัญลักษณ์  เดชารัตน์"/>
    <s v="โรงเรียนด่านขุนทด 602 · ด่านขุนทด/ Dan Khun Thot_x000a__x000a_ด่านขุนทด/ Dan Khun Thotนครราชสีมา/ Nakhon Ratchasima_x000a_30210"/>
    <s v="30210"/>
    <s v="660930904029"/>
    <s v="02/01/2026 22:25"/>
    <s v="-"/>
    <s v="Kerry_dropoff"/>
    <s v="Lazada"/>
    <s v="lazada"/>
    <s v=""/>
    <s v="TH270886N8Z65B"/>
    <s v="02/01/2026 22:25"/>
  </r>
  <r>
    <x v="8"/>
    <x v="7"/>
    <n v="103.55"/>
    <n v="1"/>
    <s v="GPE13"/>
    <n v="662.3"/>
    <n v="41"/>
    <s v="ร้านที่3"/>
    <s v="คุณธัญลักษณ์  เดชารัตน์"/>
    <s v="โรงเรียนด่านขุนทด 602 · ด่านขุนทด/ Dan Khun Thot_x000a__x000a_ด่านขุนทด/ Dan Khun Thotนครราชสีมา/ Nakhon Ratchasima_x000a_30210"/>
    <s v="30210"/>
    <s v="660930904029"/>
    <s v="02/01/2026 22:25"/>
    <s v="-"/>
    <s v="Kerry_dropoff"/>
    <s v="Lazada"/>
    <s v="lazada"/>
    <s v=""/>
    <s v="TH270886N8Z65B"/>
    <s v="02/01/2026 22:25"/>
  </r>
  <r>
    <x v="4"/>
    <x v="7"/>
    <n v="103.55"/>
    <n v="3"/>
    <s v="GPE13"/>
    <n v="662.3"/>
    <n v="41"/>
    <s v="ร้านที่3"/>
    <s v="คุณธัญลักษณ์  เดชารัตน์"/>
    <s v="โรงเรียนด่านขุนทด 602 · ด่านขุนทด/ Dan Khun Thot_x000a__x000a_ด่านขุนทด/ Dan Khun Thotนครราชสีมา/ Nakhon Ratchasima_x000a_30210"/>
    <s v="30210"/>
    <s v="660930904029"/>
    <s v="02/01/2026 22:25"/>
    <s v="-"/>
    <s v="Kerry_dropoff"/>
    <s v="Lazada"/>
    <s v="lazada"/>
    <s v=""/>
    <s v="TH270886N8Z65B"/>
    <s v="02/01/2026 22:25"/>
  </r>
  <r>
    <x v="2"/>
    <x v="2"/>
    <n v="50"/>
    <n v="6"/>
    <s v="GPE12"/>
    <n v="208"/>
    <n v="8"/>
    <s v="ร้านที่2"/>
    <s v="P***chat Z***"/>
    <s v="ปัตตานี"/>
    <s v="-"/>
    <s v=""/>
    <s v="02/01/2026 22:24"/>
    <s v="-"/>
    <s v="J&amp;T COD"/>
    <s v="Tiktok"/>
    <s v="จ่ายทีหลัง / COD"/>
    <s v=""/>
    <s v="768808084181"/>
    <s v="02/01/2026 22:24"/>
  </r>
  <r>
    <x v="2"/>
    <x v="2"/>
    <n v="65"/>
    <n v="9"/>
    <s v="GPE11"/>
    <n v="310"/>
    <n v="0"/>
    <s v="ร้านที่2"/>
    <s v="อ***ตย์ ม***ียม"/>
    <s v="สมุทรปราการ"/>
    <s v="-"/>
    <s v=""/>
    <s v="02/01/2026 22:21"/>
    <s v="-"/>
    <s v="J&amp;T Express"/>
    <s v="Tiktok"/>
    <s v="tiktok"/>
    <s v=""/>
    <s v="768871280343"/>
    <s v="02/01/2026 22:21"/>
  </r>
  <r>
    <x v="2"/>
    <x v="2"/>
    <n v="33.333333333333336"/>
    <n v="6"/>
    <s v="GPE10"/>
    <n v="200"/>
    <n v="0"/>
    <s v="ร้านที่2"/>
    <s v="น***ตน์ ท***ิโรจน์"/>
    <s v="สระบุรี"/>
    <s v="-"/>
    <s v=""/>
    <s v="02/01/2026 22:21"/>
    <s v="-"/>
    <s v="J&amp;T Express"/>
    <s v="Tiktok"/>
    <s v="tiktok"/>
    <s v=""/>
    <s v="768802020324"/>
    <s v="02/01/2026 22:21"/>
  </r>
  <r>
    <x v="2"/>
    <x v="2"/>
    <n v="50"/>
    <n v="6"/>
    <s v="GPE9"/>
    <n v="200"/>
    <n v="0"/>
    <s v="ร้านที่2"/>
    <s v="ส***พร น***ักษ์"/>
    <s v="สมุทรปราการ"/>
    <s v="-"/>
    <s v=""/>
    <s v="02/01/2026 22:16"/>
    <s v="-"/>
    <s v="J&amp;T Express"/>
    <s v="Tiktok"/>
    <s v="tiktok"/>
    <s v=""/>
    <s v="768864420365"/>
    <s v="02/01/2026 22:16"/>
  </r>
  <r>
    <x v="9"/>
    <x v="8"/>
    <n v="13"/>
    <n v="1"/>
    <s v="GPE5"/>
    <n v="61"/>
    <n v="48"/>
    <s v="ร้านที่1"/>
    <s v="อ******ะ"/>
    <s v="******ี่ 1, ซอย สุขุมวิท 25, แขวงคลองเตยเหนือ แขวงคลองเตยเหนือ เขตวัฒนา จังหวัดกรุงเทพมหานคร 10110"/>
    <s v="10110"/>
    <s v="36"/>
    <s v="02/01/2026 22:07"/>
    <s v="-"/>
    <s v="SPX Express"/>
    <s v="Shopee"/>
    <s v="shopee"/>
    <s v=""/>
    <s v="TH266997254678T"/>
    <s v="02/01/2026 22:06"/>
  </r>
  <r>
    <x v="2"/>
    <x v="2"/>
    <n v="50"/>
    <n v="12"/>
    <s v="GPE3"/>
    <n v="400"/>
    <n v="0"/>
    <s v="ร้านที่2"/>
    <s v="น***นาพร ท***ัว"/>
    <s v="กรุงเทพฯ"/>
    <s v="-"/>
    <s v=""/>
    <s v="02/01/2026 22:02"/>
    <s v="-"/>
    <s v="J&amp;T COD"/>
    <s v="Tiktok"/>
    <s v="จ่ายทีหลัง / COD"/>
    <s v=""/>
    <s v="768836772373"/>
    <s v="02/01/2026 22:02"/>
  </r>
  <r>
    <x v="0"/>
    <x v="0"/>
    <n v="66"/>
    <n v="4"/>
    <s v="GPE2"/>
    <n v="200"/>
    <n v="0"/>
    <s v="ร้านที่2"/>
    <s v="ศ***พร ข***ับ"/>
    <s v="กรุงเทพฯ"/>
    <s v="-"/>
    <s v=""/>
    <s v="02/01/2026 22:02"/>
    <s v="-"/>
    <s v="J&amp;T COD"/>
    <s v="Tiktok"/>
    <s v="จ่ายทีหลัง / COD"/>
    <s v=""/>
    <s v="768879273304"/>
    <s v="02/01/2026 22:02"/>
  </r>
  <r>
    <x v="1"/>
    <x v="1"/>
    <n v="68"/>
    <n v="2"/>
    <s v="GPE2"/>
    <n v="200"/>
    <n v="0"/>
    <s v="ร้านที่2"/>
    <s v="ศ***พร ข***ับ"/>
    <s v="กรุงเทพฯ"/>
    <s v="-"/>
    <s v=""/>
    <s v="02/01/2026 22:02"/>
    <s v="-"/>
    <s v="J&amp;T COD"/>
    <s v="Tiktok"/>
    <s v="จ่ายทีหลัง / COD"/>
    <s v=""/>
    <s v="768879273304"/>
    <s v="02/01/2026 22:02"/>
  </r>
  <r>
    <x v="0"/>
    <x v="0"/>
    <n v="66"/>
    <n v="2"/>
    <s v="GPE1"/>
    <n v="100"/>
    <n v="0"/>
    <s v="ร้านที่2"/>
    <s v="จ***วรรณ"/>
    <s v="ประจวบคีรีขันธ์"/>
    <s v="-"/>
    <s v=""/>
    <s v="02/01/2026 22:00"/>
    <s v="-"/>
    <s v="J&amp;T Express"/>
    <s v="Tiktok"/>
    <s v="tiktok"/>
    <s v=""/>
    <s v="768807900394"/>
    <s v="02/01/2026 22:00"/>
  </r>
  <r>
    <x v="1"/>
    <x v="1"/>
    <n v="68"/>
    <n v="1"/>
    <s v="GPE1"/>
    <n v="100"/>
    <n v="0"/>
    <s v="ร้านที่2"/>
    <s v="จ***วรรณ"/>
    <s v="ประจวบคีรีขันธ์"/>
    <s v="-"/>
    <s v=""/>
    <s v="02/01/2026 22:00"/>
    <s v="-"/>
    <s v="J&amp;T Express"/>
    <s v="Tiktok"/>
    <s v="tiktok"/>
    <s v=""/>
    <s v="768807900394"/>
    <s v="02/01/2026 22:00"/>
  </r>
  <r>
    <x v="2"/>
    <x v="2"/>
    <n v="33.333333333333336"/>
    <n v="3"/>
    <s v="GPE0"/>
    <n v="100"/>
    <n v="0"/>
    <s v="ร้านที่2"/>
    <s v="อ***ภรณ์ โ***์ไพจิตร์"/>
    <s v="สระบุรี"/>
    <s v="-"/>
    <s v=""/>
    <s v="02/01/2026 21:55"/>
    <s v="-"/>
    <s v="Flash Express Thailand COD"/>
    <s v="Tiktok"/>
    <s v="จ่ายทีหลัง / COD"/>
    <s v=""/>
    <s v="THT10062CHX1G8Z"/>
    <s v="02/01/2026 21:55"/>
  </r>
  <r>
    <x v="0"/>
    <x v="0"/>
    <n v="66"/>
    <n v="4"/>
    <s v="GPD99"/>
    <n v="200"/>
    <n v="0"/>
    <s v="ร้านที่2"/>
    <s v="พ***ีณ์ ฟ***่อน"/>
    <s v="พระนครศรีอยุธยา"/>
    <s v="-"/>
    <s v=""/>
    <s v="02/01/2026 21:55"/>
    <s v="-"/>
    <s v="J&amp;T Express"/>
    <s v="Tiktok"/>
    <s v="tiktok"/>
    <s v=""/>
    <s v="768866990290"/>
    <s v="02/01/2026 21:55"/>
  </r>
  <r>
    <x v="1"/>
    <x v="1"/>
    <n v="68"/>
    <n v="2"/>
    <s v="GPD99"/>
    <n v="200"/>
    <n v="0"/>
    <s v="ร้านที่2"/>
    <s v="พ***ีณ์ ฟ***่อน"/>
    <s v="พระนครศรีอยุธยา"/>
    <s v="-"/>
    <s v=""/>
    <s v="02/01/2026 21:55"/>
    <s v="-"/>
    <s v="J&amp;T Express"/>
    <s v="Tiktok"/>
    <s v="tiktok"/>
    <s v=""/>
    <s v="768866990290"/>
    <s v="02/01/2026 21:55"/>
  </r>
  <r>
    <x v="9"/>
    <x v="8"/>
    <n v="13"/>
    <n v="2"/>
    <s v="GPD98"/>
    <n v="30"/>
    <n v="4"/>
    <s v="ร้านที่1"/>
    <s v="ว******ล"/>
    <s v="******ระทุ่มแบน, อำเภอกระทุ่มแบน ตำบลตลาดกระทุ่มแบน อำเภอกระทุ่มแบน จังหวัดสมุทรสาคร 74110"/>
    <s v="74110"/>
    <s v="98"/>
    <s v="02/01/2026 21:55"/>
    <s v="-"/>
    <s v="SPX Express"/>
    <s v="Shopee"/>
    <s v="shopee"/>
    <s v=""/>
    <s v="TH268116858346D"/>
    <s v="02/01/2026 21:55"/>
  </r>
  <r>
    <x v="6"/>
    <x v="7"/>
    <n v="98.1"/>
    <n v="2"/>
    <s v="GPD97"/>
    <n v="358.3"/>
    <n v="64"/>
    <s v="ร้านที่1"/>
    <s v="งามเพ็ญ  เลิศทนุพงศ์"/>
    <s v="100/812 หมู่ 10 หมู่บ้านทรัพย์บุญชัย ซอย 26 ถึงสี่แยกกลางซอยเลี้บวซ้าย รั้วสีเขียว · ปากน้ำ/ Pak Nam_x000a__x000a_เมืองสมุทรปราการ/ Mueang Samut Prakanสมุทรปราการ/ Samut Prakan_x000a_10270"/>
    <s v="10270"/>
    <s v="660642427969"/>
    <s v="02/01/2026 21:55"/>
    <s v="-"/>
    <s v="Kerry_dropoff"/>
    <s v="Lazada"/>
    <s v="lazada"/>
    <s v=""/>
    <s v="LEXPU0644012743"/>
    <s v="02/01/2026 21:54"/>
  </r>
  <r>
    <x v="4"/>
    <x v="7"/>
    <n v="98.1"/>
    <n v="1"/>
    <s v="GPD97"/>
    <n v="358.3"/>
    <n v="64"/>
    <s v="ร้านที่1"/>
    <s v="งามเพ็ญ  เลิศทนุพงศ์"/>
    <s v="100/812 หมู่ 10 หมู่บ้านทรัพย์บุญชัย ซอย 26 ถึงสี่แยกกลางซอยเลี้บวซ้าย รั้วสีเขียว · ปากน้ำ/ Pak Nam_x000a__x000a_เมืองสมุทรปราการ/ Mueang Samut Prakanสมุทรปราการ/ Samut Prakan_x000a_10270"/>
    <s v="10270"/>
    <s v="660642427969"/>
    <s v="02/01/2026 21:55"/>
    <s v="-"/>
    <s v="Kerry_dropoff"/>
    <s v="Lazada"/>
    <s v="lazada"/>
    <s v=""/>
    <s v="LEXPU0644012743"/>
    <s v="02/01/2026 21:54"/>
  </r>
  <r>
    <x v="3"/>
    <x v="3"/>
    <n v="116"/>
    <n v="1"/>
    <s v="GPD96"/>
    <n v="398"/>
    <n v="0"/>
    <s v="ร้านที่2"/>
    <s v="น***ารีย์ ม***วงศ์"/>
    <s v="สมุทรปราการ"/>
    <s v="-"/>
    <s v=""/>
    <s v="02/01/2026 21:53"/>
    <s v="-"/>
    <s v="Flash Express Thailand"/>
    <s v="Tiktok"/>
    <s v="tiktok"/>
    <s v=""/>
    <s v="THT02032CKHV49Z"/>
    <s v="02/01/2026 21:53"/>
  </r>
  <r>
    <x v="7"/>
    <x v="9"/>
    <n v="163"/>
    <n v="1"/>
    <s v="GPD96"/>
    <n v="398"/>
    <n v="0"/>
    <s v="ร้านที่2"/>
    <s v="น***ารีย์ ม***วงศ์"/>
    <s v="สมุทรปราการ"/>
    <s v="-"/>
    <s v=""/>
    <s v="02/01/2026 21:53"/>
    <s v="-"/>
    <s v="Flash Express Thailand"/>
    <s v="Tiktok"/>
    <s v="tiktok"/>
    <s v=""/>
    <s v="THT02032CKHV49Z"/>
    <s v="02/01/2026 21:53"/>
  </r>
  <r>
    <x v="3"/>
    <x v="3"/>
    <n v="116"/>
    <n v="1"/>
    <s v="GPD96"/>
    <n v="398"/>
    <n v="0"/>
    <s v="ร้านที่2"/>
    <s v="น***ารีย์ ม***วงศ์"/>
    <s v="สมุทรปราการ"/>
    <s v="-"/>
    <s v=""/>
    <s v="02/01/2026 21:53"/>
    <s v="-"/>
    <s v="Flash Express Thailand"/>
    <s v="Tiktok"/>
    <s v="tiktok"/>
    <s v=""/>
    <s v="THT02032CKHV49Z"/>
    <s v="02/01/2026 21:53"/>
  </r>
  <r>
    <x v="4"/>
    <x v="4"/>
    <n v="163"/>
    <n v="1"/>
    <s v="GPD96"/>
    <n v="398"/>
    <n v="0"/>
    <s v="ร้านที่2"/>
    <s v="น***ารีย์ ม***วงศ์"/>
    <s v="สมุทรปราการ"/>
    <s v="-"/>
    <s v=""/>
    <s v="02/01/2026 21:53"/>
    <s v="-"/>
    <s v="Flash Express Thailand"/>
    <s v="Tiktok"/>
    <s v="tiktok"/>
    <s v=""/>
    <s v="THT02032CKHV49Z"/>
    <s v="02/01/2026 21:53"/>
  </r>
  <r>
    <x v="0"/>
    <x v="0"/>
    <n v="66"/>
    <n v="2"/>
    <s v="GPD95"/>
    <n v="100"/>
    <n v="0"/>
    <s v="ร้านที่2"/>
    <s v="จ***นา ค***วณิชย์"/>
    <s v="ระยอง"/>
    <s v="-"/>
    <s v=""/>
    <s v="02/01/2026 21:53"/>
    <s v="-"/>
    <s v="J&amp;T COD"/>
    <s v="Tiktok"/>
    <s v="จ่ายทีหลัง / COD"/>
    <s v=""/>
    <s v="768871107384"/>
    <s v="02/01/2026 21:53"/>
  </r>
  <r>
    <x v="1"/>
    <x v="1"/>
    <n v="68"/>
    <n v="1"/>
    <s v="GPD95"/>
    <n v="100"/>
    <n v="0"/>
    <s v="ร้านที่2"/>
    <s v="จ***นา ค***วณิชย์"/>
    <s v="ระยอง"/>
    <s v="-"/>
    <s v=""/>
    <s v="02/01/2026 21:53"/>
    <s v="-"/>
    <s v="J&amp;T COD"/>
    <s v="Tiktok"/>
    <s v="จ่ายทีหลัง / COD"/>
    <s v=""/>
    <s v="768871107384"/>
    <s v="02/01/2026 21:53"/>
  </r>
  <r>
    <x v="0"/>
    <x v="0"/>
    <n v="66"/>
    <n v="6"/>
    <s v="GPD94"/>
    <n v="300"/>
    <n v="0"/>
    <s v="ร้านที่2"/>
    <s v="ณ***ิยา ข***ชุม"/>
    <s v="เทศบาลนครสุราษฎร์ธานี"/>
    <s v="-"/>
    <s v=""/>
    <s v="02/01/2026 21:52"/>
    <s v="-"/>
    <s v="J&amp;T COD"/>
    <s v="Tiktok"/>
    <s v="จ่ายทีหลัง / COD"/>
    <s v=""/>
    <s v="768894875280"/>
    <s v="02/01/2026 21:52"/>
  </r>
  <r>
    <x v="1"/>
    <x v="1"/>
    <n v="68"/>
    <n v="3"/>
    <s v="GPD94"/>
    <n v="300"/>
    <n v="0"/>
    <s v="ร้านที่2"/>
    <s v="ณ***ิยา ข***ชุม"/>
    <s v="เทศบาลนครสุราษฎร์ธานี"/>
    <s v="-"/>
    <s v=""/>
    <s v="02/01/2026 21:52"/>
    <s v="-"/>
    <s v="J&amp;T COD"/>
    <s v="Tiktok"/>
    <s v="จ่ายทีหลัง / COD"/>
    <s v=""/>
    <s v="768894875280"/>
    <s v="02/01/2026 21:52"/>
  </r>
  <r>
    <x v="0"/>
    <x v="0"/>
    <n v="66"/>
    <n v="2"/>
    <s v="GPD93"/>
    <n v="129"/>
    <n v="29"/>
    <s v="ร้านที่2"/>
    <s v="บ***าว จ***เป็น"/>
    <s v="พิษณุโลก"/>
    <s v="-"/>
    <s v=""/>
    <s v="02/01/2026 21:51"/>
    <s v="-"/>
    <s v="J&amp;T COD"/>
    <s v="Tiktok"/>
    <s v="จ่ายทีหลัง / COD"/>
    <s v=""/>
    <s v="768872484306"/>
    <s v="02/01/2026 21:51"/>
  </r>
  <r>
    <x v="1"/>
    <x v="1"/>
    <n v="68"/>
    <n v="1"/>
    <s v="GPD93"/>
    <n v="129"/>
    <n v="29"/>
    <s v="ร้านที่2"/>
    <s v="บ***าว จ***เป็น"/>
    <s v="พิษณุโลก"/>
    <s v="-"/>
    <s v=""/>
    <s v="02/01/2026 21:51"/>
    <s v="-"/>
    <s v="J&amp;T COD"/>
    <s v="Tiktok"/>
    <s v="จ่ายทีหลัง / COD"/>
    <s v=""/>
    <s v="768872484306"/>
    <s v="02/01/2026 21:51"/>
  </r>
  <r>
    <x v="0"/>
    <x v="0"/>
    <n v="66"/>
    <n v="2"/>
    <s v="GPD92"/>
    <n v="118"/>
    <n v="18"/>
    <s v="ร้านที่2"/>
    <s v="จ***ร์เพ็ญ ท***พ"/>
    <s v="ราชบุรี"/>
    <s v="-"/>
    <s v=""/>
    <s v="02/01/2026 21:49"/>
    <s v="-"/>
    <s v="J&amp;T COD"/>
    <s v="Tiktok"/>
    <s v="จ่ายทีหลัง / COD"/>
    <s v=""/>
    <s v="768858110366"/>
    <s v="02/01/2026 21:49"/>
  </r>
  <r>
    <x v="1"/>
    <x v="1"/>
    <n v="68"/>
    <n v="1"/>
    <s v="GPD92"/>
    <n v="118"/>
    <n v="18"/>
    <s v="ร้านที่2"/>
    <s v="จ***ร์เพ็ญ ท***พ"/>
    <s v="ราชบุรี"/>
    <s v="-"/>
    <s v=""/>
    <s v="02/01/2026 21:49"/>
    <s v="-"/>
    <s v="J&amp;T COD"/>
    <s v="Tiktok"/>
    <s v="จ่ายทีหลัง / COD"/>
    <s v=""/>
    <s v="768858110366"/>
    <s v="02/01/2026 21:49"/>
  </r>
  <r>
    <x v="0"/>
    <x v="0"/>
    <n v="66"/>
    <n v="2"/>
    <s v="GPD90"/>
    <n v="200"/>
    <n v="0"/>
    <s v="ร้านที่2"/>
    <s v="ค** ส*** โ***าย"/>
    <s v="สุพรรณบุรี"/>
    <s v="-"/>
    <s v=""/>
    <s v="02/01/2026 21:47"/>
    <s v="-"/>
    <s v="J&amp;T Express"/>
    <s v="Tiktok"/>
    <s v="tiktok"/>
    <s v=""/>
    <s v="768811183280"/>
    <s v="02/01/2026 21:46"/>
  </r>
  <r>
    <x v="1"/>
    <x v="1"/>
    <n v="68"/>
    <n v="1"/>
    <s v="GPD90"/>
    <n v="200"/>
    <n v="0"/>
    <s v="ร้านที่2"/>
    <s v="ค** ส*** โ***าย"/>
    <s v="สุพรรณบุรี"/>
    <s v="-"/>
    <s v=""/>
    <s v="02/01/2026 21:47"/>
    <s v="-"/>
    <s v="J&amp;T Express"/>
    <s v="Tiktok"/>
    <s v="tiktok"/>
    <s v=""/>
    <s v="768811183280"/>
    <s v="02/01/2026 21:46"/>
  </r>
  <r>
    <x v="2"/>
    <x v="2"/>
    <n v="33.333333333333336"/>
    <n v="3"/>
    <s v="GPD90"/>
    <n v="200"/>
    <n v="0"/>
    <s v="ร้านที่2"/>
    <s v="ค** ส*** โ***าย"/>
    <s v="สุพรรณบุรี"/>
    <s v="-"/>
    <s v=""/>
    <s v="02/01/2026 21:47"/>
    <s v="-"/>
    <s v="J&amp;T Express"/>
    <s v="Tiktok"/>
    <s v="tiktok"/>
    <s v=""/>
    <s v="768811183280"/>
    <s v="02/01/2026 21:46"/>
  </r>
  <r>
    <x v="2"/>
    <x v="2"/>
    <n v="50"/>
    <n v="6"/>
    <s v="GPD89"/>
    <n v="200"/>
    <n v="0"/>
    <s v="ร้านที่2"/>
    <s v="จ***ิรา  โ***ระเสริฐ"/>
    <s v="ลพบุรี"/>
    <s v="-"/>
    <s v=""/>
    <s v="02/01/2026 21:38"/>
    <s v="-"/>
    <s v="J&amp;T COD"/>
    <s v="Tiktok"/>
    <s v="จ่ายทีหลัง / COD"/>
    <s v=""/>
    <s v="768849827351"/>
    <s v="02/01/2026 21:39"/>
  </r>
  <r>
    <x v="2"/>
    <x v="2"/>
    <n v="33.333333333333336"/>
    <n v="3"/>
    <s v="GPD88"/>
    <n v="400"/>
    <n v="0"/>
    <s v="ร้านที่2"/>
    <s v="จ***ลักษณ์ ห***สุข"/>
    <s v="ระยอง"/>
    <s v="-"/>
    <s v=""/>
    <s v="02/01/2026 21:38"/>
    <s v="-"/>
    <s v="J&amp;T COD"/>
    <s v="Tiktok"/>
    <s v="จ่ายทีหลัง / COD"/>
    <s v="รบกวนคละหลายๆรสชาติให้หน่อยนะคะ สั่งหลายกล่องไม่อยากให้ซ้ำกันเยอะค่ะ"/>
    <s v="768879978263"/>
    <s v="02/01/2026 21:38"/>
  </r>
  <r>
    <x v="0"/>
    <x v="0"/>
    <n v="66"/>
    <n v="2"/>
    <s v="GPD88"/>
    <n v="400"/>
    <n v="0"/>
    <s v="ร้านที่2"/>
    <s v="จ***ลักษณ์ ห***สุข"/>
    <s v="ระยอง"/>
    <s v="-"/>
    <s v=""/>
    <s v="02/01/2026 21:38"/>
    <s v="-"/>
    <s v="J&amp;T COD"/>
    <s v="Tiktok"/>
    <s v="จ่ายทีหลัง / COD"/>
    <s v="รบกวนคละหลายๆรสชาติให้หน่อยนะคะ สั่งหลายกล่องไม่อยากให้ซ้ำกันเยอะค่ะ"/>
    <s v="768879978263"/>
    <s v="02/01/2026 21:38"/>
  </r>
  <r>
    <x v="1"/>
    <x v="1"/>
    <n v="68"/>
    <n v="1"/>
    <s v="GPD88"/>
    <n v="400"/>
    <n v="0"/>
    <s v="ร้านที่2"/>
    <s v="จ***ลักษณ์ ห***สุข"/>
    <s v="ระยอง"/>
    <s v="-"/>
    <s v=""/>
    <s v="02/01/2026 21:38"/>
    <s v="-"/>
    <s v="J&amp;T COD"/>
    <s v="Tiktok"/>
    <s v="จ่ายทีหลัง / COD"/>
    <s v="รบกวนคละหลายๆรสชาติให้หน่อยนะคะ สั่งหลายกล่องไม่อยากให้ซ้ำกันเยอะค่ะ"/>
    <s v="768879978263"/>
    <s v="02/01/2026 21:38"/>
  </r>
  <r>
    <x v="2"/>
    <x v="2"/>
    <n v="50"/>
    <n v="6"/>
    <s v="GPD88"/>
    <n v="400"/>
    <n v="0"/>
    <s v="ร้านที่2"/>
    <s v="จ***ลักษณ์ ห***สุข"/>
    <s v="ระยอง"/>
    <s v="-"/>
    <s v=""/>
    <s v="02/01/2026 21:38"/>
    <s v="-"/>
    <s v="J&amp;T COD"/>
    <s v="Tiktok"/>
    <s v="จ่ายทีหลัง / COD"/>
    <s v="รบกวนคละหลายๆรสชาติให้หน่อยนะคะ สั่งหลายกล่องไม่อยากให้ซ้ำกันเยอะค่ะ"/>
    <s v="768879978263"/>
    <s v="02/01/2026 21:38"/>
  </r>
  <r>
    <x v="2"/>
    <x v="2"/>
    <n v="50"/>
    <n v="6"/>
    <s v="GPD87"/>
    <n v="200"/>
    <n v="0"/>
    <s v="ร้านที่2"/>
    <s v="น***นิดา เ***ญภานุกุล"/>
    <s v="กาญจนบุรี"/>
    <s v="-"/>
    <s v=""/>
    <s v="02/01/2026 21:37"/>
    <s v="-"/>
    <s v="J&amp;T COD"/>
    <s v="Tiktok"/>
    <s v="จ่ายทีหลัง / COD"/>
    <s v=""/>
    <s v="768875547333"/>
    <s v="02/01/2026 21:37"/>
  </r>
  <r>
    <x v="0"/>
    <x v="0"/>
    <n v="66"/>
    <n v="6"/>
    <s v="GPD85"/>
    <n v="300"/>
    <n v="0"/>
    <s v="ร้านที่2"/>
    <s v="ช***ชา น***อก"/>
    <s v="นครราชสีมา"/>
    <s v="-"/>
    <s v=""/>
    <s v="02/01/2026 21:35"/>
    <s v="-"/>
    <s v="J&amp;T Express"/>
    <s v="Tiktok"/>
    <s v="tiktok"/>
    <s v=""/>
    <s v="768875391266"/>
    <s v="02/01/2026 21:36"/>
  </r>
  <r>
    <x v="1"/>
    <x v="1"/>
    <n v="68"/>
    <n v="3"/>
    <s v="GPD85"/>
    <n v="300"/>
    <n v="0"/>
    <s v="ร้านที่2"/>
    <s v="ช***ชา น***อก"/>
    <s v="นครราชสีมา"/>
    <s v="-"/>
    <s v=""/>
    <s v="02/01/2026 21:35"/>
    <s v="-"/>
    <s v="J&amp;T Express"/>
    <s v="Tiktok"/>
    <s v="tiktok"/>
    <s v=""/>
    <s v="768875391266"/>
    <s v="02/01/2026 21:36"/>
  </r>
  <r>
    <x v="0"/>
    <x v="0"/>
    <n v="66"/>
    <n v="2"/>
    <s v="GPD84"/>
    <n v="100"/>
    <n v="0"/>
    <s v="ร้านที่2"/>
    <s v="ส***กา ส***ยะ"/>
    <s v="นครศรีธรรมราช"/>
    <s v="-"/>
    <s v=""/>
    <s v="02/01/2026 21:34"/>
    <s v="-"/>
    <s v="J&amp;T COD"/>
    <s v="Tiktok"/>
    <s v="จ่ายทีหลัง / COD"/>
    <s v=""/>
    <s v="768828718350"/>
    <s v="02/01/2026 21:34"/>
  </r>
  <r>
    <x v="1"/>
    <x v="1"/>
    <n v="68"/>
    <n v="1"/>
    <s v="GPD84"/>
    <n v="100"/>
    <n v="0"/>
    <s v="ร้านที่2"/>
    <s v="ส***กา ส***ยะ"/>
    <s v="นครศรีธรรมราช"/>
    <s v="-"/>
    <s v=""/>
    <s v="02/01/2026 21:34"/>
    <s v="-"/>
    <s v="J&amp;T COD"/>
    <s v="Tiktok"/>
    <s v="จ่ายทีหลัง / COD"/>
    <s v=""/>
    <s v="768828718350"/>
    <s v="02/01/2026 21:34"/>
  </r>
  <r>
    <x v="0"/>
    <x v="0"/>
    <n v="66"/>
    <n v="2"/>
    <s v="GPD83"/>
    <n v="100"/>
    <n v="0"/>
    <s v="ร้านที่2"/>
    <s v="ส***รษา เ***คกกรวด"/>
    <s v="นครราชสีมา"/>
    <s v="-"/>
    <s v=""/>
    <s v="02/01/2026 21:34"/>
    <s v="-"/>
    <s v="J&amp;T COD"/>
    <s v="Tiktok"/>
    <s v="จ่ายทีหลัง / COD"/>
    <s v=""/>
    <s v="768872914320"/>
    <s v="02/01/2026 21:34"/>
  </r>
  <r>
    <x v="1"/>
    <x v="1"/>
    <n v="68"/>
    <n v="1"/>
    <s v="GPD83"/>
    <n v="100"/>
    <n v="0"/>
    <s v="ร้านที่2"/>
    <s v="ส***รษา เ***คกกรวด"/>
    <s v="นครราชสีมา"/>
    <s v="-"/>
    <s v=""/>
    <s v="02/01/2026 21:34"/>
    <s v="-"/>
    <s v="J&amp;T COD"/>
    <s v="Tiktok"/>
    <s v="จ่ายทีหลัง / COD"/>
    <s v=""/>
    <s v="768872914320"/>
    <s v="02/01/2026 21:34"/>
  </r>
  <r>
    <x v="2"/>
    <x v="2"/>
    <n v="33.333333333333336"/>
    <n v="6"/>
    <s v="GPD81"/>
    <n v="285"/>
    <n v="0"/>
    <s v="ร้านที่2"/>
    <s v="ก******ี"/>
    <s v="******ำบลหลักแก้ว อำเภอวิเศษชัยชาญ จังหวัดอ่างทอง 14110"/>
    <s v="14110"/>
    <s v="69"/>
    <s v="02/01/2026 21:33"/>
    <s v="-"/>
    <s v="SPX Express"/>
    <s v="Shopee"/>
    <s v="shopee"/>
    <s v=""/>
    <s v="TH2665428971470"/>
    <s v="02/01/2026 21:32"/>
  </r>
  <r>
    <x v="9"/>
    <x v="8"/>
    <n v="15"/>
    <n v="1"/>
    <s v="GPD81"/>
    <n v="285"/>
    <n v="0"/>
    <s v="ร้านที่2"/>
    <s v="ก******ี"/>
    <s v="******ำบลหลักแก้ว อำเภอวิเศษชัยชาญ จังหวัดอ่างทอง 14110"/>
    <s v="14110"/>
    <s v="69"/>
    <s v="02/01/2026 21:33"/>
    <s v="-"/>
    <s v="SPX Express"/>
    <s v="Shopee"/>
    <s v="shopee"/>
    <s v=""/>
    <s v="TH2665428971470"/>
    <s v="02/01/2026 21:32"/>
  </r>
  <r>
    <x v="2"/>
    <x v="2"/>
    <n v="65"/>
    <n v="9"/>
    <s v="GPD80"/>
    <n v="310"/>
    <n v="0"/>
    <s v="ร้านที่2"/>
    <s v="ก***"/>
    <s v="กรุงเทพฯ"/>
    <s v="-"/>
    <s v=""/>
    <s v="02/01/2026 21:30"/>
    <s v="-"/>
    <s v="J&amp;T Express"/>
    <s v="Tiktok"/>
    <s v="tiktok"/>
    <s v=""/>
    <s v="768854252316"/>
    <s v="02/01/2026 21:30"/>
  </r>
  <r>
    <x v="0"/>
    <x v="0"/>
    <n v="66"/>
    <n v="4"/>
    <s v="GPD79"/>
    <n v="200"/>
    <n v="0"/>
    <s v="ร้านที่2"/>
    <s v="พ***ัน แ***ไทย"/>
    <s v="สุรินทร์"/>
    <s v="-"/>
    <s v=""/>
    <s v="02/01/2026 21:29"/>
    <s v="-"/>
    <s v="J&amp;T Express"/>
    <s v="Tiktok"/>
    <s v="tiktok"/>
    <s v=""/>
    <s v="768822506325"/>
    <s v="02/01/2026 21:29"/>
  </r>
  <r>
    <x v="1"/>
    <x v="1"/>
    <n v="68"/>
    <n v="2"/>
    <s v="GPD79"/>
    <n v="200"/>
    <n v="0"/>
    <s v="ร้านที่2"/>
    <s v="พ***ัน แ***ไทย"/>
    <s v="สุรินทร์"/>
    <s v="-"/>
    <s v=""/>
    <s v="02/01/2026 21:29"/>
    <s v="-"/>
    <s v="J&amp;T Express"/>
    <s v="Tiktok"/>
    <s v="tiktok"/>
    <s v=""/>
    <s v="768822506325"/>
    <s v="02/01/2026 21:29"/>
  </r>
  <r>
    <x v="2"/>
    <x v="2"/>
    <n v="33.333333333333336"/>
    <n v="6"/>
    <s v="GPD78"/>
    <n v="200"/>
    <n v="0"/>
    <s v="ร้านที่2"/>
    <s v="ร***พร เ***รติบำรุง"/>
    <s v="Bangkok"/>
    <s v="-"/>
    <s v=""/>
    <s v="02/01/2026 21:29"/>
    <s v="-"/>
    <s v="J&amp;T Express"/>
    <s v="Tiktok"/>
    <s v="tiktok"/>
    <s v=""/>
    <s v="768872226356"/>
    <s v="02/01/2026 21:28"/>
  </r>
  <r>
    <x v="2"/>
    <x v="2"/>
    <n v="50"/>
    <n v="6"/>
    <s v="GPD76"/>
    <n v="200"/>
    <n v="0"/>
    <s v="ร้านที่2"/>
    <s v="พ***า ช***ธสง"/>
    <s v="บุรีรัมย์"/>
    <s v="-"/>
    <s v=""/>
    <s v="02/01/2026 21:26"/>
    <s v="-"/>
    <s v="J&amp;T COD"/>
    <s v="Tiktok"/>
    <s v="จ่ายทีหลัง / COD"/>
    <s v=""/>
    <s v="768855740343"/>
    <s v="02/01/2026 21:26"/>
  </r>
  <r>
    <x v="2"/>
    <x v="2"/>
    <n v="40"/>
    <n v="10"/>
    <s v="GPD74"/>
    <n v="395"/>
    <n v="0"/>
    <s v="ร้านที่2"/>
    <s v="ค***ิรงค์รอง ต***ิริยะนันท์"/>
    <s v="ปทุมธานี"/>
    <s v="-"/>
    <s v=""/>
    <s v="02/01/2026 21:26"/>
    <s v="-"/>
    <s v="J&amp;T Express"/>
    <s v="Tiktok"/>
    <s v="tiktok"/>
    <s v=""/>
    <s v="768876250343"/>
    <s v="02/01/2026 21:24"/>
  </r>
  <r>
    <x v="0"/>
    <x v="0"/>
    <n v="66"/>
    <n v="4"/>
    <s v="GPD73"/>
    <n v="200"/>
    <n v="0"/>
    <s v="ร้านที่2"/>
    <s v="ล***ิกา"/>
    <s v="ตราด"/>
    <s v="-"/>
    <s v=""/>
    <s v="02/01/2026 21:24"/>
    <s v="-"/>
    <s v="J&amp;T Express"/>
    <s v="Tiktok"/>
    <s v="tiktok"/>
    <s v=""/>
    <s v="768853884234"/>
    <s v="02/01/2026 21:24"/>
  </r>
  <r>
    <x v="1"/>
    <x v="1"/>
    <n v="68"/>
    <n v="2"/>
    <s v="GPD73"/>
    <n v="200"/>
    <n v="0"/>
    <s v="ร้านที่2"/>
    <s v="ล***ิกา"/>
    <s v="ตราด"/>
    <s v="-"/>
    <s v=""/>
    <s v="02/01/2026 21:24"/>
    <s v="-"/>
    <s v="J&amp;T Express"/>
    <s v="Tiktok"/>
    <s v="tiktok"/>
    <s v=""/>
    <s v="768853884234"/>
    <s v="02/01/2026 21:24"/>
  </r>
  <r>
    <x v="2"/>
    <x v="2"/>
    <n v="50"/>
    <n v="6"/>
    <s v="GPD72"/>
    <n v="200"/>
    <n v="0"/>
    <s v="ร้านที่2"/>
    <s v="ก***นก"/>
    <s v="บึงกาฬ"/>
    <s v="-"/>
    <s v=""/>
    <s v="02/01/2026 21:24"/>
    <s v="-"/>
    <s v="J&amp;T COD"/>
    <s v="Tiktok"/>
    <s v="จ่ายทีหลัง / COD"/>
    <s v=""/>
    <s v="768800224382"/>
    <s v="02/01/2026 21:24"/>
  </r>
  <r>
    <x v="7"/>
    <x v="7"/>
    <n v="97.32"/>
    <n v="1"/>
    <s v="GPD71"/>
    <n v="610.4"/>
    <n v="26.5"/>
    <s v="ร้านที่3"/>
    <s v="บุษราวดี  มั่นจิต"/>
    <s v="35 หมู่ 9 ซอยเทศบาลพัฒนา บ้านหนองผาสุก ตำบลแสนสุข_x000a__x000a_วารินชำราบ/ Warin Chamrapอุบลราชธานี/ Ubon Ratchathani_x000a_34190"/>
    <s v="34190"/>
    <s v="660845848939"/>
    <s v="02/01/2026 21:23"/>
    <s v="-"/>
    <s v="Kerry_dropoff"/>
    <s v="Lazada"/>
    <s v="lazada"/>
    <s v=""/>
    <s v="LEXPU0644012349"/>
    <s v="02/01/2026 21:23"/>
  </r>
  <r>
    <x v="6"/>
    <x v="7"/>
    <n v="97.31"/>
    <n v="1"/>
    <s v="GPD71"/>
    <n v="610.4"/>
    <n v="26.5"/>
    <s v="ร้านที่3"/>
    <s v="บุษราวดี  มั่นจิต"/>
    <s v="35 หมู่ 9 ซอยเทศบาลพัฒนา บ้านหนองผาสุก ตำบลแสนสุข_x000a__x000a_วารินชำราบ/ Warin Chamrapอุบลราชธานี/ Ubon Ratchathani_x000a_34190"/>
    <s v="34190"/>
    <s v="660845848939"/>
    <s v="02/01/2026 21:23"/>
    <s v="-"/>
    <s v="Kerry_dropoff"/>
    <s v="Lazada"/>
    <s v="lazada"/>
    <s v=""/>
    <s v="LEXPU0644012349"/>
    <s v="02/01/2026 21:23"/>
  </r>
  <r>
    <x v="10"/>
    <x v="10"/>
    <n v="54.5"/>
    <n v="2"/>
    <s v="GPD71"/>
    <n v="610.4"/>
    <n v="26.5"/>
    <s v="ร้านที่3"/>
    <s v="บุษราวดี  มั่นจิต"/>
    <s v="35 หมู่ 9 ซอยเทศบาลพัฒนา บ้านหนองผาสุก ตำบลแสนสุข_x000a__x000a_วารินชำราบ/ Warin Chamrapอุบลราชธานี/ Ubon Ratchathani_x000a_34190"/>
    <s v="34190"/>
    <s v="660845848939"/>
    <s v="02/01/2026 21:23"/>
    <s v="-"/>
    <s v="Kerry_dropoff"/>
    <s v="Lazada"/>
    <s v="lazada"/>
    <s v=""/>
    <s v="LEXPU0644012349"/>
    <s v="02/01/2026 21:23"/>
  </r>
  <r>
    <x v="10"/>
    <x v="10"/>
    <n v="54.5"/>
    <n v="2"/>
    <s v="GPD71"/>
    <n v="610.4"/>
    <n v="26.5"/>
    <s v="ร้านที่3"/>
    <s v="บุษราวดี  มั่นจิต"/>
    <s v="35 หมู่ 9 ซอยเทศบาลพัฒนา บ้านหนองผาสุก ตำบลแสนสุข_x000a__x000a_วารินชำราบ/ Warin Chamrapอุบลราชธานี/ Ubon Ratchathani_x000a_34190"/>
    <s v="34190"/>
    <s v="660845848939"/>
    <s v="02/01/2026 21:23"/>
    <s v="-"/>
    <s v="Kerry_dropoff"/>
    <s v="Lazada"/>
    <s v="lazada"/>
    <s v=""/>
    <s v="LEXPU0644012349"/>
    <s v="02/01/2026 21:23"/>
  </r>
  <r>
    <x v="10"/>
    <x v="10"/>
    <n v="54.5"/>
    <n v="2"/>
    <s v="GPD71"/>
    <n v="610.4"/>
    <n v="26.5"/>
    <s v="ร้านที่3"/>
    <s v="บุษราวดี  มั่นจิต"/>
    <s v="35 หมู่ 9 ซอยเทศบาลพัฒนา บ้านหนองผาสุก ตำบลแสนสุข_x000a__x000a_วารินชำราบ/ Warin Chamrapอุบลราชธานี/ Ubon Ratchathani_x000a_34190"/>
    <s v="34190"/>
    <s v="660845848939"/>
    <s v="02/01/2026 21:23"/>
    <s v="-"/>
    <s v="Kerry_dropoff"/>
    <s v="Lazada"/>
    <s v="lazada"/>
    <s v=""/>
    <s v="LEXPU0644012349"/>
    <s v="02/01/2026 21:23"/>
  </r>
  <r>
    <x v="10"/>
    <x v="10"/>
    <n v="54.5"/>
    <n v="2"/>
    <s v="GPD71"/>
    <n v="610.4"/>
    <n v="26.5"/>
    <s v="ร้านที่3"/>
    <s v="บุษราวดี  มั่นจิต"/>
    <s v="35 หมู่ 9 ซอยเทศบาลพัฒนา บ้านหนองผาสุก ตำบลแสนสุข_x000a__x000a_วารินชำราบ/ Warin Chamrapอุบลราชธานี/ Ubon Ratchathani_x000a_34190"/>
    <s v="34190"/>
    <s v="660845848939"/>
    <s v="02/01/2026 21:23"/>
    <s v="-"/>
    <s v="Kerry_dropoff"/>
    <s v="Lazada"/>
    <s v="lazada"/>
    <s v=""/>
    <s v="LEXPU0644012349"/>
    <s v="02/01/2026 21:23"/>
  </r>
  <r>
    <x v="2"/>
    <x v="2"/>
    <n v="50"/>
    <n v="6"/>
    <s v="GPD69"/>
    <n v="200"/>
    <n v="0"/>
    <s v="ร้านที่2"/>
    <s v="น***นึ่ง น***นึ่ง"/>
    <s v="สุรินทร์"/>
    <s v="-"/>
    <s v=""/>
    <s v="02/01/2026 21:21"/>
    <s v="-"/>
    <s v="J&amp;T COD"/>
    <s v="Tiktok"/>
    <s v="จ่ายทีหลัง / COD"/>
    <s v=""/>
    <s v="768819541324"/>
    <s v="02/01/2026 21:21"/>
  </r>
  <r>
    <x v="0"/>
    <x v="0"/>
    <n v="66"/>
    <n v="2"/>
    <s v="GPD68"/>
    <n v="100"/>
    <n v="0"/>
    <s v="ร้านที่2"/>
    <s v="ภ***ณี เ***พร"/>
    <s v="นครราชสีมา"/>
    <s v="-"/>
    <s v=""/>
    <s v="02/01/2026 21:21"/>
    <s v="-"/>
    <s v="J&amp;T COD"/>
    <s v="Tiktok"/>
    <s v="จ่ายทีหลัง / COD"/>
    <s v=""/>
    <s v="768822097293"/>
    <s v="02/01/2026 21:21"/>
  </r>
  <r>
    <x v="1"/>
    <x v="1"/>
    <n v="68"/>
    <n v="1"/>
    <s v="GPD68"/>
    <n v="100"/>
    <n v="0"/>
    <s v="ร้านที่2"/>
    <s v="ภ***ณี เ***พร"/>
    <s v="นครราชสีมา"/>
    <s v="-"/>
    <s v=""/>
    <s v="02/01/2026 21:21"/>
    <s v="-"/>
    <s v="J&amp;T COD"/>
    <s v="Tiktok"/>
    <s v="จ่ายทีหลัง / COD"/>
    <s v=""/>
    <s v="768822097293"/>
    <s v="02/01/2026 21:21"/>
  </r>
  <r>
    <x v="3"/>
    <x v="3"/>
    <n v="69.900000000000006"/>
    <n v="10"/>
    <s v="GPD67"/>
    <n v="785"/>
    <n v="25"/>
    <s v="ร้านที่8"/>
    <s v="กิตติมา สุดสาย"/>
    <s v="236/49 ม.4 ต.ในคลองบางปลากด_x000a__x000a_พระสมุทรเจดีย์/ Phra Samut Chediสมุทรปราการ/ Samut Prakan_x000a_10290"/>
    <s v="10290"/>
    <s v="660832710600"/>
    <s v="02/01/2026 21:21"/>
    <s v="-"/>
    <s v="Kerry_dropoff"/>
    <s v="Lazada"/>
    <s v="lazada"/>
    <s v=""/>
    <s v="LEXPU0644011145"/>
    <s v="02/01/2026 21:21"/>
  </r>
  <r>
    <x v="2"/>
    <x v="2"/>
    <n v="50"/>
    <n v="6"/>
    <s v="GPD66"/>
    <n v="200"/>
    <n v="0"/>
    <s v="ร้านที่2"/>
    <s v="ส***พ ถ***ฟู"/>
    <s v="สมุทรสาคร"/>
    <s v="-"/>
    <s v=""/>
    <s v="02/01/2026 21:18"/>
    <s v="-"/>
    <s v="J&amp;T COD"/>
    <s v="Tiktok"/>
    <s v="จ่ายทีหลัง / COD"/>
    <s v=""/>
    <s v="768871945332"/>
    <s v="02/01/2026 21:21"/>
  </r>
  <r>
    <x v="2"/>
    <x v="2"/>
    <n v="65"/>
    <n v="18"/>
    <s v="GPD65"/>
    <n v="620"/>
    <n v="0"/>
    <s v="ร้านที่2"/>
    <s v="ว***ธพร เ***้ยงเกลา"/>
    <s v="นครศรีธรรมราช"/>
    <s v="-"/>
    <s v=""/>
    <s v="02/01/2026 21:16"/>
    <s v="-"/>
    <s v="J&amp;T COD"/>
    <s v="Tiktok"/>
    <s v="จ่ายทีหลัง / COD"/>
    <s v=""/>
    <s v="768818171402"/>
    <s v="02/01/2026 21:20"/>
  </r>
  <r>
    <x v="2"/>
    <x v="2"/>
    <n v="50"/>
    <n v="6"/>
    <s v="GPD64"/>
    <n v="200"/>
    <n v="0"/>
    <s v="ร้านที่2"/>
    <s v="M***hira J***haboon"/>
    <s v="สุราษฎร์ธานี"/>
    <s v="-"/>
    <s v=""/>
    <s v="02/01/2026 21:16"/>
    <s v="-"/>
    <s v="J&amp;T COD"/>
    <s v="Tiktok"/>
    <s v="จ่ายทีหลัง / COD"/>
    <s v=""/>
    <s v="768824429343"/>
    <s v="02/01/2026 21:20"/>
  </r>
  <r>
    <x v="2"/>
    <x v="2"/>
    <n v="50"/>
    <n v="6"/>
    <s v="GPD63"/>
    <n v="200"/>
    <n v="0"/>
    <s v="ร้านที่2"/>
    <s v="ส***พ ส***วงษ์"/>
    <s v="กาญจนบุรี"/>
    <s v="-"/>
    <s v=""/>
    <s v="02/01/2026 21:15"/>
    <s v="-"/>
    <s v="J&amp;T COD"/>
    <s v="Tiktok"/>
    <s v="จ่ายทีหลัง / COD"/>
    <s v=""/>
    <s v="768821947364"/>
    <s v="02/01/2026 21:20"/>
  </r>
  <r>
    <x v="0"/>
    <x v="0"/>
    <n v="66"/>
    <n v="2"/>
    <s v="GPD62"/>
    <n v="100"/>
    <n v="0"/>
    <s v="ร้านที่2"/>
    <s v="น***หญิง"/>
    <s v="เทศบาลนครนครศรีธรรมราช"/>
    <s v="-"/>
    <s v=""/>
    <s v="02/01/2026 21:13"/>
    <s v="-"/>
    <s v="J&amp;T Express"/>
    <s v="Tiktok"/>
    <s v="tiktok"/>
    <s v=""/>
    <s v="768879092284"/>
    <s v="02/01/2026 21:19"/>
  </r>
  <r>
    <x v="1"/>
    <x v="1"/>
    <n v="68"/>
    <n v="1"/>
    <s v="GPD62"/>
    <n v="100"/>
    <n v="0"/>
    <s v="ร้านที่2"/>
    <s v="น***หญิง"/>
    <s v="เทศบาลนครนครศรีธรรมราช"/>
    <s v="-"/>
    <s v=""/>
    <s v="02/01/2026 21:13"/>
    <s v="-"/>
    <s v="J&amp;T Express"/>
    <s v="Tiktok"/>
    <s v="tiktok"/>
    <s v=""/>
    <s v="768879092284"/>
    <s v="02/01/2026 21:19"/>
  </r>
  <r>
    <x v="2"/>
    <x v="2"/>
    <n v="50"/>
    <n v="6"/>
    <s v="GPD61"/>
    <n v="200"/>
    <n v="0"/>
    <s v="ร้านที่2"/>
    <s v="น***าวธัญญรัตน์ ร***ราษี"/>
    <s v="ฉะเชิงเทรา"/>
    <s v="-"/>
    <s v=""/>
    <s v="02/01/2026 21:04"/>
    <s v="-"/>
    <s v="J&amp;T Express"/>
    <s v="Tiktok"/>
    <s v="tiktok"/>
    <s v=""/>
    <s v="768896620376"/>
    <s v="02/01/2026 21:08"/>
  </r>
  <r>
    <x v="0"/>
    <x v="0"/>
    <n v="66"/>
    <n v="4"/>
    <s v="GPD60"/>
    <n v="200"/>
    <n v="0"/>
    <s v="ร้านที่2"/>
    <s v="ป***ฉัตร เ***ผิวงาม"/>
    <s v="กรุงเทพฯ"/>
    <s v="-"/>
    <s v=""/>
    <s v="02/01/2026 21:04"/>
    <s v="-"/>
    <s v="J&amp;T Express"/>
    <s v="Tiktok"/>
    <s v="tiktok"/>
    <s v=""/>
    <s v="768899794305"/>
    <s v="02/01/2026 21:08"/>
  </r>
  <r>
    <x v="1"/>
    <x v="1"/>
    <n v="68"/>
    <n v="2"/>
    <s v="GPD60"/>
    <n v="200"/>
    <n v="0"/>
    <s v="ร้านที่2"/>
    <s v="ป***ฉัตร เ***ผิวงาม"/>
    <s v="กรุงเทพฯ"/>
    <s v="-"/>
    <s v=""/>
    <s v="02/01/2026 21:04"/>
    <s v="-"/>
    <s v="J&amp;T Express"/>
    <s v="Tiktok"/>
    <s v="tiktok"/>
    <s v=""/>
    <s v="768899794305"/>
    <s v="02/01/2026 21:08"/>
  </r>
  <r>
    <x v="5"/>
    <x v="5"/>
    <n v="78"/>
    <n v="2"/>
    <s v="GPD59"/>
    <n v="156"/>
    <n v="0"/>
    <s v="ร้านที่1"/>
    <s v="อ******ี"/>
    <s v="******ัยฯ ต.ปากเพรียว อ.เมือง จ.สระบุรี ตำบลปากเพรียว อำเภอเมืองสระบุรี จังหวัดสระบุรี 18000"/>
    <s v="18000"/>
    <s v="49"/>
    <s v="02/01/2026 20:56"/>
    <s v="-"/>
    <s v="SPX Express"/>
    <s v="Shopee"/>
    <s v="shopee"/>
    <s v=""/>
    <s v="TH260975156413X"/>
    <s v="02/01/2026 20:56"/>
  </r>
  <r>
    <x v="0"/>
    <x v="0"/>
    <n v="66"/>
    <n v="4"/>
    <s v="GPD58"/>
    <n v="200"/>
    <n v="0"/>
    <s v="ร้านที่2"/>
    <s v="ค***รูจ๋าย"/>
    <s v="สระแก้ว"/>
    <s v="-"/>
    <s v=""/>
    <s v="02/01/2026 20:53"/>
    <s v="-"/>
    <s v="J&amp;T COD"/>
    <s v="Tiktok"/>
    <s v="จ่ายทีหลัง / COD"/>
    <s v=""/>
    <s v="768827884226"/>
    <s v="02/01/2026 20:53"/>
  </r>
  <r>
    <x v="1"/>
    <x v="1"/>
    <n v="68"/>
    <n v="2"/>
    <s v="GPD58"/>
    <n v="200"/>
    <n v="0"/>
    <s v="ร้านที่2"/>
    <s v="ค***รูจ๋าย"/>
    <s v="สระแก้ว"/>
    <s v="-"/>
    <s v=""/>
    <s v="02/01/2026 20:53"/>
    <s v="-"/>
    <s v="J&amp;T COD"/>
    <s v="Tiktok"/>
    <s v="จ่ายทีหลัง / COD"/>
    <s v=""/>
    <s v="768827884226"/>
    <s v="02/01/2026 20:53"/>
  </r>
  <r>
    <x v="11"/>
    <x v="11"/>
    <n v="66"/>
    <n v="1"/>
    <s v="GPD57"/>
    <n v="240"/>
    <n v="0"/>
    <s v="ร้านที่1"/>
    <s v="เ******ย"/>
    <s v="******อง จ.พิษณุโลก 65000 ตำบลในเมือง อำเภอเมืองพิษณุโลก จังหวัดพิษณุโลก 65000"/>
    <s v="65000"/>
    <s v="67"/>
    <s v="02/01/2026 20:52"/>
    <s v="-"/>
    <s v="SPX Express"/>
    <s v="Shopee"/>
    <s v="shopee"/>
    <s v=""/>
    <s v="TH262274665253E"/>
    <s v="02/01/2026 20:52"/>
  </r>
  <r>
    <x v="5"/>
    <x v="5"/>
    <n v="66"/>
    <n v="1"/>
    <s v="GPD57"/>
    <n v="240"/>
    <n v="0"/>
    <s v="ร้านที่1"/>
    <s v="เ******ย"/>
    <s v="******อง จ.พิษณุโลก 65000 ตำบลในเมือง อำเภอเมืองพิษณุโลก จังหวัดพิษณุโลก 65000"/>
    <s v="65000"/>
    <s v="67"/>
    <s v="02/01/2026 20:52"/>
    <s v="-"/>
    <s v="SPX Express"/>
    <s v="Shopee"/>
    <s v="shopee"/>
    <s v=""/>
    <s v="TH262274665253E"/>
    <s v="02/01/2026 20:52"/>
  </r>
  <r>
    <x v="3"/>
    <x v="3"/>
    <n v="67"/>
    <n v="1"/>
    <s v="GPD57"/>
    <n v="240"/>
    <n v="0"/>
    <s v="ร้านที่1"/>
    <s v="เ******ย"/>
    <s v="******อง จ.พิษณุโลก 65000 ตำบลในเมือง อำเภอเมืองพิษณุโลก จังหวัดพิษณุโลก 65000"/>
    <s v="65000"/>
    <s v="67"/>
    <s v="02/01/2026 20:52"/>
    <s v="-"/>
    <s v="SPX Express"/>
    <s v="Shopee"/>
    <s v="shopee"/>
    <s v=""/>
    <s v="TH262274665253E"/>
    <s v="02/01/2026 20:52"/>
  </r>
  <r>
    <x v="0"/>
    <x v="0"/>
    <n v="66"/>
    <n v="4"/>
    <s v="GPD54"/>
    <n v="200"/>
    <n v="0"/>
    <s v="ร้านที่2"/>
    <s v="จ***วัฒน์  ช***ขำ"/>
    <s v="ชลบุรี"/>
    <s v="-"/>
    <s v=""/>
    <s v="02/01/2026 20:49"/>
    <s v="-"/>
    <s v="J&amp;T COD"/>
    <s v="Tiktok"/>
    <s v="จ่ายทีหลัง / COD"/>
    <s v=""/>
    <s v="768803190282"/>
    <s v="02/01/2026 20:49"/>
  </r>
  <r>
    <x v="1"/>
    <x v="1"/>
    <n v="68"/>
    <n v="2"/>
    <s v="GPD54"/>
    <n v="200"/>
    <n v="0"/>
    <s v="ร้านที่2"/>
    <s v="จ***วัฒน์  ช***ขำ"/>
    <s v="ชลบุรี"/>
    <s v="-"/>
    <s v=""/>
    <s v="02/01/2026 20:49"/>
    <s v="-"/>
    <s v="J&amp;T COD"/>
    <s v="Tiktok"/>
    <s v="จ่ายทีหลัง / COD"/>
    <s v=""/>
    <s v="768803190282"/>
    <s v="02/01/2026 20:49"/>
  </r>
  <r>
    <x v="0"/>
    <x v="0"/>
    <n v="66"/>
    <n v="4"/>
    <s v="GPD53"/>
    <n v="400"/>
    <n v="0"/>
    <s v="ร้านที่2"/>
    <s v="ส***ล   แ***ิษฐ์"/>
    <s v="ราชบุรี"/>
    <s v="-"/>
    <s v=""/>
    <s v="02/01/2026 20:48"/>
    <s v="-"/>
    <s v="J&amp;T Express"/>
    <s v="Tiktok"/>
    <s v="tiktok"/>
    <s v=""/>
    <s v="768882876241"/>
    <s v="02/01/2026 20:48"/>
  </r>
  <r>
    <x v="1"/>
    <x v="1"/>
    <n v="68"/>
    <n v="2"/>
    <s v="GPD53"/>
    <n v="400"/>
    <n v="0"/>
    <s v="ร้านที่2"/>
    <s v="ส***ล   แ***ิษฐ์"/>
    <s v="ราชบุรี"/>
    <s v="-"/>
    <s v=""/>
    <s v="02/01/2026 20:48"/>
    <s v="-"/>
    <s v="J&amp;T Express"/>
    <s v="Tiktok"/>
    <s v="tiktok"/>
    <s v=""/>
    <s v="768882876241"/>
    <s v="02/01/2026 20:48"/>
  </r>
  <r>
    <x v="2"/>
    <x v="2"/>
    <n v="50"/>
    <n v="6"/>
    <s v="GPD53"/>
    <n v="400"/>
    <n v="0"/>
    <s v="ร้านที่2"/>
    <s v="ส***ล   แ***ิษฐ์"/>
    <s v="ราชบุรี"/>
    <s v="-"/>
    <s v=""/>
    <s v="02/01/2026 20:48"/>
    <s v="-"/>
    <s v="J&amp;T Express"/>
    <s v="Tiktok"/>
    <s v="tiktok"/>
    <s v=""/>
    <s v="768882876241"/>
    <s v="02/01/2026 20:48"/>
  </r>
  <r>
    <x v="0"/>
    <x v="0"/>
    <n v="33"/>
    <n v="10"/>
    <s v="GPD52"/>
    <n v="660"/>
    <n v="0"/>
    <s v="ร้านที่4"/>
    <s v="ณ***ันท์"/>
    <s v="กรุงเทพฯ"/>
    <s v="-"/>
    <s v=""/>
    <s v="02/01/2026 20:42"/>
    <s v="-"/>
    <s v="J&amp;T Express"/>
    <s v="Tiktok"/>
    <s v="tiktok"/>
    <s v=""/>
    <s v="768868670231"/>
    <s v="02/01/2026 20:42"/>
  </r>
  <r>
    <x v="1"/>
    <x v="1"/>
    <n v="33"/>
    <n v="10"/>
    <s v="GPD52"/>
    <n v="660"/>
    <n v="0"/>
    <s v="ร้านที่4"/>
    <s v="ณ***ันท์"/>
    <s v="กรุงเทพฯ"/>
    <s v="-"/>
    <s v=""/>
    <s v="02/01/2026 20:42"/>
    <s v="-"/>
    <s v="J&amp;T Express"/>
    <s v="Tiktok"/>
    <s v="tiktok"/>
    <s v=""/>
    <s v="768868670231"/>
    <s v="02/01/2026 20:42"/>
  </r>
  <r>
    <x v="2"/>
    <x v="2"/>
    <n v="50"/>
    <n v="6"/>
    <s v="GPD51"/>
    <n v="200"/>
    <n v="0"/>
    <s v="ร้านที่2"/>
    <s v="น***ิพย์"/>
    <s v="พระนครศรีอยุธยา"/>
    <s v="-"/>
    <s v=""/>
    <s v="02/01/2026 20:43"/>
    <s v="-"/>
    <s v="J&amp;T Express"/>
    <s v="Tiktok"/>
    <s v="tiktok"/>
    <s v=""/>
    <s v="768810200406"/>
    <s v="02/01/2026 20:42"/>
  </r>
  <r>
    <x v="0"/>
    <x v="0"/>
    <n v="66"/>
    <n v="4"/>
    <s v="GPD49"/>
    <n v="200"/>
    <n v="0"/>
    <s v="ร้านที่2"/>
    <s v="N***on"/>
    <s v="นนทบุรี"/>
    <s v="-"/>
    <s v=""/>
    <s v="02/01/2026 20:34"/>
    <s v="-"/>
    <s v="J&amp;T COD"/>
    <s v="Tiktok"/>
    <s v="จ่ายทีหลัง / COD"/>
    <s v=""/>
    <s v="768822070295"/>
    <s v="02/01/2026 20:34"/>
  </r>
  <r>
    <x v="1"/>
    <x v="1"/>
    <n v="68"/>
    <n v="2"/>
    <s v="GPD49"/>
    <n v="200"/>
    <n v="0"/>
    <s v="ร้านที่2"/>
    <s v="N***on"/>
    <s v="นนทบุรี"/>
    <s v="-"/>
    <s v=""/>
    <s v="02/01/2026 20:34"/>
    <s v="-"/>
    <s v="J&amp;T COD"/>
    <s v="Tiktok"/>
    <s v="จ่ายทีหลัง / COD"/>
    <s v=""/>
    <s v="768822070295"/>
    <s v="02/01/2026 20:34"/>
  </r>
  <r>
    <x v="2"/>
    <x v="2"/>
    <n v="33.333333333333336"/>
    <n v="3"/>
    <s v="GPD48"/>
    <n v="100"/>
    <n v="0"/>
    <s v="ร้านที่2"/>
    <s v="ป***้อง"/>
    <s v="กรุงเทพฯ"/>
    <s v="-"/>
    <s v=""/>
    <s v="02/01/2026 20:33"/>
    <s v="-"/>
    <s v="J&amp;T COD"/>
    <s v="Tiktok"/>
    <s v="จ่ายทีหลัง / COD"/>
    <s v=""/>
    <s v="768865560341"/>
    <s v="02/01/2026 20:33"/>
  </r>
  <r>
    <x v="0"/>
    <x v="0"/>
    <n v="66"/>
    <n v="8"/>
    <s v="GPD47"/>
    <n v="400"/>
    <n v="0"/>
    <s v="ร้านที่2"/>
    <s v="ห***งฤทัย"/>
    <s v="ฉะเชิงเทรา"/>
    <s v="-"/>
    <s v=""/>
    <s v="02/01/2026 20:31"/>
    <s v="-"/>
    <s v="J&amp;T Express"/>
    <s v="Tiktok"/>
    <s v="tiktok"/>
    <s v=""/>
    <s v="768872597253"/>
    <s v="02/01/2026 20:30"/>
  </r>
  <r>
    <x v="1"/>
    <x v="1"/>
    <n v="68"/>
    <n v="4"/>
    <s v="GPD47"/>
    <n v="400"/>
    <n v="0"/>
    <s v="ร้านที่2"/>
    <s v="ห***งฤทัย"/>
    <s v="ฉะเชิงเทรา"/>
    <s v="-"/>
    <s v=""/>
    <s v="02/01/2026 20:31"/>
    <s v="-"/>
    <s v="J&amp;T Express"/>
    <s v="Tiktok"/>
    <s v="tiktok"/>
    <s v=""/>
    <s v="768872597253"/>
    <s v="02/01/2026 20:30"/>
  </r>
  <r>
    <x v="0"/>
    <x v="0"/>
    <n v="66"/>
    <n v="2"/>
    <s v="GPD46"/>
    <n v="100"/>
    <n v="0"/>
    <s v="ร้านที่2"/>
    <s v="ว***นร์ บ***ิริ"/>
    <s v="พระนครศรีอยุธยา"/>
    <s v="-"/>
    <s v=""/>
    <s v="02/01/2026 20:30"/>
    <s v="-"/>
    <s v="J&amp;T COD"/>
    <s v="Tiktok"/>
    <s v="จ่ายทีหลัง / COD"/>
    <s v=""/>
    <s v="768864115316"/>
    <s v="02/01/2026 20:30"/>
  </r>
  <r>
    <x v="1"/>
    <x v="1"/>
    <n v="68"/>
    <n v="1"/>
    <s v="GPD46"/>
    <n v="100"/>
    <n v="0"/>
    <s v="ร้านที่2"/>
    <s v="ว***นร์ บ***ิริ"/>
    <s v="พระนครศรีอยุธยา"/>
    <s v="-"/>
    <s v=""/>
    <s v="02/01/2026 20:30"/>
    <s v="-"/>
    <s v="J&amp;T COD"/>
    <s v="Tiktok"/>
    <s v="จ่ายทีหลัง / COD"/>
    <s v=""/>
    <s v="768864115316"/>
    <s v="02/01/2026 20:30"/>
  </r>
  <r>
    <x v="2"/>
    <x v="2"/>
    <n v="50"/>
    <n v="6"/>
    <s v="GPD45"/>
    <n v="308.99"/>
    <n v="0"/>
    <s v="ร้านที่2"/>
    <s v="ส***รถ ถ***อง"/>
    <s v="นครศรีธรรมราช"/>
    <s v="-"/>
    <s v=""/>
    <s v="02/01/2026 20:28"/>
    <s v="-"/>
    <s v="J&amp;T Express"/>
    <s v="Tiktok"/>
    <s v="tiktok"/>
    <s v=""/>
    <s v="768895957255"/>
    <s v="02/01/2026 20:28"/>
  </r>
  <r>
    <x v="4"/>
    <x v="4"/>
    <n v="139"/>
    <n v="1"/>
    <s v="GPD45"/>
    <n v="308.99"/>
    <n v="0"/>
    <s v="ร้านที่2"/>
    <s v="ส***รถ ถ***อง"/>
    <s v="นครศรีธรรมราช"/>
    <s v="-"/>
    <s v=""/>
    <s v="02/01/2026 20:28"/>
    <s v="-"/>
    <s v="J&amp;T Express"/>
    <s v="Tiktok"/>
    <s v="tiktok"/>
    <s v=""/>
    <s v="768895957255"/>
    <s v="02/01/2026 20:28"/>
  </r>
  <r>
    <x v="3"/>
    <x v="3"/>
    <n v="69.900000000000006"/>
    <n v="40"/>
    <s v="GPD44"/>
    <n v="3242"/>
    <n v="42"/>
    <s v="ร้านที่1"/>
    <s v="น******)"/>
    <s v="******.วังน้ำเขียว ตำบลวังน้ำเขียว อำเภอกำแพงแสน จังหวัดนครปฐม 73140"/>
    <s v="73140"/>
    <s v="27"/>
    <s v="02/01/2026 20:27"/>
    <s v="-"/>
    <s v="Express Delivery (SHP Food)"/>
    <s v="Shopee"/>
    <s v="shopee"/>
    <s v=""/>
    <s v="2900666915338240097"/>
    <s v="02/01/2026 20:26"/>
  </r>
  <r>
    <x v="0"/>
    <x v="0"/>
    <n v="66"/>
    <n v="2"/>
    <s v="GPD42"/>
    <n v="100"/>
    <n v="0"/>
    <s v="ร้านที่2"/>
    <s v="จ***ยุ จ***ร์ดาษ"/>
    <s v="ฉะเชิงเทรา"/>
    <s v="-"/>
    <s v=""/>
    <s v="02/01/2026 20:21"/>
    <s v="-"/>
    <s v="J&amp;T Express"/>
    <s v="Tiktok"/>
    <s v="tiktok"/>
    <s v=""/>
    <s v="768897480271"/>
    <s v="02/01/2026 20:21"/>
  </r>
  <r>
    <x v="1"/>
    <x v="1"/>
    <n v="68"/>
    <n v="1"/>
    <s v="GPD42"/>
    <n v="100"/>
    <n v="0"/>
    <s v="ร้านที่2"/>
    <s v="จ***ยุ จ***ร์ดาษ"/>
    <s v="ฉะเชิงเทรา"/>
    <s v="-"/>
    <s v=""/>
    <s v="02/01/2026 20:21"/>
    <s v="-"/>
    <s v="J&amp;T Express"/>
    <s v="Tiktok"/>
    <s v="tiktok"/>
    <s v=""/>
    <s v="768897480271"/>
    <s v="02/01/2026 20:21"/>
  </r>
  <r>
    <x v="3"/>
    <x v="3"/>
    <n v="79"/>
    <n v="3"/>
    <s v="GPD41"/>
    <n v="237"/>
    <n v="0"/>
    <s v="ร้านที่1"/>
    <s v="ก******์"/>
    <s v="******ณ ตำบลทุ่งสุขลา ตำบลทุ่งสุขลา อำเภอศรีราชา จังหวัดชลบุรี 20230"/>
    <s v="20230"/>
    <s v="86"/>
    <s v="02/01/2026 20:49"/>
    <s v="-"/>
    <s v="Flash Express"/>
    <s v="Shopee"/>
    <s v="shopee"/>
    <s v=""/>
    <s v="TH200786MPJN6C1"/>
    <s v="02/01/2026 20:19"/>
  </r>
  <r>
    <x v="0"/>
    <x v="0"/>
    <n v="66"/>
    <n v="2"/>
    <s v="GPD40"/>
    <n v="100"/>
    <n v="0"/>
    <s v="ร้านที่2"/>
    <s v="ส***ศ"/>
    <s v="เพชรบูรณ์"/>
    <s v="-"/>
    <s v=""/>
    <s v="02/01/2026 20:17"/>
    <s v="-"/>
    <s v="J&amp;T COD"/>
    <s v="Tiktok"/>
    <s v="จ่ายทีหลัง / COD"/>
    <s v=""/>
    <s v="768825703391"/>
    <s v="02/01/2026 20:17"/>
  </r>
  <r>
    <x v="1"/>
    <x v="1"/>
    <n v="68"/>
    <n v="1"/>
    <s v="GPD40"/>
    <n v="100"/>
    <n v="0"/>
    <s v="ร้านที่2"/>
    <s v="ส***ศ"/>
    <s v="เพชรบูรณ์"/>
    <s v="-"/>
    <s v=""/>
    <s v="02/01/2026 20:17"/>
    <s v="-"/>
    <s v="J&amp;T COD"/>
    <s v="Tiktok"/>
    <s v="จ่ายทีหลัง / COD"/>
    <s v=""/>
    <s v="768825703391"/>
    <s v="02/01/2026 20:17"/>
  </r>
  <r>
    <x v="2"/>
    <x v="2"/>
    <n v="50"/>
    <n v="6"/>
    <s v="GPD39"/>
    <n v="299"/>
    <n v="0"/>
    <s v="ร้านที่2"/>
    <s v="น***าวประภาศรี ส***"/>
    <s v="สุรินทร์"/>
    <s v="-"/>
    <s v=""/>
    <s v="02/01/2026 20:17"/>
    <s v="-"/>
    <s v="J&amp;T COD"/>
    <s v="Tiktok"/>
    <s v="จ่ายทีหลัง / COD"/>
    <s v=""/>
    <s v="768859844362"/>
    <s v="02/01/2026 20:17"/>
  </r>
  <r>
    <x v="5"/>
    <x v="5"/>
    <n v="120"/>
    <n v="1"/>
    <s v="GPD39"/>
    <n v="299"/>
    <n v="0"/>
    <s v="ร้านที่2"/>
    <s v="น***าวประภาศรี ส***"/>
    <s v="สุรินทร์"/>
    <s v="-"/>
    <s v=""/>
    <s v="02/01/2026 20:17"/>
    <s v="-"/>
    <s v="J&amp;T COD"/>
    <s v="Tiktok"/>
    <s v="จ่ายทีหลัง / COD"/>
    <s v=""/>
    <s v="768859844362"/>
    <s v="02/01/2026 20:17"/>
  </r>
  <r>
    <x v="0"/>
    <x v="0"/>
    <n v="66"/>
    <n v="2"/>
    <s v="GPD38"/>
    <n v="100"/>
    <n v="0"/>
    <s v="ร้านที่2"/>
    <s v="อ***ญา  พ***มาย"/>
    <s v="นครราชสีมา"/>
    <s v="-"/>
    <s v=""/>
    <s v="02/01/2026 20:17"/>
    <s v="-"/>
    <s v="J&amp;T COD"/>
    <s v="Tiktok"/>
    <s v="จ่ายทีหลัง / COD"/>
    <s v=""/>
    <s v="768871301391"/>
    <s v="02/01/2026 20:17"/>
  </r>
  <r>
    <x v="1"/>
    <x v="1"/>
    <n v="68"/>
    <n v="1"/>
    <s v="GPD38"/>
    <n v="100"/>
    <n v="0"/>
    <s v="ร้านที่2"/>
    <s v="อ***ญา  พ***มาย"/>
    <s v="นครราชสีมา"/>
    <s v="-"/>
    <s v=""/>
    <s v="02/01/2026 20:17"/>
    <s v="-"/>
    <s v="J&amp;T COD"/>
    <s v="Tiktok"/>
    <s v="จ่ายทีหลัง / COD"/>
    <s v=""/>
    <s v="768871301391"/>
    <s v="02/01/2026 20:17"/>
  </r>
  <r>
    <x v="3"/>
    <x v="3"/>
    <n v="120"/>
    <n v="1"/>
    <s v="GPD37"/>
    <n v="99"/>
    <n v="0"/>
    <s v="ร้านที่2"/>
    <s v="ก***าภัทร   น***ริฐ"/>
    <s v="ปทุมธานี"/>
    <s v="-"/>
    <s v=""/>
    <s v="02/01/2026 20:16"/>
    <s v="-"/>
    <s v="Flash Express Thailand"/>
    <s v="Tiktok"/>
    <s v="tiktok"/>
    <s v=""/>
    <s v="THT04022CKK4W5Z"/>
    <s v="02/01/2026 20:16"/>
  </r>
  <r>
    <x v="0"/>
    <x v="0"/>
    <n v="66"/>
    <n v="2"/>
    <s v="GPD36"/>
    <n v="200"/>
    <n v="0"/>
    <s v="ร้านที่2"/>
    <s v="อ***รณ ต***ม"/>
    <s v="อ่างทอง"/>
    <s v="-"/>
    <s v=""/>
    <s v="02/01/2026 20:14"/>
    <s v="-"/>
    <s v="J&amp;T Express"/>
    <s v="Tiktok"/>
    <s v="tiktok"/>
    <s v=""/>
    <s v="768826980272"/>
    <s v="02/01/2026 20:13"/>
  </r>
  <r>
    <x v="1"/>
    <x v="1"/>
    <n v="68"/>
    <n v="1"/>
    <s v="GPD36"/>
    <n v="200"/>
    <n v="0"/>
    <s v="ร้านที่2"/>
    <s v="อ***รณ ต***ม"/>
    <s v="อ่างทอง"/>
    <s v="-"/>
    <s v=""/>
    <s v="02/01/2026 20:14"/>
    <s v="-"/>
    <s v="J&amp;T Express"/>
    <s v="Tiktok"/>
    <s v="tiktok"/>
    <s v=""/>
    <s v="768826980272"/>
    <s v="02/01/2026 20:13"/>
  </r>
  <r>
    <x v="2"/>
    <x v="2"/>
    <n v="33.333333333333336"/>
    <n v="3"/>
    <s v="GPD36"/>
    <n v="200"/>
    <n v="0"/>
    <s v="ร้านที่2"/>
    <s v="อ***รณ ต***ม"/>
    <s v="อ่างทอง"/>
    <s v="-"/>
    <s v=""/>
    <s v="02/01/2026 20:14"/>
    <s v="-"/>
    <s v="J&amp;T Express"/>
    <s v="Tiktok"/>
    <s v="tiktok"/>
    <s v=""/>
    <s v="768826980272"/>
    <s v="02/01/2026 20:13"/>
  </r>
  <r>
    <x v="6"/>
    <x v="7"/>
    <n v="87.2"/>
    <n v="1"/>
    <s v="GPD34"/>
    <n v="95.2"/>
    <n v="8"/>
    <s v="ร้านที่3"/>
    <s v="นางภัณฑิรา ไทยแท้"/>
    <s v="บ้านดีไลท์ 432/67 ซ.12 · หลักหก/ Lak Hok_x000a__x000a_เมืองปทุมธานี/ Mueang Pathum Thaniปทุมธานี/ Pathum Thani_x000a_12000"/>
    <s v="12000"/>
    <s v="660963295145"/>
    <s v="02/01/2026 20:10"/>
    <s v="-"/>
    <s v="Kerry_dropoff"/>
    <s v="Lazada"/>
    <s v="lazada"/>
    <s v=""/>
    <s v="LEXPU0644009974"/>
    <s v="02/01/2026 20:10"/>
  </r>
  <r>
    <x v="2"/>
    <x v="2"/>
    <n v="65"/>
    <n v="1"/>
    <s v="GPD33"/>
    <n v="158.99"/>
    <n v="0"/>
    <s v="ร้านที่2"/>
    <s v="อ***ดี อ***รัศมี"/>
    <s v="จันทบุรี"/>
    <s v="-"/>
    <s v=""/>
    <s v="02/01/2026 20:05"/>
    <s v="-"/>
    <s v="J&amp;T COD"/>
    <s v="Tiktok"/>
    <s v="จ่ายทีหลัง / COD"/>
    <s v=""/>
    <s v="768848374346"/>
    <s v="02/01/2026 20:06"/>
  </r>
  <r>
    <x v="5"/>
    <x v="5"/>
    <n v="120"/>
    <n v="1"/>
    <s v="GPD33"/>
    <n v="158.99"/>
    <n v="0"/>
    <s v="ร้านที่2"/>
    <s v="อ***ดี อ***รัศมี"/>
    <s v="จันทบุรี"/>
    <s v="-"/>
    <s v=""/>
    <s v="02/01/2026 20:05"/>
    <s v="-"/>
    <s v="J&amp;T COD"/>
    <s v="Tiktok"/>
    <s v="จ่ายทีหลัง / COD"/>
    <s v=""/>
    <s v="768848374346"/>
    <s v="02/01/2026 20:06"/>
  </r>
  <r>
    <x v="2"/>
    <x v="2"/>
    <n v="50"/>
    <n v="6"/>
    <s v="GPD32"/>
    <n v="200"/>
    <n v="0"/>
    <s v="ร้านที่2"/>
    <s v="ส***ลญา ช***ติ"/>
    <s v="สุพรรณบุรี"/>
    <s v="-"/>
    <s v=""/>
    <s v="02/01/2026 20:04"/>
    <s v="-"/>
    <s v="J&amp;T COD"/>
    <s v="Tiktok"/>
    <s v="จ่ายทีหลัง / COD"/>
    <s v=""/>
    <s v="768807807353"/>
    <s v="02/01/2026 20:04"/>
  </r>
  <r>
    <x v="2"/>
    <x v="2"/>
    <n v="50"/>
    <n v="6"/>
    <s v="GPD31"/>
    <n v="200"/>
    <n v="0"/>
    <s v="ร้านที่2"/>
    <s v="อ**  อ**"/>
    <s v="สระบุรี"/>
    <s v="-"/>
    <s v=""/>
    <s v="02/01/2026 19:59"/>
    <s v="-"/>
    <s v="Flash Express Thailand COD"/>
    <s v="Tiktok"/>
    <s v="จ่ายทีหลัง / COD"/>
    <s v=""/>
    <s v="THT10062CKS317Z"/>
    <s v="02/01/2026 19:59"/>
  </r>
  <r>
    <x v="0"/>
    <x v="0"/>
    <n v="66"/>
    <n v="2"/>
    <s v="GPD29"/>
    <n v="100"/>
    <n v="0"/>
    <s v="ร้านที่2"/>
    <s v="ป***อย น***รา"/>
    <s v="สระบุรี"/>
    <s v="-"/>
    <s v=""/>
    <s v="02/01/2026 19:53"/>
    <s v="-"/>
    <s v="Flash Express Thailand COD"/>
    <s v="Tiktok"/>
    <s v="จ่ายทีหลัง / COD"/>
    <s v=""/>
    <s v="THT10032CHRVT4Z"/>
    <s v="02/01/2026 19:53"/>
  </r>
  <r>
    <x v="1"/>
    <x v="1"/>
    <n v="68"/>
    <n v="1"/>
    <s v="GPD29"/>
    <n v="100"/>
    <n v="0"/>
    <s v="ร้านที่2"/>
    <s v="ป***อย น***รา"/>
    <s v="สระบุรี"/>
    <s v="-"/>
    <s v=""/>
    <s v="02/01/2026 19:53"/>
    <s v="-"/>
    <s v="Flash Express Thailand COD"/>
    <s v="Tiktok"/>
    <s v="จ่ายทีหลัง / COD"/>
    <s v=""/>
    <s v="THT10032CHRVT4Z"/>
    <s v="02/01/2026 19:53"/>
  </r>
  <r>
    <x v="2"/>
    <x v="2"/>
    <n v="50"/>
    <n v="6"/>
    <s v="GPD27"/>
    <n v="200"/>
    <n v="0"/>
    <s v="ร้านที่2"/>
    <s v="ส***ตรา ด***้ม"/>
    <s v="เพชรบุรี"/>
    <s v="-"/>
    <s v=""/>
    <s v="02/01/2026 19:46"/>
    <s v="-"/>
    <s v="J&amp;T Express"/>
    <s v="Tiktok"/>
    <s v="tiktok"/>
    <s v=""/>
    <s v="768852527365"/>
    <s v="02/01/2026 19:45"/>
  </r>
  <r>
    <x v="0"/>
    <x v="0"/>
    <n v="66"/>
    <n v="2"/>
    <s v="GPD26"/>
    <n v="100"/>
    <n v="0"/>
    <s v="ร้านที่2"/>
    <s v="ว***า  พ***ก้ว"/>
    <s v="ฉะเชิงเทรา"/>
    <s v="-"/>
    <s v=""/>
    <s v="02/01/2026 19:42"/>
    <s v="-"/>
    <s v="J&amp;T COD"/>
    <s v="Tiktok"/>
    <s v="จ่ายทีหลัง / COD"/>
    <s v=""/>
    <s v="768837508353"/>
    <s v="02/01/2026 19:42"/>
  </r>
  <r>
    <x v="1"/>
    <x v="1"/>
    <n v="68"/>
    <n v="1"/>
    <s v="GPD26"/>
    <n v="100"/>
    <n v="0"/>
    <s v="ร้านที่2"/>
    <s v="ว***า  พ***ก้ว"/>
    <s v="ฉะเชิงเทรา"/>
    <s v="-"/>
    <s v=""/>
    <s v="02/01/2026 19:42"/>
    <s v="-"/>
    <s v="J&amp;T COD"/>
    <s v="Tiktok"/>
    <s v="จ่ายทีหลัง / COD"/>
    <s v=""/>
    <s v="768837508353"/>
    <s v="02/01/2026 19:42"/>
  </r>
  <r>
    <x v="0"/>
    <x v="0"/>
    <n v="66"/>
    <n v="2"/>
    <s v="GPD25"/>
    <n v="100"/>
    <n v="0"/>
    <s v="ร้านที่2"/>
    <s v="ก***  อ***ผ่อง"/>
    <s v="เทศบาลเมืองจันทบุรี"/>
    <s v="-"/>
    <s v=""/>
    <s v="02/01/2026 19:39"/>
    <s v="-"/>
    <s v="J&amp;T COD"/>
    <s v="Tiktok"/>
    <s v="จ่ายทีหลัง / COD"/>
    <s v=""/>
    <s v="768840903364"/>
    <s v="02/01/2026 19:39"/>
  </r>
  <r>
    <x v="1"/>
    <x v="1"/>
    <n v="68"/>
    <n v="1"/>
    <s v="GPD25"/>
    <n v="100"/>
    <n v="0"/>
    <s v="ร้านที่2"/>
    <s v="ก***  อ***ผ่อง"/>
    <s v="เทศบาลเมืองจันทบุรี"/>
    <s v="-"/>
    <s v=""/>
    <s v="02/01/2026 19:39"/>
    <s v="-"/>
    <s v="J&amp;T COD"/>
    <s v="Tiktok"/>
    <s v="จ่ายทีหลัง / COD"/>
    <s v=""/>
    <s v="768840903364"/>
    <s v="02/01/2026 19:39"/>
  </r>
  <r>
    <x v="3"/>
    <x v="3"/>
    <n v="66.333333333333329"/>
    <n v="3"/>
    <s v="GPD24"/>
    <n v="235"/>
    <n v="0"/>
    <s v="ร้านที่1"/>
    <s v="น******ม"/>
    <s v="******ลองสวน ตำบลบ้านคลองสวน อำเภอพระสมุทรเจดีย์ จังหวัดสมุทรปราการ 10290"/>
    <s v="10290"/>
    <s v="95"/>
    <s v="02/01/2026 19:39"/>
    <s v="-"/>
    <s v="SPX Express"/>
    <s v="Shopee"/>
    <s v="shopee"/>
    <s v=""/>
    <s v="TH261232702962Y"/>
    <s v="02/01/2026 19:39"/>
  </r>
  <r>
    <x v="3"/>
    <x v="3"/>
    <n v="79"/>
    <n v="3"/>
    <s v="GPD23"/>
    <n v="237"/>
    <n v="0"/>
    <s v="ร้านที่1"/>
    <s v="น*"/>
    <s v="******ลคูบางหลวง อำเภอลาดหลุมแก้ว จังหวัดปทุมธานี 12140"/>
    <s v="12140"/>
    <s v="54"/>
    <s v="02/01/2026 20:04"/>
    <s v="-"/>
    <s v="SPX Express"/>
    <s v="Shopee"/>
    <s v="shopee"/>
    <s v=""/>
    <s v="TH260823182823Y"/>
    <s v="02/01/2026 19:34"/>
  </r>
  <r>
    <x v="0"/>
    <x v="0"/>
    <n v="66"/>
    <n v="2"/>
    <s v="GPD22"/>
    <n v="100"/>
    <n v="0"/>
    <s v="ร้านที่2"/>
    <s v="บ***รรม ท***น"/>
    <s v="แพร่"/>
    <s v="-"/>
    <s v=""/>
    <s v="02/01/2026 19:34"/>
    <s v="-"/>
    <s v="J&amp;T Express"/>
    <s v="Tiktok"/>
    <s v="tiktok"/>
    <s v=""/>
    <s v="768855687283"/>
    <s v="02/01/2026 19:34"/>
  </r>
  <r>
    <x v="1"/>
    <x v="1"/>
    <n v="68"/>
    <n v="1"/>
    <s v="GPD22"/>
    <n v="100"/>
    <n v="0"/>
    <s v="ร้านที่2"/>
    <s v="บ***รรม ท***น"/>
    <s v="แพร่"/>
    <s v="-"/>
    <s v=""/>
    <s v="02/01/2026 19:34"/>
    <s v="-"/>
    <s v="J&amp;T Express"/>
    <s v="Tiktok"/>
    <s v="tiktok"/>
    <s v=""/>
    <s v="768855687283"/>
    <s v="02/01/2026 19:34"/>
  </r>
  <r>
    <x v="0"/>
    <x v="0"/>
    <n v="66"/>
    <n v="2"/>
    <s v="GPD21"/>
    <n v="100"/>
    <n v="0"/>
    <s v="ร้านที่4"/>
    <s v="ณ***ณิชา อ***าญ"/>
    <s v="พระนครศรีอยุธยา"/>
    <s v="-"/>
    <s v=""/>
    <s v="02/01/2026 19:32"/>
    <s v="-"/>
    <s v="J&amp;T Express"/>
    <s v="Tiktok"/>
    <s v="tiktok"/>
    <s v=""/>
    <s v="768883683282"/>
    <s v="02/01/2026 19:32"/>
  </r>
  <r>
    <x v="1"/>
    <x v="1"/>
    <n v="68"/>
    <n v="1"/>
    <s v="GPD21"/>
    <n v="100"/>
    <n v="0"/>
    <s v="ร้านที่4"/>
    <s v="ณ***ณิชา อ***าญ"/>
    <s v="พระนครศรีอยุธยา"/>
    <s v="-"/>
    <s v=""/>
    <s v="02/01/2026 19:32"/>
    <s v="-"/>
    <s v="J&amp;T Express"/>
    <s v="Tiktok"/>
    <s v="tiktok"/>
    <s v=""/>
    <s v="768883683282"/>
    <s v="02/01/2026 19:32"/>
  </r>
  <r>
    <x v="0"/>
    <x v="0"/>
    <n v="66"/>
    <n v="4"/>
    <s v="GPD18"/>
    <n v="200"/>
    <n v="0"/>
    <s v="ร้านที่2"/>
    <s v="P***"/>
    <s v="อุตรดิตถ์"/>
    <s v="-"/>
    <s v=""/>
    <s v="02/01/2026 19:27"/>
    <s v="-"/>
    <s v="J&amp;T COD"/>
    <s v="Tiktok"/>
    <s v="จ่ายทีหลัง / COD"/>
    <s v=""/>
    <s v="768831689216"/>
    <s v="02/01/2026 19:27"/>
  </r>
  <r>
    <x v="1"/>
    <x v="1"/>
    <n v="68"/>
    <n v="2"/>
    <s v="GPD18"/>
    <n v="200"/>
    <n v="0"/>
    <s v="ร้านที่2"/>
    <s v="P***"/>
    <s v="อุตรดิตถ์"/>
    <s v="-"/>
    <s v=""/>
    <s v="02/01/2026 19:27"/>
    <s v="-"/>
    <s v="J&amp;T COD"/>
    <s v="Tiktok"/>
    <s v="จ่ายทีหลัง / COD"/>
    <s v=""/>
    <s v="768831689216"/>
    <s v="02/01/2026 19:27"/>
  </r>
  <r>
    <x v="2"/>
    <x v="2"/>
    <n v="50"/>
    <n v="6"/>
    <s v="GPD17"/>
    <n v="200"/>
    <n v="0"/>
    <s v="ร้านที่2"/>
    <s v="อ***มา  เ***ิคม"/>
    <s v="นครศรีธรรมราช"/>
    <s v="-"/>
    <s v=""/>
    <s v="02/01/2026 19:25"/>
    <s v="-"/>
    <s v="J&amp;T COD"/>
    <s v="Tiktok"/>
    <s v="จ่ายทีหลัง / COD"/>
    <s v=""/>
    <s v="768866605360"/>
    <s v="02/01/2026 19:25"/>
  </r>
  <r>
    <x v="6"/>
    <x v="6"/>
    <n v="139"/>
    <n v="1"/>
    <s v="GPD16"/>
    <n v="326.97000000000003"/>
    <n v="0"/>
    <s v="ร้านที่2"/>
    <s v="น*** ว***ร  เ***กโสภา"/>
    <s v="ฉะเชิงเทรา"/>
    <s v="-"/>
    <s v=""/>
    <s v="02/01/2026 19:24"/>
    <s v="-"/>
    <s v="J&amp;T COD"/>
    <s v="Tiktok"/>
    <s v="จ่ายทีหลัง / COD"/>
    <s v=""/>
    <s v="768894272274"/>
    <s v="02/01/2026 19:25"/>
  </r>
  <r>
    <x v="8"/>
    <x v="12"/>
    <n v="139"/>
    <n v="1"/>
    <s v="GPD16"/>
    <n v="326.97000000000003"/>
    <n v="0"/>
    <s v="ร้านที่2"/>
    <s v="น*** ว***ร  เ***กโสภา"/>
    <s v="ฉะเชิงเทรา"/>
    <s v="-"/>
    <s v=""/>
    <s v="02/01/2026 19:24"/>
    <s v="-"/>
    <s v="J&amp;T COD"/>
    <s v="Tiktok"/>
    <s v="จ่ายทีหลัง / COD"/>
    <s v=""/>
    <s v="768894272274"/>
    <s v="02/01/2026 19:25"/>
  </r>
  <r>
    <x v="4"/>
    <x v="4"/>
    <n v="139"/>
    <n v="1"/>
    <s v="GPD16"/>
    <n v="326.97000000000003"/>
    <n v="0"/>
    <s v="ร้านที่2"/>
    <s v="น*** ว***ร  เ***กโสภา"/>
    <s v="ฉะเชิงเทรา"/>
    <s v="-"/>
    <s v=""/>
    <s v="02/01/2026 19:24"/>
    <s v="-"/>
    <s v="J&amp;T COD"/>
    <s v="Tiktok"/>
    <s v="จ่ายทีหลัง / COD"/>
    <s v=""/>
    <s v="768894272274"/>
    <s v="02/01/2026 19:25"/>
  </r>
  <r>
    <x v="2"/>
    <x v="2"/>
    <n v="33.333333333333336"/>
    <n v="3"/>
    <s v="GPD15"/>
    <n v="100"/>
    <n v="0"/>
    <s v="ร้านที่2"/>
    <s v="ช***"/>
    <s v="ชลบุรี"/>
    <s v="-"/>
    <s v=""/>
    <s v="02/01/2026 19:24"/>
    <s v="-"/>
    <s v="J&amp;T Express"/>
    <s v="Tiktok"/>
    <s v="tiktok"/>
    <s v=""/>
    <s v="768856962311"/>
    <s v="02/01/2026 19:24"/>
  </r>
  <r>
    <x v="2"/>
    <x v="2"/>
    <n v="40"/>
    <n v="10"/>
    <s v="GPD14"/>
    <n v="395"/>
    <n v="0"/>
    <s v="ร้านที่2"/>
    <s v="ว***โชค เ***ร์บุญ"/>
    <s v="ปทุมธานี"/>
    <s v="-"/>
    <s v=""/>
    <s v="02/01/2026 19:23"/>
    <s v="-"/>
    <s v="Flash Express Thailand COD"/>
    <s v="Tiktok"/>
    <s v="จ่ายทีหลัง / COD"/>
    <s v=""/>
    <s v="THT04022CHY472Z"/>
    <s v="02/01/2026 19:23"/>
  </r>
  <r>
    <x v="0"/>
    <x v="0"/>
    <n v="66"/>
    <n v="4"/>
    <s v="GPD13"/>
    <n v="200"/>
    <n v="0"/>
    <s v="ร้านที่2"/>
    <s v="น***ช ป***ตังโข"/>
    <s v="ยโสธร"/>
    <s v="-"/>
    <s v=""/>
    <s v="02/01/2026 19:22"/>
    <s v="-"/>
    <s v="J&amp;T COD"/>
    <s v="Tiktok"/>
    <s v="จ่ายทีหลัง / COD"/>
    <s v=""/>
    <s v="768830285215"/>
    <s v="02/01/2026 19:22"/>
  </r>
  <r>
    <x v="1"/>
    <x v="1"/>
    <n v="68"/>
    <n v="2"/>
    <s v="GPD13"/>
    <n v="200"/>
    <n v="0"/>
    <s v="ร้านที่2"/>
    <s v="น***ช ป***ตังโข"/>
    <s v="ยโสธร"/>
    <s v="-"/>
    <s v=""/>
    <s v="02/01/2026 19:22"/>
    <s v="-"/>
    <s v="J&amp;T COD"/>
    <s v="Tiktok"/>
    <s v="จ่ายทีหลัง / COD"/>
    <s v=""/>
    <s v="768830285215"/>
    <s v="02/01/2026 19:22"/>
  </r>
  <r>
    <x v="0"/>
    <x v="0"/>
    <n v="66"/>
    <n v="2"/>
    <s v="GPD12"/>
    <n v="100"/>
    <n v="0"/>
    <s v="ร้านที่2"/>
    <s v="u***6665941241528"/>
    <s v="พิษณุโลก"/>
    <s v="-"/>
    <s v=""/>
    <s v="02/01/2026 19:20"/>
    <s v="-"/>
    <s v="J&amp;T COD"/>
    <s v="Tiktok"/>
    <s v="จ่ายทีหลัง / COD"/>
    <s v=""/>
    <s v="768835480302"/>
    <s v="02/01/2026 19:20"/>
  </r>
  <r>
    <x v="1"/>
    <x v="1"/>
    <n v="68"/>
    <n v="1"/>
    <s v="GPD12"/>
    <n v="100"/>
    <n v="0"/>
    <s v="ร้านที่2"/>
    <s v="u***6665941241528"/>
    <s v="พิษณุโลก"/>
    <s v="-"/>
    <s v=""/>
    <s v="02/01/2026 19:20"/>
    <s v="-"/>
    <s v="J&amp;T COD"/>
    <s v="Tiktok"/>
    <s v="จ่ายทีหลัง / COD"/>
    <s v=""/>
    <s v="768835480302"/>
    <s v="02/01/2026 19:20"/>
  </r>
  <r>
    <x v="0"/>
    <x v="0"/>
    <n v="66"/>
    <n v="2"/>
    <s v="GPD11"/>
    <n v="200"/>
    <n v="0"/>
    <s v="ร้านที่2"/>
    <s v="ร***หญิง จ***ประภา  เ***ญภักตร์"/>
    <s v="นนทบุรี"/>
    <s v="-"/>
    <s v=""/>
    <s v="02/01/2026 19:17"/>
    <s v="-"/>
    <s v="Flash Express Thailand COD"/>
    <s v="Tiktok"/>
    <s v="จ่ายทีหลัง / COD"/>
    <s v=""/>
    <s v="THT03062CHPF42Z"/>
    <s v="02/01/2026 19:17"/>
  </r>
  <r>
    <x v="1"/>
    <x v="1"/>
    <n v="68"/>
    <n v="1"/>
    <s v="GPD11"/>
    <n v="200"/>
    <n v="0"/>
    <s v="ร้านที่2"/>
    <s v="ร***หญิง จ***ประภา  เ***ญภักตร์"/>
    <s v="นนทบุรี"/>
    <s v="-"/>
    <s v=""/>
    <s v="02/01/2026 19:17"/>
    <s v="-"/>
    <s v="Flash Express Thailand COD"/>
    <s v="Tiktok"/>
    <s v="จ่ายทีหลัง / COD"/>
    <s v=""/>
    <s v="THT03062CHPF42Z"/>
    <s v="02/01/2026 19:17"/>
  </r>
  <r>
    <x v="2"/>
    <x v="2"/>
    <n v="33.333333333333336"/>
    <n v="3"/>
    <s v="GPD11"/>
    <n v="200"/>
    <n v="0"/>
    <s v="ร้านที่2"/>
    <s v="ร***หญิง จ***ประภา  เ***ญภักตร์"/>
    <s v="นนทบุรี"/>
    <s v="-"/>
    <s v=""/>
    <s v="02/01/2026 19:17"/>
    <s v="-"/>
    <s v="Flash Express Thailand COD"/>
    <s v="Tiktok"/>
    <s v="จ่ายทีหลัง / COD"/>
    <s v=""/>
    <s v="THT03062CHPF42Z"/>
    <s v="02/01/2026 19:17"/>
  </r>
  <r>
    <x v="8"/>
    <x v="12"/>
    <n v="139"/>
    <n v="1"/>
    <s v="GPD10"/>
    <n v="326.99"/>
    <n v="0"/>
    <s v="ร้านที่2"/>
    <s v="บ***หลือ ส***พันธ์"/>
    <s v="สระแก้ว"/>
    <s v="-"/>
    <s v=""/>
    <s v="02/01/2026 19:15"/>
    <s v="-"/>
    <s v="J&amp;T Express"/>
    <s v="Tiktok"/>
    <s v="tiktok"/>
    <s v=""/>
    <s v="768875683251"/>
    <s v="02/01/2026 19:15"/>
  </r>
  <r>
    <x v="6"/>
    <x v="6"/>
    <n v="139"/>
    <n v="1"/>
    <s v="GPD10"/>
    <n v="326.99"/>
    <n v="0"/>
    <s v="ร้านที่2"/>
    <s v="บ***หลือ ส***พันธ์"/>
    <s v="สระแก้ว"/>
    <s v="-"/>
    <s v=""/>
    <s v="02/01/2026 19:15"/>
    <s v="-"/>
    <s v="J&amp;T Express"/>
    <s v="Tiktok"/>
    <s v="tiktok"/>
    <s v=""/>
    <s v="768875683251"/>
    <s v="02/01/2026 19:15"/>
  </r>
  <r>
    <x v="7"/>
    <x v="9"/>
    <n v="139"/>
    <n v="1"/>
    <s v="GPD10"/>
    <n v="326.99"/>
    <n v="0"/>
    <s v="ร้านที่2"/>
    <s v="บ***หลือ ส***พันธ์"/>
    <s v="สระแก้ว"/>
    <s v="-"/>
    <s v=""/>
    <s v="02/01/2026 19:15"/>
    <s v="-"/>
    <s v="J&amp;T Express"/>
    <s v="Tiktok"/>
    <s v="tiktok"/>
    <s v=""/>
    <s v="768875683251"/>
    <s v="02/01/2026 19:15"/>
  </r>
  <r>
    <x v="4"/>
    <x v="4"/>
    <n v="139"/>
    <n v="1"/>
    <s v="GPD10"/>
    <n v="326.99"/>
    <n v="0"/>
    <s v="ร้านที่2"/>
    <s v="บ***หลือ ส***พันธ์"/>
    <s v="สระแก้ว"/>
    <s v="-"/>
    <s v=""/>
    <s v="02/01/2026 19:15"/>
    <s v="-"/>
    <s v="J&amp;T Express"/>
    <s v="Tiktok"/>
    <s v="tiktok"/>
    <s v=""/>
    <s v="768875683251"/>
    <s v="02/01/2026 19:15"/>
  </r>
  <r>
    <x v="2"/>
    <x v="2"/>
    <n v="50"/>
    <n v="6"/>
    <s v="GPD9"/>
    <n v="200"/>
    <n v="0"/>
    <s v="ร้านที่2"/>
    <s v="น***า เ***สา"/>
    <s v="สระแก้ว"/>
    <s v="-"/>
    <s v=""/>
    <s v="02/01/2026 19:14"/>
    <s v="-"/>
    <s v="J&amp;T COD"/>
    <s v="Tiktok"/>
    <s v="จ่ายทีหลัง / COD"/>
    <s v=""/>
    <s v="768882338313"/>
    <s v="02/01/2026 19:14"/>
  </r>
  <r>
    <x v="0"/>
    <x v="0"/>
    <n v="66"/>
    <n v="2"/>
    <s v="GPD8"/>
    <n v="100"/>
    <n v="0"/>
    <s v="ร้านที่2"/>
    <s v="C***HoLaTTe"/>
    <s v="ชลบุรี"/>
    <s v="-"/>
    <s v=""/>
    <s v="02/01/2026 19:14"/>
    <s v="-"/>
    <s v="J&amp;T Express"/>
    <s v="Tiktok"/>
    <s v="tiktok"/>
    <s v=""/>
    <s v="768849698223"/>
    <s v="02/01/2026 19:13"/>
  </r>
  <r>
    <x v="1"/>
    <x v="1"/>
    <n v="68"/>
    <n v="1"/>
    <s v="GPD8"/>
    <n v="100"/>
    <n v="0"/>
    <s v="ร้านที่2"/>
    <s v="C***HoLaTTe"/>
    <s v="ชลบุรี"/>
    <s v="-"/>
    <s v=""/>
    <s v="02/01/2026 19:14"/>
    <s v="-"/>
    <s v="J&amp;T Express"/>
    <s v="Tiktok"/>
    <s v="tiktok"/>
    <s v=""/>
    <s v="768849698223"/>
    <s v="02/01/2026 19:13"/>
  </r>
  <r>
    <x v="0"/>
    <x v="0"/>
    <n v="66"/>
    <n v="2"/>
    <s v="GPD7"/>
    <n v="100"/>
    <n v="0"/>
    <s v="ร้านที่2"/>
    <s v="น***คุณณ์  เ***ท้วม"/>
    <s v="กรุงเทพฯ"/>
    <s v="-"/>
    <s v=""/>
    <s v="02/01/2026 19:08"/>
    <s v="-"/>
    <s v="J&amp;T Express"/>
    <s v="Tiktok"/>
    <s v="tiktok"/>
    <s v=""/>
    <s v="768885491220"/>
    <s v="02/01/2026 19:08"/>
  </r>
  <r>
    <x v="1"/>
    <x v="1"/>
    <n v="68"/>
    <n v="1"/>
    <s v="GPD7"/>
    <n v="100"/>
    <n v="0"/>
    <s v="ร้านที่2"/>
    <s v="น***คุณณ์  เ***ท้วม"/>
    <s v="กรุงเทพฯ"/>
    <s v="-"/>
    <s v=""/>
    <s v="02/01/2026 19:08"/>
    <s v="-"/>
    <s v="J&amp;T Express"/>
    <s v="Tiktok"/>
    <s v="tiktok"/>
    <s v=""/>
    <s v="768885491220"/>
    <s v="02/01/2026 19:08"/>
  </r>
  <r>
    <x v="2"/>
    <x v="2"/>
    <n v="50"/>
    <n v="6"/>
    <s v="GPD6"/>
    <n v="200"/>
    <n v="0"/>
    <s v="ร้านที่2"/>
    <s v="ว***รณ์  อ***ษ์"/>
    <s v="Nakhon Ratchasima"/>
    <s v="-"/>
    <s v=""/>
    <s v="02/01/2026 19:08"/>
    <s v="-"/>
    <s v="J&amp;T COD"/>
    <s v="Tiktok"/>
    <s v="จ่ายทีหลัง / COD"/>
    <s v=""/>
    <s v="768865012311"/>
    <s v="02/01/2026 19:08"/>
  </r>
  <r>
    <x v="2"/>
    <x v="2"/>
    <n v="33.333333333333336"/>
    <n v="3"/>
    <s v="GPD5"/>
    <n v="100"/>
    <n v="0"/>
    <s v="ร้านที่2"/>
    <s v="ล***ียด อ***พั่ว"/>
    <s v="นนทบุรี"/>
    <s v="-"/>
    <s v=""/>
    <s v="02/01/2026 18:54"/>
    <s v="-"/>
    <s v="J&amp;T COD"/>
    <s v="Tiktok"/>
    <s v="จ่ายทีหลัง / COD"/>
    <s v=""/>
    <s v="768808442334"/>
    <s v="02/01/2026 18:54"/>
  </r>
  <r>
    <x v="2"/>
    <x v="2"/>
    <n v="50"/>
    <n v="6"/>
    <s v="GPD4"/>
    <n v="200"/>
    <n v="0"/>
    <s v="ร้านที่2"/>
    <s v="จ***ภรณ์  น***่ำ"/>
    <s v="ชัยนาท"/>
    <s v="-"/>
    <s v=""/>
    <s v="02/01/2026 18:50"/>
    <s v="-"/>
    <s v="J&amp;T Express"/>
    <s v="Tiktok"/>
    <s v="tiktok"/>
    <s v=""/>
    <s v="768870211362"/>
    <s v="02/01/2026 18:49"/>
  </r>
  <r>
    <x v="3"/>
    <x v="3"/>
    <n v="79"/>
    <n v="1"/>
    <s v="GPD3"/>
    <n v="74"/>
    <n v="0"/>
    <s v="ร้านที่1"/>
    <s v="ค******น"/>
    <s v="******ร์-เทพารักษ์, ซอย มังกร, ตำบลแพรกษา, อำเภอเมืองสมุทรปราการ ตำบลแพรกษาใหม่ อำเภอเมืองสมุทรปราการ จังหวัดสมุทรปราการ 10280"/>
    <s v="10280"/>
    <s v="41"/>
    <s v="02/01/2026 18:47"/>
    <s v="-"/>
    <s v="SPX Express"/>
    <s v="Shopee"/>
    <s v="shopee"/>
    <s v=""/>
    <s v="TH262509299307S"/>
    <s v="02/01/2026 18:47"/>
  </r>
  <r>
    <x v="2"/>
    <x v="2"/>
    <n v="50"/>
    <n v="6"/>
    <s v="GPD2"/>
    <n v="200"/>
    <n v="0"/>
    <s v="ร้านที่2"/>
    <s v="พ***่น ศ***ถล"/>
    <s v="สระบุรี"/>
    <s v="-"/>
    <s v=""/>
    <s v="02/01/2026 18:43"/>
    <s v="-"/>
    <s v="J&amp;T COD"/>
    <s v="Tiktok"/>
    <s v="จ่ายทีหลัง / COD"/>
    <s v=""/>
    <s v="768832336355"/>
    <s v="02/01/2026 18:43"/>
  </r>
  <r>
    <x v="2"/>
    <x v="2"/>
    <n v="50"/>
    <n v="6"/>
    <s v="GPD1"/>
    <n v="200"/>
    <n v="0"/>
    <s v="ร้านที่2"/>
    <s v="ว***รณ์  อ***ษ์"/>
    <s v="Nakhon Ratchasima"/>
    <s v="-"/>
    <s v=""/>
    <s v="02/01/2026 18:43"/>
    <s v="-"/>
    <s v="J&amp;T COD"/>
    <s v="Tiktok"/>
    <s v="จ่ายทีหลัง / COD"/>
    <s v=""/>
    <s v="768858736321"/>
    <s v="02/01/2026 18:43"/>
  </r>
  <r>
    <x v="2"/>
    <x v="2"/>
    <n v="33.333333333333336"/>
    <n v="3"/>
    <s v="GPD0"/>
    <n v="100"/>
    <n v="0"/>
    <s v="ร้านที่2"/>
    <s v="ว***ฒิ ป***พเนตร"/>
    <s v="ชลบุรี"/>
    <s v="-"/>
    <s v=""/>
    <s v="02/01/2026 18:43"/>
    <s v="-"/>
    <s v="J&amp;T COD"/>
    <s v="Tiktok"/>
    <s v="จ่ายทีหลัง / COD"/>
    <s v="มะพร้าว/กาแฟ/เผือก"/>
    <s v="768822036393"/>
    <s v="02/01/2026 18:43"/>
  </r>
  <r>
    <x v="0"/>
    <x v="0"/>
    <n v="66"/>
    <n v="8"/>
    <s v="GPC99"/>
    <n v="400"/>
    <n v="0"/>
    <s v="ร้านที่2"/>
    <s v="ศ***พร  บ***ระเสริฐ"/>
    <s v="กรุงเทพมหานคร"/>
    <s v="-"/>
    <s v=""/>
    <s v="02/01/2026 18:43"/>
    <s v="-"/>
    <s v="J&amp;T COD"/>
    <s v="Tiktok"/>
    <s v="จ่ายทีหลัง / COD"/>
    <s v=""/>
    <s v="768812670264"/>
    <s v="02/01/2026 18:43"/>
  </r>
  <r>
    <x v="1"/>
    <x v="1"/>
    <n v="68"/>
    <n v="4"/>
    <s v="GPC99"/>
    <n v="400"/>
    <n v="0"/>
    <s v="ร้านที่2"/>
    <s v="ศ***พร  บ***ระเสริฐ"/>
    <s v="กรุงเทพมหานคร"/>
    <s v="-"/>
    <s v=""/>
    <s v="02/01/2026 18:43"/>
    <s v="-"/>
    <s v="J&amp;T COD"/>
    <s v="Tiktok"/>
    <s v="จ่ายทีหลัง / COD"/>
    <s v=""/>
    <s v="768812670264"/>
    <s v="02/01/2026 18:43"/>
  </r>
  <r>
    <x v="2"/>
    <x v="2"/>
    <n v="50"/>
    <n v="12"/>
    <s v="GPC96"/>
    <n v="400"/>
    <n v="0"/>
    <s v="ร้านที่2"/>
    <s v="เ***นี ห***ทวี"/>
    <s v="Roi Et"/>
    <s v="-"/>
    <s v=""/>
    <s v="02/01/2026 18:35"/>
    <s v="-"/>
    <s v="J&amp;T COD"/>
    <s v="Tiktok"/>
    <s v="จ่ายทีหลัง / COD"/>
    <s v=""/>
    <s v="768834652386"/>
    <s v="02/01/2026 18:35"/>
  </r>
  <r>
    <x v="0"/>
    <x v="0"/>
    <n v="66"/>
    <n v="4"/>
    <s v="GPC95"/>
    <n v="200"/>
    <n v="0"/>
    <s v="ร้านที่2"/>
    <s v="ข***จิรา ร***ดอน"/>
    <s v="จังหวัดชลบุรี"/>
    <s v="-"/>
    <s v=""/>
    <s v="02/01/2026 18:29"/>
    <s v="-"/>
    <s v="J&amp;T Express"/>
    <s v="Tiktok"/>
    <s v="tiktok"/>
    <s v=""/>
    <s v="768828286214"/>
    <s v="02/01/2026 18:29"/>
  </r>
  <r>
    <x v="1"/>
    <x v="1"/>
    <n v="68"/>
    <n v="2"/>
    <s v="GPC95"/>
    <n v="200"/>
    <n v="0"/>
    <s v="ร้านที่2"/>
    <s v="ข***จิรา ร***ดอน"/>
    <s v="จังหวัดชลบุรี"/>
    <s v="-"/>
    <s v=""/>
    <s v="02/01/2026 18:29"/>
    <s v="-"/>
    <s v="J&amp;T Express"/>
    <s v="Tiktok"/>
    <s v="tiktok"/>
    <s v=""/>
    <s v="768828286214"/>
    <s v="02/01/2026 18:29"/>
  </r>
  <r>
    <x v="2"/>
    <x v="2"/>
    <n v="50"/>
    <n v="6"/>
    <s v="GPC94"/>
    <n v="200"/>
    <n v="0"/>
    <s v="ร้านที่2"/>
    <s v="จ***ุดา พ***อน"/>
    <s v="สุราษฎร์ธานี"/>
    <s v="-"/>
    <s v=""/>
    <s v="02/01/2026 18:24"/>
    <s v="-"/>
    <s v="J&amp;T COD"/>
    <s v="Tiktok"/>
    <s v="จ่ายทีหลัง / COD"/>
    <s v=""/>
    <s v="768833019334"/>
    <s v="02/01/2026 18:24"/>
  </r>
  <r>
    <x v="2"/>
    <x v="2"/>
    <n v="50"/>
    <n v="6"/>
    <s v="GPC93"/>
    <n v="200"/>
    <n v="0"/>
    <s v="ร้านที่2"/>
    <s v="น***กนกรัชนันท์ ก***จะ"/>
    <s v="ตราด"/>
    <s v="-"/>
    <s v=""/>
    <s v="02/01/2026 18:21"/>
    <s v="-"/>
    <s v="J&amp;T Express"/>
    <s v="Tiktok"/>
    <s v="tiktok"/>
    <s v=""/>
    <s v="768833817360"/>
    <s v="02/01/2026 18:20"/>
  </r>
  <r>
    <x v="2"/>
    <x v="2"/>
    <n v="33.333333333333336"/>
    <n v="3"/>
    <s v="GPC92"/>
    <n v="100"/>
    <n v="0"/>
    <s v="ร้านที่2"/>
    <s v="ป***สริฐ ธ***วงศ์"/>
    <s v="นครราชสีมา"/>
    <s v="-"/>
    <s v=""/>
    <s v="02/01/2026 18:19"/>
    <s v="-"/>
    <s v="J&amp;T COD"/>
    <s v="Tiktok"/>
    <s v="จ่ายทีหลัง / COD"/>
    <s v=""/>
    <s v="768880633393"/>
    <s v="02/01/2026 18:20"/>
  </r>
  <r>
    <x v="0"/>
    <x v="0"/>
    <n v="66"/>
    <n v="2"/>
    <s v="GPC91"/>
    <n v="100"/>
    <n v="0"/>
    <s v="ร้านที่2"/>
    <s v="อ***ัย ด***ปาน"/>
    <s v="สุพรรณบุรี"/>
    <s v="-"/>
    <s v=""/>
    <s v="02/01/2026 18:18"/>
    <s v="-"/>
    <s v="J&amp;T COD"/>
    <s v="Tiktok"/>
    <s v="จ่ายทีหลัง / COD"/>
    <s v=""/>
    <s v="768859294232"/>
    <s v="02/01/2026 18:18"/>
  </r>
  <r>
    <x v="1"/>
    <x v="1"/>
    <n v="68"/>
    <n v="1"/>
    <s v="GPC91"/>
    <n v="100"/>
    <n v="0"/>
    <s v="ร้านที่2"/>
    <s v="อ***ัย ด***ปาน"/>
    <s v="สุพรรณบุรี"/>
    <s v="-"/>
    <s v=""/>
    <s v="02/01/2026 18:18"/>
    <s v="-"/>
    <s v="J&amp;T COD"/>
    <s v="Tiktok"/>
    <s v="จ่ายทีหลัง / COD"/>
    <s v=""/>
    <s v="768859294232"/>
    <s v="02/01/2026 18:18"/>
  </r>
  <r>
    <x v="11"/>
    <x v="11"/>
    <n v="66.333333333333329"/>
    <n v="3"/>
    <s v="GPC89"/>
    <n v="355"/>
    <n v="0"/>
    <s v="ร้านที่1"/>
    <s v="ค******ฐ"/>
    <s v="******-คลอง1 ซอย 28 ถนน เลียบคลอง ตำบลประชาธิปัตย์ ตำบลประชาธิปัตย์ อำเภอธัญบุรี จังหวัดปทุมธานี 12130"/>
    <s v="12130"/>
    <s v="28"/>
    <s v="02/01/2026 18:40"/>
    <s v="-"/>
    <s v="SPX Express"/>
    <s v="Shopee"/>
    <s v="shopee"/>
    <s v=""/>
    <s v="TH269551033681G"/>
    <s v="02/01/2026 18:10"/>
  </r>
  <r>
    <x v="3"/>
    <x v="3"/>
    <n v="66.333333333333329"/>
    <n v="3"/>
    <s v="GPC88"/>
    <n v="240"/>
    <n v="0"/>
    <s v="ร้านที่1"/>
    <s v="น******์"/>
    <s v="******2 คลองถนน สายไหม แขวงคลองถนน เขตสายไหม จังหวัดกรุงเทพมหานคร 10220"/>
    <s v="10220"/>
    <s v="75"/>
    <s v="02/01/2026 18:09"/>
    <s v="-"/>
    <s v="SPX Express"/>
    <s v="Shopee"/>
    <s v="shopee"/>
    <s v=""/>
    <s v="TH262613308337N"/>
    <s v="02/01/2026 18:08"/>
  </r>
  <r>
    <x v="2"/>
    <x v="2"/>
    <n v="50"/>
    <n v="6"/>
    <s v="GPC87"/>
    <n v="200"/>
    <n v="0"/>
    <s v="ร้านที่2"/>
    <s v="ว***า น***ี"/>
    <s v="กรุงเทพฯ"/>
    <s v="-"/>
    <s v=""/>
    <s v="02/01/2026 18:08"/>
    <s v="-"/>
    <s v="J&amp;T COD"/>
    <s v="Tiktok"/>
    <s v="จ่ายทีหลัง / COD"/>
    <s v=""/>
    <s v="768897123352"/>
    <s v="02/01/2026 18:08"/>
  </r>
  <r>
    <x v="2"/>
    <x v="2"/>
    <n v="33.333333333333336"/>
    <n v="3"/>
    <s v="GPC86"/>
    <n v="100"/>
    <n v="0"/>
    <s v="ร้านที่2"/>
    <s v="n***ri s***ang"/>
    <s v="Nonthaburi"/>
    <s v="-"/>
    <s v=""/>
    <s v="02/01/2026 18:07"/>
    <s v="-"/>
    <s v="Flash Express Thailand COD"/>
    <s v="Tiktok"/>
    <s v="จ่ายทีหลัง / COD"/>
    <s v=""/>
    <s v="THT03062CHWW20Z"/>
    <s v="02/01/2026 18:08"/>
  </r>
  <r>
    <x v="0"/>
    <x v="0"/>
    <n v="66"/>
    <n v="2"/>
    <s v="GPC85"/>
    <n v="100"/>
    <n v="0"/>
    <s v="ร้านที่2"/>
    <s v="ค***อกวัฒน์ พ***กูล"/>
    <s v="นนทบุรี"/>
    <s v="-"/>
    <s v=""/>
    <s v="02/01/2026 18:07"/>
    <s v="-"/>
    <s v="J&amp;T COD"/>
    <s v="Tiktok"/>
    <s v="จ่ายทีหลัง / COD"/>
    <s v=""/>
    <s v="768833494214"/>
    <s v="02/01/2026 18:07"/>
  </r>
  <r>
    <x v="1"/>
    <x v="1"/>
    <n v="68"/>
    <n v="1"/>
    <s v="GPC85"/>
    <n v="100"/>
    <n v="0"/>
    <s v="ร้านที่2"/>
    <s v="ค***อกวัฒน์ พ***กูล"/>
    <s v="นนทบุรี"/>
    <s v="-"/>
    <s v=""/>
    <s v="02/01/2026 18:07"/>
    <s v="-"/>
    <s v="J&amp;T COD"/>
    <s v="Tiktok"/>
    <s v="จ่ายทีหลัง / COD"/>
    <s v=""/>
    <s v="768833494214"/>
    <s v="02/01/2026 18:07"/>
  </r>
  <r>
    <x v="2"/>
    <x v="2"/>
    <n v="33.333333333333336"/>
    <n v="3"/>
    <s v="GPC84"/>
    <n v="100"/>
    <n v="0"/>
    <s v="ร้านที่2"/>
    <s v="เ***วรรณ ศ***ัตน์"/>
    <s v="พังงา"/>
    <s v="-"/>
    <s v=""/>
    <s v="02/01/2026 18:06"/>
    <s v="-"/>
    <s v="J&amp;T COD"/>
    <s v="Tiktok"/>
    <s v="จ่ายทีหลัง / COD"/>
    <s v=""/>
    <s v="768871443362"/>
    <s v="02/01/2026 18:06"/>
  </r>
  <r>
    <x v="4"/>
    <x v="4"/>
    <n v="139"/>
    <n v="1"/>
    <s v="GPC83"/>
    <n v="108.99"/>
    <n v="0"/>
    <s v="ร้านที่2"/>
    <s v="ม**"/>
    <s v="Nonthaburi"/>
    <s v="-"/>
    <s v=""/>
    <s v="02/01/2026 18:05"/>
    <s v="-"/>
    <s v="Flash Express Thailand"/>
    <s v="Tiktok"/>
    <s v="tiktok"/>
    <s v=""/>
    <s v="THT03062CKJ6Y9Z"/>
    <s v="02/01/2026 18:05"/>
  </r>
  <r>
    <x v="2"/>
    <x v="2"/>
    <n v="33.333333333333336"/>
    <n v="3"/>
    <s v="GPC82"/>
    <n v="100"/>
    <n v="0"/>
    <s v="ร้านที่2"/>
    <s v="ว***วี ศ***รหม"/>
    <s v="บึงกาฬ"/>
    <s v="-"/>
    <s v=""/>
    <s v="02/01/2026 18:04"/>
    <s v="-"/>
    <s v="J&amp;T Express"/>
    <s v="Tiktok"/>
    <s v="tiktok"/>
    <s v=""/>
    <s v="768864554404"/>
    <s v="02/01/2026 18:04"/>
  </r>
  <r>
    <x v="3"/>
    <x v="3"/>
    <n v="66.333333333333329"/>
    <n v="6"/>
    <s v="GPC81"/>
    <n v="500"/>
    <n v="0"/>
    <s v="ร้านที่2"/>
    <s v="เ***าภา  พ***ทรัพย์"/>
    <s v="ลพบุรี"/>
    <s v="-"/>
    <s v=""/>
    <s v="02/01/2026 18:00"/>
    <s v="-"/>
    <s v="J&amp;T Express"/>
    <s v="Tiktok"/>
    <s v="tiktok"/>
    <s v=""/>
    <s v="768877858265"/>
    <s v="02/01/2026 18:00"/>
  </r>
  <r>
    <x v="2"/>
    <x v="2"/>
    <n v="33.333333333333336"/>
    <n v="3"/>
    <s v="GPC80"/>
    <n v="100"/>
    <n v="0"/>
    <s v="ร้านที่2"/>
    <s v="ล***า จ***ร"/>
    <s v="ขอนแก่น"/>
    <s v="-"/>
    <s v=""/>
    <s v="02/01/2026 17:52"/>
    <s v="-"/>
    <s v="J&amp;T COD"/>
    <s v="Tiktok"/>
    <s v="จ่ายทีหลัง / COD"/>
    <s v=""/>
    <s v="768827150405"/>
    <s v="02/01/2026 17:52"/>
  </r>
  <r>
    <x v="2"/>
    <x v="2"/>
    <n v="50"/>
    <n v="6"/>
    <s v="GPC79"/>
    <n v="200"/>
    <n v="0"/>
    <s v="ร้านที่2"/>
    <s v="จ***า  ง***ละคำ"/>
    <s v="บุรีรัมย์"/>
    <s v="-"/>
    <s v=""/>
    <s v="02/01/2026 17:50"/>
    <s v="-"/>
    <s v="J&amp;T COD"/>
    <s v="Tiktok"/>
    <s v="จ่ายทีหลัง / COD"/>
    <s v=""/>
    <s v="768823121404"/>
    <s v="02/01/2026 17:50"/>
  </r>
  <r>
    <x v="0"/>
    <x v="0"/>
    <n v="66"/>
    <n v="2"/>
    <s v="GPC78"/>
    <n v="300"/>
    <n v="0"/>
    <s v="ร้านที่2"/>
    <s v="ว***นา ส***ส"/>
    <s v="ชลบุรี"/>
    <s v="-"/>
    <s v=""/>
    <s v="02/01/2026 17:50"/>
    <s v="-"/>
    <s v="J&amp;T Express"/>
    <s v="Tiktok"/>
    <s v="tiktok"/>
    <s v=""/>
    <s v="768832460266"/>
    <s v="02/01/2026 17:50"/>
  </r>
  <r>
    <x v="1"/>
    <x v="1"/>
    <n v="68"/>
    <n v="1"/>
    <s v="GPC78"/>
    <n v="300"/>
    <n v="0"/>
    <s v="ร้านที่2"/>
    <s v="ว***นา ส***ส"/>
    <s v="ชลบุรี"/>
    <s v="-"/>
    <s v=""/>
    <s v="02/01/2026 17:50"/>
    <s v="-"/>
    <s v="J&amp;T Express"/>
    <s v="Tiktok"/>
    <s v="tiktok"/>
    <s v=""/>
    <s v="768832460266"/>
    <s v="02/01/2026 17:50"/>
  </r>
  <r>
    <x v="2"/>
    <x v="2"/>
    <n v="50"/>
    <n v="6"/>
    <s v="GPC78"/>
    <n v="300"/>
    <n v="0"/>
    <s v="ร้านที่2"/>
    <s v="ว***นา ส***ส"/>
    <s v="ชลบุรี"/>
    <s v="-"/>
    <s v=""/>
    <s v="02/01/2026 17:50"/>
    <s v="-"/>
    <s v="J&amp;T Express"/>
    <s v="Tiktok"/>
    <s v="tiktok"/>
    <s v=""/>
    <s v="768832460266"/>
    <s v="02/01/2026 17:50"/>
  </r>
  <r>
    <x v="2"/>
    <x v="2"/>
    <n v="50"/>
    <n v="6"/>
    <s v="GPC77"/>
    <n v="200"/>
    <n v="0"/>
    <s v="ร้านที่2"/>
    <s v="อ***ต์ เ***มกลาง"/>
    <s v="นครราชสีมา"/>
    <s v="-"/>
    <s v=""/>
    <s v="02/01/2026 17:45"/>
    <s v="-"/>
    <s v="J&amp;T COD"/>
    <s v="Tiktok"/>
    <s v="จ่ายทีหลัง / COD"/>
    <s v=""/>
    <s v="768831415376"/>
    <s v="02/01/2026 17:45"/>
  </r>
  <r>
    <x v="0"/>
    <x v="0"/>
    <n v="66"/>
    <n v="2"/>
    <s v="GPC76"/>
    <n v="100"/>
    <n v="0"/>
    <s v="ร้านที่2"/>
    <s v="B***eam"/>
    <s v="กรุงเทพฯ"/>
    <s v="-"/>
    <s v=""/>
    <s v="02/01/2026 17:42"/>
    <s v="-"/>
    <s v="J&amp;T Express"/>
    <s v="Tiktok"/>
    <s v="tiktok"/>
    <s v=""/>
    <s v="768877691234"/>
    <s v="02/01/2026 17:41"/>
  </r>
  <r>
    <x v="1"/>
    <x v="1"/>
    <n v="68"/>
    <n v="1"/>
    <s v="GPC76"/>
    <n v="100"/>
    <n v="0"/>
    <s v="ร้านที่2"/>
    <s v="B***eam"/>
    <s v="กรุงเทพฯ"/>
    <s v="-"/>
    <s v=""/>
    <s v="02/01/2026 17:42"/>
    <s v="-"/>
    <s v="J&amp;T Express"/>
    <s v="Tiktok"/>
    <s v="tiktok"/>
    <s v=""/>
    <s v="768877691234"/>
    <s v="02/01/2026 17:41"/>
  </r>
  <r>
    <x v="2"/>
    <x v="2"/>
    <n v="50"/>
    <n v="6"/>
    <s v="GPC75"/>
    <n v="200"/>
    <n v="0"/>
    <s v="ร้านที่2"/>
    <s v="เ***ย็น"/>
    <s v="สระแก้ว"/>
    <s v="-"/>
    <s v=""/>
    <s v="02/01/2026 17:41"/>
    <s v="-"/>
    <s v="J&amp;T COD"/>
    <s v="Tiktok"/>
    <s v="จ่ายทีหลัง / COD"/>
    <s v=""/>
    <s v="768821010381"/>
    <s v="02/01/2026 17:41"/>
  </r>
  <r>
    <x v="2"/>
    <x v="2"/>
    <n v="49"/>
    <n v="1"/>
    <s v="GPC74"/>
    <n v="740"/>
    <n v="0"/>
    <s v="ร้านที่1"/>
    <s v="น******ง"/>
    <s v="******ก จ.นครสวรรค์ ตำบลวังมหากร อำเภอท่าตะโก จังหวัดนครสวรรค์ 60160"/>
    <s v="60160"/>
    <s v="42"/>
    <s v="02/01/2026 17:40"/>
    <s v="-"/>
    <s v="SPX Express"/>
    <s v="Shopee"/>
    <s v="shopee"/>
    <s v=""/>
    <s v="TH2653105553314"/>
    <s v="02/01/2026 17:40"/>
  </r>
  <r>
    <x v="5"/>
    <x v="5"/>
    <n v="75"/>
    <n v="1"/>
    <s v="GPC74"/>
    <n v="740"/>
    <n v="0"/>
    <s v="ร้านที่1"/>
    <s v="น******ง"/>
    <s v="******ก จ.นครสวรรค์ ตำบลวังมหากร อำเภอท่าตะโก จังหวัดนครสวรรค์ 60160"/>
    <s v="60160"/>
    <s v="42"/>
    <s v="02/01/2026 17:40"/>
    <s v="-"/>
    <s v="SPX Express"/>
    <s v="Shopee"/>
    <s v="shopee"/>
    <s v=""/>
    <s v="TH2653105553314"/>
    <s v="02/01/2026 17:40"/>
  </r>
  <r>
    <x v="3"/>
    <x v="3"/>
    <n v="76"/>
    <n v="1"/>
    <s v="GPC74"/>
    <n v="740"/>
    <n v="0"/>
    <s v="ร้านที่1"/>
    <s v="น******ง"/>
    <s v="******ก จ.นครสวรรค์ ตำบลวังมหากร อำเภอท่าตะโก จังหวัดนครสวรรค์ 60160"/>
    <s v="60160"/>
    <s v="42"/>
    <s v="02/01/2026 17:40"/>
    <s v="-"/>
    <s v="SPX Express"/>
    <s v="Shopee"/>
    <s v="shopee"/>
    <s v=""/>
    <s v="TH2653105553314"/>
    <s v="02/01/2026 17:40"/>
  </r>
  <r>
    <x v="3"/>
    <x v="3"/>
    <n v="66.333333333333329"/>
    <n v="6"/>
    <s v="GPC74"/>
    <n v="740"/>
    <n v="0"/>
    <s v="ร้านที่1"/>
    <s v="น******ง"/>
    <s v="******ก จ.นครสวรรค์ ตำบลวังมหากร อำเภอท่าตะโก จังหวัดนครสวรรค์ 60160"/>
    <s v="60160"/>
    <s v="42"/>
    <s v="02/01/2026 17:40"/>
    <s v="-"/>
    <s v="SPX Express"/>
    <s v="Shopee"/>
    <s v="shopee"/>
    <s v=""/>
    <s v="TH2653105553314"/>
    <s v="02/01/2026 17:40"/>
  </r>
  <r>
    <x v="2"/>
    <x v="2"/>
    <n v="50"/>
    <n v="6"/>
    <s v="GPC73"/>
    <n v="200"/>
    <n v="0"/>
    <s v="ร้านที่2"/>
    <s v="ช***า แ***เจริญ"/>
    <s v="สมุทรสาคร"/>
    <s v="-"/>
    <s v=""/>
    <s v="02/01/2026 17:37"/>
    <s v="-"/>
    <s v="J&amp;T COD"/>
    <s v="Tiktok"/>
    <s v="จ่ายทีหลัง / COD"/>
    <s v=""/>
    <s v="768864214381"/>
    <s v="02/01/2026 17:37"/>
  </r>
  <r>
    <x v="2"/>
    <x v="2"/>
    <n v="50"/>
    <n v="48"/>
    <s v="GPC72"/>
    <n v="1600"/>
    <n v="0"/>
    <s v="ร้านที่2"/>
    <s v="ส***นท์ ม***มภูนุช"/>
    <s v="ราชบุรี"/>
    <s v="-"/>
    <s v=""/>
    <s v="02/01/2026 17:35"/>
    <s v="-"/>
    <s v="J&amp;T COD"/>
    <s v="Tiktok"/>
    <s v="จ่ายทีหลัง / COD"/>
    <s v=""/>
    <s v="768891129355"/>
    <s v="02/01/2026 17:35"/>
  </r>
  <r>
    <x v="2"/>
    <x v="2"/>
    <n v="50"/>
    <n v="6"/>
    <s v="GPC70"/>
    <n v="200"/>
    <n v="0"/>
    <s v="ร้านที่2"/>
    <s v="อ***ิสา ศ***อง"/>
    <s v="สุพรรณบุรี"/>
    <s v="-"/>
    <s v=""/>
    <s v="02/01/2026 17:34"/>
    <s v="-"/>
    <s v="J&amp;T COD"/>
    <s v="Tiktok"/>
    <s v="จ่ายทีหลัง / COD"/>
    <s v=""/>
    <s v="768868018321"/>
    <s v="02/01/2026 17:34"/>
  </r>
  <r>
    <x v="0"/>
    <x v="0"/>
    <n v="66"/>
    <n v="2"/>
    <s v="GPC69"/>
    <n v="100"/>
    <n v="0"/>
    <s v="ร้านที่2"/>
    <s v="ป***า ค***ือน"/>
    <s v="กาญจนบุรี"/>
    <s v="-"/>
    <s v=""/>
    <s v="02/01/2026 17:34"/>
    <s v="-"/>
    <s v="J&amp;T COD"/>
    <s v="Tiktok"/>
    <s v="จ่ายทีหลัง / COD"/>
    <s v=""/>
    <s v="768894711314"/>
    <s v="02/01/2026 17:34"/>
  </r>
  <r>
    <x v="1"/>
    <x v="1"/>
    <n v="68"/>
    <n v="1"/>
    <s v="GPC69"/>
    <n v="100"/>
    <n v="0"/>
    <s v="ร้านที่2"/>
    <s v="ป***า ค***ือน"/>
    <s v="กาญจนบุรี"/>
    <s v="-"/>
    <s v=""/>
    <s v="02/01/2026 17:34"/>
    <s v="-"/>
    <s v="J&amp;T COD"/>
    <s v="Tiktok"/>
    <s v="จ่ายทีหลัง / COD"/>
    <s v=""/>
    <s v="768894711314"/>
    <s v="02/01/2026 17:34"/>
  </r>
  <r>
    <x v="4"/>
    <x v="4"/>
    <n v="139"/>
    <n v="1"/>
    <s v="GPC68"/>
    <n v="108.99"/>
    <n v="0"/>
    <s v="ร้านที่2"/>
    <s v="w***n"/>
    <s v="สงขลา"/>
    <s v="-"/>
    <s v=""/>
    <s v="02/01/2026 17:34"/>
    <s v="-"/>
    <s v="J&amp;T COD"/>
    <s v="Tiktok"/>
    <s v="จ่ายทีหลัง / COD"/>
    <s v=""/>
    <s v="768812150223"/>
    <s v="02/01/2026 17:34"/>
  </r>
  <r>
    <x v="2"/>
    <x v="2"/>
    <n v="50"/>
    <n v="12"/>
    <s v="GPC67"/>
    <n v="600"/>
    <n v="0"/>
    <s v="ร้านที่2"/>
    <s v="จ***อ. ร***ร์  อ***ำไพร"/>
    <s v="ปราจีนบุรี"/>
    <s v="-"/>
    <s v=""/>
    <s v="02/01/2026 17:31"/>
    <s v="-"/>
    <s v="J&amp;T Express"/>
    <s v="Tiktok"/>
    <s v="tiktok"/>
    <s v=""/>
    <s v="768894261321"/>
    <s v="02/01/2026 17:31"/>
  </r>
  <r>
    <x v="2"/>
    <x v="2"/>
    <n v="50"/>
    <n v="6"/>
    <s v="GPC67"/>
    <n v="600"/>
    <n v="0"/>
    <s v="ร้านที่2"/>
    <s v="จ***อ. ร***ร์  อ***ำไพร"/>
    <s v="ปราจีนบุรี"/>
    <s v="-"/>
    <s v=""/>
    <s v="02/01/2026 17:31"/>
    <s v="-"/>
    <s v="J&amp;T Express"/>
    <s v="Tiktok"/>
    <s v="tiktok"/>
    <s v=""/>
    <s v="768894261321"/>
    <s v="02/01/2026 17:31"/>
  </r>
  <r>
    <x v="2"/>
    <x v="2"/>
    <n v="33.333333333333336"/>
    <n v="3"/>
    <s v="GPC66"/>
    <n v="100"/>
    <n v="0"/>
    <s v="ร้านที่2"/>
    <s v="ช***ชิดา แ***ันทร์"/>
    <s v="สมุทรปราการ"/>
    <s v="-"/>
    <s v=""/>
    <s v="02/01/2026 17:28"/>
    <s v="-"/>
    <s v="J&amp;T COD"/>
    <s v="Tiktok"/>
    <s v="จ่ายทีหลัง / COD"/>
    <s v=""/>
    <s v="768805438402"/>
    <s v="02/01/2026 17:28"/>
  </r>
  <r>
    <x v="3"/>
    <x v="3"/>
    <n v="120"/>
    <n v="2"/>
    <s v="GPC65"/>
    <n v="198"/>
    <n v="0"/>
    <s v="ร้านที่2"/>
    <s v="ห***ดง อ***้ว"/>
    <s v="ปราจีนบุรี"/>
    <s v="-"/>
    <s v=""/>
    <s v="02/01/2026 17:27"/>
    <s v="-"/>
    <s v="J&amp;T COD"/>
    <s v="Tiktok"/>
    <s v="จ่ายทีหลัง / COD"/>
    <s v=""/>
    <s v="768885850250"/>
    <s v="02/01/2026 17:27"/>
  </r>
  <r>
    <x v="2"/>
    <x v="2"/>
    <n v="50"/>
    <n v="6"/>
    <s v="GPC64"/>
    <n v="200"/>
    <n v="0"/>
    <s v="ร้านที่2"/>
    <s v="p***a"/>
    <s v="ร้อยเอ็ด"/>
    <s v="-"/>
    <s v=""/>
    <s v="02/01/2026 17:20"/>
    <s v="-"/>
    <s v="J&amp;T COD"/>
    <s v="Tiktok"/>
    <s v="จ่ายทีหลัง / COD"/>
    <s v=""/>
    <s v="768891419321"/>
    <s v="02/01/2026 17:20"/>
  </r>
  <r>
    <x v="2"/>
    <x v="2"/>
    <n v="50"/>
    <n v="6"/>
    <s v="GPC63"/>
    <n v="200"/>
    <n v="0"/>
    <s v="ร้านที่2"/>
    <s v="ส***นท์ ส***ุ่ม"/>
    <s v="กรุงเทพมหานคร"/>
    <s v="-"/>
    <s v=""/>
    <s v="02/01/2026 17:18"/>
    <s v="-"/>
    <s v="J&amp;T COD"/>
    <s v="Tiktok"/>
    <s v="จ่ายทีหลัง / COD"/>
    <s v=""/>
    <s v="768875010315"/>
    <s v="02/01/2026 17:18"/>
  </r>
  <r>
    <x v="2"/>
    <x v="2"/>
    <n v="33.333333333333336"/>
    <n v="9"/>
    <s v="GPC60"/>
    <n v="300"/>
    <n v="0"/>
    <s v="ร้านที่2"/>
    <s v="ศ***ยา จ***รกุล"/>
    <s v="พัทลุง"/>
    <s v="-"/>
    <s v=""/>
    <s v="02/01/2026 17:10"/>
    <s v="-"/>
    <s v="J&amp;T COD"/>
    <s v="Tiktok"/>
    <s v="จ่ายทีหลัง / COD"/>
    <s v=""/>
    <s v="768882775334"/>
    <s v="02/01/2026 17:10"/>
  </r>
  <r>
    <x v="2"/>
    <x v="2"/>
    <n v="50"/>
    <n v="6"/>
    <s v="GPC59"/>
    <n v="200"/>
    <n v="0"/>
    <s v="ร้านที่2"/>
    <s v="ล***ัตน์  ภ***งแก้ว"/>
    <s v="อุบลราชธานี"/>
    <s v="-"/>
    <s v=""/>
    <s v="02/01/2026 17:09"/>
    <s v="-"/>
    <s v="J&amp;T COD"/>
    <s v="Tiktok"/>
    <s v="จ่ายทีหลัง / COD"/>
    <s v=""/>
    <s v="768842535344"/>
    <s v="02/01/2026 17:09"/>
  </r>
  <r>
    <x v="0"/>
    <x v="0"/>
    <n v="66"/>
    <n v="2"/>
    <s v="GPC58"/>
    <n v="100"/>
    <n v="0"/>
    <s v="ร้านที่2"/>
    <s v="อ***ย ล***็น"/>
    <s v="กรุงเทพฯ"/>
    <s v="-"/>
    <s v=""/>
    <s v="02/01/2026 17:07"/>
    <s v="-"/>
    <s v="J&amp;T COD"/>
    <s v="Tiktok"/>
    <s v="จ่ายทีหลัง / COD"/>
    <s v=""/>
    <s v="768813907400"/>
    <s v="02/01/2026 17:07"/>
  </r>
  <r>
    <x v="1"/>
    <x v="1"/>
    <n v="68"/>
    <n v="1"/>
    <s v="GPC58"/>
    <n v="100"/>
    <n v="0"/>
    <s v="ร้านที่2"/>
    <s v="อ***ย ล***็น"/>
    <s v="กรุงเทพฯ"/>
    <s v="-"/>
    <s v=""/>
    <s v="02/01/2026 17:07"/>
    <s v="-"/>
    <s v="J&amp;T COD"/>
    <s v="Tiktok"/>
    <s v="จ่ายทีหลัง / COD"/>
    <s v=""/>
    <s v="768813907400"/>
    <s v="02/01/2026 17:07"/>
  </r>
  <r>
    <x v="2"/>
    <x v="2"/>
    <n v="50"/>
    <n v="12"/>
    <s v="GPC57"/>
    <n v="400"/>
    <n v="0"/>
    <s v="ร้านที่2"/>
    <s v="พ***พร ห***เชียง"/>
    <s v="สุราษฎร์ธานี"/>
    <s v="-"/>
    <s v=""/>
    <s v="02/01/2026 17:04"/>
    <s v="-"/>
    <s v="J&amp;T COD"/>
    <s v="Tiktok"/>
    <s v="จ่ายทีหลัง / COD"/>
    <s v=""/>
    <s v="768833577363"/>
    <s v="02/01/2026 17:04"/>
  </r>
  <r>
    <x v="2"/>
    <x v="2"/>
    <n v="50"/>
    <n v="6"/>
    <s v="GPC56"/>
    <n v="200"/>
    <n v="0"/>
    <s v="ร้านที่2"/>
    <s v="พ***ี ห***ุญ"/>
    <s v="เทศบาลนครอุบลราชธานี"/>
    <s v="-"/>
    <s v=""/>
    <s v="02/01/2026 17:04"/>
    <s v="-"/>
    <s v="J&amp;T COD"/>
    <s v="Tiktok"/>
    <s v="จ่ายทีหลัง / COD"/>
    <s v=""/>
    <s v="768836132341"/>
    <s v="02/01/2026 17:04"/>
  </r>
  <r>
    <x v="2"/>
    <x v="2"/>
    <n v="50"/>
    <n v="6"/>
    <s v="GPC55"/>
    <n v="200"/>
    <n v="0"/>
    <s v="ร้านที่2"/>
    <s v="ส***พร ค***รี"/>
    <s v="พระนครศรีอยุธยา"/>
    <s v="-"/>
    <s v=""/>
    <s v="02/01/2026 17:05"/>
    <s v="-"/>
    <s v="J&amp;T Express"/>
    <s v="Tiktok"/>
    <s v="tiktok"/>
    <s v=""/>
    <s v="768847616342"/>
    <s v="02/01/2026 17:03"/>
  </r>
  <r>
    <x v="0"/>
    <x v="0"/>
    <n v="66"/>
    <n v="2"/>
    <s v="GPC54"/>
    <n v="100"/>
    <n v="0"/>
    <s v="ร้านที่2"/>
    <s v="ศ***ิดา ส***ธรรมรัตน์"/>
    <s v="สิงห์บุรี"/>
    <s v="-"/>
    <s v=""/>
    <s v="02/01/2026 17:03"/>
    <s v="-"/>
    <s v="J&amp;T COD"/>
    <s v="Tiktok"/>
    <s v="จ่ายทีหลัง / COD"/>
    <s v=""/>
    <s v="768802296242"/>
    <s v="02/01/2026 17:03"/>
  </r>
  <r>
    <x v="1"/>
    <x v="1"/>
    <n v="68"/>
    <n v="1"/>
    <s v="GPC54"/>
    <n v="100"/>
    <n v="0"/>
    <s v="ร้านที่2"/>
    <s v="ศ***ิดา ส***ธรรมรัตน์"/>
    <s v="สิงห์บุรี"/>
    <s v="-"/>
    <s v=""/>
    <s v="02/01/2026 17:03"/>
    <s v="-"/>
    <s v="J&amp;T COD"/>
    <s v="Tiktok"/>
    <s v="จ่ายทีหลัง / COD"/>
    <s v=""/>
    <s v="768802296242"/>
    <s v="02/01/2026 17:03"/>
  </r>
  <r>
    <x v="0"/>
    <x v="0"/>
    <n v="66"/>
    <n v="2"/>
    <s v="GPC53"/>
    <n v="100"/>
    <n v="0"/>
    <s v="ร้านที่2"/>
    <s v="ว***ร ข***บกลาง"/>
    <s v="นครราชสีมา"/>
    <s v="-"/>
    <s v=""/>
    <s v="02/01/2026 17:02"/>
    <s v="-"/>
    <s v="J&amp;T Express"/>
    <s v="Tiktok"/>
    <s v="tiktok"/>
    <s v=""/>
    <s v="768810291255"/>
    <s v="02/01/2026 17:01"/>
  </r>
  <r>
    <x v="1"/>
    <x v="1"/>
    <n v="68"/>
    <n v="1"/>
    <s v="GPC53"/>
    <n v="100"/>
    <n v="0"/>
    <s v="ร้านที่2"/>
    <s v="ว***ร ข***บกลาง"/>
    <s v="นครราชสีมา"/>
    <s v="-"/>
    <s v=""/>
    <s v="02/01/2026 17:02"/>
    <s v="-"/>
    <s v="J&amp;T Express"/>
    <s v="Tiktok"/>
    <s v="tiktok"/>
    <s v=""/>
    <s v="768810291255"/>
    <s v="02/01/2026 17:01"/>
  </r>
  <r>
    <x v="2"/>
    <x v="2"/>
    <n v="50"/>
    <n v="6"/>
    <s v="GPC52"/>
    <n v="200"/>
    <n v="0"/>
    <s v="ร้านที่2"/>
    <s v="ก***ารัตน์วงศ์ส่ง"/>
    <s v="เชียงราย"/>
    <s v="-"/>
    <s v=""/>
    <s v="02/01/2026 17:00"/>
    <s v="-"/>
    <s v="J&amp;T COD"/>
    <s v="Tiktok"/>
    <s v="จ่ายทีหลัง / COD"/>
    <s v=""/>
    <s v="768807533336"/>
    <s v="02/01/2026 17:00"/>
  </r>
  <r>
    <x v="3"/>
    <x v="3"/>
    <n v="69.900000000000006"/>
    <n v="10"/>
    <s v="GPC51"/>
    <n v="795"/>
    <n v="0"/>
    <s v="ร้านที่1"/>
    <s v="น******์"/>
    <s v="******ถนน เสรีไทย แขวงคันนายาว เขตคันนายาว จังหวัดกรุงเทพมหานคร 10230"/>
    <s v="10230"/>
    <s v="43"/>
    <s v="02/01/2026 17:00"/>
    <s v="-"/>
    <s v="SPX Express"/>
    <s v="Shopee"/>
    <s v="shopee"/>
    <s v=""/>
    <s v="TH2601873255133"/>
    <s v="02/01/2026 16:59"/>
  </r>
  <r>
    <x v="0"/>
    <x v="0"/>
    <n v="66"/>
    <n v="2"/>
    <s v="GPC50"/>
    <n v="100"/>
    <n v="0"/>
    <s v="ร้านที่2"/>
    <s v="น***าวเขมิกา ม***ัน"/>
    <s v="เชียงใหม่"/>
    <s v="-"/>
    <s v=""/>
    <s v="02/01/2026 16:58"/>
    <s v="-"/>
    <s v="J&amp;T Express"/>
    <s v="Tiktok"/>
    <s v="tiktok"/>
    <s v=""/>
    <s v="768879283303"/>
    <s v="02/01/2026 16:58"/>
  </r>
  <r>
    <x v="1"/>
    <x v="1"/>
    <n v="68"/>
    <n v="1"/>
    <s v="GPC50"/>
    <n v="100"/>
    <n v="0"/>
    <s v="ร้านที่2"/>
    <s v="น***าวเขมิกา ม***ัน"/>
    <s v="เชียงใหม่"/>
    <s v="-"/>
    <s v=""/>
    <s v="02/01/2026 16:58"/>
    <s v="-"/>
    <s v="J&amp;T Express"/>
    <s v="Tiktok"/>
    <s v="tiktok"/>
    <s v=""/>
    <s v="768879283303"/>
    <s v="02/01/2026 16:58"/>
  </r>
  <r>
    <x v="2"/>
    <x v="2"/>
    <n v="40"/>
    <n v="10"/>
    <s v="GPC49"/>
    <n v="350"/>
    <n v="0"/>
    <s v="ร้านที่4"/>
    <s v="น***อนก ค***ื่อน"/>
    <s v="อ่างทอง"/>
    <s v="-"/>
    <s v=""/>
    <s v="02/01/2026 16:53"/>
    <s v="-"/>
    <s v="J&amp;T Express"/>
    <s v="Tiktok"/>
    <s v="tiktok"/>
    <s v=""/>
    <s v="768851458336"/>
    <s v="02/01/2026 16:53"/>
  </r>
  <r>
    <x v="2"/>
    <x v="2"/>
    <n v="65"/>
    <n v="9"/>
    <s v="GPC48"/>
    <n v="310"/>
    <n v="0"/>
    <s v="ร้านที่2"/>
    <s v="ณ***ร ป***าทสิน"/>
    <s v="ปทุมธานี"/>
    <s v="-"/>
    <s v=""/>
    <s v="02/01/2026 16:51"/>
    <s v="-"/>
    <s v="Flash Express Thailand COD"/>
    <s v="Tiktok"/>
    <s v="จ่ายทีหลัง / COD"/>
    <s v=""/>
    <s v="THT04022CHXH70Z"/>
    <s v="02/01/2026 16:52"/>
  </r>
  <r>
    <x v="2"/>
    <x v="2"/>
    <n v="33.333333333333336"/>
    <n v="3"/>
    <s v="GPC47"/>
    <n v="100"/>
    <n v="0"/>
    <s v="ร้านที่2"/>
    <s v="ภ*** แ***ว่าง"/>
    <s v="สระบุรี"/>
    <s v="-"/>
    <s v=""/>
    <s v="02/01/2026 16:51"/>
    <s v="-"/>
    <s v="J&amp;T COD"/>
    <s v="Tiktok"/>
    <s v="จ่ายทีหลัง / COD"/>
    <s v=""/>
    <s v="768864040361"/>
    <s v="02/01/2026 16:51"/>
  </r>
  <r>
    <x v="2"/>
    <x v="2"/>
    <n v="50"/>
    <n v="12"/>
    <s v="GPC44"/>
    <n v="400"/>
    <n v="0"/>
    <s v="ร้านที่2"/>
    <s v="ศ***ัฐ"/>
    <s v="เพชรบุรี"/>
    <s v="-"/>
    <s v=""/>
    <s v="02/01/2026 16:50"/>
    <s v="-"/>
    <s v="J&amp;T COD"/>
    <s v="Tiktok"/>
    <s v="จ่ายทีหลัง / COD"/>
    <s v=""/>
    <s v="768849975390"/>
    <s v="02/01/2026 16:50"/>
  </r>
  <r>
    <x v="2"/>
    <x v="2"/>
    <n v="50"/>
    <n v="6"/>
    <s v="GPC43"/>
    <n v="200"/>
    <n v="0"/>
    <s v="ร้านที่2"/>
    <s v="ร***ินันท์ จ***พัทธโรจน์"/>
    <s v="กรุงเทพฯ"/>
    <s v="-"/>
    <s v=""/>
    <s v="02/01/2026 16:48"/>
    <s v="-"/>
    <s v="J&amp;T Express"/>
    <s v="Tiktok"/>
    <s v="tiktok"/>
    <s v=""/>
    <s v="768815336332"/>
    <s v="02/01/2026 16:47"/>
  </r>
  <r>
    <x v="2"/>
    <x v="2"/>
    <n v="33.333333333333336"/>
    <n v="3"/>
    <s v="GPC42"/>
    <n v="100"/>
    <n v="0"/>
    <s v="ร้านที่2"/>
    <s v="เ***จ บ***"/>
    <s v="ฉะเชิงเทรา"/>
    <s v="-"/>
    <s v=""/>
    <s v="02/01/2026 16:45"/>
    <s v="-"/>
    <s v="J&amp;T COD"/>
    <s v="Tiktok"/>
    <s v="จ่ายทีหลัง / COD"/>
    <s v=""/>
    <s v="768867350381"/>
    <s v="02/01/2026 16:45"/>
  </r>
  <r>
    <x v="2"/>
    <x v="2"/>
    <n v="50"/>
    <n v="6"/>
    <s v="GPC41"/>
    <n v="200"/>
    <n v="0"/>
    <s v="ร้านที่2"/>
    <s v="ธ***ุทธ ช***วย"/>
    <s v="นครศรีธรรมราช"/>
    <s v="-"/>
    <s v=""/>
    <s v="02/01/2026 16:43"/>
    <s v="-"/>
    <s v="J&amp;T COD"/>
    <s v="Tiktok"/>
    <s v="จ่ายทีหลัง / COD"/>
    <s v=""/>
    <s v="768850938332"/>
    <s v="02/01/2026 16:44"/>
  </r>
  <r>
    <x v="12"/>
    <x v="13"/>
    <n v="15"/>
    <n v="10"/>
    <s v="GPC40"/>
    <n v="150"/>
    <n v="0"/>
    <s v="ร้านที่2"/>
    <s v="P***t R***awat"/>
    <s v="ประจวบคีรีขันธ์"/>
    <s v="-"/>
    <s v=""/>
    <s v="02/01/2026 16:42"/>
    <s v="-"/>
    <s v="J&amp;T COD"/>
    <s v="Tiktok"/>
    <s v="จ่ายทีหลัง / COD"/>
    <s v=""/>
    <s v="768893451266"/>
    <s v="02/01/2026 16:42"/>
  </r>
  <r>
    <x v="3"/>
    <x v="3"/>
    <n v="66.333333333333329"/>
    <n v="3"/>
    <s v="GPC39"/>
    <n v="220"/>
    <n v="0"/>
    <s v="ร้านที่4"/>
    <s v="บ***ร ส***ุด"/>
    <s v="ปทุมธานี"/>
    <s v="-"/>
    <s v=""/>
    <s v="02/01/2026 16:40"/>
    <s v="-"/>
    <s v="J&amp;T COD"/>
    <s v="Tiktok"/>
    <s v="จ่ายทีหลัง / COD"/>
    <s v=""/>
    <s v="768810176212"/>
    <s v="02/01/2026 16:40"/>
  </r>
  <r>
    <x v="2"/>
    <x v="2"/>
    <n v="33.333333333333336"/>
    <n v="3"/>
    <s v="GPC37"/>
    <n v="100"/>
    <n v="0"/>
    <s v="ร้านที่2"/>
    <s v="เ***ตร  อ***ุทธ"/>
    <s v="นครราชสีมา"/>
    <s v="-"/>
    <s v=""/>
    <s v="02/01/2026 16:40"/>
    <s v="-"/>
    <s v="J&amp;T COD"/>
    <s v="Tiktok"/>
    <s v="จ่ายทีหลัง / COD"/>
    <s v=""/>
    <s v="768836556364"/>
    <s v="02/01/2026 16:40"/>
  </r>
  <r>
    <x v="0"/>
    <x v="0"/>
    <n v="66"/>
    <n v="2"/>
    <s v="GPC36"/>
    <n v="100"/>
    <n v="0"/>
    <s v="ร้านที่2"/>
    <s v="ธ***ย ม***ุนทด"/>
    <s v="นครราชสีมา"/>
    <s v="-"/>
    <s v=""/>
    <s v="02/01/2026 16:38"/>
    <s v="-"/>
    <s v="J&amp;T COD"/>
    <s v="Tiktok"/>
    <s v="จ่ายทีหลัง / COD"/>
    <s v=""/>
    <s v="768838891262"/>
    <s v="02/01/2026 16:38"/>
  </r>
  <r>
    <x v="1"/>
    <x v="1"/>
    <n v="68"/>
    <n v="1"/>
    <s v="GPC36"/>
    <n v="100"/>
    <n v="0"/>
    <s v="ร้านที่2"/>
    <s v="ธ***ย ม***ุนทด"/>
    <s v="นครราชสีมา"/>
    <s v="-"/>
    <s v=""/>
    <s v="02/01/2026 16:38"/>
    <s v="-"/>
    <s v="J&amp;T COD"/>
    <s v="Tiktok"/>
    <s v="จ่ายทีหลัง / COD"/>
    <s v=""/>
    <s v="768838891262"/>
    <s v="02/01/2026 16:38"/>
  </r>
  <r>
    <x v="0"/>
    <x v="0"/>
    <n v="66"/>
    <n v="2"/>
    <s v="GPC35"/>
    <n v="100"/>
    <n v="0"/>
    <s v="ร้านที่2"/>
    <s v="ส***ิรักษ์"/>
    <s v="กรุงเทพฯ"/>
    <s v="-"/>
    <s v=""/>
    <s v="02/01/2026 16:38"/>
    <s v="-"/>
    <s v="J&amp;T COD"/>
    <s v="Tiktok"/>
    <s v="จ่ายทีหลัง / COD"/>
    <s v=""/>
    <s v="768802291250"/>
    <s v="02/01/2026 16:38"/>
  </r>
  <r>
    <x v="1"/>
    <x v="1"/>
    <n v="68"/>
    <n v="1"/>
    <s v="GPC35"/>
    <n v="100"/>
    <n v="0"/>
    <s v="ร้านที่2"/>
    <s v="ส***ิรักษ์"/>
    <s v="กรุงเทพฯ"/>
    <s v="-"/>
    <s v=""/>
    <s v="02/01/2026 16:38"/>
    <s v="-"/>
    <s v="J&amp;T COD"/>
    <s v="Tiktok"/>
    <s v="จ่ายทีหลัง / COD"/>
    <s v=""/>
    <s v="768802291250"/>
    <s v="02/01/2026 16:38"/>
  </r>
  <r>
    <x v="6"/>
    <x v="7"/>
    <n v="103.55"/>
    <n v="1"/>
    <s v="GPC34"/>
    <n v="214.6"/>
    <n v="7.5"/>
    <s v="ร้านที่3"/>
    <s v="จิราพร ทองจันทร์"/>
    <s v="304/1 ม.4 ต.ปากแพรก_x000a__x000a_ดอนสัก/ Don Sakสุราษฎร์ธานี/ Surat Thani_x000a_84340"/>
    <s v="84340"/>
    <s v="660811529870"/>
    <s v="02/01/2026 16:37"/>
    <s v="-"/>
    <s v="Kerry_dropoff"/>
    <s v="Lazada"/>
    <s v="lazada"/>
    <s v=""/>
    <s v="TH680386N6PC9D"/>
    <s v="02/01/2026 16:37"/>
  </r>
  <r>
    <x v="8"/>
    <x v="7"/>
    <n v="103.55"/>
    <n v="1"/>
    <s v="GPC34"/>
    <n v="214.6"/>
    <n v="7.5"/>
    <s v="ร้านที่3"/>
    <s v="จิราพร ทองจันทร์"/>
    <s v="304/1 ม.4 ต.ปากแพรก_x000a__x000a_ดอนสัก/ Don Sakสุราษฎร์ธานี/ Surat Thani_x000a_84340"/>
    <s v="84340"/>
    <s v="660811529870"/>
    <s v="02/01/2026 16:37"/>
    <s v="-"/>
    <s v="Kerry_dropoff"/>
    <s v="Lazada"/>
    <s v="lazada"/>
    <s v=""/>
    <s v="TH680386N6PC9D"/>
    <s v="02/01/2026 16:37"/>
  </r>
  <r>
    <x v="2"/>
    <x v="2"/>
    <n v="50"/>
    <n v="6"/>
    <s v="GPC33"/>
    <n v="200"/>
    <n v="0"/>
    <s v="ร้านที่2"/>
    <s v="ร***ิกาล ม***งศ์"/>
    <s v="ลำปาง"/>
    <s v="-"/>
    <s v=""/>
    <s v="02/01/2026 16:36"/>
    <s v="-"/>
    <s v="J&amp;T Express"/>
    <s v="Tiktok"/>
    <s v="tiktok"/>
    <s v=""/>
    <s v="768893536320"/>
    <s v="02/01/2026 16:36"/>
  </r>
  <r>
    <x v="2"/>
    <x v="2"/>
    <n v="50"/>
    <n v="6"/>
    <s v="GPC32"/>
    <n v="200"/>
    <n v="0"/>
    <s v="ร้านที่2"/>
    <s v="พ***์พิศา แ***สมบูรณ์"/>
    <s v="นครปฐม"/>
    <s v="-"/>
    <s v=""/>
    <s v="02/01/2026 16:34"/>
    <s v="-"/>
    <s v="J&amp;T Express"/>
    <s v="Tiktok"/>
    <s v="tiktok"/>
    <s v=""/>
    <s v="768899214344"/>
    <s v="02/01/2026 16:34"/>
  </r>
  <r>
    <x v="2"/>
    <x v="2"/>
    <n v="50"/>
    <n v="6"/>
    <s v="GPC29"/>
    <n v="200"/>
    <n v="0"/>
    <s v="ร้านที่2"/>
    <s v="เ***วี  บ***ล"/>
    <s v="นนทบุรี"/>
    <s v="-"/>
    <s v=""/>
    <s v="02/01/2026 16:32"/>
    <s v="-"/>
    <s v="Flash Express Thailand COD"/>
    <s v="Tiktok"/>
    <s v="จ่ายทีหลัง / COD"/>
    <s v=""/>
    <s v="THT03062CHTUK2Z"/>
    <s v="02/01/2026 16:32"/>
  </r>
  <r>
    <x v="2"/>
    <x v="2"/>
    <n v="33.333333333333336"/>
    <n v="3"/>
    <s v="GPC28"/>
    <n v="300"/>
    <n v="0"/>
    <s v="ร้านที่2"/>
    <s v="ส***ทิพย์ ฉ***เท"/>
    <s v="พระนครศรีอยุธยา"/>
    <s v="-"/>
    <s v=""/>
    <s v="02/01/2026 16:30"/>
    <s v="-"/>
    <s v="J&amp;T Express"/>
    <s v="Tiktok"/>
    <s v="tiktok"/>
    <s v="ขอเป็นล็อตใหม่จะได้เก็บไว้ได้นาน และขอเป็นรสกาแฟ 4 กล่อง และอีก 5 กล่องขอรสชาติไม่ซ้ำกัน"/>
    <s v="768800840382"/>
    <s v="02/01/2026 16:30"/>
  </r>
  <r>
    <x v="2"/>
    <x v="2"/>
    <n v="33.333333333333336"/>
    <n v="6"/>
    <s v="GPC28"/>
    <n v="300"/>
    <n v="0"/>
    <s v="ร้านที่2"/>
    <s v="ส***ทิพย์ ฉ***เท"/>
    <s v="พระนครศรีอยุธยา"/>
    <s v="-"/>
    <s v=""/>
    <s v="02/01/2026 16:30"/>
    <s v="-"/>
    <s v="J&amp;T Express"/>
    <s v="Tiktok"/>
    <s v="tiktok"/>
    <s v="ขอเป็นล็อตใหม่จะได้เก็บไว้ได้นาน และขอเป็นรสกาแฟ 4 กล่อง และอีก 5 กล่องขอรสชาติไม่ซ้ำกัน"/>
    <s v="768800840382"/>
    <s v="02/01/2026 16:30"/>
  </r>
  <r>
    <x v="2"/>
    <x v="2"/>
    <n v="50"/>
    <n v="6"/>
    <s v="GPC27"/>
    <n v="200"/>
    <n v="0"/>
    <s v="ร้านที่2"/>
    <s v="ว***พร อ***หนำ"/>
    <s v="สุโขทัย"/>
    <s v="-"/>
    <s v=""/>
    <s v="02/01/2026 16:29"/>
    <s v="-"/>
    <s v="J&amp;T COD"/>
    <s v="Tiktok"/>
    <s v="จ่ายทีหลัง / COD"/>
    <s v=""/>
    <s v="768806929380"/>
    <s v="02/01/2026 16:30"/>
  </r>
  <r>
    <x v="2"/>
    <x v="2"/>
    <n v="33.333333333333336"/>
    <n v="3"/>
    <s v="GPC25"/>
    <n v="100"/>
    <n v="0"/>
    <s v="ร้านที่2"/>
    <s v="อ***า  ศ***านพ"/>
    <s v="กรุงเทพมหานคร"/>
    <s v="-"/>
    <s v=""/>
    <s v="02/01/2026 16:28"/>
    <s v="-"/>
    <s v="J&amp;T COD"/>
    <s v="Tiktok"/>
    <s v="จ่ายทีหลัง / COD"/>
    <s v=""/>
    <s v="768842366353"/>
    <s v="02/01/2026 16:28"/>
  </r>
  <r>
    <x v="8"/>
    <x v="12"/>
    <n v="139"/>
    <n v="1"/>
    <s v="GPC24"/>
    <n v="216.99"/>
    <n v="8"/>
    <s v="ร้านที่2"/>
    <s v="O* O*"/>
    <s v="Surat Thani"/>
    <s v="-"/>
    <s v=""/>
    <s v="02/01/2026 16:28"/>
    <s v="-"/>
    <s v="J&amp;T COD"/>
    <s v="Tiktok"/>
    <s v="จ่ายทีหลัง / COD"/>
    <s v=""/>
    <s v="768832990240"/>
    <s v="02/01/2026 16:28"/>
  </r>
  <r>
    <x v="11"/>
    <x v="14"/>
    <n v="120"/>
    <n v="1"/>
    <s v="GPC24"/>
    <n v="216.99"/>
    <n v="8"/>
    <s v="ร้านที่2"/>
    <s v="O* O*"/>
    <s v="Surat Thani"/>
    <s v="-"/>
    <s v=""/>
    <s v="02/01/2026 16:28"/>
    <s v="-"/>
    <s v="J&amp;T COD"/>
    <s v="Tiktok"/>
    <s v="จ่ายทีหลัง / COD"/>
    <s v=""/>
    <s v="768832990240"/>
    <s v="02/01/2026 16:28"/>
  </r>
  <r>
    <x v="2"/>
    <x v="2"/>
    <n v="33.333333333333336"/>
    <n v="3"/>
    <s v="GPC23"/>
    <n v="100"/>
    <n v="0"/>
    <s v="ร้านที่2"/>
    <s v="ล***ณา"/>
    <s v="พระนครศรีอยุธยา"/>
    <s v="-"/>
    <s v=""/>
    <s v="02/01/2026 16:27"/>
    <s v="-"/>
    <s v="J&amp;T COD"/>
    <s v="Tiktok"/>
    <s v="จ่ายทีหลัง / COD"/>
    <s v=""/>
    <s v="768894039373"/>
    <s v="02/01/2026 16:27"/>
  </r>
  <r>
    <x v="2"/>
    <x v="2"/>
    <n v="50"/>
    <n v="24"/>
    <s v="GPC22"/>
    <n v="800"/>
    <n v="0"/>
    <s v="ร้านที่2"/>
    <s v="ข***ตา ป***มงเล"/>
    <s v="นนทบุรี"/>
    <s v="-"/>
    <s v=""/>
    <s v="02/01/2026 16:27"/>
    <s v="-"/>
    <s v="J&amp;T COD"/>
    <s v="Tiktok"/>
    <s v="จ่ายทีหลัง / COD"/>
    <s v=""/>
    <s v="768883660381"/>
    <s v="02/01/2026 16:27"/>
  </r>
  <r>
    <x v="0"/>
    <x v="0"/>
    <n v="66"/>
    <n v="2"/>
    <s v="GPC21"/>
    <n v="100"/>
    <n v="0"/>
    <s v="ร้านที่2"/>
    <s v="ว***วดี ท***อก"/>
    <s v="ลพบุรี"/>
    <s v="-"/>
    <s v=""/>
    <s v="02/01/2026 16:26"/>
    <s v="-"/>
    <s v="J&amp;T COD"/>
    <s v="Tiktok"/>
    <s v="จ่ายทีหลัง / COD"/>
    <s v=""/>
    <s v="768890086274"/>
    <s v="02/01/2026 16:26"/>
  </r>
  <r>
    <x v="1"/>
    <x v="1"/>
    <n v="68"/>
    <n v="1"/>
    <s v="GPC21"/>
    <n v="100"/>
    <n v="0"/>
    <s v="ร้านที่2"/>
    <s v="ว***วดี ท***อก"/>
    <s v="ลพบุรี"/>
    <s v="-"/>
    <s v=""/>
    <s v="02/01/2026 16:26"/>
    <s v="-"/>
    <s v="J&amp;T COD"/>
    <s v="Tiktok"/>
    <s v="จ่ายทีหลัง / COD"/>
    <s v=""/>
    <s v="768890086274"/>
    <s v="02/01/2026 16:26"/>
  </r>
  <r>
    <x v="0"/>
    <x v="0"/>
    <n v="66"/>
    <n v="2"/>
    <s v="GPC20"/>
    <n v="100"/>
    <n v="0"/>
    <s v="ร้านที่2"/>
    <s v="บ**"/>
    <s v="สุพรรณบุรี"/>
    <s v="-"/>
    <s v=""/>
    <s v="02/01/2026 16:27"/>
    <s v="-"/>
    <s v="J&amp;T Express"/>
    <s v="Tiktok"/>
    <s v="tiktok"/>
    <s v=""/>
    <s v="768898686253"/>
    <s v="02/01/2026 16:26"/>
  </r>
  <r>
    <x v="1"/>
    <x v="1"/>
    <n v="68"/>
    <n v="1"/>
    <s v="GPC20"/>
    <n v="100"/>
    <n v="0"/>
    <s v="ร้านที่2"/>
    <s v="บ**"/>
    <s v="สุพรรณบุรี"/>
    <s v="-"/>
    <s v=""/>
    <s v="02/01/2026 16:27"/>
    <s v="-"/>
    <s v="J&amp;T Express"/>
    <s v="Tiktok"/>
    <s v="tiktok"/>
    <s v=""/>
    <s v="768898686253"/>
    <s v="02/01/2026 16:26"/>
  </r>
  <r>
    <x v="2"/>
    <x v="2"/>
    <n v="33.333333333333336"/>
    <n v="3"/>
    <s v="GPC19"/>
    <n v="100"/>
    <n v="0"/>
    <s v="ร้านที่2"/>
    <s v="Y***P"/>
    <s v="ยโสธร"/>
    <s v="-"/>
    <s v=""/>
    <s v="02/01/2026 16:25"/>
    <s v="-"/>
    <s v="J&amp;T COD"/>
    <s v="Tiktok"/>
    <s v="จ่ายทีหลัง / COD"/>
    <s v=""/>
    <s v="768892552374"/>
    <s v="02/01/2026 16:25"/>
  </r>
  <r>
    <x v="0"/>
    <x v="0"/>
    <n v="66"/>
    <n v="2"/>
    <s v="GPC18"/>
    <n v="100"/>
    <n v="0"/>
    <s v="ร้านที่2"/>
    <s v="เ***"/>
    <s v="ราชบุรี"/>
    <s v="-"/>
    <s v=""/>
    <s v="02/01/2026 16:24"/>
    <s v="-"/>
    <s v="J&amp;T COD"/>
    <s v="Tiktok"/>
    <s v="จ่ายทีหลัง / COD"/>
    <s v=""/>
    <s v="768870919364"/>
    <s v="02/01/2026 16:24"/>
  </r>
  <r>
    <x v="1"/>
    <x v="1"/>
    <n v="68"/>
    <n v="1"/>
    <s v="GPC18"/>
    <n v="100"/>
    <n v="0"/>
    <s v="ร้านที่2"/>
    <s v="เ***"/>
    <s v="ราชบุรี"/>
    <s v="-"/>
    <s v=""/>
    <s v="02/01/2026 16:24"/>
    <s v="-"/>
    <s v="J&amp;T COD"/>
    <s v="Tiktok"/>
    <s v="จ่ายทีหลัง / COD"/>
    <s v=""/>
    <s v="768870919364"/>
    <s v="02/01/2026 16:24"/>
  </r>
  <r>
    <x v="3"/>
    <x v="3"/>
    <n v="100"/>
    <n v="2"/>
    <s v="GPC17"/>
    <n v="220"/>
    <n v="20"/>
    <s v="ร้านที่1"/>
    <s v="ชูพงค์ "/>
    <s v="201/122 ซ.1/11 ชัยพฤกษ์-บางบัวทอง ต.พิมลราช อ.บางบัวทอง จ.นนทบุรี 11110"/>
    <s v="11110"/>
    <s v="0830252914"/>
    <s v="02/01/2026 16:19"/>
    <s v="sompear3955@gmail.com"/>
    <s v="EMS"/>
    <s v="line_oa"/>
    <s v="กสิกร"/>
    <s v=""/>
    <s v="WB129879739TH"/>
    <s v="02/01/2026 16:23"/>
  </r>
  <r>
    <x v="2"/>
    <x v="2"/>
    <n v="50"/>
    <n v="2"/>
    <s v="GPC16"/>
    <n v="150"/>
    <n v="0"/>
    <s v="ร้านที่1"/>
    <s v="(******)"/>
    <s v="******ะห์11, แขวงดินแดง, เขตดินแดง แขวงดินแดง เขตดินแดง จังหวัดกรุงเทพมหานคร 10400"/>
    <s v="10400"/>
    <s v="60"/>
    <s v="02/01/2026 16:52"/>
    <s v="-"/>
    <s v="Flash Express"/>
    <s v="Shopee"/>
    <s v="shopee"/>
    <s v=""/>
    <s v="TH010886MMYV5A0"/>
    <s v="02/01/2026 16:23"/>
  </r>
  <r>
    <x v="2"/>
    <x v="2"/>
    <n v="50"/>
    <n v="1"/>
    <s v="GPC16"/>
    <n v="150"/>
    <n v="0"/>
    <s v="ร้านที่1"/>
    <s v="(******)"/>
    <s v="******ะห์11, แขวงดินแดง, เขตดินแดง แขวงดินแดง เขตดินแดง จังหวัดกรุงเทพมหานคร 10400"/>
    <s v="10400"/>
    <s v="60"/>
    <s v="02/01/2026 16:52"/>
    <s v="-"/>
    <s v="Flash Express"/>
    <s v="Shopee"/>
    <s v="shopee"/>
    <s v=""/>
    <s v="TH010886MMYV5A0"/>
    <s v="02/01/2026 16:23"/>
  </r>
  <r>
    <x v="6"/>
    <x v="6"/>
    <n v="139"/>
    <n v="1"/>
    <s v="GPC15"/>
    <n v="215"/>
    <n v="0"/>
    <s v="ร้านที่10"/>
    <s v="สุดารัตน์ ศรีสำราญ"/>
    <s v="0872388830_x000a_บ้านเลขที่ 695 บ้านหนองกุง_x000a_ตำบลศิลาอำเภอเมืองจังหวัดขอนแ_x000a_ 40000"/>
    <s v="40000"/>
    <s v="0845116641"/>
    <s v="02/01/2026 16:30"/>
    <s v="sompear3955@gmail.com"/>
    <s v="EMS COD"/>
    <s v="facebook"/>
    <s v="กสิกร"/>
    <s v=""/>
    <s v="WA067364577TH"/>
    <s v="02/01/2026 16:22"/>
  </r>
  <r>
    <x v="7"/>
    <x v="9"/>
    <n v="139"/>
    <n v="1"/>
    <s v="GPC15"/>
    <n v="215"/>
    <n v="0"/>
    <s v="ร้านที่10"/>
    <s v="สุดารัตน์ ศรีสำราญ"/>
    <s v="0872388830_x000a_บ้านเลขที่ 695 บ้านหนองกุง_x000a_ตำบลศิลาอำเภอเมืองจังหวัดขอนแ_x000a_ 40000"/>
    <s v="40000"/>
    <s v="0845116641"/>
    <s v="02/01/2026 16:30"/>
    <s v="sompear3955@gmail.com"/>
    <s v="EMS COD"/>
    <s v="facebook"/>
    <s v="กสิกร"/>
    <s v=""/>
    <s v="WA067364577TH"/>
    <s v="02/01/2026 16:22"/>
  </r>
  <r>
    <x v="0"/>
    <x v="0"/>
    <n v="66"/>
    <n v="2"/>
    <s v="GPC14"/>
    <n v="288.99"/>
    <n v="0"/>
    <s v="ร้านที่2"/>
    <s v="แ** เ***ฐา"/>
    <s v="สกลนคร"/>
    <s v="-"/>
    <s v=""/>
    <s v="02/01/2026 16:21"/>
    <s v="-"/>
    <s v="J&amp;T Express"/>
    <s v="Tiktok"/>
    <s v="tiktok"/>
    <s v=""/>
    <s v="768826910493"/>
    <s v="02/01/2026 16:20"/>
  </r>
  <r>
    <x v="1"/>
    <x v="1"/>
    <n v="68"/>
    <n v="1"/>
    <s v="GPC14"/>
    <n v="288.99"/>
    <n v="0"/>
    <s v="ร้านที่2"/>
    <s v="แ** เ***ฐา"/>
    <s v="สกลนคร"/>
    <s v="-"/>
    <s v=""/>
    <s v="02/01/2026 16:21"/>
    <s v="-"/>
    <s v="J&amp;T Express"/>
    <s v="Tiktok"/>
    <s v="tiktok"/>
    <s v=""/>
    <s v="768826910493"/>
    <s v="02/01/2026 16:20"/>
  </r>
  <r>
    <x v="8"/>
    <x v="12"/>
    <n v="139"/>
    <n v="1"/>
    <s v="GPC14"/>
    <n v="288.99"/>
    <n v="0"/>
    <s v="ร้านที่2"/>
    <s v="แ** เ***ฐา"/>
    <s v="สกลนคร"/>
    <s v="-"/>
    <s v=""/>
    <s v="02/01/2026 16:21"/>
    <s v="-"/>
    <s v="J&amp;T Express"/>
    <s v="Tiktok"/>
    <s v="tiktok"/>
    <s v=""/>
    <s v="768826910493"/>
    <s v="02/01/2026 16:20"/>
  </r>
  <r>
    <x v="13"/>
    <x v="15"/>
    <n v="120"/>
    <n v="1"/>
    <s v="GPC14"/>
    <n v="288.99"/>
    <n v="0"/>
    <s v="ร้านที่2"/>
    <s v="แ** เ***ฐา"/>
    <s v="สกลนคร"/>
    <s v="-"/>
    <s v=""/>
    <s v="02/01/2026 16:21"/>
    <s v="-"/>
    <s v="J&amp;T Express"/>
    <s v="Tiktok"/>
    <s v="tiktok"/>
    <s v=""/>
    <s v="768826910493"/>
    <s v="02/01/2026 16:20"/>
  </r>
  <r>
    <x v="7"/>
    <x v="9"/>
    <n v="139"/>
    <n v="2"/>
    <s v="GPC13"/>
    <n v="399"/>
    <n v="0"/>
    <s v="ร้านที่10"/>
    <s v="พัชรา ตรีพุท"/>
    <s v="61/7-8 นิรันเรซิเด้น3  แขวงดอกไม้ เขตประเวศ กทม 10250"/>
    <s v="10250"/>
    <s v="0879978031"/>
    <s v="02/01/2026 16:19"/>
    <s v="sompear3955@gmail.com"/>
    <s v="EMS COD"/>
    <s v="facebook"/>
    <s v="กสิกร"/>
    <s v=""/>
    <s v="WA067364585TH"/>
    <s v="02/01/2026 16:19"/>
  </r>
  <r>
    <x v="6"/>
    <x v="6"/>
    <n v="139"/>
    <n v="1"/>
    <s v="GPC13"/>
    <n v="399"/>
    <n v="0"/>
    <s v="ร้านที่10"/>
    <s v="พัชรา ตรีพุท"/>
    <s v="61/7-8 นิรันเรซิเด้น3  แขวงดอกไม้ เขตประเวศ กทม 10250"/>
    <s v="10250"/>
    <s v="0879978031"/>
    <s v="02/01/2026 16:19"/>
    <s v="sompear3955@gmail.com"/>
    <s v="EMS COD"/>
    <s v="facebook"/>
    <s v="กสิกร"/>
    <s v=""/>
    <s v="WA067364585TH"/>
    <s v="02/01/2026 16:19"/>
  </r>
  <r>
    <x v="4"/>
    <x v="4"/>
    <n v="139"/>
    <n v="1"/>
    <s v="GPC13"/>
    <n v="399"/>
    <n v="0"/>
    <s v="ร้านที่10"/>
    <s v="พัชรา ตรีพุท"/>
    <s v="61/7-8 นิรันเรซิเด้น3  แขวงดอกไม้ เขตประเวศ กทม 10250"/>
    <s v="10250"/>
    <s v="0879978031"/>
    <s v="02/01/2026 16:19"/>
    <s v="sompear3955@gmail.com"/>
    <s v="EMS COD"/>
    <s v="facebook"/>
    <s v="กสิกร"/>
    <s v=""/>
    <s v="WA067364585TH"/>
    <s v="02/01/2026 16:19"/>
  </r>
  <r>
    <x v="0"/>
    <x v="0"/>
    <n v="66"/>
    <n v="2"/>
    <s v="GPC12"/>
    <n v="430"/>
    <n v="0"/>
    <s v="ร้านที่2"/>
    <s v="ป***ากร  โ***ก"/>
    <s v="ราชบุรี"/>
    <s v="-"/>
    <s v=""/>
    <s v="02/01/2026 16:17"/>
    <s v="-"/>
    <s v="J&amp;T COD"/>
    <s v="Tiktok"/>
    <s v="จ่ายทีหลัง / COD"/>
    <s v=""/>
    <s v="768898586282"/>
    <s v="02/01/2026 16:17"/>
  </r>
  <r>
    <x v="1"/>
    <x v="1"/>
    <n v="68"/>
    <n v="1"/>
    <s v="GPC12"/>
    <n v="430"/>
    <n v="0"/>
    <s v="ร้านที่2"/>
    <s v="ป***ากร  โ***ก"/>
    <s v="ราชบุรี"/>
    <s v="-"/>
    <s v=""/>
    <s v="02/01/2026 16:17"/>
    <s v="-"/>
    <s v="J&amp;T COD"/>
    <s v="Tiktok"/>
    <s v="จ่ายทีหลัง / COD"/>
    <s v=""/>
    <s v="768898586282"/>
    <s v="02/01/2026 16:17"/>
  </r>
  <r>
    <x v="0"/>
    <x v="0"/>
    <n v="33"/>
    <n v="5"/>
    <s v="GPC12"/>
    <n v="430"/>
    <n v="0"/>
    <s v="ร้านที่2"/>
    <s v="ป***ากร  โ***ก"/>
    <s v="ราชบุรี"/>
    <s v="-"/>
    <s v=""/>
    <s v="02/01/2026 16:17"/>
    <s v="-"/>
    <s v="J&amp;T COD"/>
    <s v="Tiktok"/>
    <s v="จ่ายทีหลัง / COD"/>
    <s v=""/>
    <s v="768898586282"/>
    <s v="02/01/2026 16:17"/>
  </r>
  <r>
    <x v="1"/>
    <x v="1"/>
    <n v="33"/>
    <n v="5"/>
    <s v="GPC12"/>
    <n v="430"/>
    <n v="0"/>
    <s v="ร้านที่2"/>
    <s v="ป***ากร  โ***ก"/>
    <s v="ราชบุรี"/>
    <s v="-"/>
    <s v=""/>
    <s v="02/01/2026 16:17"/>
    <s v="-"/>
    <s v="J&amp;T COD"/>
    <s v="Tiktok"/>
    <s v="จ่ายทีหลัง / COD"/>
    <s v=""/>
    <s v="768898586282"/>
    <s v="02/01/2026 16:17"/>
  </r>
  <r>
    <x v="0"/>
    <x v="0"/>
    <n v="66"/>
    <n v="2"/>
    <s v="GPC11"/>
    <n v="100"/>
    <n v="0"/>
    <s v="ร้านที่2"/>
    <s v="ณ***ิชา อ***ร์จักร์"/>
    <s v="ชลบุรี"/>
    <s v="-"/>
    <s v=""/>
    <s v="02/01/2026 16:17"/>
    <s v="-"/>
    <s v="J&amp;T COD"/>
    <s v="Tiktok"/>
    <s v="จ่ายทีหลัง / COD"/>
    <s v=""/>
    <s v="768868318363"/>
    <s v="02/01/2026 16:17"/>
  </r>
  <r>
    <x v="1"/>
    <x v="1"/>
    <n v="68"/>
    <n v="1"/>
    <s v="GPC11"/>
    <n v="100"/>
    <n v="0"/>
    <s v="ร้านที่2"/>
    <s v="ณ***ิชา อ***ร์จักร์"/>
    <s v="ชลบุรี"/>
    <s v="-"/>
    <s v=""/>
    <s v="02/01/2026 16:17"/>
    <s v="-"/>
    <s v="J&amp;T COD"/>
    <s v="Tiktok"/>
    <s v="จ่ายทีหลัง / COD"/>
    <s v=""/>
    <s v="768868318363"/>
    <s v="02/01/2026 16:17"/>
  </r>
  <r>
    <x v="2"/>
    <x v="2"/>
    <n v="40"/>
    <n v="10"/>
    <s v="GPC10"/>
    <n v="330"/>
    <n v="0"/>
    <s v="ร้านที่2"/>
    <s v="ศ***ัทธ์ ส***์ศิริ"/>
    <s v="กรุงเทพฯ"/>
    <s v="-"/>
    <s v=""/>
    <s v="02/01/2026 16:16"/>
    <s v="-"/>
    <s v="J&amp;T COD"/>
    <s v="Tiktok"/>
    <s v="จ่ายทีหลัง / COD"/>
    <s v=""/>
    <s v="768814376315"/>
    <s v="02/01/2026 16:16"/>
  </r>
  <r>
    <x v="2"/>
    <x v="2"/>
    <n v="65"/>
    <n v="9"/>
    <s v="GPC9"/>
    <n v="299"/>
    <n v="0"/>
    <s v="ร้านที่10"/>
    <s v="น.ส.อัสมาภรณ์  ฉวีงาม"/>
    <s v="269/43 ม.8 ต.เขาพระงาม อ.เมือง จ.ลพบุรี 15160"/>
    <s v="15160"/>
    <s v="0983463901"/>
    <s v="02/01/2026 16:16"/>
    <s v="sompear3955@gmail.com"/>
    <s v="EMS COD"/>
    <s v="facebook"/>
    <s v="กสิกร"/>
    <s v=""/>
    <s v="WA067364594TH"/>
    <s v="02/01/2026 16:16"/>
  </r>
  <r>
    <x v="2"/>
    <x v="2"/>
    <n v="33.333333333333336"/>
    <n v="3"/>
    <s v="GPC8"/>
    <n v="100"/>
    <n v="0"/>
    <s v="ร้านที่2"/>
    <s v="ศ***ยา"/>
    <s v="จันทบุรี"/>
    <s v="-"/>
    <s v=""/>
    <s v="02/01/2026 16:14"/>
    <s v="-"/>
    <s v="J&amp;T COD"/>
    <s v="Tiktok"/>
    <s v="จ่ายทีหลัง / COD"/>
    <s v=""/>
    <s v="768853754362"/>
    <s v="02/01/2026 16:14"/>
  </r>
  <r>
    <x v="0"/>
    <x v="0"/>
    <n v="66"/>
    <n v="4"/>
    <s v="GPC7"/>
    <n v="200"/>
    <n v="0"/>
    <s v="ร้านที่4"/>
    <s v="ร***รัก ภ***ม​"/>
    <s v="พะเยา"/>
    <s v="-"/>
    <s v=""/>
    <s v="02/01/2026 16:13"/>
    <s v="-"/>
    <s v="J&amp;T Express"/>
    <s v="Tiktok"/>
    <s v="tiktok"/>
    <s v=""/>
    <s v="768843199305"/>
    <s v="02/01/2026 16:13"/>
  </r>
  <r>
    <x v="1"/>
    <x v="1"/>
    <n v="68"/>
    <n v="2"/>
    <s v="GPC7"/>
    <n v="200"/>
    <n v="0"/>
    <s v="ร้านที่4"/>
    <s v="ร***รัก ภ***ม​"/>
    <s v="พะเยา"/>
    <s v="-"/>
    <s v=""/>
    <s v="02/01/2026 16:13"/>
    <s v="-"/>
    <s v="J&amp;T Express"/>
    <s v="Tiktok"/>
    <s v="tiktok"/>
    <s v=""/>
    <s v="768843199305"/>
    <s v="02/01/2026 16:13"/>
  </r>
  <r>
    <x v="2"/>
    <x v="2"/>
    <n v="40"/>
    <n v="10"/>
    <s v="GPC6"/>
    <n v="350"/>
    <n v="0"/>
    <s v="ร้านที่4"/>
    <s v="ล***ณา   เ***อก"/>
    <s v="นครราชสีมา"/>
    <s v="-"/>
    <s v=""/>
    <s v="02/01/2026 16:13"/>
    <s v="-"/>
    <s v="J&amp;T COD"/>
    <s v="Tiktok"/>
    <s v="จ่ายทีหลัง / COD"/>
    <s v=""/>
    <s v="768843655322"/>
    <s v="02/01/2026 16:13"/>
  </r>
  <r>
    <x v="2"/>
    <x v="2"/>
    <n v="33.333333333333336"/>
    <n v="6"/>
    <s v="GPC5"/>
    <n v="200"/>
    <n v="0"/>
    <s v="ร้านที่2"/>
    <s v="ส***ทิพย์ ฉ***เท"/>
    <s v="พระนครศรีอยุธยา"/>
    <s v="-"/>
    <s v=""/>
    <s v="02/01/2026 16:12"/>
    <s v="-"/>
    <s v="J&amp;T Express"/>
    <s v="Tiktok"/>
    <s v="tiktok"/>
    <s v="ขอเป็นล็อตใหม่เก็บได้นานและรสชาติไม่ซ้ำกัน"/>
    <s v="768853818375"/>
    <s v="02/01/2026 16:12"/>
  </r>
  <r>
    <x v="2"/>
    <x v="2"/>
    <n v="33.333333333333336"/>
    <n v="3"/>
    <s v="GPC3"/>
    <n v="100"/>
    <n v="0"/>
    <s v="ร้านที่2"/>
    <s v="ค***่น ส***รัม"/>
    <s v="สกลนคร"/>
    <s v="-"/>
    <s v=""/>
    <s v="02/01/2026 16:10"/>
    <s v="-"/>
    <s v="J&amp;T COD"/>
    <s v="Tiktok"/>
    <s v="จ่ายทีหลัง / COD"/>
    <s v=""/>
    <s v="768831039406"/>
    <s v="02/01/2026 16:10"/>
  </r>
  <r>
    <x v="2"/>
    <x v="2"/>
    <n v="33.333333333333336"/>
    <n v="3"/>
    <s v="GPC2"/>
    <n v="100"/>
    <n v="0"/>
    <s v="ร้านที่2"/>
    <s v="ก***ักษณ์ อ***ร์งาม"/>
    <s v="แพร่"/>
    <s v="-"/>
    <s v=""/>
    <s v="02/01/2026 16:11"/>
    <s v="-"/>
    <s v="J&amp;T Express"/>
    <s v="Tiktok"/>
    <s v="tiktok"/>
    <s v=""/>
    <s v="768859145386"/>
    <s v="02/01/2026 16:10"/>
  </r>
  <r>
    <x v="7"/>
    <x v="9"/>
    <n v="139"/>
    <n v="1"/>
    <s v="GPC1"/>
    <n v="108.99"/>
    <n v="0"/>
    <s v="ร้านที่2"/>
    <s v="เ***ิรา"/>
    <s v="นครศรีธรรมราช"/>
    <s v="-"/>
    <s v=""/>
    <s v="02/01/2026 16:09"/>
    <s v="-"/>
    <s v="J&amp;T COD"/>
    <s v="Tiktok"/>
    <s v="จ่ายทีหลัง / COD"/>
    <s v=""/>
    <s v="768814954246"/>
    <s v="02/01/2026 16:09"/>
  </r>
  <r>
    <x v="2"/>
    <x v="2"/>
    <n v="50"/>
    <n v="6"/>
    <s v="GPC0"/>
    <n v="200"/>
    <n v="0"/>
    <s v="ร้านที่2"/>
    <s v="ท***า พ***จขจรเดช"/>
    <s v="กรุงเทพฯ"/>
    <s v="-"/>
    <s v=""/>
    <s v="02/01/2026 16:04"/>
    <s v="-"/>
    <s v="J&amp;T COD"/>
    <s v="Tiktok"/>
    <s v="จ่ายทีหลัง / COD"/>
    <s v=""/>
    <s v="768806335360"/>
    <s v="02/01/2026 16:04"/>
  </r>
  <r>
    <x v="2"/>
    <x v="2"/>
    <n v="33.333333333333336"/>
    <n v="3"/>
    <s v="GPB99"/>
    <n v="100"/>
    <n v="0"/>
    <s v="ร้านที่2"/>
    <s v="v***tpak"/>
    <s v="นครนายก"/>
    <s v="-"/>
    <s v=""/>
    <s v="02/01/2026 16:04"/>
    <s v="-"/>
    <s v="J&amp;T Express"/>
    <s v="Tiktok"/>
    <s v="tiktok"/>
    <s v=""/>
    <s v="768809030360"/>
    <s v="02/01/2026 16:04"/>
  </r>
  <r>
    <x v="2"/>
    <x v="2"/>
    <n v="33.333333333333336"/>
    <n v="3"/>
    <s v="GPB97"/>
    <n v="200"/>
    <n v="0"/>
    <s v="ร้านที่2"/>
    <s v="ว***พ็ญ ง***ี"/>
    <s v="ฉะเชิงเทรา"/>
    <s v="-"/>
    <s v=""/>
    <s v="02/01/2026 16:03"/>
    <s v="-"/>
    <s v="J&amp;T COD"/>
    <s v="Tiktok"/>
    <s v="จ่ายทีหลัง / COD"/>
    <s v=""/>
    <s v="768886385260"/>
    <s v="02/01/2026 16:03"/>
  </r>
  <r>
    <x v="0"/>
    <x v="0"/>
    <n v="66"/>
    <n v="2"/>
    <s v="GPB97"/>
    <n v="200"/>
    <n v="0"/>
    <s v="ร้านที่2"/>
    <s v="ว***พ็ญ ง***ี"/>
    <s v="ฉะเชิงเทรา"/>
    <s v="-"/>
    <s v=""/>
    <s v="02/01/2026 16:03"/>
    <s v="-"/>
    <s v="J&amp;T COD"/>
    <s v="Tiktok"/>
    <s v="จ่ายทีหลัง / COD"/>
    <s v=""/>
    <s v="768886385260"/>
    <s v="02/01/2026 16:03"/>
  </r>
  <r>
    <x v="1"/>
    <x v="1"/>
    <n v="68"/>
    <n v="1"/>
    <s v="GPB97"/>
    <n v="200"/>
    <n v="0"/>
    <s v="ร้านที่2"/>
    <s v="ว***พ็ญ ง***ี"/>
    <s v="ฉะเชิงเทรา"/>
    <s v="-"/>
    <s v=""/>
    <s v="02/01/2026 16:03"/>
    <s v="-"/>
    <s v="J&amp;T COD"/>
    <s v="Tiktok"/>
    <s v="จ่ายทีหลัง / COD"/>
    <s v=""/>
    <s v="768886385260"/>
    <s v="02/01/2026 16:03"/>
  </r>
  <r>
    <x v="0"/>
    <x v="0"/>
    <n v="33"/>
    <n v="5"/>
    <s v="GPB96"/>
    <n v="330"/>
    <n v="0"/>
    <s v="ร้านที่2"/>
    <s v="เ***ยงไกร ท***ย์ประเสริฐ"/>
    <s v="พระนครศรีอยุธยา"/>
    <s v="-"/>
    <s v=""/>
    <s v="02/01/2026 16:01"/>
    <s v="-"/>
    <s v="J&amp;T Express"/>
    <s v="Tiktok"/>
    <s v="tiktok"/>
    <s v=""/>
    <s v="768849166444"/>
    <s v="02/01/2026 16:01"/>
  </r>
  <r>
    <x v="1"/>
    <x v="1"/>
    <n v="33"/>
    <n v="5"/>
    <s v="GPB96"/>
    <n v="330"/>
    <n v="0"/>
    <s v="ร้านที่2"/>
    <s v="เ***ยงไกร ท***ย์ประเสริฐ"/>
    <s v="พระนครศรีอยุธยา"/>
    <s v="-"/>
    <s v=""/>
    <s v="02/01/2026 16:01"/>
    <s v="-"/>
    <s v="J&amp;T Express"/>
    <s v="Tiktok"/>
    <s v="tiktok"/>
    <s v=""/>
    <s v="768849166444"/>
    <s v="02/01/2026 16:01"/>
  </r>
  <r>
    <x v="2"/>
    <x v="2"/>
    <n v="50"/>
    <n v="6"/>
    <s v="GPB95"/>
    <n v="200"/>
    <n v="0"/>
    <s v="ร้านที่2"/>
    <s v="ศ***านันท์ น***พย์"/>
    <s v="ชลบุรี"/>
    <s v="-"/>
    <s v=""/>
    <s v="02/01/2026 16:00"/>
    <s v="-"/>
    <s v="J&amp;T Express"/>
    <s v="Tiktok"/>
    <s v="tiktok"/>
    <s v=""/>
    <s v="768827735340"/>
    <s v="02/01/2026 16:00"/>
  </r>
  <r>
    <x v="2"/>
    <x v="2"/>
    <n v="50"/>
    <n v="6"/>
    <s v="GPB94"/>
    <n v="200"/>
    <n v="0"/>
    <s v="ร้านที่2"/>
    <s v="ว***าดา เ***เนตร"/>
    <s v="นครราชสีมา"/>
    <s v="-"/>
    <s v=""/>
    <s v="02/01/2026 16:00"/>
    <s v="-"/>
    <s v="J&amp;T COD"/>
    <s v="Tiktok"/>
    <s v="จ่ายทีหลัง / COD"/>
    <s v=""/>
    <s v="768872136340"/>
    <s v="02/01/2026 16:00"/>
  </r>
  <r>
    <x v="0"/>
    <x v="0"/>
    <n v="66"/>
    <n v="2"/>
    <s v="GPB93"/>
    <n v="100"/>
    <n v="0"/>
    <s v="ร้านที่2"/>
    <s v="น***กร ส***ข"/>
    <s v="สิงห์บุรี"/>
    <s v="-"/>
    <s v=""/>
    <s v="02/01/2026 16:00"/>
    <s v="-"/>
    <s v="J&amp;T Express"/>
    <s v="Tiktok"/>
    <s v="tiktok"/>
    <s v=""/>
    <s v="768824887261"/>
    <s v="02/01/2026 16:00"/>
  </r>
  <r>
    <x v="1"/>
    <x v="1"/>
    <n v="68"/>
    <n v="1"/>
    <s v="GPB93"/>
    <n v="100"/>
    <n v="0"/>
    <s v="ร้านที่2"/>
    <s v="น***กร ส***ข"/>
    <s v="สิงห์บุรี"/>
    <s v="-"/>
    <s v=""/>
    <s v="02/01/2026 16:00"/>
    <s v="-"/>
    <s v="J&amp;T Express"/>
    <s v="Tiktok"/>
    <s v="tiktok"/>
    <s v=""/>
    <s v="768824887261"/>
    <s v="02/01/2026 16:00"/>
  </r>
  <r>
    <x v="2"/>
    <x v="2"/>
    <n v="33.333333333333336"/>
    <n v="3"/>
    <s v="GPB91"/>
    <n v="100"/>
    <n v="0"/>
    <s v="ร้านที่2"/>
    <s v="ส***ลี บ***ิจิตร"/>
    <s v="อุบลราชธานี"/>
    <s v="-"/>
    <s v=""/>
    <s v="02/01/2026 15:57"/>
    <s v="-"/>
    <s v="J&amp;T Express"/>
    <s v="Tiktok"/>
    <s v="tiktok"/>
    <s v=""/>
    <s v="768871620403"/>
    <s v="02/01/2026 15:57"/>
  </r>
  <r>
    <x v="0"/>
    <x v="0"/>
    <n v="33"/>
    <n v="5"/>
    <s v="GPB90"/>
    <n v="430"/>
    <n v="0"/>
    <s v="ร้านที่2"/>
    <s v="ส***ญญา"/>
    <s v="สุพรรณบุรี"/>
    <s v="-"/>
    <s v=""/>
    <s v="02/01/2026 15:57"/>
    <s v="-"/>
    <s v="J&amp;T Express"/>
    <s v="Tiktok"/>
    <s v="tiktok"/>
    <s v=""/>
    <s v="768841269243"/>
    <s v="02/01/2026 15:57"/>
  </r>
  <r>
    <x v="1"/>
    <x v="1"/>
    <n v="33"/>
    <n v="5"/>
    <s v="GPB90"/>
    <n v="430"/>
    <n v="0"/>
    <s v="ร้านที่2"/>
    <s v="ส***ญญา"/>
    <s v="สุพรรณบุรี"/>
    <s v="-"/>
    <s v=""/>
    <s v="02/01/2026 15:57"/>
    <s v="-"/>
    <s v="J&amp;T Express"/>
    <s v="Tiktok"/>
    <s v="tiktok"/>
    <s v=""/>
    <s v="768841269243"/>
    <s v="02/01/2026 15:57"/>
  </r>
  <r>
    <x v="2"/>
    <x v="2"/>
    <n v="33.333333333333336"/>
    <n v="3"/>
    <s v="GPB90"/>
    <n v="430"/>
    <n v="0"/>
    <s v="ร้านที่2"/>
    <s v="ส***ญญา"/>
    <s v="สุพรรณบุรี"/>
    <s v="-"/>
    <s v=""/>
    <s v="02/01/2026 15:57"/>
    <s v="-"/>
    <s v="J&amp;T Express"/>
    <s v="Tiktok"/>
    <s v="tiktok"/>
    <s v=""/>
    <s v="768841269243"/>
    <s v="02/01/2026 15:57"/>
  </r>
  <r>
    <x v="2"/>
    <x v="2"/>
    <n v="50"/>
    <n v="6"/>
    <s v="GPB89"/>
    <n v="200"/>
    <n v="0"/>
    <s v="ร้านที่2"/>
    <s v="ณ***าพงศ์ ท***ย์ประทุม"/>
    <s v="พระนครศรีอยุธยา"/>
    <s v="-"/>
    <s v=""/>
    <s v="02/01/2026 15:54"/>
    <s v="-"/>
    <s v="J&amp;T Express"/>
    <s v="Tiktok"/>
    <s v="tiktok"/>
    <s v=""/>
    <s v="768862339361"/>
    <s v="02/01/2026 15:54"/>
  </r>
  <r>
    <x v="2"/>
    <x v="2"/>
    <n v="33.333333333333336"/>
    <n v="3"/>
    <s v="GPB88"/>
    <n v="100"/>
    <n v="0"/>
    <s v="ร้านที่2"/>
    <s v="C***chawarn B***ha"/>
    <s v="ระยอง"/>
    <s v="-"/>
    <s v=""/>
    <s v="02/01/2026 15:51"/>
    <s v="-"/>
    <s v="J&amp;T COD"/>
    <s v="Tiktok"/>
    <s v="จ่ายทีหลัง / COD"/>
    <s v=""/>
    <s v="768887428396"/>
    <s v="02/01/2026 15:51"/>
  </r>
  <r>
    <x v="13"/>
    <x v="15"/>
    <n v="120"/>
    <n v="1"/>
    <s v="GPB87"/>
    <n v="115"/>
    <n v="35"/>
    <s v="ร้านที่2"/>
    <s v="ส***ง  ธ***ืองสุวรรณ"/>
    <s v="กรุงเทพฯ"/>
    <s v="-"/>
    <s v=""/>
    <s v="02/01/2026 15:49"/>
    <s v="-"/>
    <s v="J&amp;T COD"/>
    <s v="Tiktok"/>
    <s v="จ่ายทีหลัง / COD"/>
    <s v=""/>
    <s v="768871403414"/>
    <s v="02/01/2026 15:49"/>
  </r>
  <r>
    <x v="7"/>
    <x v="9"/>
    <n v="139"/>
    <n v="1"/>
    <s v="GPB86"/>
    <n v="215"/>
    <n v="0"/>
    <s v="ร้านที่10"/>
    <s v="ชาติชาย พรหมดี"/>
    <s v="หมู่ที่ 12_x000a_บ้านเลขที่ 4_x000a_ถนนเทศบาล3_x000a_ตำบลลำลูกกา_x000a_อำเภอลำลูกกา_x000a_จังหวัดปทุมธานี   12150"/>
    <s v="12150"/>
    <s v="0972050760"/>
    <s v="02/01/2026 15:49"/>
    <s v="sompear3955@gmail.com"/>
    <s v="EMS COD"/>
    <s v="facebook"/>
    <s v="กสิกร"/>
    <s v=""/>
    <s v="WA067364603TH"/>
    <s v="02/01/2026 15:49"/>
  </r>
  <r>
    <x v="8"/>
    <x v="12"/>
    <n v="139"/>
    <n v="1"/>
    <s v="GPB86"/>
    <n v="215"/>
    <n v="0"/>
    <s v="ร้านที่10"/>
    <s v="ชาติชาย พรหมดี"/>
    <s v="หมู่ที่ 12_x000a_บ้านเลขที่ 4_x000a_ถนนเทศบาล3_x000a_ตำบลลำลูกกา_x000a_อำเภอลำลูกกา_x000a_จังหวัดปทุมธานี   12150"/>
    <s v="12150"/>
    <s v="0972050760"/>
    <s v="02/01/2026 15:49"/>
    <s v="sompear3955@gmail.com"/>
    <s v="EMS COD"/>
    <s v="facebook"/>
    <s v="กสิกร"/>
    <s v=""/>
    <s v="WA067364603TH"/>
    <s v="02/01/2026 15:49"/>
  </r>
  <r>
    <x v="0"/>
    <x v="0"/>
    <n v="66"/>
    <n v="2"/>
    <s v="GPB85"/>
    <n v="100"/>
    <n v="0"/>
    <s v="ร้านที่2"/>
    <s v="t***apornmodemoun"/>
    <s v="ชลบุรี"/>
    <s v="-"/>
    <s v=""/>
    <s v="02/01/2026 15:49"/>
    <s v="-"/>
    <s v="J&amp;T COD"/>
    <s v="Tiktok"/>
    <s v="จ่ายทีหลัง / COD"/>
    <s v=""/>
    <s v="768800289250"/>
    <s v="02/01/2026 15:49"/>
  </r>
  <r>
    <x v="1"/>
    <x v="1"/>
    <n v="68"/>
    <n v="1"/>
    <s v="GPB85"/>
    <n v="100"/>
    <n v="0"/>
    <s v="ร้านที่2"/>
    <s v="t***apornmodemoun"/>
    <s v="ชลบุรี"/>
    <s v="-"/>
    <s v=""/>
    <s v="02/01/2026 15:49"/>
    <s v="-"/>
    <s v="J&amp;T COD"/>
    <s v="Tiktok"/>
    <s v="จ่ายทีหลัง / COD"/>
    <s v=""/>
    <s v="768800289250"/>
    <s v="02/01/2026 15:49"/>
  </r>
  <r>
    <x v="2"/>
    <x v="2"/>
    <n v="50"/>
    <n v="6"/>
    <s v="GPB84"/>
    <n v="200"/>
    <n v="0"/>
    <s v="ร้านที่2"/>
    <s v="ส***รัตน์ ก***จม"/>
    <s v="สกลนคร"/>
    <s v="-"/>
    <s v=""/>
    <s v="02/01/2026 15:48"/>
    <s v="-"/>
    <s v="J&amp;T COD"/>
    <s v="Tiktok"/>
    <s v="จ่ายทีหลัง / COD"/>
    <s v=""/>
    <s v="768893011375"/>
    <s v="02/01/2026 15:48"/>
  </r>
  <r>
    <x v="2"/>
    <x v="2"/>
    <n v="33.333333333333336"/>
    <n v="6"/>
    <s v="GPB83"/>
    <n v="200"/>
    <n v="0"/>
    <s v="ร้านที่2"/>
    <s v="S***hai T***arong"/>
    <s v="ชัยภูมิ"/>
    <s v="-"/>
    <s v=""/>
    <s v="02/01/2026 15:47"/>
    <s v="-"/>
    <s v="J&amp;T Express"/>
    <s v="Tiktok"/>
    <s v="tiktok"/>
    <s v=""/>
    <s v="768842212390"/>
    <s v="02/01/2026 15:47"/>
  </r>
  <r>
    <x v="0"/>
    <x v="0"/>
    <n v="66"/>
    <n v="2"/>
    <s v="GPB82"/>
    <n v="208.99"/>
    <n v="0"/>
    <s v="ร้านที่2"/>
    <s v="ศ***พร"/>
    <s v="นครสวรรค์"/>
    <s v="-"/>
    <s v=""/>
    <s v="02/01/2026 15:46"/>
    <s v="-"/>
    <s v="J&amp;T COD"/>
    <s v="Tiktok"/>
    <s v="จ่ายทีหลัง / COD"/>
    <s v=""/>
    <s v="768883223286"/>
    <s v="02/01/2026 15:47"/>
  </r>
  <r>
    <x v="1"/>
    <x v="1"/>
    <n v="68"/>
    <n v="1"/>
    <s v="GPB82"/>
    <n v="208.99"/>
    <n v="0"/>
    <s v="ร้านที่2"/>
    <s v="ศ***พร"/>
    <s v="นครสวรรค์"/>
    <s v="-"/>
    <s v=""/>
    <s v="02/01/2026 15:46"/>
    <s v="-"/>
    <s v="J&amp;T COD"/>
    <s v="Tiktok"/>
    <s v="จ่ายทีหลัง / COD"/>
    <s v=""/>
    <s v="768883223286"/>
    <s v="02/01/2026 15:47"/>
  </r>
  <r>
    <x v="6"/>
    <x v="6"/>
    <n v="139"/>
    <n v="1"/>
    <s v="GPB82"/>
    <n v="208.99"/>
    <n v="0"/>
    <s v="ร้านที่2"/>
    <s v="ศ***พร"/>
    <s v="นครสวรรค์"/>
    <s v="-"/>
    <s v=""/>
    <s v="02/01/2026 15:46"/>
    <s v="-"/>
    <s v="J&amp;T COD"/>
    <s v="Tiktok"/>
    <s v="จ่ายทีหลัง / COD"/>
    <s v=""/>
    <s v="768883223286"/>
    <s v="02/01/2026 15:47"/>
  </r>
  <r>
    <x v="2"/>
    <x v="2"/>
    <n v="50"/>
    <n v="6"/>
    <s v="GPB81"/>
    <n v="200"/>
    <n v="0"/>
    <s v="ร้านที่2"/>
    <s v="ม***ี"/>
    <s v="Bangkok"/>
    <s v="-"/>
    <s v=""/>
    <s v="02/01/2026 15:46"/>
    <s v="-"/>
    <s v="J&amp;T Express"/>
    <s v="Tiktok"/>
    <s v="tiktok"/>
    <s v=""/>
    <s v="768886935364"/>
    <s v="02/01/2026 15:46"/>
  </r>
  <r>
    <x v="0"/>
    <x v="0"/>
    <n v="66"/>
    <n v="2"/>
    <s v="GPB80"/>
    <n v="100"/>
    <n v="0"/>
    <s v="ร้านที่2"/>
    <s v="ม*** ร***มล"/>
    <s v="กรุงเทพฯ"/>
    <s v="-"/>
    <s v=""/>
    <s v="02/01/2026 15:45"/>
    <s v="-"/>
    <s v="J&amp;T Express"/>
    <s v="Tiktok"/>
    <s v="tiktok"/>
    <s v=""/>
    <s v="768814489262"/>
    <s v="02/01/2026 15:41"/>
  </r>
  <r>
    <x v="1"/>
    <x v="1"/>
    <n v="68"/>
    <n v="1"/>
    <s v="GPB80"/>
    <n v="100"/>
    <n v="0"/>
    <s v="ร้านที่2"/>
    <s v="ม*** ร***มล"/>
    <s v="กรุงเทพฯ"/>
    <s v="-"/>
    <s v=""/>
    <s v="02/01/2026 15:45"/>
    <s v="-"/>
    <s v="J&amp;T Express"/>
    <s v="Tiktok"/>
    <s v="tiktok"/>
    <s v=""/>
    <s v="768814489262"/>
    <s v="02/01/2026 15:41"/>
  </r>
  <r>
    <x v="3"/>
    <x v="3"/>
    <n v="66.333333333333329"/>
    <n v="6"/>
    <s v="GPB79"/>
    <n v="440"/>
    <n v="0"/>
    <s v="ร้านที่4"/>
    <s v="ร***า  น***พันธ์"/>
    <s v="มุกดาหาร"/>
    <s v="-"/>
    <s v=""/>
    <s v="02/01/2026 15:38"/>
    <s v="-"/>
    <s v="J&amp;T COD"/>
    <s v="Tiktok"/>
    <s v="จ่ายทีหลัง / COD"/>
    <s v=""/>
    <s v="768885250276"/>
    <s v="02/01/2026 15:39"/>
  </r>
  <r>
    <x v="2"/>
    <x v="2"/>
    <n v="33.333333333333336"/>
    <n v="3"/>
    <s v="GPB78"/>
    <n v="255"/>
    <n v="0"/>
    <s v="ร้านที่2"/>
    <s v="ม*ย"/>
    <s v="******วงหนองบอน (ร้านอาหารสัตว์ pet time) แขวงหนองบอน เขตประเวศ จังหวัดกรุงเทพมหานคร 10250"/>
    <s v="10250"/>
    <s v="25"/>
    <s v="02/01/2026 15:38"/>
    <s v="-"/>
    <s v="SPX Express"/>
    <s v="Shopee"/>
    <s v="shopee"/>
    <s v=""/>
    <s v="TH267049090254G"/>
    <s v="02/01/2026 15:38"/>
  </r>
  <r>
    <x v="5"/>
    <x v="16"/>
    <n v="120"/>
    <n v="1"/>
    <s v="GPB78"/>
    <n v="255"/>
    <n v="0"/>
    <s v="ร้านที่2"/>
    <s v="ม*ย"/>
    <s v="******วงหนองบอน (ร้านอาหารสัตว์ pet time) แขวงหนองบอน เขตประเวศ จังหวัดกรุงเทพมหานคร 10250"/>
    <s v="10250"/>
    <s v="25"/>
    <s v="02/01/2026 15:38"/>
    <s v="-"/>
    <s v="SPX Express"/>
    <s v="Shopee"/>
    <s v="shopee"/>
    <s v=""/>
    <s v="TH267049090254G"/>
    <s v="02/01/2026 15:38"/>
  </r>
  <r>
    <x v="0"/>
    <x v="0"/>
    <n v="66"/>
    <n v="2"/>
    <s v="GPB77"/>
    <n v="100"/>
    <n v="0"/>
    <s v="ร้านที่2"/>
    <s v="พ***ฏิภาณ"/>
    <s v="เชียงใหม่"/>
    <s v="-"/>
    <s v=""/>
    <s v="02/01/2026 16:38"/>
    <s v="-"/>
    <s v="J&amp;T Express"/>
    <s v="Tiktok"/>
    <s v="tiktok"/>
    <s v=""/>
    <s v="768893105330"/>
    <s v="02/01/2026 15:36"/>
  </r>
  <r>
    <x v="1"/>
    <x v="1"/>
    <n v="68"/>
    <n v="1"/>
    <s v="GPB77"/>
    <n v="100"/>
    <n v="0"/>
    <s v="ร้านที่2"/>
    <s v="พ***ฏิภาณ"/>
    <s v="เชียงใหม่"/>
    <s v="-"/>
    <s v=""/>
    <s v="02/01/2026 16:38"/>
    <s v="-"/>
    <s v="J&amp;T Express"/>
    <s v="Tiktok"/>
    <s v="tiktok"/>
    <s v=""/>
    <s v="768893105330"/>
    <s v="02/01/2026 15:36"/>
  </r>
  <r>
    <x v="2"/>
    <x v="2"/>
    <n v="40"/>
    <n v="10"/>
    <s v="GPB76"/>
    <n v="330"/>
    <n v="0"/>
    <s v="ร้านที่2"/>
    <s v="อ***รา ศ***งาม"/>
    <s v="นครราชสีมา"/>
    <s v="-"/>
    <s v=""/>
    <s v="02/01/2026 15:36"/>
    <s v="-"/>
    <s v="J&amp;T COD"/>
    <s v="Tiktok"/>
    <s v="จ่ายทีหลัง / COD"/>
    <s v=""/>
    <s v="768856174354"/>
    <s v="02/01/2026 15:36"/>
  </r>
  <r>
    <x v="0"/>
    <x v="0"/>
    <n v="66"/>
    <n v="2"/>
    <s v="GPB75"/>
    <n v="200"/>
    <n v="0"/>
    <s v="ร้านที่2"/>
    <s v="ก***จม พ***ุกูล"/>
    <s v="นครศรีธรรมราช"/>
    <s v="-"/>
    <s v=""/>
    <s v="02/01/2026 15:37"/>
    <s v="-"/>
    <s v="J&amp;T Express"/>
    <s v="Tiktok"/>
    <s v="tiktok"/>
    <s v=""/>
    <s v="768823991224"/>
    <s v="02/01/2026 15:35"/>
  </r>
  <r>
    <x v="1"/>
    <x v="1"/>
    <n v="68"/>
    <n v="1"/>
    <s v="GPB75"/>
    <n v="200"/>
    <n v="0"/>
    <s v="ร้านที่2"/>
    <s v="ก***จม พ***ุกูล"/>
    <s v="นครศรีธรรมราช"/>
    <s v="-"/>
    <s v=""/>
    <s v="02/01/2026 15:37"/>
    <s v="-"/>
    <s v="J&amp;T Express"/>
    <s v="Tiktok"/>
    <s v="tiktok"/>
    <s v=""/>
    <s v="768823991224"/>
    <s v="02/01/2026 15:35"/>
  </r>
  <r>
    <x v="2"/>
    <x v="2"/>
    <n v="33.333333333333336"/>
    <n v="3"/>
    <s v="GPB75"/>
    <n v="200"/>
    <n v="0"/>
    <s v="ร้านที่2"/>
    <s v="ก***จม พ***ุกูล"/>
    <s v="นครศรีธรรมราช"/>
    <s v="-"/>
    <s v=""/>
    <s v="02/01/2026 15:37"/>
    <s v="-"/>
    <s v="J&amp;T Express"/>
    <s v="Tiktok"/>
    <s v="tiktok"/>
    <s v=""/>
    <s v="768823991224"/>
    <s v="02/01/2026 15:35"/>
  </r>
  <r>
    <x v="2"/>
    <x v="2"/>
    <n v="40"/>
    <n v="10"/>
    <s v="GPB74"/>
    <n v="330"/>
    <n v="0"/>
    <s v="ร้านที่2"/>
    <s v="น***รัตน์"/>
    <s v="กรุงเทพมหานคร"/>
    <s v="-"/>
    <s v=""/>
    <s v="02/01/2026 15:35"/>
    <s v="-"/>
    <s v="J&amp;T COD"/>
    <s v="Tiktok"/>
    <s v="จ่ายทีหลัง / COD"/>
    <s v=""/>
    <s v="768882172354"/>
    <s v="02/01/2026 15:35"/>
  </r>
  <r>
    <x v="2"/>
    <x v="2"/>
    <n v="50"/>
    <n v="6"/>
    <s v="GPB72"/>
    <n v="200"/>
    <n v="0"/>
    <s v="ร้านที่2"/>
    <s v="พ***ี ส***ล่ำ"/>
    <s v="นครนายก"/>
    <s v="-"/>
    <s v=""/>
    <s v="02/01/2026 15:34"/>
    <s v="-"/>
    <s v="J&amp;T COD"/>
    <s v="Tiktok"/>
    <s v="จ่ายทีหลัง / COD"/>
    <s v=""/>
    <s v="768898937365"/>
    <s v="02/01/2026 15:34"/>
  </r>
  <r>
    <x v="2"/>
    <x v="2"/>
    <n v="33.333333333333336"/>
    <n v="3"/>
    <s v="GPB71"/>
    <n v="100"/>
    <n v="0"/>
    <s v="ร้านที่4"/>
    <s v="D***ye"/>
    <s v="Surat Thani"/>
    <s v="-"/>
    <s v=""/>
    <s v="02/01/2026 15:33"/>
    <s v="-"/>
    <s v="J&amp;T COD"/>
    <s v="Tiktok"/>
    <s v="จ่ายทีหลัง / COD"/>
    <s v=""/>
    <s v="768896421392"/>
    <s v="02/01/2026 15:33"/>
  </r>
  <r>
    <x v="0"/>
    <x v="0"/>
    <n v="66"/>
    <n v="2"/>
    <s v="GPB70"/>
    <n v="100"/>
    <n v="0"/>
    <s v="ร้านที่2"/>
    <s v="ม***์"/>
    <s v="ฉะเชิงเทรา"/>
    <s v="-"/>
    <s v=""/>
    <s v="02/01/2026 15:35"/>
    <s v="-"/>
    <s v="J&amp;T Express"/>
    <s v="Tiktok"/>
    <s v="tiktok"/>
    <s v=""/>
    <s v="768861703330"/>
    <s v="02/01/2026 15:33"/>
  </r>
  <r>
    <x v="1"/>
    <x v="1"/>
    <n v="68"/>
    <n v="1"/>
    <s v="GPB70"/>
    <n v="100"/>
    <n v="0"/>
    <s v="ร้านที่2"/>
    <s v="ม***์"/>
    <s v="ฉะเชิงเทรา"/>
    <s v="-"/>
    <s v=""/>
    <s v="02/01/2026 15:35"/>
    <s v="-"/>
    <s v="J&amp;T Express"/>
    <s v="Tiktok"/>
    <s v="tiktok"/>
    <s v=""/>
    <s v="768861703330"/>
    <s v="02/01/2026 15:33"/>
  </r>
  <r>
    <x v="0"/>
    <x v="0"/>
    <n v="66"/>
    <n v="2"/>
    <s v="GPB68"/>
    <n v="100"/>
    <n v="0"/>
    <s v="ร้านที่4"/>
    <s v="ส***กษ์ โ***์เงิน"/>
    <s v="สระแก้ว"/>
    <s v="-"/>
    <s v=""/>
    <s v="02/01/2026 15:31"/>
    <s v="-"/>
    <s v="J&amp;T Express"/>
    <s v="Tiktok"/>
    <s v="tiktok"/>
    <s v=""/>
    <s v="768870704335"/>
    <s v="02/01/2026 15:31"/>
  </r>
  <r>
    <x v="1"/>
    <x v="1"/>
    <n v="68"/>
    <n v="1"/>
    <s v="GPB68"/>
    <n v="100"/>
    <n v="0"/>
    <s v="ร้านที่4"/>
    <s v="ส***กษ์ โ***์เงิน"/>
    <s v="สระแก้ว"/>
    <s v="-"/>
    <s v=""/>
    <s v="02/01/2026 15:31"/>
    <s v="-"/>
    <s v="J&amp;T Express"/>
    <s v="Tiktok"/>
    <s v="tiktok"/>
    <s v=""/>
    <s v="768870704335"/>
    <s v="02/01/2026 15:31"/>
  </r>
  <r>
    <x v="2"/>
    <x v="2"/>
    <n v="50"/>
    <n v="6"/>
    <s v="GPB67"/>
    <n v="200"/>
    <n v="0"/>
    <s v="ร้านที่2"/>
    <s v="ป***ี     ห***้อย"/>
    <s v="ชัยนาท"/>
    <s v="-"/>
    <s v=""/>
    <s v="02/01/2026 15:30"/>
    <s v="-"/>
    <s v="J&amp;T COD"/>
    <s v="Tiktok"/>
    <s v="จ่ายทีหลัง / COD"/>
    <s v=""/>
    <s v="768839017354"/>
    <s v="02/01/2026 15:30"/>
  </r>
  <r>
    <x v="0"/>
    <x v="0"/>
    <n v="66"/>
    <n v="2"/>
    <s v="GPB66"/>
    <n v="100"/>
    <n v="0"/>
    <s v="ร้านที่4"/>
    <s v="ค***ิริกัญญา ข***ต"/>
    <s v="นครนายก"/>
    <s v="-"/>
    <s v=""/>
    <s v="02/01/2026 15:30"/>
    <s v="-"/>
    <s v="Flash Express Thailand"/>
    <s v="Tiktok"/>
    <s v="tiktok"/>
    <s v=""/>
    <s v="THT11012CKQZD1Z"/>
    <s v="02/01/2026 15:29"/>
  </r>
  <r>
    <x v="1"/>
    <x v="1"/>
    <n v="68"/>
    <n v="1"/>
    <s v="GPB66"/>
    <n v="100"/>
    <n v="0"/>
    <s v="ร้านที่4"/>
    <s v="ค***ิริกัญญา ข***ต"/>
    <s v="นครนายก"/>
    <s v="-"/>
    <s v=""/>
    <s v="02/01/2026 15:30"/>
    <s v="-"/>
    <s v="Flash Express Thailand"/>
    <s v="Tiktok"/>
    <s v="tiktok"/>
    <s v=""/>
    <s v="THT11012CKQZD1Z"/>
    <s v="02/01/2026 15:29"/>
  </r>
  <r>
    <x v="0"/>
    <x v="0"/>
    <n v="66"/>
    <n v="2"/>
    <s v="GPB65"/>
    <n v="100"/>
    <n v="0"/>
    <s v="ร้านที่4"/>
    <s v="น***ิพย์ ป***งมูล"/>
    <s v="พระนครศรีอยุธยา"/>
    <s v="-"/>
    <s v=""/>
    <s v="02/01/2026 15:29"/>
    <s v="-"/>
    <s v="J&amp;T Express"/>
    <s v="Tiktok"/>
    <s v="tiktok"/>
    <s v=""/>
    <s v="768812306404"/>
    <s v="02/01/2026 15:28"/>
  </r>
  <r>
    <x v="1"/>
    <x v="1"/>
    <n v="68"/>
    <n v="1"/>
    <s v="GPB65"/>
    <n v="100"/>
    <n v="0"/>
    <s v="ร้านที่4"/>
    <s v="น***ิพย์ ป***งมูล"/>
    <s v="พระนครศรีอยุธยา"/>
    <s v="-"/>
    <s v=""/>
    <s v="02/01/2026 15:29"/>
    <s v="-"/>
    <s v="J&amp;T Express"/>
    <s v="Tiktok"/>
    <s v="tiktok"/>
    <s v=""/>
    <s v="768812306404"/>
    <s v="02/01/2026 15:28"/>
  </r>
  <r>
    <x v="7"/>
    <x v="9"/>
    <n v="162"/>
    <n v="1"/>
    <s v="GPB64"/>
    <n v="597"/>
    <n v="0"/>
    <s v="ร้านที่2"/>
    <s v="ร***ี ก***่าง"/>
    <s v="ฉะเชิงเทรา"/>
    <s v="-"/>
    <s v=""/>
    <s v="02/01/2026 15:28"/>
    <s v="-"/>
    <s v="J&amp;T Express"/>
    <s v="Tiktok"/>
    <s v="tiktok"/>
    <s v=""/>
    <s v="768824484282"/>
    <s v="02/01/2026 15:28"/>
  </r>
  <r>
    <x v="5"/>
    <x v="5"/>
    <n v="117"/>
    <n v="1"/>
    <s v="GPB64"/>
    <n v="597"/>
    <n v="0"/>
    <s v="ร้านที่2"/>
    <s v="ร***ี ก***่าง"/>
    <s v="ฉะเชิงเทรา"/>
    <s v="-"/>
    <s v=""/>
    <s v="02/01/2026 15:28"/>
    <s v="-"/>
    <s v="J&amp;T Express"/>
    <s v="Tiktok"/>
    <s v="tiktok"/>
    <s v=""/>
    <s v="768824484282"/>
    <s v="02/01/2026 15:28"/>
  </r>
  <r>
    <x v="6"/>
    <x v="6"/>
    <n v="162"/>
    <n v="1"/>
    <s v="GPB64"/>
    <n v="597"/>
    <n v="0"/>
    <s v="ร้านที่2"/>
    <s v="ร***ี ก***่าง"/>
    <s v="ฉะเชิงเทรา"/>
    <s v="-"/>
    <s v=""/>
    <s v="02/01/2026 15:28"/>
    <s v="-"/>
    <s v="J&amp;T Express"/>
    <s v="Tiktok"/>
    <s v="tiktok"/>
    <s v=""/>
    <s v="768824484282"/>
    <s v="02/01/2026 15:28"/>
  </r>
  <r>
    <x v="5"/>
    <x v="5"/>
    <n v="117"/>
    <n v="1"/>
    <s v="GPB64"/>
    <n v="597"/>
    <n v="0"/>
    <s v="ร้านที่2"/>
    <s v="ร***ี ก***่าง"/>
    <s v="ฉะเชิงเทรา"/>
    <s v="-"/>
    <s v=""/>
    <s v="02/01/2026 15:28"/>
    <s v="-"/>
    <s v="J&amp;T Express"/>
    <s v="Tiktok"/>
    <s v="tiktok"/>
    <s v=""/>
    <s v="768824484282"/>
    <s v="02/01/2026 15:28"/>
  </r>
  <r>
    <x v="4"/>
    <x v="4"/>
    <n v="162"/>
    <n v="1"/>
    <s v="GPB64"/>
    <n v="597"/>
    <n v="0"/>
    <s v="ร้านที่2"/>
    <s v="ร***ี ก***่าง"/>
    <s v="ฉะเชิงเทรา"/>
    <s v="-"/>
    <s v=""/>
    <s v="02/01/2026 15:28"/>
    <s v="-"/>
    <s v="J&amp;T Express"/>
    <s v="Tiktok"/>
    <s v="tiktok"/>
    <s v=""/>
    <s v="768824484282"/>
    <s v="02/01/2026 15:28"/>
  </r>
  <r>
    <x v="5"/>
    <x v="5"/>
    <n v="117"/>
    <n v="1"/>
    <s v="GPB64"/>
    <n v="597"/>
    <n v="0"/>
    <s v="ร้านที่2"/>
    <s v="ร***ี ก***่าง"/>
    <s v="ฉะเชิงเทรา"/>
    <s v="-"/>
    <s v=""/>
    <s v="02/01/2026 15:28"/>
    <s v="-"/>
    <s v="J&amp;T Express"/>
    <s v="Tiktok"/>
    <s v="tiktok"/>
    <s v=""/>
    <s v="768824484282"/>
    <s v="02/01/2026 15:28"/>
  </r>
  <r>
    <x v="0"/>
    <x v="0"/>
    <n v="66"/>
    <n v="4"/>
    <s v="GPB63"/>
    <n v="200"/>
    <n v="0"/>
    <s v="ร้านที่2"/>
    <s v="S***an M***la"/>
    <s v="กรุงเทพฯ"/>
    <s v="-"/>
    <s v=""/>
    <s v="02/01/2026 15:27"/>
    <s v="-"/>
    <s v="J&amp;T COD"/>
    <s v="Tiktok"/>
    <s v="จ่ายทีหลัง / COD"/>
    <s v=""/>
    <s v="768854676306"/>
    <s v="02/01/2026 15:27"/>
  </r>
  <r>
    <x v="1"/>
    <x v="1"/>
    <n v="68"/>
    <n v="2"/>
    <s v="GPB63"/>
    <n v="200"/>
    <n v="0"/>
    <s v="ร้านที่2"/>
    <s v="S***an M***la"/>
    <s v="กรุงเทพฯ"/>
    <s v="-"/>
    <s v=""/>
    <s v="02/01/2026 15:27"/>
    <s v="-"/>
    <s v="J&amp;T COD"/>
    <s v="Tiktok"/>
    <s v="จ่ายทีหลัง / COD"/>
    <s v=""/>
    <s v="768854676306"/>
    <s v="02/01/2026 15:27"/>
  </r>
  <r>
    <x v="6"/>
    <x v="6"/>
    <n v="139"/>
    <n v="1"/>
    <s v="GPB62"/>
    <n v="217.98"/>
    <n v="0"/>
    <s v="ร้านที่2"/>
    <s v="ข***ชนก. เ***ปรีย"/>
    <s v="บุรีรัมย์"/>
    <s v="-"/>
    <s v=""/>
    <s v="02/01/2026 15:27"/>
    <s v="-"/>
    <s v="Flash Express Thailand"/>
    <s v="Tiktok"/>
    <s v="tiktok"/>
    <s v=""/>
    <s v="THT28082CKJHQ1Z"/>
    <s v="02/01/2026 15:27"/>
  </r>
  <r>
    <x v="4"/>
    <x v="4"/>
    <n v="139"/>
    <n v="1"/>
    <s v="GPB62"/>
    <n v="217.98"/>
    <n v="0"/>
    <s v="ร้านที่2"/>
    <s v="ข***ชนก. เ***ปรีย"/>
    <s v="บุรีรัมย์"/>
    <s v="-"/>
    <s v=""/>
    <s v="02/01/2026 15:27"/>
    <s v="-"/>
    <s v="Flash Express Thailand"/>
    <s v="Tiktok"/>
    <s v="tiktok"/>
    <s v=""/>
    <s v="THT28082CKJHQ1Z"/>
    <s v="02/01/2026 15:27"/>
  </r>
  <r>
    <x v="2"/>
    <x v="2"/>
    <n v="50"/>
    <n v="6"/>
    <s v="GPB61"/>
    <n v="200"/>
    <n v="0"/>
    <s v="ร้านที่2"/>
    <s v="ส***ตน์ อ***ผล"/>
    <s v="กาญจนบุรี"/>
    <s v="-"/>
    <s v=""/>
    <s v="02/01/2026 15:26"/>
    <s v="-"/>
    <s v="J&amp;T COD"/>
    <s v="Tiktok"/>
    <s v="จ่ายทีหลัง / COD"/>
    <s v=""/>
    <s v="768801921311"/>
    <s v="02/01/2026 15:26"/>
  </r>
  <r>
    <x v="3"/>
    <x v="3"/>
    <n v="66.333333333333329"/>
    <n v="3"/>
    <s v="GPB60"/>
    <n v="220"/>
    <n v="0"/>
    <s v="ร้านที่4"/>
    <s v="ค***องสุข ป***งมูล"/>
    <s v="นครนายก"/>
    <s v="-"/>
    <s v=""/>
    <s v="02/01/2026 15:26"/>
    <s v="-"/>
    <s v="J&amp;T Express"/>
    <s v="Tiktok"/>
    <s v="tiktok"/>
    <s v=""/>
    <s v="768835767302"/>
    <s v="02/01/2026 15:25"/>
  </r>
  <r>
    <x v="11"/>
    <x v="11"/>
    <n v="66"/>
    <n v="1"/>
    <s v="GPB59"/>
    <n v="240"/>
    <n v="0"/>
    <s v="ร้านที่1"/>
    <s v="แ******น"/>
    <s v="****** กุมภวาปี ตำบลกุมภวาปี อำเภอกุมภวาปี จังหวัดอุดรธานี 41110"/>
    <s v="41110"/>
    <s v="26"/>
    <s v="02/01/2026 15:45"/>
    <s v="-"/>
    <s v="SPX Express"/>
    <s v="Shopee"/>
    <s v="shopee"/>
    <s v=""/>
    <s v="TH2643020645797"/>
    <s v="02/01/2026 15:25"/>
  </r>
  <r>
    <x v="5"/>
    <x v="5"/>
    <n v="66"/>
    <n v="1"/>
    <s v="GPB59"/>
    <n v="240"/>
    <n v="0"/>
    <s v="ร้านที่1"/>
    <s v="แ******น"/>
    <s v="****** กุมภวาปี ตำบลกุมภวาปี อำเภอกุมภวาปี จังหวัดอุดรธานี 41110"/>
    <s v="41110"/>
    <s v="26"/>
    <s v="02/01/2026 15:45"/>
    <s v="-"/>
    <s v="SPX Express"/>
    <s v="Shopee"/>
    <s v="shopee"/>
    <s v=""/>
    <s v="TH2643020645797"/>
    <s v="02/01/2026 15:25"/>
  </r>
  <r>
    <x v="3"/>
    <x v="3"/>
    <n v="67"/>
    <n v="1"/>
    <s v="GPB59"/>
    <n v="240"/>
    <n v="0"/>
    <s v="ร้านที่1"/>
    <s v="แ******น"/>
    <s v="****** กุมภวาปี ตำบลกุมภวาปี อำเภอกุมภวาปี จังหวัดอุดรธานี 41110"/>
    <s v="41110"/>
    <s v="26"/>
    <s v="02/01/2026 15:45"/>
    <s v="-"/>
    <s v="SPX Express"/>
    <s v="Shopee"/>
    <s v="shopee"/>
    <s v=""/>
    <s v="TH2643020645797"/>
    <s v="02/01/2026 15:25"/>
  </r>
  <r>
    <x v="7"/>
    <x v="9"/>
    <n v="139"/>
    <n v="4"/>
    <s v="GPB58"/>
    <n v="645"/>
    <n v="0"/>
    <s v="ร้านที่10"/>
    <s v="ปริสุทธา บ้านนาน่าดู"/>
    <s v="291/3 หมู่3 ริมกก เมือง เชียงราย 57100"/>
    <s v="57100"/>
    <s v="0819935033"/>
    <s v="02/01/2026 15:24"/>
    <s v="sompear3955@gmail.com"/>
    <s v="EMS COD"/>
    <s v="facebook"/>
    <s v="กสิกร"/>
    <s v=""/>
    <s v="WA067364617TH"/>
    <s v="02/01/2026 15:24"/>
  </r>
  <r>
    <x v="8"/>
    <x v="12"/>
    <n v="139"/>
    <n v="2"/>
    <s v="GPB58"/>
    <n v="645"/>
    <n v="0"/>
    <s v="ร้านที่10"/>
    <s v="ปริสุทธา บ้านนาน่าดู"/>
    <s v="291/3 หมู่3 ริมกก เมือง เชียงราย 57100"/>
    <s v="57100"/>
    <s v="0819935033"/>
    <s v="02/01/2026 15:24"/>
    <s v="sompear3955@gmail.com"/>
    <s v="EMS COD"/>
    <s v="facebook"/>
    <s v="กสิกร"/>
    <s v=""/>
    <s v="WA067364617TH"/>
    <s v="02/01/2026 15:24"/>
  </r>
  <r>
    <x v="7"/>
    <x v="9"/>
    <n v="139"/>
    <n v="2"/>
    <s v="GPB57"/>
    <n v="217.98"/>
    <n v="0"/>
    <s v="ร้านที่2"/>
    <s v="ว***รัตน์  ฉ***ระคุณ"/>
    <s v="สมุทรปราการ"/>
    <s v="-"/>
    <s v=""/>
    <s v="02/01/2026 15:24"/>
    <s v="-"/>
    <s v="Flash Express Thailand COD"/>
    <s v="Tiktok"/>
    <s v="จ่ายทีหลัง / COD"/>
    <s v=""/>
    <s v="THT02032CHKSE6Z"/>
    <s v="02/01/2026 15:24"/>
  </r>
  <r>
    <x v="0"/>
    <x v="0"/>
    <n v="66"/>
    <n v="4"/>
    <s v="GPB56"/>
    <n v="200"/>
    <n v="0"/>
    <s v="ร้านที่2"/>
    <s v="ป***ายดาว ค***่น"/>
    <s v="เพชรบูรณ์"/>
    <s v="-"/>
    <s v=""/>
    <s v="02/01/2026 15:23"/>
    <s v="-"/>
    <s v="J&amp;T Express"/>
    <s v="Tiktok"/>
    <s v="tiktok"/>
    <s v=""/>
    <s v="768823079301"/>
    <s v="02/01/2026 15:24"/>
  </r>
  <r>
    <x v="1"/>
    <x v="1"/>
    <n v="68"/>
    <n v="2"/>
    <s v="GPB56"/>
    <n v="200"/>
    <n v="0"/>
    <s v="ร้านที่2"/>
    <s v="ป***ายดาว ค***่น"/>
    <s v="เพชรบูรณ์"/>
    <s v="-"/>
    <s v=""/>
    <s v="02/01/2026 15:23"/>
    <s v="-"/>
    <s v="J&amp;T Express"/>
    <s v="Tiktok"/>
    <s v="tiktok"/>
    <s v=""/>
    <s v="768823079301"/>
    <s v="02/01/2026 15:24"/>
  </r>
  <r>
    <x v="3"/>
    <x v="3"/>
    <n v="66.333333333333329"/>
    <n v="3"/>
    <s v="GPB55"/>
    <n v="220"/>
    <n v="0"/>
    <s v="ร้านที่4"/>
    <s v="ว*** เ***ยมศักดิ์"/>
    <s v="เพชรบุรี"/>
    <s v="-"/>
    <s v=""/>
    <s v="02/01/2026 15:23"/>
    <s v="-"/>
    <s v="J&amp;T Express"/>
    <s v="Tiktok"/>
    <s v="tiktok"/>
    <s v=""/>
    <s v="768803659256"/>
    <s v="02/01/2026 15:23"/>
  </r>
  <r>
    <x v="3"/>
    <x v="3"/>
    <n v="66.333333333333329"/>
    <n v="9"/>
    <s v="GPB53"/>
    <n v="660"/>
    <n v="0"/>
    <s v="ร้านที่4"/>
    <s v="ค***องสุข ป***งมูล"/>
    <s v="นครนายก"/>
    <s v="-"/>
    <s v=""/>
    <s v="02/01/2026 15:22"/>
    <s v="-"/>
    <s v="J&amp;T Express"/>
    <s v="Tiktok"/>
    <s v="tiktok"/>
    <s v=""/>
    <s v="768842840286"/>
    <s v="02/01/2026 15:21"/>
  </r>
  <r>
    <x v="2"/>
    <x v="2"/>
    <n v="50"/>
    <n v="6"/>
    <s v="GPB52"/>
    <n v="200"/>
    <n v="0"/>
    <s v="ร้านที่2"/>
    <s v="ส***นทร์ โ***แก้ว"/>
    <s v="ราชบุรี"/>
    <s v="-"/>
    <s v=""/>
    <s v="02/01/2026 15:18"/>
    <s v="-"/>
    <s v="J&amp;T COD"/>
    <s v="Tiktok"/>
    <s v="จ่ายทีหลัง / COD"/>
    <s v=""/>
    <s v="768815934353"/>
    <s v="02/01/2026 15:18"/>
  </r>
  <r>
    <x v="0"/>
    <x v="0"/>
    <n v="66"/>
    <n v="4"/>
    <s v="GPB51"/>
    <n v="400"/>
    <n v="0"/>
    <s v="ร้านที่2"/>
    <s v="ก***า   ก***สภณ"/>
    <s v="ราชบุรี"/>
    <s v="-"/>
    <s v=""/>
    <s v="02/01/2026 15:23"/>
    <s v="-"/>
    <s v="J&amp;T Express"/>
    <s v="Tiktok"/>
    <s v="tiktok"/>
    <s v=""/>
    <s v="768867279246"/>
    <s v="02/01/2026 15:17"/>
  </r>
  <r>
    <x v="1"/>
    <x v="1"/>
    <n v="68"/>
    <n v="2"/>
    <s v="GPB51"/>
    <n v="400"/>
    <n v="0"/>
    <s v="ร้านที่2"/>
    <s v="ก***า   ก***สภณ"/>
    <s v="ราชบุรี"/>
    <s v="-"/>
    <s v=""/>
    <s v="02/01/2026 15:23"/>
    <s v="-"/>
    <s v="J&amp;T Express"/>
    <s v="Tiktok"/>
    <s v="tiktok"/>
    <s v=""/>
    <s v="768867279246"/>
    <s v="02/01/2026 15:17"/>
  </r>
  <r>
    <x v="2"/>
    <x v="2"/>
    <n v="50"/>
    <n v="6"/>
    <s v="GPB51"/>
    <n v="400"/>
    <n v="0"/>
    <s v="ร้านที่2"/>
    <s v="ก***า   ก***สภณ"/>
    <s v="ราชบุรี"/>
    <s v="-"/>
    <s v=""/>
    <s v="02/01/2026 15:23"/>
    <s v="-"/>
    <s v="J&amp;T Express"/>
    <s v="Tiktok"/>
    <s v="tiktok"/>
    <s v=""/>
    <s v="768867279246"/>
    <s v="02/01/2026 15:17"/>
  </r>
  <r>
    <x v="3"/>
    <x v="3"/>
    <n v="120"/>
    <n v="1"/>
    <s v="GPB50"/>
    <n v="99"/>
    <n v="0"/>
    <s v="ร้านที่2"/>
    <s v="L***mee S***eng"/>
    <s v="ภูเก็ต"/>
    <s v="-"/>
    <s v=""/>
    <s v="02/01/2026 15:15"/>
    <s v="-"/>
    <s v="J&amp;T COD"/>
    <s v="Tiktok"/>
    <s v="จ่ายทีหลัง / COD"/>
    <s v=""/>
    <s v="768817606141"/>
    <s v="02/01/2026 15:15"/>
  </r>
  <r>
    <x v="2"/>
    <x v="2"/>
    <n v="50"/>
    <n v="6"/>
    <s v="GPB49"/>
    <n v="200"/>
    <n v="0"/>
    <s v="ร้านที่2"/>
    <s v="ว***ุ ห***ชัย"/>
    <s v="ศรีสะเกษ"/>
    <s v="-"/>
    <s v=""/>
    <s v="02/01/2026 15:15"/>
    <s v="-"/>
    <s v="Flash Express Thailand"/>
    <s v="Tiktok"/>
    <s v="tiktok"/>
    <s v=""/>
    <s v="THT30162CH3WA0Z"/>
    <s v="02/01/2026 15:14"/>
  </r>
  <r>
    <x v="0"/>
    <x v="0"/>
    <n v="66"/>
    <n v="2"/>
    <s v="GPB48"/>
    <n v="100"/>
    <n v="0"/>
    <s v="ร้านที่2"/>
    <s v="ย***นาคประวิต"/>
    <s v="พระนครศรีอยุธยา"/>
    <s v="-"/>
    <s v=""/>
    <s v="02/01/2026 15:14"/>
    <s v="-"/>
    <s v="J&amp;T COD"/>
    <s v="Tiktok"/>
    <s v="จ่ายทีหลัง / COD"/>
    <s v=""/>
    <s v="768849161146"/>
    <s v="02/01/2026 15:14"/>
  </r>
  <r>
    <x v="1"/>
    <x v="1"/>
    <n v="68"/>
    <n v="1"/>
    <s v="GPB48"/>
    <n v="100"/>
    <n v="0"/>
    <s v="ร้านที่2"/>
    <s v="ย***นาคประวิต"/>
    <s v="พระนครศรีอยุธยา"/>
    <s v="-"/>
    <s v=""/>
    <s v="02/01/2026 15:14"/>
    <s v="-"/>
    <s v="J&amp;T COD"/>
    <s v="Tiktok"/>
    <s v="จ่ายทีหลัง / COD"/>
    <s v=""/>
    <s v="768849161146"/>
    <s v="02/01/2026 15:14"/>
  </r>
  <r>
    <x v="0"/>
    <x v="0"/>
    <n v="66"/>
    <n v="2"/>
    <s v="GPB47"/>
    <n v="118"/>
    <n v="18"/>
    <s v="ร้านที่2"/>
    <s v="น*** จ***ันท์ ป***าภัทรพงษ์"/>
    <s v="ชลบุรี"/>
    <s v="-"/>
    <s v=""/>
    <s v="02/01/2026 15:13"/>
    <s v="-"/>
    <s v="J&amp;T COD"/>
    <s v="Tiktok"/>
    <s v="จ่ายทีหลัง / COD"/>
    <s v=""/>
    <s v="768869161130"/>
    <s v="02/01/2026 15:13"/>
  </r>
  <r>
    <x v="1"/>
    <x v="1"/>
    <n v="68"/>
    <n v="1"/>
    <s v="GPB47"/>
    <n v="118"/>
    <n v="18"/>
    <s v="ร้านที่2"/>
    <s v="น*** จ***ันท์ ป***าภัทรพงษ์"/>
    <s v="ชลบุรี"/>
    <s v="-"/>
    <s v=""/>
    <s v="02/01/2026 15:13"/>
    <s v="-"/>
    <s v="J&amp;T COD"/>
    <s v="Tiktok"/>
    <s v="จ่ายทีหลัง / COD"/>
    <s v=""/>
    <s v="768869161130"/>
    <s v="02/01/2026 15:13"/>
  </r>
  <r>
    <x v="2"/>
    <x v="2"/>
    <n v="50"/>
    <n v="6"/>
    <s v="GPB45"/>
    <n v="200"/>
    <n v="0"/>
    <s v="ร้านที่2"/>
    <s v="พ***์ประภา ข***ทอง"/>
    <s v="สงขลา"/>
    <s v="-"/>
    <s v=""/>
    <s v="02/01/2026 15:11"/>
    <s v="-"/>
    <s v="J&amp;T COD"/>
    <s v="Tiktok"/>
    <s v="จ่ายทีหลัง / COD"/>
    <s v=""/>
    <s v="768899284064"/>
    <s v="02/01/2026 15:11"/>
  </r>
  <r>
    <x v="2"/>
    <x v="2"/>
    <n v="50"/>
    <n v="12"/>
    <s v="GPB44"/>
    <n v="400"/>
    <n v="0"/>
    <s v="ร้านที่2"/>
    <s v="ค***าว น***ทร์ธร"/>
    <s v="ชลบุรี"/>
    <s v="-"/>
    <s v=""/>
    <s v="02/01/2026 15:10"/>
    <s v="-"/>
    <s v="J&amp;T COD"/>
    <s v="Tiktok"/>
    <s v="จ่ายทีหลัง / COD"/>
    <s v=""/>
    <s v="768891015130"/>
    <s v="02/01/2026 15:10"/>
  </r>
  <r>
    <x v="2"/>
    <x v="2"/>
    <n v="65"/>
    <n v="9"/>
    <s v="GPB42"/>
    <n v="510"/>
    <n v="0"/>
    <s v="ร้านที่2"/>
    <s v="ก***ิพย์ เ***ย์ชัย"/>
    <s v="สุราษฎร์ธานี"/>
    <s v="-"/>
    <s v=""/>
    <s v="02/01/2026 15:07"/>
    <s v="-"/>
    <s v="J&amp;T Express"/>
    <s v="Tiktok"/>
    <s v="tiktok"/>
    <s v=""/>
    <s v="768832521192"/>
    <s v="02/01/2026 15:07"/>
  </r>
  <r>
    <x v="2"/>
    <x v="2"/>
    <n v="50"/>
    <n v="6"/>
    <s v="GPB42"/>
    <n v="510"/>
    <n v="0"/>
    <s v="ร้านที่2"/>
    <s v="ก***ิพย์ เ***ย์ชัย"/>
    <s v="สุราษฎร์ธานี"/>
    <s v="-"/>
    <s v=""/>
    <s v="02/01/2026 15:07"/>
    <s v="-"/>
    <s v="J&amp;T Express"/>
    <s v="Tiktok"/>
    <s v="tiktok"/>
    <s v=""/>
    <s v="768832521192"/>
    <s v="02/01/2026 15:07"/>
  </r>
  <r>
    <x v="2"/>
    <x v="2"/>
    <n v="33.333333333333336"/>
    <n v="3"/>
    <s v="GPB41"/>
    <n v="100"/>
    <n v="0"/>
    <s v="ร้านที่2"/>
    <s v="พ***าล ไ***ิจราษฎร์"/>
    <s v="พิษณุโลก"/>
    <s v="-"/>
    <s v=""/>
    <s v="02/01/2026 15:07"/>
    <s v="-"/>
    <s v="J&amp;T COD"/>
    <s v="Tiktok"/>
    <s v="จ่ายทีหลัง / COD"/>
    <s v=""/>
    <s v="768839896086"/>
    <s v="02/01/2026 15:07"/>
  </r>
  <r>
    <x v="2"/>
    <x v="2"/>
    <n v="33.333333333333336"/>
    <n v="3"/>
    <s v="GPB40"/>
    <n v="100"/>
    <n v="0"/>
    <s v="ร้านที่2"/>
    <s v="ณ***ิดา แ***พูลสุด"/>
    <s v="กรุงเทพฯ"/>
    <s v="-"/>
    <s v=""/>
    <s v="02/01/2026 15:03"/>
    <s v="-"/>
    <s v="J&amp;T COD"/>
    <s v="Tiktok"/>
    <s v="จ่ายทีหลัง / COD"/>
    <s v=""/>
    <s v="768887499096"/>
    <s v="02/01/2026 15:03"/>
  </r>
  <r>
    <x v="0"/>
    <x v="0"/>
    <n v="66"/>
    <n v="2"/>
    <s v="GPB38"/>
    <n v="100"/>
    <n v="0"/>
    <s v="ร้านที่2"/>
    <s v="เ***รัตน์หงษ์ทอง"/>
    <s v="ระยอง"/>
    <s v="-"/>
    <s v=""/>
    <s v="02/01/2026 15:01"/>
    <s v="-"/>
    <s v="J&amp;T COD"/>
    <s v="Tiktok"/>
    <s v="จ่ายทีหลัง / COD"/>
    <s v=""/>
    <s v="768835573133"/>
    <s v="02/01/2026 15:01"/>
  </r>
  <r>
    <x v="1"/>
    <x v="1"/>
    <n v="68"/>
    <n v="1"/>
    <s v="GPB38"/>
    <n v="100"/>
    <n v="0"/>
    <s v="ร้านที่2"/>
    <s v="เ***รัตน์หงษ์ทอง"/>
    <s v="ระยอง"/>
    <s v="-"/>
    <s v=""/>
    <s v="02/01/2026 15:01"/>
    <s v="-"/>
    <s v="J&amp;T COD"/>
    <s v="Tiktok"/>
    <s v="จ่ายทีหลัง / COD"/>
    <s v=""/>
    <s v="768835573133"/>
    <s v="02/01/2026 15:01"/>
  </r>
  <r>
    <x v="0"/>
    <x v="0"/>
    <n v="66"/>
    <n v="2"/>
    <s v="GPB37"/>
    <n v="100"/>
    <n v="0"/>
    <s v="ร้านที่2"/>
    <s v="น***ทร์"/>
    <s v="สุพรรณบุรี"/>
    <s v="-"/>
    <s v=""/>
    <s v="02/01/2026 14:57"/>
    <s v="-"/>
    <s v="J&amp;T COD"/>
    <s v="Tiktok"/>
    <s v="จ่ายทีหลัง / COD"/>
    <s v=""/>
    <s v="768832259145"/>
    <s v="02/01/2026 14:57"/>
  </r>
  <r>
    <x v="1"/>
    <x v="1"/>
    <n v="68"/>
    <n v="1"/>
    <s v="GPB37"/>
    <n v="100"/>
    <n v="0"/>
    <s v="ร้านที่2"/>
    <s v="น***ทร์"/>
    <s v="สุพรรณบุรี"/>
    <s v="-"/>
    <s v=""/>
    <s v="02/01/2026 14:57"/>
    <s v="-"/>
    <s v="J&amp;T COD"/>
    <s v="Tiktok"/>
    <s v="จ่ายทีหลัง / COD"/>
    <s v=""/>
    <s v="768832259145"/>
    <s v="02/01/2026 14:57"/>
  </r>
  <r>
    <x v="2"/>
    <x v="2"/>
    <n v="65"/>
    <n v="9"/>
    <s v="GPB35"/>
    <n v="310"/>
    <n v="0"/>
    <s v="ร้านที่2"/>
    <s v="เ***  ศ***อคำ"/>
    <s v="อุบลราชธานี"/>
    <s v="-"/>
    <s v=""/>
    <s v="02/01/2026 14:56"/>
    <s v="-"/>
    <s v="J&amp;T Express"/>
    <s v="Tiktok"/>
    <s v="tiktok"/>
    <s v=""/>
    <s v="768849493064"/>
    <s v="02/01/2026 14:55"/>
  </r>
  <r>
    <x v="2"/>
    <x v="2"/>
    <n v="33.333333333333336"/>
    <n v="3"/>
    <s v="GPB34"/>
    <n v="100"/>
    <n v="0"/>
    <s v="ร้านที่2"/>
    <s v="ช***มณฑ์ แ***ศิริ"/>
    <s v="กรุงเทพมหานคร"/>
    <s v="-"/>
    <s v=""/>
    <s v="02/01/2026 14:54"/>
    <s v="-"/>
    <s v="J&amp;T Express"/>
    <s v="Tiktok"/>
    <s v="tiktok"/>
    <s v=""/>
    <s v="768821090100"/>
    <s v="02/01/2026 14:54"/>
  </r>
  <r>
    <x v="2"/>
    <x v="2"/>
    <n v="33.333333333333336"/>
    <n v="3"/>
    <s v="GPB33"/>
    <n v="100"/>
    <n v="0"/>
    <s v="ร้านที่2"/>
    <s v="ส***ย"/>
    <s v="กรุงเทพฯ"/>
    <s v="-"/>
    <s v=""/>
    <s v="02/01/2026 14:54"/>
    <s v="-"/>
    <s v="J&amp;T COD"/>
    <s v="Tiktok"/>
    <s v="จ่ายทีหลัง / COD"/>
    <s v=""/>
    <s v="768854604125"/>
    <s v="02/01/2026 14:54"/>
  </r>
  <r>
    <x v="0"/>
    <x v="0"/>
    <n v="66"/>
    <n v="2"/>
    <s v="GPB30"/>
    <n v="100"/>
    <n v="0"/>
    <s v="ร้านที่2"/>
    <s v="ณ***ย   ก***"/>
    <s v="ราชบุรี"/>
    <s v="-"/>
    <s v=""/>
    <s v="02/01/2026 14:52"/>
    <s v="-"/>
    <s v="J&amp;T COD"/>
    <s v="Tiktok"/>
    <s v="จ่ายทีหลัง / COD"/>
    <s v=""/>
    <s v="768870179125"/>
    <s v="02/01/2026 14:52"/>
  </r>
  <r>
    <x v="1"/>
    <x v="1"/>
    <n v="68"/>
    <n v="1"/>
    <s v="GPB30"/>
    <n v="100"/>
    <n v="0"/>
    <s v="ร้านที่2"/>
    <s v="ณ***ย   ก***"/>
    <s v="ราชบุรี"/>
    <s v="-"/>
    <s v=""/>
    <s v="02/01/2026 14:52"/>
    <s v="-"/>
    <s v="J&amp;T COD"/>
    <s v="Tiktok"/>
    <s v="จ่ายทีหลัง / COD"/>
    <s v=""/>
    <s v="768870179125"/>
    <s v="02/01/2026 14:52"/>
  </r>
  <r>
    <x v="2"/>
    <x v="2"/>
    <n v="50"/>
    <n v="18"/>
    <s v="GPB29"/>
    <n v="600"/>
    <n v="0"/>
    <s v="ร้านที่2"/>
    <s v="N***aya R***anatawekun. L*** m** c**"/>
    <s v="Tak"/>
    <s v="-"/>
    <s v=""/>
    <s v="02/01/2026 14:51"/>
    <s v="-"/>
    <s v="J&amp;T COD"/>
    <s v="Tiktok"/>
    <s v="จ่ายทีหลัง / COD"/>
    <s v=""/>
    <s v="768800131175"/>
    <s v="02/01/2026 14:52"/>
  </r>
  <r>
    <x v="0"/>
    <x v="0"/>
    <n v="66"/>
    <n v="2"/>
    <s v="GPB28"/>
    <n v="100"/>
    <n v="0"/>
    <s v="ร้านที่2"/>
    <s v="S***anee W***jean"/>
    <s v="สมุทรสาคร"/>
    <s v="-"/>
    <s v=""/>
    <s v="02/01/2026 14:50"/>
    <s v="-"/>
    <s v="J&amp;T Express"/>
    <s v="Tiktok"/>
    <s v="tiktok"/>
    <s v=""/>
    <s v="768875976116"/>
    <s v="02/01/2026 14:50"/>
  </r>
  <r>
    <x v="1"/>
    <x v="1"/>
    <n v="68"/>
    <n v="1"/>
    <s v="GPB28"/>
    <n v="100"/>
    <n v="0"/>
    <s v="ร้านที่2"/>
    <s v="S***anee W***jean"/>
    <s v="สมุทรสาคร"/>
    <s v="-"/>
    <s v=""/>
    <s v="02/01/2026 14:50"/>
    <s v="-"/>
    <s v="J&amp;T Express"/>
    <s v="Tiktok"/>
    <s v="tiktok"/>
    <s v=""/>
    <s v="768875976116"/>
    <s v="02/01/2026 14:50"/>
  </r>
  <r>
    <x v="2"/>
    <x v="2"/>
    <n v="50"/>
    <n v="6"/>
    <s v="GPB27"/>
    <n v="200"/>
    <n v="0"/>
    <s v="ร้านที่2"/>
    <s v="ค***วัญใจ พ***พียร"/>
    <s v="นครสวรรค์"/>
    <s v="-"/>
    <s v=""/>
    <s v="02/01/2026 14:50"/>
    <s v="-"/>
    <s v="J&amp;T Express"/>
    <s v="Tiktok"/>
    <s v="tiktok"/>
    <s v=""/>
    <s v="768864705140"/>
    <s v="02/01/2026 14:49"/>
  </r>
  <r>
    <x v="2"/>
    <x v="2"/>
    <n v="33.333333333333336"/>
    <n v="3"/>
    <s v="GPB26"/>
    <n v="100"/>
    <n v="0"/>
    <s v="ร้านที่4"/>
    <s v="ส***ทิพย์ ฉ***เท"/>
    <s v="พระนครศรีอยุธยา"/>
    <s v="-"/>
    <s v=""/>
    <s v="02/01/2026 14:49"/>
    <s v="-"/>
    <s v="J&amp;T Express"/>
    <s v="Tiktok"/>
    <s v="tiktok"/>
    <s v="เค้กรสกาแฟ / เค้กกล้วยหอมมะพร้าวเผา / เค้กเผือกมะพร้าวอ่อน"/>
    <s v="-"/>
    <s v="02/01/2026 14:49"/>
  </r>
  <r>
    <x v="0"/>
    <x v="0"/>
    <n v="66"/>
    <n v="2"/>
    <s v="GPB25"/>
    <n v="100"/>
    <n v="0"/>
    <s v="ร้านที่2"/>
    <s v="น***า เ***า"/>
    <s v="กระบี่"/>
    <s v="-"/>
    <s v=""/>
    <s v="02/01/2026 14:48"/>
    <s v="-"/>
    <s v="J&amp;T COD"/>
    <s v="Tiktok"/>
    <s v="จ่ายทีหลัง / COD"/>
    <s v=""/>
    <s v="768843657120"/>
    <s v="02/01/2026 14:48"/>
  </r>
  <r>
    <x v="1"/>
    <x v="1"/>
    <n v="68"/>
    <n v="1"/>
    <s v="GPB25"/>
    <n v="100"/>
    <n v="0"/>
    <s v="ร้านที่2"/>
    <s v="น***า เ***า"/>
    <s v="กระบี่"/>
    <s v="-"/>
    <s v=""/>
    <s v="02/01/2026 14:48"/>
    <s v="-"/>
    <s v="J&amp;T COD"/>
    <s v="Tiktok"/>
    <s v="จ่ายทีหลัง / COD"/>
    <s v=""/>
    <s v="768843657120"/>
    <s v="02/01/2026 14:48"/>
  </r>
  <r>
    <x v="0"/>
    <x v="0"/>
    <n v="66"/>
    <n v="2"/>
    <s v="GPB24"/>
    <n v="100"/>
    <n v="0"/>
    <s v="ร้านที่2"/>
    <s v="ส***ตรา พ***ุ"/>
    <s v="ปราจีนบุรี"/>
    <s v="-"/>
    <s v=""/>
    <s v="02/01/2026 14:48"/>
    <s v="-"/>
    <s v="J&amp;T COD"/>
    <s v="Tiktok"/>
    <s v="จ่ายทีหลัง / COD"/>
    <s v=""/>
    <s v="768809256110"/>
    <s v="02/01/2026 14:48"/>
  </r>
  <r>
    <x v="1"/>
    <x v="1"/>
    <n v="68"/>
    <n v="1"/>
    <s v="GPB24"/>
    <n v="100"/>
    <n v="0"/>
    <s v="ร้านที่2"/>
    <s v="ส***ตรา พ***ุ"/>
    <s v="ปราจีนบุรี"/>
    <s v="-"/>
    <s v=""/>
    <s v="02/01/2026 14:48"/>
    <s v="-"/>
    <s v="J&amp;T COD"/>
    <s v="Tiktok"/>
    <s v="จ่ายทีหลัง / COD"/>
    <s v=""/>
    <s v="768809256110"/>
    <s v="02/01/2026 14:48"/>
  </r>
  <r>
    <x v="0"/>
    <x v="0"/>
    <n v="66"/>
    <n v="2"/>
    <s v="GPB23"/>
    <n v="100"/>
    <n v="0"/>
    <s v="ร้านที่2"/>
    <s v="ล***า ป***ษา"/>
    <s v="พิจิตร"/>
    <s v="-"/>
    <s v=""/>
    <s v="02/01/2026 14:44"/>
    <s v="-"/>
    <s v="J&amp;T COD"/>
    <s v="Tiktok"/>
    <s v="จ่ายทีหลัง / COD"/>
    <s v="ม่วง2เขียว1"/>
    <s v="768832658112"/>
    <s v="02/01/2026 14:44"/>
  </r>
  <r>
    <x v="1"/>
    <x v="1"/>
    <n v="68"/>
    <n v="1"/>
    <s v="GPB23"/>
    <n v="100"/>
    <n v="0"/>
    <s v="ร้านที่2"/>
    <s v="ล***า ป***ษา"/>
    <s v="พิจิตร"/>
    <s v="-"/>
    <s v=""/>
    <s v="02/01/2026 14:44"/>
    <s v="-"/>
    <s v="J&amp;T COD"/>
    <s v="Tiktok"/>
    <s v="จ่ายทีหลัง / COD"/>
    <s v="ม่วง2เขียว1"/>
    <s v="768832658112"/>
    <s v="02/01/2026 14:44"/>
  </r>
  <r>
    <x v="0"/>
    <x v="0"/>
    <n v="66"/>
    <n v="2"/>
    <s v="GPB22"/>
    <n v="100"/>
    <n v="0"/>
    <s v="ร้านที่2"/>
    <s v="ป**"/>
    <s v="กรุงเทพฯ"/>
    <s v="-"/>
    <s v=""/>
    <s v="02/01/2026 14:44"/>
    <s v="-"/>
    <s v="J&amp;T COD"/>
    <s v="Tiktok"/>
    <s v="จ่ายทีหลัง / COD"/>
    <s v=""/>
    <s v="768892568194"/>
    <s v="02/01/2026 14:44"/>
  </r>
  <r>
    <x v="1"/>
    <x v="1"/>
    <n v="68"/>
    <n v="1"/>
    <s v="GPB22"/>
    <n v="100"/>
    <n v="0"/>
    <s v="ร้านที่2"/>
    <s v="ป**"/>
    <s v="กรุงเทพฯ"/>
    <s v="-"/>
    <s v=""/>
    <s v="02/01/2026 14:44"/>
    <s v="-"/>
    <s v="J&amp;T COD"/>
    <s v="Tiktok"/>
    <s v="จ่ายทีหลัง / COD"/>
    <s v=""/>
    <s v="768892568194"/>
    <s v="02/01/2026 14:44"/>
  </r>
  <r>
    <x v="0"/>
    <x v="0"/>
    <n v="33"/>
    <n v="5"/>
    <s v="GPB21"/>
    <n v="330"/>
    <n v="0"/>
    <s v="ร้านที่4"/>
    <s v="ส***นาฏ ก***นอก"/>
    <s v="นครราชสีมา"/>
    <s v="-"/>
    <s v=""/>
    <s v="02/01/2026 14:42"/>
    <s v="-"/>
    <s v="J&amp;T Express"/>
    <s v="Tiktok"/>
    <s v="tiktok"/>
    <s v=""/>
    <s v="768887551165"/>
    <s v="02/01/2026 14:42"/>
  </r>
  <r>
    <x v="1"/>
    <x v="1"/>
    <n v="33"/>
    <n v="5"/>
    <s v="GPB21"/>
    <n v="330"/>
    <n v="0"/>
    <s v="ร้านที่4"/>
    <s v="ส***นาฏ ก***นอก"/>
    <s v="นครราชสีมา"/>
    <s v="-"/>
    <s v=""/>
    <s v="02/01/2026 14:42"/>
    <s v="-"/>
    <s v="J&amp;T Express"/>
    <s v="Tiktok"/>
    <s v="tiktok"/>
    <s v=""/>
    <s v="768887551165"/>
    <s v="02/01/2026 14:42"/>
  </r>
  <r>
    <x v="8"/>
    <x v="12"/>
    <n v="139"/>
    <n v="1"/>
    <s v="GPB19"/>
    <n v="626.99"/>
    <n v="0"/>
    <s v="ร้านที่2"/>
    <s v="พ***าพร บ***ิพย์ภานนท์"/>
    <s v="กรุงเทพฯ"/>
    <s v="-"/>
    <s v=""/>
    <s v="02/01/2026 14:38"/>
    <s v="-"/>
    <s v="J&amp;T COD"/>
    <s v="Tiktok"/>
    <s v="จ่ายทีหลัง / COD"/>
    <s v=""/>
    <s v="768817095211"/>
    <s v="02/01/2026 14:38"/>
  </r>
  <r>
    <x v="6"/>
    <x v="6"/>
    <n v="139"/>
    <n v="1"/>
    <s v="GPB19"/>
    <n v="626.99"/>
    <n v="0"/>
    <s v="ร้านที่2"/>
    <s v="พ***าพร บ***ิพย์ภานนท์"/>
    <s v="กรุงเทพฯ"/>
    <s v="-"/>
    <s v=""/>
    <s v="02/01/2026 14:38"/>
    <s v="-"/>
    <s v="J&amp;T COD"/>
    <s v="Tiktok"/>
    <s v="จ่ายทีหลัง / COD"/>
    <s v=""/>
    <s v="768817095211"/>
    <s v="02/01/2026 14:38"/>
  </r>
  <r>
    <x v="7"/>
    <x v="9"/>
    <n v="139"/>
    <n v="1"/>
    <s v="GPB19"/>
    <n v="626.99"/>
    <n v="0"/>
    <s v="ร้านที่2"/>
    <s v="พ***าพร บ***ิพย์ภานนท์"/>
    <s v="กรุงเทพฯ"/>
    <s v="-"/>
    <s v=""/>
    <s v="02/01/2026 14:38"/>
    <s v="-"/>
    <s v="J&amp;T COD"/>
    <s v="Tiktok"/>
    <s v="จ่ายทีหลัง / COD"/>
    <s v=""/>
    <s v="768817095211"/>
    <s v="02/01/2026 14:38"/>
  </r>
  <r>
    <x v="4"/>
    <x v="4"/>
    <n v="139"/>
    <n v="1"/>
    <s v="GPB19"/>
    <n v="626.99"/>
    <n v="0"/>
    <s v="ร้านที่2"/>
    <s v="พ***าพร บ***ิพย์ภานนท์"/>
    <s v="กรุงเทพฯ"/>
    <s v="-"/>
    <s v=""/>
    <s v="02/01/2026 14:38"/>
    <s v="-"/>
    <s v="J&amp;T COD"/>
    <s v="Tiktok"/>
    <s v="จ่ายทีหลัง / COD"/>
    <s v=""/>
    <s v="768817095211"/>
    <s v="02/01/2026 14:38"/>
  </r>
  <r>
    <x v="0"/>
    <x v="0"/>
    <n v="66"/>
    <n v="4"/>
    <s v="GPB19"/>
    <n v="626.99"/>
    <n v="0"/>
    <s v="ร้านที่2"/>
    <s v="พ***าพร บ***ิพย์ภานนท์"/>
    <s v="กรุงเทพฯ"/>
    <s v="-"/>
    <s v=""/>
    <s v="02/01/2026 14:38"/>
    <s v="-"/>
    <s v="J&amp;T COD"/>
    <s v="Tiktok"/>
    <s v="จ่ายทีหลัง / COD"/>
    <s v=""/>
    <s v="768817095211"/>
    <s v="02/01/2026 14:38"/>
  </r>
  <r>
    <x v="1"/>
    <x v="1"/>
    <n v="68"/>
    <n v="2"/>
    <s v="GPB19"/>
    <n v="626.99"/>
    <n v="0"/>
    <s v="ร้านที่2"/>
    <s v="พ***าพร บ***ิพย์ภานนท์"/>
    <s v="กรุงเทพฯ"/>
    <s v="-"/>
    <s v=""/>
    <s v="02/01/2026 14:38"/>
    <s v="-"/>
    <s v="J&amp;T COD"/>
    <s v="Tiktok"/>
    <s v="จ่ายทีหลัง / COD"/>
    <s v=""/>
    <s v="768817095211"/>
    <s v="02/01/2026 14:38"/>
  </r>
  <r>
    <x v="2"/>
    <x v="2"/>
    <n v="33.333333333333336"/>
    <n v="3"/>
    <s v="GPB19"/>
    <n v="626.99"/>
    <n v="0"/>
    <s v="ร้านที่2"/>
    <s v="พ***าพร บ***ิพย์ภานนท์"/>
    <s v="กรุงเทพฯ"/>
    <s v="-"/>
    <s v=""/>
    <s v="02/01/2026 14:38"/>
    <s v="-"/>
    <s v="J&amp;T COD"/>
    <s v="Tiktok"/>
    <s v="จ่ายทีหลัง / COD"/>
    <s v=""/>
    <s v="768817095211"/>
    <s v="02/01/2026 14:38"/>
  </r>
  <r>
    <x v="2"/>
    <x v="2"/>
    <n v="33.333333333333336"/>
    <n v="3"/>
    <s v="GPB18"/>
    <n v="100"/>
    <n v="0"/>
    <s v="ร้านที่2"/>
    <s v="ส***ุ"/>
    <s v="พัทลุง"/>
    <s v="-"/>
    <s v=""/>
    <s v="02/01/2026 14:38"/>
    <s v="-"/>
    <s v="J&amp;T COD"/>
    <s v="Tiktok"/>
    <s v="จ่ายทีหลัง / COD"/>
    <s v=""/>
    <s v="768806222170"/>
    <s v="02/01/2026 14:38"/>
  </r>
  <r>
    <x v="2"/>
    <x v="2"/>
    <n v="50"/>
    <n v="12"/>
    <s v="GPB17"/>
    <n v="400"/>
    <n v="0"/>
    <s v="ร้านที่2"/>
    <s v="t***ietawealthy"/>
    <s v="ขอนแก่น"/>
    <s v="-"/>
    <s v=""/>
    <s v="02/01/2026 14:37"/>
    <s v="-"/>
    <s v="J&amp;T COD"/>
    <s v="Tiktok"/>
    <s v="จ่ายทีหลัง / COD"/>
    <s v=""/>
    <s v="768885735122"/>
    <s v="02/01/2026 14:38"/>
  </r>
  <r>
    <x v="0"/>
    <x v="0"/>
    <n v="66"/>
    <n v="2"/>
    <s v="GPB16"/>
    <n v="100"/>
    <n v="0"/>
    <s v="ร้านที่2"/>
    <s v="ค***อกวัฒน์ พ***กูล"/>
    <s v="นนทบุรี"/>
    <s v="-"/>
    <s v=""/>
    <s v="02/01/2026 14:34"/>
    <s v="-"/>
    <s v="J&amp;T COD"/>
    <s v="Tiktok"/>
    <s v="จ่ายทีหลัง / COD"/>
    <s v=""/>
    <s v="768871741131"/>
    <s v="02/01/2026 14:34"/>
  </r>
  <r>
    <x v="1"/>
    <x v="1"/>
    <n v="68"/>
    <n v="1"/>
    <s v="GPB16"/>
    <n v="100"/>
    <n v="0"/>
    <s v="ร้านที่2"/>
    <s v="ค***อกวัฒน์ พ***กูล"/>
    <s v="นนทบุรี"/>
    <s v="-"/>
    <s v=""/>
    <s v="02/01/2026 14:34"/>
    <s v="-"/>
    <s v="J&amp;T COD"/>
    <s v="Tiktok"/>
    <s v="จ่ายทีหลัง / COD"/>
    <s v=""/>
    <s v="768871741131"/>
    <s v="02/01/2026 14:34"/>
  </r>
  <r>
    <x v="0"/>
    <x v="0"/>
    <n v="66"/>
    <n v="4"/>
    <s v="GPB14"/>
    <n v="448"/>
    <n v="48"/>
    <s v="ร้านที่2"/>
    <s v="ว***ทร์ธร m***"/>
    <s v="กรุงเทพฯ"/>
    <s v="-"/>
    <s v=""/>
    <s v="02/01/2026 14:30"/>
    <s v="-"/>
    <s v="J&amp;T COD"/>
    <s v="Tiktok"/>
    <s v="จ่ายทีหลัง / COD"/>
    <s v=""/>
    <s v="768805212184"/>
    <s v="02/01/2026 14:30"/>
  </r>
  <r>
    <x v="1"/>
    <x v="1"/>
    <n v="68"/>
    <n v="2"/>
    <s v="GPB14"/>
    <n v="448"/>
    <n v="48"/>
    <s v="ร้านที่2"/>
    <s v="ว***ทร์ธร m***"/>
    <s v="กรุงเทพฯ"/>
    <s v="-"/>
    <s v=""/>
    <s v="02/01/2026 14:30"/>
    <s v="-"/>
    <s v="J&amp;T COD"/>
    <s v="Tiktok"/>
    <s v="จ่ายทีหลัง / COD"/>
    <s v=""/>
    <s v="768805212184"/>
    <s v="02/01/2026 14:30"/>
  </r>
  <r>
    <x v="11"/>
    <x v="14"/>
    <n v="120"/>
    <n v="2"/>
    <s v="GPB14"/>
    <n v="448"/>
    <n v="48"/>
    <s v="ร้านที่2"/>
    <s v="ว***ทร์ธร m***"/>
    <s v="กรุงเทพฯ"/>
    <s v="-"/>
    <s v=""/>
    <s v="02/01/2026 14:30"/>
    <s v="-"/>
    <s v="J&amp;T COD"/>
    <s v="Tiktok"/>
    <s v="จ่ายทีหลัง / COD"/>
    <s v=""/>
    <s v="768805212184"/>
    <s v="02/01/2026 14:30"/>
  </r>
  <r>
    <x v="3"/>
    <x v="3"/>
    <n v="80"/>
    <n v="2"/>
    <s v="GPB13"/>
    <n v="155"/>
    <n v="0"/>
    <s v="ร้านที่1"/>
    <s v="ส******น"/>
    <s v="****** เสรีไทย, แขวงคันนายาว, เขตคันนายาว  ตึกสีส้ม วางไว้ตรงบันไดได้เลยค่ะ แขวงคันนายาว เขตคันนายาว จังหวัดกรุงเทพมหานคร 10230"/>
    <s v="10230"/>
    <s v="56"/>
    <s v="02/01/2026 14:30"/>
    <s v="-"/>
    <s v="SPX Express"/>
    <s v="Shopee"/>
    <s v="shopee"/>
    <s v=""/>
    <s v="TH267813711049M"/>
    <s v="02/01/2026 14:30"/>
  </r>
  <r>
    <x v="0"/>
    <x v="0"/>
    <n v="66"/>
    <n v="4"/>
    <s v="GPB12"/>
    <n v="200"/>
    <n v="0"/>
    <s v="ร้านที่2"/>
    <s v="ส***ารถนา ด***ช"/>
    <s v="บึงกาฬ"/>
    <s v="-"/>
    <s v=""/>
    <s v="02/01/2026 14:29"/>
    <s v="-"/>
    <s v="J&amp;T COD"/>
    <s v="Tiktok"/>
    <s v="จ่ายทีหลัง / COD"/>
    <s v=""/>
    <s v="768801347112"/>
    <s v="02/01/2026 14:29"/>
  </r>
  <r>
    <x v="1"/>
    <x v="1"/>
    <n v="68"/>
    <n v="2"/>
    <s v="GPB12"/>
    <n v="200"/>
    <n v="0"/>
    <s v="ร้านที่2"/>
    <s v="ส***ารถนา ด***ช"/>
    <s v="บึงกาฬ"/>
    <s v="-"/>
    <s v=""/>
    <s v="02/01/2026 14:29"/>
    <s v="-"/>
    <s v="J&amp;T COD"/>
    <s v="Tiktok"/>
    <s v="จ่ายทีหลัง / COD"/>
    <s v=""/>
    <s v="768801347112"/>
    <s v="02/01/2026 14:29"/>
  </r>
  <r>
    <x v="5"/>
    <x v="5"/>
    <n v="78"/>
    <n v="2"/>
    <s v="GPB11"/>
    <n v="309"/>
    <n v="0"/>
    <s v="ร้านที่1"/>
    <s v="ต**ก"/>
    <s v="******หทัยราษฏร์ 39 แขวงสามวาตะวันตก เขตคลองสามวา จังหวัดกรุงเทพมหานคร 10510"/>
    <s v="10510"/>
    <s v="52"/>
    <s v="02/01/2026 14:29"/>
    <s v="-"/>
    <s v="SPX Express"/>
    <s v="Shopee"/>
    <s v="shopee"/>
    <s v=""/>
    <s v="TH266995609683L"/>
    <s v="02/01/2026 14:28"/>
  </r>
  <r>
    <x v="3"/>
    <x v="3"/>
    <n v="79"/>
    <n v="2"/>
    <s v="GPB11"/>
    <n v="309"/>
    <n v="0"/>
    <s v="ร้านที่1"/>
    <s v="ต**ก"/>
    <s v="******หทัยราษฏร์ 39 แขวงสามวาตะวันตก เขตคลองสามวา จังหวัดกรุงเทพมหานคร 10510"/>
    <s v="10510"/>
    <s v="52"/>
    <s v="02/01/2026 14:29"/>
    <s v="-"/>
    <s v="SPX Express"/>
    <s v="Shopee"/>
    <s v="shopee"/>
    <s v=""/>
    <s v="TH266995609683L"/>
    <s v="02/01/2026 14:28"/>
  </r>
  <r>
    <x v="0"/>
    <x v="0"/>
    <n v="66"/>
    <n v="2"/>
    <s v="GPB10"/>
    <n v="100"/>
    <n v="0"/>
    <s v="ร้านที่2"/>
    <s v="น***"/>
    <s v="กรุงเทพมหานคร"/>
    <s v="-"/>
    <s v=""/>
    <s v="02/01/2026 14:27"/>
    <s v="-"/>
    <s v="J&amp;T COD"/>
    <s v="Tiktok"/>
    <s v="จ่ายทีหลัง / COD"/>
    <s v=""/>
    <s v="768828359132"/>
    <s v="02/01/2026 14:27"/>
  </r>
  <r>
    <x v="1"/>
    <x v="1"/>
    <n v="68"/>
    <n v="1"/>
    <s v="GPB10"/>
    <n v="100"/>
    <n v="0"/>
    <s v="ร้านที่2"/>
    <s v="น***"/>
    <s v="กรุงเทพมหานคร"/>
    <s v="-"/>
    <s v=""/>
    <s v="02/01/2026 14:27"/>
    <s v="-"/>
    <s v="J&amp;T COD"/>
    <s v="Tiktok"/>
    <s v="จ่ายทีหลัง / COD"/>
    <s v=""/>
    <s v="768828359132"/>
    <s v="02/01/2026 14:27"/>
  </r>
  <r>
    <x v="5"/>
    <x v="5"/>
    <n v="78"/>
    <n v="3"/>
    <s v="GPB9"/>
    <n v="234"/>
    <n v="0"/>
    <s v="ร้านที่1"/>
    <s v="น******ญ"/>
    <s v="******สองพี่น้อง ส่งที่พระองค์ใหญ่สีขาว วัดไผ่โรงวัว ตำบลบางตาเถร อำเภอสองพี่น้อง จังหวัดสุพรรณบุรี 72110"/>
    <s v="72110"/>
    <s v="53"/>
    <s v="02/01/2026 14:51"/>
    <s v="-"/>
    <s v="SPX Express"/>
    <s v="Shopee"/>
    <s v="shopee"/>
    <s v=""/>
    <s v="TH261113298551E"/>
    <s v="02/01/2026 14:27"/>
  </r>
  <r>
    <x v="2"/>
    <x v="2"/>
    <n v="50"/>
    <n v="6"/>
    <s v="GPB8"/>
    <n v="200"/>
    <n v="0"/>
    <s v="ร้านที่2"/>
    <s v="ท***ัตน์"/>
    <s v="นครศรีธรรมราช"/>
    <s v="-"/>
    <s v=""/>
    <s v="02/01/2026 14:26"/>
    <s v="-"/>
    <s v="J&amp;T COD"/>
    <s v="Tiktok"/>
    <s v="จ่ายทีหลัง / COD"/>
    <s v=""/>
    <s v="768870106152"/>
    <s v="02/01/2026 14:26"/>
  </r>
  <r>
    <x v="2"/>
    <x v="2"/>
    <n v="33.333333333333336"/>
    <n v="3"/>
    <s v="GPB7"/>
    <n v="100"/>
    <n v="0"/>
    <s v="ร้านที่2"/>
    <s v="น***"/>
    <s v="กรุงเทพมหานคร"/>
    <s v="-"/>
    <s v=""/>
    <s v="02/01/2026 14:25"/>
    <s v="-"/>
    <s v="J&amp;T COD"/>
    <s v="Tiktok"/>
    <s v="จ่ายทีหลัง / COD"/>
    <s v=""/>
    <s v="768839431113"/>
    <s v="02/01/2026 14:25"/>
  </r>
  <r>
    <x v="2"/>
    <x v="2"/>
    <n v="33.333333333333336"/>
    <n v="3"/>
    <s v="GPB6"/>
    <n v="100"/>
    <n v="0"/>
    <s v="ร้านที่2"/>
    <s v="เ***าภรณ์ ข***กลาง"/>
    <s v="ชลบุรี"/>
    <s v="-"/>
    <s v=""/>
    <s v="02/01/2026 14:25"/>
    <s v="-"/>
    <s v="J&amp;T COD"/>
    <s v="Tiktok"/>
    <s v="จ่ายทีหลัง / COD"/>
    <s v=""/>
    <s v="768823621182"/>
    <s v="02/01/2026 14:25"/>
  </r>
  <r>
    <x v="2"/>
    <x v="2"/>
    <n v="50"/>
    <n v="6"/>
    <s v="GPB5"/>
    <n v="200"/>
    <n v="0"/>
    <s v="ร้านที่2"/>
    <s v="น** ส***ญญา ส***ญ"/>
    <s v="อ่างทอง"/>
    <s v="-"/>
    <s v=""/>
    <s v="02/01/2026 14:23"/>
    <s v="-"/>
    <s v="J&amp;T Express"/>
    <s v="Tiktok"/>
    <s v="tiktok"/>
    <s v=""/>
    <s v="768802482081"/>
    <s v="02/01/2026 14:24"/>
  </r>
  <r>
    <x v="2"/>
    <x v="2"/>
    <n v="50"/>
    <n v="6"/>
    <s v="GPB4"/>
    <n v="200"/>
    <n v="0"/>
    <s v="ร้านที่2"/>
    <s v="บ***ระธืระพงบ"/>
    <s v="เทศบาลนครสุราษฎร์ธานี"/>
    <s v="-"/>
    <s v=""/>
    <s v="02/01/2026 14:22"/>
    <s v="-"/>
    <s v="J&amp;T COD"/>
    <s v="Tiktok"/>
    <s v="จ่ายทีหลัง / COD"/>
    <s v=""/>
    <s v="768817689032"/>
    <s v="02/01/2026 14:22"/>
  </r>
  <r>
    <x v="2"/>
    <x v="2"/>
    <n v="50"/>
    <n v="6"/>
    <s v="GPB3"/>
    <n v="200"/>
    <n v="0"/>
    <s v="ร้านที่2"/>
    <s v="ต**  จ***กูล"/>
    <s v="นครราชสีมา"/>
    <s v="-"/>
    <s v=""/>
    <s v="02/01/2026 14:20"/>
    <s v="-"/>
    <s v="J&amp;T Express"/>
    <s v="Tiktok"/>
    <s v="tiktok"/>
    <s v=""/>
    <s v="768804889042"/>
    <s v="02/01/2026 14:21"/>
  </r>
  <r>
    <x v="0"/>
    <x v="0"/>
    <n v="66"/>
    <n v="2"/>
    <s v="GPB1"/>
    <n v="100"/>
    <n v="0"/>
    <s v="ร้านที่2"/>
    <s v="น***ร ศ***วัฒนวิบูลย์"/>
    <s v="นนทบุรี"/>
    <s v="-"/>
    <s v=""/>
    <s v="02/01/2026 14:14"/>
    <s v="-"/>
    <s v="J&amp;T COD"/>
    <s v="Tiktok"/>
    <s v="จ่ายทีหลัง / COD"/>
    <s v=""/>
    <s v="768824957143"/>
    <s v="02/01/2026 14:20"/>
  </r>
  <r>
    <x v="1"/>
    <x v="1"/>
    <n v="68"/>
    <n v="1"/>
    <s v="GPB1"/>
    <n v="100"/>
    <n v="0"/>
    <s v="ร้านที่2"/>
    <s v="น***ร ศ***วัฒนวิบูลย์"/>
    <s v="นนทบุรี"/>
    <s v="-"/>
    <s v=""/>
    <s v="02/01/2026 14:14"/>
    <s v="-"/>
    <s v="J&amp;T COD"/>
    <s v="Tiktok"/>
    <s v="จ่ายทีหลัง / COD"/>
    <s v=""/>
    <s v="768824957143"/>
    <s v="02/01/2026 14:20"/>
  </r>
  <r>
    <x v="14"/>
    <x v="17"/>
    <n v="65"/>
    <n v="1"/>
    <s v="GPB0"/>
    <n v="188.1"/>
    <n v="0"/>
    <s v="ร้านที่1"/>
    <s v="จันทร์จิรา  ศรีสิงห์"/>
    <s v="195 หมู่ 9 · ห้วยเกตุ/ Huai Ket_x000a__x000a_ตะพานหิน/ Taphan Hinพิจิตร/ Phichit_x000a_66110"/>
    <s v="66110"/>
    <s v="660873241975"/>
    <s v="02/01/2026 14:20"/>
    <s v="-"/>
    <s v="Kerry_dropoff"/>
    <s v="Lazada"/>
    <s v="lazada"/>
    <s v=""/>
    <s v="TH620486N6ZR2C"/>
    <s v="02/01/2026 14:20"/>
  </r>
  <r>
    <x v="10"/>
    <x v="10"/>
    <n v="65"/>
    <n v="1"/>
    <s v="GPB0"/>
    <n v="188.1"/>
    <n v="0"/>
    <s v="ร้านที่1"/>
    <s v="จันทร์จิรา  ศรีสิงห์"/>
    <s v="195 หมู่ 9 · ห้วยเกตุ/ Huai Ket_x000a__x000a_ตะพานหิน/ Taphan Hinพิจิตร/ Phichit_x000a_66110"/>
    <s v="66110"/>
    <s v="660873241975"/>
    <s v="02/01/2026 14:20"/>
    <s v="-"/>
    <s v="Kerry_dropoff"/>
    <s v="Lazada"/>
    <s v="lazada"/>
    <s v=""/>
    <s v="TH620486N6ZR2C"/>
    <s v="02/01/2026 14:20"/>
  </r>
  <r>
    <x v="14"/>
    <x v="17"/>
    <n v="65"/>
    <n v="1"/>
    <s v="GPB0"/>
    <n v="188.1"/>
    <n v="0"/>
    <s v="ร้านที่1"/>
    <s v="จันทร์จิรา  ศรีสิงห์"/>
    <s v="195 หมู่ 9 · ห้วยเกตุ/ Huai Ket_x000a__x000a_ตะพานหิน/ Taphan Hinพิจิตร/ Phichit_x000a_66110"/>
    <s v="66110"/>
    <s v="660873241975"/>
    <s v="02/01/2026 14:20"/>
    <s v="-"/>
    <s v="Kerry_dropoff"/>
    <s v="Lazada"/>
    <s v="lazada"/>
    <s v=""/>
    <s v="TH620486N6ZR2C"/>
    <s v="02/01/2026 14:20"/>
  </r>
  <r>
    <x v="10"/>
    <x v="10"/>
    <n v="65"/>
    <n v="1"/>
    <s v="GPB0"/>
    <n v="188.1"/>
    <n v="0"/>
    <s v="ร้านที่1"/>
    <s v="จันทร์จิรา  ศรีสิงห์"/>
    <s v="195 หมู่ 9 · ห้วยเกตุ/ Huai Ket_x000a__x000a_ตะพานหิน/ Taphan Hinพิจิตร/ Phichit_x000a_66110"/>
    <s v="66110"/>
    <s v="660873241975"/>
    <s v="02/01/2026 14:20"/>
    <s v="-"/>
    <s v="Kerry_dropoff"/>
    <s v="Lazada"/>
    <s v="lazada"/>
    <s v=""/>
    <s v="TH620486N6ZR2C"/>
    <s v="02/01/2026 14:20"/>
  </r>
  <r>
    <x v="15"/>
    <x v="18"/>
    <n v="27.5"/>
    <n v="4"/>
    <s v="GPA99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02/01/2026 14:42"/>
    <s v="-"/>
    <s v="SPX Express"/>
    <s v="Shopee"/>
    <s v="shopee"/>
    <s v=""/>
    <s v="TH268150796718Z"/>
    <s v="02/01/2026 14:19"/>
  </r>
  <r>
    <x v="2"/>
    <x v="2"/>
    <n v="33.333333333333336"/>
    <n v="3"/>
    <s v="GPA98"/>
    <n v="115"/>
    <n v="15"/>
    <s v="ร้านที่2"/>
    <s v="จ***จือ เ***จ้าว"/>
    <s v="กรุงเทพฯ"/>
    <s v="-"/>
    <s v=""/>
    <s v="02/01/2026 14:13"/>
    <s v="-"/>
    <s v="J&amp;T COD"/>
    <s v="Tiktok"/>
    <s v="จ่ายทีหลัง / COD"/>
    <s v=""/>
    <s v="768854945154"/>
    <s v="02/01/2026 14:16"/>
  </r>
  <r>
    <x v="2"/>
    <x v="2"/>
    <n v="50"/>
    <n v="6"/>
    <s v="GPA97"/>
    <n v="200"/>
    <n v="0"/>
    <s v="ร้านที่2"/>
    <s v="น***รัตน์ เ***พงษ์สวัสดิ์"/>
    <s v="สระบุรี"/>
    <s v="-"/>
    <s v=""/>
    <s v="02/01/2026 14:12"/>
    <s v="-"/>
    <s v="J&amp;T COD"/>
    <s v="Tiktok"/>
    <s v="จ่ายทีหลัง / COD"/>
    <s v=""/>
    <s v="768859103110"/>
    <s v="02/01/2026 14:16"/>
  </r>
  <r>
    <x v="0"/>
    <x v="0"/>
    <n v="66"/>
    <n v="2"/>
    <s v="GPA96"/>
    <n v="100"/>
    <n v="0"/>
    <s v="ร้านที่2"/>
    <s v="s**"/>
    <s v="ปทุมธานี"/>
    <s v="-"/>
    <s v=""/>
    <s v="02/01/2026 14:04"/>
    <s v="-"/>
    <s v="J&amp;T COD"/>
    <s v="Tiktok"/>
    <s v="จ่ายทีหลัง / COD"/>
    <s v=""/>
    <s v="768852751155"/>
    <s v="02/01/2026 14:07"/>
  </r>
  <r>
    <x v="1"/>
    <x v="1"/>
    <n v="68"/>
    <n v="1"/>
    <s v="GPA96"/>
    <n v="100"/>
    <n v="0"/>
    <s v="ร้านที่2"/>
    <s v="s**"/>
    <s v="ปทุมธานี"/>
    <s v="-"/>
    <s v=""/>
    <s v="02/01/2026 14:04"/>
    <s v="-"/>
    <s v="J&amp;T COD"/>
    <s v="Tiktok"/>
    <s v="จ่ายทีหลัง / COD"/>
    <s v=""/>
    <s v="768852751155"/>
    <s v="02/01/2026 14:07"/>
  </r>
  <r>
    <x v="0"/>
    <x v="0"/>
    <n v="66"/>
    <n v="4"/>
    <s v="GPA95"/>
    <n v="200"/>
    <n v="0"/>
    <s v="ร้านที่2"/>
    <s v="พ***ระสงค์"/>
    <s v="มุกดาหาร"/>
    <s v="-"/>
    <s v=""/>
    <s v="02/01/2026 13:58"/>
    <s v="-"/>
    <s v="J&amp;T Express"/>
    <s v="Tiktok"/>
    <s v="tiktok"/>
    <s v=""/>
    <s v="768890343141"/>
    <s v="02/01/2026 13:57"/>
  </r>
  <r>
    <x v="1"/>
    <x v="1"/>
    <n v="68"/>
    <n v="2"/>
    <s v="GPA95"/>
    <n v="200"/>
    <n v="0"/>
    <s v="ร้านที่2"/>
    <s v="พ***ระสงค์"/>
    <s v="มุกดาหาร"/>
    <s v="-"/>
    <s v=""/>
    <s v="02/01/2026 13:58"/>
    <s v="-"/>
    <s v="J&amp;T Express"/>
    <s v="Tiktok"/>
    <s v="tiktok"/>
    <s v=""/>
    <s v="768890343141"/>
    <s v="02/01/2026 13:57"/>
  </r>
  <r>
    <x v="2"/>
    <x v="2"/>
    <n v="33.333333333333336"/>
    <n v="3"/>
    <s v="GPA94"/>
    <n v="100"/>
    <n v="0"/>
    <s v="ร้านที่2"/>
    <s v="ก***พ็ญ"/>
    <s v="กรุงเทพฯ"/>
    <s v="-"/>
    <s v=""/>
    <s v="02/01/2026 13:57"/>
    <s v="-"/>
    <s v="J&amp;T COD"/>
    <s v="Tiktok"/>
    <s v="จ่ายทีหลัง / COD"/>
    <s v=""/>
    <s v="768817740165"/>
    <s v="02/01/2026 13:57"/>
  </r>
  <r>
    <x v="2"/>
    <x v="2"/>
    <n v="33.333333333333336"/>
    <n v="3"/>
    <s v="GPA93"/>
    <n v="100"/>
    <n v="0"/>
    <s v="ร้านที่2"/>
    <s v="ส***ิง ป***ษา"/>
    <s v="เพชรบุรี"/>
    <s v="-"/>
    <s v=""/>
    <s v="02/01/2026 13:57"/>
    <s v="-"/>
    <s v="J&amp;T COD"/>
    <s v="Tiktok"/>
    <s v="จ่ายทีหลัง / COD"/>
    <s v=""/>
    <s v="768888550113"/>
    <s v="02/01/2026 13:57"/>
  </r>
  <r>
    <x v="2"/>
    <x v="2"/>
    <n v="50"/>
    <n v="6"/>
    <s v="GPA92"/>
    <n v="200"/>
    <n v="0"/>
    <s v="ร้านที่2"/>
    <s v="จ***า ท***รี"/>
    <s v="สมุทรปราการ"/>
    <s v="-"/>
    <s v=""/>
    <s v="02/01/2026 13:56"/>
    <s v="-"/>
    <s v="J&amp;T COD"/>
    <s v="Tiktok"/>
    <s v="จ่ายทีหลัง / COD"/>
    <s v=""/>
    <s v="768801882052"/>
    <s v="02/01/2026 13:56"/>
  </r>
  <r>
    <x v="2"/>
    <x v="2"/>
    <n v="50"/>
    <n v="12"/>
    <s v="GPA91"/>
    <n v="400"/>
    <n v="0"/>
    <s v="ร้านที่2"/>
    <s v="ก***ศ ป***ุมมณี"/>
    <s v="สงขลา"/>
    <s v="-"/>
    <s v=""/>
    <s v="02/01/2026 13:56"/>
    <s v="-"/>
    <s v="J&amp;T COD"/>
    <s v="Tiktok"/>
    <s v="จ่ายทีหลัง / COD"/>
    <s v=""/>
    <s v="768879816154"/>
    <s v="02/01/2026 13:56"/>
  </r>
  <r>
    <x v="0"/>
    <x v="0"/>
    <n v="66"/>
    <n v="2"/>
    <s v="GPA90"/>
    <n v="100"/>
    <n v="0"/>
    <s v="ร้านที่2"/>
    <s v="พ***ินทร์ ห***ญเขตร์"/>
    <s v="ลพบุรี"/>
    <s v="-"/>
    <s v=""/>
    <s v="02/01/2026 13:54"/>
    <s v="-"/>
    <s v="J&amp;T Express"/>
    <s v="Tiktok"/>
    <s v="tiktok"/>
    <s v=""/>
    <s v="768819759153"/>
    <s v="02/01/2026 13:54"/>
  </r>
  <r>
    <x v="1"/>
    <x v="1"/>
    <n v="68"/>
    <n v="1"/>
    <s v="GPA90"/>
    <n v="100"/>
    <n v="0"/>
    <s v="ร้านที่2"/>
    <s v="พ***ินทร์ ห***ญเขตร์"/>
    <s v="ลพบุรี"/>
    <s v="-"/>
    <s v=""/>
    <s v="02/01/2026 13:54"/>
    <s v="-"/>
    <s v="J&amp;T Express"/>
    <s v="Tiktok"/>
    <s v="tiktok"/>
    <s v=""/>
    <s v="768819759153"/>
    <s v="02/01/2026 13:54"/>
  </r>
  <r>
    <x v="2"/>
    <x v="2"/>
    <n v="33.333333333333336"/>
    <n v="3"/>
    <s v="GPA89"/>
    <n v="100"/>
    <n v="0"/>
    <s v="ร้านที่2"/>
    <s v="ศ***ิทธิ์  ล***ณะวารี"/>
    <s v="กรุงเทพฯ"/>
    <s v="-"/>
    <s v=""/>
    <s v="02/01/2026 13:51"/>
    <s v="-"/>
    <s v="J&amp;T COD"/>
    <s v="Tiktok"/>
    <s v="จ่ายทีหลัง / COD"/>
    <s v=""/>
    <s v="768862142171"/>
    <s v="02/01/2026 13:51"/>
  </r>
  <r>
    <x v="0"/>
    <x v="0"/>
    <n v="66"/>
    <n v="6"/>
    <s v="GPA88"/>
    <n v="300"/>
    <n v="0"/>
    <s v="ร้านที่2"/>
    <s v="อ***ิคลาส แ***"/>
    <s v="ปัตตานี"/>
    <s v="-"/>
    <s v=""/>
    <s v="02/01/2026 13:50"/>
    <s v="-"/>
    <s v="J&amp;T COD"/>
    <s v="Tiktok"/>
    <s v="จ่ายทีหลัง / COD"/>
    <s v=""/>
    <s v="768817335182"/>
    <s v="02/01/2026 13:50"/>
  </r>
  <r>
    <x v="1"/>
    <x v="1"/>
    <n v="68"/>
    <n v="3"/>
    <s v="GPA88"/>
    <n v="300"/>
    <n v="0"/>
    <s v="ร้านที่2"/>
    <s v="อ***ิคลาส แ***"/>
    <s v="ปัตตานี"/>
    <s v="-"/>
    <s v=""/>
    <s v="02/01/2026 13:50"/>
    <s v="-"/>
    <s v="J&amp;T COD"/>
    <s v="Tiktok"/>
    <s v="จ่ายทีหลัง / COD"/>
    <s v=""/>
    <s v="768817335182"/>
    <s v="02/01/2026 13:50"/>
  </r>
  <r>
    <x v="2"/>
    <x v="2"/>
    <n v="50"/>
    <n v="6"/>
    <s v="GPA87"/>
    <n v="200"/>
    <n v="0"/>
    <s v="ร้านที่2"/>
    <s v="ส***ะสงค์  ฉ***าฉุย"/>
    <s v="สมุทรปราการ"/>
    <s v="-"/>
    <s v=""/>
    <s v="02/01/2026 13:50"/>
    <s v="-"/>
    <s v="J&amp;T Express"/>
    <s v="Tiktok"/>
    <s v="tiktok"/>
    <s v=""/>
    <s v="768825798101"/>
    <s v="02/01/2026 13:49"/>
  </r>
  <r>
    <x v="0"/>
    <x v="0"/>
    <n v="66"/>
    <n v="2"/>
    <s v="GPA86"/>
    <n v="199"/>
    <n v="0"/>
    <s v="ร้านที่2"/>
    <s v="บ**"/>
    <s v="สมุทรสาคร"/>
    <s v="-"/>
    <s v=""/>
    <s v="02/01/2026 13:49"/>
    <s v="-"/>
    <s v="J&amp;T Express"/>
    <s v="Tiktok"/>
    <s v="tiktok"/>
    <s v=""/>
    <s v="768876936192"/>
    <s v="02/01/2026 13:49"/>
  </r>
  <r>
    <x v="1"/>
    <x v="1"/>
    <n v="68"/>
    <n v="1"/>
    <s v="GPA86"/>
    <n v="199"/>
    <n v="0"/>
    <s v="ร้านที่2"/>
    <s v="บ**"/>
    <s v="สมุทรสาคร"/>
    <s v="-"/>
    <s v=""/>
    <s v="02/01/2026 13:49"/>
    <s v="-"/>
    <s v="J&amp;T Express"/>
    <s v="Tiktok"/>
    <s v="tiktok"/>
    <s v=""/>
    <s v="768876936192"/>
    <s v="02/01/2026 13:49"/>
  </r>
  <r>
    <x v="3"/>
    <x v="3"/>
    <n v="120"/>
    <n v="1"/>
    <s v="GPA86"/>
    <n v="199"/>
    <n v="0"/>
    <s v="ร้านที่2"/>
    <s v="บ**"/>
    <s v="สมุทรสาคร"/>
    <s v="-"/>
    <s v=""/>
    <s v="02/01/2026 13:49"/>
    <s v="-"/>
    <s v="J&amp;T Express"/>
    <s v="Tiktok"/>
    <s v="tiktok"/>
    <s v=""/>
    <s v="768876936192"/>
    <s v="02/01/2026 13:49"/>
  </r>
  <r>
    <x v="2"/>
    <x v="2"/>
    <n v="33.333333333333336"/>
    <n v="3"/>
    <s v="GPA85"/>
    <n v="101"/>
    <n v="1"/>
    <s v="ร้านที่4"/>
    <s v="น***หวัง จ***ะสาตร์"/>
    <s v="พิษณุโลก"/>
    <s v="-"/>
    <s v=""/>
    <s v="02/01/2026 13:48"/>
    <s v="-"/>
    <s v="J&amp;T COD"/>
    <s v="Tiktok"/>
    <s v="จ่ายทีหลัง / COD"/>
    <s v=""/>
    <s v="768841545183"/>
    <s v="02/01/2026 13:48"/>
  </r>
  <r>
    <x v="2"/>
    <x v="2"/>
    <n v="50"/>
    <n v="6"/>
    <s v="GPA84"/>
    <n v="200"/>
    <n v="0"/>
    <s v="ร้านที่2"/>
    <s v="ส***ษา เ***ญพันธ์"/>
    <s v="พระนครศรีอยุธยา"/>
    <s v="-"/>
    <s v=""/>
    <s v="02/01/2026 13:48"/>
    <s v="-"/>
    <s v="Flash Express Thailand COD"/>
    <s v="Tiktok"/>
    <s v="จ่ายทีหลัง / COD"/>
    <s v=""/>
    <s v="THT05022CH3HY0Z"/>
    <s v="02/01/2026 13:48"/>
  </r>
  <r>
    <x v="2"/>
    <x v="2"/>
    <n v="50"/>
    <n v="6"/>
    <s v="GPA83"/>
    <n v="200"/>
    <n v="0"/>
    <s v="ร้านที่2"/>
    <s v="อ***ร แ***เพ็ง"/>
    <s v="สระบุรี"/>
    <s v="-"/>
    <s v=""/>
    <s v="02/01/2026 13:47"/>
    <s v="-"/>
    <s v="J&amp;T COD"/>
    <s v="Tiktok"/>
    <s v="จ่ายทีหลัง / COD"/>
    <s v=""/>
    <s v="768816318174"/>
    <s v="02/01/2026 13:48"/>
  </r>
  <r>
    <x v="2"/>
    <x v="2"/>
    <n v="33.333333333333336"/>
    <n v="3"/>
    <s v="GPA81"/>
    <n v="101"/>
    <n v="1"/>
    <s v="ร้านที่2"/>
    <s v="พ***า"/>
    <s v="นครปฐม"/>
    <s v="-"/>
    <s v=""/>
    <s v="02/01/2026 13:46"/>
    <s v="-"/>
    <s v="J&amp;T COD"/>
    <s v="Tiktok"/>
    <s v="จ่ายทีหลัง / COD"/>
    <s v=""/>
    <s v="768803236110"/>
    <s v="02/01/2026 13:46"/>
  </r>
  <r>
    <x v="2"/>
    <x v="2"/>
    <n v="50"/>
    <n v="6"/>
    <s v="GPA80"/>
    <n v="200"/>
    <n v="0"/>
    <s v="ร้านที่2"/>
    <s v="จ***าพร"/>
    <s v="นครศรีธรรมราช"/>
    <s v="-"/>
    <s v=""/>
    <s v="02/01/2026 13:44"/>
    <s v="-"/>
    <s v="J&amp;T Express"/>
    <s v="Tiktok"/>
    <s v="tiktok"/>
    <s v=""/>
    <s v="768852312185"/>
    <s v="02/01/2026 13:44"/>
  </r>
  <r>
    <x v="0"/>
    <x v="0"/>
    <n v="66"/>
    <n v="2"/>
    <s v="GPA78"/>
    <n v="100"/>
    <n v="0"/>
    <s v="ร้านที่2"/>
    <s v="K***ing 曲**"/>
    <s v="นนทบุรี"/>
    <s v="-"/>
    <s v=""/>
    <s v="02/01/2026 13:36"/>
    <s v="-"/>
    <s v="J&amp;T Express"/>
    <s v="Tiktok"/>
    <s v="tiktok"/>
    <s v=""/>
    <s v="768880632155"/>
    <s v="02/01/2026 13:36"/>
  </r>
  <r>
    <x v="1"/>
    <x v="1"/>
    <n v="68"/>
    <n v="1"/>
    <s v="GPA78"/>
    <n v="100"/>
    <n v="0"/>
    <s v="ร้านที่2"/>
    <s v="K***ing 曲**"/>
    <s v="นนทบุรี"/>
    <s v="-"/>
    <s v=""/>
    <s v="02/01/2026 13:36"/>
    <s v="-"/>
    <s v="J&amp;T Express"/>
    <s v="Tiktok"/>
    <s v="tiktok"/>
    <s v=""/>
    <s v="768880632155"/>
    <s v="02/01/2026 13:36"/>
  </r>
  <r>
    <x v="2"/>
    <x v="2"/>
    <n v="50"/>
    <n v="6"/>
    <s v="GPA77"/>
    <n v="200"/>
    <n v="0"/>
    <s v="ร้านที่2"/>
    <s v="อ***ยา แ***ระดับ"/>
    <s v="กรุงเทพฯ"/>
    <s v="-"/>
    <s v=""/>
    <s v="02/01/2026 13:36"/>
    <s v="-"/>
    <s v="J&amp;T Express"/>
    <s v="Tiktok"/>
    <s v="tiktok"/>
    <s v=""/>
    <s v="768822200123"/>
    <s v="02/01/2026 13:36"/>
  </r>
  <r>
    <x v="2"/>
    <x v="2"/>
    <n v="50"/>
    <n v="6"/>
    <s v="GPA76"/>
    <n v="200"/>
    <n v="0"/>
    <s v="ร้านที่2"/>
    <s v="ส***ลี  พ***ตปฐพี"/>
    <s v="แม่ฮ่องสอน"/>
    <s v="-"/>
    <s v=""/>
    <s v="02/01/2026 13:34"/>
    <s v="-"/>
    <s v="J&amp;T COD"/>
    <s v="Tiktok"/>
    <s v="จ่ายทีหลัง / COD"/>
    <s v=""/>
    <s v="768822916175"/>
    <s v="02/01/2026 13:35"/>
  </r>
  <r>
    <x v="7"/>
    <x v="9"/>
    <n v="139"/>
    <n v="10"/>
    <s v="GPA75"/>
    <n v="1090"/>
    <n v="0"/>
    <s v="ร้านที่2"/>
    <s v="ว***ดา เ***บาง"/>
    <s v="กรุงเทพฯ"/>
    <s v="-"/>
    <s v=""/>
    <s v="02/01/2026 13:34"/>
    <s v="-"/>
    <s v="J&amp;T COD"/>
    <s v="Tiktok"/>
    <s v="จ่ายทีหลัง / COD"/>
    <s v=""/>
    <s v="768859796176"/>
    <s v="02/01/2026 13:34"/>
  </r>
  <r>
    <x v="0"/>
    <x v="0"/>
    <n v="66"/>
    <n v="2"/>
    <s v="GPA74"/>
    <n v="100"/>
    <n v="0"/>
    <s v="ร้านที่2"/>
    <s v="อ***รณ"/>
    <s v="ปทุมธานี"/>
    <s v="-"/>
    <s v=""/>
    <s v="02/01/2026 13:34"/>
    <s v="-"/>
    <s v="J&amp;T COD"/>
    <s v="Tiktok"/>
    <s v="จ่ายทีหลัง / COD"/>
    <s v=""/>
    <s v="768872159123"/>
    <s v="02/01/2026 13:34"/>
  </r>
  <r>
    <x v="1"/>
    <x v="1"/>
    <n v="68"/>
    <n v="1"/>
    <s v="GPA74"/>
    <n v="100"/>
    <n v="0"/>
    <s v="ร้านที่2"/>
    <s v="อ***รณ"/>
    <s v="ปทุมธานี"/>
    <s v="-"/>
    <s v=""/>
    <s v="02/01/2026 13:34"/>
    <s v="-"/>
    <s v="J&amp;T COD"/>
    <s v="Tiktok"/>
    <s v="จ่ายทีหลัง / COD"/>
    <s v=""/>
    <s v="768872159123"/>
    <s v="02/01/2026 13:34"/>
  </r>
  <r>
    <x v="0"/>
    <x v="0"/>
    <n v="66"/>
    <n v="4"/>
    <s v="GPA72"/>
    <n v="200"/>
    <n v="0"/>
    <s v="ร้านที่2"/>
    <s v="ช***กาญจน์ เ***สารพรม"/>
    <s v="เพชรบูรณ์"/>
    <s v="-"/>
    <s v=""/>
    <s v="02/01/2026 13:34"/>
    <s v="-"/>
    <s v="J&amp;T Express"/>
    <s v="Tiktok"/>
    <s v="tiktok"/>
    <s v=""/>
    <s v="768873545123"/>
    <s v="02/01/2026 13:34"/>
  </r>
  <r>
    <x v="1"/>
    <x v="1"/>
    <n v="68"/>
    <n v="2"/>
    <s v="GPA72"/>
    <n v="200"/>
    <n v="0"/>
    <s v="ร้านที่2"/>
    <s v="ช***กาญจน์ เ***สารพรม"/>
    <s v="เพชรบูรณ์"/>
    <s v="-"/>
    <s v=""/>
    <s v="02/01/2026 13:34"/>
    <s v="-"/>
    <s v="J&amp;T Express"/>
    <s v="Tiktok"/>
    <s v="tiktok"/>
    <s v=""/>
    <s v="768873545123"/>
    <s v="02/01/2026 13:34"/>
  </r>
  <r>
    <x v="2"/>
    <x v="2"/>
    <n v="50"/>
    <n v="6"/>
    <s v="GPA71"/>
    <n v="200"/>
    <n v="0"/>
    <s v="ร้านที่2"/>
    <s v="ป***พ ณ***ค์"/>
    <s v="สุราษฎร์ธานี"/>
    <s v="-"/>
    <s v=""/>
    <s v="02/01/2026 13:33"/>
    <s v="-"/>
    <s v="J&amp;T Express"/>
    <s v="Tiktok"/>
    <s v="tiktok"/>
    <s v=""/>
    <s v="768842891106"/>
    <s v="02/01/2026 13:33"/>
  </r>
  <r>
    <x v="2"/>
    <x v="2"/>
    <n v="50"/>
    <n v="6"/>
    <s v="GPA70"/>
    <n v="200"/>
    <n v="0"/>
    <s v="ร้านที่2"/>
    <s v="จ***มาศ โ***ัตน์"/>
    <s v="ร้อยเอ็ด"/>
    <s v="-"/>
    <s v=""/>
    <s v="02/01/2026 13:31"/>
    <s v="-"/>
    <s v="J&amp;T COD"/>
    <s v="Tiktok"/>
    <s v="จ่ายทีหลัง / COD"/>
    <s v=""/>
    <s v="768848112185"/>
    <s v="02/01/2026 13:32"/>
  </r>
  <r>
    <x v="7"/>
    <x v="9"/>
    <n v="139"/>
    <n v="5"/>
    <s v="GPA69"/>
    <n v="545"/>
    <n v="0"/>
    <s v="ร้านที่2"/>
    <s v="ว***ดา เ***บาง"/>
    <s v="กรุงเทพฯ"/>
    <s v="-"/>
    <s v=""/>
    <s v="02/01/2026 13:31"/>
    <s v="-"/>
    <s v="J&amp;T Express"/>
    <s v="Tiktok"/>
    <s v="tiktok"/>
    <s v=""/>
    <s v="768809990141"/>
    <s v="02/01/2026 13:31"/>
  </r>
  <r>
    <x v="2"/>
    <x v="2"/>
    <n v="50"/>
    <n v="6"/>
    <s v="GPA68"/>
    <n v="200"/>
    <n v="0"/>
    <s v="ร้านที่2"/>
    <s v="ว***ีพัน บ***ูง"/>
    <s v="แพร่"/>
    <s v="-"/>
    <s v=""/>
    <s v="02/01/2026 13:29"/>
    <s v="-"/>
    <s v="J&amp;T COD"/>
    <s v="Tiktok"/>
    <s v="จ่ายทีหลัง / COD"/>
    <s v=""/>
    <s v="768861504176"/>
    <s v="02/01/2026 13:29"/>
  </r>
  <r>
    <x v="8"/>
    <x v="12"/>
    <n v="139"/>
    <n v="1"/>
    <s v="GPA67"/>
    <n v="381.2"/>
    <n v="64"/>
    <s v="ร้านที่1"/>
    <s v="มาลิณี"/>
    <s v="เทศบาลตำบลบ้านดอน_x000a__x000a_อู่ทอง/ U Thongสุพรรณบุรี/ Suphanburi_x000a_72160"/>
    <s v="72160"/>
    <s v="660649202367"/>
    <s v="02/01/2026 13:26"/>
    <s v="-"/>
    <s v="Kerry_dropoff"/>
    <s v="Lazada"/>
    <s v="lazada"/>
    <s v=""/>
    <s v="LEXPU0644037453"/>
    <s v="02/01/2026 13:26"/>
  </r>
  <r>
    <x v="6"/>
    <x v="6"/>
    <n v="139"/>
    <n v="1"/>
    <s v="GPA67"/>
    <n v="381.2"/>
    <n v="64"/>
    <s v="ร้านที่1"/>
    <s v="มาลิณี"/>
    <s v="เทศบาลตำบลบ้านดอน_x000a__x000a_อู่ทอง/ U Thongสุพรรณบุรี/ Suphanburi_x000a_72160"/>
    <s v="72160"/>
    <s v="660649202367"/>
    <s v="02/01/2026 13:26"/>
    <s v="-"/>
    <s v="Kerry_dropoff"/>
    <s v="Lazada"/>
    <s v="lazada"/>
    <s v=""/>
    <s v="LEXPU0644037453"/>
    <s v="02/01/2026 13:26"/>
  </r>
  <r>
    <x v="7"/>
    <x v="9"/>
    <n v="139"/>
    <n v="1"/>
    <s v="GPA67"/>
    <n v="381.2"/>
    <n v="64"/>
    <s v="ร้านที่1"/>
    <s v="มาลิณี"/>
    <s v="เทศบาลตำบลบ้านดอน_x000a__x000a_อู่ทอง/ U Thongสุพรรณบุรี/ Suphanburi_x000a_72160"/>
    <s v="72160"/>
    <s v="660649202367"/>
    <s v="02/01/2026 13:26"/>
    <s v="-"/>
    <s v="Kerry_dropoff"/>
    <s v="Lazada"/>
    <s v="lazada"/>
    <s v=""/>
    <s v="LEXPU0644037453"/>
    <s v="02/01/2026 13:26"/>
  </r>
  <r>
    <x v="4"/>
    <x v="4"/>
    <n v="139"/>
    <n v="1"/>
    <s v="GPA67"/>
    <n v="381.2"/>
    <n v="64"/>
    <s v="ร้านที่1"/>
    <s v="มาลิณี"/>
    <s v="เทศบาลตำบลบ้านดอน_x000a__x000a_อู่ทอง/ U Thongสุพรรณบุรี/ Suphanburi_x000a_72160"/>
    <s v="72160"/>
    <s v="660649202367"/>
    <s v="02/01/2026 13:26"/>
    <s v="-"/>
    <s v="Kerry_dropoff"/>
    <s v="Lazada"/>
    <s v="lazada"/>
    <s v=""/>
    <s v="LEXPU0644037453"/>
    <s v="02/01/2026 13:26"/>
  </r>
  <r>
    <x v="2"/>
    <x v="2"/>
    <n v="33.333333333333336"/>
    <n v="6"/>
    <s v="GPA66"/>
    <n v="200"/>
    <n v="0"/>
    <s v="ร้านที่2"/>
    <s v="อ***้า"/>
    <s v="กรุงเทพฯ"/>
    <s v="-"/>
    <s v=""/>
    <s v="02/01/2026 13:25"/>
    <s v="-"/>
    <s v="J&amp;T Express"/>
    <s v="Tiktok"/>
    <s v="tiktok"/>
    <s v=""/>
    <s v="768807483091"/>
    <s v="02/01/2026 13:25"/>
  </r>
  <r>
    <x v="16"/>
    <x v="19"/>
    <n v="65"/>
    <n v="1"/>
    <s v="GPA64"/>
    <n v="215"/>
    <n v="0"/>
    <s v="ร้านที่1"/>
    <s v="ครรชิต อยู่เสน"/>
    <s v=" 41 สุขุมวิท49/14 แยก1 &amp;nbsp;_x000a_ซอยประเสริฐสิษฐ์ &amp;nbsp;เขตวัฒนา _x000a_แขวงคลองตันเหนือ_x000a_กรุงเทพ 10110 "/>
    <s v="10110"/>
    <s v="0639434033"/>
    <s v="02/01/2026 13:22"/>
    <s v="sompear3955@gmail.com"/>
    <s v="EMS"/>
    <s v="line_oa"/>
    <s v="กสิกร"/>
    <s v=""/>
    <s v="WB129879742TH"/>
    <s v="02/01/2026 13:23"/>
  </r>
  <r>
    <x v="10"/>
    <x v="10"/>
    <n v="65"/>
    <n v="1"/>
    <s v="GPA64"/>
    <n v="215"/>
    <n v="0"/>
    <s v="ร้านที่1"/>
    <s v="ครรชิต อยู่เสน"/>
    <s v=" 41 สุขุมวิท49/14 แยก1 &amp;nbsp;_x000a_ซอยประเสริฐสิษฐ์ &amp;nbsp;เขตวัฒนา _x000a_แขวงคลองตันเหนือ_x000a_กรุงเทพ 10110 "/>
    <s v="10110"/>
    <s v="0639434033"/>
    <s v="02/01/2026 13:22"/>
    <s v="sompear3955@gmail.com"/>
    <s v="EMS"/>
    <s v="line_oa"/>
    <s v="กสิกร"/>
    <s v=""/>
    <s v="WB129879742TH"/>
    <s v="02/01/2026 13:23"/>
  </r>
  <r>
    <x v="14"/>
    <x v="17"/>
    <n v="65"/>
    <n v="1"/>
    <s v="GPA64"/>
    <n v="215"/>
    <n v="0"/>
    <s v="ร้านที่1"/>
    <s v="ครรชิต อยู่เสน"/>
    <s v=" 41 สุขุมวิท49/14 แยก1 &amp;nbsp;_x000a_ซอยประเสริฐสิษฐ์ &amp;nbsp;เขตวัฒนา _x000a_แขวงคลองตันเหนือ_x000a_กรุงเทพ 10110 "/>
    <s v="10110"/>
    <s v="0639434033"/>
    <s v="02/01/2026 13:22"/>
    <s v="sompear3955@gmail.com"/>
    <s v="EMS"/>
    <s v="line_oa"/>
    <s v="กสิกร"/>
    <s v=""/>
    <s v="WB129879742TH"/>
    <s v="02/01/2026 13:23"/>
  </r>
  <r>
    <x v="17"/>
    <x v="20"/>
    <n v="65"/>
    <n v="1"/>
    <s v="GPA64"/>
    <n v="215"/>
    <n v="0"/>
    <s v="ร้านที่1"/>
    <s v="ครรชิต อยู่เสน"/>
    <s v=" 41 สุขุมวิท49/14 แยก1 &amp;nbsp;_x000a_ซอยประเสริฐสิษฐ์ &amp;nbsp;เขตวัฒนา _x000a_แขวงคลองตันเหนือ_x000a_กรุงเทพ 10110 "/>
    <s v="10110"/>
    <s v="0639434033"/>
    <s v="02/01/2026 13:22"/>
    <s v="sompear3955@gmail.com"/>
    <s v="EMS"/>
    <s v="line_oa"/>
    <s v="กสิกร"/>
    <s v=""/>
    <s v="WB129879742TH"/>
    <s v="02/01/2026 13:23"/>
  </r>
  <r>
    <x v="2"/>
    <x v="2"/>
    <n v="50"/>
    <n v="6"/>
    <s v="GPA63"/>
    <n v="200"/>
    <n v="0"/>
    <s v="ร้านที่2"/>
    <s v="u***xkcom8qeur"/>
    <s v="อุดรธานี"/>
    <s v="-"/>
    <s v=""/>
    <s v="02/01/2026 13:23"/>
    <s v="-"/>
    <s v="J&amp;T COD"/>
    <s v="Tiktok"/>
    <s v="จ่ายทีหลัง / COD"/>
    <s v=""/>
    <s v="768851904181"/>
    <s v="02/01/2026 13:23"/>
  </r>
  <r>
    <x v="2"/>
    <x v="2"/>
    <n v="50"/>
    <n v="6"/>
    <s v="GPA62"/>
    <n v="200"/>
    <n v="0"/>
    <s v="ร้านที่2"/>
    <s v="ต***"/>
    <s v="พระนครศรีอยุธยา"/>
    <s v="-"/>
    <s v=""/>
    <s v="02/01/2026 13:22"/>
    <s v="-"/>
    <s v="Flash Express Thailand COD"/>
    <s v="Tiktok"/>
    <s v="จ่ายทีหลัง / COD"/>
    <s v=""/>
    <s v="THT05022CH4K76Z"/>
    <s v="02/01/2026 13:23"/>
  </r>
  <r>
    <x v="0"/>
    <x v="0"/>
    <n v="66"/>
    <n v="2"/>
    <s v="GPA60"/>
    <n v="100"/>
    <n v="0"/>
    <s v="ร้านที่2"/>
    <s v="อ***รา เ***งสนาม"/>
    <s v="สงขลา"/>
    <s v="-"/>
    <s v=""/>
    <s v="02/01/2026 13:21"/>
    <s v="-"/>
    <s v="J&amp;T Express"/>
    <s v="Tiktok"/>
    <s v="tiktok"/>
    <s v=""/>
    <s v="768801364133"/>
    <s v="02/01/2026 13:21"/>
  </r>
  <r>
    <x v="1"/>
    <x v="1"/>
    <n v="68"/>
    <n v="1"/>
    <s v="GPA60"/>
    <n v="100"/>
    <n v="0"/>
    <s v="ร้านที่2"/>
    <s v="อ***รา เ***งสนาม"/>
    <s v="สงขลา"/>
    <s v="-"/>
    <s v=""/>
    <s v="02/01/2026 13:21"/>
    <s v="-"/>
    <s v="J&amp;T Express"/>
    <s v="Tiktok"/>
    <s v="tiktok"/>
    <s v=""/>
    <s v="768801364133"/>
    <s v="02/01/2026 13:21"/>
  </r>
  <r>
    <x v="0"/>
    <x v="0"/>
    <n v="66"/>
    <n v="2"/>
    <s v="GPA59"/>
    <n v="100"/>
    <n v="0"/>
    <s v="ร้านที่2"/>
    <s v="ก***กร ท***ตะคุ"/>
    <s v="สมุทรปราการ"/>
    <s v="-"/>
    <s v=""/>
    <s v="02/01/2026 13:18"/>
    <s v="-"/>
    <s v="J&amp;T COD"/>
    <s v="Tiktok"/>
    <s v="จ่ายทีหลัง / COD"/>
    <s v=""/>
    <s v="768893563126"/>
    <s v="02/01/2026 13:18"/>
  </r>
  <r>
    <x v="1"/>
    <x v="1"/>
    <n v="68"/>
    <n v="1"/>
    <s v="GPA59"/>
    <n v="100"/>
    <n v="0"/>
    <s v="ร้านที่2"/>
    <s v="ก***กร ท***ตะคุ"/>
    <s v="สมุทรปราการ"/>
    <s v="-"/>
    <s v=""/>
    <s v="02/01/2026 13:18"/>
    <s v="-"/>
    <s v="J&amp;T COD"/>
    <s v="Tiktok"/>
    <s v="จ่ายทีหลัง / COD"/>
    <s v=""/>
    <s v="768893563126"/>
    <s v="02/01/2026 13:18"/>
  </r>
  <r>
    <x v="2"/>
    <x v="2"/>
    <n v="50"/>
    <n v="6"/>
    <s v="GPA58"/>
    <n v="200"/>
    <n v="0"/>
    <s v="ร้านที่2"/>
    <s v="เ***อวัลย์.อินหอม"/>
    <s v="ชลบุรี"/>
    <s v="-"/>
    <s v=""/>
    <s v="02/01/2026 13:17"/>
    <s v="-"/>
    <s v="J&amp;T COD"/>
    <s v="Tiktok"/>
    <s v="จ่ายทีหลัง / COD"/>
    <s v=""/>
    <s v="768834285100"/>
    <s v="02/01/2026 13:17"/>
  </r>
  <r>
    <x v="8"/>
    <x v="12"/>
    <n v="139"/>
    <n v="1"/>
    <s v="GPA57"/>
    <n v="108.99"/>
    <n v="0"/>
    <s v="ร้านที่2"/>
    <s v="ร***ค้ายายป้อม"/>
    <s v="สมุทรปราการ"/>
    <s v="-"/>
    <s v=""/>
    <s v="02/01/2026 13:15"/>
    <s v="-"/>
    <s v="J&amp;T COD"/>
    <s v="Tiktok"/>
    <s v="จ่ายทีหลัง / COD"/>
    <s v=""/>
    <s v="768864792161"/>
    <s v="02/01/2026 13:16"/>
  </r>
  <r>
    <x v="2"/>
    <x v="2"/>
    <n v="50"/>
    <n v="6"/>
    <s v="GPA56"/>
    <n v="200"/>
    <n v="0"/>
    <s v="ร้านที่2"/>
    <s v="ส***วียน ล***า"/>
    <s v="บึงกาฬ"/>
    <s v="-"/>
    <s v=""/>
    <s v="02/01/2026 13:16"/>
    <s v="-"/>
    <s v="J&amp;T Express"/>
    <s v="Tiktok"/>
    <s v="tiktok"/>
    <s v=""/>
    <s v="768803906183"/>
    <s v="02/01/2026 13:16"/>
  </r>
  <r>
    <x v="7"/>
    <x v="9"/>
    <n v="139"/>
    <n v="1"/>
    <s v="GPA54"/>
    <n v="215"/>
    <n v="0"/>
    <s v="ร้านที่10"/>
    <s v="จิรัชยา ประเสริฐ "/>
    <s v="574/2 หอพักครูเฮง ห้อง1 ถนนสรรพสิทธิ์ ต.ในเมือง อ.เมือง จ.อุบลราชธานี  34000"/>
    <s v="34000"/>
    <s v="0813055207"/>
    <s v="02/01/2026 13:14"/>
    <s v="sompear3955@gmail.com"/>
    <s v="EMS COD"/>
    <s v="facebook"/>
    <s v="กสิกร"/>
    <s v=""/>
    <s v="WA067364625TH"/>
    <s v="02/01/2026 13:14"/>
  </r>
  <r>
    <x v="4"/>
    <x v="4"/>
    <n v="139"/>
    <n v="1"/>
    <s v="GPA54"/>
    <n v="215"/>
    <n v="0"/>
    <s v="ร้านที่10"/>
    <s v="จิรัชยา ประเสริฐ "/>
    <s v="574/2 หอพักครูเฮง ห้อง1 ถนนสรรพสิทธิ์ ต.ในเมือง อ.เมือง จ.อุบลราชธานี  34000"/>
    <s v="34000"/>
    <s v="0813055207"/>
    <s v="02/01/2026 13:14"/>
    <s v="sompear3955@gmail.com"/>
    <s v="EMS COD"/>
    <s v="facebook"/>
    <s v="กสิกร"/>
    <s v=""/>
    <s v="WA067364625TH"/>
    <s v="02/01/2026 13:14"/>
  </r>
  <r>
    <x v="3"/>
    <x v="3"/>
    <n v="66.333333333333329"/>
    <n v="15"/>
    <s v="GPA53"/>
    <n v="1100"/>
    <n v="0"/>
    <s v="ร้านที่4"/>
    <s v="เ***คนธ์ ท***ิริ"/>
    <s v="พัทลุง"/>
    <s v="-"/>
    <s v=""/>
    <s v="02/01/2026 13:13"/>
    <s v="-"/>
    <s v="J&amp;T COD"/>
    <s v="Tiktok"/>
    <s v="จ่ายทีหลัง / COD"/>
    <s v=""/>
    <s v="768819401206"/>
    <s v="02/01/2026 13:13"/>
  </r>
  <r>
    <x v="2"/>
    <x v="2"/>
    <n v="50"/>
    <n v="6"/>
    <s v="GPA52"/>
    <n v="200"/>
    <n v="0"/>
    <s v="ร้านที่2"/>
    <s v="C***poo"/>
    <s v="จันทบุรี"/>
    <s v="-"/>
    <s v=""/>
    <s v="02/01/2026 13:12"/>
    <s v="-"/>
    <s v="J&amp;T COD"/>
    <s v="Tiktok"/>
    <s v="จ่ายทีหลัง / COD"/>
    <s v=""/>
    <s v="768806104150"/>
    <s v="02/01/2026 13:12"/>
  </r>
  <r>
    <x v="0"/>
    <x v="0"/>
    <n v="66"/>
    <n v="2"/>
    <s v="GPA51"/>
    <n v="100"/>
    <n v="0"/>
    <s v="ร้านที่2"/>
    <s v="ค***ิตยาภรณ์   ก***มั่น"/>
    <s v="เชียงใหม่"/>
    <s v="-"/>
    <s v=""/>
    <s v="02/01/2026 13:12"/>
    <s v="-"/>
    <s v="J&amp;T COD"/>
    <s v="Tiktok"/>
    <s v="จ่ายทีหลัง / COD"/>
    <s v=""/>
    <s v="768816163113"/>
    <s v="02/01/2026 13:12"/>
  </r>
  <r>
    <x v="1"/>
    <x v="1"/>
    <n v="68"/>
    <n v="1"/>
    <s v="GPA51"/>
    <n v="100"/>
    <n v="0"/>
    <s v="ร้านที่2"/>
    <s v="ค***ิตยาภรณ์   ก***มั่น"/>
    <s v="เชียงใหม่"/>
    <s v="-"/>
    <s v=""/>
    <s v="02/01/2026 13:12"/>
    <s v="-"/>
    <s v="J&amp;T COD"/>
    <s v="Tiktok"/>
    <s v="จ่ายทีหลัง / COD"/>
    <s v=""/>
    <s v="768816163113"/>
    <s v="02/01/2026 13:12"/>
  </r>
  <r>
    <x v="3"/>
    <x v="3"/>
    <n v="66.333333333333329"/>
    <n v="15"/>
    <s v="GPA50"/>
    <n v="1100"/>
    <n v="0"/>
    <s v="ร้านที่4"/>
    <s v="เ***คนธ์ ท***ิริ"/>
    <s v="พัทลุง"/>
    <s v="-"/>
    <s v=""/>
    <s v="02/01/2026 13:12"/>
    <s v="-"/>
    <s v="J&amp;T COD"/>
    <s v="Tiktok"/>
    <s v="จ่ายทีหลัง / COD"/>
    <s v=""/>
    <s v="768840603204"/>
    <s v="02/01/2026 13:12"/>
  </r>
  <r>
    <x v="2"/>
    <x v="2"/>
    <n v="50"/>
    <n v="6"/>
    <s v="GPA47"/>
    <n v="200"/>
    <n v="0"/>
    <s v="ร้านที่2"/>
    <s v="ถ***ีย์ บ***าร"/>
    <s v="อำนาจเจริญ"/>
    <s v="-"/>
    <s v=""/>
    <s v="02/01/2026 13:10"/>
    <s v="-"/>
    <s v="J&amp;T Express"/>
    <s v="Tiktok"/>
    <s v="tiktok"/>
    <s v=""/>
    <s v="768887500172"/>
    <s v="02/01/2026 13:09"/>
  </r>
  <r>
    <x v="0"/>
    <x v="0"/>
    <n v="66"/>
    <n v="2"/>
    <s v="GPA45"/>
    <n v="100"/>
    <n v="0"/>
    <s v="ร้านที่2"/>
    <s v="จ***านุช แ***รม"/>
    <s v="ชลบุรี"/>
    <s v="-"/>
    <s v=""/>
    <s v="02/01/2026 13:04"/>
    <s v="-"/>
    <s v="J&amp;T COD"/>
    <s v="Tiktok"/>
    <s v="จ่ายทีหลัง / COD"/>
    <s v=""/>
    <s v="768836358205"/>
    <s v="02/01/2026 13:04"/>
  </r>
  <r>
    <x v="1"/>
    <x v="1"/>
    <n v="68"/>
    <n v="1"/>
    <s v="GPA45"/>
    <n v="100"/>
    <n v="0"/>
    <s v="ร้านที่2"/>
    <s v="จ***านุช แ***รม"/>
    <s v="ชลบุรี"/>
    <s v="-"/>
    <s v=""/>
    <s v="02/01/2026 13:04"/>
    <s v="-"/>
    <s v="J&amp;T COD"/>
    <s v="Tiktok"/>
    <s v="จ่ายทีหลัง / COD"/>
    <s v=""/>
    <s v="768836358205"/>
    <s v="02/01/2026 13:04"/>
  </r>
  <r>
    <x v="3"/>
    <x v="3"/>
    <n v="66.333333333333329"/>
    <n v="3"/>
    <s v="GPA44"/>
    <n v="250"/>
    <n v="0"/>
    <s v="ร้านที่2"/>
    <s v="ย***า  แ***พานิช"/>
    <s v="กรุงเทพฯ"/>
    <s v="-"/>
    <s v=""/>
    <s v="02/01/2026 13:04"/>
    <s v="-"/>
    <s v="J&amp;T COD"/>
    <s v="Tiktok"/>
    <s v="จ่ายทีหลัง / COD"/>
    <s v=""/>
    <s v="768804207161"/>
    <s v="02/01/2026 13:04"/>
  </r>
  <r>
    <x v="2"/>
    <x v="2"/>
    <n v="33.333333333333336"/>
    <n v="6"/>
    <s v="GPA43"/>
    <n v="200"/>
    <n v="0"/>
    <s v="ร้านที่2"/>
    <s v="ร***กะเพราฝีมือแม่"/>
    <s v="กรุงเทพฯ"/>
    <s v="-"/>
    <s v=""/>
    <s v="02/01/2026 13:03"/>
    <s v="-"/>
    <s v="J&amp;T COD"/>
    <s v="Tiktok"/>
    <s v="จ่ายทีหลัง / COD"/>
    <s v=""/>
    <s v="768830305165"/>
    <s v="02/01/2026 13:03"/>
  </r>
  <r>
    <x v="4"/>
    <x v="4"/>
    <n v="139"/>
    <n v="3"/>
    <s v="GPA41"/>
    <n v="326.97000000000003"/>
    <n v="0"/>
    <s v="ร้านที่2"/>
    <s v="ย***   พ***สันต์"/>
    <s v="อุบลราชธานี"/>
    <s v="-"/>
    <s v=""/>
    <s v="02/01/2026 13:01"/>
    <s v="-"/>
    <s v="J&amp;T COD"/>
    <s v="Tiktok"/>
    <s v="จ่ายทีหลัง / COD"/>
    <s v=""/>
    <s v="768896437223"/>
    <s v="02/01/2026 13:02"/>
  </r>
  <r>
    <x v="0"/>
    <x v="0"/>
    <n v="66"/>
    <n v="2"/>
    <s v="GPA40"/>
    <n v="100"/>
    <n v="0"/>
    <s v="ร้านที่2"/>
    <s v="บ***ี ส***ัง"/>
    <s v="นครศรีธรรมราช"/>
    <s v="-"/>
    <s v=""/>
    <s v="02/01/2026 13:02"/>
    <s v="-"/>
    <s v="J&amp;T Express"/>
    <s v="Tiktok"/>
    <s v="tiktok"/>
    <s v=""/>
    <s v="768867637204"/>
    <s v="02/01/2026 13:01"/>
  </r>
  <r>
    <x v="1"/>
    <x v="1"/>
    <n v="68"/>
    <n v="1"/>
    <s v="GPA40"/>
    <n v="100"/>
    <n v="0"/>
    <s v="ร้านที่2"/>
    <s v="บ***ี ส***ัง"/>
    <s v="นครศรีธรรมราช"/>
    <s v="-"/>
    <s v=""/>
    <s v="02/01/2026 13:02"/>
    <s v="-"/>
    <s v="J&amp;T Express"/>
    <s v="Tiktok"/>
    <s v="tiktok"/>
    <s v=""/>
    <s v="768867637204"/>
    <s v="02/01/2026 13:01"/>
  </r>
  <r>
    <x v="0"/>
    <x v="0"/>
    <n v="66"/>
    <n v="2"/>
    <s v="GPA39"/>
    <n v="100"/>
    <n v="0"/>
    <s v="ร้านที่2"/>
    <s v="ธ*** ร***ภรานุเดช"/>
    <s v="Bangkok"/>
    <s v="-"/>
    <s v=""/>
    <s v="02/01/2026 13:00"/>
    <s v="-"/>
    <s v="J&amp;T Express"/>
    <s v="Tiktok"/>
    <s v="tiktok"/>
    <s v=""/>
    <s v="768804754196"/>
    <s v="02/01/2026 13:00"/>
  </r>
  <r>
    <x v="1"/>
    <x v="1"/>
    <n v="68"/>
    <n v="1"/>
    <s v="GPA39"/>
    <n v="100"/>
    <n v="0"/>
    <s v="ร้านที่2"/>
    <s v="ธ*** ร***ภรานุเดช"/>
    <s v="Bangkok"/>
    <s v="-"/>
    <s v=""/>
    <s v="02/01/2026 13:00"/>
    <s v="-"/>
    <s v="J&amp;T Express"/>
    <s v="Tiktok"/>
    <s v="tiktok"/>
    <s v=""/>
    <s v="768804754196"/>
    <s v="02/01/2026 13:00"/>
  </r>
  <r>
    <x v="14"/>
    <x v="17"/>
    <n v="54.5"/>
    <n v="2"/>
    <s v="GPA37"/>
    <n v="75"/>
    <n v="7"/>
    <s v="ร้านที่1"/>
    <s v="เรียม อุดมเมธี"/>
    <s v="248/155 ม.5 หมู่บ้านทัศรินทร์ซ.7_x000a__x000a_เมืองสมุทรปราการ/ Mueang Samut Prakanสมุทรปราการ/ Samut Prakan_x000a_10280"/>
    <s v="10280"/>
    <s v="660899871264"/>
    <s v="02/01/2026 12:58"/>
    <s v="-"/>
    <s v="Kerry_dropoff"/>
    <s v="Lazada"/>
    <s v="lazada"/>
    <s v=""/>
    <s v="LEXPU0643976123"/>
    <s v="02/01/2026 12:58"/>
  </r>
  <r>
    <x v="2"/>
    <x v="2"/>
    <n v="33.333333333333336"/>
    <n v="3"/>
    <s v="GPA36"/>
    <n v="100"/>
    <n v="0"/>
    <s v="ร้านที่2"/>
    <s v="เ***ยงวุฒิ   พ***ฆ์วงศ์"/>
    <s v="ชลบุรี"/>
    <s v="-"/>
    <s v=""/>
    <s v="02/01/2026 12:57"/>
    <s v="-"/>
    <s v="J&amp;T COD"/>
    <s v="Tiktok"/>
    <s v="จ่ายทีหลัง / COD"/>
    <s v=""/>
    <s v="768862295073"/>
    <s v="02/01/2026 12:57"/>
  </r>
  <r>
    <x v="2"/>
    <x v="2"/>
    <n v="33.333333333333336"/>
    <n v="3"/>
    <s v="GPA35"/>
    <n v="100"/>
    <n v="0"/>
    <s v="ร้านที่2"/>
    <s v="n***anach7"/>
    <s v="กรุงเทพฯ"/>
    <s v="-"/>
    <s v=""/>
    <s v="02/01/2026 12:57"/>
    <s v="-"/>
    <s v="J&amp;T Express"/>
    <s v="Tiktok"/>
    <s v="tiktok"/>
    <s v=""/>
    <s v="768862316154"/>
    <s v="02/01/2026 12:57"/>
  </r>
  <r>
    <x v="2"/>
    <x v="2"/>
    <n v="50"/>
    <n v="6"/>
    <s v="GPA34"/>
    <n v="200"/>
    <n v="0"/>
    <s v="ร้านที่2"/>
    <s v="ว***า ท***อนน้อย"/>
    <s v="สุพรรณบุรี"/>
    <s v="-"/>
    <s v=""/>
    <s v="02/01/2026 12:56"/>
    <s v="-"/>
    <s v="J&amp;T Express"/>
    <s v="Tiktok"/>
    <s v="tiktok"/>
    <s v=""/>
    <s v="768863712131"/>
    <s v="02/01/2026 12:56"/>
  </r>
  <r>
    <x v="0"/>
    <x v="0"/>
    <n v="66"/>
    <n v="2"/>
    <s v="GPA33"/>
    <n v="100"/>
    <n v="0"/>
    <s v="ร้านที่2"/>
    <s v="ค***๋อมแบ๋ม"/>
    <s v="ร้อยเอ็ด"/>
    <s v="-"/>
    <s v=""/>
    <s v="02/01/2026 12:56"/>
    <s v="-"/>
    <s v="J&amp;T COD"/>
    <s v="Tiktok"/>
    <s v="จ่ายทีหลัง / COD"/>
    <s v=""/>
    <s v="768861641170"/>
    <s v="02/01/2026 12:56"/>
  </r>
  <r>
    <x v="1"/>
    <x v="1"/>
    <n v="68"/>
    <n v="1"/>
    <s v="GPA33"/>
    <n v="100"/>
    <n v="0"/>
    <s v="ร้านที่2"/>
    <s v="ค***๋อมแบ๋ม"/>
    <s v="ร้อยเอ็ด"/>
    <s v="-"/>
    <s v=""/>
    <s v="02/01/2026 12:56"/>
    <s v="-"/>
    <s v="J&amp;T COD"/>
    <s v="Tiktok"/>
    <s v="จ่ายทีหลัง / COD"/>
    <s v=""/>
    <s v="768861641170"/>
    <s v="02/01/2026 12:56"/>
  </r>
  <r>
    <x v="0"/>
    <x v="0"/>
    <n v="66"/>
    <n v="4"/>
    <s v="GPA32"/>
    <n v="400"/>
    <n v="0"/>
    <s v="ร้านที่2"/>
    <s v="ธ***รัตน์. แ***นาคำ น***office"/>
    <s v="กรุงเทพฯ"/>
    <s v="-"/>
    <s v=""/>
    <s v="02/01/2026 12:56"/>
    <s v="-"/>
    <s v="J&amp;T COD"/>
    <s v="Tiktok"/>
    <s v="จ่ายทีหลัง / COD"/>
    <s v=""/>
    <s v="768856772154"/>
    <s v="02/01/2026 12:56"/>
  </r>
  <r>
    <x v="1"/>
    <x v="1"/>
    <n v="68"/>
    <n v="2"/>
    <s v="GPA32"/>
    <n v="400"/>
    <n v="0"/>
    <s v="ร้านที่2"/>
    <s v="ธ***รัตน์. แ***นาคำ น***office"/>
    <s v="กรุงเทพฯ"/>
    <s v="-"/>
    <s v=""/>
    <s v="02/01/2026 12:56"/>
    <s v="-"/>
    <s v="J&amp;T COD"/>
    <s v="Tiktok"/>
    <s v="จ่ายทีหลัง / COD"/>
    <s v=""/>
    <s v="768856772154"/>
    <s v="02/01/2026 12:56"/>
  </r>
  <r>
    <x v="2"/>
    <x v="2"/>
    <n v="50"/>
    <n v="6"/>
    <s v="GPA32"/>
    <n v="400"/>
    <n v="0"/>
    <s v="ร้านที่2"/>
    <s v="ธ***รัตน์. แ***นาคำ น***office"/>
    <s v="กรุงเทพฯ"/>
    <s v="-"/>
    <s v=""/>
    <s v="02/01/2026 12:56"/>
    <s v="-"/>
    <s v="J&amp;T COD"/>
    <s v="Tiktok"/>
    <s v="จ่ายทีหลัง / COD"/>
    <s v=""/>
    <s v="768856772154"/>
    <s v="02/01/2026 12:56"/>
  </r>
  <r>
    <x v="3"/>
    <x v="3"/>
    <n v="66.333333333333329"/>
    <n v="3"/>
    <s v="GPA28"/>
    <n v="220"/>
    <n v="0"/>
    <s v="ร้านที่4"/>
    <s v="ว*** เ***ยมศักดิ์"/>
    <s v="เพชรบุรี"/>
    <s v="-"/>
    <s v=""/>
    <s v="02/01/2026 12:54"/>
    <s v="-"/>
    <s v="J&amp;T COD"/>
    <s v="Tiktok"/>
    <s v="จ่ายทีหลัง / COD"/>
    <s v=""/>
    <s v="768863323152"/>
    <s v="02/01/2026 12:54"/>
  </r>
  <r>
    <x v="0"/>
    <x v="0"/>
    <n v="66"/>
    <n v="2"/>
    <s v="GPA27"/>
    <n v="100"/>
    <n v="0"/>
    <s v="ร้านที่2"/>
    <s v="เ***กา อ***กรณ์"/>
    <s v="ระยอง"/>
    <s v="-"/>
    <s v=""/>
    <s v="02/01/2026 12:53"/>
    <s v="-"/>
    <s v="J&amp;T Express"/>
    <s v="Tiktok"/>
    <s v="tiktok"/>
    <s v=""/>
    <s v="768844769151"/>
    <s v="02/01/2026 12:53"/>
  </r>
  <r>
    <x v="1"/>
    <x v="1"/>
    <n v="68"/>
    <n v="1"/>
    <s v="GPA27"/>
    <n v="100"/>
    <n v="0"/>
    <s v="ร้านที่2"/>
    <s v="เ***กา อ***กรณ์"/>
    <s v="ระยอง"/>
    <s v="-"/>
    <s v=""/>
    <s v="02/01/2026 12:53"/>
    <s v="-"/>
    <s v="J&amp;T Express"/>
    <s v="Tiktok"/>
    <s v="tiktok"/>
    <s v=""/>
    <s v="768844769151"/>
    <s v="02/01/2026 12:53"/>
  </r>
  <r>
    <x v="2"/>
    <x v="2"/>
    <n v="50"/>
    <n v="6"/>
    <s v="GPA26"/>
    <n v="200"/>
    <n v="0"/>
    <s v="ร้านที่2"/>
    <s v="อ***า ป***อง"/>
    <s v="สงขลา"/>
    <s v="-"/>
    <s v=""/>
    <s v="02/01/2026 12:53"/>
    <s v="-"/>
    <s v="J&amp;T COD"/>
    <s v="Tiktok"/>
    <s v="จ่ายทีหลัง / COD"/>
    <s v=""/>
    <s v="768857688056"/>
    <s v="02/01/2026 12:53"/>
  </r>
  <r>
    <x v="2"/>
    <x v="2"/>
    <n v="33.333333333333336"/>
    <n v="3"/>
    <s v="GPA25"/>
    <n v="100"/>
    <n v="0"/>
    <s v="ร้านที่4"/>
    <s v="ร***าภรณ์ ส***งษ์ทอง"/>
    <s v="เทศบาลนครนครปฐม"/>
    <s v="-"/>
    <s v=""/>
    <s v="02/01/2026 12:53"/>
    <s v="-"/>
    <s v="J&amp;T Express"/>
    <s v="Tiktok"/>
    <s v="tiktok"/>
    <s v=""/>
    <s v="768837915156"/>
    <s v="02/01/2026 12:53"/>
  </r>
  <r>
    <x v="2"/>
    <x v="2"/>
    <n v="40"/>
    <n v="10"/>
    <s v="GPA23"/>
    <n v="330"/>
    <n v="0"/>
    <s v="ร้านที่2"/>
    <s v="ก***ร เ***ระเสริฐ"/>
    <s v="เทศบาลนครนครปฐม"/>
    <s v="-"/>
    <s v=""/>
    <s v="02/01/2026 12:52"/>
    <s v="-"/>
    <s v="J&amp;T Express"/>
    <s v="Tiktok"/>
    <s v="tiktok"/>
    <s v="ขอฝอยทอง4กล่องค่ะ"/>
    <s v="768835299061"/>
    <s v="02/01/2026 12:52"/>
  </r>
  <r>
    <x v="2"/>
    <x v="2"/>
    <n v="50"/>
    <n v="12"/>
    <s v="GPA22"/>
    <n v="400"/>
    <n v="0"/>
    <s v="ร้านที่2"/>
    <s v="ป***ร ม***ดช"/>
    <s v="พระนครศรีอยุธยา"/>
    <s v="-"/>
    <s v=""/>
    <s v="02/01/2026 12:51"/>
    <s v="-"/>
    <s v="J&amp;T Express"/>
    <s v="Tiktok"/>
    <s v="tiktok"/>
    <s v=""/>
    <s v="768849611132"/>
    <s v="02/01/2026 12:51"/>
  </r>
  <r>
    <x v="2"/>
    <x v="2"/>
    <n v="37.5"/>
    <n v="4"/>
    <s v="GPA21"/>
    <n v="140"/>
    <n v="0"/>
    <s v="ร้านที่4"/>
    <s v="ร***าภรณ์ ส***งษ์ทอง"/>
    <s v="เทศบาลนครนครปฐม"/>
    <s v="-"/>
    <s v=""/>
    <s v="02/01/2026 12:50"/>
    <s v="-"/>
    <s v="J&amp;T Express"/>
    <s v="Tiktok"/>
    <s v="tiktok"/>
    <s v=""/>
    <s v="768802524114"/>
    <s v="02/01/2026 12:50"/>
  </r>
  <r>
    <x v="0"/>
    <x v="0"/>
    <n v="66"/>
    <n v="2"/>
    <s v="GPA20"/>
    <n v="300"/>
    <n v="0"/>
    <s v="ร้านที่2"/>
    <s v="ส***ดา ช***ะ"/>
    <s v="ชลบุรี"/>
    <s v="-"/>
    <s v=""/>
    <s v="02/01/2026 12:47"/>
    <s v="-"/>
    <s v="J&amp;T COD"/>
    <s v="Tiktok"/>
    <s v="จ่ายทีหลัง / COD"/>
    <s v=""/>
    <s v="768872854164"/>
    <s v="02/01/2026 12:47"/>
  </r>
  <r>
    <x v="1"/>
    <x v="1"/>
    <n v="68"/>
    <n v="1"/>
    <s v="GPA20"/>
    <n v="300"/>
    <n v="0"/>
    <s v="ร้านที่2"/>
    <s v="ส***ดา ช***ะ"/>
    <s v="ชลบุรี"/>
    <s v="-"/>
    <s v=""/>
    <s v="02/01/2026 12:47"/>
    <s v="-"/>
    <s v="J&amp;T COD"/>
    <s v="Tiktok"/>
    <s v="จ่ายทีหลัง / COD"/>
    <s v=""/>
    <s v="768872854164"/>
    <s v="02/01/2026 12:47"/>
  </r>
  <r>
    <x v="2"/>
    <x v="2"/>
    <n v="50"/>
    <n v="6"/>
    <s v="GPA20"/>
    <n v="300"/>
    <n v="0"/>
    <s v="ร้านที่2"/>
    <s v="ส***ดา ช***ะ"/>
    <s v="ชลบุรี"/>
    <s v="-"/>
    <s v=""/>
    <s v="02/01/2026 12:47"/>
    <s v="-"/>
    <s v="J&amp;T COD"/>
    <s v="Tiktok"/>
    <s v="จ่ายทีหลัง / COD"/>
    <s v=""/>
    <s v="768872854164"/>
    <s v="02/01/2026 12:47"/>
  </r>
  <r>
    <x v="3"/>
    <x v="3"/>
    <n v="69.900000000000006"/>
    <n v="10"/>
    <s v="GPA19"/>
    <n v="864"/>
    <n v="10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2/01/2026 12:46"/>
    <s v="-"/>
    <s v="Kerry_dropoff"/>
    <s v="Lazada"/>
    <s v="lazada"/>
    <s v=""/>
    <s v="LEXPU0644012022"/>
    <s v="02/01/2026 12:46"/>
  </r>
  <r>
    <x v="2"/>
    <x v="2"/>
    <n v="50"/>
    <n v="6"/>
    <s v="GPA18"/>
    <n v="200"/>
    <n v="0"/>
    <s v="ร้านที่2"/>
    <s v="พ***ิไล เ***ใหญ่"/>
    <s v="เทศบาลนครสุราษฎร์ธานี"/>
    <s v="-"/>
    <s v=""/>
    <s v="02/01/2026 12:44"/>
    <s v="-"/>
    <s v="J&amp;T COD"/>
    <s v="Tiktok"/>
    <s v="จ่ายทีหลัง / COD"/>
    <s v=""/>
    <s v="768853889090"/>
    <s v="02/01/2026 12:44"/>
  </r>
  <r>
    <x v="2"/>
    <x v="2"/>
    <n v="65"/>
    <n v="9"/>
    <s v="GPA17"/>
    <n v="315"/>
    <n v="0"/>
    <s v="ร้านที่2"/>
    <s v="จ***ิมา ร***แจ่มแจ้ง"/>
    <s v="ฉะเชิงเทรา"/>
    <s v="-"/>
    <s v=""/>
    <s v="02/01/2026 12:48"/>
    <s v="-"/>
    <s v="J&amp;T Express"/>
    <s v="Tiktok"/>
    <s v="tiktok"/>
    <s v=""/>
    <s v="768887713145"/>
    <s v="02/01/2026 12:41"/>
  </r>
  <r>
    <x v="11"/>
    <x v="11"/>
    <n v="66"/>
    <n v="1"/>
    <s v="GPA16"/>
    <n v="156.75"/>
    <n v="0"/>
    <s v="ร้านที่9"/>
    <s v="อนุสรณ์ โกพัตรา"/>
    <s v="16 หมู่ 8 ต.ทับกฤช_x000a__x000a_ชุมแสง/ Chum Saengนครสวรรค์/ Nakhon Sawan_x000a_60250"/>
    <s v="60250"/>
    <s v="660816548357"/>
    <s v="02/01/2026 12:40"/>
    <s v="-"/>
    <s v="Kerry_dropoff"/>
    <s v="Lazada"/>
    <s v="lazada"/>
    <s v=""/>
    <s v="TH560386MRX56B"/>
    <s v="02/01/2026 12:40"/>
  </r>
  <r>
    <x v="5"/>
    <x v="5"/>
    <n v="66"/>
    <n v="1"/>
    <s v="GPA16"/>
    <n v="156.75"/>
    <n v="0"/>
    <s v="ร้านที่9"/>
    <s v="อนุสรณ์ โกพัตรา"/>
    <s v="16 หมู่ 8 ต.ทับกฤช_x000a__x000a_ชุมแสง/ Chum Saengนครสวรรค์/ Nakhon Sawan_x000a_60250"/>
    <s v="60250"/>
    <s v="660816548357"/>
    <s v="02/01/2026 12:40"/>
    <s v="-"/>
    <s v="Kerry_dropoff"/>
    <s v="Lazada"/>
    <s v="lazada"/>
    <s v=""/>
    <s v="TH560386MRX56B"/>
    <s v="02/01/2026 12:40"/>
  </r>
  <r>
    <x v="3"/>
    <x v="3"/>
    <n v="67"/>
    <n v="1"/>
    <s v="GPA16"/>
    <n v="156.75"/>
    <n v="0"/>
    <s v="ร้านที่9"/>
    <s v="อนุสรณ์ โกพัตรา"/>
    <s v="16 หมู่ 8 ต.ทับกฤช_x000a__x000a_ชุมแสง/ Chum Saengนครสวรรค์/ Nakhon Sawan_x000a_60250"/>
    <s v="60250"/>
    <s v="660816548357"/>
    <s v="02/01/2026 12:40"/>
    <s v="-"/>
    <s v="Kerry_dropoff"/>
    <s v="Lazada"/>
    <s v="lazada"/>
    <s v=""/>
    <s v="TH560386MRX56B"/>
    <s v="02/01/2026 12:40"/>
  </r>
  <r>
    <x v="15"/>
    <x v="18"/>
    <n v="27.5"/>
    <n v="4"/>
    <s v="GPA14"/>
    <n v="110"/>
    <n v="26"/>
    <s v="ร้านที่1"/>
    <s v="ฉวีวรรณ สอกา"/>
    <s v="ศูนย์การฝึกนักศึกษาวิชาทหารที่42 187 · เขารูปช้าง/ Khao Rup Chang_x000a__x000a_เมืองสงขลา/ Mueang Songkhlaสงขลา/ Songkhla_x000a_90000"/>
    <s v="90000"/>
    <s v="660968041929"/>
    <s v="02/01/2026 12:38"/>
    <s v="-"/>
    <s v="Kerry_dropoff"/>
    <s v="Lazada"/>
    <s v="lazada"/>
    <s v=""/>
    <s v="LEXPU0643995342"/>
    <s v="02/01/2026 12:38"/>
  </r>
  <r>
    <x v="2"/>
    <x v="2"/>
    <n v="33.333333333333336"/>
    <n v="3"/>
    <s v="GPA13"/>
    <n v="100"/>
    <n v="0"/>
    <s v="ร้านที่2"/>
    <s v="บ***า จ***ร์ประสพพร"/>
    <s v="สุพรรณบุรี"/>
    <s v="-"/>
    <s v=""/>
    <s v="02/01/2026 12:36"/>
    <s v="-"/>
    <s v="J&amp;T COD"/>
    <s v="Tiktok"/>
    <s v="จ่ายทีหลัง / COD"/>
    <s v=""/>
    <s v="768859311113"/>
    <s v="02/01/2026 12:36"/>
  </r>
  <r>
    <x v="0"/>
    <x v="0"/>
    <n v="66"/>
    <n v="2"/>
    <s v="GPA12"/>
    <n v="109"/>
    <n v="9"/>
    <s v="ร้านที่2"/>
    <s v="น***าวศิริพัฒน์ ส***ร"/>
    <s v="สุพรรณบุรี"/>
    <s v="-"/>
    <s v=""/>
    <s v="02/01/2026 12:36"/>
    <s v="-"/>
    <s v="J&amp;T COD"/>
    <s v="Tiktok"/>
    <s v="จ่ายทีหลัง / COD"/>
    <s v=""/>
    <s v="768855565181"/>
    <s v="02/01/2026 12:36"/>
  </r>
  <r>
    <x v="1"/>
    <x v="1"/>
    <n v="68"/>
    <n v="1"/>
    <s v="GPA12"/>
    <n v="109"/>
    <n v="9"/>
    <s v="ร้านที่2"/>
    <s v="น***าวศิริพัฒน์ ส***ร"/>
    <s v="สุพรรณบุรี"/>
    <s v="-"/>
    <s v=""/>
    <s v="02/01/2026 12:36"/>
    <s v="-"/>
    <s v="J&amp;T COD"/>
    <s v="Tiktok"/>
    <s v="จ่ายทีหลัง / COD"/>
    <s v=""/>
    <s v="768855565181"/>
    <s v="02/01/2026 12:36"/>
  </r>
  <r>
    <x v="2"/>
    <x v="2"/>
    <n v="50"/>
    <n v="6"/>
    <s v="GPA11"/>
    <n v="200"/>
    <n v="0"/>
    <s v="ร้านที่2"/>
    <s v="น***ุญชู เ***รัตนวิสุทธิ์"/>
    <s v="ราชบุรี"/>
    <s v="-"/>
    <s v=""/>
    <s v="02/01/2026 12:36"/>
    <s v="-"/>
    <s v="J&amp;T COD"/>
    <s v="Tiktok"/>
    <s v="จ่ายทีหลัง / COD"/>
    <s v=""/>
    <s v="768850711156"/>
    <s v="02/01/2026 12:36"/>
  </r>
  <r>
    <x v="12"/>
    <x v="13"/>
    <n v="15"/>
    <n v="10"/>
    <s v="GPA10"/>
    <n v="150"/>
    <n v="0"/>
    <s v="ร้านที่2"/>
    <s v="จ***ศรี เ***างกูร"/>
    <s v="นครศรีธรรมราช"/>
    <s v="-"/>
    <s v=""/>
    <s v="02/01/2026 12:36"/>
    <s v="-"/>
    <s v="J&amp;T COD"/>
    <s v="Tiktok"/>
    <s v="จ่ายทีหลัง / COD"/>
    <s v=""/>
    <s v="768856201153"/>
    <s v="02/01/2026 12:36"/>
  </r>
  <r>
    <x v="0"/>
    <x v="0"/>
    <n v="66"/>
    <n v="2"/>
    <s v="GPA9"/>
    <n v="100"/>
    <n v="0"/>
    <s v="ร้านที่2"/>
    <s v="N*** N***รุ่งทิวาศรีงาม"/>
    <s v="นครนายก"/>
    <s v="-"/>
    <s v=""/>
    <s v="02/01/2026 12:36"/>
    <s v="-"/>
    <s v="J&amp;T COD"/>
    <s v="Tiktok"/>
    <s v="จ่ายทีหลัง / COD"/>
    <s v=""/>
    <s v="768879162170"/>
    <s v="02/01/2026 12:36"/>
  </r>
  <r>
    <x v="1"/>
    <x v="1"/>
    <n v="68"/>
    <n v="1"/>
    <s v="GPA9"/>
    <n v="100"/>
    <n v="0"/>
    <s v="ร้านที่2"/>
    <s v="N*** N***รุ่งทิวาศรีงาม"/>
    <s v="นครนายก"/>
    <s v="-"/>
    <s v=""/>
    <s v="02/01/2026 12:36"/>
    <s v="-"/>
    <s v="J&amp;T COD"/>
    <s v="Tiktok"/>
    <s v="จ่ายทีหลัง / COD"/>
    <s v=""/>
    <s v="768879162170"/>
    <s v="02/01/2026 12:36"/>
  </r>
  <r>
    <x v="2"/>
    <x v="2"/>
    <n v="33.333333333333336"/>
    <n v="6"/>
    <s v="GPA8"/>
    <n v="200"/>
    <n v="0"/>
    <s v="ร้านที่2"/>
    <s v="จ***ารักษ์ ม***ุนทด"/>
    <s v="เพชรบูรณ์"/>
    <s v="-"/>
    <s v=""/>
    <s v="02/01/2026 12:34"/>
    <s v="-"/>
    <s v="J&amp;T COD"/>
    <s v="Tiktok"/>
    <s v="จ่ายทีหลัง / COD"/>
    <s v=""/>
    <s v="768869697072"/>
    <s v="02/01/2026 12:35"/>
  </r>
  <r>
    <x v="12"/>
    <x v="13"/>
    <n v="15"/>
    <n v="30"/>
    <s v="GPA7"/>
    <n v="450"/>
    <n v="0"/>
    <s v="ร้านที่2"/>
    <s v="ร***ัตน์ ช***มา"/>
    <s v="ภูเก็ต"/>
    <s v="-"/>
    <s v=""/>
    <s v="02/01/2026 12:34"/>
    <s v="-"/>
    <s v="J&amp;T COD"/>
    <s v="Tiktok"/>
    <s v="จ่ายทีหลัง / COD"/>
    <s v=""/>
    <s v="768874602193"/>
    <s v="02/01/2026 12:35"/>
  </r>
  <r>
    <x v="2"/>
    <x v="2"/>
    <n v="33.333333333333336"/>
    <n v="3"/>
    <s v="GPA6"/>
    <n v="100"/>
    <n v="0"/>
    <s v="ร้านที่2"/>
    <s v="ส***ง ภ***รัตน์"/>
    <s v="กรุงเทพฯ"/>
    <s v="-"/>
    <s v=""/>
    <s v="02/01/2026 12:35"/>
    <s v="-"/>
    <s v="J&amp;T Express"/>
    <s v="Tiktok"/>
    <s v="tiktok"/>
    <s v=""/>
    <s v="768883292052"/>
    <s v="02/01/2026 12:34"/>
  </r>
  <r>
    <x v="0"/>
    <x v="0"/>
    <n v="66"/>
    <n v="2"/>
    <s v="GPA5"/>
    <n v="100"/>
    <n v="0"/>
    <s v="ร้านที่2"/>
    <s v="ก***ัทธ์ โ***ิ้น"/>
    <s v="กรุงเทพฯ"/>
    <s v="-"/>
    <s v=""/>
    <s v="02/01/2026 12:34"/>
    <s v="-"/>
    <s v="J&amp;T COD"/>
    <s v="Tiktok"/>
    <s v="จ่ายทีหลัง / COD"/>
    <s v=""/>
    <s v="768816166160"/>
    <s v="02/01/2026 12:34"/>
  </r>
  <r>
    <x v="1"/>
    <x v="1"/>
    <n v="68"/>
    <n v="1"/>
    <s v="GPA5"/>
    <n v="100"/>
    <n v="0"/>
    <s v="ร้านที่2"/>
    <s v="ก***ัทธ์ โ***ิ้น"/>
    <s v="กรุงเทพฯ"/>
    <s v="-"/>
    <s v=""/>
    <s v="02/01/2026 12:34"/>
    <s v="-"/>
    <s v="J&amp;T COD"/>
    <s v="Tiktok"/>
    <s v="จ่ายทีหลัง / COD"/>
    <s v=""/>
    <s v="768816166160"/>
    <s v="02/01/2026 12:34"/>
  </r>
  <r>
    <x v="2"/>
    <x v="2"/>
    <n v="50"/>
    <n v="6"/>
    <s v="GPA4"/>
    <n v="200"/>
    <n v="0"/>
    <s v="ร้านที่2"/>
    <s v="น***พร แ***อง"/>
    <s v="พระนครศรีอยุธยา"/>
    <s v="-"/>
    <s v=""/>
    <s v="02/01/2026 12:34"/>
    <s v="-"/>
    <s v="Flash Express Thailand COD"/>
    <s v="Tiktok"/>
    <s v="จ่ายทีหลัง / COD"/>
    <s v=""/>
    <s v="THT05072CH5BY2Z"/>
    <s v="02/01/2026 12:34"/>
  </r>
  <r>
    <x v="0"/>
    <x v="0"/>
    <n v="66"/>
    <n v="2"/>
    <s v="GPA0"/>
    <n v="100"/>
    <n v="0"/>
    <s v="ร้านที่2"/>
    <s v="อ***รา ช***ง"/>
    <s v="ชุมพร"/>
    <s v="-"/>
    <s v=""/>
    <s v="02/01/2026 12:29"/>
    <s v="-"/>
    <s v="J&amp;T COD"/>
    <s v="Tiktok"/>
    <s v="จ่ายทีหลัง / COD"/>
    <s v=""/>
    <s v="768883046186"/>
    <s v="02/01/2026 12:29"/>
  </r>
  <r>
    <x v="1"/>
    <x v="1"/>
    <n v="68"/>
    <n v="1"/>
    <s v="GPA0"/>
    <n v="100"/>
    <n v="0"/>
    <s v="ร้านที่2"/>
    <s v="อ***รา ช***ง"/>
    <s v="ชุมพร"/>
    <s v="-"/>
    <s v=""/>
    <s v="02/01/2026 12:29"/>
    <s v="-"/>
    <s v="J&amp;T COD"/>
    <s v="Tiktok"/>
    <s v="จ่ายทีหลัง / COD"/>
    <s v=""/>
    <s v="768883046186"/>
    <s v="02/01/2026 12:29"/>
  </r>
  <r>
    <x v="2"/>
    <x v="2"/>
    <n v="33.333333333333336"/>
    <n v="3"/>
    <s v="GOZ99"/>
    <n v="100"/>
    <n v="0"/>
    <s v="ร้านที่2"/>
    <s v="S***rat P***nun"/>
    <s v="จันทบุรี"/>
    <s v="-"/>
    <s v=""/>
    <s v="02/01/2026 12:30"/>
    <s v="-"/>
    <s v="J&amp;T Express"/>
    <s v="Tiktok"/>
    <s v="tiktok"/>
    <s v=""/>
    <s v="768861319133"/>
    <s v="02/01/2026 12:29"/>
  </r>
  <r>
    <x v="18"/>
    <x v="21"/>
    <n v="120"/>
    <n v="1"/>
    <s v="GOZ97"/>
    <n v="160"/>
    <n v="0"/>
    <s v="ร้านที่2"/>
    <s v="ร*** เ***ัณฑิตย์"/>
    <s v="ราชบุรี"/>
    <s v="-"/>
    <s v=""/>
    <s v="02/01/2026 12:27"/>
    <s v="-"/>
    <s v="J&amp;T Express"/>
    <s v="Tiktok"/>
    <s v="tiktok"/>
    <s v=""/>
    <s v="768854416772"/>
    <s v="02/01/2026 12:27"/>
  </r>
  <r>
    <x v="13"/>
    <x v="15"/>
    <n v="120"/>
    <n v="1"/>
    <s v="GOZ97"/>
    <n v="160"/>
    <n v="0"/>
    <s v="ร้านที่2"/>
    <s v="ร*** เ***ัณฑิตย์"/>
    <s v="ราชบุรี"/>
    <s v="-"/>
    <s v=""/>
    <s v="02/01/2026 12:27"/>
    <s v="-"/>
    <s v="J&amp;T Express"/>
    <s v="Tiktok"/>
    <s v="tiktok"/>
    <s v=""/>
    <s v="768854416772"/>
    <s v="02/01/2026 12:27"/>
  </r>
  <r>
    <x v="2"/>
    <x v="2"/>
    <n v="50"/>
    <n v="12"/>
    <s v="GOZ96"/>
    <n v="400"/>
    <n v="0"/>
    <s v="ร้านที่2"/>
    <s v="ป***ภรณ์  อ***เจริญ"/>
    <s v="สระบุรี"/>
    <s v="-"/>
    <s v=""/>
    <s v="02/01/2026 12:26"/>
    <s v="-"/>
    <s v="J&amp;T COD"/>
    <s v="Tiktok"/>
    <s v="จ่ายทีหลัง / COD"/>
    <s v=""/>
    <s v="768865539142"/>
    <s v="02/01/2026 12:26"/>
  </r>
  <r>
    <x v="2"/>
    <x v="2"/>
    <n v="50"/>
    <n v="6"/>
    <s v="GOZ95"/>
    <n v="200"/>
    <n v="0"/>
    <s v="ร้านที่2"/>
    <s v="ค***รองทอง ป***ศักดิ์"/>
    <s v="พิษณุโลก"/>
    <s v="-"/>
    <s v=""/>
    <s v="02/01/2026 12:25"/>
    <s v="-"/>
    <s v="J&amp;T COD"/>
    <s v="Tiktok"/>
    <s v="จ่ายทีหลัง / COD"/>
    <s v=""/>
    <s v="768899303200"/>
    <s v="02/01/2026 12:25"/>
  </r>
  <r>
    <x v="4"/>
    <x v="4"/>
    <n v="139"/>
    <n v="2"/>
    <s v="GOZ94"/>
    <n v="217.98"/>
    <n v="0"/>
    <s v="ร้านที่2"/>
    <s v="ร*** ห***องแดง"/>
    <s v="สระบุรี"/>
    <s v="-"/>
    <s v=""/>
    <s v="02/01/2026 12:21"/>
    <s v="-"/>
    <s v="J&amp;T COD"/>
    <s v="Tiktok"/>
    <s v="จ่ายทีหลัง / COD"/>
    <s v=""/>
    <s v="768846437214"/>
    <s v="02/01/2026 12:21"/>
  </r>
  <r>
    <x v="2"/>
    <x v="2"/>
    <n v="33.333333333333336"/>
    <n v="3"/>
    <s v="GOZ93"/>
    <n v="100"/>
    <n v="0"/>
    <s v="ร้านที่2"/>
    <s v="ว***พร ศ***วัสดิ์"/>
    <s v="กรุงเทพฯ"/>
    <s v="-"/>
    <s v=""/>
    <s v="02/01/2026 12:20"/>
    <s v="-"/>
    <s v="J&amp;T COD"/>
    <s v="Tiktok"/>
    <s v="จ่ายทีหลัง / COD"/>
    <s v=""/>
    <s v="768844698064"/>
    <s v="02/01/2026 12:20"/>
  </r>
  <r>
    <x v="2"/>
    <x v="2"/>
    <n v="33.333333333333336"/>
    <n v="6"/>
    <s v="GOZ92"/>
    <n v="400"/>
    <n v="0"/>
    <s v="ร้านที่2"/>
    <s v="อ***ศรษฐ   ค***วง"/>
    <s v="ภูเก็ต"/>
    <s v="-"/>
    <s v=""/>
    <s v="02/01/2026 12:19"/>
    <s v="-"/>
    <s v="J&amp;T COD"/>
    <s v="Tiktok"/>
    <s v="จ่ายทีหลัง / COD"/>
    <s v=""/>
    <s v="768804770160"/>
    <s v="02/01/2026 12:19"/>
  </r>
  <r>
    <x v="0"/>
    <x v="0"/>
    <n v="66"/>
    <n v="4"/>
    <s v="GOZ92"/>
    <n v="400"/>
    <n v="0"/>
    <s v="ร้านที่2"/>
    <s v="อ***ศรษฐ   ค***วง"/>
    <s v="ภูเก็ต"/>
    <s v="-"/>
    <s v=""/>
    <s v="02/01/2026 12:19"/>
    <s v="-"/>
    <s v="J&amp;T COD"/>
    <s v="Tiktok"/>
    <s v="จ่ายทีหลัง / COD"/>
    <s v=""/>
    <s v="768804770160"/>
    <s v="02/01/2026 12:19"/>
  </r>
  <r>
    <x v="1"/>
    <x v="1"/>
    <n v="68"/>
    <n v="2"/>
    <s v="GOZ92"/>
    <n v="400"/>
    <n v="0"/>
    <s v="ร้านที่2"/>
    <s v="อ***ศรษฐ   ค***วง"/>
    <s v="ภูเก็ต"/>
    <s v="-"/>
    <s v=""/>
    <s v="02/01/2026 12:19"/>
    <s v="-"/>
    <s v="J&amp;T COD"/>
    <s v="Tiktok"/>
    <s v="จ่ายทีหลัง / COD"/>
    <s v=""/>
    <s v="768804770160"/>
    <s v="02/01/2026 12:19"/>
  </r>
  <r>
    <x v="2"/>
    <x v="2"/>
    <n v="50"/>
    <n v="6"/>
    <s v="GOZ91"/>
    <n v="200"/>
    <n v="0"/>
    <s v="ร้านที่2"/>
    <s v="ศ***อง ใ***ค์"/>
    <s v="เชียงราย"/>
    <s v="-"/>
    <s v=""/>
    <s v="02/01/2026 12:19"/>
    <s v="-"/>
    <s v="J&amp;T Express"/>
    <s v="Tiktok"/>
    <s v="tiktok"/>
    <s v=""/>
    <s v="768807319114"/>
    <s v="02/01/2026 12:19"/>
  </r>
  <r>
    <x v="2"/>
    <x v="2"/>
    <n v="50"/>
    <n v="6"/>
    <s v="GOZ90"/>
    <n v="200"/>
    <n v="0"/>
    <s v="ร้านที่2"/>
    <s v="ณ***านันท์ แ***มศรี"/>
    <s v="บึงกาฬ"/>
    <s v="-"/>
    <s v=""/>
    <s v="02/01/2026 12:18"/>
    <s v="-"/>
    <s v="J&amp;T COD"/>
    <s v="Tiktok"/>
    <s v="จ่ายทีหลัง / COD"/>
    <s v=""/>
    <s v="768842516120"/>
    <s v="02/01/2026 12:18"/>
  </r>
  <r>
    <x v="0"/>
    <x v="0"/>
    <n v="66"/>
    <n v="4"/>
    <s v="GOZ89"/>
    <n v="200"/>
    <n v="0"/>
    <s v="ร้านที่2"/>
    <s v="ว*** แ***อง"/>
    <s v="กรุงเทพฯ"/>
    <s v="-"/>
    <s v=""/>
    <s v="02/01/2026 12:18"/>
    <s v="-"/>
    <s v="J&amp;T COD"/>
    <s v="Tiktok"/>
    <s v="จ่ายทีหลัง / COD"/>
    <s v=""/>
    <s v="768865539201"/>
    <s v="02/01/2026 12:18"/>
  </r>
  <r>
    <x v="1"/>
    <x v="1"/>
    <n v="68"/>
    <n v="2"/>
    <s v="GOZ89"/>
    <n v="200"/>
    <n v="0"/>
    <s v="ร้านที่2"/>
    <s v="ว*** แ***อง"/>
    <s v="กรุงเทพฯ"/>
    <s v="-"/>
    <s v=""/>
    <s v="02/01/2026 12:18"/>
    <s v="-"/>
    <s v="J&amp;T COD"/>
    <s v="Tiktok"/>
    <s v="จ่ายทีหลัง / COD"/>
    <s v=""/>
    <s v="768865539201"/>
    <s v="02/01/2026 12:18"/>
  </r>
  <r>
    <x v="0"/>
    <x v="0"/>
    <n v="33"/>
    <n v="5"/>
    <s v="GOZ88"/>
    <n v="330"/>
    <n v="0"/>
    <s v="ร้านที่4"/>
    <s v="เ***ิรา พ***ศรี"/>
    <s v="เพชรบูรณ์"/>
    <s v="-"/>
    <s v=""/>
    <s v="02/01/2026 12:17"/>
    <s v="-"/>
    <s v="J&amp;T COD"/>
    <s v="Tiktok"/>
    <s v="จ่ายทีหลัง / COD"/>
    <s v=""/>
    <s v="768864750161"/>
    <s v="02/01/2026 12:17"/>
  </r>
  <r>
    <x v="1"/>
    <x v="1"/>
    <n v="33"/>
    <n v="5"/>
    <s v="GOZ88"/>
    <n v="330"/>
    <n v="0"/>
    <s v="ร้านที่4"/>
    <s v="เ***ิรา พ***ศรี"/>
    <s v="เพชรบูรณ์"/>
    <s v="-"/>
    <s v=""/>
    <s v="02/01/2026 12:17"/>
    <s v="-"/>
    <s v="J&amp;T COD"/>
    <s v="Tiktok"/>
    <s v="จ่ายทีหลัง / COD"/>
    <s v=""/>
    <s v="768864750161"/>
    <s v="02/01/2026 12:17"/>
  </r>
  <r>
    <x v="2"/>
    <x v="2"/>
    <n v="33.333333333333336"/>
    <n v="3"/>
    <s v="GOZ87"/>
    <n v="100"/>
    <n v="0"/>
    <s v="ร้านที่2"/>
    <s v="ป***วรรณ์ น***้อย"/>
    <s v="เพชรบุรี"/>
    <s v="-"/>
    <s v=""/>
    <s v="02/01/2026 12:17"/>
    <s v="-"/>
    <s v="J&amp;T COD"/>
    <s v="Tiktok"/>
    <s v="จ่ายทีหลัง / COD"/>
    <s v=""/>
    <s v="768809494062"/>
    <s v="02/01/2026 12:17"/>
  </r>
  <r>
    <x v="2"/>
    <x v="2"/>
    <n v="50"/>
    <n v="6"/>
    <s v="GOZ86"/>
    <n v="200"/>
    <n v="0"/>
    <s v="ร้านที่2"/>
    <s v="ถ***"/>
    <s v="นครศรีธรรมราช"/>
    <s v="-"/>
    <s v=""/>
    <s v="02/01/2026 12:16"/>
    <s v="-"/>
    <s v="J&amp;T COD"/>
    <s v="Tiktok"/>
    <s v="จ่ายทีหลัง / COD"/>
    <s v=""/>
    <s v="768830097055"/>
    <s v="02/01/2026 12:16"/>
  </r>
  <r>
    <x v="2"/>
    <x v="2"/>
    <n v="40"/>
    <n v="20"/>
    <s v="GOZ85"/>
    <n v="660"/>
    <n v="0"/>
    <s v="ร้านที่2"/>
    <s v="เ***ิรา พ***ศรี"/>
    <s v="เพชรบูรณ์"/>
    <s v="-"/>
    <s v=""/>
    <s v="02/01/2026 12:15"/>
    <s v="-"/>
    <s v="J&amp;T COD"/>
    <s v="Tiktok"/>
    <s v="จ่ายทีหลัง / COD"/>
    <s v=""/>
    <s v="768872813203"/>
    <s v="02/01/2026 12:15"/>
  </r>
  <r>
    <x v="0"/>
    <x v="0"/>
    <n v="33"/>
    <n v="5"/>
    <s v="GOZ84"/>
    <n v="330"/>
    <n v="0"/>
    <s v="ร้านที่2"/>
    <s v="เ***พร ย***เจริญ"/>
    <s v="กาญจนบุรี"/>
    <s v="-"/>
    <s v=""/>
    <s v="02/01/2026 12:14"/>
    <s v="-"/>
    <s v="J&amp;T COD"/>
    <s v="Tiktok"/>
    <s v="จ่ายทีหลัง / COD"/>
    <s v="คละกันอย่างละ 5 กล่องค่ะ "/>
    <s v="768813426150"/>
    <s v="02/01/2026 12:14"/>
  </r>
  <r>
    <x v="1"/>
    <x v="1"/>
    <n v="33"/>
    <n v="5"/>
    <s v="GOZ84"/>
    <n v="330"/>
    <n v="0"/>
    <s v="ร้านที่2"/>
    <s v="เ***พร ย***เจริญ"/>
    <s v="กาญจนบุรี"/>
    <s v="-"/>
    <s v=""/>
    <s v="02/01/2026 12:14"/>
    <s v="-"/>
    <s v="J&amp;T COD"/>
    <s v="Tiktok"/>
    <s v="จ่ายทีหลัง / COD"/>
    <s v="คละกันอย่างละ 5 กล่องค่ะ "/>
    <s v="768813426150"/>
    <s v="02/01/2026 12:14"/>
  </r>
  <r>
    <x v="2"/>
    <x v="2"/>
    <n v="40"/>
    <n v="10"/>
    <s v="GOZ83"/>
    <n v="330"/>
    <n v="0"/>
    <s v="ร้านที่2"/>
    <s v="ป***า ค***ือน"/>
    <s v="กาญจนบุรี"/>
    <s v="-"/>
    <s v=""/>
    <s v="02/01/2026 12:14"/>
    <s v="-"/>
    <s v="J&amp;T COD"/>
    <s v="Tiktok"/>
    <s v="จ่ายทีหลัง / COD"/>
    <s v=""/>
    <s v="768807301194"/>
    <s v="02/01/2026 12:14"/>
  </r>
  <r>
    <x v="2"/>
    <x v="2"/>
    <n v="50"/>
    <n v="6"/>
    <s v="GOZ82"/>
    <n v="200"/>
    <n v="0"/>
    <s v="ร้านที่2"/>
    <s v="ศ***ร"/>
    <s v="กระบี่"/>
    <s v="-"/>
    <s v=""/>
    <s v="02/01/2026 12:14"/>
    <s v="-"/>
    <s v="J&amp;T Express"/>
    <s v="Tiktok"/>
    <s v="tiktok"/>
    <s v=""/>
    <s v="768886098050"/>
    <s v="02/01/2026 12:14"/>
  </r>
  <r>
    <x v="0"/>
    <x v="0"/>
    <n v="33"/>
    <n v="5"/>
    <s v="GOZ81"/>
    <n v="660"/>
    <n v="0"/>
    <s v="ร้านที่2"/>
    <s v="อ***ิมา เ***ดเกลี้ยง"/>
    <s v="นครศรีธรรมราช"/>
    <s v="-"/>
    <s v=""/>
    <s v="02/01/2026 12:13"/>
    <s v="-"/>
    <s v="J&amp;T COD"/>
    <s v="Tiktok"/>
    <s v="จ่ายทีหลัง / COD"/>
    <s v="❌️ไม่เอาเค้กกาแฟกับเค้กเนยนม_x000a_(ขอเป็นเค้กฝอยทองสัก3กล่อง)ที่เหลือคละมาได้เลยค่ะ ขอบคุณค่ะ"/>
    <s v="768830174140"/>
    <s v="02/01/2026 12:13"/>
  </r>
  <r>
    <x v="1"/>
    <x v="1"/>
    <n v="33"/>
    <n v="5"/>
    <s v="GOZ81"/>
    <n v="660"/>
    <n v="0"/>
    <s v="ร้านที่2"/>
    <s v="อ***ิมา เ***ดเกลี้ยง"/>
    <s v="นครศรีธรรมราช"/>
    <s v="-"/>
    <s v=""/>
    <s v="02/01/2026 12:13"/>
    <s v="-"/>
    <s v="J&amp;T COD"/>
    <s v="Tiktok"/>
    <s v="จ่ายทีหลัง / COD"/>
    <s v="❌️ไม่เอาเค้กกาแฟกับเค้กเนยนม_x000a_(ขอเป็นเค้กฝอยทองสัก3กล่อง)ที่เหลือคละมาได้เลยค่ะ ขอบคุณค่ะ"/>
    <s v="768830174140"/>
    <s v="02/01/2026 12:13"/>
  </r>
  <r>
    <x v="2"/>
    <x v="2"/>
    <n v="40"/>
    <n v="10"/>
    <s v="GOZ81"/>
    <n v="660"/>
    <n v="0"/>
    <s v="ร้านที่2"/>
    <s v="อ***ิมา เ***ดเกลี้ยง"/>
    <s v="นครศรีธรรมราช"/>
    <s v="-"/>
    <s v=""/>
    <s v="02/01/2026 12:13"/>
    <s v="-"/>
    <s v="J&amp;T COD"/>
    <s v="Tiktok"/>
    <s v="จ่ายทีหลัง / COD"/>
    <s v="❌️ไม่เอาเค้กกาแฟกับเค้กเนยนม_x000a_(ขอเป็นเค้กฝอยทองสัก3กล่อง)ที่เหลือคละมาได้เลยค่ะ ขอบคุณค่ะ"/>
    <s v="768830174140"/>
    <s v="02/01/2026 12:13"/>
  </r>
  <r>
    <x v="2"/>
    <x v="2"/>
    <n v="40"/>
    <n v="10"/>
    <s v="GOZ80"/>
    <n v="330"/>
    <n v="0"/>
    <s v="ร้านที่2"/>
    <s v="จ***ณา"/>
    <s v="ร้อยเอ็ด"/>
    <s v="-"/>
    <s v=""/>
    <s v="02/01/2026 12:12"/>
    <s v="-"/>
    <s v="J&amp;T COD"/>
    <s v="Tiktok"/>
    <s v="จ่ายทีหลัง / COD"/>
    <s v=""/>
    <s v="768894296030"/>
    <s v="02/01/2026 12:12"/>
  </r>
  <r>
    <x v="0"/>
    <x v="0"/>
    <n v="66"/>
    <n v="2"/>
    <s v="GOZ79"/>
    <n v="100"/>
    <n v="0"/>
    <s v="ร้านที่2"/>
    <s v="ว***วุฒิ ค***งบัวทอง"/>
    <s v="กระบี่"/>
    <s v="-"/>
    <s v=""/>
    <s v="02/01/2026 12:12"/>
    <s v="-"/>
    <s v="J&amp;T COD"/>
    <s v="Tiktok"/>
    <s v="จ่ายทีหลัง / COD"/>
    <s v=""/>
    <s v="768897553174"/>
    <s v="02/01/2026 12:12"/>
  </r>
  <r>
    <x v="1"/>
    <x v="1"/>
    <n v="68"/>
    <n v="1"/>
    <s v="GOZ79"/>
    <n v="100"/>
    <n v="0"/>
    <s v="ร้านที่2"/>
    <s v="ว***วุฒิ ค***งบัวทอง"/>
    <s v="กระบี่"/>
    <s v="-"/>
    <s v=""/>
    <s v="02/01/2026 12:12"/>
    <s v="-"/>
    <s v="J&amp;T COD"/>
    <s v="Tiktok"/>
    <s v="จ่ายทีหลัง / COD"/>
    <s v=""/>
    <s v="768897553174"/>
    <s v="02/01/2026 12:12"/>
  </r>
  <r>
    <x v="0"/>
    <x v="0"/>
    <n v="33"/>
    <n v="5"/>
    <s v="GOZ78"/>
    <n v="330"/>
    <n v="0"/>
    <s v="ร้านที่2"/>
    <s v="พ***ภัค ค***งชาติ"/>
    <s v="สงขลา"/>
    <s v="-"/>
    <s v=""/>
    <s v="02/01/2026 12:11"/>
    <s v="-"/>
    <s v="J&amp;T COD"/>
    <s v="Tiktok"/>
    <s v="จ่ายทีหลัง / COD"/>
    <s v=""/>
    <s v="768867425200"/>
    <s v="02/01/2026 12:11"/>
  </r>
  <r>
    <x v="1"/>
    <x v="1"/>
    <n v="33"/>
    <n v="5"/>
    <s v="GOZ78"/>
    <n v="330"/>
    <n v="0"/>
    <s v="ร้านที่2"/>
    <s v="พ***ภัค ค***งชาติ"/>
    <s v="สงขลา"/>
    <s v="-"/>
    <s v=""/>
    <s v="02/01/2026 12:11"/>
    <s v="-"/>
    <s v="J&amp;T COD"/>
    <s v="Tiktok"/>
    <s v="จ่ายทีหลัง / COD"/>
    <s v=""/>
    <s v="768867425200"/>
    <s v="02/01/2026 12:11"/>
  </r>
  <r>
    <x v="2"/>
    <x v="2"/>
    <n v="40"/>
    <n v="10"/>
    <s v="GOZ77"/>
    <n v="330"/>
    <n v="0"/>
    <s v="ร้านที่2"/>
    <s v="น***า พ***"/>
    <s v="ปราจีนบุรี"/>
    <s v="-"/>
    <s v=""/>
    <s v="02/01/2026 12:11"/>
    <s v="-"/>
    <s v="J&amp;T COD"/>
    <s v="Tiktok"/>
    <s v="จ่ายทีหลัง / COD"/>
    <s v=""/>
    <s v="768892300190"/>
    <s v="02/01/2026 12:11"/>
  </r>
  <r>
    <x v="0"/>
    <x v="0"/>
    <n v="66"/>
    <n v="2"/>
    <s v="GOZ76"/>
    <n v="100"/>
    <n v="0"/>
    <s v="ร้านที่2"/>
    <s v="ล***า แ***นียน"/>
    <s v="ปทุมธานี"/>
    <s v="-"/>
    <s v=""/>
    <s v="02/01/2026 12:10"/>
    <s v="-"/>
    <s v="J&amp;T COD"/>
    <s v="Tiktok"/>
    <s v="จ่ายทีหลัง / COD"/>
    <s v=""/>
    <s v="768855234195"/>
    <s v="02/01/2026 12:10"/>
  </r>
  <r>
    <x v="1"/>
    <x v="1"/>
    <n v="68"/>
    <n v="1"/>
    <s v="GOZ76"/>
    <n v="100"/>
    <n v="0"/>
    <s v="ร้านที่2"/>
    <s v="ล***า แ***นียน"/>
    <s v="ปทุมธานี"/>
    <s v="-"/>
    <s v=""/>
    <s v="02/01/2026 12:10"/>
    <s v="-"/>
    <s v="J&amp;T COD"/>
    <s v="Tiktok"/>
    <s v="จ่ายทีหลัง / COD"/>
    <s v=""/>
    <s v="768855234195"/>
    <s v="02/01/2026 12:10"/>
  </r>
  <r>
    <x v="2"/>
    <x v="2"/>
    <n v="50"/>
    <n v="6"/>
    <s v="GOZ75"/>
    <n v="200"/>
    <n v="0"/>
    <s v="ร้านที่2"/>
    <s v="ธ***ต ศ***ุข ย*"/>
    <s v="สุรินทร์"/>
    <s v="-"/>
    <s v=""/>
    <s v="02/01/2026 12:08"/>
    <s v="-"/>
    <s v="J&amp;T Express"/>
    <s v="Tiktok"/>
    <s v="tiktok"/>
    <s v=""/>
    <s v="768891109162"/>
    <s v="02/01/2026 12:08"/>
  </r>
  <r>
    <x v="0"/>
    <x v="0"/>
    <n v="33"/>
    <n v="5"/>
    <s v="GOZ74"/>
    <n v="330"/>
    <n v="0"/>
    <s v="ร้านที่2"/>
    <s v="จ***์จุฑา ร***์สัจจา"/>
    <s v="นครราชสีมา"/>
    <s v="-"/>
    <s v=""/>
    <s v="02/01/2026 12:07"/>
    <s v="-"/>
    <s v="J&amp;T COD"/>
    <s v="Tiktok"/>
    <s v="จ่ายทีหลัง / COD"/>
    <s v=""/>
    <s v="768781172891"/>
    <s v="02/01/2026 12:08"/>
  </r>
  <r>
    <x v="1"/>
    <x v="1"/>
    <n v="33"/>
    <n v="5"/>
    <s v="GOZ74"/>
    <n v="330"/>
    <n v="0"/>
    <s v="ร้านที่2"/>
    <s v="จ***์จุฑา ร***์สัจจา"/>
    <s v="นครราชสีมา"/>
    <s v="-"/>
    <s v=""/>
    <s v="02/01/2026 12:07"/>
    <s v="-"/>
    <s v="J&amp;T COD"/>
    <s v="Tiktok"/>
    <s v="จ่ายทีหลัง / COD"/>
    <s v=""/>
    <s v="768781172891"/>
    <s v="02/01/2026 12:07"/>
  </r>
  <r>
    <x v="0"/>
    <x v="0"/>
    <n v="66"/>
    <n v="2"/>
    <s v="GOZ73"/>
    <n v="100"/>
    <n v="0"/>
    <s v="ร้านที่2"/>
    <s v="ห***เสาะ เ***อง"/>
    <s v="สงขลา"/>
    <s v="-"/>
    <s v=""/>
    <s v="02/01/2026 12:07"/>
    <s v="-"/>
    <s v="J&amp;T COD"/>
    <s v="Tiktok"/>
    <s v="จ่ายทีหลัง / COD"/>
    <s v=""/>
    <s v="768785473816"/>
    <s v="02/01/2026 12:07"/>
  </r>
  <r>
    <x v="1"/>
    <x v="1"/>
    <n v="68"/>
    <n v="1"/>
    <s v="GOZ73"/>
    <n v="100"/>
    <n v="0"/>
    <s v="ร้านที่2"/>
    <s v="ห***เสาะ เ***อง"/>
    <s v="สงขลา"/>
    <s v="-"/>
    <s v=""/>
    <s v="02/01/2026 12:07"/>
    <s v="-"/>
    <s v="J&amp;T COD"/>
    <s v="Tiktok"/>
    <s v="จ่ายทีหลัง / COD"/>
    <s v=""/>
    <s v="768785473816"/>
    <s v="02/01/2026 12:07"/>
  </r>
  <r>
    <x v="0"/>
    <x v="0"/>
    <n v="33"/>
    <n v="5"/>
    <s v="GOZ72"/>
    <n v="330"/>
    <n v="0"/>
    <s v="ร้านที่2"/>
    <s v="น***ไพลิน"/>
    <s v="สุราษฎร์ธานี"/>
    <s v="-"/>
    <s v=""/>
    <s v="02/01/2026 12:07"/>
    <s v="-"/>
    <s v="J&amp;T COD"/>
    <s v="Tiktok"/>
    <s v="จ่ายทีหลัง / COD"/>
    <s v=""/>
    <s v="768778075844"/>
    <s v="02/01/2026 12:07"/>
  </r>
  <r>
    <x v="1"/>
    <x v="1"/>
    <n v="33"/>
    <n v="5"/>
    <s v="GOZ72"/>
    <n v="330"/>
    <n v="0"/>
    <s v="ร้านที่2"/>
    <s v="น***ไพลิน"/>
    <s v="สุราษฎร์ธานี"/>
    <s v="-"/>
    <s v=""/>
    <s v="02/01/2026 12:07"/>
    <s v="-"/>
    <s v="J&amp;T COD"/>
    <s v="Tiktok"/>
    <s v="จ่ายทีหลัง / COD"/>
    <s v=""/>
    <s v="768778075844"/>
    <s v="02/01/2026 12:07"/>
  </r>
  <r>
    <x v="13"/>
    <x v="15"/>
    <n v="120"/>
    <n v="1"/>
    <s v="GOZ71"/>
    <n v="320"/>
    <n v="0"/>
    <s v="ร้านที่2"/>
    <s v="พ***ภา ล*"/>
    <s v="Chachoengsao"/>
    <s v="-"/>
    <s v=""/>
    <s v="02/01/2026 12:08"/>
    <s v="-"/>
    <s v="J&amp;T Express"/>
    <s v="Tiktok"/>
    <s v="tiktok"/>
    <s v=""/>
    <s v="768792517835"/>
    <s v="02/01/2026 12:07"/>
  </r>
  <r>
    <x v="19"/>
    <x v="22"/>
    <n v="120"/>
    <n v="1"/>
    <s v="GOZ71"/>
    <n v="320"/>
    <n v="0"/>
    <s v="ร้านที่2"/>
    <s v="พ***ภา ล*"/>
    <s v="Chachoengsao"/>
    <s v="-"/>
    <s v=""/>
    <s v="02/01/2026 12:08"/>
    <s v="-"/>
    <s v="J&amp;T Express"/>
    <s v="Tiktok"/>
    <s v="tiktok"/>
    <s v=""/>
    <s v="768792517835"/>
    <s v="02/01/2026 12:07"/>
  </r>
  <r>
    <x v="20"/>
    <x v="23"/>
    <n v="120"/>
    <n v="1"/>
    <s v="GOZ71"/>
    <n v="320"/>
    <n v="0"/>
    <s v="ร้านที่2"/>
    <s v="พ***ภา ล*"/>
    <s v="Chachoengsao"/>
    <s v="-"/>
    <s v=""/>
    <s v="02/01/2026 12:08"/>
    <s v="-"/>
    <s v="J&amp;T Express"/>
    <s v="Tiktok"/>
    <s v="tiktok"/>
    <s v=""/>
    <s v="768792517835"/>
    <s v="02/01/2026 12:07"/>
  </r>
  <r>
    <x v="2"/>
    <x v="2"/>
    <n v="40"/>
    <n v="10"/>
    <s v="GOZ70"/>
    <n v="350"/>
    <n v="0"/>
    <s v="ร้านที่4"/>
    <s v="u***43232674120967"/>
    <s v="ราชบุรี"/>
    <s v="-"/>
    <s v=""/>
    <s v="02/01/2026 12:05"/>
    <s v="-"/>
    <s v="J&amp;T COD"/>
    <s v="Tiktok"/>
    <s v="จ่ายทีหลัง / COD"/>
    <s v=""/>
    <s v="768700531815"/>
    <s v="02/01/2026 12:05"/>
  </r>
  <r>
    <x v="0"/>
    <x v="0"/>
    <n v="33"/>
    <n v="5"/>
    <s v="GOZ69"/>
    <n v="330"/>
    <n v="0"/>
    <s v="ร้านที่2"/>
    <s v="ข***ฐา เ***ิมพลี"/>
    <s v="เทศบาลนครนครราชสีมา"/>
    <s v="-"/>
    <s v=""/>
    <s v="02/01/2026 12:05"/>
    <s v="-"/>
    <s v="J&amp;T Express"/>
    <s v="Tiktok"/>
    <s v="tiktok"/>
    <s v="เอาแต่กล่องสีม่วงนะคะ10กล่อง_x000a_**ไม่เอากล่องสีเขียว**"/>
    <s v="768790811843"/>
    <s v="02/01/2026 12:05"/>
  </r>
  <r>
    <x v="1"/>
    <x v="1"/>
    <n v="33"/>
    <n v="5"/>
    <s v="GOZ69"/>
    <n v="330"/>
    <n v="0"/>
    <s v="ร้านที่2"/>
    <s v="ข***ฐา เ***ิมพลี"/>
    <s v="เทศบาลนครนครราชสีมา"/>
    <s v="-"/>
    <s v=""/>
    <s v="02/01/2026 12:05"/>
    <s v="-"/>
    <s v="J&amp;T Express"/>
    <s v="Tiktok"/>
    <s v="tiktok"/>
    <s v="เอาแต่กล่องสีม่วงนะคะ10กล่อง_x000a_**ไม่เอากล่องสีเขียว**"/>
    <s v="768790811843"/>
    <s v="02/01/2026 12:05"/>
  </r>
  <r>
    <x v="0"/>
    <x v="0"/>
    <n v="33"/>
    <n v="5"/>
    <s v="GOZ67"/>
    <n v="330"/>
    <n v="0"/>
    <s v="ร้านที่2"/>
    <s v="เ***ุช"/>
    <s v="สระบุรี"/>
    <s v="-"/>
    <s v=""/>
    <s v="02/01/2026 12:04"/>
    <s v="-"/>
    <s v="J&amp;T COD"/>
    <s v="Tiktok"/>
    <s v="จ่ายทีหลัง / COD"/>
    <s v=""/>
    <s v="768700070854"/>
    <s v="02/01/2026 12:04"/>
  </r>
  <r>
    <x v="1"/>
    <x v="1"/>
    <n v="33"/>
    <n v="5"/>
    <s v="GOZ67"/>
    <n v="330"/>
    <n v="0"/>
    <s v="ร้านที่2"/>
    <s v="เ***ุช"/>
    <s v="สระบุรี"/>
    <s v="-"/>
    <s v=""/>
    <s v="02/01/2026 12:04"/>
    <s v="-"/>
    <s v="J&amp;T COD"/>
    <s v="Tiktok"/>
    <s v="จ่ายทีหลัง / COD"/>
    <s v=""/>
    <s v="768700070854"/>
    <s v="02/01/2026 12:04"/>
  </r>
  <r>
    <x v="0"/>
    <x v="0"/>
    <n v="66"/>
    <n v="2"/>
    <s v="GOZ66"/>
    <n v="100"/>
    <n v="0"/>
    <s v="ร้านที่2"/>
    <s v="ช***านุช"/>
    <s v="ปทุมธานี"/>
    <s v="-"/>
    <s v=""/>
    <s v="02/01/2026 12:04"/>
    <s v="-"/>
    <s v="J&amp;T Express"/>
    <s v="Tiktok"/>
    <s v="tiktok"/>
    <s v=""/>
    <s v="768775272812"/>
    <s v="02/01/2026 12:03"/>
  </r>
  <r>
    <x v="1"/>
    <x v="1"/>
    <n v="68"/>
    <n v="1"/>
    <s v="GOZ66"/>
    <n v="100"/>
    <n v="0"/>
    <s v="ร้านที่2"/>
    <s v="ช***านุช"/>
    <s v="ปทุมธานี"/>
    <s v="-"/>
    <s v=""/>
    <s v="02/01/2026 12:04"/>
    <s v="-"/>
    <s v="J&amp;T Express"/>
    <s v="Tiktok"/>
    <s v="tiktok"/>
    <s v=""/>
    <s v="768775272812"/>
    <s v="02/01/2026 12:03"/>
  </r>
  <r>
    <x v="2"/>
    <x v="2"/>
    <n v="33.333333333333336"/>
    <n v="6"/>
    <s v="GOZ65"/>
    <n v="200"/>
    <n v="0"/>
    <s v="ร้านที่2"/>
    <s v="พ***ว์ ท***รี"/>
    <s v="อุตรดิตถ์"/>
    <s v="-"/>
    <s v=""/>
    <s v="02/01/2026 12:03"/>
    <s v="-"/>
    <s v="J&amp;T Express"/>
    <s v="Tiktok"/>
    <s v="tiktok"/>
    <s v=""/>
    <s v="768766947830"/>
    <s v="02/01/2026 12:03"/>
  </r>
  <r>
    <x v="2"/>
    <x v="2"/>
    <n v="50"/>
    <n v="6"/>
    <s v="GOZ64"/>
    <n v="200"/>
    <n v="0"/>
    <s v="ร้านที่2"/>
    <s v="พ***าภา ท***์วงศ์"/>
    <s v="พระนครศรีอยุธยา"/>
    <s v="-"/>
    <s v=""/>
    <s v="02/01/2026 12:03"/>
    <s v="-"/>
    <s v="J&amp;T Express"/>
    <s v="Tiktok"/>
    <s v="tiktok"/>
    <s v=""/>
    <s v="768761832834"/>
    <s v="02/01/2026 12:03"/>
  </r>
  <r>
    <x v="0"/>
    <x v="0"/>
    <n v="66"/>
    <n v="4"/>
    <s v="GOZ63"/>
    <n v="200"/>
    <n v="0"/>
    <s v="ร้านที่2"/>
    <s v="ส***ลี  ว***นิกร"/>
    <s v="ปราจีนบุรี"/>
    <s v="-"/>
    <s v=""/>
    <s v="02/01/2026 12:02"/>
    <s v="-"/>
    <s v="J&amp;T COD"/>
    <s v="Tiktok"/>
    <s v="จ่ายทีหลัง / COD"/>
    <s v=""/>
    <s v="768784069874"/>
    <s v="02/01/2026 12:02"/>
  </r>
  <r>
    <x v="1"/>
    <x v="1"/>
    <n v="68"/>
    <n v="2"/>
    <s v="GOZ63"/>
    <n v="200"/>
    <n v="0"/>
    <s v="ร้านที่2"/>
    <s v="ส***ลี  ว***นิกร"/>
    <s v="ปราจีนบุรี"/>
    <s v="-"/>
    <s v=""/>
    <s v="02/01/2026 12:02"/>
    <s v="-"/>
    <s v="J&amp;T COD"/>
    <s v="Tiktok"/>
    <s v="จ่ายทีหลัง / COD"/>
    <s v=""/>
    <s v="768784069874"/>
    <s v="02/01/2026 12:02"/>
  </r>
  <r>
    <x v="0"/>
    <x v="0"/>
    <n v="66"/>
    <n v="2"/>
    <s v="GOZ62"/>
    <n v="100"/>
    <n v="0"/>
    <s v="ร้านที่2"/>
    <s v="ฑ***มพร โ***าแสง"/>
    <s v="สมุทรปราการ"/>
    <s v="-"/>
    <s v=""/>
    <s v="02/01/2026 12:02"/>
    <s v="-"/>
    <s v="J&amp;T Express"/>
    <s v="Tiktok"/>
    <s v="tiktok"/>
    <s v=""/>
    <s v="768710074823"/>
    <s v="02/01/2026 12:02"/>
  </r>
  <r>
    <x v="1"/>
    <x v="1"/>
    <n v="68"/>
    <n v="1"/>
    <s v="GOZ62"/>
    <n v="100"/>
    <n v="0"/>
    <s v="ร้านที่2"/>
    <s v="ฑ***มพร โ***าแสง"/>
    <s v="สมุทรปราการ"/>
    <s v="-"/>
    <s v=""/>
    <s v="02/01/2026 12:02"/>
    <s v="-"/>
    <s v="J&amp;T Express"/>
    <s v="Tiktok"/>
    <s v="tiktok"/>
    <s v=""/>
    <s v="768710074823"/>
    <s v="02/01/2026 12:02"/>
  </r>
  <r>
    <x v="0"/>
    <x v="0"/>
    <n v="33"/>
    <n v="10"/>
    <s v="GOZ61"/>
    <n v="660"/>
    <n v="0"/>
    <s v="ร้านที่2"/>
    <s v="ป***ัสสร ม***ทอง"/>
    <s v="ปราจีนบุรี"/>
    <s v="-"/>
    <s v=""/>
    <s v="02/01/2026 12:01"/>
    <s v="-"/>
    <s v="J&amp;T Express"/>
    <s v="Tiktok"/>
    <s v="tiktok"/>
    <s v=""/>
    <s v="768712908924"/>
    <s v="02/01/2026 12:01"/>
  </r>
  <r>
    <x v="1"/>
    <x v="1"/>
    <n v="33"/>
    <n v="10"/>
    <s v="GOZ61"/>
    <n v="660"/>
    <n v="0"/>
    <s v="ร้านที่2"/>
    <s v="ป***ัสสร ม***ทอง"/>
    <s v="ปราจีนบุรี"/>
    <s v="-"/>
    <s v=""/>
    <s v="02/01/2026 12:01"/>
    <s v="-"/>
    <s v="J&amp;T Express"/>
    <s v="Tiktok"/>
    <s v="tiktok"/>
    <s v=""/>
    <s v="768712908924"/>
    <s v="02/01/2026 12:01"/>
  </r>
  <r>
    <x v="2"/>
    <x v="2"/>
    <n v="50"/>
    <n v="6"/>
    <s v="GOZ60"/>
    <n v="200"/>
    <n v="0"/>
    <s v="ร้านที่2"/>
    <s v="อ***ย์  ศ***ุรินทร์"/>
    <s v="สระบุรี"/>
    <s v="-"/>
    <s v=""/>
    <s v="02/01/2026 12:01"/>
    <s v="-"/>
    <s v="J&amp;T COD"/>
    <s v="Tiktok"/>
    <s v="จ่ายทีหลัง / COD"/>
    <s v=""/>
    <s v="768742439850"/>
    <s v="02/01/2026 12:01"/>
  </r>
  <r>
    <x v="2"/>
    <x v="2"/>
    <n v="50"/>
    <n v="6"/>
    <s v="GOZ59"/>
    <n v="200"/>
    <n v="0"/>
    <s v="ร้านที่2"/>
    <s v="น*** ธ***ักษณ์ บ***ำ"/>
    <s v="สมุทรปราการ"/>
    <s v="-"/>
    <s v=""/>
    <s v="02/01/2026 12:01"/>
    <s v="-"/>
    <s v="J&amp;T COD"/>
    <s v="Tiktok"/>
    <s v="จ่ายทีหลัง / COD"/>
    <s v=""/>
    <s v="768794541830"/>
    <s v="02/01/2026 12:01"/>
  </r>
  <r>
    <x v="2"/>
    <x v="2"/>
    <n v="33.333333333333336"/>
    <n v="9"/>
    <s v="GOZ58"/>
    <n v="300"/>
    <n v="0"/>
    <s v="ร้านที่2"/>
    <s v="น***ัตน์ ด***ติ"/>
    <s v="ลพบุรี"/>
    <s v="-"/>
    <s v=""/>
    <s v="02/01/2026 12:00"/>
    <s v="-"/>
    <s v="J&amp;T Express"/>
    <s v="Tiktok"/>
    <s v="tiktok"/>
    <s v=""/>
    <s v="768789045824"/>
    <s v="02/01/2026 12:00"/>
  </r>
  <r>
    <x v="0"/>
    <x v="0"/>
    <n v="33"/>
    <n v="5"/>
    <s v="GOZ55"/>
    <n v="330"/>
    <n v="0"/>
    <s v="ร้านที่2"/>
    <s v="เ***ลักษณ์ ต***ดิม"/>
    <s v="ปราจีนบุรี"/>
    <s v="-"/>
    <s v=""/>
    <s v="02/01/2026 11:58"/>
    <s v="-"/>
    <s v="J&amp;T COD"/>
    <s v="Tiktok"/>
    <s v="จ่ายทีหลัง / COD"/>
    <s v=""/>
    <s v="768725987864"/>
    <s v="02/01/2026 11:58"/>
  </r>
  <r>
    <x v="1"/>
    <x v="1"/>
    <n v="33"/>
    <n v="5"/>
    <s v="GOZ55"/>
    <n v="330"/>
    <n v="0"/>
    <s v="ร้านที่2"/>
    <s v="เ***ลักษณ์ ต***ดิม"/>
    <s v="ปราจีนบุรี"/>
    <s v="-"/>
    <s v=""/>
    <s v="02/01/2026 11:58"/>
    <s v="-"/>
    <s v="J&amp;T COD"/>
    <s v="Tiktok"/>
    <s v="จ่ายทีหลัง / COD"/>
    <s v=""/>
    <s v="768725987864"/>
    <s v="02/01/2026 11:58"/>
  </r>
  <r>
    <x v="0"/>
    <x v="0"/>
    <n v="66"/>
    <n v="2"/>
    <s v="GOZ54"/>
    <n v="100"/>
    <n v="0"/>
    <s v="ร้านที่2"/>
    <s v="พ***าภรณ์ น***ทอง"/>
    <s v="สุพรรณบุรี"/>
    <s v="-"/>
    <s v=""/>
    <s v="02/01/2026 11:58"/>
    <s v="-"/>
    <s v="J&amp;T COD"/>
    <s v="Tiktok"/>
    <s v="จ่ายทีหลัง / COD"/>
    <s v=""/>
    <s v="768774074821"/>
    <s v="02/01/2026 11:58"/>
  </r>
  <r>
    <x v="1"/>
    <x v="1"/>
    <n v="68"/>
    <n v="1"/>
    <s v="GOZ54"/>
    <n v="100"/>
    <n v="0"/>
    <s v="ร้านที่2"/>
    <s v="พ***าภรณ์ น***ทอง"/>
    <s v="สุพรรณบุรี"/>
    <s v="-"/>
    <s v=""/>
    <s v="02/01/2026 11:58"/>
    <s v="-"/>
    <s v="J&amp;T COD"/>
    <s v="Tiktok"/>
    <s v="จ่ายทีหลัง / COD"/>
    <s v=""/>
    <s v="768774074821"/>
    <s v="02/01/2026 11:58"/>
  </r>
  <r>
    <x v="2"/>
    <x v="2"/>
    <n v="33.333333333333336"/>
    <n v="3"/>
    <s v="GOZ53"/>
    <n v="100"/>
    <n v="0"/>
    <s v="ร้านที่2"/>
    <s v="ก***ร  พ***ตติโลม"/>
    <s v="ชลบุรี"/>
    <s v="-"/>
    <s v=""/>
    <s v="02/01/2026 11:57"/>
    <s v="-"/>
    <s v="J&amp;T COD"/>
    <s v="Tiktok"/>
    <s v="จ่ายทีหลัง / COD"/>
    <s v=""/>
    <s v="768758834874"/>
    <s v="02/01/2026 11:57"/>
  </r>
  <r>
    <x v="0"/>
    <x v="0"/>
    <n v="33"/>
    <n v="5"/>
    <s v="GOZ52"/>
    <n v="330"/>
    <n v="0"/>
    <s v="ร้านที่2"/>
    <s v="Y***123"/>
    <s v="สมุทรสาคร"/>
    <s v="-"/>
    <s v=""/>
    <s v="02/01/2026 11:56"/>
    <s v="-"/>
    <s v="J&amp;T COD"/>
    <s v="Tiktok"/>
    <s v="จ่ายทีหลัง / COD"/>
    <s v=""/>
    <s v="768706386862"/>
    <s v="02/01/2026 11:56"/>
  </r>
  <r>
    <x v="1"/>
    <x v="1"/>
    <n v="33"/>
    <n v="5"/>
    <s v="GOZ52"/>
    <n v="330"/>
    <n v="0"/>
    <s v="ร้านที่2"/>
    <s v="Y***123"/>
    <s v="สมุทรสาคร"/>
    <s v="-"/>
    <s v=""/>
    <s v="02/01/2026 11:56"/>
    <s v="-"/>
    <s v="J&amp;T COD"/>
    <s v="Tiktok"/>
    <s v="จ่ายทีหลัง / COD"/>
    <s v=""/>
    <s v="768706386862"/>
    <s v="02/01/2026 11:56"/>
  </r>
  <r>
    <x v="0"/>
    <x v="0"/>
    <n v="66"/>
    <n v="2"/>
    <s v="GOZ51"/>
    <n v="430"/>
    <n v="0"/>
    <s v="ร้านที่2"/>
    <s v="ส***น  ร***ันเทียะ"/>
    <s v="เทศบาลนครนครราชสีมา"/>
    <s v="-"/>
    <s v=""/>
    <s v="02/01/2026 11:56"/>
    <s v="-"/>
    <s v="J&amp;T Express"/>
    <s v="Tiktok"/>
    <s v="tiktok"/>
    <s v=""/>
    <s v="768762015851"/>
    <s v="02/01/2026 11:56"/>
  </r>
  <r>
    <x v="1"/>
    <x v="1"/>
    <n v="68"/>
    <n v="1"/>
    <s v="GOZ51"/>
    <n v="430"/>
    <n v="0"/>
    <s v="ร้านที่2"/>
    <s v="ส***น  ร***ันเทียะ"/>
    <s v="เทศบาลนครนครราชสีมา"/>
    <s v="-"/>
    <s v=""/>
    <s v="02/01/2026 11:56"/>
    <s v="-"/>
    <s v="J&amp;T Express"/>
    <s v="Tiktok"/>
    <s v="tiktok"/>
    <s v=""/>
    <s v="768762015851"/>
    <s v="02/01/2026 11:56"/>
  </r>
  <r>
    <x v="2"/>
    <x v="2"/>
    <n v="40"/>
    <n v="10"/>
    <s v="GOZ51"/>
    <n v="430"/>
    <n v="0"/>
    <s v="ร้านที่2"/>
    <s v="ส***น  ร***ันเทียะ"/>
    <s v="เทศบาลนครนครราชสีมา"/>
    <s v="-"/>
    <s v=""/>
    <s v="02/01/2026 11:56"/>
    <s v="-"/>
    <s v="J&amp;T Express"/>
    <s v="Tiktok"/>
    <s v="tiktok"/>
    <s v=""/>
    <s v="768762015851"/>
    <s v="02/01/2026 11:56"/>
  </r>
  <r>
    <x v="0"/>
    <x v="0"/>
    <n v="33"/>
    <n v="5"/>
    <s v="GOZ50"/>
    <n v="330"/>
    <n v="0"/>
    <s v="ร้านที่2"/>
    <s v="ล***ณา จ***น์หอม"/>
    <s v="สมุทรสาคร"/>
    <s v="-"/>
    <s v=""/>
    <s v="02/01/2026 11:54"/>
    <s v="-"/>
    <s v="J&amp;T COD"/>
    <s v="Tiktok"/>
    <s v="จ่ายทีหลัง / COD"/>
    <s v=""/>
    <s v="768799982860"/>
    <s v="02/01/2026 11:54"/>
  </r>
  <r>
    <x v="1"/>
    <x v="1"/>
    <n v="33"/>
    <n v="5"/>
    <s v="GOZ50"/>
    <n v="330"/>
    <n v="0"/>
    <s v="ร้านที่2"/>
    <s v="ล***ณา จ***น์หอม"/>
    <s v="สมุทรสาคร"/>
    <s v="-"/>
    <s v=""/>
    <s v="02/01/2026 11:54"/>
    <s v="-"/>
    <s v="J&amp;T COD"/>
    <s v="Tiktok"/>
    <s v="จ่ายทีหลัง / COD"/>
    <s v=""/>
    <s v="768799982860"/>
    <s v="02/01/2026 11:54"/>
  </r>
  <r>
    <x v="0"/>
    <x v="0"/>
    <n v="66"/>
    <n v="2"/>
    <s v="GOZ49"/>
    <n v="200"/>
    <n v="0"/>
    <s v="ร้านที่2"/>
    <s v="k***y 0*"/>
    <s v="พระนครศรีอยุธยา"/>
    <s v="-"/>
    <s v=""/>
    <s v="02/01/2026 11:53"/>
    <s v="-"/>
    <s v="J&amp;T Express"/>
    <s v="Tiktok"/>
    <s v="tiktok"/>
    <s v=""/>
    <s v="768721411813"/>
    <s v="02/01/2026 11:53"/>
  </r>
  <r>
    <x v="1"/>
    <x v="1"/>
    <n v="68"/>
    <n v="1"/>
    <s v="GOZ49"/>
    <n v="200"/>
    <n v="0"/>
    <s v="ร้านที่2"/>
    <s v="k***y 0*"/>
    <s v="พระนครศรีอยุธยา"/>
    <s v="-"/>
    <s v=""/>
    <s v="02/01/2026 11:53"/>
    <s v="-"/>
    <s v="J&amp;T Express"/>
    <s v="Tiktok"/>
    <s v="tiktok"/>
    <s v=""/>
    <s v="768721411813"/>
    <s v="02/01/2026 11:53"/>
  </r>
  <r>
    <x v="2"/>
    <x v="2"/>
    <n v="33.333333333333336"/>
    <n v="3"/>
    <s v="GOZ49"/>
    <n v="200"/>
    <n v="0"/>
    <s v="ร้านที่2"/>
    <s v="k***y 0*"/>
    <s v="พระนครศรีอยุธยา"/>
    <s v="-"/>
    <s v=""/>
    <s v="02/01/2026 11:53"/>
    <s v="-"/>
    <s v="J&amp;T Express"/>
    <s v="Tiktok"/>
    <s v="tiktok"/>
    <s v=""/>
    <s v="768721411813"/>
    <s v="02/01/2026 11:53"/>
  </r>
  <r>
    <x v="2"/>
    <x v="2"/>
    <n v="33.333333333333336"/>
    <n v="3"/>
    <s v="GOZ48"/>
    <n v="100"/>
    <n v="0"/>
    <s v="ร้านที่2"/>
    <s v="ป***นก ศ***วัญแก้ว"/>
    <s v="เทศบาลนครสุราษฎร์ธานี"/>
    <s v="-"/>
    <s v=""/>
    <s v="02/01/2026 11:50"/>
    <s v="-"/>
    <s v="J&amp;T COD"/>
    <s v="Tiktok"/>
    <s v="จ่ายทีหลัง / COD"/>
    <s v=""/>
    <s v="768716139870"/>
    <s v="02/01/2026 11:50"/>
  </r>
  <r>
    <x v="2"/>
    <x v="2"/>
    <n v="50"/>
    <n v="6"/>
    <s v="GOZ47"/>
    <n v="200"/>
    <n v="0"/>
    <s v="ร้านที่2"/>
    <s v="u***rat n***k"/>
    <s v="นครศรีธรรมราช"/>
    <s v="-"/>
    <s v=""/>
    <s v="02/01/2026 11:49"/>
    <s v="-"/>
    <s v="J&amp;T COD"/>
    <s v="Tiktok"/>
    <s v="จ่ายทีหลัง / COD"/>
    <s v=""/>
    <s v="768797541842"/>
    <s v="02/01/2026 11:49"/>
  </r>
  <r>
    <x v="2"/>
    <x v="2"/>
    <n v="33.333333333333336"/>
    <n v="3"/>
    <s v="GOZ46"/>
    <n v="100"/>
    <n v="0"/>
    <s v="ร้านที่2"/>
    <s v="ก***ริ เ***ญสินค้า"/>
    <s v="Chon Buri"/>
    <s v="-"/>
    <s v=""/>
    <s v="02/01/2026 11:49"/>
    <s v="-"/>
    <s v="J&amp;T Express"/>
    <s v="Tiktok"/>
    <s v="tiktok"/>
    <s v=""/>
    <s v="768720028893"/>
    <s v="02/01/2026 11:49"/>
  </r>
  <r>
    <x v="0"/>
    <x v="0"/>
    <n v="66"/>
    <n v="2"/>
    <s v="GOZ45"/>
    <n v="100"/>
    <n v="0"/>
    <s v="ร้านที่2"/>
    <s v="เ***ต"/>
    <s v="กรุงเทพฯ"/>
    <s v="-"/>
    <s v=""/>
    <s v="02/01/2026 11:48"/>
    <s v="-"/>
    <s v="J&amp;T COD"/>
    <s v="Tiktok"/>
    <s v="จ่ายทีหลัง / COD"/>
    <s v=""/>
    <s v="768750573813"/>
    <s v="02/01/2026 11:49"/>
  </r>
  <r>
    <x v="1"/>
    <x v="1"/>
    <n v="68"/>
    <n v="1"/>
    <s v="GOZ45"/>
    <n v="100"/>
    <n v="0"/>
    <s v="ร้านที่2"/>
    <s v="เ***ต"/>
    <s v="กรุงเทพฯ"/>
    <s v="-"/>
    <s v=""/>
    <s v="02/01/2026 11:48"/>
    <s v="-"/>
    <s v="J&amp;T COD"/>
    <s v="Tiktok"/>
    <s v="จ่ายทีหลัง / COD"/>
    <s v=""/>
    <s v="768750573813"/>
    <s v="02/01/2026 11:49"/>
  </r>
  <r>
    <x v="0"/>
    <x v="0"/>
    <n v="66"/>
    <n v="2"/>
    <s v="GOZ44"/>
    <n v="100"/>
    <n v="0"/>
    <s v="ร้านที่2"/>
    <s v="น***"/>
    <s v="กรุงเทพมหานคร"/>
    <s v="-"/>
    <s v=""/>
    <s v="02/01/2026 11:48"/>
    <s v="-"/>
    <s v="J&amp;T COD"/>
    <s v="Tiktok"/>
    <s v="จ่ายทีหลัง / COD"/>
    <s v=""/>
    <s v="768725765883"/>
    <s v="02/01/2026 11:48"/>
  </r>
  <r>
    <x v="1"/>
    <x v="1"/>
    <n v="68"/>
    <n v="1"/>
    <s v="GOZ44"/>
    <n v="100"/>
    <n v="0"/>
    <s v="ร้านที่2"/>
    <s v="น***"/>
    <s v="กรุงเทพมหานคร"/>
    <s v="-"/>
    <s v=""/>
    <s v="02/01/2026 11:48"/>
    <s v="-"/>
    <s v="J&amp;T COD"/>
    <s v="Tiktok"/>
    <s v="จ่ายทีหลัง / COD"/>
    <s v=""/>
    <s v="768725765883"/>
    <s v="02/01/2026 11:48"/>
  </r>
  <r>
    <x v="0"/>
    <x v="0"/>
    <n v="66"/>
    <n v="2"/>
    <s v="GOZ43"/>
    <n v="100"/>
    <n v="0"/>
    <s v="ร้านที่2"/>
    <s v="a**"/>
    <s v="กรุงเทพฯ"/>
    <s v="-"/>
    <s v=""/>
    <s v="02/01/2026 11:48"/>
    <s v="-"/>
    <s v="J&amp;T Express"/>
    <s v="Tiktok"/>
    <s v="tiktok"/>
    <s v=""/>
    <s v="768700052901"/>
    <s v="02/01/2026 11:48"/>
  </r>
  <r>
    <x v="1"/>
    <x v="1"/>
    <n v="68"/>
    <n v="1"/>
    <s v="GOZ43"/>
    <n v="100"/>
    <n v="0"/>
    <s v="ร้านที่2"/>
    <s v="a**"/>
    <s v="กรุงเทพฯ"/>
    <s v="-"/>
    <s v=""/>
    <s v="02/01/2026 11:48"/>
    <s v="-"/>
    <s v="J&amp;T Express"/>
    <s v="Tiktok"/>
    <s v="tiktok"/>
    <s v=""/>
    <s v="768700052901"/>
    <s v="02/01/2026 11:48"/>
  </r>
  <r>
    <x v="2"/>
    <x v="2"/>
    <n v="33.333333333333336"/>
    <n v="3"/>
    <s v="GOZ42"/>
    <n v="100"/>
    <n v="0"/>
    <s v="ร้านที่2"/>
    <s v="อ** จ***ะรา  ร***บุญถุง"/>
    <s v="ศรีสะเกษ"/>
    <s v="-"/>
    <s v=""/>
    <s v="02/01/2026 11:47"/>
    <s v="-"/>
    <s v="J&amp;T Express"/>
    <s v="Tiktok"/>
    <s v="tiktok"/>
    <s v=""/>
    <s v="768745736861"/>
    <s v="02/01/2026 11:47"/>
  </r>
  <r>
    <x v="2"/>
    <x v="2"/>
    <n v="33.333333333333336"/>
    <n v="3"/>
    <s v="GOZ41"/>
    <n v="100"/>
    <n v="0"/>
    <s v="ร้านที่2"/>
    <s v="ท***ลัน"/>
    <s v="ศรีสะเกษ"/>
    <s v="-"/>
    <s v=""/>
    <s v="02/01/2026 11:46"/>
    <s v="-"/>
    <s v="J&amp;T Express"/>
    <s v="Tiktok"/>
    <s v="tiktok"/>
    <s v=""/>
    <s v="768745029861"/>
    <s v="02/01/2026 11:45"/>
  </r>
  <r>
    <x v="2"/>
    <x v="2"/>
    <n v="40"/>
    <n v="10"/>
    <s v="GOZ40"/>
    <n v="330"/>
    <n v="0"/>
    <s v="ร้านที่2"/>
    <s v="ม**"/>
    <s v="เทศบาลนครนครสวรรค์"/>
    <s v="-"/>
    <s v=""/>
    <s v="02/01/2026 11:44"/>
    <s v="-"/>
    <s v="J&amp;T COD"/>
    <s v="Tiktok"/>
    <s v="จ่ายทีหลัง / COD"/>
    <s v=""/>
    <s v="768733746896"/>
    <s v="02/01/2026 11:44"/>
  </r>
  <r>
    <x v="0"/>
    <x v="0"/>
    <n v="66"/>
    <n v="2"/>
    <s v="GOZ39"/>
    <n v="100"/>
    <n v="0"/>
    <s v="ร้านที่2"/>
    <s v="น***วัณ พ***จีน"/>
    <s v="ปทุมธานี"/>
    <s v="-"/>
    <s v=""/>
    <s v="02/01/2026 11:43"/>
    <s v="-"/>
    <s v="J&amp;T Express"/>
    <s v="Tiktok"/>
    <s v="tiktok"/>
    <s v=""/>
    <s v="768740579810"/>
    <s v="02/01/2026 11:44"/>
  </r>
  <r>
    <x v="1"/>
    <x v="1"/>
    <n v="68"/>
    <n v="1"/>
    <s v="GOZ39"/>
    <n v="100"/>
    <n v="0"/>
    <s v="ร้านที่2"/>
    <s v="น***วัณ พ***จีน"/>
    <s v="ปทุมธานี"/>
    <s v="-"/>
    <s v=""/>
    <s v="02/01/2026 11:43"/>
    <s v="-"/>
    <s v="J&amp;T Express"/>
    <s v="Tiktok"/>
    <s v="tiktok"/>
    <s v=""/>
    <s v="768740579810"/>
    <s v="02/01/2026 11:44"/>
  </r>
  <r>
    <x v="2"/>
    <x v="2"/>
    <n v="33.333333333333336"/>
    <n v="3"/>
    <s v="GOZ38"/>
    <n v="317.98"/>
    <n v="0"/>
    <s v="ร้านที่2"/>
    <s v="ป***วรรณ น***รรยงค์"/>
    <s v="อ่างทอง"/>
    <s v="-"/>
    <s v=""/>
    <s v="02/01/2026 11:41"/>
    <s v="-"/>
    <s v="J&amp;T COD"/>
    <s v="Tiktok"/>
    <s v="จ่ายทีหลัง / COD"/>
    <s v=""/>
    <s v="768742415836"/>
    <s v="02/01/2026 11:42"/>
  </r>
  <r>
    <x v="6"/>
    <x v="6"/>
    <n v="139"/>
    <n v="2"/>
    <s v="GOZ38"/>
    <n v="317.98"/>
    <n v="0"/>
    <s v="ร้านที่2"/>
    <s v="ป***วรรณ น***รรยงค์"/>
    <s v="อ่างทอง"/>
    <s v="-"/>
    <s v=""/>
    <s v="02/01/2026 11:41"/>
    <s v="-"/>
    <s v="J&amp;T COD"/>
    <s v="Tiktok"/>
    <s v="จ่ายทีหลัง / COD"/>
    <s v=""/>
    <s v="768742415836"/>
    <s v="02/01/2026 11:42"/>
  </r>
  <r>
    <x v="8"/>
    <x v="7"/>
    <n v="103.55"/>
    <n v="1"/>
    <s v="GOZ37"/>
    <n v="111.05"/>
    <n v="7.5"/>
    <s v="ร้านที่3"/>
    <s v="ผึ้ง"/>
    <s v="469/217   ม.เด่นชัยคลองอาเสี่ย เฟส1  ซ.15 ต.แพรกษา อ.เมื_x000a__x000a_เมืองสมุทรปราการ/ Mueang Samut Prakanสมุทรปราการ/ Samut Prakan_x000a_10280"/>
    <s v="10280"/>
    <s v="660945595009"/>
    <s v="02/01/2026 11:42"/>
    <s v="-"/>
    <s v="Kerry_dropoff"/>
    <s v="Lazada"/>
    <s v="lazada"/>
    <s v=""/>
    <s v="LEXPU0644031165"/>
    <s v="02/01/2026 11:41"/>
  </r>
  <r>
    <x v="0"/>
    <x v="0"/>
    <n v="66"/>
    <n v="4"/>
    <s v="GOZ35"/>
    <n v="200"/>
    <n v="0"/>
    <s v="ร้านที่2"/>
    <s v="ม*** ไ***มฆ"/>
    <s v="เพชรบูรณ์"/>
    <s v="-"/>
    <s v=""/>
    <s v="02/01/2026 11:40"/>
    <s v="-"/>
    <s v="J&amp;T COD"/>
    <s v="Tiktok"/>
    <s v="จ่ายทีหลัง / COD"/>
    <s v=""/>
    <s v="768706557824"/>
    <s v="02/01/2026 11:40"/>
  </r>
  <r>
    <x v="1"/>
    <x v="1"/>
    <n v="68"/>
    <n v="2"/>
    <s v="GOZ35"/>
    <n v="200"/>
    <n v="0"/>
    <s v="ร้านที่2"/>
    <s v="ม*** ไ***มฆ"/>
    <s v="เพชรบูรณ์"/>
    <s v="-"/>
    <s v=""/>
    <s v="02/01/2026 11:40"/>
    <s v="-"/>
    <s v="J&amp;T COD"/>
    <s v="Tiktok"/>
    <s v="จ่ายทีหลัง / COD"/>
    <s v=""/>
    <s v="768706557824"/>
    <s v="02/01/2026 11:40"/>
  </r>
  <r>
    <x v="3"/>
    <x v="3"/>
    <n v="66.333333333333329"/>
    <n v="3"/>
    <s v="GOZ34"/>
    <n v="220"/>
    <n v="0"/>
    <s v="ร้านที่4"/>
    <s v="ช***ธรณ์ อ***าติ"/>
    <s v="พัทลุง"/>
    <s v="-"/>
    <s v=""/>
    <s v="02/01/2026 11:40"/>
    <s v="-"/>
    <s v="J&amp;T COD"/>
    <s v="Tiktok"/>
    <s v="จ่ายทีหลัง / COD"/>
    <s v=""/>
    <s v="768740418876"/>
    <s v="02/01/2026 11:40"/>
  </r>
  <r>
    <x v="0"/>
    <x v="0"/>
    <n v="66"/>
    <n v="6"/>
    <s v="GOZ33"/>
    <n v="300"/>
    <n v="0"/>
    <s v="ร้านที่2"/>
    <s v="ธ***รณ์ ท***ศร"/>
    <s v="ชลบุรี"/>
    <s v="-"/>
    <s v=""/>
    <s v="02/01/2026 11:40"/>
    <s v="-"/>
    <s v="J&amp;T COD"/>
    <s v="Tiktok"/>
    <s v="จ่ายทีหลัง / COD"/>
    <s v=""/>
    <s v="768731449813"/>
    <s v="02/01/2026 11:40"/>
  </r>
  <r>
    <x v="1"/>
    <x v="1"/>
    <n v="68"/>
    <n v="3"/>
    <s v="GOZ33"/>
    <n v="300"/>
    <n v="0"/>
    <s v="ร้านที่2"/>
    <s v="ธ***รณ์ ท***ศร"/>
    <s v="ชลบุรี"/>
    <s v="-"/>
    <s v=""/>
    <s v="02/01/2026 11:40"/>
    <s v="-"/>
    <s v="J&amp;T COD"/>
    <s v="Tiktok"/>
    <s v="จ่ายทีหลัง / COD"/>
    <s v=""/>
    <s v="768731449813"/>
    <s v="02/01/2026 11:40"/>
  </r>
  <r>
    <x v="2"/>
    <x v="2"/>
    <n v="50"/>
    <n v="18"/>
    <s v="GOZ32"/>
    <n v="600"/>
    <n v="0"/>
    <s v="ร้านที่2"/>
    <s v="ธ***ร ไ***ิจารณ์"/>
    <s v="พระนครศรีอยุธยา"/>
    <s v="-"/>
    <s v=""/>
    <s v="02/01/2026 11:39"/>
    <s v="-"/>
    <s v="J&amp;T COD"/>
    <s v="Tiktok"/>
    <s v="จ่ายทีหลัง / COD"/>
    <s v=""/>
    <s v="768712733810"/>
    <s v="02/01/2026 11:39"/>
  </r>
  <r>
    <x v="2"/>
    <x v="2"/>
    <n v="33.333333333333336"/>
    <n v="3"/>
    <s v="GOZ31"/>
    <n v="100"/>
    <n v="0"/>
    <s v="ร้านที่2"/>
    <s v="ฮ***ี่"/>
    <s v="ชุมพร"/>
    <s v="-"/>
    <s v=""/>
    <s v="02/01/2026 11:39"/>
    <s v="-"/>
    <s v="J&amp;T COD"/>
    <s v="Tiktok"/>
    <s v="จ่ายทีหลัง / COD"/>
    <s v=""/>
    <s v="768713628896"/>
    <s v="02/01/2026 11:39"/>
  </r>
  <r>
    <x v="0"/>
    <x v="0"/>
    <n v="66"/>
    <n v="4"/>
    <s v="GOZ30"/>
    <n v="200"/>
    <n v="0"/>
    <s v="ร้านที่2"/>
    <s v="ร***ก ห***ย้ม"/>
    <s v="สมุทรปราการ"/>
    <s v="-"/>
    <s v=""/>
    <s v="02/01/2026 11:38"/>
    <s v="-"/>
    <s v="J&amp;T COD"/>
    <s v="Tiktok"/>
    <s v="จ่ายทีหลัง / COD"/>
    <s v=""/>
    <s v="768705757820"/>
    <s v="02/01/2026 11:39"/>
  </r>
  <r>
    <x v="1"/>
    <x v="1"/>
    <n v="68"/>
    <n v="2"/>
    <s v="GOZ30"/>
    <n v="200"/>
    <n v="0"/>
    <s v="ร้านที่2"/>
    <s v="ร***ก ห***ย้ม"/>
    <s v="สมุทรปราการ"/>
    <s v="-"/>
    <s v=""/>
    <s v="02/01/2026 11:38"/>
    <s v="-"/>
    <s v="J&amp;T COD"/>
    <s v="Tiktok"/>
    <s v="จ่ายทีหลัง / COD"/>
    <s v=""/>
    <s v="768705757820"/>
    <s v="02/01/2026 11:39"/>
  </r>
  <r>
    <x v="0"/>
    <x v="0"/>
    <n v="66"/>
    <n v="2"/>
    <s v="GOZ28"/>
    <n v="100"/>
    <n v="0"/>
    <s v="ร้านที่2"/>
    <s v="น***าวเกศรางิ้วเรือง"/>
    <s v="ชลบุรี"/>
    <s v="-"/>
    <s v=""/>
    <s v="02/01/2026 11:37"/>
    <s v="-"/>
    <s v="J&amp;T COD"/>
    <s v="Tiktok"/>
    <s v="จ่ายทีหลัง / COD"/>
    <s v=""/>
    <s v="768702652900"/>
    <s v="02/01/2026 11:37"/>
  </r>
  <r>
    <x v="1"/>
    <x v="1"/>
    <n v="68"/>
    <n v="1"/>
    <s v="GOZ28"/>
    <n v="100"/>
    <n v="0"/>
    <s v="ร้านที่2"/>
    <s v="น***าวเกศรางิ้วเรือง"/>
    <s v="ชลบุรี"/>
    <s v="-"/>
    <s v=""/>
    <s v="02/01/2026 11:37"/>
    <s v="-"/>
    <s v="J&amp;T COD"/>
    <s v="Tiktok"/>
    <s v="จ่ายทีหลัง / COD"/>
    <s v=""/>
    <s v="768702652900"/>
    <s v="02/01/2026 11:37"/>
  </r>
  <r>
    <x v="2"/>
    <x v="2"/>
    <n v="33.333333333333336"/>
    <n v="3"/>
    <s v="GOZ27"/>
    <n v="100"/>
    <n v="0"/>
    <s v="ร้านที่2"/>
    <s v="น***าวเกศรางิ้วเรือง"/>
    <s v="ชลบุรี"/>
    <s v="-"/>
    <s v=""/>
    <s v="02/01/2026 11:37"/>
    <s v="-"/>
    <s v="J&amp;T COD"/>
    <s v="Tiktok"/>
    <s v="จ่ายทีหลัง / COD"/>
    <s v=""/>
    <s v="768775530876"/>
    <s v="02/01/2026 11:37"/>
  </r>
  <r>
    <x v="2"/>
    <x v="2"/>
    <n v="40"/>
    <n v="10"/>
    <s v="GOZ26"/>
    <n v="330"/>
    <n v="0"/>
    <s v="ร้านที่2"/>
    <s v="พ***า ส***กูลย์"/>
    <s v="กาญจนบุรี"/>
    <s v="-"/>
    <s v=""/>
    <s v="02/01/2026 11:36"/>
    <s v="-"/>
    <s v="J&amp;T COD"/>
    <s v="Tiktok"/>
    <s v="จ่ายทีหลัง / COD"/>
    <s v=""/>
    <s v="768749540893"/>
    <s v="02/01/2026 11:36"/>
  </r>
  <r>
    <x v="2"/>
    <x v="2"/>
    <n v="40"/>
    <n v="10"/>
    <s v="GOZ25"/>
    <n v="330"/>
    <n v="0"/>
    <s v="ร้านที่2"/>
    <s v="ม***นันท์  ร***ระเสริฐ"/>
    <s v="กรุงเทพมหานคร"/>
    <s v="-"/>
    <s v=""/>
    <s v="02/01/2026 11:35"/>
    <s v="-"/>
    <s v="J&amp;T COD"/>
    <s v="Tiktok"/>
    <s v="จ่ายทีหลัง / COD"/>
    <s v=""/>
    <s v="768743634890"/>
    <s v="02/01/2026 11:35"/>
  </r>
  <r>
    <x v="2"/>
    <x v="2"/>
    <n v="50"/>
    <n v="6"/>
    <s v="GOZ24"/>
    <n v="200"/>
    <n v="0"/>
    <s v="ร้านที่2"/>
    <s v="พ***ินทร์ โ***์สุวรรณ"/>
    <s v="สมุทรปราการ"/>
    <s v="-"/>
    <s v=""/>
    <s v="02/01/2026 11:32"/>
    <s v="-"/>
    <s v="Flash Express Thailand"/>
    <s v="Tiktok"/>
    <s v="tiktok"/>
    <s v=""/>
    <s v="THT02032CG06D0Z"/>
    <s v="02/01/2026 11:32"/>
  </r>
  <r>
    <x v="2"/>
    <x v="2"/>
    <n v="33.333333333333336"/>
    <n v="3"/>
    <s v="GOZ23"/>
    <n v="200"/>
    <n v="0"/>
    <s v="ร้านที่2"/>
    <s v="M**"/>
    <s v="กรุงเทพฯ"/>
    <s v="-"/>
    <s v=""/>
    <s v="02/01/2026 11:31"/>
    <s v="-"/>
    <s v="J&amp;T COD"/>
    <s v="Tiktok"/>
    <s v="จ่ายทีหลัง / COD"/>
    <s v=""/>
    <s v="768798210821"/>
    <s v="02/01/2026 11:31"/>
  </r>
  <r>
    <x v="0"/>
    <x v="0"/>
    <n v="66"/>
    <n v="2"/>
    <s v="GOZ23"/>
    <n v="200"/>
    <n v="0"/>
    <s v="ร้านที่2"/>
    <s v="M**"/>
    <s v="กรุงเทพฯ"/>
    <s v="-"/>
    <s v=""/>
    <s v="02/01/2026 11:31"/>
    <s v="-"/>
    <s v="J&amp;T COD"/>
    <s v="Tiktok"/>
    <s v="จ่ายทีหลัง / COD"/>
    <s v=""/>
    <s v="768798210821"/>
    <s v="02/01/2026 11:31"/>
  </r>
  <r>
    <x v="1"/>
    <x v="1"/>
    <n v="68"/>
    <n v="1"/>
    <s v="GOZ23"/>
    <n v="200"/>
    <n v="0"/>
    <s v="ร้านที่2"/>
    <s v="M**"/>
    <s v="กรุงเทพฯ"/>
    <s v="-"/>
    <s v=""/>
    <s v="02/01/2026 11:31"/>
    <s v="-"/>
    <s v="J&amp;T COD"/>
    <s v="Tiktok"/>
    <s v="จ่ายทีหลัง / COD"/>
    <s v=""/>
    <s v="768798210821"/>
    <s v="02/01/2026 11:31"/>
  </r>
  <r>
    <x v="2"/>
    <x v="2"/>
    <n v="50"/>
    <n v="6"/>
    <s v="GOZ22"/>
    <n v="200"/>
    <n v="0"/>
    <s v="ร้านที่2"/>
    <s v="ว***นิดา โ***พธิ์"/>
    <s v="เทศบาลนครนครราชสีมา"/>
    <s v="-"/>
    <s v=""/>
    <s v="02/01/2026 11:31"/>
    <s v="-"/>
    <s v="J&amp;T Express"/>
    <s v="Tiktok"/>
    <s v="tiktok"/>
    <s v=""/>
    <s v="768704148844"/>
    <s v="02/01/2026 11:31"/>
  </r>
  <r>
    <x v="2"/>
    <x v="2"/>
    <n v="33.333333333333336"/>
    <n v="3"/>
    <s v="GOZ21"/>
    <n v="100"/>
    <n v="0"/>
    <s v="ร้านที่2"/>
    <s v="ม***สา  เ***อคำหล้า"/>
    <s v="พระนครศรีอยุธยา"/>
    <s v="-"/>
    <s v=""/>
    <s v="02/01/2026 11:30"/>
    <s v="-"/>
    <s v="J&amp;T Express"/>
    <s v="Tiktok"/>
    <s v="tiktok"/>
    <s v=""/>
    <s v="768769340883"/>
    <s v="02/01/2026 11:29"/>
  </r>
  <r>
    <x v="2"/>
    <x v="2"/>
    <n v="33.333333333333336"/>
    <n v="3"/>
    <s v="GOZ20"/>
    <n v="100"/>
    <n v="0"/>
    <s v="ร้านที่2"/>
    <s v="เ* ว***า"/>
    <s v="กรุงเทพฯ"/>
    <s v="-"/>
    <s v=""/>
    <s v="02/01/2026 11:29"/>
    <s v="-"/>
    <s v="J&amp;T Express"/>
    <s v="Tiktok"/>
    <s v="tiktok"/>
    <s v=""/>
    <s v="768746425856"/>
    <s v="02/01/2026 11:29"/>
  </r>
  <r>
    <x v="2"/>
    <x v="2"/>
    <n v="50"/>
    <n v="6"/>
    <s v="GOZ19"/>
    <n v="200"/>
    <n v="0"/>
    <s v="ร้านที่2"/>
    <s v="น***ี  ห***ทองแดง"/>
    <s v="ราชบุรี"/>
    <s v="-"/>
    <s v=""/>
    <s v="02/01/2026 11:29"/>
    <s v="-"/>
    <s v="J&amp;T COD"/>
    <s v="Tiktok"/>
    <s v="จ่ายทีหลัง / COD"/>
    <s v=""/>
    <s v="768707946834"/>
    <s v="02/01/2026 11:29"/>
  </r>
  <r>
    <x v="16"/>
    <x v="19"/>
    <n v="50"/>
    <n v="5"/>
    <s v="GOZ18"/>
    <n v="384"/>
    <n v="0"/>
    <s v="ร้านที่1"/>
    <s v="ม******ก"/>
    <s v="******ระกรวด ตำบลสระกรวด อำเภอศรีเทพ จังหวัดเพชรบูรณ์ 67170"/>
    <s v="67170"/>
    <s v="93"/>
    <s v="02/01/2026 11:29"/>
    <s v="-"/>
    <s v="SPX Express"/>
    <s v="Shopee"/>
    <s v="shopee"/>
    <s v=""/>
    <s v="TH2696665353390"/>
    <s v="02/01/2026 11:29"/>
  </r>
  <r>
    <x v="2"/>
    <x v="2"/>
    <n v="33.333333333333336"/>
    <n v="3"/>
    <s v="GOZ18"/>
    <n v="384"/>
    <n v="0"/>
    <s v="ร้านที่1"/>
    <s v="ม******ก"/>
    <s v="******ระกรวด ตำบลสระกรวด อำเภอศรีเทพ จังหวัดเพชรบูรณ์ 67170"/>
    <s v="67170"/>
    <s v="93"/>
    <s v="02/01/2026 11:29"/>
    <s v="-"/>
    <s v="SPX Express"/>
    <s v="Shopee"/>
    <s v="shopee"/>
    <s v=""/>
    <s v="TH2696665353390"/>
    <s v="02/01/2026 11:29"/>
  </r>
  <r>
    <x v="2"/>
    <x v="2"/>
    <n v="40"/>
    <n v="10"/>
    <s v="GOZ16"/>
    <n v="330"/>
    <n v="0"/>
    <s v="ร้านที่2"/>
    <s v="น***สงเดือนคำสุด"/>
    <s v="อุบลราชธานี"/>
    <s v="-"/>
    <s v=""/>
    <s v="02/01/2026 11:26"/>
    <s v="-"/>
    <s v="J&amp;T Express"/>
    <s v="Tiktok"/>
    <s v="tiktok"/>
    <s v=""/>
    <s v="768743743876"/>
    <s v="02/01/2026 11:26"/>
  </r>
  <r>
    <x v="2"/>
    <x v="2"/>
    <n v="50"/>
    <n v="6"/>
    <s v="GOZ15"/>
    <n v="200"/>
    <n v="0"/>
    <s v="ร้านที่2"/>
    <s v="ป***ญา จ***โพธิ์"/>
    <s v="ลพบุรี"/>
    <s v="-"/>
    <s v=""/>
    <s v="02/01/2026 11:26"/>
    <s v="-"/>
    <s v="J&amp;T COD"/>
    <s v="Tiktok"/>
    <s v="จ่ายทีหลัง / COD"/>
    <s v=""/>
    <s v="768797147834"/>
    <s v="02/01/2026 11:26"/>
  </r>
  <r>
    <x v="2"/>
    <x v="2"/>
    <n v="50"/>
    <n v="6"/>
    <s v="GOZ14"/>
    <n v="200"/>
    <n v="0"/>
    <s v="ร้านที่2"/>
    <s v="เ***อหทัย ป***าภรณ์มารวิช"/>
    <s v="ประจวบคีรีขันธ์"/>
    <s v="-"/>
    <s v=""/>
    <s v="02/01/2026 11:25"/>
    <s v="-"/>
    <s v="J&amp;T Express"/>
    <s v="Tiktok"/>
    <s v="tiktok"/>
    <s v=""/>
    <s v="768793236842"/>
    <s v="02/01/2026 11:25"/>
  </r>
  <r>
    <x v="2"/>
    <x v="2"/>
    <n v="33.333333333333336"/>
    <n v="3"/>
    <s v="GOZ13"/>
    <n v="100"/>
    <n v="0"/>
    <s v="ร้านที่2"/>
    <s v="อ***ใจ เ***วเปี่ยม"/>
    <s v="ระยอง"/>
    <s v="-"/>
    <s v=""/>
    <s v="02/01/2026 11:25"/>
    <s v="-"/>
    <s v="J&amp;T COD"/>
    <s v="Tiktok"/>
    <s v="จ่ายทีหลัง / COD"/>
    <s v="ขอเค้กฝอยทองด้วยนะคะ ไม่เอาเค้กกาแฟนะคะเพราะไม่ทานกาแฟค่ะ 🙏🥰"/>
    <s v="768717233900"/>
    <s v="02/01/2026 11:25"/>
  </r>
  <r>
    <x v="2"/>
    <x v="2"/>
    <n v="50"/>
    <n v="6"/>
    <s v="GOZ12"/>
    <n v="200"/>
    <n v="0"/>
    <s v="ร้านที่2"/>
    <s v="ภ***าภรณ์"/>
    <s v="Buri Ram"/>
    <s v="-"/>
    <s v=""/>
    <s v="02/01/2026 11:24"/>
    <s v="-"/>
    <s v="Flash Express Thailand"/>
    <s v="Tiktok"/>
    <s v="tiktok"/>
    <s v=""/>
    <s v="THT28082CG0208Z"/>
    <s v="02/01/2026 11:23"/>
  </r>
  <r>
    <x v="21"/>
    <x v="24"/>
    <n v="0"/>
    <n v="1"/>
    <s v="GOZ11"/>
    <n v="199"/>
    <n v="0"/>
    <s v="ร้านที่1"/>
    <s v="ยุพเนตร"/>
    <s v="107หมู่12ต.ปากช่องอ.จอมบึงจ.ราชบุรี 70150"/>
    <s v="70150"/>
    <s v="0871624991"/>
    <s v="02/01/2026 10:20"/>
    <s v="sompear3955@gmail.com"/>
    <s v="EMS"/>
    <s v="facebook"/>
    <s v="กสิกร"/>
    <s v=""/>
    <s v="WB129879756TH"/>
    <s v="02/01/2026 11:23"/>
  </r>
  <r>
    <x v="22"/>
    <x v="25"/>
    <n v="100"/>
    <n v="1"/>
    <s v="GOZ11"/>
    <n v="199"/>
    <n v="0"/>
    <s v="ร้านที่1"/>
    <s v="ยุพเนตร"/>
    <s v="107หมู่12ต.ปากช่องอ.จอมบึงจ.ราชบุรี 70150"/>
    <s v="70150"/>
    <s v="0871624991"/>
    <s v="02/01/2026 10:20"/>
    <s v="sompear3955@gmail.com"/>
    <s v="EMS"/>
    <s v="facebook"/>
    <s v="กสิกร"/>
    <s v=""/>
    <s v="WB129879756TH"/>
    <s v="02/01/2026 11:23"/>
  </r>
  <r>
    <x v="20"/>
    <x v="23"/>
    <n v="100"/>
    <n v="1"/>
    <s v="GOZ11"/>
    <n v="199"/>
    <n v="0"/>
    <s v="ร้านที่1"/>
    <s v="ยุพเนตร"/>
    <s v="107หมู่12ต.ปากช่องอ.จอมบึงจ.ราชบุรี 70150"/>
    <s v="70150"/>
    <s v="0871624991"/>
    <s v="02/01/2026 10:20"/>
    <s v="sompear3955@gmail.com"/>
    <s v="EMS"/>
    <s v="facebook"/>
    <s v="กสิกร"/>
    <s v=""/>
    <s v="WB129879756TH"/>
    <s v="02/01/2026 11:23"/>
  </r>
  <r>
    <x v="0"/>
    <x v="0"/>
    <n v="66"/>
    <n v="2"/>
    <s v="GOZ10"/>
    <n v="200"/>
    <n v="0"/>
    <s v="ร้านที่2"/>
    <s v="จ***มาศ  อ***ำ"/>
    <s v="อุตรดิตถ์"/>
    <s v="-"/>
    <s v=""/>
    <s v="02/01/2026 11:24"/>
    <s v="-"/>
    <s v="J&amp;T Express"/>
    <s v="Tiktok"/>
    <s v="tiktok"/>
    <s v=""/>
    <s v="768755124815"/>
    <s v="02/01/2026 11:23"/>
  </r>
  <r>
    <x v="1"/>
    <x v="1"/>
    <n v="68"/>
    <n v="1"/>
    <s v="GOZ10"/>
    <n v="200"/>
    <n v="0"/>
    <s v="ร้านที่2"/>
    <s v="จ***มาศ  อ***ำ"/>
    <s v="อุตรดิตถ์"/>
    <s v="-"/>
    <s v=""/>
    <s v="02/01/2026 11:24"/>
    <s v="-"/>
    <s v="J&amp;T Express"/>
    <s v="Tiktok"/>
    <s v="tiktok"/>
    <s v=""/>
    <s v="768755124815"/>
    <s v="02/01/2026 11:23"/>
  </r>
  <r>
    <x v="2"/>
    <x v="2"/>
    <n v="33.333333333333336"/>
    <n v="3"/>
    <s v="GOZ10"/>
    <n v="200"/>
    <n v="0"/>
    <s v="ร้านที่2"/>
    <s v="จ***มาศ  อ***ำ"/>
    <s v="อุตรดิตถ์"/>
    <s v="-"/>
    <s v=""/>
    <s v="02/01/2026 11:24"/>
    <s v="-"/>
    <s v="J&amp;T Express"/>
    <s v="Tiktok"/>
    <s v="tiktok"/>
    <s v=""/>
    <s v="768755124815"/>
    <s v="02/01/2026 11:23"/>
  </r>
  <r>
    <x v="2"/>
    <x v="2"/>
    <n v="33.333333333333336"/>
    <n v="3"/>
    <s v="GOZ6"/>
    <n v="100"/>
    <n v="0"/>
    <s v="ร้านที่2"/>
    <s v="อ***ันทา ว***ราษฎร์"/>
    <s v="เทศบาลนครขอนแก่น"/>
    <s v="-"/>
    <s v=""/>
    <s v="02/01/2026 11:19"/>
    <s v="-"/>
    <s v="J&amp;T COD"/>
    <s v="Tiktok"/>
    <s v="จ่ายทีหลัง / COD"/>
    <s v=""/>
    <s v="768715029876"/>
    <s v="02/01/2026 11:19"/>
  </r>
  <r>
    <x v="0"/>
    <x v="0"/>
    <n v="66"/>
    <n v="2"/>
    <s v="GOZ5"/>
    <n v="100"/>
    <n v="0"/>
    <s v="ร้านที่2"/>
    <s v="บ***ร ช**"/>
    <s v="พิษณุโลก"/>
    <s v="-"/>
    <s v=""/>
    <s v="02/01/2026 11:18"/>
    <s v="-"/>
    <s v="J&amp;T COD"/>
    <s v="Tiktok"/>
    <s v="จ่ายทีหลัง / COD"/>
    <s v=""/>
    <s v="768709975810"/>
    <s v="02/01/2026 11:19"/>
  </r>
  <r>
    <x v="1"/>
    <x v="1"/>
    <n v="68"/>
    <n v="1"/>
    <s v="GOZ5"/>
    <n v="100"/>
    <n v="0"/>
    <s v="ร้านที่2"/>
    <s v="บ***ร ช**"/>
    <s v="พิษณุโลก"/>
    <s v="-"/>
    <s v=""/>
    <s v="02/01/2026 11:18"/>
    <s v="-"/>
    <s v="J&amp;T COD"/>
    <s v="Tiktok"/>
    <s v="จ่ายทีหลัง / COD"/>
    <s v=""/>
    <s v="768709975810"/>
    <s v="02/01/2026 11:19"/>
  </r>
  <r>
    <x v="2"/>
    <x v="2"/>
    <n v="50"/>
    <n v="6"/>
    <s v="GOZ3"/>
    <n v="200"/>
    <n v="0"/>
    <s v="ร้านที่2"/>
    <s v="อ***จันทร์ ค***"/>
    <s v="อุบลราชธานี"/>
    <s v="-"/>
    <s v=""/>
    <s v="02/01/2026 11:17"/>
    <s v="-"/>
    <s v="J&amp;T COD"/>
    <s v="Tiktok"/>
    <s v="จ่ายทีหลัง / COD"/>
    <s v=""/>
    <s v="768748431835"/>
    <s v="02/01/2026 11:17"/>
  </r>
  <r>
    <x v="2"/>
    <x v="2"/>
    <n v="50"/>
    <n v="6"/>
    <s v="GOZ2"/>
    <n v="200"/>
    <n v="0"/>
    <s v="ร้านที่2"/>
    <s v="น***ทิพย์"/>
    <s v="กรุงเทพฯ"/>
    <s v="-"/>
    <s v=""/>
    <s v="02/01/2026 11:16"/>
    <s v="-"/>
    <s v="J&amp;T COD"/>
    <s v="Tiktok"/>
    <s v="จ่ายทีหลัง / COD"/>
    <s v=""/>
    <s v="768756545830"/>
    <s v="02/01/2026 11:16"/>
  </r>
  <r>
    <x v="0"/>
    <x v="0"/>
    <n v="66"/>
    <n v="4"/>
    <s v="GOZ1"/>
    <n v="200"/>
    <n v="0"/>
    <s v="ร้านที่2"/>
    <s v="ก*** จ***เเก้ว"/>
    <s v="สุโขทัย"/>
    <s v="-"/>
    <s v=""/>
    <s v="02/01/2026 11:15"/>
    <s v="-"/>
    <s v="J&amp;T COD"/>
    <s v="Tiktok"/>
    <s v="จ่ายทีหลัง / COD"/>
    <s v=""/>
    <s v="768791240825"/>
    <s v="02/01/2026 11:15"/>
  </r>
  <r>
    <x v="1"/>
    <x v="1"/>
    <n v="68"/>
    <n v="2"/>
    <s v="GOZ1"/>
    <n v="200"/>
    <n v="0"/>
    <s v="ร้านที่2"/>
    <s v="ก*** จ***เเก้ว"/>
    <s v="สุโขทัย"/>
    <s v="-"/>
    <s v=""/>
    <s v="02/01/2026 11:15"/>
    <s v="-"/>
    <s v="J&amp;T COD"/>
    <s v="Tiktok"/>
    <s v="จ่ายทีหลัง / COD"/>
    <s v=""/>
    <s v="768791240825"/>
    <s v="02/01/2026 11:15"/>
  </r>
  <r>
    <x v="2"/>
    <x v="2"/>
    <n v="50"/>
    <n v="12"/>
    <s v="GOZ0"/>
    <n v="400"/>
    <n v="0"/>
    <s v="ร้านที่2"/>
    <s v="W***wee"/>
    <s v="นนทบุรี"/>
    <s v="-"/>
    <s v=""/>
    <s v="02/01/2026 11:15"/>
    <s v="-"/>
    <s v="J&amp;T COD"/>
    <s v="Tiktok"/>
    <s v="จ่ายทีหลัง / COD"/>
    <s v=""/>
    <s v="768740155842"/>
    <s v="02/01/2026 11:15"/>
  </r>
  <r>
    <x v="2"/>
    <x v="2"/>
    <n v="50"/>
    <n v="6"/>
    <s v="GOY99"/>
    <n v="200"/>
    <n v="0"/>
    <s v="ร้านที่2"/>
    <s v="น***ีระพงศ์  ค***ู"/>
    <s v="นนทบุรี"/>
    <s v="-"/>
    <s v=""/>
    <s v="02/01/2026 11:16"/>
    <s v="-"/>
    <s v="Flash Express Thailand"/>
    <s v="Tiktok"/>
    <s v="tiktok"/>
    <s v=""/>
    <s v="THT03062CG01Y6Z"/>
    <s v="02/01/2026 11:15"/>
  </r>
  <r>
    <x v="2"/>
    <x v="2"/>
    <n v="50"/>
    <n v="6"/>
    <s v="GOY97"/>
    <n v="200"/>
    <n v="0"/>
    <s v="ร้านที่2"/>
    <s v="บ***ระคอง พ***าร"/>
    <s v="นครราชสีมา"/>
    <s v="-"/>
    <s v=""/>
    <s v="02/01/2026 11:13"/>
    <s v="-"/>
    <s v="J&amp;T COD"/>
    <s v="Tiktok"/>
    <s v="จ่ายทีหลัง / COD"/>
    <s v=""/>
    <s v="768738948832"/>
    <s v="02/01/2026 11:13"/>
  </r>
  <r>
    <x v="3"/>
    <x v="3"/>
    <n v="66.333333333333329"/>
    <n v="6"/>
    <s v="GOY96"/>
    <n v="1275"/>
    <n v="0"/>
    <s v="ร้านที่1"/>
    <s v="ช******ย"/>
    <s v="******อง จ.ลพบุรี ตำบลตะลุง อำเภอเมืองลพบุรี จังหวัดลพบุรี 15000"/>
    <s v="15000"/>
    <s v="34"/>
    <s v="02/01/2026 11:12"/>
    <s v="-"/>
    <s v="SPX Express"/>
    <s v="Shopee"/>
    <s v="shopee"/>
    <s v=""/>
    <s v="TH2678970637721"/>
    <s v="02/01/2026 11:12"/>
  </r>
  <r>
    <x v="3"/>
    <x v="3"/>
    <n v="69.900000000000006"/>
    <n v="10"/>
    <s v="GOY96"/>
    <n v="1275"/>
    <n v="0"/>
    <s v="ร้านที่1"/>
    <s v="ช******ย"/>
    <s v="******อง จ.ลพบุรี ตำบลตะลุง อำเภอเมืองลพบุรี จังหวัดลพบุรี 15000"/>
    <s v="15000"/>
    <s v="34"/>
    <s v="02/01/2026 11:12"/>
    <s v="-"/>
    <s v="SPX Express"/>
    <s v="Shopee"/>
    <s v="shopee"/>
    <s v=""/>
    <s v="TH2678970637721"/>
    <s v="02/01/2026 11:12"/>
  </r>
  <r>
    <x v="3"/>
    <x v="3"/>
    <n v="66.333333333333329"/>
    <n v="3"/>
    <s v="GOY95"/>
    <n v="220"/>
    <n v="0"/>
    <s v="ร้านที่4"/>
    <s v="ร***นภา ห***ทอง"/>
    <s v="สุรินทร์"/>
    <s v="-"/>
    <s v=""/>
    <s v="02/01/2026 11:11"/>
    <s v="-"/>
    <s v="J&amp;T Express"/>
    <s v="Tiktok"/>
    <s v="tiktok"/>
    <s v=""/>
    <s v="768744613873"/>
    <s v="02/01/2026 11:10"/>
  </r>
  <r>
    <x v="2"/>
    <x v="2"/>
    <n v="33.333333333333336"/>
    <n v="3"/>
    <s v="GOY94"/>
    <n v="100"/>
    <n v="0"/>
    <s v="ร้านที่2"/>
    <s v="ป***ิตา ม***งษ์"/>
    <s v="สมุทรปราการ"/>
    <s v="-"/>
    <s v=""/>
    <s v="02/01/2026 11:10"/>
    <s v="-"/>
    <s v="J&amp;T Express"/>
    <s v="Tiktok"/>
    <s v="tiktok"/>
    <s v=""/>
    <s v="768793627873"/>
    <s v="02/01/2026 11:10"/>
  </r>
  <r>
    <x v="2"/>
    <x v="2"/>
    <n v="50"/>
    <n v="12"/>
    <s v="GOY93"/>
    <n v="400"/>
    <n v="0"/>
    <s v="ร้านที่2"/>
    <s v="เ***นี เ***นวิลัย"/>
    <s v="สุพรรณบุรี"/>
    <s v="-"/>
    <s v=""/>
    <s v="02/01/2026 11:09"/>
    <s v="-"/>
    <s v="J&amp;T COD"/>
    <s v="Tiktok"/>
    <s v="จ่ายทีหลัง / COD"/>
    <s v=""/>
    <s v="768706354835"/>
    <s v="02/01/2026 11:09"/>
  </r>
  <r>
    <x v="2"/>
    <x v="2"/>
    <n v="33.333333333333336"/>
    <n v="6"/>
    <s v="GOY92"/>
    <n v="200"/>
    <n v="0"/>
    <s v="ร้านที่2"/>
    <s v="เ***ลักษณ์ ท***า"/>
    <s v="เทศบาลนครนครศรีธรรมราช"/>
    <s v="-"/>
    <s v=""/>
    <s v="02/01/2026 11:08"/>
    <s v="-"/>
    <s v="J&amp;T COD"/>
    <s v="Tiktok"/>
    <s v="จ่ายทีหลัง / COD"/>
    <s v=""/>
    <s v="768739232844"/>
    <s v="02/01/2026 11:08"/>
  </r>
  <r>
    <x v="0"/>
    <x v="0"/>
    <n v="66"/>
    <n v="2"/>
    <s v="GOY91"/>
    <n v="118"/>
    <n v="18"/>
    <s v="ร้านที่2"/>
    <s v="อ***ย ศ***นันต์"/>
    <s v="อุบลราชธานี"/>
    <s v="-"/>
    <s v=""/>
    <s v="02/01/2026 11:07"/>
    <s v="-"/>
    <s v="J&amp;T COD"/>
    <s v="Tiktok"/>
    <s v="จ่ายทีหลัง / COD"/>
    <s v=""/>
    <s v="768794370820"/>
    <s v="02/01/2026 11:07"/>
  </r>
  <r>
    <x v="1"/>
    <x v="1"/>
    <n v="68"/>
    <n v="1"/>
    <s v="GOY91"/>
    <n v="118"/>
    <n v="18"/>
    <s v="ร้านที่2"/>
    <s v="อ***ย ศ***นันต์"/>
    <s v="อุบลราชธานี"/>
    <s v="-"/>
    <s v=""/>
    <s v="02/01/2026 11:07"/>
    <s v="-"/>
    <s v="J&amp;T COD"/>
    <s v="Tiktok"/>
    <s v="จ่ายทีหลัง / COD"/>
    <s v=""/>
    <s v="768794370820"/>
    <s v="02/01/2026 11:07"/>
  </r>
  <r>
    <x v="2"/>
    <x v="2"/>
    <n v="33.333333333333336"/>
    <n v="3"/>
    <s v="GOY90"/>
    <n v="100"/>
    <n v="0"/>
    <s v="ร้านที่2"/>
    <s v="แ**   .***.......เจริญสุข"/>
    <s v="กรุงเทพฯ"/>
    <s v="-"/>
    <s v=""/>
    <s v="02/01/2026 11:06"/>
    <s v="-"/>
    <s v="J&amp;T COD"/>
    <s v="Tiktok"/>
    <s v="จ่ายทีหลัง / COD"/>
    <s v=""/>
    <s v="768764030882"/>
    <s v="02/01/2026 11:07"/>
  </r>
  <r>
    <x v="0"/>
    <x v="0"/>
    <n v="66"/>
    <n v="6"/>
    <s v="GOY89"/>
    <n v="300"/>
    <n v="0"/>
    <s v="ร้านที่2"/>
    <s v="อ***ัตน์  จ***ร์พิทักษ์"/>
    <s v="อำเภอเมืองเพชรบูรณ์"/>
    <s v="-"/>
    <s v=""/>
    <s v="02/01/2026 11:07"/>
    <s v="-"/>
    <s v="J&amp;T Express"/>
    <s v="Tiktok"/>
    <s v="tiktok"/>
    <s v=""/>
    <s v="768745241810"/>
    <s v="02/01/2026 11:06"/>
  </r>
  <r>
    <x v="1"/>
    <x v="1"/>
    <n v="68"/>
    <n v="3"/>
    <s v="GOY89"/>
    <n v="300"/>
    <n v="0"/>
    <s v="ร้านที่2"/>
    <s v="อ***ัตน์  จ***ร์พิทักษ์"/>
    <s v="อำเภอเมืองเพชรบูรณ์"/>
    <s v="-"/>
    <s v=""/>
    <s v="02/01/2026 11:07"/>
    <s v="-"/>
    <s v="J&amp;T Express"/>
    <s v="Tiktok"/>
    <s v="tiktok"/>
    <s v=""/>
    <s v="768745241810"/>
    <s v="02/01/2026 11:06"/>
  </r>
  <r>
    <x v="2"/>
    <x v="2"/>
    <n v="50"/>
    <n v="6"/>
    <s v="GOY88"/>
    <n v="200"/>
    <n v="0"/>
    <s v="ร้านที่2"/>
    <s v="ด***รัตน์ ค***น"/>
    <s v="สระบุรี"/>
    <s v="-"/>
    <s v=""/>
    <s v="02/01/2026 11:04"/>
    <s v="-"/>
    <s v="J&amp;T COD"/>
    <s v="Tiktok"/>
    <s v="จ่ายทีหลัง / COD"/>
    <s v=""/>
    <s v="768793345843"/>
    <s v="02/01/2026 11:04"/>
  </r>
  <r>
    <x v="6"/>
    <x v="7"/>
    <n v="103.55"/>
    <n v="1"/>
    <s v="GOY85"/>
    <n v="216.1"/>
    <n v="9"/>
    <s v="ร้านที่3"/>
    <s v="กุสุมา ภูทอง"/>
    <s v="75หมู่ 9 บ.โพธิ์ทอง · คำใหญ่/ Kham Yai_x000a__x000a_ห้วยเม็ก/ Huai Mekกาฬสินธุ์/ Kalasin_x000a_46170"/>
    <s v="46170"/>
    <s v="660815923565"/>
    <s v="02/01/2026 11:02"/>
    <s v="-"/>
    <s v="Kerry_dropoff"/>
    <s v="Lazada"/>
    <s v="lazada"/>
    <s v=""/>
    <s v="TH430886N10M7B"/>
    <s v="02/01/2026 11:02"/>
  </r>
  <r>
    <x v="4"/>
    <x v="7"/>
    <n v="103.55"/>
    <n v="1"/>
    <s v="GOY85"/>
    <n v="216.1"/>
    <n v="9"/>
    <s v="ร้านที่3"/>
    <s v="กุสุมา ภูทอง"/>
    <s v="75หมู่ 9 บ.โพธิ์ทอง · คำใหญ่/ Kham Yai_x000a__x000a_ห้วยเม็ก/ Huai Mekกาฬสินธุ์/ Kalasin_x000a_46170"/>
    <s v="46170"/>
    <s v="660815923565"/>
    <s v="02/01/2026 11:02"/>
    <s v="-"/>
    <s v="Kerry_dropoff"/>
    <s v="Lazada"/>
    <s v="lazada"/>
    <s v=""/>
    <s v="TH430886N10M7B"/>
    <s v="02/01/2026 11:02"/>
  </r>
  <r>
    <x v="23"/>
    <x v="26"/>
    <n v="10"/>
    <n v="10"/>
    <s v="GOY84"/>
    <n v="99.99"/>
    <n v="0"/>
    <s v="ร้านที่2"/>
    <s v="น***บัวสอน พ***เมือง"/>
    <s v="ปทุมธานี"/>
    <s v="-"/>
    <s v=""/>
    <s v="02/01/2026 11:00"/>
    <s v="-"/>
    <s v="Flash Express Thailand"/>
    <s v="Tiktok"/>
    <s v="tiktok"/>
    <s v=""/>
    <s v="THT04022CJ0503Z"/>
    <s v="02/01/2026 11:00"/>
  </r>
  <r>
    <x v="2"/>
    <x v="2"/>
    <n v="50"/>
    <n v="6"/>
    <s v="GOY83"/>
    <n v="200"/>
    <n v="0"/>
    <s v="ร้านที่2"/>
    <s v="น***รากร  ส***ะปุญญา"/>
    <s v="ปทุมธานี"/>
    <s v="-"/>
    <s v=""/>
    <s v="02/01/2026 10:59"/>
    <s v="-"/>
    <s v="Flash Express Thailand"/>
    <s v="Tiktok"/>
    <s v="tiktok"/>
    <s v=""/>
    <s v="THT04022CG07N0Z"/>
    <s v="02/01/2026 10:57"/>
  </r>
  <r>
    <x v="0"/>
    <x v="0"/>
    <n v="66"/>
    <n v="2"/>
    <s v="GOY82"/>
    <n v="100"/>
    <n v="0"/>
    <s v="ร้านที่2"/>
    <s v="เ***รร  ป***ุมสูตร"/>
    <s v="กาญจนบุรี"/>
    <s v="-"/>
    <s v=""/>
    <s v="02/01/2026 10:56"/>
    <s v="-"/>
    <s v="J&amp;T COD"/>
    <s v="Tiktok"/>
    <s v="จ่ายทีหลัง / COD"/>
    <s v=""/>
    <s v="768741575825"/>
    <s v="02/01/2026 10:56"/>
  </r>
  <r>
    <x v="1"/>
    <x v="1"/>
    <n v="68"/>
    <n v="1"/>
    <s v="GOY82"/>
    <n v="100"/>
    <n v="0"/>
    <s v="ร้านที่2"/>
    <s v="เ***รร  ป***ุมสูตร"/>
    <s v="กาญจนบุรี"/>
    <s v="-"/>
    <s v=""/>
    <s v="02/01/2026 10:56"/>
    <s v="-"/>
    <s v="J&amp;T COD"/>
    <s v="Tiktok"/>
    <s v="จ่ายทีหลัง / COD"/>
    <s v=""/>
    <s v="768741575825"/>
    <s v="02/01/2026 10:56"/>
  </r>
  <r>
    <x v="0"/>
    <x v="0"/>
    <n v="66"/>
    <n v="2"/>
    <s v="GOY81"/>
    <n v="129"/>
    <n v="29"/>
    <s v="ร้านที่2"/>
    <s v="เ***มสวย ย***"/>
    <s v="พระนครศรีอยุธยา"/>
    <s v="-"/>
    <s v=""/>
    <s v="02/01/2026 10:55"/>
    <s v="-"/>
    <s v="J&amp;T COD"/>
    <s v="Tiktok"/>
    <s v="จ่ายทีหลัง / COD"/>
    <s v=""/>
    <s v="768766463824"/>
    <s v="02/01/2026 10:55"/>
  </r>
  <r>
    <x v="1"/>
    <x v="1"/>
    <n v="68"/>
    <n v="1"/>
    <s v="GOY81"/>
    <n v="129"/>
    <n v="29"/>
    <s v="ร้านที่2"/>
    <s v="เ***มสวย ย***"/>
    <s v="พระนครศรีอยุธยา"/>
    <s v="-"/>
    <s v=""/>
    <s v="02/01/2026 10:55"/>
    <s v="-"/>
    <s v="J&amp;T COD"/>
    <s v="Tiktok"/>
    <s v="จ่ายทีหลัง / COD"/>
    <s v=""/>
    <s v="768766463824"/>
    <s v="02/01/2026 10:55"/>
  </r>
  <r>
    <x v="2"/>
    <x v="2"/>
    <n v="50"/>
    <n v="6"/>
    <s v="GOY80"/>
    <n v="200"/>
    <n v="0"/>
    <s v="ร้านที่2"/>
    <s v="น***รณ์ บ***ื่น"/>
    <s v="นครสวรรค์"/>
    <s v="-"/>
    <s v=""/>
    <s v="02/01/2026 10:55"/>
    <s v="-"/>
    <s v="J&amp;T COD"/>
    <s v="Tiktok"/>
    <s v="จ่ายทีหลัง / COD"/>
    <s v=""/>
    <s v="768793346845"/>
    <s v="02/01/2026 10:55"/>
  </r>
  <r>
    <x v="2"/>
    <x v="2"/>
    <n v="50"/>
    <n v="6"/>
    <s v="GOY79"/>
    <n v="200"/>
    <n v="0"/>
    <s v="ร้านที่2"/>
    <s v="ณ***ัตร  ล***่น"/>
    <s v="เทศบาลเมืองจันทบุรี"/>
    <s v="-"/>
    <s v=""/>
    <s v="02/01/2026 10:55"/>
    <s v="-"/>
    <s v="J&amp;T COD"/>
    <s v="Tiktok"/>
    <s v="จ่ายทีหลัง / COD"/>
    <s v="ไม่เอารสกาแฟได้ไหมครับ น้องผมกินกาแฟไม่ได้ครับ ขอบคุณครับ"/>
    <s v="768713341841"/>
    <s v="02/01/2026 10:55"/>
  </r>
  <r>
    <x v="4"/>
    <x v="4"/>
    <n v="139"/>
    <n v="1"/>
    <s v="GOY78"/>
    <n v="108.99"/>
    <n v="0"/>
    <s v="ร้านที่2"/>
    <s v="ส***ตน์   แ***ี"/>
    <s v="ชลบุรี"/>
    <s v="-"/>
    <s v=""/>
    <s v="02/01/2026 10:54"/>
    <s v="-"/>
    <s v="J&amp;T COD"/>
    <s v="Tiktok"/>
    <s v="จ่ายทีหลัง / COD"/>
    <s v=""/>
    <s v="768794010843"/>
    <s v="02/01/2026 10:54"/>
  </r>
  <r>
    <x v="0"/>
    <x v="0"/>
    <n v="66"/>
    <n v="2"/>
    <s v="GOY77"/>
    <n v="300"/>
    <n v="0"/>
    <s v="ร้านที่2"/>
    <s v="เ*** ส***ดอร์"/>
    <s v="ภูเก็ต"/>
    <s v="-"/>
    <s v=""/>
    <s v="02/01/2026 10:54"/>
    <s v="-"/>
    <s v="J&amp;T Express"/>
    <s v="Tiktok"/>
    <s v="tiktok"/>
    <s v=""/>
    <s v="768725110904"/>
    <s v="02/01/2026 10:52"/>
  </r>
  <r>
    <x v="1"/>
    <x v="1"/>
    <n v="68"/>
    <n v="1"/>
    <s v="GOY77"/>
    <n v="300"/>
    <n v="0"/>
    <s v="ร้านที่2"/>
    <s v="เ*** ส***ดอร์"/>
    <s v="ภูเก็ต"/>
    <s v="-"/>
    <s v=""/>
    <s v="02/01/2026 10:54"/>
    <s v="-"/>
    <s v="J&amp;T Express"/>
    <s v="Tiktok"/>
    <s v="tiktok"/>
    <s v=""/>
    <s v="768725110904"/>
    <s v="02/01/2026 10:52"/>
  </r>
  <r>
    <x v="2"/>
    <x v="2"/>
    <n v="50"/>
    <n v="6"/>
    <s v="GOY77"/>
    <n v="300"/>
    <n v="0"/>
    <s v="ร้านที่2"/>
    <s v="เ*** ส***ดอร์"/>
    <s v="ภูเก็ต"/>
    <s v="-"/>
    <s v=""/>
    <s v="02/01/2026 10:54"/>
    <s v="-"/>
    <s v="J&amp;T Express"/>
    <s v="Tiktok"/>
    <s v="tiktok"/>
    <s v=""/>
    <s v="768725110904"/>
    <s v="02/01/2026 10:52"/>
  </r>
  <r>
    <x v="0"/>
    <x v="0"/>
    <n v="66"/>
    <n v="2"/>
    <s v="GOY76"/>
    <n v="100"/>
    <n v="0"/>
    <s v="ร้านที่2"/>
    <s v="ศ***รัตน์ เ***อนอิ่ม"/>
    <s v="กรุงเทพฯ"/>
    <s v="-"/>
    <s v=""/>
    <s v="02/01/2026 10:52"/>
    <s v="-"/>
    <s v="J&amp;T Express"/>
    <s v="Tiktok"/>
    <s v="tiktok"/>
    <s v=""/>
    <s v="768729571831"/>
    <s v="02/01/2026 10:52"/>
  </r>
  <r>
    <x v="1"/>
    <x v="1"/>
    <n v="68"/>
    <n v="1"/>
    <s v="GOY76"/>
    <n v="100"/>
    <n v="0"/>
    <s v="ร้านที่2"/>
    <s v="ศ***รัตน์ เ***อนอิ่ม"/>
    <s v="กรุงเทพฯ"/>
    <s v="-"/>
    <s v=""/>
    <s v="02/01/2026 10:52"/>
    <s v="-"/>
    <s v="J&amp;T Express"/>
    <s v="Tiktok"/>
    <s v="tiktok"/>
    <s v=""/>
    <s v="768729571831"/>
    <s v="02/01/2026 10:52"/>
  </r>
  <r>
    <x v="2"/>
    <x v="2"/>
    <n v="50"/>
    <n v="6"/>
    <s v="GOY75"/>
    <n v="200"/>
    <n v="0"/>
    <s v="ร้านที่2"/>
    <s v="ก***ิกา   ส***พงศ์"/>
    <s v="สตูล"/>
    <s v="-"/>
    <s v=""/>
    <s v="02/01/2026 10:50"/>
    <s v="-"/>
    <s v="J&amp;T COD"/>
    <s v="Tiktok"/>
    <s v="จ่ายทีหลัง / COD"/>
    <s v=""/>
    <s v="768741945856"/>
    <s v="02/01/2026 10:50"/>
  </r>
  <r>
    <x v="2"/>
    <x v="2"/>
    <n v="50"/>
    <n v="6"/>
    <s v="GOY74"/>
    <n v="200"/>
    <n v="0"/>
    <s v="ร้านที่2"/>
    <s v="ค***ญญา"/>
    <s v="ลพบุรี"/>
    <s v="-"/>
    <s v=""/>
    <s v="02/01/2026 10:49"/>
    <s v="-"/>
    <s v="J&amp;T Express"/>
    <s v="Tiktok"/>
    <s v="tiktok"/>
    <s v=""/>
    <s v="768705038850"/>
    <s v="02/01/2026 10:49"/>
  </r>
  <r>
    <x v="2"/>
    <x v="2"/>
    <n v="50"/>
    <n v="6"/>
    <s v="GOY73"/>
    <n v="200"/>
    <n v="0"/>
    <s v="ร้านที่2"/>
    <s v="ส***รณ์ ว***อานัน"/>
    <s v="เชียงใหม่"/>
    <s v="-"/>
    <s v=""/>
    <s v="02/01/2026 10:44"/>
    <s v="-"/>
    <s v="J&amp;T Express"/>
    <s v="Tiktok"/>
    <s v="tiktok"/>
    <s v=""/>
    <s v="768727437855"/>
    <s v="02/01/2026 10:44"/>
  </r>
  <r>
    <x v="2"/>
    <x v="2"/>
    <n v="50"/>
    <n v="6"/>
    <s v="GOY71"/>
    <n v="200"/>
    <n v="0"/>
    <s v="ร้านที่2"/>
    <s v="ส***รณ์ ว***อานัน"/>
    <s v="เชียงใหม่"/>
    <s v="-"/>
    <s v=""/>
    <s v="02/01/2026 10:41"/>
    <s v="-"/>
    <s v="J&amp;T COD"/>
    <s v="Tiktok"/>
    <s v="จ่ายทีหลัง / COD"/>
    <s v=""/>
    <s v="768705632844"/>
    <s v="02/01/2026 10:41"/>
  </r>
  <r>
    <x v="2"/>
    <x v="2"/>
    <n v="50"/>
    <n v="12"/>
    <s v="GOY70"/>
    <n v="400"/>
    <n v="0"/>
    <s v="ร้านที่2"/>
    <s v="S***nya T***eng"/>
    <s v="ศรีสะเกษ"/>
    <s v="-"/>
    <s v=""/>
    <s v="02/01/2026 10:41"/>
    <s v="-"/>
    <s v="J&amp;T Express"/>
    <s v="Tiktok"/>
    <s v="tiktok"/>
    <s v=""/>
    <s v="768783642830"/>
    <s v="02/01/2026 10:41"/>
  </r>
  <r>
    <x v="0"/>
    <x v="0"/>
    <n v="66"/>
    <n v="2"/>
    <s v="GOY69"/>
    <n v="100"/>
    <n v="0"/>
    <s v="ร้านที่2"/>
    <s v="ศ***มา"/>
    <s v="ขอนแก่น"/>
    <s v="-"/>
    <s v=""/>
    <s v="02/01/2026 10:35"/>
    <s v="-"/>
    <s v="J&amp;T COD"/>
    <s v="Tiktok"/>
    <s v="จ่ายทีหลัง / COD"/>
    <s v=""/>
    <s v="768770578844"/>
    <s v="02/01/2026 10:35"/>
  </r>
  <r>
    <x v="1"/>
    <x v="1"/>
    <n v="68"/>
    <n v="1"/>
    <s v="GOY69"/>
    <n v="100"/>
    <n v="0"/>
    <s v="ร้านที่2"/>
    <s v="ศ***มา"/>
    <s v="ขอนแก่น"/>
    <s v="-"/>
    <s v=""/>
    <s v="02/01/2026 10:35"/>
    <s v="-"/>
    <s v="J&amp;T COD"/>
    <s v="Tiktok"/>
    <s v="จ่ายทีหลัง / COD"/>
    <s v=""/>
    <s v="768770578844"/>
    <s v="02/01/2026 10:35"/>
  </r>
  <r>
    <x v="2"/>
    <x v="2"/>
    <n v="33.333333333333336"/>
    <n v="3"/>
    <s v="GOY68"/>
    <n v="100"/>
    <n v="0"/>
    <s v="ร้านที่2"/>
    <s v="โ***  อ***ียะ"/>
    <s v="กรุงเทพฯ"/>
    <s v="-"/>
    <s v=""/>
    <s v="02/01/2026 10:35"/>
    <s v="-"/>
    <s v="J&amp;T Express"/>
    <s v="Tiktok"/>
    <s v="tiktok"/>
    <s v=""/>
    <s v="768773622886"/>
    <s v="02/01/2026 10:35"/>
  </r>
  <r>
    <x v="2"/>
    <x v="2"/>
    <n v="50"/>
    <n v="6"/>
    <s v="GOY67"/>
    <n v="200"/>
    <n v="0"/>
    <s v="ร้านที่2"/>
    <s v="ศ***มา"/>
    <s v="ขอนแก่น"/>
    <s v="-"/>
    <s v=""/>
    <s v="02/01/2026 10:33"/>
    <s v="-"/>
    <s v="J&amp;T COD"/>
    <s v="Tiktok"/>
    <s v="จ่ายทีหลัง / COD"/>
    <s v=""/>
    <s v="768720741854"/>
    <s v="02/01/2026 10:34"/>
  </r>
  <r>
    <x v="15"/>
    <x v="18"/>
    <n v="33.333333333333336"/>
    <n v="6"/>
    <s v="GOY66"/>
    <n v="270"/>
    <n v="0"/>
    <s v="ร้านที่2"/>
    <s v="แ***้องเคอร์ฟิว พ***บขิง"/>
    <s v="กาฬสินธุ์"/>
    <s v="-"/>
    <s v=""/>
    <s v="02/01/2026 10:33"/>
    <s v="-"/>
    <s v="J&amp;T COD"/>
    <s v="Tiktok"/>
    <s v="จ่ายทีหลัง / COD"/>
    <s v=""/>
    <s v="768709328903"/>
    <s v="02/01/2026 10:33"/>
  </r>
  <r>
    <x v="15"/>
    <x v="18"/>
    <n v="33.333333333333336"/>
    <n v="3"/>
    <s v="GOY65"/>
    <n v="135"/>
    <n v="0"/>
    <s v="ร้านที่2"/>
    <s v="น***ญาณิศา บ***่วย"/>
    <s v="ประจวบคีรีขันธ์"/>
    <s v="-"/>
    <s v=""/>
    <s v="02/01/2026 10:33"/>
    <s v="-"/>
    <s v="J&amp;T COD"/>
    <s v="Tiktok"/>
    <s v="จ่ายทีหลัง / COD"/>
    <s v=""/>
    <s v="768731729905"/>
    <s v="02/01/2026 10:33"/>
  </r>
  <r>
    <x v="3"/>
    <x v="3"/>
    <n v="66.333333333333329"/>
    <n v="12"/>
    <s v="GOY64"/>
    <n v="880"/>
    <n v="0"/>
    <s v="ร้านที่4"/>
    <s v="น***าวผกาพรรณ ต***โพธิ์"/>
    <s v="นนทบุรี"/>
    <s v="-"/>
    <s v=""/>
    <s v="02/01/2026 10:32"/>
    <s v="-"/>
    <s v="J&amp;T Express"/>
    <s v="Tiktok"/>
    <s v="tiktok"/>
    <s v=""/>
    <s v="768752013890"/>
    <s v="02/01/2026 10:32"/>
  </r>
  <r>
    <x v="2"/>
    <x v="2"/>
    <n v="33.333333333333336"/>
    <n v="3"/>
    <s v="GOY63"/>
    <n v="100"/>
    <n v="0"/>
    <s v="ร้านที่2"/>
    <s v="ส***ญ ท***ุก"/>
    <s v="พิจิตร"/>
    <s v="-"/>
    <s v=""/>
    <s v="02/01/2026 10:31"/>
    <s v="-"/>
    <s v="J&amp;T COD"/>
    <s v="Tiktok"/>
    <s v="จ่ายทีหลัง / COD"/>
    <s v=""/>
    <s v="768736233893"/>
    <s v="02/01/2026 10:32"/>
  </r>
  <r>
    <x v="2"/>
    <x v="2"/>
    <n v="33.333333333333336"/>
    <n v="3"/>
    <s v="GOY62"/>
    <n v="100"/>
    <n v="0"/>
    <s v="ร้านที่2"/>
    <s v="ว***ี เ***สวัสดิ์"/>
    <s v="นครปฐม"/>
    <s v="-"/>
    <s v=""/>
    <s v="02/01/2026 10:30"/>
    <s v="-"/>
    <s v="J&amp;T COD"/>
    <s v="Tiktok"/>
    <s v="จ่ายทีหลัง / COD"/>
    <s v=""/>
    <s v="768776547895"/>
    <s v="02/01/2026 10:30"/>
  </r>
  <r>
    <x v="0"/>
    <x v="0"/>
    <n v="66"/>
    <n v="4"/>
    <s v="GOY61"/>
    <n v="200"/>
    <n v="0"/>
    <s v="ร้านที่4"/>
    <s v="ข***้องชีต้าร์"/>
    <s v="ศรีสะเกษ"/>
    <s v="-"/>
    <s v=""/>
    <s v="02/01/2026 10:29"/>
    <s v="-"/>
    <s v="J&amp;T COD"/>
    <s v="Tiktok"/>
    <s v="จ่ายทีหลัง / COD"/>
    <s v=""/>
    <s v="768708378896"/>
    <s v="02/01/2026 10:30"/>
  </r>
  <r>
    <x v="1"/>
    <x v="1"/>
    <n v="68"/>
    <n v="2"/>
    <s v="GOY61"/>
    <n v="200"/>
    <n v="0"/>
    <s v="ร้านที่4"/>
    <s v="ข***้องชีต้าร์"/>
    <s v="ศรีสะเกษ"/>
    <s v="-"/>
    <s v=""/>
    <s v="02/01/2026 10:29"/>
    <s v="-"/>
    <s v="J&amp;T COD"/>
    <s v="Tiktok"/>
    <s v="จ่ายทีหลัง / COD"/>
    <s v=""/>
    <s v="768708378896"/>
    <s v="02/01/2026 10:30"/>
  </r>
  <r>
    <x v="2"/>
    <x v="2"/>
    <n v="50"/>
    <n v="6"/>
    <s v="GOY59"/>
    <n v="200"/>
    <n v="0"/>
    <s v="ร้านที่2"/>
    <s v="u***230826172045"/>
    <s v="ปทุมธานี"/>
    <s v="-"/>
    <s v=""/>
    <s v="02/01/2026 10:29"/>
    <s v="-"/>
    <s v="Flash Express Thailand COD"/>
    <s v="Tiktok"/>
    <s v="จ่ายทีหลัง / COD"/>
    <s v=""/>
    <s v="THT04062CHY7X5Z"/>
    <s v="02/01/2026 10:29"/>
  </r>
  <r>
    <x v="2"/>
    <x v="2"/>
    <n v="50"/>
    <n v="6"/>
    <s v="GOY58"/>
    <n v="200"/>
    <n v="0"/>
    <s v="ร้านที่2"/>
    <s v="u***3826777760161"/>
    <s v="กรุงเทพฯ"/>
    <s v="-"/>
    <s v=""/>
    <s v="02/01/2026 10:27"/>
    <s v="-"/>
    <s v="J&amp;T COD"/>
    <s v="Tiktok"/>
    <s v="จ่ายทีหลัง / COD"/>
    <s v=""/>
    <s v="768797949846"/>
    <s v="02/01/2026 10:27"/>
  </r>
  <r>
    <x v="2"/>
    <x v="2"/>
    <n v="50"/>
    <n v="6"/>
    <s v="GOY57"/>
    <n v="200"/>
    <n v="0"/>
    <s v="ร้านที่2"/>
    <s v="ธ***ิสิษฐ์ ร***กษ์"/>
    <s v="ตรัง"/>
    <s v="-"/>
    <s v=""/>
    <s v="02/01/2026 10:25"/>
    <s v="-"/>
    <s v="J&amp;T COD"/>
    <s v="Tiktok"/>
    <s v="จ่ายทีหลัง / COD"/>
    <s v=""/>
    <s v="768701343874"/>
    <s v="02/01/2026 10:25"/>
  </r>
  <r>
    <x v="7"/>
    <x v="9"/>
    <n v="139"/>
    <n v="5"/>
    <s v="GOY54"/>
    <n v="544.95000000000005"/>
    <n v="0"/>
    <s v="ร้านที่2"/>
    <s v="ว***ดา เ***บาง"/>
    <s v="กรุงเทพฯ"/>
    <s v="-"/>
    <s v=""/>
    <s v="02/01/2026 10:16"/>
    <s v="-"/>
    <s v="J&amp;T Express"/>
    <s v="Tiktok"/>
    <s v="tiktok"/>
    <s v=""/>
    <s v="768746717826"/>
    <s v="02/01/2026 10:16"/>
  </r>
  <r>
    <x v="2"/>
    <x v="2"/>
    <n v="65"/>
    <n v="9"/>
    <s v="GOY53"/>
    <n v="310"/>
    <n v="0"/>
    <s v="ร้านที่2"/>
    <s v="ส***ฒน์ ว***จันทนา"/>
    <s v="พิจิตร"/>
    <s v="-"/>
    <s v=""/>
    <s v="02/01/2026 10:15"/>
    <s v="-"/>
    <s v="J&amp;T Express"/>
    <s v="Tiktok"/>
    <s v="tiktok"/>
    <s v=""/>
    <s v="768783149901"/>
    <s v="02/01/2026 10:14"/>
  </r>
  <r>
    <x v="4"/>
    <x v="4"/>
    <n v="139"/>
    <n v="1"/>
    <s v="GOY52"/>
    <n v="108.99"/>
    <n v="0"/>
    <s v="ร้านที่2"/>
    <s v="ว***า ม***ณี"/>
    <s v="นครราชสีมา"/>
    <s v="-"/>
    <s v=""/>
    <s v="02/01/2026 10:13"/>
    <s v="-"/>
    <s v="J&amp;T COD"/>
    <s v="Tiktok"/>
    <s v="จ่ายทีหลัง / COD"/>
    <s v=""/>
    <s v="768768328845"/>
    <s v="02/01/2026 10:13"/>
  </r>
  <r>
    <x v="2"/>
    <x v="2"/>
    <n v="65"/>
    <n v="9"/>
    <s v="GOY51"/>
    <n v="310"/>
    <n v="0"/>
    <s v="ร้านที่2"/>
    <s v="ว***พ็ญ บ***ต"/>
    <s v="ปราจีนบุรี"/>
    <s v="-"/>
    <s v=""/>
    <s v="02/01/2026 10:12"/>
    <s v="-"/>
    <s v="J&amp;T Express"/>
    <s v="Tiktok"/>
    <s v="tiktok"/>
    <s v=""/>
    <s v="768738043883"/>
    <s v="02/01/2026 10:12"/>
  </r>
  <r>
    <x v="2"/>
    <x v="2"/>
    <n v="50"/>
    <n v="6"/>
    <s v="GOY50"/>
    <n v="200"/>
    <n v="0"/>
    <s v="ร้านที่2"/>
    <s v="ส***มล เ***งเลิศ"/>
    <s v="เทศบาลนครนครปฐม"/>
    <s v="-"/>
    <s v=""/>
    <s v="02/01/2026 09:32"/>
    <s v="-"/>
    <s v="J&amp;T COD"/>
    <s v="Tiktok"/>
    <s v="จ่ายทีหลัง / COD"/>
    <s v=""/>
    <s v="768738630866"/>
    <s v="02/01/2026 10:12"/>
  </r>
  <r>
    <x v="3"/>
    <x v="3"/>
    <n v="69.900000000000006"/>
    <n v="10"/>
    <s v="GOY49"/>
    <n v="873"/>
    <n v="73"/>
    <s v="ร้านที่1"/>
    <s v="ศ******ล"/>
    <s v="******กชี แขวงลำผักชี เขตหนองจอก จังหวัดกรุงเทพมหานคร 10530"/>
    <s v="10530"/>
    <s v="38"/>
    <s v="02/01/2026 10:41"/>
    <s v="-"/>
    <s v="SPX Express"/>
    <s v="Shopee"/>
    <s v="shopee"/>
    <s v=""/>
    <s v="TH268554933737M"/>
    <s v="02/01/2026 10:12"/>
  </r>
  <r>
    <x v="2"/>
    <x v="2"/>
    <n v="50"/>
    <n v="6"/>
    <s v="GOY48"/>
    <n v="200"/>
    <n v="0"/>
    <s v="ร้านที่2"/>
    <s v="บ***ลง ข***สุข"/>
    <s v="กรุงเทพมหานคร"/>
    <s v="-"/>
    <s v=""/>
    <s v="02/01/2026 10:11"/>
    <s v="-"/>
    <s v="J&amp;T COD"/>
    <s v="Tiktok"/>
    <s v="จ่ายทีหลัง / COD"/>
    <s v=""/>
    <s v="768798839863"/>
    <s v="02/01/2026 10:11"/>
  </r>
  <r>
    <x v="2"/>
    <x v="2"/>
    <n v="50"/>
    <n v="6"/>
    <s v="GOY47"/>
    <n v="200"/>
    <n v="0"/>
    <s v="ร้านที่2"/>
    <s v="อ***รณ  เ***ญศรี"/>
    <s v="สงขลา"/>
    <s v="-"/>
    <s v=""/>
    <s v="02/01/2026 10:10"/>
    <s v="-"/>
    <s v="J&amp;T COD"/>
    <s v="Tiktok"/>
    <s v="จ่ายทีหลัง / COD"/>
    <s v=""/>
    <s v="768775547864"/>
    <s v="02/01/2026 10:11"/>
  </r>
  <r>
    <x v="5"/>
    <x v="16"/>
    <n v="120"/>
    <n v="1"/>
    <s v="GOY46"/>
    <n v="90"/>
    <n v="0"/>
    <s v="ร้านที่4"/>
    <s v="ค***พร ช***ชม"/>
    <s v="สงขลา"/>
    <s v="-"/>
    <s v=""/>
    <s v="02/01/2026 10:10"/>
    <s v="-"/>
    <s v="J&amp;T Express"/>
    <s v="Tiktok"/>
    <s v="tiktok"/>
    <s v=""/>
    <s v="768775408822"/>
    <s v="02/01/2026 10:10"/>
  </r>
  <r>
    <x v="2"/>
    <x v="2"/>
    <n v="65"/>
    <n v="1"/>
    <s v="GOY44"/>
    <n v="45"/>
    <n v="0"/>
    <s v="ร้านที่4"/>
    <s v="ค***งห์ ค***จริต"/>
    <s v="เทศบาลนครพิษณุโลก"/>
    <s v="-"/>
    <s v=""/>
    <s v="02/01/2026 10:07"/>
    <s v="-"/>
    <s v="J&amp;T Express"/>
    <s v="Tiktok"/>
    <s v="tiktok"/>
    <s v=""/>
    <s v="768738238903"/>
    <s v="02/01/2026 10:06"/>
  </r>
  <r>
    <x v="3"/>
    <x v="3"/>
    <n v="66.333333333333329"/>
    <n v="3"/>
    <s v="GOY43"/>
    <n v="220"/>
    <n v="0"/>
    <s v="ร้านที่4"/>
    <s v="น** จ***พร เ***าเขตการณ์"/>
    <s v="สมุทรปราการ"/>
    <s v="-"/>
    <s v=""/>
    <s v="02/01/2026 10:04"/>
    <s v="-"/>
    <s v="J&amp;T Express"/>
    <s v="Tiktok"/>
    <s v="tiktok"/>
    <s v=""/>
    <s v="768753413875"/>
    <s v="02/01/2026 10:04"/>
  </r>
  <r>
    <x v="2"/>
    <x v="2"/>
    <n v="33.333333333333336"/>
    <n v="6"/>
    <s v="GOY42"/>
    <n v="200"/>
    <n v="0"/>
    <s v="ร้านที่2"/>
    <s v="ห**"/>
    <s v="นครราชสีมา"/>
    <s v="-"/>
    <s v=""/>
    <s v="02/01/2026 10:04"/>
    <s v="-"/>
    <s v="J&amp;T Express"/>
    <s v="Tiktok"/>
    <s v="tiktok"/>
    <s v=""/>
    <s v="768747827842"/>
    <s v="02/01/2026 10:04"/>
  </r>
  <r>
    <x v="2"/>
    <x v="2"/>
    <n v="50"/>
    <n v="6"/>
    <s v="GOY40"/>
    <n v="200"/>
    <n v="0"/>
    <s v="ร้านที่2"/>
    <s v="โ***าแสงออ่น"/>
    <s v="สุราษฎร์ธานี"/>
    <s v="-"/>
    <s v=""/>
    <s v="02/01/2026 10:01"/>
    <s v="-"/>
    <s v="J&amp;T COD"/>
    <s v="Tiktok"/>
    <s v="จ่ายทีหลัง / COD"/>
    <s v=""/>
    <s v="768743142882"/>
    <s v="02/01/2026 10:01"/>
  </r>
  <r>
    <x v="2"/>
    <x v="2"/>
    <n v="50"/>
    <n v="6"/>
    <s v="GOY39"/>
    <n v="200"/>
    <n v="0"/>
    <s v="ร้านที่2"/>
    <s v="น***อาภัสรา แ***จิตร"/>
    <s v="อุบลราชธานี"/>
    <s v="-"/>
    <s v=""/>
    <s v="02/01/2026 10:01"/>
    <s v="-"/>
    <s v="J&amp;T Express"/>
    <s v="Tiktok"/>
    <s v="tiktok"/>
    <s v=""/>
    <s v="768763036882"/>
    <s v="02/01/2026 10:01"/>
  </r>
  <r>
    <x v="2"/>
    <x v="2"/>
    <n v="50"/>
    <n v="12"/>
    <s v="GOY37"/>
    <n v="400"/>
    <n v="0"/>
    <s v="ร้านที่2"/>
    <s v="พ***ินทร์ ห***"/>
    <s v="กาฬสินธุ์"/>
    <s v="-"/>
    <s v=""/>
    <s v="02/01/2026 09:58"/>
    <s v="-"/>
    <s v="J&amp;T Express"/>
    <s v="Tiktok"/>
    <s v="tiktok"/>
    <s v=""/>
    <s v="768776551852"/>
    <s v="02/01/2026 09:59"/>
  </r>
  <r>
    <x v="2"/>
    <x v="2"/>
    <n v="33.333333333333336"/>
    <n v="3"/>
    <s v="GOY36"/>
    <n v="100"/>
    <n v="0"/>
    <s v="ร้านที่2"/>
    <s v="ก***นาง"/>
    <s v="นครราชสีมา"/>
    <s v="-"/>
    <s v=""/>
    <s v="02/01/2026 09:58"/>
    <s v="-"/>
    <s v="J&amp;T COD"/>
    <s v="Tiktok"/>
    <s v="จ่ายทีหลัง / COD"/>
    <s v=""/>
    <s v="768793233876"/>
    <s v="02/01/2026 09:58"/>
  </r>
  <r>
    <x v="3"/>
    <x v="3"/>
    <n v="80"/>
    <n v="1"/>
    <s v="GOY35"/>
    <n v="80"/>
    <n v="0"/>
    <s v="ร้านที่1"/>
    <s v="ส******ร"/>
    <s v="******่6 ห้อง215 ตำบลสันทรายน้อย อำเภอสันทราย จังหวัดเชียงใหม่ 50210"/>
    <s v="50210"/>
    <s v="82"/>
    <s v="02/01/2026 09:58"/>
    <s v="-"/>
    <s v="SPX Express"/>
    <s v="Shopee"/>
    <s v="shopee"/>
    <s v=""/>
    <s v="TH262956692390U"/>
    <s v="02/01/2026 09:57"/>
  </r>
  <r>
    <x v="24"/>
    <x v="27"/>
    <n v="12"/>
    <n v="25"/>
    <s v="GOY34"/>
    <n v="1100"/>
    <n v="0"/>
    <s v="ร้านที่1"/>
    <s v="K.FON  (ร้านดอกไม้)"/>
    <s v="39 ถ.รัตนอุทิศ ต.หาดใหญ่ อ.หาดใหญ่_x000a_จ.สงขลา 90110"/>
    <s v="90110"/>
    <s v="0887847197"/>
    <s v="02/01/2026 09:51"/>
    <s v="sompear3955@gmail.com"/>
    <s v="EMS"/>
    <s v="facebook"/>
    <s v="กสิกร"/>
    <s v=""/>
    <s v="WB129879760TH"/>
    <s v="02/01/2026 09:56"/>
  </r>
  <r>
    <x v="2"/>
    <x v="2"/>
    <n v="40"/>
    <n v="20"/>
    <s v="GOY34"/>
    <n v="1100"/>
    <n v="0"/>
    <s v="ร้านที่1"/>
    <s v="K.FON  (ร้านดอกไม้)"/>
    <s v="39 ถ.รัตนอุทิศ ต.หาดใหญ่ อ.หาดใหญ่_x000a_จ.สงขลา 90110"/>
    <s v="90110"/>
    <s v="0887847197"/>
    <s v="02/01/2026 09:51"/>
    <s v="sompear3955@gmail.com"/>
    <s v="EMS"/>
    <s v="facebook"/>
    <s v="กสิกร"/>
    <s v=""/>
    <s v="WB129879760TH"/>
    <s v="02/01/2026 09:56"/>
  </r>
  <r>
    <x v="2"/>
    <x v="2"/>
    <n v="50"/>
    <n v="6"/>
    <s v="GOY33"/>
    <n v="200"/>
    <n v="0"/>
    <s v="ร้านที่2"/>
    <s v="ส***ิม"/>
    <s v="อุบลราชธานี"/>
    <s v="-"/>
    <s v=""/>
    <s v="02/01/2026 09:55"/>
    <s v="-"/>
    <s v="J&amp;T COD"/>
    <s v="Tiktok"/>
    <s v="จ่ายทีหลัง / COD"/>
    <s v=""/>
    <s v="768746432882"/>
    <s v="02/01/2026 09:55"/>
  </r>
  <r>
    <x v="16"/>
    <x v="19"/>
    <n v="65"/>
    <n v="1"/>
    <s v="GOY32"/>
    <n v="215"/>
    <n v="0"/>
    <s v="ร้านที่1"/>
    <s v="สกาวรัตน์ ศรีชาย"/>
    <s v="125 ม.1 ต.พิปูน อ.พิปูน จ.นครศรีธรรมราช 80270_x000a_"/>
    <s v="80270"/>
    <s v="0640089441"/>
    <s v="01/01/2026 10:36"/>
    <s v="sompear3955@gmail.com"/>
    <s v="EMS"/>
    <s v="line_oa"/>
    <s v="กสิกร"/>
    <s v=""/>
    <s v="WB129879773TH"/>
    <s v="02/01/2026 09:54"/>
  </r>
  <r>
    <x v="17"/>
    <x v="20"/>
    <n v="65"/>
    <n v="1"/>
    <s v="GOY32"/>
    <n v="215"/>
    <n v="0"/>
    <s v="ร้านที่1"/>
    <s v="สกาวรัตน์ ศรีชาย"/>
    <s v="125 ม.1 ต.พิปูน อ.พิปูน จ.นครศรีธรรมราช 80270_x000a_"/>
    <s v="80270"/>
    <s v="0640089441"/>
    <s v="01/01/2026 10:36"/>
    <s v="sompear3955@gmail.com"/>
    <s v="EMS"/>
    <s v="line_oa"/>
    <s v="กสิกร"/>
    <s v=""/>
    <s v="WB129879773TH"/>
    <s v="02/01/2026 09:54"/>
  </r>
  <r>
    <x v="10"/>
    <x v="10"/>
    <n v="65"/>
    <n v="1"/>
    <s v="GOY32"/>
    <n v="215"/>
    <n v="0"/>
    <s v="ร้านที่1"/>
    <s v="สกาวรัตน์ ศรีชาย"/>
    <s v="125 ม.1 ต.พิปูน อ.พิปูน จ.นครศรีธรรมราช 80270_x000a_"/>
    <s v="80270"/>
    <s v="0640089441"/>
    <s v="01/01/2026 10:36"/>
    <s v="sompear3955@gmail.com"/>
    <s v="EMS"/>
    <s v="line_oa"/>
    <s v="กสิกร"/>
    <s v=""/>
    <s v="WB129879773TH"/>
    <s v="02/01/2026 09:54"/>
  </r>
  <r>
    <x v="14"/>
    <x v="17"/>
    <n v="65"/>
    <n v="1"/>
    <s v="GOY32"/>
    <n v="215"/>
    <n v="0"/>
    <s v="ร้านที่1"/>
    <s v="สกาวรัตน์ ศรีชาย"/>
    <s v="125 ม.1 ต.พิปูน อ.พิปูน จ.นครศรีธรรมราช 80270_x000a_"/>
    <s v="80270"/>
    <s v="0640089441"/>
    <s v="01/01/2026 10:36"/>
    <s v="sompear3955@gmail.com"/>
    <s v="EMS"/>
    <s v="line_oa"/>
    <s v="กสิกร"/>
    <s v=""/>
    <s v="WB129879773TH"/>
    <s v="02/01/2026 09:54"/>
  </r>
  <r>
    <x v="2"/>
    <x v="2"/>
    <n v="50"/>
    <n v="6"/>
    <s v="GOY31"/>
    <n v="200"/>
    <n v="0"/>
    <s v="ร้านที่2"/>
    <s v="เ***ัดดา ส***จันทร์"/>
    <s v="นนทบุรี"/>
    <s v="-"/>
    <s v=""/>
    <s v="02/01/2026 09:54"/>
    <s v="-"/>
    <s v="J&amp;T COD"/>
    <s v="Tiktok"/>
    <s v="จ่ายทีหลัง / COD"/>
    <s v=""/>
    <s v="768772621853"/>
    <s v="02/01/2026 09:54"/>
  </r>
  <r>
    <x v="16"/>
    <x v="19"/>
    <n v="65"/>
    <n v="1"/>
    <s v="GOY30"/>
    <n v="215"/>
    <n v="0"/>
    <s v="ร้านที่1"/>
    <s v="ขวัญชัย สุวรรณ"/>
    <s v="133 ม.6 ต.สะอาดสมบูรณ์ อ.เมือง จ.ร้อยเอ็ด 45000_x000a_"/>
    <s v="45000"/>
    <s v="0960480586"/>
    <s v="01/01/2026 10:36"/>
    <s v="sompear3955@gmail.com"/>
    <s v="EMS"/>
    <s v="line_oa"/>
    <s v="กสิกร"/>
    <s v=""/>
    <s v="WB129879787TH"/>
    <s v="02/01/2026 09:53"/>
  </r>
  <r>
    <x v="10"/>
    <x v="10"/>
    <n v="65"/>
    <n v="1"/>
    <s v="GOY30"/>
    <n v="215"/>
    <n v="0"/>
    <s v="ร้านที่1"/>
    <s v="ขวัญชัย สุวรรณ"/>
    <s v="133 ม.6 ต.สะอาดสมบูรณ์ อ.เมือง จ.ร้อยเอ็ด 45000_x000a_"/>
    <s v="45000"/>
    <s v="0960480586"/>
    <s v="01/01/2026 10:36"/>
    <s v="sompear3955@gmail.com"/>
    <s v="EMS"/>
    <s v="line_oa"/>
    <s v="กสิกร"/>
    <s v=""/>
    <s v="WB129879787TH"/>
    <s v="02/01/2026 09:53"/>
  </r>
  <r>
    <x v="14"/>
    <x v="17"/>
    <n v="65"/>
    <n v="1"/>
    <s v="GOY30"/>
    <n v="215"/>
    <n v="0"/>
    <s v="ร้านที่1"/>
    <s v="ขวัญชัย สุวรรณ"/>
    <s v="133 ม.6 ต.สะอาดสมบูรณ์ อ.เมือง จ.ร้อยเอ็ด 45000_x000a_"/>
    <s v="45000"/>
    <s v="0960480586"/>
    <s v="01/01/2026 10:36"/>
    <s v="sompear3955@gmail.com"/>
    <s v="EMS"/>
    <s v="line_oa"/>
    <s v="กสิกร"/>
    <s v=""/>
    <s v="WB129879787TH"/>
    <s v="02/01/2026 09:53"/>
  </r>
  <r>
    <x v="17"/>
    <x v="20"/>
    <n v="65"/>
    <n v="1"/>
    <s v="GOY30"/>
    <n v="215"/>
    <n v="0"/>
    <s v="ร้านที่1"/>
    <s v="ขวัญชัย สุวรรณ"/>
    <s v="133 ม.6 ต.สะอาดสมบูรณ์ อ.เมือง จ.ร้อยเอ็ด 45000_x000a_"/>
    <s v="45000"/>
    <s v="0960480586"/>
    <s v="01/01/2026 10:36"/>
    <s v="sompear3955@gmail.com"/>
    <s v="EMS"/>
    <s v="line_oa"/>
    <s v="กสิกร"/>
    <s v=""/>
    <s v="WB129879787TH"/>
    <s v="02/01/2026 09:53"/>
  </r>
  <r>
    <x v="2"/>
    <x v="2"/>
    <n v="33.333333333333336"/>
    <n v="3"/>
    <s v="GOY28"/>
    <n v="100"/>
    <n v="0"/>
    <s v="ร้านที่2"/>
    <s v="บ***รุณ ก***วัสดิ์"/>
    <s v="ปทุมธานี"/>
    <s v="-"/>
    <s v=""/>
    <s v="02/01/2026 09:53"/>
    <s v="-"/>
    <s v="J&amp;T Express"/>
    <s v="Tiktok"/>
    <s v="tiktok"/>
    <s v=""/>
    <s v="768786342866"/>
    <s v="02/01/2026 09:53"/>
  </r>
  <r>
    <x v="16"/>
    <x v="19"/>
    <n v="65"/>
    <n v="1"/>
    <s v="GOY27"/>
    <n v="215"/>
    <n v="0"/>
    <s v="ร้านที่1"/>
    <s v="เจ สิทธิศักดิ์ "/>
    <s v="22/1-3 ห้องเบอร์7 ม.6 ต.โป่ง อ.บางละมุง จ.ชลบุรี 20150 &amp;nbsp;"/>
    <s v="20150"/>
    <s v="0990404228"/>
    <s v="01/01/2026 10:36"/>
    <s v="sompear3955@gmail.com"/>
    <s v="EMS"/>
    <s v="line_oa"/>
    <s v="กสิกร"/>
    <s v=""/>
    <s v="WB129879795TH"/>
    <s v="02/01/2026 09:52"/>
  </r>
  <r>
    <x v="10"/>
    <x v="10"/>
    <n v="65"/>
    <n v="1"/>
    <s v="GOY27"/>
    <n v="215"/>
    <n v="0"/>
    <s v="ร้านที่1"/>
    <s v="เจ สิทธิศักดิ์ "/>
    <s v="22/1-3 ห้องเบอร์7 ม.6 ต.โป่ง อ.บางละมุง จ.ชลบุรี 20150 &amp;nbsp;"/>
    <s v="20150"/>
    <s v="0990404228"/>
    <s v="01/01/2026 10:36"/>
    <s v="sompear3955@gmail.com"/>
    <s v="EMS"/>
    <s v="line_oa"/>
    <s v="กสิกร"/>
    <s v=""/>
    <s v="WB129879795TH"/>
    <s v="02/01/2026 09:52"/>
  </r>
  <r>
    <x v="14"/>
    <x v="17"/>
    <n v="65"/>
    <n v="1"/>
    <s v="GOY27"/>
    <n v="215"/>
    <n v="0"/>
    <s v="ร้านที่1"/>
    <s v="เจ สิทธิศักดิ์ "/>
    <s v="22/1-3 ห้องเบอร์7 ม.6 ต.โป่ง อ.บางละมุง จ.ชลบุรี 20150 &amp;nbsp;"/>
    <s v="20150"/>
    <s v="0990404228"/>
    <s v="01/01/2026 10:36"/>
    <s v="sompear3955@gmail.com"/>
    <s v="EMS"/>
    <s v="line_oa"/>
    <s v="กสิกร"/>
    <s v=""/>
    <s v="WB129879795TH"/>
    <s v="02/01/2026 09:52"/>
  </r>
  <r>
    <x v="17"/>
    <x v="20"/>
    <n v="65"/>
    <n v="1"/>
    <s v="GOY27"/>
    <n v="215"/>
    <n v="0"/>
    <s v="ร้านที่1"/>
    <s v="เจ สิทธิศักดิ์ "/>
    <s v="22/1-3 ห้องเบอร์7 ม.6 ต.โป่ง อ.บางละมุง จ.ชลบุรี 20150 &amp;nbsp;"/>
    <s v="20150"/>
    <s v="0990404228"/>
    <s v="01/01/2026 10:36"/>
    <s v="sompear3955@gmail.com"/>
    <s v="EMS"/>
    <s v="line_oa"/>
    <s v="กสิกร"/>
    <s v=""/>
    <s v="WB129879795TH"/>
    <s v="02/01/2026 09:52"/>
  </r>
  <r>
    <x v="2"/>
    <x v="2"/>
    <n v="50"/>
    <n v="6"/>
    <s v="GOY26"/>
    <n v="200"/>
    <n v="0"/>
    <s v="ร้านที่2"/>
    <s v="ส*** ภ***ต เ***"/>
    <s v="นครสวรรค์"/>
    <s v="-"/>
    <s v=""/>
    <s v="02/01/2026 09:51"/>
    <s v="-"/>
    <s v="J&amp;T Express"/>
    <s v="Tiktok"/>
    <s v="tiktok"/>
    <s v=""/>
    <s v="768753824856"/>
    <s v="02/01/2026 09:51"/>
  </r>
  <r>
    <x v="21"/>
    <x v="24"/>
    <n v="0"/>
    <n v="1"/>
    <s v="GOY25"/>
    <n v="199"/>
    <n v="0"/>
    <s v="ร้านที่1"/>
    <s v="สมศรี แสนสุข"/>
    <s v="20/5 ถ.ภูมิรักษ์ ต.ท่าราบ อ.เมือง จ.เพชรบุรี 76000"/>
    <s v="76000"/>
    <s v="0639979726"/>
    <s v="02/01/2026 09:49"/>
    <s v="sompear3955@gmail.com"/>
    <s v="EMS COD"/>
    <s v="facebook"/>
    <s v="กสิกร"/>
    <s v=""/>
    <s v="WA067364634TH"/>
    <s v="02/01/2026 09:49"/>
  </r>
  <r>
    <x v="19"/>
    <x v="22"/>
    <n v="100"/>
    <n v="1"/>
    <s v="GOY25"/>
    <n v="199"/>
    <n v="0"/>
    <s v="ร้านที่1"/>
    <s v="สมศรี แสนสุข"/>
    <s v="20/5 ถ.ภูมิรักษ์ ต.ท่าราบ อ.เมือง จ.เพชรบุรี 76000"/>
    <s v="76000"/>
    <s v="0639979726"/>
    <s v="02/01/2026 09:49"/>
    <s v="sompear3955@gmail.com"/>
    <s v="EMS COD"/>
    <s v="facebook"/>
    <s v="กสิกร"/>
    <s v=""/>
    <s v="WA067364634TH"/>
    <s v="02/01/2026 09:49"/>
  </r>
  <r>
    <x v="20"/>
    <x v="23"/>
    <n v="100"/>
    <n v="1"/>
    <s v="GOY25"/>
    <n v="199"/>
    <n v="0"/>
    <s v="ร้านที่1"/>
    <s v="สมศรี แสนสุข"/>
    <s v="20/5 ถ.ภูมิรักษ์ ต.ท่าราบ อ.เมือง จ.เพชรบุรี 76000"/>
    <s v="76000"/>
    <s v="0639979726"/>
    <s v="02/01/2026 09:49"/>
    <s v="sompear3955@gmail.com"/>
    <s v="EMS COD"/>
    <s v="facebook"/>
    <s v="กสิกร"/>
    <s v=""/>
    <s v="WA067364634TH"/>
    <s v="02/01/2026 09:49"/>
  </r>
  <r>
    <x v="4"/>
    <x v="4"/>
    <n v="139"/>
    <n v="1"/>
    <s v="GOY22"/>
    <n v="108.99"/>
    <n v="0"/>
    <s v="ร้านที่2"/>
    <s v="ร***โรจน์ น***ทอง"/>
    <s v="สุพรรณบุรี"/>
    <s v="-"/>
    <s v=""/>
    <s v="02/01/2026 09:48"/>
    <s v="-"/>
    <s v="J&amp;T COD"/>
    <s v="Tiktok"/>
    <s v="จ่ายทีหลัง / COD"/>
    <s v=""/>
    <s v="768750012833"/>
    <s v="02/01/2026 09:48"/>
  </r>
  <r>
    <x v="2"/>
    <x v="2"/>
    <n v="40"/>
    <n v="10"/>
    <s v="GOY20"/>
    <n v="395"/>
    <n v="0"/>
    <s v="ร้านที่2"/>
    <s v="น***าวเบญจพร จ***์ลี"/>
    <s v="นครนายก"/>
    <s v="-"/>
    <s v=""/>
    <s v="02/01/2026 09:46"/>
    <s v="-"/>
    <s v="Flash Express Thailand COD"/>
    <s v="Tiktok"/>
    <s v="จ่ายทีหลัง / COD"/>
    <s v=""/>
    <s v="THT11012CHYCH5Z"/>
    <s v="02/01/2026 09:46"/>
  </r>
  <r>
    <x v="2"/>
    <x v="2"/>
    <n v="33.333333333333336"/>
    <n v="3"/>
    <s v="GOY19"/>
    <n v="100"/>
    <n v="0"/>
    <s v="ร้านที่2"/>
    <s v="ว***ร เ***ศรีระ"/>
    <s v="พระนครศรีอยุธยา"/>
    <s v="-"/>
    <s v=""/>
    <s v="02/01/2026 09:45"/>
    <s v="-"/>
    <s v="J&amp;T COD"/>
    <s v="Tiktok"/>
    <s v="จ่ายทีหลัง / COD"/>
    <s v=""/>
    <s v="768721945880"/>
    <s v="02/01/2026 09:45"/>
  </r>
  <r>
    <x v="7"/>
    <x v="9"/>
    <n v="139"/>
    <n v="1"/>
    <s v="GOY18"/>
    <n v="108.99"/>
    <n v="0"/>
    <s v="ร้านที่2"/>
    <s v="พ**"/>
    <s v="สระแก้ว"/>
    <s v="-"/>
    <s v=""/>
    <s v="02/01/2026 09:42"/>
    <s v="-"/>
    <s v="J&amp;T COD"/>
    <s v="Tiktok"/>
    <s v="จ่ายทีหลัง / COD"/>
    <s v=""/>
    <s v="768701723823"/>
    <s v="02/01/2026 09:42"/>
  </r>
  <r>
    <x v="2"/>
    <x v="2"/>
    <n v="50"/>
    <n v="6"/>
    <s v="GOY17"/>
    <n v="200"/>
    <n v="0"/>
    <s v="ร้านที่2"/>
    <s v="แ***ม"/>
    <s v="กรุงเทพฯ"/>
    <s v="-"/>
    <s v=""/>
    <s v="02/01/2026 09:41"/>
    <s v="-"/>
    <s v="J&amp;T COD"/>
    <s v="Tiktok"/>
    <s v="จ่ายทีหลัง / COD"/>
    <s v=""/>
    <s v="768759227854"/>
    <s v="02/01/2026 09:41"/>
  </r>
  <r>
    <x v="2"/>
    <x v="2"/>
    <n v="33.333333333333336"/>
    <n v="3"/>
    <s v="GOY16"/>
    <n v="100"/>
    <n v="0"/>
    <s v="ร้านที่2"/>
    <s v="ร***รา"/>
    <s v="เทศบาลนครอุดรธานี"/>
    <s v="-"/>
    <s v=""/>
    <s v="02/01/2026 09:40"/>
    <s v="-"/>
    <s v="J&amp;T Express"/>
    <s v="Tiktok"/>
    <s v="tiktok"/>
    <s v=""/>
    <s v="768786436865"/>
    <s v="02/01/2026 09:39"/>
  </r>
  <r>
    <x v="2"/>
    <x v="2"/>
    <n v="50"/>
    <n v="12"/>
    <s v="GOY15"/>
    <n v="400"/>
    <n v="0"/>
    <s v="ร้านที่2"/>
    <s v="ก***นา  อ***านนท์"/>
    <s v="พะเยา"/>
    <s v="-"/>
    <s v=""/>
    <s v="02/01/2026 09:39"/>
    <s v="-"/>
    <s v="J&amp;T COD"/>
    <s v="Tiktok"/>
    <s v="จ่ายทีหลัง / COD"/>
    <s v=""/>
    <s v="768706843844"/>
    <s v="02/01/2026 09:39"/>
  </r>
  <r>
    <x v="8"/>
    <x v="12"/>
    <n v="139"/>
    <n v="5"/>
    <s v="GOY14"/>
    <n v="544.95000000000005"/>
    <n v="0"/>
    <s v="ร้านที่2"/>
    <s v="ส***ันต์ ส***จ"/>
    <s v="พระนครศรีอยุธยา"/>
    <s v="-"/>
    <s v=""/>
    <s v="02/01/2026 09:38"/>
    <s v="-"/>
    <s v="J&amp;T COD"/>
    <s v="Tiktok"/>
    <s v="จ่ายทีหลัง / COD"/>
    <s v=""/>
    <s v="768750517835"/>
    <s v="02/01/2026 09:38"/>
  </r>
  <r>
    <x v="2"/>
    <x v="2"/>
    <n v="50"/>
    <n v="6"/>
    <s v="GOY13"/>
    <n v="200"/>
    <n v="0"/>
    <s v="ร้านที่2"/>
    <s v="s***ak v***onpanit"/>
    <s v="ราชบุรี"/>
    <s v="-"/>
    <s v=""/>
    <s v="02/01/2026 09:33"/>
    <s v="-"/>
    <s v="J&amp;T COD"/>
    <s v="Tiktok"/>
    <s v="จ่ายทีหลัง / COD"/>
    <s v=""/>
    <s v="768728931843"/>
    <s v="02/01/2026 09:34"/>
  </r>
  <r>
    <x v="2"/>
    <x v="2"/>
    <n v="50"/>
    <n v="6"/>
    <s v="GOY12"/>
    <n v="200"/>
    <n v="0"/>
    <s v="ร้านที่2"/>
    <s v="p***"/>
    <s v="Samut Sakhon"/>
    <s v="-"/>
    <s v=""/>
    <s v="02/01/2026 09:33"/>
    <s v="-"/>
    <s v="J&amp;T COD"/>
    <s v="Tiktok"/>
    <s v="จ่ายทีหลัง / COD"/>
    <s v=""/>
    <s v="768742731842"/>
    <s v="02/01/2026 09:33"/>
  </r>
  <r>
    <x v="2"/>
    <x v="2"/>
    <n v="50"/>
    <n v="12"/>
    <s v="GOY10"/>
    <n v="400"/>
    <n v="0"/>
    <s v="ร้านที่2"/>
    <s v="ก***์พิชชา ร***ังหวาน"/>
    <s v="Chumphon"/>
    <s v="-"/>
    <s v=""/>
    <s v="02/01/2026 09:33"/>
    <s v="-"/>
    <s v="J&amp;T Express"/>
    <s v="Tiktok"/>
    <s v="tiktok"/>
    <s v=""/>
    <s v="768704446845"/>
    <s v="02/01/2026 09:32"/>
  </r>
  <r>
    <x v="2"/>
    <x v="2"/>
    <n v="33.333333333333336"/>
    <n v="3"/>
    <s v="GOY9"/>
    <n v="100"/>
    <n v="0"/>
    <s v="ร้านที่2"/>
    <s v="ช*** S***I M***"/>
    <s v="นนทบุรี"/>
    <s v="-"/>
    <s v=""/>
    <s v="02/01/2026 09:31"/>
    <s v="-"/>
    <s v="J&amp;T COD"/>
    <s v="Tiktok"/>
    <s v="จ่ายทีหลัง / COD"/>
    <s v=""/>
    <s v="768751236864"/>
    <s v="02/01/2026 09:31"/>
  </r>
  <r>
    <x v="2"/>
    <x v="2"/>
    <n v="50"/>
    <n v="6"/>
    <s v="GOY8"/>
    <n v="200"/>
    <n v="0"/>
    <s v="ร้านที่2"/>
    <s v="ร***ี"/>
    <s v="ระยอง"/>
    <s v="-"/>
    <s v=""/>
    <s v="02/01/2026 09:28"/>
    <s v="-"/>
    <s v="J&amp;T COD"/>
    <s v="Tiktok"/>
    <s v="จ่ายทีหลัง / COD"/>
    <s v=""/>
    <s v="768709221851"/>
    <s v="02/01/2026 09:28"/>
  </r>
  <r>
    <x v="7"/>
    <x v="7"/>
    <n v="103.55"/>
    <n v="1"/>
    <s v="GOY7"/>
    <n v="214.1"/>
    <n v="7"/>
    <s v="ร้านที่3"/>
    <s v="อโณทัย​ วิสุทธ์สุนทร"/>
    <s v="114 หมู่ 7  · คลองไผ่/ Khlong Phai_x000a__x000a_สีคิ้ว/ Sikhioนครราชสีมา/ Nakhon Ratchasima_x000a_30340"/>
    <s v="30340"/>
    <s v="660611373599"/>
    <s v="02/01/2026 09:28"/>
    <s v="-"/>
    <s v="Kerry_dropoff"/>
    <s v="Lazada"/>
    <s v="lazada"/>
    <s v=""/>
    <s v="LEXPU0644013829"/>
    <s v="02/01/2026 09:27"/>
  </r>
  <r>
    <x v="6"/>
    <x v="7"/>
    <n v="103.55"/>
    <n v="1"/>
    <s v="GOY7"/>
    <n v="214.1"/>
    <n v="7"/>
    <s v="ร้านที่3"/>
    <s v="อโณทัย​ วิสุทธ์สุนทร"/>
    <s v="114 หมู่ 7  · คลองไผ่/ Khlong Phai_x000a__x000a_สีคิ้ว/ Sikhioนครราชสีมา/ Nakhon Ratchasima_x000a_30340"/>
    <s v="30340"/>
    <s v="660611373599"/>
    <s v="02/01/2026 09:28"/>
    <s v="-"/>
    <s v="Kerry_dropoff"/>
    <s v="Lazada"/>
    <s v="lazada"/>
    <s v=""/>
    <s v="LEXPU0644013829"/>
    <s v="02/01/2026 09:27"/>
  </r>
  <r>
    <x v="2"/>
    <x v="2"/>
    <n v="33.333333333333336"/>
    <n v="3"/>
    <s v="GOY6"/>
    <n v="100"/>
    <n v="0"/>
    <s v="ร้านที่2"/>
    <s v="บ***ิดา"/>
    <s v="พิษณุโลก"/>
    <s v="-"/>
    <s v=""/>
    <s v="02/01/2026 09:27"/>
    <s v="-"/>
    <s v="J&amp;T COD"/>
    <s v="Tiktok"/>
    <s v="จ่ายทีหลัง / COD"/>
    <s v=""/>
    <s v="768799549851"/>
    <s v="02/01/2026 09:27"/>
  </r>
  <r>
    <x v="3"/>
    <x v="28"/>
    <n v="80.75"/>
    <n v="3"/>
    <s v="GOY5"/>
    <n v="268.25"/>
    <n v="26"/>
    <s v="ร้านที่1"/>
    <s v="ธัญญากร แก้วทวี"/>
    <s v="151 หมู่ 14 ตำบล ร่อนพิบูลย์ อำเภอ ร่อนพิบูลย์_x000a__x000a_ร่อนพิบูลย์/ Ron Phibunนครศรีธรรมราช/ Nakhon Si Thammarat_x000a_80130"/>
    <s v="80130"/>
    <s v="660807277520"/>
    <s v="02/01/2026 09:27"/>
    <s v="-"/>
    <s v="Kerry_dropoff"/>
    <s v="Lazada"/>
    <s v="lazada"/>
    <s v=""/>
    <s v="TH641386MP6D7A"/>
    <s v="02/01/2026 09:27"/>
  </r>
  <r>
    <x v="2"/>
    <x v="2"/>
    <n v="50"/>
    <n v="12"/>
    <s v="GOY4"/>
    <n v="400"/>
    <n v="0"/>
    <s v="ร้านที่2"/>
    <s v="ป***า ส***รเที่ยง"/>
    <s v="กรุงเทพฯ"/>
    <s v="-"/>
    <s v=""/>
    <s v="02/01/2026 09:27"/>
    <s v="-"/>
    <s v="J&amp;T Express"/>
    <s v="Tiktok"/>
    <s v="tiktok"/>
    <s v=""/>
    <s v="768796449842"/>
    <s v="02/01/2026 09:27"/>
  </r>
  <r>
    <x v="7"/>
    <x v="9"/>
    <n v="139"/>
    <n v="2"/>
    <s v="GOY3"/>
    <n v="217.98"/>
    <n v="0"/>
    <s v="ร้านที่2"/>
    <s v="ช***า ก***่างแจ่ม"/>
    <s v="ปราจีนบุรี"/>
    <s v="-"/>
    <s v=""/>
    <s v="02/01/2026 09:23"/>
    <s v="-"/>
    <s v="J&amp;T Express"/>
    <s v="Tiktok"/>
    <s v="tiktok"/>
    <s v=""/>
    <s v="768717929814"/>
    <s v="02/01/2026 09:22"/>
  </r>
  <r>
    <x v="2"/>
    <x v="2"/>
    <n v="50"/>
    <n v="6"/>
    <s v="GOY2"/>
    <n v="200"/>
    <n v="0"/>
    <s v="ร้านที่2"/>
    <s v="อ***"/>
    <s v="กรุงเทพฯ"/>
    <s v="-"/>
    <s v=""/>
    <s v="02/01/2026 09:22"/>
    <s v="-"/>
    <s v="J&amp;T COD"/>
    <s v="Tiktok"/>
    <s v="จ่ายทีหลัง / COD"/>
    <s v=""/>
    <s v="768755930854"/>
    <s v="02/01/2026 09:22"/>
  </r>
  <r>
    <x v="2"/>
    <x v="2"/>
    <n v="33.333333333333336"/>
    <n v="3"/>
    <s v="GOY1"/>
    <n v="100"/>
    <n v="0"/>
    <s v="ร้านที่2"/>
    <s v="ช***ศ ท***น"/>
    <s v="ภูเก็ต"/>
    <s v="-"/>
    <s v=""/>
    <s v="02/01/2026 09:21"/>
    <s v="-"/>
    <s v="J&amp;T COD"/>
    <s v="Tiktok"/>
    <s v="จ่ายทีหลัง / COD"/>
    <s v=""/>
    <s v="768736941851"/>
    <s v="02/01/2026 09:21"/>
  </r>
  <r>
    <x v="2"/>
    <x v="2"/>
    <n v="33.333333333333336"/>
    <n v="3"/>
    <s v="GOY0"/>
    <n v="100"/>
    <n v="0"/>
    <s v="ร้านที่2"/>
    <s v="ข*** ห**"/>
    <s v="สุพรรณบุรี"/>
    <s v="-"/>
    <s v=""/>
    <s v="02/01/2026 09:20"/>
    <s v="-"/>
    <s v="J&amp;T COD"/>
    <s v="Tiktok"/>
    <s v="จ่ายทีหลัง / COD"/>
    <s v=""/>
    <s v="768718746854"/>
    <s v="02/01/2026 09:20"/>
  </r>
  <r>
    <x v="2"/>
    <x v="2"/>
    <n v="50"/>
    <n v="6"/>
    <s v="GOX99"/>
    <n v="200"/>
    <n v="0"/>
    <s v="ร้านที่2"/>
    <s v="ว***ิสา ค***ะเวศ"/>
    <s v="ชลบุรี"/>
    <s v="-"/>
    <s v=""/>
    <s v="02/01/2026 09:19"/>
    <s v="-"/>
    <s v="J&amp;T COD"/>
    <s v="Tiktok"/>
    <s v="จ่ายทีหลัง / COD"/>
    <s v=""/>
    <s v="768737139855"/>
    <s v="02/01/2026 09:19"/>
  </r>
  <r>
    <x v="7"/>
    <x v="7"/>
    <n v="109"/>
    <n v="1"/>
    <s v="GOX98"/>
    <n v="264"/>
    <n v="46"/>
    <s v="ร้านที่1"/>
    <s v="กรุณา มันตะพงศ์"/>
    <s v="617/7 บางอุทิศ ถนนเจริญกรุง ซ.เจริญกรุง 99 แขวงวัดพระยาไกร เขตบางคอแหลม กรุงเทพมหานคร  10120_x000a__x000a_บางคอแหลม/ Bang Kho Laemกรุงเทพมหานคร/ Bangkok_x000a_10120"/>
    <s v="10120"/>
    <s v="660852302423"/>
    <s v="02/01/2026 09:17"/>
    <s v="-"/>
    <s v="Kerry_dropoff"/>
    <s v="Lazada"/>
    <s v="lazada"/>
    <s v=""/>
    <s v="LEXPU0644014557"/>
    <s v="02/01/2026 09:17"/>
  </r>
  <r>
    <x v="4"/>
    <x v="7"/>
    <n v="109"/>
    <n v="1"/>
    <s v="GOX98"/>
    <n v="264"/>
    <n v="46"/>
    <s v="ร้านที่1"/>
    <s v="กรุณา มันตะพงศ์"/>
    <s v="617/7 บางอุทิศ ถนนเจริญกรุง ซ.เจริญกรุง 99 แขวงวัดพระยาไกร เขตบางคอแหลม กรุงเทพมหานคร  10120_x000a__x000a_บางคอแหลม/ Bang Kho Laemกรุงเทพมหานคร/ Bangkok_x000a_10120"/>
    <s v="10120"/>
    <s v="660852302423"/>
    <s v="02/01/2026 09:17"/>
    <s v="-"/>
    <s v="Kerry_dropoff"/>
    <s v="Lazada"/>
    <s v="lazada"/>
    <s v=""/>
    <s v="LEXPU0644014557"/>
    <s v="02/01/2026 09:17"/>
  </r>
  <r>
    <x v="2"/>
    <x v="2"/>
    <n v="50"/>
    <n v="6"/>
    <s v="GOX94"/>
    <n v="200"/>
    <n v="0"/>
    <s v="ร้านที่2"/>
    <s v="น***ุนันทา ป***คำ"/>
    <s v="นครปฐม"/>
    <s v="-"/>
    <s v=""/>
    <s v="02/01/2026 09:10"/>
    <s v="-"/>
    <s v="J&amp;T COD"/>
    <s v="Tiktok"/>
    <s v="จ่ายทีหลัง / COD"/>
    <s v=""/>
    <s v="768741029873"/>
    <s v="02/01/2026 09:10"/>
  </r>
  <r>
    <x v="2"/>
    <x v="2"/>
    <n v="50"/>
    <n v="6"/>
    <s v="GOX93"/>
    <n v="200"/>
    <n v="0"/>
    <s v="ร้านที่2"/>
    <s v="ว*** ฤ***ไชย"/>
    <s v="สมุทรปราการ"/>
    <s v="-"/>
    <s v=""/>
    <s v="02/01/2026 09:10"/>
    <s v="-"/>
    <s v="Flash Express Thailand COD"/>
    <s v="Tiktok"/>
    <s v="จ่ายทีหลัง / COD"/>
    <s v=""/>
    <s v="THT02032CHX6Y7Z"/>
    <s v="02/01/2026 09:10"/>
  </r>
  <r>
    <x v="2"/>
    <x v="2"/>
    <n v="50"/>
    <n v="6"/>
    <s v="GOX92"/>
    <n v="200"/>
    <n v="0"/>
    <s v="ร้านที่2"/>
    <s v="ส***พร แ***มภู"/>
    <s v="ชลบุรี"/>
    <s v="-"/>
    <s v=""/>
    <s v="02/01/2026 09:09"/>
    <s v="-"/>
    <s v="J&amp;T COD"/>
    <s v="Tiktok"/>
    <s v="จ่ายทีหลัง / COD"/>
    <s v=""/>
    <s v="768780228882"/>
    <s v="02/01/2026 09:09"/>
  </r>
  <r>
    <x v="2"/>
    <x v="2"/>
    <n v="33.333333333333336"/>
    <n v="15"/>
    <s v="GOX91"/>
    <n v="500"/>
    <n v="0"/>
    <s v="ร้านที่2"/>
    <s v="น***า น***อง"/>
    <s v="เพชรบูรณ์"/>
    <s v="-"/>
    <s v=""/>
    <s v="02/01/2026 09:07"/>
    <s v="-"/>
    <s v="J&amp;T COD"/>
    <s v="Tiktok"/>
    <s v="จ่ายทีหลัง / COD"/>
    <s v=""/>
    <s v="768726955813"/>
    <s v="02/01/2026 09:07"/>
  </r>
  <r>
    <x v="2"/>
    <x v="2"/>
    <n v="50"/>
    <n v="6"/>
    <s v="GOX90"/>
    <n v="200"/>
    <n v="0"/>
    <s v="ร้านที่2"/>
    <s v="อ***าฏ ห***งิม"/>
    <s v="พัทลุง"/>
    <s v="-"/>
    <s v=""/>
    <s v="02/01/2026 09:06"/>
    <s v="-"/>
    <s v="J&amp;T Express"/>
    <s v="Tiktok"/>
    <s v="tiktok"/>
    <s v=""/>
    <s v="768752132853"/>
    <s v="02/01/2026 09:06"/>
  </r>
  <r>
    <x v="14"/>
    <x v="17"/>
    <n v="54.5"/>
    <n v="2"/>
    <s v="GOX89"/>
    <n v="58.37"/>
    <n v="7"/>
    <s v="ร้านที่1"/>
    <s v="ลัดดา เชื้ออ่าว"/>
    <s v="73/16หมู่18ซ.สุขสวัสดิ์64ถ.สุขสวัดิ์ ตึกD · บางพึ่ง/ Bang Phueng_x000a__x000a_พระประแดง/ Phra Pradaengสมุทรปราการ/ Samut Prakan_x000a_10130"/>
    <s v="10130"/>
    <s v="660803542013"/>
    <s v="02/01/2026 09:04"/>
    <s v="-"/>
    <s v="Kerry_dropoff"/>
    <s v="Lazada"/>
    <s v="lazada"/>
    <s v=""/>
    <s v="LEXPU0643976244"/>
    <s v="02/01/2026 09:04"/>
  </r>
  <r>
    <x v="2"/>
    <x v="2"/>
    <n v="33.333333333333336"/>
    <n v="3"/>
    <s v="GOX88"/>
    <n v="100"/>
    <n v="0"/>
    <s v="ร้านที่2"/>
    <s v="อ***า   อ***รไพศาล"/>
    <s v="กรุงเทพฯ"/>
    <s v="-"/>
    <s v=""/>
    <s v="02/01/2026 09:04"/>
    <s v="-"/>
    <s v="J&amp;T COD"/>
    <s v="Tiktok"/>
    <s v="จ่ายทีหลัง / COD"/>
    <s v=""/>
    <s v="768704541850"/>
    <s v="02/01/2026 09:04"/>
  </r>
  <r>
    <x v="2"/>
    <x v="2"/>
    <n v="50"/>
    <n v="6"/>
    <s v="GOX87"/>
    <n v="200"/>
    <n v="0"/>
    <s v="ร้านที่2"/>
    <s v="ส***งค์ พ***พราะ"/>
    <s v="นครศรีธรรมราช"/>
    <s v="-"/>
    <s v=""/>
    <s v="02/01/2026 09:04"/>
    <s v="-"/>
    <s v="J&amp;T COD"/>
    <s v="Tiktok"/>
    <s v="จ่ายทีหลัง / COD"/>
    <s v=""/>
    <s v="768763536855"/>
    <s v="02/01/2026 09:04"/>
  </r>
  <r>
    <x v="2"/>
    <x v="2"/>
    <n v="50"/>
    <n v="6"/>
    <s v="GOX85"/>
    <n v="200"/>
    <n v="0"/>
    <s v="ร้านที่2"/>
    <s v="โ***่"/>
    <s v="เทศบาลนครนครศรีธรรมราช"/>
    <s v="-"/>
    <s v=""/>
    <s v="02/01/2026 09:01"/>
    <s v="-"/>
    <s v="J&amp;T COD"/>
    <s v="Tiktok"/>
    <s v="จ่ายทีหลัง / COD"/>
    <s v=""/>
    <s v="768781736881"/>
    <s v="02/01/2026 09:01"/>
  </r>
  <r>
    <x v="2"/>
    <x v="2"/>
    <n v="50"/>
    <n v="6"/>
    <s v="GOX84"/>
    <n v="200"/>
    <n v="0"/>
    <s v="ร้านที่2"/>
    <s v="D* D*"/>
    <s v="กรุงเทพฯ"/>
    <s v="-"/>
    <s v=""/>
    <s v="02/01/2026 09:01"/>
    <s v="-"/>
    <s v="J&amp;T COD"/>
    <s v="Tiktok"/>
    <s v="จ่ายทีหลัง / COD"/>
    <s v=""/>
    <s v="768742730862"/>
    <s v="02/01/2026 09:01"/>
  </r>
  <r>
    <x v="2"/>
    <x v="2"/>
    <n v="33.333333333333336"/>
    <n v="3"/>
    <s v="GOX83"/>
    <n v="101"/>
    <n v="1"/>
    <s v="ร้านที่2"/>
    <s v="น***รสา บ***ิตศรี"/>
    <s v="นครปฐม"/>
    <s v="-"/>
    <s v=""/>
    <s v="02/01/2026 08:59"/>
    <s v="-"/>
    <s v="J&amp;T Express"/>
    <s v="Tiktok"/>
    <s v="tiktok"/>
    <s v="ขอรสกาแฟ เผือกมะพร้าวอ่อน หน้าฝอยทอง"/>
    <s v="768749343902"/>
    <s v="02/01/2026 08:59"/>
  </r>
  <r>
    <x v="4"/>
    <x v="4"/>
    <n v="139"/>
    <n v="1"/>
    <s v="GOX82"/>
    <n v="109"/>
    <n v="0"/>
    <s v="ร้านที่2"/>
    <s v="ศ***ร ค***ันท์ ร***เสริมสวย"/>
    <s v="กาญจนบุรี"/>
    <s v="-"/>
    <s v=""/>
    <s v="02/01/2026 08:57"/>
    <s v="-"/>
    <s v="J&amp;T COD"/>
    <s v="Tiktok"/>
    <s v="จ่ายทีหลัง / COD"/>
    <s v=""/>
    <s v="768772329824"/>
    <s v="02/01/2026 08:57"/>
  </r>
  <r>
    <x v="2"/>
    <x v="2"/>
    <n v="50"/>
    <n v="6"/>
    <s v="GOX81"/>
    <n v="200"/>
    <n v="0"/>
    <s v="ร้านที่2"/>
    <s v="เ***นเพ็ญ ร***คร่"/>
    <s v="สระบุรี"/>
    <s v="-"/>
    <s v=""/>
    <s v="02/01/2026 08:56"/>
    <s v="-"/>
    <s v="J&amp;T Express"/>
    <s v="Tiktok"/>
    <s v="tiktok"/>
    <s v=""/>
    <s v="768727025872"/>
    <s v="02/01/2026 08:56"/>
  </r>
  <r>
    <x v="3"/>
    <x v="3"/>
    <n v="66.333333333333329"/>
    <n v="12"/>
    <s v="GOX80"/>
    <n v="880"/>
    <n v="0"/>
    <s v="ร้านที่4"/>
    <s v="เ***นเพ็ญ ท***ิตติกุล"/>
    <s v="เชียงใหม่"/>
    <s v="-"/>
    <s v=""/>
    <s v="02/01/2026 08:56"/>
    <s v="-"/>
    <s v="J&amp;T COD"/>
    <s v="Tiktok"/>
    <s v="จ่ายทีหลัง / COD"/>
    <s v=""/>
    <s v="768767323855"/>
    <s v="02/01/2026 08:56"/>
  </r>
  <r>
    <x v="2"/>
    <x v="2"/>
    <n v="65"/>
    <n v="9"/>
    <s v="GOX79"/>
    <n v="310"/>
    <n v="0"/>
    <s v="ร้านที่2"/>
    <s v="ส***กานต์ อ***ร์จันทร์"/>
    <s v="นครศรีธรรมราช"/>
    <s v="-"/>
    <s v=""/>
    <s v="02/01/2026 08:54"/>
    <s v="-"/>
    <s v="J&amp;T COD"/>
    <s v="Tiktok"/>
    <s v="จ่ายทีหลัง / COD"/>
    <s v=""/>
    <s v="768732943904"/>
    <s v="02/01/2026 08:54"/>
  </r>
  <r>
    <x v="2"/>
    <x v="2"/>
    <n v="50"/>
    <n v="6"/>
    <s v="GOX78"/>
    <n v="200"/>
    <n v="0"/>
    <s v="ร้านที่2"/>
    <s v="เ***"/>
    <s v="หนองคาย"/>
    <s v="-"/>
    <s v=""/>
    <s v="02/01/2026 08:54"/>
    <s v="-"/>
    <s v="J&amp;T COD"/>
    <s v="Tiktok"/>
    <s v="จ่ายทีหลัง / COD"/>
    <s v=""/>
    <s v="768769627883"/>
    <s v="02/01/2026 08:54"/>
  </r>
  <r>
    <x v="3"/>
    <x v="3"/>
    <n v="66.333333333333329"/>
    <n v="3"/>
    <s v="GOX77"/>
    <n v="194.5"/>
    <n v="7"/>
    <s v="ร้านที่3"/>
    <s v="สุพิชชา สีหาบุราณ"/>
    <s v="รพ.นาโพธิ์ ต.ศรีสว่าง_x000a__x000a_นาโพธิ์/ Na Phoบุรีรัมย์/ Buriram_x000a_31230"/>
    <s v="31230"/>
    <s v="660935400879"/>
    <s v="02/01/2026 08:53"/>
    <s v="-"/>
    <s v="Kerry_dropoff"/>
    <s v="Lazada"/>
    <s v="lazada"/>
    <s v=""/>
    <s v="TH281386N1K53E"/>
    <s v="02/01/2026 08:53"/>
  </r>
  <r>
    <x v="8"/>
    <x v="12"/>
    <n v="139"/>
    <n v="1"/>
    <s v="GOX76"/>
    <n v="399"/>
    <n v="0"/>
    <s v="ร้านที่10"/>
    <s v="เดือนเพ็ญ กรงเข็ม"/>
    <s v="17/13 ม 6 ต.ถนนขาด อ.เมือง จ.นครปฐม 73000"/>
    <s v="73000"/>
    <s v="0972263309"/>
    <s v="02/01/2026 08:53"/>
    <s v="sompear3955@gmail.com"/>
    <s v="EMS COD"/>
    <s v="facebook"/>
    <s v="กสิกร"/>
    <s v=""/>
    <s v="WA067364648TH"/>
    <s v="02/01/2026 08:53"/>
  </r>
  <r>
    <x v="6"/>
    <x v="6"/>
    <n v="139"/>
    <n v="1"/>
    <s v="GOX76"/>
    <n v="399"/>
    <n v="0"/>
    <s v="ร้านที่10"/>
    <s v="เดือนเพ็ญ กรงเข็ม"/>
    <s v="17/13 ม 6 ต.ถนนขาด อ.เมือง จ.นครปฐม 73000"/>
    <s v="73000"/>
    <s v="0972263309"/>
    <s v="02/01/2026 08:53"/>
    <s v="sompear3955@gmail.com"/>
    <s v="EMS COD"/>
    <s v="facebook"/>
    <s v="กสิกร"/>
    <s v=""/>
    <s v="WA067364648TH"/>
    <s v="02/01/2026 08:53"/>
  </r>
  <r>
    <x v="7"/>
    <x v="9"/>
    <n v="139"/>
    <n v="1"/>
    <s v="GOX76"/>
    <n v="399"/>
    <n v="0"/>
    <s v="ร้านที่10"/>
    <s v="เดือนเพ็ญ กรงเข็ม"/>
    <s v="17/13 ม 6 ต.ถนนขาด อ.เมือง จ.นครปฐม 73000"/>
    <s v="73000"/>
    <s v="0972263309"/>
    <s v="02/01/2026 08:53"/>
    <s v="sompear3955@gmail.com"/>
    <s v="EMS COD"/>
    <s v="facebook"/>
    <s v="กสิกร"/>
    <s v=""/>
    <s v="WA067364648TH"/>
    <s v="02/01/2026 08:53"/>
  </r>
  <r>
    <x v="4"/>
    <x v="4"/>
    <n v="139"/>
    <n v="1"/>
    <s v="GOX76"/>
    <n v="399"/>
    <n v="0"/>
    <s v="ร้านที่10"/>
    <s v="เดือนเพ็ญ กรงเข็ม"/>
    <s v="17/13 ม 6 ต.ถนนขาด อ.เมือง จ.นครปฐม 73000"/>
    <s v="73000"/>
    <s v="0972263309"/>
    <s v="02/01/2026 08:53"/>
    <s v="sompear3955@gmail.com"/>
    <s v="EMS COD"/>
    <s v="facebook"/>
    <s v="กสิกร"/>
    <s v=""/>
    <s v="WA067364648TH"/>
    <s v="02/01/2026 08:53"/>
  </r>
  <r>
    <x v="3"/>
    <x v="3"/>
    <n v="79"/>
    <n v="2"/>
    <s v="GOX74"/>
    <n v="153"/>
    <n v="0"/>
    <s v="ร้านที่1"/>
    <s v="ล******์"/>
    <s v="******ลาง, อำเภอเมืองปทุมธานี ตำบลบ้านกลาง อำเภอเมืองปทุมธานี จังหวัดปทุมธานี 12000"/>
    <s v="12000"/>
    <s v="37"/>
    <s v="02/01/2026 09:21"/>
    <s v="-"/>
    <s v="SPX Express"/>
    <s v="Shopee"/>
    <s v="shopee"/>
    <s v=""/>
    <s v="TH268156184352R"/>
    <s v="02/01/2026 08:51"/>
  </r>
  <r>
    <x v="8"/>
    <x v="12"/>
    <n v="139"/>
    <n v="1"/>
    <s v="GOX73"/>
    <n v="215"/>
    <n v="0"/>
    <s v="ร้านที่10"/>
    <s v="ประสงค์ อภิวัฒน์ชาติ"/>
    <s v="268 ซ.รัชดา13_x000a_แขวง ดินแดง เขต ดินแดง_x000a_ก.ท.ม _x000a_ 10400"/>
    <s v="10400"/>
    <s v="0816260641"/>
    <s v="02/01/2026 08:51"/>
    <s v="sompear3955@gmail.com"/>
    <s v="EMS COD"/>
    <s v="facebook"/>
    <s v="กสิกร"/>
    <s v=""/>
    <s v="WA067364651TH"/>
    <s v="02/01/2026 08:51"/>
  </r>
  <r>
    <x v="4"/>
    <x v="4"/>
    <n v="139"/>
    <n v="1"/>
    <s v="GOX73"/>
    <n v="215"/>
    <n v="0"/>
    <s v="ร้านที่10"/>
    <s v="ประสงค์ อภิวัฒน์ชาติ"/>
    <s v="268 ซ.รัชดา13_x000a_แขวง ดินแดง เขต ดินแดง_x000a_ก.ท.ม _x000a_ 10400"/>
    <s v="10400"/>
    <s v="0816260641"/>
    <s v="02/01/2026 08:51"/>
    <s v="sompear3955@gmail.com"/>
    <s v="EMS COD"/>
    <s v="facebook"/>
    <s v="กสิกร"/>
    <s v=""/>
    <s v="WA067364651TH"/>
    <s v="02/01/2026 08:51"/>
  </r>
  <r>
    <x v="14"/>
    <x v="17"/>
    <n v="54.5"/>
    <n v="2"/>
    <s v="GOX72"/>
    <n v="75"/>
    <n v="7"/>
    <s v="ร้านที่1"/>
    <s v="ทัศนีย์ บุญ​รอด​"/>
    <s v="7/11 หมู่9 หมู่บ้านปิยวรารมย์เฟส2(ตรงข้าม ซ.2/8) ต.ไทรน้อย ถนนบ้านกล้วย-ไทรน้อย_x000a__x000a_ไทรน้อย/ Sai Noiนนทบุรี/ Nonthaburi_x000a_11150"/>
    <s v="11150"/>
    <s v="660984180973"/>
    <s v="02/01/2026 08:50"/>
    <s v="-"/>
    <s v="Kerry_dropoff"/>
    <s v="Lazada"/>
    <s v="lazada"/>
    <s v=""/>
    <s v="LEXPU0643977398"/>
    <s v="02/01/2026 08:50"/>
  </r>
  <r>
    <x v="2"/>
    <x v="2"/>
    <n v="33.333333333333336"/>
    <n v="3"/>
    <s v="GOX71"/>
    <n v="100"/>
    <n v="0"/>
    <s v="ร้านที่2"/>
    <s v="ภ***ิชา"/>
    <s v="ปทุมธานี"/>
    <s v="-"/>
    <s v=""/>
    <s v="02/01/2026 08:49"/>
    <s v="-"/>
    <s v="Flash Express Thailand COD"/>
    <s v="Tiktok"/>
    <s v="จ่ายทีหลัง / COD"/>
    <s v="ไม่รับกาแฟ"/>
    <s v="THT04022CG0XQ0Z"/>
    <s v="02/01/2026 08:49"/>
  </r>
  <r>
    <x v="0"/>
    <x v="0"/>
    <n v="66"/>
    <n v="2"/>
    <s v="GOX70"/>
    <n v="100"/>
    <n v="0"/>
    <s v="ร้านที่2"/>
    <s v="ส***ยา  ม***ก"/>
    <s v="นครนายก"/>
    <s v="-"/>
    <s v=""/>
    <s v="02/01/2026 08:48"/>
    <s v="-"/>
    <s v="J&amp;T COD"/>
    <s v="Tiktok"/>
    <s v="จ่ายทีหลัง / COD"/>
    <s v=""/>
    <s v="768720466835"/>
    <s v="02/01/2026 08:48"/>
  </r>
  <r>
    <x v="1"/>
    <x v="1"/>
    <n v="68"/>
    <n v="1"/>
    <s v="GOX70"/>
    <n v="100"/>
    <n v="0"/>
    <s v="ร้านที่2"/>
    <s v="ส***ยา  ม***ก"/>
    <s v="นครนายก"/>
    <s v="-"/>
    <s v=""/>
    <s v="02/01/2026 08:48"/>
    <s v="-"/>
    <s v="J&amp;T COD"/>
    <s v="Tiktok"/>
    <s v="จ่ายทีหลัง / COD"/>
    <s v=""/>
    <s v="768720466835"/>
    <s v="02/01/2026 08:48"/>
  </r>
  <r>
    <x v="25"/>
    <x v="29"/>
    <n v="0"/>
    <n v="1"/>
    <s v="GOX69"/>
    <n v="0"/>
    <n v="0"/>
    <s v="ร้านที่1"/>
    <s v="ปาวีณา หนูเซ่ง"/>
    <s v="86 ม.1 ต.ลำภูรา อ.ห้วยยอด จ.ตรัง 92190"/>
    <s v="92190"/>
    <s v="0924159816"/>
    <s v="02/01/2026 08:48"/>
    <s v="macanatic.xr@gmail.com"/>
    <s v="EMS"/>
    <s v="facebook"/>
    <s v="กสิกร"/>
    <s v="เคลม TIKTOK"/>
    <s v="WB129879800TH"/>
    <s v="02/01/2026 08:48"/>
  </r>
  <r>
    <x v="0"/>
    <x v="0"/>
    <n v="66"/>
    <n v="2"/>
    <s v="GOX68"/>
    <n v="100"/>
    <n v="0"/>
    <s v="ร้านที่2"/>
    <s v="เ*** ท***ป้น"/>
    <s v="นครศรีธรรมราช"/>
    <s v="-"/>
    <s v=""/>
    <s v="02/01/2026 08:46"/>
    <s v="-"/>
    <s v="J&amp;T COD"/>
    <s v="Tiktok"/>
    <s v="จ่ายทีหลัง / COD"/>
    <s v=""/>
    <s v="768795971845"/>
    <s v="02/01/2026 08:46"/>
  </r>
  <r>
    <x v="1"/>
    <x v="1"/>
    <n v="68"/>
    <n v="1"/>
    <s v="GOX68"/>
    <n v="100"/>
    <n v="0"/>
    <s v="ร้านที่2"/>
    <s v="เ*** ท***ป้น"/>
    <s v="นครศรีธรรมราช"/>
    <s v="-"/>
    <s v=""/>
    <s v="02/01/2026 08:46"/>
    <s v="-"/>
    <s v="J&amp;T COD"/>
    <s v="Tiktok"/>
    <s v="จ่ายทีหลัง / COD"/>
    <s v=""/>
    <s v="768795971845"/>
    <s v="02/01/2026 08:46"/>
  </r>
  <r>
    <x v="2"/>
    <x v="2"/>
    <n v="65"/>
    <n v="9"/>
    <s v="GOX67"/>
    <n v="310"/>
    <n v="0"/>
    <s v="ร้านที่2"/>
    <s v="ฐ***มา"/>
    <s v="นครราชสีมา"/>
    <s v="-"/>
    <s v=""/>
    <s v="02/01/2026 08:44"/>
    <s v="-"/>
    <s v="J&amp;T COD"/>
    <s v="Tiktok"/>
    <s v="จ่ายทีหลัง / COD"/>
    <s v=""/>
    <s v="768758149891"/>
    <s v="02/01/2026 08:44"/>
  </r>
  <r>
    <x v="8"/>
    <x v="12"/>
    <n v="139"/>
    <n v="1"/>
    <s v="GOX66"/>
    <n v="109.99"/>
    <n v="1"/>
    <s v="ร้านที่2"/>
    <s v="N***aya T***aew"/>
    <s v="สมุทรสาคร"/>
    <s v="-"/>
    <s v=""/>
    <s v="02/01/2026 08:44"/>
    <s v="-"/>
    <s v="J&amp;T COD"/>
    <s v="Tiktok"/>
    <s v="จ่ายทีหลัง / COD"/>
    <s v=""/>
    <s v="768744924824"/>
    <s v="02/01/2026 08:44"/>
  </r>
  <r>
    <x v="2"/>
    <x v="2"/>
    <n v="50"/>
    <n v="6"/>
    <s v="GOX65"/>
    <n v="200"/>
    <n v="0"/>
    <s v="ร้านที่2"/>
    <s v="Y***ra B***anavee-Tiktok"/>
    <s v="Chon Buri"/>
    <s v="-"/>
    <s v=""/>
    <s v="02/01/2026 08:40"/>
    <s v="-"/>
    <s v="J&amp;T COD"/>
    <s v="Tiktok"/>
    <s v="จ่ายทีหลัง / COD"/>
    <s v=""/>
    <s v="768709828880"/>
    <s v="02/01/2026 08:40"/>
  </r>
  <r>
    <x v="13"/>
    <x v="15"/>
    <n v="120"/>
    <n v="1"/>
    <s v="GOX64"/>
    <n v="80"/>
    <n v="0"/>
    <s v="ร้านที่2"/>
    <s v="บ***ร จ***จิม"/>
    <s v="ราชบุรี"/>
    <s v="-"/>
    <s v=""/>
    <s v="02/01/2026 08:38"/>
    <s v="-"/>
    <s v="J&amp;T COD"/>
    <s v="Tiktok"/>
    <s v="จ่ายทีหลัง / COD"/>
    <s v=""/>
    <s v="768705512831"/>
    <s v="02/01/2026 08:38"/>
  </r>
  <r>
    <x v="0"/>
    <x v="0"/>
    <n v="66"/>
    <n v="2"/>
    <s v="GOX63"/>
    <n v="100"/>
    <n v="0"/>
    <s v="ร้านที่2"/>
    <s v="ธ***ารักษ์  น***า"/>
    <s v="อุทัยธานี"/>
    <s v="-"/>
    <s v=""/>
    <s v="02/01/2026 08:38"/>
    <s v="-"/>
    <s v="J&amp;T Express"/>
    <s v="Tiktok"/>
    <s v="tiktok"/>
    <s v=""/>
    <s v="768764379821"/>
    <s v="02/01/2026 08:37"/>
  </r>
  <r>
    <x v="1"/>
    <x v="1"/>
    <n v="68"/>
    <n v="1"/>
    <s v="GOX63"/>
    <n v="100"/>
    <n v="0"/>
    <s v="ร้านที่2"/>
    <s v="ธ***ารักษ์  น***า"/>
    <s v="อุทัยธานี"/>
    <s v="-"/>
    <s v=""/>
    <s v="02/01/2026 08:38"/>
    <s v="-"/>
    <s v="J&amp;T Express"/>
    <s v="Tiktok"/>
    <s v="tiktok"/>
    <s v=""/>
    <s v="768764379821"/>
    <s v="02/01/2026 08:37"/>
  </r>
  <r>
    <x v="2"/>
    <x v="2"/>
    <n v="33.333333333333336"/>
    <n v="3"/>
    <s v="GOX62"/>
    <n v="100"/>
    <n v="0"/>
    <s v="ร้านที่2"/>
    <s v="ฮ***หล ล***ปกรณ์กุล"/>
    <s v="ระนอง"/>
    <s v="-"/>
    <s v=""/>
    <s v="02/01/2026 08:35"/>
    <s v="-"/>
    <s v="J&amp;T COD"/>
    <s v="Tiktok"/>
    <s v="จ่ายทีหลัง / COD"/>
    <s v=""/>
    <s v="768753434890"/>
    <s v="02/01/2026 08:35"/>
  </r>
  <r>
    <x v="2"/>
    <x v="2"/>
    <n v="33.333333333333336"/>
    <n v="3"/>
    <s v="GOX61"/>
    <n v="100"/>
    <n v="0"/>
    <s v="ร้านที่2"/>
    <s v="ส***รณี ม***คง"/>
    <s v="ภูเก็ต"/>
    <s v="-"/>
    <s v=""/>
    <s v="02/01/2026 08:35"/>
    <s v="-"/>
    <s v="J&amp;T Express"/>
    <s v="Tiktok"/>
    <s v="tiktok"/>
    <s v=""/>
    <s v="768781141870"/>
    <s v="02/01/2026 08:35"/>
  </r>
  <r>
    <x v="8"/>
    <x v="7"/>
    <n v="103.55"/>
    <n v="2"/>
    <s v="GOX60"/>
    <n v="253.1"/>
    <n v="46"/>
    <s v="ร้านที่1"/>
    <s v="หนูพัฒ สำราญวงศ์"/>
    <s v="116/2  บ้านฉนวน ตำบล หนองข่า อำเภอ เกษตรสมบูรณ์ · หนองข่า/ Nong Kha_x000a__x000a_เกษตรสมบูรณ์/ Kaset Sombunชัยภูมิ/ Chaiyaphum_x000a_36120"/>
    <s v="36120"/>
    <s v="660640025385"/>
    <s v="02/01/2026 08:32"/>
    <s v="-"/>
    <s v="Kerry_dropoff"/>
    <s v="Lazada"/>
    <s v="lazada"/>
    <s v=""/>
    <s v="TH330486N6AN1H"/>
    <s v="02/01/2026 08:32"/>
  </r>
  <r>
    <x v="2"/>
    <x v="2"/>
    <n v="50"/>
    <n v="18"/>
    <s v="GOX59"/>
    <n v="600"/>
    <n v="0"/>
    <s v="ร้านที่2"/>
    <s v="ว***ี ช***ะเล"/>
    <s v="พัทลุง"/>
    <s v="-"/>
    <s v=""/>
    <s v="02/01/2026 08:32"/>
    <s v="-"/>
    <s v="J&amp;T COD"/>
    <s v="Tiktok"/>
    <s v="จ่ายทีหลัง / COD"/>
    <s v=""/>
    <s v="768760645844"/>
    <s v="02/01/2026 08:32"/>
  </r>
  <r>
    <x v="2"/>
    <x v="2"/>
    <n v="50"/>
    <n v="6"/>
    <s v="GOX58"/>
    <n v="200"/>
    <n v="0"/>
    <s v="ร้านที่2"/>
    <s v="ว***ษฐา แ***ใส"/>
    <s v="เทศบาลนครสุราษฎร์ธานี"/>
    <s v="-"/>
    <s v=""/>
    <s v="02/01/2026 08:31"/>
    <s v="-"/>
    <s v="J&amp;T COD"/>
    <s v="Tiktok"/>
    <s v="จ่ายทีหลัง / COD"/>
    <s v=""/>
    <s v="768797828886"/>
    <s v="02/01/2026 08:31"/>
  </r>
  <r>
    <x v="2"/>
    <x v="2"/>
    <n v="65"/>
    <n v="9"/>
    <s v="GOX57"/>
    <n v="310"/>
    <n v="0"/>
    <s v="ร้านที่2"/>
    <s v="ช***ัย ส***ิเศษ"/>
    <s v="ลพบุรี"/>
    <s v="-"/>
    <s v=""/>
    <s v="02/01/2026 08:31"/>
    <s v="-"/>
    <s v="J&amp;T Express"/>
    <s v="Tiktok"/>
    <s v="tiktok"/>
    <s v=""/>
    <s v="768772155830"/>
    <s v="02/01/2026 08:31"/>
  </r>
  <r>
    <x v="2"/>
    <x v="2"/>
    <n v="65"/>
    <n v="9"/>
    <s v="GOX56"/>
    <n v="310"/>
    <n v="0"/>
    <s v="ร้านที่2"/>
    <s v="ก***รรณ ก***กษม"/>
    <s v="พระนครศรีอยุธยา"/>
    <s v="-"/>
    <s v=""/>
    <s v="02/01/2026 08:30"/>
    <s v="-"/>
    <s v="J&amp;T Express"/>
    <s v="Tiktok"/>
    <s v="tiktok"/>
    <s v=""/>
    <s v="768706340883"/>
    <s v="02/01/2026 08:29"/>
  </r>
  <r>
    <x v="2"/>
    <x v="2"/>
    <n v="50"/>
    <n v="6"/>
    <s v="GOX55"/>
    <n v="200"/>
    <n v="0"/>
    <s v="ร้านที่2"/>
    <s v="ร*** ส***ญฦทุกข์"/>
    <s v="จันทบุรี"/>
    <s v="-"/>
    <s v=""/>
    <s v="02/01/2026 08:28"/>
    <s v="-"/>
    <s v="J&amp;T COD"/>
    <s v="Tiktok"/>
    <s v="จ่ายทีหลัง / COD"/>
    <s v=""/>
    <s v="768725021890"/>
    <s v="02/01/2026 08:28"/>
  </r>
  <r>
    <x v="2"/>
    <x v="2"/>
    <n v="33.333333333333336"/>
    <n v="6"/>
    <s v="GOX54"/>
    <n v="270"/>
    <n v="0"/>
    <s v="ร้านที่2"/>
    <s v="ณ******ย"/>
    <s v="******20ตึก c ถนน เทพารักษ์ ตำบลช้างเผือก ตำบลช้างเผือก อำเภอเมืองเชียงใหม่ จังหวัดเชียงใหม่ 50300"/>
    <s v="50300"/>
    <s v="92"/>
    <s v="02/01/2026 08:28"/>
    <s v="-"/>
    <s v="SPX Express"/>
    <s v="Shopee"/>
    <s v="shopee"/>
    <s v=""/>
    <s v="TH261288205858X"/>
    <s v="02/01/2026 08:28"/>
  </r>
  <r>
    <x v="2"/>
    <x v="2"/>
    <n v="65"/>
    <n v="9"/>
    <s v="GOX53"/>
    <n v="315"/>
    <n v="0"/>
    <s v="ร้านที่2"/>
    <s v="จ***พร ฤ***ศักดิ์ศรี"/>
    <s v="กาญจนบุรี"/>
    <s v="-"/>
    <s v=""/>
    <s v="02/01/2026 08:29"/>
    <s v="-"/>
    <s v="J&amp;T Express"/>
    <s v="Tiktok"/>
    <s v="tiktok"/>
    <s v=""/>
    <s v="768785321905"/>
    <s v="02/01/2026 08:28"/>
  </r>
  <r>
    <x v="2"/>
    <x v="2"/>
    <n v="50"/>
    <n v="6"/>
    <s v="GOX52"/>
    <n v="200"/>
    <n v="0"/>
    <s v="ร้านที่2"/>
    <s v="ว***์ธาดา บ***พ็ง"/>
    <s v="ฉะเชิงเทรา"/>
    <s v="-"/>
    <s v=""/>
    <s v="02/01/2026 08:28"/>
    <s v="-"/>
    <s v="J&amp;T COD"/>
    <s v="Tiktok"/>
    <s v="จ่ายทีหลัง / COD"/>
    <s v=""/>
    <s v="768796738883"/>
    <s v="02/01/2026 08:28"/>
  </r>
  <r>
    <x v="2"/>
    <x v="2"/>
    <n v="50"/>
    <n v="6"/>
    <s v="GOX49"/>
    <n v="200"/>
    <n v="0"/>
    <s v="ร้านที่2"/>
    <s v="ส***ล ศ***ภัย"/>
    <s v="นครราชสีมา"/>
    <s v="-"/>
    <s v=""/>
    <s v="02/01/2026 08:26"/>
    <s v="-"/>
    <s v="J&amp;T COD"/>
    <s v="Tiktok"/>
    <s v="จ่ายทีหลัง / COD"/>
    <s v=""/>
    <s v="768748423892"/>
    <s v="02/01/2026 08:26"/>
  </r>
  <r>
    <x v="2"/>
    <x v="2"/>
    <n v="50"/>
    <n v="6"/>
    <s v="GOX48"/>
    <n v="200"/>
    <n v="0"/>
    <s v="ร้านที่2"/>
    <s v="ว***า    ก***าม"/>
    <s v="ขอนแก่น"/>
    <s v="-"/>
    <s v=""/>
    <s v="02/01/2026 08:16"/>
    <s v="-"/>
    <s v="J&amp;T COD"/>
    <s v="Tiktok"/>
    <s v="จ่ายทีหลัง / COD"/>
    <s v=""/>
    <s v="768799428891"/>
    <s v="02/01/2026 08:16"/>
  </r>
  <r>
    <x v="2"/>
    <x v="2"/>
    <n v="50"/>
    <n v="6"/>
    <s v="GOX46"/>
    <n v="200"/>
    <n v="0"/>
    <s v="ร้านที่2"/>
    <s v="ล***น ส***ยมาตย์"/>
    <s v="กรุงเทพฯ"/>
    <s v="-"/>
    <s v=""/>
    <s v="02/01/2026 08:13"/>
    <s v="-"/>
    <s v="J&amp;T COD"/>
    <s v="Tiktok"/>
    <s v="จ่ายทีหลัง / COD"/>
    <s v=""/>
    <s v="768724534874"/>
    <s v="02/01/2026 08:13"/>
  </r>
  <r>
    <x v="3"/>
    <x v="3"/>
    <n v="66.333333333333329"/>
    <n v="6"/>
    <s v="GOX44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1/2026 08:39"/>
    <s v="-"/>
    <s v="SPX Express"/>
    <s v="Shopee"/>
    <s v="shopee"/>
    <s v=""/>
    <s v="TH2622460983111"/>
    <s v="02/01/2026 08:09"/>
  </r>
  <r>
    <x v="3"/>
    <x v="3"/>
    <n v="80"/>
    <n v="4"/>
    <s v="GOX44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1/2026 08:39"/>
    <s v="-"/>
    <s v="SPX Express"/>
    <s v="Shopee"/>
    <s v="shopee"/>
    <s v=""/>
    <s v="TH2622460983111"/>
    <s v="02/01/2026 08:09"/>
  </r>
  <r>
    <x v="3"/>
    <x v="3"/>
    <n v="80"/>
    <n v="1"/>
    <s v="GOX44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1/2026 08:39"/>
    <s v="-"/>
    <s v="SPX Express"/>
    <s v="Shopee"/>
    <s v="shopee"/>
    <s v=""/>
    <s v="TH2622460983111"/>
    <s v="02/01/2026 08:09"/>
  </r>
  <r>
    <x v="3"/>
    <x v="3"/>
    <n v="79"/>
    <n v="3"/>
    <s v="GOX44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2/01/2026 08:39"/>
    <s v="-"/>
    <s v="SPX Express"/>
    <s v="Shopee"/>
    <s v="shopee"/>
    <s v=""/>
    <s v="TH2622460983111"/>
    <s v="02/01/2026 08:09"/>
  </r>
  <r>
    <x v="2"/>
    <x v="2"/>
    <n v="33.333333333333336"/>
    <n v="3"/>
    <s v="GOX42"/>
    <n v="100"/>
    <n v="0"/>
    <s v="ร้านที่2"/>
    <s v="ธ***งษ์"/>
    <s v="สมุทรสาคร"/>
    <s v="-"/>
    <s v=""/>
    <s v="02/01/2026 08:06"/>
    <s v="-"/>
    <s v="J&amp;T COD"/>
    <s v="Tiktok"/>
    <s v="จ่ายทีหลัง / COD"/>
    <s v=""/>
    <s v="768746685755"/>
    <s v="02/01/2026 08:06"/>
  </r>
  <r>
    <x v="2"/>
    <x v="2"/>
    <n v="50"/>
    <n v="6"/>
    <s v="GOX41"/>
    <n v="200"/>
    <n v="0"/>
    <s v="ร้านที่2"/>
    <s v="ว***า จ***างยาง"/>
    <s v="สมุทรสาคร"/>
    <s v="-"/>
    <s v=""/>
    <s v="02/01/2026 08:05"/>
    <s v="-"/>
    <s v="J&amp;T COD"/>
    <s v="Tiktok"/>
    <s v="จ่ายทีหลัง / COD"/>
    <s v=""/>
    <s v="768775536896"/>
    <s v="02/01/2026 08:05"/>
  </r>
  <r>
    <x v="2"/>
    <x v="2"/>
    <n v="50"/>
    <n v="6"/>
    <s v="GOX40"/>
    <n v="200"/>
    <n v="0"/>
    <s v="ร้านที่2"/>
    <s v="b***ew"/>
    <s v="นครศรีธรรมราช"/>
    <s v="-"/>
    <s v=""/>
    <s v="02/01/2026 08:04"/>
    <s v="-"/>
    <s v="J&amp;T COD"/>
    <s v="Tiktok"/>
    <s v="จ่ายทีหลัง / COD"/>
    <s v=""/>
    <s v="768767822900"/>
    <s v="02/01/2026 08:04"/>
  </r>
  <r>
    <x v="2"/>
    <x v="2"/>
    <n v="50"/>
    <n v="6"/>
    <s v="GOX39"/>
    <n v="200"/>
    <n v="0"/>
    <s v="ร้านที่2"/>
    <s v="พ***พย์ แ***อ่ม"/>
    <s v="กำแพงเพชร"/>
    <s v="-"/>
    <s v=""/>
    <s v="02/01/2026 08:03"/>
    <s v="-"/>
    <s v="J&amp;T COD"/>
    <s v="Tiktok"/>
    <s v="จ่ายทีหลัง / COD"/>
    <s v=""/>
    <s v="768777732892"/>
    <s v="02/01/2026 08:04"/>
  </r>
  <r>
    <x v="2"/>
    <x v="2"/>
    <n v="50"/>
    <n v="6"/>
    <s v="GOX38"/>
    <n v="200"/>
    <n v="0"/>
    <s v="ร้านที่2"/>
    <s v="u***3398624116947"/>
    <s v="กาฬสินธุ์"/>
    <s v="-"/>
    <s v=""/>
    <s v="02/01/2026 08:01"/>
    <s v="-"/>
    <s v="J&amp;T COD"/>
    <s v="Tiktok"/>
    <s v="จ่ายทีหลัง / COD"/>
    <s v=""/>
    <s v="768714532880"/>
    <s v="02/01/2026 08:01"/>
  </r>
  <r>
    <x v="0"/>
    <x v="0"/>
    <n v="66"/>
    <n v="2"/>
    <s v="GOX37"/>
    <n v="100"/>
    <n v="0"/>
    <s v="ร้านที่2"/>
    <s v="ว***ชัย ท***ธสง"/>
    <s v="บุรีรัมย์"/>
    <s v="-"/>
    <s v=""/>
    <s v="02/01/2026 08:00"/>
    <s v="-"/>
    <s v="J&amp;T Express"/>
    <s v="Tiktok"/>
    <s v="tiktok"/>
    <s v=""/>
    <s v="768714668816"/>
    <s v="02/01/2026 07:59"/>
  </r>
  <r>
    <x v="1"/>
    <x v="1"/>
    <n v="68"/>
    <n v="1"/>
    <s v="GOX37"/>
    <n v="100"/>
    <n v="0"/>
    <s v="ร้านที่2"/>
    <s v="ว***ชัย ท***ธสง"/>
    <s v="บุรีรัมย์"/>
    <s v="-"/>
    <s v=""/>
    <s v="02/01/2026 08:00"/>
    <s v="-"/>
    <s v="J&amp;T Express"/>
    <s v="Tiktok"/>
    <s v="tiktok"/>
    <s v=""/>
    <s v="768714668816"/>
    <s v="02/01/2026 07:59"/>
  </r>
  <r>
    <x v="2"/>
    <x v="2"/>
    <n v="50"/>
    <n v="6"/>
    <s v="GOX36"/>
    <n v="200"/>
    <n v="0"/>
    <s v="ร้านที่2"/>
    <s v="ป***ี ห***ง"/>
    <s v="ตรัง"/>
    <s v="-"/>
    <s v=""/>
    <s v="02/01/2026 07:58"/>
    <s v="-"/>
    <s v="J&amp;T Express"/>
    <s v="Tiktok"/>
    <s v="tiktok"/>
    <s v=""/>
    <s v="768794736905"/>
    <s v="02/01/2026 07:58"/>
  </r>
  <r>
    <x v="0"/>
    <x v="0"/>
    <n v="66"/>
    <n v="4"/>
    <s v="GOX35"/>
    <n v="200"/>
    <n v="0"/>
    <s v="ร้านที่2"/>
    <s v="p**"/>
    <s v="กรุงเทพฯ"/>
    <s v="-"/>
    <s v=""/>
    <s v="02/01/2026 07:57"/>
    <s v="-"/>
    <s v="J&amp;T COD"/>
    <s v="Tiktok"/>
    <s v="จ่ายทีหลัง / COD"/>
    <s v=""/>
    <s v="768743172890"/>
    <s v="02/01/2026 07:57"/>
  </r>
  <r>
    <x v="1"/>
    <x v="1"/>
    <n v="68"/>
    <n v="2"/>
    <s v="GOX35"/>
    <n v="200"/>
    <n v="0"/>
    <s v="ร้านที่2"/>
    <s v="p**"/>
    <s v="กรุงเทพฯ"/>
    <s v="-"/>
    <s v=""/>
    <s v="02/01/2026 07:57"/>
    <s v="-"/>
    <s v="J&amp;T COD"/>
    <s v="Tiktok"/>
    <s v="จ่ายทีหลัง / COD"/>
    <s v=""/>
    <s v="768743172890"/>
    <s v="02/01/2026 07:57"/>
  </r>
  <r>
    <x v="2"/>
    <x v="2"/>
    <n v="50"/>
    <n v="6"/>
    <s v="GOX34"/>
    <n v="200"/>
    <n v="0"/>
    <s v="ร้านที่2"/>
    <s v="ส***ย ต***วิไล"/>
    <s v="สุโขทัย"/>
    <s v="-"/>
    <s v=""/>
    <s v="02/01/2026 07:57"/>
    <s v="-"/>
    <s v="J&amp;T COD"/>
    <s v="Tiktok"/>
    <s v="จ่ายทีหลัง / COD"/>
    <s v=""/>
    <s v="768742735891"/>
    <s v="02/01/2026 07:57"/>
  </r>
  <r>
    <x v="2"/>
    <x v="2"/>
    <n v="50"/>
    <n v="6"/>
    <s v="GOX33"/>
    <n v="200"/>
    <n v="0"/>
    <s v="ร้านที่2"/>
    <s v="ส***ย์  ส***ร"/>
    <s v="นนทบุรี"/>
    <s v="-"/>
    <s v=""/>
    <s v="02/01/2026 07:54"/>
    <s v="-"/>
    <s v="Flash Express Thailand COD"/>
    <s v="Tiktok"/>
    <s v="จ่ายทีหลัง / COD"/>
    <s v=""/>
    <s v="THT03062CHXDP3Z"/>
    <s v="02/01/2026 07:55"/>
  </r>
  <r>
    <x v="0"/>
    <x v="0"/>
    <n v="66"/>
    <n v="2"/>
    <s v="GOX32"/>
    <n v="100"/>
    <n v="0"/>
    <s v="ร้านที่2"/>
    <s v="ร***ี ร***ักษา"/>
    <s v="สงขลา"/>
    <s v="-"/>
    <s v=""/>
    <s v="02/01/2026 07:54"/>
    <s v="-"/>
    <s v="J&amp;T Express"/>
    <s v="Tiktok"/>
    <s v="tiktok"/>
    <s v=""/>
    <s v="768763163884"/>
    <s v="02/01/2026 07:54"/>
  </r>
  <r>
    <x v="1"/>
    <x v="1"/>
    <n v="68"/>
    <n v="1"/>
    <s v="GOX32"/>
    <n v="100"/>
    <n v="0"/>
    <s v="ร้านที่2"/>
    <s v="ร***ี ร***ักษา"/>
    <s v="สงขลา"/>
    <s v="-"/>
    <s v=""/>
    <s v="02/01/2026 07:54"/>
    <s v="-"/>
    <s v="J&amp;T Express"/>
    <s v="Tiktok"/>
    <s v="tiktok"/>
    <s v=""/>
    <s v="768763163884"/>
    <s v="02/01/2026 07:54"/>
  </r>
  <r>
    <x v="2"/>
    <x v="2"/>
    <n v="33.333333333333336"/>
    <n v="3"/>
    <s v="GOX31"/>
    <n v="135"/>
    <n v="0"/>
    <s v="ร้านที่2"/>
    <s v="ณ******ย"/>
    <s v="******รือง, อำเภอเมืองน่าน ตำบลเรือง อำเภอเมืองน่าน จังหวัดน่าน 55000"/>
    <s v="55000"/>
    <s v="92"/>
    <s v="02/01/2026 07:55"/>
    <s v="-"/>
    <s v="SPX Express"/>
    <s v="Shopee"/>
    <s v="shopee"/>
    <s v=""/>
    <s v="TH262011337388Z"/>
    <s v="02/01/2026 07:54"/>
  </r>
  <r>
    <x v="2"/>
    <x v="2"/>
    <n v="50"/>
    <n v="12"/>
    <s v="GOX29"/>
    <n v="400"/>
    <n v="0"/>
    <s v="ร้านที่2"/>
    <s v="ส***ี บ***ิก"/>
    <s v="นครศรีธรรมราช"/>
    <s v="-"/>
    <s v=""/>
    <s v="02/01/2026 07:50"/>
    <s v="-"/>
    <s v="J&amp;T Express"/>
    <s v="Tiktok"/>
    <s v="tiktok"/>
    <s v=""/>
    <s v="768797357845"/>
    <s v="02/01/2026 07:49"/>
  </r>
  <r>
    <x v="2"/>
    <x v="2"/>
    <n v="50"/>
    <n v="6"/>
    <s v="GOX28"/>
    <n v="200"/>
    <n v="0"/>
    <s v="ร้านที่2"/>
    <s v="น** ค***อง"/>
    <s v="เชียงราย"/>
    <s v="-"/>
    <s v=""/>
    <s v="02/01/2026 07:48"/>
    <s v="-"/>
    <s v="J&amp;T COD"/>
    <s v="Tiktok"/>
    <s v="จ่ายทีหลัง / COD"/>
    <s v=""/>
    <s v="768749624904"/>
    <s v="02/01/2026 07:48"/>
  </r>
  <r>
    <x v="2"/>
    <x v="2"/>
    <n v="50"/>
    <n v="2"/>
    <s v="GOX25"/>
    <n v="100"/>
    <n v="0"/>
    <s v="ร้านที่2"/>
    <s v="อ******ง"/>
    <s v="******6 ตำบลเชิงเนิน อำเภอเมืองระยอง จังหวัดระยอง 21000"/>
    <s v="21000"/>
    <s v="73"/>
    <s v="02/01/2026 07:38"/>
    <s v="-"/>
    <s v="SPX Express"/>
    <s v="Shopee"/>
    <s v="shopee"/>
    <s v=""/>
    <s v="TH2634250932309"/>
    <s v="02/01/2026 07:38"/>
  </r>
  <r>
    <x v="2"/>
    <x v="2"/>
    <n v="33.333333333333336"/>
    <n v="6"/>
    <s v="GOX24"/>
    <n v="238"/>
    <n v="38"/>
    <s v="ร้านที่2"/>
    <s v="พ***ธาดา ร***พย์"/>
    <s v="นครศรีธรรมราช"/>
    <s v="-"/>
    <s v=""/>
    <s v="02/01/2026 07:37"/>
    <s v="-"/>
    <s v="J&amp;T Express"/>
    <s v="Tiktok"/>
    <s v="tiktok"/>
    <s v=""/>
    <s v="768729625904"/>
    <s v="02/01/2026 07:36"/>
  </r>
  <r>
    <x v="3"/>
    <x v="3"/>
    <n v="66.333333333333329"/>
    <n v="6"/>
    <s v="GOX23"/>
    <n v="440"/>
    <n v="0"/>
    <s v="ร้านที่4"/>
    <s v="ร***ของฝาก"/>
    <s v="จังหวัดเพชรบุรี"/>
    <s v="-"/>
    <s v=""/>
    <s v="02/01/2026 07:31"/>
    <s v="-"/>
    <s v="J&amp;T COD"/>
    <s v="Tiktok"/>
    <s v="จ่ายทีหลัง / COD"/>
    <s v=""/>
    <s v="768726616862"/>
    <s v="02/01/2026 07:31"/>
  </r>
  <r>
    <x v="2"/>
    <x v="2"/>
    <n v="50"/>
    <n v="6"/>
    <s v="GOX22"/>
    <n v="200"/>
    <n v="0"/>
    <s v="ร้านที่2"/>
    <s v="จ***ร น***คง"/>
    <s v="ชลบุรี"/>
    <s v="-"/>
    <s v=""/>
    <s v="02/01/2026 07:27"/>
    <s v="-"/>
    <s v="J&amp;T Express"/>
    <s v="Tiktok"/>
    <s v="tiktok"/>
    <s v=""/>
    <s v="768779931894"/>
    <s v="02/01/2026 07:27"/>
  </r>
  <r>
    <x v="2"/>
    <x v="2"/>
    <n v="50"/>
    <n v="6"/>
    <s v="GOX21"/>
    <n v="200"/>
    <n v="0"/>
    <s v="ร้านที่2"/>
    <s v="น**  จ***นิ่ม"/>
    <s v="สมุทรปราการ"/>
    <s v="-"/>
    <s v=""/>
    <s v="02/01/2026 07:23"/>
    <s v="-"/>
    <s v="J&amp;T COD"/>
    <s v="Tiktok"/>
    <s v="จ่ายทีหลัง / COD"/>
    <s v=""/>
    <s v="768733636812"/>
    <s v="02/01/2026 07:23"/>
  </r>
  <r>
    <x v="2"/>
    <x v="2"/>
    <n v="33.333333333333336"/>
    <n v="3"/>
    <s v="GOX20"/>
    <n v="100"/>
    <n v="0"/>
    <s v="ร้านที่2"/>
    <s v="ส***ัง  ป***ัฒน์"/>
    <s v="ลพบุรี"/>
    <s v="-"/>
    <s v=""/>
    <s v="02/01/2026 07:21"/>
    <s v="-"/>
    <s v="J&amp;T COD"/>
    <s v="Tiktok"/>
    <s v="จ่ายทีหลัง / COD"/>
    <s v=""/>
    <s v="768754039885"/>
    <s v="02/01/2026 07:21"/>
  </r>
  <r>
    <x v="3"/>
    <x v="3"/>
    <n v="66.333333333333329"/>
    <n v="3"/>
    <s v="GOX19"/>
    <n v="220"/>
    <n v="0"/>
    <s v="ร้านที่4"/>
    <s v="น***า พ***ุ่ง"/>
    <s v="ระยอง"/>
    <s v="-"/>
    <s v=""/>
    <s v="02/01/2026 07:21"/>
    <s v="-"/>
    <s v="J&amp;T Express"/>
    <s v="Tiktok"/>
    <s v="tiktok"/>
    <s v=""/>
    <s v="768752128852"/>
    <s v="02/01/2026 07:20"/>
  </r>
  <r>
    <x v="2"/>
    <x v="2"/>
    <n v="50"/>
    <n v="6"/>
    <s v="GOX17"/>
    <n v="200"/>
    <n v="0"/>
    <s v="ร้านที่2"/>
    <s v="น***อรอนงค์ เ***รศรี"/>
    <s v="กรุงเทพฯ"/>
    <s v="-"/>
    <s v=""/>
    <s v="02/01/2026 07:17"/>
    <s v="-"/>
    <s v="J&amp;T Express"/>
    <s v="Tiktok"/>
    <s v="tiktok"/>
    <s v=""/>
    <s v="768739937906"/>
    <s v="02/01/2026 07:17"/>
  </r>
  <r>
    <x v="0"/>
    <x v="0"/>
    <n v="66"/>
    <n v="2"/>
    <s v="GOX16"/>
    <n v="100"/>
    <n v="0"/>
    <s v="ร้านที่2"/>
    <s v="น***วัน ก***ก้ว"/>
    <s v="สุพรรณบุรี"/>
    <s v="-"/>
    <s v=""/>
    <s v="02/01/2026 07:14"/>
    <s v="-"/>
    <s v="J&amp;T COD"/>
    <s v="Tiktok"/>
    <s v="จ่ายทีหลัง / COD"/>
    <s v=""/>
    <s v="768782366881"/>
    <s v="02/01/2026 07:14"/>
  </r>
  <r>
    <x v="1"/>
    <x v="1"/>
    <n v="68"/>
    <n v="1"/>
    <s v="GOX16"/>
    <n v="100"/>
    <n v="0"/>
    <s v="ร้านที่2"/>
    <s v="น***วัน ก***ก้ว"/>
    <s v="สุพรรณบุรี"/>
    <s v="-"/>
    <s v=""/>
    <s v="02/01/2026 07:14"/>
    <s v="-"/>
    <s v="J&amp;T COD"/>
    <s v="Tiktok"/>
    <s v="จ่ายทีหลัง / COD"/>
    <s v=""/>
    <s v="768782366881"/>
    <s v="02/01/2026 07:14"/>
  </r>
  <r>
    <x v="2"/>
    <x v="2"/>
    <n v="50"/>
    <n v="6"/>
    <s v="GOX15"/>
    <n v="200"/>
    <n v="0"/>
    <s v="ร้านที่2"/>
    <s v="ว***นา ศ***มฆ"/>
    <s v="พระนครศรีอยุธยา"/>
    <s v="-"/>
    <s v=""/>
    <s v="02/01/2026 07:11"/>
    <s v="-"/>
    <s v="J&amp;T COD"/>
    <s v="Tiktok"/>
    <s v="จ่ายทีหลัง / COD"/>
    <s v=""/>
    <s v="768740341810"/>
    <s v="02/01/2026 07:12"/>
  </r>
  <r>
    <x v="2"/>
    <x v="2"/>
    <n v="50"/>
    <n v="6"/>
    <s v="GOX14"/>
    <n v="200"/>
    <n v="0"/>
    <s v="ร้านที่2"/>
    <s v="ว***นทร์ พ***ศาสตร์"/>
    <s v="สมุทรปราการ"/>
    <s v="-"/>
    <s v=""/>
    <s v="02/01/2026 07:11"/>
    <s v="-"/>
    <s v="J&amp;T Express"/>
    <s v="Tiktok"/>
    <s v="tiktok"/>
    <s v=""/>
    <s v="768712745813"/>
    <s v="02/01/2026 07:11"/>
  </r>
  <r>
    <x v="2"/>
    <x v="2"/>
    <n v="50"/>
    <n v="6"/>
    <s v="GOX13"/>
    <n v="200"/>
    <n v="0"/>
    <s v="ร้านที่2"/>
    <s v="อ***ตา ร***ค้าป้าแมวหน้าวัดควน"/>
    <s v="สุราษฎร์ธานี"/>
    <s v="-"/>
    <s v=""/>
    <s v="02/01/2026 07:09"/>
    <s v="-"/>
    <s v="J&amp;T COD"/>
    <s v="Tiktok"/>
    <s v="จ่ายทีหลัง / COD"/>
    <s v=""/>
    <s v="768728342815"/>
    <s v="02/01/2026 07:11"/>
  </r>
  <r>
    <x v="2"/>
    <x v="2"/>
    <n v="50"/>
    <n v="6"/>
    <s v="GOX12"/>
    <n v="200"/>
    <n v="0"/>
    <s v="ร้านที่2"/>
    <s v="ม***า  ศ***ัย"/>
    <s v="เทศบาลนครสุราษฎร์ธานี"/>
    <s v="-"/>
    <s v=""/>
    <s v="02/01/2026 07:06"/>
    <s v="-"/>
    <s v="J&amp;T COD"/>
    <s v="Tiktok"/>
    <s v="จ่ายทีหลัง / COD"/>
    <s v=""/>
    <s v="768759032823"/>
    <s v="02/01/2026 07:09"/>
  </r>
  <r>
    <x v="2"/>
    <x v="2"/>
    <n v="65"/>
    <n v="18"/>
    <s v="GOX10"/>
    <n v="620"/>
    <n v="0"/>
    <s v="ร้านที่2"/>
    <s v="ห*** ก***งศ์"/>
    <s v="นครราชสีมา"/>
    <s v="-"/>
    <s v=""/>
    <s v="02/01/2026 08:54"/>
    <s v="-"/>
    <s v="J&amp;T Express"/>
    <s v="Tiktok"/>
    <s v="tiktok"/>
    <s v=""/>
    <s v="768762241844"/>
    <s v="02/01/2026 07:04"/>
  </r>
  <r>
    <x v="2"/>
    <x v="2"/>
    <n v="50"/>
    <n v="6"/>
    <s v="GOX9"/>
    <n v="200"/>
    <n v="0"/>
    <s v="ร้านที่2"/>
    <s v="อ*** พ***นทด"/>
    <s v="ระยอง"/>
    <s v="-"/>
    <s v=""/>
    <s v="02/01/2026 07:00"/>
    <s v="-"/>
    <s v="J&amp;T Express"/>
    <s v="Tiktok"/>
    <s v="tiktok"/>
    <s v=""/>
    <s v="768792947823"/>
    <s v="02/01/2026 07:00"/>
  </r>
  <r>
    <x v="2"/>
    <x v="2"/>
    <n v="50"/>
    <n v="6"/>
    <s v="GOX8"/>
    <n v="200"/>
    <n v="0"/>
    <s v="ร้านที่2"/>
    <s v="ป***า ก***ัย"/>
    <s v="ฉะเชิงเทรา"/>
    <s v="-"/>
    <s v=""/>
    <s v="02/01/2026 06:52"/>
    <s v="-"/>
    <s v="J&amp;T COD"/>
    <s v="Tiktok"/>
    <s v="จ่ายทีหลัง / COD"/>
    <s v=""/>
    <s v="768745331900"/>
    <s v="02/01/2026 06:52"/>
  </r>
  <r>
    <x v="3"/>
    <x v="3"/>
    <n v="66.333333333333329"/>
    <n v="3"/>
    <s v="GOX7"/>
    <n v="219.5"/>
    <n v="7"/>
    <s v="ร้านที่3"/>
    <s v="สุประวีณ์ เก่งการณ์"/>
    <s v="510 บ้านแม่จันตลาด ม.3 ต.แม่จัน อ.แม่จัน · แม่จัน/ Mae Chan_x000a__x000a_แม่จัน/ Mae Chanเชียงราย/ Chiang Rai_x000a_57110"/>
    <s v="57110"/>
    <s v="660910680323"/>
    <s v="02/01/2026 06:52"/>
    <s v="-"/>
    <s v="Kerry_dropoff"/>
    <s v="Lazada"/>
    <s v="lazada"/>
    <s v=""/>
    <s v="TH540786N1SX6A"/>
    <s v="02/01/2026 06:52"/>
  </r>
  <r>
    <x v="2"/>
    <x v="2"/>
    <n v="50"/>
    <n v="6"/>
    <s v="GOX6"/>
    <n v="200"/>
    <n v="0"/>
    <s v="ร้านที่2"/>
    <s v="ส***หม"/>
    <s v="เทศบาลนครนครปฐม"/>
    <s v="-"/>
    <s v=""/>
    <s v="02/01/2026 06:48"/>
    <s v="-"/>
    <s v="J&amp;T COD"/>
    <s v="Tiktok"/>
    <s v="จ่ายทีหลัง / COD"/>
    <s v=""/>
    <s v="768768631816"/>
    <s v="02/01/2026 06:48"/>
  </r>
  <r>
    <x v="2"/>
    <x v="2"/>
    <n v="50"/>
    <n v="6"/>
    <s v="GOX5"/>
    <n v="200"/>
    <n v="0"/>
    <s v="ร้านที่2"/>
    <s v="อ***นา. ว***ด"/>
    <s v="เทศบาลนครนครสวรรค์"/>
    <s v="-"/>
    <s v=""/>
    <s v="02/01/2026 06:47"/>
    <s v="-"/>
    <s v="J&amp;T COD"/>
    <s v="Tiktok"/>
    <s v="จ่ายทีหลัง / COD"/>
    <s v=""/>
    <s v="768751233821"/>
    <s v="02/01/2026 06:47"/>
  </r>
  <r>
    <x v="0"/>
    <x v="0"/>
    <n v="66"/>
    <n v="2"/>
    <s v="GOX4"/>
    <n v="200"/>
    <n v="0"/>
    <s v="ร้านที่2"/>
    <s v="น***า"/>
    <s v="ชลบุรี"/>
    <s v="-"/>
    <s v=""/>
    <s v="02/01/2026 06:44"/>
    <s v="-"/>
    <s v="J&amp;T COD"/>
    <s v="Tiktok"/>
    <s v="จ่ายทีหลัง / COD"/>
    <s v=""/>
    <s v="768733926811"/>
    <s v="02/01/2026 06:44"/>
  </r>
  <r>
    <x v="1"/>
    <x v="1"/>
    <n v="68"/>
    <n v="1"/>
    <s v="GOX4"/>
    <n v="200"/>
    <n v="0"/>
    <s v="ร้านที่2"/>
    <s v="น***า"/>
    <s v="ชลบุรี"/>
    <s v="-"/>
    <s v=""/>
    <s v="02/01/2026 06:44"/>
    <s v="-"/>
    <s v="J&amp;T COD"/>
    <s v="Tiktok"/>
    <s v="จ่ายทีหลัง / COD"/>
    <s v=""/>
    <s v="768733926811"/>
    <s v="02/01/2026 06:44"/>
  </r>
  <r>
    <x v="2"/>
    <x v="2"/>
    <n v="33.333333333333336"/>
    <n v="3"/>
    <s v="GOX4"/>
    <n v="200"/>
    <n v="0"/>
    <s v="ร้านที่2"/>
    <s v="น***า"/>
    <s v="ชลบุรี"/>
    <s v="-"/>
    <s v=""/>
    <s v="02/01/2026 06:44"/>
    <s v="-"/>
    <s v="J&amp;T COD"/>
    <s v="Tiktok"/>
    <s v="จ่ายทีหลัง / COD"/>
    <s v=""/>
    <s v="768733926811"/>
    <s v="02/01/2026 06:44"/>
  </r>
  <r>
    <x v="2"/>
    <x v="2"/>
    <n v="50"/>
    <n v="6"/>
    <s v="GOX2"/>
    <n v="200"/>
    <n v="0"/>
    <s v="ร้านที่2"/>
    <s v="ศ***ร ค***าน"/>
    <s v="ระยอง"/>
    <s v="-"/>
    <s v=""/>
    <s v="02/01/2026 06:42"/>
    <s v="-"/>
    <s v="J&amp;T COD"/>
    <s v="Tiktok"/>
    <s v="จ่ายทีหลัง / COD"/>
    <s v=""/>
    <s v="768763437820"/>
    <s v="02/01/2026 06:42"/>
  </r>
  <r>
    <x v="2"/>
    <x v="2"/>
    <n v="33.333333333333336"/>
    <n v="9"/>
    <s v="GOX1"/>
    <n v="300"/>
    <n v="0"/>
    <s v="ร้านที่2"/>
    <s v="ส***ย์พร"/>
    <s v="กรุงเทพฯ"/>
    <s v="-"/>
    <s v=""/>
    <s v="02/01/2026 06:38"/>
    <s v="-"/>
    <s v="J&amp;T COD"/>
    <s v="Tiktok"/>
    <s v="จ่ายทีหลัง / COD"/>
    <s v=""/>
    <s v="768710240830"/>
    <s v="02/01/2026 06:38"/>
  </r>
  <r>
    <x v="0"/>
    <x v="0"/>
    <n v="66"/>
    <n v="2"/>
    <s v="GOX0"/>
    <n v="100"/>
    <n v="0"/>
    <s v="ร้านที่2"/>
    <s v="ณ***ัช ต***ยง"/>
    <s v="ชลบุรี"/>
    <s v="-"/>
    <s v=""/>
    <s v="02/01/2026 06:35"/>
    <s v="-"/>
    <s v="J&amp;T Express"/>
    <s v="Tiktok"/>
    <s v="tiktok"/>
    <s v=""/>
    <s v="768740181845"/>
    <s v="02/01/2026 06:35"/>
  </r>
  <r>
    <x v="1"/>
    <x v="1"/>
    <n v="68"/>
    <n v="1"/>
    <s v="GOX0"/>
    <n v="100"/>
    <n v="0"/>
    <s v="ร้านที่2"/>
    <s v="ณ***ัช ต***ยง"/>
    <s v="ชลบุรี"/>
    <s v="-"/>
    <s v=""/>
    <s v="02/01/2026 06:35"/>
    <s v="-"/>
    <s v="J&amp;T Express"/>
    <s v="Tiktok"/>
    <s v="tiktok"/>
    <s v=""/>
    <s v="768740181845"/>
    <s v="02/01/2026 06:35"/>
  </r>
  <r>
    <x v="0"/>
    <x v="0"/>
    <n v="66"/>
    <n v="2"/>
    <s v="GOW99"/>
    <n v="110"/>
    <n v="10"/>
    <s v="ร้านที่2"/>
    <s v="ก***าณี พ***ชมภู"/>
    <s v="หนองคาย"/>
    <s v="-"/>
    <s v=""/>
    <s v="02/01/2026 06:35"/>
    <s v="-"/>
    <s v="J&amp;T COD"/>
    <s v="Tiktok"/>
    <s v="จ่ายทีหลัง / COD"/>
    <s v=""/>
    <s v="768783476812"/>
    <s v="02/01/2026 06:35"/>
  </r>
  <r>
    <x v="1"/>
    <x v="1"/>
    <n v="68"/>
    <n v="1"/>
    <s v="GOW99"/>
    <n v="110"/>
    <n v="10"/>
    <s v="ร้านที่2"/>
    <s v="ก***าณี พ***ชมภู"/>
    <s v="หนองคาย"/>
    <s v="-"/>
    <s v=""/>
    <s v="02/01/2026 06:35"/>
    <s v="-"/>
    <s v="J&amp;T COD"/>
    <s v="Tiktok"/>
    <s v="จ่ายทีหลัง / COD"/>
    <s v=""/>
    <s v="768783476812"/>
    <s v="02/01/2026 06:35"/>
  </r>
  <r>
    <x v="2"/>
    <x v="2"/>
    <n v="33.333333333333336"/>
    <n v="3"/>
    <s v="GOW98"/>
    <n v="100"/>
    <n v="0"/>
    <s v="ร้านที่2"/>
    <s v="น*** อ***พันธุ์"/>
    <s v="กรุงเทพฯ"/>
    <s v="-"/>
    <s v=""/>
    <s v="02/01/2026 06:34"/>
    <s v="-"/>
    <s v="J&amp;T Express"/>
    <s v="Tiktok"/>
    <s v="tiktok"/>
    <s v=""/>
    <s v="768771037893"/>
    <s v="02/01/2026 06:34"/>
  </r>
  <r>
    <x v="2"/>
    <x v="2"/>
    <n v="65"/>
    <n v="9"/>
    <s v="GOW97"/>
    <n v="310"/>
    <n v="0"/>
    <s v="ร้านที่2"/>
    <s v="ม***ทิพย์ ก***กษร"/>
    <s v="ชลบุรี"/>
    <s v="-"/>
    <s v=""/>
    <s v="02/01/2026 06:34"/>
    <s v="-"/>
    <s v="J&amp;T Express"/>
    <s v="Tiktok"/>
    <s v="tiktok"/>
    <s v="ไม่เอารสกาแฟ"/>
    <s v="768782959814"/>
    <s v="02/01/2026 06:34"/>
  </r>
  <r>
    <x v="5"/>
    <x v="5"/>
    <n v="78"/>
    <n v="1"/>
    <s v="GOW96"/>
    <n v="157"/>
    <n v="0"/>
    <s v="ร้านที่1"/>
    <s v="ว******า"/>
    <s v="******ง ตำบลหนองมะค่าโมง อำเภอด่านช้าง จังหวัดสุพรรณบุรี 72180"/>
    <s v="72180"/>
    <s v="54"/>
    <s v="02/01/2026 07:00"/>
    <s v="-"/>
    <s v="SPX Express"/>
    <s v="Shopee"/>
    <s v="shopee"/>
    <s v=""/>
    <s v="TH2641779785046"/>
    <s v="02/01/2026 06:30"/>
  </r>
  <r>
    <x v="3"/>
    <x v="3"/>
    <n v="79"/>
    <n v="1"/>
    <s v="GOW96"/>
    <n v="157"/>
    <n v="0"/>
    <s v="ร้านที่1"/>
    <s v="ว******า"/>
    <s v="******ง ตำบลหนองมะค่าโมง อำเภอด่านช้าง จังหวัดสุพรรณบุรี 72180"/>
    <s v="72180"/>
    <s v="54"/>
    <s v="02/01/2026 07:00"/>
    <s v="-"/>
    <s v="SPX Express"/>
    <s v="Shopee"/>
    <s v="shopee"/>
    <s v=""/>
    <s v="TH2641779785046"/>
    <s v="02/01/2026 06:30"/>
  </r>
  <r>
    <x v="3"/>
    <x v="3"/>
    <n v="66.333333333333329"/>
    <n v="3"/>
    <s v="GOW95"/>
    <n v="162.5"/>
    <n v="0"/>
    <s v="ร้านที่3"/>
    <s v="ศุภารัตน์ พงษ์รส"/>
    <s v="บ้านผู้ช่วยผู้ใหญ่ หมู่.12 (หนองเป็ด) 41/2 ม.12 ต.ลำตาเสา_x000a__x000a_วังน้อย/ Wang Noiพระนครศรีอยุธยา/ Phra Nakhon Si Ayutthaya_x000a_13170"/>
    <s v="13170"/>
    <s v="660894092233"/>
    <s v="02/01/2026 06:27"/>
    <s v="-"/>
    <s v="Kerry_dropoff"/>
    <s v="Lazada"/>
    <s v="lazada"/>
    <s v=""/>
    <s v="LEXPU0644015150"/>
    <s v="02/01/2026 06:25"/>
  </r>
  <r>
    <x v="11"/>
    <x v="11"/>
    <n v="66"/>
    <n v="1"/>
    <s v="GOW94"/>
    <n v="166.7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02/01/2026 06:13"/>
    <s v="-"/>
    <s v="Kerry_dropoff"/>
    <s v="Lazada"/>
    <s v="lazada"/>
    <s v=""/>
    <s v="LEXPU0643989497"/>
    <s v="02/01/2026 06:13"/>
  </r>
  <r>
    <x v="5"/>
    <x v="5"/>
    <n v="66"/>
    <n v="1"/>
    <s v="GOW94"/>
    <n v="166.7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02/01/2026 06:13"/>
    <s v="-"/>
    <s v="Kerry_dropoff"/>
    <s v="Lazada"/>
    <s v="lazada"/>
    <s v=""/>
    <s v="LEXPU0643989497"/>
    <s v="02/01/2026 06:13"/>
  </r>
  <r>
    <x v="3"/>
    <x v="3"/>
    <n v="67"/>
    <n v="1"/>
    <s v="GOW94"/>
    <n v="166.7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02/01/2026 06:13"/>
    <s v="-"/>
    <s v="Kerry_dropoff"/>
    <s v="Lazada"/>
    <s v="lazada"/>
    <s v=""/>
    <s v="LEXPU0643989497"/>
    <s v="02/01/2026 06:13"/>
  </r>
  <r>
    <x v="2"/>
    <x v="2"/>
    <n v="33.333333333333336"/>
    <n v="3"/>
    <s v="GOW93"/>
    <n v="100"/>
    <n v="0"/>
    <s v="ร้านที่4"/>
    <s v="บ***า ป***ิยม"/>
    <s v="สุพรรณบุรี"/>
    <s v="-"/>
    <s v=""/>
    <s v="02/01/2026 06:11"/>
    <s v="-"/>
    <s v="J&amp;T COD"/>
    <s v="Tiktok"/>
    <s v="จ่ายทีหลัง / COD"/>
    <s v=""/>
    <s v="768717432873"/>
    <s v="02/01/2026 06:11"/>
  </r>
  <r>
    <x v="2"/>
    <x v="2"/>
    <n v="50"/>
    <n v="6"/>
    <s v="GOW92"/>
    <n v="200"/>
    <n v="0"/>
    <s v="ร้านที่2"/>
    <s v="ร***ภรณณ์  ท***มา"/>
    <s v="กรุงเทพมหานคร"/>
    <s v="-"/>
    <s v=""/>
    <s v="02/01/2026 06:09"/>
    <s v="-"/>
    <s v="J&amp;T Express"/>
    <s v="Tiktok"/>
    <s v="tiktok"/>
    <s v=""/>
    <s v="768755439830"/>
    <s v="02/01/2026 06:09"/>
  </r>
  <r>
    <x v="2"/>
    <x v="2"/>
    <n v="50"/>
    <n v="6"/>
    <s v="GOW91"/>
    <n v="200"/>
    <n v="0"/>
    <s v="ร้านที่2"/>
    <s v="น***ภาวิชญ์ ล***ตวิทยาไกร"/>
    <s v="นนทบุรี"/>
    <s v="-"/>
    <s v=""/>
    <s v="02/01/2026 06:09"/>
    <s v="-"/>
    <s v="J&amp;T Express"/>
    <s v="Tiktok"/>
    <s v="tiktok"/>
    <s v=""/>
    <s v="768783435836"/>
    <s v="02/01/2026 06:08"/>
  </r>
  <r>
    <x v="26"/>
    <x v="30"/>
    <n v="149.5"/>
    <n v="2"/>
    <s v="GOW89"/>
    <n v="217.3"/>
    <n v="8"/>
    <s v="ร้านที่1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02/01/2026 05:53"/>
    <s v="-"/>
    <s v="Kerry_dropoff"/>
    <s v="Lazada"/>
    <s v="lazada"/>
    <s v=""/>
    <s v="LEXPU0644091732"/>
    <s v="02/01/2026 05:53"/>
  </r>
  <r>
    <x v="2"/>
    <x v="2"/>
    <n v="33.333333333333336"/>
    <n v="3"/>
    <s v="GOW88"/>
    <n v="138"/>
    <n v="38"/>
    <s v="ร้านที่2"/>
    <s v="ร*** ส***ญฦทุกข์"/>
    <s v="จันทบุรี"/>
    <s v="-"/>
    <s v=""/>
    <s v="02/01/2026 05:50"/>
    <s v="-"/>
    <s v="J&amp;T COD"/>
    <s v="Tiktok"/>
    <s v="จ่ายทีหลัง / COD"/>
    <s v=""/>
    <s v="768767544871"/>
    <s v="02/01/2026 05:50"/>
  </r>
  <r>
    <x v="23"/>
    <x v="26"/>
    <n v="12"/>
    <n v="80"/>
    <s v="GOW87"/>
    <n v="860"/>
    <n v="96"/>
    <s v="ร้านที่1"/>
    <s v="กันทิมา แสนสุข"/>
    <s v="พหลโยธิน 58/32 มบ.ราชพฤกษ์3 หมู่14 ต.คลองหนึ่ง_x000a__x000a_คลองหลวง/ Khlong Luangปทุมธานี/ Pathum Thani_x000a_12120"/>
    <s v="12120"/>
    <s v="660847207049"/>
    <s v="02/01/2026 06:25"/>
    <s v="-"/>
    <s v="Kerry_dropoff"/>
    <s v="Lazada"/>
    <s v="lazada"/>
    <s v=""/>
    <s v="LEXPU0643988388"/>
    <s v="02/01/2026 05:50"/>
  </r>
  <r>
    <x v="3"/>
    <x v="3"/>
    <n v="66.333333333333329"/>
    <n v="3"/>
    <s v="GOW86"/>
    <n v="736"/>
    <n v="37"/>
    <s v="ร้านที่2"/>
    <s v="ก******์"/>
    <s v="******ลเขาดิน อำเภอเก้าเลี้ยว จังหวัดนครสวรรค์ 60230"/>
    <s v="60230"/>
    <s v="41"/>
    <s v="02/01/2026 06:17"/>
    <s v="-"/>
    <s v="SPX Express"/>
    <s v="Shopee"/>
    <s v="shopee"/>
    <s v=""/>
    <s v="TH263992198911F"/>
    <s v="02/01/2026 05:47"/>
  </r>
  <r>
    <x v="27"/>
    <x v="31"/>
    <n v="50"/>
    <n v="9"/>
    <s v="GOW86"/>
    <n v="736"/>
    <n v="37"/>
    <s v="ร้านที่2"/>
    <s v="ก******์"/>
    <s v="******ลเขาดิน อำเภอเก้าเลี้ยว จังหวัดนครสวรรค์ 60230"/>
    <s v="60230"/>
    <s v="41"/>
    <s v="02/01/2026 06:17"/>
    <s v="-"/>
    <s v="SPX Express"/>
    <s v="Shopee"/>
    <s v="shopee"/>
    <s v=""/>
    <s v="TH263992198911F"/>
    <s v="02/01/2026 05:47"/>
  </r>
  <r>
    <x v="3"/>
    <x v="3"/>
    <n v="69.900000000000006"/>
    <n v="10"/>
    <s v="GOW85"/>
    <n v="1187"/>
    <n v="37"/>
    <s v="ร้านที่2"/>
    <s v="ก******์"/>
    <s v="******ลเขาดิน อำเภอเก้าเลี้ยว จังหวัดนครสวรรค์ 60230"/>
    <s v="60230"/>
    <s v="41"/>
    <s v="02/01/2026 06:17"/>
    <s v="-"/>
    <s v="SPX Express"/>
    <s v="Shopee"/>
    <s v="shopee"/>
    <s v=""/>
    <s v="TH263272477245P"/>
    <s v="02/01/2026 05:47"/>
  </r>
  <r>
    <x v="27"/>
    <x v="31"/>
    <n v="50"/>
    <n v="7"/>
    <s v="GOW85"/>
    <n v="1187"/>
    <n v="37"/>
    <s v="ร้านที่2"/>
    <s v="ก******์"/>
    <s v="******ลเขาดิน อำเภอเก้าเลี้ยว จังหวัดนครสวรรค์ 60230"/>
    <s v="60230"/>
    <s v="41"/>
    <s v="02/01/2026 06:17"/>
    <s v="-"/>
    <s v="SPX Express"/>
    <s v="Shopee"/>
    <s v="shopee"/>
    <s v=""/>
    <s v="TH263272477245P"/>
    <s v="02/01/2026 05:47"/>
  </r>
  <r>
    <x v="8"/>
    <x v="12"/>
    <n v="139"/>
    <n v="3"/>
    <s v="GOW84"/>
    <n v="326.97000000000003"/>
    <n v="0"/>
    <s v="ร้านที่2"/>
    <s v="น** น***นทร์ ภ***ำนาญ"/>
    <s v="พัทลุง"/>
    <s v="-"/>
    <s v=""/>
    <s v="02/01/2026 05:42"/>
    <s v="-"/>
    <s v="J&amp;T Express"/>
    <s v="Tiktok"/>
    <s v="tiktok"/>
    <s v=""/>
    <s v="768772212865"/>
    <s v="02/01/2026 05:42"/>
  </r>
  <r>
    <x v="2"/>
    <x v="2"/>
    <n v="50"/>
    <n v="6"/>
    <s v="GOW83"/>
    <n v="200"/>
    <n v="0"/>
    <s v="ร้านที่2"/>
    <s v="แ***"/>
    <s v="นครศรีธรรมราช"/>
    <s v="-"/>
    <s v=""/>
    <s v="02/01/2026 05:33"/>
    <s v="-"/>
    <s v="J&amp;T Express"/>
    <s v="Tiktok"/>
    <s v="tiktok"/>
    <s v=""/>
    <s v="768739943823"/>
    <s v="02/01/2026 05:32"/>
  </r>
  <r>
    <x v="2"/>
    <x v="2"/>
    <n v="50"/>
    <n v="6"/>
    <s v="GOW81"/>
    <n v="208"/>
    <n v="8"/>
    <s v="ร้านที่2"/>
    <s v="อ*  อ***บ"/>
    <s v="ปัตตานี"/>
    <s v="-"/>
    <s v=""/>
    <s v="02/01/2026 05:20"/>
    <s v="-"/>
    <s v="J&amp;T COD"/>
    <s v="Tiktok"/>
    <s v="จ่ายทีหลัง / COD"/>
    <s v=""/>
    <s v="768795039832"/>
    <s v="02/01/2026 05:20"/>
  </r>
  <r>
    <x v="2"/>
    <x v="2"/>
    <n v="50"/>
    <n v="6"/>
    <s v="GOW79"/>
    <n v="200"/>
    <n v="0"/>
    <s v="ร้านที่2"/>
    <s v="ส***กดิ์ไทยแก้ว"/>
    <s v="สุราษฎร์ธานี"/>
    <s v="-"/>
    <s v=""/>
    <s v="02/01/2026 04:50"/>
    <s v="-"/>
    <s v="J&amp;T COD"/>
    <s v="Tiktok"/>
    <s v="จ่ายทีหลัง / COD"/>
    <s v=""/>
    <s v="768791176731"/>
    <s v="02/01/2026 04:50"/>
  </r>
  <r>
    <x v="2"/>
    <x v="2"/>
    <n v="50"/>
    <n v="6"/>
    <s v="GOW78"/>
    <n v="200"/>
    <n v="0"/>
    <s v="ร้านที่2"/>
    <s v="จ***มาศ ค***เรียน"/>
    <s v="มหาสารคาม"/>
    <s v="-"/>
    <s v=""/>
    <s v="02/01/2026 04:25"/>
    <s v="-"/>
    <s v="J&amp;T COD"/>
    <s v="Tiktok"/>
    <s v="จ่ายทีหลัง / COD"/>
    <s v=""/>
    <s v="768756467732"/>
    <s v="02/01/2026 04:25"/>
  </r>
  <r>
    <x v="3"/>
    <x v="3"/>
    <n v="79"/>
    <n v="1"/>
    <s v="GOW77"/>
    <n v="74"/>
    <n v="0"/>
    <s v="ร้านที่1"/>
    <s v="ก******ง"/>
    <s v="******สือเหลือง ตำบลดงเสือเหลือง อำเภอโพธิ์ประทับช้าง จังหวัดพิจิตร 66190"/>
    <s v="66190"/>
    <s v="94"/>
    <s v="02/01/2026 04:53"/>
    <s v="-"/>
    <s v="SPX Express"/>
    <s v="Shopee"/>
    <s v="shopee"/>
    <s v=""/>
    <s v="TH268996738904T"/>
    <s v="02/01/2026 04:24"/>
  </r>
  <r>
    <x v="3"/>
    <x v="3"/>
    <n v="66.333333333333329"/>
    <n v="3"/>
    <s v="GOW76"/>
    <n v="250"/>
    <n v="0"/>
    <s v="ร้านที่2"/>
    <s v="ก***ิกา ฉ***าลี"/>
    <s v="ชลบุรี"/>
    <s v="-"/>
    <s v=""/>
    <s v="02/01/2026 04:18"/>
    <s v="-"/>
    <s v="J&amp;T COD"/>
    <s v="Tiktok"/>
    <s v="จ่ายทีหลัง / COD"/>
    <s v=""/>
    <s v="768769609731"/>
    <s v="02/01/2026 04:23"/>
  </r>
  <r>
    <x v="2"/>
    <x v="2"/>
    <n v="50"/>
    <n v="24"/>
    <s v="GOW75"/>
    <n v="800"/>
    <n v="0"/>
    <s v="ร้านที่2"/>
    <s v="ธ***ุฒิ ส***รณพงศ์"/>
    <s v="ภูเก็ต"/>
    <s v="-"/>
    <s v=""/>
    <s v="02/01/2026 04:17"/>
    <s v="-"/>
    <s v="J&amp;T COD"/>
    <s v="Tiktok"/>
    <s v="จ่ายทีหลัง / COD"/>
    <s v=""/>
    <s v="768712098696"/>
    <s v="02/01/2026 04:23"/>
  </r>
  <r>
    <x v="2"/>
    <x v="2"/>
    <n v="50"/>
    <n v="6"/>
    <s v="GOW74"/>
    <n v="200"/>
    <n v="0"/>
    <s v="ร้านที่2"/>
    <s v="ก***นา"/>
    <s v="สระแก้ว"/>
    <s v="-"/>
    <s v=""/>
    <s v="02/01/2026 04:01"/>
    <s v="-"/>
    <s v="J&amp;T Express"/>
    <s v="Tiktok"/>
    <s v="tiktok"/>
    <s v=""/>
    <s v="768796777722"/>
    <s v="02/01/2026 04:00"/>
  </r>
  <r>
    <x v="2"/>
    <x v="2"/>
    <n v="33.333333333333336"/>
    <n v="3"/>
    <s v="GOW73"/>
    <n v="109"/>
    <n v="9"/>
    <s v="ร้านที่2"/>
    <s v="ว***า ช***นันท์"/>
    <s v="พระนครศรีอยุธยา"/>
    <s v="-"/>
    <s v=""/>
    <s v="02/01/2026 03:42"/>
    <s v="-"/>
    <s v="J&amp;T COD"/>
    <s v="Tiktok"/>
    <s v="จ่ายทีหลัง / COD"/>
    <s v=""/>
    <s v="768716199720"/>
    <s v="02/01/2026 03:42"/>
  </r>
  <r>
    <x v="2"/>
    <x v="2"/>
    <n v="50"/>
    <n v="6"/>
    <s v="GOW72"/>
    <n v="200"/>
    <n v="0"/>
    <s v="ร้านที่2"/>
    <s v="ก*** ช***ประคอง"/>
    <s v="นครปฐม"/>
    <s v="-"/>
    <s v=""/>
    <s v="02/01/2026 03:34"/>
    <s v="-"/>
    <s v="J&amp;T COD"/>
    <s v="Tiktok"/>
    <s v="จ่ายทีหลัง / COD"/>
    <s v=""/>
    <s v="768724779723"/>
    <s v="02/01/2026 03:34"/>
  </r>
  <r>
    <x v="2"/>
    <x v="2"/>
    <n v="50"/>
    <n v="6"/>
    <s v="GOW71"/>
    <n v="200"/>
    <n v="0"/>
    <s v="ร้านที่2"/>
    <s v="ก*** ช***ประคอง"/>
    <s v="นครปฐม"/>
    <s v="-"/>
    <s v=""/>
    <s v="02/01/2026 03:33"/>
    <s v="-"/>
    <s v="J&amp;T COD"/>
    <s v="Tiktok"/>
    <s v="จ่ายทีหลัง / COD"/>
    <s v=""/>
    <s v="768761773721"/>
    <s v="02/01/2026 03:33"/>
  </r>
  <r>
    <x v="2"/>
    <x v="2"/>
    <n v="33.333333333333336"/>
    <n v="3"/>
    <s v="GOW70"/>
    <n v="100"/>
    <n v="0"/>
    <s v="ร้านที่2"/>
    <s v="ส***นห์ จ***ิริเสรีพันธ์"/>
    <s v="เทศบาลนครนครราชสีมา"/>
    <s v="-"/>
    <s v=""/>
    <s v="02/01/2026 03:22"/>
    <s v="-"/>
    <s v="J&amp;T COD"/>
    <s v="Tiktok"/>
    <s v="จ่ายทีหลัง / COD"/>
    <s v=""/>
    <s v="768735997724"/>
    <s v="02/01/2026 03:22"/>
  </r>
  <r>
    <x v="2"/>
    <x v="2"/>
    <n v="50"/>
    <n v="6"/>
    <s v="GOW69"/>
    <n v="200"/>
    <n v="0"/>
    <s v="ร้านที่2"/>
    <s v="ส***าร ใ***เอี่ยม"/>
    <s v="ฉะเชิงเทรา"/>
    <s v="-"/>
    <s v=""/>
    <s v="02/01/2026 03:22"/>
    <s v="-"/>
    <s v="J&amp;T Express"/>
    <s v="Tiktok"/>
    <s v="tiktok"/>
    <s v=""/>
    <s v="768752657724"/>
    <s v="02/01/2026 03:21"/>
  </r>
  <r>
    <x v="2"/>
    <x v="2"/>
    <n v="33.333333333333336"/>
    <n v="3"/>
    <s v="GOW68"/>
    <n v="100"/>
    <n v="0"/>
    <s v="ร้านที่2"/>
    <s v="ม***า  ส***ระภา​"/>
    <s v="นครนายก"/>
    <s v="-"/>
    <s v=""/>
    <s v="02/01/2026 03:15"/>
    <s v="-"/>
    <s v="J&amp;T COD"/>
    <s v="Tiktok"/>
    <s v="จ่ายทีหลัง / COD"/>
    <s v=""/>
    <s v="768795382773"/>
    <s v="02/01/2026 03:15"/>
  </r>
  <r>
    <x v="2"/>
    <x v="2"/>
    <n v="50"/>
    <n v="6"/>
    <s v="GOW67"/>
    <n v="200"/>
    <n v="0"/>
    <s v="ร้านที่2"/>
    <s v="ผ***าศ ว***นธุ์"/>
    <s v="นครศรีธรรมราช"/>
    <s v="-"/>
    <s v=""/>
    <s v="02/01/2026 03:07"/>
    <s v="-"/>
    <s v="J&amp;T COD"/>
    <s v="Tiktok"/>
    <s v="จ่ายทีหลัง / COD"/>
    <s v=""/>
    <s v="768780452720"/>
    <s v="02/01/2026 03:07"/>
  </r>
  <r>
    <x v="2"/>
    <x v="2"/>
    <n v="50"/>
    <n v="6"/>
    <s v="GOW66"/>
    <n v="200"/>
    <n v="0"/>
    <s v="ร้านที่2"/>
    <s v="ภ***วงศ์  บ***รือง"/>
    <s v="หนองบัวลำภู"/>
    <s v="-"/>
    <s v=""/>
    <s v="02/01/2026 02:51"/>
    <s v="-"/>
    <s v="J&amp;T COD"/>
    <s v="Tiktok"/>
    <s v="จ่ายทีหลัง / COD"/>
    <s v=""/>
    <s v="768799055710"/>
    <s v="02/01/2026 02:51"/>
  </r>
  <r>
    <x v="2"/>
    <x v="2"/>
    <n v="33.333333333333336"/>
    <n v="3"/>
    <s v="GOW65"/>
    <n v="100"/>
    <n v="0"/>
    <s v="ร้านที่2"/>
    <s v="เ***รัตน์"/>
    <s v="สมุทรปราการ"/>
    <s v="-"/>
    <s v=""/>
    <s v="02/01/2026 02:28"/>
    <s v="-"/>
    <s v="J&amp;T COD"/>
    <s v="Tiktok"/>
    <s v="จ่ายทีหลัง / COD"/>
    <s v=""/>
    <s v="768707478803"/>
    <s v="02/01/2026 02:28"/>
  </r>
  <r>
    <x v="2"/>
    <x v="2"/>
    <n v="33.333333333333336"/>
    <n v="3"/>
    <s v="GOW64"/>
    <n v="100"/>
    <n v="0"/>
    <s v="ร้านที่2"/>
    <s v="อ***.ลิ้มตะกูล"/>
    <s v="เชียงใหม่"/>
    <s v="-"/>
    <s v=""/>
    <s v="02/01/2026 02:28"/>
    <s v="-"/>
    <s v="J&amp;T COD"/>
    <s v="Tiktok"/>
    <s v="จ่ายทีหลัง / COD"/>
    <s v=""/>
    <s v="768762279795"/>
    <s v="02/01/2026 02:28"/>
  </r>
  <r>
    <x v="0"/>
    <x v="0"/>
    <n v="66"/>
    <n v="6"/>
    <s v="GOW63"/>
    <n v="400"/>
    <n v="0"/>
    <s v="ร้านที่2"/>
    <s v="ซ**"/>
    <s v="ชัยนาท"/>
    <s v="-"/>
    <s v=""/>
    <s v="02/01/2026 02:23"/>
    <s v="-"/>
    <s v="J&amp;T Express"/>
    <s v="Tiktok"/>
    <s v="tiktok"/>
    <s v=""/>
    <s v="768759986772"/>
    <s v="02/01/2026 02:23"/>
  </r>
  <r>
    <x v="1"/>
    <x v="1"/>
    <n v="68"/>
    <n v="3"/>
    <s v="GOW63"/>
    <n v="400"/>
    <n v="0"/>
    <s v="ร้านที่2"/>
    <s v="ซ**"/>
    <s v="ชัยนาท"/>
    <s v="-"/>
    <s v=""/>
    <s v="02/01/2026 02:23"/>
    <s v="-"/>
    <s v="J&amp;T Express"/>
    <s v="Tiktok"/>
    <s v="tiktok"/>
    <s v=""/>
    <s v="768759986772"/>
    <s v="02/01/2026 02:23"/>
  </r>
  <r>
    <x v="2"/>
    <x v="2"/>
    <n v="33.333333333333336"/>
    <n v="3"/>
    <s v="GOW63"/>
    <n v="400"/>
    <n v="0"/>
    <s v="ร้านที่2"/>
    <s v="ซ**"/>
    <s v="ชัยนาท"/>
    <s v="-"/>
    <s v=""/>
    <s v="02/01/2026 02:23"/>
    <s v="-"/>
    <s v="J&amp;T Express"/>
    <s v="Tiktok"/>
    <s v="tiktok"/>
    <s v=""/>
    <s v="768759986772"/>
    <s v="02/01/2026 02:23"/>
  </r>
  <r>
    <x v="7"/>
    <x v="7"/>
    <n v="87.2"/>
    <n v="1"/>
    <s v="GOW62"/>
    <n v="116.7"/>
    <n v="29.5"/>
    <s v="ร้านที่1"/>
    <s v="แม่อุดม ศิริสัตย์"/>
    <s v="วัดคลองใหม่ 50 หมู่3 ต. หนองสรวง อฺ วิหารแดง จ.สระบุรี 18150  · หนองสรวง/ Nong Suang_x000a__x000a_วิหารแดง/ Wihan Daengสระบุรี/ Saraburi_x000a_18150"/>
    <s v="18150"/>
    <s v="660946922846"/>
    <s v="02/01/2026 02:14"/>
    <s v="-"/>
    <s v="Kerry_dropoff"/>
    <s v="Lazada"/>
    <s v="lazada"/>
    <s v=""/>
    <s v="TH100486GYVY3E"/>
    <s v="02/01/2026 02:14"/>
  </r>
  <r>
    <x v="2"/>
    <x v="2"/>
    <n v="50"/>
    <n v="6"/>
    <s v="GOW61"/>
    <n v="200"/>
    <n v="0"/>
    <s v="ร้านที่2"/>
    <s v="ส***ิณ"/>
    <s v="กรุงเทพฯ"/>
    <s v="-"/>
    <s v=""/>
    <s v="02/01/2026 02:12"/>
    <s v="-"/>
    <s v="J&amp;T COD"/>
    <s v="Tiktok"/>
    <s v="จ่ายทีหลัง / COD"/>
    <s v=""/>
    <s v="768787647714"/>
    <s v="02/01/2026 02:12"/>
  </r>
  <r>
    <x v="2"/>
    <x v="2"/>
    <n v="50"/>
    <n v="6"/>
    <s v="GOW59"/>
    <n v="200"/>
    <n v="0"/>
    <s v="ร้านที่2"/>
    <s v="ป***อม ก***าบุตร"/>
    <s v="สระบุรี"/>
    <s v="-"/>
    <s v=""/>
    <s v="02/01/2026 02:08"/>
    <s v="-"/>
    <s v="J&amp;T COD"/>
    <s v="Tiktok"/>
    <s v="จ่ายทีหลัง / COD"/>
    <s v=""/>
    <s v="768762766715"/>
    <s v="02/01/2026 02:08"/>
  </r>
  <r>
    <x v="2"/>
    <x v="2"/>
    <n v="50"/>
    <n v="6"/>
    <s v="GOW58"/>
    <n v="200"/>
    <n v="0"/>
    <s v="ร้านที่2"/>
    <s v="น** พ***าภา อ***รประนุช"/>
    <s v="สกลนคร"/>
    <s v="-"/>
    <s v=""/>
    <s v="02/01/2026 02:07"/>
    <s v="-"/>
    <s v="J&amp;T COD"/>
    <s v="Tiktok"/>
    <s v="จ่ายทีหลัง / COD"/>
    <s v=""/>
    <s v="768726152806"/>
    <s v="02/01/2026 02:07"/>
  </r>
  <r>
    <x v="2"/>
    <x v="2"/>
    <n v="50"/>
    <n v="6"/>
    <s v="GOW57"/>
    <n v="200"/>
    <n v="0"/>
    <s v="ร้านที่2"/>
    <s v="ธ***นท์ ศ***ินทร์"/>
    <s v="ตราด"/>
    <s v="-"/>
    <s v=""/>
    <s v="02/01/2026 02:06"/>
    <s v="-"/>
    <s v="J&amp;T COD"/>
    <s v="Tiktok"/>
    <s v="จ่ายทีหลัง / COD"/>
    <s v=""/>
    <s v="768720578765"/>
    <s v="02/01/2026 02:06"/>
  </r>
  <r>
    <x v="0"/>
    <x v="0"/>
    <n v="66"/>
    <n v="2"/>
    <s v="GOW56"/>
    <n v="100"/>
    <n v="0"/>
    <s v="ร้านที่2"/>
    <s v="ส***ตา ส***แอ"/>
    <s v="เทศบาลนครสุราษฎร์ธานี"/>
    <s v="-"/>
    <s v=""/>
    <s v="02/01/2026 01:59"/>
    <s v="-"/>
    <s v="J&amp;T COD"/>
    <s v="Tiktok"/>
    <s v="จ่ายทีหลัง / COD"/>
    <s v=""/>
    <s v="768770972830"/>
    <s v="02/01/2026 01:59"/>
  </r>
  <r>
    <x v="1"/>
    <x v="1"/>
    <n v="68"/>
    <n v="1"/>
    <s v="GOW56"/>
    <n v="100"/>
    <n v="0"/>
    <s v="ร้านที่2"/>
    <s v="ส***ตา ส***แอ"/>
    <s v="เทศบาลนครสุราษฎร์ธานี"/>
    <s v="-"/>
    <s v=""/>
    <s v="02/01/2026 01:59"/>
    <s v="-"/>
    <s v="J&amp;T COD"/>
    <s v="Tiktok"/>
    <s v="จ่ายทีหลัง / COD"/>
    <s v=""/>
    <s v="768770972830"/>
    <s v="02/01/2026 01:59"/>
  </r>
  <r>
    <x v="2"/>
    <x v="2"/>
    <n v="50"/>
    <n v="6"/>
    <s v="GOW55"/>
    <n v="200"/>
    <n v="0"/>
    <s v="ร้านที่2"/>
    <s v="N***ida Y*"/>
    <s v="สระบุรี"/>
    <s v="-"/>
    <s v=""/>
    <s v="02/01/2026 01:59"/>
    <s v="-"/>
    <s v="Flash Express Thailand COD"/>
    <s v="Tiktok"/>
    <s v="จ่ายทีหลัง / COD"/>
    <s v=""/>
    <s v="THT10032CFH4S0Z"/>
    <s v="02/01/2026 01:59"/>
  </r>
  <r>
    <x v="2"/>
    <x v="2"/>
    <n v="33.333333333333336"/>
    <n v="3"/>
    <s v="GOW54"/>
    <n v="100"/>
    <n v="0"/>
    <s v="ร้านที่2"/>
    <s v="จ***"/>
    <s v="หนองคาย"/>
    <s v="-"/>
    <s v=""/>
    <s v="02/01/2026 01:58"/>
    <s v="-"/>
    <s v="J&amp;T Express"/>
    <s v="Tiktok"/>
    <s v="tiktok"/>
    <s v=""/>
    <s v="768700274790"/>
    <s v="02/01/2026 01:58"/>
  </r>
  <r>
    <x v="2"/>
    <x v="2"/>
    <n v="50"/>
    <n v="6"/>
    <s v="GOW53"/>
    <n v="200"/>
    <n v="0"/>
    <s v="ร้านที่2"/>
    <s v="จ***รัตน์ ช***"/>
    <s v="กรุงเทพฯ"/>
    <s v="-"/>
    <s v=""/>
    <s v="02/01/2026 01:55"/>
    <s v="-"/>
    <s v="J&amp;T COD"/>
    <s v="Tiktok"/>
    <s v="จ่ายทีหลัง / COD"/>
    <s v=""/>
    <s v="768774177754"/>
    <s v="02/01/2026 01:55"/>
  </r>
  <r>
    <x v="15"/>
    <x v="18"/>
    <n v="33.333333333333336"/>
    <n v="3"/>
    <s v="GOW52"/>
    <n v="135"/>
    <n v="0"/>
    <s v="ร้านที่2"/>
    <s v="s***aimkhammani"/>
    <s v="อุดรธานี"/>
    <s v="-"/>
    <s v=""/>
    <s v="02/01/2026 01:51"/>
    <s v="-"/>
    <s v="J&amp;T COD"/>
    <s v="Tiktok"/>
    <s v="จ่ายทีหลัง / COD"/>
    <s v=""/>
    <s v="768771703862"/>
    <s v="02/01/2026 01:51"/>
  </r>
  <r>
    <x v="0"/>
    <x v="0"/>
    <n v="66"/>
    <n v="2"/>
    <s v="GOW51"/>
    <n v="101"/>
    <n v="1"/>
    <s v="ร้านที่2"/>
    <s v="ว***า ส***อง"/>
    <s v="นครสวรรค์"/>
    <s v="-"/>
    <s v=""/>
    <s v="02/01/2026 01:45"/>
    <s v="-"/>
    <s v="J&amp;T Express"/>
    <s v="Tiktok"/>
    <s v="tiktok"/>
    <s v=""/>
    <s v="768781864830"/>
    <s v="02/01/2026 01:44"/>
  </r>
  <r>
    <x v="1"/>
    <x v="1"/>
    <n v="68"/>
    <n v="1"/>
    <s v="GOW51"/>
    <n v="101"/>
    <n v="1"/>
    <s v="ร้านที่2"/>
    <s v="ว***า ส***อง"/>
    <s v="นครสวรรค์"/>
    <s v="-"/>
    <s v=""/>
    <s v="02/01/2026 01:45"/>
    <s v="-"/>
    <s v="J&amp;T Express"/>
    <s v="Tiktok"/>
    <s v="tiktok"/>
    <s v=""/>
    <s v="768781864830"/>
    <s v="02/01/2026 01:44"/>
  </r>
  <r>
    <x v="9"/>
    <x v="8"/>
    <n v="13"/>
    <n v="1"/>
    <s v="GOW50"/>
    <n v="13"/>
    <n v="0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02/01/2026 02:14"/>
    <s v="-"/>
    <s v="SPX Express"/>
    <s v="Shopee"/>
    <s v="shopee"/>
    <s v=""/>
    <s v="TH268690274422W"/>
    <s v="02/01/2026 01:44"/>
  </r>
  <r>
    <x v="2"/>
    <x v="2"/>
    <n v="50"/>
    <n v="6"/>
    <s v="GOW49"/>
    <n v="200"/>
    <n v="0"/>
    <s v="ร้านที่2"/>
    <s v="พ***นารา ข***เสน"/>
    <s v="เพชรบูรณ์"/>
    <s v="-"/>
    <s v=""/>
    <s v="02/01/2026 01:35"/>
    <s v="-"/>
    <s v="J&amp;T COD"/>
    <s v="Tiktok"/>
    <s v="จ่ายทีหลัง / COD"/>
    <s v=""/>
    <s v="768776177750"/>
    <s v="02/01/2026 01:35"/>
  </r>
  <r>
    <x v="15"/>
    <x v="18"/>
    <n v="49"/>
    <n v="1"/>
    <s v="GOW48"/>
    <n v="49"/>
    <n v="0"/>
    <s v="ร้านที่1"/>
    <s v="ว******ว"/>
    <s v="******นน เลียบคลองภาษีเจริญฝั่งเหนือ, ตำบล สวนหลวง, อำเภอกระทุ่มแบน ตำบลสวนหลวง อำเภอกระทุ่มแบน จังหวัดสมุทรสาคร 74110"/>
    <s v="74110"/>
    <s v="20"/>
    <s v="02/01/2026 01:35"/>
    <s v="-"/>
    <s v="SPX Express"/>
    <s v="Shopee"/>
    <s v="shopee"/>
    <s v=""/>
    <s v="TH2627920220562"/>
    <s v="02/01/2026 01:35"/>
  </r>
  <r>
    <x v="2"/>
    <x v="2"/>
    <n v="50"/>
    <n v="6"/>
    <s v="GOW47"/>
    <n v="208"/>
    <n v="8"/>
    <s v="ร้านที่2"/>
    <s v="ธ***พร เ***ธันยาวัฒน์"/>
    <s v="ภูเก็ต"/>
    <s v="-"/>
    <s v=""/>
    <s v="02/01/2026 01:34"/>
    <s v="-"/>
    <s v="J&amp;T COD"/>
    <s v="Tiktok"/>
    <s v="จ่ายทีหลัง / COD"/>
    <s v=""/>
    <s v="768793464762"/>
    <s v="02/01/2026 01:34"/>
  </r>
  <r>
    <x v="2"/>
    <x v="2"/>
    <n v="50"/>
    <n v="6"/>
    <s v="GOW46"/>
    <n v="200"/>
    <n v="0"/>
    <s v="ร้านที่2"/>
    <s v="ส***กดิ์ ว***พล"/>
    <s v="ลพบุรี"/>
    <s v="-"/>
    <s v=""/>
    <s v="02/01/2026 01:32"/>
    <s v="-"/>
    <s v="J&amp;T COD"/>
    <s v="Tiktok"/>
    <s v="จ่ายทีหลัง / COD"/>
    <s v=""/>
    <s v="768751265763"/>
    <s v="02/01/2026 01:32"/>
  </r>
  <r>
    <x v="2"/>
    <x v="2"/>
    <n v="50"/>
    <n v="6"/>
    <s v="GOW45"/>
    <n v="200"/>
    <n v="0"/>
    <s v="ร้านที่2"/>
    <s v="ฮ***น ย***"/>
    <s v="ยะลา"/>
    <s v="-"/>
    <s v=""/>
    <s v="02/01/2026 01:31"/>
    <s v="-"/>
    <s v="J&amp;T Express"/>
    <s v="Tiktok"/>
    <s v="tiktok"/>
    <s v=""/>
    <s v="768758167730"/>
    <s v="02/01/2026 01:31"/>
  </r>
  <r>
    <x v="11"/>
    <x v="11"/>
    <n v="66"/>
    <n v="1"/>
    <s v="GOW44"/>
    <n v="235"/>
    <n v="0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02/01/2026 01:24"/>
    <s v="-"/>
    <s v="SPX Express"/>
    <s v="Shopee"/>
    <s v="shopee"/>
    <s v=""/>
    <s v="TH262768679307M"/>
    <s v="02/01/2026 01:24"/>
  </r>
  <r>
    <x v="5"/>
    <x v="5"/>
    <n v="66"/>
    <n v="1"/>
    <s v="GOW44"/>
    <n v="235"/>
    <n v="0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02/01/2026 01:24"/>
    <s v="-"/>
    <s v="SPX Express"/>
    <s v="Shopee"/>
    <s v="shopee"/>
    <s v=""/>
    <s v="TH262768679307M"/>
    <s v="02/01/2026 01:24"/>
  </r>
  <r>
    <x v="3"/>
    <x v="3"/>
    <n v="67"/>
    <n v="1"/>
    <s v="GOW44"/>
    <n v="235"/>
    <n v="0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02/01/2026 01:24"/>
    <s v="-"/>
    <s v="SPX Express"/>
    <s v="Shopee"/>
    <s v="shopee"/>
    <s v=""/>
    <s v="TH262768679307M"/>
    <s v="02/01/2026 01:24"/>
  </r>
  <r>
    <x v="3"/>
    <x v="3"/>
    <n v="79"/>
    <n v="1"/>
    <s v="GOW43"/>
    <n v="74"/>
    <n v="0"/>
    <s v="ร้านที่1"/>
    <s v="ธ******)"/>
    <s v="******่า ตำบลบ้านเก่า อำเภอพานทอง จังหวัดชลบุรี 20160"/>
    <s v="20160"/>
    <s v="08"/>
    <s v="02/01/2026 01:20"/>
    <s v="-"/>
    <s v="SPX Express"/>
    <s v="Shopee"/>
    <s v="shopee"/>
    <s v=""/>
    <s v="TH2663346546688"/>
    <s v="02/01/2026 01:20"/>
  </r>
  <r>
    <x v="2"/>
    <x v="2"/>
    <n v="50"/>
    <n v="6"/>
    <s v="GOW41"/>
    <n v="200"/>
    <n v="0"/>
    <s v="ร้านที่2"/>
    <s v="ก***ญา พ***มนต์"/>
    <s v="กรุงเทพมหานคร"/>
    <s v="-"/>
    <s v=""/>
    <s v="02/01/2026 01:12"/>
    <s v="-"/>
    <s v="J&amp;T COD"/>
    <s v="Tiktok"/>
    <s v="จ่ายทีหลัง / COD"/>
    <s v=""/>
    <s v="768796964736"/>
    <s v="02/01/2026 01:16"/>
  </r>
  <r>
    <x v="2"/>
    <x v="2"/>
    <n v="50"/>
    <n v="6"/>
    <s v="GOW40"/>
    <n v="200"/>
    <n v="0"/>
    <s v="ร้านที่2"/>
    <s v="ส***น แ***เพ็ชร์"/>
    <s v="นครสวรรค์"/>
    <s v="-"/>
    <s v=""/>
    <s v="02/01/2026 01:09"/>
    <s v="-"/>
    <s v="J&amp;T COD"/>
    <s v="Tiktok"/>
    <s v="จ่ายทีหลัง / COD"/>
    <s v=""/>
    <s v="768750658745"/>
    <s v="02/01/2026 01:16"/>
  </r>
  <r>
    <x v="2"/>
    <x v="2"/>
    <n v="50"/>
    <n v="6"/>
    <s v="GOW39"/>
    <n v="200"/>
    <n v="0"/>
    <s v="ร้านที่2"/>
    <s v="ป***าพร ด***้อม"/>
    <s v="ชลบุรี"/>
    <s v="-"/>
    <s v=""/>
    <s v="02/01/2026 01:08"/>
    <s v="-"/>
    <s v="J&amp;T COD"/>
    <s v="Tiktok"/>
    <s v="จ่ายทีหลัง / COD"/>
    <s v=""/>
    <s v="768780659743"/>
    <s v="02/01/2026 01:16"/>
  </r>
  <r>
    <x v="2"/>
    <x v="2"/>
    <n v="50"/>
    <n v="6"/>
    <s v="GOW38"/>
    <n v="200"/>
    <n v="0"/>
    <s v="ร้านที่2"/>
    <s v="จ***ัทร ใ***ิม"/>
    <s v="เชียงราย"/>
    <s v="-"/>
    <s v=""/>
    <s v="02/01/2026 00:57"/>
    <s v="-"/>
    <s v="J&amp;T COD"/>
    <s v="Tiktok"/>
    <s v="จ่ายทีหลัง / COD"/>
    <s v=""/>
    <s v="768798656732"/>
    <s v="02/01/2026 00:57"/>
  </r>
  <r>
    <x v="2"/>
    <x v="2"/>
    <n v="33.333333333333336"/>
    <n v="3"/>
    <s v="GOW37"/>
    <n v="100"/>
    <n v="0"/>
    <s v="ร้านที่2"/>
    <s v="u***9227863065362"/>
    <s v="พัทลุง"/>
    <s v="-"/>
    <s v=""/>
    <s v="02/01/2026 00:57"/>
    <s v="-"/>
    <s v="J&amp;T COD"/>
    <s v="Tiktok"/>
    <s v="จ่ายทีหลัง / COD"/>
    <s v=""/>
    <s v="768767183800"/>
    <s v="02/01/2026 00:57"/>
  </r>
  <r>
    <x v="2"/>
    <x v="2"/>
    <n v="50"/>
    <n v="6"/>
    <s v="GOW36"/>
    <n v="208"/>
    <n v="8"/>
    <s v="ร้านที่2"/>
    <s v="อ***อาสัน ม***็ง"/>
    <s v="นราธิวาส"/>
    <s v="-"/>
    <s v=""/>
    <s v="02/01/2026 00:55"/>
    <s v="-"/>
    <s v="J&amp;T COD"/>
    <s v="Tiktok"/>
    <s v="จ่ายทีหลัง / COD"/>
    <s v=""/>
    <s v="768734269752"/>
    <s v="02/01/2026 00:55"/>
  </r>
  <r>
    <x v="5"/>
    <x v="5"/>
    <n v="83.333333333333329"/>
    <n v="3"/>
    <s v="GOW35"/>
    <n v="250"/>
    <n v="0"/>
    <s v="ร้านที่4"/>
    <s v="N***on"/>
    <s v="นนทบุรี"/>
    <s v="-"/>
    <s v=""/>
    <s v="02/01/2026 00:51"/>
    <s v="-"/>
    <s v="J&amp;T COD"/>
    <s v="Tiktok"/>
    <s v="จ่ายทีหลัง / COD"/>
    <s v=""/>
    <s v="768732873856"/>
    <s v="02/01/2026 00:51"/>
  </r>
  <r>
    <x v="2"/>
    <x v="2"/>
    <n v="50"/>
    <n v="6"/>
    <s v="GOW34"/>
    <n v="200"/>
    <n v="0"/>
    <s v="ร้านที่2"/>
    <s v="พ***ี แ***เจริญ"/>
    <s v="สมุทรปราการ"/>
    <s v="-"/>
    <s v=""/>
    <s v="02/01/2026 00:48"/>
    <s v="-"/>
    <s v="J&amp;T Express"/>
    <s v="Tiktok"/>
    <s v="tiktok"/>
    <s v=""/>
    <s v="768780775744"/>
    <s v="02/01/2026 00:48"/>
  </r>
  <r>
    <x v="2"/>
    <x v="2"/>
    <n v="50"/>
    <n v="6"/>
    <s v="GOW33"/>
    <n v="200"/>
    <n v="0"/>
    <s v="ร้านที่2"/>
    <s v="L***mee"/>
    <s v="กรุงเทพฯ"/>
    <s v="-"/>
    <s v=""/>
    <s v="02/01/2026 00:39"/>
    <s v="-"/>
    <s v="J&amp;T Express"/>
    <s v="Tiktok"/>
    <s v="tiktok"/>
    <s v=""/>
    <s v="768780771743"/>
    <s v="02/01/2026 00:39"/>
  </r>
  <r>
    <x v="2"/>
    <x v="2"/>
    <n v="50"/>
    <n v="6"/>
    <s v="GOW32"/>
    <n v="200"/>
    <n v="0"/>
    <s v="ร้านที่2"/>
    <s v="ช***พร ใ***งแก้ว"/>
    <s v="สกลนคร"/>
    <s v="-"/>
    <s v=""/>
    <s v="02/01/2026 00:31"/>
    <s v="-"/>
    <s v="J&amp;T Express"/>
    <s v="Tiktok"/>
    <s v="tiktok"/>
    <s v=""/>
    <s v="768753367756"/>
    <s v="02/01/2026 00:30"/>
  </r>
  <r>
    <x v="0"/>
    <x v="0"/>
    <n v="66"/>
    <n v="4"/>
    <s v="GOW31"/>
    <n v="407"/>
    <n v="7"/>
    <s v="ร้านที่2"/>
    <s v="น***าวศุภรัตน์  ก***จันทร์"/>
    <s v="สิงห์บุรี"/>
    <s v="-"/>
    <s v=""/>
    <s v="02/01/2026 00:29"/>
    <s v="-"/>
    <s v="J&amp;T COD"/>
    <s v="Tiktok"/>
    <s v="จ่ายทีหลัง / COD"/>
    <s v=""/>
    <s v="768795877780"/>
    <s v="02/01/2026 00:29"/>
  </r>
  <r>
    <x v="1"/>
    <x v="1"/>
    <n v="68"/>
    <n v="2"/>
    <s v="GOW31"/>
    <n v="407"/>
    <n v="7"/>
    <s v="ร้านที่2"/>
    <s v="น***าวศุภรัตน์  ก***จันทร์"/>
    <s v="สิงห์บุรี"/>
    <s v="-"/>
    <s v=""/>
    <s v="02/01/2026 00:29"/>
    <s v="-"/>
    <s v="J&amp;T COD"/>
    <s v="Tiktok"/>
    <s v="จ่ายทีหลัง / COD"/>
    <s v=""/>
    <s v="768795877780"/>
    <s v="02/01/2026 00:29"/>
  </r>
  <r>
    <x v="2"/>
    <x v="2"/>
    <n v="33.333333333333336"/>
    <n v="6"/>
    <s v="GOW31"/>
    <n v="407"/>
    <n v="7"/>
    <s v="ร้านที่2"/>
    <s v="น***าวศุภรัตน์  ก***จันทร์"/>
    <s v="สิงห์บุรี"/>
    <s v="-"/>
    <s v=""/>
    <s v="02/01/2026 00:29"/>
    <s v="-"/>
    <s v="J&amp;T COD"/>
    <s v="Tiktok"/>
    <s v="จ่ายทีหลัง / COD"/>
    <s v=""/>
    <s v="768795877780"/>
    <s v="02/01/2026 00:29"/>
  </r>
  <r>
    <x v="2"/>
    <x v="2"/>
    <n v="50"/>
    <n v="6"/>
    <s v="GOW30"/>
    <n v="200"/>
    <n v="0"/>
    <s v="ร้านที่2"/>
    <s v="ช***ชา ท***อาด"/>
    <s v="นครราชสีมา"/>
    <s v="-"/>
    <s v=""/>
    <s v="02/01/2026 00:28"/>
    <s v="-"/>
    <s v="J&amp;T Express"/>
    <s v="Tiktok"/>
    <s v="tiktok"/>
    <s v=""/>
    <s v="768777662741"/>
    <s v="02/01/2026 00:28"/>
  </r>
  <r>
    <x v="2"/>
    <x v="2"/>
    <n v="50"/>
    <n v="12"/>
    <s v="GOW29"/>
    <n v="400"/>
    <n v="0"/>
    <s v="ร้านที่2"/>
    <s v="จ***ลักษณ์ ค***นาจ   ไ***อง"/>
    <s v="ปทุมธานี"/>
    <s v="-"/>
    <s v=""/>
    <s v="02/01/2026 00:25"/>
    <s v="-"/>
    <s v="Flash Express Thailand COD"/>
    <s v="Tiktok"/>
    <s v="จ่ายทีหลัง / COD"/>
    <s v=""/>
    <s v="THT04062CFHWF4Z"/>
    <s v="02/01/2026 00:25"/>
  </r>
  <r>
    <x v="0"/>
    <x v="0"/>
    <n v="66"/>
    <n v="2"/>
    <s v="GOW28"/>
    <n v="100"/>
    <n v="0"/>
    <s v="ร้านที่2"/>
    <s v="ส***สตรา"/>
    <s v="กรุงเทพฯ"/>
    <s v="-"/>
    <s v=""/>
    <s v="02/01/2026 00:23"/>
    <s v="-"/>
    <s v="J&amp;T COD"/>
    <s v="Tiktok"/>
    <s v="จ่ายทีหลัง / COD"/>
    <s v=""/>
    <s v="768710677840"/>
    <s v="02/01/2026 00:24"/>
  </r>
  <r>
    <x v="1"/>
    <x v="1"/>
    <n v="68"/>
    <n v="1"/>
    <s v="GOW28"/>
    <n v="100"/>
    <n v="0"/>
    <s v="ร้านที่2"/>
    <s v="ส***สตรา"/>
    <s v="กรุงเทพฯ"/>
    <s v="-"/>
    <s v=""/>
    <s v="02/01/2026 00:23"/>
    <s v="-"/>
    <s v="J&amp;T COD"/>
    <s v="Tiktok"/>
    <s v="จ่ายทีหลัง / COD"/>
    <s v=""/>
    <s v="768710677840"/>
    <s v="02/01/2026 00:24"/>
  </r>
  <r>
    <x v="2"/>
    <x v="2"/>
    <n v="33.333333333333336"/>
    <n v="3"/>
    <s v="GOW26"/>
    <n v="100"/>
    <n v="0"/>
    <s v="ร้านที่2"/>
    <s v="ร***"/>
    <s v="ปทุมธานี"/>
    <s v="-"/>
    <s v=""/>
    <s v="02/01/2026 00:15"/>
    <s v="-"/>
    <s v="J&amp;T Express"/>
    <s v="Tiktok"/>
    <s v="tiktok"/>
    <s v=""/>
    <s v="768714488721"/>
    <s v="02/01/2026 00:23"/>
  </r>
  <r>
    <x v="2"/>
    <x v="2"/>
    <n v="33.333333333333336"/>
    <n v="3"/>
    <s v="GOW25"/>
    <n v="135"/>
    <n v="0"/>
    <s v="ร้านที่2"/>
    <s v="ว******ว"/>
    <s v="******ยสำเภา, อำเภอพระพรหม ตำบลท้ายสำเภา อำเภอพระพรหม จังหวัดนครศรีธรรมราช 80000"/>
    <s v="80000"/>
    <s v="37"/>
    <s v="02/01/2026 00:22"/>
    <s v="-"/>
    <s v="SPX Express"/>
    <s v="Shopee"/>
    <s v="shopee"/>
    <s v=""/>
    <s v="TH2654302442653"/>
    <s v="02/01/2026 00:22"/>
  </r>
  <r>
    <x v="7"/>
    <x v="7"/>
    <n v="109"/>
    <n v="1"/>
    <s v="GOW24"/>
    <n v="117.5"/>
    <n v="8.5"/>
    <s v="ร้านที่1"/>
    <s v="รุ่งฟ้า พิมพรมมา"/>
    <s v="หอพักสีขาว ห้องที่4  216/49 ม.1ต.บ่อวิน อ.ศรีราชา จ.ชลบุรี 20130 · บ่อวิน/ Bo Win_x000a__x000a_ศรีราชา/ Si Rachaชลบุรี/ Chonburi_x000a_20230"/>
    <s v="20230"/>
    <s v="660829812414"/>
    <s v="02/01/2026 00:21"/>
    <s v="-"/>
    <s v="Kerry_dropoff"/>
    <s v="Lazada"/>
    <s v="lazada"/>
    <s v=""/>
    <s v="LEXPU0643709946"/>
    <s v="02/01/2026 00:21"/>
  </r>
  <r>
    <x v="3"/>
    <x v="3"/>
    <n v="66.333333333333329"/>
    <n v="6"/>
    <s v="GOW23"/>
    <n v="559"/>
    <n v="0"/>
    <s v="ร้านที่1"/>
    <s v="ก******ี"/>
    <s v="******โพธิ์เสด็จ ตำบลโพธิ์เสด็จ อำเภอเมืองนครศรีธรรมราช จังหวัดนครศรีธรรมราช 80000"/>
    <s v="80000"/>
    <s v="97"/>
    <s v="02/01/2026 00:42"/>
    <s v="-"/>
    <s v="SPX Express"/>
    <s v="Shopee"/>
    <s v="shopee"/>
    <s v=""/>
    <s v="TH2605115683654"/>
    <s v="02/01/2026 00:21"/>
  </r>
  <r>
    <x v="3"/>
    <x v="3"/>
    <n v="79"/>
    <n v="1"/>
    <s v="GOW23"/>
    <n v="559"/>
    <n v="0"/>
    <s v="ร้านที่1"/>
    <s v="ก******ี"/>
    <s v="******โพธิ์เสด็จ ตำบลโพธิ์เสด็จ อำเภอเมืองนครศรีธรรมราช จังหวัดนครศรีธรรมราช 80000"/>
    <s v="80000"/>
    <s v="97"/>
    <s v="02/01/2026 00:42"/>
    <s v="-"/>
    <s v="SPX Express"/>
    <s v="Shopee"/>
    <s v="shopee"/>
    <s v=""/>
    <s v="TH2605115683654"/>
    <s v="02/01/2026 00:21"/>
  </r>
  <r>
    <x v="5"/>
    <x v="5"/>
    <n v="78"/>
    <n v="2"/>
    <s v="GOW22"/>
    <n v="151"/>
    <n v="0"/>
    <s v="ร้านที่1"/>
    <s v="ข******ย"/>
    <s v="******บลแม่กลอง, อำเภอเมืองสมุทรสงคราม ตำบลแม่กลอง อำเภอเมืองสมุทรสงคราม จังหวัดสมุทรสงคราม 75000"/>
    <s v="75000"/>
    <s v="19"/>
    <s v="02/01/2026 00:38"/>
    <s v="-"/>
    <s v="SPX Express"/>
    <s v="Shopee"/>
    <s v="shopee"/>
    <s v=""/>
    <s v="TH268603353014K"/>
    <s v="02/01/2026 00:19"/>
  </r>
  <r>
    <x v="3"/>
    <x v="28"/>
    <n v="76.5"/>
    <n v="1"/>
    <s v="GOW21"/>
    <n v="83.5"/>
    <n v="7"/>
    <s v="ร้านที่1"/>
    <s v="สุมาลี  จันหิรัญ"/>
    <s v="14/13หมู่1 ต.คูบางหลวง_x000a__x000a_ลาดหลุมแก้ว/ Lat Lum Kaeoปทุมธานี/ Pathum Thani_x000a_12140"/>
    <s v="12140"/>
    <s v="660626786981"/>
    <s v="02/01/2026 00:02"/>
    <s v="-"/>
    <s v="Kerry_dropoff"/>
    <s v="Lazada"/>
    <s v="lazada"/>
    <s v=""/>
    <s v="LEXPU0643702246"/>
    <s v="02/01/2026 00:0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6">
  <r>
    <x v="0"/>
    <x v="0"/>
    <n v="33.333333333333336"/>
    <n v="3"/>
    <s v="GPN89"/>
    <n v="100"/>
    <n v="0"/>
    <s v="ร้านที่2"/>
    <s v="อ***า"/>
    <s v="ชลบุรี"/>
    <s v="-"/>
    <s v=""/>
    <s v="03/01/2026 23:58"/>
    <s v="-"/>
    <s v="J&amp;T COD"/>
    <s v="Tiktok"/>
    <s v="จ่ายทีหลัง / COD"/>
    <s v=""/>
    <s v="768853944810"/>
    <s v="03/01/2026 23:58"/>
  </r>
  <r>
    <x v="0"/>
    <x v="0"/>
    <n v="50"/>
    <n v="6"/>
    <s v="GPN88"/>
    <n v="200"/>
    <n v="0"/>
    <s v="ร้านที่2"/>
    <s v="ท***ภร  อ***น้อม"/>
    <s v="กรุงเทพฯ"/>
    <s v="-"/>
    <s v=""/>
    <s v="03/01/2026 23:59"/>
    <s v="-"/>
    <s v="J&amp;T Express"/>
    <s v="Tiktok"/>
    <s v="tiktok"/>
    <s v=""/>
    <s v="768806126815"/>
    <s v="03/01/2026 23:57"/>
  </r>
  <r>
    <x v="1"/>
    <x v="1"/>
    <n v="66"/>
    <n v="2"/>
    <s v="GPN86"/>
    <n v="100"/>
    <n v="0"/>
    <s v="ร้านที่2"/>
    <s v="ส***ะสงค์ ป***าชื่นชม"/>
    <s v="กรุงเทพฯ"/>
    <s v="-"/>
    <s v=""/>
    <s v="03/01/2026 23:50"/>
    <s v="-"/>
    <s v="J&amp;T COD"/>
    <s v="Tiktok"/>
    <s v="จ่ายทีหลัง / COD"/>
    <s v=""/>
    <s v="768812905976"/>
    <s v="03/01/2026 23:50"/>
  </r>
  <r>
    <x v="2"/>
    <x v="2"/>
    <n v="68"/>
    <n v="1"/>
    <s v="GPN86"/>
    <n v="100"/>
    <n v="0"/>
    <s v="ร้านที่2"/>
    <s v="ส***ะสงค์ ป***าชื่นชม"/>
    <s v="กรุงเทพฯ"/>
    <s v="-"/>
    <s v=""/>
    <s v="03/01/2026 23:50"/>
    <s v="-"/>
    <s v="J&amp;T COD"/>
    <s v="Tiktok"/>
    <s v="จ่ายทีหลัง / COD"/>
    <s v=""/>
    <s v="768812905976"/>
    <s v="03/01/2026 23:50"/>
  </r>
  <r>
    <x v="0"/>
    <x v="0"/>
    <n v="65"/>
    <n v="9"/>
    <s v="GPN85"/>
    <n v="310"/>
    <n v="0"/>
    <s v="ร้านที่2"/>
    <s v="ค** ก***าภรณ์ อ***รรณกุล"/>
    <s v="Nakhon Phanom"/>
    <s v="-"/>
    <s v=""/>
    <s v="03/01/2026 23:48"/>
    <s v="-"/>
    <s v="J&amp;T Express"/>
    <s v="Tiktok"/>
    <s v="tiktok"/>
    <s v=""/>
    <s v="768859809896"/>
    <s v="03/01/2026 23:48"/>
  </r>
  <r>
    <x v="0"/>
    <x v="0"/>
    <n v="50"/>
    <n v="12"/>
    <s v="GPN84"/>
    <n v="400"/>
    <n v="0"/>
    <s v="ร้านที่2"/>
    <s v="ส***ม"/>
    <s v="ชลบุรี"/>
    <s v="-"/>
    <s v=""/>
    <s v="03/01/2026 23:46"/>
    <s v="-"/>
    <s v="J&amp;T Express"/>
    <s v="Tiktok"/>
    <s v="tiktok"/>
    <s v=""/>
    <s v="768869637826"/>
    <s v="03/01/2026 23:46"/>
  </r>
  <r>
    <x v="3"/>
    <x v="3"/>
    <n v="64"/>
    <n v="2"/>
    <s v="GPN83"/>
    <n v="135"/>
    <n v="7"/>
    <s v="ร้านที่3"/>
    <s v="สุณี"/>
    <s v="จรัญสนิทวงศ์.  ซอย จรัญสนิทวงศ์ 53 ห้อง 320 · บางบำหรุ/ Bang Bamru_x000a__x000a_บางพลัด/ Bang Phlatกรุงเทพมหานคร/ Bangkok_x000a_10700"/>
    <s v="10700"/>
    <s v="660924509228"/>
    <s v="03/01/2026 23:45"/>
    <s v="-"/>
    <s v="Kerry_dropoff"/>
    <s v="Lazada"/>
    <s v="lazada"/>
    <s v=""/>
    <s v="LEXPU0644265538"/>
    <s v="03/01/2026 23:45"/>
  </r>
  <r>
    <x v="0"/>
    <x v="0"/>
    <n v="33.333333333333336"/>
    <n v="3"/>
    <s v="GPN82"/>
    <n v="100"/>
    <n v="0"/>
    <s v="ร้านที่4"/>
    <s v="ส***ตา ช***่น"/>
    <s v="สุพรรณบุรี"/>
    <s v="-"/>
    <s v=""/>
    <s v="03/01/2026 23:41"/>
    <s v="-"/>
    <s v="J&amp;T COD"/>
    <s v="Tiktok"/>
    <s v="จ่ายทีหลัง / COD"/>
    <s v=""/>
    <s v="768804810896"/>
    <s v="03/01/2026 23:41"/>
  </r>
  <r>
    <x v="1"/>
    <x v="1"/>
    <n v="66"/>
    <n v="4"/>
    <s v="GPN81"/>
    <n v="200"/>
    <n v="0"/>
    <s v="ร้านที่2"/>
    <s v="ร***กาญจน์ อ***ิสุรีย์กุล"/>
    <s v="สมุทรปราการ"/>
    <s v="-"/>
    <s v=""/>
    <s v="03/01/2026 23:31"/>
    <s v="-"/>
    <s v="J&amp;T COD"/>
    <s v="Tiktok"/>
    <s v="จ่ายทีหลัง / COD"/>
    <s v=""/>
    <s v="768879105982"/>
    <s v="03/01/2026 23:31"/>
  </r>
  <r>
    <x v="2"/>
    <x v="2"/>
    <n v="68"/>
    <n v="2"/>
    <s v="GPN81"/>
    <n v="200"/>
    <n v="0"/>
    <s v="ร้านที่2"/>
    <s v="ร***กาญจน์ อ***ิสุรีย์กุล"/>
    <s v="สมุทรปราการ"/>
    <s v="-"/>
    <s v=""/>
    <s v="03/01/2026 23:31"/>
    <s v="-"/>
    <s v="J&amp;T COD"/>
    <s v="Tiktok"/>
    <s v="จ่ายทีหลัง / COD"/>
    <s v=""/>
    <s v="768879105982"/>
    <s v="03/01/2026 23:31"/>
  </r>
  <r>
    <x v="0"/>
    <x v="0"/>
    <n v="33.333333333333336"/>
    <n v="6"/>
    <s v="GPN80"/>
    <n v="200"/>
    <n v="0"/>
    <s v="ร้านที่2"/>
    <s v="เ*** ส***รณี"/>
    <s v="สมุทรปราการ"/>
    <s v="-"/>
    <s v=""/>
    <s v="03/01/2026 23:29"/>
    <s v="-"/>
    <s v="J&amp;T COD"/>
    <s v="Tiktok"/>
    <s v="จ่ายทีหลัง / COD"/>
    <s v=""/>
    <s v="768817468716"/>
    <s v="03/01/2026 23:29"/>
  </r>
  <r>
    <x v="0"/>
    <x v="0"/>
    <n v="50"/>
    <n v="6"/>
    <s v="GPN79"/>
    <n v="200"/>
    <n v="0"/>
    <s v="ร้านที่2"/>
    <s v="จ***ี เ***งทอง"/>
    <s v="สุพรรณบุรี"/>
    <s v="-"/>
    <s v=""/>
    <s v="03/01/2026 23:23"/>
    <s v="-"/>
    <s v="J&amp;T COD"/>
    <s v="Tiktok"/>
    <s v="จ่ายทีหลัง / COD"/>
    <s v=""/>
    <s v="768881177794"/>
    <s v="03/01/2026 23:23"/>
  </r>
  <r>
    <x v="4"/>
    <x v="4"/>
    <n v="78"/>
    <n v="1"/>
    <s v="GPN78"/>
    <n v="157"/>
    <n v="0"/>
    <s v="ร้านที่1"/>
    <s v="น***า"/>
    <s v="******สา อำเภอกระทุ่มแบน จังหวัดสมุทรสาคร 74110"/>
    <s v="74110"/>
    <s v="99"/>
    <s v="03/01/2026 23:19"/>
    <s v="-"/>
    <s v="SPX Express"/>
    <s v="Shopee"/>
    <s v="shopee"/>
    <s v=""/>
    <s v="TH264721896790S"/>
    <s v="03/01/2026 23:19"/>
  </r>
  <r>
    <x v="3"/>
    <x v="5"/>
    <n v="79"/>
    <n v="1"/>
    <s v="GPN78"/>
    <n v="157"/>
    <n v="0"/>
    <s v="ร้านที่1"/>
    <s v="น***า"/>
    <s v="******สา อำเภอกระทุ่มแบน จังหวัดสมุทรสาคร 74110"/>
    <s v="74110"/>
    <s v="99"/>
    <s v="03/01/2026 23:19"/>
    <s v="-"/>
    <s v="SPX Express"/>
    <s v="Shopee"/>
    <s v="shopee"/>
    <s v=""/>
    <s v="TH264721896790S"/>
    <s v="03/01/2026 23:19"/>
  </r>
  <r>
    <x v="0"/>
    <x v="0"/>
    <n v="33.333333333333336"/>
    <n v="3"/>
    <s v="GPN77"/>
    <n v="100"/>
    <n v="0"/>
    <s v="ร้านที่2"/>
    <s v="แ**"/>
    <s v="พระนครศรีอยุธยา"/>
    <s v="-"/>
    <s v=""/>
    <s v="03/01/2026 23:17"/>
    <s v="-"/>
    <s v="Flash Express Thailand"/>
    <s v="Tiktok"/>
    <s v="tiktok"/>
    <s v=""/>
    <s v="THT05022CM0UM2Z"/>
    <s v="03/01/2026 23:17"/>
  </r>
  <r>
    <x v="1"/>
    <x v="1"/>
    <n v="66"/>
    <n v="2"/>
    <s v="GPN76"/>
    <n v="110"/>
    <n v="10"/>
    <s v="ร้านที่2"/>
    <s v="พ***ัตน์  เ***แก้ว"/>
    <s v="สกลนคร"/>
    <s v="-"/>
    <s v=""/>
    <s v="03/01/2026 23:17"/>
    <s v="-"/>
    <s v="J&amp;T COD"/>
    <s v="Tiktok"/>
    <s v="จ่ายทีหลัง / COD"/>
    <s v=""/>
    <s v="768870672894"/>
    <s v="03/01/2026 23:17"/>
  </r>
  <r>
    <x v="2"/>
    <x v="2"/>
    <n v="68"/>
    <n v="1"/>
    <s v="GPN76"/>
    <n v="110"/>
    <n v="10"/>
    <s v="ร้านที่2"/>
    <s v="พ***ัตน์  เ***แก้ว"/>
    <s v="สกลนคร"/>
    <s v="-"/>
    <s v=""/>
    <s v="03/01/2026 23:17"/>
    <s v="-"/>
    <s v="J&amp;T COD"/>
    <s v="Tiktok"/>
    <s v="จ่ายทีหลัง / COD"/>
    <s v=""/>
    <s v="768870672894"/>
    <s v="03/01/2026 23:17"/>
  </r>
  <r>
    <x v="1"/>
    <x v="1"/>
    <n v="66"/>
    <n v="2"/>
    <s v="GPN74"/>
    <n v="100"/>
    <n v="0"/>
    <s v="ร้านที่2"/>
    <s v="แ**"/>
    <s v="สมุทรสงคราม"/>
    <s v="-"/>
    <s v=""/>
    <s v="03/01/2026 23:15"/>
    <s v="-"/>
    <s v="J&amp;T COD"/>
    <s v="Tiktok"/>
    <s v="จ่ายทีหลัง / COD"/>
    <s v=""/>
    <s v="768808671890"/>
    <s v="03/01/2026 23:15"/>
  </r>
  <r>
    <x v="2"/>
    <x v="2"/>
    <n v="68"/>
    <n v="1"/>
    <s v="GPN74"/>
    <n v="100"/>
    <n v="0"/>
    <s v="ร้านที่2"/>
    <s v="แ**"/>
    <s v="สมุทรสงคราม"/>
    <s v="-"/>
    <s v=""/>
    <s v="03/01/2026 23:15"/>
    <s v="-"/>
    <s v="J&amp;T COD"/>
    <s v="Tiktok"/>
    <s v="จ่ายทีหลัง / COD"/>
    <s v=""/>
    <s v="768808671890"/>
    <s v="03/01/2026 23:15"/>
  </r>
  <r>
    <x v="0"/>
    <x v="0"/>
    <n v="50"/>
    <n v="6"/>
    <s v="GPN73"/>
    <n v="200"/>
    <n v="0"/>
    <s v="ร้านที่2"/>
    <s v="ร***ง ฤ***สน"/>
    <s v="ชลบุรี"/>
    <s v="-"/>
    <s v=""/>
    <s v="03/01/2026 23:13"/>
    <s v="-"/>
    <s v="J&amp;T Express"/>
    <s v="Tiktok"/>
    <s v="tiktok"/>
    <s v=""/>
    <s v="768838853753"/>
    <s v="03/01/2026 23:13"/>
  </r>
  <r>
    <x v="1"/>
    <x v="1"/>
    <n v="66"/>
    <n v="2"/>
    <s v="GPN72"/>
    <n v="129"/>
    <n v="29"/>
    <s v="ร้านที่2"/>
    <s v="ร***วรรณ ค***นจะ"/>
    <s v="พิษณุโลก"/>
    <s v="-"/>
    <s v=""/>
    <s v="03/01/2026 23:11"/>
    <s v="-"/>
    <s v="J&amp;T Express"/>
    <s v="Tiktok"/>
    <s v="tiktok"/>
    <s v=""/>
    <s v="768838394881"/>
    <s v="03/01/2026 23:11"/>
  </r>
  <r>
    <x v="2"/>
    <x v="2"/>
    <n v="68"/>
    <n v="1"/>
    <s v="GPN72"/>
    <n v="129"/>
    <n v="29"/>
    <s v="ร้านที่2"/>
    <s v="ร***วรรณ ค***นจะ"/>
    <s v="พิษณุโลก"/>
    <s v="-"/>
    <s v=""/>
    <s v="03/01/2026 23:11"/>
    <s v="-"/>
    <s v="J&amp;T Express"/>
    <s v="Tiktok"/>
    <s v="tiktok"/>
    <s v=""/>
    <s v="768838394881"/>
    <s v="03/01/2026 23:11"/>
  </r>
  <r>
    <x v="3"/>
    <x v="5"/>
    <n v="66.333333333333329"/>
    <n v="6"/>
    <s v="GPN71"/>
    <n v="578"/>
    <n v="0"/>
    <s v="ร้านที่1"/>
    <s v="ก***า"/>
    <s v="******ำบลพระประโทน อำเภอเมืองนครปฐม จังหวัดนครปฐม 73000"/>
    <s v="73000"/>
    <s v="61"/>
    <s v="03/01/2026 23:07"/>
    <s v="-"/>
    <s v="SPX Express"/>
    <s v="Shopee"/>
    <s v="shopee"/>
    <s v=""/>
    <s v="TH266591024017M"/>
    <s v="03/01/2026 23:06"/>
  </r>
  <r>
    <x v="4"/>
    <x v="4"/>
    <n v="78"/>
    <n v="1"/>
    <s v="GPN71"/>
    <n v="578"/>
    <n v="0"/>
    <s v="ร้านที่1"/>
    <s v="ก***า"/>
    <s v="******ำบลพระประโทน อำเภอเมืองนครปฐม จังหวัดนครปฐม 73000"/>
    <s v="73000"/>
    <s v="61"/>
    <s v="03/01/2026 23:07"/>
    <s v="-"/>
    <s v="SPX Express"/>
    <s v="Shopee"/>
    <s v="shopee"/>
    <s v=""/>
    <s v="TH266591024017M"/>
    <s v="03/01/2026 23:06"/>
  </r>
  <r>
    <x v="3"/>
    <x v="5"/>
    <n v="69.900000000000006"/>
    <n v="20"/>
    <s v="GPN70"/>
    <n v="1600"/>
    <n v="0"/>
    <s v="ร้านที่2"/>
    <s v="จ******ส"/>
    <s v="******ีโอ บางนา- กิ่งแก้ว ตำบลราชาเทวะ อำเภอบางพลี จังหวัดสมุทรปราการ 10540"/>
    <s v="10540"/>
    <s v="67"/>
    <s v="03/01/2026 23:05"/>
    <s v="-"/>
    <s v="Flash Express"/>
    <s v="Shopee"/>
    <s v="shopee"/>
    <s v=""/>
    <s v="TH020386S1CP4E0"/>
    <s v="03/01/2026 23:05"/>
  </r>
  <r>
    <x v="0"/>
    <x v="0"/>
    <n v="50"/>
    <n v="6"/>
    <s v="GPN69"/>
    <n v="320"/>
    <n v="0"/>
    <s v="ร้านที่2"/>
    <s v="ล***ียด เ***์ปั๋น"/>
    <s v="แม่ฮ่องสอน"/>
    <s v="-"/>
    <s v=""/>
    <s v="03/01/2026 23:04"/>
    <s v="-"/>
    <s v="J&amp;T Express"/>
    <s v="Tiktok"/>
    <s v="tiktok"/>
    <s v=""/>
    <s v="768871380745"/>
    <s v="03/01/2026 23:04"/>
  </r>
  <r>
    <x v="5"/>
    <x v="6"/>
    <n v="120"/>
    <n v="1"/>
    <s v="GPN69"/>
    <n v="320"/>
    <n v="0"/>
    <s v="ร้านที่2"/>
    <s v="ล***ียด เ***์ปั๋น"/>
    <s v="แม่ฮ่องสอน"/>
    <s v="-"/>
    <s v=""/>
    <s v="03/01/2026 23:04"/>
    <s v="-"/>
    <s v="J&amp;T Express"/>
    <s v="Tiktok"/>
    <s v="tiktok"/>
    <s v=""/>
    <s v="768871380745"/>
    <s v="03/01/2026 23:04"/>
  </r>
  <r>
    <x v="0"/>
    <x v="0"/>
    <n v="33.333333333333336"/>
    <n v="3"/>
    <s v="GPN68"/>
    <n v="100"/>
    <n v="0"/>
    <s v="ร้านที่2"/>
    <s v="ส***วดี พ***หอม"/>
    <s v="สตูล"/>
    <s v="-"/>
    <s v=""/>
    <s v="03/01/2026 22:58"/>
    <s v="-"/>
    <s v="J&amp;T COD"/>
    <s v="Tiktok"/>
    <s v="จ่ายทีหลัง / COD"/>
    <s v=""/>
    <s v="768879749890"/>
    <s v="03/01/2026 22:58"/>
  </r>
  <r>
    <x v="0"/>
    <x v="0"/>
    <n v="33.333333333333336"/>
    <n v="3"/>
    <s v="GPN66"/>
    <n v="100"/>
    <n v="0"/>
    <s v="ร้านที่2"/>
    <s v="อ*** ศ***ุดารัตน์"/>
    <s v="กาญจนบุรี"/>
    <s v="-"/>
    <s v=""/>
    <s v="03/01/2026 22:50"/>
    <s v="-"/>
    <s v="Flash Express Thailand COD"/>
    <s v="Tiktok"/>
    <s v="จ่ายทีหลัง / COD"/>
    <s v=""/>
    <s v="THT13062CKUDM0Z"/>
    <s v="03/01/2026 22:50"/>
  </r>
  <r>
    <x v="1"/>
    <x v="1"/>
    <n v="66"/>
    <n v="2"/>
    <s v="GPN65"/>
    <n v="100"/>
    <n v="0"/>
    <s v="ร้านที่2"/>
    <s v="แ***์"/>
    <s v="กรุงเทพฯ"/>
    <s v="-"/>
    <s v=""/>
    <s v="03/01/2026 22:44"/>
    <s v="-"/>
    <s v="J&amp;T Express"/>
    <s v="Tiktok"/>
    <s v="tiktok"/>
    <s v=""/>
    <s v="768874504930"/>
    <s v="03/01/2026 22:44"/>
  </r>
  <r>
    <x v="2"/>
    <x v="2"/>
    <n v="68"/>
    <n v="1"/>
    <s v="GPN65"/>
    <n v="100"/>
    <n v="0"/>
    <s v="ร้านที่2"/>
    <s v="แ***์"/>
    <s v="กรุงเทพฯ"/>
    <s v="-"/>
    <s v=""/>
    <s v="03/01/2026 22:44"/>
    <s v="-"/>
    <s v="J&amp;T Express"/>
    <s v="Tiktok"/>
    <s v="tiktok"/>
    <s v=""/>
    <s v="768874504930"/>
    <s v="03/01/2026 22:44"/>
  </r>
  <r>
    <x v="0"/>
    <x v="0"/>
    <n v="33.333333333333336"/>
    <n v="3"/>
    <s v="GPN64"/>
    <n v="100"/>
    <n v="0"/>
    <s v="ร้านที่2"/>
    <s v="ม***ย"/>
    <s v="Suphan Buri"/>
    <s v="-"/>
    <s v=""/>
    <s v="03/01/2026 22:43"/>
    <s v="-"/>
    <s v="J&amp;T Express"/>
    <s v="Tiktok"/>
    <s v="tiktok"/>
    <s v=""/>
    <s v="768893420831"/>
    <s v="03/01/2026 22:43"/>
  </r>
  <r>
    <x v="1"/>
    <x v="1"/>
    <n v="66"/>
    <n v="2"/>
    <s v="GPN63"/>
    <n v="100"/>
    <n v="0"/>
    <s v="ร้านที่2"/>
    <s v="ส***ลี ส***ะจาริทร์"/>
    <s v="กรุงเทพฯ"/>
    <s v="-"/>
    <s v=""/>
    <s v="03/01/2026 22:41"/>
    <s v="-"/>
    <s v="J&amp;T COD"/>
    <s v="Tiktok"/>
    <s v="จ่ายทีหลัง / COD"/>
    <s v=""/>
    <s v="768867289831"/>
    <s v="03/01/2026 22:41"/>
  </r>
  <r>
    <x v="2"/>
    <x v="2"/>
    <n v="68"/>
    <n v="1"/>
    <s v="GPN63"/>
    <n v="100"/>
    <n v="0"/>
    <s v="ร้านที่2"/>
    <s v="ส***ลี ส***ะจาริทร์"/>
    <s v="กรุงเทพฯ"/>
    <s v="-"/>
    <s v=""/>
    <s v="03/01/2026 22:41"/>
    <s v="-"/>
    <s v="J&amp;T COD"/>
    <s v="Tiktok"/>
    <s v="จ่ายทีหลัง / COD"/>
    <s v=""/>
    <s v="768867289831"/>
    <s v="03/01/2026 22:41"/>
  </r>
  <r>
    <x v="1"/>
    <x v="1"/>
    <n v="66"/>
    <n v="2"/>
    <s v="GPN62"/>
    <n v="100"/>
    <n v="0"/>
    <s v="ร้านที่2"/>
    <s v="น***เสาวลักษณ์ ร***ถ"/>
    <s v="มหาสารคาม"/>
    <s v="-"/>
    <s v=""/>
    <s v="03/01/2026 22:38"/>
    <s v="-"/>
    <s v="J&amp;T COD"/>
    <s v="Tiktok"/>
    <s v="จ่ายทีหลัง / COD"/>
    <s v=""/>
    <s v="768823885841"/>
    <s v="03/01/2026 22:39"/>
  </r>
  <r>
    <x v="2"/>
    <x v="2"/>
    <n v="68"/>
    <n v="1"/>
    <s v="GPN62"/>
    <n v="100"/>
    <n v="0"/>
    <s v="ร้านที่2"/>
    <s v="น***เสาวลักษณ์ ร***ถ"/>
    <s v="มหาสารคาม"/>
    <s v="-"/>
    <s v=""/>
    <s v="03/01/2026 22:38"/>
    <s v="-"/>
    <s v="J&amp;T COD"/>
    <s v="Tiktok"/>
    <s v="จ่ายทีหลัง / COD"/>
    <s v=""/>
    <s v="768823885841"/>
    <s v="03/01/2026 22:39"/>
  </r>
  <r>
    <x v="1"/>
    <x v="1"/>
    <n v="66"/>
    <n v="2"/>
    <s v="GPN61"/>
    <n v="100"/>
    <n v="0"/>
    <s v="ร้านที่2"/>
    <s v="ต**  ท***บ่ง"/>
    <s v="กรุงเทพฯ"/>
    <s v="-"/>
    <s v=""/>
    <s v="03/01/2026 22:38"/>
    <s v="-"/>
    <s v="J&amp;T COD"/>
    <s v="Tiktok"/>
    <s v="จ่ายทีหลัง / COD"/>
    <s v=""/>
    <s v="768892884841"/>
    <s v="03/01/2026 22:39"/>
  </r>
  <r>
    <x v="2"/>
    <x v="2"/>
    <n v="68"/>
    <n v="1"/>
    <s v="GPN61"/>
    <n v="100"/>
    <n v="0"/>
    <s v="ร้านที่2"/>
    <s v="ต**  ท***บ่ง"/>
    <s v="กรุงเทพฯ"/>
    <s v="-"/>
    <s v=""/>
    <s v="03/01/2026 22:38"/>
    <s v="-"/>
    <s v="J&amp;T COD"/>
    <s v="Tiktok"/>
    <s v="จ่ายทีหลัง / COD"/>
    <s v=""/>
    <s v="768892884841"/>
    <s v="03/01/2026 22:39"/>
  </r>
  <r>
    <x v="1"/>
    <x v="1"/>
    <n v="66"/>
    <n v="4"/>
    <s v="GPN60"/>
    <n v="200"/>
    <n v="0"/>
    <s v="ร้านที่2"/>
    <s v="น***าวอรประภา  อ***มย์"/>
    <s v="เทศบาลนครเชียงใหม่"/>
    <s v="-"/>
    <s v=""/>
    <s v="03/01/2026 22:36"/>
    <s v="-"/>
    <s v="J&amp;T COD"/>
    <s v="Tiktok"/>
    <s v="จ่ายทีหลัง / COD"/>
    <s v=""/>
    <s v="768863507985"/>
    <s v="03/01/2026 22:36"/>
  </r>
  <r>
    <x v="2"/>
    <x v="2"/>
    <n v="68"/>
    <n v="2"/>
    <s v="GPN60"/>
    <n v="200"/>
    <n v="0"/>
    <s v="ร้านที่2"/>
    <s v="น***าวอรประภา  อ***มย์"/>
    <s v="เทศบาลนครเชียงใหม่"/>
    <s v="-"/>
    <s v=""/>
    <s v="03/01/2026 22:36"/>
    <s v="-"/>
    <s v="J&amp;T COD"/>
    <s v="Tiktok"/>
    <s v="จ่ายทีหลัง / COD"/>
    <s v=""/>
    <s v="768863507985"/>
    <s v="03/01/2026 22:36"/>
  </r>
  <r>
    <x v="1"/>
    <x v="1"/>
    <n v="66"/>
    <n v="2"/>
    <s v="GPN59"/>
    <n v="200"/>
    <n v="0"/>
    <s v="ร้านที่2"/>
    <s v="ณ***ณิชา ค***น"/>
    <s v="เทศบาลนครเชียงใหม่"/>
    <s v="-"/>
    <s v=""/>
    <s v="03/01/2026 22:32"/>
    <s v="-"/>
    <s v="J&amp;T COD"/>
    <s v="Tiktok"/>
    <s v="จ่ายทีหลัง / COD"/>
    <s v=""/>
    <s v="768852376821"/>
    <s v="03/01/2026 22:32"/>
  </r>
  <r>
    <x v="2"/>
    <x v="2"/>
    <n v="68"/>
    <n v="1"/>
    <s v="GPN59"/>
    <n v="200"/>
    <n v="0"/>
    <s v="ร้านที่2"/>
    <s v="ณ***ณิชา ค***น"/>
    <s v="เทศบาลนครเชียงใหม่"/>
    <s v="-"/>
    <s v=""/>
    <s v="03/01/2026 22:32"/>
    <s v="-"/>
    <s v="J&amp;T COD"/>
    <s v="Tiktok"/>
    <s v="จ่ายทีหลัง / COD"/>
    <s v=""/>
    <s v="768852376821"/>
    <s v="03/01/2026 22:32"/>
  </r>
  <r>
    <x v="0"/>
    <x v="0"/>
    <n v="33.333333333333336"/>
    <n v="3"/>
    <s v="GPN59"/>
    <n v="200"/>
    <n v="0"/>
    <s v="ร้านที่2"/>
    <s v="ณ***ณิชา ค***น"/>
    <s v="เทศบาลนครเชียงใหม่"/>
    <s v="-"/>
    <s v=""/>
    <s v="03/01/2026 22:32"/>
    <s v="-"/>
    <s v="J&amp;T COD"/>
    <s v="Tiktok"/>
    <s v="จ่ายทีหลัง / COD"/>
    <s v=""/>
    <s v="768852376821"/>
    <s v="03/01/2026 22:32"/>
  </r>
  <r>
    <x v="1"/>
    <x v="1"/>
    <n v="66"/>
    <n v="2"/>
    <s v="GPN58"/>
    <n v="100"/>
    <n v="0"/>
    <s v="ร้านที่2"/>
    <s v="เ***ยว"/>
    <s v="กรุงเทพมหานคร"/>
    <s v="-"/>
    <s v=""/>
    <s v="03/01/2026 22:32"/>
    <s v="-"/>
    <s v="J&amp;T COD"/>
    <s v="Tiktok"/>
    <s v="จ่ายทีหลัง / COD"/>
    <s v=""/>
    <s v="768898089820"/>
    <s v="03/01/2026 22:32"/>
  </r>
  <r>
    <x v="2"/>
    <x v="2"/>
    <n v="68"/>
    <n v="1"/>
    <s v="GPN58"/>
    <n v="100"/>
    <n v="0"/>
    <s v="ร้านที่2"/>
    <s v="เ***ยว"/>
    <s v="กรุงเทพมหานคร"/>
    <s v="-"/>
    <s v=""/>
    <s v="03/01/2026 22:32"/>
    <s v="-"/>
    <s v="J&amp;T COD"/>
    <s v="Tiktok"/>
    <s v="จ่ายทีหลัง / COD"/>
    <s v=""/>
    <s v="768898089820"/>
    <s v="03/01/2026 22:32"/>
  </r>
  <r>
    <x v="1"/>
    <x v="1"/>
    <n v="66"/>
    <n v="2"/>
    <s v="GPN57"/>
    <n v="100"/>
    <n v="0"/>
    <s v="ร้านที่2"/>
    <s v="ส***รษาไสยาสน์"/>
    <s v="ชัยภูมิ"/>
    <s v="-"/>
    <s v=""/>
    <s v="03/01/2026 22:31"/>
    <s v="-"/>
    <s v="J&amp;T COD"/>
    <s v="Tiktok"/>
    <s v="จ่ายทีหลัง / COD"/>
    <s v=""/>
    <s v="768845889836"/>
    <s v="03/01/2026 22:31"/>
  </r>
  <r>
    <x v="2"/>
    <x v="2"/>
    <n v="68"/>
    <n v="1"/>
    <s v="GPN57"/>
    <n v="100"/>
    <n v="0"/>
    <s v="ร้านที่2"/>
    <s v="ส***รษาไสยาสน์"/>
    <s v="ชัยภูมิ"/>
    <s v="-"/>
    <s v=""/>
    <s v="03/01/2026 22:31"/>
    <s v="-"/>
    <s v="J&amp;T COD"/>
    <s v="Tiktok"/>
    <s v="จ่ายทีหลัง / COD"/>
    <s v=""/>
    <s v="768845889836"/>
    <s v="03/01/2026 22:31"/>
  </r>
  <r>
    <x v="0"/>
    <x v="0"/>
    <n v="50"/>
    <n v="6"/>
    <s v="GPN56"/>
    <n v="200"/>
    <n v="0"/>
    <s v="ร้านที่2"/>
    <s v="น***าวพรพิมล ม***ยุทธ"/>
    <s v="ลำพูน"/>
    <s v="-"/>
    <s v=""/>
    <s v="03/01/2026 22:29"/>
    <s v="-"/>
    <s v="J&amp;T COD"/>
    <s v="Tiktok"/>
    <s v="จ่ายทีหลัง / COD"/>
    <s v=""/>
    <s v="768888259801"/>
    <s v="03/01/2026 22:29"/>
  </r>
  <r>
    <x v="0"/>
    <x v="0"/>
    <n v="50"/>
    <n v="6"/>
    <s v="GPN55"/>
    <n v="200"/>
    <n v="0"/>
    <s v="ร้านที่2"/>
    <s v="ล***ลย์.ปิ่นงาม"/>
    <s v="ศรีสะเกษ"/>
    <s v="-"/>
    <s v=""/>
    <s v="03/01/2026 22:27"/>
    <s v="-"/>
    <s v="Flash Express Thailand COD"/>
    <s v="Tiktok"/>
    <s v="จ่ายทีหลัง / COD"/>
    <s v=""/>
    <s v="THT30072CP1UW9Z"/>
    <s v="03/01/2026 22:27"/>
  </r>
  <r>
    <x v="0"/>
    <x v="0"/>
    <n v="50"/>
    <n v="12"/>
    <s v="GPN53"/>
    <n v="400"/>
    <n v="0"/>
    <s v="ร้านที่2"/>
    <s v="ว***า  ห***ิริ"/>
    <s v="ชลบุรี"/>
    <s v="-"/>
    <s v=""/>
    <s v="03/01/2026 22:25"/>
    <s v="-"/>
    <s v="J&amp;T Express"/>
    <s v="Tiktok"/>
    <s v="tiktok"/>
    <s v=""/>
    <s v="768830244895"/>
    <s v="03/01/2026 22:24"/>
  </r>
  <r>
    <x v="1"/>
    <x v="1"/>
    <n v="66"/>
    <n v="2"/>
    <s v="GPN52"/>
    <n v="100"/>
    <n v="0"/>
    <s v="ร้านที่2"/>
    <s v="อ**"/>
    <s v="นราธิวาส"/>
    <s v="-"/>
    <s v=""/>
    <s v="03/01/2026 22:18"/>
    <s v="-"/>
    <s v="J&amp;T COD"/>
    <s v="Tiktok"/>
    <s v="จ่ายทีหลัง / COD"/>
    <s v=""/>
    <s v="768892796873"/>
    <s v="03/01/2026 22:18"/>
  </r>
  <r>
    <x v="2"/>
    <x v="2"/>
    <n v="68"/>
    <n v="1"/>
    <s v="GPN52"/>
    <n v="100"/>
    <n v="0"/>
    <s v="ร้านที่2"/>
    <s v="อ**"/>
    <s v="นราธิวาส"/>
    <s v="-"/>
    <s v=""/>
    <s v="03/01/2026 22:18"/>
    <s v="-"/>
    <s v="J&amp;T COD"/>
    <s v="Tiktok"/>
    <s v="จ่ายทีหลัง / COD"/>
    <s v=""/>
    <s v="768892796873"/>
    <s v="03/01/2026 22:18"/>
  </r>
  <r>
    <x v="0"/>
    <x v="0"/>
    <n v="50"/>
    <n v="6"/>
    <s v="GPN51"/>
    <n v="200"/>
    <n v="0"/>
    <s v="ร้านที่2"/>
    <s v="ว***วรรณ ส***ุทร"/>
    <s v="เพชรบูรณ์"/>
    <s v="-"/>
    <s v=""/>
    <s v="03/01/2026 22:15"/>
    <s v="-"/>
    <s v="J&amp;T Express"/>
    <s v="Tiktok"/>
    <s v="tiktok"/>
    <s v=""/>
    <s v="768894682990"/>
    <s v="03/01/2026 22:14"/>
  </r>
  <r>
    <x v="0"/>
    <x v="0"/>
    <n v="50"/>
    <n v="6"/>
    <s v="GPN50"/>
    <n v="200"/>
    <n v="0"/>
    <s v="ร้านที่2"/>
    <s v="พ***ตา  เ***อนฤทธิ์"/>
    <s v="ปทุมธานี"/>
    <s v="-"/>
    <s v=""/>
    <s v="03/01/2026 22:12"/>
    <s v="-"/>
    <s v="J&amp;T COD"/>
    <s v="Tiktok"/>
    <s v="จ่ายทีหลัง / COD"/>
    <s v=""/>
    <s v="768800175802"/>
    <s v="03/01/2026 22:12"/>
  </r>
  <r>
    <x v="0"/>
    <x v="0"/>
    <n v="50"/>
    <n v="6"/>
    <s v="GPN49"/>
    <n v="200"/>
    <n v="0"/>
    <s v="ร้านที่2"/>
    <s v="จ***ี่"/>
    <s v="สุราษฎร์ธานี"/>
    <s v="-"/>
    <s v=""/>
    <s v="03/01/2026 22:07"/>
    <s v="-"/>
    <s v="J&amp;T COD"/>
    <s v="Tiktok"/>
    <s v="จ่ายทีหลัง / COD"/>
    <s v=""/>
    <s v="768867453734"/>
    <s v="03/01/2026 22:08"/>
  </r>
  <r>
    <x v="6"/>
    <x v="7"/>
    <n v="139"/>
    <n v="1"/>
    <s v="GPN48"/>
    <n v="326.99"/>
    <n v="0"/>
    <s v="ร้านที่2"/>
    <s v="ส***ย ร***ูง"/>
    <s v="สุพรรณบุรี"/>
    <s v="-"/>
    <s v=""/>
    <s v="03/01/2026 22:06"/>
    <s v="-"/>
    <s v="J&amp;T COD"/>
    <s v="Tiktok"/>
    <s v="จ่ายทีหลัง / COD"/>
    <s v=""/>
    <s v="768874757814"/>
    <s v="03/01/2026 22:06"/>
  </r>
  <r>
    <x v="7"/>
    <x v="8"/>
    <n v="139"/>
    <n v="1"/>
    <s v="GPN48"/>
    <n v="326.99"/>
    <n v="0"/>
    <s v="ร้านที่2"/>
    <s v="ส***ย ร***ูง"/>
    <s v="สุพรรณบุรี"/>
    <s v="-"/>
    <s v=""/>
    <s v="03/01/2026 22:06"/>
    <s v="-"/>
    <s v="J&amp;T COD"/>
    <s v="Tiktok"/>
    <s v="จ่ายทีหลัง / COD"/>
    <s v=""/>
    <s v="768874757814"/>
    <s v="03/01/2026 22:06"/>
  </r>
  <r>
    <x v="8"/>
    <x v="9"/>
    <n v="139"/>
    <n v="1"/>
    <s v="GPN48"/>
    <n v="326.99"/>
    <n v="0"/>
    <s v="ร้านที่2"/>
    <s v="ส***ย ร***ูง"/>
    <s v="สุพรรณบุรี"/>
    <s v="-"/>
    <s v=""/>
    <s v="03/01/2026 22:06"/>
    <s v="-"/>
    <s v="J&amp;T COD"/>
    <s v="Tiktok"/>
    <s v="จ่ายทีหลัง / COD"/>
    <s v=""/>
    <s v="768874757814"/>
    <s v="03/01/2026 22:06"/>
  </r>
  <r>
    <x v="9"/>
    <x v="10"/>
    <n v="139"/>
    <n v="1"/>
    <s v="GPN48"/>
    <n v="326.99"/>
    <n v="0"/>
    <s v="ร้านที่2"/>
    <s v="ส***ย ร***ูง"/>
    <s v="สุพรรณบุรี"/>
    <s v="-"/>
    <s v=""/>
    <s v="03/01/2026 22:06"/>
    <s v="-"/>
    <s v="J&amp;T COD"/>
    <s v="Tiktok"/>
    <s v="จ่ายทีหลัง / COD"/>
    <s v=""/>
    <s v="768874757814"/>
    <s v="03/01/2026 22:06"/>
  </r>
  <r>
    <x v="0"/>
    <x v="0"/>
    <n v="33.333333333333336"/>
    <n v="6"/>
    <s v="GPN47"/>
    <n v="200"/>
    <n v="0"/>
    <s v="ร้านที่2"/>
    <s v="ศ***รรณา  ท***ย์เพิ่ม"/>
    <s v="สมุทรปราการ"/>
    <s v="-"/>
    <s v=""/>
    <s v="03/01/2026 22:06"/>
    <s v="-"/>
    <s v="Flash Express Thailand COD"/>
    <s v="Tiktok"/>
    <s v="จ่ายทีหลัง / COD"/>
    <s v=""/>
    <s v="THT02032CM0QK6Z"/>
    <s v="03/01/2026 22:06"/>
  </r>
  <r>
    <x v="0"/>
    <x v="0"/>
    <n v="33.333333333333336"/>
    <n v="3"/>
    <s v="GPN46"/>
    <n v="100"/>
    <n v="0"/>
    <s v="ร้านที่2"/>
    <s v="เ***ลักษณ์อินทพันธุ์"/>
    <s v="สุรินทร์"/>
    <s v="-"/>
    <s v=""/>
    <s v="03/01/2026 22:02"/>
    <s v="-"/>
    <s v="J&amp;T COD"/>
    <s v="Tiktok"/>
    <s v="จ่ายทีหลัง / COD"/>
    <s v=""/>
    <s v="768871233815"/>
    <s v="03/01/2026 22:02"/>
  </r>
  <r>
    <x v="6"/>
    <x v="11"/>
    <n v="57.89"/>
    <n v="1"/>
    <s v="GPN44"/>
    <n v="118"/>
    <n v="7"/>
    <s v="ร้านที่3"/>
    <s v="คมกฤช อิสสระกุล"/>
    <s v="124/253 หมู่ 7 ต.หนองป่าครั่ง_x000a__x000a_เมืองเชียงใหม่/ Mueang Chiang Maiเชียงใหม่/ Chiang Mai_x000a_50000"/>
    <s v="50000"/>
    <s v="660969962547"/>
    <s v="03/01/2026 21:59"/>
    <s v="-"/>
    <s v="Kerry_dropoff"/>
    <s v="Lazada"/>
    <s v="lazada"/>
    <s v=""/>
    <s v="LEXPU0644242740"/>
    <s v="03/01/2026 21:59"/>
  </r>
  <r>
    <x v="4"/>
    <x v="12"/>
    <n v="53.11"/>
    <n v="1"/>
    <s v="GPN44"/>
    <n v="118"/>
    <n v="7"/>
    <s v="ร้านที่3"/>
    <s v="คมกฤช อิสสระกุล"/>
    <s v="124/253 หมู่ 7 ต.หนองป่าครั่ง_x000a__x000a_เมืองเชียงใหม่/ Mueang Chiang Maiเชียงใหม่/ Chiang Mai_x000a_50000"/>
    <s v="50000"/>
    <s v="660969962547"/>
    <s v="03/01/2026 21:59"/>
    <s v="-"/>
    <s v="Kerry_dropoff"/>
    <s v="Lazada"/>
    <s v="lazada"/>
    <s v=""/>
    <s v="LEXPU0644242740"/>
    <s v="03/01/2026 21:59"/>
  </r>
  <r>
    <x v="0"/>
    <x v="0"/>
    <n v="33.333333333333336"/>
    <n v="3"/>
    <s v="GPN43"/>
    <n v="649"/>
    <n v="0"/>
    <s v="ร้านที่1"/>
    <s v="ค*****ม"/>
    <s v="****** 19-4-2 แขวงลาดยาว เขตจตุจักร จังหวัดกรุงเทพมหานคร 10902"/>
    <s v="10902"/>
    <s v="35"/>
    <s v="03/01/2026 21:56"/>
    <s v="-"/>
    <s v="Flash Express"/>
    <s v="Shopee"/>
    <s v="shopee"/>
    <s v=""/>
    <s v="TH010586RVJY2C"/>
    <s v="03/01/2026 21:56"/>
  </r>
  <r>
    <x v="3"/>
    <x v="5"/>
    <n v="66.333333333333329"/>
    <n v="3"/>
    <s v="GPN43"/>
    <n v="649"/>
    <n v="0"/>
    <s v="ร้านที่1"/>
    <s v="ค*****ม"/>
    <s v="****** 19-4-2 แขวงลาดยาว เขตจตุจักร จังหวัดกรุงเทพมหานคร 10902"/>
    <s v="10902"/>
    <s v="35"/>
    <s v="03/01/2026 21:56"/>
    <s v="-"/>
    <s v="Flash Express"/>
    <s v="Shopee"/>
    <s v="shopee"/>
    <s v=""/>
    <s v="TH010586RVJY2C"/>
    <s v="03/01/2026 21:56"/>
  </r>
  <r>
    <x v="4"/>
    <x v="4"/>
    <n v="83.333333333333329"/>
    <n v="3"/>
    <s v="GPN43"/>
    <n v="649"/>
    <n v="0"/>
    <s v="ร้านที่1"/>
    <s v="ค*****ม"/>
    <s v="****** 19-4-2 แขวงลาดยาว เขตจตุจักร จังหวัดกรุงเทพมหานคร 10902"/>
    <s v="10902"/>
    <s v="35"/>
    <s v="03/01/2026 21:56"/>
    <s v="-"/>
    <s v="Flash Express"/>
    <s v="Shopee"/>
    <s v="shopee"/>
    <s v=""/>
    <s v="TH010586RVJY2C"/>
    <s v="03/01/2026 21:56"/>
  </r>
  <r>
    <x v="0"/>
    <x v="0"/>
    <n v="33.333333333333336"/>
    <n v="3"/>
    <s v="GPN42"/>
    <n v="100"/>
    <n v="0"/>
    <s v="ร้านที่2"/>
    <s v="จ*** พ***สงวน"/>
    <s v="กรุงเทพฯ"/>
    <s v="-"/>
    <s v=""/>
    <s v="03/01/2026 21:53"/>
    <s v="-"/>
    <s v="J&amp;T Express"/>
    <s v="Tiktok"/>
    <s v="tiktok"/>
    <s v=""/>
    <s v="768888421906"/>
    <s v="03/01/2026 21:53"/>
  </r>
  <r>
    <x v="1"/>
    <x v="1"/>
    <n v="66"/>
    <n v="6"/>
    <s v="GPN41"/>
    <n v="300"/>
    <n v="0"/>
    <s v="ร้านที่2"/>
    <s v="น***าวปราณี จ***ริญ"/>
    <s v="เพชรบุรี"/>
    <s v="-"/>
    <s v=""/>
    <s v="03/01/2026 21:51"/>
    <s v="-"/>
    <s v="J&amp;T COD"/>
    <s v="Tiktok"/>
    <s v="จ่ายทีหลัง / COD"/>
    <s v=""/>
    <s v="768856970884"/>
    <s v="03/01/2026 21:51"/>
  </r>
  <r>
    <x v="2"/>
    <x v="2"/>
    <n v="68"/>
    <n v="3"/>
    <s v="GPN41"/>
    <n v="300"/>
    <n v="0"/>
    <s v="ร้านที่2"/>
    <s v="น***าวปราณี จ***ริญ"/>
    <s v="เพชรบุรี"/>
    <s v="-"/>
    <s v=""/>
    <s v="03/01/2026 21:51"/>
    <s v="-"/>
    <s v="J&amp;T COD"/>
    <s v="Tiktok"/>
    <s v="จ่ายทีหลัง / COD"/>
    <s v=""/>
    <s v="768856970884"/>
    <s v="03/01/2026 21:51"/>
  </r>
  <r>
    <x v="0"/>
    <x v="0"/>
    <n v="50"/>
    <n v="6"/>
    <s v="GPN40"/>
    <n v="200"/>
    <n v="0"/>
    <s v="ร้านที่2"/>
    <s v="ช***ิทย์  ว***ะอนุรักษ์"/>
    <s v="เชียงใหม่"/>
    <s v="-"/>
    <s v=""/>
    <s v="03/01/2026 21:50"/>
    <s v="-"/>
    <s v="J&amp;T COD"/>
    <s v="Tiktok"/>
    <s v="จ่ายทีหลัง / COD"/>
    <s v=""/>
    <s v="768887104882"/>
    <s v="03/01/2026 21:50"/>
  </r>
  <r>
    <x v="0"/>
    <x v="0"/>
    <n v="50"/>
    <n v="6"/>
    <s v="GPN39"/>
    <n v="200"/>
    <n v="0"/>
    <s v="ร้านที่2"/>
    <s v="ว***นไทน์  ก***ู"/>
    <s v="แม่ฮ่องสอน"/>
    <s v="-"/>
    <s v=""/>
    <s v="03/01/2026 21:50"/>
    <s v="-"/>
    <s v="J&amp;T Express"/>
    <s v="Tiktok"/>
    <s v="tiktok"/>
    <s v=""/>
    <s v="768850285792"/>
    <s v="03/01/2026 21:50"/>
  </r>
  <r>
    <x v="3"/>
    <x v="5"/>
    <n v="66.333333333333329"/>
    <n v="3"/>
    <s v="GPN38"/>
    <n v="220"/>
    <n v="0"/>
    <s v="ร้านที่4"/>
    <s v="ศ***พร ส***ุข"/>
    <s v="ภูเก็ต"/>
    <s v="-"/>
    <s v=""/>
    <s v="03/01/2026 21:50"/>
    <s v="-"/>
    <s v="J&amp;T COD"/>
    <s v="Tiktok"/>
    <s v="จ่ายทีหลัง / COD"/>
    <s v=""/>
    <s v="768877138820"/>
    <s v="03/01/2026 21:50"/>
  </r>
  <r>
    <x v="1"/>
    <x v="1"/>
    <n v="66"/>
    <n v="2"/>
    <s v="GPN37"/>
    <n v="100"/>
    <n v="0"/>
    <s v="ร้านที่2"/>
    <s v="ช***กาญจน์  ม***นยา"/>
    <s v="ศรีสะเกษ"/>
    <s v="-"/>
    <s v=""/>
    <s v="03/01/2026 21:50"/>
    <s v="-"/>
    <s v="J&amp;T COD"/>
    <s v="Tiktok"/>
    <s v="จ่ายทีหลัง / COD"/>
    <s v=""/>
    <s v="768870501910"/>
    <s v="03/01/2026 21:50"/>
  </r>
  <r>
    <x v="2"/>
    <x v="2"/>
    <n v="68"/>
    <n v="1"/>
    <s v="GPN37"/>
    <n v="100"/>
    <n v="0"/>
    <s v="ร้านที่2"/>
    <s v="ช***กาญจน์  ม***นยา"/>
    <s v="ศรีสะเกษ"/>
    <s v="-"/>
    <s v=""/>
    <s v="03/01/2026 21:50"/>
    <s v="-"/>
    <s v="J&amp;T COD"/>
    <s v="Tiktok"/>
    <s v="จ่ายทีหลัง / COD"/>
    <s v=""/>
    <s v="768870501910"/>
    <s v="03/01/2026 21:50"/>
  </r>
  <r>
    <x v="1"/>
    <x v="1"/>
    <n v="66"/>
    <n v="2"/>
    <s v="GPN36"/>
    <n v="118"/>
    <n v="18"/>
    <s v="ร้านที่2"/>
    <s v="ว***นต์ ศ***เพชร"/>
    <s v="นครศรีธรรมราช"/>
    <s v="-"/>
    <s v=""/>
    <s v="03/01/2026 21:49"/>
    <s v="-"/>
    <s v="J&amp;T COD"/>
    <s v="Tiktok"/>
    <s v="จ่ายทีหลัง / COD"/>
    <s v=""/>
    <s v="768886286814"/>
    <s v="03/01/2026 21:49"/>
  </r>
  <r>
    <x v="2"/>
    <x v="2"/>
    <n v="68"/>
    <n v="1"/>
    <s v="GPN36"/>
    <n v="118"/>
    <n v="18"/>
    <s v="ร้านที่2"/>
    <s v="ว***นต์ ศ***เพชร"/>
    <s v="นครศรีธรรมราช"/>
    <s v="-"/>
    <s v=""/>
    <s v="03/01/2026 21:49"/>
    <s v="-"/>
    <s v="J&amp;T COD"/>
    <s v="Tiktok"/>
    <s v="จ่ายทีหลัง / COD"/>
    <s v=""/>
    <s v="768886286814"/>
    <s v="03/01/2026 21:49"/>
  </r>
  <r>
    <x v="0"/>
    <x v="0"/>
    <n v="50"/>
    <n v="6"/>
    <s v="GPN35"/>
    <n v="200"/>
    <n v="0"/>
    <s v="ร้านที่2"/>
    <s v="ฮ***น"/>
    <s v="กาญจนบุรี"/>
    <s v="-"/>
    <s v=""/>
    <s v="03/01/2026 21:49"/>
    <s v="-"/>
    <s v="J&amp;T COD"/>
    <s v="Tiktok"/>
    <s v="จ่ายทีหลัง / COD"/>
    <s v=""/>
    <s v="768800680734"/>
    <s v="03/01/2026 21:49"/>
  </r>
  <r>
    <x v="3"/>
    <x v="5"/>
    <n v="66.333333333333329"/>
    <n v="3"/>
    <s v="GPN34"/>
    <n v="220"/>
    <n v="0"/>
    <s v="ร้านที่4"/>
    <s v="ว*** เ***ยมศักดิ์"/>
    <s v="เพชรบุรี"/>
    <s v="-"/>
    <s v=""/>
    <s v="03/01/2026 21:45"/>
    <s v="-"/>
    <s v="J&amp;T Express"/>
    <s v="Tiktok"/>
    <s v="tiktok"/>
    <s v=""/>
    <s v="768870732825"/>
    <s v="03/01/2026 21:45"/>
  </r>
  <r>
    <x v="0"/>
    <x v="0"/>
    <n v="33.333333333333336"/>
    <n v="6"/>
    <s v="GPN31"/>
    <n v="200"/>
    <n v="0"/>
    <s v="ร้านที่2"/>
    <s v="C***awi"/>
    <s v="พิจิตร"/>
    <s v="-"/>
    <s v=""/>
    <s v="03/01/2026 21:41"/>
    <s v="-"/>
    <s v="J&amp;T Express"/>
    <s v="Tiktok"/>
    <s v="tiktok"/>
    <s v=""/>
    <s v="768885286735"/>
    <s v="03/01/2026 21:40"/>
  </r>
  <r>
    <x v="1"/>
    <x v="1"/>
    <n v="66"/>
    <n v="2"/>
    <s v="GPN30"/>
    <n v="100"/>
    <n v="0"/>
    <s v="ร้านที่2"/>
    <s v="จ***ัตน์ดา  น***ณ์"/>
    <s v="นครพนม"/>
    <s v="-"/>
    <s v=""/>
    <s v="03/01/2026 21:39"/>
    <s v="-"/>
    <s v="J&amp;T COD"/>
    <s v="Tiktok"/>
    <s v="จ่ายทีหลัง / COD"/>
    <s v=""/>
    <s v="768815884815"/>
    <s v="03/01/2026 21:40"/>
  </r>
  <r>
    <x v="2"/>
    <x v="2"/>
    <n v="68"/>
    <n v="1"/>
    <s v="GPN30"/>
    <n v="100"/>
    <n v="0"/>
    <s v="ร้านที่2"/>
    <s v="จ***ัตน์ดา  น***ณ์"/>
    <s v="นครพนม"/>
    <s v="-"/>
    <s v=""/>
    <s v="03/01/2026 21:39"/>
    <s v="-"/>
    <s v="J&amp;T COD"/>
    <s v="Tiktok"/>
    <s v="จ่ายทีหลัง / COD"/>
    <s v=""/>
    <s v="768815884815"/>
    <s v="03/01/2026 21:40"/>
  </r>
  <r>
    <x v="10"/>
    <x v="13"/>
    <n v="13"/>
    <n v="2"/>
    <s v="GPN29"/>
    <n v="29"/>
    <n v="3"/>
    <s v="ร้านที่1"/>
    <s v="ว******ล"/>
    <s v="******ระทุ่มแบน, อำเภอกระทุ่มแบน ตำบลตลาดกระทุ่มแบน อำเภอกระทุ่มแบน จังหวัดสมุทรสาคร 74110"/>
    <s v="74110"/>
    <s v="98"/>
    <s v="03/01/2026 21:40"/>
    <s v="-"/>
    <s v="SPX Express"/>
    <s v="Shopee"/>
    <s v="shopee"/>
    <s v=""/>
    <s v="TH2639878220673"/>
    <s v="03/01/2026 21:39"/>
  </r>
  <r>
    <x v="0"/>
    <x v="0"/>
    <n v="50"/>
    <n v="6"/>
    <s v="GPN27"/>
    <n v="200"/>
    <n v="0"/>
    <s v="ร้านที่2"/>
    <s v="ส***ภรณ์ บ***วิชา"/>
    <s v="ขอนแก่น"/>
    <s v="-"/>
    <s v=""/>
    <s v="03/01/2026 21:38"/>
    <s v="-"/>
    <s v="J&amp;T COD"/>
    <s v="Tiktok"/>
    <s v="จ่ายทีหลัง / COD"/>
    <s v=""/>
    <s v="768821282740"/>
    <s v="03/01/2026 21:38"/>
  </r>
  <r>
    <x v="1"/>
    <x v="1"/>
    <n v="66"/>
    <n v="2"/>
    <s v="GPN25"/>
    <n v="100"/>
    <n v="0"/>
    <s v="ร้านที่2"/>
    <s v="Y***y ร***ค้าสีชมพู"/>
    <s v="ฉะเชิงเทรา"/>
    <s v="-"/>
    <s v=""/>
    <s v="03/01/2026 21:37"/>
    <s v="-"/>
    <s v="J&amp;T COD"/>
    <s v="Tiktok"/>
    <s v="จ่ายทีหลัง / COD"/>
    <s v=""/>
    <s v="768805593905"/>
    <s v="03/01/2026 21:37"/>
  </r>
  <r>
    <x v="2"/>
    <x v="2"/>
    <n v="68"/>
    <n v="1"/>
    <s v="GPN25"/>
    <n v="100"/>
    <n v="0"/>
    <s v="ร้านที่2"/>
    <s v="Y***y ร***ค้าสีชมพู"/>
    <s v="ฉะเชิงเทรา"/>
    <s v="-"/>
    <s v=""/>
    <s v="03/01/2026 21:37"/>
    <s v="-"/>
    <s v="J&amp;T COD"/>
    <s v="Tiktok"/>
    <s v="จ่ายทีหลัง / COD"/>
    <s v=""/>
    <s v="768805593905"/>
    <s v="03/01/2026 21:37"/>
  </r>
  <r>
    <x v="1"/>
    <x v="1"/>
    <n v="66"/>
    <n v="2"/>
    <s v="GPN24"/>
    <n v="100"/>
    <n v="0"/>
    <s v="ร้านที่2"/>
    <s v="อ***ลิกา  บ***วง"/>
    <s v="แม่ฮ่องสอน"/>
    <s v="-"/>
    <s v=""/>
    <s v="03/01/2026 21:35"/>
    <s v="-"/>
    <s v="J&amp;T COD"/>
    <s v="Tiktok"/>
    <s v="จ่ายทีหลัง / COD"/>
    <s v=""/>
    <s v="768838997905"/>
    <s v="03/01/2026 21:35"/>
  </r>
  <r>
    <x v="2"/>
    <x v="2"/>
    <n v="68"/>
    <n v="1"/>
    <s v="GPN24"/>
    <n v="100"/>
    <n v="0"/>
    <s v="ร้านที่2"/>
    <s v="อ***ลิกา  บ***วง"/>
    <s v="แม่ฮ่องสอน"/>
    <s v="-"/>
    <s v=""/>
    <s v="03/01/2026 21:35"/>
    <s v="-"/>
    <s v="J&amp;T COD"/>
    <s v="Tiktok"/>
    <s v="จ่ายทีหลัง / COD"/>
    <s v=""/>
    <s v="768838997905"/>
    <s v="03/01/2026 21:35"/>
  </r>
  <r>
    <x v="0"/>
    <x v="0"/>
    <n v="50"/>
    <n v="6"/>
    <s v="GPN23"/>
    <n v="200"/>
    <n v="0"/>
    <s v="ร้านที่2"/>
    <s v="ช***สา ส***พชร"/>
    <s v="สุราษฎร์ธานี"/>
    <s v="-"/>
    <s v=""/>
    <s v="03/01/2026 21:34"/>
    <s v="-"/>
    <s v="J&amp;T Express"/>
    <s v="Tiktok"/>
    <s v="tiktok"/>
    <s v=""/>
    <s v="768868257721"/>
    <s v="03/01/2026 21:34"/>
  </r>
  <r>
    <x v="1"/>
    <x v="1"/>
    <n v="66"/>
    <n v="2"/>
    <s v="GPN22"/>
    <n v="100"/>
    <n v="0"/>
    <s v="ร้านที่2"/>
    <s v="เ***ลักษณ์อินทพันธุ์"/>
    <s v="สุรินทร์"/>
    <s v="-"/>
    <s v=""/>
    <s v="03/01/2026 21:34"/>
    <s v="-"/>
    <s v="J&amp;T COD"/>
    <s v="Tiktok"/>
    <s v="จ่ายทีหลัง / COD"/>
    <s v=""/>
    <s v="768819673871"/>
    <s v="03/01/2026 21:34"/>
  </r>
  <r>
    <x v="2"/>
    <x v="2"/>
    <n v="68"/>
    <n v="1"/>
    <s v="GPN22"/>
    <n v="100"/>
    <n v="0"/>
    <s v="ร้านที่2"/>
    <s v="เ***ลักษณ์อินทพันธุ์"/>
    <s v="สุรินทร์"/>
    <s v="-"/>
    <s v=""/>
    <s v="03/01/2026 21:34"/>
    <s v="-"/>
    <s v="J&amp;T COD"/>
    <s v="Tiktok"/>
    <s v="จ่ายทีหลัง / COD"/>
    <s v=""/>
    <s v="768819673871"/>
    <s v="03/01/2026 21:34"/>
  </r>
  <r>
    <x v="0"/>
    <x v="0"/>
    <n v="50"/>
    <n v="6"/>
    <s v="GPN21"/>
    <n v="235"/>
    <n v="35"/>
    <s v="ร้านที่2"/>
    <s v="ส***"/>
    <s v="กรุงเทพฯ"/>
    <s v="-"/>
    <s v=""/>
    <s v="03/01/2026 21:33"/>
    <s v="-"/>
    <s v="J&amp;T COD"/>
    <s v="Tiktok"/>
    <s v="จ่ายทีหลัง / COD"/>
    <s v=""/>
    <s v="768824777722"/>
    <s v="03/01/2026 21:33"/>
  </r>
  <r>
    <x v="1"/>
    <x v="1"/>
    <n v="66"/>
    <n v="2"/>
    <s v="GPN20"/>
    <n v="100"/>
    <n v="0"/>
    <s v="ร้านที่2"/>
    <s v="ว***ดา.  เ***องฟูผล"/>
    <s v="ชลบุรี"/>
    <s v="-"/>
    <s v=""/>
    <s v="03/01/2026 21:29"/>
    <s v="-"/>
    <s v="J&amp;T Express"/>
    <s v="Tiktok"/>
    <s v="tiktok"/>
    <s v=""/>
    <s v="768846196860"/>
    <s v="03/01/2026 21:29"/>
  </r>
  <r>
    <x v="2"/>
    <x v="2"/>
    <n v="68"/>
    <n v="1"/>
    <s v="GPN20"/>
    <n v="100"/>
    <n v="0"/>
    <s v="ร้านที่2"/>
    <s v="ว***ดา.  เ***องฟูผล"/>
    <s v="ชลบุรี"/>
    <s v="-"/>
    <s v=""/>
    <s v="03/01/2026 21:29"/>
    <s v="-"/>
    <s v="J&amp;T Express"/>
    <s v="Tiktok"/>
    <s v="tiktok"/>
    <s v=""/>
    <s v="768846196860"/>
    <s v="03/01/2026 21:29"/>
  </r>
  <r>
    <x v="0"/>
    <x v="0"/>
    <n v="50"/>
    <n v="6"/>
    <s v="GPN18"/>
    <n v="200"/>
    <n v="0"/>
    <s v="ร้านที่2"/>
    <s v="ส***ต"/>
    <s v="กาญจนบุรี"/>
    <s v="-"/>
    <s v=""/>
    <s v="03/01/2026 21:25"/>
    <s v="-"/>
    <s v="J&amp;T COD"/>
    <s v="Tiktok"/>
    <s v="จ่ายทีหลัง / COD"/>
    <s v=""/>
    <s v="768877286741"/>
    <s v="03/01/2026 21:25"/>
  </r>
  <r>
    <x v="6"/>
    <x v="7"/>
    <n v="139"/>
    <n v="1"/>
    <s v="GPN16"/>
    <n v="143.99"/>
    <n v="35"/>
    <s v="ร้านที่2"/>
    <s v="ด***"/>
    <s v="กรุงเทพฯ"/>
    <s v="-"/>
    <s v=""/>
    <s v="03/01/2026 21:23"/>
    <s v="-"/>
    <s v="J&amp;T COD"/>
    <s v="Tiktok"/>
    <s v="จ่ายทีหลัง / COD"/>
    <s v=""/>
    <s v="768808919896"/>
    <s v="03/01/2026 21:23"/>
  </r>
  <r>
    <x v="1"/>
    <x v="1"/>
    <n v="66"/>
    <n v="2"/>
    <s v="GPN15"/>
    <n v="300"/>
    <n v="0"/>
    <s v="ร้านที่2"/>
    <s v="ว***รณ์"/>
    <s v="ชุมพร"/>
    <s v="-"/>
    <s v=""/>
    <s v="03/01/2026 21:21"/>
    <s v="-"/>
    <s v="J&amp;T Express"/>
    <s v="Tiktok"/>
    <s v="tiktok"/>
    <s v=""/>
    <s v="768808254852"/>
    <s v="03/01/2026 21:22"/>
  </r>
  <r>
    <x v="2"/>
    <x v="2"/>
    <n v="68"/>
    <n v="1"/>
    <s v="GPN15"/>
    <n v="300"/>
    <n v="0"/>
    <s v="ร้านที่2"/>
    <s v="ว***รณ์"/>
    <s v="ชุมพร"/>
    <s v="-"/>
    <s v=""/>
    <s v="03/01/2026 21:21"/>
    <s v="-"/>
    <s v="J&amp;T Express"/>
    <s v="Tiktok"/>
    <s v="tiktok"/>
    <s v=""/>
    <s v="768808254852"/>
    <s v="03/01/2026 21:22"/>
  </r>
  <r>
    <x v="0"/>
    <x v="0"/>
    <n v="50"/>
    <n v="6"/>
    <s v="GPN15"/>
    <n v="300"/>
    <n v="0"/>
    <s v="ร้านที่2"/>
    <s v="ว***รณ์"/>
    <s v="ชุมพร"/>
    <s v="-"/>
    <s v=""/>
    <s v="03/01/2026 21:21"/>
    <s v="-"/>
    <s v="J&amp;T Express"/>
    <s v="Tiktok"/>
    <s v="tiktok"/>
    <s v=""/>
    <s v="768808254852"/>
    <s v="03/01/2026 21:22"/>
  </r>
  <r>
    <x v="1"/>
    <x v="1"/>
    <n v="66"/>
    <n v="2"/>
    <s v="GPN13"/>
    <n v="100"/>
    <n v="0"/>
    <s v="ร้านที่2"/>
    <s v="n***le"/>
    <s v="นนทบุรี"/>
    <s v="-"/>
    <s v=""/>
    <s v="03/01/2026 21:20"/>
    <s v="-"/>
    <s v="J&amp;T Express"/>
    <s v="Tiktok"/>
    <s v="tiktok"/>
    <s v=""/>
    <s v="768835597902"/>
    <s v="03/01/2026 21:20"/>
  </r>
  <r>
    <x v="2"/>
    <x v="2"/>
    <n v="68"/>
    <n v="1"/>
    <s v="GPN13"/>
    <n v="100"/>
    <n v="0"/>
    <s v="ร้านที่2"/>
    <s v="n***le"/>
    <s v="นนทบุรี"/>
    <s v="-"/>
    <s v=""/>
    <s v="03/01/2026 21:20"/>
    <s v="-"/>
    <s v="J&amp;T Express"/>
    <s v="Tiktok"/>
    <s v="tiktok"/>
    <s v=""/>
    <s v="768835597902"/>
    <s v="03/01/2026 21:20"/>
  </r>
  <r>
    <x v="1"/>
    <x v="1"/>
    <n v="66"/>
    <n v="2"/>
    <s v="GPN12"/>
    <n v="100"/>
    <n v="0"/>
    <s v="ร้านที่2"/>
    <s v="ส***ด์มี่"/>
    <s v="กำแพงเพชร"/>
    <s v="-"/>
    <s v=""/>
    <s v="03/01/2026 21:20"/>
    <s v="-"/>
    <s v="J&amp;T COD"/>
    <s v="Tiktok"/>
    <s v="จ่ายทีหลัง / COD"/>
    <s v=""/>
    <s v="768828681810"/>
    <s v="03/01/2026 21:20"/>
  </r>
  <r>
    <x v="2"/>
    <x v="2"/>
    <n v="68"/>
    <n v="1"/>
    <s v="GPN12"/>
    <n v="100"/>
    <n v="0"/>
    <s v="ร้านที่2"/>
    <s v="ส***ด์มี่"/>
    <s v="กำแพงเพชร"/>
    <s v="-"/>
    <s v=""/>
    <s v="03/01/2026 21:20"/>
    <s v="-"/>
    <s v="J&amp;T COD"/>
    <s v="Tiktok"/>
    <s v="จ่ายทีหลัง / COD"/>
    <s v=""/>
    <s v="768828681810"/>
    <s v="03/01/2026 21:20"/>
  </r>
  <r>
    <x v="0"/>
    <x v="0"/>
    <n v="50"/>
    <n v="6"/>
    <s v="GPN11"/>
    <n v="200"/>
    <n v="0"/>
    <s v="ร้านที่2"/>
    <s v="M*** G***Peepo"/>
    <s v="บุรีรัมย์"/>
    <s v="-"/>
    <s v=""/>
    <s v="03/01/2026 21:18"/>
    <s v="-"/>
    <s v="J&amp;T COD"/>
    <s v="Tiktok"/>
    <s v="จ่ายทีหลัง / COD"/>
    <s v=""/>
    <s v="768833255772"/>
    <s v="03/01/2026 21:19"/>
  </r>
  <r>
    <x v="1"/>
    <x v="1"/>
    <n v="66"/>
    <n v="2"/>
    <s v="GPN10"/>
    <n v="100"/>
    <n v="0"/>
    <s v="ร้านที่2"/>
    <s v="พ***รณ ข***คุ้ม"/>
    <s v="เทศบาลนครพิษณุโลก"/>
    <s v="-"/>
    <s v=""/>
    <s v="03/01/2026 21:16"/>
    <s v="-"/>
    <s v="J&amp;T Express"/>
    <s v="Tiktok"/>
    <s v="tiktok"/>
    <s v=""/>
    <s v="768821075890"/>
    <s v="03/01/2026 21:18"/>
  </r>
  <r>
    <x v="2"/>
    <x v="2"/>
    <n v="68"/>
    <n v="1"/>
    <s v="GPN10"/>
    <n v="100"/>
    <n v="0"/>
    <s v="ร้านที่2"/>
    <s v="พ***รณ ข***คุ้ม"/>
    <s v="เทศบาลนครพิษณุโลก"/>
    <s v="-"/>
    <s v=""/>
    <s v="03/01/2026 21:16"/>
    <s v="-"/>
    <s v="J&amp;T Express"/>
    <s v="Tiktok"/>
    <s v="tiktok"/>
    <s v=""/>
    <s v="768821075890"/>
    <s v="03/01/2026 21:18"/>
  </r>
  <r>
    <x v="11"/>
    <x v="14"/>
    <n v="66"/>
    <n v="1"/>
    <s v="GPN8"/>
    <n v="173.75"/>
    <n v="7"/>
    <s v="ร้านที่9"/>
    <s v="พรสุข หาญเสนห์ลักษณ์"/>
    <s v="36/63 หมู่บ้านมหาดไทย 1 ซอย2/2  ถ.พุทธมณฑลสาย 1 แขวงบางระมา_x000a__x000a_ตลิ่งชัน/ Taling Chanกรุงเทพมหานคร/ Bangkok_x000a_10170"/>
    <s v="10170"/>
    <s v="660891118965"/>
    <s v="03/01/2026 21:18"/>
    <s v="-"/>
    <s v="Kerry_dropoff"/>
    <s v="Lazada"/>
    <s v="lazada"/>
    <s v=""/>
    <s v="LEXPU0644249969"/>
    <s v="03/01/2026 21:18"/>
  </r>
  <r>
    <x v="4"/>
    <x v="4"/>
    <n v="66"/>
    <n v="1"/>
    <s v="GPN8"/>
    <n v="173.75"/>
    <n v="7"/>
    <s v="ร้านที่9"/>
    <s v="พรสุข หาญเสนห์ลักษณ์"/>
    <s v="36/63 หมู่บ้านมหาดไทย 1 ซอย2/2  ถ.พุทธมณฑลสาย 1 แขวงบางระมา_x000a__x000a_ตลิ่งชัน/ Taling Chanกรุงเทพมหานคร/ Bangkok_x000a_10170"/>
    <s v="10170"/>
    <s v="660891118965"/>
    <s v="03/01/2026 21:18"/>
    <s v="-"/>
    <s v="Kerry_dropoff"/>
    <s v="Lazada"/>
    <s v="lazada"/>
    <s v=""/>
    <s v="LEXPU0644249969"/>
    <s v="03/01/2026 21:18"/>
  </r>
  <r>
    <x v="3"/>
    <x v="5"/>
    <n v="67"/>
    <n v="1"/>
    <s v="GPN8"/>
    <n v="173.75"/>
    <n v="7"/>
    <s v="ร้านที่9"/>
    <s v="พรสุข หาญเสนห์ลักษณ์"/>
    <s v="36/63 หมู่บ้านมหาดไทย 1 ซอย2/2  ถ.พุทธมณฑลสาย 1 แขวงบางระมา_x000a__x000a_ตลิ่งชัน/ Taling Chanกรุงเทพมหานคร/ Bangkok_x000a_10170"/>
    <s v="10170"/>
    <s v="660891118965"/>
    <s v="03/01/2026 21:18"/>
    <s v="-"/>
    <s v="Kerry_dropoff"/>
    <s v="Lazada"/>
    <s v="lazada"/>
    <s v=""/>
    <s v="LEXPU0644249969"/>
    <s v="03/01/2026 21:18"/>
  </r>
  <r>
    <x v="1"/>
    <x v="1"/>
    <n v="66"/>
    <n v="2"/>
    <s v="GPN5"/>
    <n v="100"/>
    <n v="0"/>
    <s v="ร้านที่2"/>
    <s v="น***าว ช***รณ์ เ***ก้ว"/>
    <s v="นครศรีธรรมราช"/>
    <s v="-"/>
    <s v=""/>
    <s v="03/01/2026 21:13"/>
    <s v="-"/>
    <s v="J&amp;T COD"/>
    <s v="Tiktok"/>
    <s v="จ่ายทีหลัง / COD"/>
    <s v=""/>
    <s v="768833075894"/>
    <s v="03/01/2026 21:17"/>
  </r>
  <r>
    <x v="2"/>
    <x v="2"/>
    <n v="68"/>
    <n v="1"/>
    <s v="GPN5"/>
    <n v="100"/>
    <n v="0"/>
    <s v="ร้านที่2"/>
    <s v="น***าว ช***รณ์ เ***ก้ว"/>
    <s v="นครศรีธรรมราช"/>
    <s v="-"/>
    <s v=""/>
    <s v="03/01/2026 21:13"/>
    <s v="-"/>
    <s v="J&amp;T COD"/>
    <s v="Tiktok"/>
    <s v="จ่ายทีหลัง / COD"/>
    <s v=""/>
    <s v="768833075894"/>
    <s v="03/01/2026 21:17"/>
  </r>
  <r>
    <x v="1"/>
    <x v="1"/>
    <n v="66"/>
    <n v="2"/>
    <s v="GPN3"/>
    <n v="100"/>
    <n v="0"/>
    <s v="ร้านที่2"/>
    <s v="เ***ศรี  ธ***วิเศษ"/>
    <s v="กาญจนบุรี"/>
    <s v="-"/>
    <s v=""/>
    <s v="03/01/2026 21:12"/>
    <s v="-"/>
    <s v="Flash Express Thailand COD"/>
    <s v="Tiktok"/>
    <s v="จ่ายทีหลัง / COD"/>
    <s v=""/>
    <s v="THT13062CM0RP6Z"/>
    <s v="03/01/2026 21:16"/>
  </r>
  <r>
    <x v="2"/>
    <x v="2"/>
    <n v="68"/>
    <n v="1"/>
    <s v="GPN3"/>
    <n v="100"/>
    <n v="0"/>
    <s v="ร้านที่2"/>
    <s v="เ***ศรี  ธ***วิเศษ"/>
    <s v="กาญจนบุรี"/>
    <s v="-"/>
    <s v=""/>
    <s v="03/01/2026 21:12"/>
    <s v="-"/>
    <s v="Flash Express Thailand COD"/>
    <s v="Tiktok"/>
    <s v="จ่ายทีหลัง / COD"/>
    <s v=""/>
    <s v="THT13062CM0RP6Z"/>
    <s v="03/01/2026 21:16"/>
  </r>
  <r>
    <x v="0"/>
    <x v="0"/>
    <n v="50"/>
    <n v="6"/>
    <s v="GPN2"/>
    <n v="200"/>
    <n v="0"/>
    <s v="ร้านที่2"/>
    <s v="จ***รัตน์  โ***รัมย์"/>
    <s v="ชลบุรี"/>
    <s v="-"/>
    <s v=""/>
    <s v="03/01/2026 21:12"/>
    <s v="-"/>
    <s v="J&amp;T Express"/>
    <s v="Tiktok"/>
    <s v="tiktok"/>
    <s v=""/>
    <s v="768837582730"/>
    <s v="03/01/2026 21:16"/>
  </r>
  <r>
    <x v="12"/>
    <x v="15"/>
    <n v="33.333333333333336"/>
    <n v="3"/>
    <s v="GPN1"/>
    <n v="145"/>
    <n v="10"/>
    <s v="ร้านที่2"/>
    <s v="น* ส ส***นทร์ โ***จันทึก"/>
    <s v="นครราชสีมา"/>
    <s v="-"/>
    <s v=""/>
    <s v="03/01/2026 21:10"/>
    <s v="-"/>
    <s v="J&amp;T COD"/>
    <s v="Tiktok"/>
    <s v="จ่ายทีหลัง / COD"/>
    <s v=""/>
    <s v="768897620842"/>
    <s v="03/01/2026 21:16"/>
  </r>
  <r>
    <x v="0"/>
    <x v="0"/>
    <n v="50"/>
    <n v="6"/>
    <s v="GPN0"/>
    <n v="200"/>
    <n v="0"/>
    <s v="ร้านที่2"/>
    <s v="น***รียารัศม์ เ***ยมศิริ"/>
    <s v="นครพนม"/>
    <s v="-"/>
    <s v=""/>
    <s v="03/01/2026 21:06"/>
    <s v="-"/>
    <s v="J&amp;T COD"/>
    <s v="Tiktok"/>
    <s v="จ่ายทีหลัง / COD"/>
    <s v=""/>
    <s v="768895089756"/>
    <s v="03/01/2026 21:14"/>
  </r>
  <r>
    <x v="1"/>
    <x v="1"/>
    <n v="66"/>
    <n v="2"/>
    <s v="GPM99"/>
    <n v="100"/>
    <n v="0"/>
    <s v="ร้านที่2"/>
    <s v="บ***รี ศ***ชาติ"/>
    <s v="อุบลราชธานี"/>
    <s v="-"/>
    <s v=""/>
    <s v="03/01/2026 21:05"/>
    <s v="-"/>
    <s v="J&amp;T Express"/>
    <s v="Tiktok"/>
    <s v="tiktok"/>
    <s v=""/>
    <s v="768804677900"/>
    <s v="03/01/2026 21:09"/>
  </r>
  <r>
    <x v="2"/>
    <x v="2"/>
    <n v="68"/>
    <n v="1"/>
    <s v="GPM99"/>
    <n v="100"/>
    <n v="0"/>
    <s v="ร้านที่2"/>
    <s v="บ***รี ศ***ชาติ"/>
    <s v="อุบลราชธานี"/>
    <s v="-"/>
    <s v=""/>
    <s v="03/01/2026 21:05"/>
    <s v="-"/>
    <s v="J&amp;T Express"/>
    <s v="Tiktok"/>
    <s v="tiktok"/>
    <s v=""/>
    <s v="768804677900"/>
    <s v="03/01/2026 21:09"/>
  </r>
  <r>
    <x v="0"/>
    <x v="0"/>
    <n v="50"/>
    <n v="6"/>
    <s v="GPM98"/>
    <n v="200"/>
    <n v="0"/>
    <s v="ร้านที่2"/>
    <s v="จ***ร์แก้ว ส***ติ"/>
    <s v="เชียงใหม่"/>
    <s v="-"/>
    <s v=""/>
    <s v="03/01/2026 21:04"/>
    <s v="-"/>
    <s v="J&amp;T COD"/>
    <s v="Tiktok"/>
    <s v="จ่ายทีหลัง / COD"/>
    <s v=""/>
    <s v="768847701845"/>
    <s v="03/01/2026 21:07"/>
  </r>
  <r>
    <x v="0"/>
    <x v="0"/>
    <n v="33.333333333333336"/>
    <n v="3"/>
    <s v="GPM97"/>
    <n v="100"/>
    <n v="0"/>
    <s v="ร้านที่2"/>
    <s v="ว***ต์ แ***ุข"/>
    <s v="อุดรธานี"/>
    <s v="-"/>
    <s v=""/>
    <s v="03/01/2026 21:04"/>
    <s v="-"/>
    <s v="J&amp;T Express"/>
    <s v="Tiktok"/>
    <s v="tiktok"/>
    <s v=""/>
    <s v="768829029835"/>
    <s v="03/01/2026 21:06"/>
  </r>
  <r>
    <x v="0"/>
    <x v="0"/>
    <n v="50"/>
    <n v="1"/>
    <s v="GPM96"/>
    <n v="79"/>
    <n v="29"/>
    <s v="ร้านที่2"/>
    <s v="ค******า"/>
    <s v="******กฤษณา ตำบลกฤษณา อำเภอบางปลาม้า จังหวัดสุพรรณบุรี 72150"/>
    <s v="72150"/>
    <s v="45"/>
    <s v="03/01/2026 21:34"/>
    <s v="-"/>
    <s v="SPX Express"/>
    <s v="Shopee"/>
    <s v="shopee"/>
    <s v=""/>
    <s v="TH267595524925P"/>
    <s v="03/01/2026 21:06"/>
  </r>
  <r>
    <x v="1"/>
    <x v="1"/>
    <n v="66"/>
    <n v="2"/>
    <s v="GPM95"/>
    <n v="100"/>
    <n v="0"/>
    <s v="ร้านที่2"/>
    <s v="น***สร  เ***กร"/>
    <s v="ชุมพร"/>
    <s v="-"/>
    <s v=""/>
    <s v="03/01/2026 21:03"/>
    <s v="-"/>
    <s v="J&amp;T COD"/>
    <s v="Tiktok"/>
    <s v="จ่ายทีหลัง / COD"/>
    <s v=""/>
    <s v="768893881825"/>
    <s v="03/01/2026 21:03"/>
  </r>
  <r>
    <x v="2"/>
    <x v="2"/>
    <n v="68"/>
    <n v="1"/>
    <s v="GPM95"/>
    <n v="100"/>
    <n v="0"/>
    <s v="ร้านที่2"/>
    <s v="น***สร  เ***กร"/>
    <s v="ชุมพร"/>
    <s v="-"/>
    <s v=""/>
    <s v="03/01/2026 21:03"/>
    <s v="-"/>
    <s v="J&amp;T COD"/>
    <s v="Tiktok"/>
    <s v="จ่ายทีหลัง / COD"/>
    <s v=""/>
    <s v="768893881825"/>
    <s v="03/01/2026 21:03"/>
  </r>
  <r>
    <x v="1"/>
    <x v="1"/>
    <n v="66"/>
    <n v="4"/>
    <s v="GPM94"/>
    <n v="200"/>
    <n v="0"/>
    <s v="ร้านที่2"/>
    <s v="แ***ี่"/>
    <s v="เพชรบุรี"/>
    <s v="-"/>
    <s v=""/>
    <s v="03/01/2026 21:01"/>
    <s v="-"/>
    <s v="J&amp;T COD"/>
    <s v="Tiktok"/>
    <s v="จ่ายทีหลัง / COD"/>
    <s v=""/>
    <s v="768889508004"/>
    <s v="03/01/2026 21:01"/>
  </r>
  <r>
    <x v="2"/>
    <x v="2"/>
    <n v="68"/>
    <n v="2"/>
    <s v="GPM94"/>
    <n v="200"/>
    <n v="0"/>
    <s v="ร้านที่2"/>
    <s v="แ***ี่"/>
    <s v="เพชรบุรี"/>
    <s v="-"/>
    <s v=""/>
    <s v="03/01/2026 21:01"/>
    <s v="-"/>
    <s v="J&amp;T COD"/>
    <s v="Tiktok"/>
    <s v="จ่ายทีหลัง / COD"/>
    <s v=""/>
    <s v="768889508004"/>
    <s v="03/01/2026 21:01"/>
  </r>
  <r>
    <x v="3"/>
    <x v="5"/>
    <n v="66.333333333333329"/>
    <n v="3"/>
    <s v="GPM93"/>
    <n v="220"/>
    <n v="0"/>
    <s v="ร้านที่4"/>
    <s v="ว*** เ***ยมศักดิ์"/>
    <s v="เพชรบุรี"/>
    <s v="-"/>
    <s v=""/>
    <s v="03/01/2026 21:00"/>
    <s v="-"/>
    <s v="J&amp;T COD"/>
    <s v="Tiktok"/>
    <s v="จ่ายทีหลัง / COD"/>
    <s v=""/>
    <s v="768802132836"/>
    <s v="03/01/2026 21:00"/>
  </r>
  <r>
    <x v="1"/>
    <x v="1"/>
    <n v="66"/>
    <n v="2"/>
    <s v="GPM90"/>
    <n v="100"/>
    <n v="0"/>
    <s v="ร้านที่2"/>
    <s v="J***ip k***isak"/>
    <s v="กรุงเทพฯ"/>
    <s v="-"/>
    <s v=""/>
    <s v="03/01/2026 20:54"/>
    <s v="-"/>
    <s v="J&amp;T Express"/>
    <s v="Tiktok"/>
    <s v="tiktok"/>
    <s v=""/>
    <s v="768830594895"/>
    <s v="03/01/2026 20:53"/>
  </r>
  <r>
    <x v="2"/>
    <x v="2"/>
    <n v="68"/>
    <n v="1"/>
    <s v="GPM90"/>
    <n v="100"/>
    <n v="0"/>
    <s v="ร้านที่2"/>
    <s v="J***ip k***isak"/>
    <s v="กรุงเทพฯ"/>
    <s v="-"/>
    <s v=""/>
    <s v="03/01/2026 20:54"/>
    <s v="-"/>
    <s v="J&amp;T Express"/>
    <s v="Tiktok"/>
    <s v="tiktok"/>
    <s v=""/>
    <s v="768830594895"/>
    <s v="03/01/2026 20:53"/>
  </r>
  <r>
    <x v="0"/>
    <x v="0"/>
    <n v="33.333333333333336"/>
    <n v="12"/>
    <s v="GPM89"/>
    <n v="400"/>
    <n v="0"/>
    <s v="ร้านที่2"/>
    <s v="ธ***พร ส***สี"/>
    <s v="นครราชสีมา"/>
    <s v="-"/>
    <s v=""/>
    <s v="03/01/2026 20:53"/>
    <s v="-"/>
    <s v="J&amp;T Express"/>
    <s v="Tiktok"/>
    <s v="tiktok"/>
    <s v=""/>
    <s v="768849128972"/>
    <s v="03/01/2026 20:53"/>
  </r>
  <r>
    <x v="13"/>
    <x v="16"/>
    <n v="10"/>
    <n v="10"/>
    <s v="GPM88"/>
    <n v="99.99"/>
    <n v="0"/>
    <s v="ร้านที่2"/>
    <s v="ธ***ณ์ พ***ตร"/>
    <s v="ขอนแก่น"/>
    <s v="-"/>
    <s v=""/>
    <s v="03/01/2026 20:51"/>
    <s v="-"/>
    <s v="J&amp;T COD"/>
    <s v="Tiktok"/>
    <s v="จ่ายทีหลัง / COD"/>
    <s v=""/>
    <s v="768882947836"/>
    <s v="03/01/2026 20:51"/>
  </r>
  <r>
    <x v="11"/>
    <x v="14"/>
    <n v="66"/>
    <n v="1"/>
    <s v="GPM87"/>
    <n v="235"/>
    <n v="0"/>
    <s v="ร้านที่1"/>
    <s v="ว****ย"/>
    <s v="****** แขวงบางขุนศรี, เขตบางกอกน้อย แขวงบางขุนศรี เขตบางกอกน้อย จังหวัดกรุงเทพมหานคร 10700"/>
    <s v="10700"/>
    <s v="74"/>
    <s v="03/01/2026 20:51"/>
    <s v="-"/>
    <s v="SPX Express"/>
    <s v="Shopee"/>
    <s v="shopee"/>
    <s v=""/>
    <s v="TH262322146050I"/>
    <s v="03/01/2026 20:51"/>
  </r>
  <r>
    <x v="4"/>
    <x v="4"/>
    <n v="66"/>
    <n v="1"/>
    <s v="GPM87"/>
    <n v="235"/>
    <n v="0"/>
    <s v="ร้านที่1"/>
    <s v="ว****ย"/>
    <s v="****** แขวงบางขุนศรี, เขตบางกอกน้อย แขวงบางขุนศรี เขตบางกอกน้อย จังหวัดกรุงเทพมหานคร 10700"/>
    <s v="10700"/>
    <s v="74"/>
    <s v="03/01/2026 20:51"/>
    <s v="-"/>
    <s v="SPX Express"/>
    <s v="Shopee"/>
    <s v="shopee"/>
    <s v=""/>
    <s v="TH262322146050I"/>
    <s v="03/01/2026 20:51"/>
  </r>
  <r>
    <x v="3"/>
    <x v="5"/>
    <n v="67"/>
    <n v="1"/>
    <s v="GPM87"/>
    <n v="235"/>
    <n v="0"/>
    <s v="ร้านที่1"/>
    <s v="ว****ย"/>
    <s v="****** แขวงบางขุนศรี, เขตบางกอกน้อย แขวงบางขุนศรี เขตบางกอกน้อย จังหวัดกรุงเทพมหานคร 10700"/>
    <s v="10700"/>
    <s v="74"/>
    <s v="03/01/2026 20:51"/>
    <s v="-"/>
    <s v="SPX Express"/>
    <s v="Shopee"/>
    <s v="shopee"/>
    <s v=""/>
    <s v="TH262322146050I"/>
    <s v="03/01/2026 20:51"/>
  </r>
  <r>
    <x v="0"/>
    <x v="0"/>
    <n v="50"/>
    <n v="6"/>
    <s v="GPM86"/>
    <n v="200"/>
    <n v="0"/>
    <s v="ร้านที่2"/>
    <s v="ค***ีรา"/>
    <s v="ชลบุรี"/>
    <s v="-"/>
    <s v=""/>
    <s v="03/01/2026 20:48"/>
    <s v="-"/>
    <s v="J&amp;T Express"/>
    <s v="Tiktok"/>
    <s v="tiktok"/>
    <s v="รับฝอยทอง 4 , เนยนม 1  , มะพร้าว 1 , "/>
    <s v="768827678776"/>
    <s v="03/01/2026 20:47"/>
  </r>
  <r>
    <x v="0"/>
    <x v="0"/>
    <n v="33.333333333333336"/>
    <n v="3"/>
    <s v="GPM85"/>
    <n v="100"/>
    <n v="0"/>
    <s v="ร้านที่2"/>
    <s v="น***าวพรเพ็ญ ก***"/>
    <s v="บึงกาฬ"/>
    <s v="-"/>
    <s v=""/>
    <s v="03/01/2026 20:46"/>
    <s v="-"/>
    <s v="J&amp;T COD"/>
    <s v="Tiktok"/>
    <s v="จ่ายทีหลัง / COD"/>
    <s v=""/>
    <s v="768801942845"/>
    <s v="03/01/2026 20:47"/>
  </r>
  <r>
    <x v="1"/>
    <x v="1"/>
    <n v="66"/>
    <n v="4"/>
    <s v="GPM84"/>
    <n v="200"/>
    <n v="0"/>
    <s v="ร้านที่2"/>
    <s v="ฉ***กานต์ ค***้ว"/>
    <s v="ตรัง"/>
    <s v="-"/>
    <s v=""/>
    <s v="03/01/2026 20:46"/>
    <s v="-"/>
    <s v="J&amp;T COD"/>
    <s v="Tiktok"/>
    <s v="จ่ายทีหลัง / COD"/>
    <s v=""/>
    <s v="768879507970"/>
    <s v="03/01/2026 20:46"/>
  </r>
  <r>
    <x v="2"/>
    <x v="2"/>
    <n v="68"/>
    <n v="2"/>
    <s v="GPM84"/>
    <n v="200"/>
    <n v="0"/>
    <s v="ร้านที่2"/>
    <s v="ฉ***กานต์ ค***้ว"/>
    <s v="ตรัง"/>
    <s v="-"/>
    <s v=""/>
    <s v="03/01/2026 20:46"/>
    <s v="-"/>
    <s v="J&amp;T COD"/>
    <s v="Tiktok"/>
    <s v="จ่ายทีหลัง / COD"/>
    <s v=""/>
    <s v="768879507970"/>
    <s v="03/01/2026 20:46"/>
  </r>
  <r>
    <x v="0"/>
    <x v="0"/>
    <n v="33.333333333333336"/>
    <n v="3"/>
    <s v="GPM83"/>
    <n v="100"/>
    <n v="0"/>
    <s v="ร้านที่4"/>
    <s v="อ***รณ"/>
    <s v="ประจวบคีรีขันธ์"/>
    <s v="-"/>
    <s v=""/>
    <s v="03/01/2026 20:44"/>
    <s v="-"/>
    <s v="J&amp;T COD"/>
    <s v="Tiktok"/>
    <s v="จ่ายทีหลัง / COD"/>
    <s v=""/>
    <s v="768824822846"/>
    <s v="03/01/2026 20:44"/>
  </r>
  <r>
    <x v="0"/>
    <x v="0"/>
    <n v="50"/>
    <n v="12"/>
    <s v="GPM82"/>
    <n v="400"/>
    <n v="0"/>
    <s v="ร้านที่2"/>
    <s v="ร***ิมา ร***ลา"/>
    <s v="ตราด"/>
    <s v="-"/>
    <s v=""/>
    <s v="03/01/2026 20:41"/>
    <s v="-"/>
    <s v="J&amp;T COD"/>
    <s v="Tiktok"/>
    <s v="จ่ายทีหลัง / COD"/>
    <s v=""/>
    <s v="768801438856"/>
    <s v="03/01/2026 20:42"/>
  </r>
  <r>
    <x v="0"/>
    <x v="0"/>
    <n v="33.333333333333336"/>
    <n v="3"/>
    <s v="GPM81"/>
    <n v="100"/>
    <n v="0"/>
    <s v="ร้านที่2"/>
    <s v="ส***า พ***วี"/>
    <s v="นครปฐม"/>
    <s v="-"/>
    <s v=""/>
    <s v="03/01/2026 20:39"/>
    <s v="-"/>
    <s v="J&amp;T COD"/>
    <s v="Tiktok"/>
    <s v="จ่ายทีหลัง / COD"/>
    <s v=""/>
    <s v="768859140840"/>
    <s v="03/01/2026 20:39"/>
  </r>
  <r>
    <x v="8"/>
    <x v="9"/>
    <n v="139"/>
    <n v="1"/>
    <s v="GPM80"/>
    <n v="108.99"/>
    <n v="0"/>
    <s v="ร้านที่2"/>
    <s v="u***86905600653673"/>
    <s v="แม่ฮ่องสอน"/>
    <s v="-"/>
    <s v=""/>
    <s v="03/01/2026 20:39"/>
    <s v="-"/>
    <s v="J&amp;T Express"/>
    <s v="Tiktok"/>
    <s v="tiktok"/>
    <s v=""/>
    <s v="768867511904"/>
    <s v="03/01/2026 20:39"/>
  </r>
  <r>
    <x v="0"/>
    <x v="0"/>
    <n v="65"/>
    <n v="20"/>
    <s v="GPM79"/>
    <n v="1029"/>
    <n v="79"/>
    <s v="ร้านที่1"/>
    <s v="นายคำพันธ์  บุญตระการ"/>
    <s v="134 บ้านหนองโป่ง · เชียงยืน/ Chiang Yuen_x000a__x000a_เชียงยืน/ Chiang Yuenมหาสารคาม/ Maha Sarakham_x000a_44160"/>
    <s v="44160"/>
    <s v="660852795309"/>
    <s v="03/01/2026 20:40"/>
    <s v="-"/>
    <s v="Kerry_dropoff"/>
    <s v="Lazada"/>
    <s v="lazada"/>
    <s v=""/>
    <s v="LEXPU0644291434"/>
    <s v="03/01/2026 20:38"/>
  </r>
  <r>
    <x v="0"/>
    <x v="0"/>
    <n v="50"/>
    <n v="12"/>
    <s v="GPM78"/>
    <n v="400"/>
    <n v="0"/>
    <s v="ร้านที่2"/>
    <s v="ส***ภรณ์ พ***ะสานต์"/>
    <s v="เลย"/>
    <s v="-"/>
    <s v=""/>
    <s v="03/01/2026 20:38"/>
    <s v="-"/>
    <s v="J&amp;T Express"/>
    <s v="Tiktok"/>
    <s v="tiktok"/>
    <s v=""/>
    <s v="768826550855"/>
    <s v="03/01/2026 20:38"/>
  </r>
  <r>
    <x v="0"/>
    <x v="0"/>
    <n v="50"/>
    <n v="6"/>
    <s v="GPM77"/>
    <n v="200"/>
    <n v="0"/>
    <s v="ร้านที่2"/>
    <s v="น***เข็มทอง แ***ระสินธ์"/>
    <s v="ราชบุรี"/>
    <s v="-"/>
    <s v=""/>
    <s v="03/01/2026 20:36"/>
    <s v="-"/>
    <s v="J&amp;T COD"/>
    <s v="Tiktok"/>
    <s v="จ่ายทีหลัง / COD"/>
    <s v=""/>
    <s v="768811274803"/>
    <s v="03/01/2026 20:36"/>
  </r>
  <r>
    <x v="1"/>
    <x v="1"/>
    <n v="66"/>
    <n v="2"/>
    <s v="GPM76"/>
    <n v="100"/>
    <n v="0"/>
    <s v="ร้านที่2"/>
    <s v="น***าวศรีวรรณ  ก***นรัก"/>
    <s v="เพชรบูรณ์"/>
    <s v="-"/>
    <s v=""/>
    <s v="03/01/2026 20:35"/>
    <s v="-"/>
    <s v="J&amp;T COD"/>
    <s v="Tiktok"/>
    <s v="จ่ายทีหลัง / COD"/>
    <s v=""/>
    <s v="768840395901"/>
    <s v="03/01/2026 20:36"/>
  </r>
  <r>
    <x v="2"/>
    <x v="2"/>
    <n v="68"/>
    <n v="1"/>
    <s v="GPM76"/>
    <n v="100"/>
    <n v="0"/>
    <s v="ร้านที่2"/>
    <s v="น***าวศรีวรรณ  ก***นรัก"/>
    <s v="เพชรบูรณ์"/>
    <s v="-"/>
    <s v=""/>
    <s v="03/01/2026 20:35"/>
    <s v="-"/>
    <s v="J&amp;T COD"/>
    <s v="Tiktok"/>
    <s v="จ่ายทีหลัง / COD"/>
    <s v=""/>
    <s v="768840395901"/>
    <s v="03/01/2026 20:36"/>
  </r>
  <r>
    <x v="1"/>
    <x v="1"/>
    <n v="66"/>
    <n v="2"/>
    <s v="GPM74"/>
    <n v="100"/>
    <n v="0"/>
    <s v="ร้านที่2"/>
    <s v="ส***นทา"/>
    <s v="นครนายก"/>
    <s v="-"/>
    <s v=""/>
    <s v="03/01/2026 20:34"/>
    <s v="-"/>
    <s v="J&amp;T COD"/>
    <s v="Tiktok"/>
    <s v="จ่ายทีหลัง / COD"/>
    <s v=""/>
    <s v="768806797894"/>
    <s v="03/01/2026 20:34"/>
  </r>
  <r>
    <x v="2"/>
    <x v="2"/>
    <n v="68"/>
    <n v="1"/>
    <s v="GPM74"/>
    <n v="100"/>
    <n v="0"/>
    <s v="ร้านที่2"/>
    <s v="ส***นทา"/>
    <s v="นครนายก"/>
    <s v="-"/>
    <s v=""/>
    <s v="03/01/2026 20:34"/>
    <s v="-"/>
    <s v="J&amp;T COD"/>
    <s v="Tiktok"/>
    <s v="จ่ายทีหลัง / COD"/>
    <s v=""/>
    <s v="768806797894"/>
    <s v="03/01/2026 20:34"/>
  </r>
  <r>
    <x v="0"/>
    <x v="0"/>
    <n v="33.333333333333336"/>
    <n v="3"/>
    <s v="GPM73"/>
    <n v="100"/>
    <n v="0"/>
    <s v="ร้านที่2"/>
    <s v="ไ***ลย์"/>
    <s v="ประจวบคีรีขันธ์"/>
    <s v="-"/>
    <s v=""/>
    <s v="03/01/2026 20:31"/>
    <s v="-"/>
    <s v="J&amp;T COD"/>
    <s v="Tiktok"/>
    <s v="จ่ายทีหลัง / COD"/>
    <s v=""/>
    <s v="768874540840"/>
    <s v="03/01/2026 20:31"/>
  </r>
  <r>
    <x v="1"/>
    <x v="1"/>
    <n v="66"/>
    <n v="2"/>
    <s v="GPM72"/>
    <n v="100"/>
    <n v="0"/>
    <s v="ร้านที่2"/>
    <s v="ณ***ุดา น***ชินวงษ์"/>
    <s v="กรุงเทพฯ"/>
    <s v="-"/>
    <s v=""/>
    <s v="03/01/2026 20:31"/>
    <s v="-"/>
    <s v="J&amp;T COD"/>
    <s v="Tiktok"/>
    <s v="จ่ายทีหลัง / COD"/>
    <s v=""/>
    <s v="768872283815"/>
    <s v="03/01/2026 20:31"/>
  </r>
  <r>
    <x v="2"/>
    <x v="2"/>
    <n v="68"/>
    <n v="1"/>
    <s v="GPM72"/>
    <n v="100"/>
    <n v="0"/>
    <s v="ร้านที่2"/>
    <s v="ณ***ุดา น***ชินวงษ์"/>
    <s v="กรุงเทพฯ"/>
    <s v="-"/>
    <s v=""/>
    <s v="03/01/2026 20:31"/>
    <s v="-"/>
    <s v="J&amp;T COD"/>
    <s v="Tiktok"/>
    <s v="จ่ายทีหลัง / COD"/>
    <s v=""/>
    <s v="768872283815"/>
    <s v="03/01/2026 20:31"/>
  </r>
  <r>
    <x v="0"/>
    <x v="0"/>
    <n v="40"/>
    <n v="20"/>
    <s v="GPM71"/>
    <n v="790"/>
    <n v="0"/>
    <s v="ร้านที่2"/>
    <s v="ไ***พ"/>
    <s v="นครศรีธรรมราช"/>
    <s v="-"/>
    <s v=""/>
    <s v="03/01/2026 20:29"/>
    <s v="-"/>
    <s v="J&amp;T COD"/>
    <s v="Tiktok"/>
    <s v="จ่ายทีหลัง / COD"/>
    <s v=""/>
    <s v="768899165904"/>
    <s v="03/01/2026 20:29"/>
  </r>
  <r>
    <x v="0"/>
    <x v="0"/>
    <n v="33.333333333333336"/>
    <n v="3"/>
    <s v="GPM70"/>
    <n v="100"/>
    <n v="0"/>
    <s v="ร้านที่2"/>
    <s v="ร***ยอดภูษา 2** ห*** 5"/>
    <s v="สุพรรณบุรี"/>
    <s v="-"/>
    <s v=""/>
    <s v="03/01/2026 20:29"/>
    <s v="-"/>
    <s v="J&amp;T COD"/>
    <s v="Tiktok"/>
    <s v="จ่ายทีหลัง / COD"/>
    <s v=""/>
    <s v="768852532906"/>
    <s v="03/01/2026 20:29"/>
  </r>
  <r>
    <x v="1"/>
    <x v="1"/>
    <n v="33"/>
    <n v="5"/>
    <s v="GPM69"/>
    <n v="330"/>
    <n v="0"/>
    <s v="ร้านที่4"/>
    <s v="ณ***ธิดา  พ***าคุณ"/>
    <s v="ขอนแก่น"/>
    <s v="-"/>
    <s v=""/>
    <s v="03/01/2026 20:29"/>
    <s v="-"/>
    <s v="J&amp;T COD"/>
    <s v="Tiktok"/>
    <s v="จ่ายทีหลัง / COD"/>
    <s v=""/>
    <s v="768815049844"/>
    <s v="03/01/2026 20:29"/>
  </r>
  <r>
    <x v="2"/>
    <x v="2"/>
    <n v="33"/>
    <n v="5"/>
    <s v="GPM69"/>
    <n v="330"/>
    <n v="0"/>
    <s v="ร้านที่4"/>
    <s v="ณ***ธิดา  พ***าคุณ"/>
    <s v="ขอนแก่น"/>
    <s v="-"/>
    <s v=""/>
    <s v="03/01/2026 20:29"/>
    <s v="-"/>
    <s v="J&amp;T COD"/>
    <s v="Tiktok"/>
    <s v="จ่ายทีหลัง / COD"/>
    <s v=""/>
    <s v="768815049844"/>
    <s v="03/01/2026 20:29"/>
  </r>
  <r>
    <x v="0"/>
    <x v="0"/>
    <n v="33.333333333333336"/>
    <n v="6"/>
    <s v="GPM68"/>
    <n v="200"/>
    <n v="0"/>
    <s v="ร้านที่2"/>
    <s v="ป***ี ป***ี"/>
    <s v="ตรัง"/>
    <s v="-"/>
    <s v=""/>
    <s v="03/01/2026 20:29"/>
    <s v="-"/>
    <s v="J&amp;T Express"/>
    <s v="Tiktok"/>
    <s v="tiktok"/>
    <s v=""/>
    <s v="768859103854"/>
    <s v="03/01/2026 20:29"/>
  </r>
  <r>
    <x v="0"/>
    <x v="0"/>
    <n v="50"/>
    <n v="6"/>
    <s v="GPM67"/>
    <n v="200"/>
    <n v="0"/>
    <s v="ร้านที่2"/>
    <s v="ส***​ อ***ละมูล"/>
    <s v="ปราจีนบุรี"/>
    <s v="-"/>
    <s v=""/>
    <s v="03/01/2026 20:28"/>
    <s v="-"/>
    <s v="J&amp;T COD"/>
    <s v="Tiktok"/>
    <s v="จ่ายทีหลัง / COD"/>
    <s v=""/>
    <s v="768808108810"/>
    <s v="03/01/2026 20:28"/>
  </r>
  <r>
    <x v="1"/>
    <x v="1"/>
    <n v="66"/>
    <n v="2"/>
    <s v="GPM66"/>
    <n v="100"/>
    <n v="0"/>
    <s v="ร้านที่2"/>
    <s v="ก***รรณ บ***สง"/>
    <s v="เทศบาลเมืองบุรีรัมย์"/>
    <s v="-"/>
    <s v=""/>
    <s v="03/01/2026 20:27"/>
    <s v="-"/>
    <s v="J&amp;T COD"/>
    <s v="Tiktok"/>
    <s v="จ่ายทีหลัง / COD"/>
    <s v=""/>
    <s v="768807880842"/>
    <s v="03/01/2026 20:27"/>
  </r>
  <r>
    <x v="2"/>
    <x v="2"/>
    <n v="68"/>
    <n v="1"/>
    <s v="GPM66"/>
    <n v="100"/>
    <n v="0"/>
    <s v="ร้านที่2"/>
    <s v="ก***รรณ บ***สง"/>
    <s v="เทศบาลเมืองบุรีรัมย์"/>
    <s v="-"/>
    <s v=""/>
    <s v="03/01/2026 20:27"/>
    <s v="-"/>
    <s v="J&amp;T COD"/>
    <s v="Tiktok"/>
    <s v="จ่ายทีหลัง / COD"/>
    <s v=""/>
    <s v="768807880842"/>
    <s v="03/01/2026 20:27"/>
  </r>
  <r>
    <x v="0"/>
    <x v="0"/>
    <n v="33.333333333333336"/>
    <n v="3"/>
    <s v="GPM65"/>
    <n v="100"/>
    <n v="0"/>
    <s v="ร้านที่2"/>
    <s v="ก***ัฐ ณ***ษี"/>
    <s v="สงขลา"/>
    <s v="-"/>
    <s v=""/>
    <s v="03/01/2026 20:26"/>
    <s v="-"/>
    <s v="J&amp;T COD"/>
    <s v="Tiktok"/>
    <s v="จ่ายทีหลัง / COD"/>
    <s v=""/>
    <s v="768869748824"/>
    <s v="03/01/2026 20:26"/>
  </r>
  <r>
    <x v="1"/>
    <x v="1"/>
    <n v="66"/>
    <n v="2"/>
    <s v="GPM64"/>
    <n v="100"/>
    <n v="0"/>
    <s v="ร้านที่2"/>
    <s v="น***ร ม***คั่ง"/>
    <s v="ระยอง"/>
    <s v="-"/>
    <s v=""/>
    <s v="03/01/2026 20:24"/>
    <s v="-"/>
    <s v="J&amp;T COD"/>
    <s v="Tiktok"/>
    <s v="จ่ายทีหลัง / COD"/>
    <s v=""/>
    <s v="768844902943"/>
    <s v="03/01/2026 20:24"/>
  </r>
  <r>
    <x v="2"/>
    <x v="2"/>
    <n v="68"/>
    <n v="1"/>
    <s v="GPM64"/>
    <n v="100"/>
    <n v="0"/>
    <s v="ร้านที่2"/>
    <s v="น***ร ม***คั่ง"/>
    <s v="ระยอง"/>
    <s v="-"/>
    <s v=""/>
    <s v="03/01/2026 20:24"/>
    <s v="-"/>
    <s v="J&amp;T COD"/>
    <s v="Tiktok"/>
    <s v="จ่ายทีหลัง / COD"/>
    <s v=""/>
    <s v="768844902943"/>
    <s v="03/01/2026 20:24"/>
  </r>
  <r>
    <x v="0"/>
    <x v="0"/>
    <n v="50"/>
    <n v="6"/>
    <s v="GPM63"/>
    <n v="200"/>
    <n v="0"/>
    <s v="ร้านที่2"/>
    <s v="เ**"/>
    <s v="กรุงเทพฯ"/>
    <s v="-"/>
    <s v=""/>
    <s v="03/01/2026 20:24"/>
    <s v="-"/>
    <s v="J&amp;T Express"/>
    <s v="Tiktok"/>
    <s v="tiktok"/>
    <s v=""/>
    <s v="768834920980"/>
    <s v="03/01/2026 20:24"/>
  </r>
  <r>
    <x v="1"/>
    <x v="1"/>
    <n v="66"/>
    <n v="2"/>
    <s v="GPM62"/>
    <n v="100"/>
    <n v="0"/>
    <s v="ร้านที่2"/>
    <s v="จ***ณ แ***618"/>
    <s v="กรุงเทพฯ"/>
    <s v="-"/>
    <s v=""/>
    <s v="03/01/2026 20:23"/>
    <s v="-"/>
    <s v="J&amp;T Express"/>
    <s v="Tiktok"/>
    <s v="tiktok"/>
    <s v=""/>
    <s v="768839083843"/>
    <s v="03/01/2026 20:23"/>
  </r>
  <r>
    <x v="2"/>
    <x v="2"/>
    <n v="68"/>
    <n v="1"/>
    <s v="GPM62"/>
    <n v="100"/>
    <n v="0"/>
    <s v="ร้านที่2"/>
    <s v="จ***ณ แ***618"/>
    <s v="กรุงเทพฯ"/>
    <s v="-"/>
    <s v=""/>
    <s v="03/01/2026 20:23"/>
    <s v="-"/>
    <s v="J&amp;T Express"/>
    <s v="Tiktok"/>
    <s v="tiktok"/>
    <s v=""/>
    <s v="768839083843"/>
    <s v="03/01/2026 20:23"/>
  </r>
  <r>
    <x v="0"/>
    <x v="0"/>
    <n v="50"/>
    <n v="18"/>
    <s v="GPM61"/>
    <n v="600"/>
    <n v="0"/>
    <s v="ร้านที่2"/>
    <s v="ธ***รัตน์ แ***ุภา"/>
    <s v="กำแพงเพชร"/>
    <s v="-"/>
    <s v=""/>
    <s v="03/01/2026 20:21"/>
    <s v="-"/>
    <s v="J&amp;T COD"/>
    <s v="Tiktok"/>
    <s v="จ่ายทีหลัง / COD"/>
    <s v=""/>
    <s v="768837966901"/>
    <s v="03/01/2026 20:21"/>
  </r>
  <r>
    <x v="0"/>
    <x v="0"/>
    <n v="33.333333333333336"/>
    <n v="3"/>
    <s v="GPM60"/>
    <n v="100"/>
    <n v="0"/>
    <s v="ร้านที่2"/>
    <s v="ธ***ารัตน์"/>
    <s v="เทศบาลนครนครราชสีมา"/>
    <s v="-"/>
    <s v=""/>
    <s v="03/01/2026 20:20"/>
    <s v="-"/>
    <s v="J&amp;T COD"/>
    <s v="Tiktok"/>
    <s v="จ่ายทีหลัง / COD"/>
    <s v=""/>
    <s v="768842628831"/>
    <s v="03/01/2026 20:20"/>
  </r>
  <r>
    <x v="0"/>
    <x v="0"/>
    <n v="50"/>
    <n v="6"/>
    <s v="GPM59"/>
    <n v="200"/>
    <n v="0"/>
    <s v="ร้านที่2"/>
    <s v="ภ***ิยาพร ส***กรอนันต์"/>
    <s v="ราชบุรี"/>
    <s v="-"/>
    <s v=""/>
    <s v="03/01/2026 20:21"/>
    <s v="-"/>
    <s v="J&amp;T Express"/>
    <s v="Tiktok"/>
    <s v="tiktok"/>
    <s v=""/>
    <s v="768883307872"/>
    <s v="03/01/2026 20:20"/>
  </r>
  <r>
    <x v="0"/>
    <x v="0"/>
    <n v="50"/>
    <n v="6"/>
    <s v="GPM58"/>
    <n v="200"/>
    <n v="0"/>
    <s v="ร้านที่2"/>
    <s v="u***1736567526002"/>
    <s v="ยโสธร"/>
    <s v="-"/>
    <s v=""/>
    <s v="03/01/2026 20:20"/>
    <s v="-"/>
    <s v="J&amp;T COD"/>
    <s v="Tiktok"/>
    <s v="จ่ายทีหลัง / COD"/>
    <s v=""/>
    <s v="768884687782"/>
    <s v="03/01/2026 20:20"/>
  </r>
  <r>
    <x v="0"/>
    <x v="0"/>
    <n v="65"/>
    <n v="9"/>
    <s v="GPM57"/>
    <n v="310"/>
    <n v="0"/>
    <s v="ร้านที่2"/>
    <s v="ส***ทย์ ท***ติม"/>
    <s v="อุบลราชธานี"/>
    <s v="-"/>
    <s v=""/>
    <s v="03/01/2026 20:20"/>
    <s v="-"/>
    <s v="J&amp;T Express"/>
    <s v="Tiktok"/>
    <s v="tiktok"/>
    <s v=""/>
    <s v="768898721850"/>
    <s v="03/01/2026 20:20"/>
  </r>
  <r>
    <x v="1"/>
    <x v="1"/>
    <n v="66"/>
    <n v="2"/>
    <s v="GPM56"/>
    <n v="100"/>
    <n v="0"/>
    <s v="ร้านที่2"/>
    <s v="จ***ศรี  บ***อด"/>
    <s v="เพชรบุรี"/>
    <s v="-"/>
    <s v=""/>
    <s v="03/01/2026 20:19"/>
    <s v="-"/>
    <s v="J&amp;T COD"/>
    <s v="Tiktok"/>
    <s v="จ่ายทีหลัง / COD"/>
    <s v=""/>
    <s v="768855982860"/>
    <s v="03/01/2026 20:20"/>
  </r>
  <r>
    <x v="2"/>
    <x v="2"/>
    <n v="68"/>
    <n v="1"/>
    <s v="GPM56"/>
    <n v="100"/>
    <n v="0"/>
    <s v="ร้านที่2"/>
    <s v="จ***ศรี  บ***อด"/>
    <s v="เพชรบุรี"/>
    <s v="-"/>
    <s v=""/>
    <s v="03/01/2026 20:19"/>
    <s v="-"/>
    <s v="J&amp;T COD"/>
    <s v="Tiktok"/>
    <s v="จ่ายทีหลัง / COD"/>
    <s v=""/>
    <s v="768855982860"/>
    <s v="03/01/2026 20:20"/>
  </r>
  <r>
    <x v="1"/>
    <x v="1"/>
    <n v="66"/>
    <n v="4"/>
    <s v="GPM55"/>
    <n v="200"/>
    <n v="0"/>
    <s v="ร้านที่2"/>
    <s v="ก***ิดา  ส***ุญ"/>
    <s v="ภูเก็ต"/>
    <s v="-"/>
    <s v=""/>
    <s v="03/01/2026 20:19"/>
    <s v="-"/>
    <s v="J&amp;T Express"/>
    <s v="Tiktok"/>
    <s v="tiktok"/>
    <s v=""/>
    <s v="768802485883"/>
    <s v="03/01/2026 20:19"/>
  </r>
  <r>
    <x v="2"/>
    <x v="2"/>
    <n v="68"/>
    <n v="2"/>
    <s v="GPM55"/>
    <n v="200"/>
    <n v="0"/>
    <s v="ร้านที่2"/>
    <s v="ก***ิดา  ส***ุญ"/>
    <s v="ภูเก็ต"/>
    <s v="-"/>
    <s v=""/>
    <s v="03/01/2026 20:19"/>
    <s v="-"/>
    <s v="J&amp;T Express"/>
    <s v="Tiktok"/>
    <s v="tiktok"/>
    <s v=""/>
    <s v="768802485883"/>
    <s v="03/01/2026 20:19"/>
  </r>
  <r>
    <x v="0"/>
    <x v="0"/>
    <n v="33.333333333333336"/>
    <n v="3"/>
    <s v="GPM54"/>
    <n v="100"/>
    <n v="0"/>
    <s v="ร้านที่2"/>
    <s v="ก***ารัตน์ แ***รรณ"/>
    <s v="สมุทรปราการ"/>
    <s v="-"/>
    <s v=""/>
    <s v="03/01/2026 20:19"/>
    <s v="-"/>
    <s v="J&amp;T COD"/>
    <s v="Tiktok"/>
    <s v="จ่ายทีหลัง / COD"/>
    <s v=""/>
    <s v="768801221882"/>
    <s v="03/01/2026 20:19"/>
  </r>
  <r>
    <x v="0"/>
    <x v="0"/>
    <n v="50"/>
    <n v="6"/>
    <s v="GPM53"/>
    <n v="200"/>
    <n v="0"/>
    <s v="ร้านที่2"/>
    <s v="น***้ว"/>
    <s v="ลพบุรี"/>
    <s v="-"/>
    <s v=""/>
    <s v="03/01/2026 20:18"/>
    <s v="-"/>
    <s v="J&amp;T COD"/>
    <s v="Tiktok"/>
    <s v="จ่ายทีหลัง / COD"/>
    <s v=""/>
    <s v="768824463750"/>
    <s v="03/01/2026 20:19"/>
  </r>
  <r>
    <x v="13"/>
    <x v="16"/>
    <n v="10"/>
    <n v="100"/>
    <s v="GPM52"/>
    <n v="1000"/>
    <n v="0"/>
    <s v="ร้านที่1"/>
    <s v="พ******ม"/>
    <s v="******กกูด. อ.ธัญบุรี. ตำบลลำผักกูด อำเภอธัญบุรี จังหวัดปทุมธานี 12110"/>
    <s v="12110"/>
    <s v="18"/>
    <s v="03/01/2026 20:48"/>
    <s v="-"/>
    <s v="SPX Express"/>
    <s v="Shopee"/>
    <s v="shopee"/>
    <s v=""/>
    <s v="TH2687333956216"/>
    <s v="03/01/2026 20:18"/>
  </r>
  <r>
    <x v="1"/>
    <x v="1"/>
    <n v="66"/>
    <n v="2"/>
    <s v="GPM51"/>
    <n v="100"/>
    <n v="0"/>
    <s v="ร้านที่2"/>
    <s v="บ***ร ป***วบวัน"/>
    <s v="ราชบุรี"/>
    <s v="-"/>
    <s v=""/>
    <s v="03/01/2026 20:18"/>
    <s v="-"/>
    <s v="J&amp;T COD"/>
    <s v="Tiktok"/>
    <s v="จ่ายทีหลัง / COD"/>
    <s v=""/>
    <s v="768837985860"/>
    <s v="03/01/2026 20:18"/>
  </r>
  <r>
    <x v="2"/>
    <x v="2"/>
    <n v="68"/>
    <n v="1"/>
    <s v="GPM51"/>
    <n v="100"/>
    <n v="0"/>
    <s v="ร้านที่2"/>
    <s v="บ***ร ป***วบวัน"/>
    <s v="ราชบุรี"/>
    <s v="-"/>
    <s v=""/>
    <s v="03/01/2026 20:18"/>
    <s v="-"/>
    <s v="J&amp;T COD"/>
    <s v="Tiktok"/>
    <s v="จ่ายทีหลัง / COD"/>
    <s v=""/>
    <s v="768837985860"/>
    <s v="03/01/2026 20:18"/>
  </r>
  <r>
    <x v="0"/>
    <x v="0"/>
    <n v="50"/>
    <n v="6"/>
    <s v="GPM50"/>
    <n v="200"/>
    <n v="0"/>
    <s v="ร้านที่2"/>
    <s v="จ***ทัตต์ ส***มศรี"/>
    <s v="กรุงเทพฯ"/>
    <s v="-"/>
    <s v=""/>
    <s v="03/01/2026 20:15"/>
    <s v="-"/>
    <s v="J&amp;T COD"/>
    <s v="Tiktok"/>
    <s v="จ่ายทีหลัง / COD"/>
    <s v=""/>
    <s v="768853874736"/>
    <s v="03/01/2026 20:15"/>
  </r>
  <r>
    <x v="0"/>
    <x v="0"/>
    <n v="33.333333333333336"/>
    <n v="3"/>
    <s v="GPM49"/>
    <n v="100"/>
    <n v="0"/>
    <s v="ร้านที่2"/>
    <s v="ศ***วล อ***"/>
    <s v="สุพรรณบุรี"/>
    <s v="-"/>
    <s v=""/>
    <s v="03/01/2026 20:14"/>
    <s v="-"/>
    <s v="J&amp;T COD"/>
    <s v="Tiktok"/>
    <s v="จ่ายทีหลัง / COD"/>
    <s v=""/>
    <s v="768824421886"/>
    <s v="03/01/2026 20:14"/>
  </r>
  <r>
    <x v="3"/>
    <x v="5"/>
    <n v="69.900000000000006"/>
    <n v="10"/>
    <s v="GPM48"/>
    <n v="800"/>
    <n v="0"/>
    <s v="ร้านที่2"/>
    <s v="จ******า"/>
    <s v="******บลปางหมู อำเภอเมืองแม่ฮ่องสอน จังหวัดแม่ฮ่องสอน 58000"/>
    <s v="58000"/>
    <s v="39"/>
    <s v="03/01/2026 20:14"/>
    <s v="-"/>
    <s v="SPX Express"/>
    <s v="Shopee"/>
    <s v="shopee"/>
    <s v=""/>
    <s v="TH2655501096917"/>
    <s v="03/01/2026 20:14"/>
  </r>
  <r>
    <x v="1"/>
    <x v="1"/>
    <n v="66"/>
    <n v="2"/>
    <s v="GPM47"/>
    <n v="100"/>
    <n v="0"/>
    <s v="ร้านที่2"/>
    <s v="ย***ี ค***จริญ"/>
    <s v="ขอนแก่น"/>
    <s v="-"/>
    <s v=""/>
    <s v="03/01/2026 20:13"/>
    <s v="-"/>
    <s v="J&amp;T COD"/>
    <s v="Tiktok"/>
    <s v="จ่ายทีหลัง / COD"/>
    <s v=""/>
    <s v="768805474883"/>
    <s v="03/01/2026 20:13"/>
  </r>
  <r>
    <x v="2"/>
    <x v="2"/>
    <n v="68"/>
    <n v="1"/>
    <s v="GPM47"/>
    <n v="100"/>
    <n v="0"/>
    <s v="ร้านที่2"/>
    <s v="ย***ี ค***จริญ"/>
    <s v="ขอนแก่น"/>
    <s v="-"/>
    <s v=""/>
    <s v="03/01/2026 20:13"/>
    <s v="-"/>
    <s v="J&amp;T COD"/>
    <s v="Tiktok"/>
    <s v="จ่ายทีหลัง / COD"/>
    <s v=""/>
    <s v="768805474883"/>
    <s v="03/01/2026 20:13"/>
  </r>
  <r>
    <x v="1"/>
    <x v="1"/>
    <n v="66"/>
    <n v="2"/>
    <s v="GPM46"/>
    <n v="100"/>
    <n v="0"/>
    <s v="ร้านที่2"/>
    <s v="น***กษณ์ ม***าน"/>
    <s v="สระแก้ว"/>
    <s v="-"/>
    <s v=""/>
    <s v="03/01/2026 20:10"/>
    <s v="-"/>
    <s v="J&amp;T COD"/>
    <s v="Tiktok"/>
    <s v="จ่ายทีหลัง / COD"/>
    <s v=""/>
    <s v="768812780842"/>
    <s v="03/01/2026 20:10"/>
  </r>
  <r>
    <x v="2"/>
    <x v="2"/>
    <n v="68"/>
    <n v="1"/>
    <s v="GPM46"/>
    <n v="100"/>
    <n v="0"/>
    <s v="ร้านที่2"/>
    <s v="น***กษณ์ ม***าน"/>
    <s v="สระแก้ว"/>
    <s v="-"/>
    <s v=""/>
    <s v="03/01/2026 20:10"/>
    <s v="-"/>
    <s v="J&amp;T COD"/>
    <s v="Tiktok"/>
    <s v="จ่ายทีหลัง / COD"/>
    <s v=""/>
    <s v="768812780842"/>
    <s v="03/01/2026 20:10"/>
  </r>
  <r>
    <x v="1"/>
    <x v="1"/>
    <n v="66"/>
    <n v="2"/>
    <s v="GPM45"/>
    <n v="300"/>
    <n v="0"/>
    <s v="ร้านที่2"/>
    <s v="ป**"/>
    <s v="สงขลา"/>
    <s v="-"/>
    <s v=""/>
    <s v="03/01/2026 20:10"/>
    <s v="-"/>
    <s v="J&amp;T Express"/>
    <s v="Tiktok"/>
    <s v="tiktok"/>
    <s v=""/>
    <s v="768862170834"/>
    <s v="03/01/2026 20:10"/>
  </r>
  <r>
    <x v="2"/>
    <x v="2"/>
    <n v="68"/>
    <n v="1"/>
    <s v="GPM45"/>
    <n v="300"/>
    <n v="0"/>
    <s v="ร้านที่2"/>
    <s v="ป**"/>
    <s v="สงขลา"/>
    <s v="-"/>
    <s v=""/>
    <s v="03/01/2026 20:10"/>
    <s v="-"/>
    <s v="J&amp;T Express"/>
    <s v="Tiktok"/>
    <s v="tiktok"/>
    <s v=""/>
    <s v="768862170834"/>
    <s v="03/01/2026 20:10"/>
  </r>
  <r>
    <x v="0"/>
    <x v="0"/>
    <n v="33.333333333333336"/>
    <n v="6"/>
    <s v="GPM45"/>
    <n v="300"/>
    <n v="0"/>
    <s v="ร้านที่2"/>
    <s v="ป**"/>
    <s v="สงขลา"/>
    <s v="-"/>
    <s v=""/>
    <s v="03/01/2026 20:10"/>
    <s v="-"/>
    <s v="J&amp;T Express"/>
    <s v="Tiktok"/>
    <s v="tiktok"/>
    <s v=""/>
    <s v="768862170834"/>
    <s v="03/01/2026 20:10"/>
  </r>
  <r>
    <x v="1"/>
    <x v="1"/>
    <n v="66"/>
    <n v="2"/>
    <s v="GPM44"/>
    <n v="100"/>
    <n v="0"/>
    <s v="ร้านที่2"/>
    <s v="u***7949594388381ปัน"/>
    <s v="นนทบุรี"/>
    <s v="-"/>
    <s v=""/>
    <s v="03/01/2026 20:09"/>
    <s v="-"/>
    <s v="J&amp;T COD"/>
    <s v="Tiktok"/>
    <s v="จ่ายทีหลัง / COD"/>
    <s v=""/>
    <s v="768831587871"/>
    <s v="03/01/2026 20:09"/>
  </r>
  <r>
    <x v="2"/>
    <x v="2"/>
    <n v="68"/>
    <n v="1"/>
    <s v="GPM44"/>
    <n v="100"/>
    <n v="0"/>
    <s v="ร้านที่2"/>
    <s v="u***7949594388381ปัน"/>
    <s v="นนทบุรี"/>
    <s v="-"/>
    <s v=""/>
    <s v="03/01/2026 20:09"/>
    <s v="-"/>
    <s v="J&amp;T COD"/>
    <s v="Tiktok"/>
    <s v="จ่ายทีหลัง / COD"/>
    <s v=""/>
    <s v="768831587871"/>
    <s v="03/01/2026 20:09"/>
  </r>
  <r>
    <x v="0"/>
    <x v="0"/>
    <n v="40"/>
    <n v="10"/>
    <s v="GPM42"/>
    <n v="395"/>
    <n v="0"/>
    <s v="ร้านที่2"/>
    <s v="จ***ภรณ์  ต***จริง"/>
    <s v="ขอนแก่น"/>
    <s v="-"/>
    <s v=""/>
    <s v="03/01/2026 20:08"/>
    <s v="-"/>
    <s v="J&amp;T COD"/>
    <s v="Tiktok"/>
    <s v="จ่ายทีหลัง / COD"/>
    <s v=""/>
    <s v="768831735840"/>
    <s v="03/01/2026 20:08"/>
  </r>
  <r>
    <x v="0"/>
    <x v="0"/>
    <n v="50"/>
    <n v="6"/>
    <s v="GPM41"/>
    <n v="200"/>
    <n v="0"/>
    <s v="ร้านที่2"/>
    <s v="ท***"/>
    <s v="กาญจนบุรี"/>
    <s v="-"/>
    <s v=""/>
    <s v="03/01/2026 20:08"/>
    <s v="-"/>
    <s v="J&amp;T COD"/>
    <s v="Tiktok"/>
    <s v="จ่ายทีหลัง / COD"/>
    <s v=""/>
    <s v="768802642742"/>
    <s v="03/01/2026 20:08"/>
  </r>
  <r>
    <x v="0"/>
    <x v="0"/>
    <n v="50"/>
    <n v="6"/>
    <s v="GPM40"/>
    <n v="200"/>
    <n v="0"/>
    <s v="ร้านที่2"/>
    <s v="ป***์ธิดา "/>
    <s v="กรุงเทพมหานคร"/>
    <s v="-"/>
    <s v=""/>
    <s v="03/01/2026 20:07"/>
    <s v="-"/>
    <s v="J&amp;T COD"/>
    <s v="Tiktok"/>
    <s v="จ่ายทีหลัง / COD"/>
    <s v=""/>
    <s v="768862466735"/>
    <s v="03/01/2026 20:08"/>
  </r>
  <r>
    <x v="0"/>
    <x v="0"/>
    <n v="50"/>
    <n v="6"/>
    <s v="GPM39"/>
    <n v="200"/>
    <n v="0"/>
    <s v="ร้านที่2"/>
    <s v="ช***า  ส***"/>
    <s v="ชัยนาท"/>
    <s v="-"/>
    <s v=""/>
    <s v="03/01/2026 20:07"/>
    <s v="-"/>
    <s v="J&amp;T Express"/>
    <s v="Tiktok"/>
    <s v="tiktok"/>
    <s v=""/>
    <s v="768839761756"/>
    <s v="03/01/2026 20:07"/>
  </r>
  <r>
    <x v="0"/>
    <x v="0"/>
    <n v="50"/>
    <n v="6"/>
    <s v="GPM38"/>
    <n v="200"/>
    <n v="0"/>
    <s v="ร้านที่2"/>
    <s v="ไ***ูดเยอะ เ***คอ"/>
    <s v="บุรีรัมย์"/>
    <s v="-"/>
    <s v=""/>
    <s v="03/01/2026 20:06"/>
    <s v="-"/>
    <s v="J&amp;T COD"/>
    <s v="Tiktok"/>
    <s v="จ่ายทีหลัง / COD"/>
    <s v=""/>
    <s v="768852189744"/>
    <s v="03/01/2026 20:07"/>
  </r>
  <r>
    <x v="1"/>
    <x v="1"/>
    <n v="66"/>
    <n v="2"/>
    <s v="GPM37"/>
    <n v="100"/>
    <n v="0"/>
    <s v="ร้านที่2"/>
    <s v="n***hamon1974gmail.com"/>
    <s v="สมุทรปราการ"/>
    <s v="-"/>
    <s v=""/>
    <s v="03/01/2026 20:05"/>
    <s v="-"/>
    <s v="Flash Express Thailand COD"/>
    <s v="Tiktok"/>
    <s v="จ่ายทีหลัง / COD"/>
    <s v=""/>
    <s v="THT02032CM18D6Z"/>
    <s v="03/01/2026 20:05"/>
  </r>
  <r>
    <x v="2"/>
    <x v="2"/>
    <n v="68"/>
    <n v="1"/>
    <s v="GPM37"/>
    <n v="100"/>
    <n v="0"/>
    <s v="ร้านที่2"/>
    <s v="n***hamon1974gmail.com"/>
    <s v="สมุทรปราการ"/>
    <s v="-"/>
    <s v=""/>
    <s v="03/01/2026 20:05"/>
    <s v="-"/>
    <s v="Flash Express Thailand COD"/>
    <s v="Tiktok"/>
    <s v="จ่ายทีหลัง / COD"/>
    <s v=""/>
    <s v="THT02032CM18D6Z"/>
    <s v="03/01/2026 20:05"/>
  </r>
  <r>
    <x v="1"/>
    <x v="1"/>
    <n v="66"/>
    <n v="2"/>
    <s v="GPM36"/>
    <n v="100"/>
    <n v="0"/>
    <s v="ร้านที่2"/>
    <s v="ว***ี  ม***พชร"/>
    <s v="ลำพูน"/>
    <s v="-"/>
    <s v=""/>
    <s v="03/01/2026 20:02"/>
    <s v="-"/>
    <s v="J&amp;T COD"/>
    <s v="Tiktok"/>
    <s v="จ่ายทีหลัง / COD"/>
    <s v=""/>
    <s v="768878685853"/>
    <s v="03/01/2026 20:02"/>
  </r>
  <r>
    <x v="2"/>
    <x v="2"/>
    <n v="68"/>
    <n v="1"/>
    <s v="GPM36"/>
    <n v="100"/>
    <n v="0"/>
    <s v="ร้านที่2"/>
    <s v="ว***ี  ม***พชร"/>
    <s v="ลำพูน"/>
    <s v="-"/>
    <s v=""/>
    <s v="03/01/2026 20:02"/>
    <s v="-"/>
    <s v="J&amp;T COD"/>
    <s v="Tiktok"/>
    <s v="จ่ายทีหลัง / COD"/>
    <s v=""/>
    <s v="768878685853"/>
    <s v="03/01/2026 20:02"/>
  </r>
  <r>
    <x v="1"/>
    <x v="1"/>
    <n v="66"/>
    <n v="2"/>
    <s v="GPM34"/>
    <n v="100"/>
    <n v="0"/>
    <s v="ร้านที่2"/>
    <s v="ส***พร อ***ฮาต"/>
    <s v="กรุงเทพฯ"/>
    <s v="-"/>
    <s v=""/>
    <s v="03/01/2026 20:01"/>
    <s v="-"/>
    <s v="J&amp;T COD"/>
    <s v="Tiktok"/>
    <s v="จ่ายทีหลัง / COD"/>
    <s v=""/>
    <s v="768896487866"/>
    <s v="03/01/2026 20:01"/>
  </r>
  <r>
    <x v="2"/>
    <x v="2"/>
    <n v="68"/>
    <n v="1"/>
    <s v="GPM34"/>
    <n v="100"/>
    <n v="0"/>
    <s v="ร้านที่2"/>
    <s v="ส***พร อ***ฮาต"/>
    <s v="กรุงเทพฯ"/>
    <s v="-"/>
    <s v=""/>
    <s v="03/01/2026 20:01"/>
    <s v="-"/>
    <s v="J&amp;T COD"/>
    <s v="Tiktok"/>
    <s v="จ่ายทีหลัง / COD"/>
    <s v=""/>
    <s v="768896487866"/>
    <s v="03/01/2026 20:01"/>
  </r>
  <r>
    <x v="9"/>
    <x v="11"/>
    <n v="109"/>
    <n v="1"/>
    <s v="GPM33"/>
    <n v="109"/>
    <n v="0"/>
    <s v="ร้านที่3"/>
    <s v="สถาพร จุ้ยลำเพ็ญ"/>
    <s v="บริษัท ไทยผลิตภัณฑ์ยิงซั่ม จำกัด   27 ม. 1 · บางกระสั้น/ Bang Krasan_x000a__x000a_บางปะอิน/ Bang Pa-inพระนครศรีอยุธยา/ Phra Nakhon Si Ayutthaya_x000a_13160"/>
    <s v="13160"/>
    <s v="660814400761"/>
    <s v="03/01/2026 20:00"/>
    <s v="-"/>
    <s v="Kerry_dropoff"/>
    <s v="Lazada"/>
    <s v="lazada"/>
    <s v=""/>
    <s v="LEXPU0644241718"/>
    <s v="03/01/2026 20:00"/>
  </r>
  <r>
    <x v="1"/>
    <x v="1"/>
    <n v="66"/>
    <n v="2"/>
    <s v="GPM32"/>
    <n v="100"/>
    <n v="0"/>
    <s v="ร้านที่2"/>
    <s v="ส***สินี ด***่น"/>
    <s v="นครสวรรค์"/>
    <s v="-"/>
    <s v=""/>
    <s v="03/01/2026 19:51"/>
    <s v="-"/>
    <s v="J&amp;T Express"/>
    <s v="Tiktok"/>
    <s v="tiktok"/>
    <s v=""/>
    <s v="768869280852"/>
    <s v="03/01/2026 19:51"/>
  </r>
  <r>
    <x v="2"/>
    <x v="2"/>
    <n v="68"/>
    <n v="1"/>
    <s v="GPM32"/>
    <n v="100"/>
    <n v="0"/>
    <s v="ร้านที่2"/>
    <s v="ส***สินี ด***่น"/>
    <s v="นครสวรรค์"/>
    <s v="-"/>
    <s v=""/>
    <s v="03/01/2026 19:51"/>
    <s v="-"/>
    <s v="J&amp;T Express"/>
    <s v="Tiktok"/>
    <s v="tiktok"/>
    <s v=""/>
    <s v="768869280852"/>
    <s v="03/01/2026 19:51"/>
  </r>
  <r>
    <x v="0"/>
    <x v="0"/>
    <n v="50"/>
    <n v="6"/>
    <s v="GPM31"/>
    <n v="200"/>
    <n v="0"/>
    <s v="ร้านที่2"/>
    <s v="แ***พราว"/>
    <s v="พัทลุง"/>
    <s v="-"/>
    <s v=""/>
    <s v="03/01/2026 19:51"/>
    <s v="-"/>
    <s v="J&amp;T COD"/>
    <s v="Tiktok"/>
    <s v="จ่ายทีหลัง / COD"/>
    <s v=""/>
    <s v="768827408856"/>
    <s v="03/01/2026 19:51"/>
  </r>
  <r>
    <x v="1"/>
    <x v="1"/>
    <n v="66"/>
    <n v="2"/>
    <s v="GPM29"/>
    <n v="200"/>
    <n v="0"/>
    <s v="ร้านที่2"/>
    <s v="S***ttra S***nnoi"/>
    <s v="ชุมพร"/>
    <s v="-"/>
    <s v=""/>
    <s v="03/01/2026 19:49"/>
    <s v="-"/>
    <s v="J&amp;T COD"/>
    <s v="Tiktok"/>
    <s v="จ่ายทีหลัง / COD"/>
    <s v=""/>
    <s v="768871021822"/>
    <s v="03/01/2026 19:49"/>
  </r>
  <r>
    <x v="2"/>
    <x v="2"/>
    <n v="68"/>
    <n v="1"/>
    <s v="GPM29"/>
    <n v="200"/>
    <n v="0"/>
    <s v="ร้านที่2"/>
    <s v="S***ttra S***nnoi"/>
    <s v="ชุมพร"/>
    <s v="-"/>
    <s v=""/>
    <s v="03/01/2026 19:49"/>
    <s v="-"/>
    <s v="J&amp;T COD"/>
    <s v="Tiktok"/>
    <s v="จ่ายทีหลัง / COD"/>
    <s v=""/>
    <s v="768871021822"/>
    <s v="03/01/2026 19:49"/>
  </r>
  <r>
    <x v="0"/>
    <x v="0"/>
    <n v="33.333333333333336"/>
    <n v="3"/>
    <s v="GPM29"/>
    <n v="200"/>
    <n v="0"/>
    <s v="ร้านที่2"/>
    <s v="S***ttra S***nnoi"/>
    <s v="ชุมพร"/>
    <s v="-"/>
    <s v=""/>
    <s v="03/01/2026 19:49"/>
    <s v="-"/>
    <s v="J&amp;T COD"/>
    <s v="Tiktok"/>
    <s v="จ่ายทีหลัง / COD"/>
    <s v=""/>
    <s v="768871021822"/>
    <s v="03/01/2026 19:49"/>
  </r>
  <r>
    <x v="1"/>
    <x v="1"/>
    <n v="66"/>
    <n v="2"/>
    <s v="GPM28"/>
    <n v="118"/>
    <n v="18"/>
    <s v="ร้านที่2"/>
    <s v="พ***ิศ"/>
    <s v="ระยอง"/>
    <s v="-"/>
    <s v=""/>
    <s v="03/01/2026 19:49"/>
    <s v="-"/>
    <s v="J&amp;T COD"/>
    <s v="Tiktok"/>
    <s v="จ่ายทีหลัง / COD"/>
    <s v=""/>
    <s v="768835464821"/>
    <s v="03/01/2026 19:49"/>
  </r>
  <r>
    <x v="2"/>
    <x v="2"/>
    <n v="68"/>
    <n v="1"/>
    <s v="GPM28"/>
    <n v="118"/>
    <n v="18"/>
    <s v="ร้านที่2"/>
    <s v="พ***ิศ"/>
    <s v="ระยอง"/>
    <s v="-"/>
    <s v=""/>
    <s v="03/01/2026 19:49"/>
    <s v="-"/>
    <s v="J&amp;T COD"/>
    <s v="Tiktok"/>
    <s v="จ่ายทีหลัง / COD"/>
    <s v=""/>
    <s v="768835464821"/>
    <s v="03/01/2026 19:49"/>
  </r>
  <r>
    <x v="0"/>
    <x v="0"/>
    <n v="50"/>
    <n v="6"/>
    <s v="GPM27"/>
    <n v="200"/>
    <n v="0"/>
    <s v="ร้านที่2"/>
    <s v="ท***ต้องตั้งด้วยอะ... น***ะ"/>
    <s v="ปราจีนบุรี"/>
    <s v="-"/>
    <s v=""/>
    <s v="03/01/2026 19:48"/>
    <s v="-"/>
    <s v="J&amp;T COD"/>
    <s v="Tiktok"/>
    <s v="จ่ายทีหลัง / COD"/>
    <s v=""/>
    <s v="768882792731"/>
    <s v="03/01/2026 19:48"/>
  </r>
  <r>
    <x v="0"/>
    <x v="0"/>
    <n v="40"/>
    <n v="10"/>
    <s v="GPM26"/>
    <n v="395"/>
    <n v="0"/>
    <s v="ร้านที่2"/>
    <s v="น*** เ***ยวกลาง"/>
    <s v="เทศบาลนครนครราชสีมา"/>
    <s v="-"/>
    <s v=""/>
    <s v="03/01/2026 19:46"/>
    <s v="-"/>
    <s v="J&amp;T COD"/>
    <s v="Tiktok"/>
    <s v="จ่ายทีหลัง / COD"/>
    <s v=""/>
    <s v="768871210855"/>
    <s v="03/01/2026 19:46"/>
  </r>
  <r>
    <x v="0"/>
    <x v="0"/>
    <n v="40"/>
    <n v="10"/>
    <s v="GPM25"/>
    <n v="400"/>
    <n v="0"/>
    <s v="ร้านที่2"/>
    <s v="ก***ักษณ์ เ***คำภา"/>
    <s v="นครราชสีมา"/>
    <s v="-"/>
    <s v=""/>
    <s v="03/01/2026 19:45"/>
    <s v="-"/>
    <s v="J&amp;T COD"/>
    <s v="Tiktok"/>
    <s v="จ่ายทีหลัง / COD"/>
    <s v=""/>
    <s v="768837417843"/>
    <s v="03/01/2026 19:45"/>
  </r>
  <r>
    <x v="0"/>
    <x v="0"/>
    <n v="50"/>
    <n v="6"/>
    <s v="GPM24"/>
    <n v="200"/>
    <n v="0"/>
    <s v="ร้านที่2"/>
    <s v="ธ***งษ์ บ***นอม"/>
    <s v="ราชบุรี"/>
    <s v="-"/>
    <s v=""/>
    <s v="03/01/2026 19:42"/>
    <s v="-"/>
    <s v="J&amp;T COD"/>
    <s v="Tiktok"/>
    <s v="จ่ายทีหลัง / COD"/>
    <s v=""/>
    <s v="768861591794"/>
    <s v="03/01/2026 19:42"/>
  </r>
  <r>
    <x v="0"/>
    <x v="0"/>
    <n v="40"/>
    <n v="10"/>
    <s v="GPM23"/>
    <n v="350"/>
    <n v="0"/>
    <s v="ร้านที่4"/>
    <s v="ส***ลี ป***ีตพลกรัง"/>
    <s v="นครราชสีมา"/>
    <s v="-"/>
    <s v=""/>
    <s v="03/01/2026 19:42"/>
    <s v="-"/>
    <s v="J&amp;T COD"/>
    <s v="Tiktok"/>
    <s v="จ่ายทีหลัง / COD"/>
    <s v=""/>
    <s v="768865414844"/>
    <s v="03/01/2026 19:42"/>
  </r>
  <r>
    <x v="9"/>
    <x v="10"/>
    <n v="139"/>
    <n v="1"/>
    <s v="GPM21"/>
    <n v="108.99"/>
    <n v="0"/>
    <s v="ร้านที่2"/>
    <s v="ช***ิษฐ์ พ***ุม"/>
    <s v="สงขลา"/>
    <s v="-"/>
    <s v=""/>
    <s v="03/01/2026 19:41"/>
    <s v="-"/>
    <s v="J&amp;T COD"/>
    <s v="Tiktok"/>
    <s v="จ่ายทีหลัง / COD"/>
    <s v=""/>
    <s v="768876926904"/>
    <s v="03/01/2026 19:41"/>
  </r>
  <r>
    <x v="0"/>
    <x v="0"/>
    <n v="50"/>
    <n v="12"/>
    <s v="GPM20"/>
    <n v="400"/>
    <n v="0"/>
    <s v="ร้านที่2"/>
    <s v="อ***รา"/>
    <s v="เทศบาลนครนครศรีธรรมราช"/>
    <s v="-"/>
    <s v=""/>
    <s v="03/01/2026 19:41"/>
    <s v="-"/>
    <s v="J&amp;T Express"/>
    <s v="Tiktok"/>
    <s v="tiktok"/>
    <s v=""/>
    <s v="768841757865"/>
    <s v="03/01/2026 19:41"/>
  </r>
  <r>
    <x v="0"/>
    <x v="0"/>
    <n v="50"/>
    <n v="6"/>
    <s v="GPM19"/>
    <n v="208"/>
    <n v="8"/>
    <s v="ร้านที่2"/>
    <s v="ฮ***ะห์  แ*"/>
    <s v="ยะลา"/>
    <s v="-"/>
    <s v=""/>
    <s v="03/01/2026 19:40"/>
    <s v="-"/>
    <s v="J&amp;T COD"/>
    <s v="Tiktok"/>
    <s v="จ่ายทีหลัง / COD"/>
    <s v=""/>
    <s v="768877596745"/>
    <s v="03/01/2026 19:40"/>
  </r>
  <r>
    <x v="0"/>
    <x v="0"/>
    <n v="50"/>
    <n v="6"/>
    <s v="GPM18"/>
    <n v="200"/>
    <n v="0"/>
    <s v="ร้านที่2"/>
    <s v="จ***รรณ ท***สม"/>
    <s v="ชัยภูมิ"/>
    <s v="-"/>
    <s v=""/>
    <s v="03/01/2026 19:38"/>
    <s v="-"/>
    <s v="J&amp;T COD"/>
    <s v="Tiktok"/>
    <s v="จ่ายทีหลัง / COD"/>
    <s v=""/>
    <s v="768833592741"/>
    <s v="03/01/2026 19:38"/>
  </r>
  <r>
    <x v="0"/>
    <x v="0"/>
    <n v="33.333333333333336"/>
    <n v="3"/>
    <s v="GPM17"/>
    <n v="100"/>
    <n v="0"/>
    <s v="ร้านที่2"/>
    <s v="น***ทิพย์"/>
    <s v="กาฬสินธุ์"/>
    <s v="-"/>
    <s v=""/>
    <s v="03/01/2026 19:38"/>
    <s v="-"/>
    <s v="J&amp;T Express"/>
    <s v="Tiktok"/>
    <s v="tiktok"/>
    <s v="ไม่เอารสกาแฟนะะคะเปลี่ยนเป็นรสอะไรก้ได้พอดีไม่กินกาแฟค่ะ"/>
    <s v="768858339900"/>
    <s v="03/01/2026 19:38"/>
  </r>
  <r>
    <x v="1"/>
    <x v="1"/>
    <n v="66"/>
    <n v="2"/>
    <s v="GPM16"/>
    <n v="100"/>
    <n v="0"/>
    <s v="ร้านที่2"/>
    <s v="ท***รรณ  จ***รัตน์"/>
    <s v="อ่างทอง"/>
    <s v="-"/>
    <s v=""/>
    <s v="03/01/2026 19:38"/>
    <s v="-"/>
    <s v="J&amp;T Express"/>
    <s v="Tiktok"/>
    <s v="tiktok"/>
    <s v=""/>
    <s v="768825268890"/>
    <s v="03/01/2026 19:37"/>
  </r>
  <r>
    <x v="2"/>
    <x v="2"/>
    <n v="68"/>
    <n v="1"/>
    <s v="GPM16"/>
    <n v="100"/>
    <n v="0"/>
    <s v="ร้านที่2"/>
    <s v="ท***รรณ  จ***รัตน์"/>
    <s v="อ่างทอง"/>
    <s v="-"/>
    <s v=""/>
    <s v="03/01/2026 19:38"/>
    <s v="-"/>
    <s v="J&amp;T Express"/>
    <s v="Tiktok"/>
    <s v="tiktok"/>
    <s v=""/>
    <s v="768825268890"/>
    <s v="03/01/2026 19:37"/>
  </r>
  <r>
    <x v="1"/>
    <x v="1"/>
    <n v="66"/>
    <n v="2"/>
    <s v="GPM15"/>
    <n v="100"/>
    <n v="0"/>
    <s v="ร้านที่2"/>
    <s v="ศ***ญญา โ***"/>
    <s v="สมุทรสาคร"/>
    <s v="-"/>
    <s v=""/>
    <s v="03/01/2026 19:35"/>
    <s v="-"/>
    <s v="J&amp;T COD"/>
    <s v="Tiktok"/>
    <s v="จ่ายทีหลัง / COD"/>
    <s v=""/>
    <s v="768803187876"/>
    <s v="03/01/2026 19:36"/>
  </r>
  <r>
    <x v="2"/>
    <x v="2"/>
    <n v="68"/>
    <n v="1"/>
    <s v="GPM15"/>
    <n v="100"/>
    <n v="0"/>
    <s v="ร้านที่2"/>
    <s v="ศ***ญญา โ***"/>
    <s v="สมุทรสาคร"/>
    <s v="-"/>
    <s v=""/>
    <s v="03/01/2026 19:35"/>
    <s v="-"/>
    <s v="J&amp;T COD"/>
    <s v="Tiktok"/>
    <s v="จ่ายทีหลัง / COD"/>
    <s v=""/>
    <s v="768803187876"/>
    <s v="03/01/2026 19:36"/>
  </r>
  <r>
    <x v="1"/>
    <x v="1"/>
    <n v="66"/>
    <n v="2"/>
    <s v="GPM14"/>
    <n v="100"/>
    <n v="0"/>
    <s v="ร้านที่2"/>
    <s v="ร***าพร ม***งา"/>
    <s v="ร้อยเอ็ด"/>
    <s v="-"/>
    <s v=""/>
    <s v="03/01/2026 19:34"/>
    <s v="-"/>
    <s v="J&amp;T COD"/>
    <s v="Tiktok"/>
    <s v="จ่ายทีหลัง / COD"/>
    <s v=""/>
    <s v="768873993871"/>
    <s v="03/01/2026 19:34"/>
  </r>
  <r>
    <x v="2"/>
    <x v="2"/>
    <n v="68"/>
    <n v="1"/>
    <s v="GPM14"/>
    <n v="100"/>
    <n v="0"/>
    <s v="ร้านที่2"/>
    <s v="ร***าพร ม***งา"/>
    <s v="ร้อยเอ็ด"/>
    <s v="-"/>
    <s v=""/>
    <s v="03/01/2026 19:34"/>
    <s v="-"/>
    <s v="J&amp;T COD"/>
    <s v="Tiktok"/>
    <s v="จ่ายทีหลัง / COD"/>
    <s v=""/>
    <s v="768873993871"/>
    <s v="03/01/2026 19:34"/>
  </r>
  <r>
    <x v="1"/>
    <x v="1"/>
    <n v="66"/>
    <n v="2"/>
    <s v="GPM12"/>
    <n v="100"/>
    <n v="0"/>
    <s v="ร้านที่2"/>
    <s v="B***Y"/>
    <s v="บึงกาฬ"/>
    <s v="-"/>
    <s v=""/>
    <s v="03/01/2026 19:33"/>
    <s v="-"/>
    <s v="J&amp;T COD"/>
    <s v="Tiktok"/>
    <s v="จ่ายทีหลัง / COD"/>
    <s v=""/>
    <s v="768821793876"/>
    <s v="03/01/2026 19:33"/>
  </r>
  <r>
    <x v="2"/>
    <x v="2"/>
    <n v="68"/>
    <n v="1"/>
    <s v="GPM12"/>
    <n v="100"/>
    <n v="0"/>
    <s v="ร้านที่2"/>
    <s v="B***Y"/>
    <s v="บึงกาฬ"/>
    <s v="-"/>
    <s v=""/>
    <s v="03/01/2026 19:33"/>
    <s v="-"/>
    <s v="J&amp;T COD"/>
    <s v="Tiktok"/>
    <s v="จ่ายทีหลัง / COD"/>
    <s v=""/>
    <s v="768821793876"/>
    <s v="03/01/2026 19:33"/>
  </r>
  <r>
    <x v="3"/>
    <x v="3"/>
    <n v="76"/>
    <n v="1"/>
    <s v="GPM10"/>
    <n v="76"/>
    <n v="0"/>
    <s v="ร้านที่3"/>
    <s v="กัณฐมณี ดรุณสนธยา"/>
    <s v="114/2  หมู่ 2 ซอยร้านอาหารครัวเชียงชื่น/บ้าน2ชั้นสีชมพู_x000a__x000a_พรหมพิราม/ Phrom Phiramพิษณุโลก/ Phitsanulok_x000a_65150"/>
    <s v="65150"/>
    <s v="660810406710"/>
    <s v="03/01/2026 19:32"/>
    <s v="-"/>
    <s v="Kerry_dropoff"/>
    <s v="Lazada"/>
    <s v="lazada"/>
    <s v=""/>
    <s v="TH610686S4GX1A"/>
    <s v="03/01/2026 19:32"/>
  </r>
  <r>
    <x v="11"/>
    <x v="14"/>
    <n v="66"/>
    <n v="1"/>
    <s v="GPM9"/>
    <n v="235"/>
    <n v="0"/>
    <s v="ร้านที่1"/>
    <s v="P******8"/>
    <s v="******มสะพานสังฆราช) ม.1  ถ.ลิ้นช้าง-เขาปูน ต.ปากแพรก ตำบลปากแพรก อำเภอเมืองกาญจนบุรี จังหวัดกาญจนบุรี 71000"/>
    <s v="71000"/>
    <s v="42"/>
    <s v="03/01/2026 19:32"/>
    <s v="-"/>
    <s v="SPX Express"/>
    <s v="Shopee"/>
    <s v="shopee"/>
    <s v=""/>
    <s v="TH263907797280I"/>
    <s v="03/01/2026 19:32"/>
  </r>
  <r>
    <x v="4"/>
    <x v="4"/>
    <n v="66"/>
    <n v="1"/>
    <s v="GPM9"/>
    <n v="235"/>
    <n v="0"/>
    <s v="ร้านที่1"/>
    <s v="P******8"/>
    <s v="******มสะพานสังฆราช) ม.1  ถ.ลิ้นช้าง-เขาปูน ต.ปากแพรก ตำบลปากแพรก อำเภอเมืองกาญจนบุรี จังหวัดกาญจนบุรี 71000"/>
    <s v="71000"/>
    <s v="42"/>
    <s v="03/01/2026 19:32"/>
    <s v="-"/>
    <s v="SPX Express"/>
    <s v="Shopee"/>
    <s v="shopee"/>
    <s v=""/>
    <s v="TH263907797280I"/>
    <s v="03/01/2026 19:32"/>
  </r>
  <r>
    <x v="3"/>
    <x v="5"/>
    <n v="67"/>
    <n v="1"/>
    <s v="GPM9"/>
    <n v="235"/>
    <n v="0"/>
    <s v="ร้านที่1"/>
    <s v="P******8"/>
    <s v="******มสะพานสังฆราช) ม.1  ถ.ลิ้นช้าง-เขาปูน ต.ปากแพรก ตำบลปากแพรก อำเภอเมืองกาญจนบุรี จังหวัดกาญจนบุรี 71000"/>
    <s v="71000"/>
    <s v="42"/>
    <s v="03/01/2026 19:32"/>
    <s v="-"/>
    <s v="SPX Express"/>
    <s v="Shopee"/>
    <s v="shopee"/>
    <s v=""/>
    <s v="TH263907797280I"/>
    <s v="03/01/2026 19:32"/>
  </r>
  <r>
    <x v="0"/>
    <x v="0"/>
    <n v="50"/>
    <n v="6"/>
    <s v="GPM8"/>
    <n v="200"/>
    <n v="0"/>
    <s v="ร้านที่2"/>
    <s v="a***y"/>
    <s v="พระนครศรีอยุธยา"/>
    <s v="-"/>
    <s v=""/>
    <s v="03/01/2026 19:30"/>
    <s v="-"/>
    <s v="J&amp;T COD"/>
    <s v="Tiktok"/>
    <s v="จ่ายทีหลัง / COD"/>
    <s v=""/>
    <s v="768895396732"/>
    <s v="03/01/2026 19:30"/>
  </r>
  <r>
    <x v="0"/>
    <x v="0"/>
    <n v="50"/>
    <n v="6"/>
    <s v="GPM7"/>
    <n v="200"/>
    <n v="0"/>
    <s v="ร้านที่2"/>
    <s v="น***ช ป***ตังโข"/>
    <s v="ยโสธร"/>
    <s v="-"/>
    <s v=""/>
    <s v="03/01/2026 19:28"/>
    <s v="-"/>
    <s v="J&amp;T COD"/>
    <s v="Tiktok"/>
    <s v="จ่ายทีหลัง / COD"/>
    <s v=""/>
    <s v="768866983710"/>
    <s v="03/01/2026 19:28"/>
  </r>
  <r>
    <x v="1"/>
    <x v="1"/>
    <n v="66"/>
    <n v="2"/>
    <s v="GPM5"/>
    <n v="208.99"/>
    <n v="0"/>
    <s v="ร้านที่2"/>
    <s v="น***า แ***ุญ"/>
    <s v="เทศบาลนครเชียงใหม่"/>
    <s v="-"/>
    <s v=""/>
    <s v="03/01/2026 19:27"/>
    <s v="-"/>
    <s v="J&amp;T Express"/>
    <s v="Tiktok"/>
    <s v="tiktok"/>
    <s v=""/>
    <s v="768816908985"/>
    <s v="03/01/2026 19:27"/>
  </r>
  <r>
    <x v="2"/>
    <x v="2"/>
    <n v="68"/>
    <n v="1"/>
    <s v="GPM5"/>
    <n v="208.99"/>
    <n v="0"/>
    <s v="ร้านที่2"/>
    <s v="น***า แ***ุญ"/>
    <s v="เทศบาลนครเชียงใหม่"/>
    <s v="-"/>
    <s v=""/>
    <s v="03/01/2026 19:27"/>
    <s v="-"/>
    <s v="J&amp;T Express"/>
    <s v="Tiktok"/>
    <s v="tiktok"/>
    <s v=""/>
    <s v="768816908985"/>
    <s v="03/01/2026 19:27"/>
  </r>
  <r>
    <x v="9"/>
    <x v="10"/>
    <n v="139"/>
    <n v="1"/>
    <s v="GPM5"/>
    <n v="208.99"/>
    <n v="0"/>
    <s v="ร้านที่2"/>
    <s v="น***า แ***ุญ"/>
    <s v="เทศบาลนครเชียงใหม่"/>
    <s v="-"/>
    <s v=""/>
    <s v="03/01/2026 19:27"/>
    <s v="-"/>
    <s v="J&amp;T Express"/>
    <s v="Tiktok"/>
    <s v="tiktok"/>
    <s v=""/>
    <s v="768816908985"/>
    <s v="03/01/2026 19:27"/>
  </r>
  <r>
    <x v="0"/>
    <x v="0"/>
    <n v="50"/>
    <n v="12"/>
    <s v="GPM4"/>
    <n v="500"/>
    <n v="0"/>
    <s v="ร้านที่2"/>
    <s v="ค***ึ้ง"/>
    <s v="สระบุรี"/>
    <s v="-"/>
    <s v=""/>
    <s v="03/01/2026 19:26"/>
    <s v="-"/>
    <s v="Flash Express Thailand"/>
    <s v="Tiktok"/>
    <s v="tiktok"/>
    <s v=""/>
    <s v="THT10032CM0ZF8Z"/>
    <s v="03/01/2026 19:25"/>
  </r>
  <r>
    <x v="0"/>
    <x v="0"/>
    <n v="33.333333333333336"/>
    <n v="3"/>
    <s v="GPM4"/>
    <n v="500"/>
    <n v="0"/>
    <s v="ร้านที่2"/>
    <s v="ค***ึ้ง"/>
    <s v="สระบุรี"/>
    <s v="-"/>
    <s v=""/>
    <s v="03/01/2026 19:26"/>
    <s v="-"/>
    <s v="Flash Express Thailand"/>
    <s v="Tiktok"/>
    <s v="tiktok"/>
    <s v=""/>
    <s v="THT10032CM0ZF8Z"/>
    <s v="03/01/2026 19:25"/>
  </r>
  <r>
    <x v="0"/>
    <x v="0"/>
    <n v="33.333333333333336"/>
    <n v="3"/>
    <s v="GPM3"/>
    <n v="100"/>
    <n v="0"/>
    <s v="ร้านที่2"/>
    <s v="ร***ธร พ***ำ"/>
    <s v="กำแพงเพชร"/>
    <s v="-"/>
    <s v=""/>
    <s v="03/01/2026 19:26"/>
    <s v="-"/>
    <s v="J&amp;T Express"/>
    <s v="Tiktok"/>
    <s v="tiktok"/>
    <s v=""/>
    <s v="768852439821"/>
    <s v="03/01/2026 19:25"/>
  </r>
  <r>
    <x v="0"/>
    <x v="0"/>
    <n v="33.333333333333336"/>
    <n v="3"/>
    <s v="GPM2"/>
    <n v="100"/>
    <n v="0"/>
    <s v="ร้านที่2"/>
    <s v="ร***ี บ***พิ่มพูล"/>
    <s v="เชียงใหม่"/>
    <s v="-"/>
    <s v=""/>
    <s v="03/01/2026 19:24"/>
    <s v="-"/>
    <s v="J&amp;T COD"/>
    <s v="Tiktok"/>
    <s v="จ่ายทีหลัง / COD"/>
    <s v=""/>
    <s v="768898420846"/>
    <s v="03/01/2026 19:24"/>
  </r>
  <r>
    <x v="1"/>
    <x v="1"/>
    <n v="66"/>
    <n v="2"/>
    <s v="GPL99"/>
    <n v="100"/>
    <n v="0"/>
    <s v="ร้านที่2"/>
    <s v="ไ***ตน์เพขรนิตย์"/>
    <s v="กรุงเทพฯ"/>
    <s v="-"/>
    <s v=""/>
    <s v="03/01/2026 19:19"/>
    <s v="-"/>
    <s v="J&amp;T COD"/>
    <s v="Tiktok"/>
    <s v="จ่ายทีหลัง / COD"/>
    <s v=""/>
    <s v="768822586862"/>
    <s v="03/01/2026 19:19"/>
  </r>
  <r>
    <x v="2"/>
    <x v="2"/>
    <n v="68"/>
    <n v="1"/>
    <s v="GPL99"/>
    <n v="100"/>
    <n v="0"/>
    <s v="ร้านที่2"/>
    <s v="ไ***ตน์เพขรนิตย์"/>
    <s v="กรุงเทพฯ"/>
    <s v="-"/>
    <s v=""/>
    <s v="03/01/2026 19:19"/>
    <s v="-"/>
    <s v="J&amp;T COD"/>
    <s v="Tiktok"/>
    <s v="จ่ายทีหลัง / COD"/>
    <s v=""/>
    <s v="768822586862"/>
    <s v="03/01/2026 19:19"/>
  </r>
  <r>
    <x v="1"/>
    <x v="1"/>
    <n v="66"/>
    <n v="2"/>
    <s v="GPL98"/>
    <n v="100"/>
    <n v="0"/>
    <s v="ร้านที่2"/>
    <s v="เ***วี เ***ผล"/>
    <s v="สุพรรณบุรี"/>
    <s v="-"/>
    <s v=""/>
    <s v="03/01/2026 19:17"/>
    <s v="-"/>
    <s v="J&amp;T Express"/>
    <s v="Tiktok"/>
    <s v="tiktok"/>
    <s v=""/>
    <s v="768800684901"/>
    <s v="03/01/2026 19:16"/>
  </r>
  <r>
    <x v="2"/>
    <x v="2"/>
    <n v="68"/>
    <n v="1"/>
    <s v="GPL98"/>
    <n v="100"/>
    <n v="0"/>
    <s v="ร้านที่2"/>
    <s v="เ***วี เ***ผล"/>
    <s v="สุพรรณบุรี"/>
    <s v="-"/>
    <s v=""/>
    <s v="03/01/2026 19:17"/>
    <s v="-"/>
    <s v="J&amp;T Express"/>
    <s v="Tiktok"/>
    <s v="tiktok"/>
    <s v=""/>
    <s v="768800684901"/>
    <s v="03/01/2026 19:16"/>
  </r>
  <r>
    <x v="0"/>
    <x v="0"/>
    <n v="65"/>
    <n v="9"/>
    <s v="GPL97"/>
    <n v="310"/>
    <n v="0"/>
    <s v="ร้านที่2"/>
    <s v="อ***ล"/>
    <s v="กรุงเทพฯ"/>
    <s v="-"/>
    <s v=""/>
    <s v="03/01/2026 19:17"/>
    <s v="-"/>
    <s v="J&amp;T Express"/>
    <s v="Tiktok"/>
    <s v="tiktok"/>
    <s v=""/>
    <s v="768861925904"/>
    <s v="03/01/2026 19:16"/>
  </r>
  <r>
    <x v="1"/>
    <x v="1"/>
    <n v="66"/>
    <n v="2"/>
    <s v="GPL95"/>
    <n v="100"/>
    <n v="0"/>
    <s v="ร้านที่2"/>
    <s v="d***67bj015e"/>
    <s v="สมุทรสงคราม"/>
    <s v="-"/>
    <s v=""/>
    <s v="03/01/2026 19:14"/>
    <s v="-"/>
    <s v="J&amp;T COD"/>
    <s v="Tiktok"/>
    <s v="จ่ายทีหลัง / COD"/>
    <s v=""/>
    <s v="768895267873"/>
    <s v="03/01/2026 19:14"/>
  </r>
  <r>
    <x v="2"/>
    <x v="2"/>
    <n v="68"/>
    <n v="1"/>
    <s v="GPL95"/>
    <n v="100"/>
    <n v="0"/>
    <s v="ร้านที่2"/>
    <s v="d***67bj015e"/>
    <s v="สมุทรสงคราม"/>
    <s v="-"/>
    <s v=""/>
    <s v="03/01/2026 19:14"/>
    <s v="-"/>
    <s v="J&amp;T COD"/>
    <s v="Tiktok"/>
    <s v="จ่ายทีหลัง / COD"/>
    <s v=""/>
    <s v="768895267873"/>
    <s v="03/01/2026 19:14"/>
  </r>
  <r>
    <x v="0"/>
    <x v="0"/>
    <n v="50"/>
    <n v="6"/>
    <s v="GPL94"/>
    <n v="200"/>
    <n v="0"/>
    <s v="ร้านที่2"/>
    <s v="บ***่ง ศ***าว"/>
    <s v="นครราชสีมา"/>
    <s v="-"/>
    <s v=""/>
    <s v="03/01/2026 19:13"/>
    <s v="-"/>
    <s v="J&amp;T COD"/>
    <s v="Tiktok"/>
    <s v="จ่ายทีหลัง / COD"/>
    <s v=""/>
    <s v="768813076765"/>
    <s v="03/01/2026 19:13"/>
  </r>
  <r>
    <x v="0"/>
    <x v="0"/>
    <n v="33.333333333333336"/>
    <n v="3"/>
    <s v="GPL92"/>
    <n v="100"/>
    <n v="0"/>
    <s v="ร้านที่4"/>
    <s v="แ***"/>
    <s v="ชัยภูมิ"/>
    <s v="-"/>
    <s v=""/>
    <s v="03/01/2026 19:12"/>
    <s v="-"/>
    <s v="J&amp;T Express"/>
    <s v="Tiktok"/>
    <s v="tiktok"/>
    <s v=""/>
    <s v="768816611894"/>
    <s v="03/01/2026 19:12"/>
  </r>
  <r>
    <x v="1"/>
    <x v="1"/>
    <n v="66"/>
    <n v="2"/>
    <s v="GPL91"/>
    <n v="138"/>
    <n v="38"/>
    <s v="ร้านที่2"/>
    <s v="ร***ี เ***ยมศักดิ์"/>
    <s v="ร้อยเอ็ด"/>
    <s v="-"/>
    <s v=""/>
    <s v="03/01/2026 19:10"/>
    <s v="-"/>
    <s v="J&amp;T COD"/>
    <s v="Tiktok"/>
    <s v="จ่ายทีหลัง / COD"/>
    <s v=""/>
    <s v="768844662876"/>
    <s v="03/01/2026 19:10"/>
  </r>
  <r>
    <x v="2"/>
    <x v="2"/>
    <n v="68"/>
    <n v="1"/>
    <s v="GPL91"/>
    <n v="138"/>
    <n v="38"/>
    <s v="ร้านที่2"/>
    <s v="ร***ี เ***ยมศักดิ์"/>
    <s v="ร้อยเอ็ด"/>
    <s v="-"/>
    <s v=""/>
    <s v="03/01/2026 19:10"/>
    <s v="-"/>
    <s v="J&amp;T COD"/>
    <s v="Tiktok"/>
    <s v="จ่ายทีหลัง / COD"/>
    <s v=""/>
    <s v="768844662876"/>
    <s v="03/01/2026 19:10"/>
  </r>
  <r>
    <x v="1"/>
    <x v="1"/>
    <n v="66"/>
    <n v="4"/>
    <s v="GPL90"/>
    <n v="200"/>
    <n v="0"/>
    <s v="ร้านที่2"/>
    <s v="อ***มา"/>
    <s v="ปทุมธานี"/>
    <s v="-"/>
    <s v=""/>
    <s v="03/01/2026 19:10"/>
    <s v="-"/>
    <s v="J&amp;T COD"/>
    <s v="Tiktok"/>
    <s v="จ่ายทีหลัง / COD"/>
    <s v=""/>
    <s v="768853902972"/>
    <s v="03/01/2026 19:10"/>
  </r>
  <r>
    <x v="2"/>
    <x v="2"/>
    <n v="68"/>
    <n v="2"/>
    <s v="GPL90"/>
    <n v="200"/>
    <n v="0"/>
    <s v="ร้านที่2"/>
    <s v="อ***มา"/>
    <s v="ปทุมธานี"/>
    <s v="-"/>
    <s v=""/>
    <s v="03/01/2026 19:10"/>
    <s v="-"/>
    <s v="J&amp;T COD"/>
    <s v="Tiktok"/>
    <s v="จ่ายทีหลัง / COD"/>
    <s v=""/>
    <s v="768853902972"/>
    <s v="03/01/2026 19:10"/>
  </r>
  <r>
    <x v="0"/>
    <x v="0"/>
    <n v="40"/>
    <n v="10"/>
    <s v="GPL89"/>
    <n v="395"/>
    <n v="0"/>
    <s v="ร้านที่2"/>
    <s v="ป***นุช  ท***"/>
    <s v="ขอนแก่น"/>
    <s v="-"/>
    <s v=""/>
    <s v="03/01/2026 19:05"/>
    <s v="-"/>
    <s v="J&amp;T Express"/>
    <s v="Tiktok"/>
    <s v="tiktok"/>
    <s v=""/>
    <s v="768803339846"/>
    <s v="03/01/2026 19:05"/>
  </r>
  <r>
    <x v="9"/>
    <x v="10"/>
    <n v="139"/>
    <n v="1"/>
    <s v="GPL87"/>
    <n v="109.99"/>
    <n v="1"/>
    <s v="ร้านที่2"/>
    <s v="ล***  ว***พิมพ์ทอง"/>
    <s v="พระนครศรีอยุธยา"/>
    <s v="-"/>
    <s v=""/>
    <s v="03/01/2026 19:05"/>
    <s v="-"/>
    <s v="J&amp;T Express"/>
    <s v="Tiktok"/>
    <s v="tiktok"/>
    <s v=""/>
    <s v="768860944876"/>
    <s v="03/01/2026 19:05"/>
  </r>
  <r>
    <x v="0"/>
    <x v="0"/>
    <n v="50"/>
    <n v="6"/>
    <s v="GPL86"/>
    <n v="200"/>
    <n v="0"/>
    <s v="ร้านที่2"/>
    <s v="บ***ย็น ย***าบ่อ"/>
    <s v="อุดรธานี"/>
    <s v="-"/>
    <s v=""/>
    <s v="03/01/2026 19:03"/>
    <s v="-"/>
    <s v="J&amp;T COD"/>
    <s v="Tiktok"/>
    <s v="จ่ายทีหลัง / COD"/>
    <s v=""/>
    <s v="768829852711"/>
    <s v="03/01/2026 19:04"/>
  </r>
  <r>
    <x v="1"/>
    <x v="1"/>
    <n v="66"/>
    <n v="2"/>
    <s v="GPL85"/>
    <n v="100"/>
    <n v="0"/>
    <s v="ร้านที่2"/>
    <s v="บ**"/>
    <s v="นนทบุรี"/>
    <s v="-"/>
    <s v=""/>
    <s v="03/01/2026 19:02"/>
    <s v="-"/>
    <s v="J&amp;T COD"/>
    <s v="Tiktok"/>
    <s v="จ่ายทีหลัง / COD"/>
    <s v=""/>
    <s v="768872067832"/>
    <s v="03/01/2026 19:02"/>
  </r>
  <r>
    <x v="2"/>
    <x v="2"/>
    <n v="68"/>
    <n v="1"/>
    <s v="GPL85"/>
    <n v="100"/>
    <n v="0"/>
    <s v="ร้านที่2"/>
    <s v="บ**"/>
    <s v="นนทบุรี"/>
    <s v="-"/>
    <s v=""/>
    <s v="03/01/2026 19:02"/>
    <s v="-"/>
    <s v="J&amp;T COD"/>
    <s v="Tiktok"/>
    <s v="จ่ายทีหลัง / COD"/>
    <s v=""/>
    <s v="768872067832"/>
    <s v="03/01/2026 19:02"/>
  </r>
  <r>
    <x v="0"/>
    <x v="0"/>
    <n v="33.333333333333336"/>
    <n v="3"/>
    <s v="GPL84"/>
    <n v="100"/>
    <n v="0"/>
    <s v="ร้านที่4"/>
    <s v="ว***า ฟ***ำ"/>
    <s v="กรุงเทพฯ"/>
    <s v="-"/>
    <s v=""/>
    <s v="03/01/2026 19:00"/>
    <s v="-"/>
    <s v="J&amp;T COD"/>
    <s v="Tiktok"/>
    <s v="จ่ายทีหลัง / COD"/>
    <s v=""/>
    <s v="768867943852"/>
    <s v="03/01/2026 19:00"/>
  </r>
  <r>
    <x v="1"/>
    <x v="1"/>
    <n v="66"/>
    <n v="2"/>
    <s v="GPL82"/>
    <n v="100"/>
    <n v="0"/>
    <s v="ร้านที่2"/>
    <s v="เ***ัย​ อ***อระเฮม"/>
    <s v="นนทบุรี"/>
    <s v="-"/>
    <s v=""/>
    <s v="03/01/2026 18:59"/>
    <s v="-"/>
    <s v="Flash Express Thailand"/>
    <s v="Tiktok"/>
    <s v="tiktok"/>
    <s v=""/>
    <s v="THT03062CM10N8Z"/>
    <s v="03/01/2026 18:58"/>
  </r>
  <r>
    <x v="2"/>
    <x v="2"/>
    <n v="68"/>
    <n v="1"/>
    <s v="GPL82"/>
    <n v="100"/>
    <n v="0"/>
    <s v="ร้านที่2"/>
    <s v="เ***ัย​ อ***อระเฮม"/>
    <s v="นนทบุรี"/>
    <s v="-"/>
    <s v=""/>
    <s v="03/01/2026 18:59"/>
    <s v="-"/>
    <s v="Flash Express Thailand"/>
    <s v="Tiktok"/>
    <s v="tiktok"/>
    <s v=""/>
    <s v="THT03062CM10N8Z"/>
    <s v="03/01/2026 18:58"/>
  </r>
  <r>
    <x v="1"/>
    <x v="1"/>
    <n v="66"/>
    <n v="2"/>
    <s v="GPL81"/>
    <n v="100"/>
    <n v="0"/>
    <s v="ร้านที่2"/>
    <s v="ไ***ตร ร***์วิเศษ"/>
    <s v="ปทุมธานี"/>
    <s v="-"/>
    <s v=""/>
    <s v="03/01/2026 18:56"/>
    <s v="-"/>
    <s v="J&amp;T COD"/>
    <s v="Tiktok"/>
    <s v="จ่ายทีหลัง / COD"/>
    <s v=""/>
    <s v="768845394881"/>
    <s v="03/01/2026 18:57"/>
  </r>
  <r>
    <x v="2"/>
    <x v="2"/>
    <n v="68"/>
    <n v="1"/>
    <s v="GPL81"/>
    <n v="100"/>
    <n v="0"/>
    <s v="ร้านที่2"/>
    <s v="ไ***ตร ร***์วิเศษ"/>
    <s v="ปทุมธานี"/>
    <s v="-"/>
    <s v=""/>
    <s v="03/01/2026 18:56"/>
    <s v="-"/>
    <s v="J&amp;T COD"/>
    <s v="Tiktok"/>
    <s v="จ่ายทีหลัง / COD"/>
    <s v=""/>
    <s v="768845394881"/>
    <s v="03/01/2026 18:57"/>
  </r>
  <r>
    <x v="1"/>
    <x v="1"/>
    <n v="66"/>
    <n v="2"/>
    <s v="GPL80"/>
    <n v="100"/>
    <n v="0"/>
    <s v="ร้านที่2"/>
    <s v="C***Y"/>
    <s v="กรุงเทพฯ"/>
    <s v="-"/>
    <s v=""/>
    <s v="03/01/2026 18:55"/>
    <s v="-"/>
    <s v="J&amp;T Express"/>
    <s v="Tiktok"/>
    <s v="tiktok"/>
    <s v=""/>
    <s v="768862194881"/>
    <s v="03/01/2026 18:55"/>
  </r>
  <r>
    <x v="2"/>
    <x v="2"/>
    <n v="68"/>
    <n v="1"/>
    <s v="GPL80"/>
    <n v="100"/>
    <n v="0"/>
    <s v="ร้านที่2"/>
    <s v="C***Y"/>
    <s v="กรุงเทพฯ"/>
    <s v="-"/>
    <s v=""/>
    <s v="03/01/2026 18:55"/>
    <s v="-"/>
    <s v="J&amp;T Express"/>
    <s v="Tiktok"/>
    <s v="tiktok"/>
    <s v=""/>
    <s v="768862194881"/>
    <s v="03/01/2026 18:55"/>
  </r>
  <r>
    <x v="4"/>
    <x v="4"/>
    <n v="78"/>
    <n v="3"/>
    <s v="GPL79"/>
    <n v="234"/>
    <n v="0"/>
    <s v="ร้านที่1"/>
    <s v="ย******ญ"/>
    <s v="******นภูเหล็ก, ตำบลภูเหล็ก, อำเภอบ้านไผ่ ตำบลภูเหล็ก อำเภอบ้านไผ่ จังหวัดขอนแก่น 40110"/>
    <s v="40110"/>
    <s v="39"/>
    <s v="03/01/2026 18:54"/>
    <s v="-"/>
    <s v="SPX Express"/>
    <s v="Shopee"/>
    <s v="shopee"/>
    <s v=""/>
    <s v="TH2631999802308"/>
    <s v="03/01/2026 18:54"/>
  </r>
  <r>
    <x v="1"/>
    <x v="1"/>
    <n v="66"/>
    <n v="4"/>
    <s v="GPL78"/>
    <n v="300"/>
    <n v="0"/>
    <s v="ร้านที่2"/>
    <s v="ป***สริฐ เ***บุญ"/>
    <s v="ชัยนาท"/>
    <s v="-"/>
    <s v=""/>
    <s v="03/01/2026 18:54"/>
    <s v="-"/>
    <s v="J&amp;T Express"/>
    <s v="Tiktok"/>
    <s v="tiktok"/>
    <s v=""/>
    <s v="768840451853"/>
    <s v="03/01/2026 18:54"/>
  </r>
  <r>
    <x v="2"/>
    <x v="2"/>
    <n v="68"/>
    <n v="2"/>
    <s v="GPL78"/>
    <n v="300"/>
    <n v="0"/>
    <s v="ร้านที่2"/>
    <s v="ป***สริฐ เ***บุญ"/>
    <s v="ชัยนาท"/>
    <s v="-"/>
    <s v=""/>
    <s v="03/01/2026 18:54"/>
    <s v="-"/>
    <s v="J&amp;T Express"/>
    <s v="Tiktok"/>
    <s v="tiktok"/>
    <s v=""/>
    <s v="768840451853"/>
    <s v="03/01/2026 18:54"/>
  </r>
  <r>
    <x v="0"/>
    <x v="0"/>
    <n v="33.333333333333336"/>
    <n v="3"/>
    <s v="GPL78"/>
    <n v="300"/>
    <n v="0"/>
    <s v="ร้านที่2"/>
    <s v="ป***สริฐ เ***บุญ"/>
    <s v="ชัยนาท"/>
    <s v="-"/>
    <s v=""/>
    <s v="03/01/2026 18:54"/>
    <s v="-"/>
    <s v="J&amp;T Express"/>
    <s v="Tiktok"/>
    <s v="tiktok"/>
    <s v=""/>
    <s v="768840451853"/>
    <s v="03/01/2026 18:54"/>
  </r>
  <r>
    <x v="10"/>
    <x v="13"/>
    <n v="13"/>
    <n v="2"/>
    <s v="GPL77"/>
    <n v="30"/>
    <n v="4"/>
    <s v="ร้านที่1"/>
    <s v="ศ******า"/>
    <s v="******ัว จ.นครสวรรค์ ตำบลหนองกลับ อำเภอหนองบัว จังหวัดนครสวรรค์ 60110"/>
    <s v="60110"/>
    <s v="51"/>
    <s v="03/01/2026 19:22"/>
    <s v="-"/>
    <s v="SPX Express"/>
    <s v="Shopee"/>
    <s v="shopee"/>
    <s v=""/>
    <s v="TH265075549241W"/>
    <s v="03/01/2026 18:52"/>
  </r>
  <r>
    <x v="1"/>
    <x v="1"/>
    <n v="66"/>
    <n v="2"/>
    <s v="GPL76"/>
    <n v="115"/>
    <n v="15"/>
    <s v="ร้านที่2"/>
    <s v="ส***พร อ***ตพงศ์"/>
    <s v="ปทุมธานี"/>
    <s v="-"/>
    <s v=""/>
    <s v="03/01/2026 18:49"/>
    <s v="-"/>
    <s v="Flash Express Thailand COD"/>
    <s v="Tiktok"/>
    <s v="จ่ายทีหลัง / COD"/>
    <s v=""/>
    <s v="THT04062CM12V4Z"/>
    <s v="03/01/2026 18:49"/>
  </r>
  <r>
    <x v="2"/>
    <x v="2"/>
    <n v="68"/>
    <n v="1"/>
    <s v="GPL76"/>
    <n v="115"/>
    <n v="15"/>
    <s v="ร้านที่2"/>
    <s v="ส***พร อ***ตพงศ์"/>
    <s v="ปทุมธานี"/>
    <s v="-"/>
    <s v=""/>
    <s v="03/01/2026 18:49"/>
    <s v="-"/>
    <s v="Flash Express Thailand COD"/>
    <s v="Tiktok"/>
    <s v="จ่ายทีหลัง / COD"/>
    <s v=""/>
    <s v="THT04062CM12V4Z"/>
    <s v="03/01/2026 18:49"/>
  </r>
  <r>
    <x v="0"/>
    <x v="0"/>
    <n v="50"/>
    <n v="12"/>
    <s v="GPL75"/>
    <n v="400"/>
    <n v="0"/>
    <s v="ร้านที่2"/>
    <s v="ย***ัชญ์ ว***พินิจ"/>
    <s v="นนทบุรี"/>
    <s v="-"/>
    <s v=""/>
    <s v="03/01/2026 18:47"/>
    <s v="-"/>
    <s v="Flash Express Thailand COD"/>
    <s v="Tiktok"/>
    <s v="จ่ายทีหลัง / COD"/>
    <s v=""/>
    <s v="THT03062CM15V4Z"/>
    <s v="03/01/2026 18:47"/>
  </r>
  <r>
    <x v="0"/>
    <x v="0"/>
    <n v="33.333333333333336"/>
    <n v="3"/>
    <s v="GPL74"/>
    <n v="115"/>
    <n v="15"/>
    <s v="ร้านที่2"/>
    <s v="ค** ม*** พ***ฒ"/>
    <s v="กรุงเทพฯ"/>
    <s v="-"/>
    <s v=""/>
    <s v="03/01/2026 18:44"/>
    <s v="-"/>
    <s v="J&amp;T COD"/>
    <s v="Tiktok"/>
    <s v="จ่ายทีหลัง / COD"/>
    <s v=""/>
    <s v="768883820891"/>
    <s v="03/01/2026 18:44"/>
  </r>
  <r>
    <x v="0"/>
    <x v="0"/>
    <n v="50"/>
    <n v="12"/>
    <s v="GPL73"/>
    <n v="400"/>
    <n v="0"/>
    <s v="ร้านที่2"/>
    <s v="ก***ิการ์"/>
    <s v="พิษณุโลก"/>
    <s v="-"/>
    <s v=""/>
    <s v="03/01/2026 18:42"/>
    <s v="-"/>
    <s v="J&amp;T COD"/>
    <s v="Tiktok"/>
    <s v="จ่ายทีหลัง / COD"/>
    <s v=""/>
    <s v="768851645903"/>
    <s v="03/01/2026 18:42"/>
  </r>
  <r>
    <x v="1"/>
    <x v="1"/>
    <n v="66"/>
    <n v="2"/>
    <s v="GPL72"/>
    <n v="100"/>
    <n v="0"/>
    <s v="ร้านที่2"/>
    <s v="ก***านท์  เ***ญสิน"/>
    <s v="พังงา"/>
    <s v="-"/>
    <s v=""/>
    <s v="03/01/2026 18:41"/>
    <s v="-"/>
    <s v="J&amp;T COD"/>
    <s v="Tiktok"/>
    <s v="จ่ายทีหลัง / COD"/>
    <s v=""/>
    <s v="768807596874"/>
    <s v="03/01/2026 18:41"/>
  </r>
  <r>
    <x v="2"/>
    <x v="2"/>
    <n v="68"/>
    <n v="1"/>
    <s v="GPL72"/>
    <n v="100"/>
    <n v="0"/>
    <s v="ร้านที่2"/>
    <s v="ก***านท์  เ***ญสิน"/>
    <s v="พังงา"/>
    <s v="-"/>
    <s v=""/>
    <s v="03/01/2026 18:41"/>
    <s v="-"/>
    <s v="J&amp;T COD"/>
    <s v="Tiktok"/>
    <s v="จ่ายทีหลัง / COD"/>
    <s v=""/>
    <s v="768807596874"/>
    <s v="03/01/2026 18:41"/>
  </r>
  <r>
    <x v="1"/>
    <x v="1"/>
    <n v="66"/>
    <n v="2"/>
    <s v="GPL71"/>
    <n v="100"/>
    <n v="0"/>
    <s v="ร้านที่2"/>
    <s v="เ**"/>
    <s v="ขอนแก่น"/>
    <s v="-"/>
    <s v=""/>
    <s v="03/01/2026 18:36"/>
    <s v="-"/>
    <s v="J&amp;T Express"/>
    <s v="Tiktok"/>
    <s v="tiktok"/>
    <s v=""/>
    <s v="768842487814"/>
    <s v="03/01/2026 18:36"/>
  </r>
  <r>
    <x v="2"/>
    <x v="2"/>
    <n v="68"/>
    <n v="1"/>
    <s v="GPL71"/>
    <n v="100"/>
    <n v="0"/>
    <s v="ร้านที่2"/>
    <s v="เ**"/>
    <s v="ขอนแก่น"/>
    <s v="-"/>
    <s v=""/>
    <s v="03/01/2026 18:36"/>
    <s v="-"/>
    <s v="J&amp;T Express"/>
    <s v="Tiktok"/>
    <s v="tiktok"/>
    <s v=""/>
    <s v="768842487814"/>
    <s v="03/01/2026 18:36"/>
  </r>
  <r>
    <x v="0"/>
    <x v="0"/>
    <n v="50"/>
    <n v="6"/>
    <s v="GPL70"/>
    <n v="208"/>
    <n v="8"/>
    <s v="ร้านที่2"/>
    <s v="ป***า แ** เ**"/>
    <s v="ยะลา"/>
    <s v="-"/>
    <s v=""/>
    <s v="03/01/2026 18:35"/>
    <s v="-"/>
    <s v="J&amp;T COD"/>
    <s v="Tiktok"/>
    <s v="จ่ายทีหลัง / COD"/>
    <s v=""/>
    <s v="768895777731"/>
    <s v="03/01/2026 18:35"/>
  </r>
  <r>
    <x v="1"/>
    <x v="1"/>
    <n v="66"/>
    <n v="2"/>
    <s v="GPL69"/>
    <n v="100"/>
    <n v="0"/>
    <s v="ร้านที่2"/>
    <s v="เ***รัตน์ พ***มมูล"/>
    <s v="นครราชสีมา"/>
    <s v="-"/>
    <s v=""/>
    <s v="03/01/2026 18:35"/>
    <s v="-"/>
    <s v="J&amp;T COD"/>
    <s v="Tiktok"/>
    <s v="จ่ายทีหลัง / COD"/>
    <s v=""/>
    <s v="768828798861"/>
    <s v="03/01/2026 18:35"/>
  </r>
  <r>
    <x v="2"/>
    <x v="2"/>
    <n v="68"/>
    <n v="1"/>
    <s v="GPL69"/>
    <n v="100"/>
    <n v="0"/>
    <s v="ร้านที่2"/>
    <s v="เ***รัตน์ พ***มมูล"/>
    <s v="นครราชสีมา"/>
    <s v="-"/>
    <s v=""/>
    <s v="03/01/2026 18:35"/>
    <s v="-"/>
    <s v="J&amp;T COD"/>
    <s v="Tiktok"/>
    <s v="จ่ายทีหลัง / COD"/>
    <s v=""/>
    <s v="768828798861"/>
    <s v="03/01/2026 18:35"/>
  </r>
  <r>
    <x v="0"/>
    <x v="0"/>
    <n v="33.333333333333336"/>
    <n v="3"/>
    <s v="GPL68"/>
    <n v="100"/>
    <n v="0"/>
    <s v="ร้านที่2"/>
    <s v="ร***ี ม***จีน"/>
    <s v="นนทบุรี"/>
    <s v="-"/>
    <s v=""/>
    <s v="03/01/2026 18:35"/>
    <s v="-"/>
    <s v="Flash Express Thailand"/>
    <s v="Tiktok"/>
    <s v="tiktok"/>
    <s v=""/>
    <s v="THT03062CP1U57Z"/>
    <s v="03/01/2026 18:35"/>
  </r>
  <r>
    <x v="0"/>
    <x v="0"/>
    <n v="50"/>
    <n v="6"/>
    <s v="GPL67"/>
    <n v="200"/>
    <n v="0"/>
    <s v="ร้านที่2"/>
    <s v="โ** ว***ร"/>
    <s v="สมุทรปราการ"/>
    <s v="-"/>
    <s v=""/>
    <s v="03/01/2026 18:35"/>
    <s v="-"/>
    <s v="Flash Express Thailand"/>
    <s v="Tiktok"/>
    <s v="tiktok"/>
    <s v=""/>
    <s v="THT02032CP1FB1Z"/>
    <s v="03/01/2026 18:35"/>
  </r>
  <r>
    <x v="0"/>
    <x v="0"/>
    <n v="33.333333333333336"/>
    <n v="6"/>
    <s v="GPL66"/>
    <n v="200"/>
    <n v="0"/>
    <s v="ร้านที่2"/>
    <s v="P***w"/>
    <s v="นครปฐม"/>
    <s v="-"/>
    <s v=""/>
    <s v="03/01/2026 18:32"/>
    <s v="-"/>
    <s v="J&amp;T COD"/>
    <s v="Tiktok"/>
    <s v="จ่ายทีหลัง / COD"/>
    <s v="ขอเป็น ฝอยทอง2  เผือก3  เนย1"/>
    <s v="768816044765"/>
    <s v="03/01/2026 18:32"/>
  </r>
  <r>
    <x v="0"/>
    <x v="0"/>
    <n v="50"/>
    <n v="6"/>
    <s v="GPL65"/>
    <n v="200"/>
    <n v="0"/>
    <s v="ร้านที่2"/>
    <s v="ณ***ร จ***"/>
    <s v="กรุงเทพฯ"/>
    <s v="-"/>
    <s v=""/>
    <s v="03/01/2026 18:32"/>
    <s v="-"/>
    <s v="J&amp;T Express"/>
    <s v="Tiktok"/>
    <s v="tiktok"/>
    <s v=""/>
    <s v="768837849743"/>
    <s v="03/01/2026 18:31"/>
  </r>
  <r>
    <x v="1"/>
    <x v="1"/>
    <n v="66"/>
    <n v="2"/>
    <s v="GPL64"/>
    <n v="100"/>
    <n v="0"/>
    <s v="ร้านที่2"/>
    <s v="ช***าธร  ฉ***ธนโสภณ"/>
    <s v="กรุงเทพฯ"/>
    <s v="-"/>
    <s v=""/>
    <s v="03/01/2026 18:32"/>
    <s v="-"/>
    <s v="Flash Express Thailand"/>
    <s v="Tiktok"/>
    <s v="tiktok"/>
    <s v=""/>
    <s v="THT01372CP1FX3Z"/>
    <s v="03/01/2026 18:31"/>
  </r>
  <r>
    <x v="2"/>
    <x v="2"/>
    <n v="68"/>
    <n v="1"/>
    <s v="GPL64"/>
    <n v="100"/>
    <n v="0"/>
    <s v="ร้านที่2"/>
    <s v="ช***าธร  ฉ***ธนโสภณ"/>
    <s v="กรุงเทพฯ"/>
    <s v="-"/>
    <s v=""/>
    <s v="03/01/2026 18:32"/>
    <s v="-"/>
    <s v="Flash Express Thailand"/>
    <s v="Tiktok"/>
    <s v="tiktok"/>
    <s v=""/>
    <s v="THT01372CP1FX3Z"/>
    <s v="03/01/2026 18:31"/>
  </r>
  <r>
    <x v="0"/>
    <x v="0"/>
    <n v="50"/>
    <n v="6"/>
    <s v="GPL63"/>
    <n v="200"/>
    <n v="0"/>
    <s v="ร้านที่2"/>
    <s v="น*** ล***ลม"/>
    <s v="ประจวบคีรีขันธ์"/>
    <s v="-"/>
    <s v=""/>
    <s v="03/01/2026 18:31"/>
    <s v="-"/>
    <s v="J&amp;T COD"/>
    <s v="Tiktok"/>
    <s v="จ่ายทีหลัง / COD"/>
    <s v=""/>
    <s v="768894243795"/>
    <s v="03/01/2026 18:31"/>
  </r>
  <r>
    <x v="3"/>
    <x v="5"/>
    <n v="66.333333333333329"/>
    <n v="3"/>
    <s v="GPL62"/>
    <n v="240"/>
    <n v="0"/>
    <s v="ร้านที่1"/>
    <s v="ว******ร"/>
    <s v="****** สุดซอย แขวงพลับพลา เขตวังทองหลาง จังหวัดกรุงเทพมหานคร 10310"/>
    <s v="10310"/>
    <s v="49"/>
    <s v="03/01/2026 18:29"/>
    <s v="-"/>
    <s v="SPX Express"/>
    <s v="Shopee"/>
    <s v="shopee"/>
    <s v=""/>
    <s v="TH268367848562E"/>
    <s v="03/01/2026 18:29"/>
  </r>
  <r>
    <x v="1"/>
    <x v="1"/>
    <n v="66"/>
    <n v="6"/>
    <s v="GPL61"/>
    <n v="300"/>
    <n v="0"/>
    <s v="ร้านที่2"/>
    <s v="ส*** อ***ะกนก"/>
    <s v="อุดรธานี"/>
    <s v="-"/>
    <s v=""/>
    <s v="03/01/2026 18:28"/>
    <s v="-"/>
    <s v="J&amp;T COD"/>
    <s v="Tiktok"/>
    <s v="จ่ายทีหลัง / COD"/>
    <s v=""/>
    <s v="768863457880"/>
    <s v="03/01/2026 18:28"/>
  </r>
  <r>
    <x v="2"/>
    <x v="2"/>
    <n v="68"/>
    <n v="3"/>
    <s v="GPL61"/>
    <n v="300"/>
    <n v="0"/>
    <s v="ร้านที่2"/>
    <s v="ส*** อ***ะกนก"/>
    <s v="อุดรธานี"/>
    <s v="-"/>
    <s v=""/>
    <s v="03/01/2026 18:28"/>
    <s v="-"/>
    <s v="J&amp;T COD"/>
    <s v="Tiktok"/>
    <s v="จ่ายทีหลัง / COD"/>
    <s v=""/>
    <s v="768863457880"/>
    <s v="03/01/2026 18:28"/>
  </r>
  <r>
    <x v="0"/>
    <x v="0"/>
    <n v="50"/>
    <n v="6"/>
    <s v="GPL58"/>
    <n v="200"/>
    <n v="0"/>
    <s v="ร้านที่2"/>
    <s v="ศ***รรณ ส***"/>
    <s v="กรุงเทพมหานคร"/>
    <s v="-"/>
    <s v=""/>
    <s v="03/01/2026 18:21"/>
    <s v="-"/>
    <s v="J&amp;T COD"/>
    <s v="Tiktok"/>
    <s v="จ่ายทีหลัง / COD"/>
    <s v=""/>
    <s v="768892769783"/>
    <s v="03/01/2026 18:21"/>
  </r>
  <r>
    <x v="12"/>
    <x v="15"/>
    <n v="33.333333333333336"/>
    <n v="3"/>
    <s v="GPL57"/>
    <n v="135"/>
    <n v="0"/>
    <s v="ร้านที่2"/>
    <s v="แ***ิพย์ ผ***นดี"/>
    <s v="เทศบาลนครสุราษฎร์ธานี"/>
    <s v="-"/>
    <s v=""/>
    <s v="03/01/2026 18:15"/>
    <s v="-"/>
    <s v="J&amp;T COD"/>
    <s v="Tiktok"/>
    <s v="จ่ายทีหลัง / COD"/>
    <s v=""/>
    <s v="768831102826"/>
    <s v="03/01/2026 18:15"/>
  </r>
  <r>
    <x v="0"/>
    <x v="0"/>
    <n v="33.333333333333336"/>
    <n v="3"/>
    <s v="GPL56"/>
    <n v="100"/>
    <n v="0"/>
    <s v="ร้านที่2"/>
    <s v="ต***"/>
    <s v="กรุงเทพฯ"/>
    <s v="-"/>
    <s v=""/>
    <s v="03/01/2026 18:14"/>
    <s v="-"/>
    <s v="J&amp;T COD"/>
    <s v="Tiktok"/>
    <s v="จ่ายทีหลัง / COD"/>
    <s v=""/>
    <s v="768818834814"/>
    <s v="03/01/2026 18:14"/>
  </r>
  <r>
    <x v="1"/>
    <x v="1"/>
    <n v="66"/>
    <n v="4"/>
    <s v="GPL54"/>
    <n v="300"/>
    <n v="0"/>
    <s v="ร้านที่2"/>
    <s v="น***นุรัตน์ ป***สันเทียะ"/>
    <s v="ฉะเชิงเทรา"/>
    <s v="-"/>
    <s v=""/>
    <s v="03/01/2026 18:13"/>
    <s v="-"/>
    <s v="J&amp;T Express"/>
    <s v="Tiktok"/>
    <s v="tiktok"/>
    <s v=""/>
    <s v="768823765846"/>
    <s v="03/01/2026 18:13"/>
  </r>
  <r>
    <x v="2"/>
    <x v="2"/>
    <n v="68"/>
    <n v="2"/>
    <s v="GPL54"/>
    <n v="300"/>
    <n v="0"/>
    <s v="ร้านที่2"/>
    <s v="น***นุรัตน์ ป***สันเทียะ"/>
    <s v="ฉะเชิงเทรา"/>
    <s v="-"/>
    <s v=""/>
    <s v="03/01/2026 18:13"/>
    <s v="-"/>
    <s v="J&amp;T Express"/>
    <s v="Tiktok"/>
    <s v="tiktok"/>
    <s v=""/>
    <s v="768823765846"/>
    <s v="03/01/2026 18:13"/>
  </r>
  <r>
    <x v="1"/>
    <x v="1"/>
    <n v="66"/>
    <n v="2"/>
    <s v="GPL54"/>
    <n v="300"/>
    <n v="0"/>
    <s v="ร้านที่2"/>
    <s v="น***นุรัตน์ ป***สันเทียะ"/>
    <s v="ฉะเชิงเทรา"/>
    <s v="-"/>
    <s v=""/>
    <s v="03/01/2026 18:13"/>
    <s v="-"/>
    <s v="J&amp;T Express"/>
    <s v="Tiktok"/>
    <s v="tiktok"/>
    <s v=""/>
    <s v="768823765846"/>
    <s v="03/01/2026 18:13"/>
  </r>
  <r>
    <x v="2"/>
    <x v="2"/>
    <n v="68"/>
    <n v="1"/>
    <s v="GPL54"/>
    <n v="300"/>
    <n v="0"/>
    <s v="ร้านที่2"/>
    <s v="น***นุรัตน์ ป***สันเทียะ"/>
    <s v="ฉะเชิงเทรา"/>
    <s v="-"/>
    <s v=""/>
    <s v="03/01/2026 18:13"/>
    <s v="-"/>
    <s v="J&amp;T Express"/>
    <s v="Tiktok"/>
    <s v="tiktok"/>
    <s v=""/>
    <s v="768823765846"/>
    <s v="03/01/2026 18:13"/>
  </r>
  <r>
    <x v="7"/>
    <x v="8"/>
    <n v="162"/>
    <n v="1"/>
    <s v="GPL53"/>
    <n v="199"/>
    <n v="0"/>
    <s v="ร้านที่2"/>
    <s v="ศ***วรรณ เ***เงิน"/>
    <s v="กาญจนบุรี"/>
    <s v="-"/>
    <s v=""/>
    <s v="03/01/2026 18:12"/>
    <s v="-"/>
    <s v="J&amp;T Express"/>
    <s v="Tiktok"/>
    <s v="tiktok"/>
    <s v=""/>
    <s v="768817008820"/>
    <s v="03/01/2026 18:12"/>
  </r>
  <r>
    <x v="3"/>
    <x v="5"/>
    <n v="117"/>
    <n v="1"/>
    <s v="GPL53"/>
    <n v="199"/>
    <n v="0"/>
    <s v="ร้านที่2"/>
    <s v="ศ***วรรณ เ***เงิน"/>
    <s v="กาญจนบุรี"/>
    <s v="-"/>
    <s v=""/>
    <s v="03/01/2026 18:12"/>
    <s v="-"/>
    <s v="J&amp;T Express"/>
    <s v="Tiktok"/>
    <s v="tiktok"/>
    <s v=""/>
    <s v="768817008820"/>
    <s v="03/01/2026 18:12"/>
  </r>
  <r>
    <x v="12"/>
    <x v="15"/>
    <n v="33.333333333333336"/>
    <n v="3"/>
    <s v="GPL52"/>
    <n v="135"/>
    <n v="0"/>
    <s v="ร้านที่2"/>
    <s v="ว***ร"/>
    <s v="กรุงเทพฯ"/>
    <s v="-"/>
    <s v=""/>
    <s v="03/01/2026 18:12"/>
    <s v="-"/>
    <s v="J&amp;T Express"/>
    <s v="Tiktok"/>
    <s v="tiktok"/>
    <s v=""/>
    <s v="768826205980"/>
    <s v="03/01/2026 18:12"/>
  </r>
  <r>
    <x v="1"/>
    <x v="1"/>
    <n v="66"/>
    <n v="2"/>
    <s v="GPL51"/>
    <n v="100"/>
    <n v="0"/>
    <s v="ร้านที่2"/>
    <s v="ป***ดา ฝ***กันทา"/>
    <s v="ลำปาง"/>
    <s v="-"/>
    <s v=""/>
    <s v="03/01/2026 18:11"/>
    <s v="-"/>
    <s v="J&amp;T COD"/>
    <s v="Tiktok"/>
    <s v="จ่ายทีหลัง / COD"/>
    <s v=""/>
    <s v="768807064874"/>
    <s v="03/01/2026 18:11"/>
  </r>
  <r>
    <x v="2"/>
    <x v="2"/>
    <n v="68"/>
    <n v="1"/>
    <s v="GPL51"/>
    <n v="100"/>
    <n v="0"/>
    <s v="ร้านที่2"/>
    <s v="ป***ดา ฝ***กันทา"/>
    <s v="ลำปาง"/>
    <s v="-"/>
    <s v=""/>
    <s v="03/01/2026 18:11"/>
    <s v="-"/>
    <s v="J&amp;T COD"/>
    <s v="Tiktok"/>
    <s v="จ่ายทีหลัง / COD"/>
    <s v=""/>
    <s v="768807064874"/>
    <s v="03/01/2026 18:11"/>
  </r>
  <r>
    <x v="0"/>
    <x v="0"/>
    <n v="50"/>
    <n v="6"/>
    <s v="GPL50"/>
    <n v="200"/>
    <n v="0"/>
    <s v="ร้านที่2"/>
    <s v="น***ปัทมาโอดสำโรง"/>
    <s v="นครราชสีมา"/>
    <s v="-"/>
    <s v=""/>
    <s v="03/01/2026 18:11"/>
    <s v="-"/>
    <s v="J&amp;T COD"/>
    <s v="Tiktok"/>
    <s v="จ่ายทีหลัง / COD"/>
    <s v=""/>
    <s v="768808278766"/>
    <s v="03/01/2026 18:11"/>
  </r>
  <r>
    <x v="1"/>
    <x v="1"/>
    <n v="66"/>
    <n v="4"/>
    <s v="GPL49"/>
    <n v="200"/>
    <n v="0"/>
    <s v="ร้านที่2"/>
    <s v="น***าฎ เ***งโฮม"/>
    <s v="ฉะเชิงเทรา"/>
    <s v="-"/>
    <s v=""/>
    <s v="03/01/2026 18:10"/>
    <s v="-"/>
    <s v="J&amp;T COD"/>
    <s v="Tiktok"/>
    <s v="จ่ายทีหลัง / COD"/>
    <s v=""/>
    <s v="768865089882"/>
    <s v="03/01/2026 18:10"/>
  </r>
  <r>
    <x v="2"/>
    <x v="2"/>
    <n v="68"/>
    <n v="2"/>
    <s v="GPL49"/>
    <n v="200"/>
    <n v="0"/>
    <s v="ร้านที่2"/>
    <s v="น***าฎ เ***งโฮม"/>
    <s v="ฉะเชิงเทรา"/>
    <s v="-"/>
    <s v=""/>
    <s v="03/01/2026 18:10"/>
    <s v="-"/>
    <s v="J&amp;T COD"/>
    <s v="Tiktok"/>
    <s v="จ่ายทีหลัง / COD"/>
    <s v=""/>
    <s v="768865089882"/>
    <s v="03/01/2026 18:10"/>
  </r>
  <r>
    <x v="1"/>
    <x v="1"/>
    <n v="66"/>
    <n v="6"/>
    <s v="GPL48"/>
    <n v="500"/>
    <n v="0"/>
    <s v="ร้านที่2"/>
    <s v="อ***ัตน์ บ***เขียว"/>
    <s v="เพชรบูรณ์"/>
    <s v="-"/>
    <s v=""/>
    <s v="03/01/2026 18:05"/>
    <s v="-"/>
    <s v="J&amp;T Express"/>
    <s v="Tiktok"/>
    <s v="tiktok"/>
    <s v=""/>
    <s v="768864655860"/>
    <s v="03/01/2026 18:05"/>
  </r>
  <r>
    <x v="2"/>
    <x v="2"/>
    <n v="68"/>
    <n v="3"/>
    <s v="GPL48"/>
    <n v="500"/>
    <n v="0"/>
    <s v="ร้านที่2"/>
    <s v="อ***ัตน์ บ***เขียว"/>
    <s v="เพชรบูรณ์"/>
    <s v="-"/>
    <s v=""/>
    <s v="03/01/2026 18:05"/>
    <s v="-"/>
    <s v="J&amp;T Express"/>
    <s v="Tiktok"/>
    <s v="tiktok"/>
    <s v=""/>
    <s v="768864655860"/>
    <s v="03/01/2026 18:05"/>
  </r>
  <r>
    <x v="0"/>
    <x v="0"/>
    <n v="50"/>
    <n v="6"/>
    <s v="GPL48"/>
    <n v="500"/>
    <n v="0"/>
    <s v="ร้านที่2"/>
    <s v="อ***ัตน์ บ***เขียว"/>
    <s v="เพชรบูรณ์"/>
    <s v="-"/>
    <s v=""/>
    <s v="03/01/2026 18:05"/>
    <s v="-"/>
    <s v="J&amp;T Express"/>
    <s v="Tiktok"/>
    <s v="tiktok"/>
    <s v=""/>
    <s v="768864655860"/>
    <s v="03/01/2026 18:05"/>
  </r>
  <r>
    <x v="12"/>
    <x v="15"/>
    <n v="35"/>
    <n v="8"/>
    <s v="GPL47"/>
    <n v="342"/>
    <n v="14"/>
    <s v="ร้านที่1"/>
    <s v="น******ง"/>
    <s v="******1 ตำบลสะแกราช อำเภอปักธงชัย จังหวัดนครราชสีมา 30150"/>
    <s v="30150"/>
    <s v="54"/>
    <s v="03/01/2026 18:05"/>
    <s v="-"/>
    <s v="SPX Express"/>
    <s v="Shopee"/>
    <s v="shopee"/>
    <s v=""/>
    <s v="TH264661886784R"/>
    <s v="03/01/2026 18:04"/>
  </r>
  <r>
    <x v="0"/>
    <x v="0"/>
    <n v="50"/>
    <n v="6"/>
    <s v="GPL46"/>
    <n v="200"/>
    <n v="0"/>
    <s v="ร้านที่2"/>
    <s v="เ***ยร​   เ***​ใจ"/>
    <s v="ฉะเชิงเทรา"/>
    <s v="-"/>
    <s v=""/>
    <s v="03/01/2026 18:04"/>
    <s v="-"/>
    <s v="J&amp;T COD"/>
    <s v="Tiktok"/>
    <s v="จ่ายทีหลัง / COD"/>
    <s v=""/>
    <s v="768850986805"/>
    <s v="03/01/2026 18:04"/>
  </r>
  <r>
    <x v="1"/>
    <x v="1"/>
    <n v="66"/>
    <n v="4"/>
    <s v="GPL45"/>
    <n v="400"/>
    <n v="0"/>
    <s v="ร้านที่2"/>
    <s v="น***ี"/>
    <s v="Surat Thani"/>
    <s v="-"/>
    <s v=""/>
    <s v="03/01/2026 17:59"/>
    <s v="-"/>
    <s v="J&amp;T COD"/>
    <s v="Tiktok"/>
    <s v="จ่ายทีหลัง / COD"/>
    <s v=""/>
    <s v="768877824875"/>
    <s v="03/01/2026 18:00"/>
  </r>
  <r>
    <x v="2"/>
    <x v="2"/>
    <n v="68"/>
    <n v="2"/>
    <s v="GPL45"/>
    <n v="400"/>
    <n v="0"/>
    <s v="ร้านที่2"/>
    <s v="น***ี"/>
    <s v="Surat Thani"/>
    <s v="-"/>
    <s v=""/>
    <s v="03/01/2026 17:59"/>
    <s v="-"/>
    <s v="J&amp;T COD"/>
    <s v="Tiktok"/>
    <s v="จ่ายทีหลัง / COD"/>
    <s v=""/>
    <s v="768877824875"/>
    <s v="03/01/2026 18:00"/>
  </r>
  <r>
    <x v="0"/>
    <x v="0"/>
    <n v="50"/>
    <n v="6"/>
    <s v="GPL45"/>
    <n v="400"/>
    <n v="0"/>
    <s v="ร้านที่2"/>
    <s v="น***ี"/>
    <s v="Surat Thani"/>
    <s v="-"/>
    <s v=""/>
    <s v="03/01/2026 17:59"/>
    <s v="-"/>
    <s v="J&amp;T COD"/>
    <s v="Tiktok"/>
    <s v="จ่ายทีหลัง / COD"/>
    <s v=""/>
    <s v="768877824875"/>
    <s v="03/01/2026 18:00"/>
  </r>
  <r>
    <x v="0"/>
    <x v="0"/>
    <n v="50"/>
    <n v="6"/>
    <s v="GPL44"/>
    <n v="200"/>
    <n v="0"/>
    <s v="ร้านที่2"/>
    <s v="ไ** ส***จริญ"/>
    <s v="ฉะเชิงเทรา"/>
    <s v="-"/>
    <s v=""/>
    <s v="03/01/2026 17:58"/>
    <s v="-"/>
    <s v="J&amp;T Express"/>
    <s v="Tiktok"/>
    <s v="tiktok"/>
    <s v=""/>
    <s v="768889587782"/>
    <s v="03/01/2026 17:58"/>
  </r>
  <r>
    <x v="0"/>
    <x v="0"/>
    <n v="50"/>
    <n v="6"/>
    <s v="GPL43"/>
    <n v="200"/>
    <n v="0"/>
    <s v="ร้านที่2"/>
    <s v="ศ***เนตร เ***อล้น"/>
    <s v="พระนครศรีอยุธยา"/>
    <s v="-"/>
    <s v=""/>
    <s v="03/01/2026 17:57"/>
    <s v="-"/>
    <s v="J&amp;T Express"/>
    <s v="Tiktok"/>
    <s v="tiktok"/>
    <s v=""/>
    <s v="768850676731"/>
    <s v="03/01/2026 17:57"/>
  </r>
  <r>
    <x v="0"/>
    <x v="0"/>
    <n v="33.333333333333336"/>
    <n v="3"/>
    <s v="GPL42"/>
    <n v="100"/>
    <n v="0"/>
    <s v="ร้านที่2"/>
    <s v="อ***ิดา"/>
    <s v="เทศบาลนครพิษณุโลก"/>
    <s v="-"/>
    <s v=""/>
    <s v="03/01/2026 17:55"/>
    <s v="-"/>
    <s v="J&amp;T COD"/>
    <s v="Tiktok"/>
    <s v="จ่ายทีหลัง / COD"/>
    <s v=""/>
    <s v="768826743871"/>
    <s v="03/01/2026 17:55"/>
  </r>
  <r>
    <x v="1"/>
    <x v="1"/>
    <n v="66"/>
    <n v="2"/>
    <s v="GPL41"/>
    <n v="100"/>
    <n v="0"/>
    <s v="ร้านที่2"/>
    <s v="S***pron P***bumrung"/>
    <s v="พระนครศรีอยุธยา"/>
    <s v="-"/>
    <s v=""/>
    <s v="03/01/2026 17:55"/>
    <s v="-"/>
    <s v="J&amp;T Express"/>
    <s v="Tiktok"/>
    <s v="tiktok"/>
    <s v=""/>
    <s v="768848385852"/>
    <s v="03/01/2026 17:54"/>
  </r>
  <r>
    <x v="2"/>
    <x v="2"/>
    <n v="68"/>
    <n v="1"/>
    <s v="GPL41"/>
    <n v="100"/>
    <n v="0"/>
    <s v="ร้านที่2"/>
    <s v="S***pron P***bumrung"/>
    <s v="พระนครศรีอยุธยา"/>
    <s v="-"/>
    <s v=""/>
    <s v="03/01/2026 17:55"/>
    <s v="-"/>
    <s v="J&amp;T Express"/>
    <s v="Tiktok"/>
    <s v="tiktok"/>
    <s v=""/>
    <s v="768848385852"/>
    <s v="03/01/2026 17:54"/>
  </r>
  <r>
    <x v="0"/>
    <x v="0"/>
    <n v="50"/>
    <n v="6"/>
    <s v="GPL40"/>
    <n v="200"/>
    <n v="0"/>
    <s v="ร้านที่2"/>
    <s v="ศ***วล แ***หล่า"/>
    <s v="กรุงเทพฯ"/>
    <s v="-"/>
    <s v=""/>
    <s v="03/01/2026 17:54"/>
    <s v="-"/>
    <s v="J&amp;T Express"/>
    <s v="Tiktok"/>
    <s v="tiktok"/>
    <s v=""/>
    <s v="768822994715"/>
    <s v="03/01/2026 17:54"/>
  </r>
  <r>
    <x v="0"/>
    <x v="0"/>
    <n v="50"/>
    <n v="6"/>
    <s v="GPL39"/>
    <n v="200"/>
    <n v="0"/>
    <s v="ร้านที่2"/>
    <s v="ธ***ตร"/>
    <s v="สมุทรปราการ"/>
    <s v="-"/>
    <s v=""/>
    <s v="03/01/2026 17:53"/>
    <s v="-"/>
    <s v="J&amp;T Express"/>
    <s v="Tiktok"/>
    <s v="tiktok"/>
    <s v=""/>
    <s v="768878674712"/>
    <s v="03/01/2026 17:53"/>
  </r>
  <r>
    <x v="9"/>
    <x v="10"/>
    <n v="139"/>
    <n v="1"/>
    <s v="GPL38"/>
    <n v="108.99"/>
    <n v="0"/>
    <s v="ร้านที่2"/>
    <s v="ณ***"/>
    <s v="พระนครศรีอยุธยา"/>
    <s v="-"/>
    <s v=""/>
    <s v="03/01/2026 17:49"/>
    <s v="-"/>
    <s v="J&amp;T COD"/>
    <s v="Tiktok"/>
    <s v="จ่ายทีหลัง / COD"/>
    <s v=""/>
    <s v="768860424872"/>
    <s v="03/01/2026 17:50"/>
  </r>
  <r>
    <x v="1"/>
    <x v="1"/>
    <n v="66"/>
    <n v="2"/>
    <s v="GPL37"/>
    <n v="100"/>
    <n v="0"/>
    <s v="ร้านที่2"/>
    <s v="ป***ี"/>
    <s v="นครราชสีมา"/>
    <s v="-"/>
    <s v=""/>
    <s v="03/01/2026 17:47"/>
    <s v="-"/>
    <s v="J&amp;T COD"/>
    <s v="Tiktok"/>
    <s v="จ่ายทีหลัง / COD"/>
    <s v=""/>
    <s v="768813888883"/>
    <s v="03/01/2026 17:47"/>
  </r>
  <r>
    <x v="2"/>
    <x v="2"/>
    <n v="68"/>
    <n v="1"/>
    <s v="GPL37"/>
    <n v="100"/>
    <n v="0"/>
    <s v="ร้านที่2"/>
    <s v="ป***ี"/>
    <s v="นครราชสีมา"/>
    <s v="-"/>
    <s v=""/>
    <s v="03/01/2026 17:47"/>
    <s v="-"/>
    <s v="J&amp;T COD"/>
    <s v="Tiktok"/>
    <s v="จ่ายทีหลัง / COD"/>
    <s v=""/>
    <s v="768813888883"/>
    <s v="03/01/2026 17:47"/>
  </r>
  <r>
    <x v="0"/>
    <x v="0"/>
    <n v="33.333333333333336"/>
    <n v="3"/>
    <s v="GPL36"/>
    <n v="100"/>
    <n v="0"/>
    <s v="ร้านที่2"/>
    <s v="ร***"/>
    <s v="ราชบุรี"/>
    <s v="-"/>
    <s v=""/>
    <s v="03/01/2026 17:46"/>
    <s v="-"/>
    <s v="J&amp;T COD"/>
    <s v="Tiktok"/>
    <s v="จ่ายทีหลัง / COD"/>
    <s v=""/>
    <s v="768857827872"/>
    <s v="03/01/2026 17:46"/>
  </r>
  <r>
    <x v="10"/>
    <x v="13"/>
    <n v="15"/>
    <n v="4"/>
    <s v="GPL35"/>
    <n v="77"/>
    <n v="17"/>
    <s v="ร้านที่2"/>
    <s v="เ******ญ"/>
    <s v="******บลบางปลา อำเภอบางเลน จังหวัดนครปฐม 73130"/>
    <s v="73130"/>
    <s v="14"/>
    <s v="03/01/2026 18:14"/>
    <s v="-"/>
    <s v="SPX Express"/>
    <s v="Shopee"/>
    <s v="shopee"/>
    <s v=""/>
    <s v="TH264503806474D"/>
    <s v="03/01/2026 17:44"/>
  </r>
  <r>
    <x v="6"/>
    <x v="7"/>
    <n v="139"/>
    <n v="1"/>
    <s v="GPL34"/>
    <n v="1126.99"/>
    <n v="0"/>
    <s v="ร้านที่2"/>
    <s v="น***าวฐิติพร ห***วล"/>
    <s v="อุทัยธานี"/>
    <s v="-"/>
    <s v=""/>
    <s v="03/01/2026 17:44"/>
    <s v="-"/>
    <s v="J&amp;T COD"/>
    <s v="Tiktok"/>
    <s v="จ่ายทีหลัง / COD"/>
    <s v=""/>
    <s v="768899438812"/>
    <s v="03/01/2026 17:44"/>
  </r>
  <r>
    <x v="7"/>
    <x v="8"/>
    <n v="139"/>
    <n v="1"/>
    <s v="GPL34"/>
    <n v="1126.99"/>
    <n v="0"/>
    <s v="ร้านที่2"/>
    <s v="น***าวฐิติพร ห***วล"/>
    <s v="อุทัยธานี"/>
    <s v="-"/>
    <s v=""/>
    <s v="03/01/2026 17:44"/>
    <s v="-"/>
    <s v="J&amp;T COD"/>
    <s v="Tiktok"/>
    <s v="จ่ายทีหลัง / COD"/>
    <s v=""/>
    <s v="768899438812"/>
    <s v="03/01/2026 17:44"/>
  </r>
  <r>
    <x v="8"/>
    <x v="9"/>
    <n v="139"/>
    <n v="1"/>
    <s v="GPL34"/>
    <n v="1126.99"/>
    <n v="0"/>
    <s v="ร้านที่2"/>
    <s v="น***าวฐิติพร ห***วล"/>
    <s v="อุทัยธานี"/>
    <s v="-"/>
    <s v=""/>
    <s v="03/01/2026 17:44"/>
    <s v="-"/>
    <s v="J&amp;T COD"/>
    <s v="Tiktok"/>
    <s v="จ่ายทีหลัง / COD"/>
    <s v=""/>
    <s v="768899438812"/>
    <s v="03/01/2026 17:44"/>
  </r>
  <r>
    <x v="9"/>
    <x v="10"/>
    <n v="139"/>
    <n v="1"/>
    <s v="GPL34"/>
    <n v="1126.99"/>
    <n v="0"/>
    <s v="ร้านที่2"/>
    <s v="น***าวฐิติพร ห***วล"/>
    <s v="อุทัยธานี"/>
    <s v="-"/>
    <s v=""/>
    <s v="03/01/2026 17:44"/>
    <s v="-"/>
    <s v="J&amp;T COD"/>
    <s v="Tiktok"/>
    <s v="จ่ายทีหลัง / COD"/>
    <s v=""/>
    <s v="768899438812"/>
    <s v="03/01/2026 17:44"/>
  </r>
  <r>
    <x v="0"/>
    <x v="0"/>
    <n v="50"/>
    <n v="24"/>
    <s v="GPL34"/>
    <n v="1126.99"/>
    <n v="0"/>
    <s v="ร้านที่2"/>
    <s v="น***าวฐิติพร ห***วล"/>
    <s v="อุทัยธานี"/>
    <s v="-"/>
    <s v=""/>
    <s v="03/01/2026 17:44"/>
    <s v="-"/>
    <s v="J&amp;T COD"/>
    <s v="Tiktok"/>
    <s v="จ่ายทีหลัง / COD"/>
    <s v=""/>
    <s v="768899438812"/>
    <s v="03/01/2026 17:44"/>
  </r>
  <r>
    <x v="7"/>
    <x v="8"/>
    <n v="139"/>
    <n v="1"/>
    <s v="GPL33"/>
    <n v="108.99"/>
    <n v="0"/>
    <s v="ร้านที่2"/>
    <s v="อ***  ไ***ก้ว"/>
    <s v="พัทลุง"/>
    <s v="-"/>
    <s v=""/>
    <s v="03/01/2026 17:44"/>
    <s v="-"/>
    <s v="J&amp;T COD"/>
    <s v="Tiktok"/>
    <s v="จ่ายทีหลัง / COD"/>
    <s v=""/>
    <s v="768885025871"/>
    <s v="03/01/2026 17:44"/>
  </r>
  <r>
    <x v="14"/>
    <x v="17"/>
    <n v="50"/>
    <n v="5"/>
    <s v="GPL31"/>
    <n v="1035"/>
    <n v="0"/>
    <s v="ร้านที่1"/>
    <s v="ฉ**ร"/>
    <s v="******ำเภอเมือง สมุทรปราการ ตำบลปากน้ำ อำเภอเมืองสมุทรปราการ จังหวัดสมุทรปราการ 10270"/>
    <s v="10270"/>
    <s v="46"/>
    <s v="03/01/2026 17:50"/>
    <s v="-"/>
    <s v="SPX Express"/>
    <s v="Shopee"/>
    <s v="shopee"/>
    <s v=""/>
    <s v="TH261791562986W"/>
    <s v="03/01/2026 17:40"/>
  </r>
  <r>
    <x v="3"/>
    <x v="5"/>
    <n v="69.900000000000006"/>
    <n v="10"/>
    <s v="GPL31"/>
    <n v="1035"/>
    <n v="0"/>
    <s v="ร้านที่1"/>
    <s v="ฉ**ร"/>
    <s v="******ำเภอเมือง สมุทรปราการ ตำบลปากน้ำ อำเภอเมืองสมุทรปราการ จังหวัดสมุทรปราการ 10270"/>
    <s v="10270"/>
    <s v="46"/>
    <s v="03/01/2026 17:50"/>
    <s v="-"/>
    <s v="SPX Express"/>
    <s v="Shopee"/>
    <s v="shopee"/>
    <s v=""/>
    <s v="TH261791562986W"/>
    <s v="03/01/2026 17:40"/>
  </r>
  <r>
    <x v="1"/>
    <x v="1"/>
    <n v="66"/>
    <n v="2"/>
    <s v="GPL30"/>
    <n v="138"/>
    <n v="38"/>
    <s v="ร้านที่2"/>
    <s v="ก***ิ ว***เมฆ"/>
    <s v="ระยอง"/>
    <s v="-"/>
    <s v=""/>
    <s v="03/01/2026 17:39"/>
    <s v="-"/>
    <s v="J&amp;T Express"/>
    <s v="Tiktok"/>
    <s v="tiktok"/>
    <s v=""/>
    <s v="768887922961"/>
    <s v="03/01/2026 17:40"/>
  </r>
  <r>
    <x v="2"/>
    <x v="2"/>
    <n v="68"/>
    <n v="1"/>
    <s v="GPL30"/>
    <n v="138"/>
    <n v="38"/>
    <s v="ร้านที่2"/>
    <s v="ก***ิ ว***เมฆ"/>
    <s v="ระยอง"/>
    <s v="-"/>
    <s v=""/>
    <s v="03/01/2026 17:39"/>
    <s v="-"/>
    <s v="J&amp;T Express"/>
    <s v="Tiktok"/>
    <s v="tiktok"/>
    <s v=""/>
    <s v="768887922961"/>
    <s v="03/01/2026 17:40"/>
  </r>
  <r>
    <x v="1"/>
    <x v="1"/>
    <n v="66"/>
    <n v="2"/>
    <s v="GPL28"/>
    <n v="317.98"/>
    <n v="0"/>
    <s v="ร้านที่2"/>
    <s v="ก***ิการ์  ซ***ตรง"/>
    <s v="นครศรีธรรมราช"/>
    <s v="-"/>
    <s v=""/>
    <s v="03/01/2026 17:38"/>
    <s v="-"/>
    <s v="J&amp;T Express"/>
    <s v="Tiktok"/>
    <s v="tiktok"/>
    <s v=""/>
    <s v="768891950816"/>
    <s v="03/01/2026 17:39"/>
  </r>
  <r>
    <x v="2"/>
    <x v="2"/>
    <n v="68"/>
    <n v="1"/>
    <s v="GPL28"/>
    <n v="317.98"/>
    <n v="0"/>
    <s v="ร้านที่2"/>
    <s v="ก***ิการ์  ซ***ตรง"/>
    <s v="นครศรีธรรมราช"/>
    <s v="-"/>
    <s v=""/>
    <s v="03/01/2026 17:38"/>
    <s v="-"/>
    <s v="J&amp;T Express"/>
    <s v="Tiktok"/>
    <s v="tiktok"/>
    <s v=""/>
    <s v="768891950816"/>
    <s v="03/01/2026 17:39"/>
  </r>
  <r>
    <x v="8"/>
    <x v="9"/>
    <n v="139"/>
    <n v="1"/>
    <s v="GPL28"/>
    <n v="317.98"/>
    <n v="0"/>
    <s v="ร้านที่2"/>
    <s v="ก***ิการ์  ซ***ตรง"/>
    <s v="นครศรีธรรมราช"/>
    <s v="-"/>
    <s v=""/>
    <s v="03/01/2026 17:38"/>
    <s v="-"/>
    <s v="J&amp;T Express"/>
    <s v="Tiktok"/>
    <s v="tiktok"/>
    <s v=""/>
    <s v="768891950816"/>
    <s v="03/01/2026 17:39"/>
  </r>
  <r>
    <x v="9"/>
    <x v="10"/>
    <n v="139"/>
    <n v="1"/>
    <s v="GPL28"/>
    <n v="317.98"/>
    <n v="0"/>
    <s v="ร้านที่2"/>
    <s v="ก***ิการ์  ซ***ตรง"/>
    <s v="นครศรีธรรมราช"/>
    <s v="-"/>
    <s v=""/>
    <s v="03/01/2026 17:38"/>
    <s v="-"/>
    <s v="J&amp;T Express"/>
    <s v="Tiktok"/>
    <s v="tiktok"/>
    <s v=""/>
    <s v="768891950816"/>
    <s v="03/01/2026 17:39"/>
  </r>
  <r>
    <x v="0"/>
    <x v="0"/>
    <n v="33.333333333333336"/>
    <n v="3"/>
    <s v="GPL27"/>
    <n v="135"/>
    <n v="0"/>
    <s v="ร้านที่2"/>
    <s v="ศ******ว"/>
    <s v="******ยามหลัง 2 ซ้ายมือประตูบ้านสีส้มค่ะ0958266594 ตำบลบางกระสอ อำเภอเมืองนนทบุรี จังหวัดนนทบุรี 11000"/>
    <s v="11000"/>
    <s v="94"/>
    <s v="03/01/2026 18:06"/>
    <s v="-"/>
    <s v="SPX Express"/>
    <s v="Shopee"/>
    <s v="shopee"/>
    <s v=""/>
    <s v="TH267291351076X"/>
    <s v="03/01/2026 17:36"/>
  </r>
  <r>
    <x v="1"/>
    <x v="1"/>
    <n v="66"/>
    <n v="2"/>
    <s v="GPL26"/>
    <n v="100"/>
    <n v="0"/>
    <s v="ร้านที่2"/>
    <s v="d**"/>
    <s v="กระบี่"/>
    <s v="-"/>
    <s v=""/>
    <s v="03/01/2026 17:36"/>
    <s v="-"/>
    <s v="J&amp;T COD"/>
    <s v="Tiktok"/>
    <s v="จ่ายทีหลัง / COD"/>
    <s v=""/>
    <s v="768823460856"/>
    <s v="03/01/2026 17:36"/>
  </r>
  <r>
    <x v="2"/>
    <x v="2"/>
    <n v="68"/>
    <n v="1"/>
    <s v="GPL26"/>
    <n v="100"/>
    <n v="0"/>
    <s v="ร้านที่2"/>
    <s v="d**"/>
    <s v="กระบี่"/>
    <s v="-"/>
    <s v=""/>
    <s v="03/01/2026 17:36"/>
    <s v="-"/>
    <s v="J&amp;T COD"/>
    <s v="Tiktok"/>
    <s v="จ่ายทีหลัง / COD"/>
    <s v=""/>
    <s v="768823460856"/>
    <s v="03/01/2026 17:36"/>
  </r>
  <r>
    <x v="1"/>
    <x v="1"/>
    <n v="66"/>
    <n v="4"/>
    <s v="GPL23"/>
    <n v="200"/>
    <n v="0"/>
    <s v="ร้านที่2"/>
    <s v="เ***นีย์   ร***รัพย์"/>
    <s v="อ่างทอง"/>
    <s v="-"/>
    <s v=""/>
    <s v="03/01/2026 17:33"/>
    <s v="-"/>
    <s v="J&amp;T COD"/>
    <s v="Tiktok"/>
    <s v="จ่ายทีหลัง / COD"/>
    <s v=""/>
    <s v="768851101981"/>
    <s v="03/01/2026 17:33"/>
  </r>
  <r>
    <x v="2"/>
    <x v="2"/>
    <n v="68"/>
    <n v="2"/>
    <s v="GPL23"/>
    <n v="200"/>
    <n v="0"/>
    <s v="ร้านที่2"/>
    <s v="เ***นีย์   ร***รัพย์"/>
    <s v="อ่างทอง"/>
    <s v="-"/>
    <s v=""/>
    <s v="03/01/2026 17:33"/>
    <s v="-"/>
    <s v="J&amp;T COD"/>
    <s v="Tiktok"/>
    <s v="จ่ายทีหลัง / COD"/>
    <s v=""/>
    <s v="768851101981"/>
    <s v="03/01/2026 17:33"/>
  </r>
  <r>
    <x v="3"/>
    <x v="5"/>
    <n v="66.333333333333329"/>
    <n v="3"/>
    <s v="GPL22"/>
    <n v="235"/>
    <n v="0"/>
    <s v="ร้านที่1"/>
    <s v="N******a"/>
    <s v="****** ถนน นเรศวร 3    ประเทศไทย ตำบลเขาสามยอด อำเภอเมืองลพบุรี จังหวัดลพบุรี 15000"/>
    <s v="15000"/>
    <s v="68"/>
    <s v="03/01/2026 17:34"/>
    <s v="-"/>
    <s v="SPX Express"/>
    <s v="Shopee"/>
    <s v="shopee"/>
    <s v=""/>
    <s v="TH261416789374D"/>
    <s v="03/01/2026 17:31"/>
  </r>
  <r>
    <x v="0"/>
    <x v="0"/>
    <n v="50"/>
    <n v="18"/>
    <s v="GPL21"/>
    <n v="600"/>
    <n v="0"/>
    <s v="ร้านที่2"/>
    <s v="ว***า ค***ุล"/>
    <s v="สระบุรี"/>
    <s v="-"/>
    <s v=""/>
    <s v="03/01/2026 17:31"/>
    <s v="-"/>
    <s v="J&amp;T COD"/>
    <s v="Tiktok"/>
    <s v="จ่ายทีหลัง / COD"/>
    <s v="ไม่เอาเค้กกาแฟค่ะ"/>
    <s v="768819568904"/>
    <s v="03/01/2026 17:31"/>
  </r>
  <r>
    <x v="6"/>
    <x v="7"/>
    <n v="139"/>
    <n v="1"/>
    <s v="GPL20"/>
    <n v="326.99"/>
    <n v="0"/>
    <s v="ร้านที่2"/>
    <s v="พ***รณ เ***ัน"/>
    <s v="ตำบล กาฬสินธุ์"/>
    <s v="-"/>
    <s v=""/>
    <s v="03/01/2026 17:31"/>
    <s v="-"/>
    <s v="J&amp;T Express"/>
    <s v="Tiktok"/>
    <s v="tiktok"/>
    <s v=""/>
    <s v="768862357815"/>
    <s v="03/01/2026 17:31"/>
  </r>
  <r>
    <x v="7"/>
    <x v="8"/>
    <n v="139"/>
    <n v="1"/>
    <s v="GPL20"/>
    <n v="326.99"/>
    <n v="0"/>
    <s v="ร้านที่2"/>
    <s v="พ***รณ เ***ัน"/>
    <s v="ตำบล กาฬสินธุ์"/>
    <s v="-"/>
    <s v=""/>
    <s v="03/01/2026 17:31"/>
    <s v="-"/>
    <s v="J&amp;T Express"/>
    <s v="Tiktok"/>
    <s v="tiktok"/>
    <s v=""/>
    <s v="768862357815"/>
    <s v="03/01/2026 17:31"/>
  </r>
  <r>
    <x v="8"/>
    <x v="9"/>
    <n v="139"/>
    <n v="1"/>
    <s v="GPL20"/>
    <n v="326.99"/>
    <n v="0"/>
    <s v="ร้านที่2"/>
    <s v="พ***รณ เ***ัน"/>
    <s v="ตำบล กาฬสินธุ์"/>
    <s v="-"/>
    <s v=""/>
    <s v="03/01/2026 17:31"/>
    <s v="-"/>
    <s v="J&amp;T Express"/>
    <s v="Tiktok"/>
    <s v="tiktok"/>
    <s v=""/>
    <s v="768862357815"/>
    <s v="03/01/2026 17:31"/>
  </r>
  <r>
    <x v="9"/>
    <x v="10"/>
    <n v="139"/>
    <n v="1"/>
    <s v="GPL20"/>
    <n v="326.99"/>
    <n v="0"/>
    <s v="ร้านที่2"/>
    <s v="พ***รณ เ***ัน"/>
    <s v="ตำบล กาฬสินธุ์"/>
    <s v="-"/>
    <s v=""/>
    <s v="03/01/2026 17:31"/>
    <s v="-"/>
    <s v="J&amp;T Express"/>
    <s v="Tiktok"/>
    <s v="tiktok"/>
    <s v=""/>
    <s v="768862357815"/>
    <s v="03/01/2026 17:31"/>
  </r>
  <r>
    <x v="1"/>
    <x v="1"/>
    <n v="66"/>
    <n v="2"/>
    <s v="GPL19"/>
    <n v="100"/>
    <n v="0"/>
    <s v="ร้านที่2"/>
    <s v="แ**"/>
    <s v="นครปฐม"/>
    <s v="-"/>
    <s v=""/>
    <s v="03/01/2026 17:30"/>
    <s v="-"/>
    <s v="J&amp;T COD"/>
    <s v="Tiktok"/>
    <s v="จ่ายทีหลัง / COD"/>
    <s v=""/>
    <s v="768885088882"/>
    <s v="03/01/2026 17:30"/>
  </r>
  <r>
    <x v="2"/>
    <x v="2"/>
    <n v="68"/>
    <n v="1"/>
    <s v="GPL19"/>
    <n v="100"/>
    <n v="0"/>
    <s v="ร้านที่2"/>
    <s v="แ**"/>
    <s v="นครปฐม"/>
    <s v="-"/>
    <s v=""/>
    <s v="03/01/2026 17:30"/>
    <s v="-"/>
    <s v="J&amp;T COD"/>
    <s v="Tiktok"/>
    <s v="จ่ายทีหลัง / COD"/>
    <s v=""/>
    <s v="768885088882"/>
    <s v="03/01/2026 17:30"/>
  </r>
  <r>
    <x v="3"/>
    <x v="3"/>
    <n v="72"/>
    <n v="1"/>
    <s v="GPL18"/>
    <n v="79"/>
    <n v="7"/>
    <s v="ร้านที่3"/>
    <s v="นิด พุ่มไสว"/>
    <s v="บ้านเลขที่ 22/1 หมู่ 2 ตำบลอ่างทอง จังหวัดประจวบคีรีขันธ์ · ทับสะแก/ Thap Sakae_x000a__x000a_ทับสะแก/ Thap Sakaeประจวบคีรีขันธ์/ Prachuap Khiri Khan_x000a_77130"/>
    <s v="77130"/>
    <s v="660629795824"/>
    <s v="03/01/2026 17:34"/>
    <s v="-"/>
    <s v="Kerry_dropoff"/>
    <s v="Lazada"/>
    <s v="lazada"/>
    <s v=""/>
    <s v="TH190386S5636B"/>
    <s v="03/01/2026 17:29"/>
  </r>
  <r>
    <x v="1"/>
    <x v="1"/>
    <n v="66"/>
    <n v="10"/>
    <s v="GPL17"/>
    <n v="500"/>
    <n v="0"/>
    <s v="ร้านที่2"/>
    <s v="ว***า ค***ุล"/>
    <s v="สระบุรี"/>
    <s v="-"/>
    <s v=""/>
    <s v="03/01/2026 17:29"/>
    <s v="-"/>
    <s v="J&amp;T COD"/>
    <s v="Tiktok"/>
    <s v="จ่ายทีหลัง / COD"/>
    <s v=""/>
    <s v="768898844840"/>
    <s v="03/01/2026 17:29"/>
  </r>
  <r>
    <x v="2"/>
    <x v="2"/>
    <n v="68"/>
    <n v="5"/>
    <s v="GPL17"/>
    <n v="500"/>
    <n v="0"/>
    <s v="ร้านที่2"/>
    <s v="ว***า ค***ุล"/>
    <s v="สระบุรี"/>
    <s v="-"/>
    <s v=""/>
    <s v="03/01/2026 17:29"/>
    <s v="-"/>
    <s v="J&amp;T COD"/>
    <s v="Tiktok"/>
    <s v="จ่ายทีหลัง / COD"/>
    <s v=""/>
    <s v="768898844840"/>
    <s v="03/01/2026 17:29"/>
  </r>
  <r>
    <x v="0"/>
    <x v="0"/>
    <n v="33.333333333333336"/>
    <n v="3"/>
    <s v="GPL16"/>
    <n v="100"/>
    <n v="0"/>
    <s v="ร้านที่4"/>
    <s v="ป***า   เ***รน้ำ"/>
    <s v="ปทุมธานี"/>
    <s v="-"/>
    <s v=""/>
    <s v="03/01/2026 17:29"/>
    <s v="-"/>
    <s v="Flash Express Thailand"/>
    <s v="Tiktok"/>
    <s v="tiktok"/>
    <s v=""/>
    <s v="THT04022CP1M55Z"/>
    <s v="03/01/2026 17:29"/>
  </r>
  <r>
    <x v="0"/>
    <x v="0"/>
    <n v="50"/>
    <n v="6"/>
    <s v="GPL15"/>
    <n v="200"/>
    <n v="0"/>
    <s v="ร้านที่2"/>
    <s v="อ***า อ***ำ"/>
    <s v="พิจิตร"/>
    <s v="-"/>
    <s v=""/>
    <s v="03/01/2026 17:27"/>
    <s v="-"/>
    <s v="J&amp;T COD"/>
    <s v="Tiktok"/>
    <s v="จ่ายทีหลัง / COD"/>
    <s v=""/>
    <s v="768849979800"/>
    <s v="03/01/2026 17:27"/>
  </r>
  <r>
    <x v="1"/>
    <x v="1"/>
    <n v="66"/>
    <n v="2"/>
    <s v="GPL14"/>
    <n v="100"/>
    <n v="0"/>
    <s v="ร้านที่2"/>
    <s v="ส*** จ***ร์วิเชียร"/>
    <s v="ชุมพร"/>
    <s v="-"/>
    <s v=""/>
    <s v="03/01/2026 17:27"/>
    <s v="-"/>
    <s v="J&amp;T COD"/>
    <s v="Tiktok"/>
    <s v="จ่ายทีหลัง / COD"/>
    <s v=""/>
    <s v="768874598892"/>
    <s v="03/01/2026 17:27"/>
  </r>
  <r>
    <x v="2"/>
    <x v="2"/>
    <n v="68"/>
    <n v="1"/>
    <s v="GPL14"/>
    <n v="100"/>
    <n v="0"/>
    <s v="ร้านที่2"/>
    <s v="ส*** จ***ร์วิเชียร"/>
    <s v="ชุมพร"/>
    <s v="-"/>
    <s v=""/>
    <s v="03/01/2026 17:27"/>
    <s v="-"/>
    <s v="J&amp;T COD"/>
    <s v="Tiktok"/>
    <s v="จ่ายทีหลัง / COD"/>
    <s v=""/>
    <s v="768874598892"/>
    <s v="03/01/2026 17:27"/>
  </r>
  <r>
    <x v="10"/>
    <x v="13"/>
    <n v="13"/>
    <n v="2"/>
    <s v="GPL13"/>
    <n v="30"/>
    <n v="4"/>
    <s v="ร้านที่1"/>
    <s v="ม******า"/>
    <s v="******7, ตำบลสามพราน, อำเภอสามพราน ตำบลสามพราน อำเภอสามพราน จังหวัดนครปฐม 73110"/>
    <s v="73110"/>
    <s v="20"/>
    <s v="03/01/2026 17:25"/>
    <s v="-"/>
    <s v="SPX Express"/>
    <s v="Shopee"/>
    <s v="shopee"/>
    <s v=""/>
    <s v="TH266967034176A"/>
    <s v="03/01/2026 17:25"/>
  </r>
  <r>
    <x v="0"/>
    <x v="0"/>
    <n v="33.333333333333336"/>
    <n v="3"/>
    <s v="GPL12"/>
    <n v="100"/>
    <n v="0"/>
    <s v="ร้านที่2"/>
    <s v="ร***์มณี​ ศ***ริบูรณ์​"/>
    <s v="นครราชสีมา"/>
    <s v="-"/>
    <s v=""/>
    <s v="03/01/2026 17:25"/>
    <s v="-"/>
    <s v="J&amp;T Express"/>
    <s v="Tiktok"/>
    <s v="tiktok"/>
    <s v=""/>
    <s v="768802542900"/>
    <s v="03/01/2026 17:24"/>
  </r>
  <r>
    <x v="1"/>
    <x v="1"/>
    <n v="66"/>
    <n v="2"/>
    <s v="GPL11"/>
    <n v="100"/>
    <n v="0"/>
    <s v="ร้านที่2"/>
    <s v="ศ***ญา ส***พ"/>
    <s v="ตรัง"/>
    <s v="-"/>
    <s v=""/>
    <s v="03/01/2026 17:23"/>
    <s v="-"/>
    <s v="J&amp;T COD"/>
    <s v="Tiktok"/>
    <s v="จ่ายทีหลัง / COD"/>
    <s v=""/>
    <s v="768822995894"/>
    <s v="03/01/2026 17:23"/>
  </r>
  <r>
    <x v="2"/>
    <x v="2"/>
    <n v="68"/>
    <n v="1"/>
    <s v="GPL11"/>
    <n v="100"/>
    <n v="0"/>
    <s v="ร้านที่2"/>
    <s v="ศ***ญา ส***พ"/>
    <s v="ตรัง"/>
    <s v="-"/>
    <s v=""/>
    <s v="03/01/2026 17:23"/>
    <s v="-"/>
    <s v="J&amp;T COD"/>
    <s v="Tiktok"/>
    <s v="จ่ายทีหลัง / COD"/>
    <s v=""/>
    <s v="768822995894"/>
    <s v="03/01/2026 17:23"/>
  </r>
  <r>
    <x v="10"/>
    <x v="13"/>
    <n v="13"/>
    <n v="2"/>
    <s v="GPL10"/>
    <n v="30"/>
    <n v="4"/>
    <s v="ร้านที่1"/>
    <s v="พ******ี"/>
    <s v="******รษะกระบือ อำเภอองครักษ์ จังหวัดนครนายก 26120"/>
    <s v="26120"/>
    <s v="47"/>
    <s v="03/01/2026 17:53"/>
    <s v="-"/>
    <s v="SPX Express"/>
    <s v="Shopee"/>
    <s v="shopee"/>
    <s v=""/>
    <s v="TH2674289517896"/>
    <s v="03/01/2026 17:23"/>
  </r>
  <r>
    <x v="8"/>
    <x v="11"/>
    <n v="87.2"/>
    <n v="2"/>
    <s v="GPL9"/>
    <n v="203.4"/>
    <n v="29"/>
    <s v="ร้านที่1"/>
    <s v="นฤนาท ศาสตร์จันทร์"/>
    <s v="96/46  ม.4  ต.เขาสามยอด_x000a__x000a_เมืองลพบุรี/ Mueang Lop Buriลพบุรี/ Lopburi_x000a_15000"/>
    <s v="15000"/>
    <s v="660843347566"/>
    <s v="03/01/2026 17:22"/>
    <s v="-"/>
    <s v="Kerry_dropoff"/>
    <s v="Lazada"/>
    <s v="lazada"/>
    <s v=""/>
    <s v="LEXPU0644244709"/>
    <s v="03/01/2026 17:22"/>
  </r>
  <r>
    <x v="0"/>
    <x v="0"/>
    <n v="37.5"/>
    <n v="8"/>
    <s v="GPL8"/>
    <n v="280"/>
    <n v="0"/>
    <s v="ร้านที่4"/>
    <s v="น***ันธ์"/>
    <s v="สมุทรปราการ"/>
    <s v="-"/>
    <s v=""/>
    <s v="03/01/2026 17:22"/>
    <s v="-"/>
    <s v="J&amp;T Express"/>
    <s v="Tiktok"/>
    <s v="tiktok"/>
    <s v=""/>
    <s v="768886203901"/>
    <s v="03/01/2026 17:20"/>
  </r>
  <r>
    <x v="1"/>
    <x v="1"/>
    <n v="66"/>
    <n v="2"/>
    <s v="GPL7"/>
    <n v="100"/>
    <n v="0"/>
    <s v="ร้านที่2"/>
    <s v="ส***รณีย์"/>
    <s v="นครศรีธรรมราช"/>
    <s v="-"/>
    <s v=""/>
    <s v="03/01/2026 17:17"/>
    <s v="-"/>
    <s v="J&amp;T COD"/>
    <s v="Tiktok"/>
    <s v="จ่ายทีหลัง / COD"/>
    <s v=""/>
    <s v="768875785845"/>
    <s v="03/01/2026 17:17"/>
  </r>
  <r>
    <x v="2"/>
    <x v="2"/>
    <n v="68"/>
    <n v="1"/>
    <s v="GPL7"/>
    <n v="100"/>
    <n v="0"/>
    <s v="ร้านที่2"/>
    <s v="ส***รณีย์"/>
    <s v="นครศรีธรรมราช"/>
    <s v="-"/>
    <s v=""/>
    <s v="03/01/2026 17:17"/>
    <s v="-"/>
    <s v="J&amp;T COD"/>
    <s v="Tiktok"/>
    <s v="จ่ายทีหลัง / COD"/>
    <s v=""/>
    <s v="768875785845"/>
    <s v="03/01/2026 17:17"/>
  </r>
  <r>
    <x v="0"/>
    <x v="0"/>
    <n v="50"/>
    <n v="6"/>
    <s v="GPL6"/>
    <n v="200"/>
    <n v="0"/>
    <s v="ร้านที่2"/>
    <s v="P** T***ya"/>
    <s v="กาฬสินธุ์"/>
    <s v="-"/>
    <s v=""/>
    <s v="03/01/2026 17:16"/>
    <s v="-"/>
    <s v="J&amp;T COD"/>
    <s v="Tiktok"/>
    <s v="จ่ายทีหลัง / COD"/>
    <s v=""/>
    <s v="768852458710"/>
    <s v="03/01/2026 17:16"/>
  </r>
  <r>
    <x v="1"/>
    <x v="1"/>
    <n v="66"/>
    <n v="2"/>
    <s v="GPL5"/>
    <n v="100"/>
    <n v="0"/>
    <s v="ร้านที่2"/>
    <s v="ส***า ย***แย้ม"/>
    <s v="ฉะเชิงเทรา"/>
    <s v="-"/>
    <s v=""/>
    <s v="03/01/2026 17:17"/>
    <s v="-"/>
    <s v="J&amp;T Express"/>
    <s v="Tiktok"/>
    <s v="tiktok"/>
    <s v=""/>
    <s v="768825860865"/>
    <s v="03/01/2026 17:16"/>
  </r>
  <r>
    <x v="2"/>
    <x v="2"/>
    <n v="68"/>
    <n v="1"/>
    <s v="GPL5"/>
    <n v="100"/>
    <n v="0"/>
    <s v="ร้านที่2"/>
    <s v="ส***า ย***แย้ม"/>
    <s v="ฉะเชิงเทรา"/>
    <s v="-"/>
    <s v=""/>
    <s v="03/01/2026 17:17"/>
    <s v="-"/>
    <s v="J&amp;T Express"/>
    <s v="Tiktok"/>
    <s v="tiktok"/>
    <s v=""/>
    <s v="768825860865"/>
    <s v="03/01/2026 17:16"/>
  </r>
  <r>
    <x v="0"/>
    <x v="0"/>
    <n v="50"/>
    <n v="6"/>
    <s v="GPL4"/>
    <n v="200"/>
    <n v="0"/>
    <s v="ร้านที่2"/>
    <s v="ว***วรรณ น***"/>
    <s v="นครราชสีมา"/>
    <s v="-"/>
    <s v=""/>
    <s v="03/01/2026 17:16"/>
    <s v="-"/>
    <s v="J&amp;T Express"/>
    <s v="Tiktok"/>
    <s v="tiktok"/>
    <s v=""/>
    <s v="768852361793"/>
    <s v="03/01/2026 17:15"/>
  </r>
  <r>
    <x v="0"/>
    <x v="0"/>
    <n v="50"/>
    <n v="12"/>
    <s v="GPL3"/>
    <n v="400"/>
    <n v="0"/>
    <s v="ร้านที่2"/>
    <s v="อ***รณ ห***ทอง"/>
    <s v="สุรินทร์"/>
    <s v="-"/>
    <s v=""/>
    <s v="03/01/2026 17:15"/>
    <s v="-"/>
    <s v="J&amp;T COD"/>
    <s v="Tiktok"/>
    <s v="จ่ายทีหลัง / COD"/>
    <s v=""/>
    <s v="768802360900"/>
    <s v="03/01/2026 17:15"/>
  </r>
  <r>
    <x v="1"/>
    <x v="1"/>
    <n v="66"/>
    <n v="2"/>
    <s v="GPL2"/>
    <n v="100"/>
    <n v="0"/>
    <s v="ร้านที่2"/>
    <s v="พ***มาศ"/>
    <s v="เทศบาลนครนครปฐม"/>
    <s v="-"/>
    <s v=""/>
    <s v="03/01/2026 17:11"/>
    <s v="-"/>
    <s v="J&amp;T COD"/>
    <s v="Tiktok"/>
    <s v="จ่ายทีหลัง / COD"/>
    <s v=""/>
    <s v="768860063871"/>
    <s v="03/01/2026 17:11"/>
  </r>
  <r>
    <x v="2"/>
    <x v="2"/>
    <n v="68"/>
    <n v="1"/>
    <s v="GPL2"/>
    <n v="100"/>
    <n v="0"/>
    <s v="ร้านที่2"/>
    <s v="พ***มาศ"/>
    <s v="เทศบาลนครนครปฐม"/>
    <s v="-"/>
    <s v=""/>
    <s v="03/01/2026 17:11"/>
    <s v="-"/>
    <s v="J&amp;T COD"/>
    <s v="Tiktok"/>
    <s v="จ่ายทีหลัง / COD"/>
    <s v=""/>
    <s v="768860063871"/>
    <s v="03/01/2026 17:11"/>
  </r>
  <r>
    <x v="3"/>
    <x v="5"/>
    <n v="69.900000000000006"/>
    <n v="10"/>
    <s v="GPL1"/>
    <n v="800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3/01/2026 17:11"/>
    <s v="-"/>
    <s v="SPX Express"/>
    <s v="Shopee"/>
    <s v="shopee"/>
    <s v=""/>
    <s v="TH269822848811B"/>
    <s v="03/01/2026 17:10"/>
  </r>
  <r>
    <x v="1"/>
    <x v="1"/>
    <n v="66"/>
    <n v="2"/>
    <s v="GPK99"/>
    <n v="100"/>
    <n v="0"/>
    <s v="ร้านที่2"/>
    <s v="ผ***ญิง ล***าก"/>
    <s v="กรุงเทพฯ"/>
    <s v="-"/>
    <s v=""/>
    <s v="03/01/2026 17:09"/>
    <s v="-"/>
    <s v="J&amp;T COD"/>
    <s v="Tiktok"/>
    <s v="จ่ายทีหลัง / COD"/>
    <s v=""/>
    <s v="768844843992"/>
    <s v="03/01/2026 17:10"/>
  </r>
  <r>
    <x v="2"/>
    <x v="2"/>
    <n v="68"/>
    <n v="1"/>
    <s v="GPK99"/>
    <n v="100"/>
    <n v="0"/>
    <s v="ร้านที่2"/>
    <s v="ผ***ญิง ล***าก"/>
    <s v="กรุงเทพฯ"/>
    <s v="-"/>
    <s v=""/>
    <s v="03/01/2026 17:09"/>
    <s v="-"/>
    <s v="J&amp;T COD"/>
    <s v="Tiktok"/>
    <s v="จ่ายทีหลัง / COD"/>
    <s v=""/>
    <s v="768844843992"/>
    <s v="03/01/2026 17:10"/>
  </r>
  <r>
    <x v="10"/>
    <x v="13"/>
    <n v="15"/>
    <n v="1"/>
    <s v="GPK98"/>
    <n v="15"/>
    <n v="0"/>
    <s v="ร้านที่2"/>
    <s v="เ*๋"/>
    <s v="******น ตำบลอู่ทอง ตำบลอู่ทอง อำเภออู่ทอง จังหวัดสุพรรณบุรี 72160"/>
    <s v="72160"/>
    <s v="23"/>
    <s v="03/01/2026 17:04"/>
    <s v="-"/>
    <s v="SPX Express"/>
    <s v="Shopee"/>
    <s v="shopee"/>
    <s v=""/>
    <s v="TH268506944733Y"/>
    <s v="03/01/2026 17:04"/>
  </r>
  <r>
    <x v="1"/>
    <x v="1"/>
    <n v="66"/>
    <n v="4"/>
    <s v="GPK97"/>
    <n v="200"/>
    <n v="0"/>
    <s v="ร้านที่2"/>
    <s v="พ***าภรณ์ น***"/>
    <s v="กรุงเทพมหานคร"/>
    <s v="-"/>
    <s v=""/>
    <s v="03/01/2026 17:03"/>
    <s v="-"/>
    <s v="J&amp;T COD"/>
    <s v="Tiktok"/>
    <s v="จ่ายทีหลัง / COD"/>
    <s v=""/>
    <s v="768868307966"/>
    <s v="03/01/2026 17:03"/>
  </r>
  <r>
    <x v="2"/>
    <x v="2"/>
    <n v="68"/>
    <n v="2"/>
    <s v="GPK97"/>
    <n v="200"/>
    <n v="0"/>
    <s v="ร้านที่2"/>
    <s v="พ***าภรณ์ น***"/>
    <s v="กรุงเทพมหานคร"/>
    <s v="-"/>
    <s v=""/>
    <s v="03/01/2026 17:03"/>
    <s v="-"/>
    <s v="J&amp;T COD"/>
    <s v="Tiktok"/>
    <s v="จ่ายทีหลัง / COD"/>
    <s v=""/>
    <s v="768868307966"/>
    <s v="03/01/2026 17:03"/>
  </r>
  <r>
    <x v="1"/>
    <x v="1"/>
    <n v="66"/>
    <n v="2"/>
    <s v="GPK95"/>
    <n v="200"/>
    <n v="0"/>
    <s v="ร้านที่2"/>
    <s v="ห***ร ว***พรม"/>
    <s v="สกลนคร"/>
    <s v="-"/>
    <s v=""/>
    <s v="03/01/2026 17:02"/>
    <s v="-"/>
    <s v="J&amp;T Express"/>
    <s v="Tiktok"/>
    <s v="tiktok"/>
    <s v=""/>
    <s v="768825624814"/>
    <s v="03/01/2026 17:02"/>
  </r>
  <r>
    <x v="2"/>
    <x v="2"/>
    <n v="68"/>
    <n v="1"/>
    <s v="GPK95"/>
    <n v="200"/>
    <n v="0"/>
    <s v="ร้านที่2"/>
    <s v="ห***ร ว***พรม"/>
    <s v="สกลนคร"/>
    <s v="-"/>
    <s v=""/>
    <s v="03/01/2026 17:02"/>
    <s v="-"/>
    <s v="J&amp;T Express"/>
    <s v="Tiktok"/>
    <s v="tiktok"/>
    <s v=""/>
    <s v="768825624814"/>
    <s v="03/01/2026 17:02"/>
  </r>
  <r>
    <x v="0"/>
    <x v="0"/>
    <n v="33.333333333333336"/>
    <n v="3"/>
    <s v="GPK95"/>
    <n v="200"/>
    <n v="0"/>
    <s v="ร้านที่2"/>
    <s v="ห***ร ว***พรม"/>
    <s v="สกลนคร"/>
    <s v="-"/>
    <s v=""/>
    <s v="03/01/2026 17:02"/>
    <s v="-"/>
    <s v="J&amp;T Express"/>
    <s v="Tiktok"/>
    <s v="tiktok"/>
    <s v=""/>
    <s v="768825624814"/>
    <s v="03/01/2026 17:02"/>
  </r>
  <r>
    <x v="0"/>
    <x v="0"/>
    <n v="33.333333333333336"/>
    <n v="3"/>
    <s v="GPK94"/>
    <n v="100"/>
    <n v="0"/>
    <s v="ร้านที่2"/>
    <s v="ส***ญ ภ***พันธุ์"/>
    <s v="นนทบุรี"/>
    <s v="-"/>
    <s v=""/>
    <s v="03/01/2026 17:02"/>
    <s v="-"/>
    <s v="J&amp;T COD"/>
    <s v="Tiktok"/>
    <s v="จ่ายทีหลัง / COD"/>
    <s v=""/>
    <s v="768860236826"/>
    <s v="03/01/2026 17:02"/>
  </r>
  <r>
    <x v="1"/>
    <x v="1"/>
    <n v="66"/>
    <n v="2"/>
    <s v="GPK93"/>
    <n v="110"/>
    <n v="10"/>
    <s v="ร้านที่2"/>
    <s v="ม***พุกภูษา"/>
    <s v="ราชบุรี"/>
    <s v="-"/>
    <s v=""/>
    <s v="03/01/2026 17:01"/>
    <s v="-"/>
    <s v="J&amp;T COD"/>
    <s v="Tiktok"/>
    <s v="จ่ายทีหลัง / COD"/>
    <s v=""/>
    <s v="768828989810"/>
    <s v="03/01/2026 17:01"/>
  </r>
  <r>
    <x v="2"/>
    <x v="2"/>
    <n v="68"/>
    <n v="1"/>
    <s v="GPK93"/>
    <n v="110"/>
    <n v="10"/>
    <s v="ร้านที่2"/>
    <s v="ม***พุกภูษา"/>
    <s v="ราชบุรี"/>
    <s v="-"/>
    <s v=""/>
    <s v="03/01/2026 17:01"/>
    <s v="-"/>
    <s v="J&amp;T COD"/>
    <s v="Tiktok"/>
    <s v="จ่ายทีหลัง / COD"/>
    <s v=""/>
    <s v="768828989810"/>
    <s v="03/01/2026 17:01"/>
  </r>
  <r>
    <x v="0"/>
    <x v="0"/>
    <n v="50"/>
    <n v="6"/>
    <s v="GPK92"/>
    <n v="200"/>
    <n v="0"/>
    <s v="ร้านที่2"/>
    <s v="น***ุญประครอง  ส***าจ"/>
    <s v="อุบลราชธานี"/>
    <s v="-"/>
    <s v=""/>
    <s v="03/01/2026 16:58"/>
    <s v="-"/>
    <s v="J&amp;T COD"/>
    <s v="Tiktok"/>
    <s v="จ่ายทีหลัง / COD"/>
    <s v=""/>
    <s v="768808464782"/>
    <s v="03/01/2026 16:58"/>
  </r>
  <r>
    <x v="1"/>
    <x v="1"/>
    <n v="66"/>
    <n v="2"/>
    <s v="GPK91"/>
    <n v="100"/>
    <n v="0"/>
    <s v="ร้านที่2"/>
    <s v="ส***รษา  โ***"/>
    <s v="กาญจนบุรี"/>
    <s v="-"/>
    <s v=""/>
    <s v="03/01/2026 16:58"/>
    <s v="-"/>
    <s v="J&amp;T COD"/>
    <s v="Tiktok"/>
    <s v="จ่ายทีหลัง / COD"/>
    <s v=""/>
    <s v="768817982822"/>
    <s v="03/01/2026 16:58"/>
  </r>
  <r>
    <x v="2"/>
    <x v="2"/>
    <n v="68"/>
    <n v="1"/>
    <s v="GPK91"/>
    <n v="100"/>
    <n v="0"/>
    <s v="ร้านที่2"/>
    <s v="ส***รษา  โ***"/>
    <s v="กาญจนบุรี"/>
    <s v="-"/>
    <s v=""/>
    <s v="03/01/2026 16:58"/>
    <s v="-"/>
    <s v="J&amp;T COD"/>
    <s v="Tiktok"/>
    <s v="จ่ายทีหลัง / COD"/>
    <s v=""/>
    <s v="768817982822"/>
    <s v="03/01/2026 16:58"/>
  </r>
  <r>
    <x v="0"/>
    <x v="0"/>
    <n v="50"/>
    <n v="6"/>
    <s v="GPK90"/>
    <n v="200"/>
    <n v="0"/>
    <s v="ร้านที่2"/>
    <s v="ค***๋า"/>
    <s v="สุรินทร์"/>
    <s v="-"/>
    <s v=""/>
    <s v="03/01/2026 16:57"/>
    <s v="-"/>
    <s v="J&amp;T Express"/>
    <s v="Tiktok"/>
    <s v="tiktok"/>
    <s v=""/>
    <s v="768870460783"/>
    <s v="03/01/2026 16:57"/>
  </r>
  <r>
    <x v="1"/>
    <x v="1"/>
    <n v="66"/>
    <n v="2"/>
    <s v="GPK89"/>
    <n v="100"/>
    <n v="0"/>
    <s v="ร้านที่2"/>
    <s v="เ***  ล***ประเสริฐ"/>
    <s v="ปทุมธานี"/>
    <s v="-"/>
    <s v=""/>
    <s v="03/01/2026 16:55"/>
    <s v="-"/>
    <s v="Flash Express Thailand COD"/>
    <s v="Tiktok"/>
    <s v="จ่ายทีหลัง / COD"/>
    <s v=""/>
    <s v="THT04022CP1UK5Z"/>
    <s v="03/01/2026 16:55"/>
  </r>
  <r>
    <x v="2"/>
    <x v="2"/>
    <n v="68"/>
    <n v="1"/>
    <s v="GPK89"/>
    <n v="100"/>
    <n v="0"/>
    <s v="ร้านที่2"/>
    <s v="เ***  ล***ประเสริฐ"/>
    <s v="ปทุมธานี"/>
    <s v="-"/>
    <s v=""/>
    <s v="03/01/2026 16:55"/>
    <s v="-"/>
    <s v="Flash Express Thailand COD"/>
    <s v="Tiktok"/>
    <s v="จ่ายทีหลัง / COD"/>
    <s v=""/>
    <s v="THT04022CP1UK5Z"/>
    <s v="03/01/2026 16:55"/>
  </r>
  <r>
    <x v="0"/>
    <x v="0"/>
    <n v="33.333333333333336"/>
    <n v="3"/>
    <s v="GPK88"/>
    <n v="118"/>
    <n v="18"/>
    <s v="ร้านที่2"/>
    <s v="อ***ร ส***"/>
    <s v="ระนอง"/>
    <s v="-"/>
    <s v=""/>
    <s v="03/01/2026 16:54"/>
    <s v="-"/>
    <s v="J&amp;T COD"/>
    <s v="Tiktok"/>
    <s v="จ่ายทีหลัง / COD"/>
    <s v=""/>
    <s v="768876948851"/>
    <s v="03/01/2026 16:54"/>
  </r>
  <r>
    <x v="3"/>
    <x v="5"/>
    <n v="100"/>
    <n v="3"/>
    <s v="GPK87"/>
    <n v="300"/>
    <n v="0"/>
    <s v="ร้านที่10"/>
    <s v="คุณปียานนท์ น้อยเจริญ"/>
    <s v="โรงเรียนวรนาถนาวิทยาลพบุรี 30ม.7 ต.เชาพระงาม อ.เมือง จ.ลพบุรี 15160"/>
    <s v="15160"/>
    <s v="0870724012"/>
    <s v="03/01/2026 16:51"/>
    <s v="raweewan5499@gmail.com"/>
    <s v="EMS"/>
    <s v="facebook"/>
    <s v="กสิกร"/>
    <s v=""/>
    <s v="WB130030746TH"/>
    <s v="03/01/2026 16:53"/>
  </r>
  <r>
    <x v="9"/>
    <x v="10"/>
    <n v="139"/>
    <n v="1"/>
    <s v="GPK86"/>
    <n v="108.99"/>
    <n v="0"/>
    <s v="ร้านที่2"/>
    <s v="ส***จน์ ส***งศรี"/>
    <s v="นนทบุรี"/>
    <s v="-"/>
    <s v=""/>
    <s v="03/01/2026 16:51"/>
    <s v="-"/>
    <s v="J&amp;T COD"/>
    <s v="Tiktok"/>
    <s v="จ่ายทีหลัง / COD"/>
    <s v=""/>
    <s v="768890733811"/>
    <s v="03/01/2026 16:51"/>
  </r>
  <r>
    <x v="0"/>
    <x v="0"/>
    <n v="50"/>
    <n v="6"/>
    <s v="GPK85"/>
    <n v="200"/>
    <n v="0"/>
    <s v="ร้านที่2"/>
    <s v="จ***นา ส***ชัย"/>
    <s v="นครราชสีมา"/>
    <s v="-"/>
    <s v=""/>
    <s v="03/01/2026 16:50"/>
    <s v="-"/>
    <s v="J&amp;T COD"/>
    <s v="Tiktok"/>
    <s v="จ่ายทีหลัง / COD"/>
    <s v=""/>
    <s v="768890767805"/>
    <s v="03/01/2026 16:51"/>
  </r>
  <r>
    <x v="12"/>
    <x v="15"/>
    <n v="49"/>
    <n v="1"/>
    <s v="GPK84"/>
    <n v="49"/>
    <n v="0"/>
    <s v="ร้านที่1"/>
    <s v="ไ******ศ"/>
    <s v="******น พัฒนาการ, แขวงสวนหลวง, เขตสวนหลวง แขวงสวนหลวง เขตสวนหลวง จังหวัดกรุงเทพมหานคร 10250"/>
    <s v="10250"/>
    <s v="21"/>
    <s v="03/01/2026 17:20"/>
    <s v="-"/>
    <s v="SPX Express"/>
    <s v="Shopee"/>
    <s v="shopee"/>
    <s v=""/>
    <s v="TH2667119537333"/>
    <s v="03/01/2026 16:50"/>
  </r>
  <r>
    <x v="1"/>
    <x v="1"/>
    <n v="66"/>
    <n v="2"/>
    <s v="GPK83"/>
    <n v="100"/>
    <n v="0"/>
    <s v="ร้านที่2"/>
    <s v="ก***​ไก่ ว***วิรัตน์"/>
    <s v="ลำปาง"/>
    <s v="-"/>
    <s v=""/>
    <s v="03/01/2026 16:50"/>
    <s v="-"/>
    <s v="J&amp;T COD"/>
    <s v="Tiktok"/>
    <s v="จ่ายทีหลัง / COD"/>
    <s v=""/>
    <s v="768807187842"/>
    <s v="03/01/2026 16:50"/>
  </r>
  <r>
    <x v="2"/>
    <x v="2"/>
    <n v="68"/>
    <n v="1"/>
    <s v="GPK83"/>
    <n v="100"/>
    <n v="0"/>
    <s v="ร้านที่2"/>
    <s v="ก***​ไก่ ว***วิรัตน์"/>
    <s v="ลำปาง"/>
    <s v="-"/>
    <s v=""/>
    <s v="03/01/2026 16:50"/>
    <s v="-"/>
    <s v="J&amp;T COD"/>
    <s v="Tiktok"/>
    <s v="จ่ายทีหลัง / COD"/>
    <s v=""/>
    <s v="768807187842"/>
    <s v="03/01/2026 16:50"/>
  </r>
  <r>
    <x v="1"/>
    <x v="1"/>
    <n v="66"/>
    <n v="4"/>
    <s v="GPK82"/>
    <n v="200"/>
    <n v="0"/>
    <s v="ร้านที่2"/>
    <s v="ก***์ธีรา ป***อุดม ร***โฮมุคาเฟ่"/>
    <s v="พระนครศรีอยุธยา"/>
    <s v="-"/>
    <s v=""/>
    <s v="03/01/2026 16:47"/>
    <s v="-"/>
    <s v="J&amp;T Express"/>
    <s v="Tiktok"/>
    <s v="tiktok"/>
    <s v=""/>
    <s v="768867307972"/>
    <s v="03/01/2026 16:46"/>
  </r>
  <r>
    <x v="2"/>
    <x v="2"/>
    <n v="68"/>
    <n v="2"/>
    <s v="GPK82"/>
    <n v="200"/>
    <n v="0"/>
    <s v="ร้านที่2"/>
    <s v="ก***์ธีรา ป***อุดม ร***โฮมุคาเฟ่"/>
    <s v="พระนครศรีอยุธยา"/>
    <s v="-"/>
    <s v=""/>
    <s v="03/01/2026 16:47"/>
    <s v="-"/>
    <s v="J&amp;T Express"/>
    <s v="Tiktok"/>
    <s v="tiktok"/>
    <s v=""/>
    <s v="768867307972"/>
    <s v="03/01/2026 16:46"/>
  </r>
  <r>
    <x v="0"/>
    <x v="0"/>
    <n v="33.333333333333336"/>
    <n v="3"/>
    <s v="GPK81"/>
    <n v="100"/>
    <n v="0"/>
    <s v="ร้านที่2"/>
    <s v="จ***มาศ  พ***ัยพาล"/>
    <s v="ชลบุรี"/>
    <s v="-"/>
    <s v=""/>
    <s v="03/01/2026 16:45"/>
    <s v="-"/>
    <s v="J&amp;T COD"/>
    <s v="Tiktok"/>
    <s v="จ่ายทีหลัง / COD"/>
    <s v=""/>
    <s v="768862544892"/>
    <s v="03/01/2026 16:45"/>
  </r>
  <r>
    <x v="1"/>
    <x v="1"/>
    <n v="66"/>
    <n v="6"/>
    <s v="GPK80"/>
    <n v="400"/>
    <n v="0"/>
    <s v="ร้านที่2"/>
    <s v="ว***า เ***องฟุ้ง"/>
    <s v="สุพรรณบุรี"/>
    <s v="-"/>
    <s v=""/>
    <s v="03/01/2026 16:43"/>
    <s v="-"/>
    <s v="J&amp;T Express"/>
    <s v="Tiktok"/>
    <s v="tiktok"/>
    <s v=""/>
    <s v="768812545885"/>
    <s v="03/01/2026 16:43"/>
  </r>
  <r>
    <x v="2"/>
    <x v="2"/>
    <n v="68"/>
    <n v="3"/>
    <s v="GPK80"/>
    <n v="400"/>
    <n v="0"/>
    <s v="ร้านที่2"/>
    <s v="ว***า เ***องฟุ้ง"/>
    <s v="สุพรรณบุรี"/>
    <s v="-"/>
    <s v=""/>
    <s v="03/01/2026 16:43"/>
    <s v="-"/>
    <s v="J&amp;T Express"/>
    <s v="Tiktok"/>
    <s v="tiktok"/>
    <s v=""/>
    <s v="768812545885"/>
    <s v="03/01/2026 16:43"/>
  </r>
  <r>
    <x v="0"/>
    <x v="0"/>
    <n v="33.333333333333336"/>
    <n v="3"/>
    <s v="GPK80"/>
    <n v="400"/>
    <n v="0"/>
    <s v="ร้านที่2"/>
    <s v="ว***า เ***องฟุ้ง"/>
    <s v="สุพรรณบุรี"/>
    <s v="-"/>
    <s v=""/>
    <s v="03/01/2026 16:43"/>
    <s v="-"/>
    <s v="J&amp;T Express"/>
    <s v="Tiktok"/>
    <s v="tiktok"/>
    <s v=""/>
    <s v="768812545885"/>
    <s v="03/01/2026 16:43"/>
  </r>
  <r>
    <x v="0"/>
    <x v="0"/>
    <n v="50"/>
    <n v="6"/>
    <s v="GPK79"/>
    <n v="200"/>
    <n v="0"/>
    <s v="ร้านที่2"/>
    <s v="ส** ช***เอม"/>
    <s v="นครปฐม"/>
    <s v="-"/>
    <s v=""/>
    <s v="03/01/2026 16:41"/>
    <s v="-"/>
    <s v="J&amp;T COD"/>
    <s v="Tiktok"/>
    <s v="จ่ายทีหลัง / COD"/>
    <s v=""/>
    <s v="768811894723"/>
    <s v="03/01/2026 16:41"/>
  </r>
  <r>
    <x v="9"/>
    <x v="10"/>
    <n v="139"/>
    <n v="1"/>
    <s v="GPK78"/>
    <n v="108.99"/>
    <n v="0"/>
    <s v="ร้านที่2"/>
    <s v="น***ามาดี"/>
    <s v="กรุงเทพฯ"/>
    <s v="-"/>
    <s v=""/>
    <s v="03/01/2026 16:41"/>
    <s v="-"/>
    <s v="J&amp;T Express"/>
    <s v="Tiktok"/>
    <s v="tiktok"/>
    <s v=""/>
    <s v="768881209832"/>
    <s v="03/01/2026 16:40"/>
  </r>
  <r>
    <x v="0"/>
    <x v="0"/>
    <n v="50"/>
    <n v="6"/>
    <s v="GPK77"/>
    <n v="200"/>
    <n v="0"/>
    <s v="ร้านที่2"/>
    <s v="น***กอหญ้า"/>
    <s v="สมุทรสาคร"/>
    <s v="-"/>
    <s v=""/>
    <s v="03/01/2026 16:36"/>
    <s v="-"/>
    <s v="J&amp;T COD"/>
    <s v="Tiktok"/>
    <s v="จ่ายทีหลัง / COD"/>
    <s v=""/>
    <s v="768823699722"/>
    <s v="03/01/2026 16:36"/>
  </r>
  <r>
    <x v="0"/>
    <x v="0"/>
    <n v="33.333333333333336"/>
    <n v="3"/>
    <s v="GPK76"/>
    <n v="100"/>
    <n v="0"/>
    <s v="ร้านที่2"/>
    <s v="ก***นาภา"/>
    <s v="นครราชสีมา"/>
    <s v="-"/>
    <s v=""/>
    <s v="03/01/2026 16:36"/>
    <s v="-"/>
    <s v="J&amp;T Express"/>
    <s v="Tiktok"/>
    <s v="tiktok"/>
    <s v=""/>
    <s v="768860748821"/>
    <s v="03/01/2026 16:35"/>
  </r>
  <r>
    <x v="0"/>
    <x v="0"/>
    <n v="33.333333333333336"/>
    <n v="3"/>
    <s v="GPK75"/>
    <n v="100"/>
    <n v="0"/>
    <s v="ร้านที่2"/>
    <s v="เ***นา ผ***ปรจิตร์"/>
    <s v="กระบี่"/>
    <s v="-"/>
    <s v=""/>
    <s v="03/01/2026 16:35"/>
    <s v="-"/>
    <s v="J&amp;T COD"/>
    <s v="Tiktok"/>
    <s v="จ่ายทีหลัง / COD"/>
    <s v=""/>
    <s v="768864211905"/>
    <s v="03/01/2026 16:35"/>
  </r>
  <r>
    <x v="0"/>
    <x v="0"/>
    <n v="50"/>
    <n v="6"/>
    <s v="GPK74"/>
    <n v="200"/>
    <n v="0"/>
    <s v="ร้านที่2"/>
    <s v="ก***ิพัฒน์ เ***ญผล"/>
    <s v="พระนครศรีอยุธยา"/>
    <s v="-"/>
    <s v=""/>
    <s v="03/01/2026 16:32"/>
    <s v="-"/>
    <s v="J&amp;T Express"/>
    <s v="Tiktok"/>
    <s v="tiktok"/>
    <s v=""/>
    <s v="768850519824"/>
    <s v="03/01/2026 16:32"/>
  </r>
  <r>
    <x v="2"/>
    <x v="2"/>
    <n v="60"/>
    <n v="6"/>
    <s v="GPK73"/>
    <n v="730"/>
    <n v="0"/>
    <s v="ร้านที่10"/>
    <s v="พรทิพย์"/>
    <s v="109/3 ม.5 ต.ท่าดี อ.ลานสกา จ.นครศรีธรรมราช 80230"/>
    <s v="80230"/>
    <s v="0630574843"/>
    <s v="03/01/2026 16:18"/>
    <s v="raweewan5499@gmail.com"/>
    <s v="EMS"/>
    <s v="facebook"/>
    <s v="กสิกร"/>
    <s v=""/>
    <s v="WB130030732TH"/>
    <s v="03/01/2026 16:26"/>
  </r>
  <r>
    <x v="7"/>
    <x v="8"/>
    <n v="150"/>
    <n v="2"/>
    <s v="GPK73"/>
    <n v="730"/>
    <n v="0"/>
    <s v="ร้านที่10"/>
    <s v="พรทิพย์"/>
    <s v="109/3 ม.5 ต.ท่าดี อ.ลานสกา จ.นครศรีธรรมราช 80230"/>
    <s v="80230"/>
    <s v="0630574843"/>
    <s v="03/01/2026 16:18"/>
    <s v="raweewan5499@gmail.com"/>
    <s v="EMS"/>
    <s v="facebook"/>
    <s v="กสิกร"/>
    <s v=""/>
    <s v="WB130030732TH"/>
    <s v="03/01/2026 16:26"/>
  </r>
  <r>
    <x v="8"/>
    <x v="9"/>
    <n v="150"/>
    <n v="2"/>
    <s v="GPK73"/>
    <n v="730"/>
    <n v="0"/>
    <s v="ร้านที่10"/>
    <s v="พรทิพย์"/>
    <s v="109/3 ม.5 ต.ท่าดี อ.ลานสกา จ.นครศรีธรรมราช 80230"/>
    <s v="80230"/>
    <s v="0630574843"/>
    <s v="03/01/2026 16:18"/>
    <s v="raweewan5499@gmail.com"/>
    <s v="EMS"/>
    <s v="facebook"/>
    <s v="กสิกร"/>
    <s v=""/>
    <s v="WB130030732TH"/>
    <s v="03/01/2026 16:26"/>
  </r>
  <r>
    <x v="4"/>
    <x v="4"/>
    <n v="120"/>
    <n v="1"/>
    <s v="GPK71"/>
    <n v="99"/>
    <n v="0"/>
    <s v="ร้านที่2"/>
    <s v="พ***์"/>
    <s v="สงขลา"/>
    <s v="-"/>
    <s v=""/>
    <s v="03/01/2026 16:21"/>
    <s v="-"/>
    <s v="J&amp;T COD"/>
    <s v="Tiktok"/>
    <s v="จ่ายทีหลัง / COD"/>
    <s v=""/>
    <s v="768849014872"/>
    <s v="03/01/2026 16:21"/>
  </r>
  <r>
    <x v="15"/>
    <x v="18"/>
    <n v="15"/>
    <n v="20"/>
    <s v="GPK70"/>
    <n v="260"/>
    <n v="0"/>
    <s v="ร้านที่2"/>
    <s v="ธ***ักษณ์  เ***ญจันทร์"/>
    <s v="สมุทรปราการ"/>
    <s v="-"/>
    <s v=""/>
    <s v="03/01/2026 16:20"/>
    <s v="-"/>
    <s v="J&amp;T Express"/>
    <s v="Tiktok"/>
    <s v="tiktok"/>
    <s v=""/>
    <s v="768812217810"/>
    <s v="03/01/2026 16:20"/>
  </r>
  <r>
    <x v="1"/>
    <x v="1"/>
    <n v="66"/>
    <n v="2"/>
    <s v="GPK69"/>
    <n v="100"/>
    <n v="0"/>
    <s v="ร้านที่2"/>
    <s v="น***ี  น***าแสง  0***470529"/>
    <s v="นครพนม"/>
    <s v="-"/>
    <s v=""/>
    <s v="03/01/2026 16:19"/>
    <s v="-"/>
    <s v="J&amp;T Express"/>
    <s v="Tiktok"/>
    <s v="tiktok"/>
    <s v=""/>
    <s v="768899721951"/>
    <s v="03/01/2026 16:19"/>
  </r>
  <r>
    <x v="2"/>
    <x v="2"/>
    <n v="68"/>
    <n v="1"/>
    <s v="GPK69"/>
    <n v="100"/>
    <n v="0"/>
    <s v="ร้านที่2"/>
    <s v="น***ี  น***าแสง  0***470529"/>
    <s v="นครพนม"/>
    <s v="-"/>
    <s v=""/>
    <s v="03/01/2026 16:19"/>
    <s v="-"/>
    <s v="J&amp;T Express"/>
    <s v="Tiktok"/>
    <s v="tiktok"/>
    <s v=""/>
    <s v="768899721951"/>
    <s v="03/01/2026 16:19"/>
  </r>
  <r>
    <x v="15"/>
    <x v="18"/>
    <n v="15"/>
    <n v="10"/>
    <s v="GPK67"/>
    <n v="130"/>
    <n v="0"/>
    <s v="ร้านที่2"/>
    <s v="ฮ***ี่"/>
    <s v="บึงกาฬ"/>
    <s v="-"/>
    <s v=""/>
    <s v="03/01/2026 16:18"/>
    <s v="-"/>
    <s v="J&amp;T Express"/>
    <s v="Tiktok"/>
    <s v="tiktok"/>
    <s v=""/>
    <s v="768882413843"/>
    <s v="03/01/2026 16:18"/>
  </r>
  <r>
    <x v="1"/>
    <x v="1"/>
    <n v="66"/>
    <n v="2"/>
    <s v="GPK66"/>
    <n v="101"/>
    <n v="1"/>
    <s v="ร้านที่2"/>
    <s v="น***ี่"/>
    <s v="สมุทรสงคราม"/>
    <s v="-"/>
    <s v=""/>
    <s v="03/01/2026 16:16"/>
    <s v="-"/>
    <s v="J&amp;T Express"/>
    <s v="Tiktok"/>
    <s v="tiktok"/>
    <s v=""/>
    <s v="768890885873"/>
    <s v="03/01/2026 16:15"/>
  </r>
  <r>
    <x v="2"/>
    <x v="2"/>
    <n v="68"/>
    <n v="1"/>
    <s v="GPK66"/>
    <n v="101"/>
    <n v="1"/>
    <s v="ร้านที่2"/>
    <s v="น***ี่"/>
    <s v="สมุทรสงคราม"/>
    <s v="-"/>
    <s v=""/>
    <s v="03/01/2026 16:16"/>
    <s v="-"/>
    <s v="J&amp;T Express"/>
    <s v="Tiktok"/>
    <s v="tiktok"/>
    <s v=""/>
    <s v="768890885873"/>
    <s v="03/01/2026 16:15"/>
  </r>
  <r>
    <x v="0"/>
    <x v="0"/>
    <n v="33.333333333333336"/>
    <n v="3"/>
    <s v="GPK65"/>
    <n v="118"/>
    <n v="18"/>
    <s v="ร้านที่2"/>
    <s v="น** ร***าพร ห***นจำนงค์"/>
    <s v="ฉะเชิงเทรา"/>
    <s v="-"/>
    <s v=""/>
    <s v="03/01/2026 16:14"/>
    <s v="-"/>
    <s v="J&amp;T COD"/>
    <s v="Tiktok"/>
    <s v="จ่ายทีหลัง / COD"/>
    <s v=""/>
    <s v="768801340834"/>
    <s v="03/01/2026 16:14"/>
  </r>
  <r>
    <x v="0"/>
    <x v="0"/>
    <n v="50"/>
    <n v="6"/>
    <s v="GPK62"/>
    <n v="200"/>
    <n v="0"/>
    <s v="ร้านที่2"/>
    <s v="น***งค์ ว***อาจ"/>
    <s v="ร้อยเอ็ด"/>
    <s v="-"/>
    <s v=""/>
    <s v="03/01/2026 16:11"/>
    <s v="-"/>
    <s v="J&amp;T Express"/>
    <s v="Tiktok"/>
    <s v="tiktok"/>
    <s v=""/>
    <s v="768893698731"/>
    <s v="03/01/2026 16:11"/>
  </r>
  <r>
    <x v="0"/>
    <x v="0"/>
    <n v="33.333333333333336"/>
    <n v="3"/>
    <s v="GPK61"/>
    <n v="118"/>
    <n v="18"/>
    <s v="ร้านที่2"/>
    <s v="ป***ายกานต์"/>
    <s v="กาญจนบุรี"/>
    <s v="-"/>
    <s v=""/>
    <s v="03/01/2026 16:11"/>
    <s v="-"/>
    <s v="J&amp;T Express"/>
    <s v="Tiktok"/>
    <s v="tiktok"/>
    <s v=""/>
    <s v="768811025824"/>
    <s v="03/01/2026 16:10"/>
  </r>
  <r>
    <x v="0"/>
    <x v="0"/>
    <n v="50"/>
    <n v="6"/>
    <s v="GPK60"/>
    <n v="200"/>
    <n v="0"/>
    <s v="ร้านที่2"/>
    <s v="ฐ***รัตน์ ป***แพ"/>
    <s v="มหาสารคาม"/>
    <s v="-"/>
    <s v=""/>
    <s v="03/01/2026 16:08"/>
    <s v="-"/>
    <s v="J&amp;T COD"/>
    <s v="Tiktok"/>
    <s v="จ่ายทีหลัง / COD"/>
    <s v=""/>
    <s v="768834497712"/>
    <s v="03/01/2026 16:08"/>
  </r>
  <r>
    <x v="0"/>
    <x v="0"/>
    <n v="50"/>
    <n v="6"/>
    <s v="GPK58"/>
    <n v="200"/>
    <n v="0"/>
    <s v="ร้านที่2"/>
    <s v="น***น  ต***อินดี้ปิ่นเกล้า ร***หม่าล่า ซ** 6"/>
    <s v="กรุงเทพฯ"/>
    <s v="-"/>
    <s v=""/>
    <s v="03/01/2026 16:05"/>
    <s v="-"/>
    <s v="J&amp;T COD"/>
    <s v="Tiktok"/>
    <s v="จ่ายทีหลัง / COD"/>
    <s v="รับฝอยทอง4มะพร้าว2ค่ะ"/>
    <s v="768853567775"/>
    <s v="03/01/2026 16:06"/>
  </r>
  <r>
    <x v="0"/>
    <x v="0"/>
    <n v="50"/>
    <n v="6"/>
    <s v="GPK57"/>
    <n v="200"/>
    <n v="0"/>
    <s v="ร้านที่2"/>
    <s v="ม*** พ***รัมย์"/>
    <s v="บุรีรัมย์"/>
    <s v="-"/>
    <s v=""/>
    <s v="03/01/2026 16:04"/>
    <s v="-"/>
    <s v="J&amp;T COD"/>
    <s v="Tiktok"/>
    <s v="จ่ายทีหลัง / COD"/>
    <s v=""/>
    <s v="768809468792"/>
    <s v="03/01/2026 16:04"/>
  </r>
  <r>
    <x v="1"/>
    <x v="1"/>
    <n v="66"/>
    <n v="12"/>
    <s v="GPK56"/>
    <n v="600"/>
    <n v="0"/>
    <s v="ร้านที่2"/>
    <s v="k***oy"/>
    <s v="ราชบุรี"/>
    <s v="-"/>
    <s v=""/>
    <s v="03/01/2026 16:02"/>
    <s v="-"/>
    <s v="Flash Express Thailand"/>
    <s v="Tiktok"/>
    <s v="tiktok"/>
    <s v=""/>
    <s v="THT12062CM13Y8Z"/>
    <s v="03/01/2026 16:02"/>
  </r>
  <r>
    <x v="2"/>
    <x v="2"/>
    <n v="68"/>
    <n v="6"/>
    <s v="GPK56"/>
    <n v="600"/>
    <n v="0"/>
    <s v="ร้านที่2"/>
    <s v="k***oy"/>
    <s v="ราชบุรี"/>
    <s v="-"/>
    <s v=""/>
    <s v="03/01/2026 16:02"/>
    <s v="-"/>
    <s v="Flash Express Thailand"/>
    <s v="Tiktok"/>
    <s v="tiktok"/>
    <s v=""/>
    <s v="THT12062CM13Y8Z"/>
    <s v="03/01/2026 16:02"/>
  </r>
  <r>
    <x v="0"/>
    <x v="0"/>
    <n v="50"/>
    <n v="12"/>
    <s v="GPK53"/>
    <n v="400"/>
    <n v="0"/>
    <s v="ร้านที่2"/>
    <s v="ณ***า ศ***ุข"/>
    <s v="กรุงเทพฯ"/>
    <s v="-"/>
    <s v=""/>
    <s v="03/01/2026 16:01"/>
    <s v="-"/>
    <s v="J&amp;T Express"/>
    <s v="Tiktok"/>
    <s v="tiktok"/>
    <s v=""/>
    <s v="768890032864"/>
    <s v="03/01/2026 16:01"/>
  </r>
  <r>
    <x v="0"/>
    <x v="0"/>
    <n v="40"/>
    <n v="10"/>
    <s v="GPK52"/>
    <n v="430"/>
    <n v="0"/>
    <s v="ร้านที่2"/>
    <s v="N*** D***ing"/>
    <s v="นครราชสีมา"/>
    <s v="-"/>
    <s v=""/>
    <s v="03/01/2026 16:01"/>
    <s v="-"/>
    <s v="J&amp;T Express"/>
    <s v="Tiktok"/>
    <s v="tiktok"/>
    <s v=""/>
    <s v="768849609990"/>
    <s v="03/01/2026 16:01"/>
  </r>
  <r>
    <x v="1"/>
    <x v="1"/>
    <n v="66"/>
    <n v="2"/>
    <s v="GPK52"/>
    <n v="430"/>
    <n v="0"/>
    <s v="ร้านที่2"/>
    <s v="N*** D***ing"/>
    <s v="นครราชสีมา"/>
    <s v="-"/>
    <s v=""/>
    <s v="03/01/2026 16:01"/>
    <s v="-"/>
    <s v="J&amp;T Express"/>
    <s v="Tiktok"/>
    <s v="tiktok"/>
    <s v=""/>
    <s v="768849609990"/>
    <s v="03/01/2026 16:01"/>
  </r>
  <r>
    <x v="2"/>
    <x v="2"/>
    <n v="68"/>
    <n v="1"/>
    <s v="GPK52"/>
    <n v="430"/>
    <n v="0"/>
    <s v="ร้านที่2"/>
    <s v="N*** D***ing"/>
    <s v="นครราชสีมา"/>
    <s v="-"/>
    <s v=""/>
    <s v="03/01/2026 16:01"/>
    <s v="-"/>
    <s v="J&amp;T Express"/>
    <s v="Tiktok"/>
    <s v="tiktok"/>
    <s v=""/>
    <s v="768849609990"/>
    <s v="03/01/2026 16:01"/>
  </r>
  <r>
    <x v="12"/>
    <x v="15"/>
    <n v="33.333333333333336"/>
    <n v="3"/>
    <s v="GPK51"/>
    <n v="135"/>
    <n v="0"/>
    <s v="ร้านที่2"/>
    <s v="ค***อ"/>
    <s v="สระบุรี"/>
    <s v="-"/>
    <s v=""/>
    <s v="03/01/2026 15:58"/>
    <s v="-"/>
    <s v="J&amp;T Express"/>
    <s v="Tiktok"/>
    <s v="tiktok"/>
    <s v=""/>
    <s v="768815941854"/>
    <s v="03/01/2026 15:58"/>
  </r>
  <r>
    <x v="0"/>
    <x v="0"/>
    <n v="50"/>
    <n v="6"/>
    <s v="GPK50"/>
    <n v="200"/>
    <n v="0"/>
    <s v="ร้านที่2"/>
    <s v="ว***รณ์  เ***ชัย"/>
    <s v="นนทบุรี"/>
    <s v="-"/>
    <s v=""/>
    <s v="03/01/2026 15:54"/>
    <s v="-"/>
    <s v="J&amp;T COD"/>
    <s v="Tiktok"/>
    <s v="จ่ายทีหลัง / COD"/>
    <s v=""/>
    <s v="768813909905"/>
    <s v="03/01/2026 15:54"/>
  </r>
  <r>
    <x v="0"/>
    <x v="0"/>
    <n v="50"/>
    <n v="6"/>
    <s v="GPK49"/>
    <n v="200"/>
    <n v="0"/>
    <s v="ร้านที่2"/>
    <s v="ช***ศา ต***ฉิม"/>
    <s v="สมุทรสาคร"/>
    <s v="-"/>
    <s v=""/>
    <s v="03/01/2026 15:52"/>
    <s v="-"/>
    <s v="J&amp;T Express"/>
    <s v="Tiktok"/>
    <s v="tiktok"/>
    <s v=""/>
    <s v="768801295743"/>
    <s v="03/01/2026 15:51"/>
  </r>
  <r>
    <x v="8"/>
    <x v="9"/>
    <n v="139"/>
    <n v="2"/>
    <s v="GPK48"/>
    <n v="644"/>
    <n v="0"/>
    <s v="ร้านที่2"/>
    <s v="เ***"/>
    <s v="พิษณุโลก"/>
    <s v="-"/>
    <s v=""/>
    <s v="03/01/2026 15:50"/>
    <s v="-"/>
    <s v="J&amp;T COD"/>
    <s v="Tiktok"/>
    <s v="จ่ายทีหลัง / COD"/>
    <s v=""/>
    <s v="768887835811"/>
    <s v="03/01/2026 15:50"/>
  </r>
  <r>
    <x v="9"/>
    <x v="10"/>
    <n v="139"/>
    <n v="2"/>
    <s v="GPK48"/>
    <n v="644"/>
    <n v="0"/>
    <s v="ร้านที่2"/>
    <s v="เ***"/>
    <s v="พิษณุโลก"/>
    <s v="-"/>
    <s v=""/>
    <s v="03/01/2026 15:50"/>
    <s v="-"/>
    <s v="J&amp;T COD"/>
    <s v="Tiktok"/>
    <s v="จ่ายทีหลัง / COD"/>
    <s v=""/>
    <s v="768887835811"/>
    <s v="03/01/2026 15:50"/>
  </r>
  <r>
    <x v="7"/>
    <x v="8"/>
    <n v="139"/>
    <n v="2"/>
    <s v="GPK48"/>
    <n v="644"/>
    <n v="0"/>
    <s v="ร้านที่2"/>
    <s v="เ***"/>
    <s v="พิษณุโลก"/>
    <s v="-"/>
    <s v=""/>
    <s v="03/01/2026 15:50"/>
    <s v="-"/>
    <s v="J&amp;T COD"/>
    <s v="Tiktok"/>
    <s v="จ่ายทีหลัง / COD"/>
    <s v=""/>
    <s v="768887835811"/>
    <s v="03/01/2026 15:50"/>
  </r>
  <r>
    <x v="6"/>
    <x v="7"/>
    <n v="139"/>
    <n v="1"/>
    <s v="GPK48"/>
    <n v="644"/>
    <n v="0"/>
    <s v="ร้านที่2"/>
    <s v="เ***"/>
    <s v="พิษณุโลก"/>
    <s v="-"/>
    <s v=""/>
    <s v="03/01/2026 15:50"/>
    <s v="-"/>
    <s v="J&amp;T COD"/>
    <s v="Tiktok"/>
    <s v="จ่ายทีหลัง / COD"/>
    <s v=""/>
    <s v="768887835811"/>
    <s v="03/01/2026 15:50"/>
  </r>
  <r>
    <x v="7"/>
    <x v="8"/>
    <n v="139"/>
    <n v="1"/>
    <s v="GPK47"/>
    <n v="184"/>
    <n v="0"/>
    <s v="ร้านที่2"/>
    <s v="ส***่ ค***แก้ว"/>
    <s v="บุรีรัมย์"/>
    <s v="-"/>
    <s v=""/>
    <s v="03/01/2026 15:50"/>
    <s v="-"/>
    <s v="J&amp;T COD"/>
    <s v="Tiktok"/>
    <s v="จ่ายทีหลัง / COD"/>
    <s v=""/>
    <s v="768833428882"/>
    <s v="03/01/2026 15:50"/>
  </r>
  <r>
    <x v="9"/>
    <x v="10"/>
    <n v="139"/>
    <n v="1"/>
    <s v="GPK47"/>
    <n v="184"/>
    <n v="0"/>
    <s v="ร้านที่2"/>
    <s v="ส***่ ค***แก้ว"/>
    <s v="บุรีรัมย์"/>
    <s v="-"/>
    <s v=""/>
    <s v="03/01/2026 15:50"/>
    <s v="-"/>
    <s v="J&amp;T COD"/>
    <s v="Tiktok"/>
    <s v="จ่ายทีหลัง / COD"/>
    <s v=""/>
    <s v="768833428882"/>
    <s v="03/01/2026 15:50"/>
  </r>
  <r>
    <x v="0"/>
    <x v="0"/>
    <n v="50"/>
    <n v="6"/>
    <s v="GPK46"/>
    <n v="200"/>
    <n v="0"/>
    <s v="ร้านที่2"/>
    <s v="น***ารีย์ ค***"/>
    <s v="นครปฐม"/>
    <s v="-"/>
    <s v=""/>
    <s v="03/01/2026 15:50"/>
    <s v="-"/>
    <s v="J&amp;T COD"/>
    <s v="Tiktok"/>
    <s v="จ่ายทีหลัง / COD"/>
    <s v=""/>
    <s v="768808686800"/>
    <s v="03/01/2026 15:50"/>
  </r>
  <r>
    <x v="0"/>
    <x v="0"/>
    <n v="33.333333333333336"/>
    <n v="3"/>
    <s v="GPK45"/>
    <n v="100"/>
    <n v="0"/>
    <s v="ร้านที่2"/>
    <s v="น***า แ***ำรัง"/>
    <s v="สมุทรสาคร"/>
    <s v="-"/>
    <s v=""/>
    <s v="03/01/2026 15:50"/>
    <s v="-"/>
    <s v="J&amp;T Express"/>
    <s v="Tiktok"/>
    <s v="tiktok"/>
    <s v=""/>
    <s v="768844223825"/>
    <s v="03/01/2026 15:50"/>
  </r>
  <r>
    <x v="8"/>
    <x v="9"/>
    <n v="139"/>
    <n v="3"/>
    <s v="GPK44"/>
    <n v="276"/>
    <n v="0"/>
    <s v="ร้านที่2"/>
    <s v="น***วัชราภรณ์  ม***ง"/>
    <s v="ลพบุรี"/>
    <s v="-"/>
    <s v=""/>
    <s v="03/01/2026 15:49"/>
    <s v="-"/>
    <s v="J&amp;T COD"/>
    <s v="Tiktok"/>
    <s v="จ่ายทีหลัง / COD"/>
    <s v=""/>
    <s v="768830606821"/>
    <s v="03/01/2026 15:49"/>
  </r>
  <r>
    <x v="10"/>
    <x v="13"/>
    <n v="13"/>
    <n v="2"/>
    <s v="GPK43"/>
    <n v="42"/>
    <n v="16"/>
    <s v="ร้านที่1"/>
    <s v="ป***** "/>
    <s v="******โฮม ซ.16 ถ.เสรีไทย แขวงคันนายาว เขตคันนายาว แขวงคันนายาว เขตคันนายาว จังหวัดกรุงเทพมหานคร 10230"/>
    <s v="10230"/>
    <s v="88"/>
    <s v="03/01/2026 15:48"/>
    <s v="-"/>
    <s v="SPX Express"/>
    <s v="Shopee"/>
    <s v="shopee"/>
    <s v=""/>
    <s v="TH268891423815B"/>
    <s v="03/01/2026 15:48"/>
  </r>
  <r>
    <x v="0"/>
    <x v="0"/>
    <n v="50"/>
    <n v="6"/>
    <s v="GPK42"/>
    <n v="200"/>
    <n v="0"/>
    <s v="ร้านที่2"/>
    <s v="ส***ัย เ***ลาภ"/>
    <s v="นนทบุรี"/>
    <s v="-"/>
    <s v=""/>
    <s v="03/01/2026 15:48"/>
    <s v="-"/>
    <s v="J&amp;T COD"/>
    <s v="Tiktok"/>
    <s v="จ่ายทีหลัง / COD"/>
    <s v=""/>
    <s v="768892292770"/>
    <s v="03/01/2026 15:48"/>
  </r>
  <r>
    <x v="1"/>
    <x v="1"/>
    <n v="66"/>
    <n v="2"/>
    <s v="GPK41"/>
    <n v="200"/>
    <n v="0"/>
    <s v="ร้านที่2"/>
    <s v="พ***พร ภ***วิมลพร"/>
    <s v="กรุงเทพมหานคร"/>
    <s v="-"/>
    <s v=""/>
    <s v="03/01/2026 15:48"/>
    <s v="-"/>
    <s v="J&amp;T Express"/>
    <s v="Tiktok"/>
    <s v="tiktok"/>
    <s v=""/>
    <s v="768847771823"/>
    <s v="03/01/2026 15:48"/>
  </r>
  <r>
    <x v="2"/>
    <x v="2"/>
    <n v="68"/>
    <n v="1"/>
    <s v="GPK41"/>
    <n v="200"/>
    <n v="0"/>
    <s v="ร้านที่2"/>
    <s v="พ***พร ภ***วิมลพร"/>
    <s v="กรุงเทพมหานคร"/>
    <s v="-"/>
    <s v=""/>
    <s v="03/01/2026 15:48"/>
    <s v="-"/>
    <s v="J&amp;T Express"/>
    <s v="Tiktok"/>
    <s v="tiktok"/>
    <s v=""/>
    <s v="768847771823"/>
    <s v="03/01/2026 15:48"/>
  </r>
  <r>
    <x v="0"/>
    <x v="0"/>
    <n v="33.333333333333336"/>
    <n v="3"/>
    <s v="GPK41"/>
    <n v="200"/>
    <n v="0"/>
    <s v="ร้านที่2"/>
    <s v="พ***พร ภ***วิมลพร"/>
    <s v="กรุงเทพมหานคร"/>
    <s v="-"/>
    <s v=""/>
    <s v="03/01/2026 15:48"/>
    <s v="-"/>
    <s v="J&amp;T Express"/>
    <s v="Tiktok"/>
    <s v="tiktok"/>
    <s v=""/>
    <s v="768847771823"/>
    <s v="03/01/2026 15:48"/>
  </r>
  <r>
    <x v="0"/>
    <x v="0"/>
    <n v="50"/>
    <n v="12"/>
    <s v="GPK40"/>
    <n v="400"/>
    <n v="0"/>
    <s v="ร้านที่2"/>
    <s v="น***มชาติ แ***ลู่"/>
    <s v="ลำปาง"/>
    <s v="-"/>
    <s v=""/>
    <s v="03/01/2026 15:48"/>
    <s v="-"/>
    <s v="J&amp;T COD"/>
    <s v="Tiktok"/>
    <s v="จ่ายทีหลัง / COD"/>
    <s v=""/>
    <s v="768844761904"/>
    <s v="03/01/2026 15:48"/>
  </r>
  <r>
    <x v="0"/>
    <x v="0"/>
    <n v="33.333333333333336"/>
    <n v="3"/>
    <s v="GPK39"/>
    <n v="100"/>
    <n v="0"/>
    <s v="ร้านที่2"/>
    <s v="ส***ง  ด***์น้อย"/>
    <s v="ชัยนาท"/>
    <s v="-"/>
    <s v=""/>
    <s v="03/01/2026 15:47"/>
    <s v="-"/>
    <s v="J&amp;T COD"/>
    <s v="Tiktok"/>
    <s v="จ่ายทีหลัง / COD"/>
    <s v=""/>
    <s v="768899828826"/>
    <s v="03/01/2026 15:47"/>
  </r>
  <r>
    <x v="0"/>
    <x v="0"/>
    <n v="50"/>
    <n v="6"/>
    <s v="GPK38"/>
    <n v="200"/>
    <n v="0"/>
    <s v="ร้านที่2"/>
    <s v="ว***าภรณ์ ท***หญ่"/>
    <s v="สระบุรี"/>
    <s v="-"/>
    <s v=""/>
    <s v="03/01/2026 15:46"/>
    <s v="-"/>
    <s v="J&amp;T COD"/>
    <s v="Tiktok"/>
    <s v="จ่ายทีหลัง / COD"/>
    <s v=""/>
    <s v="768804283800"/>
    <s v="03/01/2026 15:46"/>
  </r>
  <r>
    <x v="15"/>
    <x v="18"/>
    <n v="15"/>
    <n v="10"/>
    <s v="GPK37"/>
    <n v="165"/>
    <n v="35"/>
    <s v="ร้านที่2"/>
    <s v="ส***ัย เ***ลาภ"/>
    <s v="นนทบุรี"/>
    <s v="-"/>
    <s v=""/>
    <s v="03/01/2026 15:44"/>
    <s v="-"/>
    <s v="J&amp;T COD"/>
    <s v="Tiktok"/>
    <s v="จ่ายทีหลัง / COD"/>
    <s v=""/>
    <s v="768898411831"/>
    <s v="03/01/2026 15:44"/>
  </r>
  <r>
    <x v="0"/>
    <x v="0"/>
    <n v="65"/>
    <n v="1"/>
    <s v="GPK36"/>
    <n v="168.98"/>
    <n v="0"/>
    <s v="ร้านที่2"/>
    <s v="พ***า  ท***ยอด"/>
    <s v="กรุงเทพฯ"/>
    <s v="-"/>
    <s v=""/>
    <s v="03/01/2026 15:45"/>
    <s v="-"/>
    <s v="J&amp;T Express"/>
    <s v="Tiktok"/>
    <s v="tiktok"/>
    <s v=""/>
    <s v="768833543870"/>
    <s v="03/01/2026 15:44"/>
  </r>
  <r>
    <x v="9"/>
    <x v="10"/>
    <n v="139"/>
    <n v="1"/>
    <s v="GPK36"/>
    <n v="168.98"/>
    <n v="0"/>
    <s v="ร้านที่2"/>
    <s v="พ***า  ท***ยอด"/>
    <s v="กรุงเทพฯ"/>
    <s v="-"/>
    <s v=""/>
    <s v="03/01/2026 15:45"/>
    <s v="-"/>
    <s v="J&amp;T Express"/>
    <s v="Tiktok"/>
    <s v="tiktok"/>
    <s v=""/>
    <s v="768833543870"/>
    <s v="03/01/2026 15:44"/>
  </r>
  <r>
    <x v="1"/>
    <x v="1"/>
    <n v="66"/>
    <n v="6"/>
    <s v="GPK35"/>
    <n v="300"/>
    <n v="0"/>
    <s v="ร้านที่2"/>
    <s v="ก***น์วัชร์  ต***ูลอิสระ"/>
    <s v="เชียงใหม่"/>
    <s v="-"/>
    <s v=""/>
    <s v="03/01/2026 15:44"/>
    <s v="-"/>
    <s v="J&amp;T COD"/>
    <s v="Tiktok"/>
    <s v="จ่ายทีหลัง / COD"/>
    <s v=""/>
    <s v="768872374885"/>
    <s v="03/01/2026 15:44"/>
  </r>
  <r>
    <x v="2"/>
    <x v="2"/>
    <n v="68"/>
    <n v="3"/>
    <s v="GPK35"/>
    <n v="300"/>
    <n v="0"/>
    <s v="ร้านที่2"/>
    <s v="ก***น์วัชร์  ต***ูลอิสระ"/>
    <s v="เชียงใหม่"/>
    <s v="-"/>
    <s v=""/>
    <s v="03/01/2026 15:44"/>
    <s v="-"/>
    <s v="J&amp;T COD"/>
    <s v="Tiktok"/>
    <s v="จ่ายทีหลัง / COD"/>
    <s v=""/>
    <s v="768872374885"/>
    <s v="03/01/2026 15:44"/>
  </r>
  <r>
    <x v="15"/>
    <x v="18"/>
    <n v="15"/>
    <n v="50"/>
    <s v="GPK34"/>
    <n v="650"/>
    <n v="0"/>
    <s v="ร้านที่2"/>
    <s v="อ***ญา เ***ระทุมมา"/>
    <s v="กาญจนบุรี"/>
    <s v="-"/>
    <s v=""/>
    <s v="03/01/2026 15:42"/>
    <s v="-"/>
    <s v="J&amp;T COD"/>
    <s v="Tiktok"/>
    <s v="จ่ายทีหลัง / COD"/>
    <s v=""/>
    <s v="768842550836"/>
    <s v="03/01/2026 15:42"/>
  </r>
  <r>
    <x v="0"/>
    <x v="0"/>
    <n v="50"/>
    <n v="6"/>
    <s v="GPK32"/>
    <n v="200"/>
    <n v="0"/>
    <s v="ร้านที่2"/>
    <s v="ท***์วรรณ บ***รหม"/>
    <s v="ลพบุรี"/>
    <s v="-"/>
    <s v=""/>
    <s v="03/01/2026 15:41"/>
    <s v="-"/>
    <s v="J&amp;T COD"/>
    <s v="Tiktok"/>
    <s v="จ่ายทีหลัง / COD"/>
    <s v=""/>
    <s v="768833109866"/>
    <s v="03/01/2026 15:41"/>
  </r>
  <r>
    <x v="12"/>
    <x v="15"/>
    <n v="49"/>
    <n v="1"/>
    <s v="GPK31"/>
    <n v="49"/>
    <n v="0"/>
    <s v="ร้านที่1"/>
    <s v="ว******์"/>
    <s v="******บลหนองแก้ว อำเภอเมืองศรีสะเกษ จังหวัดศรีสะเกษ 33000"/>
    <s v="33000"/>
    <s v="50"/>
    <s v="03/01/2026 16:09"/>
    <s v="-"/>
    <s v="SPX Express"/>
    <s v="Shopee"/>
    <s v="shopee"/>
    <s v=""/>
    <s v="TH261079068791C"/>
    <s v="03/01/2026 15:40"/>
  </r>
  <r>
    <x v="15"/>
    <x v="18"/>
    <n v="15"/>
    <n v="20"/>
    <s v="GPK29"/>
    <n v="260"/>
    <n v="0"/>
    <s v="ร้านที่2"/>
    <s v="ส***รัตน์"/>
    <s v="เทศบาลนครนครราชสีมา"/>
    <s v="-"/>
    <s v=""/>
    <s v="03/01/2026 15:38"/>
    <s v="-"/>
    <s v="J&amp;T COD"/>
    <s v="Tiktok"/>
    <s v="จ่ายทีหลัง / COD"/>
    <s v=""/>
    <s v="768858409841"/>
    <s v="03/01/2026 15:38"/>
  </r>
  <r>
    <x v="1"/>
    <x v="1"/>
    <n v="66"/>
    <n v="2"/>
    <s v="GPK28"/>
    <n v="100"/>
    <n v="0"/>
    <s v="ร้านที่2"/>
    <s v="น** น***มณี น***"/>
    <s v="กรุงเทพมหานคร"/>
    <s v="-"/>
    <s v=""/>
    <s v="03/01/2026 15:36"/>
    <s v="-"/>
    <s v="J&amp;T Express"/>
    <s v="Tiktok"/>
    <s v="tiktok"/>
    <s v=""/>
    <s v="768854525972"/>
    <s v="03/01/2026 15:36"/>
  </r>
  <r>
    <x v="2"/>
    <x v="2"/>
    <n v="68"/>
    <n v="1"/>
    <s v="GPK28"/>
    <n v="100"/>
    <n v="0"/>
    <s v="ร้านที่2"/>
    <s v="น** น***มณี น***"/>
    <s v="กรุงเทพมหานคร"/>
    <s v="-"/>
    <s v=""/>
    <s v="03/01/2026 15:36"/>
    <s v="-"/>
    <s v="J&amp;T Express"/>
    <s v="Tiktok"/>
    <s v="tiktok"/>
    <s v=""/>
    <s v="768854525972"/>
    <s v="03/01/2026 15:36"/>
  </r>
  <r>
    <x v="0"/>
    <x v="0"/>
    <n v="50"/>
    <n v="6"/>
    <s v="GPK26"/>
    <n v="200"/>
    <n v="0"/>
    <s v="ร้านที่2"/>
    <s v="Y***tiwat"/>
    <s v="ตราด"/>
    <s v="-"/>
    <s v=""/>
    <s v="03/01/2026 15:35"/>
    <s v="-"/>
    <s v="J&amp;T COD"/>
    <s v="Tiktok"/>
    <s v="จ่ายทีหลัง / COD"/>
    <s v=""/>
    <s v="768808900860"/>
    <s v="03/01/2026 15:35"/>
  </r>
  <r>
    <x v="15"/>
    <x v="18"/>
    <n v="15"/>
    <n v="10"/>
    <s v="GPK24"/>
    <n v="130"/>
    <n v="0"/>
    <s v="ร้านที่2"/>
    <s v="ก***า บ***นิตย์"/>
    <s v="ปทุมธานี"/>
    <s v="-"/>
    <s v=""/>
    <s v="03/01/2026 15:33"/>
    <s v="-"/>
    <s v="J&amp;T COD"/>
    <s v="Tiktok"/>
    <s v="จ่ายทีหลัง / COD"/>
    <s v=""/>
    <s v="768888018824"/>
    <s v="03/01/2026 15:34"/>
  </r>
  <r>
    <x v="15"/>
    <x v="18"/>
    <n v="15"/>
    <n v="20"/>
    <s v="GPK23"/>
    <n v="260"/>
    <n v="0"/>
    <s v="ร้านที่2"/>
    <s v="ช***รา ก***นการไถ"/>
    <s v="ชลบุรี"/>
    <s v="-"/>
    <s v=""/>
    <s v="03/01/2026 15:33"/>
    <s v="-"/>
    <s v="J&amp;T COD"/>
    <s v="Tiktok"/>
    <s v="จ่ายทีหลัง / COD"/>
    <s v=""/>
    <s v="768868815816"/>
    <s v="03/01/2026 15:33"/>
  </r>
  <r>
    <x v="0"/>
    <x v="0"/>
    <n v="50"/>
    <n v="12"/>
    <s v="GPK22"/>
    <n v="400"/>
    <n v="0"/>
    <s v="ร้านที่2"/>
    <s v="A**"/>
    <s v="นนทบุรี"/>
    <s v="-"/>
    <s v=""/>
    <s v="03/01/2026 15:32"/>
    <s v="-"/>
    <s v="J&amp;T COD"/>
    <s v="Tiktok"/>
    <s v="จ่ายทีหลัง / COD"/>
    <s v=""/>
    <s v="768876357841"/>
    <s v="03/01/2026 15:32"/>
  </r>
  <r>
    <x v="0"/>
    <x v="0"/>
    <n v="50"/>
    <n v="6"/>
    <s v="GPK20"/>
    <n v="200"/>
    <n v="0"/>
    <s v="ร้านที่2"/>
    <s v="อ***"/>
    <s v="ชัยภูมิ"/>
    <s v="-"/>
    <s v=""/>
    <s v="03/01/2026 15:31"/>
    <s v="-"/>
    <s v="J&amp;T COD"/>
    <s v="Tiktok"/>
    <s v="จ่ายทีหลัง / COD"/>
    <s v=""/>
    <s v="768822064776"/>
    <s v="03/01/2026 15:31"/>
  </r>
  <r>
    <x v="0"/>
    <x v="0"/>
    <n v="50"/>
    <n v="6"/>
    <s v="GPK18"/>
    <n v="200"/>
    <n v="0"/>
    <s v="ร้านที่2"/>
    <s v="T***nu P***pan"/>
    <s v="กรุงเทพฯ"/>
    <s v="-"/>
    <s v=""/>
    <s v="03/01/2026 15:31"/>
    <s v="-"/>
    <s v="J&amp;T Express"/>
    <s v="Tiktok"/>
    <s v="tiktok"/>
    <s v=""/>
    <s v="768819182751"/>
    <s v="03/01/2026 15:30"/>
  </r>
  <r>
    <x v="1"/>
    <x v="1"/>
    <n v="66"/>
    <n v="2"/>
    <s v="GPK17"/>
    <n v="100"/>
    <n v="0"/>
    <s v="ร้านที่2"/>
    <s v="น***าวจิราวรรณ ท***ระโทก"/>
    <s v="เทศบาลนครนครราชสีมา"/>
    <s v="-"/>
    <s v=""/>
    <s v="03/01/2026 15:33"/>
    <s v="-"/>
    <s v="J&amp;T Express"/>
    <s v="Tiktok"/>
    <s v="tiktok"/>
    <s v=""/>
    <s v="768825863853"/>
    <s v="03/01/2026 15:30"/>
  </r>
  <r>
    <x v="2"/>
    <x v="2"/>
    <n v="68"/>
    <n v="1"/>
    <s v="GPK17"/>
    <n v="100"/>
    <n v="0"/>
    <s v="ร้านที่2"/>
    <s v="น***าวจิราวรรณ ท***ระโทก"/>
    <s v="เทศบาลนครนครราชสีมา"/>
    <s v="-"/>
    <s v=""/>
    <s v="03/01/2026 15:33"/>
    <s v="-"/>
    <s v="J&amp;T Express"/>
    <s v="Tiktok"/>
    <s v="tiktok"/>
    <s v=""/>
    <s v="768825863853"/>
    <s v="03/01/2026 15:30"/>
  </r>
  <r>
    <x v="1"/>
    <x v="1"/>
    <n v="66"/>
    <n v="2"/>
    <s v="GPK16"/>
    <n v="100"/>
    <n v="0"/>
    <s v="ร้านที่2"/>
    <s v="ธ***ัตน์  ส***รราช"/>
    <s v="กาญจนบุรี"/>
    <s v="-"/>
    <s v=""/>
    <s v="03/01/2026 15:29"/>
    <s v="-"/>
    <s v="J&amp;T COD"/>
    <s v="Tiktok"/>
    <s v="จ่ายทีหลัง / COD"/>
    <s v=""/>
    <s v="768849589863"/>
    <s v="03/01/2026 15:30"/>
  </r>
  <r>
    <x v="2"/>
    <x v="2"/>
    <n v="68"/>
    <n v="1"/>
    <s v="GPK16"/>
    <n v="100"/>
    <n v="0"/>
    <s v="ร้านที่2"/>
    <s v="ธ***ัตน์  ส***รราช"/>
    <s v="กาญจนบุรี"/>
    <s v="-"/>
    <s v=""/>
    <s v="03/01/2026 15:29"/>
    <s v="-"/>
    <s v="J&amp;T COD"/>
    <s v="Tiktok"/>
    <s v="จ่ายทีหลัง / COD"/>
    <s v=""/>
    <s v="768849589863"/>
    <s v="03/01/2026 15:30"/>
  </r>
  <r>
    <x v="1"/>
    <x v="1"/>
    <n v="66"/>
    <n v="2"/>
    <s v="GPK15"/>
    <n v="100"/>
    <n v="0"/>
    <s v="ร้านที่2"/>
    <s v="ร***า เ***ยวคำมา"/>
    <s v="กรุงเทพฯ"/>
    <s v="-"/>
    <s v=""/>
    <s v="03/01/2026 15:27"/>
    <s v="-"/>
    <s v="J&amp;T Express"/>
    <s v="Tiktok"/>
    <s v="tiktok"/>
    <s v=""/>
    <s v="768887986860"/>
    <s v="03/01/2026 15:27"/>
  </r>
  <r>
    <x v="2"/>
    <x v="2"/>
    <n v="68"/>
    <n v="1"/>
    <s v="GPK15"/>
    <n v="100"/>
    <n v="0"/>
    <s v="ร้านที่2"/>
    <s v="ร***า เ***ยวคำมา"/>
    <s v="กรุงเทพฯ"/>
    <s v="-"/>
    <s v=""/>
    <s v="03/01/2026 15:27"/>
    <s v="-"/>
    <s v="J&amp;T Express"/>
    <s v="Tiktok"/>
    <s v="tiktok"/>
    <s v=""/>
    <s v="768887986860"/>
    <s v="03/01/2026 15:27"/>
  </r>
  <r>
    <x v="1"/>
    <x v="1"/>
    <n v="66"/>
    <n v="2"/>
    <s v="GPK14"/>
    <n v="100"/>
    <n v="0"/>
    <s v="ร้านที่2"/>
    <s v="ส***ิ"/>
    <s v="พระนครศรีอยุธยา"/>
    <s v="-"/>
    <s v=""/>
    <s v="03/01/2026 15:27"/>
    <s v="-"/>
    <s v="Flash Express Thailand COD"/>
    <s v="Tiktok"/>
    <s v="จ่ายทีหลัง / COD"/>
    <s v=""/>
    <s v="THT05052CP1TG5Z"/>
    <s v="03/01/2026 15:27"/>
  </r>
  <r>
    <x v="2"/>
    <x v="2"/>
    <n v="68"/>
    <n v="1"/>
    <s v="GPK14"/>
    <n v="100"/>
    <n v="0"/>
    <s v="ร้านที่2"/>
    <s v="ส***ิ"/>
    <s v="พระนครศรีอยุธยา"/>
    <s v="-"/>
    <s v=""/>
    <s v="03/01/2026 15:27"/>
    <s v="-"/>
    <s v="Flash Express Thailand COD"/>
    <s v="Tiktok"/>
    <s v="จ่ายทีหลัง / COD"/>
    <s v=""/>
    <s v="THT05052CP1TG5Z"/>
    <s v="03/01/2026 15:27"/>
  </r>
  <r>
    <x v="1"/>
    <x v="1"/>
    <n v="66"/>
    <n v="2"/>
    <s v="GPK13"/>
    <n v="100"/>
    <n v="0"/>
    <s v="ร้านที่2"/>
    <s v="พ***พา อ***า"/>
    <s v="อุดรธานี"/>
    <s v="-"/>
    <s v=""/>
    <s v="03/01/2026 15:27"/>
    <s v="-"/>
    <s v="J&amp;T COD"/>
    <s v="Tiktok"/>
    <s v="จ่ายทีหลัง / COD"/>
    <s v=""/>
    <s v="768817797871"/>
    <s v="03/01/2026 15:27"/>
  </r>
  <r>
    <x v="2"/>
    <x v="2"/>
    <n v="68"/>
    <n v="1"/>
    <s v="GPK13"/>
    <n v="100"/>
    <n v="0"/>
    <s v="ร้านที่2"/>
    <s v="พ***พา อ***า"/>
    <s v="อุดรธานี"/>
    <s v="-"/>
    <s v=""/>
    <s v="03/01/2026 15:27"/>
    <s v="-"/>
    <s v="J&amp;T COD"/>
    <s v="Tiktok"/>
    <s v="จ่ายทีหลัง / COD"/>
    <s v=""/>
    <s v="768817797871"/>
    <s v="03/01/2026 15:27"/>
  </r>
  <r>
    <x v="0"/>
    <x v="0"/>
    <n v="33.333333333333336"/>
    <n v="3"/>
    <s v="GPK12"/>
    <n v="100"/>
    <n v="0"/>
    <s v="ร้านที่2"/>
    <s v="อ***ย์หลักสอง"/>
    <s v="สมุทรสาคร"/>
    <s v="-"/>
    <s v=""/>
    <s v="03/01/2026 15:25"/>
    <s v="-"/>
    <s v="J&amp;T COD"/>
    <s v="Tiktok"/>
    <s v="จ่ายทีหลัง / COD"/>
    <s v=""/>
    <s v="768841426894"/>
    <s v="03/01/2026 15:25"/>
  </r>
  <r>
    <x v="1"/>
    <x v="1"/>
    <n v="66"/>
    <n v="6"/>
    <s v="GPK11"/>
    <n v="300"/>
    <n v="0"/>
    <s v="ร้านที่2"/>
    <s v="ท***พ ศ***ารี"/>
    <s v="กรุงเทพฯ"/>
    <s v="-"/>
    <s v=""/>
    <s v="03/01/2026 14:30"/>
    <s v="-"/>
    <s v="J&amp;T Express"/>
    <s v="Tiktok"/>
    <s v="tiktok"/>
    <s v=""/>
    <s v="768868072873"/>
    <s v="03/01/2026 15:21"/>
  </r>
  <r>
    <x v="2"/>
    <x v="2"/>
    <n v="68"/>
    <n v="3"/>
    <s v="GPK11"/>
    <n v="300"/>
    <n v="0"/>
    <s v="ร้านที่2"/>
    <s v="ท***พ ศ***ารี"/>
    <s v="กรุงเทพฯ"/>
    <s v="-"/>
    <s v=""/>
    <s v="03/01/2026 14:30"/>
    <s v="-"/>
    <s v="J&amp;T Express"/>
    <s v="Tiktok"/>
    <s v="tiktok"/>
    <s v=""/>
    <s v="768868072873"/>
    <s v="03/01/2026 15:21"/>
  </r>
  <r>
    <x v="0"/>
    <x v="0"/>
    <n v="50"/>
    <n v="6"/>
    <s v="GPK10"/>
    <n v="200"/>
    <n v="0"/>
    <s v="ร้านที่2"/>
    <s v="น***ภร ต***ทอง"/>
    <s v="นครราชสีมา"/>
    <s v="-"/>
    <s v=""/>
    <s v="03/01/2026 15:16"/>
    <s v="-"/>
    <s v="J&amp;T Express"/>
    <s v="Tiktok"/>
    <s v="tiktok"/>
    <s v=""/>
    <s v="768857804960"/>
    <s v="03/01/2026 15:16"/>
  </r>
  <r>
    <x v="0"/>
    <x v="0"/>
    <n v="50"/>
    <n v="6"/>
    <s v="GPK9"/>
    <n v="208"/>
    <n v="8"/>
    <s v="ร้านที่2"/>
    <s v="u***3716063274036"/>
    <s v="สุราษฎร์ธานี"/>
    <s v="-"/>
    <s v=""/>
    <s v="03/01/2026 15:15"/>
    <s v="-"/>
    <s v="J&amp;T COD"/>
    <s v="Tiktok"/>
    <s v="จ่ายทีหลัง / COD"/>
    <s v=""/>
    <s v="768827795761"/>
    <s v="03/01/2026 15:15"/>
  </r>
  <r>
    <x v="0"/>
    <x v="0"/>
    <n v="33.333333333333336"/>
    <n v="3"/>
    <s v="GPK8"/>
    <n v="100"/>
    <n v="0"/>
    <s v="ร้านที่2"/>
    <s v="อ***รณ"/>
    <s v="สมุทรปราการ"/>
    <s v="-"/>
    <s v=""/>
    <s v="03/01/2026 15:15"/>
    <s v="-"/>
    <s v="J&amp;T Express"/>
    <s v="Tiktok"/>
    <s v="tiktok"/>
    <s v=""/>
    <s v="768811948870"/>
    <s v="03/01/2026 15:14"/>
  </r>
  <r>
    <x v="0"/>
    <x v="0"/>
    <n v="33.333333333333336"/>
    <n v="3"/>
    <s v="GPK6"/>
    <n v="100"/>
    <n v="0"/>
    <s v="ร้านที่2"/>
    <s v="อ***รณศรี อ***ร์ภู่"/>
    <s v="พิษณุโลก"/>
    <s v="-"/>
    <s v=""/>
    <s v="03/01/2026 15:13"/>
    <s v="-"/>
    <s v="J&amp;T COD"/>
    <s v="Tiktok"/>
    <s v="จ่ายทีหลัง / COD"/>
    <s v=""/>
    <s v="768889424855"/>
    <s v="03/01/2026 15:13"/>
  </r>
  <r>
    <x v="1"/>
    <x v="1"/>
    <n v="33"/>
    <n v="5"/>
    <s v="GPK5"/>
    <n v="330"/>
    <n v="0"/>
    <s v="ร้านที่2"/>
    <s v="ว***นา  ส***์แจ่ม"/>
    <s v="สระบุรี"/>
    <s v="-"/>
    <s v=""/>
    <s v="03/01/2026 15:12"/>
    <s v="-"/>
    <s v="Flash Express Thailand COD"/>
    <s v="Tiktok"/>
    <s v="จ่ายทีหลัง / COD"/>
    <s v=""/>
    <s v="THT10062CM13W8Z"/>
    <s v="03/01/2026 15:12"/>
  </r>
  <r>
    <x v="2"/>
    <x v="2"/>
    <n v="33"/>
    <n v="5"/>
    <s v="GPK5"/>
    <n v="330"/>
    <n v="0"/>
    <s v="ร้านที่2"/>
    <s v="ว***นา  ส***์แจ่ม"/>
    <s v="สระบุรี"/>
    <s v="-"/>
    <s v=""/>
    <s v="03/01/2026 15:12"/>
    <s v="-"/>
    <s v="Flash Express Thailand COD"/>
    <s v="Tiktok"/>
    <s v="จ่ายทีหลัง / COD"/>
    <s v=""/>
    <s v="THT10062CM13W8Z"/>
    <s v="03/01/2026 15:12"/>
  </r>
  <r>
    <x v="1"/>
    <x v="1"/>
    <n v="33"/>
    <n v="5"/>
    <s v="GPK4"/>
    <n v="330"/>
    <n v="0"/>
    <s v="ร้านที่2"/>
    <s v="A***hara Y***oon"/>
    <s v="พิจิตร"/>
    <s v="-"/>
    <s v=""/>
    <s v="03/01/2026 15:12"/>
    <s v="-"/>
    <s v="J&amp;T COD"/>
    <s v="Tiktok"/>
    <s v="จ่ายทีหลัง / COD"/>
    <s v=""/>
    <s v="768835049850"/>
    <s v="03/01/2026 15:12"/>
  </r>
  <r>
    <x v="2"/>
    <x v="2"/>
    <n v="33"/>
    <n v="5"/>
    <s v="GPK4"/>
    <n v="330"/>
    <n v="0"/>
    <s v="ร้านที่2"/>
    <s v="A***hara Y***oon"/>
    <s v="พิจิตร"/>
    <s v="-"/>
    <s v=""/>
    <s v="03/01/2026 15:12"/>
    <s v="-"/>
    <s v="J&amp;T COD"/>
    <s v="Tiktok"/>
    <s v="จ่ายทีหลัง / COD"/>
    <s v=""/>
    <s v="768835049850"/>
    <s v="03/01/2026 15:12"/>
  </r>
  <r>
    <x v="0"/>
    <x v="0"/>
    <n v="65"/>
    <n v="9"/>
    <s v="GPK3"/>
    <n v="310"/>
    <n v="0"/>
    <s v="ร้านที่2"/>
    <s v="พ***ษฐ"/>
    <s v="อุบลราชธานี"/>
    <s v="-"/>
    <s v=""/>
    <s v="03/01/2026 15:13"/>
    <s v="-"/>
    <s v="J&amp;T Express"/>
    <s v="Tiktok"/>
    <s v="tiktok"/>
    <s v=""/>
    <s v="768817005902"/>
    <s v="03/01/2026 15:11"/>
  </r>
  <r>
    <x v="7"/>
    <x v="11"/>
    <n v="101"/>
    <n v="1"/>
    <s v="GPK2"/>
    <n v="108.5"/>
    <n v="7.5"/>
    <s v="ร้านที่3"/>
    <s v="ดวงดาว พุ่มพวง"/>
    <s v="4/1229 หมู่บ้านสหกรณ์เคหสถาน4 ซ.เสรีไทย 57 แยก 69 ถ.เสรีไทย แขวงคลองกุ่ม_x000a__x000a_บึงกุ่ม/ Bueng Kumกรุงเทพมหานคร/ Bangkok_x000a_10240"/>
    <s v="10240"/>
    <s v="660863261888"/>
    <s v="03/01/2026 15:09"/>
    <s v="-"/>
    <s v="Kerry_dropoff"/>
    <s v="Lazada"/>
    <s v="lazada"/>
    <s v=""/>
    <s v="LEXPU0644240206"/>
    <s v="03/01/2026 15:09"/>
  </r>
  <r>
    <x v="1"/>
    <x v="1"/>
    <n v="33"/>
    <n v="5"/>
    <s v="GPK1"/>
    <n v="330"/>
    <n v="0"/>
    <s v="ร้านที่2"/>
    <s v="ว***นา  ส***์แจ่ม"/>
    <s v="สระบุรี"/>
    <s v="-"/>
    <s v=""/>
    <s v="03/01/2026 15:09"/>
    <s v="-"/>
    <s v="Flash Express Thailand COD"/>
    <s v="Tiktok"/>
    <s v="จ่ายทีหลัง / COD"/>
    <s v=""/>
    <s v="THT10062CP1ZE9Z"/>
    <s v="03/01/2026 15:09"/>
  </r>
  <r>
    <x v="2"/>
    <x v="2"/>
    <n v="33"/>
    <n v="5"/>
    <s v="GPK1"/>
    <n v="330"/>
    <n v="0"/>
    <s v="ร้านที่2"/>
    <s v="ว***นา  ส***์แจ่ม"/>
    <s v="สระบุรี"/>
    <s v="-"/>
    <s v=""/>
    <s v="03/01/2026 15:09"/>
    <s v="-"/>
    <s v="Flash Express Thailand COD"/>
    <s v="Tiktok"/>
    <s v="จ่ายทีหลัง / COD"/>
    <s v=""/>
    <s v="THT10062CP1ZE9Z"/>
    <s v="03/01/2026 15:09"/>
  </r>
  <r>
    <x v="0"/>
    <x v="0"/>
    <n v="50"/>
    <n v="12"/>
    <s v="GPJ99"/>
    <n v="423"/>
    <n v="23"/>
    <s v="ร้านที่2"/>
    <s v="ร***า  ร***าแดน"/>
    <s v="พิจิตร"/>
    <s v="-"/>
    <s v=""/>
    <s v="03/01/2026 15:06"/>
    <s v="-"/>
    <s v="J&amp;T COD"/>
    <s v="Tiktok"/>
    <s v="จ่ายทีหลัง / COD"/>
    <s v=""/>
    <s v="768818430855"/>
    <s v="03/01/2026 15:06"/>
  </r>
  <r>
    <x v="1"/>
    <x v="1"/>
    <n v="66"/>
    <n v="2"/>
    <s v="GPJ97"/>
    <n v="100"/>
    <n v="0"/>
    <s v="ร้านที่2"/>
    <s v="ก***มา"/>
    <s v="นนทบุรี"/>
    <s v="-"/>
    <s v=""/>
    <s v="03/01/2026 15:05"/>
    <s v="-"/>
    <s v="J&amp;T COD"/>
    <s v="Tiktok"/>
    <s v="จ่ายทีหลัง / COD"/>
    <s v=""/>
    <s v="768808697495"/>
    <s v="03/01/2026 15:05"/>
  </r>
  <r>
    <x v="2"/>
    <x v="2"/>
    <n v="68"/>
    <n v="1"/>
    <s v="GPJ97"/>
    <n v="100"/>
    <n v="0"/>
    <s v="ร้านที่2"/>
    <s v="ก***มา"/>
    <s v="นนทบุรี"/>
    <s v="-"/>
    <s v=""/>
    <s v="03/01/2026 15:05"/>
    <s v="-"/>
    <s v="J&amp;T COD"/>
    <s v="Tiktok"/>
    <s v="จ่ายทีหลัง / COD"/>
    <s v=""/>
    <s v="768808697495"/>
    <s v="03/01/2026 15:05"/>
  </r>
  <r>
    <x v="0"/>
    <x v="0"/>
    <n v="33.333333333333336"/>
    <n v="3"/>
    <s v="GPJ96"/>
    <n v="100"/>
    <n v="0"/>
    <s v="ร้านที่2"/>
    <s v="อ***วรรณ อ***ถาวรสกุล"/>
    <s v="อุดรธานี"/>
    <s v="-"/>
    <s v=""/>
    <s v="03/01/2026 15:05"/>
    <s v="-"/>
    <s v="J&amp;T COD"/>
    <s v="Tiktok"/>
    <s v="จ่ายทีหลัง / COD"/>
    <s v=""/>
    <s v="768822895411"/>
    <s v="03/01/2026 15:05"/>
  </r>
  <r>
    <x v="1"/>
    <x v="1"/>
    <n v="66"/>
    <n v="4"/>
    <s v="GPJ95"/>
    <n v="200"/>
    <n v="0"/>
    <s v="ร้านที่2"/>
    <s v="ท***า น***ทน"/>
    <s v="ชัยภูมิ"/>
    <s v="-"/>
    <s v=""/>
    <s v="03/01/2026 15:03"/>
    <s v="-"/>
    <s v="J&amp;T COD"/>
    <s v="Tiktok"/>
    <s v="จ่ายทีหลัง / COD"/>
    <s v=""/>
    <s v="768826711586"/>
    <s v="03/01/2026 15:03"/>
  </r>
  <r>
    <x v="2"/>
    <x v="2"/>
    <n v="68"/>
    <n v="2"/>
    <s v="GPJ95"/>
    <n v="200"/>
    <n v="0"/>
    <s v="ร้านที่2"/>
    <s v="ท***า น***ทน"/>
    <s v="ชัยภูมิ"/>
    <s v="-"/>
    <s v=""/>
    <s v="03/01/2026 15:03"/>
    <s v="-"/>
    <s v="J&amp;T COD"/>
    <s v="Tiktok"/>
    <s v="จ่ายทีหลัง / COD"/>
    <s v=""/>
    <s v="768826711586"/>
    <s v="03/01/2026 15:03"/>
  </r>
  <r>
    <x v="1"/>
    <x v="1"/>
    <n v="33"/>
    <n v="5"/>
    <s v="GPJ94"/>
    <n v="330"/>
    <n v="0"/>
    <s v="ร้านที่2"/>
    <s v="น***หม  แ***กิติ"/>
    <s v="ร้อยเอ็ด"/>
    <s v="-"/>
    <s v=""/>
    <s v="03/01/2026 15:05"/>
    <s v="-"/>
    <s v="J&amp;T Express"/>
    <s v="Tiktok"/>
    <s v="tiktok"/>
    <s v=""/>
    <s v="768897315583"/>
    <s v="03/01/2026 15:03"/>
  </r>
  <r>
    <x v="2"/>
    <x v="2"/>
    <n v="33"/>
    <n v="5"/>
    <s v="GPJ94"/>
    <n v="330"/>
    <n v="0"/>
    <s v="ร้านที่2"/>
    <s v="น***หม  แ***กิติ"/>
    <s v="ร้อยเอ็ด"/>
    <s v="-"/>
    <s v=""/>
    <s v="03/01/2026 15:05"/>
    <s v="-"/>
    <s v="J&amp;T Express"/>
    <s v="Tiktok"/>
    <s v="tiktok"/>
    <s v=""/>
    <s v="768897315583"/>
    <s v="03/01/2026 15:03"/>
  </r>
  <r>
    <x v="1"/>
    <x v="1"/>
    <n v="66"/>
    <n v="4"/>
    <s v="GPJ93"/>
    <n v="200"/>
    <n v="0"/>
    <s v="ร้านที่2"/>
    <s v="ณ***นันทน์ ส***ขำ"/>
    <s v="นครศรีธรรมราช"/>
    <s v="-"/>
    <s v=""/>
    <s v="03/01/2026 15:02"/>
    <s v="-"/>
    <s v="J&amp;T COD"/>
    <s v="Tiktok"/>
    <s v="จ่ายทีหลัง / COD"/>
    <s v=""/>
    <s v="768884519583"/>
    <s v="03/01/2026 15:02"/>
  </r>
  <r>
    <x v="2"/>
    <x v="2"/>
    <n v="68"/>
    <n v="2"/>
    <s v="GPJ93"/>
    <n v="200"/>
    <n v="0"/>
    <s v="ร้านที่2"/>
    <s v="ณ***นันทน์ ส***ขำ"/>
    <s v="นครศรีธรรมราช"/>
    <s v="-"/>
    <s v=""/>
    <s v="03/01/2026 15:02"/>
    <s v="-"/>
    <s v="J&amp;T COD"/>
    <s v="Tiktok"/>
    <s v="จ่ายทีหลัง / COD"/>
    <s v=""/>
    <s v="768884519583"/>
    <s v="03/01/2026 15:02"/>
  </r>
  <r>
    <x v="12"/>
    <x v="15"/>
    <n v="27.5"/>
    <n v="4"/>
    <s v="GPJ92"/>
    <n v="279"/>
    <n v="0"/>
    <s v="ร้านที่10"/>
    <s v="อรณิชา  ละมัย"/>
    <s v="132ม.3ต.พลวงทองอ.บ่อทองจ.ชลบุรี · พลวงทอง/ Phluang Thong_x000a__x000a_บ่อทอง/ Bo Thongชลบุรี/ Chonburi_x000a_20270"/>
    <s v="20270"/>
    <s v="660856986693"/>
    <s v="03/01/2026 15:01"/>
    <s v="-"/>
    <s v="Kerry_dropoff"/>
    <s v="Lazada"/>
    <s v="lazada"/>
    <s v=""/>
    <s v="LEXDO0176007270"/>
    <s v="03/01/2026 15:01"/>
  </r>
  <r>
    <x v="12"/>
    <x v="15"/>
    <n v="27.5"/>
    <n v="4"/>
    <s v="GPJ92"/>
    <n v="279"/>
    <n v="0"/>
    <s v="ร้านที่10"/>
    <s v="อรณิชา  ละมัย"/>
    <s v="132ม.3ต.พลวงทองอ.บ่อทองจ.ชลบุรี · พลวงทอง/ Phluang Thong_x000a__x000a_บ่อทอง/ Bo Thongชลบุรี/ Chonburi_x000a_20270"/>
    <s v="20270"/>
    <s v="660856986693"/>
    <s v="03/01/2026 15:01"/>
    <s v="-"/>
    <s v="Kerry_dropoff"/>
    <s v="Lazada"/>
    <s v="lazada"/>
    <s v=""/>
    <s v="LEXDO0176007270"/>
    <s v="03/01/2026 15:01"/>
  </r>
  <r>
    <x v="0"/>
    <x v="0"/>
    <n v="50"/>
    <n v="6"/>
    <s v="GPJ91"/>
    <n v="200"/>
    <n v="0"/>
    <s v="ร้านที่2"/>
    <s v="ม***รา"/>
    <s v="สมุทรปราการ"/>
    <s v="-"/>
    <s v=""/>
    <s v="03/01/2026 15:02"/>
    <s v="-"/>
    <s v="J&amp;T Express"/>
    <s v="Tiktok"/>
    <s v="tiktok"/>
    <s v=""/>
    <s v="768860088496"/>
    <s v="03/01/2026 15:01"/>
  </r>
  <r>
    <x v="1"/>
    <x v="1"/>
    <n v="66"/>
    <n v="6"/>
    <s v="GPJ90"/>
    <n v="300"/>
    <n v="0"/>
    <s v="ร้านที่2"/>
    <s v="ภ***สุดา   ฤ***ยา"/>
    <s v="มหาสารคาม"/>
    <s v="-"/>
    <s v=""/>
    <s v="03/01/2026 15:00"/>
    <s v="-"/>
    <s v="J&amp;T Express"/>
    <s v="Tiktok"/>
    <s v="tiktok"/>
    <s v=""/>
    <s v="768840203541"/>
    <s v="03/01/2026 15:00"/>
  </r>
  <r>
    <x v="2"/>
    <x v="2"/>
    <n v="68"/>
    <n v="3"/>
    <s v="GPJ90"/>
    <n v="300"/>
    <n v="0"/>
    <s v="ร้านที่2"/>
    <s v="ภ***สุดา   ฤ***ยา"/>
    <s v="มหาสารคาม"/>
    <s v="-"/>
    <s v=""/>
    <s v="03/01/2026 15:00"/>
    <s v="-"/>
    <s v="J&amp;T Express"/>
    <s v="Tiktok"/>
    <s v="tiktok"/>
    <s v=""/>
    <s v="768840203541"/>
    <s v="03/01/2026 15:00"/>
  </r>
  <r>
    <x v="1"/>
    <x v="1"/>
    <n v="66"/>
    <n v="2"/>
    <s v="GPJ89"/>
    <n v="100"/>
    <n v="0"/>
    <s v="ร้านที่2"/>
    <s v="บ***ง  ส***าม"/>
    <s v="สระบุรี"/>
    <s v="-"/>
    <s v=""/>
    <s v="03/01/2026 14:59"/>
    <s v="-"/>
    <s v="J&amp;T COD"/>
    <s v="Tiktok"/>
    <s v="จ่ายทีหลัง / COD"/>
    <s v=""/>
    <s v="768885710574"/>
    <s v="03/01/2026 14:59"/>
  </r>
  <r>
    <x v="2"/>
    <x v="2"/>
    <n v="68"/>
    <n v="1"/>
    <s v="GPJ89"/>
    <n v="100"/>
    <n v="0"/>
    <s v="ร้านที่2"/>
    <s v="บ***ง  ส***าม"/>
    <s v="สระบุรี"/>
    <s v="-"/>
    <s v=""/>
    <s v="03/01/2026 14:59"/>
    <s v="-"/>
    <s v="J&amp;T COD"/>
    <s v="Tiktok"/>
    <s v="จ่ายทีหลัง / COD"/>
    <s v=""/>
    <s v="768885710574"/>
    <s v="03/01/2026 14:59"/>
  </r>
  <r>
    <x v="0"/>
    <x v="0"/>
    <n v="40"/>
    <n v="10"/>
    <s v="GPJ88"/>
    <n v="330"/>
    <n v="0"/>
    <s v="ร้านที่2"/>
    <s v="เ***วรรณ ป***่อน"/>
    <s v="นครศรีธรรมราช"/>
    <s v="-"/>
    <s v=""/>
    <s v="03/01/2026 14:56"/>
    <s v="-"/>
    <s v="J&amp;T COD"/>
    <s v="Tiktok"/>
    <s v="จ่ายทีหลัง / COD"/>
    <s v="ฝอยทอง 10 กล่อง คะ"/>
    <s v="768838681483"/>
    <s v="03/01/2026 14:56"/>
  </r>
  <r>
    <x v="1"/>
    <x v="1"/>
    <n v="66"/>
    <n v="2"/>
    <s v="GPJ87"/>
    <n v="100"/>
    <n v="0"/>
    <s v="ร้านที่2"/>
    <s v="k***imcham"/>
    <s v="มุกดาหาร"/>
    <s v="-"/>
    <s v=""/>
    <s v="01/01/1970 07:00"/>
    <s v="-"/>
    <s v="J&amp;T Express"/>
    <s v="Tiktok"/>
    <s v="tiktok"/>
    <s v=""/>
    <s v="768816693492"/>
    <s v="03/01/2026 14:55"/>
  </r>
  <r>
    <x v="2"/>
    <x v="2"/>
    <n v="68"/>
    <n v="1"/>
    <s v="GPJ87"/>
    <n v="100"/>
    <n v="0"/>
    <s v="ร้านที่2"/>
    <s v="k***imcham"/>
    <s v="มุกดาหาร"/>
    <s v="-"/>
    <s v=""/>
    <s v="01/01/1970 07:00"/>
    <s v="-"/>
    <s v="J&amp;T Express"/>
    <s v="Tiktok"/>
    <s v="tiktok"/>
    <s v=""/>
    <s v="768816693492"/>
    <s v="03/01/2026 14:55"/>
  </r>
  <r>
    <x v="0"/>
    <x v="0"/>
    <n v="33.333333333333336"/>
    <n v="3"/>
    <s v="GPJ86"/>
    <n v="101"/>
    <n v="1"/>
    <s v="ร้านที่2"/>
    <s v="อ***ย"/>
    <s v="พิจิตร"/>
    <s v="-"/>
    <s v=""/>
    <s v="03/01/2026 14:54"/>
    <s v="-"/>
    <s v="J&amp;T COD"/>
    <s v="Tiktok"/>
    <s v="จ่ายทีหลัง / COD"/>
    <s v=""/>
    <s v="768861905593"/>
    <s v="03/01/2026 14:54"/>
  </r>
  <r>
    <x v="0"/>
    <x v="0"/>
    <n v="33.333333333333336"/>
    <n v="3"/>
    <s v="GPJ85"/>
    <n v="100"/>
    <n v="0"/>
    <s v="ร้านที่2"/>
    <s v="ช***ี​ภรณ์​ ป***า​ยะโส​"/>
    <s v="นครนายก"/>
    <s v="-"/>
    <s v=""/>
    <s v="03/01/2026 14:54"/>
    <s v="-"/>
    <s v="Flash Express Thailand COD"/>
    <s v="Tiktok"/>
    <s v="จ่ายทีหลัง / COD"/>
    <s v=""/>
    <s v="THT11012CMAHM7Z"/>
    <s v="03/01/2026 14:54"/>
  </r>
  <r>
    <x v="9"/>
    <x v="11"/>
    <n v="108"/>
    <n v="1"/>
    <s v="GPJ84"/>
    <n v="153.5"/>
    <n v="45.5"/>
    <s v="ร้านที่1"/>
    <s v="ศิริวรรณ ดีพร้อม"/>
    <s v="สันธิญา เกาะยาวใหญ่ รีสอร์ท แอนด์ สปา (หออุ่นใจ ห้อง A102) 88 ม.7 · พรุใน/ Phru Nai_x000a__x000a_เกาะยาว/ Ko Yaoพังงา/ Phang Nga_x000a_83000"/>
    <s v="83000"/>
    <s v="660945918740"/>
    <s v="03/01/2026 14:56"/>
    <s v="-"/>
    <s v="Kerry_dropoff"/>
    <s v="Lazada"/>
    <s v="lazada"/>
    <s v=""/>
    <s v="TH660286RSS10C"/>
    <s v="03/01/2026 14:53"/>
  </r>
  <r>
    <x v="6"/>
    <x v="7"/>
    <n v="139"/>
    <n v="1"/>
    <s v="GPJ83"/>
    <n v="215"/>
    <n v="0"/>
    <s v="ร้านที่10"/>
    <s v="ุคุณจรัสศรี ทองสุข"/>
    <s v="76/37 ต.หนองปรือ อ.บางละมุง จ.ชลบุรี_x000a_ม.12 เทพประสิทธิ์ซอย.7 รุ่งเรืองกิจ3 ห้อง113 20150"/>
    <s v="20150"/>
    <s v="0929823144"/>
    <s v="03/01/2026 14:53"/>
    <s v="raweewan5499@gmail.com"/>
    <s v="EMS COD"/>
    <s v="facebook"/>
    <s v="กสิกร"/>
    <s v=""/>
    <s v="WA067868549TH"/>
    <s v="03/01/2026 14:53"/>
  </r>
  <r>
    <x v="9"/>
    <x v="10"/>
    <n v="139"/>
    <n v="1"/>
    <s v="GPJ83"/>
    <n v="215"/>
    <n v="0"/>
    <s v="ร้านที่10"/>
    <s v="ุคุณจรัสศรี ทองสุข"/>
    <s v="76/37 ต.หนองปรือ อ.บางละมุง จ.ชลบุรี_x000a_ม.12 เทพประสิทธิ์ซอย.7 รุ่งเรืองกิจ3 ห้อง113 20150"/>
    <s v="20150"/>
    <s v="0929823144"/>
    <s v="03/01/2026 14:53"/>
    <s v="raweewan5499@gmail.com"/>
    <s v="EMS COD"/>
    <s v="facebook"/>
    <s v="กสิกร"/>
    <s v=""/>
    <s v="WA067868549TH"/>
    <s v="03/01/2026 14:53"/>
  </r>
  <r>
    <x v="0"/>
    <x v="0"/>
    <n v="50"/>
    <n v="6"/>
    <s v="GPJ82"/>
    <n v="200"/>
    <n v="0"/>
    <s v="ร้านที่2"/>
    <s v="ผ***าศ ว***นธุ์"/>
    <s v="นครศรีธรรมราช"/>
    <s v="-"/>
    <s v=""/>
    <s v="03/01/2026 14:53"/>
    <s v="-"/>
    <s v="J&amp;T COD"/>
    <s v="Tiktok"/>
    <s v="จ่ายทีหลัง / COD"/>
    <s v=""/>
    <s v="768862087486"/>
    <s v="03/01/2026 14:53"/>
  </r>
  <r>
    <x v="0"/>
    <x v="0"/>
    <n v="50"/>
    <n v="6"/>
    <s v="GPJ81"/>
    <n v="200"/>
    <n v="0"/>
    <s v="ร้านที่2"/>
    <s v="ป***ดา ช***ัย"/>
    <s v="ชลบุรี"/>
    <s v="-"/>
    <s v=""/>
    <s v="03/01/2026 14:52"/>
    <s v="-"/>
    <s v="J&amp;T COD"/>
    <s v="Tiktok"/>
    <s v="จ่ายทีหลัง / COD"/>
    <s v=""/>
    <s v="768870101565"/>
    <s v="03/01/2026 14:52"/>
  </r>
  <r>
    <x v="0"/>
    <x v="0"/>
    <n v="33.333333333333336"/>
    <n v="3"/>
    <s v="GPJ78"/>
    <n v="100"/>
    <n v="0"/>
    <s v="ร้านที่2"/>
    <s v="ด***ันทร์ อ***อน"/>
    <s v="พะเยา"/>
    <s v="-"/>
    <s v=""/>
    <s v="03/01/2026 14:52"/>
    <s v="-"/>
    <s v="J&amp;T Express"/>
    <s v="Tiktok"/>
    <s v="tiktok"/>
    <s v=""/>
    <s v="768849687502"/>
    <s v="03/01/2026 14:51"/>
  </r>
  <r>
    <x v="0"/>
    <x v="0"/>
    <n v="33.333333333333336"/>
    <n v="3"/>
    <s v="GPJ77"/>
    <n v="100"/>
    <n v="0"/>
    <s v="ร้านที่2"/>
    <s v="ส***า จ***งษ์ธนโชติ"/>
    <s v="นครปฐม"/>
    <s v="-"/>
    <s v=""/>
    <s v="03/01/2026 14:50"/>
    <s v="-"/>
    <s v="J&amp;T COD"/>
    <s v="Tiktok"/>
    <s v="จ่ายทีหลัง / COD"/>
    <s v="ไม่รับกาแฟค่ะ"/>
    <s v="768890696416"/>
    <s v="03/01/2026 14:50"/>
  </r>
  <r>
    <x v="15"/>
    <x v="18"/>
    <n v="15"/>
    <n v="20"/>
    <s v="GPJ76"/>
    <n v="300"/>
    <n v="0"/>
    <s v="ร้านที่2"/>
    <s v="ร***ป้าบัวงาช้าง"/>
    <s v="ชุมพร"/>
    <s v="-"/>
    <s v=""/>
    <s v="03/01/2026 14:50"/>
    <s v="-"/>
    <s v="J&amp;T COD"/>
    <s v="Tiktok"/>
    <s v="จ่ายทีหลัง / COD"/>
    <s v=""/>
    <s v="768805516511"/>
    <s v="03/01/2026 14:50"/>
  </r>
  <r>
    <x v="0"/>
    <x v="0"/>
    <n v="33.333333333333336"/>
    <n v="12"/>
    <s v="GPJ75"/>
    <n v="400"/>
    <n v="0"/>
    <s v="ร้านที่2"/>
    <s v="น***ไอช์"/>
    <s v="นครราชสีมา"/>
    <s v="-"/>
    <s v=""/>
    <s v="03/01/2026 14:49"/>
    <s v="-"/>
    <s v="J&amp;T COD"/>
    <s v="Tiktok"/>
    <s v="จ่ายทีหลัง / COD"/>
    <s v=""/>
    <s v="768808307525"/>
    <s v="03/01/2026 14:50"/>
  </r>
  <r>
    <x v="15"/>
    <x v="18"/>
    <n v="15"/>
    <n v="10"/>
    <s v="GPJ74"/>
    <n v="350"/>
    <n v="0"/>
    <s v="ร้านที่2"/>
    <s v="อ***ยา  บ***าชาติ"/>
    <s v="ชลบุรี"/>
    <s v="-"/>
    <s v=""/>
    <s v="03/01/2026 14:49"/>
    <s v="-"/>
    <s v="J&amp;T Express"/>
    <s v="Tiktok"/>
    <s v="tiktok"/>
    <s v=""/>
    <s v="768824899426"/>
    <s v="03/01/2026 14:49"/>
  </r>
  <r>
    <x v="0"/>
    <x v="0"/>
    <n v="50"/>
    <n v="6"/>
    <s v="GPJ74"/>
    <n v="350"/>
    <n v="0"/>
    <s v="ร้านที่2"/>
    <s v="อ***ยา  บ***าชาติ"/>
    <s v="ชลบุรี"/>
    <s v="-"/>
    <s v=""/>
    <s v="03/01/2026 14:49"/>
    <s v="-"/>
    <s v="J&amp;T Express"/>
    <s v="Tiktok"/>
    <s v="tiktok"/>
    <s v=""/>
    <s v="768824899426"/>
    <s v="03/01/2026 14:49"/>
  </r>
  <r>
    <x v="3"/>
    <x v="3"/>
    <n v="26"/>
    <n v="1"/>
    <s v="GPJ73"/>
    <n v="26"/>
    <n v="0"/>
    <s v="ร้านที่3"/>
    <s v="นิว"/>
    <s v="หนองกระเบียน 57หมู่6 ต.หนองกระเบียน อ.บ้านหมี่ จ.ลพบุรี · หนองกระเบียน/ Nong Krabian_x000a__x000a_บ้านหมี่/ Ban Miลพบุรี/ Lopburi_x000a_15110"/>
    <s v="15110"/>
    <s v="660962179160"/>
    <s v="03/01/2026 14:49"/>
    <s v="-"/>
    <s v="Kerry_dropoff"/>
    <s v="Lazada"/>
    <s v="lazada"/>
    <s v=""/>
    <s v="LEXPU0644267081"/>
    <s v="03/01/2026 14:49"/>
  </r>
  <r>
    <x v="0"/>
    <x v="0"/>
    <n v="50"/>
    <n v="6"/>
    <s v="GPJ72"/>
    <n v="200"/>
    <n v="0"/>
    <s v="ร้านที่2"/>
    <s v="อ***า ม***ด็น"/>
    <s v="กรุงเทพมหานคร"/>
    <s v="-"/>
    <s v=""/>
    <s v="03/01/2026 14:48"/>
    <s v="-"/>
    <s v="J&amp;T COD"/>
    <s v="Tiktok"/>
    <s v="จ่ายทีหลัง / COD"/>
    <s v=""/>
    <s v="768851704563"/>
    <s v="03/01/2026 14:48"/>
  </r>
  <r>
    <x v="0"/>
    <x v="0"/>
    <n v="50"/>
    <n v="6"/>
    <s v="GPJ71"/>
    <n v="200"/>
    <n v="0"/>
    <s v="ร้านที่2"/>
    <s v="เ** พ***ันธุ์"/>
    <s v="กรุงเทพฯ"/>
    <s v="-"/>
    <s v=""/>
    <s v="03/01/2026 14:48"/>
    <s v="-"/>
    <s v="J&amp;T Express"/>
    <s v="Tiktok"/>
    <s v="tiktok"/>
    <s v=""/>
    <s v="768816487482"/>
    <s v="03/01/2026 14:47"/>
  </r>
  <r>
    <x v="0"/>
    <x v="0"/>
    <n v="50"/>
    <n v="6"/>
    <s v="GPJ70"/>
    <n v="200"/>
    <n v="0"/>
    <s v="ร้านที่2"/>
    <s v="เ***ศิริ   ค***ะเสร็ฐ   ห***4ต.วังเพลิง อ***กสำโรง จ***บุรี 1***"/>
    <s v="ลพบุรี"/>
    <s v="-"/>
    <s v=""/>
    <s v="03/01/2026 14:48"/>
    <s v="-"/>
    <s v="J&amp;T Express"/>
    <s v="Tiktok"/>
    <s v="tiktok"/>
    <s v=""/>
    <s v="768864306556"/>
    <s v="03/01/2026 14:47"/>
  </r>
  <r>
    <x v="0"/>
    <x v="0"/>
    <n v="33.333333333333336"/>
    <n v="6"/>
    <s v="GPJ69"/>
    <n v="200"/>
    <n v="0"/>
    <s v="ร้านที่2"/>
    <s v="ว***รณ์ ว***์"/>
    <s v="กรุงเทพฯ"/>
    <s v="-"/>
    <s v=""/>
    <s v="03/01/2026 14:47"/>
    <s v="-"/>
    <s v="J&amp;T COD"/>
    <s v="Tiktok"/>
    <s v="จ่ายทีหลัง / COD"/>
    <s v=""/>
    <s v="768885905550"/>
    <s v="03/01/2026 14:47"/>
  </r>
  <r>
    <x v="8"/>
    <x v="9"/>
    <n v="159"/>
    <n v="1"/>
    <s v="GPJ68"/>
    <n v="237"/>
    <n v="0"/>
    <s v="ร้านที่1"/>
    <s v="พ******ฆ"/>
    <s v="******ระพรหม ตำบลช้างซ้าย อำเภอพระพรหม จังหวัดนครศรีธรรมราช 80000"/>
    <s v="80000"/>
    <s v="03"/>
    <s v="03/01/2026 14:47"/>
    <s v="-"/>
    <s v="SPX Express"/>
    <s v="Shopee"/>
    <s v="shopee"/>
    <s v=""/>
    <s v="TH2665822455944"/>
    <s v="03/01/2026 14:46"/>
  </r>
  <r>
    <x v="4"/>
    <x v="4"/>
    <n v="78"/>
    <n v="1"/>
    <s v="GPJ68"/>
    <n v="237"/>
    <n v="0"/>
    <s v="ร้านที่1"/>
    <s v="พ******ฆ"/>
    <s v="******ระพรหม ตำบลช้างซ้าย อำเภอพระพรหม จังหวัดนครศรีธรรมราช 80000"/>
    <s v="80000"/>
    <s v="03"/>
    <s v="03/01/2026 14:47"/>
    <s v="-"/>
    <s v="SPX Express"/>
    <s v="Shopee"/>
    <s v="shopee"/>
    <s v=""/>
    <s v="TH2665822455944"/>
    <s v="03/01/2026 14:46"/>
  </r>
  <r>
    <x v="0"/>
    <x v="0"/>
    <n v="33.333333333333336"/>
    <n v="3"/>
    <s v="GPJ67"/>
    <n v="100"/>
    <n v="0"/>
    <s v="ร้านที่2"/>
    <s v="p***hep a***lomklieo"/>
    <s v="บุรีรัมย์"/>
    <s v="-"/>
    <s v=""/>
    <s v="03/01/2026 14:46"/>
    <s v="-"/>
    <s v="J&amp;T COD"/>
    <s v="Tiktok"/>
    <s v="จ่ายทีหลัง / COD"/>
    <s v=""/>
    <s v="768839502572"/>
    <s v="03/01/2026 14:46"/>
  </r>
  <r>
    <x v="0"/>
    <x v="0"/>
    <n v="33.333333333333336"/>
    <n v="3"/>
    <s v="GPJ66"/>
    <n v="208.99"/>
    <n v="0"/>
    <s v="ร้านที่2"/>
    <s v="ก***น์กมล ไ***ิพย์"/>
    <s v="ระยอง"/>
    <s v="-"/>
    <s v=""/>
    <s v="03/01/2026 14:46"/>
    <s v="-"/>
    <s v="J&amp;T COD"/>
    <s v="Tiktok"/>
    <s v="จ่ายทีหลัง / COD"/>
    <s v="เค้กเอาฝอยทอง 2 เนยนม 1 ค่ะ"/>
    <s v="768839512523"/>
    <s v="03/01/2026 14:46"/>
  </r>
  <r>
    <x v="8"/>
    <x v="9"/>
    <n v="139"/>
    <n v="1"/>
    <s v="GPJ66"/>
    <n v="208.99"/>
    <n v="0"/>
    <s v="ร้านที่2"/>
    <s v="ก***น์กมล ไ***ิพย์"/>
    <s v="ระยอง"/>
    <s v="-"/>
    <s v=""/>
    <s v="03/01/2026 14:46"/>
    <s v="-"/>
    <s v="J&amp;T COD"/>
    <s v="Tiktok"/>
    <s v="จ่ายทีหลัง / COD"/>
    <s v="เค้กเอาฝอยทอง 2 เนยนม 1 ค่ะ"/>
    <s v="768839512523"/>
    <s v="03/01/2026 14:46"/>
  </r>
  <r>
    <x v="1"/>
    <x v="1"/>
    <n v="66"/>
    <n v="2"/>
    <s v="GPJ65"/>
    <n v="100"/>
    <n v="0"/>
    <s v="ร้านที่2"/>
    <s v="ส***้า ส***อด"/>
    <s v="กำแพงเพชร"/>
    <s v="-"/>
    <s v=""/>
    <s v="03/01/2026 14:47"/>
    <s v="-"/>
    <s v="J&amp;T Express"/>
    <s v="Tiktok"/>
    <s v="tiktok"/>
    <s v=""/>
    <s v="768816296496"/>
    <s v="03/01/2026 14:44"/>
  </r>
  <r>
    <x v="2"/>
    <x v="2"/>
    <n v="68"/>
    <n v="1"/>
    <s v="GPJ65"/>
    <n v="100"/>
    <n v="0"/>
    <s v="ร้านที่2"/>
    <s v="ส***้า ส***อด"/>
    <s v="กำแพงเพชร"/>
    <s v="-"/>
    <s v=""/>
    <s v="03/01/2026 14:47"/>
    <s v="-"/>
    <s v="J&amp;T Express"/>
    <s v="Tiktok"/>
    <s v="tiktok"/>
    <s v=""/>
    <s v="768816296496"/>
    <s v="03/01/2026 14:44"/>
  </r>
  <r>
    <x v="0"/>
    <x v="0"/>
    <n v="50"/>
    <n v="18"/>
    <s v="GPJ64"/>
    <n v="600"/>
    <n v="0"/>
    <s v="ร้านที่2"/>
    <s v="อ***ัณญา ต***สืบพงษ์"/>
    <s v="อุบลราชธานี"/>
    <s v="-"/>
    <s v=""/>
    <s v="03/01/2026 14:46"/>
    <s v="-"/>
    <s v="J&amp;T Express"/>
    <s v="Tiktok"/>
    <s v="tiktok"/>
    <s v=""/>
    <s v="768842080495"/>
    <s v="03/01/2026 14:44"/>
  </r>
  <r>
    <x v="3"/>
    <x v="5"/>
    <n v="66.333333333333329"/>
    <n v="3"/>
    <s v="GPJ63"/>
    <n v="220"/>
    <n v="0"/>
    <s v="ร้านที่4"/>
    <s v="พ***ักร"/>
    <s v="กรุงเทพฯ"/>
    <s v="-"/>
    <s v=""/>
    <s v="03/01/2026 14:44"/>
    <s v="-"/>
    <s v="J&amp;T COD"/>
    <s v="Tiktok"/>
    <s v="จ่ายทีหลัง / COD"/>
    <s v=""/>
    <s v="768855897412"/>
    <s v="03/01/2026 14:44"/>
  </r>
  <r>
    <x v="0"/>
    <x v="0"/>
    <n v="50"/>
    <n v="6"/>
    <s v="GPJ62"/>
    <n v="300"/>
    <n v="0"/>
    <s v="ร้านที่2"/>
    <s v="ส***ดา"/>
    <s v="พระนครศรีอยุธยา"/>
    <s v="-"/>
    <s v=""/>
    <s v="03/01/2026 14:37"/>
    <s v="-"/>
    <s v="Flash Express Thailand COD"/>
    <s v="Tiktok"/>
    <s v="จ่ายทีหลัง / COD"/>
    <s v=""/>
    <s v="THT05052CJBGD2Z"/>
    <s v="03/01/2026 14:37"/>
  </r>
  <r>
    <x v="0"/>
    <x v="0"/>
    <n v="33.333333333333336"/>
    <n v="3"/>
    <s v="GPJ62"/>
    <n v="300"/>
    <n v="0"/>
    <s v="ร้านที่2"/>
    <s v="ส***ดา"/>
    <s v="พระนครศรีอยุธยา"/>
    <s v="-"/>
    <s v=""/>
    <s v="03/01/2026 14:37"/>
    <s v="-"/>
    <s v="Flash Express Thailand COD"/>
    <s v="Tiktok"/>
    <s v="จ่ายทีหลัง / COD"/>
    <s v=""/>
    <s v="THT05052CJBGD2Z"/>
    <s v="03/01/2026 14:37"/>
  </r>
  <r>
    <x v="1"/>
    <x v="1"/>
    <n v="66"/>
    <n v="2"/>
    <s v="GPJ61"/>
    <n v="129"/>
    <n v="29"/>
    <s v="ร้านที่2"/>
    <s v="ส***ดา น***ปี่ยม"/>
    <s v="สุพรรณบุรี"/>
    <s v="-"/>
    <s v=""/>
    <s v="03/01/2026 14:37"/>
    <s v="-"/>
    <s v="J&amp;T COD"/>
    <s v="Tiktok"/>
    <s v="จ่ายทีหลัง / COD"/>
    <s v=""/>
    <s v="768840911580"/>
    <s v="03/01/2026 14:37"/>
  </r>
  <r>
    <x v="2"/>
    <x v="2"/>
    <n v="68"/>
    <n v="1"/>
    <s v="GPJ61"/>
    <n v="129"/>
    <n v="29"/>
    <s v="ร้านที่2"/>
    <s v="ส***ดา น***ปี่ยม"/>
    <s v="สุพรรณบุรี"/>
    <s v="-"/>
    <s v=""/>
    <s v="03/01/2026 14:37"/>
    <s v="-"/>
    <s v="J&amp;T COD"/>
    <s v="Tiktok"/>
    <s v="จ่ายทีหลัง / COD"/>
    <s v=""/>
    <s v="768840911580"/>
    <s v="03/01/2026 14:37"/>
  </r>
  <r>
    <x v="0"/>
    <x v="0"/>
    <n v="33.333333333333336"/>
    <n v="3"/>
    <s v="GPJ60"/>
    <n v="199"/>
    <n v="0"/>
    <s v="ร้านที่2"/>
    <s v="เ***ดา อ***ศักดิ์"/>
    <s v="พระนครศรีอยุธยา"/>
    <s v="-"/>
    <s v=""/>
    <s v="03/01/2026 14:37"/>
    <s v="-"/>
    <s v="J&amp;T Express"/>
    <s v="Tiktok"/>
    <s v="tiktok"/>
    <s v=""/>
    <s v="768805298413"/>
    <s v="03/01/2026 14:37"/>
  </r>
  <r>
    <x v="4"/>
    <x v="4"/>
    <n v="120"/>
    <n v="1"/>
    <s v="GPJ60"/>
    <n v="199"/>
    <n v="0"/>
    <s v="ร้านที่2"/>
    <s v="เ***ดา อ***ศักดิ์"/>
    <s v="พระนครศรีอยุธยา"/>
    <s v="-"/>
    <s v=""/>
    <s v="03/01/2026 14:37"/>
    <s v="-"/>
    <s v="J&amp;T Express"/>
    <s v="Tiktok"/>
    <s v="tiktok"/>
    <s v=""/>
    <s v="768805298413"/>
    <s v="03/01/2026 14:37"/>
  </r>
  <r>
    <x v="0"/>
    <x v="0"/>
    <n v="50"/>
    <n v="6"/>
    <s v="GPJ59"/>
    <n v="208"/>
    <n v="8"/>
    <s v="ร้านที่2"/>
    <s v="อ***"/>
    <s v="ภูเก็ต"/>
    <s v="-"/>
    <s v=""/>
    <s v="03/01/2026 14:35"/>
    <s v="-"/>
    <s v="J&amp;T COD"/>
    <s v="Tiktok"/>
    <s v="จ่ายทีหลัง / COD"/>
    <s v=""/>
    <s v="768816305552"/>
    <s v="03/01/2026 14:35"/>
  </r>
  <r>
    <x v="8"/>
    <x v="9"/>
    <n v="139"/>
    <n v="2"/>
    <s v="GPJ58"/>
    <n v="217.98"/>
    <n v="0"/>
    <s v="ร้านที่2"/>
    <s v="อ***ลี ศ***พิน"/>
    <s v="จันทบุรี"/>
    <s v="-"/>
    <s v=""/>
    <s v="03/01/2026 14:33"/>
    <s v="-"/>
    <s v="J&amp;T COD"/>
    <s v="Tiktok"/>
    <s v="จ่ายทีหลัง / COD"/>
    <s v=""/>
    <s v="768830113553"/>
    <s v="03/01/2026 14:33"/>
  </r>
  <r>
    <x v="14"/>
    <x v="17"/>
    <n v="50"/>
    <n v="5"/>
    <s v="GPJ57"/>
    <n v="235"/>
    <n v="0"/>
    <s v="ร้านที่1"/>
    <s v="ล******ม"/>
    <s v="******ะ ถนน ชายทะเล ตำบลปากพนังฝั่งตะวันออก อำเภอปากพนัง จังหวัดนครศรีธรรมราช 80140"/>
    <s v="80140"/>
    <s v="99"/>
    <s v="03/01/2026 14:31"/>
    <s v="-"/>
    <s v="SPX Express"/>
    <s v="Shopee"/>
    <s v="shopee"/>
    <s v=""/>
    <s v="TH267106275951Q"/>
    <s v="03/01/2026 14:31"/>
  </r>
  <r>
    <x v="1"/>
    <x v="1"/>
    <n v="66"/>
    <n v="4"/>
    <s v="GPJ56"/>
    <n v="200"/>
    <n v="0"/>
    <s v="ร้านที่2"/>
    <s v="ว***ชนี​  ช***ธาราธร"/>
    <s v="จันทบุรี"/>
    <s v="-"/>
    <s v=""/>
    <s v="03/01/2026 14:30"/>
    <s v="-"/>
    <s v="J&amp;T COD"/>
    <s v="Tiktok"/>
    <s v="จ่ายทีหลัง / COD"/>
    <s v=""/>
    <s v="768815093502"/>
    <s v="03/01/2026 14:30"/>
  </r>
  <r>
    <x v="2"/>
    <x v="2"/>
    <n v="68"/>
    <n v="2"/>
    <s v="GPJ56"/>
    <n v="200"/>
    <n v="0"/>
    <s v="ร้านที่2"/>
    <s v="ว***ชนี​  ช***ธาราธร"/>
    <s v="จันทบุรี"/>
    <s v="-"/>
    <s v=""/>
    <s v="03/01/2026 14:30"/>
    <s v="-"/>
    <s v="J&amp;T COD"/>
    <s v="Tiktok"/>
    <s v="จ่ายทีหลัง / COD"/>
    <s v=""/>
    <s v="768815093502"/>
    <s v="03/01/2026 14:30"/>
  </r>
  <r>
    <x v="0"/>
    <x v="0"/>
    <n v="50"/>
    <n v="6"/>
    <s v="GPJ53"/>
    <n v="200"/>
    <n v="0"/>
    <s v="ร้านที่2"/>
    <s v="แ***ไพลิน จ***สว่าง"/>
    <s v="สุพรรณบุรี"/>
    <s v="-"/>
    <s v=""/>
    <s v="03/01/2026 14:27"/>
    <s v="-"/>
    <s v="J&amp;T Express"/>
    <s v="Tiktok"/>
    <s v="tiktok"/>
    <s v=""/>
    <s v="768822282480"/>
    <s v="03/01/2026 14:27"/>
  </r>
  <r>
    <x v="0"/>
    <x v="0"/>
    <n v="50"/>
    <n v="6"/>
    <s v="GPJ52"/>
    <n v="398"/>
    <n v="0"/>
    <s v="ร้านที่2"/>
    <s v="อ**"/>
    <s v="สมุทรปราการ"/>
    <s v="-"/>
    <s v=""/>
    <s v="03/01/2026 14:27"/>
    <s v="-"/>
    <s v="J&amp;T COD"/>
    <s v="Tiktok"/>
    <s v="จ่ายทีหลัง / COD"/>
    <s v=""/>
    <s v="768827907595"/>
    <s v="03/01/2026 14:27"/>
  </r>
  <r>
    <x v="3"/>
    <x v="5"/>
    <n v="120"/>
    <n v="1"/>
    <s v="GPJ52"/>
    <n v="398"/>
    <n v="0"/>
    <s v="ร้านที่2"/>
    <s v="อ**"/>
    <s v="สมุทรปราการ"/>
    <s v="-"/>
    <s v=""/>
    <s v="03/01/2026 14:27"/>
    <s v="-"/>
    <s v="J&amp;T COD"/>
    <s v="Tiktok"/>
    <s v="จ่ายทีหลัง / COD"/>
    <s v=""/>
    <s v="768827907595"/>
    <s v="03/01/2026 14:27"/>
  </r>
  <r>
    <x v="4"/>
    <x v="4"/>
    <n v="120"/>
    <n v="1"/>
    <s v="GPJ52"/>
    <n v="398"/>
    <n v="0"/>
    <s v="ร้านที่2"/>
    <s v="อ**"/>
    <s v="สมุทรปราการ"/>
    <s v="-"/>
    <s v=""/>
    <s v="03/01/2026 14:27"/>
    <s v="-"/>
    <s v="J&amp;T COD"/>
    <s v="Tiktok"/>
    <s v="จ่ายทีหลัง / COD"/>
    <s v=""/>
    <s v="768827907595"/>
    <s v="03/01/2026 14:27"/>
  </r>
  <r>
    <x v="1"/>
    <x v="1"/>
    <n v="66"/>
    <n v="4"/>
    <s v="GPJ51"/>
    <n v="200"/>
    <n v="0"/>
    <s v="ร้านที่2"/>
    <s v="ว***รณ์    ใ***นิจ"/>
    <s v="ร้อยเอ็ด"/>
    <s v="-"/>
    <s v=""/>
    <s v="03/01/2026 14:27"/>
    <s v="-"/>
    <s v="J&amp;T COD"/>
    <s v="Tiktok"/>
    <s v="จ่ายทีหลัง / COD"/>
    <s v=""/>
    <s v="768824294501"/>
    <s v="03/01/2026 14:27"/>
  </r>
  <r>
    <x v="2"/>
    <x v="2"/>
    <n v="68"/>
    <n v="2"/>
    <s v="GPJ51"/>
    <n v="200"/>
    <n v="0"/>
    <s v="ร้านที่2"/>
    <s v="ว***รณ์    ใ***นิจ"/>
    <s v="ร้อยเอ็ด"/>
    <s v="-"/>
    <s v=""/>
    <s v="03/01/2026 14:27"/>
    <s v="-"/>
    <s v="J&amp;T COD"/>
    <s v="Tiktok"/>
    <s v="จ่ายทีหลัง / COD"/>
    <s v=""/>
    <s v="768824294501"/>
    <s v="03/01/2026 14:27"/>
  </r>
  <r>
    <x v="0"/>
    <x v="0"/>
    <n v="50"/>
    <n v="6"/>
    <s v="GPJ50"/>
    <n v="200"/>
    <n v="0"/>
    <s v="ร้านที่2"/>
    <s v="จ***ียน พ***"/>
    <s v="เพชรบูรณ์"/>
    <s v="-"/>
    <s v=""/>
    <s v="03/01/2026 14:27"/>
    <s v="-"/>
    <s v="J&amp;T Express"/>
    <s v="Tiktok"/>
    <s v="tiktok"/>
    <s v=""/>
    <s v="768851884474"/>
    <s v="03/01/2026 14:26"/>
  </r>
  <r>
    <x v="0"/>
    <x v="0"/>
    <n v="50"/>
    <n v="6"/>
    <s v="GPJ49"/>
    <n v="208"/>
    <n v="8"/>
    <s v="ร้านที่2"/>
    <s v="ส***ณี  เ***ญพันธุ์"/>
    <s v="ยะลา"/>
    <s v="-"/>
    <s v=""/>
    <s v="03/01/2026 14:25"/>
    <s v="-"/>
    <s v="J&amp;T COD"/>
    <s v="Tiktok"/>
    <s v="จ่ายทีหลัง / COD"/>
    <s v=""/>
    <s v="768800500554"/>
    <s v="03/01/2026 14:25"/>
  </r>
  <r>
    <x v="0"/>
    <x v="0"/>
    <n v="50"/>
    <n v="6"/>
    <s v="GPJ48"/>
    <n v="200"/>
    <n v="0"/>
    <s v="ร้านที่2"/>
    <s v="ว***ภา ว***อุบล"/>
    <s v="สิงห์บุรี"/>
    <s v="-"/>
    <s v=""/>
    <s v="03/01/2026 14:23"/>
    <s v="-"/>
    <s v="J&amp;T Express"/>
    <s v="Tiktok"/>
    <s v="tiktok"/>
    <s v=""/>
    <s v="768891906554"/>
    <s v="03/01/2026 14:25"/>
  </r>
  <r>
    <x v="0"/>
    <x v="0"/>
    <n v="50"/>
    <n v="6"/>
    <s v="GPJ47"/>
    <n v="200"/>
    <n v="0"/>
    <s v="ร้านที่2"/>
    <s v="ย***ละ ส***ร"/>
    <s v="พังงา"/>
    <s v="-"/>
    <s v=""/>
    <s v="03/01/2026 14:22"/>
    <s v="-"/>
    <s v="J&amp;T COD"/>
    <s v="Tiktok"/>
    <s v="จ่ายทีหลัง / COD"/>
    <s v=""/>
    <s v="768872107555"/>
    <s v="03/01/2026 14:24"/>
  </r>
  <r>
    <x v="0"/>
    <x v="0"/>
    <n v="50"/>
    <n v="6"/>
    <s v="GPJ45"/>
    <n v="200"/>
    <n v="0"/>
    <s v="ร้านที่2"/>
    <s v="เ***พร ส***นู"/>
    <s v="สมุทรปราการ"/>
    <s v="-"/>
    <s v=""/>
    <s v="03/01/2026 14:21"/>
    <s v="-"/>
    <s v="J&amp;T COD"/>
    <s v="Tiktok"/>
    <s v="จ่ายทีหลัง / COD"/>
    <s v=""/>
    <s v="768895083460"/>
    <s v="03/01/2026 14:24"/>
  </r>
  <r>
    <x v="0"/>
    <x v="0"/>
    <n v="50"/>
    <n v="6"/>
    <s v="GPJ44"/>
    <n v="200"/>
    <n v="0"/>
    <s v="ร้านที่2"/>
    <s v="ส***ี ป***ก้ว"/>
    <s v="ราชบุรี"/>
    <s v="-"/>
    <s v=""/>
    <s v="03/01/2026 14:21"/>
    <s v="-"/>
    <s v="J&amp;T COD"/>
    <s v="Tiktok"/>
    <s v="จ่ายทีหลัง / COD"/>
    <s v=""/>
    <s v="768805685465"/>
    <s v="03/01/2026 14:24"/>
  </r>
  <r>
    <x v="1"/>
    <x v="1"/>
    <n v="33"/>
    <n v="5"/>
    <s v="GPJ42"/>
    <n v="330"/>
    <n v="0"/>
    <s v="ร้านที่2"/>
    <s v="น***รชัย  อ***สินธุ์"/>
    <s v="นนทบุรี"/>
    <s v="-"/>
    <s v=""/>
    <s v="03/01/2026 14:18"/>
    <s v="-"/>
    <s v="J&amp;T Express"/>
    <s v="Tiktok"/>
    <s v="tiktok"/>
    <s v=""/>
    <s v="768880401520"/>
    <s v="03/01/2026 14:23"/>
  </r>
  <r>
    <x v="2"/>
    <x v="2"/>
    <n v="33"/>
    <n v="5"/>
    <s v="GPJ42"/>
    <n v="330"/>
    <n v="0"/>
    <s v="ร้านที่2"/>
    <s v="น***รชัย  อ***สินธุ์"/>
    <s v="นนทบุรี"/>
    <s v="-"/>
    <s v=""/>
    <s v="03/01/2026 14:18"/>
    <s v="-"/>
    <s v="J&amp;T Express"/>
    <s v="Tiktok"/>
    <s v="tiktok"/>
    <s v=""/>
    <s v="768880401520"/>
    <s v="03/01/2026 14:23"/>
  </r>
  <r>
    <x v="0"/>
    <x v="0"/>
    <n v="50"/>
    <n v="6"/>
    <s v="GPJ41"/>
    <n v="200"/>
    <n v="0"/>
    <s v="ร้านที่2"/>
    <s v="ก***าญจน์"/>
    <s v="เพชรบุรี"/>
    <s v="-"/>
    <s v=""/>
    <s v="03/01/2026 14:17"/>
    <s v="-"/>
    <s v="J&amp;T COD"/>
    <s v="Tiktok"/>
    <s v="จ่ายทีหลัง / COD"/>
    <s v=""/>
    <s v="768813105546"/>
    <s v="03/01/2026 14:23"/>
  </r>
  <r>
    <x v="0"/>
    <x v="0"/>
    <n v="50"/>
    <n v="6"/>
    <s v="GPJ40"/>
    <n v="200"/>
    <n v="0"/>
    <s v="ร้านที่2"/>
    <s v="ว***พ็ญ"/>
    <s v="ปทุมธานี"/>
    <s v="-"/>
    <s v=""/>
    <s v="03/01/2026 14:16"/>
    <s v="-"/>
    <s v="Flash Express Thailand COD"/>
    <s v="Tiktok"/>
    <s v="จ่ายทีหลัง / COD"/>
    <s v=""/>
    <s v="THT04022CMATA3Z"/>
    <s v="03/01/2026 14:22"/>
  </r>
  <r>
    <x v="1"/>
    <x v="1"/>
    <n v="66"/>
    <n v="6"/>
    <s v="GPJ39"/>
    <n v="300"/>
    <n v="0"/>
    <s v="ร้านที่2"/>
    <s v="แ***"/>
    <s v="สงขลา"/>
    <s v="-"/>
    <s v=""/>
    <s v="03/01/2026 14:16"/>
    <s v="-"/>
    <s v="J&amp;T Express"/>
    <s v="Tiktok"/>
    <s v="tiktok"/>
    <s v=""/>
    <s v="768844803510"/>
    <s v="03/01/2026 14:22"/>
  </r>
  <r>
    <x v="2"/>
    <x v="2"/>
    <n v="68"/>
    <n v="3"/>
    <s v="GPJ39"/>
    <n v="300"/>
    <n v="0"/>
    <s v="ร้านที่2"/>
    <s v="แ***"/>
    <s v="สงขลา"/>
    <s v="-"/>
    <s v=""/>
    <s v="03/01/2026 14:16"/>
    <s v="-"/>
    <s v="J&amp;T Express"/>
    <s v="Tiktok"/>
    <s v="tiktok"/>
    <s v=""/>
    <s v="768844803510"/>
    <s v="03/01/2026 14:22"/>
  </r>
  <r>
    <x v="3"/>
    <x v="5"/>
    <n v="79"/>
    <n v="2"/>
    <s v="GPJ38"/>
    <n v="158"/>
    <n v="0"/>
    <s v="ร้านที่1"/>
    <s v="ส****ี"/>
    <s v="******างเตย, ตำบลคูบางหลวง, อำเภอลาดหลุมแก้ว ตำบลคูบางหลวง อำเภอลาดหลุมแก้ว จังหวัดปทุมธานี 12140"/>
    <s v="12140"/>
    <s v="81"/>
    <s v="03/01/2026 14:20"/>
    <s v="-"/>
    <s v="SPX Express"/>
    <s v="Shopee"/>
    <s v="shopee"/>
    <s v=""/>
    <s v="TH269301310807P"/>
    <s v="03/01/2026 14:20"/>
  </r>
  <r>
    <x v="6"/>
    <x v="7"/>
    <n v="139"/>
    <n v="1"/>
    <s v="GPJ37"/>
    <n v="399"/>
    <n v="0"/>
    <s v="ร้านที่10"/>
    <s v="ธัญญรัตน์ บุตรตา"/>
    <s v="6/1 หมู่8 ต.แม่ทะ อ.แม่ทะ จ.ลำปาง 52150"/>
    <s v="52150"/>
    <s v="0847409920"/>
    <s v="03/01/2026 14:18"/>
    <s v="raweewan5499@gmail.com"/>
    <s v="EMS COD"/>
    <s v="facebook"/>
    <s v="กสิกร"/>
    <s v=""/>
    <s v="WA067868535TH"/>
    <s v="03/01/2026 14:17"/>
  </r>
  <r>
    <x v="7"/>
    <x v="8"/>
    <n v="139"/>
    <n v="1"/>
    <s v="GPJ37"/>
    <n v="399"/>
    <n v="0"/>
    <s v="ร้านที่10"/>
    <s v="ธัญญรัตน์ บุตรตา"/>
    <s v="6/1 หมู่8 ต.แม่ทะ อ.แม่ทะ จ.ลำปาง 52150"/>
    <s v="52150"/>
    <s v="0847409920"/>
    <s v="03/01/2026 14:18"/>
    <s v="raweewan5499@gmail.com"/>
    <s v="EMS COD"/>
    <s v="facebook"/>
    <s v="กสิกร"/>
    <s v=""/>
    <s v="WA067868535TH"/>
    <s v="03/01/2026 14:17"/>
  </r>
  <r>
    <x v="8"/>
    <x v="9"/>
    <n v="139"/>
    <n v="1"/>
    <s v="GPJ37"/>
    <n v="399"/>
    <n v="0"/>
    <s v="ร้านที่10"/>
    <s v="ธัญญรัตน์ บุตรตา"/>
    <s v="6/1 หมู่8 ต.แม่ทะ อ.แม่ทะ จ.ลำปาง 52150"/>
    <s v="52150"/>
    <s v="0847409920"/>
    <s v="03/01/2026 14:18"/>
    <s v="raweewan5499@gmail.com"/>
    <s v="EMS COD"/>
    <s v="facebook"/>
    <s v="กสิกร"/>
    <s v=""/>
    <s v="WA067868535TH"/>
    <s v="03/01/2026 14:17"/>
  </r>
  <r>
    <x v="9"/>
    <x v="10"/>
    <n v="139"/>
    <n v="1"/>
    <s v="GPJ37"/>
    <n v="399"/>
    <n v="0"/>
    <s v="ร้านที่10"/>
    <s v="ธัญญรัตน์ บุตรตา"/>
    <s v="6/1 หมู่8 ต.แม่ทะ อ.แม่ทะ จ.ลำปาง 52150"/>
    <s v="52150"/>
    <s v="0847409920"/>
    <s v="03/01/2026 14:18"/>
    <s v="raweewan5499@gmail.com"/>
    <s v="EMS COD"/>
    <s v="facebook"/>
    <s v="กสิกร"/>
    <s v=""/>
    <s v="WA067868535TH"/>
    <s v="03/01/2026 14:17"/>
  </r>
  <r>
    <x v="1"/>
    <x v="1"/>
    <n v="66"/>
    <n v="4"/>
    <s v="GPJ36"/>
    <n v="200"/>
    <n v="0"/>
    <s v="ร้านที่2"/>
    <s v="แ***าว. เ***ลาง"/>
    <s v="นครราชสีมา"/>
    <s v="-"/>
    <s v=""/>
    <s v="03/01/2026 14:16"/>
    <s v="-"/>
    <s v="J&amp;T COD"/>
    <s v="Tiktok"/>
    <s v="จ่ายทีหลัง / COD"/>
    <s v=""/>
    <s v="768804099501"/>
    <s v="03/01/2026 14:16"/>
  </r>
  <r>
    <x v="2"/>
    <x v="2"/>
    <n v="68"/>
    <n v="2"/>
    <s v="GPJ36"/>
    <n v="200"/>
    <n v="0"/>
    <s v="ร้านที่2"/>
    <s v="แ***าว. เ***ลาง"/>
    <s v="นครราชสีมา"/>
    <s v="-"/>
    <s v=""/>
    <s v="03/01/2026 14:16"/>
    <s v="-"/>
    <s v="J&amp;T COD"/>
    <s v="Tiktok"/>
    <s v="จ่ายทีหลัง / COD"/>
    <s v=""/>
    <s v="768804099501"/>
    <s v="03/01/2026 14:16"/>
  </r>
  <r>
    <x v="1"/>
    <x v="1"/>
    <n v="66"/>
    <n v="2"/>
    <s v="GPJ35"/>
    <n v="100"/>
    <n v="0"/>
    <s v="ร้านที่2"/>
    <s v="อ**"/>
    <s v="เชียงใหม่"/>
    <s v="-"/>
    <s v=""/>
    <s v="03/01/2026 14:15"/>
    <s v="-"/>
    <s v="J&amp;T COD"/>
    <s v="Tiktok"/>
    <s v="จ่ายทีหลัง / COD"/>
    <s v=""/>
    <s v="768812298505"/>
    <s v="03/01/2026 14:16"/>
  </r>
  <r>
    <x v="2"/>
    <x v="2"/>
    <n v="68"/>
    <n v="1"/>
    <s v="GPJ35"/>
    <n v="100"/>
    <n v="0"/>
    <s v="ร้านที่2"/>
    <s v="อ**"/>
    <s v="เชียงใหม่"/>
    <s v="-"/>
    <s v=""/>
    <s v="03/01/2026 14:15"/>
    <s v="-"/>
    <s v="J&amp;T COD"/>
    <s v="Tiktok"/>
    <s v="จ่ายทีหลัง / COD"/>
    <s v=""/>
    <s v="768812298505"/>
    <s v="03/01/2026 14:16"/>
  </r>
  <r>
    <x v="1"/>
    <x v="1"/>
    <n v="66"/>
    <n v="2"/>
    <s v="GPJ34"/>
    <n v="100"/>
    <n v="0"/>
    <s v="ร้านที่2"/>
    <s v="ก***์สินี"/>
    <s v="นครสวรรค์"/>
    <s v="-"/>
    <s v=""/>
    <s v="03/01/2026 14:14"/>
    <s v="-"/>
    <s v="J&amp;T COD"/>
    <s v="Tiktok"/>
    <s v="จ่ายทีหลัง / COD"/>
    <s v=""/>
    <s v="768868313570"/>
    <s v="03/01/2026 14:16"/>
  </r>
  <r>
    <x v="2"/>
    <x v="2"/>
    <n v="68"/>
    <n v="1"/>
    <s v="GPJ34"/>
    <n v="100"/>
    <n v="0"/>
    <s v="ร้านที่2"/>
    <s v="ก***์สินี"/>
    <s v="นครสวรรค์"/>
    <s v="-"/>
    <s v=""/>
    <s v="03/01/2026 14:14"/>
    <s v="-"/>
    <s v="J&amp;T COD"/>
    <s v="Tiktok"/>
    <s v="จ่ายทีหลัง / COD"/>
    <s v=""/>
    <s v="768868313570"/>
    <s v="03/01/2026 14:16"/>
  </r>
  <r>
    <x v="0"/>
    <x v="0"/>
    <n v="33.333333333333336"/>
    <n v="3"/>
    <s v="GPJ33"/>
    <n v="100"/>
    <n v="0"/>
    <s v="ร้านที่2"/>
    <s v="อ***ญา"/>
    <s v="สกลนคร"/>
    <s v="-"/>
    <s v=""/>
    <s v="03/01/2026 14:13"/>
    <s v="-"/>
    <s v="J&amp;T COD"/>
    <s v="Tiktok"/>
    <s v="จ่ายทีหลัง / COD"/>
    <s v=""/>
    <s v="768800101580"/>
    <s v="03/01/2026 14:16"/>
  </r>
  <r>
    <x v="0"/>
    <x v="0"/>
    <n v="40"/>
    <n v="20"/>
    <s v="GPJ32"/>
    <n v="660"/>
    <n v="0"/>
    <s v="ร้านที่2"/>
    <s v="u***9260281461043"/>
    <s v="หนองบัวลำภู"/>
    <s v="-"/>
    <s v=""/>
    <s v="03/01/2026 14:12"/>
    <s v="-"/>
    <s v="J&amp;T COD"/>
    <s v="Tiktok"/>
    <s v="จ่ายทีหลัง / COD"/>
    <s v=""/>
    <s v="768843887490"/>
    <s v="03/01/2026 14:16"/>
  </r>
  <r>
    <x v="0"/>
    <x v="0"/>
    <n v="50"/>
    <n v="6"/>
    <s v="GPJ31"/>
    <n v="200"/>
    <n v="0"/>
    <s v="ร้านที่2"/>
    <s v="ส***ี-สงวนศรี"/>
    <s v="เชียงใหม่"/>
    <s v="-"/>
    <s v=""/>
    <s v="03/01/2026 14:10"/>
    <s v="-"/>
    <s v="J&amp;T COD"/>
    <s v="Tiktok"/>
    <s v="จ่ายทีหลัง / COD"/>
    <s v=""/>
    <s v="768895504543"/>
    <s v="03/01/2026 14:16"/>
  </r>
  <r>
    <x v="3"/>
    <x v="5"/>
    <n v="120"/>
    <n v="1"/>
    <s v="GPJ30"/>
    <n v="99"/>
    <n v="0"/>
    <s v="ร้านที่2"/>
    <s v="เ***ก ส***มศรี"/>
    <s v="สุราษฎร์ธานี"/>
    <s v="-"/>
    <s v=""/>
    <s v="03/01/2026 14:08"/>
    <s v="-"/>
    <s v="J&amp;T COD"/>
    <s v="Tiktok"/>
    <s v="จ่ายทีหลัง / COD"/>
    <s v=""/>
    <s v="768896305586"/>
    <s v="03/01/2026 14:16"/>
  </r>
  <r>
    <x v="3"/>
    <x v="5"/>
    <n v="120"/>
    <n v="1"/>
    <s v="GPJ29"/>
    <n v="89"/>
    <n v="0"/>
    <s v="ร้านที่2"/>
    <s v="อ***ุอร  อ***ญา"/>
    <s v="นนทบุรี"/>
    <s v="-"/>
    <s v=""/>
    <s v="03/01/2026 14:08"/>
    <s v="-"/>
    <s v="J&amp;T Express"/>
    <s v="Tiktok"/>
    <s v="tiktok"/>
    <s v=""/>
    <s v="768836306582"/>
    <s v="03/01/2026 14:16"/>
  </r>
  <r>
    <x v="1"/>
    <x v="1"/>
    <n v="66"/>
    <n v="2"/>
    <s v="GPJ28"/>
    <n v="200"/>
    <n v="0"/>
    <s v="ร้านที่2"/>
    <s v="ณ***า ม***ยธา"/>
    <s v="ลำพูน"/>
    <s v="-"/>
    <s v=""/>
    <s v="03/01/2026 14:06"/>
    <s v="-"/>
    <s v="J&amp;T Express"/>
    <s v="Tiktok"/>
    <s v="tiktok"/>
    <s v=""/>
    <s v="768846299476"/>
    <s v="03/01/2026 14:16"/>
  </r>
  <r>
    <x v="2"/>
    <x v="2"/>
    <n v="68"/>
    <n v="1"/>
    <s v="GPJ28"/>
    <n v="200"/>
    <n v="0"/>
    <s v="ร้านที่2"/>
    <s v="ณ***า ม***ยธา"/>
    <s v="ลำพูน"/>
    <s v="-"/>
    <s v=""/>
    <s v="03/01/2026 14:06"/>
    <s v="-"/>
    <s v="J&amp;T Express"/>
    <s v="Tiktok"/>
    <s v="tiktok"/>
    <s v=""/>
    <s v="768846299476"/>
    <s v="03/01/2026 14:16"/>
  </r>
  <r>
    <x v="0"/>
    <x v="0"/>
    <n v="33.333333333333336"/>
    <n v="3"/>
    <s v="GPJ28"/>
    <n v="200"/>
    <n v="0"/>
    <s v="ร้านที่2"/>
    <s v="ณ***า ม***ยธา"/>
    <s v="ลำพูน"/>
    <s v="-"/>
    <s v=""/>
    <s v="03/01/2026 14:06"/>
    <s v="-"/>
    <s v="J&amp;T Express"/>
    <s v="Tiktok"/>
    <s v="tiktok"/>
    <s v=""/>
    <s v="768846299476"/>
    <s v="03/01/2026 14:16"/>
  </r>
  <r>
    <x v="0"/>
    <x v="0"/>
    <n v="50"/>
    <n v="12"/>
    <s v="GPJ27"/>
    <n v="400"/>
    <n v="0"/>
    <s v="ร้านที่2"/>
    <s v="ค***ิรดา ค***ระ"/>
    <s v="แม่ฮ่องสอน"/>
    <s v="-"/>
    <s v=""/>
    <s v="03/01/2026 14:06"/>
    <s v="-"/>
    <s v="J&amp;T COD"/>
    <s v="Tiktok"/>
    <s v="จ่ายทีหลัง / COD"/>
    <s v=""/>
    <s v="768802500594"/>
    <s v="03/01/2026 14:15"/>
  </r>
  <r>
    <x v="1"/>
    <x v="1"/>
    <n v="66"/>
    <n v="2"/>
    <s v="GPJ26"/>
    <n v="100"/>
    <n v="0"/>
    <s v="ร้านที่2"/>
    <s v="ส***ค พ***ภูมิ"/>
    <s v="ชลบุรี"/>
    <s v="-"/>
    <s v=""/>
    <s v="03/01/2026 14:05"/>
    <s v="-"/>
    <s v="J&amp;T COD"/>
    <s v="Tiktok"/>
    <s v="จ่ายทีหลัง / COD"/>
    <s v=""/>
    <s v="768800492504"/>
    <s v="03/01/2026 14:13"/>
  </r>
  <r>
    <x v="2"/>
    <x v="2"/>
    <n v="68"/>
    <n v="1"/>
    <s v="GPJ26"/>
    <n v="100"/>
    <n v="0"/>
    <s v="ร้านที่2"/>
    <s v="ส***ค พ***ภูมิ"/>
    <s v="ชลบุรี"/>
    <s v="-"/>
    <s v=""/>
    <s v="03/01/2026 14:05"/>
    <s v="-"/>
    <s v="J&amp;T COD"/>
    <s v="Tiktok"/>
    <s v="จ่ายทีหลัง / COD"/>
    <s v=""/>
    <s v="768800492504"/>
    <s v="03/01/2026 14:13"/>
  </r>
  <r>
    <x v="1"/>
    <x v="1"/>
    <n v="66"/>
    <n v="4"/>
    <s v="GPJ25"/>
    <n v="200"/>
    <n v="0"/>
    <s v="ร้านที่2"/>
    <s v="ภ***ุดา ว***านุวิทย์"/>
    <s v="เทศบาลนครนครศรีธรรมราช"/>
    <s v="-"/>
    <s v=""/>
    <s v="03/01/2026 14:05"/>
    <s v="-"/>
    <s v="J&amp;T Express"/>
    <s v="Tiktok"/>
    <s v="tiktok"/>
    <s v=""/>
    <s v="768873111580"/>
    <s v="03/01/2026 14:12"/>
  </r>
  <r>
    <x v="2"/>
    <x v="2"/>
    <n v="68"/>
    <n v="2"/>
    <s v="GPJ25"/>
    <n v="200"/>
    <n v="0"/>
    <s v="ร้านที่2"/>
    <s v="ภ***ุดา ว***านุวิทย์"/>
    <s v="เทศบาลนครนครศรีธรรมราช"/>
    <s v="-"/>
    <s v=""/>
    <s v="03/01/2026 14:05"/>
    <s v="-"/>
    <s v="J&amp;T Express"/>
    <s v="Tiktok"/>
    <s v="tiktok"/>
    <s v=""/>
    <s v="768873111580"/>
    <s v="03/01/2026 14:12"/>
  </r>
  <r>
    <x v="1"/>
    <x v="1"/>
    <n v="66"/>
    <n v="2"/>
    <s v="GPJ24"/>
    <n v="100"/>
    <n v="0"/>
    <s v="ร้านที่2"/>
    <s v="น***นำโชค แ***้ม"/>
    <s v="สุราษฎร์ธานี"/>
    <s v="-"/>
    <s v=""/>
    <s v="03/01/2026 14:04"/>
    <s v="-"/>
    <s v="J&amp;T COD"/>
    <s v="Tiktok"/>
    <s v="จ่ายทีหลัง / COD"/>
    <s v=""/>
    <s v="768822409515"/>
    <s v="03/01/2026 14:10"/>
  </r>
  <r>
    <x v="2"/>
    <x v="2"/>
    <n v="68"/>
    <n v="1"/>
    <s v="GPJ24"/>
    <n v="100"/>
    <n v="0"/>
    <s v="ร้านที่2"/>
    <s v="น***นำโชค แ***้ม"/>
    <s v="สุราษฎร์ธานี"/>
    <s v="-"/>
    <s v=""/>
    <s v="03/01/2026 14:04"/>
    <s v="-"/>
    <s v="J&amp;T COD"/>
    <s v="Tiktok"/>
    <s v="จ่ายทีหลัง / COD"/>
    <s v=""/>
    <s v="768822409515"/>
    <s v="03/01/2026 14:10"/>
  </r>
  <r>
    <x v="0"/>
    <x v="0"/>
    <n v="50"/>
    <n v="6"/>
    <s v="GPJ23"/>
    <n v="200"/>
    <n v="0"/>
    <s v="ร้านที่2"/>
    <s v="ข***ฤทัย   พ***สมอ"/>
    <s v="ปทุมธานี"/>
    <s v="-"/>
    <s v=""/>
    <s v="03/01/2026 14:05"/>
    <s v="-"/>
    <s v="Flash Express Thailand"/>
    <s v="Tiktok"/>
    <s v="tiktok"/>
    <s v=""/>
    <s v="THT04022CMAM29Z"/>
    <s v="03/01/2026 14:10"/>
  </r>
  <r>
    <x v="0"/>
    <x v="0"/>
    <n v="50"/>
    <n v="6"/>
    <s v="GPJ22"/>
    <n v="200"/>
    <n v="0"/>
    <s v="ร้านที่2"/>
    <s v="จ***ณี. พ***ักตร์"/>
    <s v="พระนครศรีอยุธยา"/>
    <s v="-"/>
    <s v=""/>
    <s v="03/01/2026 14:04"/>
    <s v="-"/>
    <s v="J&amp;T Express"/>
    <s v="Tiktok"/>
    <s v="tiktok"/>
    <s v=""/>
    <s v="768870885462"/>
    <s v="03/01/2026 14:04"/>
  </r>
  <r>
    <x v="0"/>
    <x v="0"/>
    <n v="50"/>
    <n v="6"/>
    <s v="GPJ21"/>
    <n v="200"/>
    <n v="0"/>
    <s v="ร้านที่2"/>
    <s v="ว***ภรณ์"/>
    <s v="ยโสธร"/>
    <s v="-"/>
    <s v=""/>
    <s v="03/01/2026 14:03"/>
    <s v="-"/>
    <s v="J&amp;T COD"/>
    <s v="Tiktok"/>
    <s v="จ่ายทีหลัง / COD"/>
    <s v="ไม่เอาทุเรียนนะคะ"/>
    <s v="768881084462"/>
    <s v="03/01/2026 14:03"/>
  </r>
  <r>
    <x v="16"/>
    <x v="19"/>
    <n v="120"/>
    <n v="1"/>
    <s v="GPJ20"/>
    <n v="75"/>
    <n v="0"/>
    <s v="ร้านที่2"/>
    <s v="ส***นทิพย์ ส***บทิม"/>
    <s v="พระนครศรีอยุธยา"/>
    <s v="-"/>
    <s v=""/>
    <s v="03/01/2026 14:02"/>
    <s v="-"/>
    <s v="J&amp;T COD"/>
    <s v="Tiktok"/>
    <s v="จ่ายทีหลัง / COD"/>
    <s v=""/>
    <s v="768847680506"/>
    <s v="03/01/2026 14:03"/>
  </r>
  <r>
    <x v="0"/>
    <x v="0"/>
    <n v="40"/>
    <n v="10"/>
    <s v="GPJ19"/>
    <n v="330"/>
    <n v="0"/>
    <s v="ร้านที่2"/>
    <s v="ค** แ***"/>
    <s v="นครศรีธรรมราช"/>
    <s v="-"/>
    <s v=""/>
    <s v="03/01/2026 14:01"/>
    <s v="-"/>
    <s v="J&amp;T COD"/>
    <s v="Tiktok"/>
    <s v="จ่ายทีหลัง / COD"/>
    <s v=""/>
    <s v="768805907564"/>
    <s v="03/01/2026 14:01"/>
  </r>
  <r>
    <x v="17"/>
    <x v="20"/>
    <n v="120"/>
    <n v="1"/>
    <s v="GPJ18"/>
    <n v="225"/>
    <n v="0"/>
    <s v="ร้านที่2"/>
    <s v="ธ*** ด***ุข"/>
    <s v="กรุงเทพฯ"/>
    <s v="-"/>
    <s v=""/>
    <s v="03/01/2026 14:00"/>
    <s v="-"/>
    <s v="J&amp;T COD"/>
    <s v="Tiktok"/>
    <s v="จ่ายทีหลัง / COD"/>
    <s v=""/>
    <s v="768868506582"/>
    <s v="03/01/2026 14:00"/>
  </r>
  <r>
    <x v="16"/>
    <x v="19"/>
    <n v="120"/>
    <n v="1"/>
    <s v="GPJ18"/>
    <n v="225"/>
    <n v="0"/>
    <s v="ร้านที่2"/>
    <s v="ธ*** ด***ุข"/>
    <s v="กรุงเทพฯ"/>
    <s v="-"/>
    <s v=""/>
    <s v="03/01/2026 14:00"/>
    <s v="-"/>
    <s v="J&amp;T COD"/>
    <s v="Tiktok"/>
    <s v="จ่ายทีหลัง / COD"/>
    <s v=""/>
    <s v="768868506582"/>
    <s v="03/01/2026 14:00"/>
  </r>
  <r>
    <x v="18"/>
    <x v="21"/>
    <n v="120"/>
    <n v="1"/>
    <s v="GPJ18"/>
    <n v="225"/>
    <n v="0"/>
    <s v="ร้านที่2"/>
    <s v="ธ*** ด***ุข"/>
    <s v="กรุงเทพฯ"/>
    <s v="-"/>
    <s v=""/>
    <s v="03/01/2026 14:00"/>
    <s v="-"/>
    <s v="J&amp;T COD"/>
    <s v="Tiktok"/>
    <s v="จ่ายทีหลัง / COD"/>
    <s v=""/>
    <s v="768868506582"/>
    <s v="03/01/2026 14:00"/>
  </r>
  <r>
    <x v="0"/>
    <x v="0"/>
    <n v="50"/>
    <n v="6"/>
    <s v="GPJ17"/>
    <n v="200"/>
    <n v="0"/>
    <s v="ร้านที่2"/>
    <s v="โ***กา จ***ะวัน"/>
    <s v="พระนครศรีอยุธยา"/>
    <s v="-"/>
    <s v=""/>
    <s v="03/01/2026 14:00"/>
    <s v="-"/>
    <s v="Flash Express Thailand"/>
    <s v="Tiktok"/>
    <s v="tiktok"/>
    <s v=""/>
    <s v="THT05022CMAN55Z"/>
    <s v="03/01/2026 14:00"/>
  </r>
  <r>
    <x v="18"/>
    <x v="21"/>
    <n v="120"/>
    <n v="1"/>
    <s v="GPJ16"/>
    <n v="75"/>
    <n v="0"/>
    <s v="ร้านที่2"/>
    <s v="อ***รา   ว***ยุทธวิไล"/>
    <s v="กรุงเทพฯ"/>
    <s v="-"/>
    <s v=""/>
    <s v="03/01/2026 14:00"/>
    <s v="-"/>
    <s v="J&amp;T Express"/>
    <s v="Tiktok"/>
    <s v="tiktok"/>
    <s v=""/>
    <s v="768824684504"/>
    <s v="03/01/2026 14:00"/>
  </r>
  <r>
    <x v="0"/>
    <x v="0"/>
    <n v="50"/>
    <n v="1"/>
    <s v="GPJ15"/>
    <n v="100"/>
    <n v="0"/>
    <s v="ร้านที่1"/>
    <s v="ศ******์"/>
    <s v="******าร) ถ.บางกรวย-ไทรน้อย ต.บางรักพัฒนา ตำบลบางรักพัฒนา อำเภอบางบัวทอง จังหวัดนนทบุรี 11110"/>
    <s v="11110"/>
    <s v="34"/>
    <s v="03/01/2026 14:29"/>
    <s v="-"/>
    <s v="SPX Express"/>
    <s v="Shopee"/>
    <s v="shopee"/>
    <s v=""/>
    <s v="TH264966121163I"/>
    <s v="03/01/2026 13:59"/>
  </r>
  <r>
    <x v="0"/>
    <x v="0"/>
    <n v="50"/>
    <n v="1"/>
    <s v="GPJ15"/>
    <n v="100"/>
    <n v="0"/>
    <s v="ร้านที่1"/>
    <s v="ศ******์"/>
    <s v="******าร) ถ.บางกรวย-ไทรน้อย ต.บางรักพัฒนา ตำบลบางรักพัฒนา อำเภอบางบัวทอง จังหวัดนนทบุรี 11110"/>
    <s v="11110"/>
    <s v="34"/>
    <s v="03/01/2026 14:29"/>
    <s v="-"/>
    <s v="SPX Express"/>
    <s v="Shopee"/>
    <s v="shopee"/>
    <s v=""/>
    <s v="TH264966121163I"/>
    <s v="03/01/2026 13:59"/>
  </r>
  <r>
    <x v="0"/>
    <x v="0"/>
    <n v="50"/>
    <n v="12"/>
    <s v="GPJ14"/>
    <n v="400"/>
    <n v="0"/>
    <s v="ร้านที่2"/>
    <s v="ส***นี ว***อน"/>
    <s v="เพชรบุรี"/>
    <s v="-"/>
    <s v=""/>
    <s v="03/01/2026 13:59"/>
    <s v="-"/>
    <s v="J&amp;T Express"/>
    <s v="Tiktok"/>
    <s v="tiktok"/>
    <s v=""/>
    <s v="768852302584"/>
    <s v="03/01/2026 13:58"/>
  </r>
  <r>
    <x v="1"/>
    <x v="1"/>
    <n v="66"/>
    <n v="4"/>
    <s v="GPJ11"/>
    <n v="235"/>
    <n v="35"/>
    <s v="ร้านที่2"/>
    <s v="ส***ิง เ***ับ"/>
    <s v="ปทุมธานี"/>
    <s v="-"/>
    <s v=""/>
    <s v="03/01/2026 13:55"/>
    <s v="-"/>
    <s v="J&amp;T COD"/>
    <s v="Tiktok"/>
    <s v="จ่ายทีหลัง / COD"/>
    <s v=""/>
    <s v="768897094501"/>
    <s v="03/01/2026 13:55"/>
  </r>
  <r>
    <x v="2"/>
    <x v="2"/>
    <n v="68"/>
    <n v="2"/>
    <s v="GPJ11"/>
    <n v="235"/>
    <n v="35"/>
    <s v="ร้านที่2"/>
    <s v="ส***ิง เ***ับ"/>
    <s v="ปทุมธานี"/>
    <s v="-"/>
    <s v=""/>
    <s v="03/01/2026 13:55"/>
    <s v="-"/>
    <s v="J&amp;T COD"/>
    <s v="Tiktok"/>
    <s v="จ่ายทีหลัง / COD"/>
    <s v=""/>
    <s v="768897094501"/>
    <s v="03/01/2026 13:55"/>
  </r>
  <r>
    <x v="0"/>
    <x v="0"/>
    <n v="50"/>
    <n v="6"/>
    <s v="GPJ10"/>
    <n v="200"/>
    <n v="0"/>
    <s v="ร้านที่2"/>
    <s v="ป***ตร ไ***ี"/>
    <s v="สมุทรปราการ"/>
    <s v="-"/>
    <s v=""/>
    <s v="03/01/2026 13:53"/>
    <s v="-"/>
    <s v="J&amp;T COD"/>
    <s v="Tiktok"/>
    <s v="จ่ายทีหลัง / COD"/>
    <s v=""/>
    <s v="768877908536"/>
    <s v="03/01/2026 13:53"/>
  </r>
  <r>
    <x v="7"/>
    <x v="8"/>
    <n v="139"/>
    <n v="1"/>
    <s v="GPJ9"/>
    <n v="215"/>
    <n v="0"/>
    <s v="ร้านที่10"/>
    <s v="พจนีย์  พลเมือง"/>
    <s v="บ้านเลขที่ 4 หมู่ที่  3 วัดสะแกซึง_x000a_ตำบลเกาะโพธิ์  อำเภอปากพลี_x000a_จังหวัดนครนายก 26130"/>
    <s v="26130"/>
    <s v="0898878362"/>
    <s v="27/12/2025 17:06"/>
    <s v="raweewan5499@gmail.com"/>
    <s v="EMS"/>
    <s v="facebook"/>
    <s v="กสิกร"/>
    <s v=""/>
    <s v="WB130030715TH"/>
    <s v="03/01/2026 13:51"/>
  </r>
  <r>
    <x v="9"/>
    <x v="10"/>
    <n v="139"/>
    <n v="1"/>
    <s v="GPJ9"/>
    <n v="215"/>
    <n v="0"/>
    <s v="ร้านที่10"/>
    <s v="พจนีย์  พลเมือง"/>
    <s v="บ้านเลขที่ 4 หมู่ที่  3 วัดสะแกซึง_x000a_ตำบลเกาะโพธิ์  อำเภอปากพลี_x000a_จังหวัดนครนายก 26130"/>
    <s v="26130"/>
    <s v="0898878362"/>
    <s v="27/12/2025 17:06"/>
    <s v="raweewan5499@gmail.com"/>
    <s v="EMS"/>
    <s v="facebook"/>
    <s v="กสิกร"/>
    <s v=""/>
    <s v="WB130030715TH"/>
    <s v="03/01/2026 13:51"/>
  </r>
  <r>
    <x v="7"/>
    <x v="8"/>
    <n v="139"/>
    <n v="1"/>
    <s v="GPJ8"/>
    <n v="108.99"/>
    <n v="0"/>
    <s v="ร้านที่2"/>
    <s v="ส***ตร ป***ี"/>
    <s v="กรุงเทพมหานคร"/>
    <s v="-"/>
    <s v=""/>
    <s v="03/01/2026 13:50"/>
    <s v="-"/>
    <s v="J&amp;T COD"/>
    <s v="Tiktok"/>
    <s v="จ่ายทีหลัง / COD"/>
    <s v=""/>
    <s v="768859299460"/>
    <s v="03/01/2026 13:50"/>
  </r>
  <r>
    <x v="0"/>
    <x v="0"/>
    <n v="33.333333333333336"/>
    <n v="3"/>
    <s v="GPJ7"/>
    <n v="100"/>
    <n v="0"/>
    <s v="ร้านที่2"/>
    <s v="น***า ช***งคล"/>
    <s v="นครพนม"/>
    <s v="-"/>
    <s v=""/>
    <s v="03/01/2026 13:49"/>
    <s v="-"/>
    <s v="J&amp;T COD"/>
    <s v="Tiktok"/>
    <s v="จ่ายทีหลัง / COD"/>
    <s v=""/>
    <s v="768827908575"/>
    <s v="03/01/2026 13:49"/>
  </r>
  <r>
    <x v="1"/>
    <x v="1"/>
    <n v="66"/>
    <n v="8"/>
    <s v="GPJ6"/>
    <n v="800"/>
    <n v="0"/>
    <s v="ร้านที่2"/>
    <s v="ฐ***ภัทร น***ช"/>
    <s v="สงขลา"/>
    <s v="-"/>
    <s v=""/>
    <s v="03/01/2026 13:48"/>
    <s v="-"/>
    <s v="J&amp;T COD"/>
    <s v="Tiktok"/>
    <s v="จ่ายทีหลัง / COD"/>
    <s v=""/>
    <s v="768863512550"/>
    <s v="03/01/2026 13:48"/>
  </r>
  <r>
    <x v="2"/>
    <x v="2"/>
    <n v="68"/>
    <n v="4"/>
    <s v="GPJ6"/>
    <n v="800"/>
    <n v="0"/>
    <s v="ร้านที่2"/>
    <s v="ฐ***ภัทร น***ช"/>
    <s v="สงขลา"/>
    <s v="-"/>
    <s v=""/>
    <s v="03/01/2026 13:48"/>
    <s v="-"/>
    <s v="J&amp;T COD"/>
    <s v="Tiktok"/>
    <s v="จ่ายทีหลัง / COD"/>
    <s v=""/>
    <s v="768863512550"/>
    <s v="03/01/2026 13:48"/>
  </r>
  <r>
    <x v="0"/>
    <x v="0"/>
    <n v="50"/>
    <n v="12"/>
    <s v="GPJ6"/>
    <n v="800"/>
    <n v="0"/>
    <s v="ร้านที่2"/>
    <s v="ฐ***ภัทร น***ช"/>
    <s v="สงขลา"/>
    <s v="-"/>
    <s v=""/>
    <s v="03/01/2026 13:48"/>
    <s v="-"/>
    <s v="J&amp;T COD"/>
    <s v="Tiktok"/>
    <s v="จ่ายทีหลัง / COD"/>
    <s v=""/>
    <s v="768863512550"/>
    <s v="03/01/2026 13:48"/>
  </r>
  <r>
    <x v="1"/>
    <x v="1"/>
    <n v="66"/>
    <n v="2"/>
    <s v="GPJ5"/>
    <n v="100"/>
    <n v="0"/>
    <s v="ร้านที่2"/>
    <s v="น***ไอยรินทร์ ท***ธรรมศรี"/>
    <s v="สระบุรี"/>
    <s v="-"/>
    <s v=""/>
    <s v="03/01/2026 13:48"/>
    <s v="-"/>
    <s v="Flash Express Thailand"/>
    <s v="Tiktok"/>
    <s v="tiktok"/>
    <s v=""/>
    <s v="THT10032CJBDN8Z"/>
    <s v="03/01/2026 13:48"/>
  </r>
  <r>
    <x v="2"/>
    <x v="2"/>
    <n v="68"/>
    <n v="1"/>
    <s v="GPJ5"/>
    <n v="100"/>
    <n v="0"/>
    <s v="ร้านที่2"/>
    <s v="น***ไอยรินทร์ ท***ธรรมศรี"/>
    <s v="สระบุรี"/>
    <s v="-"/>
    <s v=""/>
    <s v="03/01/2026 13:48"/>
    <s v="-"/>
    <s v="Flash Express Thailand"/>
    <s v="Tiktok"/>
    <s v="tiktok"/>
    <s v=""/>
    <s v="THT10032CJBDN8Z"/>
    <s v="03/01/2026 13:48"/>
  </r>
  <r>
    <x v="1"/>
    <x v="1"/>
    <n v="33"/>
    <n v="5"/>
    <s v="GPJ4"/>
    <n v="378"/>
    <n v="48"/>
    <s v="ร้านที่2"/>
    <s v="อ***พร พ***ลทอง"/>
    <s v="กาญจนบุรี"/>
    <s v="-"/>
    <s v=""/>
    <s v="03/01/2026 13:48"/>
    <s v="-"/>
    <s v="J&amp;T COD"/>
    <s v="Tiktok"/>
    <s v="จ่ายทีหลัง / COD"/>
    <s v=""/>
    <s v="768822518564"/>
    <s v="03/01/2026 13:48"/>
  </r>
  <r>
    <x v="2"/>
    <x v="2"/>
    <n v="33"/>
    <n v="5"/>
    <s v="GPJ4"/>
    <n v="378"/>
    <n v="48"/>
    <s v="ร้านที่2"/>
    <s v="อ***พร พ***ลทอง"/>
    <s v="กาญจนบุรี"/>
    <s v="-"/>
    <s v=""/>
    <s v="03/01/2026 13:48"/>
    <s v="-"/>
    <s v="J&amp;T COD"/>
    <s v="Tiktok"/>
    <s v="จ่ายทีหลัง / COD"/>
    <s v=""/>
    <s v="768822518564"/>
    <s v="03/01/2026 13:48"/>
  </r>
  <r>
    <x v="11"/>
    <x v="14"/>
    <n v="66"/>
    <n v="1"/>
    <s v="GPJ3"/>
    <n v="231.1"/>
    <n v="7"/>
    <s v="ร้านที่9"/>
    <s v="สุภาภร ชมจันทร์"/>
    <s v="542 บ้านหัน ม.2 (ข้าง ร.ร.บ้านบัว) ถ.กลางเมือง ต.กุดเค้า_x000a__x000a_มัญจาคีรี/ Mancha Khiriขอนแก่น/ Khon Kaen_x000a_40160"/>
    <s v="40160"/>
    <s v="660814096255"/>
    <s v="03/01/2026 13:48"/>
    <s v="-"/>
    <s v="Kerry_dropoff"/>
    <s v="Lazada"/>
    <s v="lazada"/>
    <s v=""/>
    <s v="LEXPU0644249148"/>
    <s v="03/01/2026 13:48"/>
  </r>
  <r>
    <x v="4"/>
    <x v="4"/>
    <n v="66"/>
    <n v="1"/>
    <s v="GPJ3"/>
    <n v="231.1"/>
    <n v="7"/>
    <s v="ร้านที่9"/>
    <s v="สุภาภร ชมจันทร์"/>
    <s v="542 บ้านหัน ม.2 (ข้าง ร.ร.บ้านบัว) ถ.กลางเมือง ต.กุดเค้า_x000a__x000a_มัญจาคีรี/ Mancha Khiriขอนแก่น/ Khon Kaen_x000a_40160"/>
    <s v="40160"/>
    <s v="660814096255"/>
    <s v="03/01/2026 13:48"/>
    <s v="-"/>
    <s v="Kerry_dropoff"/>
    <s v="Lazada"/>
    <s v="lazada"/>
    <s v=""/>
    <s v="LEXPU0644249148"/>
    <s v="03/01/2026 13:48"/>
  </r>
  <r>
    <x v="3"/>
    <x v="5"/>
    <n v="67"/>
    <n v="1"/>
    <s v="GPJ3"/>
    <n v="231.1"/>
    <n v="7"/>
    <s v="ร้านที่9"/>
    <s v="สุภาภร ชมจันทร์"/>
    <s v="542 บ้านหัน ม.2 (ข้าง ร.ร.บ้านบัว) ถ.กลางเมือง ต.กุดเค้า_x000a__x000a_มัญจาคีรี/ Mancha Khiriขอนแก่น/ Khon Kaen_x000a_40160"/>
    <s v="40160"/>
    <s v="660814096255"/>
    <s v="03/01/2026 13:48"/>
    <s v="-"/>
    <s v="Kerry_dropoff"/>
    <s v="Lazada"/>
    <s v="lazada"/>
    <s v=""/>
    <s v="LEXPU0644249148"/>
    <s v="03/01/2026 13:48"/>
  </r>
  <r>
    <x v="0"/>
    <x v="0"/>
    <n v="50"/>
    <n v="6"/>
    <s v="GPJ2"/>
    <n v="200"/>
    <n v="0"/>
    <s v="ร้านที่2"/>
    <s v="ธ***าภรณ์"/>
    <s v="บุรีรัมย์"/>
    <s v="-"/>
    <s v=""/>
    <s v="03/01/2026 13:48"/>
    <s v="-"/>
    <s v="J&amp;T COD"/>
    <s v="Tiktok"/>
    <s v="จ่ายทีหลัง / COD"/>
    <s v=""/>
    <s v="768895083456"/>
    <s v="03/01/2026 13:48"/>
  </r>
  <r>
    <x v="6"/>
    <x v="7"/>
    <n v="139"/>
    <n v="1"/>
    <s v="GPJ1"/>
    <n v="215"/>
    <n v="0"/>
    <s v="ร้านที่10"/>
    <s v="นางนลิมล บุญเชิด"/>
    <s v=" 202 ม7 ต หนองแวง อ โคกสูง จ สระแก้ว 27120"/>
    <s v="27120"/>
    <s v="0818420383"/>
    <s v="03/01/2026 13:47"/>
    <s v="raweewan5499@gmail.com"/>
    <s v="EMS COD"/>
    <s v="facebook"/>
    <s v="กสิกร"/>
    <s v=""/>
    <s v="WA067868521TH"/>
    <s v="03/01/2026 13:47"/>
  </r>
  <r>
    <x v="7"/>
    <x v="8"/>
    <n v="139"/>
    <n v="1"/>
    <s v="GPJ1"/>
    <n v="215"/>
    <n v="0"/>
    <s v="ร้านที่10"/>
    <s v="นางนลิมล บุญเชิด"/>
    <s v=" 202 ม7 ต หนองแวง อ โคกสูง จ สระแก้ว 27120"/>
    <s v="27120"/>
    <s v="0818420383"/>
    <s v="03/01/2026 13:47"/>
    <s v="raweewan5499@gmail.com"/>
    <s v="EMS COD"/>
    <s v="facebook"/>
    <s v="กสิกร"/>
    <s v=""/>
    <s v="WA067868521TH"/>
    <s v="03/01/2026 13:47"/>
  </r>
  <r>
    <x v="1"/>
    <x v="1"/>
    <n v="66"/>
    <n v="2"/>
    <s v="GPJ0"/>
    <n v="100"/>
    <n v="0"/>
    <s v="ร้านที่2"/>
    <s v="ผ***ัดการหมู่บ้าน"/>
    <s v="นครราชสีมา"/>
    <s v="-"/>
    <s v=""/>
    <s v="03/01/2026 13:44"/>
    <s v="-"/>
    <s v="J&amp;T Express"/>
    <s v="Tiktok"/>
    <s v="tiktok"/>
    <s v=""/>
    <s v="768811600513"/>
    <s v="03/01/2026 13:44"/>
  </r>
  <r>
    <x v="2"/>
    <x v="2"/>
    <n v="68"/>
    <n v="1"/>
    <s v="GPJ0"/>
    <n v="100"/>
    <n v="0"/>
    <s v="ร้านที่2"/>
    <s v="ผ***ัดการหมู่บ้าน"/>
    <s v="นครราชสีมา"/>
    <s v="-"/>
    <s v=""/>
    <s v="03/01/2026 13:44"/>
    <s v="-"/>
    <s v="J&amp;T Express"/>
    <s v="Tiktok"/>
    <s v="tiktok"/>
    <s v=""/>
    <s v="768811600513"/>
    <s v="03/01/2026 13:44"/>
  </r>
  <r>
    <x v="0"/>
    <x v="0"/>
    <n v="50"/>
    <n v="6"/>
    <s v="GPI99"/>
    <n v="200"/>
    <n v="0"/>
    <s v="ร้านที่2"/>
    <s v="พ***เพชร บ***รย"/>
    <s v="กาญจนบุรี"/>
    <s v="-"/>
    <s v=""/>
    <s v="03/01/2026 13:44"/>
    <s v="-"/>
    <s v="J&amp;T Express"/>
    <s v="Tiktok"/>
    <s v="tiktok"/>
    <s v=""/>
    <s v="768823907530"/>
    <s v="03/01/2026 13:44"/>
  </r>
  <r>
    <x v="1"/>
    <x v="1"/>
    <n v="66"/>
    <n v="2"/>
    <s v="GPI98"/>
    <n v="100"/>
    <n v="0"/>
    <s v="ร้านที่2"/>
    <s v="น***ึ้ง จ***า"/>
    <s v="กำแพงเพชร"/>
    <s v="-"/>
    <s v=""/>
    <s v="03/01/2026 13:42"/>
    <s v="-"/>
    <s v="J&amp;T Express"/>
    <s v="Tiktok"/>
    <s v="tiktok"/>
    <s v=""/>
    <s v="768814119566"/>
    <s v="03/01/2026 13:42"/>
  </r>
  <r>
    <x v="2"/>
    <x v="2"/>
    <n v="68"/>
    <n v="1"/>
    <s v="GPI98"/>
    <n v="100"/>
    <n v="0"/>
    <s v="ร้านที่2"/>
    <s v="น***ึ้ง จ***า"/>
    <s v="กำแพงเพชร"/>
    <s v="-"/>
    <s v=""/>
    <s v="03/01/2026 13:42"/>
    <s v="-"/>
    <s v="J&amp;T Express"/>
    <s v="Tiktok"/>
    <s v="tiktok"/>
    <s v=""/>
    <s v="768814119566"/>
    <s v="03/01/2026 13:42"/>
  </r>
  <r>
    <x v="0"/>
    <x v="0"/>
    <n v="40"/>
    <n v="10"/>
    <s v="GPI97"/>
    <n v="350"/>
    <n v="0"/>
    <s v="ร้านที่4"/>
    <s v="อ***ญา ค***ยเจตน์ดี"/>
    <s v="ปทุมธานี"/>
    <s v="-"/>
    <s v=""/>
    <s v="03/01/2026 13:39"/>
    <s v="-"/>
    <s v="J&amp;T Express"/>
    <s v="Tiktok"/>
    <s v="tiktok"/>
    <s v=""/>
    <s v="768808282480"/>
    <s v="03/01/2026 13:38"/>
  </r>
  <r>
    <x v="0"/>
    <x v="0"/>
    <n v="50"/>
    <n v="6"/>
    <s v="GPI96"/>
    <n v="200"/>
    <n v="0"/>
    <s v="ร้านที่2"/>
    <s v="เ***า ท***ิมไทย "/>
    <s v="สมุทรปราการ"/>
    <s v="-"/>
    <s v=""/>
    <s v="03/01/2026 13:35"/>
    <s v="-"/>
    <s v="Flash Express Thailand COD"/>
    <s v="Tiktok"/>
    <s v="จ่ายทีหลัง / COD"/>
    <s v=""/>
    <s v="THT02032CJBFN0Z"/>
    <s v="03/01/2026 13:35"/>
  </r>
  <r>
    <x v="1"/>
    <x v="1"/>
    <n v="66"/>
    <n v="2"/>
    <s v="GPI95"/>
    <n v="107"/>
    <n v="7"/>
    <s v="ร้านที่2"/>
    <s v="เ***ล"/>
    <s v="ปทุมธานี"/>
    <s v="-"/>
    <s v=""/>
    <s v="03/01/2026 13:34"/>
    <s v="-"/>
    <s v="Flash Express Thailand COD"/>
    <s v="Tiktok"/>
    <s v="จ่ายทีหลัง / COD"/>
    <s v=""/>
    <s v="THT04022CMANY3Z"/>
    <s v="03/01/2026 13:34"/>
  </r>
  <r>
    <x v="2"/>
    <x v="2"/>
    <n v="68"/>
    <n v="1"/>
    <s v="GPI95"/>
    <n v="107"/>
    <n v="7"/>
    <s v="ร้านที่2"/>
    <s v="เ***ล"/>
    <s v="ปทุมธานี"/>
    <s v="-"/>
    <s v=""/>
    <s v="03/01/2026 13:34"/>
    <s v="-"/>
    <s v="Flash Express Thailand COD"/>
    <s v="Tiktok"/>
    <s v="จ่ายทีหลัง / COD"/>
    <s v=""/>
    <s v="THT04022CMANY3Z"/>
    <s v="03/01/2026 13:34"/>
  </r>
  <r>
    <x v="1"/>
    <x v="1"/>
    <n v="66"/>
    <n v="2"/>
    <s v="GPI94"/>
    <n v="100"/>
    <n v="0"/>
    <s v="ร้านที่2"/>
    <s v="ว***ดา ส***ิธรรม"/>
    <s v="สุพรรณบุรี"/>
    <s v="-"/>
    <s v=""/>
    <s v="03/01/2026 13:30"/>
    <s v="-"/>
    <s v="J&amp;T Express"/>
    <s v="Tiktok"/>
    <s v="tiktok"/>
    <s v=""/>
    <s v="768837919566"/>
    <s v="03/01/2026 13:30"/>
  </r>
  <r>
    <x v="2"/>
    <x v="2"/>
    <n v="68"/>
    <n v="1"/>
    <s v="GPI94"/>
    <n v="100"/>
    <n v="0"/>
    <s v="ร้านที่2"/>
    <s v="ว***ดา ส***ิธรรม"/>
    <s v="สุพรรณบุรี"/>
    <s v="-"/>
    <s v=""/>
    <s v="03/01/2026 13:30"/>
    <s v="-"/>
    <s v="J&amp;T Express"/>
    <s v="Tiktok"/>
    <s v="tiktok"/>
    <s v=""/>
    <s v="768837919566"/>
    <s v="03/01/2026 13:30"/>
  </r>
  <r>
    <x v="0"/>
    <x v="0"/>
    <n v="33.333333333333336"/>
    <n v="6"/>
    <s v="GPI93"/>
    <n v="270"/>
    <n v="0"/>
    <s v="ร้านที่2"/>
    <s v="น******์"/>
    <s v="******อำเภอเมืองนครศรีธรรมราช ตำบลปากพูน อำเภอเมืองนครศรีธรรมราช จังหวัดนครศรีธรรมราช 80000"/>
    <s v="80000"/>
    <s v="23"/>
    <s v="03/01/2026 13:31"/>
    <s v="-"/>
    <s v="SPX Express"/>
    <s v="Shopee"/>
    <s v="shopee"/>
    <s v=""/>
    <s v="TH265859870254I"/>
    <s v="03/01/2026 13:30"/>
  </r>
  <r>
    <x v="1"/>
    <x v="1"/>
    <n v="33"/>
    <n v="10"/>
    <s v="GPI92"/>
    <n v="790"/>
    <n v="0"/>
    <s v="ร้านที่2"/>
    <s v="เ***นภา  บ***ปียก"/>
    <s v="นนทบุรี"/>
    <s v="-"/>
    <s v=""/>
    <s v="03/01/2026 13:30"/>
    <s v="-"/>
    <s v="J&amp;T COD"/>
    <s v="Tiktok"/>
    <s v="จ่ายทีหลัง / COD"/>
    <s v=""/>
    <s v="768843516593"/>
    <s v="03/01/2026 13:30"/>
  </r>
  <r>
    <x v="2"/>
    <x v="2"/>
    <n v="33"/>
    <n v="10"/>
    <s v="GPI92"/>
    <n v="790"/>
    <n v="0"/>
    <s v="ร้านที่2"/>
    <s v="เ***นภา  บ***ปียก"/>
    <s v="นนทบุรี"/>
    <s v="-"/>
    <s v=""/>
    <s v="03/01/2026 13:30"/>
    <s v="-"/>
    <s v="J&amp;T COD"/>
    <s v="Tiktok"/>
    <s v="จ่ายทีหลัง / COD"/>
    <s v=""/>
    <s v="768843516593"/>
    <s v="03/01/2026 13:30"/>
  </r>
  <r>
    <x v="0"/>
    <x v="0"/>
    <n v="33.333333333333336"/>
    <n v="3"/>
    <s v="GPI91"/>
    <n v="100"/>
    <n v="0"/>
    <s v="ร้านที่2"/>
    <s v="พ***พย์ จ***านุทัต"/>
    <s v="กรุงเทพฯ"/>
    <s v="-"/>
    <s v=""/>
    <s v="03/01/2026 13:28"/>
    <s v="-"/>
    <s v="J&amp;T Express"/>
    <s v="Tiktok"/>
    <s v="tiktok"/>
    <s v=""/>
    <s v="768810680503"/>
    <s v="03/01/2026 13:28"/>
  </r>
  <r>
    <x v="11"/>
    <x v="14"/>
    <n v="66"/>
    <n v="2"/>
    <s v="GPI90"/>
    <n v="48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03/01/2026 13:57"/>
    <s v="-"/>
    <s v="SPX Express"/>
    <s v="Shopee"/>
    <s v="shopee"/>
    <s v=""/>
    <s v="TH266788024219O"/>
    <s v="03/01/2026 13:26"/>
  </r>
  <r>
    <x v="4"/>
    <x v="4"/>
    <n v="66"/>
    <n v="2"/>
    <s v="GPI90"/>
    <n v="48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03/01/2026 13:57"/>
    <s v="-"/>
    <s v="SPX Express"/>
    <s v="Shopee"/>
    <s v="shopee"/>
    <s v=""/>
    <s v="TH266788024219O"/>
    <s v="03/01/2026 13:26"/>
  </r>
  <r>
    <x v="3"/>
    <x v="5"/>
    <n v="67"/>
    <n v="2"/>
    <s v="GPI90"/>
    <n v="480"/>
    <n v="0"/>
    <s v="ร้านที่1"/>
    <s v="ค******า"/>
    <s v="******รุ เขตทุ่งครุ กรุงเทพมหานคร หมู่บ้าน เนเชอร์ร่า &amp; เดอะแกลเลอร์รี่ แขวงทุ่งครุ เขตทุ่งครุ จังหวัดกรุงเทพมหานคร 10140"/>
    <s v="10140"/>
    <s v="81"/>
    <s v="03/01/2026 13:57"/>
    <s v="-"/>
    <s v="SPX Express"/>
    <s v="Shopee"/>
    <s v="shopee"/>
    <s v=""/>
    <s v="TH266788024219O"/>
    <s v="03/01/2026 13:26"/>
  </r>
  <r>
    <x v="3"/>
    <x v="5"/>
    <n v="69.900000000000006"/>
    <n v="10"/>
    <s v="GPI89"/>
    <n v="800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03/01/2026 13:55"/>
    <s v="-"/>
    <s v="SPX Express"/>
    <s v="Shopee"/>
    <s v="shopee"/>
    <s v=""/>
    <s v="TH263800156709S"/>
    <s v="03/01/2026 13:25"/>
  </r>
  <r>
    <x v="0"/>
    <x v="0"/>
    <n v="50"/>
    <n v="6"/>
    <s v="GPI88"/>
    <n v="200"/>
    <n v="0"/>
    <s v="ร้านที่2"/>
    <s v="น***มน  ย***แย้ม"/>
    <s v="กาญจนบุรี"/>
    <s v="-"/>
    <s v=""/>
    <s v="03/01/2026 13:24"/>
    <s v="-"/>
    <s v="J&amp;T Express"/>
    <s v="Tiktok"/>
    <s v="tiktok"/>
    <s v=""/>
    <s v="768818085453"/>
    <s v="03/01/2026 13:24"/>
  </r>
  <r>
    <x v="11"/>
    <x v="14"/>
    <n v="66"/>
    <n v="1"/>
    <s v="GPI87"/>
    <n v="218.55"/>
    <n v="7"/>
    <s v="ร้านที่6"/>
    <s v="วิวาห์  งามสมโภชน์"/>
    <s v="44หมู่3  · หันตะเภา/ Han Taphao_x000a__x000a_วังน้อย/ Wang Noiพระนครศรีอยุธยา/ Phra Nakhon Si Ayutthaya_x000a_13170"/>
    <s v="13170"/>
    <s v="660867958744"/>
    <s v="03/01/2026 13:23"/>
    <s v="-"/>
    <s v="Kerry_dropoff"/>
    <s v="Lazada"/>
    <s v="lazada"/>
    <s v=""/>
    <s v="LEXPU0644249400"/>
    <s v="03/01/2026 13:23"/>
  </r>
  <r>
    <x v="4"/>
    <x v="4"/>
    <n v="66"/>
    <n v="1"/>
    <s v="GPI87"/>
    <n v="218.55"/>
    <n v="7"/>
    <s v="ร้านที่6"/>
    <s v="วิวาห์  งามสมโภชน์"/>
    <s v="44หมู่3  · หันตะเภา/ Han Taphao_x000a__x000a_วังน้อย/ Wang Noiพระนครศรีอยุธยา/ Phra Nakhon Si Ayutthaya_x000a_13170"/>
    <s v="13170"/>
    <s v="660867958744"/>
    <s v="03/01/2026 13:23"/>
    <s v="-"/>
    <s v="Kerry_dropoff"/>
    <s v="Lazada"/>
    <s v="lazada"/>
    <s v=""/>
    <s v="LEXPU0644249400"/>
    <s v="03/01/2026 13:23"/>
  </r>
  <r>
    <x v="3"/>
    <x v="5"/>
    <n v="67"/>
    <n v="1"/>
    <s v="GPI87"/>
    <n v="218.55"/>
    <n v="7"/>
    <s v="ร้านที่6"/>
    <s v="วิวาห์  งามสมโภชน์"/>
    <s v="44หมู่3  · หันตะเภา/ Han Taphao_x000a__x000a_วังน้อย/ Wang Noiพระนครศรีอยุธยา/ Phra Nakhon Si Ayutthaya_x000a_13170"/>
    <s v="13170"/>
    <s v="660867958744"/>
    <s v="03/01/2026 13:23"/>
    <s v="-"/>
    <s v="Kerry_dropoff"/>
    <s v="Lazada"/>
    <s v="lazada"/>
    <s v=""/>
    <s v="LEXPU0644249400"/>
    <s v="03/01/2026 13:23"/>
  </r>
  <r>
    <x v="1"/>
    <x v="1"/>
    <n v="66"/>
    <n v="4"/>
    <s v="GPI83"/>
    <n v="200"/>
    <n v="0"/>
    <s v="ร้านที่2"/>
    <s v="ม***นา"/>
    <s v="นครปฐม"/>
    <s v="-"/>
    <s v=""/>
    <s v="03/01/2026 13:20"/>
    <s v="-"/>
    <s v="J&amp;T COD"/>
    <s v="Tiktok"/>
    <s v="จ่ายทีหลัง / COD"/>
    <s v=""/>
    <s v="768856451495"/>
    <s v="03/01/2026 13:20"/>
  </r>
  <r>
    <x v="2"/>
    <x v="2"/>
    <n v="68"/>
    <n v="2"/>
    <s v="GPI83"/>
    <n v="200"/>
    <n v="0"/>
    <s v="ร้านที่2"/>
    <s v="ม***นา"/>
    <s v="นครปฐม"/>
    <s v="-"/>
    <s v=""/>
    <s v="03/01/2026 13:20"/>
    <s v="-"/>
    <s v="J&amp;T COD"/>
    <s v="Tiktok"/>
    <s v="จ่ายทีหลัง / COD"/>
    <s v=""/>
    <s v="768856451495"/>
    <s v="03/01/2026 13:20"/>
  </r>
  <r>
    <x v="1"/>
    <x v="1"/>
    <n v="66"/>
    <n v="2"/>
    <s v="GPI82"/>
    <n v="100"/>
    <n v="0"/>
    <s v="ร้านที่2"/>
    <s v="ธ***ญ์ณภัสร พ***พงษ์"/>
    <s v="จันทบุรี"/>
    <s v="-"/>
    <s v=""/>
    <s v="03/01/2026 13:18"/>
    <s v="-"/>
    <s v="J&amp;T COD"/>
    <s v="Tiktok"/>
    <s v="จ่ายทีหลัง / COD"/>
    <s v=""/>
    <s v="768846776493"/>
    <s v="03/01/2026 13:18"/>
  </r>
  <r>
    <x v="2"/>
    <x v="2"/>
    <n v="68"/>
    <n v="1"/>
    <s v="GPI82"/>
    <n v="100"/>
    <n v="0"/>
    <s v="ร้านที่2"/>
    <s v="ธ***ญ์ณภัสร พ***พงษ์"/>
    <s v="จันทบุรี"/>
    <s v="-"/>
    <s v=""/>
    <s v="03/01/2026 13:18"/>
    <s v="-"/>
    <s v="J&amp;T COD"/>
    <s v="Tiktok"/>
    <s v="จ่ายทีหลัง / COD"/>
    <s v=""/>
    <s v="768846776493"/>
    <s v="03/01/2026 13:18"/>
  </r>
  <r>
    <x v="0"/>
    <x v="0"/>
    <n v="50"/>
    <n v="6"/>
    <s v="GPI81"/>
    <n v="200"/>
    <n v="0"/>
    <s v="ร้านที่2"/>
    <s v="ค***้อ ก***น์รัชต์"/>
    <s v="ปราจีนบุรี"/>
    <s v="-"/>
    <s v=""/>
    <s v="03/01/2026 13:18"/>
    <s v="-"/>
    <s v="J&amp;T COD"/>
    <s v="Tiktok"/>
    <s v="จ่ายทีหลัง / COD"/>
    <s v=""/>
    <s v="768805271474"/>
    <s v="03/01/2026 13:18"/>
  </r>
  <r>
    <x v="0"/>
    <x v="0"/>
    <n v="50"/>
    <n v="6"/>
    <s v="GPI80"/>
    <n v="200"/>
    <n v="0"/>
    <s v="ร้านที่2"/>
    <s v="น***ุปราณี จ***้น"/>
    <s v="นนทบุรี"/>
    <s v="-"/>
    <s v=""/>
    <s v="03/01/2026 13:16"/>
    <s v="-"/>
    <s v="J&amp;T COD"/>
    <s v="Tiktok"/>
    <s v="จ่ายทีหลัง / COD"/>
    <s v=""/>
    <s v="768883197456"/>
    <s v="03/01/2026 13:16"/>
  </r>
  <r>
    <x v="0"/>
    <x v="0"/>
    <n v="50"/>
    <n v="6"/>
    <s v="GPI78"/>
    <n v="200"/>
    <n v="0"/>
    <s v="ร้านที่2"/>
    <s v="ม*** ภ***ง"/>
    <s v="นครราชสีมา"/>
    <s v="-"/>
    <s v=""/>
    <s v="03/01/2026 13:10"/>
    <s v="-"/>
    <s v="J&amp;T COD"/>
    <s v="Tiktok"/>
    <s v="จ่ายทีหลัง / COD"/>
    <s v=""/>
    <s v="768839070473"/>
    <s v="03/01/2026 13:10"/>
  </r>
  <r>
    <x v="0"/>
    <x v="0"/>
    <n v="50"/>
    <n v="6"/>
    <s v="GPI77"/>
    <n v="200"/>
    <n v="0"/>
    <s v="ร้านที่2"/>
    <s v="เ***ล"/>
    <s v="ปทุมธานี"/>
    <s v="-"/>
    <s v=""/>
    <s v="03/01/2026 13:09"/>
    <s v="-"/>
    <s v="Flash Express Thailand COD"/>
    <s v="Tiktok"/>
    <s v="จ่ายทีหลัง / COD"/>
    <s v=""/>
    <s v="THT04022CJAPV6Z"/>
    <s v="03/01/2026 13:09"/>
  </r>
  <r>
    <x v="1"/>
    <x v="1"/>
    <n v="33"/>
    <n v="10"/>
    <s v="GPI76"/>
    <n v="790"/>
    <n v="0"/>
    <s v="ร้านที่2"/>
    <s v="ศ***พร ณ ร***เอ็ด"/>
    <s v="มหาสารคาม"/>
    <s v="-"/>
    <s v=""/>
    <s v="03/01/2026 13:04"/>
    <s v="-"/>
    <s v="J&amp;T Express"/>
    <s v="Tiktok"/>
    <s v="tiktok"/>
    <s v=""/>
    <s v="768885577504"/>
    <s v="03/01/2026 13:04"/>
  </r>
  <r>
    <x v="2"/>
    <x v="2"/>
    <n v="33"/>
    <n v="10"/>
    <s v="GPI76"/>
    <n v="790"/>
    <n v="0"/>
    <s v="ร้านที่2"/>
    <s v="ศ***พร ณ ร***เอ็ด"/>
    <s v="มหาสารคาม"/>
    <s v="-"/>
    <s v=""/>
    <s v="03/01/2026 13:04"/>
    <s v="-"/>
    <s v="J&amp;T Express"/>
    <s v="Tiktok"/>
    <s v="tiktok"/>
    <s v=""/>
    <s v="768885577504"/>
    <s v="03/01/2026 13:04"/>
  </r>
  <r>
    <x v="1"/>
    <x v="1"/>
    <n v="66"/>
    <n v="2"/>
    <s v="GPI75"/>
    <n v="110"/>
    <n v="10"/>
    <s v="ร้านที่2"/>
    <s v="จ** ก***พร"/>
    <s v="ราชบุรี"/>
    <s v="-"/>
    <s v=""/>
    <s v="03/01/2026 13:03"/>
    <s v="-"/>
    <s v="J&amp;T COD"/>
    <s v="Tiktok"/>
    <s v="จ่ายทีหลัง / COD"/>
    <s v=""/>
    <s v="768867458505"/>
    <s v="03/01/2026 13:03"/>
  </r>
  <r>
    <x v="2"/>
    <x v="2"/>
    <n v="68"/>
    <n v="1"/>
    <s v="GPI75"/>
    <n v="110"/>
    <n v="10"/>
    <s v="ร้านที่2"/>
    <s v="จ** ก***พร"/>
    <s v="ราชบุรี"/>
    <s v="-"/>
    <s v=""/>
    <s v="03/01/2026 13:03"/>
    <s v="-"/>
    <s v="J&amp;T COD"/>
    <s v="Tiktok"/>
    <s v="จ่ายทีหลัง / COD"/>
    <s v=""/>
    <s v="768867458505"/>
    <s v="03/01/2026 13:03"/>
  </r>
  <r>
    <x v="0"/>
    <x v="0"/>
    <n v="50"/>
    <n v="6"/>
    <s v="GPI74"/>
    <n v="200"/>
    <n v="0"/>
    <s v="ร้านที่2"/>
    <s v="ณ***ยา ช***าจ"/>
    <s v="กาฬสินธุ์"/>
    <s v="-"/>
    <s v=""/>
    <s v="03/01/2026 13:01"/>
    <s v="-"/>
    <s v="J&amp;T Express"/>
    <s v="Tiktok"/>
    <s v="tiktok"/>
    <s v=""/>
    <s v="768835485412"/>
    <s v="03/01/2026 13:01"/>
  </r>
  <r>
    <x v="0"/>
    <x v="0"/>
    <n v="33.333333333333336"/>
    <n v="3"/>
    <s v="GPI73"/>
    <n v="100"/>
    <n v="0"/>
    <s v="ร้านที่2"/>
    <s v="ด***า   พ***เดช"/>
    <s v="เพชรบุรี"/>
    <s v="-"/>
    <s v=""/>
    <s v="03/01/2026 13:00"/>
    <s v="-"/>
    <s v="J&amp;T COD"/>
    <s v="Tiktok"/>
    <s v="จ่ายทีหลัง / COD"/>
    <s v="ฝอยทอง_x000a_เผือกมะพร้าวอ่อน_x000a_มะพร้าว"/>
    <s v="768822451412"/>
    <s v="03/01/2026 13:00"/>
  </r>
  <r>
    <x v="1"/>
    <x v="1"/>
    <n v="66"/>
    <n v="2"/>
    <s v="GPI72"/>
    <n v="100"/>
    <n v="0"/>
    <s v="ร้านที่2"/>
    <s v="อ***รณ ศ***กำเนิด"/>
    <s v="นครราชสีมา"/>
    <s v="-"/>
    <s v=""/>
    <s v="03/01/2026 13:00"/>
    <s v="-"/>
    <s v="J&amp;T COD"/>
    <s v="Tiktok"/>
    <s v="จ่ายทีหลัง / COD"/>
    <s v=""/>
    <s v="768819051501"/>
    <s v="03/01/2026 13:00"/>
  </r>
  <r>
    <x v="2"/>
    <x v="2"/>
    <n v="68"/>
    <n v="1"/>
    <s v="GPI72"/>
    <n v="100"/>
    <n v="0"/>
    <s v="ร้านที่2"/>
    <s v="อ***รณ ศ***กำเนิด"/>
    <s v="นครราชสีมา"/>
    <s v="-"/>
    <s v=""/>
    <s v="03/01/2026 13:00"/>
    <s v="-"/>
    <s v="J&amp;T COD"/>
    <s v="Tiktok"/>
    <s v="จ่ายทีหลัง / COD"/>
    <s v=""/>
    <s v="768819051501"/>
    <s v="03/01/2026 13:00"/>
  </r>
  <r>
    <x v="0"/>
    <x v="0"/>
    <n v="50"/>
    <n v="6"/>
    <s v="GPI71"/>
    <n v="200"/>
    <n v="0"/>
    <s v="ร้านที่2"/>
    <s v="โ***  ป***าร"/>
    <s v="อ่างทอง"/>
    <s v="-"/>
    <s v=""/>
    <s v="03/01/2026 12:58"/>
    <s v="-"/>
    <s v="J&amp;T COD"/>
    <s v="Tiktok"/>
    <s v="จ่ายทีหลัง / COD"/>
    <s v=""/>
    <s v="768839592415"/>
    <s v="03/01/2026 12:58"/>
  </r>
  <r>
    <x v="0"/>
    <x v="0"/>
    <n v="50"/>
    <n v="6"/>
    <s v="GPI70"/>
    <n v="200"/>
    <n v="0"/>
    <s v="ร้านที่2"/>
    <s v="ส***รัตน์  ศ***ังข์"/>
    <s v="กรุงเทพมหานคร"/>
    <s v="-"/>
    <s v=""/>
    <s v="03/01/2026 12:58"/>
    <s v="-"/>
    <s v="J&amp;T COD"/>
    <s v="Tiktok"/>
    <s v="จ่ายทีหลัง / COD"/>
    <s v=""/>
    <s v="768825079433"/>
    <s v="03/01/2026 12:58"/>
  </r>
  <r>
    <x v="0"/>
    <x v="0"/>
    <n v="33.333333333333336"/>
    <n v="3"/>
    <s v="GPI69"/>
    <n v="200"/>
    <n v="0"/>
    <s v="ร้านที่2"/>
    <s v="จ***มาศ ส***ค์ผาสุข เ***ีเจขนส่ง "/>
    <s v="กรุงเทพมหานคร"/>
    <s v="-"/>
    <s v=""/>
    <s v="03/01/2026 12:58"/>
    <s v="-"/>
    <s v="J&amp;T Express"/>
    <s v="Tiktok"/>
    <s v="tiktok"/>
    <s v=""/>
    <s v="768869058495"/>
    <s v="03/01/2026 12:58"/>
  </r>
  <r>
    <x v="1"/>
    <x v="1"/>
    <n v="66"/>
    <n v="2"/>
    <s v="GPI69"/>
    <n v="200"/>
    <n v="0"/>
    <s v="ร้านที่2"/>
    <s v="จ***มาศ ส***ค์ผาสุข เ***ีเจขนส่ง "/>
    <s v="กรุงเทพมหานคร"/>
    <s v="-"/>
    <s v=""/>
    <s v="03/01/2026 12:58"/>
    <s v="-"/>
    <s v="J&amp;T Express"/>
    <s v="Tiktok"/>
    <s v="tiktok"/>
    <s v=""/>
    <s v="768869058495"/>
    <s v="03/01/2026 12:58"/>
  </r>
  <r>
    <x v="2"/>
    <x v="2"/>
    <n v="68"/>
    <n v="1"/>
    <s v="GPI69"/>
    <n v="200"/>
    <n v="0"/>
    <s v="ร้านที่2"/>
    <s v="จ***มาศ ส***ค์ผาสุข เ***ีเจขนส่ง "/>
    <s v="กรุงเทพมหานคร"/>
    <s v="-"/>
    <s v=""/>
    <s v="03/01/2026 12:58"/>
    <s v="-"/>
    <s v="J&amp;T Express"/>
    <s v="Tiktok"/>
    <s v="tiktok"/>
    <s v=""/>
    <s v="768869058495"/>
    <s v="03/01/2026 12:58"/>
  </r>
  <r>
    <x v="0"/>
    <x v="0"/>
    <n v="50"/>
    <n v="6"/>
    <s v="GPI68"/>
    <n v="200"/>
    <n v="0"/>
    <s v="ร้านที่2"/>
    <s v="พ***าภรณ์"/>
    <s v="ปทุมธานี"/>
    <s v="-"/>
    <s v=""/>
    <s v="03/01/2026 12:56"/>
    <s v="-"/>
    <s v="Flash Express Thailand COD"/>
    <s v="Tiktok"/>
    <s v="จ่ายทีหลัง / COD"/>
    <s v=""/>
    <s v="THT04022CJA7P0Z"/>
    <s v="03/01/2026 12:56"/>
  </r>
  <r>
    <x v="1"/>
    <x v="1"/>
    <n v="66"/>
    <n v="2"/>
    <s v="GPI67"/>
    <n v="100"/>
    <n v="0"/>
    <s v="ร้านที่2"/>
    <s v="ร***นภา ต***"/>
    <s v="เทศบาลนครนครปฐม"/>
    <s v="-"/>
    <s v=""/>
    <s v="03/01/2026 12:56"/>
    <s v="-"/>
    <s v="J&amp;T COD"/>
    <s v="Tiktok"/>
    <s v="จ่ายทีหลัง / COD"/>
    <s v=""/>
    <s v="768840257500"/>
    <s v="03/01/2026 12:56"/>
  </r>
  <r>
    <x v="2"/>
    <x v="2"/>
    <n v="68"/>
    <n v="1"/>
    <s v="GPI67"/>
    <n v="100"/>
    <n v="0"/>
    <s v="ร้านที่2"/>
    <s v="ร***นภา ต***"/>
    <s v="เทศบาลนครนครปฐม"/>
    <s v="-"/>
    <s v=""/>
    <s v="03/01/2026 12:56"/>
    <s v="-"/>
    <s v="J&amp;T COD"/>
    <s v="Tiktok"/>
    <s v="จ่ายทีหลัง / COD"/>
    <s v=""/>
    <s v="768840257500"/>
    <s v="03/01/2026 12:56"/>
  </r>
  <r>
    <x v="0"/>
    <x v="0"/>
    <n v="50"/>
    <n v="6"/>
    <s v="GPI65"/>
    <n v="200"/>
    <n v="0"/>
    <s v="ร้านที่2"/>
    <s v="ช***กาญจน์ เ***สารพรม"/>
    <s v="เพชรบูรณ์"/>
    <s v="-"/>
    <s v=""/>
    <s v="03/01/2026 12:55"/>
    <s v="-"/>
    <s v="J&amp;T Express"/>
    <s v="Tiktok"/>
    <s v="tiktok"/>
    <s v=""/>
    <s v="768848996414"/>
    <s v="03/01/2026 12:55"/>
  </r>
  <r>
    <x v="9"/>
    <x v="10"/>
    <n v="139"/>
    <n v="1"/>
    <s v="GPI64"/>
    <n v="108.99"/>
    <n v="0"/>
    <s v="ร้านที่2"/>
    <s v="T***nee S***"/>
    <s v="พัทลุง"/>
    <s v="-"/>
    <s v=""/>
    <s v="03/01/2026 12:54"/>
    <s v="-"/>
    <s v="J&amp;T COD"/>
    <s v="Tiktok"/>
    <s v="จ่ายทีหลัง / COD"/>
    <s v=""/>
    <s v="768849663444"/>
    <s v="03/01/2026 12:54"/>
  </r>
  <r>
    <x v="1"/>
    <x v="1"/>
    <n v="66"/>
    <n v="2"/>
    <s v="GPI63"/>
    <n v="100"/>
    <n v="0"/>
    <s v="ร้านที่2"/>
    <s v="เ***"/>
    <s v="สมุทรปราการ"/>
    <s v="-"/>
    <s v=""/>
    <s v="03/01/2026 12:52"/>
    <s v="-"/>
    <s v="Flash Express Thailand COD"/>
    <s v="Tiktok"/>
    <s v="จ่ายทีหลัง / COD"/>
    <s v=""/>
    <s v="THT02032CJ8DZ4Z"/>
    <s v="03/01/2026 12:53"/>
  </r>
  <r>
    <x v="2"/>
    <x v="2"/>
    <n v="68"/>
    <n v="1"/>
    <s v="GPI63"/>
    <n v="100"/>
    <n v="0"/>
    <s v="ร้านที่2"/>
    <s v="เ***"/>
    <s v="สมุทรปราการ"/>
    <s v="-"/>
    <s v=""/>
    <s v="03/01/2026 12:52"/>
    <s v="-"/>
    <s v="Flash Express Thailand COD"/>
    <s v="Tiktok"/>
    <s v="จ่ายทีหลัง / COD"/>
    <s v=""/>
    <s v="THT02032CJ8DZ4Z"/>
    <s v="03/01/2026 12:53"/>
  </r>
  <r>
    <x v="0"/>
    <x v="0"/>
    <n v="33.333333333333336"/>
    <n v="3"/>
    <s v="GPI62"/>
    <n v="100"/>
    <n v="0"/>
    <s v="ร้านที่2"/>
    <s v="ค***ี้สปอร์ต"/>
    <s v="กรุงเทพมหานคร"/>
    <s v="-"/>
    <s v=""/>
    <s v="03/01/2026 12:47"/>
    <s v="-"/>
    <s v="J&amp;T COD"/>
    <s v="Tiktok"/>
    <s v="จ่ายทีหลัง / COD"/>
    <s v=""/>
    <s v="768882795494"/>
    <s v="03/01/2026 12:47"/>
  </r>
  <r>
    <x v="0"/>
    <x v="0"/>
    <n v="33.333333333333336"/>
    <n v="3"/>
    <s v="GPI61"/>
    <n v="100"/>
    <n v="0"/>
    <s v="ร้านที่2"/>
    <s v="ป*** ศ***ภาร์"/>
    <s v="พิษณุโลก"/>
    <s v="-"/>
    <s v=""/>
    <s v="03/01/2026 12:46"/>
    <s v="-"/>
    <s v="J&amp;T COD"/>
    <s v="Tiktok"/>
    <s v="จ่ายทีหลัง / COD"/>
    <s v=""/>
    <s v="768834590495"/>
    <s v="03/01/2026 12:46"/>
  </r>
  <r>
    <x v="1"/>
    <x v="1"/>
    <n v="66"/>
    <n v="2"/>
    <s v="GPI60"/>
    <n v="100"/>
    <n v="0"/>
    <s v="ร้านที่2"/>
    <s v="บ***ร ท***ระสัน"/>
    <s v="อุตรดิตถ์"/>
    <s v="-"/>
    <s v=""/>
    <s v="03/01/2026 12:46"/>
    <s v="-"/>
    <s v="J&amp;T Express"/>
    <s v="Tiktok"/>
    <s v="tiktok"/>
    <s v=""/>
    <s v="768883455502"/>
    <s v="03/01/2026 12:46"/>
  </r>
  <r>
    <x v="2"/>
    <x v="2"/>
    <n v="68"/>
    <n v="1"/>
    <s v="GPI60"/>
    <n v="100"/>
    <n v="0"/>
    <s v="ร้านที่2"/>
    <s v="บ***ร ท***ระสัน"/>
    <s v="อุตรดิตถ์"/>
    <s v="-"/>
    <s v=""/>
    <s v="03/01/2026 12:46"/>
    <s v="-"/>
    <s v="J&amp;T Express"/>
    <s v="Tiktok"/>
    <s v="tiktok"/>
    <s v=""/>
    <s v="768883455502"/>
    <s v="03/01/2026 12:46"/>
  </r>
  <r>
    <x v="1"/>
    <x v="1"/>
    <n v="66"/>
    <n v="2"/>
    <s v="GPI59"/>
    <n v="100"/>
    <n v="0"/>
    <s v="ร้านที่2"/>
    <s v="ห***ทิพย์"/>
    <s v="ราชบุรี"/>
    <s v="-"/>
    <s v=""/>
    <s v="03/01/2026 12:44"/>
    <s v="-"/>
    <s v="J&amp;T COD"/>
    <s v="Tiktok"/>
    <s v="จ่ายทีหลัง / COD"/>
    <s v=""/>
    <s v="768810174473"/>
    <s v="03/01/2026 12:44"/>
  </r>
  <r>
    <x v="2"/>
    <x v="2"/>
    <n v="68"/>
    <n v="1"/>
    <s v="GPI59"/>
    <n v="100"/>
    <n v="0"/>
    <s v="ร้านที่2"/>
    <s v="ห***ทิพย์"/>
    <s v="ราชบุรี"/>
    <s v="-"/>
    <s v=""/>
    <s v="03/01/2026 12:44"/>
    <s v="-"/>
    <s v="J&amp;T COD"/>
    <s v="Tiktok"/>
    <s v="จ่ายทีหลัง / COD"/>
    <s v=""/>
    <s v="768810174473"/>
    <s v="03/01/2026 12:44"/>
  </r>
  <r>
    <x v="13"/>
    <x v="16"/>
    <n v="10"/>
    <n v="100"/>
    <s v="GPI58"/>
    <n v="1000"/>
    <n v="0"/>
    <s v="ร้านที่1"/>
    <s v="ส******ว"/>
    <s v="******ง ตำบล ทุ่งฝน ตำบลทุ่งฝน อำเภอทุ่งฝน จังหวัดอุดรธานี 41310"/>
    <s v="41310"/>
    <s v="53"/>
    <s v="03/01/2026 12:43"/>
    <s v="-"/>
    <s v="SPX Express"/>
    <s v="Shopee"/>
    <s v="shopee"/>
    <s v=""/>
    <s v="TH269877433723K"/>
    <s v="03/01/2026 12:43"/>
  </r>
  <r>
    <x v="1"/>
    <x v="1"/>
    <n v="66"/>
    <n v="2"/>
    <s v="GPI55"/>
    <n v="100"/>
    <n v="0"/>
    <s v="ร้านที่2"/>
    <s v="ช***ญา อ***๊ะวงษ์"/>
    <s v="สุโขทัย"/>
    <s v="-"/>
    <s v=""/>
    <s v="03/01/2026 12:42"/>
    <s v="-"/>
    <s v="J&amp;T Express"/>
    <s v="Tiktok"/>
    <s v="tiktok"/>
    <s v=""/>
    <s v="768853253486"/>
    <s v="03/01/2026 12:41"/>
  </r>
  <r>
    <x v="2"/>
    <x v="2"/>
    <n v="68"/>
    <n v="1"/>
    <s v="GPI55"/>
    <n v="100"/>
    <n v="0"/>
    <s v="ร้านที่2"/>
    <s v="ช***ญา อ***๊ะวงษ์"/>
    <s v="สุโขทัย"/>
    <s v="-"/>
    <s v=""/>
    <s v="03/01/2026 12:42"/>
    <s v="-"/>
    <s v="J&amp;T Express"/>
    <s v="Tiktok"/>
    <s v="tiktok"/>
    <s v=""/>
    <s v="768853253486"/>
    <s v="03/01/2026 12:41"/>
  </r>
  <r>
    <x v="0"/>
    <x v="0"/>
    <n v="65"/>
    <n v="9"/>
    <s v="GPI54"/>
    <n v="310"/>
    <n v="0"/>
    <s v="ร้านที่2"/>
    <s v="ส***รัตน์"/>
    <s v="กรุงเทพฯ"/>
    <s v="-"/>
    <s v=""/>
    <s v="03/01/2026 12:37"/>
    <s v="-"/>
    <s v="J&amp;T COD"/>
    <s v="Tiktok"/>
    <s v="จ่ายทีหลัง / COD"/>
    <s v=""/>
    <s v="768818485411"/>
    <s v="03/01/2026 12:37"/>
  </r>
  <r>
    <x v="1"/>
    <x v="1"/>
    <n v="66"/>
    <n v="4"/>
    <s v="GPI53"/>
    <n v="200"/>
    <n v="0"/>
    <s v="ร้านที่2"/>
    <s v="E** P***risa"/>
    <s v="เพชรบุรี"/>
    <s v="-"/>
    <s v=""/>
    <s v="03/01/2026 12:37"/>
    <s v="-"/>
    <s v="J&amp;T COD"/>
    <s v="Tiktok"/>
    <s v="จ่ายทีหลัง / COD"/>
    <s v=""/>
    <s v="768872456494"/>
    <s v="03/01/2026 12:37"/>
  </r>
  <r>
    <x v="2"/>
    <x v="2"/>
    <n v="68"/>
    <n v="2"/>
    <s v="GPI53"/>
    <n v="200"/>
    <n v="0"/>
    <s v="ร้านที่2"/>
    <s v="E** P***risa"/>
    <s v="เพชรบุรี"/>
    <s v="-"/>
    <s v=""/>
    <s v="03/01/2026 12:37"/>
    <s v="-"/>
    <s v="J&amp;T COD"/>
    <s v="Tiktok"/>
    <s v="จ่ายทีหลัง / COD"/>
    <s v=""/>
    <s v="768872456494"/>
    <s v="03/01/2026 12:37"/>
  </r>
  <r>
    <x v="1"/>
    <x v="1"/>
    <n v="66"/>
    <n v="2"/>
    <s v="GPI52"/>
    <n v="100"/>
    <n v="0"/>
    <s v="ร้านที่2"/>
    <s v="น***บุศยา​ จ***สนบัว"/>
    <s v="ชัยภูมิ"/>
    <s v="-"/>
    <s v=""/>
    <s v="03/01/2026 12:34"/>
    <s v="-"/>
    <s v="J&amp;T COD"/>
    <s v="Tiktok"/>
    <s v="จ่ายทีหลัง / COD"/>
    <s v=""/>
    <s v="768812254486"/>
    <s v="03/01/2026 12:34"/>
  </r>
  <r>
    <x v="2"/>
    <x v="2"/>
    <n v="68"/>
    <n v="1"/>
    <s v="GPI52"/>
    <n v="100"/>
    <n v="0"/>
    <s v="ร้านที่2"/>
    <s v="น***บุศยา​ จ***สนบัว"/>
    <s v="ชัยภูมิ"/>
    <s v="-"/>
    <s v=""/>
    <s v="03/01/2026 12:34"/>
    <s v="-"/>
    <s v="J&amp;T COD"/>
    <s v="Tiktok"/>
    <s v="จ่ายทีหลัง / COD"/>
    <s v=""/>
    <s v="768812254486"/>
    <s v="03/01/2026 12:34"/>
  </r>
  <r>
    <x v="6"/>
    <x v="7"/>
    <n v="139"/>
    <n v="1"/>
    <s v="GPI51"/>
    <n v="326.99"/>
    <n v="0"/>
    <s v="ร้านที่2"/>
    <s v="เ***น7105301454514"/>
    <s v="เชียงใหม่"/>
    <s v="-"/>
    <s v=""/>
    <s v="03/01/2026 12:33"/>
    <s v="-"/>
    <s v="J&amp;T COD"/>
    <s v="Tiktok"/>
    <s v="จ่ายทีหลัง / COD"/>
    <s v=""/>
    <s v="768858386450"/>
    <s v="03/01/2026 12:33"/>
  </r>
  <r>
    <x v="7"/>
    <x v="8"/>
    <n v="139"/>
    <n v="1"/>
    <s v="GPI51"/>
    <n v="326.99"/>
    <n v="0"/>
    <s v="ร้านที่2"/>
    <s v="เ***น7105301454514"/>
    <s v="เชียงใหม่"/>
    <s v="-"/>
    <s v=""/>
    <s v="03/01/2026 12:33"/>
    <s v="-"/>
    <s v="J&amp;T COD"/>
    <s v="Tiktok"/>
    <s v="จ่ายทีหลัง / COD"/>
    <s v=""/>
    <s v="768858386450"/>
    <s v="03/01/2026 12:33"/>
  </r>
  <r>
    <x v="8"/>
    <x v="9"/>
    <n v="139"/>
    <n v="1"/>
    <s v="GPI51"/>
    <n v="326.99"/>
    <n v="0"/>
    <s v="ร้านที่2"/>
    <s v="เ***น7105301454514"/>
    <s v="เชียงใหม่"/>
    <s v="-"/>
    <s v=""/>
    <s v="03/01/2026 12:33"/>
    <s v="-"/>
    <s v="J&amp;T COD"/>
    <s v="Tiktok"/>
    <s v="จ่ายทีหลัง / COD"/>
    <s v=""/>
    <s v="768858386450"/>
    <s v="03/01/2026 12:33"/>
  </r>
  <r>
    <x v="9"/>
    <x v="10"/>
    <n v="139"/>
    <n v="1"/>
    <s v="GPI51"/>
    <n v="326.99"/>
    <n v="0"/>
    <s v="ร้านที่2"/>
    <s v="เ***น7105301454514"/>
    <s v="เชียงใหม่"/>
    <s v="-"/>
    <s v=""/>
    <s v="03/01/2026 12:33"/>
    <s v="-"/>
    <s v="J&amp;T COD"/>
    <s v="Tiktok"/>
    <s v="จ่ายทีหลัง / COD"/>
    <s v=""/>
    <s v="768858386450"/>
    <s v="03/01/2026 12:33"/>
  </r>
  <r>
    <x v="0"/>
    <x v="0"/>
    <n v="50"/>
    <n v="12"/>
    <s v="GPI50"/>
    <n v="400"/>
    <n v="0"/>
    <s v="ร้านที่2"/>
    <s v="น***ลลา ม***"/>
    <s v="กระบี่"/>
    <s v="-"/>
    <s v=""/>
    <s v="03/01/2026 12:31"/>
    <s v="-"/>
    <s v="J&amp;T COD"/>
    <s v="Tiktok"/>
    <s v="จ่ายทีหลัง / COD"/>
    <s v=""/>
    <s v="768873282435"/>
    <s v="03/01/2026 12:31"/>
  </r>
  <r>
    <x v="0"/>
    <x v="0"/>
    <n v="33.333333333333336"/>
    <n v="3"/>
    <s v="GPI49"/>
    <n v="100"/>
    <n v="0"/>
    <s v="ร้านที่2"/>
    <s v="K***THI11"/>
    <s v="กรุงเทพฯ"/>
    <s v="-"/>
    <s v=""/>
    <s v="03/01/2026 12:29"/>
    <s v="-"/>
    <s v="J&amp;T COD"/>
    <s v="Tiktok"/>
    <s v="จ่ายทีหลัง / COD"/>
    <s v=""/>
    <s v="768822594492"/>
    <s v="03/01/2026 12:30"/>
  </r>
  <r>
    <x v="0"/>
    <x v="0"/>
    <n v="50"/>
    <n v="6"/>
    <s v="GPI48"/>
    <n v="200"/>
    <n v="0"/>
    <s v="ร้านที่2"/>
    <s v="k***baibua"/>
    <s v="ตาก"/>
    <s v="-"/>
    <s v=""/>
    <s v="03/01/2026 12:29"/>
    <s v="-"/>
    <s v="J&amp;T COD"/>
    <s v="Tiktok"/>
    <s v="จ่ายทีหลัง / COD"/>
    <s v=""/>
    <s v="768864997423"/>
    <s v="03/01/2026 12:29"/>
  </r>
  <r>
    <x v="0"/>
    <x v="0"/>
    <n v="50"/>
    <n v="18"/>
    <s v="GPI47"/>
    <n v="600"/>
    <n v="0"/>
    <s v="ร้านที่2"/>
    <s v="บ***"/>
    <s v="ลพบุรี"/>
    <s v="-"/>
    <s v=""/>
    <s v="03/01/2026 12:27"/>
    <s v="-"/>
    <s v="J&amp;T COD"/>
    <s v="Tiktok"/>
    <s v="จ่ายทีหลัง / COD"/>
    <s v=""/>
    <s v="768871909514"/>
    <s v="03/01/2026 12:27"/>
  </r>
  <r>
    <x v="0"/>
    <x v="0"/>
    <n v="33.333333333333336"/>
    <n v="6"/>
    <s v="GPI46"/>
    <n v="200"/>
    <n v="0"/>
    <s v="ร้านที่2"/>
    <s v="ส***รี ส***์ทอง"/>
    <s v="นนทบุรี"/>
    <s v="-"/>
    <s v=""/>
    <s v="03/01/2026 12:24"/>
    <s v="-"/>
    <s v="J&amp;T COD"/>
    <s v="Tiktok"/>
    <s v="จ่ายทีหลัง / COD"/>
    <s v=""/>
    <s v="768865598421"/>
    <s v="03/01/2026 12:24"/>
  </r>
  <r>
    <x v="7"/>
    <x v="11"/>
    <n v="87.2"/>
    <n v="1"/>
    <s v="GPI45"/>
    <n v="94.2"/>
    <n v="7"/>
    <s v="ร้านที่3"/>
    <s v="ทองภรัฐฐ์แสงจันทร์"/>
    <s v="69 ถนนเฉลิมพระเกัยรติ28 แยก14 ถนนดอกไม้ เขตประเวศ_x000a__x000a_ประเวศ/ Prawetกรุงเทพมหานคร/ Bangkok_x000a_10250"/>
    <s v="10250"/>
    <s v="660851199047"/>
    <s v="03/01/2026 12:25"/>
    <s v="-"/>
    <s v="Kerry_dropoff"/>
    <s v="Lazada"/>
    <s v="lazada"/>
    <s v=""/>
    <s v="LEXPU0644244373"/>
    <s v="03/01/2026 12:24"/>
  </r>
  <r>
    <x v="8"/>
    <x v="9"/>
    <n v="139"/>
    <n v="1"/>
    <s v="GPI44"/>
    <n v="108.99"/>
    <n v="0"/>
    <s v="ร้านที่2"/>
    <s v="ส***ดาณี โ***ัมย์"/>
    <s v="ปทุมธานี"/>
    <s v="-"/>
    <s v=""/>
    <s v="03/01/2026 12:22"/>
    <s v="-"/>
    <s v="Flash Express Thailand COD"/>
    <s v="Tiktok"/>
    <s v="จ่ายทีหลัง / COD"/>
    <s v=""/>
    <s v="THT04062CJ8T20Z"/>
    <s v="03/01/2026 12:22"/>
  </r>
  <r>
    <x v="0"/>
    <x v="0"/>
    <n v="50"/>
    <n v="6"/>
    <s v="GPI43"/>
    <n v="200"/>
    <n v="0"/>
    <s v="ร้านที่2"/>
    <s v="ล***ัย ม***"/>
    <s v="พระนครศรีอยุธยา"/>
    <s v="-"/>
    <s v=""/>
    <s v="03/01/2026 12:22"/>
    <s v="-"/>
    <s v="J&amp;T Express"/>
    <s v="Tiktok"/>
    <s v="tiktok"/>
    <s v=""/>
    <s v="768896191416"/>
    <s v="03/01/2026 12:21"/>
  </r>
  <r>
    <x v="0"/>
    <x v="0"/>
    <n v="33.333333333333336"/>
    <n v="9"/>
    <s v="GPI42"/>
    <n v="300"/>
    <n v="0"/>
    <s v="ร้านที่2"/>
    <s v="ส***งค์ น***ิตรมหาปัญญา"/>
    <s v="อ่างทอง"/>
    <s v="-"/>
    <s v=""/>
    <s v="03/01/2026 12:19"/>
    <s v="-"/>
    <s v="J&amp;T Express"/>
    <s v="Tiktok"/>
    <s v="tiktok"/>
    <s v=""/>
    <s v="768894080426"/>
    <s v="03/01/2026 12:19"/>
  </r>
  <r>
    <x v="8"/>
    <x v="11"/>
    <n v="103.55"/>
    <n v="1"/>
    <s v="GPI41"/>
    <n v="252.6"/>
    <n v="45.5"/>
    <s v="ร้านที่1"/>
    <s v="ทองภรัฐฐ์แสงจันทร์"/>
    <s v="69 ถนนเฉลิมพระเกัยรติ28 แยก14 ถนนดอกไม้ เขตประเวศ_x000a__x000a_ประเวศ/ Prawetกรุงเทพมหานคร/ Bangkok_x000a_10250"/>
    <s v="10250"/>
    <s v="660851199047"/>
    <s v="03/01/2026 12:32"/>
    <s v="-"/>
    <s v="Kerry_dropoff"/>
    <s v="Lazada"/>
    <s v="lazada"/>
    <s v=""/>
    <s v="LEXPU0644241496"/>
    <s v="03/01/2026 12:19"/>
  </r>
  <r>
    <x v="7"/>
    <x v="11"/>
    <n v="103.55"/>
    <n v="1"/>
    <s v="GPI41"/>
    <n v="252.6"/>
    <n v="45.5"/>
    <s v="ร้านที่1"/>
    <s v="ทองภรัฐฐ์แสงจันทร์"/>
    <s v="69 ถนนเฉลิมพระเกัยรติ28 แยก14 ถนนดอกไม้ เขตประเวศ_x000a__x000a_ประเวศ/ Prawetกรุงเทพมหานคร/ Bangkok_x000a_10250"/>
    <s v="10250"/>
    <s v="660851199047"/>
    <s v="03/01/2026 12:32"/>
    <s v="-"/>
    <s v="Kerry_dropoff"/>
    <s v="Lazada"/>
    <s v="lazada"/>
    <s v=""/>
    <s v="LEXPU0644241496"/>
    <s v="03/01/2026 12:19"/>
  </r>
  <r>
    <x v="0"/>
    <x v="0"/>
    <n v="65"/>
    <n v="9"/>
    <s v="GPI40"/>
    <n v="310"/>
    <n v="0"/>
    <s v="ร้านที่2"/>
    <s v="อ***รา เ***ทอง"/>
    <s v="สุราษฎร์ธานี"/>
    <s v="-"/>
    <s v=""/>
    <s v="03/01/2026 12:17"/>
    <s v="-"/>
    <s v="J&amp;T COD"/>
    <s v="Tiktok"/>
    <s v="จ่ายทีหลัง / COD"/>
    <s v=""/>
    <s v="768803488423"/>
    <s v="03/01/2026 12:17"/>
  </r>
  <r>
    <x v="1"/>
    <x v="1"/>
    <n v="66"/>
    <n v="2"/>
    <s v="GPI39"/>
    <n v="280"/>
    <n v="0"/>
    <s v="ร้านที่4"/>
    <s v="ก***ิการ์ ธ***ชัยหลง"/>
    <s v="ลำพูน"/>
    <s v="-"/>
    <s v=""/>
    <s v="03/01/2026 12:15"/>
    <s v="-"/>
    <s v="J&amp;T Express"/>
    <s v="Tiktok"/>
    <s v="tiktok"/>
    <s v=""/>
    <s v="768834776485"/>
    <s v="03/01/2026 12:15"/>
  </r>
  <r>
    <x v="2"/>
    <x v="2"/>
    <n v="68"/>
    <n v="1"/>
    <s v="GPI39"/>
    <n v="280"/>
    <n v="0"/>
    <s v="ร้านที่4"/>
    <s v="ก***ิการ์ ธ***ชัยหลง"/>
    <s v="ลำพูน"/>
    <s v="-"/>
    <s v=""/>
    <s v="03/01/2026 12:15"/>
    <s v="-"/>
    <s v="J&amp;T Express"/>
    <s v="Tiktok"/>
    <s v="tiktok"/>
    <s v=""/>
    <s v="768834776485"/>
    <s v="03/01/2026 12:15"/>
  </r>
  <r>
    <x v="4"/>
    <x v="22"/>
    <n v="120"/>
    <n v="2"/>
    <s v="GPI39"/>
    <n v="280"/>
    <n v="0"/>
    <s v="ร้านที่4"/>
    <s v="ก***ิการ์ ธ***ชัยหลง"/>
    <s v="ลำพูน"/>
    <s v="-"/>
    <s v=""/>
    <s v="03/01/2026 12:15"/>
    <s v="-"/>
    <s v="J&amp;T Express"/>
    <s v="Tiktok"/>
    <s v="tiktok"/>
    <s v=""/>
    <s v="768834776485"/>
    <s v="03/01/2026 12:15"/>
  </r>
  <r>
    <x v="1"/>
    <x v="1"/>
    <n v="66"/>
    <n v="4"/>
    <s v="GPI38"/>
    <n v="200"/>
    <n v="0"/>
    <s v="ร้านที่2"/>
    <s v="N**"/>
    <s v="นครราชสีมา"/>
    <s v="-"/>
    <s v=""/>
    <s v="03/01/2026 12:15"/>
    <s v="-"/>
    <s v="J&amp;T Express"/>
    <s v="Tiktok"/>
    <s v="tiktok"/>
    <s v=""/>
    <s v="768834650496"/>
    <s v="03/01/2026 12:15"/>
  </r>
  <r>
    <x v="2"/>
    <x v="2"/>
    <n v="68"/>
    <n v="2"/>
    <s v="GPI38"/>
    <n v="200"/>
    <n v="0"/>
    <s v="ร้านที่2"/>
    <s v="N**"/>
    <s v="นครราชสีมา"/>
    <s v="-"/>
    <s v=""/>
    <s v="03/01/2026 12:15"/>
    <s v="-"/>
    <s v="J&amp;T Express"/>
    <s v="Tiktok"/>
    <s v="tiktok"/>
    <s v=""/>
    <s v="768834650496"/>
    <s v="03/01/2026 12:15"/>
  </r>
  <r>
    <x v="9"/>
    <x v="10"/>
    <n v="139"/>
    <n v="1"/>
    <s v="GPI37"/>
    <n v="108.99"/>
    <n v="0"/>
    <s v="ร้านที่2"/>
    <s v="แ***ะจ๊ะ"/>
    <s v="กรุงเทพฯ"/>
    <s v="-"/>
    <s v=""/>
    <s v="03/01/2026 12:13"/>
    <s v="-"/>
    <s v="J&amp;T COD"/>
    <s v="Tiktok"/>
    <s v="จ่ายทีหลัง / COD"/>
    <s v=""/>
    <s v="768813262453"/>
    <s v="03/01/2026 12:13"/>
  </r>
  <r>
    <x v="0"/>
    <x v="0"/>
    <n v="50"/>
    <n v="6"/>
    <s v="GPI35"/>
    <n v="200"/>
    <n v="0"/>
    <s v="ร้านที่2"/>
    <s v="อ***รา จ***ศรี"/>
    <s v="สงขลา"/>
    <s v="-"/>
    <s v=""/>
    <s v="03/01/2026 12:12"/>
    <s v="-"/>
    <s v="J&amp;T COD"/>
    <s v="Tiktok"/>
    <s v="จ่ายทีหลัง / COD"/>
    <s v=""/>
    <s v="768843272444"/>
    <s v="03/01/2026 12:12"/>
  </r>
  <r>
    <x v="0"/>
    <x v="0"/>
    <n v="33.333333333333336"/>
    <n v="3"/>
    <s v="GPI34"/>
    <n v="100"/>
    <n v="0"/>
    <s v="ร้านที่2"/>
    <s v="ป***"/>
    <s v="กรุงเทพฯ"/>
    <s v="-"/>
    <s v=""/>
    <s v="03/01/2026 12:11"/>
    <s v="-"/>
    <s v="J&amp;T COD"/>
    <s v="Tiktok"/>
    <s v="จ่ายทีหลัง / COD"/>
    <s v=""/>
    <s v="768830998471"/>
    <s v="03/01/2026 12:11"/>
  </r>
  <r>
    <x v="0"/>
    <x v="0"/>
    <n v="33.333333333333336"/>
    <n v="3"/>
    <s v="GPI33"/>
    <n v="100"/>
    <n v="0"/>
    <s v="ร้านที่2"/>
    <s v="ส*** ท***ั้ง"/>
    <s v="ระนอง"/>
    <s v="-"/>
    <s v=""/>
    <s v="03/01/2026 12:09"/>
    <s v="-"/>
    <s v="J&amp;T COD"/>
    <s v="Tiktok"/>
    <s v="จ่ายทีหลัง / COD"/>
    <s v=""/>
    <s v="768811281416"/>
    <s v="03/01/2026 12:09"/>
  </r>
  <r>
    <x v="3"/>
    <x v="5"/>
    <n v="79"/>
    <n v="3"/>
    <s v="GPI32"/>
    <n v="237"/>
    <n v="0"/>
    <s v="ร้านที่1"/>
    <s v="ณ******ก"/>
    <s v="****** จ.นครราชสีมา 30340 ตำบลสีคิ้ว อำเภอสีคิ้ว จังหวัดนครราชสีมา 30140"/>
    <s v="30140"/>
    <s v="89"/>
    <s v="03/01/2026 12:39"/>
    <s v="-"/>
    <s v="Flash Express"/>
    <s v="Shopee"/>
    <s v="shopee"/>
    <s v=""/>
    <s v="TH272086PJYA2A"/>
    <s v="03/01/2026 12:09"/>
  </r>
  <r>
    <x v="0"/>
    <x v="0"/>
    <n v="50"/>
    <n v="6"/>
    <s v="GPI31"/>
    <n v="200"/>
    <n v="0"/>
    <s v="ร้านที่2"/>
    <s v="เ***ลักษณ์ ว***ทธิ์"/>
    <s v="สงขลา"/>
    <s v="-"/>
    <s v=""/>
    <s v="03/01/2026 12:09"/>
    <s v="-"/>
    <s v="J&amp;T Express"/>
    <s v="Tiktok"/>
    <s v="tiktok"/>
    <s v=""/>
    <s v="768895993445"/>
    <s v="03/01/2026 12:08"/>
  </r>
  <r>
    <x v="10"/>
    <x v="13"/>
    <n v="15"/>
    <n v="2"/>
    <s v="GPI29"/>
    <n v="34"/>
    <n v="4"/>
    <s v="ร้านที่2"/>
    <s v="น******A"/>
    <s v="******างทอง, ตำบลย่านซื่อ, อำเภอเมืองอ่างทอง ตำบลย่านซื่อ อำเภอเมืองอ่างทอง จังหวัดอ่างทอง 14000"/>
    <s v="14000"/>
    <s v="63"/>
    <s v="03/01/2026 12:38"/>
    <s v="-"/>
    <s v="SPX Express"/>
    <s v="Shopee"/>
    <s v="shopee"/>
    <s v=""/>
    <s v="TH269838240362Q"/>
    <s v="03/01/2026 12:08"/>
  </r>
  <r>
    <x v="10"/>
    <x v="13"/>
    <n v="13"/>
    <n v="2"/>
    <s v="GPI28"/>
    <n v="30"/>
    <n v="4"/>
    <s v="ร้านที่1"/>
    <s v="น******A"/>
    <s v="******างทอง, ตำบลย่านซื่อ, อำเภอเมืองอ่างทอง ตำบลย่านซื่อ อำเภอเมืองอ่างทอง จังหวัดอ่างทอง 14000"/>
    <s v="14000"/>
    <s v="63"/>
    <s v="03/01/2026 12:37"/>
    <s v="-"/>
    <s v="SPX Express"/>
    <s v="Shopee"/>
    <s v="shopee"/>
    <s v=""/>
    <s v="TH269782453827A"/>
    <s v="03/01/2026 12:07"/>
  </r>
  <r>
    <x v="0"/>
    <x v="0"/>
    <n v="50"/>
    <n v="12"/>
    <s v="GPI27"/>
    <n v="400"/>
    <n v="0"/>
    <s v="ร้านที่2"/>
    <s v="ว***รดา พ***ุ์โภคา"/>
    <s v="ร้อยเอ็ด"/>
    <s v="-"/>
    <s v=""/>
    <s v="03/01/2026 12:04"/>
    <s v="-"/>
    <s v="J&amp;T COD"/>
    <s v="Tiktok"/>
    <s v="จ่ายทีหลัง / COD"/>
    <s v=""/>
    <s v="768832884433"/>
    <s v="03/01/2026 12:04"/>
  </r>
  <r>
    <x v="0"/>
    <x v="0"/>
    <n v="50"/>
    <n v="6"/>
    <s v="GPI26"/>
    <n v="200"/>
    <n v="0"/>
    <s v="ร้านที่2"/>
    <s v="อ***"/>
    <s v="เทศบาลนครเชียงใหม่"/>
    <s v="-"/>
    <s v=""/>
    <s v="03/01/2026 12:03"/>
    <s v="-"/>
    <s v="J&amp;T COD"/>
    <s v="Tiktok"/>
    <s v="จ่ายทีหลัง / COD"/>
    <s v=""/>
    <s v="768821476441"/>
    <s v="03/01/2026 12:03"/>
  </r>
  <r>
    <x v="0"/>
    <x v="0"/>
    <n v="50"/>
    <n v="6"/>
    <s v="GPI25"/>
    <n v="324.10000000000002"/>
    <n v="66.5"/>
    <s v="ร้านที่1"/>
    <s v="นาง จำเรียง ภู่ตัน"/>
    <s v="129/1 ม.13 ถ.คลองชลประทาน ต.สุทพ · สุเทพ/ Suthep_x000a__x000a_เมืองเชียงใหม่/ Mueang Chiang Maiเชียงใหม่/ Chiang Mai_x000a_50200"/>
    <s v="50200"/>
    <s v="660928014668"/>
    <s v="03/01/2026 12:03"/>
    <s v="-"/>
    <s v="Kerry_dropoff"/>
    <s v="Lazada"/>
    <s v="lazada"/>
    <s v=""/>
    <s v="LEXPU0644269193"/>
    <s v="03/01/2026 12:03"/>
  </r>
  <r>
    <x v="1"/>
    <x v="1"/>
    <n v="66"/>
    <n v="2"/>
    <s v="GPI24"/>
    <n v="100"/>
    <n v="0"/>
    <s v="ร้านที่4"/>
    <s v="ศ***ักษณ์ โ***ง"/>
    <s v="สุรินทร์"/>
    <s v="-"/>
    <s v=""/>
    <s v="03/01/2026 12:03"/>
    <s v="-"/>
    <s v="J&amp;T COD"/>
    <s v="Tiktok"/>
    <s v="จ่ายทีหลัง / COD"/>
    <s v=""/>
    <s v="768870177493"/>
    <s v="03/01/2026 12:03"/>
  </r>
  <r>
    <x v="2"/>
    <x v="2"/>
    <n v="68"/>
    <n v="1"/>
    <s v="GPI24"/>
    <n v="100"/>
    <n v="0"/>
    <s v="ร้านที่4"/>
    <s v="ศ***ักษณ์ โ***ง"/>
    <s v="สุรินทร์"/>
    <s v="-"/>
    <s v=""/>
    <s v="03/01/2026 12:03"/>
    <s v="-"/>
    <s v="J&amp;T COD"/>
    <s v="Tiktok"/>
    <s v="จ่ายทีหลัง / COD"/>
    <s v=""/>
    <s v="768870177493"/>
    <s v="03/01/2026 12:03"/>
  </r>
  <r>
    <x v="1"/>
    <x v="1"/>
    <n v="66"/>
    <n v="2"/>
    <s v="GPI23"/>
    <n v="100"/>
    <n v="0"/>
    <s v="ร้านที่2"/>
    <s v="ด**"/>
    <s v="กรุงเทพฯ"/>
    <s v="-"/>
    <s v=""/>
    <s v="03/01/2026 12:00"/>
    <s v="-"/>
    <s v="J&amp;T COD"/>
    <s v="Tiktok"/>
    <s v="จ่ายทีหลัง / COD"/>
    <s v=""/>
    <s v="768823865412"/>
    <s v="03/01/2026 12:00"/>
  </r>
  <r>
    <x v="2"/>
    <x v="2"/>
    <n v="68"/>
    <n v="1"/>
    <s v="GPI23"/>
    <n v="100"/>
    <n v="0"/>
    <s v="ร้านที่2"/>
    <s v="ด**"/>
    <s v="กรุงเทพฯ"/>
    <s v="-"/>
    <s v=""/>
    <s v="03/01/2026 12:00"/>
    <s v="-"/>
    <s v="J&amp;T COD"/>
    <s v="Tiktok"/>
    <s v="จ่ายทีหลัง / COD"/>
    <s v=""/>
    <s v="768823865412"/>
    <s v="03/01/2026 12:00"/>
  </r>
  <r>
    <x v="0"/>
    <x v="0"/>
    <n v="50"/>
    <n v="6"/>
    <s v="GPI22"/>
    <n v="200"/>
    <n v="0"/>
    <s v="ร้านที่2"/>
    <s v="อ***ดา ส***ศษ"/>
    <s v="พัทลุง"/>
    <s v="-"/>
    <s v=""/>
    <s v="03/01/2026 12:00"/>
    <s v="-"/>
    <s v="J&amp;T Express"/>
    <s v="Tiktok"/>
    <s v="tiktok"/>
    <s v=""/>
    <s v="768894074465"/>
    <s v="03/01/2026 12:00"/>
  </r>
  <r>
    <x v="0"/>
    <x v="0"/>
    <n v="50"/>
    <n v="6"/>
    <s v="GPI21"/>
    <n v="200"/>
    <n v="0"/>
    <s v="ร้านที่2"/>
    <s v="จ***วรรณ ผ***ัวคำ"/>
    <s v="กาญจนบุรี"/>
    <s v="-"/>
    <s v=""/>
    <s v="03/01/2026 11:59"/>
    <s v="-"/>
    <s v="J&amp;T COD"/>
    <s v="Tiktok"/>
    <s v="จ่ายทีหลัง / COD"/>
    <s v=""/>
    <s v="768825876464"/>
    <s v="03/01/2026 11:59"/>
  </r>
  <r>
    <x v="1"/>
    <x v="1"/>
    <n v="66"/>
    <n v="2"/>
    <s v="GPI20"/>
    <n v="100"/>
    <n v="0"/>
    <s v="ร้านที่2"/>
    <s v="B*** พ***จักรวาล"/>
    <s v="กรุงเทพฯ"/>
    <s v="-"/>
    <s v=""/>
    <s v="03/01/2026 11:57"/>
    <s v="-"/>
    <s v="J&amp;T Express"/>
    <s v="Tiktok"/>
    <s v="tiktok"/>
    <s v=""/>
    <s v="768890771504"/>
    <s v="03/01/2026 11:57"/>
  </r>
  <r>
    <x v="2"/>
    <x v="2"/>
    <n v="68"/>
    <n v="1"/>
    <s v="GPI20"/>
    <n v="100"/>
    <n v="0"/>
    <s v="ร้านที่2"/>
    <s v="B*** พ***จักรวาล"/>
    <s v="กรุงเทพฯ"/>
    <s v="-"/>
    <s v=""/>
    <s v="03/01/2026 11:57"/>
    <s v="-"/>
    <s v="J&amp;T Express"/>
    <s v="Tiktok"/>
    <s v="tiktok"/>
    <s v=""/>
    <s v="768890771504"/>
    <s v="03/01/2026 11:57"/>
  </r>
  <r>
    <x v="0"/>
    <x v="0"/>
    <n v="33.333333333333336"/>
    <n v="6"/>
    <s v="GPI19"/>
    <n v="200"/>
    <n v="0"/>
    <s v="ร้านที่2"/>
    <s v="น***มีนาบ้านหลังสองชั่นสีฟ้า ซ***วนด้าเฮ้าส์"/>
    <s v="สุราษฎร์ธานี"/>
    <s v="-"/>
    <s v=""/>
    <s v="03/01/2026 11:57"/>
    <s v="-"/>
    <s v="J&amp;T COD"/>
    <s v="Tiktok"/>
    <s v="จ่ายทีหลัง / COD"/>
    <s v=""/>
    <s v="768812599446"/>
    <s v="03/01/2026 11:57"/>
  </r>
  <r>
    <x v="1"/>
    <x v="1"/>
    <n v="66"/>
    <n v="2"/>
    <s v="GPI18"/>
    <n v="138"/>
    <n v="38"/>
    <s v="ร้านที่2"/>
    <s v="ม***ี้"/>
    <s v="อุบลราชธานี"/>
    <s v="-"/>
    <s v=""/>
    <s v="03/01/2026 11:56"/>
    <s v="-"/>
    <s v="J&amp;T COD"/>
    <s v="Tiktok"/>
    <s v="จ่ายทีหลัง / COD"/>
    <s v=""/>
    <s v="768836571484"/>
    <s v="03/01/2026 11:56"/>
  </r>
  <r>
    <x v="2"/>
    <x v="2"/>
    <n v="68"/>
    <n v="1"/>
    <s v="GPI18"/>
    <n v="138"/>
    <n v="38"/>
    <s v="ร้านที่2"/>
    <s v="ม***ี้"/>
    <s v="อุบลราชธานี"/>
    <s v="-"/>
    <s v=""/>
    <s v="03/01/2026 11:56"/>
    <s v="-"/>
    <s v="J&amp;T COD"/>
    <s v="Tiktok"/>
    <s v="จ่ายทีหลัง / COD"/>
    <s v=""/>
    <s v="768836571484"/>
    <s v="03/01/2026 11:56"/>
  </r>
  <r>
    <x v="1"/>
    <x v="1"/>
    <n v="66"/>
    <n v="6"/>
    <s v="GPI17"/>
    <n v="300"/>
    <n v="0"/>
    <s v="ร้านที่2"/>
    <s v="ก***รณ บ***พ็ชร"/>
    <s v="ปทุมธานี"/>
    <s v="-"/>
    <s v=""/>
    <s v="03/01/2026 11:56"/>
    <s v="-"/>
    <s v="Flash Express Thailand COD"/>
    <s v="Tiktok"/>
    <s v="จ่ายทีหลัง / COD"/>
    <s v=""/>
    <s v="THT04022CM7YK1Z"/>
    <s v="03/01/2026 11:56"/>
  </r>
  <r>
    <x v="2"/>
    <x v="2"/>
    <n v="68"/>
    <n v="3"/>
    <s v="GPI17"/>
    <n v="300"/>
    <n v="0"/>
    <s v="ร้านที่2"/>
    <s v="ก***รณ บ***พ็ชร"/>
    <s v="ปทุมธานี"/>
    <s v="-"/>
    <s v=""/>
    <s v="03/01/2026 11:56"/>
    <s v="-"/>
    <s v="Flash Express Thailand COD"/>
    <s v="Tiktok"/>
    <s v="จ่ายทีหลัง / COD"/>
    <s v=""/>
    <s v="THT04022CM7YK1Z"/>
    <s v="03/01/2026 11:56"/>
  </r>
  <r>
    <x v="0"/>
    <x v="0"/>
    <n v="33.333333333333336"/>
    <n v="3"/>
    <s v="GPI16"/>
    <n v="100"/>
    <n v="0"/>
    <s v="ร้านที่2"/>
    <s v="ท***์สุดา จ***มิตรี"/>
    <s v="สิงห์บุรี"/>
    <s v="-"/>
    <s v=""/>
    <s v="03/01/2026 11:55"/>
    <s v="-"/>
    <s v="J&amp;T COD"/>
    <s v="Tiktok"/>
    <s v="จ่ายทีหลัง / COD"/>
    <s v=""/>
    <s v="768847398465"/>
    <s v="03/01/2026 11:55"/>
  </r>
  <r>
    <x v="0"/>
    <x v="0"/>
    <n v="50"/>
    <n v="12"/>
    <s v="GPI15"/>
    <n v="400"/>
    <n v="0"/>
    <s v="ร้านที่2"/>
    <s v="ท***ีย์  ร***น"/>
    <s v="ชลบุรี"/>
    <s v="-"/>
    <s v=""/>
    <s v="03/01/2026 11:54"/>
    <s v="-"/>
    <s v="J&amp;T COD"/>
    <s v="Tiktok"/>
    <s v="จ่ายทีหลัง / COD"/>
    <s v=""/>
    <s v="768846884433"/>
    <s v="03/01/2026 11:54"/>
  </r>
  <r>
    <x v="0"/>
    <x v="0"/>
    <n v="40"/>
    <n v="10"/>
    <s v="GPI14"/>
    <n v="330"/>
    <n v="0"/>
    <s v="ร้านที่2"/>
    <s v="น***สุธิดา บ***ู"/>
    <s v="ราชบุรี"/>
    <s v="-"/>
    <s v=""/>
    <s v="03/01/2026 11:54"/>
    <s v="-"/>
    <s v="J&amp;T Express"/>
    <s v="Tiktok"/>
    <s v="tiktok"/>
    <s v=""/>
    <s v="768856685424"/>
    <s v="03/01/2026 11:54"/>
  </r>
  <r>
    <x v="0"/>
    <x v="0"/>
    <n v="50"/>
    <n v="6"/>
    <s v="GPI13"/>
    <n v="200"/>
    <n v="0"/>
    <s v="ร้านที่2"/>
    <s v="ก***า​รัตน์​ ส***สุวรรณ​"/>
    <s v="สมุทรปราการ"/>
    <s v="-"/>
    <s v=""/>
    <s v="03/01/2026 11:53"/>
    <s v="-"/>
    <s v="J&amp;T COD"/>
    <s v="Tiktok"/>
    <s v="จ่ายทีหลัง / COD"/>
    <s v=""/>
    <s v="768801791446"/>
    <s v="03/01/2026 11:53"/>
  </r>
  <r>
    <x v="0"/>
    <x v="0"/>
    <n v="50"/>
    <n v="6"/>
    <s v="GPI12"/>
    <n v="200"/>
    <n v="0"/>
    <s v="ร้านที่2"/>
    <s v="ก***ิพย์ เ***สกุล"/>
    <s v="ฉะเชิงเทรา"/>
    <s v="-"/>
    <s v=""/>
    <s v="03/01/2026 11:54"/>
    <s v="-"/>
    <s v="J&amp;T Express"/>
    <s v="Tiktok"/>
    <s v="tiktok"/>
    <s v=""/>
    <s v="768801272466"/>
    <s v="03/01/2026 11:53"/>
  </r>
  <r>
    <x v="0"/>
    <x v="0"/>
    <n v="40"/>
    <n v="10"/>
    <s v="GPI11"/>
    <n v="330"/>
    <n v="0"/>
    <s v="ร้านที่2"/>
    <s v="น***สุธิดา บ***ู"/>
    <s v="ราชบุรี"/>
    <s v="-"/>
    <s v=""/>
    <s v="03/01/2026 11:53"/>
    <s v="-"/>
    <s v="J&amp;T Express"/>
    <s v="Tiktok"/>
    <s v="tiktok"/>
    <s v=""/>
    <s v="768861800545"/>
    <s v="03/01/2026 11:53"/>
  </r>
  <r>
    <x v="9"/>
    <x v="10"/>
    <n v="139"/>
    <n v="4"/>
    <s v="GPI10"/>
    <n v="435.96"/>
    <n v="0"/>
    <s v="ร้านที่2"/>
    <s v="ว***ช  ด***้ว"/>
    <s v="นครนายก"/>
    <s v="-"/>
    <s v=""/>
    <s v="03/01/2026 11:53"/>
    <s v="-"/>
    <s v="Flash Express Thailand COD"/>
    <s v="Tiktok"/>
    <s v="จ่ายทีหลัง / COD"/>
    <s v=""/>
    <s v="THT11012CM89H1Z"/>
    <s v="03/01/2026 11:53"/>
  </r>
  <r>
    <x v="0"/>
    <x v="0"/>
    <n v="50"/>
    <n v="6"/>
    <s v="GPI9"/>
    <n v="200"/>
    <n v="0"/>
    <s v="ร้านที่2"/>
    <s v="u***841215674281"/>
    <s v="กรุงเทพฯ"/>
    <s v="-"/>
    <s v=""/>
    <s v="03/01/2026 11:50"/>
    <s v="-"/>
    <s v="J&amp;T COD"/>
    <s v="Tiktok"/>
    <s v="จ่ายทีหลัง / COD"/>
    <s v=""/>
    <s v="768840275464"/>
    <s v="03/01/2026 11:50"/>
  </r>
  <r>
    <x v="1"/>
    <x v="1"/>
    <n v="66"/>
    <n v="2"/>
    <s v="GPI7"/>
    <n v="100"/>
    <n v="0"/>
    <s v="ร้านที่2"/>
    <s v="น***าวนิศาชล ย***ทธ"/>
    <s v="ร้อยเอ็ด"/>
    <s v="-"/>
    <s v=""/>
    <s v="03/01/2026 11:48"/>
    <s v="-"/>
    <s v="J&amp;T Express"/>
    <s v="Tiktok"/>
    <s v="tiktok"/>
    <s v=""/>
    <s v="768862776485"/>
    <s v="03/01/2026 11:48"/>
  </r>
  <r>
    <x v="2"/>
    <x v="2"/>
    <n v="68"/>
    <n v="1"/>
    <s v="GPI7"/>
    <n v="100"/>
    <n v="0"/>
    <s v="ร้านที่2"/>
    <s v="น***าวนิศาชล ย***ทธ"/>
    <s v="ร้อยเอ็ด"/>
    <s v="-"/>
    <s v=""/>
    <s v="03/01/2026 11:48"/>
    <s v="-"/>
    <s v="J&amp;T Express"/>
    <s v="Tiktok"/>
    <s v="tiktok"/>
    <s v=""/>
    <s v="768862776485"/>
    <s v="03/01/2026 11:48"/>
  </r>
  <r>
    <x v="9"/>
    <x v="10"/>
    <n v="139"/>
    <n v="1"/>
    <s v="GPI6"/>
    <n v="91"/>
    <n v="0"/>
    <s v="ร้านที่2"/>
    <s v="แ** ส***ย พ***ฒนาพร"/>
    <s v="พระนครศรีอยุธยา"/>
    <s v="-"/>
    <s v=""/>
    <s v="03/01/2026 11:49"/>
    <s v="-"/>
    <s v="Flash Express Thailand"/>
    <s v="Tiktok"/>
    <s v="tiktok"/>
    <s v=""/>
    <s v="THT05072CJ8YD4Z"/>
    <s v="03/01/2026 11:48"/>
  </r>
  <r>
    <x v="8"/>
    <x v="9"/>
    <n v="139"/>
    <n v="1"/>
    <s v="GPI5"/>
    <n v="182"/>
    <n v="0"/>
    <s v="ร้านที่2"/>
    <s v="ค***ำฟ่อน"/>
    <s v="กาญจนบุรี"/>
    <s v="-"/>
    <s v=""/>
    <s v="03/01/2026 11:47"/>
    <s v="-"/>
    <s v="J&amp;T COD"/>
    <s v="Tiktok"/>
    <s v="จ่ายทีหลัง / COD"/>
    <s v=""/>
    <s v="768812066466"/>
    <s v="03/01/2026 11:48"/>
  </r>
  <r>
    <x v="9"/>
    <x v="10"/>
    <n v="139"/>
    <n v="1"/>
    <s v="GPI5"/>
    <n v="182"/>
    <n v="0"/>
    <s v="ร้านที่2"/>
    <s v="ค***ำฟ่อน"/>
    <s v="กาญจนบุรี"/>
    <s v="-"/>
    <s v=""/>
    <s v="03/01/2026 11:47"/>
    <s v="-"/>
    <s v="J&amp;T COD"/>
    <s v="Tiktok"/>
    <s v="จ่ายทีหลัง / COD"/>
    <s v=""/>
    <s v="768812066466"/>
    <s v="03/01/2026 11:48"/>
  </r>
  <r>
    <x v="7"/>
    <x v="8"/>
    <n v="139"/>
    <n v="1"/>
    <s v="GPI4"/>
    <n v="182"/>
    <n v="0"/>
    <s v="ร้านที่2"/>
    <s v="ช***ันธ์ุ  ม***ศิริวัฒนา"/>
    <s v="ปทุมธานี"/>
    <s v="-"/>
    <s v=""/>
    <s v="03/01/2026 11:47"/>
    <s v="-"/>
    <s v="J&amp;T COD"/>
    <s v="Tiktok"/>
    <s v="จ่ายทีหลัง / COD"/>
    <s v=""/>
    <s v="768836063461"/>
    <s v="03/01/2026 11:48"/>
  </r>
  <r>
    <x v="9"/>
    <x v="10"/>
    <n v="139"/>
    <n v="1"/>
    <s v="GPI4"/>
    <n v="182"/>
    <n v="0"/>
    <s v="ร้านที่2"/>
    <s v="ช***ันธ์ุ  ม***ศิริวัฒนา"/>
    <s v="ปทุมธานี"/>
    <s v="-"/>
    <s v=""/>
    <s v="03/01/2026 11:47"/>
    <s v="-"/>
    <s v="J&amp;T COD"/>
    <s v="Tiktok"/>
    <s v="จ่ายทีหลัง / COD"/>
    <s v=""/>
    <s v="768836063461"/>
    <s v="03/01/2026 11:48"/>
  </r>
  <r>
    <x v="0"/>
    <x v="0"/>
    <n v="33.333333333333336"/>
    <n v="3"/>
    <s v="GPI3"/>
    <n v="100"/>
    <n v="0"/>
    <s v="ร้านที่2"/>
    <s v="อ***รณ๋  โ***ตรา"/>
    <s v="นครสวรรค์"/>
    <s v="-"/>
    <s v=""/>
    <s v="03/01/2026 11:47"/>
    <s v="-"/>
    <s v="J&amp;T COD"/>
    <s v="Tiktok"/>
    <s v="จ่ายทีหลัง / COD"/>
    <s v=""/>
    <s v="768866196464"/>
    <s v="03/01/2026 11:47"/>
  </r>
  <r>
    <x v="1"/>
    <x v="1"/>
    <n v="66"/>
    <n v="4"/>
    <s v="GPI2"/>
    <n v="200"/>
    <n v="0"/>
    <s v="ร้านที่2"/>
    <s v="ส***พร W*"/>
    <s v="เชียงราย"/>
    <s v="-"/>
    <s v=""/>
    <s v="03/01/2026 11:47"/>
    <s v="-"/>
    <s v="J&amp;T COD"/>
    <s v="Tiktok"/>
    <s v="จ่ายทีหลัง / COD"/>
    <s v=""/>
    <s v="768848577475"/>
    <s v="03/01/2026 11:47"/>
  </r>
  <r>
    <x v="2"/>
    <x v="2"/>
    <n v="68"/>
    <n v="2"/>
    <s v="GPI2"/>
    <n v="200"/>
    <n v="0"/>
    <s v="ร้านที่2"/>
    <s v="ส***พร W*"/>
    <s v="เชียงราย"/>
    <s v="-"/>
    <s v=""/>
    <s v="03/01/2026 11:47"/>
    <s v="-"/>
    <s v="J&amp;T COD"/>
    <s v="Tiktok"/>
    <s v="จ่ายทีหลัง / COD"/>
    <s v=""/>
    <s v="768848577475"/>
    <s v="03/01/2026 11:47"/>
  </r>
  <r>
    <x v="7"/>
    <x v="8"/>
    <n v="139"/>
    <n v="1"/>
    <s v="GPI0"/>
    <n v="364"/>
    <n v="0"/>
    <s v="ร้านที่2"/>
    <s v="พ***ร จ***น์หอม"/>
    <s v="สมุทรสาคร"/>
    <s v="-"/>
    <s v=""/>
    <s v="03/01/2026 11:47"/>
    <s v="-"/>
    <s v="J&amp;T Express"/>
    <s v="Tiktok"/>
    <s v="tiktok"/>
    <s v=""/>
    <s v="768865988450"/>
    <s v="03/01/2026 11:46"/>
  </r>
  <r>
    <x v="6"/>
    <x v="7"/>
    <n v="139"/>
    <n v="1"/>
    <s v="GPI0"/>
    <n v="364"/>
    <n v="0"/>
    <s v="ร้านที่2"/>
    <s v="พ***ร จ***น์หอม"/>
    <s v="สมุทรสาคร"/>
    <s v="-"/>
    <s v=""/>
    <s v="03/01/2026 11:47"/>
    <s v="-"/>
    <s v="J&amp;T Express"/>
    <s v="Tiktok"/>
    <s v="tiktok"/>
    <s v=""/>
    <s v="768865988450"/>
    <s v="03/01/2026 11:46"/>
  </r>
  <r>
    <x v="9"/>
    <x v="10"/>
    <n v="139"/>
    <n v="2"/>
    <s v="GPI0"/>
    <n v="364"/>
    <n v="0"/>
    <s v="ร้านที่2"/>
    <s v="พ***ร จ***น์หอม"/>
    <s v="สมุทรสาคร"/>
    <s v="-"/>
    <s v=""/>
    <s v="03/01/2026 11:47"/>
    <s v="-"/>
    <s v="J&amp;T Express"/>
    <s v="Tiktok"/>
    <s v="tiktok"/>
    <s v=""/>
    <s v="768865988450"/>
    <s v="03/01/2026 11:46"/>
  </r>
  <r>
    <x v="0"/>
    <x v="0"/>
    <n v="50"/>
    <n v="6"/>
    <s v="GPH97"/>
    <n v="200"/>
    <n v="0"/>
    <s v="ร้านที่2"/>
    <s v="ป***า ใ***เมธี"/>
    <s v="ฉะเชิงเทรา"/>
    <s v="-"/>
    <s v=""/>
    <s v="03/01/2026 11:44"/>
    <s v="-"/>
    <s v="J&amp;T Express"/>
    <s v="Tiktok"/>
    <s v="tiktok"/>
    <s v=""/>
    <s v="768847671454"/>
    <s v="03/01/2026 11:44"/>
  </r>
  <r>
    <x v="1"/>
    <x v="1"/>
    <n v="66"/>
    <n v="2"/>
    <s v="GPH96"/>
    <n v="100"/>
    <n v="0"/>
    <s v="ร้านที่2"/>
    <s v="ก***นา"/>
    <s v="นครนายก"/>
    <s v="-"/>
    <s v=""/>
    <s v="03/01/2026 11:43"/>
    <s v="-"/>
    <s v="Flash Express Thailand"/>
    <s v="Tiktok"/>
    <s v="tiktok"/>
    <s v=""/>
    <s v="THT11012CM7XT3Z"/>
    <s v="03/01/2026 11:43"/>
  </r>
  <r>
    <x v="2"/>
    <x v="2"/>
    <n v="68"/>
    <n v="1"/>
    <s v="GPH96"/>
    <n v="100"/>
    <n v="0"/>
    <s v="ร้านที่2"/>
    <s v="ก***นา"/>
    <s v="นครนายก"/>
    <s v="-"/>
    <s v=""/>
    <s v="03/01/2026 11:43"/>
    <s v="-"/>
    <s v="Flash Express Thailand"/>
    <s v="Tiktok"/>
    <s v="tiktok"/>
    <s v=""/>
    <s v="THT11012CM7XT3Z"/>
    <s v="03/01/2026 11:43"/>
  </r>
  <r>
    <x v="0"/>
    <x v="0"/>
    <n v="50"/>
    <n v="6"/>
    <s v="GPH95"/>
    <n v="200"/>
    <n v="0"/>
    <s v="ร้านที่2"/>
    <s v="ร***ัตน์  ช***งคล"/>
    <s v="สมุทรสาคร"/>
    <s v="-"/>
    <s v=""/>
    <s v="03/01/2026 11:43"/>
    <s v="-"/>
    <s v="J&amp;T COD"/>
    <s v="Tiktok"/>
    <s v="จ่ายทีหลัง / COD"/>
    <s v=""/>
    <s v="768869992435"/>
    <s v="03/01/2026 11:43"/>
  </r>
  <r>
    <x v="9"/>
    <x v="10"/>
    <n v="139"/>
    <n v="2"/>
    <s v="GPH94"/>
    <n v="182"/>
    <n v="0"/>
    <s v="ร้านที่2"/>
    <s v="ส***ะดี   ต***ิไพบูลย์กุล"/>
    <s v="ราชบุรี"/>
    <s v="-"/>
    <s v=""/>
    <s v="03/01/2026 11:42"/>
    <s v="-"/>
    <s v="J&amp;T COD"/>
    <s v="Tiktok"/>
    <s v="จ่ายทีหลัง / COD"/>
    <s v=""/>
    <s v="768801865440"/>
    <s v="03/01/2026 11:42"/>
  </r>
  <r>
    <x v="0"/>
    <x v="0"/>
    <n v="40"/>
    <n v="10"/>
    <s v="GPH93"/>
    <n v="330"/>
    <n v="0"/>
    <s v="ร้านที่2"/>
    <s v="ส***พร W*"/>
    <s v="เชียงราย"/>
    <s v="-"/>
    <s v=""/>
    <s v="03/01/2026 11:41"/>
    <s v="-"/>
    <s v="J&amp;T COD"/>
    <s v="Tiktok"/>
    <s v="จ่ายทีหลัง / COD"/>
    <s v=""/>
    <s v="768891794506"/>
    <s v="03/01/2026 11:41"/>
  </r>
  <r>
    <x v="7"/>
    <x v="8"/>
    <n v="139"/>
    <n v="2"/>
    <s v="GPH91"/>
    <n v="364"/>
    <n v="0"/>
    <s v="ร้านที่2"/>
    <s v="ภ***ิลา ท***ณี"/>
    <s v="พิษณุโลก"/>
    <s v="-"/>
    <s v=""/>
    <s v="03/01/2026 11:41"/>
    <s v="-"/>
    <s v="J&amp;T Express"/>
    <s v="Tiktok"/>
    <s v="tiktok"/>
    <s v=""/>
    <s v="768849066462"/>
    <s v="03/01/2026 11:41"/>
  </r>
  <r>
    <x v="6"/>
    <x v="7"/>
    <n v="139"/>
    <n v="1"/>
    <s v="GPH91"/>
    <n v="364"/>
    <n v="0"/>
    <s v="ร้านที่2"/>
    <s v="ภ***ิลา ท***ณี"/>
    <s v="พิษณุโลก"/>
    <s v="-"/>
    <s v=""/>
    <s v="03/01/2026 11:41"/>
    <s v="-"/>
    <s v="J&amp;T Express"/>
    <s v="Tiktok"/>
    <s v="tiktok"/>
    <s v=""/>
    <s v="768849066462"/>
    <s v="03/01/2026 11:41"/>
  </r>
  <r>
    <x v="9"/>
    <x v="10"/>
    <n v="139"/>
    <n v="1"/>
    <s v="GPH91"/>
    <n v="364"/>
    <n v="0"/>
    <s v="ร้านที่2"/>
    <s v="ภ***ิลา ท***ณี"/>
    <s v="พิษณุโลก"/>
    <s v="-"/>
    <s v=""/>
    <s v="03/01/2026 11:41"/>
    <s v="-"/>
    <s v="J&amp;T Express"/>
    <s v="Tiktok"/>
    <s v="tiktok"/>
    <s v=""/>
    <s v="768849066462"/>
    <s v="03/01/2026 11:41"/>
  </r>
  <r>
    <x v="9"/>
    <x v="10"/>
    <n v="139"/>
    <n v="1"/>
    <s v="GPH90"/>
    <n v="91"/>
    <n v="0"/>
    <s v="ร้านที่2"/>
    <s v="ศ***พร จ***"/>
    <s v="สระบุรี"/>
    <s v="-"/>
    <s v=""/>
    <s v="03/01/2026 11:41"/>
    <s v="-"/>
    <s v="J&amp;T COD"/>
    <s v="Tiktok"/>
    <s v="จ่ายทีหลัง / COD"/>
    <s v=""/>
    <s v="768809180414"/>
    <s v="03/01/2026 11:41"/>
  </r>
  <r>
    <x v="9"/>
    <x v="10"/>
    <n v="139"/>
    <n v="1"/>
    <s v="GPH89"/>
    <n v="91"/>
    <n v="0"/>
    <s v="ร้านที่2"/>
    <s v="ก***ารัตน์ ร***บุตร"/>
    <s v="เทศบาลนครอุบลราชธานี"/>
    <s v="-"/>
    <s v=""/>
    <s v="03/01/2026 11:40"/>
    <s v="-"/>
    <s v="J&amp;T COD"/>
    <s v="Tiktok"/>
    <s v="จ่ายทีหลัง / COD"/>
    <s v=""/>
    <s v="768821185425"/>
    <s v="03/01/2026 11:40"/>
  </r>
  <r>
    <x v="6"/>
    <x v="7"/>
    <n v="139"/>
    <n v="1"/>
    <s v="GPH88"/>
    <n v="91"/>
    <n v="0"/>
    <s v="ร้านที่2"/>
    <s v="ใ***พย์ ใ***"/>
    <s v="นครปฐม"/>
    <s v="-"/>
    <s v=""/>
    <s v="03/01/2026 11:40"/>
    <s v="-"/>
    <s v="J&amp;T COD"/>
    <s v="Tiktok"/>
    <s v="จ่ายทีหลัง / COD"/>
    <s v=""/>
    <s v="768807666410"/>
    <s v="03/01/2026 11:40"/>
  </r>
  <r>
    <x v="6"/>
    <x v="7"/>
    <n v="139"/>
    <n v="2"/>
    <s v="GPH86"/>
    <n v="182"/>
    <n v="0"/>
    <s v="ร้านที่2"/>
    <s v="อ***ยา  บ***าชาติ"/>
    <s v="ชลบุรี"/>
    <s v="-"/>
    <s v=""/>
    <s v="03/01/2026 11:39"/>
    <s v="-"/>
    <s v="J&amp;T Express"/>
    <s v="Tiktok"/>
    <s v="tiktok"/>
    <s v=""/>
    <s v="768815463441"/>
    <s v="03/01/2026 11:39"/>
  </r>
  <r>
    <x v="8"/>
    <x v="9"/>
    <n v="139"/>
    <n v="1"/>
    <s v="GPH85"/>
    <n v="91"/>
    <n v="0"/>
    <s v="ร้านที่2"/>
    <s v="บ***ย็น"/>
    <s v="กรุงเทพฯ"/>
    <s v="-"/>
    <s v=""/>
    <s v="03/01/2026 11:39"/>
    <s v="-"/>
    <s v="J&amp;T COD"/>
    <s v="Tiktok"/>
    <s v="จ่ายทีหลัง / COD"/>
    <s v=""/>
    <s v="768828868426"/>
    <s v="03/01/2026 11:39"/>
  </r>
  <r>
    <x v="0"/>
    <x v="0"/>
    <n v="50"/>
    <n v="6"/>
    <s v="GPH84"/>
    <n v="200"/>
    <n v="0"/>
    <s v="ร้านที่2"/>
    <s v="ว***า ร***ัฒนกุล"/>
    <s v="ชลบุรี"/>
    <s v="-"/>
    <s v=""/>
    <s v="03/01/2026 11:37"/>
    <s v="-"/>
    <s v="J&amp;T COD"/>
    <s v="Tiktok"/>
    <s v="จ่ายทีหลัง / COD"/>
    <s v=""/>
    <s v="768855672454"/>
    <s v="03/01/2026 11:37"/>
  </r>
  <r>
    <x v="0"/>
    <x v="0"/>
    <n v="50"/>
    <n v="6"/>
    <s v="GPH83"/>
    <n v="200"/>
    <n v="0"/>
    <s v="ร้านที่2"/>
    <s v="ป***ันท์ ว***ษพาณิชย์"/>
    <s v="Phetchaburi"/>
    <s v="-"/>
    <s v=""/>
    <s v="03/01/2026 11:37"/>
    <s v="-"/>
    <s v="J&amp;T Express"/>
    <s v="Tiktok"/>
    <s v="tiktok"/>
    <s v=""/>
    <s v="768896807593"/>
    <s v="03/01/2026 11:37"/>
  </r>
  <r>
    <x v="0"/>
    <x v="0"/>
    <n v="33.333333333333336"/>
    <n v="3"/>
    <s v="GPH82"/>
    <n v="100"/>
    <n v="0"/>
    <s v="ร้านที่2"/>
    <s v="ช***านุช ว***ทัศน์"/>
    <s v="อุทัยธานี"/>
    <s v="-"/>
    <s v=""/>
    <s v="03/01/2026 11:36"/>
    <s v="-"/>
    <s v="J&amp;T COD"/>
    <s v="Tiktok"/>
    <s v="จ่ายทีหลัง / COD"/>
    <s v=""/>
    <s v="768807477480"/>
    <s v="03/01/2026 11:36"/>
  </r>
  <r>
    <x v="0"/>
    <x v="0"/>
    <n v="50"/>
    <n v="30"/>
    <s v="GPH81"/>
    <n v="1000"/>
    <n v="0"/>
    <s v="ร้านที่2"/>
    <s v="พ***ีณ์"/>
    <s v="สมุทรสาคร"/>
    <s v="-"/>
    <s v=""/>
    <s v="03/01/2026 11:39"/>
    <s v="-"/>
    <s v="J&amp;T Express"/>
    <s v="Tiktok"/>
    <s v="tiktok"/>
    <s v=""/>
    <s v="768818593443"/>
    <s v="03/01/2026 11:36"/>
  </r>
  <r>
    <x v="12"/>
    <x v="15"/>
    <n v="33.333333333333336"/>
    <n v="3"/>
    <s v="GPH80"/>
    <n v="135"/>
    <n v="0"/>
    <s v="ร้านที่2"/>
    <s v="บ***ร พ***มืองขวา"/>
    <s v="ขอนแก่น"/>
    <s v="-"/>
    <s v=""/>
    <s v="03/01/2026 11:36"/>
    <s v="-"/>
    <s v="J&amp;T COD"/>
    <s v="Tiktok"/>
    <s v="จ่ายทีหลัง / COD"/>
    <s v=""/>
    <s v="768895259484"/>
    <s v="03/01/2026 11:36"/>
  </r>
  <r>
    <x v="0"/>
    <x v="0"/>
    <n v="33.333333333333336"/>
    <n v="3"/>
    <s v="GPH79"/>
    <n v="100"/>
    <n v="0"/>
    <s v="ร้านที่2"/>
    <s v="เ*** บ***ผู้ช่วย"/>
    <s v="ฉะเชิงเทรา"/>
    <s v="-"/>
    <s v=""/>
    <s v="03/01/2026 11:36"/>
    <s v="-"/>
    <s v="J&amp;T Express"/>
    <s v="Tiktok"/>
    <s v="tiktok"/>
    <s v=""/>
    <s v="768855991466"/>
    <s v="03/01/2026 11:36"/>
  </r>
  <r>
    <x v="18"/>
    <x v="21"/>
    <n v="120"/>
    <n v="1"/>
    <s v="GPH78"/>
    <n v="75"/>
    <n v="0"/>
    <s v="ร้านที่2"/>
    <s v="ว***า   ว***ยุทธวิไล"/>
    <s v="กรุงเทพฯ"/>
    <s v="-"/>
    <s v=""/>
    <s v="03/01/2026 11:35"/>
    <s v="-"/>
    <s v="J&amp;T Express"/>
    <s v="Tiktok"/>
    <s v="tiktok"/>
    <s v=""/>
    <s v="768824979425"/>
    <s v="03/01/2026 11:35"/>
  </r>
  <r>
    <x v="19"/>
    <x v="23"/>
    <n v="120"/>
    <n v="1"/>
    <s v="GPH77"/>
    <n v="75"/>
    <n v="0"/>
    <s v="ร้านที่2"/>
    <s v="ฐ***ชดา อ***ย์เจริญ"/>
    <s v="ปทุมธานี"/>
    <s v="-"/>
    <s v=""/>
    <s v="03/01/2026 11:35"/>
    <s v="-"/>
    <s v="J&amp;T COD"/>
    <s v="Tiktok"/>
    <s v="จ่ายทีหลัง / COD"/>
    <s v=""/>
    <s v="768880179432"/>
    <s v="03/01/2026 11:35"/>
  </r>
  <r>
    <x v="16"/>
    <x v="19"/>
    <n v="120"/>
    <n v="2"/>
    <s v="GPH76"/>
    <n v="150"/>
    <n v="0"/>
    <s v="ร้านที่2"/>
    <s v="อ***ยา  บ***าชาติ"/>
    <s v="ชลบุรี"/>
    <s v="-"/>
    <s v=""/>
    <s v="03/01/2026 11:35"/>
    <s v="-"/>
    <s v="J&amp;T Express"/>
    <s v="Tiktok"/>
    <s v="tiktok"/>
    <s v=""/>
    <s v="768888572421"/>
    <s v="03/01/2026 11:35"/>
  </r>
  <r>
    <x v="1"/>
    <x v="1"/>
    <n v="66"/>
    <n v="2"/>
    <s v="GPH75"/>
    <n v="100"/>
    <n v="0"/>
    <s v="ร้านที่2"/>
    <s v="ว***ติ ต***"/>
    <s v="น่าน"/>
    <s v="-"/>
    <s v=""/>
    <s v="03/01/2026 11:35"/>
    <s v="-"/>
    <s v="J&amp;T Express"/>
    <s v="Tiktok"/>
    <s v="tiktok"/>
    <s v=""/>
    <s v="768844850491"/>
    <s v="03/01/2026 11:35"/>
  </r>
  <r>
    <x v="2"/>
    <x v="2"/>
    <n v="68"/>
    <n v="1"/>
    <s v="GPH75"/>
    <n v="100"/>
    <n v="0"/>
    <s v="ร้านที่2"/>
    <s v="ว***ติ ต***"/>
    <s v="น่าน"/>
    <s v="-"/>
    <s v=""/>
    <s v="03/01/2026 11:35"/>
    <s v="-"/>
    <s v="J&amp;T Express"/>
    <s v="Tiktok"/>
    <s v="tiktok"/>
    <s v=""/>
    <s v="768844850491"/>
    <s v="03/01/2026 11:35"/>
  </r>
  <r>
    <x v="0"/>
    <x v="0"/>
    <n v="40"/>
    <n v="10"/>
    <s v="GPH74"/>
    <n v="350"/>
    <n v="0"/>
    <s v="ร้านที่4"/>
    <s v="ก***"/>
    <s v="พระนครศรีอยุธยา"/>
    <s v="-"/>
    <s v=""/>
    <s v="03/01/2026 11:36"/>
    <s v="-"/>
    <s v="J&amp;T Express"/>
    <s v="Tiktok"/>
    <s v="tiktok"/>
    <s v=""/>
    <s v="768899273505"/>
    <s v="03/01/2026 11:34"/>
  </r>
  <r>
    <x v="18"/>
    <x v="21"/>
    <n v="120"/>
    <n v="1"/>
    <s v="GPH73"/>
    <n v="75"/>
    <n v="0"/>
    <s v="ร้านที่2"/>
    <s v="ช***รณ์   ว***ยุทธวิไล"/>
    <s v="กรุงเทพฯ"/>
    <s v="-"/>
    <s v=""/>
    <s v="03/01/2026 11:34"/>
    <s v="-"/>
    <s v="J&amp;T Express"/>
    <s v="Tiktok"/>
    <s v="tiktok"/>
    <s v=""/>
    <s v="768857572420"/>
    <s v="03/01/2026 11:34"/>
  </r>
  <r>
    <x v="0"/>
    <x v="0"/>
    <n v="33.333333333333336"/>
    <n v="3"/>
    <s v="GPH72"/>
    <n v="100"/>
    <n v="0"/>
    <s v="ร้านที่2"/>
    <s v="ว*** ค***ยสีทอง"/>
    <s v="ชลบุรี"/>
    <s v="-"/>
    <s v=""/>
    <s v="03/01/2026 11:34"/>
    <s v="-"/>
    <s v="J&amp;T COD"/>
    <s v="Tiktok"/>
    <s v="จ่ายทีหลัง / COD"/>
    <s v=""/>
    <s v="768809393472"/>
    <s v="03/01/2026 11:34"/>
  </r>
  <r>
    <x v="0"/>
    <x v="0"/>
    <n v="50"/>
    <n v="6"/>
    <s v="GPH69"/>
    <n v="200"/>
    <n v="0"/>
    <s v="ร้านที่2"/>
    <s v="ส***ย จ***รรมประดับ"/>
    <s v="กรุงเทพมหานคร"/>
    <s v="-"/>
    <s v=""/>
    <s v="03/01/2026 11:33"/>
    <s v="-"/>
    <s v="J&amp;T Express"/>
    <s v="Tiktok"/>
    <s v="tiktok"/>
    <s v=""/>
    <s v="768853878450"/>
    <s v="03/01/2026 11:33"/>
  </r>
  <r>
    <x v="1"/>
    <x v="1"/>
    <n v="66"/>
    <n v="2"/>
    <s v="GPH68"/>
    <n v="100"/>
    <n v="0"/>
    <s v="ร้านที่2"/>
    <s v="พ***ิไล ช***ลมา"/>
    <s v="อุตรดิตถ์"/>
    <s v="-"/>
    <s v=""/>
    <s v="03/01/2026 11:32"/>
    <s v="-"/>
    <s v="J&amp;T COD"/>
    <s v="Tiktok"/>
    <s v="จ่ายทีหลัง / COD"/>
    <s v=""/>
    <s v="768887172476"/>
    <s v="03/01/2026 11:32"/>
  </r>
  <r>
    <x v="2"/>
    <x v="2"/>
    <n v="68"/>
    <n v="1"/>
    <s v="GPH68"/>
    <n v="100"/>
    <n v="0"/>
    <s v="ร้านที่2"/>
    <s v="พ***ิไล ช***ลมา"/>
    <s v="อุตรดิตถ์"/>
    <s v="-"/>
    <s v=""/>
    <s v="03/01/2026 11:32"/>
    <s v="-"/>
    <s v="J&amp;T COD"/>
    <s v="Tiktok"/>
    <s v="จ่ายทีหลัง / COD"/>
    <s v=""/>
    <s v="768887172476"/>
    <s v="03/01/2026 11:32"/>
  </r>
  <r>
    <x v="1"/>
    <x v="1"/>
    <n v="66"/>
    <n v="4"/>
    <s v="GPH67"/>
    <n v="200"/>
    <n v="0"/>
    <s v="ร้านที่2"/>
    <s v="จ***มาศ"/>
    <s v="จันทบุรี"/>
    <s v="-"/>
    <s v=""/>
    <s v="03/01/2026 11:31"/>
    <s v="-"/>
    <s v="J&amp;T Express"/>
    <s v="Tiktok"/>
    <s v="tiktok"/>
    <s v=""/>
    <s v="768806853496"/>
    <s v="03/01/2026 11:31"/>
  </r>
  <r>
    <x v="2"/>
    <x v="2"/>
    <n v="68"/>
    <n v="2"/>
    <s v="GPH67"/>
    <n v="200"/>
    <n v="0"/>
    <s v="ร้านที่2"/>
    <s v="จ***มาศ"/>
    <s v="จันทบุรี"/>
    <s v="-"/>
    <s v=""/>
    <s v="03/01/2026 11:31"/>
    <s v="-"/>
    <s v="J&amp;T Express"/>
    <s v="Tiktok"/>
    <s v="tiktok"/>
    <s v=""/>
    <s v="768806853496"/>
    <s v="03/01/2026 11:31"/>
  </r>
  <r>
    <x v="0"/>
    <x v="0"/>
    <n v="33.333333333333336"/>
    <n v="3"/>
    <s v="GPH66"/>
    <n v="100"/>
    <n v="0"/>
    <s v="ร้านที่2"/>
    <s v="น***พร  ส***"/>
    <s v="ชัยภูมิ"/>
    <s v="-"/>
    <s v=""/>
    <s v="03/01/2026 11:31"/>
    <s v="-"/>
    <s v="J&amp;T COD"/>
    <s v="Tiktok"/>
    <s v="จ่ายทีหลัง / COD"/>
    <s v=""/>
    <s v="768805595471"/>
    <s v="03/01/2026 11:31"/>
  </r>
  <r>
    <x v="7"/>
    <x v="8"/>
    <n v="139"/>
    <n v="3"/>
    <s v="GPH65"/>
    <n v="326.97000000000003"/>
    <n v="0"/>
    <s v="ร้านที่2"/>
    <s v="น*** ส***นต์"/>
    <s v="อ่างทอง"/>
    <s v="-"/>
    <s v=""/>
    <s v="03/01/2026 11:31"/>
    <s v="-"/>
    <s v="J&amp;T COD"/>
    <s v="Tiktok"/>
    <s v="จ่ายทีหลัง / COD"/>
    <s v=""/>
    <s v="768858065426"/>
    <s v="03/01/2026 11:31"/>
  </r>
  <r>
    <x v="0"/>
    <x v="0"/>
    <n v="33.333333333333336"/>
    <n v="3"/>
    <s v="GPH64"/>
    <n v="100"/>
    <n v="0"/>
    <s v="ร้านที่2"/>
    <s v="ค***ีระวรรณ์ พ***สารคาม"/>
    <s v="พระนครศรีอยุธยา"/>
    <s v="-"/>
    <s v=""/>
    <s v="03/01/2026 11:33"/>
    <s v="-"/>
    <s v="J&amp;T Express"/>
    <s v="Tiktok"/>
    <s v="tiktok"/>
    <s v=""/>
    <s v="768870994485"/>
    <s v="03/01/2026 11:30"/>
  </r>
  <r>
    <x v="9"/>
    <x v="10"/>
    <n v="139"/>
    <n v="2"/>
    <s v="GPH63"/>
    <n v="218"/>
    <n v="0"/>
    <s v="ร้านที่2"/>
    <s v="อ***ลาภรณ์ ห***าม"/>
    <s v="กรุงเทพฯ"/>
    <s v="-"/>
    <s v=""/>
    <s v="03/01/2026 11:28"/>
    <s v="-"/>
    <s v="J&amp;T Express"/>
    <s v="Tiktok"/>
    <s v="tiktok"/>
    <s v=""/>
    <s v="768873183444"/>
    <s v="03/01/2026 11:28"/>
  </r>
  <r>
    <x v="3"/>
    <x v="5"/>
    <n v="66.333333333333329"/>
    <n v="6"/>
    <s v="GPH6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1/2026 11:58"/>
    <s v="-"/>
    <s v="SPX Express"/>
    <s v="Shopee"/>
    <s v="shopee"/>
    <s v=""/>
    <s v="TH264108917632J"/>
    <s v="03/01/2026 11:28"/>
  </r>
  <r>
    <x v="3"/>
    <x v="5"/>
    <n v="80"/>
    <n v="4"/>
    <s v="GPH6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1/2026 11:58"/>
    <s v="-"/>
    <s v="SPX Express"/>
    <s v="Shopee"/>
    <s v="shopee"/>
    <s v=""/>
    <s v="TH264108917632J"/>
    <s v="03/01/2026 11:28"/>
  </r>
  <r>
    <x v="3"/>
    <x v="5"/>
    <n v="80"/>
    <n v="1"/>
    <s v="GPH6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1/2026 11:58"/>
    <s v="-"/>
    <s v="SPX Express"/>
    <s v="Shopee"/>
    <s v="shopee"/>
    <s v=""/>
    <s v="TH264108917632J"/>
    <s v="03/01/2026 11:28"/>
  </r>
  <r>
    <x v="3"/>
    <x v="5"/>
    <n v="79"/>
    <n v="3"/>
    <s v="GPH6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1/2026 11:58"/>
    <s v="-"/>
    <s v="SPX Express"/>
    <s v="Shopee"/>
    <s v="shopee"/>
    <s v=""/>
    <s v="TH264108917632J"/>
    <s v="03/01/2026 11:28"/>
  </r>
  <r>
    <x v="20"/>
    <x v="24"/>
    <n v="0"/>
    <n v="4"/>
    <s v="GPH61"/>
    <n v="398"/>
    <n v="0"/>
    <s v="ร้านที่1"/>
    <s v="วรรณนิภา ประเทืองบุญ"/>
    <s v="8/47 หมู่บ้านบุราสิริ พระราม2 แขวงแสมดำ เขตบางขุนเทียน ก.ท.ม_x000a_ 10150"/>
    <s v="10150"/>
    <s v="0939363264"/>
    <s v="-"/>
    <s v="raweewan5499@gmail.com"/>
    <s v="EMS COD"/>
    <s v="facebook"/>
    <s v="-"/>
    <s v=""/>
    <s v="-"/>
    <s v="03/01/2026 11:25"/>
  </r>
  <r>
    <x v="21"/>
    <x v="25"/>
    <n v="100"/>
    <n v="4"/>
    <s v="GPH61"/>
    <n v="398"/>
    <n v="0"/>
    <s v="ร้านที่1"/>
    <s v="วรรณนิภา ประเทืองบุญ"/>
    <s v="8/47 หมู่บ้านบุราสิริ พระราม2 แขวงแสมดำ เขตบางขุนเทียน ก.ท.ม_x000a_ 10150"/>
    <s v="10150"/>
    <s v="0939363264"/>
    <s v="-"/>
    <s v="raweewan5499@gmail.com"/>
    <s v="EMS COD"/>
    <s v="facebook"/>
    <s v="-"/>
    <s v=""/>
    <s v="-"/>
    <s v="03/01/2026 11:25"/>
  </r>
  <r>
    <x v="19"/>
    <x v="23"/>
    <n v="120"/>
    <n v="1"/>
    <s v="GPH60"/>
    <n v="80"/>
    <n v="0"/>
    <s v="ร้านที่2"/>
    <s v="น***ระจวบ  ล***เซน"/>
    <s v="อำนาจเจริญ"/>
    <s v="-"/>
    <s v=""/>
    <s v="03/01/2026 11:25"/>
    <s v="-"/>
    <s v="J&amp;T Express"/>
    <s v="Tiktok"/>
    <s v="tiktok"/>
    <s v=""/>
    <s v="768868654444"/>
    <s v="03/01/2026 11:25"/>
  </r>
  <r>
    <x v="9"/>
    <x v="10"/>
    <n v="139"/>
    <n v="5"/>
    <s v="GPH58"/>
    <n v="544.95000000000005"/>
    <n v="0"/>
    <s v="ร้านที่2"/>
    <s v="อ***ลาภรณ์ ห***าม"/>
    <s v="กรุงเทพฯ"/>
    <s v="-"/>
    <s v=""/>
    <s v="03/01/2026 11:24"/>
    <s v="-"/>
    <s v="J&amp;T Express"/>
    <s v="Tiktok"/>
    <s v="tiktok"/>
    <s v=""/>
    <s v="768831382410"/>
    <s v="03/01/2026 11:24"/>
  </r>
  <r>
    <x v="1"/>
    <x v="1"/>
    <n v="66"/>
    <n v="2"/>
    <s v="GPH57"/>
    <n v="110"/>
    <n v="10"/>
    <s v="ร้านที่2"/>
    <s v="อ***ลีพร จ***ก้วครบุรี"/>
    <s v="ระยอง"/>
    <s v="-"/>
    <s v=""/>
    <s v="03/01/2026 11:23"/>
    <s v="-"/>
    <s v="J&amp;T COD"/>
    <s v="Tiktok"/>
    <s v="จ่ายทีหลัง / COD"/>
    <s v=""/>
    <s v="768818058481"/>
    <s v="03/01/2026 11:23"/>
  </r>
  <r>
    <x v="2"/>
    <x v="2"/>
    <n v="68"/>
    <n v="1"/>
    <s v="GPH57"/>
    <n v="110"/>
    <n v="10"/>
    <s v="ร้านที่2"/>
    <s v="อ***ลีพร จ***ก้วครบุรี"/>
    <s v="ระยอง"/>
    <s v="-"/>
    <s v=""/>
    <s v="03/01/2026 11:23"/>
    <s v="-"/>
    <s v="J&amp;T COD"/>
    <s v="Tiktok"/>
    <s v="จ่ายทีหลัง / COD"/>
    <s v=""/>
    <s v="768818058481"/>
    <s v="03/01/2026 11:23"/>
  </r>
  <r>
    <x v="6"/>
    <x v="7"/>
    <n v="139"/>
    <n v="1"/>
    <s v="GPH55"/>
    <n v="215"/>
    <n v="0"/>
    <s v="ร้านที่10"/>
    <s v="คุณวรรณิภาพร ตรงประสิทธิ์"/>
    <s v="359 ม.4 ต.ผักปัง อ.ภูเขียว จ.ชัยภูมิ 36110"/>
    <s v="36110"/>
    <s v="0629166294"/>
    <s v="03/01/2026 09:46"/>
    <s v="raweewan5499@gmail.com"/>
    <s v="EMS"/>
    <s v="facebook"/>
    <s v="กสิกร"/>
    <s v=""/>
    <s v="WB130030729TH"/>
    <s v="03/01/2026 11:22"/>
  </r>
  <r>
    <x v="8"/>
    <x v="9"/>
    <n v="139"/>
    <n v="1"/>
    <s v="GPH55"/>
    <n v="215"/>
    <n v="0"/>
    <s v="ร้านที่10"/>
    <s v="คุณวรรณิภาพร ตรงประสิทธิ์"/>
    <s v="359 ม.4 ต.ผักปัง อ.ภูเขียว จ.ชัยภูมิ 36110"/>
    <s v="36110"/>
    <s v="0629166294"/>
    <s v="03/01/2026 09:46"/>
    <s v="raweewan5499@gmail.com"/>
    <s v="EMS"/>
    <s v="facebook"/>
    <s v="กสิกร"/>
    <s v=""/>
    <s v="WB130030729TH"/>
    <s v="03/01/2026 11:22"/>
  </r>
  <r>
    <x v="19"/>
    <x v="23"/>
    <n v="120"/>
    <n v="1"/>
    <s v="GPH54"/>
    <n v="80"/>
    <n v="0"/>
    <s v="ร้านที่2"/>
    <s v="b***"/>
    <s v="อำนาจเจริญ"/>
    <s v="-"/>
    <s v=""/>
    <s v="03/01/2026 11:21"/>
    <s v="-"/>
    <s v="J&amp;T Express"/>
    <s v="Tiktok"/>
    <s v="tiktok"/>
    <s v=""/>
    <s v="768812451455"/>
    <s v="03/01/2026 11:21"/>
  </r>
  <r>
    <x v="3"/>
    <x v="3"/>
    <n v="80"/>
    <n v="1"/>
    <s v="GPH53"/>
    <n v="109"/>
    <n v="29"/>
    <s v="ร้านที่3"/>
    <s v="สมฤทัย สันติวัฒน์"/>
    <s v="372/1 หมู่9 ซอยโชคชัย 5 ตำบลทะเลชุบศร_x000a__x000a_เมืองลพบุรี/ Mueang Lop Buriลพบุรี/ Lopburi_x000a_15000"/>
    <s v="15000"/>
    <s v="660817804774"/>
    <s v="03/01/2026 11:20"/>
    <s v="-"/>
    <s v="Kerry_dropoff"/>
    <s v="Lazada"/>
    <s v="lazada"/>
    <s v=""/>
    <s v="LEXPU0644268811"/>
    <s v="03/01/2026 11:19"/>
  </r>
  <r>
    <x v="3"/>
    <x v="5"/>
    <n v="85"/>
    <n v="20"/>
    <s v="GPH52"/>
    <n v="2000"/>
    <n v="0"/>
    <s v="ร้านที่2"/>
    <s v="ช****า"/>
    <s v="******ำบลบางพระ อำเภอนครชัยศรี จังหวัดนครปฐม 73120"/>
    <s v="73120"/>
    <s v="09"/>
    <s v="03/01/2026 11:49"/>
    <s v="-"/>
    <s v="SPX Express"/>
    <s v="Shopee"/>
    <s v="shopee"/>
    <s v=""/>
    <s v="TH269874902290C"/>
    <s v="03/01/2026 11:19"/>
  </r>
  <r>
    <x v="19"/>
    <x v="23"/>
    <n v="120"/>
    <n v="1"/>
    <s v="GPH51"/>
    <n v="80"/>
    <n v="0"/>
    <s v="ร้านที่2"/>
    <s v="ย***ม  น***รม"/>
    <s v="อำนาจเจริญ"/>
    <s v="-"/>
    <s v=""/>
    <s v="03/01/2026 11:19"/>
    <s v="-"/>
    <s v="J&amp;T Express"/>
    <s v="Tiktok"/>
    <s v="tiktok"/>
    <s v=""/>
    <s v="768843171445"/>
    <s v="03/01/2026 11:19"/>
  </r>
  <r>
    <x v="0"/>
    <x v="0"/>
    <n v="50"/>
    <n v="6"/>
    <s v="GPH50"/>
    <n v="200"/>
    <n v="0"/>
    <s v="ร้านที่2"/>
    <s v="พ***รณ ป***า"/>
    <s v="กรุงเทพฯ"/>
    <s v="-"/>
    <s v=""/>
    <s v="03/01/2026 11:19"/>
    <s v="-"/>
    <s v="J&amp;T COD"/>
    <s v="Tiktok"/>
    <s v="จ่ายทีหลัง / COD"/>
    <s v=""/>
    <s v="768831991432"/>
    <s v="03/01/2026 11:19"/>
  </r>
  <r>
    <x v="0"/>
    <x v="0"/>
    <n v="50"/>
    <n v="18"/>
    <s v="GPH49"/>
    <n v="600"/>
    <n v="0"/>
    <s v="ร้านที่2"/>
    <s v="ร***กาญจน์  ร***ัทร์ธัญญภัค"/>
    <s v="ปทุมธานี"/>
    <s v="-"/>
    <s v=""/>
    <s v="03/01/2026 11:17"/>
    <s v="-"/>
    <s v="Flash Express Thailand COD"/>
    <s v="Tiktok"/>
    <s v="จ่ายทีหลัง / COD"/>
    <s v=""/>
    <s v="THT04022CJA4Y4Z"/>
    <s v="03/01/2026 11:17"/>
  </r>
  <r>
    <x v="1"/>
    <x v="1"/>
    <n v="33"/>
    <n v="5"/>
    <s v="GPH48"/>
    <n v="330"/>
    <n v="0"/>
    <s v="ร้านที่2"/>
    <s v="อ***า ง***สำอางค์"/>
    <s v="กาญจนบุรี"/>
    <s v="-"/>
    <s v=""/>
    <s v="03/01/2026 11:16"/>
    <s v="-"/>
    <s v="J&amp;T Express"/>
    <s v="Tiktok"/>
    <s v="tiktok"/>
    <s v=""/>
    <s v="768816974483"/>
    <s v="03/01/2026 11:16"/>
  </r>
  <r>
    <x v="2"/>
    <x v="2"/>
    <n v="33"/>
    <n v="5"/>
    <s v="GPH48"/>
    <n v="330"/>
    <n v="0"/>
    <s v="ร้านที่2"/>
    <s v="อ***า ง***สำอางค์"/>
    <s v="กาญจนบุรี"/>
    <s v="-"/>
    <s v=""/>
    <s v="03/01/2026 11:16"/>
    <s v="-"/>
    <s v="J&amp;T Express"/>
    <s v="Tiktok"/>
    <s v="tiktok"/>
    <s v=""/>
    <s v="768816974483"/>
    <s v="03/01/2026 11:16"/>
  </r>
  <r>
    <x v="0"/>
    <x v="0"/>
    <n v="33.333333333333336"/>
    <n v="3"/>
    <s v="GPH47"/>
    <n v="107"/>
    <n v="7"/>
    <s v="ร้านที่2"/>
    <s v="ศ***พร"/>
    <s v="สมุทรปราการ"/>
    <s v="-"/>
    <s v=""/>
    <s v="03/01/2026 11:15"/>
    <s v="-"/>
    <s v="Flash Express Thailand COD"/>
    <s v="Tiktok"/>
    <s v="จ่ายทีหลัง / COD"/>
    <s v=""/>
    <s v="THT02032CMA8T3Z"/>
    <s v="03/01/2026 11:15"/>
  </r>
  <r>
    <x v="1"/>
    <x v="1"/>
    <n v="66"/>
    <n v="2"/>
    <s v="GPH46"/>
    <n v="115"/>
    <n v="15"/>
    <s v="ร้านที่2"/>
    <s v="J***ny"/>
    <s v="Samut Prakan"/>
    <s v="-"/>
    <s v=""/>
    <s v="03/01/2026 11:15"/>
    <s v="-"/>
    <s v="J&amp;T COD"/>
    <s v="Tiktok"/>
    <s v="จ่ายทีหลัง / COD"/>
    <s v=""/>
    <s v="768882858483"/>
    <s v="03/01/2026 11:15"/>
  </r>
  <r>
    <x v="2"/>
    <x v="2"/>
    <n v="68"/>
    <n v="1"/>
    <s v="GPH46"/>
    <n v="115"/>
    <n v="15"/>
    <s v="ร้านที่2"/>
    <s v="J***ny"/>
    <s v="Samut Prakan"/>
    <s v="-"/>
    <s v=""/>
    <s v="03/01/2026 11:15"/>
    <s v="-"/>
    <s v="J&amp;T COD"/>
    <s v="Tiktok"/>
    <s v="จ่ายทีหลัง / COD"/>
    <s v=""/>
    <s v="768882858483"/>
    <s v="03/01/2026 11:15"/>
  </r>
  <r>
    <x v="7"/>
    <x v="8"/>
    <n v="139"/>
    <n v="1"/>
    <s v="GPH45"/>
    <n v="217.98"/>
    <n v="0"/>
    <s v="ร้านที่2"/>
    <s v="เ***ัง"/>
    <s v="นครราชสีมา"/>
    <s v="-"/>
    <s v=""/>
    <s v="03/01/2026 11:14"/>
    <s v="-"/>
    <s v="J&amp;T COD"/>
    <s v="Tiktok"/>
    <s v="จ่ายทีหลัง / COD"/>
    <s v=""/>
    <s v="768829587444"/>
    <s v="03/01/2026 11:14"/>
  </r>
  <r>
    <x v="9"/>
    <x v="10"/>
    <n v="139"/>
    <n v="1"/>
    <s v="GPH45"/>
    <n v="217.98"/>
    <n v="0"/>
    <s v="ร้านที่2"/>
    <s v="เ***ัง"/>
    <s v="นครราชสีมา"/>
    <s v="-"/>
    <s v=""/>
    <s v="03/01/2026 11:14"/>
    <s v="-"/>
    <s v="J&amp;T COD"/>
    <s v="Tiktok"/>
    <s v="จ่ายทีหลัง / COD"/>
    <s v=""/>
    <s v="768829587444"/>
    <s v="03/01/2026 11:14"/>
  </r>
  <r>
    <x v="9"/>
    <x v="10"/>
    <n v="139"/>
    <n v="1"/>
    <s v="GPH43"/>
    <n v="108.99"/>
    <n v="0"/>
    <s v="ร้านที่2"/>
    <s v="K***g K***g"/>
    <s v="อุตรดิตถ์"/>
    <s v="-"/>
    <s v=""/>
    <s v="03/01/2026 11:10"/>
    <s v="-"/>
    <s v="J&amp;T COD"/>
    <s v="Tiktok"/>
    <s v="จ่ายทีหลัง / COD"/>
    <s v=""/>
    <s v="768857665446"/>
    <s v="03/01/2026 11:10"/>
  </r>
  <r>
    <x v="9"/>
    <x v="10"/>
    <n v="139"/>
    <n v="1"/>
    <s v="GPH42"/>
    <n v="108.99"/>
    <n v="0"/>
    <s v="ร้านที่2"/>
    <s v="K***g K***g"/>
    <s v="อุตรดิตถ์"/>
    <s v="-"/>
    <s v=""/>
    <s v="03/01/2026 11:09"/>
    <s v="-"/>
    <s v="J&amp;T COD"/>
    <s v="Tiktok"/>
    <s v="จ่ายทีหลัง / COD"/>
    <s v=""/>
    <s v="768866788432"/>
    <s v="03/01/2026 11:09"/>
  </r>
  <r>
    <x v="1"/>
    <x v="1"/>
    <n v="66"/>
    <n v="2"/>
    <s v="GPH41"/>
    <n v="100"/>
    <n v="0"/>
    <s v="ร้านที่2"/>
    <s v="P**"/>
    <s v="กาญจนบุรี"/>
    <s v="-"/>
    <s v=""/>
    <s v="03/01/2026 11:09"/>
    <s v="-"/>
    <s v="J&amp;T Express"/>
    <s v="Tiktok"/>
    <s v="tiktok"/>
    <s v=""/>
    <s v="768823370475"/>
    <s v="03/01/2026 11:09"/>
  </r>
  <r>
    <x v="2"/>
    <x v="2"/>
    <n v="68"/>
    <n v="1"/>
    <s v="GPH41"/>
    <n v="100"/>
    <n v="0"/>
    <s v="ร้านที่2"/>
    <s v="P**"/>
    <s v="กาญจนบุรี"/>
    <s v="-"/>
    <s v=""/>
    <s v="03/01/2026 11:09"/>
    <s v="-"/>
    <s v="J&amp;T Express"/>
    <s v="Tiktok"/>
    <s v="tiktok"/>
    <s v=""/>
    <s v="768823370475"/>
    <s v="03/01/2026 11:09"/>
  </r>
  <r>
    <x v="0"/>
    <x v="0"/>
    <n v="33.333333333333336"/>
    <n v="3"/>
    <s v="GPH40"/>
    <n v="100"/>
    <n v="0"/>
    <s v="ร้านที่2"/>
    <s v="น***ัชนีพุนพิน"/>
    <s v="Songkhla"/>
    <s v="-"/>
    <s v=""/>
    <s v="03/01/2026 11:09"/>
    <s v="-"/>
    <s v="J&amp;T COD"/>
    <s v="Tiktok"/>
    <s v="จ่ายทีหลัง / COD"/>
    <s v=""/>
    <s v="768822678492"/>
    <s v="03/01/2026 11:09"/>
  </r>
  <r>
    <x v="0"/>
    <x v="0"/>
    <n v="40"/>
    <n v="10"/>
    <s v="GPH39"/>
    <n v="330"/>
    <n v="0"/>
    <s v="ร้านที่2"/>
    <s v="ศ***รรณ ภ***ี"/>
    <s v="กรุงเทพฯ"/>
    <s v="-"/>
    <s v=""/>
    <s v="03/01/2026 11:09"/>
    <s v="-"/>
    <s v="J&amp;T Express"/>
    <s v="Tiktok"/>
    <s v="tiktok"/>
    <s v=""/>
    <s v="768800282412"/>
    <s v="03/01/2026 11:09"/>
  </r>
  <r>
    <x v="0"/>
    <x v="0"/>
    <n v="50"/>
    <n v="6"/>
    <s v="GPH38"/>
    <n v="200"/>
    <n v="0"/>
    <s v="ร้านที่2"/>
    <s v="ย***ี อ***องงาม"/>
    <s v="พิจิตร"/>
    <s v="-"/>
    <s v=""/>
    <s v="03/01/2026 11:09"/>
    <s v="-"/>
    <s v="J&amp;T Express"/>
    <s v="Tiktok"/>
    <s v="tiktok"/>
    <s v=""/>
    <s v="768887071444"/>
    <s v="03/01/2026 11:09"/>
  </r>
  <r>
    <x v="0"/>
    <x v="0"/>
    <n v="50"/>
    <n v="6"/>
    <s v="GPH37"/>
    <n v="208"/>
    <n v="8"/>
    <s v="ร้านที่2"/>
    <s v="u***9620457047286"/>
    <s v="สุราษฎร์ธานี"/>
    <s v="-"/>
    <s v=""/>
    <s v="03/01/2026 11:08"/>
    <s v="-"/>
    <s v="J&amp;T COD"/>
    <s v="Tiktok"/>
    <s v="จ่ายทีหลัง / COD"/>
    <s v=""/>
    <s v="768847593426"/>
    <s v="03/01/2026 11:08"/>
  </r>
  <r>
    <x v="0"/>
    <x v="0"/>
    <n v="50"/>
    <n v="6"/>
    <s v="GPH35"/>
    <n v="200"/>
    <n v="0"/>
    <s v="ร้านที่2"/>
    <s v="ส***พร ส***ธปฏิภาค"/>
    <s v="ปทุมธานี"/>
    <s v="-"/>
    <s v=""/>
    <s v="03/01/2026 11:05"/>
    <s v="-"/>
    <s v="J&amp;T COD"/>
    <s v="Tiktok"/>
    <s v="จ่ายทีหลัง / COD"/>
    <s v=""/>
    <s v="768888799420"/>
    <s v="03/01/2026 11:05"/>
  </r>
  <r>
    <x v="0"/>
    <x v="0"/>
    <n v="50"/>
    <n v="6"/>
    <s v="GPH34"/>
    <n v="200"/>
    <n v="0"/>
    <s v="ร้านที่2"/>
    <s v="ค***้อย ไ***ญญา"/>
    <s v="ราชบุรี"/>
    <s v="-"/>
    <s v=""/>
    <s v="03/01/2026 11:05"/>
    <s v="-"/>
    <s v="J&amp;T COD"/>
    <s v="Tiktok"/>
    <s v="จ่ายทีหลัง / COD"/>
    <s v=""/>
    <s v="768849996456"/>
    <s v="03/01/2026 11:05"/>
  </r>
  <r>
    <x v="0"/>
    <x v="0"/>
    <n v="50"/>
    <n v="6"/>
    <s v="GPH33"/>
    <n v="200"/>
    <n v="0"/>
    <s v="ร้านที่2"/>
    <s v="ส***    พ***เเก้ว"/>
    <s v="กรุงเทพมหานคร"/>
    <s v="-"/>
    <s v=""/>
    <s v="03/01/2026 11:04"/>
    <s v="-"/>
    <s v="J&amp;T COD"/>
    <s v="Tiktok"/>
    <s v="จ่ายทีหลัง / COD"/>
    <s v=""/>
    <s v="768821392463"/>
    <s v="03/01/2026 11:05"/>
  </r>
  <r>
    <x v="0"/>
    <x v="0"/>
    <n v="50"/>
    <n v="6"/>
    <s v="GPH32"/>
    <n v="200"/>
    <n v="0"/>
    <s v="ร้านที่2"/>
    <s v="ป***นุช ร***โสภล"/>
    <s v="ปราจีนบุรี"/>
    <s v="-"/>
    <s v=""/>
    <s v="03/01/2026 11:04"/>
    <s v="-"/>
    <s v="J&amp;T COD"/>
    <s v="Tiktok"/>
    <s v="จ่ายทีหลัง / COD"/>
    <s v=""/>
    <s v="768812275486"/>
    <s v="03/01/2026 11:04"/>
  </r>
  <r>
    <x v="0"/>
    <x v="0"/>
    <n v="50"/>
    <n v="6"/>
    <s v="GPH31"/>
    <n v="200"/>
    <n v="0"/>
    <s v="ร้านที่2"/>
    <s v="ธ***ภรณ์ ว***โยธิน"/>
    <s v="ราชบุรี"/>
    <s v="-"/>
    <s v=""/>
    <s v="03/01/2026 11:03"/>
    <s v="-"/>
    <s v="J&amp;T COD"/>
    <s v="Tiktok"/>
    <s v="จ่ายทีหลัง / COD"/>
    <s v=""/>
    <s v="768862192464"/>
    <s v="03/01/2026 11:03"/>
  </r>
  <r>
    <x v="0"/>
    <x v="0"/>
    <n v="50"/>
    <n v="6"/>
    <s v="GPH30"/>
    <n v="200"/>
    <n v="0"/>
    <s v="ร้านที่2"/>
    <s v="ก***นก ก***เนียม"/>
    <s v="นนทบุรี"/>
    <s v="-"/>
    <s v=""/>
    <s v="03/01/2026 11:03"/>
    <s v="-"/>
    <s v="J&amp;T Express"/>
    <s v="Tiktok"/>
    <s v="tiktok"/>
    <s v=""/>
    <s v="768803792466"/>
    <s v="03/01/2026 11:03"/>
  </r>
  <r>
    <x v="0"/>
    <x v="0"/>
    <n v="50"/>
    <n v="6"/>
    <s v="GPH29"/>
    <n v="200"/>
    <n v="0"/>
    <s v="ร้านที่2"/>
    <s v="เ***า ร***พุฒ"/>
    <s v="สระแก้ว"/>
    <s v="-"/>
    <s v=""/>
    <s v="03/01/2026 11:02"/>
    <s v="-"/>
    <s v="J&amp;T COD"/>
    <s v="Tiktok"/>
    <s v="จ่ายทีหลัง / COD"/>
    <s v=""/>
    <s v="768858474440"/>
    <s v="03/01/2026 11:02"/>
  </r>
  <r>
    <x v="6"/>
    <x v="7"/>
    <n v="139"/>
    <n v="3"/>
    <s v="GPH28"/>
    <n v="267"/>
    <n v="0"/>
    <s v="ร้านที่2"/>
    <s v="ย***น เ***าโก้ก"/>
    <s v="ปทุมธานี"/>
    <s v="-"/>
    <s v=""/>
    <s v="03/01/2026 10:30"/>
    <s v="-"/>
    <s v="J&amp;T COD"/>
    <s v="Tiktok"/>
    <s v="จ่ายทีหลัง / COD"/>
    <s v=""/>
    <s v="768835773506"/>
    <s v="03/01/2026 11:02"/>
  </r>
  <r>
    <x v="0"/>
    <x v="0"/>
    <n v="50"/>
    <n v="6"/>
    <s v="GPH27"/>
    <n v="200"/>
    <n v="0"/>
    <s v="ร้านที่2"/>
    <s v="ป***นุช ร***โสภล"/>
    <s v="ปราจีนบุรี"/>
    <s v="-"/>
    <s v=""/>
    <s v="03/01/2026 11:01"/>
    <s v="-"/>
    <s v="J&amp;T COD"/>
    <s v="Tiktok"/>
    <s v="จ่ายทีหลัง / COD"/>
    <s v=""/>
    <s v="768878476461"/>
    <s v="03/01/2026 11:01"/>
  </r>
  <r>
    <x v="0"/>
    <x v="0"/>
    <n v="50"/>
    <n v="6"/>
    <s v="GPH26"/>
    <n v="208"/>
    <n v="8"/>
    <s v="ร้านที่2"/>
    <s v="ท***ีย์  อ***เมือง"/>
    <s v="กระบี่"/>
    <s v="-"/>
    <s v=""/>
    <s v="03/01/2026 11:01"/>
    <s v="-"/>
    <s v="J&amp;T COD"/>
    <s v="Tiktok"/>
    <s v="จ่ายทีหลัง / COD"/>
    <s v=""/>
    <s v="768810473476"/>
    <s v="03/01/2026 11:01"/>
  </r>
  <r>
    <x v="0"/>
    <x v="0"/>
    <n v="50"/>
    <n v="6"/>
    <s v="GPH25"/>
    <n v="200"/>
    <n v="0"/>
    <s v="ร้านที่2"/>
    <s v="ว***ัญช์  ท***ิ้ง"/>
    <s v="สตูล"/>
    <s v="-"/>
    <s v=""/>
    <s v="03/01/2026 11:00"/>
    <s v="-"/>
    <s v="J&amp;T COD"/>
    <s v="Tiktok"/>
    <s v="จ่ายทีหลัง / COD"/>
    <s v=""/>
    <s v="768841079473"/>
    <s v="03/01/2026 11:00"/>
  </r>
  <r>
    <x v="0"/>
    <x v="0"/>
    <n v="50"/>
    <n v="6"/>
    <s v="GPH24"/>
    <n v="200"/>
    <n v="0"/>
    <s v="ร้านที่2"/>
    <s v="ช***มา ท***นวนิล"/>
    <s v="กรุงเทพฯ"/>
    <s v="-"/>
    <s v=""/>
    <s v="03/01/2026 11:00"/>
    <s v="-"/>
    <s v="J&amp;T Express"/>
    <s v="Tiktok"/>
    <s v="tiktok"/>
    <s v=""/>
    <s v="768852275472"/>
    <s v="03/01/2026 11:00"/>
  </r>
  <r>
    <x v="1"/>
    <x v="1"/>
    <n v="66"/>
    <n v="2"/>
    <s v="GPH23"/>
    <n v="100"/>
    <n v="0"/>
    <s v="ร้านที่2"/>
    <s v="ส***ี ข***ุ้ย"/>
    <s v="เทศบาลนครนครศรีธรรมราช"/>
    <s v="-"/>
    <s v=""/>
    <s v="03/01/2026 10:59"/>
    <s v="-"/>
    <s v="J&amp;T Express"/>
    <s v="Tiktok"/>
    <s v="tiktok"/>
    <s v=""/>
    <s v="768871057485"/>
    <s v="03/01/2026 10:59"/>
  </r>
  <r>
    <x v="2"/>
    <x v="2"/>
    <n v="68"/>
    <n v="1"/>
    <s v="GPH23"/>
    <n v="100"/>
    <n v="0"/>
    <s v="ร้านที่2"/>
    <s v="ส***ี ข***ุ้ย"/>
    <s v="เทศบาลนครนครศรีธรรมราช"/>
    <s v="-"/>
    <s v=""/>
    <s v="03/01/2026 10:59"/>
    <s v="-"/>
    <s v="J&amp;T Express"/>
    <s v="Tiktok"/>
    <s v="tiktok"/>
    <s v=""/>
    <s v="768871057485"/>
    <s v="03/01/2026 10:59"/>
  </r>
  <r>
    <x v="1"/>
    <x v="1"/>
    <n v="66"/>
    <n v="4"/>
    <s v="GPH21"/>
    <n v="200"/>
    <n v="0"/>
    <s v="ร้านที่2"/>
    <s v="น***าววาสนา เ***ยอดวงษ์"/>
    <s v="สุราษฎร์ธานี"/>
    <s v="-"/>
    <s v=""/>
    <s v="03/01/2026 10:58"/>
    <s v="-"/>
    <s v="J&amp;T Express"/>
    <s v="Tiktok"/>
    <s v="tiktok"/>
    <s v=""/>
    <s v="768899455483"/>
    <s v="03/01/2026 10:57"/>
  </r>
  <r>
    <x v="2"/>
    <x v="2"/>
    <n v="68"/>
    <n v="2"/>
    <s v="GPH21"/>
    <n v="200"/>
    <n v="0"/>
    <s v="ร้านที่2"/>
    <s v="น***าววาสนา เ***ยอดวงษ์"/>
    <s v="สุราษฎร์ธานี"/>
    <s v="-"/>
    <s v=""/>
    <s v="03/01/2026 10:58"/>
    <s v="-"/>
    <s v="J&amp;T Express"/>
    <s v="Tiktok"/>
    <s v="tiktok"/>
    <s v=""/>
    <s v="768899455483"/>
    <s v="03/01/2026 10:57"/>
  </r>
  <r>
    <x v="3"/>
    <x v="5"/>
    <n v="120"/>
    <n v="1"/>
    <s v="GPH20"/>
    <n v="89"/>
    <n v="0"/>
    <s v="ร้านที่2"/>
    <s v="ย***าย"/>
    <s v="เชียงใหม่"/>
    <s v="-"/>
    <s v=""/>
    <s v="03/01/2026 10:57"/>
    <s v="-"/>
    <s v="J&amp;T COD"/>
    <s v="Tiktok"/>
    <s v="จ่ายทีหลัง / COD"/>
    <s v=""/>
    <s v="768860975444"/>
    <s v="03/01/2026 10:57"/>
  </r>
  <r>
    <x v="0"/>
    <x v="0"/>
    <n v="50"/>
    <n v="6"/>
    <s v="GPH19"/>
    <n v="200"/>
    <n v="0"/>
    <s v="ร้านที่2"/>
    <s v="ว***นา  ท***เวช"/>
    <s v="บุรีรัมย์"/>
    <s v="-"/>
    <s v=""/>
    <s v="03/01/2026 10:56"/>
    <s v="-"/>
    <s v="J&amp;T COD"/>
    <s v="Tiktok"/>
    <s v="จ่ายทีหลัง / COD"/>
    <s v=""/>
    <s v="768828196452"/>
    <s v="03/01/2026 10:56"/>
  </r>
  <r>
    <x v="0"/>
    <x v="0"/>
    <n v="50"/>
    <n v="6"/>
    <s v="GPH18"/>
    <n v="200"/>
    <n v="0"/>
    <s v="ร้านที่2"/>
    <s v="ช*** แ***ค้ำชู"/>
    <s v="ราชบุรี"/>
    <s v="-"/>
    <s v=""/>
    <s v="01/01/1970 07:00"/>
    <s v="-"/>
    <s v="J&amp;T Express"/>
    <s v="Tiktok"/>
    <s v="tiktok"/>
    <s v=""/>
    <s v="768897272463"/>
    <s v="03/01/2026 10:54"/>
  </r>
  <r>
    <x v="3"/>
    <x v="5"/>
    <n v="120"/>
    <n v="1"/>
    <s v="GPH17"/>
    <n v="89"/>
    <n v="0"/>
    <s v="ร้านที่2"/>
    <s v="เ***มขวัญโพธิประดิษฐ์"/>
    <s v="ปทุมธานี"/>
    <s v="-"/>
    <s v=""/>
    <s v="03/01/2026 10:54"/>
    <s v="-"/>
    <s v="Flash Express Thailand"/>
    <s v="Tiktok"/>
    <s v="tiktok"/>
    <s v=""/>
    <s v="THT04022CKXCB7Z"/>
    <s v="03/01/2026 10:54"/>
  </r>
  <r>
    <x v="0"/>
    <x v="0"/>
    <n v="40"/>
    <n v="10"/>
    <s v="GPH13"/>
    <n v="330"/>
    <n v="0"/>
    <s v="ร้านที่2"/>
    <s v="น***วรุตม์ โ***ยโยธิน"/>
    <s v="นครราชสีมา"/>
    <s v="-"/>
    <s v=""/>
    <s v="03/01/2026 10:50"/>
    <s v="-"/>
    <s v="J&amp;T Express"/>
    <s v="Tiktok"/>
    <s v="tiktok"/>
    <s v=""/>
    <s v="768878353482"/>
    <s v="03/01/2026 10:50"/>
  </r>
  <r>
    <x v="1"/>
    <x v="1"/>
    <n v="66"/>
    <n v="2"/>
    <s v="GPH12"/>
    <n v="100"/>
    <n v="0"/>
    <s v="ร้านที่2"/>
    <s v="ร***น เ***ยมสะอาด"/>
    <s v="ราชบุรี"/>
    <s v="-"/>
    <s v=""/>
    <s v="03/01/2026 10:50"/>
    <s v="-"/>
    <s v="J&amp;T Express"/>
    <s v="Tiktok"/>
    <s v="tiktok"/>
    <s v=""/>
    <s v="768842485331"/>
    <s v="03/01/2026 10:50"/>
  </r>
  <r>
    <x v="2"/>
    <x v="2"/>
    <n v="68"/>
    <n v="1"/>
    <s v="GPH12"/>
    <n v="100"/>
    <n v="0"/>
    <s v="ร้านที่2"/>
    <s v="ร***น เ***ยมสะอาด"/>
    <s v="ราชบุรี"/>
    <s v="-"/>
    <s v=""/>
    <s v="03/01/2026 10:50"/>
    <s v="-"/>
    <s v="J&amp;T Express"/>
    <s v="Tiktok"/>
    <s v="tiktok"/>
    <s v=""/>
    <s v="768842485331"/>
    <s v="03/01/2026 10:50"/>
  </r>
  <r>
    <x v="0"/>
    <x v="0"/>
    <n v="33.333333333333336"/>
    <n v="6"/>
    <s v="GPH11"/>
    <n v="200"/>
    <n v="0"/>
    <s v="ร้านที่2"/>
    <s v="อ***ใจ"/>
    <s v="เทศบาลนครพิษณุโลก"/>
    <s v="-"/>
    <s v=""/>
    <s v="03/01/2026 10:46"/>
    <s v="-"/>
    <s v="J&amp;T COD"/>
    <s v="Tiktok"/>
    <s v="จ่ายทีหลัง / COD"/>
    <s v=""/>
    <s v="768824152456"/>
    <s v="03/01/2026 10:46"/>
  </r>
  <r>
    <x v="0"/>
    <x v="0"/>
    <n v="33.333333333333336"/>
    <n v="3"/>
    <s v="GPH10"/>
    <n v="100"/>
    <n v="0"/>
    <s v="ร้านที่2"/>
    <s v="ส***พร อ***ใจ"/>
    <s v="ลพบุรี"/>
    <s v="-"/>
    <s v=""/>
    <s v="03/01/2026 10:46"/>
    <s v="-"/>
    <s v="J&amp;T COD"/>
    <s v="Tiktok"/>
    <s v="จ่ายทีหลัง / COD"/>
    <s v=""/>
    <s v="768832952425"/>
    <s v="03/01/2026 10:46"/>
  </r>
  <r>
    <x v="0"/>
    <x v="0"/>
    <n v="40"/>
    <n v="10"/>
    <s v="GPH9"/>
    <n v="330"/>
    <n v="0"/>
    <s v="ร้านที่2"/>
    <s v="ข***ฐา   ท***่อน"/>
    <s v="สมุทรปราการ"/>
    <s v="-"/>
    <s v=""/>
    <s v="03/01/2026 10:46"/>
    <s v="-"/>
    <s v="J&amp;T COD"/>
    <s v="Tiktok"/>
    <s v="จ่ายทีหลัง / COD"/>
    <s v=""/>
    <s v="768823645413"/>
    <s v="03/01/2026 10:46"/>
  </r>
  <r>
    <x v="0"/>
    <x v="0"/>
    <n v="50"/>
    <n v="6"/>
    <s v="GPH8"/>
    <n v="200"/>
    <n v="0"/>
    <s v="ร้านที่2"/>
    <s v="ร***นทร์ ค***วงษ์"/>
    <s v="ปทุมธานี"/>
    <s v="-"/>
    <s v=""/>
    <s v="03/01/2026 10:46"/>
    <s v="-"/>
    <s v="J&amp;T Express"/>
    <s v="Tiktok"/>
    <s v="tiktok"/>
    <s v=""/>
    <s v="768821753453"/>
    <s v="03/01/2026 10:46"/>
  </r>
  <r>
    <x v="0"/>
    <x v="0"/>
    <n v="40"/>
    <n v="10"/>
    <s v="GPH7"/>
    <n v="330"/>
    <n v="0"/>
    <s v="ร้านที่2"/>
    <s v="ฟ***ันทร์ ร***้อย"/>
    <s v="เชียงใหม่"/>
    <s v="-"/>
    <s v=""/>
    <s v="03/01/2026 10:45"/>
    <s v="-"/>
    <s v="J&amp;T COD"/>
    <s v="Tiktok"/>
    <s v="จ่ายทีหลัง / COD"/>
    <s v=""/>
    <s v="768866431491"/>
    <s v="03/01/2026 10:45"/>
  </r>
  <r>
    <x v="0"/>
    <x v="0"/>
    <n v="33.333333333333336"/>
    <n v="3"/>
    <s v="GPH6"/>
    <n v="100"/>
    <n v="0"/>
    <s v="ร้านที่2"/>
    <s v="ส***า โ***พันธ์"/>
    <s v="ศรีสะเกษ"/>
    <s v="-"/>
    <s v=""/>
    <s v="03/01/2026 10:44"/>
    <s v="-"/>
    <s v="J&amp;T COD"/>
    <s v="Tiktok"/>
    <s v="จ่ายทีหลัง / COD"/>
    <s v=""/>
    <s v="768874236432"/>
    <s v="03/01/2026 10:44"/>
  </r>
  <r>
    <x v="3"/>
    <x v="5"/>
    <n v="120"/>
    <n v="2"/>
    <s v="GPH5"/>
    <n v="198"/>
    <n v="0"/>
    <s v="ร้านที่2"/>
    <s v="ร***อรุณ บ***ิม"/>
    <s v="พระนครศรีอยุธยา"/>
    <s v="-"/>
    <s v=""/>
    <s v="03/01/2026 10:42"/>
    <s v="-"/>
    <s v="J&amp;T COD"/>
    <s v="Tiktok"/>
    <s v="จ่ายทีหลัง / COD"/>
    <s v=""/>
    <s v="768859469350"/>
    <s v="03/01/2026 10:42"/>
  </r>
  <r>
    <x v="0"/>
    <x v="0"/>
    <n v="33.333333333333336"/>
    <n v="3"/>
    <s v="GPH3"/>
    <n v="100"/>
    <n v="0"/>
    <s v="ร้านที่2"/>
    <s v="ป***้อง"/>
    <s v="กรุงเทพฯ"/>
    <s v="-"/>
    <s v=""/>
    <s v="03/01/2026 10:41"/>
    <s v="-"/>
    <s v="J&amp;T COD"/>
    <s v="Tiktok"/>
    <s v="จ่ายทีหลัง / COD"/>
    <s v=""/>
    <s v="768805037420"/>
    <s v="03/01/2026 10:41"/>
  </r>
  <r>
    <x v="0"/>
    <x v="0"/>
    <n v="33.333333333333336"/>
    <n v="3"/>
    <s v="GPH2"/>
    <n v="129"/>
    <n v="29"/>
    <s v="ร้านที่2"/>
    <s v="ส***นีย์   ห***แก้ว"/>
    <s v="พระนครศรีอยุธยา"/>
    <s v="-"/>
    <s v=""/>
    <s v="03/01/2026 10:41"/>
    <s v="-"/>
    <s v="J&amp;T COD"/>
    <s v="Tiktok"/>
    <s v="จ่ายทีหลัง / COD"/>
    <s v=""/>
    <s v="768881833436"/>
    <s v="03/01/2026 10:41"/>
  </r>
  <r>
    <x v="0"/>
    <x v="0"/>
    <n v="50"/>
    <n v="6"/>
    <s v="GPH1"/>
    <n v="200"/>
    <n v="0"/>
    <s v="ร้านที่2"/>
    <s v="ส***รีย์ ญ***กมุท"/>
    <s v="อ่างทอง"/>
    <s v="-"/>
    <s v=""/>
    <s v="03/01/2026 10:40"/>
    <s v="-"/>
    <s v="J&amp;T COD"/>
    <s v="Tiktok"/>
    <s v="จ่ายทีหลัง / COD"/>
    <s v=""/>
    <s v="768889751442"/>
    <s v="03/01/2026 10:41"/>
  </r>
  <r>
    <x v="1"/>
    <x v="1"/>
    <n v="66"/>
    <n v="2"/>
    <s v="GPH0"/>
    <n v="100"/>
    <n v="0"/>
    <s v="ร้านที่2"/>
    <s v="ส***ย์ ค***ั่ง"/>
    <s v="สุพรรณบุรี"/>
    <s v="-"/>
    <s v=""/>
    <s v="03/01/2026 10:41"/>
    <s v="-"/>
    <s v="J&amp;T Express"/>
    <s v="Tiktok"/>
    <s v="tiktok"/>
    <s v=""/>
    <s v="768881502410"/>
    <s v="03/01/2026 10:40"/>
  </r>
  <r>
    <x v="2"/>
    <x v="2"/>
    <n v="68"/>
    <n v="1"/>
    <s v="GPH0"/>
    <n v="100"/>
    <n v="0"/>
    <s v="ร้านที่2"/>
    <s v="ส***ย์ ค***ั่ง"/>
    <s v="สุพรรณบุรี"/>
    <s v="-"/>
    <s v=""/>
    <s v="03/01/2026 10:41"/>
    <s v="-"/>
    <s v="J&amp;T Express"/>
    <s v="Tiktok"/>
    <s v="tiktok"/>
    <s v=""/>
    <s v="768881502410"/>
    <s v="03/01/2026 10:40"/>
  </r>
  <r>
    <x v="0"/>
    <x v="0"/>
    <n v="50"/>
    <n v="6"/>
    <s v="GPG98"/>
    <n v="238"/>
    <n v="38"/>
    <s v="ร้านที่2"/>
    <s v="น***าวญานิศา อ***ร์อำคา"/>
    <s v="อุดรธานี"/>
    <s v="-"/>
    <s v=""/>
    <s v="03/01/2026 10:39"/>
    <s v="-"/>
    <s v="J&amp;T COD"/>
    <s v="Tiktok"/>
    <s v="จ่ายทีหลัง / COD"/>
    <s v=""/>
    <s v="768829622466"/>
    <s v="03/01/2026 10:40"/>
  </r>
  <r>
    <x v="0"/>
    <x v="0"/>
    <n v="50"/>
    <n v="6"/>
    <s v="GPG97"/>
    <n v="200"/>
    <n v="0"/>
    <s v="ร้านที่2"/>
    <s v="ธ***นก บ***ัง"/>
    <s v="เทศบาลนครเชียงราย"/>
    <s v="-"/>
    <s v=""/>
    <s v="03/01/2026 10:38"/>
    <s v="-"/>
    <s v="J&amp;T COD"/>
    <s v="Tiktok"/>
    <s v="จ่ายทีหลัง / COD"/>
    <s v=""/>
    <s v="768833025461"/>
    <s v="03/01/2026 10:38"/>
  </r>
  <r>
    <x v="1"/>
    <x v="1"/>
    <n v="66"/>
    <n v="2"/>
    <s v="GPG96"/>
    <n v="100"/>
    <n v="0"/>
    <s v="ร้านที่2"/>
    <s v="เ***ศรี อ***รุ่งเรือง"/>
    <s v="นครปฐม"/>
    <s v="-"/>
    <s v=""/>
    <s v="03/01/2026 10:38"/>
    <s v="-"/>
    <s v="J&amp;T COD"/>
    <s v="Tiktok"/>
    <s v="จ่ายทีหลัง / COD"/>
    <s v=""/>
    <s v="768874689321"/>
    <s v="03/01/2026 10:38"/>
  </r>
  <r>
    <x v="2"/>
    <x v="2"/>
    <n v="68"/>
    <n v="1"/>
    <s v="GPG96"/>
    <n v="100"/>
    <n v="0"/>
    <s v="ร้านที่2"/>
    <s v="เ***ศรี อ***รุ่งเรือง"/>
    <s v="นครปฐม"/>
    <s v="-"/>
    <s v=""/>
    <s v="03/01/2026 10:38"/>
    <s v="-"/>
    <s v="J&amp;T COD"/>
    <s v="Tiktok"/>
    <s v="จ่ายทีหลัง / COD"/>
    <s v=""/>
    <s v="768874689321"/>
    <s v="03/01/2026 10:38"/>
  </r>
  <r>
    <x v="0"/>
    <x v="0"/>
    <n v="50"/>
    <n v="6"/>
    <s v="GPG95"/>
    <n v="200"/>
    <n v="0"/>
    <s v="ร้านที่2"/>
    <s v="พ***รักษ์ พ***์รักษา"/>
    <s v="ชัยภูมิ"/>
    <s v="-"/>
    <s v=""/>
    <s v="03/01/2026 10:37"/>
    <s v="-"/>
    <s v="J&amp;T COD"/>
    <s v="Tiktok"/>
    <s v="จ่ายทีหลัง / COD"/>
    <s v=""/>
    <s v="768849224452"/>
    <s v="03/01/2026 10:38"/>
  </r>
  <r>
    <x v="11"/>
    <x v="26"/>
    <n v="120"/>
    <n v="2"/>
    <s v="GPG94"/>
    <n v="200"/>
    <n v="0"/>
    <s v="ร้านที่2"/>
    <s v="น***วัน เ***พจน์"/>
    <s v="เทศบาลเมืองจันทบุรี"/>
    <s v="-"/>
    <s v=""/>
    <s v="03/01/2026 10:35"/>
    <s v="-"/>
    <s v="J&amp;T Express"/>
    <s v="Tiktok"/>
    <s v="tiktok"/>
    <s v=""/>
    <s v="768841672502"/>
    <s v="03/01/2026 10:35"/>
  </r>
  <r>
    <x v="7"/>
    <x v="8"/>
    <n v="139"/>
    <n v="1"/>
    <s v="GPG93"/>
    <n v="108.99"/>
    <n v="0"/>
    <s v="ร้านที่2"/>
    <s v="พ***าภา        ฉ***ฉลียว"/>
    <s v="ชัยภูมิ"/>
    <s v="-"/>
    <s v=""/>
    <s v="03/01/2026 10:33"/>
    <s v="-"/>
    <s v="J&amp;T COD"/>
    <s v="Tiktok"/>
    <s v="จ่ายทีหลัง / COD"/>
    <s v=""/>
    <s v="768857481346"/>
    <s v="03/01/2026 10:33"/>
  </r>
  <r>
    <x v="0"/>
    <x v="0"/>
    <n v="33.333333333333336"/>
    <n v="3"/>
    <s v="GPG92"/>
    <n v="100"/>
    <n v="0"/>
    <s v="ร้านที่2"/>
    <s v="อ***ราพร บ***งศักดิ์"/>
    <s v="ปทุมธานี"/>
    <s v="-"/>
    <s v=""/>
    <s v="03/01/2026 10:32"/>
    <s v="-"/>
    <s v="Flash Express Thailand COD"/>
    <s v="Tiktok"/>
    <s v="จ่ายทีหลัง / COD"/>
    <s v=""/>
    <s v="THT04062CJ4X54Z"/>
    <s v="03/01/2026 10:32"/>
  </r>
  <r>
    <x v="0"/>
    <x v="0"/>
    <n v="33.333333333333336"/>
    <n v="3"/>
    <s v="GPG91"/>
    <n v="100"/>
    <n v="0"/>
    <s v="ร้านที่2"/>
    <s v="น***กรริน ช***นทร์"/>
    <s v="อุบลราชธานี"/>
    <s v="-"/>
    <s v=""/>
    <s v="03/01/2026 10:32"/>
    <s v="-"/>
    <s v="J&amp;T Express"/>
    <s v="Tiktok"/>
    <s v="tiktok"/>
    <s v=""/>
    <s v="768862356441"/>
    <s v="03/01/2026 10:32"/>
  </r>
  <r>
    <x v="0"/>
    <x v="0"/>
    <n v="50"/>
    <n v="6"/>
    <s v="GPG90"/>
    <n v="530"/>
    <n v="0"/>
    <s v="ร้านที่2"/>
    <s v="เ*** จ***ร์ธร"/>
    <s v="พระนครศรีอยุธยา"/>
    <s v="-"/>
    <s v=""/>
    <s v="03/01/2026 10:32"/>
    <s v="-"/>
    <s v="J&amp;T Express"/>
    <s v="Tiktok"/>
    <s v="tiktok"/>
    <s v=""/>
    <s v="768810689371"/>
    <s v="03/01/2026 10:31"/>
  </r>
  <r>
    <x v="1"/>
    <x v="1"/>
    <n v="33"/>
    <n v="5"/>
    <s v="GPG90"/>
    <n v="530"/>
    <n v="0"/>
    <s v="ร้านที่2"/>
    <s v="เ*** จ***ร์ธร"/>
    <s v="พระนครศรีอยุธยา"/>
    <s v="-"/>
    <s v=""/>
    <s v="03/01/2026 10:32"/>
    <s v="-"/>
    <s v="J&amp;T Express"/>
    <s v="Tiktok"/>
    <s v="tiktok"/>
    <s v=""/>
    <s v="768810689371"/>
    <s v="03/01/2026 10:31"/>
  </r>
  <r>
    <x v="2"/>
    <x v="2"/>
    <n v="33"/>
    <n v="5"/>
    <s v="GPG90"/>
    <n v="530"/>
    <n v="0"/>
    <s v="ร้านที่2"/>
    <s v="เ*** จ***ร์ธร"/>
    <s v="พระนครศรีอยุธยา"/>
    <s v="-"/>
    <s v=""/>
    <s v="03/01/2026 10:32"/>
    <s v="-"/>
    <s v="J&amp;T Express"/>
    <s v="Tiktok"/>
    <s v="tiktok"/>
    <s v=""/>
    <s v="768810689371"/>
    <s v="03/01/2026 10:31"/>
  </r>
  <r>
    <x v="7"/>
    <x v="8"/>
    <n v="139"/>
    <n v="1"/>
    <s v="GPG89"/>
    <n v="178"/>
    <n v="0"/>
    <s v="ร้านที่2"/>
    <s v="ว***วัณย์ ด***น้ำเที่ยง"/>
    <s v="อุดรธานี"/>
    <s v="-"/>
    <s v=""/>
    <s v="03/01/2026 10:31"/>
    <s v="-"/>
    <s v="J&amp;T Express"/>
    <s v="Tiktok"/>
    <s v="tiktok"/>
    <s v=""/>
    <s v="768840905442"/>
    <s v="03/01/2026 10:30"/>
  </r>
  <r>
    <x v="9"/>
    <x v="10"/>
    <n v="139"/>
    <n v="1"/>
    <s v="GPG89"/>
    <n v="178"/>
    <n v="0"/>
    <s v="ร้านที่2"/>
    <s v="ว***วัณย์ ด***น้ำเที่ยง"/>
    <s v="อุดรธานี"/>
    <s v="-"/>
    <s v=""/>
    <s v="03/01/2026 10:31"/>
    <s v="-"/>
    <s v="J&amp;T Express"/>
    <s v="Tiktok"/>
    <s v="tiktok"/>
    <s v=""/>
    <s v="768840905442"/>
    <s v="03/01/2026 10:30"/>
  </r>
  <r>
    <x v="1"/>
    <x v="1"/>
    <n v="66"/>
    <n v="2"/>
    <s v="GPG88"/>
    <n v="289"/>
    <n v="0"/>
    <s v="ร้านที่2"/>
    <s v="ย***ทธ ส***สง"/>
    <s v="พัทลุง"/>
    <s v="-"/>
    <s v=""/>
    <s v="03/01/2026 10:31"/>
    <s v="-"/>
    <s v="J&amp;T Express"/>
    <s v="Tiktok"/>
    <s v="tiktok"/>
    <s v=""/>
    <s v="768857684394"/>
    <s v="03/01/2026 10:30"/>
  </r>
  <r>
    <x v="2"/>
    <x v="2"/>
    <n v="68"/>
    <n v="1"/>
    <s v="GPG88"/>
    <n v="289"/>
    <n v="0"/>
    <s v="ร้านที่2"/>
    <s v="ย***ทธ ส***สง"/>
    <s v="พัทลุง"/>
    <s v="-"/>
    <s v=""/>
    <s v="03/01/2026 10:31"/>
    <s v="-"/>
    <s v="J&amp;T Express"/>
    <s v="Tiktok"/>
    <s v="tiktok"/>
    <s v=""/>
    <s v="768857684394"/>
    <s v="03/01/2026 10:30"/>
  </r>
  <r>
    <x v="0"/>
    <x v="0"/>
    <n v="33.333333333333336"/>
    <n v="3"/>
    <s v="GPG88"/>
    <n v="289"/>
    <n v="0"/>
    <s v="ร้านที่2"/>
    <s v="ย***ทธ ส***สง"/>
    <s v="พัทลุง"/>
    <s v="-"/>
    <s v=""/>
    <s v="03/01/2026 10:31"/>
    <s v="-"/>
    <s v="J&amp;T Express"/>
    <s v="Tiktok"/>
    <s v="tiktok"/>
    <s v=""/>
    <s v="768857684394"/>
    <s v="03/01/2026 10:30"/>
  </r>
  <r>
    <x v="7"/>
    <x v="8"/>
    <n v="139"/>
    <n v="1"/>
    <s v="GPG88"/>
    <n v="289"/>
    <n v="0"/>
    <s v="ร้านที่2"/>
    <s v="ย***ทธ ส***สง"/>
    <s v="พัทลุง"/>
    <s v="-"/>
    <s v=""/>
    <s v="03/01/2026 10:31"/>
    <s v="-"/>
    <s v="J&amp;T Express"/>
    <s v="Tiktok"/>
    <s v="tiktok"/>
    <s v=""/>
    <s v="768857684394"/>
    <s v="03/01/2026 10:30"/>
  </r>
  <r>
    <x v="8"/>
    <x v="9"/>
    <n v="139"/>
    <n v="1"/>
    <s v="GPG86"/>
    <n v="178"/>
    <n v="0"/>
    <s v="ร้านที่2"/>
    <s v="ช***่"/>
    <s v="ลพบุรี"/>
    <s v="-"/>
    <s v=""/>
    <s v="03/01/2026 10:29"/>
    <s v="-"/>
    <s v="J&amp;T Express"/>
    <s v="Tiktok"/>
    <s v="tiktok"/>
    <s v=""/>
    <s v="768805081365"/>
    <s v="03/01/2026 10:29"/>
  </r>
  <r>
    <x v="7"/>
    <x v="8"/>
    <n v="139"/>
    <n v="1"/>
    <s v="GPG86"/>
    <n v="178"/>
    <n v="0"/>
    <s v="ร้านที่2"/>
    <s v="ช***่"/>
    <s v="ลพบุรี"/>
    <s v="-"/>
    <s v=""/>
    <s v="03/01/2026 10:29"/>
    <s v="-"/>
    <s v="J&amp;T Express"/>
    <s v="Tiktok"/>
    <s v="tiktok"/>
    <s v=""/>
    <s v="768805081365"/>
    <s v="03/01/2026 10:29"/>
  </r>
  <r>
    <x v="0"/>
    <x v="0"/>
    <n v="33.333333333333336"/>
    <n v="3"/>
    <s v="GPG85"/>
    <n v="200"/>
    <n v="0"/>
    <s v="ร้านที่2"/>
    <s v="ช***านุช น***ระนิล"/>
    <s v="พระนครศรีอยุธยา"/>
    <s v="-"/>
    <s v=""/>
    <s v="03/01/2026 10:29"/>
    <s v="-"/>
    <s v="J&amp;T COD"/>
    <s v="Tiktok"/>
    <s v="จ่ายทีหลัง / COD"/>
    <s v="คละรส 6 กล่องขอครบทุกรสนะคะ"/>
    <s v="768898149423"/>
    <s v="03/01/2026 10:29"/>
  </r>
  <r>
    <x v="0"/>
    <x v="0"/>
    <n v="33.333333333333336"/>
    <n v="3"/>
    <s v="GPG85"/>
    <n v="200"/>
    <n v="0"/>
    <s v="ร้านที่2"/>
    <s v="ช***านุช น***ระนิล"/>
    <s v="พระนครศรีอยุธยา"/>
    <s v="-"/>
    <s v=""/>
    <s v="03/01/2026 10:29"/>
    <s v="-"/>
    <s v="J&amp;T COD"/>
    <s v="Tiktok"/>
    <s v="จ่ายทีหลัง / COD"/>
    <s v="คละรส 6 กล่องขอครบทุกรสนะคะ"/>
    <s v="768898149423"/>
    <s v="03/01/2026 10:29"/>
  </r>
  <r>
    <x v="0"/>
    <x v="0"/>
    <n v="40"/>
    <n v="10"/>
    <s v="GPG84"/>
    <n v="410"/>
    <n v="0"/>
    <s v="ร้านที่2"/>
    <s v="ภ***วดี น***งษ์"/>
    <s v="ฉะเชิงเทรา"/>
    <s v="-"/>
    <s v=""/>
    <s v="03/01/2026 10:28"/>
    <s v="-"/>
    <s v="J&amp;T COD"/>
    <s v="Tiktok"/>
    <s v="จ่ายทีหลัง / COD"/>
    <s v=""/>
    <s v="768888690441"/>
    <s v="03/01/2026 10:29"/>
  </r>
  <r>
    <x v="5"/>
    <x v="6"/>
    <n v="120"/>
    <n v="1"/>
    <s v="GPG84"/>
    <n v="410"/>
    <n v="0"/>
    <s v="ร้านที่2"/>
    <s v="ภ***วดี น***งษ์"/>
    <s v="ฉะเชิงเทรา"/>
    <s v="-"/>
    <s v=""/>
    <s v="03/01/2026 10:28"/>
    <s v="-"/>
    <s v="J&amp;T COD"/>
    <s v="Tiktok"/>
    <s v="จ่ายทีหลัง / COD"/>
    <s v=""/>
    <s v="768888690441"/>
    <s v="03/01/2026 10:29"/>
  </r>
  <r>
    <x v="1"/>
    <x v="1"/>
    <n v="66"/>
    <n v="4"/>
    <s v="GPG83"/>
    <n v="200"/>
    <n v="0"/>
    <s v="ร้านที่2"/>
    <s v="บ***า พ***ทวี"/>
    <s v="สมุทรสงคราม"/>
    <s v="-"/>
    <s v=""/>
    <s v="03/01/2026 10:28"/>
    <s v="-"/>
    <s v="J&amp;T COD"/>
    <s v="Tiktok"/>
    <s v="จ่ายทีหลัง / COD"/>
    <s v=""/>
    <s v="768832596372"/>
    <s v="03/01/2026 10:28"/>
  </r>
  <r>
    <x v="2"/>
    <x v="2"/>
    <n v="68"/>
    <n v="2"/>
    <s v="GPG83"/>
    <n v="200"/>
    <n v="0"/>
    <s v="ร้านที่2"/>
    <s v="บ***า พ***ทวี"/>
    <s v="สมุทรสงคราม"/>
    <s v="-"/>
    <s v=""/>
    <s v="03/01/2026 10:28"/>
    <s v="-"/>
    <s v="J&amp;T COD"/>
    <s v="Tiktok"/>
    <s v="จ่ายทีหลัง / COD"/>
    <s v=""/>
    <s v="768832596372"/>
    <s v="03/01/2026 10:28"/>
  </r>
  <r>
    <x v="7"/>
    <x v="8"/>
    <n v="139"/>
    <n v="1"/>
    <s v="GPG82"/>
    <n v="267"/>
    <n v="0"/>
    <s v="ร้านที่2"/>
    <s v="ท***บ แ***สา"/>
    <s v="อุบลราชธานี"/>
    <s v="-"/>
    <s v=""/>
    <s v="03/01/2026 10:29"/>
    <s v="-"/>
    <s v="J&amp;T Express"/>
    <s v="Tiktok"/>
    <s v="tiktok"/>
    <s v=""/>
    <s v="768850702491"/>
    <s v="03/01/2026 10:28"/>
  </r>
  <r>
    <x v="6"/>
    <x v="7"/>
    <n v="139"/>
    <n v="1"/>
    <s v="GPG82"/>
    <n v="267"/>
    <n v="0"/>
    <s v="ร้านที่2"/>
    <s v="ท***บ แ***สา"/>
    <s v="อุบลราชธานี"/>
    <s v="-"/>
    <s v=""/>
    <s v="03/01/2026 10:29"/>
    <s v="-"/>
    <s v="J&amp;T Express"/>
    <s v="Tiktok"/>
    <s v="tiktok"/>
    <s v=""/>
    <s v="768850702491"/>
    <s v="03/01/2026 10:28"/>
  </r>
  <r>
    <x v="9"/>
    <x v="10"/>
    <n v="139"/>
    <n v="1"/>
    <s v="GPG82"/>
    <n v="267"/>
    <n v="0"/>
    <s v="ร้านที่2"/>
    <s v="ท***บ แ***สา"/>
    <s v="อุบลราชธานี"/>
    <s v="-"/>
    <s v=""/>
    <s v="03/01/2026 10:29"/>
    <s v="-"/>
    <s v="J&amp;T Express"/>
    <s v="Tiktok"/>
    <s v="tiktok"/>
    <s v=""/>
    <s v="768850702491"/>
    <s v="03/01/2026 10:28"/>
  </r>
  <r>
    <x v="8"/>
    <x v="9"/>
    <n v="139"/>
    <n v="1"/>
    <s v="GPG81"/>
    <n v="89"/>
    <n v="0"/>
    <s v="ร้านที่2"/>
    <s v="อ** ล***งทิพย์"/>
    <s v="อุบลราชธานี"/>
    <s v="-"/>
    <s v=""/>
    <s v="03/01/2026 10:27"/>
    <s v="-"/>
    <s v="J&amp;T COD"/>
    <s v="Tiktok"/>
    <s v="จ่ายทีหลัง / COD"/>
    <s v=""/>
    <s v="768843506410"/>
    <s v="03/01/2026 10:27"/>
  </r>
  <r>
    <x v="1"/>
    <x v="1"/>
    <n v="66"/>
    <n v="2"/>
    <s v="GPG80"/>
    <n v="100"/>
    <n v="0"/>
    <s v="ร้านที่2"/>
    <s v="ส***รัตน์ จ***สง"/>
    <s v="เทศบาลนครเชียงใหม่"/>
    <s v="-"/>
    <s v=""/>
    <s v="03/01/2026 10:27"/>
    <s v="-"/>
    <s v="J&amp;T COD"/>
    <s v="Tiktok"/>
    <s v="จ่ายทีหลัง / COD"/>
    <s v=""/>
    <s v="768814390400"/>
    <s v="03/01/2026 10:27"/>
  </r>
  <r>
    <x v="2"/>
    <x v="2"/>
    <n v="68"/>
    <n v="1"/>
    <s v="GPG80"/>
    <n v="100"/>
    <n v="0"/>
    <s v="ร้านที่2"/>
    <s v="ส***รัตน์ จ***สง"/>
    <s v="เทศบาลนครเชียงใหม่"/>
    <s v="-"/>
    <s v=""/>
    <s v="03/01/2026 10:27"/>
    <s v="-"/>
    <s v="J&amp;T COD"/>
    <s v="Tiktok"/>
    <s v="จ่ายทีหลัง / COD"/>
    <s v=""/>
    <s v="768814390400"/>
    <s v="03/01/2026 10:27"/>
  </r>
  <r>
    <x v="1"/>
    <x v="1"/>
    <n v="33"/>
    <n v="5"/>
    <s v="GPG79"/>
    <n v="330"/>
    <n v="0"/>
    <s v="ร้านที่2"/>
    <s v="บ*** ช***นะ"/>
    <s v="สมุทรปราการ"/>
    <s v="-"/>
    <s v=""/>
    <s v="03/01/2026 10:27"/>
    <s v="-"/>
    <s v="J&amp;T Express"/>
    <s v="Tiktok"/>
    <s v="tiktok"/>
    <s v=""/>
    <s v="768891900453"/>
    <s v="03/01/2026 10:27"/>
  </r>
  <r>
    <x v="2"/>
    <x v="2"/>
    <n v="33"/>
    <n v="5"/>
    <s v="GPG79"/>
    <n v="330"/>
    <n v="0"/>
    <s v="ร้านที่2"/>
    <s v="บ*** ช***นะ"/>
    <s v="สมุทรปราการ"/>
    <s v="-"/>
    <s v=""/>
    <s v="03/01/2026 10:27"/>
    <s v="-"/>
    <s v="J&amp;T Express"/>
    <s v="Tiktok"/>
    <s v="tiktok"/>
    <s v=""/>
    <s v="768891900453"/>
    <s v="03/01/2026 10:27"/>
  </r>
  <r>
    <x v="1"/>
    <x v="1"/>
    <n v="66"/>
    <n v="4"/>
    <s v="GPG78"/>
    <n v="200"/>
    <n v="0"/>
    <s v="ร้านที่2"/>
    <s v="ห***ลั่น ม***ี"/>
    <s v="เพชรบูรณ์"/>
    <s v="-"/>
    <s v=""/>
    <s v="03/01/2026 10:26"/>
    <s v="-"/>
    <s v="J&amp;T COD"/>
    <s v="Tiktok"/>
    <s v="จ่ายทีหลัง / COD"/>
    <s v=""/>
    <s v="768832677373"/>
    <s v="03/01/2026 10:26"/>
  </r>
  <r>
    <x v="2"/>
    <x v="2"/>
    <n v="68"/>
    <n v="2"/>
    <s v="GPG78"/>
    <n v="200"/>
    <n v="0"/>
    <s v="ร้านที่2"/>
    <s v="ห***ลั่น ม***ี"/>
    <s v="เพชรบูรณ์"/>
    <s v="-"/>
    <s v=""/>
    <s v="03/01/2026 10:26"/>
    <s v="-"/>
    <s v="J&amp;T COD"/>
    <s v="Tiktok"/>
    <s v="จ่ายทีหลัง / COD"/>
    <s v=""/>
    <s v="768832677373"/>
    <s v="03/01/2026 10:26"/>
  </r>
  <r>
    <x v="0"/>
    <x v="0"/>
    <n v="50"/>
    <n v="6"/>
    <s v="GPG77"/>
    <n v="200"/>
    <n v="0"/>
    <s v="ร้านที่2"/>
    <s v="ช***า ส***ำปัง"/>
    <s v="เทศบาลนครนครราชสีมา"/>
    <s v="-"/>
    <s v=""/>
    <s v="03/01/2026 10:25"/>
    <s v="-"/>
    <s v="J&amp;T COD"/>
    <s v="Tiktok"/>
    <s v="จ่ายทีหลัง / COD"/>
    <s v=""/>
    <s v="768886238433"/>
    <s v="03/01/2026 10:26"/>
  </r>
  <r>
    <x v="18"/>
    <x v="21"/>
    <n v="120"/>
    <n v="1"/>
    <s v="GPG76"/>
    <n v="158"/>
    <n v="0"/>
    <s v="ร้านที่2"/>
    <s v="ส** ช***โภค"/>
    <s v="พระนครศรีอยุธยา"/>
    <s v="-"/>
    <s v=""/>
    <s v="03/01/2026 10:25"/>
    <s v="-"/>
    <s v="Flash Express Thailand"/>
    <s v="Tiktok"/>
    <s v="tiktok"/>
    <s v=""/>
    <s v="THT05052CJ1JU6Z"/>
    <s v="03/01/2026 10:25"/>
  </r>
  <r>
    <x v="17"/>
    <x v="20"/>
    <n v="120"/>
    <n v="1"/>
    <s v="GPG76"/>
    <n v="158"/>
    <n v="0"/>
    <s v="ร้านที่2"/>
    <s v="ส** ช***โภค"/>
    <s v="พระนครศรีอยุธยา"/>
    <s v="-"/>
    <s v=""/>
    <s v="03/01/2026 10:25"/>
    <s v="-"/>
    <s v="Flash Express Thailand"/>
    <s v="Tiktok"/>
    <s v="tiktok"/>
    <s v=""/>
    <s v="THT05052CJ1JU6Z"/>
    <s v="03/01/2026 10:25"/>
  </r>
  <r>
    <x v="0"/>
    <x v="0"/>
    <n v="50"/>
    <n v="6"/>
    <s v="GPG75"/>
    <n v="235"/>
    <n v="35"/>
    <s v="ร้านที่2"/>
    <s v="ค***ชร ก***"/>
    <s v="นนทบุรี"/>
    <s v="-"/>
    <s v=""/>
    <s v="03/01/2026 10:24"/>
    <s v="-"/>
    <s v="Flash Express Thailand"/>
    <s v="Tiktok"/>
    <s v="tiktok"/>
    <s v=""/>
    <s v="THT03062CJ3RZ2Z"/>
    <s v="03/01/2026 10:24"/>
  </r>
  <r>
    <x v="0"/>
    <x v="0"/>
    <n v="50"/>
    <n v="6"/>
    <s v="GPG74"/>
    <n v="229"/>
    <n v="29"/>
    <s v="ร้านที่2"/>
    <s v="ร***าสรรค์ ร***ม้นจริง"/>
    <s v="นครปฐม"/>
    <s v="-"/>
    <s v=""/>
    <s v="03/01/2026 10:23"/>
    <s v="-"/>
    <s v="J&amp;T Express"/>
    <s v="Tiktok"/>
    <s v="tiktok"/>
    <s v=""/>
    <s v="768822428430"/>
    <s v="03/01/2026 10:23"/>
  </r>
  <r>
    <x v="1"/>
    <x v="1"/>
    <n v="66"/>
    <n v="2"/>
    <s v="GPG73"/>
    <n v="100"/>
    <n v="0"/>
    <s v="ร้านที่2"/>
    <s v="ก***ิกา น***ก"/>
    <s v="ชลบุรี"/>
    <s v="-"/>
    <s v=""/>
    <s v="03/01/2026 10:23"/>
    <s v="-"/>
    <s v="J&amp;T Express"/>
    <s v="Tiktok"/>
    <s v="tiktok"/>
    <s v=""/>
    <s v="768846487312"/>
    <s v="03/01/2026 10:23"/>
  </r>
  <r>
    <x v="2"/>
    <x v="2"/>
    <n v="68"/>
    <n v="1"/>
    <s v="GPG73"/>
    <n v="100"/>
    <n v="0"/>
    <s v="ร้านที่2"/>
    <s v="ก***ิกา น***ก"/>
    <s v="ชลบุรี"/>
    <s v="-"/>
    <s v=""/>
    <s v="03/01/2026 10:23"/>
    <s v="-"/>
    <s v="J&amp;T Express"/>
    <s v="Tiktok"/>
    <s v="tiktok"/>
    <s v=""/>
    <s v="768846487312"/>
    <s v="03/01/2026 10:23"/>
  </r>
  <r>
    <x v="5"/>
    <x v="6"/>
    <n v="120"/>
    <n v="1"/>
    <s v="GPG71"/>
    <n v="79"/>
    <n v="0"/>
    <s v="ร้านที่2"/>
    <s v="u***7926667676034"/>
    <s v="ระนอง"/>
    <s v="-"/>
    <s v=""/>
    <s v="03/01/2026 10:23"/>
    <s v="-"/>
    <s v="J&amp;T COD"/>
    <s v="Tiktok"/>
    <s v="จ่ายทีหลัง / COD"/>
    <s v=""/>
    <s v="768811310481"/>
    <s v="03/01/2026 10:23"/>
  </r>
  <r>
    <x v="0"/>
    <x v="0"/>
    <n v="50"/>
    <n v="6"/>
    <s v="GPG70"/>
    <n v="200"/>
    <n v="0"/>
    <s v="ร้านที่2"/>
    <s v="ว***ภรณ์ ก***นธ์"/>
    <s v="บุรีรัมย์"/>
    <s v="-"/>
    <s v=""/>
    <s v="03/01/2026 10:23"/>
    <s v="-"/>
    <s v="J&amp;T Express"/>
    <s v="Tiktok"/>
    <s v="tiktok"/>
    <s v=""/>
    <s v="768855025433"/>
    <s v="03/01/2026 10:22"/>
  </r>
  <r>
    <x v="18"/>
    <x v="21"/>
    <n v="120"/>
    <n v="2"/>
    <s v="GPG69"/>
    <n v="158"/>
    <n v="0"/>
    <s v="ร้านที่2"/>
    <s v="u***7926667676034"/>
    <s v="ระนอง"/>
    <s v="-"/>
    <s v=""/>
    <s v="03/01/2026 10:22"/>
    <s v="-"/>
    <s v="J&amp;T COD"/>
    <s v="Tiktok"/>
    <s v="จ่ายทีหลัง / COD"/>
    <s v=""/>
    <s v="768896495345"/>
    <s v="03/01/2026 10:22"/>
  </r>
  <r>
    <x v="1"/>
    <x v="1"/>
    <n v="66"/>
    <n v="2"/>
    <s v="GPG68"/>
    <n v="100"/>
    <n v="0"/>
    <s v="ร้านที่2"/>
    <s v="จ***ญา"/>
    <s v="กรุงเทพฯ"/>
    <s v="-"/>
    <s v=""/>
    <s v="03/01/2026 11:43"/>
    <s v="-"/>
    <s v="J&amp;T Express"/>
    <s v="Tiktok"/>
    <s v="tiktok"/>
    <s v=""/>
    <s v="768806170462"/>
    <s v="03/01/2026 10:22"/>
  </r>
  <r>
    <x v="2"/>
    <x v="2"/>
    <n v="68"/>
    <n v="1"/>
    <s v="GPG68"/>
    <n v="100"/>
    <n v="0"/>
    <s v="ร้านที่2"/>
    <s v="จ***ญา"/>
    <s v="กรุงเทพฯ"/>
    <s v="-"/>
    <s v=""/>
    <s v="03/01/2026 11:43"/>
    <s v="-"/>
    <s v="J&amp;T Express"/>
    <s v="Tiktok"/>
    <s v="tiktok"/>
    <s v=""/>
    <s v="768806170462"/>
    <s v="03/01/2026 10:22"/>
  </r>
  <r>
    <x v="1"/>
    <x v="1"/>
    <n v="66"/>
    <n v="2"/>
    <s v="GPG67"/>
    <n v="100"/>
    <n v="0"/>
    <s v="ร้านที่2"/>
    <s v="ป***อน อ***ัตน์ ห***ตลาดแม่ปุ้ม ร***ขายของชำตรงข้ามกาแฟยืนกิน"/>
    <s v="ลำปาง"/>
    <s v="-"/>
    <s v=""/>
    <s v="03/01/2026 10:23"/>
    <s v="-"/>
    <s v="J&amp;T Express"/>
    <s v="Tiktok"/>
    <s v="tiktok"/>
    <s v=""/>
    <s v="768858481355"/>
    <s v="03/01/2026 10:21"/>
  </r>
  <r>
    <x v="2"/>
    <x v="2"/>
    <n v="68"/>
    <n v="1"/>
    <s v="GPG67"/>
    <n v="100"/>
    <n v="0"/>
    <s v="ร้านที่2"/>
    <s v="ป***อน อ***ัตน์ ห***ตลาดแม่ปุ้ม ร***ขายของชำตรงข้ามกาแฟยืนกิน"/>
    <s v="ลำปาง"/>
    <s v="-"/>
    <s v=""/>
    <s v="03/01/2026 10:23"/>
    <s v="-"/>
    <s v="J&amp;T Express"/>
    <s v="Tiktok"/>
    <s v="tiktok"/>
    <s v=""/>
    <s v="768858481355"/>
    <s v="03/01/2026 10:21"/>
  </r>
  <r>
    <x v="0"/>
    <x v="0"/>
    <n v="50"/>
    <n v="6"/>
    <s v="GPG66"/>
    <n v="200"/>
    <n v="0"/>
    <s v="ร้านที่2"/>
    <s v="เ***ี ป***อบธรรม"/>
    <s v="กาญจนบุรี"/>
    <s v="-"/>
    <s v=""/>
    <s v="03/01/2026 10:21"/>
    <s v="-"/>
    <s v="J&amp;T COD"/>
    <s v="Tiktok"/>
    <s v="จ่ายทีหลัง / COD"/>
    <s v=""/>
    <s v="768834223415"/>
    <s v="03/01/2026 10:21"/>
  </r>
  <r>
    <x v="1"/>
    <x v="1"/>
    <n v="66"/>
    <n v="2"/>
    <s v="GPG65"/>
    <n v="100"/>
    <n v="0"/>
    <s v="ร้านที่2"/>
    <s v="น***ปริษา ภ***ตชุติกุล"/>
    <s v="ลพบุรี"/>
    <s v="-"/>
    <s v=""/>
    <s v="03/01/2026 10:19"/>
    <s v="-"/>
    <s v="J&amp;T COD"/>
    <s v="Tiktok"/>
    <s v="จ่ายทีหลัง / COD"/>
    <s v=""/>
    <s v="768865686352"/>
    <s v="03/01/2026 10:19"/>
  </r>
  <r>
    <x v="2"/>
    <x v="2"/>
    <n v="68"/>
    <n v="1"/>
    <s v="GPG65"/>
    <n v="100"/>
    <n v="0"/>
    <s v="ร้านที่2"/>
    <s v="น***ปริษา ภ***ตชุติกุล"/>
    <s v="ลพบุรี"/>
    <s v="-"/>
    <s v=""/>
    <s v="03/01/2026 10:19"/>
    <s v="-"/>
    <s v="J&amp;T COD"/>
    <s v="Tiktok"/>
    <s v="จ่ายทีหลัง / COD"/>
    <s v=""/>
    <s v="768865686352"/>
    <s v="03/01/2026 10:19"/>
  </r>
  <r>
    <x v="0"/>
    <x v="0"/>
    <n v="50"/>
    <n v="6"/>
    <s v="GPG64"/>
    <n v="200"/>
    <n v="0"/>
    <s v="ร้านที่2"/>
    <s v="N**"/>
    <s v="จันทบุรี"/>
    <s v="-"/>
    <s v=""/>
    <s v="03/01/2026 10:19"/>
    <s v="-"/>
    <s v="J&amp;T COD"/>
    <s v="Tiktok"/>
    <s v="จ่ายทีหลัง / COD"/>
    <s v=""/>
    <s v="768893348440"/>
    <s v="03/01/2026 10:19"/>
  </r>
  <r>
    <x v="1"/>
    <x v="1"/>
    <n v="66"/>
    <n v="6"/>
    <s v="GPG61"/>
    <n v="399"/>
    <n v="0"/>
    <s v="ร้านที่2"/>
    <s v="ส** ช***โภค"/>
    <s v="พระนครศรีอยุธยา"/>
    <s v="-"/>
    <s v=""/>
    <s v="03/01/2026 10:18"/>
    <s v="-"/>
    <s v="Flash Express Thailand"/>
    <s v="Tiktok"/>
    <s v="tiktok"/>
    <s v=""/>
    <s v="THT05052CJ1SA0Z"/>
    <s v="03/01/2026 10:17"/>
  </r>
  <r>
    <x v="2"/>
    <x v="2"/>
    <n v="68"/>
    <n v="3"/>
    <s v="GPG61"/>
    <n v="399"/>
    <n v="0"/>
    <s v="ร้านที่2"/>
    <s v="ส** ช***โภค"/>
    <s v="พระนครศรีอยุธยา"/>
    <s v="-"/>
    <s v=""/>
    <s v="03/01/2026 10:18"/>
    <s v="-"/>
    <s v="Flash Express Thailand"/>
    <s v="Tiktok"/>
    <s v="tiktok"/>
    <s v=""/>
    <s v="THT05052CJ1SA0Z"/>
    <s v="03/01/2026 10:17"/>
  </r>
  <r>
    <x v="4"/>
    <x v="4"/>
    <n v="120"/>
    <n v="1"/>
    <s v="GPG61"/>
    <n v="399"/>
    <n v="0"/>
    <s v="ร้านที่2"/>
    <s v="ส** ช***โภค"/>
    <s v="พระนครศรีอยุธยา"/>
    <s v="-"/>
    <s v=""/>
    <s v="03/01/2026 10:18"/>
    <s v="-"/>
    <s v="Flash Express Thailand"/>
    <s v="Tiktok"/>
    <s v="tiktok"/>
    <s v=""/>
    <s v="THT05052CJ1SA0Z"/>
    <s v="03/01/2026 10:17"/>
  </r>
  <r>
    <x v="0"/>
    <x v="0"/>
    <n v="50"/>
    <n v="12"/>
    <s v="GPG60"/>
    <n v="400"/>
    <n v="0"/>
    <s v="ร้านที่2"/>
    <s v="อ***รา เ***ทอง"/>
    <s v="ลพบุรี"/>
    <s v="-"/>
    <s v=""/>
    <s v="03/01/2026 10:17"/>
    <s v="-"/>
    <s v="J&amp;T COD"/>
    <s v="Tiktok"/>
    <s v="จ่ายทีหลัง / COD"/>
    <s v=""/>
    <s v="768808030502"/>
    <s v="03/01/2026 10:17"/>
  </r>
  <r>
    <x v="0"/>
    <x v="0"/>
    <n v="50"/>
    <n v="6"/>
    <s v="GPG59"/>
    <n v="200"/>
    <n v="0"/>
    <s v="ร้านที่2"/>
    <s v="จ***ตต์ น***ละออ"/>
    <s v="กรุงเทพฯ"/>
    <s v="-"/>
    <s v=""/>
    <s v="03/01/2026 10:16"/>
    <s v="-"/>
    <s v="J&amp;T COD"/>
    <s v="Tiktok"/>
    <s v="จ่ายทีหลัง / COD"/>
    <s v=""/>
    <s v="768887821424"/>
    <s v="03/01/2026 10:16"/>
  </r>
  <r>
    <x v="0"/>
    <x v="0"/>
    <n v="50"/>
    <n v="6"/>
    <s v="GPG58"/>
    <n v="200"/>
    <n v="0"/>
    <s v="ร้านที่2"/>
    <s v="c***ewan"/>
    <s v="กรุงเทพฯ"/>
    <s v="-"/>
    <s v=""/>
    <s v="03/01/2026 10:15"/>
    <s v="-"/>
    <s v="J&amp;T COD"/>
    <s v="Tiktok"/>
    <s v="จ่ายทีหลัง / COD"/>
    <s v=""/>
    <s v="768857140435"/>
    <s v="03/01/2026 10:15"/>
  </r>
  <r>
    <x v="0"/>
    <x v="0"/>
    <n v="50"/>
    <n v="6"/>
    <s v="GPG57"/>
    <n v="200"/>
    <n v="0"/>
    <s v="ร้านที่2"/>
    <s v="จ***ณี"/>
    <s v="เทศบาลนครนครศรีธรรมราช"/>
    <s v="-"/>
    <s v=""/>
    <s v="03/01/2026 10:14"/>
    <s v="-"/>
    <s v="J&amp;T Express"/>
    <s v="Tiktok"/>
    <s v="tiktok"/>
    <s v=""/>
    <s v="768890829416"/>
    <s v="03/01/2026 10:14"/>
  </r>
  <r>
    <x v="9"/>
    <x v="10"/>
    <n v="139"/>
    <n v="1"/>
    <s v="GPG56"/>
    <n v="123.99"/>
    <n v="15"/>
    <s v="ร้านที่2"/>
    <s v="ช***านันต์"/>
    <s v="กรุงเทพฯ"/>
    <s v="-"/>
    <s v=""/>
    <s v="03/01/2026 10:04"/>
    <s v="-"/>
    <s v="J&amp;T COD"/>
    <s v="Tiktok"/>
    <s v="จ่ายทีหลัง / COD"/>
    <s v=""/>
    <s v="768880491363"/>
    <s v="03/01/2026 10:14"/>
  </r>
  <r>
    <x v="0"/>
    <x v="0"/>
    <n v="50"/>
    <n v="6"/>
    <s v="GPG55"/>
    <n v="200"/>
    <n v="0"/>
    <s v="ร้านที่2"/>
    <s v="ย*** ธ***าร"/>
    <s v="สมุทรปราการ"/>
    <s v="-"/>
    <s v=""/>
    <s v="03/01/2026 10:14"/>
    <s v="-"/>
    <s v="J&amp;T COD"/>
    <s v="Tiktok"/>
    <s v="จ่ายทีหลัง / COD"/>
    <s v=""/>
    <s v="768825022420"/>
    <s v="03/01/2026 10:14"/>
  </r>
  <r>
    <x v="1"/>
    <x v="1"/>
    <n v="66"/>
    <n v="2"/>
    <s v="GPG54"/>
    <n v="100"/>
    <n v="0"/>
    <s v="ร้านที่2"/>
    <s v="ค***วัญรักษ์ เ***นน้อย"/>
    <s v="ราชบุรี"/>
    <s v="-"/>
    <s v=""/>
    <s v="03/01/2026 10:12"/>
    <s v="-"/>
    <s v="J&amp;T Express"/>
    <s v="Tiktok"/>
    <s v="tiktok"/>
    <s v="ไม่รับไส้กาแฟนะคะ"/>
    <s v="768817904433"/>
    <s v="03/01/2026 10:12"/>
  </r>
  <r>
    <x v="2"/>
    <x v="2"/>
    <n v="68"/>
    <n v="1"/>
    <s v="GPG54"/>
    <n v="100"/>
    <n v="0"/>
    <s v="ร้านที่2"/>
    <s v="ค***วัญรักษ์ เ***นน้อย"/>
    <s v="ราชบุรี"/>
    <s v="-"/>
    <s v=""/>
    <s v="03/01/2026 10:12"/>
    <s v="-"/>
    <s v="J&amp;T Express"/>
    <s v="Tiktok"/>
    <s v="tiktok"/>
    <s v="ไม่รับไส้กาแฟนะคะ"/>
    <s v="768817904433"/>
    <s v="03/01/2026 10:12"/>
  </r>
  <r>
    <x v="0"/>
    <x v="0"/>
    <n v="50"/>
    <n v="6"/>
    <s v="GPG53"/>
    <n v="200"/>
    <n v="0"/>
    <s v="ร้านที่2"/>
    <s v="ธ***ารัตน์ ท***้ม"/>
    <s v="ชลบุรี"/>
    <s v="-"/>
    <s v=""/>
    <s v="03/01/2026 10:12"/>
    <s v="-"/>
    <s v="J&amp;T Express"/>
    <s v="Tiktok"/>
    <s v="tiktok"/>
    <s v=""/>
    <s v="768817332500"/>
    <s v="03/01/2026 10:12"/>
  </r>
  <r>
    <x v="3"/>
    <x v="5"/>
    <n v="66.333333333333329"/>
    <n v="3"/>
    <s v="GPG52"/>
    <n v="250"/>
    <n v="0"/>
    <s v="ร้านที่2"/>
    <s v="ก***นา ท***ินทร์อาจ"/>
    <s v="เชียงใหม่"/>
    <s v="-"/>
    <s v=""/>
    <s v="03/01/2026 10:11"/>
    <s v="-"/>
    <s v="J&amp;T Express"/>
    <s v="Tiktok"/>
    <s v="tiktok"/>
    <s v=""/>
    <s v="768832260335"/>
    <s v="03/01/2026 10:11"/>
  </r>
  <r>
    <x v="1"/>
    <x v="1"/>
    <n v="33"/>
    <n v="5"/>
    <s v="GPG51"/>
    <n v="330"/>
    <n v="0"/>
    <s v="ร้านที่2"/>
    <s v="ป***ชาติ ส***ยคำพา"/>
    <s v="สระบุรี"/>
    <s v="-"/>
    <s v=""/>
    <s v="03/01/2026 10:11"/>
    <s v="-"/>
    <s v="J&amp;T COD"/>
    <s v="Tiktok"/>
    <s v="จ่ายทีหลัง / COD"/>
    <s v=""/>
    <s v="768893289360"/>
    <s v="03/01/2026 10:11"/>
  </r>
  <r>
    <x v="2"/>
    <x v="2"/>
    <n v="33"/>
    <n v="5"/>
    <s v="GPG51"/>
    <n v="330"/>
    <n v="0"/>
    <s v="ร้านที่2"/>
    <s v="ป***ชาติ ส***ยคำพา"/>
    <s v="สระบุรี"/>
    <s v="-"/>
    <s v=""/>
    <s v="03/01/2026 10:11"/>
    <s v="-"/>
    <s v="J&amp;T COD"/>
    <s v="Tiktok"/>
    <s v="จ่ายทีหลัง / COD"/>
    <s v=""/>
    <s v="768893289360"/>
    <s v="03/01/2026 10:11"/>
  </r>
  <r>
    <x v="1"/>
    <x v="1"/>
    <n v="33"/>
    <n v="10"/>
    <s v="GPG49"/>
    <n v="660"/>
    <n v="0"/>
    <s v="ร้านที่2"/>
    <s v="เ***ิรา จ***าคะ"/>
    <s v="กรุงเทพมหานคร"/>
    <s v="-"/>
    <s v=""/>
    <s v="03/01/2026 10:11"/>
    <s v="-"/>
    <s v="J&amp;T Express"/>
    <s v="Tiktok"/>
    <s v="tiktok"/>
    <s v=""/>
    <s v="768856093353"/>
    <s v="03/01/2026 10:11"/>
  </r>
  <r>
    <x v="2"/>
    <x v="2"/>
    <n v="33"/>
    <n v="10"/>
    <s v="GPG49"/>
    <n v="660"/>
    <n v="0"/>
    <s v="ร้านที่2"/>
    <s v="เ***ิรา จ***าคะ"/>
    <s v="กรุงเทพมหานคร"/>
    <s v="-"/>
    <s v=""/>
    <s v="03/01/2026 10:11"/>
    <s v="-"/>
    <s v="J&amp;T Express"/>
    <s v="Tiktok"/>
    <s v="tiktok"/>
    <s v=""/>
    <s v="768856093353"/>
    <s v="03/01/2026 10:11"/>
  </r>
  <r>
    <x v="0"/>
    <x v="0"/>
    <n v="33.333333333333336"/>
    <n v="6"/>
    <s v="GPG48"/>
    <n v="200"/>
    <n v="0"/>
    <s v="ร้านที่2"/>
    <s v="อ***วรรณ จ***ภัทร์"/>
    <s v="กรุงเทพฯ"/>
    <s v="-"/>
    <s v=""/>
    <s v="03/01/2026 10:11"/>
    <s v="-"/>
    <s v="J&amp;T COD"/>
    <s v="Tiktok"/>
    <s v="จ่ายทีหลัง / COD"/>
    <s v=""/>
    <s v="768889432452"/>
    <s v="03/01/2026 10:11"/>
  </r>
  <r>
    <x v="0"/>
    <x v="0"/>
    <n v="33.333333333333336"/>
    <n v="3"/>
    <s v="GPG46"/>
    <n v="100"/>
    <n v="0"/>
    <s v="ร้านที่2"/>
    <s v="น***"/>
    <s v="สุพรรณบุรี"/>
    <s v="-"/>
    <s v=""/>
    <s v="03/01/2026 10:10"/>
    <s v="-"/>
    <s v="J&amp;T COD"/>
    <s v="Tiktok"/>
    <s v="จ่ายทีหลัง / COD"/>
    <s v=""/>
    <s v="768822435452"/>
    <s v="03/01/2026 10:10"/>
  </r>
  <r>
    <x v="8"/>
    <x v="9"/>
    <n v="139"/>
    <n v="1"/>
    <s v="GPG45"/>
    <n v="108.99"/>
    <n v="0"/>
    <s v="ร้านที่2"/>
    <s v="แ***มลิเวอร์"/>
    <s v="นครราชสีมา"/>
    <s v="-"/>
    <s v=""/>
    <s v="03/01/2026 10:08"/>
    <s v="-"/>
    <s v="J&amp;T COD"/>
    <s v="Tiktok"/>
    <s v="จ่ายทีหลัง / COD"/>
    <s v=""/>
    <s v="768810502412"/>
    <s v="03/01/2026 10:08"/>
  </r>
  <r>
    <x v="1"/>
    <x v="1"/>
    <n v="66"/>
    <n v="4"/>
    <s v="GPG43"/>
    <n v="200"/>
    <n v="0"/>
    <s v="ร้านที่2"/>
    <s v="ร***นท์ เ***บุตร"/>
    <s v="เลย"/>
    <s v="-"/>
    <s v=""/>
    <s v="03/01/2026 10:07"/>
    <s v="-"/>
    <s v="J&amp;T COD"/>
    <s v="Tiktok"/>
    <s v="จ่ายทีหลัง / COD"/>
    <s v=""/>
    <s v="768821264400"/>
    <s v="03/01/2026 10:08"/>
  </r>
  <r>
    <x v="2"/>
    <x v="2"/>
    <n v="68"/>
    <n v="2"/>
    <s v="GPG43"/>
    <n v="200"/>
    <n v="0"/>
    <s v="ร้านที่2"/>
    <s v="ร***นท์ เ***บุตร"/>
    <s v="เลย"/>
    <s v="-"/>
    <s v=""/>
    <s v="03/01/2026 10:07"/>
    <s v="-"/>
    <s v="J&amp;T COD"/>
    <s v="Tiktok"/>
    <s v="จ่ายทีหลัง / COD"/>
    <s v=""/>
    <s v="768821264400"/>
    <s v="03/01/2026 10:08"/>
  </r>
  <r>
    <x v="8"/>
    <x v="9"/>
    <n v="139"/>
    <n v="2"/>
    <s v="GPG42"/>
    <n v="217.98"/>
    <n v="0"/>
    <s v="ร้านที่2"/>
    <s v="ส***นี ก***ิ่ม"/>
    <s v="ปราจีนบุรี"/>
    <s v="-"/>
    <s v=""/>
    <s v="03/01/2026 10:07"/>
    <s v="-"/>
    <s v="J&amp;T COD"/>
    <s v="Tiktok"/>
    <s v="จ่ายทีหลัง / COD"/>
    <s v=""/>
    <s v="768865905415"/>
    <s v="03/01/2026 10:07"/>
  </r>
  <r>
    <x v="0"/>
    <x v="0"/>
    <n v="40"/>
    <n v="10"/>
    <s v="GPG41"/>
    <n v="330"/>
    <n v="0"/>
    <s v="ร้านที่2"/>
    <s v="ณ***าญจน์ โ***จันทร์"/>
    <s v="ร้อยเอ็ด"/>
    <s v="-"/>
    <s v=""/>
    <s v="03/01/2026 10:06"/>
    <s v="-"/>
    <s v="J&amp;T COD"/>
    <s v="Tiktok"/>
    <s v="จ่ายทีหลัง / COD"/>
    <s v=""/>
    <s v="768834154502"/>
    <s v="03/01/2026 10:06"/>
  </r>
  <r>
    <x v="1"/>
    <x v="1"/>
    <n v="66"/>
    <n v="2"/>
    <s v="GPG40"/>
    <n v="100"/>
    <n v="0"/>
    <s v="ร้านที่2"/>
    <s v="ร***ตะวัน  ร***ขายน้ำริมทาง"/>
    <s v="นครนายก"/>
    <s v="-"/>
    <s v=""/>
    <s v="03/01/2026 10:05"/>
    <s v="-"/>
    <s v="J&amp;T COD"/>
    <s v="Tiktok"/>
    <s v="จ่ายทีหลัง / COD"/>
    <s v=""/>
    <s v="768889689330"/>
    <s v="03/01/2026 10:05"/>
  </r>
  <r>
    <x v="2"/>
    <x v="2"/>
    <n v="68"/>
    <n v="1"/>
    <s v="GPG40"/>
    <n v="100"/>
    <n v="0"/>
    <s v="ร้านที่2"/>
    <s v="ร***ตะวัน  ร***ขายน้ำริมทาง"/>
    <s v="นครนายก"/>
    <s v="-"/>
    <s v=""/>
    <s v="03/01/2026 10:05"/>
    <s v="-"/>
    <s v="J&amp;T COD"/>
    <s v="Tiktok"/>
    <s v="จ่ายทีหลัง / COD"/>
    <s v=""/>
    <s v="768889689330"/>
    <s v="03/01/2026 10:05"/>
  </r>
  <r>
    <x v="11"/>
    <x v="26"/>
    <n v="120"/>
    <n v="3"/>
    <s v="GPG37"/>
    <n v="258"/>
    <n v="0"/>
    <s v="ร้านที่2"/>
    <s v="N***on"/>
    <s v="นนทบุรี"/>
    <s v="-"/>
    <s v=""/>
    <s v="03/01/2026 10:03"/>
    <s v="-"/>
    <s v="J&amp;T COD"/>
    <s v="Tiktok"/>
    <s v="จ่ายทีหลัง / COD"/>
    <s v=""/>
    <s v="768805472503"/>
    <s v="03/01/2026 10:03"/>
  </r>
  <r>
    <x v="1"/>
    <x v="1"/>
    <n v="66"/>
    <n v="2"/>
    <s v="GPG36"/>
    <n v="138"/>
    <n v="38"/>
    <s v="ร้านที่2"/>
    <s v="น***ช  ด***ทอง"/>
    <s v="ปราจีนบุรี"/>
    <s v="-"/>
    <s v=""/>
    <s v="03/01/2026 10:03"/>
    <s v="-"/>
    <s v="J&amp;T COD"/>
    <s v="Tiktok"/>
    <s v="จ่ายทีหลัง / COD"/>
    <s v=""/>
    <s v="768831794404"/>
    <s v="03/01/2026 10:03"/>
  </r>
  <r>
    <x v="2"/>
    <x v="2"/>
    <n v="68"/>
    <n v="1"/>
    <s v="GPG36"/>
    <n v="138"/>
    <n v="38"/>
    <s v="ร้านที่2"/>
    <s v="น***ช  ด***ทอง"/>
    <s v="ปราจีนบุรี"/>
    <s v="-"/>
    <s v=""/>
    <s v="03/01/2026 10:03"/>
    <s v="-"/>
    <s v="J&amp;T COD"/>
    <s v="Tiktok"/>
    <s v="จ่ายทีหลัง / COD"/>
    <s v=""/>
    <s v="768831794404"/>
    <s v="03/01/2026 10:03"/>
  </r>
  <r>
    <x v="0"/>
    <x v="0"/>
    <n v="33.333333333333336"/>
    <n v="6"/>
    <s v="GPG35"/>
    <n v="200"/>
    <n v="0"/>
    <s v="ร้านที่2"/>
    <s v="ส***รัตน์ จ***สง"/>
    <s v="เทศบาลนครเชียงใหม่"/>
    <s v="-"/>
    <s v=""/>
    <s v="03/01/2026 10:01"/>
    <s v="-"/>
    <s v="J&amp;T COD"/>
    <s v="Tiktok"/>
    <s v="จ่ายทีหลัง / COD"/>
    <s v=""/>
    <s v="768801825470"/>
    <s v="03/01/2026 10:01"/>
  </r>
  <r>
    <x v="6"/>
    <x v="7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7"/>
    <x v="8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8"/>
    <x v="9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9"/>
    <x v="10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6"/>
    <x v="7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7"/>
    <x v="8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8"/>
    <x v="9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9"/>
    <x v="10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6"/>
    <x v="7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7"/>
    <x v="8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8"/>
    <x v="9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9"/>
    <x v="10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6"/>
    <x v="7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7"/>
    <x v="8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8"/>
    <x v="9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9"/>
    <x v="10"/>
    <n v="139"/>
    <n v="1"/>
    <s v="GPG34"/>
    <n v="1714"/>
    <n v="13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3/01/2026 10:01"/>
    <s v="-"/>
    <s v="Kerry_dropoff"/>
    <s v="Lazada"/>
    <s v="lazada"/>
    <s v=""/>
    <s v="LEXPU0644238310"/>
    <s v="03/01/2026 10:01"/>
  </r>
  <r>
    <x v="3"/>
    <x v="5"/>
    <n v="66.333333333333329"/>
    <n v="3"/>
    <s v="GPG33"/>
    <n v="152"/>
    <n v="0"/>
    <s v="ร้านที่3"/>
    <s v="ดารุณี กาศโอสถ"/>
    <s v="459/424 หมู่บ้านชินลาภซอย7(ฝั่งขวามือ) หมู่7  ถ.มิตรภาพ ต.สมอแข_x000a__x000a_เมืองพิษณุโลก/ Mueang Phitsanulokพิษณุโลก/ Phitsanulok_x000a_65000"/>
    <s v="65000"/>
    <s v="660818052637"/>
    <s v="03/01/2026 09:59"/>
    <s v="-"/>
    <s v="Kerry_dropoff"/>
    <s v="Lazada"/>
    <s v="lazada"/>
    <s v=""/>
    <s v="LEXPU0644265178"/>
    <s v="03/01/2026 09:58"/>
  </r>
  <r>
    <x v="0"/>
    <x v="0"/>
    <n v="50"/>
    <n v="12"/>
    <s v="GPG32"/>
    <n v="400"/>
    <n v="0"/>
    <s v="ร้านที่2"/>
    <s v="น*** เ***ยงไกร​ ธ***กิจยิ่งยง"/>
    <s v="กรุงเทพฯ"/>
    <s v="-"/>
    <s v=""/>
    <s v="03/01/2026 09:58"/>
    <s v="-"/>
    <s v="J&amp;T COD"/>
    <s v="Tiktok"/>
    <s v="จ่ายทีหลัง / COD"/>
    <s v=""/>
    <s v="768804951493"/>
    <s v="03/01/2026 09:58"/>
  </r>
  <r>
    <x v="0"/>
    <x v="0"/>
    <n v="40"/>
    <n v="30"/>
    <s v="GPG31"/>
    <n v="1075"/>
    <n v="0"/>
    <s v="ร้านที่2"/>
    <s v="ว***ยา เ***นเพชร"/>
    <s v="สุพรรณบุรี"/>
    <s v="-"/>
    <s v=""/>
    <s v="03/01/2026 09:58"/>
    <s v="-"/>
    <s v="Flash Express Thailand COD"/>
    <s v="Tiktok"/>
    <s v="จ่ายทีหลัง / COD"/>
    <s v=""/>
    <s v="THT14092CM7441Z"/>
    <s v="03/01/2026 09:58"/>
  </r>
  <r>
    <x v="3"/>
    <x v="5"/>
    <n v="120"/>
    <n v="1"/>
    <s v="GPG31"/>
    <n v="1075"/>
    <n v="0"/>
    <s v="ร้านที่2"/>
    <s v="ว***ยา เ***นเพชร"/>
    <s v="สุพรรณบุรี"/>
    <s v="-"/>
    <s v=""/>
    <s v="03/01/2026 09:58"/>
    <s v="-"/>
    <s v="Flash Express Thailand COD"/>
    <s v="Tiktok"/>
    <s v="จ่ายทีหลัง / COD"/>
    <s v=""/>
    <s v="THT14092CM7441Z"/>
    <s v="03/01/2026 09:58"/>
  </r>
  <r>
    <x v="3"/>
    <x v="5"/>
    <n v="120"/>
    <n v="5"/>
    <s v="GPG30"/>
    <n v="425"/>
    <n v="0"/>
    <s v="ร้านที่2"/>
    <s v="ล***มี"/>
    <s v="ประจวบคีรีขันธ์"/>
    <s v="-"/>
    <s v=""/>
    <s v="03/01/2026 09:57"/>
    <s v="-"/>
    <s v="J&amp;T COD"/>
    <s v="Tiktok"/>
    <s v="จ่ายทีหลัง / COD"/>
    <s v=""/>
    <s v="768899582356"/>
    <s v="03/01/2026 09:57"/>
  </r>
  <r>
    <x v="3"/>
    <x v="5"/>
    <n v="120"/>
    <n v="1"/>
    <s v="GPG29"/>
    <n v="85"/>
    <n v="0"/>
    <s v="ร้านที่2"/>
    <s v="ว***ฒน์ บ***อม"/>
    <s v="เลย"/>
    <s v="-"/>
    <s v=""/>
    <s v="03/01/2026 09:56"/>
    <s v="-"/>
    <s v="J&amp;T COD"/>
    <s v="Tiktok"/>
    <s v="จ่ายทีหลัง / COD"/>
    <s v=""/>
    <s v="768831383331"/>
    <s v="03/01/2026 09:56"/>
  </r>
  <r>
    <x v="3"/>
    <x v="5"/>
    <n v="120"/>
    <n v="1"/>
    <s v="GPG28"/>
    <n v="85"/>
    <n v="0"/>
    <s v="ร้านที่2"/>
    <s v="น***ยาผาริการ"/>
    <s v="สมุทรสาคร"/>
    <s v="-"/>
    <s v=""/>
    <s v="03/01/2026 09:56"/>
    <s v="-"/>
    <s v="J&amp;T COD"/>
    <s v="Tiktok"/>
    <s v="จ่ายทีหลัง / COD"/>
    <s v=""/>
    <s v="768878863336"/>
    <s v="03/01/2026 09:56"/>
  </r>
  <r>
    <x v="3"/>
    <x v="5"/>
    <n v="120"/>
    <n v="1"/>
    <s v="GPG27"/>
    <n v="91"/>
    <n v="6"/>
    <s v="ร้านที่2"/>
    <s v="น***ดา ย***นท์"/>
    <s v="สมุทรปราการ"/>
    <s v="-"/>
    <s v=""/>
    <s v="03/01/2026 09:56"/>
    <s v="-"/>
    <s v="J&amp;T COD"/>
    <s v="Tiktok"/>
    <s v="จ่ายทีหลัง / COD"/>
    <s v=""/>
    <s v="768868585332"/>
    <s v="03/01/2026 09:56"/>
  </r>
  <r>
    <x v="0"/>
    <x v="0"/>
    <n v="33.333333333333336"/>
    <n v="3"/>
    <s v="GPG26"/>
    <n v="100"/>
    <n v="0"/>
    <s v="ร้านที่2"/>
    <s v="ห*** ส***วงค"/>
    <s v="ปทุมธานี"/>
    <s v="-"/>
    <s v=""/>
    <s v="03/01/2026 09:56"/>
    <s v="-"/>
    <s v="Flash Express Thailand COD"/>
    <s v="Tiktok"/>
    <s v="จ่ายทีหลัง / COD"/>
    <s v=""/>
    <s v="THT04022CJ5162Z"/>
    <s v="03/01/2026 09:56"/>
  </r>
  <r>
    <x v="1"/>
    <x v="1"/>
    <n v="66"/>
    <n v="2"/>
    <s v="GPG25"/>
    <n v="100"/>
    <n v="0"/>
    <s v="ร้านที่2"/>
    <s v="j***apa"/>
    <s v="นครนายก"/>
    <s v="-"/>
    <s v=""/>
    <s v="03/01/2026 09:56"/>
    <s v="-"/>
    <s v="J&amp;T Express"/>
    <s v="Tiktok"/>
    <s v="tiktok"/>
    <s v=""/>
    <s v="768863988406"/>
    <s v="03/01/2026 09:56"/>
  </r>
  <r>
    <x v="2"/>
    <x v="2"/>
    <n v="68"/>
    <n v="1"/>
    <s v="GPG25"/>
    <n v="100"/>
    <n v="0"/>
    <s v="ร้านที่2"/>
    <s v="j***apa"/>
    <s v="นครนายก"/>
    <s v="-"/>
    <s v=""/>
    <s v="03/01/2026 09:56"/>
    <s v="-"/>
    <s v="J&amp;T Express"/>
    <s v="Tiktok"/>
    <s v="tiktok"/>
    <s v=""/>
    <s v="768863988406"/>
    <s v="03/01/2026 09:56"/>
  </r>
  <r>
    <x v="3"/>
    <x v="5"/>
    <n v="120"/>
    <n v="1"/>
    <s v="GPG24"/>
    <n v="85"/>
    <n v="0"/>
    <s v="ร้านที่2"/>
    <s v="B***eer’Shop"/>
    <s v="ลำปาง"/>
    <s v="-"/>
    <s v=""/>
    <s v="03/01/2026 09:55"/>
    <s v="-"/>
    <s v="J&amp;T Express"/>
    <s v="Tiktok"/>
    <s v="tiktok"/>
    <s v=""/>
    <s v="768836064356"/>
    <s v="03/01/2026 09:55"/>
  </r>
  <r>
    <x v="1"/>
    <x v="1"/>
    <n v="66"/>
    <n v="2"/>
    <s v="GPG21"/>
    <n v="100"/>
    <n v="0"/>
    <s v="ร้านที่2"/>
    <s v="น***าวจิรพันธ์ โ***์เพ็ชร"/>
    <s v="เทศบาลนครสุราษฎร์ธานี"/>
    <s v="-"/>
    <s v=""/>
    <s v="03/01/2026 09:54"/>
    <s v="-"/>
    <s v="J&amp;T COD"/>
    <s v="Tiktok"/>
    <s v="จ่ายทีหลัง / COD"/>
    <s v=""/>
    <s v="768816184393"/>
    <s v="03/01/2026 09:54"/>
  </r>
  <r>
    <x v="2"/>
    <x v="2"/>
    <n v="68"/>
    <n v="1"/>
    <s v="GPG21"/>
    <n v="100"/>
    <n v="0"/>
    <s v="ร้านที่2"/>
    <s v="น***าวจิรพันธ์ โ***์เพ็ชร"/>
    <s v="เทศบาลนครสุราษฎร์ธานี"/>
    <s v="-"/>
    <s v=""/>
    <s v="03/01/2026 09:54"/>
    <s v="-"/>
    <s v="J&amp;T COD"/>
    <s v="Tiktok"/>
    <s v="จ่ายทีหลัง / COD"/>
    <s v=""/>
    <s v="768816184393"/>
    <s v="03/01/2026 09:54"/>
  </r>
  <r>
    <x v="0"/>
    <x v="0"/>
    <n v="50"/>
    <n v="6"/>
    <s v="GPG20"/>
    <n v="200"/>
    <n v="0"/>
    <s v="ร้านที่2"/>
    <s v="ศ***ร ส***จ"/>
    <s v="เพชรบุรี"/>
    <s v="-"/>
    <s v=""/>
    <s v="03/01/2026 09:53"/>
    <s v="-"/>
    <s v="J&amp;T COD"/>
    <s v="Tiktok"/>
    <s v="จ่ายทีหลัง / COD"/>
    <s v=""/>
    <s v="768837232472"/>
    <s v="03/01/2026 09:54"/>
  </r>
  <r>
    <x v="0"/>
    <x v="0"/>
    <n v="50"/>
    <n v="6"/>
    <s v="GPG19"/>
    <n v="200"/>
    <n v="0"/>
    <s v="ร้านที่2"/>
    <s v="ม***มแว่นแก้ว"/>
    <s v="ชัยภูมิ"/>
    <s v="-"/>
    <s v=""/>
    <s v="03/01/2026 09:53"/>
    <s v="-"/>
    <s v="J&amp;T COD"/>
    <s v="Tiktok"/>
    <s v="จ่ายทีหลัง / COD"/>
    <s v=""/>
    <s v="768833836470"/>
    <s v="03/01/2026 09:53"/>
  </r>
  <r>
    <x v="0"/>
    <x v="0"/>
    <n v="33.333333333333336"/>
    <n v="3"/>
    <s v="GPG18"/>
    <n v="100"/>
    <n v="0"/>
    <s v="ร้านที่2"/>
    <s v="ป***อร ข***ุช"/>
    <s v="ราชบุรี"/>
    <s v="-"/>
    <s v=""/>
    <s v="03/01/2026 09:53"/>
    <s v="-"/>
    <s v="J&amp;T COD"/>
    <s v="Tiktok"/>
    <s v="จ่ายทีหลัง / COD"/>
    <s v=""/>
    <s v="768849950433"/>
    <s v="03/01/2026 09:53"/>
  </r>
  <r>
    <x v="7"/>
    <x v="8"/>
    <n v="139"/>
    <n v="1"/>
    <s v="GPG16"/>
    <n v="178"/>
    <n v="0"/>
    <s v="ร้านที่2"/>
    <s v="แ**"/>
    <s v="สุราษฎร์ธานี"/>
    <s v="-"/>
    <s v=""/>
    <s v="03/01/2026 09:51"/>
    <s v="-"/>
    <s v="J&amp;T COD"/>
    <s v="Tiktok"/>
    <s v="จ่ายทีหลัง / COD"/>
    <s v=""/>
    <s v="768876887354"/>
    <s v="03/01/2026 09:51"/>
  </r>
  <r>
    <x v="9"/>
    <x v="10"/>
    <n v="139"/>
    <n v="1"/>
    <s v="GPG16"/>
    <n v="178"/>
    <n v="0"/>
    <s v="ร้านที่2"/>
    <s v="แ**"/>
    <s v="สุราษฎร์ธานี"/>
    <s v="-"/>
    <s v=""/>
    <s v="03/01/2026 09:51"/>
    <s v="-"/>
    <s v="J&amp;T COD"/>
    <s v="Tiktok"/>
    <s v="จ่ายทีหลัง / COD"/>
    <s v=""/>
    <s v="768876887354"/>
    <s v="03/01/2026 09:51"/>
  </r>
  <r>
    <x v="7"/>
    <x v="8"/>
    <n v="139"/>
    <n v="1"/>
    <s v="GPG15"/>
    <n v="99"/>
    <n v="10"/>
    <s v="ร้านที่2"/>
    <s v="ล***ณา ล***นาค"/>
    <s v="สุรินทร์"/>
    <s v="-"/>
    <s v=""/>
    <s v="03/01/2026 09:51"/>
    <s v="-"/>
    <s v="Flash Express Thailand COD"/>
    <s v="Tiktok"/>
    <s v="จ่ายทีหลัง / COD"/>
    <s v=""/>
    <s v="THT29052CJ0KS6Z"/>
    <s v="03/01/2026 09:51"/>
  </r>
  <r>
    <x v="1"/>
    <x v="1"/>
    <n v="66"/>
    <n v="2"/>
    <s v="GPG14"/>
    <n v="200"/>
    <n v="0"/>
    <s v="ร้านที่2"/>
    <s v="เ***ลักษณ์ ผ***ว"/>
    <s v="อุบลราชธานี"/>
    <s v="-"/>
    <s v=""/>
    <s v="03/01/2026 09:49"/>
    <s v="-"/>
    <s v="J&amp;T COD"/>
    <s v="Tiktok"/>
    <s v="จ่ายทีหลัง / COD"/>
    <s v=""/>
    <s v="768865053412"/>
    <s v="03/01/2026 09:50"/>
  </r>
  <r>
    <x v="2"/>
    <x v="2"/>
    <n v="68"/>
    <n v="1"/>
    <s v="GPG14"/>
    <n v="200"/>
    <n v="0"/>
    <s v="ร้านที่2"/>
    <s v="เ***ลักษณ์ ผ***ว"/>
    <s v="อุบลราชธานี"/>
    <s v="-"/>
    <s v=""/>
    <s v="03/01/2026 09:49"/>
    <s v="-"/>
    <s v="J&amp;T COD"/>
    <s v="Tiktok"/>
    <s v="จ่ายทีหลัง / COD"/>
    <s v=""/>
    <s v="768865053412"/>
    <s v="03/01/2026 09:50"/>
  </r>
  <r>
    <x v="0"/>
    <x v="0"/>
    <n v="33.333333333333336"/>
    <n v="3"/>
    <s v="GPG14"/>
    <n v="200"/>
    <n v="0"/>
    <s v="ร้านที่2"/>
    <s v="เ***ลักษณ์ ผ***ว"/>
    <s v="อุบลราชธานี"/>
    <s v="-"/>
    <s v=""/>
    <s v="03/01/2026 09:49"/>
    <s v="-"/>
    <s v="J&amp;T COD"/>
    <s v="Tiktok"/>
    <s v="จ่ายทีหลัง / COD"/>
    <s v=""/>
    <s v="768865053412"/>
    <s v="03/01/2026 09:50"/>
  </r>
  <r>
    <x v="0"/>
    <x v="0"/>
    <n v="50"/>
    <n v="6"/>
    <s v="GPG12"/>
    <n v="200"/>
    <n v="0"/>
    <s v="ร้านที่2"/>
    <s v="ส***ดา ส***ัตน์"/>
    <s v="ลพบุรี"/>
    <s v="-"/>
    <s v=""/>
    <s v="03/01/2026 09:48"/>
    <s v="-"/>
    <s v="J&amp;T COD"/>
    <s v="Tiktok"/>
    <s v="จ่ายทีหลัง / COD"/>
    <s v=""/>
    <s v="768899358452"/>
    <s v="03/01/2026 09:48"/>
  </r>
  <r>
    <x v="9"/>
    <x v="10"/>
    <n v="139"/>
    <n v="1"/>
    <s v="GPG11"/>
    <n v="89"/>
    <n v="0"/>
    <s v="ร้านที่2"/>
    <s v="ล***ย ท***บุรี"/>
    <s v="นครราชสีมา"/>
    <s v="-"/>
    <s v=""/>
    <s v="03/01/2026 09:48"/>
    <s v="-"/>
    <s v="J&amp;T COD"/>
    <s v="Tiktok"/>
    <s v="จ่ายทีหลัง / COD"/>
    <s v=""/>
    <s v="768831690362"/>
    <s v="03/01/2026 09:48"/>
  </r>
  <r>
    <x v="8"/>
    <x v="9"/>
    <n v="139"/>
    <n v="3"/>
    <s v="GPG10"/>
    <n v="267"/>
    <n v="0"/>
    <s v="ร้านที่2"/>
    <s v="u***7926667676034"/>
    <s v="ระนอง"/>
    <s v="-"/>
    <s v=""/>
    <s v="03/01/2026 09:47"/>
    <s v="-"/>
    <s v="J&amp;T COD"/>
    <s v="Tiktok"/>
    <s v="จ่ายทีหลัง / COD"/>
    <s v=""/>
    <s v="768848902415"/>
    <s v="03/01/2026 09:47"/>
  </r>
  <r>
    <x v="9"/>
    <x v="10"/>
    <n v="139"/>
    <n v="1"/>
    <s v="GPG9"/>
    <n v="89"/>
    <n v="0"/>
    <s v="ร้านที่2"/>
    <s v="ส***ฒ แ***เลิศ"/>
    <s v="สิงห์บุรี"/>
    <s v="-"/>
    <s v=""/>
    <s v="03/01/2026 09:48"/>
    <s v="-"/>
    <s v="J&amp;T Express"/>
    <s v="Tiktok"/>
    <s v="tiktok"/>
    <s v=""/>
    <s v="768896092355"/>
    <s v="03/01/2026 09:47"/>
  </r>
  <r>
    <x v="7"/>
    <x v="8"/>
    <n v="139"/>
    <n v="4"/>
    <s v="GPG8"/>
    <n v="356"/>
    <n v="0"/>
    <s v="ร้านที่2"/>
    <s v="ป***ี"/>
    <s v="สมุทรปราการ"/>
    <s v="-"/>
    <s v=""/>
    <s v="03/01/2026 09:47"/>
    <s v="-"/>
    <s v="J&amp;T COD"/>
    <s v="Tiktok"/>
    <s v="จ่ายทีหลัง / COD"/>
    <s v=""/>
    <s v="768894107446"/>
    <s v="03/01/2026 09:47"/>
  </r>
  <r>
    <x v="9"/>
    <x v="10"/>
    <n v="139"/>
    <n v="1"/>
    <s v="GPG7"/>
    <n v="89"/>
    <n v="0"/>
    <s v="ร้านที่2"/>
    <s v="เ***นใจ ฉ***ลี"/>
    <s v="กรุงเทพมหานคร"/>
    <s v="-"/>
    <s v=""/>
    <s v="03/01/2026 09:47"/>
    <s v="-"/>
    <s v="J&amp;T COD"/>
    <s v="Tiktok"/>
    <s v="จ่ายทีหลัง / COD"/>
    <s v=""/>
    <s v="768869096365"/>
    <s v="03/01/2026 09:47"/>
  </r>
  <r>
    <x v="7"/>
    <x v="8"/>
    <n v="139"/>
    <n v="1"/>
    <s v="GPG6"/>
    <n v="89"/>
    <n v="0"/>
    <s v="ร้านที่2"/>
    <s v="เ***ลักษณ์ ท***า"/>
    <s v="เทศบาลนครนครศรีธรรมราช"/>
    <s v="-"/>
    <s v=""/>
    <s v="03/01/2026 09:46"/>
    <s v="-"/>
    <s v="J&amp;T COD"/>
    <s v="Tiktok"/>
    <s v="จ่ายทีหลัง / COD"/>
    <s v=""/>
    <s v="768853480356"/>
    <s v="03/01/2026 09:46"/>
  </r>
  <r>
    <x v="1"/>
    <x v="1"/>
    <n v="66"/>
    <n v="2"/>
    <s v="GPG5"/>
    <n v="100"/>
    <n v="0"/>
    <s v="ร้านที่2"/>
    <s v="พ***อร"/>
    <s v="ชลบุรี"/>
    <s v="-"/>
    <s v=""/>
    <s v="03/01/2026 09:46"/>
    <s v="-"/>
    <s v="J&amp;T Express"/>
    <s v="Tiktok"/>
    <s v="tiktok"/>
    <s v=""/>
    <s v="768834467402"/>
    <s v="03/01/2026 09:46"/>
  </r>
  <r>
    <x v="2"/>
    <x v="2"/>
    <n v="68"/>
    <n v="1"/>
    <s v="GPG5"/>
    <n v="100"/>
    <n v="0"/>
    <s v="ร้านที่2"/>
    <s v="พ***อร"/>
    <s v="ชลบุรี"/>
    <s v="-"/>
    <s v=""/>
    <s v="03/01/2026 09:46"/>
    <s v="-"/>
    <s v="J&amp;T Express"/>
    <s v="Tiktok"/>
    <s v="tiktok"/>
    <s v=""/>
    <s v="768834467402"/>
    <s v="03/01/2026 09:46"/>
  </r>
  <r>
    <x v="0"/>
    <x v="0"/>
    <n v="33.333333333333336"/>
    <n v="3"/>
    <s v="GPG4"/>
    <n v="100"/>
    <n v="0"/>
    <s v="ร้านที่2"/>
    <s v="น***นเดช ภ***ย์"/>
    <s v="หนองบัวลำภู"/>
    <s v="-"/>
    <s v=""/>
    <s v="03/01/2026 09:47"/>
    <s v="-"/>
    <s v="J&amp;T Express"/>
    <s v="Tiktok"/>
    <s v="tiktok"/>
    <s v=""/>
    <s v="768866759430"/>
    <s v="03/01/2026 09:43"/>
  </r>
  <r>
    <x v="0"/>
    <x v="0"/>
    <n v="40"/>
    <n v="10"/>
    <s v="GPG3"/>
    <n v="330"/>
    <n v="0"/>
    <s v="ร้านที่2"/>
    <s v="K***รินภา G***n"/>
    <s v="พระนครศรีอยุธยา"/>
    <s v="-"/>
    <s v=""/>
    <s v="03/01/2026 09:42"/>
    <s v="-"/>
    <s v="Flash Express Thailand"/>
    <s v="Tiktok"/>
    <s v="tiktok"/>
    <s v=""/>
    <s v="THT05052CM5CA9Z"/>
    <s v="03/01/2026 09:42"/>
  </r>
  <r>
    <x v="0"/>
    <x v="0"/>
    <n v="50"/>
    <n v="6"/>
    <s v="GPG2"/>
    <n v="200"/>
    <n v="0"/>
    <s v="ร้านที่2"/>
    <s v="น***ัฒนา ว***สุทธิ์"/>
    <s v="สมุทรปราการ"/>
    <s v="-"/>
    <s v=""/>
    <s v="03/01/2026 09:42"/>
    <s v="-"/>
    <s v="J&amp;T Express"/>
    <s v="Tiktok"/>
    <s v="tiktok"/>
    <s v=""/>
    <s v="768838636462"/>
    <s v="03/01/2026 09:42"/>
  </r>
  <r>
    <x v="1"/>
    <x v="1"/>
    <n v="66"/>
    <n v="4"/>
    <s v="GPG1"/>
    <n v="200"/>
    <n v="0"/>
    <s v="ร้านที่2"/>
    <s v="แ***"/>
    <s v="เชียงราย"/>
    <s v="-"/>
    <s v=""/>
    <s v="03/01/2026 09:41"/>
    <s v="-"/>
    <s v="J&amp;T COD"/>
    <s v="Tiktok"/>
    <s v="จ่ายทีหลัง / COD"/>
    <s v=""/>
    <s v="768861670404"/>
    <s v="03/01/2026 09:41"/>
  </r>
  <r>
    <x v="2"/>
    <x v="2"/>
    <n v="68"/>
    <n v="2"/>
    <s v="GPG1"/>
    <n v="200"/>
    <n v="0"/>
    <s v="ร้านที่2"/>
    <s v="แ***"/>
    <s v="เชียงราย"/>
    <s v="-"/>
    <s v=""/>
    <s v="03/01/2026 09:41"/>
    <s v="-"/>
    <s v="J&amp;T COD"/>
    <s v="Tiktok"/>
    <s v="จ่ายทีหลัง / COD"/>
    <s v=""/>
    <s v="768861670404"/>
    <s v="03/01/2026 09:41"/>
  </r>
  <r>
    <x v="0"/>
    <x v="0"/>
    <n v="50"/>
    <n v="6"/>
    <s v="GPG0"/>
    <n v="200"/>
    <n v="0"/>
    <s v="ร้านที่2"/>
    <s v="ก***รรณ  ล***ซ้าย"/>
    <s v="สมุทรปราการ"/>
    <s v="-"/>
    <s v=""/>
    <s v="03/01/2026 09:41"/>
    <s v="-"/>
    <s v="J&amp;T COD"/>
    <s v="Tiktok"/>
    <s v="จ่ายทีหลัง / COD"/>
    <s v=""/>
    <s v="768822943475"/>
    <s v="03/01/2026 09:41"/>
  </r>
  <r>
    <x v="1"/>
    <x v="1"/>
    <n v="66"/>
    <n v="2"/>
    <s v="GPF98"/>
    <n v="430"/>
    <n v="0"/>
    <s v="ร้านที่2"/>
    <s v="อ*** เ***ยมศิริ ด*"/>
    <s v="เทศบาลนครนครศรีธรรมราช"/>
    <s v="-"/>
    <s v=""/>
    <s v="03/01/2026 09:41"/>
    <s v="-"/>
    <s v="J&amp;T Express"/>
    <s v="Tiktok"/>
    <s v="tiktok"/>
    <s v=""/>
    <s v="768835838455"/>
    <s v="03/01/2026 09:41"/>
  </r>
  <r>
    <x v="2"/>
    <x v="2"/>
    <n v="68"/>
    <n v="1"/>
    <s v="GPF98"/>
    <n v="430"/>
    <n v="0"/>
    <s v="ร้านที่2"/>
    <s v="อ*** เ***ยมศิริ ด*"/>
    <s v="เทศบาลนครนครศรีธรรมราช"/>
    <s v="-"/>
    <s v=""/>
    <s v="03/01/2026 09:41"/>
    <s v="-"/>
    <s v="J&amp;T Express"/>
    <s v="Tiktok"/>
    <s v="tiktok"/>
    <s v=""/>
    <s v="768835838455"/>
    <s v="03/01/2026 09:41"/>
  </r>
  <r>
    <x v="0"/>
    <x v="0"/>
    <n v="40"/>
    <n v="10"/>
    <s v="GPF98"/>
    <n v="430"/>
    <n v="0"/>
    <s v="ร้านที่2"/>
    <s v="อ*** เ***ยมศิริ ด*"/>
    <s v="เทศบาลนครนครศรีธรรมราช"/>
    <s v="-"/>
    <s v=""/>
    <s v="03/01/2026 09:41"/>
    <s v="-"/>
    <s v="J&amp;T Express"/>
    <s v="Tiktok"/>
    <s v="tiktok"/>
    <s v=""/>
    <s v="768835838455"/>
    <s v="03/01/2026 09:41"/>
  </r>
  <r>
    <x v="0"/>
    <x v="0"/>
    <n v="50"/>
    <n v="6"/>
    <s v="GPF96"/>
    <n v="200"/>
    <n v="0"/>
    <s v="ร้านที่2"/>
    <s v="พ**  อ***ินทร์   อ***ปัญโญ"/>
    <s v="เพชรบูรณ์"/>
    <s v="-"/>
    <s v=""/>
    <s v="03/01/2026 09:40"/>
    <s v="-"/>
    <s v="J&amp;T COD"/>
    <s v="Tiktok"/>
    <s v="จ่ายทีหลัง / COD"/>
    <s v=""/>
    <s v="768836437460"/>
    <s v="03/01/2026 09:40"/>
  </r>
  <r>
    <x v="0"/>
    <x v="0"/>
    <n v="65"/>
    <n v="9"/>
    <s v="GPF93"/>
    <n v="310"/>
    <n v="0"/>
    <s v="ร้านที่2"/>
    <s v="พ***ัตน์ พ***ันธ์"/>
    <s v="ลพบุรี"/>
    <s v="-"/>
    <s v=""/>
    <s v="03/01/2026 09:38"/>
    <s v="-"/>
    <s v="J&amp;T COD"/>
    <s v="Tiktok"/>
    <s v="จ่ายทีหลัง / COD"/>
    <s v=""/>
    <s v="768844578423"/>
    <s v="03/01/2026 09:38"/>
  </r>
  <r>
    <x v="0"/>
    <x v="0"/>
    <n v="33.333333333333336"/>
    <n v="3"/>
    <s v="GPF91"/>
    <n v="100"/>
    <n v="0"/>
    <s v="ร้านที่2"/>
    <s v="P***in w"/>
    <s v="Pathum Thani"/>
    <s v="-"/>
    <s v=""/>
    <s v="03/01/2026 09:37"/>
    <s v="-"/>
    <s v="Flash Express Thailand COD"/>
    <s v="Tiktok"/>
    <s v="จ่ายทีหลัง / COD"/>
    <s v="เอาแต่รสเนยน้ำตาลทั้ง 3 กล่องค่ะ "/>
    <s v="THT04022CM2089Z"/>
    <s v="03/01/2026 09:37"/>
  </r>
  <r>
    <x v="0"/>
    <x v="0"/>
    <n v="33.333333333333336"/>
    <n v="3"/>
    <s v="GPF90"/>
    <n v="100"/>
    <n v="0"/>
    <s v="ร้านที่2"/>
    <s v="ส***ตร"/>
    <s v="สุโขทัย"/>
    <s v="-"/>
    <s v=""/>
    <s v="03/01/2026 09:36"/>
    <s v="-"/>
    <s v="J&amp;T COD"/>
    <s v="Tiktok"/>
    <s v="จ่ายทีหลัง / COD"/>
    <s v=""/>
    <s v="768886434444"/>
    <s v="03/01/2026 09:36"/>
  </r>
  <r>
    <x v="0"/>
    <x v="0"/>
    <n v="50"/>
    <n v="6"/>
    <s v="GPF88"/>
    <n v="530"/>
    <n v="0"/>
    <s v="ร้านที่2"/>
    <s v="จ***ันท์"/>
    <s v="สุราษฎร์ธานี"/>
    <s v="-"/>
    <s v=""/>
    <s v="03/01/2026 09:35"/>
    <s v="-"/>
    <s v="J&amp;T Express"/>
    <s v="Tiktok"/>
    <s v="tiktok"/>
    <s v=""/>
    <s v="768876155493"/>
    <s v="03/01/2026 09:35"/>
  </r>
  <r>
    <x v="0"/>
    <x v="0"/>
    <n v="40"/>
    <n v="10"/>
    <s v="GPF88"/>
    <n v="530"/>
    <n v="0"/>
    <s v="ร้านที่2"/>
    <s v="จ***ันท์"/>
    <s v="สุราษฎร์ธานี"/>
    <s v="-"/>
    <s v=""/>
    <s v="03/01/2026 09:35"/>
    <s v="-"/>
    <s v="J&amp;T Express"/>
    <s v="Tiktok"/>
    <s v="tiktok"/>
    <s v=""/>
    <s v="768876155493"/>
    <s v="03/01/2026 09:35"/>
  </r>
  <r>
    <x v="3"/>
    <x v="5"/>
    <n v="66.333333333333329"/>
    <n v="3"/>
    <s v="GPF87"/>
    <n v="220"/>
    <n v="0"/>
    <s v="ร้านที่4"/>
    <s v="ช***พร จ***มานนท์"/>
    <s v="กาญจนบุรี"/>
    <s v="-"/>
    <s v=""/>
    <s v="03/01/2026 09:34"/>
    <s v="-"/>
    <s v="J&amp;T COD"/>
    <s v="Tiktok"/>
    <s v="จ่ายทีหลัง / COD"/>
    <s v=""/>
    <s v="768800380353"/>
    <s v="03/01/2026 09:34"/>
  </r>
  <r>
    <x v="0"/>
    <x v="0"/>
    <n v="33.333333333333336"/>
    <n v="3"/>
    <s v="GPF86"/>
    <n v="100"/>
    <n v="0"/>
    <s v="ร้านที่2"/>
    <s v="u***43397773912268"/>
    <s v="กาญจนบุรี"/>
    <s v="-"/>
    <s v=""/>
    <s v="03/01/2026 09:32"/>
    <s v="-"/>
    <s v="J&amp;T COD"/>
    <s v="Tiktok"/>
    <s v="จ่ายทีหลัง / COD"/>
    <s v=""/>
    <s v="768833350434"/>
    <s v="03/01/2026 09:33"/>
  </r>
  <r>
    <x v="0"/>
    <x v="0"/>
    <n v="33.333333333333336"/>
    <n v="3"/>
    <s v="GPF84"/>
    <n v="100"/>
    <n v="0"/>
    <s v="ร้านที่2"/>
    <s v="ศ***ักษณ์ ด***สูงเนิน"/>
    <s v="นครปฐม"/>
    <s v="-"/>
    <s v=""/>
    <s v="03/01/2026 09:28"/>
    <s v="-"/>
    <s v="J&amp;T COD"/>
    <s v="Tiktok"/>
    <s v="จ่ายทีหลัง / COD"/>
    <s v=""/>
    <s v="768835838444"/>
    <s v="03/01/2026 09:29"/>
  </r>
  <r>
    <x v="3"/>
    <x v="5"/>
    <n v="66.333333333333329"/>
    <n v="6"/>
    <s v="GPF83"/>
    <n v="440"/>
    <n v="0"/>
    <s v="ร้านที่4"/>
    <s v="ว***ภ จ***้อย"/>
    <s v="หนองบัวลำภู"/>
    <s v="-"/>
    <s v=""/>
    <s v="03/01/2026 09:22"/>
    <s v="-"/>
    <s v="J&amp;T Express"/>
    <s v="Tiktok"/>
    <s v="tiktok"/>
    <s v=""/>
    <s v="768879789366"/>
    <s v="03/01/2026 09:22"/>
  </r>
  <r>
    <x v="9"/>
    <x v="10"/>
    <n v="139"/>
    <n v="1"/>
    <s v="GPF82"/>
    <n v="108.99"/>
    <n v="0"/>
    <s v="ร้านที่2"/>
    <s v="S* T***. ต*** บ***ต้มหมู"/>
    <s v="ราชบุรี"/>
    <s v="-"/>
    <s v=""/>
    <s v="03/01/2026 09:19"/>
    <s v="-"/>
    <s v="J&amp;T COD"/>
    <s v="Tiktok"/>
    <s v="จ่ายทีหลัง / COD"/>
    <s v=""/>
    <s v="768864691361"/>
    <s v="03/01/2026 09:20"/>
  </r>
  <r>
    <x v="1"/>
    <x v="1"/>
    <n v="66"/>
    <n v="4"/>
    <s v="GPF81"/>
    <n v="200"/>
    <n v="0"/>
    <s v="ร้านที่2"/>
    <s v="ย*** ข***ุณ"/>
    <s v="จังหวัดสุพรรณบุรี"/>
    <s v="-"/>
    <s v=""/>
    <s v="03/01/2026 09:13"/>
    <s v="-"/>
    <s v="J&amp;T Express"/>
    <s v="Tiktok"/>
    <s v="tiktok"/>
    <s v=""/>
    <s v="768859585406"/>
    <s v="03/01/2026 09:13"/>
  </r>
  <r>
    <x v="2"/>
    <x v="2"/>
    <n v="68"/>
    <n v="2"/>
    <s v="GPF81"/>
    <n v="200"/>
    <n v="0"/>
    <s v="ร้านที่2"/>
    <s v="ย*** ข***ุณ"/>
    <s v="จังหวัดสุพรรณบุรี"/>
    <s v="-"/>
    <s v=""/>
    <s v="03/01/2026 09:13"/>
    <s v="-"/>
    <s v="J&amp;T Express"/>
    <s v="Tiktok"/>
    <s v="tiktok"/>
    <s v=""/>
    <s v="768859585406"/>
    <s v="03/01/2026 09:13"/>
  </r>
  <r>
    <x v="1"/>
    <x v="1"/>
    <n v="66"/>
    <n v="2"/>
    <s v="GPF79"/>
    <n v="101"/>
    <n v="1"/>
    <s v="ร้านที่2"/>
    <s v="ว***พ็ญ  น***ปานะ"/>
    <s v="สมุทรสงคราม"/>
    <s v="-"/>
    <s v=""/>
    <s v="03/01/2026 09:11"/>
    <s v="-"/>
    <s v="J&amp;T COD"/>
    <s v="Tiktok"/>
    <s v="จ่ายทีหลัง / COD"/>
    <s v=""/>
    <s v="768820994336"/>
    <s v="03/01/2026 09:11"/>
  </r>
  <r>
    <x v="2"/>
    <x v="2"/>
    <n v="68"/>
    <n v="1"/>
    <s v="GPF79"/>
    <n v="101"/>
    <n v="1"/>
    <s v="ร้านที่2"/>
    <s v="ว***พ็ญ  น***ปานะ"/>
    <s v="สมุทรสงคราม"/>
    <s v="-"/>
    <s v=""/>
    <s v="03/01/2026 09:11"/>
    <s v="-"/>
    <s v="J&amp;T COD"/>
    <s v="Tiktok"/>
    <s v="จ่ายทีหลัง / COD"/>
    <s v=""/>
    <s v="768820994336"/>
    <s v="03/01/2026 09:11"/>
  </r>
  <r>
    <x v="3"/>
    <x v="5"/>
    <n v="66.333333333333329"/>
    <n v="3"/>
    <s v="GPF78"/>
    <n v="250"/>
    <n v="0"/>
    <s v="ร้านที่2"/>
    <s v="ภ***ร เ***ยมธนวรา"/>
    <s v="นนทบุรี"/>
    <s v="-"/>
    <s v=""/>
    <s v="03/01/2026 09:10"/>
    <s v="-"/>
    <s v="J&amp;T COD"/>
    <s v="Tiktok"/>
    <s v="จ่ายทีหลัง / COD"/>
    <s v=""/>
    <s v="768810463374"/>
    <s v="03/01/2026 09:10"/>
  </r>
  <r>
    <x v="1"/>
    <x v="1"/>
    <n v="66"/>
    <n v="8"/>
    <s v="GPF77"/>
    <n v="400"/>
    <n v="0"/>
    <s v="ร้านที่2"/>
    <s v="ป***า โ***์ประสาท"/>
    <s v="พระนครศรีอยุธยา"/>
    <s v="-"/>
    <s v=""/>
    <s v="03/01/2026 09:09"/>
    <s v="-"/>
    <s v="Flash Express Thailand COD"/>
    <s v="Tiktok"/>
    <s v="จ่ายทีหลัง / COD"/>
    <s v=""/>
    <s v="THT05072CM0UZ5Z"/>
    <s v="03/01/2026 09:09"/>
  </r>
  <r>
    <x v="2"/>
    <x v="2"/>
    <n v="68"/>
    <n v="4"/>
    <s v="GPF77"/>
    <n v="400"/>
    <n v="0"/>
    <s v="ร้านที่2"/>
    <s v="ป***า โ***์ประสาท"/>
    <s v="พระนครศรีอยุธยา"/>
    <s v="-"/>
    <s v=""/>
    <s v="03/01/2026 09:09"/>
    <s v="-"/>
    <s v="Flash Express Thailand COD"/>
    <s v="Tiktok"/>
    <s v="จ่ายทีหลัง / COD"/>
    <s v=""/>
    <s v="THT05072CM0UZ5Z"/>
    <s v="03/01/2026 09:09"/>
  </r>
  <r>
    <x v="1"/>
    <x v="1"/>
    <n v="66"/>
    <n v="2"/>
    <s v="GPF76"/>
    <n v="100"/>
    <n v="0"/>
    <s v="ร้านที่2"/>
    <s v="ว***พงศ์  เ***โป้"/>
    <s v="พิษณุโลก"/>
    <s v="-"/>
    <s v=""/>
    <s v="03/01/2026 09:09"/>
    <s v="-"/>
    <s v="J&amp;T COD"/>
    <s v="Tiktok"/>
    <s v="จ่ายทีหลัง / COD"/>
    <s v=""/>
    <s v="768862793370"/>
    <s v="03/01/2026 09:09"/>
  </r>
  <r>
    <x v="2"/>
    <x v="2"/>
    <n v="68"/>
    <n v="1"/>
    <s v="GPF76"/>
    <n v="100"/>
    <n v="0"/>
    <s v="ร้านที่2"/>
    <s v="ว***พงศ์  เ***โป้"/>
    <s v="พิษณุโลก"/>
    <s v="-"/>
    <s v=""/>
    <s v="03/01/2026 09:09"/>
    <s v="-"/>
    <s v="J&amp;T COD"/>
    <s v="Tiktok"/>
    <s v="จ่ายทีหลัง / COD"/>
    <s v=""/>
    <s v="768862793370"/>
    <s v="03/01/2026 09:09"/>
  </r>
  <r>
    <x v="1"/>
    <x v="1"/>
    <n v="66"/>
    <n v="4"/>
    <s v="GPF75"/>
    <n v="200"/>
    <n v="0"/>
    <s v="ร้านที่2"/>
    <s v="K เ***กี้"/>
    <s v="กรุงเทพฯ"/>
    <s v="-"/>
    <s v=""/>
    <s v="03/01/2026 09:08"/>
    <s v="-"/>
    <s v="J&amp;T Express"/>
    <s v="Tiktok"/>
    <s v="tiktok"/>
    <s v=""/>
    <s v="768815996384"/>
    <s v="03/01/2026 09:08"/>
  </r>
  <r>
    <x v="2"/>
    <x v="2"/>
    <n v="68"/>
    <n v="2"/>
    <s v="GPF75"/>
    <n v="200"/>
    <n v="0"/>
    <s v="ร้านที่2"/>
    <s v="K เ***กี้"/>
    <s v="กรุงเทพฯ"/>
    <s v="-"/>
    <s v=""/>
    <s v="03/01/2026 09:08"/>
    <s v="-"/>
    <s v="J&amp;T Express"/>
    <s v="Tiktok"/>
    <s v="tiktok"/>
    <s v=""/>
    <s v="768815996384"/>
    <s v="03/01/2026 09:08"/>
  </r>
  <r>
    <x v="1"/>
    <x v="1"/>
    <n v="66"/>
    <n v="2"/>
    <s v="GPF74"/>
    <n v="101"/>
    <n v="1"/>
    <s v="ร้านที่2"/>
    <s v="ส***ษ์  ย***งษ์"/>
    <s v="นครสวรรค์"/>
    <s v="-"/>
    <s v=""/>
    <s v="03/01/2026 09:06"/>
    <s v="-"/>
    <s v="J&amp;T Express"/>
    <s v="Tiktok"/>
    <s v="tiktok"/>
    <s v=""/>
    <s v="768899472390"/>
    <s v="03/01/2026 09:05"/>
  </r>
  <r>
    <x v="2"/>
    <x v="2"/>
    <n v="68"/>
    <n v="1"/>
    <s v="GPF74"/>
    <n v="101"/>
    <n v="1"/>
    <s v="ร้านที่2"/>
    <s v="ส***ษ์  ย***งษ์"/>
    <s v="นครสวรรค์"/>
    <s v="-"/>
    <s v=""/>
    <s v="03/01/2026 09:06"/>
    <s v="-"/>
    <s v="J&amp;T Express"/>
    <s v="Tiktok"/>
    <s v="tiktok"/>
    <s v=""/>
    <s v="768899472390"/>
    <s v="03/01/2026 09:05"/>
  </r>
  <r>
    <x v="0"/>
    <x v="0"/>
    <n v="50"/>
    <n v="6"/>
    <s v="GPF73"/>
    <n v="200"/>
    <n v="0"/>
    <s v="ร้านที่2"/>
    <s v="จ***า ว***ครุธ"/>
    <s v="พระนครศรีอยุธยา"/>
    <s v="-"/>
    <s v=""/>
    <s v="03/01/2026 09:04"/>
    <s v="-"/>
    <s v="J&amp;T COD"/>
    <s v="Tiktok"/>
    <s v="จ่ายทีหลัง / COD"/>
    <s v=""/>
    <s v="768888027471"/>
    <s v="03/01/2026 09:04"/>
  </r>
  <r>
    <x v="0"/>
    <x v="0"/>
    <n v="50"/>
    <n v="6"/>
    <s v="GPF72"/>
    <n v="200"/>
    <n v="0"/>
    <s v="ร้านที่2"/>
    <s v="จ***า ว***ครุธ"/>
    <s v="พระนครศรีอยุธยา"/>
    <s v="-"/>
    <s v=""/>
    <s v="03/01/2026 09:02"/>
    <s v="-"/>
    <s v="J&amp;T COD"/>
    <s v="Tiktok"/>
    <s v="จ่ายทีหลัง / COD"/>
    <s v=""/>
    <s v="768875227470"/>
    <s v="03/01/2026 09:02"/>
  </r>
  <r>
    <x v="0"/>
    <x v="0"/>
    <n v="50"/>
    <n v="6"/>
    <s v="GPF71"/>
    <n v="200"/>
    <n v="0"/>
    <s v="ร้านที่2"/>
    <s v="ณ***ดี ส***ิมพ์"/>
    <s v="ชัยภูมิ"/>
    <s v="-"/>
    <s v=""/>
    <s v="03/01/2026 08:59"/>
    <s v="-"/>
    <s v="J&amp;T COD"/>
    <s v="Tiktok"/>
    <s v="จ่ายทีหลัง / COD"/>
    <s v=""/>
    <s v="768855944485"/>
    <s v="03/01/2026 08:59"/>
  </r>
  <r>
    <x v="0"/>
    <x v="0"/>
    <n v="50"/>
    <n v="6"/>
    <s v="GPF70"/>
    <n v="200"/>
    <n v="0"/>
    <s v="ร้านที่2"/>
    <s v="ไ***ช"/>
    <s v="ชลบุรี"/>
    <s v="-"/>
    <s v=""/>
    <s v="03/01/2026 08:57"/>
    <s v="-"/>
    <s v="J&amp;T COD"/>
    <s v="Tiktok"/>
    <s v="จ่ายทีหลัง / COD"/>
    <s v=""/>
    <s v="768827627492"/>
    <s v="03/01/2026 08:57"/>
  </r>
  <r>
    <x v="4"/>
    <x v="22"/>
    <n v="120"/>
    <n v="1"/>
    <s v="GPF69"/>
    <n v="90"/>
    <n v="0"/>
    <s v="ร้านที่4"/>
    <s v="พ***รณ   ส***รณ์ดี"/>
    <s v="จันทบุรี"/>
    <s v="-"/>
    <s v=""/>
    <s v="03/01/2026 08:55"/>
    <s v="-"/>
    <s v="J&amp;T COD"/>
    <s v="Tiktok"/>
    <s v="จ่ายทีหลัง / COD"/>
    <s v=""/>
    <s v="768869299354"/>
    <s v="03/01/2026 08:55"/>
  </r>
  <r>
    <x v="0"/>
    <x v="0"/>
    <n v="50"/>
    <n v="6"/>
    <s v="GPF68"/>
    <n v="200"/>
    <n v="0"/>
    <s v="ร้านที่2"/>
    <s v="จ***า โ***์ทอง"/>
    <s v="ชุมพร"/>
    <s v="-"/>
    <s v=""/>
    <s v="03/01/2026 08:54"/>
    <s v="-"/>
    <s v="J&amp;T COD"/>
    <s v="Tiktok"/>
    <s v="จ่ายทีหลัง / COD"/>
    <s v=""/>
    <s v="768860346483"/>
    <s v="03/01/2026 08:54"/>
  </r>
  <r>
    <x v="0"/>
    <x v="0"/>
    <n v="33.333333333333336"/>
    <n v="3"/>
    <s v="GPF67"/>
    <n v="100"/>
    <n v="0"/>
    <s v="ร้านที่2"/>
    <s v="ด***"/>
    <s v="ตราด"/>
    <s v="-"/>
    <s v=""/>
    <s v="03/01/2026 08:52"/>
    <s v="-"/>
    <s v="J&amp;T COD"/>
    <s v="Tiktok"/>
    <s v="จ่ายทีหลัง / COD"/>
    <s v=""/>
    <s v="768899557425"/>
    <s v="03/01/2026 08:52"/>
  </r>
  <r>
    <x v="3"/>
    <x v="5"/>
    <n v="66.333333333333329"/>
    <n v="6"/>
    <s v="GPF66"/>
    <n v="440"/>
    <n v="0"/>
    <s v="ร้านที่4"/>
    <s v="อ***วรรณ เ***พิจิตร"/>
    <s v="ลพบุรี"/>
    <s v="-"/>
    <s v=""/>
    <s v="03/01/2026 08:52"/>
    <s v="-"/>
    <s v="J&amp;T Express"/>
    <s v="Tiktok"/>
    <s v="tiktok"/>
    <s v=""/>
    <s v="768868389376"/>
    <s v="03/01/2026 08:50"/>
  </r>
  <r>
    <x v="0"/>
    <x v="0"/>
    <n v="33.333333333333336"/>
    <n v="3"/>
    <s v="GPF65"/>
    <n v="100"/>
    <n v="0"/>
    <s v="ร้านที่2"/>
    <s v="ธ***นก  บ***ะนุช"/>
    <s v="อุดรธานี"/>
    <s v="-"/>
    <s v=""/>
    <s v="03/01/2026 08:50"/>
    <s v="-"/>
    <s v="J&amp;T Express"/>
    <s v="Tiktok"/>
    <s v="tiktok"/>
    <s v=""/>
    <s v="768849152422"/>
    <s v="03/01/2026 08:48"/>
  </r>
  <r>
    <x v="0"/>
    <x v="0"/>
    <n v="50"/>
    <n v="6"/>
    <s v="GPF64"/>
    <n v="200"/>
    <n v="0"/>
    <s v="ร้านที่2"/>
    <s v="อ***มน  ธ***รรณ์"/>
    <s v="นครศรีธรรมราช"/>
    <s v="-"/>
    <s v=""/>
    <s v="03/01/2026 08:47"/>
    <s v="-"/>
    <s v="J&amp;T COD"/>
    <s v="Tiktok"/>
    <s v="จ่ายทีหลัง / COD"/>
    <s v=""/>
    <s v="768841423490"/>
    <s v="03/01/2026 08:47"/>
  </r>
  <r>
    <x v="0"/>
    <x v="0"/>
    <n v="33.333333333333336"/>
    <n v="3"/>
    <s v="GPF63"/>
    <n v="100"/>
    <n v="0"/>
    <s v="ร้านที่2"/>
    <s v="ธ***นก  บ***ะนุ"/>
    <s v="อุดรธานี"/>
    <s v="-"/>
    <s v=""/>
    <s v="03/01/2026 08:48"/>
    <s v="-"/>
    <s v="J&amp;T Express"/>
    <s v="Tiktok"/>
    <s v="tiktok"/>
    <s v=""/>
    <s v="768868352420"/>
    <s v="03/01/2026 08:47"/>
  </r>
  <r>
    <x v="0"/>
    <x v="0"/>
    <n v="50"/>
    <n v="6"/>
    <s v="GPF62"/>
    <n v="200"/>
    <n v="0"/>
    <s v="ร้านที่2"/>
    <s v="ส***สา​ ส***เทศน์"/>
    <s v="พระนครศรีอยุธยา"/>
    <s v="-"/>
    <s v=""/>
    <s v="03/01/2026 08:46"/>
    <s v="-"/>
    <s v="J&amp;T COD"/>
    <s v="Tiktok"/>
    <s v="จ่ายทีหลัง / COD"/>
    <s v=""/>
    <s v="768858823482"/>
    <s v="03/01/2026 08:46"/>
  </r>
  <r>
    <x v="1"/>
    <x v="1"/>
    <n v="66"/>
    <n v="2"/>
    <s v="GPF61"/>
    <n v="100"/>
    <n v="0"/>
    <s v="ร้านที่2"/>
    <s v="ช***ชา ด***ินดา"/>
    <s v="สุพรรณบุรี"/>
    <s v="-"/>
    <s v=""/>
    <s v="03/01/2026 08:46"/>
    <s v="-"/>
    <s v="J&amp;T COD"/>
    <s v="Tiktok"/>
    <s v="จ่ายทีหลัง / COD"/>
    <s v=""/>
    <s v="768800594354"/>
    <s v="03/01/2026 08:46"/>
  </r>
  <r>
    <x v="2"/>
    <x v="2"/>
    <n v="68"/>
    <n v="1"/>
    <s v="GPF61"/>
    <n v="100"/>
    <n v="0"/>
    <s v="ร้านที่2"/>
    <s v="ช***ชา ด***ินดา"/>
    <s v="สุพรรณบุรี"/>
    <s v="-"/>
    <s v=""/>
    <s v="03/01/2026 08:46"/>
    <s v="-"/>
    <s v="J&amp;T COD"/>
    <s v="Tiktok"/>
    <s v="จ่ายทีหลัง / COD"/>
    <s v=""/>
    <s v="768800594354"/>
    <s v="03/01/2026 08:46"/>
  </r>
  <r>
    <x v="0"/>
    <x v="0"/>
    <n v="50"/>
    <n v="6"/>
    <s v="GPF60"/>
    <n v="200"/>
    <n v="0"/>
    <s v="ร้านที่2"/>
    <s v="ป***ุม"/>
    <s v="สิงห์บุรี"/>
    <s v="-"/>
    <s v=""/>
    <s v="03/01/2026 08:45"/>
    <s v="-"/>
    <s v="J&amp;T COD"/>
    <s v="Tiktok"/>
    <s v="จ่ายทีหลัง / COD"/>
    <s v=""/>
    <s v="768873147490"/>
    <s v="03/01/2026 08:46"/>
  </r>
  <r>
    <x v="0"/>
    <x v="0"/>
    <n v="50"/>
    <n v="6"/>
    <s v="GPF59"/>
    <n v="200"/>
    <n v="0"/>
    <s v="ร้านที่2"/>
    <s v="น***สุพรรษา  น***รหม"/>
    <s v="นครสวรรค์"/>
    <s v="-"/>
    <s v=""/>
    <s v="03/01/2026 08:44"/>
    <s v="-"/>
    <s v="J&amp;T COD"/>
    <s v="Tiktok"/>
    <s v="จ่ายทีหลัง / COD"/>
    <s v=""/>
    <s v="768812627483"/>
    <s v="03/01/2026 08:44"/>
  </r>
  <r>
    <x v="0"/>
    <x v="0"/>
    <n v="33.333333333333336"/>
    <n v="3"/>
    <s v="GPF58"/>
    <n v="100"/>
    <n v="0"/>
    <s v="ร้านที่2"/>
    <s v="ธ*** ด***ุข"/>
    <s v="กรุงเทพฯ"/>
    <s v="-"/>
    <s v=""/>
    <s v="03/01/2026 08:42"/>
    <s v="-"/>
    <s v="J&amp;T COD"/>
    <s v="Tiktok"/>
    <s v="จ่ายทีหลัง / COD"/>
    <s v=""/>
    <s v="768865634493"/>
    <s v="03/01/2026 08:42"/>
  </r>
  <r>
    <x v="3"/>
    <x v="5"/>
    <n v="66.333333333333329"/>
    <n v="3"/>
    <s v="GPF57"/>
    <n v="240"/>
    <n v="0"/>
    <s v="ร้านที่1"/>
    <s v="ช******ย"/>
    <s v="******อง จ.ลพบุรี ตำบลตะลุง อำเภอเมืองลพบุรี จังหวัดลพบุรี 15000"/>
    <s v="15000"/>
    <s v="34"/>
    <s v="03/01/2026 09:11"/>
    <s v="-"/>
    <s v="SPX Express"/>
    <s v="Shopee"/>
    <s v="shopee"/>
    <s v=""/>
    <s v="TH2694060195554"/>
    <s v="03/01/2026 08:41"/>
  </r>
  <r>
    <x v="3"/>
    <x v="3"/>
    <n v="59.2"/>
    <n v="1"/>
    <s v="GPF56"/>
    <n v="66.7"/>
    <n v="7.5"/>
    <s v="ร้านที่3"/>
    <s v="ขวัญณภัทร มีพัฒน์"/>
    <s v="66/5 ม.3 ม.โอโซนวิว ต.มาบข่า อ.นิคมพัฒา จ.ระยอง - 66/5 ม.3 ม.โอโซนวิว ต.มาบข่า อ.นิคมพัฒา จ.ระยอง, -, 21180, นิคมพัฒนา, ระยอง, ประเทศไทย_x000a__x000a_นิคมพัฒนา/ Nikhom Phatthanaระยอง/ Rayong_x000a_21180"/>
    <s v="21180"/>
    <s v="660855754556"/>
    <s v="03/01/2026 08:38"/>
    <s v="-"/>
    <s v="Kerry_dropoff"/>
    <s v="Lazada"/>
    <s v="lazada"/>
    <s v=""/>
    <s v="LEXPU0644268566"/>
    <s v="03/01/2026 08:38"/>
  </r>
  <r>
    <x v="0"/>
    <x v="0"/>
    <n v="33.333333333333336"/>
    <n v="3"/>
    <s v="GPF55"/>
    <n v="107"/>
    <n v="7"/>
    <s v="ร้านที่2"/>
    <s v="ข***ดาว ต***กษ"/>
    <s v="นนทบุรี"/>
    <s v="-"/>
    <s v=""/>
    <s v="03/01/2026 08:38"/>
    <s v="-"/>
    <s v="J&amp;T COD"/>
    <s v="Tiktok"/>
    <s v="จ่ายทีหลัง / COD"/>
    <s v=""/>
    <s v="768884437495"/>
    <s v="03/01/2026 08:38"/>
  </r>
  <r>
    <x v="0"/>
    <x v="0"/>
    <n v="33.333333333333336"/>
    <n v="3"/>
    <s v="GPF54"/>
    <n v="100"/>
    <n v="0"/>
    <s v="ร้านที่2"/>
    <s v="ป***ิ๋ม อ***"/>
    <s v="สระบุรี"/>
    <s v="-"/>
    <s v=""/>
    <s v="03/01/2026 08:32"/>
    <s v="-"/>
    <s v="J&amp;T COD"/>
    <s v="Tiktok"/>
    <s v="จ่ายทีหลัง / COD"/>
    <s v=""/>
    <s v="768813551483"/>
    <s v="03/01/2026 08:32"/>
  </r>
  <r>
    <x v="0"/>
    <x v="0"/>
    <n v="50"/>
    <n v="6"/>
    <s v="GPF53"/>
    <n v="200"/>
    <n v="0"/>
    <s v="ร้านที่2"/>
    <s v="ค***ำไร  โ***จรุง"/>
    <s v="สุพรรณบุรี"/>
    <s v="-"/>
    <s v=""/>
    <s v="03/01/2026 08:31"/>
    <s v="-"/>
    <s v="J&amp;T COD"/>
    <s v="Tiktok"/>
    <s v="จ่ายทีหลัง / COD"/>
    <s v=""/>
    <s v="768869145461"/>
    <s v="03/01/2026 08:31"/>
  </r>
  <r>
    <x v="0"/>
    <x v="0"/>
    <n v="50"/>
    <n v="6"/>
    <s v="GPF52"/>
    <n v="200"/>
    <n v="0"/>
    <s v="ร้านที่2"/>
    <s v="เ***พร ส***์เอี่ยม"/>
    <s v="กรุงเทพฯ"/>
    <s v="-"/>
    <s v=""/>
    <s v="03/01/2026 08:31"/>
    <s v="-"/>
    <s v="J&amp;T Express"/>
    <s v="Tiktok"/>
    <s v="tiktok"/>
    <s v=""/>
    <s v="768852341493"/>
    <s v="03/01/2026 08:31"/>
  </r>
  <r>
    <x v="0"/>
    <x v="0"/>
    <n v="33.333333333333336"/>
    <n v="3"/>
    <s v="GPF51"/>
    <n v="100"/>
    <n v="0"/>
    <s v="ร้านที่2"/>
    <s v="เ**"/>
    <s v="ชลบุรี"/>
    <s v="-"/>
    <s v=""/>
    <s v="03/01/2026 08:30"/>
    <s v="-"/>
    <s v="J&amp;T COD"/>
    <s v="Tiktok"/>
    <s v="จ่ายทีหลัง / COD"/>
    <s v=""/>
    <s v="768878159475"/>
    <s v="03/01/2026 08:30"/>
  </r>
  <r>
    <x v="3"/>
    <x v="5"/>
    <n v="66.333333333333329"/>
    <n v="3"/>
    <s v="GPF50"/>
    <n v="182.5"/>
    <n v="0"/>
    <s v="ร้านที่3"/>
    <s v="ภัทราพร  ชาลีเครือ"/>
    <s v="โรงเรียนน้ำสุดวิไลประชาสรรค์ 1 หมู่ 1 ต.น้ำสุด อ.พัฒนานิคม จ.ลพบุรี · น้ำสุด/ Nam Sut_x000a__x000a_พัฒนานิคม/ Phatthana Nikhomลพบุรี/ Lopburi_x000a_15140"/>
    <s v="15140"/>
    <s v="660624467287"/>
    <s v="03/01/2026 08:29"/>
    <s v="-"/>
    <s v="Kerry_dropoff"/>
    <s v="Lazada"/>
    <s v="lazada"/>
    <s v=""/>
    <s v="LEXPU0644254937"/>
    <s v="03/01/2026 08:29"/>
  </r>
  <r>
    <x v="0"/>
    <x v="0"/>
    <n v="33.333333333333336"/>
    <n v="3"/>
    <s v="GPF49"/>
    <n v="100"/>
    <n v="0"/>
    <s v="ร้านที่2"/>
    <s v="ก***นา  ส***า"/>
    <s v="เทศบาลนครนครราชสีมา"/>
    <s v="-"/>
    <s v=""/>
    <s v="03/01/2026 08:24"/>
    <s v="-"/>
    <s v="J&amp;T Express"/>
    <s v="Tiktok"/>
    <s v="tiktok"/>
    <s v=""/>
    <s v="768840439496"/>
    <s v="03/01/2026 08:24"/>
  </r>
  <r>
    <x v="0"/>
    <x v="0"/>
    <n v="50"/>
    <n v="6"/>
    <s v="GPF47"/>
    <n v="200"/>
    <n v="0"/>
    <s v="ร้านที่2"/>
    <s v="ว***รรณ เ***สันเทียะ"/>
    <s v="นครราชสีมา"/>
    <s v="-"/>
    <s v=""/>
    <s v="03/01/2026 08:20"/>
    <s v="-"/>
    <s v="J&amp;T COD"/>
    <s v="Tiktok"/>
    <s v="จ่ายทีหลัง / COD"/>
    <s v=""/>
    <s v="768898020505"/>
    <s v="03/01/2026 08:20"/>
  </r>
  <r>
    <x v="0"/>
    <x v="0"/>
    <n v="50"/>
    <n v="6"/>
    <s v="GPF46"/>
    <n v="200"/>
    <n v="0"/>
    <s v="ร้านที่2"/>
    <s v="ส***า ก***ิจวิริยะกุล"/>
    <s v="สระบุรี"/>
    <s v="-"/>
    <s v=""/>
    <s v="03/01/2026 08:20"/>
    <s v="-"/>
    <s v="J&amp;T COD"/>
    <s v="Tiktok"/>
    <s v="จ่ายทีหลัง / COD"/>
    <s v=""/>
    <s v="768864229501"/>
    <s v="03/01/2026 08:20"/>
  </r>
  <r>
    <x v="3"/>
    <x v="5"/>
    <n v="69.900000000000006"/>
    <n v="10"/>
    <s v="GPF45"/>
    <n v="800"/>
    <n v="0"/>
    <s v="ร้านที่2"/>
    <s v="ม***ค"/>
    <s v="******งโขมด, อำเภอบ้านหมอ ตำบลบางโขมด อำเภอบ้านหมอ จังหวัดสระบุรี 18130"/>
    <s v="18130"/>
    <s v="39"/>
    <s v="03/01/2026 08:41"/>
    <s v="-"/>
    <s v="SPX Express"/>
    <s v="Shopee"/>
    <s v="shopee"/>
    <s v=""/>
    <s v="TH2606045079189"/>
    <s v="03/01/2026 08:11"/>
  </r>
  <r>
    <x v="0"/>
    <x v="0"/>
    <n v="50"/>
    <n v="6"/>
    <s v="GPF44"/>
    <n v="200"/>
    <n v="0"/>
    <s v="ร้านที่2"/>
    <s v="ศ***ันท์ ห***คำ"/>
    <s v="ชลบุรี"/>
    <s v="-"/>
    <s v=""/>
    <s v="03/01/2026 08:10"/>
    <s v="-"/>
    <s v="J&amp;T COD"/>
    <s v="Tiktok"/>
    <s v="จ่ายทีหลัง / COD"/>
    <s v=""/>
    <s v="768894020506"/>
    <s v="03/01/2026 08:10"/>
  </r>
  <r>
    <x v="0"/>
    <x v="0"/>
    <n v="50"/>
    <n v="6"/>
    <s v="GPF43"/>
    <n v="200"/>
    <n v="0"/>
    <s v="ร้านที่2"/>
    <s v="ช***กานต์ ก***ฮง"/>
    <s v="กรุงเทพฯ"/>
    <s v="-"/>
    <s v=""/>
    <s v="03/01/2026 08:41"/>
    <s v="-"/>
    <s v="J&amp;T Express"/>
    <s v="Tiktok"/>
    <s v="tiktok"/>
    <s v=""/>
    <s v="768877145503"/>
    <s v="03/01/2026 08:07"/>
  </r>
  <r>
    <x v="0"/>
    <x v="0"/>
    <n v="33.333333333333336"/>
    <n v="3"/>
    <s v="GPF42"/>
    <n v="100"/>
    <n v="0"/>
    <s v="ร้านที่2"/>
    <s v="แ***กาญจนา ช***พลาย"/>
    <s v="กาญจนบุรี"/>
    <s v="-"/>
    <s v=""/>
    <s v="03/01/2026 08:00"/>
    <s v="-"/>
    <s v="J&amp;T COD"/>
    <s v="Tiktok"/>
    <s v="จ่ายทีหลัง / COD"/>
    <s v=""/>
    <s v="768873956476"/>
    <s v="03/01/2026 08:00"/>
  </r>
  <r>
    <x v="3"/>
    <x v="5"/>
    <n v="69.900000000000006"/>
    <n v="10"/>
    <s v="GPF41"/>
    <n v="795"/>
    <n v="0"/>
    <s v="ร้านที่1"/>
    <s v="ว*****า"/>
    <s v="******ู่ที่ 1 ตำบลประจันตคาม ตำบลประจันตคาม อำเภอประจันตคาม จังหวัดปราจีนบุรี 25130"/>
    <s v="25130"/>
    <s v="89"/>
    <s v="03/01/2026 07:59"/>
    <s v="-"/>
    <s v="SPX Express"/>
    <s v="Shopee"/>
    <s v="shopee"/>
    <s v=""/>
    <s v="TH267739410489X"/>
    <s v="03/01/2026 07:59"/>
  </r>
  <r>
    <x v="0"/>
    <x v="0"/>
    <n v="33.333333333333336"/>
    <n v="3"/>
    <s v="GPF40"/>
    <n v="100"/>
    <n v="0"/>
    <s v="ร้านที่2"/>
    <s v="ส***รณา ด***า"/>
    <s v="ยโสธร"/>
    <s v="-"/>
    <s v=""/>
    <s v="03/01/2026 07:54"/>
    <s v="-"/>
    <s v="J&amp;T COD"/>
    <s v="Tiktok"/>
    <s v="จ่ายทีหลัง / COD"/>
    <s v=""/>
    <s v="768856436482"/>
    <s v="03/01/2026 07:54"/>
  </r>
  <r>
    <x v="10"/>
    <x v="13"/>
    <n v="13"/>
    <n v="2"/>
    <s v="GPF39"/>
    <n v="41"/>
    <n v="15"/>
    <s v="ร้านที่1"/>
    <s v="ส******์"/>
    <s v="****** สำนักงานใหญ่ ถนนประชาชื่น แขวงทุ่งสองห้อง เขตหลักสี่ จังหวัดกรุงเทพมหานคร 10210"/>
    <s v="10210"/>
    <s v="46"/>
    <s v="03/01/2026 07:46"/>
    <s v="-"/>
    <s v="SPX Express"/>
    <s v="Shopee"/>
    <s v="shopee"/>
    <s v=""/>
    <s v="TH267657752220V"/>
    <s v="03/01/2026 07:46"/>
  </r>
  <r>
    <x v="0"/>
    <x v="0"/>
    <n v="50"/>
    <n v="6"/>
    <s v="GPF38"/>
    <n v="200"/>
    <n v="0"/>
    <s v="ร้านที่2"/>
    <s v="ช***นิษฐ ข***งิน  เ***หม่ง"/>
    <s v="ชลบุรี"/>
    <s v="-"/>
    <s v=""/>
    <s v="03/01/2026 07:44"/>
    <s v="-"/>
    <s v="J&amp;T COD"/>
    <s v="Tiktok"/>
    <s v="จ่ายทีหลัง / COD"/>
    <s v=""/>
    <s v="768890633420"/>
    <s v="03/01/2026 07:44"/>
  </r>
  <r>
    <x v="0"/>
    <x v="0"/>
    <n v="33.333333333333336"/>
    <n v="3"/>
    <s v="GPF37"/>
    <n v="106"/>
    <n v="6"/>
    <s v="ร้านที่2"/>
    <s v="Y***elah U***"/>
    <s v="กรุงเทพฯ"/>
    <s v="-"/>
    <s v=""/>
    <s v="03/01/2026 07:38"/>
    <s v="-"/>
    <s v="J&amp;T COD"/>
    <s v="Tiktok"/>
    <s v="จ่ายทีหลัง / COD"/>
    <s v=""/>
    <s v="768839435475"/>
    <s v="03/01/2026 07:38"/>
  </r>
  <r>
    <x v="0"/>
    <x v="0"/>
    <n v="50"/>
    <n v="6"/>
    <s v="GPF36"/>
    <n v="200"/>
    <n v="0"/>
    <s v="ร้านที่2"/>
    <s v="ป***รา แ***คตร"/>
    <s v="ระยอง"/>
    <s v="-"/>
    <s v=""/>
    <s v="03/01/2026 07:35"/>
    <s v="-"/>
    <s v="J&amp;T COD"/>
    <s v="Tiktok"/>
    <s v="จ่ายทีหลัง / COD"/>
    <s v=""/>
    <s v="768871637424"/>
    <s v="03/01/2026 07:35"/>
  </r>
  <r>
    <x v="0"/>
    <x v="0"/>
    <n v="50"/>
    <n v="6"/>
    <s v="GPF35"/>
    <n v="200"/>
    <n v="0"/>
    <s v="ร้านที่2"/>
    <s v="ก***รรณ   พ***มาสระ"/>
    <s v="อุตรดิตถ์"/>
    <s v="-"/>
    <s v=""/>
    <s v="03/01/2026 07:34"/>
    <s v="-"/>
    <s v="J&amp;T COD"/>
    <s v="Tiktok"/>
    <s v="จ่ายทีหลัง / COD"/>
    <s v=""/>
    <s v="768871144506"/>
    <s v="03/01/2026 07:34"/>
  </r>
  <r>
    <x v="0"/>
    <x v="0"/>
    <n v="50"/>
    <n v="6"/>
    <s v="GPF34"/>
    <n v="200"/>
    <n v="0"/>
    <s v="ร้านที่2"/>
    <s v="ว***ญา ส***ำ"/>
    <s v="กรุงเทพมหานคร"/>
    <s v="-"/>
    <s v=""/>
    <s v="03/01/2026 07:30"/>
    <s v="-"/>
    <s v="J&amp;T COD"/>
    <s v="Tiktok"/>
    <s v="จ่ายทีหลัง / COD"/>
    <s v=""/>
    <s v="768877541493"/>
    <s v="03/01/2026 07:30"/>
  </r>
  <r>
    <x v="0"/>
    <x v="0"/>
    <n v="50"/>
    <n v="6"/>
    <s v="GPF33"/>
    <n v="200"/>
    <n v="0"/>
    <s v="ร้านที่2"/>
    <s v="ส***รณา เ***ภิเษกสิทธิ์"/>
    <s v="สุพรรณบุรี"/>
    <s v="-"/>
    <s v=""/>
    <s v="03/01/2026 07:28"/>
    <s v="-"/>
    <s v="J&amp;T COD"/>
    <s v="Tiktok"/>
    <s v="จ่ายทีหลัง / COD"/>
    <s v=""/>
    <s v="768828838433"/>
    <s v="03/01/2026 07:28"/>
  </r>
  <r>
    <x v="1"/>
    <x v="1"/>
    <n v="66"/>
    <n v="2"/>
    <s v="GPF32"/>
    <n v="118"/>
    <n v="18"/>
    <s v="ร้านที่2"/>
    <s v="ร***า ค***พันธ์"/>
    <s v="ตาก"/>
    <s v="-"/>
    <s v=""/>
    <s v="03/01/2026 07:26"/>
    <s v="-"/>
    <s v="J&amp;T COD"/>
    <s v="Tiktok"/>
    <s v="จ่ายทีหลัง / COD"/>
    <s v=""/>
    <s v="768878397313"/>
    <s v="03/01/2026 07:26"/>
  </r>
  <r>
    <x v="2"/>
    <x v="2"/>
    <n v="68"/>
    <n v="1"/>
    <s v="GPF32"/>
    <n v="118"/>
    <n v="18"/>
    <s v="ร้านที่2"/>
    <s v="ร***า ค***พันธ์"/>
    <s v="ตาก"/>
    <s v="-"/>
    <s v=""/>
    <s v="03/01/2026 07:26"/>
    <s v="-"/>
    <s v="J&amp;T COD"/>
    <s v="Tiktok"/>
    <s v="จ่ายทีหลัง / COD"/>
    <s v=""/>
    <s v="768878397313"/>
    <s v="03/01/2026 07:26"/>
  </r>
  <r>
    <x v="0"/>
    <x v="0"/>
    <n v="50"/>
    <n v="6"/>
    <s v="GPF31"/>
    <n v="200"/>
    <n v="0"/>
    <s v="ร้านที่2"/>
    <s v="แ***สาวนีย์ ไ***ูมิ"/>
    <s v="น่าน"/>
    <s v="-"/>
    <s v=""/>
    <s v="03/01/2026 07:24"/>
    <s v="-"/>
    <s v="J&amp;T Express"/>
    <s v="Tiktok"/>
    <s v="tiktok"/>
    <s v=""/>
    <s v="768815695362"/>
    <s v="03/01/2026 07:23"/>
  </r>
  <r>
    <x v="9"/>
    <x v="10"/>
    <n v="139"/>
    <n v="5"/>
    <s v="GPF30"/>
    <n v="544.95000000000005"/>
    <n v="0"/>
    <s v="ร้านที่2"/>
    <s v="c***ikarn"/>
    <s v="สมุทรปราการ"/>
    <s v="-"/>
    <s v=""/>
    <s v="03/01/2026 07:22"/>
    <s v="-"/>
    <s v="Flash Express Thailand COD"/>
    <s v="Tiktok"/>
    <s v="จ่ายทีหลัง / COD"/>
    <s v=""/>
    <s v="THT02032CJ1N34Z"/>
    <s v="03/01/2026 07:22"/>
  </r>
  <r>
    <x v="1"/>
    <x v="1"/>
    <n v="66"/>
    <n v="8"/>
    <s v="GPF28"/>
    <n v="400"/>
    <n v="0"/>
    <s v="ร้านที่2"/>
    <s v="ช***ชา ด***ินดา"/>
    <s v="สุพรรณบุรี"/>
    <s v="-"/>
    <s v=""/>
    <s v="03/01/2026 07:14"/>
    <s v="-"/>
    <s v="J&amp;T COD"/>
    <s v="Tiktok"/>
    <s v="จ่ายทีหลัง / COD"/>
    <s v=""/>
    <s v="768851697342"/>
    <s v="03/01/2026 07:14"/>
  </r>
  <r>
    <x v="2"/>
    <x v="2"/>
    <n v="68"/>
    <n v="4"/>
    <s v="GPF28"/>
    <n v="400"/>
    <n v="0"/>
    <s v="ร้านที่2"/>
    <s v="ช***ชา ด***ินดา"/>
    <s v="สุพรรณบุรี"/>
    <s v="-"/>
    <s v=""/>
    <s v="03/01/2026 07:14"/>
    <s v="-"/>
    <s v="J&amp;T COD"/>
    <s v="Tiktok"/>
    <s v="จ่ายทีหลัง / COD"/>
    <s v=""/>
    <s v="768851697342"/>
    <s v="03/01/2026 07:14"/>
  </r>
  <r>
    <x v="1"/>
    <x v="1"/>
    <n v="66"/>
    <n v="2"/>
    <s v="GPF26"/>
    <n v="109"/>
    <n v="9"/>
    <s v="ร้านที่2"/>
    <s v="น***วรรณ ค***ณ"/>
    <s v="นครศรีธรรมราช"/>
    <s v="-"/>
    <s v=""/>
    <s v="03/01/2026 07:07"/>
    <s v="-"/>
    <s v="J&amp;T COD"/>
    <s v="Tiktok"/>
    <s v="จ่ายทีหลัง / COD"/>
    <s v=""/>
    <s v="768881194340"/>
    <s v="03/01/2026 07:10"/>
  </r>
  <r>
    <x v="2"/>
    <x v="2"/>
    <n v="68"/>
    <n v="1"/>
    <s v="GPF26"/>
    <n v="109"/>
    <n v="9"/>
    <s v="ร้านที่2"/>
    <s v="น***วรรณ ค***ณ"/>
    <s v="นครศรีธรรมราช"/>
    <s v="-"/>
    <s v=""/>
    <s v="03/01/2026 07:07"/>
    <s v="-"/>
    <s v="J&amp;T COD"/>
    <s v="Tiktok"/>
    <s v="จ่ายทีหลัง / COD"/>
    <s v=""/>
    <s v="768881194340"/>
    <s v="03/01/2026 07:10"/>
  </r>
  <r>
    <x v="1"/>
    <x v="1"/>
    <n v="66"/>
    <n v="8"/>
    <s v="GPF25"/>
    <n v="400"/>
    <n v="0"/>
    <s v="ร้านที่2"/>
    <s v="จ***พร อ***สลุง"/>
    <s v="ลพบุรี"/>
    <s v="-"/>
    <s v=""/>
    <s v="03/01/2026 07:07"/>
    <s v="-"/>
    <s v="J&amp;T COD"/>
    <s v="Tiktok"/>
    <s v="จ่ายทีหลัง / COD"/>
    <s v=""/>
    <s v="768841297350"/>
    <s v="03/01/2026 07:10"/>
  </r>
  <r>
    <x v="2"/>
    <x v="2"/>
    <n v="68"/>
    <n v="4"/>
    <s v="GPF25"/>
    <n v="400"/>
    <n v="0"/>
    <s v="ร้านที่2"/>
    <s v="จ***พร อ***สลุง"/>
    <s v="ลพบุรี"/>
    <s v="-"/>
    <s v=""/>
    <s v="03/01/2026 07:07"/>
    <s v="-"/>
    <s v="J&amp;T COD"/>
    <s v="Tiktok"/>
    <s v="จ่ายทีหลัง / COD"/>
    <s v=""/>
    <s v="768841297350"/>
    <s v="03/01/2026 07:10"/>
  </r>
  <r>
    <x v="0"/>
    <x v="0"/>
    <n v="33.333333333333336"/>
    <n v="3"/>
    <s v="GPF24"/>
    <n v="100"/>
    <n v="0"/>
    <s v="ร้านที่2"/>
    <s v="จ***ศรี"/>
    <s v="กรุงเทพฯ"/>
    <s v="-"/>
    <s v=""/>
    <s v="03/01/2026 07:00"/>
    <s v="-"/>
    <s v="J&amp;T COD"/>
    <s v="Tiktok"/>
    <s v="จ่ายทีหลัง / COD"/>
    <s v=""/>
    <s v="768846352330"/>
    <s v="03/01/2026 07:00"/>
  </r>
  <r>
    <x v="0"/>
    <x v="0"/>
    <n v="50"/>
    <n v="6"/>
    <s v="GPF23"/>
    <n v="200"/>
    <n v="0"/>
    <s v="ร้านที่2"/>
    <s v="ส***ณ์ แ***วิงวอน"/>
    <s v="จันทบุรี"/>
    <s v="-"/>
    <s v=""/>
    <s v="03/01/2026 06:59"/>
    <s v="-"/>
    <s v="J&amp;T COD"/>
    <s v="Tiktok"/>
    <s v="จ่ายทีหลัง / COD"/>
    <s v=""/>
    <s v="768844607322"/>
    <s v="03/01/2026 06:59"/>
  </r>
  <r>
    <x v="0"/>
    <x v="0"/>
    <n v="50"/>
    <n v="6"/>
    <s v="GPF22"/>
    <n v="200"/>
    <n v="0"/>
    <s v="ร้านที่2"/>
    <s v="ต***อง28857"/>
    <s v="กรุงเทพฯ"/>
    <s v="-"/>
    <s v=""/>
    <s v="03/01/2026 06:57"/>
    <s v="-"/>
    <s v="J&amp;T COD"/>
    <s v="Tiktok"/>
    <s v="จ่ายทีหลัง / COD"/>
    <s v=""/>
    <s v="768893603310"/>
    <s v="03/01/2026 06:57"/>
  </r>
  <r>
    <x v="1"/>
    <x v="1"/>
    <n v="66"/>
    <n v="4"/>
    <s v="GPF21"/>
    <n v="200"/>
    <n v="0"/>
    <s v="ร้านที่2"/>
    <s v="ท***า    ค***นิช"/>
    <s v="ปทุมธานี"/>
    <s v="-"/>
    <s v=""/>
    <s v="03/01/2026 06:57"/>
    <s v="-"/>
    <s v="Flash Express Thailand"/>
    <s v="Tiktok"/>
    <s v="tiktok"/>
    <s v=""/>
    <s v="THT04022CHQGV6Z"/>
    <s v="03/01/2026 06:56"/>
  </r>
  <r>
    <x v="2"/>
    <x v="2"/>
    <n v="68"/>
    <n v="2"/>
    <s v="GPF21"/>
    <n v="200"/>
    <n v="0"/>
    <s v="ร้านที่2"/>
    <s v="ท***า    ค***นิช"/>
    <s v="ปทุมธานี"/>
    <s v="-"/>
    <s v=""/>
    <s v="03/01/2026 06:57"/>
    <s v="-"/>
    <s v="Flash Express Thailand"/>
    <s v="Tiktok"/>
    <s v="tiktok"/>
    <s v=""/>
    <s v="THT04022CHQGV6Z"/>
    <s v="03/01/2026 06:56"/>
  </r>
  <r>
    <x v="0"/>
    <x v="0"/>
    <n v="33.333333333333336"/>
    <n v="3"/>
    <s v="GPF20"/>
    <n v="101"/>
    <n v="1"/>
    <s v="ร้านที่2"/>
    <s v="พ***พย์​ ท***ันทา"/>
    <s v="สระบุรี"/>
    <s v="-"/>
    <s v=""/>
    <s v="03/01/2026 06:45"/>
    <s v="-"/>
    <s v="J&amp;T COD"/>
    <s v="Tiktok"/>
    <s v="จ่ายทีหลัง / COD"/>
    <s v=""/>
    <s v="768826432356"/>
    <s v="03/01/2026 06:45"/>
  </r>
  <r>
    <x v="0"/>
    <x v="0"/>
    <n v="33.333333333333336"/>
    <n v="3"/>
    <s v="GPF19"/>
    <n v="100"/>
    <n v="0"/>
    <s v="ร้านที่2"/>
    <s v="ส***ทธิ์ ค***อม"/>
    <s v="สระบุรี"/>
    <s v="-"/>
    <s v=""/>
    <s v="03/01/2026 06:45"/>
    <s v="-"/>
    <s v="J&amp;T COD"/>
    <s v="Tiktok"/>
    <s v="จ่ายทีหลัง / COD"/>
    <s v=""/>
    <s v="768895951342"/>
    <s v="03/01/2026 06:45"/>
  </r>
  <r>
    <x v="1"/>
    <x v="1"/>
    <n v="66"/>
    <n v="20"/>
    <s v="GPF18"/>
    <n v="1000"/>
    <n v="0"/>
    <s v="ร้านที่2"/>
    <s v="เ***รติกุล ก***ุนทด"/>
    <s v="ลพบุรี"/>
    <s v="-"/>
    <s v=""/>
    <s v="03/01/2026 06:44"/>
    <s v="-"/>
    <s v="Flash Express Thailand"/>
    <s v="Tiktok"/>
    <s v="tiktok"/>
    <s v=""/>
    <s v="THT07042CKNZ03Z"/>
    <s v="03/01/2026 06:44"/>
  </r>
  <r>
    <x v="2"/>
    <x v="2"/>
    <n v="68"/>
    <n v="10"/>
    <s v="GPF18"/>
    <n v="1000"/>
    <n v="0"/>
    <s v="ร้านที่2"/>
    <s v="เ***รติกุล ก***ุนทด"/>
    <s v="ลพบุรี"/>
    <s v="-"/>
    <s v=""/>
    <s v="03/01/2026 06:44"/>
    <s v="-"/>
    <s v="Flash Express Thailand"/>
    <s v="Tiktok"/>
    <s v="tiktok"/>
    <s v=""/>
    <s v="THT07042CKNZ03Z"/>
    <s v="03/01/2026 06:44"/>
  </r>
  <r>
    <x v="1"/>
    <x v="1"/>
    <n v="66"/>
    <n v="10"/>
    <s v="GPF17"/>
    <n v="500"/>
    <n v="0"/>
    <s v="ร้านที่2"/>
    <s v="เ***รติกุล ก***ุนทด"/>
    <s v="ลพบุรี"/>
    <s v="-"/>
    <s v=""/>
    <s v="03/01/2026 06:43"/>
    <s v="-"/>
    <s v="J&amp;T Express"/>
    <s v="Tiktok"/>
    <s v="tiktok"/>
    <s v=""/>
    <s v="768885564440"/>
    <s v="03/01/2026 06:43"/>
  </r>
  <r>
    <x v="2"/>
    <x v="2"/>
    <n v="68"/>
    <n v="5"/>
    <s v="GPF17"/>
    <n v="500"/>
    <n v="0"/>
    <s v="ร้านที่2"/>
    <s v="เ***รติกุล ก***ุนทด"/>
    <s v="ลพบุรี"/>
    <s v="-"/>
    <s v=""/>
    <s v="03/01/2026 06:43"/>
    <s v="-"/>
    <s v="J&amp;T Express"/>
    <s v="Tiktok"/>
    <s v="tiktok"/>
    <s v=""/>
    <s v="768885564440"/>
    <s v="03/01/2026 06:43"/>
  </r>
  <r>
    <x v="0"/>
    <x v="0"/>
    <n v="50"/>
    <n v="6"/>
    <s v="GPF16"/>
    <n v="200"/>
    <n v="0"/>
    <s v="ร้านที่2"/>
    <s v="C***inee R***nong"/>
    <s v="นครปฐม"/>
    <s v="-"/>
    <s v=""/>
    <s v="03/01/2026 06:42"/>
    <s v="-"/>
    <s v="J&amp;T Express"/>
    <s v="Tiktok"/>
    <s v="tiktok"/>
    <s v=""/>
    <s v="768827713404"/>
    <s v="03/01/2026 06:41"/>
  </r>
  <r>
    <x v="0"/>
    <x v="0"/>
    <n v="33.333333333333336"/>
    <n v="3"/>
    <s v="GPF15"/>
    <n v="100"/>
    <n v="0"/>
    <s v="ร้านที่2"/>
    <s v="ศ***พรรณ"/>
    <s v="สมุทรปราการ"/>
    <s v="-"/>
    <s v=""/>
    <s v="03/01/2026 06:41"/>
    <s v="-"/>
    <s v="Flash Express Thailand COD"/>
    <s v="Tiktok"/>
    <s v="จ่ายทีหลัง / COD"/>
    <s v=""/>
    <s v="THT02032CKUP13Z"/>
    <s v="03/01/2026 06:41"/>
  </r>
  <r>
    <x v="0"/>
    <x v="0"/>
    <n v="50"/>
    <n v="6"/>
    <s v="GPF14"/>
    <n v="200"/>
    <n v="0"/>
    <s v="ร้านที่2"/>
    <s v="ผ* ว***ย ค***"/>
    <s v="นครราชสีมา"/>
    <s v="-"/>
    <s v=""/>
    <s v="03/01/2026 06:32"/>
    <s v="-"/>
    <s v="J&amp;T COD"/>
    <s v="Tiktok"/>
    <s v="จ่ายทีหลัง / COD"/>
    <s v=""/>
    <s v="768890601345"/>
    <s v="03/01/2026 06:32"/>
  </r>
  <r>
    <x v="1"/>
    <x v="1"/>
    <n v="66"/>
    <n v="2"/>
    <s v="GPF13"/>
    <n v="200"/>
    <n v="0"/>
    <s v="ร้านที่2"/>
    <s v="เ***ึงแม่ติ๋ม"/>
    <s v="พิษณุโลก"/>
    <s v="-"/>
    <s v=""/>
    <s v="03/01/2026 06:32"/>
    <s v="-"/>
    <s v="J&amp;T Express"/>
    <s v="Tiktok"/>
    <s v="tiktok"/>
    <s v=""/>
    <s v="768860274221"/>
    <s v="03/01/2026 06:32"/>
  </r>
  <r>
    <x v="2"/>
    <x v="2"/>
    <n v="68"/>
    <n v="1"/>
    <s v="GPF13"/>
    <n v="200"/>
    <n v="0"/>
    <s v="ร้านที่2"/>
    <s v="เ***ึงแม่ติ๋ม"/>
    <s v="พิษณุโลก"/>
    <s v="-"/>
    <s v=""/>
    <s v="03/01/2026 06:32"/>
    <s v="-"/>
    <s v="J&amp;T Express"/>
    <s v="Tiktok"/>
    <s v="tiktok"/>
    <s v=""/>
    <s v="768860274221"/>
    <s v="03/01/2026 06:32"/>
  </r>
  <r>
    <x v="0"/>
    <x v="0"/>
    <n v="33.333333333333336"/>
    <n v="3"/>
    <s v="GPF13"/>
    <n v="200"/>
    <n v="0"/>
    <s v="ร้านที่2"/>
    <s v="เ***ึงแม่ติ๋ม"/>
    <s v="พิษณุโลก"/>
    <s v="-"/>
    <s v=""/>
    <s v="03/01/2026 06:32"/>
    <s v="-"/>
    <s v="J&amp;T Express"/>
    <s v="Tiktok"/>
    <s v="tiktok"/>
    <s v=""/>
    <s v="768860274221"/>
    <s v="03/01/2026 06:32"/>
  </r>
  <r>
    <x v="0"/>
    <x v="0"/>
    <n v="50"/>
    <n v="6"/>
    <s v="GPF12"/>
    <n v="300"/>
    <n v="0"/>
    <s v="ร้านที่2"/>
    <s v="ส***วดี ก***วาลชัย"/>
    <s v="กรุงเทพฯ"/>
    <s v="-"/>
    <s v=""/>
    <s v="03/01/2026 06:26"/>
    <s v="-"/>
    <s v="J&amp;T COD"/>
    <s v="Tiktok"/>
    <s v="จ่ายทีหลัง / COD"/>
    <s v=""/>
    <s v="768888972320"/>
    <s v="03/01/2026 06:26"/>
  </r>
  <r>
    <x v="0"/>
    <x v="0"/>
    <n v="33.333333333333336"/>
    <n v="3"/>
    <s v="GPF12"/>
    <n v="300"/>
    <n v="0"/>
    <s v="ร้านที่2"/>
    <s v="ส***วดี ก***วาลชัย"/>
    <s v="กรุงเทพฯ"/>
    <s v="-"/>
    <s v=""/>
    <s v="03/01/2026 06:26"/>
    <s v="-"/>
    <s v="J&amp;T COD"/>
    <s v="Tiktok"/>
    <s v="จ่ายทีหลัง / COD"/>
    <s v=""/>
    <s v="768888972320"/>
    <s v="03/01/2026 06:26"/>
  </r>
  <r>
    <x v="1"/>
    <x v="1"/>
    <n v="66"/>
    <n v="2"/>
    <s v="GPF11"/>
    <n v="100"/>
    <n v="0"/>
    <s v="ร้านที่2"/>
    <s v="น***สุภัตรา เ***า"/>
    <s v="สุพรรณบุรี"/>
    <s v="-"/>
    <s v=""/>
    <s v="03/01/2026 06:21"/>
    <s v="-"/>
    <s v="J&amp;T COD"/>
    <s v="Tiktok"/>
    <s v="จ่ายทีหลัง / COD"/>
    <s v=""/>
    <s v="768834112373"/>
    <s v="03/01/2026 06:21"/>
  </r>
  <r>
    <x v="2"/>
    <x v="2"/>
    <n v="68"/>
    <n v="1"/>
    <s v="GPF11"/>
    <n v="100"/>
    <n v="0"/>
    <s v="ร้านที่2"/>
    <s v="น***สุภัตรา เ***า"/>
    <s v="สุพรรณบุรี"/>
    <s v="-"/>
    <s v=""/>
    <s v="03/01/2026 06:21"/>
    <s v="-"/>
    <s v="J&amp;T COD"/>
    <s v="Tiktok"/>
    <s v="จ่ายทีหลัง / COD"/>
    <s v=""/>
    <s v="768834112373"/>
    <s v="03/01/2026 06:21"/>
  </r>
  <r>
    <x v="0"/>
    <x v="0"/>
    <n v="50"/>
    <n v="6"/>
    <s v="GPF10"/>
    <n v="200"/>
    <n v="0"/>
    <s v="ร้านที่2"/>
    <s v="ช***์นันท์. ศ***พิมพ์"/>
    <s v="นครราชสีมา"/>
    <s v="-"/>
    <s v=""/>
    <s v="03/01/2026 06:06"/>
    <s v="-"/>
    <s v="J&amp;T COD"/>
    <s v="Tiktok"/>
    <s v="จ่ายทีหลัง / COD"/>
    <s v=""/>
    <s v="768890533390"/>
    <s v="03/01/2026 06:06"/>
  </r>
  <r>
    <x v="3"/>
    <x v="5"/>
    <n v="66.333333333333329"/>
    <n v="6"/>
    <s v="GPF9"/>
    <n v="440"/>
    <n v="0"/>
    <s v="ร้านที่4"/>
    <s v="ช***านต์  โ***"/>
    <s v="ปทุมธานี"/>
    <s v="-"/>
    <s v=""/>
    <s v="03/01/2026 06:05"/>
    <s v="-"/>
    <s v="J&amp;T COD"/>
    <s v="Tiktok"/>
    <s v="จ่ายทีหลัง / COD"/>
    <s v=""/>
    <s v="768891968272"/>
    <s v="03/01/2026 06:05"/>
  </r>
  <r>
    <x v="0"/>
    <x v="0"/>
    <n v="33.333333333333336"/>
    <n v="3"/>
    <s v="GPF8"/>
    <n v="100"/>
    <n v="0"/>
    <s v="ร้านที่2"/>
    <s v="ก***ู"/>
    <s v="ปทุมธานี"/>
    <s v="-"/>
    <s v=""/>
    <s v="03/01/2026 06:01"/>
    <s v="-"/>
    <s v="Flash Express Thailand COD"/>
    <s v="Tiktok"/>
    <s v="จ่ายทีหลัง / COD"/>
    <s v=""/>
    <s v="THT04022CHW8A4Z"/>
    <s v="03/01/2026 06:01"/>
  </r>
  <r>
    <x v="0"/>
    <x v="0"/>
    <n v="50"/>
    <n v="6"/>
    <s v="GPF7"/>
    <n v="200"/>
    <n v="0"/>
    <s v="ร้านที่2"/>
    <s v="ค***ุ๋มจิ๋ม"/>
    <s v="นครราชสีมา"/>
    <s v="-"/>
    <s v=""/>
    <s v="03/01/2026 05:57"/>
    <s v="-"/>
    <s v="J&amp;T COD"/>
    <s v="Tiktok"/>
    <s v="จ่ายทีหลัง / COD"/>
    <s v=""/>
    <s v="768854923325"/>
    <s v="03/01/2026 05:57"/>
  </r>
  <r>
    <x v="0"/>
    <x v="0"/>
    <n v="50"/>
    <n v="6"/>
    <s v="GPF6"/>
    <n v="200"/>
    <n v="0"/>
    <s v="ร้านที่2"/>
    <s v="ค***ี่ ว***ัทร"/>
    <s v="นครราชสีมา"/>
    <s v="-"/>
    <s v=""/>
    <s v="03/01/2026 05:51"/>
    <s v="-"/>
    <s v="J&amp;T Express"/>
    <s v="Tiktok"/>
    <s v="tiktok"/>
    <s v=""/>
    <s v="768871406332"/>
    <s v="03/01/2026 05:51"/>
  </r>
  <r>
    <x v="0"/>
    <x v="0"/>
    <n v="33.333333333333336"/>
    <n v="3"/>
    <s v="GPF5"/>
    <n v="100"/>
    <n v="0"/>
    <s v="ร้านที่2"/>
    <s v="พ***ิกา ร***่วง"/>
    <s v="กรุงเทพฯ"/>
    <s v="-"/>
    <s v=""/>
    <s v="03/01/2026 05:37"/>
    <s v="-"/>
    <s v="J&amp;T Express"/>
    <s v="Tiktok"/>
    <s v="tiktok"/>
    <s v=""/>
    <s v="768847150315"/>
    <s v="03/01/2026 05:36"/>
  </r>
  <r>
    <x v="0"/>
    <x v="0"/>
    <n v="33.333333333333336"/>
    <n v="3"/>
    <s v="GPF4"/>
    <n v="100"/>
    <n v="0"/>
    <s v="ร้านที่2"/>
    <s v="ป***า  ช***ติ"/>
    <s v="กรุงเทพฯ"/>
    <s v="-"/>
    <s v=""/>
    <s v="03/01/2026 05:35"/>
    <s v="-"/>
    <s v="J&amp;T COD"/>
    <s v="Tiktok"/>
    <s v="จ่ายทีหลัง / COD"/>
    <s v=""/>
    <s v="768873368336"/>
    <s v="03/01/2026 05:35"/>
  </r>
  <r>
    <x v="0"/>
    <x v="0"/>
    <n v="50"/>
    <n v="6"/>
    <s v="GPF3"/>
    <n v="200"/>
    <n v="0"/>
    <s v="ร้านที่2"/>
    <s v="พ***  น***มวัฒน์"/>
    <s v="ราชบุรี"/>
    <s v="-"/>
    <s v=""/>
    <s v="03/01/2026 05:34"/>
    <s v="-"/>
    <s v="J&amp;T COD"/>
    <s v="Tiktok"/>
    <s v="จ่ายทีหลัง / COD"/>
    <s v=""/>
    <s v="768828005326"/>
    <s v="03/01/2026 05:35"/>
  </r>
  <r>
    <x v="0"/>
    <x v="0"/>
    <n v="50"/>
    <n v="6"/>
    <s v="GPF2"/>
    <n v="200"/>
    <n v="0"/>
    <s v="ร้านที่2"/>
    <s v="แ***้ำ"/>
    <s v="สระบุรี"/>
    <s v="-"/>
    <s v=""/>
    <s v="03/01/2026 05:26"/>
    <s v="-"/>
    <s v="J&amp;T Express"/>
    <s v="Tiktok"/>
    <s v="tiktok"/>
    <s v=""/>
    <s v="768832522334"/>
    <s v="03/01/2026 05:26"/>
  </r>
  <r>
    <x v="0"/>
    <x v="0"/>
    <n v="50"/>
    <n v="6"/>
    <s v="GPF1"/>
    <n v="200"/>
    <n v="0"/>
    <s v="ร้านที่2"/>
    <s v="อ***ิต ช***ี"/>
    <s v="นครศรีธรรมราช"/>
    <s v="-"/>
    <s v=""/>
    <s v="03/01/2026 05:18"/>
    <s v="-"/>
    <s v="J&amp;T COD"/>
    <s v="Tiktok"/>
    <s v="จ่ายทีหลัง / COD"/>
    <s v=""/>
    <s v="768807127373"/>
    <s v="03/01/2026 05:18"/>
  </r>
  <r>
    <x v="0"/>
    <x v="0"/>
    <n v="50"/>
    <n v="6"/>
    <s v="GPF0"/>
    <n v="200"/>
    <n v="0"/>
    <s v="ร้านที่2"/>
    <s v="น***า ป***าศรี"/>
    <s v="เชียงราย"/>
    <s v="-"/>
    <s v=""/>
    <s v="03/01/2026 05:03"/>
    <s v="-"/>
    <s v="J&amp;T COD"/>
    <s v="Tiktok"/>
    <s v="จ่ายทีหลัง / COD"/>
    <s v=""/>
    <s v="768888329366"/>
    <s v="03/01/2026 05:03"/>
  </r>
  <r>
    <x v="0"/>
    <x v="0"/>
    <n v="33.333333333333336"/>
    <n v="3"/>
    <s v="GPE99"/>
    <n v="129"/>
    <n v="29"/>
    <s v="ร้านที่2"/>
    <s v="ข***รรณ์ เ***มวัฒน์"/>
    <s v="สระบุรี"/>
    <s v="-"/>
    <s v=""/>
    <s v="03/01/2026 05:00"/>
    <s v="-"/>
    <s v="Flash Express Thailand COD"/>
    <s v="Tiktok"/>
    <s v="จ่ายทีหลัง / COD"/>
    <s v=""/>
    <s v="THT10062CKVAW7Z"/>
    <s v="03/01/2026 05:00"/>
  </r>
  <r>
    <x v="0"/>
    <x v="0"/>
    <n v="50"/>
    <n v="6"/>
    <s v="GPE98"/>
    <n v="200"/>
    <n v="0"/>
    <s v="ร้านที่2"/>
    <s v="ช***รย์ แ***ฮ้ง ก**"/>
    <s v="กรุงเทพฯ"/>
    <s v="-"/>
    <s v=""/>
    <s v="03/01/2026 04:51"/>
    <s v="-"/>
    <s v="J&amp;T COD"/>
    <s v="Tiktok"/>
    <s v="จ่ายทีหลัง / COD"/>
    <s v=""/>
    <s v="768807724344"/>
    <s v="03/01/2026 04:52"/>
  </r>
  <r>
    <x v="0"/>
    <x v="0"/>
    <n v="50"/>
    <n v="6"/>
    <s v="GPE97"/>
    <n v="200"/>
    <n v="0"/>
    <s v="ร้านที่2"/>
    <s v="ก***า อ***งาม"/>
    <s v="มหาสารคาม"/>
    <s v="-"/>
    <s v=""/>
    <s v="03/01/2026 04:27"/>
    <s v="-"/>
    <s v="J&amp;T COD"/>
    <s v="Tiktok"/>
    <s v="จ่ายทีหลัง / COD"/>
    <s v=""/>
    <s v="768835408353"/>
    <s v="03/01/2026 04:27"/>
  </r>
  <r>
    <x v="0"/>
    <x v="0"/>
    <n v="50"/>
    <n v="6"/>
    <s v="GPE96"/>
    <n v="200"/>
    <n v="0"/>
    <s v="ร้านที่2"/>
    <s v="ว*** จ***ิศักดิ์"/>
    <s v="นครศรีธรรมราช"/>
    <s v="-"/>
    <s v=""/>
    <s v="03/01/2026 04:25"/>
    <s v="-"/>
    <s v="J&amp;T COD"/>
    <s v="Tiktok"/>
    <s v="จ่ายทีหลัง / COD"/>
    <s v=""/>
    <s v="768807734380"/>
    <s v="03/01/2026 04:25"/>
  </r>
  <r>
    <x v="1"/>
    <x v="1"/>
    <n v="66"/>
    <n v="2"/>
    <s v="GPE95"/>
    <n v="300"/>
    <n v="0"/>
    <s v="ร้านที่2"/>
    <s v="อ***"/>
    <s v="กรุงเทพมหานคร"/>
    <s v="-"/>
    <s v=""/>
    <s v="03/01/2026 04:22"/>
    <s v="-"/>
    <s v="J&amp;T COD"/>
    <s v="Tiktok"/>
    <s v="จ่ายทีหลัง / COD"/>
    <s v=""/>
    <s v="768825929233"/>
    <s v="03/01/2026 04:25"/>
  </r>
  <r>
    <x v="2"/>
    <x v="2"/>
    <n v="68"/>
    <n v="1"/>
    <s v="GPE95"/>
    <n v="300"/>
    <n v="0"/>
    <s v="ร้านที่2"/>
    <s v="อ***"/>
    <s v="กรุงเทพมหานคร"/>
    <s v="-"/>
    <s v=""/>
    <s v="03/01/2026 04:22"/>
    <s v="-"/>
    <s v="J&amp;T COD"/>
    <s v="Tiktok"/>
    <s v="จ่ายทีหลัง / COD"/>
    <s v=""/>
    <s v="768825929233"/>
    <s v="03/01/2026 04:25"/>
  </r>
  <r>
    <x v="0"/>
    <x v="0"/>
    <n v="50"/>
    <n v="6"/>
    <s v="GPE95"/>
    <n v="300"/>
    <n v="0"/>
    <s v="ร้านที่2"/>
    <s v="อ***"/>
    <s v="กรุงเทพมหานคร"/>
    <s v="-"/>
    <s v=""/>
    <s v="03/01/2026 04:22"/>
    <s v="-"/>
    <s v="J&amp;T COD"/>
    <s v="Tiktok"/>
    <s v="จ่ายทีหลัง / COD"/>
    <s v=""/>
    <s v="768825929233"/>
    <s v="03/01/2026 04:25"/>
  </r>
  <r>
    <x v="1"/>
    <x v="1"/>
    <n v="66"/>
    <n v="4"/>
    <s v="GPE94"/>
    <n v="200"/>
    <n v="0"/>
    <s v="ร้านที่2"/>
    <s v="ช***มา  ม***งษ์"/>
    <s v="ประจวบคีรีขันธ์"/>
    <s v="-"/>
    <s v=""/>
    <s v="03/01/2026 04:18"/>
    <s v="-"/>
    <s v="J&amp;T Express"/>
    <s v="Tiktok"/>
    <s v="tiktok"/>
    <s v=""/>
    <s v="768888799302"/>
    <s v="03/01/2026 04:24"/>
  </r>
  <r>
    <x v="2"/>
    <x v="2"/>
    <n v="68"/>
    <n v="2"/>
    <s v="GPE94"/>
    <n v="200"/>
    <n v="0"/>
    <s v="ร้านที่2"/>
    <s v="ช***มา  ม***งษ์"/>
    <s v="ประจวบคีรีขันธ์"/>
    <s v="-"/>
    <s v=""/>
    <s v="03/01/2026 04:18"/>
    <s v="-"/>
    <s v="J&amp;T Express"/>
    <s v="Tiktok"/>
    <s v="tiktok"/>
    <s v=""/>
    <s v="768888799302"/>
    <s v="03/01/2026 04:24"/>
  </r>
  <r>
    <x v="0"/>
    <x v="0"/>
    <n v="50"/>
    <n v="6"/>
    <s v="GPE93"/>
    <n v="200"/>
    <n v="0"/>
    <s v="ร้านที่2"/>
    <s v="บ***ื่น ร***ิลัย"/>
    <s v="สมุทรสาคร"/>
    <s v="-"/>
    <s v=""/>
    <s v="03/01/2026 04:18"/>
    <s v="-"/>
    <s v="J&amp;T Express"/>
    <s v="Tiktok"/>
    <s v="tiktok"/>
    <s v=""/>
    <s v="768888019362"/>
    <s v="03/01/2026 04:24"/>
  </r>
  <r>
    <x v="1"/>
    <x v="1"/>
    <n v="66"/>
    <n v="2"/>
    <s v="GPE92"/>
    <n v="138"/>
    <n v="38"/>
    <s v="ร้านที่2"/>
    <s v="น** อ***ัตน์ ห***บั้งไฟ"/>
    <s v="นครราชสีมา"/>
    <s v="-"/>
    <s v=""/>
    <s v="03/01/2026 04:15"/>
    <s v="-"/>
    <s v="J&amp;T COD"/>
    <s v="Tiktok"/>
    <s v="จ่ายทีหลัง / COD"/>
    <s v=""/>
    <s v="768879281240"/>
    <s v="03/01/2026 04:16"/>
  </r>
  <r>
    <x v="2"/>
    <x v="2"/>
    <n v="68"/>
    <n v="1"/>
    <s v="GPE92"/>
    <n v="138"/>
    <n v="38"/>
    <s v="ร้านที่2"/>
    <s v="น** อ***ัตน์ ห***บั้งไฟ"/>
    <s v="นครราชสีมา"/>
    <s v="-"/>
    <s v=""/>
    <s v="03/01/2026 04:15"/>
    <s v="-"/>
    <s v="J&amp;T COD"/>
    <s v="Tiktok"/>
    <s v="จ่ายทีหลัง / COD"/>
    <s v=""/>
    <s v="768879281240"/>
    <s v="03/01/2026 04:16"/>
  </r>
  <r>
    <x v="0"/>
    <x v="0"/>
    <n v="50"/>
    <n v="6"/>
    <s v="GPE91"/>
    <n v="200"/>
    <n v="0"/>
    <s v="ร้านที่2"/>
    <s v="พ***ย  ว***รุจิ"/>
    <s v="กรุงเทพฯ"/>
    <s v="-"/>
    <s v=""/>
    <s v="03/01/2026 04:06"/>
    <s v="-"/>
    <s v="J&amp;T COD"/>
    <s v="Tiktok"/>
    <s v="จ่ายทีหลัง / COD"/>
    <s v=""/>
    <s v="768895740325"/>
    <s v="03/01/2026 04:09"/>
  </r>
  <r>
    <x v="0"/>
    <x v="0"/>
    <n v="33.333333333333336"/>
    <n v="3"/>
    <s v="GPE89"/>
    <n v="100"/>
    <n v="0"/>
    <s v="ร้านที่2"/>
    <s v="ณ***ยาน์ ท***ท้"/>
    <s v="ชลบุรี"/>
    <s v="-"/>
    <s v=""/>
    <s v="03/01/2026 03:47"/>
    <s v="-"/>
    <s v="J&amp;T COD"/>
    <s v="Tiktok"/>
    <s v="จ่ายทีหลัง / COD"/>
    <s v=""/>
    <s v="768863020391"/>
    <s v="03/01/2026 03:47"/>
  </r>
  <r>
    <x v="0"/>
    <x v="0"/>
    <n v="40"/>
    <n v="10"/>
    <s v="GPE87"/>
    <n v="395"/>
    <n v="0"/>
    <s v="ร้านที่2"/>
    <s v="ม***ณัฐพิม ค***์สิทธิสุข"/>
    <s v="บุรีรัมย์"/>
    <s v="-"/>
    <s v=""/>
    <s v="03/01/2026 03:41"/>
    <s v="-"/>
    <s v="J&amp;T COD"/>
    <s v="Tiktok"/>
    <s v="จ่ายทีหลัง / COD"/>
    <s v=""/>
    <s v="768871257350"/>
    <s v="03/01/2026 03:41"/>
  </r>
  <r>
    <x v="1"/>
    <x v="1"/>
    <n v="66"/>
    <n v="2"/>
    <s v="GPE86"/>
    <n v="100"/>
    <n v="0"/>
    <s v="ร้านที่2"/>
    <s v="M***AI. ค***มไล"/>
    <s v="มุกดาหาร"/>
    <s v="-"/>
    <s v=""/>
    <s v="03/01/2026 03:35"/>
    <s v="-"/>
    <s v="J&amp;T Express"/>
    <s v="Tiktok"/>
    <s v="tiktok"/>
    <s v=""/>
    <s v="768822092290"/>
    <s v="03/01/2026 03:35"/>
  </r>
  <r>
    <x v="2"/>
    <x v="2"/>
    <n v="68"/>
    <n v="1"/>
    <s v="GPE86"/>
    <n v="100"/>
    <n v="0"/>
    <s v="ร้านที่2"/>
    <s v="M***AI. ค***มไล"/>
    <s v="มุกดาหาร"/>
    <s v="-"/>
    <s v=""/>
    <s v="03/01/2026 03:35"/>
    <s v="-"/>
    <s v="J&amp;T Express"/>
    <s v="Tiktok"/>
    <s v="tiktok"/>
    <s v=""/>
    <s v="768822092290"/>
    <s v="03/01/2026 03:35"/>
  </r>
  <r>
    <x v="1"/>
    <x v="1"/>
    <n v="66"/>
    <n v="2"/>
    <s v="GPE85"/>
    <n v="100"/>
    <n v="0"/>
    <s v="ร้านที่2"/>
    <s v="ช***รัตน์ ร***บุรี"/>
    <s v="เทศบาลนครนครศรีธรรมราช"/>
    <s v="-"/>
    <s v=""/>
    <s v="03/01/2026 03:21"/>
    <s v="-"/>
    <s v="J&amp;T COD"/>
    <s v="Tiktok"/>
    <s v="จ่ายทีหลัง / COD"/>
    <s v=""/>
    <s v="768897892232"/>
    <s v="03/01/2026 03:22"/>
  </r>
  <r>
    <x v="2"/>
    <x v="2"/>
    <n v="68"/>
    <n v="1"/>
    <s v="GPE85"/>
    <n v="100"/>
    <n v="0"/>
    <s v="ร้านที่2"/>
    <s v="ช***รัตน์ ร***บุรี"/>
    <s v="เทศบาลนครนครศรีธรรมราช"/>
    <s v="-"/>
    <s v=""/>
    <s v="03/01/2026 03:21"/>
    <s v="-"/>
    <s v="J&amp;T COD"/>
    <s v="Tiktok"/>
    <s v="จ่ายทีหลัง / COD"/>
    <s v=""/>
    <s v="768897892232"/>
    <s v="03/01/2026 03:22"/>
  </r>
  <r>
    <x v="0"/>
    <x v="0"/>
    <n v="50"/>
    <n v="6"/>
    <s v="GPE84"/>
    <n v="208"/>
    <n v="8"/>
    <s v="ร้านที่2"/>
    <s v="ท***"/>
    <s v="ภูเก็ต"/>
    <s v="-"/>
    <s v=""/>
    <s v="03/01/2026 03:17"/>
    <s v="-"/>
    <s v="J&amp;T COD"/>
    <s v="Tiktok"/>
    <s v="จ่ายทีหลัง / COD"/>
    <s v=""/>
    <s v="768874932405"/>
    <s v="03/01/2026 03:17"/>
  </r>
  <r>
    <x v="0"/>
    <x v="0"/>
    <n v="50"/>
    <n v="6"/>
    <s v="GPE83"/>
    <n v="200"/>
    <n v="0"/>
    <s v="ร้านที่2"/>
    <s v="ว***ร"/>
    <s v="สมุทรสาคร"/>
    <s v="-"/>
    <s v=""/>
    <s v="03/01/2026 03:07"/>
    <s v="-"/>
    <s v="J&amp;T COD"/>
    <s v="Tiktok"/>
    <s v="จ่ายทีหลัง / COD"/>
    <s v=""/>
    <s v="768889612374"/>
    <s v="03/01/2026 03:07"/>
  </r>
  <r>
    <x v="1"/>
    <x v="1"/>
    <n v="66"/>
    <n v="6"/>
    <s v="GPE82"/>
    <n v="300"/>
    <n v="0"/>
    <s v="ร้านที่2"/>
    <s v="ร***ทิพย์"/>
    <s v="นนทบุรี"/>
    <s v="-"/>
    <s v=""/>
    <s v="03/01/2026 02:50"/>
    <s v="-"/>
    <s v="J&amp;T COD"/>
    <s v="Tiktok"/>
    <s v="จ่ายทีหลัง / COD"/>
    <s v=""/>
    <s v="768886478286"/>
    <s v="03/01/2026 02:50"/>
  </r>
  <r>
    <x v="2"/>
    <x v="2"/>
    <n v="68"/>
    <n v="3"/>
    <s v="GPE82"/>
    <n v="300"/>
    <n v="0"/>
    <s v="ร้านที่2"/>
    <s v="ร***ทิพย์"/>
    <s v="นนทบุรี"/>
    <s v="-"/>
    <s v=""/>
    <s v="03/01/2026 02:50"/>
    <s v="-"/>
    <s v="J&amp;T COD"/>
    <s v="Tiktok"/>
    <s v="จ่ายทีหลัง / COD"/>
    <s v=""/>
    <s v="768886478286"/>
    <s v="03/01/2026 02:50"/>
  </r>
  <r>
    <x v="0"/>
    <x v="0"/>
    <n v="33.333333333333336"/>
    <n v="6"/>
    <s v="GPE81"/>
    <n v="200"/>
    <n v="0"/>
    <s v="ร้านที่2"/>
    <s v="พ***พา อ***รมี"/>
    <s v="สุราษฎร์ธานี"/>
    <s v="-"/>
    <s v=""/>
    <s v="03/01/2026 02:48"/>
    <s v="-"/>
    <s v="J&amp;T Express"/>
    <s v="Tiktok"/>
    <s v="tiktok"/>
    <s v=""/>
    <s v="768830022310"/>
    <s v="03/01/2026 02:48"/>
  </r>
  <r>
    <x v="0"/>
    <x v="0"/>
    <n v="50"/>
    <n v="6"/>
    <s v="GPE80"/>
    <n v="200"/>
    <n v="0"/>
    <s v="ร้านที่2"/>
    <s v="ภ***า ถ***พลาดิศัย"/>
    <s v="เทศบาลนครนครปฐม"/>
    <s v="-"/>
    <s v=""/>
    <s v="03/01/2026 02:44"/>
    <s v="-"/>
    <s v="J&amp;T COD"/>
    <s v="Tiktok"/>
    <s v="จ่ายทีหลัง / COD"/>
    <s v=""/>
    <s v="768854817404"/>
    <s v="03/01/2026 02:44"/>
  </r>
  <r>
    <x v="1"/>
    <x v="1"/>
    <n v="66"/>
    <n v="4"/>
    <s v="GPE79"/>
    <n v="200"/>
    <n v="0"/>
    <s v="ร้านที่2"/>
    <s v="d*** c***chai"/>
    <s v="กรุงเทพฯ"/>
    <s v="-"/>
    <s v=""/>
    <s v="03/01/2026 02:41"/>
    <s v="-"/>
    <s v="J&amp;T Express"/>
    <s v="Tiktok"/>
    <s v="tiktok"/>
    <s v=""/>
    <s v="768841709311"/>
    <s v="03/01/2026 02:41"/>
  </r>
  <r>
    <x v="2"/>
    <x v="2"/>
    <n v="68"/>
    <n v="2"/>
    <s v="GPE79"/>
    <n v="200"/>
    <n v="0"/>
    <s v="ร้านที่2"/>
    <s v="d*** c***chai"/>
    <s v="กรุงเทพฯ"/>
    <s v="-"/>
    <s v=""/>
    <s v="03/01/2026 02:41"/>
    <s v="-"/>
    <s v="J&amp;T Express"/>
    <s v="Tiktok"/>
    <s v="tiktok"/>
    <s v=""/>
    <s v="768841709311"/>
    <s v="03/01/2026 02:41"/>
  </r>
  <r>
    <x v="0"/>
    <x v="0"/>
    <n v="33.333333333333336"/>
    <n v="3"/>
    <s v="GPE78"/>
    <n v="100"/>
    <n v="0"/>
    <s v="ร้านที่2"/>
    <s v="อ***รณ ล***หลือ"/>
    <s v="กรุงเทพฯ"/>
    <s v="-"/>
    <s v=""/>
    <s v="03/01/2026 02:36"/>
    <s v="-"/>
    <s v="J&amp;T COD"/>
    <s v="Tiktok"/>
    <s v="จ่ายทีหลัง / COD"/>
    <s v=""/>
    <s v="768815836316"/>
    <s v="03/01/2026 02:36"/>
  </r>
  <r>
    <x v="0"/>
    <x v="0"/>
    <n v="50"/>
    <n v="42"/>
    <s v="GPE77"/>
    <n v="1400"/>
    <n v="0"/>
    <s v="ร้านที่2"/>
    <s v="ค***ุ้ย"/>
    <s v="สมุทรสาคร"/>
    <s v="-"/>
    <s v=""/>
    <s v="03/01/2026 02:30"/>
    <s v="-"/>
    <s v="J&amp;T COD"/>
    <s v="Tiktok"/>
    <s v="จ่ายทีหลัง / COD"/>
    <s v=""/>
    <s v="768868325352"/>
    <s v="03/01/2026 02:30"/>
  </r>
  <r>
    <x v="0"/>
    <x v="0"/>
    <n v="33.333333333333336"/>
    <n v="3"/>
    <s v="GPE76"/>
    <n v="100"/>
    <n v="0"/>
    <s v="ร้านที่2"/>
    <s v="ล***ย โ***​"/>
    <s v="ขอนแก่น"/>
    <s v="-"/>
    <s v=""/>
    <s v="03/01/2026 02:20"/>
    <s v="-"/>
    <s v="J&amp;T COD"/>
    <s v="Tiktok"/>
    <s v="จ่ายทีหลัง / COD"/>
    <s v=""/>
    <s v="768811239313"/>
    <s v="03/01/2026 02:20"/>
  </r>
  <r>
    <x v="0"/>
    <x v="0"/>
    <n v="65"/>
    <n v="9"/>
    <s v="GPE74"/>
    <n v="410"/>
    <n v="0"/>
    <s v="ร้านที่2"/>
    <s v="ส***สา เ***ใส ม** ต***กุยเหนือ อ***ยบุรี จ***ะจวบ"/>
    <s v="ประจวบคีรีขันธ์"/>
    <s v="-"/>
    <s v=""/>
    <s v="03/01/2026 02:08"/>
    <s v="-"/>
    <s v="J&amp;T COD"/>
    <s v="Tiktok"/>
    <s v="จ่ายทีหลัง / COD"/>
    <s v=""/>
    <s v="768889262245"/>
    <s v="03/01/2026 02:08"/>
  </r>
  <r>
    <x v="1"/>
    <x v="1"/>
    <n v="66"/>
    <n v="2"/>
    <s v="GPE74"/>
    <n v="410"/>
    <n v="0"/>
    <s v="ร้านที่2"/>
    <s v="ส***สา เ***ใส ม** ต***กุยเหนือ อ***ยบุรี จ***ะจวบ"/>
    <s v="ประจวบคีรีขันธ์"/>
    <s v="-"/>
    <s v=""/>
    <s v="03/01/2026 02:08"/>
    <s v="-"/>
    <s v="J&amp;T COD"/>
    <s v="Tiktok"/>
    <s v="จ่ายทีหลัง / COD"/>
    <s v=""/>
    <s v="768889262245"/>
    <s v="03/01/2026 02:08"/>
  </r>
  <r>
    <x v="2"/>
    <x v="2"/>
    <n v="68"/>
    <n v="1"/>
    <s v="GPE74"/>
    <n v="410"/>
    <n v="0"/>
    <s v="ร้านที่2"/>
    <s v="ส***สา เ***ใส ม** ต***กุยเหนือ อ***ยบุรี จ***ะจวบ"/>
    <s v="ประจวบคีรีขันธ์"/>
    <s v="-"/>
    <s v=""/>
    <s v="03/01/2026 02:08"/>
    <s v="-"/>
    <s v="J&amp;T COD"/>
    <s v="Tiktok"/>
    <s v="จ่ายทีหลัง / COD"/>
    <s v=""/>
    <s v="768889262245"/>
    <s v="03/01/2026 02:08"/>
  </r>
  <r>
    <x v="1"/>
    <x v="1"/>
    <n v="66"/>
    <n v="2"/>
    <s v="GPE73"/>
    <n v="100"/>
    <n v="0"/>
    <s v="ร้านที่2"/>
    <s v="ป***หม่ม"/>
    <s v="ชุมพร"/>
    <s v="-"/>
    <s v=""/>
    <s v="03/01/2026 01:59"/>
    <s v="-"/>
    <s v="J&amp;T COD"/>
    <s v="Tiktok"/>
    <s v="จ่ายทีหลัง / COD"/>
    <s v=""/>
    <s v="768888886290"/>
    <s v="03/01/2026 01:59"/>
  </r>
  <r>
    <x v="2"/>
    <x v="2"/>
    <n v="68"/>
    <n v="1"/>
    <s v="GPE73"/>
    <n v="100"/>
    <n v="0"/>
    <s v="ร้านที่2"/>
    <s v="ป***หม่ม"/>
    <s v="ชุมพร"/>
    <s v="-"/>
    <s v=""/>
    <s v="03/01/2026 01:59"/>
    <s v="-"/>
    <s v="J&amp;T COD"/>
    <s v="Tiktok"/>
    <s v="จ่ายทีหลัง / COD"/>
    <s v=""/>
    <s v="768888886290"/>
    <s v="03/01/2026 01:59"/>
  </r>
  <r>
    <x v="0"/>
    <x v="0"/>
    <n v="33.333333333333336"/>
    <n v="3"/>
    <s v="GPE72"/>
    <n v="100"/>
    <n v="0"/>
    <s v="ร้านที่2"/>
    <s v="ส***จ บ***ิทักษ์"/>
    <s v="นนทบุรี"/>
    <s v="-"/>
    <s v=""/>
    <s v="03/01/2026 01:58"/>
    <s v="-"/>
    <s v="J&amp;T COD"/>
    <s v="Tiktok"/>
    <s v="จ่ายทีหลัง / COD"/>
    <s v=""/>
    <s v="768853841324"/>
    <s v="03/01/2026 01:58"/>
  </r>
  <r>
    <x v="0"/>
    <x v="0"/>
    <n v="50"/>
    <n v="6"/>
    <s v="GPE70"/>
    <n v="200"/>
    <n v="0"/>
    <s v="ร้านที่2"/>
    <s v="พ***น ม***"/>
    <s v="ปทุมธานี"/>
    <s v="-"/>
    <s v=""/>
    <s v="03/01/2026 01:48"/>
    <s v="-"/>
    <s v="Flash Express Thailand"/>
    <s v="Tiktok"/>
    <s v="tiktok"/>
    <s v=""/>
    <s v="THT04022CKSJ97Z"/>
    <s v="03/01/2026 01:48"/>
  </r>
  <r>
    <x v="0"/>
    <x v="0"/>
    <n v="50"/>
    <n v="6"/>
    <s v="GPE69"/>
    <n v="300"/>
    <n v="0"/>
    <s v="ร้านที่2"/>
    <s v="จ***ัตดา จ***วงษ์"/>
    <s v="หนองคาย"/>
    <s v="-"/>
    <s v=""/>
    <s v="03/01/2026 01:46"/>
    <s v="-"/>
    <s v="J&amp;T Express"/>
    <s v="Tiktok"/>
    <s v="tiktok"/>
    <s v=""/>
    <s v="768835384251"/>
    <s v="03/01/2026 01:46"/>
  </r>
  <r>
    <x v="1"/>
    <x v="1"/>
    <n v="66"/>
    <n v="2"/>
    <s v="GPE69"/>
    <n v="300"/>
    <n v="0"/>
    <s v="ร้านที่2"/>
    <s v="จ***ัตดา จ***วงษ์"/>
    <s v="หนองคาย"/>
    <s v="-"/>
    <s v=""/>
    <s v="03/01/2026 01:46"/>
    <s v="-"/>
    <s v="J&amp;T Express"/>
    <s v="Tiktok"/>
    <s v="tiktok"/>
    <s v=""/>
    <s v="768835384251"/>
    <s v="03/01/2026 01:46"/>
  </r>
  <r>
    <x v="2"/>
    <x v="2"/>
    <n v="68"/>
    <n v="1"/>
    <s v="GPE69"/>
    <n v="300"/>
    <n v="0"/>
    <s v="ร้านที่2"/>
    <s v="จ***ัตดา จ***วงษ์"/>
    <s v="หนองคาย"/>
    <s v="-"/>
    <s v=""/>
    <s v="03/01/2026 01:46"/>
    <s v="-"/>
    <s v="J&amp;T Express"/>
    <s v="Tiktok"/>
    <s v="tiktok"/>
    <s v=""/>
    <s v="768835384251"/>
    <s v="03/01/2026 01:46"/>
  </r>
  <r>
    <x v="0"/>
    <x v="0"/>
    <n v="33.333333333333336"/>
    <n v="3"/>
    <s v="GPE68"/>
    <n v="100"/>
    <n v="0"/>
    <s v="ร้านที่2"/>
    <s v="ว***เฉลิม จ***ร์เมือง"/>
    <s v="สุพรรณบุรี"/>
    <s v="-"/>
    <s v=""/>
    <s v="03/01/2026 01:35"/>
    <s v="-"/>
    <s v="J&amp;T COD"/>
    <s v="Tiktok"/>
    <s v="จ่ายทีหลัง / COD"/>
    <s v=""/>
    <s v="768832046356"/>
    <s v="03/01/2026 01:35"/>
  </r>
  <r>
    <x v="0"/>
    <x v="0"/>
    <n v="50"/>
    <n v="6"/>
    <s v="GPE66"/>
    <n v="200"/>
    <n v="0"/>
    <s v="ร้านที่2"/>
    <s v="ด***ร ท***รหม"/>
    <s v="ชุมพร"/>
    <s v="-"/>
    <s v=""/>
    <s v="03/01/2026 01:24"/>
    <s v="-"/>
    <s v="J&amp;T COD"/>
    <s v="Tiktok"/>
    <s v="จ่ายทีหลัง / COD"/>
    <s v=""/>
    <s v="768899940314"/>
    <s v="03/01/2026 01:24"/>
  </r>
  <r>
    <x v="10"/>
    <x v="13"/>
    <n v="13"/>
    <n v="1"/>
    <s v="GPE65"/>
    <n v="13"/>
    <n v="0"/>
    <s v="ร้านที่1"/>
    <s v="น******ค"/>
    <s v="******านหมี่ จังหวัดลพบุรี ตำบลบ้านกล้วย อำเภอบ้านหมี่ จังหวัดลพบุรี 15110"/>
    <s v="15110"/>
    <s v="08"/>
    <s v="03/01/2026 01:42"/>
    <s v="-"/>
    <s v="SPX Express"/>
    <s v="Shopee"/>
    <s v="shopee"/>
    <s v=""/>
    <s v="TH2630086099946"/>
    <s v="03/01/2026 01:21"/>
  </r>
  <r>
    <x v="1"/>
    <x v="1"/>
    <n v="66"/>
    <n v="2"/>
    <s v="GPE64"/>
    <n v="100"/>
    <n v="0"/>
    <s v="ร้านที่2"/>
    <s v="ว***า  ส***อง"/>
    <s v="ประจวบคีรีขันธ์"/>
    <s v="-"/>
    <s v=""/>
    <s v="03/01/2026 01:14"/>
    <s v="-"/>
    <s v="J&amp;T COD"/>
    <s v="Tiktok"/>
    <s v="จ่ายทีหลัง / COD"/>
    <s v=""/>
    <s v="768886512321"/>
    <s v="03/01/2026 01:19"/>
  </r>
  <r>
    <x v="2"/>
    <x v="2"/>
    <n v="68"/>
    <n v="1"/>
    <s v="GPE64"/>
    <n v="100"/>
    <n v="0"/>
    <s v="ร้านที่2"/>
    <s v="ว***า  ส***อง"/>
    <s v="ประจวบคีรีขันธ์"/>
    <s v="-"/>
    <s v=""/>
    <s v="03/01/2026 01:14"/>
    <s v="-"/>
    <s v="J&amp;T COD"/>
    <s v="Tiktok"/>
    <s v="จ่ายทีหลัง / COD"/>
    <s v=""/>
    <s v="768886512321"/>
    <s v="03/01/2026 01:19"/>
  </r>
  <r>
    <x v="0"/>
    <x v="0"/>
    <n v="50"/>
    <n v="12"/>
    <s v="GPE63"/>
    <n v="400"/>
    <n v="0"/>
    <s v="ร้านที่2"/>
    <s v="ภ***วัฒน์ อ***ศรี"/>
    <s v="ชัยนาท"/>
    <s v="-"/>
    <s v=""/>
    <s v="03/01/2026 01:13"/>
    <s v="-"/>
    <s v="J&amp;T COD"/>
    <s v="Tiktok"/>
    <s v="จ่ายทีหลัง / COD"/>
    <s v=""/>
    <s v="768871653406"/>
    <s v="03/01/2026 01:19"/>
  </r>
  <r>
    <x v="0"/>
    <x v="0"/>
    <n v="50"/>
    <n v="6"/>
    <s v="GPE62"/>
    <n v="200"/>
    <n v="0"/>
    <s v="ร้านที่2"/>
    <s v="น***์​น​ภัส​  ส***ง​แจ้ง​"/>
    <s v="ตาก"/>
    <s v="-"/>
    <s v=""/>
    <s v="03/01/2026 01:07"/>
    <s v="-"/>
    <s v="J&amp;T COD"/>
    <s v="Tiktok"/>
    <s v="จ่ายทีหลัง / COD"/>
    <s v=""/>
    <s v="768809020324"/>
    <s v="03/01/2026 01:15"/>
  </r>
  <r>
    <x v="0"/>
    <x v="0"/>
    <n v="50"/>
    <n v="12"/>
    <s v="GPE58"/>
    <n v="400"/>
    <n v="0"/>
    <s v="ร้านที่2"/>
    <s v="ส***ตรา"/>
    <s v="กรุงเทพมหานคร"/>
    <s v="-"/>
    <s v=""/>
    <s v="03/01/2026 00:59"/>
    <s v="-"/>
    <s v="J&amp;T Express"/>
    <s v="Tiktok"/>
    <s v="tiktok"/>
    <s v=""/>
    <s v="768816771391"/>
    <s v="03/01/2026 00:53"/>
  </r>
  <r>
    <x v="8"/>
    <x v="9"/>
    <n v="139"/>
    <n v="1"/>
    <s v="GPE57"/>
    <n v="137.99"/>
    <n v="29"/>
    <s v="ร้านที่2"/>
    <s v="ค** อ***ัญ อ***ันต์"/>
    <s v="จังหวัดสุโขทัย"/>
    <s v="-"/>
    <s v=""/>
    <s v="03/01/2026 00:47"/>
    <s v="-"/>
    <s v="J&amp;T COD"/>
    <s v="Tiktok"/>
    <s v="จ่ายทีหลัง / COD"/>
    <s v=""/>
    <s v="768832235253"/>
    <s v="03/01/2026 00:47"/>
  </r>
  <r>
    <x v="3"/>
    <x v="5"/>
    <n v="79"/>
    <n v="2"/>
    <s v="GPE56"/>
    <n v="153"/>
    <n v="0"/>
    <s v="ร้านที่1"/>
    <s v="ผ******ี"/>
    <s v="******ลกระนวน อำเภอซำสูง จังหวัดขอนแก่น 40170"/>
    <s v="40170"/>
    <s v="45"/>
    <s v="03/01/2026 01:21"/>
    <s v="-"/>
    <s v="Flash Express"/>
    <s v="Shopee"/>
    <s v="shopee"/>
    <s v=""/>
    <s v="TH372186MNZA4A"/>
    <s v="03/01/2026 00:44"/>
  </r>
  <r>
    <x v="1"/>
    <x v="1"/>
    <n v="66"/>
    <n v="2"/>
    <s v="GPE55"/>
    <n v="100"/>
    <n v="0"/>
    <s v="ร้านที่2"/>
    <s v="น***ัตมาวาตี ด***าแม"/>
    <s v="กรุงเทพฯ"/>
    <s v="-"/>
    <s v=""/>
    <s v="03/01/2026 00:41"/>
    <s v="-"/>
    <s v="J&amp;T COD"/>
    <s v="Tiktok"/>
    <s v="จ่ายทีหลัง / COD"/>
    <s v=""/>
    <s v="768884297263"/>
    <s v="03/01/2026 00:41"/>
  </r>
  <r>
    <x v="2"/>
    <x v="2"/>
    <n v="68"/>
    <n v="1"/>
    <s v="GPE55"/>
    <n v="100"/>
    <n v="0"/>
    <s v="ร้านที่2"/>
    <s v="น***ัตมาวาตี ด***าแม"/>
    <s v="กรุงเทพฯ"/>
    <s v="-"/>
    <s v=""/>
    <s v="03/01/2026 00:41"/>
    <s v="-"/>
    <s v="J&amp;T COD"/>
    <s v="Tiktok"/>
    <s v="จ่ายทีหลัง / COD"/>
    <s v=""/>
    <s v="768884297263"/>
    <s v="03/01/2026 00:41"/>
  </r>
  <r>
    <x v="0"/>
    <x v="0"/>
    <n v="50"/>
    <n v="6"/>
    <s v="GPE54"/>
    <n v="200"/>
    <n v="0"/>
    <s v="ร้านที่2"/>
    <s v="ด***มล ภ***ลา"/>
    <s v="นครศรีธรรมราช"/>
    <s v="-"/>
    <s v=""/>
    <s v="03/01/2026 00:40"/>
    <s v="-"/>
    <s v="J&amp;T COD"/>
    <s v="Tiktok"/>
    <s v="จ่ายทีหลัง / COD"/>
    <s v=""/>
    <s v="768871127371"/>
    <s v="03/01/2026 00:40"/>
  </r>
  <r>
    <x v="1"/>
    <x v="1"/>
    <n v="66"/>
    <n v="4"/>
    <s v="GPE53"/>
    <n v="200"/>
    <n v="0"/>
    <s v="ร้านที่2"/>
    <s v="โ***ุษา ใ***้ว"/>
    <s v="สระแก้ว"/>
    <s v="-"/>
    <s v=""/>
    <s v="03/01/2026 00:40"/>
    <s v="-"/>
    <s v="Flash Express Thailand COD"/>
    <s v="Tiktok"/>
    <s v="จ่ายทีหลัง / COD"/>
    <s v=""/>
    <s v="THT26082CKPME7Z"/>
    <s v="03/01/2026 00:40"/>
  </r>
  <r>
    <x v="2"/>
    <x v="2"/>
    <n v="68"/>
    <n v="2"/>
    <s v="GPE53"/>
    <n v="200"/>
    <n v="0"/>
    <s v="ร้านที่2"/>
    <s v="โ***ุษา ใ***้ว"/>
    <s v="สระแก้ว"/>
    <s v="-"/>
    <s v=""/>
    <s v="03/01/2026 00:40"/>
    <s v="-"/>
    <s v="Flash Express Thailand COD"/>
    <s v="Tiktok"/>
    <s v="จ่ายทีหลัง / COD"/>
    <s v=""/>
    <s v="THT26082CKPME7Z"/>
    <s v="03/01/2026 00:40"/>
  </r>
  <r>
    <x v="1"/>
    <x v="1"/>
    <n v="66"/>
    <n v="2"/>
    <s v="GPE52"/>
    <n v="100"/>
    <n v="0"/>
    <s v="ร้านที่2"/>
    <s v="K***"/>
    <s v="นนทบุรี"/>
    <s v="-"/>
    <s v=""/>
    <s v="03/01/2026 00:35"/>
    <s v="-"/>
    <s v="J&amp;T COD"/>
    <s v="Tiktok"/>
    <s v="จ่ายทีหลัง / COD"/>
    <s v=""/>
    <s v="768808508370"/>
    <s v="03/01/2026 00:35"/>
  </r>
  <r>
    <x v="2"/>
    <x v="2"/>
    <n v="68"/>
    <n v="1"/>
    <s v="GPE52"/>
    <n v="100"/>
    <n v="0"/>
    <s v="ร้านที่2"/>
    <s v="K***"/>
    <s v="นนทบุรี"/>
    <s v="-"/>
    <s v=""/>
    <s v="03/01/2026 00:35"/>
    <s v="-"/>
    <s v="J&amp;T COD"/>
    <s v="Tiktok"/>
    <s v="จ่ายทีหลัง / COD"/>
    <s v=""/>
    <s v="768808508370"/>
    <s v="03/01/2026 00:35"/>
  </r>
  <r>
    <x v="4"/>
    <x v="4"/>
    <n v="120"/>
    <n v="1"/>
    <s v="GPE51"/>
    <n v="99"/>
    <n v="0"/>
    <s v="ร้านที่2"/>
    <s v="ฟ***ยะห์   ส***ุ่น"/>
    <s v="ชลบุรี"/>
    <s v="-"/>
    <s v=""/>
    <s v="03/01/2026 00:34"/>
    <s v="-"/>
    <s v="J&amp;T COD"/>
    <s v="Tiktok"/>
    <s v="จ่ายทีหลัง / COD"/>
    <s v=""/>
    <s v="768804842374"/>
    <s v="03/01/2026 00:35"/>
  </r>
  <r>
    <x v="0"/>
    <x v="0"/>
    <n v="33.333333333333336"/>
    <n v="3"/>
    <s v="GPE50"/>
    <n v="100"/>
    <n v="0"/>
    <s v="ร้านที่2"/>
    <s v="ญ***สา ก***มัชชะ"/>
    <s v="สระบุรี"/>
    <s v="-"/>
    <s v=""/>
    <s v="03/01/2026 00:24"/>
    <s v="-"/>
    <s v="J&amp;T Express"/>
    <s v="Tiktok"/>
    <s v="tiktok"/>
    <s v=""/>
    <s v="768849029406"/>
    <s v="03/01/2026 00:26"/>
  </r>
  <r>
    <x v="0"/>
    <x v="0"/>
    <n v="50"/>
    <n v="6"/>
    <s v="GPE48"/>
    <n v="200"/>
    <n v="0"/>
    <s v="ร้านที่2"/>
    <s v="ฝ***ูจุ่ม"/>
    <s v="ราชบุรี"/>
    <s v="-"/>
    <s v=""/>
    <s v="03/01/2026 00:15"/>
    <s v="-"/>
    <s v="J&amp;T COD"/>
    <s v="Tiktok"/>
    <s v="จ่ายทีหลัง / COD"/>
    <s v=""/>
    <s v="768808148371"/>
    <s v="03/01/2026 00:25"/>
  </r>
  <r>
    <x v="1"/>
    <x v="1"/>
    <n v="66"/>
    <n v="4"/>
    <s v="GPE47"/>
    <n v="1095"/>
    <n v="0"/>
    <s v="ร้านที่1"/>
    <s v="อ******)"/>
    <s v="******าแต้ม อำเภอปราณบุรี จังหวัดประจวบคีรีขันธ์ 77120"/>
    <s v="77120"/>
    <s v="91"/>
    <s v="03/01/2026 00:22"/>
    <s v="-"/>
    <s v="SPX Express"/>
    <s v="Shopee"/>
    <s v="shopee"/>
    <s v=""/>
    <s v="TH261820829104Z"/>
    <s v="03/01/2026 00:23"/>
  </r>
  <r>
    <x v="2"/>
    <x v="2"/>
    <n v="68"/>
    <n v="2"/>
    <s v="GPE47"/>
    <n v="1095"/>
    <n v="0"/>
    <s v="ร้านที่1"/>
    <s v="อ******)"/>
    <s v="******าแต้ม อำเภอปราณบุรี จังหวัดประจวบคีรีขันธ์ 77120"/>
    <s v="77120"/>
    <s v="91"/>
    <s v="03/01/2026 00:22"/>
    <s v="-"/>
    <s v="SPX Express"/>
    <s v="Shopee"/>
    <s v="shopee"/>
    <s v=""/>
    <s v="TH261820829104Z"/>
    <s v="03/01/2026 00:23"/>
  </r>
  <r>
    <x v="3"/>
    <x v="5"/>
    <n v="69.900000000000006"/>
    <n v="10"/>
    <s v="GPE47"/>
    <n v="1095"/>
    <n v="0"/>
    <s v="ร้านที่1"/>
    <s v="อ******)"/>
    <s v="******าแต้ม อำเภอปราณบุรี จังหวัดประจวบคีรีขันธ์ 77120"/>
    <s v="77120"/>
    <s v="91"/>
    <s v="03/01/2026 00:22"/>
    <s v="-"/>
    <s v="SPX Express"/>
    <s v="Shopee"/>
    <s v="shopee"/>
    <s v=""/>
    <s v="TH261820829104Z"/>
    <s v="03/01/2026 00:22"/>
  </r>
  <r>
    <x v="1"/>
    <x v="1"/>
    <n v="66"/>
    <n v="2"/>
    <s v="GPE46"/>
    <n v="100"/>
    <n v="0"/>
    <s v="ร้านที่2"/>
    <s v="น***ิ​ยา​ จ***า​ธน​ธรรม​"/>
    <s v="ชลบุรี"/>
    <s v="-"/>
    <s v=""/>
    <s v="03/01/2026 00:08"/>
    <s v="-"/>
    <s v="J&amp;T COD"/>
    <s v="Tiktok"/>
    <s v="จ่ายทีหลัง / COD"/>
    <s v=""/>
    <s v="768865118383"/>
    <s v="03/01/2026 00:11"/>
  </r>
  <r>
    <x v="2"/>
    <x v="2"/>
    <n v="68"/>
    <n v="1"/>
    <s v="GPE46"/>
    <n v="100"/>
    <n v="0"/>
    <s v="ร้านที่2"/>
    <s v="น***ิ​ยา​ จ***า​ธน​ธรรม​"/>
    <s v="ชลบุรี"/>
    <s v="-"/>
    <s v=""/>
    <s v="03/01/2026 00:08"/>
    <s v="-"/>
    <s v="J&amp;T COD"/>
    <s v="Tiktok"/>
    <s v="จ่ายทีหลัง / COD"/>
    <s v=""/>
    <s v="768865118383"/>
    <s v="03/01/2026 00:11"/>
  </r>
  <r>
    <x v="1"/>
    <x v="1"/>
    <n v="66"/>
    <n v="2"/>
    <s v="GPE45"/>
    <n v="100"/>
    <n v="0"/>
    <s v="ร้านที่2"/>
    <s v="น* เ***ภูบาล"/>
    <s v="นครพนม"/>
    <s v="-"/>
    <s v=""/>
    <s v="03/01/2026 00:10"/>
    <s v="-"/>
    <s v="J&amp;T Express"/>
    <s v="Tiktok"/>
    <s v="tiktok"/>
    <s v=""/>
    <s v="768820297276"/>
    <s v="03/01/2026 00:11"/>
  </r>
  <r>
    <x v="2"/>
    <x v="2"/>
    <n v="68"/>
    <n v="1"/>
    <s v="GPE45"/>
    <n v="100"/>
    <n v="0"/>
    <s v="ร้านที่2"/>
    <s v="น* เ***ภูบาล"/>
    <s v="นครพนม"/>
    <s v="-"/>
    <s v=""/>
    <s v="03/01/2026 00:10"/>
    <s v="-"/>
    <s v="J&amp;T Express"/>
    <s v="Tiktok"/>
    <s v="tiktok"/>
    <s v=""/>
    <s v="768820297276"/>
    <s v="03/01/2026 00:11"/>
  </r>
  <r>
    <x v="5"/>
    <x v="6"/>
    <n v="120"/>
    <n v="1"/>
    <s v="GPE44"/>
    <n v="80"/>
    <n v="0"/>
    <s v="ร้านที่2"/>
    <s v="ช***ัย"/>
    <s v="ประจวบคีรีขันธ์"/>
    <s v="-"/>
    <s v=""/>
    <s v="03/01/2026 00:07"/>
    <s v="-"/>
    <s v="J&amp;T COD"/>
    <s v="Tiktok"/>
    <s v="จ่ายทีหลัง / COD"/>
    <s v=""/>
    <s v="768884911480"/>
    <s v="03/01/2026 00:1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1">
  <r>
    <x v="0"/>
    <x v="0"/>
    <n v="33.333333333333336"/>
    <n v="3"/>
    <s v="GPU76"/>
    <n v="100"/>
    <n v="0"/>
    <s v="ร้านที่2"/>
    <s v="B***onsak W***iyaphan"/>
    <s v="นครปฐม"/>
    <s v="-"/>
    <s v=""/>
    <s v="04/01/2026 23:56"/>
    <s v="-"/>
    <s v="J&amp;T COD"/>
    <s v="Tiktok"/>
    <s v="จ่ายทีหลัง / COD"/>
    <s v=""/>
    <s v="-"/>
    <s v="04/01/2026 23:56"/>
  </r>
  <r>
    <x v="1"/>
    <x v="1"/>
    <n v="66"/>
    <n v="4"/>
    <s v="GPU75"/>
    <n v="200"/>
    <n v="0"/>
    <s v="ร้านที่2"/>
    <s v="น** ผ***ันธุ์ ค***ะโคน"/>
    <s v="ประจวบคีรีขันธ์"/>
    <s v="-"/>
    <s v=""/>
    <s v="04/01/2026 23:51"/>
    <s v="-"/>
    <s v="J&amp;T COD"/>
    <s v="Tiktok"/>
    <s v="จ่ายทีหลัง / COD"/>
    <s v=""/>
    <s v="-"/>
    <s v="04/01/2026 23:51"/>
  </r>
  <r>
    <x v="2"/>
    <x v="2"/>
    <n v="68"/>
    <n v="2"/>
    <s v="GPU75"/>
    <n v="200"/>
    <n v="0"/>
    <s v="ร้านที่2"/>
    <s v="น** ผ***ันธุ์ ค***ะโคน"/>
    <s v="ประจวบคีรีขันธ์"/>
    <s v="-"/>
    <s v=""/>
    <s v="04/01/2026 23:51"/>
    <s v="-"/>
    <s v="J&amp;T COD"/>
    <s v="Tiktok"/>
    <s v="จ่ายทีหลัง / COD"/>
    <s v=""/>
    <s v="-"/>
    <s v="04/01/2026 23:51"/>
  </r>
  <r>
    <x v="0"/>
    <x v="0"/>
    <n v="50"/>
    <n v="6"/>
    <s v="GPU74"/>
    <n v="200"/>
    <n v="0"/>
    <s v="ร้านที่2"/>
    <s v="K***arat D***KCHAT"/>
    <s v="ลพบุรี"/>
    <s v="-"/>
    <s v=""/>
    <s v="04/01/2026 23:48"/>
    <s v="-"/>
    <s v="J&amp;T Express"/>
    <s v="Tiktok"/>
    <s v="tiktok"/>
    <s v=""/>
    <s v="768941115401"/>
    <s v="04/01/2026 23:48"/>
  </r>
  <r>
    <x v="0"/>
    <x v="0"/>
    <n v="50"/>
    <n v="6"/>
    <s v="GPU73"/>
    <n v="200"/>
    <n v="0"/>
    <s v="ร้านที่2"/>
    <s v="น**"/>
    <s v="ยโสธร"/>
    <s v="-"/>
    <s v=""/>
    <s v="04/01/2026 23:40"/>
    <s v="-"/>
    <s v="J&amp;T COD"/>
    <s v="Tiktok"/>
    <s v="จ่ายทีหลัง / COD"/>
    <s v=""/>
    <s v=""/>
    <s v="04/01/2026 23:40"/>
  </r>
  <r>
    <x v="0"/>
    <x v="0"/>
    <n v="40"/>
    <n v="10"/>
    <s v="GPU71"/>
    <n v="350"/>
    <n v="0"/>
    <s v="ร้านที่4"/>
    <s v="อ***าภรณ์ โ***พานิช"/>
    <s v="ระยอง"/>
    <s v="-"/>
    <s v=""/>
    <s v="04/01/2026 23:38"/>
    <s v="-"/>
    <s v="J&amp;T COD"/>
    <s v="Tiktok"/>
    <s v="จ่ายทีหลัง / COD"/>
    <s v=""/>
    <s v="768941940480"/>
    <s v="04/01/2026 23:38"/>
  </r>
  <r>
    <x v="3"/>
    <x v="3"/>
    <n v="66.333333333333329"/>
    <n v="3"/>
    <s v="GPU70"/>
    <n v="220"/>
    <n v="0"/>
    <s v="ร้านที่4"/>
    <s v="ไ***น แ***ั้น"/>
    <s v="อำเภอเมืองเพชรบูรณ์"/>
    <s v="-"/>
    <s v=""/>
    <s v="04/01/2026 23:35"/>
    <s v="-"/>
    <s v="J&amp;T COD"/>
    <s v="Tiktok"/>
    <s v="จ่ายทีหลัง / COD"/>
    <s v=""/>
    <s v="768943983382"/>
    <s v="04/01/2026 23:35"/>
  </r>
  <r>
    <x v="1"/>
    <x v="1"/>
    <n v="66"/>
    <n v="2"/>
    <s v="GPU69"/>
    <n v="100"/>
    <n v="0"/>
    <s v="ร้านที่2"/>
    <s v="ม***วี  น***าษา"/>
    <s v="นครราชสีมา"/>
    <s v="-"/>
    <s v=""/>
    <s v="04/01/2026 23:26"/>
    <s v="-"/>
    <s v="J&amp;T COD"/>
    <s v="Tiktok"/>
    <s v="จ่ายทีหลัง / COD"/>
    <s v=""/>
    <s v="-"/>
    <s v="04/01/2026 23:26"/>
  </r>
  <r>
    <x v="2"/>
    <x v="2"/>
    <n v="68"/>
    <n v="1"/>
    <s v="GPU69"/>
    <n v="100"/>
    <n v="0"/>
    <s v="ร้านที่2"/>
    <s v="ม***วี  น***าษา"/>
    <s v="นครราชสีมา"/>
    <s v="-"/>
    <s v=""/>
    <s v="04/01/2026 23:26"/>
    <s v="-"/>
    <s v="J&amp;T COD"/>
    <s v="Tiktok"/>
    <s v="จ่ายทีหลัง / COD"/>
    <s v=""/>
    <s v="-"/>
    <s v="04/01/2026 23:26"/>
  </r>
  <r>
    <x v="3"/>
    <x v="3"/>
    <n v="66.333333333333329"/>
    <n v="6"/>
    <s v="GPU68"/>
    <n v="500"/>
    <n v="0"/>
    <s v="ร้านที่4"/>
    <s v="R***amee C***lada"/>
    <s v="นครปฐม"/>
    <s v="-"/>
    <s v=""/>
    <s v="04/01/2026 23:25"/>
    <s v="-"/>
    <s v="J&amp;T COD"/>
    <s v="Tiktok"/>
    <s v="จ่ายทีหลัง / COD"/>
    <s v=""/>
    <s v="768904079366"/>
    <s v="04/01/2026 23:25"/>
  </r>
  <r>
    <x v="3"/>
    <x v="3"/>
    <n v="66.333333333333329"/>
    <n v="3"/>
    <s v="GPU67"/>
    <n v="220"/>
    <n v="0"/>
    <s v="ร้านที่4"/>
    <s v="ไ***น แ***ั้น"/>
    <s v="อำเภอเมืองเพชรบูรณ์"/>
    <s v="-"/>
    <s v=""/>
    <s v="04/01/2026 23:24"/>
    <s v="-"/>
    <s v="J&amp;T COD"/>
    <s v="Tiktok"/>
    <s v="จ่ายทีหลัง / COD"/>
    <s v=""/>
    <s v="768998181405"/>
    <s v="04/01/2026 23:24"/>
  </r>
  <r>
    <x v="1"/>
    <x v="1"/>
    <n v="66"/>
    <n v="6"/>
    <s v="GPU66"/>
    <n v="300"/>
    <n v="0"/>
    <s v="ร้านที่2"/>
    <s v="ร***ี"/>
    <s v="ปทุมธานี"/>
    <s v="-"/>
    <s v=""/>
    <s v="04/01/2026 23:23"/>
    <s v="-"/>
    <s v="J&amp;T COD"/>
    <s v="Tiktok"/>
    <s v="จ่ายทีหลัง / COD"/>
    <s v=""/>
    <s v="-"/>
    <s v="04/01/2026 23:23"/>
  </r>
  <r>
    <x v="2"/>
    <x v="2"/>
    <n v="68"/>
    <n v="3"/>
    <s v="GPU66"/>
    <n v="300"/>
    <n v="0"/>
    <s v="ร้านที่2"/>
    <s v="ร***ี"/>
    <s v="ปทุมธานี"/>
    <s v="-"/>
    <s v=""/>
    <s v="04/01/2026 23:23"/>
    <s v="-"/>
    <s v="J&amp;T COD"/>
    <s v="Tiktok"/>
    <s v="จ่ายทีหลัง / COD"/>
    <s v=""/>
    <s v="-"/>
    <s v="04/01/2026 23:23"/>
  </r>
  <r>
    <x v="1"/>
    <x v="1"/>
    <n v="66"/>
    <n v="2"/>
    <s v="GPU64"/>
    <n v="100"/>
    <n v="0"/>
    <s v="ร้านที่2"/>
    <s v="โ***ส"/>
    <s v="สมุทรสาคร"/>
    <s v="-"/>
    <s v=""/>
    <s v="04/01/2026 23:19"/>
    <s v="-"/>
    <s v="J&amp;T COD"/>
    <s v="Tiktok"/>
    <s v="จ่ายทีหลัง / COD"/>
    <s v=""/>
    <s v="-"/>
    <s v="04/01/2026 23:19"/>
  </r>
  <r>
    <x v="2"/>
    <x v="2"/>
    <n v="68"/>
    <n v="1"/>
    <s v="GPU64"/>
    <n v="100"/>
    <n v="0"/>
    <s v="ร้านที่2"/>
    <s v="โ***ส"/>
    <s v="สมุทรสาคร"/>
    <s v="-"/>
    <s v=""/>
    <s v="04/01/2026 23:19"/>
    <s v="-"/>
    <s v="J&amp;T COD"/>
    <s v="Tiktok"/>
    <s v="จ่ายทีหลัง / COD"/>
    <s v=""/>
    <s v="-"/>
    <s v="04/01/2026 23:19"/>
  </r>
  <r>
    <x v="1"/>
    <x v="1"/>
    <n v="66"/>
    <n v="2"/>
    <s v="GPU63"/>
    <n v="100"/>
    <n v="0"/>
    <s v="ร้านที่4"/>
    <s v="น***่วง แ***ัง"/>
    <s v="นครราชสีมา"/>
    <s v="-"/>
    <s v=""/>
    <s v="04/01/2026 23:15"/>
    <s v="-"/>
    <s v="J&amp;T Express"/>
    <s v="Tiktok"/>
    <s v="tiktok"/>
    <s v=""/>
    <s v="-"/>
    <s v="04/01/2026 23:15"/>
  </r>
  <r>
    <x v="2"/>
    <x v="2"/>
    <n v="68"/>
    <n v="1"/>
    <s v="GPU63"/>
    <n v="100"/>
    <n v="0"/>
    <s v="ร้านที่4"/>
    <s v="น***่วง แ***ัง"/>
    <s v="นครราชสีมา"/>
    <s v="-"/>
    <s v=""/>
    <s v="04/01/2026 23:15"/>
    <s v="-"/>
    <s v="J&amp;T Express"/>
    <s v="Tiktok"/>
    <s v="tiktok"/>
    <s v=""/>
    <s v="-"/>
    <s v="04/01/2026 23:15"/>
  </r>
  <r>
    <x v="0"/>
    <x v="0"/>
    <n v="50"/>
    <n v="12"/>
    <s v="GPU62"/>
    <n v="400"/>
    <n v="0"/>
    <s v="ร้านที่2"/>
    <s v="ภ***วัต  ส***งาม"/>
    <s v="สมุทรปราการ"/>
    <s v="-"/>
    <s v=""/>
    <s v="04/01/2026 23:14"/>
    <s v="-"/>
    <s v="J&amp;T Express"/>
    <s v="Tiktok"/>
    <s v="tiktok"/>
    <s v=""/>
    <s v="768924406460"/>
    <s v="04/01/2026 23:14"/>
  </r>
  <r>
    <x v="0"/>
    <x v="0"/>
    <n v="33.333333333333336"/>
    <n v="6"/>
    <s v="GPU61"/>
    <n v="200"/>
    <n v="0"/>
    <s v="ร้านที่2"/>
    <s v="ส***อ.ณัฐวุฒิ โ***์ทอง"/>
    <s v="เพชรบูรณ์"/>
    <s v="-"/>
    <s v=""/>
    <s v="04/01/2026 23:14"/>
    <s v="-"/>
    <s v="J&amp;T COD"/>
    <s v="Tiktok"/>
    <s v="จ่ายทีหลัง / COD"/>
    <s v=""/>
    <s v="-"/>
    <s v="04/01/2026 23:14"/>
  </r>
  <r>
    <x v="1"/>
    <x v="1"/>
    <n v="66"/>
    <n v="2"/>
    <s v="GPU60"/>
    <n v="100"/>
    <n v="0"/>
    <s v="ร้านที่2"/>
    <s v="น***อรทัย  ล***"/>
    <s v="นนทบุรี"/>
    <s v="-"/>
    <s v=""/>
    <s v="04/01/2026 23:12"/>
    <s v="-"/>
    <s v="J&amp;T COD"/>
    <s v="Tiktok"/>
    <s v="จ่ายทีหลัง / COD"/>
    <s v=""/>
    <s v="-"/>
    <s v="04/01/2026 23:13"/>
  </r>
  <r>
    <x v="2"/>
    <x v="2"/>
    <n v="68"/>
    <n v="1"/>
    <s v="GPU60"/>
    <n v="100"/>
    <n v="0"/>
    <s v="ร้านที่2"/>
    <s v="น***อรทัย  ล***"/>
    <s v="นนทบุรี"/>
    <s v="-"/>
    <s v=""/>
    <s v="04/01/2026 23:12"/>
    <s v="-"/>
    <s v="J&amp;T COD"/>
    <s v="Tiktok"/>
    <s v="จ่ายทีหลัง / COD"/>
    <s v=""/>
    <s v="-"/>
    <s v="04/01/2026 23:13"/>
  </r>
  <r>
    <x v="1"/>
    <x v="1"/>
    <n v="66"/>
    <n v="2"/>
    <s v="GPU59"/>
    <n v="100"/>
    <n v="0"/>
    <s v="ร้านที่2"/>
    <s v="แ***วง"/>
    <s v="ยโสธร"/>
    <s v="-"/>
    <s v=""/>
    <s v="04/01/2026 23:12"/>
    <s v="-"/>
    <s v="J&amp;T Express"/>
    <s v="Tiktok"/>
    <s v="tiktok"/>
    <s v=""/>
    <s v="-"/>
    <s v="04/01/2026 23:12"/>
  </r>
  <r>
    <x v="2"/>
    <x v="2"/>
    <n v="68"/>
    <n v="1"/>
    <s v="GPU59"/>
    <n v="100"/>
    <n v="0"/>
    <s v="ร้านที่2"/>
    <s v="แ***วง"/>
    <s v="ยโสธร"/>
    <s v="-"/>
    <s v=""/>
    <s v="04/01/2026 23:12"/>
    <s v="-"/>
    <s v="J&amp;T Express"/>
    <s v="Tiktok"/>
    <s v="tiktok"/>
    <s v=""/>
    <s v="-"/>
    <s v="04/01/2026 23:12"/>
  </r>
  <r>
    <x v="0"/>
    <x v="0"/>
    <n v="33.333333333333336"/>
    <n v="3"/>
    <s v="GPU58"/>
    <n v="100"/>
    <n v="0"/>
    <s v="ร้านที่2"/>
    <s v="น***ศ"/>
    <s v="มหาสารคาม"/>
    <s v="-"/>
    <s v=""/>
    <s v="04/01/2026 23:11"/>
    <s v="-"/>
    <s v="J&amp;T COD"/>
    <s v="Tiktok"/>
    <s v="จ่ายทีหลัง / COD"/>
    <s v=""/>
    <s v="768978643425"/>
    <s v="04/01/2026 23:11"/>
  </r>
  <r>
    <x v="0"/>
    <x v="0"/>
    <n v="33.333333333333336"/>
    <n v="3"/>
    <s v="GPU57"/>
    <n v="100"/>
    <n v="0"/>
    <s v="ร้านที่2"/>
    <s v="ก***"/>
    <s v="ปทุมธานี"/>
    <s v="-"/>
    <s v=""/>
    <s v="04/01/2026 23:10"/>
    <s v="-"/>
    <s v="Flash Express Thailand COD"/>
    <s v="Tiktok"/>
    <s v="จ่ายทีหลัง / COD"/>
    <s v=""/>
    <s v="THT04062CNUBA8Z"/>
    <s v="04/01/2026 23:10"/>
  </r>
  <r>
    <x v="1"/>
    <x v="1"/>
    <n v="66"/>
    <n v="2"/>
    <s v="GPU56"/>
    <n v="100"/>
    <n v="0"/>
    <s v="ร้านที่2"/>
    <s v="แ***วง"/>
    <s v="ยโสธร"/>
    <s v="-"/>
    <s v=""/>
    <s v="04/01/2026 23:10"/>
    <s v="-"/>
    <s v="J&amp;T Express"/>
    <s v="Tiktok"/>
    <s v="tiktok"/>
    <s v=""/>
    <s v="-"/>
    <s v="04/01/2026 23:10"/>
  </r>
  <r>
    <x v="2"/>
    <x v="2"/>
    <n v="68"/>
    <n v="1"/>
    <s v="GPU56"/>
    <n v="100"/>
    <n v="0"/>
    <s v="ร้านที่2"/>
    <s v="แ***วง"/>
    <s v="ยโสธร"/>
    <s v="-"/>
    <s v=""/>
    <s v="04/01/2026 23:10"/>
    <s v="-"/>
    <s v="J&amp;T Express"/>
    <s v="Tiktok"/>
    <s v="tiktok"/>
    <s v=""/>
    <s v="-"/>
    <s v="04/01/2026 23:10"/>
  </r>
  <r>
    <x v="0"/>
    <x v="0"/>
    <n v="65"/>
    <n v="18"/>
    <s v="GPU54"/>
    <n v="620"/>
    <n v="0"/>
    <s v="ร้านที่2"/>
    <s v="ว***รี เ***เสน"/>
    <s v="กรุงเทพฯ"/>
    <s v="-"/>
    <s v=""/>
    <s v="04/01/2026 23:02"/>
    <s v="-"/>
    <s v="J&amp;T Express"/>
    <s v="Tiktok"/>
    <s v="tiktok"/>
    <s v=""/>
    <s v="768991290340"/>
    <s v="04/01/2026 23:02"/>
  </r>
  <r>
    <x v="1"/>
    <x v="1"/>
    <n v="66"/>
    <n v="2"/>
    <s v="GPU53"/>
    <n v="100"/>
    <n v="0"/>
    <s v="ร้านที่2"/>
    <s v="ร* ม***้"/>
    <s v="จังหวัดสุโขทัย"/>
    <s v="-"/>
    <s v=""/>
    <s v="04/01/2026 23:01"/>
    <s v="-"/>
    <s v="J&amp;T COD"/>
    <s v="Tiktok"/>
    <s v="จ่ายทีหลัง / COD"/>
    <s v=""/>
    <s v="-"/>
    <s v="04/01/2026 23:01"/>
  </r>
  <r>
    <x v="2"/>
    <x v="2"/>
    <n v="68"/>
    <n v="1"/>
    <s v="GPU53"/>
    <n v="100"/>
    <n v="0"/>
    <s v="ร้านที่2"/>
    <s v="ร* ม***้"/>
    <s v="จังหวัดสุโขทัย"/>
    <s v="-"/>
    <s v=""/>
    <s v="04/01/2026 23:01"/>
    <s v="-"/>
    <s v="J&amp;T COD"/>
    <s v="Tiktok"/>
    <s v="จ่ายทีหลัง / COD"/>
    <s v=""/>
    <s v="-"/>
    <s v="04/01/2026 23:01"/>
  </r>
  <r>
    <x v="1"/>
    <x v="1"/>
    <n v="33"/>
    <n v="20"/>
    <s v="GPU52"/>
    <n v="1580"/>
    <n v="0"/>
    <s v="ร้านที่2"/>
    <s v="ป***า"/>
    <s v="Bangkok"/>
    <s v="-"/>
    <s v=""/>
    <s v="04/01/2026 23:00"/>
    <s v="-"/>
    <s v="J&amp;T Express"/>
    <s v="Tiktok"/>
    <s v="tiktok"/>
    <s v=""/>
    <s v="-"/>
    <s v="04/01/2026 23:00"/>
  </r>
  <r>
    <x v="2"/>
    <x v="2"/>
    <n v="33"/>
    <n v="20"/>
    <s v="GPU52"/>
    <n v="1580"/>
    <n v="0"/>
    <s v="ร้านที่2"/>
    <s v="ป***า"/>
    <s v="Bangkok"/>
    <s v="-"/>
    <s v=""/>
    <s v="04/01/2026 23:00"/>
    <s v="-"/>
    <s v="J&amp;T Express"/>
    <s v="Tiktok"/>
    <s v="tiktok"/>
    <s v=""/>
    <s v="-"/>
    <s v="04/01/2026 23:00"/>
  </r>
  <r>
    <x v="3"/>
    <x v="3"/>
    <n v="66.333333333333329"/>
    <n v="3"/>
    <s v="GPU51"/>
    <n v="220"/>
    <n v="0"/>
    <s v="ร้านที่4"/>
    <s v="อ***์ลักษณ์ น***ิริทิภากรณ์"/>
    <s v="นครราชสีมา"/>
    <s v="-"/>
    <s v=""/>
    <s v="04/01/2026 22:53"/>
    <s v="-"/>
    <s v="J&amp;T COD"/>
    <s v="Tiktok"/>
    <s v="จ่ายทีหลัง / COD"/>
    <s v=""/>
    <s v="768942463343"/>
    <s v="04/01/2026 22:53"/>
  </r>
  <r>
    <x v="0"/>
    <x v="0"/>
    <n v="50"/>
    <n v="6"/>
    <s v="GPU50"/>
    <n v="200"/>
    <n v="0"/>
    <s v="ร้านที่2"/>
    <s v="น***ิพย์ ส***รุ"/>
    <s v="เทศบาลนครนครราชสีมา"/>
    <s v="-"/>
    <s v=""/>
    <s v="04/01/2026 22:51"/>
    <s v="-"/>
    <s v="J&amp;T COD"/>
    <s v="Tiktok"/>
    <s v="จ่ายทีหลัง / COD"/>
    <s v=""/>
    <s v="-"/>
    <s v="04/01/2026 22:51"/>
  </r>
  <r>
    <x v="1"/>
    <x v="1"/>
    <n v="66"/>
    <n v="8"/>
    <s v="GPU49"/>
    <n v="400"/>
    <n v="0"/>
    <s v="ร้านที่2"/>
    <s v="น***ช ก***มาตร"/>
    <s v="สงขลา"/>
    <s v="-"/>
    <s v=""/>
    <s v="04/01/2026 22:49"/>
    <s v="-"/>
    <s v="J&amp;T COD"/>
    <s v="Tiktok"/>
    <s v="จ่ายทีหลัง / COD"/>
    <s v=""/>
    <s v="-"/>
    <s v="04/01/2026 22:49"/>
  </r>
  <r>
    <x v="2"/>
    <x v="2"/>
    <n v="68"/>
    <n v="4"/>
    <s v="GPU49"/>
    <n v="400"/>
    <n v="0"/>
    <s v="ร้านที่2"/>
    <s v="น***ช ก***มาตร"/>
    <s v="สงขลา"/>
    <s v="-"/>
    <s v=""/>
    <s v="04/01/2026 22:49"/>
    <s v="-"/>
    <s v="J&amp;T COD"/>
    <s v="Tiktok"/>
    <s v="จ่ายทีหลัง / COD"/>
    <s v=""/>
    <s v="-"/>
    <s v="04/01/2026 22:49"/>
  </r>
  <r>
    <x v="0"/>
    <x v="0"/>
    <n v="50"/>
    <n v="6"/>
    <s v="GPU48"/>
    <n v="200"/>
    <n v="0"/>
    <s v="ร้านที่2"/>
    <s v="ส***นทา ท***ม้น"/>
    <s v="พระนครศรีอยุธยา"/>
    <s v="-"/>
    <s v=""/>
    <s v="04/01/2026 22:43"/>
    <s v="-"/>
    <s v="J&amp;T COD"/>
    <s v="Tiktok"/>
    <s v="จ่ายทีหลัง / COD"/>
    <s v=""/>
    <s v="-"/>
    <s v="04/01/2026 22:43"/>
  </r>
  <r>
    <x v="1"/>
    <x v="1"/>
    <n v="66"/>
    <n v="2"/>
    <s v="GPU46"/>
    <n v="110"/>
    <n v="10"/>
    <s v="ร้านที่2"/>
    <s v="ช***ชา"/>
    <s v="ระยอง"/>
    <s v="-"/>
    <s v=""/>
    <s v="04/01/2026 22:40"/>
    <s v="-"/>
    <s v="J&amp;T COD"/>
    <s v="Tiktok"/>
    <s v="จ่ายทีหลัง / COD"/>
    <s v=""/>
    <s v="-"/>
    <s v="04/01/2026 22:40"/>
  </r>
  <r>
    <x v="2"/>
    <x v="2"/>
    <n v="68"/>
    <n v="1"/>
    <s v="GPU46"/>
    <n v="110"/>
    <n v="10"/>
    <s v="ร้านที่2"/>
    <s v="ช***ชา"/>
    <s v="ระยอง"/>
    <s v="-"/>
    <s v=""/>
    <s v="04/01/2026 22:40"/>
    <s v="-"/>
    <s v="J&amp;T COD"/>
    <s v="Tiktok"/>
    <s v="จ่ายทีหลัง / COD"/>
    <s v=""/>
    <s v="-"/>
    <s v="04/01/2026 22:40"/>
  </r>
  <r>
    <x v="0"/>
    <x v="0"/>
    <n v="33.333333333333336"/>
    <n v="3"/>
    <s v="GPU44"/>
    <n v="100"/>
    <n v="0"/>
    <s v="ร้านที่2"/>
    <s v="ต***"/>
    <s v="ชลบุรี"/>
    <s v="-"/>
    <s v=""/>
    <s v="04/01/2026 22:38"/>
    <s v="-"/>
    <s v="J&amp;T COD"/>
    <s v="Tiktok"/>
    <s v="จ่ายทีหลัง / COD"/>
    <s v=""/>
    <s v="768978435481"/>
    <s v="04/01/2026 22:38"/>
  </r>
  <r>
    <x v="1"/>
    <x v="1"/>
    <n v="66"/>
    <n v="2"/>
    <s v="GPU43"/>
    <n v="100"/>
    <n v="0"/>
    <s v="ร้านที่2"/>
    <s v="น** น*"/>
    <s v="เพชรบูรณ์"/>
    <s v="-"/>
    <s v=""/>
    <s v="04/01/2026 22:35"/>
    <s v="-"/>
    <s v="J&amp;T COD"/>
    <s v="Tiktok"/>
    <s v="จ่ายทีหลัง / COD"/>
    <s v=""/>
    <s v="-"/>
    <s v="04/01/2026 22:35"/>
  </r>
  <r>
    <x v="2"/>
    <x v="2"/>
    <n v="68"/>
    <n v="1"/>
    <s v="GPU43"/>
    <n v="100"/>
    <n v="0"/>
    <s v="ร้านที่2"/>
    <s v="น** น*"/>
    <s v="เพชรบูรณ์"/>
    <s v="-"/>
    <s v=""/>
    <s v="04/01/2026 22:35"/>
    <s v="-"/>
    <s v="J&amp;T COD"/>
    <s v="Tiktok"/>
    <s v="จ่ายทีหลัง / COD"/>
    <s v=""/>
    <s v="-"/>
    <s v="04/01/2026 22:35"/>
  </r>
  <r>
    <x v="1"/>
    <x v="1"/>
    <n v="66"/>
    <n v="2"/>
    <s v="GPU42"/>
    <n v="100"/>
    <n v="0"/>
    <s v="ร้านที่2"/>
    <s v="แ***้าว ว***ดี"/>
    <s v="อำนาจเจริญ"/>
    <s v="-"/>
    <s v=""/>
    <s v="04/01/2026 22:33"/>
    <s v="-"/>
    <s v="J&amp;T Express"/>
    <s v="Tiktok"/>
    <s v="tiktok"/>
    <s v=""/>
    <s v="-"/>
    <s v="04/01/2026 22:34"/>
  </r>
  <r>
    <x v="2"/>
    <x v="2"/>
    <n v="68"/>
    <n v="1"/>
    <s v="GPU42"/>
    <n v="100"/>
    <n v="0"/>
    <s v="ร้านที่2"/>
    <s v="แ***้าว ว***ดี"/>
    <s v="อำนาจเจริญ"/>
    <s v="-"/>
    <s v=""/>
    <s v="04/01/2026 22:33"/>
    <s v="-"/>
    <s v="J&amp;T Express"/>
    <s v="Tiktok"/>
    <s v="tiktok"/>
    <s v=""/>
    <s v="-"/>
    <s v="04/01/2026 22:34"/>
  </r>
  <r>
    <x v="0"/>
    <x v="0"/>
    <n v="50"/>
    <n v="6"/>
    <s v="GPU41"/>
    <n v="200"/>
    <n v="0"/>
    <s v="ร้านที่2"/>
    <s v="ณ***า เ***่ยนเดชา"/>
    <s v="กรุงเทพฯ"/>
    <s v="-"/>
    <s v=""/>
    <s v="04/01/2026 22:33"/>
    <s v="-"/>
    <s v="J&amp;T COD"/>
    <s v="Tiktok"/>
    <s v="จ่ายทีหลัง / COD"/>
    <s v=""/>
    <s v="-"/>
    <s v="04/01/2026 22:33"/>
  </r>
  <r>
    <x v="0"/>
    <x v="0"/>
    <n v="33.333333333333336"/>
    <n v="3"/>
    <s v="GPU40"/>
    <n v="100"/>
    <n v="0"/>
    <s v="ร้านที่4"/>
    <s v="ช***ิพ"/>
    <s v="ประจวบคีรีขันธ์"/>
    <s v="-"/>
    <s v=""/>
    <s v="04/01/2026 22:31"/>
    <s v="-"/>
    <s v="J&amp;T COD"/>
    <s v="Tiktok"/>
    <s v="จ่ายทีหลัง / COD"/>
    <s v=""/>
    <s v="768914165482"/>
    <s v="04/01/2026 22:31"/>
  </r>
  <r>
    <x v="3"/>
    <x v="3"/>
    <n v="66.333333333333329"/>
    <n v="6"/>
    <s v="GPU39"/>
    <n v="440"/>
    <n v="0"/>
    <s v="ร้านที่4"/>
    <s v=""/>
    <s v=""/>
    <s v="-"/>
    <s v=""/>
    <s v="-"/>
    <s v="-"/>
    <s v="Standard shipping"/>
    <s v="Tiktok"/>
    <s v="-"/>
    <s v=""/>
    <s v="-"/>
    <s v="04/01/2026 22:30"/>
  </r>
  <r>
    <x v="0"/>
    <x v="0"/>
    <n v="33.333333333333336"/>
    <n v="3"/>
    <s v="GPU38"/>
    <n v="100"/>
    <n v="0"/>
    <s v="ร้านที่2"/>
    <s v="เ***า เ***มนิล"/>
    <s v="ประจวบคีรีขันธ์"/>
    <s v="-"/>
    <s v=""/>
    <s v="04/01/2026 22:29"/>
    <s v="-"/>
    <s v="J&amp;T COD"/>
    <s v="Tiktok"/>
    <s v="จ่ายทีหลัง / COD"/>
    <s v=""/>
    <s v="768997558464"/>
    <s v="04/01/2026 22:30"/>
  </r>
  <r>
    <x v="3"/>
    <x v="3"/>
    <n v="66.333333333333329"/>
    <n v="3"/>
    <s v="GPU37"/>
    <n v="164.5"/>
    <n v="7"/>
    <s v="ร้านที่3"/>
    <s v="ชไมพร ทิณบุตร"/>
    <s v="128หมู่9 · บ้านยา/ Ban Ya_x000a__x000a_หนองหาน/ Nong Hanอุดรธานี/ Udon Thani_x000a_41320"/>
    <s v="41320"/>
    <s v="660954290636"/>
    <s v="04/01/2026 22:28"/>
    <s v="-"/>
    <s v="Kerry_dropoff"/>
    <s v="Lazada"/>
    <s v="lazada"/>
    <s v=""/>
    <s v="TH380686WJ7C8G"/>
    <s v="04/01/2026 22:28"/>
  </r>
  <r>
    <x v="0"/>
    <x v="0"/>
    <n v="50"/>
    <n v="6"/>
    <s v="GPU36"/>
    <n v="200"/>
    <n v="0"/>
    <s v="ร้านที่2"/>
    <s v="ส***ลยา จ***ร์เขียว"/>
    <s v="เทศบาลนครนครราชสีมา"/>
    <s v="-"/>
    <s v=""/>
    <s v="04/01/2026 22:24"/>
    <s v="-"/>
    <s v="J&amp;T COD"/>
    <s v="Tiktok"/>
    <s v="จ่ายทีหลัง / COD"/>
    <s v=""/>
    <s v="-"/>
    <s v="04/01/2026 22:24"/>
  </r>
  <r>
    <x v="0"/>
    <x v="0"/>
    <n v="50"/>
    <n v="12"/>
    <s v="GPU34"/>
    <n v="400"/>
    <n v="0"/>
    <s v="ร้านที่2"/>
    <s v="ม***"/>
    <s v="จันทบุรี"/>
    <s v="-"/>
    <s v=""/>
    <s v="04/01/2026 22:22"/>
    <s v="-"/>
    <s v="J&amp;T COD"/>
    <s v="Tiktok"/>
    <s v="จ่ายทีหลัง / COD"/>
    <s v=""/>
    <s v="768924524476"/>
    <s v="04/01/2026 22:22"/>
  </r>
  <r>
    <x v="1"/>
    <x v="1"/>
    <n v="66"/>
    <n v="2"/>
    <s v="GPU33"/>
    <n v="600"/>
    <n v="0"/>
    <s v="ร้านที่4"/>
    <s v="ก***นา ท***ว่าง"/>
    <s v="ฉะเชิงเทรา"/>
    <s v="-"/>
    <s v=""/>
    <s v="04/01/2026 22:17"/>
    <s v="-"/>
    <s v="J&amp;T COD"/>
    <s v="Tiktok"/>
    <s v="จ่ายทีหลัง / COD"/>
    <s v=""/>
    <s v="-"/>
    <s v="04/01/2026 22:17"/>
  </r>
  <r>
    <x v="2"/>
    <x v="2"/>
    <n v="68"/>
    <n v="1"/>
    <s v="GPU33"/>
    <n v="600"/>
    <n v="0"/>
    <s v="ร้านที่4"/>
    <s v="ก***นา ท***ว่าง"/>
    <s v="ฉะเชิงเทรา"/>
    <s v="-"/>
    <s v=""/>
    <s v="04/01/2026 22:17"/>
    <s v="-"/>
    <s v="J&amp;T COD"/>
    <s v="Tiktok"/>
    <s v="จ่ายทีหลัง / COD"/>
    <s v=""/>
    <s v="-"/>
    <s v="04/01/2026 22:17"/>
  </r>
  <r>
    <x v="4"/>
    <x v="4"/>
    <n v="83.333333333333329"/>
    <n v="6"/>
    <s v="GPU33"/>
    <n v="600"/>
    <n v="0"/>
    <s v="ร้านที่4"/>
    <s v="ก***นา ท***ว่าง"/>
    <s v="ฉะเชิงเทรา"/>
    <s v="-"/>
    <s v=""/>
    <s v="04/01/2026 22:17"/>
    <s v="-"/>
    <s v="J&amp;T COD"/>
    <s v="Tiktok"/>
    <s v="จ่ายทีหลัง / COD"/>
    <s v=""/>
    <s v="-"/>
    <s v="04/01/2026 22:17"/>
  </r>
  <r>
    <x v="1"/>
    <x v="1"/>
    <n v="66"/>
    <n v="2"/>
    <s v="GPU32"/>
    <n v="200"/>
    <n v="0"/>
    <s v="ร้านที่2"/>
    <s v="น***วราภรณ์ ผ***สะถิน"/>
    <s v="ร้อยเอ็ด"/>
    <s v="-"/>
    <s v=""/>
    <s v="04/01/2026 22:15"/>
    <s v="-"/>
    <s v="J&amp;T COD"/>
    <s v="Tiktok"/>
    <s v="จ่ายทีหลัง / COD"/>
    <s v=""/>
    <s v="-"/>
    <s v="04/01/2026 22:15"/>
  </r>
  <r>
    <x v="2"/>
    <x v="2"/>
    <n v="68"/>
    <n v="1"/>
    <s v="GPU32"/>
    <n v="200"/>
    <n v="0"/>
    <s v="ร้านที่2"/>
    <s v="น***วราภรณ์ ผ***สะถิน"/>
    <s v="ร้อยเอ็ด"/>
    <s v="-"/>
    <s v=""/>
    <s v="04/01/2026 22:15"/>
    <s v="-"/>
    <s v="J&amp;T COD"/>
    <s v="Tiktok"/>
    <s v="จ่ายทีหลัง / COD"/>
    <s v=""/>
    <s v="-"/>
    <s v="04/01/2026 22:15"/>
  </r>
  <r>
    <x v="0"/>
    <x v="0"/>
    <n v="33.333333333333336"/>
    <n v="3"/>
    <s v="GPU32"/>
    <n v="200"/>
    <n v="0"/>
    <s v="ร้านที่2"/>
    <s v="น***วราภรณ์ ผ***สะถิน"/>
    <s v="ร้อยเอ็ด"/>
    <s v="-"/>
    <s v=""/>
    <s v="04/01/2026 22:15"/>
    <s v="-"/>
    <s v="J&amp;T COD"/>
    <s v="Tiktok"/>
    <s v="จ่ายทีหลัง / COD"/>
    <s v=""/>
    <s v="-"/>
    <s v="04/01/2026 22:15"/>
  </r>
  <r>
    <x v="0"/>
    <x v="0"/>
    <n v="33.333333333333336"/>
    <n v="3"/>
    <s v="GPU31"/>
    <n v="100"/>
    <n v="0"/>
    <s v="ร้านที่2"/>
    <s v="บ***ารัศมิ์  ถ***ักดิ์ธนา"/>
    <s v="กรุงเทพมหานคร"/>
    <s v="-"/>
    <s v=""/>
    <s v="04/01/2026 22:14"/>
    <s v="-"/>
    <s v="J&amp;T Express"/>
    <s v="Tiktok"/>
    <s v="tiktok"/>
    <s v=""/>
    <s v="768910765442"/>
    <s v="04/01/2026 22:14"/>
  </r>
  <r>
    <x v="1"/>
    <x v="1"/>
    <n v="66"/>
    <n v="2"/>
    <s v="GPU30"/>
    <n v="101"/>
    <n v="1"/>
    <s v="ร้านที่2"/>
    <s v="ท***ัลย์ ย***ัตร์ 2***.2ต.คลองสมบูรณ์อ.คลองขลุงจ.กำแพงเพชร62120"/>
    <s v="กำแพงเพชร"/>
    <s v="-"/>
    <s v=""/>
    <s v="04/01/2026 22:14"/>
    <s v="-"/>
    <s v="J&amp;T COD"/>
    <s v="Tiktok"/>
    <s v="จ่ายทีหลัง / COD"/>
    <s v=""/>
    <s v="-"/>
    <s v="04/01/2026 22:14"/>
  </r>
  <r>
    <x v="2"/>
    <x v="2"/>
    <n v="68"/>
    <n v="1"/>
    <s v="GPU30"/>
    <n v="101"/>
    <n v="1"/>
    <s v="ร้านที่2"/>
    <s v="ท***ัลย์ ย***ัตร์ 2***.2ต.คลองสมบูรณ์อ.คลองขลุงจ.กำแพงเพชร62120"/>
    <s v="กำแพงเพชร"/>
    <s v="-"/>
    <s v=""/>
    <s v="04/01/2026 22:14"/>
    <s v="-"/>
    <s v="J&amp;T COD"/>
    <s v="Tiktok"/>
    <s v="จ่ายทีหลัง / COD"/>
    <s v=""/>
    <s v="-"/>
    <s v="04/01/2026 22:14"/>
  </r>
  <r>
    <x v="0"/>
    <x v="0"/>
    <n v="33.333333333333336"/>
    <n v="3"/>
    <s v="GPU29"/>
    <n v="100"/>
    <n v="0"/>
    <s v="ร้านที่2"/>
    <s v="จ*** จ***"/>
    <s v="Nakhon Pathom"/>
    <s v="-"/>
    <s v=""/>
    <s v="04/01/2026 22:06"/>
    <s v="-"/>
    <s v="J&amp;T COD"/>
    <s v="Tiktok"/>
    <s v="จ่ายทีหลัง / COD"/>
    <s v=""/>
    <s v="768934161461"/>
    <s v="04/01/2026 22:06"/>
  </r>
  <r>
    <x v="1"/>
    <x v="1"/>
    <n v="66"/>
    <n v="2"/>
    <s v="GPU27"/>
    <n v="100"/>
    <n v="0"/>
    <s v="ร้านที่2"/>
    <s v="ส***ด"/>
    <s v="ชลบุรี"/>
    <s v="-"/>
    <s v=""/>
    <s v="04/01/2026 22:02"/>
    <s v="-"/>
    <s v="J&amp;T COD"/>
    <s v="Tiktok"/>
    <s v="จ่ายทีหลัง / COD"/>
    <s v=""/>
    <s v="-"/>
    <s v="04/01/2026 22:02"/>
  </r>
  <r>
    <x v="2"/>
    <x v="2"/>
    <n v="68"/>
    <n v="1"/>
    <s v="GPU27"/>
    <n v="100"/>
    <n v="0"/>
    <s v="ร้านที่2"/>
    <s v="ส***ด"/>
    <s v="ชลบุรี"/>
    <s v="-"/>
    <s v=""/>
    <s v="04/01/2026 22:02"/>
    <s v="-"/>
    <s v="J&amp;T COD"/>
    <s v="Tiktok"/>
    <s v="จ่ายทีหลัง / COD"/>
    <s v=""/>
    <s v="-"/>
    <s v="04/01/2026 22:02"/>
  </r>
  <r>
    <x v="1"/>
    <x v="1"/>
    <n v="33"/>
    <n v="5"/>
    <s v="GPU26"/>
    <n v="330"/>
    <n v="0"/>
    <s v="ร้านที่4"/>
    <s v="ว***สินี แ***พ่วง"/>
    <s v="เพชรบุรี"/>
    <s v="-"/>
    <s v=""/>
    <s v="04/01/2026 21:58"/>
    <s v="-"/>
    <s v="J&amp;T COD"/>
    <s v="Tiktok"/>
    <s v="จ่ายทีหลัง / COD"/>
    <s v=""/>
    <s v="-"/>
    <s v="04/01/2026 21:58"/>
  </r>
  <r>
    <x v="2"/>
    <x v="2"/>
    <n v="33"/>
    <n v="5"/>
    <s v="GPU26"/>
    <n v="330"/>
    <n v="0"/>
    <s v="ร้านที่4"/>
    <s v="ว***สินี แ***พ่วง"/>
    <s v="เพชรบุรี"/>
    <s v="-"/>
    <s v=""/>
    <s v="04/01/2026 21:58"/>
    <s v="-"/>
    <s v="J&amp;T COD"/>
    <s v="Tiktok"/>
    <s v="จ่ายทีหลัง / COD"/>
    <s v=""/>
    <s v="-"/>
    <s v="04/01/2026 21:58"/>
  </r>
  <r>
    <x v="1"/>
    <x v="1"/>
    <n v="66"/>
    <n v="2"/>
    <s v="GPU25"/>
    <n v="100"/>
    <n v="0"/>
    <s v="ร้านที่2"/>
    <s v="ด***ม้ .***๊ก"/>
    <s v="พระนครศรีอยุธยา"/>
    <s v="-"/>
    <s v=""/>
    <s v="04/01/2026 21:56"/>
    <s v="-"/>
    <s v="J&amp;T COD"/>
    <s v="Tiktok"/>
    <s v="จ่ายทีหลัง / COD"/>
    <s v=""/>
    <s v="-"/>
    <s v="04/01/2026 21:57"/>
  </r>
  <r>
    <x v="2"/>
    <x v="2"/>
    <n v="68"/>
    <n v="1"/>
    <s v="GPU25"/>
    <n v="100"/>
    <n v="0"/>
    <s v="ร้านที่2"/>
    <s v="ด***ม้ .***๊ก"/>
    <s v="พระนครศรีอยุธยา"/>
    <s v="-"/>
    <s v=""/>
    <s v="04/01/2026 21:56"/>
    <s v="-"/>
    <s v="J&amp;T COD"/>
    <s v="Tiktok"/>
    <s v="จ่ายทีหลัง / COD"/>
    <s v=""/>
    <s v="-"/>
    <s v="04/01/2026 21:57"/>
  </r>
  <r>
    <x v="1"/>
    <x v="1"/>
    <n v="66"/>
    <n v="4"/>
    <s v="GPU24"/>
    <n v="500"/>
    <n v="0"/>
    <s v="ร้านที่2"/>
    <s v="น***ุทธิพงษ์  ค***"/>
    <s v="นครสวรรค์"/>
    <s v="-"/>
    <s v=""/>
    <s v="04/01/2026 21:57"/>
    <s v="-"/>
    <s v="J&amp;T Express"/>
    <s v="Tiktok"/>
    <s v="tiktok"/>
    <s v=""/>
    <s v="-"/>
    <s v="04/01/2026 21:56"/>
  </r>
  <r>
    <x v="2"/>
    <x v="2"/>
    <n v="68"/>
    <n v="2"/>
    <s v="GPU24"/>
    <n v="500"/>
    <n v="0"/>
    <s v="ร้านที่2"/>
    <s v="น***ุทธิพงษ์  ค***"/>
    <s v="นครสวรรค์"/>
    <s v="-"/>
    <s v=""/>
    <s v="04/01/2026 21:57"/>
    <s v="-"/>
    <s v="J&amp;T Express"/>
    <s v="Tiktok"/>
    <s v="tiktok"/>
    <s v=""/>
    <s v="-"/>
    <s v="04/01/2026 21:56"/>
  </r>
  <r>
    <x v="0"/>
    <x v="0"/>
    <n v="50"/>
    <n v="6"/>
    <s v="GPU24"/>
    <n v="500"/>
    <n v="0"/>
    <s v="ร้านที่2"/>
    <s v="น***ุทธิพงษ์  ค***"/>
    <s v="นครสวรรค์"/>
    <s v="-"/>
    <s v=""/>
    <s v="04/01/2026 21:57"/>
    <s v="-"/>
    <s v="J&amp;T Express"/>
    <s v="Tiktok"/>
    <s v="tiktok"/>
    <s v=""/>
    <s v="-"/>
    <s v="04/01/2026 21:56"/>
  </r>
  <r>
    <x v="0"/>
    <x v="0"/>
    <n v="33.333333333333336"/>
    <n v="3"/>
    <s v="GPU24"/>
    <n v="500"/>
    <n v="0"/>
    <s v="ร้านที่2"/>
    <s v="น***ุทธิพงษ์  ค***"/>
    <s v="นครสวรรค์"/>
    <s v="-"/>
    <s v=""/>
    <s v="04/01/2026 21:57"/>
    <s v="-"/>
    <s v="J&amp;T Express"/>
    <s v="Tiktok"/>
    <s v="tiktok"/>
    <s v=""/>
    <s v="-"/>
    <s v="04/01/2026 21:56"/>
  </r>
  <r>
    <x v="0"/>
    <x v="0"/>
    <n v="50"/>
    <n v="6"/>
    <s v="GPU22"/>
    <n v="200"/>
    <n v="0"/>
    <s v="ร้านที่2"/>
    <s v="ภ***ีรา ม***าพิพัฒน์กุล"/>
    <s v="เทศบาลเมืองมุกดาหาร"/>
    <s v="-"/>
    <s v=""/>
    <s v="04/01/2026 21:53"/>
    <s v="-"/>
    <s v="J&amp;T COD"/>
    <s v="Tiktok"/>
    <s v="จ่ายทีหลัง / COD"/>
    <s v=""/>
    <s v="-"/>
    <s v="04/01/2026 21:53"/>
  </r>
  <r>
    <x v="1"/>
    <x v="1"/>
    <n v="66"/>
    <n v="2"/>
    <s v="GPU21"/>
    <n v="100"/>
    <n v="0"/>
    <s v="ร้านที่2"/>
    <s v="B***k"/>
    <s v="Surat Thani"/>
    <s v="-"/>
    <s v=""/>
    <s v="04/01/2026 21:50"/>
    <s v="-"/>
    <s v="J&amp;T COD"/>
    <s v="Tiktok"/>
    <s v="จ่ายทีหลัง / COD"/>
    <s v=""/>
    <s v="-"/>
    <s v="04/01/2026 21:51"/>
  </r>
  <r>
    <x v="2"/>
    <x v="2"/>
    <n v="68"/>
    <n v="1"/>
    <s v="GPU21"/>
    <n v="100"/>
    <n v="0"/>
    <s v="ร้านที่2"/>
    <s v="B***k"/>
    <s v="Surat Thani"/>
    <s v="-"/>
    <s v=""/>
    <s v="04/01/2026 21:50"/>
    <s v="-"/>
    <s v="J&amp;T COD"/>
    <s v="Tiktok"/>
    <s v="จ่ายทีหลัง / COD"/>
    <s v=""/>
    <s v="-"/>
    <s v="04/01/2026 21:51"/>
  </r>
  <r>
    <x v="5"/>
    <x v="5"/>
    <n v="139"/>
    <n v="1"/>
    <s v="GPU18"/>
    <n v="108.99"/>
    <n v="0"/>
    <s v="ร้านที่2"/>
    <s v="A** A**"/>
    <s v="นครปฐม"/>
    <s v="-"/>
    <s v=""/>
    <s v="04/01/2026 21:40"/>
    <s v="-"/>
    <s v="J&amp;T Express"/>
    <s v="Tiktok"/>
    <s v="tiktok"/>
    <s v=""/>
    <s v="768924812353"/>
    <s v="04/01/2026 21:40"/>
  </r>
  <r>
    <x v="0"/>
    <x v="0"/>
    <n v="50"/>
    <n v="12"/>
    <s v="GPU17"/>
    <n v="400"/>
    <n v="0"/>
    <s v="ร้านที่2"/>
    <s v="ถ***   ม***นเทียะ"/>
    <s v="กรุงเทพฯ"/>
    <s v="-"/>
    <s v=""/>
    <s v="04/01/2026 21:39"/>
    <s v="-"/>
    <s v="J&amp;T Express"/>
    <s v="Tiktok"/>
    <s v="tiktok"/>
    <s v=""/>
    <s v="768970528443"/>
    <s v="04/01/2026 21:39"/>
  </r>
  <r>
    <x v="4"/>
    <x v="6"/>
    <n v="54"/>
    <n v="1"/>
    <s v="GPU16"/>
    <n v="54"/>
    <n v="0"/>
    <s v="ร้านที่9"/>
    <s v="อุชุกร  ชัยชาญธิติ"/>
    <s v="บ.วายอาร์ซีเท็กซ์ไทล์  134   หมู่6 ซอยแปซิฟิก · อ้อมน้อย/ Om Noi_x000a__x000a_กระทุ่มแบน/ Krathum Baenสมุทรสาคร/ Samut Sakhon_x000a_74130"/>
    <s v="74130"/>
    <s v="660836189644"/>
    <s v="04/01/2026 21:36"/>
    <s v="-"/>
    <s v="Kerry_dropoff"/>
    <s v="Lazada"/>
    <s v="lazada"/>
    <s v=""/>
    <s v="LEXPU0644668441"/>
    <s v="04/01/2026 21:36"/>
  </r>
  <r>
    <x v="3"/>
    <x v="3"/>
    <n v="66.333333333333329"/>
    <n v="3"/>
    <s v="GPU15"/>
    <n v="240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04/01/2026 21:30"/>
    <s v="-"/>
    <s v="SPX Express"/>
    <s v="Shopee"/>
    <s v="shopee"/>
    <s v=""/>
    <s v="TH265906709503A"/>
    <s v="04/01/2026 21:30"/>
  </r>
  <r>
    <x v="1"/>
    <x v="1"/>
    <n v="66"/>
    <n v="2"/>
    <s v="GPU14"/>
    <n v="135"/>
    <n v="35"/>
    <s v="ร้านที่2"/>
    <s v="พ***ักร"/>
    <s v="กรุงเทพฯ"/>
    <s v="-"/>
    <s v=""/>
    <s v="04/01/2026 21:29"/>
    <s v="-"/>
    <s v="J&amp;T COD"/>
    <s v="Tiktok"/>
    <s v="จ่ายทีหลัง / COD"/>
    <s v=""/>
    <s v="-"/>
    <s v="04/01/2026 21:29"/>
  </r>
  <r>
    <x v="2"/>
    <x v="2"/>
    <n v="68"/>
    <n v="1"/>
    <s v="GPU14"/>
    <n v="135"/>
    <n v="35"/>
    <s v="ร้านที่2"/>
    <s v="พ***ักร"/>
    <s v="กรุงเทพฯ"/>
    <s v="-"/>
    <s v=""/>
    <s v="04/01/2026 21:29"/>
    <s v="-"/>
    <s v="J&amp;T COD"/>
    <s v="Tiktok"/>
    <s v="จ่ายทีหลัง / COD"/>
    <s v=""/>
    <s v="-"/>
    <s v="04/01/2026 21:29"/>
  </r>
  <r>
    <x v="1"/>
    <x v="1"/>
    <n v="66"/>
    <n v="6"/>
    <s v="GPU13"/>
    <n v="300"/>
    <n v="0"/>
    <s v="ร้านที่2"/>
    <s v="ก***"/>
    <s v="เชียงใหม่"/>
    <s v="-"/>
    <s v=""/>
    <s v="04/01/2026 21:28"/>
    <s v="-"/>
    <s v="J&amp;T COD"/>
    <s v="Tiktok"/>
    <s v="จ่ายทีหลัง / COD"/>
    <s v=""/>
    <s v="-"/>
    <s v="04/01/2026 21:28"/>
  </r>
  <r>
    <x v="2"/>
    <x v="2"/>
    <n v="68"/>
    <n v="3"/>
    <s v="GPU13"/>
    <n v="300"/>
    <n v="0"/>
    <s v="ร้านที่2"/>
    <s v="ก***"/>
    <s v="เชียงใหม่"/>
    <s v="-"/>
    <s v=""/>
    <s v="04/01/2026 21:28"/>
    <s v="-"/>
    <s v="J&amp;T COD"/>
    <s v="Tiktok"/>
    <s v="จ่ายทีหลัง / COD"/>
    <s v=""/>
    <s v="-"/>
    <s v="04/01/2026 21:28"/>
  </r>
  <r>
    <x v="0"/>
    <x v="0"/>
    <n v="50"/>
    <n v="12"/>
    <s v="GPU12"/>
    <n v="400"/>
    <n v="0"/>
    <s v="ร้านที่2"/>
    <s v="เ***พร ศ***ุวรรณ์"/>
    <s v="ปราจีนบุรี"/>
    <s v="-"/>
    <s v=""/>
    <s v="04/01/2026 21:27"/>
    <s v="-"/>
    <s v="J&amp;T COD"/>
    <s v="Tiktok"/>
    <s v="จ่ายทีหลัง / COD"/>
    <s v=""/>
    <s v="768940807456"/>
    <s v="04/01/2026 21:28"/>
  </r>
  <r>
    <x v="1"/>
    <x v="1"/>
    <n v="66"/>
    <n v="2"/>
    <s v="GPU11"/>
    <n v="100"/>
    <n v="0"/>
    <s v="ร้านที่2"/>
    <s v="แ***พรรณ แ***ิ"/>
    <s v="ลำปาง"/>
    <s v="-"/>
    <s v=""/>
    <s v="04/01/2026 21:25"/>
    <s v="-"/>
    <s v="J&amp;T COD"/>
    <s v="Tiktok"/>
    <s v="จ่ายทีหลัง / COD"/>
    <s v=""/>
    <s v="-"/>
    <s v="04/01/2026 21:25"/>
  </r>
  <r>
    <x v="2"/>
    <x v="2"/>
    <n v="68"/>
    <n v="1"/>
    <s v="GPU11"/>
    <n v="100"/>
    <n v="0"/>
    <s v="ร้านที่2"/>
    <s v="แ***พรรณ แ***ิ"/>
    <s v="ลำปาง"/>
    <s v="-"/>
    <s v=""/>
    <s v="04/01/2026 21:25"/>
    <s v="-"/>
    <s v="J&amp;T COD"/>
    <s v="Tiktok"/>
    <s v="จ่ายทีหลัง / COD"/>
    <s v=""/>
    <s v="-"/>
    <s v="04/01/2026 21:25"/>
  </r>
  <r>
    <x v="1"/>
    <x v="1"/>
    <n v="33"/>
    <n v="5"/>
    <s v="GPU10"/>
    <n v="330"/>
    <n v="0"/>
    <s v="ร้านที่4"/>
    <s v="เ***  พ***พวง"/>
    <s v="จังหวัดสุพรรณบุรี"/>
    <s v="-"/>
    <s v=""/>
    <s v="04/01/2026 21:24"/>
    <s v="-"/>
    <s v="J&amp;T COD"/>
    <s v="Tiktok"/>
    <s v="จ่ายทีหลัง / COD"/>
    <s v=""/>
    <s v="-"/>
    <s v="04/01/2026 21:25"/>
  </r>
  <r>
    <x v="2"/>
    <x v="2"/>
    <n v="33"/>
    <n v="5"/>
    <s v="GPU10"/>
    <n v="330"/>
    <n v="0"/>
    <s v="ร้านที่4"/>
    <s v="เ***  พ***พวง"/>
    <s v="จังหวัดสุพรรณบุรี"/>
    <s v="-"/>
    <s v=""/>
    <s v="04/01/2026 21:24"/>
    <s v="-"/>
    <s v="J&amp;T COD"/>
    <s v="Tiktok"/>
    <s v="จ่ายทีหลัง / COD"/>
    <s v=""/>
    <s v="-"/>
    <s v="04/01/2026 21:25"/>
  </r>
  <r>
    <x v="6"/>
    <x v="7"/>
    <n v="10"/>
    <n v="10"/>
    <s v="GPU8"/>
    <n v="99.99"/>
    <n v="0"/>
    <s v="ร้านที่2"/>
    <s v="n***le"/>
    <s v="นนทบุรี"/>
    <s v="-"/>
    <s v=""/>
    <s v="04/01/2026 21:18"/>
    <s v="-"/>
    <s v="J&amp;T Express"/>
    <s v="Tiktok"/>
    <s v="tiktok"/>
    <s v=""/>
    <s v="768999259335"/>
    <s v="04/01/2026 21:23"/>
  </r>
  <r>
    <x v="7"/>
    <x v="8"/>
    <n v="13"/>
    <n v="2"/>
    <s v="GPU7"/>
    <n v="30"/>
    <n v="4"/>
    <s v="ร้านที่1"/>
    <s v="น******ร"/>
    <s v="******โลก จ.สุโขทัย ตำบลวังพิณพาทย์ อำเภอสวรรคโลก จังหวัดสุโขทัย 64110"/>
    <s v="64110"/>
    <s v="66"/>
    <s v="04/01/2026 21:16"/>
    <s v="-"/>
    <s v="SPX Express"/>
    <s v="Shopee"/>
    <s v="shopee"/>
    <s v=""/>
    <s v="TH267001729636W"/>
    <s v="04/01/2026 21:16"/>
  </r>
  <r>
    <x v="1"/>
    <x v="1"/>
    <n v="66"/>
    <n v="2"/>
    <s v="GPU6"/>
    <n v="240"/>
    <n v="0"/>
    <s v="ร้านที่3"/>
    <s v="นาย​ ภาสวร​ จิตศรัทธา"/>
    <s v="207/2 ถ.เทศบาล4 ต.ปากเพรียว อ.เมือง จ.สระบุรี 18000_x000a__x000a_เมืองสระบุรี/ Mueang Saraburiสระบุรี/ Saraburi_x000a_18000"/>
    <s v="18000"/>
    <s v="660812920566"/>
    <s v="04/01/2026 21:15"/>
    <s v="-"/>
    <s v="Kerry_dropoff"/>
    <s v="Lazada"/>
    <s v="lazada"/>
    <s v=""/>
    <s v="-"/>
    <s v="04/01/2026 21:15"/>
  </r>
  <r>
    <x v="2"/>
    <x v="2"/>
    <n v="68"/>
    <n v="1"/>
    <s v="GPU6"/>
    <n v="240"/>
    <n v="0"/>
    <s v="ร้านที่3"/>
    <s v="นาย​ ภาสวร​ จิตศรัทธา"/>
    <s v="207/2 ถ.เทศบาล4 ต.ปากเพรียว อ.เมือง จ.สระบุรี 18000_x000a__x000a_เมืองสระบุรี/ Mueang Saraburiสระบุรี/ Saraburi_x000a_18000"/>
    <s v="18000"/>
    <s v="660812920566"/>
    <s v="04/01/2026 21:15"/>
    <s v="-"/>
    <s v="Kerry_dropoff"/>
    <s v="Lazada"/>
    <s v="lazada"/>
    <s v=""/>
    <s v="-"/>
    <s v="04/01/2026 21:15"/>
  </r>
  <r>
    <x v="1"/>
    <x v="1"/>
    <n v="66"/>
    <n v="2"/>
    <s v="GPU6"/>
    <n v="240"/>
    <n v="0"/>
    <s v="ร้านที่3"/>
    <s v="นาย​ ภาสวร​ จิตศรัทธา"/>
    <s v="207/2 ถ.เทศบาล4 ต.ปากเพรียว อ.เมือง จ.สระบุรี 18000_x000a__x000a_เมืองสระบุรี/ Mueang Saraburiสระบุรี/ Saraburi_x000a_18000"/>
    <s v="18000"/>
    <s v="660812920566"/>
    <s v="04/01/2026 21:15"/>
    <s v="-"/>
    <s v="Kerry_dropoff"/>
    <s v="Lazada"/>
    <s v="lazada"/>
    <s v=""/>
    <s v="-"/>
    <s v="04/01/2026 21:15"/>
  </r>
  <r>
    <x v="2"/>
    <x v="2"/>
    <n v="68"/>
    <n v="1"/>
    <s v="GPU6"/>
    <n v="240"/>
    <n v="0"/>
    <s v="ร้านที่3"/>
    <s v="นาย​ ภาสวร​ จิตศรัทธา"/>
    <s v="207/2 ถ.เทศบาล4 ต.ปากเพรียว อ.เมือง จ.สระบุรี 18000_x000a__x000a_เมืองสระบุรี/ Mueang Saraburiสระบุรี/ Saraburi_x000a_18000"/>
    <s v="18000"/>
    <s v="660812920566"/>
    <s v="04/01/2026 21:15"/>
    <s v="-"/>
    <s v="Kerry_dropoff"/>
    <s v="Lazada"/>
    <s v="lazada"/>
    <s v=""/>
    <s v="-"/>
    <s v="04/01/2026 21:15"/>
  </r>
  <r>
    <x v="1"/>
    <x v="1"/>
    <n v="66"/>
    <n v="10"/>
    <s v="GPU5"/>
    <n v="500"/>
    <n v="0"/>
    <s v="ร้านที่2"/>
    <s v="ม***ิกา จ***ร์ละคร"/>
    <s v="เทศบาลนครสกลนคร"/>
    <s v="-"/>
    <s v=""/>
    <s v="04/01/2026 21:14"/>
    <s v="-"/>
    <s v="J&amp;T Express"/>
    <s v="Tiktok"/>
    <s v="tiktok"/>
    <s v=""/>
    <s v="-"/>
    <s v="04/01/2026 21:15"/>
  </r>
  <r>
    <x v="2"/>
    <x v="2"/>
    <n v="68"/>
    <n v="5"/>
    <s v="GPU5"/>
    <n v="500"/>
    <n v="0"/>
    <s v="ร้านที่2"/>
    <s v="ม***ิกา จ***ร์ละคร"/>
    <s v="เทศบาลนครสกลนคร"/>
    <s v="-"/>
    <s v=""/>
    <s v="04/01/2026 21:14"/>
    <s v="-"/>
    <s v="J&amp;T Express"/>
    <s v="Tiktok"/>
    <s v="tiktok"/>
    <s v=""/>
    <s v="-"/>
    <s v="04/01/2026 21:15"/>
  </r>
  <r>
    <x v="1"/>
    <x v="1"/>
    <n v="66"/>
    <n v="2"/>
    <s v="GPU4"/>
    <n v="100"/>
    <n v="0"/>
    <s v="ร้านที่2"/>
    <s v="ส***สินี ห***314"/>
    <s v="กรุงเทพฯ"/>
    <s v="-"/>
    <s v=""/>
    <s v="04/01/2026 21:12"/>
    <s v="-"/>
    <s v="J&amp;T Express"/>
    <s v="Tiktok"/>
    <s v="tiktok"/>
    <s v=""/>
    <s v="-"/>
    <s v="04/01/2026 21:15"/>
  </r>
  <r>
    <x v="2"/>
    <x v="2"/>
    <n v="68"/>
    <n v="1"/>
    <s v="GPU4"/>
    <n v="100"/>
    <n v="0"/>
    <s v="ร้านที่2"/>
    <s v="ส***สินี ห***314"/>
    <s v="กรุงเทพฯ"/>
    <s v="-"/>
    <s v=""/>
    <s v="04/01/2026 21:12"/>
    <s v="-"/>
    <s v="J&amp;T Express"/>
    <s v="Tiktok"/>
    <s v="tiktok"/>
    <s v=""/>
    <s v="-"/>
    <s v="04/01/2026 21:15"/>
  </r>
  <r>
    <x v="7"/>
    <x v="8"/>
    <n v="13"/>
    <n v="2"/>
    <s v="GPU2"/>
    <n v="26"/>
    <n v="0"/>
    <s v="ร้านที่1"/>
    <s v="ศ****ต"/>
    <s v="******ณพาทย์, อำเภอสวรรคโลก ตำบลวังพิณพาทย์ อำเภอสวรรคโลก จังหวัดสุโขทัย 64110"/>
    <s v="64110"/>
    <s v="66"/>
    <s v="04/01/2026 21:33"/>
    <s v="-"/>
    <s v="SPX Express"/>
    <s v="Shopee"/>
    <s v="shopee"/>
    <s v=""/>
    <s v="TH2616087656390"/>
    <s v="04/01/2026 21:04"/>
  </r>
  <r>
    <x v="3"/>
    <x v="3"/>
    <n v="69.900000000000006"/>
    <n v="10"/>
    <s v="GPU1"/>
    <n v="800"/>
    <n v="0"/>
    <s v="ร้านที่2"/>
    <s v="ค*****ย"/>
    <s v="******้ายสุดเลยสนามฟุตบอลหญ้าเทียมโกโก้พาค) 99/259 ซ.11) แขวงบางมด เขตทุ่งครุ จังหวัดกรุงเทพมหานคร 10140"/>
    <s v="10140"/>
    <s v="63"/>
    <s v="04/01/2026 21:30"/>
    <s v="-"/>
    <s v="SPX Express"/>
    <s v="Shopee"/>
    <s v="shopee"/>
    <s v=""/>
    <s v="TH267513405543P"/>
    <s v="04/01/2026 21:00"/>
  </r>
  <r>
    <x v="0"/>
    <x v="0"/>
    <n v="50"/>
    <n v="12"/>
    <s v="GPU0"/>
    <n v="400"/>
    <n v="0"/>
    <s v="ร้านที่2"/>
    <s v="พ***ียา ด***ูไทย"/>
    <s v="ขอนแก่น"/>
    <s v="-"/>
    <s v=""/>
    <s v="04/01/2026 20:55"/>
    <s v="-"/>
    <s v="J&amp;T COD"/>
    <s v="Tiktok"/>
    <s v="จ่ายทีหลัง / COD"/>
    <s v=""/>
    <s v="768988803483"/>
    <s v="04/01/2026 20:55"/>
  </r>
  <r>
    <x v="0"/>
    <x v="0"/>
    <n v="50"/>
    <n v="30"/>
    <s v="GPT99"/>
    <n v="1000"/>
    <n v="0"/>
    <s v="ร้านที่2"/>
    <s v="ณ***ินี ธ***ภัทรกุล"/>
    <s v="สุราษฎร์ธานี"/>
    <s v="-"/>
    <s v=""/>
    <s v="04/01/2026 20:49"/>
    <s v="-"/>
    <s v="J&amp;T COD"/>
    <s v="Tiktok"/>
    <s v="จ่ายทีหลัง / COD"/>
    <s v=""/>
    <s v="768939517415"/>
    <s v="04/01/2026 20:49"/>
  </r>
  <r>
    <x v="1"/>
    <x v="1"/>
    <n v="66"/>
    <n v="2"/>
    <s v="GPT98"/>
    <n v="300"/>
    <n v="0"/>
    <s v="ร้านที่2"/>
    <s v="ว***ัตน์ ฉ***ัฒนะ"/>
    <s v="ชลบุรี"/>
    <s v="-"/>
    <s v=""/>
    <s v="04/01/2026 20:45"/>
    <s v="-"/>
    <s v="J&amp;T Express"/>
    <s v="Tiktok"/>
    <s v="tiktok"/>
    <s v=""/>
    <s v="-"/>
    <s v="04/01/2026 20:45"/>
  </r>
  <r>
    <x v="2"/>
    <x v="2"/>
    <n v="68"/>
    <n v="1"/>
    <s v="GPT98"/>
    <n v="300"/>
    <n v="0"/>
    <s v="ร้านที่2"/>
    <s v="ว***ัตน์ ฉ***ัฒนะ"/>
    <s v="ชลบุรี"/>
    <s v="-"/>
    <s v=""/>
    <s v="04/01/2026 20:45"/>
    <s v="-"/>
    <s v="J&amp;T Express"/>
    <s v="Tiktok"/>
    <s v="tiktok"/>
    <s v=""/>
    <s v="-"/>
    <s v="04/01/2026 20:45"/>
  </r>
  <r>
    <x v="0"/>
    <x v="0"/>
    <n v="50"/>
    <n v="6"/>
    <s v="GPT98"/>
    <n v="300"/>
    <n v="0"/>
    <s v="ร้านที่2"/>
    <s v="ว***ัตน์ ฉ***ัฒนะ"/>
    <s v="ชลบุรี"/>
    <s v="-"/>
    <s v=""/>
    <s v="04/01/2026 20:45"/>
    <s v="-"/>
    <s v="J&amp;T Express"/>
    <s v="Tiktok"/>
    <s v="tiktok"/>
    <s v=""/>
    <s v="-"/>
    <s v="04/01/2026 20:45"/>
  </r>
  <r>
    <x v="1"/>
    <x v="1"/>
    <n v="66"/>
    <n v="2"/>
    <s v="GPT97"/>
    <n v="100"/>
    <n v="0"/>
    <s v="ร้านที่2"/>
    <s v="ส*** ส***สน"/>
    <s v="นครศรีธรรมราช"/>
    <s v="-"/>
    <s v=""/>
    <s v="04/01/2026 20:40"/>
    <s v="-"/>
    <s v="J&amp;T COD"/>
    <s v="Tiktok"/>
    <s v="จ่ายทีหลัง / COD"/>
    <s v=""/>
    <s v="-"/>
    <s v="04/01/2026 20:40"/>
  </r>
  <r>
    <x v="2"/>
    <x v="2"/>
    <n v="68"/>
    <n v="1"/>
    <s v="GPT97"/>
    <n v="100"/>
    <n v="0"/>
    <s v="ร้านที่2"/>
    <s v="ส*** ส***สน"/>
    <s v="นครศรีธรรมราช"/>
    <s v="-"/>
    <s v=""/>
    <s v="04/01/2026 20:40"/>
    <s v="-"/>
    <s v="J&amp;T COD"/>
    <s v="Tiktok"/>
    <s v="จ่ายทีหลัง / COD"/>
    <s v=""/>
    <s v="-"/>
    <s v="04/01/2026 20:40"/>
  </r>
  <r>
    <x v="0"/>
    <x v="0"/>
    <n v="33.333333333333336"/>
    <n v="3"/>
    <s v="GPT96"/>
    <n v="100"/>
    <n v="0"/>
    <s v="ร้านที่2"/>
    <s v="w***a3402"/>
    <s v="อ่างทอง"/>
    <s v="-"/>
    <s v=""/>
    <s v="04/01/2026 20:39"/>
    <s v="-"/>
    <s v="J&amp;T COD"/>
    <s v="Tiktok"/>
    <s v="จ่ายทีหลัง / COD"/>
    <s v=""/>
    <s v="768958966462"/>
    <s v="04/01/2026 20:39"/>
  </r>
  <r>
    <x v="0"/>
    <x v="0"/>
    <n v="33.333333333333336"/>
    <n v="9"/>
    <s v="GPT95"/>
    <n v="300"/>
    <n v="0"/>
    <s v="ร้านที่2"/>
    <s v="น***า เ***วอัมพร"/>
    <s v="นครราชสีมา"/>
    <s v="-"/>
    <s v=""/>
    <s v="04/01/2026 20:31"/>
    <s v="-"/>
    <s v="J&amp;T COD"/>
    <s v="Tiktok"/>
    <s v="จ่ายทีหลัง / COD"/>
    <s v=""/>
    <s v="768971435444"/>
    <s v="04/01/2026 20:31"/>
  </r>
  <r>
    <x v="3"/>
    <x v="9"/>
    <n v="76"/>
    <n v="3"/>
    <s v="GPT94"/>
    <n v="254.5"/>
    <n v="26.5"/>
    <s v="ร้านที่3"/>
    <s v="ทิพสะดา ลัดลอย"/>
    <s v="สุขุมวิท 85/55 หมู่ที่ 4 หมู่บ้านบุญศิริ  · บางเมืองใหม่/ Bang Mueang Mai_x000a__x000a_เมืองสมุทรปราการ/ Mueang Samut Prakanสมุทรปราการ/ Samut Prakan_x000a_10270"/>
    <s v="10270"/>
    <s v="660817434551"/>
    <s v="04/01/2026 20:32"/>
    <s v="-"/>
    <s v="Kerry_dropoff"/>
    <s v="Lazada"/>
    <s v="lazada"/>
    <s v=""/>
    <s v="LEXPU0644663267"/>
    <s v="04/01/2026 20:29"/>
  </r>
  <r>
    <x v="1"/>
    <x v="1"/>
    <n v="66"/>
    <n v="8"/>
    <s v="GPT93"/>
    <n v="400"/>
    <n v="0"/>
    <s v="ร้านที่2"/>
    <s v="ศ***ณี  ก***จักร์"/>
    <s v="ยะลา"/>
    <s v="-"/>
    <s v=""/>
    <s v="04/01/2026 20:27"/>
    <s v="-"/>
    <s v="J&amp;T Express"/>
    <s v="Tiktok"/>
    <s v="tiktok"/>
    <s v=""/>
    <s v="-"/>
    <s v="04/01/2026 20:26"/>
  </r>
  <r>
    <x v="2"/>
    <x v="2"/>
    <n v="68"/>
    <n v="4"/>
    <s v="GPT93"/>
    <n v="400"/>
    <n v="0"/>
    <s v="ร้านที่2"/>
    <s v="ศ***ณี  ก***จักร์"/>
    <s v="ยะลา"/>
    <s v="-"/>
    <s v=""/>
    <s v="04/01/2026 20:27"/>
    <s v="-"/>
    <s v="J&amp;T Express"/>
    <s v="Tiktok"/>
    <s v="tiktok"/>
    <s v=""/>
    <s v="-"/>
    <s v="04/01/2026 20:26"/>
  </r>
  <r>
    <x v="1"/>
    <x v="1"/>
    <n v="66"/>
    <n v="2"/>
    <s v="GPT92"/>
    <n v="100"/>
    <n v="0"/>
    <s v="ร้านที่2"/>
    <s v="ธ***รรณ เ***รักษ์"/>
    <s v="กรุงเทพฯ"/>
    <s v="-"/>
    <s v=""/>
    <s v="04/01/2026 20:26"/>
    <s v="-"/>
    <s v="J&amp;T Express"/>
    <s v="Tiktok"/>
    <s v="tiktok"/>
    <s v=""/>
    <s v="-"/>
    <s v="04/01/2026 20:26"/>
  </r>
  <r>
    <x v="2"/>
    <x v="2"/>
    <n v="68"/>
    <n v="1"/>
    <s v="GPT92"/>
    <n v="100"/>
    <n v="0"/>
    <s v="ร้านที่2"/>
    <s v="ธ***รรณ เ***รักษ์"/>
    <s v="กรุงเทพฯ"/>
    <s v="-"/>
    <s v=""/>
    <s v="04/01/2026 20:26"/>
    <s v="-"/>
    <s v="J&amp;T Express"/>
    <s v="Tiktok"/>
    <s v="tiktok"/>
    <s v=""/>
    <s v="-"/>
    <s v="04/01/2026 20:26"/>
  </r>
  <r>
    <x v="1"/>
    <x v="1"/>
    <n v="66"/>
    <n v="2"/>
    <s v="GPT91"/>
    <n v="101"/>
    <n v="1"/>
    <s v="ร้านที่2"/>
    <s v="ค** ส***ยารัตน์ ค***น"/>
    <s v="พระนครศรีอยุธยา"/>
    <s v="-"/>
    <s v=""/>
    <s v="04/01/2026 20:23"/>
    <s v="-"/>
    <s v="J&amp;T COD"/>
    <s v="Tiktok"/>
    <s v="จ่ายทีหลัง / COD"/>
    <s v=""/>
    <s v="-"/>
    <s v="04/01/2026 20:23"/>
  </r>
  <r>
    <x v="2"/>
    <x v="2"/>
    <n v="68"/>
    <n v="1"/>
    <s v="GPT91"/>
    <n v="101"/>
    <n v="1"/>
    <s v="ร้านที่2"/>
    <s v="ค** ส***ยารัตน์ ค***น"/>
    <s v="พระนครศรีอยุธยา"/>
    <s v="-"/>
    <s v=""/>
    <s v="04/01/2026 20:23"/>
    <s v="-"/>
    <s v="J&amp;T COD"/>
    <s v="Tiktok"/>
    <s v="จ่ายทีหลัง / COD"/>
    <s v=""/>
    <s v="-"/>
    <s v="04/01/2026 20:23"/>
  </r>
  <r>
    <x v="4"/>
    <x v="4"/>
    <n v="120"/>
    <n v="1"/>
    <s v="GPT90"/>
    <n v="99"/>
    <n v="0"/>
    <s v="ร้านที่2"/>
    <s v="พ***ิโรจน์ จ***วีโร"/>
    <s v="นครราชสีมา"/>
    <s v="-"/>
    <s v=""/>
    <s v="04/01/2026 20:15"/>
    <s v="-"/>
    <s v="J&amp;T Express"/>
    <s v="Tiktok"/>
    <s v="tiktok"/>
    <s v=""/>
    <s v="768947864370"/>
    <s v="04/01/2026 20:14"/>
  </r>
  <r>
    <x v="0"/>
    <x v="0"/>
    <n v="50"/>
    <n v="6"/>
    <s v="GPT89"/>
    <n v="200"/>
    <n v="0"/>
    <s v="ร้านที่2"/>
    <s v="น***นงค์ เ***เพ็ญ"/>
    <s v="สระแก้ว"/>
    <s v="-"/>
    <s v=""/>
    <s v="04/01/2026 20:10"/>
    <s v="-"/>
    <s v="J&amp;T COD"/>
    <s v="Tiktok"/>
    <s v="จ่ายทีหลัง / COD"/>
    <s v=""/>
    <s v="-"/>
    <s v="04/01/2026 20:10"/>
  </r>
  <r>
    <x v="1"/>
    <x v="1"/>
    <n v="66"/>
    <n v="2"/>
    <s v="GPT88"/>
    <n v="100"/>
    <n v="0"/>
    <s v="ร้านที่2"/>
    <s v="ว***ฐ์พล  ศ***ุ่งเรือง"/>
    <s v="นครปฐม"/>
    <s v="-"/>
    <s v=""/>
    <s v="04/01/2026 20:10"/>
    <s v="-"/>
    <s v="J&amp;T COD"/>
    <s v="Tiktok"/>
    <s v="จ่ายทีหลัง / COD"/>
    <s v=""/>
    <s v="-"/>
    <s v="04/01/2026 20:10"/>
  </r>
  <r>
    <x v="2"/>
    <x v="2"/>
    <n v="68"/>
    <n v="1"/>
    <s v="GPT88"/>
    <n v="100"/>
    <n v="0"/>
    <s v="ร้านที่2"/>
    <s v="ว***ฐ์พล  ศ***ุ่งเรือง"/>
    <s v="นครปฐม"/>
    <s v="-"/>
    <s v=""/>
    <s v="04/01/2026 20:10"/>
    <s v="-"/>
    <s v="J&amp;T COD"/>
    <s v="Tiktok"/>
    <s v="จ่ายทีหลัง / COD"/>
    <s v=""/>
    <s v="-"/>
    <s v="04/01/2026 20:10"/>
  </r>
  <r>
    <x v="1"/>
    <x v="1"/>
    <n v="66"/>
    <n v="4"/>
    <s v="GPT87"/>
    <n v="200"/>
    <n v="0"/>
    <s v="ร้านที่2"/>
    <s v="ด***ร"/>
    <s v="ปทุมธานี"/>
    <s v="-"/>
    <s v=""/>
    <s v="04/01/2026 20:08"/>
    <s v="-"/>
    <s v="Flash Express Thailand COD"/>
    <s v="Tiktok"/>
    <s v="จ่ายทีหลัง / COD"/>
    <s v=""/>
    <s v="-"/>
    <s v="04/01/2026 20:08"/>
  </r>
  <r>
    <x v="2"/>
    <x v="2"/>
    <n v="68"/>
    <n v="2"/>
    <s v="GPT87"/>
    <n v="200"/>
    <n v="0"/>
    <s v="ร้านที่2"/>
    <s v="ด***ร"/>
    <s v="ปทุมธานี"/>
    <s v="-"/>
    <s v=""/>
    <s v="04/01/2026 20:08"/>
    <s v="-"/>
    <s v="Flash Express Thailand COD"/>
    <s v="Tiktok"/>
    <s v="จ่ายทีหลัง / COD"/>
    <s v=""/>
    <s v="-"/>
    <s v="04/01/2026 20:08"/>
  </r>
  <r>
    <x v="3"/>
    <x v="3"/>
    <n v="69.900000000000006"/>
    <n v="30"/>
    <s v="GPT86"/>
    <n v="2400"/>
    <n v="0"/>
    <s v="ร้านที่1"/>
    <s v="แ**ค"/>
    <s v="******ถนน อรุณอมรินทร์ แขวงศิริราช เขตบางกอกน้อย จังหวัดกรุงเทพมหานคร 10700"/>
    <s v="10700"/>
    <s v="56"/>
    <s v="04/01/2026 20:38"/>
    <s v="-"/>
    <s v="Flash Express"/>
    <s v="Shopee"/>
    <s v="shopee"/>
    <s v=""/>
    <s v="TH011486X1X41D"/>
    <s v="04/01/2026 20:08"/>
  </r>
  <r>
    <x v="5"/>
    <x v="5"/>
    <n v="139"/>
    <n v="1"/>
    <s v="GPT85"/>
    <n v="108.99"/>
    <n v="0"/>
    <s v="ร้านที่2"/>
    <s v="ส***นตนา เ***หลือง"/>
    <s v="ชัยนาท"/>
    <s v="-"/>
    <s v=""/>
    <s v="04/01/2026 20:07"/>
    <s v="-"/>
    <s v="J&amp;T COD"/>
    <s v="Tiktok"/>
    <s v="จ่ายทีหลัง / COD"/>
    <s v=""/>
    <s v="768951816371"/>
    <s v="04/01/2026 20:08"/>
  </r>
  <r>
    <x v="1"/>
    <x v="1"/>
    <n v="66"/>
    <n v="2"/>
    <s v="GPT84"/>
    <n v="100"/>
    <n v="0"/>
    <s v="ร้านที่2"/>
    <s v="M*** ม***"/>
    <s v="นครนายก"/>
    <s v="-"/>
    <s v=""/>
    <s v="04/01/2026 20:06"/>
    <s v="-"/>
    <s v="J&amp;T COD"/>
    <s v="Tiktok"/>
    <s v="จ่ายทีหลัง / COD"/>
    <s v=""/>
    <s v="-"/>
    <s v="04/01/2026 20:06"/>
  </r>
  <r>
    <x v="2"/>
    <x v="2"/>
    <n v="68"/>
    <n v="1"/>
    <s v="GPT84"/>
    <n v="100"/>
    <n v="0"/>
    <s v="ร้านที่2"/>
    <s v="M*** ม***"/>
    <s v="นครนายก"/>
    <s v="-"/>
    <s v=""/>
    <s v="04/01/2026 20:06"/>
    <s v="-"/>
    <s v="J&amp;T COD"/>
    <s v="Tiktok"/>
    <s v="จ่ายทีหลัง / COD"/>
    <s v=""/>
    <s v="-"/>
    <s v="04/01/2026 20:06"/>
  </r>
  <r>
    <x v="3"/>
    <x v="3"/>
    <n v="66.333333333333329"/>
    <n v="6"/>
    <s v="GPT83"/>
    <n v="440"/>
    <n v="0"/>
    <s v="ร้านที่4"/>
    <s v="น***าวประภาสิริ เ***ุรี"/>
    <s v="ชุมพร"/>
    <s v="-"/>
    <s v=""/>
    <s v="04/01/2026 20:05"/>
    <s v="-"/>
    <s v="J&amp;T COD"/>
    <s v="Tiktok"/>
    <s v="จ่ายทีหลัง / COD"/>
    <s v=""/>
    <s v="768996879346"/>
    <s v="04/01/2026 20:05"/>
  </r>
  <r>
    <x v="3"/>
    <x v="3"/>
    <n v="66.333333333333329"/>
    <n v="15"/>
    <s v="GPT82"/>
    <n v="1100"/>
    <n v="0"/>
    <s v="ร้านที่4"/>
    <s v="น***าวประภาสิริ เ***ุรี"/>
    <s v="ชุมพร"/>
    <s v="-"/>
    <s v=""/>
    <s v="04/01/2026 20:05"/>
    <s v="-"/>
    <s v="J&amp;T COD"/>
    <s v="Tiktok"/>
    <s v="จ่ายทีหลัง / COD"/>
    <s v=""/>
    <s v="768924612492"/>
    <s v="04/01/2026 20:05"/>
  </r>
  <r>
    <x v="0"/>
    <x v="0"/>
    <n v="33.333333333333336"/>
    <n v="3"/>
    <s v="GPT81"/>
    <n v="100"/>
    <n v="0"/>
    <s v="ร้านที่2"/>
    <s v="ช***า"/>
    <s v="เทศบาลเมืองบุรีรัมย์"/>
    <s v="-"/>
    <s v=""/>
    <s v="04/01/2026 20:01"/>
    <s v="-"/>
    <s v="Flash Express Thailand COD"/>
    <s v="Tiktok"/>
    <s v="จ่ายทีหลัง / COD"/>
    <s v=""/>
    <s v="THT28012CNUGT2Z"/>
    <s v="04/01/2026 20:01"/>
  </r>
  <r>
    <x v="1"/>
    <x v="1"/>
    <n v="66"/>
    <n v="2"/>
    <s v="GPT80"/>
    <n v="100"/>
    <n v="0"/>
    <s v="ร้านที่2"/>
    <s v="น***้ว เ***ใจ"/>
    <s v="เพชรบุรี"/>
    <s v="-"/>
    <s v=""/>
    <s v="04/01/2026 19:53"/>
    <s v="-"/>
    <s v="J&amp;T COD"/>
    <s v="Tiktok"/>
    <s v="จ่ายทีหลัง / COD"/>
    <s v=""/>
    <s v="-"/>
    <s v="04/01/2026 19:53"/>
  </r>
  <r>
    <x v="2"/>
    <x v="2"/>
    <n v="68"/>
    <n v="1"/>
    <s v="GPT80"/>
    <n v="100"/>
    <n v="0"/>
    <s v="ร้านที่2"/>
    <s v="น***้ว เ***ใจ"/>
    <s v="เพชรบุรี"/>
    <s v="-"/>
    <s v=""/>
    <s v="04/01/2026 19:53"/>
    <s v="-"/>
    <s v="J&amp;T COD"/>
    <s v="Tiktok"/>
    <s v="จ่ายทีหลัง / COD"/>
    <s v=""/>
    <s v="-"/>
    <s v="04/01/2026 19:53"/>
  </r>
  <r>
    <x v="1"/>
    <x v="1"/>
    <n v="66"/>
    <n v="10"/>
    <s v="GPT79"/>
    <n v="500"/>
    <n v="0"/>
    <s v="ร้านที่2"/>
    <s v="ณ***ล"/>
    <s v="นครราชสีมา"/>
    <s v="-"/>
    <s v=""/>
    <s v="04/01/2026 19:53"/>
    <s v="-"/>
    <s v="J&amp;T Express"/>
    <s v="Tiktok"/>
    <s v="tiktok"/>
    <s v=""/>
    <s v="-"/>
    <s v="04/01/2026 19:52"/>
  </r>
  <r>
    <x v="2"/>
    <x v="2"/>
    <n v="68"/>
    <n v="5"/>
    <s v="GPT79"/>
    <n v="500"/>
    <n v="0"/>
    <s v="ร้านที่2"/>
    <s v="ณ***ล"/>
    <s v="นครราชสีมา"/>
    <s v="-"/>
    <s v=""/>
    <s v="04/01/2026 19:53"/>
    <s v="-"/>
    <s v="J&amp;T Express"/>
    <s v="Tiktok"/>
    <s v="tiktok"/>
    <s v=""/>
    <s v="-"/>
    <s v="04/01/2026 19:52"/>
  </r>
  <r>
    <x v="1"/>
    <x v="1"/>
    <n v="66"/>
    <n v="2"/>
    <s v="GPT78"/>
    <n v="107"/>
    <n v="7"/>
    <s v="ร้านที่2"/>
    <s v="ส***ี  ศ***รรณา"/>
    <s v="กรุงเทพฯ"/>
    <s v="-"/>
    <s v=""/>
    <s v="04/01/2026 19:49"/>
    <s v="-"/>
    <s v="J&amp;T COD"/>
    <s v="Tiktok"/>
    <s v="จ่ายทีหลัง / COD"/>
    <s v=""/>
    <s v="-"/>
    <s v="04/01/2026 19:49"/>
  </r>
  <r>
    <x v="2"/>
    <x v="2"/>
    <n v="68"/>
    <n v="1"/>
    <s v="GPT78"/>
    <n v="107"/>
    <n v="7"/>
    <s v="ร้านที่2"/>
    <s v="ส***ี  ศ***รรณา"/>
    <s v="กรุงเทพฯ"/>
    <s v="-"/>
    <s v=""/>
    <s v="04/01/2026 19:49"/>
    <s v="-"/>
    <s v="J&amp;T COD"/>
    <s v="Tiktok"/>
    <s v="จ่ายทีหลัง / COD"/>
    <s v=""/>
    <s v="-"/>
    <s v="04/01/2026 19:49"/>
  </r>
  <r>
    <x v="0"/>
    <x v="0"/>
    <n v="33.333333333333336"/>
    <n v="3"/>
    <s v="GPT77"/>
    <n v="100"/>
    <n v="0"/>
    <s v="ร้านที่2"/>
    <s v="ส***  เ***เฉลิม"/>
    <s v="พะเยา"/>
    <s v="-"/>
    <s v=""/>
    <s v="04/01/2026 19:48"/>
    <s v="-"/>
    <s v="J&amp;T COD"/>
    <s v="Tiktok"/>
    <s v="จ่ายทีหลัง / COD"/>
    <s v=""/>
    <s v="-"/>
    <s v="04/01/2026 19:48"/>
  </r>
  <r>
    <x v="4"/>
    <x v="6"/>
    <n v="54"/>
    <n v="1"/>
    <s v="GPT76"/>
    <n v="61"/>
    <n v="7"/>
    <s v="ร้านที่9"/>
    <s v="นางสาว ผุสดี สุดฮะ"/>
    <s v="องค์การบริหารส่วนตำบลสร้อยฟ้า หมู่ 3 · สร้อยฟ้า/ Soi Fa_x000a__x000a_โพธาราม/ Photharamราชบุรี/ Ratchaburi_x000a_70120"/>
    <s v="70120"/>
    <s v="660822510024"/>
    <s v="04/01/2026 19:45"/>
    <s v="-"/>
    <s v="Kerry_dropoff"/>
    <s v="Lazada"/>
    <s v="lazada"/>
    <s v=""/>
    <s v="LEXPU0644668297"/>
    <s v="04/01/2026 19:45"/>
  </r>
  <r>
    <x v="0"/>
    <x v="0"/>
    <n v="33.333333333333336"/>
    <n v="3"/>
    <s v="GPT75"/>
    <n v="100"/>
    <n v="0"/>
    <s v="ร้านที่2"/>
    <s v="ไ* ต***ำปา"/>
    <s v="กำแพงเพชร"/>
    <s v="-"/>
    <s v=""/>
    <s v="04/01/2026 19:41"/>
    <s v="-"/>
    <s v="J&amp;T COD"/>
    <s v="Tiktok"/>
    <s v="จ่ายทีหลัง / COD"/>
    <s v=""/>
    <s v="768958964410"/>
    <s v="04/01/2026 19:41"/>
  </r>
  <r>
    <x v="0"/>
    <x v="0"/>
    <n v="50"/>
    <n v="6"/>
    <s v="GPT73"/>
    <n v="200"/>
    <n v="0"/>
    <s v="ร้านที่2"/>
    <s v="เ***"/>
    <s v="สมุทรสาคร"/>
    <s v="-"/>
    <s v=""/>
    <s v="04/01/2026 19:34"/>
    <s v="-"/>
    <s v="J&amp;T COD"/>
    <s v="Tiktok"/>
    <s v="จ่ายทีหลัง / COD"/>
    <s v=""/>
    <s v="-"/>
    <s v="04/01/2026 19:34"/>
  </r>
  <r>
    <x v="0"/>
    <x v="0"/>
    <n v="33.333333333333336"/>
    <n v="3"/>
    <s v="GPT72"/>
    <n v="100"/>
    <n v="0"/>
    <s v="ร้านที่2"/>
    <s v="น***พร   เ***เกลี้ยง"/>
    <s v="ชลบุรี"/>
    <s v="-"/>
    <s v=""/>
    <s v="04/01/2026 19:34"/>
    <s v="-"/>
    <s v="J&amp;T COD"/>
    <s v="Tiktok"/>
    <s v="จ่ายทีหลัง / COD"/>
    <s v=""/>
    <s v="-"/>
    <s v="04/01/2026 19:34"/>
  </r>
  <r>
    <x v="0"/>
    <x v="0"/>
    <n v="50"/>
    <n v="6"/>
    <s v="GPT71"/>
    <n v="200"/>
    <n v="0"/>
    <s v="ร้านที่2"/>
    <s v="ป***ญา จ***โพธิ์"/>
    <s v="ลพบุรี"/>
    <s v="-"/>
    <s v=""/>
    <s v="04/01/2026 19:31"/>
    <s v="-"/>
    <s v="J&amp;T COD"/>
    <s v="Tiktok"/>
    <s v="จ่ายทีหลัง / COD"/>
    <s v=""/>
    <s v="-"/>
    <s v="04/01/2026 19:31"/>
  </r>
  <r>
    <x v="8"/>
    <x v="10"/>
    <n v="120"/>
    <n v="1"/>
    <s v="GPT70"/>
    <n v="354"/>
    <n v="0"/>
    <s v="ร้านที่1"/>
    <s v="ท****ว"/>
    <s v="******ุวรรณภูมิ ตำบลศีรษะจรเข้น้อย อำเภอบางเสาธง จังหวัดสมุทรปราการ 10570"/>
    <s v="10570"/>
    <s v="44"/>
    <s v="04/01/2026 19:31"/>
    <s v="-"/>
    <s v="Flash Express"/>
    <s v="Shopee"/>
    <s v="shopee"/>
    <s v=""/>
    <s v="TH020686WFW73B"/>
    <s v="04/01/2026 19:30"/>
  </r>
  <r>
    <x v="4"/>
    <x v="4"/>
    <n v="78"/>
    <n v="3"/>
    <s v="GPT70"/>
    <n v="354"/>
    <n v="0"/>
    <s v="ร้านที่1"/>
    <s v="ท****ว"/>
    <s v="******ุวรรณภูมิ ตำบลศีรษะจรเข้น้อย อำเภอบางเสาธง จังหวัดสมุทรปราการ 10570"/>
    <s v="10570"/>
    <s v="44"/>
    <s v="04/01/2026 19:31"/>
    <s v="-"/>
    <s v="Flash Express"/>
    <s v="Shopee"/>
    <s v="shopee"/>
    <s v=""/>
    <s v="TH020686WFW73B"/>
    <s v="04/01/2026 19:30"/>
  </r>
  <r>
    <x v="0"/>
    <x v="0"/>
    <n v="33.333333333333336"/>
    <n v="3"/>
    <s v="GPT69"/>
    <n v="100"/>
    <n v="0"/>
    <s v="ร้านที่2"/>
    <s v="อ***ิรา ซ***ใช้"/>
    <s v="เพชรบูรณ์"/>
    <s v="-"/>
    <s v=""/>
    <s v="04/01/2026 19:27"/>
    <s v="-"/>
    <s v="J&amp;T COD"/>
    <s v="Tiktok"/>
    <s v="จ่ายทีหลัง / COD"/>
    <s v=""/>
    <s v="768958967420"/>
    <s v="04/01/2026 19:27"/>
  </r>
  <r>
    <x v="0"/>
    <x v="0"/>
    <n v="50"/>
    <n v="6"/>
    <s v="GPT67"/>
    <n v="200"/>
    <n v="0"/>
    <s v="ร้านที่2"/>
    <s v="ฐ***กา ร***ิม"/>
    <s v="เพชรบุรี"/>
    <s v="-"/>
    <s v=""/>
    <s v="04/01/2026 19:26"/>
    <s v="-"/>
    <s v="J&amp;T Express"/>
    <s v="Tiktok"/>
    <s v="tiktok"/>
    <s v=""/>
    <s v="-"/>
    <s v="04/01/2026 19:25"/>
  </r>
  <r>
    <x v="0"/>
    <x v="0"/>
    <n v="33.333333333333336"/>
    <n v="3"/>
    <s v="GPT66"/>
    <n v="100"/>
    <n v="0"/>
    <s v="ร้านที่2"/>
    <s v="บ***า อ***รสาร"/>
    <s v="เทศบาลนครนครศรีธรรมราช"/>
    <s v="-"/>
    <s v=""/>
    <s v="04/01/2026 19:23"/>
    <s v="-"/>
    <s v="J&amp;T COD"/>
    <s v="Tiktok"/>
    <s v="จ่ายทีหลัง / COD"/>
    <s v=""/>
    <s v="768986640435"/>
    <s v="04/01/2026 19:23"/>
  </r>
  <r>
    <x v="0"/>
    <x v="0"/>
    <n v="33.333333333333336"/>
    <n v="3"/>
    <s v="GPT65"/>
    <n v="100"/>
    <n v="0"/>
    <s v="ร้านที่2"/>
    <s v="อ***ติ พ***านุรักษ์"/>
    <s v="ระยอง"/>
    <s v="-"/>
    <s v=""/>
    <s v="04/01/2026 19:23"/>
    <s v="-"/>
    <s v="J&amp;T COD"/>
    <s v="Tiktok"/>
    <s v="จ่ายทีหลัง / COD"/>
    <s v=""/>
    <s v="768912566424"/>
    <s v="04/01/2026 19:23"/>
  </r>
  <r>
    <x v="1"/>
    <x v="1"/>
    <n v="66"/>
    <n v="2"/>
    <s v="GPT64"/>
    <n v="100"/>
    <n v="0"/>
    <s v="ร้านที่2"/>
    <s v="น***์ชพร ศ***รรมมา"/>
    <s v="ชัยภูมิ"/>
    <s v="-"/>
    <s v=""/>
    <s v="04/01/2026 19:22"/>
    <s v="-"/>
    <s v="J&amp;T COD"/>
    <s v="Tiktok"/>
    <s v="จ่ายทีหลัง / COD"/>
    <s v=""/>
    <s v="-"/>
    <s v="04/01/2026 19:22"/>
  </r>
  <r>
    <x v="2"/>
    <x v="2"/>
    <n v="68"/>
    <n v="1"/>
    <s v="GPT64"/>
    <n v="100"/>
    <n v="0"/>
    <s v="ร้านที่2"/>
    <s v="น***์ชพร ศ***รรมมา"/>
    <s v="ชัยภูมิ"/>
    <s v="-"/>
    <s v=""/>
    <s v="04/01/2026 19:22"/>
    <s v="-"/>
    <s v="J&amp;T COD"/>
    <s v="Tiktok"/>
    <s v="จ่ายทีหลัง / COD"/>
    <s v=""/>
    <s v="-"/>
    <s v="04/01/2026 19:22"/>
  </r>
  <r>
    <x v="0"/>
    <x v="0"/>
    <n v="33.333333333333336"/>
    <n v="3"/>
    <s v="GPT63"/>
    <n v="100"/>
    <n v="0"/>
    <s v="ร้านที่2"/>
    <s v="อ**"/>
    <s v="สมุทรปราการ"/>
    <s v="-"/>
    <s v=""/>
    <s v="04/01/2026 19:18"/>
    <s v="-"/>
    <s v="J&amp;T Express"/>
    <s v="Tiktok"/>
    <s v="tiktok"/>
    <s v=""/>
    <s v="-"/>
    <s v="04/01/2026 19:18"/>
  </r>
  <r>
    <x v="0"/>
    <x v="0"/>
    <n v="50"/>
    <n v="6"/>
    <s v="GPT62"/>
    <n v="200"/>
    <n v="0"/>
    <s v="ร้านที่2"/>
    <s v="น***า ป***ัก"/>
    <s v="ราชบุรี"/>
    <s v="-"/>
    <s v=""/>
    <s v="04/01/2026 19:16"/>
    <s v="-"/>
    <s v="J&amp;T COD"/>
    <s v="Tiktok"/>
    <s v="จ่ายทีหลัง / COD"/>
    <s v=""/>
    <s v="-"/>
    <s v="04/01/2026 19:16"/>
  </r>
  <r>
    <x v="0"/>
    <x v="0"/>
    <n v="50"/>
    <n v="6"/>
    <s v="GPT61"/>
    <n v="200"/>
    <n v="0"/>
    <s v="ร้านที่2"/>
    <s v="ม***​ เ***วนารักษ์"/>
    <s v="กรุงเทพฯ"/>
    <s v="-"/>
    <s v=""/>
    <s v="04/01/2026 19:12"/>
    <s v="-"/>
    <s v="J&amp;T COD"/>
    <s v="Tiktok"/>
    <s v="จ่ายทีหลัง / COD"/>
    <s v=""/>
    <s v="-"/>
    <s v="04/01/2026 19:12"/>
  </r>
  <r>
    <x v="1"/>
    <x v="1"/>
    <n v="66"/>
    <n v="2"/>
    <s v="GPT60"/>
    <n v="100"/>
    <n v="0"/>
    <s v="ร้านที่2"/>
    <s v="น* ว***"/>
    <s v="ชัยภูมิ"/>
    <s v="-"/>
    <s v=""/>
    <s v="04/01/2026 19:06"/>
    <s v="-"/>
    <s v="J&amp;T COD"/>
    <s v="Tiktok"/>
    <s v="จ่ายทีหลัง / COD"/>
    <s v=""/>
    <s v="-"/>
    <s v="04/01/2026 19:06"/>
  </r>
  <r>
    <x v="2"/>
    <x v="2"/>
    <n v="68"/>
    <n v="1"/>
    <s v="GPT60"/>
    <n v="100"/>
    <n v="0"/>
    <s v="ร้านที่2"/>
    <s v="น* ว***"/>
    <s v="ชัยภูมิ"/>
    <s v="-"/>
    <s v=""/>
    <s v="04/01/2026 19:06"/>
    <s v="-"/>
    <s v="J&amp;T COD"/>
    <s v="Tiktok"/>
    <s v="จ่ายทีหลัง / COD"/>
    <s v=""/>
    <s v="-"/>
    <s v="04/01/2026 19:06"/>
  </r>
  <r>
    <x v="0"/>
    <x v="0"/>
    <n v="40"/>
    <n v="10"/>
    <s v="GPT59"/>
    <n v="350"/>
    <n v="0"/>
    <s v="ร้านที่4"/>
    <s v="♡ F*** K***araporn."/>
    <s v="เพชรบูรณ์"/>
    <s v="-"/>
    <s v=""/>
    <s v="04/01/2026 19:05"/>
    <s v="-"/>
    <s v="J&amp;T COD"/>
    <s v="Tiktok"/>
    <s v="จ่ายทีหลัง / COD"/>
    <s v=""/>
    <s v="768933634486"/>
    <s v="04/01/2026 19:05"/>
  </r>
  <r>
    <x v="0"/>
    <x v="0"/>
    <n v="50"/>
    <n v="6"/>
    <s v="GPT58"/>
    <n v="200"/>
    <n v="0"/>
    <s v="ร้านที่2"/>
    <s v="น***าวลลิตา ค***็ชร ค***ูกปลา"/>
    <s v="ระยอง"/>
    <s v="-"/>
    <s v=""/>
    <s v="04/01/2026 19:02"/>
    <s v="-"/>
    <s v="J&amp;T COD"/>
    <s v="Tiktok"/>
    <s v="จ่ายทีหลัง / COD"/>
    <s v=""/>
    <s v="-"/>
    <s v="04/01/2026 19:02"/>
  </r>
  <r>
    <x v="1"/>
    <x v="1"/>
    <n v="66"/>
    <n v="2"/>
    <s v="GPT57"/>
    <n v="100"/>
    <n v="0"/>
    <s v="ร้านที่2"/>
    <s v="จ***ิบตรีธีระ  เ***ินดา"/>
    <s v="น่าน"/>
    <s v="-"/>
    <s v=""/>
    <s v="04/01/2026 19:02"/>
    <s v="-"/>
    <s v="J&amp;T Express"/>
    <s v="Tiktok"/>
    <s v="tiktok"/>
    <s v=""/>
    <s v="-"/>
    <s v="04/01/2026 19:02"/>
  </r>
  <r>
    <x v="2"/>
    <x v="2"/>
    <n v="68"/>
    <n v="1"/>
    <s v="GPT57"/>
    <n v="100"/>
    <n v="0"/>
    <s v="ร้านที่2"/>
    <s v="จ***ิบตรีธีระ  เ***ินดา"/>
    <s v="น่าน"/>
    <s v="-"/>
    <s v=""/>
    <s v="04/01/2026 19:02"/>
    <s v="-"/>
    <s v="J&amp;T Express"/>
    <s v="Tiktok"/>
    <s v="tiktok"/>
    <s v=""/>
    <s v="-"/>
    <s v="04/01/2026 19:02"/>
  </r>
  <r>
    <x v="3"/>
    <x v="3"/>
    <n v="66.333333333333329"/>
    <n v="3"/>
    <s v="GPT56"/>
    <n v="220"/>
    <n v="0"/>
    <s v="ร้านที่4"/>
    <s v="น***"/>
    <s v="นครปฐม"/>
    <s v="-"/>
    <s v=""/>
    <s v="04/01/2026 19:01"/>
    <s v="-"/>
    <s v="J&amp;T COD"/>
    <s v="Tiktok"/>
    <s v="จ่ายทีหลัง / COD"/>
    <s v=""/>
    <s v="768911782354"/>
    <s v="04/01/2026 19:02"/>
  </r>
  <r>
    <x v="1"/>
    <x v="1"/>
    <n v="66"/>
    <n v="10"/>
    <s v="GPT55"/>
    <n v="500"/>
    <n v="0"/>
    <s v="ร้านที่2"/>
    <s v="พ** ศ***งษา"/>
    <s v="สงขลา"/>
    <s v="-"/>
    <s v=""/>
    <s v="04/01/2026 19:00"/>
    <s v="-"/>
    <s v="J&amp;T Express"/>
    <s v="Tiktok"/>
    <s v="tiktok"/>
    <s v=""/>
    <s v="-"/>
    <s v="04/01/2026 19:00"/>
  </r>
  <r>
    <x v="2"/>
    <x v="2"/>
    <n v="68"/>
    <n v="5"/>
    <s v="GPT55"/>
    <n v="500"/>
    <n v="0"/>
    <s v="ร้านที่2"/>
    <s v="พ** ศ***งษา"/>
    <s v="สงขลา"/>
    <s v="-"/>
    <s v=""/>
    <s v="04/01/2026 19:00"/>
    <s v="-"/>
    <s v="J&amp;T Express"/>
    <s v="Tiktok"/>
    <s v="tiktok"/>
    <s v=""/>
    <s v="-"/>
    <s v="04/01/2026 19:00"/>
  </r>
  <r>
    <x v="1"/>
    <x v="1"/>
    <n v="66"/>
    <n v="2"/>
    <s v="GPT54"/>
    <n v="100"/>
    <n v="0"/>
    <s v="ร้านที่2"/>
    <s v="น***กษณ์"/>
    <s v="ราชบุรี"/>
    <s v="-"/>
    <s v=""/>
    <s v="04/01/2026 18:57"/>
    <s v="-"/>
    <s v="J&amp;T COD"/>
    <s v="Tiktok"/>
    <s v="จ่ายทีหลัง / COD"/>
    <s v=""/>
    <s v="-"/>
    <s v="04/01/2026 18:58"/>
  </r>
  <r>
    <x v="2"/>
    <x v="2"/>
    <n v="68"/>
    <n v="1"/>
    <s v="GPT54"/>
    <n v="100"/>
    <n v="0"/>
    <s v="ร้านที่2"/>
    <s v="น***กษณ์"/>
    <s v="ราชบุรี"/>
    <s v="-"/>
    <s v=""/>
    <s v="04/01/2026 18:57"/>
    <s v="-"/>
    <s v="J&amp;T COD"/>
    <s v="Tiktok"/>
    <s v="จ่ายทีหลัง / COD"/>
    <s v=""/>
    <s v="-"/>
    <s v="04/01/2026 18:58"/>
  </r>
  <r>
    <x v="0"/>
    <x v="0"/>
    <n v="33.333333333333336"/>
    <n v="3"/>
    <s v="GPT53"/>
    <n v="100"/>
    <n v="0"/>
    <s v="ร้านที่2"/>
    <s v="ป***ากร แ***ฮ้ง"/>
    <s v="กรุงเทพมหานคร"/>
    <s v="-"/>
    <s v=""/>
    <s v="04/01/2026 18:57"/>
    <s v="-"/>
    <s v="J&amp;T COD"/>
    <s v="Tiktok"/>
    <s v="จ่ายทีหลัง / COD"/>
    <s v=""/>
    <s v="768919161474"/>
    <s v="04/01/2026 18:57"/>
  </r>
  <r>
    <x v="0"/>
    <x v="0"/>
    <n v="50"/>
    <n v="6"/>
    <s v="GPT52"/>
    <n v="200"/>
    <n v="0"/>
    <s v="ร้านที่2"/>
    <s v="ร***าภรณ์ จ***มูล"/>
    <s v="เทศบาลเมืองบุรีรัมย์"/>
    <s v="-"/>
    <s v=""/>
    <s v="04/01/2026 18:55"/>
    <s v="-"/>
    <s v="J&amp;T COD"/>
    <s v="Tiktok"/>
    <s v="จ่ายทีหลัง / COD"/>
    <s v=""/>
    <s v="-"/>
    <s v="04/01/2026 18:55"/>
  </r>
  <r>
    <x v="0"/>
    <x v="0"/>
    <n v="33.333333333333336"/>
    <n v="3"/>
    <s v="GPT51"/>
    <n v="100"/>
    <n v="0"/>
    <s v="ร้านที่2"/>
    <s v="ว** เ***ชาวนา"/>
    <s v="สมุทรสาคร"/>
    <s v="-"/>
    <s v=""/>
    <s v="04/01/2026 18:55"/>
    <s v="-"/>
    <s v="J&amp;T COD"/>
    <s v="Tiktok"/>
    <s v="จ่ายทีหลัง / COD"/>
    <s v=""/>
    <s v="768999167473"/>
    <s v="04/01/2026 18:55"/>
  </r>
  <r>
    <x v="1"/>
    <x v="1"/>
    <n v="66"/>
    <n v="2"/>
    <s v="GPT49"/>
    <n v="100"/>
    <n v="0"/>
    <s v="ร้านที่2"/>
    <s v="o***an s***iyam"/>
    <s v="เชียงใหม่"/>
    <s v="-"/>
    <s v=""/>
    <s v="04/01/2026 18:48"/>
    <s v="-"/>
    <s v="J&amp;T COD"/>
    <s v="Tiktok"/>
    <s v="จ่ายทีหลัง / COD"/>
    <s v=""/>
    <s v="-"/>
    <s v="04/01/2026 18:49"/>
  </r>
  <r>
    <x v="2"/>
    <x v="2"/>
    <n v="68"/>
    <n v="1"/>
    <s v="GPT49"/>
    <n v="100"/>
    <n v="0"/>
    <s v="ร้านที่2"/>
    <s v="o***an s***iyam"/>
    <s v="เชียงใหม่"/>
    <s v="-"/>
    <s v=""/>
    <s v="04/01/2026 18:48"/>
    <s v="-"/>
    <s v="J&amp;T COD"/>
    <s v="Tiktok"/>
    <s v="จ่ายทีหลัง / COD"/>
    <s v=""/>
    <s v="-"/>
    <s v="04/01/2026 18:49"/>
  </r>
  <r>
    <x v="0"/>
    <x v="0"/>
    <n v="33.333333333333336"/>
    <n v="3"/>
    <s v="GPT48"/>
    <n v="100"/>
    <n v="0"/>
    <s v="ร้านที่2"/>
    <s v="ไ***าหลานยายมล"/>
    <s v="สมุทรปราการ"/>
    <s v="-"/>
    <s v=""/>
    <s v="04/01/2026 18:48"/>
    <s v="-"/>
    <s v="J&amp;T COD"/>
    <s v="Tiktok"/>
    <s v="จ่ายทีหลัง / COD"/>
    <s v=""/>
    <s v="768940843484"/>
    <s v="04/01/2026 18:48"/>
  </r>
  <r>
    <x v="1"/>
    <x v="1"/>
    <n v="66"/>
    <n v="2"/>
    <s v="GPT47"/>
    <n v="100"/>
    <n v="0"/>
    <s v="ร้านที่2"/>
    <s v="จ***ภรณ์ ด***แก้ว"/>
    <s v="เทศบาลนครนครศรีธรรมราช"/>
    <s v="-"/>
    <s v=""/>
    <s v="04/01/2026 18:47"/>
    <s v="-"/>
    <s v="J&amp;T COD"/>
    <s v="Tiktok"/>
    <s v="จ่ายทีหลัง / COD"/>
    <s v=""/>
    <s v="-"/>
    <s v="04/01/2026 18:47"/>
  </r>
  <r>
    <x v="2"/>
    <x v="2"/>
    <n v="68"/>
    <n v="1"/>
    <s v="GPT47"/>
    <n v="100"/>
    <n v="0"/>
    <s v="ร้านที่2"/>
    <s v="จ***ภรณ์ ด***แก้ว"/>
    <s v="เทศบาลนครนครศรีธรรมราช"/>
    <s v="-"/>
    <s v=""/>
    <s v="04/01/2026 18:47"/>
    <s v="-"/>
    <s v="J&amp;T COD"/>
    <s v="Tiktok"/>
    <s v="จ่ายทีหลัง / COD"/>
    <s v=""/>
    <s v="-"/>
    <s v="04/01/2026 18:47"/>
  </r>
  <r>
    <x v="0"/>
    <x v="0"/>
    <n v="33.333333333333336"/>
    <n v="3"/>
    <s v="GPT46"/>
    <n v="100"/>
    <n v="0"/>
    <s v="ร้านที่2"/>
    <s v="อ***า ห***ทอง"/>
    <s v="ราชบุรี"/>
    <s v="-"/>
    <s v=""/>
    <s v="04/01/2026 18:44"/>
    <s v="-"/>
    <s v="J&amp;T COD"/>
    <s v="Tiktok"/>
    <s v="จ่ายทีหลัง / COD"/>
    <s v=""/>
    <s v="768912447446"/>
    <s v="04/01/2026 18:44"/>
  </r>
  <r>
    <x v="0"/>
    <x v="0"/>
    <n v="50"/>
    <n v="6"/>
    <s v="GPT45"/>
    <n v="200"/>
    <n v="0"/>
    <s v="ร้านที่2"/>
    <s v="ป***นทร ค***"/>
    <s v="นครศรีธรรมราช"/>
    <s v="-"/>
    <s v=""/>
    <s v="04/01/2026 18:42"/>
    <s v="-"/>
    <s v="J&amp;T Express"/>
    <s v="Tiktok"/>
    <s v="tiktok"/>
    <s v=""/>
    <s v="-"/>
    <s v="04/01/2026 18:42"/>
  </r>
  <r>
    <x v="4"/>
    <x v="4"/>
    <n v="120"/>
    <n v="1"/>
    <s v="GPT44"/>
    <n v="99"/>
    <n v="0"/>
    <s v="ร้านที่2"/>
    <s v="ท***์สุดา ส***รณสิงห์"/>
    <s v="ขอนแก่น"/>
    <s v="-"/>
    <s v=""/>
    <s v="04/01/2026 18:41"/>
    <s v="-"/>
    <s v="J&amp;T Express"/>
    <s v="Tiktok"/>
    <s v="tiktok"/>
    <s v=""/>
    <s v="768968787392"/>
    <s v="04/01/2026 18:41"/>
  </r>
  <r>
    <x v="1"/>
    <x v="1"/>
    <n v="66"/>
    <n v="2"/>
    <s v="GPT43"/>
    <n v="200"/>
    <n v="0"/>
    <s v="ร้านที่4"/>
    <s v="ย***สวง พ***ละมูล"/>
    <s v="สุพรรณบุรี"/>
    <s v="-"/>
    <s v=""/>
    <s v="04/01/2026 18:39"/>
    <s v="-"/>
    <s v="J&amp;T Express"/>
    <s v="Tiktok"/>
    <s v="tiktok"/>
    <s v=""/>
    <s v="-"/>
    <s v="04/01/2026 18:39"/>
  </r>
  <r>
    <x v="2"/>
    <x v="2"/>
    <n v="68"/>
    <n v="1"/>
    <s v="GPT43"/>
    <n v="200"/>
    <n v="0"/>
    <s v="ร้านที่4"/>
    <s v="ย***สวง พ***ละมูล"/>
    <s v="สุพรรณบุรี"/>
    <s v="-"/>
    <s v=""/>
    <s v="04/01/2026 18:39"/>
    <s v="-"/>
    <s v="J&amp;T Express"/>
    <s v="Tiktok"/>
    <s v="tiktok"/>
    <s v=""/>
    <s v="-"/>
    <s v="04/01/2026 18:39"/>
  </r>
  <r>
    <x v="0"/>
    <x v="0"/>
    <n v="33.333333333333336"/>
    <n v="3"/>
    <s v="GPT43"/>
    <n v="200"/>
    <n v="0"/>
    <s v="ร้านที่4"/>
    <s v="ย***สวง พ***ละมูล"/>
    <s v="สุพรรณบุรี"/>
    <s v="-"/>
    <s v=""/>
    <s v="04/01/2026 18:39"/>
    <s v="-"/>
    <s v="J&amp;T Express"/>
    <s v="Tiktok"/>
    <s v="tiktok"/>
    <s v=""/>
    <s v="-"/>
    <s v="04/01/2026 18:39"/>
  </r>
  <r>
    <x v="0"/>
    <x v="0"/>
    <n v="50"/>
    <n v="6"/>
    <s v="GPT42"/>
    <n v="200"/>
    <n v="0"/>
    <s v="ร้านที่2"/>
    <s v=""/>
    <s v=""/>
    <s v="-"/>
    <s v=""/>
    <s v="-"/>
    <s v="-"/>
    <s v="Standard shipping"/>
    <s v="Tiktok"/>
    <s v="-"/>
    <s v=""/>
    <s v="-"/>
    <s v="04/01/2026 18:38"/>
  </r>
  <r>
    <x v="0"/>
    <x v="0"/>
    <n v="33.333333333333336"/>
    <n v="3"/>
    <s v="GPT41"/>
    <n v="100"/>
    <n v="0"/>
    <s v="ร้านที่2"/>
    <s v="เ***​ บ***ึง"/>
    <s v="ชลบุรี"/>
    <s v="-"/>
    <s v=""/>
    <s v="04/01/2026 18:37"/>
    <s v="-"/>
    <s v="J&amp;T COD"/>
    <s v="Tiktok"/>
    <s v="จ่ายทีหลัง / COD"/>
    <s v=""/>
    <s v="-"/>
    <s v="04/01/2026 18:37"/>
  </r>
  <r>
    <x v="5"/>
    <x v="5"/>
    <n v="139"/>
    <n v="3"/>
    <s v="GPT40"/>
    <n v="326.97000000000003"/>
    <n v="0"/>
    <s v="ร้านที่2"/>
    <s v="ส***รณี เ***วิเชียรไชย"/>
    <s v="กาญจนบุรี"/>
    <s v="-"/>
    <s v=""/>
    <s v="04/01/2026 18:36"/>
    <s v="-"/>
    <s v="J&amp;T COD"/>
    <s v="Tiktok"/>
    <s v="จ่ายทีหลัง / COD"/>
    <s v=""/>
    <s v="768906326392"/>
    <s v="04/01/2026 18:36"/>
  </r>
  <r>
    <x v="9"/>
    <x v="11"/>
    <n v="139"/>
    <n v="1"/>
    <s v="GPT39"/>
    <n v="108.99"/>
    <n v="0"/>
    <s v="ร้านที่2"/>
    <s v="ส***รณี เ***วิเชียรไชย"/>
    <s v="กาญจนบุรี"/>
    <s v="-"/>
    <s v=""/>
    <s v="04/01/2026 18:35"/>
    <s v="-"/>
    <s v="J&amp;T COD"/>
    <s v="Tiktok"/>
    <s v="จ่ายทีหลัง / COD"/>
    <s v=""/>
    <s v="-"/>
    <s v="04/01/2026 18:35"/>
  </r>
  <r>
    <x v="5"/>
    <x v="5"/>
    <n v="139"/>
    <n v="1"/>
    <s v="GPT38"/>
    <n v="108.99"/>
    <n v="0"/>
    <s v="ร้านที่2"/>
    <s v="ส***รณี เ***วิเชียรไชย"/>
    <s v="กาญจนบุรี"/>
    <s v="-"/>
    <s v=""/>
    <s v="04/01/2026 18:33"/>
    <s v="-"/>
    <s v="J&amp;T COD"/>
    <s v="Tiktok"/>
    <s v="จ่ายทีหลัง / COD"/>
    <s v=""/>
    <s v="768954943315"/>
    <s v="04/01/2026 18:33"/>
  </r>
  <r>
    <x v="1"/>
    <x v="1"/>
    <n v="66"/>
    <n v="4"/>
    <s v="GPT37"/>
    <n v="200"/>
    <n v="0"/>
    <s v="ร้านที่2"/>
    <s v="จ***วรรณ ฉ***บุญ"/>
    <s v="พระนครศรีอยุธยา"/>
    <s v="-"/>
    <s v=""/>
    <s v="04/01/2026 18:33"/>
    <s v="-"/>
    <s v="J&amp;T COD"/>
    <s v="Tiktok"/>
    <s v="จ่ายทีหลัง / COD"/>
    <s v=""/>
    <s v="-"/>
    <s v="04/01/2026 18:33"/>
  </r>
  <r>
    <x v="2"/>
    <x v="2"/>
    <n v="68"/>
    <n v="2"/>
    <s v="GPT37"/>
    <n v="200"/>
    <n v="0"/>
    <s v="ร้านที่2"/>
    <s v="จ***วรรณ ฉ***บุญ"/>
    <s v="พระนครศรีอยุธยา"/>
    <s v="-"/>
    <s v=""/>
    <s v="04/01/2026 18:33"/>
    <s v="-"/>
    <s v="J&amp;T COD"/>
    <s v="Tiktok"/>
    <s v="จ่ายทีหลัง / COD"/>
    <s v=""/>
    <s v="-"/>
    <s v="04/01/2026 18:33"/>
  </r>
  <r>
    <x v="3"/>
    <x v="3"/>
    <n v="80"/>
    <n v="1"/>
    <s v="GPT36"/>
    <n v="113"/>
    <n v="38"/>
    <s v="ร้านที่1"/>
    <s v="บ******์"/>
    <s v="******้าเมือง อำเภอเมืองราชบุรี จังหวัดราชบุรี 70000"/>
    <s v="70000"/>
    <s v="09"/>
    <s v="04/01/2026 19:00"/>
    <s v="-"/>
    <s v="SPX Express"/>
    <s v="Shopee"/>
    <s v="shopee"/>
    <s v=""/>
    <s v="TH2680584861902"/>
    <s v="04/01/2026 18:30"/>
  </r>
  <r>
    <x v="0"/>
    <x v="0"/>
    <n v="50"/>
    <n v="6"/>
    <s v="GPT35"/>
    <n v="200"/>
    <n v="0"/>
    <s v="ร้านที่2"/>
    <s v="ว***ดา"/>
    <s v="กรุงเทพมหานคร"/>
    <s v="-"/>
    <s v=""/>
    <s v="04/01/2026 18:30"/>
    <s v="-"/>
    <s v="J&amp;T Express"/>
    <s v="Tiktok"/>
    <s v="tiktok"/>
    <s v=""/>
    <s v="-"/>
    <s v="04/01/2026 18:30"/>
  </r>
  <r>
    <x v="0"/>
    <x v="0"/>
    <n v="50"/>
    <n v="6"/>
    <s v="GPT34"/>
    <n v="200"/>
    <n v="0"/>
    <s v="ร้านที่2"/>
    <s v="น***ุภาพร ข***อง"/>
    <s v="สุพรรณบุรี"/>
    <s v="-"/>
    <s v=""/>
    <s v="04/01/2026 18:22"/>
    <s v="-"/>
    <s v="J&amp;T COD"/>
    <s v="Tiktok"/>
    <s v="จ่ายทีหลัง / COD"/>
    <s v=""/>
    <s v="-"/>
    <s v="04/01/2026 18:22"/>
  </r>
  <r>
    <x v="0"/>
    <x v="0"/>
    <n v="50"/>
    <n v="6"/>
    <s v="GPT33"/>
    <n v="200"/>
    <n v="0"/>
    <s v="ร้านที่2"/>
    <s v="เ***วี โ***าง"/>
    <s v="พิจิตร"/>
    <s v="-"/>
    <s v=""/>
    <s v="04/01/2026 18:17"/>
    <s v="-"/>
    <s v="J&amp;T Express"/>
    <s v="Tiktok"/>
    <s v="tiktok"/>
    <s v=""/>
    <s v="-"/>
    <s v="04/01/2026 18:17"/>
  </r>
  <r>
    <x v="1"/>
    <x v="1"/>
    <n v="66"/>
    <n v="2"/>
    <s v="GPT32"/>
    <n v="100"/>
    <n v="0"/>
    <s v="ร้านที่2"/>
    <s v="ธ***ธรณ์ ล***มีวิทยา"/>
    <s v="ชลบุรี"/>
    <s v="-"/>
    <s v=""/>
    <s v="04/01/2026 18:08"/>
    <s v="-"/>
    <s v="J&amp;T COD"/>
    <s v="Tiktok"/>
    <s v="จ่ายทีหลัง / COD"/>
    <s v=""/>
    <s v="-"/>
    <s v="04/01/2026 18:08"/>
  </r>
  <r>
    <x v="2"/>
    <x v="2"/>
    <n v="68"/>
    <n v="1"/>
    <s v="GPT32"/>
    <n v="100"/>
    <n v="0"/>
    <s v="ร้านที่2"/>
    <s v="ธ***ธรณ์ ล***มีวิทยา"/>
    <s v="ชลบุรี"/>
    <s v="-"/>
    <s v=""/>
    <s v="04/01/2026 18:08"/>
    <s v="-"/>
    <s v="J&amp;T COD"/>
    <s v="Tiktok"/>
    <s v="จ่ายทีหลัง / COD"/>
    <s v=""/>
    <s v="-"/>
    <s v="04/01/2026 18:08"/>
  </r>
  <r>
    <x v="0"/>
    <x v="0"/>
    <n v="50"/>
    <n v="6"/>
    <s v="GPT31"/>
    <n v="219"/>
    <n v="19"/>
    <s v="ร้านที่2"/>
    <s v="พ***้อม"/>
    <s v="ยโสธร"/>
    <s v="-"/>
    <s v=""/>
    <s v="04/01/2026 18:00"/>
    <s v="-"/>
    <s v="J&amp;T COD"/>
    <s v="Tiktok"/>
    <s v="จ่ายทีหลัง / COD"/>
    <s v=""/>
    <s v="-"/>
    <s v="04/01/2026 18:00"/>
  </r>
  <r>
    <x v="0"/>
    <x v="0"/>
    <n v="33.333333333333336"/>
    <n v="3"/>
    <s v="GPT30"/>
    <n v="100"/>
    <n v="0"/>
    <s v="ร้านที่2"/>
    <s v="ส***รณา ส***์ทอง"/>
    <s v="พระนครศรีอยุธยา"/>
    <s v="-"/>
    <s v=""/>
    <s v="04/01/2026 18:00"/>
    <s v="-"/>
    <s v="Flash Express Thailand COD"/>
    <s v="Tiktok"/>
    <s v="จ่ายทีหลัง / COD"/>
    <s v=""/>
    <s v="THT05072CNUMP4Z"/>
    <s v="04/01/2026 18:00"/>
  </r>
  <r>
    <x v="0"/>
    <x v="0"/>
    <n v="50"/>
    <n v="6"/>
    <s v="GPT28"/>
    <n v="200"/>
    <n v="0"/>
    <s v="ร้านที่2"/>
    <s v="ส***ตรา แ***งคล"/>
    <s v="สระแก้ว"/>
    <s v="-"/>
    <s v=""/>
    <s v="04/01/2026 17:55"/>
    <s v="-"/>
    <s v="J&amp;T COD"/>
    <s v="Tiktok"/>
    <s v="จ่ายทีหลัง / COD"/>
    <s v=""/>
    <s v="-"/>
    <s v="04/01/2026 17:55"/>
  </r>
  <r>
    <x v="1"/>
    <x v="1"/>
    <n v="66"/>
    <n v="2"/>
    <s v="GPT27"/>
    <n v="100"/>
    <n v="0"/>
    <s v="ร้านที่2"/>
    <s v="ฉ***มณี แ***ทรา"/>
    <s v="ลพบุรี"/>
    <s v="-"/>
    <s v=""/>
    <s v="04/01/2026 17:53"/>
    <s v="-"/>
    <s v="J&amp;T COD"/>
    <s v="Tiktok"/>
    <s v="จ่ายทีหลัง / COD"/>
    <s v=""/>
    <s v="-"/>
    <s v="04/01/2026 17:53"/>
  </r>
  <r>
    <x v="2"/>
    <x v="2"/>
    <n v="68"/>
    <n v="1"/>
    <s v="GPT27"/>
    <n v="100"/>
    <n v="0"/>
    <s v="ร้านที่2"/>
    <s v="ฉ***มณี แ***ทรา"/>
    <s v="ลพบุรี"/>
    <s v="-"/>
    <s v=""/>
    <s v="04/01/2026 17:53"/>
    <s v="-"/>
    <s v="J&amp;T COD"/>
    <s v="Tiktok"/>
    <s v="จ่ายทีหลัง / COD"/>
    <s v=""/>
    <s v="-"/>
    <s v="04/01/2026 17:53"/>
  </r>
  <r>
    <x v="1"/>
    <x v="1"/>
    <n v="66"/>
    <n v="2"/>
    <s v="GPT26"/>
    <n v="100"/>
    <n v="0"/>
    <s v="ร้านที่2"/>
    <s v="u***87281711738522"/>
    <s v="กรุงเทพฯ"/>
    <s v="-"/>
    <s v=""/>
    <s v="04/01/2026 17:53"/>
    <s v="-"/>
    <s v="J&amp;T COD"/>
    <s v="Tiktok"/>
    <s v="จ่ายทีหลัง / COD"/>
    <s v=""/>
    <s v="-"/>
    <s v="04/01/2026 17:53"/>
  </r>
  <r>
    <x v="2"/>
    <x v="2"/>
    <n v="68"/>
    <n v="1"/>
    <s v="GPT26"/>
    <n v="100"/>
    <n v="0"/>
    <s v="ร้านที่2"/>
    <s v="u***87281711738522"/>
    <s v="กรุงเทพฯ"/>
    <s v="-"/>
    <s v=""/>
    <s v="04/01/2026 17:53"/>
    <s v="-"/>
    <s v="J&amp;T COD"/>
    <s v="Tiktok"/>
    <s v="จ่ายทีหลัง / COD"/>
    <s v=""/>
    <s v="-"/>
    <s v="04/01/2026 17:53"/>
  </r>
  <r>
    <x v="0"/>
    <x v="0"/>
    <n v="50"/>
    <n v="6"/>
    <s v="GPT24"/>
    <n v="200"/>
    <n v="0"/>
    <s v="ร้านที่2"/>
    <s v="ส***ลี  ส***ดิ์วงษ์"/>
    <s v="ยโสธร"/>
    <s v="-"/>
    <s v=""/>
    <s v="04/01/2026 17:50"/>
    <s v="-"/>
    <s v="J&amp;T Express"/>
    <s v="Tiktok"/>
    <s v="tiktok"/>
    <s v=""/>
    <s v="-"/>
    <s v="04/01/2026 17:50"/>
  </r>
  <r>
    <x v="3"/>
    <x v="3"/>
    <n v="66.333333333333329"/>
    <n v="3"/>
    <s v="GPT22"/>
    <n v="320"/>
    <n v="0"/>
    <s v="ร้านที่4"/>
    <s v="อ***ตยา  ศ***วงษ์เสรี"/>
    <s v="ปทุมธานี"/>
    <s v="-"/>
    <s v=""/>
    <s v="04/01/2026 17:51"/>
    <s v="-"/>
    <s v="Flash Express Thailand"/>
    <s v="Tiktok"/>
    <s v="tiktok"/>
    <s v=""/>
    <s v="THT04062CQUHP5Z"/>
    <s v="04/01/2026 17:46"/>
  </r>
  <r>
    <x v="0"/>
    <x v="0"/>
    <n v="65"/>
    <n v="2"/>
    <s v="GPT22"/>
    <n v="320"/>
    <n v="0"/>
    <s v="ร้านที่4"/>
    <s v="อ***ตยา  ศ***วงษ์เสรี"/>
    <s v="ปทุมธานี"/>
    <s v="-"/>
    <s v=""/>
    <s v="04/01/2026 17:51"/>
    <s v="-"/>
    <s v="Flash Express Thailand"/>
    <s v="Tiktok"/>
    <s v="tiktok"/>
    <s v=""/>
    <s v="THT04062CQUHP5Z"/>
    <s v="04/01/2026 17:46"/>
  </r>
  <r>
    <x v="0"/>
    <x v="0"/>
    <n v="33.333333333333336"/>
    <n v="6"/>
    <s v="GPT21"/>
    <n v="200"/>
    <n v="0"/>
    <s v="ร้านที่2"/>
    <s v="น***นัย ล***สมสิริ"/>
    <s v="กรุงเทพฯ"/>
    <s v="-"/>
    <s v=""/>
    <s v="04/01/2026 17:41"/>
    <s v="-"/>
    <s v="J&amp;T COD"/>
    <s v="Tiktok"/>
    <s v="จ่ายทีหลัง / COD"/>
    <s v=""/>
    <s v="-"/>
    <s v="04/01/2026 17:41"/>
  </r>
  <r>
    <x v="0"/>
    <x v="0"/>
    <n v="33.333333333333336"/>
    <n v="3"/>
    <s v="GPT20"/>
    <n v="100"/>
    <n v="0"/>
    <s v="ร้านที่2"/>
    <s v="จ***า ส***ิทักษ์"/>
    <s v="ระยอง"/>
    <s v="-"/>
    <s v=""/>
    <s v="04/01/2026 17:35"/>
    <s v="-"/>
    <s v="J&amp;T COD"/>
    <s v="Tiktok"/>
    <s v="จ่ายทีหลัง / COD"/>
    <s v=""/>
    <s v="768949955491"/>
    <s v="04/01/2026 17:35"/>
  </r>
  <r>
    <x v="4"/>
    <x v="4"/>
    <n v="120"/>
    <n v="5"/>
    <s v="GPT19"/>
    <n v="495"/>
    <n v="0"/>
    <s v="ร้านที่2"/>
    <s v="ส***ชา เ***คง"/>
    <s v="พระนครศรีอยุธยา"/>
    <s v="-"/>
    <s v=""/>
    <s v="04/01/2026 17:35"/>
    <s v="-"/>
    <s v="Flash Express Thailand"/>
    <s v="Tiktok"/>
    <s v="tiktok"/>
    <s v=""/>
    <s v="THT05052CNTVB0Z"/>
    <s v="04/01/2026 17:35"/>
  </r>
  <r>
    <x v="0"/>
    <x v="0"/>
    <n v="50"/>
    <n v="6"/>
    <s v="GPT18"/>
    <n v="200"/>
    <n v="0"/>
    <s v="ร้านที่2"/>
    <s v="ก***า ก***สวย"/>
    <s v="สมุทรสาคร"/>
    <s v="-"/>
    <s v=""/>
    <s v="04/01/2026 17:30"/>
    <s v="-"/>
    <s v="J&amp;T Express"/>
    <s v="Tiktok"/>
    <s v="tiktok"/>
    <s v=""/>
    <s v="-"/>
    <s v="04/01/2026 17:30"/>
  </r>
  <r>
    <x v="0"/>
    <x v="0"/>
    <n v="33.333333333333336"/>
    <n v="3"/>
    <s v="GPT17"/>
    <n v="100"/>
    <n v="0"/>
    <s v="ร้านที่2"/>
    <s v="ร***์แม่บ้าน"/>
    <s v="กรุงเทพฯ"/>
    <s v="-"/>
    <s v=""/>
    <s v="04/01/2026 17:29"/>
    <s v="-"/>
    <s v="J&amp;T COD"/>
    <s v="Tiktok"/>
    <s v="จ่ายทีหลัง / COD"/>
    <s v=""/>
    <s v="768913246426"/>
    <s v="04/01/2026 17:29"/>
  </r>
  <r>
    <x v="1"/>
    <x v="1"/>
    <n v="66"/>
    <n v="2"/>
    <s v="GPT16"/>
    <n v="110"/>
    <n v="10"/>
    <s v="ร้านที่2"/>
    <s v="ส***ดา ศ***ะโร"/>
    <s v="สงขลา"/>
    <s v="-"/>
    <s v=""/>
    <s v="04/01/2026 17:28"/>
    <s v="-"/>
    <s v="J&amp;T COD"/>
    <s v="Tiktok"/>
    <s v="จ่ายทีหลัง / COD"/>
    <s v=""/>
    <s v="-"/>
    <s v="04/01/2026 17:28"/>
  </r>
  <r>
    <x v="2"/>
    <x v="2"/>
    <n v="68"/>
    <n v="1"/>
    <s v="GPT16"/>
    <n v="110"/>
    <n v="10"/>
    <s v="ร้านที่2"/>
    <s v="ส***ดา ศ***ะโร"/>
    <s v="สงขลา"/>
    <s v="-"/>
    <s v=""/>
    <s v="04/01/2026 17:28"/>
    <s v="-"/>
    <s v="J&amp;T COD"/>
    <s v="Tiktok"/>
    <s v="จ่ายทีหลัง / COD"/>
    <s v=""/>
    <s v="-"/>
    <s v="04/01/2026 17:28"/>
  </r>
  <r>
    <x v="3"/>
    <x v="3"/>
    <n v="79"/>
    <n v="3"/>
    <s v="GPT15"/>
    <n v="237"/>
    <n v="0"/>
    <s v="ร้านที่1"/>
    <s v="อ******ม"/>
    <s v="******พี่อินห้องแลป) ตำบลห้วยไผ่ อำเภอเมืองราชบุรี จังหวัดราชบุรี 70000"/>
    <s v="70000"/>
    <s v="83"/>
    <s v="04/01/2026 17:25"/>
    <s v="-"/>
    <s v="SPX Express"/>
    <s v="Shopee"/>
    <s v="shopee"/>
    <s v=""/>
    <s v="TH264838810141P"/>
    <s v="04/01/2026 17:25"/>
  </r>
  <r>
    <x v="0"/>
    <x v="0"/>
    <n v="50"/>
    <n v="6"/>
    <s v="GPT14"/>
    <n v="200"/>
    <n v="0"/>
    <s v="ร้านที่2"/>
    <s v="ก***ารัตน์ ห***นอภัย"/>
    <s v="อุตรดิตถ์"/>
    <s v="-"/>
    <s v=""/>
    <s v="04/01/2026 17:14"/>
    <s v="-"/>
    <s v="J&amp;T Express"/>
    <s v="Tiktok"/>
    <s v="tiktok"/>
    <s v=""/>
    <s v="-"/>
    <s v="04/01/2026 17:13"/>
  </r>
  <r>
    <x v="1"/>
    <x v="1"/>
    <n v="66"/>
    <n v="6"/>
    <s v="GPT13"/>
    <n v="300"/>
    <n v="0"/>
    <s v="ร้านที่2"/>
    <s v="ส***ตรา ม***เล็ก"/>
    <s v="นครปฐม"/>
    <s v="-"/>
    <s v=""/>
    <s v="04/01/2026 17:12"/>
    <s v="-"/>
    <s v="J&amp;T Express"/>
    <s v="Tiktok"/>
    <s v="tiktok"/>
    <s v=""/>
    <s v="-"/>
    <s v="04/01/2026 17:12"/>
  </r>
  <r>
    <x v="2"/>
    <x v="2"/>
    <n v="68"/>
    <n v="3"/>
    <s v="GPT13"/>
    <n v="300"/>
    <n v="0"/>
    <s v="ร้านที่2"/>
    <s v="ส***ตรา ม***เล็ก"/>
    <s v="นครปฐม"/>
    <s v="-"/>
    <s v=""/>
    <s v="04/01/2026 17:12"/>
    <s v="-"/>
    <s v="J&amp;T Express"/>
    <s v="Tiktok"/>
    <s v="tiktok"/>
    <s v=""/>
    <s v="-"/>
    <s v="04/01/2026 17:12"/>
  </r>
  <r>
    <x v="1"/>
    <x v="1"/>
    <n v="66"/>
    <n v="6"/>
    <s v="GPT12"/>
    <n v="300"/>
    <n v="0"/>
    <s v="ร้านที่2"/>
    <s v="เ***รัตนา ส***งเนตร"/>
    <s v="ปทุมธานี"/>
    <s v="-"/>
    <s v=""/>
    <s v="04/01/2026 17:11"/>
    <s v="-"/>
    <s v="J&amp;T Express"/>
    <s v="Tiktok"/>
    <s v="tiktok"/>
    <s v=""/>
    <s v="-"/>
    <s v="04/01/2026 17:11"/>
  </r>
  <r>
    <x v="2"/>
    <x v="2"/>
    <n v="68"/>
    <n v="3"/>
    <s v="GPT12"/>
    <n v="300"/>
    <n v="0"/>
    <s v="ร้านที่2"/>
    <s v="เ***รัตนา ส***งเนตร"/>
    <s v="ปทุมธานี"/>
    <s v="-"/>
    <s v=""/>
    <s v="04/01/2026 17:11"/>
    <s v="-"/>
    <s v="J&amp;T Express"/>
    <s v="Tiktok"/>
    <s v="tiktok"/>
    <s v=""/>
    <s v="-"/>
    <s v="04/01/2026 17:11"/>
  </r>
  <r>
    <x v="0"/>
    <x v="0"/>
    <n v="50"/>
    <n v="6"/>
    <s v="GPT11"/>
    <n v="200"/>
    <n v="0"/>
    <s v="ร้านที่2"/>
    <s v="ศ***นทรา ค***็นต์"/>
    <s v="สุราษฎร์ธานี"/>
    <s v="-"/>
    <s v=""/>
    <s v="04/01/2026 17:09"/>
    <s v="-"/>
    <s v="J&amp;T COD"/>
    <s v="Tiktok"/>
    <s v="จ่ายทีหลัง / COD"/>
    <s v=""/>
    <s v="-"/>
    <s v="04/01/2026 17:09"/>
  </r>
  <r>
    <x v="1"/>
    <x v="1"/>
    <n v="66"/>
    <n v="4"/>
    <s v="GPT10"/>
    <n v="300"/>
    <n v="0"/>
    <s v="ร้านที่2"/>
    <s v="ก***จิ"/>
    <s v="อ่างทอง"/>
    <s v="-"/>
    <s v=""/>
    <s v="04/01/2026 17:08"/>
    <s v="-"/>
    <s v="J&amp;T Express"/>
    <s v="Tiktok"/>
    <s v="tiktok"/>
    <s v=""/>
    <s v="-"/>
    <s v="04/01/2026 17:08"/>
  </r>
  <r>
    <x v="2"/>
    <x v="2"/>
    <n v="68"/>
    <n v="2"/>
    <s v="GPT10"/>
    <n v="300"/>
    <n v="0"/>
    <s v="ร้านที่2"/>
    <s v="ก***จิ"/>
    <s v="อ่างทอง"/>
    <s v="-"/>
    <s v=""/>
    <s v="04/01/2026 17:08"/>
    <s v="-"/>
    <s v="J&amp;T Express"/>
    <s v="Tiktok"/>
    <s v="tiktok"/>
    <s v=""/>
    <s v="-"/>
    <s v="04/01/2026 17:08"/>
  </r>
  <r>
    <x v="0"/>
    <x v="0"/>
    <n v="33.333333333333336"/>
    <n v="3"/>
    <s v="GPT10"/>
    <n v="300"/>
    <n v="0"/>
    <s v="ร้านที่2"/>
    <s v="ก***จิ"/>
    <s v="อ่างทอง"/>
    <s v="-"/>
    <s v=""/>
    <s v="04/01/2026 17:08"/>
    <s v="-"/>
    <s v="J&amp;T Express"/>
    <s v="Tiktok"/>
    <s v="tiktok"/>
    <s v=""/>
    <s v="-"/>
    <s v="04/01/2026 17:08"/>
  </r>
  <r>
    <x v="1"/>
    <x v="1"/>
    <n v="66"/>
    <n v="4"/>
    <s v="GPT9"/>
    <n v="200"/>
    <n v="0"/>
    <s v="ร้านที่2"/>
    <s v="ใ***"/>
    <s v="เทศบาลนครนครราชสีมา"/>
    <s v="-"/>
    <s v=""/>
    <s v="04/01/2026 17:05"/>
    <s v="-"/>
    <s v="J&amp;T COD"/>
    <s v="Tiktok"/>
    <s v="จ่ายทีหลัง / COD"/>
    <s v=""/>
    <s v="-"/>
    <s v="04/01/2026 17:05"/>
  </r>
  <r>
    <x v="2"/>
    <x v="2"/>
    <n v="68"/>
    <n v="2"/>
    <s v="GPT9"/>
    <n v="200"/>
    <n v="0"/>
    <s v="ร้านที่2"/>
    <s v="ใ***"/>
    <s v="เทศบาลนครนครราชสีมา"/>
    <s v="-"/>
    <s v=""/>
    <s v="04/01/2026 17:05"/>
    <s v="-"/>
    <s v="J&amp;T COD"/>
    <s v="Tiktok"/>
    <s v="จ่ายทีหลัง / COD"/>
    <s v=""/>
    <s v="-"/>
    <s v="04/01/2026 17:05"/>
  </r>
  <r>
    <x v="1"/>
    <x v="1"/>
    <n v="66"/>
    <n v="2"/>
    <s v="GPT8"/>
    <n v="100"/>
    <n v="0"/>
    <s v="ร้านที่2"/>
    <s v="ณ***นัทดา ธ***ชัย"/>
    <s v="เชียงราย"/>
    <s v="-"/>
    <s v=""/>
    <s v="04/01/2026 17:04"/>
    <s v="-"/>
    <s v="J&amp;T COD"/>
    <s v="Tiktok"/>
    <s v="จ่ายทีหลัง / COD"/>
    <s v=""/>
    <s v="-"/>
    <s v="04/01/2026 17:04"/>
  </r>
  <r>
    <x v="2"/>
    <x v="2"/>
    <n v="68"/>
    <n v="1"/>
    <s v="GPT8"/>
    <n v="100"/>
    <n v="0"/>
    <s v="ร้านที่2"/>
    <s v="ณ***นัทดา ธ***ชัย"/>
    <s v="เชียงราย"/>
    <s v="-"/>
    <s v=""/>
    <s v="04/01/2026 17:04"/>
    <s v="-"/>
    <s v="J&amp;T COD"/>
    <s v="Tiktok"/>
    <s v="จ่ายทีหลัง / COD"/>
    <s v=""/>
    <s v="-"/>
    <s v="04/01/2026 17:04"/>
  </r>
  <r>
    <x v="0"/>
    <x v="0"/>
    <n v="50"/>
    <n v="6"/>
    <s v="GPT7"/>
    <n v="208"/>
    <n v="8"/>
    <s v="ร้านที่2"/>
    <s v="อ***า เ***มาก"/>
    <s v="กระบี่"/>
    <s v="-"/>
    <s v=""/>
    <s v="04/01/2026 17:04"/>
    <s v="-"/>
    <s v="J&amp;T COD"/>
    <s v="Tiktok"/>
    <s v="จ่ายทีหลัง / COD"/>
    <s v=""/>
    <s v="768944369491"/>
    <s v="04/01/2026 17:04"/>
  </r>
  <r>
    <x v="0"/>
    <x v="0"/>
    <n v="50"/>
    <n v="6"/>
    <s v="GPT5"/>
    <n v="200"/>
    <n v="0"/>
    <s v="ร้านที่2"/>
    <s v="ป* t***awan"/>
    <s v="กรุงเทพฯ"/>
    <s v="-"/>
    <s v=""/>
    <s v="04/01/2026 17:01"/>
    <s v="-"/>
    <s v="J&amp;T COD"/>
    <s v="Tiktok"/>
    <s v="จ่ายทีหลัง / COD"/>
    <s v=""/>
    <s v="768990560494"/>
    <s v="04/01/2026 17:01"/>
  </r>
  <r>
    <x v="0"/>
    <x v="0"/>
    <n v="33.333333333333336"/>
    <n v="6"/>
    <s v="GPT4"/>
    <n v="200"/>
    <n v="0"/>
    <s v="ร้านที่2"/>
    <s v="ว***า ช***งศ์"/>
    <s v="ลพบุรี"/>
    <s v="-"/>
    <s v=""/>
    <s v="04/01/2026 17:01"/>
    <s v="-"/>
    <s v="J&amp;T COD"/>
    <s v="Tiktok"/>
    <s v="จ่ายทีหลัง / COD"/>
    <s v=""/>
    <s v="768988248501"/>
    <s v="04/01/2026 17:01"/>
  </r>
  <r>
    <x v="5"/>
    <x v="5"/>
    <n v="139"/>
    <n v="4"/>
    <s v="GPT3"/>
    <n v="435.96"/>
    <n v="0"/>
    <s v="ร้านที่2"/>
    <s v="ณ***ฐ ส***รือง"/>
    <s v="ปัตตานี"/>
    <s v="-"/>
    <s v=""/>
    <s v="04/01/2026 17:00"/>
    <s v="-"/>
    <s v="J&amp;T Express"/>
    <s v="Tiktok"/>
    <s v="tiktok"/>
    <s v=""/>
    <s v="768926407373"/>
    <s v="04/01/2026 17:00"/>
  </r>
  <r>
    <x v="1"/>
    <x v="1"/>
    <n v="66"/>
    <n v="4"/>
    <s v="GPT2"/>
    <n v="200"/>
    <n v="0"/>
    <s v="ร้านที่2"/>
    <s v="น***ุญถิ่น ศ***พนบาล"/>
    <s v="มหาสารคาม"/>
    <s v="-"/>
    <s v=""/>
    <s v="04/01/2026 16:58"/>
    <s v="-"/>
    <s v="J&amp;T Express"/>
    <s v="Tiktok"/>
    <s v="tiktok"/>
    <s v=""/>
    <s v="-"/>
    <s v="04/01/2026 16:58"/>
  </r>
  <r>
    <x v="2"/>
    <x v="2"/>
    <n v="68"/>
    <n v="2"/>
    <s v="GPT2"/>
    <n v="200"/>
    <n v="0"/>
    <s v="ร้านที่2"/>
    <s v="น***ุญถิ่น ศ***พนบาล"/>
    <s v="มหาสารคาม"/>
    <s v="-"/>
    <s v=""/>
    <s v="04/01/2026 16:58"/>
    <s v="-"/>
    <s v="J&amp;T Express"/>
    <s v="Tiktok"/>
    <s v="tiktok"/>
    <s v=""/>
    <s v="-"/>
    <s v="04/01/2026 16:58"/>
  </r>
  <r>
    <x v="1"/>
    <x v="1"/>
    <n v="66"/>
    <n v="2"/>
    <s v="GPT0"/>
    <n v="110"/>
    <n v="10"/>
    <s v="ร้านที่2"/>
    <s v="ว***ียร์ ศ***มบูรณ์"/>
    <s v="ชลบุรี"/>
    <s v="-"/>
    <s v=""/>
    <s v="04/01/2026 16:52"/>
    <s v="-"/>
    <s v="J&amp;T COD"/>
    <s v="Tiktok"/>
    <s v="จ่ายทีหลัง / COD"/>
    <s v=""/>
    <s v="-"/>
    <s v="04/01/2026 16:52"/>
  </r>
  <r>
    <x v="2"/>
    <x v="2"/>
    <n v="68"/>
    <n v="1"/>
    <s v="GPT0"/>
    <n v="110"/>
    <n v="10"/>
    <s v="ร้านที่2"/>
    <s v="ว***ียร์ ศ***มบูรณ์"/>
    <s v="ชลบุรี"/>
    <s v="-"/>
    <s v=""/>
    <s v="04/01/2026 16:52"/>
    <s v="-"/>
    <s v="J&amp;T COD"/>
    <s v="Tiktok"/>
    <s v="จ่ายทีหลัง / COD"/>
    <s v=""/>
    <s v="-"/>
    <s v="04/01/2026 16:52"/>
  </r>
  <r>
    <x v="0"/>
    <x v="0"/>
    <n v="50"/>
    <n v="6"/>
    <s v="GPS99"/>
    <n v="308.99"/>
    <n v="0"/>
    <s v="ร้านที่2"/>
    <s v="น***ึ้ง"/>
    <s v="นครราชสีมา"/>
    <s v="-"/>
    <s v=""/>
    <s v="04/01/2026 16:50"/>
    <s v="-"/>
    <s v="J&amp;T Express"/>
    <s v="Tiktok"/>
    <s v="tiktok"/>
    <s v=""/>
    <s v="768906533371"/>
    <s v="04/01/2026 16:51"/>
  </r>
  <r>
    <x v="5"/>
    <x v="5"/>
    <n v="139"/>
    <n v="1"/>
    <s v="GPS99"/>
    <n v="308.99"/>
    <n v="0"/>
    <s v="ร้านที่2"/>
    <s v="น***ึ้ง"/>
    <s v="นครราชสีมา"/>
    <s v="-"/>
    <s v=""/>
    <s v="04/01/2026 16:50"/>
    <s v="-"/>
    <s v="J&amp;T Express"/>
    <s v="Tiktok"/>
    <s v="tiktok"/>
    <s v=""/>
    <s v="768906533371"/>
    <s v="04/01/2026 16:51"/>
  </r>
  <r>
    <x v="0"/>
    <x v="0"/>
    <n v="50"/>
    <n v="6"/>
    <s v="GPS98"/>
    <n v="200"/>
    <n v="0"/>
    <s v="ร้านที่2"/>
    <s v="เ***ดาว ว***เปรม"/>
    <s v="ราชบุรี"/>
    <s v="-"/>
    <s v=""/>
    <s v="04/01/2026 16:49"/>
    <s v="-"/>
    <s v="J&amp;T Express"/>
    <s v="Tiktok"/>
    <s v="tiktok"/>
    <s v=""/>
    <s v="768912493285"/>
    <s v="04/01/2026 16:48"/>
  </r>
  <r>
    <x v="1"/>
    <x v="1"/>
    <n v="66"/>
    <n v="2"/>
    <s v="GPS97"/>
    <n v="135"/>
    <n v="35"/>
    <s v="ร้านที่2"/>
    <s v="พ***ักร"/>
    <s v="กรุงเทพฯ"/>
    <s v="-"/>
    <s v=""/>
    <s v="04/01/2026 16:48"/>
    <s v="-"/>
    <s v="J&amp;T COD"/>
    <s v="Tiktok"/>
    <s v="จ่ายทีหลัง / COD"/>
    <s v=""/>
    <s v="-"/>
    <s v="04/01/2026 16:48"/>
  </r>
  <r>
    <x v="2"/>
    <x v="2"/>
    <n v="68"/>
    <n v="1"/>
    <s v="GPS97"/>
    <n v="135"/>
    <n v="35"/>
    <s v="ร้านที่2"/>
    <s v="พ***ักร"/>
    <s v="กรุงเทพฯ"/>
    <s v="-"/>
    <s v=""/>
    <s v="04/01/2026 16:48"/>
    <s v="-"/>
    <s v="J&amp;T COD"/>
    <s v="Tiktok"/>
    <s v="จ่ายทีหลัง / COD"/>
    <s v=""/>
    <s v="-"/>
    <s v="04/01/2026 16:48"/>
  </r>
  <r>
    <x v="6"/>
    <x v="7"/>
    <n v="10"/>
    <n v="20"/>
    <s v="GPS96"/>
    <n v="200"/>
    <n v="0"/>
    <s v="ร้านที่1"/>
    <s v="น******ง"/>
    <s v="******์ ตำบลทะเลทรัพย์ อำเภอปะทิว จังหวัดชุมพร 86160"/>
    <s v="86160"/>
    <s v="97"/>
    <s v="04/01/2026 16:48"/>
    <s v="-"/>
    <s v="SPX Express"/>
    <s v="Shopee"/>
    <s v="shopee"/>
    <s v=""/>
    <s v="TH261675314313N"/>
    <s v="04/01/2026 16:47"/>
  </r>
  <r>
    <x v="0"/>
    <x v="0"/>
    <n v="33.333333333333336"/>
    <n v="3"/>
    <s v="GPS95"/>
    <n v="100"/>
    <n v="0"/>
    <s v="ร้านที่2"/>
    <s v="ก***า ม***ฟื้อง"/>
    <s v="กำแพงเพชร"/>
    <s v="-"/>
    <s v=""/>
    <s v="04/01/2026 16:44"/>
    <s v="-"/>
    <s v="J&amp;T COD"/>
    <s v="Tiktok"/>
    <s v="จ่ายทีหลัง / COD"/>
    <s v=""/>
    <s v="-"/>
    <s v="04/01/2026 16:44"/>
  </r>
  <r>
    <x v="0"/>
    <x v="0"/>
    <n v="50"/>
    <n v="6"/>
    <s v="GPS94"/>
    <n v="200"/>
    <n v="0"/>
    <s v="ร้านที่2"/>
    <s v="แ***ดือน​ ท***ทศ"/>
    <s v="พระนครศรีอยุธยา"/>
    <s v="-"/>
    <s v=""/>
    <s v="04/01/2026 16:44"/>
    <s v="-"/>
    <s v="J&amp;T Express"/>
    <s v="Tiktok"/>
    <s v="tiktok"/>
    <s v=""/>
    <s v="768925245480"/>
    <s v="04/01/2026 16:44"/>
  </r>
  <r>
    <x v="5"/>
    <x v="5"/>
    <n v="139"/>
    <n v="1"/>
    <s v="GPS93"/>
    <n v="108.99"/>
    <n v="0"/>
    <s v="ร้านที่2"/>
    <s v="จ***ิรา  โ***ระเสริฐ"/>
    <s v="ลพบุรี"/>
    <s v="-"/>
    <s v=""/>
    <s v="04/01/2026 16:40"/>
    <s v="-"/>
    <s v="J&amp;T COD"/>
    <s v="Tiktok"/>
    <s v="จ่ายทีหลัง / COD"/>
    <s v=""/>
    <s v="768944538401"/>
    <s v="04/01/2026 16:40"/>
  </r>
  <r>
    <x v="0"/>
    <x v="0"/>
    <n v="33.333333333333336"/>
    <n v="3"/>
    <s v="GPS92"/>
    <n v="100"/>
    <n v="0"/>
    <s v="ร้านที่2"/>
    <s v="ส***จรรยา เ***ประไพ"/>
    <s v="นครราชสีมา"/>
    <s v="-"/>
    <s v=""/>
    <s v="04/01/2026 16:39"/>
    <s v="-"/>
    <s v="J&amp;T COD"/>
    <s v="Tiktok"/>
    <s v="จ่ายทีหลัง / COD"/>
    <s v=""/>
    <s v="768902250443"/>
    <s v="04/01/2026 16:39"/>
  </r>
  <r>
    <x v="1"/>
    <x v="1"/>
    <n v="66"/>
    <n v="2"/>
    <s v="GPS91"/>
    <n v="100"/>
    <n v="0"/>
    <s v="ร้านที่2"/>
    <s v="ป***า  น***"/>
    <s v="ปราจีนบุรี"/>
    <s v="-"/>
    <s v=""/>
    <s v="04/01/2026 16:36"/>
    <s v="-"/>
    <s v="J&amp;T Express"/>
    <s v="Tiktok"/>
    <s v="tiktok"/>
    <s v=""/>
    <s v="-"/>
    <s v="04/01/2026 16:36"/>
  </r>
  <r>
    <x v="2"/>
    <x v="2"/>
    <n v="68"/>
    <n v="1"/>
    <s v="GPS91"/>
    <n v="100"/>
    <n v="0"/>
    <s v="ร้านที่2"/>
    <s v="ป***า  น***"/>
    <s v="ปราจีนบุรี"/>
    <s v="-"/>
    <s v=""/>
    <s v="04/01/2026 16:36"/>
    <s v="-"/>
    <s v="J&amp;T Express"/>
    <s v="Tiktok"/>
    <s v="tiktok"/>
    <s v=""/>
    <s v="-"/>
    <s v="04/01/2026 16:36"/>
  </r>
  <r>
    <x v="1"/>
    <x v="1"/>
    <n v="66"/>
    <n v="2"/>
    <s v="GPS90"/>
    <n v="100"/>
    <n v="0"/>
    <s v="ร้านที่2"/>
    <s v="ภ***ทิรา ต***ียนโต"/>
    <s v="พระนครศรีอยุธยา"/>
    <s v="-"/>
    <s v=""/>
    <s v="04/01/2026 16:29"/>
    <s v="-"/>
    <s v="J&amp;T COD"/>
    <s v="Tiktok"/>
    <s v="จ่ายทีหลัง / COD"/>
    <s v=""/>
    <s v="-"/>
    <s v="04/01/2026 16:29"/>
  </r>
  <r>
    <x v="2"/>
    <x v="2"/>
    <n v="68"/>
    <n v="1"/>
    <s v="GPS90"/>
    <n v="100"/>
    <n v="0"/>
    <s v="ร้านที่2"/>
    <s v="ภ***ทิรา ต***ียนโต"/>
    <s v="พระนครศรีอยุธยา"/>
    <s v="-"/>
    <s v=""/>
    <s v="04/01/2026 16:29"/>
    <s v="-"/>
    <s v="J&amp;T COD"/>
    <s v="Tiktok"/>
    <s v="จ่ายทีหลัง / COD"/>
    <s v=""/>
    <s v="-"/>
    <s v="04/01/2026 16:29"/>
  </r>
  <r>
    <x v="1"/>
    <x v="1"/>
    <n v="66"/>
    <n v="4"/>
    <s v="GPS89"/>
    <n v="200"/>
    <n v="0"/>
    <s v="ร้านที่2"/>
    <s v="ส***ดา บ***ู"/>
    <s v="ราชบุรี"/>
    <s v="-"/>
    <s v=""/>
    <s v="04/01/2026 16:28"/>
    <s v="-"/>
    <s v="J&amp;T Express"/>
    <s v="Tiktok"/>
    <s v="tiktok"/>
    <s v=""/>
    <s v="-"/>
    <s v="04/01/2026 16:28"/>
  </r>
  <r>
    <x v="2"/>
    <x v="2"/>
    <n v="68"/>
    <n v="2"/>
    <s v="GPS89"/>
    <n v="200"/>
    <n v="0"/>
    <s v="ร้านที่2"/>
    <s v="ส***ดา บ***ู"/>
    <s v="ราชบุรี"/>
    <s v="-"/>
    <s v=""/>
    <s v="04/01/2026 16:28"/>
    <s v="-"/>
    <s v="J&amp;T Express"/>
    <s v="Tiktok"/>
    <s v="tiktok"/>
    <s v=""/>
    <s v="-"/>
    <s v="04/01/2026 16:28"/>
  </r>
  <r>
    <x v="0"/>
    <x v="0"/>
    <n v="33.333333333333336"/>
    <n v="3"/>
    <s v="GPS88"/>
    <n v="100"/>
    <n v="0"/>
    <s v="ร้านที่2"/>
    <s v="ป***า  น***"/>
    <s v="ปราจีนบุรี"/>
    <s v="-"/>
    <s v=""/>
    <s v="04/01/2026 16:27"/>
    <s v="-"/>
    <s v="J&amp;T Express"/>
    <s v="Tiktok"/>
    <s v="tiktok"/>
    <s v=""/>
    <s v="-"/>
    <s v="04/01/2026 16:27"/>
  </r>
  <r>
    <x v="0"/>
    <x v="0"/>
    <n v="50"/>
    <n v="6"/>
    <s v="GPS87"/>
    <n v="200"/>
    <n v="0"/>
    <s v="ร้านที่2"/>
    <s v="เ***ิรา พ***ศรี"/>
    <s v="เพชรบูรณ์"/>
    <s v="-"/>
    <s v=""/>
    <s v="04/01/2026 16:26"/>
    <s v="-"/>
    <s v="J&amp;T COD"/>
    <s v="Tiktok"/>
    <s v="จ่ายทีหลัง / COD"/>
    <s v=""/>
    <s v="768925092272"/>
    <s v="04/01/2026 16:26"/>
  </r>
  <r>
    <x v="0"/>
    <x v="0"/>
    <n v="33.333333333333336"/>
    <n v="3"/>
    <s v="GPS86"/>
    <n v="100"/>
    <n v="0"/>
    <s v="ร้านที่2"/>
    <s v="j***or h***y"/>
    <s v="กรุงเทพฯ"/>
    <s v="-"/>
    <s v=""/>
    <s v="04/01/2026 16:24"/>
    <s v="-"/>
    <s v="J&amp;T COD"/>
    <s v="Tiktok"/>
    <s v="จ่ายทีหลัง / COD"/>
    <s v=""/>
    <s v="768991165504"/>
    <s v="04/01/2026 16:24"/>
  </r>
  <r>
    <x v="0"/>
    <x v="0"/>
    <n v="33.333333333333336"/>
    <n v="3"/>
    <s v="GPS85"/>
    <n v="100"/>
    <n v="0"/>
    <s v="ร้านที่2"/>
    <s v="ท***ดา"/>
    <s v="กรุงเทพฯ"/>
    <s v="-"/>
    <s v=""/>
    <s v="04/01/2026 16:21"/>
    <s v="-"/>
    <s v="J&amp;T COD"/>
    <s v="Tiktok"/>
    <s v="จ่ายทีหลัง / COD"/>
    <s v=""/>
    <s v="768928561494"/>
    <s v="04/01/2026 16:21"/>
  </r>
  <r>
    <x v="0"/>
    <x v="0"/>
    <n v="33.333333333333336"/>
    <n v="3"/>
    <s v="GPS83"/>
    <n v="100"/>
    <n v="0"/>
    <s v="ร้านที่2"/>
    <s v="น***อำไพร ท***น้อย"/>
    <s v="สมุทรปราการ"/>
    <s v="-"/>
    <s v=""/>
    <s v="04/01/2026 16:17"/>
    <s v="-"/>
    <s v="J&amp;T COD"/>
    <s v="Tiktok"/>
    <s v="จ่ายทีหลัง / COD"/>
    <s v=""/>
    <s v="768943561492"/>
    <s v="04/01/2026 16:17"/>
  </r>
  <r>
    <x v="0"/>
    <x v="0"/>
    <n v="50"/>
    <n v="6"/>
    <s v="GPS82"/>
    <n v="200"/>
    <n v="0"/>
    <s v="ร้านที่2"/>
    <s v="อ***รณ ค***แดง"/>
    <s v="กาฬสินธุ์"/>
    <s v="-"/>
    <s v=""/>
    <s v="04/01/2026 16:17"/>
    <s v="-"/>
    <s v="J&amp;T Express"/>
    <s v="Tiktok"/>
    <s v="tiktok"/>
    <s v=""/>
    <s v="768957973420"/>
    <s v="04/01/2026 16:17"/>
  </r>
  <r>
    <x v="3"/>
    <x v="3"/>
    <n v="69.900000000000006"/>
    <n v="10"/>
    <s v="GPS81"/>
    <n v="877"/>
    <n v="77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04/01/2026 16:46"/>
    <s v="-"/>
    <s v="SPX Express"/>
    <s v="Shopee"/>
    <s v="shopee"/>
    <s v=""/>
    <s v="TH2679992183446"/>
    <s v="04/01/2026 16:16"/>
  </r>
  <r>
    <x v="0"/>
    <x v="0"/>
    <n v="33.333333333333336"/>
    <n v="6"/>
    <s v="GPS80"/>
    <n v="200"/>
    <n v="0"/>
    <s v="ร้านที่4"/>
    <s v="ช***รงค์ อ***้อง"/>
    <s v="สกลนคร"/>
    <s v="-"/>
    <s v=""/>
    <s v="04/01/2026 16:15"/>
    <s v="-"/>
    <s v="J&amp;T Express"/>
    <s v="Tiktok"/>
    <s v="tiktok"/>
    <s v=""/>
    <s v="768909733351"/>
    <s v="04/01/2026 16:15"/>
  </r>
  <r>
    <x v="1"/>
    <x v="1"/>
    <n v="66"/>
    <n v="2"/>
    <s v="GPS79"/>
    <n v="100"/>
    <n v="0"/>
    <s v="ร้านที่2"/>
    <s v="ร***กะเพราพริกแห้ง"/>
    <s v="นครราชสีมา"/>
    <s v="-"/>
    <s v=""/>
    <s v="04/01/2026 16:12"/>
    <s v="-"/>
    <s v="J&amp;T Express"/>
    <s v="Tiktok"/>
    <s v="tiktok"/>
    <s v=""/>
    <s v="-"/>
    <s v="04/01/2026 16:12"/>
  </r>
  <r>
    <x v="2"/>
    <x v="2"/>
    <n v="68"/>
    <n v="1"/>
    <s v="GPS79"/>
    <n v="100"/>
    <n v="0"/>
    <s v="ร้านที่2"/>
    <s v="ร***กะเพราพริกแห้ง"/>
    <s v="นครราชสีมา"/>
    <s v="-"/>
    <s v=""/>
    <s v="04/01/2026 16:12"/>
    <s v="-"/>
    <s v="J&amp;T Express"/>
    <s v="Tiktok"/>
    <s v="tiktok"/>
    <s v=""/>
    <s v="-"/>
    <s v="04/01/2026 16:12"/>
  </r>
  <r>
    <x v="1"/>
    <x v="1"/>
    <n v="66"/>
    <n v="2"/>
    <s v="GPS78"/>
    <n v="100"/>
    <n v="0"/>
    <s v="ร้านที่2"/>
    <s v=""/>
    <s v=""/>
    <s v="-"/>
    <s v=""/>
    <s v="-"/>
    <s v="-"/>
    <s v="Standard shipping"/>
    <s v="Tiktok"/>
    <s v="-"/>
    <s v=""/>
    <s v="-"/>
    <s v="04/01/2026 16:10"/>
  </r>
  <r>
    <x v="2"/>
    <x v="2"/>
    <n v="68"/>
    <n v="1"/>
    <s v="GPS78"/>
    <n v="100"/>
    <n v="0"/>
    <s v="ร้านที่2"/>
    <s v=""/>
    <s v=""/>
    <s v="-"/>
    <s v=""/>
    <s v="-"/>
    <s v="-"/>
    <s v="Standard shipping"/>
    <s v="Tiktok"/>
    <s v="-"/>
    <s v=""/>
    <s v="-"/>
    <s v="04/01/2026 16:10"/>
  </r>
  <r>
    <x v="0"/>
    <x v="0"/>
    <n v="50"/>
    <n v="6"/>
    <s v="GPS76"/>
    <n v="200"/>
    <n v="0"/>
    <s v="ร้านที่2"/>
    <s v="น***ลักษณ์  อ***เย็น"/>
    <s v="Bueng Kan"/>
    <s v="-"/>
    <s v=""/>
    <s v="04/01/2026 16:05"/>
    <s v="-"/>
    <s v="J&amp;T COD"/>
    <s v="Tiktok"/>
    <s v="จ่ายทีหลัง / COD"/>
    <s v=""/>
    <s v="768986255413"/>
    <s v="04/01/2026 16:05"/>
  </r>
  <r>
    <x v="0"/>
    <x v="0"/>
    <n v="40"/>
    <n v="10"/>
    <s v="GPS75"/>
    <n v="330"/>
    <n v="0"/>
    <s v="ร้านที่2"/>
    <s v="น***"/>
    <s v="เทศบาลนครนครราชสีมา"/>
    <s v="-"/>
    <s v=""/>
    <s v="04/01/2026 16:04"/>
    <s v="-"/>
    <s v="J&amp;T COD"/>
    <s v="Tiktok"/>
    <s v="จ่ายทีหลัง / COD"/>
    <s v="ไม่เอากาแฟ ไม่เอาเนยนม จะเอาไปแจกลุกค้าค่า"/>
    <s v="768986224495"/>
    <s v="04/01/2026 16:04"/>
  </r>
  <r>
    <x v="0"/>
    <x v="0"/>
    <n v="50"/>
    <n v="6"/>
    <s v="GPS74"/>
    <n v="209"/>
    <n v="9"/>
    <s v="ร้านที่2"/>
    <s v="N***HIP  R***ANATHIP"/>
    <s v="ชลบุรี"/>
    <s v="-"/>
    <s v=""/>
    <s v="04/01/2026 16:03"/>
    <s v="-"/>
    <s v="J&amp;T COD"/>
    <s v="Tiktok"/>
    <s v="จ่ายทีหลัง / COD"/>
    <s v=""/>
    <s v="-"/>
    <s v="04/01/2026 16:03"/>
  </r>
  <r>
    <x v="0"/>
    <x v="0"/>
    <n v="33.333333333333336"/>
    <n v="3"/>
    <s v="GPS73"/>
    <n v="100"/>
    <n v="0"/>
    <s v="ร้านที่2"/>
    <s v="ณ***าญจน์ ธ***ติชัญญา"/>
    <s v="ชลบุรี"/>
    <s v="-"/>
    <s v=""/>
    <s v="04/01/2026 16:58"/>
    <s v="-"/>
    <s v="J&amp;T Express"/>
    <s v="Tiktok"/>
    <s v="tiktok"/>
    <s v="ขอรสมะพร้าว2  เนยนม1ค่ะ"/>
    <s v="768945753424"/>
    <s v="04/01/2026 16:03"/>
  </r>
  <r>
    <x v="0"/>
    <x v="0"/>
    <n v="40"/>
    <n v="10"/>
    <s v="GPS72"/>
    <n v="330"/>
    <n v="0"/>
    <s v="ร้านที่2"/>
    <s v="อ***ริกา  บ***ฮง"/>
    <s v="ขอนแก่น"/>
    <s v="-"/>
    <s v=""/>
    <s v="04/01/2026 16:00"/>
    <s v="-"/>
    <s v="J&amp;T COD"/>
    <s v="Tiktok"/>
    <s v="จ่ายทีหลัง / COD"/>
    <s v=""/>
    <s v="768943032465"/>
    <s v="04/01/2026 16:00"/>
  </r>
  <r>
    <x v="1"/>
    <x v="1"/>
    <n v="66"/>
    <n v="4"/>
    <s v="GPS71"/>
    <n v="400"/>
    <n v="0"/>
    <s v="ร้านที่2"/>
    <s v="ส***า  ส***ร้าง"/>
    <s v="จันทบุรี"/>
    <s v="-"/>
    <s v=""/>
    <s v="04/01/2026 15:59"/>
    <s v="-"/>
    <s v="J&amp;T COD"/>
    <s v="Tiktok"/>
    <s v="จ่ายทีหลัง / COD"/>
    <s v=""/>
    <s v="-"/>
    <s v="04/01/2026 16:00"/>
  </r>
  <r>
    <x v="2"/>
    <x v="2"/>
    <n v="68"/>
    <n v="2"/>
    <s v="GPS71"/>
    <n v="400"/>
    <n v="0"/>
    <s v="ร้านที่2"/>
    <s v="ส***า  ส***ร้าง"/>
    <s v="จันทบุรี"/>
    <s v="-"/>
    <s v=""/>
    <s v="04/01/2026 15:59"/>
    <s v="-"/>
    <s v="J&amp;T COD"/>
    <s v="Tiktok"/>
    <s v="จ่ายทีหลัง / COD"/>
    <s v=""/>
    <s v="-"/>
    <s v="04/01/2026 16:00"/>
  </r>
  <r>
    <x v="0"/>
    <x v="0"/>
    <n v="50"/>
    <n v="6"/>
    <s v="GPS71"/>
    <n v="400"/>
    <n v="0"/>
    <s v="ร้านที่2"/>
    <s v="ส***า  ส***ร้าง"/>
    <s v="จันทบุรี"/>
    <s v="-"/>
    <s v=""/>
    <s v="04/01/2026 15:59"/>
    <s v="-"/>
    <s v="J&amp;T COD"/>
    <s v="Tiktok"/>
    <s v="จ่ายทีหลัง / COD"/>
    <s v=""/>
    <s v="-"/>
    <s v="04/01/2026 16:00"/>
  </r>
  <r>
    <x v="0"/>
    <x v="0"/>
    <n v="33.333333333333336"/>
    <n v="3"/>
    <s v="GPS70"/>
    <n v="100"/>
    <n v="0"/>
    <s v="ร้านที่2"/>
    <s v="อ***ัย ฉ***าม"/>
    <s v="สมุทรปราการ"/>
    <s v="-"/>
    <s v=""/>
    <s v="04/01/2026 15:59"/>
    <s v="-"/>
    <s v="J&amp;T COD"/>
    <s v="Tiktok"/>
    <s v="จ่ายทีหลัง / COD"/>
    <s v=""/>
    <s v="-"/>
    <s v="04/01/2026 15:59"/>
  </r>
  <r>
    <x v="0"/>
    <x v="0"/>
    <n v="33.333333333333336"/>
    <n v="6"/>
    <s v="GPS69"/>
    <n v="270"/>
    <n v="0"/>
    <s v="ร้านที่2"/>
    <s v="เ******ย"/>
    <s v="****** บ้านนางาม ตำบล เรือง ตำบลเรือง อำเภอเมืองน่าน จังหวัดน่าน 55000"/>
    <s v="55000"/>
    <s v="77"/>
    <s v="04/01/2026 15:59"/>
    <s v="-"/>
    <s v="SPX Express"/>
    <s v="Shopee"/>
    <s v="shopee"/>
    <s v=""/>
    <s v="TH267626315450W"/>
    <s v="04/01/2026 15:59"/>
  </r>
  <r>
    <x v="0"/>
    <x v="0"/>
    <n v="50"/>
    <n v="6"/>
    <s v="GPS66"/>
    <n v="200"/>
    <n v="0"/>
    <s v="ร้านที่2"/>
    <s v="บ***รัตน"/>
    <s v="กรุงเทพมหานคร"/>
    <s v="-"/>
    <s v=""/>
    <s v="04/01/2026 15:54"/>
    <s v="-"/>
    <s v="J&amp;T COD"/>
    <s v="Tiktok"/>
    <s v="จ่ายทีหลัง / COD"/>
    <s v=""/>
    <s v="768949379413"/>
    <s v="04/01/2026 15:54"/>
  </r>
  <r>
    <x v="1"/>
    <x v="1"/>
    <n v="66"/>
    <n v="2"/>
    <s v="GPS65"/>
    <n v="107"/>
    <n v="7"/>
    <s v="ร้านที่2"/>
    <s v="ส***"/>
    <s v="กรุงเทพมหานคร"/>
    <s v="-"/>
    <s v=""/>
    <s v="04/01/2026 15:51"/>
    <s v="-"/>
    <s v="J&amp;T COD"/>
    <s v="Tiktok"/>
    <s v="จ่ายทีหลัง / COD"/>
    <s v=""/>
    <s v="-"/>
    <s v="04/01/2026 15:51"/>
  </r>
  <r>
    <x v="2"/>
    <x v="2"/>
    <n v="68"/>
    <n v="1"/>
    <s v="GPS65"/>
    <n v="107"/>
    <n v="7"/>
    <s v="ร้านที่2"/>
    <s v="ส***"/>
    <s v="กรุงเทพมหานคร"/>
    <s v="-"/>
    <s v=""/>
    <s v="04/01/2026 15:51"/>
    <s v="-"/>
    <s v="J&amp;T COD"/>
    <s v="Tiktok"/>
    <s v="จ่ายทีหลัง / COD"/>
    <s v=""/>
    <s v="-"/>
    <s v="04/01/2026 15:51"/>
  </r>
  <r>
    <x v="1"/>
    <x v="1"/>
    <n v="66"/>
    <n v="4"/>
    <s v="GPS64"/>
    <n v="200"/>
    <n v="0"/>
    <s v="ร้านที่2"/>
    <s v="เ***ลักษณ์"/>
    <s v="ปทุมธานี"/>
    <s v="-"/>
    <s v=""/>
    <s v="04/01/2026 15:50"/>
    <s v="-"/>
    <s v="J&amp;T COD"/>
    <s v="Tiktok"/>
    <s v="จ่ายทีหลัง / COD"/>
    <s v=""/>
    <s v="-"/>
    <s v="04/01/2026 15:50"/>
  </r>
  <r>
    <x v="2"/>
    <x v="2"/>
    <n v="68"/>
    <n v="2"/>
    <s v="GPS64"/>
    <n v="200"/>
    <n v="0"/>
    <s v="ร้านที่2"/>
    <s v="เ***ลักษณ์"/>
    <s v="ปทุมธานี"/>
    <s v="-"/>
    <s v=""/>
    <s v="04/01/2026 15:50"/>
    <s v="-"/>
    <s v="J&amp;T COD"/>
    <s v="Tiktok"/>
    <s v="จ่ายทีหลัง / COD"/>
    <s v=""/>
    <s v="-"/>
    <s v="04/01/2026 15:50"/>
  </r>
  <r>
    <x v="0"/>
    <x v="0"/>
    <n v="33.333333333333336"/>
    <n v="3"/>
    <s v="GPS63"/>
    <n v="100"/>
    <n v="0"/>
    <s v="ร้านที่2"/>
    <s v="พ***พย์ เ***จะโปะ"/>
    <s v="นครราชสีมา"/>
    <s v="-"/>
    <s v=""/>
    <s v="04/01/2026 15:49"/>
    <s v="-"/>
    <s v="J&amp;T COD"/>
    <s v="Tiktok"/>
    <s v="จ่ายทีหลัง / COD"/>
    <s v=""/>
    <s v="768909969505"/>
    <s v="04/01/2026 15:50"/>
  </r>
  <r>
    <x v="0"/>
    <x v="0"/>
    <n v="33.333333333333336"/>
    <n v="3"/>
    <s v="GPS62"/>
    <n v="100"/>
    <n v="0"/>
    <s v="ร้านที่2"/>
    <s v="ไ***กา อ***บาน"/>
    <s v="เทศบาลนครนครราชสีมา"/>
    <s v="-"/>
    <s v=""/>
    <s v="04/01/2026 15:49"/>
    <s v="-"/>
    <s v="J&amp;T Express"/>
    <s v="Tiktok"/>
    <s v="tiktok"/>
    <s v=""/>
    <s v="768943450413"/>
    <s v="04/01/2026 15:50"/>
  </r>
  <r>
    <x v="0"/>
    <x v="0"/>
    <n v="50"/>
    <n v="6"/>
    <s v="GPS61"/>
    <n v="200"/>
    <n v="0"/>
    <s v="ร้านที่2"/>
    <s v="น**"/>
    <s v="ชลบุรี"/>
    <s v="-"/>
    <s v=""/>
    <s v="04/01/2026 15:49"/>
    <s v="-"/>
    <s v="J&amp;T COD"/>
    <s v="Tiktok"/>
    <s v="จ่ายทีหลัง / COD"/>
    <s v=""/>
    <s v="768959642474"/>
    <s v="04/01/2026 15:49"/>
  </r>
  <r>
    <x v="0"/>
    <x v="0"/>
    <n v="33.333333333333336"/>
    <n v="6"/>
    <s v="GPS60"/>
    <n v="200"/>
    <n v="0"/>
    <s v="ร้านที่2"/>
    <s v="ว***า  ศ***ชียงขวาง"/>
    <s v="หนองคาย"/>
    <s v="-"/>
    <s v=""/>
    <s v="04/01/2026 15:49"/>
    <s v="-"/>
    <s v="J&amp;T Express"/>
    <s v="Tiktok"/>
    <s v="tiktok"/>
    <s v=""/>
    <s v="768918375433"/>
    <s v="04/01/2026 15:49"/>
  </r>
  <r>
    <x v="0"/>
    <x v="0"/>
    <n v="50"/>
    <n v="6"/>
    <s v="GPS59"/>
    <n v="200"/>
    <n v="0"/>
    <s v="ร้านที่2"/>
    <s v="ว***วิภา ว***วิชชาบรูณ์"/>
    <s v="นครปฐม"/>
    <s v="-"/>
    <s v=""/>
    <s v="04/01/2026 15:49"/>
    <s v="-"/>
    <s v="J&amp;T COD"/>
    <s v="Tiktok"/>
    <s v="จ่ายทีหลัง / COD"/>
    <s v=""/>
    <s v="768911172433"/>
    <s v="04/01/2026 15:49"/>
  </r>
  <r>
    <x v="1"/>
    <x v="1"/>
    <n v="66"/>
    <n v="8"/>
    <s v="GPS58"/>
    <n v="400"/>
    <n v="0"/>
    <s v="ร้านที่2"/>
    <s v="s***reeprai"/>
    <s v="สระแก้ว"/>
    <s v="-"/>
    <s v=""/>
    <s v="04/01/2026 15:50"/>
    <s v="-"/>
    <s v="J&amp;T Express"/>
    <s v="Tiktok"/>
    <s v="tiktok"/>
    <s v=""/>
    <s v="-"/>
    <s v="04/01/2026 15:48"/>
  </r>
  <r>
    <x v="2"/>
    <x v="2"/>
    <n v="68"/>
    <n v="4"/>
    <s v="GPS58"/>
    <n v="400"/>
    <n v="0"/>
    <s v="ร้านที่2"/>
    <s v="s***reeprai"/>
    <s v="สระแก้ว"/>
    <s v="-"/>
    <s v=""/>
    <s v="04/01/2026 15:50"/>
    <s v="-"/>
    <s v="J&amp;T Express"/>
    <s v="Tiktok"/>
    <s v="tiktok"/>
    <s v=""/>
    <s v="-"/>
    <s v="04/01/2026 15:48"/>
  </r>
  <r>
    <x v="9"/>
    <x v="11"/>
    <n v="139"/>
    <n v="2"/>
    <s v="GPS56"/>
    <n v="1001"/>
    <n v="0"/>
    <s v="ร้านที่2"/>
    <s v="ค***ม่บุญสม ป***ิม"/>
    <s v="พิจิตร"/>
    <s v="-"/>
    <s v=""/>
    <s v="04/01/2026 15:48"/>
    <s v="-"/>
    <s v="J&amp;T COD"/>
    <s v="Tiktok"/>
    <s v="จ่ายทีหลัง / COD"/>
    <s v=""/>
    <s v="-"/>
    <s v="04/01/2026 15:48"/>
  </r>
  <r>
    <x v="10"/>
    <x v="12"/>
    <n v="139"/>
    <n v="5"/>
    <s v="GPS56"/>
    <n v="1001"/>
    <n v="0"/>
    <s v="ร้านที่2"/>
    <s v="ค***ม่บุญสม ป***ิม"/>
    <s v="พิจิตร"/>
    <s v="-"/>
    <s v=""/>
    <s v="04/01/2026 15:48"/>
    <s v="-"/>
    <s v="J&amp;T COD"/>
    <s v="Tiktok"/>
    <s v="จ่ายทีหลัง / COD"/>
    <s v=""/>
    <s v="-"/>
    <s v="04/01/2026 15:48"/>
  </r>
  <r>
    <x v="5"/>
    <x v="5"/>
    <n v="139"/>
    <n v="4"/>
    <s v="GPS56"/>
    <n v="1001"/>
    <n v="0"/>
    <s v="ร้านที่2"/>
    <s v="ค***ม่บุญสม ป***ิม"/>
    <s v="พิจิตร"/>
    <s v="-"/>
    <s v=""/>
    <s v="04/01/2026 15:48"/>
    <s v="-"/>
    <s v="J&amp;T COD"/>
    <s v="Tiktok"/>
    <s v="จ่ายทีหลัง / COD"/>
    <s v=""/>
    <s v="-"/>
    <s v="04/01/2026 15:48"/>
  </r>
  <r>
    <x v="5"/>
    <x v="5"/>
    <n v="139"/>
    <n v="1"/>
    <s v="GPS55"/>
    <n v="182"/>
    <n v="0"/>
    <s v="ร้านที่2"/>
    <s v="ส***ราสังข์วิเศษ"/>
    <s v="ชลบุรี"/>
    <s v="-"/>
    <s v=""/>
    <s v="04/01/2026 15:48"/>
    <s v="-"/>
    <s v="J&amp;T COD"/>
    <s v="Tiktok"/>
    <s v="จ่ายทีหลัง / COD"/>
    <s v=""/>
    <s v="-"/>
    <s v="04/01/2026 15:48"/>
  </r>
  <r>
    <x v="9"/>
    <x v="11"/>
    <n v="139"/>
    <n v="1"/>
    <s v="GPS55"/>
    <n v="182"/>
    <n v="0"/>
    <s v="ร้านที่2"/>
    <s v="ส***ราสังข์วิเศษ"/>
    <s v="ชลบุรี"/>
    <s v="-"/>
    <s v=""/>
    <s v="04/01/2026 15:48"/>
    <s v="-"/>
    <s v="J&amp;T COD"/>
    <s v="Tiktok"/>
    <s v="จ่ายทีหลัง / COD"/>
    <s v=""/>
    <s v="-"/>
    <s v="04/01/2026 15:48"/>
  </r>
  <r>
    <x v="0"/>
    <x v="0"/>
    <n v="33.333333333333336"/>
    <n v="6"/>
    <s v="GPS54"/>
    <n v="200"/>
    <n v="0"/>
    <s v="ร้านที่2"/>
    <s v="ฟ***ส ท***ียรัตน์"/>
    <s v="ระยอง"/>
    <s v="-"/>
    <s v=""/>
    <s v="04/01/2026 15:47"/>
    <s v="-"/>
    <s v="J&amp;T COD"/>
    <s v="Tiktok"/>
    <s v="จ่ายทีหลัง / COD"/>
    <s v=""/>
    <s v="768930604352"/>
    <s v="04/01/2026 15:47"/>
  </r>
  <r>
    <x v="1"/>
    <x v="1"/>
    <n v="66"/>
    <n v="2"/>
    <s v="GPS52"/>
    <n v="100"/>
    <n v="0"/>
    <s v="ร้านที่2"/>
    <s v="น***บาพิมพ์ภาทร์"/>
    <s v="ร้อยเอ็ด"/>
    <s v="-"/>
    <s v=""/>
    <s v="04/01/2026 15:46"/>
    <s v="-"/>
    <s v="J&amp;T COD"/>
    <s v="Tiktok"/>
    <s v="จ่ายทีหลัง / COD"/>
    <s v=""/>
    <s v="-"/>
    <s v="04/01/2026 15:46"/>
  </r>
  <r>
    <x v="2"/>
    <x v="2"/>
    <n v="68"/>
    <n v="1"/>
    <s v="GPS52"/>
    <n v="100"/>
    <n v="0"/>
    <s v="ร้านที่2"/>
    <s v="น***บาพิมพ์ภาทร์"/>
    <s v="ร้อยเอ็ด"/>
    <s v="-"/>
    <s v=""/>
    <s v="04/01/2026 15:46"/>
    <s v="-"/>
    <s v="J&amp;T COD"/>
    <s v="Tiktok"/>
    <s v="จ่ายทีหลัง / COD"/>
    <s v=""/>
    <s v="-"/>
    <s v="04/01/2026 15:46"/>
  </r>
  <r>
    <x v="3"/>
    <x v="3"/>
    <n v="120"/>
    <n v="2"/>
    <s v="GPS50"/>
    <n v="178"/>
    <n v="0"/>
    <s v="ร้านที่2"/>
    <s v="ว***ิสาข์ ท***ะวัลย์"/>
    <s v="จังหวัดสมุทรปราการ"/>
    <s v="-"/>
    <s v=""/>
    <s v="04/01/2026 15:44"/>
    <s v="-"/>
    <s v="Flash Express Thailand"/>
    <s v="Tiktok"/>
    <s v="tiktok"/>
    <s v=""/>
    <s v="THT02032CR2NJ5Z"/>
    <s v="04/01/2026 15:44"/>
  </r>
  <r>
    <x v="1"/>
    <x v="1"/>
    <n v="33"/>
    <n v="10"/>
    <s v="GPS49"/>
    <n v="660"/>
    <n v="0"/>
    <s v="ร้านที่2"/>
    <s v="อ***า ง***สำอางค์"/>
    <s v="กาญจนบุรี"/>
    <s v="-"/>
    <s v=""/>
    <s v="04/01/2026 15:54"/>
    <s v="-"/>
    <s v="J&amp;T Express"/>
    <s v="Tiktok"/>
    <s v="tiktok"/>
    <s v=""/>
    <s v="-"/>
    <s v="04/01/2026 15:43"/>
  </r>
  <r>
    <x v="2"/>
    <x v="2"/>
    <n v="33"/>
    <n v="10"/>
    <s v="GPS49"/>
    <n v="660"/>
    <n v="0"/>
    <s v="ร้านที่2"/>
    <s v="อ***า ง***สำอางค์"/>
    <s v="กาญจนบุรี"/>
    <s v="-"/>
    <s v=""/>
    <s v="04/01/2026 15:54"/>
    <s v="-"/>
    <s v="J&amp;T Express"/>
    <s v="Tiktok"/>
    <s v="tiktok"/>
    <s v=""/>
    <s v="-"/>
    <s v="04/01/2026 15:43"/>
  </r>
  <r>
    <x v="0"/>
    <x v="0"/>
    <n v="50"/>
    <n v="6"/>
    <s v="GPS48"/>
    <n v="200"/>
    <n v="0"/>
    <s v="ร้านที่2"/>
    <s v="ว*** ห***พุทธศีล"/>
    <s v="นนทบุรี"/>
    <s v="-"/>
    <s v=""/>
    <s v="04/01/2026 15:43"/>
    <s v="-"/>
    <s v="J&amp;T COD"/>
    <s v="Tiktok"/>
    <s v="จ่ายทีหลัง / COD"/>
    <s v=""/>
    <s v="-"/>
    <s v="04/01/2026 15:43"/>
  </r>
  <r>
    <x v="0"/>
    <x v="0"/>
    <n v="33.333333333333336"/>
    <n v="3"/>
    <s v="GPS47"/>
    <n v="100"/>
    <n v="0"/>
    <s v="ร้านที่2"/>
    <s v="น***ร ก***สนา"/>
    <s v="พะเยา"/>
    <s v="-"/>
    <s v=""/>
    <s v="04/01/2026 15:41"/>
    <s v="-"/>
    <s v="J&amp;T COD"/>
    <s v="Tiktok"/>
    <s v="จ่ายทีหลัง / COD"/>
    <s v=""/>
    <s v="768994844413"/>
    <s v="04/01/2026 15:41"/>
  </r>
  <r>
    <x v="3"/>
    <x v="3"/>
    <n v="66.333333333333329"/>
    <n v="3"/>
    <s v="GPS46"/>
    <n v="220"/>
    <n v="0"/>
    <s v="ร้านที่4"/>
    <s v="ส***"/>
    <s v="กรุงเทพมหานคร"/>
    <s v="-"/>
    <s v=""/>
    <s v="04/01/2026 15:41"/>
    <s v="-"/>
    <s v="J&amp;T COD"/>
    <s v="Tiktok"/>
    <s v="จ่ายทีหลัง / COD"/>
    <s v=""/>
    <s v="768970461350"/>
    <s v="04/01/2026 15:41"/>
  </r>
  <r>
    <x v="0"/>
    <x v="0"/>
    <n v="50"/>
    <n v="6"/>
    <s v="GPS45"/>
    <n v="200"/>
    <n v="0"/>
    <s v="ร้านที่2"/>
    <s v="น***บาพิมพ์ภาทร์"/>
    <s v="ร้อยเอ็ด"/>
    <s v="-"/>
    <s v=""/>
    <s v="04/01/2026 15:40"/>
    <s v="-"/>
    <s v="J&amp;T COD"/>
    <s v="Tiktok"/>
    <s v="จ่ายทีหลัง / COD"/>
    <s v=""/>
    <s v="768935934325"/>
    <s v="04/01/2026 15:40"/>
  </r>
  <r>
    <x v="0"/>
    <x v="0"/>
    <n v="33.333333333333336"/>
    <n v="6"/>
    <s v="GPS42"/>
    <n v="200"/>
    <n v="0"/>
    <s v="ร้านที่2"/>
    <s v="ว***รัตน์ อ***ฤทธิ์"/>
    <s v="นครศรีธรรมราช"/>
    <s v="-"/>
    <s v=""/>
    <s v="04/01/2026 15:38"/>
    <s v="-"/>
    <s v="J&amp;T COD"/>
    <s v="Tiktok"/>
    <s v="จ่ายทีหลัง / COD"/>
    <s v=""/>
    <s v="768903721386"/>
    <s v="04/01/2026 15:38"/>
  </r>
  <r>
    <x v="0"/>
    <x v="0"/>
    <n v="33.333333333333336"/>
    <n v="3"/>
    <s v="GPS41"/>
    <n v="100"/>
    <n v="0"/>
    <s v="ร้านที่2"/>
    <s v="น***าวชวนชม ว***งห์"/>
    <s v="มหาสารคาม"/>
    <s v="-"/>
    <s v=""/>
    <s v="04/01/2026 15:35"/>
    <s v="-"/>
    <s v="J&amp;T Express"/>
    <s v="Tiktok"/>
    <s v="tiktok"/>
    <s v=""/>
    <s v="-"/>
    <s v="04/01/2026 15:35"/>
  </r>
  <r>
    <x v="3"/>
    <x v="3"/>
    <n v="66.333333333333329"/>
    <n v="3"/>
    <s v="GPS39"/>
    <n v="240"/>
    <n v="0"/>
    <s v="ร้านที่1"/>
    <s v="พ******ง"/>
    <s v="******ชวิถี  แขวงทุ่งพญาไท แขวงทุ่งพญาไท เขตราชเทวี จังหวัดกรุงเทพมหานคร 10400"/>
    <s v="10400"/>
    <s v="80"/>
    <s v="04/01/2026 15:31"/>
    <s v="-"/>
    <s v="SPX Express"/>
    <s v="Shopee"/>
    <s v="shopee"/>
    <s v=""/>
    <s v="TH2642825210126"/>
    <s v="04/01/2026 15:31"/>
  </r>
  <r>
    <x v="0"/>
    <x v="0"/>
    <n v="50"/>
    <n v="6"/>
    <s v="GPS38"/>
    <n v="200"/>
    <n v="0"/>
    <s v="ร้านที่2"/>
    <s v="ส***รัตน์ น***มร"/>
    <s v="อ่างทอง"/>
    <s v="-"/>
    <s v=""/>
    <s v="04/01/2026 15:31"/>
    <s v="-"/>
    <s v="J&amp;T Express"/>
    <s v="Tiktok"/>
    <s v="tiktok"/>
    <s v=""/>
    <s v="768918609362"/>
    <s v="04/01/2026 15:31"/>
  </r>
  <r>
    <x v="11"/>
    <x v="13"/>
    <n v="35"/>
    <n v="8"/>
    <s v="GPS33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04/01/2026 15:50"/>
    <s v="-"/>
    <s v="SPX Express"/>
    <s v="Shopee"/>
    <s v="shopee"/>
    <s v=""/>
    <s v="TH2649113855048"/>
    <s v="04/01/2026 15:20"/>
  </r>
  <r>
    <x v="0"/>
    <x v="0"/>
    <n v="50"/>
    <n v="6"/>
    <s v="GPS32"/>
    <n v="200"/>
    <n v="0"/>
    <s v="ร้านที่2"/>
    <s v="น***ภา  ล***ติ"/>
    <s v="สกลนคร"/>
    <s v="-"/>
    <s v=""/>
    <s v="04/01/2026 15:16"/>
    <s v="-"/>
    <s v="J&amp;T COD"/>
    <s v="Tiktok"/>
    <s v="จ่ายทีหลัง / COD"/>
    <s v=""/>
    <s v="768925722364"/>
    <s v="04/01/2026 15:17"/>
  </r>
  <r>
    <x v="1"/>
    <x v="1"/>
    <n v="66"/>
    <n v="2"/>
    <s v="GPS31"/>
    <n v="100"/>
    <n v="0"/>
    <s v="ร้านที่2"/>
    <s v="ด***ข บ***เสมียน"/>
    <s v="ระยอง"/>
    <s v="-"/>
    <s v=""/>
    <s v="04/01/2026 15:17"/>
    <s v="-"/>
    <s v="J&amp;T Express"/>
    <s v="Tiktok"/>
    <s v="tiktok"/>
    <s v=""/>
    <s v="-"/>
    <s v="04/01/2026 15:16"/>
  </r>
  <r>
    <x v="2"/>
    <x v="2"/>
    <n v="68"/>
    <n v="1"/>
    <s v="GPS31"/>
    <n v="100"/>
    <n v="0"/>
    <s v="ร้านที่2"/>
    <s v="ด***ข บ***เสมียน"/>
    <s v="ระยอง"/>
    <s v="-"/>
    <s v=""/>
    <s v="04/01/2026 15:17"/>
    <s v="-"/>
    <s v="J&amp;T Express"/>
    <s v="Tiktok"/>
    <s v="tiktok"/>
    <s v=""/>
    <s v="-"/>
    <s v="04/01/2026 15:16"/>
  </r>
  <r>
    <x v="0"/>
    <x v="0"/>
    <n v="33.333333333333336"/>
    <n v="3"/>
    <s v="GPS30"/>
    <n v="100"/>
    <n v="0"/>
    <s v="ร้านที่2"/>
    <s v="จ***ันธ์ ว***ศรณี"/>
    <s v="กรุงเทพฯ"/>
    <s v="-"/>
    <s v=""/>
    <s v="04/01/2026 15:14"/>
    <s v="-"/>
    <s v="J&amp;T COD"/>
    <s v="Tiktok"/>
    <s v="จ่ายทีหลัง / COD"/>
    <s v=""/>
    <s v="768917233501"/>
    <s v="04/01/2026 15:14"/>
  </r>
  <r>
    <x v="0"/>
    <x v="0"/>
    <n v="33.333333333333336"/>
    <n v="3"/>
    <s v="GPS29"/>
    <n v="100"/>
    <n v="0"/>
    <s v="ร้านที่2"/>
    <s v="น***สร แ***รัตนศักเิ์"/>
    <s v="สมุทรสาคร"/>
    <s v="-"/>
    <s v=""/>
    <s v="04/01/2026 15:14"/>
    <s v="-"/>
    <s v="J&amp;T COD"/>
    <s v="Tiktok"/>
    <s v="จ่ายทีหลัง / COD"/>
    <s v=""/>
    <s v="768966953484"/>
    <s v="04/01/2026 15:14"/>
  </r>
  <r>
    <x v="7"/>
    <x v="8"/>
    <n v="15"/>
    <n v="1"/>
    <s v="GPS27"/>
    <n v="25"/>
    <n v="10"/>
    <s v="ร้านที่2"/>
    <s v="ณ******ม"/>
    <s v="******ม้น , เลขที่ 545 , ถนน สรรพวุธ แขวงบางนาใต้ เขตบางนา จังหวัดกรุงเทพมหานคร 10260"/>
    <s v="10260"/>
    <s v="20"/>
    <s v="04/01/2026 15:14"/>
    <s v="-"/>
    <s v="SPX Express"/>
    <s v="Shopee"/>
    <s v="shopee"/>
    <s v=""/>
    <s v="TH2645339090116"/>
    <s v="04/01/2026 15:14"/>
  </r>
  <r>
    <x v="0"/>
    <x v="0"/>
    <n v="33.333333333333336"/>
    <n v="3"/>
    <s v="GPS26"/>
    <n v="135"/>
    <n v="0"/>
    <s v="ร้านที่2"/>
    <s v="ว******ม"/>
    <s v="******, ตำบล หนองขาม, อำเภอศรีราชา ชั้น2(ห้อง14) ตำบลหนองขาม อำเภอศรีราชา จังหวัดชลบุรี 20230"/>
    <s v="20230"/>
    <s v="98"/>
    <s v="04/01/2026 15:12"/>
    <s v="-"/>
    <s v="SPX Express"/>
    <s v="Shopee"/>
    <s v="shopee"/>
    <s v=""/>
    <s v="TH2677604595223"/>
    <s v="04/01/2026 15:12"/>
  </r>
  <r>
    <x v="3"/>
    <x v="3"/>
    <n v="120"/>
    <n v="2"/>
    <s v="GPS25"/>
    <n v="170"/>
    <n v="0"/>
    <s v="ร้านที่2"/>
    <s v="อ***ใจ ก***าบอ่ำ"/>
    <s v="ชลบุรี"/>
    <s v="-"/>
    <s v=""/>
    <s v="04/01/2026 15:12"/>
    <s v="-"/>
    <s v="J&amp;T Express"/>
    <s v="Tiktok"/>
    <s v="tiktok"/>
    <s v=""/>
    <s v="768922250401"/>
    <s v="04/01/2026 15:12"/>
  </r>
  <r>
    <x v="0"/>
    <x v="0"/>
    <n v="50"/>
    <n v="6"/>
    <s v="GPS24"/>
    <n v="208"/>
    <n v="8"/>
    <s v="ร้านที่2"/>
    <s v="J***en r***rt"/>
    <s v="พังงา"/>
    <s v="-"/>
    <s v=""/>
    <s v="04/01/2026 15:11"/>
    <s v="-"/>
    <s v="J&amp;T Express"/>
    <s v="Tiktok"/>
    <s v="tiktok"/>
    <s v=""/>
    <s v="-"/>
    <s v="04/01/2026 15:11"/>
  </r>
  <r>
    <x v="0"/>
    <x v="0"/>
    <n v="33.333333333333336"/>
    <n v="3"/>
    <s v="GPS23"/>
    <n v="100"/>
    <n v="0"/>
    <s v="ร้านที่2"/>
    <s v="ป***ปุ้ย"/>
    <s v="สมุทรปราการ"/>
    <s v="-"/>
    <s v=""/>
    <s v="04/01/2026 15:10"/>
    <s v="-"/>
    <s v="Flash Express Thailand COD"/>
    <s v="Tiktok"/>
    <s v="จ่ายทีหลัง / COD"/>
    <s v=""/>
    <s v="THT02032CNU8T8Z"/>
    <s v="04/01/2026 15:10"/>
  </r>
  <r>
    <x v="3"/>
    <x v="3"/>
    <n v="120"/>
    <n v="2"/>
    <s v="GPS22"/>
    <n v="170"/>
    <n v="0"/>
    <s v="ร้านที่2"/>
    <s v="ส***ดา ศ***ะโร"/>
    <s v="สงขลา"/>
    <s v="-"/>
    <s v=""/>
    <s v="04/01/2026 15:10"/>
    <s v="-"/>
    <s v="J&amp;T COD"/>
    <s v="Tiktok"/>
    <s v="จ่ายทีหลัง / COD"/>
    <s v=""/>
    <s v="768959236360"/>
    <s v="04/01/2026 15:10"/>
  </r>
  <r>
    <x v="3"/>
    <x v="3"/>
    <n v="66.333333333333329"/>
    <n v="6"/>
    <s v="GPS21"/>
    <n v="500"/>
    <n v="0"/>
    <s v="ร้านที่2"/>
    <s v="ร***ี น***ลป์ธนสาร"/>
    <s v="อ่างทอง"/>
    <s v="-"/>
    <s v=""/>
    <s v="04/01/2026 15:07"/>
    <s v="-"/>
    <s v="J&amp;T COD"/>
    <s v="Tiktok"/>
    <s v="จ่ายทีหลัง / COD"/>
    <s v=""/>
    <s v="768923879334"/>
    <s v="04/01/2026 15:07"/>
  </r>
  <r>
    <x v="12"/>
    <x v="14"/>
    <n v="120"/>
    <n v="2"/>
    <s v="GPS20"/>
    <n v="170"/>
    <n v="0"/>
    <s v="ร้านที่2"/>
    <s v="ร***ง ฤ***สน"/>
    <s v="ชลบุรี"/>
    <s v="-"/>
    <s v=""/>
    <s v="04/01/2026 15:05"/>
    <s v="-"/>
    <s v="J&amp;T Express"/>
    <s v="Tiktok"/>
    <s v="tiktok"/>
    <s v=""/>
    <s v="768984779334"/>
    <s v="04/01/2026 15:05"/>
  </r>
  <r>
    <x v="12"/>
    <x v="14"/>
    <n v="120"/>
    <n v="2"/>
    <s v="GPS19"/>
    <n v="170"/>
    <n v="0"/>
    <s v="ร้านที่2"/>
    <s v="ต**"/>
    <s v="ชัยภูมิ"/>
    <s v="-"/>
    <s v=""/>
    <s v="04/01/2026 15:04"/>
    <s v="-"/>
    <s v="J&amp;T COD"/>
    <s v="Tiktok"/>
    <s v="จ่ายทีหลัง / COD"/>
    <s v=""/>
    <s v="768976176323"/>
    <s v="04/01/2026 15:04"/>
  </r>
  <r>
    <x v="12"/>
    <x v="14"/>
    <n v="120"/>
    <n v="1"/>
    <s v="GPS18"/>
    <n v="85"/>
    <n v="0"/>
    <s v="ร้านที่2"/>
    <s v="บ***อด ว***ฉัตรเพชร"/>
    <s v="เพชรบูรณ์"/>
    <s v="-"/>
    <s v=""/>
    <s v="04/01/2026 15:04"/>
    <s v="-"/>
    <s v="J&amp;T Express"/>
    <s v="Tiktok"/>
    <s v="tiktok"/>
    <s v=""/>
    <s v="768964846392"/>
    <s v="04/01/2026 15:04"/>
  </r>
  <r>
    <x v="6"/>
    <x v="7"/>
    <n v="10"/>
    <n v="10"/>
    <s v="GPS16"/>
    <n v="99.99"/>
    <n v="0"/>
    <s v="ร้านที่2"/>
    <s v="T***mo"/>
    <s v="กระบี่"/>
    <s v="-"/>
    <s v=""/>
    <s v="04/01/2026 15:02"/>
    <s v="-"/>
    <s v="J&amp;T COD"/>
    <s v="Tiktok"/>
    <s v="จ่ายทีหลัง / COD"/>
    <s v=""/>
    <s v="768915177343"/>
    <s v="04/01/2026 15:02"/>
  </r>
  <r>
    <x v="1"/>
    <x v="1"/>
    <n v="66"/>
    <n v="2"/>
    <s v="GPS15"/>
    <n v="138"/>
    <n v="38"/>
    <s v="ร้านที่2"/>
    <s v="น***ุญทัน ท***รีรัก"/>
    <s v="อุดรธานี"/>
    <s v="-"/>
    <s v=""/>
    <s v="04/01/2026 15:02"/>
    <s v="-"/>
    <s v="J&amp;T Express"/>
    <s v="Tiktok"/>
    <s v="tiktok"/>
    <s v=""/>
    <s v="-"/>
    <s v="04/01/2026 15:02"/>
  </r>
  <r>
    <x v="2"/>
    <x v="2"/>
    <n v="68"/>
    <n v="1"/>
    <s v="GPS15"/>
    <n v="138"/>
    <n v="38"/>
    <s v="ร้านที่2"/>
    <s v="น***ุญทัน ท***รีรัก"/>
    <s v="อุดรธานี"/>
    <s v="-"/>
    <s v=""/>
    <s v="04/01/2026 15:02"/>
    <s v="-"/>
    <s v="J&amp;T Express"/>
    <s v="Tiktok"/>
    <s v="tiktok"/>
    <s v=""/>
    <s v="-"/>
    <s v="04/01/2026 15:02"/>
  </r>
  <r>
    <x v="0"/>
    <x v="0"/>
    <n v="40"/>
    <n v="10"/>
    <s v="GPS14"/>
    <n v="330"/>
    <n v="0"/>
    <s v="ร้านที่2"/>
    <s v="แ** ส***รัตน์"/>
    <s v="นครราชสีมา"/>
    <s v="-"/>
    <s v=""/>
    <s v="04/01/2026 15:02"/>
    <s v="-"/>
    <s v="J&amp;T Express"/>
    <s v="Tiktok"/>
    <s v="tiktok"/>
    <s v=""/>
    <s v="768941946415"/>
    <s v="04/01/2026 15:02"/>
  </r>
  <r>
    <x v="0"/>
    <x v="0"/>
    <n v="33.333333333333336"/>
    <n v="3"/>
    <s v="GPS13"/>
    <n v="100"/>
    <n v="0"/>
    <s v="ร้านที่2"/>
    <s v="ว***ภา บ***ธสง"/>
    <s v="นครราชสีมา"/>
    <s v="-"/>
    <s v=""/>
    <s v="04/01/2026 14:57"/>
    <s v="-"/>
    <s v="J&amp;T Express"/>
    <s v="Tiktok"/>
    <s v="tiktok"/>
    <s v=""/>
    <s v="-"/>
    <s v="04/01/2026 14:57"/>
  </r>
  <r>
    <x v="7"/>
    <x v="8"/>
    <n v="15"/>
    <n v="5"/>
    <s v="GPS12"/>
    <n v="142"/>
    <n v="67"/>
    <s v="ร้านที่2"/>
    <s v="น******จ"/>
    <s v="******มู่ที่ 4, ถนน ท่าล้อ-ห้วยเป้ง, ตำบลบ้านเป้า, อำเภอเมืองลำปาง ตำบลบ้านเป้า อำเภอเมืองลำปาง จังหวัดลำปาง 52000"/>
    <s v="52000"/>
    <s v="75"/>
    <s v="04/01/2026 15:26"/>
    <s v="-"/>
    <s v="SPX Express"/>
    <s v="Shopee"/>
    <s v="shopee"/>
    <s v=""/>
    <s v="TH262963994273Z"/>
    <s v="04/01/2026 14:56"/>
  </r>
  <r>
    <x v="1"/>
    <x v="1"/>
    <n v="66"/>
    <n v="2"/>
    <s v="GPS11"/>
    <n v="100"/>
    <n v="0"/>
    <s v="ร้านที่2"/>
    <s v="บ***อม ม***ญ"/>
    <s v="น่าน"/>
    <s v="-"/>
    <s v=""/>
    <s v="04/01/2026 14:55"/>
    <s v="-"/>
    <s v="J&amp;T Express"/>
    <s v="Tiktok"/>
    <s v="tiktok"/>
    <s v=""/>
    <s v="-"/>
    <s v="04/01/2026 14:55"/>
  </r>
  <r>
    <x v="2"/>
    <x v="2"/>
    <n v="68"/>
    <n v="1"/>
    <s v="GPS11"/>
    <n v="100"/>
    <n v="0"/>
    <s v="ร้านที่2"/>
    <s v="บ***อม ม***ญ"/>
    <s v="น่าน"/>
    <s v="-"/>
    <s v=""/>
    <s v="04/01/2026 14:55"/>
    <s v="-"/>
    <s v="J&amp;T Express"/>
    <s v="Tiktok"/>
    <s v="tiktok"/>
    <s v=""/>
    <s v="-"/>
    <s v="04/01/2026 14:55"/>
  </r>
  <r>
    <x v="0"/>
    <x v="0"/>
    <n v="40"/>
    <n v="10"/>
    <s v="GPS10"/>
    <n v="350"/>
    <n v="0"/>
    <s v="ร้านที่4"/>
    <s v="ว***ดา ฤ***์ชื่นชม"/>
    <s v="กรุงเทพฯ"/>
    <s v="-"/>
    <s v=""/>
    <s v="04/01/2026 14:54"/>
    <s v="-"/>
    <s v="J&amp;T Express"/>
    <s v="Tiktok"/>
    <s v="tiktok"/>
    <s v=""/>
    <s v="768947930505"/>
    <s v="04/01/2026 14:54"/>
  </r>
  <r>
    <x v="1"/>
    <x v="1"/>
    <n v="66"/>
    <n v="10"/>
    <s v="GPS9"/>
    <n v="500"/>
    <n v="0"/>
    <s v="ร้านที่2"/>
    <s v="ว***ดา ฤ***์ชื่นชม"/>
    <s v="กรุงเทพฯ"/>
    <s v="-"/>
    <s v=""/>
    <s v="04/01/2026 14:52"/>
    <s v="-"/>
    <s v="J&amp;T Express"/>
    <s v="Tiktok"/>
    <s v="tiktok"/>
    <s v=""/>
    <s v="768815284963"/>
    <s v="04/01/2026 14:51"/>
  </r>
  <r>
    <x v="2"/>
    <x v="2"/>
    <n v="68"/>
    <n v="5"/>
    <s v="GPS9"/>
    <n v="500"/>
    <n v="0"/>
    <s v="ร้านที่2"/>
    <s v="ว***ดา ฤ***์ชื่นชม"/>
    <s v="กรุงเทพฯ"/>
    <s v="-"/>
    <s v=""/>
    <s v="04/01/2026 14:52"/>
    <s v="-"/>
    <s v="J&amp;T Express"/>
    <s v="Tiktok"/>
    <s v="tiktok"/>
    <s v=""/>
    <s v="768815284963"/>
    <s v="04/01/2026 14:51"/>
  </r>
  <r>
    <x v="1"/>
    <x v="1"/>
    <n v="66"/>
    <n v="2"/>
    <s v="GPS8"/>
    <n v="300"/>
    <n v="0"/>
    <s v="ร้านที่2"/>
    <s v="น***เจมส์"/>
    <s v="พระนครศรีอยุธยา"/>
    <s v="-"/>
    <s v=""/>
    <s v="04/01/2026 14:50"/>
    <s v="-"/>
    <s v="J&amp;T Express"/>
    <s v="Tiktok"/>
    <s v="tiktok"/>
    <s v=""/>
    <s v="768857270974"/>
    <s v="04/01/2026 14:50"/>
  </r>
  <r>
    <x v="2"/>
    <x v="2"/>
    <n v="68"/>
    <n v="1"/>
    <s v="GPS8"/>
    <n v="300"/>
    <n v="0"/>
    <s v="ร้านที่2"/>
    <s v="น***เจมส์"/>
    <s v="พระนครศรีอยุธยา"/>
    <s v="-"/>
    <s v=""/>
    <s v="04/01/2026 14:50"/>
    <s v="-"/>
    <s v="J&amp;T Express"/>
    <s v="Tiktok"/>
    <s v="tiktok"/>
    <s v=""/>
    <s v="768857270974"/>
    <s v="04/01/2026 14:50"/>
  </r>
  <r>
    <x v="0"/>
    <x v="0"/>
    <n v="50"/>
    <n v="6"/>
    <s v="GPS8"/>
    <n v="300"/>
    <n v="0"/>
    <s v="ร้านที่2"/>
    <s v="น***เจมส์"/>
    <s v="พระนครศรีอยุธยา"/>
    <s v="-"/>
    <s v=""/>
    <s v="04/01/2026 14:50"/>
    <s v="-"/>
    <s v="J&amp;T Express"/>
    <s v="Tiktok"/>
    <s v="tiktok"/>
    <s v=""/>
    <s v="768857270974"/>
    <s v="04/01/2026 14:50"/>
  </r>
  <r>
    <x v="0"/>
    <x v="0"/>
    <n v="50"/>
    <n v="6"/>
    <s v="GPS7"/>
    <n v="200"/>
    <n v="0"/>
    <s v="ร้านที่2"/>
    <s v="น***นภาภรณ์ บ***ื่น"/>
    <s v="นครสวรรค์"/>
    <s v="-"/>
    <s v=""/>
    <s v="04/01/2026 14:48"/>
    <s v="-"/>
    <s v="J&amp;T COD"/>
    <s v="Tiktok"/>
    <s v="จ่ายทีหลัง / COD"/>
    <s v=""/>
    <s v="768891277910"/>
    <s v="04/01/2026 14:48"/>
  </r>
  <r>
    <x v="0"/>
    <x v="0"/>
    <n v="33.333333333333336"/>
    <n v="3"/>
    <s v="GPS6"/>
    <n v="100"/>
    <n v="0"/>
    <s v="ร้านที่2"/>
    <s v="ม***นี ส***รเสถียรเลิศ"/>
    <s v="กรุงเทพฯ"/>
    <s v="-"/>
    <s v=""/>
    <s v="04/01/2026 14:48"/>
    <s v="-"/>
    <s v="J&amp;T Express"/>
    <s v="Tiktok"/>
    <s v="tiktok"/>
    <s v=""/>
    <s v="768805078974"/>
    <s v="04/01/2026 14:48"/>
  </r>
  <r>
    <x v="1"/>
    <x v="1"/>
    <n v="66"/>
    <n v="2"/>
    <s v="GPS5"/>
    <n v="100"/>
    <n v="0"/>
    <s v="ร้านที่2"/>
    <s v="ณ***ิรา"/>
    <s v="เทศบาลนครนครราชสีมา"/>
    <s v="-"/>
    <s v=""/>
    <s v="04/01/2026 14:46"/>
    <s v="-"/>
    <s v="J&amp;T COD"/>
    <s v="Tiktok"/>
    <s v="จ่ายทีหลัง / COD"/>
    <s v=""/>
    <s v="768937504075"/>
    <s v="04/01/2026 14:46"/>
  </r>
  <r>
    <x v="2"/>
    <x v="2"/>
    <n v="68"/>
    <n v="1"/>
    <s v="GPS5"/>
    <n v="100"/>
    <n v="0"/>
    <s v="ร้านที่2"/>
    <s v="ณ***ิรา"/>
    <s v="เทศบาลนครนครราชสีมา"/>
    <s v="-"/>
    <s v=""/>
    <s v="04/01/2026 14:46"/>
    <s v="-"/>
    <s v="J&amp;T COD"/>
    <s v="Tiktok"/>
    <s v="จ่ายทีหลัง / COD"/>
    <s v=""/>
    <s v="768937504075"/>
    <s v="04/01/2026 14:46"/>
  </r>
  <r>
    <x v="1"/>
    <x v="1"/>
    <n v="33"/>
    <n v="5"/>
    <s v="GPS4"/>
    <n v="330"/>
    <n v="0"/>
    <s v="ร้านที่2"/>
    <s v="n***yaow 1***"/>
    <s v="ปทุมธานี"/>
    <s v="-"/>
    <s v=""/>
    <s v="04/01/2026 14:44"/>
    <s v="-"/>
    <s v="J&amp;T COD"/>
    <s v="Tiktok"/>
    <s v="จ่ายทีหลัง / COD"/>
    <s v=""/>
    <s v="768923711043"/>
    <s v="04/01/2026 14:45"/>
  </r>
  <r>
    <x v="2"/>
    <x v="2"/>
    <n v="33"/>
    <n v="5"/>
    <s v="GPS4"/>
    <n v="330"/>
    <n v="0"/>
    <s v="ร้านที่2"/>
    <s v="n***yaow 1***"/>
    <s v="ปทุมธานี"/>
    <s v="-"/>
    <s v=""/>
    <s v="04/01/2026 14:44"/>
    <s v="-"/>
    <s v="J&amp;T COD"/>
    <s v="Tiktok"/>
    <s v="จ่ายทีหลัง / COD"/>
    <s v=""/>
    <s v="768923711043"/>
    <s v="04/01/2026 14:44"/>
  </r>
  <r>
    <x v="3"/>
    <x v="3"/>
    <n v="120"/>
    <n v="1"/>
    <s v="GPS3"/>
    <n v="100"/>
    <n v="0"/>
    <s v="ร้านที่2"/>
    <s v="ว***ี เ***หุ่น"/>
    <s v="ปทุมธานี"/>
    <s v="-"/>
    <s v=""/>
    <s v="04/01/2026 14:42"/>
    <s v="-"/>
    <s v="J&amp;T COD"/>
    <s v="Tiktok"/>
    <s v="จ่ายทีหลัง / COD"/>
    <s v=""/>
    <s v="768882265970"/>
    <s v="04/01/2026 14:42"/>
  </r>
  <r>
    <x v="1"/>
    <x v="1"/>
    <n v="66"/>
    <n v="6"/>
    <s v="GPS2"/>
    <n v="300"/>
    <n v="0"/>
    <s v="ร้านที่2"/>
    <s v="โ***มา  แ***ว่าง"/>
    <s v="ลำปาง"/>
    <s v="-"/>
    <s v=""/>
    <s v="04/01/2026 14:42"/>
    <s v="-"/>
    <s v="J&amp;T COD"/>
    <s v="Tiktok"/>
    <s v="จ่ายทีหลัง / COD"/>
    <s v=""/>
    <s v="768884086946"/>
    <s v="04/01/2026 14:42"/>
  </r>
  <r>
    <x v="2"/>
    <x v="2"/>
    <n v="68"/>
    <n v="3"/>
    <s v="GPS2"/>
    <n v="300"/>
    <n v="0"/>
    <s v="ร้านที่2"/>
    <s v="โ***มา  แ***ว่าง"/>
    <s v="ลำปาง"/>
    <s v="-"/>
    <s v=""/>
    <s v="04/01/2026 14:42"/>
    <s v="-"/>
    <s v="J&amp;T COD"/>
    <s v="Tiktok"/>
    <s v="จ่ายทีหลัง / COD"/>
    <s v=""/>
    <s v="768884086946"/>
    <s v="04/01/2026 14:42"/>
  </r>
  <r>
    <x v="0"/>
    <x v="0"/>
    <n v="50"/>
    <n v="6"/>
    <s v="GPS1"/>
    <n v="200"/>
    <n v="0"/>
    <s v="ร้านที่2"/>
    <s v="ช***ุช  แ***งิน"/>
    <s v="กรุงเทพฯ"/>
    <s v="-"/>
    <s v=""/>
    <s v="04/01/2026 14:41"/>
    <s v="-"/>
    <s v="J&amp;T COD"/>
    <s v="Tiktok"/>
    <s v="จ่ายทีหลัง / COD"/>
    <s v=""/>
    <s v="768806591932"/>
    <s v="04/01/2026 14:42"/>
  </r>
  <r>
    <x v="3"/>
    <x v="3"/>
    <n v="69.900000000000006"/>
    <n v="10"/>
    <s v="GPR98"/>
    <n v="877"/>
    <n v="77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04/01/2026 15:06"/>
    <s v="-"/>
    <s v="SPX Express"/>
    <s v="Shopee"/>
    <s v="shopee"/>
    <s v=""/>
    <s v="TH2657749629811"/>
    <s v="04/01/2026 14:36"/>
  </r>
  <r>
    <x v="1"/>
    <x v="1"/>
    <n v="66"/>
    <n v="2"/>
    <s v="GPR97"/>
    <n v="100"/>
    <n v="0"/>
    <s v="ร้านที่2"/>
    <s v="ส***ง ค***ปา"/>
    <s v="ศรีสะเกษ"/>
    <s v="-"/>
    <s v=""/>
    <s v="04/01/2026 14:36"/>
    <s v="-"/>
    <s v="J&amp;T COD"/>
    <s v="Tiktok"/>
    <s v="จ่ายทีหลัง / COD"/>
    <s v=""/>
    <s v="768978309046"/>
    <s v="04/01/2026 14:36"/>
  </r>
  <r>
    <x v="2"/>
    <x v="2"/>
    <n v="68"/>
    <n v="1"/>
    <s v="GPR97"/>
    <n v="100"/>
    <n v="0"/>
    <s v="ร้านที่2"/>
    <s v="ส***ง ค***ปา"/>
    <s v="ศรีสะเกษ"/>
    <s v="-"/>
    <s v=""/>
    <s v="04/01/2026 14:36"/>
    <s v="-"/>
    <s v="J&amp;T COD"/>
    <s v="Tiktok"/>
    <s v="จ่ายทีหลัง / COD"/>
    <s v=""/>
    <s v="768978309046"/>
    <s v="04/01/2026 14:36"/>
  </r>
  <r>
    <x v="1"/>
    <x v="1"/>
    <n v="66"/>
    <n v="2"/>
    <s v="GPR96"/>
    <n v="100"/>
    <n v="0"/>
    <s v="ร้านที่2"/>
    <s v="ค***ด แ***ันธ์"/>
    <s v="นครราชสีมา"/>
    <s v="-"/>
    <s v=""/>
    <s v="04/01/2026 14:35"/>
    <s v="-"/>
    <s v="J&amp;T Express"/>
    <s v="Tiktok"/>
    <s v="tiktok"/>
    <s v=""/>
    <s v="768826287961"/>
    <s v="04/01/2026 14:35"/>
  </r>
  <r>
    <x v="2"/>
    <x v="2"/>
    <n v="68"/>
    <n v="1"/>
    <s v="GPR96"/>
    <n v="100"/>
    <n v="0"/>
    <s v="ร้านที่2"/>
    <s v="ค***ด แ***ันธ์"/>
    <s v="นครราชสีมา"/>
    <s v="-"/>
    <s v=""/>
    <s v="04/01/2026 14:35"/>
    <s v="-"/>
    <s v="J&amp;T Express"/>
    <s v="Tiktok"/>
    <s v="tiktok"/>
    <s v=""/>
    <s v="768826287961"/>
    <s v="04/01/2026 14:35"/>
  </r>
  <r>
    <x v="13"/>
    <x v="15"/>
    <n v="33.333333333333336"/>
    <n v="3"/>
    <s v="GPR95"/>
    <n v="100"/>
    <n v="0"/>
    <s v="ร้านที่2"/>
    <s v="ส***ติณี เ***ชู"/>
    <s v="ชุมพร"/>
    <s v="-"/>
    <s v=""/>
    <s v="04/01/2026 14:33"/>
    <s v="-"/>
    <s v="J&amp;T COD"/>
    <s v="Tiktok"/>
    <s v="จ่ายทีหลัง / COD"/>
    <s v=""/>
    <s v="-"/>
    <s v="04/01/2026 14:33"/>
  </r>
  <r>
    <x v="0"/>
    <x v="0"/>
    <n v="50"/>
    <n v="30"/>
    <s v="GPR94"/>
    <n v="1000"/>
    <n v="0"/>
    <s v="ร้านที่2"/>
    <s v="ม***สา"/>
    <s v="นนทบุรี"/>
    <s v="-"/>
    <s v=""/>
    <s v="04/01/2026 14:33"/>
    <s v="-"/>
    <s v="J&amp;T COD"/>
    <s v="Tiktok"/>
    <s v="จ่ายทีหลัง / COD"/>
    <s v=""/>
    <s v="768800793994"/>
    <s v="04/01/2026 14:33"/>
  </r>
  <r>
    <x v="0"/>
    <x v="0"/>
    <n v="33.333333333333336"/>
    <n v="3"/>
    <s v="GPR92"/>
    <n v="110"/>
    <n v="10"/>
    <s v="ร้านที่2"/>
    <s v="ห**"/>
    <s v="ปราจีนบุรี"/>
    <s v="-"/>
    <s v=""/>
    <s v="04/01/2026 14:32"/>
    <s v="-"/>
    <s v="J&amp;T COD"/>
    <s v="Tiktok"/>
    <s v="จ่ายทีหลัง / COD"/>
    <s v=""/>
    <s v="768883194984"/>
    <s v="04/01/2026 14:32"/>
  </r>
  <r>
    <x v="0"/>
    <x v="0"/>
    <n v="33.333333333333336"/>
    <n v="3"/>
    <s v="GPR91"/>
    <n v="100"/>
    <n v="0"/>
    <s v="ร้านที่2"/>
    <s v="น***า ส***์ทอง"/>
    <s v="ฉะเชิงเทรา"/>
    <s v="-"/>
    <s v=""/>
    <s v="04/01/2026 14:31"/>
    <s v="-"/>
    <s v="J&amp;T Express"/>
    <s v="Tiktok"/>
    <s v="tiktok"/>
    <s v=""/>
    <s v="768874478960"/>
    <s v="04/01/2026 14:31"/>
  </r>
  <r>
    <x v="0"/>
    <x v="0"/>
    <n v="50"/>
    <n v="6"/>
    <s v="GPR90"/>
    <n v="279"/>
    <n v="0"/>
    <s v="ร้านที่2"/>
    <s v="s***ma"/>
    <s v="กรุงเทพฯ"/>
    <s v="-"/>
    <s v=""/>
    <s v="04/01/2026 14:30"/>
    <s v="-"/>
    <s v="J&amp;T Express"/>
    <s v="Tiktok"/>
    <s v="tiktok"/>
    <s v=""/>
    <s v="768891794941"/>
    <s v="04/01/2026 14:30"/>
  </r>
  <r>
    <x v="3"/>
    <x v="3"/>
    <n v="120"/>
    <n v="1"/>
    <s v="GPR90"/>
    <n v="279"/>
    <n v="0"/>
    <s v="ร้านที่2"/>
    <s v="s***ma"/>
    <s v="กรุงเทพฯ"/>
    <s v="-"/>
    <s v=""/>
    <s v="04/01/2026 14:30"/>
    <s v="-"/>
    <s v="J&amp;T Express"/>
    <s v="Tiktok"/>
    <s v="tiktok"/>
    <s v=""/>
    <s v="768891794941"/>
    <s v="04/01/2026 14:30"/>
  </r>
  <r>
    <x v="0"/>
    <x v="0"/>
    <n v="33.333333333333336"/>
    <n v="3"/>
    <s v="GPR89"/>
    <n v="100"/>
    <n v="0"/>
    <s v="ร้านที่2"/>
    <s v="ก***า ช***ตรี"/>
    <s v="ชลบุรี"/>
    <s v="-"/>
    <s v=""/>
    <s v="04/01/2026 14:30"/>
    <s v="-"/>
    <s v="J&amp;T Express"/>
    <s v="Tiktok"/>
    <s v="tiktok"/>
    <s v=""/>
    <s v="768859190982"/>
    <s v="04/01/2026 14:30"/>
  </r>
  <r>
    <x v="3"/>
    <x v="3"/>
    <n v="120"/>
    <n v="2"/>
    <s v="GPR88"/>
    <n v="158"/>
    <n v="0"/>
    <s v="ร้านที่2"/>
    <s v=""/>
    <s v=""/>
    <s v="-"/>
    <s v=""/>
    <s v="-"/>
    <s v="-"/>
    <s v="Standard shipping"/>
    <s v="Tiktok"/>
    <s v="-"/>
    <s v=""/>
    <s v="-"/>
    <s v="04/01/2026 14:30"/>
  </r>
  <r>
    <x v="3"/>
    <x v="3"/>
    <n v="120"/>
    <n v="1"/>
    <s v="GPR87"/>
    <n v="79"/>
    <n v="0"/>
    <s v="ร้านที่2"/>
    <s v="ค***ด แ***ันธ์"/>
    <s v="นครราชสีมา"/>
    <s v="-"/>
    <s v=""/>
    <s v="04/01/2026 14:30"/>
    <s v="-"/>
    <s v="J&amp;T Express"/>
    <s v="Tiktok"/>
    <s v="tiktok"/>
    <s v=""/>
    <s v="768821982994"/>
    <s v="04/01/2026 14:30"/>
  </r>
  <r>
    <x v="3"/>
    <x v="3"/>
    <n v="120"/>
    <n v="1"/>
    <s v="GPR86"/>
    <n v="79"/>
    <n v="0"/>
    <s v="ร้านที่2"/>
    <s v="ค***นกวรรณ น***หาด382หมู่5ต.ลาดตะเคียนอ.กบินทร์บุรีจ.ปราจีนบุรี"/>
    <s v="ปราจีนบุรี"/>
    <s v="-"/>
    <s v=""/>
    <s v="04/01/2026 14:29"/>
    <s v="-"/>
    <s v="J&amp;T COD"/>
    <s v="Tiktok"/>
    <s v="จ่ายทีหลัง / COD"/>
    <s v=""/>
    <s v="768856060965"/>
    <s v="04/01/2026 14:29"/>
  </r>
  <r>
    <x v="3"/>
    <x v="3"/>
    <n v="120"/>
    <n v="1"/>
    <s v="GPR85"/>
    <n v="99"/>
    <n v="0"/>
    <s v="ร้านที่2"/>
    <s v="ป** ณ***านต์"/>
    <s v="ปราจีนบุรี"/>
    <s v="-"/>
    <s v=""/>
    <s v="04/01/2026 14:28"/>
    <s v="-"/>
    <s v="J&amp;T Express"/>
    <s v="Tiktok"/>
    <s v="tiktok"/>
    <s v=""/>
    <s v="768818584973"/>
    <s v="04/01/2026 14:28"/>
  </r>
  <r>
    <x v="1"/>
    <x v="1"/>
    <n v="66"/>
    <n v="2"/>
    <s v="GPR84"/>
    <n v="100"/>
    <n v="0"/>
    <s v="ร้านที่2"/>
    <s v="บ***ปลง"/>
    <s v="หนองบัวลำภู"/>
    <s v="-"/>
    <s v=""/>
    <s v="04/01/2026 14:27"/>
    <s v="-"/>
    <s v="J&amp;T COD"/>
    <s v="Tiktok"/>
    <s v="จ่ายทีหลัง / COD"/>
    <s v=""/>
    <s v="768958703074"/>
    <s v="04/01/2026 14:27"/>
  </r>
  <r>
    <x v="2"/>
    <x v="2"/>
    <n v="68"/>
    <n v="1"/>
    <s v="GPR84"/>
    <n v="100"/>
    <n v="0"/>
    <s v="ร้านที่2"/>
    <s v="บ***ปลง"/>
    <s v="หนองบัวลำภู"/>
    <s v="-"/>
    <s v=""/>
    <s v="04/01/2026 14:27"/>
    <s v="-"/>
    <s v="J&amp;T COD"/>
    <s v="Tiktok"/>
    <s v="จ่ายทีหลัง / COD"/>
    <s v=""/>
    <s v="768958703074"/>
    <s v="04/01/2026 14:27"/>
  </r>
  <r>
    <x v="0"/>
    <x v="0"/>
    <n v="50"/>
    <n v="12"/>
    <s v="GPR83"/>
    <n v="435"/>
    <n v="35"/>
    <s v="ร้านที่2"/>
    <s v="ณ***ดี  ช***พาน"/>
    <s v="อ่างทอง"/>
    <s v="-"/>
    <s v=""/>
    <s v="04/01/2026 14:26"/>
    <s v="-"/>
    <s v="J&amp;T Express"/>
    <s v="Tiktok"/>
    <s v="tiktok"/>
    <s v=""/>
    <s v="768820273944"/>
    <s v="04/01/2026 14:26"/>
  </r>
  <r>
    <x v="1"/>
    <x v="1"/>
    <n v="66"/>
    <n v="6"/>
    <s v="GPR82"/>
    <n v="300"/>
    <n v="0"/>
    <s v="ร้านที่2"/>
    <s v="ฐ***มา เ***ปรีดิ์"/>
    <s v="กาญจนบุรี"/>
    <s v="-"/>
    <s v=""/>
    <s v="04/01/2026 14:25"/>
    <s v="-"/>
    <s v="J&amp;T COD"/>
    <s v="Tiktok"/>
    <s v="จ่ายทีหลัง / COD"/>
    <s v=""/>
    <s v="768915502084"/>
    <s v="04/01/2026 14:25"/>
  </r>
  <r>
    <x v="2"/>
    <x v="2"/>
    <n v="68"/>
    <n v="3"/>
    <s v="GPR82"/>
    <n v="300"/>
    <n v="0"/>
    <s v="ร้านที่2"/>
    <s v="ฐ***มา เ***ปรีดิ์"/>
    <s v="กาญจนบุรี"/>
    <s v="-"/>
    <s v=""/>
    <s v="04/01/2026 14:25"/>
    <s v="-"/>
    <s v="J&amp;T COD"/>
    <s v="Tiktok"/>
    <s v="จ่ายทีหลัง / COD"/>
    <s v=""/>
    <s v="768915502084"/>
    <s v="04/01/2026 14:25"/>
  </r>
  <r>
    <x v="0"/>
    <x v="0"/>
    <n v="33.333333333333336"/>
    <n v="3"/>
    <s v="GPR81"/>
    <n v="118"/>
    <n v="18"/>
    <s v="ร้านที่2"/>
    <s v="ส***ิน อ***ะปัน"/>
    <s v="กรุงเทพฯ"/>
    <s v="-"/>
    <s v=""/>
    <s v="04/01/2026 14:25"/>
    <s v="-"/>
    <s v="J&amp;T Express"/>
    <s v="Tiktok"/>
    <s v="tiktok"/>
    <s v=""/>
    <s v="768878193985"/>
    <s v="04/01/2026 14:25"/>
  </r>
  <r>
    <x v="0"/>
    <x v="0"/>
    <n v="40"/>
    <n v="10"/>
    <s v="GPR80"/>
    <n v="330"/>
    <n v="0"/>
    <s v="ร้านที่2"/>
    <s v="อ***า  ศ***ดสุข"/>
    <s v="กาญจนบุรี"/>
    <s v="-"/>
    <s v=""/>
    <s v="04/01/2026 14:24"/>
    <s v="-"/>
    <s v="J&amp;T COD"/>
    <s v="Tiktok"/>
    <s v="จ่ายทีหลัง / COD"/>
    <s v=""/>
    <s v="768834871921"/>
    <s v="04/01/2026 14:24"/>
  </r>
  <r>
    <x v="1"/>
    <x v="1"/>
    <n v="66"/>
    <n v="2"/>
    <s v="GPR78"/>
    <n v="101"/>
    <n v="1"/>
    <s v="ร้านที่2"/>
    <s v="ก***ารัตน์ เ***ยมชาวนา"/>
    <s v="เทศบาลนครพิษณุโลก"/>
    <s v="-"/>
    <s v=""/>
    <s v="04/01/2026 14:22"/>
    <s v="-"/>
    <s v="J&amp;T COD"/>
    <s v="Tiktok"/>
    <s v="จ่ายทีหลัง / COD"/>
    <s v=""/>
    <s v="768851082974"/>
    <s v="04/01/2026 14:22"/>
  </r>
  <r>
    <x v="2"/>
    <x v="2"/>
    <n v="68"/>
    <n v="1"/>
    <s v="GPR78"/>
    <n v="101"/>
    <n v="1"/>
    <s v="ร้านที่2"/>
    <s v="ก***ารัตน์ เ***ยมชาวนา"/>
    <s v="เทศบาลนครพิษณุโลก"/>
    <s v="-"/>
    <s v=""/>
    <s v="04/01/2026 14:22"/>
    <s v="-"/>
    <s v="J&amp;T COD"/>
    <s v="Tiktok"/>
    <s v="จ่ายทีหลัง / COD"/>
    <s v=""/>
    <s v="768851082974"/>
    <s v="04/01/2026 14:22"/>
  </r>
  <r>
    <x v="0"/>
    <x v="0"/>
    <n v="50"/>
    <n v="6"/>
    <s v="GPR77"/>
    <n v="200"/>
    <n v="0"/>
    <s v="ร้านที่2"/>
    <s v="ณ***ภัทร  ศ***ิ์สิริวัฒน์"/>
    <s v="กรุงเทพฯ"/>
    <s v="-"/>
    <s v=""/>
    <s v="04/01/2026 14:22"/>
    <s v="-"/>
    <s v="J&amp;T COD"/>
    <s v="Tiktok"/>
    <s v="จ่ายทีหลัง / COD"/>
    <s v=""/>
    <s v="768867268002"/>
    <s v="04/01/2026 14:22"/>
  </r>
  <r>
    <x v="1"/>
    <x v="1"/>
    <n v="66"/>
    <n v="2"/>
    <s v="GPR76"/>
    <n v="100"/>
    <n v="0"/>
    <s v="ร้านที่2"/>
    <s v="ย***ี ใ***รม"/>
    <s v="ปทุมธานี"/>
    <s v="-"/>
    <s v=""/>
    <s v="04/01/2026 14:22"/>
    <s v="-"/>
    <s v="Flash Express Thailand COD"/>
    <s v="Tiktok"/>
    <s v="จ่ายทีหลัง / COD"/>
    <s v=""/>
    <s v="THT04022CM8X94Z"/>
    <s v="04/01/2026 14:22"/>
  </r>
  <r>
    <x v="2"/>
    <x v="2"/>
    <n v="68"/>
    <n v="1"/>
    <s v="GPR76"/>
    <n v="100"/>
    <n v="0"/>
    <s v="ร้านที่2"/>
    <s v="ย***ี ใ***รม"/>
    <s v="ปทุมธานี"/>
    <s v="-"/>
    <s v=""/>
    <s v="04/01/2026 14:22"/>
    <s v="-"/>
    <s v="Flash Express Thailand COD"/>
    <s v="Tiktok"/>
    <s v="จ่ายทีหลัง / COD"/>
    <s v=""/>
    <s v="THT04022CM8X94Z"/>
    <s v="04/01/2026 14:22"/>
  </r>
  <r>
    <x v="3"/>
    <x v="3"/>
    <n v="120"/>
    <n v="1"/>
    <s v="GPR75"/>
    <n v="79"/>
    <n v="0"/>
    <s v="ร้านที่2"/>
    <s v="ธ***"/>
    <s v="กรุงเทพฯ"/>
    <s v="-"/>
    <s v=""/>
    <s v="04/01/2026 14:18"/>
    <s v="-"/>
    <s v="J&amp;T COD"/>
    <s v="Tiktok"/>
    <s v="จ่ายทีหลัง / COD"/>
    <s v=""/>
    <s v="768836988986"/>
    <s v="04/01/2026 14:19"/>
  </r>
  <r>
    <x v="1"/>
    <x v="1"/>
    <n v="66"/>
    <n v="6"/>
    <s v="GPR74"/>
    <n v="300"/>
    <n v="0"/>
    <s v="ร้านที่2"/>
    <s v="ภ***ษา ผ***ลเกิด"/>
    <s v="สมุทรปราการ"/>
    <s v="-"/>
    <s v=""/>
    <s v="04/01/2026 14:18"/>
    <s v="-"/>
    <s v="J&amp;T COD"/>
    <s v="Tiktok"/>
    <s v="จ่ายทีหลัง / COD"/>
    <s v=""/>
    <s v="768897483955"/>
    <s v="04/01/2026 14:18"/>
  </r>
  <r>
    <x v="2"/>
    <x v="2"/>
    <n v="68"/>
    <n v="3"/>
    <s v="GPR74"/>
    <n v="300"/>
    <n v="0"/>
    <s v="ร้านที่2"/>
    <s v="ภ***ษา ผ***ลเกิด"/>
    <s v="สมุทรปราการ"/>
    <s v="-"/>
    <s v=""/>
    <s v="04/01/2026 14:18"/>
    <s v="-"/>
    <s v="J&amp;T COD"/>
    <s v="Tiktok"/>
    <s v="จ่ายทีหลัง / COD"/>
    <s v=""/>
    <s v="768897483955"/>
    <s v="04/01/2026 14:18"/>
  </r>
  <r>
    <x v="3"/>
    <x v="3"/>
    <n v="120"/>
    <n v="1"/>
    <s v="GPR73"/>
    <n v="79"/>
    <n v="0"/>
    <s v="ร้านที่2"/>
    <s v="ว***ิสา  บ***ะ"/>
    <s v="เทศบาลนครนครปฐม"/>
    <s v="-"/>
    <s v=""/>
    <s v="04/01/2026 14:19"/>
    <s v="-"/>
    <s v="J&amp;T Express"/>
    <s v="Tiktok"/>
    <s v="tiktok"/>
    <s v=""/>
    <s v="768810586994"/>
    <s v="04/01/2026 14:18"/>
  </r>
  <r>
    <x v="3"/>
    <x v="3"/>
    <n v="120"/>
    <n v="1"/>
    <s v="GPR72"/>
    <n v="79"/>
    <n v="0"/>
    <s v="ร้านที่2"/>
    <s v="K***yNoi"/>
    <s v="กรุงเทพฯ"/>
    <s v="-"/>
    <s v=""/>
    <s v="04/01/2026 14:19"/>
    <s v="-"/>
    <s v="J&amp;T Express"/>
    <s v="Tiktok"/>
    <s v="tiktok"/>
    <s v=""/>
    <s v="768878661972"/>
    <s v="04/01/2026 14:18"/>
  </r>
  <r>
    <x v="0"/>
    <x v="0"/>
    <n v="33.333333333333336"/>
    <n v="3"/>
    <s v="GPR71"/>
    <n v="100"/>
    <n v="0"/>
    <s v="ร้านที่2"/>
    <s v="ศ***พร  ว***สมบัติ"/>
    <s v="อุดรธานี"/>
    <s v="-"/>
    <s v=""/>
    <s v="04/01/2026 14:18"/>
    <s v="-"/>
    <s v="J&amp;T COD"/>
    <s v="Tiktok"/>
    <s v="จ่ายทีหลัง / COD"/>
    <s v=""/>
    <s v="768873871953"/>
    <s v="04/01/2026 14:18"/>
  </r>
  <r>
    <x v="0"/>
    <x v="0"/>
    <n v="50"/>
    <n v="6"/>
    <s v="GPR70"/>
    <n v="200"/>
    <n v="0"/>
    <s v="ร้านที่2"/>
    <s v="N** N**"/>
    <s v="Bangkok"/>
    <s v="-"/>
    <s v=""/>
    <s v="04/01/2026 14:18"/>
    <s v="-"/>
    <s v="J&amp;T COD"/>
    <s v="Tiktok"/>
    <s v="จ่ายทีหลัง / COD"/>
    <s v=""/>
    <s v="768856981001"/>
    <s v="04/01/2026 14:18"/>
  </r>
  <r>
    <x v="3"/>
    <x v="3"/>
    <n v="120"/>
    <n v="1"/>
    <s v="GPR69"/>
    <n v="79"/>
    <n v="0"/>
    <s v="ร้านที่2"/>
    <s v="ค***านจิต ศ***ปาระยะ"/>
    <s v="กรุงเทพฯ"/>
    <s v="-"/>
    <s v=""/>
    <s v="04/01/2026 14:18"/>
    <s v="-"/>
    <s v="J&amp;T COD"/>
    <s v="Tiktok"/>
    <s v="จ่ายทีหลัง / COD"/>
    <s v=""/>
    <s v="768846388995"/>
    <s v="04/01/2026 14:18"/>
  </r>
  <r>
    <x v="3"/>
    <x v="3"/>
    <n v="120"/>
    <n v="1"/>
    <s v="GPR68"/>
    <n v="79"/>
    <n v="0"/>
    <s v="ร้านที่2"/>
    <s v="ส***ิทธิ์ ข***วรรณ"/>
    <s v="ชุมพร"/>
    <s v="-"/>
    <s v=""/>
    <s v="04/01/2026 14:18"/>
    <s v="-"/>
    <s v="J&amp;T Express"/>
    <s v="Tiktok"/>
    <s v="tiktok"/>
    <s v=""/>
    <s v="768808469973"/>
    <s v="04/01/2026 14:18"/>
  </r>
  <r>
    <x v="3"/>
    <x v="3"/>
    <n v="120"/>
    <n v="2"/>
    <s v="GPR67"/>
    <n v="158"/>
    <n v="0"/>
    <s v="ร้านที่2"/>
    <s v="น***ระภามาศ   แ***ไทรเลิศ"/>
    <s v="กรุงเทพฯ"/>
    <s v="-"/>
    <s v=""/>
    <s v="04/01/2026 14:17"/>
    <s v="-"/>
    <s v="J&amp;T COD"/>
    <s v="Tiktok"/>
    <s v="จ่ายทีหลัง / COD"/>
    <s v=""/>
    <s v="768861783992"/>
    <s v="04/01/2026 14:18"/>
  </r>
  <r>
    <x v="1"/>
    <x v="1"/>
    <n v="66"/>
    <n v="2"/>
    <s v="GPR66"/>
    <n v="100"/>
    <n v="0"/>
    <s v="ร้านที่2"/>
    <s v="น***วานที่ไม่ใช่น้ำหวาน"/>
    <s v="เชียงราย"/>
    <s v="-"/>
    <s v=""/>
    <s v="04/01/2026 14:17"/>
    <s v="-"/>
    <s v="J&amp;T COD"/>
    <s v="Tiktok"/>
    <s v="จ่ายทีหลัง / COD"/>
    <s v=""/>
    <s v="768812478980"/>
    <s v="04/01/2026 14:18"/>
  </r>
  <r>
    <x v="2"/>
    <x v="2"/>
    <n v="68"/>
    <n v="1"/>
    <s v="GPR66"/>
    <n v="100"/>
    <n v="0"/>
    <s v="ร้านที่2"/>
    <s v="น***วานที่ไม่ใช่น้ำหวาน"/>
    <s v="เชียงราย"/>
    <s v="-"/>
    <s v=""/>
    <s v="04/01/2026 14:17"/>
    <s v="-"/>
    <s v="J&amp;T COD"/>
    <s v="Tiktok"/>
    <s v="จ่ายทีหลัง / COD"/>
    <s v=""/>
    <s v="768812478980"/>
    <s v="04/01/2026 14:18"/>
  </r>
  <r>
    <x v="3"/>
    <x v="3"/>
    <n v="120"/>
    <n v="1"/>
    <s v="GPR65"/>
    <n v="79"/>
    <n v="0"/>
    <s v="ร้านที่2"/>
    <s v="ว*** ด***ักดี"/>
    <s v="สุราษฎร์ธานี"/>
    <s v="-"/>
    <s v=""/>
    <s v="04/01/2026 14:17"/>
    <s v="-"/>
    <s v="J&amp;T Express"/>
    <s v="Tiktok"/>
    <s v="tiktok"/>
    <s v=""/>
    <s v="768896063983"/>
    <s v="04/01/2026 14:17"/>
  </r>
  <r>
    <x v="3"/>
    <x v="3"/>
    <n v="120"/>
    <n v="1"/>
    <s v="GPR64"/>
    <n v="79"/>
    <n v="0"/>
    <s v="ร้านที่2"/>
    <s v="ค***านจิต ศ***ปาระยะ"/>
    <s v="กรุงเทพฯ"/>
    <s v="-"/>
    <s v=""/>
    <s v="04/01/2026 14:17"/>
    <s v="-"/>
    <s v="J&amp;T COD"/>
    <s v="Tiktok"/>
    <s v="จ่ายทีหลัง / COD"/>
    <s v=""/>
    <s v="768802062980"/>
    <s v="04/01/2026 14:17"/>
  </r>
  <r>
    <x v="0"/>
    <x v="0"/>
    <n v="33.333333333333336"/>
    <n v="3"/>
    <s v="GPR63"/>
    <n v="100"/>
    <n v="0"/>
    <s v="ร้านที่2"/>
    <s v="ว***น์ดา ค***ธิ์"/>
    <s v="สมุทรปราการ"/>
    <s v="-"/>
    <s v=""/>
    <s v="04/01/2026 14:16"/>
    <s v="-"/>
    <s v="J&amp;T COD"/>
    <s v="Tiktok"/>
    <s v="จ่ายทีหลัง / COD"/>
    <s v=""/>
    <s v="768839278944"/>
    <s v="04/01/2026 14:17"/>
  </r>
  <r>
    <x v="3"/>
    <x v="3"/>
    <n v="120"/>
    <n v="1"/>
    <s v="GPR62"/>
    <n v="88"/>
    <n v="9"/>
    <s v="ร้านที่2"/>
    <s v="อ***ิสา เ***องฟุ้ง"/>
    <s v="สุพรรณบุรี"/>
    <s v="-"/>
    <s v=""/>
    <s v="04/01/2026 14:16"/>
    <s v="-"/>
    <s v="J&amp;T COD"/>
    <s v="Tiktok"/>
    <s v="จ่ายทีหลัง / COD"/>
    <s v=""/>
    <s v="768832389990"/>
    <s v="04/01/2026 14:17"/>
  </r>
  <r>
    <x v="3"/>
    <x v="3"/>
    <n v="120"/>
    <n v="1"/>
    <s v="GPR61"/>
    <n v="79"/>
    <n v="0"/>
    <s v="ร้านที่2"/>
    <s v="ส***มนต์ พ***วุฒิ"/>
    <s v="สมุทรปราการ"/>
    <s v="-"/>
    <s v=""/>
    <s v="04/01/2026 14:17"/>
    <s v="-"/>
    <s v="J&amp;T Express"/>
    <s v="Tiktok"/>
    <s v="tiktok"/>
    <s v=""/>
    <s v="768830867980"/>
    <s v="04/01/2026 14:17"/>
  </r>
  <r>
    <x v="1"/>
    <x v="1"/>
    <n v="66"/>
    <n v="2"/>
    <s v="GPR60"/>
    <n v="100"/>
    <n v="0"/>
    <s v="ร้านที่2"/>
    <s v="ท***้วน  เ***กระโทก"/>
    <s v="นครราชสีมา"/>
    <s v="-"/>
    <s v=""/>
    <s v="04/01/2026 14:16"/>
    <s v="-"/>
    <s v="J&amp;T COD"/>
    <s v="Tiktok"/>
    <s v="จ่ายทีหลัง / COD"/>
    <s v=""/>
    <s v="768894277981"/>
    <s v="04/01/2026 14:17"/>
  </r>
  <r>
    <x v="2"/>
    <x v="2"/>
    <n v="68"/>
    <n v="1"/>
    <s v="GPR60"/>
    <n v="100"/>
    <n v="0"/>
    <s v="ร้านที่2"/>
    <s v="ท***้วน  เ***กระโทก"/>
    <s v="นครราชสีมา"/>
    <s v="-"/>
    <s v=""/>
    <s v="04/01/2026 14:16"/>
    <s v="-"/>
    <s v="J&amp;T COD"/>
    <s v="Tiktok"/>
    <s v="จ่ายทีหลัง / COD"/>
    <s v=""/>
    <s v="768894277981"/>
    <s v="04/01/2026 14:17"/>
  </r>
  <r>
    <x v="0"/>
    <x v="0"/>
    <n v="33.333333333333336"/>
    <n v="6"/>
    <s v="GPR59"/>
    <n v="200"/>
    <n v="0"/>
    <s v="ร้านที่2"/>
    <s v="ศ***วรรณ เ***์ทอง"/>
    <s v="สุราษฎร์ธานี"/>
    <s v="-"/>
    <s v=""/>
    <s v="04/01/2026 14:15"/>
    <s v="-"/>
    <s v="J&amp;T COD"/>
    <s v="Tiktok"/>
    <s v="จ่ายทีหลัง / COD"/>
    <s v=""/>
    <s v="768872274914"/>
    <s v="04/01/2026 14:17"/>
  </r>
  <r>
    <x v="1"/>
    <x v="1"/>
    <n v="66"/>
    <n v="2"/>
    <s v="GPR57"/>
    <n v="100"/>
    <n v="0"/>
    <s v="ร้านที่4"/>
    <s v="ป***เคพีด่านเเม่คำมัน  พ***า"/>
    <s v="อุตรดิตถ์"/>
    <s v="-"/>
    <s v=""/>
    <s v="04/01/2026 14:13"/>
    <s v="-"/>
    <s v="J&amp;T COD"/>
    <s v="Tiktok"/>
    <s v="จ่ายทีหลัง / COD"/>
    <s v=""/>
    <s v="768820082973"/>
    <s v="04/01/2026 14:16"/>
  </r>
  <r>
    <x v="2"/>
    <x v="2"/>
    <n v="68"/>
    <n v="1"/>
    <s v="GPR57"/>
    <n v="100"/>
    <n v="0"/>
    <s v="ร้านที่4"/>
    <s v="ป***เคพีด่านเเม่คำมัน  พ***า"/>
    <s v="อุตรดิตถ์"/>
    <s v="-"/>
    <s v=""/>
    <s v="04/01/2026 14:13"/>
    <s v="-"/>
    <s v="J&amp;T COD"/>
    <s v="Tiktok"/>
    <s v="จ่ายทีหลัง / COD"/>
    <s v=""/>
    <s v="768820082973"/>
    <s v="04/01/2026 14:16"/>
  </r>
  <r>
    <x v="14"/>
    <x v="16"/>
    <n v="120"/>
    <n v="1"/>
    <s v="GPR56"/>
    <n v="79"/>
    <n v="0"/>
    <s v="ร้านที่2"/>
    <s v="ป***พ ค***น"/>
    <s v="อ่างทอง"/>
    <s v="-"/>
    <s v=""/>
    <s v="04/01/2026 14:13"/>
    <s v="-"/>
    <s v="J&amp;T COD"/>
    <s v="Tiktok"/>
    <s v="จ่ายทีหลัง / COD"/>
    <s v=""/>
    <s v="768845065951"/>
    <s v="04/01/2026 14:16"/>
  </r>
  <r>
    <x v="0"/>
    <x v="0"/>
    <n v="50"/>
    <n v="6"/>
    <s v="GPR55"/>
    <n v="200"/>
    <n v="0"/>
    <s v="ร้านที่2"/>
    <s v="เ***ก้ว"/>
    <s v="เชียงใหม่"/>
    <s v="-"/>
    <s v=""/>
    <s v="04/01/2026 14:13"/>
    <s v="-"/>
    <s v="J&amp;T COD"/>
    <s v="Tiktok"/>
    <s v="จ่ายทีหลัง / COD"/>
    <s v=""/>
    <s v="768819465982"/>
    <s v="04/01/2026 14:16"/>
  </r>
  <r>
    <x v="0"/>
    <x v="0"/>
    <n v="40"/>
    <n v="10"/>
    <s v="GPR54"/>
    <n v="330"/>
    <n v="0"/>
    <s v="ร้านที่2"/>
    <s v="ก***ัช"/>
    <s v="นครราชสีมา"/>
    <s v="-"/>
    <s v=""/>
    <s v="04/01/2026 14:12"/>
    <s v="-"/>
    <s v="J&amp;T COD"/>
    <s v="Tiktok"/>
    <s v="จ่ายทีหลัง / COD"/>
    <s v=""/>
    <s v="768811470932"/>
    <s v="04/01/2026 14:16"/>
  </r>
  <r>
    <x v="0"/>
    <x v="0"/>
    <n v="50"/>
    <n v="6"/>
    <s v="GPR53"/>
    <n v="200"/>
    <n v="0"/>
    <s v="ร้านที่2"/>
    <s v="ห***ทิพย์ ภ***าลี"/>
    <s v="ชัยนาท"/>
    <s v="-"/>
    <s v=""/>
    <s v="04/01/2026 14:12"/>
    <s v="-"/>
    <s v="J&amp;T COD"/>
    <s v="Tiktok"/>
    <s v="จ่ายทีหลัง / COD"/>
    <s v=""/>
    <s v="768871665995"/>
    <s v="04/01/2026 14:16"/>
  </r>
  <r>
    <x v="15"/>
    <x v="17"/>
    <n v="120"/>
    <n v="1"/>
    <s v="GPR52"/>
    <n v="79"/>
    <n v="0"/>
    <s v="ร้านที่2"/>
    <s v="ช***รณ์   ว***ยุทธวิไล"/>
    <s v="กรุงเทพฯ"/>
    <s v="-"/>
    <s v=""/>
    <s v="04/01/2026 14:12"/>
    <s v="-"/>
    <s v="J&amp;T Express"/>
    <s v="Tiktok"/>
    <s v="tiktok"/>
    <s v=""/>
    <s v="768859867996"/>
    <s v="04/01/2026 14:16"/>
  </r>
  <r>
    <x v="0"/>
    <x v="0"/>
    <n v="40"/>
    <n v="10"/>
    <s v="GPR51"/>
    <n v="409"/>
    <n v="0"/>
    <s v="ร้านที่2"/>
    <s v="ร***สถานีกาแฟสด"/>
    <s v="หนองคาย"/>
    <s v="-"/>
    <s v=""/>
    <s v="04/01/2026 14:12"/>
    <s v="-"/>
    <s v="J&amp;T COD"/>
    <s v="Tiktok"/>
    <s v="จ่ายทีหลัง / COD"/>
    <s v=""/>
    <s v="768826590910"/>
    <s v="04/01/2026 14:16"/>
  </r>
  <r>
    <x v="16"/>
    <x v="18"/>
    <n v="120"/>
    <n v="1"/>
    <s v="GPR51"/>
    <n v="409"/>
    <n v="0"/>
    <s v="ร้านที่2"/>
    <s v="ร***สถานีกาแฟสด"/>
    <s v="หนองคาย"/>
    <s v="-"/>
    <s v=""/>
    <s v="04/01/2026 14:12"/>
    <s v="-"/>
    <s v="J&amp;T COD"/>
    <s v="Tiktok"/>
    <s v="จ่ายทีหลัง / COD"/>
    <s v=""/>
    <s v="768826590910"/>
    <s v="04/01/2026 14:16"/>
  </r>
  <r>
    <x v="17"/>
    <x v="19"/>
    <n v="120"/>
    <n v="1"/>
    <s v="GPR49"/>
    <n v="79"/>
    <n v="0"/>
    <s v="ร้านที่2"/>
    <s v="เ***ชรา"/>
    <s v="กรุงเทพฯ"/>
    <s v="-"/>
    <s v=""/>
    <s v="04/01/2026 14:12"/>
    <s v="-"/>
    <s v="J&amp;T COD"/>
    <s v="Tiktok"/>
    <s v="จ่ายทีหลัง / COD"/>
    <s v=""/>
    <s v="768812581994"/>
    <s v="04/01/2026 14:16"/>
  </r>
  <r>
    <x v="17"/>
    <x v="19"/>
    <n v="120"/>
    <n v="1"/>
    <s v="GPR48"/>
    <n v="79"/>
    <n v="0"/>
    <s v="ร้านที่2"/>
    <s v="ก***าณัฐ ก***นจันทน์คล้าย"/>
    <s v="กรุงเทพฯ"/>
    <s v="-"/>
    <s v=""/>
    <s v="04/01/2026 14:11"/>
    <s v="-"/>
    <s v="J&amp;T COD"/>
    <s v="Tiktok"/>
    <s v="จ่ายทีหลัง / COD"/>
    <s v=""/>
    <s v="768895783994"/>
    <s v="04/01/2026 14:15"/>
  </r>
  <r>
    <x v="1"/>
    <x v="1"/>
    <n v="66"/>
    <n v="2"/>
    <s v="GPR47"/>
    <n v="308.99"/>
    <n v="0"/>
    <s v="ร้านที่2"/>
    <s v="ค***ุจิตรา แ***แจ้ง"/>
    <s v="เพชรบูรณ์"/>
    <s v="-"/>
    <s v=""/>
    <s v="04/01/2026 14:12"/>
    <s v="-"/>
    <s v="J&amp;T Express"/>
    <s v="Tiktok"/>
    <s v="tiktok"/>
    <s v=""/>
    <s v="768808878924"/>
    <s v="04/01/2026 14:15"/>
  </r>
  <r>
    <x v="2"/>
    <x v="2"/>
    <n v="68"/>
    <n v="1"/>
    <s v="GPR47"/>
    <n v="308.99"/>
    <n v="0"/>
    <s v="ร้านที่2"/>
    <s v="ค***ุจิตรา แ***แจ้ง"/>
    <s v="เพชรบูรณ์"/>
    <s v="-"/>
    <s v=""/>
    <s v="04/01/2026 14:12"/>
    <s v="-"/>
    <s v="J&amp;T Express"/>
    <s v="Tiktok"/>
    <s v="tiktok"/>
    <s v=""/>
    <s v="768808878924"/>
    <s v="04/01/2026 14:15"/>
  </r>
  <r>
    <x v="0"/>
    <x v="0"/>
    <n v="33.333333333333336"/>
    <n v="3"/>
    <s v="GPR47"/>
    <n v="308.99"/>
    <n v="0"/>
    <s v="ร้านที่2"/>
    <s v="ค***ุจิตรา แ***แจ้ง"/>
    <s v="เพชรบูรณ์"/>
    <s v="-"/>
    <s v=""/>
    <s v="04/01/2026 14:12"/>
    <s v="-"/>
    <s v="J&amp;T Express"/>
    <s v="Tiktok"/>
    <s v="tiktok"/>
    <s v=""/>
    <s v="768808878924"/>
    <s v="04/01/2026 14:15"/>
  </r>
  <r>
    <x v="9"/>
    <x v="11"/>
    <n v="139"/>
    <n v="1"/>
    <s v="GPR47"/>
    <n v="308.99"/>
    <n v="0"/>
    <s v="ร้านที่2"/>
    <s v="ค***ุจิตรา แ***แจ้ง"/>
    <s v="เพชรบูรณ์"/>
    <s v="-"/>
    <s v=""/>
    <s v="04/01/2026 14:12"/>
    <s v="-"/>
    <s v="J&amp;T Express"/>
    <s v="Tiktok"/>
    <s v="tiktok"/>
    <s v=""/>
    <s v="768808878924"/>
    <s v="04/01/2026 14:15"/>
  </r>
  <r>
    <x v="17"/>
    <x v="19"/>
    <n v="120"/>
    <n v="1"/>
    <s v="GPR46"/>
    <n v="79"/>
    <n v="0"/>
    <s v="ร้านที่2"/>
    <s v="u***43974863616943"/>
    <s v="กรุงเทพฯ"/>
    <s v="-"/>
    <s v=""/>
    <s v="04/01/2026 14:11"/>
    <s v="-"/>
    <s v="J&amp;T COD"/>
    <s v="Tiktok"/>
    <s v="จ่ายทีหลัง / COD"/>
    <s v=""/>
    <s v="768889466973"/>
    <s v="04/01/2026 14:15"/>
  </r>
  <r>
    <x v="0"/>
    <x v="0"/>
    <n v="33.333333333333336"/>
    <n v="3"/>
    <s v="GPR45"/>
    <n v="100"/>
    <n v="0"/>
    <s v="ร้านที่2"/>
    <s v="ป***ัสสร ช***ญอักษร"/>
    <s v="สุราษฎร์ธานี"/>
    <s v="-"/>
    <s v=""/>
    <s v="04/01/2026 14:11"/>
    <s v="-"/>
    <s v="J&amp;T COD"/>
    <s v="Tiktok"/>
    <s v="จ่ายทีหลัง / COD"/>
    <s v=""/>
    <s v="768895072971"/>
    <s v="04/01/2026 14:15"/>
  </r>
  <r>
    <x v="16"/>
    <x v="18"/>
    <n v="120"/>
    <n v="1"/>
    <s v="GPR44"/>
    <n v="158"/>
    <n v="0"/>
    <s v="ร้านที่2"/>
    <s v="ว***ิสา  บ***ะ"/>
    <s v="เทศบาลนครนครปฐม"/>
    <s v="-"/>
    <s v=""/>
    <s v="04/01/2026 14:11"/>
    <s v="-"/>
    <s v="J&amp;T Express"/>
    <s v="Tiktok"/>
    <s v="tiktok"/>
    <s v=""/>
    <s v="-"/>
    <s v="04/01/2026 14:15"/>
  </r>
  <r>
    <x v="17"/>
    <x v="19"/>
    <n v="120"/>
    <n v="1"/>
    <s v="GPR44"/>
    <n v="158"/>
    <n v="0"/>
    <s v="ร้านที่2"/>
    <s v="ว***ิสา  บ***ะ"/>
    <s v="เทศบาลนครนครปฐม"/>
    <s v="-"/>
    <s v=""/>
    <s v="04/01/2026 14:11"/>
    <s v="-"/>
    <s v="J&amp;T Express"/>
    <s v="Tiktok"/>
    <s v="tiktok"/>
    <s v=""/>
    <s v="-"/>
    <s v="04/01/2026 14:15"/>
  </r>
  <r>
    <x v="1"/>
    <x v="1"/>
    <n v="33"/>
    <n v="5"/>
    <s v="GPR43"/>
    <n v="330"/>
    <n v="0"/>
    <s v="ร้านที่2"/>
    <s v="อ***พร ท***น"/>
    <s v="พระนครศรีอยุธยา"/>
    <s v="-"/>
    <s v=""/>
    <s v="04/01/2026 14:11"/>
    <s v="-"/>
    <s v="J&amp;T Express"/>
    <s v="Tiktok"/>
    <s v="tiktok"/>
    <s v=""/>
    <s v="768943905085"/>
    <s v="04/01/2026 14:15"/>
  </r>
  <r>
    <x v="2"/>
    <x v="2"/>
    <n v="33"/>
    <n v="5"/>
    <s v="GPR43"/>
    <n v="330"/>
    <n v="0"/>
    <s v="ร้านที่2"/>
    <s v="อ***พร ท***น"/>
    <s v="พระนครศรีอยุธยา"/>
    <s v="-"/>
    <s v=""/>
    <s v="04/01/2026 14:11"/>
    <s v="-"/>
    <s v="J&amp;T Express"/>
    <s v="Tiktok"/>
    <s v="tiktok"/>
    <s v=""/>
    <s v="768943905085"/>
    <s v="04/01/2026 14:15"/>
  </r>
  <r>
    <x v="15"/>
    <x v="17"/>
    <n v="120"/>
    <n v="1"/>
    <s v="GPR42"/>
    <n v="79"/>
    <n v="0"/>
    <s v="ร้านที่2"/>
    <s v="น***รกฤต   ฉ***พชร"/>
    <s v="สมุทรปราการ"/>
    <s v="-"/>
    <s v=""/>
    <s v="04/01/2026 14:11"/>
    <s v="-"/>
    <s v="J&amp;T Express"/>
    <s v="Tiktok"/>
    <s v="tiktok"/>
    <s v=""/>
    <s v="768856269996"/>
    <s v="04/01/2026 14:15"/>
  </r>
  <r>
    <x v="16"/>
    <x v="18"/>
    <n v="120"/>
    <n v="1"/>
    <s v="GPR41"/>
    <n v="79"/>
    <n v="0"/>
    <s v="ร้านที่2"/>
    <s v="ส***จ ไ***ัตย์"/>
    <s v="เพชรบุรี"/>
    <s v="-"/>
    <s v=""/>
    <s v="04/01/2026 14:11"/>
    <s v="-"/>
    <s v="J&amp;T Express"/>
    <s v="Tiktok"/>
    <s v="tiktok"/>
    <s v=""/>
    <s v="768879989990"/>
    <s v="04/01/2026 14:15"/>
  </r>
  <r>
    <x v="6"/>
    <x v="7"/>
    <n v="10"/>
    <n v="10"/>
    <s v="GPR40"/>
    <n v="99.99"/>
    <n v="0"/>
    <s v="ร้านที่2"/>
    <s v="จ***ิมา   ม***ถอด"/>
    <s v="สุพรรณบุรี"/>
    <s v="-"/>
    <s v=""/>
    <s v="04/01/2026 14:10"/>
    <s v="-"/>
    <s v="J&amp;T COD"/>
    <s v="Tiktok"/>
    <s v="จ่ายทีหลัง / COD"/>
    <s v=""/>
    <s v="768816068005"/>
    <s v="04/01/2026 14:15"/>
  </r>
  <r>
    <x v="1"/>
    <x v="1"/>
    <n v="66"/>
    <n v="2"/>
    <s v="GPR39"/>
    <n v="100"/>
    <n v="0"/>
    <s v="ร้านที่2"/>
    <s v="ส***นดามาเหล็ก"/>
    <s v="สระบุรี"/>
    <s v="-"/>
    <s v=""/>
    <s v="04/01/2026 14:08"/>
    <s v="-"/>
    <s v="Flash Express Thailand COD"/>
    <s v="Tiktok"/>
    <s v="จ่ายทีหลัง / COD"/>
    <s v=""/>
    <s v="THT10032CP9MR9Z"/>
    <s v="04/01/2026 14:14"/>
  </r>
  <r>
    <x v="2"/>
    <x v="2"/>
    <n v="68"/>
    <n v="1"/>
    <s v="GPR39"/>
    <n v="100"/>
    <n v="0"/>
    <s v="ร้านที่2"/>
    <s v="ส***นดามาเหล็ก"/>
    <s v="สระบุรี"/>
    <s v="-"/>
    <s v=""/>
    <s v="04/01/2026 14:08"/>
    <s v="-"/>
    <s v="Flash Express Thailand COD"/>
    <s v="Tiktok"/>
    <s v="จ่ายทีหลัง / COD"/>
    <s v=""/>
    <s v="THT10032CP9MR9Z"/>
    <s v="04/01/2026 14:14"/>
  </r>
  <r>
    <x v="0"/>
    <x v="0"/>
    <n v="50"/>
    <n v="18"/>
    <s v="GPR38"/>
    <n v="600"/>
    <n v="0"/>
    <s v="ร้านที่2"/>
    <s v="ว***ร พ***า"/>
    <s v="เลย"/>
    <s v="-"/>
    <s v=""/>
    <s v="04/01/2026 14:06"/>
    <s v="-"/>
    <s v="J&amp;T COD"/>
    <s v="Tiktok"/>
    <s v="จ่ายทีหลัง / COD"/>
    <s v=""/>
    <s v="768815671934"/>
    <s v="04/01/2026 14:12"/>
  </r>
  <r>
    <x v="16"/>
    <x v="18"/>
    <n v="120"/>
    <n v="1"/>
    <s v="GPR37"/>
    <n v="237"/>
    <n v="0"/>
    <s v="ร้านที่2"/>
    <s v="ด***จ ต***ิกุล"/>
    <s v="ปทุมธานี"/>
    <s v="-"/>
    <s v=""/>
    <s v="04/01/2026 14:06"/>
    <s v="-"/>
    <s v="J&amp;T Express"/>
    <s v="Tiktok"/>
    <s v="tiktok"/>
    <s v=""/>
    <s v="768864384993"/>
    <s v="04/01/2026 14:11"/>
  </r>
  <r>
    <x v="15"/>
    <x v="17"/>
    <n v="120"/>
    <n v="1"/>
    <s v="GPR37"/>
    <n v="237"/>
    <n v="0"/>
    <s v="ร้านที่2"/>
    <s v="ด***จ ต***ิกุล"/>
    <s v="ปทุมธานี"/>
    <s v="-"/>
    <s v=""/>
    <s v="04/01/2026 14:06"/>
    <s v="-"/>
    <s v="J&amp;T Express"/>
    <s v="Tiktok"/>
    <s v="tiktok"/>
    <s v=""/>
    <s v="768864384993"/>
    <s v="04/01/2026 14:11"/>
  </r>
  <r>
    <x v="17"/>
    <x v="19"/>
    <n v="120"/>
    <n v="1"/>
    <s v="GPR37"/>
    <n v="237"/>
    <n v="0"/>
    <s v="ร้านที่2"/>
    <s v="ด***จ ต***ิกุล"/>
    <s v="ปทุมธานี"/>
    <s v="-"/>
    <s v=""/>
    <s v="04/01/2026 14:06"/>
    <s v="-"/>
    <s v="J&amp;T Express"/>
    <s v="Tiktok"/>
    <s v="tiktok"/>
    <s v=""/>
    <s v="768864384993"/>
    <s v="04/01/2026 14:11"/>
  </r>
  <r>
    <x v="18"/>
    <x v="20"/>
    <n v="120"/>
    <n v="1"/>
    <s v="GPR36"/>
    <n v="79"/>
    <n v="0"/>
    <s v="ร้านที่2"/>
    <s v="s***inya"/>
    <s v="ลำปาง"/>
    <s v="-"/>
    <s v=""/>
    <s v="04/01/2026 14:05"/>
    <s v="-"/>
    <s v="J&amp;T COD"/>
    <s v="Tiktok"/>
    <s v="จ่ายทีหลัง / COD"/>
    <s v=""/>
    <s v="768863666955"/>
    <s v="04/01/2026 14:10"/>
  </r>
  <r>
    <x v="14"/>
    <x v="16"/>
    <n v="120"/>
    <n v="1"/>
    <s v="GPR35"/>
    <n v="79"/>
    <n v="0"/>
    <s v="ร้านที่2"/>
    <s v="จ***รรณ​  พ***พิ่ม"/>
    <s v="เทศบาลนครอุบลราชธานี"/>
    <s v="-"/>
    <s v=""/>
    <s v="04/01/2026 14:05"/>
    <s v="-"/>
    <s v="J&amp;T COD"/>
    <s v="Tiktok"/>
    <s v="จ่ายทีหลัง / COD"/>
    <s v=""/>
    <s v="768851189960"/>
    <s v="04/01/2026 14:10"/>
  </r>
  <r>
    <x v="17"/>
    <x v="19"/>
    <n v="120"/>
    <n v="1"/>
    <s v="GPR34"/>
    <n v="79"/>
    <n v="0"/>
    <s v="ร้านที่2"/>
    <s v="u***43974863616943"/>
    <s v="กรุงเทพฯ"/>
    <s v="-"/>
    <s v=""/>
    <s v="04/01/2026 14:05"/>
    <s v="-"/>
    <s v="J&amp;T COD"/>
    <s v="Tiktok"/>
    <s v="จ่ายทีหลัง / COD"/>
    <s v=""/>
    <s v="768881388995"/>
    <s v="04/01/2026 14:10"/>
  </r>
  <r>
    <x v="5"/>
    <x v="5"/>
    <n v="139"/>
    <n v="1"/>
    <s v="GPR33"/>
    <n v="218"/>
    <n v="0"/>
    <s v="ร้านที่2"/>
    <s v="ศ***วรรณ"/>
    <s v="สมุทรปราการ"/>
    <s v="-"/>
    <s v=""/>
    <s v="04/01/2026 14:05"/>
    <s v="-"/>
    <s v="J&amp;T COD"/>
    <s v="Tiktok"/>
    <s v="จ่ายทีหลัง / COD"/>
    <s v=""/>
    <s v="768812991936"/>
    <s v="04/01/2026 14:09"/>
  </r>
  <r>
    <x v="10"/>
    <x v="12"/>
    <n v="139"/>
    <n v="1"/>
    <s v="GPR33"/>
    <n v="218"/>
    <n v="0"/>
    <s v="ร้านที่2"/>
    <s v="ศ***วรรณ"/>
    <s v="สมุทรปราการ"/>
    <s v="-"/>
    <s v=""/>
    <s v="04/01/2026 14:05"/>
    <s v="-"/>
    <s v="J&amp;T COD"/>
    <s v="Tiktok"/>
    <s v="จ่ายทีหลัง / COD"/>
    <s v=""/>
    <s v="768812991936"/>
    <s v="04/01/2026 14:09"/>
  </r>
  <r>
    <x v="1"/>
    <x v="1"/>
    <n v="66"/>
    <n v="2"/>
    <s v="GPR32"/>
    <n v="200"/>
    <n v="0"/>
    <s v="ร้านที่2"/>
    <s v="ก***ทร์ ช***รอด"/>
    <s v="นครศรีธรรมราช"/>
    <s v="-"/>
    <s v=""/>
    <s v="04/01/2026 14:04"/>
    <s v="-"/>
    <s v="J&amp;T COD"/>
    <s v="Tiktok"/>
    <s v="จ่ายทีหลัง / COD"/>
    <s v=""/>
    <s v="768889071974"/>
    <s v="04/01/2026 14:06"/>
  </r>
  <r>
    <x v="2"/>
    <x v="2"/>
    <n v="68"/>
    <n v="1"/>
    <s v="GPR32"/>
    <n v="200"/>
    <n v="0"/>
    <s v="ร้านที่2"/>
    <s v="ก***ทร์ ช***รอด"/>
    <s v="นครศรีธรรมราช"/>
    <s v="-"/>
    <s v=""/>
    <s v="04/01/2026 14:04"/>
    <s v="-"/>
    <s v="J&amp;T COD"/>
    <s v="Tiktok"/>
    <s v="จ่ายทีหลัง / COD"/>
    <s v=""/>
    <s v="768889071974"/>
    <s v="04/01/2026 14:06"/>
  </r>
  <r>
    <x v="0"/>
    <x v="0"/>
    <n v="33.333333333333336"/>
    <n v="3"/>
    <s v="GPR32"/>
    <n v="200"/>
    <n v="0"/>
    <s v="ร้านที่2"/>
    <s v="ก***ทร์ ช***รอด"/>
    <s v="นครศรีธรรมราช"/>
    <s v="-"/>
    <s v=""/>
    <s v="04/01/2026 14:04"/>
    <s v="-"/>
    <s v="J&amp;T COD"/>
    <s v="Tiktok"/>
    <s v="จ่ายทีหลัง / COD"/>
    <s v=""/>
    <s v="768889071974"/>
    <s v="04/01/2026 14:06"/>
  </r>
  <r>
    <x v="0"/>
    <x v="0"/>
    <n v="50"/>
    <n v="6"/>
    <s v="GPR31"/>
    <n v="200"/>
    <n v="0"/>
    <s v="ร้านที่2"/>
    <s v="ร***ค้าพี่ฝน"/>
    <s v="นครศรีธรรมราช"/>
    <s v="-"/>
    <s v=""/>
    <s v="04/01/2026 14:04"/>
    <s v="-"/>
    <s v="J&amp;T COD"/>
    <s v="Tiktok"/>
    <s v="จ่ายทีหลัง / COD"/>
    <s v=""/>
    <s v="768821671925"/>
    <s v="04/01/2026 14:06"/>
  </r>
  <r>
    <x v="16"/>
    <x v="18"/>
    <n v="120"/>
    <n v="1"/>
    <s v="GPR30"/>
    <n v="79"/>
    <n v="0"/>
    <s v="ร้านที่2"/>
    <s v="ก**"/>
    <s v="ชลบุรี"/>
    <s v="-"/>
    <s v=""/>
    <s v="04/01/2026 14:04"/>
    <s v="-"/>
    <s v="J&amp;T COD"/>
    <s v="Tiktok"/>
    <s v="จ่ายทีหลัง / COD"/>
    <s v=""/>
    <s v="768821469990"/>
    <s v="04/01/2026 14:05"/>
  </r>
  <r>
    <x v="18"/>
    <x v="20"/>
    <n v="120"/>
    <n v="1"/>
    <s v="GPR29"/>
    <n v="79"/>
    <n v="0"/>
    <s v="ร้านที่2"/>
    <s v="น** อ***ย์  ไ***ัตย์"/>
    <s v="หนองบัวลำภู"/>
    <s v="-"/>
    <s v=""/>
    <s v="04/01/2026 14:04"/>
    <s v="-"/>
    <s v="J&amp;T Express"/>
    <s v="Tiktok"/>
    <s v="tiktok"/>
    <s v=""/>
    <s v="768815266951"/>
    <s v="04/01/2026 14:05"/>
  </r>
  <r>
    <x v="0"/>
    <x v="0"/>
    <n v="50"/>
    <n v="6"/>
    <s v="GPR28"/>
    <n v="200"/>
    <n v="0"/>
    <s v="ร้านที่2"/>
    <s v="ท***้อย ภ***ุข"/>
    <s v="สระบุรี"/>
    <s v="-"/>
    <s v=""/>
    <s v="04/01/2026 14:03"/>
    <s v="-"/>
    <s v="Flash Express Thailand COD"/>
    <s v="Tiktok"/>
    <s v="จ่ายทีหลัง / COD"/>
    <s v=""/>
    <s v="THT10032CP7UG1Z"/>
    <s v="04/01/2026 14:04"/>
  </r>
  <r>
    <x v="16"/>
    <x v="18"/>
    <n v="120"/>
    <n v="1"/>
    <s v="GPR27"/>
    <n v="79"/>
    <n v="0"/>
    <s v="ร้านที่2"/>
    <s v="s***inya"/>
    <s v="ลำปาง"/>
    <s v="-"/>
    <s v=""/>
    <s v="04/01/2026 14:03"/>
    <s v="-"/>
    <s v="J&amp;T COD"/>
    <s v="Tiktok"/>
    <s v="จ่ายทีหลัง / COD"/>
    <s v=""/>
    <s v="768885661994"/>
    <s v="04/01/2026 14:03"/>
  </r>
  <r>
    <x v="16"/>
    <x v="18"/>
    <n v="120"/>
    <n v="2"/>
    <s v="GPR26"/>
    <n v="158"/>
    <n v="0"/>
    <s v="ร้านที่2"/>
    <s v="เ***อมพร    ภ***ดสี"/>
    <s v="กาฬสินธุ์"/>
    <s v="-"/>
    <s v=""/>
    <s v="04/01/2026 14:03"/>
    <s v="-"/>
    <s v="J&amp;T COD"/>
    <s v="Tiktok"/>
    <s v="จ่ายทีหลัง / COD"/>
    <s v=""/>
    <s v="768885267990"/>
    <s v="04/01/2026 14:03"/>
  </r>
  <r>
    <x v="0"/>
    <x v="0"/>
    <n v="33.333333333333336"/>
    <n v="3"/>
    <s v="GPR25"/>
    <n v="100"/>
    <n v="0"/>
    <s v="ร้านที่2"/>
    <s v="ค**"/>
    <s v="จันทบุรี"/>
    <s v="-"/>
    <s v=""/>
    <s v="04/01/2026 14:03"/>
    <s v="-"/>
    <s v="J&amp;T COD"/>
    <s v="Tiktok"/>
    <s v="จ่ายทีหลัง / COD"/>
    <s v=""/>
    <s v="768824875954"/>
    <s v="04/01/2026 14:03"/>
  </r>
  <r>
    <x v="16"/>
    <x v="18"/>
    <n v="120"/>
    <n v="1"/>
    <s v="GPR24"/>
    <n v="79"/>
    <n v="0"/>
    <s v="ร้านที่2"/>
    <s v="อ***  ก***รี"/>
    <s v="กรุงเทพฯ"/>
    <s v="-"/>
    <s v=""/>
    <s v="04/01/2026 14:03"/>
    <s v="-"/>
    <s v="J&amp;T COD"/>
    <s v="Tiktok"/>
    <s v="จ่ายทีหลัง / COD"/>
    <s v=""/>
    <s v="768802787001"/>
    <s v="04/01/2026 14:03"/>
  </r>
  <r>
    <x v="16"/>
    <x v="18"/>
    <n v="120"/>
    <n v="1"/>
    <s v="GPR23"/>
    <n v="88"/>
    <n v="9"/>
    <s v="ร้านที่2"/>
    <s v="ส***รัตน์  แ***ก้ว"/>
    <s v="สมุทรสาคร"/>
    <s v="-"/>
    <s v=""/>
    <s v="04/01/2026 14:03"/>
    <s v="-"/>
    <s v="J&amp;T COD"/>
    <s v="Tiktok"/>
    <s v="จ่ายทีหลัง / COD"/>
    <s v=""/>
    <s v="768890860990"/>
    <s v="04/01/2026 14:03"/>
  </r>
  <r>
    <x v="17"/>
    <x v="19"/>
    <n v="120"/>
    <n v="1"/>
    <s v="GPR22"/>
    <n v="117"/>
    <n v="38"/>
    <s v="ร้านที่2"/>
    <s v="พ***ัย  ย***ากาน"/>
    <s v="จังหวัดฉะเชิงเทรา"/>
    <s v="-"/>
    <s v=""/>
    <s v="04/01/2026 14:02"/>
    <s v="-"/>
    <s v="J&amp;T COD"/>
    <s v="Tiktok"/>
    <s v="จ่ายทีหลัง / COD"/>
    <s v=""/>
    <s v="768855060982"/>
    <s v="04/01/2026 14:03"/>
  </r>
  <r>
    <x v="0"/>
    <x v="0"/>
    <n v="50"/>
    <n v="12"/>
    <s v="GPR21"/>
    <n v="400"/>
    <n v="0"/>
    <s v="ร้านที่2"/>
    <s v="ก***า​ภัค​  ร***​ไ​ภ​"/>
    <s v="นครราชสีมา"/>
    <s v="-"/>
    <s v=""/>
    <s v="04/01/2026 14:02"/>
    <s v="-"/>
    <s v="J&amp;T COD"/>
    <s v="Tiktok"/>
    <s v="จ่ายทีหลัง / COD"/>
    <s v=""/>
    <s v="768886478931"/>
    <s v="04/01/2026 14:02"/>
  </r>
  <r>
    <x v="3"/>
    <x v="3"/>
    <n v="79"/>
    <n v="3"/>
    <s v="GPR20"/>
    <n v="237"/>
    <n v="0"/>
    <s v="ร้านที่1"/>
    <s v="จ******์"/>
    <s v="******ย่าง ตำบลโคกย่าง อำเภอประโคนชัย จังหวัดบุรีรัมย์ 31140"/>
    <s v="31140"/>
    <s v="43"/>
    <s v="04/01/2026 14:30"/>
    <s v="-"/>
    <s v="SPX Express"/>
    <s v="Shopee"/>
    <s v="shopee"/>
    <s v=""/>
    <s v="TH260794744805M"/>
    <s v="04/01/2026 14:00"/>
  </r>
  <r>
    <x v="7"/>
    <x v="8"/>
    <n v="15"/>
    <n v="5"/>
    <s v="GPR19"/>
    <n v="112"/>
    <n v="37"/>
    <s v="ร้านที่2"/>
    <s v="พ******น"/>
    <s v="******5 ตำบลสนามชัย ตำบลสนามชัย อำเภอเมืองสุพรรณบุรี จังหวัดสุพรรณบุรี 72000"/>
    <s v="72000"/>
    <s v="99"/>
    <s v="04/01/2026 14:00"/>
    <s v="-"/>
    <s v="SPX Express"/>
    <s v="Shopee"/>
    <s v="shopee"/>
    <s v=""/>
    <s v="TH2685087455237"/>
    <s v="04/01/2026 14:00"/>
  </r>
  <r>
    <x v="0"/>
    <x v="0"/>
    <n v="33.333333333333336"/>
    <n v="3"/>
    <s v="GPR18"/>
    <n v="100"/>
    <n v="0"/>
    <s v="ร้านที่2"/>
    <s v="ว***ี ห***รรณะ"/>
    <s v="กรุงเทพฯ"/>
    <s v="-"/>
    <s v=""/>
    <s v="04/01/2026 13:59"/>
    <s v="-"/>
    <s v="J&amp;T COD"/>
    <s v="Tiktok"/>
    <s v="จ่ายทีหลัง / COD"/>
    <s v=""/>
    <s v="768870591952"/>
    <s v="04/01/2026 13:59"/>
  </r>
  <r>
    <x v="0"/>
    <x v="0"/>
    <n v="33.333333333333336"/>
    <n v="3"/>
    <s v="GPR17"/>
    <n v="100"/>
    <n v="0"/>
    <s v="ร้านที่2"/>
    <s v="น***พร"/>
    <s v="เทศบาลนครพิษณุโลก"/>
    <s v="-"/>
    <s v=""/>
    <s v="04/01/2026 13:57"/>
    <s v="-"/>
    <s v="J&amp;T COD"/>
    <s v="Tiktok"/>
    <s v="จ่ายทีหลัง / COD"/>
    <s v=""/>
    <s v="768894597962"/>
    <s v="04/01/2026 13:57"/>
  </r>
  <r>
    <x v="11"/>
    <x v="13"/>
    <n v="35"/>
    <n v="8"/>
    <s v="GPR16"/>
    <n v="328"/>
    <n v="0"/>
    <s v="ร้านที่1"/>
    <s v="น******ี"/>
    <s v="****** อ.บางเลน  จ.นครปฐม ตำบลบางปลา อำเภอบางเลน จังหวัดนครปฐม 73130"/>
    <s v="73130"/>
    <s v="57"/>
    <s v="04/01/2026 13:57"/>
    <s v="-"/>
    <s v="Express Delivery (SHP Food)"/>
    <s v="Shopee"/>
    <s v="shopee"/>
    <s v=""/>
    <s v="2903498053531136097"/>
    <s v="04/01/2026 13:57"/>
  </r>
  <r>
    <x v="1"/>
    <x v="1"/>
    <n v="66"/>
    <n v="2"/>
    <s v="GPR14"/>
    <n v="100"/>
    <n v="0"/>
    <s v="ร้านที่2"/>
    <s v="อ***ย ศ***มพร"/>
    <s v="หนองคาย"/>
    <s v="-"/>
    <s v=""/>
    <s v="04/01/2026 13:52"/>
    <s v="-"/>
    <s v="J&amp;T COD"/>
    <s v="Tiktok"/>
    <s v="จ่ายทีหลัง / COD"/>
    <s v=""/>
    <s v="768835397993"/>
    <s v="04/01/2026 13:52"/>
  </r>
  <r>
    <x v="2"/>
    <x v="2"/>
    <n v="68"/>
    <n v="1"/>
    <s v="GPR14"/>
    <n v="100"/>
    <n v="0"/>
    <s v="ร้านที่2"/>
    <s v="อ***ย ศ***มพร"/>
    <s v="หนองคาย"/>
    <s v="-"/>
    <s v=""/>
    <s v="04/01/2026 13:52"/>
    <s v="-"/>
    <s v="J&amp;T COD"/>
    <s v="Tiktok"/>
    <s v="จ่ายทีหลัง / COD"/>
    <s v=""/>
    <s v="768835397993"/>
    <s v="04/01/2026 13:52"/>
  </r>
  <r>
    <x v="0"/>
    <x v="0"/>
    <n v="33.333333333333336"/>
    <n v="3"/>
    <s v="GPR13"/>
    <n v="100"/>
    <n v="0"/>
    <s v="ร้านที่2"/>
    <s v="พ***กร ล***เซง"/>
    <s v="ราชบุรี"/>
    <s v="-"/>
    <s v=""/>
    <s v="04/01/2026 13:51"/>
    <s v="-"/>
    <s v="J&amp;T Express"/>
    <s v="Tiktok"/>
    <s v="tiktok"/>
    <s v=""/>
    <s v="768802792962"/>
    <s v="04/01/2026 13:51"/>
  </r>
  <r>
    <x v="11"/>
    <x v="13"/>
    <n v="33.333333333333336"/>
    <n v="3"/>
    <s v="GPR12"/>
    <n v="135"/>
    <n v="0"/>
    <s v="ร้านที่2"/>
    <s v="ต***้ย"/>
    <s v="อุดรธานี"/>
    <s v="-"/>
    <s v=""/>
    <s v="04/01/2026 13:50"/>
    <s v="-"/>
    <s v="J&amp;T Express"/>
    <s v="Tiktok"/>
    <s v="tiktok"/>
    <s v=""/>
    <s v="768907452320"/>
    <s v="04/01/2026 13:50"/>
  </r>
  <r>
    <x v="0"/>
    <x v="0"/>
    <n v="33.333333333333336"/>
    <n v="3"/>
    <s v="GPR11"/>
    <n v="100"/>
    <n v="0"/>
    <s v="ร้านที่2"/>
    <s v="t***arat"/>
    <s v="เชียงราย"/>
    <s v="-"/>
    <s v=""/>
    <s v="04/01/2026 13:49"/>
    <s v="-"/>
    <s v="J&amp;T COD"/>
    <s v="Tiktok"/>
    <s v="จ่ายทีหลัง / COD"/>
    <s v=""/>
    <s v="768806078950"/>
    <s v="04/01/2026 13:49"/>
  </r>
  <r>
    <x v="1"/>
    <x v="1"/>
    <n v="66"/>
    <n v="2"/>
    <s v="GPR10"/>
    <n v="100"/>
    <n v="0"/>
    <s v="ร้านที่2"/>
    <s v="ข***ฤทัย  ท***์ปัญญา"/>
    <s v="น่าน"/>
    <s v="-"/>
    <s v=""/>
    <s v="04/01/2026 13:46"/>
    <s v="-"/>
    <s v="J&amp;T COD"/>
    <s v="Tiktok"/>
    <s v="จ่ายทีหลัง / COD"/>
    <s v=""/>
    <s v="768865399002"/>
    <s v="04/01/2026 13:46"/>
  </r>
  <r>
    <x v="2"/>
    <x v="2"/>
    <n v="68"/>
    <n v="1"/>
    <s v="GPR10"/>
    <n v="100"/>
    <n v="0"/>
    <s v="ร้านที่2"/>
    <s v="ข***ฤทัย  ท***์ปัญญา"/>
    <s v="น่าน"/>
    <s v="-"/>
    <s v=""/>
    <s v="04/01/2026 13:46"/>
    <s v="-"/>
    <s v="J&amp;T COD"/>
    <s v="Tiktok"/>
    <s v="จ่ายทีหลัง / COD"/>
    <s v=""/>
    <s v="768865399002"/>
    <s v="04/01/2026 13:46"/>
  </r>
  <r>
    <x v="9"/>
    <x v="11"/>
    <n v="139"/>
    <n v="1"/>
    <s v="GPR9"/>
    <n v="108.99"/>
    <n v="0"/>
    <s v="ร้านที่2"/>
    <s v="ท***"/>
    <s v="นครศรีธรรมราช"/>
    <s v="-"/>
    <s v=""/>
    <s v="04/01/2026 13:45"/>
    <s v="-"/>
    <s v="J&amp;T COD"/>
    <s v="Tiktok"/>
    <s v="จ่ายทีหลัง / COD"/>
    <s v=""/>
    <s v="768831872922"/>
    <s v="04/01/2026 13:45"/>
  </r>
  <r>
    <x v="0"/>
    <x v="0"/>
    <n v="50"/>
    <n v="6"/>
    <s v="GPR8"/>
    <n v="200"/>
    <n v="0"/>
    <s v="ร้านที่2"/>
    <s v="S** M***w"/>
    <s v="ราชบุรี"/>
    <s v="-"/>
    <s v=""/>
    <s v="04/01/2026 13:42"/>
    <s v="-"/>
    <s v="J&amp;T COD"/>
    <s v="Tiktok"/>
    <s v="จ่ายทีหลัง / COD"/>
    <s v=""/>
    <s v="768899263996"/>
    <s v="04/01/2026 13:43"/>
  </r>
  <r>
    <x v="0"/>
    <x v="0"/>
    <n v="33.333333333333336"/>
    <n v="3"/>
    <s v="GPR7"/>
    <n v="100"/>
    <n v="0"/>
    <s v="ร้านที่2"/>
    <s v="จ**"/>
    <s v="ชัยภูมิ"/>
    <s v="-"/>
    <s v=""/>
    <s v="04/01/2026 13:42"/>
    <s v="-"/>
    <s v="J&amp;T COD"/>
    <s v="Tiktok"/>
    <s v="จ่ายทีหลัง / COD"/>
    <s v=""/>
    <s v="768863876944"/>
    <s v="04/01/2026 13:42"/>
  </r>
  <r>
    <x v="1"/>
    <x v="1"/>
    <n v="66"/>
    <n v="2"/>
    <s v="GPR6"/>
    <n v="100"/>
    <n v="0"/>
    <s v="ร้านที่2"/>
    <s v="ต***"/>
    <s v="กรุงเทพฯ"/>
    <s v="-"/>
    <s v=""/>
    <s v="04/01/2026 13:41"/>
    <s v="-"/>
    <s v="J&amp;T COD"/>
    <s v="Tiktok"/>
    <s v="จ่ายทีหลัง / COD"/>
    <s v=""/>
    <s v="768858276981"/>
    <s v="04/01/2026 13:41"/>
  </r>
  <r>
    <x v="2"/>
    <x v="2"/>
    <n v="68"/>
    <n v="1"/>
    <s v="GPR6"/>
    <n v="100"/>
    <n v="0"/>
    <s v="ร้านที่2"/>
    <s v="ต***"/>
    <s v="กรุงเทพฯ"/>
    <s v="-"/>
    <s v=""/>
    <s v="04/01/2026 13:41"/>
    <s v="-"/>
    <s v="J&amp;T COD"/>
    <s v="Tiktok"/>
    <s v="จ่ายทีหลัง / COD"/>
    <s v=""/>
    <s v="768858276981"/>
    <s v="04/01/2026 13:41"/>
  </r>
  <r>
    <x v="0"/>
    <x v="0"/>
    <n v="33.333333333333336"/>
    <n v="3"/>
    <s v="GPR5"/>
    <n v="100"/>
    <n v="0"/>
    <s v="ร้านที่2"/>
    <s v="น***าว อ***ร ม***น"/>
    <s v="อุตรดิตถ์"/>
    <s v="-"/>
    <s v=""/>
    <s v="04/01/2026 13:38"/>
    <s v="-"/>
    <s v="J&amp;T COD"/>
    <s v="Tiktok"/>
    <s v="จ่ายทีหลัง / COD"/>
    <s v=""/>
    <s v="768855677962"/>
    <s v="04/01/2026 13:38"/>
  </r>
  <r>
    <x v="0"/>
    <x v="0"/>
    <n v="33.333333333333336"/>
    <n v="9"/>
    <s v="GPR3"/>
    <n v="300"/>
    <n v="0"/>
    <s v="ร้านที่2"/>
    <s v="อ***ญาณ์ อ***ลาภประเสริฐ"/>
    <s v="ลพบุรี"/>
    <s v="-"/>
    <s v=""/>
    <s v="04/01/2026 13:36"/>
    <s v="-"/>
    <s v="J&amp;T Express"/>
    <s v="Tiktok"/>
    <s v="tiktok"/>
    <s v=""/>
    <s v="768898673911"/>
    <s v="04/01/2026 13:36"/>
  </r>
  <r>
    <x v="9"/>
    <x v="11"/>
    <n v="139"/>
    <n v="2"/>
    <s v="GPR2"/>
    <n v="215"/>
    <n v="0"/>
    <s v="ร้านที่10"/>
    <s v="วัณณิตาภู  แช่มโชติ"/>
    <s v="240  หมู่ 10  ร้านนวดอันดา ช.12  เลียบชายหาด  ต.หนองปรือ_x000a_อ.บางละมุง จ.ชลบุรี 20150"/>
    <s v="20150"/>
    <s v="0957981598"/>
    <s v="04/01/2026 13:35"/>
    <s v="raweewan5499@gmail.com"/>
    <s v="EMS COD"/>
    <s v="facebook"/>
    <s v="กสิกร"/>
    <s v=""/>
    <s v="WA067868623TH"/>
    <s v="04/01/2026 13:34"/>
  </r>
  <r>
    <x v="19"/>
    <x v="21"/>
    <n v="0"/>
    <n v="2"/>
    <s v="GPQ90"/>
    <n v="414"/>
    <n v="0"/>
    <s v="ร้านที่1"/>
    <s v="ศรีนวล เพชรทอง"/>
    <s v="598ม.4_x000a_ต.คู้ยายหมี_x000a_อ.สนามชัยเขต_x000a_จ.ฉะเชิงเทรา 24160"/>
    <s v="24160"/>
    <s v="0824793959"/>
    <s v="04/01/2026 13:34"/>
    <s v="raweewan5499@gmail.com"/>
    <s v="EMS COD"/>
    <s v="facebook"/>
    <s v="กสิกร"/>
    <s v=""/>
    <s v="-"/>
    <s v="04/01/2026 13:34"/>
  </r>
  <r>
    <x v="15"/>
    <x v="17"/>
    <n v="100"/>
    <n v="1"/>
    <s v="GPQ90"/>
    <n v="414"/>
    <n v="0"/>
    <s v="ร้านที่1"/>
    <s v="ศรีนวล เพชรทอง"/>
    <s v="598ม.4_x000a_ต.คู้ยายหมี_x000a_อ.สนามชัยเขต_x000a_จ.ฉะเชิงเทรา 24160"/>
    <s v="24160"/>
    <s v="0824793959"/>
    <s v="04/01/2026 13:34"/>
    <s v="raweewan5499@gmail.com"/>
    <s v="EMS COD"/>
    <s v="facebook"/>
    <s v="กสิกร"/>
    <s v=""/>
    <s v="-"/>
    <s v="04/01/2026 13:34"/>
  </r>
  <r>
    <x v="17"/>
    <x v="19"/>
    <n v="100"/>
    <n v="1"/>
    <s v="GPQ90"/>
    <n v="414"/>
    <n v="0"/>
    <s v="ร้านที่1"/>
    <s v="ศรีนวล เพชรทอง"/>
    <s v="598ม.4_x000a_ต.คู้ยายหมี_x000a_อ.สนามชัยเขต_x000a_จ.ฉะเชิงเทรา 24160"/>
    <s v="24160"/>
    <s v="0824793959"/>
    <s v="04/01/2026 13:34"/>
    <s v="raweewan5499@gmail.com"/>
    <s v="EMS COD"/>
    <s v="facebook"/>
    <s v="กสิกร"/>
    <s v=""/>
    <s v="-"/>
    <s v="04/01/2026 13:34"/>
  </r>
  <r>
    <x v="0"/>
    <x v="0"/>
    <n v="65"/>
    <n v="1"/>
    <s v="GPR0"/>
    <n v="168.98"/>
    <n v="0"/>
    <s v="ร้านที่2"/>
    <s v="อ*** A***is c***ic"/>
    <s v="กรุงเทพฯ"/>
    <s v="-"/>
    <s v=""/>
    <s v="04/01/2026 13:32"/>
    <s v="-"/>
    <s v="J&amp;T Express"/>
    <s v="Tiktok"/>
    <s v="tiktok"/>
    <s v=""/>
    <s v="768874190932"/>
    <s v="04/01/2026 13:32"/>
  </r>
  <r>
    <x v="10"/>
    <x v="12"/>
    <n v="139"/>
    <n v="1"/>
    <s v="GPR0"/>
    <n v="168.98"/>
    <n v="0"/>
    <s v="ร้านที่2"/>
    <s v="อ*** A***is c***ic"/>
    <s v="กรุงเทพฯ"/>
    <s v="-"/>
    <s v=""/>
    <s v="04/01/2026 13:32"/>
    <s v="-"/>
    <s v="J&amp;T Express"/>
    <s v="Tiktok"/>
    <s v="tiktok"/>
    <s v=""/>
    <s v="768874190932"/>
    <s v="04/01/2026 13:32"/>
  </r>
  <r>
    <x v="1"/>
    <x v="1"/>
    <n v="66"/>
    <n v="4"/>
    <s v="GPQ99"/>
    <n v="200"/>
    <n v="0"/>
    <s v="ร้านที่2"/>
    <s v="ด*** ห***อย"/>
    <s v="สุพรรณบุรี"/>
    <s v="-"/>
    <s v=""/>
    <s v="04/01/2026 13:31"/>
    <s v="-"/>
    <s v="J&amp;T COD"/>
    <s v="Tiktok"/>
    <s v="จ่ายทีหลัง / COD"/>
    <s v=""/>
    <s v="768871087961"/>
    <s v="04/01/2026 13:32"/>
  </r>
  <r>
    <x v="2"/>
    <x v="2"/>
    <n v="68"/>
    <n v="2"/>
    <s v="GPQ99"/>
    <n v="200"/>
    <n v="0"/>
    <s v="ร้านที่2"/>
    <s v="ด*** ห***อย"/>
    <s v="สุพรรณบุรี"/>
    <s v="-"/>
    <s v=""/>
    <s v="04/01/2026 13:31"/>
    <s v="-"/>
    <s v="J&amp;T COD"/>
    <s v="Tiktok"/>
    <s v="จ่ายทีหลัง / COD"/>
    <s v=""/>
    <s v="768871087961"/>
    <s v="04/01/2026 13:32"/>
  </r>
  <r>
    <x v="1"/>
    <x v="1"/>
    <n v="66"/>
    <n v="2"/>
    <s v="GPQ98"/>
    <n v="107"/>
    <n v="7"/>
    <s v="ร้านที่2"/>
    <s v="ม***"/>
    <s v="สมุทรปราการ"/>
    <s v="-"/>
    <s v=""/>
    <s v="04/01/2026 13:31"/>
    <s v="-"/>
    <s v="J&amp;T COD"/>
    <s v="Tiktok"/>
    <s v="จ่ายทีหลัง / COD"/>
    <s v=""/>
    <s v="768893681975"/>
    <s v="04/01/2026 13:31"/>
  </r>
  <r>
    <x v="2"/>
    <x v="2"/>
    <n v="68"/>
    <n v="1"/>
    <s v="GPQ98"/>
    <n v="107"/>
    <n v="7"/>
    <s v="ร้านที่2"/>
    <s v="ม***"/>
    <s v="สมุทรปราการ"/>
    <s v="-"/>
    <s v=""/>
    <s v="04/01/2026 13:31"/>
    <s v="-"/>
    <s v="J&amp;T COD"/>
    <s v="Tiktok"/>
    <s v="จ่ายทีหลัง / COD"/>
    <s v=""/>
    <s v="768893681975"/>
    <s v="04/01/2026 13:31"/>
  </r>
  <r>
    <x v="0"/>
    <x v="0"/>
    <n v="33.333333333333336"/>
    <n v="3"/>
    <s v="GPQ97"/>
    <n v="100"/>
    <n v="0"/>
    <s v="ร้านที่2"/>
    <s v="u***661150488188"/>
    <s v="ลำปาง"/>
    <s v="-"/>
    <s v=""/>
    <s v="04/01/2026 13:28"/>
    <s v="-"/>
    <s v="J&amp;T COD"/>
    <s v="Tiktok"/>
    <s v="จ่ายทีหลัง / COD"/>
    <s v=""/>
    <s v="768894871964"/>
    <s v="04/01/2026 13:29"/>
  </r>
  <r>
    <x v="20"/>
    <x v="22"/>
    <n v="139"/>
    <n v="1"/>
    <s v="GPQ96"/>
    <n v="108.99"/>
    <n v="0"/>
    <s v="ร้านที่2"/>
    <s v="น** ว***ิรา จ***ะวงษ์"/>
    <s v="นครปฐม"/>
    <s v="-"/>
    <s v=""/>
    <s v="04/01/2026 13:25"/>
    <s v="-"/>
    <s v="J&amp;T COD"/>
    <s v="Tiktok"/>
    <s v="จ่ายทีหลัง / COD"/>
    <s v=""/>
    <s v="768894196921"/>
    <s v="04/01/2026 13:25"/>
  </r>
  <r>
    <x v="0"/>
    <x v="0"/>
    <n v="50"/>
    <n v="6"/>
    <s v="GPQ95"/>
    <n v="200"/>
    <n v="0"/>
    <s v="ร้านที่2"/>
    <s v="ล***รรณ ณ***์เพ็ชร"/>
    <s v="สระแก้ว"/>
    <s v="-"/>
    <s v=""/>
    <s v="04/01/2026 13:25"/>
    <s v="-"/>
    <s v="J&amp;T COD"/>
    <s v="Tiktok"/>
    <s v="จ่ายทีหลัง / COD"/>
    <s v=""/>
    <s v="768832267000"/>
    <s v="04/01/2026 13:25"/>
  </r>
  <r>
    <x v="1"/>
    <x v="1"/>
    <n v="66"/>
    <n v="2"/>
    <s v="GPQ94"/>
    <n v="100"/>
    <n v="0"/>
    <s v="ร้านที่2"/>
    <s v="เ***พร ส***นู"/>
    <s v="สมุทรปราการ"/>
    <s v="-"/>
    <s v=""/>
    <s v="04/01/2026 13:23"/>
    <s v="-"/>
    <s v="J&amp;T COD"/>
    <s v="Tiktok"/>
    <s v="จ่ายทีหลัง / COD"/>
    <s v=""/>
    <s v="768809872983"/>
    <s v="04/01/2026 13:23"/>
  </r>
  <r>
    <x v="2"/>
    <x v="2"/>
    <n v="68"/>
    <n v="1"/>
    <s v="GPQ94"/>
    <n v="100"/>
    <n v="0"/>
    <s v="ร้านที่2"/>
    <s v="เ***พร ส***นู"/>
    <s v="สมุทรปราการ"/>
    <s v="-"/>
    <s v=""/>
    <s v="04/01/2026 13:23"/>
    <s v="-"/>
    <s v="J&amp;T COD"/>
    <s v="Tiktok"/>
    <s v="จ่ายทีหลัง / COD"/>
    <s v=""/>
    <s v="768809872983"/>
    <s v="04/01/2026 13:23"/>
  </r>
  <r>
    <x v="0"/>
    <x v="0"/>
    <n v="50"/>
    <n v="6"/>
    <s v="GPQ93"/>
    <n v="200"/>
    <n v="0"/>
    <s v="ร้านที่2"/>
    <s v="ส***พ ส***วงษ์"/>
    <s v="กาญจนบุรี"/>
    <s v="-"/>
    <s v=""/>
    <s v="04/01/2026 13:23"/>
    <s v="-"/>
    <s v="J&amp;T COD"/>
    <s v="Tiktok"/>
    <s v="จ่ายทีหลัง / COD"/>
    <s v=""/>
    <s v="768838599922"/>
    <s v="04/01/2026 13:23"/>
  </r>
  <r>
    <x v="0"/>
    <x v="0"/>
    <n v="50"/>
    <n v="6"/>
    <s v="GPQ92"/>
    <n v="200"/>
    <n v="0"/>
    <s v="ร้านที่2"/>
    <s v="บ***"/>
    <s v="พะเยา"/>
    <s v="-"/>
    <s v=""/>
    <s v="04/01/2026 13:21"/>
    <s v="-"/>
    <s v="J&amp;T COD"/>
    <s v="Tiktok"/>
    <s v="จ่ายทีหลัง / COD"/>
    <s v=""/>
    <s v="768885266995"/>
    <s v="04/01/2026 13:21"/>
  </r>
  <r>
    <x v="21"/>
    <x v="23"/>
    <n v="65"/>
    <n v="1"/>
    <s v="GPQ90"/>
    <n v="414"/>
    <n v="0"/>
    <s v="ร้านที่1"/>
    <s v="ศรีนวล เพชรทอง"/>
    <s v="598ม.4_x000a_ต.คู้ยายหมี_x000a_อ.สนามชัยเขต_x000a_จ.ฉะเชิงเทรา 24160"/>
    <s v="24160"/>
    <s v="0824793959"/>
    <s v="04/01/2026 13:34"/>
    <s v="raweewan5499@gmail.com"/>
    <s v="EMS COD"/>
    <s v="facebook"/>
    <s v="กสิกร"/>
    <s v=""/>
    <s v="-"/>
    <s v="04/01/2026 13:16"/>
  </r>
  <r>
    <x v="22"/>
    <x v="24"/>
    <n v="65"/>
    <n v="1"/>
    <s v="GPQ90"/>
    <n v="414"/>
    <n v="0"/>
    <s v="ร้านที่1"/>
    <s v="ศรีนวล เพชรทอง"/>
    <s v="598ม.4_x000a_ต.คู้ยายหมี_x000a_อ.สนามชัยเขต_x000a_จ.ฉะเชิงเทรา 24160"/>
    <s v="24160"/>
    <s v="0824793959"/>
    <s v="04/01/2026 13:34"/>
    <s v="raweewan5499@gmail.com"/>
    <s v="EMS COD"/>
    <s v="facebook"/>
    <s v="กสิกร"/>
    <s v=""/>
    <s v="-"/>
    <s v="04/01/2026 13:16"/>
  </r>
  <r>
    <x v="23"/>
    <x v="25"/>
    <n v="65"/>
    <n v="1"/>
    <s v="GPQ90"/>
    <n v="414"/>
    <n v="0"/>
    <s v="ร้านที่1"/>
    <s v="ศรีนวล เพชรทอง"/>
    <s v="598ม.4_x000a_ต.คู้ยายหมี_x000a_อ.สนามชัยเขต_x000a_จ.ฉะเชิงเทรา 24160"/>
    <s v="24160"/>
    <s v="0824793959"/>
    <s v="04/01/2026 13:34"/>
    <s v="raweewan5499@gmail.com"/>
    <s v="EMS COD"/>
    <s v="facebook"/>
    <s v="กสิกร"/>
    <s v=""/>
    <s v="-"/>
    <s v="04/01/2026 13:16"/>
  </r>
  <r>
    <x v="24"/>
    <x v="26"/>
    <n v="65"/>
    <n v="1"/>
    <s v="GPQ90"/>
    <n v="414"/>
    <n v="0"/>
    <s v="ร้านที่1"/>
    <s v="ศรีนวล เพชรทอง"/>
    <s v="598ม.4_x000a_ต.คู้ยายหมี_x000a_อ.สนามชัยเขต_x000a_จ.ฉะเชิงเทรา 24160"/>
    <s v="24160"/>
    <s v="0824793959"/>
    <s v="04/01/2026 13:34"/>
    <s v="raweewan5499@gmail.com"/>
    <s v="EMS COD"/>
    <s v="facebook"/>
    <s v="กสิกร"/>
    <s v=""/>
    <s v="-"/>
    <s v="04/01/2026 13:16"/>
  </r>
  <r>
    <x v="3"/>
    <x v="3"/>
    <n v="66.333333333333329"/>
    <n v="3"/>
    <s v="GPQ89"/>
    <n v="250"/>
    <n v="0"/>
    <s v="ร้านที่2"/>
    <s v="ท***รรณ ส***คำ"/>
    <s v="เชียงราย"/>
    <s v="-"/>
    <s v=""/>
    <s v="04/01/2026 13:16"/>
    <s v="-"/>
    <s v="J&amp;T Express"/>
    <s v="Tiktok"/>
    <s v="tiktok"/>
    <s v=""/>
    <s v="768888267976"/>
    <s v="04/01/2026 13:16"/>
  </r>
  <r>
    <x v="19"/>
    <x v="21"/>
    <n v="0"/>
    <n v="1"/>
    <s v="GPQ88"/>
    <n v="597"/>
    <n v="0"/>
    <s v="ร้านที่1"/>
    <s v="จิรภัทร ฉิมพลี"/>
    <s v="127หมู่8บ้านหนองนารี_x000a_ต.บุสูง อ.วังหิน_x000a_จ.ศรีสะเกษ 33270"/>
    <s v="33270"/>
    <s v="0909244461"/>
    <s v="04/01/2026 13:10"/>
    <s v="raweewan5499@gmail.com"/>
    <s v="EMS"/>
    <s v="facebook"/>
    <s v="กสิกร"/>
    <s v=""/>
    <s v="-"/>
    <s v="04/01/2026 13:15"/>
  </r>
  <r>
    <x v="15"/>
    <x v="17"/>
    <n v="100"/>
    <n v="1"/>
    <s v="GPQ88"/>
    <n v="597"/>
    <n v="0"/>
    <s v="ร้านที่1"/>
    <s v="จิรภัทร ฉิมพลี"/>
    <s v="127หมู่8บ้านหนองนารี_x000a_ต.บุสูง อ.วังหิน_x000a_จ.ศรีสะเกษ 33270"/>
    <s v="33270"/>
    <s v="0909244461"/>
    <s v="04/01/2026 13:10"/>
    <s v="raweewan5499@gmail.com"/>
    <s v="EMS"/>
    <s v="facebook"/>
    <s v="กสิกร"/>
    <s v=""/>
    <s v="-"/>
    <s v="04/01/2026 13:15"/>
  </r>
  <r>
    <x v="18"/>
    <x v="20"/>
    <n v="100"/>
    <n v="1"/>
    <s v="GPQ88"/>
    <n v="597"/>
    <n v="0"/>
    <s v="ร้านที่1"/>
    <s v="จิรภัทร ฉิมพลี"/>
    <s v="127หมู่8บ้านหนองนารี_x000a_ต.บุสูง อ.วังหิน_x000a_จ.ศรีสะเกษ 33270"/>
    <s v="33270"/>
    <s v="0909244461"/>
    <s v="04/01/2026 13:10"/>
    <s v="raweewan5499@gmail.com"/>
    <s v="EMS"/>
    <s v="facebook"/>
    <s v="กสิกร"/>
    <s v=""/>
    <s v="-"/>
    <s v="04/01/2026 13:15"/>
  </r>
  <r>
    <x v="17"/>
    <x v="19"/>
    <n v="100"/>
    <n v="2"/>
    <s v="GPQ88"/>
    <n v="597"/>
    <n v="0"/>
    <s v="ร้านที่1"/>
    <s v="จิรภัทร ฉิมพลี"/>
    <s v="127หมู่8บ้านหนองนารี_x000a_ต.บุสูง อ.วังหิน_x000a_จ.ศรีสะเกษ 33270"/>
    <s v="33270"/>
    <s v="0909244461"/>
    <s v="04/01/2026 13:10"/>
    <s v="raweewan5499@gmail.com"/>
    <s v="EMS"/>
    <s v="facebook"/>
    <s v="กสิกร"/>
    <s v=""/>
    <s v="-"/>
    <s v="04/01/2026 13:15"/>
  </r>
  <r>
    <x v="25"/>
    <x v="27"/>
    <n v="100"/>
    <n v="1"/>
    <s v="GPQ88"/>
    <n v="597"/>
    <n v="0"/>
    <s v="ร้านที่1"/>
    <s v="จิรภัทร ฉิมพลี"/>
    <s v="127หมู่8บ้านหนองนารี_x000a_ต.บุสูง อ.วังหิน_x000a_จ.ศรีสะเกษ 33270"/>
    <s v="33270"/>
    <s v="0909244461"/>
    <s v="04/01/2026 13:10"/>
    <s v="raweewan5499@gmail.com"/>
    <s v="EMS"/>
    <s v="facebook"/>
    <s v="กสิกร"/>
    <s v=""/>
    <s v="-"/>
    <s v="04/01/2026 13:15"/>
  </r>
  <r>
    <x v="16"/>
    <x v="18"/>
    <n v="100"/>
    <n v="1"/>
    <s v="GPQ88"/>
    <n v="597"/>
    <n v="0"/>
    <s v="ร้านที่1"/>
    <s v="จิรภัทร ฉิมพลี"/>
    <s v="127หมู่8บ้านหนองนารี_x000a_ต.บุสูง อ.วังหิน_x000a_จ.ศรีสะเกษ 33270"/>
    <s v="33270"/>
    <s v="0909244461"/>
    <s v="04/01/2026 13:10"/>
    <s v="raweewan5499@gmail.com"/>
    <s v="EMS"/>
    <s v="facebook"/>
    <s v="กสิกร"/>
    <s v=""/>
    <s v="-"/>
    <s v="04/01/2026 13:15"/>
  </r>
  <r>
    <x v="1"/>
    <x v="1"/>
    <n v="66"/>
    <n v="4"/>
    <s v="GPQ87"/>
    <n v="200"/>
    <n v="0"/>
    <s v="ร้านที่2"/>
    <s v="ส***งค์ ส***ุ่ง"/>
    <s v="สมุทรปราการ"/>
    <s v="-"/>
    <s v=""/>
    <s v="04/01/2026 13:14"/>
    <s v="-"/>
    <s v="Flash Express Thailand COD"/>
    <s v="Tiktok"/>
    <s v="จ่ายทีหลัง / COD"/>
    <s v=""/>
    <s v="THT02032CPA0N7Z"/>
    <s v="04/01/2026 13:15"/>
  </r>
  <r>
    <x v="2"/>
    <x v="2"/>
    <n v="68"/>
    <n v="2"/>
    <s v="GPQ87"/>
    <n v="200"/>
    <n v="0"/>
    <s v="ร้านที่2"/>
    <s v="ส***งค์ ส***ุ่ง"/>
    <s v="สมุทรปราการ"/>
    <s v="-"/>
    <s v=""/>
    <s v="04/01/2026 13:14"/>
    <s v="-"/>
    <s v="Flash Express Thailand COD"/>
    <s v="Tiktok"/>
    <s v="จ่ายทีหลัง / COD"/>
    <s v=""/>
    <s v="THT02032CPA0N7Z"/>
    <s v="04/01/2026 13:15"/>
  </r>
  <r>
    <x v="0"/>
    <x v="0"/>
    <n v="50"/>
    <n v="6"/>
    <s v="GPQ86"/>
    <n v="200"/>
    <n v="0"/>
    <s v="ร้านที่2"/>
    <s v="u***7968192608162"/>
    <s v="กรุงเทพฯ"/>
    <s v="-"/>
    <s v=""/>
    <s v="04/01/2026 13:10"/>
    <s v="-"/>
    <s v="J&amp;T COD"/>
    <s v="Tiktok"/>
    <s v="จ่ายทีหลัง / COD"/>
    <s v=""/>
    <s v="768849270910"/>
    <s v="04/01/2026 13:11"/>
  </r>
  <r>
    <x v="0"/>
    <x v="0"/>
    <n v="33.333333333333336"/>
    <n v="3"/>
    <s v="GPQ85"/>
    <n v="100"/>
    <n v="0"/>
    <s v="ร้านที่2"/>
    <s v="ค***าง    พ***ส่งมาให้ของขวัญปีใหม่"/>
    <s v="ราชบุรี"/>
    <s v="-"/>
    <s v=""/>
    <s v="04/01/2026 13:09"/>
    <s v="-"/>
    <s v="J&amp;T Express"/>
    <s v="Tiktok"/>
    <s v="tiktok"/>
    <s v=""/>
    <s v="768891673970"/>
    <s v="04/01/2026 13:09"/>
  </r>
  <r>
    <x v="0"/>
    <x v="0"/>
    <n v="33.333333333333336"/>
    <n v="3"/>
    <s v="GPQ84"/>
    <n v="100"/>
    <n v="0"/>
    <s v="ร้านที่2"/>
    <s v="เ***เรศ  ก***รดี"/>
    <s v="สุพรรณบุรี"/>
    <s v="-"/>
    <s v=""/>
    <s v="04/01/2026 13:08"/>
    <s v="-"/>
    <s v="J&amp;T COD"/>
    <s v="Tiktok"/>
    <s v="จ่ายทีหลัง / COD"/>
    <s v=""/>
    <s v="768867677966"/>
    <s v="04/01/2026 13:08"/>
  </r>
  <r>
    <x v="6"/>
    <x v="7"/>
    <n v="10"/>
    <n v="10"/>
    <s v="GPQ83"/>
    <n v="99.99"/>
    <n v="0"/>
    <s v="ร้านที่2"/>
    <s v="อ***ม ท***พ็ชร"/>
    <s v="Nakhon Ratchasima"/>
    <s v="-"/>
    <s v=""/>
    <s v="04/01/2026 13:05"/>
    <s v="-"/>
    <s v="J&amp;T COD"/>
    <s v="Tiktok"/>
    <s v="จ่ายทีหลัง / COD"/>
    <s v=""/>
    <s v="768891872910"/>
    <s v="04/01/2026 13:05"/>
  </r>
  <r>
    <x v="0"/>
    <x v="0"/>
    <n v="50"/>
    <n v="6"/>
    <s v="GPQ82"/>
    <n v="200"/>
    <n v="0"/>
    <s v="ร้านที่2"/>
    <s v="ส***ขวัญ ห***วัญ"/>
    <s v="สุราษฎร์ธานี"/>
    <s v="-"/>
    <s v=""/>
    <s v="04/01/2026 13:05"/>
    <s v="-"/>
    <s v="J&amp;T Express"/>
    <s v="Tiktok"/>
    <s v="tiktok"/>
    <s v=""/>
    <s v="768885067005"/>
    <s v="04/01/2026 13:05"/>
  </r>
  <r>
    <x v="1"/>
    <x v="1"/>
    <n v="66"/>
    <n v="6"/>
    <s v="GPQ81"/>
    <n v="300"/>
    <n v="0"/>
    <s v="ร้านที่2"/>
    <s v="เ***สุดา จ***ร์พุ่ม"/>
    <s v="พระนครศรีอยุธยา"/>
    <s v="-"/>
    <s v=""/>
    <s v="04/01/2026 13:03"/>
    <s v="-"/>
    <s v="J&amp;T Express"/>
    <s v="Tiktok"/>
    <s v="tiktok"/>
    <s v=""/>
    <s v="768861497935"/>
    <s v="04/01/2026 13:03"/>
  </r>
  <r>
    <x v="2"/>
    <x v="2"/>
    <n v="68"/>
    <n v="3"/>
    <s v="GPQ81"/>
    <n v="300"/>
    <n v="0"/>
    <s v="ร้านที่2"/>
    <s v="เ***สุดา จ***ร์พุ่ม"/>
    <s v="พระนครศรีอยุธยา"/>
    <s v="-"/>
    <s v=""/>
    <s v="04/01/2026 13:03"/>
    <s v="-"/>
    <s v="J&amp;T Express"/>
    <s v="Tiktok"/>
    <s v="tiktok"/>
    <s v=""/>
    <s v="768861497935"/>
    <s v="04/01/2026 13:03"/>
  </r>
  <r>
    <x v="1"/>
    <x v="1"/>
    <n v="66"/>
    <n v="2"/>
    <s v="GPQ80"/>
    <n v="100"/>
    <n v="0"/>
    <s v="ร้านที่2"/>
    <s v="น***ิญยา ว***พิพันธุ์"/>
    <s v="เทศบาลนครนครศรีธรรมราช"/>
    <s v="-"/>
    <s v=""/>
    <s v="04/01/2026 13:02"/>
    <s v="-"/>
    <s v="J&amp;T COD"/>
    <s v="Tiktok"/>
    <s v="จ่ายทีหลัง / COD"/>
    <s v=""/>
    <s v="768841689976"/>
    <s v="04/01/2026 13:02"/>
  </r>
  <r>
    <x v="2"/>
    <x v="2"/>
    <n v="68"/>
    <n v="1"/>
    <s v="GPQ80"/>
    <n v="100"/>
    <n v="0"/>
    <s v="ร้านที่2"/>
    <s v="น***ิญยา ว***พิพันธุ์"/>
    <s v="เทศบาลนครนครศรีธรรมราช"/>
    <s v="-"/>
    <s v=""/>
    <s v="04/01/2026 13:02"/>
    <s v="-"/>
    <s v="J&amp;T COD"/>
    <s v="Tiktok"/>
    <s v="จ่ายทีหลัง / COD"/>
    <s v=""/>
    <s v="768841689976"/>
    <s v="04/01/2026 13:02"/>
  </r>
  <r>
    <x v="1"/>
    <x v="1"/>
    <n v="66"/>
    <n v="8"/>
    <s v="GPQ79"/>
    <n v="400"/>
    <n v="0"/>
    <s v="ร้านที่2"/>
    <s v="ค***งนุช"/>
    <s v="ปทุมธานี"/>
    <s v="-"/>
    <s v=""/>
    <s v="04/01/2026 13:01"/>
    <s v="-"/>
    <s v="Flash Express Thailand"/>
    <s v="Tiktok"/>
    <s v="tiktok"/>
    <s v=""/>
    <s v="THT04062CPA0T9Z"/>
    <s v="04/01/2026 13:00"/>
  </r>
  <r>
    <x v="2"/>
    <x v="2"/>
    <n v="68"/>
    <n v="4"/>
    <s v="GPQ79"/>
    <n v="400"/>
    <n v="0"/>
    <s v="ร้านที่2"/>
    <s v="ค***งนุช"/>
    <s v="ปทุมธานี"/>
    <s v="-"/>
    <s v=""/>
    <s v="04/01/2026 13:01"/>
    <s v="-"/>
    <s v="Flash Express Thailand"/>
    <s v="Tiktok"/>
    <s v="tiktok"/>
    <s v=""/>
    <s v="THT04062CPA0T9Z"/>
    <s v="04/01/2026 13:00"/>
  </r>
  <r>
    <x v="1"/>
    <x v="1"/>
    <n v="66"/>
    <n v="2"/>
    <s v="GPQ78"/>
    <n v="100"/>
    <n v="0"/>
    <s v="ร้านที่2"/>
    <s v="ธ***วัฒน์ ท***ัว"/>
    <s v="ตรัง"/>
    <s v="-"/>
    <s v=""/>
    <s v="04/01/2026 12:59"/>
    <s v="-"/>
    <s v="J&amp;T COD"/>
    <s v="Tiktok"/>
    <s v="จ่ายทีหลัง / COD"/>
    <s v=""/>
    <s v="768881399005"/>
    <s v="04/01/2026 12:59"/>
  </r>
  <r>
    <x v="2"/>
    <x v="2"/>
    <n v="68"/>
    <n v="1"/>
    <s v="GPQ78"/>
    <n v="100"/>
    <n v="0"/>
    <s v="ร้านที่2"/>
    <s v="ธ***วัฒน์ ท***ัว"/>
    <s v="ตรัง"/>
    <s v="-"/>
    <s v=""/>
    <s v="04/01/2026 12:59"/>
    <s v="-"/>
    <s v="J&amp;T COD"/>
    <s v="Tiktok"/>
    <s v="จ่ายทีหลัง / COD"/>
    <s v=""/>
    <s v="768881399005"/>
    <s v="04/01/2026 12:59"/>
  </r>
  <r>
    <x v="0"/>
    <x v="0"/>
    <n v="40"/>
    <n v="10"/>
    <s v="GPQ75"/>
    <n v="395"/>
    <n v="0"/>
    <s v="ร้านที่2"/>
    <s v="บ**"/>
    <s v="เทศบาลนครนครศรีธรรมราช"/>
    <s v="-"/>
    <s v=""/>
    <s v="04/01/2026 12:48"/>
    <s v="-"/>
    <s v="J&amp;T COD"/>
    <s v="Tiktok"/>
    <s v="จ่ายทีหลัง / COD"/>
    <s v=""/>
    <s v="768863952986"/>
    <s v="04/01/2026 12:48"/>
  </r>
  <r>
    <x v="1"/>
    <x v="1"/>
    <n v="66"/>
    <n v="2"/>
    <s v="GPQ74"/>
    <n v="100"/>
    <n v="0"/>
    <s v="ร้านที่2"/>
    <s v="ห***เด๋อ เ***งแล"/>
    <s v="เชียงราย"/>
    <s v="-"/>
    <s v=""/>
    <s v="04/01/2026 12:47"/>
    <s v="-"/>
    <s v="J&amp;T COD"/>
    <s v="Tiktok"/>
    <s v="จ่ายทีหลัง / COD"/>
    <s v=""/>
    <s v="768824848971"/>
    <s v="04/01/2026 12:47"/>
  </r>
  <r>
    <x v="2"/>
    <x v="2"/>
    <n v="68"/>
    <n v="1"/>
    <s v="GPQ74"/>
    <n v="100"/>
    <n v="0"/>
    <s v="ร้านที่2"/>
    <s v="ห***เด๋อ เ***งแล"/>
    <s v="เชียงราย"/>
    <s v="-"/>
    <s v=""/>
    <s v="04/01/2026 12:47"/>
    <s v="-"/>
    <s v="J&amp;T COD"/>
    <s v="Tiktok"/>
    <s v="จ่ายทีหลัง / COD"/>
    <s v=""/>
    <s v="768824848971"/>
    <s v="04/01/2026 12:47"/>
  </r>
  <r>
    <x v="1"/>
    <x v="1"/>
    <n v="66"/>
    <n v="2"/>
    <s v="GPQ73"/>
    <n v="100"/>
    <n v="0"/>
    <s v="ร้านที่2"/>
    <s v="ส***่าย โ***โหมด"/>
    <s v="นครสวรรค์"/>
    <s v="-"/>
    <s v=""/>
    <s v="04/01/2026 12:47"/>
    <s v="-"/>
    <s v="J&amp;T Express"/>
    <s v="Tiktok"/>
    <s v="tiktok"/>
    <s v=""/>
    <s v="768833163980"/>
    <s v="04/01/2026 12:47"/>
  </r>
  <r>
    <x v="2"/>
    <x v="2"/>
    <n v="68"/>
    <n v="1"/>
    <s v="GPQ73"/>
    <n v="100"/>
    <n v="0"/>
    <s v="ร้านที่2"/>
    <s v="ส***่าย โ***โหมด"/>
    <s v="นครสวรรค์"/>
    <s v="-"/>
    <s v=""/>
    <s v="04/01/2026 12:47"/>
    <s v="-"/>
    <s v="J&amp;T Express"/>
    <s v="Tiktok"/>
    <s v="tiktok"/>
    <s v=""/>
    <s v="768833163980"/>
    <s v="04/01/2026 12:47"/>
  </r>
  <r>
    <x v="1"/>
    <x v="1"/>
    <n v="66"/>
    <n v="4"/>
    <s v="GPQ72"/>
    <n v="300"/>
    <n v="0"/>
    <s v="ร้านที่2"/>
    <s v="ป***ฉัตร แ***ิลา"/>
    <s v="พระนครศรีอยุธยา"/>
    <s v="-"/>
    <s v=""/>
    <s v="04/01/2026 12:45"/>
    <s v="-"/>
    <s v="J&amp;T Express"/>
    <s v="Tiktok"/>
    <s v="tiktok"/>
    <s v=""/>
    <s v="768803962916"/>
    <s v="04/01/2026 12:44"/>
  </r>
  <r>
    <x v="2"/>
    <x v="2"/>
    <n v="68"/>
    <n v="2"/>
    <s v="GPQ72"/>
    <n v="300"/>
    <n v="0"/>
    <s v="ร้านที่2"/>
    <s v="ป***ฉัตร แ***ิลา"/>
    <s v="พระนครศรีอยุธยา"/>
    <s v="-"/>
    <s v=""/>
    <s v="04/01/2026 12:45"/>
    <s v="-"/>
    <s v="J&amp;T Express"/>
    <s v="Tiktok"/>
    <s v="tiktok"/>
    <s v=""/>
    <s v="768803962916"/>
    <s v="04/01/2026 12:44"/>
  </r>
  <r>
    <x v="1"/>
    <x v="1"/>
    <n v="66"/>
    <n v="2"/>
    <s v="GPQ72"/>
    <n v="300"/>
    <n v="0"/>
    <s v="ร้านที่2"/>
    <s v="ป***ฉัตร แ***ิลา"/>
    <s v="พระนครศรีอยุธยา"/>
    <s v="-"/>
    <s v=""/>
    <s v="04/01/2026 12:45"/>
    <s v="-"/>
    <s v="J&amp;T Express"/>
    <s v="Tiktok"/>
    <s v="tiktok"/>
    <s v=""/>
    <s v="768803962916"/>
    <s v="04/01/2026 12:44"/>
  </r>
  <r>
    <x v="2"/>
    <x v="2"/>
    <n v="68"/>
    <n v="1"/>
    <s v="GPQ72"/>
    <n v="300"/>
    <n v="0"/>
    <s v="ร้านที่2"/>
    <s v="ป***ฉัตร แ***ิลา"/>
    <s v="พระนครศรีอยุธยา"/>
    <s v="-"/>
    <s v=""/>
    <s v="04/01/2026 12:45"/>
    <s v="-"/>
    <s v="J&amp;T Express"/>
    <s v="Tiktok"/>
    <s v="tiktok"/>
    <s v=""/>
    <s v="768803962916"/>
    <s v="04/01/2026 12:44"/>
  </r>
  <r>
    <x v="10"/>
    <x v="28"/>
    <n v="87.2"/>
    <n v="1"/>
    <s v="GPQ71"/>
    <n v="95.2"/>
    <n v="8"/>
    <s v="ร้านที่3"/>
    <s v="ฉัตรชัย บุษปานนท์"/>
    <s v="52/19ม.6บ้านเอท้ออาทร3 · บางพูด/ Bang Phut_x000a__x000a_ปากเกร็ด/ Pak Kretนนทบุรี/ Nonthaburi_x000a_11120"/>
    <s v="11120"/>
    <s v="660989984096"/>
    <s v="04/01/2026 12:39"/>
    <s v="-"/>
    <s v="Kerry_dropoff"/>
    <s v="Lazada"/>
    <s v="lazada"/>
    <s v=""/>
    <s v="LEXPU0644322687"/>
    <s v="04/01/2026 12:39"/>
  </r>
  <r>
    <x v="1"/>
    <x v="1"/>
    <n v="66"/>
    <n v="4"/>
    <s v="GPQ70"/>
    <n v="200"/>
    <n v="0"/>
    <s v="ร้านที่2"/>
    <s v="ว***ารักษ์"/>
    <s v="ระยอง"/>
    <s v="-"/>
    <s v=""/>
    <s v="04/01/2026 12:37"/>
    <s v="-"/>
    <s v="J&amp;T COD"/>
    <s v="Tiktok"/>
    <s v="จ่ายทีหลัง / COD"/>
    <s v=""/>
    <s v="768887960934"/>
    <s v="04/01/2026 12:37"/>
  </r>
  <r>
    <x v="2"/>
    <x v="2"/>
    <n v="68"/>
    <n v="2"/>
    <s v="GPQ70"/>
    <n v="200"/>
    <n v="0"/>
    <s v="ร้านที่2"/>
    <s v="ว***ารักษ์"/>
    <s v="ระยอง"/>
    <s v="-"/>
    <s v=""/>
    <s v="04/01/2026 12:37"/>
    <s v="-"/>
    <s v="J&amp;T COD"/>
    <s v="Tiktok"/>
    <s v="จ่ายทีหลัง / COD"/>
    <s v=""/>
    <s v="768887960934"/>
    <s v="04/01/2026 12:37"/>
  </r>
  <r>
    <x v="0"/>
    <x v="0"/>
    <n v="33.333333333333336"/>
    <n v="3"/>
    <s v="GPQ69"/>
    <n v="100"/>
    <n v="0"/>
    <s v="ร้านที่2"/>
    <s v="b***o"/>
    <s v="นครศรีธรรมราช"/>
    <s v="-"/>
    <s v=""/>
    <s v="04/01/2026 12:36"/>
    <s v="-"/>
    <s v="J&amp;T COD"/>
    <s v="Tiktok"/>
    <s v="จ่ายทีหลัง / COD"/>
    <s v=""/>
    <s v="768888629972"/>
    <s v="04/01/2026 12:37"/>
  </r>
  <r>
    <x v="1"/>
    <x v="1"/>
    <n v="66"/>
    <n v="2"/>
    <s v="GPQ68"/>
    <n v="100"/>
    <n v="0"/>
    <s v="ร้านที่2"/>
    <s v="เ*** ข***บ้านเย็บผ้า"/>
    <s v="นครราชสีมา"/>
    <s v="-"/>
    <s v=""/>
    <s v="04/01/2026 12:36"/>
    <s v="-"/>
    <s v="J&amp;T COD"/>
    <s v="Tiktok"/>
    <s v="จ่ายทีหลัง / COD"/>
    <s v=""/>
    <s v="768884844980"/>
    <s v="04/01/2026 12:36"/>
  </r>
  <r>
    <x v="2"/>
    <x v="2"/>
    <n v="68"/>
    <n v="1"/>
    <s v="GPQ68"/>
    <n v="100"/>
    <n v="0"/>
    <s v="ร้านที่2"/>
    <s v="เ*** ข***บ้านเย็บผ้า"/>
    <s v="นครราชสีมา"/>
    <s v="-"/>
    <s v=""/>
    <s v="04/01/2026 12:36"/>
    <s v="-"/>
    <s v="J&amp;T COD"/>
    <s v="Tiktok"/>
    <s v="จ่ายทีหลัง / COD"/>
    <s v=""/>
    <s v="768884844980"/>
    <s v="04/01/2026 12:36"/>
  </r>
  <r>
    <x v="1"/>
    <x v="1"/>
    <n v="66"/>
    <n v="2"/>
    <s v="GPQ67"/>
    <n v="100"/>
    <n v="0"/>
    <s v="ร้านที่2"/>
    <s v="เ***งฤทธิ์ ท***ง"/>
    <s v="ลพบุรี"/>
    <s v="-"/>
    <s v=""/>
    <s v="04/01/2026 12:33"/>
    <s v="-"/>
    <s v="J&amp;T Express"/>
    <s v="Tiktok"/>
    <s v="tiktok"/>
    <s v=""/>
    <s v="768813254926"/>
    <s v="04/01/2026 12:33"/>
  </r>
  <r>
    <x v="2"/>
    <x v="2"/>
    <n v="68"/>
    <n v="1"/>
    <s v="GPQ67"/>
    <n v="100"/>
    <n v="0"/>
    <s v="ร้านที่2"/>
    <s v="เ***งฤทธิ์ ท***ง"/>
    <s v="ลพบุรี"/>
    <s v="-"/>
    <s v=""/>
    <s v="04/01/2026 12:33"/>
    <s v="-"/>
    <s v="J&amp;T Express"/>
    <s v="Tiktok"/>
    <s v="tiktok"/>
    <s v=""/>
    <s v="768813254926"/>
    <s v="04/01/2026 12:33"/>
  </r>
  <r>
    <x v="11"/>
    <x v="13"/>
    <n v="49"/>
    <n v="1"/>
    <s v="GPQ66"/>
    <n v="49"/>
    <n v="0"/>
    <s v="ร้านที่1"/>
    <s v="ป******า"/>
    <s v="******.หางดง จ.เชียงใหม่ 50230(ป้ายหน้าบ้านชื่อณัฐฐชาช์) ตำบลบ้านแหวน อำเภอหางดง จังหวัดเชียงใหม่ 50230"/>
    <s v="50230"/>
    <s v="19"/>
    <s v="04/01/2026 12:33"/>
    <s v="-"/>
    <s v="SPX Express"/>
    <s v="Shopee"/>
    <s v="shopee"/>
    <s v=""/>
    <s v="TH265386875819I"/>
    <s v="04/01/2026 12:32"/>
  </r>
  <r>
    <x v="1"/>
    <x v="1"/>
    <n v="66"/>
    <n v="2"/>
    <s v="GPQ65"/>
    <n v="110"/>
    <n v="10"/>
    <s v="ร้านที่2"/>
    <s v="อ***ัตน์  ย***ง"/>
    <s v="ฉะเชิงเทรา"/>
    <s v="-"/>
    <s v=""/>
    <s v="04/01/2026 12:31"/>
    <s v="-"/>
    <s v="J&amp;T COD"/>
    <s v="Tiktok"/>
    <s v="จ่ายทีหลัง / COD"/>
    <s v=""/>
    <s v="768898257912"/>
    <s v="04/01/2026 12:32"/>
  </r>
  <r>
    <x v="2"/>
    <x v="2"/>
    <n v="68"/>
    <n v="1"/>
    <s v="GPQ65"/>
    <n v="110"/>
    <n v="10"/>
    <s v="ร้านที่2"/>
    <s v="อ***ัตน์  ย***ง"/>
    <s v="ฉะเชิงเทรา"/>
    <s v="-"/>
    <s v=""/>
    <s v="04/01/2026 12:31"/>
    <s v="-"/>
    <s v="J&amp;T COD"/>
    <s v="Tiktok"/>
    <s v="จ่ายทีหลัง / COD"/>
    <s v=""/>
    <s v="768898257912"/>
    <s v="04/01/2026 12:32"/>
  </r>
  <r>
    <x v="0"/>
    <x v="0"/>
    <n v="33.333333333333336"/>
    <n v="9"/>
    <s v="GPQ64"/>
    <n v="300"/>
    <n v="0"/>
    <s v="ร้านที่2"/>
    <s v="ต*** แ***ระ"/>
    <s v="ปทุมธานี"/>
    <s v="-"/>
    <s v=""/>
    <s v="04/01/2026 12:30"/>
    <s v="-"/>
    <s v="J&amp;T COD"/>
    <s v="Tiktok"/>
    <s v="จ่ายทีหลัง / COD"/>
    <s v=""/>
    <s v="768871953964"/>
    <s v="04/01/2026 12:30"/>
  </r>
  <r>
    <x v="0"/>
    <x v="0"/>
    <n v="33.333333333333336"/>
    <n v="3"/>
    <s v="GPQ63"/>
    <n v="100"/>
    <n v="0"/>
    <s v="ร้านที่2"/>
    <s v="ว***ี ท***พง"/>
    <s v="ชลบุรี"/>
    <s v="-"/>
    <s v=""/>
    <s v="04/01/2026 12:29"/>
    <s v="-"/>
    <s v="J&amp;T COD"/>
    <s v="Tiktok"/>
    <s v="จ่ายทีหลัง / COD"/>
    <s v=""/>
    <s v="768846545994"/>
    <s v="04/01/2026 12:29"/>
  </r>
  <r>
    <x v="1"/>
    <x v="1"/>
    <n v="66"/>
    <n v="2"/>
    <s v="GPQ62"/>
    <n v="100"/>
    <n v="0"/>
    <s v="ร้านที่2"/>
    <s v="จ***พร ส***จริญ"/>
    <s v="อุบลราชธานี"/>
    <s v="-"/>
    <s v=""/>
    <s v="04/01/2026 12:29"/>
    <s v="-"/>
    <s v="J&amp;T Express"/>
    <s v="Tiktok"/>
    <s v="tiktok"/>
    <s v=""/>
    <s v="768817977911"/>
    <s v="04/01/2026 12:29"/>
  </r>
  <r>
    <x v="2"/>
    <x v="2"/>
    <n v="68"/>
    <n v="1"/>
    <s v="GPQ62"/>
    <n v="100"/>
    <n v="0"/>
    <s v="ร้านที่2"/>
    <s v="จ***พร ส***จริญ"/>
    <s v="อุบลราชธานี"/>
    <s v="-"/>
    <s v=""/>
    <s v="04/01/2026 12:29"/>
    <s v="-"/>
    <s v="J&amp;T Express"/>
    <s v="Tiktok"/>
    <s v="tiktok"/>
    <s v=""/>
    <s v="768817977911"/>
    <s v="04/01/2026 12:29"/>
  </r>
  <r>
    <x v="0"/>
    <x v="0"/>
    <n v="40"/>
    <n v="10"/>
    <s v="GPQ60"/>
    <n v="395"/>
    <n v="0"/>
    <s v="ร้านที่2"/>
    <s v="ส***ทิพย์  ว***เทพ"/>
    <s v="ปทุมธานี"/>
    <s v="-"/>
    <s v=""/>
    <s v="04/01/2026 12:25"/>
    <s v="-"/>
    <s v="Flash Express Thailand"/>
    <s v="Tiktok"/>
    <s v="tiktok"/>
    <s v=""/>
    <s v="THT04062CNYXE7Z"/>
    <s v="04/01/2026 12:24"/>
  </r>
  <r>
    <x v="1"/>
    <x v="1"/>
    <n v="66"/>
    <n v="2"/>
    <s v="GPQ59"/>
    <n v="140"/>
    <n v="40"/>
    <s v="ร้านที่2"/>
    <s v="น***า​ ม***"/>
    <s v="ภูเก็ต"/>
    <s v="-"/>
    <s v=""/>
    <s v="04/01/2026 12:23"/>
    <s v="-"/>
    <s v="J&amp;T COD"/>
    <s v="Tiktok"/>
    <s v="จ่ายทีหลัง / COD"/>
    <s v=""/>
    <s v="768802373916"/>
    <s v="04/01/2026 12:23"/>
  </r>
  <r>
    <x v="2"/>
    <x v="2"/>
    <n v="68"/>
    <n v="1"/>
    <s v="GPQ59"/>
    <n v="140"/>
    <n v="40"/>
    <s v="ร้านที่2"/>
    <s v="น***า​ ม***"/>
    <s v="ภูเก็ต"/>
    <s v="-"/>
    <s v=""/>
    <s v="04/01/2026 12:23"/>
    <s v="-"/>
    <s v="J&amp;T COD"/>
    <s v="Tiktok"/>
    <s v="จ่ายทีหลัง / COD"/>
    <s v=""/>
    <s v="768802373916"/>
    <s v="04/01/2026 12:23"/>
  </r>
  <r>
    <x v="0"/>
    <x v="0"/>
    <n v="50"/>
    <n v="6"/>
    <s v="GPQ58"/>
    <n v="200"/>
    <n v="0"/>
    <s v="ร้านที่2"/>
    <s v="c***ngtu"/>
    <s v="กรุงเทพฯ"/>
    <s v="-"/>
    <s v=""/>
    <s v="04/01/2026 12:19"/>
    <s v="-"/>
    <s v="J&amp;T COD"/>
    <s v="Tiktok"/>
    <s v="จ่ายทีหลัง / COD"/>
    <s v=""/>
    <s v="768855758915"/>
    <s v="04/01/2026 12:19"/>
  </r>
  <r>
    <x v="10"/>
    <x v="12"/>
    <n v="139"/>
    <n v="2"/>
    <s v="GPQ57"/>
    <n v="217.98"/>
    <n v="0"/>
    <s v="ร้านที่2"/>
    <s v="ก***ญา ท***ันธุ์"/>
    <s v="กรุงเทพมหานคร"/>
    <s v="-"/>
    <s v=""/>
    <s v="04/01/2026 12:19"/>
    <s v="-"/>
    <s v="J&amp;T COD"/>
    <s v="Tiktok"/>
    <s v="จ่ายทีหลัง / COD"/>
    <s v=""/>
    <s v="768894343954"/>
    <s v="04/01/2026 12:19"/>
  </r>
  <r>
    <x v="1"/>
    <x v="1"/>
    <n v="66"/>
    <n v="2"/>
    <s v="GPQ56"/>
    <n v="100"/>
    <n v="0"/>
    <s v="ร้านที่2"/>
    <s v="ศ***ร ค***าน"/>
    <s v="ระยอง"/>
    <s v="-"/>
    <s v=""/>
    <s v="04/01/2026 12:18"/>
    <s v="-"/>
    <s v="J&amp;T COD"/>
    <s v="Tiktok"/>
    <s v="จ่ายทีหลัง / COD"/>
    <s v=""/>
    <s v="768804841991"/>
    <s v="04/01/2026 12:18"/>
  </r>
  <r>
    <x v="2"/>
    <x v="2"/>
    <n v="68"/>
    <n v="1"/>
    <s v="GPQ56"/>
    <n v="100"/>
    <n v="0"/>
    <s v="ร้านที่2"/>
    <s v="ศ***ร ค***าน"/>
    <s v="ระยอง"/>
    <s v="-"/>
    <s v=""/>
    <s v="04/01/2026 12:18"/>
    <s v="-"/>
    <s v="J&amp;T COD"/>
    <s v="Tiktok"/>
    <s v="จ่ายทีหลัง / COD"/>
    <s v=""/>
    <s v="768804841991"/>
    <s v="04/01/2026 12:18"/>
  </r>
  <r>
    <x v="1"/>
    <x v="1"/>
    <n v="66"/>
    <n v="4"/>
    <s v="GPQ55"/>
    <n v="200"/>
    <n v="0"/>
    <s v="ร้านที่2"/>
    <s v="ก***ัตน์ เ***ำภา"/>
    <s v="อุดรธานี"/>
    <s v="-"/>
    <s v=""/>
    <s v="04/01/2026 12:15"/>
    <s v="-"/>
    <s v="J&amp;T COD"/>
    <s v="Tiktok"/>
    <s v="จ่ายทีหลัง / COD"/>
    <s v=""/>
    <s v="768867647936"/>
    <s v="04/01/2026 12:15"/>
  </r>
  <r>
    <x v="2"/>
    <x v="2"/>
    <n v="68"/>
    <n v="2"/>
    <s v="GPQ55"/>
    <n v="200"/>
    <n v="0"/>
    <s v="ร้านที่2"/>
    <s v="ก***ัตน์ เ***ำภา"/>
    <s v="อุดรธานี"/>
    <s v="-"/>
    <s v=""/>
    <s v="04/01/2026 12:15"/>
    <s v="-"/>
    <s v="J&amp;T COD"/>
    <s v="Tiktok"/>
    <s v="จ่ายทีหลัง / COD"/>
    <s v=""/>
    <s v="768867647936"/>
    <s v="04/01/2026 12:15"/>
  </r>
  <r>
    <x v="1"/>
    <x v="1"/>
    <n v="66"/>
    <n v="6"/>
    <s v="GPQ54"/>
    <n v="300"/>
    <n v="0"/>
    <s v="ร้านที่2"/>
    <s v="ม**"/>
    <s v="สมุทรปราการ"/>
    <s v="-"/>
    <s v=""/>
    <s v="04/01/2026 12:14"/>
    <s v="-"/>
    <s v="Flash Express Thailand"/>
    <s v="Tiktok"/>
    <s v="tiktok"/>
    <s v=""/>
    <s v="THT07022CM4K46Z"/>
    <s v="04/01/2026 12:15"/>
  </r>
  <r>
    <x v="2"/>
    <x v="2"/>
    <n v="68"/>
    <n v="3"/>
    <s v="GPQ54"/>
    <n v="300"/>
    <n v="0"/>
    <s v="ร้านที่2"/>
    <s v="ม**"/>
    <s v="สมุทรปราการ"/>
    <s v="-"/>
    <s v=""/>
    <s v="04/01/2026 12:14"/>
    <s v="-"/>
    <s v="Flash Express Thailand"/>
    <s v="Tiktok"/>
    <s v="tiktok"/>
    <s v=""/>
    <s v="THT07022CM4K46Z"/>
    <s v="04/01/2026 12:15"/>
  </r>
  <r>
    <x v="0"/>
    <x v="0"/>
    <n v="65"/>
    <n v="9"/>
    <s v="GPQ53"/>
    <n v="310"/>
    <n v="0"/>
    <s v="ร้านที่2"/>
    <s v="M***ra P***isalai"/>
    <s v="ชลบุรี"/>
    <s v="-"/>
    <s v=""/>
    <s v="04/01/2026 12:13"/>
    <s v="-"/>
    <s v="J&amp;T Express"/>
    <s v="Tiktok"/>
    <s v="tiktok"/>
    <s v=""/>
    <s v="768830639975"/>
    <s v="04/01/2026 12:14"/>
  </r>
  <r>
    <x v="1"/>
    <x v="1"/>
    <n v="66"/>
    <n v="6"/>
    <s v="GPQ52"/>
    <n v="300"/>
    <n v="0"/>
    <s v="ร้านที่2"/>
    <s v="น***าวกาญจนา น***ังข์"/>
    <s v="พระนครศรีอยุธยา"/>
    <s v="-"/>
    <s v=""/>
    <s v="04/01/2026 12:11"/>
    <s v="-"/>
    <s v="J&amp;T COD"/>
    <s v="Tiktok"/>
    <s v="จ่ายทีหลัง / COD"/>
    <s v=""/>
    <s v="768818646912"/>
    <s v="04/01/2026 12:11"/>
  </r>
  <r>
    <x v="2"/>
    <x v="2"/>
    <n v="68"/>
    <n v="3"/>
    <s v="GPQ52"/>
    <n v="300"/>
    <n v="0"/>
    <s v="ร้านที่2"/>
    <s v="น***าวกาญจนา น***ังข์"/>
    <s v="พระนครศรีอยุธยา"/>
    <s v="-"/>
    <s v=""/>
    <s v="04/01/2026 12:11"/>
    <s v="-"/>
    <s v="J&amp;T COD"/>
    <s v="Tiktok"/>
    <s v="จ่ายทีหลัง / COD"/>
    <s v=""/>
    <s v="768818646912"/>
    <s v="04/01/2026 12:11"/>
  </r>
  <r>
    <x v="3"/>
    <x v="3"/>
    <n v="85"/>
    <n v="20"/>
    <s v="GPQ51"/>
    <n v="1606.2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4/01/2026 12:07"/>
    <s v="-"/>
    <s v="Kerry_dropoff"/>
    <s v="Lazada"/>
    <s v="lazada"/>
    <s v=""/>
    <s v="LEXPU0644323664"/>
    <s v="04/01/2026 12:07"/>
  </r>
  <r>
    <x v="0"/>
    <x v="0"/>
    <n v="50"/>
    <n v="6"/>
    <s v="GPQ50"/>
    <n v="200"/>
    <n v="0"/>
    <s v="ร้านที่2"/>
    <s v="ณ***ันท์ ส***โมสร"/>
    <s v="ปทุมธานี"/>
    <s v="-"/>
    <s v=""/>
    <s v="04/01/2026 12:06"/>
    <s v="-"/>
    <s v="J&amp;T COD"/>
    <s v="Tiktok"/>
    <s v="จ่ายทีหลัง / COD"/>
    <s v=""/>
    <s v="768839033944"/>
    <s v="04/01/2026 12:07"/>
  </r>
  <r>
    <x v="11"/>
    <x v="13"/>
    <n v="35"/>
    <n v="8"/>
    <s v="GPQ49"/>
    <n v="342"/>
    <n v="14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04/01/2026 12:36"/>
    <s v="-"/>
    <s v="SPX Express"/>
    <s v="Shopee"/>
    <s v="shopee"/>
    <s v=""/>
    <s v="TH262297856370K"/>
    <s v="04/01/2026 12:06"/>
  </r>
  <r>
    <x v="3"/>
    <x v="3"/>
    <n v="80"/>
    <n v="1"/>
    <s v="GPQ48"/>
    <n v="75"/>
    <n v="0"/>
    <s v="ร้านที่1"/>
    <s v="ส******)"/>
    <s v="******วังไทร ตำบลรางหวาย ตำบลรางหวาย อำเภอพนมทวน จังหวัดกาญจนบุรี 71170"/>
    <s v="71170"/>
    <s v="60"/>
    <s v="04/01/2026 12:07"/>
    <s v="-"/>
    <s v="SPX Express"/>
    <s v="Shopee"/>
    <s v="shopee"/>
    <s v=""/>
    <s v="TH267703456967S"/>
    <s v="04/01/2026 12:05"/>
  </r>
  <r>
    <x v="0"/>
    <x v="0"/>
    <n v="50"/>
    <n v="12"/>
    <s v="GPQ47"/>
    <n v="400"/>
    <n v="0"/>
    <s v="ร้านที่2"/>
    <s v="p***a24"/>
    <s v="ลพบุรี"/>
    <s v="-"/>
    <s v=""/>
    <s v="04/01/2026 12:05"/>
    <s v="-"/>
    <s v="J&amp;T COD"/>
    <s v="Tiktok"/>
    <s v="จ่ายทีหลัง / COD"/>
    <s v=""/>
    <s v="768887152003"/>
    <s v="04/01/2026 12:05"/>
  </r>
  <r>
    <x v="0"/>
    <x v="0"/>
    <n v="33.333333333333336"/>
    <n v="3"/>
    <s v="GPQ45"/>
    <n v="100"/>
    <n v="0"/>
    <s v="ร้านที่2"/>
    <s v="P** T***aphon"/>
    <s v="นครนายก"/>
    <s v="-"/>
    <s v=""/>
    <s v="04/01/2026 12:01"/>
    <s v="-"/>
    <s v="J&amp;T COD"/>
    <s v="Tiktok"/>
    <s v="จ่ายทีหลัง / COD"/>
    <s v=""/>
    <s v="768816225973"/>
    <s v="04/01/2026 12:01"/>
  </r>
  <r>
    <x v="1"/>
    <x v="1"/>
    <n v="66"/>
    <n v="2"/>
    <s v="GPQ44"/>
    <n v="100"/>
    <n v="0"/>
    <s v="ร้านที่2"/>
    <s v="ม***  ส***มด"/>
    <s v="ระยอง"/>
    <s v="-"/>
    <s v=""/>
    <s v="04/01/2026 11:56"/>
    <s v="-"/>
    <s v="J&amp;T Express"/>
    <s v="Tiktok"/>
    <s v="tiktok"/>
    <s v=""/>
    <s v="768878566960"/>
    <s v="04/01/2026 11:56"/>
  </r>
  <r>
    <x v="2"/>
    <x v="2"/>
    <n v="68"/>
    <n v="1"/>
    <s v="GPQ44"/>
    <n v="100"/>
    <n v="0"/>
    <s v="ร้านที่2"/>
    <s v="ม***  ส***มด"/>
    <s v="ระยอง"/>
    <s v="-"/>
    <s v=""/>
    <s v="04/01/2026 11:56"/>
    <s v="-"/>
    <s v="J&amp;T Express"/>
    <s v="Tiktok"/>
    <s v="tiktok"/>
    <s v=""/>
    <s v="768878566960"/>
    <s v="04/01/2026 11:56"/>
  </r>
  <r>
    <x v="1"/>
    <x v="1"/>
    <n v="66"/>
    <n v="2"/>
    <s v="GPQ43"/>
    <n v="183"/>
    <n v="38"/>
    <s v="ร้านที่1"/>
    <s v="พ******ย"/>
    <s v="******าง ตำบลในเมือง อำเภอเมืองนครพนม จังหวัดนครพนม 48000"/>
    <s v="48000"/>
    <s v="52"/>
    <s v="04/01/2026 12:21"/>
    <s v="-"/>
    <s v="SPX Express"/>
    <s v="Shopee"/>
    <s v="shopee"/>
    <s v=""/>
    <s v="TH267110081151M"/>
    <s v="04/01/2026 11:51"/>
  </r>
  <r>
    <x v="2"/>
    <x v="2"/>
    <n v="68"/>
    <n v="1"/>
    <s v="GPQ43"/>
    <n v="183"/>
    <n v="38"/>
    <s v="ร้านที่1"/>
    <s v="พ******ย"/>
    <s v="******าง ตำบลในเมือง อำเภอเมืองนครพนม จังหวัดนครพนม 48000"/>
    <s v="48000"/>
    <s v="52"/>
    <s v="04/01/2026 12:21"/>
    <s v="-"/>
    <s v="SPX Express"/>
    <s v="Shopee"/>
    <s v="shopee"/>
    <s v=""/>
    <s v="TH267110081151M"/>
    <s v="04/01/2026 11:51"/>
  </r>
  <r>
    <x v="0"/>
    <x v="0"/>
    <n v="33.333333333333336"/>
    <n v="3"/>
    <s v="GPQ42"/>
    <n v="115"/>
    <n v="15"/>
    <s v="ร้านที่2"/>
    <s v="ร***สุวรรณ เ***ักษร"/>
    <s v="กรุงเทพฯ"/>
    <s v="-"/>
    <s v=""/>
    <s v="04/01/2026 11:50"/>
    <s v="-"/>
    <s v="J&amp;T COD"/>
    <s v="Tiktok"/>
    <s v="จ่ายทีหลัง / COD"/>
    <s v=""/>
    <s v="768875830004"/>
    <s v="04/01/2026 11:50"/>
  </r>
  <r>
    <x v="0"/>
    <x v="0"/>
    <n v="33.333333333333336"/>
    <n v="3"/>
    <s v="GPQ41"/>
    <n v="138"/>
    <n v="38"/>
    <s v="ร้านที่2"/>
    <s v="แ***ันทร์"/>
    <s v="ชลบุรี"/>
    <s v="-"/>
    <s v=""/>
    <s v="04/01/2026 11:48"/>
    <s v="-"/>
    <s v="J&amp;T COD"/>
    <s v="Tiktok"/>
    <s v="จ่ายทีหลัง / COD"/>
    <s v=""/>
    <s v="768828941963"/>
    <s v="04/01/2026 11:48"/>
  </r>
  <r>
    <x v="0"/>
    <x v="0"/>
    <n v="50"/>
    <n v="6"/>
    <s v="GPQ40"/>
    <n v="200"/>
    <n v="0"/>
    <s v="ร้านที่2"/>
    <s v="ส***ตรา"/>
    <s v="กรุงเทพมหานคร"/>
    <s v="-"/>
    <s v=""/>
    <s v="04/01/2026 11:48"/>
    <s v="-"/>
    <s v="J&amp;T Express"/>
    <s v="Tiktok"/>
    <s v="tiktok"/>
    <s v=""/>
    <s v="768868635931"/>
    <s v="04/01/2026 11:48"/>
  </r>
  <r>
    <x v="0"/>
    <x v="0"/>
    <n v="33.333333333333336"/>
    <n v="3"/>
    <s v="GPQ38"/>
    <n v="107"/>
    <n v="7"/>
    <s v="ร้านที่2"/>
    <s v="ส***มล น***ุรี"/>
    <s v="กรุงเทพฯ"/>
    <s v="-"/>
    <s v=""/>
    <s v="04/01/2026 11:46"/>
    <s v="-"/>
    <s v="J&amp;T COD"/>
    <s v="Tiktok"/>
    <s v="จ่ายทีหลัง / COD"/>
    <s v=""/>
    <s v="768849028986"/>
    <s v="04/01/2026 11:46"/>
  </r>
  <r>
    <x v="3"/>
    <x v="3"/>
    <n v="79"/>
    <n v="1"/>
    <s v="GPQ37"/>
    <n v="79"/>
    <n v="0"/>
    <s v="ร้านที่1"/>
    <s v="พ******ย"/>
    <s v="******าง ตำบลในเมือง อำเภอเมืองนครพนม จังหวัดนครพนม 48000"/>
    <s v="48000"/>
    <s v="52"/>
    <s v="04/01/2026 12:12"/>
    <s v="-"/>
    <s v="SPX Express"/>
    <s v="Shopee"/>
    <s v="shopee"/>
    <s v=""/>
    <s v="TH263870075546O"/>
    <s v="04/01/2026 11:42"/>
  </r>
  <r>
    <x v="1"/>
    <x v="1"/>
    <n v="66"/>
    <n v="2"/>
    <s v="GPQ36"/>
    <n v="100"/>
    <n v="0"/>
    <s v="ร้านที่2"/>
    <s v="น** จ***กานต์"/>
    <s v="อุบลราชธานี"/>
    <s v="-"/>
    <s v=""/>
    <s v="04/01/2026 11:42"/>
    <s v="-"/>
    <s v="J&amp;T COD"/>
    <s v="Tiktok"/>
    <s v="จ่ายทีหลัง / COD"/>
    <s v=""/>
    <s v="768814162966"/>
    <s v="04/01/2026 11:42"/>
  </r>
  <r>
    <x v="2"/>
    <x v="2"/>
    <n v="68"/>
    <n v="1"/>
    <s v="GPQ36"/>
    <n v="100"/>
    <n v="0"/>
    <s v="ร้านที่2"/>
    <s v="น** จ***กานต์"/>
    <s v="อุบลราชธานี"/>
    <s v="-"/>
    <s v=""/>
    <s v="04/01/2026 11:42"/>
    <s v="-"/>
    <s v="J&amp;T COD"/>
    <s v="Tiktok"/>
    <s v="จ่ายทีหลัง / COD"/>
    <s v=""/>
    <s v="768814162966"/>
    <s v="04/01/2026 11:42"/>
  </r>
  <r>
    <x v="0"/>
    <x v="0"/>
    <n v="50"/>
    <n v="12"/>
    <s v="GPQ35"/>
    <n v="400"/>
    <n v="0"/>
    <s v="ร้านที่2"/>
    <s v="ส***"/>
    <s v="นครราชสีมา"/>
    <s v="-"/>
    <s v=""/>
    <s v="04/01/2026 11:39"/>
    <s v="-"/>
    <s v="J&amp;T COD"/>
    <s v="Tiktok"/>
    <s v="จ่ายทีหลัง / COD"/>
    <s v=""/>
    <s v="768830165913"/>
    <s v="04/01/2026 11:39"/>
  </r>
  <r>
    <x v="0"/>
    <x v="0"/>
    <n v="50"/>
    <n v="18"/>
    <s v="GPQ33"/>
    <n v="600"/>
    <n v="0"/>
    <s v="ร้านที่2"/>
    <s v="เ***ิรา พ***ศรี"/>
    <s v="เพชรบูรณ์"/>
    <s v="-"/>
    <s v=""/>
    <s v="04/01/2026 11:36"/>
    <s v="-"/>
    <s v="J&amp;T COD"/>
    <s v="Tiktok"/>
    <s v="จ่ายทีหลัง / COD"/>
    <s v=""/>
    <s v="768843169920"/>
    <s v="04/01/2026 11:37"/>
  </r>
  <r>
    <x v="1"/>
    <x v="1"/>
    <n v="66"/>
    <n v="4"/>
    <s v="GPQ32"/>
    <n v="200"/>
    <n v="0"/>
    <s v="ร้านที่2"/>
    <s v="บ*** น***รณ"/>
    <s v="น่าน"/>
    <s v="-"/>
    <s v=""/>
    <s v="04/01/2026 11:36"/>
    <s v="-"/>
    <s v="J&amp;T COD"/>
    <s v="Tiktok"/>
    <s v="จ่ายทีหลัง / COD"/>
    <s v=""/>
    <s v="768828973920"/>
    <s v="04/01/2026 11:36"/>
  </r>
  <r>
    <x v="2"/>
    <x v="2"/>
    <n v="68"/>
    <n v="2"/>
    <s v="GPQ32"/>
    <n v="200"/>
    <n v="0"/>
    <s v="ร้านที่2"/>
    <s v="บ*** น***รณ"/>
    <s v="น่าน"/>
    <s v="-"/>
    <s v=""/>
    <s v="04/01/2026 11:36"/>
    <s v="-"/>
    <s v="J&amp;T COD"/>
    <s v="Tiktok"/>
    <s v="จ่ายทีหลัง / COD"/>
    <s v=""/>
    <s v="768828973920"/>
    <s v="04/01/2026 11:36"/>
  </r>
  <r>
    <x v="0"/>
    <x v="0"/>
    <n v="50"/>
    <n v="12"/>
    <s v="GPQ31"/>
    <n v="400"/>
    <n v="0"/>
    <s v="ร้านที่2"/>
    <s v="S***orn P***ru"/>
    <s v="นครราชสีมา"/>
    <s v="-"/>
    <s v=""/>
    <s v="04/01/2026 11:36"/>
    <s v="-"/>
    <s v="J&amp;T COD"/>
    <s v="Tiktok"/>
    <s v="จ่ายทีหลัง / COD"/>
    <s v=""/>
    <s v="768890043935"/>
    <s v="04/01/2026 11:36"/>
  </r>
  <r>
    <x v="0"/>
    <x v="0"/>
    <n v="50"/>
    <n v="6"/>
    <s v="GPQ30"/>
    <n v="200"/>
    <n v="0"/>
    <s v="ร้านที่2"/>
    <s v="ช***ลัย ส***ตร"/>
    <s v="ปทุมธานี"/>
    <s v="-"/>
    <s v=""/>
    <s v="04/01/2026 11:33"/>
    <s v="-"/>
    <s v="Flash Express Thailand COD"/>
    <s v="Tiktok"/>
    <s v="จ่ายทีหลัง / COD"/>
    <s v=""/>
    <s v="THT04022CM5FN4Z"/>
    <s v="04/01/2026 11:33"/>
  </r>
  <r>
    <x v="1"/>
    <x v="1"/>
    <n v="66"/>
    <n v="4"/>
    <s v="GPQ29"/>
    <n v="200"/>
    <n v="0"/>
    <s v="ร้านที่2"/>
    <s v="เ***ทอง ด***"/>
    <s v="กรุงเทพฯ"/>
    <s v="-"/>
    <s v=""/>
    <s v="04/01/2026 11:33"/>
    <s v="-"/>
    <s v="J&amp;T Express"/>
    <s v="Tiktok"/>
    <s v="tiktok"/>
    <s v=""/>
    <s v="768835972925"/>
    <s v="04/01/2026 11:32"/>
  </r>
  <r>
    <x v="2"/>
    <x v="2"/>
    <n v="68"/>
    <n v="2"/>
    <s v="GPQ29"/>
    <n v="200"/>
    <n v="0"/>
    <s v="ร้านที่2"/>
    <s v="เ***ทอง ด***"/>
    <s v="กรุงเทพฯ"/>
    <s v="-"/>
    <s v=""/>
    <s v="04/01/2026 11:33"/>
    <s v="-"/>
    <s v="J&amp;T Express"/>
    <s v="Tiktok"/>
    <s v="tiktok"/>
    <s v=""/>
    <s v="768835972925"/>
    <s v="04/01/2026 11:32"/>
  </r>
  <r>
    <x v="0"/>
    <x v="0"/>
    <n v="50"/>
    <n v="12"/>
    <s v="GPQ28"/>
    <n v="400"/>
    <n v="0"/>
    <s v="ร้านที่2"/>
    <s v="จ***ทิพย์ ไ***ันธ์"/>
    <s v="กรุงเทพฯ"/>
    <s v="-"/>
    <s v=""/>
    <s v="04/01/2026 11:31"/>
    <s v="-"/>
    <s v="J&amp;T COD"/>
    <s v="Tiktok"/>
    <s v="จ่ายทีหลัง / COD"/>
    <s v=""/>
    <s v="768843163911"/>
    <s v="04/01/2026 11:31"/>
  </r>
  <r>
    <x v="0"/>
    <x v="0"/>
    <n v="40"/>
    <n v="10"/>
    <s v="GPQ27"/>
    <n v="330"/>
    <n v="0"/>
    <s v="ร้านที่2"/>
    <s v="ส*** ม***าศ"/>
    <s v="สมุทรสาคร"/>
    <s v="-"/>
    <s v=""/>
    <s v="04/01/2026 11:31"/>
    <s v="-"/>
    <s v="J&amp;T Express"/>
    <s v="Tiktok"/>
    <s v="tiktok"/>
    <s v=""/>
    <s v="768843957980"/>
    <s v="04/01/2026 11:31"/>
  </r>
  <r>
    <x v="0"/>
    <x v="0"/>
    <n v="50"/>
    <n v="6"/>
    <s v="GPQ26"/>
    <n v="300"/>
    <n v="0"/>
    <s v="ร้านที่2"/>
    <s v="น***ล พ***ุนทด"/>
    <s v="นครราชสีมา"/>
    <s v="-"/>
    <s v=""/>
    <s v="04/01/2026 11:28"/>
    <s v="-"/>
    <s v="J&amp;T COD"/>
    <s v="Tiktok"/>
    <s v="จ่ายทีหลัง / COD"/>
    <s v=""/>
    <s v="768896230970"/>
    <s v="04/01/2026 11:28"/>
  </r>
  <r>
    <x v="0"/>
    <x v="0"/>
    <n v="33.333333333333336"/>
    <n v="3"/>
    <s v="GPQ26"/>
    <n v="300"/>
    <n v="0"/>
    <s v="ร้านที่2"/>
    <s v="น***ล พ***ุนทด"/>
    <s v="นครราชสีมา"/>
    <s v="-"/>
    <s v=""/>
    <s v="04/01/2026 11:28"/>
    <s v="-"/>
    <s v="J&amp;T COD"/>
    <s v="Tiktok"/>
    <s v="จ่ายทีหลัง / COD"/>
    <s v=""/>
    <s v="768896230970"/>
    <s v="04/01/2026 11:28"/>
  </r>
  <r>
    <x v="12"/>
    <x v="29"/>
    <n v="66.333333333333329"/>
    <n v="15"/>
    <s v="GPQ25"/>
    <n v="1200"/>
    <n v="0"/>
    <s v="ร้านที่1"/>
    <s v="ศ******ี"/>
    <s v="******นฉัตรเพชร ซอย 9, ตำบลบางแก้ว ตำบลบางแก้ว อำเภอบางพลี จังหวัดสมุทรปราการ 10540"/>
    <s v="10540"/>
    <s v="34"/>
    <s v="04/01/2026 11:27"/>
    <s v="-"/>
    <s v="SPX Express"/>
    <s v="Shopee"/>
    <s v="shopee"/>
    <s v=""/>
    <s v="TH260565217816M"/>
    <s v="04/01/2026 11:27"/>
  </r>
  <r>
    <x v="0"/>
    <x v="0"/>
    <n v="65"/>
    <n v="18"/>
    <s v="GPQ23"/>
    <n v="620"/>
    <n v="0"/>
    <s v="ร้านที่2"/>
    <s v="ข***ใจ  ไ***ขันธ์"/>
    <s v="สมุทรปราการ"/>
    <s v="-"/>
    <s v=""/>
    <s v="04/01/2026 11:22"/>
    <s v="-"/>
    <s v="Flash Express Thailand"/>
    <s v="Tiktok"/>
    <s v="tiktok"/>
    <s v=""/>
    <s v="THT02032CP64T3Z"/>
    <s v="04/01/2026 11:21"/>
  </r>
  <r>
    <x v="1"/>
    <x v="1"/>
    <n v="66"/>
    <n v="2"/>
    <s v="GPQ21"/>
    <n v="200"/>
    <n v="0"/>
    <s v="ร้านที่2"/>
    <s v="อ**"/>
    <s v="สิงห์บุรี"/>
    <s v="-"/>
    <s v=""/>
    <s v="04/01/2026 11:17"/>
    <s v="-"/>
    <s v="J&amp;T Express"/>
    <s v="Tiktok"/>
    <s v="tiktok"/>
    <s v=""/>
    <s v="768896047916"/>
    <s v="04/01/2026 11:17"/>
  </r>
  <r>
    <x v="2"/>
    <x v="2"/>
    <n v="68"/>
    <n v="1"/>
    <s v="GPQ21"/>
    <n v="200"/>
    <n v="0"/>
    <s v="ร้านที่2"/>
    <s v="อ**"/>
    <s v="สิงห์บุรี"/>
    <s v="-"/>
    <s v=""/>
    <s v="04/01/2026 11:17"/>
    <s v="-"/>
    <s v="J&amp;T Express"/>
    <s v="Tiktok"/>
    <s v="tiktok"/>
    <s v=""/>
    <s v="768896047916"/>
    <s v="04/01/2026 11:17"/>
  </r>
  <r>
    <x v="0"/>
    <x v="0"/>
    <n v="33.333333333333336"/>
    <n v="3"/>
    <s v="GPQ21"/>
    <n v="200"/>
    <n v="0"/>
    <s v="ร้านที่2"/>
    <s v="อ**"/>
    <s v="สิงห์บุรี"/>
    <s v="-"/>
    <s v=""/>
    <s v="04/01/2026 11:17"/>
    <s v="-"/>
    <s v="J&amp;T Express"/>
    <s v="Tiktok"/>
    <s v="tiktok"/>
    <s v=""/>
    <s v="768896047916"/>
    <s v="04/01/2026 11:17"/>
  </r>
  <r>
    <x v="1"/>
    <x v="1"/>
    <n v="66"/>
    <n v="2"/>
    <s v="GPQ19"/>
    <n v="100"/>
    <n v="0"/>
    <s v="ร้านที่2"/>
    <s v="พ***ร"/>
    <s v="ประจวบคีรีขันธ์"/>
    <s v="-"/>
    <s v=""/>
    <s v="04/01/2026 11:16"/>
    <s v="-"/>
    <s v="J&amp;T COD"/>
    <s v="Tiktok"/>
    <s v="จ่ายทีหลัง / COD"/>
    <s v=""/>
    <s v="768860041994"/>
    <s v="04/01/2026 11:17"/>
  </r>
  <r>
    <x v="2"/>
    <x v="2"/>
    <n v="68"/>
    <n v="1"/>
    <s v="GPQ19"/>
    <n v="100"/>
    <n v="0"/>
    <s v="ร้านที่2"/>
    <s v="พ***ร"/>
    <s v="ประจวบคีรีขันธ์"/>
    <s v="-"/>
    <s v=""/>
    <s v="04/01/2026 11:16"/>
    <s v="-"/>
    <s v="J&amp;T COD"/>
    <s v="Tiktok"/>
    <s v="จ่ายทีหลัง / COD"/>
    <s v=""/>
    <s v="768860041994"/>
    <s v="04/01/2026 11:17"/>
  </r>
  <r>
    <x v="3"/>
    <x v="3"/>
    <n v="79"/>
    <n v="1"/>
    <s v="GPQ18"/>
    <n v="79"/>
    <n v="0"/>
    <s v="ร้านที่1"/>
    <s v="ส******ข"/>
    <s v="******ำบลเทพารักษ์ อำเภอเมืองสมุทรปราการ จังหวัดสมุทรปราการ 10270"/>
    <s v="10270"/>
    <s v="67"/>
    <s v="04/01/2026 11:46"/>
    <s v="-"/>
    <s v="SPX Express"/>
    <s v="Shopee"/>
    <s v="shopee"/>
    <s v=""/>
    <s v="TH261559732554I"/>
    <s v="04/01/2026 11:16"/>
  </r>
  <r>
    <x v="19"/>
    <x v="21"/>
    <n v="0"/>
    <n v="4"/>
    <s v="GPQ17"/>
    <n v="796"/>
    <n v="0"/>
    <s v="ร้านที่1"/>
    <s v="กษิดิศ ชูดวง"/>
    <s v="159/4 ม.1 ต.หัวโพ_x000a_อ.บางแพ_x000a_จ.ราชบุรี 70160"/>
    <s v="70160"/>
    <s v="0922564991"/>
    <s v="28/12/2025 08:55"/>
    <s v="raweewan5499@gmail.com"/>
    <s v="EMS"/>
    <s v="facebook"/>
    <s v="กสิกร"/>
    <s v=""/>
    <s v="-"/>
    <s v="04/01/2026 11:12"/>
  </r>
  <r>
    <x v="15"/>
    <x v="17"/>
    <n v="100"/>
    <n v="1"/>
    <s v="GPQ17"/>
    <n v="796"/>
    <n v="0"/>
    <s v="ร้านที่1"/>
    <s v="กษิดิศ ชูดวง"/>
    <s v="159/4 ม.1 ต.หัวโพ_x000a_อ.บางแพ_x000a_จ.ราชบุรี 70160"/>
    <s v="70160"/>
    <s v="0922564991"/>
    <s v="28/12/2025 08:55"/>
    <s v="raweewan5499@gmail.com"/>
    <s v="EMS"/>
    <s v="facebook"/>
    <s v="กสิกร"/>
    <s v=""/>
    <s v="-"/>
    <s v="04/01/2026 11:11"/>
  </r>
  <r>
    <x v="18"/>
    <x v="20"/>
    <n v="100"/>
    <n v="1"/>
    <s v="GPQ17"/>
    <n v="796"/>
    <n v="0"/>
    <s v="ร้านที่1"/>
    <s v="กษิดิศ ชูดวง"/>
    <s v="159/4 ม.1 ต.หัวโพ_x000a_อ.บางแพ_x000a_จ.ราชบุรี 70160"/>
    <s v="70160"/>
    <s v="0922564991"/>
    <s v="28/12/2025 08:55"/>
    <s v="raweewan5499@gmail.com"/>
    <s v="EMS"/>
    <s v="facebook"/>
    <s v="กสิกร"/>
    <s v=""/>
    <s v="-"/>
    <s v="04/01/2026 11:11"/>
  </r>
  <r>
    <x v="25"/>
    <x v="27"/>
    <n v="100"/>
    <n v="1"/>
    <s v="GPQ17"/>
    <n v="796"/>
    <n v="0"/>
    <s v="ร้านที่1"/>
    <s v="กษิดิศ ชูดวง"/>
    <s v="159/4 ม.1 ต.หัวโพ_x000a_อ.บางแพ_x000a_จ.ราชบุรี 70160"/>
    <s v="70160"/>
    <s v="0922564991"/>
    <s v="28/12/2025 08:55"/>
    <s v="raweewan5499@gmail.com"/>
    <s v="EMS"/>
    <s v="facebook"/>
    <s v="กสิกร"/>
    <s v=""/>
    <s v="-"/>
    <s v="04/01/2026 11:11"/>
  </r>
  <r>
    <x v="14"/>
    <x v="16"/>
    <n v="100"/>
    <n v="1"/>
    <s v="GPQ17"/>
    <n v="796"/>
    <n v="0"/>
    <s v="ร้านที่1"/>
    <s v="กษิดิศ ชูดวง"/>
    <s v="159/4 ม.1 ต.หัวโพ_x000a_อ.บางแพ_x000a_จ.ราชบุรี 70160"/>
    <s v="70160"/>
    <s v="0922564991"/>
    <s v="28/12/2025 08:55"/>
    <s v="raweewan5499@gmail.com"/>
    <s v="EMS"/>
    <s v="facebook"/>
    <s v="กสิกร"/>
    <s v=""/>
    <s v="-"/>
    <s v="04/01/2026 11:11"/>
  </r>
  <r>
    <x v="16"/>
    <x v="18"/>
    <n v="100"/>
    <n v="2"/>
    <s v="GPQ17"/>
    <n v="796"/>
    <n v="0"/>
    <s v="ร้านที่1"/>
    <s v="กษิดิศ ชูดวง"/>
    <s v="159/4 ม.1 ต.หัวโพ_x000a_อ.บางแพ_x000a_จ.ราชบุรี 70160"/>
    <s v="70160"/>
    <s v="0922564991"/>
    <s v="28/12/2025 08:55"/>
    <s v="raweewan5499@gmail.com"/>
    <s v="EMS"/>
    <s v="facebook"/>
    <s v="กสิกร"/>
    <s v=""/>
    <s v="-"/>
    <s v="04/01/2026 11:11"/>
  </r>
  <r>
    <x v="17"/>
    <x v="19"/>
    <n v="100"/>
    <n v="2"/>
    <s v="GPQ17"/>
    <n v="796"/>
    <n v="0"/>
    <s v="ร้านที่1"/>
    <s v="กษิดิศ ชูดวง"/>
    <s v="159/4 ม.1 ต.หัวโพ_x000a_อ.บางแพ_x000a_จ.ราชบุรี 70160"/>
    <s v="70160"/>
    <s v="0922564991"/>
    <s v="28/12/2025 08:55"/>
    <s v="raweewan5499@gmail.com"/>
    <s v="EMS"/>
    <s v="facebook"/>
    <s v="กสิกร"/>
    <s v=""/>
    <s v="-"/>
    <s v="04/01/2026 11:11"/>
  </r>
  <r>
    <x v="1"/>
    <x v="1"/>
    <n v="66"/>
    <n v="2"/>
    <s v="GPQ16"/>
    <n v="100"/>
    <n v="0"/>
    <s v="ร้านที่2"/>
    <s v="ใ***ริน"/>
    <s v="สมุทรสงคราม"/>
    <s v="-"/>
    <s v=""/>
    <s v="04/01/2026 11:09"/>
    <s v="-"/>
    <s v="J&amp;T Express"/>
    <s v="Tiktok"/>
    <s v="tiktok"/>
    <s v=""/>
    <s v="768808360961"/>
    <s v="04/01/2026 11:09"/>
  </r>
  <r>
    <x v="2"/>
    <x v="2"/>
    <n v="68"/>
    <n v="1"/>
    <s v="GPQ16"/>
    <n v="100"/>
    <n v="0"/>
    <s v="ร้านที่2"/>
    <s v="ใ***ริน"/>
    <s v="สมุทรสงคราม"/>
    <s v="-"/>
    <s v=""/>
    <s v="04/01/2026 11:09"/>
    <s v="-"/>
    <s v="J&amp;T Express"/>
    <s v="Tiktok"/>
    <s v="tiktok"/>
    <s v=""/>
    <s v="768808360961"/>
    <s v="04/01/2026 11:09"/>
  </r>
  <r>
    <x v="3"/>
    <x v="9"/>
    <n v="76"/>
    <n v="2"/>
    <s v="GPQ15"/>
    <n v="152"/>
    <n v="0"/>
    <s v="ร้านที่3"/>
    <s v="สมหวัง​    ศรี​สุข​"/>
    <s v="Soi Mooban Sasikarn Soi Mooban Sasikarn หมู่บ้านศศิกานต์ 1524/28 · เทพารักษ์/ Thepharak_x000a__x000a_เมืองสมุทรปราการ/ Mueang Samut Prakanสมุทรปราการ/ Samut Prakan_x000a_10270"/>
    <s v="10270"/>
    <s v="660611279591"/>
    <s v="04/01/2026 11:09"/>
    <s v="-"/>
    <s v="Kerry_dropoff"/>
    <s v="Lazada"/>
    <s v="lazada"/>
    <s v=""/>
    <s v="LEXPU0644323175"/>
    <s v="04/01/2026 11:09"/>
  </r>
  <r>
    <x v="5"/>
    <x v="28"/>
    <n v="103.55"/>
    <n v="1"/>
    <s v="GPQ14"/>
    <n v="110.55"/>
    <n v="7"/>
    <s v="ร้านที่3"/>
    <s v="วิทยา  พุทธภิญโญ"/>
    <s v="2/149 พฤกษาวิลล์ 48 ซอยวัดเวฬุวนาราม 32 ถนนวัดเวฬุวนาราม (แยกจากถนนสรงประภา) แขวงดอนเมือง_x000a__x000a_ดอนเมือง/ Don Mueangกรุงเทพมหานคร/ Bangkok_x000a_10210"/>
    <s v="10210"/>
    <s v="660869716858"/>
    <s v="04/01/2026 11:05"/>
    <s v="-"/>
    <s v="Kerry_dropoff"/>
    <s v="Lazada"/>
    <s v="lazada"/>
    <s v=""/>
    <s v="LEXPU0644324175"/>
    <s v="04/01/2026 11:04"/>
  </r>
  <r>
    <x v="0"/>
    <x v="0"/>
    <n v="40"/>
    <n v="10"/>
    <s v="GPQ13"/>
    <n v="330"/>
    <n v="0"/>
    <s v="ร้านที่2"/>
    <s v="ร***ี​ ใ***ี๋ยง"/>
    <s v="สมุทรปราการ"/>
    <s v="-"/>
    <s v=""/>
    <s v="04/01/2026 11:04"/>
    <s v="-"/>
    <s v="J&amp;T COD"/>
    <s v="Tiktok"/>
    <s v="จ่ายทีหลัง / COD"/>
    <s v=""/>
    <s v="768807237984"/>
    <s v="04/01/2026 11:04"/>
  </r>
  <r>
    <x v="1"/>
    <x v="1"/>
    <n v="33"/>
    <n v="5"/>
    <s v="GPQ12"/>
    <n v="660"/>
    <n v="0"/>
    <s v="ร้านที่2"/>
    <s v="K***กัลยา ศ***ุนาครัว"/>
    <s v="มหาสารคาม"/>
    <s v="-"/>
    <s v=""/>
    <s v="04/01/2026 11:03"/>
    <s v="-"/>
    <s v="J&amp;T COD"/>
    <s v="Tiktok"/>
    <s v="จ่ายทีหลัง / COD"/>
    <s v=""/>
    <s v="768816046924"/>
    <s v="04/01/2026 11:03"/>
  </r>
  <r>
    <x v="2"/>
    <x v="2"/>
    <n v="33"/>
    <n v="5"/>
    <s v="GPQ12"/>
    <n v="660"/>
    <n v="0"/>
    <s v="ร้านที่2"/>
    <s v="K***กัลยา ศ***ุนาครัว"/>
    <s v="มหาสารคาม"/>
    <s v="-"/>
    <s v=""/>
    <s v="04/01/2026 11:03"/>
    <s v="-"/>
    <s v="J&amp;T COD"/>
    <s v="Tiktok"/>
    <s v="จ่ายทีหลัง / COD"/>
    <s v=""/>
    <s v="768816046924"/>
    <s v="04/01/2026 11:03"/>
  </r>
  <r>
    <x v="1"/>
    <x v="1"/>
    <n v="33"/>
    <n v="5"/>
    <s v="GPQ12"/>
    <n v="660"/>
    <n v="0"/>
    <s v="ร้านที่2"/>
    <s v="K***กัลยา ศ***ุนาครัว"/>
    <s v="มหาสารคาม"/>
    <s v="-"/>
    <s v=""/>
    <s v="04/01/2026 11:03"/>
    <s v="-"/>
    <s v="J&amp;T COD"/>
    <s v="Tiktok"/>
    <s v="จ่ายทีหลัง / COD"/>
    <s v=""/>
    <s v="768816046924"/>
    <s v="04/01/2026 11:03"/>
  </r>
  <r>
    <x v="2"/>
    <x v="2"/>
    <n v="33"/>
    <n v="5"/>
    <s v="GPQ12"/>
    <n v="660"/>
    <n v="0"/>
    <s v="ร้านที่2"/>
    <s v="K***กัลยา ศ***ุนาครัว"/>
    <s v="มหาสารคาม"/>
    <s v="-"/>
    <s v=""/>
    <s v="04/01/2026 11:03"/>
    <s v="-"/>
    <s v="J&amp;T COD"/>
    <s v="Tiktok"/>
    <s v="จ่ายทีหลัง / COD"/>
    <s v=""/>
    <s v="768816046924"/>
    <s v="04/01/2026 11:03"/>
  </r>
  <r>
    <x v="1"/>
    <x v="1"/>
    <n v="33"/>
    <n v="5"/>
    <s v="GPQ11"/>
    <n v="330"/>
    <n v="0"/>
    <s v="ร้านที่2"/>
    <s v="K***กัลยา ศ***ุนาครัว"/>
    <s v="มหาสารคาม"/>
    <s v="-"/>
    <s v=""/>
    <s v="04/01/2026 11:02"/>
    <s v="-"/>
    <s v="J&amp;T COD"/>
    <s v="Tiktok"/>
    <s v="จ่ายทีหลัง / COD"/>
    <s v=""/>
    <s v="768881442921"/>
    <s v="04/01/2026 11:02"/>
  </r>
  <r>
    <x v="2"/>
    <x v="2"/>
    <n v="33"/>
    <n v="5"/>
    <s v="GPQ11"/>
    <n v="330"/>
    <n v="0"/>
    <s v="ร้านที่2"/>
    <s v="K***กัลยา ศ***ุนาครัว"/>
    <s v="มหาสารคาม"/>
    <s v="-"/>
    <s v=""/>
    <s v="04/01/2026 11:02"/>
    <s v="-"/>
    <s v="J&amp;T COD"/>
    <s v="Tiktok"/>
    <s v="จ่ายทีหลัง / COD"/>
    <s v=""/>
    <s v="768881442921"/>
    <s v="04/01/2026 11:02"/>
  </r>
  <r>
    <x v="0"/>
    <x v="0"/>
    <n v="50"/>
    <n v="6"/>
    <s v="GPQ10"/>
    <n v="200"/>
    <n v="0"/>
    <s v="ร้านที่2"/>
    <s v="K***aphat  M***hathong อ**"/>
    <s v="ชลบุรี"/>
    <s v="-"/>
    <s v=""/>
    <s v="04/01/2026 11:01"/>
    <s v="-"/>
    <s v="J&amp;T COD"/>
    <s v="Tiktok"/>
    <s v="จ่ายทีหลัง / COD"/>
    <s v=""/>
    <s v="768826830925"/>
    <s v="04/01/2026 11:01"/>
  </r>
  <r>
    <x v="0"/>
    <x v="0"/>
    <n v="50"/>
    <n v="6"/>
    <s v="GPQ9"/>
    <n v="200"/>
    <n v="0"/>
    <s v="ร้านที่2"/>
    <s v="เ***มาศ  ภ***โคกรักษ์"/>
    <s v="นครราชสีมา"/>
    <s v="-"/>
    <s v=""/>
    <s v="04/01/2026 10:57"/>
    <s v="-"/>
    <s v="J&amp;T COD"/>
    <s v="Tiktok"/>
    <s v="จ่ายทีหลัง / COD"/>
    <s v=""/>
    <s v="768844635930"/>
    <s v="04/01/2026 10:57"/>
  </r>
  <r>
    <x v="0"/>
    <x v="0"/>
    <n v="40"/>
    <n v="10"/>
    <s v="GPQ8"/>
    <n v="330"/>
    <n v="0"/>
    <s v="ร้านที่2"/>
    <s v="ร***ี​ ใ***ี๋ยง"/>
    <s v="สมุทรปราการ"/>
    <s v="-"/>
    <s v=""/>
    <s v="04/01/2026 10:50"/>
    <s v="-"/>
    <s v="J&amp;T COD"/>
    <s v="Tiktok"/>
    <s v="จ่ายทีหลัง / COD"/>
    <s v=""/>
    <s v="768816235994"/>
    <s v="04/01/2026 10:50"/>
  </r>
  <r>
    <x v="7"/>
    <x v="8"/>
    <n v="13"/>
    <n v="2"/>
    <s v="GPQ7"/>
    <n v="29"/>
    <n v="3"/>
    <s v="ร้านที่1"/>
    <s v="ณ******ว"/>
    <s v="******รเคหะ ตำบลหันตรา ตำบลหันตรา อำเภอพระนครศรีอยุธยา จังหวัดพระนครศรีอยุธยา 13000"/>
    <s v="13000"/>
    <s v="31"/>
    <s v="04/01/2026 10:50"/>
    <s v="-"/>
    <s v="SPX Express"/>
    <s v="Shopee"/>
    <s v="shopee"/>
    <s v=""/>
    <s v="TH268680012864U"/>
    <s v="04/01/2026 10:50"/>
  </r>
  <r>
    <x v="10"/>
    <x v="12"/>
    <n v="139"/>
    <n v="1"/>
    <s v="GPQ6"/>
    <n v="108.99"/>
    <n v="0"/>
    <s v="ร้านที่2"/>
    <s v="พ***า"/>
    <s v="ปทุมธานี"/>
    <s v="-"/>
    <s v=""/>
    <s v="04/01/2026 10:48"/>
    <s v="-"/>
    <s v="J&amp;T COD"/>
    <s v="Tiktok"/>
    <s v="จ่ายทีหลัง / COD"/>
    <s v=""/>
    <s v="768803740994"/>
    <s v="04/01/2026 10:48"/>
  </r>
  <r>
    <x v="5"/>
    <x v="5"/>
    <n v="139"/>
    <n v="1"/>
    <s v="GPQ5"/>
    <n v="118.99"/>
    <n v="10"/>
    <s v="ร้านที่2"/>
    <s v="ร***ทิพย์ บ***ันธ์"/>
    <s v="นครราชสีมา"/>
    <s v="-"/>
    <s v=""/>
    <s v="04/01/2026 10:45"/>
    <s v="-"/>
    <s v="J&amp;T COD"/>
    <s v="Tiktok"/>
    <s v="จ่ายทีหลัง / COD"/>
    <s v=""/>
    <s v="768893630923"/>
    <s v="04/01/2026 10:45"/>
  </r>
  <r>
    <x v="1"/>
    <x v="1"/>
    <n v="66"/>
    <n v="4"/>
    <s v="GPQ4"/>
    <n v="200"/>
    <n v="0"/>
    <s v="ร้านที่2"/>
    <s v="น***าว ก***ก ห***ันท์"/>
    <s v="สมุทรปราการ"/>
    <s v="-"/>
    <s v=""/>
    <s v="04/01/2026 10:45"/>
    <s v="-"/>
    <s v="Flash Express Thailand"/>
    <s v="Tiktok"/>
    <s v="tiktok"/>
    <s v=""/>
    <s v="THT02032CP6807Z"/>
    <s v="04/01/2026 10:45"/>
  </r>
  <r>
    <x v="2"/>
    <x v="2"/>
    <n v="68"/>
    <n v="2"/>
    <s v="GPQ4"/>
    <n v="200"/>
    <n v="0"/>
    <s v="ร้านที่2"/>
    <s v="น***าว ก***ก ห***ันท์"/>
    <s v="สมุทรปราการ"/>
    <s v="-"/>
    <s v=""/>
    <s v="04/01/2026 10:45"/>
    <s v="-"/>
    <s v="Flash Express Thailand"/>
    <s v="Tiktok"/>
    <s v="tiktok"/>
    <s v=""/>
    <s v="THT02032CP6807Z"/>
    <s v="04/01/2026 10:45"/>
  </r>
  <r>
    <x v="1"/>
    <x v="1"/>
    <n v="66"/>
    <n v="4"/>
    <s v="GPQ2"/>
    <n v="200"/>
    <n v="0"/>
    <s v="ร้านที่2"/>
    <s v="น** ช***ต ช***พลี"/>
    <s v="สมุทรสาคร"/>
    <s v="-"/>
    <s v=""/>
    <s v="04/01/2026 10:44"/>
    <s v="-"/>
    <s v="J&amp;T COD"/>
    <s v="Tiktok"/>
    <s v="จ่ายทีหลัง / COD"/>
    <s v=""/>
    <s v="768886447943"/>
    <s v="04/01/2026 10:44"/>
  </r>
  <r>
    <x v="2"/>
    <x v="2"/>
    <n v="68"/>
    <n v="2"/>
    <s v="GPQ2"/>
    <n v="200"/>
    <n v="0"/>
    <s v="ร้านที่2"/>
    <s v="น** ช***ต ช***พลี"/>
    <s v="สมุทรสาคร"/>
    <s v="-"/>
    <s v=""/>
    <s v="04/01/2026 10:44"/>
    <s v="-"/>
    <s v="J&amp;T COD"/>
    <s v="Tiktok"/>
    <s v="จ่ายทีหลัง / COD"/>
    <s v=""/>
    <s v="768886447943"/>
    <s v="04/01/2026 10:44"/>
  </r>
  <r>
    <x v="1"/>
    <x v="1"/>
    <n v="66"/>
    <n v="2"/>
    <s v="GPQ1"/>
    <n v="100"/>
    <n v="0"/>
    <s v="ร้านที่2"/>
    <s v="น* .***นภรณ์ ค***อง"/>
    <s v="สกลนคร"/>
    <s v="-"/>
    <s v=""/>
    <s v="04/01/2026 10:44"/>
    <s v="-"/>
    <s v="J&amp;T COD"/>
    <s v="Tiktok"/>
    <s v="จ่ายทีหลัง / COD"/>
    <s v=""/>
    <s v="768888963964"/>
    <s v="04/01/2026 10:44"/>
  </r>
  <r>
    <x v="2"/>
    <x v="2"/>
    <n v="68"/>
    <n v="1"/>
    <s v="GPQ1"/>
    <n v="100"/>
    <n v="0"/>
    <s v="ร้านที่2"/>
    <s v="น* .***นภรณ์ ค***อง"/>
    <s v="สกลนคร"/>
    <s v="-"/>
    <s v=""/>
    <s v="04/01/2026 10:44"/>
    <s v="-"/>
    <s v="J&amp;T COD"/>
    <s v="Tiktok"/>
    <s v="จ่ายทีหลัง / COD"/>
    <s v=""/>
    <s v="768888963964"/>
    <s v="04/01/2026 10:44"/>
  </r>
  <r>
    <x v="0"/>
    <x v="0"/>
    <n v="50"/>
    <n v="12"/>
    <s v="GPQ0"/>
    <n v="400"/>
    <n v="0"/>
    <s v="ร้านที่2"/>
    <s v="ว***าดา บ***นรังษี"/>
    <s v="ชลบุรี"/>
    <s v="-"/>
    <s v=""/>
    <s v="04/01/2026 10:44"/>
    <s v="-"/>
    <s v="J&amp;T Express"/>
    <s v="Tiktok"/>
    <s v="tiktok"/>
    <s v=""/>
    <s v="768834160006"/>
    <s v="04/01/2026 10:44"/>
  </r>
  <r>
    <x v="1"/>
    <x v="1"/>
    <n v="66"/>
    <n v="2"/>
    <s v="GPP99"/>
    <n v="100"/>
    <n v="0"/>
    <s v="ร้านที่2"/>
    <s v="ด***พีรวัส ก***์กุล"/>
    <s v="แม่ฮ่องสอน"/>
    <s v="-"/>
    <s v=""/>
    <s v="04/01/2026 10:43"/>
    <s v="-"/>
    <s v="J&amp;T Express"/>
    <s v="Tiktok"/>
    <s v="tiktok"/>
    <s v=""/>
    <s v="768828447962"/>
    <s v="04/01/2026 10:43"/>
  </r>
  <r>
    <x v="2"/>
    <x v="2"/>
    <n v="68"/>
    <n v="1"/>
    <s v="GPP99"/>
    <n v="100"/>
    <n v="0"/>
    <s v="ร้านที่2"/>
    <s v="ด***พีรวัส ก***์กุล"/>
    <s v="แม่ฮ่องสอน"/>
    <s v="-"/>
    <s v=""/>
    <s v="04/01/2026 10:43"/>
    <s v="-"/>
    <s v="J&amp;T Express"/>
    <s v="Tiktok"/>
    <s v="tiktok"/>
    <s v=""/>
    <s v="768828447962"/>
    <s v="04/01/2026 10:43"/>
  </r>
  <r>
    <x v="0"/>
    <x v="0"/>
    <n v="33.333333333333336"/>
    <n v="3"/>
    <s v="GPP98"/>
    <n v="100"/>
    <n v="0"/>
    <s v="ร้านที่2"/>
    <s v="โ***ัย ศ***ุธสมบูรณ์"/>
    <s v="ตรัง"/>
    <s v="-"/>
    <s v=""/>
    <s v="04/01/2026 10:39"/>
    <s v="-"/>
    <s v="J&amp;T COD"/>
    <s v="Tiktok"/>
    <s v="จ่ายทีหลัง / COD"/>
    <s v=""/>
    <s v="768869943973"/>
    <s v="04/01/2026 10:39"/>
  </r>
  <r>
    <x v="11"/>
    <x v="13"/>
    <n v="33.333333333333336"/>
    <n v="3"/>
    <s v="GPP97"/>
    <n v="135"/>
    <n v="0"/>
    <s v="ร้านที่2"/>
    <s v="K*** S** M**"/>
    <s v="Nakhon Nayok"/>
    <s v="-"/>
    <s v=""/>
    <s v="04/01/2026 10:39"/>
    <s v="-"/>
    <s v="J&amp;T COD"/>
    <s v="Tiktok"/>
    <s v="จ่ายทีหลัง / COD"/>
    <s v=""/>
    <s v="768872834984"/>
    <s v="04/01/2026 10:39"/>
  </r>
  <r>
    <x v="0"/>
    <x v="0"/>
    <n v="50"/>
    <n v="6"/>
    <s v="GPP96"/>
    <n v="200"/>
    <n v="0"/>
    <s v="ร้านที่2"/>
    <s v="แ***"/>
    <s v="กรุงเทพฯ"/>
    <s v="-"/>
    <s v=""/>
    <s v="04/01/2026 10:39"/>
    <s v="-"/>
    <s v="J&amp;T Express"/>
    <s v="Tiktok"/>
    <s v="tiktok"/>
    <s v=""/>
    <s v="768827959933"/>
    <s v="04/01/2026 10:38"/>
  </r>
  <r>
    <x v="1"/>
    <x v="1"/>
    <n v="33"/>
    <n v="5"/>
    <s v="GPP95"/>
    <n v="330"/>
    <n v="0"/>
    <s v="ร้านที่2"/>
    <s v="ภ***รณ ม***ตะคุ"/>
    <s v="นนทบุรี"/>
    <s v="-"/>
    <s v=""/>
    <s v="04/01/2026 10:37"/>
    <s v="-"/>
    <s v="J&amp;T Express"/>
    <s v="Tiktok"/>
    <s v="tiktok"/>
    <s v=""/>
    <s v="768815765933"/>
    <s v="04/01/2026 10:37"/>
  </r>
  <r>
    <x v="2"/>
    <x v="2"/>
    <n v="33"/>
    <n v="5"/>
    <s v="GPP95"/>
    <n v="330"/>
    <n v="0"/>
    <s v="ร้านที่2"/>
    <s v="ภ***รณ ม***ตะคุ"/>
    <s v="นนทบุรี"/>
    <s v="-"/>
    <s v=""/>
    <s v="04/01/2026 10:37"/>
    <s v="-"/>
    <s v="J&amp;T Express"/>
    <s v="Tiktok"/>
    <s v="tiktok"/>
    <s v=""/>
    <s v="768815765933"/>
    <s v="04/01/2026 10:37"/>
  </r>
  <r>
    <x v="1"/>
    <x v="1"/>
    <n v="66"/>
    <n v="2"/>
    <s v="GPP94"/>
    <n v="100"/>
    <n v="0"/>
    <s v="ร้านที่2"/>
    <s v="น***้า  ข***รอด"/>
    <s v="นครสวรรค์"/>
    <s v="-"/>
    <s v=""/>
    <s v="04/01/2026 10:37"/>
    <s v="-"/>
    <s v="J&amp;T COD"/>
    <s v="Tiktok"/>
    <s v="จ่ายทีหลัง / COD"/>
    <s v=""/>
    <s v="768899765981"/>
    <s v="04/01/2026 10:37"/>
  </r>
  <r>
    <x v="2"/>
    <x v="2"/>
    <n v="68"/>
    <n v="1"/>
    <s v="GPP94"/>
    <n v="100"/>
    <n v="0"/>
    <s v="ร้านที่2"/>
    <s v="น***้า  ข***รอด"/>
    <s v="นครสวรรค์"/>
    <s v="-"/>
    <s v=""/>
    <s v="04/01/2026 10:37"/>
    <s v="-"/>
    <s v="J&amp;T COD"/>
    <s v="Tiktok"/>
    <s v="จ่ายทีหลัง / COD"/>
    <s v=""/>
    <s v="768899765981"/>
    <s v="04/01/2026 10:37"/>
  </r>
  <r>
    <x v="1"/>
    <x v="1"/>
    <n v="66"/>
    <n v="2"/>
    <s v="GPP93"/>
    <n v="107"/>
    <n v="7"/>
    <s v="ร้านที่2"/>
    <s v="ส***  ส***์จูม"/>
    <s v="กรุงเทพฯ"/>
    <s v="-"/>
    <s v=""/>
    <s v="04/01/2026 10:36"/>
    <s v="-"/>
    <s v="J&amp;T COD"/>
    <s v="Tiktok"/>
    <s v="จ่ายทีหลัง / COD"/>
    <s v=""/>
    <s v="768899643993"/>
    <s v="04/01/2026 10:36"/>
  </r>
  <r>
    <x v="2"/>
    <x v="2"/>
    <n v="68"/>
    <n v="1"/>
    <s v="GPP93"/>
    <n v="107"/>
    <n v="7"/>
    <s v="ร้านที่2"/>
    <s v="ส***  ส***์จูม"/>
    <s v="กรุงเทพฯ"/>
    <s v="-"/>
    <s v=""/>
    <s v="04/01/2026 10:36"/>
    <s v="-"/>
    <s v="J&amp;T COD"/>
    <s v="Tiktok"/>
    <s v="จ่ายทีหลัง / COD"/>
    <s v=""/>
    <s v="768899643993"/>
    <s v="04/01/2026 10:36"/>
  </r>
  <r>
    <x v="22"/>
    <x v="24"/>
    <n v="60"/>
    <n v="6"/>
    <s v="GPP92"/>
    <n v="403"/>
    <n v="48"/>
    <s v="ร้านที่1"/>
    <s v="น*****า"/>
    <s v="******ม.10 ถ.สีขาว ตำบลคลองหนึ่ง อำเภอคลองหลวง จังหวัดปทุมธานี 12120"/>
    <s v="12120"/>
    <s v="99"/>
    <s v="-"/>
    <s v="-"/>
    <s v=""/>
    <s v="Shopee"/>
    <s v="-"/>
    <s v=""/>
    <s v="-"/>
    <s v="04/01/2026 10:36"/>
  </r>
  <r>
    <x v="0"/>
    <x v="0"/>
    <n v="33.333333333333336"/>
    <n v="3"/>
    <s v="GPP91"/>
    <n v="118"/>
    <n v="18"/>
    <s v="ร้านที่2"/>
    <s v="ม***รรณ เ***ิจ"/>
    <s v="ชลบุรี"/>
    <s v="-"/>
    <s v=""/>
    <s v="04/01/2026 10:35"/>
    <s v="-"/>
    <s v="J&amp;T COD"/>
    <s v="Tiktok"/>
    <s v="จ่ายทีหลัง / COD"/>
    <s v=""/>
    <s v="768897623001"/>
    <s v="04/01/2026 10:36"/>
  </r>
  <r>
    <x v="1"/>
    <x v="1"/>
    <n v="66"/>
    <n v="4"/>
    <s v="GPP90"/>
    <n v="238"/>
    <n v="38"/>
    <s v="ร้านที่2"/>
    <s v="ก*** ฉ***เตชะ ห***ออฟ"/>
    <s v="แพร่"/>
    <s v="-"/>
    <s v=""/>
    <s v="04/01/2026 10:35"/>
    <s v="-"/>
    <s v="J&amp;T COD"/>
    <s v="Tiktok"/>
    <s v="จ่ายทีหลัง / COD"/>
    <s v=""/>
    <s v="768820168966"/>
    <s v="04/01/2026 10:35"/>
  </r>
  <r>
    <x v="2"/>
    <x v="2"/>
    <n v="68"/>
    <n v="2"/>
    <s v="GPP90"/>
    <n v="238"/>
    <n v="38"/>
    <s v="ร้านที่2"/>
    <s v="ก*** ฉ***เตชะ ห***ออฟ"/>
    <s v="แพร่"/>
    <s v="-"/>
    <s v=""/>
    <s v="04/01/2026 10:35"/>
    <s v="-"/>
    <s v="J&amp;T COD"/>
    <s v="Tiktok"/>
    <s v="จ่ายทีหลัง / COD"/>
    <s v=""/>
    <s v="768820168966"/>
    <s v="04/01/2026 10:35"/>
  </r>
  <r>
    <x v="1"/>
    <x v="1"/>
    <n v="33"/>
    <n v="5"/>
    <s v="GPP89"/>
    <n v="330"/>
    <n v="0"/>
    <s v="ร้านที่2"/>
    <s v="อ***ญา แ***ทน"/>
    <s v="อุบลราชธานี"/>
    <s v="-"/>
    <s v=""/>
    <s v="04/01/2026 10:32"/>
    <s v="-"/>
    <s v="J&amp;T COD"/>
    <s v="Tiktok"/>
    <s v="จ่ายทีหลัง / COD"/>
    <s v=""/>
    <s v="768804160924"/>
    <s v="04/01/2026 10:32"/>
  </r>
  <r>
    <x v="2"/>
    <x v="2"/>
    <n v="33"/>
    <n v="5"/>
    <s v="GPP89"/>
    <n v="330"/>
    <n v="0"/>
    <s v="ร้านที่2"/>
    <s v="อ***ญา แ***ทน"/>
    <s v="อุบลราชธานี"/>
    <s v="-"/>
    <s v=""/>
    <s v="04/01/2026 10:32"/>
    <s v="-"/>
    <s v="J&amp;T COD"/>
    <s v="Tiktok"/>
    <s v="จ่ายทีหลัง / COD"/>
    <s v=""/>
    <s v="768804160924"/>
    <s v="04/01/2026 10:32"/>
  </r>
  <r>
    <x v="0"/>
    <x v="0"/>
    <n v="33.333333333333336"/>
    <n v="3"/>
    <s v="GPP88"/>
    <n v="100"/>
    <n v="0"/>
    <s v="ร้านที่2"/>
    <s v="ม***ิกา เ***มแก้ว"/>
    <s v="กรุงเทพมหานคร"/>
    <s v="-"/>
    <s v=""/>
    <s v="04/01/2026 10:31"/>
    <s v="-"/>
    <s v="J&amp;T COD"/>
    <s v="Tiktok"/>
    <s v="จ่ายทีหลัง / COD"/>
    <s v=""/>
    <s v="768869544984"/>
    <s v="04/01/2026 10:31"/>
  </r>
  <r>
    <x v="1"/>
    <x v="1"/>
    <n v="66"/>
    <n v="2"/>
    <s v="GPP87"/>
    <n v="100"/>
    <n v="0"/>
    <s v="ร้านที่2"/>
    <s v="พ***รางค์  พ***รางกูล"/>
    <s v="กรุงเทพมหานคร"/>
    <s v="-"/>
    <s v=""/>
    <s v="04/01/2026 10:28"/>
    <s v="-"/>
    <s v="J&amp;T COD"/>
    <s v="Tiktok"/>
    <s v="จ่ายทีหลัง / COD"/>
    <s v=""/>
    <s v="768877451915"/>
    <s v="04/01/2026 10:29"/>
  </r>
  <r>
    <x v="2"/>
    <x v="2"/>
    <n v="68"/>
    <n v="1"/>
    <s v="GPP87"/>
    <n v="100"/>
    <n v="0"/>
    <s v="ร้านที่2"/>
    <s v="พ***รางค์  พ***รางกูล"/>
    <s v="กรุงเทพมหานคร"/>
    <s v="-"/>
    <s v=""/>
    <s v="04/01/2026 10:28"/>
    <s v="-"/>
    <s v="J&amp;T COD"/>
    <s v="Tiktok"/>
    <s v="จ่ายทีหลัง / COD"/>
    <s v=""/>
    <s v="768877451915"/>
    <s v="04/01/2026 10:29"/>
  </r>
  <r>
    <x v="1"/>
    <x v="1"/>
    <n v="66"/>
    <n v="2"/>
    <s v="GPP86"/>
    <n v="100"/>
    <n v="0"/>
    <s v="ร้านที่2"/>
    <s v="ท***์สุดา ย***ิจารณ์"/>
    <s v="เทศบาลนครนครศรีธรรมราช"/>
    <s v="-"/>
    <s v=""/>
    <s v="04/01/2026 10:28"/>
    <s v="-"/>
    <s v="J&amp;T COD"/>
    <s v="Tiktok"/>
    <s v="จ่ายทีหลัง / COD"/>
    <s v=""/>
    <s v="768846963006"/>
    <s v="04/01/2026 10:29"/>
  </r>
  <r>
    <x v="2"/>
    <x v="2"/>
    <n v="68"/>
    <n v="1"/>
    <s v="GPP86"/>
    <n v="100"/>
    <n v="0"/>
    <s v="ร้านที่2"/>
    <s v="ท***์สุดา ย***ิจารณ์"/>
    <s v="เทศบาลนครนครศรีธรรมราช"/>
    <s v="-"/>
    <s v=""/>
    <s v="04/01/2026 10:28"/>
    <s v="-"/>
    <s v="J&amp;T COD"/>
    <s v="Tiktok"/>
    <s v="จ่ายทีหลัง / COD"/>
    <s v=""/>
    <s v="768846963006"/>
    <s v="04/01/2026 10:29"/>
  </r>
  <r>
    <x v="3"/>
    <x v="3"/>
    <n v="66.333333333333329"/>
    <n v="6"/>
    <s v="GPP85"/>
    <n v="440"/>
    <n v="0"/>
    <s v="ร้านที่4"/>
    <s v="ส*** ม***าศ"/>
    <s v="สมุทรสาคร"/>
    <s v="-"/>
    <s v=""/>
    <s v="04/01/2026 10:28"/>
    <s v="-"/>
    <s v="J&amp;T Express"/>
    <s v="Tiktok"/>
    <s v="tiktok"/>
    <s v=""/>
    <s v="768893140982"/>
    <s v="04/01/2026 10:28"/>
  </r>
  <r>
    <x v="3"/>
    <x v="3"/>
    <n v="120"/>
    <n v="10"/>
    <s v="GPP84"/>
    <n v="1000"/>
    <n v="0"/>
    <s v="ร้านที่2"/>
    <s v="ส***พร ท***ทอง"/>
    <s v="สุพรรณบุรี"/>
    <s v="-"/>
    <s v=""/>
    <s v="04/01/2026 10:26"/>
    <s v="-"/>
    <s v="J&amp;T COD"/>
    <s v="Tiktok"/>
    <s v="จ่ายทีหลัง / COD"/>
    <s v=""/>
    <s v="768884423005"/>
    <s v="04/01/2026 10:27"/>
  </r>
  <r>
    <x v="1"/>
    <x v="1"/>
    <n v="66"/>
    <n v="2"/>
    <s v="GPP83"/>
    <n v="100"/>
    <n v="0"/>
    <s v="ร้านที่2"/>
    <s v="A* ไ***้องข้ามฝั่งวัดบ้านสีเขียวรั้วเขียวสุดหัวถนน"/>
    <s v="สมุทรสงคราม"/>
    <s v="-"/>
    <s v=""/>
    <s v="04/01/2026 10:26"/>
    <s v="-"/>
    <s v="J&amp;T COD"/>
    <s v="Tiktok"/>
    <s v="จ่ายทีหลัง / COD"/>
    <s v=""/>
    <s v="768848842005"/>
    <s v="04/01/2026 10:27"/>
  </r>
  <r>
    <x v="2"/>
    <x v="2"/>
    <n v="68"/>
    <n v="1"/>
    <s v="GPP83"/>
    <n v="100"/>
    <n v="0"/>
    <s v="ร้านที่2"/>
    <s v="A* ไ***้องข้ามฝั่งวัดบ้านสีเขียวรั้วเขียวสุดหัวถนน"/>
    <s v="สมุทรสงคราม"/>
    <s v="-"/>
    <s v=""/>
    <s v="04/01/2026 10:26"/>
    <s v="-"/>
    <s v="J&amp;T COD"/>
    <s v="Tiktok"/>
    <s v="จ่ายทีหลัง / COD"/>
    <s v=""/>
    <s v="768848842005"/>
    <s v="04/01/2026 10:27"/>
  </r>
  <r>
    <x v="4"/>
    <x v="4"/>
    <n v="120"/>
    <n v="10"/>
    <s v="GPP82"/>
    <n v="1000"/>
    <n v="0"/>
    <s v="ร้านที่2"/>
    <s v="ส***พร ท***ทอง"/>
    <s v="สุพรรณบุรี"/>
    <s v="-"/>
    <s v=""/>
    <s v="04/01/2026 10:26"/>
    <s v="-"/>
    <s v="J&amp;T COD"/>
    <s v="Tiktok"/>
    <s v="จ่ายทีหลัง / COD"/>
    <s v=""/>
    <s v="768865036995"/>
    <s v="04/01/2026 10:26"/>
  </r>
  <r>
    <x v="1"/>
    <x v="1"/>
    <n v="66"/>
    <n v="2"/>
    <s v="GPP81"/>
    <n v="100"/>
    <n v="0"/>
    <s v="ร้านที่2"/>
    <s v="พ***พิริยะ ธ***ยธวีคูณ"/>
    <s v="สมุทรปราการ"/>
    <s v="-"/>
    <s v=""/>
    <s v="04/01/2026 10:26"/>
    <s v="-"/>
    <s v="Flash Express Thailand COD"/>
    <s v="Tiktok"/>
    <s v="จ่ายทีหลัง / COD"/>
    <s v=""/>
    <s v="THT02032CP5HR5Z"/>
    <s v="04/01/2026 10:26"/>
  </r>
  <r>
    <x v="2"/>
    <x v="2"/>
    <n v="68"/>
    <n v="1"/>
    <s v="GPP81"/>
    <n v="100"/>
    <n v="0"/>
    <s v="ร้านที่2"/>
    <s v="พ***พิริยะ ธ***ยธวีคูณ"/>
    <s v="สมุทรปราการ"/>
    <s v="-"/>
    <s v=""/>
    <s v="04/01/2026 10:26"/>
    <s v="-"/>
    <s v="Flash Express Thailand COD"/>
    <s v="Tiktok"/>
    <s v="จ่ายทีหลัง / COD"/>
    <s v=""/>
    <s v="THT02032CP5HR5Z"/>
    <s v="04/01/2026 10:26"/>
  </r>
  <r>
    <x v="1"/>
    <x v="1"/>
    <n v="66"/>
    <n v="2"/>
    <s v="GPP80"/>
    <n v="100"/>
    <n v="0"/>
    <s v="ร้านที่2"/>
    <s v="พ***พิริยะ ธ***ยธวีคูณ"/>
    <s v="สมุทรปราการ"/>
    <s v="-"/>
    <s v=""/>
    <s v="04/01/2026 10:25"/>
    <s v="-"/>
    <s v="Flash Express Thailand COD"/>
    <s v="Tiktok"/>
    <s v="จ่ายทีหลัง / COD"/>
    <s v=""/>
    <s v="THT02032CM4MP0Z"/>
    <s v="04/01/2026 10:25"/>
  </r>
  <r>
    <x v="2"/>
    <x v="2"/>
    <n v="68"/>
    <n v="1"/>
    <s v="GPP80"/>
    <n v="100"/>
    <n v="0"/>
    <s v="ร้านที่2"/>
    <s v="พ***พิริยะ ธ***ยธวีคูณ"/>
    <s v="สมุทรปราการ"/>
    <s v="-"/>
    <s v=""/>
    <s v="04/01/2026 10:25"/>
    <s v="-"/>
    <s v="Flash Express Thailand COD"/>
    <s v="Tiktok"/>
    <s v="จ่ายทีหลัง / COD"/>
    <s v=""/>
    <s v="THT02032CM4MP0Z"/>
    <s v="04/01/2026 10:25"/>
  </r>
  <r>
    <x v="1"/>
    <x v="1"/>
    <n v="66"/>
    <n v="2"/>
    <s v="GPP79"/>
    <n v="100"/>
    <n v="0"/>
    <s v="ร้านที่2"/>
    <s v="ส***ยา  ก***มา"/>
    <s v="สมุทรสาคร"/>
    <s v="-"/>
    <s v=""/>
    <s v="04/01/2026 10:25"/>
    <s v="-"/>
    <s v="J&amp;T COD"/>
    <s v="Tiktok"/>
    <s v="จ่ายทีหลัง / COD"/>
    <s v=""/>
    <s v="768896652915"/>
    <s v="04/01/2026 10:25"/>
  </r>
  <r>
    <x v="2"/>
    <x v="2"/>
    <n v="68"/>
    <n v="1"/>
    <s v="GPP79"/>
    <n v="100"/>
    <n v="0"/>
    <s v="ร้านที่2"/>
    <s v="ส***ยา  ก***มา"/>
    <s v="สมุทรสาคร"/>
    <s v="-"/>
    <s v=""/>
    <s v="04/01/2026 10:25"/>
    <s v="-"/>
    <s v="J&amp;T COD"/>
    <s v="Tiktok"/>
    <s v="จ่ายทีหลัง / COD"/>
    <s v=""/>
    <s v="768896652915"/>
    <s v="04/01/2026 10:25"/>
  </r>
  <r>
    <x v="0"/>
    <x v="0"/>
    <n v="50"/>
    <n v="6"/>
    <s v="GPP77"/>
    <n v="200"/>
    <n v="0"/>
    <s v="ร้านที่2"/>
    <s v="ช***ชา พ***จันทร์"/>
    <s v="เพชรบุรี"/>
    <s v="-"/>
    <s v=""/>
    <s v="04/01/2026 10:17"/>
    <s v="-"/>
    <s v="J&amp;T COD"/>
    <s v="Tiktok"/>
    <s v="จ่ายทีหลัง / COD"/>
    <s v=""/>
    <s v="768852836953"/>
    <s v="04/01/2026 10:17"/>
  </r>
  <r>
    <x v="0"/>
    <x v="0"/>
    <n v="50"/>
    <n v="6"/>
    <s v="GPP74"/>
    <n v="200"/>
    <n v="0"/>
    <s v="ร้านที่2"/>
    <s v="ป***าณ ไ***อง"/>
    <s v="เพชรบูรณ์"/>
    <s v="-"/>
    <s v=""/>
    <s v="04/01/2026 10:17"/>
    <s v="-"/>
    <s v="J&amp;T Express"/>
    <s v="Tiktok"/>
    <s v="tiktok"/>
    <s v=""/>
    <s v="768835556926"/>
    <s v="04/01/2026 10:16"/>
  </r>
  <r>
    <x v="0"/>
    <x v="0"/>
    <n v="50"/>
    <n v="6"/>
    <s v="GPP73"/>
    <n v="200"/>
    <n v="0"/>
    <s v="ร้านที่2"/>
    <s v="น***ร อ***ยมาตร์"/>
    <s v="ลพบุรี"/>
    <s v="-"/>
    <s v=""/>
    <s v="04/01/2026 10:19"/>
    <s v="-"/>
    <s v="J&amp;T Express"/>
    <s v="Tiktok"/>
    <s v="tiktok"/>
    <s v=""/>
    <s v="768888759940"/>
    <s v="04/01/2026 10:14"/>
  </r>
  <r>
    <x v="0"/>
    <x v="0"/>
    <n v="50"/>
    <n v="6"/>
    <s v="GPP71"/>
    <n v="200"/>
    <n v="0"/>
    <s v="ร้านที่2"/>
    <s v="เ***์น"/>
    <s v="นครพนม"/>
    <s v="-"/>
    <s v=""/>
    <s v="04/01/2026 10:09"/>
    <s v="-"/>
    <s v="J&amp;T COD"/>
    <s v="Tiktok"/>
    <s v="จ่ายทีหลัง / COD"/>
    <s v=""/>
    <s v="768804231952"/>
    <s v="04/01/2026 10:09"/>
  </r>
  <r>
    <x v="1"/>
    <x v="1"/>
    <n v="33"/>
    <n v="5"/>
    <s v="GPP70"/>
    <n v="330"/>
    <n v="0"/>
    <s v="ร้านที่4"/>
    <s v="ก***นา ท***ว่าง"/>
    <s v="ฉะเชิงเทรา"/>
    <s v="-"/>
    <s v=""/>
    <s v="04/01/2026 10:08"/>
    <s v="-"/>
    <s v="J&amp;T Express"/>
    <s v="Tiktok"/>
    <s v="tiktok"/>
    <s v=""/>
    <s v="768834562930"/>
    <s v="04/01/2026 10:08"/>
  </r>
  <r>
    <x v="2"/>
    <x v="2"/>
    <n v="33"/>
    <n v="5"/>
    <s v="GPP70"/>
    <n v="330"/>
    <n v="0"/>
    <s v="ร้านที่4"/>
    <s v="ก***นา ท***ว่าง"/>
    <s v="ฉะเชิงเทรา"/>
    <s v="-"/>
    <s v=""/>
    <s v="04/01/2026 10:08"/>
    <s v="-"/>
    <s v="J&amp;T Express"/>
    <s v="Tiktok"/>
    <s v="tiktok"/>
    <s v=""/>
    <s v="768834562930"/>
    <s v="04/01/2026 10:08"/>
  </r>
  <r>
    <x v="1"/>
    <x v="1"/>
    <n v="66"/>
    <n v="4"/>
    <s v="GPP69"/>
    <n v="200"/>
    <n v="0"/>
    <s v="ร้านที่2"/>
    <s v="d***gf657j7c"/>
    <s v="สมุทรปราการ"/>
    <s v="-"/>
    <s v=""/>
    <s v="04/01/2026 10:08"/>
    <s v="-"/>
    <s v="J&amp;T COD"/>
    <s v="Tiktok"/>
    <s v="จ่ายทีหลัง / COD"/>
    <s v=""/>
    <s v="768865846943"/>
    <s v="04/01/2026 10:08"/>
  </r>
  <r>
    <x v="2"/>
    <x v="2"/>
    <n v="68"/>
    <n v="2"/>
    <s v="GPP69"/>
    <n v="200"/>
    <n v="0"/>
    <s v="ร้านที่2"/>
    <s v="d***gf657j7c"/>
    <s v="สมุทรปราการ"/>
    <s v="-"/>
    <s v=""/>
    <s v="04/01/2026 10:08"/>
    <s v="-"/>
    <s v="J&amp;T COD"/>
    <s v="Tiktok"/>
    <s v="จ่ายทีหลัง / COD"/>
    <s v=""/>
    <s v="768865846943"/>
    <s v="04/01/2026 10:08"/>
  </r>
  <r>
    <x v="0"/>
    <x v="0"/>
    <n v="33.333333333333336"/>
    <n v="3"/>
    <s v="GPP68"/>
    <n v="100"/>
    <n v="0"/>
    <s v="ร้านที่2"/>
    <s v="จ***วัฒน์ เ***าพงศ์หาญ"/>
    <s v="กรุงเทพฯ"/>
    <s v="-"/>
    <s v=""/>
    <s v="04/01/2026 10:06"/>
    <s v="-"/>
    <s v="J&amp;T COD"/>
    <s v="Tiktok"/>
    <s v="จ่ายทีหลัง / COD"/>
    <s v=""/>
    <s v="768849224006"/>
    <s v="04/01/2026 10:06"/>
  </r>
  <r>
    <x v="17"/>
    <x v="19"/>
    <n v="120"/>
    <n v="1"/>
    <s v="GPP67"/>
    <n v="79"/>
    <n v="0"/>
    <s v="ร้านที่2"/>
    <s v="ก***ณี  ก***ระบี่"/>
    <s v="นนทบุรี"/>
    <s v="-"/>
    <s v=""/>
    <s v="04/01/2026 10:01"/>
    <s v="-"/>
    <s v="J&amp;T COD"/>
    <s v="Tiktok"/>
    <s v="จ่ายทีหลัง / COD"/>
    <s v=""/>
    <s v="768801421990"/>
    <s v="04/01/2026 10:01"/>
  </r>
  <r>
    <x v="1"/>
    <x v="1"/>
    <n v="66"/>
    <n v="2"/>
    <s v="GPP66"/>
    <n v="100"/>
    <n v="0"/>
    <s v="ร้านที่2"/>
    <s v="ว***า ส***"/>
    <s v="นครสวรรค์"/>
    <s v="-"/>
    <s v=""/>
    <s v="04/01/2026 10:01"/>
    <s v="-"/>
    <s v="J&amp;T Express"/>
    <s v="Tiktok"/>
    <s v="tiktok"/>
    <s v=""/>
    <s v="768844178911"/>
    <s v="04/01/2026 10:01"/>
  </r>
  <r>
    <x v="2"/>
    <x v="2"/>
    <n v="68"/>
    <n v="1"/>
    <s v="GPP66"/>
    <n v="100"/>
    <n v="0"/>
    <s v="ร้านที่2"/>
    <s v="ว***า ส***"/>
    <s v="นครสวรรค์"/>
    <s v="-"/>
    <s v=""/>
    <s v="04/01/2026 10:01"/>
    <s v="-"/>
    <s v="J&amp;T Express"/>
    <s v="Tiktok"/>
    <s v="tiktok"/>
    <s v=""/>
    <s v="768844178911"/>
    <s v="04/01/2026 10:01"/>
  </r>
  <r>
    <x v="0"/>
    <x v="0"/>
    <n v="33.333333333333336"/>
    <n v="3"/>
    <s v="GPP65"/>
    <n v="100"/>
    <n v="0"/>
    <s v="ร้านที่2"/>
    <s v="ส***สา ส***า"/>
    <s v="ชลบุรี"/>
    <s v="-"/>
    <s v=""/>
    <s v="04/01/2026 10:00"/>
    <s v="-"/>
    <s v="J&amp;T COD"/>
    <s v="Tiktok"/>
    <s v="จ่ายทีหลัง / COD"/>
    <s v=""/>
    <s v="768816030006"/>
    <s v="04/01/2026 10:00"/>
  </r>
  <r>
    <x v="0"/>
    <x v="0"/>
    <n v="50"/>
    <n v="6"/>
    <s v="GPP64"/>
    <n v="200"/>
    <n v="0"/>
    <s v="ร้านที่2"/>
    <s v="k***tiya b***riwong"/>
    <s v="พิษณุโลก"/>
    <s v="-"/>
    <s v=""/>
    <s v="04/01/2026 10:00"/>
    <s v="-"/>
    <s v="J&amp;T COD"/>
    <s v="Tiktok"/>
    <s v="จ่ายทีหลัง / COD"/>
    <s v=""/>
    <s v="768846239965"/>
    <s v="04/01/2026 10:00"/>
  </r>
  <r>
    <x v="12"/>
    <x v="14"/>
    <n v="120"/>
    <n v="5"/>
    <s v="GPP63"/>
    <n v="560"/>
    <n v="60"/>
    <s v="ร้านที่2"/>
    <s v=""/>
    <s v=""/>
    <s v="-"/>
    <s v=""/>
    <s v="-"/>
    <s v="-"/>
    <s v="Bulky shipping"/>
    <s v="Tiktok"/>
    <s v="-"/>
    <s v=""/>
    <s v="-"/>
    <s v="04/01/2026 09:59"/>
  </r>
  <r>
    <x v="0"/>
    <x v="0"/>
    <n v="33.333333333333336"/>
    <n v="3"/>
    <s v="GPP62"/>
    <n v="106"/>
    <n v="6"/>
    <s v="ร้านที่2"/>
    <s v="ว***า ไ***จริญ"/>
    <s v="กรุงเทพฯ"/>
    <s v="-"/>
    <s v=""/>
    <s v="04/01/2026 09:59"/>
    <s v="-"/>
    <s v="J&amp;T COD"/>
    <s v="Tiktok"/>
    <s v="จ่ายทีหลัง / COD"/>
    <s v=""/>
    <s v="768841349006"/>
    <s v="04/01/2026 09:59"/>
  </r>
  <r>
    <x v="0"/>
    <x v="0"/>
    <n v="50"/>
    <n v="12"/>
    <s v="GPP60"/>
    <n v="400"/>
    <n v="0"/>
    <s v="ร้านที่2"/>
    <s v="บ***ิตา ก***มเกลี้ยง"/>
    <s v="นนทบุรี"/>
    <s v="-"/>
    <s v=""/>
    <s v="04/01/2026 09:57"/>
    <s v="-"/>
    <s v="J&amp;T Express"/>
    <s v="Tiktok"/>
    <s v="tiktok"/>
    <s v=""/>
    <s v="768858365914"/>
    <s v="04/01/2026 09:55"/>
  </r>
  <r>
    <x v="0"/>
    <x v="0"/>
    <n v="33.333333333333336"/>
    <n v="3"/>
    <s v="GPP59"/>
    <n v="200"/>
    <n v="0"/>
    <s v="ร้านที่2"/>
    <s v="ส***รัตน์ เ***่ยนลี้"/>
    <s v="ประจวบคีรีขันธ์"/>
    <s v="-"/>
    <s v=""/>
    <s v="04/01/2026 09:55"/>
    <s v="-"/>
    <s v="J&amp;T COD"/>
    <s v="Tiktok"/>
    <s v="จ่ายทีหลัง / COD"/>
    <s v=""/>
    <s v="768864246916"/>
    <s v="04/01/2026 09:55"/>
  </r>
  <r>
    <x v="1"/>
    <x v="1"/>
    <n v="66"/>
    <n v="2"/>
    <s v="GPP59"/>
    <n v="200"/>
    <n v="0"/>
    <s v="ร้านที่2"/>
    <s v="ส***รัตน์ เ***่ยนลี้"/>
    <s v="ประจวบคีรีขันธ์"/>
    <s v="-"/>
    <s v=""/>
    <s v="04/01/2026 09:55"/>
    <s v="-"/>
    <s v="J&amp;T COD"/>
    <s v="Tiktok"/>
    <s v="จ่ายทีหลัง / COD"/>
    <s v=""/>
    <s v="768864246916"/>
    <s v="04/01/2026 09:55"/>
  </r>
  <r>
    <x v="2"/>
    <x v="2"/>
    <n v="68"/>
    <n v="1"/>
    <s v="GPP59"/>
    <n v="200"/>
    <n v="0"/>
    <s v="ร้านที่2"/>
    <s v="ส***รัตน์ เ***่ยนลี้"/>
    <s v="ประจวบคีรีขันธ์"/>
    <s v="-"/>
    <s v=""/>
    <s v="04/01/2026 09:55"/>
    <s v="-"/>
    <s v="J&amp;T COD"/>
    <s v="Tiktok"/>
    <s v="จ่ายทีหลัง / COD"/>
    <s v=""/>
    <s v="768864246916"/>
    <s v="04/01/2026 09:55"/>
  </r>
  <r>
    <x v="0"/>
    <x v="0"/>
    <n v="33.333333333333336"/>
    <n v="3"/>
    <s v="GPP56"/>
    <n v="100"/>
    <n v="0"/>
    <s v="ร้านที่2"/>
    <s v="ค***ิราภรณ์  ม***า"/>
    <s v="ลพบุรี"/>
    <s v="-"/>
    <s v=""/>
    <s v="04/01/2026 09:52"/>
    <s v="-"/>
    <s v="J&amp;T Express"/>
    <s v="Tiktok"/>
    <s v="tiktok"/>
    <s v=""/>
    <s v="768845633916"/>
    <s v="04/01/2026 09:52"/>
  </r>
  <r>
    <x v="0"/>
    <x v="0"/>
    <n v="33.333333333333336"/>
    <n v="3"/>
    <s v="GPP55"/>
    <n v="298"/>
    <n v="0"/>
    <s v="ร้านที่2"/>
    <s v="ธ***รัตน์ แ***พิชัย"/>
    <s v="เทศบาลนครสุราษฎร์ธานี"/>
    <s v="-"/>
    <s v=""/>
    <s v="04/01/2026 09:52"/>
    <s v="-"/>
    <s v="J&amp;T COD"/>
    <s v="Tiktok"/>
    <s v="จ่ายทีหลัง / COD"/>
    <s v=""/>
    <s v="768828837991"/>
    <s v="04/01/2026 09:52"/>
  </r>
  <r>
    <x v="4"/>
    <x v="4"/>
    <n v="120"/>
    <n v="2"/>
    <s v="GPP55"/>
    <n v="298"/>
    <n v="0"/>
    <s v="ร้านที่2"/>
    <s v="ธ***รัตน์ แ***พิชัย"/>
    <s v="เทศบาลนครสุราษฎร์ธานี"/>
    <s v="-"/>
    <s v=""/>
    <s v="04/01/2026 09:52"/>
    <s v="-"/>
    <s v="J&amp;T COD"/>
    <s v="Tiktok"/>
    <s v="จ่ายทีหลัง / COD"/>
    <s v=""/>
    <s v="768828837991"/>
    <s v="04/01/2026 09:52"/>
  </r>
  <r>
    <x v="1"/>
    <x v="1"/>
    <n v="66"/>
    <n v="8"/>
    <s v="GPP54"/>
    <n v="400"/>
    <n v="0"/>
    <s v="ร้านที่2"/>
    <s v="จ***ภรย์  เ***ยมปาน"/>
    <s v="เพชรบุรี"/>
    <s v="-"/>
    <s v=""/>
    <s v="04/01/2026 09:51"/>
    <s v="-"/>
    <s v="J&amp;T COD"/>
    <s v="Tiktok"/>
    <s v="จ่ายทีหลัง / COD"/>
    <s v=""/>
    <s v="768860363924"/>
    <s v="04/01/2026 09:51"/>
  </r>
  <r>
    <x v="2"/>
    <x v="2"/>
    <n v="68"/>
    <n v="4"/>
    <s v="GPP54"/>
    <n v="400"/>
    <n v="0"/>
    <s v="ร้านที่2"/>
    <s v="จ***ภรย์  เ***ยมปาน"/>
    <s v="เพชรบุรี"/>
    <s v="-"/>
    <s v=""/>
    <s v="04/01/2026 09:51"/>
    <s v="-"/>
    <s v="J&amp;T COD"/>
    <s v="Tiktok"/>
    <s v="จ่ายทีหลัง / COD"/>
    <s v=""/>
    <s v="768860363924"/>
    <s v="04/01/2026 09:51"/>
  </r>
  <r>
    <x v="1"/>
    <x v="1"/>
    <n v="66"/>
    <n v="2"/>
    <s v="GPP53"/>
    <n v="100"/>
    <n v="0"/>
    <s v="ร้านที่2"/>
    <s v="ท***์สุดา. ห***น่น"/>
    <s v="ระยอง"/>
    <s v="-"/>
    <s v=""/>
    <s v="04/01/2026 09:50"/>
    <s v="-"/>
    <s v="J&amp;T COD"/>
    <s v="Tiktok"/>
    <s v="จ่ายทีหลัง / COD"/>
    <s v=""/>
    <s v="768865976911"/>
    <s v="04/01/2026 09:50"/>
  </r>
  <r>
    <x v="2"/>
    <x v="2"/>
    <n v="68"/>
    <n v="1"/>
    <s v="GPP53"/>
    <n v="100"/>
    <n v="0"/>
    <s v="ร้านที่2"/>
    <s v="ท***์สุดา. ห***น่น"/>
    <s v="ระยอง"/>
    <s v="-"/>
    <s v=""/>
    <s v="04/01/2026 09:50"/>
    <s v="-"/>
    <s v="J&amp;T COD"/>
    <s v="Tiktok"/>
    <s v="จ่ายทีหลัง / COD"/>
    <s v=""/>
    <s v="768865976911"/>
    <s v="04/01/2026 09:50"/>
  </r>
  <r>
    <x v="0"/>
    <x v="0"/>
    <n v="33.333333333333336"/>
    <n v="3"/>
    <s v="GPP52"/>
    <n v="100"/>
    <n v="0"/>
    <s v="ร้านที่2"/>
    <s v="ม**"/>
    <s v="กรุงเทพฯ"/>
    <s v="-"/>
    <s v=""/>
    <s v="04/01/2026 09:49"/>
    <s v="-"/>
    <s v="J&amp;T COD"/>
    <s v="Tiktok"/>
    <s v="จ่ายทีหลัง / COD"/>
    <s v=""/>
    <s v="768857342971"/>
    <s v="04/01/2026 09:49"/>
  </r>
  <r>
    <x v="5"/>
    <x v="5"/>
    <n v="139"/>
    <n v="1"/>
    <s v="GPP51"/>
    <n v="108.99"/>
    <n v="0"/>
    <s v="ร้านที่2"/>
    <s v="จ***ิมา แ***จิตต์"/>
    <s v="กรุงเทพฯ"/>
    <s v="-"/>
    <s v=""/>
    <s v="04/01/2026 09:49"/>
    <s v="-"/>
    <s v="J&amp;T Express"/>
    <s v="Tiktok"/>
    <s v="tiktok"/>
    <s v=""/>
    <s v="768870157915"/>
    <s v="04/01/2026 09:49"/>
  </r>
  <r>
    <x v="0"/>
    <x v="0"/>
    <n v="50"/>
    <n v="6"/>
    <s v="GPP49"/>
    <n v="530"/>
    <n v="0"/>
    <s v="ร้านที่2"/>
    <s v="จ***า ร***ะ"/>
    <s v="เทศบาลนครสกลนคร"/>
    <s v="-"/>
    <s v=""/>
    <s v="04/01/2026 09:48"/>
    <s v="-"/>
    <s v="J&amp;T COD"/>
    <s v="Tiktok"/>
    <s v="จ่ายทีหลัง / COD"/>
    <s v=""/>
    <s v="768839832003"/>
    <s v="04/01/2026 09:48"/>
  </r>
  <r>
    <x v="1"/>
    <x v="1"/>
    <n v="33"/>
    <n v="5"/>
    <s v="GPP49"/>
    <n v="530"/>
    <n v="0"/>
    <s v="ร้านที่2"/>
    <s v="จ***า ร***ะ"/>
    <s v="เทศบาลนครสกลนคร"/>
    <s v="-"/>
    <s v=""/>
    <s v="04/01/2026 09:48"/>
    <s v="-"/>
    <s v="J&amp;T COD"/>
    <s v="Tiktok"/>
    <s v="จ่ายทีหลัง / COD"/>
    <s v=""/>
    <s v="768839832003"/>
    <s v="04/01/2026 09:48"/>
  </r>
  <r>
    <x v="2"/>
    <x v="2"/>
    <n v="33"/>
    <n v="5"/>
    <s v="GPP49"/>
    <n v="530"/>
    <n v="0"/>
    <s v="ร้านที่2"/>
    <s v="จ***า ร***ะ"/>
    <s v="เทศบาลนครสกลนคร"/>
    <s v="-"/>
    <s v=""/>
    <s v="04/01/2026 09:48"/>
    <s v="-"/>
    <s v="J&amp;T COD"/>
    <s v="Tiktok"/>
    <s v="จ่ายทีหลัง / COD"/>
    <s v=""/>
    <s v="768839832003"/>
    <s v="04/01/2026 09:48"/>
  </r>
  <r>
    <x v="1"/>
    <x v="1"/>
    <n v="66"/>
    <n v="2"/>
    <s v="GPP48"/>
    <n v="100"/>
    <n v="0"/>
    <s v="ร้านที่2"/>
    <s v="จ***า เ***่ยมโปร่งวิทย์"/>
    <s v="นนทบุรี"/>
    <s v="-"/>
    <s v=""/>
    <s v="04/01/2026 09:47"/>
    <s v="-"/>
    <s v="Flash Express Thailand COD"/>
    <s v="Tiktok"/>
    <s v="จ่ายทีหลัง / COD"/>
    <s v=""/>
    <s v="THT03062CM4G24Z"/>
    <s v="04/01/2026 09:47"/>
  </r>
  <r>
    <x v="2"/>
    <x v="2"/>
    <n v="68"/>
    <n v="1"/>
    <s v="GPP48"/>
    <n v="100"/>
    <n v="0"/>
    <s v="ร้านที่2"/>
    <s v="จ***า เ***่ยมโปร่งวิทย์"/>
    <s v="นนทบุรี"/>
    <s v="-"/>
    <s v=""/>
    <s v="04/01/2026 09:47"/>
    <s v="-"/>
    <s v="Flash Express Thailand COD"/>
    <s v="Tiktok"/>
    <s v="จ่ายทีหลัง / COD"/>
    <s v=""/>
    <s v="THT03062CM4G24Z"/>
    <s v="04/01/2026 09:47"/>
  </r>
  <r>
    <x v="5"/>
    <x v="5"/>
    <n v="139"/>
    <n v="1"/>
    <s v="GPP46"/>
    <n v="109"/>
    <n v="0"/>
    <s v="ร้านที่2"/>
    <s v="ป***ธิดา  อ***งค์"/>
    <s v="กรุงเทพฯ"/>
    <s v="-"/>
    <s v=""/>
    <s v="04/01/2026 09:43"/>
    <s v="-"/>
    <s v="J&amp;T COD"/>
    <s v="Tiktok"/>
    <s v="จ่ายทีหลัง / COD"/>
    <s v=""/>
    <s v="768858750004"/>
    <s v="04/01/2026 09:43"/>
  </r>
  <r>
    <x v="5"/>
    <x v="5"/>
    <n v="139"/>
    <n v="10"/>
    <s v="GPP45"/>
    <n v="1090"/>
    <n v="0"/>
    <s v="ร้านที่2"/>
    <s v="ธ***ักษ์"/>
    <s v="นครราชสีมา"/>
    <s v="-"/>
    <s v=""/>
    <s v="04/01/2026 09:42"/>
    <s v="-"/>
    <s v="J&amp;T COD"/>
    <s v="Tiktok"/>
    <s v="จ่ายทีหลัง / COD"/>
    <s v=""/>
    <s v="768810033913"/>
    <s v="04/01/2026 09:43"/>
  </r>
  <r>
    <x v="3"/>
    <x v="9"/>
    <n v="64"/>
    <n v="1"/>
    <s v="GPP44"/>
    <n v="64"/>
    <n v="0"/>
    <s v="ร้านที่3"/>
    <s v="ศิริพร สุขสวัสดิ์"/>
    <s v="บ้านหลังสีเขียว ก่อนวัดหนองเสือเต้น ม10 ต.หนองขาม อ.หนองหญ้าไซ · หนองขาม/ Nong Kham_x000a__x000a_หนองหญ้าไซ/ Nong Ya Saiสุพรรณบุรี/ Suphanburi_x000a_72240"/>
    <s v="72240"/>
    <s v="660610960986"/>
    <s v="04/01/2026 09:41"/>
    <s v="-"/>
    <s v="Kerry_dropoff"/>
    <s v="Lazada"/>
    <s v="lazada"/>
    <s v=""/>
    <s v="TH141086T5KJ1E"/>
    <s v="04/01/2026 09:41"/>
  </r>
  <r>
    <x v="1"/>
    <x v="1"/>
    <n v="66"/>
    <n v="2"/>
    <s v="GPP43"/>
    <n v="100"/>
    <n v="0"/>
    <s v="ร้านที่2"/>
    <s v="ณ***ันทน์ ด***"/>
    <s v="กรุงเทพฯ"/>
    <s v="-"/>
    <s v=""/>
    <s v="04/01/2026 09:40"/>
    <s v="-"/>
    <s v="J&amp;T COD"/>
    <s v="Tiktok"/>
    <s v="จ่ายทีหลัง / COD"/>
    <s v=""/>
    <s v="768857569970"/>
    <s v="04/01/2026 09:41"/>
  </r>
  <r>
    <x v="2"/>
    <x v="2"/>
    <n v="68"/>
    <n v="1"/>
    <s v="GPP43"/>
    <n v="100"/>
    <n v="0"/>
    <s v="ร้านที่2"/>
    <s v="ณ***ันทน์ ด***"/>
    <s v="กรุงเทพฯ"/>
    <s v="-"/>
    <s v=""/>
    <s v="04/01/2026 09:40"/>
    <s v="-"/>
    <s v="J&amp;T COD"/>
    <s v="Tiktok"/>
    <s v="จ่ายทีหลัง / COD"/>
    <s v=""/>
    <s v="768857569970"/>
    <s v="04/01/2026 09:41"/>
  </r>
  <r>
    <x v="1"/>
    <x v="1"/>
    <n v="66"/>
    <n v="2"/>
    <s v="GPP42"/>
    <n v="100"/>
    <n v="0"/>
    <s v="ร้านที่2"/>
    <s v="ส***นกา  เ***่ยมจิตต์"/>
    <s v="สระแก้ว"/>
    <s v="-"/>
    <s v=""/>
    <s v="04/01/2026 09:40"/>
    <s v="-"/>
    <s v="J&amp;T Express"/>
    <s v="Tiktok"/>
    <s v="tiktok"/>
    <s v=""/>
    <s v="768827245970"/>
    <s v="04/01/2026 09:40"/>
  </r>
  <r>
    <x v="2"/>
    <x v="2"/>
    <n v="68"/>
    <n v="1"/>
    <s v="GPP42"/>
    <n v="100"/>
    <n v="0"/>
    <s v="ร้านที่2"/>
    <s v="ส***นกา  เ***่ยมจิตต์"/>
    <s v="สระแก้ว"/>
    <s v="-"/>
    <s v=""/>
    <s v="04/01/2026 09:40"/>
    <s v="-"/>
    <s v="J&amp;T Express"/>
    <s v="Tiktok"/>
    <s v="tiktok"/>
    <s v=""/>
    <s v="768827245970"/>
    <s v="04/01/2026 09:40"/>
  </r>
  <r>
    <x v="1"/>
    <x v="1"/>
    <n v="66"/>
    <n v="2"/>
    <s v="GPP41"/>
    <n v="100"/>
    <n v="0"/>
    <s v="ร้านที่2"/>
    <s v="ร***์"/>
    <s v="ปทุมธานี"/>
    <s v="-"/>
    <s v=""/>
    <s v="04/01/2026 09:40"/>
    <s v="-"/>
    <s v="Flash Express Thailand"/>
    <s v="Tiktok"/>
    <s v="tiktok"/>
    <s v=""/>
    <s v="THT04022CM4N94Z"/>
    <s v="04/01/2026 09:39"/>
  </r>
  <r>
    <x v="2"/>
    <x v="2"/>
    <n v="68"/>
    <n v="1"/>
    <s v="GPP41"/>
    <n v="100"/>
    <n v="0"/>
    <s v="ร้านที่2"/>
    <s v="ร***์"/>
    <s v="ปทุมธานี"/>
    <s v="-"/>
    <s v=""/>
    <s v="04/01/2026 09:40"/>
    <s v="-"/>
    <s v="Flash Express Thailand"/>
    <s v="Tiktok"/>
    <s v="tiktok"/>
    <s v=""/>
    <s v="THT04022CM4N94Z"/>
    <s v="04/01/2026 09:39"/>
  </r>
  <r>
    <x v="1"/>
    <x v="1"/>
    <n v="66"/>
    <n v="2"/>
    <s v="GPP40"/>
    <n v="100"/>
    <n v="0"/>
    <s v="ร้านที่2"/>
    <s v="ส***าย ป***ทองคำ"/>
    <s v="ชลบุรี"/>
    <s v="-"/>
    <s v=""/>
    <s v="04/01/2026 09:39"/>
    <s v="-"/>
    <s v="J&amp;T Express"/>
    <s v="Tiktok"/>
    <s v="tiktok"/>
    <s v=""/>
    <s v="768847847972"/>
    <s v="04/01/2026 09:39"/>
  </r>
  <r>
    <x v="2"/>
    <x v="2"/>
    <n v="68"/>
    <n v="1"/>
    <s v="GPP40"/>
    <n v="100"/>
    <n v="0"/>
    <s v="ร้านที่2"/>
    <s v="ส***าย ป***ทองคำ"/>
    <s v="ชลบุรี"/>
    <s v="-"/>
    <s v=""/>
    <s v="04/01/2026 09:39"/>
    <s v="-"/>
    <s v="J&amp;T Express"/>
    <s v="Tiktok"/>
    <s v="tiktok"/>
    <s v=""/>
    <s v="768847847972"/>
    <s v="04/01/2026 09:39"/>
  </r>
  <r>
    <x v="1"/>
    <x v="1"/>
    <n v="66"/>
    <n v="2"/>
    <s v="GPP39"/>
    <n v="100"/>
    <n v="0"/>
    <s v="ร้านที่2"/>
    <s v="อ***"/>
    <s v="นครปฐม"/>
    <s v="-"/>
    <s v=""/>
    <s v="04/01/2026 09:39"/>
    <s v="-"/>
    <s v="J&amp;T COD"/>
    <s v="Tiktok"/>
    <s v="จ่ายทีหลัง / COD"/>
    <s v=""/>
    <s v="768881646982"/>
    <s v="04/01/2026 09:39"/>
  </r>
  <r>
    <x v="2"/>
    <x v="2"/>
    <n v="68"/>
    <n v="1"/>
    <s v="GPP39"/>
    <n v="100"/>
    <n v="0"/>
    <s v="ร้านที่2"/>
    <s v="อ***"/>
    <s v="นครปฐม"/>
    <s v="-"/>
    <s v=""/>
    <s v="04/01/2026 09:39"/>
    <s v="-"/>
    <s v="J&amp;T COD"/>
    <s v="Tiktok"/>
    <s v="จ่ายทีหลัง / COD"/>
    <s v=""/>
    <s v="768881646982"/>
    <s v="04/01/2026 09:39"/>
  </r>
  <r>
    <x v="0"/>
    <x v="0"/>
    <n v="50"/>
    <n v="6"/>
    <s v="GPP38"/>
    <n v="200"/>
    <n v="0"/>
    <s v="ร้านที่2"/>
    <s v="ป***าวดี"/>
    <s v="สุพรรณบุรี"/>
    <s v="-"/>
    <s v=""/>
    <s v="04/01/2026 09:38"/>
    <s v="-"/>
    <s v="J&amp;T COD"/>
    <s v="Tiktok"/>
    <s v="จ่ายทีหลัง / COD"/>
    <s v=""/>
    <s v="768863632935"/>
    <s v="04/01/2026 09:38"/>
  </r>
  <r>
    <x v="5"/>
    <x v="5"/>
    <n v="139"/>
    <n v="1"/>
    <s v="GPP37"/>
    <n v="217.98"/>
    <n v="0"/>
    <s v="ร้านที่2"/>
    <s v="ป***าภา"/>
    <s v="ตาก"/>
    <s v="-"/>
    <s v=""/>
    <s v="04/01/2026 09:36"/>
    <s v="-"/>
    <s v="J&amp;T COD"/>
    <s v="Tiktok"/>
    <s v="จ่ายทีหลัง / COD"/>
    <s v=""/>
    <s v="768853543006"/>
    <s v="04/01/2026 09:36"/>
  </r>
  <r>
    <x v="9"/>
    <x v="11"/>
    <n v="139"/>
    <n v="1"/>
    <s v="GPP37"/>
    <n v="217.98"/>
    <n v="0"/>
    <s v="ร้านที่2"/>
    <s v="ป***าภา"/>
    <s v="ตาก"/>
    <s v="-"/>
    <s v=""/>
    <s v="04/01/2026 09:36"/>
    <s v="-"/>
    <s v="J&amp;T COD"/>
    <s v="Tiktok"/>
    <s v="จ่ายทีหลัง / COD"/>
    <s v=""/>
    <s v="768853543006"/>
    <s v="04/01/2026 09:36"/>
  </r>
  <r>
    <x v="0"/>
    <x v="0"/>
    <n v="33.333333333333336"/>
    <n v="3"/>
    <s v="GPP35"/>
    <n v="100"/>
    <n v="0"/>
    <s v="ร้านที่2"/>
    <s v="ล***ย  จ***รวิชิต"/>
    <s v="กรุงเทพฯ"/>
    <s v="-"/>
    <s v=""/>
    <s v="04/01/2026 09:36"/>
    <s v="-"/>
    <s v="J&amp;T COD"/>
    <s v="Tiktok"/>
    <s v="จ่ายทีหลัง / COD"/>
    <s v=""/>
    <s v="768805425986"/>
    <s v="04/01/2026 09:36"/>
  </r>
  <r>
    <x v="7"/>
    <x v="8"/>
    <n v="13"/>
    <n v="2"/>
    <s v="GPP34"/>
    <n v="42"/>
    <n v="16"/>
    <s v="ร้านที่1"/>
    <s v="น******์"/>
    <s v="******มพลี แขวงฉิมพลี แขวงฉิมพลี เขตตลิ่งชัน จังหวัดกรุงเทพมหานคร 10170"/>
    <s v="10170"/>
    <s v="77"/>
    <s v="05/01/2026 09:13"/>
    <s v="-"/>
    <s v="SPX Express"/>
    <s v="Shopee"/>
    <s v="shopee"/>
    <s v=""/>
    <s v="-"/>
    <s v="04/01/2026 09:36"/>
  </r>
  <r>
    <x v="10"/>
    <x v="12"/>
    <n v="139"/>
    <n v="20"/>
    <s v="GPP33"/>
    <n v="2180"/>
    <n v="0"/>
    <s v="ร้านที่2"/>
    <s v="น** ส***พ  พ***ศิริ"/>
    <s v="ชลบุรี"/>
    <s v="-"/>
    <s v=""/>
    <s v="04/01/2026 09:35"/>
    <s v="-"/>
    <s v="Flash Express Thailand COD"/>
    <s v="Tiktok"/>
    <s v="จ่ายทีหลัง / COD"/>
    <s v=""/>
    <s v="THT20012CP3PP1Z"/>
    <s v="04/01/2026 09:35"/>
  </r>
  <r>
    <x v="0"/>
    <x v="0"/>
    <n v="50"/>
    <n v="6"/>
    <s v="GPP31"/>
    <n v="200"/>
    <n v="0"/>
    <s v="ร้านที่2"/>
    <s v="ส***ตรา​ จ***ะโปะ"/>
    <s v="นครราชสีมา"/>
    <s v="-"/>
    <s v=""/>
    <s v="04/01/2026 09:34"/>
    <s v="-"/>
    <s v="J&amp;T COD"/>
    <s v="Tiktok"/>
    <s v="จ่ายทีหลัง / COD"/>
    <s v=""/>
    <s v="768885557963"/>
    <s v="04/01/2026 09:34"/>
  </r>
  <r>
    <x v="5"/>
    <x v="5"/>
    <n v="162"/>
    <n v="1"/>
    <s v="GPP30"/>
    <n v="199"/>
    <n v="0"/>
    <s v="ร้านที่2"/>
    <s v="ก***นาภรณ์ พ***จินดา"/>
    <s v="ชลบุรี"/>
    <s v="-"/>
    <s v=""/>
    <s v="04/01/2026 09:34"/>
    <s v="-"/>
    <s v="J&amp;T Express"/>
    <s v="Tiktok"/>
    <s v="tiktok"/>
    <s v=""/>
    <s v="768826944001"/>
    <s v="04/01/2026 09:34"/>
  </r>
  <r>
    <x v="4"/>
    <x v="4"/>
    <n v="117"/>
    <n v="1"/>
    <s v="GPP30"/>
    <n v="199"/>
    <n v="0"/>
    <s v="ร้านที่2"/>
    <s v="ก***นาภรณ์ พ***จินดา"/>
    <s v="ชลบุรี"/>
    <s v="-"/>
    <s v=""/>
    <s v="04/01/2026 09:34"/>
    <s v="-"/>
    <s v="J&amp;T Express"/>
    <s v="Tiktok"/>
    <s v="tiktok"/>
    <s v=""/>
    <s v="768826944001"/>
    <s v="04/01/2026 09:34"/>
  </r>
  <r>
    <x v="1"/>
    <x v="1"/>
    <n v="66"/>
    <n v="2"/>
    <s v="GPP29"/>
    <n v="100"/>
    <n v="0"/>
    <s v="ร้านที่2"/>
    <s v="A** S***pon"/>
    <s v="ขอนแก่น"/>
    <s v="-"/>
    <s v=""/>
    <s v="04/01/2026 09:33"/>
    <s v="-"/>
    <s v="J&amp;T COD"/>
    <s v="Tiktok"/>
    <s v="จ่ายทีหลัง / COD"/>
    <s v=""/>
    <s v="768833644983"/>
    <s v="04/01/2026 09:33"/>
  </r>
  <r>
    <x v="2"/>
    <x v="2"/>
    <n v="68"/>
    <n v="1"/>
    <s v="GPP29"/>
    <n v="100"/>
    <n v="0"/>
    <s v="ร้านที่2"/>
    <s v="A** S***pon"/>
    <s v="ขอนแก่น"/>
    <s v="-"/>
    <s v=""/>
    <s v="04/01/2026 09:33"/>
    <s v="-"/>
    <s v="J&amp;T COD"/>
    <s v="Tiktok"/>
    <s v="จ่ายทีหลัง / COD"/>
    <s v=""/>
    <s v="768833644983"/>
    <s v="04/01/2026 09:33"/>
  </r>
  <r>
    <x v="1"/>
    <x v="1"/>
    <n v="66"/>
    <n v="2"/>
    <s v="GPP28"/>
    <n v="100"/>
    <n v="0"/>
    <s v="ร้านที่2"/>
    <s v="ก***ณ ห***ยขุนทด"/>
    <s v="เทศบาลนครนครราชสีมา"/>
    <s v="-"/>
    <s v=""/>
    <s v="04/01/2026 09:33"/>
    <s v="-"/>
    <s v="J&amp;T Express"/>
    <s v="Tiktok"/>
    <s v="tiktok"/>
    <s v=""/>
    <s v="768859640975"/>
    <s v="04/01/2026 09:33"/>
  </r>
  <r>
    <x v="2"/>
    <x v="2"/>
    <n v="68"/>
    <n v="1"/>
    <s v="GPP28"/>
    <n v="100"/>
    <n v="0"/>
    <s v="ร้านที่2"/>
    <s v="ก***ณ ห***ยขุนทด"/>
    <s v="เทศบาลนครนครราชสีมา"/>
    <s v="-"/>
    <s v=""/>
    <s v="04/01/2026 09:33"/>
    <s v="-"/>
    <s v="J&amp;T Express"/>
    <s v="Tiktok"/>
    <s v="tiktok"/>
    <s v=""/>
    <s v="768859640975"/>
    <s v="04/01/2026 09:33"/>
  </r>
  <r>
    <x v="0"/>
    <x v="0"/>
    <n v="50"/>
    <n v="6"/>
    <s v="GPP27"/>
    <n v="200"/>
    <n v="0"/>
    <s v="ร้านที่2"/>
    <s v="ม***ี ท***งิน"/>
    <s v="เพชรบุรี"/>
    <s v="-"/>
    <s v=""/>
    <s v="04/01/2026 09:32"/>
    <s v="-"/>
    <s v="J&amp;T COD"/>
    <s v="Tiktok"/>
    <s v="จ่ายทีหลัง / COD"/>
    <s v=""/>
    <s v="768863159960"/>
    <s v="04/01/2026 09:32"/>
  </r>
  <r>
    <x v="0"/>
    <x v="0"/>
    <n v="40"/>
    <n v="10"/>
    <s v="GPP26"/>
    <n v="330"/>
    <n v="0"/>
    <s v="ร้านที่2"/>
    <s v="ส***รณเสือซ่อนพงษ์"/>
    <s v="บุรีรัมย์"/>
    <s v="-"/>
    <s v=""/>
    <s v="04/01/2026 09:28"/>
    <s v="-"/>
    <s v="J&amp;T COD"/>
    <s v="Tiktok"/>
    <s v="จ่ายทีหลัง / COD"/>
    <s v=""/>
    <s v="768877221965"/>
    <s v="04/01/2026 09:28"/>
  </r>
  <r>
    <x v="0"/>
    <x v="0"/>
    <n v="40"/>
    <n v="10"/>
    <s v="GPP25"/>
    <n v="330"/>
    <n v="0"/>
    <s v="ร้านที่2"/>
    <s v="ก***นา ธ***เจตนา"/>
    <s v="พระนครศรีอยุธยา"/>
    <s v="-"/>
    <s v=""/>
    <s v="04/01/2026 09:28"/>
    <s v="-"/>
    <s v="J&amp;T Express"/>
    <s v="Tiktok"/>
    <s v="tiktok"/>
    <s v=""/>
    <s v="768895958983"/>
    <s v="04/01/2026 09:28"/>
  </r>
  <r>
    <x v="0"/>
    <x v="0"/>
    <n v="50"/>
    <n v="6"/>
    <s v="GPP24"/>
    <n v="200"/>
    <n v="0"/>
    <s v="ร้านที่2"/>
    <s v="เ***"/>
    <s v="อ่างทอง"/>
    <s v="-"/>
    <s v=""/>
    <s v="04/01/2026 09:28"/>
    <s v="-"/>
    <s v="J&amp;T COD"/>
    <s v="Tiktok"/>
    <s v="จ่ายทีหลัง / COD"/>
    <s v=""/>
    <s v="768820156930"/>
    <s v="04/01/2026 09:28"/>
  </r>
  <r>
    <x v="1"/>
    <x v="1"/>
    <n v="66"/>
    <n v="2"/>
    <s v="GPP23"/>
    <n v="100"/>
    <n v="0"/>
    <s v="ร้านที่2"/>
    <s v="ช***ชกร จ***ร์นิ่ม"/>
    <s v="ชัยนาท"/>
    <s v="-"/>
    <s v=""/>
    <s v="04/01/2026 09:27"/>
    <s v="-"/>
    <s v="J&amp;T COD"/>
    <s v="Tiktok"/>
    <s v="จ่ายทีหลัง / COD"/>
    <s v=""/>
    <s v="768817561971"/>
    <s v="04/01/2026 09:27"/>
  </r>
  <r>
    <x v="2"/>
    <x v="2"/>
    <n v="68"/>
    <n v="1"/>
    <s v="GPP23"/>
    <n v="100"/>
    <n v="0"/>
    <s v="ร้านที่2"/>
    <s v="ช***ชกร จ***ร์นิ่ม"/>
    <s v="ชัยนาท"/>
    <s v="-"/>
    <s v=""/>
    <s v="04/01/2026 09:27"/>
    <s v="-"/>
    <s v="J&amp;T COD"/>
    <s v="Tiktok"/>
    <s v="จ่ายทีหลัง / COD"/>
    <s v=""/>
    <s v="768817561971"/>
    <s v="04/01/2026 09:27"/>
  </r>
  <r>
    <x v="0"/>
    <x v="0"/>
    <n v="40"/>
    <n v="10"/>
    <s v="GPP22"/>
    <n v="330"/>
    <n v="0"/>
    <s v="ร้านที่2"/>
    <s v="ม***วัลย์  โ***กุ"/>
    <s v="ราชบุรี"/>
    <s v="-"/>
    <s v=""/>
    <s v="04/01/2026 09:25"/>
    <s v="-"/>
    <s v="J&amp;T COD"/>
    <s v="Tiktok"/>
    <s v="จ่ายทีหลัง / COD"/>
    <s v=""/>
    <s v="768870547981"/>
    <s v="04/01/2026 09:25"/>
  </r>
  <r>
    <x v="10"/>
    <x v="12"/>
    <n v="139"/>
    <n v="1"/>
    <s v="GPP21"/>
    <n v="89"/>
    <n v="0"/>
    <s v="ร้านที่2"/>
    <s v="ใ***รุ่ง ค***วร"/>
    <s v="นครสวรรค์"/>
    <s v="-"/>
    <s v=""/>
    <s v="04/01/2026 09:24"/>
    <s v="-"/>
    <s v="J&amp;T COD"/>
    <s v="Tiktok"/>
    <s v="จ่ายทีหลัง / COD"/>
    <s v=""/>
    <s v="768829625992"/>
    <s v="04/01/2026 09:25"/>
  </r>
  <r>
    <x v="9"/>
    <x v="11"/>
    <n v="139"/>
    <n v="1"/>
    <s v="GPP20"/>
    <n v="89"/>
    <n v="0"/>
    <s v="ร้านที่2"/>
    <s v="พ***ภา  ม***ชติ"/>
    <s v="ชุมพร"/>
    <s v="-"/>
    <s v=""/>
    <s v="04/01/2026 09:24"/>
    <s v="-"/>
    <s v="J&amp;T COD"/>
    <s v="Tiktok"/>
    <s v="จ่ายทีหลัง / COD"/>
    <s v=""/>
    <s v="768805141005"/>
    <s v="04/01/2026 09:24"/>
  </r>
  <r>
    <x v="1"/>
    <x v="1"/>
    <n v="66"/>
    <n v="2"/>
    <s v="GPP19"/>
    <n v="100"/>
    <n v="0"/>
    <s v="ร้านที่2"/>
    <s v="ท***า ศ***ักษ์"/>
    <s v="เทศบาลนครสุราษฎร์ธานี"/>
    <s v="-"/>
    <s v=""/>
    <s v="04/01/2026 09:24"/>
    <s v="-"/>
    <s v="J&amp;T COD"/>
    <s v="Tiktok"/>
    <s v="จ่ายทีหลัง / COD"/>
    <s v=""/>
    <s v="768847365974"/>
    <s v="04/01/2026 09:24"/>
  </r>
  <r>
    <x v="2"/>
    <x v="2"/>
    <n v="68"/>
    <n v="1"/>
    <s v="GPP19"/>
    <n v="100"/>
    <n v="0"/>
    <s v="ร้านที่2"/>
    <s v="ท***า ศ***ักษ์"/>
    <s v="เทศบาลนครสุราษฎร์ธานี"/>
    <s v="-"/>
    <s v=""/>
    <s v="04/01/2026 09:24"/>
    <s v="-"/>
    <s v="J&amp;T COD"/>
    <s v="Tiktok"/>
    <s v="จ่ายทีหลัง / COD"/>
    <s v=""/>
    <s v="768847365974"/>
    <s v="04/01/2026 09:24"/>
  </r>
  <r>
    <x v="0"/>
    <x v="0"/>
    <n v="33.333333333333336"/>
    <n v="3"/>
    <s v="GPP18"/>
    <n v="100"/>
    <n v="0"/>
    <s v="ร้านที่2"/>
    <s v="A***l"/>
    <s v="กรุงเทพฯ"/>
    <s v="-"/>
    <s v=""/>
    <s v="04/01/2026 09:22"/>
    <s v="-"/>
    <s v="J&amp;T Express"/>
    <s v="Tiktok"/>
    <s v="tiktok"/>
    <s v=""/>
    <s v="768897225983"/>
    <s v="04/01/2026 09:22"/>
  </r>
  <r>
    <x v="26"/>
    <x v="30"/>
    <n v="15"/>
    <n v="10"/>
    <s v="GPP17"/>
    <n v="130"/>
    <n v="0"/>
    <s v="ร้านที่2"/>
    <s v="ช***ชา  ท***ต"/>
    <s v="สงขลา"/>
    <s v="-"/>
    <s v=""/>
    <s v="04/01/2026 09:19"/>
    <s v="-"/>
    <s v="J&amp;T COD"/>
    <s v="Tiktok"/>
    <s v="จ่ายทีหลัง / COD"/>
    <s v=""/>
    <s v="768899439980"/>
    <s v="04/01/2026 09:19"/>
  </r>
  <r>
    <x v="26"/>
    <x v="30"/>
    <n v="15"/>
    <n v="10"/>
    <s v="GPP16"/>
    <n v="130"/>
    <n v="0"/>
    <s v="ร้านที่2"/>
    <s v="พ***า ส***ิโชค"/>
    <s v="ปัตตานี"/>
    <s v="-"/>
    <s v=""/>
    <s v="04/01/2026 09:19"/>
    <s v="-"/>
    <s v="J&amp;T Express"/>
    <s v="Tiktok"/>
    <s v="tiktok"/>
    <s v=""/>
    <s v="768872832991"/>
    <s v="04/01/2026 09:19"/>
  </r>
  <r>
    <x v="26"/>
    <x v="30"/>
    <n v="15"/>
    <n v="10"/>
    <s v="GPP15"/>
    <n v="130"/>
    <n v="0"/>
    <s v="ร้านที่2"/>
    <s v="ย***ธร.  ม***ัย"/>
    <s v="อุดรธานี"/>
    <s v="-"/>
    <s v=""/>
    <s v="04/01/2026 09:19"/>
    <s v="-"/>
    <s v="J&amp;T Express"/>
    <s v="Tiktok"/>
    <s v="tiktok"/>
    <s v=""/>
    <s v="768867834991"/>
    <s v="04/01/2026 09:19"/>
  </r>
  <r>
    <x v="0"/>
    <x v="0"/>
    <n v="50"/>
    <n v="6"/>
    <s v="GPP13"/>
    <n v="200"/>
    <n v="0"/>
    <s v="ร้านที่2"/>
    <s v="ส***พร  ม***วรรณ"/>
    <s v="เชียงราย"/>
    <s v="-"/>
    <s v=""/>
    <s v="04/01/2026 09:18"/>
    <s v="-"/>
    <s v="J&amp;T COD"/>
    <s v="Tiktok"/>
    <s v="จ่ายทีหลัง / COD"/>
    <s v=""/>
    <s v="768800359972"/>
    <s v="04/01/2026 09:18"/>
  </r>
  <r>
    <x v="26"/>
    <x v="30"/>
    <n v="15"/>
    <n v="10"/>
    <s v="GPP12"/>
    <n v="130"/>
    <n v="0"/>
    <s v="ร้านที่2"/>
    <s v="พ***นาถ ม***มูล"/>
    <s v="Bangkok"/>
    <s v="-"/>
    <s v=""/>
    <s v="04/01/2026 09:18"/>
    <s v="-"/>
    <s v="J&amp;T Express"/>
    <s v="Tiktok"/>
    <s v="tiktok"/>
    <s v=""/>
    <s v="768893358973"/>
    <s v="04/01/2026 09:18"/>
  </r>
  <r>
    <x v="7"/>
    <x v="8"/>
    <n v="13"/>
    <n v="2"/>
    <s v="GPP11"/>
    <n v="42"/>
    <n v="16"/>
    <s v="ร้านที่1"/>
    <s v="ณ******ก"/>
    <s v="******านเกวียน ตำบลด่านเกวียน อำเภอโชคชัย จังหวัดนครราชสีมา 30190"/>
    <s v="30190"/>
    <s v="38"/>
    <s v="04/01/2026 09:48"/>
    <s v="-"/>
    <s v="SPX Express"/>
    <s v="Shopee"/>
    <s v="shopee"/>
    <s v=""/>
    <s v="TH262536490587Z"/>
    <s v="04/01/2026 09:18"/>
  </r>
  <r>
    <x v="1"/>
    <x v="1"/>
    <n v="66"/>
    <n v="2"/>
    <s v="GPP10"/>
    <n v="100"/>
    <n v="0"/>
    <s v="ร้านที่2"/>
    <s v="เ***ิพิฐ ค***ยมณี"/>
    <s v="กรุงเทพฯ"/>
    <s v="-"/>
    <s v=""/>
    <s v="04/01/2026 09:17"/>
    <s v="-"/>
    <s v="J&amp;T COD"/>
    <s v="Tiktok"/>
    <s v="จ่ายทีหลัง / COD"/>
    <s v=""/>
    <s v="768889040986"/>
    <s v="04/01/2026 09:17"/>
  </r>
  <r>
    <x v="2"/>
    <x v="2"/>
    <n v="68"/>
    <n v="1"/>
    <s v="GPP10"/>
    <n v="100"/>
    <n v="0"/>
    <s v="ร้านที่2"/>
    <s v="เ***ิพิฐ ค***ยมณี"/>
    <s v="กรุงเทพฯ"/>
    <s v="-"/>
    <s v=""/>
    <s v="04/01/2026 09:17"/>
    <s v="-"/>
    <s v="J&amp;T COD"/>
    <s v="Tiktok"/>
    <s v="จ่ายทีหลัง / COD"/>
    <s v=""/>
    <s v="768889040986"/>
    <s v="04/01/2026 09:17"/>
  </r>
  <r>
    <x v="1"/>
    <x v="1"/>
    <n v="66"/>
    <n v="12"/>
    <s v="GPP9"/>
    <n v="600"/>
    <n v="0"/>
    <s v="ร้านที่2"/>
    <s v="ต***มย์ ส***า"/>
    <s v="ระยอง"/>
    <s v="-"/>
    <s v=""/>
    <s v="04/01/2026 09:16"/>
    <s v="-"/>
    <s v="Flash Express Thailand COD"/>
    <s v="Tiktok"/>
    <s v="จ่ายทีหลัง / COD"/>
    <s v=""/>
    <s v="THT21012CM5FA4Z"/>
    <s v="04/01/2026 09:17"/>
  </r>
  <r>
    <x v="2"/>
    <x v="2"/>
    <n v="68"/>
    <n v="6"/>
    <s v="GPP9"/>
    <n v="600"/>
    <n v="0"/>
    <s v="ร้านที่2"/>
    <s v="ต***มย์ ส***า"/>
    <s v="ระยอง"/>
    <s v="-"/>
    <s v=""/>
    <s v="04/01/2026 09:16"/>
    <s v="-"/>
    <s v="Flash Express Thailand COD"/>
    <s v="Tiktok"/>
    <s v="จ่ายทีหลัง / COD"/>
    <s v=""/>
    <s v="THT21012CM5FA4Z"/>
    <s v="04/01/2026 09:17"/>
  </r>
  <r>
    <x v="1"/>
    <x v="1"/>
    <n v="66"/>
    <n v="2"/>
    <s v="GPP8"/>
    <n v="100"/>
    <n v="0"/>
    <s v="ร้านที่2"/>
    <s v="ค***่น อ***ิริ"/>
    <s v="มหาสารคาม"/>
    <s v="-"/>
    <s v=""/>
    <s v="04/01/2026 09:16"/>
    <s v="-"/>
    <s v="J&amp;T COD"/>
    <s v="Tiktok"/>
    <s v="จ่ายทีหลัง / COD"/>
    <s v=""/>
    <s v="768852565994"/>
    <s v="04/01/2026 09:16"/>
  </r>
  <r>
    <x v="2"/>
    <x v="2"/>
    <n v="68"/>
    <n v="1"/>
    <s v="GPP8"/>
    <n v="100"/>
    <n v="0"/>
    <s v="ร้านที่2"/>
    <s v="ค***่น อ***ิริ"/>
    <s v="มหาสารคาม"/>
    <s v="-"/>
    <s v=""/>
    <s v="04/01/2026 09:16"/>
    <s v="-"/>
    <s v="J&amp;T COD"/>
    <s v="Tiktok"/>
    <s v="จ่ายทีหลัง / COD"/>
    <s v=""/>
    <s v="768852565994"/>
    <s v="04/01/2026 09:16"/>
  </r>
  <r>
    <x v="0"/>
    <x v="0"/>
    <n v="33.333333333333336"/>
    <n v="3"/>
    <s v="GPP7"/>
    <n v="100"/>
    <n v="0"/>
    <s v="ร้านที่2"/>
    <s v="น***รณ พ***คตร"/>
    <s v="กรุงเทพฯ"/>
    <s v="-"/>
    <s v=""/>
    <s v="04/01/2026 09:13"/>
    <s v="-"/>
    <s v="J&amp;T Express"/>
    <s v="Tiktok"/>
    <s v="tiktok"/>
    <s v=""/>
    <s v="768805820996"/>
    <s v="04/01/2026 09:13"/>
  </r>
  <r>
    <x v="0"/>
    <x v="0"/>
    <n v="33.333333333333336"/>
    <n v="3"/>
    <s v="GPP6"/>
    <n v="100"/>
    <n v="0"/>
    <s v="ร้านที่2"/>
    <s v="ม***ัตน์ ป***ี"/>
    <s v="ขอนแก่น"/>
    <s v="-"/>
    <s v=""/>
    <s v="04/01/2026 09:13"/>
    <s v="-"/>
    <s v="J&amp;T Express"/>
    <s v="Tiktok"/>
    <s v="tiktok"/>
    <s v=""/>
    <s v="768883748975"/>
    <s v="04/01/2026 09:13"/>
  </r>
  <r>
    <x v="1"/>
    <x v="1"/>
    <n v="66"/>
    <n v="2"/>
    <s v="GPP5"/>
    <n v="100"/>
    <n v="0"/>
    <s v="ร้านที่2"/>
    <s v="พ***"/>
    <s v="กรุงเทพฯ"/>
    <s v="-"/>
    <s v=""/>
    <s v="04/01/2026 09:11"/>
    <s v="-"/>
    <s v="J&amp;T COD"/>
    <s v="Tiktok"/>
    <s v="จ่ายทีหลัง / COD"/>
    <s v=""/>
    <s v="768837562990"/>
    <s v="04/01/2026 09:11"/>
  </r>
  <r>
    <x v="2"/>
    <x v="2"/>
    <n v="68"/>
    <n v="1"/>
    <s v="GPP5"/>
    <n v="100"/>
    <n v="0"/>
    <s v="ร้านที่2"/>
    <s v="พ***"/>
    <s v="กรุงเทพฯ"/>
    <s v="-"/>
    <s v=""/>
    <s v="04/01/2026 09:11"/>
    <s v="-"/>
    <s v="J&amp;T COD"/>
    <s v="Tiktok"/>
    <s v="จ่ายทีหลัง / COD"/>
    <s v=""/>
    <s v="768837562990"/>
    <s v="04/01/2026 09:11"/>
  </r>
  <r>
    <x v="0"/>
    <x v="0"/>
    <n v="33.333333333333336"/>
    <n v="3"/>
    <s v="GPP4"/>
    <n v="100"/>
    <n v="0"/>
    <s v="ร้านที่2"/>
    <s v="พ***าภา  อ***ชย"/>
    <s v="กรุงเทพฯ"/>
    <s v="-"/>
    <s v=""/>
    <s v="04/01/2026 09:09"/>
    <s v="-"/>
    <s v="J&amp;T COD"/>
    <s v="Tiktok"/>
    <s v="จ่ายทีหลัง / COD"/>
    <s v=""/>
    <s v="768874549973"/>
    <s v="04/01/2026 09:09"/>
  </r>
  <r>
    <x v="0"/>
    <x v="0"/>
    <n v="50"/>
    <n v="6"/>
    <s v="GPP3"/>
    <n v="200"/>
    <n v="0"/>
    <s v="ร้านที่2"/>
    <s v="ป***ตร ไ***ี"/>
    <s v="สมุทรปราการ"/>
    <s v="-"/>
    <s v=""/>
    <s v="04/01/2026 09:03"/>
    <s v="-"/>
    <s v="J&amp;T COD"/>
    <s v="Tiktok"/>
    <s v="จ่ายทีหลัง / COD"/>
    <s v=""/>
    <s v="768870231986"/>
    <s v="04/01/2026 09:03"/>
  </r>
  <r>
    <x v="0"/>
    <x v="0"/>
    <n v="50"/>
    <n v="6"/>
    <s v="GPP2"/>
    <n v="200"/>
    <n v="0"/>
    <s v="ร้านที่2"/>
    <s v="ว***น แ***โป๋ย"/>
    <s v="ชลบุรี"/>
    <s v="-"/>
    <s v=""/>
    <s v="04/01/2026 08:57"/>
    <s v="-"/>
    <s v="J&amp;T COD"/>
    <s v="Tiktok"/>
    <s v="จ่ายทีหลัง / COD"/>
    <s v=""/>
    <s v="768823550950"/>
    <s v="04/01/2026 08:57"/>
  </r>
  <r>
    <x v="10"/>
    <x v="12"/>
    <n v="139"/>
    <n v="1"/>
    <s v="GPP1"/>
    <n v="108.99"/>
    <n v="0"/>
    <s v="ร้านที่2"/>
    <s v="ส***ก  ห***ที่3"/>
    <s v="พระนครศรีอยุธยา"/>
    <s v="-"/>
    <s v=""/>
    <s v="04/01/2026 08:57"/>
    <s v="-"/>
    <s v="J&amp;T COD"/>
    <s v="Tiktok"/>
    <s v="จ่ายทีหลัง / COD"/>
    <s v=""/>
    <s v="768848629990"/>
    <s v="04/01/2026 08:57"/>
  </r>
  <r>
    <x v="0"/>
    <x v="0"/>
    <n v="50"/>
    <n v="6"/>
    <s v="GPP0"/>
    <n v="200"/>
    <n v="0"/>
    <s v="ร้านที่2"/>
    <s v="ว***น แ***โป๋ย"/>
    <s v="ชลบุรี"/>
    <s v="-"/>
    <s v=""/>
    <s v="04/01/2026 08:56"/>
    <s v="-"/>
    <s v="J&amp;T COD"/>
    <s v="Tiktok"/>
    <s v="จ่ายทีหลัง / COD"/>
    <s v=""/>
    <s v="768840837962"/>
    <s v="04/01/2026 08:56"/>
  </r>
  <r>
    <x v="1"/>
    <x v="1"/>
    <n v="66"/>
    <n v="4"/>
    <s v="GPO99"/>
    <n v="200"/>
    <n v="0"/>
    <s v="ร้านที่2"/>
    <s v="พ***ิดา ย***กล้า"/>
    <s v="ชัยภูมิ"/>
    <s v="-"/>
    <s v=""/>
    <s v="04/01/2026 08:52"/>
    <s v="-"/>
    <s v="J&amp;T COD"/>
    <s v="Tiktok"/>
    <s v="จ่ายทีหลัง / COD"/>
    <s v=""/>
    <s v="768844363943"/>
    <s v="04/01/2026 08:53"/>
  </r>
  <r>
    <x v="2"/>
    <x v="2"/>
    <n v="68"/>
    <n v="2"/>
    <s v="GPO99"/>
    <n v="200"/>
    <n v="0"/>
    <s v="ร้านที่2"/>
    <s v="พ***ิดา ย***กล้า"/>
    <s v="ชัยภูมิ"/>
    <s v="-"/>
    <s v=""/>
    <s v="04/01/2026 08:52"/>
    <s v="-"/>
    <s v="J&amp;T COD"/>
    <s v="Tiktok"/>
    <s v="จ่ายทีหลัง / COD"/>
    <s v=""/>
    <s v="768844363943"/>
    <s v="04/01/2026 08:53"/>
  </r>
  <r>
    <x v="5"/>
    <x v="5"/>
    <n v="99"/>
    <n v="1"/>
    <s v="GPO96"/>
    <n v="218.05"/>
    <n v="29"/>
    <s v="ร้านที่1"/>
    <s v="คุณสุภาพร   กุลชาติ"/>
    <s v="บริษัท ซีอาร์ซีไทวัสดุ จำกัด สาขาศาลายา แผนกบริการลูกค้า (ออฟฟิศโครงสร้างด้านหลัง) เลขที่ 8 หมู่ 1 ตำบลทรงคนอง เลขที่ 8 ม.1 · บางเตย/ Bang Toei_x000a__x000a_สามพราน/ Sam Phranนครปฐม/ Nakhon Pathom_x000a_73210"/>
    <s v="73210"/>
    <s v="660949045619"/>
    <s v="04/01/2026 08:39"/>
    <s v="-"/>
    <s v="Kerry_dropoff"/>
    <s v="Lazada"/>
    <s v="lazada"/>
    <s v=""/>
    <s v="LEXPU0644324798"/>
    <s v="04/01/2026 08:39"/>
  </r>
  <r>
    <x v="20"/>
    <x v="22"/>
    <n v="100"/>
    <n v="1"/>
    <s v="GPO96"/>
    <n v="218.05"/>
    <n v="29"/>
    <s v="ร้านที่1"/>
    <s v="คุณสุภาพร   กุลชาติ"/>
    <s v="บริษัท ซีอาร์ซีไทวัสดุ จำกัด สาขาศาลายา แผนกบริการลูกค้า (ออฟฟิศโครงสร้างด้านหลัง) เลขที่ 8 หมู่ 1 ตำบลทรงคนอง เลขที่ 8 ม.1 · บางเตย/ Bang Toei_x000a__x000a_สามพราน/ Sam Phranนครปฐม/ Nakhon Pathom_x000a_73210"/>
    <s v="73210"/>
    <s v="660949045619"/>
    <s v="04/01/2026 08:39"/>
    <s v="-"/>
    <s v="Kerry_dropoff"/>
    <s v="Lazada"/>
    <s v="lazada"/>
    <s v=""/>
    <s v="LEXPU0644324798"/>
    <s v="04/01/2026 08:39"/>
  </r>
  <r>
    <x v="0"/>
    <x v="0"/>
    <n v="50"/>
    <n v="12"/>
    <s v="GPO95"/>
    <n v="400"/>
    <n v="0"/>
    <s v="ร้านที่2"/>
    <s v="p***y9697"/>
    <s v="บุรีรัมย์"/>
    <s v="-"/>
    <s v=""/>
    <s v="04/01/2026 08:30"/>
    <s v="-"/>
    <s v="J&amp;T Express"/>
    <s v="Tiktok"/>
    <s v="tiktok"/>
    <s v=""/>
    <s v="768811847926"/>
    <s v="04/01/2026 08:28"/>
  </r>
  <r>
    <x v="1"/>
    <x v="1"/>
    <n v="66"/>
    <n v="2"/>
    <s v="GPO94"/>
    <n v="100"/>
    <n v="0"/>
    <s v="ร้านที่2"/>
    <s v="ก***ภา ต***พ"/>
    <s v="จังหวัดสมุทรปราการ"/>
    <s v="-"/>
    <s v=""/>
    <s v="04/01/2026 08:28"/>
    <s v="-"/>
    <s v="J&amp;T Express"/>
    <s v="Tiktok"/>
    <s v="tiktok"/>
    <s v=""/>
    <s v="768951913041"/>
    <s v="04/01/2026 08:28"/>
  </r>
  <r>
    <x v="2"/>
    <x v="2"/>
    <n v="68"/>
    <n v="1"/>
    <s v="GPO94"/>
    <n v="100"/>
    <n v="0"/>
    <s v="ร้านที่2"/>
    <s v="ก***ภา ต***พ"/>
    <s v="จังหวัดสมุทรปราการ"/>
    <s v="-"/>
    <s v=""/>
    <s v="04/01/2026 08:28"/>
    <s v="-"/>
    <s v="J&amp;T Express"/>
    <s v="Tiktok"/>
    <s v="tiktok"/>
    <s v=""/>
    <s v="768951913041"/>
    <s v="04/01/2026 08:28"/>
  </r>
  <r>
    <x v="0"/>
    <x v="0"/>
    <n v="33.333333333333336"/>
    <n v="3"/>
    <s v="GPO93"/>
    <n v="100"/>
    <n v="0"/>
    <s v="ร้านที่2"/>
    <s v="ด*** น***ะศรี"/>
    <s v="กาฬสินธุ์"/>
    <s v="-"/>
    <s v=""/>
    <s v="04/01/2026 08:27"/>
    <s v="-"/>
    <s v="J&amp;T COD"/>
    <s v="Tiktok"/>
    <s v="จ่ายทีหลัง / COD"/>
    <s v=""/>
    <s v="768816823983"/>
    <s v="04/01/2026 08:27"/>
  </r>
  <r>
    <x v="0"/>
    <x v="0"/>
    <n v="33.333333333333336"/>
    <n v="3"/>
    <s v="GPO92"/>
    <n v="100"/>
    <n v="0"/>
    <s v="ร้านที่4"/>
    <s v="อ***ิกา ห***ใจ"/>
    <s v="Rayong"/>
    <s v="-"/>
    <s v=""/>
    <s v="04/01/2026 08:25"/>
    <s v="-"/>
    <s v="J&amp;T Express"/>
    <s v="Tiktok"/>
    <s v="tiktok"/>
    <s v=""/>
    <s v="768893541990"/>
    <s v="04/01/2026 08:25"/>
  </r>
  <r>
    <x v="2"/>
    <x v="2"/>
    <n v="50"/>
    <n v="2"/>
    <s v="GPO91"/>
    <n v="398"/>
    <n v="0"/>
    <s v="ร้านที่10"/>
    <s v="คุณวรายุทธ เผือกเดช"/>
    <s v="95/1 ม.7 ซอย3สายโท ต.ขุนทะเล อ.เมือง จ.สุราษฎร์ธานี  84100"/>
    <s v="84100"/>
    <s v="0884659628"/>
    <s v="04/01/2026 08:25"/>
    <s v="raweewan5499@gmail.com"/>
    <s v="EMS COD"/>
    <s v="facebook"/>
    <s v="กสิกร"/>
    <s v=""/>
    <s v="-"/>
    <s v="04/01/2026 08:25"/>
  </r>
  <r>
    <x v="27"/>
    <x v="31"/>
    <n v="60"/>
    <n v="2"/>
    <s v="GPO91"/>
    <n v="398"/>
    <n v="0"/>
    <s v="ร้านที่10"/>
    <s v="คุณวรายุทธ เผือกเดช"/>
    <s v="95/1 ม.7 ซอย3สายโท ต.ขุนทะเล อ.เมือง จ.สุราษฎร์ธานี  84100"/>
    <s v="84100"/>
    <s v="0884659628"/>
    <s v="04/01/2026 08:25"/>
    <s v="raweewan5499@gmail.com"/>
    <s v="EMS COD"/>
    <s v="facebook"/>
    <s v="กสิกร"/>
    <s v=""/>
    <s v="-"/>
    <s v="04/01/2026 08:25"/>
  </r>
  <r>
    <x v="0"/>
    <x v="0"/>
    <n v="65"/>
    <n v="4"/>
    <s v="GPO91"/>
    <n v="398"/>
    <n v="0"/>
    <s v="ร้านที่10"/>
    <s v="คุณวรายุทธ เผือกเดช"/>
    <s v="95/1 ม.7 ซอย3สายโท ต.ขุนทะเล อ.เมือง จ.สุราษฎร์ธานี  84100"/>
    <s v="84100"/>
    <s v="0884659628"/>
    <s v="04/01/2026 08:25"/>
    <s v="raweewan5499@gmail.com"/>
    <s v="EMS COD"/>
    <s v="facebook"/>
    <s v="กสิกร"/>
    <s v=""/>
    <s v="-"/>
    <s v="04/01/2026 08:25"/>
  </r>
  <r>
    <x v="0"/>
    <x v="0"/>
    <n v="33.333333333333336"/>
    <n v="3"/>
    <s v="GPO90"/>
    <n v="100"/>
    <n v="0"/>
    <s v="ร้านที่4"/>
    <s v="น***ำรอง  ไ***นดี"/>
    <s v="กรุงเทพฯ"/>
    <s v="-"/>
    <s v=""/>
    <s v="04/01/2026 08:24"/>
    <s v="-"/>
    <s v="J&amp;T Express"/>
    <s v="Tiktok"/>
    <s v="tiktok"/>
    <s v=""/>
    <s v="768862546992"/>
    <s v="04/01/2026 08:24"/>
  </r>
  <r>
    <x v="19"/>
    <x v="21"/>
    <n v="0"/>
    <n v="1"/>
    <s v="GPO89"/>
    <n v="199"/>
    <n v="0"/>
    <s v="ร้านที่1"/>
    <s v="กาญจนา มาเอียด"/>
    <s v="155/60 ม.12_x000a_ต.เจดีย์หัก อ.เมือง_x000a_จ.ราชบุรี  70000"/>
    <s v="70000"/>
    <s v="0814370621"/>
    <s v="04/01/2026 08:23"/>
    <s v="raweewan5499@gmail.com"/>
    <s v="EMS COD"/>
    <s v="facebook"/>
    <s v="กสิกร"/>
    <s v="** รับรสกาแฟ1กล่อง ใบเตย1กล่อง"/>
    <s v="WA067868597TH"/>
    <s v="04/01/2026 08:23"/>
  </r>
  <r>
    <x v="28"/>
    <x v="32"/>
    <n v="100"/>
    <n v="2"/>
    <s v="GPO89"/>
    <n v="199"/>
    <n v="0"/>
    <s v="ร้านที่1"/>
    <s v="กาญจนา มาเอียด"/>
    <s v="155/60 ม.12_x000a_ต.เจดีย์หัก อ.เมือง_x000a_จ.ราชบุรี  70000"/>
    <s v="70000"/>
    <s v="0814370621"/>
    <s v="04/01/2026 08:23"/>
    <s v="raweewan5499@gmail.com"/>
    <s v="EMS COD"/>
    <s v="facebook"/>
    <s v="กสิกร"/>
    <s v="** รับรสกาแฟ1กล่อง ใบเตย1กล่อง"/>
    <s v="WA067868597TH"/>
    <s v="04/01/2026 08:23"/>
  </r>
  <r>
    <x v="0"/>
    <x v="0"/>
    <n v="50"/>
    <n v="6"/>
    <s v="GPO88"/>
    <n v="200"/>
    <n v="0"/>
    <s v="ร้านที่2"/>
    <s v="ก***รรณ พ***ง"/>
    <s v="กรุงเทพมหานคร"/>
    <s v="-"/>
    <s v=""/>
    <s v="04/01/2026 08:22"/>
    <s v="-"/>
    <s v="J&amp;T Express"/>
    <s v="Tiktok"/>
    <s v="tiktok"/>
    <s v=""/>
    <s v="768852833965"/>
    <s v="04/01/2026 08:21"/>
  </r>
  <r>
    <x v="3"/>
    <x v="3"/>
    <n v="100"/>
    <n v="2"/>
    <s v="GPO87"/>
    <n v="435"/>
    <n v="35"/>
    <s v="ร้านที่1"/>
    <s v="คุณจิราพร"/>
    <s v="1/2 ม.1 ต.ถ้ำ อ.ตะกั่วทุ่ง จ.พังงา 82130"/>
    <s v="82130"/>
    <s v="0806160366"/>
    <s v="28/12/2025 15:24"/>
    <s v="raweewan5499@gmail.com"/>
    <s v="EMS"/>
    <s v="line"/>
    <s v="กสิกร"/>
    <s v=""/>
    <s v="WB130030777TH"/>
    <s v="04/01/2026 08:17"/>
  </r>
  <r>
    <x v="29"/>
    <x v="33"/>
    <n v="100"/>
    <n v="2"/>
    <s v="GPO87"/>
    <n v="435"/>
    <n v="35"/>
    <s v="ร้านที่1"/>
    <s v="คุณจิราพร"/>
    <s v="1/2 ม.1 ต.ถ้ำ อ.ตะกั่วทุ่ง จ.พังงา 82130"/>
    <s v="82130"/>
    <s v="0806160366"/>
    <s v="28/12/2025 15:24"/>
    <s v="raweewan5499@gmail.com"/>
    <s v="EMS"/>
    <s v="line"/>
    <s v="กสิกร"/>
    <s v=""/>
    <s v="WB130030777TH"/>
    <s v="04/01/2026 08:17"/>
  </r>
  <r>
    <x v="1"/>
    <x v="1"/>
    <n v="66"/>
    <n v="2"/>
    <s v="GPO86"/>
    <n v="100"/>
    <n v="0"/>
    <s v="ร้านที่2"/>
    <s v="ช**  ต***ลสา"/>
    <s v="ปราจีนบุรี"/>
    <s v="-"/>
    <s v=""/>
    <s v="04/01/2026 08:12"/>
    <s v="-"/>
    <s v="J&amp;T COD"/>
    <s v="Tiktok"/>
    <s v="จ่ายทีหลัง / COD"/>
    <s v=""/>
    <s v="768853160983"/>
    <s v="04/01/2026 08:12"/>
  </r>
  <r>
    <x v="2"/>
    <x v="2"/>
    <n v="68"/>
    <n v="1"/>
    <s v="GPO86"/>
    <n v="100"/>
    <n v="0"/>
    <s v="ร้านที่2"/>
    <s v="ช**  ต***ลสา"/>
    <s v="ปราจีนบุรี"/>
    <s v="-"/>
    <s v=""/>
    <s v="04/01/2026 08:12"/>
    <s v="-"/>
    <s v="J&amp;T COD"/>
    <s v="Tiktok"/>
    <s v="จ่ายทีหลัง / COD"/>
    <s v=""/>
    <s v="768853160983"/>
    <s v="04/01/2026 08:12"/>
  </r>
  <r>
    <x v="1"/>
    <x v="1"/>
    <n v="66"/>
    <n v="2"/>
    <s v="GPO85"/>
    <n v="118"/>
    <n v="18"/>
    <s v="ร้านที่2"/>
    <s v="ก***์สิริ บ***งสุข"/>
    <s v="กรุงเทพฯ"/>
    <s v="-"/>
    <s v=""/>
    <s v="04/01/2026 08:07"/>
    <s v="-"/>
    <s v="J&amp;T Express"/>
    <s v="Tiktok"/>
    <s v="tiktok"/>
    <s v=""/>
    <s v="768807964993"/>
    <s v="04/01/2026 08:07"/>
  </r>
  <r>
    <x v="2"/>
    <x v="2"/>
    <n v="68"/>
    <n v="1"/>
    <s v="GPO85"/>
    <n v="118"/>
    <n v="18"/>
    <s v="ร้านที่2"/>
    <s v="ก***์สิริ บ***งสุข"/>
    <s v="กรุงเทพฯ"/>
    <s v="-"/>
    <s v=""/>
    <s v="04/01/2026 08:07"/>
    <s v="-"/>
    <s v="J&amp;T Express"/>
    <s v="Tiktok"/>
    <s v="tiktok"/>
    <s v=""/>
    <s v="768807964993"/>
    <s v="04/01/2026 08:07"/>
  </r>
  <r>
    <x v="3"/>
    <x v="3"/>
    <n v="66.333333333333329"/>
    <n v="3"/>
    <s v="GPO83"/>
    <n v="162.5"/>
    <n v="0"/>
    <s v="ร้านที่3"/>
    <s v="ศุภารัตน์ พงษ์รส"/>
    <s v="บ้านผู้ช่วยผู้ใหญ่ หมู่.12 (หนองเป็ด) 41/2 ม.12 ต.ลำตาเสา_x000a__x000a_วังน้อย/ Wang Noiพระนครศรีอยุธยา/ Phra Nakhon Si Ayutthaya_x000a_13170"/>
    <s v="13170"/>
    <s v="660894092233"/>
    <s v="04/01/2026 08:06"/>
    <s v="-"/>
    <s v="Kerry_dropoff"/>
    <s v="Lazada"/>
    <s v="lazada"/>
    <s v=""/>
    <s v="LEXPU0644322623"/>
    <s v="04/01/2026 08:04"/>
  </r>
  <r>
    <x v="1"/>
    <x v="1"/>
    <n v="66"/>
    <n v="2"/>
    <s v="GPO82"/>
    <n v="100"/>
    <n v="0"/>
    <s v="ร้านที่2"/>
    <s v="ฉ***วิฎา ก***ะมุด"/>
    <s v="ขอนแก่น"/>
    <s v="-"/>
    <s v=""/>
    <s v="04/01/2026 07:59"/>
    <s v="-"/>
    <s v="J&amp;T COD"/>
    <s v="Tiktok"/>
    <s v="จ่ายทีหลัง / COD"/>
    <s v=""/>
    <s v="768820166004"/>
    <s v="04/01/2026 07:59"/>
  </r>
  <r>
    <x v="2"/>
    <x v="2"/>
    <n v="68"/>
    <n v="1"/>
    <s v="GPO82"/>
    <n v="100"/>
    <n v="0"/>
    <s v="ร้านที่2"/>
    <s v="ฉ***วิฎา ก***ะมุด"/>
    <s v="ขอนแก่น"/>
    <s v="-"/>
    <s v=""/>
    <s v="04/01/2026 07:59"/>
    <s v="-"/>
    <s v="J&amp;T COD"/>
    <s v="Tiktok"/>
    <s v="จ่ายทีหลัง / COD"/>
    <s v=""/>
    <s v="768820166004"/>
    <s v="04/01/2026 07:59"/>
  </r>
  <r>
    <x v="0"/>
    <x v="0"/>
    <n v="50"/>
    <n v="6"/>
    <s v="GPO81"/>
    <n v="338"/>
    <n v="38"/>
    <s v="ร้านที่2"/>
    <s v="ป***าร"/>
    <s v="อุดรธานี"/>
    <s v="-"/>
    <s v=""/>
    <s v="04/01/2026 07:52"/>
    <s v="-"/>
    <s v="J&amp;T COD"/>
    <s v="Tiktok"/>
    <s v="จ่ายทีหลัง / COD"/>
    <s v=""/>
    <s v="768815752961"/>
    <s v="04/01/2026 07:52"/>
  </r>
  <r>
    <x v="0"/>
    <x v="0"/>
    <n v="33.333333333333336"/>
    <n v="3"/>
    <s v="GPO81"/>
    <n v="338"/>
    <n v="38"/>
    <s v="ร้านที่2"/>
    <s v="ป***าร"/>
    <s v="อุดรธานี"/>
    <s v="-"/>
    <s v=""/>
    <s v="04/01/2026 07:52"/>
    <s v="-"/>
    <s v="J&amp;T COD"/>
    <s v="Tiktok"/>
    <s v="จ่ายทีหลัง / COD"/>
    <s v=""/>
    <s v="768815752961"/>
    <s v="04/01/2026 07:52"/>
  </r>
  <r>
    <x v="0"/>
    <x v="0"/>
    <n v="50"/>
    <n v="6"/>
    <s v="GPO79"/>
    <n v="200"/>
    <n v="0"/>
    <s v="ร้านที่2"/>
    <s v="น***าลา ส***ิบุญ"/>
    <s v="ชัยภูมิ"/>
    <s v="-"/>
    <s v=""/>
    <s v="04/01/2026 07:45"/>
    <s v="-"/>
    <s v="J&amp;T COD"/>
    <s v="Tiktok"/>
    <s v="จ่ายทีหลัง / COD"/>
    <s v=""/>
    <s v="768839559950"/>
    <s v="04/01/2026 07:45"/>
  </r>
  <r>
    <x v="0"/>
    <x v="0"/>
    <n v="50"/>
    <n v="12"/>
    <s v="GPO78"/>
    <n v="400"/>
    <n v="0"/>
    <s v="ร้านที่2"/>
    <s v="ร***ต้นมะขามเอิร์น"/>
    <s v="เทศบาลนครนครราชสีมา"/>
    <s v="-"/>
    <s v=""/>
    <s v="04/01/2026 07:45"/>
    <s v="-"/>
    <s v="J&amp;T COD"/>
    <s v="Tiktok"/>
    <s v="จ่ายทีหลัง / COD"/>
    <s v=""/>
    <s v="768813646926"/>
    <s v="04/01/2026 07:45"/>
  </r>
  <r>
    <x v="0"/>
    <x v="0"/>
    <n v="50"/>
    <n v="6"/>
    <s v="GPO77"/>
    <n v="200"/>
    <n v="0"/>
    <s v="ร้านที่2"/>
    <s v="จ***ิพร ท***ีนอก"/>
    <s v="ฉะเชิงเทรา"/>
    <s v="-"/>
    <s v=""/>
    <s v="04/01/2026 07:44"/>
    <s v="-"/>
    <s v="J&amp;T COD"/>
    <s v="Tiktok"/>
    <s v="จ่ายทีหลัง / COD"/>
    <s v=""/>
    <s v="768815235963"/>
    <s v="04/01/2026 07:44"/>
  </r>
  <r>
    <x v="0"/>
    <x v="0"/>
    <n v="50"/>
    <n v="6"/>
    <s v="GPO76"/>
    <n v="200"/>
    <n v="0"/>
    <s v="ร้านที่2"/>
    <s v="u***93394268596505"/>
    <s v="นครพนม"/>
    <s v="-"/>
    <s v=""/>
    <s v="04/01/2026 07:43"/>
    <s v="-"/>
    <s v="J&amp;T COD"/>
    <s v="Tiktok"/>
    <s v="จ่ายทีหลัง / COD"/>
    <s v=""/>
    <s v="768845037940"/>
    <s v="04/01/2026 07:43"/>
  </r>
  <r>
    <x v="5"/>
    <x v="5"/>
    <n v="139"/>
    <n v="2"/>
    <s v="GPO75"/>
    <n v="217.98"/>
    <n v="0"/>
    <s v="ร้านที่2"/>
    <s v="ฐ*** เ***เพ็ชร"/>
    <s v="นนทบุรี"/>
    <s v="-"/>
    <s v=""/>
    <s v="04/01/2026 07:41"/>
    <s v="-"/>
    <s v="J&amp;T COD"/>
    <s v="Tiktok"/>
    <s v="จ่ายทีหลัง / COD"/>
    <s v=""/>
    <s v="768844157911"/>
    <s v="04/01/2026 07:42"/>
  </r>
  <r>
    <x v="1"/>
    <x v="1"/>
    <n v="66"/>
    <n v="2"/>
    <s v="GPO74"/>
    <n v="100"/>
    <n v="0"/>
    <s v="ร้านที่2"/>
    <s v="น***ปาจรีย์ เ***งฉ่ำ"/>
    <s v="ชัยนาท"/>
    <s v="-"/>
    <s v=""/>
    <s v="04/01/2026 07:40"/>
    <s v="-"/>
    <s v="J&amp;T COD"/>
    <s v="Tiktok"/>
    <s v="จ่ายทีหลัง / COD"/>
    <s v=""/>
    <s v="768832568965"/>
    <s v="04/01/2026 07:40"/>
  </r>
  <r>
    <x v="2"/>
    <x v="2"/>
    <n v="68"/>
    <n v="1"/>
    <s v="GPO74"/>
    <n v="100"/>
    <n v="0"/>
    <s v="ร้านที่2"/>
    <s v="น***ปาจรีย์ เ***งฉ่ำ"/>
    <s v="ชัยนาท"/>
    <s v="-"/>
    <s v=""/>
    <s v="04/01/2026 07:40"/>
    <s v="-"/>
    <s v="J&amp;T COD"/>
    <s v="Tiktok"/>
    <s v="จ่ายทีหลัง / COD"/>
    <s v=""/>
    <s v="768832568965"/>
    <s v="04/01/2026 07:40"/>
  </r>
  <r>
    <x v="9"/>
    <x v="28"/>
    <n v="80.540000000000006"/>
    <n v="1"/>
    <s v="GPO73"/>
    <n v="305.60000000000002"/>
    <n v="64"/>
    <s v="ร้านที่1"/>
    <s v="พิชญ์ภณิตา  โปยขุนทด"/>
    <s v="42 ม4 ต กุดน้ำใส_x000a__x000a_จัตุรัส/ Chatturatชัยภูมิ/ Chaiyaphum_x000a_36130"/>
    <s v="36130"/>
    <s v="660926291552"/>
    <s v="04/01/2026 07:35"/>
    <s v="-"/>
    <s v="Kerry_dropoff"/>
    <s v="Lazada"/>
    <s v="lazada"/>
    <s v=""/>
    <s v="TH330686T6XW6D"/>
    <s v="04/01/2026 07:35"/>
  </r>
  <r>
    <x v="9"/>
    <x v="28"/>
    <n v="80.53"/>
    <n v="2"/>
    <s v="GPO73"/>
    <n v="305.60000000000002"/>
    <n v="64"/>
    <s v="ร้านที่1"/>
    <s v="พิชญ์ภณิตา  โปยขุนทด"/>
    <s v="42 ม4 ต กุดน้ำใส_x000a__x000a_จัตุรัส/ Chatturatชัยภูมิ/ Chaiyaphum_x000a_36130"/>
    <s v="36130"/>
    <s v="660926291552"/>
    <s v="04/01/2026 07:35"/>
    <s v="-"/>
    <s v="Kerry_dropoff"/>
    <s v="Lazada"/>
    <s v="lazada"/>
    <s v=""/>
    <s v="TH330686T6XW6D"/>
    <s v="04/01/2026 07:35"/>
  </r>
  <r>
    <x v="10"/>
    <x v="28"/>
    <n v="104.3"/>
    <n v="1"/>
    <s v="GPO72"/>
    <n v="111.3"/>
    <n v="7"/>
    <s v="ร้านที่3"/>
    <s v="นิษานาจ  อดิเรกลาภ"/>
    <s v="65/36 หมู่บ้านเจ้าพระยา 8 หมู่ 10 ต.บางเลน อ.บางใหญ่ · บางเลน/ Bang Len_x000a__x000a_บางใหญ่/ Bang Yaiนนทบุรี/ Nonthaburi_x000a_11140"/>
    <s v="11140"/>
    <s v="660928533720"/>
    <s v="04/01/2026 07:35"/>
    <s v="-"/>
    <s v="Kerry_dropoff"/>
    <s v="Lazada"/>
    <s v="lazada"/>
    <s v=""/>
    <s v="LEXPU0644322770"/>
    <s v="04/01/2026 07:35"/>
  </r>
  <r>
    <x v="1"/>
    <x v="1"/>
    <n v="66"/>
    <n v="4"/>
    <s v="GPO71"/>
    <n v="200"/>
    <n v="0"/>
    <s v="ร้านที่2"/>
    <s v="ก***า  ศ***งษา"/>
    <s v="ปทุมธานี"/>
    <s v="-"/>
    <s v=""/>
    <s v="04/01/2026 07:33"/>
    <s v="-"/>
    <s v="J&amp;T COD"/>
    <s v="Tiktok"/>
    <s v="จ่ายทีหลัง / COD"/>
    <s v=""/>
    <s v="768843841953"/>
    <s v="04/01/2026 07:33"/>
  </r>
  <r>
    <x v="2"/>
    <x v="2"/>
    <n v="68"/>
    <n v="2"/>
    <s v="GPO71"/>
    <n v="200"/>
    <n v="0"/>
    <s v="ร้านที่2"/>
    <s v="ก***า  ศ***งษา"/>
    <s v="ปทุมธานี"/>
    <s v="-"/>
    <s v=""/>
    <s v="04/01/2026 07:33"/>
    <s v="-"/>
    <s v="J&amp;T COD"/>
    <s v="Tiktok"/>
    <s v="จ่ายทีหลัง / COD"/>
    <s v=""/>
    <s v="768843841953"/>
    <s v="04/01/2026 07:33"/>
  </r>
  <r>
    <x v="1"/>
    <x v="1"/>
    <n v="66"/>
    <n v="8"/>
    <s v="GPO70"/>
    <n v="400"/>
    <n v="0"/>
    <s v="ร้านที่2"/>
    <s v="ข***ตา"/>
    <s v="ราชบุรี"/>
    <s v="-"/>
    <s v=""/>
    <s v="04/01/2026 07:26"/>
    <s v="-"/>
    <s v="J&amp;T COD"/>
    <s v="Tiktok"/>
    <s v="จ่ายทีหลัง / COD"/>
    <s v=""/>
    <s v="768891843930"/>
    <s v="04/01/2026 07:26"/>
  </r>
  <r>
    <x v="2"/>
    <x v="2"/>
    <n v="68"/>
    <n v="4"/>
    <s v="GPO70"/>
    <n v="400"/>
    <n v="0"/>
    <s v="ร้านที่2"/>
    <s v="ข***ตา"/>
    <s v="ราชบุรี"/>
    <s v="-"/>
    <s v=""/>
    <s v="04/01/2026 07:26"/>
    <s v="-"/>
    <s v="J&amp;T COD"/>
    <s v="Tiktok"/>
    <s v="จ่ายทีหลัง / COD"/>
    <s v=""/>
    <s v="768891843930"/>
    <s v="04/01/2026 07:26"/>
  </r>
  <r>
    <x v="1"/>
    <x v="1"/>
    <n v="66"/>
    <n v="2"/>
    <s v="GPO69"/>
    <n v="100"/>
    <n v="0"/>
    <s v="ร้านที่2"/>
    <s v="อ***ลี"/>
    <s v="อุตรดิตถ์"/>
    <s v="-"/>
    <s v=""/>
    <s v="04/01/2026 07:26"/>
    <s v="-"/>
    <s v="J&amp;T COD"/>
    <s v="Tiktok"/>
    <s v="จ่ายทีหลัง / COD"/>
    <s v=""/>
    <s v="768890843991"/>
    <s v="04/01/2026 07:26"/>
  </r>
  <r>
    <x v="2"/>
    <x v="2"/>
    <n v="68"/>
    <n v="1"/>
    <s v="GPO69"/>
    <n v="100"/>
    <n v="0"/>
    <s v="ร้านที่2"/>
    <s v="อ***ลี"/>
    <s v="อุตรดิตถ์"/>
    <s v="-"/>
    <s v=""/>
    <s v="04/01/2026 07:26"/>
    <s v="-"/>
    <s v="J&amp;T COD"/>
    <s v="Tiktok"/>
    <s v="จ่ายทีหลัง / COD"/>
    <s v=""/>
    <s v="768890843991"/>
    <s v="04/01/2026 07:26"/>
  </r>
  <r>
    <x v="30"/>
    <x v="34"/>
    <n v="75"/>
    <n v="1"/>
    <s v="GPO68"/>
    <n v="173"/>
    <n v="98"/>
    <s v="ร้านที่1"/>
    <s v="ค******น"/>
    <s v="******า 2 ถนนเทพรัตน แขวงดอกไม้ เขตประเวศ จังหวัดกรุงเทพมหานคร 10250"/>
    <s v="10250"/>
    <s v="55"/>
    <s v="04/01/2026 07:24"/>
    <s v="-"/>
    <s v="SPX Express"/>
    <s v="Shopee"/>
    <s v="shopee"/>
    <s v=""/>
    <s v="TH2601112156887"/>
    <s v="04/01/2026 07:24"/>
  </r>
  <r>
    <x v="0"/>
    <x v="0"/>
    <n v="33.333333333333336"/>
    <n v="3"/>
    <s v="GPO67"/>
    <n v="106"/>
    <n v="6"/>
    <s v="ร้านที่2"/>
    <s v="W***porn"/>
    <s v="สมุทรปราการ"/>
    <s v="-"/>
    <s v=""/>
    <s v="04/01/2026 07:23"/>
    <s v="-"/>
    <s v="J&amp;T COD"/>
    <s v="Tiktok"/>
    <s v="จ่ายทีหลัง / COD"/>
    <s v=""/>
    <s v="768871828992"/>
    <s v="04/01/2026 07:23"/>
  </r>
  <r>
    <x v="1"/>
    <x v="1"/>
    <n v="66"/>
    <n v="2"/>
    <s v="GPO66"/>
    <n v="100"/>
    <n v="0"/>
    <s v="ร้านที่2"/>
    <s v="น***น ภ***นแก้ว"/>
    <s v="พระนครศรีอยุธยา"/>
    <s v="-"/>
    <s v=""/>
    <s v="04/01/2026 07:20"/>
    <s v="-"/>
    <s v="J&amp;T Express"/>
    <s v="Tiktok"/>
    <s v="tiktok"/>
    <s v=""/>
    <s v="768817241986"/>
    <s v="04/01/2026 07:20"/>
  </r>
  <r>
    <x v="2"/>
    <x v="2"/>
    <n v="68"/>
    <n v="1"/>
    <s v="GPO66"/>
    <n v="100"/>
    <n v="0"/>
    <s v="ร้านที่2"/>
    <s v="น***น ภ***นแก้ว"/>
    <s v="พระนครศรีอยุธยา"/>
    <s v="-"/>
    <s v=""/>
    <s v="04/01/2026 07:20"/>
    <s v="-"/>
    <s v="J&amp;T Express"/>
    <s v="Tiktok"/>
    <s v="tiktok"/>
    <s v=""/>
    <s v="768817241986"/>
    <s v="04/01/2026 07:20"/>
  </r>
  <r>
    <x v="0"/>
    <x v="0"/>
    <n v="65"/>
    <n v="9"/>
    <s v="GPO65"/>
    <n v="310"/>
    <n v="0"/>
    <s v="ร้านที่2"/>
    <s v="ศ***ุวรรณ บ***่ง"/>
    <s v="สงขลา"/>
    <s v="-"/>
    <s v=""/>
    <s v="04/01/2026 07:16"/>
    <s v="-"/>
    <s v="J&amp;T COD"/>
    <s v="Tiktok"/>
    <s v="จ่ายทีหลัง / COD"/>
    <s v=""/>
    <s v="768862435983"/>
    <s v="04/01/2026 07:16"/>
  </r>
  <r>
    <x v="0"/>
    <x v="0"/>
    <n v="50"/>
    <n v="6"/>
    <s v="GPO63"/>
    <n v="200"/>
    <n v="0"/>
    <s v="ร้านที่2"/>
    <s v="ศ***ุวรรณ บ***่ง"/>
    <s v="สงขลา"/>
    <s v="-"/>
    <s v=""/>
    <s v="04/01/2026 07:12"/>
    <s v="-"/>
    <s v="J&amp;T COD"/>
    <s v="Tiktok"/>
    <s v="จ่ายทีหลัง / COD"/>
    <s v=""/>
    <s v="768844923895"/>
    <s v="04/01/2026 07:12"/>
  </r>
  <r>
    <x v="0"/>
    <x v="0"/>
    <n v="50"/>
    <n v="6"/>
    <s v="GPO62"/>
    <n v="200"/>
    <n v="0"/>
    <s v="ร้านที่2"/>
    <s v="u***9151279295629"/>
    <s v="มหาสารคาม"/>
    <s v="-"/>
    <s v=""/>
    <s v="04/01/2026 07:10"/>
    <s v="-"/>
    <s v="J&amp;T COD"/>
    <s v="Tiktok"/>
    <s v="จ่ายทีหลัง / COD"/>
    <s v=""/>
    <s v="768801809882"/>
    <s v="04/01/2026 07:11"/>
  </r>
  <r>
    <x v="1"/>
    <x v="1"/>
    <n v="66"/>
    <n v="2"/>
    <s v="GPO61"/>
    <n v="100"/>
    <n v="0"/>
    <s v="ร้านที่2"/>
    <s v="เ***ภา ผ***ันทร์"/>
    <s v="ชลบุรี"/>
    <s v="-"/>
    <s v=""/>
    <s v="04/01/2026 06:57"/>
    <s v="-"/>
    <s v="J&amp;T COD"/>
    <s v="Tiktok"/>
    <s v="จ่ายทีหลัง / COD"/>
    <s v=""/>
    <s v="768804107971"/>
    <s v="04/01/2026 06:57"/>
  </r>
  <r>
    <x v="2"/>
    <x v="2"/>
    <n v="68"/>
    <n v="1"/>
    <s v="GPO61"/>
    <n v="100"/>
    <n v="0"/>
    <s v="ร้านที่2"/>
    <s v="เ***ภา ผ***ันทร์"/>
    <s v="ชลบุรี"/>
    <s v="-"/>
    <s v=""/>
    <s v="04/01/2026 06:57"/>
    <s v="-"/>
    <s v="J&amp;T COD"/>
    <s v="Tiktok"/>
    <s v="จ่ายทีหลัง / COD"/>
    <s v=""/>
    <s v="768804107971"/>
    <s v="04/01/2026 06:57"/>
  </r>
  <r>
    <x v="1"/>
    <x v="1"/>
    <n v="66"/>
    <n v="2"/>
    <s v="GPO60"/>
    <n v="100"/>
    <n v="0"/>
    <s v="ร้านที่2"/>
    <s v="L***dsawan S***hol"/>
    <s v="เชียงราย"/>
    <s v="-"/>
    <s v=""/>
    <s v="04/01/2026 06:55"/>
    <s v="-"/>
    <s v="J&amp;T COD"/>
    <s v="Tiktok"/>
    <s v="จ่ายทีหลัง / COD"/>
    <s v=""/>
    <s v="768825462845"/>
    <s v="04/01/2026 06:56"/>
  </r>
  <r>
    <x v="2"/>
    <x v="2"/>
    <n v="68"/>
    <n v="1"/>
    <s v="GPO60"/>
    <n v="100"/>
    <n v="0"/>
    <s v="ร้านที่2"/>
    <s v="L***dsawan S***hol"/>
    <s v="เชียงราย"/>
    <s v="-"/>
    <s v=""/>
    <s v="04/01/2026 06:55"/>
    <s v="-"/>
    <s v="J&amp;T COD"/>
    <s v="Tiktok"/>
    <s v="จ่ายทีหลัง / COD"/>
    <s v=""/>
    <s v="768825462845"/>
    <s v="04/01/2026 06:56"/>
  </r>
  <r>
    <x v="1"/>
    <x v="1"/>
    <n v="66"/>
    <n v="2"/>
    <s v="GPO59"/>
    <n v="100"/>
    <n v="0"/>
    <s v="ร้านที่2"/>
    <s v="L***dsawan S***hol"/>
    <s v="เชียงราย"/>
    <s v="-"/>
    <s v=""/>
    <s v="04/01/2026 06:55"/>
    <s v="-"/>
    <s v="J&amp;T COD"/>
    <s v="Tiktok"/>
    <s v="จ่ายทีหลัง / COD"/>
    <s v=""/>
    <s v="768882063843"/>
    <s v="04/01/2026 06:55"/>
  </r>
  <r>
    <x v="2"/>
    <x v="2"/>
    <n v="68"/>
    <n v="1"/>
    <s v="GPO59"/>
    <n v="100"/>
    <n v="0"/>
    <s v="ร้านที่2"/>
    <s v="L***dsawan S***hol"/>
    <s v="เชียงราย"/>
    <s v="-"/>
    <s v=""/>
    <s v="04/01/2026 06:55"/>
    <s v="-"/>
    <s v="J&amp;T COD"/>
    <s v="Tiktok"/>
    <s v="จ่ายทีหลัง / COD"/>
    <s v=""/>
    <s v="768882063843"/>
    <s v="04/01/2026 06:55"/>
  </r>
  <r>
    <x v="3"/>
    <x v="3"/>
    <n v="66.333333333333329"/>
    <n v="3"/>
    <s v="GPO58"/>
    <n v="235"/>
    <n v="0"/>
    <s v="ร้านที่1"/>
    <s v="อ******ว"/>
    <s v="******หญ่ อำเภอกระแสสินธุ์ จังหวัดสงขลา 90270"/>
    <s v="90270"/>
    <s v="68"/>
    <s v="04/01/2026 06:45"/>
    <s v="-"/>
    <s v="SPX Express"/>
    <s v="Shopee"/>
    <s v="shopee"/>
    <s v=""/>
    <s v="TH266675066260D"/>
    <s v="04/01/2026 06:45"/>
  </r>
  <r>
    <x v="0"/>
    <x v="0"/>
    <n v="33.333333333333336"/>
    <n v="3"/>
    <s v="GPO57"/>
    <n v="100"/>
    <n v="0"/>
    <s v="ร้านที่2"/>
    <s v="ก***าณัฐ ก***นจันทน์คล้าย"/>
    <s v="กรุงเทพฯ"/>
    <s v="-"/>
    <s v=""/>
    <s v="04/01/2026 06:42"/>
    <s v="-"/>
    <s v="J&amp;T COD"/>
    <s v="Tiktok"/>
    <s v="จ่ายทีหลัง / COD"/>
    <s v=""/>
    <s v="768896229850"/>
    <s v="04/01/2026 06:42"/>
  </r>
  <r>
    <x v="1"/>
    <x v="1"/>
    <n v="66"/>
    <n v="2"/>
    <s v="GPO56"/>
    <n v="100"/>
    <n v="0"/>
    <s v="ร้านที่2"/>
    <s v="เ***พร    เ***มบูญ"/>
    <s v="นครพนม"/>
    <s v="-"/>
    <s v=""/>
    <s v="04/01/2026 06:41"/>
    <s v="-"/>
    <s v="J&amp;T COD"/>
    <s v="Tiktok"/>
    <s v="จ่ายทีหลัง / COD"/>
    <s v=""/>
    <s v="768859264832"/>
    <s v="04/01/2026 06:41"/>
  </r>
  <r>
    <x v="2"/>
    <x v="2"/>
    <n v="68"/>
    <n v="1"/>
    <s v="GPO56"/>
    <n v="100"/>
    <n v="0"/>
    <s v="ร้านที่2"/>
    <s v="เ***พร    เ***มบูญ"/>
    <s v="นครพนม"/>
    <s v="-"/>
    <s v=""/>
    <s v="04/01/2026 06:41"/>
    <s v="-"/>
    <s v="J&amp;T COD"/>
    <s v="Tiktok"/>
    <s v="จ่ายทีหลัง / COD"/>
    <s v=""/>
    <s v="768859264832"/>
    <s v="04/01/2026 06:41"/>
  </r>
  <r>
    <x v="0"/>
    <x v="0"/>
    <n v="50"/>
    <n v="12"/>
    <s v="GPO55"/>
    <n v="400"/>
    <n v="0"/>
    <s v="ร้านที่2"/>
    <s v="จ***า พ***วัสดิ์"/>
    <s v="สุโขทัย"/>
    <s v="-"/>
    <s v=""/>
    <s v="04/01/2026 06:37"/>
    <s v="-"/>
    <s v="J&amp;T COD"/>
    <s v="Tiktok"/>
    <s v="จ่ายทีหลัง / COD"/>
    <s v=""/>
    <s v="768817637836"/>
    <s v="04/01/2026 06:37"/>
  </r>
  <r>
    <x v="1"/>
    <x v="1"/>
    <n v="66"/>
    <n v="10"/>
    <s v="GPO54"/>
    <n v="500"/>
    <n v="0"/>
    <s v="ร้านที่2"/>
    <s v="O***wan N***ubphao"/>
    <s v="ลพบุรี"/>
    <s v="-"/>
    <s v=""/>
    <s v="04/01/2026 06:35"/>
    <s v="-"/>
    <s v="J&amp;T COD"/>
    <s v="Tiktok"/>
    <s v="จ่ายทีหลัง / COD"/>
    <s v=""/>
    <s v="768804640855"/>
    <s v="04/01/2026 06:35"/>
  </r>
  <r>
    <x v="2"/>
    <x v="2"/>
    <n v="68"/>
    <n v="5"/>
    <s v="GPO54"/>
    <n v="500"/>
    <n v="0"/>
    <s v="ร้านที่2"/>
    <s v="O***wan N***ubphao"/>
    <s v="ลพบุรี"/>
    <s v="-"/>
    <s v=""/>
    <s v="04/01/2026 06:35"/>
    <s v="-"/>
    <s v="J&amp;T COD"/>
    <s v="Tiktok"/>
    <s v="จ่ายทีหลัง / COD"/>
    <s v=""/>
    <s v="768804640855"/>
    <s v="04/01/2026 06:35"/>
  </r>
  <r>
    <x v="0"/>
    <x v="0"/>
    <n v="50"/>
    <n v="6"/>
    <s v="GPO53"/>
    <n v="200"/>
    <n v="0"/>
    <s v="ร้านที่2"/>
    <s v="ร***  ก***หกุล"/>
    <s v="ชลบุรี"/>
    <s v="-"/>
    <s v=""/>
    <s v="04/01/2026 06:36"/>
    <s v="-"/>
    <s v="J&amp;T Express"/>
    <s v="Tiktok"/>
    <s v="tiktok"/>
    <s v=""/>
    <s v="768865494784"/>
    <s v="04/01/2026 06:35"/>
  </r>
  <r>
    <x v="0"/>
    <x v="0"/>
    <n v="50"/>
    <n v="12"/>
    <s v="GPO52"/>
    <n v="400"/>
    <n v="0"/>
    <s v="ร้านที่2"/>
    <s v="ฟ***ดา ห***ยอด"/>
    <s v="ชลบุรี"/>
    <s v="-"/>
    <s v=""/>
    <s v="04/01/2026 06:34"/>
    <s v="-"/>
    <s v="J&amp;T COD"/>
    <s v="Tiktok"/>
    <s v="จ่ายทีหลัง / COD"/>
    <s v=""/>
    <s v="768858152834"/>
    <s v="04/01/2026 06:34"/>
  </r>
  <r>
    <x v="1"/>
    <x v="1"/>
    <n v="66"/>
    <n v="4"/>
    <s v="GPO50"/>
    <n v="200"/>
    <n v="0"/>
    <s v="ร้านที่2"/>
    <s v="ช***ันท์ ส***พันธ์ น***สไปป์"/>
    <s v="เพชรบูรณ์"/>
    <s v="-"/>
    <s v=""/>
    <s v="04/01/2026 06:22"/>
    <s v="-"/>
    <s v="J&amp;T COD"/>
    <s v="Tiktok"/>
    <s v="จ่ายทีหลัง / COD"/>
    <s v=""/>
    <s v="768883106994"/>
    <s v="04/01/2026 06:22"/>
  </r>
  <r>
    <x v="2"/>
    <x v="2"/>
    <n v="68"/>
    <n v="2"/>
    <s v="GPO50"/>
    <n v="200"/>
    <n v="0"/>
    <s v="ร้านที่2"/>
    <s v="ช***ันท์ ส***พันธ์ น***สไปป์"/>
    <s v="เพชรบูรณ์"/>
    <s v="-"/>
    <s v=""/>
    <s v="04/01/2026 06:22"/>
    <s v="-"/>
    <s v="J&amp;T COD"/>
    <s v="Tiktok"/>
    <s v="จ่ายทีหลัง / COD"/>
    <s v=""/>
    <s v="768883106994"/>
    <s v="04/01/2026 06:22"/>
  </r>
  <r>
    <x v="1"/>
    <x v="1"/>
    <n v="33"/>
    <n v="5"/>
    <s v="GPO49"/>
    <n v="330"/>
    <n v="0"/>
    <s v="ร้านที่4"/>
    <s v="น***นิภา. ส***์เสนาะ"/>
    <s v="สมุทรปราการ"/>
    <s v="-"/>
    <s v=""/>
    <s v="04/01/2026 06:19"/>
    <s v="-"/>
    <s v="Flash Express Thailand COD"/>
    <s v="Tiktok"/>
    <s v="จ่ายทีหลัง / COD"/>
    <s v=""/>
    <s v="THT02032CP1XH7Z"/>
    <s v="04/01/2026 06:19"/>
  </r>
  <r>
    <x v="2"/>
    <x v="2"/>
    <n v="33"/>
    <n v="5"/>
    <s v="GPO49"/>
    <n v="330"/>
    <n v="0"/>
    <s v="ร้านที่4"/>
    <s v="น***นิภา. ส***์เสนาะ"/>
    <s v="สมุทรปราการ"/>
    <s v="-"/>
    <s v=""/>
    <s v="04/01/2026 06:19"/>
    <s v="-"/>
    <s v="Flash Express Thailand COD"/>
    <s v="Tiktok"/>
    <s v="จ่ายทีหลัง / COD"/>
    <s v=""/>
    <s v="THT02032CP1XH7Z"/>
    <s v="04/01/2026 06:19"/>
  </r>
  <r>
    <x v="20"/>
    <x v="28"/>
    <n v="98.1"/>
    <n v="1"/>
    <s v="GPO48"/>
    <n v="127.1"/>
    <n v="29"/>
    <s v="ร้านที่1"/>
    <s v="รัตนา     สุภาพ"/>
    <s v="ต.บางคนที 31ม.3_x000a__x000a_บางคนที/ Bang Khonthiสมุทรสงคราม/ Samut Songkhram_x000a_75120"/>
    <s v="75120"/>
    <s v="660982756563"/>
    <s v="04/01/2026 06:16"/>
    <s v="-"/>
    <s v="Kerry_dropoff"/>
    <s v="Lazada"/>
    <s v="lazada"/>
    <s v=""/>
    <s v="LEXPU0644241478"/>
    <s v="04/01/2026 06:16"/>
  </r>
  <r>
    <x v="1"/>
    <x v="1"/>
    <n v="66"/>
    <n v="2"/>
    <s v="GPO47"/>
    <n v="101"/>
    <n v="1"/>
    <s v="ร้านที่2"/>
    <s v="ก***ระไพ ท***ระจ่าง"/>
    <s v="พิษณุโลก"/>
    <s v="-"/>
    <s v=""/>
    <s v="04/01/2026 06:13"/>
    <s v="-"/>
    <s v="J&amp;T COD"/>
    <s v="Tiktok"/>
    <s v="จ่ายทีหลัง / COD"/>
    <s v=""/>
    <s v="768868898814"/>
    <s v="04/01/2026 06:13"/>
  </r>
  <r>
    <x v="2"/>
    <x v="2"/>
    <n v="68"/>
    <n v="1"/>
    <s v="GPO47"/>
    <n v="101"/>
    <n v="1"/>
    <s v="ร้านที่2"/>
    <s v="ก***ระไพ ท***ระจ่าง"/>
    <s v="พิษณุโลก"/>
    <s v="-"/>
    <s v=""/>
    <s v="04/01/2026 06:13"/>
    <s v="-"/>
    <s v="J&amp;T COD"/>
    <s v="Tiktok"/>
    <s v="จ่ายทีหลัง / COD"/>
    <s v=""/>
    <s v="768868898814"/>
    <s v="04/01/2026 06:13"/>
  </r>
  <r>
    <x v="0"/>
    <x v="0"/>
    <n v="50"/>
    <n v="6"/>
    <s v="GPO46"/>
    <n v="200"/>
    <n v="0"/>
    <s v="ร้านที่2"/>
    <s v="ว***ญตี ร***ัสสะ"/>
    <s v="สตูล"/>
    <s v="-"/>
    <s v=""/>
    <s v="04/01/2026 06:12"/>
    <s v="-"/>
    <s v="J&amp;T COD"/>
    <s v="Tiktok"/>
    <s v="จ่ายทีหลัง / COD"/>
    <s v=""/>
    <s v="768805202874"/>
    <s v="04/01/2026 06:12"/>
  </r>
  <r>
    <x v="1"/>
    <x v="1"/>
    <n v="66"/>
    <n v="2"/>
    <s v="GPO45"/>
    <n v="100"/>
    <n v="0"/>
    <s v="ร้านที่2"/>
    <s v="ร***ี โ***ุชัย"/>
    <s v="กาฬสินธุ์"/>
    <s v="-"/>
    <s v=""/>
    <s v="04/01/2026 06:11"/>
    <s v="-"/>
    <s v="J&amp;T COD"/>
    <s v="Tiktok"/>
    <s v="จ่ายทีหลัง / COD"/>
    <s v=""/>
    <s v="768818108995"/>
    <s v="04/01/2026 06:11"/>
  </r>
  <r>
    <x v="2"/>
    <x v="2"/>
    <n v="68"/>
    <n v="1"/>
    <s v="GPO45"/>
    <n v="100"/>
    <n v="0"/>
    <s v="ร้านที่2"/>
    <s v="ร***ี โ***ุชัย"/>
    <s v="กาฬสินธุ์"/>
    <s v="-"/>
    <s v=""/>
    <s v="04/01/2026 06:11"/>
    <s v="-"/>
    <s v="J&amp;T COD"/>
    <s v="Tiktok"/>
    <s v="จ่ายทีหลัง / COD"/>
    <s v=""/>
    <s v="768818108995"/>
    <s v="04/01/2026 06:11"/>
  </r>
  <r>
    <x v="1"/>
    <x v="1"/>
    <n v="66"/>
    <n v="2"/>
    <s v="GPO44"/>
    <n v="100"/>
    <n v="0"/>
    <s v="ร้านที่2"/>
    <s v="ก***าถ ส***รวิเนตร์"/>
    <s v="กรุงเทพมหานคร"/>
    <s v="-"/>
    <s v=""/>
    <s v="04/01/2026 06:05"/>
    <s v="-"/>
    <s v="J&amp;T Express"/>
    <s v="Tiktok"/>
    <s v="tiktok"/>
    <s v=""/>
    <s v="768871284904"/>
    <s v="04/01/2026 06:04"/>
  </r>
  <r>
    <x v="2"/>
    <x v="2"/>
    <n v="68"/>
    <n v="1"/>
    <s v="GPO44"/>
    <n v="100"/>
    <n v="0"/>
    <s v="ร้านที่2"/>
    <s v="ก***าถ ส***รวิเนตร์"/>
    <s v="กรุงเทพมหานคร"/>
    <s v="-"/>
    <s v=""/>
    <s v="04/01/2026 06:05"/>
    <s v="-"/>
    <s v="J&amp;T Express"/>
    <s v="Tiktok"/>
    <s v="tiktok"/>
    <s v=""/>
    <s v="768871284904"/>
    <s v="04/01/2026 06:04"/>
  </r>
  <r>
    <x v="1"/>
    <x v="1"/>
    <n v="66"/>
    <n v="4"/>
    <s v="GPO42"/>
    <n v="450"/>
    <n v="0"/>
    <s v="ร้านที่2"/>
    <s v="ช***ิพย์ เ***วนารักษ์"/>
    <s v="แพร่"/>
    <s v="-"/>
    <s v=""/>
    <s v="04/01/2026 05:54"/>
    <s v="-"/>
    <s v="J&amp;T COD"/>
    <s v="Tiktok"/>
    <s v="จ่ายทีหลัง / COD"/>
    <s v=""/>
    <s v="768852597866"/>
    <s v="04/01/2026 05:54"/>
  </r>
  <r>
    <x v="2"/>
    <x v="2"/>
    <n v="68"/>
    <n v="2"/>
    <s v="GPO42"/>
    <n v="450"/>
    <n v="0"/>
    <s v="ร้านที่2"/>
    <s v="ช***ิพย์ เ***วนารักษ์"/>
    <s v="แพร่"/>
    <s v="-"/>
    <s v=""/>
    <s v="04/01/2026 05:54"/>
    <s v="-"/>
    <s v="J&amp;T COD"/>
    <s v="Tiktok"/>
    <s v="จ่ายทีหลัง / COD"/>
    <s v=""/>
    <s v="768852597866"/>
    <s v="04/01/2026 05:54"/>
  </r>
  <r>
    <x v="3"/>
    <x v="3"/>
    <n v="66.333333333333329"/>
    <n v="3"/>
    <s v="GPO42"/>
    <n v="450"/>
    <n v="0"/>
    <s v="ร้านที่2"/>
    <s v="ช***ิพย์ เ***วนารักษ์"/>
    <s v="แพร่"/>
    <s v="-"/>
    <s v=""/>
    <s v="04/01/2026 05:54"/>
    <s v="-"/>
    <s v="J&amp;T COD"/>
    <s v="Tiktok"/>
    <s v="จ่ายทีหลัง / COD"/>
    <s v=""/>
    <s v="768852597866"/>
    <s v="04/01/2026 05:54"/>
  </r>
  <r>
    <x v="0"/>
    <x v="0"/>
    <n v="33.333333333333336"/>
    <n v="3"/>
    <s v="GPO41"/>
    <n v="100"/>
    <n v="0"/>
    <s v="ร้านที่2"/>
    <s v="ก***รณ ย***ลขันธ์"/>
    <s v="สุราษฎร์ธานี"/>
    <s v="-"/>
    <s v=""/>
    <s v="04/01/2026 05:49"/>
    <s v="-"/>
    <s v="J&amp;T COD"/>
    <s v="Tiktok"/>
    <s v="จ่ายทีหลัง / COD"/>
    <s v=""/>
    <s v="768803820875"/>
    <s v="04/01/2026 05:50"/>
  </r>
  <r>
    <x v="3"/>
    <x v="3"/>
    <n v="66.333333333333329"/>
    <n v="3"/>
    <s v="GPO40"/>
    <n v="163.75"/>
    <n v="7"/>
    <s v="ร้านที่6"/>
    <s v="ปภาตา  สุชีวจรรยา"/>
    <s v="177 บ้านนภาสวัสดิ์  ม.3 ต.มะกอก_x000a__x000a_ป่าซาง/ Pa Sangลำพูน/ Lamphun_x000a_51120"/>
    <s v="51120"/>
    <s v="660967166466"/>
    <s v="04/01/2026 05:34"/>
    <s v="-"/>
    <s v="Kerry_dropoff"/>
    <s v="Lazada"/>
    <s v="lazada"/>
    <s v=""/>
    <s v="LEXPU0644256225"/>
    <s v="04/01/2026 05:34"/>
  </r>
  <r>
    <x v="3"/>
    <x v="3"/>
    <n v="66.333333333333329"/>
    <n v="3"/>
    <s v="GPO39"/>
    <n v="194.5"/>
    <n v="7"/>
    <s v="ร้านที่3"/>
    <s v="ปภาตา  สุชีวจรรยา"/>
    <s v="177 บ้านนภาสวัสดิ์  ม.3 ต.มะกอก_x000a__x000a_ป่าซาง/ Pa Sangลำพูน/ Lamphun_x000a_51120"/>
    <s v="51120"/>
    <s v="660967166466"/>
    <s v="04/01/2026 05:24"/>
    <s v="-"/>
    <s v="Kerry_dropoff"/>
    <s v="Lazada"/>
    <s v="lazada"/>
    <s v=""/>
    <s v="LEXPU0644255748"/>
    <s v="04/01/2026 05:23"/>
  </r>
  <r>
    <x v="1"/>
    <x v="1"/>
    <n v="66"/>
    <n v="2"/>
    <s v="GPO38"/>
    <n v="100"/>
    <n v="0"/>
    <s v="ร้านที่2"/>
    <s v="เ***น บ*"/>
    <s v="สงขลา"/>
    <s v="-"/>
    <s v=""/>
    <s v="04/01/2026 05:11"/>
    <s v="-"/>
    <s v="J&amp;T Express"/>
    <s v="Tiktok"/>
    <s v="tiktok"/>
    <s v=""/>
    <s v="768819582834"/>
    <s v="04/01/2026 05:11"/>
  </r>
  <r>
    <x v="2"/>
    <x v="2"/>
    <n v="68"/>
    <n v="1"/>
    <s v="GPO38"/>
    <n v="100"/>
    <n v="0"/>
    <s v="ร้านที่2"/>
    <s v="เ***น บ*"/>
    <s v="สงขลา"/>
    <s v="-"/>
    <s v=""/>
    <s v="04/01/2026 05:11"/>
    <s v="-"/>
    <s v="J&amp;T Express"/>
    <s v="Tiktok"/>
    <s v="tiktok"/>
    <s v=""/>
    <s v="768819582834"/>
    <s v="04/01/2026 05:11"/>
  </r>
  <r>
    <x v="0"/>
    <x v="0"/>
    <n v="33.333333333333336"/>
    <n v="3"/>
    <s v="GPO36"/>
    <n v="100"/>
    <n v="0"/>
    <s v="ร้านที่2"/>
    <s v="ล***า ส***ี"/>
    <s v="กรุงเทพฯ"/>
    <s v="-"/>
    <s v=""/>
    <s v="04/01/2026 04:50"/>
    <s v="-"/>
    <s v="J&amp;T COD"/>
    <s v="Tiktok"/>
    <s v="จ่ายทีหลัง / COD"/>
    <s v=""/>
    <s v="768892825864"/>
    <s v="04/01/2026 04:50"/>
  </r>
  <r>
    <x v="0"/>
    <x v="0"/>
    <n v="50"/>
    <n v="6"/>
    <s v="GPO35"/>
    <n v="200"/>
    <n v="0"/>
    <s v="ร้านที่2"/>
    <s v="อ***ย เ***บัวเงิน"/>
    <s v="ขอนแก่น"/>
    <s v="-"/>
    <s v=""/>
    <s v="04/01/2026 04:47"/>
    <s v="-"/>
    <s v="J&amp;T COD"/>
    <s v="Tiktok"/>
    <s v="จ่ายทีหลัง / COD"/>
    <s v=""/>
    <s v="768859197805"/>
    <s v="04/01/2026 04:47"/>
  </r>
  <r>
    <x v="0"/>
    <x v="0"/>
    <n v="33.333333333333336"/>
    <n v="6"/>
    <s v="GPO34"/>
    <n v="200"/>
    <n v="0"/>
    <s v="ร้านที่2"/>
    <s v="T*** D***hatong"/>
    <s v="แพร่"/>
    <s v="-"/>
    <s v=""/>
    <s v="04/01/2026 04:36"/>
    <s v="-"/>
    <s v="J&amp;T COD"/>
    <s v="Tiktok"/>
    <s v="จ่ายทีหลัง / COD"/>
    <s v=""/>
    <s v="768890995806"/>
    <s v="04/01/2026 04:36"/>
  </r>
  <r>
    <x v="0"/>
    <x v="0"/>
    <n v="50"/>
    <n v="6"/>
    <s v="GPO32"/>
    <n v="200"/>
    <n v="0"/>
    <s v="ร้านที่2"/>
    <s v="ว***า ช***งศ์"/>
    <s v="ลพบุรี"/>
    <s v="-"/>
    <s v=""/>
    <s v="04/01/2026 04:25"/>
    <s v="-"/>
    <s v="J&amp;T COD"/>
    <s v="Tiktok"/>
    <s v="จ่ายทีหลัง / COD"/>
    <s v=""/>
    <s v="768852077803"/>
    <s v="04/01/2026 04:26"/>
  </r>
  <r>
    <x v="1"/>
    <x v="1"/>
    <n v="66"/>
    <n v="4"/>
    <s v="GPO31"/>
    <n v="200"/>
    <n v="0"/>
    <s v="ร้านที่2"/>
    <s v="M***reeร้านปากหม้อชายเดี่ยว"/>
    <s v="มุกดาหาร"/>
    <s v="-"/>
    <s v=""/>
    <s v="04/01/2026 04:02"/>
    <s v="-"/>
    <s v="J&amp;T Express"/>
    <s v="Tiktok"/>
    <s v="tiktok"/>
    <s v=""/>
    <s v="768862297825"/>
    <s v="04/01/2026 04:02"/>
  </r>
  <r>
    <x v="2"/>
    <x v="2"/>
    <n v="68"/>
    <n v="2"/>
    <s v="GPO31"/>
    <n v="200"/>
    <n v="0"/>
    <s v="ร้านที่2"/>
    <s v="M***reeร้านปากหม้อชายเดี่ยว"/>
    <s v="มุกดาหาร"/>
    <s v="-"/>
    <s v=""/>
    <s v="04/01/2026 04:02"/>
    <s v="-"/>
    <s v="J&amp;T Express"/>
    <s v="Tiktok"/>
    <s v="tiktok"/>
    <s v=""/>
    <s v="768862297825"/>
    <s v="04/01/2026 04:02"/>
  </r>
  <r>
    <x v="1"/>
    <x v="1"/>
    <n v="66"/>
    <n v="2"/>
    <s v="GPO30"/>
    <n v="100"/>
    <n v="0"/>
    <s v="ร้านที่2"/>
    <s v="M***reeร้านปากหม้อชายเดี่ยว"/>
    <s v="มุกดาหาร"/>
    <s v="-"/>
    <s v=""/>
    <s v="04/01/2026 04:04"/>
    <s v="-"/>
    <s v="J&amp;T Express"/>
    <s v="Tiktok"/>
    <s v="tiktok"/>
    <s v=""/>
    <s v="768818908970"/>
    <s v="04/01/2026 04:00"/>
  </r>
  <r>
    <x v="2"/>
    <x v="2"/>
    <n v="68"/>
    <n v="1"/>
    <s v="GPO30"/>
    <n v="100"/>
    <n v="0"/>
    <s v="ร้านที่2"/>
    <s v="M***reeร้านปากหม้อชายเดี่ยว"/>
    <s v="มุกดาหาร"/>
    <s v="-"/>
    <s v=""/>
    <s v="04/01/2026 04:04"/>
    <s v="-"/>
    <s v="J&amp;T Express"/>
    <s v="Tiktok"/>
    <s v="tiktok"/>
    <s v=""/>
    <s v="768818908970"/>
    <s v="04/01/2026 04:00"/>
  </r>
  <r>
    <x v="0"/>
    <x v="0"/>
    <n v="50"/>
    <n v="6"/>
    <s v="GPO29"/>
    <n v="200"/>
    <n v="0"/>
    <s v="ร้านที่2"/>
    <s v="x***2"/>
    <s v="แพร่"/>
    <s v="-"/>
    <s v=""/>
    <s v="04/01/2026 03:59"/>
    <s v="-"/>
    <s v="J&amp;T COD"/>
    <s v="Tiktok"/>
    <s v="จ่ายทีหลัง / COD"/>
    <s v=""/>
    <s v="768803522874"/>
    <s v="04/01/2026 03:59"/>
  </r>
  <r>
    <x v="0"/>
    <x v="0"/>
    <n v="33.333333333333336"/>
    <n v="3"/>
    <s v="GPO28"/>
    <n v="200"/>
    <n v="0"/>
    <s v="ร้านที่2"/>
    <s v="ป***์"/>
    <s v="กรุงเทพฯ"/>
    <s v="-"/>
    <s v=""/>
    <s v="04/01/2026 03:37"/>
    <s v="-"/>
    <s v="J&amp;T COD"/>
    <s v="Tiktok"/>
    <s v="จ่ายทีหลัง / COD"/>
    <s v=""/>
    <s v="768804970824"/>
    <s v="04/01/2026 03:37"/>
  </r>
  <r>
    <x v="1"/>
    <x v="1"/>
    <n v="66"/>
    <n v="2"/>
    <s v="GPO28"/>
    <n v="200"/>
    <n v="0"/>
    <s v="ร้านที่2"/>
    <s v="ป***์"/>
    <s v="กรุงเทพฯ"/>
    <s v="-"/>
    <s v=""/>
    <s v="04/01/2026 03:37"/>
    <s v="-"/>
    <s v="J&amp;T COD"/>
    <s v="Tiktok"/>
    <s v="จ่ายทีหลัง / COD"/>
    <s v=""/>
    <s v="768804970824"/>
    <s v="04/01/2026 03:37"/>
  </r>
  <r>
    <x v="2"/>
    <x v="2"/>
    <n v="68"/>
    <n v="1"/>
    <s v="GPO28"/>
    <n v="200"/>
    <n v="0"/>
    <s v="ร้านที่2"/>
    <s v="ป***์"/>
    <s v="กรุงเทพฯ"/>
    <s v="-"/>
    <s v=""/>
    <s v="04/01/2026 03:37"/>
    <s v="-"/>
    <s v="J&amp;T COD"/>
    <s v="Tiktok"/>
    <s v="จ่ายทีหลัง / COD"/>
    <s v=""/>
    <s v="768804970824"/>
    <s v="04/01/2026 03:37"/>
  </r>
  <r>
    <x v="1"/>
    <x v="1"/>
    <n v="66"/>
    <n v="2"/>
    <s v="GPO27"/>
    <n v="100"/>
    <n v="0"/>
    <s v="ร้านที่4"/>
    <s v="จ***ง ก***ง"/>
    <s v="ลำปาง"/>
    <s v="-"/>
    <s v=""/>
    <s v="04/01/2026 03:19"/>
    <s v="-"/>
    <s v="J&amp;T COD"/>
    <s v="Tiktok"/>
    <s v="จ่ายทีหลัง / COD"/>
    <s v=""/>
    <s v="768860886883"/>
    <s v="04/01/2026 03:19"/>
  </r>
  <r>
    <x v="2"/>
    <x v="2"/>
    <n v="68"/>
    <n v="1"/>
    <s v="GPO27"/>
    <n v="100"/>
    <n v="0"/>
    <s v="ร้านที่4"/>
    <s v="จ***ง ก***ง"/>
    <s v="ลำปาง"/>
    <s v="-"/>
    <s v=""/>
    <s v="04/01/2026 03:19"/>
    <s v="-"/>
    <s v="J&amp;T COD"/>
    <s v="Tiktok"/>
    <s v="จ่ายทีหลัง / COD"/>
    <s v=""/>
    <s v="768860886883"/>
    <s v="04/01/2026 03:19"/>
  </r>
  <r>
    <x v="1"/>
    <x v="1"/>
    <n v="66"/>
    <n v="2"/>
    <s v="GPO26"/>
    <n v="208.99"/>
    <n v="0"/>
    <s v="ร้านที่2"/>
    <s v="M***"/>
    <s v="กรุงเทพฯ"/>
    <s v="-"/>
    <s v=""/>
    <s v="04/01/2026 03:07"/>
    <s v="-"/>
    <s v="J&amp;T COD"/>
    <s v="Tiktok"/>
    <s v="จ่ายทีหลัง / COD"/>
    <s v=""/>
    <s v="768825159826"/>
    <s v="04/01/2026 03:07"/>
  </r>
  <r>
    <x v="2"/>
    <x v="2"/>
    <n v="68"/>
    <n v="1"/>
    <s v="GPO26"/>
    <n v="208.99"/>
    <n v="0"/>
    <s v="ร้านที่2"/>
    <s v="M***"/>
    <s v="กรุงเทพฯ"/>
    <s v="-"/>
    <s v=""/>
    <s v="04/01/2026 03:07"/>
    <s v="-"/>
    <s v="J&amp;T COD"/>
    <s v="Tiktok"/>
    <s v="จ่ายทีหลัง / COD"/>
    <s v=""/>
    <s v="768825159826"/>
    <s v="04/01/2026 03:07"/>
  </r>
  <r>
    <x v="10"/>
    <x v="12"/>
    <n v="139"/>
    <n v="1"/>
    <s v="GPO26"/>
    <n v="208.99"/>
    <n v="0"/>
    <s v="ร้านที่2"/>
    <s v="M***"/>
    <s v="กรุงเทพฯ"/>
    <s v="-"/>
    <s v=""/>
    <s v="04/01/2026 03:07"/>
    <s v="-"/>
    <s v="J&amp;T COD"/>
    <s v="Tiktok"/>
    <s v="จ่ายทีหลัง / COD"/>
    <s v=""/>
    <s v="768825159826"/>
    <s v="04/01/2026 03:07"/>
  </r>
  <r>
    <x v="0"/>
    <x v="0"/>
    <n v="50"/>
    <n v="6"/>
    <s v="GPO25"/>
    <n v="200"/>
    <n v="0"/>
    <s v="ร้านที่2"/>
    <s v="ศ***วรรณ  พ***วิจิตร"/>
    <s v="พระนครศรีอยุธยา"/>
    <s v="-"/>
    <s v=""/>
    <s v="04/01/2026 03:01"/>
    <s v="-"/>
    <s v="Flash Express Thailand COD"/>
    <s v="Tiktok"/>
    <s v="จ่ายทีหลัง / COD"/>
    <s v=""/>
    <s v="THT05022CM0PU0Z"/>
    <s v="04/01/2026 03:01"/>
  </r>
  <r>
    <x v="1"/>
    <x v="1"/>
    <n v="66"/>
    <n v="2"/>
    <s v="GPO24"/>
    <n v="100"/>
    <n v="0"/>
    <s v="ร้านที่2"/>
    <s v="N***orn19"/>
    <s v="เชียงราย"/>
    <s v="-"/>
    <s v=""/>
    <s v="04/01/2026 02:41"/>
    <s v="-"/>
    <s v="J&amp;T Express"/>
    <s v="Tiktok"/>
    <s v="tiktok"/>
    <s v=""/>
    <s v="768871774904"/>
    <s v="04/01/2026 02:41"/>
  </r>
  <r>
    <x v="2"/>
    <x v="2"/>
    <n v="68"/>
    <n v="1"/>
    <s v="GPO24"/>
    <n v="100"/>
    <n v="0"/>
    <s v="ร้านที่2"/>
    <s v="N***orn19"/>
    <s v="เชียงราย"/>
    <s v="-"/>
    <s v=""/>
    <s v="04/01/2026 02:41"/>
    <s v="-"/>
    <s v="J&amp;T Express"/>
    <s v="Tiktok"/>
    <s v="tiktok"/>
    <s v=""/>
    <s v="768871774904"/>
    <s v="04/01/2026 02:41"/>
  </r>
  <r>
    <x v="0"/>
    <x v="0"/>
    <n v="50"/>
    <n v="6"/>
    <s v="GPO23"/>
    <n v="200"/>
    <n v="0"/>
    <s v="ร้านที่2"/>
    <s v="พ*** ร***เรือง"/>
    <s v="กรุงเทพฯ"/>
    <s v="-"/>
    <s v=""/>
    <s v="04/01/2026 02:38"/>
    <s v="-"/>
    <s v="J&amp;T COD"/>
    <s v="Tiktok"/>
    <s v="จ่ายทีหลัง / COD"/>
    <s v=""/>
    <s v="768838998782"/>
    <s v="04/01/2026 02:38"/>
  </r>
  <r>
    <x v="3"/>
    <x v="3"/>
    <n v="66.333333333333329"/>
    <n v="3"/>
    <s v="GPO22"/>
    <n v="235"/>
    <n v="0"/>
    <s v="ร้านที่1"/>
    <s v="น******ิ"/>
    <s v="******ง/เขต จอมทองจ.กรุงเทพฯ แขวงจอมทอง เขตจอมทอง จังหวัดกรุงเทพมหานคร 10150"/>
    <s v="10150"/>
    <s v="99"/>
    <s v="04/01/2026 02:36"/>
    <s v="-"/>
    <s v="SPX Express"/>
    <s v="Shopee"/>
    <s v="shopee"/>
    <s v=""/>
    <s v="TH2662446502479"/>
    <s v="04/01/2026 02:35"/>
  </r>
  <r>
    <x v="0"/>
    <x v="0"/>
    <n v="50"/>
    <n v="6"/>
    <s v="GPO21"/>
    <n v="200"/>
    <n v="0"/>
    <s v="ร้านที่2"/>
    <s v="u***22665903829721"/>
    <s v="นครราชสีมา"/>
    <s v="-"/>
    <s v=""/>
    <s v="04/01/2026 02:33"/>
    <s v="-"/>
    <s v="J&amp;T COD"/>
    <s v="Tiktok"/>
    <s v="จ่ายทีหลัง / COD"/>
    <s v=""/>
    <s v="768862471786"/>
    <s v="04/01/2026 02:34"/>
  </r>
  <r>
    <x v="0"/>
    <x v="0"/>
    <n v="50"/>
    <n v="6"/>
    <s v="GPO20"/>
    <n v="200"/>
    <n v="0"/>
    <s v="ร้านที่2"/>
    <s v="อ***าน จ***รง"/>
    <s v="สงขลา"/>
    <s v="-"/>
    <s v=""/>
    <s v="04/01/2026 02:30"/>
    <s v="-"/>
    <s v="J&amp;T COD"/>
    <s v="Tiktok"/>
    <s v="จ่ายทีหลัง / COD"/>
    <s v=""/>
    <s v="768873278784"/>
    <s v="04/01/2026 02:30"/>
  </r>
  <r>
    <x v="1"/>
    <x v="1"/>
    <n v="66"/>
    <n v="2"/>
    <s v="GPO19"/>
    <n v="100"/>
    <n v="0"/>
    <s v="ร้านที่2"/>
    <s v="น***กร อ***าญ"/>
    <s v="สมุทรปราการ"/>
    <s v="-"/>
    <s v=""/>
    <s v="04/01/2026 02:27"/>
    <s v="-"/>
    <s v="J&amp;T Express"/>
    <s v="Tiktok"/>
    <s v="tiktok"/>
    <s v=""/>
    <s v="768896175891"/>
    <s v="04/01/2026 02:27"/>
  </r>
  <r>
    <x v="2"/>
    <x v="2"/>
    <n v="68"/>
    <n v="1"/>
    <s v="GPO19"/>
    <n v="100"/>
    <n v="0"/>
    <s v="ร้านที่2"/>
    <s v="น***กร อ***าญ"/>
    <s v="สมุทรปราการ"/>
    <s v="-"/>
    <s v=""/>
    <s v="04/01/2026 02:27"/>
    <s v="-"/>
    <s v="J&amp;T Express"/>
    <s v="Tiktok"/>
    <s v="tiktok"/>
    <s v=""/>
    <s v="768896175891"/>
    <s v="04/01/2026 02:27"/>
  </r>
  <r>
    <x v="0"/>
    <x v="0"/>
    <n v="50"/>
    <n v="6"/>
    <s v="GPO18"/>
    <n v="200"/>
    <n v="0"/>
    <s v="ร้านที่2"/>
    <s v="ภ***ูมิ ม***คั่ง"/>
    <s v="กรุงเทพฯ"/>
    <s v="-"/>
    <s v=""/>
    <s v="04/01/2026 02:18"/>
    <s v="-"/>
    <s v="J&amp;T Express"/>
    <s v="Tiktok"/>
    <s v="tiktok"/>
    <s v=""/>
    <s v="768827001843"/>
    <s v="04/01/2026 02:18"/>
  </r>
  <r>
    <x v="3"/>
    <x v="3"/>
    <n v="69.900000000000006"/>
    <n v="20"/>
    <s v="GPO17"/>
    <n v="1600"/>
    <n v="0"/>
    <s v="ร้านที่1"/>
    <s v="ธ******)"/>
    <s v="******เนอจี เลขที่ 279 หมู่ที่ 6 ตำบลมิตรภาพ ตำบลมิตรภาพ อำเภอสีคิ้ว จังหวัดนครราชสีมา 30140"/>
    <s v="30140"/>
    <s v="55"/>
    <s v="04/01/2026 02:07"/>
    <s v="-"/>
    <s v="Flash Express"/>
    <s v="Shopee"/>
    <s v="shopee"/>
    <s v=""/>
    <s v="TH272086RYNS1I"/>
    <s v="04/01/2026 02:06"/>
  </r>
  <r>
    <x v="1"/>
    <x v="1"/>
    <n v="66"/>
    <n v="2"/>
    <s v="GPO16"/>
    <n v="100"/>
    <n v="0"/>
    <s v="ร้านที่2"/>
    <s v="น***ัส ส***าโค"/>
    <s v="มุกดาหาร"/>
    <s v="-"/>
    <s v=""/>
    <s v="04/01/2026 02:06"/>
    <s v="-"/>
    <s v="J&amp;T COD"/>
    <s v="Tiktok"/>
    <s v="จ่ายทีหลัง / COD"/>
    <s v=""/>
    <s v="768898903986"/>
    <s v="04/01/2026 02:06"/>
  </r>
  <r>
    <x v="2"/>
    <x v="2"/>
    <n v="68"/>
    <n v="1"/>
    <s v="GPO16"/>
    <n v="100"/>
    <n v="0"/>
    <s v="ร้านที่2"/>
    <s v="น***ัส ส***าโค"/>
    <s v="มุกดาหาร"/>
    <s v="-"/>
    <s v=""/>
    <s v="04/01/2026 02:06"/>
    <s v="-"/>
    <s v="J&amp;T COD"/>
    <s v="Tiktok"/>
    <s v="จ่ายทีหลัง / COD"/>
    <s v=""/>
    <s v="768898903986"/>
    <s v="04/01/2026 02:06"/>
  </r>
  <r>
    <x v="0"/>
    <x v="0"/>
    <n v="50"/>
    <n v="6"/>
    <s v="GPO15"/>
    <n v="200"/>
    <n v="0"/>
    <s v="ร้านที่2"/>
    <s v="เ***ี ก***ุฒน์"/>
    <s v="ชุมพร"/>
    <s v="-"/>
    <s v=""/>
    <s v="04/01/2026 01:42"/>
    <s v="-"/>
    <s v="J&amp;T COD"/>
    <s v="Tiktok"/>
    <s v="จ่ายทีหลัง / COD"/>
    <s v=""/>
    <s v="768891006833"/>
    <s v="04/01/2026 01:42"/>
  </r>
  <r>
    <x v="1"/>
    <x v="1"/>
    <n v="66"/>
    <n v="2"/>
    <s v="GPO14"/>
    <n v="100"/>
    <n v="0"/>
    <s v="ร้านที่2"/>
    <s v="เ***"/>
    <s v="กาฬสินธุ์"/>
    <s v="-"/>
    <s v=""/>
    <s v="04/01/2026 01:41"/>
    <s v="-"/>
    <s v="J&amp;T Express"/>
    <s v="Tiktok"/>
    <s v="tiktok"/>
    <s v=""/>
    <s v="768833682890"/>
    <s v="04/01/2026 01:41"/>
  </r>
  <r>
    <x v="2"/>
    <x v="2"/>
    <n v="68"/>
    <n v="1"/>
    <s v="GPO14"/>
    <n v="100"/>
    <n v="0"/>
    <s v="ร้านที่2"/>
    <s v="เ***"/>
    <s v="กาฬสินธุ์"/>
    <s v="-"/>
    <s v=""/>
    <s v="04/01/2026 01:41"/>
    <s v="-"/>
    <s v="J&amp;T Express"/>
    <s v="Tiktok"/>
    <s v="tiktok"/>
    <s v=""/>
    <s v="768833682890"/>
    <s v="04/01/2026 01:41"/>
  </r>
  <r>
    <x v="0"/>
    <x v="0"/>
    <n v="50"/>
    <n v="6"/>
    <s v="GPO13"/>
    <n v="200"/>
    <n v="0"/>
    <s v="ร้านที่2"/>
    <s v="อ***ระ"/>
    <s v="กรุงเทพมหานคร"/>
    <s v="-"/>
    <s v=""/>
    <s v="04/01/2026 01:33"/>
    <s v="-"/>
    <s v="J&amp;T COD"/>
    <s v="Tiktok"/>
    <s v="จ่ายทีหลัง / COD"/>
    <s v=""/>
    <s v="768831314882"/>
    <s v="04/01/2026 01:33"/>
  </r>
  <r>
    <x v="0"/>
    <x v="0"/>
    <n v="40"/>
    <n v="10"/>
    <s v="GPO12"/>
    <n v="395"/>
    <n v="0"/>
    <s v="ร้านที่2"/>
    <s v="G***"/>
    <s v="กรุงเทพฯ"/>
    <s v="-"/>
    <s v=""/>
    <s v="04/01/2026 01:17"/>
    <s v="-"/>
    <s v="J&amp;T Express"/>
    <s v="Tiktok"/>
    <s v="tiktok"/>
    <s v=""/>
    <s v="768863414852"/>
    <s v="04/01/2026 01:23"/>
  </r>
  <r>
    <x v="1"/>
    <x v="1"/>
    <n v="33"/>
    <n v="5"/>
    <s v="GPO11"/>
    <n v="330"/>
    <n v="0"/>
    <s v="ร้านที่4"/>
    <s v="ด***มล ภ***ลา"/>
    <s v="นครศรีธรรมราช"/>
    <s v="-"/>
    <s v=""/>
    <s v="04/01/2026 01:15"/>
    <s v="-"/>
    <s v="J&amp;T COD"/>
    <s v="Tiktok"/>
    <s v="จ่ายทีหลัง / COD"/>
    <s v=""/>
    <s v="768891567850"/>
    <s v="04/01/2026 01:20"/>
  </r>
  <r>
    <x v="2"/>
    <x v="2"/>
    <n v="33"/>
    <n v="5"/>
    <s v="GPO11"/>
    <n v="330"/>
    <n v="0"/>
    <s v="ร้านที่4"/>
    <s v="ด***มล ภ***ลา"/>
    <s v="นครศรีธรรมราช"/>
    <s v="-"/>
    <s v=""/>
    <s v="04/01/2026 01:15"/>
    <s v="-"/>
    <s v="J&amp;T COD"/>
    <s v="Tiktok"/>
    <s v="จ่ายทีหลัง / COD"/>
    <s v=""/>
    <s v="768891567850"/>
    <s v="04/01/2026 01:20"/>
  </r>
  <r>
    <x v="1"/>
    <x v="1"/>
    <n v="66"/>
    <n v="2"/>
    <s v="GPO10"/>
    <n v="100"/>
    <n v="0"/>
    <s v="ร้านที่2"/>
    <s v="ส***า พ***วี"/>
    <s v="นครปฐม"/>
    <s v="-"/>
    <s v=""/>
    <s v="04/01/2026 01:17"/>
    <s v="-"/>
    <s v="J&amp;T COD"/>
    <s v="Tiktok"/>
    <s v="จ่ายทีหลัง / COD"/>
    <s v=""/>
    <s v="768847772906"/>
    <s v="04/01/2026 01:19"/>
  </r>
  <r>
    <x v="2"/>
    <x v="2"/>
    <n v="68"/>
    <n v="1"/>
    <s v="GPO10"/>
    <n v="100"/>
    <n v="0"/>
    <s v="ร้านที่2"/>
    <s v="ส***า พ***วี"/>
    <s v="นครปฐม"/>
    <s v="-"/>
    <s v=""/>
    <s v="04/01/2026 01:17"/>
    <s v="-"/>
    <s v="J&amp;T COD"/>
    <s v="Tiktok"/>
    <s v="จ่ายทีหลัง / COD"/>
    <s v=""/>
    <s v="768847772906"/>
    <s v="04/01/2026 01:19"/>
  </r>
  <r>
    <x v="0"/>
    <x v="0"/>
    <n v="33.333333333333336"/>
    <n v="3"/>
    <s v="GPO9"/>
    <n v="100"/>
    <n v="0"/>
    <s v="ร้านที่2"/>
    <s v="พ***ิภา อ***ศรี"/>
    <s v="อุตรดิตถ์"/>
    <s v="-"/>
    <s v=""/>
    <s v="04/01/2026 01:03"/>
    <s v="-"/>
    <s v="J&amp;T COD"/>
    <s v="Tiktok"/>
    <s v="จ่ายทีหลัง / COD"/>
    <s v="ไม่รับกาแฟค่ะ"/>
    <s v="768896940873"/>
    <s v="04/01/2026 01:04"/>
  </r>
  <r>
    <x v="1"/>
    <x v="1"/>
    <n v="66"/>
    <n v="2"/>
    <s v="GPO8"/>
    <n v="100"/>
    <n v="0"/>
    <s v="ร้านที่2"/>
    <s v="พ***ล เ***วเต๋า"/>
    <s v="นนทบุรี"/>
    <s v="-"/>
    <s v=""/>
    <s v="04/01/2026 01:01"/>
    <s v="-"/>
    <s v="J&amp;T COD"/>
    <s v="Tiktok"/>
    <s v="จ่ายทีหลัง / COD"/>
    <s v=""/>
    <s v="768893576905"/>
    <s v="04/01/2026 01:02"/>
  </r>
  <r>
    <x v="2"/>
    <x v="2"/>
    <n v="68"/>
    <n v="1"/>
    <s v="GPO8"/>
    <n v="100"/>
    <n v="0"/>
    <s v="ร้านที่2"/>
    <s v="พ***ล เ***วเต๋า"/>
    <s v="นนทบุรี"/>
    <s v="-"/>
    <s v=""/>
    <s v="04/01/2026 01:01"/>
    <s v="-"/>
    <s v="J&amp;T COD"/>
    <s v="Tiktok"/>
    <s v="จ่ายทีหลัง / COD"/>
    <s v=""/>
    <s v="768893576905"/>
    <s v="04/01/2026 01:02"/>
  </r>
  <r>
    <x v="0"/>
    <x v="0"/>
    <n v="33.333333333333336"/>
    <n v="3"/>
    <s v="GPO7"/>
    <n v="100"/>
    <n v="0"/>
    <s v="ร้านที่2"/>
    <s v="ต**"/>
    <s v="กรุงเทพฯ"/>
    <s v="-"/>
    <s v=""/>
    <s v="04/01/2026 01:00"/>
    <s v="-"/>
    <s v="J&amp;T Express"/>
    <s v="Tiktok"/>
    <s v="tiktok"/>
    <s v=""/>
    <s v="768804231812"/>
    <s v="04/01/2026 01:00"/>
  </r>
  <r>
    <x v="7"/>
    <x v="8"/>
    <n v="13"/>
    <n v="2"/>
    <s v="GPO6"/>
    <n v="30"/>
    <n v="4"/>
    <s v="ร้านที่1"/>
    <s v="ก******)"/>
    <s v="****** ตำบลหนองน้ำใหญ่ อำเภอผักไห่ จังหวัดพระนครศรีอยุธยา 13280"/>
    <s v="13280"/>
    <s v="87"/>
    <s v="04/01/2026 01:27"/>
    <s v="-"/>
    <s v="SPX Express"/>
    <s v="Shopee"/>
    <s v="shopee"/>
    <s v=""/>
    <s v="TH264415024611W"/>
    <s v="04/01/2026 00:57"/>
  </r>
  <r>
    <x v="0"/>
    <x v="0"/>
    <n v="33.333333333333336"/>
    <n v="3"/>
    <s v="GPO5"/>
    <n v="100"/>
    <n v="0"/>
    <s v="ร้านที่4"/>
    <s v="พ***วร"/>
    <s v="ปทุมธานี"/>
    <s v="-"/>
    <s v=""/>
    <s v="04/01/2026 00:39"/>
    <s v="-"/>
    <s v="J&amp;T COD"/>
    <s v="Tiktok"/>
    <s v="จ่ายทีหลัง / COD"/>
    <s v=""/>
    <s v="768864355814"/>
    <s v="04/01/2026 00:39"/>
  </r>
  <r>
    <x v="4"/>
    <x v="4"/>
    <n v="78"/>
    <n v="1"/>
    <s v="GPO4"/>
    <n v="78"/>
    <n v="0"/>
    <s v="ร้านที่1"/>
    <s v="น******ช"/>
    <s v="******ภอเมือง จังหวัดกาฬสินธุ์46000 ตำบลกลางหมื่น อำเภอเมืองกาฬสินธุ์ จังหวัดกาฬสินธุ์ 46000"/>
    <s v="46000"/>
    <s v="80"/>
    <s v="04/01/2026 00:38"/>
    <s v="-"/>
    <s v="SPX Express"/>
    <s v="Shopee"/>
    <s v="shopee"/>
    <s v=""/>
    <s v="TH263505228501T"/>
    <s v="04/01/2026 00:38"/>
  </r>
  <r>
    <x v="9"/>
    <x v="28"/>
    <n v="103.55"/>
    <n v="1"/>
    <s v="GPO1"/>
    <n v="148.55000000000001"/>
    <n v="45"/>
    <s v="ร้านที่1"/>
    <s v="ปริวรรต ทองภู"/>
    <s v="หมู่บ้านงามเจริญ22 บ้านเลขที่ 108/19 หมู่4 ตำบลบึง_x000a__x000a_ศรีราชา/ Si Rachaชลบุรี/ Chonburi_x000a_20230"/>
    <s v="20230"/>
    <s v="660864003469"/>
    <s v="04/01/2026 00:32"/>
    <s v="-"/>
    <s v="Kerry_dropoff"/>
    <s v="Lazada"/>
    <s v="lazada"/>
    <s v=""/>
    <s v="LEXPU0644244160"/>
    <s v="04/01/2026 00:32"/>
  </r>
  <r>
    <x v="3"/>
    <x v="3"/>
    <n v="66.333333333333329"/>
    <n v="9"/>
    <s v="GPN99"/>
    <n v="750"/>
    <n v="0"/>
    <s v="ร้านที่2"/>
    <s v="จ***ภรณ์ ย***ล"/>
    <s v="ปทุมธานี"/>
    <s v="-"/>
    <s v=""/>
    <s v="04/01/2026 00:23"/>
    <s v="-"/>
    <s v="Flash Express Thailand COD"/>
    <s v="Tiktok"/>
    <s v="จ่ายทีหลัง / COD"/>
    <s v=""/>
    <s v="THT04062CM16T8Z"/>
    <s v="04/01/2026 00:31"/>
  </r>
  <r>
    <x v="0"/>
    <x v="0"/>
    <n v="50"/>
    <n v="12"/>
    <s v="GPN98"/>
    <n v="400"/>
    <n v="0"/>
    <s v="ร้านที่2"/>
    <s v="แ** พ***ินทร์"/>
    <s v="ชลบุรี"/>
    <s v="-"/>
    <s v=""/>
    <s v="04/01/2026 00:23"/>
    <s v="-"/>
    <s v="J&amp;T COD"/>
    <s v="Tiktok"/>
    <s v="จ่ายทีหลัง / COD"/>
    <s v=""/>
    <s v="768836647891"/>
    <s v="04/01/2026 00:31"/>
  </r>
  <r>
    <x v="0"/>
    <x v="0"/>
    <n v="50"/>
    <n v="6"/>
    <s v="GPN97"/>
    <n v="200"/>
    <n v="0"/>
    <s v="ร้านที่2"/>
    <s v="S*** K*** W**"/>
    <s v="Tak"/>
    <s v="-"/>
    <s v=""/>
    <s v="04/01/2026 00:22"/>
    <s v="-"/>
    <s v="J&amp;T COD"/>
    <s v="Tiktok"/>
    <s v="จ่ายทีหลัง / COD"/>
    <s v=""/>
    <s v="768855855784"/>
    <s v="04/01/2026 00:31"/>
  </r>
  <r>
    <x v="5"/>
    <x v="5"/>
    <n v="139"/>
    <n v="1"/>
    <s v="GPN96"/>
    <n v="108.99"/>
    <n v="0"/>
    <s v="ร้านที่2"/>
    <s v="น***ร  ส***รารักษ์"/>
    <s v="ยโสธร"/>
    <s v="-"/>
    <s v=""/>
    <s v="04/01/2026 00:20"/>
    <s v="-"/>
    <s v="J&amp;T COD"/>
    <s v="Tiktok"/>
    <s v="จ่ายทีหลัง / COD"/>
    <s v=""/>
    <s v="768824917906"/>
    <s v="04/01/2026 00:31"/>
  </r>
  <r>
    <x v="3"/>
    <x v="3"/>
    <n v="66.333333333333329"/>
    <n v="3"/>
    <s v="GPN95"/>
    <n v="268"/>
    <n v="18"/>
    <s v="ร้านที่2"/>
    <s v="ก***ิกา  อ***าญ"/>
    <s v="ภูเก็ต"/>
    <s v="-"/>
    <s v=""/>
    <s v="04/01/2026 00:18"/>
    <s v="-"/>
    <s v="J&amp;T COD"/>
    <s v="Tiktok"/>
    <s v="จ่ายทีหลัง / COD"/>
    <s v=""/>
    <s v="768857610813"/>
    <s v="04/01/2026 00:31"/>
  </r>
  <r>
    <x v="3"/>
    <x v="3"/>
    <n v="69.900000000000006"/>
    <n v="10"/>
    <s v="GPN93"/>
    <n v="800"/>
    <n v="0"/>
    <s v="ร้านที่1"/>
    <s v="ส******์"/>
    <s v="******, ต.คลองห้า, อำเภอคลองหลวง ตำบลคลองห้า อำเภอคลองหลวง จังหวัดปทุมธานี 12120"/>
    <s v="12120"/>
    <s v="60"/>
    <s v="04/01/2026 00:29"/>
    <s v="-"/>
    <s v="SPX Express"/>
    <s v="Shopee"/>
    <s v="shopee"/>
    <s v=""/>
    <s v="TH2674687417450"/>
    <s v="04/01/2026 00:29"/>
  </r>
  <r>
    <x v="3"/>
    <x v="3"/>
    <n v="69.900000000000006"/>
    <n v="10"/>
    <s v="GPN92"/>
    <n v="800"/>
    <n v="0"/>
    <s v="ร้านที่1"/>
    <s v="ร***า"/>
    <s v="******ท่าชี อำเภอบ้านนาสาร จังหวัดสุราษฎร์ธานี 84120"/>
    <s v="84120"/>
    <s v="87"/>
    <s v="04/01/2026 00:51"/>
    <s v="-"/>
    <s v="SPX Express"/>
    <s v="Shopee"/>
    <s v="shopee"/>
    <s v=""/>
    <s v="TH2672507450976"/>
    <s v="04/01/2026 00:29"/>
  </r>
  <r>
    <x v="0"/>
    <x v="0"/>
    <n v="50"/>
    <n v="6"/>
    <s v="GPN91"/>
    <n v="200"/>
    <n v="0"/>
    <s v="ร้านที่2"/>
    <s v="น** อ***ัต ช***อื้อ ส***ด์"/>
    <s v="พังงา"/>
    <s v="-"/>
    <s v=""/>
    <s v="04/01/2026 00:00"/>
    <s v="-"/>
    <s v="J&amp;T COD"/>
    <s v="Tiktok"/>
    <s v="จ่ายทีหลัง / COD"/>
    <s v=""/>
    <s v="768896908813"/>
    <s v="04/01/2026 00:00"/>
  </r>
  <r>
    <x v="1"/>
    <x v="1"/>
    <n v="33"/>
    <n v="5"/>
    <s v="GPN90"/>
    <n v="705"/>
    <n v="0"/>
    <s v="ร้านที่2"/>
    <s v="ห***"/>
    <s v="นนทบุรี"/>
    <s v="-"/>
    <s v=""/>
    <s v="04/01/2026 00:00"/>
    <s v="-"/>
    <s v="J&amp;T Express"/>
    <s v="Tiktok"/>
    <s v="tiktok"/>
    <s v=""/>
    <s v="768828057874"/>
    <s v="04/01/2026 00:00"/>
  </r>
  <r>
    <x v="2"/>
    <x v="2"/>
    <n v="33"/>
    <n v="5"/>
    <s v="GPN90"/>
    <n v="705"/>
    <n v="0"/>
    <s v="ร้านที่2"/>
    <s v="ห***"/>
    <s v="นนทบุรี"/>
    <s v="-"/>
    <s v=""/>
    <s v="04/01/2026 00:00"/>
    <s v="-"/>
    <s v="J&amp;T Express"/>
    <s v="Tiktok"/>
    <s v="tiktok"/>
    <s v=""/>
    <s v="768828057874"/>
    <s v="04/01/2026 00:00"/>
  </r>
  <r>
    <x v="0"/>
    <x v="0"/>
    <n v="65"/>
    <n v="9"/>
    <s v="GPN90"/>
    <n v="705"/>
    <n v="0"/>
    <s v="ร้านที่2"/>
    <s v="ห***"/>
    <s v="นนทบุรี"/>
    <s v="-"/>
    <s v=""/>
    <s v="04/01/2026 00:00"/>
    <s v="-"/>
    <s v="J&amp;T Express"/>
    <s v="Tiktok"/>
    <s v="tiktok"/>
    <s v=""/>
    <s v="768828057874"/>
    <s v="04/01/2026 00: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0">
  <r>
    <x v="0"/>
    <x v="0"/>
    <n v="66"/>
    <n v="4"/>
    <s v="GQC52"/>
    <n v="200"/>
    <n v="0"/>
    <s v="ร้านที่2"/>
    <s v="a* n***k"/>
    <s v="ร้อยเอ็ด"/>
    <s v="-"/>
    <s v=""/>
    <s v="05/01/2026 23:51"/>
    <s v="-"/>
    <s v="J&amp;T Express"/>
    <s v="Tiktok"/>
    <s v="tiktok"/>
    <s v=""/>
    <s v="-"/>
    <s v="05/01/2026 23:51"/>
  </r>
  <r>
    <x v="1"/>
    <x v="1"/>
    <n v="68"/>
    <n v="2"/>
    <s v="GQC52"/>
    <n v="200"/>
    <n v="0"/>
    <s v="ร้านที่2"/>
    <s v="a* n***k"/>
    <s v="ร้อยเอ็ด"/>
    <s v="-"/>
    <s v=""/>
    <s v="05/01/2026 23:51"/>
    <s v="-"/>
    <s v="J&amp;T Express"/>
    <s v="Tiktok"/>
    <s v="tiktok"/>
    <s v=""/>
    <s v="-"/>
    <s v="05/01/2026 23:51"/>
  </r>
  <r>
    <x v="0"/>
    <x v="0"/>
    <n v="66"/>
    <n v="2"/>
    <s v="GQC51"/>
    <n v="100"/>
    <n v="0"/>
    <s v="ร้านที่2"/>
    <s v="น** ท***ขวัญ ค***้ว"/>
    <s v="พิษณุโลก"/>
    <s v="-"/>
    <s v=""/>
    <s v="05/01/2026 23:51"/>
    <s v="-"/>
    <s v="J&amp;T COD"/>
    <s v="Tiktok"/>
    <s v="จ่ายทีหลัง / COD"/>
    <s v=""/>
    <s v="-"/>
    <s v="05/01/2026 23:51"/>
  </r>
  <r>
    <x v="1"/>
    <x v="1"/>
    <n v="68"/>
    <n v="1"/>
    <s v="GQC51"/>
    <n v="100"/>
    <n v="0"/>
    <s v="ร้านที่2"/>
    <s v="น** ท***ขวัญ ค***้ว"/>
    <s v="พิษณุโลก"/>
    <s v="-"/>
    <s v=""/>
    <s v="05/01/2026 23:51"/>
    <s v="-"/>
    <s v="J&amp;T COD"/>
    <s v="Tiktok"/>
    <s v="จ่ายทีหลัง / COD"/>
    <s v=""/>
    <s v="-"/>
    <s v="05/01/2026 23:51"/>
  </r>
  <r>
    <x v="0"/>
    <x v="0"/>
    <n v="66"/>
    <n v="4"/>
    <s v="GQC50"/>
    <n v="200"/>
    <n v="0"/>
    <s v="ร้านที่2"/>
    <s v="ด***ษา ว***สวัสดิ์"/>
    <s v="พระนครศรีอยุธยา"/>
    <s v="-"/>
    <s v=""/>
    <s v="05/01/2026 23:47"/>
    <s v="-"/>
    <s v="J&amp;T COD"/>
    <s v="Tiktok"/>
    <s v="จ่ายทีหลัง / COD"/>
    <s v=""/>
    <s v="-"/>
    <s v="05/01/2026 23:47"/>
  </r>
  <r>
    <x v="1"/>
    <x v="1"/>
    <n v="68"/>
    <n v="2"/>
    <s v="GQC50"/>
    <n v="200"/>
    <n v="0"/>
    <s v="ร้านที่2"/>
    <s v="ด***ษา ว***สวัสดิ์"/>
    <s v="พระนครศรีอยุธยา"/>
    <s v="-"/>
    <s v=""/>
    <s v="05/01/2026 23:47"/>
    <s v="-"/>
    <s v="J&amp;T COD"/>
    <s v="Tiktok"/>
    <s v="จ่ายทีหลัง / COD"/>
    <s v=""/>
    <s v="-"/>
    <s v="05/01/2026 23:47"/>
  </r>
  <r>
    <x v="0"/>
    <x v="0"/>
    <n v="66"/>
    <n v="6"/>
    <s v="GQC49"/>
    <n v="300"/>
    <n v="0"/>
    <s v="ร้านที่2"/>
    <s v="ป***ิรา เ***สมบุญ"/>
    <s v="สุพรรณบุรี"/>
    <s v="-"/>
    <s v=""/>
    <s v="05/01/2026 23:44"/>
    <s v="-"/>
    <s v="J&amp;T COD"/>
    <s v="Tiktok"/>
    <s v="จ่ายทีหลัง / COD"/>
    <s v=""/>
    <s v="-"/>
    <s v="05/01/2026 23:44"/>
  </r>
  <r>
    <x v="1"/>
    <x v="1"/>
    <n v="68"/>
    <n v="3"/>
    <s v="GQC49"/>
    <n v="300"/>
    <n v="0"/>
    <s v="ร้านที่2"/>
    <s v="ป***ิรา เ***สมบุญ"/>
    <s v="สุพรรณบุรี"/>
    <s v="-"/>
    <s v=""/>
    <s v="05/01/2026 23:44"/>
    <s v="-"/>
    <s v="J&amp;T COD"/>
    <s v="Tiktok"/>
    <s v="จ่ายทีหลัง / COD"/>
    <s v=""/>
    <s v="-"/>
    <s v="05/01/2026 23:44"/>
  </r>
  <r>
    <x v="0"/>
    <x v="0"/>
    <n v="66"/>
    <n v="2"/>
    <s v="GQC48"/>
    <n v="100"/>
    <n v="0"/>
    <s v="ร้านที่2"/>
    <s v="ธ***รัตน์  จ***ร์เพ็ง"/>
    <s v="กรุงเทพฯ"/>
    <s v="-"/>
    <s v=""/>
    <s v="05/01/2026 23:39"/>
    <s v="-"/>
    <s v="J&amp;T Express"/>
    <s v="Tiktok"/>
    <s v="tiktok"/>
    <s v=""/>
    <s v="-"/>
    <s v="05/01/2026 23:38"/>
  </r>
  <r>
    <x v="1"/>
    <x v="1"/>
    <n v="68"/>
    <n v="1"/>
    <s v="GQC48"/>
    <n v="100"/>
    <n v="0"/>
    <s v="ร้านที่2"/>
    <s v="ธ***รัตน์  จ***ร์เพ็ง"/>
    <s v="กรุงเทพฯ"/>
    <s v="-"/>
    <s v=""/>
    <s v="05/01/2026 23:39"/>
    <s v="-"/>
    <s v="J&amp;T Express"/>
    <s v="Tiktok"/>
    <s v="tiktok"/>
    <s v=""/>
    <s v="-"/>
    <s v="05/01/2026 23:38"/>
  </r>
  <r>
    <x v="2"/>
    <x v="2"/>
    <n v="33.333333333333336"/>
    <n v="3"/>
    <s v="GQC47"/>
    <n v="100"/>
    <n v="0"/>
    <s v="ร้านที่2"/>
    <s v="ก***า ส***กุล"/>
    <s v="สมุทรปราการ"/>
    <s v="-"/>
    <s v=""/>
    <s v="05/01/2026 23:37"/>
    <s v="-"/>
    <s v="J&amp;T Express"/>
    <s v="Tiktok"/>
    <s v="tiktok"/>
    <s v=""/>
    <s v="-"/>
    <s v="05/01/2026 23:37"/>
  </r>
  <r>
    <x v="2"/>
    <x v="2"/>
    <n v="50"/>
    <n v="6"/>
    <s v="GQC46"/>
    <n v="200"/>
    <n v="0"/>
    <s v="ร้านที่2"/>
    <s v="น***า ร***แพง"/>
    <s v="อุดรธานี"/>
    <s v="-"/>
    <s v=""/>
    <s v="05/01/2026 23:36"/>
    <s v="-"/>
    <s v="J&amp;T COD"/>
    <s v="Tiktok"/>
    <s v="จ่ายทีหลัง / COD"/>
    <s v=""/>
    <s v="769095113043"/>
    <s v="05/01/2026 23:36"/>
  </r>
  <r>
    <x v="0"/>
    <x v="0"/>
    <n v="66"/>
    <n v="2"/>
    <s v="GQC45"/>
    <n v="100"/>
    <n v="0"/>
    <s v="ร้านที่2"/>
    <s v="พ***์"/>
    <s v="กรุงเทพฯ"/>
    <s v="-"/>
    <s v=""/>
    <s v="05/01/2026 23:32"/>
    <s v="-"/>
    <s v="J&amp;T COD"/>
    <s v="Tiktok"/>
    <s v="จ่ายทีหลัง / COD"/>
    <s v=""/>
    <s v="-"/>
    <s v="05/01/2026 23:32"/>
  </r>
  <r>
    <x v="1"/>
    <x v="1"/>
    <n v="68"/>
    <n v="1"/>
    <s v="GQC45"/>
    <n v="100"/>
    <n v="0"/>
    <s v="ร้านที่2"/>
    <s v="พ***์"/>
    <s v="กรุงเทพฯ"/>
    <s v="-"/>
    <s v=""/>
    <s v="05/01/2026 23:32"/>
    <s v="-"/>
    <s v="J&amp;T COD"/>
    <s v="Tiktok"/>
    <s v="จ่ายทีหลัง / COD"/>
    <s v=""/>
    <s v="-"/>
    <s v="05/01/2026 23:32"/>
  </r>
  <r>
    <x v="0"/>
    <x v="0"/>
    <n v="66"/>
    <n v="2"/>
    <s v="GQC44"/>
    <n v="100"/>
    <n v="0"/>
    <s v="ร้านที่2"/>
    <s v="เ***นิตย์ ส***กุล"/>
    <s v="ปราจีนบุรี"/>
    <s v="-"/>
    <s v=""/>
    <s v="05/01/2026 23:32"/>
    <s v="-"/>
    <s v="Flash Express Thailand COD"/>
    <s v="Tiktok"/>
    <s v="จ่ายทีหลัง / COD"/>
    <s v=""/>
    <s v="THT25062CTDZ89Z"/>
    <s v="05/01/2026 23:32"/>
  </r>
  <r>
    <x v="1"/>
    <x v="1"/>
    <n v="68"/>
    <n v="1"/>
    <s v="GQC44"/>
    <n v="100"/>
    <n v="0"/>
    <s v="ร้านที่2"/>
    <s v="เ***นิตย์ ส***กุล"/>
    <s v="ปราจีนบุรี"/>
    <s v="-"/>
    <s v=""/>
    <s v="05/01/2026 23:32"/>
    <s v="-"/>
    <s v="Flash Express Thailand COD"/>
    <s v="Tiktok"/>
    <s v="จ่ายทีหลัง / COD"/>
    <s v=""/>
    <s v="THT25062CTDZ89Z"/>
    <s v="05/01/2026 23:32"/>
  </r>
  <r>
    <x v="0"/>
    <x v="0"/>
    <n v="66"/>
    <n v="2"/>
    <s v="GQC43"/>
    <n v="100"/>
    <n v="0"/>
    <s v="ร้านที่2"/>
    <s v="อ***ณา ก***วแล้ว"/>
    <s v="แพร่"/>
    <s v="-"/>
    <s v=""/>
    <s v="05/01/2026 23:31"/>
    <s v="-"/>
    <s v="J&amp;T COD"/>
    <s v="Tiktok"/>
    <s v="จ่ายทีหลัง / COD"/>
    <s v=""/>
    <s v="-"/>
    <s v="05/01/2026 23:31"/>
  </r>
  <r>
    <x v="1"/>
    <x v="1"/>
    <n v="68"/>
    <n v="1"/>
    <s v="GQC43"/>
    <n v="100"/>
    <n v="0"/>
    <s v="ร้านที่2"/>
    <s v="อ***ณา ก***วแล้ว"/>
    <s v="แพร่"/>
    <s v="-"/>
    <s v=""/>
    <s v="05/01/2026 23:31"/>
    <s v="-"/>
    <s v="J&amp;T COD"/>
    <s v="Tiktok"/>
    <s v="จ่ายทีหลัง / COD"/>
    <s v=""/>
    <s v="-"/>
    <s v="05/01/2026 23:31"/>
  </r>
  <r>
    <x v="0"/>
    <x v="0"/>
    <n v="66"/>
    <n v="2"/>
    <s v="GQC42"/>
    <n v="100"/>
    <n v="0"/>
    <s v="ร้านที่2"/>
    <s v="ช***มา ท***นวนิล"/>
    <s v="กรุงเทพฯ"/>
    <s v="-"/>
    <s v=""/>
    <s v="05/01/2026 23:31"/>
    <s v="-"/>
    <s v="J&amp;T Express"/>
    <s v="Tiktok"/>
    <s v="tiktok"/>
    <s v=""/>
    <s v="-"/>
    <s v="05/01/2026 23:31"/>
  </r>
  <r>
    <x v="1"/>
    <x v="1"/>
    <n v="68"/>
    <n v="1"/>
    <s v="GQC42"/>
    <n v="100"/>
    <n v="0"/>
    <s v="ร้านที่2"/>
    <s v="ช***มา ท***นวนิล"/>
    <s v="กรุงเทพฯ"/>
    <s v="-"/>
    <s v=""/>
    <s v="05/01/2026 23:31"/>
    <s v="-"/>
    <s v="J&amp;T Express"/>
    <s v="Tiktok"/>
    <s v="tiktok"/>
    <s v=""/>
    <s v="-"/>
    <s v="05/01/2026 23:31"/>
  </r>
  <r>
    <x v="2"/>
    <x v="2"/>
    <n v="50"/>
    <n v="12"/>
    <s v="GQC41"/>
    <n v="400"/>
    <n v="0"/>
    <s v="ร้านที่2"/>
    <s v="น***าวดารารัตน์ ล***อง"/>
    <s v="สุรินทร์"/>
    <s v="-"/>
    <s v=""/>
    <s v="05/01/2026 23:30"/>
    <s v="-"/>
    <s v="J&amp;T COD"/>
    <s v="Tiktok"/>
    <s v="จ่ายทีหลัง / COD"/>
    <s v=""/>
    <s v="-"/>
    <s v="05/01/2026 23:30"/>
  </r>
  <r>
    <x v="0"/>
    <x v="0"/>
    <n v="66"/>
    <n v="2"/>
    <s v="GQC40"/>
    <n v="100"/>
    <n v="0"/>
    <s v="ร้านที่2"/>
    <s v="ศ***พร.พูลวิเชียร."/>
    <s v="พระนครศรีอยุธยา"/>
    <s v="-"/>
    <s v=""/>
    <s v="05/01/2026 23:22"/>
    <s v="-"/>
    <s v="J&amp;T COD"/>
    <s v="Tiktok"/>
    <s v="จ่ายทีหลัง / COD"/>
    <s v=""/>
    <s v="-"/>
    <s v="05/01/2026 23:23"/>
  </r>
  <r>
    <x v="1"/>
    <x v="1"/>
    <n v="68"/>
    <n v="1"/>
    <s v="GQC40"/>
    <n v="100"/>
    <n v="0"/>
    <s v="ร้านที่2"/>
    <s v="ศ***พร.พูลวิเชียร."/>
    <s v="พระนครศรีอยุธยา"/>
    <s v="-"/>
    <s v=""/>
    <s v="05/01/2026 23:22"/>
    <s v="-"/>
    <s v="J&amp;T COD"/>
    <s v="Tiktok"/>
    <s v="จ่ายทีหลัง / COD"/>
    <s v=""/>
    <s v="-"/>
    <s v="05/01/2026 23:23"/>
  </r>
  <r>
    <x v="2"/>
    <x v="2"/>
    <n v="50"/>
    <n v="12"/>
    <s v="GQC39"/>
    <n v="400"/>
    <n v="0"/>
    <s v="ร้านที่2"/>
    <s v="ป***ค์ทิพย์ พ***ีมา"/>
    <s v="พระนครศรีอยุธยา"/>
    <s v="-"/>
    <s v=""/>
    <s v="05/01/2026 23:20"/>
    <s v="-"/>
    <s v="J&amp;T Express"/>
    <s v="Tiktok"/>
    <s v="tiktok"/>
    <s v=""/>
    <s v="-"/>
    <s v="05/01/2026 23:19"/>
  </r>
  <r>
    <x v="2"/>
    <x v="2"/>
    <n v="33.333333333333336"/>
    <n v="3"/>
    <s v="GQC38"/>
    <n v="100"/>
    <n v="0"/>
    <s v="ร้านที่2"/>
    <s v="ป***ิ้ก. 1** ซ***ุทธบูชา2 ถ***ุทธบูชา แ***บางมดเขตจอมทอง"/>
    <s v="กรุงเทพฯ"/>
    <s v="-"/>
    <s v=""/>
    <s v="05/01/2026 23:16"/>
    <s v="-"/>
    <s v="J&amp;T Express"/>
    <s v="Tiktok"/>
    <s v="tiktok"/>
    <s v=""/>
    <s v="769026638026"/>
    <s v="05/01/2026 23:15"/>
  </r>
  <r>
    <x v="3"/>
    <x v="3"/>
    <n v="75"/>
    <n v="1"/>
    <s v="GQC37"/>
    <n v="112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05/01/2026 23:43"/>
    <s v="-"/>
    <s v="Flash Express"/>
    <s v="Shopee"/>
    <s v="shopee"/>
    <s v=""/>
    <s v="TH15018731SK3D"/>
    <s v="05/01/2026 23:13"/>
  </r>
  <r>
    <x v="2"/>
    <x v="2"/>
    <n v="50"/>
    <n v="6"/>
    <s v="GQC35"/>
    <n v="200"/>
    <n v="0"/>
    <s v="ร้านที่2"/>
    <s v="น***ุญเสริม ส***น"/>
    <s v="อุบลราชธานี"/>
    <s v="-"/>
    <s v=""/>
    <s v="05/01/2026 23:07"/>
    <s v="-"/>
    <s v="J&amp;T COD"/>
    <s v="Tiktok"/>
    <s v="จ่ายทีหลัง / COD"/>
    <s v=""/>
    <s v="768971657963"/>
    <s v="05/01/2026 23:07"/>
  </r>
  <r>
    <x v="2"/>
    <x v="2"/>
    <n v="33.333333333333336"/>
    <n v="3"/>
    <s v="GQC34"/>
    <n v="100"/>
    <n v="0"/>
    <s v="ร้านที่2"/>
    <s v="ศ***าภรณ์   ศ***เจิรญสุข"/>
    <s v="เพชรบูรณ์"/>
    <s v="-"/>
    <s v=""/>
    <s v="05/01/2026 23:07"/>
    <s v="-"/>
    <s v="J&amp;T COD"/>
    <s v="Tiktok"/>
    <s v="จ่ายทีหลัง / COD"/>
    <s v=""/>
    <s v="769029142070"/>
    <s v="05/01/2026 23:07"/>
  </r>
  <r>
    <x v="4"/>
    <x v="4"/>
    <n v="139"/>
    <n v="1"/>
    <s v="GQC31"/>
    <n v="118.99"/>
    <n v="10"/>
    <s v="ร้านที่2"/>
    <s v="ย** ต***ร้หอม"/>
    <s v="ราชบุรี"/>
    <s v="-"/>
    <s v=""/>
    <s v="05/01/2026 23:04"/>
    <s v="-"/>
    <s v="J&amp;T COD"/>
    <s v="Tiktok"/>
    <s v="จ่ายทีหลัง / COD"/>
    <s v=""/>
    <s v="-"/>
    <s v="05/01/2026 23:04"/>
  </r>
  <r>
    <x v="2"/>
    <x v="2"/>
    <n v="33.333333333333336"/>
    <n v="3"/>
    <s v="GQC29"/>
    <n v="100"/>
    <n v="0"/>
    <s v="ร้านที่2"/>
    <s v="ป***า  น***"/>
    <s v="ปราจีนบุรี"/>
    <s v="-"/>
    <s v=""/>
    <s v="05/01/2026 23:03"/>
    <s v="-"/>
    <s v="J&amp;T Express"/>
    <s v="Tiktok"/>
    <s v="tiktok"/>
    <s v=""/>
    <s v="769037632020"/>
    <s v="05/01/2026 23:03"/>
  </r>
  <r>
    <x v="2"/>
    <x v="2"/>
    <n v="50"/>
    <n v="12"/>
    <s v="GQC28"/>
    <n v="400"/>
    <n v="0"/>
    <s v="ร้านที่2"/>
    <s v="ศ***ขวัญ ค***ะสพ"/>
    <s v="สมุทรสงคราม"/>
    <s v="-"/>
    <s v=""/>
    <s v="05/01/2026 23:02"/>
    <s v="-"/>
    <s v="J&amp;T Express"/>
    <s v="Tiktok"/>
    <s v="tiktok"/>
    <s v=""/>
    <s v="-"/>
    <s v="05/01/2026 23:02"/>
  </r>
  <r>
    <x v="0"/>
    <x v="0"/>
    <n v="66"/>
    <n v="2"/>
    <s v="GQC26"/>
    <n v="100"/>
    <n v="0"/>
    <s v="ร้านที่2"/>
    <s v="น***ร น***ท"/>
    <s v="อุบลราชธานี"/>
    <s v="-"/>
    <s v=""/>
    <s v="05/01/2026 23:00"/>
    <s v="-"/>
    <s v="J&amp;T COD"/>
    <s v="Tiktok"/>
    <s v="จ่ายทีหลัง / COD"/>
    <s v=""/>
    <s v="-"/>
    <s v="05/01/2026 23:00"/>
  </r>
  <r>
    <x v="1"/>
    <x v="1"/>
    <n v="68"/>
    <n v="1"/>
    <s v="GQC26"/>
    <n v="100"/>
    <n v="0"/>
    <s v="ร้านที่2"/>
    <s v="น***ร น***ท"/>
    <s v="อุบลราชธานี"/>
    <s v="-"/>
    <s v=""/>
    <s v="05/01/2026 23:00"/>
    <s v="-"/>
    <s v="J&amp;T COD"/>
    <s v="Tiktok"/>
    <s v="จ่ายทีหลัง / COD"/>
    <s v=""/>
    <s v="-"/>
    <s v="05/01/2026 23:00"/>
  </r>
  <r>
    <x v="2"/>
    <x v="2"/>
    <n v="65"/>
    <n v="9"/>
    <s v="GQC25"/>
    <n v="310"/>
    <n v="0"/>
    <s v="ร้านที่2"/>
    <s v="น***้อยกาญจน์ ศ***ุขโข"/>
    <s v="พระนครศรีอยุธยา"/>
    <s v="-"/>
    <s v=""/>
    <s v="05/01/2026 22:59"/>
    <s v="-"/>
    <s v="J&amp;T Express"/>
    <s v="Tiktok"/>
    <s v="tiktok"/>
    <s v=""/>
    <s v="769083826070"/>
    <s v="05/01/2026 22:59"/>
  </r>
  <r>
    <x v="2"/>
    <x v="2"/>
    <n v="50"/>
    <n v="6"/>
    <s v="GQC23"/>
    <n v="200"/>
    <n v="0"/>
    <s v="ร้านที่2"/>
    <s v="พ***อัมพร ค***คามี"/>
    <s v="เทศบาลนครขอนแก่น"/>
    <s v="-"/>
    <s v=""/>
    <s v="05/01/2026 22:57"/>
    <s v="-"/>
    <s v="J&amp;T COD"/>
    <s v="Tiktok"/>
    <s v="จ่ายทีหลัง / COD"/>
    <s v=""/>
    <s v="769001219022"/>
    <s v="05/01/2026 22:57"/>
  </r>
  <r>
    <x v="5"/>
    <x v="5"/>
    <n v="66.333333333333329"/>
    <n v="15"/>
    <s v="GQC22"/>
    <n v="1100"/>
    <n v="0"/>
    <s v="ร้านที่4"/>
    <s v="น***พคุณ แ***ุญ"/>
    <s v="สระบุรี"/>
    <s v="-"/>
    <s v=""/>
    <s v="05/01/2026 22:56"/>
    <s v="-"/>
    <s v="J&amp;T Express"/>
    <s v="Tiktok"/>
    <s v="tiktok"/>
    <s v=""/>
    <s v="-"/>
    <s v="05/01/2026 22:56"/>
  </r>
  <r>
    <x v="5"/>
    <x v="5"/>
    <n v="66.333333333333329"/>
    <n v="3"/>
    <s v="GQC20"/>
    <n v="249.99"/>
    <n v="0"/>
    <s v="ร้านที่2"/>
    <s v="ส***พร  อ***รปราง"/>
    <s v="พิษณุโลก"/>
    <s v="-"/>
    <s v=""/>
    <s v="05/01/2026 22:55"/>
    <s v="-"/>
    <s v="J&amp;T Express"/>
    <s v="Tiktok"/>
    <s v="tiktok"/>
    <s v=""/>
    <s v="768980555954"/>
    <s v="05/01/2026 22:55"/>
  </r>
  <r>
    <x v="6"/>
    <x v="6"/>
    <n v="139"/>
    <n v="1"/>
    <s v="GQC19"/>
    <n v="217.98"/>
    <n v="0"/>
    <s v="ร้านที่2"/>
    <s v="จ***ญา ว***าต"/>
    <s v="ภูเก็ต"/>
    <s v="-"/>
    <s v=""/>
    <s v="05/01/2026 22:49"/>
    <s v="-"/>
    <s v="J&amp;T COD"/>
    <s v="Tiktok"/>
    <s v="จ่ายทีหลัง / COD"/>
    <s v=""/>
    <s v="-"/>
    <s v="05/01/2026 22:49"/>
  </r>
  <r>
    <x v="4"/>
    <x v="4"/>
    <n v="139"/>
    <n v="1"/>
    <s v="GQC19"/>
    <n v="217.98"/>
    <n v="0"/>
    <s v="ร้านที่2"/>
    <s v="จ***ญา ว***าต"/>
    <s v="ภูเก็ต"/>
    <s v="-"/>
    <s v=""/>
    <s v="05/01/2026 22:49"/>
    <s v="-"/>
    <s v="J&amp;T COD"/>
    <s v="Tiktok"/>
    <s v="จ่ายทีหลัง / COD"/>
    <s v=""/>
    <s v="-"/>
    <s v="05/01/2026 22:49"/>
  </r>
  <r>
    <x v="0"/>
    <x v="0"/>
    <n v="66"/>
    <n v="2"/>
    <s v="GQC18"/>
    <n v="100"/>
    <n v="0"/>
    <s v="ร้านที่2"/>
    <s v="L***nThu"/>
    <s v="Chon Buri"/>
    <s v="-"/>
    <s v=""/>
    <s v="05/01/2026 22:48"/>
    <s v="-"/>
    <s v="J&amp;T COD"/>
    <s v="Tiktok"/>
    <s v="จ่ายทีหลัง / COD"/>
    <s v=""/>
    <s v="-"/>
    <s v="05/01/2026 22:48"/>
  </r>
  <r>
    <x v="1"/>
    <x v="1"/>
    <n v="68"/>
    <n v="1"/>
    <s v="GQC18"/>
    <n v="100"/>
    <n v="0"/>
    <s v="ร้านที่2"/>
    <s v="L***nThu"/>
    <s v="Chon Buri"/>
    <s v="-"/>
    <s v=""/>
    <s v="05/01/2026 22:48"/>
    <s v="-"/>
    <s v="J&amp;T COD"/>
    <s v="Tiktok"/>
    <s v="จ่ายทีหลัง / COD"/>
    <s v=""/>
    <s v="-"/>
    <s v="05/01/2026 22:48"/>
  </r>
  <r>
    <x v="5"/>
    <x v="5"/>
    <n v="79"/>
    <n v="2"/>
    <s v="GQC17"/>
    <n v="158"/>
    <n v="0"/>
    <s v="ร้านที่1"/>
    <s v="ป******า"/>
    <s v="******8, ต.ปากคาด, อำเภอปากคาด ตำบลปากคาด อำเภอปากคาด จังหวัดบึงกาฬ 38190"/>
    <s v="38190"/>
    <s v="09"/>
    <s v="05/01/2026 22:49"/>
    <s v="-"/>
    <s v="SPX Express"/>
    <s v="Shopee"/>
    <s v="shopee"/>
    <s v=""/>
    <s v="TH2604529674252"/>
    <s v="05/01/2026 22:46"/>
  </r>
  <r>
    <x v="0"/>
    <x v="0"/>
    <n v="66"/>
    <n v="2"/>
    <s v="GQC16"/>
    <n v="100"/>
    <n v="0"/>
    <s v="ร้านที่2"/>
    <s v="น***รีย์ บ***รอง"/>
    <s v="สมุทรปราการ"/>
    <s v="-"/>
    <s v=""/>
    <s v="05/01/2026 22:45"/>
    <s v="-"/>
    <s v="J&amp;T Express"/>
    <s v="Tiktok"/>
    <s v="tiktok"/>
    <s v=""/>
    <s v="-"/>
    <s v="05/01/2026 22:45"/>
  </r>
  <r>
    <x v="1"/>
    <x v="1"/>
    <n v="68"/>
    <n v="1"/>
    <s v="GQC16"/>
    <n v="100"/>
    <n v="0"/>
    <s v="ร้านที่2"/>
    <s v="น***รีย์ บ***รอง"/>
    <s v="สมุทรปราการ"/>
    <s v="-"/>
    <s v=""/>
    <s v="05/01/2026 22:45"/>
    <s v="-"/>
    <s v="J&amp;T Express"/>
    <s v="Tiktok"/>
    <s v="tiktok"/>
    <s v=""/>
    <s v="-"/>
    <s v="05/01/2026 22:45"/>
  </r>
  <r>
    <x v="5"/>
    <x v="5"/>
    <n v="66.333333333333329"/>
    <n v="15"/>
    <s v="GQC15"/>
    <n v="1100"/>
    <n v="0"/>
    <s v="ร้านที่4"/>
    <s v="น***พคุณ แ***ุญ"/>
    <s v="สระบุรี"/>
    <s v="-"/>
    <s v=""/>
    <s v="05/01/2026 22:45"/>
    <s v="-"/>
    <s v="J&amp;T Express"/>
    <s v="Tiktok"/>
    <s v="tiktok"/>
    <s v=""/>
    <s v="-"/>
    <s v="05/01/2026 22:45"/>
  </r>
  <r>
    <x v="0"/>
    <x v="0"/>
    <n v="66"/>
    <n v="2"/>
    <s v="GQC13"/>
    <n v="100"/>
    <n v="0"/>
    <s v="ร้านที่2"/>
    <s v="อ***รรณทิพย์ ม***ูล"/>
    <s v="ปราจีนบุรี"/>
    <s v="-"/>
    <s v=""/>
    <s v="05/01/2026 22:42"/>
    <s v="-"/>
    <s v="J&amp;T COD"/>
    <s v="Tiktok"/>
    <s v="จ่ายทีหลัง / COD"/>
    <s v=""/>
    <s v="-"/>
    <s v="05/01/2026 22:42"/>
  </r>
  <r>
    <x v="1"/>
    <x v="1"/>
    <n v="68"/>
    <n v="1"/>
    <s v="GQC13"/>
    <n v="100"/>
    <n v="0"/>
    <s v="ร้านที่2"/>
    <s v="อ***รรณทิพย์ ม***ูล"/>
    <s v="ปราจีนบุรี"/>
    <s v="-"/>
    <s v=""/>
    <s v="05/01/2026 22:42"/>
    <s v="-"/>
    <s v="J&amp;T COD"/>
    <s v="Tiktok"/>
    <s v="จ่ายทีหลัง / COD"/>
    <s v=""/>
    <s v="-"/>
    <s v="05/01/2026 22:42"/>
  </r>
  <r>
    <x v="2"/>
    <x v="2"/>
    <n v="50"/>
    <n v="6"/>
    <s v="GQC12"/>
    <n v="200"/>
    <n v="0"/>
    <s v="ร้านที่2"/>
    <s v="ก***า ล***ประชากุล"/>
    <s v="กรุงเทพฯ"/>
    <s v="-"/>
    <s v=""/>
    <s v="05/01/2026 22:41"/>
    <s v="-"/>
    <s v="J&amp;T COD"/>
    <s v="Tiktok"/>
    <s v="จ่ายทีหลัง / COD"/>
    <s v=""/>
    <s v="769099411021"/>
    <s v="05/01/2026 22:41"/>
  </r>
  <r>
    <x v="0"/>
    <x v="0"/>
    <n v="66"/>
    <n v="2"/>
    <s v="GQC11"/>
    <n v="100"/>
    <n v="0"/>
    <s v="ร้านที่2"/>
    <s v="แ***ตา    ข***ู"/>
    <s v="เทศบาลนครสุราษฎร์ธานี"/>
    <s v="-"/>
    <s v=""/>
    <s v="05/01/2026 22:39"/>
    <s v="-"/>
    <s v="J&amp;T COD"/>
    <s v="Tiktok"/>
    <s v="จ่ายทีหลัง / COD"/>
    <s v=""/>
    <s v="-"/>
    <s v="05/01/2026 22:39"/>
  </r>
  <r>
    <x v="1"/>
    <x v="1"/>
    <n v="68"/>
    <n v="1"/>
    <s v="GQC11"/>
    <n v="100"/>
    <n v="0"/>
    <s v="ร้านที่2"/>
    <s v="แ***ตา    ข***ู"/>
    <s v="เทศบาลนครสุราษฎร์ธานี"/>
    <s v="-"/>
    <s v=""/>
    <s v="05/01/2026 22:39"/>
    <s v="-"/>
    <s v="J&amp;T COD"/>
    <s v="Tiktok"/>
    <s v="จ่ายทีหลัง / COD"/>
    <s v=""/>
    <s v="-"/>
    <s v="05/01/2026 22:39"/>
  </r>
  <r>
    <x v="0"/>
    <x v="0"/>
    <n v="66"/>
    <n v="2"/>
    <s v="GQC10"/>
    <n v="100"/>
    <n v="0"/>
    <s v="ร้านที่2"/>
    <s v="ร***รัตน์  ง***ก้ว"/>
    <s v="จันทบุรี"/>
    <s v="-"/>
    <s v=""/>
    <s v="05/01/2026 22:38"/>
    <s v="-"/>
    <s v="J&amp;T COD"/>
    <s v="Tiktok"/>
    <s v="จ่ายทีหลัง / COD"/>
    <s v=""/>
    <s v="-"/>
    <s v="05/01/2026 22:38"/>
  </r>
  <r>
    <x v="1"/>
    <x v="1"/>
    <n v="68"/>
    <n v="1"/>
    <s v="GQC10"/>
    <n v="100"/>
    <n v="0"/>
    <s v="ร้านที่2"/>
    <s v="ร***รัตน์  ง***ก้ว"/>
    <s v="จันทบุรี"/>
    <s v="-"/>
    <s v=""/>
    <s v="05/01/2026 22:38"/>
    <s v="-"/>
    <s v="J&amp;T COD"/>
    <s v="Tiktok"/>
    <s v="จ่ายทีหลัง / COD"/>
    <s v=""/>
    <s v="-"/>
    <s v="05/01/2026 22:38"/>
  </r>
  <r>
    <x v="2"/>
    <x v="2"/>
    <n v="33.333333333333336"/>
    <n v="3"/>
    <s v="GQC9"/>
    <n v="100"/>
    <n v="0"/>
    <s v="ร้านที่2"/>
    <s v="ร***รัตน์  ง***ก้ว"/>
    <s v="จันทบุรี"/>
    <s v="-"/>
    <s v=""/>
    <s v="05/01/2026 22:36"/>
    <s v="-"/>
    <s v="J&amp;T COD"/>
    <s v="Tiktok"/>
    <s v="จ่ายทีหลัง / COD"/>
    <s v=""/>
    <s v="-"/>
    <s v="05/01/2026 22:37"/>
  </r>
  <r>
    <x v="2"/>
    <x v="2"/>
    <n v="33.333333333333336"/>
    <n v="3"/>
    <s v="GQC8"/>
    <n v="129"/>
    <n v="29"/>
    <s v="ร้านที่2"/>
    <s v="P***-a-boo ˆ**"/>
    <s v="สระบุรี"/>
    <s v="-"/>
    <s v=""/>
    <s v="05/01/2026 22:34"/>
    <s v="-"/>
    <s v="J&amp;T Express"/>
    <s v="Tiktok"/>
    <s v="tiktok"/>
    <s v=""/>
    <s v="-"/>
    <s v="05/01/2026 22:34"/>
  </r>
  <r>
    <x v="2"/>
    <x v="2"/>
    <n v="50"/>
    <n v="6"/>
    <s v="GQC7"/>
    <n v="200"/>
    <n v="0"/>
    <s v="ร้านที่2"/>
    <s v="อ***ติ พ***านุรักษ์"/>
    <s v="ระยอง"/>
    <s v="-"/>
    <s v=""/>
    <s v="05/01/2026 22:31"/>
    <s v="-"/>
    <s v="J&amp;T COD"/>
    <s v="Tiktok"/>
    <s v="จ่ายทีหลัง / COD"/>
    <s v=""/>
    <s v="769023329093"/>
    <s v="05/01/2026 22:31"/>
  </r>
  <r>
    <x v="2"/>
    <x v="2"/>
    <n v="33.333333333333336"/>
    <n v="3"/>
    <s v="GQC6"/>
    <n v="100"/>
    <n v="0"/>
    <s v="ร้านที่2"/>
    <s v="ส***มา ถ***วรสกุล"/>
    <s v="สมุทรสงคราม"/>
    <s v="-"/>
    <s v=""/>
    <s v="05/01/2026 22:30"/>
    <s v="-"/>
    <s v="J&amp;T COD"/>
    <s v="Tiktok"/>
    <s v="จ่ายทีหลัง / COD"/>
    <s v=""/>
    <s v="-"/>
    <s v="05/01/2026 22:30"/>
  </r>
  <r>
    <x v="0"/>
    <x v="0"/>
    <n v="66"/>
    <n v="2"/>
    <s v="GQC5"/>
    <n v="100"/>
    <n v="0"/>
    <s v="ร้านที่2"/>
    <s v="น** ส** ย***งิน"/>
    <s v="พิษณุโลก"/>
    <s v="-"/>
    <s v=""/>
    <s v="05/01/2026 22:27"/>
    <s v="-"/>
    <s v="J&amp;T COD"/>
    <s v="Tiktok"/>
    <s v="จ่ายทีหลัง / COD"/>
    <s v=""/>
    <s v="-"/>
    <s v="05/01/2026 22:27"/>
  </r>
  <r>
    <x v="1"/>
    <x v="1"/>
    <n v="68"/>
    <n v="1"/>
    <s v="GQC5"/>
    <n v="100"/>
    <n v="0"/>
    <s v="ร้านที่2"/>
    <s v="น** ส** ย***งิน"/>
    <s v="พิษณุโลก"/>
    <s v="-"/>
    <s v=""/>
    <s v="05/01/2026 22:27"/>
    <s v="-"/>
    <s v="J&amp;T COD"/>
    <s v="Tiktok"/>
    <s v="จ่ายทีหลัง / COD"/>
    <s v=""/>
    <s v="-"/>
    <s v="05/01/2026 22:27"/>
  </r>
  <r>
    <x v="0"/>
    <x v="0"/>
    <n v="33"/>
    <n v="5"/>
    <s v="GQC4"/>
    <n v="395"/>
    <n v="0"/>
    <s v="ร้านที่2"/>
    <s v="อ***รัตน์ โ***ช"/>
    <s v="น่าน"/>
    <s v="-"/>
    <s v=""/>
    <s v="05/01/2026 22:27"/>
    <s v="-"/>
    <s v="J&amp;T COD"/>
    <s v="Tiktok"/>
    <s v="จ่ายทีหลัง / COD"/>
    <s v=""/>
    <s v="-"/>
    <s v="05/01/2026 22:27"/>
  </r>
  <r>
    <x v="1"/>
    <x v="1"/>
    <n v="33"/>
    <n v="5"/>
    <s v="GQC4"/>
    <n v="395"/>
    <n v="0"/>
    <s v="ร้านที่2"/>
    <s v="อ***รัตน์ โ***ช"/>
    <s v="น่าน"/>
    <s v="-"/>
    <s v=""/>
    <s v="05/01/2026 22:27"/>
    <s v="-"/>
    <s v="J&amp;T COD"/>
    <s v="Tiktok"/>
    <s v="จ่ายทีหลัง / COD"/>
    <s v=""/>
    <s v="-"/>
    <s v="05/01/2026 22:27"/>
  </r>
  <r>
    <x v="2"/>
    <x v="2"/>
    <n v="33.333333333333336"/>
    <n v="3"/>
    <s v="GQC3"/>
    <n v="100"/>
    <n v="0"/>
    <s v="ร้านที่2"/>
    <s v="อ*** แ***ผล"/>
    <s v="นนทบุรี"/>
    <s v="-"/>
    <s v=""/>
    <s v="05/01/2026 22:27"/>
    <s v="-"/>
    <s v="J&amp;T COD"/>
    <s v="Tiktok"/>
    <s v="จ่ายทีหลัง / COD"/>
    <s v=""/>
    <s v="-"/>
    <s v="05/01/2026 22:27"/>
  </r>
  <r>
    <x v="0"/>
    <x v="0"/>
    <n v="66"/>
    <n v="2"/>
    <s v="GQC2"/>
    <n v="100"/>
    <n v="0"/>
    <s v="ร้านที่2"/>
    <s v="E***esso M* D** S***"/>
    <s v="สุพรรณบุรี"/>
    <s v="-"/>
    <s v=""/>
    <s v="05/01/2026 22:26"/>
    <s v="-"/>
    <s v="J&amp;T COD"/>
    <s v="Tiktok"/>
    <s v="จ่ายทีหลัง / COD"/>
    <s v=""/>
    <s v="-"/>
    <s v="05/01/2026 22:26"/>
  </r>
  <r>
    <x v="1"/>
    <x v="1"/>
    <n v="68"/>
    <n v="1"/>
    <s v="GQC2"/>
    <n v="100"/>
    <n v="0"/>
    <s v="ร้านที่2"/>
    <s v="E***esso M* D** S***"/>
    <s v="สุพรรณบุรี"/>
    <s v="-"/>
    <s v=""/>
    <s v="05/01/2026 22:26"/>
    <s v="-"/>
    <s v="J&amp;T COD"/>
    <s v="Tiktok"/>
    <s v="จ่ายทีหลัง / COD"/>
    <s v=""/>
    <s v="-"/>
    <s v="05/01/2026 22:26"/>
  </r>
  <r>
    <x v="2"/>
    <x v="2"/>
    <n v="33.333333333333336"/>
    <n v="3"/>
    <s v="GQC1"/>
    <n v="100"/>
    <n v="0"/>
    <s v="ร้านที่2"/>
    <s v="ช***ทร์ เ***ญสุข"/>
    <s v="ฉะเชิงเทรา"/>
    <s v="-"/>
    <s v=""/>
    <s v="05/01/2026 22:25"/>
    <s v="-"/>
    <s v="J&amp;T COD"/>
    <s v="Tiktok"/>
    <s v="จ่ายทีหลัง / COD"/>
    <s v=""/>
    <s v="-"/>
    <s v="05/01/2026 22:25"/>
  </r>
  <r>
    <x v="2"/>
    <x v="2"/>
    <n v="50"/>
    <n v="6"/>
    <s v="GQC0"/>
    <n v="200"/>
    <n v="0"/>
    <s v="ร้านที่2"/>
    <s v="ห***ผือก ก***ง"/>
    <s v="สมุทรปราการ"/>
    <s v="-"/>
    <s v=""/>
    <s v="05/01/2026 22:20"/>
    <s v="-"/>
    <s v="J&amp;T COD"/>
    <s v="Tiktok"/>
    <s v="จ่ายทีหลัง / COD"/>
    <s v=""/>
    <s v="769011917063"/>
    <s v="05/01/2026 22:20"/>
  </r>
  <r>
    <x v="0"/>
    <x v="0"/>
    <n v="66"/>
    <n v="2"/>
    <s v="GQB99"/>
    <n v="100"/>
    <n v="0"/>
    <s v="ร้านที่2"/>
    <s v="ธ***ชา ก***นทร์"/>
    <s v="ขอนแก่น"/>
    <s v="-"/>
    <s v=""/>
    <s v="05/01/2026 22:19"/>
    <s v="-"/>
    <s v="J&amp;T COD"/>
    <s v="Tiktok"/>
    <s v="จ่ายทีหลัง / COD"/>
    <s v=""/>
    <s v="-"/>
    <s v="05/01/2026 22:19"/>
  </r>
  <r>
    <x v="1"/>
    <x v="1"/>
    <n v="68"/>
    <n v="1"/>
    <s v="GQB99"/>
    <n v="100"/>
    <n v="0"/>
    <s v="ร้านที่2"/>
    <s v="ธ***ชา ก***นทร์"/>
    <s v="ขอนแก่น"/>
    <s v="-"/>
    <s v=""/>
    <s v="05/01/2026 22:19"/>
    <s v="-"/>
    <s v="J&amp;T COD"/>
    <s v="Tiktok"/>
    <s v="จ่ายทีหลัง / COD"/>
    <s v=""/>
    <s v="-"/>
    <s v="05/01/2026 22:19"/>
  </r>
  <r>
    <x v="2"/>
    <x v="2"/>
    <n v="50"/>
    <n v="6"/>
    <s v="GQB98"/>
    <n v="229"/>
    <n v="29"/>
    <s v="ร้านที่2"/>
    <s v="ว***พ็ญ  เ***สภา"/>
    <s v="พิจิตร"/>
    <s v="-"/>
    <s v=""/>
    <s v="05/01/2026 22:19"/>
    <s v="-"/>
    <s v="J&amp;T COD"/>
    <s v="Tiktok"/>
    <s v="จ่ายทีหลัง / COD"/>
    <s v=""/>
    <s v="769066724020"/>
    <s v="05/01/2026 22:19"/>
  </r>
  <r>
    <x v="2"/>
    <x v="2"/>
    <n v="50"/>
    <n v="6"/>
    <s v="GQB97"/>
    <n v="200"/>
    <n v="0"/>
    <s v="ร้านที่2"/>
    <s v="ป***าพร ส***งวน"/>
    <s v="นครราชสีมา"/>
    <s v="-"/>
    <s v=""/>
    <s v="05/01/2026 22:18"/>
    <s v="-"/>
    <s v="J&amp;T Express"/>
    <s v="Tiktok"/>
    <s v="tiktok"/>
    <s v=""/>
    <s v="769010922024"/>
    <s v="05/01/2026 22:18"/>
  </r>
  <r>
    <x v="2"/>
    <x v="2"/>
    <n v="50"/>
    <n v="6"/>
    <s v="GQB96"/>
    <n v="200"/>
    <n v="0"/>
    <s v="ร้านที่2"/>
    <s v="โ***"/>
    <s v="นครปฐม"/>
    <s v="-"/>
    <s v=""/>
    <s v="05/01/2026 22:17"/>
    <s v="-"/>
    <s v="J&amp;T COD"/>
    <s v="Tiktok"/>
    <s v="จ่ายทีหลัง / COD"/>
    <s v=""/>
    <s v="769059914103"/>
    <s v="05/01/2026 22:17"/>
  </r>
  <r>
    <x v="0"/>
    <x v="0"/>
    <n v="66"/>
    <n v="2"/>
    <s v="GQB95"/>
    <n v="100"/>
    <n v="0"/>
    <s v="ร้านที่2"/>
    <s v="ส***สา  ม***ทอง"/>
    <s v="สมุทรปราการ"/>
    <s v="-"/>
    <s v=""/>
    <s v="05/01/2026 22:17"/>
    <s v="-"/>
    <s v="J&amp;T COD"/>
    <s v="Tiktok"/>
    <s v="จ่ายทีหลัง / COD"/>
    <s v=""/>
    <s v="-"/>
    <s v="05/01/2026 22:17"/>
  </r>
  <r>
    <x v="1"/>
    <x v="1"/>
    <n v="68"/>
    <n v="1"/>
    <s v="GQB95"/>
    <n v="100"/>
    <n v="0"/>
    <s v="ร้านที่2"/>
    <s v="ส***สา  ม***ทอง"/>
    <s v="สมุทรปราการ"/>
    <s v="-"/>
    <s v=""/>
    <s v="05/01/2026 22:17"/>
    <s v="-"/>
    <s v="J&amp;T COD"/>
    <s v="Tiktok"/>
    <s v="จ่ายทีหลัง / COD"/>
    <s v=""/>
    <s v="-"/>
    <s v="05/01/2026 22:17"/>
  </r>
  <r>
    <x v="2"/>
    <x v="2"/>
    <n v="33.333333333333336"/>
    <n v="6"/>
    <s v="GQB94"/>
    <n v="200"/>
    <n v="0"/>
    <s v="ร้านที่2"/>
    <s v="ด***นทวัชร์ อ***ท์พรจินดา"/>
    <s v="ปทุมธานี"/>
    <s v="-"/>
    <s v=""/>
    <s v="05/01/2026 22:15"/>
    <s v="-"/>
    <s v="J&amp;T Express"/>
    <s v="Tiktok"/>
    <s v="tiktok"/>
    <s v=""/>
    <s v="769019802036"/>
    <s v="05/01/2026 22:15"/>
  </r>
  <r>
    <x v="2"/>
    <x v="2"/>
    <n v="50"/>
    <n v="6"/>
    <s v="GQB93"/>
    <n v="200"/>
    <n v="0"/>
    <s v="ร้านที่2"/>
    <s v="ศ***รัตน์ แ***หลวง"/>
    <s v="กาญจนบุรี"/>
    <s v="-"/>
    <s v=""/>
    <s v="05/01/2026 22:14"/>
    <s v="-"/>
    <s v="J&amp;T COD"/>
    <s v="Tiktok"/>
    <s v="จ่ายทีหลัง / COD"/>
    <s v=""/>
    <s v="769090415041"/>
    <s v="05/01/2026 22:15"/>
  </r>
  <r>
    <x v="0"/>
    <x v="0"/>
    <n v="66"/>
    <n v="4"/>
    <s v="GQB92"/>
    <n v="200"/>
    <n v="0"/>
    <s v="ร้านที่2"/>
    <s v="ป***"/>
    <s v="สมุทรปราการ"/>
    <s v="-"/>
    <s v=""/>
    <s v="05/01/2026 22:15"/>
    <s v="-"/>
    <s v="J&amp;T Express"/>
    <s v="Tiktok"/>
    <s v="tiktok"/>
    <s v=""/>
    <s v="-"/>
    <s v="05/01/2026 22:14"/>
  </r>
  <r>
    <x v="1"/>
    <x v="1"/>
    <n v="68"/>
    <n v="2"/>
    <s v="GQB92"/>
    <n v="200"/>
    <n v="0"/>
    <s v="ร้านที่2"/>
    <s v="ป***"/>
    <s v="สมุทรปราการ"/>
    <s v="-"/>
    <s v=""/>
    <s v="05/01/2026 22:15"/>
    <s v="-"/>
    <s v="J&amp;T Express"/>
    <s v="Tiktok"/>
    <s v="tiktok"/>
    <s v=""/>
    <s v="-"/>
    <s v="05/01/2026 22:14"/>
  </r>
  <r>
    <x v="5"/>
    <x v="5"/>
    <n v="120"/>
    <n v="1"/>
    <s v="GQB91"/>
    <n v="198"/>
    <n v="0"/>
    <s v="ร้านที่2"/>
    <s v="น***าวญาณิศา ม***็ก"/>
    <s v="กรุงเทพมหานคร"/>
    <s v="-"/>
    <s v=""/>
    <s v="05/01/2026 22:12"/>
    <s v="-"/>
    <s v="J&amp;T COD"/>
    <s v="Tiktok"/>
    <s v="จ่ายทีหลัง / COD"/>
    <s v=""/>
    <s v="-"/>
    <s v="05/01/2026 22:12"/>
  </r>
  <r>
    <x v="7"/>
    <x v="7"/>
    <n v="120"/>
    <n v="1"/>
    <s v="GQB91"/>
    <n v="198"/>
    <n v="0"/>
    <s v="ร้านที่2"/>
    <s v="น***าวญาณิศา ม***็ก"/>
    <s v="กรุงเทพมหานคร"/>
    <s v="-"/>
    <s v=""/>
    <s v="05/01/2026 22:12"/>
    <s v="-"/>
    <s v="J&amp;T COD"/>
    <s v="Tiktok"/>
    <s v="จ่ายทีหลัง / COD"/>
    <s v=""/>
    <s v="-"/>
    <s v="05/01/2026 22:12"/>
  </r>
  <r>
    <x v="2"/>
    <x v="2"/>
    <n v="50"/>
    <n v="6"/>
    <s v="GQB90"/>
    <n v="200"/>
    <n v="0"/>
    <s v="ร้านที่2"/>
    <s v=""/>
    <s v=""/>
    <s v="-"/>
    <s v=""/>
    <s v="-"/>
    <s v="-"/>
    <s v="Standard shipping"/>
    <s v="Tiktok"/>
    <s v="-"/>
    <s v=""/>
    <s v="-"/>
    <s v="05/01/2026 22:11"/>
  </r>
  <r>
    <x v="5"/>
    <x v="5"/>
    <n v="79"/>
    <n v="3"/>
    <s v="GQB87"/>
    <n v="237"/>
    <n v="0"/>
    <s v="ร้านที่1"/>
    <s v="น******า"/>
    <s v="******ลหาดคำ ตำบลหาดคำ อำเภอเมืองหนองคาย จังหวัดหนองคาย 43000"/>
    <s v="43000"/>
    <s v="00"/>
    <s v="05/01/2026 22:09"/>
    <s v="-"/>
    <s v="Flash Express"/>
    <s v="Shopee"/>
    <s v="shopee"/>
    <s v=""/>
    <s v="TH4005872YNT3O"/>
    <s v="05/01/2026 22:08"/>
  </r>
  <r>
    <x v="2"/>
    <x v="2"/>
    <n v="33.333333333333336"/>
    <n v="3"/>
    <s v="GQB85"/>
    <n v="100"/>
    <n v="0"/>
    <s v="ร้านที่2"/>
    <s v="ศ***พร  ร***ภักดี"/>
    <s v="สงขลา"/>
    <s v="-"/>
    <s v=""/>
    <s v="05/01/2026 21:57"/>
    <s v="-"/>
    <s v="J&amp;T COD"/>
    <s v="Tiktok"/>
    <s v="จ่ายทีหลัง / COD"/>
    <s v=""/>
    <s v="-"/>
    <s v="05/01/2026 21:57"/>
  </r>
  <r>
    <x v="2"/>
    <x v="2"/>
    <n v="33.333333333333336"/>
    <n v="6"/>
    <s v="GQB84"/>
    <n v="200"/>
    <n v="0"/>
    <s v="ร้านที่2"/>
    <s v="ค***ศิริ ส***รเสน"/>
    <s v="ระยอง"/>
    <s v="-"/>
    <s v=""/>
    <s v="05/01/2026 21:57"/>
    <s v="-"/>
    <s v="J&amp;T COD"/>
    <s v="Tiktok"/>
    <s v="จ่ายทีหลัง / COD"/>
    <s v=""/>
    <s v="769002119104"/>
    <s v="05/01/2026 21:57"/>
  </r>
  <r>
    <x v="0"/>
    <x v="0"/>
    <n v="66"/>
    <n v="2"/>
    <s v="GQB83"/>
    <n v="100"/>
    <n v="0"/>
    <s v="ร้านที่2"/>
    <s v="อ***ดา น***วี"/>
    <s v="ตราด"/>
    <s v="-"/>
    <s v=""/>
    <s v="05/01/2026 21:56"/>
    <s v="-"/>
    <s v="J&amp;T COD"/>
    <s v="Tiktok"/>
    <s v="จ่ายทีหลัง / COD"/>
    <s v=""/>
    <s v="-"/>
    <s v="05/01/2026 21:56"/>
  </r>
  <r>
    <x v="1"/>
    <x v="1"/>
    <n v="68"/>
    <n v="1"/>
    <s v="GQB83"/>
    <n v="100"/>
    <n v="0"/>
    <s v="ร้านที่2"/>
    <s v="อ***ดา น***วี"/>
    <s v="ตราด"/>
    <s v="-"/>
    <s v=""/>
    <s v="05/01/2026 21:56"/>
    <s v="-"/>
    <s v="J&amp;T COD"/>
    <s v="Tiktok"/>
    <s v="จ่ายทีหลัง / COD"/>
    <s v=""/>
    <s v="-"/>
    <s v="05/01/2026 21:56"/>
  </r>
  <r>
    <x v="2"/>
    <x v="2"/>
    <n v="50"/>
    <n v="12"/>
    <s v="GQB81"/>
    <n v="400"/>
    <n v="0"/>
    <s v="ร้านที่2"/>
    <s v="P*** S***era"/>
    <s v="สุพรรณบุรี"/>
    <s v="-"/>
    <s v=""/>
    <s v="05/01/2026 21:52"/>
    <s v="-"/>
    <s v="J&amp;T COD"/>
    <s v="Tiktok"/>
    <s v="จ่ายทีหลัง / COD"/>
    <s v=""/>
    <s v="-"/>
    <s v="05/01/2026 21:52"/>
  </r>
  <r>
    <x v="8"/>
    <x v="8"/>
    <n v="87.22"/>
    <n v="1"/>
    <s v="GQB80"/>
    <n v="219.94"/>
    <n v="45.5"/>
    <s v="ร้านที่1"/>
    <s v="ท็อปอุปกรณ์ไก่ชน"/>
    <s v="261 หมู่1บ้านกม.0 ต.หนองแวง_x000a__x000a_บ้านใหม่ไชยพจน์/ Ban Mai Chaiyaphotบุรีรัมย์/ Buriram_x000a_31120"/>
    <s v="31120"/>
    <s v="660828740588"/>
    <s v="05/01/2026 21:47"/>
    <s v="-"/>
    <s v="Kerry_dropoff"/>
    <s v="Lazada"/>
    <s v="lazada"/>
    <s v=""/>
    <s v="-"/>
    <s v="05/01/2026 21:47"/>
  </r>
  <r>
    <x v="6"/>
    <x v="8"/>
    <n v="87.22"/>
    <n v="1"/>
    <s v="GQB80"/>
    <n v="219.94"/>
    <n v="45.5"/>
    <s v="ร้านที่1"/>
    <s v="ท็อปอุปกรณ์ไก่ชน"/>
    <s v="261 หมู่1บ้านกม.0 ต.หนองแวง_x000a__x000a_บ้านใหม่ไชยพจน์/ Ban Mai Chaiyaphotบุรีรัมย์/ Buriram_x000a_31120"/>
    <s v="31120"/>
    <s v="660828740588"/>
    <s v="05/01/2026 21:47"/>
    <s v="-"/>
    <s v="Kerry_dropoff"/>
    <s v="Lazada"/>
    <s v="lazada"/>
    <s v=""/>
    <s v="-"/>
    <s v="05/01/2026 21:47"/>
  </r>
  <r>
    <x v="5"/>
    <x v="5"/>
    <n v="80"/>
    <n v="1"/>
    <s v="GQB79"/>
    <n v="75"/>
    <n v="0"/>
    <s v="ร้านที่1"/>
    <s v="เ******ะ"/>
    <s v="******ลทุ่งรวงทอง ตำบลทุ่งรวงทอง อำเภอจุน จังหวัดพะเยา 56150"/>
    <s v="56150"/>
    <s v="98"/>
    <s v="05/01/2026 21:48"/>
    <s v="-"/>
    <s v="Flash Express"/>
    <s v="Shopee"/>
    <s v="shopee"/>
    <s v=""/>
    <s v="TH5302872ZQF8E"/>
    <s v="05/01/2026 21:46"/>
  </r>
  <r>
    <x v="0"/>
    <x v="0"/>
    <n v="66"/>
    <n v="4"/>
    <s v="GQB78"/>
    <n v="200"/>
    <n v="0"/>
    <s v="ร้านที่2"/>
    <s v="ป***รินท์ ค***ง"/>
    <s v="กรุงเทพมหานคร"/>
    <s v="-"/>
    <s v=""/>
    <s v="05/01/2026 21:46"/>
    <s v="-"/>
    <s v="J&amp;T Express"/>
    <s v="Tiktok"/>
    <s v="tiktok"/>
    <s v=""/>
    <s v="-"/>
    <s v="05/01/2026 21:46"/>
  </r>
  <r>
    <x v="1"/>
    <x v="1"/>
    <n v="68"/>
    <n v="2"/>
    <s v="GQB78"/>
    <n v="200"/>
    <n v="0"/>
    <s v="ร้านที่2"/>
    <s v="ป***รินท์ ค***ง"/>
    <s v="กรุงเทพมหานคร"/>
    <s v="-"/>
    <s v=""/>
    <s v="05/01/2026 21:46"/>
    <s v="-"/>
    <s v="J&amp;T Express"/>
    <s v="Tiktok"/>
    <s v="tiktok"/>
    <s v=""/>
    <s v="-"/>
    <s v="05/01/2026 21:46"/>
  </r>
  <r>
    <x v="0"/>
    <x v="0"/>
    <n v="66"/>
    <n v="8"/>
    <s v="GQB77"/>
    <n v="400"/>
    <n v="0"/>
    <s v="ร้านที่2"/>
    <s v="บ***กา เ***งคาม"/>
    <s v="สระบุรี"/>
    <s v="-"/>
    <s v=""/>
    <s v="05/01/2026 21:46"/>
    <s v="-"/>
    <s v="J&amp;T COD"/>
    <s v="Tiktok"/>
    <s v="จ่ายทีหลัง / COD"/>
    <s v=""/>
    <s v="-"/>
    <s v="05/01/2026 21:46"/>
  </r>
  <r>
    <x v="1"/>
    <x v="1"/>
    <n v="68"/>
    <n v="4"/>
    <s v="GQB77"/>
    <n v="400"/>
    <n v="0"/>
    <s v="ร้านที่2"/>
    <s v="บ***กา เ***งคาม"/>
    <s v="สระบุรี"/>
    <s v="-"/>
    <s v=""/>
    <s v="05/01/2026 21:46"/>
    <s v="-"/>
    <s v="J&amp;T COD"/>
    <s v="Tiktok"/>
    <s v="จ่ายทีหลัง / COD"/>
    <s v=""/>
    <s v="-"/>
    <s v="05/01/2026 21:46"/>
  </r>
  <r>
    <x v="2"/>
    <x v="2"/>
    <n v="50"/>
    <n v="6"/>
    <s v="GQB75"/>
    <n v="200"/>
    <n v="0"/>
    <s v="ร้านที่2"/>
    <s v="K***omjeen"/>
    <s v="กรุงเทพฯ"/>
    <s v="-"/>
    <s v=""/>
    <s v="05/01/2026 21:45"/>
    <s v="-"/>
    <s v="J&amp;T Express"/>
    <s v="Tiktok"/>
    <s v="tiktok"/>
    <s v=""/>
    <s v="768945596926"/>
    <s v="05/01/2026 21:45"/>
  </r>
  <r>
    <x v="5"/>
    <x v="5"/>
    <n v="66.333333333333329"/>
    <n v="3"/>
    <s v="GQB74"/>
    <n v="186.75"/>
    <n v="0"/>
    <s v="ร้านที่6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05/01/2026 21:44"/>
    <s v="-"/>
    <s v="Kerry_dropoff"/>
    <s v="Lazada"/>
    <s v="lazada"/>
    <s v=""/>
    <s v="LEXPU0645106361"/>
    <s v="05/01/2026 21:44"/>
  </r>
  <r>
    <x v="2"/>
    <x v="2"/>
    <n v="33.333333333333336"/>
    <n v="3"/>
    <s v="GQB73"/>
    <n v="100"/>
    <n v="0"/>
    <s v="ร้านที่2"/>
    <s v="น***กษณ์ อ***า"/>
    <s v="ประจวบคีรีขันธ์"/>
    <s v="-"/>
    <s v=""/>
    <s v="05/01/2026 21:39"/>
    <s v="-"/>
    <s v="J&amp;T COD"/>
    <s v="Tiktok"/>
    <s v="จ่ายทีหลัง / COD"/>
    <s v=""/>
    <s v="-"/>
    <s v="05/01/2026 21:39"/>
  </r>
  <r>
    <x v="2"/>
    <x v="2"/>
    <n v="50"/>
    <n v="6"/>
    <s v="GQB72"/>
    <n v="200"/>
    <n v="0"/>
    <s v="ร้านที่2"/>
    <s v="น***ักดิ์  ภ***ิ์ชัยภูมิ"/>
    <s v="นครราชสีมา"/>
    <s v="-"/>
    <s v=""/>
    <s v="05/01/2026 21:38"/>
    <s v="-"/>
    <s v="J&amp;T Express"/>
    <s v="Tiktok"/>
    <s v="tiktok"/>
    <s v=""/>
    <s v="768939994911"/>
    <s v="05/01/2026 21:38"/>
  </r>
  <r>
    <x v="2"/>
    <x v="2"/>
    <n v="65"/>
    <n v="18"/>
    <s v="GQB71"/>
    <n v="620"/>
    <n v="0"/>
    <s v="ร้านที่2"/>
    <s v="ส***ภรณ์ แ***อาสา"/>
    <s v="ศรีสะเกษ"/>
    <s v="-"/>
    <s v=""/>
    <s v="05/01/2026 21:38"/>
    <s v="-"/>
    <s v="J&amp;T COD"/>
    <s v="Tiktok"/>
    <s v="จ่ายทีหลัง / COD"/>
    <s v=""/>
    <s v="769051429090"/>
    <s v="05/01/2026 21:38"/>
  </r>
  <r>
    <x v="2"/>
    <x v="2"/>
    <n v="50"/>
    <n v="6"/>
    <s v="GQB70"/>
    <n v="200"/>
    <n v="0"/>
    <s v="ร้านที่2"/>
    <s v="พ***ัตน์ ม***ือทอง"/>
    <s v="นครสวรรค์"/>
    <s v="-"/>
    <s v=""/>
    <s v="05/01/2026 21:37"/>
    <s v="-"/>
    <s v="J&amp;T COD"/>
    <s v="Tiktok"/>
    <s v="จ่ายทีหลัง / COD"/>
    <s v=""/>
    <s v="769058324101"/>
    <s v="05/01/2026 21:37"/>
  </r>
  <r>
    <x v="0"/>
    <x v="0"/>
    <n v="66"/>
    <n v="6"/>
    <s v="GQB69"/>
    <n v="300"/>
    <n v="0"/>
    <s v="ร้านที่2"/>
    <s v="ร***าวรรณ"/>
    <s v="นนทบุรี"/>
    <s v="-"/>
    <s v=""/>
    <s v="05/01/2026 21:37"/>
    <s v="-"/>
    <s v="J&amp;T COD"/>
    <s v="Tiktok"/>
    <s v="จ่ายทีหลัง / COD"/>
    <s v=""/>
    <s v="-"/>
    <s v="05/01/2026 21:37"/>
  </r>
  <r>
    <x v="1"/>
    <x v="1"/>
    <n v="68"/>
    <n v="3"/>
    <s v="GQB69"/>
    <n v="300"/>
    <n v="0"/>
    <s v="ร้านที่2"/>
    <s v="ร***าวรรณ"/>
    <s v="นนทบุรี"/>
    <s v="-"/>
    <s v=""/>
    <s v="05/01/2026 21:37"/>
    <s v="-"/>
    <s v="J&amp;T COD"/>
    <s v="Tiktok"/>
    <s v="จ่ายทีหลัง / COD"/>
    <s v=""/>
    <s v="-"/>
    <s v="05/01/2026 21:37"/>
  </r>
  <r>
    <x v="2"/>
    <x v="2"/>
    <n v="50"/>
    <n v="6"/>
    <s v="GQB68"/>
    <n v="200"/>
    <n v="0"/>
    <s v="ร้านที่2"/>
    <s v="อ***ดา น***วี"/>
    <s v="ตราด"/>
    <s v="-"/>
    <s v=""/>
    <s v="05/01/2026 21:36"/>
    <s v="-"/>
    <s v="J&amp;T COD"/>
    <s v="Tiktok"/>
    <s v="จ่ายทีหลัง / COD"/>
    <s v=""/>
    <s v="769023224023"/>
    <s v="05/01/2026 21:37"/>
  </r>
  <r>
    <x v="0"/>
    <x v="0"/>
    <n v="66"/>
    <n v="2"/>
    <s v="GQB67"/>
    <n v="100"/>
    <n v="0"/>
    <s v="ร้านที่2"/>
    <s v="ค***ป้ว พ***ี"/>
    <s v="กรุงเทพฯ"/>
    <s v="-"/>
    <s v=""/>
    <s v="05/01/2026 21:33"/>
    <s v="-"/>
    <s v="J&amp;T COD"/>
    <s v="Tiktok"/>
    <s v="จ่ายทีหลัง / COD"/>
    <s v=""/>
    <s v="-"/>
    <s v="05/01/2026 21:33"/>
  </r>
  <r>
    <x v="1"/>
    <x v="1"/>
    <n v="68"/>
    <n v="1"/>
    <s v="GQB67"/>
    <n v="100"/>
    <n v="0"/>
    <s v="ร้านที่2"/>
    <s v="ค***ป้ว พ***ี"/>
    <s v="กรุงเทพฯ"/>
    <s v="-"/>
    <s v=""/>
    <s v="05/01/2026 21:33"/>
    <s v="-"/>
    <s v="J&amp;T COD"/>
    <s v="Tiktok"/>
    <s v="จ่ายทีหลัง / COD"/>
    <s v=""/>
    <s v="-"/>
    <s v="05/01/2026 21:33"/>
  </r>
  <r>
    <x v="0"/>
    <x v="0"/>
    <n v="66"/>
    <n v="2"/>
    <s v="GQB66"/>
    <n v="100"/>
    <n v="0"/>
    <s v="ร้านที่2"/>
    <s v="จ***มาศ  ม***มี"/>
    <s v="เทศบาลนครลำปาง"/>
    <s v="-"/>
    <s v=""/>
    <s v="05/01/2026 21:31"/>
    <s v="-"/>
    <s v="J&amp;T COD"/>
    <s v="Tiktok"/>
    <s v="จ่ายทีหลัง / COD"/>
    <s v=""/>
    <s v="-"/>
    <s v="05/01/2026 21:32"/>
  </r>
  <r>
    <x v="1"/>
    <x v="1"/>
    <n v="68"/>
    <n v="1"/>
    <s v="GQB66"/>
    <n v="100"/>
    <n v="0"/>
    <s v="ร้านที่2"/>
    <s v="จ***มาศ  ม***มี"/>
    <s v="เทศบาลนครลำปาง"/>
    <s v="-"/>
    <s v=""/>
    <s v="05/01/2026 21:31"/>
    <s v="-"/>
    <s v="J&amp;T COD"/>
    <s v="Tiktok"/>
    <s v="จ่ายทีหลัง / COD"/>
    <s v=""/>
    <s v="-"/>
    <s v="05/01/2026 21:32"/>
  </r>
  <r>
    <x v="2"/>
    <x v="2"/>
    <n v="50"/>
    <n v="6"/>
    <s v="GQB65"/>
    <n v="200"/>
    <n v="0"/>
    <s v="ร้านที่2"/>
    <s v="ภ***นี ท***ี"/>
    <s v="Nakhon Pathom"/>
    <s v="-"/>
    <s v=""/>
    <s v="05/01/2026 21:31"/>
    <s v="-"/>
    <s v="J&amp;T Express"/>
    <s v="Tiktok"/>
    <s v="tiktok"/>
    <s v=""/>
    <s v="768993772993"/>
    <s v="05/01/2026 21:32"/>
  </r>
  <r>
    <x v="2"/>
    <x v="2"/>
    <n v="33.333333333333336"/>
    <n v="3"/>
    <s v="GQB64"/>
    <n v="100"/>
    <n v="0"/>
    <s v="ร้านที่2"/>
    <s v="ส*** บ***อน"/>
    <s v="สระบุรี"/>
    <s v="-"/>
    <s v=""/>
    <s v="05/01/2026 21:30"/>
    <s v="-"/>
    <s v="Flash Express Thailand"/>
    <s v="Tiktok"/>
    <s v="tiktok"/>
    <s v=""/>
    <s v="THT10032CRD6N6Z"/>
    <s v="05/01/2026 21:32"/>
  </r>
  <r>
    <x v="2"/>
    <x v="2"/>
    <n v="50"/>
    <n v="6"/>
    <s v="GQB61"/>
    <n v="200"/>
    <n v="0"/>
    <s v="ร้านที่2"/>
    <s v="ช***กร ว***วิลาศ"/>
    <s v="กรุงเทพฯ"/>
    <s v="-"/>
    <s v=""/>
    <s v="05/01/2026 21:23"/>
    <s v="-"/>
    <s v="J&amp;T Express"/>
    <s v="Tiktok"/>
    <s v="tiktok"/>
    <s v=""/>
    <s v="768923664994"/>
    <s v="05/01/2026 21:30"/>
  </r>
  <r>
    <x v="2"/>
    <x v="2"/>
    <n v="33.333333333333336"/>
    <n v="3"/>
    <s v="GQB60"/>
    <n v="100"/>
    <n v="0"/>
    <s v="ร้านที่2"/>
    <s v="ธ***ธรรม  ก***ำเจียก"/>
    <s v="กรุงเทพฯ"/>
    <s v="-"/>
    <s v=""/>
    <s v="05/01/2026 21:23"/>
    <s v="-"/>
    <s v="J&amp;T COD"/>
    <s v="Tiktok"/>
    <s v="จ่ายทีหลัง / COD"/>
    <s v=""/>
    <s v="-"/>
    <s v="05/01/2026 21:30"/>
  </r>
  <r>
    <x v="2"/>
    <x v="2"/>
    <n v="50"/>
    <n v="6"/>
    <s v="GQB59"/>
    <n v="200"/>
    <n v="0"/>
    <s v="ร้านที่2"/>
    <s v="ด***ี ภ***ีนุฤทธิ์"/>
    <s v="Nakhon Si Thammarat"/>
    <s v="-"/>
    <s v=""/>
    <s v="05/01/2026 21:21"/>
    <s v="-"/>
    <s v="J&amp;T Express"/>
    <s v="Tiktok"/>
    <s v="tiktok"/>
    <s v=""/>
    <s v="768967183946"/>
    <s v="05/01/2026 21:29"/>
  </r>
  <r>
    <x v="0"/>
    <x v="0"/>
    <n v="66"/>
    <n v="2"/>
    <s v="GQB58"/>
    <n v="100"/>
    <n v="0"/>
    <s v="ร้านที่2"/>
    <s v=""/>
    <s v=""/>
    <s v="-"/>
    <s v=""/>
    <s v="-"/>
    <s v="-"/>
    <s v="Standard shipping"/>
    <s v="Tiktok"/>
    <s v="-"/>
    <s v=""/>
    <s v="-"/>
    <s v="05/01/2026 21:29"/>
  </r>
  <r>
    <x v="1"/>
    <x v="1"/>
    <n v="68"/>
    <n v="1"/>
    <s v="GQB58"/>
    <n v="100"/>
    <n v="0"/>
    <s v="ร้านที่2"/>
    <s v=""/>
    <s v=""/>
    <s v="-"/>
    <s v=""/>
    <s v="-"/>
    <s v="-"/>
    <s v="Standard shipping"/>
    <s v="Tiktok"/>
    <s v="-"/>
    <s v=""/>
    <s v="-"/>
    <s v="05/01/2026 21:29"/>
  </r>
  <r>
    <x v="0"/>
    <x v="0"/>
    <n v="66"/>
    <n v="2"/>
    <s v="GQB57"/>
    <n v="100"/>
    <n v="0"/>
    <s v="ร้านที่2"/>
    <s v="น***กษณ์ แ***วิเชียร"/>
    <s v="สุพรรณบุรี"/>
    <s v="-"/>
    <s v=""/>
    <s v="05/01/2026 21:17"/>
    <s v="-"/>
    <s v="J&amp;T COD"/>
    <s v="Tiktok"/>
    <s v="จ่ายทีหลัง / COD"/>
    <s v=""/>
    <s v="-"/>
    <s v="05/01/2026 21:28"/>
  </r>
  <r>
    <x v="1"/>
    <x v="1"/>
    <n v="68"/>
    <n v="1"/>
    <s v="GQB57"/>
    <n v="100"/>
    <n v="0"/>
    <s v="ร้านที่2"/>
    <s v="น***กษณ์ แ***วิเชียร"/>
    <s v="สุพรรณบุรี"/>
    <s v="-"/>
    <s v=""/>
    <s v="05/01/2026 21:17"/>
    <s v="-"/>
    <s v="J&amp;T COD"/>
    <s v="Tiktok"/>
    <s v="จ่ายทีหลัง / COD"/>
    <s v=""/>
    <s v="-"/>
    <s v="05/01/2026 21:28"/>
  </r>
  <r>
    <x v="9"/>
    <x v="9"/>
    <n v="27.5"/>
    <n v="4"/>
    <s v="GQB56"/>
    <n v="165"/>
    <n v="0"/>
    <s v="ร้านที่1"/>
    <s v="อ******ร"/>
    <s v="******ร่องตาที ตำบลลานสัก อำเภอลานสัก จังหวัดอุทัยธานี 61160"/>
    <s v="61160"/>
    <s v="79"/>
    <s v="05/01/2026 21:26"/>
    <s v="-"/>
    <s v="SPX Express"/>
    <s v="Shopee"/>
    <s v="shopee"/>
    <s v=""/>
    <s v="-"/>
    <s v="05/01/2026 21:26"/>
  </r>
  <r>
    <x v="5"/>
    <x v="5"/>
    <n v="79"/>
    <n v="1"/>
    <s v="GQB54"/>
    <n v="79"/>
    <n v="0"/>
    <s v="ร้านที่1"/>
    <s v="ว******ู"/>
    <s v="******ลแม่สาว ตำบลแม่สาว อำเภอแม่อาย จังหวัดเชียงใหม่ 50280"/>
    <s v="50280"/>
    <s v="71"/>
    <s v="05/01/2026 21:26"/>
    <s v="-"/>
    <s v="SPX Express"/>
    <s v="Shopee"/>
    <s v="shopee"/>
    <s v=""/>
    <s v="TH264223357627S"/>
    <s v="05/01/2026 21:26"/>
  </r>
  <r>
    <x v="5"/>
    <x v="5"/>
    <n v="79"/>
    <n v="1"/>
    <s v="GQB53"/>
    <n v="79"/>
    <n v="0"/>
    <s v="ร้านที่1"/>
    <s v="บ******จ"/>
    <s v="****** ตำบลจำป่าหวาย อำเภอเมืองพะเยา จังหวัดพะเยา 56000"/>
    <s v="56000"/>
    <s v="09"/>
    <s v="05/01/2026 21:26"/>
    <s v="-"/>
    <s v="Flash Express"/>
    <s v="Shopee"/>
    <s v="shopee"/>
    <s v=""/>
    <s v="TH5301872Y7D8I"/>
    <s v="05/01/2026 21:26"/>
  </r>
  <r>
    <x v="0"/>
    <x v="0"/>
    <n v="66"/>
    <n v="2"/>
    <s v="GQB51"/>
    <n v="100"/>
    <n v="0"/>
    <s v="ร้านที่2"/>
    <s v="ส***พร ส***ธปฏิภาค"/>
    <s v="ปทุมธานี"/>
    <s v="-"/>
    <s v=""/>
    <s v="05/01/2026 21:16"/>
    <s v="-"/>
    <s v="J&amp;T Express"/>
    <s v="Tiktok"/>
    <s v="tiktok"/>
    <s v=""/>
    <s v="-"/>
    <s v="05/01/2026 21:19"/>
  </r>
  <r>
    <x v="1"/>
    <x v="1"/>
    <n v="68"/>
    <n v="1"/>
    <s v="GQB51"/>
    <n v="100"/>
    <n v="0"/>
    <s v="ร้านที่2"/>
    <s v="ส***พร ส***ธปฏิภาค"/>
    <s v="ปทุมธานี"/>
    <s v="-"/>
    <s v=""/>
    <s v="05/01/2026 21:16"/>
    <s v="-"/>
    <s v="J&amp;T Express"/>
    <s v="Tiktok"/>
    <s v="tiktok"/>
    <s v=""/>
    <s v="-"/>
    <s v="05/01/2026 21:19"/>
  </r>
  <r>
    <x v="2"/>
    <x v="2"/>
    <n v="50"/>
    <n v="6"/>
    <s v="GQB49"/>
    <n v="200"/>
    <n v="0"/>
    <s v="ร้านที่2"/>
    <s v="N***"/>
    <s v="กรุงเทพฯ"/>
    <s v="-"/>
    <s v=""/>
    <s v="05/01/2026 21:14"/>
    <s v="-"/>
    <s v="J&amp;T COD"/>
    <s v="Tiktok"/>
    <s v="จ่ายทีหลัง / COD"/>
    <s v=""/>
    <s v="769081420015"/>
    <s v="05/01/2026 21:19"/>
  </r>
  <r>
    <x v="2"/>
    <x v="2"/>
    <n v="50"/>
    <n v="6"/>
    <s v="GQB48"/>
    <n v="200"/>
    <n v="0"/>
    <s v="ร้านที่2"/>
    <s v="C***ima m***virod"/>
    <s v="Ang Thong"/>
    <s v="-"/>
    <s v=""/>
    <s v="05/01/2026 21:08"/>
    <s v="-"/>
    <s v="J&amp;T COD"/>
    <s v="Tiktok"/>
    <s v="จ่ายทีหลัง / COD"/>
    <s v=""/>
    <s v="769090133081"/>
    <s v="05/01/2026 21:19"/>
  </r>
  <r>
    <x v="7"/>
    <x v="7"/>
    <n v="120"/>
    <n v="1"/>
    <s v="GQB47"/>
    <n v="99"/>
    <n v="0"/>
    <s v="ร้านที่2"/>
    <s v="พ***ลทอง ค***่ม"/>
    <s v="เพชรบุรี"/>
    <s v="-"/>
    <s v=""/>
    <s v="05/01/2026 21:07"/>
    <s v="-"/>
    <s v="J&amp;T Express"/>
    <s v="Tiktok"/>
    <s v="tiktok"/>
    <s v=""/>
    <s v="-"/>
    <s v="05/01/2026 21:19"/>
  </r>
  <r>
    <x v="2"/>
    <x v="2"/>
    <n v="50"/>
    <n v="6"/>
    <s v="GQB46"/>
    <n v="200"/>
    <n v="0"/>
    <s v="ร้านที่2"/>
    <s v="บ***า  ส***าจ"/>
    <s v="อุบลราชธานี"/>
    <s v="-"/>
    <s v=""/>
    <s v="05/01/2026 21:02"/>
    <s v="-"/>
    <s v="J&amp;T Express"/>
    <s v="Tiktok"/>
    <s v="tiktok"/>
    <s v=""/>
    <s v="769040829045"/>
    <s v="05/01/2026 21:02"/>
  </r>
  <r>
    <x v="2"/>
    <x v="2"/>
    <n v="50"/>
    <n v="6"/>
    <s v="GQB45"/>
    <n v="200"/>
    <n v="0"/>
    <s v="ร้านที่2"/>
    <s v="อ*** อ*"/>
    <s v="นครปฐม"/>
    <s v="-"/>
    <s v=""/>
    <s v="05/01/2026 21:01"/>
    <s v="-"/>
    <s v="J&amp;T COD"/>
    <s v="Tiktok"/>
    <s v="จ่ายทีหลัง / COD"/>
    <s v=""/>
    <s v="769051332070"/>
    <s v="05/01/2026 21:01"/>
  </r>
  <r>
    <x v="2"/>
    <x v="2"/>
    <n v="33.333333333333336"/>
    <n v="9"/>
    <s v="GQB44"/>
    <n v="300"/>
    <n v="0"/>
    <s v="ร้านที่2"/>
    <s v="ล***า ศ***ำภา"/>
    <s v="เลย"/>
    <s v="-"/>
    <s v=""/>
    <s v="05/01/2026 21:00"/>
    <s v="-"/>
    <s v="J&amp;T COD"/>
    <s v="Tiktok"/>
    <s v="จ่ายทีหลัง / COD"/>
    <s v=""/>
    <s v="769019942036"/>
    <s v="05/01/2026 21:00"/>
  </r>
  <r>
    <x v="2"/>
    <x v="2"/>
    <n v="50"/>
    <n v="6"/>
    <s v="GQB43"/>
    <n v="200"/>
    <n v="0"/>
    <s v="ร้านที่2"/>
    <s v="จ***พร พ***ลทอง"/>
    <s v="ระนอง"/>
    <s v="-"/>
    <s v=""/>
    <s v="05/01/2026 21:00"/>
    <s v="-"/>
    <s v="J&amp;T COD"/>
    <s v="Tiktok"/>
    <s v="จ่ายทีหลัง / COD"/>
    <s v=""/>
    <s v="769037932036"/>
    <s v="05/01/2026 21:00"/>
  </r>
  <r>
    <x v="2"/>
    <x v="2"/>
    <n v="50"/>
    <n v="6"/>
    <s v="GQB42"/>
    <n v="200"/>
    <n v="0"/>
    <s v="ร้านที่2"/>
    <s v="N***u15"/>
    <s v="กรุงเทพฯ"/>
    <s v="-"/>
    <s v=""/>
    <s v="05/01/2026 20:57"/>
    <s v="-"/>
    <s v="J&amp;T COD"/>
    <s v="Tiktok"/>
    <s v="จ่ายทีหลัง / COD"/>
    <s v=""/>
    <s v="769021011102"/>
    <s v="05/01/2026 20:58"/>
  </r>
  <r>
    <x v="10"/>
    <x v="10"/>
    <n v="50"/>
    <n v="10"/>
    <s v="GQB41"/>
    <n v="480"/>
    <n v="0"/>
    <s v="ร้านที่1"/>
    <s v="พ******ง"/>
    <s v="****** ต.บางพลีใหญ่ อ.บางพลี จ.สมุทรปราการ 10540 ตำบลบางพลีใหญ่ อำเภอบางพลี จังหวัดสมุทรปราการ 10540"/>
    <s v="10540"/>
    <s v="60"/>
    <s v="05/01/2026 20:57"/>
    <s v="-"/>
    <s v="SPX Express"/>
    <s v="Shopee"/>
    <s v="shopee"/>
    <s v=""/>
    <s v="TH264199359480M"/>
    <s v="05/01/2026 20:57"/>
  </r>
  <r>
    <x v="0"/>
    <x v="0"/>
    <n v="66"/>
    <n v="2"/>
    <s v="GQB40"/>
    <n v="100"/>
    <n v="0"/>
    <s v="ร้านที่2"/>
    <s v="ว***า"/>
    <s v="ชลบุรี"/>
    <s v="-"/>
    <s v=""/>
    <s v="05/01/2026 20:56"/>
    <s v="-"/>
    <s v="J&amp;T COD"/>
    <s v="Tiktok"/>
    <s v="จ่ายทีหลัง / COD"/>
    <s v=""/>
    <s v="-"/>
    <s v="05/01/2026 20:56"/>
  </r>
  <r>
    <x v="1"/>
    <x v="1"/>
    <n v="68"/>
    <n v="1"/>
    <s v="GQB40"/>
    <n v="100"/>
    <n v="0"/>
    <s v="ร้านที่2"/>
    <s v="ว***า"/>
    <s v="ชลบุรี"/>
    <s v="-"/>
    <s v=""/>
    <s v="05/01/2026 20:56"/>
    <s v="-"/>
    <s v="J&amp;T COD"/>
    <s v="Tiktok"/>
    <s v="จ่ายทีหลัง / COD"/>
    <s v=""/>
    <s v="-"/>
    <s v="05/01/2026 20:56"/>
  </r>
  <r>
    <x v="7"/>
    <x v="7"/>
    <n v="100"/>
    <n v="10"/>
    <s v="GQB39"/>
    <n v="845"/>
    <n v="0"/>
    <s v="ร้านที่1"/>
    <s v="พ******ง"/>
    <s v="****** ต.บางพลีใหญ่ อ.บางพลี จ.สมุทรปราการ 10540 ตำบลบางพลีใหญ่ อำเภอบางพลี จังหวัดสมุทรปราการ 10540"/>
    <s v="10540"/>
    <s v="60"/>
    <s v="05/01/2026 20:56"/>
    <s v="-"/>
    <s v="SPX Express"/>
    <s v="Shopee"/>
    <s v="shopee"/>
    <s v=""/>
    <s v="TH260143664983B"/>
    <s v="05/01/2026 20:56"/>
  </r>
  <r>
    <x v="0"/>
    <x v="0"/>
    <n v="66"/>
    <n v="2"/>
    <s v="GQB38"/>
    <n v="100"/>
    <n v="0"/>
    <s v="ร้านที่2"/>
    <s v="น***ิ​ตา​-นาค​นิยม​"/>
    <s v="สุพรรณบุรี"/>
    <s v="-"/>
    <s v=""/>
    <s v="05/01/2026 20:55"/>
    <s v="-"/>
    <s v="J&amp;T COD"/>
    <s v="Tiktok"/>
    <s v="จ่ายทีหลัง / COD"/>
    <s v=""/>
    <s v="-"/>
    <s v="05/01/2026 20:55"/>
  </r>
  <r>
    <x v="1"/>
    <x v="1"/>
    <n v="68"/>
    <n v="1"/>
    <s v="GQB38"/>
    <n v="100"/>
    <n v="0"/>
    <s v="ร้านที่2"/>
    <s v="น***ิ​ตา​-นาค​นิยม​"/>
    <s v="สุพรรณบุรี"/>
    <s v="-"/>
    <s v=""/>
    <s v="05/01/2026 20:55"/>
    <s v="-"/>
    <s v="J&amp;T COD"/>
    <s v="Tiktok"/>
    <s v="จ่ายทีหลัง / COD"/>
    <s v=""/>
    <s v="-"/>
    <s v="05/01/2026 20:55"/>
  </r>
  <r>
    <x v="0"/>
    <x v="0"/>
    <n v="66"/>
    <n v="2"/>
    <s v="GQB37"/>
    <n v="100"/>
    <n v="0"/>
    <s v="ร้านที่2"/>
    <s v="ล***พรรณ  ด***ม้"/>
    <s v="กรุงเทพฯ"/>
    <s v="-"/>
    <s v=""/>
    <s v="05/01/2026 20:55"/>
    <s v="-"/>
    <s v="J&amp;T COD"/>
    <s v="Tiktok"/>
    <s v="จ่ายทีหลัง / COD"/>
    <s v=""/>
    <s v="-"/>
    <s v="05/01/2026 20:55"/>
  </r>
  <r>
    <x v="1"/>
    <x v="1"/>
    <n v="68"/>
    <n v="1"/>
    <s v="GQB37"/>
    <n v="100"/>
    <n v="0"/>
    <s v="ร้านที่2"/>
    <s v="ล***พรรณ  ด***ม้"/>
    <s v="กรุงเทพฯ"/>
    <s v="-"/>
    <s v=""/>
    <s v="05/01/2026 20:55"/>
    <s v="-"/>
    <s v="J&amp;T COD"/>
    <s v="Tiktok"/>
    <s v="จ่ายทีหลัง / COD"/>
    <s v=""/>
    <s v="-"/>
    <s v="05/01/2026 20:55"/>
  </r>
  <r>
    <x v="2"/>
    <x v="2"/>
    <n v="33.333333333333336"/>
    <n v="3"/>
    <s v="GQB36"/>
    <n v="100"/>
    <n v="0"/>
    <s v="ร้านที่2"/>
    <s v="W**"/>
    <s v="ชลบุรี"/>
    <s v="-"/>
    <s v=""/>
    <s v="05/01/2026 20:54"/>
    <s v="-"/>
    <s v="J&amp;T COD"/>
    <s v="Tiktok"/>
    <s v="จ่ายทีหลัง / COD"/>
    <s v=""/>
    <s v="-"/>
    <s v="05/01/2026 20:54"/>
  </r>
  <r>
    <x v="0"/>
    <x v="0"/>
    <n v="66"/>
    <n v="2"/>
    <s v="GQB35"/>
    <n v="100"/>
    <n v="0"/>
    <s v="ร้านที่2"/>
    <s v="น***พิมพ์ใจ พ***์ศรี"/>
    <s v="สุพรรณบุรี"/>
    <s v="-"/>
    <s v=""/>
    <s v="05/01/2026 20:53"/>
    <s v="-"/>
    <s v="J&amp;T COD"/>
    <s v="Tiktok"/>
    <s v="จ่ายทีหลัง / COD"/>
    <s v=""/>
    <s v="-"/>
    <s v="05/01/2026 20:53"/>
  </r>
  <r>
    <x v="1"/>
    <x v="1"/>
    <n v="68"/>
    <n v="1"/>
    <s v="GQB35"/>
    <n v="100"/>
    <n v="0"/>
    <s v="ร้านที่2"/>
    <s v="น***พิมพ์ใจ พ***์ศรี"/>
    <s v="สุพรรณบุรี"/>
    <s v="-"/>
    <s v=""/>
    <s v="05/01/2026 20:53"/>
    <s v="-"/>
    <s v="J&amp;T COD"/>
    <s v="Tiktok"/>
    <s v="จ่ายทีหลัง / COD"/>
    <s v=""/>
    <s v="-"/>
    <s v="05/01/2026 20:53"/>
  </r>
  <r>
    <x v="2"/>
    <x v="2"/>
    <n v="50"/>
    <n v="6"/>
    <s v="GQB34"/>
    <n v="200"/>
    <n v="0"/>
    <s v="ร้านที่2"/>
    <s v="พ***า ช***าลพรมราช"/>
    <s v="นครราชสีมา"/>
    <s v="-"/>
    <s v=""/>
    <s v="05/01/2026 20:53"/>
    <s v="-"/>
    <s v="J&amp;T COD"/>
    <s v="Tiktok"/>
    <s v="จ่ายทีหลัง / COD"/>
    <s v=""/>
    <s v="768946275963"/>
    <s v="05/01/2026 20:53"/>
  </r>
  <r>
    <x v="2"/>
    <x v="2"/>
    <n v="50"/>
    <n v="6"/>
    <s v="GQB33"/>
    <n v="200"/>
    <n v="0"/>
    <s v="ร้านที่2"/>
    <s v="น***พิมพ์ใจ พ***์ศรี"/>
    <s v="สุพรรณบุรี"/>
    <s v="-"/>
    <s v=""/>
    <s v="05/01/2026 20:52"/>
    <s v="-"/>
    <s v="J&amp;T COD"/>
    <s v="Tiktok"/>
    <s v="จ่ายทีหลัง / COD"/>
    <s v=""/>
    <s v="768937076972"/>
    <s v="05/01/2026 20:52"/>
  </r>
  <r>
    <x v="0"/>
    <x v="0"/>
    <n v="66"/>
    <n v="2"/>
    <s v="GQB32"/>
    <n v="100"/>
    <n v="0"/>
    <s v="ร้านที่2"/>
    <s v="น***ารุณี  น***ะสอน"/>
    <s v="สระบุรี"/>
    <s v="-"/>
    <s v=""/>
    <s v="05/01/2026 20:52"/>
    <s v="-"/>
    <s v="J&amp;T COD"/>
    <s v="Tiktok"/>
    <s v="จ่ายทีหลัง / COD"/>
    <s v=""/>
    <s v="-"/>
    <s v="05/01/2026 20:52"/>
  </r>
  <r>
    <x v="1"/>
    <x v="1"/>
    <n v="68"/>
    <n v="1"/>
    <s v="GQB32"/>
    <n v="100"/>
    <n v="0"/>
    <s v="ร้านที่2"/>
    <s v="น***ารุณี  น***ะสอน"/>
    <s v="สระบุรี"/>
    <s v="-"/>
    <s v=""/>
    <s v="05/01/2026 20:52"/>
    <s v="-"/>
    <s v="J&amp;T COD"/>
    <s v="Tiktok"/>
    <s v="จ่ายทีหลัง / COD"/>
    <s v=""/>
    <s v="-"/>
    <s v="05/01/2026 20:52"/>
  </r>
  <r>
    <x v="0"/>
    <x v="0"/>
    <n v="66"/>
    <n v="4"/>
    <s v="GQB31"/>
    <n v="200"/>
    <n v="0"/>
    <s v="ร้านที่2"/>
    <s v="น***าว ป***ี อ***ละมัย"/>
    <s v="ปทุมธานี"/>
    <s v="-"/>
    <s v=""/>
    <s v="05/01/2026 20:50"/>
    <s v="-"/>
    <s v="J&amp;T COD"/>
    <s v="Tiktok"/>
    <s v="จ่ายทีหลัง / COD"/>
    <s v=""/>
    <s v="-"/>
    <s v="05/01/2026 20:50"/>
  </r>
  <r>
    <x v="1"/>
    <x v="1"/>
    <n v="68"/>
    <n v="2"/>
    <s v="GQB31"/>
    <n v="200"/>
    <n v="0"/>
    <s v="ร้านที่2"/>
    <s v="น***าว ป***ี อ***ละมัย"/>
    <s v="ปทุมธานี"/>
    <s v="-"/>
    <s v=""/>
    <s v="05/01/2026 20:50"/>
    <s v="-"/>
    <s v="J&amp;T COD"/>
    <s v="Tiktok"/>
    <s v="จ่ายทีหลัง / COD"/>
    <s v=""/>
    <s v="-"/>
    <s v="05/01/2026 20:50"/>
  </r>
  <r>
    <x v="0"/>
    <x v="0"/>
    <n v="66"/>
    <n v="2"/>
    <s v="GQB30"/>
    <n v="100"/>
    <n v="0"/>
    <s v="ร้านที่2"/>
    <s v="ธ***พัฒน์"/>
    <s v="กรุงเทพฯ"/>
    <s v="-"/>
    <s v=""/>
    <s v="05/01/2026 20:50"/>
    <s v="-"/>
    <s v="J&amp;T Express"/>
    <s v="Tiktok"/>
    <s v="tiktok"/>
    <s v=""/>
    <s v="-"/>
    <s v="05/01/2026 20:50"/>
  </r>
  <r>
    <x v="1"/>
    <x v="1"/>
    <n v="68"/>
    <n v="1"/>
    <s v="GQB30"/>
    <n v="100"/>
    <n v="0"/>
    <s v="ร้านที่2"/>
    <s v="ธ***พัฒน์"/>
    <s v="กรุงเทพฯ"/>
    <s v="-"/>
    <s v=""/>
    <s v="05/01/2026 20:50"/>
    <s v="-"/>
    <s v="J&amp;T Express"/>
    <s v="Tiktok"/>
    <s v="tiktok"/>
    <s v=""/>
    <s v="-"/>
    <s v="05/01/2026 20:50"/>
  </r>
  <r>
    <x v="0"/>
    <x v="0"/>
    <n v="66"/>
    <n v="2"/>
    <s v="GQB29"/>
    <n v="100"/>
    <n v="0"/>
    <s v="ร้านที่2"/>
    <s v="น***ำพันธ์ ส***บาะ"/>
    <s v="อุบลราชธานี"/>
    <s v="-"/>
    <s v=""/>
    <s v="05/01/2026 20:49"/>
    <s v="-"/>
    <s v="J&amp;T Express"/>
    <s v="Tiktok"/>
    <s v="tiktok"/>
    <s v=""/>
    <s v="-"/>
    <s v="05/01/2026 20:49"/>
  </r>
  <r>
    <x v="1"/>
    <x v="1"/>
    <n v="68"/>
    <n v="1"/>
    <s v="GQB29"/>
    <n v="100"/>
    <n v="0"/>
    <s v="ร้านที่2"/>
    <s v="น***ำพันธ์ ส***บาะ"/>
    <s v="อุบลราชธานี"/>
    <s v="-"/>
    <s v=""/>
    <s v="05/01/2026 20:49"/>
    <s v="-"/>
    <s v="J&amp;T Express"/>
    <s v="Tiktok"/>
    <s v="tiktok"/>
    <s v=""/>
    <s v="-"/>
    <s v="05/01/2026 20:49"/>
  </r>
  <r>
    <x v="2"/>
    <x v="2"/>
    <n v="33.333333333333336"/>
    <n v="3"/>
    <s v="GQB27"/>
    <n v="100"/>
    <n v="0"/>
    <s v="ร้านที่2"/>
    <s v="ธ***ค จ***ะโกมล"/>
    <s v="ระนอง"/>
    <s v="-"/>
    <s v=""/>
    <s v="05/01/2026 20:45"/>
    <s v="-"/>
    <s v="J&amp;T COD"/>
    <s v="Tiktok"/>
    <s v="จ่ายทีหลัง / COD"/>
    <s v=""/>
    <s v="-"/>
    <s v="05/01/2026 20:46"/>
  </r>
  <r>
    <x v="2"/>
    <x v="2"/>
    <n v="33.333333333333336"/>
    <n v="3"/>
    <s v="GQB26"/>
    <n v="100"/>
    <n v="0"/>
    <s v="ร้านที่2"/>
    <s v="น***ุดี แ***ุภา"/>
    <s v="จันทบุรี"/>
    <s v="-"/>
    <s v=""/>
    <s v="05/01/2026 20:45"/>
    <s v="-"/>
    <s v="J&amp;T COD"/>
    <s v="Tiktok"/>
    <s v="จ่ายทีหลัง / COD"/>
    <s v=""/>
    <s v="769095941106"/>
    <s v="05/01/2026 20:45"/>
  </r>
  <r>
    <x v="7"/>
    <x v="7"/>
    <n v="78"/>
    <n v="2"/>
    <s v="GQB25"/>
    <n v="314"/>
    <n v="0"/>
    <s v="ร้านที่1"/>
    <s v="เ******ญ"/>
    <s v="******ต.ช่องสามหมอ อ.แก้งคร้อ จ.ชัยภูมิ ตำบลช่องสามหมอ อำเภอแก้งคร้อ จังหวัดชัยภูมิ 36150"/>
    <s v="36150"/>
    <s v="73"/>
    <s v="05/01/2026 21:26"/>
    <s v="-"/>
    <s v="SPX Express"/>
    <s v="Shopee"/>
    <s v="shopee"/>
    <s v=""/>
    <s v="TH266081754268P"/>
    <s v="05/01/2026 20:45"/>
  </r>
  <r>
    <x v="5"/>
    <x v="5"/>
    <n v="79"/>
    <n v="2"/>
    <s v="GQB25"/>
    <n v="314"/>
    <n v="0"/>
    <s v="ร้านที่1"/>
    <s v="เ******ญ"/>
    <s v="******ต.ช่องสามหมอ อ.แก้งคร้อ จ.ชัยภูมิ ตำบลช่องสามหมอ อำเภอแก้งคร้อ จังหวัดชัยภูมิ 36150"/>
    <s v="36150"/>
    <s v="73"/>
    <s v="05/01/2026 21:26"/>
    <s v="-"/>
    <s v="SPX Express"/>
    <s v="Shopee"/>
    <s v="shopee"/>
    <s v=""/>
    <s v="TH266081754268P"/>
    <s v="05/01/2026 20:45"/>
  </r>
  <r>
    <x v="2"/>
    <x v="2"/>
    <n v="50"/>
    <n v="6"/>
    <s v="GQB24"/>
    <n v="200"/>
    <n v="0"/>
    <s v="ร้านที่2"/>
    <s v="ส***มล เ***งเลิศ"/>
    <s v="เทศบาลนครนครปฐม"/>
    <s v="-"/>
    <s v=""/>
    <s v="05/01/2026 20:45"/>
    <s v="-"/>
    <s v="J&amp;T COD"/>
    <s v="Tiktok"/>
    <s v="จ่ายทีหลัง / COD"/>
    <s v="ขอฝอยทอง3"/>
    <s v="768994554985"/>
    <s v="05/01/2026 20:45"/>
  </r>
  <r>
    <x v="6"/>
    <x v="6"/>
    <n v="139"/>
    <n v="1"/>
    <s v="GQB23"/>
    <n v="217.98"/>
    <n v="0"/>
    <s v="ร้านที่2"/>
    <s v="ท***ดา อ***เศรษฐัง"/>
    <s v="เทศบาลเมืองบุรีรัมย์"/>
    <s v="-"/>
    <s v=""/>
    <s v="05/01/2026 20:42"/>
    <s v="-"/>
    <s v="J&amp;T Express"/>
    <s v="Tiktok"/>
    <s v="tiktok"/>
    <s v=""/>
    <s v="-"/>
    <s v="05/01/2026 20:42"/>
  </r>
  <r>
    <x v="4"/>
    <x v="4"/>
    <n v="139"/>
    <n v="1"/>
    <s v="GQB23"/>
    <n v="217.98"/>
    <n v="0"/>
    <s v="ร้านที่2"/>
    <s v="ท***ดา อ***เศรษฐัง"/>
    <s v="เทศบาลเมืองบุรีรัมย์"/>
    <s v="-"/>
    <s v=""/>
    <s v="05/01/2026 20:42"/>
    <s v="-"/>
    <s v="J&amp;T Express"/>
    <s v="Tiktok"/>
    <s v="tiktok"/>
    <s v=""/>
    <s v="-"/>
    <s v="05/01/2026 20:42"/>
  </r>
  <r>
    <x v="2"/>
    <x v="2"/>
    <n v="50"/>
    <n v="6"/>
    <s v="GQB22"/>
    <n v="200"/>
    <n v="0"/>
    <s v="ร้านที่2"/>
    <s v="ค***ำปุ่น ร***ี"/>
    <s v="ศรีสะเกษ"/>
    <s v="-"/>
    <s v=""/>
    <s v="05/01/2026 20:39"/>
    <s v="-"/>
    <s v="J&amp;T Express"/>
    <s v="Tiktok"/>
    <s v="tiktok"/>
    <s v=""/>
    <s v="768911181920"/>
    <s v="05/01/2026 20:39"/>
  </r>
  <r>
    <x v="2"/>
    <x v="2"/>
    <n v="50"/>
    <n v="6"/>
    <s v="GQB21"/>
    <n v="200"/>
    <n v="0"/>
    <s v="ร้านที่2"/>
    <s v="ไ***า แ***"/>
    <s v="ปทุมธานี"/>
    <s v="-"/>
    <s v=""/>
    <s v="05/01/2026 20:39"/>
    <s v="-"/>
    <s v="Flash Express Thailand"/>
    <s v="Tiktok"/>
    <s v="tiktok"/>
    <s v=""/>
    <s v="THT04022CRJKG6Z"/>
    <s v="05/01/2026 20:39"/>
  </r>
  <r>
    <x v="7"/>
    <x v="7"/>
    <n v="90"/>
    <n v="2"/>
    <s v="GQB20"/>
    <n v="174"/>
    <n v="7.5"/>
    <s v="ร้านที่3"/>
    <s v="นงคราญ โทอึ้นจากศิรประภา หนิง"/>
    <s v="รพ.สต.ใหม่นาเพียง · ใหม่นาเพียง/ Mai Na Phiang_x000a__x000a_แวงใหญ่/ Waeng Yaiขอนแก่น/ Khon Kaen_x000a_40330"/>
    <s v="40330"/>
    <s v="660863054509"/>
    <s v="05/01/2026 20:34"/>
    <s v="-"/>
    <s v="Kerry_dropoff"/>
    <s v="Lazada"/>
    <s v="lazada"/>
    <s v=""/>
    <s v="TH3713872BM80B"/>
    <s v="05/01/2026 20:34"/>
  </r>
  <r>
    <x v="6"/>
    <x v="6"/>
    <n v="139"/>
    <n v="1"/>
    <s v="GQB19"/>
    <n v="108.99"/>
    <n v="0"/>
    <s v="ร้านที่2"/>
    <s v="น***รินทร์ ส***ฤกษา"/>
    <s v="เทศบาลเมืองบุรีรัมย์"/>
    <s v="-"/>
    <s v=""/>
    <s v="05/01/2026 20:33"/>
    <s v="-"/>
    <s v="J&amp;T COD"/>
    <s v="Tiktok"/>
    <s v="จ่ายทีหลัง / COD"/>
    <s v=""/>
    <s v="-"/>
    <s v="05/01/2026 20:33"/>
  </r>
  <r>
    <x v="11"/>
    <x v="11"/>
    <n v="66"/>
    <n v="1"/>
    <s v="GQB18"/>
    <n v="240"/>
    <n v="0"/>
    <s v="ร้านที่1"/>
    <s v="ก******ร"/>
    <s v="******ถ.วัดโขดหิน-เขาไผ่ ต.ทับมา ตำบลทับมา อำเภอเมืองระยอง จังหวัดระยอง 21000"/>
    <s v="21000"/>
    <s v="87"/>
    <s v="05/01/2026 20:30"/>
    <s v="-"/>
    <s v="SPX Express"/>
    <s v="Shopee"/>
    <s v="shopee"/>
    <s v=""/>
    <s v="TH266743471665A"/>
    <s v="05/01/2026 20:30"/>
  </r>
  <r>
    <x v="7"/>
    <x v="7"/>
    <n v="66"/>
    <n v="1"/>
    <s v="GQB18"/>
    <n v="240"/>
    <n v="0"/>
    <s v="ร้านที่1"/>
    <s v="ก******ร"/>
    <s v="******ถ.วัดโขดหิน-เขาไผ่ ต.ทับมา ตำบลทับมา อำเภอเมืองระยอง จังหวัดระยอง 21000"/>
    <s v="21000"/>
    <s v="87"/>
    <s v="05/01/2026 20:30"/>
    <s v="-"/>
    <s v="SPX Express"/>
    <s v="Shopee"/>
    <s v="shopee"/>
    <s v=""/>
    <s v="TH266743471665A"/>
    <s v="05/01/2026 20:30"/>
  </r>
  <r>
    <x v="5"/>
    <x v="5"/>
    <n v="67"/>
    <n v="1"/>
    <s v="GQB18"/>
    <n v="240"/>
    <n v="0"/>
    <s v="ร้านที่1"/>
    <s v="ก******ร"/>
    <s v="******ถ.วัดโขดหิน-เขาไผ่ ต.ทับมา ตำบลทับมา อำเภอเมืองระยอง จังหวัดระยอง 21000"/>
    <s v="21000"/>
    <s v="87"/>
    <s v="05/01/2026 20:30"/>
    <s v="-"/>
    <s v="SPX Express"/>
    <s v="Shopee"/>
    <s v="shopee"/>
    <s v=""/>
    <s v="TH266743471665A"/>
    <s v="05/01/2026 20:30"/>
  </r>
  <r>
    <x v="0"/>
    <x v="0"/>
    <n v="66"/>
    <n v="2"/>
    <s v="GQB17"/>
    <n v="109"/>
    <n v="9"/>
    <s v="ร้านที่2"/>
    <s v="ค***ว น***ิริยะ"/>
    <s v="นครสวรรค์"/>
    <s v="-"/>
    <s v=""/>
    <s v="05/01/2026 20:25"/>
    <s v="-"/>
    <s v="J&amp;T COD"/>
    <s v="Tiktok"/>
    <s v="จ่ายทีหลัง / COD"/>
    <s v=""/>
    <s v="-"/>
    <s v="05/01/2026 20:26"/>
  </r>
  <r>
    <x v="1"/>
    <x v="1"/>
    <n v="68"/>
    <n v="1"/>
    <s v="GQB17"/>
    <n v="109"/>
    <n v="9"/>
    <s v="ร้านที่2"/>
    <s v="ค***ว น***ิริยะ"/>
    <s v="นครสวรรค์"/>
    <s v="-"/>
    <s v=""/>
    <s v="05/01/2026 20:25"/>
    <s v="-"/>
    <s v="J&amp;T COD"/>
    <s v="Tiktok"/>
    <s v="จ่ายทีหลัง / COD"/>
    <s v=""/>
    <s v="-"/>
    <s v="05/01/2026 20:26"/>
  </r>
  <r>
    <x v="2"/>
    <x v="2"/>
    <n v="50"/>
    <n v="6"/>
    <s v="GQB16"/>
    <n v="200"/>
    <n v="0"/>
    <s v="ร้านที่2"/>
    <s v="ส***ยา พ***งค์"/>
    <s v="เชียงใหม่"/>
    <s v="-"/>
    <s v=""/>
    <s v="05/01/2026 20:25"/>
    <s v="-"/>
    <s v="J&amp;T Express"/>
    <s v="Tiktok"/>
    <s v="tiktok"/>
    <s v=""/>
    <s v="768927573993"/>
    <s v="05/01/2026 20:25"/>
  </r>
  <r>
    <x v="0"/>
    <x v="0"/>
    <n v="66"/>
    <n v="10"/>
    <s v="GQB15"/>
    <n v="500"/>
    <n v="0"/>
    <s v="ร้านที่2"/>
    <s v="ณ***าวีรยา  ศ***ทิพเนตร์"/>
    <s v="ปทุมธานี"/>
    <s v="-"/>
    <s v=""/>
    <s v="05/01/2026 20:23"/>
    <s v="-"/>
    <s v="J&amp;T COD"/>
    <s v="Tiktok"/>
    <s v="จ่ายทีหลัง / COD"/>
    <s v=""/>
    <s v="-"/>
    <s v="05/01/2026 20:23"/>
  </r>
  <r>
    <x v="1"/>
    <x v="1"/>
    <n v="68"/>
    <n v="5"/>
    <s v="GQB15"/>
    <n v="500"/>
    <n v="0"/>
    <s v="ร้านที่2"/>
    <s v="ณ***าวีรยา  ศ***ทิพเนตร์"/>
    <s v="ปทุมธานี"/>
    <s v="-"/>
    <s v=""/>
    <s v="05/01/2026 20:23"/>
    <s v="-"/>
    <s v="J&amp;T COD"/>
    <s v="Tiktok"/>
    <s v="จ่ายทีหลัง / COD"/>
    <s v=""/>
    <s v="-"/>
    <s v="05/01/2026 20:23"/>
  </r>
  <r>
    <x v="0"/>
    <x v="0"/>
    <n v="66"/>
    <n v="2"/>
    <s v="GQB14"/>
    <n v="100"/>
    <n v="0"/>
    <s v="ร้านที่2"/>
    <s v="D** b***y"/>
    <s v="ประจวบคีรีขันธ์"/>
    <s v="-"/>
    <s v=""/>
    <s v="05/01/2026 20:22"/>
    <s v="-"/>
    <s v="J&amp;T COD"/>
    <s v="Tiktok"/>
    <s v="จ่ายทีหลัง / COD"/>
    <s v=""/>
    <s v="-"/>
    <s v="05/01/2026 20:22"/>
  </r>
  <r>
    <x v="1"/>
    <x v="1"/>
    <n v="68"/>
    <n v="1"/>
    <s v="GQB14"/>
    <n v="100"/>
    <n v="0"/>
    <s v="ร้านที่2"/>
    <s v="D** b***y"/>
    <s v="ประจวบคีรีขันธ์"/>
    <s v="-"/>
    <s v=""/>
    <s v="05/01/2026 20:22"/>
    <s v="-"/>
    <s v="J&amp;T COD"/>
    <s v="Tiktok"/>
    <s v="จ่ายทีหลัง / COD"/>
    <s v=""/>
    <s v="-"/>
    <s v="05/01/2026 20:22"/>
  </r>
  <r>
    <x v="2"/>
    <x v="2"/>
    <n v="33.333333333333336"/>
    <n v="3"/>
    <s v="GQB13"/>
    <n v="100"/>
    <n v="0"/>
    <s v="ร้านที่2"/>
    <s v="u***33810797069243"/>
    <s v="นครราชสีมา"/>
    <s v="-"/>
    <s v=""/>
    <s v="05/01/2026 20:21"/>
    <s v="-"/>
    <s v="J&amp;T COD"/>
    <s v="Tiktok"/>
    <s v="จ่ายทีหลัง / COD"/>
    <s v=""/>
    <s v="-"/>
    <s v="05/01/2026 20:21"/>
  </r>
  <r>
    <x v="2"/>
    <x v="2"/>
    <n v="50"/>
    <n v="6"/>
    <s v="GQB12"/>
    <n v="200"/>
    <n v="0"/>
    <s v="ร้านที่2"/>
    <s v="ก***ิยา"/>
    <s v="ชัยภูมิ"/>
    <s v="-"/>
    <s v=""/>
    <s v="05/01/2026 20:21"/>
    <s v="-"/>
    <s v="J&amp;T COD"/>
    <s v="Tiktok"/>
    <s v="จ่ายทีหลัง / COD"/>
    <s v=""/>
    <s v="769033937044"/>
    <s v="05/01/2026 20:21"/>
  </r>
  <r>
    <x v="0"/>
    <x v="0"/>
    <n v="66"/>
    <n v="8"/>
    <s v="GQB11"/>
    <n v="400"/>
    <n v="0"/>
    <s v="ร้านที่2"/>
    <s v="ธ***ารัตน์ เ***รติรุ่งโรจน์"/>
    <s v="นครศรีธรรมราช"/>
    <s v="-"/>
    <s v=""/>
    <s v="05/01/2026 20:20"/>
    <s v="-"/>
    <s v="J&amp;T Express"/>
    <s v="Tiktok"/>
    <s v="tiktok"/>
    <s v=""/>
    <s v="-"/>
    <s v="05/01/2026 20:20"/>
  </r>
  <r>
    <x v="1"/>
    <x v="1"/>
    <n v="68"/>
    <n v="4"/>
    <s v="GQB11"/>
    <n v="400"/>
    <n v="0"/>
    <s v="ร้านที่2"/>
    <s v="ธ***ารัตน์ เ***รติรุ่งโรจน์"/>
    <s v="นครศรีธรรมราช"/>
    <s v="-"/>
    <s v=""/>
    <s v="05/01/2026 20:20"/>
    <s v="-"/>
    <s v="J&amp;T Express"/>
    <s v="Tiktok"/>
    <s v="tiktok"/>
    <s v=""/>
    <s v="-"/>
    <s v="05/01/2026 20:20"/>
  </r>
  <r>
    <x v="2"/>
    <x v="2"/>
    <n v="50"/>
    <n v="6"/>
    <s v="GQB9"/>
    <n v="200"/>
    <n v="0"/>
    <s v="ร้านที่2"/>
    <s v="S***ree P***sorn"/>
    <s v="อุดรธานี"/>
    <s v="-"/>
    <s v=""/>
    <s v="05/01/2026 20:17"/>
    <s v="-"/>
    <s v="J&amp;T COD"/>
    <s v="Tiktok"/>
    <s v="จ่ายทีหลัง / COD"/>
    <s v=""/>
    <s v="769060015080"/>
    <s v="05/01/2026 20:17"/>
  </r>
  <r>
    <x v="2"/>
    <x v="2"/>
    <n v="50"/>
    <n v="6"/>
    <s v="GQB8"/>
    <n v="200"/>
    <n v="0"/>
    <s v="ร้านที่2"/>
    <s v="อ***า ม***ร"/>
    <s v="อุดรธานี"/>
    <s v="-"/>
    <s v=""/>
    <s v="05/01/2026 20:16"/>
    <s v="-"/>
    <s v="J&amp;T COD"/>
    <s v="Tiktok"/>
    <s v="จ่ายทีหลัง / COD"/>
    <s v=""/>
    <s v="768995255976"/>
    <s v="05/01/2026 20:16"/>
  </r>
  <r>
    <x v="0"/>
    <x v="0"/>
    <n v="66"/>
    <n v="2"/>
    <s v="GQB7"/>
    <n v="100"/>
    <n v="0"/>
    <s v="ร้านที่2"/>
    <s v="ล***ียด ส***ดี"/>
    <s v="ชัยนาท"/>
    <s v="-"/>
    <s v=""/>
    <s v="05/01/2026 20:16"/>
    <s v="-"/>
    <s v="J&amp;T COD"/>
    <s v="Tiktok"/>
    <s v="จ่ายทีหลัง / COD"/>
    <s v=""/>
    <s v="-"/>
    <s v="05/01/2026 20:16"/>
  </r>
  <r>
    <x v="1"/>
    <x v="1"/>
    <n v="68"/>
    <n v="1"/>
    <s v="GQB7"/>
    <n v="100"/>
    <n v="0"/>
    <s v="ร้านที่2"/>
    <s v="ล***ียด ส***ดี"/>
    <s v="ชัยนาท"/>
    <s v="-"/>
    <s v=""/>
    <s v="05/01/2026 20:16"/>
    <s v="-"/>
    <s v="J&amp;T COD"/>
    <s v="Tiktok"/>
    <s v="จ่ายทีหลัง / COD"/>
    <s v=""/>
    <s v="-"/>
    <s v="05/01/2026 20:16"/>
  </r>
  <r>
    <x v="0"/>
    <x v="0"/>
    <n v="66"/>
    <n v="2"/>
    <s v="GQB6"/>
    <n v="110"/>
    <n v="10"/>
    <s v="ร้านที่2"/>
    <s v="ส***ุุ้ง แ***ด"/>
    <s v="อุตรดิตถ์"/>
    <s v="-"/>
    <s v=""/>
    <s v="05/01/2026 20:16"/>
    <s v="-"/>
    <s v="J&amp;T COD"/>
    <s v="Tiktok"/>
    <s v="จ่ายทีหลัง / COD"/>
    <s v=""/>
    <s v="-"/>
    <s v="05/01/2026 20:16"/>
  </r>
  <r>
    <x v="1"/>
    <x v="1"/>
    <n v="68"/>
    <n v="1"/>
    <s v="GQB6"/>
    <n v="110"/>
    <n v="10"/>
    <s v="ร้านที่2"/>
    <s v="ส***ุุ้ง แ***ด"/>
    <s v="อุตรดิตถ์"/>
    <s v="-"/>
    <s v=""/>
    <s v="05/01/2026 20:16"/>
    <s v="-"/>
    <s v="J&amp;T COD"/>
    <s v="Tiktok"/>
    <s v="จ่ายทีหลัง / COD"/>
    <s v=""/>
    <s v="-"/>
    <s v="05/01/2026 20:16"/>
  </r>
  <r>
    <x v="2"/>
    <x v="2"/>
    <n v="33.333333333333336"/>
    <n v="3"/>
    <s v="GQB5"/>
    <n v="100"/>
    <n v="0"/>
    <s v="ร้านที่2"/>
    <s v="ภ***์รดา ใ***่น"/>
    <s v="อุทัยธานี"/>
    <s v="-"/>
    <s v=""/>
    <s v="05/01/2026 20:14"/>
    <s v="-"/>
    <s v="J&amp;T COD"/>
    <s v="Tiktok"/>
    <s v="จ่ายทีหลัง / COD"/>
    <s v=""/>
    <s v="-"/>
    <s v="05/01/2026 20:14"/>
  </r>
  <r>
    <x v="6"/>
    <x v="6"/>
    <n v="139"/>
    <n v="1"/>
    <s v="GQB4"/>
    <n v="217.98"/>
    <n v="0"/>
    <s v="ร้านที่2"/>
    <s v="ณ***าญจน์ ใ***ญ"/>
    <s v="สุพรรณบุรี"/>
    <s v="-"/>
    <s v=""/>
    <s v="05/01/2026 20:14"/>
    <s v="-"/>
    <s v="J&amp;T Express"/>
    <s v="Tiktok"/>
    <s v="tiktok"/>
    <s v=""/>
    <s v="-"/>
    <s v="05/01/2026 20:14"/>
  </r>
  <r>
    <x v="4"/>
    <x v="4"/>
    <n v="139"/>
    <n v="1"/>
    <s v="GQB4"/>
    <n v="217.98"/>
    <n v="0"/>
    <s v="ร้านที่2"/>
    <s v="ณ***าญจน์ ใ***ญ"/>
    <s v="สุพรรณบุรี"/>
    <s v="-"/>
    <s v=""/>
    <s v="05/01/2026 20:14"/>
    <s v="-"/>
    <s v="J&amp;T Express"/>
    <s v="Tiktok"/>
    <s v="tiktok"/>
    <s v=""/>
    <s v="-"/>
    <s v="05/01/2026 20:14"/>
  </r>
  <r>
    <x v="0"/>
    <x v="0"/>
    <n v="66"/>
    <n v="4"/>
    <s v="GQB3"/>
    <n v="200"/>
    <n v="0"/>
    <s v="ร้านที่2"/>
    <s v="เ**"/>
    <s v="พัทลุง"/>
    <s v="-"/>
    <s v=""/>
    <s v="05/01/2026 20:14"/>
    <s v="-"/>
    <s v="J&amp;T COD"/>
    <s v="Tiktok"/>
    <s v="จ่ายทีหลัง / COD"/>
    <s v=""/>
    <s v="-"/>
    <s v="05/01/2026 20:14"/>
  </r>
  <r>
    <x v="1"/>
    <x v="1"/>
    <n v="68"/>
    <n v="2"/>
    <s v="GQB3"/>
    <n v="200"/>
    <n v="0"/>
    <s v="ร้านที่2"/>
    <s v="เ**"/>
    <s v="พัทลุง"/>
    <s v="-"/>
    <s v=""/>
    <s v="05/01/2026 20:14"/>
    <s v="-"/>
    <s v="J&amp;T COD"/>
    <s v="Tiktok"/>
    <s v="จ่ายทีหลัง / COD"/>
    <s v=""/>
    <s v="-"/>
    <s v="05/01/2026 20:14"/>
  </r>
  <r>
    <x v="2"/>
    <x v="2"/>
    <n v="50"/>
    <n v="6"/>
    <s v="GQB2"/>
    <n v="200"/>
    <n v="0"/>
    <s v="ร้านที่2"/>
    <s v="ม***ี ม***า"/>
    <s v="ขอนแก่น"/>
    <s v="-"/>
    <s v=""/>
    <s v="05/01/2026 20:14"/>
    <s v="-"/>
    <s v="J&amp;T Express"/>
    <s v="Tiktok"/>
    <s v="tiktok"/>
    <s v=""/>
    <s v="769084739054"/>
    <s v="05/01/2026 20:14"/>
  </r>
  <r>
    <x v="2"/>
    <x v="2"/>
    <n v="33.333333333333336"/>
    <n v="3"/>
    <s v="GQB1"/>
    <n v="129"/>
    <n v="29"/>
    <s v="ร้านที่2"/>
    <s v="ค***ำพร ม***ตย๋"/>
    <s v="ลพบุรี"/>
    <s v="-"/>
    <s v=""/>
    <s v="05/01/2026 20:12"/>
    <s v="-"/>
    <s v="J&amp;T Express"/>
    <s v="Tiktok"/>
    <s v="tiktok"/>
    <s v=""/>
    <s v="-"/>
    <s v="05/01/2026 20:11"/>
  </r>
  <r>
    <x v="2"/>
    <x v="2"/>
    <n v="33.333333333333336"/>
    <n v="3"/>
    <s v="GQB0"/>
    <n v="129"/>
    <n v="29"/>
    <s v="ร้านที่2"/>
    <s v="ค***ำพร ม***ตย๋"/>
    <s v="ลพบุรี"/>
    <s v="-"/>
    <s v=""/>
    <s v="05/01/2026 20:10"/>
    <s v="-"/>
    <s v="J&amp;T COD"/>
    <s v="Tiktok"/>
    <s v="จ่ายทีหลัง / COD"/>
    <s v=""/>
    <s v="-"/>
    <s v="05/01/2026 20:11"/>
  </r>
  <r>
    <x v="2"/>
    <x v="2"/>
    <n v="50"/>
    <n v="6"/>
    <s v="GQA99"/>
    <n v="200"/>
    <n v="0"/>
    <s v="ร้านที่2"/>
    <s v="M*** ม***"/>
    <s v="นครนายก"/>
    <s v="-"/>
    <s v=""/>
    <s v="05/01/2026 20:09"/>
    <s v="-"/>
    <s v="J&amp;T COD"/>
    <s v="Tiktok"/>
    <s v="จ่ายทีหลัง / COD"/>
    <s v=""/>
    <s v="769051332055"/>
    <s v="05/01/2026 20:09"/>
  </r>
  <r>
    <x v="2"/>
    <x v="2"/>
    <n v="33.333333333333336"/>
    <n v="3"/>
    <s v="GQA98"/>
    <n v="100"/>
    <n v="0"/>
    <s v="ร้านที่2"/>
    <s v="ล*** ป***ข"/>
    <s v="กรุงเทพฯ"/>
    <s v="-"/>
    <s v=""/>
    <s v="05/01/2026 20:07"/>
    <s v="-"/>
    <s v="J&amp;T COD"/>
    <s v="Tiktok"/>
    <s v="จ่ายทีหลัง / COD"/>
    <s v=""/>
    <s v="-"/>
    <s v="05/01/2026 20:07"/>
  </r>
  <r>
    <x v="5"/>
    <x v="5"/>
    <n v="79"/>
    <n v="1"/>
    <s v="GQA97"/>
    <n v="79"/>
    <n v="0"/>
    <s v="ร้านที่1"/>
    <s v="น******์"/>
    <s v="******สัมปทวน ตำบลสัมปทวน อำเภอนครชัยศรี จังหวัดนครปฐม 73120"/>
    <s v="73120"/>
    <s v="84"/>
    <s v="05/01/2026 20:07"/>
    <s v="-"/>
    <s v="SPX Express"/>
    <s v="Shopee"/>
    <s v="shopee"/>
    <s v=""/>
    <s v="TH2647297118552"/>
    <s v="05/01/2026 20:07"/>
  </r>
  <r>
    <x v="2"/>
    <x v="2"/>
    <n v="50"/>
    <n v="6"/>
    <s v="GQA96"/>
    <n v="200"/>
    <n v="0"/>
    <s v="ร้านที่2"/>
    <s v="ณ**"/>
    <s v="บุรีรัมย์"/>
    <s v="-"/>
    <s v=""/>
    <s v="05/01/2026 20:07"/>
    <s v="-"/>
    <s v="J&amp;T COD"/>
    <s v="Tiktok"/>
    <s v="จ่ายทีหลัง / COD"/>
    <s v=""/>
    <s v="768957572950"/>
    <s v="05/01/2026 20:07"/>
  </r>
  <r>
    <x v="0"/>
    <x v="0"/>
    <n v="66"/>
    <n v="2"/>
    <s v="GQA95"/>
    <n v="129"/>
    <n v="29"/>
    <s v="ร้านที่2"/>
    <s v=""/>
    <s v=""/>
    <s v="-"/>
    <s v=""/>
    <s v="-"/>
    <s v="-"/>
    <s v="Standard shipping"/>
    <s v="Tiktok"/>
    <s v="-"/>
    <s v=""/>
    <s v="-"/>
    <s v="05/01/2026 20:05"/>
  </r>
  <r>
    <x v="1"/>
    <x v="1"/>
    <n v="68"/>
    <n v="1"/>
    <s v="GQA95"/>
    <n v="129"/>
    <n v="29"/>
    <s v="ร้านที่2"/>
    <s v=""/>
    <s v=""/>
    <s v="-"/>
    <s v=""/>
    <s v="-"/>
    <s v="-"/>
    <s v="Standard shipping"/>
    <s v="Tiktok"/>
    <s v="-"/>
    <s v=""/>
    <s v="-"/>
    <s v="05/01/2026 20:05"/>
  </r>
  <r>
    <x v="0"/>
    <x v="0"/>
    <n v="66"/>
    <n v="2"/>
    <s v="GQA94"/>
    <n v="200"/>
    <n v="0"/>
    <s v="ร้านที่2"/>
    <s v="N*** s***"/>
    <s v="ปทุมธานี"/>
    <s v="-"/>
    <s v=""/>
    <s v="05/01/2026 20:05"/>
    <s v="-"/>
    <s v="J&amp;T Express"/>
    <s v="Tiktok"/>
    <s v="tiktok"/>
    <s v=""/>
    <s v="-"/>
    <s v="05/01/2026 20:05"/>
  </r>
  <r>
    <x v="1"/>
    <x v="1"/>
    <n v="68"/>
    <n v="1"/>
    <s v="GQA94"/>
    <n v="200"/>
    <n v="0"/>
    <s v="ร้านที่2"/>
    <s v="N*** s***"/>
    <s v="ปทุมธานี"/>
    <s v="-"/>
    <s v=""/>
    <s v="05/01/2026 20:05"/>
    <s v="-"/>
    <s v="J&amp;T Express"/>
    <s v="Tiktok"/>
    <s v="tiktok"/>
    <s v=""/>
    <s v="-"/>
    <s v="05/01/2026 20:05"/>
  </r>
  <r>
    <x v="2"/>
    <x v="2"/>
    <n v="33.333333333333336"/>
    <n v="3"/>
    <s v="GQA94"/>
    <n v="200"/>
    <n v="0"/>
    <s v="ร้านที่2"/>
    <s v="N*** s***"/>
    <s v="ปทุมธานี"/>
    <s v="-"/>
    <s v=""/>
    <s v="05/01/2026 20:05"/>
    <s v="-"/>
    <s v="J&amp;T Express"/>
    <s v="Tiktok"/>
    <s v="tiktok"/>
    <s v=""/>
    <s v="-"/>
    <s v="05/01/2026 20:05"/>
  </r>
  <r>
    <x v="2"/>
    <x v="2"/>
    <n v="50"/>
    <n v="6"/>
    <s v="GQA93"/>
    <n v="200"/>
    <n v="0"/>
    <s v="ร้านที่2"/>
    <s v="ฐ***ภา  ว***กระสันต์"/>
    <s v="อุตรดิตถ์"/>
    <s v="-"/>
    <s v=""/>
    <s v="05/01/2026 20:03"/>
    <s v="-"/>
    <s v="J&amp;T COD"/>
    <s v="Tiktok"/>
    <s v="จ่ายทีหลัง / COD"/>
    <s v=""/>
    <s v="768915976942"/>
    <s v="05/01/2026 20:03"/>
  </r>
  <r>
    <x v="2"/>
    <x v="2"/>
    <n v="33.333333333333336"/>
    <n v="3"/>
    <s v="GQA92"/>
    <n v="100"/>
    <n v="0"/>
    <s v="ร้านที่2"/>
    <s v="ว***พร จ***ับ"/>
    <s v="สุราษฎร์ธานี"/>
    <s v="-"/>
    <s v=""/>
    <s v="05/01/2026 20:01"/>
    <s v="-"/>
    <s v="J&amp;T COD"/>
    <s v="Tiktok"/>
    <s v="จ่ายทีหลัง / COD"/>
    <s v=""/>
    <s v="769019231013"/>
    <s v="05/01/2026 20:01"/>
  </r>
  <r>
    <x v="0"/>
    <x v="0"/>
    <n v="66"/>
    <n v="2"/>
    <s v="GQA91"/>
    <n v="100"/>
    <n v="0"/>
    <s v="ร้านที่2"/>
    <s v="น***.จีราวัตน์..พูลทอง"/>
    <s v="กรุงเทพฯ"/>
    <s v="-"/>
    <s v=""/>
    <s v="05/01/2026 19:58"/>
    <s v="-"/>
    <s v="J&amp;T COD"/>
    <s v="Tiktok"/>
    <s v="จ่ายทีหลัง / COD"/>
    <s v=""/>
    <s v="-"/>
    <s v="05/01/2026 19:58"/>
  </r>
  <r>
    <x v="1"/>
    <x v="1"/>
    <n v="68"/>
    <n v="1"/>
    <s v="GQA91"/>
    <n v="100"/>
    <n v="0"/>
    <s v="ร้านที่2"/>
    <s v="น***.จีราวัตน์..พูลทอง"/>
    <s v="กรุงเทพฯ"/>
    <s v="-"/>
    <s v=""/>
    <s v="05/01/2026 19:58"/>
    <s v="-"/>
    <s v="J&amp;T COD"/>
    <s v="Tiktok"/>
    <s v="จ่ายทีหลัง / COD"/>
    <s v=""/>
    <s v="-"/>
    <s v="05/01/2026 19:58"/>
  </r>
  <r>
    <x v="2"/>
    <x v="2"/>
    <n v="33.333333333333336"/>
    <n v="3"/>
    <s v="GQA90"/>
    <n v="100"/>
    <n v="0"/>
    <s v="ร้านที่4"/>
    <s v="ศ***ร  ด***ำรัส"/>
    <s v="สุพรรณบุรี"/>
    <s v="-"/>
    <s v=""/>
    <s v="05/01/2026 19:58"/>
    <s v="-"/>
    <s v="J&amp;T Express"/>
    <s v="Tiktok"/>
    <s v="tiktok"/>
    <s v=""/>
    <s v="-"/>
    <s v="05/01/2026 19:57"/>
  </r>
  <r>
    <x v="0"/>
    <x v="0"/>
    <n v="66"/>
    <n v="2"/>
    <s v="GQA89"/>
    <n v="100"/>
    <n v="0"/>
    <s v="ร้านที่2"/>
    <s v="ศ***านต์ ค***จิตร"/>
    <s v="เทศบาลนครสุราษฎร์ธานี"/>
    <s v="-"/>
    <s v=""/>
    <s v="05/01/2026 19:57"/>
    <s v="-"/>
    <s v="J&amp;T COD"/>
    <s v="Tiktok"/>
    <s v="จ่ายทีหลัง / COD"/>
    <s v=""/>
    <s v="-"/>
    <s v="05/01/2026 19:57"/>
  </r>
  <r>
    <x v="1"/>
    <x v="1"/>
    <n v="68"/>
    <n v="1"/>
    <s v="GQA89"/>
    <n v="100"/>
    <n v="0"/>
    <s v="ร้านที่2"/>
    <s v="ศ***านต์ ค***จิตร"/>
    <s v="เทศบาลนครสุราษฎร์ธานี"/>
    <s v="-"/>
    <s v=""/>
    <s v="05/01/2026 19:57"/>
    <s v="-"/>
    <s v="J&amp;T COD"/>
    <s v="Tiktok"/>
    <s v="จ่ายทีหลัง / COD"/>
    <s v=""/>
    <s v="-"/>
    <s v="05/01/2026 19:57"/>
  </r>
  <r>
    <x v="6"/>
    <x v="6"/>
    <n v="139"/>
    <n v="2"/>
    <s v="GQA88"/>
    <n v="217.98"/>
    <n v="0"/>
    <s v="ร้านที่2"/>
    <s v="ว***ชัย"/>
    <s v="นครพนม"/>
    <s v="-"/>
    <s v=""/>
    <s v="05/01/2026 19:53"/>
    <s v="-"/>
    <s v="J&amp;T COD"/>
    <s v="Tiktok"/>
    <s v="จ่ายทีหลัง / COD"/>
    <s v=""/>
    <s v="-"/>
    <s v="05/01/2026 19:53"/>
  </r>
  <r>
    <x v="0"/>
    <x v="0"/>
    <n v="66"/>
    <n v="2"/>
    <s v="GQA87"/>
    <n v="100"/>
    <n v="0"/>
    <s v="ร้านที่2"/>
    <s v="ว***ิสา พ***ิยะ"/>
    <s v="ลำปาง"/>
    <s v="-"/>
    <s v=""/>
    <s v="05/01/2026 19:53"/>
    <s v="-"/>
    <s v="J&amp;T COD"/>
    <s v="Tiktok"/>
    <s v="จ่ายทีหลัง / COD"/>
    <s v=""/>
    <s v="-"/>
    <s v="05/01/2026 19:53"/>
  </r>
  <r>
    <x v="1"/>
    <x v="1"/>
    <n v="68"/>
    <n v="1"/>
    <s v="GQA87"/>
    <n v="100"/>
    <n v="0"/>
    <s v="ร้านที่2"/>
    <s v="ว***ิสา พ***ิยะ"/>
    <s v="ลำปาง"/>
    <s v="-"/>
    <s v=""/>
    <s v="05/01/2026 19:53"/>
    <s v="-"/>
    <s v="J&amp;T COD"/>
    <s v="Tiktok"/>
    <s v="จ่ายทีหลัง / COD"/>
    <s v=""/>
    <s v="-"/>
    <s v="05/01/2026 19:53"/>
  </r>
  <r>
    <x v="0"/>
    <x v="0"/>
    <n v="66"/>
    <n v="2"/>
    <s v="GQA86"/>
    <n v="100"/>
    <n v="0"/>
    <s v="ร้านที่2"/>
    <s v="เ***ชนก พ***อง"/>
    <s v="นครราชสีมา"/>
    <s v="-"/>
    <s v=""/>
    <s v="05/01/2026 19:51"/>
    <s v="-"/>
    <s v="J&amp;T Express"/>
    <s v="Tiktok"/>
    <s v="tiktok"/>
    <s v=""/>
    <s v="-"/>
    <s v="05/01/2026 19:51"/>
  </r>
  <r>
    <x v="1"/>
    <x v="1"/>
    <n v="68"/>
    <n v="1"/>
    <s v="GQA86"/>
    <n v="100"/>
    <n v="0"/>
    <s v="ร้านที่2"/>
    <s v="เ***ชนก พ***อง"/>
    <s v="นครราชสีมา"/>
    <s v="-"/>
    <s v=""/>
    <s v="05/01/2026 19:51"/>
    <s v="-"/>
    <s v="J&amp;T Express"/>
    <s v="Tiktok"/>
    <s v="tiktok"/>
    <s v=""/>
    <s v="-"/>
    <s v="05/01/2026 19:51"/>
  </r>
  <r>
    <x v="0"/>
    <x v="0"/>
    <n v="66"/>
    <n v="2"/>
    <s v="GQA85"/>
    <n v="100"/>
    <n v="0"/>
    <s v="ร้านที่2"/>
    <s v="น**"/>
    <s v="ระยอง"/>
    <s v="-"/>
    <s v=""/>
    <s v="05/01/2026 19:49"/>
    <s v="-"/>
    <s v="J&amp;T COD"/>
    <s v="Tiktok"/>
    <s v="จ่ายทีหลัง / COD"/>
    <s v=""/>
    <s v="-"/>
    <s v="05/01/2026 19:50"/>
  </r>
  <r>
    <x v="1"/>
    <x v="1"/>
    <n v="68"/>
    <n v="1"/>
    <s v="GQA85"/>
    <n v="100"/>
    <n v="0"/>
    <s v="ร้านที่2"/>
    <s v="น**"/>
    <s v="ระยอง"/>
    <s v="-"/>
    <s v=""/>
    <s v="05/01/2026 19:49"/>
    <s v="-"/>
    <s v="J&amp;T COD"/>
    <s v="Tiktok"/>
    <s v="จ่ายทีหลัง / COD"/>
    <s v=""/>
    <s v="-"/>
    <s v="05/01/2026 19:50"/>
  </r>
  <r>
    <x v="5"/>
    <x v="12"/>
    <n v="76"/>
    <n v="2"/>
    <s v="GQA84"/>
    <n v="152"/>
    <n v="0"/>
    <s v="ร้านที่3"/>
    <s v="เกษม  ศรแก้ว"/>
    <s v="1/1หมู่1(ศรแก้วโฮมสเตย์)ต.บ้านมุง_x000a__x000a_เนินมะปราง/ Noen Maprangพิษณุโลก/ Phitsanulok_x000a_65190"/>
    <s v="65190"/>
    <s v="660851482095"/>
    <s v="05/01/2026 19:47"/>
    <s v="-"/>
    <s v="Kerry_dropoff"/>
    <s v="Lazada"/>
    <s v="lazada"/>
    <s v=""/>
    <s v="TH6109872DA81B"/>
    <s v="05/01/2026 19:47"/>
  </r>
  <r>
    <x v="0"/>
    <x v="0"/>
    <n v="66"/>
    <n v="2"/>
    <s v="GQA83"/>
    <n v="101"/>
    <n v="1"/>
    <s v="ร้านที่2"/>
    <s v="ร***า น***ูเขียว"/>
    <s v="สิงห์บุรี"/>
    <s v="-"/>
    <s v=""/>
    <s v="05/01/2026 19:46"/>
    <s v="-"/>
    <s v="J&amp;T COD"/>
    <s v="Tiktok"/>
    <s v="จ่ายทีหลัง / COD"/>
    <s v=""/>
    <s v="-"/>
    <s v="05/01/2026 19:47"/>
  </r>
  <r>
    <x v="1"/>
    <x v="1"/>
    <n v="68"/>
    <n v="1"/>
    <s v="GQA83"/>
    <n v="101"/>
    <n v="1"/>
    <s v="ร้านที่2"/>
    <s v="ร***า น***ูเขียว"/>
    <s v="สิงห์บุรี"/>
    <s v="-"/>
    <s v=""/>
    <s v="05/01/2026 19:46"/>
    <s v="-"/>
    <s v="J&amp;T COD"/>
    <s v="Tiktok"/>
    <s v="จ่ายทีหลัง / COD"/>
    <s v=""/>
    <s v="-"/>
    <s v="05/01/2026 19:47"/>
  </r>
  <r>
    <x v="0"/>
    <x v="0"/>
    <n v="66"/>
    <n v="2"/>
    <s v="GQA82"/>
    <n v="101"/>
    <n v="1"/>
    <s v="ร้านที่2"/>
    <s v="ต***จอย   ส***อด"/>
    <s v="พระนครศรีอยุธยา"/>
    <s v="-"/>
    <s v=""/>
    <s v="05/01/2026 19:46"/>
    <s v="-"/>
    <s v="J&amp;T COD"/>
    <s v="Tiktok"/>
    <s v="จ่ายทีหลัง / COD"/>
    <s v=""/>
    <s v="-"/>
    <s v="05/01/2026 19:46"/>
  </r>
  <r>
    <x v="1"/>
    <x v="1"/>
    <n v="68"/>
    <n v="1"/>
    <s v="GQA82"/>
    <n v="101"/>
    <n v="1"/>
    <s v="ร้านที่2"/>
    <s v="ต***จอย   ส***อด"/>
    <s v="พระนครศรีอยุธยา"/>
    <s v="-"/>
    <s v=""/>
    <s v="05/01/2026 19:46"/>
    <s v="-"/>
    <s v="J&amp;T COD"/>
    <s v="Tiktok"/>
    <s v="จ่ายทีหลัง / COD"/>
    <s v=""/>
    <s v="-"/>
    <s v="05/01/2026 19:46"/>
  </r>
  <r>
    <x v="2"/>
    <x v="2"/>
    <n v="33.333333333333336"/>
    <n v="3"/>
    <s v="GQA80"/>
    <n v="138"/>
    <n v="38"/>
    <s v="ร้านที่2"/>
    <s v="ณ***์  เ***ญวานิช"/>
    <s v="นครราชสีมา"/>
    <s v="-"/>
    <s v=""/>
    <s v="05/01/2026 19:41"/>
    <s v="-"/>
    <s v="J&amp;T COD"/>
    <s v="Tiktok"/>
    <s v="จ่ายทีหลัง / COD"/>
    <s v=""/>
    <s v="-"/>
    <s v="05/01/2026 19:41"/>
  </r>
  <r>
    <x v="2"/>
    <x v="2"/>
    <n v="33.333333333333336"/>
    <n v="3"/>
    <s v="GQA79"/>
    <n v="100"/>
    <n v="0"/>
    <s v="ร้านที่2"/>
    <s v="ว***ุดา"/>
    <s v="นครศรีธรรมราช"/>
    <s v="-"/>
    <s v=""/>
    <s v="05/01/2026 19:40"/>
    <s v="-"/>
    <s v="J&amp;T COD"/>
    <s v="Tiktok"/>
    <s v="จ่ายทีหลัง / COD"/>
    <s v=""/>
    <s v="-"/>
    <s v="05/01/2026 19:40"/>
  </r>
  <r>
    <x v="0"/>
    <x v="0"/>
    <n v="66"/>
    <n v="2"/>
    <s v="GQA78"/>
    <n v="100"/>
    <n v="0"/>
    <s v="ร้านที่2"/>
    <s v="ส***วดี อ**"/>
    <s v="ชลบุรี"/>
    <s v="-"/>
    <s v=""/>
    <s v="05/01/2026 19:40"/>
    <s v="-"/>
    <s v="J&amp;T Express"/>
    <s v="Tiktok"/>
    <s v="tiktok"/>
    <s v=""/>
    <s v="-"/>
    <s v="05/01/2026 19:40"/>
  </r>
  <r>
    <x v="1"/>
    <x v="1"/>
    <n v="68"/>
    <n v="1"/>
    <s v="GQA78"/>
    <n v="100"/>
    <n v="0"/>
    <s v="ร้านที่2"/>
    <s v="ส***วดี อ**"/>
    <s v="ชลบุรี"/>
    <s v="-"/>
    <s v=""/>
    <s v="05/01/2026 19:40"/>
    <s v="-"/>
    <s v="J&amp;T Express"/>
    <s v="Tiktok"/>
    <s v="tiktok"/>
    <s v=""/>
    <s v="-"/>
    <s v="05/01/2026 19:40"/>
  </r>
  <r>
    <x v="2"/>
    <x v="2"/>
    <n v="50"/>
    <n v="6"/>
    <s v="GQA77"/>
    <n v="200"/>
    <n v="0"/>
    <s v="ร้านที่2"/>
    <s v="A***99"/>
    <s v="สุราษฎร์ธานี"/>
    <s v="-"/>
    <s v=""/>
    <s v="05/01/2026 19:39"/>
    <s v="-"/>
    <s v="J&amp;T COD"/>
    <s v="Tiktok"/>
    <s v="จ่ายทีหลัง / COD"/>
    <s v=""/>
    <s v="769011209024"/>
    <s v="05/01/2026 19:39"/>
  </r>
  <r>
    <x v="2"/>
    <x v="2"/>
    <n v="50"/>
    <n v="6"/>
    <s v="GQA76"/>
    <n v="200"/>
    <n v="0"/>
    <s v="ร้านที่2"/>
    <s v="ฟ**"/>
    <s v="ราชบุรี"/>
    <s v="-"/>
    <s v=""/>
    <s v="05/01/2026 19:45"/>
    <s v="-"/>
    <s v="J&amp;T Express"/>
    <s v="Tiktok"/>
    <s v="tiktok"/>
    <s v=""/>
    <s v="769027914071"/>
    <s v="05/01/2026 19:36"/>
  </r>
  <r>
    <x v="0"/>
    <x v="0"/>
    <n v="66"/>
    <n v="2"/>
    <s v="GQA75"/>
    <n v="100"/>
    <n v="0"/>
    <s v="ร้านที่2"/>
    <s v="ก**"/>
    <s v="เลย"/>
    <s v="-"/>
    <s v=""/>
    <s v="05/01/2026 19:35"/>
    <s v="-"/>
    <s v="J&amp;T Express"/>
    <s v="Tiktok"/>
    <s v="tiktok"/>
    <s v=""/>
    <s v="-"/>
    <s v="05/01/2026 19:35"/>
  </r>
  <r>
    <x v="1"/>
    <x v="1"/>
    <n v="68"/>
    <n v="1"/>
    <s v="GQA75"/>
    <n v="100"/>
    <n v="0"/>
    <s v="ร้านที่2"/>
    <s v="ก**"/>
    <s v="เลย"/>
    <s v="-"/>
    <s v=""/>
    <s v="05/01/2026 19:35"/>
    <s v="-"/>
    <s v="J&amp;T Express"/>
    <s v="Tiktok"/>
    <s v="tiktok"/>
    <s v=""/>
    <s v="-"/>
    <s v="05/01/2026 19:35"/>
  </r>
  <r>
    <x v="2"/>
    <x v="2"/>
    <n v="50"/>
    <n v="6"/>
    <s v="GQA74"/>
    <n v="200"/>
    <n v="0"/>
    <s v="ร้านที่2"/>
    <s v="น***าตรี เ***ศิป์"/>
    <s v="ศรีสะเกษ"/>
    <s v="-"/>
    <s v=""/>
    <s v="05/01/2026 19:35"/>
    <s v="-"/>
    <s v="J&amp;T COD"/>
    <s v="Tiktok"/>
    <s v="จ่ายทีหลัง / COD"/>
    <s v=""/>
    <s v="768906092006"/>
    <s v="05/01/2026 19:35"/>
  </r>
  <r>
    <x v="0"/>
    <x v="0"/>
    <n v="66"/>
    <n v="2"/>
    <s v="GQA73"/>
    <n v="100"/>
    <n v="0"/>
    <s v="ร้านที่2"/>
    <s v="อ***ญา เ***แสงสี"/>
    <s v="เลย"/>
    <s v="-"/>
    <s v=""/>
    <s v="05/01/2026 19:34"/>
    <s v="-"/>
    <s v="J&amp;T COD"/>
    <s v="Tiktok"/>
    <s v="จ่ายทีหลัง / COD"/>
    <s v=""/>
    <s v="-"/>
    <s v="05/01/2026 19:34"/>
  </r>
  <r>
    <x v="1"/>
    <x v="1"/>
    <n v="68"/>
    <n v="1"/>
    <s v="GQA73"/>
    <n v="100"/>
    <n v="0"/>
    <s v="ร้านที่2"/>
    <s v="อ***ญา เ***แสงสี"/>
    <s v="เลย"/>
    <s v="-"/>
    <s v=""/>
    <s v="05/01/2026 19:34"/>
    <s v="-"/>
    <s v="J&amp;T COD"/>
    <s v="Tiktok"/>
    <s v="จ่ายทีหลัง / COD"/>
    <s v=""/>
    <s v="-"/>
    <s v="05/01/2026 19:34"/>
  </r>
  <r>
    <x v="2"/>
    <x v="2"/>
    <n v="50"/>
    <n v="6"/>
    <s v="GQA72"/>
    <n v="200"/>
    <n v="0"/>
    <s v="ร้านที่2"/>
    <s v="ร***ิกาล ช***"/>
    <s v="เชียงราย"/>
    <s v="-"/>
    <s v=""/>
    <s v="05/01/2026 19:32"/>
    <s v="-"/>
    <s v="J&amp;T Express"/>
    <s v="Tiktok"/>
    <s v="tiktok"/>
    <s v=""/>
    <s v="768977365984"/>
    <s v="05/01/2026 19:31"/>
  </r>
  <r>
    <x v="0"/>
    <x v="0"/>
    <n v="66"/>
    <n v="8"/>
    <s v="GQA70"/>
    <n v="400"/>
    <n v="0"/>
    <s v="ร้านที่2"/>
    <s v="ก***์วรา ธ***อม"/>
    <s v="ปทุมธานี"/>
    <s v="-"/>
    <s v=""/>
    <s v="05/01/2026 19:28"/>
    <s v="-"/>
    <s v="J&amp;T Express"/>
    <s v="Tiktok"/>
    <s v="tiktok"/>
    <s v=""/>
    <s v="-"/>
    <s v="05/01/2026 19:28"/>
  </r>
  <r>
    <x v="1"/>
    <x v="1"/>
    <n v="68"/>
    <n v="4"/>
    <s v="GQA70"/>
    <n v="400"/>
    <n v="0"/>
    <s v="ร้านที่2"/>
    <s v="ก***์วรา ธ***อม"/>
    <s v="ปทุมธานี"/>
    <s v="-"/>
    <s v=""/>
    <s v="05/01/2026 19:28"/>
    <s v="-"/>
    <s v="J&amp;T Express"/>
    <s v="Tiktok"/>
    <s v="tiktok"/>
    <s v=""/>
    <s v="-"/>
    <s v="05/01/2026 19:28"/>
  </r>
  <r>
    <x v="2"/>
    <x v="2"/>
    <n v="33.333333333333336"/>
    <n v="3"/>
    <s v="GQA69"/>
    <n v="115"/>
    <n v="15"/>
    <s v="ร้านที่2"/>
    <s v="ว***ญ เ***งแค"/>
    <s v="กรุงเทพฯ"/>
    <s v="-"/>
    <s v=""/>
    <s v="05/01/2026 19:27"/>
    <s v="-"/>
    <s v="J&amp;T Express"/>
    <s v="Tiktok"/>
    <s v="tiktok"/>
    <s v=""/>
    <s v="769079636021"/>
    <s v="05/01/2026 19:27"/>
  </r>
  <r>
    <x v="5"/>
    <x v="12"/>
    <n v="64"/>
    <n v="1"/>
    <s v="GQA68"/>
    <n v="64"/>
    <n v="0"/>
    <s v="ร้านที่3"/>
    <s v="ขวัญใจ บุญทัย"/>
    <s v="10/5ม.2ต.บ้านเก่า_x000a__x000a_หนองฉาง/ Nong Changอุทัยธานี/ Uthai Thani_x000a_61110"/>
    <s v="61110"/>
    <s v="660959239469"/>
    <s v="05/01/2026 19:26"/>
    <s v="-"/>
    <s v="Kerry_dropoff"/>
    <s v="Lazada"/>
    <s v="lazada"/>
    <s v=""/>
    <s v="TH5704872DKC3E"/>
    <s v="05/01/2026 19:26"/>
  </r>
  <r>
    <x v="2"/>
    <x v="2"/>
    <n v="65"/>
    <n v="9"/>
    <s v="GQA67"/>
    <n v="310"/>
    <n v="0"/>
    <s v="ร้านที่2"/>
    <s v="ณ***า ค***"/>
    <s v="สุพรรณบุรี"/>
    <s v="-"/>
    <s v=""/>
    <s v="05/01/2026 19:24"/>
    <s v="-"/>
    <s v="J&amp;T Express"/>
    <s v="Tiktok"/>
    <s v="tiktok"/>
    <s v=""/>
    <s v="769058940020"/>
    <s v="05/01/2026 19:24"/>
  </r>
  <r>
    <x v="2"/>
    <x v="2"/>
    <n v="50"/>
    <n v="6"/>
    <s v="GQA65"/>
    <n v="200"/>
    <n v="0"/>
    <s v="ร้านที่2"/>
    <s v="ห***​  ห***ิริ"/>
    <s v="จังหวัดนครศรีธรรมราช"/>
    <s v="-"/>
    <s v=""/>
    <s v="05/01/2026 19:20"/>
    <s v="-"/>
    <s v="J&amp;T COD"/>
    <s v="Tiktok"/>
    <s v="จ่ายทีหลัง / COD"/>
    <s v=""/>
    <s v="768980369986"/>
    <s v="05/01/2026 19:20"/>
  </r>
  <r>
    <x v="2"/>
    <x v="2"/>
    <n v="33.333333333333336"/>
    <n v="3"/>
    <s v="GQA64"/>
    <n v="100"/>
    <n v="0"/>
    <s v="ร้านที่2"/>
    <s v="ช***รานต์ ท***รืองสกุล"/>
    <s v="สมุทรปราการ"/>
    <s v="-"/>
    <s v=""/>
    <s v="05/01/2026 19:18"/>
    <s v="-"/>
    <s v="J&amp;T Express"/>
    <s v="Tiktok"/>
    <s v="tiktok"/>
    <s v=""/>
    <s v="-"/>
    <s v="05/01/2026 19:18"/>
  </r>
  <r>
    <x v="12"/>
    <x v="13"/>
    <n v="10"/>
    <n v="20"/>
    <s v="GQA62"/>
    <n v="199.99"/>
    <n v="0"/>
    <s v="ร้านที่2"/>
    <s v="ช***ิษฐ์ ภ***าม"/>
    <s v="ปทุมธานี"/>
    <s v="-"/>
    <s v=""/>
    <s v="05/01/2026 19:18"/>
    <s v="-"/>
    <s v="Flash Express Thailand"/>
    <s v="Tiktok"/>
    <s v="tiktok"/>
    <s v=""/>
    <s v="THT04022CRJ3F4Z"/>
    <s v="05/01/2026 19:18"/>
  </r>
  <r>
    <x v="2"/>
    <x v="2"/>
    <n v="33.333333333333336"/>
    <n v="3"/>
    <s v="GQA61"/>
    <n v="100"/>
    <n v="0"/>
    <s v="ร้านที่2"/>
    <s v="พ***์ดี"/>
    <s v="กรุงเทพฯ"/>
    <s v="-"/>
    <s v=""/>
    <s v="05/01/2026 19:16"/>
    <s v="-"/>
    <s v="J&amp;T COD"/>
    <s v="Tiktok"/>
    <s v="จ่ายทีหลัง / COD"/>
    <s v=""/>
    <s v="-"/>
    <s v="05/01/2026 19:16"/>
  </r>
  <r>
    <x v="2"/>
    <x v="2"/>
    <n v="33.333333333333336"/>
    <n v="3"/>
    <s v="GQA60"/>
    <n v="100"/>
    <n v="0"/>
    <s v="ร้านที่2"/>
    <s v="y** y**"/>
    <s v="กรุงเทพมหานคร"/>
    <s v="-"/>
    <s v=""/>
    <s v="05/01/2026 19:16"/>
    <s v="-"/>
    <s v="J&amp;T Express"/>
    <s v="Tiktok"/>
    <s v="tiktok"/>
    <s v=""/>
    <s v="-"/>
    <s v="05/01/2026 19:16"/>
  </r>
  <r>
    <x v="0"/>
    <x v="0"/>
    <n v="66"/>
    <n v="2"/>
    <s v="GQA59"/>
    <n v="100"/>
    <n v="0"/>
    <s v="ร้านที่2"/>
    <s v="พ***รูสังฆรักษ์ธรณินทร์ ป***าโภ"/>
    <s v="สงขลา"/>
    <s v="-"/>
    <s v=""/>
    <s v="05/01/2026 19:16"/>
    <s v="-"/>
    <s v="J&amp;T Express"/>
    <s v="Tiktok"/>
    <s v="tiktok"/>
    <s v="รบกวนเขียนในกระดาษโน้ตเขียนว่าสวัสดีปีใหม่ค่ะตาหลวงขอให้มีความสุขมากๆสุขภาพแข็งแรงอยู่เป็นร่มโพธิ์ร่มไทรให้ลูกหลานนานนาน จากกวาง"/>
    <s v="-"/>
    <s v="05/01/2026 19:16"/>
  </r>
  <r>
    <x v="1"/>
    <x v="1"/>
    <n v="68"/>
    <n v="1"/>
    <s v="GQA59"/>
    <n v="100"/>
    <n v="0"/>
    <s v="ร้านที่2"/>
    <s v="พ***รูสังฆรักษ์ธรณินทร์ ป***าโภ"/>
    <s v="สงขลา"/>
    <s v="-"/>
    <s v=""/>
    <s v="05/01/2026 19:16"/>
    <s v="-"/>
    <s v="J&amp;T Express"/>
    <s v="Tiktok"/>
    <s v="tiktok"/>
    <s v="รบกวนเขียนในกระดาษโน้ตเขียนว่าสวัสดีปีใหม่ค่ะตาหลวงขอให้มีความสุขมากๆสุขภาพแข็งแรงอยู่เป็นร่มโพธิ์ร่มไทรให้ลูกหลานนานนาน จากกวาง"/>
    <s v="-"/>
    <s v="05/01/2026 19:16"/>
  </r>
  <r>
    <x v="0"/>
    <x v="0"/>
    <n v="66"/>
    <n v="2"/>
    <s v="GQA58"/>
    <n v="100"/>
    <n v="0"/>
    <s v="ร้านที่2"/>
    <s v=""/>
    <s v=""/>
    <s v="-"/>
    <s v=""/>
    <s v="-"/>
    <s v="-"/>
    <s v="Standard shipping"/>
    <s v="Tiktok"/>
    <s v="-"/>
    <s v=""/>
    <s v="-"/>
    <s v="05/01/2026 19:14"/>
  </r>
  <r>
    <x v="1"/>
    <x v="1"/>
    <n v="68"/>
    <n v="1"/>
    <s v="GQA58"/>
    <n v="100"/>
    <n v="0"/>
    <s v="ร้านที่2"/>
    <s v=""/>
    <s v=""/>
    <s v="-"/>
    <s v=""/>
    <s v="-"/>
    <s v="-"/>
    <s v="Standard shipping"/>
    <s v="Tiktok"/>
    <s v="-"/>
    <s v=""/>
    <s v="-"/>
    <s v="05/01/2026 19:14"/>
  </r>
  <r>
    <x v="2"/>
    <x v="2"/>
    <n v="50"/>
    <n v="6"/>
    <s v="GQA56"/>
    <n v="200"/>
    <n v="0"/>
    <s v="ร้านที่2"/>
    <s v="ข***จิต ส***วรรณ"/>
    <s v="กรุงเทพมหานคร"/>
    <s v="-"/>
    <s v=""/>
    <s v="05/01/2026 19:13"/>
    <s v="-"/>
    <s v="J&amp;T COD"/>
    <s v="Tiktok"/>
    <s v="จ่ายทีหลัง / COD"/>
    <s v=""/>
    <s v="768987283002"/>
    <s v="05/01/2026 19:13"/>
  </r>
  <r>
    <x v="4"/>
    <x v="4"/>
    <n v="139"/>
    <n v="1"/>
    <s v="GQA55"/>
    <n v="108.99"/>
    <n v="0"/>
    <s v="ร้านที่2"/>
    <s v="p***i19871"/>
    <s v="นครราชสีมา"/>
    <s v="-"/>
    <s v=""/>
    <s v="05/01/2026 19:11"/>
    <s v="-"/>
    <s v="J&amp;T COD"/>
    <s v="Tiktok"/>
    <s v="จ่ายทีหลัง / COD"/>
    <s v=""/>
    <s v="-"/>
    <s v="05/01/2026 19:11"/>
  </r>
  <r>
    <x v="0"/>
    <x v="0"/>
    <n v="66"/>
    <n v="2"/>
    <s v="GQA54"/>
    <n v="138"/>
    <n v="38"/>
    <s v="ร้านที่2"/>
    <s v="ส***ียรติ ม***กุล"/>
    <s v="บุรีรัมย์"/>
    <s v="-"/>
    <s v=""/>
    <s v="05/01/2026 19:11"/>
    <s v="-"/>
    <s v="J&amp;T COD"/>
    <s v="Tiktok"/>
    <s v="จ่ายทีหลัง / COD"/>
    <s v=""/>
    <s v="-"/>
    <s v="05/01/2026 19:11"/>
  </r>
  <r>
    <x v="1"/>
    <x v="1"/>
    <n v="68"/>
    <n v="1"/>
    <s v="GQA54"/>
    <n v="138"/>
    <n v="38"/>
    <s v="ร้านที่2"/>
    <s v="ส***ียรติ ม***กุล"/>
    <s v="บุรีรัมย์"/>
    <s v="-"/>
    <s v=""/>
    <s v="05/01/2026 19:11"/>
    <s v="-"/>
    <s v="J&amp;T COD"/>
    <s v="Tiktok"/>
    <s v="จ่ายทีหลัง / COD"/>
    <s v=""/>
    <s v="-"/>
    <s v="05/01/2026 19:11"/>
  </r>
  <r>
    <x v="2"/>
    <x v="2"/>
    <n v="50"/>
    <n v="6"/>
    <s v="GQA53"/>
    <n v="200"/>
    <n v="0"/>
    <s v="ร้านที่2"/>
    <s v="ว***า ม***ย แ***ม Q*"/>
    <s v="สมุทรสาคร"/>
    <s v="-"/>
    <s v=""/>
    <s v="05/01/2026 19:01"/>
    <s v="-"/>
    <s v="J&amp;T Express"/>
    <s v="Tiktok"/>
    <s v="tiktok"/>
    <s v=""/>
    <s v="769096404020"/>
    <s v="05/01/2026 19:01"/>
  </r>
  <r>
    <x v="0"/>
    <x v="0"/>
    <n v="66"/>
    <n v="2"/>
    <s v="GQA52"/>
    <n v="118"/>
    <n v="18"/>
    <s v="ร้านที่2"/>
    <s v="น***า  พ***า"/>
    <s v="ปราจีนบุรี"/>
    <s v="-"/>
    <s v=""/>
    <s v="05/01/2026 18:56"/>
    <s v="-"/>
    <s v="J&amp;T COD"/>
    <s v="Tiktok"/>
    <s v="จ่ายทีหลัง / COD"/>
    <s v=""/>
    <s v="-"/>
    <s v="05/01/2026 18:56"/>
  </r>
  <r>
    <x v="1"/>
    <x v="1"/>
    <n v="68"/>
    <n v="1"/>
    <s v="GQA52"/>
    <n v="118"/>
    <n v="18"/>
    <s v="ร้านที่2"/>
    <s v="น***า  พ***า"/>
    <s v="ปราจีนบุรี"/>
    <s v="-"/>
    <s v=""/>
    <s v="05/01/2026 18:56"/>
    <s v="-"/>
    <s v="J&amp;T COD"/>
    <s v="Tiktok"/>
    <s v="จ่ายทีหลัง / COD"/>
    <s v=""/>
    <s v="-"/>
    <s v="05/01/2026 18:56"/>
  </r>
  <r>
    <x v="2"/>
    <x v="2"/>
    <n v="50"/>
    <n v="6"/>
    <s v="GQA51"/>
    <n v="200"/>
    <n v="0"/>
    <s v="ร้านที่2"/>
    <s v="จ***มล บ***า"/>
    <s v="สระบุรี"/>
    <s v="-"/>
    <s v=""/>
    <s v="05/01/2026 18:56"/>
    <s v="-"/>
    <s v="J&amp;T COD"/>
    <s v="Tiktok"/>
    <s v="จ่ายทีหลัง / COD"/>
    <s v=""/>
    <s v="768983182936"/>
    <s v="05/01/2026 18:56"/>
  </r>
  <r>
    <x v="0"/>
    <x v="0"/>
    <n v="66"/>
    <n v="2"/>
    <s v="GQA50"/>
    <n v="100"/>
    <n v="0"/>
    <s v="ร้านที่2"/>
    <s v="ว***าภรณ์ เ***ขุนทด"/>
    <s v="กรุงเทพมหานคร"/>
    <s v="-"/>
    <s v=""/>
    <s v="05/01/2026 18:54"/>
    <s v="-"/>
    <s v="J&amp;T Express"/>
    <s v="Tiktok"/>
    <s v="tiktok"/>
    <s v=""/>
    <s v="-"/>
    <s v="05/01/2026 18:53"/>
  </r>
  <r>
    <x v="1"/>
    <x v="1"/>
    <n v="68"/>
    <n v="1"/>
    <s v="GQA50"/>
    <n v="100"/>
    <n v="0"/>
    <s v="ร้านที่2"/>
    <s v="ว***าภรณ์ เ***ขุนทด"/>
    <s v="กรุงเทพมหานคร"/>
    <s v="-"/>
    <s v=""/>
    <s v="05/01/2026 18:54"/>
    <s v="-"/>
    <s v="J&amp;T Express"/>
    <s v="Tiktok"/>
    <s v="tiktok"/>
    <s v=""/>
    <s v="-"/>
    <s v="05/01/2026 18:53"/>
  </r>
  <r>
    <x v="0"/>
    <x v="0"/>
    <n v="66"/>
    <n v="2"/>
    <s v="GQA49"/>
    <n v="110"/>
    <n v="10"/>
    <s v="ร้านที่2"/>
    <s v="K***อยมณี ข***ำ"/>
    <s v="ระยอง"/>
    <s v="-"/>
    <s v=""/>
    <s v="05/01/2026 18:52"/>
    <s v="-"/>
    <s v="J&amp;T Express"/>
    <s v="Tiktok"/>
    <s v="tiktok"/>
    <s v=""/>
    <s v="-"/>
    <s v="05/01/2026 18:51"/>
  </r>
  <r>
    <x v="1"/>
    <x v="1"/>
    <n v="68"/>
    <n v="1"/>
    <s v="GQA49"/>
    <n v="110"/>
    <n v="10"/>
    <s v="ร้านที่2"/>
    <s v="K***อยมณี ข***ำ"/>
    <s v="ระยอง"/>
    <s v="-"/>
    <s v=""/>
    <s v="05/01/2026 18:52"/>
    <s v="-"/>
    <s v="J&amp;T Express"/>
    <s v="Tiktok"/>
    <s v="tiktok"/>
    <s v=""/>
    <s v="-"/>
    <s v="05/01/2026 18:51"/>
  </r>
  <r>
    <x v="2"/>
    <x v="2"/>
    <n v="50"/>
    <n v="6"/>
    <s v="GQA48"/>
    <n v="200"/>
    <n v="0"/>
    <s v="ร้านที่2"/>
    <s v="โ***  เ***ินดา"/>
    <s v="สุราษฎร์ธานี"/>
    <s v="-"/>
    <s v=""/>
    <s v="05/01/2026 18:48"/>
    <s v="-"/>
    <s v="J&amp;T COD"/>
    <s v="Tiktok"/>
    <s v="จ่ายทีหลัง / COD"/>
    <s v=""/>
    <s v="768936666960"/>
    <s v="05/01/2026 18:48"/>
  </r>
  <r>
    <x v="2"/>
    <x v="2"/>
    <n v="65"/>
    <n v="9"/>
    <s v="GQA47"/>
    <n v="310"/>
    <n v="0"/>
    <s v="ร้านที่2"/>
    <s v="ณ***ร ป***าทสิน"/>
    <s v="ปทุมธานี"/>
    <s v="-"/>
    <s v=""/>
    <s v="05/01/2026 18:46"/>
    <s v="-"/>
    <s v="Flash Express Thailand"/>
    <s v="Tiktok"/>
    <s v="tiktok"/>
    <s v=""/>
    <s v="THT04022CRDVA2Z"/>
    <s v="05/01/2026 18:46"/>
  </r>
  <r>
    <x v="0"/>
    <x v="0"/>
    <n v="33"/>
    <n v="10"/>
    <s v="GQA46"/>
    <n v="790"/>
    <n v="0"/>
    <s v="ร้านที่2"/>
    <s v="น***าวมณฑาทิพย์ น***ุตร"/>
    <s v="กรุงเทพฯ"/>
    <s v="-"/>
    <s v=""/>
    <s v="05/01/2026 18:43"/>
    <s v="-"/>
    <s v="J&amp;T COD"/>
    <s v="Tiktok"/>
    <s v="จ่ายทีหลัง / COD"/>
    <s v=""/>
    <s v="-"/>
    <s v="05/01/2026 18:43"/>
  </r>
  <r>
    <x v="1"/>
    <x v="1"/>
    <n v="33"/>
    <n v="10"/>
    <s v="GQA46"/>
    <n v="790"/>
    <n v="0"/>
    <s v="ร้านที่2"/>
    <s v="น***าวมณฑาทิพย์ น***ุตร"/>
    <s v="กรุงเทพฯ"/>
    <s v="-"/>
    <s v=""/>
    <s v="05/01/2026 18:43"/>
    <s v="-"/>
    <s v="J&amp;T COD"/>
    <s v="Tiktok"/>
    <s v="จ่ายทีหลัง / COD"/>
    <s v=""/>
    <s v="-"/>
    <s v="05/01/2026 18:43"/>
  </r>
  <r>
    <x v="0"/>
    <x v="0"/>
    <n v="66"/>
    <n v="2"/>
    <s v="GQA45"/>
    <n v="100"/>
    <n v="0"/>
    <s v="ร้านที่2"/>
    <s v="ล***อน"/>
    <s v="พระนครศรีอยุธยา"/>
    <s v="-"/>
    <s v=""/>
    <s v="05/01/2026 18:42"/>
    <s v="-"/>
    <s v="J&amp;T COD"/>
    <s v="Tiktok"/>
    <s v="จ่ายทีหลัง / COD"/>
    <s v=""/>
    <s v="-"/>
    <s v="05/01/2026 18:42"/>
  </r>
  <r>
    <x v="1"/>
    <x v="1"/>
    <n v="68"/>
    <n v="1"/>
    <s v="GQA45"/>
    <n v="100"/>
    <n v="0"/>
    <s v="ร้านที่2"/>
    <s v="ล***อน"/>
    <s v="พระนครศรีอยุธยา"/>
    <s v="-"/>
    <s v=""/>
    <s v="05/01/2026 18:42"/>
    <s v="-"/>
    <s v="J&amp;T COD"/>
    <s v="Tiktok"/>
    <s v="จ่ายทีหลัง / COD"/>
    <s v=""/>
    <s v="-"/>
    <s v="05/01/2026 18:42"/>
  </r>
  <r>
    <x v="2"/>
    <x v="2"/>
    <n v="50"/>
    <n v="6"/>
    <s v="GQA44"/>
    <n v="200"/>
    <n v="0"/>
    <s v="ร้านที่2"/>
    <s v="ค***ิดหน่อย"/>
    <s v="ลพบุรี"/>
    <s v="-"/>
    <s v=""/>
    <s v="05/01/2026 18:42"/>
    <s v="-"/>
    <s v="J&amp;T Express"/>
    <s v="Tiktok"/>
    <s v="tiktok"/>
    <s v=""/>
    <s v="769067900075"/>
    <s v="05/01/2026 18:42"/>
  </r>
  <r>
    <x v="8"/>
    <x v="14"/>
    <n v="139"/>
    <n v="1"/>
    <s v="GQA42"/>
    <n v="326.97000000000003"/>
    <n v="0"/>
    <s v="ร้านที่2"/>
    <s v="P***un"/>
    <s v="ปทุมธานี"/>
    <s v="-"/>
    <s v=""/>
    <s v="05/01/2026 18:41"/>
    <s v="-"/>
    <s v="J&amp;T COD"/>
    <s v="Tiktok"/>
    <s v="จ่ายทีหลัง / COD"/>
    <s v=""/>
    <s v="769055617046"/>
    <s v="05/01/2026 18:41"/>
  </r>
  <r>
    <x v="4"/>
    <x v="4"/>
    <n v="139"/>
    <n v="2"/>
    <s v="GQA42"/>
    <n v="326.97000000000003"/>
    <n v="0"/>
    <s v="ร้านที่2"/>
    <s v="P***un"/>
    <s v="ปทุมธานี"/>
    <s v="-"/>
    <s v=""/>
    <s v="05/01/2026 18:41"/>
    <s v="-"/>
    <s v="J&amp;T COD"/>
    <s v="Tiktok"/>
    <s v="จ่ายทีหลัง / COD"/>
    <s v=""/>
    <s v="769055617046"/>
    <s v="05/01/2026 18:41"/>
  </r>
  <r>
    <x v="2"/>
    <x v="2"/>
    <n v="50"/>
    <n v="6"/>
    <s v="GQA41"/>
    <n v="200"/>
    <n v="0"/>
    <s v="ร้านที่2"/>
    <s v="ร***ข้าวใหม่"/>
    <s v="สุรินทร์"/>
    <s v="-"/>
    <s v=""/>
    <s v="05/01/2026 18:39"/>
    <s v="-"/>
    <s v="J&amp;T COD"/>
    <s v="Tiktok"/>
    <s v="จ่ายทีหลัง / COD"/>
    <s v=""/>
    <s v="768952060940"/>
    <s v="05/01/2026 18:39"/>
  </r>
  <r>
    <x v="0"/>
    <x v="0"/>
    <n v="66"/>
    <n v="2"/>
    <s v="GQA40"/>
    <n v="100"/>
    <n v="0"/>
    <s v="ร้านที่2"/>
    <s v="น***าวราตรี  โ***บุตร"/>
    <s v="กรุงเทพฯ"/>
    <s v="-"/>
    <s v=""/>
    <s v="05/01/2026 18:37"/>
    <s v="-"/>
    <s v="J&amp;T Express"/>
    <s v="Tiktok"/>
    <s v="tiktok"/>
    <s v=""/>
    <s v="-"/>
    <s v="05/01/2026 18:37"/>
  </r>
  <r>
    <x v="1"/>
    <x v="1"/>
    <n v="68"/>
    <n v="1"/>
    <s v="GQA40"/>
    <n v="100"/>
    <n v="0"/>
    <s v="ร้านที่2"/>
    <s v="น***าวราตรี  โ***บุตร"/>
    <s v="กรุงเทพฯ"/>
    <s v="-"/>
    <s v=""/>
    <s v="05/01/2026 18:37"/>
    <s v="-"/>
    <s v="J&amp;T Express"/>
    <s v="Tiktok"/>
    <s v="tiktok"/>
    <s v=""/>
    <s v="-"/>
    <s v="05/01/2026 18:37"/>
  </r>
  <r>
    <x v="0"/>
    <x v="0"/>
    <n v="66"/>
    <n v="2"/>
    <s v="GQA39"/>
    <n v="100"/>
    <n v="0"/>
    <s v="ร้านที่2"/>
    <s v="อ***วรรณ"/>
    <s v="กรุงเทพฯ"/>
    <s v="-"/>
    <s v=""/>
    <s v="05/01/2026 18:37"/>
    <s v="-"/>
    <s v="J&amp;T COD"/>
    <s v="Tiktok"/>
    <s v="จ่ายทีหลัง / COD"/>
    <s v=""/>
    <s v="-"/>
    <s v="05/01/2026 18:37"/>
  </r>
  <r>
    <x v="1"/>
    <x v="1"/>
    <n v="68"/>
    <n v="1"/>
    <s v="GQA39"/>
    <n v="100"/>
    <n v="0"/>
    <s v="ร้านที่2"/>
    <s v="อ***วรรณ"/>
    <s v="กรุงเทพฯ"/>
    <s v="-"/>
    <s v=""/>
    <s v="05/01/2026 18:37"/>
    <s v="-"/>
    <s v="J&amp;T COD"/>
    <s v="Tiktok"/>
    <s v="จ่ายทีหลัง / COD"/>
    <s v=""/>
    <s v="-"/>
    <s v="05/01/2026 18:37"/>
  </r>
  <r>
    <x v="0"/>
    <x v="0"/>
    <n v="33"/>
    <n v="5"/>
    <s v="GQA38"/>
    <n v="330"/>
    <n v="0"/>
    <s v="ร้านที่4"/>
    <s v="ณ***ร ป***าทสิน"/>
    <s v="ปทุมธานี"/>
    <s v="-"/>
    <s v=""/>
    <s v="05/01/2026 18:36"/>
    <s v="-"/>
    <s v="Flash Express Thailand"/>
    <s v="Tiktok"/>
    <s v="tiktok"/>
    <s v=""/>
    <s v="THT04022CTJMX1Z"/>
    <s v="05/01/2026 18:36"/>
  </r>
  <r>
    <x v="1"/>
    <x v="1"/>
    <n v="33"/>
    <n v="5"/>
    <s v="GQA38"/>
    <n v="330"/>
    <n v="0"/>
    <s v="ร้านที่4"/>
    <s v="ณ***ร ป***าทสิน"/>
    <s v="ปทุมธานี"/>
    <s v="-"/>
    <s v=""/>
    <s v="05/01/2026 18:36"/>
    <s v="-"/>
    <s v="Flash Express Thailand"/>
    <s v="Tiktok"/>
    <s v="tiktok"/>
    <s v=""/>
    <s v="THT04022CTJMX1Z"/>
    <s v="05/01/2026 18:36"/>
  </r>
  <r>
    <x v="2"/>
    <x v="2"/>
    <n v="65"/>
    <n v="9"/>
    <s v="GQA37"/>
    <n v="310"/>
    <n v="0"/>
    <s v="ร้านที่2"/>
    <s v="ส***ง ก***งทอง"/>
    <s v="พระนครศรีอยุธยา"/>
    <s v="-"/>
    <s v=""/>
    <s v="05/01/2026 18:35"/>
    <s v="-"/>
    <s v="Flash Express Thailand COD"/>
    <s v="Tiktok"/>
    <s v="จ่ายทีหลัง / COD"/>
    <s v=""/>
    <s v="THT05052CRPNM4Z"/>
    <s v="05/01/2026 18:35"/>
  </r>
  <r>
    <x v="4"/>
    <x v="4"/>
    <n v="139"/>
    <n v="1"/>
    <s v="GQA35"/>
    <n v="108.99"/>
    <n v="0"/>
    <s v="ร้านที่2"/>
    <s v="แ***ะวัน อ***เสนา"/>
    <s v="ฉะเชิงเทรา"/>
    <s v="-"/>
    <s v=""/>
    <s v="05/01/2026 18:34"/>
    <s v="-"/>
    <s v="J&amp;T Express"/>
    <s v="Tiktok"/>
    <s v="tiktok"/>
    <s v=""/>
    <s v="-"/>
    <s v="05/01/2026 18:34"/>
  </r>
  <r>
    <x v="10"/>
    <x v="10"/>
    <n v="54.5"/>
    <n v="2"/>
    <s v="GQA34"/>
    <n v="578.66"/>
    <n v="10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5/01/2026 18:32"/>
    <s v="-"/>
    <s v="Kerry_dropoff"/>
    <s v="Lazada"/>
    <s v="lazada"/>
    <s v=""/>
    <s v="-"/>
    <s v="05/01/2026 18:33"/>
  </r>
  <r>
    <x v="8"/>
    <x v="14"/>
    <n v="99"/>
    <n v="1"/>
    <s v="GQA34"/>
    <n v="578.66"/>
    <n v="10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5/01/2026 18:32"/>
    <s v="-"/>
    <s v="Kerry_dropoff"/>
    <s v="Lazada"/>
    <s v="lazada"/>
    <s v=""/>
    <s v="-"/>
    <s v="05/01/2026 18:33"/>
  </r>
  <r>
    <x v="4"/>
    <x v="4"/>
    <n v="100"/>
    <n v="1"/>
    <s v="GQA34"/>
    <n v="578.66"/>
    <n v="10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5/01/2026 18:32"/>
    <s v="-"/>
    <s v="Kerry_dropoff"/>
    <s v="Lazada"/>
    <s v="lazada"/>
    <s v=""/>
    <s v="-"/>
    <s v="05/01/2026 18:33"/>
  </r>
  <r>
    <x v="13"/>
    <x v="15"/>
    <n v="54.5"/>
    <n v="2"/>
    <s v="GQA34"/>
    <n v="578.66"/>
    <n v="10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5/01/2026 18:32"/>
    <s v="-"/>
    <s v="Kerry_dropoff"/>
    <s v="Lazada"/>
    <s v="lazada"/>
    <s v=""/>
    <s v="-"/>
    <s v="05/01/2026 18:32"/>
  </r>
  <r>
    <x v="6"/>
    <x v="6"/>
    <n v="99"/>
    <n v="1"/>
    <s v="GQA34"/>
    <n v="578.66"/>
    <n v="10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5/01/2026 18:32"/>
    <s v="-"/>
    <s v="Kerry_dropoff"/>
    <s v="Lazada"/>
    <s v="lazada"/>
    <s v=""/>
    <s v="-"/>
    <s v="05/01/2026 18:32"/>
  </r>
  <r>
    <x v="4"/>
    <x v="4"/>
    <n v="100"/>
    <n v="1"/>
    <s v="GQA34"/>
    <n v="578.66"/>
    <n v="104"/>
    <s v="ร้านที่1"/>
    <s v="ณัฐพล จันทนา"/>
    <s v="บ.เอ็นทีเอ็น แมนูแฟคเจอริ่ง (ไทยแลนด์) จำกัด เลขที่ 64/89 หมู่4  ตำบลปลวกแดง_x000a__x000a_ปลวกแดง/ Pluak Daengระยอง/ Rayong_x000a_21140"/>
    <s v="21140"/>
    <s v="660822188080"/>
    <s v="05/01/2026 18:32"/>
    <s v="-"/>
    <s v="Kerry_dropoff"/>
    <s v="Lazada"/>
    <s v="lazada"/>
    <s v=""/>
    <s v="-"/>
    <s v="05/01/2026 18:32"/>
  </r>
  <r>
    <x v="0"/>
    <x v="0"/>
    <n v="66"/>
    <n v="2"/>
    <s v="GQA33"/>
    <n v="100"/>
    <n v="0"/>
    <s v="ร้านที่2"/>
    <s v="เ***ง  เ***าริน"/>
    <s v="กรุงเทพฯ"/>
    <s v="-"/>
    <s v=""/>
    <s v="05/01/2026 18:28"/>
    <s v="-"/>
    <s v="J&amp;T COD"/>
    <s v="Tiktok"/>
    <s v="จ่ายทีหลัง / COD"/>
    <s v=""/>
    <s v="-"/>
    <s v="05/01/2026 18:28"/>
  </r>
  <r>
    <x v="1"/>
    <x v="1"/>
    <n v="68"/>
    <n v="1"/>
    <s v="GQA33"/>
    <n v="100"/>
    <n v="0"/>
    <s v="ร้านที่2"/>
    <s v="เ***ง  เ***าริน"/>
    <s v="กรุงเทพฯ"/>
    <s v="-"/>
    <s v=""/>
    <s v="05/01/2026 18:28"/>
    <s v="-"/>
    <s v="J&amp;T COD"/>
    <s v="Tiktok"/>
    <s v="จ่ายทีหลัง / COD"/>
    <s v=""/>
    <s v="-"/>
    <s v="05/01/2026 18:28"/>
  </r>
  <r>
    <x v="2"/>
    <x v="2"/>
    <n v="50"/>
    <n v="6"/>
    <s v="GQA32"/>
    <n v="200"/>
    <n v="0"/>
    <s v="ร้านที่2"/>
    <s v="ป** ห*** B**"/>
    <s v="ภูเก็ต"/>
    <s v="-"/>
    <s v=""/>
    <s v="05/01/2026 18:28"/>
    <s v="-"/>
    <s v="J&amp;T COD"/>
    <s v="Tiktok"/>
    <s v="จ่ายทีหลัง / COD"/>
    <s v=""/>
    <s v="768954166971"/>
    <s v="05/01/2026 18:28"/>
  </r>
  <r>
    <x v="2"/>
    <x v="2"/>
    <n v="50"/>
    <n v="6"/>
    <s v="GQA31"/>
    <n v="200"/>
    <n v="0"/>
    <s v="ร้านที่2"/>
    <s v="เ***นีย์ ป***รัย"/>
    <s v="เทศบาลนครเชียงใหม่"/>
    <s v="-"/>
    <s v=""/>
    <s v="05/01/2026 18:27"/>
    <s v="-"/>
    <s v="J&amp;T COD"/>
    <s v="Tiktok"/>
    <s v="จ่ายทีหลัง / COD"/>
    <s v=""/>
    <s v="768956771936"/>
    <s v="05/01/2026 18:27"/>
  </r>
  <r>
    <x v="0"/>
    <x v="0"/>
    <n v="66"/>
    <n v="2"/>
    <s v="GQA30"/>
    <n v="100"/>
    <n v="0"/>
    <s v="ร้านที่2"/>
    <s v="p***-jrp"/>
    <s v="ประจวบคีรีขันธ์"/>
    <s v="-"/>
    <s v=""/>
    <s v="05/01/2026 18:26"/>
    <s v="-"/>
    <s v="J&amp;T Express"/>
    <s v="Tiktok"/>
    <s v="tiktok"/>
    <s v=""/>
    <s v="-"/>
    <s v="05/01/2026 18:26"/>
  </r>
  <r>
    <x v="1"/>
    <x v="1"/>
    <n v="68"/>
    <n v="1"/>
    <s v="GQA30"/>
    <n v="100"/>
    <n v="0"/>
    <s v="ร้านที่2"/>
    <s v="p***-jrp"/>
    <s v="ประจวบคีรีขันธ์"/>
    <s v="-"/>
    <s v=""/>
    <s v="05/01/2026 18:26"/>
    <s v="-"/>
    <s v="J&amp;T Express"/>
    <s v="Tiktok"/>
    <s v="tiktok"/>
    <s v=""/>
    <s v="-"/>
    <s v="05/01/2026 18:26"/>
  </r>
  <r>
    <x v="0"/>
    <x v="0"/>
    <n v="66"/>
    <n v="2"/>
    <s v="GQA29"/>
    <n v="109"/>
    <n v="9"/>
    <s v="ร้านที่2"/>
    <s v="บ***อย แ***ำปน"/>
    <s v="สุโขทัย"/>
    <s v="-"/>
    <s v=""/>
    <s v="05/01/2026 18:26"/>
    <s v="-"/>
    <s v="J&amp;T Express"/>
    <s v="Tiktok"/>
    <s v="tiktok"/>
    <s v=""/>
    <s v="-"/>
    <s v="05/01/2026 18:26"/>
  </r>
  <r>
    <x v="1"/>
    <x v="1"/>
    <n v="68"/>
    <n v="1"/>
    <s v="GQA29"/>
    <n v="109"/>
    <n v="9"/>
    <s v="ร้านที่2"/>
    <s v="บ***อย แ***ำปน"/>
    <s v="สุโขทัย"/>
    <s v="-"/>
    <s v=""/>
    <s v="05/01/2026 18:26"/>
    <s v="-"/>
    <s v="J&amp;T Express"/>
    <s v="Tiktok"/>
    <s v="tiktok"/>
    <s v=""/>
    <s v="-"/>
    <s v="05/01/2026 18:26"/>
  </r>
  <r>
    <x v="2"/>
    <x v="2"/>
    <n v="33.333333333333336"/>
    <n v="3"/>
    <s v="GQA28"/>
    <n v="100"/>
    <n v="0"/>
    <s v="ร้านที่2"/>
    <s v="ส***ภา ท***าหะ"/>
    <s v="ระยอง"/>
    <s v="-"/>
    <s v=""/>
    <s v="05/01/2026 18:25"/>
    <s v="-"/>
    <s v="J&amp;T COD"/>
    <s v="Tiktok"/>
    <s v="จ่ายทีหลัง / COD"/>
    <s v=""/>
    <s v="-"/>
    <s v="05/01/2026 18:25"/>
  </r>
  <r>
    <x v="2"/>
    <x v="2"/>
    <n v="50"/>
    <n v="6"/>
    <s v="GQA27"/>
    <n v="200"/>
    <n v="0"/>
    <s v="ร้านที่2"/>
    <s v="เ***นเพ็ญ ศ***นพวงศ์"/>
    <s v="นครปฐม"/>
    <s v="-"/>
    <s v=""/>
    <s v="05/01/2026 18:24"/>
    <s v="-"/>
    <s v="J&amp;T COD"/>
    <s v="Tiktok"/>
    <s v="จ่ายทีหลัง / COD"/>
    <s v=""/>
    <s v="768917273935"/>
    <s v="05/01/2026 18:24"/>
  </r>
  <r>
    <x v="0"/>
    <x v="0"/>
    <n v="66"/>
    <n v="4"/>
    <s v="GQA26"/>
    <n v="200"/>
    <n v="0"/>
    <s v="ร้านที่2"/>
    <s v="ป***ตา"/>
    <s v="ปทุมธานี"/>
    <s v="-"/>
    <s v=""/>
    <s v="05/01/2026 18:21"/>
    <s v="-"/>
    <s v="Flash Express Thailand COD"/>
    <s v="Tiktok"/>
    <s v="จ่ายทีหลัง / COD"/>
    <s v=""/>
    <s v="THT04022CRJQ34Z"/>
    <s v="05/01/2026 18:21"/>
  </r>
  <r>
    <x v="1"/>
    <x v="1"/>
    <n v="68"/>
    <n v="2"/>
    <s v="GQA26"/>
    <n v="200"/>
    <n v="0"/>
    <s v="ร้านที่2"/>
    <s v="ป***ตา"/>
    <s v="ปทุมธานี"/>
    <s v="-"/>
    <s v=""/>
    <s v="05/01/2026 18:21"/>
    <s v="-"/>
    <s v="Flash Express Thailand COD"/>
    <s v="Tiktok"/>
    <s v="จ่ายทีหลัง / COD"/>
    <s v=""/>
    <s v="THT04022CRJQ34Z"/>
    <s v="05/01/2026 18:21"/>
  </r>
  <r>
    <x v="0"/>
    <x v="0"/>
    <n v="66"/>
    <n v="2"/>
    <s v="GQA24"/>
    <n v="100"/>
    <n v="0"/>
    <s v="ร้านที่2"/>
    <s v="ส***ย์ ส***งทอง"/>
    <s v="สุรินทร์"/>
    <s v="-"/>
    <s v=""/>
    <s v="05/01/2026 18:13"/>
    <s v="-"/>
    <s v="J&amp;T Express"/>
    <s v="Tiktok"/>
    <s v="tiktok"/>
    <s v=""/>
    <s v="-"/>
    <s v="05/01/2026 18:13"/>
  </r>
  <r>
    <x v="1"/>
    <x v="1"/>
    <n v="68"/>
    <n v="1"/>
    <s v="GQA24"/>
    <n v="100"/>
    <n v="0"/>
    <s v="ร้านที่2"/>
    <s v="ส***ย์ ส***งทอง"/>
    <s v="สุรินทร์"/>
    <s v="-"/>
    <s v=""/>
    <s v="05/01/2026 18:13"/>
    <s v="-"/>
    <s v="J&amp;T Express"/>
    <s v="Tiktok"/>
    <s v="tiktok"/>
    <s v=""/>
    <s v="-"/>
    <s v="05/01/2026 18:13"/>
  </r>
  <r>
    <x v="0"/>
    <x v="0"/>
    <n v="66"/>
    <n v="2"/>
    <s v="GQA23"/>
    <n v="100"/>
    <n v="0"/>
    <s v="ร้านที่2"/>
    <s v="ป***ดี บ***ง"/>
    <s v="กรุงเทพมหานคร"/>
    <s v="-"/>
    <s v=""/>
    <s v="05/01/2026 18:13"/>
    <s v="-"/>
    <s v="J&amp;T Express"/>
    <s v="Tiktok"/>
    <s v="tiktok"/>
    <s v=""/>
    <s v="-"/>
    <s v="05/01/2026 18:13"/>
  </r>
  <r>
    <x v="1"/>
    <x v="1"/>
    <n v="68"/>
    <n v="1"/>
    <s v="GQA23"/>
    <n v="100"/>
    <n v="0"/>
    <s v="ร้านที่2"/>
    <s v="ป***ดี บ***ง"/>
    <s v="กรุงเทพมหานคร"/>
    <s v="-"/>
    <s v=""/>
    <s v="05/01/2026 18:13"/>
    <s v="-"/>
    <s v="J&amp;T Express"/>
    <s v="Tiktok"/>
    <s v="tiktok"/>
    <s v=""/>
    <s v="-"/>
    <s v="05/01/2026 18:13"/>
  </r>
  <r>
    <x v="0"/>
    <x v="0"/>
    <n v="66"/>
    <n v="2"/>
    <s v="GQA22"/>
    <n v="100"/>
    <n v="0"/>
    <s v="ร้านที่2"/>
    <s v="ก*** ป***ณดม"/>
    <s v="พิจิตร"/>
    <s v="-"/>
    <s v=""/>
    <s v="05/01/2026 18:09"/>
    <s v="-"/>
    <s v="J&amp;T COD"/>
    <s v="Tiktok"/>
    <s v="จ่ายทีหลัง / COD"/>
    <s v=""/>
    <s v="-"/>
    <s v="05/01/2026 18:09"/>
  </r>
  <r>
    <x v="1"/>
    <x v="1"/>
    <n v="68"/>
    <n v="1"/>
    <s v="GQA22"/>
    <n v="100"/>
    <n v="0"/>
    <s v="ร้านที่2"/>
    <s v="ก*** ป***ณดม"/>
    <s v="พิจิตร"/>
    <s v="-"/>
    <s v=""/>
    <s v="05/01/2026 18:09"/>
    <s v="-"/>
    <s v="J&amp;T COD"/>
    <s v="Tiktok"/>
    <s v="จ่ายทีหลัง / COD"/>
    <s v=""/>
    <s v="-"/>
    <s v="05/01/2026 18:09"/>
  </r>
  <r>
    <x v="14"/>
    <x v="16"/>
    <n v="12"/>
    <n v="20"/>
    <s v="GQA21"/>
    <n v="280"/>
    <n v="0"/>
    <s v="ร้านที่1"/>
    <s v="พ******ว"/>
    <s v="******ซอยสุขุมวิทพัทยา 36/1, ตำบลหนองปรือ, อำเภอบางละมุง ตำบลหนองปรือ อำเภอบางละมุง จังหวัดชลบุรี 20150"/>
    <s v="20150"/>
    <s v="72"/>
    <s v="05/01/2026 18:09"/>
    <s v="-"/>
    <s v="SPX Express"/>
    <s v="Shopee"/>
    <s v="shopee"/>
    <s v=""/>
    <s v="TH264653442009V"/>
    <s v="05/01/2026 18:09"/>
  </r>
  <r>
    <x v="0"/>
    <x v="0"/>
    <n v="66"/>
    <n v="2"/>
    <s v="GQA20"/>
    <n v="100"/>
    <n v="0"/>
    <s v="ร้านที่2"/>
    <s v="ส***อง เ***ยวญาติ"/>
    <s v="เทศบาลนครเชียงราย"/>
    <s v="-"/>
    <s v=""/>
    <s v="05/01/2026 18:08"/>
    <s v="-"/>
    <s v="J&amp;T Express"/>
    <s v="Tiktok"/>
    <s v="tiktok"/>
    <s v=""/>
    <s v="-"/>
    <s v="05/01/2026 18:09"/>
  </r>
  <r>
    <x v="1"/>
    <x v="1"/>
    <n v="68"/>
    <n v="1"/>
    <s v="GQA20"/>
    <n v="100"/>
    <n v="0"/>
    <s v="ร้านที่2"/>
    <s v="ส***อง เ***ยวญาติ"/>
    <s v="เทศบาลนครเชียงราย"/>
    <s v="-"/>
    <s v=""/>
    <s v="05/01/2026 18:08"/>
    <s v="-"/>
    <s v="J&amp;T Express"/>
    <s v="Tiktok"/>
    <s v="tiktok"/>
    <s v=""/>
    <s v="-"/>
    <s v="05/01/2026 18:09"/>
  </r>
  <r>
    <x v="2"/>
    <x v="2"/>
    <n v="50"/>
    <n v="6"/>
    <s v="GQA19"/>
    <n v="200"/>
    <n v="0"/>
    <s v="ร้านที่2"/>
    <s v="ร***า  ศ***รัตน์"/>
    <s v="กรุงเทพฯ"/>
    <s v="-"/>
    <s v=""/>
    <s v="05/01/2026 18:07"/>
    <s v="-"/>
    <s v="J&amp;T COD"/>
    <s v="Tiktok"/>
    <s v="จ่ายทีหลัง / COD"/>
    <s v=""/>
    <s v="768970490993"/>
    <s v="05/01/2026 18:08"/>
  </r>
  <r>
    <x v="2"/>
    <x v="2"/>
    <n v="33.333333333333336"/>
    <n v="3"/>
    <s v="GQA16"/>
    <n v="100"/>
    <n v="0"/>
    <s v="ร้านที่2"/>
    <s v="ด*** ร***จิตร"/>
    <s v="ปทุมธานี"/>
    <s v="-"/>
    <s v=""/>
    <s v="05/01/2026 18:02"/>
    <s v="-"/>
    <s v="Flash Express Thailand COD"/>
    <s v="Tiktok"/>
    <s v="จ่ายทีหลัง / COD"/>
    <s v=""/>
    <s v="THT04062CTBUC5Z"/>
    <s v="05/01/2026 18:03"/>
  </r>
  <r>
    <x v="2"/>
    <x v="2"/>
    <n v="50"/>
    <n v="6"/>
    <s v="GQA15"/>
    <n v="200"/>
    <n v="0"/>
    <s v="ร้านที่2"/>
    <s v="น***ิ๋ม  ส***ุมข์"/>
    <s v="สระแก้ว"/>
    <s v="-"/>
    <s v=""/>
    <s v="05/01/2026 17:57"/>
    <s v="-"/>
    <s v="J&amp;T COD"/>
    <s v="Tiktok"/>
    <s v="จ่ายทีหลัง / COD"/>
    <s v=""/>
    <s v="769054103086"/>
    <s v="05/01/2026 17:57"/>
  </r>
  <r>
    <x v="0"/>
    <x v="0"/>
    <n v="66"/>
    <n v="2"/>
    <s v="GQA14"/>
    <n v="366.37"/>
    <n v="45"/>
    <s v="ร้านที่1"/>
    <s v="David Phyo"/>
    <s v="300/37, Patio Village Srinakarin - Rama 9 · หัวหมาก/ Hua Mak_x000a__x000a_บางกะปิ/ Bang Kapiกรุงเทพมหานคร/ Bangkok_x000a_10240"/>
    <s v="10240"/>
    <s v="660631937727"/>
    <s v="05/01/2026 17:57"/>
    <s v="-"/>
    <s v="Kerry_dropoff"/>
    <s v="Lazada"/>
    <s v="lazada"/>
    <s v=""/>
    <s v="LEXPU0645154370"/>
    <s v="05/01/2026 17:57"/>
  </r>
  <r>
    <x v="1"/>
    <x v="1"/>
    <n v="68"/>
    <n v="1"/>
    <s v="GQA14"/>
    <n v="366.37"/>
    <n v="45"/>
    <s v="ร้านที่1"/>
    <s v="David Phyo"/>
    <s v="300/37, Patio Village Srinakarin - Rama 9 · หัวหมาก/ Hua Mak_x000a__x000a_บางกะปิ/ Bang Kapiกรุงเทพมหานคร/ Bangkok_x000a_10240"/>
    <s v="10240"/>
    <s v="660631937727"/>
    <s v="05/01/2026 17:57"/>
    <s v="-"/>
    <s v="Kerry_dropoff"/>
    <s v="Lazada"/>
    <s v="lazada"/>
    <s v=""/>
    <s v="LEXPU0645154370"/>
    <s v="05/01/2026 17:57"/>
  </r>
  <r>
    <x v="15"/>
    <x v="17"/>
    <n v="54.5"/>
    <n v="2"/>
    <s v="GQA14"/>
    <n v="366.37"/>
    <n v="45"/>
    <s v="ร้านที่1"/>
    <s v="David Phyo"/>
    <s v="300/37, Patio Village Srinakarin - Rama 9 · หัวหมาก/ Hua Mak_x000a__x000a_บางกะปิ/ Bang Kapiกรุงเทพมหานคร/ Bangkok_x000a_10240"/>
    <s v="10240"/>
    <s v="660631937727"/>
    <s v="05/01/2026 17:57"/>
    <s v="-"/>
    <s v="Kerry_dropoff"/>
    <s v="Lazada"/>
    <s v="lazada"/>
    <s v=""/>
    <s v="LEXPU0645154370"/>
    <s v="05/01/2026 17:57"/>
  </r>
  <r>
    <x v="15"/>
    <x v="17"/>
    <n v="54.5"/>
    <n v="2"/>
    <s v="GQA14"/>
    <n v="366.37"/>
    <n v="45"/>
    <s v="ร้านที่1"/>
    <s v="David Phyo"/>
    <s v="300/37, Patio Village Srinakarin - Rama 9 · หัวหมาก/ Hua Mak_x000a__x000a_บางกะปิ/ Bang Kapiกรุงเทพมหานคร/ Bangkok_x000a_10240"/>
    <s v="10240"/>
    <s v="660631937727"/>
    <s v="05/01/2026 17:57"/>
    <s v="-"/>
    <s v="Kerry_dropoff"/>
    <s v="Lazada"/>
    <s v="lazada"/>
    <s v=""/>
    <s v="LEXPU0645154370"/>
    <s v="05/01/2026 17:57"/>
  </r>
  <r>
    <x v="0"/>
    <x v="0"/>
    <n v="66"/>
    <n v="2"/>
    <s v="GQA13"/>
    <n v="100"/>
    <n v="0"/>
    <s v="ร้านที่2"/>
    <s v="ส***ิล อ***ธเพชร"/>
    <s v="นครศรีธรรมราช"/>
    <s v="-"/>
    <s v=""/>
    <s v="05/01/2026 17:53"/>
    <s v="-"/>
    <s v="J&amp;T Express"/>
    <s v="Tiktok"/>
    <s v="tiktok"/>
    <s v=""/>
    <s v="-"/>
    <s v="05/01/2026 17:52"/>
  </r>
  <r>
    <x v="1"/>
    <x v="1"/>
    <n v="68"/>
    <n v="1"/>
    <s v="GQA13"/>
    <n v="100"/>
    <n v="0"/>
    <s v="ร้านที่2"/>
    <s v="ส***ิล อ***ธเพชร"/>
    <s v="นครศรีธรรมราช"/>
    <s v="-"/>
    <s v=""/>
    <s v="05/01/2026 17:53"/>
    <s v="-"/>
    <s v="J&amp;T Express"/>
    <s v="Tiktok"/>
    <s v="tiktok"/>
    <s v=""/>
    <s v="-"/>
    <s v="05/01/2026 17:52"/>
  </r>
  <r>
    <x v="0"/>
    <x v="0"/>
    <n v="66"/>
    <n v="2"/>
    <s v="GQA12"/>
    <n v="100"/>
    <n v="0"/>
    <s v="ร้านที่2"/>
    <s v="ม***า ว***คำจันทร์"/>
    <s v="นครราชสีมา"/>
    <s v="-"/>
    <s v=""/>
    <s v="05/01/2026 17:51"/>
    <s v="-"/>
    <s v="J&amp;T COD"/>
    <s v="Tiktok"/>
    <s v="จ่ายทีหลัง / COD"/>
    <s v=""/>
    <s v="-"/>
    <s v="05/01/2026 17:51"/>
  </r>
  <r>
    <x v="1"/>
    <x v="1"/>
    <n v="68"/>
    <n v="1"/>
    <s v="GQA12"/>
    <n v="100"/>
    <n v="0"/>
    <s v="ร้านที่2"/>
    <s v="ม***า ว***คำจันทร์"/>
    <s v="นครราชสีมา"/>
    <s v="-"/>
    <s v=""/>
    <s v="05/01/2026 17:51"/>
    <s v="-"/>
    <s v="J&amp;T COD"/>
    <s v="Tiktok"/>
    <s v="จ่ายทีหลัง / COD"/>
    <s v=""/>
    <s v="-"/>
    <s v="05/01/2026 17:51"/>
  </r>
  <r>
    <x v="0"/>
    <x v="0"/>
    <n v="66"/>
    <n v="2"/>
    <s v="GQA10"/>
    <n v="100"/>
    <n v="0"/>
    <s v="ร้านที่2"/>
    <s v="พ***อก"/>
    <s v="อุบลราชธานี"/>
    <s v="-"/>
    <s v=""/>
    <s v="05/01/2026 17:50"/>
    <s v="-"/>
    <s v="J&amp;T Express"/>
    <s v="Tiktok"/>
    <s v="tiktok"/>
    <s v=""/>
    <s v="-"/>
    <s v="05/01/2026 17:49"/>
  </r>
  <r>
    <x v="1"/>
    <x v="1"/>
    <n v="68"/>
    <n v="1"/>
    <s v="GQA10"/>
    <n v="100"/>
    <n v="0"/>
    <s v="ร้านที่2"/>
    <s v="พ***อก"/>
    <s v="อุบลราชธานี"/>
    <s v="-"/>
    <s v=""/>
    <s v="05/01/2026 17:50"/>
    <s v="-"/>
    <s v="J&amp;T Express"/>
    <s v="Tiktok"/>
    <s v="tiktok"/>
    <s v=""/>
    <s v="-"/>
    <s v="05/01/2026 17:49"/>
  </r>
  <r>
    <x v="0"/>
    <x v="0"/>
    <n v="66"/>
    <n v="2"/>
    <s v="GQA9"/>
    <n v="100"/>
    <n v="0"/>
    <s v="ร้านที่2"/>
    <s v="จ**"/>
    <s v="กรุงเทพฯ"/>
    <s v="-"/>
    <s v=""/>
    <s v="05/01/2026 17:47"/>
    <s v="-"/>
    <s v="J&amp;T COD"/>
    <s v="Tiktok"/>
    <s v="จ่ายทีหลัง / COD"/>
    <s v=""/>
    <s v="-"/>
    <s v="05/01/2026 17:47"/>
  </r>
  <r>
    <x v="1"/>
    <x v="1"/>
    <n v="68"/>
    <n v="1"/>
    <s v="GQA9"/>
    <n v="100"/>
    <n v="0"/>
    <s v="ร้านที่2"/>
    <s v="จ**"/>
    <s v="กรุงเทพฯ"/>
    <s v="-"/>
    <s v=""/>
    <s v="05/01/2026 17:47"/>
    <s v="-"/>
    <s v="J&amp;T COD"/>
    <s v="Tiktok"/>
    <s v="จ่ายทีหลัง / COD"/>
    <s v=""/>
    <s v="-"/>
    <s v="05/01/2026 17:47"/>
  </r>
  <r>
    <x v="2"/>
    <x v="2"/>
    <n v="33.333333333333336"/>
    <n v="3"/>
    <s v="GQA8"/>
    <n v="100"/>
    <n v="0"/>
    <s v="ร้านที่2"/>
    <s v="ป***มาศ"/>
    <s v="แพร่"/>
    <s v="-"/>
    <s v=""/>
    <s v="05/01/2026 17:45"/>
    <s v="-"/>
    <s v="J&amp;T COD"/>
    <s v="Tiktok"/>
    <s v="จ่ายทีหลัง / COD"/>
    <s v=""/>
    <s v="-"/>
    <s v="05/01/2026 17:45"/>
  </r>
  <r>
    <x v="0"/>
    <x v="0"/>
    <n v="66"/>
    <n v="2"/>
    <s v="GQA6"/>
    <n v="100"/>
    <n v="0"/>
    <s v="ร้านที่2"/>
    <s v="ป***ชาติ  ผ***จิตร์"/>
    <s v="สุพรรณบุรี"/>
    <s v="-"/>
    <s v=""/>
    <s v="05/01/2026 17:43"/>
    <s v="-"/>
    <s v="J&amp;T COD"/>
    <s v="Tiktok"/>
    <s v="จ่ายทีหลัง / COD"/>
    <s v=""/>
    <s v="-"/>
    <s v="05/01/2026 17:43"/>
  </r>
  <r>
    <x v="1"/>
    <x v="1"/>
    <n v="68"/>
    <n v="1"/>
    <s v="GQA6"/>
    <n v="100"/>
    <n v="0"/>
    <s v="ร้านที่2"/>
    <s v="ป***ชาติ  ผ***จิตร์"/>
    <s v="สุพรรณบุรี"/>
    <s v="-"/>
    <s v=""/>
    <s v="05/01/2026 17:43"/>
    <s v="-"/>
    <s v="J&amp;T COD"/>
    <s v="Tiktok"/>
    <s v="จ่ายทีหลัง / COD"/>
    <s v=""/>
    <s v="-"/>
    <s v="05/01/2026 17:43"/>
  </r>
  <r>
    <x v="2"/>
    <x v="2"/>
    <n v="50"/>
    <n v="6"/>
    <s v="GQA5"/>
    <n v="200"/>
    <n v="0"/>
    <s v="ร้านที่2"/>
    <s v="แ***จได ป***ก้ว ส***ของติ๊กต้อก"/>
    <s v="หนองคาย"/>
    <s v="-"/>
    <s v=""/>
    <s v="05/01/2026 17:42"/>
    <s v="-"/>
    <s v="J&amp;T COD"/>
    <s v="Tiktok"/>
    <s v="จ่ายทีหลัง / COD"/>
    <s v=""/>
    <s v="768933455964"/>
    <s v="05/01/2026 17:43"/>
  </r>
  <r>
    <x v="5"/>
    <x v="5"/>
    <n v="66.333333333333329"/>
    <n v="3"/>
    <s v="GQA4"/>
    <n v="249.99"/>
    <n v="0"/>
    <s v="ร้านที่2"/>
    <s v="อ***ิลี"/>
    <s v="กรุงเทพฯ"/>
    <s v="-"/>
    <s v=""/>
    <s v="05/01/2026 17:40"/>
    <s v="-"/>
    <s v="J&amp;T COD"/>
    <s v="Tiktok"/>
    <s v="จ่ายทีหลัง / COD"/>
    <s v=""/>
    <s v="-"/>
    <s v="05/01/2026 17:40"/>
  </r>
  <r>
    <x v="2"/>
    <x v="2"/>
    <n v="65"/>
    <n v="9"/>
    <s v="GQA2"/>
    <n v="315"/>
    <n v="0"/>
    <s v="ร้านที่2"/>
    <s v="ว***ิสาข์"/>
    <s v="เทศบาลนครนครราชสีมา"/>
    <s v="-"/>
    <s v=""/>
    <s v="05/01/2026 17:36"/>
    <s v="-"/>
    <s v="J&amp;T COD"/>
    <s v="Tiktok"/>
    <s v="จ่ายทีหลัง / COD"/>
    <s v=""/>
    <s v="769079745011"/>
    <s v="05/01/2026 17:36"/>
  </r>
  <r>
    <x v="2"/>
    <x v="2"/>
    <n v="50"/>
    <n v="6"/>
    <s v="GQA1"/>
    <n v="200"/>
    <n v="0"/>
    <s v="ร้านที่2"/>
    <s v="ป***นา พ***าติ"/>
    <s v="ศรีสะเกษ"/>
    <s v="-"/>
    <s v=""/>
    <s v="05/01/2026 17:35"/>
    <s v="-"/>
    <s v="J&amp;T COD"/>
    <s v="Tiktok"/>
    <s v="จ่ายทีหลัง / COD"/>
    <s v=""/>
    <s v="768904888920"/>
    <s v="05/01/2026 17:35"/>
  </r>
  <r>
    <x v="2"/>
    <x v="2"/>
    <n v="50"/>
    <n v="6"/>
    <s v="GQA0"/>
    <n v="200"/>
    <n v="0"/>
    <s v="ร้านที่2"/>
    <s v="อ***ี แ***ล้า"/>
    <s v="ระยอง"/>
    <s v="-"/>
    <s v=""/>
    <s v="05/01/2026 17:34"/>
    <s v="-"/>
    <s v="J&amp;T COD"/>
    <s v="Tiktok"/>
    <s v="จ่ายทีหลัง / COD"/>
    <s v=""/>
    <s v="768978682916"/>
    <s v="05/01/2026 17:35"/>
  </r>
  <r>
    <x v="2"/>
    <x v="2"/>
    <n v="33.333333333333336"/>
    <n v="3"/>
    <s v="GPZ99"/>
    <n v="100"/>
    <n v="0"/>
    <s v="ร้านที่2"/>
    <s v="ป***หญ่"/>
    <s v="กรุงเทพฯ"/>
    <s v="-"/>
    <s v=""/>
    <s v="05/01/2026 17:33"/>
    <s v="-"/>
    <s v="J&amp;T Express"/>
    <s v="Tiktok"/>
    <s v="tiktok"/>
    <s v=""/>
    <s v="-"/>
    <s v="05/01/2026 17:33"/>
  </r>
  <r>
    <x v="2"/>
    <x v="2"/>
    <n v="50"/>
    <n v="18"/>
    <s v="GPZ98"/>
    <n v="635"/>
    <n v="35"/>
    <s v="ร้านที่2"/>
    <s v="ส***นทา ง***ับพา"/>
    <s v="สมุทรสาคร"/>
    <s v="-"/>
    <s v=""/>
    <s v="05/01/2026 17:32"/>
    <s v="-"/>
    <s v="J&amp;T COD"/>
    <s v="Tiktok"/>
    <s v="จ่ายทีหลัง / COD"/>
    <s v=""/>
    <s v="769094224102"/>
    <s v="05/01/2026 17:32"/>
  </r>
  <r>
    <x v="2"/>
    <x v="2"/>
    <n v="33.333333333333336"/>
    <n v="3"/>
    <s v="GPZ97"/>
    <n v="100"/>
    <n v="0"/>
    <s v="ร้านที่2"/>
    <s v="เ***ยบซัน"/>
    <s v="กรุงเทพฯ"/>
    <s v="-"/>
    <s v=""/>
    <s v="05/01/2026 17:32"/>
    <s v="-"/>
    <s v="J&amp;T Express"/>
    <s v="Tiktok"/>
    <s v="tiktok"/>
    <s v=""/>
    <s v="-"/>
    <s v="05/01/2026 17:32"/>
  </r>
  <r>
    <x v="2"/>
    <x v="2"/>
    <n v="50"/>
    <n v="6"/>
    <s v="GPZ95"/>
    <n v="200"/>
    <n v="0"/>
    <s v="ร้านที่2"/>
    <s v="ณ***ัสสร ช***ทอง"/>
    <s v="พระนครศรีอยุธยา"/>
    <s v="-"/>
    <s v=""/>
    <s v="05/01/2026 17:28"/>
    <s v="-"/>
    <s v="J&amp;T Express"/>
    <s v="Tiktok"/>
    <s v="tiktok"/>
    <s v=""/>
    <s v="768997979002"/>
    <s v="05/01/2026 17:28"/>
  </r>
  <r>
    <x v="0"/>
    <x v="0"/>
    <n v="66"/>
    <n v="2"/>
    <s v="GPZ93"/>
    <n v="100"/>
    <n v="0"/>
    <s v="ร้านที่2"/>
    <s v="น***ุ่ง    ส***ยะธน"/>
    <s v="ระนอง"/>
    <s v="-"/>
    <s v=""/>
    <s v="05/01/2026 17:28"/>
    <s v="-"/>
    <s v="J&amp;T Express"/>
    <s v="Tiktok"/>
    <s v="tiktok"/>
    <s v=""/>
    <s v="-"/>
    <s v="05/01/2026 17:28"/>
  </r>
  <r>
    <x v="1"/>
    <x v="1"/>
    <n v="68"/>
    <n v="1"/>
    <s v="GPZ93"/>
    <n v="100"/>
    <n v="0"/>
    <s v="ร้านที่2"/>
    <s v="น***ุ่ง    ส***ยะธน"/>
    <s v="ระนอง"/>
    <s v="-"/>
    <s v=""/>
    <s v="05/01/2026 17:28"/>
    <s v="-"/>
    <s v="J&amp;T Express"/>
    <s v="Tiktok"/>
    <s v="tiktok"/>
    <s v=""/>
    <s v="-"/>
    <s v="05/01/2026 17:28"/>
  </r>
  <r>
    <x v="0"/>
    <x v="0"/>
    <n v="66"/>
    <n v="2"/>
    <s v="GPZ92"/>
    <n v="300"/>
    <n v="0"/>
    <s v="ร้านที่2"/>
    <s v="อ***น ส***ท"/>
    <s v="ชัยภูมิ"/>
    <s v="-"/>
    <s v=""/>
    <s v="05/01/2026 17:28"/>
    <s v="-"/>
    <s v="J&amp;T Express"/>
    <s v="Tiktok"/>
    <s v="tiktok"/>
    <s v=""/>
    <s v="-"/>
    <s v="05/01/2026 17:27"/>
  </r>
  <r>
    <x v="1"/>
    <x v="1"/>
    <n v="68"/>
    <n v="1"/>
    <s v="GPZ92"/>
    <n v="300"/>
    <n v="0"/>
    <s v="ร้านที่2"/>
    <s v="อ***น ส***ท"/>
    <s v="ชัยภูมิ"/>
    <s v="-"/>
    <s v=""/>
    <s v="05/01/2026 17:28"/>
    <s v="-"/>
    <s v="J&amp;T Express"/>
    <s v="Tiktok"/>
    <s v="tiktok"/>
    <s v=""/>
    <s v="-"/>
    <s v="05/01/2026 17:27"/>
  </r>
  <r>
    <x v="2"/>
    <x v="2"/>
    <n v="50"/>
    <n v="6"/>
    <s v="GPZ92"/>
    <n v="300"/>
    <n v="0"/>
    <s v="ร้านที่2"/>
    <s v="อ***น ส***ท"/>
    <s v="ชัยภูมิ"/>
    <s v="-"/>
    <s v=""/>
    <s v="05/01/2026 17:28"/>
    <s v="-"/>
    <s v="J&amp;T Express"/>
    <s v="Tiktok"/>
    <s v="tiktok"/>
    <s v=""/>
    <s v="-"/>
    <s v="05/01/2026 17:27"/>
  </r>
  <r>
    <x v="0"/>
    <x v="0"/>
    <n v="66"/>
    <n v="2"/>
    <s v="GPZ91"/>
    <n v="100"/>
    <n v="0"/>
    <s v="ร้านที่2"/>
    <s v="แ***หนองปลิงซอยสองบ้านคลองคตพัฒนา"/>
    <s v="นครสวรรค์"/>
    <s v="-"/>
    <s v=""/>
    <s v="05/01/2026 17:27"/>
    <s v="-"/>
    <s v="J&amp;T Express"/>
    <s v="Tiktok"/>
    <s v="tiktok"/>
    <s v=""/>
    <s v="-"/>
    <s v="05/01/2026 17:27"/>
  </r>
  <r>
    <x v="1"/>
    <x v="1"/>
    <n v="68"/>
    <n v="1"/>
    <s v="GPZ91"/>
    <n v="100"/>
    <n v="0"/>
    <s v="ร้านที่2"/>
    <s v="แ***หนองปลิงซอยสองบ้านคลองคตพัฒนา"/>
    <s v="นครสวรรค์"/>
    <s v="-"/>
    <s v=""/>
    <s v="05/01/2026 17:27"/>
    <s v="-"/>
    <s v="J&amp;T Express"/>
    <s v="Tiktok"/>
    <s v="tiktok"/>
    <s v=""/>
    <s v="-"/>
    <s v="05/01/2026 17:27"/>
  </r>
  <r>
    <x v="0"/>
    <x v="0"/>
    <n v="66"/>
    <n v="2"/>
    <s v="GPZ90"/>
    <n v="100"/>
    <n v="0"/>
    <s v="ร้านที่2"/>
    <s v="ภ***์รดา ใ***่น"/>
    <s v="อุทัยธานี"/>
    <s v="-"/>
    <s v=""/>
    <s v="05/01/2026 17:27"/>
    <s v="-"/>
    <s v="J&amp;T COD"/>
    <s v="Tiktok"/>
    <s v="จ่ายทีหลัง / COD"/>
    <s v=""/>
    <s v="-"/>
    <s v="05/01/2026 17:27"/>
  </r>
  <r>
    <x v="1"/>
    <x v="1"/>
    <n v="68"/>
    <n v="1"/>
    <s v="GPZ90"/>
    <n v="100"/>
    <n v="0"/>
    <s v="ร้านที่2"/>
    <s v="ภ***์รดา ใ***่น"/>
    <s v="อุทัยธานี"/>
    <s v="-"/>
    <s v=""/>
    <s v="05/01/2026 17:27"/>
    <s v="-"/>
    <s v="J&amp;T COD"/>
    <s v="Tiktok"/>
    <s v="จ่ายทีหลัง / COD"/>
    <s v=""/>
    <s v="-"/>
    <s v="05/01/2026 17:27"/>
  </r>
  <r>
    <x v="2"/>
    <x v="2"/>
    <n v="50"/>
    <n v="6"/>
    <s v="GPZ89"/>
    <n v="229"/>
    <n v="29"/>
    <s v="ร้านที่2"/>
    <s v="ร*** ค***วิเชียร ส***นร้านเคเอส"/>
    <s v="สมุทรสาคร"/>
    <s v="-"/>
    <s v=""/>
    <s v="05/01/2026 17:26"/>
    <s v="-"/>
    <s v="J&amp;T COD"/>
    <s v="Tiktok"/>
    <s v="จ่ายทีหลัง / COD"/>
    <s v="ขอเป็นกาแฟ3/มะพร้าว3คะ"/>
    <s v="768959041922"/>
    <s v="05/01/2026 17:26"/>
  </r>
  <r>
    <x v="2"/>
    <x v="2"/>
    <n v="33.333333333333336"/>
    <n v="3"/>
    <s v="GPZ88"/>
    <n v="100"/>
    <n v="0"/>
    <s v="ร้านที่2"/>
    <s v="ว***า พ***ุตร"/>
    <s v="ร้อยเอ็ด"/>
    <s v="-"/>
    <s v=""/>
    <s v="05/01/2026 17:21"/>
    <s v="-"/>
    <s v="Flash Express Thailand"/>
    <s v="Tiktok"/>
    <s v="tiktok"/>
    <s v=""/>
    <s v="THT42102CRD2F4Z"/>
    <s v="05/01/2026 17:20"/>
  </r>
  <r>
    <x v="0"/>
    <x v="0"/>
    <n v="66"/>
    <n v="6"/>
    <s v="GPZ87"/>
    <n v="300"/>
    <n v="0"/>
    <s v="ร้านที่2"/>
    <s v="ร***ี  เ***มวงศ์"/>
    <s v="พระนครศรีอยุธยา"/>
    <s v="-"/>
    <s v=""/>
    <s v="05/01/2026 17:17"/>
    <s v="-"/>
    <s v="J&amp;T COD"/>
    <s v="Tiktok"/>
    <s v="จ่ายทีหลัง / COD"/>
    <s v=""/>
    <s v="-"/>
    <s v="05/01/2026 17:17"/>
  </r>
  <r>
    <x v="1"/>
    <x v="1"/>
    <n v="68"/>
    <n v="3"/>
    <s v="GPZ87"/>
    <n v="300"/>
    <n v="0"/>
    <s v="ร้านที่2"/>
    <s v="ร***ี  เ***มวงศ์"/>
    <s v="พระนครศรีอยุธยา"/>
    <s v="-"/>
    <s v=""/>
    <s v="05/01/2026 17:17"/>
    <s v="-"/>
    <s v="J&amp;T COD"/>
    <s v="Tiktok"/>
    <s v="จ่ายทีหลัง / COD"/>
    <s v=""/>
    <s v="-"/>
    <s v="05/01/2026 17:17"/>
  </r>
  <r>
    <x v="0"/>
    <x v="0"/>
    <n v="66"/>
    <n v="4"/>
    <s v="GPZ84"/>
    <n v="200"/>
    <n v="0"/>
    <s v="ร้านที่2"/>
    <s v="น***นิตา​ ส***รชัฎ"/>
    <s v="อำนาจเจริญ"/>
    <s v="-"/>
    <s v=""/>
    <s v="05/01/2026 17:11"/>
    <s v="-"/>
    <s v="J&amp;T Express"/>
    <s v="Tiktok"/>
    <s v="tiktok"/>
    <s v=""/>
    <s v="-"/>
    <s v="05/01/2026 17:11"/>
  </r>
  <r>
    <x v="1"/>
    <x v="1"/>
    <n v="68"/>
    <n v="2"/>
    <s v="GPZ84"/>
    <n v="200"/>
    <n v="0"/>
    <s v="ร้านที่2"/>
    <s v="น***นิตา​ ส***รชัฎ"/>
    <s v="อำนาจเจริญ"/>
    <s v="-"/>
    <s v=""/>
    <s v="05/01/2026 17:11"/>
    <s v="-"/>
    <s v="J&amp;T Express"/>
    <s v="Tiktok"/>
    <s v="tiktok"/>
    <s v=""/>
    <s v="-"/>
    <s v="05/01/2026 17:11"/>
  </r>
  <r>
    <x v="0"/>
    <x v="0"/>
    <n v="66"/>
    <n v="2"/>
    <s v="GPZ83"/>
    <n v="100"/>
    <n v="0"/>
    <s v="ร้านที่2"/>
    <s v="ร***ิกร ศ***รั่งไพโรจน์"/>
    <s v="ลพบุรี"/>
    <s v="-"/>
    <s v=""/>
    <s v="05/01/2026 17:10"/>
    <s v="-"/>
    <s v="J&amp;T COD"/>
    <s v="Tiktok"/>
    <s v="จ่ายทีหลัง / COD"/>
    <s v=""/>
    <s v="-"/>
    <s v="05/01/2026 17:10"/>
  </r>
  <r>
    <x v="1"/>
    <x v="1"/>
    <n v="68"/>
    <n v="1"/>
    <s v="GPZ83"/>
    <n v="100"/>
    <n v="0"/>
    <s v="ร้านที่2"/>
    <s v="ร***ิกร ศ***รั่งไพโรจน์"/>
    <s v="ลพบุรี"/>
    <s v="-"/>
    <s v=""/>
    <s v="05/01/2026 17:10"/>
    <s v="-"/>
    <s v="J&amp;T COD"/>
    <s v="Tiktok"/>
    <s v="จ่ายทีหลัง / COD"/>
    <s v=""/>
    <s v="-"/>
    <s v="05/01/2026 17:10"/>
  </r>
  <r>
    <x v="2"/>
    <x v="2"/>
    <n v="50"/>
    <n v="6"/>
    <s v="GPZ82"/>
    <n v="200"/>
    <n v="0"/>
    <s v="ร้านที่2"/>
    <s v="แ***พรรณ  ส***"/>
    <s v="นครราชสีมา"/>
    <s v="-"/>
    <s v=""/>
    <s v="05/01/2026 17:07"/>
    <s v="-"/>
    <s v="J&amp;T Express"/>
    <s v="Tiktok"/>
    <s v="tiktok"/>
    <s v=""/>
    <s v="768942472955"/>
    <s v="05/01/2026 17:07"/>
  </r>
  <r>
    <x v="2"/>
    <x v="2"/>
    <n v="33.333333333333336"/>
    <n v="3"/>
    <s v="GPZ80"/>
    <n v="100"/>
    <n v="0"/>
    <s v="ร้านที่2"/>
    <s v="ก** ข***ุช"/>
    <s v="นครศรีธรรมราช"/>
    <s v="-"/>
    <s v=""/>
    <s v="05/01/2026 17:03"/>
    <s v="-"/>
    <s v="J&amp;T COD"/>
    <s v="Tiktok"/>
    <s v="จ่ายทีหลัง / COD"/>
    <s v=""/>
    <s v="769027033036"/>
    <s v="05/01/2026 17:03"/>
  </r>
  <r>
    <x v="0"/>
    <x v="0"/>
    <n v="66"/>
    <n v="2"/>
    <s v="GPZ79"/>
    <n v="100"/>
    <n v="0"/>
    <s v="ร้านที่2"/>
    <s v="A***n ก***"/>
    <s v="ระยอง"/>
    <s v="-"/>
    <s v=""/>
    <s v="05/01/2026 17:07"/>
    <s v="-"/>
    <s v="J&amp;T Express"/>
    <s v="Tiktok"/>
    <s v="tiktok"/>
    <s v=""/>
    <s v="-"/>
    <s v="05/01/2026 17:02"/>
  </r>
  <r>
    <x v="1"/>
    <x v="1"/>
    <n v="68"/>
    <n v="1"/>
    <s v="GPZ79"/>
    <n v="100"/>
    <n v="0"/>
    <s v="ร้านที่2"/>
    <s v="A***n ก***"/>
    <s v="ระยอง"/>
    <s v="-"/>
    <s v=""/>
    <s v="05/01/2026 17:07"/>
    <s v="-"/>
    <s v="J&amp;T Express"/>
    <s v="Tiktok"/>
    <s v="tiktok"/>
    <s v=""/>
    <s v="-"/>
    <s v="05/01/2026 17:02"/>
  </r>
  <r>
    <x v="9"/>
    <x v="9"/>
    <n v="49"/>
    <n v="1"/>
    <s v="GPZ78"/>
    <n v="49"/>
    <n v="0"/>
    <s v="ร้านที่1"/>
    <s v="ธ******ต"/>
    <s v="******เกษม42 แขวงบางจาก แขวงบางจาก เขตภาษีเจริญ จังหวัดกรุงเทพมหานคร 10160"/>
    <s v="10160"/>
    <s v="93"/>
    <s v="05/01/2026 16:58"/>
    <s v="-"/>
    <s v="SPX Express"/>
    <s v="Shopee"/>
    <s v="shopee"/>
    <s v=""/>
    <s v="-"/>
    <s v="05/01/2026 16:57"/>
  </r>
  <r>
    <x v="2"/>
    <x v="2"/>
    <n v="50"/>
    <n v="6"/>
    <s v="GPZ76"/>
    <n v="200"/>
    <n v="0"/>
    <s v="ร้านที่2"/>
    <s v="บ**"/>
    <s v="นนทบุรี"/>
    <s v="-"/>
    <s v=""/>
    <s v="05/01/2026 16:57"/>
    <s v="-"/>
    <s v="J&amp;T Express"/>
    <s v="Tiktok"/>
    <s v="tiktok"/>
    <s v=""/>
    <s v="768914382913"/>
    <s v="05/01/2026 16:57"/>
  </r>
  <r>
    <x v="2"/>
    <x v="2"/>
    <n v="50"/>
    <n v="6"/>
    <s v="GPZ75"/>
    <n v="200"/>
    <n v="0"/>
    <s v="ร้านที่2"/>
    <s v="ก***ัฐ"/>
    <s v="อุดรธานี"/>
    <s v="-"/>
    <s v=""/>
    <s v="05/01/2026 16:56"/>
    <s v="-"/>
    <s v="J&amp;T Express"/>
    <s v="Tiktok"/>
    <s v="tiktok"/>
    <s v=""/>
    <s v="768958851986"/>
    <s v="05/01/2026 16:55"/>
  </r>
  <r>
    <x v="2"/>
    <x v="2"/>
    <n v="33.333333333333336"/>
    <n v="6"/>
    <s v="GPZ74"/>
    <n v="200"/>
    <n v="0"/>
    <s v="ร้านที่2"/>
    <s v="ม***ชา"/>
    <s v="กาฬสินธุ์"/>
    <s v="-"/>
    <s v=""/>
    <s v="05/01/2026 16:55"/>
    <s v="-"/>
    <s v="J&amp;T COD"/>
    <s v="Tiktok"/>
    <s v="จ่ายทีหลัง / COD"/>
    <s v="รับกาแฟ2_x000a_มะพร้าวน้ำหอม2_x000a_เผือกมะพร้าว2"/>
    <s v="-"/>
    <s v="05/01/2026 16:55"/>
  </r>
  <r>
    <x v="0"/>
    <x v="0"/>
    <n v="66"/>
    <n v="4"/>
    <s v="GPZ73"/>
    <n v="200"/>
    <n v="0"/>
    <s v="ร้านที่2"/>
    <s v="น***รเพ็ญ อ***ัตรสิริกุล"/>
    <s v="กรุงเทพมหานคร"/>
    <s v="-"/>
    <s v=""/>
    <s v="05/01/2026 16:55"/>
    <s v="-"/>
    <s v="J&amp;T COD"/>
    <s v="Tiktok"/>
    <s v="จ่ายทีหลัง / COD"/>
    <s v=""/>
    <s v="-"/>
    <s v="05/01/2026 16:55"/>
  </r>
  <r>
    <x v="1"/>
    <x v="1"/>
    <n v="68"/>
    <n v="2"/>
    <s v="GPZ73"/>
    <n v="200"/>
    <n v="0"/>
    <s v="ร้านที่2"/>
    <s v="น***รเพ็ญ อ***ัตรสิริกุล"/>
    <s v="กรุงเทพมหานคร"/>
    <s v="-"/>
    <s v=""/>
    <s v="05/01/2026 16:55"/>
    <s v="-"/>
    <s v="J&amp;T COD"/>
    <s v="Tiktok"/>
    <s v="จ่ายทีหลัง / COD"/>
    <s v=""/>
    <s v="-"/>
    <s v="05/01/2026 16:55"/>
  </r>
  <r>
    <x v="0"/>
    <x v="0"/>
    <n v="66"/>
    <n v="4"/>
    <s v="GPZ72"/>
    <n v="200"/>
    <n v="0"/>
    <s v="ร้านที่2"/>
    <s v="เ***ิ้ก"/>
    <s v="สมุทรปราการ"/>
    <s v="-"/>
    <s v=""/>
    <s v="05/01/2026 16:52"/>
    <s v="-"/>
    <s v="J&amp;T COD"/>
    <s v="Tiktok"/>
    <s v="จ่ายทีหลัง / COD"/>
    <s v=""/>
    <s v="-"/>
    <s v="05/01/2026 16:52"/>
  </r>
  <r>
    <x v="1"/>
    <x v="1"/>
    <n v="68"/>
    <n v="2"/>
    <s v="GPZ72"/>
    <n v="200"/>
    <n v="0"/>
    <s v="ร้านที่2"/>
    <s v="เ***ิ้ก"/>
    <s v="สมุทรปราการ"/>
    <s v="-"/>
    <s v=""/>
    <s v="05/01/2026 16:52"/>
    <s v="-"/>
    <s v="J&amp;T COD"/>
    <s v="Tiktok"/>
    <s v="จ่ายทีหลัง / COD"/>
    <s v=""/>
    <s v="-"/>
    <s v="05/01/2026 16:52"/>
  </r>
  <r>
    <x v="2"/>
    <x v="2"/>
    <n v="50"/>
    <n v="6"/>
    <s v="GPZ71"/>
    <n v="200"/>
    <n v="0"/>
    <s v="ร้านที่2"/>
    <s v="จ***า ส***"/>
    <s v="สตูล"/>
    <s v="-"/>
    <s v=""/>
    <s v="05/01/2026 16:52"/>
    <s v="-"/>
    <s v="J&amp;T COD"/>
    <s v="Tiktok"/>
    <s v="จ่ายทีหลัง / COD"/>
    <s v=""/>
    <s v="769022703105"/>
    <s v="05/01/2026 16:52"/>
  </r>
  <r>
    <x v="0"/>
    <x v="0"/>
    <n v="66"/>
    <n v="2"/>
    <s v="GPZ70"/>
    <n v="100"/>
    <n v="0"/>
    <s v="ร้านที่2"/>
    <s v=""/>
    <s v=""/>
    <s v="-"/>
    <s v=""/>
    <s v="-"/>
    <s v="-"/>
    <s v="Standard shipping"/>
    <s v="Tiktok"/>
    <s v="-"/>
    <s v=""/>
    <s v="-"/>
    <s v="05/01/2026 16:49"/>
  </r>
  <r>
    <x v="1"/>
    <x v="1"/>
    <n v="68"/>
    <n v="1"/>
    <s v="GPZ70"/>
    <n v="100"/>
    <n v="0"/>
    <s v="ร้านที่2"/>
    <s v=""/>
    <s v=""/>
    <s v="-"/>
    <s v=""/>
    <s v="-"/>
    <s v="-"/>
    <s v="Standard shipping"/>
    <s v="Tiktok"/>
    <s v="-"/>
    <s v=""/>
    <s v="-"/>
    <s v="05/01/2026 16:49"/>
  </r>
  <r>
    <x v="0"/>
    <x v="0"/>
    <n v="66"/>
    <n v="6"/>
    <s v="GPZ69"/>
    <n v="300"/>
    <n v="0"/>
    <s v="ร้านที่2"/>
    <s v="ป***รรณ ข***ผล"/>
    <s v="อ่างทอง"/>
    <s v="-"/>
    <s v=""/>
    <s v="05/01/2026 16:49"/>
    <s v="-"/>
    <s v="J&amp;T Express"/>
    <s v="Tiktok"/>
    <s v="tiktok"/>
    <s v=""/>
    <s v="-"/>
    <s v="05/01/2026 16:49"/>
  </r>
  <r>
    <x v="1"/>
    <x v="1"/>
    <n v="68"/>
    <n v="3"/>
    <s v="GPZ69"/>
    <n v="300"/>
    <n v="0"/>
    <s v="ร้านที่2"/>
    <s v="ป***รรณ ข***ผล"/>
    <s v="อ่างทอง"/>
    <s v="-"/>
    <s v=""/>
    <s v="05/01/2026 16:49"/>
    <s v="-"/>
    <s v="J&amp;T Express"/>
    <s v="Tiktok"/>
    <s v="tiktok"/>
    <s v=""/>
    <s v="-"/>
    <s v="05/01/2026 16:49"/>
  </r>
  <r>
    <x v="2"/>
    <x v="2"/>
    <n v="50"/>
    <n v="6"/>
    <s v="GPZ68"/>
    <n v="200"/>
    <n v="0"/>
    <s v="ร้านที่2"/>
    <s v="อ***ัณญา ต***สืบพงษ์"/>
    <s v="อุบลราชธานี"/>
    <s v="-"/>
    <s v=""/>
    <s v="05/01/2026 16:49"/>
    <s v="-"/>
    <s v="J&amp;T Express"/>
    <s v="Tiktok"/>
    <s v="tiktok"/>
    <s v=""/>
    <s v="768998590990"/>
    <s v="05/01/2026 16:49"/>
  </r>
  <r>
    <x v="0"/>
    <x v="0"/>
    <n v="66"/>
    <n v="2"/>
    <s v="GPZ65"/>
    <n v="100"/>
    <n v="0"/>
    <s v="ร้านที่2"/>
    <s v="ศ***ญา อ***พรมราช"/>
    <s v="นครราชสีมา"/>
    <s v="-"/>
    <s v=""/>
    <s v="05/01/2026 16:44"/>
    <s v="-"/>
    <s v="J&amp;T COD"/>
    <s v="Tiktok"/>
    <s v="จ่ายทีหลัง / COD"/>
    <s v=""/>
    <s v="-"/>
    <s v="05/01/2026 16:44"/>
  </r>
  <r>
    <x v="1"/>
    <x v="1"/>
    <n v="68"/>
    <n v="1"/>
    <s v="GPZ65"/>
    <n v="100"/>
    <n v="0"/>
    <s v="ร้านที่2"/>
    <s v="ศ***ญา อ***พรมราช"/>
    <s v="นครราชสีมา"/>
    <s v="-"/>
    <s v=""/>
    <s v="05/01/2026 16:44"/>
    <s v="-"/>
    <s v="J&amp;T COD"/>
    <s v="Tiktok"/>
    <s v="จ่ายทีหลัง / COD"/>
    <s v=""/>
    <s v="-"/>
    <s v="05/01/2026 16:44"/>
  </r>
  <r>
    <x v="6"/>
    <x v="6"/>
    <n v="139"/>
    <n v="1"/>
    <s v="GPZ64"/>
    <n v="108.99"/>
    <n v="0"/>
    <s v="ร้านที่2"/>
    <s v="ว***ดา เ***บาง"/>
    <s v="กรุงเทพฯ"/>
    <s v="-"/>
    <s v=""/>
    <s v="05/01/2026 16:43"/>
    <s v="-"/>
    <s v="J&amp;T COD"/>
    <s v="Tiktok"/>
    <s v="จ่ายทีหลัง / COD"/>
    <s v=""/>
    <s v="-"/>
    <s v="05/01/2026 16:44"/>
  </r>
  <r>
    <x v="2"/>
    <x v="2"/>
    <n v="50"/>
    <n v="6"/>
    <s v="GPZ63"/>
    <n v="200"/>
    <n v="0"/>
    <s v="ร้านที่2"/>
    <s v="ศ***ญา อ***พรมราช"/>
    <s v="นครราชสีมา"/>
    <s v="-"/>
    <s v=""/>
    <s v="05/01/2026 16:43"/>
    <s v="-"/>
    <s v="J&amp;T COD"/>
    <s v="Tiktok"/>
    <s v="จ่ายทีหลัง / COD"/>
    <s v=""/>
    <s v="769058305105"/>
    <s v="05/01/2026 16:44"/>
  </r>
  <r>
    <x v="0"/>
    <x v="0"/>
    <n v="66"/>
    <n v="2"/>
    <s v="GPZ62"/>
    <n v="100"/>
    <n v="0"/>
    <s v="ร้านที่2"/>
    <s v="ฑ***มพร ศ***ษตริน"/>
    <s v="เทศบาลนครสุราษฎร์ธานี"/>
    <s v="-"/>
    <s v=""/>
    <s v="05/01/2026 16:40"/>
    <s v="-"/>
    <s v="J&amp;T Express"/>
    <s v="Tiktok"/>
    <s v="tiktok"/>
    <s v=""/>
    <s v="-"/>
    <s v="05/01/2026 16:40"/>
  </r>
  <r>
    <x v="1"/>
    <x v="1"/>
    <n v="68"/>
    <n v="1"/>
    <s v="GPZ62"/>
    <n v="100"/>
    <n v="0"/>
    <s v="ร้านที่2"/>
    <s v="ฑ***มพร ศ***ษตริน"/>
    <s v="เทศบาลนครสุราษฎร์ธานี"/>
    <s v="-"/>
    <s v=""/>
    <s v="05/01/2026 16:40"/>
    <s v="-"/>
    <s v="J&amp;T Express"/>
    <s v="Tiktok"/>
    <s v="tiktok"/>
    <s v=""/>
    <s v="-"/>
    <s v="05/01/2026 16:40"/>
  </r>
  <r>
    <x v="0"/>
    <x v="0"/>
    <n v="66"/>
    <n v="4"/>
    <s v="GPZ61"/>
    <n v="200"/>
    <n v="0"/>
    <s v="ร้านที่2"/>
    <s v="เ***"/>
    <s v="กาฬสินธุ์"/>
    <s v="-"/>
    <s v=""/>
    <s v="05/01/2026 16:39"/>
    <s v="-"/>
    <s v="J&amp;T Express"/>
    <s v="Tiktok"/>
    <s v="tiktok"/>
    <s v=""/>
    <s v="-"/>
    <s v="05/01/2026 16:39"/>
  </r>
  <r>
    <x v="1"/>
    <x v="1"/>
    <n v="68"/>
    <n v="2"/>
    <s v="GPZ61"/>
    <n v="200"/>
    <n v="0"/>
    <s v="ร้านที่2"/>
    <s v="เ***"/>
    <s v="กาฬสินธุ์"/>
    <s v="-"/>
    <s v=""/>
    <s v="05/01/2026 16:39"/>
    <s v="-"/>
    <s v="J&amp;T Express"/>
    <s v="Tiktok"/>
    <s v="tiktok"/>
    <s v=""/>
    <s v="-"/>
    <s v="05/01/2026 16:39"/>
  </r>
  <r>
    <x v="0"/>
    <x v="0"/>
    <n v="66"/>
    <n v="4"/>
    <s v="GPZ60"/>
    <n v="200"/>
    <n v="0"/>
    <s v="ร้านที่2"/>
    <s v="เ***"/>
    <s v="เทศบาลนครนครปฐม"/>
    <s v="-"/>
    <s v=""/>
    <s v="05/01/2026 16:35"/>
    <s v="-"/>
    <s v="J&amp;T COD"/>
    <s v="Tiktok"/>
    <s v="จ่ายทีหลัง / COD"/>
    <s v=""/>
    <s v="-"/>
    <s v="05/01/2026 16:35"/>
  </r>
  <r>
    <x v="1"/>
    <x v="1"/>
    <n v="68"/>
    <n v="2"/>
    <s v="GPZ60"/>
    <n v="200"/>
    <n v="0"/>
    <s v="ร้านที่2"/>
    <s v="เ***"/>
    <s v="เทศบาลนครนครปฐม"/>
    <s v="-"/>
    <s v=""/>
    <s v="05/01/2026 16:35"/>
    <s v="-"/>
    <s v="J&amp;T COD"/>
    <s v="Tiktok"/>
    <s v="จ่ายทีหลัง / COD"/>
    <s v=""/>
    <s v="-"/>
    <s v="05/01/2026 16:35"/>
  </r>
  <r>
    <x v="2"/>
    <x v="2"/>
    <n v="50"/>
    <n v="6"/>
    <s v="GPZ59"/>
    <n v="200"/>
    <n v="0"/>
    <s v="ร้านที่2"/>
    <s v="ช***านุช เ***ี"/>
    <s v="ระยอง"/>
    <s v="-"/>
    <s v=""/>
    <s v="05/01/2026 16:35"/>
    <s v="-"/>
    <s v="J&amp;T COD"/>
    <s v="Tiktok"/>
    <s v="จ่ายทีหลัง / COD"/>
    <s v="ไม่เอากาแฟ ไม่กินกาแฟค่ะ"/>
    <s v="768924632000"/>
    <s v="05/01/2026 16:35"/>
  </r>
  <r>
    <x v="0"/>
    <x v="0"/>
    <n v="66"/>
    <n v="2"/>
    <s v="GPZ57"/>
    <n v="100"/>
    <n v="0"/>
    <s v="ร้านที่2"/>
    <s v="ช***รา  พ***ลึก"/>
    <s v="สระแก้ว"/>
    <s v="-"/>
    <s v=""/>
    <s v="05/01/2026 16:28"/>
    <s v="-"/>
    <s v="J&amp;T COD"/>
    <s v="Tiktok"/>
    <s v="จ่ายทีหลัง / COD"/>
    <s v=""/>
    <s v="-"/>
    <s v="05/01/2026 16:28"/>
  </r>
  <r>
    <x v="1"/>
    <x v="1"/>
    <n v="68"/>
    <n v="1"/>
    <s v="GPZ57"/>
    <n v="100"/>
    <n v="0"/>
    <s v="ร้านที่2"/>
    <s v="ช***รา  พ***ลึก"/>
    <s v="สระแก้ว"/>
    <s v="-"/>
    <s v=""/>
    <s v="05/01/2026 16:28"/>
    <s v="-"/>
    <s v="J&amp;T COD"/>
    <s v="Tiktok"/>
    <s v="จ่ายทีหลัง / COD"/>
    <s v=""/>
    <s v="-"/>
    <s v="05/01/2026 16:28"/>
  </r>
  <r>
    <x v="2"/>
    <x v="2"/>
    <n v="50"/>
    <n v="6"/>
    <s v="GPZ56"/>
    <n v="200"/>
    <n v="0"/>
    <s v="ร้านที่2"/>
    <s v="c***hamaisayviset"/>
    <s v="พิษณุโลก"/>
    <s v="-"/>
    <s v=""/>
    <s v="05/01/2026 16:26"/>
    <s v="-"/>
    <s v="J&amp;T Express"/>
    <s v="Tiktok"/>
    <s v="tiktok"/>
    <s v=""/>
    <s v="768942897984"/>
    <s v="05/01/2026 16:26"/>
  </r>
  <r>
    <x v="0"/>
    <x v="0"/>
    <n v="66"/>
    <n v="4"/>
    <s v="GPZ55"/>
    <n v="200"/>
    <n v="0"/>
    <s v="ร้านที่2"/>
    <s v="u***5567827329602"/>
    <s v="สมุทรปราการ"/>
    <s v="-"/>
    <s v=""/>
    <s v="05/01/2026 16:23"/>
    <s v="-"/>
    <s v="J&amp;T COD"/>
    <s v="Tiktok"/>
    <s v="จ่ายทีหลัง / COD"/>
    <s v=""/>
    <s v="-"/>
    <s v="05/01/2026 16:23"/>
  </r>
  <r>
    <x v="1"/>
    <x v="1"/>
    <n v="68"/>
    <n v="2"/>
    <s v="GPZ55"/>
    <n v="200"/>
    <n v="0"/>
    <s v="ร้านที่2"/>
    <s v="u***5567827329602"/>
    <s v="สมุทรปราการ"/>
    <s v="-"/>
    <s v=""/>
    <s v="05/01/2026 16:23"/>
    <s v="-"/>
    <s v="J&amp;T COD"/>
    <s v="Tiktok"/>
    <s v="จ่ายทีหลัง / COD"/>
    <s v=""/>
    <s v="-"/>
    <s v="05/01/2026 16:23"/>
  </r>
  <r>
    <x v="2"/>
    <x v="2"/>
    <n v="33.333333333333336"/>
    <n v="3"/>
    <s v="GPZ54"/>
    <n v="100"/>
    <n v="0"/>
    <s v="ร้านที่2"/>
    <s v="น***าวศรีวิไล เ***อย"/>
    <s v="ราชบุรี"/>
    <s v="-"/>
    <s v=""/>
    <s v="05/01/2026 16:22"/>
    <s v="-"/>
    <s v="J&amp;T Express"/>
    <s v="Tiktok"/>
    <s v="tiktok"/>
    <s v=""/>
    <s v="-"/>
    <s v="05/01/2026 16:22"/>
  </r>
  <r>
    <x v="0"/>
    <x v="0"/>
    <n v="66"/>
    <n v="6"/>
    <s v="GPZ53"/>
    <n v="300"/>
    <n v="0"/>
    <s v="ร้านที่2"/>
    <s v="S** W*** A*** A***"/>
    <s v="ขอนแก่น"/>
    <s v="-"/>
    <s v=""/>
    <s v="05/01/2026 16:21"/>
    <s v="-"/>
    <s v="J&amp;T COD"/>
    <s v="Tiktok"/>
    <s v="จ่ายทีหลัง / COD"/>
    <s v=""/>
    <s v="-"/>
    <s v="05/01/2026 16:21"/>
  </r>
  <r>
    <x v="1"/>
    <x v="1"/>
    <n v="68"/>
    <n v="3"/>
    <s v="GPZ53"/>
    <n v="300"/>
    <n v="0"/>
    <s v="ร้านที่2"/>
    <s v="S** W*** A*** A***"/>
    <s v="ขอนแก่น"/>
    <s v="-"/>
    <s v=""/>
    <s v="05/01/2026 16:21"/>
    <s v="-"/>
    <s v="J&amp;T COD"/>
    <s v="Tiktok"/>
    <s v="จ่ายทีหลัง / COD"/>
    <s v=""/>
    <s v="-"/>
    <s v="05/01/2026 16:21"/>
  </r>
  <r>
    <x v="16"/>
    <x v="18"/>
    <n v="13"/>
    <n v="1"/>
    <s v="GPZ52"/>
    <n v="13"/>
    <n v="0"/>
    <s v="ร้านที่1"/>
    <s v="ภ******น"/>
    <s v="****** ตำบลวังตะแบก ตำบลวังตะแบก อำเภอพรานกระต่าย จังหวัดกำแพงเพชร 62110"/>
    <s v="62110"/>
    <s v="55"/>
    <s v="05/01/2026 16:21"/>
    <s v="-"/>
    <s v="SPX Express"/>
    <s v="Shopee"/>
    <s v="shopee"/>
    <s v=""/>
    <s v="-"/>
    <s v="05/01/2026 16:21"/>
  </r>
  <r>
    <x v="0"/>
    <x v="0"/>
    <n v="66"/>
    <n v="2"/>
    <s v="GPZ51"/>
    <n v="100"/>
    <n v="0"/>
    <s v="ร้านที่2"/>
    <s v="ส***ย์  ย***ระดิษฐ์"/>
    <s v="สมุทรปราการ"/>
    <s v="-"/>
    <s v=""/>
    <s v="05/01/2026 16:17"/>
    <s v="-"/>
    <s v="J&amp;T Express"/>
    <s v="Tiktok"/>
    <s v="tiktok"/>
    <s v=""/>
    <s v="-"/>
    <s v="05/01/2026 16:17"/>
  </r>
  <r>
    <x v="1"/>
    <x v="1"/>
    <n v="68"/>
    <n v="1"/>
    <s v="GPZ51"/>
    <n v="100"/>
    <n v="0"/>
    <s v="ร้านที่2"/>
    <s v="ส***ย์  ย***ระดิษฐ์"/>
    <s v="สมุทรปราการ"/>
    <s v="-"/>
    <s v=""/>
    <s v="05/01/2026 16:17"/>
    <s v="-"/>
    <s v="J&amp;T Express"/>
    <s v="Tiktok"/>
    <s v="tiktok"/>
    <s v=""/>
    <s v="-"/>
    <s v="05/01/2026 16:17"/>
  </r>
  <r>
    <x v="2"/>
    <x v="2"/>
    <n v="50"/>
    <n v="12"/>
    <s v="GPZ50"/>
    <n v="400"/>
    <n v="0"/>
    <s v="ร้านที่2"/>
    <s v="ป***รินทร์ ใ***ั่น"/>
    <s v="สุพรรณบุรี"/>
    <s v="-"/>
    <s v=""/>
    <s v="05/01/2026 16:16"/>
    <s v="-"/>
    <s v="J&amp;T COD"/>
    <s v="Tiktok"/>
    <s v="จ่ายทีหลัง / COD"/>
    <s v=""/>
    <s v="-"/>
    <s v="05/01/2026 16:17"/>
  </r>
  <r>
    <x v="0"/>
    <x v="0"/>
    <n v="66"/>
    <n v="2"/>
    <s v="GPZ49"/>
    <n v="100"/>
    <n v="0"/>
    <s v="ร้านที่2"/>
    <s v="บ***า ภ***นู"/>
    <s v="นครสวรรค์"/>
    <s v="-"/>
    <s v=""/>
    <s v="05/01/2026 16:17"/>
    <s v="-"/>
    <s v="J&amp;T Express"/>
    <s v="Tiktok"/>
    <s v="tiktok"/>
    <s v=""/>
    <s v="-"/>
    <s v="05/01/2026 16:16"/>
  </r>
  <r>
    <x v="1"/>
    <x v="1"/>
    <n v="68"/>
    <n v="1"/>
    <s v="GPZ49"/>
    <n v="100"/>
    <n v="0"/>
    <s v="ร้านที่2"/>
    <s v="บ***า ภ***นู"/>
    <s v="นครสวรรค์"/>
    <s v="-"/>
    <s v=""/>
    <s v="05/01/2026 16:17"/>
    <s v="-"/>
    <s v="J&amp;T Express"/>
    <s v="Tiktok"/>
    <s v="tiktok"/>
    <s v=""/>
    <s v="-"/>
    <s v="05/01/2026 16:16"/>
  </r>
  <r>
    <x v="2"/>
    <x v="2"/>
    <n v="50"/>
    <n v="6"/>
    <s v="GPZ48"/>
    <n v="200"/>
    <n v="0"/>
    <s v="ร้านที่2"/>
    <s v="ก***า"/>
    <s v="เชียงใหม่"/>
    <s v="-"/>
    <s v=""/>
    <s v="05/01/2026 16:14"/>
    <s v="-"/>
    <s v="J&amp;T COD"/>
    <s v="Tiktok"/>
    <s v="จ่ายทีหลัง / COD"/>
    <s v=""/>
    <s v="768902992955"/>
    <s v="05/01/2026 16:14"/>
  </r>
  <r>
    <x v="0"/>
    <x v="0"/>
    <n v="33"/>
    <n v="5"/>
    <s v="GPZ47"/>
    <n v="330"/>
    <n v="0"/>
    <s v="ร้านที่4"/>
    <s v="จ***ราทิพย์ ธ***ติพิริยะ"/>
    <s v="ปทุมธานี"/>
    <s v="-"/>
    <s v=""/>
    <s v="05/01/2026 16:13"/>
    <s v="-"/>
    <s v="Flash Express Thailand COD"/>
    <s v="Tiktok"/>
    <s v="จ่ายทีหลัง / COD"/>
    <s v=""/>
    <s v="THT04062CTHDV3Z"/>
    <s v="05/01/2026 16:13"/>
  </r>
  <r>
    <x v="1"/>
    <x v="1"/>
    <n v="33"/>
    <n v="5"/>
    <s v="GPZ47"/>
    <n v="330"/>
    <n v="0"/>
    <s v="ร้านที่4"/>
    <s v="จ***ราทิพย์ ธ***ติพิริยะ"/>
    <s v="ปทุมธานี"/>
    <s v="-"/>
    <s v=""/>
    <s v="05/01/2026 16:13"/>
    <s v="-"/>
    <s v="Flash Express Thailand COD"/>
    <s v="Tiktok"/>
    <s v="จ่ายทีหลัง / COD"/>
    <s v=""/>
    <s v="THT04062CTHDV3Z"/>
    <s v="05/01/2026 16:13"/>
  </r>
  <r>
    <x v="0"/>
    <x v="0"/>
    <n v="66"/>
    <n v="4"/>
    <s v="GPZ46"/>
    <n v="200"/>
    <n v="0"/>
    <s v="ร้านที่2"/>
    <s v="พ***์นิภา  พ***านา"/>
    <s v="น่าน"/>
    <s v="-"/>
    <s v=""/>
    <s v="05/01/2026 16:12"/>
    <s v="-"/>
    <s v="J&amp;T Express"/>
    <s v="Tiktok"/>
    <s v="tiktok"/>
    <s v=""/>
    <s v="-"/>
    <s v="05/01/2026 16:12"/>
  </r>
  <r>
    <x v="1"/>
    <x v="1"/>
    <n v="68"/>
    <n v="2"/>
    <s v="GPZ46"/>
    <n v="200"/>
    <n v="0"/>
    <s v="ร้านที่2"/>
    <s v="พ***์นิภา  พ***านา"/>
    <s v="น่าน"/>
    <s v="-"/>
    <s v=""/>
    <s v="05/01/2026 16:12"/>
    <s v="-"/>
    <s v="J&amp;T Express"/>
    <s v="Tiktok"/>
    <s v="tiktok"/>
    <s v=""/>
    <s v="-"/>
    <s v="05/01/2026 16:12"/>
  </r>
  <r>
    <x v="7"/>
    <x v="7"/>
    <n v="120"/>
    <n v="10"/>
    <s v="GPZ45"/>
    <n v="1000"/>
    <n v="0"/>
    <s v="ร้านที่2"/>
    <s v="พ***ัฒน์ ข***สิกรรม"/>
    <s v="กำแพงเพชร"/>
    <s v="-"/>
    <s v=""/>
    <s v="05/01/2026 16:11"/>
    <s v="-"/>
    <s v="J&amp;T COD"/>
    <s v="Tiktok"/>
    <s v="จ่ายทีหลัง / COD"/>
    <s v=""/>
    <s v="-"/>
    <s v="05/01/2026 16:12"/>
  </r>
  <r>
    <x v="7"/>
    <x v="7"/>
    <n v="120"/>
    <n v="2"/>
    <s v="GPZ44"/>
    <n v="198"/>
    <n v="0"/>
    <s v="ร้านที่2"/>
    <s v="แ***พียร  ส***สภา"/>
    <s v="Si Sa ket"/>
    <s v="-"/>
    <s v=""/>
    <s v="05/01/2026 16:09"/>
    <s v="-"/>
    <s v="J&amp;T COD"/>
    <s v="Tiktok"/>
    <s v="จ่ายทีหลัง / COD"/>
    <s v=""/>
    <s v="-"/>
    <s v="05/01/2026 16:10"/>
  </r>
  <r>
    <x v="2"/>
    <x v="2"/>
    <n v="40"/>
    <n v="10"/>
    <s v="GPZ43"/>
    <n v="330"/>
    <n v="0"/>
    <s v="ร้านที่2"/>
    <s v="ป***มาศ ค***สวาท"/>
    <s v="เพชรบูรณ์"/>
    <s v="-"/>
    <s v=""/>
    <s v="05/01/2026 16:08"/>
    <s v="-"/>
    <s v="J&amp;T Express"/>
    <s v="Tiktok"/>
    <s v="tiktok"/>
    <s v=""/>
    <s v="769002746035"/>
    <s v="05/01/2026 16:10"/>
  </r>
  <r>
    <x v="2"/>
    <x v="2"/>
    <n v="50"/>
    <n v="12"/>
    <s v="GPZ42"/>
    <n v="400"/>
    <n v="0"/>
    <s v="ร้านที่2"/>
    <s v="ช***กาญจน์ เ***สารพรม"/>
    <s v="เพชรบูรณ์"/>
    <s v="-"/>
    <s v=""/>
    <s v="05/01/2026 16:08"/>
    <s v="-"/>
    <s v="J&amp;T Express"/>
    <s v="Tiktok"/>
    <s v="tiktok"/>
    <s v=""/>
    <s v="-"/>
    <s v="05/01/2026 16:10"/>
  </r>
  <r>
    <x v="2"/>
    <x v="2"/>
    <n v="50"/>
    <n v="6"/>
    <s v="GPZ41"/>
    <n v="200"/>
    <n v="0"/>
    <s v="ร้านที่2"/>
    <s v="ส***ดา พ***ขียว"/>
    <s v="นครราชสีมา"/>
    <s v="-"/>
    <s v=""/>
    <s v="05/01/2026 16:06"/>
    <s v="-"/>
    <s v="J&amp;T COD"/>
    <s v="Tiktok"/>
    <s v="จ่ายทีหลัง / COD"/>
    <s v=""/>
    <s v="769064309031"/>
    <s v="05/01/2026 16:08"/>
  </r>
  <r>
    <x v="2"/>
    <x v="2"/>
    <n v="33.333333333333336"/>
    <n v="3"/>
    <s v="GPZ40"/>
    <n v="100"/>
    <n v="0"/>
    <s v="ร้านที่2"/>
    <s v="a* n***k"/>
    <s v="ร้อยเอ็ด"/>
    <s v="-"/>
    <s v=""/>
    <s v="05/01/2026 16:05"/>
    <s v="-"/>
    <s v="J&amp;T Express"/>
    <s v="Tiktok"/>
    <s v="tiktok"/>
    <s v=""/>
    <s v="-"/>
    <s v="05/01/2026 16:08"/>
  </r>
  <r>
    <x v="0"/>
    <x v="0"/>
    <n v="66"/>
    <n v="2"/>
    <s v="GPZ39"/>
    <n v="129"/>
    <n v="29"/>
    <s v="ร้านที่2"/>
    <s v="N***porn"/>
    <s v="นครปฐม"/>
    <s v="-"/>
    <s v=""/>
    <s v="05/01/2026 16:05"/>
    <s v="-"/>
    <s v="J&amp;T COD"/>
    <s v="Tiktok"/>
    <s v="จ่ายทีหลัง / COD"/>
    <s v=""/>
    <s v="-"/>
    <s v="05/01/2026 16:08"/>
  </r>
  <r>
    <x v="1"/>
    <x v="1"/>
    <n v="68"/>
    <n v="1"/>
    <s v="GPZ39"/>
    <n v="129"/>
    <n v="29"/>
    <s v="ร้านที่2"/>
    <s v="N***porn"/>
    <s v="นครปฐม"/>
    <s v="-"/>
    <s v=""/>
    <s v="05/01/2026 16:05"/>
    <s v="-"/>
    <s v="J&amp;T COD"/>
    <s v="Tiktok"/>
    <s v="จ่ายทีหลัง / COD"/>
    <s v=""/>
    <s v="-"/>
    <s v="05/01/2026 16:08"/>
  </r>
  <r>
    <x v="0"/>
    <x v="0"/>
    <n v="66"/>
    <n v="2"/>
    <s v="GPZ38"/>
    <n v="100"/>
    <n v="0"/>
    <s v="ร้านที่2"/>
    <s v="อ***า      ช***ทธิ์"/>
    <s v="นครปฐม"/>
    <s v="-"/>
    <s v=""/>
    <s v="05/01/2026 16:04"/>
    <s v="-"/>
    <s v="J&amp;T COD"/>
    <s v="Tiktok"/>
    <s v="จ่ายทีหลัง / COD"/>
    <s v=""/>
    <s v="-"/>
    <s v="05/01/2026 16:08"/>
  </r>
  <r>
    <x v="1"/>
    <x v="1"/>
    <n v="68"/>
    <n v="1"/>
    <s v="GPZ38"/>
    <n v="100"/>
    <n v="0"/>
    <s v="ร้านที่2"/>
    <s v="อ***า      ช***ทธิ์"/>
    <s v="นครปฐม"/>
    <s v="-"/>
    <s v=""/>
    <s v="05/01/2026 16:04"/>
    <s v="-"/>
    <s v="J&amp;T COD"/>
    <s v="Tiktok"/>
    <s v="จ่ายทีหลัง / COD"/>
    <s v=""/>
    <s v="-"/>
    <s v="05/01/2026 16:08"/>
  </r>
  <r>
    <x v="0"/>
    <x v="0"/>
    <n v="33"/>
    <n v="5"/>
    <s v="GPZ37"/>
    <n v="330"/>
    <n v="0"/>
    <s v="ร้านที่2"/>
    <s v="น***"/>
    <s v="เทศบาลนครนครราชสีมา"/>
    <s v="-"/>
    <s v=""/>
    <s v="05/01/2026 16:04"/>
    <s v="-"/>
    <s v="J&amp;T COD"/>
    <s v="Tiktok"/>
    <s v="จ่ายทีหลัง / COD"/>
    <s v=""/>
    <s v="-"/>
    <s v="05/01/2026 16:08"/>
  </r>
  <r>
    <x v="1"/>
    <x v="1"/>
    <n v="33"/>
    <n v="5"/>
    <s v="GPZ37"/>
    <n v="330"/>
    <n v="0"/>
    <s v="ร้านที่2"/>
    <s v="น***"/>
    <s v="เทศบาลนครนครราชสีมา"/>
    <s v="-"/>
    <s v=""/>
    <s v="05/01/2026 16:04"/>
    <s v="-"/>
    <s v="J&amp;T COD"/>
    <s v="Tiktok"/>
    <s v="จ่ายทีหลัง / COD"/>
    <s v=""/>
    <s v="-"/>
    <s v="05/01/2026 16:08"/>
  </r>
  <r>
    <x v="2"/>
    <x v="2"/>
    <n v="40"/>
    <n v="10"/>
    <s v="GPZ36"/>
    <n v="330"/>
    <n v="0"/>
    <s v="ร้านที่2"/>
    <s v="ค***ย  ส***ษา"/>
    <s v="นนทบุรี"/>
    <s v="-"/>
    <s v=""/>
    <s v="05/01/2026 16:03"/>
    <s v="-"/>
    <s v="J&amp;T COD"/>
    <s v="Tiktok"/>
    <s v="จ่ายทีหลัง / COD"/>
    <s v=""/>
    <s v="769028948041"/>
    <s v="05/01/2026 16:07"/>
  </r>
  <r>
    <x v="2"/>
    <x v="2"/>
    <n v="50"/>
    <n v="6"/>
    <s v="GPZ35"/>
    <n v="200"/>
    <n v="0"/>
    <s v="ร้านที่2"/>
    <s v="จ***พร อ***"/>
    <s v="สมุทรปราการ"/>
    <s v="-"/>
    <s v=""/>
    <s v="05/01/2026 16:03"/>
    <s v="-"/>
    <s v="J&amp;T Express"/>
    <s v="Tiktok"/>
    <s v="tiktok"/>
    <s v=""/>
    <s v="768923887981"/>
    <s v="05/01/2026 16:05"/>
  </r>
  <r>
    <x v="4"/>
    <x v="4"/>
    <n v="159"/>
    <n v="1"/>
    <s v="GPZ34"/>
    <n v="159"/>
    <n v="0"/>
    <s v="ร้านที่1"/>
    <s v="เ******ม"/>
    <s v="******ลบางแก้ว, อำเภอบางพลี ตำบลบางแก้ว อำเภอบางพลี จังหวัดสมุทรปราการ 10540"/>
    <s v="10540"/>
    <s v="07"/>
    <s v="05/01/2026 16:31"/>
    <s v="-"/>
    <s v="SPX Express"/>
    <s v="Shopee"/>
    <s v="shopee"/>
    <s v=""/>
    <s v="TH263691014080A"/>
    <s v="05/01/2026 16:05"/>
  </r>
  <r>
    <x v="2"/>
    <x v="2"/>
    <n v="40"/>
    <n v="10"/>
    <s v="GPZ33"/>
    <n v="350"/>
    <n v="0"/>
    <s v="ร้านที่4"/>
    <s v="ว***ทธิ์ ม***ญาเกิด"/>
    <s v="ชัยนาท"/>
    <s v="-"/>
    <s v=""/>
    <s v="05/01/2026 16:01"/>
    <s v="-"/>
    <s v="J&amp;T COD"/>
    <s v="Tiktok"/>
    <s v="จ่ายทีหลัง / COD"/>
    <s v=""/>
    <s v="769046223072"/>
    <s v="05/01/2026 16:05"/>
  </r>
  <r>
    <x v="2"/>
    <x v="2"/>
    <n v="33.333333333333336"/>
    <n v="3"/>
    <s v="GPZ32"/>
    <n v="100"/>
    <n v="0"/>
    <s v="ร้านที่2"/>
    <s v="ค***ัช ศ***ภาดาดิลก"/>
    <s v="นนทบุรี"/>
    <s v="-"/>
    <s v=""/>
    <s v="05/01/2026 15:59"/>
    <s v="-"/>
    <s v="J&amp;T COD"/>
    <s v="Tiktok"/>
    <s v="จ่ายทีหลัง / COD"/>
    <s v=""/>
    <s v="-"/>
    <s v="05/01/2026 16:03"/>
  </r>
  <r>
    <x v="0"/>
    <x v="0"/>
    <n v="66"/>
    <n v="4"/>
    <s v="GPZ31"/>
    <n v="200"/>
    <n v="0"/>
    <s v="ร้านที่2"/>
    <s v="น***รา จ**"/>
    <s v="กรุงเทพฯ"/>
    <s v="-"/>
    <s v=""/>
    <s v="05/01/2026 15:58"/>
    <s v="-"/>
    <s v="J&amp;T COD"/>
    <s v="Tiktok"/>
    <s v="จ่ายทีหลัง / COD"/>
    <s v=""/>
    <s v="-"/>
    <s v="05/01/2026 16:03"/>
  </r>
  <r>
    <x v="1"/>
    <x v="1"/>
    <n v="68"/>
    <n v="2"/>
    <s v="GPZ31"/>
    <n v="200"/>
    <n v="0"/>
    <s v="ร้านที่2"/>
    <s v="น***รา จ**"/>
    <s v="กรุงเทพฯ"/>
    <s v="-"/>
    <s v=""/>
    <s v="05/01/2026 15:58"/>
    <s v="-"/>
    <s v="J&amp;T COD"/>
    <s v="Tiktok"/>
    <s v="จ่ายทีหลัง / COD"/>
    <s v=""/>
    <s v="-"/>
    <s v="05/01/2026 16:03"/>
  </r>
  <r>
    <x v="0"/>
    <x v="0"/>
    <n v="66"/>
    <n v="4"/>
    <s v="GPZ30"/>
    <n v="400"/>
    <n v="0"/>
    <s v="ร้านที่2"/>
    <s v="จ***ภรณ์"/>
    <s v="สงขลา"/>
    <s v="-"/>
    <s v=""/>
    <s v="05/01/2026 15:58"/>
    <s v="-"/>
    <s v="J&amp;T COD"/>
    <s v="Tiktok"/>
    <s v="จ่ายทีหลัง / COD"/>
    <s v=""/>
    <s v="-"/>
    <s v="05/01/2026 16:03"/>
  </r>
  <r>
    <x v="1"/>
    <x v="1"/>
    <n v="68"/>
    <n v="2"/>
    <s v="GPZ30"/>
    <n v="400"/>
    <n v="0"/>
    <s v="ร้านที่2"/>
    <s v="จ***ภรณ์"/>
    <s v="สงขลา"/>
    <s v="-"/>
    <s v=""/>
    <s v="05/01/2026 15:58"/>
    <s v="-"/>
    <s v="J&amp;T COD"/>
    <s v="Tiktok"/>
    <s v="จ่ายทีหลัง / COD"/>
    <s v=""/>
    <s v="-"/>
    <s v="05/01/2026 16:03"/>
  </r>
  <r>
    <x v="2"/>
    <x v="2"/>
    <n v="50"/>
    <n v="6"/>
    <s v="GPZ30"/>
    <n v="400"/>
    <n v="0"/>
    <s v="ร้านที่2"/>
    <s v="จ***ภรณ์"/>
    <s v="สงขลา"/>
    <s v="-"/>
    <s v=""/>
    <s v="05/01/2026 15:58"/>
    <s v="-"/>
    <s v="J&amp;T COD"/>
    <s v="Tiktok"/>
    <s v="จ่ายทีหลัง / COD"/>
    <s v=""/>
    <s v="-"/>
    <s v="05/01/2026 16:03"/>
  </r>
  <r>
    <x v="2"/>
    <x v="2"/>
    <n v="33.333333333333336"/>
    <n v="3"/>
    <s v="GPZ29"/>
    <n v="100"/>
    <n v="0"/>
    <s v="ร้านที่2"/>
    <s v="ส***ณี ล***ตตระกูล"/>
    <s v="กรุงเทพฯ"/>
    <s v="-"/>
    <s v=""/>
    <s v="05/01/2026 15:56"/>
    <s v="-"/>
    <s v="J&amp;T COD"/>
    <s v="Tiktok"/>
    <s v="จ่ายทีหลัง / COD"/>
    <s v=""/>
    <s v="-"/>
    <s v="05/01/2026 16:02"/>
  </r>
  <r>
    <x v="2"/>
    <x v="2"/>
    <n v="50"/>
    <n v="6"/>
    <s v="GPZ28"/>
    <n v="200"/>
    <n v="0"/>
    <s v="ร้านที่2"/>
    <s v="น***น้ำอ้อย  บ***าร"/>
    <s v="นครศรีธรรมราช"/>
    <s v="-"/>
    <s v=""/>
    <s v="05/01/2026 15:53"/>
    <s v="-"/>
    <s v="J&amp;T COD"/>
    <s v="Tiktok"/>
    <s v="จ่ายทีหลัง / COD"/>
    <s v=""/>
    <s v="768973680996"/>
    <s v="05/01/2026 15:54"/>
  </r>
  <r>
    <x v="2"/>
    <x v="2"/>
    <n v="33.333333333333336"/>
    <n v="3"/>
    <s v="GPZ26"/>
    <n v="100"/>
    <n v="0"/>
    <s v="ร้านที่2"/>
    <s v="ก*** ช***นะเวช"/>
    <s v="ระยอง"/>
    <s v="-"/>
    <s v=""/>
    <s v="05/01/2026 15:51"/>
    <s v="-"/>
    <s v="J&amp;T COD"/>
    <s v="Tiktok"/>
    <s v="จ่ายทีหลัง / COD"/>
    <s v=""/>
    <s v="-"/>
    <s v="05/01/2026 15:51"/>
  </r>
  <r>
    <x v="0"/>
    <x v="0"/>
    <n v="66"/>
    <n v="2"/>
    <s v="GPZ25"/>
    <n v="100"/>
    <n v="0"/>
    <s v="ร้านที่2"/>
    <s v="ล***น ส***ยยา"/>
    <s v="พะเยา"/>
    <s v="-"/>
    <s v=""/>
    <s v="05/01/2026 15:48"/>
    <s v="-"/>
    <s v="J&amp;T Express"/>
    <s v="Tiktok"/>
    <s v="tiktok"/>
    <s v=""/>
    <s v="-"/>
    <s v="05/01/2026 15:48"/>
  </r>
  <r>
    <x v="1"/>
    <x v="1"/>
    <n v="68"/>
    <n v="1"/>
    <s v="GPZ25"/>
    <n v="100"/>
    <n v="0"/>
    <s v="ร้านที่2"/>
    <s v="ล***น ส***ยยา"/>
    <s v="พะเยา"/>
    <s v="-"/>
    <s v=""/>
    <s v="05/01/2026 15:48"/>
    <s v="-"/>
    <s v="J&amp;T Express"/>
    <s v="Tiktok"/>
    <s v="tiktok"/>
    <s v=""/>
    <s v="-"/>
    <s v="05/01/2026 15:48"/>
  </r>
  <r>
    <x v="2"/>
    <x v="2"/>
    <n v="33.333333333333336"/>
    <n v="3"/>
    <s v="GPZ24"/>
    <n v="100"/>
    <n v="0"/>
    <s v="ร้านที่2"/>
    <s v="ข***แก้ว  ศ***ง่า"/>
    <s v="นครนายก"/>
    <s v="-"/>
    <s v=""/>
    <s v="05/01/2026 15:48"/>
    <s v="-"/>
    <s v="J&amp;T Express"/>
    <s v="Tiktok"/>
    <s v="tiktok"/>
    <s v=""/>
    <s v="-"/>
    <s v="05/01/2026 15:47"/>
  </r>
  <r>
    <x v="0"/>
    <x v="0"/>
    <n v="66"/>
    <n v="2"/>
    <s v="GPZ23"/>
    <n v="100"/>
    <n v="0"/>
    <s v="ร้านที่2"/>
    <s v="ด***จ ถ***"/>
    <s v="ปทุมธานี"/>
    <s v="-"/>
    <s v=""/>
    <s v="05/01/2026 15:47"/>
    <s v="-"/>
    <s v="J&amp;T Express"/>
    <s v="Tiktok"/>
    <s v="tiktok"/>
    <s v=""/>
    <s v="-"/>
    <s v="05/01/2026 15:47"/>
  </r>
  <r>
    <x v="1"/>
    <x v="1"/>
    <n v="68"/>
    <n v="1"/>
    <s v="GPZ23"/>
    <n v="100"/>
    <n v="0"/>
    <s v="ร้านที่2"/>
    <s v="ด***จ ถ***"/>
    <s v="ปทุมธานี"/>
    <s v="-"/>
    <s v=""/>
    <s v="05/01/2026 15:47"/>
    <s v="-"/>
    <s v="J&amp;T Express"/>
    <s v="Tiktok"/>
    <s v="tiktok"/>
    <s v=""/>
    <s v="-"/>
    <s v="05/01/2026 15:47"/>
  </r>
  <r>
    <x v="2"/>
    <x v="2"/>
    <n v="33.333333333333336"/>
    <n v="3"/>
    <s v="GPZ22"/>
    <n v="100"/>
    <n v="0"/>
    <s v="ร้านที่2"/>
    <s v="ก***ิมา  โ***"/>
    <s v="ชลบุรี"/>
    <s v="-"/>
    <s v=""/>
    <s v="05/01/2026 15:47"/>
    <s v="-"/>
    <s v="J&amp;T Express"/>
    <s v="Tiktok"/>
    <s v="tiktok"/>
    <s v=""/>
    <s v="-"/>
    <s v="05/01/2026 15:47"/>
  </r>
  <r>
    <x v="0"/>
    <x v="0"/>
    <n v="66"/>
    <n v="4"/>
    <s v="GPZ21"/>
    <n v="200"/>
    <n v="0"/>
    <s v="ร้านที่2"/>
    <s v="น***าววิภาวรรณ  ป***าศิริ"/>
    <s v="ลพบุรี"/>
    <s v="-"/>
    <s v=""/>
    <s v="05/01/2026 15:46"/>
    <s v="-"/>
    <s v="J&amp;T Express"/>
    <s v="Tiktok"/>
    <s v="tiktok"/>
    <s v=""/>
    <s v="-"/>
    <s v="05/01/2026 15:46"/>
  </r>
  <r>
    <x v="1"/>
    <x v="1"/>
    <n v="68"/>
    <n v="2"/>
    <s v="GPZ21"/>
    <n v="200"/>
    <n v="0"/>
    <s v="ร้านที่2"/>
    <s v="น***าววิภาวรรณ  ป***าศิริ"/>
    <s v="ลพบุรี"/>
    <s v="-"/>
    <s v=""/>
    <s v="05/01/2026 15:46"/>
    <s v="-"/>
    <s v="J&amp;T Express"/>
    <s v="Tiktok"/>
    <s v="tiktok"/>
    <s v=""/>
    <s v="-"/>
    <s v="05/01/2026 15:46"/>
  </r>
  <r>
    <x v="2"/>
    <x v="2"/>
    <n v="50"/>
    <n v="6"/>
    <s v="GPZ20"/>
    <n v="200"/>
    <n v="0"/>
    <s v="ร้านที่2"/>
    <s v="น***สุพัตรา ส***อง"/>
    <s v="ร้อยเอ็ด"/>
    <s v="-"/>
    <s v=""/>
    <s v="05/01/2026 15:46"/>
    <s v="-"/>
    <s v="J&amp;T Express"/>
    <s v="Tiktok"/>
    <s v="tiktok"/>
    <s v=""/>
    <s v="769063612052"/>
    <s v="05/01/2026 15:46"/>
  </r>
  <r>
    <x v="0"/>
    <x v="0"/>
    <n v="66"/>
    <n v="4"/>
    <s v="GPZ19"/>
    <n v="200"/>
    <n v="0"/>
    <s v="ร้านที่2"/>
    <s v="N***"/>
    <s v="เชียงราย"/>
    <s v="-"/>
    <s v=""/>
    <s v="05/01/2026 15:45"/>
    <s v="-"/>
    <s v="J&amp;T COD"/>
    <s v="Tiktok"/>
    <s v="จ่ายทีหลัง / COD"/>
    <s v=""/>
    <s v="-"/>
    <s v="05/01/2026 15:45"/>
  </r>
  <r>
    <x v="1"/>
    <x v="1"/>
    <n v="68"/>
    <n v="2"/>
    <s v="GPZ19"/>
    <n v="200"/>
    <n v="0"/>
    <s v="ร้านที่2"/>
    <s v="N***"/>
    <s v="เชียงราย"/>
    <s v="-"/>
    <s v=""/>
    <s v="05/01/2026 15:45"/>
    <s v="-"/>
    <s v="J&amp;T COD"/>
    <s v="Tiktok"/>
    <s v="จ่ายทีหลัง / COD"/>
    <s v=""/>
    <s v="-"/>
    <s v="05/01/2026 15:45"/>
  </r>
  <r>
    <x v="2"/>
    <x v="2"/>
    <n v="40"/>
    <n v="10"/>
    <s v="GPZ18"/>
    <n v="395"/>
    <n v="0"/>
    <s v="ร้านที่2"/>
    <s v="เ***ยว ป***ใจ"/>
    <s v="สกลนคร"/>
    <s v="-"/>
    <s v=""/>
    <s v="05/01/2026 15:44"/>
    <s v="-"/>
    <s v="J&amp;T COD"/>
    <s v="Tiktok"/>
    <s v="จ่ายทีหลัง / COD"/>
    <s v=""/>
    <s v="769034822080"/>
    <s v="05/01/2026 15:44"/>
  </r>
  <r>
    <x v="2"/>
    <x v="2"/>
    <n v="50"/>
    <n v="6"/>
    <s v="GPZ17"/>
    <n v="200"/>
    <n v="0"/>
    <s v="ร้านที่2"/>
    <s v="ม***า"/>
    <s v="พระนครศรีอยุธยา"/>
    <s v="-"/>
    <s v=""/>
    <s v="05/01/2026 15:44"/>
    <s v="-"/>
    <s v="J&amp;T Express"/>
    <s v="Tiktok"/>
    <s v="tiktok"/>
    <s v=""/>
    <s v="769085521035"/>
    <s v="05/01/2026 15:44"/>
  </r>
  <r>
    <x v="2"/>
    <x v="2"/>
    <n v="50"/>
    <n v="6"/>
    <s v="GPZ14"/>
    <n v="200"/>
    <n v="0"/>
    <s v="ร้านที่2"/>
    <s v="บ***า ป***ก้ว"/>
    <s v="ระนอง"/>
    <s v="-"/>
    <s v=""/>
    <s v="05/01/2026 15:42"/>
    <s v="-"/>
    <s v="J&amp;T COD"/>
    <s v="Tiktok"/>
    <s v="จ่ายทีหลัง / COD"/>
    <s v=""/>
    <s v="768935093964"/>
    <s v="05/01/2026 15:42"/>
  </r>
  <r>
    <x v="2"/>
    <x v="2"/>
    <n v="50"/>
    <n v="6"/>
    <s v="GPZ13"/>
    <n v="200"/>
    <n v="0"/>
    <s v="ร้านที่2"/>
    <s v="จ***งค์ บ***องแก้ว"/>
    <s v="นครศรีธรรมราช"/>
    <s v="-"/>
    <s v=""/>
    <s v="05/01/2026 15:42"/>
    <s v="-"/>
    <s v="J&amp;T COD"/>
    <s v="Tiktok"/>
    <s v="จ่ายทีหลัง / COD"/>
    <s v=""/>
    <s v="768925895953"/>
    <s v="05/01/2026 15:42"/>
  </r>
  <r>
    <x v="2"/>
    <x v="2"/>
    <n v="50"/>
    <n v="6"/>
    <s v="GPZ12"/>
    <n v="200"/>
    <n v="0"/>
    <s v="ร้านที่2"/>
    <s v="ก***นา เ***ำ"/>
    <s v="นครศรีธรรมราช"/>
    <s v="-"/>
    <s v=""/>
    <s v="05/01/2026 15:40"/>
    <s v="-"/>
    <s v="J&amp;T COD"/>
    <s v="Tiktok"/>
    <s v="จ่ายทีหลัง / COD"/>
    <s v=""/>
    <s v="769026329061"/>
    <s v="05/01/2026 15:41"/>
  </r>
  <r>
    <x v="2"/>
    <x v="2"/>
    <n v="50"/>
    <n v="6"/>
    <s v="GPZ11"/>
    <n v="200"/>
    <n v="0"/>
    <s v="ร้านที่2"/>
    <s v="ฟ**"/>
    <s v="ศรีสะเกษ"/>
    <s v="-"/>
    <s v=""/>
    <s v="05/01/2026 15:40"/>
    <s v="-"/>
    <s v="J&amp;T Express"/>
    <s v="Tiktok"/>
    <s v="tiktok"/>
    <s v=""/>
    <s v="769089208090"/>
    <s v="05/01/2026 15:40"/>
  </r>
  <r>
    <x v="5"/>
    <x v="5"/>
    <n v="79"/>
    <n v="2"/>
    <s v="GPZ10"/>
    <n v="158"/>
    <n v="0"/>
    <s v="ร้านที่1"/>
    <s v="G******9"/>
    <s v="****** เสาธงหิน, อำเภอบางใหญ่ ตำบลเสาธงหิน อำเภอบางใหญ่ จังหวัดนนทบุรี 11140"/>
    <s v="11140"/>
    <s v="65"/>
    <s v="05/01/2026 15:39"/>
    <s v="-"/>
    <s v="SPX Express"/>
    <s v="Shopee"/>
    <s v="shopee"/>
    <s v=""/>
    <s v="TH267436445888K"/>
    <s v="05/01/2026 15:39"/>
  </r>
  <r>
    <x v="2"/>
    <x v="2"/>
    <n v="50"/>
    <n v="6"/>
    <s v="GPZ9"/>
    <n v="200"/>
    <n v="0"/>
    <s v="ร้านที่2"/>
    <s v="ป***พัฒน์  เ***นาเจริญวงศ์"/>
    <s v="เพชรบูรณ์"/>
    <s v="-"/>
    <s v=""/>
    <s v="05/01/2026 15:39"/>
    <s v="-"/>
    <s v="J&amp;T Express"/>
    <s v="Tiktok"/>
    <s v="tiktok"/>
    <s v=""/>
    <s v="769074817066"/>
    <s v="05/01/2026 15:39"/>
  </r>
  <r>
    <x v="2"/>
    <x v="2"/>
    <n v="33.333333333333336"/>
    <n v="3"/>
    <s v="GPZ7"/>
    <n v="100"/>
    <n v="0"/>
    <s v="ร้านที่2"/>
    <s v="ก***าบ"/>
    <s v="กาฬสินธุ์"/>
    <s v="-"/>
    <s v=""/>
    <s v="05/01/2026 15:34"/>
    <s v="-"/>
    <s v="J&amp;T Express"/>
    <s v="Tiktok"/>
    <s v="tiktok"/>
    <s v=""/>
    <s v="-"/>
    <s v="05/01/2026 15:33"/>
  </r>
  <r>
    <x v="2"/>
    <x v="2"/>
    <n v="40"/>
    <n v="10"/>
    <s v="GPZ6"/>
    <n v="330"/>
    <n v="0"/>
    <s v="ร้านที่2"/>
    <s v="ป***พัฒน์  เ***นาเจริญวงศ์"/>
    <s v="เพชรบูรณ์"/>
    <s v="-"/>
    <s v=""/>
    <s v="05/01/2026 15:33"/>
    <s v="-"/>
    <s v="J&amp;T Express"/>
    <s v="Tiktok"/>
    <s v="tiktok"/>
    <s v=""/>
    <s v="769098826020"/>
    <s v="05/01/2026 15:33"/>
  </r>
  <r>
    <x v="2"/>
    <x v="2"/>
    <n v="50"/>
    <n v="6"/>
    <s v="GPZ5"/>
    <n v="200"/>
    <n v="0"/>
    <s v="ร้านที่2"/>
    <s v="พ***ฟ้า"/>
    <s v="สมุทรปราการ"/>
    <s v="-"/>
    <s v=""/>
    <s v="05/01/2026 15:32"/>
    <s v="-"/>
    <s v="Flash Express Thailand COD"/>
    <s v="Tiktok"/>
    <s v="จ่ายทีหลัง / COD"/>
    <s v=""/>
    <s v="THT02032CTHTK5Z"/>
    <s v="05/01/2026 15:32"/>
  </r>
  <r>
    <x v="0"/>
    <x v="0"/>
    <n v="66"/>
    <n v="2"/>
    <s v="GPZ4"/>
    <n v="100"/>
    <n v="0"/>
    <s v="ร้านที่2"/>
    <s v="ส***า ฤ***กร"/>
    <s v="กรุงเทพฯ"/>
    <s v="-"/>
    <s v=""/>
    <s v="05/01/2026 15:31"/>
    <s v="-"/>
    <s v="J&amp;T Express"/>
    <s v="Tiktok"/>
    <s v="tiktok"/>
    <s v=""/>
    <s v="-"/>
    <s v="05/01/2026 15:31"/>
  </r>
  <r>
    <x v="1"/>
    <x v="1"/>
    <n v="68"/>
    <n v="1"/>
    <s v="GPZ4"/>
    <n v="100"/>
    <n v="0"/>
    <s v="ร้านที่2"/>
    <s v="ส***า ฤ***กร"/>
    <s v="กรุงเทพฯ"/>
    <s v="-"/>
    <s v=""/>
    <s v="05/01/2026 15:31"/>
    <s v="-"/>
    <s v="J&amp;T Express"/>
    <s v="Tiktok"/>
    <s v="tiktok"/>
    <s v=""/>
    <s v="-"/>
    <s v="05/01/2026 15:31"/>
  </r>
  <r>
    <x v="0"/>
    <x v="0"/>
    <n v="66"/>
    <n v="4"/>
    <s v="GPZ3"/>
    <n v="200"/>
    <n v="0"/>
    <s v="ร้านที่2"/>
    <s v="ส***ร แ***รี"/>
    <s v="นครราชสีมา"/>
    <s v="-"/>
    <s v=""/>
    <s v="05/01/2026 15:27"/>
    <s v="-"/>
    <s v="J&amp;T COD"/>
    <s v="Tiktok"/>
    <s v="จ่ายทีหลัง / COD"/>
    <s v=""/>
    <s v="-"/>
    <s v="05/01/2026 15:27"/>
  </r>
  <r>
    <x v="1"/>
    <x v="1"/>
    <n v="68"/>
    <n v="2"/>
    <s v="GPZ3"/>
    <n v="200"/>
    <n v="0"/>
    <s v="ร้านที่2"/>
    <s v="ส***ร แ***รี"/>
    <s v="นครราชสีมา"/>
    <s v="-"/>
    <s v=""/>
    <s v="05/01/2026 15:27"/>
    <s v="-"/>
    <s v="J&amp;T COD"/>
    <s v="Tiktok"/>
    <s v="จ่ายทีหลัง / COD"/>
    <s v=""/>
    <s v="-"/>
    <s v="05/01/2026 15:27"/>
  </r>
  <r>
    <x v="0"/>
    <x v="0"/>
    <n v="66"/>
    <n v="2"/>
    <s v="GPZ1"/>
    <n v="100"/>
    <n v="0"/>
    <s v="ร้านที่2"/>
    <s v="ส***รณ์ โ***ทอง"/>
    <s v="ตราด"/>
    <s v="-"/>
    <s v=""/>
    <s v="05/01/2026 15:21"/>
    <s v="-"/>
    <s v="J&amp;T COD"/>
    <s v="Tiktok"/>
    <s v="จ่ายทีหลัง / COD"/>
    <s v=""/>
    <s v="-"/>
    <s v="05/01/2026 15:21"/>
  </r>
  <r>
    <x v="1"/>
    <x v="1"/>
    <n v="68"/>
    <n v="1"/>
    <s v="GPZ1"/>
    <n v="100"/>
    <n v="0"/>
    <s v="ร้านที่2"/>
    <s v="ส***รณ์ โ***ทอง"/>
    <s v="ตราด"/>
    <s v="-"/>
    <s v=""/>
    <s v="05/01/2026 15:21"/>
    <s v="-"/>
    <s v="J&amp;T COD"/>
    <s v="Tiktok"/>
    <s v="จ่ายทีหลัง / COD"/>
    <s v=""/>
    <s v="-"/>
    <s v="05/01/2026 15:21"/>
  </r>
  <r>
    <x v="0"/>
    <x v="0"/>
    <n v="66"/>
    <n v="2"/>
    <s v="GPY97"/>
    <n v="100"/>
    <n v="0"/>
    <s v="ร้านที่2"/>
    <s v="Z** N***han บ***่มลีสซิ่ง"/>
    <s v="แพร่"/>
    <s v="-"/>
    <s v=""/>
    <s v="05/01/2026 15:16"/>
    <s v="-"/>
    <s v="J&amp;T COD"/>
    <s v="Tiktok"/>
    <s v="จ่ายทีหลัง / COD"/>
    <s v=""/>
    <s v="-"/>
    <s v="05/01/2026 15:16"/>
  </r>
  <r>
    <x v="1"/>
    <x v="1"/>
    <n v="68"/>
    <n v="1"/>
    <s v="GPY97"/>
    <n v="100"/>
    <n v="0"/>
    <s v="ร้านที่2"/>
    <s v="Z** N***han บ***่มลีสซิ่ง"/>
    <s v="แพร่"/>
    <s v="-"/>
    <s v=""/>
    <s v="05/01/2026 15:16"/>
    <s v="-"/>
    <s v="J&amp;T COD"/>
    <s v="Tiktok"/>
    <s v="จ่ายทีหลัง / COD"/>
    <s v=""/>
    <s v="-"/>
    <s v="05/01/2026 15:16"/>
  </r>
  <r>
    <x v="0"/>
    <x v="0"/>
    <n v="66"/>
    <n v="2"/>
    <s v="GPY96"/>
    <n v="100"/>
    <n v="0"/>
    <s v="ร้านที่2"/>
    <s v="ส***ๆๆ"/>
    <s v="ฉะเชิงเทรา"/>
    <s v="-"/>
    <s v=""/>
    <s v="05/01/2026 15:16"/>
    <s v="-"/>
    <s v="J&amp;T COD"/>
    <s v="Tiktok"/>
    <s v="จ่ายทีหลัง / COD"/>
    <s v=""/>
    <s v="-"/>
    <s v="05/01/2026 15:16"/>
  </r>
  <r>
    <x v="1"/>
    <x v="1"/>
    <n v="68"/>
    <n v="1"/>
    <s v="GPY96"/>
    <n v="100"/>
    <n v="0"/>
    <s v="ร้านที่2"/>
    <s v="ส***ๆๆ"/>
    <s v="ฉะเชิงเทรา"/>
    <s v="-"/>
    <s v=""/>
    <s v="05/01/2026 15:16"/>
    <s v="-"/>
    <s v="J&amp;T COD"/>
    <s v="Tiktok"/>
    <s v="จ่ายทีหลัง / COD"/>
    <s v=""/>
    <s v="-"/>
    <s v="05/01/2026 15:16"/>
  </r>
  <r>
    <x v="0"/>
    <x v="0"/>
    <n v="66"/>
    <n v="2"/>
    <s v="GPY95"/>
    <n v="100"/>
    <n v="0"/>
    <s v="ร้านที่2"/>
    <s v="ช** อ***ลเจริญ"/>
    <s v="ปทุมธานี"/>
    <s v="-"/>
    <s v=""/>
    <s v="05/01/2026 15:15"/>
    <s v="-"/>
    <s v="Flash Express Thailand COD"/>
    <s v="Tiktok"/>
    <s v="จ่ายทีหลัง / COD"/>
    <s v=""/>
    <s v="THT04062CTE0F9Z"/>
    <s v="05/01/2026 15:15"/>
  </r>
  <r>
    <x v="1"/>
    <x v="1"/>
    <n v="68"/>
    <n v="1"/>
    <s v="GPY95"/>
    <n v="100"/>
    <n v="0"/>
    <s v="ร้านที่2"/>
    <s v="ช** อ***ลเจริญ"/>
    <s v="ปทุมธานี"/>
    <s v="-"/>
    <s v=""/>
    <s v="05/01/2026 15:15"/>
    <s v="-"/>
    <s v="Flash Express Thailand COD"/>
    <s v="Tiktok"/>
    <s v="จ่ายทีหลัง / COD"/>
    <s v=""/>
    <s v="THT04062CTE0F9Z"/>
    <s v="05/01/2026 15:15"/>
  </r>
  <r>
    <x v="0"/>
    <x v="0"/>
    <n v="66"/>
    <n v="2"/>
    <s v="GPY94"/>
    <n v="100"/>
    <n v="0"/>
    <s v="ร้านที่2"/>
    <s v="ป***พร ก***คำ"/>
    <s v="ชลบุรี"/>
    <s v="-"/>
    <s v=""/>
    <s v="05/01/2026 15:14"/>
    <s v="-"/>
    <s v="J&amp;T Express"/>
    <s v="Tiktok"/>
    <s v="tiktok"/>
    <s v=""/>
    <s v="-"/>
    <s v="05/01/2026 15:14"/>
  </r>
  <r>
    <x v="1"/>
    <x v="1"/>
    <n v="68"/>
    <n v="1"/>
    <s v="GPY94"/>
    <n v="100"/>
    <n v="0"/>
    <s v="ร้านที่2"/>
    <s v="ป***พร ก***คำ"/>
    <s v="ชลบุรี"/>
    <s v="-"/>
    <s v=""/>
    <s v="05/01/2026 15:14"/>
    <s v="-"/>
    <s v="J&amp;T Express"/>
    <s v="Tiktok"/>
    <s v="tiktok"/>
    <s v=""/>
    <s v="-"/>
    <s v="05/01/2026 15:14"/>
  </r>
  <r>
    <x v="0"/>
    <x v="0"/>
    <n v="33"/>
    <n v="5"/>
    <s v="GPY93"/>
    <n v="330"/>
    <n v="0"/>
    <s v="ร้านที่2"/>
    <s v="จ***ุณีย์  บ***าลี"/>
    <s v="กรุงเทพฯ"/>
    <s v="-"/>
    <s v=""/>
    <s v="05/01/2026 15:11"/>
    <s v="-"/>
    <s v="J&amp;T COD"/>
    <s v="Tiktok"/>
    <s v="จ่ายทีหลัง / COD"/>
    <s v=""/>
    <s v="-"/>
    <s v="05/01/2026 15:11"/>
  </r>
  <r>
    <x v="1"/>
    <x v="1"/>
    <n v="33"/>
    <n v="5"/>
    <s v="GPY93"/>
    <n v="330"/>
    <n v="0"/>
    <s v="ร้านที่2"/>
    <s v="จ***ุณีย์  บ***าลี"/>
    <s v="กรุงเทพฯ"/>
    <s v="-"/>
    <s v=""/>
    <s v="05/01/2026 15:11"/>
    <s v="-"/>
    <s v="J&amp;T COD"/>
    <s v="Tiktok"/>
    <s v="จ่ายทีหลัง / COD"/>
    <s v=""/>
    <s v="-"/>
    <s v="05/01/2026 15:11"/>
  </r>
  <r>
    <x v="0"/>
    <x v="0"/>
    <n v="66"/>
    <n v="2"/>
    <s v="GPY92"/>
    <n v="110"/>
    <n v="10"/>
    <s v="ร้านที่2"/>
    <s v="อ***ลี จ***ร์ประเสริฐ"/>
    <s v="พะเยา"/>
    <s v="-"/>
    <s v=""/>
    <s v="05/01/2026 15:09"/>
    <s v="-"/>
    <s v="J&amp;T COD"/>
    <s v="Tiktok"/>
    <s v="จ่ายทีหลัง / COD"/>
    <s v=""/>
    <s v="-"/>
    <s v="05/01/2026 15:10"/>
  </r>
  <r>
    <x v="1"/>
    <x v="1"/>
    <n v="68"/>
    <n v="1"/>
    <s v="GPY92"/>
    <n v="110"/>
    <n v="10"/>
    <s v="ร้านที่2"/>
    <s v="อ***ลี จ***ร์ประเสริฐ"/>
    <s v="พะเยา"/>
    <s v="-"/>
    <s v=""/>
    <s v="05/01/2026 15:09"/>
    <s v="-"/>
    <s v="J&amp;T COD"/>
    <s v="Tiktok"/>
    <s v="จ่ายทีหลัง / COD"/>
    <s v=""/>
    <s v="-"/>
    <s v="05/01/2026 15:10"/>
  </r>
  <r>
    <x v="2"/>
    <x v="2"/>
    <n v="50"/>
    <n v="6"/>
    <s v="GPY91"/>
    <n v="200"/>
    <n v="0"/>
    <s v="ร้านที่2"/>
    <s v="ป***า ศ***โชคชัยมงคล"/>
    <s v="กรุงเทพฯ"/>
    <s v="-"/>
    <s v=""/>
    <s v="05/01/2026 15:09"/>
    <s v="-"/>
    <s v="J&amp;T COD"/>
    <s v="Tiktok"/>
    <s v="จ่ายทีหลัง / COD"/>
    <s v=""/>
    <s v="768962791962"/>
    <s v="05/01/2026 15:09"/>
  </r>
  <r>
    <x v="5"/>
    <x v="5"/>
    <n v="66.333333333333329"/>
    <n v="3"/>
    <s v="GPY90"/>
    <n v="213.5"/>
    <n v="26"/>
    <s v="ร้านที่8"/>
    <s v="ภัทราพร  ชาลีเครือ"/>
    <s v="โรงเรียนน้ำสุดวิไลประชาสรรค์ 1 หมู่ 1 ต.น้ำสุด อ.พัฒนานิคม จ.ลพบุรี · น้ำสุด/ Nam Sut_x000a__x000a_พัฒนานิคม/ Phatthana Nikhomลพบุรี/ Lopburi_x000a_15140"/>
    <s v="15140"/>
    <s v="660624467287"/>
    <s v="05/01/2026 15:09"/>
    <s v="-"/>
    <s v="Kerry_dropoff"/>
    <s v="Lazada"/>
    <s v="lazada"/>
    <s v=""/>
    <s v="LEXPU0645106915"/>
    <s v="05/01/2026 15:09"/>
  </r>
  <r>
    <x v="0"/>
    <x v="0"/>
    <n v="66"/>
    <n v="2"/>
    <s v="GPY89"/>
    <n v="100"/>
    <n v="0"/>
    <s v="ร้านที่2"/>
    <s v="ธ***รัตน์ ท***ย์ประสิทธิ์"/>
    <s v="กรุงเทพฯ"/>
    <s v="-"/>
    <s v=""/>
    <s v="05/01/2026 15:09"/>
    <s v="-"/>
    <s v="J&amp;T COD"/>
    <s v="Tiktok"/>
    <s v="จ่ายทีหลัง / COD"/>
    <s v=""/>
    <s v="-"/>
    <s v="05/01/2026 15:09"/>
  </r>
  <r>
    <x v="1"/>
    <x v="1"/>
    <n v="68"/>
    <n v="1"/>
    <s v="GPY89"/>
    <n v="100"/>
    <n v="0"/>
    <s v="ร้านที่2"/>
    <s v="ธ***รัตน์ ท***ย์ประสิทธิ์"/>
    <s v="กรุงเทพฯ"/>
    <s v="-"/>
    <s v=""/>
    <s v="05/01/2026 15:09"/>
    <s v="-"/>
    <s v="J&amp;T COD"/>
    <s v="Tiktok"/>
    <s v="จ่ายทีหลัง / COD"/>
    <s v=""/>
    <s v="-"/>
    <s v="05/01/2026 15:09"/>
  </r>
  <r>
    <x v="2"/>
    <x v="2"/>
    <n v="33.333333333333336"/>
    <n v="3"/>
    <s v="GPY88"/>
    <n v="100"/>
    <n v="0"/>
    <s v="ร้านที่2"/>
    <s v="u***9099942749600"/>
    <s v="นนทบุรี"/>
    <s v="-"/>
    <s v=""/>
    <s v="05/01/2026 15:03"/>
    <s v="-"/>
    <s v="Flash Express Thailand COD"/>
    <s v="Tiktok"/>
    <s v="จ่ายทีหลัง / COD"/>
    <s v=""/>
    <s v="THT03062CRCUU0Z"/>
    <s v="05/01/2026 15:03"/>
  </r>
  <r>
    <x v="0"/>
    <x v="0"/>
    <n v="66"/>
    <n v="2"/>
    <s v="GPY87"/>
    <n v="100"/>
    <n v="0"/>
    <s v="ร้านที่2"/>
    <s v="ล***รดา โ***์หมื่นทิพ"/>
    <s v="ราชบุรี"/>
    <s v="-"/>
    <s v=""/>
    <s v="05/01/2026 15:03"/>
    <s v="-"/>
    <s v="J&amp;T Express"/>
    <s v="Tiktok"/>
    <s v="tiktok"/>
    <s v=""/>
    <s v="-"/>
    <s v="05/01/2026 15:03"/>
  </r>
  <r>
    <x v="1"/>
    <x v="1"/>
    <n v="68"/>
    <n v="1"/>
    <s v="GPY87"/>
    <n v="100"/>
    <n v="0"/>
    <s v="ร้านที่2"/>
    <s v="ล***รดา โ***์หมื่นทิพ"/>
    <s v="ราชบุรี"/>
    <s v="-"/>
    <s v=""/>
    <s v="05/01/2026 15:03"/>
    <s v="-"/>
    <s v="J&amp;T Express"/>
    <s v="Tiktok"/>
    <s v="tiktok"/>
    <s v=""/>
    <s v="-"/>
    <s v="05/01/2026 15:03"/>
  </r>
  <r>
    <x v="0"/>
    <x v="0"/>
    <n v="33"/>
    <n v="5"/>
    <s v="GPY86"/>
    <n v="330"/>
    <n v="0"/>
    <s v="ร้านที่2"/>
    <s v="บ**"/>
    <s v="กรุงเทพฯ"/>
    <s v="-"/>
    <s v=""/>
    <s v="05/01/2026 15:02"/>
    <s v="-"/>
    <s v="J&amp;T COD"/>
    <s v="Tiktok"/>
    <s v="จ่ายทีหลัง / COD"/>
    <s v=""/>
    <s v="-"/>
    <s v="05/01/2026 15:02"/>
  </r>
  <r>
    <x v="1"/>
    <x v="1"/>
    <n v="33"/>
    <n v="5"/>
    <s v="GPY86"/>
    <n v="330"/>
    <n v="0"/>
    <s v="ร้านที่2"/>
    <s v="บ**"/>
    <s v="กรุงเทพฯ"/>
    <s v="-"/>
    <s v=""/>
    <s v="05/01/2026 15:02"/>
    <s v="-"/>
    <s v="J&amp;T COD"/>
    <s v="Tiktok"/>
    <s v="จ่ายทีหลัง / COD"/>
    <s v=""/>
    <s v="-"/>
    <s v="05/01/2026 15:02"/>
  </r>
  <r>
    <x v="2"/>
    <x v="2"/>
    <n v="50"/>
    <n v="6"/>
    <s v="GPY85"/>
    <n v="200"/>
    <n v="0"/>
    <s v="ร้านที่2"/>
    <s v="ป***จตามสั่งนะจ๊ะ"/>
    <s v="สุราษฎร์ธานี"/>
    <s v="-"/>
    <s v=""/>
    <s v="05/01/2026 15:02"/>
    <s v="-"/>
    <s v="J&amp;T COD"/>
    <s v="Tiktok"/>
    <s v="จ่ายทีหลัง / COD"/>
    <s v=""/>
    <s v="769076519035"/>
    <s v="05/01/2026 15:02"/>
  </r>
  <r>
    <x v="2"/>
    <x v="2"/>
    <n v="33.333333333333336"/>
    <n v="3"/>
    <s v="GPY84"/>
    <n v="100"/>
    <n v="0"/>
    <s v="ร้านที่2"/>
    <s v="ภ***"/>
    <s v="ชลบุรี"/>
    <s v="-"/>
    <s v=""/>
    <s v="05/01/2026 15:01"/>
    <s v="-"/>
    <s v="J&amp;T COD"/>
    <s v="Tiktok"/>
    <s v="จ่ายทีหลัง / COD"/>
    <s v=""/>
    <s v="-"/>
    <s v="05/01/2026 15:01"/>
  </r>
  <r>
    <x v="2"/>
    <x v="2"/>
    <n v="40"/>
    <n v="10"/>
    <s v="GPY83"/>
    <n v="330"/>
    <n v="0"/>
    <s v="ร้านที่2"/>
    <s v="น***าวอนุลักษณ์ ข***าม"/>
    <s v="ฉะเชิงเทรา"/>
    <s v="-"/>
    <s v=""/>
    <s v="05/01/2026 15:00"/>
    <s v="-"/>
    <s v="J&amp;T Express"/>
    <s v="Tiktok"/>
    <s v="tiktok"/>
    <s v=""/>
    <s v="769040735094"/>
    <s v="05/01/2026 15:00"/>
  </r>
  <r>
    <x v="0"/>
    <x v="0"/>
    <n v="66"/>
    <n v="2"/>
    <s v="GPY82"/>
    <n v="100"/>
    <n v="0"/>
    <s v="ร้านที่2"/>
    <s v="ส***มล  อ***ะหิรัญ"/>
    <s v="ตราด"/>
    <s v="-"/>
    <s v=""/>
    <s v="05/01/2026 14:58"/>
    <s v="-"/>
    <s v="J&amp;T COD"/>
    <s v="Tiktok"/>
    <s v="จ่ายทีหลัง / COD"/>
    <s v=""/>
    <s v="-"/>
    <s v="05/01/2026 14:59"/>
  </r>
  <r>
    <x v="1"/>
    <x v="1"/>
    <n v="68"/>
    <n v="1"/>
    <s v="GPY82"/>
    <n v="100"/>
    <n v="0"/>
    <s v="ร้านที่2"/>
    <s v="ส***มล  อ***ะหิรัญ"/>
    <s v="ตราด"/>
    <s v="-"/>
    <s v=""/>
    <s v="05/01/2026 14:58"/>
    <s v="-"/>
    <s v="J&amp;T COD"/>
    <s v="Tiktok"/>
    <s v="จ่ายทีหลัง / COD"/>
    <s v=""/>
    <s v="-"/>
    <s v="05/01/2026 14:59"/>
  </r>
  <r>
    <x v="0"/>
    <x v="0"/>
    <n v="66"/>
    <n v="4"/>
    <s v="GPY81"/>
    <n v="200"/>
    <n v="0"/>
    <s v="ร้านที่2"/>
    <s v="ป***ดา ส***หมู่"/>
    <s v="นนทบุรี"/>
    <s v="-"/>
    <s v=""/>
    <s v="05/01/2026 14:58"/>
    <s v="-"/>
    <s v="J&amp;T Express"/>
    <s v="Tiktok"/>
    <s v="tiktok"/>
    <s v=""/>
    <s v="-"/>
    <s v="05/01/2026 14:58"/>
  </r>
  <r>
    <x v="1"/>
    <x v="1"/>
    <n v="68"/>
    <n v="2"/>
    <s v="GPY81"/>
    <n v="200"/>
    <n v="0"/>
    <s v="ร้านที่2"/>
    <s v="ป***ดา ส***หมู่"/>
    <s v="นนทบุรี"/>
    <s v="-"/>
    <s v=""/>
    <s v="05/01/2026 14:58"/>
    <s v="-"/>
    <s v="J&amp;T Express"/>
    <s v="Tiktok"/>
    <s v="tiktok"/>
    <s v=""/>
    <s v="-"/>
    <s v="05/01/2026 14:58"/>
  </r>
  <r>
    <x v="2"/>
    <x v="2"/>
    <n v="33.333333333333336"/>
    <n v="3"/>
    <s v="GPY80"/>
    <n v="100"/>
    <n v="0"/>
    <s v="ร้านที่2"/>
    <s v="ว***พงษ์  ป***ญาพรกุล"/>
    <s v="สมุทรปราการ"/>
    <s v="-"/>
    <s v=""/>
    <s v="05/01/2026 14:58"/>
    <s v="-"/>
    <s v="J&amp;T COD"/>
    <s v="Tiktok"/>
    <s v="จ่ายทีหลัง / COD"/>
    <s v=""/>
    <s v="-"/>
    <s v="05/01/2026 14:58"/>
  </r>
  <r>
    <x v="0"/>
    <x v="0"/>
    <n v="66"/>
    <n v="2"/>
    <s v="GPY79"/>
    <n v="100"/>
    <n v="0"/>
    <s v="ร้านที่2"/>
    <s v="จ*** พ***ิลา"/>
    <s v="ร้อยเอ็ด"/>
    <s v="-"/>
    <s v=""/>
    <s v="05/01/2026 14:58"/>
    <s v="-"/>
    <s v="J&amp;T Express"/>
    <s v="Tiktok"/>
    <s v="tiktok"/>
    <s v=""/>
    <s v="-"/>
    <s v="05/01/2026 14:57"/>
  </r>
  <r>
    <x v="1"/>
    <x v="1"/>
    <n v="68"/>
    <n v="1"/>
    <s v="GPY79"/>
    <n v="100"/>
    <n v="0"/>
    <s v="ร้านที่2"/>
    <s v="จ*** พ***ิลา"/>
    <s v="ร้อยเอ็ด"/>
    <s v="-"/>
    <s v=""/>
    <s v="05/01/2026 14:58"/>
    <s v="-"/>
    <s v="J&amp;T Express"/>
    <s v="Tiktok"/>
    <s v="tiktok"/>
    <s v=""/>
    <s v="-"/>
    <s v="05/01/2026 14:57"/>
  </r>
  <r>
    <x v="0"/>
    <x v="0"/>
    <n v="33"/>
    <n v="5"/>
    <s v="GPY78"/>
    <n v="330"/>
    <n v="0"/>
    <s v="ร้านที่2"/>
    <s v="ส***พร ห***ก้ว"/>
    <s v="ชุมพร"/>
    <s v="-"/>
    <s v=""/>
    <s v="05/01/2026 14:56"/>
    <s v="-"/>
    <s v="J&amp;T COD"/>
    <s v="Tiktok"/>
    <s v="จ่ายทีหลัง / COD"/>
    <s v=""/>
    <s v="-"/>
    <s v="05/01/2026 14:56"/>
  </r>
  <r>
    <x v="1"/>
    <x v="1"/>
    <n v="33"/>
    <n v="5"/>
    <s v="GPY78"/>
    <n v="330"/>
    <n v="0"/>
    <s v="ร้านที่2"/>
    <s v="ส***พร ห***ก้ว"/>
    <s v="ชุมพร"/>
    <s v="-"/>
    <s v=""/>
    <s v="05/01/2026 14:56"/>
    <s v="-"/>
    <s v="J&amp;T COD"/>
    <s v="Tiktok"/>
    <s v="จ่ายทีหลัง / COD"/>
    <s v=""/>
    <s v="-"/>
    <s v="05/01/2026 14:56"/>
  </r>
  <r>
    <x v="0"/>
    <x v="0"/>
    <n v="66"/>
    <n v="2"/>
    <s v="GPY76"/>
    <n v="100"/>
    <n v="0"/>
    <s v="ร้านที่2"/>
    <s v="ส***ิทธิ์ ม***ดี"/>
    <s v="ระยอง"/>
    <s v="-"/>
    <s v=""/>
    <s v="05/01/2026 14:54"/>
    <s v="-"/>
    <s v="J&amp;T Express"/>
    <s v="Tiktok"/>
    <s v="tiktok"/>
    <s v=""/>
    <s v="-"/>
    <s v="05/01/2026 14:54"/>
  </r>
  <r>
    <x v="1"/>
    <x v="1"/>
    <n v="68"/>
    <n v="1"/>
    <s v="GPY76"/>
    <n v="100"/>
    <n v="0"/>
    <s v="ร้านที่2"/>
    <s v="ส***ิทธิ์ ม***ดี"/>
    <s v="ระยอง"/>
    <s v="-"/>
    <s v=""/>
    <s v="05/01/2026 14:54"/>
    <s v="-"/>
    <s v="J&amp;T Express"/>
    <s v="Tiktok"/>
    <s v="tiktok"/>
    <s v=""/>
    <s v="-"/>
    <s v="05/01/2026 14:54"/>
  </r>
  <r>
    <x v="0"/>
    <x v="0"/>
    <n v="66"/>
    <n v="2"/>
    <s v="GPY75"/>
    <n v="100"/>
    <n v="0"/>
    <s v="ร้านที่2"/>
    <s v="ธ***า เ***อดขุนทด"/>
    <s v="สมุทรปราการ"/>
    <s v="-"/>
    <s v=""/>
    <s v="05/01/2026 14:53"/>
    <s v="-"/>
    <s v="Flash Express Thailand COD"/>
    <s v="Tiktok"/>
    <s v="จ่ายทีหลัง / COD"/>
    <s v=""/>
    <s v="THT02032CTE1Q1Z"/>
    <s v="05/01/2026 14:54"/>
  </r>
  <r>
    <x v="1"/>
    <x v="1"/>
    <n v="68"/>
    <n v="1"/>
    <s v="GPY75"/>
    <n v="100"/>
    <n v="0"/>
    <s v="ร้านที่2"/>
    <s v="ธ***า เ***อดขุนทด"/>
    <s v="สมุทรปราการ"/>
    <s v="-"/>
    <s v=""/>
    <s v="05/01/2026 14:53"/>
    <s v="-"/>
    <s v="Flash Express Thailand COD"/>
    <s v="Tiktok"/>
    <s v="จ่ายทีหลัง / COD"/>
    <s v=""/>
    <s v="THT02032CTE1Q1Z"/>
    <s v="05/01/2026 14:54"/>
  </r>
  <r>
    <x v="2"/>
    <x v="2"/>
    <n v="50"/>
    <n v="6"/>
    <s v="GPY74"/>
    <n v="200"/>
    <n v="0"/>
    <s v="ร้านที่2"/>
    <s v="ก***ลัย ม***พล"/>
    <s v="กรุงเทพมหานคร"/>
    <s v="-"/>
    <s v=""/>
    <s v="05/01/2026 14:56"/>
    <s v="-"/>
    <s v="J&amp;T Express"/>
    <s v="Tiktok"/>
    <s v="tiktok"/>
    <s v=""/>
    <s v="768933992971"/>
    <s v="05/01/2026 14:54"/>
  </r>
  <r>
    <x v="2"/>
    <x v="2"/>
    <n v="40"/>
    <n v="10"/>
    <s v="GPY73"/>
    <n v="330"/>
    <n v="0"/>
    <s v="ร้านที่2"/>
    <s v="น***ัฐพงษ์ ศ***วัสดิ์"/>
    <s v="ระยอง"/>
    <s v="-"/>
    <s v=""/>
    <s v="05/01/2026 14:53"/>
    <s v="-"/>
    <s v="J&amp;T Express"/>
    <s v="Tiktok"/>
    <s v="tiktok"/>
    <s v=""/>
    <s v="769017739092"/>
    <s v="05/01/2026 14:53"/>
  </r>
  <r>
    <x v="0"/>
    <x v="0"/>
    <n v="66"/>
    <n v="4"/>
    <s v="GPY72"/>
    <n v="200"/>
    <n v="0"/>
    <s v="ร้านที่2"/>
    <s v="ธ***า"/>
    <s v="นนทบุรี"/>
    <s v="-"/>
    <s v=""/>
    <s v="05/01/2026 14:52"/>
    <s v="-"/>
    <s v="J&amp;T COD"/>
    <s v="Tiktok"/>
    <s v="จ่ายทีหลัง / COD"/>
    <s v=""/>
    <s v="-"/>
    <s v="05/01/2026 14:53"/>
  </r>
  <r>
    <x v="1"/>
    <x v="1"/>
    <n v="68"/>
    <n v="2"/>
    <s v="GPY72"/>
    <n v="200"/>
    <n v="0"/>
    <s v="ร้านที่2"/>
    <s v="ธ***า"/>
    <s v="นนทบุรี"/>
    <s v="-"/>
    <s v=""/>
    <s v="05/01/2026 14:52"/>
    <s v="-"/>
    <s v="J&amp;T COD"/>
    <s v="Tiktok"/>
    <s v="จ่ายทีหลัง / COD"/>
    <s v=""/>
    <s v="-"/>
    <s v="05/01/2026 14:53"/>
  </r>
  <r>
    <x v="0"/>
    <x v="0"/>
    <n v="66"/>
    <n v="4"/>
    <s v="GPY71"/>
    <n v="200"/>
    <n v="0"/>
    <s v="ร้านที่2"/>
    <s v="ณ***ุล"/>
    <s v="ปทุมธานี"/>
    <s v="-"/>
    <s v=""/>
    <s v="05/01/2026 14:52"/>
    <s v="-"/>
    <s v="Flash Express Thailand"/>
    <s v="Tiktok"/>
    <s v="tiktok"/>
    <s v=""/>
    <s v="THT04062CRKHY4Z"/>
    <s v="05/01/2026 14:52"/>
  </r>
  <r>
    <x v="1"/>
    <x v="1"/>
    <n v="68"/>
    <n v="2"/>
    <s v="GPY71"/>
    <n v="200"/>
    <n v="0"/>
    <s v="ร้านที่2"/>
    <s v="ณ***ุล"/>
    <s v="ปทุมธานี"/>
    <s v="-"/>
    <s v=""/>
    <s v="05/01/2026 14:52"/>
    <s v="-"/>
    <s v="Flash Express Thailand"/>
    <s v="Tiktok"/>
    <s v="tiktok"/>
    <s v=""/>
    <s v="THT04062CRKHY4Z"/>
    <s v="05/01/2026 14:52"/>
  </r>
  <r>
    <x v="0"/>
    <x v="0"/>
    <n v="66"/>
    <n v="4"/>
    <s v="GPY70"/>
    <n v="200"/>
    <n v="0"/>
    <s v="ร้านที่2"/>
    <s v="ธ***า ศ***สาการต์"/>
    <s v="สมุทรปราการ"/>
    <s v="-"/>
    <s v=""/>
    <s v="05/01/2026 14:51"/>
    <s v="-"/>
    <s v="J&amp;T COD"/>
    <s v="Tiktok"/>
    <s v="จ่ายทีหลัง / COD"/>
    <s v=""/>
    <s v="-"/>
    <s v="05/01/2026 14:51"/>
  </r>
  <r>
    <x v="1"/>
    <x v="1"/>
    <n v="68"/>
    <n v="2"/>
    <s v="GPY70"/>
    <n v="200"/>
    <n v="0"/>
    <s v="ร้านที่2"/>
    <s v="ธ***า ศ***สาการต์"/>
    <s v="สมุทรปราการ"/>
    <s v="-"/>
    <s v=""/>
    <s v="05/01/2026 14:51"/>
    <s v="-"/>
    <s v="J&amp;T COD"/>
    <s v="Tiktok"/>
    <s v="จ่ายทีหลัง / COD"/>
    <s v=""/>
    <s v="-"/>
    <s v="05/01/2026 14:51"/>
  </r>
  <r>
    <x v="2"/>
    <x v="2"/>
    <n v="33.333333333333336"/>
    <n v="3"/>
    <s v="GPY69"/>
    <n v="100"/>
    <n v="0"/>
    <s v="ร้านที่2"/>
    <s v="P***philin U***n"/>
    <s v="Roi Et"/>
    <s v="-"/>
    <s v=""/>
    <s v="05/01/2026 14:51"/>
    <s v="-"/>
    <s v="J&amp;T COD"/>
    <s v="Tiktok"/>
    <s v="จ่ายทีหลัง / COD"/>
    <s v=""/>
    <s v="-"/>
    <s v="05/01/2026 14:51"/>
  </r>
  <r>
    <x v="0"/>
    <x v="0"/>
    <n v="66"/>
    <n v="2"/>
    <s v="GPY67"/>
    <n v="100"/>
    <n v="0"/>
    <s v="ร้านที่2"/>
    <s v="แ***"/>
    <s v="ขอนแก่น"/>
    <s v="-"/>
    <s v=""/>
    <s v="05/01/2026 14:49"/>
    <s v="-"/>
    <s v="J&amp;T Express"/>
    <s v="Tiktok"/>
    <s v="tiktok"/>
    <s v=""/>
    <s v="-"/>
    <s v="05/01/2026 14:49"/>
  </r>
  <r>
    <x v="1"/>
    <x v="1"/>
    <n v="68"/>
    <n v="1"/>
    <s v="GPY67"/>
    <n v="100"/>
    <n v="0"/>
    <s v="ร้านที่2"/>
    <s v="แ***"/>
    <s v="ขอนแก่น"/>
    <s v="-"/>
    <s v=""/>
    <s v="05/01/2026 14:49"/>
    <s v="-"/>
    <s v="J&amp;T Express"/>
    <s v="Tiktok"/>
    <s v="tiktok"/>
    <s v=""/>
    <s v="-"/>
    <s v="05/01/2026 14:49"/>
  </r>
  <r>
    <x v="2"/>
    <x v="2"/>
    <n v="50"/>
    <n v="6"/>
    <s v="GPY66"/>
    <n v="200"/>
    <n v="0"/>
    <s v="ร้านที่2"/>
    <s v="ป**"/>
    <s v="สมุทรปราการ"/>
    <s v="-"/>
    <s v=""/>
    <s v="05/01/2026 14:50"/>
    <s v="-"/>
    <s v="Flash Express Thailand"/>
    <s v="Tiktok"/>
    <s v="tiktok"/>
    <s v=""/>
    <s v="THT02032CTHK77Z"/>
    <s v="05/01/2026 14:49"/>
  </r>
  <r>
    <x v="2"/>
    <x v="2"/>
    <n v="50"/>
    <n v="6"/>
    <s v="GPY64"/>
    <n v="200"/>
    <n v="0"/>
    <s v="ร้านที่2"/>
    <s v="ส**"/>
    <s v="สมุทรสงคราม"/>
    <s v="-"/>
    <s v=""/>
    <s v="05/01/2026 14:45"/>
    <s v="-"/>
    <s v="J&amp;T COD"/>
    <s v="Tiktok"/>
    <s v="จ่ายทีหลัง / COD"/>
    <s v=""/>
    <s v="768946460925"/>
    <s v="05/01/2026 14:45"/>
  </r>
  <r>
    <x v="0"/>
    <x v="0"/>
    <n v="66"/>
    <n v="2"/>
    <s v="GPY63"/>
    <n v="100"/>
    <n v="0"/>
    <s v="ร้านที่2"/>
    <s v="ก***า  ศ***ภัย"/>
    <s v="กรุงเทพมหานคร"/>
    <s v="-"/>
    <s v=""/>
    <s v="05/01/2026 14:43"/>
    <s v="-"/>
    <s v="J&amp;T COD"/>
    <s v="Tiktok"/>
    <s v="จ่ายทีหลัง / COD"/>
    <s v=""/>
    <s v="-"/>
    <s v="05/01/2026 14:43"/>
  </r>
  <r>
    <x v="1"/>
    <x v="1"/>
    <n v="68"/>
    <n v="1"/>
    <s v="GPY63"/>
    <n v="100"/>
    <n v="0"/>
    <s v="ร้านที่2"/>
    <s v="ก***า  ศ***ภัย"/>
    <s v="กรุงเทพมหานคร"/>
    <s v="-"/>
    <s v=""/>
    <s v="05/01/2026 14:43"/>
    <s v="-"/>
    <s v="J&amp;T COD"/>
    <s v="Tiktok"/>
    <s v="จ่ายทีหลัง / COD"/>
    <s v=""/>
    <s v="-"/>
    <s v="05/01/2026 14:43"/>
  </r>
  <r>
    <x v="2"/>
    <x v="2"/>
    <n v="33.333333333333336"/>
    <n v="3"/>
    <s v="GPY62"/>
    <n v="100"/>
    <n v="0"/>
    <s v="ร้านที่2"/>
    <s v="ส***สา ช***ัพย์"/>
    <s v="เทศบาลนครนครสวรรค์"/>
    <s v="-"/>
    <s v=""/>
    <s v="05/01/2026 14:43"/>
    <s v="-"/>
    <s v="J&amp;T COD"/>
    <s v="Tiktok"/>
    <s v="จ่ายทีหลัง / COD"/>
    <s v=""/>
    <s v="-"/>
    <s v="05/01/2026 14:43"/>
  </r>
  <r>
    <x v="2"/>
    <x v="2"/>
    <n v="50"/>
    <n v="6"/>
    <s v="GPY61"/>
    <n v="200"/>
    <n v="0"/>
    <s v="ร้านที่2"/>
    <s v="ผ***า อ***ัยศรี"/>
    <s v="กาฬสินธุ์"/>
    <s v="-"/>
    <s v=""/>
    <s v="05/01/2026 14:43"/>
    <s v="-"/>
    <s v="J&amp;T COD"/>
    <s v="Tiktok"/>
    <s v="จ่ายทีหลัง / COD"/>
    <s v=""/>
    <s v="768971582993"/>
    <s v="05/01/2026 14:43"/>
  </r>
  <r>
    <x v="2"/>
    <x v="2"/>
    <n v="33.333333333333336"/>
    <n v="3"/>
    <s v="GPY60"/>
    <n v="100"/>
    <n v="0"/>
    <s v="ร้านที่2"/>
    <s v="เ***ญลักษ์ ต***พ็ง"/>
    <s v="เพชรบุรี"/>
    <s v="-"/>
    <s v=""/>
    <s v="05/01/2026 14:42"/>
    <s v="-"/>
    <s v="J&amp;T COD"/>
    <s v="Tiktok"/>
    <s v="จ่ายทีหลัง / COD"/>
    <s v=""/>
    <s v="-"/>
    <s v="05/01/2026 14:42"/>
  </r>
  <r>
    <x v="2"/>
    <x v="2"/>
    <n v="40"/>
    <n v="10"/>
    <s v="GPY59"/>
    <n v="330"/>
    <n v="0"/>
    <s v="ร้านที่2"/>
    <s v="พ***ิ๊ก จ***ะปราง"/>
    <s v="สมุทรปราการ"/>
    <s v="-"/>
    <s v=""/>
    <s v="05/01/2026 14:41"/>
    <s v="-"/>
    <s v="Flash Express Thailand"/>
    <s v="Tiktok"/>
    <s v="tiktok"/>
    <s v=""/>
    <s v="THT02032CTHP45Z"/>
    <s v="05/01/2026 14:41"/>
  </r>
  <r>
    <x v="2"/>
    <x v="2"/>
    <n v="50"/>
    <n v="6"/>
    <s v="GPY58"/>
    <n v="229"/>
    <n v="29"/>
    <s v="ร้านที่2"/>
    <s v="น***ัชชัย ว***ช"/>
    <s v="สุพรรณบุรี"/>
    <s v="-"/>
    <s v=""/>
    <s v="05/01/2026 14:41"/>
    <s v="-"/>
    <s v="J&amp;T COD"/>
    <s v="Tiktok"/>
    <s v="จ่ายทีหลัง / COD"/>
    <s v=""/>
    <s v="768983985980"/>
    <s v="05/01/2026 14:41"/>
  </r>
  <r>
    <x v="0"/>
    <x v="0"/>
    <n v="66"/>
    <n v="4"/>
    <s v="GPY56"/>
    <n v="229"/>
    <n v="29"/>
    <s v="ร้านที่2"/>
    <s v="ช***ชา ข***ิริ"/>
    <s v="อ่างทอง"/>
    <s v="-"/>
    <s v=""/>
    <s v="05/01/2026 14:39"/>
    <s v="-"/>
    <s v="J&amp;T COD"/>
    <s v="Tiktok"/>
    <s v="จ่ายทีหลัง / COD"/>
    <s v=""/>
    <s v="-"/>
    <s v="05/01/2026 14:39"/>
  </r>
  <r>
    <x v="1"/>
    <x v="1"/>
    <n v="68"/>
    <n v="2"/>
    <s v="GPY56"/>
    <n v="229"/>
    <n v="29"/>
    <s v="ร้านที่2"/>
    <s v="ช***ชา ข***ิริ"/>
    <s v="อ่างทอง"/>
    <s v="-"/>
    <s v=""/>
    <s v="05/01/2026 14:39"/>
    <s v="-"/>
    <s v="J&amp;T COD"/>
    <s v="Tiktok"/>
    <s v="จ่ายทีหลัง / COD"/>
    <s v=""/>
    <s v="-"/>
    <s v="05/01/2026 14:39"/>
  </r>
  <r>
    <x v="2"/>
    <x v="2"/>
    <n v="40"/>
    <n v="10"/>
    <s v="GPY55"/>
    <n v="330"/>
    <n v="0"/>
    <s v="ร้านที่2"/>
    <s v="S**"/>
    <s v="พังงา"/>
    <s v="-"/>
    <s v=""/>
    <s v="05/01/2026 14:38"/>
    <s v="-"/>
    <s v="J&amp;T COD"/>
    <s v="Tiktok"/>
    <s v="จ่ายทีหลัง / COD"/>
    <s v=""/>
    <s v="769076020031"/>
    <s v="05/01/2026 14:38"/>
  </r>
  <r>
    <x v="0"/>
    <x v="0"/>
    <n v="66"/>
    <n v="2"/>
    <s v="GPY54"/>
    <n v="138"/>
    <n v="38"/>
    <s v="ร้านที่2"/>
    <s v="ส***ียรติ ม***กุล"/>
    <s v="บุรีรัมย์"/>
    <s v="-"/>
    <s v=""/>
    <s v="05/01/2026 14:36"/>
    <s v="-"/>
    <s v="J&amp;T COD"/>
    <s v="Tiktok"/>
    <s v="จ่ายทีหลัง / COD"/>
    <s v=""/>
    <s v="-"/>
    <s v="05/01/2026 14:36"/>
  </r>
  <r>
    <x v="1"/>
    <x v="1"/>
    <n v="68"/>
    <n v="1"/>
    <s v="GPY54"/>
    <n v="138"/>
    <n v="38"/>
    <s v="ร้านที่2"/>
    <s v="ส***ียรติ ม***กุล"/>
    <s v="บุรีรัมย์"/>
    <s v="-"/>
    <s v=""/>
    <s v="05/01/2026 14:36"/>
    <s v="-"/>
    <s v="J&amp;T COD"/>
    <s v="Tiktok"/>
    <s v="จ่ายทีหลัง / COD"/>
    <s v=""/>
    <s v="-"/>
    <s v="05/01/2026 14:36"/>
  </r>
  <r>
    <x v="2"/>
    <x v="2"/>
    <n v="33.333333333333336"/>
    <n v="3"/>
    <s v="GPY52"/>
    <n v="100"/>
    <n v="0"/>
    <s v="ร้านที่2"/>
    <s v="จ***กริช ก***งศศรี"/>
    <s v="สระแก้ว"/>
    <s v="-"/>
    <s v=""/>
    <s v="05/01/2026 14:35"/>
    <s v="-"/>
    <s v="J&amp;T Express"/>
    <s v="Tiktok"/>
    <s v="tiktok"/>
    <s v=""/>
    <s v="-"/>
    <s v="05/01/2026 14:35"/>
  </r>
  <r>
    <x v="2"/>
    <x v="2"/>
    <n v="50"/>
    <n v="6"/>
    <s v="GPY51"/>
    <n v="200"/>
    <n v="0"/>
    <s v="ร้านที่2"/>
    <s v="ว***ย เ***เพ็ชร"/>
    <s v="สตูล"/>
    <s v="-"/>
    <s v=""/>
    <s v="05/01/2026 14:34"/>
    <s v="-"/>
    <s v="J&amp;T Express"/>
    <s v="Tiktok"/>
    <s v="tiktok"/>
    <s v=""/>
    <s v="768952987961"/>
    <s v="05/01/2026 14:34"/>
  </r>
  <r>
    <x v="2"/>
    <x v="2"/>
    <n v="50"/>
    <n v="6"/>
    <s v="GPY50"/>
    <n v="200"/>
    <n v="0"/>
    <s v="ร้านที่2"/>
    <s v="ค***ันทรา ศ***เวียง"/>
    <s v="กรุงเทพฯ"/>
    <s v="-"/>
    <s v=""/>
    <s v="05/01/2026 14:32"/>
    <s v="-"/>
    <s v="J&amp;T COD"/>
    <s v="Tiktok"/>
    <s v="จ่ายทีหลัง / COD"/>
    <s v=""/>
    <s v="768926572971"/>
    <s v="05/01/2026 14:32"/>
  </r>
  <r>
    <x v="0"/>
    <x v="0"/>
    <n v="66"/>
    <n v="2"/>
    <s v="GPY49"/>
    <n v="100"/>
    <n v="0"/>
    <s v="ร้านที่2"/>
    <s v="h***iphothong"/>
    <s v="นครปฐม"/>
    <s v="-"/>
    <s v=""/>
    <s v="05/01/2026 14:31"/>
    <s v="-"/>
    <s v="J&amp;T COD"/>
    <s v="Tiktok"/>
    <s v="จ่ายทีหลัง / COD"/>
    <s v=""/>
    <s v="-"/>
    <s v="05/01/2026 14:31"/>
  </r>
  <r>
    <x v="1"/>
    <x v="1"/>
    <n v="68"/>
    <n v="1"/>
    <s v="GPY49"/>
    <n v="100"/>
    <n v="0"/>
    <s v="ร้านที่2"/>
    <s v="h***iphothong"/>
    <s v="นครปฐม"/>
    <s v="-"/>
    <s v=""/>
    <s v="05/01/2026 14:31"/>
    <s v="-"/>
    <s v="J&amp;T COD"/>
    <s v="Tiktok"/>
    <s v="จ่ายทีหลัง / COD"/>
    <s v=""/>
    <s v="-"/>
    <s v="05/01/2026 14:31"/>
  </r>
  <r>
    <x v="0"/>
    <x v="0"/>
    <n v="66"/>
    <n v="2"/>
    <s v="GPY47"/>
    <n v="100"/>
    <n v="0"/>
    <s v="ร้านที่2"/>
    <s v="เ** ช***ชา เ***ฉ้วน"/>
    <s v="นครศรีธรรมราช"/>
    <s v="-"/>
    <s v=""/>
    <s v="05/01/2026 14:31"/>
    <s v="-"/>
    <s v="J&amp;T COD"/>
    <s v="Tiktok"/>
    <s v="จ่ายทีหลัง / COD"/>
    <s v=""/>
    <s v="-"/>
    <s v="05/01/2026 14:31"/>
  </r>
  <r>
    <x v="1"/>
    <x v="1"/>
    <n v="68"/>
    <n v="1"/>
    <s v="GPY47"/>
    <n v="100"/>
    <n v="0"/>
    <s v="ร้านที่2"/>
    <s v="เ** ช***ชา เ***ฉ้วน"/>
    <s v="นครศรีธรรมราช"/>
    <s v="-"/>
    <s v=""/>
    <s v="05/01/2026 14:31"/>
    <s v="-"/>
    <s v="J&amp;T COD"/>
    <s v="Tiktok"/>
    <s v="จ่ายทีหลัง / COD"/>
    <s v=""/>
    <s v="-"/>
    <s v="05/01/2026 14:31"/>
  </r>
  <r>
    <x v="2"/>
    <x v="2"/>
    <n v="33.333333333333336"/>
    <n v="3"/>
    <s v="GPY46"/>
    <n v="100"/>
    <n v="0"/>
    <s v="ร้านที่2"/>
    <s v="e***ny"/>
    <s v="นนทบุรี"/>
    <s v="-"/>
    <s v=""/>
    <s v="05/01/2026 14:30"/>
    <s v="-"/>
    <s v="J&amp;T COD"/>
    <s v="Tiktok"/>
    <s v="จ่ายทีหลัง / COD"/>
    <s v=""/>
    <s v="-"/>
    <s v="05/01/2026 14:31"/>
  </r>
  <r>
    <x v="0"/>
    <x v="0"/>
    <n v="33"/>
    <n v="5"/>
    <s v="GPY45"/>
    <n v="330"/>
    <n v="0"/>
    <s v="ร้านที่2"/>
    <s v="น***​ แ***กัณหา"/>
    <s v="นครพนม"/>
    <s v="-"/>
    <s v=""/>
    <s v="05/01/2026 14:25"/>
    <s v="-"/>
    <s v="J&amp;T COD"/>
    <s v="Tiktok"/>
    <s v="จ่ายทีหลัง / COD"/>
    <s v=""/>
    <s v="768989661646"/>
    <s v="05/01/2026 14:26"/>
  </r>
  <r>
    <x v="1"/>
    <x v="1"/>
    <n v="33"/>
    <n v="5"/>
    <s v="GPY45"/>
    <n v="330"/>
    <n v="0"/>
    <s v="ร้านที่2"/>
    <s v="น***​ แ***กัณหา"/>
    <s v="นครพนม"/>
    <s v="-"/>
    <s v=""/>
    <s v="05/01/2026 14:25"/>
    <s v="-"/>
    <s v="J&amp;T COD"/>
    <s v="Tiktok"/>
    <s v="จ่ายทีหลัง / COD"/>
    <s v=""/>
    <s v="768989661646"/>
    <s v="05/01/2026 14:26"/>
  </r>
  <r>
    <x v="0"/>
    <x v="0"/>
    <n v="66"/>
    <n v="2"/>
    <s v="GPY44"/>
    <n v="100"/>
    <n v="0"/>
    <s v="ร้านที่2"/>
    <s v="ข***เรือน ช***ิด"/>
    <s v="จังหวัดอ่างทอง"/>
    <s v="-"/>
    <s v=""/>
    <s v="05/01/2026 14:25"/>
    <s v="-"/>
    <s v="J&amp;T COD"/>
    <s v="Tiktok"/>
    <s v="จ่ายทีหลัง / COD"/>
    <s v=""/>
    <s v="768982060685"/>
    <s v="05/01/2026 14:26"/>
  </r>
  <r>
    <x v="1"/>
    <x v="1"/>
    <n v="68"/>
    <n v="1"/>
    <s v="GPY44"/>
    <n v="100"/>
    <n v="0"/>
    <s v="ร้านที่2"/>
    <s v="ข***เรือน ช***ิด"/>
    <s v="จังหวัดอ่างทอง"/>
    <s v="-"/>
    <s v=""/>
    <s v="05/01/2026 14:25"/>
    <s v="-"/>
    <s v="J&amp;T COD"/>
    <s v="Tiktok"/>
    <s v="จ่ายทีหลัง / COD"/>
    <s v=""/>
    <s v="768982060685"/>
    <s v="05/01/2026 14:26"/>
  </r>
  <r>
    <x v="0"/>
    <x v="0"/>
    <n v="33"/>
    <n v="5"/>
    <s v="GPY43"/>
    <n v="330"/>
    <n v="0"/>
    <s v="ร้านที่2"/>
    <s v="น***​ แ***กัณหา"/>
    <s v="นครพนม"/>
    <s v="-"/>
    <s v=""/>
    <s v="05/01/2026 14:25"/>
    <s v="-"/>
    <s v="J&amp;T COD"/>
    <s v="Tiktok"/>
    <s v="จ่ายทีหลัง / COD"/>
    <s v=""/>
    <s v="768900267656"/>
    <s v="05/01/2026 14:26"/>
  </r>
  <r>
    <x v="1"/>
    <x v="1"/>
    <n v="33"/>
    <n v="5"/>
    <s v="GPY43"/>
    <n v="330"/>
    <n v="0"/>
    <s v="ร้านที่2"/>
    <s v="น***​ แ***กัณหา"/>
    <s v="นครพนม"/>
    <s v="-"/>
    <s v=""/>
    <s v="05/01/2026 14:25"/>
    <s v="-"/>
    <s v="J&amp;T COD"/>
    <s v="Tiktok"/>
    <s v="จ่ายทีหลัง / COD"/>
    <s v=""/>
    <s v="768900267656"/>
    <s v="05/01/2026 14:26"/>
  </r>
  <r>
    <x v="5"/>
    <x v="5"/>
    <n v="66.333333333333329"/>
    <n v="3"/>
    <s v="GPY41"/>
    <n v="220"/>
    <n v="0"/>
    <s v="ร้านที่4"/>
    <s v="น***​ แ***กัณหา"/>
    <s v="นครพนม"/>
    <s v="-"/>
    <s v=""/>
    <s v="05/01/2026 14:21"/>
    <s v="-"/>
    <s v="J&amp;T COD"/>
    <s v="Tiktok"/>
    <s v="จ่ายทีหลัง / COD"/>
    <s v=""/>
    <s v="768991768683"/>
    <s v="05/01/2026 14:23"/>
  </r>
  <r>
    <x v="0"/>
    <x v="0"/>
    <n v="66"/>
    <n v="2"/>
    <s v="GPY39"/>
    <n v="100"/>
    <n v="0"/>
    <s v="ร้านที่2"/>
    <s v="ก***ร ส***อกไม้"/>
    <s v="ยะลา"/>
    <s v="-"/>
    <s v=""/>
    <s v="05/01/2026 14:19"/>
    <s v="-"/>
    <s v="J&amp;T Express"/>
    <s v="Tiktok"/>
    <s v="tiktok"/>
    <s v=""/>
    <s v="768916787693"/>
    <s v="05/01/2026 14:23"/>
  </r>
  <r>
    <x v="1"/>
    <x v="1"/>
    <n v="68"/>
    <n v="1"/>
    <s v="GPY39"/>
    <n v="100"/>
    <n v="0"/>
    <s v="ร้านที่2"/>
    <s v="ก***ร ส***อกไม้"/>
    <s v="ยะลา"/>
    <s v="-"/>
    <s v=""/>
    <s v="05/01/2026 14:19"/>
    <s v="-"/>
    <s v="J&amp;T Express"/>
    <s v="Tiktok"/>
    <s v="tiktok"/>
    <s v=""/>
    <s v="768916787693"/>
    <s v="05/01/2026 14:23"/>
  </r>
  <r>
    <x v="0"/>
    <x v="0"/>
    <n v="66"/>
    <n v="2"/>
    <s v="GPY38"/>
    <n v="100"/>
    <n v="0"/>
    <s v="ร้านที่2"/>
    <s v="อ***ลี ร***ีไสวแสง"/>
    <s v="กรุงเทพฯ"/>
    <s v="-"/>
    <s v=""/>
    <s v="05/01/2026 14:15"/>
    <s v="-"/>
    <s v="J&amp;T Express"/>
    <s v="Tiktok"/>
    <s v="tiktok"/>
    <s v=""/>
    <s v="768914185690"/>
    <s v="05/01/2026 14:21"/>
  </r>
  <r>
    <x v="1"/>
    <x v="1"/>
    <n v="68"/>
    <n v="1"/>
    <s v="GPY38"/>
    <n v="100"/>
    <n v="0"/>
    <s v="ร้านที่2"/>
    <s v="อ***ลี ร***ีไสวแสง"/>
    <s v="กรุงเทพฯ"/>
    <s v="-"/>
    <s v=""/>
    <s v="05/01/2026 14:15"/>
    <s v="-"/>
    <s v="J&amp;T Express"/>
    <s v="Tiktok"/>
    <s v="tiktok"/>
    <s v=""/>
    <s v="768914185690"/>
    <s v="05/01/2026 14:21"/>
  </r>
  <r>
    <x v="0"/>
    <x v="0"/>
    <n v="66"/>
    <n v="10"/>
    <s v="GPY37"/>
    <n v="500"/>
    <n v="0"/>
    <s v="ร้านที่2"/>
    <s v="น***นตร ไ***ะเบียบ"/>
    <s v="พระนครศรีอยุธยา"/>
    <s v="-"/>
    <s v=""/>
    <s v="05/01/2026 14:14"/>
    <s v="-"/>
    <s v="J&amp;T Express"/>
    <s v="Tiktok"/>
    <s v="tiktok"/>
    <s v=""/>
    <s v="768906667642"/>
    <s v="05/01/2026 14:21"/>
  </r>
  <r>
    <x v="1"/>
    <x v="1"/>
    <n v="68"/>
    <n v="5"/>
    <s v="GPY37"/>
    <n v="500"/>
    <n v="0"/>
    <s v="ร้านที่2"/>
    <s v="น***นตร ไ***ะเบียบ"/>
    <s v="พระนครศรีอยุธยา"/>
    <s v="-"/>
    <s v=""/>
    <s v="05/01/2026 14:14"/>
    <s v="-"/>
    <s v="J&amp;T Express"/>
    <s v="Tiktok"/>
    <s v="tiktok"/>
    <s v=""/>
    <s v="768906667642"/>
    <s v="05/01/2026 14:21"/>
  </r>
  <r>
    <x v="9"/>
    <x v="9"/>
    <n v="27.5"/>
    <n v="4"/>
    <s v="GPY36"/>
    <n v="165"/>
    <n v="0"/>
    <s v="ร้านที่1"/>
    <s v="น******ง"/>
    <s v="******1 ตำบลสะแกราช อำเภอปักธงชัย จังหวัดนครราชสีมา 30150"/>
    <s v="30150"/>
    <s v="54"/>
    <s v="05/01/2026 14:19"/>
    <s v="-"/>
    <s v="SPX Express"/>
    <s v="Shopee"/>
    <s v="shopee"/>
    <s v=""/>
    <s v="TH261627721315A"/>
    <s v="05/01/2026 14:19"/>
  </r>
  <r>
    <x v="2"/>
    <x v="2"/>
    <n v="50"/>
    <n v="6"/>
    <s v="GPY34"/>
    <n v="200"/>
    <n v="0"/>
    <s v="ร้านที่2"/>
    <s v="ธ***า"/>
    <s v="ราชบุรี"/>
    <s v="-"/>
    <s v=""/>
    <s v="05/01/2026 14:09"/>
    <s v="-"/>
    <s v="J&amp;T COD"/>
    <s v="Tiktok"/>
    <s v="จ่ายทีหลัง / COD"/>
    <s v=""/>
    <s v="768954855690"/>
    <s v="05/01/2026 14:18"/>
  </r>
  <r>
    <x v="0"/>
    <x v="0"/>
    <n v="66"/>
    <n v="4"/>
    <s v="GPY33"/>
    <n v="300"/>
    <n v="0"/>
    <s v="ร้านที่2"/>
    <s v="ม*** อ***ำ"/>
    <s v="พิษณุโลก"/>
    <s v="-"/>
    <s v=""/>
    <s v="05/01/2026 14:08"/>
    <s v="-"/>
    <s v="J&amp;T Express"/>
    <s v="Tiktok"/>
    <s v="tiktok"/>
    <s v=""/>
    <s v="768906057636"/>
    <s v="05/01/2026 14:18"/>
  </r>
  <r>
    <x v="1"/>
    <x v="1"/>
    <n v="68"/>
    <n v="2"/>
    <s v="GPY33"/>
    <n v="300"/>
    <n v="0"/>
    <s v="ร้านที่2"/>
    <s v="ม*** อ***ำ"/>
    <s v="พิษณุโลก"/>
    <s v="-"/>
    <s v=""/>
    <s v="05/01/2026 14:08"/>
    <s v="-"/>
    <s v="J&amp;T Express"/>
    <s v="Tiktok"/>
    <s v="tiktok"/>
    <s v=""/>
    <s v="768906057636"/>
    <s v="05/01/2026 14:18"/>
  </r>
  <r>
    <x v="2"/>
    <x v="2"/>
    <n v="33.333333333333336"/>
    <n v="3"/>
    <s v="GPY33"/>
    <n v="300"/>
    <n v="0"/>
    <s v="ร้านที่2"/>
    <s v="ม*** อ***ำ"/>
    <s v="พิษณุโลก"/>
    <s v="-"/>
    <s v=""/>
    <s v="05/01/2026 14:08"/>
    <s v="-"/>
    <s v="J&amp;T Express"/>
    <s v="Tiktok"/>
    <s v="tiktok"/>
    <s v=""/>
    <s v="768906057636"/>
    <s v="05/01/2026 14:18"/>
  </r>
  <r>
    <x v="2"/>
    <x v="2"/>
    <n v="50"/>
    <n v="6"/>
    <s v="GPY32"/>
    <n v="200"/>
    <n v="0"/>
    <s v="ร้านที่2"/>
    <s v="ว*** ง***ิจิตร์"/>
    <s v="สมุทรสาคร"/>
    <s v="-"/>
    <s v=""/>
    <s v="05/01/2026 14:07"/>
    <s v="-"/>
    <s v="J&amp;T Express"/>
    <s v="Tiktok"/>
    <s v="tiktok"/>
    <s v=""/>
    <s v="768937256695"/>
    <s v="05/01/2026 14:16"/>
  </r>
  <r>
    <x v="2"/>
    <x v="2"/>
    <n v="50"/>
    <n v="6"/>
    <s v="GPY31"/>
    <n v="200"/>
    <n v="0"/>
    <s v="ร้านที่2"/>
    <s v="เ***วินี"/>
    <s v="ชัยภูมิ"/>
    <s v="-"/>
    <s v=""/>
    <s v="05/01/2026 14:06"/>
    <s v="-"/>
    <s v="J&amp;T COD"/>
    <s v="Tiktok"/>
    <s v="จ่ายทีหลัง / COD"/>
    <s v=""/>
    <s v="768968376676"/>
    <s v="05/01/2026 14:15"/>
  </r>
  <r>
    <x v="0"/>
    <x v="0"/>
    <n v="66"/>
    <n v="2"/>
    <s v="GPY30"/>
    <n v="100"/>
    <n v="0"/>
    <s v="ร้านที่2"/>
    <s v="ป***า"/>
    <s v="กรุงเทพฯ"/>
    <s v="-"/>
    <s v=""/>
    <s v="05/01/2026 14:04"/>
    <s v="-"/>
    <s v="J&amp;T Express"/>
    <s v="Tiktok"/>
    <s v="tiktok"/>
    <s v=""/>
    <s v="768955277613"/>
    <s v="05/01/2026 14:08"/>
  </r>
  <r>
    <x v="1"/>
    <x v="1"/>
    <n v="68"/>
    <n v="1"/>
    <s v="GPY30"/>
    <n v="100"/>
    <n v="0"/>
    <s v="ร้านที่2"/>
    <s v="ป***า"/>
    <s v="กรุงเทพฯ"/>
    <s v="-"/>
    <s v=""/>
    <s v="05/01/2026 14:04"/>
    <s v="-"/>
    <s v="J&amp;T Express"/>
    <s v="Tiktok"/>
    <s v="tiktok"/>
    <s v=""/>
    <s v="768955277613"/>
    <s v="05/01/2026 14:08"/>
  </r>
  <r>
    <x v="0"/>
    <x v="0"/>
    <n v="33"/>
    <n v="5"/>
    <s v="GPY29"/>
    <n v="395"/>
    <n v="0"/>
    <s v="ร้านที่2"/>
    <s v="เ**"/>
    <s v="สมุทรปราการ"/>
    <s v="-"/>
    <s v=""/>
    <s v="05/01/2026 14:01"/>
    <s v="-"/>
    <s v="J&amp;T COD"/>
    <s v="Tiktok"/>
    <s v="จ่ายทีหลัง / COD"/>
    <s v=""/>
    <s v="768908580635"/>
    <s v="05/01/2026 14:02"/>
  </r>
  <r>
    <x v="1"/>
    <x v="1"/>
    <n v="33"/>
    <n v="5"/>
    <s v="GPY29"/>
    <n v="395"/>
    <n v="0"/>
    <s v="ร้านที่2"/>
    <s v="เ**"/>
    <s v="สมุทรปราการ"/>
    <s v="-"/>
    <s v=""/>
    <s v="05/01/2026 14:01"/>
    <s v="-"/>
    <s v="J&amp;T COD"/>
    <s v="Tiktok"/>
    <s v="จ่ายทีหลัง / COD"/>
    <s v=""/>
    <s v="768908580635"/>
    <s v="05/01/2026 14:02"/>
  </r>
  <r>
    <x v="2"/>
    <x v="2"/>
    <n v="33.333333333333336"/>
    <n v="3"/>
    <s v="GPY27"/>
    <n v="100"/>
    <n v="0"/>
    <s v="ร้านที่2"/>
    <s v="ร***า  เ***พุ่ม"/>
    <s v="ประจวบคีรีขันธ์"/>
    <s v="-"/>
    <s v=""/>
    <s v="05/01/2026 13:59"/>
    <s v="-"/>
    <s v="J&amp;T COD"/>
    <s v="Tiktok"/>
    <s v="จ่ายทีหลัง / COD"/>
    <s v=""/>
    <s v="768954575642"/>
    <s v="05/01/2026 13:59"/>
  </r>
  <r>
    <x v="6"/>
    <x v="6"/>
    <n v="139"/>
    <n v="1"/>
    <s v="GPY26"/>
    <n v="108.99"/>
    <n v="0"/>
    <s v="ร้านที่2"/>
    <s v="น*** ล***ิตร"/>
    <s v="สุรินทร์"/>
    <s v="-"/>
    <s v=""/>
    <s v="05/01/2026 13:58"/>
    <s v="-"/>
    <s v="J&amp;T COD"/>
    <s v="Tiktok"/>
    <s v="จ่ายทีหลัง / COD"/>
    <s v=""/>
    <s v="-"/>
    <s v="05/01/2026 13:59"/>
  </r>
  <r>
    <x v="11"/>
    <x v="11"/>
    <n v="66.333333333333329"/>
    <n v="3"/>
    <s v="GPY25"/>
    <n v="240"/>
    <n v="0"/>
    <s v="ร้านที่1"/>
    <s v="ท******ง"/>
    <s v="******ท่าทราย ตำบลท่าทราย อำเภอเมืองสมุทรสาคร จังหวัดสมุทรสาคร 74000"/>
    <s v="74000"/>
    <s v="14"/>
    <s v="05/01/2026 13:59"/>
    <s v="-"/>
    <s v="SPX Express"/>
    <s v="Shopee"/>
    <s v="shopee"/>
    <s v=""/>
    <s v="TH2695018661802"/>
    <s v="05/01/2026 13:55"/>
  </r>
  <r>
    <x v="2"/>
    <x v="2"/>
    <n v="50"/>
    <n v="6"/>
    <s v="GPY24"/>
    <n v="200"/>
    <n v="0"/>
    <s v="ร้านที่2"/>
    <s v="น** ภ***าวรรณ โ***ม"/>
    <s v="ลำปาง"/>
    <s v="-"/>
    <s v=""/>
    <s v="05/01/2026 15:25"/>
    <s v="-"/>
    <s v="J&amp;T Express"/>
    <s v="Tiktok"/>
    <s v="tiktok"/>
    <s v=""/>
    <s v="768989772961"/>
    <s v="05/01/2026 13:53"/>
  </r>
  <r>
    <x v="2"/>
    <x v="2"/>
    <n v="50"/>
    <n v="6"/>
    <s v="GPY23"/>
    <n v="200"/>
    <n v="0"/>
    <s v="ร้านที่2"/>
    <s v="น***โม"/>
    <s v="กรุงเทพฯ"/>
    <s v="-"/>
    <s v=""/>
    <s v="05/01/2026 13:53"/>
    <s v="-"/>
    <s v="J&amp;T Express"/>
    <s v="Tiktok"/>
    <s v="tiktok"/>
    <s v=""/>
    <s v="768993176696"/>
    <s v="05/01/2026 13:53"/>
  </r>
  <r>
    <x v="2"/>
    <x v="2"/>
    <n v="50"/>
    <n v="6"/>
    <s v="GPY22"/>
    <n v="200"/>
    <n v="0"/>
    <s v="ร้านที่2"/>
    <s v="บ***าพร พ***สันต์"/>
    <s v="ราชบุรี"/>
    <s v="-"/>
    <s v=""/>
    <s v="05/01/2026 13:52"/>
    <s v="-"/>
    <s v="J&amp;T Express"/>
    <s v="Tiktok"/>
    <s v="tiktok"/>
    <s v=""/>
    <s v="768937867611"/>
    <s v="05/01/2026 13:51"/>
  </r>
  <r>
    <x v="2"/>
    <x v="2"/>
    <n v="50"/>
    <n v="6"/>
    <s v="GPY21"/>
    <n v="208"/>
    <n v="8"/>
    <s v="ร้านที่2"/>
    <s v="ก***รรณ"/>
    <s v="ภูเก็ต"/>
    <s v="-"/>
    <s v=""/>
    <s v="05/01/2026 13:50"/>
    <s v="-"/>
    <s v="J&amp;T COD"/>
    <s v="Tiktok"/>
    <s v="จ่ายทีหลัง / COD"/>
    <s v=""/>
    <s v="768913460626"/>
    <s v="05/01/2026 13:50"/>
  </r>
  <r>
    <x v="12"/>
    <x v="13"/>
    <n v="10"/>
    <n v="100"/>
    <s v="GPY19"/>
    <n v="1000"/>
    <n v="0"/>
    <s v="ร้านที่1"/>
    <s v="น******่"/>
    <s v="******ำเขียว ตำบลวังน้ำเขียว อำเภอกำแพงแสน จังหวัดนครปฐม 73140"/>
    <s v="73140"/>
    <s v="69"/>
    <s v="05/01/2026 13:45"/>
    <s v="-"/>
    <s v="Express Delivery (SHP Food)"/>
    <s v="Shopee"/>
    <s v="shopee"/>
    <s v=""/>
    <s v="2903813833046016097"/>
    <s v="05/01/2026 13:45"/>
  </r>
  <r>
    <x v="2"/>
    <x v="2"/>
    <n v="40"/>
    <n v="20"/>
    <s v="GPY18"/>
    <n v="700"/>
    <n v="0"/>
    <s v="ร้านที่4"/>
    <s v="น***เมวิกา แ***กัณหา"/>
    <s v="เทศบาลเมืองบุรีรัมย์"/>
    <s v="-"/>
    <s v=""/>
    <s v="05/01/2026 13:44"/>
    <s v="-"/>
    <s v="J&amp;T COD"/>
    <s v="Tiktok"/>
    <s v="จ่ายทีหลัง / COD"/>
    <s v=""/>
    <s v="768930472660"/>
    <s v="05/01/2026 13:44"/>
  </r>
  <r>
    <x v="16"/>
    <x v="18"/>
    <n v="13"/>
    <n v="2"/>
    <s v="GPY17"/>
    <n v="30"/>
    <n v="4"/>
    <s v="ร้านที่1"/>
    <s v="ส******ง"/>
    <s v="******ำบลไร่ขิง อำเภอสามพราน จังหวัดนครปฐม 73210"/>
    <s v="73210"/>
    <s v="23"/>
    <s v="05/01/2026 13:44"/>
    <s v="-"/>
    <s v="SPX Express"/>
    <s v="Shopee"/>
    <s v="shopee"/>
    <s v=""/>
    <s v="-"/>
    <s v="05/01/2026 13:43"/>
  </r>
  <r>
    <x v="0"/>
    <x v="0"/>
    <n v="66"/>
    <n v="2"/>
    <s v="GPY16"/>
    <n v="100"/>
    <n v="0"/>
    <s v="ร้านที่2"/>
    <s v="M** T** Z**"/>
    <s v="กรุงเทพฯ"/>
    <s v="-"/>
    <s v=""/>
    <s v="05/01/2026 13:43"/>
    <s v="-"/>
    <s v="J&amp;T Express"/>
    <s v="Tiktok"/>
    <s v="tiktok"/>
    <s v=""/>
    <s v="768979383690"/>
    <s v="05/01/2026 13:43"/>
  </r>
  <r>
    <x v="1"/>
    <x v="1"/>
    <n v="68"/>
    <n v="1"/>
    <s v="GPY16"/>
    <n v="100"/>
    <n v="0"/>
    <s v="ร้านที่2"/>
    <s v="M** T** Z**"/>
    <s v="กรุงเทพฯ"/>
    <s v="-"/>
    <s v=""/>
    <s v="05/01/2026 13:43"/>
    <s v="-"/>
    <s v="J&amp;T Express"/>
    <s v="Tiktok"/>
    <s v="tiktok"/>
    <s v=""/>
    <s v="768979383690"/>
    <s v="05/01/2026 13:43"/>
  </r>
  <r>
    <x v="0"/>
    <x v="0"/>
    <n v="66"/>
    <n v="8"/>
    <s v="GPY15"/>
    <n v="400"/>
    <n v="0"/>
    <s v="ร้านที่2"/>
    <s v="จ***มาศ ข***นิยม"/>
    <s v="พระนครศรีอยุธยา"/>
    <s v="-"/>
    <s v=""/>
    <s v="05/01/2026 13:42"/>
    <s v="-"/>
    <s v="J&amp;T COD"/>
    <s v="Tiktok"/>
    <s v="จ่ายทีหลัง / COD"/>
    <s v=""/>
    <s v="768962172613"/>
    <s v="05/01/2026 13:42"/>
  </r>
  <r>
    <x v="1"/>
    <x v="1"/>
    <n v="68"/>
    <n v="4"/>
    <s v="GPY15"/>
    <n v="400"/>
    <n v="0"/>
    <s v="ร้านที่2"/>
    <s v="จ***มาศ ข***นิยม"/>
    <s v="พระนครศรีอยุธยา"/>
    <s v="-"/>
    <s v=""/>
    <s v="05/01/2026 13:42"/>
    <s v="-"/>
    <s v="J&amp;T COD"/>
    <s v="Tiktok"/>
    <s v="จ่ายทีหลัง / COD"/>
    <s v=""/>
    <s v="768962172613"/>
    <s v="05/01/2026 13:42"/>
  </r>
  <r>
    <x v="6"/>
    <x v="6"/>
    <n v="139"/>
    <n v="2"/>
    <s v="GPY14"/>
    <n v="217.98"/>
    <n v="0"/>
    <s v="ร้านที่2"/>
    <s v="G***ZII"/>
    <s v="ปราจีนบุรี"/>
    <s v="-"/>
    <s v=""/>
    <s v="05/01/2026 13:41"/>
    <s v="-"/>
    <s v="J&amp;T COD"/>
    <s v="Tiktok"/>
    <s v="จ่ายทีหลัง / COD"/>
    <s v=""/>
    <s v="-"/>
    <s v="05/01/2026 13:41"/>
  </r>
  <r>
    <x v="2"/>
    <x v="2"/>
    <n v="50"/>
    <n v="6"/>
    <s v="GPY13"/>
    <n v="200"/>
    <n v="0"/>
    <s v="ร้านที่2"/>
    <s v="h*** t** z**"/>
    <s v="Samut Sakhon"/>
    <s v="-"/>
    <s v=""/>
    <s v="05/01/2026 13:41"/>
    <s v="-"/>
    <s v="J&amp;T COD"/>
    <s v="Tiktok"/>
    <s v="จ่ายทีหลัง / COD"/>
    <s v=""/>
    <s v="768925179691"/>
    <s v="05/01/2026 13:41"/>
  </r>
  <r>
    <x v="2"/>
    <x v="2"/>
    <n v="50"/>
    <n v="6"/>
    <s v="GPY12"/>
    <n v="200"/>
    <n v="0"/>
    <s v="ร้านที่2"/>
    <s v="S***"/>
    <s v="กรุงเทพฯ"/>
    <s v="-"/>
    <s v=""/>
    <s v="05/01/2026 13:41"/>
    <s v="-"/>
    <s v="J&amp;T Express"/>
    <s v="Tiktok"/>
    <s v="tiktok"/>
    <s v=""/>
    <s v="768949174696"/>
    <s v="05/01/2026 13:41"/>
  </r>
  <r>
    <x v="0"/>
    <x v="0"/>
    <n v="66"/>
    <n v="10"/>
    <s v="GPY11"/>
    <n v="500"/>
    <n v="0"/>
    <s v="ร้านที่2"/>
    <s v="ส***จฉา พ***ฆะ"/>
    <s v="Buri Ram"/>
    <s v="-"/>
    <s v=""/>
    <s v="05/01/2026 13:41"/>
    <s v="-"/>
    <s v="J&amp;T COD"/>
    <s v="Tiktok"/>
    <s v="จ่ายทีหลัง / COD"/>
    <s v=""/>
    <s v="768985259641"/>
    <s v="05/01/2026 13:41"/>
  </r>
  <r>
    <x v="1"/>
    <x v="1"/>
    <n v="68"/>
    <n v="5"/>
    <s v="GPY11"/>
    <n v="500"/>
    <n v="0"/>
    <s v="ร้านที่2"/>
    <s v="ส***จฉา พ***ฆะ"/>
    <s v="Buri Ram"/>
    <s v="-"/>
    <s v=""/>
    <s v="05/01/2026 13:41"/>
    <s v="-"/>
    <s v="J&amp;T COD"/>
    <s v="Tiktok"/>
    <s v="จ่ายทีหลัง / COD"/>
    <s v=""/>
    <s v="768985259641"/>
    <s v="05/01/2026 13:41"/>
  </r>
  <r>
    <x v="2"/>
    <x v="2"/>
    <n v="50"/>
    <n v="6"/>
    <s v="GPY10"/>
    <n v="200"/>
    <n v="0"/>
    <s v="ร้านที่2"/>
    <s v="อ***๋น้อย"/>
    <s v="สมุทรปราการ"/>
    <s v="-"/>
    <s v=""/>
    <s v="05/01/2026 13:39"/>
    <s v="-"/>
    <s v="Flash Express Thailand COD"/>
    <s v="Tiktok"/>
    <s v="จ่ายทีหลัง / COD"/>
    <s v=""/>
    <s v="THT02032CRVR73Z"/>
    <s v="05/01/2026 13:39"/>
  </r>
  <r>
    <x v="0"/>
    <x v="0"/>
    <n v="66"/>
    <n v="2"/>
    <s v="GPY9"/>
    <n v="200"/>
    <n v="0"/>
    <s v="ร้านที่2"/>
    <s v="ก*** ร***ียบดี"/>
    <s v="ระยอง"/>
    <s v="-"/>
    <s v=""/>
    <s v="05/01/2026 13:36"/>
    <s v="-"/>
    <s v="J&amp;T COD"/>
    <s v="Tiktok"/>
    <s v="จ่ายทีหลัง / COD"/>
    <s v=""/>
    <s v="768976975616"/>
    <s v="05/01/2026 13:36"/>
  </r>
  <r>
    <x v="1"/>
    <x v="1"/>
    <n v="68"/>
    <n v="1"/>
    <s v="GPY9"/>
    <n v="200"/>
    <n v="0"/>
    <s v="ร้านที่2"/>
    <s v="ก*** ร***ียบดี"/>
    <s v="ระยอง"/>
    <s v="-"/>
    <s v=""/>
    <s v="05/01/2026 13:36"/>
    <s v="-"/>
    <s v="J&amp;T COD"/>
    <s v="Tiktok"/>
    <s v="จ่ายทีหลัง / COD"/>
    <s v=""/>
    <s v="768976975616"/>
    <s v="05/01/2026 13:36"/>
  </r>
  <r>
    <x v="2"/>
    <x v="2"/>
    <n v="33.333333333333336"/>
    <n v="3"/>
    <s v="GPY9"/>
    <n v="200"/>
    <n v="0"/>
    <s v="ร้านที่2"/>
    <s v="ก*** ร***ียบดี"/>
    <s v="ระยอง"/>
    <s v="-"/>
    <s v=""/>
    <s v="05/01/2026 13:36"/>
    <s v="-"/>
    <s v="J&amp;T COD"/>
    <s v="Tiktok"/>
    <s v="จ่ายทีหลัง / COD"/>
    <s v=""/>
    <s v="768976975616"/>
    <s v="05/01/2026 13:36"/>
  </r>
  <r>
    <x v="0"/>
    <x v="0"/>
    <n v="66"/>
    <n v="2"/>
    <s v="GPY8"/>
    <n v="100"/>
    <n v="0"/>
    <s v="ร้านที่2"/>
    <s v="อ***ักษ์ น***อกไม้"/>
    <s v="ปราจีนบุรี"/>
    <s v="-"/>
    <s v=""/>
    <s v="05/01/2026 13:35"/>
    <s v="-"/>
    <s v="J&amp;T Express"/>
    <s v="Tiktok"/>
    <s v="tiktok"/>
    <s v=""/>
    <s v="768933980662"/>
    <s v="05/01/2026 13:35"/>
  </r>
  <r>
    <x v="1"/>
    <x v="1"/>
    <n v="68"/>
    <n v="1"/>
    <s v="GPY8"/>
    <n v="100"/>
    <n v="0"/>
    <s v="ร้านที่2"/>
    <s v="อ***ักษ์ น***อกไม้"/>
    <s v="ปราจีนบุรี"/>
    <s v="-"/>
    <s v=""/>
    <s v="05/01/2026 13:35"/>
    <s v="-"/>
    <s v="J&amp;T Express"/>
    <s v="Tiktok"/>
    <s v="tiktok"/>
    <s v=""/>
    <s v="768933980662"/>
    <s v="05/01/2026 13:35"/>
  </r>
  <r>
    <x v="4"/>
    <x v="4"/>
    <n v="139"/>
    <n v="1"/>
    <s v="GPY7"/>
    <n v="126.99"/>
    <n v="18"/>
    <s v="ร้านที่2"/>
    <s v=""/>
    <s v=""/>
    <s v="-"/>
    <s v=""/>
    <s v="-"/>
    <s v="-"/>
    <s v="Standard shipping"/>
    <s v="Tiktok"/>
    <s v="-"/>
    <s v=""/>
    <s v="-"/>
    <s v="05/01/2026 13:35"/>
  </r>
  <r>
    <x v="2"/>
    <x v="2"/>
    <n v="0"/>
    <n v="7"/>
    <s v="GPY6"/>
    <n v="0"/>
    <n v="0"/>
    <s v="ร้านที่1"/>
    <s v="มะลิวัลย์  โพระกุ"/>
    <s v="โรงเรียนวัดประเสริฐราษฎร์รังสรรค์วิทยา หมู่6_x000a_ต.หนองกลางนา อ.เมืองราชบุรี_x000a_จ.ราชบุรี &amp;nbsp; &amp;nbsp; รหัสไปรษณีย์ 70000."/>
    <s v="70000"/>
    <s v="0994495115"/>
    <s v="05/01/2026 13:32"/>
    <s v="raweewan5499@gmail.com"/>
    <s v="EMS"/>
    <s v="facebook"/>
    <s v="กสิกร"/>
    <s v="***เคลมTiktokหมายเลขคำสั่งซื้อ581954246852118267"/>
    <s v="WB130186947TH"/>
    <s v="05/01/2026 13:32"/>
  </r>
  <r>
    <x v="2"/>
    <x v="2"/>
    <n v="50"/>
    <n v="6"/>
    <s v="GPY4"/>
    <n v="200"/>
    <n v="0"/>
    <s v="ร้านที่2"/>
    <s v="Y* Y*"/>
    <s v="บุรีรัมย์"/>
    <s v="-"/>
    <s v=""/>
    <s v="05/01/2026 13:26"/>
    <s v="-"/>
    <s v="J&amp;T COD"/>
    <s v="Tiktok"/>
    <s v="จ่ายทีหลัง / COD"/>
    <s v=""/>
    <s v="768955970705"/>
    <s v="05/01/2026 13:26"/>
  </r>
  <r>
    <x v="0"/>
    <x v="0"/>
    <n v="66"/>
    <n v="2"/>
    <s v="GPY3"/>
    <n v="100"/>
    <n v="0"/>
    <s v="ร้านที่2"/>
    <s v="ก***ิกา พ***อก"/>
    <s v="บึงกาฬ"/>
    <s v="-"/>
    <s v=""/>
    <s v="05/01/2026 13:25"/>
    <s v="-"/>
    <s v="J&amp;T COD"/>
    <s v="Tiktok"/>
    <s v="จ่ายทีหลัง / COD"/>
    <s v=""/>
    <s v="768907389655"/>
    <s v="05/01/2026 13:25"/>
  </r>
  <r>
    <x v="1"/>
    <x v="1"/>
    <n v="68"/>
    <n v="1"/>
    <s v="GPY3"/>
    <n v="100"/>
    <n v="0"/>
    <s v="ร้านที่2"/>
    <s v="ก***ิกา พ***อก"/>
    <s v="บึงกาฬ"/>
    <s v="-"/>
    <s v=""/>
    <s v="05/01/2026 13:25"/>
    <s v="-"/>
    <s v="J&amp;T COD"/>
    <s v="Tiktok"/>
    <s v="จ่ายทีหลัง / COD"/>
    <s v=""/>
    <s v="768907389655"/>
    <s v="05/01/2026 13:25"/>
  </r>
  <r>
    <x v="0"/>
    <x v="0"/>
    <n v="66"/>
    <n v="2"/>
    <s v="GPY2"/>
    <n v="100"/>
    <n v="0"/>
    <s v="ร้านที่2"/>
    <s v="ค***ล"/>
    <s v="ลพบุรี"/>
    <s v="-"/>
    <s v=""/>
    <s v="05/01/2026 13:19"/>
    <s v="-"/>
    <s v="J&amp;T Express"/>
    <s v="Tiktok"/>
    <s v="tiktok"/>
    <s v=""/>
    <s v="768971067664"/>
    <s v="05/01/2026 13:19"/>
  </r>
  <r>
    <x v="1"/>
    <x v="1"/>
    <n v="68"/>
    <n v="1"/>
    <s v="GPY2"/>
    <n v="100"/>
    <n v="0"/>
    <s v="ร้านที่2"/>
    <s v="ค***ล"/>
    <s v="ลพบุรี"/>
    <s v="-"/>
    <s v=""/>
    <s v="05/01/2026 13:19"/>
    <s v="-"/>
    <s v="J&amp;T Express"/>
    <s v="Tiktok"/>
    <s v="tiktok"/>
    <s v=""/>
    <s v="768971067664"/>
    <s v="05/01/2026 13:19"/>
  </r>
  <r>
    <x v="0"/>
    <x v="0"/>
    <n v="66"/>
    <n v="2"/>
    <s v="GPY1"/>
    <n v="100"/>
    <n v="0"/>
    <s v="ร้านที่2"/>
    <s v="ว***า"/>
    <s v="กรุงเทพฯ"/>
    <s v="-"/>
    <s v=""/>
    <s v="05/01/2026 13:19"/>
    <s v="-"/>
    <s v="J&amp;T COD"/>
    <s v="Tiktok"/>
    <s v="จ่ายทีหลัง / COD"/>
    <s v=""/>
    <s v="768913188665"/>
    <s v="05/01/2026 13:19"/>
  </r>
  <r>
    <x v="1"/>
    <x v="1"/>
    <n v="68"/>
    <n v="1"/>
    <s v="GPY1"/>
    <n v="100"/>
    <n v="0"/>
    <s v="ร้านที่2"/>
    <s v="ว***า"/>
    <s v="กรุงเทพฯ"/>
    <s v="-"/>
    <s v=""/>
    <s v="05/01/2026 13:19"/>
    <s v="-"/>
    <s v="J&amp;T COD"/>
    <s v="Tiktok"/>
    <s v="จ่ายทีหลัง / COD"/>
    <s v=""/>
    <s v="768913188665"/>
    <s v="05/01/2026 13:19"/>
  </r>
  <r>
    <x v="2"/>
    <x v="2"/>
    <n v="33.333333333333336"/>
    <n v="3"/>
    <s v="GPX99"/>
    <n v="100"/>
    <n v="0"/>
    <s v="ร้านที่4"/>
    <s v="อ***ิกา ห***ใจ"/>
    <s v="Rayong"/>
    <s v="-"/>
    <s v=""/>
    <s v="05/01/2026 13:17"/>
    <s v="-"/>
    <s v="J&amp;T Express"/>
    <s v="Tiktok"/>
    <s v="tiktok"/>
    <s v=""/>
    <s v="768938251664"/>
    <s v="05/01/2026 13:17"/>
  </r>
  <r>
    <x v="2"/>
    <x v="2"/>
    <n v="33.333333333333336"/>
    <n v="3"/>
    <s v="GPX98"/>
    <n v="100"/>
    <n v="0"/>
    <s v="ร้านที่2"/>
    <s v="จ***ค์ เ***จ"/>
    <s v="กรุงเทพมหานคร"/>
    <s v="-"/>
    <s v=""/>
    <s v="05/01/2026 13:17"/>
    <s v="-"/>
    <s v="J&amp;T Express"/>
    <s v="Tiktok"/>
    <s v="tiktok"/>
    <s v=""/>
    <s v="768927176640"/>
    <s v="05/01/2026 13:17"/>
  </r>
  <r>
    <x v="2"/>
    <x v="2"/>
    <n v="50"/>
    <n v="6"/>
    <s v="GPX97"/>
    <n v="200"/>
    <n v="0"/>
    <s v="ร้านที่2"/>
    <s v="บ***า เ***ยงทัศน์"/>
    <s v="นครพนม"/>
    <s v="-"/>
    <s v=""/>
    <s v="05/01/2026 13:16"/>
    <s v="-"/>
    <s v="J&amp;T Express"/>
    <s v="Tiktok"/>
    <s v="tiktok"/>
    <s v=""/>
    <s v="768938851693"/>
    <s v="05/01/2026 13:15"/>
  </r>
  <r>
    <x v="0"/>
    <x v="0"/>
    <n v="66"/>
    <n v="2"/>
    <s v="GPX96"/>
    <n v="115"/>
    <n v="15"/>
    <s v="ร้านที่2"/>
    <s v="ว***า ร***ม"/>
    <s v="ปทุมธานี"/>
    <s v="-"/>
    <s v=""/>
    <s v="05/01/2026 13:14"/>
    <s v="-"/>
    <s v="Flash Express Thailand COD"/>
    <s v="Tiktok"/>
    <s v="จ่ายทีหลัง / COD"/>
    <s v=""/>
    <s v="THT04022CRVXV5Z"/>
    <s v="05/01/2026 13:14"/>
  </r>
  <r>
    <x v="1"/>
    <x v="1"/>
    <n v="68"/>
    <n v="1"/>
    <s v="GPX96"/>
    <n v="115"/>
    <n v="15"/>
    <s v="ร้านที่2"/>
    <s v="ว***า ร***ม"/>
    <s v="ปทุมธานี"/>
    <s v="-"/>
    <s v=""/>
    <s v="05/01/2026 13:14"/>
    <s v="-"/>
    <s v="Flash Express Thailand COD"/>
    <s v="Tiktok"/>
    <s v="จ่ายทีหลัง / COD"/>
    <s v=""/>
    <s v="THT04022CRVXV5Z"/>
    <s v="05/01/2026 13:14"/>
  </r>
  <r>
    <x v="3"/>
    <x v="3"/>
    <n v="75"/>
    <n v="1"/>
    <s v="GPX95"/>
    <n v="135"/>
    <n v="60"/>
    <s v="ร้านที่1"/>
    <s v="น******ด"/>
    <s v="******เลขที่ 88/28 ตำบลตลาดขวัญ ตำบลตลาดขวัญ อำเภอเมืองนนทบุรี จังหวัดนนทบุรี 11000"/>
    <s v="11000"/>
    <s v="67"/>
    <s v="05/01/2026 13:44"/>
    <s v="-"/>
    <s v="SPX Express"/>
    <s v="Shopee"/>
    <s v="shopee"/>
    <s v=""/>
    <s v="TH266375913447G"/>
    <s v="05/01/2026 13:14"/>
  </r>
  <r>
    <x v="0"/>
    <x v="0"/>
    <n v="66"/>
    <n v="4"/>
    <s v="GPX94"/>
    <n v="200"/>
    <n v="0"/>
    <s v="ร้านที่2"/>
    <s v="ช***กาญจน์ เ***สารพรม"/>
    <s v="เพชรบูรณ์"/>
    <s v="-"/>
    <s v=""/>
    <s v="05/01/2026 13:13"/>
    <s v="-"/>
    <s v="J&amp;T Express"/>
    <s v="Tiktok"/>
    <s v="tiktok"/>
    <s v=""/>
    <s v="768904583672"/>
    <s v="05/01/2026 13:13"/>
  </r>
  <r>
    <x v="1"/>
    <x v="1"/>
    <n v="68"/>
    <n v="2"/>
    <s v="GPX94"/>
    <n v="200"/>
    <n v="0"/>
    <s v="ร้านที่2"/>
    <s v="ช***กาญจน์ เ***สารพรม"/>
    <s v="เพชรบูรณ์"/>
    <s v="-"/>
    <s v=""/>
    <s v="05/01/2026 13:13"/>
    <s v="-"/>
    <s v="J&amp;T Express"/>
    <s v="Tiktok"/>
    <s v="tiktok"/>
    <s v=""/>
    <s v="768904583672"/>
    <s v="05/01/2026 13:13"/>
  </r>
  <r>
    <x v="0"/>
    <x v="0"/>
    <n v="66"/>
    <n v="2"/>
    <s v="GPX93"/>
    <n v="100"/>
    <n v="0"/>
    <s v="ร้านที่2"/>
    <s v="น***าวศิริกุล  ก***เพ็ชร"/>
    <s v="เทศบาลนครนครสวรรค์"/>
    <s v="-"/>
    <s v=""/>
    <s v="05/01/2026 13:13"/>
    <s v="-"/>
    <s v="J&amp;T COD"/>
    <s v="Tiktok"/>
    <s v="จ่ายทีหลัง / COD"/>
    <s v=""/>
    <s v="768943983684"/>
    <s v="05/01/2026 13:13"/>
  </r>
  <r>
    <x v="1"/>
    <x v="1"/>
    <n v="68"/>
    <n v="1"/>
    <s v="GPX93"/>
    <n v="100"/>
    <n v="0"/>
    <s v="ร้านที่2"/>
    <s v="น***าวศิริกุล  ก***เพ็ชร"/>
    <s v="เทศบาลนครนครสวรรค์"/>
    <s v="-"/>
    <s v=""/>
    <s v="05/01/2026 13:13"/>
    <s v="-"/>
    <s v="J&amp;T COD"/>
    <s v="Tiktok"/>
    <s v="จ่ายทีหลัง / COD"/>
    <s v=""/>
    <s v="768943983684"/>
    <s v="05/01/2026 13:13"/>
  </r>
  <r>
    <x v="2"/>
    <x v="2"/>
    <n v="50"/>
    <n v="6"/>
    <s v="GPX92"/>
    <n v="200"/>
    <n v="0"/>
    <s v="ร้านที่2"/>
    <s v="ห***ย อ***พล"/>
    <s v="ร้อยเอ็ด"/>
    <s v="-"/>
    <s v=""/>
    <s v="05/01/2026 13:08"/>
    <s v="-"/>
    <s v="J&amp;T COD"/>
    <s v="Tiktok"/>
    <s v="จ่ายทีหลัง / COD"/>
    <s v=""/>
    <s v="768990778706"/>
    <s v="05/01/2026 13:08"/>
  </r>
  <r>
    <x v="2"/>
    <x v="2"/>
    <n v="33.333333333333336"/>
    <n v="3"/>
    <s v="GPX91"/>
    <n v="100"/>
    <n v="0"/>
    <s v="ร้านที่2"/>
    <s v="ร***ก ห***ย้ม"/>
    <s v="สมุทรปราการ"/>
    <s v="-"/>
    <s v=""/>
    <s v="05/01/2026 13:07"/>
    <s v="-"/>
    <s v="J&amp;T COD"/>
    <s v="Tiktok"/>
    <s v="จ่ายทีหลัง / COD"/>
    <s v=""/>
    <s v="768904775656"/>
    <s v="05/01/2026 13:07"/>
  </r>
  <r>
    <x v="0"/>
    <x v="0"/>
    <n v="66"/>
    <n v="2"/>
    <s v="GPX89"/>
    <n v="200"/>
    <n v="0"/>
    <s v="ร้านที่2"/>
    <s v="ก***น เ***งศรี"/>
    <s v="สมุทรสาคร"/>
    <s v="-"/>
    <s v=""/>
    <s v="05/01/2026 13:04"/>
    <s v="-"/>
    <s v="J&amp;T COD"/>
    <s v="Tiktok"/>
    <s v="จ่ายทีหลัง / COD"/>
    <s v=""/>
    <s v="768940371625"/>
    <s v="05/01/2026 13:04"/>
  </r>
  <r>
    <x v="1"/>
    <x v="1"/>
    <n v="68"/>
    <n v="1"/>
    <s v="GPX89"/>
    <n v="200"/>
    <n v="0"/>
    <s v="ร้านที่2"/>
    <s v="ก***น เ***งศรี"/>
    <s v="สมุทรสาคร"/>
    <s v="-"/>
    <s v=""/>
    <s v="05/01/2026 13:04"/>
    <s v="-"/>
    <s v="J&amp;T COD"/>
    <s v="Tiktok"/>
    <s v="จ่ายทีหลัง / COD"/>
    <s v=""/>
    <s v="768940371625"/>
    <s v="05/01/2026 13:04"/>
  </r>
  <r>
    <x v="2"/>
    <x v="2"/>
    <n v="33.333333333333336"/>
    <n v="3"/>
    <s v="GPX89"/>
    <n v="200"/>
    <n v="0"/>
    <s v="ร้านที่2"/>
    <s v="ก***น เ***งศรี"/>
    <s v="สมุทรสาคร"/>
    <s v="-"/>
    <s v=""/>
    <s v="05/01/2026 13:04"/>
    <s v="-"/>
    <s v="J&amp;T COD"/>
    <s v="Tiktok"/>
    <s v="จ่ายทีหลัง / COD"/>
    <s v=""/>
    <s v="768940371625"/>
    <s v="05/01/2026 13:04"/>
  </r>
  <r>
    <x v="0"/>
    <x v="0"/>
    <n v="66"/>
    <n v="2"/>
    <s v="GPX88"/>
    <n v="100"/>
    <n v="0"/>
    <s v="ร้านที่2"/>
    <s v="ณ***ร โ***นยา"/>
    <s v="ชลบุรี"/>
    <s v="-"/>
    <s v=""/>
    <s v="05/01/2026 13:03"/>
    <s v="-"/>
    <s v="J&amp;T Express"/>
    <s v="Tiktok"/>
    <s v="tiktok"/>
    <s v=""/>
    <s v="768990262692"/>
    <s v="05/01/2026 13:03"/>
  </r>
  <r>
    <x v="1"/>
    <x v="1"/>
    <n v="68"/>
    <n v="1"/>
    <s v="GPX88"/>
    <n v="100"/>
    <n v="0"/>
    <s v="ร้านที่2"/>
    <s v="ณ***ร โ***นยา"/>
    <s v="ชลบุรี"/>
    <s v="-"/>
    <s v=""/>
    <s v="05/01/2026 13:03"/>
    <s v="-"/>
    <s v="J&amp;T Express"/>
    <s v="Tiktok"/>
    <s v="tiktok"/>
    <s v=""/>
    <s v="768990262692"/>
    <s v="05/01/2026 13:03"/>
  </r>
  <r>
    <x v="4"/>
    <x v="4"/>
    <n v="139"/>
    <n v="1"/>
    <s v="GPX87"/>
    <n v="108.99"/>
    <n v="0"/>
    <s v="ร้านที่2"/>
    <s v="ป***รณ ร***์มณี"/>
    <s v="ชัยภูมิ"/>
    <s v="-"/>
    <s v=""/>
    <s v="05/01/2026 13:03"/>
    <s v="-"/>
    <s v="J&amp;T COD"/>
    <s v="Tiktok"/>
    <s v="จ่ายทีหลัง / COD"/>
    <s v=""/>
    <s v="768988459643"/>
    <s v="05/01/2026 13:03"/>
  </r>
  <r>
    <x v="0"/>
    <x v="0"/>
    <n v="66"/>
    <n v="2"/>
    <s v="GPX86"/>
    <n v="200"/>
    <n v="0"/>
    <s v="ร้านที่2"/>
    <s v="ม***ัตน์"/>
    <s v="กรุงเทพฯ"/>
    <s v="-"/>
    <s v=""/>
    <s v="05/01/2026 13:00"/>
    <s v="-"/>
    <s v="J&amp;T Express"/>
    <s v="Tiktok"/>
    <s v="tiktok"/>
    <s v=""/>
    <s v="768936167694"/>
    <s v="05/01/2026 13:00"/>
  </r>
  <r>
    <x v="1"/>
    <x v="1"/>
    <n v="68"/>
    <n v="1"/>
    <s v="GPX86"/>
    <n v="200"/>
    <n v="0"/>
    <s v="ร้านที่2"/>
    <s v="ม***ัตน์"/>
    <s v="กรุงเทพฯ"/>
    <s v="-"/>
    <s v=""/>
    <s v="05/01/2026 13:00"/>
    <s v="-"/>
    <s v="J&amp;T Express"/>
    <s v="Tiktok"/>
    <s v="tiktok"/>
    <s v=""/>
    <s v="768936167694"/>
    <s v="05/01/2026 13:00"/>
  </r>
  <r>
    <x v="11"/>
    <x v="19"/>
    <n v="120"/>
    <n v="1"/>
    <s v="GPX86"/>
    <n v="200"/>
    <n v="0"/>
    <s v="ร้านที่2"/>
    <s v="ม***ัตน์"/>
    <s v="กรุงเทพฯ"/>
    <s v="-"/>
    <s v=""/>
    <s v="05/01/2026 13:00"/>
    <s v="-"/>
    <s v="J&amp;T Express"/>
    <s v="Tiktok"/>
    <s v="tiktok"/>
    <s v=""/>
    <s v="768936167694"/>
    <s v="05/01/2026 13:00"/>
  </r>
  <r>
    <x v="0"/>
    <x v="0"/>
    <n v="66"/>
    <n v="2"/>
    <s v="GPX85"/>
    <n v="100"/>
    <n v="0"/>
    <s v="ร้านที่2"/>
    <s v="อ***ช ว***เกี่ย"/>
    <s v="กรุงเทพฯ"/>
    <s v="-"/>
    <s v=""/>
    <s v="05/01/2026 12:59"/>
    <s v="-"/>
    <s v="J&amp;T Express"/>
    <s v="Tiktok"/>
    <s v="tiktok"/>
    <s v=""/>
    <s v="768905063695"/>
    <s v="05/01/2026 12:59"/>
  </r>
  <r>
    <x v="1"/>
    <x v="1"/>
    <n v="68"/>
    <n v="1"/>
    <s v="GPX85"/>
    <n v="100"/>
    <n v="0"/>
    <s v="ร้านที่2"/>
    <s v="อ***ช ว***เกี่ย"/>
    <s v="กรุงเทพฯ"/>
    <s v="-"/>
    <s v=""/>
    <s v="05/01/2026 12:59"/>
    <s v="-"/>
    <s v="J&amp;T Express"/>
    <s v="Tiktok"/>
    <s v="tiktok"/>
    <s v=""/>
    <s v="768905063695"/>
    <s v="05/01/2026 12:59"/>
  </r>
  <r>
    <x v="5"/>
    <x v="5"/>
    <n v="80"/>
    <n v="1"/>
    <s v="GPX84"/>
    <n v="75"/>
    <n v="0"/>
    <s v="ร้านที่1"/>
    <s v="ห******ล"/>
    <s v="******, อำเภอบ้านนาสาร ตำบลควนสุบรรณ อำเภอบ้านนาสาร จังหวัดสุราษฎร์ธานี 84120"/>
    <s v="84120"/>
    <s v="92"/>
    <s v="05/01/2026 12:58"/>
    <s v="-"/>
    <s v="SPX Express"/>
    <s v="Shopee"/>
    <s v="shopee"/>
    <s v=""/>
    <s v="TH2672880909900"/>
    <s v="05/01/2026 12:58"/>
  </r>
  <r>
    <x v="0"/>
    <x v="0"/>
    <n v="66"/>
    <n v="2"/>
    <s v="GPX83"/>
    <n v="100"/>
    <n v="0"/>
    <s v="ร้านที่2"/>
    <s v="K***กรกฤษ เ***หินลาด"/>
    <s v="นครสวรรค์"/>
    <s v="-"/>
    <s v=""/>
    <s v="05/01/2026 13:01"/>
    <s v="-"/>
    <s v="J&amp;T Express"/>
    <s v="Tiktok"/>
    <s v="tiktok"/>
    <s v=""/>
    <s v="768978265694"/>
    <s v="05/01/2026 12:54"/>
  </r>
  <r>
    <x v="1"/>
    <x v="1"/>
    <n v="68"/>
    <n v="1"/>
    <s v="GPX83"/>
    <n v="100"/>
    <n v="0"/>
    <s v="ร้านที่2"/>
    <s v="K***กรกฤษ เ***หินลาด"/>
    <s v="นครสวรรค์"/>
    <s v="-"/>
    <s v=""/>
    <s v="05/01/2026 13:01"/>
    <s v="-"/>
    <s v="J&amp;T Express"/>
    <s v="Tiktok"/>
    <s v="tiktok"/>
    <s v=""/>
    <s v="768978265694"/>
    <s v="05/01/2026 12:54"/>
  </r>
  <r>
    <x v="0"/>
    <x v="0"/>
    <n v="66"/>
    <n v="4"/>
    <s v="GPX82"/>
    <n v="200"/>
    <n v="0"/>
    <s v="ร้านที่2"/>
    <s v="น*** ป***าวดี เ***"/>
    <s v="สงขลา"/>
    <s v="-"/>
    <s v=""/>
    <s v="05/01/2026 12:54"/>
    <s v="-"/>
    <s v="J&amp;T COD"/>
    <s v="Tiktok"/>
    <s v="จ่ายทีหลัง / COD"/>
    <s v=""/>
    <s v="768987269654"/>
    <s v="05/01/2026 12:54"/>
  </r>
  <r>
    <x v="1"/>
    <x v="1"/>
    <n v="68"/>
    <n v="2"/>
    <s v="GPX82"/>
    <n v="200"/>
    <n v="0"/>
    <s v="ร้านที่2"/>
    <s v="น*** ป***าวดี เ***"/>
    <s v="สงขลา"/>
    <s v="-"/>
    <s v=""/>
    <s v="05/01/2026 12:54"/>
    <s v="-"/>
    <s v="J&amp;T COD"/>
    <s v="Tiktok"/>
    <s v="จ่ายทีหลัง / COD"/>
    <s v=""/>
    <s v="768987269654"/>
    <s v="05/01/2026 12:54"/>
  </r>
  <r>
    <x v="0"/>
    <x v="0"/>
    <n v="66"/>
    <n v="2"/>
    <s v="GPX81"/>
    <n v="100"/>
    <n v="0"/>
    <s v="ร้านที่2"/>
    <s v="ส***ร"/>
    <s v="กาฬสินธุ์"/>
    <s v="-"/>
    <s v=""/>
    <s v="05/01/2026 12:53"/>
    <s v="-"/>
    <s v="J&amp;T Express"/>
    <s v="Tiktok"/>
    <s v="tiktok"/>
    <s v=""/>
    <s v="768939661696"/>
    <s v="05/01/2026 12:53"/>
  </r>
  <r>
    <x v="1"/>
    <x v="1"/>
    <n v="68"/>
    <n v="1"/>
    <s v="GPX81"/>
    <n v="100"/>
    <n v="0"/>
    <s v="ร้านที่2"/>
    <s v="ส***ร"/>
    <s v="กาฬสินธุ์"/>
    <s v="-"/>
    <s v=""/>
    <s v="05/01/2026 12:53"/>
    <s v="-"/>
    <s v="J&amp;T Express"/>
    <s v="Tiktok"/>
    <s v="tiktok"/>
    <s v=""/>
    <s v="768939661696"/>
    <s v="05/01/2026 12:53"/>
  </r>
  <r>
    <x v="2"/>
    <x v="2"/>
    <n v="33.333333333333336"/>
    <n v="3"/>
    <s v="GPX80"/>
    <n v="100"/>
    <n v="0"/>
    <s v="ร้านที่2"/>
    <s v="P***nlapha"/>
    <s v="ปทุมธานี"/>
    <s v="-"/>
    <s v=""/>
    <s v="05/01/2026 12:54"/>
    <s v="-"/>
    <s v="J&amp;T Express"/>
    <s v="Tiktok"/>
    <s v="tiktok"/>
    <s v=""/>
    <s v="768955859652"/>
    <s v="05/01/2026 12:53"/>
  </r>
  <r>
    <x v="5"/>
    <x v="5"/>
    <n v="69.900000000000006"/>
    <n v="10"/>
    <s v="GPX79"/>
    <n v="800"/>
    <n v="0"/>
    <s v="ร้านที่1"/>
    <s v="จ******์"/>
    <s v="******ถนนติวานนท์ ซอย 4 ตำบลตลาดขวัญ ตำบลตลาดขวัญ อำเภอเมืองนนทบุรี จังหวัดนนทบุรี 11000"/>
    <s v="11000"/>
    <s v="60"/>
    <s v="05/01/2026 12:51"/>
    <s v="-"/>
    <s v="SPX Express"/>
    <s v="Shopee"/>
    <s v="shopee"/>
    <s v=""/>
    <s v="TH265043190213F"/>
    <s v="05/01/2026 12:50"/>
  </r>
  <r>
    <x v="0"/>
    <x v="0"/>
    <n v="66"/>
    <n v="4"/>
    <s v="GPX78"/>
    <n v="200"/>
    <n v="0"/>
    <s v="ร้านที่2"/>
    <s v="พ***ากาญจณ์"/>
    <s v="น่าน"/>
    <s v="-"/>
    <s v=""/>
    <s v="05/01/2026 12:48"/>
    <s v="-"/>
    <s v="J&amp;T COD"/>
    <s v="Tiktok"/>
    <s v="จ่ายทีหลัง / COD"/>
    <s v=""/>
    <s v="768959062686"/>
    <s v="05/01/2026 12:49"/>
  </r>
  <r>
    <x v="1"/>
    <x v="1"/>
    <n v="68"/>
    <n v="2"/>
    <s v="GPX78"/>
    <n v="200"/>
    <n v="0"/>
    <s v="ร้านที่2"/>
    <s v="พ***ากาญจณ์"/>
    <s v="น่าน"/>
    <s v="-"/>
    <s v=""/>
    <s v="05/01/2026 12:48"/>
    <s v="-"/>
    <s v="J&amp;T COD"/>
    <s v="Tiktok"/>
    <s v="จ่ายทีหลัง / COD"/>
    <s v=""/>
    <s v="768959062686"/>
    <s v="05/01/2026 12:49"/>
  </r>
  <r>
    <x v="0"/>
    <x v="0"/>
    <n v="33"/>
    <n v="5"/>
    <s v="GPX77"/>
    <n v="395"/>
    <n v="0"/>
    <s v="ร้านที่2"/>
    <s v="ส***รา ส***ิจู"/>
    <s v="กรุงเทพฯ"/>
    <s v="-"/>
    <s v=""/>
    <s v="05/01/2026 12:46"/>
    <s v="-"/>
    <s v="J&amp;T Express"/>
    <s v="Tiktok"/>
    <s v="tiktok"/>
    <s v=""/>
    <s v="768968185635"/>
    <s v="05/01/2026 12:47"/>
  </r>
  <r>
    <x v="1"/>
    <x v="1"/>
    <n v="33"/>
    <n v="5"/>
    <s v="GPX77"/>
    <n v="395"/>
    <n v="0"/>
    <s v="ร้านที่2"/>
    <s v="ส***รา ส***ิจู"/>
    <s v="กรุงเทพฯ"/>
    <s v="-"/>
    <s v=""/>
    <s v="05/01/2026 12:46"/>
    <s v="-"/>
    <s v="J&amp;T Express"/>
    <s v="Tiktok"/>
    <s v="tiktok"/>
    <s v=""/>
    <s v="768968185635"/>
    <s v="05/01/2026 12:47"/>
  </r>
  <r>
    <x v="2"/>
    <x v="2"/>
    <n v="50"/>
    <n v="6"/>
    <s v="GPX76"/>
    <n v="200"/>
    <n v="0"/>
    <s v="ร้านที่2"/>
    <s v="จ***ธิมา เ***"/>
    <s v="สุราษฎร์ธานี"/>
    <s v="-"/>
    <s v=""/>
    <s v="05/01/2026 12:46"/>
    <s v="-"/>
    <s v="J&amp;T COD"/>
    <s v="Tiktok"/>
    <s v="จ่ายทีหลัง / COD"/>
    <s v=""/>
    <s v="768950451695"/>
    <s v="05/01/2026 12:46"/>
  </r>
  <r>
    <x v="2"/>
    <x v="2"/>
    <n v="50"/>
    <n v="6"/>
    <s v="GPX75"/>
    <n v="200"/>
    <n v="0"/>
    <s v="ร้านที่2"/>
    <s v="น***าวมนัสภร  เ***ทัศน์"/>
    <s v="ลพบุรี"/>
    <s v="-"/>
    <s v=""/>
    <s v="05/01/2026 12:44"/>
    <s v="-"/>
    <s v="J&amp;T COD"/>
    <s v="Tiktok"/>
    <s v="จ่ายทีหลัง / COD"/>
    <s v=""/>
    <s v="768903376673"/>
    <s v="05/01/2026 12:44"/>
  </r>
  <r>
    <x v="2"/>
    <x v="2"/>
    <n v="33.333333333333336"/>
    <n v="3"/>
    <s v="GPX73"/>
    <n v="100"/>
    <n v="0"/>
    <s v="ร้านที่2"/>
    <s v="ไ***"/>
    <s v="สมุทรปราการ"/>
    <s v="-"/>
    <s v=""/>
    <s v="05/01/2026 12:41"/>
    <s v="-"/>
    <s v="J&amp;T Express"/>
    <s v="Tiktok"/>
    <s v="tiktok"/>
    <s v=""/>
    <s v="768986178660"/>
    <s v="05/01/2026 12:41"/>
  </r>
  <r>
    <x v="2"/>
    <x v="2"/>
    <n v="50"/>
    <n v="6"/>
    <s v="GPX72"/>
    <n v="200"/>
    <n v="0"/>
    <s v="ร้านที่2"/>
    <s v="ค***บา เ***ช์กัสวีล่า"/>
    <s v="นครราชสีมา"/>
    <s v="-"/>
    <s v=""/>
    <s v="05/01/2026 12:41"/>
    <s v="-"/>
    <s v="J&amp;T Express"/>
    <s v="Tiktok"/>
    <s v="tiktok"/>
    <s v=""/>
    <s v="768903861622"/>
    <s v="05/01/2026 12:41"/>
  </r>
  <r>
    <x v="2"/>
    <x v="2"/>
    <n v="50"/>
    <n v="6"/>
    <s v="GPX71"/>
    <n v="200"/>
    <n v="0"/>
    <s v="ร้านที่2"/>
    <s v="ย***ี โ***ฉ่ง"/>
    <s v="กรุงเทพฯ"/>
    <s v="-"/>
    <s v=""/>
    <s v="05/01/2026 12:39"/>
    <s v="-"/>
    <s v="J&amp;T Express"/>
    <s v="Tiktok"/>
    <s v="tiktok"/>
    <s v=""/>
    <s v="768973378703"/>
    <s v="05/01/2026 12:38"/>
  </r>
  <r>
    <x v="2"/>
    <x v="2"/>
    <n v="50"/>
    <n v="6"/>
    <s v="GPX70"/>
    <n v="200"/>
    <n v="0"/>
    <s v="ร้านที่2"/>
    <s v="ม***ัน พ***พียร"/>
    <s v="อุตรดิตถ์"/>
    <s v="-"/>
    <s v=""/>
    <s v="05/01/2026 12:37"/>
    <s v="-"/>
    <s v="J&amp;T COD"/>
    <s v="Tiktok"/>
    <s v="จ่ายทีหลัง / COD"/>
    <s v=""/>
    <s v="768983171670"/>
    <s v="05/01/2026 12:37"/>
  </r>
  <r>
    <x v="2"/>
    <x v="2"/>
    <n v="50"/>
    <n v="6"/>
    <s v="GPX69"/>
    <n v="200"/>
    <n v="0"/>
    <s v="ร้านที่2"/>
    <s v="ธ***ฒิ พ***บุตร"/>
    <s v="กรุงเทพฯ"/>
    <s v="-"/>
    <s v=""/>
    <s v="05/01/2026 12:35"/>
    <s v="-"/>
    <s v="J&amp;T COD"/>
    <s v="Tiktok"/>
    <s v="จ่ายทีหลัง / COD"/>
    <s v=""/>
    <s v="768920375694"/>
    <s v="05/01/2026 12:35"/>
  </r>
  <r>
    <x v="0"/>
    <x v="0"/>
    <n v="66"/>
    <n v="6"/>
    <s v="GPX68"/>
    <n v="300"/>
    <n v="0"/>
    <s v="ร้านที่2"/>
    <s v="R***ny"/>
    <s v="กรุงเทพฯ"/>
    <s v="-"/>
    <s v=""/>
    <s v="05/01/2026 12:34"/>
    <s v="-"/>
    <s v="J&amp;T COD"/>
    <s v="Tiktok"/>
    <s v="จ่ายทีหลัง / COD"/>
    <s v=""/>
    <s v="768919066650"/>
    <s v="05/01/2026 12:34"/>
  </r>
  <r>
    <x v="1"/>
    <x v="1"/>
    <n v="68"/>
    <n v="3"/>
    <s v="GPX68"/>
    <n v="300"/>
    <n v="0"/>
    <s v="ร้านที่2"/>
    <s v="R***ny"/>
    <s v="กรุงเทพฯ"/>
    <s v="-"/>
    <s v=""/>
    <s v="05/01/2026 12:34"/>
    <s v="-"/>
    <s v="J&amp;T COD"/>
    <s v="Tiktok"/>
    <s v="จ่ายทีหลัง / COD"/>
    <s v=""/>
    <s v="768919066650"/>
    <s v="05/01/2026 12:34"/>
  </r>
  <r>
    <x v="0"/>
    <x v="0"/>
    <n v="66"/>
    <n v="4"/>
    <s v="GPX67"/>
    <n v="200"/>
    <n v="0"/>
    <s v="ร้านที่2"/>
    <s v="ป***ขก"/>
    <s v="สมุทรปราการ"/>
    <s v="-"/>
    <s v=""/>
    <s v="05/01/2026 12:34"/>
    <s v="-"/>
    <s v="J&amp;T COD"/>
    <s v="Tiktok"/>
    <s v="จ่ายทีหลัง / COD"/>
    <s v=""/>
    <s v="768996181660"/>
    <s v="05/01/2026 12:34"/>
  </r>
  <r>
    <x v="1"/>
    <x v="1"/>
    <n v="68"/>
    <n v="2"/>
    <s v="GPX67"/>
    <n v="200"/>
    <n v="0"/>
    <s v="ร้านที่2"/>
    <s v="ป***ขก"/>
    <s v="สมุทรปราการ"/>
    <s v="-"/>
    <s v=""/>
    <s v="05/01/2026 12:34"/>
    <s v="-"/>
    <s v="J&amp;T COD"/>
    <s v="Tiktok"/>
    <s v="จ่ายทีหลัง / COD"/>
    <s v=""/>
    <s v="768996181660"/>
    <s v="05/01/2026 12:34"/>
  </r>
  <r>
    <x v="0"/>
    <x v="0"/>
    <n v="33"/>
    <n v="5"/>
    <s v="GPX66"/>
    <n v="330"/>
    <n v="0"/>
    <s v="ร้านที่4"/>
    <s v="ส***ล ศ***ภัย"/>
    <s v="นครราชสีมา"/>
    <s v="-"/>
    <s v=""/>
    <s v="05/01/2026 12:34"/>
    <s v="-"/>
    <s v="J&amp;T COD"/>
    <s v="Tiktok"/>
    <s v="จ่ายทีหลัง / COD"/>
    <s v=""/>
    <s v="768932069651"/>
    <s v="05/01/2026 12:34"/>
  </r>
  <r>
    <x v="1"/>
    <x v="1"/>
    <n v="33"/>
    <n v="5"/>
    <s v="GPX66"/>
    <n v="330"/>
    <n v="0"/>
    <s v="ร้านที่4"/>
    <s v="ส***ล ศ***ภัย"/>
    <s v="นครราชสีมา"/>
    <s v="-"/>
    <s v=""/>
    <s v="05/01/2026 12:34"/>
    <s v="-"/>
    <s v="J&amp;T COD"/>
    <s v="Tiktok"/>
    <s v="จ่ายทีหลัง / COD"/>
    <s v=""/>
    <s v="768932069651"/>
    <s v="05/01/2026 12:34"/>
  </r>
  <r>
    <x v="2"/>
    <x v="2"/>
    <n v="50"/>
    <n v="6"/>
    <s v="GPX65"/>
    <n v="200"/>
    <n v="0"/>
    <s v="ร้านที่2"/>
    <s v="ส***ียง"/>
    <s v="นนทบุรี"/>
    <s v="-"/>
    <s v=""/>
    <s v="05/01/2026 12:33"/>
    <s v="-"/>
    <s v="J&amp;T COD"/>
    <s v="Tiktok"/>
    <s v="จ่ายทีหลัง / COD"/>
    <s v=""/>
    <s v="768916373702"/>
    <s v="05/01/2026 12:33"/>
  </r>
  <r>
    <x v="2"/>
    <x v="2"/>
    <n v="50"/>
    <n v="30"/>
    <s v="GPX64"/>
    <n v="1000"/>
    <n v="0"/>
    <s v="ร้านที่2"/>
    <s v="อ***า"/>
    <s v="ตรัง"/>
    <s v="-"/>
    <s v=""/>
    <s v="05/01/2026 12:32"/>
    <s v="-"/>
    <s v="J&amp;T Express"/>
    <s v="Tiktok"/>
    <s v="tiktok"/>
    <s v=""/>
    <s v="768950450634"/>
    <s v="05/01/2026 12:33"/>
  </r>
  <r>
    <x v="2"/>
    <x v="2"/>
    <n v="33.333333333333336"/>
    <n v="3"/>
    <s v="GPX63"/>
    <n v="100"/>
    <n v="0"/>
    <s v="ร้านที่2"/>
    <s v="ส***สา ศ***รัตน์"/>
    <s v="สุโขทัย"/>
    <s v="-"/>
    <s v=""/>
    <s v="05/01/2026 12:29"/>
    <s v="-"/>
    <s v="J&amp;T COD"/>
    <s v="Tiktok"/>
    <s v="จ่ายทีหลัง / COD"/>
    <s v=""/>
    <s v="768905258660"/>
    <s v="05/01/2026 12:29"/>
  </r>
  <r>
    <x v="2"/>
    <x v="2"/>
    <n v="33.333333333333336"/>
    <n v="3"/>
    <s v="GPX62"/>
    <n v="100"/>
    <n v="0"/>
    <s v="ร้านที่2"/>
    <s v="ศ***าญจ์น    อ***โพธิ์"/>
    <s v="ชลบุรี"/>
    <s v="-"/>
    <s v=""/>
    <s v="05/01/2026 12:29"/>
    <s v="-"/>
    <s v="J&amp;T COD"/>
    <s v="Tiktok"/>
    <s v="จ่ายทีหลัง / COD"/>
    <s v="ไม่เอาเนยนม กับกาแฟค่ะ"/>
    <s v="768985659665"/>
    <s v="05/01/2026 12:29"/>
  </r>
  <r>
    <x v="0"/>
    <x v="0"/>
    <n v="66"/>
    <n v="2"/>
    <s v="GPX61"/>
    <n v="100"/>
    <n v="0"/>
    <s v="ร้านที่2"/>
    <s v="ส***กร"/>
    <s v="พัทลุง"/>
    <s v="-"/>
    <s v=""/>
    <s v="05/01/2026 12:28"/>
    <s v="-"/>
    <s v="J&amp;T COD"/>
    <s v="Tiktok"/>
    <s v="จ่ายทีหลัง / COD"/>
    <s v=""/>
    <s v="768985468705"/>
    <s v="05/01/2026 12:29"/>
  </r>
  <r>
    <x v="1"/>
    <x v="1"/>
    <n v="68"/>
    <n v="1"/>
    <s v="GPX61"/>
    <n v="100"/>
    <n v="0"/>
    <s v="ร้านที่2"/>
    <s v="ส***กร"/>
    <s v="พัทลุง"/>
    <s v="-"/>
    <s v=""/>
    <s v="05/01/2026 12:28"/>
    <s v="-"/>
    <s v="J&amp;T COD"/>
    <s v="Tiktok"/>
    <s v="จ่ายทีหลัง / COD"/>
    <s v=""/>
    <s v="768985468705"/>
    <s v="05/01/2026 12:29"/>
  </r>
  <r>
    <x v="0"/>
    <x v="0"/>
    <n v="66"/>
    <n v="4"/>
    <s v="GPX60"/>
    <n v="200"/>
    <n v="0"/>
    <s v="ร้านที่2"/>
    <s v="K เ***กี้"/>
    <s v="กรุงเทพฯ"/>
    <s v="-"/>
    <s v=""/>
    <s v="05/01/2026 12:26"/>
    <s v="-"/>
    <s v="J&amp;T Express"/>
    <s v="Tiktok"/>
    <s v="tiktok"/>
    <s v=""/>
    <s v="768926863681"/>
    <s v="05/01/2026 12:26"/>
  </r>
  <r>
    <x v="1"/>
    <x v="1"/>
    <n v="68"/>
    <n v="2"/>
    <s v="GPX60"/>
    <n v="200"/>
    <n v="0"/>
    <s v="ร้านที่2"/>
    <s v="K เ***กี้"/>
    <s v="กรุงเทพฯ"/>
    <s v="-"/>
    <s v=""/>
    <s v="05/01/2026 12:26"/>
    <s v="-"/>
    <s v="J&amp;T Express"/>
    <s v="Tiktok"/>
    <s v="tiktok"/>
    <s v=""/>
    <s v="768926863681"/>
    <s v="05/01/2026 12:26"/>
  </r>
  <r>
    <x v="2"/>
    <x v="2"/>
    <n v="50"/>
    <n v="6"/>
    <s v="GPX58"/>
    <n v="200"/>
    <n v="0"/>
    <s v="ร้านที่2"/>
    <s v="จ***นา  ส***น่น"/>
    <s v="สุรินทร์"/>
    <s v="-"/>
    <s v=""/>
    <s v="05/01/2026 12:27"/>
    <s v="-"/>
    <s v="J&amp;T Express"/>
    <s v="Tiktok"/>
    <s v="tiktok"/>
    <s v=""/>
    <s v="768990381611"/>
    <s v="05/01/2026 12:23"/>
  </r>
  <r>
    <x v="2"/>
    <x v="2"/>
    <n v="33.333333333333336"/>
    <n v="3"/>
    <s v="GPX57"/>
    <n v="100"/>
    <n v="0"/>
    <s v="ร้านที่2"/>
    <s v="น***า  ไ***อียด"/>
    <s v="นครศรีธรรมราช"/>
    <s v="-"/>
    <s v=""/>
    <s v="05/01/2026 12:21"/>
    <s v="-"/>
    <s v="J&amp;T COD"/>
    <s v="Tiktok"/>
    <s v="จ่ายทีหลัง / COD"/>
    <s v=""/>
    <s v="768964770641"/>
    <s v="05/01/2026 12:21"/>
  </r>
  <r>
    <x v="0"/>
    <x v="0"/>
    <n v="66"/>
    <n v="2"/>
    <s v="GPX56"/>
    <n v="100"/>
    <n v="0"/>
    <s v="ร้านที่2"/>
    <s v="K***un K***num"/>
    <s v="นครศรีธรรมราช"/>
    <s v="-"/>
    <s v=""/>
    <s v="05/01/2026 12:19"/>
    <s v="-"/>
    <s v="J&amp;T COD"/>
    <s v="Tiktok"/>
    <s v="จ่ายทีหลัง / COD"/>
    <s v=""/>
    <s v="768921787690"/>
    <s v="05/01/2026 12:20"/>
  </r>
  <r>
    <x v="1"/>
    <x v="1"/>
    <n v="68"/>
    <n v="1"/>
    <s v="GPX56"/>
    <n v="100"/>
    <n v="0"/>
    <s v="ร้านที่2"/>
    <s v="K***un K***num"/>
    <s v="นครศรีธรรมราช"/>
    <s v="-"/>
    <s v=""/>
    <s v="05/01/2026 12:19"/>
    <s v="-"/>
    <s v="J&amp;T COD"/>
    <s v="Tiktok"/>
    <s v="จ่ายทีหลัง / COD"/>
    <s v=""/>
    <s v="768921787690"/>
    <s v="05/01/2026 12:20"/>
  </r>
  <r>
    <x v="0"/>
    <x v="0"/>
    <n v="66"/>
    <n v="2"/>
    <s v="GPX54"/>
    <n v="100"/>
    <n v="0"/>
    <s v="ร้านที่2"/>
    <s v="ช***นาง น***"/>
    <s v="ปทุมธานี"/>
    <s v="-"/>
    <s v=""/>
    <s v="05/01/2026 12:18"/>
    <s v="-"/>
    <s v="J&amp;T COD"/>
    <s v="Tiktok"/>
    <s v="จ่ายทีหลัง / COD"/>
    <s v=""/>
    <s v="768914063702"/>
    <s v="05/01/2026 12:18"/>
  </r>
  <r>
    <x v="1"/>
    <x v="1"/>
    <n v="68"/>
    <n v="1"/>
    <s v="GPX54"/>
    <n v="100"/>
    <n v="0"/>
    <s v="ร้านที่2"/>
    <s v="ช***นาง น***"/>
    <s v="ปทุมธานี"/>
    <s v="-"/>
    <s v=""/>
    <s v="05/01/2026 12:18"/>
    <s v="-"/>
    <s v="J&amp;T COD"/>
    <s v="Tiktok"/>
    <s v="จ่ายทีหลัง / COD"/>
    <s v=""/>
    <s v="768914063702"/>
    <s v="05/01/2026 12:18"/>
  </r>
  <r>
    <x v="2"/>
    <x v="2"/>
    <n v="33.333333333333336"/>
    <n v="3"/>
    <s v="GPX53"/>
    <n v="100"/>
    <n v="0"/>
    <s v="ร้านที่2"/>
    <s v="ไ***พ เ***งาม"/>
    <s v="เชียงราย"/>
    <s v="-"/>
    <s v=""/>
    <s v="05/01/2026 12:16"/>
    <s v="-"/>
    <s v="J&amp;T COD"/>
    <s v="Tiktok"/>
    <s v="จ่ายทีหลัง / COD"/>
    <s v=""/>
    <s v="768995059674"/>
    <s v="05/01/2026 12:16"/>
  </r>
  <r>
    <x v="2"/>
    <x v="2"/>
    <n v="33.333333333333336"/>
    <n v="3"/>
    <s v="GPX52"/>
    <n v="100"/>
    <n v="0"/>
    <s v="ร้านที่2"/>
    <s v="ธ***งษ์ พ***ทิน"/>
    <s v="ประจวบคีรีขันธ์"/>
    <s v="-"/>
    <s v=""/>
    <s v="05/01/2026 12:16"/>
    <s v="-"/>
    <s v="J&amp;T COD"/>
    <s v="Tiktok"/>
    <s v="จ่ายทีหลัง / COD"/>
    <s v=""/>
    <s v="768951778652"/>
    <s v="05/01/2026 12:16"/>
  </r>
  <r>
    <x v="2"/>
    <x v="2"/>
    <n v="50"/>
    <n v="6"/>
    <s v="GPX51"/>
    <n v="200"/>
    <n v="0"/>
    <s v="ร้านที่2"/>
    <s v="ร***ฤดี พ***พัก"/>
    <s v="สุโขทัย"/>
    <s v="-"/>
    <s v=""/>
    <s v="05/01/2026 12:15"/>
    <s v="-"/>
    <s v="J&amp;T COD"/>
    <s v="Tiktok"/>
    <s v="จ่ายทีหลัง / COD"/>
    <s v=""/>
    <s v="768901866633"/>
    <s v="05/01/2026 12:15"/>
  </r>
  <r>
    <x v="2"/>
    <x v="2"/>
    <n v="37.5"/>
    <n v="4"/>
    <s v="GPX50"/>
    <n v="140"/>
    <n v="0"/>
    <s v="ร้านที่4"/>
    <s v="ล***กร ไ***่อน"/>
    <s v="หนองบัวลำภู"/>
    <s v="-"/>
    <s v=""/>
    <s v="05/01/2026 12:13"/>
    <s v="-"/>
    <s v="J&amp;T COD"/>
    <s v="Tiktok"/>
    <s v="จ่ายทีหลัง / COD"/>
    <s v=""/>
    <s v="768970273654"/>
    <s v="05/01/2026 12:13"/>
  </r>
  <r>
    <x v="2"/>
    <x v="2"/>
    <n v="50"/>
    <n v="6"/>
    <s v="GPX49"/>
    <n v="200"/>
    <n v="0"/>
    <s v="ร้านที่2"/>
    <s v="น***าวฐิติชญาน์  ว***สวัสดิ์"/>
    <s v="กรุงเทพมหานคร"/>
    <s v="-"/>
    <s v=""/>
    <s v="05/01/2026 12:10"/>
    <s v="-"/>
    <s v="J&amp;T COD"/>
    <s v="Tiktok"/>
    <s v="จ่ายทีหลัง / COD"/>
    <s v=""/>
    <s v="768993582615"/>
    <s v="05/01/2026 12:10"/>
  </r>
  <r>
    <x v="2"/>
    <x v="2"/>
    <n v="50"/>
    <n v="6"/>
    <s v="GPX48"/>
    <n v="200"/>
    <n v="0"/>
    <s v="ร้านที่2"/>
    <s v="ด***ร น***งศรี"/>
    <s v="กาฬสินธุ์"/>
    <s v="-"/>
    <s v=""/>
    <s v="05/01/2026 12:09"/>
    <s v="-"/>
    <s v="J&amp;T COD"/>
    <s v="Tiktok"/>
    <s v="จ่ายทีหลัง / COD"/>
    <s v=""/>
    <s v="768996986612"/>
    <s v="05/01/2026 12:09"/>
  </r>
  <r>
    <x v="2"/>
    <x v="2"/>
    <n v="50"/>
    <n v="6"/>
    <s v="GPX47"/>
    <n v="200"/>
    <n v="0"/>
    <s v="ร้านที่2"/>
    <s v="ส*** อ***ะกนก"/>
    <s v="อุดรธานี"/>
    <s v="-"/>
    <s v=""/>
    <s v="05/01/2026 12:08"/>
    <s v="-"/>
    <s v="J&amp;T COD"/>
    <s v="Tiktok"/>
    <s v="จ่ายทีหลัง / COD"/>
    <s v=""/>
    <s v="768903384616"/>
    <s v="05/01/2026 12:08"/>
  </r>
  <r>
    <x v="5"/>
    <x v="5"/>
    <n v="69.900000000000006"/>
    <n v="10"/>
    <s v="GPX46"/>
    <n v="800"/>
    <n v="0"/>
    <s v="ร้านที่1"/>
    <s v="ล******า"/>
    <s v="******พชรเกษม ต.ควนลัง อ.หาดใหญ่ จ.สงขลา ตำบลควนลัง อำเภอหาดใหญ่ จังหวัดสงขลา 90110"/>
    <s v="90110"/>
    <s v="44"/>
    <s v="05/01/2026 12:07"/>
    <s v="-"/>
    <s v="SPX Express"/>
    <s v="Shopee"/>
    <s v="shopee"/>
    <s v=""/>
    <s v="TH2695291743314"/>
    <s v="05/01/2026 12:07"/>
  </r>
  <r>
    <x v="2"/>
    <x v="2"/>
    <n v="33.333333333333336"/>
    <n v="3"/>
    <s v="GPX44"/>
    <n v="100"/>
    <n v="0"/>
    <s v="ร้านที่2"/>
    <s v="ช***สา"/>
    <s v="กรุงเทพฯ"/>
    <s v="-"/>
    <s v=""/>
    <s v="05/01/2026 12:06"/>
    <s v="-"/>
    <s v="J&amp;T COD"/>
    <s v="Tiktok"/>
    <s v="จ่ายทีหลัง / COD"/>
    <s v=""/>
    <s v="768997457675"/>
    <s v="05/01/2026 12:06"/>
  </r>
  <r>
    <x v="0"/>
    <x v="0"/>
    <n v="66"/>
    <n v="2"/>
    <s v="GPX42"/>
    <n v="100"/>
    <n v="0"/>
    <s v="ร้านที่2"/>
    <s v="ต* อ***ุภานิช"/>
    <s v="สตูล"/>
    <s v="-"/>
    <s v=""/>
    <s v="05/01/2026 12:05"/>
    <s v="-"/>
    <s v="J&amp;T COD"/>
    <s v="Tiktok"/>
    <s v="จ่ายทีหลัง / COD"/>
    <s v=""/>
    <s v="768943060701"/>
    <s v="05/01/2026 12:05"/>
  </r>
  <r>
    <x v="1"/>
    <x v="1"/>
    <n v="68"/>
    <n v="1"/>
    <s v="GPX42"/>
    <n v="100"/>
    <n v="0"/>
    <s v="ร้านที่2"/>
    <s v="ต* อ***ุภานิช"/>
    <s v="สตูล"/>
    <s v="-"/>
    <s v=""/>
    <s v="05/01/2026 12:05"/>
    <s v="-"/>
    <s v="J&amp;T COD"/>
    <s v="Tiktok"/>
    <s v="จ่ายทีหลัง / COD"/>
    <s v=""/>
    <s v="768943060701"/>
    <s v="05/01/2026 12:05"/>
  </r>
  <r>
    <x v="16"/>
    <x v="18"/>
    <n v="13"/>
    <n v="1"/>
    <s v="GPX41"/>
    <n v="13"/>
    <n v="0"/>
    <s v="ร้านที่1"/>
    <s v="เ**ง"/>
    <s v="******รายพูน อำเภอวังทรายพูน จังหวัดพิจิตร 66180"/>
    <s v="66180"/>
    <s v="44"/>
    <s v="05/01/2026 12:34"/>
    <s v="-"/>
    <s v="SPX Express"/>
    <s v="Shopee"/>
    <s v="shopee"/>
    <s v=""/>
    <s v="-"/>
    <s v="05/01/2026 12:04"/>
  </r>
  <r>
    <x v="2"/>
    <x v="2"/>
    <n v="50"/>
    <n v="12"/>
    <s v="GPX39"/>
    <n v="400"/>
    <n v="0"/>
    <s v="ร้านที่2"/>
    <s v="น***าวพัชรีภรณ์ ร***ม"/>
    <s v="สมุทรสงคราม"/>
    <s v="-"/>
    <s v=""/>
    <s v="05/01/2026 12:02"/>
    <s v="-"/>
    <s v="J&amp;T Express"/>
    <s v="Tiktok"/>
    <s v="tiktok"/>
    <s v=""/>
    <s v="768922878651"/>
    <s v="05/01/2026 12:02"/>
  </r>
  <r>
    <x v="13"/>
    <x v="15"/>
    <n v="50"/>
    <n v="5"/>
    <s v="GPX37"/>
    <n v="398"/>
    <n v="0"/>
    <s v="ร้านที่1"/>
    <s v="น******ก"/>
    <s v="******ต.ลาดบัวขาว ตำบลลาดบัวขาว อำเภอสีคิ้ว จังหวัดนครราชสีมา 30340"/>
    <s v="30340"/>
    <s v="99"/>
    <s v="05/01/2026 12:30"/>
    <s v="-"/>
    <s v="Flash Express"/>
    <s v="Shopee"/>
    <s v="shopee"/>
    <s v=""/>
    <s v="TH272086ZMP88D"/>
    <s v="05/01/2026 12:00"/>
  </r>
  <r>
    <x v="5"/>
    <x v="5"/>
    <n v="79"/>
    <n v="2"/>
    <s v="GPX37"/>
    <n v="398"/>
    <n v="0"/>
    <s v="ร้านที่1"/>
    <s v="น******ก"/>
    <s v="******ต.ลาดบัวขาว ตำบลลาดบัวขาว อำเภอสีคิ้ว จังหวัดนครราชสีมา 30340"/>
    <s v="30340"/>
    <s v="99"/>
    <s v="05/01/2026 12:30"/>
    <s v="-"/>
    <s v="Flash Express"/>
    <s v="Shopee"/>
    <s v="shopee"/>
    <s v=""/>
    <s v="TH272086ZMP88D"/>
    <s v="05/01/2026 12:00"/>
  </r>
  <r>
    <x v="2"/>
    <x v="2"/>
    <n v="33.333333333333336"/>
    <n v="3"/>
    <s v="GPX36"/>
    <n v="100"/>
    <n v="0"/>
    <s v="ร้านที่2"/>
    <s v="ส***พร  จ***าะน้อย"/>
    <s v="จันทบุรี"/>
    <s v="-"/>
    <s v=""/>
    <s v="05/01/2026 11:58"/>
    <s v="-"/>
    <s v="J&amp;T COD"/>
    <s v="Tiktok"/>
    <s v="จ่ายทีหลัง / COD"/>
    <s v=""/>
    <s v="768908573646"/>
    <s v="05/01/2026 11:58"/>
  </r>
  <r>
    <x v="0"/>
    <x v="0"/>
    <n v="66"/>
    <n v="2"/>
    <s v="GPX35"/>
    <n v="100"/>
    <n v="0"/>
    <s v="ร้านที่2"/>
    <s v="P***nlapha"/>
    <s v="ปทุมธานี"/>
    <s v="-"/>
    <s v=""/>
    <s v="05/01/2026 11:56"/>
    <s v="-"/>
    <s v="J&amp;T Express"/>
    <s v="Tiktok"/>
    <s v="tiktok"/>
    <s v=""/>
    <s v="768925261683"/>
    <s v="05/01/2026 11:56"/>
  </r>
  <r>
    <x v="1"/>
    <x v="1"/>
    <n v="68"/>
    <n v="1"/>
    <s v="GPX35"/>
    <n v="100"/>
    <n v="0"/>
    <s v="ร้านที่2"/>
    <s v="P***nlapha"/>
    <s v="ปทุมธานี"/>
    <s v="-"/>
    <s v=""/>
    <s v="05/01/2026 11:56"/>
    <s v="-"/>
    <s v="J&amp;T Express"/>
    <s v="Tiktok"/>
    <s v="tiktok"/>
    <s v=""/>
    <s v="768925261683"/>
    <s v="05/01/2026 11:56"/>
  </r>
  <r>
    <x v="0"/>
    <x v="0"/>
    <n v="66"/>
    <n v="2"/>
    <s v="GPX32"/>
    <n v="100"/>
    <n v="0"/>
    <s v="ร้านที่2"/>
    <s v="ร***ทิวา เ***ิยม"/>
    <s v="สมุทรปราการ"/>
    <s v="-"/>
    <s v=""/>
    <s v="05/01/2026 11:51"/>
    <s v="-"/>
    <s v="J&amp;T Express"/>
    <s v="Tiktok"/>
    <s v="tiktok"/>
    <s v=""/>
    <s v="768998861680"/>
    <s v="05/01/2026 11:51"/>
  </r>
  <r>
    <x v="1"/>
    <x v="1"/>
    <n v="68"/>
    <n v="1"/>
    <s v="GPX32"/>
    <n v="100"/>
    <n v="0"/>
    <s v="ร้านที่2"/>
    <s v="ร***ทิวา เ***ิยม"/>
    <s v="สมุทรปราการ"/>
    <s v="-"/>
    <s v=""/>
    <s v="05/01/2026 11:51"/>
    <s v="-"/>
    <s v="J&amp;T Express"/>
    <s v="Tiktok"/>
    <s v="tiktok"/>
    <s v=""/>
    <s v="768998861680"/>
    <s v="05/01/2026 11:51"/>
  </r>
  <r>
    <x v="2"/>
    <x v="2"/>
    <n v="50"/>
    <n v="6"/>
    <s v="GPX31"/>
    <n v="200"/>
    <n v="0"/>
    <s v="ร้านที่2"/>
    <s v="น***ิพย์   ส***ตร"/>
    <s v="ร้อยเอ็ด"/>
    <s v="-"/>
    <s v=""/>
    <s v="05/01/2026 11:46"/>
    <s v="-"/>
    <s v="J&amp;T COD"/>
    <s v="Tiktok"/>
    <s v="จ่ายทีหลัง / COD"/>
    <s v=""/>
    <s v="768927850692"/>
    <s v="05/01/2026 11:46"/>
  </r>
  <r>
    <x v="2"/>
    <x v="2"/>
    <n v="50"/>
    <n v="6"/>
    <s v="GPX30"/>
    <n v="200"/>
    <n v="0"/>
    <s v="ร้านที่2"/>
    <s v="น***องจ้า"/>
    <s v="กรุงเทพฯ"/>
    <s v="-"/>
    <s v=""/>
    <s v="05/01/2026 11:43"/>
    <s v="-"/>
    <s v="J&amp;T COD"/>
    <s v="Tiktok"/>
    <s v="จ่ายทีหลัง / COD"/>
    <s v=""/>
    <s v="768941573676"/>
    <s v="05/01/2026 11:43"/>
  </r>
  <r>
    <x v="0"/>
    <x v="0"/>
    <n v="66"/>
    <n v="4"/>
    <s v="GPX29"/>
    <n v="200"/>
    <n v="0"/>
    <s v="ร้านที่2"/>
    <s v="n***w"/>
    <s v="ขอนแก่น"/>
    <s v="-"/>
    <s v=""/>
    <s v="05/01/2026 11:42"/>
    <s v="-"/>
    <s v="J&amp;T COD"/>
    <s v="Tiktok"/>
    <s v="จ่ายทีหลัง / COD"/>
    <s v=""/>
    <s v="768922787640"/>
    <s v="05/01/2026 11:42"/>
  </r>
  <r>
    <x v="1"/>
    <x v="1"/>
    <n v="68"/>
    <n v="2"/>
    <s v="GPX29"/>
    <n v="200"/>
    <n v="0"/>
    <s v="ร้านที่2"/>
    <s v="n***w"/>
    <s v="ขอนแก่น"/>
    <s v="-"/>
    <s v=""/>
    <s v="05/01/2026 11:42"/>
    <s v="-"/>
    <s v="J&amp;T COD"/>
    <s v="Tiktok"/>
    <s v="จ่ายทีหลัง / COD"/>
    <s v=""/>
    <s v="768922787640"/>
    <s v="05/01/2026 11:42"/>
  </r>
  <r>
    <x v="0"/>
    <x v="0"/>
    <n v="66"/>
    <n v="2"/>
    <s v="GPX28"/>
    <n v="300"/>
    <n v="0"/>
    <s v="ร้านที่2"/>
    <s v="ส***ธ  พ***า"/>
    <s v="ลพบุรี"/>
    <s v="-"/>
    <s v=""/>
    <s v="05/01/2026 11:41"/>
    <s v="-"/>
    <s v="J&amp;T COD"/>
    <s v="Tiktok"/>
    <s v="จ่ายทีหลัง / COD"/>
    <s v=""/>
    <s v="768988668652"/>
    <s v="05/01/2026 11:41"/>
  </r>
  <r>
    <x v="1"/>
    <x v="1"/>
    <n v="68"/>
    <n v="1"/>
    <s v="GPX28"/>
    <n v="300"/>
    <n v="0"/>
    <s v="ร้านที่2"/>
    <s v="ส***ธ  พ***า"/>
    <s v="ลพบุรี"/>
    <s v="-"/>
    <s v=""/>
    <s v="05/01/2026 11:41"/>
    <s v="-"/>
    <s v="J&amp;T COD"/>
    <s v="Tiktok"/>
    <s v="จ่ายทีหลัง / COD"/>
    <s v=""/>
    <s v="768988668652"/>
    <s v="05/01/2026 11:41"/>
  </r>
  <r>
    <x v="0"/>
    <x v="0"/>
    <n v="66"/>
    <n v="4"/>
    <s v="GPX28"/>
    <n v="300"/>
    <n v="0"/>
    <s v="ร้านที่2"/>
    <s v="ส***ธ  พ***า"/>
    <s v="ลพบุรี"/>
    <s v="-"/>
    <s v=""/>
    <s v="05/01/2026 11:41"/>
    <s v="-"/>
    <s v="J&amp;T COD"/>
    <s v="Tiktok"/>
    <s v="จ่ายทีหลัง / COD"/>
    <s v=""/>
    <s v="768988668652"/>
    <s v="05/01/2026 11:41"/>
  </r>
  <r>
    <x v="1"/>
    <x v="1"/>
    <n v="68"/>
    <n v="2"/>
    <s v="GPX28"/>
    <n v="300"/>
    <n v="0"/>
    <s v="ร้านที่2"/>
    <s v="ส***ธ  พ***า"/>
    <s v="ลพบุรี"/>
    <s v="-"/>
    <s v=""/>
    <s v="05/01/2026 11:41"/>
    <s v="-"/>
    <s v="J&amp;T COD"/>
    <s v="Tiktok"/>
    <s v="จ่ายทีหลัง / COD"/>
    <s v=""/>
    <s v="768988668652"/>
    <s v="05/01/2026 11:41"/>
  </r>
  <r>
    <x v="0"/>
    <x v="0"/>
    <n v="66"/>
    <n v="2"/>
    <s v="GPX27"/>
    <n v="100"/>
    <n v="0"/>
    <s v="ร้านที่2"/>
    <s v="ล** ร***ค้าพ่อจานบ้านงิ้ว"/>
    <s v="เทศบาลนครอุดรธานี"/>
    <s v="-"/>
    <s v=""/>
    <s v="05/01/2026 11:39"/>
    <s v="-"/>
    <s v="J&amp;T COD"/>
    <s v="Tiktok"/>
    <s v="จ่ายทีหลัง / COD"/>
    <s v=""/>
    <s v="768935786662"/>
    <s v="05/01/2026 11:40"/>
  </r>
  <r>
    <x v="1"/>
    <x v="1"/>
    <n v="68"/>
    <n v="1"/>
    <s v="GPX27"/>
    <n v="100"/>
    <n v="0"/>
    <s v="ร้านที่2"/>
    <s v="ล** ร***ค้าพ่อจานบ้านงิ้ว"/>
    <s v="เทศบาลนครอุดรธานี"/>
    <s v="-"/>
    <s v=""/>
    <s v="05/01/2026 11:39"/>
    <s v="-"/>
    <s v="J&amp;T COD"/>
    <s v="Tiktok"/>
    <s v="จ่ายทีหลัง / COD"/>
    <s v=""/>
    <s v="768935786662"/>
    <s v="05/01/2026 11:40"/>
  </r>
  <r>
    <x v="2"/>
    <x v="2"/>
    <n v="50"/>
    <n v="6"/>
    <s v="GPX26"/>
    <n v="200"/>
    <n v="0"/>
    <s v="ร้านที่2"/>
    <s v="แ**"/>
    <s v="พะเยา"/>
    <s v="-"/>
    <s v=""/>
    <s v="05/01/2026 11:38"/>
    <s v="-"/>
    <s v="J&amp;T Express"/>
    <s v="Tiktok"/>
    <s v="tiktok"/>
    <s v="ไม่เอารสทุเรียนนะคะ"/>
    <s v="768979150656"/>
    <s v="05/01/2026 11:38"/>
  </r>
  <r>
    <x v="2"/>
    <x v="2"/>
    <n v="40"/>
    <n v="10"/>
    <s v="GPX25"/>
    <n v="395"/>
    <n v="0"/>
    <s v="ร้านที่2"/>
    <s v="ช***า"/>
    <s v="สมุทรสาคร"/>
    <s v="-"/>
    <s v=""/>
    <s v="05/01/2026 11:37"/>
    <s v="-"/>
    <s v="J&amp;T Express"/>
    <s v="Tiktok"/>
    <s v="tiktok"/>
    <s v=""/>
    <s v="768914730651"/>
    <s v="05/01/2026 11:37"/>
  </r>
  <r>
    <x v="0"/>
    <x v="0"/>
    <n v="66"/>
    <n v="2"/>
    <s v="GPX24"/>
    <n v="138"/>
    <n v="38"/>
    <s v="ร้านที่2"/>
    <s v="ช***ชา ใ***"/>
    <s v="ชลบุรี"/>
    <s v="-"/>
    <s v=""/>
    <s v="05/01/2026 11:35"/>
    <s v="-"/>
    <s v="J&amp;T Express"/>
    <s v="Tiktok"/>
    <s v="tiktok"/>
    <s v=""/>
    <s v="768910631613"/>
    <s v="05/01/2026 11:35"/>
  </r>
  <r>
    <x v="1"/>
    <x v="1"/>
    <n v="68"/>
    <n v="1"/>
    <s v="GPX24"/>
    <n v="138"/>
    <n v="38"/>
    <s v="ร้านที่2"/>
    <s v="ช***ชา ใ***"/>
    <s v="ชลบุรี"/>
    <s v="-"/>
    <s v=""/>
    <s v="05/01/2026 11:35"/>
    <s v="-"/>
    <s v="J&amp;T Express"/>
    <s v="Tiktok"/>
    <s v="tiktok"/>
    <s v=""/>
    <s v="768910631613"/>
    <s v="05/01/2026 11:35"/>
  </r>
  <r>
    <x v="0"/>
    <x v="0"/>
    <n v="66"/>
    <n v="4"/>
    <s v="GPX23"/>
    <n v="200"/>
    <n v="0"/>
    <s v="ร้านที่2"/>
    <s v="ส***สา แ***ก้ว"/>
    <s v="นครนายก"/>
    <s v="-"/>
    <s v=""/>
    <s v="05/01/2026 11:34"/>
    <s v="-"/>
    <s v="J&amp;T Express"/>
    <s v="Tiktok"/>
    <s v="tiktok"/>
    <s v=""/>
    <s v="768934931623"/>
    <s v="05/01/2026 11:34"/>
  </r>
  <r>
    <x v="1"/>
    <x v="1"/>
    <n v="68"/>
    <n v="2"/>
    <s v="GPX23"/>
    <n v="200"/>
    <n v="0"/>
    <s v="ร้านที่2"/>
    <s v="ส***สา แ***ก้ว"/>
    <s v="นครนายก"/>
    <s v="-"/>
    <s v=""/>
    <s v="05/01/2026 11:34"/>
    <s v="-"/>
    <s v="J&amp;T Express"/>
    <s v="Tiktok"/>
    <s v="tiktok"/>
    <s v=""/>
    <s v="768934931623"/>
    <s v="05/01/2026 11:34"/>
  </r>
  <r>
    <x v="2"/>
    <x v="2"/>
    <n v="50"/>
    <n v="6"/>
    <s v="GPX22"/>
    <n v="200"/>
    <n v="0"/>
    <s v="ร้านที่2"/>
    <s v="ส***ิตรา ส***วาท"/>
    <s v="ปทุมธานี"/>
    <s v="-"/>
    <s v=""/>
    <s v="05/01/2026 11:32"/>
    <s v="-"/>
    <s v="J&amp;T Express"/>
    <s v="Tiktok"/>
    <s v="tiktok"/>
    <s v=""/>
    <s v="768915235642"/>
    <s v="05/01/2026 11:32"/>
  </r>
  <r>
    <x v="0"/>
    <x v="0"/>
    <n v="66"/>
    <n v="2"/>
    <s v="GPX21"/>
    <n v="100"/>
    <n v="0"/>
    <s v="ร้านที่2"/>
    <s v="แ***"/>
    <s v="กาญจนบุรี"/>
    <s v="-"/>
    <s v=""/>
    <s v="05/01/2026 11:33"/>
    <s v="-"/>
    <s v="J&amp;T Express"/>
    <s v="Tiktok"/>
    <s v="tiktok"/>
    <s v=""/>
    <s v="768988030613"/>
    <s v="05/01/2026 11:31"/>
  </r>
  <r>
    <x v="1"/>
    <x v="1"/>
    <n v="68"/>
    <n v="1"/>
    <s v="GPX21"/>
    <n v="100"/>
    <n v="0"/>
    <s v="ร้านที่2"/>
    <s v="แ***"/>
    <s v="กาญจนบุรี"/>
    <s v="-"/>
    <s v=""/>
    <s v="05/01/2026 11:33"/>
    <s v="-"/>
    <s v="J&amp;T Express"/>
    <s v="Tiktok"/>
    <s v="tiktok"/>
    <s v=""/>
    <s v="768988030613"/>
    <s v="05/01/2026 11:31"/>
  </r>
  <r>
    <x v="2"/>
    <x v="2"/>
    <n v="33.333333333333336"/>
    <n v="6"/>
    <s v="GPX20"/>
    <n v="200"/>
    <n v="0"/>
    <s v="ร้านที่2"/>
    <s v="ค***กระแต"/>
    <s v="นครสวรรค์"/>
    <s v="-"/>
    <s v=""/>
    <s v="05/01/2026 11:30"/>
    <s v="-"/>
    <s v="J&amp;T COD"/>
    <s v="Tiktok"/>
    <s v="จ่ายทีหลัง / COD"/>
    <s v=""/>
    <s v="768914839626"/>
    <s v="05/01/2026 11:31"/>
  </r>
  <r>
    <x v="2"/>
    <x v="2"/>
    <n v="50"/>
    <n v="6"/>
    <s v="GPX18"/>
    <n v="200"/>
    <n v="0"/>
    <s v="ร้านที่2"/>
    <s v="ว***ียร เ***ัฒกี"/>
    <s v="สมุทรปราการ"/>
    <s v="-"/>
    <s v=""/>
    <s v="05/01/2026 11:30"/>
    <s v="-"/>
    <s v="J&amp;T COD"/>
    <s v="Tiktok"/>
    <s v="จ่ายทีหลัง / COD"/>
    <s v=""/>
    <s v="768944557614"/>
    <s v="05/01/2026 11:30"/>
  </r>
  <r>
    <x v="0"/>
    <x v="0"/>
    <n v="66"/>
    <n v="4"/>
    <s v="GPX17"/>
    <n v="200"/>
    <n v="0"/>
    <s v="ร้านที่2"/>
    <s v="ค***  ส***ภา 2** ม*** ต***าตูม"/>
    <s v="ปราจีนบุรี"/>
    <s v="-"/>
    <s v=""/>
    <s v="05/01/2026 11:29"/>
    <s v="-"/>
    <s v="J&amp;T COD"/>
    <s v="Tiktok"/>
    <s v="จ่ายทีหลัง / COD"/>
    <s v=""/>
    <s v="768906216654"/>
    <s v="05/01/2026 11:30"/>
  </r>
  <r>
    <x v="1"/>
    <x v="1"/>
    <n v="68"/>
    <n v="2"/>
    <s v="GPX17"/>
    <n v="200"/>
    <n v="0"/>
    <s v="ร้านที่2"/>
    <s v="ค***  ส***ภา 2** ม*** ต***าตูม"/>
    <s v="ปราจีนบุรี"/>
    <s v="-"/>
    <s v=""/>
    <s v="05/01/2026 11:29"/>
    <s v="-"/>
    <s v="J&amp;T COD"/>
    <s v="Tiktok"/>
    <s v="จ่ายทีหลัง / COD"/>
    <s v=""/>
    <s v="768906216654"/>
    <s v="05/01/2026 11:30"/>
  </r>
  <r>
    <x v="2"/>
    <x v="2"/>
    <n v="50"/>
    <n v="6"/>
    <s v="GPX16"/>
    <n v="200"/>
    <n v="0"/>
    <s v="ร้านที่2"/>
    <s v="ค***กระแต"/>
    <s v="นครสวรรค์"/>
    <s v="-"/>
    <s v=""/>
    <s v="05/01/2026 11:29"/>
    <s v="-"/>
    <s v="J&amp;T COD"/>
    <s v="Tiktok"/>
    <s v="จ่ายทีหลัง / COD"/>
    <s v=""/>
    <s v="768969154612"/>
    <s v="05/01/2026 11:29"/>
  </r>
  <r>
    <x v="0"/>
    <x v="0"/>
    <n v="66"/>
    <n v="2"/>
    <s v="GPX15"/>
    <n v="100"/>
    <n v="0"/>
    <s v="ร้านที่2"/>
    <s v="พ***ย์ ผ***่อง"/>
    <s v="ชุมพร"/>
    <s v="-"/>
    <s v=""/>
    <s v="05/01/2026 11:29"/>
    <s v="-"/>
    <s v="J&amp;T COD"/>
    <s v="Tiktok"/>
    <s v="จ่ายทีหลัง / COD"/>
    <s v=""/>
    <s v="768992619651"/>
    <s v="05/01/2026 11:29"/>
  </r>
  <r>
    <x v="1"/>
    <x v="1"/>
    <n v="68"/>
    <n v="1"/>
    <s v="GPX15"/>
    <n v="100"/>
    <n v="0"/>
    <s v="ร้านที่2"/>
    <s v="พ***ย์ ผ***่อง"/>
    <s v="ชุมพร"/>
    <s v="-"/>
    <s v=""/>
    <s v="05/01/2026 11:29"/>
    <s v="-"/>
    <s v="J&amp;T COD"/>
    <s v="Tiktok"/>
    <s v="จ่ายทีหลัง / COD"/>
    <s v=""/>
    <s v="768992619651"/>
    <s v="05/01/2026 11:29"/>
  </r>
  <r>
    <x v="5"/>
    <x v="5"/>
    <n v="66.333333333333329"/>
    <n v="3"/>
    <s v="GPX14"/>
    <n v="220"/>
    <n v="0"/>
    <s v="ร้านที่4"/>
    <s v="บ***ัท ภ***ร ล***นา เ***ดิ้ง จ***ด"/>
    <s v="ลำปาง"/>
    <s v="-"/>
    <s v=""/>
    <s v="05/01/2026 11:29"/>
    <s v="-"/>
    <s v="J&amp;T COD"/>
    <s v="Tiktok"/>
    <s v="จ่ายทีหลัง / COD"/>
    <s v=""/>
    <s v="768922404692"/>
    <s v="05/01/2026 11:29"/>
  </r>
  <r>
    <x v="2"/>
    <x v="2"/>
    <n v="65"/>
    <n v="9"/>
    <s v="GPX13"/>
    <n v="310"/>
    <n v="0"/>
    <s v="ร้านที่2"/>
    <s v="ป***"/>
    <s v="กรุงเทพมหานคร"/>
    <s v="-"/>
    <s v=""/>
    <s v="05/01/2026 11:28"/>
    <s v="-"/>
    <s v="J&amp;T COD"/>
    <s v="Tiktok"/>
    <s v="จ่ายทีหลัง / COD"/>
    <s v=""/>
    <s v="768985016682"/>
    <s v="05/01/2026 11:28"/>
  </r>
  <r>
    <x v="5"/>
    <x v="5"/>
    <n v="66.333333333333329"/>
    <n v="6"/>
    <s v="GPX1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5/01/2026 11:56"/>
    <s v="-"/>
    <s v="SPX Express"/>
    <s v="Shopee"/>
    <s v="shopee"/>
    <s v=""/>
    <s v="TH262144728133Y"/>
    <s v="05/01/2026 11:26"/>
  </r>
  <r>
    <x v="5"/>
    <x v="5"/>
    <n v="80"/>
    <n v="4"/>
    <s v="GPX1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5/01/2026 11:56"/>
    <s v="-"/>
    <s v="SPX Express"/>
    <s v="Shopee"/>
    <s v="shopee"/>
    <s v=""/>
    <s v="TH262144728133Y"/>
    <s v="05/01/2026 11:26"/>
  </r>
  <r>
    <x v="5"/>
    <x v="5"/>
    <n v="80"/>
    <n v="1"/>
    <s v="GPX1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5/01/2026 11:56"/>
    <s v="-"/>
    <s v="SPX Express"/>
    <s v="Shopee"/>
    <s v="shopee"/>
    <s v=""/>
    <s v="TH262144728133Y"/>
    <s v="05/01/2026 11:26"/>
  </r>
  <r>
    <x v="5"/>
    <x v="5"/>
    <n v="79"/>
    <n v="3"/>
    <s v="GPX1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5/01/2026 11:56"/>
    <s v="-"/>
    <s v="SPX Express"/>
    <s v="Shopee"/>
    <s v="shopee"/>
    <s v=""/>
    <s v="TH262144728133Y"/>
    <s v="05/01/2026 11:26"/>
  </r>
  <r>
    <x v="2"/>
    <x v="2"/>
    <n v="37.5"/>
    <n v="8"/>
    <s v="GPX11"/>
    <n v="280"/>
    <n v="0"/>
    <s v="ร้านที่4"/>
    <s v="ฟ**"/>
    <s v="นครศรีธรรมราช"/>
    <s v="-"/>
    <s v=""/>
    <s v="05/01/2026 11:25"/>
    <s v="-"/>
    <s v="J&amp;T COD"/>
    <s v="Tiktok"/>
    <s v="จ่ายทีหลัง / COD"/>
    <s v=""/>
    <s v="768943019703"/>
    <s v="05/01/2026 11:25"/>
  </r>
  <r>
    <x v="5"/>
    <x v="5"/>
    <n v="66.333333333333329"/>
    <n v="6"/>
    <s v="GPX10"/>
    <n v="500"/>
    <n v="0"/>
    <s v="ร้านที่2"/>
    <s v="ส***ญญา บ***าค"/>
    <s v="ปทุมธานี"/>
    <s v="-"/>
    <s v=""/>
    <s v="05/01/2026 11:25"/>
    <s v="-"/>
    <s v="Flash Express Thailand COD"/>
    <s v="Tiktok"/>
    <s v="จ่ายทีหลัง / COD"/>
    <s v=""/>
    <s v="THT04062CRNB53Z"/>
    <s v="05/01/2026 11:25"/>
  </r>
  <r>
    <x v="0"/>
    <x v="0"/>
    <n v="66"/>
    <n v="2"/>
    <s v="GPX9"/>
    <n v="100"/>
    <n v="0"/>
    <s v="ร้านที่2"/>
    <s v="ร***นภา ธ***าอุดมสิน"/>
    <s v="ปทุมธานี"/>
    <s v="-"/>
    <s v=""/>
    <s v="05/01/2026 11:23"/>
    <s v="-"/>
    <s v="Flash Express Thailand COD"/>
    <s v="Tiktok"/>
    <s v="จ่ายทีหลัง / COD"/>
    <s v=""/>
    <s v="THT04022CRPZ33Z"/>
    <s v="05/01/2026 11:23"/>
  </r>
  <r>
    <x v="1"/>
    <x v="1"/>
    <n v="68"/>
    <n v="1"/>
    <s v="GPX9"/>
    <n v="100"/>
    <n v="0"/>
    <s v="ร้านที่2"/>
    <s v="ร***นภา ธ***าอุดมสิน"/>
    <s v="ปทุมธานี"/>
    <s v="-"/>
    <s v=""/>
    <s v="05/01/2026 11:23"/>
    <s v="-"/>
    <s v="Flash Express Thailand COD"/>
    <s v="Tiktok"/>
    <s v="จ่ายทีหลัง / COD"/>
    <s v=""/>
    <s v="THT04022CRPZ33Z"/>
    <s v="05/01/2026 11:23"/>
  </r>
  <r>
    <x v="2"/>
    <x v="2"/>
    <n v="33.333333333333336"/>
    <n v="3"/>
    <s v="GPX8"/>
    <n v="100"/>
    <n v="0"/>
    <s v="ร้านที่2"/>
    <s v="K***alee"/>
    <s v="สุราษฎร์ธานี"/>
    <s v="-"/>
    <s v=""/>
    <s v="05/01/2026 11:21"/>
    <s v="-"/>
    <s v="J&amp;T COD"/>
    <s v="Tiktok"/>
    <s v="จ่ายทีหลัง / COD"/>
    <s v=""/>
    <s v="768925756620"/>
    <s v="05/01/2026 11:21"/>
  </r>
  <r>
    <x v="0"/>
    <x v="0"/>
    <n v="66"/>
    <n v="2"/>
    <s v="GPX7"/>
    <n v="100"/>
    <n v="0"/>
    <s v="ร้านที่2"/>
    <s v="พ***ิม"/>
    <s v="นนทบุรี"/>
    <s v="-"/>
    <s v=""/>
    <s v="05/01/2026 11:19"/>
    <s v="-"/>
    <s v="J&amp;T Express"/>
    <s v="Tiktok"/>
    <s v="tiktok"/>
    <s v="ฝากเขียนโน้ตหน่อยนะคะ   จาก..บ้านอ้อแอ้"/>
    <s v="768950558611"/>
    <s v="05/01/2026 11:18"/>
  </r>
  <r>
    <x v="1"/>
    <x v="1"/>
    <n v="68"/>
    <n v="1"/>
    <s v="GPX7"/>
    <n v="100"/>
    <n v="0"/>
    <s v="ร้านที่2"/>
    <s v="พ***ิม"/>
    <s v="นนทบุรี"/>
    <s v="-"/>
    <s v=""/>
    <s v="05/01/2026 11:19"/>
    <s v="-"/>
    <s v="J&amp;T Express"/>
    <s v="Tiktok"/>
    <s v="tiktok"/>
    <s v="ฝากเขียนโน้ตหน่อยนะคะ   จาก..บ้านอ้อแอ้"/>
    <s v="768950558611"/>
    <s v="05/01/2026 11:18"/>
  </r>
  <r>
    <x v="0"/>
    <x v="0"/>
    <n v="66"/>
    <n v="4"/>
    <s v="GPX6"/>
    <n v="200"/>
    <n v="0"/>
    <s v="ร้านที่2"/>
    <s v="น***ล"/>
    <s v="นครศรีธรรมราช"/>
    <s v="-"/>
    <s v=""/>
    <s v="05/01/2026 11:13"/>
    <s v="-"/>
    <s v="J&amp;T COD"/>
    <s v="Tiktok"/>
    <s v="จ่ายทีหลัง / COD"/>
    <s v=""/>
    <s v="768905810654"/>
    <s v="05/01/2026 11:13"/>
  </r>
  <r>
    <x v="1"/>
    <x v="1"/>
    <n v="68"/>
    <n v="2"/>
    <s v="GPX6"/>
    <n v="200"/>
    <n v="0"/>
    <s v="ร้านที่2"/>
    <s v="น***ล"/>
    <s v="นครศรีธรรมราช"/>
    <s v="-"/>
    <s v=""/>
    <s v="05/01/2026 11:13"/>
    <s v="-"/>
    <s v="J&amp;T COD"/>
    <s v="Tiktok"/>
    <s v="จ่ายทีหลัง / COD"/>
    <s v=""/>
    <s v="768905810654"/>
    <s v="05/01/2026 11:13"/>
  </r>
  <r>
    <x v="2"/>
    <x v="2"/>
    <n v="50"/>
    <n v="6"/>
    <s v="GPX5"/>
    <n v="200"/>
    <n v="0"/>
    <s v="ร้านที่2"/>
    <s v="น***า​ พ***ุมาลี"/>
    <s v="กรุงเทพมหานคร"/>
    <s v="-"/>
    <s v=""/>
    <s v="05/01/2026 11:13"/>
    <s v="-"/>
    <s v="J&amp;T COD"/>
    <s v="Tiktok"/>
    <s v="จ่ายทีหลัง / COD"/>
    <s v=""/>
    <s v="768969879591"/>
    <s v="05/01/2026 11:13"/>
  </r>
  <r>
    <x v="10"/>
    <x v="10"/>
    <n v="65"/>
    <n v="1"/>
    <s v="GPX4"/>
    <n v="120.55"/>
    <n v="46"/>
    <s v="ร้านที่1"/>
    <s v="ดอกไม้ ราชไมตรี"/>
    <s v="202 หมู่ 7 บ้านหนองกกคุน · หนองฮี/ Nong Hi_x000a__x000a_ปลาปาก/ Pla Pakนครพนม/ Nakhon Phanom_x000a_48160"/>
    <s v="48160"/>
    <s v="660844975387"/>
    <s v="05/01/2026 11:13"/>
    <s v="-"/>
    <s v="Kerry_dropoff"/>
    <s v="Lazada"/>
    <s v="lazada"/>
    <s v=""/>
    <s v="TH4502872T9N3A"/>
    <s v="05/01/2026 11:13"/>
  </r>
  <r>
    <x v="13"/>
    <x v="15"/>
    <n v="65"/>
    <n v="1"/>
    <s v="GPX4"/>
    <n v="120.55"/>
    <n v="46"/>
    <s v="ร้านที่1"/>
    <s v="ดอกไม้ ราชไมตรี"/>
    <s v="202 หมู่ 7 บ้านหนองกกคุน · หนองฮี/ Nong Hi_x000a__x000a_ปลาปาก/ Pla Pakนครพนม/ Nakhon Phanom_x000a_48160"/>
    <s v="48160"/>
    <s v="660844975387"/>
    <s v="05/01/2026 11:13"/>
    <s v="-"/>
    <s v="Kerry_dropoff"/>
    <s v="Lazada"/>
    <s v="lazada"/>
    <s v=""/>
    <s v="TH4502872T9N3A"/>
    <s v="05/01/2026 11:13"/>
  </r>
  <r>
    <x v="2"/>
    <x v="2"/>
    <n v="50"/>
    <n v="6"/>
    <s v="GPX3"/>
    <n v="200"/>
    <n v="0"/>
    <s v="ร้านที่2"/>
    <s v="น** ว***ี ส***จิตต์"/>
    <s v="พระนครศรีอยุธยา"/>
    <s v="-"/>
    <s v=""/>
    <s v="05/01/2026 11:07"/>
    <s v="-"/>
    <s v="J&amp;T COD"/>
    <s v="Tiktok"/>
    <s v="จ่ายทีหลัง / COD"/>
    <s v=""/>
    <s v="768981757611"/>
    <s v="05/01/2026 11:08"/>
  </r>
  <r>
    <x v="0"/>
    <x v="0"/>
    <n v="66"/>
    <n v="2"/>
    <s v="GPX2"/>
    <n v="100"/>
    <n v="0"/>
    <s v="ร้านที่2"/>
    <s v="ป***ญ ธ***าง"/>
    <s v="กรุงเทพฯ"/>
    <s v="-"/>
    <s v=""/>
    <s v="05/01/2026 11:08"/>
    <s v="-"/>
    <s v="J&amp;T Express"/>
    <s v="Tiktok"/>
    <s v="tiktok"/>
    <s v=""/>
    <s v="768923436680"/>
    <s v="05/01/2026 11:06"/>
  </r>
  <r>
    <x v="1"/>
    <x v="1"/>
    <n v="68"/>
    <n v="1"/>
    <s v="GPX2"/>
    <n v="100"/>
    <n v="0"/>
    <s v="ร้านที่2"/>
    <s v="ป***ญ ธ***าง"/>
    <s v="กรุงเทพฯ"/>
    <s v="-"/>
    <s v=""/>
    <s v="05/01/2026 11:08"/>
    <s v="-"/>
    <s v="J&amp;T Express"/>
    <s v="Tiktok"/>
    <s v="tiktok"/>
    <s v=""/>
    <s v="768923436680"/>
    <s v="05/01/2026 11:06"/>
  </r>
  <r>
    <x v="2"/>
    <x v="2"/>
    <n v="65"/>
    <n v="9"/>
    <s v="GPX1"/>
    <n v="310"/>
    <n v="0"/>
    <s v="ร้านที่2"/>
    <s v="ส***ศา อ***แดง"/>
    <s v="เทศบาลเมืองบุรีรัมย์"/>
    <s v="-"/>
    <s v=""/>
    <s v="05/01/2026 11:05"/>
    <s v="-"/>
    <s v="J&amp;T COD"/>
    <s v="Tiktok"/>
    <s v="จ่ายทีหลัง / COD"/>
    <s v=""/>
    <s v="768920810696"/>
    <s v="05/01/2026 11:05"/>
  </r>
  <r>
    <x v="0"/>
    <x v="0"/>
    <n v="66"/>
    <n v="4"/>
    <s v="GPX0"/>
    <n v="200"/>
    <n v="0"/>
    <s v="ร้านที่2"/>
    <s v="ณ***ิดา ส***ยอม"/>
    <s v="พิจิตร"/>
    <s v="-"/>
    <s v=""/>
    <s v="05/01/2026 11:04"/>
    <s v="-"/>
    <s v="J&amp;T COD"/>
    <s v="Tiktok"/>
    <s v="จ่ายทีหลัง / COD"/>
    <s v=""/>
    <s v="768911810645"/>
    <s v="05/01/2026 11:04"/>
  </r>
  <r>
    <x v="1"/>
    <x v="1"/>
    <n v="68"/>
    <n v="2"/>
    <s v="GPX0"/>
    <n v="200"/>
    <n v="0"/>
    <s v="ร้านที่2"/>
    <s v="ณ***ิดา ส***ยอม"/>
    <s v="พิจิตร"/>
    <s v="-"/>
    <s v=""/>
    <s v="05/01/2026 11:04"/>
    <s v="-"/>
    <s v="J&amp;T COD"/>
    <s v="Tiktok"/>
    <s v="จ่ายทีหลัง / COD"/>
    <s v=""/>
    <s v="768911810645"/>
    <s v="05/01/2026 11:04"/>
  </r>
  <r>
    <x v="2"/>
    <x v="2"/>
    <n v="50"/>
    <n v="6"/>
    <s v="GPW99"/>
    <n v="200"/>
    <n v="0"/>
    <s v="ร้านที่2"/>
    <s v="พ***กดิ์  ก***ก้ว"/>
    <s v="บุรีรัมย์"/>
    <s v="-"/>
    <s v=""/>
    <s v="05/01/2026 11:01"/>
    <s v="-"/>
    <s v="Flash Express Thailand COD"/>
    <s v="Tiktok"/>
    <s v="จ่ายทีหลัง / COD"/>
    <s v=""/>
    <s v="THT28012CPP7W8Z"/>
    <s v="05/01/2026 11:01"/>
  </r>
  <r>
    <x v="2"/>
    <x v="2"/>
    <n v="33.333333333333336"/>
    <n v="3"/>
    <s v="GPW98"/>
    <n v="100"/>
    <n v="0"/>
    <s v="ร้านที่2"/>
    <s v="n***le"/>
    <s v="นนทบุรี"/>
    <s v="-"/>
    <s v=""/>
    <s v="05/01/2026 11:00"/>
    <s v="-"/>
    <s v="J&amp;T Express"/>
    <s v="Tiktok"/>
    <s v="tiktok"/>
    <s v=""/>
    <s v="768901955695"/>
    <s v="05/01/2026 11:00"/>
  </r>
  <r>
    <x v="2"/>
    <x v="2"/>
    <n v="50"/>
    <n v="6"/>
    <s v="GPW97"/>
    <n v="200"/>
    <n v="0"/>
    <s v="ร้านที่2"/>
    <s v="ว***ดี จ***ร์พรม"/>
    <s v="สงขลา"/>
    <s v="-"/>
    <s v=""/>
    <s v="05/01/2026 10:59"/>
    <s v="-"/>
    <s v="J&amp;T Express"/>
    <s v="Tiktok"/>
    <s v="tiktok"/>
    <s v=""/>
    <s v="768921231632"/>
    <s v="05/01/2026 10:59"/>
  </r>
  <r>
    <x v="2"/>
    <x v="2"/>
    <n v="33.333333333333336"/>
    <n v="3"/>
    <s v="GPW94"/>
    <n v="138"/>
    <n v="38"/>
    <s v="ร้านที่2"/>
    <s v="พ***รีชา"/>
    <s v="เชียงราย"/>
    <s v="-"/>
    <s v=""/>
    <s v="05/01/2026 10:59"/>
    <s v="-"/>
    <s v="J&amp;T Express"/>
    <s v="Tiktok"/>
    <s v="tiktok"/>
    <s v=""/>
    <s v="768990157633"/>
    <s v="05/01/2026 10:58"/>
  </r>
  <r>
    <x v="0"/>
    <x v="0"/>
    <n v="33"/>
    <n v="5"/>
    <s v="GPW93"/>
    <n v="330"/>
    <n v="0"/>
    <s v="ร้านที่2"/>
    <s v="ว***ตรา ช***ยยะ"/>
    <s v="จังหวัดพระนครศรีอยุธยา"/>
    <s v="-"/>
    <s v=""/>
    <s v="05/01/2026 10:59"/>
    <s v="-"/>
    <s v="J&amp;T Express"/>
    <s v="Tiktok"/>
    <s v="tiktok"/>
    <s v=""/>
    <s v="768901491540"/>
    <s v="05/01/2026 10:58"/>
  </r>
  <r>
    <x v="1"/>
    <x v="1"/>
    <n v="33"/>
    <n v="5"/>
    <s v="GPW93"/>
    <n v="330"/>
    <n v="0"/>
    <s v="ร้านที่2"/>
    <s v="ว***ตรา ช***ยยะ"/>
    <s v="จังหวัดพระนครศรีอยุธยา"/>
    <s v="-"/>
    <s v=""/>
    <s v="05/01/2026 10:59"/>
    <s v="-"/>
    <s v="J&amp;T Express"/>
    <s v="Tiktok"/>
    <s v="tiktok"/>
    <s v=""/>
    <s v="768901491540"/>
    <s v="05/01/2026 10:58"/>
  </r>
  <r>
    <x v="0"/>
    <x v="0"/>
    <n v="66"/>
    <n v="2"/>
    <s v="GPW92"/>
    <n v="100"/>
    <n v="0"/>
    <s v="ร้านที่2"/>
    <s v="เ***้มไงจะใครล่ะ"/>
    <s v="นครปฐม"/>
    <s v="-"/>
    <s v=""/>
    <s v="05/01/2026 10:57"/>
    <s v="-"/>
    <s v="J&amp;T COD"/>
    <s v="Tiktok"/>
    <s v="จ่ายทีหลัง / COD"/>
    <s v=""/>
    <s v="768983637623"/>
    <s v="05/01/2026 10:57"/>
  </r>
  <r>
    <x v="1"/>
    <x v="1"/>
    <n v="68"/>
    <n v="1"/>
    <s v="GPW92"/>
    <n v="100"/>
    <n v="0"/>
    <s v="ร้านที่2"/>
    <s v="เ***้มไงจะใครล่ะ"/>
    <s v="นครปฐม"/>
    <s v="-"/>
    <s v=""/>
    <s v="05/01/2026 10:57"/>
    <s v="-"/>
    <s v="J&amp;T COD"/>
    <s v="Tiktok"/>
    <s v="จ่ายทีหลัง / COD"/>
    <s v=""/>
    <s v="768983637623"/>
    <s v="05/01/2026 10:57"/>
  </r>
  <r>
    <x v="0"/>
    <x v="0"/>
    <n v="66"/>
    <n v="4"/>
    <s v="GPW91"/>
    <n v="200"/>
    <n v="0"/>
    <s v="ร้านที่2"/>
    <s v="l***5"/>
    <s v="ศรีสะเกษ"/>
    <s v="-"/>
    <s v=""/>
    <s v="05/01/2026 10:54"/>
    <s v="-"/>
    <s v="J&amp;T Express"/>
    <s v="Tiktok"/>
    <s v="tiktok"/>
    <s v=""/>
    <s v="768902536625"/>
    <s v="05/01/2026 10:54"/>
  </r>
  <r>
    <x v="1"/>
    <x v="1"/>
    <n v="68"/>
    <n v="2"/>
    <s v="GPW91"/>
    <n v="200"/>
    <n v="0"/>
    <s v="ร้านที่2"/>
    <s v="l***5"/>
    <s v="ศรีสะเกษ"/>
    <s v="-"/>
    <s v=""/>
    <s v="05/01/2026 10:54"/>
    <s v="-"/>
    <s v="J&amp;T Express"/>
    <s v="Tiktok"/>
    <s v="tiktok"/>
    <s v=""/>
    <s v="768902536625"/>
    <s v="05/01/2026 10:54"/>
  </r>
  <r>
    <x v="2"/>
    <x v="2"/>
    <n v="50"/>
    <n v="6"/>
    <s v="GPW90"/>
    <n v="238"/>
    <n v="38"/>
    <s v="ร้านที่2"/>
    <s v="อ***ย"/>
    <s v="ศรีสะเกษ"/>
    <s v="-"/>
    <s v=""/>
    <s v="05/01/2026 10:53"/>
    <s v="-"/>
    <s v="Flash Express Thailand COD"/>
    <s v="Tiktok"/>
    <s v="จ่ายทีหลัง / COD"/>
    <s v=""/>
    <s v="THT30072CRNA75Z"/>
    <s v="05/01/2026 10:53"/>
  </r>
  <r>
    <x v="0"/>
    <x v="0"/>
    <n v="66"/>
    <n v="2"/>
    <s v="GPW89"/>
    <n v="100"/>
    <n v="0"/>
    <s v="ร้านที่2"/>
    <s v="ก*** ส***ะเลขา"/>
    <s v="นครศรีธรรมราช"/>
    <s v="-"/>
    <s v=""/>
    <s v="05/01/2026 10:53"/>
    <s v="-"/>
    <s v="J&amp;T Express"/>
    <s v="Tiktok"/>
    <s v="tiktok"/>
    <s v=""/>
    <s v="768998756654"/>
    <s v="05/01/2026 10:53"/>
  </r>
  <r>
    <x v="1"/>
    <x v="1"/>
    <n v="68"/>
    <n v="1"/>
    <s v="GPW89"/>
    <n v="100"/>
    <n v="0"/>
    <s v="ร้านที่2"/>
    <s v="ก*** ส***ะเลขา"/>
    <s v="นครศรีธรรมราช"/>
    <s v="-"/>
    <s v=""/>
    <s v="05/01/2026 10:53"/>
    <s v="-"/>
    <s v="J&amp;T Express"/>
    <s v="Tiktok"/>
    <s v="tiktok"/>
    <s v=""/>
    <s v="768998756654"/>
    <s v="05/01/2026 10:53"/>
  </r>
  <r>
    <x v="2"/>
    <x v="2"/>
    <n v="50"/>
    <n v="6"/>
    <s v="GPW88"/>
    <n v="200"/>
    <n v="0"/>
    <s v="ร้านที่2"/>
    <s v="W***da C***aew"/>
    <s v="สุราษฎร์ธานี"/>
    <s v="-"/>
    <s v=""/>
    <s v="05/01/2026 10:52"/>
    <s v="-"/>
    <s v="J&amp;T COD"/>
    <s v="Tiktok"/>
    <s v="จ่ายทีหลัง / COD"/>
    <s v=""/>
    <s v="768957333701"/>
    <s v="05/01/2026 10:52"/>
  </r>
  <r>
    <x v="0"/>
    <x v="0"/>
    <n v="66"/>
    <n v="2"/>
    <s v="GPW87"/>
    <n v="100"/>
    <n v="0"/>
    <s v="ร้านที่2"/>
    <s v="ร***ี   ม***อารี"/>
    <s v="สมุทรสงคราม"/>
    <s v="-"/>
    <s v=""/>
    <s v="05/01/2026 10:52"/>
    <s v="-"/>
    <s v="J&amp;T COD"/>
    <s v="Tiktok"/>
    <s v="จ่ายทีหลัง / COD"/>
    <s v=""/>
    <s v="768990235683"/>
    <s v="05/01/2026 10:52"/>
  </r>
  <r>
    <x v="1"/>
    <x v="1"/>
    <n v="68"/>
    <n v="1"/>
    <s v="GPW87"/>
    <n v="100"/>
    <n v="0"/>
    <s v="ร้านที่2"/>
    <s v="ร***ี   ม***อารี"/>
    <s v="สมุทรสงคราม"/>
    <s v="-"/>
    <s v=""/>
    <s v="05/01/2026 10:52"/>
    <s v="-"/>
    <s v="J&amp;T COD"/>
    <s v="Tiktok"/>
    <s v="จ่ายทีหลัง / COD"/>
    <s v=""/>
    <s v="768990235683"/>
    <s v="05/01/2026 10:52"/>
  </r>
  <r>
    <x v="2"/>
    <x v="2"/>
    <n v="33.333333333333336"/>
    <n v="6"/>
    <s v="GPW86"/>
    <n v="200"/>
    <n v="0"/>
    <s v="ร้านที่2"/>
    <s v="ว*** ย***ง"/>
    <s v="สงขลา"/>
    <s v="-"/>
    <s v=""/>
    <s v="05/01/2026 10:51"/>
    <s v="-"/>
    <s v="J&amp;T COD"/>
    <s v="Tiktok"/>
    <s v="จ่ายทีหลัง / COD"/>
    <s v=""/>
    <s v="768958735683"/>
    <s v="05/01/2026 10:51"/>
  </r>
  <r>
    <x v="0"/>
    <x v="0"/>
    <n v="33"/>
    <n v="5"/>
    <s v="GPW85"/>
    <n v="330"/>
    <n v="0"/>
    <s v="ร้านที่2"/>
    <s v="แ***"/>
    <s v="นครพนม"/>
    <s v="-"/>
    <s v=""/>
    <s v="05/01/2026 10:48"/>
    <s v="-"/>
    <s v="J&amp;T COD"/>
    <s v="Tiktok"/>
    <s v="จ่ายทีหลัง / COD"/>
    <s v=""/>
    <s v="768959884593"/>
    <s v="05/01/2026 10:48"/>
  </r>
  <r>
    <x v="1"/>
    <x v="1"/>
    <n v="33"/>
    <n v="5"/>
    <s v="GPW85"/>
    <n v="330"/>
    <n v="0"/>
    <s v="ร้านที่2"/>
    <s v="แ***"/>
    <s v="นครพนม"/>
    <s v="-"/>
    <s v=""/>
    <s v="05/01/2026 10:48"/>
    <s v="-"/>
    <s v="J&amp;T COD"/>
    <s v="Tiktok"/>
    <s v="จ่ายทีหลัง / COD"/>
    <s v=""/>
    <s v="768959884593"/>
    <s v="05/01/2026 10:48"/>
  </r>
  <r>
    <x v="0"/>
    <x v="0"/>
    <n v="66"/>
    <n v="4"/>
    <s v="GPW84"/>
    <n v="200"/>
    <n v="0"/>
    <s v="ร้านที่2"/>
    <s v="พ***ักษณ์"/>
    <s v="กรุงเทพฯ"/>
    <s v="-"/>
    <s v=""/>
    <s v="05/01/2026 10:48"/>
    <s v="-"/>
    <s v="J&amp;T COD"/>
    <s v="Tiktok"/>
    <s v="จ่ายทีหลัง / COD"/>
    <s v=""/>
    <s v="768987817636"/>
    <s v="05/01/2026 10:48"/>
  </r>
  <r>
    <x v="1"/>
    <x v="1"/>
    <n v="68"/>
    <n v="2"/>
    <s v="GPW84"/>
    <n v="200"/>
    <n v="0"/>
    <s v="ร้านที่2"/>
    <s v="พ***ักษณ์"/>
    <s v="กรุงเทพฯ"/>
    <s v="-"/>
    <s v=""/>
    <s v="05/01/2026 10:48"/>
    <s v="-"/>
    <s v="J&amp;T COD"/>
    <s v="Tiktok"/>
    <s v="จ่ายทีหลัง / COD"/>
    <s v=""/>
    <s v="768987817636"/>
    <s v="05/01/2026 10:48"/>
  </r>
  <r>
    <x v="0"/>
    <x v="0"/>
    <n v="66"/>
    <n v="2"/>
    <s v="GPW83"/>
    <n v="101"/>
    <n v="1"/>
    <s v="ร้านที่2"/>
    <s v="อ***า"/>
    <s v="พระนครศรีอยุธยา"/>
    <s v="-"/>
    <s v=""/>
    <s v="05/01/2026 10:48"/>
    <s v="-"/>
    <s v="J&amp;T Express"/>
    <s v="Tiktok"/>
    <s v="tiktok"/>
    <s v=""/>
    <s v="768947150650"/>
    <s v="05/01/2026 10:48"/>
  </r>
  <r>
    <x v="1"/>
    <x v="1"/>
    <n v="68"/>
    <n v="1"/>
    <s v="GPW83"/>
    <n v="101"/>
    <n v="1"/>
    <s v="ร้านที่2"/>
    <s v="อ***า"/>
    <s v="พระนครศรีอยุธยา"/>
    <s v="-"/>
    <s v=""/>
    <s v="05/01/2026 10:48"/>
    <s v="-"/>
    <s v="J&amp;T Express"/>
    <s v="Tiktok"/>
    <s v="tiktok"/>
    <s v=""/>
    <s v="768947150650"/>
    <s v="05/01/2026 10:48"/>
  </r>
  <r>
    <x v="2"/>
    <x v="2"/>
    <n v="50"/>
    <n v="6"/>
    <s v="GPW82"/>
    <n v="200"/>
    <n v="0"/>
    <s v="ร้านที่2"/>
    <s v="น***กร พ***อารี"/>
    <s v="พระนครศรีอยุธยา"/>
    <s v="-"/>
    <s v=""/>
    <s v="05/01/2026 10:46"/>
    <s v="-"/>
    <s v="J&amp;T COD"/>
    <s v="Tiktok"/>
    <s v="จ่ายทีหลัง / COD"/>
    <s v=""/>
    <s v="768948629621"/>
    <s v="05/01/2026 10:47"/>
  </r>
  <r>
    <x v="0"/>
    <x v="0"/>
    <n v="66"/>
    <n v="2"/>
    <s v="GPW81"/>
    <n v="100"/>
    <n v="0"/>
    <s v="ร้านที่2"/>
    <s v="ร***าภรณ์ ข***ะออ"/>
    <s v="ปทุมธานี"/>
    <s v="-"/>
    <s v=""/>
    <s v="05/01/2026 10:45"/>
    <s v="-"/>
    <s v="Flash Express Thailand"/>
    <s v="Tiktok"/>
    <s v="tiktok"/>
    <s v=""/>
    <s v="THT04022CRPUT9Z"/>
    <s v="05/01/2026 10:45"/>
  </r>
  <r>
    <x v="1"/>
    <x v="1"/>
    <n v="68"/>
    <n v="1"/>
    <s v="GPW81"/>
    <n v="100"/>
    <n v="0"/>
    <s v="ร้านที่2"/>
    <s v="ร***าภรณ์ ข***ะออ"/>
    <s v="ปทุมธานี"/>
    <s v="-"/>
    <s v=""/>
    <s v="05/01/2026 10:45"/>
    <s v="-"/>
    <s v="Flash Express Thailand"/>
    <s v="Tiktok"/>
    <s v="tiktok"/>
    <s v=""/>
    <s v="THT04022CRPUT9Z"/>
    <s v="05/01/2026 10:45"/>
  </r>
  <r>
    <x v="0"/>
    <x v="0"/>
    <n v="66"/>
    <n v="4"/>
    <s v="GPW80"/>
    <n v="200"/>
    <n v="0"/>
    <s v="ร้านที่2"/>
    <s v="น***ิพย์ ป***งมูล"/>
    <s v="พระนครศรีอยุธยา"/>
    <s v="-"/>
    <s v=""/>
    <s v="05/01/2026 10:45"/>
    <s v="-"/>
    <s v="J&amp;T Express"/>
    <s v="Tiktok"/>
    <s v="tiktok"/>
    <s v=""/>
    <s v="768963528690"/>
    <s v="05/01/2026 10:44"/>
  </r>
  <r>
    <x v="1"/>
    <x v="1"/>
    <n v="68"/>
    <n v="2"/>
    <s v="GPW80"/>
    <n v="200"/>
    <n v="0"/>
    <s v="ร้านที่2"/>
    <s v="น***ิพย์ ป***งมูล"/>
    <s v="พระนครศรีอยุธยา"/>
    <s v="-"/>
    <s v=""/>
    <s v="05/01/2026 10:45"/>
    <s v="-"/>
    <s v="J&amp;T Express"/>
    <s v="Tiktok"/>
    <s v="tiktok"/>
    <s v=""/>
    <s v="768963528690"/>
    <s v="05/01/2026 10:44"/>
  </r>
  <r>
    <x v="0"/>
    <x v="0"/>
    <n v="66"/>
    <n v="2"/>
    <s v="GPW79"/>
    <n v="200"/>
    <n v="0"/>
    <s v="ร้านที่2"/>
    <s v="s***hon431"/>
    <s v="กำแพงเพชร"/>
    <s v="-"/>
    <s v=""/>
    <s v="05/01/2026 10:41"/>
    <s v="-"/>
    <s v="J&amp;T COD"/>
    <s v="Tiktok"/>
    <s v="จ่ายทีหลัง / COD"/>
    <s v=""/>
    <s v="768947791581"/>
    <s v="05/01/2026 10:42"/>
  </r>
  <r>
    <x v="1"/>
    <x v="1"/>
    <n v="68"/>
    <n v="1"/>
    <s v="GPW79"/>
    <n v="200"/>
    <n v="0"/>
    <s v="ร้านที่2"/>
    <s v="s***hon431"/>
    <s v="กำแพงเพชร"/>
    <s v="-"/>
    <s v=""/>
    <s v="05/01/2026 10:41"/>
    <s v="-"/>
    <s v="J&amp;T COD"/>
    <s v="Tiktok"/>
    <s v="จ่ายทีหลัง / COD"/>
    <s v=""/>
    <s v="768947791581"/>
    <s v="05/01/2026 10:42"/>
  </r>
  <r>
    <x v="2"/>
    <x v="2"/>
    <n v="33.333333333333336"/>
    <n v="3"/>
    <s v="GPW79"/>
    <n v="200"/>
    <n v="0"/>
    <s v="ร้านที่2"/>
    <s v="s***hon431"/>
    <s v="กำแพงเพชร"/>
    <s v="-"/>
    <s v=""/>
    <s v="05/01/2026 10:41"/>
    <s v="-"/>
    <s v="J&amp;T COD"/>
    <s v="Tiktok"/>
    <s v="จ่ายทีหลัง / COD"/>
    <s v=""/>
    <s v="768947791581"/>
    <s v="05/01/2026 10:42"/>
  </r>
  <r>
    <x v="0"/>
    <x v="0"/>
    <n v="66"/>
    <n v="4"/>
    <s v="GPW78"/>
    <n v="200"/>
    <n v="0"/>
    <s v="ร้านที่2"/>
    <s v="เ***ลักษ์"/>
    <s v="เทศบาลนครสุราษฎร์ธานี"/>
    <s v="-"/>
    <s v=""/>
    <s v="05/01/2026 10:38"/>
    <s v="-"/>
    <s v="J&amp;T COD"/>
    <s v="Tiktok"/>
    <s v="จ่ายทีหลัง / COD"/>
    <s v=""/>
    <s v="768903211635"/>
    <s v="05/01/2026 10:38"/>
  </r>
  <r>
    <x v="1"/>
    <x v="1"/>
    <n v="68"/>
    <n v="2"/>
    <s v="GPW78"/>
    <n v="200"/>
    <n v="0"/>
    <s v="ร้านที่2"/>
    <s v="เ***ลักษ์"/>
    <s v="เทศบาลนครสุราษฎร์ธานี"/>
    <s v="-"/>
    <s v=""/>
    <s v="05/01/2026 10:38"/>
    <s v="-"/>
    <s v="J&amp;T COD"/>
    <s v="Tiktok"/>
    <s v="จ่ายทีหลัง / COD"/>
    <s v=""/>
    <s v="768903211635"/>
    <s v="05/01/2026 10:38"/>
  </r>
  <r>
    <x v="0"/>
    <x v="0"/>
    <n v="66"/>
    <n v="2"/>
    <s v="GPW77"/>
    <n v="100"/>
    <n v="0"/>
    <s v="ร้านที่4"/>
    <s v="K***รินภา G***n"/>
    <s v="พระนครศรีอยุธยา"/>
    <s v="-"/>
    <s v=""/>
    <s v="05/01/2026 10:36"/>
    <s v="-"/>
    <s v="Flash Express Thailand COD"/>
    <s v="Tiktok"/>
    <s v="จ่ายทีหลัง / COD"/>
    <s v=""/>
    <s v="THT05052CRQ193Z"/>
    <s v="05/01/2026 10:36"/>
  </r>
  <r>
    <x v="1"/>
    <x v="1"/>
    <n v="68"/>
    <n v="1"/>
    <s v="GPW77"/>
    <n v="100"/>
    <n v="0"/>
    <s v="ร้านที่4"/>
    <s v="K***รินภา G***n"/>
    <s v="พระนครศรีอยุธยา"/>
    <s v="-"/>
    <s v=""/>
    <s v="05/01/2026 10:36"/>
    <s v="-"/>
    <s v="Flash Express Thailand COD"/>
    <s v="Tiktok"/>
    <s v="จ่ายทีหลัง / COD"/>
    <s v=""/>
    <s v="THT05052CRQ193Z"/>
    <s v="05/01/2026 10:36"/>
  </r>
  <r>
    <x v="4"/>
    <x v="4"/>
    <n v="139"/>
    <n v="1"/>
    <s v="GPW76"/>
    <n v="108.99"/>
    <n v="0"/>
    <s v="ร้านที่2"/>
    <s v="ป**"/>
    <s v="กรุงเทพฯ"/>
    <s v="-"/>
    <s v=""/>
    <s v="05/01/2026 10:36"/>
    <s v="-"/>
    <s v="J&amp;T COD"/>
    <s v="Tiktok"/>
    <s v="จ่ายทีหลัง / COD"/>
    <s v=""/>
    <s v="768912523654"/>
    <s v="05/01/2026 10:36"/>
  </r>
  <r>
    <x v="4"/>
    <x v="4"/>
    <n v="139"/>
    <n v="2"/>
    <s v="GPW75"/>
    <n v="217.98"/>
    <n v="0"/>
    <s v="ร้านที่2"/>
    <s v="น***น ศ***ูล"/>
    <s v="พิษณุโลก"/>
    <s v="-"/>
    <s v=""/>
    <s v="05/01/2026 10:30"/>
    <s v="-"/>
    <s v="J&amp;T COD"/>
    <s v="Tiktok"/>
    <s v="จ่ายทีหลัง / COD"/>
    <s v=""/>
    <s v="768985405650"/>
    <s v="05/01/2026 10:30"/>
  </r>
  <r>
    <x v="2"/>
    <x v="2"/>
    <n v="50"/>
    <n v="6"/>
    <s v="GPW74"/>
    <n v="200"/>
    <n v="0"/>
    <s v="ร้านที่2"/>
    <s v="ธ***มา ก***นา"/>
    <s v="เทศบาลเมืองจันทบุรี"/>
    <s v="-"/>
    <s v=""/>
    <s v="05/01/2026 10:29"/>
    <s v="-"/>
    <s v="J&amp;T COD"/>
    <s v="Tiktok"/>
    <s v="จ่ายทีหลัง / COD"/>
    <s v=""/>
    <s v="768916221625"/>
    <s v="05/01/2026 10:29"/>
  </r>
  <r>
    <x v="2"/>
    <x v="2"/>
    <n v="33.333333333333336"/>
    <n v="3"/>
    <s v="GPW73"/>
    <n v="100"/>
    <n v="0"/>
    <s v="ร้านที่2"/>
    <s v="น***ปั้นจั่น"/>
    <s v="เพชรบูรณ์"/>
    <s v="-"/>
    <s v=""/>
    <s v="05/01/2026 10:28"/>
    <s v="-"/>
    <s v="J&amp;T Express"/>
    <s v="Tiktok"/>
    <s v="tiktok"/>
    <s v=""/>
    <s v="768966636701"/>
    <s v="05/01/2026 10:28"/>
  </r>
  <r>
    <x v="8"/>
    <x v="14"/>
    <n v="139"/>
    <n v="1"/>
    <s v="GPW72"/>
    <n v="108.99"/>
    <n v="0"/>
    <s v="ร้านที่2"/>
    <s v="เ***นีย์  จ***รชิต"/>
    <s v="กรุงเทพฯ"/>
    <s v="-"/>
    <s v=""/>
    <s v="05/01/2026 10:28"/>
    <s v="-"/>
    <s v="J&amp;T COD"/>
    <s v="Tiktok"/>
    <s v="จ่ายทีหลัง / COD"/>
    <s v=""/>
    <s v="768942605675"/>
    <s v="05/01/2026 10:28"/>
  </r>
  <r>
    <x v="2"/>
    <x v="2"/>
    <n v="50"/>
    <n v="6"/>
    <s v="GPW71"/>
    <n v="200"/>
    <n v="0"/>
    <s v="ร้านที่2"/>
    <s v="ช***่"/>
    <s v="หนองคาย"/>
    <s v="-"/>
    <s v=""/>
    <s v="05/01/2026 10:28"/>
    <s v="-"/>
    <s v="J&amp;T Express"/>
    <s v="Tiktok"/>
    <s v="tiktok"/>
    <s v=""/>
    <s v="768903429626"/>
    <s v="05/01/2026 10:28"/>
  </r>
  <r>
    <x v="2"/>
    <x v="2"/>
    <n v="50"/>
    <n v="6"/>
    <s v="GPW70"/>
    <n v="200"/>
    <n v="0"/>
    <s v="ร้านที่2"/>
    <s v="ภ***รา พ***ทองแก้ว"/>
    <s v="ปทุมธานี"/>
    <s v="-"/>
    <s v=""/>
    <s v="05/01/2026 10:28"/>
    <s v="-"/>
    <s v="Flash Express Thailand"/>
    <s v="Tiktok"/>
    <s v="tiktok"/>
    <s v=""/>
    <s v="THT04062CRNC23Z"/>
    <s v="05/01/2026 10:28"/>
  </r>
  <r>
    <x v="0"/>
    <x v="0"/>
    <n v="66"/>
    <n v="2"/>
    <s v="GPW69"/>
    <n v="100"/>
    <n v="0"/>
    <s v="ร้านที่2"/>
    <s v="น***ยา ศ***ิตรานนท์"/>
    <s v="สมุทรปราการ"/>
    <s v="-"/>
    <s v=""/>
    <s v="05/01/2026 10:27"/>
    <s v="-"/>
    <s v="Flash Express Thailand"/>
    <s v="Tiktok"/>
    <s v="tiktok"/>
    <s v=""/>
    <s v="THT02032CPQVF0Z"/>
    <s v="05/01/2026 10:26"/>
  </r>
  <r>
    <x v="1"/>
    <x v="1"/>
    <n v="68"/>
    <n v="1"/>
    <s v="GPW69"/>
    <n v="100"/>
    <n v="0"/>
    <s v="ร้านที่2"/>
    <s v="น***ยา ศ***ิตรานนท์"/>
    <s v="สมุทรปราการ"/>
    <s v="-"/>
    <s v=""/>
    <s v="05/01/2026 10:27"/>
    <s v="-"/>
    <s v="Flash Express Thailand"/>
    <s v="Tiktok"/>
    <s v="tiktok"/>
    <s v=""/>
    <s v="THT02032CPQVF0Z"/>
    <s v="05/01/2026 10:26"/>
  </r>
  <r>
    <x v="2"/>
    <x v="2"/>
    <n v="33.333333333333336"/>
    <n v="6"/>
    <s v="GPW68"/>
    <n v="200"/>
    <n v="0"/>
    <s v="ร้านที่2"/>
    <s v="จ***า ส***สลุง"/>
    <s v="ลพบุรี"/>
    <s v="-"/>
    <s v=""/>
    <s v="05/01/2026 10:26"/>
    <s v="-"/>
    <s v="J&amp;T COD"/>
    <s v="Tiktok"/>
    <s v="จ่ายทีหลัง / COD"/>
    <s v=""/>
    <s v="768968341676"/>
    <s v="05/01/2026 10:26"/>
  </r>
  <r>
    <x v="8"/>
    <x v="8"/>
    <n v="103.55"/>
    <n v="1"/>
    <s v="GPW67"/>
    <n v="110.55"/>
    <n v="7"/>
    <s v="ร้านที่3"/>
    <s v="คุณ วรรณนภา พงษ์พันธ์"/>
    <s v="103/3018 เคหะฉลองกรุง โซน 5 แยก 9 · ลำต้อยติ่ง/ Lam Toiting_x000a__x000a_หนองจอก/ Nong Chokกรุงเทพมหานคร/ Bangkok_x000a_10530"/>
    <s v="10530"/>
    <s v="660814006808"/>
    <s v="05/01/2026 10:25"/>
    <s v="-"/>
    <s v="Kerry_dropoff"/>
    <s v="Lazada"/>
    <s v="lazada"/>
    <s v=""/>
    <s v="-"/>
    <s v="05/01/2026 10:25"/>
  </r>
  <r>
    <x v="2"/>
    <x v="2"/>
    <n v="50"/>
    <n v="6"/>
    <s v="GPW66"/>
    <n v="200"/>
    <n v="0"/>
    <s v="ร้านที่2"/>
    <s v="จ*** พ***พย์"/>
    <s v="นนทบุรี"/>
    <s v="-"/>
    <s v=""/>
    <s v="05/01/2026 10:25"/>
    <s v="-"/>
    <s v="J&amp;T COD"/>
    <s v="Tiktok"/>
    <s v="จ่ายทีหลัง / COD"/>
    <s v=""/>
    <s v="768983425626"/>
    <s v="05/01/2026 10:25"/>
  </r>
  <r>
    <x v="4"/>
    <x v="4"/>
    <n v="139"/>
    <n v="1"/>
    <s v="GPW65"/>
    <n v="108.99"/>
    <n v="0"/>
    <s v="ร้านที่2"/>
    <s v="ณ***บูล ศ***ันทร์"/>
    <s v="กรุงเทพฯ"/>
    <s v="-"/>
    <s v=""/>
    <s v="05/01/2026 10:25"/>
    <s v="-"/>
    <s v="J&amp;T Express"/>
    <s v="Tiktok"/>
    <s v="tiktok"/>
    <s v=""/>
    <s v="768912807692"/>
    <s v="05/01/2026 10:24"/>
  </r>
  <r>
    <x v="5"/>
    <x v="5"/>
    <n v="66.333333333333329"/>
    <n v="3"/>
    <s v="GPW64"/>
    <n v="249"/>
    <n v="0"/>
    <s v="ร้านที่2"/>
    <s v="ช******์"/>
    <s v="******rand Indeed Condo , ถ.สุขุมวิท ตำบลสุรศักดิ์ อำเภอศรีราชา จังหวัดชลบุรี 20110"/>
    <s v="20110"/>
    <s v="07"/>
    <s v="05/01/2026 10:25"/>
    <s v="-"/>
    <s v="SPX Express"/>
    <s v="Shopee"/>
    <s v="shopee"/>
    <s v=""/>
    <s v="TH2633349829537"/>
    <s v="05/01/2026 10:24"/>
  </r>
  <r>
    <x v="4"/>
    <x v="4"/>
    <n v="139"/>
    <n v="1"/>
    <s v="GPW63"/>
    <n v="144"/>
    <n v="35"/>
    <s v="ร้านที่2"/>
    <s v="ส***ญญา ท***ันทร์"/>
    <s v="กรุงเทพฯ"/>
    <s v="-"/>
    <s v=""/>
    <s v="05/01/2026 10:24"/>
    <s v="-"/>
    <s v="J&amp;T COD"/>
    <s v="Tiktok"/>
    <s v="จ่ายทีหลัง / COD"/>
    <s v=""/>
    <s v="768904803682"/>
    <s v="05/01/2026 10:24"/>
  </r>
  <r>
    <x v="0"/>
    <x v="0"/>
    <n v="66"/>
    <n v="2"/>
    <s v="GPW62"/>
    <n v="200"/>
    <n v="0"/>
    <s v="ร้านที่2"/>
    <s v="น***าวนัฐธยานันท์ ร***ักษา"/>
    <s v="สุรินทร์"/>
    <s v="-"/>
    <s v=""/>
    <s v="05/01/2026 10:22"/>
    <s v="-"/>
    <s v="J&amp;T COD"/>
    <s v="Tiktok"/>
    <s v="จ่ายทีหลัง / COD"/>
    <s v=""/>
    <s v="768970392595"/>
    <s v="05/01/2026 10:22"/>
  </r>
  <r>
    <x v="1"/>
    <x v="1"/>
    <n v="68"/>
    <n v="1"/>
    <s v="GPW62"/>
    <n v="200"/>
    <n v="0"/>
    <s v="ร้านที่2"/>
    <s v="น***าวนัฐธยานันท์ ร***ักษา"/>
    <s v="สุรินทร์"/>
    <s v="-"/>
    <s v=""/>
    <s v="05/01/2026 10:22"/>
    <s v="-"/>
    <s v="J&amp;T COD"/>
    <s v="Tiktok"/>
    <s v="จ่ายทีหลัง / COD"/>
    <s v=""/>
    <s v="768970392595"/>
    <s v="05/01/2026 10:22"/>
  </r>
  <r>
    <x v="2"/>
    <x v="2"/>
    <n v="33.333333333333336"/>
    <n v="3"/>
    <s v="GPW62"/>
    <n v="200"/>
    <n v="0"/>
    <s v="ร้านที่2"/>
    <s v="น***าวนัฐธยานันท์ ร***ักษา"/>
    <s v="สุรินทร์"/>
    <s v="-"/>
    <s v=""/>
    <s v="05/01/2026 10:22"/>
    <s v="-"/>
    <s v="J&amp;T COD"/>
    <s v="Tiktok"/>
    <s v="จ่ายทีหลัง / COD"/>
    <s v=""/>
    <s v="768970392595"/>
    <s v="05/01/2026 10:22"/>
  </r>
  <r>
    <x v="2"/>
    <x v="2"/>
    <n v="33.333333333333336"/>
    <n v="3"/>
    <s v="GPW60"/>
    <n v="100"/>
    <n v="0"/>
    <s v="ร้านที่2"/>
    <s v="N***awut"/>
    <s v="พระนครศรีอยุธยา"/>
    <s v="-"/>
    <s v=""/>
    <s v="05/01/2026 10:20"/>
    <s v="-"/>
    <s v="J&amp;T COD"/>
    <s v="Tiktok"/>
    <s v="จ่ายทีหลัง / COD"/>
    <s v=""/>
    <s v="768990956624"/>
    <s v="05/01/2026 10:20"/>
  </r>
  <r>
    <x v="2"/>
    <x v="2"/>
    <n v="50"/>
    <n v="6"/>
    <s v="GPW59"/>
    <n v="200"/>
    <n v="0"/>
    <s v="ร้านที่2"/>
    <s v="น***านี"/>
    <s v="ยะลา"/>
    <s v="-"/>
    <s v=""/>
    <s v="05/01/2026 10:19"/>
    <s v="-"/>
    <s v="J&amp;T COD"/>
    <s v="Tiktok"/>
    <s v="จ่ายทีหลัง / COD"/>
    <s v=""/>
    <s v="768956431622"/>
    <s v="05/01/2026 10:19"/>
  </r>
  <r>
    <x v="2"/>
    <x v="2"/>
    <n v="33.333333333333336"/>
    <n v="3"/>
    <s v="GPW57"/>
    <n v="107"/>
    <n v="7"/>
    <s v="ร้านที่2"/>
    <s v="พ***าภรณ์ แ***อง"/>
    <s v="กรุงเทพฯ"/>
    <s v="-"/>
    <s v=""/>
    <s v="05/01/2026 10:17"/>
    <s v="-"/>
    <s v="J&amp;T COD"/>
    <s v="Tiktok"/>
    <s v="จ่ายทีหลัง / COD"/>
    <s v=""/>
    <s v="768956155623"/>
    <s v="05/01/2026 10:17"/>
  </r>
  <r>
    <x v="2"/>
    <x v="2"/>
    <n v="50"/>
    <n v="6"/>
    <s v="GPW56"/>
    <n v="200"/>
    <n v="0"/>
    <s v="ร้านที่2"/>
    <s v="ค***ายโบนัส"/>
    <s v="กรุงเทพฯ"/>
    <s v="-"/>
    <s v=""/>
    <s v="05/01/2026 10:15"/>
    <s v="-"/>
    <s v="J&amp;T Express"/>
    <s v="Tiktok"/>
    <s v="tiktok"/>
    <s v=""/>
    <s v="768959631624"/>
    <s v="05/01/2026 10:14"/>
  </r>
  <r>
    <x v="4"/>
    <x v="4"/>
    <n v="139"/>
    <n v="1"/>
    <s v="GPW54"/>
    <n v="108.99"/>
    <n v="0"/>
    <s v="ร้านที่2"/>
    <s v="บ***าภรณ์ บ***รงเจริญ"/>
    <s v="กำแพงเพชร"/>
    <s v="-"/>
    <s v=""/>
    <s v="05/01/2026 10:12"/>
    <s v="-"/>
    <s v="J&amp;T Express"/>
    <s v="Tiktok"/>
    <s v="tiktok"/>
    <s v=""/>
    <s v="768981801663"/>
    <s v="05/01/2026 10:10"/>
  </r>
  <r>
    <x v="0"/>
    <x v="0"/>
    <n v="33"/>
    <n v="5"/>
    <s v="GPW53"/>
    <n v="330"/>
    <n v="0"/>
    <s v="ร้านที่2"/>
    <s v="ก***ิน ย***ญญา"/>
    <s v="พิษณุโลก"/>
    <s v="-"/>
    <s v=""/>
    <s v="05/01/2026 10:10"/>
    <s v="-"/>
    <s v="J&amp;T COD"/>
    <s v="Tiktok"/>
    <s v="จ่ายทีหลัง / COD"/>
    <s v=""/>
    <s v="768971297533"/>
    <s v="05/01/2026 10:10"/>
  </r>
  <r>
    <x v="1"/>
    <x v="1"/>
    <n v="33"/>
    <n v="5"/>
    <s v="GPW53"/>
    <n v="330"/>
    <n v="0"/>
    <s v="ร้านที่2"/>
    <s v="ก***ิน ย***ญญา"/>
    <s v="พิษณุโลก"/>
    <s v="-"/>
    <s v=""/>
    <s v="05/01/2026 10:10"/>
    <s v="-"/>
    <s v="J&amp;T COD"/>
    <s v="Tiktok"/>
    <s v="จ่ายทีหลัง / COD"/>
    <s v=""/>
    <s v="768971297533"/>
    <s v="05/01/2026 10:10"/>
  </r>
  <r>
    <x v="2"/>
    <x v="2"/>
    <n v="50"/>
    <n v="6"/>
    <s v="GPW52"/>
    <n v="200"/>
    <n v="0"/>
    <s v="ร้านที่2"/>
    <s v="ก***ไก่"/>
    <s v="สงขลา"/>
    <s v="-"/>
    <s v=""/>
    <s v="05/01/2026 10:09"/>
    <s v="-"/>
    <s v="J&amp;T COD"/>
    <s v="Tiktok"/>
    <s v="จ่ายทีหลัง / COD"/>
    <s v=""/>
    <s v="768907832615"/>
    <s v="05/01/2026 10:09"/>
  </r>
  <r>
    <x v="0"/>
    <x v="0"/>
    <n v="66"/>
    <n v="2"/>
    <s v="GPW51"/>
    <n v="110"/>
    <n v="10"/>
    <s v="ร้านที่2"/>
    <s v="บ***ส้ม s***"/>
    <s v="ตาก"/>
    <s v="-"/>
    <s v=""/>
    <s v="05/01/2026 10:07"/>
    <s v="-"/>
    <s v="J&amp;T COD"/>
    <s v="Tiktok"/>
    <s v="จ่ายทีหลัง / COD"/>
    <s v=""/>
    <s v="768949038616"/>
    <s v="05/01/2026 10:07"/>
  </r>
  <r>
    <x v="1"/>
    <x v="1"/>
    <n v="68"/>
    <n v="1"/>
    <s v="GPW51"/>
    <n v="110"/>
    <n v="10"/>
    <s v="ร้านที่2"/>
    <s v="บ***ส้ม s***"/>
    <s v="ตาก"/>
    <s v="-"/>
    <s v=""/>
    <s v="05/01/2026 10:07"/>
    <s v="-"/>
    <s v="J&amp;T COD"/>
    <s v="Tiktok"/>
    <s v="จ่ายทีหลัง / COD"/>
    <s v=""/>
    <s v="768949038616"/>
    <s v="05/01/2026 10:07"/>
  </r>
  <r>
    <x v="0"/>
    <x v="0"/>
    <n v="66"/>
    <n v="2"/>
    <s v="GPW50"/>
    <n v="298"/>
    <n v="0"/>
    <s v="ร้านที่2"/>
    <s v="บ***ร ด***รหมมะ"/>
    <s v="กรุงเทพฯ"/>
    <s v="-"/>
    <s v=""/>
    <s v="05/01/2026 10:06"/>
    <s v="-"/>
    <s v="J&amp;T COD"/>
    <s v="Tiktok"/>
    <s v="จ่ายทีหลัง / COD"/>
    <s v=""/>
    <s v="768915602700"/>
    <s v="05/01/2026 10:06"/>
  </r>
  <r>
    <x v="1"/>
    <x v="1"/>
    <n v="68"/>
    <n v="1"/>
    <s v="GPW50"/>
    <n v="298"/>
    <n v="0"/>
    <s v="ร้านที่2"/>
    <s v="บ***ร ด***รหมมะ"/>
    <s v="กรุงเทพฯ"/>
    <s v="-"/>
    <s v=""/>
    <s v="05/01/2026 10:06"/>
    <s v="-"/>
    <s v="J&amp;T COD"/>
    <s v="Tiktok"/>
    <s v="จ่ายทีหลัง / COD"/>
    <s v=""/>
    <s v="768915602700"/>
    <s v="05/01/2026 10:06"/>
  </r>
  <r>
    <x v="5"/>
    <x v="5"/>
    <n v="120"/>
    <n v="1"/>
    <s v="GPW50"/>
    <n v="298"/>
    <n v="0"/>
    <s v="ร้านที่2"/>
    <s v="บ***ร ด***รหมมะ"/>
    <s v="กรุงเทพฯ"/>
    <s v="-"/>
    <s v=""/>
    <s v="05/01/2026 10:06"/>
    <s v="-"/>
    <s v="J&amp;T COD"/>
    <s v="Tiktok"/>
    <s v="จ่ายทีหลัง / COD"/>
    <s v=""/>
    <s v="768915602700"/>
    <s v="05/01/2026 10:06"/>
  </r>
  <r>
    <x v="5"/>
    <x v="5"/>
    <n v="120"/>
    <n v="1"/>
    <s v="GPW50"/>
    <n v="298"/>
    <n v="0"/>
    <s v="ร้านที่2"/>
    <s v="บ***ร ด***รหมมะ"/>
    <s v="กรุงเทพฯ"/>
    <s v="-"/>
    <s v=""/>
    <s v="05/01/2026 10:06"/>
    <s v="-"/>
    <s v="J&amp;T COD"/>
    <s v="Tiktok"/>
    <s v="จ่ายทีหลัง / COD"/>
    <s v=""/>
    <s v="768915602700"/>
    <s v="05/01/2026 10:06"/>
  </r>
  <r>
    <x v="2"/>
    <x v="2"/>
    <n v="50"/>
    <n v="6"/>
    <s v="GPW49"/>
    <n v="200"/>
    <n v="0"/>
    <s v="ร้านที่2"/>
    <s v="ป***วรรณ"/>
    <s v="กำแพงเพชร"/>
    <s v="-"/>
    <s v=""/>
    <s v="05/01/2026 10:06"/>
    <s v="-"/>
    <s v="J&amp;T COD"/>
    <s v="Tiktok"/>
    <s v="จ่ายทีหลัง / COD"/>
    <s v=""/>
    <s v="768907421704"/>
    <s v="05/01/2026 10:06"/>
  </r>
  <r>
    <x v="2"/>
    <x v="2"/>
    <n v="50"/>
    <n v="6"/>
    <s v="GPW48"/>
    <n v="200"/>
    <n v="0"/>
    <s v="ร้านที่2"/>
    <s v="พ***์สินี ม***วงษ์"/>
    <s v="ปทุมธานี"/>
    <s v="-"/>
    <s v=""/>
    <s v="05/01/2026 10:04"/>
    <s v="-"/>
    <s v="Flash Express Thailand"/>
    <s v="Tiktok"/>
    <s v="tiktok"/>
    <s v=""/>
    <s v="THT04022CPPEC8Z"/>
    <s v="05/01/2026 10:04"/>
  </r>
  <r>
    <x v="0"/>
    <x v="0"/>
    <n v="66"/>
    <n v="2"/>
    <s v="GPW47"/>
    <n v="100"/>
    <n v="0"/>
    <s v="ร้านที่2"/>
    <s v="ต***แตนโย่งๆ ผ***บว์ทัดดอกจำปา"/>
    <s v="นครราชสีมา"/>
    <s v="-"/>
    <s v=""/>
    <s v="05/01/2026 10:03"/>
    <s v="-"/>
    <s v="J&amp;T Express"/>
    <s v="Tiktok"/>
    <s v="tiktok"/>
    <s v=""/>
    <s v="768919952640"/>
    <s v="05/01/2026 10:03"/>
  </r>
  <r>
    <x v="1"/>
    <x v="1"/>
    <n v="68"/>
    <n v="1"/>
    <s v="GPW47"/>
    <n v="100"/>
    <n v="0"/>
    <s v="ร้านที่2"/>
    <s v="ต***แตนโย่งๆ ผ***บว์ทัดดอกจำปา"/>
    <s v="นครราชสีมา"/>
    <s v="-"/>
    <s v=""/>
    <s v="05/01/2026 10:03"/>
    <s v="-"/>
    <s v="J&amp;T Express"/>
    <s v="Tiktok"/>
    <s v="tiktok"/>
    <s v=""/>
    <s v="768919952640"/>
    <s v="05/01/2026 10:03"/>
  </r>
  <r>
    <x v="0"/>
    <x v="0"/>
    <n v="66"/>
    <n v="4"/>
    <s v="GPW46"/>
    <n v="200"/>
    <n v="0"/>
    <s v="ร้านที่2"/>
    <s v="อ***ทยา ช***ชูเครือ"/>
    <s v="พัทลุง"/>
    <s v="-"/>
    <s v=""/>
    <s v="05/01/2026 10:03"/>
    <s v="-"/>
    <s v="J&amp;T COD"/>
    <s v="Tiktok"/>
    <s v="จ่ายทีหลัง / COD"/>
    <s v=""/>
    <s v="768936611612"/>
    <s v="05/01/2026 10:03"/>
  </r>
  <r>
    <x v="1"/>
    <x v="1"/>
    <n v="68"/>
    <n v="2"/>
    <s v="GPW46"/>
    <n v="200"/>
    <n v="0"/>
    <s v="ร้านที่2"/>
    <s v="อ***ทยา ช***ชูเครือ"/>
    <s v="พัทลุง"/>
    <s v="-"/>
    <s v=""/>
    <s v="05/01/2026 10:03"/>
    <s v="-"/>
    <s v="J&amp;T COD"/>
    <s v="Tiktok"/>
    <s v="จ่ายทีหลัง / COD"/>
    <s v=""/>
    <s v="768936611612"/>
    <s v="05/01/2026 10:03"/>
  </r>
  <r>
    <x v="0"/>
    <x v="0"/>
    <n v="66"/>
    <n v="2"/>
    <s v="GPW45"/>
    <n v="100"/>
    <n v="0"/>
    <s v="ร้านที่2"/>
    <s v="ส***รัตน์  ศ***ังข์"/>
    <s v="กรุงเทพมหานคร"/>
    <s v="-"/>
    <s v=""/>
    <s v="05/01/2026 10:02"/>
    <s v="-"/>
    <s v="J&amp;T COD"/>
    <s v="Tiktok"/>
    <s v="จ่ายทีหลัง / COD"/>
    <s v=""/>
    <s v="768974239670"/>
    <s v="05/01/2026 10:02"/>
  </r>
  <r>
    <x v="1"/>
    <x v="1"/>
    <n v="68"/>
    <n v="1"/>
    <s v="GPW45"/>
    <n v="100"/>
    <n v="0"/>
    <s v="ร้านที่2"/>
    <s v="ส***รัตน์  ศ***ังข์"/>
    <s v="กรุงเทพมหานคร"/>
    <s v="-"/>
    <s v=""/>
    <s v="05/01/2026 10:02"/>
    <s v="-"/>
    <s v="J&amp;T COD"/>
    <s v="Tiktok"/>
    <s v="จ่ายทีหลัง / COD"/>
    <s v=""/>
    <s v="768974239670"/>
    <s v="05/01/2026 10:02"/>
  </r>
  <r>
    <x v="0"/>
    <x v="0"/>
    <n v="66"/>
    <n v="2"/>
    <s v="GPW43"/>
    <n v="200"/>
    <n v="0"/>
    <s v="ร้านที่2"/>
    <s v="บ***กิด เ***ชัย"/>
    <s v="สุพรรณบุรี"/>
    <s v="-"/>
    <s v=""/>
    <s v="05/01/2026 10:01"/>
    <s v="-"/>
    <s v="J&amp;T COD"/>
    <s v="Tiktok"/>
    <s v="จ่ายทีหลัง / COD"/>
    <s v=""/>
    <s v="768950285530"/>
    <s v="05/01/2026 10:01"/>
  </r>
  <r>
    <x v="1"/>
    <x v="1"/>
    <n v="68"/>
    <n v="1"/>
    <s v="GPW43"/>
    <n v="200"/>
    <n v="0"/>
    <s v="ร้านที่2"/>
    <s v="บ***กิด เ***ชัย"/>
    <s v="สุพรรณบุรี"/>
    <s v="-"/>
    <s v=""/>
    <s v="05/01/2026 10:01"/>
    <s v="-"/>
    <s v="J&amp;T COD"/>
    <s v="Tiktok"/>
    <s v="จ่ายทีหลัง / COD"/>
    <s v=""/>
    <s v="768950285530"/>
    <s v="05/01/2026 10:01"/>
  </r>
  <r>
    <x v="2"/>
    <x v="2"/>
    <n v="33.333333333333336"/>
    <n v="3"/>
    <s v="GPW43"/>
    <n v="200"/>
    <n v="0"/>
    <s v="ร้านที่2"/>
    <s v="บ***กิด เ***ชัย"/>
    <s v="สุพรรณบุรี"/>
    <s v="-"/>
    <s v=""/>
    <s v="05/01/2026 10:01"/>
    <s v="-"/>
    <s v="J&amp;T COD"/>
    <s v="Tiktok"/>
    <s v="จ่ายทีหลัง / COD"/>
    <s v=""/>
    <s v="768950285530"/>
    <s v="05/01/2026 10:01"/>
  </r>
  <r>
    <x v="0"/>
    <x v="0"/>
    <n v="66"/>
    <n v="2"/>
    <s v="GPW42"/>
    <n v="100"/>
    <n v="0"/>
    <s v="ร้านที่2"/>
    <s v="ฟ**"/>
    <s v="นครศรีธรรมราช"/>
    <s v="-"/>
    <s v=""/>
    <s v="05/01/2026 10:00"/>
    <s v="-"/>
    <s v="J&amp;T COD"/>
    <s v="Tiktok"/>
    <s v="จ่ายทีหลัง / COD"/>
    <s v=""/>
    <s v="768963531630"/>
    <s v="05/01/2026 10:00"/>
  </r>
  <r>
    <x v="1"/>
    <x v="1"/>
    <n v="68"/>
    <n v="1"/>
    <s v="GPW42"/>
    <n v="100"/>
    <n v="0"/>
    <s v="ร้านที่2"/>
    <s v="ฟ**"/>
    <s v="นครศรีธรรมราช"/>
    <s v="-"/>
    <s v=""/>
    <s v="05/01/2026 10:00"/>
    <s v="-"/>
    <s v="J&amp;T COD"/>
    <s v="Tiktok"/>
    <s v="จ่ายทีหลัง / COD"/>
    <s v=""/>
    <s v="768963531630"/>
    <s v="05/01/2026 10:00"/>
  </r>
  <r>
    <x v="0"/>
    <x v="0"/>
    <n v="66"/>
    <n v="2"/>
    <s v="GPW41"/>
    <n v="100"/>
    <n v="0"/>
    <s v="ร้านที่2"/>
    <s v="น***ชค์ ค***ง"/>
    <s v="นครศรีธรรมราช"/>
    <s v="-"/>
    <s v=""/>
    <s v="05/01/2026 09:59"/>
    <s v="-"/>
    <s v="J&amp;T COD"/>
    <s v="Tiktok"/>
    <s v="จ่ายทีหลัง / COD"/>
    <s v=""/>
    <s v="768920010670"/>
    <s v="05/01/2026 09:59"/>
  </r>
  <r>
    <x v="1"/>
    <x v="1"/>
    <n v="68"/>
    <n v="1"/>
    <s v="GPW41"/>
    <n v="100"/>
    <n v="0"/>
    <s v="ร้านที่2"/>
    <s v="น***ชค์ ค***ง"/>
    <s v="นครศรีธรรมราช"/>
    <s v="-"/>
    <s v=""/>
    <s v="05/01/2026 09:59"/>
    <s v="-"/>
    <s v="J&amp;T COD"/>
    <s v="Tiktok"/>
    <s v="จ่ายทีหลัง / COD"/>
    <s v=""/>
    <s v="768920010670"/>
    <s v="05/01/2026 09:59"/>
  </r>
  <r>
    <x v="0"/>
    <x v="0"/>
    <n v="66"/>
    <n v="2"/>
    <s v="GPW40"/>
    <n v="300"/>
    <n v="0"/>
    <s v="ร้านที่2"/>
    <s v="ฝ* จ***"/>
    <s v="อ่างทอง"/>
    <s v="-"/>
    <s v=""/>
    <s v="05/01/2026 09:58"/>
    <s v="-"/>
    <s v="J&amp;T COD"/>
    <s v="Tiktok"/>
    <s v="จ่ายทีหลัง / COD"/>
    <s v=""/>
    <s v="768938086523"/>
    <s v="05/01/2026 09:58"/>
  </r>
  <r>
    <x v="1"/>
    <x v="1"/>
    <n v="68"/>
    <n v="1"/>
    <s v="GPW40"/>
    <n v="300"/>
    <n v="0"/>
    <s v="ร้านที่2"/>
    <s v="ฝ* จ***"/>
    <s v="อ่างทอง"/>
    <s v="-"/>
    <s v=""/>
    <s v="05/01/2026 09:58"/>
    <s v="-"/>
    <s v="J&amp;T COD"/>
    <s v="Tiktok"/>
    <s v="จ่ายทีหลัง / COD"/>
    <s v=""/>
    <s v="768938086523"/>
    <s v="05/01/2026 09:58"/>
  </r>
  <r>
    <x v="2"/>
    <x v="2"/>
    <n v="50"/>
    <n v="6"/>
    <s v="GPW40"/>
    <n v="300"/>
    <n v="0"/>
    <s v="ร้านที่2"/>
    <s v="ฝ* จ***"/>
    <s v="อ่างทอง"/>
    <s v="-"/>
    <s v=""/>
    <s v="05/01/2026 09:58"/>
    <s v="-"/>
    <s v="J&amp;T COD"/>
    <s v="Tiktok"/>
    <s v="จ่ายทีหลัง / COD"/>
    <s v=""/>
    <s v="768938086523"/>
    <s v="05/01/2026 09:58"/>
  </r>
  <r>
    <x v="2"/>
    <x v="2"/>
    <n v="65"/>
    <n v="9"/>
    <s v="GPW38"/>
    <n v="310"/>
    <n v="0"/>
    <s v="ร้านที่2"/>
    <s v="ส***ุทธ  ผ***เเผ้ว"/>
    <s v="สุราษฎร์ธานี"/>
    <s v="-"/>
    <s v=""/>
    <s v="05/01/2026 09:57"/>
    <s v="-"/>
    <s v="J&amp;T Express"/>
    <s v="Tiktok"/>
    <s v="tiktok"/>
    <s v=""/>
    <s v="768923218696"/>
    <s v="05/01/2026 09:57"/>
  </r>
  <r>
    <x v="0"/>
    <x v="0"/>
    <n v="66"/>
    <n v="2"/>
    <s v="GPW37"/>
    <n v="100"/>
    <n v="0"/>
    <s v="ร้านที่2"/>
    <s v="ช***ชา ค***วกมิตร"/>
    <s v="นครศรีธรรมราช"/>
    <s v="-"/>
    <s v=""/>
    <s v="05/01/2026 09:56"/>
    <s v="-"/>
    <s v="J&amp;T COD"/>
    <s v="Tiktok"/>
    <s v="จ่ายทีหลัง / COD"/>
    <s v=""/>
    <s v="768960839673"/>
    <s v="05/01/2026 09:56"/>
  </r>
  <r>
    <x v="1"/>
    <x v="1"/>
    <n v="68"/>
    <n v="1"/>
    <s v="GPW37"/>
    <n v="100"/>
    <n v="0"/>
    <s v="ร้านที่2"/>
    <s v="ช***ชา ค***วกมิตร"/>
    <s v="นครศรีธรรมราช"/>
    <s v="-"/>
    <s v=""/>
    <s v="05/01/2026 09:56"/>
    <s v="-"/>
    <s v="J&amp;T COD"/>
    <s v="Tiktok"/>
    <s v="จ่ายทีหลัง / COD"/>
    <s v=""/>
    <s v="768960839673"/>
    <s v="05/01/2026 09:56"/>
  </r>
  <r>
    <x v="2"/>
    <x v="2"/>
    <n v="50"/>
    <n v="6"/>
    <s v="GPW36"/>
    <n v="200"/>
    <n v="0"/>
    <s v="ร้านที่2"/>
    <s v="อ***ีย์,อินต็ะสุข"/>
    <s v="เชียงใหม่"/>
    <s v="-"/>
    <s v=""/>
    <s v="05/01/2026 09:55"/>
    <s v="-"/>
    <s v="J&amp;T COD"/>
    <s v="Tiktok"/>
    <s v="จ่ายทีหลัง / COD"/>
    <s v=""/>
    <s v="768951343624"/>
    <s v="05/01/2026 09:55"/>
  </r>
  <r>
    <x v="2"/>
    <x v="2"/>
    <n v="50"/>
    <n v="6"/>
    <s v="GPW35"/>
    <n v="200"/>
    <n v="0"/>
    <s v="ร้านที่2"/>
    <s v="น***งษ์ ว***นา"/>
    <s v="เทศบาลเมืองบุรีรัมย์"/>
    <s v="-"/>
    <s v=""/>
    <s v="05/01/2026 09:54"/>
    <s v="-"/>
    <s v="J&amp;T COD"/>
    <s v="Tiktok"/>
    <s v="จ่ายทีหลัง / COD"/>
    <s v=""/>
    <s v="768998021702"/>
    <s v="05/01/2026 09:55"/>
  </r>
  <r>
    <x v="2"/>
    <x v="2"/>
    <n v="33.333333333333336"/>
    <n v="3"/>
    <s v="GPW34"/>
    <n v="100"/>
    <n v="0"/>
    <s v="ร้านที่2"/>
    <s v="ร***อรุณ ก***ง"/>
    <s v="เทศบาลนครพิษณุโลก"/>
    <s v="-"/>
    <s v=""/>
    <s v="05/01/2026 09:54"/>
    <s v="-"/>
    <s v="J&amp;T COD"/>
    <s v="Tiktok"/>
    <s v="จ่ายทีหลัง / COD"/>
    <s v=""/>
    <s v="768947957680"/>
    <s v="05/01/2026 09:54"/>
  </r>
  <r>
    <x v="2"/>
    <x v="2"/>
    <n v="50"/>
    <n v="12"/>
    <s v="GPW33"/>
    <n v="400"/>
    <n v="0"/>
    <s v="ร้านที่2"/>
    <s v="น***ำเนียง ย***ัมย์"/>
    <s v="บุรีรัมย์"/>
    <s v="-"/>
    <s v=""/>
    <s v="05/01/2026 09:53"/>
    <s v="-"/>
    <s v="Flash Express Thailand"/>
    <s v="Tiktok"/>
    <s v="tiktok"/>
    <s v=""/>
    <s v="THT20012CRNJJ7Z"/>
    <s v="05/01/2026 09:53"/>
  </r>
  <r>
    <x v="2"/>
    <x v="2"/>
    <n v="49"/>
    <n v="1"/>
    <s v="GPW32"/>
    <n v="235"/>
    <n v="0"/>
    <s v="ร้านที่1"/>
    <s v="น******ร"/>
    <s v="******้ใหญ่, อำเภอบางปลาม้า ตำบลจรเข้ใหญ่ อำเภอบางปลาม้า จังหวัดสุพรรณบุรี 72150"/>
    <s v="72150"/>
    <s v="96"/>
    <s v="05/01/2026 09:54"/>
    <s v="-"/>
    <s v="SPX Express"/>
    <s v="Shopee"/>
    <s v="shopee"/>
    <s v=""/>
    <s v="TH262105940201B"/>
    <s v="05/01/2026 09:52"/>
  </r>
  <r>
    <x v="7"/>
    <x v="7"/>
    <n v="75"/>
    <n v="1"/>
    <s v="GPW32"/>
    <n v="235"/>
    <n v="0"/>
    <s v="ร้านที่1"/>
    <s v="น******ร"/>
    <s v="******้ใหญ่, อำเภอบางปลาม้า ตำบลจรเข้ใหญ่ อำเภอบางปลาม้า จังหวัดสุพรรณบุรี 72150"/>
    <s v="72150"/>
    <s v="96"/>
    <s v="05/01/2026 09:54"/>
    <s v="-"/>
    <s v="SPX Express"/>
    <s v="Shopee"/>
    <s v="shopee"/>
    <s v=""/>
    <s v="TH262105940201B"/>
    <s v="05/01/2026 09:52"/>
  </r>
  <r>
    <x v="5"/>
    <x v="5"/>
    <n v="76"/>
    <n v="1"/>
    <s v="GPW32"/>
    <n v="235"/>
    <n v="0"/>
    <s v="ร้านที่1"/>
    <s v="น******ร"/>
    <s v="******้ใหญ่, อำเภอบางปลาม้า ตำบลจรเข้ใหญ่ อำเภอบางปลาม้า จังหวัดสุพรรณบุรี 72150"/>
    <s v="72150"/>
    <s v="96"/>
    <s v="05/01/2026 09:54"/>
    <s v="-"/>
    <s v="SPX Express"/>
    <s v="Shopee"/>
    <s v="shopee"/>
    <s v=""/>
    <s v="TH262105940201B"/>
    <s v="05/01/2026 09:52"/>
  </r>
  <r>
    <x v="2"/>
    <x v="2"/>
    <n v="33.333333333333336"/>
    <n v="3"/>
    <s v="GPW31"/>
    <n v="100"/>
    <n v="0"/>
    <s v="ร้านที่2"/>
    <s v="w*** 5***"/>
    <s v="ลพบุรี"/>
    <s v="-"/>
    <s v=""/>
    <s v="05/01/2026 09:51"/>
    <s v="-"/>
    <s v="J&amp;T COD"/>
    <s v="Tiktok"/>
    <s v="จ่ายทีหลัง / COD"/>
    <s v=""/>
    <s v="768995558671"/>
    <s v="05/01/2026 09:51"/>
  </r>
  <r>
    <x v="0"/>
    <x v="0"/>
    <n v="66"/>
    <n v="2"/>
    <s v="GPW30"/>
    <n v="200"/>
    <n v="0"/>
    <s v="ร้านที่2"/>
    <s v="ค* เ***วผัด"/>
    <s v="อุตรดิตถ์"/>
    <s v="-"/>
    <s v=""/>
    <s v="05/01/2026 09:50"/>
    <s v="-"/>
    <s v="J&amp;T Express"/>
    <s v="Tiktok"/>
    <s v="tiktok"/>
    <s v=""/>
    <s v="768944390583"/>
    <s v="05/01/2026 09:50"/>
  </r>
  <r>
    <x v="1"/>
    <x v="1"/>
    <n v="68"/>
    <n v="1"/>
    <s v="GPW30"/>
    <n v="200"/>
    <n v="0"/>
    <s v="ร้านที่2"/>
    <s v="ค* เ***วผัด"/>
    <s v="อุตรดิตถ์"/>
    <s v="-"/>
    <s v=""/>
    <s v="05/01/2026 09:50"/>
    <s v="-"/>
    <s v="J&amp;T Express"/>
    <s v="Tiktok"/>
    <s v="tiktok"/>
    <s v=""/>
    <s v="768944390583"/>
    <s v="05/01/2026 09:50"/>
  </r>
  <r>
    <x v="2"/>
    <x v="2"/>
    <n v="33.333333333333336"/>
    <n v="3"/>
    <s v="GPW30"/>
    <n v="200"/>
    <n v="0"/>
    <s v="ร้านที่2"/>
    <s v="ค* เ***วผัด"/>
    <s v="อุตรดิตถ์"/>
    <s v="-"/>
    <s v=""/>
    <s v="05/01/2026 09:50"/>
    <s v="-"/>
    <s v="J&amp;T Express"/>
    <s v="Tiktok"/>
    <s v="tiktok"/>
    <s v=""/>
    <s v="768944390583"/>
    <s v="05/01/2026 09:50"/>
  </r>
  <r>
    <x v="2"/>
    <x v="2"/>
    <n v="33.333333333333336"/>
    <n v="3"/>
    <s v="GPW29"/>
    <n v="100"/>
    <n v="0"/>
    <s v="ร้านที่2"/>
    <s v="ข***ชนก ค***แคล้ว"/>
    <s v="นครปฐม"/>
    <s v="-"/>
    <s v=""/>
    <s v="05/01/2026 09:50"/>
    <s v="-"/>
    <s v="J&amp;T COD"/>
    <s v="Tiktok"/>
    <s v="จ่ายทีหลัง / COD"/>
    <s v=""/>
    <s v="768915830690"/>
    <s v="05/01/2026 09:50"/>
  </r>
  <r>
    <x v="2"/>
    <x v="2"/>
    <n v="50"/>
    <n v="6"/>
    <s v="GPW28"/>
    <n v="200"/>
    <n v="0"/>
    <s v="ร้านที่2"/>
    <s v="ส***น แ***เพ็ชร์"/>
    <s v="นครสวรรค์"/>
    <s v="-"/>
    <s v=""/>
    <s v="05/01/2026 09:50"/>
    <s v="-"/>
    <s v="J&amp;T COD"/>
    <s v="Tiktok"/>
    <s v="จ่ายทีหลัง / COD"/>
    <s v=""/>
    <s v="768992549614"/>
    <s v="05/01/2026 09:50"/>
  </r>
  <r>
    <x v="8"/>
    <x v="14"/>
    <n v="139"/>
    <n v="1"/>
    <s v="GPW27"/>
    <n v="178"/>
    <n v="0"/>
    <s v="ร้านที่2"/>
    <s v="ต**"/>
    <s v="ชัยภูมิ"/>
    <s v="-"/>
    <s v=""/>
    <s v="05/01/2026 09:48"/>
    <s v="-"/>
    <s v="J&amp;T COD"/>
    <s v="Tiktok"/>
    <s v="จ่ายทีหลัง / COD"/>
    <s v=""/>
    <s v="768985527645"/>
    <s v="05/01/2026 09:48"/>
  </r>
  <r>
    <x v="4"/>
    <x v="4"/>
    <n v="139"/>
    <n v="1"/>
    <s v="GPW27"/>
    <n v="178"/>
    <n v="0"/>
    <s v="ร้านที่2"/>
    <s v="ต**"/>
    <s v="ชัยภูมิ"/>
    <s v="-"/>
    <s v=""/>
    <s v="05/01/2026 09:48"/>
    <s v="-"/>
    <s v="J&amp;T COD"/>
    <s v="Tiktok"/>
    <s v="จ่ายทีหลัง / COD"/>
    <s v=""/>
    <s v="768985527645"/>
    <s v="05/01/2026 09:48"/>
  </r>
  <r>
    <x v="2"/>
    <x v="2"/>
    <n v="33.333333333333336"/>
    <n v="3"/>
    <s v="GPW26"/>
    <n v="278"/>
    <n v="0"/>
    <s v="ร้านที่2"/>
    <s v="ส***ี เ***วเสน"/>
    <s v="นครศรีธรรมราช"/>
    <s v="-"/>
    <s v=""/>
    <s v="05/01/2026 09:48"/>
    <s v="-"/>
    <s v="J&amp;T COD"/>
    <s v="Tiktok"/>
    <s v="จ่ายทีหลัง / COD"/>
    <s v=""/>
    <s v="768926594634"/>
    <s v="05/01/2026 09:48"/>
  </r>
  <r>
    <x v="4"/>
    <x v="4"/>
    <n v="139"/>
    <n v="1"/>
    <s v="GPW26"/>
    <n v="278"/>
    <n v="0"/>
    <s v="ร้านที่2"/>
    <s v="ส***ี เ***วเสน"/>
    <s v="นครศรีธรรมราช"/>
    <s v="-"/>
    <s v=""/>
    <s v="05/01/2026 09:48"/>
    <s v="-"/>
    <s v="J&amp;T COD"/>
    <s v="Tiktok"/>
    <s v="จ่ายทีหลัง / COD"/>
    <s v=""/>
    <s v="768926594634"/>
    <s v="05/01/2026 09:48"/>
  </r>
  <r>
    <x v="6"/>
    <x v="6"/>
    <n v="139"/>
    <n v="1"/>
    <s v="GPW26"/>
    <n v="278"/>
    <n v="0"/>
    <s v="ร้านที่2"/>
    <s v="ส***ี เ***วเสน"/>
    <s v="นครศรีธรรมราช"/>
    <s v="-"/>
    <s v=""/>
    <s v="05/01/2026 09:48"/>
    <s v="-"/>
    <s v="J&amp;T COD"/>
    <s v="Tiktok"/>
    <s v="จ่ายทีหลัง / COD"/>
    <s v=""/>
    <s v="768926594634"/>
    <s v="05/01/2026 09:48"/>
  </r>
  <r>
    <x v="4"/>
    <x v="4"/>
    <n v="139"/>
    <n v="1"/>
    <s v="GPW24"/>
    <n v="89"/>
    <n v="0"/>
    <s v="ร้านที่2"/>
    <s v="ล***ง ม***"/>
    <s v="นครราชสีมา"/>
    <s v="-"/>
    <s v=""/>
    <s v="05/01/2026 09:48"/>
    <s v="-"/>
    <s v="J&amp;T COD"/>
    <s v="Tiktok"/>
    <s v="จ่ายทีหลัง / COD"/>
    <s v=""/>
    <s v="768930415621"/>
    <s v="05/01/2026 09:48"/>
  </r>
  <r>
    <x v="8"/>
    <x v="14"/>
    <n v="139"/>
    <n v="1"/>
    <s v="GPW23"/>
    <n v="89"/>
    <n v="0"/>
    <s v="ร้านที่2"/>
    <s v="ส*** พ***ล"/>
    <s v="พระนครศรีอยุธยา"/>
    <s v="-"/>
    <s v=""/>
    <s v="05/01/2026 09:48"/>
    <s v="-"/>
    <s v="Flash Express Thailand COD"/>
    <s v="Tiktok"/>
    <s v="จ่ายทีหลัง / COD"/>
    <s v=""/>
    <s v="THT05022CPNFH0Z"/>
    <s v="05/01/2026 09:48"/>
  </r>
  <r>
    <x v="4"/>
    <x v="4"/>
    <n v="139"/>
    <n v="1"/>
    <s v="GPW22"/>
    <n v="89"/>
    <n v="0"/>
    <s v="ร้านที่2"/>
    <s v="ป***ธนา  ส***ทก"/>
    <s v="แพร่"/>
    <s v="-"/>
    <s v=""/>
    <s v="05/01/2026 09:48"/>
    <s v="-"/>
    <s v="J&amp;T COD"/>
    <s v="Tiktok"/>
    <s v="จ่ายทีหลัง / COD"/>
    <s v=""/>
    <s v="768947210614"/>
    <s v="05/01/2026 09:48"/>
  </r>
  <r>
    <x v="6"/>
    <x v="6"/>
    <n v="139"/>
    <n v="1"/>
    <s v="GPW20"/>
    <n v="178"/>
    <n v="0"/>
    <s v="ร้านที่2"/>
    <s v="ห***้อย ย***หวานนนนนน"/>
    <s v="นครปฐม"/>
    <s v="-"/>
    <s v=""/>
    <s v="05/01/2026 09:47"/>
    <s v="-"/>
    <s v="J&amp;T COD"/>
    <s v="Tiktok"/>
    <s v="จ่ายทีหลัง / COD"/>
    <s v=""/>
    <s v="768988877650"/>
    <s v="05/01/2026 09:47"/>
  </r>
  <r>
    <x v="4"/>
    <x v="4"/>
    <n v="139"/>
    <n v="1"/>
    <s v="GPW20"/>
    <n v="178"/>
    <n v="0"/>
    <s v="ร้านที่2"/>
    <s v="ห***้อย ย***หวานนนนนน"/>
    <s v="นครปฐม"/>
    <s v="-"/>
    <s v=""/>
    <s v="05/01/2026 09:47"/>
    <s v="-"/>
    <s v="J&amp;T COD"/>
    <s v="Tiktok"/>
    <s v="จ่ายทีหลัง / COD"/>
    <s v=""/>
    <s v="768988877650"/>
    <s v="05/01/2026 09:47"/>
  </r>
  <r>
    <x v="4"/>
    <x v="4"/>
    <n v="139"/>
    <n v="1"/>
    <s v="GPW19"/>
    <n v="89"/>
    <n v="0"/>
    <s v="ร้านที่2"/>
    <s v="ส*** พ***ล"/>
    <s v="พระนครศรีอยุธยา"/>
    <s v="-"/>
    <s v=""/>
    <s v="05/01/2026 09:47"/>
    <s v="-"/>
    <s v="Flash Express Thailand COD"/>
    <s v="Tiktok"/>
    <s v="จ่ายทีหลัง / COD"/>
    <s v=""/>
    <s v="THT05022CPNT22Z"/>
    <s v="05/01/2026 09:47"/>
  </r>
  <r>
    <x v="2"/>
    <x v="2"/>
    <n v="33.333333333333336"/>
    <n v="3"/>
    <s v="GPW17"/>
    <n v="100"/>
    <n v="0"/>
    <s v="ร้านที่2"/>
    <s v="ป***อม"/>
    <s v="หนองคาย"/>
    <s v="-"/>
    <s v=""/>
    <s v="05/01/2026 09:46"/>
    <s v="-"/>
    <s v="J&amp;T COD"/>
    <s v="Tiktok"/>
    <s v="จ่ายทีหลัง / COD"/>
    <s v=""/>
    <s v="768976955681"/>
    <s v="05/01/2026 09:46"/>
  </r>
  <r>
    <x v="4"/>
    <x v="4"/>
    <n v="139"/>
    <n v="1"/>
    <s v="GPW16"/>
    <n v="89"/>
    <n v="0"/>
    <s v="ร้านที่2"/>
    <s v="ส***วรรณ ม***ิริ"/>
    <s v="นครนายก"/>
    <s v="-"/>
    <s v=""/>
    <s v="05/01/2026 09:46"/>
    <s v="-"/>
    <s v="J&amp;T COD"/>
    <s v="Tiktok"/>
    <s v="จ่ายทีหลัง / COD"/>
    <s v=""/>
    <s v="768911611624"/>
    <s v="05/01/2026 09:46"/>
  </r>
  <r>
    <x v="4"/>
    <x v="4"/>
    <n v="139"/>
    <n v="1"/>
    <s v="GPW15"/>
    <n v="89"/>
    <n v="0"/>
    <s v="ร้านที่2"/>
    <s v="ส***นตนา เ***หลือง"/>
    <s v="ชัยนาท"/>
    <s v="-"/>
    <s v=""/>
    <s v="05/01/2026 09:45"/>
    <s v="-"/>
    <s v="J&amp;T COD"/>
    <s v="Tiktok"/>
    <s v="จ่ายทีหลัง / COD"/>
    <s v=""/>
    <s v="768996619624"/>
    <s v="05/01/2026 09:45"/>
  </r>
  <r>
    <x v="4"/>
    <x v="4"/>
    <n v="139"/>
    <n v="1"/>
    <s v="GPW14"/>
    <n v="188"/>
    <n v="0"/>
    <s v="ร้านที่2"/>
    <s v="ช** บ***พธิ์"/>
    <s v="ปทุมธานี"/>
    <s v="-"/>
    <s v=""/>
    <s v="05/01/2026 09:44"/>
    <s v="-"/>
    <s v="J&amp;T COD"/>
    <s v="Tiktok"/>
    <s v="จ่ายทีหลัง / COD"/>
    <s v=""/>
    <s v="768981524651"/>
    <s v="05/01/2026 09:45"/>
  </r>
  <r>
    <x v="7"/>
    <x v="7"/>
    <n v="120"/>
    <n v="1"/>
    <s v="GPW14"/>
    <n v="188"/>
    <n v="0"/>
    <s v="ร้านที่2"/>
    <s v="ช** บ***พธิ์"/>
    <s v="ปทุมธานี"/>
    <s v="-"/>
    <s v=""/>
    <s v="05/01/2026 09:44"/>
    <s v="-"/>
    <s v="J&amp;T COD"/>
    <s v="Tiktok"/>
    <s v="จ่ายทีหลัง / COD"/>
    <s v=""/>
    <s v="768981524651"/>
    <s v="05/01/2026 09:45"/>
  </r>
  <r>
    <x v="8"/>
    <x v="14"/>
    <n v="139"/>
    <n v="3"/>
    <s v="GPW13"/>
    <n v="267"/>
    <n v="0"/>
    <s v="ร้านที่2"/>
    <s v="ก***นาภรณ์  อ***เจตแจ่ม"/>
    <s v="พระนครศรีอยุธยา"/>
    <s v="-"/>
    <s v=""/>
    <s v="05/01/2026 09:44"/>
    <s v="-"/>
    <s v="J&amp;T COD"/>
    <s v="Tiktok"/>
    <s v="จ่ายทีหลัง / COD"/>
    <s v=""/>
    <s v="768932524636"/>
    <s v="05/01/2026 09:45"/>
  </r>
  <r>
    <x v="0"/>
    <x v="0"/>
    <n v="66"/>
    <n v="2"/>
    <s v="GPW12"/>
    <n v="100"/>
    <n v="0"/>
    <s v="ร้านที่2"/>
    <s v="ร***ลุงดอน จ***ร์สุดา ท***ี"/>
    <s v="อุตรดิตถ์"/>
    <s v="-"/>
    <s v=""/>
    <s v="05/01/2026 09:45"/>
    <s v="-"/>
    <s v="J&amp;T Express"/>
    <s v="Tiktok"/>
    <s v="tiktok"/>
    <s v=""/>
    <s v="768959951686"/>
    <s v="05/01/2026 09:45"/>
  </r>
  <r>
    <x v="1"/>
    <x v="1"/>
    <n v="68"/>
    <n v="1"/>
    <s v="GPW12"/>
    <n v="100"/>
    <n v="0"/>
    <s v="ร้านที่2"/>
    <s v="ร***ลุงดอน จ***ร์สุดา ท***ี"/>
    <s v="อุตรดิตถ์"/>
    <s v="-"/>
    <s v=""/>
    <s v="05/01/2026 09:45"/>
    <s v="-"/>
    <s v="J&amp;T Express"/>
    <s v="Tiktok"/>
    <s v="tiktok"/>
    <s v=""/>
    <s v="768959951686"/>
    <s v="05/01/2026 09:45"/>
  </r>
  <r>
    <x v="6"/>
    <x v="6"/>
    <n v="139"/>
    <n v="1"/>
    <s v="GPW9"/>
    <n v="178"/>
    <n v="0"/>
    <s v="ร้านที่2"/>
    <s v="ห***้อย ย***หวานนนนนน"/>
    <s v="นครปฐม"/>
    <s v="-"/>
    <s v=""/>
    <s v="05/01/2026 09:43"/>
    <s v="-"/>
    <s v="J&amp;T COD"/>
    <s v="Tiktok"/>
    <s v="จ่ายทีหลัง / COD"/>
    <s v=""/>
    <s v="768900876660"/>
    <s v="05/01/2026 09:45"/>
  </r>
  <r>
    <x v="4"/>
    <x v="4"/>
    <n v="139"/>
    <n v="1"/>
    <s v="GPW9"/>
    <n v="178"/>
    <n v="0"/>
    <s v="ร้านที่2"/>
    <s v="ห***้อย ย***หวานนนนนน"/>
    <s v="นครปฐม"/>
    <s v="-"/>
    <s v=""/>
    <s v="05/01/2026 09:43"/>
    <s v="-"/>
    <s v="J&amp;T COD"/>
    <s v="Tiktok"/>
    <s v="จ่ายทีหลัง / COD"/>
    <s v=""/>
    <s v="768900876660"/>
    <s v="05/01/2026 09:45"/>
  </r>
  <r>
    <x v="2"/>
    <x v="2"/>
    <n v="33.333333333333336"/>
    <n v="3"/>
    <s v="GPW7"/>
    <n v="100"/>
    <n v="0"/>
    <s v="ร้านที่2"/>
    <s v="ว***  อ***นาแซง"/>
    <s v="ชัยภูมิ"/>
    <s v="-"/>
    <s v=""/>
    <s v="05/01/2026 09:42"/>
    <s v="-"/>
    <s v="J&amp;T COD"/>
    <s v="Tiktok"/>
    <s v="จ่ายทีหลัง / COD"/>
    <s v=""/>
    <s v="768994551673"/>
    <s v="05/01/2026 09:45"/>
  </r>
  <r>
    <x v="2"/>
    <x v="2"/>
    <n v="40"/>
    <n v="10"/>
    <s v="GPW5"/>
    <n v="395"/>
    <n v="0"/>
    <s v="ร้านที่2"/>
    <s v="เ***ลักษ์"/>
    <s v="เทศบาลนครสุราษฎร์ธานี"/>
    <s v="-"/>
    <s v=""/>
    <s v="05/01/2026 09:40"/>
    <s v="-"/>
    <s v="J&amp;T COD"/>
    <s v="Tiktok"/>
    <s v="จ่ายทีหลัง / COD"/>
    <s v=""/>
    <s v="768946731630"/>
    <s v="05/01/2026 09:44"/>
  </r>
  <r>
    <x v="0"/>
    <x v="0"/>
    <n v="66"/>
    <n v="4"/>
    <s v="GPW4"/>
    <n v="238"/>
    <n v="38"/>
    <s v="ร้านที่2"/>
    <s v="แ***"/>
    <s v="ตราด"/>
    <s v="-"/>
    <s v=""/>
    <s v="05/01/2026 09:39"/>
    <s v="-"/>
    <s v="J&amp;T COD"/>
    <s v="Tiktok"/>
    <s v="จ่ายทีหลัง / COD"/>
    <s v=""/>
    <s v="768970135636"/>
    <s v="05/01/2026 09:42"/>
  </r>
  <r>
    <x v="1"/>
    <x v="1"/>
    <n v="68"/>
    <n v="2"/>
    <s v="GPW4"/>
    <n v="238"/>
    <n v="38"/>
    <s v="ร้านที่2"/>
    <s v="แ***"/>
    <s v="ตราด"/>
    <s v="-"/>
    <s v=""/>
    <s v="05/01/2026 09:39"/>
    <s v="-"/>
    <s v="J&amp;T COD"/>
    <s v="Tiktok"/>
    <s v="จ่ายทีหลัง / COD"/>
    <s v=""/>
    <s v="768970135636"/>
    <s v="05/01/2026 09:42"/>
  </r>
  <r>
    <x v="2"/>
    <x v="2"/>
    <n v="33.333333333333336"/>
    <n v="3"/>
    <s v="GPW3"/>
    <n v="100"/>
    <n v="0"/>
    <s v="ร้านที่2"/>
    <s v="ก***ุภา ค***าร"/>
    <s v="นครราชสีมา"/>
    <s v="-"/>
    <s v=""/>
    <s v="05/01/2026 09:38"/>
    <s v="-"/>
    <s v="J&amp;T COD"/>
    <s v="Tiktok"/>
    <s v="จ่ายทีหลัง / COD"/>
    <s v=""/>
    <s v="768921430690"/>
    <s v="05/01/2026 09:41"/>
  </r>
  <r>
    <x v="0"/>
    <x v="0"/>
    <n v="66"/>
    <n v="2"/>
    <s v="GPW2"/>
    <n v="100"/>
    <n v="0"/>
    <s v="ร้านที่2"/>
    <s v="น***าวนภาพร แ***​ปัญญา​ไพร​วัลย์​"/>
    <s v="ลพบุรี"/>
    <s v="-"/>
    <s v=""/>
    <s v="05/01/2026 08:58"/>
    <s v="-"/>
    <s v="J&amp;T COD"/>
    <s v="Tiktok"/>
    <s v="จ่ายทีหลัง / COD"/>
    <s v=""/>
    <s v="768976952682"/>
    <s v="05/01/2026 09:34"/>
  </r>
  <r>
    <x v="1"/>
    <x v="1"/>
    <n v="68"/>
    <n v="1"/>
    <s v="GPW2"/>
    <n v="100"/>
    <n v="0"/>
    <s v="ร้านที่2"/>
    <s v="น***าวนภาพร แ***​ปัญญา​ไพร​วัลย์​"/>
    <s v="ลพบุรี"/>
    <s v="-"/>
    <s v=""/>
    <s v="05/01/2026 08:58"/>
    <s v="-"/>
    <s v="J&amp;T COD"/>
    <s v="Tiktok"/>
    <s v="จ่ายทีหลัง / COD"/>
    <s v=""/>
    <s v="768976952682"/>
    <s v="05/01/2026 09:34"/>
  </r>
  <r>
    <x v="0"/>
    <x v="0"/>
    <n v="66"/>
    <n v="4"/>
    <s v="GPW1"/>
    <n v="200"/>
    <n v="0"/>
    <s v="ร้านที่2"/>
    <s v="ป***ฉัตร ศ***ลิศ"/>
    <s v="นนทบุรี"/>
    <s v="-"/>
    <s v=""/>
    <s v="05/01/2026 09:32"/>
    <s v="-"/>
    <s v="Flash Express Thailand COD"/>
    <s v="Tiktok"/>
    <s v="จ่ายทีหลัง / COD"/>
    <s v=""/>
    <s v="THT03062CRQEH3Z"/>
    <s v="05/01/2026 09:33"/>
  </r>
  <r>
    <x v="1"/>
    <x v="1"/>
    <n v="68"/>
    <n v="2"/>
    <s v="GPW1"/>
    <n v="200"/>
    <n v="0"/>
    <s v="ร้านที่2"/>
    <s v="ป***ฉัตร ศ***ลิศ"/>
    <s v="นนทบุรี"/>
    <s v="-"/>
    <s v=""/>
    <s v="05/01/2026 09:32"/>
    <s v="-"/>
    <s v="Flash Express Thailand COD"/>
    <s v="Tiktok"/>
    <s v="จ่ายทีหลัง / COD"/>
    <s v=""/>
    <s v="THT03062CRQEH3Z"/>
    <s v="05/01/2026 09:33"/>
  </r>
  <r>
    <x v="0"/>
    <x v="0"/>
    <n v="66"/>
    <n v="4"/>
    <s v="GPW0"/>
    <n v="200"/>
    <n v="0"/>
    <s v="ร้านที่2"/>
    <s v="ส***ุ้งสีสวยงาม"/>
    <s v="สมุทรปราการ"/>
    <s v="-"/>
    <s v=""/>
    <s v="05/01/2026 09:32"/>
    <s v="-"/>
    <s v="J&amp;T COD"/>
    <s v="Tiktok"/>
    <s v="จ่ายทีหลัง / COD"/>
    <s v=""/>
    <s v="768991930630"/>
    <s v="05/01/2026 09:32"/>
  </r>
  <r>
    <x v="1"/>
    <x v="1"/>
    <n v="68"/>
    <n v="2"/>
    <s v="GPW0"/>
    <n v="200"/>
    <n v="0"/>
    <s v="ร้านที่2"/>
    <s v="ส***ุ้งสีสวยงาม"/>
    <s v="สมุทรปราการ"/>
    <s v="-"/>
    <s v=""/>
    <s v="05/01/2026 09:32"/>
    <s v="-"/>
    <s v="J&amp;T COD"/>
    <s v="Tiktok"/>
    <s v="จ่ายทีหลัง / COD"/>
    <s v=""/>
    <s v="768991930630"/>
    <s v="05/01/2026 09:32"/>
  </r>
  <r>
    <x v="2"/>
    <x v="2"/>
    <n v="65"/>
    <n v="9"/>
    <s v="GPV99"/>
    <n v="310"/>
    <n v="0"/>
    <s v="ร้านที่2"/>
    <s v="ป***าวรรณ พ***อง"/>
    <s v="จันทบุรี"/>
    <s v="-"/>
    <s v=""/>
    <s v="05/01/2026 09:29"/>
    <s v="-"/>
    <s v="J&amp;T COD"/>
    <s v="Tiktok"/>
    <s v="จ่ายทีหลัง / COD"/>
    <s v=""/>
    <s v="768985016693"/>
    <s v="05/01/2026 09:29"/>
  </r>
  <r>
    <x v="2"/>
    <x v="2"/>
    <n v="40"/>
    <n v="10"/>
    <s v="GPV98"/>
    <n v="350"/>
    <n v="0"/>
    <s v="ร้านที่4"/>
    <s v="น***นิท จ***าทอง"/>
    <s v="อุบลราชธานี"/>
    <s v="-"/>
    <s v=""/>
    <s v="05/01/2026 09:29"/>
    <s v="-"/>
    <s v="J&amp;T Express"/>
    <s v="Tiktok"/>
    <s v="tiktok"/>
    <s v=""/>
    <s v="768930612682"/>
    <s v="05/01/2026 09:29"/>
  </r>
  <r>
    <x v="2"/>
    <x v="2"/>
    <n v="33.333333333333336"/>
    <n v="3"/>
    <s v="GPV97"/>
    <n v="107"/>
    <n v="7"/>
    <s v="ร้านที่2"/>
    <s v="ส***นทา พ***สุภา"/>
    <s v="นนทบุรี"/>
    <s v="-"/>
    <s v=""/>
    <s v="05/01/2026 09:27"/>
    <s v="-"/>
    <s v="J&amp;T COD"/>
    <s v="Tiktok"/>
    <s v="จ่ายทีหลัง / COD"/>
    <s v=""/>
    <s v="768998434691"/>
    <s v="05/01/2026 09:27"/>
  </r>
  <r>
    <x v="5"/>
    <x v="5"/>
    <n v="120"/>
    <n v="1"/>
    <s v="GPV96"/>
    <n v="198"/>
    <n v="0"/>
    <s v="ร้านที่2"/>
    <s v="น** ก***า  อ***ปานนิล"/>
    <s v="ชลบุรี"/>
    <s v="-"/>
    <s v=""/>
    <s v="05/01/2026 09:27"/>
    <s v="-"/>
    <s v="J&amp;T Express"/>
    <s v="Tiktok"/>
    <s v="tiktok"/>
    <s v=""/>
    <s v="768974601684"/>
    <s v="05/01/2026 09:27"/>
  </r>
  <r>
    <x v="7"/>
    <x v="7"/>
    <n v="120"/>
    <n v="1"/>
    <s v="GPV96"/>
    <n v="198"/>
    <n v="0"/>
    <s v="ร้านที่2"/>
    <s v="น** ก***า  อ***ปานนิล"/>
    <s v="ชลบุรี"/>
    <s v="-"/>
    <s v=""/>
    <s v="05/01/2026 09:27"/>
    <s v="-"/>
    <s v="J&amp;T Express"/>
    <s v="Tiktok"/>
    <s v="tiktok"/>
    <s v=""/>
    <s v="768974601684"/>
    <s v="05/01/2026 09:27"/>
  </r>
  <r>
    <x v="2"/>
    <x v="2"/>
    <n v="50"/>
    <n v="6"/>
    <s v="GPV95"/>
    <n v="200"/>
    <n v="0"/>
    <s v="ร้านที่2"/>
    <s v="อ***น"/>
    <s v="ปทุมธานี"/>
    <s v="-"/>
    <s v=""/>
    <s v="05/01/2026 09:25"/>
    <s v="-"/>
    <s v="J&amp;T Express"/>
    <s v="Tiktok"/>
    <s v="tiktok"/>
    <s v=""/>
    <s v="768972826635"/>
    <s v="05/01/2026 09:25"/>
  </r>
  <r>
    <x v="0"/>
    <x v="0"/>
    <n v="66"/>
    <n v="2"/>
    <s v="GPV94"/>
    <n v="100"/>
    <n v="0"/>
    <s v="ร้านที่2"/>
    <s v="เ***ยบ"/>
    <s v="สมุทรปราการ"/>
    <s v="-"/>
    <s v=""/>
    <s v="05/01/2026 09:24"/>
    <s v="-"/>
    <s v="Flash Express Thailand COD"/>
    <s v="Tiktok"/>
    <s v="จ่ายทีหลัง / COD"/>
    <s v=""/>
    <s v="THT02032CPR8U2Z"/>
    <s v="05/01/2026 09:24"/>
  </r>
  <r>
    <x v="1"/>
    <x v="1"/>
    <n v="68"/>
    <n v="1"/>
    <s v="GPV94"/>
    <n v="100"/>
    <n v="0"/>
    <s v="ร้านที่2"/>
    <s v="เ***ยบ"/>
    <s v="สมุทรปราการ"/>
    <s v="-"/>
    <s v=""/>
    <s v="05/01/2026 09:24"/>
    <s v="-"/>
    <s v="Flash Express Thailand COD"/>
    <s v="Tiktok"/>
    <s v="จ่ายทีหลัง / COD"/>
    <s v=""/>
    <s v="THT02032CPR8U2Z"/>
    <s v="05/01/2026 09:24"/>
  </r>
  <r>
    <x v="0"/>
    <x v="0"/>
    <n v="66"/>
    <n v="8"/>
    <s v="GPV93"/>
    <n v="400"/>
    <n v="0"/>
    <s v="ร้านที่2"/>
    <s v="ก***ัตร พ***พวง"/>
    <s v="ประจวบคีรีขันธ์"/>
    <s v="-"/>
    <s v=""/>
    <s v="05/01/2026 09:23"/>
    <s v="-"/>
    <s v="J&amp;T COD"/>
    <s v="Tiktok"/>
    <s v="จ่ายทีหลัง / COD"/>
    <s v=""/>
    <s v="768952893516"/>
    <s v="05/01/2026 09:24"/>
  </r>
  <r>
    <x v="1"/>
    <x v="1"/>
    <n v="68"/>
    <n v="4"/>
    <s v="GPV93"/>
    <n v="400"/>
    <n v="0"/>
    <s v="ร้านที่2"/>
    <s v="ก***ัตร พ***พวง"/>
    <s v="ประจวบคีรีขันธ์"/>
    <s v="-"/>
    <s v=""/>
    <s v="05/01/2026 09:23"/>
    <s v="-"/>
    <s v="J&amp;T COD"/>
    <s v="Tiktok"/>
    <s v="จ่ายทีหลัง / COD"/>
    <s v=""/>
    <s v="768952893516"/>
    <s v="05/01/2026 09:23"/>
  </r>
  <r>
    <x v="2"/>
    <x v="2"/>
    <n v="33.333333333333336"/>
    <n v="3"/>
    <s v="GPV92"/>
    <n v="107"/>
    <n v="7"/>
    <s v="ร้านที่2"/>
    <s v="j***"/>
    <s v="กรุงเทพฯ"/>
    <s v="-"/>
    <s v=""/>
    <s v="05/01/2026 09:23"/>
    <s v="-"/>
    <s v="Flash Express Thailand COD"/>
    <s v="Tiktok"/>
    <s v="จ่ายทีหลัง / COD"/>
    <s v=""/>
    <s v="THT01372CRNDA3Z"/>
    <s v="05/01/2026 09:23"/>
  </r>
  <r>
    <x v="2"/>
    <x v="2"/>
    <n v="33.333333333333336"/>
    <n v="3"/>
    <s v="GPV91"/>
    <n v="100"/>
    <n v="0"/>
    <s v="ร้านที่2"/>
    <s v="ย*** ย***าญ"/>
    <s v="ปทุมธานี"/>
    <s v="-"/>
    <s v=""/>
    <s v="05/01/2026 09:22"/>
    <s v="-"/>
    <s v="Flash Express Thailand COD"/>
    <s v="Tiktok"/>
    <s v="จ่ายทีหลัง / COD"/>
    <s v=""/>
    <s v="THT04022CPPQA4Z"/>
    <s v="05/01/2026 09:22"/>
  </r>
  <r>
    <x v="2"/>
    <x v="2"/>
    <n v="33.333333333333336"/>
    <n v="3"/>
    <s v="GPV90"/>
    <n v="100"/>
    <n v="0"/>
    <s v="ร้านที่2"/>
    <s v="เ***ยบ"/>
    <s v="สมุทรปราการ"/>
    <s v="-"/>
    <s v=""/>
    <s v="05/01/2026 09:21"/>
    <s v="-"/>
    <s v="Flash Express Thailand COD"/>
    <s v="Tiktok"/>
    <s v="จ่ายทีหลัง / COD"/>
    <s v=""/>
    <s v="THT02032CPPPG4Z"/>
    <s v="05/01/2026 09:21"/>
  </r>
  <r>
    <x v="2"/>
    <x v="2"/>
    <n v="33.333333333333336"/>
    <n v="3"/>
    <s v="GPV89"/>
    <n v="129"/>
    <n v="29"/>
    <s v="ร้านที่2"/>
    <s v="เ***ิทย์"/>
    <s v="พิจิตร"/>
    <s v="-"/>
    <s v=""/>
    <s v="05/01/2026 09:19"/>
    <s v="-"/>
    <s v="J&amp;T COD"/>
    <s v="Tiktok"/>
    <s v="จ่ายทีหลัง / COD"/>
    <s v=""/>
    <s v="768951955682"/>
    <s v="05/01/2026 09:19"/>
  </r>
  <r>
    <x v="2"/>
    <x v="2"/>
    <n v="50"/>
    <n v="6"/>
    <s v="GPV88"/>
    <n v="200"/>
    <n v="0"/>
    <s v="ร้านที่2"/>
    <s v="ก***าพร ห***รัตน์"/>
    <s v="มหาสารคาม"/>
    <s v="-"/>
    <s v=""/>
    <s v="05/01/2026 09:19"/>
    <s v="-"/>
    <s v="J&amp;T COD"/>
    <s v="Tiktok"/>
    <s v="จ่ายทีหลัง / COD"/>
    <s v=""/>
    <s v="768959142685"/>
    <s v="05/01/2026 09:19"/>
  </r>
  <r>
    <x v="5"/>
    <x v="5"/>
    <n v="66.333333333333329"/>
    <n v="3"/>
    <s v="GPV87"/>
    <n v="220"/>
    <n v="0"/>
    <s v="ร้านที่4"/>
    <s v="พ***ักษณ์"/>
    <s v="กรุงเทพฯ"/>
    <s v="-"/>
    <s v=""/>
    <s v="05/01/2026 09:15"/>
    <s v="-"/>
    <s v="J&amp;T COD"/>
    <s v="Tiktok"/>
    <s v="จ่ายทีหลัง / COD"/>
    <s v=""/>
    <s v="768977928655"/>
    <s v="05/01/2026 09:16"/>
  </r>
  <r>
    <x v="2"/>
    <x v="2"/>
    <n v="50"/>
    <n v="6"/>
    <s v="GPV86"/>
    <n v="200"/>
    <n v="0"/>
    <s v="ร้านที่2"/>
    <s v="N***g N***apat"/>
    <s v="นครปฐม"/>
    <s v="-"/>
    <s v=""/>
    <s v="05/01/2026 09:11"/>
    <s v="-"/>
    <s v="J&amp;T COD"/>
    <s v="Tiktok"/>
    <s v="จ่ายทีหลัง / COD"/>
    <s v=""/>
    <s v="768908746686"/>
    <s v="05/01/2026 09:11"/>
  </r>
  <r>
    <x v="2"/>
    <x v="2"/>
    <n v="50"/>
    <n v="6"/>
    <s v="GPV85"/>
    <n v="200"/>
    <n v="0"/>
    <s v="ร้านที่2"/>
    <s v="N***g N***apat"/>
    <s v="ชลบุรี"/>
    <s v="-"/>
    <s v=""/>
    <s v="05/01/2026 09:10"/>
    <s v="-"/>
    <s v="J&amp;T COD"/>
    <s v="Tiktok"/>
    <s v="จ่ายทีหลัง / COD"/>
    <s v=""/>
    <s v="768970836620"/>
    <s v="05/01/2026 09:11"/>
  </r>
  <r>
    <x v="2"/>
    <x v="2"/>
    <n v="40"/>
    <n v="30"/>
    <s v="GPV84"/>
    <n v="1050"/>
    <n v="0"/>
    <s v="ร้านที่4"/>
    <s v="น***าวปวีณา อ***ละม่อม"/>
    <s v="พระนครศรีอยุธยา"/>
    <s v="-"/>
    <s v=""/>
    <s v="05/01/2026 09:07"/>
    <s v="-"/>
    <s v="Flash Express Thailand COD"/>
    <s v="Tiktok"/>
    <s v="จ่ายทีหลัง / COD"/>
    <s v=""/>
    <s v="THT05022CPRG74Z"/>
    <s v="05/01/2026 09:07"/>
  </r>
  <r>
    <x v="0"/>
    <x v="0"/>
    <n v="66"/>
    <n v="4"/>
    <s v="GPV83"/>
    <n v="200"/>
    <n v="0"/>
    <s v="ร้านที่2"/>
    <s v="จ***วรรณ ส***่าย"/>
    <s v="ประจวบคีรีขันธ์"/>
    <s v="-"/>
    <s v=""/>
    <s v="05/01/2026 09:05"/>
    <s v="-"/>
    <s v="J&amp;T COD"/>
    <s v="Tiktok"/>
    <s v="จ่ายทีหลัง / COD"/>
    <s v=""/>
    <s v="768989324670"/>
    <s v="05/01/2026 09:05"/>
  </r>
  <r>
    <x v="1"/>
    <x v="1"/>
    <n v="68"/>
    <n v="2"/>
    <s v="GPV83"/>
    <n v="200"/>
    <n v="0"/>
    <s v="ร้านที่2"/>
    <s v="จ***วรรณ ส***่าย"/>
    <s v="ประจวบคีรีขันธ์"/>
    <s v="-"/>
    <s v=""/>
    <s v="05/01/2026 09:05"/>
    <s v="-"/>
    <s v="J&amp;T COD"/>
    <s v="Tiktok"/>
    <s v="จ่ายทีหลัง / COD"/>
    <s v=""/>
    <s v="768989324670"/>
    <s v="05/01/2026 09:05"/>
  </r>
  <r>
    <x v="0"/>
    <x v="0"/>
    <n v="66"/>
    <n v="2"/>
    <s v="GPV81"/>
    <n v="100"/>
    <n v="0"/>
    <s v="ร้านที่2"/>
    <s v="เ***กียง"/>
    <s v="กรุงเทพฯ"/>
    <s v="-"/>
    <s v=""/>
    <s v="05/01/2026 09:02"/>
    <s v="-"/>
    <s v="J&amp;T COD"/>
    <s v="Tiktok"/>
    <s v="จ่ายทีหลัง / COD"/>
    <s v=""/>
    <s v="768961158685"/>
    <s v="05/01/2026 09:02"/>
  </r>
  <r>
    <x v="1"/>
    <x v="1"/>
    <n v="68"/>
    <n v="1"/>
    <s v="GPV81"/>
    <n v="100"/>
    <n v="0"/>
    <s v="ร้านที่2"/>
    <s v="เ***กียง"/>
    <s v="กรุงเทพฯ"/>
    <s v="-"/>
    <s v=""/>
    <s v="05/01/2026 09:02"/>
    <s v="-"/>
    <s v="J&amp;T COD"/>
    <s v="Tiktok"/>
    <s v="จ่ายทีหลัง / COD"/>
    <s v=""/>
    <s v="768961158685"/>
    <s v="05/01/2026 09:02"/>
  </r>
  <r>
    <x v="9"/>
    <x v="9"/>
    <n v="33.333333333333336"/>
    <n v="3"/>
    <s v="GPV80"/>
    <n v="135"/>
    <n v="0"/>
    <s v="ร้านที่2"/>
    <s v="ด**"/>
    <s v="อุดรธานี"/>
    <s v="-"/>
    <s v=""/>
    <s v="05/01/2026 09:02"/>
    <s v="-"/>
    <s v="J&amp;T COD"/>
    <s v="Tiktok"/>
    <s v="จ่ายทีหลัง / COD"/>
    <s v=""/>
    <s v="768951241645"/>
    <s v="05/01/2026 09:02"/>
  </r>
  <r>
    <x v="0"/>
    <x v="0"/>
    <n v="66"/>
    <n v="2"/>
    <s v="GPV79"/>
    <n v="100"/>
    <n v="0"/>
    <s v="ร้านที่2"/>
    <s v="อ***ินทร์ จ***ร์เยี่ยม"/>
    <s v="ราชบุรี"/>
    <s v="-"/>
    <s v=""/>
    <s v="05/01/2026 09:01"/>
    <s v="-"/>
    <s v="J&amp;T COD"/>
    <s v="Tiktok"/>
    <s v="จ่ายทีหลัง / COD"/>
    <s v=""/>
    <s v="768900832700"/>
    <s v="05/01/2026 09:01"/>
  </r>
  <r>
    <x v="1"/>
    <x v="1"/>
    <n v="68"/>
    <n v="1"/>
    <s v="GPV79"/>
    <n v="100"/>
    <n v="0"/>
    <s v="ร้านที่2"/>
    <s v="อ***ินทร์ จ***ร์เยี่ยม"/>
    <s v="ราชบุรี"/>
    <s v="-"/>
    <s v=""/>
    <s v="05/01/2026 09:01"/>
    <s v="-"/>
    <s v="J&amp;T COD"/>
    <s v="Tiktok"/>
    <s v="จ่ายทีหลัง / COD"/>
    <s v=""/>
    <s v="768900832700"/>
    <s v="05/01/2026 09:01"/>
  </r>
  <r>
    <x v="5"/>
    <x v="5"/>
    <n v="85"/>
    <n v="20"/>
    <s v="GPV78"/>
    <n v="1622.24"/>
    <n v="136"/>
    <s v="ร้านที่1"/>
    <s v="นางสาวปวีณา อ่อนละม่อม"/>
    <s v="โรงเรียนบ่อแร่ ม.11 ตำบลหนองขนาก_x000a__x000a_ท่าเรือ/ Tha Rueaพระนครศรีอยุธยา/ Phra Nakhon Si Ayutthaya_x000a_13130"/>
    <s v="13130"/>
    <s v="660636687261"/>
    <s v="05/01/2026 09:00"/>
    <s v="-"/>
    <s v="Kerry_dropoff"/>
    <s v="Lazada"/>
    <s v="lazada"/>
    <s v=""/>
    <s v="LEXPU0645118000"/>
    <s v="05/01/2026 09:00"/>
  </r>
  <r>
    <x v="2"/>
    <x v="2"/>
    <n v="50"/>
    <n v="12"/>
    <s v="GPV76"/>
    <n v="400"/>
    <n v="0"/>
    <s v="ร้านที่2"/>
    <s v="N***on"/>
    <s v="นนทบุรี"/>
    <s v="-"/>
    <s v=""/>
    <s v="05/01/2026 08:53"/>
    <s v="-"/>
    <s v="J&amp;T COD"/>
    <s v="Tiktok"/>
    <s v="จ่ายทีหลัง / COD"/>
    <s v=""/>
    <s v="768903537625"/>
    <s v="05/01/2026 08:53"/>
  </r>
  <r>
    <x v="2"/>
    <x v="2"/>
    <n v="33.333333333333336"/>
    <n v="3"/>
    <s v="GPV75"/>
    <n v="100"/>
    <n v="0"/>
    <s v="ร้านที่2"/>
    <s v="ด***ภา.  ธ***ากุล"/>
    <s v="ลำพูน"/>
    <s v="-"/>
    <s v=""/>
    <s v="05/01/2026 08:49"/>
    <s v="-"/>
    <s v="J&amp;T Express"/>
    <s v="Tiktok"/>
    <s v="tiktok"/>
    <s v=""/>
    <s v="768917154655"/>
    <s v="05/01/2026 08:49"/>
  </r>
  <r>
    <x v="2"/>
    <x v="2"/>
    <n v="50"/>
    <n v="6"/>
    <s v="GPV74"/>
    <n v="200"/>
    <n v="0"/>
    <s v="ร้านที่2"/>
    <s v="ส***ตรา"/>
    <s v="กรุงเทพมหานคร"/>
    <s v="-"/>
    <s v=""/>
    <s v="05/01/2026 08:45"/>
    <s v="-"/>
    <s v="J&amp;T Express"/>
    <s v="Tiktok"/>
    <s v="tiktok"/>
    <s v=""/>
    <s v="768987833681"/>
    <s v="05/01/2026 08:45"/>
  </r>
  <r>
    <x v="4"/>
    <x v="4"/>
    <n v="139"/>
    <n v="1"/>
    <s v="GPV73"/>
    <n v="108.99"/>
    <n v="0"/>
    <s v="ร้านที่2"/>
    <s v="ท***ักดิ์   น***ุญเรือง"/>
    <s v="ระยอง"/>
    <s v="-"/>
    <s v=""/>
    <s v="05/01/2026 08:41"/>
    <s v="-"/>
    <s v="J&amp;T Express"/>
    <s v="Tiktok"/>
    <s v="tiktok"/>
    <s v=""/>
    <s v="768969324701"/>
    <s v="05/01/2026 08:41"/>
  </r>
  <r>
    <x v="0"/>
    <x v="0"/>
    <n v="66"/>
    <n v="6"/>
    <s v="GPV71"/>
    <n v="300"/>
    <n v="0"/>
    <s v="ร้านที่2"/>
    <s v="N** c* 2**"/>
    <s v="นนทบุรี"/>
    <s v="-"/>
    <s v=""/>
    <s v="05/01/2026 08:38"/>
    <s v="-"/>
    <s v="J&amp;T Express"/>
    <s v="Tiktok"/>
    <s v="tiktok"/>
    <s v=""/>
    <s v="768974299520"/>
    <s v="05/01/2026 08:38"/>
  </r>
  <r>
    <x v="1"/>
    <x v="1"/>
    <n v="68"/>
    <n v="3"/>
    <s v="GPV71"/>
    <n v="300"/>
    <n v="0"/>
    <s v="ร้านที่2"/>
    <s v="N** c* 2**"/>
    <s v="นนทบุรี"/>
    <s v="-"/>
    <s v=""/>
    <s v="05/01/2026 08:38"/>
    <s v="-"/>
    <s v="J&amp;T Express"/>
    <s v="Tiktok"/>
    <s v="tiktok"/>
    <s v=""/>
    <s v="768974299520"/>
    <s v="05/01/2026 08:38"/>
  </r>
  <r>
    <x v="0"/>
    <x v="0"/>
    <n v="66"/>
    <n v="2"/>
    <s v="GPV70"/>
    <n v="100"/>
    <n v="0"/>
    <s v="ร้านที่2"/>
    <s v="อ***นทร์ ว***ล"/>
    <s v="เชียงราย"/>
    <s v="-"/>
    <s v=""/>
    <s v="05/01/2026 08:34"/>
    <s v="-"/>
    <s v="J&amp;T Express"/>
    <s v="Tiktok"/>
    <s v="tiktok"/>
    <s v=""/>
    <s v="768919154673"/>
    <s v="05/01/2026 08:34"/>
  </r>
  <r>
    <x v="1"/>
    <x v="1"/>
    <n v="68"/>
    <n v="1"/>
    <s v="GPV70"/>
    <n v="100"/>
    <n v="0"/>
    <s v="ร้านที่2"/>
    <s v="อ***นทร์ ว***ล"/>
    <s v="เชียงราย"/>
    <s v="-"/>
    <s v=""/>
    <s v="05/01/2026 08:34"/>
    <s v="-"/>
    <s v="J&amp;T Express"/>
    <s v="Tiktok"/>
    <s v="tiktok"/>
    <s v=""/>
    <s v="768919154673"/>
    <s v="05/01/2026 08:34"/>
  </r>
  <r>
    <x v="2"/>
    <x v="2"/>
    <n v="33.333333333333336"/>
    <n v="3"/>
    <s v="GPV69"/>
    <n v="100"/>
    <n v="0"/>
    <s v="ร้านที่2"/>
    <s v="ป***อม ก***า"/>
    <s v="พะเยา"/>
    <s v="-"/>
    <s v=""/>
    <s v="05/01/2026 08:33"/>
    <s v="-"/>
    <s v="J&amp;T Express"/>
    <s v="Tiktok"/>
    <s v="tiktok"/>
    <s v=""/>
    <s v="768925831660"/>
    <s v="05/01/2026 08:33"/>
  </r>
  <r>
    <x v="0"/>
    <x v="0"/>
    <n v="66"/>
    <n v="2"/>
    <s v="GPV67"/>
    <n v="100"/>
    <n v="0"/>
    <s v="ร้านที่2"/>
    <s v="ร***ี เ***นขุนทด"/>
    <s v="พระนครศรีอยุธยา"/>
    <s v="-"/>
    <s v=""/>
    <s v="05/01/2026 08:25"/>
    <s v="-"/>
    <s v="J&amp;T COD"/>
    <s v="Tiktok"/>
    <s v="จ่ายทีหลัง / COD"/>
    <s v=""/>
    <s v="768945635614"/>
    <s v="05/01/2026 08:25"/>
  </r>
  <r>
    <x v="1"/>
    <x v="1"/>
    <n v="68"/>
    <n v="1"/>
    <s v="GPV67"/>
    <n v="100"/>
    <n v="0"/>
    <s v="ร้านที่2"/>
    <s v="ร***ี เ***นขุนทด"/>
    <s v="พระนครศรีอยุธยา"/>
    <s v="-"/>
    <s v=""/>
    <s v="05/01/2026 08:25"/>
    <s v="-"/>
    <s v="J&amp;T COD"/>
    <s v="Tiktok"/>
    <s v="จ่ายทีหลัง / COD"/>
    <s v=""/>
    <s v="768945635614"/>
    <s v="05/01/2026 08:25"/>
  </r>
  <r>
    <x v="0"/>
    <x v="0"/>
    <n v="66"/>
    <n v="4"/>
    <s v="GPV66"/>
    <n v="200"/>
    <n v="0"/>
    <s v="ร้านที่2"/>
    <s v="อ***ุลี เ***ยมยี่สุ่น"/>
    <s v="กรุงเทพฯ"/>
    <s v="-"/>
    <s v=""/>
    <s v="05/01/2026 08:24"/>
    <s v="-"/>
    <s v="J&amp;T Express"/>
    <s v="Tiktok"/>
    <s v="tiktok"/>
    <s v=""/>
    <s v="768920126693"/>
    <s v="05/01/2026 08:24"/>
  </r>
  <r>
    <x v="1"/>
    <x v="1"/>
    <n v="68"/>
    <n v="2"/>
    <s v="GPV66"/>
    <n v="200"/>
    <n v="0"/>
    <s v="ร้านที่2"/>
    <s v="อ***ุลี เ***ยมยี่สุ่น"/>
    <s v="กรุงเทพฯ"/>
    <s v="-"/>
    <s v=""/>
    <s v="05/01/2026 08:24"/>
    <s v="-"/>
    <s v="J&amp;T Express"/>
    <s v="Tiktok"/>
    <s v="tiktok"/>
    <s v=""/>
    <s v="768920126693"/>
    <s v="05/01/2026 08:24"/>
  </r>
  <r>
    <x v="2"/>
    <x v="2"/>
    <n v="50"/>
    <n v="6"/>
    <s v="GPV65"/>
    <n v="200"/>
    <n v="0"/>
    <s v="ร้านที่2"/>
    <s v="ฉ** ว***"/>
    <s v="สระบุรี"/>
    <s v="-"/>
    <s v=""/>
    <s v="05/01/2026 08:20"/>
    <s v="-"/>
    <s v="Flash Express Thailand COD"/>
    <s v="Tiktok"/>
    <s v="จ่ายทีหลัง / COD"/>
    <s v=""/>
    <s v="THT10042CRNBU1Z"/>
    <s v="05/01/2026 08:20"/>
  </r>
  <r>
    <x v="5"/>
    <x v="5"/>
    <n v="69.900000000000006"/>
    <n v="20"/>
    <s v="GPV64"/>
    <n v="1600"/>
    <n v="0"/>
    <s v="ร้านที่1"/>
    <s v="ธ******)"/>
    <s v="******เนอจี เลขที่ 279 หมู่ที่ 6 ตำบลมิตรภาพ ตำบลมิตรภาพ อำเภอสีคิ้ว จังหวัดนครราชสีมา 30140"/>
    <s v="30140"/>
    <s v="55"/>
    <s v="05/01/2026 08:20"/>
    <s v="-"/>
    <s v="Flash Express"/>
    <s v="Shopee"/>
    <s v="shopee"/>
    <s v=""/>
    <s v="TH272086ZAPU1I"/>
    <s v="05/01/2026 08:17"/>
  </r>
  <r>
    <x v="0"/>
    <x v="0"/>
    <n v="66"/>
    <n v="2"/>
    <s v="GPV63"/>
    <n v="100"/>
    <n v="0"/>
    <s v="ร้านที่2"/>
    <s v="ส***วดี  บ***่ง"/>
    <s v="อุบลราชธานี"/>
    <s v="-"/>
    <s v=""/>
    <s v="05/01/2026 08:16"/>
    <s v="-"/>
    <s v="J&amp;T COD"/>
    <s v="Tiktok"/>
    <s v="จ่ายทีหลัง / COD"/>
    <s v=""/>
    <s v="768973950640"/>
    <s v="05/01/2026 08:16"/>
  </r>
  <r>
    <x v="1"/>
    <x v="1"/>
    <n v="68"/>
    <n v="1"/>
    <s v="GPV63"/>
    <n v="100"/>
    <n v="0"/>
    <s v="ร้านที่2"/>
    <s v="ส***วดี  บ***่ง"/>
    <s v="อุบลราชธานี"/>
    <s v="-"/>
    <s v=""/>
    <s v="05/01/2026 08:16"/>
    <s v="-"/>
    <s v="J&amp;T COD"/>
    <s v="Tiktok"/>
    <s v="จ่ายทีหลัง / COD"/>
    <s v=""/>
    <s v="768973950640"/>
    <s v="05/01/2026 08:16"/>
  </r>
  <r>
    <x v="2"/>
    <x v="2"/>
    <n v="50"/>
    <n v="6"/>
    <s v="GPV62"/>
    <n v="200"/>
    <n v="0"/>
    <s v="ร้านที่2"/>
    <s v="อ***ตยา ข***ะดิษฐ์"/>
    <s v="พิจิตร"/>
    <s v="-"/>
    <s v=""/>
    <s v="05/01/2026 08:11"/>
    <s v="-"/>
    <s v="J&amp;T COD"/>
    <s v="Tiktok"/>
    <s v="จ่ายทีหลัง / COD"/>
    <s v=""/>
    <s v="768928631612"/>
    <s v="05/01/2026 08:11"/>
  </r>
  <r>
    <x v="0"/>
    <x v="0"/>
    <n v="33"/>
    <n v="5"/>
    <s v="GPV61"/>
    <n v="330"/>
    <n v="0"/>
    <s v="ร้านที่4"/>
    <s v="น***ขวัญภิรมณ์ จ***ร์บุตร"/>
    <s v="กาญจนบุรี"/>
    <s v="-"/>
    <s v=""/>
    <s v="05/01/2026 08:06"/>
    <s v="-"/>
    <s v="J&amp;T Express"/>
    <s v="Tiktok"/>
    <s v="tiktok"/>
    <s v=""/>
    <s v="768950708676"/>
    <s v="05/01/2026 08:06"/>
  </r>
  <r>
    <x v="1"/>
    <x v="1"/>
    <n v="33"/>
    <n v="5"/>
    <s v="GPV61"/>
    <n v="330"/>
    <n v="0"/>
    <s v="ร้านที่4"/>
    <s v="น***ขวัญภิรมณ์ จ***ร์บุตร"/>
    <s v="กาญจนบุรี"/>
    <s v="-"/>
    <s v=""/>
    <s v="05/01/2026 08:06"/>
    <s v="-"/>
    <s v="J&amp;T Express"/>
    <s v="Tiktok"/>
    <s v="tiktok"/>
    <s v=""/>
    <s v="768950708676"/>
    <s v="05/01/2026 08:06"/>
  </r>
  <r>
    <x v="2"/>
    <x v="2"/>
    <n v="50"/>
    <n v="12"/>
    <s v="GPV60"/>
    <n v="400"/>
    <n v="0"/>
    <s v="ร้านที่2"/>
    <s v="ส***ตรี ค***ริ"/>
    <s v="ฉะเชิงเทรา"/>
    <s v="-"/>
    <s v=""/>
    <s v="05/01/2026 08:04"/>
    <s v="-"/>
    <s v="J&amp;T COD"/>
    <s v="Tiktok"/>
    <s v="จ่ายทีหลัง / COD"/>
    <s v=""/>
    <s v="768993931624"/>
    <s v="05/01/2026 08:04"/>
  </r>
  <r>
    <x v="0"/>
    <x v="0"/>
    <n v="66"/>
    <n v="2"/>
    <s v="GPV59"/>
    <n v="110"/>
    <n v="10"/>
    <s v="ร้านที่2"/>
    <s v="ส***ิชัย   ไ***ลย์กิจ"/>
    <s v="ชลบุรี"/>
    <s v="-"/>
    <s v=""/>
    <s v="05/01/2026 08:01"/>
    <s v="-"/>
    <s v="J&amp;T COD"/>
    <s v="Tiktok"/>
    <s v="จ่ายทีหลัง / COD"/>
    <s v=""/>
    <s v="768902035694"/>
    <s v="05/01/2026 08:01"/>
  </r>
  <r>
    <x v="1"/>
    <x v="1"/>
    <n v="68"/>
    <n v="1"/>
    <s v="GPV59"/>
    <n v="110"/>
    <n v="10"/>
    <s v="ร้านที่2"/>
    <s v="ส***ิชัย   ไ***ลย์กิจ"/>
    <s v="ชลบุรี"/>
    <s v="-"/>
    <s v=""/>
    <s v="05/01/2026 08:01"/>
    <s v="-"/>
    <s v="J&amp;T COD"/>
    <s v="Tiktok"/>
    <s v="จ่ายทีหลัง / COD"/>
    <s v=""/>
    <s v="768902035694"/>
    <s v="05/01/2026 08:01"/>
  </r>
  <r>
    <x v="2"/>
    <x v="2"/>
    <n v="50"/>
    <n v="6"/>
    <s v="GPV58"/>
    <n v="200"/>
    <n v="0"/>
    <s v="ร้านที่2"/>
    <s v="ช***รา ก***ิดลาง"/>
    <s v="นครราชสีมา"/>
    <s v="-"/>
    <s v=""/>
    <s v="05/01/2026 08:00"/>
    <s v="-"/>
    <s v="J&amp;T COD"/>
    <s v="Tiktok"/>
    <s v="จ่ายทีหลัง / COD"/>
    <s v=""/>
    <s v="768962559665"/>
    <s v="05/01/2026 08:00"/>
  </r>
  <r>
    <x v="2"/>
    <x v="2"/>
    <n v="50"/>
    <n v="6"/>
    <s v="GPV57"/>
    <n v="200"/>
    <n v="0"/>
    <s v="ร้านที่2"/>
    <s v="S** H***t"/>
    <s v="Tak"/>
    <s v="-"/>
    <s v=""/>
    <s v="05/01/2026 07:51"/>
    <s v="-"/>
    <s v="J&amp;T COD"/>
    <s v="Tiktok"/>
    <s v="จ่ายทีหลัง / COD"/>
    <s v=""/>
    <s v="768914036682"/>
    <s v="05/01/2026 07:51"/>
  </r>
  <r>
    <x v="0"/>
    <x v="0"/>
    <n v="66"/>
    <n v="2"/>
    <s v="GPV56"/>
    <n v="100"/>
    <n v="0"/>
    <s v="ร้านที่2"/>
    <s v="ก***า น***าม"/>
    <s v="สมุทรปราการ"/>
    <s v="-"/>
    <s v=""/>
    <s v="05/01/2026 07:50"/>
    <s v="-"/>
    <s v="J&amp;T COD"/>
    <s v="Tiktok"/>
    <s v="จ่ายทีหลัง / COD"/>
    <s v=""/>
    <s v="768997638684"/>
    <s v="05/01/2026 07:50"/>
  </r>
  <r>
    <x v="1"/>
    <x v="1"/>
    <n v="68"/>
    <n v="1"/>
    <s v="GPV56"/>
    <n v="100"/>
    <n v="0"/>
    <s v="ร้านที่2"/>
    <s v="ก***า น***าม"/>
    <s v="สมุทรปราการ"/>
    <s v="-"/>
    <s v=""/>
    <s v="05/01/2026 07:50"/>
    <s v="-"/>
    <s v="J&amp;T COD"/>
    <s v="Tiktok"/>
    <s v="จ่ายทีหลัง / COD"/>
    <s v=""/>
    <s v="768997638684"/>
    <s v="05/01/2026 07:50"/>
  </r>
  <r>
    <x v="2"/>
    <x v="2"/>
    <n v="50"/>
    <n v="6"/>
    <s v="GPV55"/>
    <n v="200"/>
    <n v="0"/>
    <s v="ร้านที่2"/>
    <s v="พ*** ฝ***ห้ปู่ด้วย"/>
    <s v="สระบุรี"/>
    <s v="-"/>
    <s v=""/>
    <s v="05/01/2026 07:50"/>
    <s v="-"/>
    <s v="J&amp;T Express"/>
    <s v="Tiktok"/>
    <s v="tiktok"/>
    <s v=""/>
    <s v="768979341690"/>
    <s v="05/01/2026 07:50"/>
  </r>
  <r>
    <x v="2"/>
    <x v="2"/>
    <n v="65"/>
    <n v="9"/>
    <s v="GPV54"/>
    <n v="310"/>
    <n v="0"/>
    <s v="ร้านที่2"/>
    <s v="ไ***ร  บ***นอง"/>
    <s v="นครศรีธรรมราช"/>
    <s v="-"/>
    <s v=""/>
    <s v="05/01/2026 07:49"/>
    <s v="-"/>
    <s v="J&amp;T Express"/>
    <s v="Tiktok"/>
    <s v="tiktok"/>
    <s v=""/>
    <s v="768923010704"/>
    <s v="05/01/2026 07:49"/>
  </r>
  <r>
    <x v="5"/>
    <x v="5"/>
    <n v="79"/>
    <n v="1"/>
    <s v="GPV53"/>
    <n v="74"/>
    <n v="0"/>
    <s v="ร้านที่1"/>
    <s v="ส******ข"/>
    <s v="******์, อำเภอเมืองกำแพงเพชร ตำบลธำมรงค์ อำเภอเมืองกำแพงเพชร จังหวัดกำแพงเพชร 62160"/>
    <s v="62160"/>
    <s v="84"/>
    <s v="05/01/2026 07:50"/>
    <s v="-"/>
    <s v="SPX Express"/>
    <s v="Shopee"/>
    <s v="shopee"/>
    <s v=""/>
    <s v="TH2619230454445"/>
    <s v="05/01/2026 07:49"/>
  </r>
  <r>
    <x v="7"/>
    <x v="20"/>
    <n v="64"/>
    <n v="1"/>
    <s v="GPV52"/>
    <n v="64"/>
    <n v="0"/>
    <s v="ร้านที่9"/>
    <s v="อุชุกร  ชัยชาญธิติ"/>
    <s v="บ.วายอาร์ซีเท็กซ์ไทล์  134   หมู่6 ซอยแปซิฟิก · อ้อมน้อย/ Om Noi_x000a__x000a_กระทุ่มแบน/ Krathum Baenสมุทรสาคร/ Samut Sakhon_x000a_74130"/>
    <s v="74130"/>
    <s v="660836189644"/>
    <s v="05/01/2026 07:48"/>
    <s v="-"/>
    <s v="Kerry_dropoff"/>
    <s v="Lazada"/>
    <s v="lazada"/>
    <s v=""/>
    <s v="LEXPU0645109366"/>
    <s v="05/01/2026 07:48"/>
  </r>
  <r>
    <x v="0"/>
    <x v="0"/>
    <n v="66"/>
    <n v="2"/>
    <s v="GPV51"/>
    <n v="100"/>
    <n v="0"/>
    <s v="ร้านที่2"/>
    <s v="ช***ชา อ***สุวรรณ์"/>
    <s v="นครปฐม"/>
    <s v="-"/>
    <s v=""/>
    <s v="05/01/2026 07:47"/>
    <s v="-"/>
    <s v="J&amp;T COD"/>
    <s v="Tiktok"/>
    <s v="จ่ายทีหลัง / COD"/>
    <s v=""/>
    <s v="768973157676"/>
    <s v="05/01/2026 07:47"/>
  </r>
  <r>
    <x v="1"/>
    <x v="1"/>
    <n v="68"/>
    <n v="1"/>
    <s v="GPV51"/>
    <n v="100"/>
    <n v="0"/>
    <s v="ร้านที่2"/>
    <s v="ช***ชา อ***สุวรรณ์"/>
    <s v="นครปฐม"/>
    <s v="-"/>
    <s v=""/>
    <s v="05/01/2026 07:47"/>
    <s v="-"/>
    <s v="J&amp;T COD"/>
    <s v="Tiktok"/>
    <s v="จ่ายทีหลัง / COD"/>
    <s v=""/>
    <s v="768973157676"/>
    <s v="05/01/2026 07:47"/>
  </r>
  <r>
    <x v="15"/>
    <x v="17"/>
    <n v="50"/>
    <n v="5"/>
    <s v="GPV50"/>
    <n v="240"/>
    <n v="0"/>
    <s v="ร้านที่1"/>
    <s v="ก******์"/>
    <s v="****** ตำบลหัวสำโรง อำเภอท่าวุ้ง จังหวัดลพบุรี 15150"/>
    <s v="15150"/>
    <s v="10"/>
    <s v="05/01/2026 08:16"/>
    <s v="-"/>
    <s v="SPX Express"/>
    <s v="Shopee"/>
    <s v="shopee"/>
    <s v=""/>
    <s v="TH267037565178O"/>
    <s v="05/01/2026 07:46"/>
  </r>
  <r>
    <x v="11"/>
    <x v="11"/>
    <n v="66"/>
    <n v="2"/>
    <s v="GPV49"/>
    <n v="480"/>
    <n v="0"/>
    <s v="ร้านที่1"/>
    <s v="อ****พ"/>
    <s v="******อดิศร ตำบลปากเพรียว ตำบลปากเพรียว อำเภอเมืองสระบุรี จังหวัดสระบุรี 18000"/>
    <s v="18000"/>
    <s v="51"/>
    <s v="05/01/2026 07:42"/>
    <s v="-"/>
    <s v="SPX Express"/>
    <s v="Shopee"/>
    <s v="shopee"/>
    <s v=""/>
    <s v="TH269646474827Y"/>
    <s v="05/01/2026 07:42"/>
  </r>
  <r>
    <x v="7"/>
    <x v="7"/>
    <n v="66"/>
    <n v="2"/>
    <s v="GPV49"/>
    <n v="480"/>
    <n v="0"/>
    <s v="ร้านที่1"/>
    <s v="อ****พ"/>
    <s v="******อดิศร ตำบลปากเพรียว ตำบลปากเพรียว อำเภอเมืองสระบุรี จังหวัดสระบุรี 18000"/>
    <s v="18000"/>
    <s v="51"/>
    <s v="05/01/2026 07:42"/>
    <s v="-"/>
    <s v="SPX Express"/>
    <s v="Shopee"/>
    <s v="shopee"/>
    <s v=""/>
    <s v="TH269646474827Y"/>
    <s v="05/01/2026 07:42"/>
  </r>
  <r>
    <x v="5"/>
    <x v="5"/>
    <n v="67"/>
    <n v="2"/>
    <s v="GPV49"/>
    <n v="480"/>
    <n v="0"/>
    <s v="ร้านที่1"/>
    <s v="อ****พ"/>
    <s v="******อดิศร ตำบลปากเพรียว ตำบลปากเพรียว อำเภอเมืองสระบุรี จังหวัดสระบุรี 18000"/>
    <s v="18000"/>
    <s v="51"/>
    <s v="05/01/2026 07:42"/>
    <s v="-"/>
    <s v="SPX Express"/>
    <s v="Shopee"/>
    <s v="shopee"/>
    <s v=""/>
    <s v="TH269646474827Y"/>
    <s v="05/01/2026 07:42"/>
  </r>
  <r>
    <x v="2"/>
    <x v="2"/>
    <n v="50"/>
    <n v="6"/>
    <s v="GPV48"/>
    <n v="200"/>
    <n v="0"/>
    <s v="ร้านที่2"/>
    <s v="ส***กดิ์ เ***ะอุ้ม"/>
    <s v="พิจิตร"/>
    <s v="-"/>
    <s v=""/>
    <s v="05/01/2026 07:40"/>
    <s v="-"/>
    <s v="J&amp;T COD"/>
    <s v="Tiktok"/>
    <s v="จ่ายทีหลัง / COD"/>
    <s v=""/>
    <s v="768964749615"/>
    <s v="05/01/2026 07:40"/>
  </r>
  <r>
    <x v="0"/>
    <x v="0"/>
    <n v="66"/>
    <n v="2"/>
    <s v="GPV47"/>
    <n v="298"/>
    <n v="0"/>
    <s v="ร้านที่2"/>
    <s v="พ***ัย  โ***สีดา"/>
    <s v="สระบุรี"/>
    <s v="-"/>
    <s v=""/>
    <s v="05/01/2026 07:38"/>
    <s v="-"/>
    <s v="Flash Express Thailand COD"/>
    <s v="Tiktok"/>
    <s v="จ่ายทีหลัง / COD"/>
    <s v=""/>
    <s v="THT10032CRPXH9Z"/>
    <s v="05/01/2026 07:38"/>
  </r>
  <r>
    <x v="1"/>
    <x v="1"/>
    <n v="68"/>
    <n v="1"/>
    <s v="GPV47"/>
    <n v="298"/>
    <n v="0"/>
    <s v="ร้านที่2"/>
    <s v="พ***ัย  โ***สีดา"/>
    <s v="สระบุรี"/>
    <s v="-"/>
    <s v=""/>
    <s v="05/01/2026 07:38"/>
    <s v="-"/>
    <s v="Flash Express Thailand COD"/>
    <s v="Tiktok"/>
    <s v="จ่ายทีหลัง / COD"/>
    <s v=""/>
    <s v="THT10032CRPXH9Z"/>
    <s v="05/01/2026 07:38"/>
  </r>
  <r>
    <x v="7"/>
    <x v="7"/>
    <n v="120"/>
    <n v="2"/>
    <s v="GPV47"/>
    <n v="298"/>
    <n v="0"/>
    <s v="ร้านที่2"/>
    <s v="พ***ัย  โ***สีดา"/>
    <s v="สระบุรี"/>
    <s v="-"/>
    <s v=""/>
    <s v="05/01/2026 07:38"/>
    <s v="-"/>
    <s v="Flash Express Thailand COD"/>
    <s v="Tiktok"/>
    <s v="จ่ายทีหลัง / COD"/>
    <s v=""/>
    <s v="THT10032CRPXH9Z"/>
    <s v="05/01/2026 07:38"/>
  </r>
  <r>
    <x v="16"/>
    <x v="18"/>
    <n v="13"/>
    <n v="1"/>
    <s v="GPV46"/>
    <n v="13"/>
    <n v="0"/>
    <s v="ร้านที่1"/>
    <s v="ส****ธ"/>
    <s v="******้วยครับ) รบกวนเข้าข้างป้อมตำรวจ เลี้ยวขวา  บ้านหลังสีฟ้า ตำบลโพรงมะเดื่อ อำเภอเมืองนครปฐม จังหวัดนครปฐม 73000"/>
    <s v="73000"/>
    <s v="21"/>
    <s v="05/01/2026 07:35"/>
    <s v="-"/>
    <s v="SPX Express"/>
    <s v="Shopee"/>
    <s v="shopee"/>
    <s v=""/>
    <s v="TH2600005779892"/>
    <s v="05/01/2026 07:34"/>
  </r>
  <r>
    <x v="0"/>
    <x v="0"/>
    <n v="33"/>
    <n v="5"/>
    <s v="GPV45"/>
    <n v="330"/>
    <n v="0"/>
    <s v="ร้านที่4"/>
    <s v="ค***ุกัญญา เ***มี"/>
    <s v="สมุทรปราการ"/>
    <s v="-"/>
    <s v=""/>
    <s v="05/01/2026 07:32"/>
    <s v="-"/>
    <s v="J&amp;T COD"/>
    <s v="Tiktok"/>
    <s v="จ่ายทีหลัง / COD"/>
    <s v=""/>
    <s v="768996297510"/>
    <s v="05/01/2026 07:32"/>
  </r>
  <r>
    <x v="1"/>
    <x v="1"/>
    <n v="33"/>
    <n v="5"/>
    <s v="GPV45"/>
    <n v="330"/>
    <n v="0"/>
    <s v="ร้านที่4"/>
    <s v="ค***ุกัญญา เ***มี"/>
    <s v="สมุทรปราการ"/>
    <s v="-"/>
    <s v=""/>
    <s v="05/01/2026 07:32"/>
    <s v="-"/>
    <s v="J&amp;T COD"/>
    <s v="Tiktok"/>
    <s v="จ่ายทีหลัง / COD"/>
    <s v=""/>
    <s v="768996297510"/>
    <s v="05/01/2026 07:32"/>
  </r>
  <r>
    <x v="5"/>
    <x v="5"/>
    <n v="69.900000000000006"/>
    <n v="10"/>
    <s v="GPV44"/>
    <n v="800"/>
    <n v="0"/>
    <s v="ร้านที่2"/>
    <s v="ม***ค"/>
    <s v="******งโขมด, อำเภอบ้านหมอ ตำบลบางโขมด อำเภอบ้านหมอ จังหวัดสระบุรี 18130"/>
    <s v="18130"/>
    <s v="39"/>
    <s v="05/01/2026 07:59"/>
    <s v="-"/>
    <s v="SPX Express"/>
    <s v="Shopee"/>
    <s v="shopee"/>
    <s v=""/>
    <s v="TH2666471193844"/>
    <s v="05/01/2026 07:29"/>
  </r>
  <r>
    <x v="2"/>
    <x v="2"/>
    <n v="33.333333333333336"/>
    <n v="3"/>
    <s v="GPV42"/>
    <n v="101"/>
    <n v="1"/>
    <s v="ร้านที่2"/>
    <s v="ส***นท์ อ***ลี"/>
    <s v="สุพรรณบุรี"/>
    <s v="-"/>
    <s v=""/>
    <s v="05/01/2026 07:24"/>
    <s v="-"/>
    <s v="J&amp;T COD"/>
    <s v="Tiktok"/>
    <s v="จ่ายทีหลัง / COD"/>
    <s v=""/>
    <s v="768915037693"/>
    <s v="05/01/2026 07:24"/>
  </r>
  <r>
    <x v="2"/>
    <x v="2"/>
    <n v="50"/>
    <n v="6"/>
    <s v="GPV40"/>
    <n v="210"/>
    <n v="10"/>
    <s v="ร้านที่2"/>
    <s v="ส***ุดา ส***์สกุล"/>
    <s v="อุบลราชธานี"/>
    <s v="-"/>
    <s v=""/>
    <s v="05/01/2026 07:22"/>
    <s v="-"/>
    <s v="J&amp;T COD"/>
    <s v="Tiktok"/>
    <s v="จ่ายทีหลัง / COD"/>
    <s v=""/>
    <s v="768975824643"/>
    <s v="05/01/2026 07:22"/>
  </r>
  <r>
    <x v="0"/>
    <x v="0"/>
    <n v="66"/>
    <n v="16"/>
    <s v="GPV39"/>
    <n v="800"/>
    <n v="0"/>
    <s v="ร้านที่2"/>
    <s v="เ***ลักษณ์ ศ***หรา"/>
    <s v="สุพรรณบุรี"/>
    <s v="-"/>
    <s v=""/>
    <s v="05/01/2026 07:22"/>
    <s v="-"/>
    <s v="Flash Express Thailand"/>
    <s v="Tiktok"/>
    <s v="tiktok"/>
    <s v=""/>
    <s v="THT14092CRQJQ3Z"/>
    <s v="05/01/2026 07:22"/>
  </r>
  <r>
    <x v="1"/>
    <x v="1"/>
    <n v="68"/>
    <n v="8"/>
    <s v="GPV39"/>
    <n v="800"/>
    <n v="0"/>
    <s v="ร้านที่2"/>
    <s v="เ***ลักษณ์ ศ***หรา"/>
    <s v="สุพรรณบุรี"/>
    <s v="-"/>
    <s v=""/>
    <s v="05/01/2026 07:22"/>
    <s v="-"/>
    <s v="Flash Express Thailand"/>
    <s v="Tiktok"/>
    <s v="tiktok"/>
    <s v=""/>
    <s v="THT14092CRQJQ3Z"/>
    <s v="05/01/2026 07:22"/>
  </r>
  <r>
    <x v="5"/>
    <x v="5"/>
    <n v="69.900000000000006"/>
    <n v="20"/>
    <s v="GPV38"/>
    <n v="1600"/>
    <n v="0"/>
    <s v="ร้านที่1"/>
    <s v="เ******์"/>
    <s v="****** ตำบลพนมเศษ ตำบลพนมเศษ อำเภอท่าตะโก จังหวัดนครสวรรค์ 60160"/>
    <s v="60160"/>
    <s v="13"/>
    <s v="05/01/2026 07:22"/>
    <s v="-"/>
    <s v="SPX Express"/>
    <s v="Shopee"/>
    <s v="shopee"/>
    <s v=""/>
    <s v="TH266007721534Y"/>
    <s v="05/01/2026 07:22"/>
  </r>
  <r>
    <x v="0"/>
    <x v="0"/>
    <n v="66"/>
    <n v="4"/>
    <s v="GPV37"/>
    <n v="200"/>
    <n v="0"/>
    <s v="ร้านที่2"/>
    <s v="โ*** ท***ล่อ"/>
    <s v="ตราด"/>
    <s v="-"/>
    <s v=""/>
    <s v="05/01/2026 07:20"/>
    <s v="-"/>
    <s v="J&amp;T COD"/>
    <s v="Tiktok"/>
    <s v="จ่ายทีหลัง / COD"/>
    <s v=""/>
    <s v="768951814665"/>
    <s v="05/01/2026 07:20"/>
  </r>
  <r>
    <x v="1"/>
    <x v="1"/>
    <n v="68"/>
    <n v="2"/>
    <s v="GPV37"/>
    <n v="200"/>
    <n v="0"/>
    <s v="ร้านที่2"/>
    <s v="โ*** ท***ล่อ"/>
    <s v="ตราด"/>
    <s v="-"/>
    <s v=""/>
    <s v="05/01/2026 07:20"/>
    <s v="-"/>
    <s v="J&amp;T COD"/>
    <s v="Tiktok"/>
    <s v="จ่ายทีหลัง / COD"/>
    <s v=""/>
    <s v="768951814665"/>
    <s v="05/01/2026 07:20"/>
  </r>
  <r>
    <x v="7"/>
    <x v="7"/>
    <n v="83.333333333333329"/>
    <n v="3"/>
    <s v="GPV36"/>
    <n v="250"/>
    <n v="0"/>
    <s v="ร้านที่4"/>
    <s v="ก***รรณ"/>
    <s v="ร้อยเอ็ด"/>
    <s v="-"/>
    <s v=""/>
    <s v="05/01/2026 07:19"/>
    <s v="-"/>
    <s v="J&amp;T COD"/>
    <s v="Tiktok"/>
    <s v="จ่ายทีหลัง / COD"/>
    <s v=""/>
    <s v="768940613615"/>
    <s v="05/01/2026 07:19"/>
  </r>
  <r>
    <x v="2"/>
    <x v="2"/>
    <n v="33.333333333333336"/>
    <n v="3"/>
    <s v="GPV35"/>
    <n v="138"/>
    <n v="38"/>
    <s v="ร้านที่2"/>
    <s v="น***างจู๋ แ***ม่า"/>
    <s v="เชียงราย"/>
    <s v="-"/>
    <s v=""/>
    <s v="05/01/2026 07:17"/>
    <s v="-"/>
    <s v="J&amp;T COD"/>
    <s v="Tiktok"/>
    <s v="จ่ายทีหลัง / COD"/>
    <s v=""/>
    <s v="768933035662"/>
    <s v="05/01/2026 07:17"/>
  </r>
  <r>
    <x v="0"/>
    <x v="0"/>
    <n v="66"/>
    <n v="2"/>
    <s v="GPV34"/>
    <n v="100"/>
    <n v="0"/>
    <s v="ร้านที่2"/>
    <s v="I***ra   T***omngern"/>
    <s v="ปทุมธานี"/>
    <s v="-"/>
    <s v=""/>
    <s v="05/01/2026 07:14"/>
    <s v="-"/>
    <s v="J&amp;T COD"/>
    <s v="Tiktok"/>
    <s v="จ่ายทีหลัง / COD"/>
    <s v=""/>
    <s v="768940958645"/>
    <s v="05/01/2026 07:14"/>
  </r>
  <r>
    <x v="1"/>
    <x v="1"/>
    <n v="68"/>
    <n v="1"/>
    <s v="GPV34"/>
    <n v="100"/>
    <n v="0"/>
    <s v="ร้านที่2"/>
    <s v="I***ra   T***omngern"/>
    <s v="ปทุมธานี"/>
    <s v="-"/>
    <s v=""/>
    <s v="05/01/2026 07:14"/>
    <s v="-"/>
    <s v="J&amp;T COD"/>
    <s v="Tiktok"/>
    <s v="จ่ายทีหลัง / COD"/>
    <s v=""/>
    <s v="768940958645"/>
    <s v="05/01/2026 07:14"/>
  </r>
  <r>
    <x v="2"/>
    <x v="2"/>
    <n v="40"/>
    <n v="10"/>
    <s v="GPV33"/>
    <n v="350"/>
    <n v="0"/>
    <s v="ร้านที่4"/>
    <s v="ว***ญตี ร***ัสสะ"/>
    <s v="สตูล"/>
    <s v="-"/>
    <s v=""/>
    <s v="05/01/2026 07:05"/>
    <s v="-"/>
    <s v="J&amp;T COD"/>
    <s v="Tiktok"/>
    <s v="จ่ายทีหลัง / COD"/>
    <s v=""/>
    <s v="768965130640"/>
    <s v="05/01/2026 07:07"/>
  </r>
  <r>
    <x v="2"/>
    <x v="2"/>
    <n v="33.333333333333336"/>
    <n v="3"/>
    <s v="GPV32"/>
    <n v="100"/>
    <n v="0"/>
    <s v="ร้านที่2"/>
    <s v="ด***ภา.  ธ***ากุล"/>
    <s v="ลำพูน"/>
    <s v="-"/>
    <s v=""/>
    <s v="05/01/2026 07:04"/>
    <s v="-"/>
    <s v="J&amp;T Express"/>
    <s v="Tiktok"/>
    <s v="tiktok"/>
    <s v=""/>
    <s v="768906575430"/>
    <s v="05/01/2026 07:04"/>
  </r>
  <r>
    <x v="2"/>
    <x v="2"/>
    <n v="33.333333333333336"/>
    <n v="3"/>
    <s v="GPV31"/>
    <n v="100"/>
    <n v="0"/>
    <s v="ร้านที่2"/>
    <s v="M** B***er"/>
    <s v="ร้อยเอ็ด"/>
    <s v="-"/>
    <s v=""/>
    <s v="05/01/2026 07:03"/>
    <s v="-"/>
    <s v="J&amp;T COD"/>
    <s v="Tiktok"/>
    <s v="จ่ายทีหลัง / COD"/>
    <s v=""/>
    <s v="768922176433"/>
    <s v="05/01/2026 07:03"/>
  </r>
  <r>
    <x v="2"/>
    <x v="2"/>
    <n v="50"/>
    <n v="30"/>
    <s v="GPV30"/>
    <n v="1000"/>
    <n v="0"/>
    <s v="ร้านที่2"/>
    <s v="ส***งรัตน์ พ***อยู่   ฟ***มวัว"/>
    <s v="พิจิตร"/>
    <s v="-"/>
    <s v=""/>
    <s v="05/01/2026 07:02"/>
    <s v="-"/>
    <s v="J&amp;T COD"/>
    <s v="Tiktok"/>
    <s v="จ่ายทีหลัง / COD"/>
    <s v=""/>
    <s v="768946087346"/>
    <s v="05/01/2026 07:02"/>
  </r>
  <r>
    <x v="0"/>
    <x v="0"/>
    <n v="66"/>
    <n v="2"/>
    <s v="GPV29"/>
    <n v="135"/>
    <n v="35"/>
    <s v="ร้านที่2"/>
    <s v="น***ชญานิษฐ์ โ***์ศรี"/>
    <s v="สมุทรปราการ"/>
    <s v="-"/>
    <s v=""/>
    <s v="05/01/2026 06:49"/>
    <s v="-"/>
    <s v="J&amp;T Express"/>
    <s v="Tiktok"/>
    <s v="tiktok"/>
    <s v=""/>
    <s v="768983600545"/>
    <s v="05/01/2026 06:49"/>
  </r>
  <r>
    <x v="1"/>
    <x v="1"/>
    <n v="68"/>
    <n v="1"/>
    <s v="GPV29"/>
    <n v="135"/>
    <n v="35"/>
    <s v="ร้านที่2"/>
    <s v="น***ชญานิษฐ์ โ***์ศรี"/>
    <s v="สมุทรปราการ"/>
    <s v="-"/>
    <s v=""/>
    <s v="05/01/2026 06:49"/>
    <s v="-"/>
    <s v="J&amp;T Express"/>
    <s v="Tiktok"/>
    <s v="tiktok"/>
    <s v=""/>
    <s v="768983600545"/>
    <s v="05/01/2026 06:49"/>
  </r>
  <r>
    <x v="2"/>
    <x v="2"/>
    <n v="50"/>
    <n v="6"/>
    <s v="GPV28"/>
    <n v="200"/>
    <n v="0"/>
    <s v="ร้านที่2"/>
    <s v="ช***านุช เ***ี"/>
    <s v="ระยอง"/>
    <s v="-"/>
    <s v=""/>
    <s v="05/01/2026 06:47"/>
    <s v="-"/>
    <s v="J&amp;T Express"/>
    <s v="Tiktok"/>
    <s v="tiktok"/>
    <s v=""/>
    <s v="768912009316"/>
    <s v="05/01/2026 06:47"/>
  </r>
  <r>
    <x v="2"/>
    <x v="2"/>
    <n v="65"/>
    <n v="9"/>
    <s v="GPV27"/>
    <n v="348"/>
    <n v="38"/>
    <s v="ร้านที่2"/>
    <s v="ซ***า พ***แก้ว"/>
    <s v="ชลบุรี"/>
    <s v="-"/>
    <s v=""/>
    <s v="05/01/2026 06:43"/>
    <s v="-"/>
    <s v="J&amp;T Express"/>
    <s v="Tiktok"/>
    <s v="tiktok"/>
    <s v=""/>
    <s v="768927439420"/>
    <s v="05/01/2026 06:43"/>
  </r>
  <r>
    <x v="2"/>
    <x v="2"/>
    <n v="33.333333333333336"/>
    <n v="3"/>
    <s v="GPV26"/>
    <n v="100"/>
    <n v="0"/>
    <s v="ร้านที่2"/>
    <s v="ค***ัทรนันท์  ส***ิปรีชาจิตต์"/>
    <s v="สระแก้ว"/>
    <s v="-"/>
    <s v=""/>
    <s v="05/01/2026 06:43"/>
    <s v="-"/>
    <s v="J&amp;T Express"/>
    <s v="Tiktok"/>
    <s v="tiktok"/>
    <s v=""/>
    <s v="768977376484"/>
    <s v="05/01/2026 06:43"/>
  </r>
  <r>
    <x v="5"/>
    <x v="5"/>
    <n v="69.900000000000006"/>
    <n v="10"/>
    <s v="GPV25"/>
    <n v="643.12"/>
    <n v="104"/>
    <s v="ร้านที่1"/>
    <s v="สุพิชชา สีหาบุราณ"/>
    <s v="รพ.นาโพธิ์ ต.ศรีสว่าง_x000a__x000a_นาโพธิ์/ Na Phoบุรีรัมย์/ Buriram_x000a_31230"/>
    <s v="31230"/>
    <s v="660935400879"/>
    <s v="05/01/2026 06:41"/>
    <s v="-"/>
    <s v="Kerry_dropoff"/>
    <s v="Lazada"/>
    <s v="lazada"/>
    <s v=""/>
    <s v="TH281386WVHZ7E"/>
    <s v="05/01/2026 06:41"/>
  </r>
  <r>
    <x v="0"/>
    <x v="0"/>
    <n v="66"/>
    <n v="2"/>
    <s v="GPV24"/>
    <n v="300"/>
    <n v="0"/>
    <s v="ร้านที่2"/>
    <s v="P***y"/>
    <s v="สมุทรปราการ"/>
    <s v="-"/>
    <s v=""/>
    <s v="05/01/2026 06:41"/>
    <s v="-"/>
    <s v="J&amp;T Express"/>
    <s v="Tiktok"/>
    <s v="tiktok"/>
    <s v=""/>
    <s v="768990076573"/>
    <s v="05/01/2026 06:41"/>
  </r>
  <r>
    <x v="1"/>
    <x v="1"/>
    <n v="68"/>
    <n v="1"/>
    <s v="GPV24"/>
    <n v="300"/>
    <n v="0"/>
    <s v="ร้านที่2"/>
    <s v="P***y"/>
    <s v="สมุทรปราการ"/>
    <s v="-"/>
    <s v=""/>
    <s v="05/01/2026 06:41"/>
    <s v="-"/>
    <s v="J&amp;T Express"/>
    <s v="Tiktok"/>
    <s v="tiktok"/>
    <s v=""/>
    <s v="768990076573"/>
    <s v="05/01/2026 06:41"/>
  </r>
  <r>
    <x v="2"/>
    <x v="2"/>
    <n v="50"/>
    <n v="6"/>
    <s v="GPV24"/>
    <n v="300"/>
    <n v="0"/>
    <s v="ร้านที่2"/>
    <s v="P***y"/>
    <s v="สมุทรปราการ"/>
    <s v="-"/>
    <s v=""/>
    <s v="05/01/2026 06:41"/>
    <s v="-"/>
    <s v="J&amp;T Express"/>
    <s v="Tiktok"/>
    <s v="tiktok"/>
    <s v=""/>
    <s v="768990076573"/>
    <s v="05/01/2026 06:41"/>
  </r>
  <r>
    <x v="5"/>
    <x v="12"/>
    <n v="76"/>
    <n v="1"/>
    <s v="GPV23"/>
    <n v="84.5"/>
    <n v="8.5"/>
    <s v="ร้านที่3"/>
    <s v="เรณุกา  อาภากรณ์"/>
    <s v="438 หมู่ 4 ซอยชากมันเทศ ต.แม่น้ำคู้_x000a__x000a_ปลวกแดง/ Pluak Daengระยอง/ Rayong_x000a_21140"/>
    <s v="21140"/>
    <s v="660863549964"/>
    <s v="05/01/2026 06:34"/>
    <s v="-"/>
    <s v="Kerry_dropoff"/>
    <s v="Lazada"/>
    <s v="lazada"/>
    <s v=""/>
    <s v="LEXPU0644665042"/>
    <s v="05/01/2026 06:34"/>
  </r>
  <r>
    <x v="0"/>
    <x v="0"/>
    <n v="66"/>
    <n v="4"/>
    <s v="GPV22"/>
    <n v="200"/>
    <n v="0"/>
    <s v="ร้านที่2"/>
    <s v="ฐ***รัตน์  ม***ขวัญมิ่ง"/>
    <s v="ปทุมธานี"/>
    <s v="-"/>
    <s v=""/>
    <s v="05/01/2026 06:34"/>
    <s v="-"/>
    <s v="J&amp;T COD"/>
    <s v="Tiktok"/>
    <s v="จ่ายทีหลัง / COD"/>
    <s v=""/>
    <s v="768936412602"/>
    <s v="05/01/2026 06:34"/>
  </r>
  <r>
    <x v="1"/>
    <x v="1"/>
    <n v="68"/>
    <n v="2"/>
    <s v="GPV22"/>
    <n v="200"/>
    <n v="0"/>
    <s v="ร้านที่2"/>
    <s v="ฐ***รัตน์  ม***ขวัญมิ่ง"/>
    <s v="ปทุมธานี"/>
    <s v="-"/>
    <s v=""/>
    <s v="05/01/2026 06:34"/>
    <s v="-"/>
    <s v="J&amp;T COD"/>
    <s v="Tiktok"/>
    <s v="จ่ายทีหลัง / COD"/>
    <s v=""/>
    <s v="768936412602"/>
    <s v="05/01/2026 06:34"/>
  </r>
  <r>
    <x v="5"/>
    <x v="5"/>
    <n v="69.900000000000006"/>
    <n v="10"/>
    <s v="GPV21"/>
    <n v="920"/>
    <n v="0"/>
    <s v="ร้านที่1"/>
    <s v="ว******ี"/>
    <s v="******รุ, อำเภอเมืองชลบุรี ตำบลคลองตำหรุ อำเภอเมืองชลบุรี จังหวัดชลบุรี 20000"/>
    <s v="20000"/>
    <s v="77"/>
    <s v="05/01/2026 06:31"/>
    <s v="-"/>
    <s v="SPX Express"/>
    <s v="Shopee"/>
    <s v="shopee"/>
    <s v=""/>
    <s v="TH265414368647F"/>
    <s v="05/01/2026 06:31"/>
  </r>
  <r>
    <x v="1"/>
    <x v="1"/>
    <n v="60"/>
    <n v="2"/>
    <s v="GPV21"/>
    <n v="920"/>
    <n v="0"/>
    <s v="ร้านที่1"/>
    <s v="ว******ี"/>
    <s v="******รุ, อำเภอเมืองชลบุรี ตำบลคลองตำหรุ อำเภอเมืองชลบุรี จังหวัดชลบุรี 20000"/>
    <s v="20000"/>
    <s v="77"/>
    <s v="05/01/2026 06:31"/>
    <s v="-"/>
    <s v="SPX Express"/>
    <s v="Shopee"/>
    <s v="shopee"/>
    <s v=""/>
    <s v="TH265414368647F"/>
    <s v="05/01/2026 06:31"/>
  </r>
  <r>
    <x v="5"/>
    <x v="5"/>
    <n v="66.333333333333329"/>
    <n v="3"/>
    <s v="GPV20"/>
    <n v="250"/>
    <n v="0"/>
    <s v="ร้านที่2"/>
    <s v="S***orn V***chayachart"/>
    <s v="กรุงเทพฯ"/>
    <s v="-"/>
    <s v=""/>
    <s v="05/01/2026 06:16"/>
    <s v="-"/>
    <s v="J&amp;T Express"/>
    <s v="Tiktok"/>
    <s v="tiktok"/>
    <s v=""/>
    <s v="768968392312"/>
    <s v="05/01/2026 06:16"/>
  </r>
  <r>
    <x v="5"/>
    <x v="12"/>
    <n v="76"/>
    <n v="1"/>
    <s v="GPV19"/>
    <n v="83"/>
    <n v="7"/>
    <s v="ร้านที่3"/>
    <s v="ชนิสรา เพลาแก้ว"/>
    <s v="63/20 หมู่7 ต.หนองรี อ.เมือง จ.ชลบุรี 20000 · หนองรี/ Nong Ri_x000a__x000a_เมืองชลบุรี/ Mueang Chon Buriชลบุรี/ Chonburi_x000a_20000"/>
    <s v="20000"/>
    <s v="660807207495"/>
    <s v="05/01/2026 06:14"/>
    <s v="-"/>
    <s v="Kerry_dropoff"/>
    <s v="Lazada"/>
    <s v="lazada"/>
    <s v=""/>
    <s v="LEXPU0644646008"/>
    <s v="05/01/2026 06:14"/>
  </r>
  <r>
    <x v="5"/>
    <x v="5"/>
    <n v="66.333333333333329"/>
    <n v="3"/>
    <s v="GPV18"/>
    <n v="220"/>
    <n v="0"/>
    <s v="ร้านที่4"/>
    <s v="น***กนกวรรณ ส***ยศรี"/>
    <s v="จันทบุรี"/>
    <s v="-"/>
    <s v=""/>
    <s v="05/01/2026 06:09"/>
    <s v="-"/>
    <s v="J&amp;T Express"/>
    <s v="Tiktok"/>
    <s v="tiktok"/>
    <s v=""/>
    <s v="768925663402"/>
    <s v="05/01/2026 06:09"/>
  </r>
  <r>
    <x v="2"/>
    <x v="2"/>
    <n v="50"/>
    <n v="6"/>
    <s v="GPV17"/>
    <n v="200"/>
    <n v="0"/>
    <s v="ร้านที่2"/>
    <s v="ค***หมอหวัง"/>
    <s v="กรุงเทพฯ"/>
    <s v="-"/>
    <s v=""/>
    <s v="05/01/2026 06:09"/>
    <s v="-"/>
    <s v="J&amp;T COD"/>
    <s v="Tiktok"/>
    <s v="จ่ายทีหลัง / COD"/>
    <s v=""/>
    <s v="768975515350"/>
    <s v="05/01/2026 06:09"/>
  </r>
  <r>
    <x v="0"/>
    <x v="0"/>
    <n v="66"/>
    <n v="2"/>
    <s v="GPV16"/>
    <n v="100"/>
    <n v="0"/>
    <s v="ร้านที่2"/>
    <s v="จ***า ท***ีน"/>
    <s v="เทศบาลนครสุราษฎร์ธานี"/>
    <s v="-"/>
    <s v=""/>
    <s v="05/01/2026 06:06"/>
    <s v="-"/>
    <s v="J&amp;T Express"/>
    <s v="Tiktok"/>
    <s v="tiktok"/>
    <s v=""/>
    <s v="768991323542"/>
    <s v="05/01/2026 06:06"/>
  </r>
  <r>
    <x v="1"/>
    <x v="1"/>
    <n v="68"/>
    <n v="1"/>
    <s v="GPV16"/>
    <n v="100"/>
    <n v="0"/>
    <s v="ร้านที่2"/>
    <s v="จ***า ท***ีน"/>
    <s v="เทศบาลนครสุราษฎร์ธานี"/>
    <s v="-"/>
    <s v=""/>
    <s v="05/01/2026 06:06"/>
    <s v="-"/>
    <s v="J&amp;T Express"/>
    <s v="Tiktok"/>
    <s v="tiktok"/>
    <s v=""/>
    <s v="768991323542"/>
    <s v="05/01/2026 06:06"/>
  </r>
  <r>
    <x v="6"/>
    <x v="8"/>
    <n v="97.48"/>
    <n v="2"/>
    <s v="GPV13"/>
    <n v="356.44"/>
    <n v="64"/>
    <s v="ร้านที่1"/>
    <s v="เสนีย์ สายใหม่"/>
    <s v="ไร่นพรัตน์ บ้านซำเจริญ หมู่ 8 ถนนทางหลวงสายกู่แก้ว-โนนม่วง กม.17 (ทางแยกไปบ้านคำไผ่) ต.บ้านจีต · บ้านจีต/ Ban Chit_x000a__x000a_กู่แก้ว/ Ku Kaeoอุดรธานี/ Udon Thani_x000a_41130"/>
    <s v="41130"/>
    <s v="660825381024"/>
    <s v="05/01/2026 05:34"/>
    <s v="-"/>
    <s v="Kerry_dropoff"/>
    <s v="Lazada"/>
    <s v="lazada"/>
    <s v=""/>
    <s v="TH381986WJGM8C"/>
    <s v="05/01/2026 05:34"/>
  </r>
  <r>
    <x v="17"/>
    <x v="8"/>
    <n v="97.48"/>
    <n v="1"/>
    <s v="GPV13"/>
    <n v="356.44"/>
    <n v="64"/>
    <s v="ร้านที่1"/>
    <s v="เสนีย์ สายใหม่"/>
    <s v="ไร่นพรัตน์ บ้านซำเจริญ หมู่ 8 ถนนทางหลวงสายกู่แก้ว-โนนม่วง กม.17 (ทางแยกไปบ้านคำไผ่) ต.บ้านจีต · บ้านจีต/ Ban Chit_x000a__x000a_กู่แก้ว/ Ku Kaeoอุดรธานี/ Udon Thani_x000a_41130"/>
    <s v="41130"/>
    <s v="660825381024"/>
    <s v="05/01/2026 05:34"/>
    <s v="-"/>
    <s v="Kerry_dropoff"/>
    <s v="Lazada"/>
    <s v="lazada"/>
    <s v=""/>
    <s v="TH381986WJGM8C"/>
    <s v="05/01/2026 05:34"/>
  </r>
  <r>
    <x v="2"/>
    <x v="2"/>
    <n v="33.333333333333336"/>
    <n v="3"/>
    <s v="GPV12"/>
    <n v="100"/>
    <n v="0"/>
    <s v="ร้านที่2"/>
    <s v="ธ***้ำไหล"/>
    <s v="นครราชสีมา"/>
    <s v="-"/>
    <s v=""/>
    <s v="05/01/2026 05:31"/>
    <s v="-"/>
    <s v="J&amp;T COD"/>
    <s v="Tiktok"/>
    <s v="จ่ายทีหลัง / COD"/>
    <s v=""/>
    <s v="768961459501"/>
    <s v="05/01/2026 05:31"/>
  </r>
  <r>
    <x v="2"/>
    <x v="2"/>
    <n v="50"/>
    <n v="6"/>
    <s v="GPV11"/>
    <n v="200"/>
    <n v="0"/>
    <s v="ร้านที่2"/>
    <s v="ส***นทร์"/>
    <s v="นครศรีธรรมราช"/>
    <s v="-"/>
    <s v=""/>
    <s v="05/01/2026 05:26"/>
    <s v="-"/>
    <s v="J&amp;T Express"/>
    <s v="Tiktok"/>
    <s v="tiktok"/>
    <s v=""/>
    <s v="768999711325"/>
    <s v="05/01/2026 05:25"/>
  </r>
  <r>
    <x v="8"/>
    <x v="8"/>
    <n v="89.12"/>
    <n v="2"/>
    <s v="GPV10"/>
    <n v="890.78"/>
    <n v="104"/>
    <s v="ร้านที่1"/>
    <s v="น.ส.วริษฐา เงินมาอยู่"/>
    <s v="รร.บางเขน(ไว้สาลีอนุสรณ์) 106 ม.1 แขวงตลาดบางเขน_x000a__x000a_หลักสี่/ Lak Siกรุงเทพมหานคร/ Bangkok_x000a_10210"/>
    <s v="10210"/>
    <s v="660836955598"/>
    <s v="05/01/2026 04:51"/>
    <s v="-"/>
    <s v="Kerry_dropoff"/>
    <s v="Lazada"/>
    <s v="lazada"/>
    <s v=""/>
    <s v="TH015086ZNYZ1A"/>
    <s v="05/01/2026 04:51"/>
  </r>
  <r>
    <x v="17"/>
    <x v="8"/>
    <n v="89.12"/>
    <n v="1"/>
    <s v="GPV10"/>
    <n v="890.78"/>
    <n v="104"/>
    <s v="ร้านที่1"/>
    <s v="น.ส.วริษฐา เงินมาอยู่"/>
    <s v="รร.บางเขน(ไว้สาลีอนุสรณ์) 106 ม.1 แขวงตลาดบางเขน_x000a__x000a_หลักสี่/ Lak Siกรุงเทพมหานคร/ Bangkok_x000a_10210"/>
    <s v="10210"/>
    <s v="660836955598"/>
    <s v="05/01/2026 04:51"/>
    <s v="-"/>
    <s v="Kerry_dropoff"/>
    <s v="Lazada"/>
    <s v="lazada"/>
    <s v=""/>
    <s v="TH015086ZNYZ1A"/>
    <s v="05/01/2026 04:51"/>
  </r>
  <r>
    <x v="17"/>
    <x v="8"/>
    <n v="89.11"/>
    <n v="1"/>
    <s v="GPV10"/>
    <n v="890.78"/>
    <n v="104"/>
    <s v="ร้านที่1"/>
    <s v="น.ส.วริษฐา เงินมาอยู่"/>
    <s v="รร.บางเขน(ไว้สาลีอนุสรณ์) 106 ม.1 แขวงตลาดบางเขน_x000a__x000a_หลักสี่/ Lak Siกรุงเทพมหานคร/ Bangkok_x000a_10210"/>
    <s v="10210"/>
    <s v="660836955598"/>
    <s v="05/01/2026 04:51"/>
    <s v="-"/>
    <s v="Kerry_dropoff"/>
    <s v="Lazada"/>
    <s v="lazada"/>
    <s v=""/>
    <s v="TH015086ZNYZ1A"/>
    <s v="05/01/2026 04:51"/>
  </r>
  <r>
    <x v="10"/>
    <x v="10"/>
    <n v="54.5"/>
    <n v="2"/>
    <s v="GPV10"/>
    <n v="890.78"/>
    <n v="104"/>
    <s v="ร้านที่1"/>
    <s v="น.ส.วริษฐา เงินมาอยู่"/>
    <s v="รร.บางเขน(ไว้สาลีอนุสรณ์) 106 ม.1 แขวงตลาดบางเขน_x000a__x000a_หลักสี่/ Lak Siกรุงเทพมหานคร/ Bangkok_x000a_10210"/>
    <s v="10210"/>
    <s v="660836955598"/>
    <s v="05/01/2026 04:51"/>
    <s v="-"/>
    <s v="Kerry_dropoff"/>
    <s v="Lazada"/>
    <s v="lazada"/>
    <s v=""/>
    <s v="TH015086ZNYZ1A"/>
    <s v="05/01/2026 04:51"/>
  </r>
  <r>
    <x v="10"/>
    <x v="10"/>
    <n v="54.5"/>
    <n v="2"/>
    <s v="GPV10"/>
    <n v="890.78"/>
    <n v="104"/>
    <s v="ร้านที่1"/>
    <s v="น.ส.วริษฐา เงินมาอยู่"/>
    <s v="รร.บางเขน(ไว้สาลีอนุสรณ์) 106 ม.1 แขวงตลาดบางเขน_x000a__x000a_หลักสี่/ Lak Siกรุงเทพมหานคร/ Bangkok_x000a_10210"/>
    <s v="10210"/>
    <s v="660836955598"/>
    <s v="05/01/2026 04:51"/>
    <s v="-"/>
    <s v="Kerry_dropoff"/>
    <s v="Lazada"/>
    <s v="lazada"/>
    <s v=""/>
    <s v="TH015086ZNYZ1A"/>
    <s v="05/01/2026 04:51"/>
  </r>
  <r>
    <x v="10"/>
    <x v="10"/>
    <n v="54.5"/>
    <n v="2"/>
    <s v="GPV10"/>
    <n v="890.78"/>
    <n v="104"/>
    <s v="ร้านที่1"/>
    <s v="น.ส.วริษฐา เงินมาอยู่"/>
    <s v="รร.บางเขน(ไว้สาลีอนุสรณ์) 106 ม.1 แขวงตลาดบางเขน_x000a__x000a_หลักสี่/ Lak Siกรุงเทพมหานคร/ Bangkok_x000a_10210"/>
    <s v="10210"/>
    <s v="660836955598"/>
    <s v="05/01/2026 04:51"/>
    <s v="-"/>
    <s v="Kerry_dropoff"/>
    <s v="Lazada"/>
    <s v="lazada"/>
    <s v=""/>
    <s v="TH015086ZNYZ1A"/>
    <s v="05/01/2026 04:51"/>
  </r>
  <r>
    <x v="6"/>
    <x v="8"/>
    <n v="89.12"/>
    <n v="1"/>
    <s v="GPV10"/>
    <n v="890.78"/>
    <n v="104"/>
    <s v="ร้านที่1"/>
    <s v="น.ส.วริษฐา เงินมาอยู่"/>
    <s v="รร.บางเขน(ไว้สาลีอนุสรณ์) 106 ม.1 แขวงตลาดบางเขน_x000a__x000a_หลักสี่/ Lak Siกรุงเทพมหานคร/ Bangkok_x000a_10210"/>
    <s v="10210"/>
    <s v="660836955598"/>
    <s v="05/01/2026 04:51"/>
    <s v="-"/>
    <s v="Kerry_dropoff"/>
    <s v="Lazada"/>
    <s v="lazada"/>
    <s v=""/>
    <s v="TH015086ZNYZ1A"/>
    <s v="05/01/2026 04:51"/>
  </r>
  <r>
    <x v="6"/>
    <x v="8"/>
    <n v="89.11"/>
    <n v="1"/>
    <s v="GPV10"/>
    <n v="890.78"/>
    <n v="104"/>
    <s v="ร้านที่1"/>
    <s v="น.ส.วริษฐา เงินมาอยู่"/>
    <s v="รร.บางเขน(ไว้สาลีอนุสรณ์) 106 ม.1 แขวงตลาดบางเขน_x000a__x000a_หลักสี่/ Lak Siกรุงเทพมหานคร/ Bangkok_x000a_10210"/>
    <s v="10210"/>
    <s v="660836955598"/>
    <s v="05/01/2026 04:51"/>
    <s v="-"/>
    <s v="Kerry_dropoff"/>
    <s v="Lazada"/>
    <s v="lazada"/>
    <s v=""/>
    <s v="TH015086ZNYZ1A"/>
    <s v="05/01/2026 04:51"/>
  </r>
  <r>
    <x v="0"/>
    <x v="0"/>
    <n v="33"/>
    <n v="5"/>
    <s v="GPV8"/>
    <n v="330"/>
    <n v="0"/>
    <s v="ร้านที่4"/>
    <s v="น** ธ***สุดา ส***งวน"/>
    <s v="บึงกาฬ"/>
    <s v="-"/>
    <s v=""/>
    <s v="05/01/2026 04:25"/>
    <s v="-"/>
    <s v="J&amp;T COD"/>
    <s v="Tiktok"/>
    <s v="จ่ายทีหลัง / COD"/>
    <s v=""/>
    <s v="768962148511"/>
    <s v="05/01/2026 04:26"/>
  </r>
  <r>
    <x v="1"/>
    <x v="1"/>
    <n v="33"/>
    <n v="5"/>
    <s v="GPV8"/>
    <n v="330"/>
    <n v="0"/>
    <s v="ร้านที่4"/>
    <s v="น** ธ***สุดา ส***งวน"/>
    <s v="บึงกาฬ"/>
    <s v="-"/>
    <s v=""/>
    <s v="05/01/2026 04:25"/>
    <s v="-"/>
    <s v="J&amp;T COD"/>
    <s v="Tiktok"/>
    <s v="จ่ายทีหลัง / COD"/>
    <s v=""/>
    <s v="768962148511"/>
    <s v="05/01/2026 04:26"/>
  </r>
  <r>
    <x v="2"/>
    <x v="2"/>
    <n v="33.333333333333336"/>
    <n v="3"/>
    <s v="GPV7"/>
    <n v="118"/>
    <n v="18"/>
    <s v="ร้านที่2"/>
    <s v="u***90441924054766"/>
    <s v="อุบลราชธานี"/>
    <s v="-"/>
    <s v=""/>
    <s v="05/01/2026 03:57"/>
    <s v="-"/>
    <s v="J&amp;T COD"/>
    <s v="Tiktok"/>
    <s v="จ่ายทีหลัง / COD"/>
    <s v=""/>
    <s v="768928654491"/>
    <s v="05/01/2026 03:57"/>
  </r>
  <r>
    <x v="0"/>
    <x v="0"/>
    <n v="66"/>
    <n v="4"/>
    <s v="GPV6"/>
    <n v="200"/>
    <n v="0"/>
    <s v="ร้านที่2"/>
    <s v="ณ***ล เ***ดเหตุ"/>
    <s v="เทศบาลนครนครศรีธรรมราช"/>
    <s v="-"/>
    <s v=""/>
    <s v="05/01/2026 03:46"/>
    <s v="-"/>
    <s v="J&amp;T COD"/>
    <s v="Tiktok"/>
    <s v="จ่ายทีหลัง / COD"/>
    <s v=""/>
    <s v="768966216572"/>
    <s v="05/01/2026 03:46"/>
  </r>
  <r>
    <x v="1"/>
    <x v="1"/>
    <n v="68"/>
    <n v="2"/>
    <s v="GPV6"/>
    <n v="200"/>
    <n v="0"/>
    <s v="ร้านที่2"/>
    <s v="ณ***ล เ***ดเหตุ"/>
    <s v="เทศบาลนครนครศรีธรรมราช"/>
    <s v="-"/>
    <s v=""/>
    <s v="05/01/2026 03:46"/>
    <s v="-"/>
    <s v="J&amp;T COD"/>
    <s v="Tiktok"/>
    <s v="จ่ายทีหลัง / COD"/>
    <s v=""/>
    <s v="768966216572"/>
    <s v="05/01/2026 03:46"/>
  </r>
  <r>
    <x v="2"/>
    <x v="2"/>
    <n v="50"/>
    <n v="6"/>
    <s v="GPV5"/>
    <n v="200"/>
    <n v="0"/>
    <s v="ร้านที่2"/>
    <s v="น***ันวา  ห***งวงช้าง"/>
    <s v="ปทุมธานี"/>
    <s v="-"/>
    <s v=""/>
    <s v="05/01/2026 03:10"/>
    <s v="-"/>
    <s v="J&amp;T COD"/>
    <s v="Tiktok"/>
    <s v="จ่ายทีหลัง / COD"/>
    <s v=""/>
    <s v="768941291263"/>
    <s v="05/01/2026 03:10"/>
  </r>
  <r>
    <x v="2"/>
    <x v="2"/>
    <n v="50"/>
    <n v="6"/>
    <s v="GPV4"/>
    <n v="200"/>
    <n v="0"/>
    <s v="ร้านที่2"/>
    <s v="ป***ชาติ"/>
    <s v="อุบลราชธานี"/>
    <s v="-"/>
    <s v=""/>
    <s v="05/01/2026 03:05"/>
    <s v="-"/>
    <s v="J&amp;T COD"/>
    <s v="Tiktok"/>
    <s v="จ่ายทีหลัง / COD"/>
    <s v=""/>
    <s v="768945652506"/>
    <s v="05/01/2026 03:05"/>
  </r>
  <r>
    <x v="2"/>
    <x v="2"/>
    <n v="33.333333333333336"/>
    <n v="3"/>
    <s v="GPV3"/>
    <n v="100"/>
    <n v="0"/>
    <s v="ร้านที่2"/>
    <s v="ข***ใจ ห***วงศ์ไพบูลย์"/>
    <s v="สมุทรปราการ"/>
    <s v="-"/>
    <s v=""/>
    <s v="05/01/2026 02:57"/>
    <s v="-"/>
    <s v="Flash Express Thailand COD"/>
    <s v="Tiktok"/>
    <s v="จ่ายทีหลัง / COD"/>
    <s v=""/>
    <s v="THT02032CQU161Z"/>
    <s v="05/01/2026 02:57"/>
  </r>
  <r>
    <x v="2"/>
    <x v="2"/>
    <n v="33.333333333333336"/>
    <n v="3"/>
    <s v="GPV2"/>
    <n v="100"/>
    <n v="0"/>
    <s v="ร้านที่2"/>
    <s v="อ***รัฐ ม***ีพิศุทธิ์"/>
    <s v="เชียงใหม่"/>
    <s v="-"/>
    <s v=""/>
    <s v="05/01/2026 02:35"/>
    <s v="-"/>
    <s v="J&amp;T COD"/>
    <s v="Tiktok"/>
    <s v="จ่ายทีหลัง / COD"/>
    <s v=""/>
    <s v="768908353474"/>
    <s v="05/01/2026 02:35"/>
  </r>
  <r>
    <x v="2"/>
    <x v="2"/>
    <n v="50"/>
    <n v="6"/>
    <s v="GPV1"/>
    <n v="200"/>
    <n v="0"/>
    <s v="ร้านที่2"/>
    <s v="ว**"/>
    <s v="กรุงเทพมหานคร"/>
    <s v="-"/>
    <s v=""/>
    <s v="05/01/2026 02:35"/>
    <s v="-"/>
    <s v="J&amp;T COD"/>
    <s v="Tiktok"/>
    <s v="จ่ายทีหลัง / COD"/>
    <s v=""/>
    <s v="768989987426"/>
    <s v="05/01/2026 02:35"/>
  </r>
  <r>
    <x v="2"/>
    <x v="2"/>
    <n v="50"/>
    <n v="6"/>
    <s v="GPV0"/>
    <n v="200"/>
    <n v="0"/>
    <s v="ร้านที่2"/>
    <s v="โ* โ*"/>
    <s v="ชลบุรี"/>
    <s v="-"/>
    <s v=""/>
    <s v="05/01/2026 02:24"/>
    <s v="-"/>
    <s v="J&amp;T COD"/>
    <s v="Tiktok"/>
    <s v="จ่ายทีหลัง / COD"/>
    <s v=""/>
    <s v="768970061462"/>
    <s v="05/01/2026 02:24"/>
  </r>
  <r>
    <x v="2"/>
    <x v="2"/>
    <n v="50"/>
    <n v="6"/>
    <s v="GPU98"/>
    <n v="200"/>
    <n v="0"/>
    <s v="ร้านที่2"/>
    <s v="ว***ชัย"/>
    <s v="พัทลุง"/>
    <s v="-"/>
    <s v=""/>
    <s v="05/01/2026 02:01"/>
    <s v="-"/>
    <s v="J&amp;T COD"/>
    <s v="Tiktok"/>
    <s v="จ่ายทีหลัง / COD"/>
    <s v=""/>
    <s v="768935387474"/>
    <s v="05/01/2026 02:02"/>
  </r>
  <r>
    <x v="0"/>
    <x v="0"/>
    <n v="66"/>
    <n v="2"/>
    <s v="GPU97"/>
    <n v="100"/>
    <n v="0"/>
    <s v="ร้านที่2"/>
    <s v="เ***รติศักดิ์ โ***์น้อย"/>
    <s v="สระบุรี"/>
    <s v="-"/>
    <s v=""/>
    <s v="05/01/2026 01:51"/>
    <s v="-"/>
    <s v="Flash Express Thailand"/>
    <s v="Tiktok"/>
    <s v="tiktok"/>
    <s v=""/>
    <s v="THT10042CPEAM4Z"/>
    <s v="05/01/2026 01:51"/>
  </r>
  <r>
    <x v="1"/>
    <x v="1"/>
    <n v="68"/>
    <n v="1"/>
    <s v="GPU97"/>
    <n v="100"/>
    <n v="0"/>
    <s v="ร้านที่2"/>
    <s v="เ***รติศักดิ์ โ***์น้อย"/>
    <s v="สระบุรี"/>
    <s v="-"/>
    <s v=""/>
    <s v="05/01/2026 01:51"/>
    <s v="-"/>
    <s v="Flash Express Thailand"/>
    <s v="Tiktok"/>
    <s v="tiktok"/>
    <s v=""/>
    <s v="THT10042CPEAM4Z"/>
    <s v="05/01/2026 01:51"/>
  </r>
  <r>
    <x v="0"/>
    <x v="0"/>
    <n v="66"/>
    <n v="2"/>
    <s v="GPU96"/>
    <n v="100"/>
    <n v="0"/>
    <s v="ร้านที่2"/>
    <s v="ส***ุ บ***รืองนาม"/>
    <s v="นนทบุรี"/>
    <s v="-"/>
    <s v=""/>
    <s v="05/01/2026 01:51"/>
    <s v="-"/>
    <s v="J&amp;T COD"/>
    <s v="Tiktok"/>
    <s v="จ่ายทีหลัง / COD"/>
    <s v=""/>
    <s v="768997400570"/>
    <s v="05/01/2026 01:51"/>
  </r>
  <r>
    <x v="1"/>
    <x v="1"/>
    <n v="68"/>
    <n v="1"/>
    <s v="GPU96"/>
    <n v="100"/>
    <n v="0"/>
    <s v="ร้านที่2"/>
    <s v="ส***ุ บ***รืองนาม"/>
    <s v="นนทบุรี"/>
    <s v="-"/>
    <s v=""/>
    <s v="05/01/2026 01:51"/>
    <s v="-"/>
    <s v="J&amp;T COD"/>
    <s v="Tiktok"/>
    <s v="จ่ายทีหลัง / COD"/>
    <s v=""/>
    <s v="768997400570"/>
    <s v="05/01/2026 01:51"/>
  </r>
  <r>
    <x v="2"/>
    <x v="2"/>
    <n v="33.333333333333336"/>
    <n v="3"/>
    <s v="GPU95"/>
    <n v="100"/>
    <n v="0"/>
    <s v="ร้านที่2"/>
    <s v="ค***วว"/>
    <s v="สมุทรปราการ"/>
    <s v="-"/>
    <s v=""/>
    <s v="05/01/2026 01:49"/>
    <s v="-"/>
    <s v="J&amp;T COD"/>
    <s v="Tiktok"/>
    <s v="จ่ายทีหลัง / COD"/>
    <s v=""/>
    <s v="768950157474"/>
    <s v="05/01/2026 01:49"/>
  </r>
  <r>
    <x v="2"/>
    <x v="2"/>
    <n v="33.333333333333336"/>
    <n v="3"/>
    <s v="GPU94"/>
    <n v="100"/>
    <n v="0"/>
    <s v="ร้านที่2"/>
    <s v="ล***ณาสีดา"/>
    <s v="นครราชสีมา"/>
    <s v="-"/>
    <s v=""/>
    <s v="05/01/2026 01:49"/>
    <s v="-"/>
    <s v="J&amp;T Express"/>
    <s v="Tiktok"/>
    <s v="tiktok"/>
    <s v=""/>
    <s v="768958439491"/>
    <s v="05/01/2026 01:49"/>
  </r>
  <r>
    <x v="2"/>
    <x v="2"/>
    <n v="50"/>
    <n v="6"/>
    <s v="GPU93"/>
    <n v="200"/>
    <n v="0"/>
    <s v="ร้านที่2"/>
    <s v="ธ***ุทธ ห***บู่"/>
    <s v="กรุงเทพฯ"/>
    <s v="-"/>
    <s v=""/>
    <s v="05/01/2026 01:47"/>
    <s v="-"/>
    <s v="J&amp;T COD"/>
    <s v="Tiktok"/>
    <s v="จ่ายทีหลัง / COD"/>
    <s v=""/>
    <s v="768994065475"/>
    <s v="05/01/2026 01:47"/>
  </r>
  <r>
    <x v="2"/>
    <x v="2"/>
    <n v="65"/>
    <n v="9"/>
    <s v="GPU92"/>
    <n v="310"/>
    <n v="0"/>
    <s v="ร้านที่2"/>
    <s v="ช***ญา"/>
    <s v="ยโสธร"/>
    <s v="-"/>
    <s v=""/>
    <s v="05/01/2026 01:47"/>
    <s v="-"/>
    <s v="J&amp;T Express"/>
    <s v="Tiktok"/>
    <s v="tiktok"/>
    <s v=""/>
    <s v="768908948500"/>
    <s v="05/01/2026 01:46"/>
  </r>
  <r>
    <x v="17"/>
    <x v="21"/>
    <n v="139"/>
    <n v="1"/>
    <s v="GPU91"/>
    <n v="109"/>
    <n v="0"/>
    <s v="ร้านที่2"/>
    <s v="ก*** ค***้ว"/>
    <s v="ระนอง"/>
    <s v="-"/>
    <s v=""/>
    <s v="05/01/2026 01:44"/>
    <s v="-"/>
    <s v="J&amp;T COD"/>
    <s v="Tiktok"/>
    <s v="จ่ายทีหลัง / COD"/>
    <s v=""/>
    <s v="768921925376"/>
    <s v="05/01/2026 01:44"/>
  </r>
  <r>
    <x v="18"/>
    <x v="22"/>
    <n v="120"/>
    <n v="1"/>
    <s v="GPU90"/>
    <n v="120"/>
    <n v="0"/>
    <s v="ร้านที่2"/>
    <s v="จ***ร์สิมา ห***อด"/>
    <s v="ลพบุรี"/>
    <s v="-"/>
    <s v=""/>
    <s v="05/01/2026 01:44"/>
    <s v="-"/>
    <s v="J&amp;T Express"/>
    <s v="Tiktok"/>
    <s v="tiktok"/>
    <s v=""/>
    <s v="768956864292"/>
    <s v="05/01/2026 01:44"/>
  </r>
  <r>
    <x v="2"/>
    <x v="2"/>
    <n v="33.333333333333336"/>
    <n v="3"/>
    <s v="GPU89"/>
    <n v="100"/>
    <n v="0"/>
    <s v="ร้านที่2"/>
    <s v="ก***์ณัชชาโคกสุข"/>
    <s v="มหาสารคาม"/>
    <s v="-"/>
    <s v=""/>
    <s v="05/01/2026 01:39"/>
    <s v="-"/>
    <s v="J&amp;T Express"/>
    <s v="Tiktok"/>
    <s v="tiktok"/>
    <s v=""/>
    <s v="768920578495"/>
    <s v="05/01/2026 01:39"/>
  </r>
  <r>
    <x v="2"/>
    <x v="2"/>
    <n v="50"/>
    <n v="6"/>
    <s v="GPU88"/>
    <n v="200"/>
    <n v="0"/>
    <s v="ร้านที่2"/>
    <s v="ด***วรรณ"/>
    <s v="ปทุมธานี"/>
    <s v="-"/>
    <s v=""/>
    <s v="05/01/2026 01:38"/>
    <s v="-"/>
    <s v="J&amp;T COD"/>
    <s v="Tiktok"/>
    <s v="จ่ายทีหลัง / COD"/>
    <s v=""/>
    <s v="768991129340"/>
    <s v="05/01/2026 01:38"/>
  </r>
  <r>
    <x v="2"/>
    <x v="2"/>
    <n v="33.333333333333336"/>
    <n v="6"/>
    <s v="GPU86"/>
    <n v="200"/>
    <n v="0"/>
    <s v="ร้านที่2"/>
    <s v="พ***ร ป***ำเดช"/>
    <s v="ชัยนาท"/>
    <s v="-"/>
    <s v=""/>
    <s v="05/01/2026 00:55"/>
    <s v="-"/>
    <s v="J&amp;T COD"/>
    <s v="Tiktok"/>
    <s v="จ่ายทีหลัง / COD"/>
    <s v=""/>
    <s v="768954016316"/>
    <s v="05/01/2026 00:55"/>
  </r>
  <r>
    <x v="2"/>
    <x v="2"/>
    <n v="33.333333333333336"/>
    <n v="3"/>
    <s v="GPU85"/>
    <n v="100"/>
    <n v="0"/>
    <s v="ร้านที่2"/>
    <s v="ว***คณา ถ***ย์ธนากร"/>
    <s v="กรุงเทพฯ"/>
    <s v="-"/>
    <s v=""/>
    <s v="05/01/2026 00:42"/>
    <s v="-"/>
    <s v="J&amp;T COD"/>
    <s v="Tiktok"/>
    <s v="จ่ายทีหลัง / COD"/>
    <s v=""/>
    <s v="768911657485"/>
    <s v="05/01/2026 00:42"/>
  </r>
  <r>
    <x v="2"/>
    <x v="2"/>
    <n v="33.333333333333336"/>
    <n v="3"/>
    <s v="GPU84"/>
    <n v="100"/>
    <n v="0"/>
    <s v="ร้านที่4"/>
    <s v="ส***ิ แ***ั้น"/>
    <s v="กรุงเทพฯ"/>
    <s v="-"/>
    <s v=""/>
    <s v="05/01/2026 00:33"/>
    <s v="-"/>
    <s v="J&amp;T Express"/>
    <s v="Tiktok"/>
    <s v="tiktok"/>
    <s v=""/>
    <s v="768907175470"/>
    <s v="05/01/2026 00:32"/>
  </r>
  <r>
    <x v="2"/>
    <x v="2"/>
    <n v="33.333333333333336"/>
    <n v="3"/>
    <s v="GPU83"/>
    <n v="100"/>
    <n v="0"/>
    <s v="ร้านที่2"/>
    <s v="ก***รณ    ส***สัตย์"/>
    <s v="กรุงเทพฯ"/>
    <s v="-"/>
    <s v=""/>
    <s v="05/01/2026 00:27"/>
    <s v="-"/>
    <s v="J&amp;T COD"/>
    <s v="Tiktok"/>
    <s v="จ่ายทีหลัง / COD"/>
    <s v=""/>
    <s v="768996855476"/>
    <s v="05/01/2026 00:29"/>
  </r>
  <r>
    <x v="2"/>
    <x v="2"/>
    <n v="50"/>
    <n v="18"/>
    <s v="GPU82"/>
    <n v="600"/>
    <n v="0"/>
    <s v="ร้านที่2"/>
    <s v="จ***า แ***ุนทด"/>
    <s v="เทศบาลนครนครราชสีมา"/>
    <s v="-"/>
    <s v=""/>
    <s v="05/01/2026 00:15"/>
    <s v="-"/>
    <s v="J&amp;T COD"/>
    <s v="Tiktok"/>
    <s v="จ่ายทีหลัง / COD"/>
    <s v=""/>
    <s v="768993895353"/>
    <s v="05/01/2026 00:27"/>
  </r>
  <r>
    <x v="2"/>
    <x v="2"/>
    <n v="50"/>
    <n v="6"/>
    <s v="GPU81"/>
    <n v="200"/>
    <n v="0"/>
    <s v="ร้านที่2"/>
    <s v="ส***ญญา"/>
    <s v="มหาสารคาม"/>
    <s v="-"/>
    <s v=""/>
    <s v="05/01/2026 00:11"/>
    <s v="-"/>
    <s v="J&amp;T COD"/>
    <s v="Tiktok"/>
    <s v="จ่ายทีหลัง / COD"/>
    <s v=""/>
    <s v="768942896304"/>
    <s v="05/01/2026 00:26"/>
  </r>
  <r>
    <x v="0"/>
    <x v="0"/>
    <n v="66"/>
    <n v="2"/>
    <s v="GPU80"/>
    <n v="107"/>
    <n v="7"/>
    <s v="ร้านที่2"/>
    <s v="จ***พร เ***จันทร์"/>
    <s v="นนทบุรี"/>
    <s v="-"/>
    <s v=""/>
    <s v="05/01/2026 00:11"/>
    <s v="-"/>
    <s v="J&amp;T COD"/>
    <s v="Tiktok"/>
    <s v="จ่ายทีหลัง / COD"/>
    <s v=""/>
    <s v="768905125531"/>
    <s v="05/01/2026 00:26"/>
  </r>
  <r>
    <x v="1"/>
    <x v="1"/>
    <n v="68"/>
    <n v="1"/>
    <s v="GPU80"/>
    <n v="107"/>
    <n v="7"/>
    <s v="ร้านที่2"/>
    <s v="จ***พร เ***จันทร์"/>
    <s v="นนทบุรี"/>
    <s v="-"/>
    <s v=""/>
    <s v="05/01/2026 00:11"/>
    <s v="-"/>
    <s v="J&amp;T COD"/>
    <s v="Tiktok"/>
    <s v="จ่ายทีหลัง / COD"/>
    <s v=""/>
    <s v="768905125531"/>
    <s v="05/01/2026 00:26"/>
  </r>
  <r>
    <x v="5"/>
    <x v="5"/>
    <n v="79"/>
    <n v="1"/>
    <s v="GPU79"/>
    <n v="79"/>
    <n v="0"/>
    <s v="ร้านที่1"/>
    <s v="ซ****้"/>
    <s v="******13 ถนน สุขุมวิท แขวงคลองเตยเหนือ แขวงคลองเตยเหนือ เขตวัฒนา จังหวัดกรุงเทพมหานคร 10110"/>
    <s v="10110"/>
    <s v="60"/>
    <s v="05/01/2026 00:26"/>
    <s v="-"/>
    <s v="SPX Express"/>
    <s v="Shopee"/>
    <s v="shopee"/>
    <s v=""/>
    <s v="TH265020187796Q"/>
    <s v="05/01/2026 00:26"/>
  </r>
  <r>
    <x v="16"/>
    <x v="18"/>
    <n v="13"/>
    <n v="2"/>
    <s v="GPU78"/>
    <n v="30"/>
    <n v="4"/>
    <s v="ร้านที่1"/>
    <s v="ม****า"/>
    <s v="******ลทับกวาง ตำบลทับกวาง อำเภอแก่งคอย จังหวัดสระบุรี 18260"/>
    <s v="18260"/>
    <s v="70"/>
    <s v="05/01/2026 00:49"/>
    <s v="-"/>
    <s v="SPX Express"/>
    <s v="Shopee"/>
    <s v="shopee"/>
    <s v=""/>
    <s v="TH267500571195Y"/>
    <s v="05/01/2026 00:2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7">
  <r>
    <x v="0"/>
    <x v="0"/>
    <n v="33.333333333333336"/>
    <n v="3"/>
    <s v="GQI69"/>
    <n v="100"/>
    <n v="0"/>
    <s v="ร้านที่2"/>
    <s v="ฉ***รรณ ฉ***์ผ่อง"/>
    <s v="ปทุมธานี"/>
    <s v="-"/>
    <s v=""/>
    <s v="06/01/2026 23:59"/>
    <s v="-"/>
    <s v="J&amp;T COD"/>
    <s v="Tiktok"/>
    <s v="จ่ายทีหลัง / COD"/>
    <s v=""/>
    <s v="769001914671"/>
    <s v="06/01/2026 23:59"/>
  </r>
  <r>
    <x v="0"/>
    <x v="0"/>
    <n v="50"/>
    <n v="6"/>
    <s v="GQI68"/>
    <n v="200"/>
    <n v="0"/>
    <s v="ร้านที่2"/>
    <s v="t**"/>
    <s v="นครปฐม"/>
    <s v="-"/>
    <s v=""/>
    <s v="06/01/2026 23:57"/>
    <s v="-"/>
    <s v="J&amp;T COD"/>
    <s v="Tiktok"/>
    <s v="จ่ายทีหลัง / COD"/>
    <s v=""/>
    <s v="769007180535"/>
    <s v="06/01/2026 23:57"/>
  </r>
  <r>
    <x v="0"/>
    <x v="0"/>
    <n v="33.333333333333336"/>
    <n v="3"/>
    <s v="GQI67"/>
    <n v="100"/>
    <n v="0"/>
    <s v="ร้านที่2"/>
    <s v="ว***ทิพย์"/>
    <s v="กรุงเทพมหานคร"/>
    <s v="-"/>
    <s v=""/>
    <s v="06/01/2026 23:56"/>
    <s v="-"/>
    <s v="J&amp;T Express"/>
    <s v="Tiktok"/>
    <s v="tiktok"/>
    <s v=""/>
    <s v="769098497602"/>
    <s v="06/01/2026 23:56"/>
  </r>
  <r>
    <x v="0"/>
    <x v="0"/>
    <n v="33.333333333333336"/>
    <n v="3"/>
    <s v="GQI66"/>
    <n v="100"/>
    <n v="0"/>
    <s v="ร้านที่2"/>
    <s v="ร***ทิพย์  อ***อด"/>
    <s v="นครสวรรค์"/>
    <s v="-"/>
    <s v=""/>
    <s v="06/01/2026 23:46"/>
    <s v="-"/>
    <s v="J&amp;T Express"/>
    <s v="Tiktok"/>
    <s v="tiktok"/>
    <s v=""/>
    <s v="769015802612"/>
    <s v="06/01/2026 23:46"/>
  </r>
  <r>
    <x v="0"/>
    <x v="0"/>
    <n v="50"/>
    <n v="6"/>
    <s v="GQI64"/>
    <n v="200"/>
    <n v="0"/>
    <s v="ร้านที่2"/>
    <s v="ส***จ ท***ป้น"/>
    <s v="ลำพูน"/>
    <s v="-"/>
    <s v=""/>
    <s v="06/01/2026 23:41"/>
    <s v="-"/>
    <s v="J&amp;T COD"/>
    <s v="Tiktok"/>
    <s v="จ่ายทีหลัง / COD"/>
    <s v=""/>
    <s v="769092876521"/>
    <s v="06/01/2026 23:41"/>
  </r>
  <r>
    <x v="0"/>
    <x v="0"/>
    <n v="40"/>
    <n v="30"/>
    <s v="GQI63"/>
    <n v="1634"/>
    <n v="0"/>
    <s v="ร้านที่1"/>
    <s v="ล******)"/>
    <s v="******านสุโขทัย ซอย รามคำแหง 30/1 แขวงหัวหมาก เขตบางกะปิ จังหวัดกรุงเทพมหานคร 10240"/>
    <s v="10240"/>
    <s v="99"/>
    <s v="06/01/2026 23:40"/>
    <s v="-"/>
    <s v="Flash Express"/>
    <s v="Shopee"/>
    <s v="shopee"/>
    <s v=""/>
    <s v="TH01168796D48B2"/>
    <s v="06/01/2026 23:40"/>
  </r>
  <r>
    <x v="0"/>
    <x v="0"/>
    <n v="50"/>
    <n v="6"/>
    <s v="GQI61"/>
    <n v="200"/>
    <n v="0"/>
    <s v="ร้านที่2"/>
    <s v="ส***จ ท***ป้น"/>
    <s v="ลำพูน"/>
    <s v="-"/>
    <s v=""/>
    <s v="06/01/2026 23:34"/>
    <s v="-"/>
    <s v="J&amp;T COD"/>
    <s v="Tiktok"/>
    <s v="จ่ายทีหลัง / COD"/>
    <s v=""/>
    <s v="769089389563"/>
    <s v="06/01/2026 23:34"/>
  </r>
  <r>
    <x v="0"/>
    <x v="0"/>
    <n v="50"/>
    <n v="6"/>
    <s v="GQI60"/>
    <n v="200"/>
    <n v="0"/>
    <s v="ร้านที่2"/>
    <s v="B***e11 ท***์วรรณ บ***รหม"/>
    <s v="ลพบุรี"/>
    <s v="-"/>
    <s v=""/>
    <s v="06/01/2026 23:30"/>
    <s v="-"/>
    <s v="J&amp;T COD"/>
    <s v="Tiktok"/>
    <s v="จ่ายทีหลัง / COD"/>
    <s v=""/>
    <s v="769024388565"/>
    <s v="06/01/2026 23:30"/>
  </r>
  <r>
    <x v="0"/>
    <x v="0"/>
    <n v="50"/>
    <n v="12"/>
    <s v="GQI59"/>
    <n v="400"/>
    <n v="0"/>
    <s v="ร้านที่2"/>
    <s v="น** ส***า ส***ุริวงศ์"/>
    <s v="ปทุมธานี"/>
    <s v="-"/>
    <s v=""/>
    <s v="06/01/2026 23:29"/>
    <s v="-"/>
    <s v="J&amp;T COD"/>
    <s v="Tiktok"/>
    <s v="จ่ายทีหลัง / COD"/>
    <s v=""/>
    <s v="769060125676"/>
    <s v="06/01/2026 23:29"/>
  </r>
  <r>
    <x v="0"/>
    <x v="0"/>
    <n v="50"/>
    <n v="6"/>
    <s v="GQI57"/>
    <n v="200"/>
    <n v="0"/>
    <s v="ร้านที่2"/>
    <s v="ก***นา บ***พ็ชร"/>
    <s v="ปราจีนบุรี"/>
    <s v="-"/>
    <s v=""/>
    <s v="06/01/2026 23:22"/>
    <s v="-"/>
    <s v="J&amp;T COD"/>
    <s v="Tiktok"/>
    <s v="จ่ายทีหลัง / COD"/>
    <s v=""/>
    <s v="769025266586"/>
    <s v="06/01/2026 23:22"/>
  </r>
  <r>
    <x v="0"/>
    <x v="0"/>
    <n v="50"/>
    <n v="24"/>
    <s v="GQI56"/>
    <n v="800"/>
    <n v="0"/>
    <s v="ร้านที่2"/>
    <s v="ธ***ท์ อ***นนท์"/>
    <s v="เชียงใหม่"/>
    <s v="-"/>
    <s v=""/>
    <s v="06/01/2026 23:21"/>
    <s v="-"/>
    <s v="J&amp;T Express"/>
    <s v="Tiktok"/>
    <s v="tiktok"/>
    <s v=""/>
    <s v="769077325634"/>
    <s v="06/01/2026 23:21"/>
  </r>
  <r>
    <x v="0"/>
    <x v="0"/>
    <n v="50"/>
    <n v="6"/>
    <s v="GQI54"/>
    <n v="200"/>
    <n v="0"/>
    <s v="ร้านที่2"/>
    <s v="เ***ทอง"/>
    <s v="มหาสารคาม"/>
    <s v="-"/>
    <s v=""/>
    <s v="06/01/2026 23:12"/>
    <s v="-"/>
    <s v="J&amp;T COD"/>
    <s v="Tiktok"/>
    <s v="จ่ายทีหลัง / COD"/>
    <s v=""/>
    <s v="769051077535"/>
    <s v="06/01/2026 23:12"/>
  </r>
  <r>
    <x v="0"/>
    <x v="0"/>
    <n v="50"/>
    <n v="6"/>
    <s v="GQI53"/>
    <n v="200"/>
    <n v="0"/>
    <s v="ร้านที่2"/>
    <s v="ศ***า เ***วงค์"/>
    <s v="ราชบุรี"/>
    <s v="-"/>
    <s v=""/>
    <s v="06/01/2026 23:10"/>
    <s v="-"/>
    <s v="J&amp;T COD"/>
    <s v="Tiktok"/>
    <s v="จ่ายทีหลัง / COD"/>
    <s v=""/>
    <s v="769008261571"/>
    <s v="06/01/2026 23:10"/>
  </r>
  <r>
    <x v="0"/>
    <x v="0"/>
    <n v="50"/>
    <n v="6"/>
    <s v="GQI52"/>
    <n v="200"/>
    <n v="0"/>
    <s v="ร้านที่2"/>
    <s v="ร***ทิวา โ***์สุวรรณ์"/>
    <s v="กรุงเทพฯ"/>
    <s v="-"/>
    <s v=""/>
    <s v="06/01/2026 23:10"/>
    <s v="-"/>
    <s v="J&amp;T COD"/>
    <s v="Tiktok"/>
    <s v="จ่ายทีหลัง / COD"/>
    <s v=""/>
    <s v="769009875524"/>
    <s v="06/01/2026 23:10"/>
  </r>
  <r>
    <x v="0"/>
    <x v="0"/>
    <n v="33.333333333333336"/>
    <n v="3"/>
    <s v="GQI51"/>
    <n v="100"/>
    <n v="0"/>
    <s v="ร้านที่2"/>
    <s v="ส***ย์พร ค***งทอง"/>
    <s v="พิษณุโลก"/>
    <s v="-"/>
    <s v=""/>
    <s v="06/01/2026 23:10"/>
    <s v="-"/>
    <s v="J&amp;T COD"/>
    <s v="Tiktok"/>
    <s v="จ่ายทีหลัง / COD"/>
    <s v=""/>
    <s v="769064800615"/>
    <s v="06/01/2026 23:10"/>
  </r>
  <r>
    <x v="0"/>
    <x v="0"/>
    <n v="50"/>
    <n v="6"/>
    <s v="GQI50"/>
    <n v="300"/>
    <n v="0"/>
    <s v="ร้านที่2"/>
    <s v="อ***รัตน์ ช***พ"/>
    <s v="เทศบาลนครนครราชสีมา"/>
    <s v="-"/>
    <s v=""/>
    <s v="06/01/2026 23:07"/>
    <s v="-"/>
    <s v="J&amp;T COD"/>
    <s v="Tiktok"/>
    <s v="จ่ายทีหลัง / COD"/>
    <s v=""/>
    <s v="769040391560"/>
    <s v="06/01/2026 23:07"/>
  </r>
  <r>
    <x v="0"/>
    <x v="0"/>
    <n v="33.333333333333336"/>
    <n v="3"/>
    <s v="GQI50"/>
    <n v="300"/>
    <n v="0"/>
    <s v="ร้านที่2"/>
    <s v="อ***รัตน์ ช***พ"/>
    <s v="เทศบาลนครนครราชสีมา"/>
    <s v="-"/>
    <s v=""/>
    <s v="06/01/2026 23:07"/>
    <s v="-"/>
    <s v="J&amp;T COD"/>
    <s v="Tiktok"/>
    <s v="จ่ายทีหลัง / COD"/>
    <s v=""/>
    <s v="769040391560"/>
    <s v="06/01/2026 23:07"/>
  </r>
  <r>
    <x v="0"/>
    <x v="0"/>
    <n v="50"/>
    <n v="6"/>
    <s v="GQI49"/>
    <n v="200"/>
    <n v="0"/>
    <s v="ร้านที่2"/>
    <s v="น***ดน์  ท***ุข"/>
    <s v="ศรีสะเกษ"/>
    <s v="-"/>
    <s v=""/>
    <s v="06/01/2026 23:06"/>
    <s v="-"/>
    <s v="J&amp;T COD"/>
    <s v="Tiktok"/>
    <s v="จ่ายทีหลัง / COD"/>
    <s v=""/>
    <s v="769094587586"/>
    <s v="06/01/2026 23:06"/>
  </r>
  <r>
    <x v="1"/>
    <x v="1"/>
    <n v="66"/>
    <n v="2"/>
    <s v="GQI48"/>
    <n v="100"/>
    <n v="0"/>
    <s v="ร้านที่4"/>
    <s v="K***omjeen"/>
    <s v="กรุงเทพฯ"/>
    <s v="-"/>
    <s v=""/>
    <s v="06/01/2026 22:58"/>
    <s v="-"/>
    <s v="J&amp;T COD"/>
    <s v="Tiktok"/>
    <s v="จ่ายทีหลัง / COD"/>
    <s v=""/>
    <s v="769043483460"/>
    <s v="06/01/2026 22:58"/>
  </r>
  <r>
    <x v="2"/>
    <x v="2"/>
    <n v="68"/>
    <n v="1"/>
    <s v="GQI48"/>
    <n v="100"/>
    <n v="0"/>
    <s v="ร้านที่4"/>
    <s v="K***omjeen"/>
    <s v="กรุงเทพฯ"/>
    <s v="-"/>
    <s v=""/>
    <s v="06/01/2026 22:58"/>
    <s v="-"/>
    <s v="J&amp;T COD"/>
    <s v="Tiktok"/>
    <s v="จ่ายทีหลัง / COD"/>
    <s v=""/>
    <s v="769043483460"/>
    <s v="06/01/2026 22:58"/>
  </r>
  <r>
    <x v="0"/>
    <x v="0"/>
    <n v="50"/>
    <n v="12"/>
    <s v="GQI47"/>
    <n v="400"/>
    <n v="0"/>
    <s v="ร้านที่2"/>
    <s v="ก*** ข***"/>
    <s v="นครพนม"/>
    <s v="-"/>
    <s v=""/>
    <s v="06/01/2026 22:58"/>
    <s v="-"/>
    <s v="J&amp;T COD"/>
    <s v="Tiktok"/>
    <s v="จ่ายทีหลัง / COD"/>
    <s v=""/>
    <s v="769022127661"/>
    <s v="06/01/2026 22:58"/>
  </r>
  <r>
    <x v="0"/>
    <x v="0"/>
    <n v="50"/>
    <n v="12"/>
    <s v="GQI46"/>
    <n v="400"/>
    <n v="0"/>
    <s v="ร้านที่2"/>
    <s v="S***hai P***thongphan"/>
    <s v="กรุงเทพฯ"/>
    <s v="-"/>
    <s v=""/>
    <s v="06/01/2026 22:54"/>
    <s v="-"/>
    <s v="J&amp;T COD"/>
    <s v="Tiktok"/>
    <s v="จ่ายทีหลัง / COD"/>
    <s v=""/>
    <s v="769019602691"/>
    <s v="06/01/2026 22:54"/>
  </r>
  <r>
    <x v="3"/>
    <x v="3"/>
    <n v="79"/>
    <n v="1"/>
    <s v="GQI45"/>
    <n v="74"/>
    <n v="0"/>
    <s v="ร้านที่1"/>
    <s v="ก******า"/>
    <s v="******มบัว, อำเภอนครชัยศรี ตำบลแหลมบัว อำเภอนครชัยศรี จังหวัดนครปฐม 73120"/>
    <s v="73120"/>
    <s v="96"/>
    <s v="06/01/2026 23:21"/>
    <s v="-"/>
    <s v="SPX Express"/>
    <s v="Shopee"/>
    <s v="shopee"/>
    <s v=""/>
    <s v="TH265041402844S"/>
    <s v="06/01/2026 22:51"/>
  </r>
  <r>
    <x v="1"/>
    <x v="1"/>
    <n v="66"/>
    <n v="2"/>
    <s v="GQI44"/>
    <n v="100"/>
    <n v="0"/>
    <s v="ร้านที่4"/>
    <s v="K***omjeen"/>
    <s v="กรุงเทพฯ"/>
    <s v="-"/>
    <s v=""/>
    <s v="06/01/2026 22:47"/>
    <s v="-"/>
    <s v="J&amp;T Express"/>
    <s v="Tiktok"/>
    <s v="tiktok"/>
    <s v=""/>
    <s v="769071821696"/>
    <s v="06/01/2026 22:47"/>
  </r>
  <r>
    <x v="2"/>
    <x v="2"/>
    <n v="68"/>
    <n v="1"/>
    <s v="GQI44"/>
    <n v="100"/>
    <n v="0"/>
    <s v="ร้านที่4"/>
    <s v="K***omjeen"/>
    <s v="กรุงเทพฯ"/>
    <s v="-"/>
    <s v=""/>
    <s v="06/01/2026 22:47"/>
    <s v="-"/>
    <s v="J&amp;T Express"/>
    <s v="Tiktok"/>
    <s v="tiktok"/>
    <s v=""/>
    <s v="769071821696"/>
    <s v="06/01/2026 22:47"/>
  </r>
  <r>
    <x v="0"/>
    <x v="0"/>
    <n v="50"/>
    <n v="6"/>
    <s v="GQI43"/>
    <n v="200"/>
    <n v="0"/>
    <s v="ร้านที่2"/>
    <s v="ป***ทือง ส***์สกุล"/>
    <s v="ปทุมธานี"/>
    <s v="-"/>
    <s v=""/>
    <s v="06/01/2026 22:46"/>
    <s v="-"/>
    <s v="J&amp;T COD"/>
    <s v="Tiktok"/>
    <s v="จ่ายทีหลัง / COD"/>
    <s v=""/>
    <s v="769044279533"/>
    <s v="06/01/2026 22:46"/>
  </r>
  <r>
    <x v="0"/>
    <x v="0"/>
    <n v="33.333333333333336"/>
    <n v="3"/>
    <s v="GQI42"/>
    <n v="100"/>
    <n v="0"/>
    <s v="ร้านที่2"/>
    <s v="อ***ี เ***ิทักษ์"/>
    <s v="ชุมพร"/>
    <s v="-"/>
    <s v=""/>
    <s v="06/01/2026 22:43"/>
    <s v="-"/>
    <s v="J&amp;T COD"/>
    <s v="Tiktok"/>
    <s v="จ่ายทีหลัง / COD"/>
    <s v=""/>
    <s v="769005113623"/>
    <s v="06/01/2026 22:43"/>
  </r>
  <r>
    <x v="0"/>
    <x v="0"/>
    <n v="50"/>
    <n v="6"/>
    <s v="GQI41"/>
    <n v="200"/>
    <n v="0"/>
    <s v="ร้านที่2"/>
    <s v="u***1208925408488"/>
    <s v="ชลบุรี"/>
    <s v="-"/>
    <s v=""/>
    <s v="06/01/2026 22:42"/>
    <s v="-"/>
    <s v="J&amp;T COD"/>
    <s v="Tiktok"/>
    <s v="จ่ายทีหลัง / COD"/>
    <s v=""/>
    <s v="769055678521"/>
    <s v="06/01/2026 22:42"/>
  </r>
  <r>
    <x v="0"/>
    <x v="0"/>
    <n v="33.333333333333336"/>
    <n v="3"/>
    <s v="GQI40"/>
    <n v="100"/>
    <n v="0"/>
    <s v="ร้านที่2"/>
    <s v="S***eng"/>
    <s v="ชลบุรี"/>
    <s v="-"/>
    <s v=""/>
    <s v="06/01/2026 22:41"/>
    <s v="-"/>
    <s v="J&amp;T COD"/>
    <s v="Tiktok"/>
    <s v="จ่ายทีหลัง / COD"/>
    <s v=""/>
    <s v="769019514675"/>
    <s v="06/01/2026 22:41"/>
  </r>
  <r>
    <x v="0"/>
    <x v="0"/>
    <n v="33.333333333333336"/>
    <n v="3"/>
    <s v="GQI39"/>
    <n v="100"/>
    <n v="0"/>
    <s v="ร้านที่2"/>
    <s v="ม***"/>
    <s v="จังหวัดสุโขทัย"/>
    <s v="-"/>
    <s v=""/>
    <s v="06/01/2026 22:41"/>
    <s v="-"/>
    <s v="J&amp;T COD"/>
    <s v="Tiktok"/>
    <s v="จ่ายทีหลัง / COD"/>
    <s v="ไม่เอารสกาแฟ เนยนม ฝอยทอง จะขอบคุณมาก เพราะกินบ่อยแล้วอยากลองรสอื่น"/>
    <s v="769005689594"/>
    <s v="06/01/2026 22:41"/>
  </r>
  <r>
    <x v="0"/>
    <x v="0"/>
    <n v="50"/>
    <n v="6"/>
    <s v="GQI38"/>
    <n v="200"/>
    <n v="0"/>
    <s v="ร้านที่2"/>
    <s v="ร***ปลาสลิดเจ๊แหม่มก่อนถึงซุ้ม เ***เข้านครนายก"/>
    <s v="นครนายก"/>
    <s v="-"/>
    <s v=""/>
    <s v="06/01/2026 22:40"/>
    <s v="-"/>
    <s v="J&amp;T COD"/>
    <s v="Tiktok"/>
    <s v="จ่ายทีหลัง / COD"/>
    <s v=""/>
    <s v="769037669540"/>
    <s v="06/01/2026 22:40"/>
  </r>
  <r>
    <x v="4"/>
    <x v="4"/>
    <n v="83.333333333333329"/>
    <n v="3"/>
    <s v="GQI37"/>
    <n v="250"/>
    <n v="0"/>
    <s v="ร้านที่4"/>
    <s v="น***าวหนึ่งฤทัย อ***พงษ์"/>
    <s v="สุโขทัย"/>
    <s v="-"/>
    <s v=""/>
    <s v="06/01/2026 22:33"/>
    <s v="-"/>
    <s v="J&amp;T COD"/>
    <s v="Tiktok"/>
    <s v="จ่ายทีหลัง / COD"/>
    <s v=""/>
    <s v="769040506555"/>
    <s v="06/01/2026 22:33"/>
  </r>
  <r>
    <x v="1"/>
    <x v="1"/>
    <n v="66"/>
    <n v="2"/>
    <s v="GQI36"/>
    <n v="109"/>
    <n v="9"/>
    <s v="ร้านที่2"/>
    <s v="ส***จิตต์  แ***ำ"/>
    <s v="เทศบาลนครนครปฐม"/>
    <s v="-"/>
    <s v=""/>
    <s v="06/01/2026 22:29"/>
    <s v="-"/>
    <s v="J&amp;T COD"/>
    <s v="Tiktok"/>
    <s v="จ่ายทีหลัง / COD"/>
    <s v=""/>
    <s v="769066142644"/>
    <s v="06/01/2026 22:29"/>
  </r>
  <r>
    <x v="2"/>
    <x v="2"/>
    <n v="68"/>
    <n v="1"/>
    <s v="GQI36"/>
    <n v="109"/>
    <n v="9"/>
    <s v="ร้านที่2"/>
    <s v="ส***จิตต์  แ***ำ"/>
    <s v="เทศบาลนครนครปฐม"/>
    <s v="-"/>
    <s v=""/>
    <s v="06/01/2026 22:29"/>
    <s v="-"/>
    <s v="J&amp;T COD"/>
    <s v="Tiktok"/>
    <s v="จ่ายทีหลัง / COD"/>
    <s v=""/>
    <s v="769066142644"/>
    <s v="06/01/2026 22:29"/>
  </r>
  <r>
    <x v="0"/>
    <x v="0"/>
    <n v="50"/>
    <n v="6"/>
    <s v="GQI34"/>
    <n v="200"/>
    <n v="0"/>
    <s v="ร้านที่2"/>
    <s v="ย***ก้มยุ้ย s***"/>
    <s v="สุราษฎร์ธานี"/>
    <s v="-"/>
    <s v=""/>
    <s v="06/01/2026 22:23"/>
    <s v="-"/>
    <s v="J&amp;T Express"/>
    <s v="Tiktok"/>
    <s v="tiktok"/>
    <s v=""/>
    <s v="769081176592"/>
    <s v="06/01/2026 22:23"/>
  </r>
  <r>
    <x v="0"/>
    <x v="0"/>
    <n v="50"/>
    <n v="6"/>
    <s v="GQI33"/>
    <n v="200"/>
    <n v="0"/>
    <s v="ร้านที่2"/>
    <s v="ร***ิกา เ***อสีดา"/>
    <s v="อุบลราชธานี"/>
    <s v="-"/>
    <s v=""/>
    <s v="06/01/2026 22:18"/>
    <s v="-"/>
    <s v="J&amp;T COD"/>
    <s v="Tiktok"/>
    <s v="จ่ายทีหลัง / COD"/>
    <s v=""/>
    <s v="769079660532"/>
    <s v="06/01/2026 22:18"/>
  </r>
  <r>
    <x v="3"/>
    <x v="3"/>
    <n v="66.333333333333329"/>
    <n v="3"/>
    <s v="GQI32"/>
    <n v="240"/>
    <n v="0"/>
    <s v="ร้านที่1"/>
    <s v="ว******ง"/>
    <s v="******0, แยก 2, ถนน พหลโยธิน, แขวง จันทรเกษม, เขตจตุจักร แขวงจันทรเกษม เขตจตุจักร จังหวัดกรุงเทพมหานคร 10900"/>
    <s v="10900"/>
    <s v="51"/>
    <s v="06/01/2026 22:46"/>
    <s v="-"/>
    <s v="Flash Express"/>
    <s v="Shopee"/>
    <s v="shopee"/>
    <s v=""/>
    <s v="TH01058788ZT9C"/>
    <s v="06/01/2026 22:16"/>
  </r>
  <r>
    <x v="5"/>
    <x v="5"/>
    <n v="139"/>
    <n v="1"/>
    <s v="GQI31"/>
    <n v="108.99"/>
    <n v="0"/>
    <s v="ร้านที่2"/>
    <s v="เ***่ เ***น ก***"/>
    <s v="กรุงเทพฯ"/>
    <s v="-"/>
    <s v=""/>
    <s v="06/01/2026 22:15"/>
    <s v="-"/>
    <s v="J&amp;T Express"/>
    <s v="Tiktok"/>
    <s v="tiktok"/>
    <s v=""/>
    <s v="769069832506"/>
    <s v="06/01/2026 22:15"/>
  </r>
  <r>
    <x v="0"/>
    <x v="0"/>
    <n v="33.333333333333336"/>
    <n v="3"/>
    <s v="GQI30"/>
    <n v="100"/>
    <n v="0"/>
    <s v="ร้านที่2"/>
    <s v="ป***ลี ม***ษี"/>
    <s v="กรุงเทพฯ"/>
    <s v="-"/>
    <s v=""/>
    <s v="06/01/2026 22:14"/>
    <s v="-"/>
    <s v="J&amp;T COD"/>
    <s v="Tiktok"/>
    <s v="จ่ายทีหลัง / COD"/>
    <s v=""/>
    <s v="769046101644"/>
    <s v="06/01/2026 22:14"/>
  </r>
  <r>
    <x v="0"/>
    <x v="0"/>
    <n v="33.333333333333336"/>
    <n v="3"/>
    <s v="GQI29"/>
    <n v="100"/>
    <n v="0"/>
    <s v="ร้านที่2"/>
    <s v="o***nkhemsuwan"/>
    <s v="ปทุมธานี"/>
    <s v="-"/>
    <s v=""/>
    <s v="06/01/2026 22:14"/>
    <s v="-"/>
    <s v="Flash Express Thailand COD"/>
    <s v="Tiktok"/>
    <s v="จ่ายทีหลัง / COD"/>
    <s v=""/>
    <s v="THT04022CTRF48Z"/>
    <s v="06/01/2026 22:14"/>
  </r>
  <r>
    <x v="0"/>
    <x v="0"/>
    <n v="40"/>
    <n v="10"/>
    <s v="GQI28"/>
    <n v="395"/>
    <n v="0"/>
    <s v="ร้านที่2"/>
    <s v="เ***อุทัย เ***ญผล"/>
    <s v="พระนครศรีอยุธยา"/>
    <s v="-"/>
    <s v=""/>
    <s v="06/01/2026 22:14"/>
    <s v="-"/>
    <s v="J&amp;T COD"/>
    <s v="Tiktok"/>
    <s v="จ่ายทีหลัง / COD"/>
    <s v=""/>
    <s v="769041880552"/>
    <s v="06/01/2026 22:14"/>
  </r>
  <r>
    <x v="0"/>
    <x v="0"/>
    <n v="50"/>
    <n v="12"/>
    <s v="GQI27"/>
    <n v="400"/>
    <n v="0"/>
    <s v="ร้านที่2"/>
    <s v="ธ***์นภัส   พ***ยวัฒนโสภณ"/>
    <s v="ชัยนาท"/>
    <s v="-"/>
    <s v=""/>
    <s v="06/01/2026 22:13"/>
    <s v="-"/>
    <s v="J&amp;T COD"/>
    <s v="Tiktok"/>
    <s v="จ่ายทีหลัง / COD"/>
    <s v=""/>
    <s v="769037125614"/>
    <s v="06/01/2026 22:13"/>
  </r>
  <r>
    <x v="0"/>
    <x v="0"/>
    <n v="33.333333333333336"/>
    <n v="3"/>
    <s v="GQI25"/>
    <n v="100"/>
    <n v="0"/>
    <s v="ร้านที่2"/>
    <s v="N***uch"/>
    <s v="ศรีสะเกษ"/>
    <s v="-"/>
    <s v=""/>
    <s v="06/01/2026 22:12"/>
    <s v="-"/>
    <s v="J&amp;T COD"/>
    <s v="Tiktok"/>
    <s v="จ่ายทีหลัง / COD"/>
    <s v=""/>
    <s v="769075083582"/>
    <s v="06/01/2026 22:12"/>
  </r>
  <r>
    <x v="0"/>
    <x v="0"/>
    <n v="33.333333333333336"/>
    <n v="3"/>
    <s v="GQI24"/>
    <n v="129"/>
    <n v="29"/>
    <s v="ร้านที่2"/>
    <s v="ส***นทร์ น***อก"/>
    <s v="นครสวรรค์"/>
    <s v="-"/>
    <s v=""/>
    <s v="06/01/2026 22:09"/>
    <s v="-"/>
    <s v="J&amp;T COD"/>
    <s v="Tiktok"/>
    <s v="จ่ายทีหลัง / COD"/>
    <s v=""/>
    <s v="769002709650"/>
    <s v="06/01/2026 22:09"/>
  </r>
  <r>
    <x v="6"/>
    <x v="6"/>
    <n v="139"/>
    <n v="1"/>
    <s v="GQI23"/>
    <n v="108.99"/>
    <n v="0"/>
    <s v="ร้านที่2"/>
    <s v="เ***นะ"/>
    <s v="ฉะเชิงเทรา"/>
    <s v="-"/>
    <s v=""/>
    <s v="06/01/2026 22:02"/>
    <s v="-"/>
    <s v="J&amp;T COD"/>
    <s v="Tiktok"/>
    <s v="จ่ายทีหลัง / COD"/>
    <s v=""/>
    <s v="769052777441"/>
    <s v="06/01/2026 22:02"/>
  </r>
  <r>
    <x v="0"/>
    <x v="0"/>
    <n v="50"/>
    <n v="6"/>
    <s v="GQI22"/>
    <n v="200"/>
    <n v="0"/>
    <s v="ร้านที่2"/>
    <s v="จ***ร์แรม ร***สิทธิชัย"/>
    <s v="นครนายก"/>
    <s v="-"/>
    <s v=""/>
    <s v="06/01/2026 22:00"/>
    <s v="-"/>
    <s v="J&amp;T COD"/>
    <s v="Tiktok"/>
    <s v="จ่ายทีหลัง / COD"/>
    <s v=""/>
    <s v="769003751600"/>
    <s v="06/01/2026 22:00"/>
  </r>
  <r>
    <x v="0"/>
    <x v="0"/>
    <n v="50"/>
    <n v="6"/>
    <s v="GQI21"/>
    <n v="200"/>
    <n v="0"/>
    <s v="ร้านที่2"/>
    <s v="u***4530652410128"/>
    <s v="ปทุมธานี"/>
    <s v="-"/>
    <s v=""/>
    <s v="06/01/2026 21:59"/>
    <s v="-"/>
    <s v="Flash Express Thailand"/>
    <s v="Tiktok"/>
    <s v="tiktok"/>
    <s v=""/>
    <s v="THT04062CVRTN3Z"/>
    <s v="06/01/2026 21:58"/>
  </r>
  <r>
    <x v="0"/>
    <x v="0"/>
    <n v="50"/>
    <n v="30"/>
    <s v="GQI20"/>
    <n v="1000"/>
    <n v="0"/>
    <s v="ร้านที่2"/>
    <s v="ส***ภรณ์ พ***จ"/>
    <s v="กรุงเทพฯ"/>
    <s v="-"/>
    <s v=""/>
    <s v="06/01/2026 21:57"/>
    <s v="-"/>
    <s v="J&amp;T COD"/>
    <s v="Tiktok"/>
    <s v="จ่ายทีหลัง / COD"/>
    <s v=""/>
    <s v="769062526676"/>
    <s v="06/01/2026 21:57"/>
  </r>
  <r>
    <x v="6"/>
    <x v="6"/>
    <n v="139"/>
    <n v="1"/>
    <s v="GQI19"/>
    <n v="108.99"/>
    <n v="0"/>
    <s v="ร้านที่2"/>
    <s v="น***สายฝน ล***า"/>
    <s v="เพชรบูรณ์"/>
    <s v="-"/>
    <s v=""/>
    <s v="06/01/2026 21:53"/>
    <s v="-"/>
    <s v="J&amp;T COD"/>
    <s v="Tiktok"/>
    <s v="จ่ายทีหลัง / COD"/>
    <s v=""/>
    <s v="769089389445"/>
    <s v="06/01/2026 21:53"/>
  </r>
  <r>
    <x v="0"/>
    <x v="0"/>
    <n v="50"/>
    <n v="6"/>
    <s v="GQI18"/>
    <n v="200"/>
    <n v="0"/>
    <s v="ร้านที่2"/>
    <s v="ต***ตา ด***ณี"/>
    <s v="นนทบุรี"/>
    <s v="-"/>
    <s v=""/>
    <s v="06/01/2026 21:49"/>
    <s v="-"/>
    <s v="J&amp;T COD"/>
    <s v="Tiktok"/>
    <s v="จ่ายทีหลัง / COD"/>
    <s v=""/>
    <s v="769038844545"/>
    <s v="06/01/2026 21:49"/>
  </r>
  <r>
    <x v="0"/>
    <x v="0"/>
    <n v="50"/>
    <n v="12"/>
    <s v="GQI17"/>
    <n v="400"/>
    <n v="0"/>
    <s v="ร้านที่2"/>
    <s v="N***luk A**"/>
    <s v="ปทุมธานี"/>
    <s v="-"/>
    <s v=""/>
    <s v="06/01/2026 21:47"/>
    <s v="-"/>
    <s v="J&amp;T Express"/>
    <s v="Tiktok"/>
    <s v="tiktok"/>
    <s v=""/>
    <s v="769035325656"/>
    <s v="06/01/2026 21:47"/>
  </r>
  <r>
    <x v="7"/>
    <x v="7"/>
    <n v="14"/>
    <n v="1"/>
    <s v="GQI16"/>
    <n v="14"/>
    <n v="0"/>
    <s v="ร้านที่1"/>
    <s v="ก******ก"/>
    <s v="******บลม่วงค่อม ตำบลม่วงค่อม อำเภอชัยบาดาล จังหวัดลพบุรี 15230"/>
    <s v="15230"/>
    <s v="31"/>
    <s v="06/01/2026 22:16"/>
    <s v="-"/>
    <s v="Flash Express"/>
    <s v="Shopee"/>
    <s v="shopee"/>
    <s v=""/>
    <s v="TH07048794EC8E"/>
    <s v="06/01/2026 21:46"/>
  </r>
  <r>
    <x v="7"/>
    <x v="7"/>
    <n v="14"/>
    <n v="1"/>
    <s v="GQI15"/>
    <n v="14"/>
    <n v="0"/>
    <s v="ร้านที่1"/>
    <s v="น******์"/>
    <s v="******บ้านโคกสะอาด ตำบลม่วงค่อม ตำบลม่วงค่อม อำเภอชัยบาดาล จังหวัดลพบุรี 15230"/>
    <s v="15230"/>
    <s v="36"/>
    <s v="06/01/2026 22:12"/>
    <s v="-"/>
    <s v="SPX Express"/>
    <s v="Shopee"/>
    <s v="shopee"/>
    <s v=""/>
    <s v="TH2687897967481"/>
    <s v="06/01/2026 21:42"/>
  </r>
  <r>
    <x v="0"/>
    <x v="0"/>
    <n v="50"/>
    <n v="12"/>
    <s v="GQI14"/>
    <n v="400"/>
    <n v="0"/>
    <s v="ร้านที่2"/>
    <s v="ป***าณ ด***ก้อน"/>
    <s v="สุโขทัย"/>
    <s v="-"/>
    <s v=""/>
    <s v="06/01/2026 21:36"/>
    <s v="-"/>
    <s v="J&amp;T Express"/>
    <s v="Tiktok"/>
    <s v="tiktok"/>
    <s v=""/>
    <s v="769072204670"/>
    <s v="06/01/2026 21:36"/>
  </r>
  <r>
    <x v="7"/>
    <x v="7"/>
    <n v="14"/>
    <n v="2"/>
    <s v="GQI13"/>
    <n v="144"/>
    <n v="16"/>
    <s v="ร้านที่1"/>
    <s v="ณ*ฐ"/>
    <s v="******่ตู้สีแดง) ซอย 33/1 แขวงสายไหม เขตสายไหม 12110 แขวงสายไหม เขตสายไหม จังหวัดกรุงเทพมหานคร 10220"/>
    <s v="10220"/>
    <s v="47"/>
    <s v="06/01/2026 21:36"/>
    <s v="-"/>
    <s v="SPX Express"/>
    <s v="Shopee"/>
    <s v="shopee"/>
    <s v=""/>
    <s v="TH267177301404O"/>
    <s v="06/01/2026 21:35"/>
  </r>
  <r>
    <x v="8"/>
    <x v="8"/>
    <n v="100"/>
    <n v="1"/>
    <s v="GQI13"/>
    <n v="144"/>
    <n v="16"/>
    <s v="ร้านที่1"/>
    <s v="ณ*ฐ"/>
    <s v="******่ตู้สีแดง) ซอย 33/1 แขวงสายไหม เขตสายไหม 12110 แขวงสายไหม เขตสายไหม จังหวัดกรุงเทพมหานคร 10220"/>
    <s v="10220"/>
    <s v="47"/>
    <s v="06/01/2026 21:36"/>
    <s v="-"/>
    <s v="SPX Express"/>
    <s v="Shopee"/>
    <s v="shopee"/>
    <s v=""/>
    <s v="TH267177301404O"/>
    <s v="06/01/2026 21:35"/>
  </r>
  <r>
    <x v="1"/>
    <x v="1"/>
    <n v="66"/>
    <n v="2"/>
    <s v="GQI12"/>
    <n v="100"/>
    <n v="0"/>
    <s v="ร้านที่2"/>
    <s v="ณ***ย   ก***"/>
    <s v="ราชบุรี"/>
    <s v="-"/>
    <s v=""/>
    <s v="06/01/2026 21:34"/>
    <s v="-"/>
    <s v="J&amp;T COD"/>
    <s v="Tiktok"/>
    <s v="จ่ายทีหลัง / COD"/>
    <s v=""/>
    <s v="769006080485"/>
    <s v="06/01/2026 21:34"/>
  </r>
  <r>
    <x v="2"/>
    <x v="2"/>
    <n v="68"/>
    <n v="1"/>
    <s v="GQI12"/>
    <n v="100"/>
    <n v="0"/>
    <s v="ร้านที่2"/>
    <s v="ณ***ย   ก***"/>
    <s v="ราชบุรี"/>
    <s v="-"/>
    <s v=""/>
    <s v="06/01/2026 21:34"/>
    <s v="-"/>
    <s v="J&amp;T COD"/>
    <s v="Tiktok"/>
    <s v="จ่ายทีหลัง / COD"/>
    <s v=""/>
    <s v="769006080485"/>
    <s v="06/01/2026 21:34"/>
  </r>
  <r>
    <x v="7"/>
    <x v="7"/>
    <n v="14"/>
    <n v="1"/>
    <s v="GQI11"/>
    <n v="14"/>
    <n v="0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06/01/2026 22:04"/>
    <s v="-"/>
    <s v="SPX Express"/>
    <s v="Shopee"/>
    <s v="shopee"/>
    <s v=""/>
    <s v="TH267015022773S"/>
    <s v="06/01/2026 21:34"/>
  </r>
  <r>
    <x v="7"/>
    <x v="7"/>
    <n v="14"/>
    <n v="1"/>
    <s v="GQI10"/>
    <n v="14"/>
    <n v="0"/>
    <s v="ร้านที่1"/>
    <s v="จ******​"/>
    <s v="******บลม่วงค่อม ตำบลม่วงค่อม อำเภอชัยบาดาล จังหวัดลพบุรี 15230"/>
    <s v="15230"/>
    <s v="49"/>
    <s v="06/01/2026 22:03"/>
    <s v="-"/>
    <s v="SPX Express"/>
    <s v="Shopee"/>
    <s v="shopee"/>
    <s v=""/>
    <s v="TH264256252581X"/>
    <s v="06/01/2026 21:34"/>
  </r>
  <r>
    <x v="1"/>
    <x v="1"/>
    <n v="66"/>
    <n v="2"/>
    <s v="GQI8"/>
    <n v="129"/>
    <n v="29"/>
    <s v="ร้านที่2"/>
    <s v="พ***ัย ส***รอด"/>
    <s v="พระนครศรีอยุธยา"/>
    <s v="-"/>
    <s v=""/>
    <s v="06/01/2026 21:32"/>
    <s v="-"/>
    <s v="J&amp;T COD"/>
    <s v="Tiktok"/>
    <s v="จ่ายทีหลัง / COD"/>
    <s v=""/>
    <s v="769000080483"/>
    <s v="06/01/2026 21:33"/>
  </r>
  <r>
    <x v="2"/>
    <x v="2"/>
    <n v="68"/>
    <n v="1"/>
    <s v="GQI8"/>
    <n v="129"/>
    <n v="29"/>
    <s v="ร้านที่2"/>
    <s v="พ***ัย ส***รอด"/>
    <s v="พระนครศรีอยุธยา"/>
    <s v="-"/>
    <s v=""/>
    <s v="06/01/2026 21:32"/>
    <s v="-"/>
    <s v="J&amp;T COD"/>
    <s v="Tiktok"/>
    <s v="จ่ายทีหลัง / COD"/>
    <s v=""/>
    <s v="769000080483"/>
    <s v="06/01/2026 21:33"/>
  </r>
  <r>
    <x v="0"/>
    <x v="0"/>
    <n v="50"/>
    <n v="30"/>
    <s v="GQI7"/>
    <n v="1000"/>
    <n v="0"/>
    <s v="ร้านที่2"/>
    <s v="พ***ิ๊ก โ***้ำแข็งธาราทิพย์"/>
    <s v="จังหวัดสมุทรสาคร"/>
    <s v="-"/>
    <s v=""/>
    <s v="06/01/2026 21:28"/>
    <s v="-"/>
    <s v="J&amp;T COD"/>
    <s v="Tiktok"/>
    <s v="จ่ายทีหลัง / COD"/>
    <s v=""/>
    <s v="769066818612"/>
    <s v="06/01/2026 21:31"/>
  </r>
  <r>
    <x v="6"/>
    <x v="6"/>
    <n v="139"/>
    <n v="1"/>
    <s v="GQI3"/>
    <n v="108.99"/>
    <n v="0"/>
    <s v="ร้านที่2"/>
    <s v="ย***   พ***สันต์"/>
    <s v="อุบลราชธานี"/>
    <s v="-"/>
    <s v=""/>
    <s v="06/01/2026 21:21"/>
    <s v="-"/>
    <s v="J&amp;T COD"/>
    <s v="Tiktok"/>
    <s v="จ่ายทีหลัง / COD"/>
    <s v=""/>
    <s v="769052856471"/>
    <s v="06/01/2026 21:30"/>
  </r>
  <r>
    <x v="0"/>
    <x v="0"/>
    <n v="33.333333333333336"/>
    <n v="3"/>
    <s v="GQI2"/>
    <n v="300"/>
    <n v="0"/>
    <s v="ร้านที่2"/>
    <s v="อ***ญา"/>
    <s v="เทศบาลนครนครศรีธรรมราช"/>
    <s v="-"/>
    <s v=""/>
    <s v="06/01/2026 21:20"/>
    <s v="-"/>
    <s v="J&amp;T Express"/>
    <s v="Tiktok"/>
    <s v="tiktok"/>
    <s v=""/>
    <s v="769099791552"/>
    <s v="06/01/2026 21:29"/>
  </r>
  <r>
    <x v="0"/>
    <x v="0"/>
    <n v="33.333333333333336"/>
    <n v="6"/>
    <s v="GQI2"/>
    <n v="300"/>
    <n v="0"/>
    <s v="ร้านที่2"/>
    <s v="อ***ญา"/>
    <s v="เทศบาลนครนครศรีธรรมราช"/>
    <s v="-"/>
    <s v=""/>
    <s v="06/01/2026 21:20"/>
    <s v="-"/>
    <s v="J&amp;T Express"/>
    <s v="Tiktok"/>
    <s v="tiktok"/>
    <s v=""/>
    <s v="769099791552"/>
    <s v="06/01/2026 21:29"/>
  </r>
  <r>
    <x v="0"/>
    <x v="0"/>
    <n v="50"/>
    <n v="6"/>
    <s v="GQI1"/>
    <n v="200"/>
    <n v="0"/>
    <s v="ร้านที่2"/>
    <s v="ม***"/>
    <s v="นครปฐม"/>
    <s v="-"/>
    <s v=""/>
    <s v="06/01/2026 21:17"/>
    <s v="-"/>
    <s v="J&amp;T COD"/>
    <s v="Tiktok"/>
    <s v="จ่ายทีหลัง / COD"/>
    <s v=""/>
    <s v="769028466566"/>
    <s v="06/01/2026 21:29"/>
  </r>
  <r>
    <x v="1"/>
    <x v="1"/>
    <n v="66"/>
    <n v="2"/>
    <s v="GQI0"/>
    <n v="200"/>
    <n v="0"/>
    <s v="ร้านที่2"/>
    <s v="ก***ิดา"/>
    <s v="แม่ฮ่องสอน"/>
    <s v="-"/>
    <s v=""/>
    <s v="06/01/2026 21:12"/>
    <s v="-"/>
    <s v="J&amp;T Express"/>
    <s v="Tiktok"/>
    <s v="tiktok"/>
    <s v=""/>
    <s v="769009968414"/>
    <s v="06/01/2026 21:15"/>
  </r>
  <r>
    <x v="2"/>
    <x v="2"/>
    <n v="68"/>
    <n v="1"/>
    <s v="GQI0"/>
    <n v="200"/>
    <n v="0"/>
    <s v="ร้านที่2"/>
    <s v="ก***ิดา"/>
    <s v="แม่ฮ่องสอน"/>
    <s v="-"/>
    <s v=""/>
    <s v="06/01/2026 21:12"/>
    <s v="-"/>
    <s v="J&amp;T Express"/>
    <s v="Tiktok"/>
    <s v="tiktok"/>
    <s v=""/>
    <s v="769009968414"/>
    <s v="06/01/2026 21:15"/>
  </r>
  <r>
    <x v="0"/>
    <x v="0"/>
    <n v="33.333333333333336"/>
    <n v="3"/>
    <s v="GQI0"/>
    <n v="200"/>
    <n v="0"/>
    <s v="ร้านที่2"/>
    <s v="ก***ิดา"/>
    <s v="แม่ฮ่องสอน"/>
    <s v="-"/>
    <s v=""/>
    <s v="06/01/2026 21:12"/>
    <s v="-"/>
    <s v="J&amp;T Express"/>
    <s v="Tiktok"/>
    <s v="tiktok"/>
    <s v=""/>
    <s v="769009968414"/>
    <s v="06/01/2026 21:15"/>
  </r>
  <r>
    <x v="1"/>
    <x v="1"/>
    <n v="66"/>
    <n v="4"/>
    <s v="GQH99"/>
    <n v="200"/>
    <n v="0"/>
    <s v="ร้านที่2"/>
    <s v="ส***รณภา ย***เต"/>
    <s v="ขอนแก่น"/>
    <s v="-"/>
    <s v=""/>
    <s v="06/01/2026 21:11"/>
    <s v="-"/>
    <s v="J&amp;T COD"/>
    <s v="Tiktok"/>
    <s v="จ่ายทีหลัง / COD"/>
    <s v=""/>
    <s v="769099259434"/>
    <s v="06/01/2026 21:15"/>
  </r>
  <r>
    <x v="2"/>
    <x v="2"/>
    <n v="68"/>
    <n v="2"/>
    <s v="GQH99"/>
    <n v="200"/>
    <n v="0"/>
    <s v="ร้านที่2"/>
    <s v="ส***รณภา ย***เต"/>
    <s v="ขอนแก่น"/>
    <s v="-"/>
    <s v=""/>
    <s v="06/01/2026 21:11"/>
    <s v="-"/>
    <s v="J&amp;T COD"/>
    <s v="Tiktok"/>
    <s v="จ่ายทีหลัง / COD"/>
    <s v=""/>
    <s v="769099259434"/>
    <s v="06/01/2026 21:15"/>
  </r>
  <r>
    <x v="6"/>
    <x v="6"/>
    <n v="139"/>
    <n v="1"/>
    <s v="GQH98"/>
    <n v="108.99"/>
    <n v="0"/>
    <s v="ร้านที่2"/>
    <s v="ก***าภัค ก***ปัด"/>
    <s v="อุดรธานี"/>
    <s v="-"/>
    <s v=""/>
    <s v="06/01/2026 21:10"/>
    <s v="-"/>
    <s v="J&amp;T COD"/>
    <s v="Tiktok"/>
    <s v="จ่ายทีหลัง / COD"/>
    <s v=""/>
    <s v="769031661484"/>
    <s v="06/01/2026 21:15"/>
  </r>
  <r>
    <x v="0"/>
    <x v="0"/>
    <n v="50"/>
    <n v="6"/>
    <s v="GQH97"/>
    <n v="200"/>
    <n v="0"/>
    <s v="ร้านที่2"/>
    <s v="น***วิภาวดี พ***าลุ่ม"/>
    <s v="นครปฐม"/>
    <s v="-"/>
    <s v=""/>
    <s v="06/01/2026 21:09"/>
    <s v="-"/>
    <s v="J&amp;T COD"/>
    <s v="Tiktok"/>
    <s v="จ่ายทีหลัง / COD"/>
    <s v=""/>
    <s v="769076265510"/>
    <s v="06/01/2026 21:15"/>
  </r>
  <r>
    <x v="0"/>
    <x v="0"/>
    <n v="50"/>
    <n v="6"/>
    <s v="GQH96"/>
    <n v="200"/>
    <n v="0"/>
    <s v="ร้านที่2"/>
    <s v="ส***ตรี ป**"/>
    <s v="น่าน"/>
    <s v="-"/>
    <s v=""/>
    <s v="06/01/2026 21:09"/>
    <s v="-"/>
    <s v="J&amp;T COD"/>
    <s v="Tiktok"/>
    <s v="จ่ายทีหลัง / COD"/>
    <s v=""/>
    <s v="769052463572"/>
    <s v="06/01/2026 21:15"/>
  </r>
  <r>
    <x v="0"/>
    <x v="0"/>
    <n v="50"/>
    <n v="12"/>
    <s v="GQH93"/>
    <n v="400"/>
    <n v="0"/>
    <s v="ร้านที่2"/>
    <s v="อ***รณ น***พัสดุ"/>
    <s v="สตูล"/>
    <s v="-"/>
    <s v=""/>
    <s v="06/01/2026 21:05"/>
    <s v="-"/>
    <s v="J&amp;T COD"/>
    <s v="Tiktok"/>
    <s v="จ่ายทีหลัง / COD"/>
    <s v=""/>
    <s v="769032324642"/>
    <s v="06/01/2026 21:15"/>
  </r>
  <r>
    <x v="1"/>
    <x v="1"/>
    <n v="66"/>
    <n v="2"/>
    <s v="GQH92"/>
    <n v="100"/>
    <n v="0"/>
    <s v="ร้านที่2"/>
    <s v="c***alit p***hpirom"/>
    <s v="กรุงเทพฯ"/>
    <s v="-"/>
    <s v=""/>
    <s v="06/01/2026 21:04"/>
    <s v="-"/>
    <s v="J&amp;T Express"/>
    <s v="Tiktok"/>
    <s v="tiktok"/>
    <s v=""/>
    <s v="769051086495"/>
    <s v="06/01/2026 21:07"/>
  </r>
  <r>
    <x v="2"/>
    <x v="2"/>
    <n v="68"/>
    <n v="1"/>
    <s v="GQH92"/>
    <n v="100"/>
    <n v="0"/>
    <s v="ร้านที่2"/>
    <s v="c***alit p***hpirom"/>
    <s v="กรุงเทพฯ"/>
    <s v="-"/>
    <s v=""/>
    <s v="06/01/2026 21:04"/>
    <s v="-"/>
    <s v="J&amp;T Express"/>
    <s v="Tiktok"/>
    <s v="tiktok"/>
    <s v=""/>
    <s v="769051086495"/>
    <s v="06/01/2026 21:07"/>
  </r>
  <r>
    <x v="0"/>
    <x v="0"/>
    <n v="37.5"/>
    <n v="4"/>
    <s v="GQH91"/>
    <n v="140"/>
    <n v="0"/>
    <s v="ร้านที่4"/>
    <s v="อ***ิษฐา ช***นุช"/>
    <s v="กรุงเทพฯ"/>
    <s v="-"/>
    <s v=""/>
    <s v="06/01/2026 21:04"/>
    <s v="-"/>
    <s v="J&amp;T Express"/>
    <s v="Tiktok"/>
    <s v="tiktok"/>
    <s v=""/>
    <s v="769078536553"/>
    <s v="06/01/2026 21:06"/>
  </r>
  <r>
    <x v="1"/>
    <x v="1"/>
    <n v="66"/>
    <n v="2"/>
    <s v="GQH90"/>
    <n v="100"/>
    <n v="0"/>
    <s v="ร้านที่2"/>
    <s v="A***99"/>
    <s v="สุราษฎร์ธานี"/>
    <s v="-"/>
    <s v=""/>
    <s v="06/01/2026 21:02"/>
    <s v="-"/>
    <s v="J&amp;T COD"/>
    <s v="Tiktok"/>
    <s v="จ่ายทีหลัง / COD"/>
    <s v=""/>
    <s v="769016901601"/>
    <s v="06/01/2026 21:03"/>
  </r>
  <r>
    <x v="2"/>
    <x v="2"/>
    <n v="68"/>
    <n v="1"/>
    <s v="GQH90"/>
    <n v="100"/>
    <n v="0"/>
    <s v="ร้านที่2"/>
    <s v="A***99"/>
    <s v="สุราษฎร์ธานี"/>
    <s v="-"/>
    <s v=""/>
    <s v="06/01/2026 21:02"/>
    <s v="-"/>
    <s v="J&amp;T COD"/>
    <s v="Tiktok"/>
    <s v="จ่ายทีหลัง / COD"/>
    <s v=""/>
    <s v="769016901601"/>
    <s v="06/01/2026 21:03"/>
  </r>
  <r>
    <x v="1"/>
    <x v="1"/>
    <n v="66"/>
    <n v="8"/>
    <s v="GQH89"/>
    <n v="400"/>
    <n v="0"/>
    <s v="ร้านที่2"/>
    <s v="ว***า ค***ุล"/>
    <s v="สระบุรี"/>
    <s v="-"/>
    <s v=""/>
    <s v="06/01/2026 21:00"/>
    <s v="-"/>
    <s v="J&amp;T COD"/>
    <s v="Tiktok"/>
    <s v="จ่ายทีหลัง / COD"/>
    <s v=""/>
    <s v="769097255441"/>
    <s v="06/01/2026 21:00"/>
  </r>
  <r>
    <x v="2"/>
    <x v="2"/>
    <n v="68"/>
    <n v="4"/>
    <s v="GQH89"/>
    <n v="400"/>
    <n v="0"/>
    <s v="ร้านที่2"/>
    <s v="ว***า ค***ุล"/>
    <s v="สระบุรี"/>
    <s v="-"/>
    <s v=""/>
    <s v="06/01/2026 21:00"/>
    <s v="-"/>
    <s v="J&amp;T COD"/>
    <s v="Tiktok"/>
    <s v="จ่ายทีหลัง / COD"/>
    <s v=""/>
    <s v="769097255441"/>
    <s v="06/01/2026 21:00"/>
  </r>
  <r>
    <x v="0"/>
    <x v="0"/>
    <n v="50"/>
    <n v="6"/>
    <s v="GQH88"/>
    <n v="200"/>
    <n v="0"/>
    <s v="ร้านที่2"/>
    <s v="ร***กรกิจแอร์เซอร์วิส ช***เอฟ"/>
    <s v="ชัยนาท"/>
    <s v="-"/>
    <s v=""/>
    <s v="06/01/2026 20:58"/>
    <s v="-"/>
    <s v="J&amp;T COD"/>
    <s v="Tiktok"/>
    <s v="จ่ายทีหลัง / COD"/>
    <s v=""/>
    <s v="769055970572"/>
    <s v="06/01/2026 20:58"/>
  </r>
  <r>
    <x v="0"/>
    <x v="0"/>
    <n v="50"/>
    <n v="6"/>
    <s v="GQH87"/>
    <n v="200"/>
    <n v="0"/>
    <s v="ร้านที่2"/>
    <s v="ร***กรกิจแอร์เซอร์วิส"/>
    <s v="ชัยนาท"/>
    <s v="-"/>
    <s v=""/>
    <s v="06/01/2026 20:57"/>
    <s v="-"/>
    <s v="J&amp;T COD"/>
    <s v="Tiktok"/>
    <s v="จ่ายทีหลัง / COD"/>
    <s v=""/>
    <s v="769083665523"/>
    <s v="06/01/2026 20:57"/>
  </r>
  <r>
    <x v="0"/>
    <x v="0"/>
    <n v="33.333333333333336"/>
    <n v="3"/>
    <s v="GQH86"/>
    <n v="100"/>
    <n v="0"/>
    <s v="ร้านที่2"/>
    <s v="ส*** ป***สอน"/>
    <s v="กำแพงเพชร"/>
    <s v="-"/>
    <s v=""/>
    <s v="06/01/2026 20:56"/>
    <s v="-"/>
    <s v="J&amp;T COD"/>
    <s v="Tiktok"/>
    <s v="จ่ายทีหลัง / COD"/>
    <s v=""/>
    <s v="769078698522"/>
    <s v="06/01/2026 20:56"/>
  </r>
  <r>
    <x v="1"/>
    <x v="1"/>
    <n v="66"/>
    <n v="6"/>
    <s v="GQH85"/>
    <n v="300"/>
    <n v="0"/>
    <s v="ร้านที่2"/>
    <s v="ว***รัตน์ ศ***ิทักษ์"/>
    <s v="พระนครศรีอยุธยา"/>
    <s v="-"/>
    <s v=""/>
    <s v="06/01/2026 20:54"/>
    <s v="-"/>
    <s v="J&amp;T Express"/>
    <s v="Tiktok"/>
    <s v="tiktok"/>
    <s v=""/>
    <s v="769069858491"/>
    <s v="06/01/2026 20:54"/>
  </r>
  <r>
    <x v="2"/>
    <x v="2"/>
    <n v="68"/>
    <n v="3"/>
    <s v="GQH85"/>
    <n v="300"/>
    <n v="0"/>
    <s v="ร้านที่2"/>
    <s v="ว***รัตน์ ศ***ิทักษ์"/>
    <s v="พระนครศรีอยุธยา"/>
    <s v="-"/>
    <s v=""/>
    <s v="06/01/2026 20:54"/>
    <s v="-"/>
    <s v="J&amp;T Express"/>
    <s v="Tiktok"/>
    <s v="tiktok"/>
    <s v=""/>
    <s v="769069858491"/>
    <s v="06/01/2026 20:54"/>
  </r>
  <r>
    <x v="0"/>
    <x v="0"/>
    <n v="33.333333333333336"/>
    <n v="3"/>
    <s v="GQH84"/>
    <n v="100"/>
    <n v="0"/>
    <s v="ร้านที่2"/>
    <s v="p***hep a***lomklieo"/>
    <s v="บุรีรัมย์"/>
    <s v="-"/>
    <s v=""/>
    <s v="06/01/2026 20:52"/>
    <s v="-"/>
    <s v="Flash Express Thailand COD"/>
    <s v="Tiktok"/>
    <s v="จ่ายทีหลัง / COD"/>
    <s v=""/>
    <s v="THT28012CVNRT9Z"/>
    <s v="06/01/2026 20:52"/>
  </r>
  <r>
    <x v="1"/>
    <x v="1"/>
    <n v="66"/>
    <n v="2"/>
    <s v="GQH83"/>
    <n v="200"/>
    <n v="0"/>
    <s v="ร้านที่2"/>
    <s v="พ***ิกา"/>
    <s v="พิษณุโลก"/>
    <s v="-"/>
    <s v=""/>
    <s v="06/01/2026 20:50"/>
    <s v="-"/>
    <s v="J&amp;T Express"/>
    <s v="Tiktok"/>
    <s v="tiktok"/>
    <s v=""/>
    <s v="769065767433"/>
    <s v="06/01/2026 20:50"/>
  </r>
  <r>
    <x v="2"/>
    <x v="2"/>
    <n v="68"/>
    <n v="1"/>
    <s v="GQH83"/>
    <n v="200"/>
    <n v="0"/>
    <s v="ร้านที่2"/>
    <s v="พ***ิกา"/>
    <s v="พิษณุโลก"/>
    <s v="-"/>
    <s v=""/>
    <s v="06/01/2026 20:50"/>
    <s v="-"/>
    <s v="J&amp;T Express"/>
    <s v="Tiktok"/>
    <s v="tiktok"/>
    <s v=""/>
    <s v="769065767433"/>
    <s v="06/01/2026 20:50"/>
  </r>
  <r>
    <x v="0"/>
    <x v="0"/>
    <n v="33.333333333333336"/>
    <n v="3"/>
    <s v="GQH83"/>
    <n v="200"/>
    <n v="0"/>
    <s v="ร้านที่2"/>
    <s v="พ***ิกา"/>
    <s v="พิษณุโลก"/>
    <s v="-"/>
    <s v=""/>
    <s v="06/01/2026 20:50"/>
    <s v="-"/>
    <s v="J&amp;T Express"/>
    <s v="Tiktok"/>
    <s v="tiktok"/>
    <s v=""/>
    <s v="769065767433"/>
    <s v="06/01/2026 20:50"/>
  </r>
  <r>
    <x v="0"/>
    <x v="0"/>
    <n v="50"/>
    <n v="6"/>
    <s v="GQH82"/>
    <n v="200"/>
    <n v="0"/>
    <s v="ร้านที่2"/>
    <s v="P***253444"/>
    <s v="กรุงเทพฯ"/>
    <s v="-"/>
    <s v=""/>
    <s v="06/01/2026 20:44"/>
    <s v="-"/>
    <s v="J&amp;T COD"/>
    <s v="Tiktok"/>
    <s v="จ่ายทีหลัง / COD"/>
    <s v=""/>
    <s v="769031077544"/>
    <s v="06/01/2026 20:44"/>
  </r>
  <r>
    <x v="1"/>
    <x v="1"/>
    <n v="66"/>
    <n v="2"/>
    <s v="GQH81"/>
    <n v="129"/>
    <n v="29"/>
    <s v="ร้านที่2"/>
    <s v="อ***ตย์ติยา เ***อไม้"/>
    <s v="กำแพงเพชร"/>
    <s v="-"/>
    <s v=""/>
    <s v="06/01/2026 20:40"/>
    <s v="-"/>
    <s v="J&amp;T COD"/>
    <s v="Tiktok"/>
    <s v="จ่ายทีหลัง / COD"/>
    <s v=""/>
    <s v="769072995456"/>
    <s v="06/01/2026 20:40"/>
  </r>
  <r>
    <x v="2"/>
    <x v="2"/>
    <n v="68"/>
    <n v="1"/>
    <s v="GQH81"/>
    <n v="129"/>
    <n v="29"/>
    <s v="ร้านที่2"/>
    <s v="อ***ตย์ติยา เ***อไม้"/>
    <s v="กำแพงเพชร"/>
    <s v="-"/>
    <s v=""/>
    <s v="06/01/2026 20:40"/>
    <s v="-"/>
    <s v="J&amp;T COD"/>
    <s v="Tiktok"/>
    <s v="จ่ายทีหลัง / COD"/>
    <s v=""/>
    <s v="769072995456"/>
    <s v="06/01/2026 20:40"/>
  </r>
  <r>
    <x v="0"/>
    <x v="0"/>
    <n v="50"/>
    <n v="6"/>
    <s v="GQH80"/>
    <n v="200"/>
    <n v="0"/>
    <s v="ร้านที่2"/>
    <s v="ค***ุ๊ ป***างRak.9รัก ล***องพ่อแม่"/>
    <s v="อุบลราชธานี"/>
    <s v="-"/>
    <s v=""/>
    <s v="06/01/2026 20:39"/>
    <s v="-"/>
    <s v="J&amp;T COD"/>
    <s v="Tiktok"/>
    <s v="จ่ายทีหลัง / COD"/>
    <s v=""/>
    <s v="769045774582"/>
    <s v="06/01/2026 20:39"/>
  </r>
  <r>
    <x v="1"/>
    <x v="1"/>
    <n v="66"/>
    <n v="2"/>
    <s v="GQH79"/>
    <n v="100"/>
    <n v="0"/>
    <s v="ร้านที่2"/>
    <s v="ส*** พ***นะ"/>
    <s v="จังหวัดสมุทรปราการ"/>
    <s v="-"/>
    <s v=""/>
    <s v="06/01/2026 20:38"/>
    <s v="-"/>
    <s v="J&amp;T COD"/>
    <s v="Tiktok"/>
    <s v="จ่ายทีหลัง / COD"/>
    <s v=""/>
    <s v="769057099436"/>
    <s v="06/01/2026 20:38"/>
  </r>
  <r>
    <x v="2"/>
    <x v="2"/>
    <n v="68"/>
    <n v="1"/>
    <s v="GQH79"/>
    <n v="100"/>
    <n v="0"/>
    <s v="ร้านที่2"/>
    <s v="ส*** พ***นะ"/>
    <s v="จังหวัดสมุทรปราการ"/>
    <s v="-"/>
    <s v=""/>
    <s v="06/01/2026 20:38"/>
    <s v="-"/>
    <s v="J&amp;T COD"/>
    <s v="Tiktok"/>
    <s v="จ่ายทีหลัง / COD"/>
    <s v=""/>
    <s v="769057099436"/>
    <s v="06/01/2026 20:38"/>
  </r>
  <r>
    <x v="0"/>
    <x v="0"/>
    <n v="50"/>
    <n v="6"/>
    <s v="GQH78"/>
    <n v="200"/>
    <n v="0"/>
    <s v="ร้านที่2"/>
    <s v="น***าว เ***รัตน์ ส***า "/>
    <s v="นครศรีธรรมราช"/>
    <s v="-"/>
    <s v=""/>
    <s v="06/01/2026 20:38"/>
    <s v="-"/>
    <s v="J&amp;T Express"/>
    <s v="Tiktok"/>
    <s v="tiktok"/>
    <s v=""/>
    <s v="769089976572"/>
    <s v="06/01/2026 20:38"/>
  </r>
  <r>
    <x v="0"/>
    <x v="0"/>
    <n v="33.333333333333336"/>
    <n v="3"/>
    <s v="GQH77"/>
    <n v="100"/>
    <n v="0"/>
    <s v="ร้านที่2"/>
    <s v="น***ุเวส  พ***ี่ยม"/>
    <s v="ร้อยเอ็ด"/>
    <s v="-"/>
    <s v=""/>
    <s v="06/01/2026 20:36"/>
    <s v="-"/>
    <s v="J&amp;T Express"/>
    <s v="Tiktok"/>
    <s v="tiktok"/>
    <s v=""/>
    <s v="769042113700"/>
    <s v="06/01/2026 20:36"/>
  </r>
  <r>
    <x v="0"/>
    <x v="0"/>
    <n v="33.333333333333336"/>
    <n v="3"/>
    <s v="GQH76"/>
    <n v="100"/>
    <n v="0"/>
    <s v="ร้านที่2"/>
    <s v="น***าวสุวรรณา  พ***ี่ยม"/>
    <s v="สมุทรปราการ"/>
    <s v="-"/>
    <s v=""/>
    <s v="06/01/2026 20:34"/>
    <s v="-"/>
    <s v="J&amp;T COD"/>
    <s v="Tiktok"/>
    <s v="จ่ายทีหลัง / COD"/>
    <s v=""/>
    <s v="769074299560"/>
    <s v="06/01/2026 20:35"/>
  </r>
  <r>
    <x v="0"/>
    <x v="0"/>
    <n v="33.333333333333336"/>
    <n v="3"/>
    <s v="GQH75"/>
    <n v="100"/>
    <n v="0"/>
    <s v="ร้านที่2"/>
    <s v="น***วรรณา ค***"/>
    <s v="นครสวรรค์"/>
    <s v="-"/>
    <s v=""/>
    <s v="06/01/2026 20:34"/>
    <s v="-"/>
    <s v="J&amp;T COD"/>
    <s v="Tiktok"/>
    <s v="จ่ายทีหลัง / COD"/>
    <s v=""/>
    <s v="769071509706"/>
    <s v="06/01/2026 20:34"/>
  </r>
  <r>
    <x v="0"/>
    <x v="0"/>
    <n v="50"/>
    <n v="6"/>
    <s v="GQH74"/>
    <n v="200"/>
    <n v="0"/>
    <s v="ร้านที่2"/>
    <s v="ร***ิกาล ช***"/>
    <s v="เชียงราย"/>
    <s v="-"/>
    <s v=""/>
    <s v="06/01/2026 20:35"/>
    <s v="-"/>
    <s v="J&amp;T Express"/>
    <s v="Tiktok"/>
    <s v="tiktok"/>
    <s v=""/>
    <s v="769074086561"/>
    <s v="06/01/2026 20:34"/>
  </r>
  <r>
    <x v="4"/>
    <x v="4"/>
    <n v="120"/>
    <n v="2"/>
    <s v="GQH73"/>
    <n v="198"/>
    <n v="0"/>
    <s v="ร้านที่2"/>
    <s v="ไ***รรณ์  ไ***าสา"/>
    <s v="อุดรธานี"/>
    <s v="-"/>
    <s v=""/>
    <s v="06/01/2026 20:32"/>
    <s v="-"/>
    <s v="J&amp;T Express"/>
    <s v="Tiktok"/>
    <s v="tiktok"/>
    <s v=""/>
    <s v="769087907556"/>
    <s v="06/01/2026 20:31"/>
  </r>
  <r>
    <x v="1"/>
    <x v="1"/>
    <n v="66"/>
    <n v="2"/>
    <s v="GQH72"/>
    <n v="100"/>
    <n v="0"/>
    <s v="ร้านที่2"/>
    <s v="น***เยาว์ น***สล"/>
    <s v="นครศรีธรรมราช"/>
    <s v="-"/>
    <s v=""/>
    <s v="06/01/2026 20:30"/>
    <s v="-"/>
    <s v="J&amp;T COD"/>
    <s v="Tiktok"/>
    <s v="จ่ายทีหลัง / COD"/>
    <s v=""/>
    <s v="769006090440"/>
    <s v="06/01/2026 20:30"/>
  </r>
  <r>
    <x v="2"/>
    <x v="2"/>
    <n v="68"/>
    <n v="1"/>
    <s v="GQH72"/>
    <n v="100"/>
    <n v="0"/>
    <s v="ร้านที่2"/>
    <s v="น***เยาว์ น***สล"/>
    <s v="นครศรีธรรมราช"/>
    <s v="-"/>
    <s v=""/>
    <s v="06/01/2026 20:30"/>
    <s v="-"/>
    <s v="J&amp;T COD"/>
    <s v="Tiktok"/>
    <s v="จ่ายทีหลัง / COD"/>
    <s v=""/>
    <s v="769006090440"/>
    <s v="06/01/2026 20:30"/>
  </r>
  <r>
    <x v="0"/>
    <x v="0"/>
    <n v="50"/>
    <n v="6"/>
    <s v="GQH71"/>
    <n v="200"/>
    <n v="0"/>
    <s v="ร้านที่2"/>
    <s v="ม*** แ***ช้อย"/>
    <s v="ฉะเชิงเทรา"/>
    <s v="-"/>
    <s v=""/>
    <s v="06/01/2026 20:26"/>
    <s v="-"/>
    <s v="J&amp;T COD"/>
    <s v="Tiktok"/>
    <s v="จ่ายทีหลัง / COD"/>
    <s v=""/>
    <s v="769091301635"/>
    <s v="06/01/2026 20:26"/>
  </r>
  <r>
    <x v="0"/>
    <x v="0"/>
    <n v="50"/>
    <n v="18"/>
    <s v="GQH70"/>
    <n v="600"/>
    <n v="0"/>
    <s v="ร้านที่2"/>
    <s v="ส***  เ***บัว"/>
    <s v="สมุทรสงคราม"/>
    <s v="-"/>
    <s v=""/>
    <s v="06/01/2026 20:25"/>
    <s v="-"/>
    <s v="J&amp;T COD"/>
    <s v="Tiktok"/>
    <s v="จ่ายทีหลัง / COD"/>
    <s v="สั่งไป 3 เซ็ท รบกวนคละรสให้ครบทุกรสนะคะ"/>
    <s v="769067607652"/>
    <s v="06/01/2026 20:25"/>
  </r>
  <r>
    <x v="8"/>
    <x v="9"/>
    <n v="66"/>
    <n v="1"/>
    <s v="GQH69"/>
    <n v="240"/>
    <n v="0"/>
    <s v="ร้านที่1"/>
    <s v="เ******ล"/>
    <s v="******มเกล้า6/1 แขวงมีนบุรี เขตมีนบุรี กทม แขวงมีนบุรี เขตมีนบุรี จังหวัดกรุงเทพมหานคร 10510"/>
    <s v="10510"/>
    <s v="28"/>
    <s v="06/01/2026 20:23"/>
    <s v="-"/>
    <s v="Flash Express"/>
    <s v="Shopee"/>
    <s v="shopee"/>
    <s v=""/>
    <s v="TH0134878AKN4A1"/>
    <s v="06/01/2026 20:23"/>
  </r>
  <r>
    <x v="4"/>
    <x v="4"/>
    <n v="66"/>
    <n v="1"/>
    <s v="GQH69"/>
    <n v="240"/>
    <n v="0"/>
    <s v="ร้านที่1"/>
    <s v="เ******ล"/>
    <s v="******มเกล้า6/1 แขวงมีนบุรี เขตมีนบุรี กทม แขวงมีนบุรี เขตมีนบุรี จังหวัดกรุงเทพมหานคร 10510"/>
    <s v="10510"/>
    <s v="28"/>
    <s v="06/01/2026 20:23"/>
    <s v="-"/>
    <s v="Flash Express"/>
    <s v="Shopee"/>
    <s v="shopee"/>
    <s v=""/>
    <s v="TH0134878AKN4A1"/>
    <s v="06/01/2026 20:23"/>
  </r>
  <r>
    <x v="3"/>
    <x v="3"/>
    <n v="67"/>
    <n v="1"/>
    <s v="GQH69"/>
    <n v="240"/>
    <n v="0"/>
    <s v="ร้านที่1"/>
    <s v="เ******ล"/>
    <s v="******มเกล้า6/1 แขวงมีนบุรี เขตมีนบุรี กทม แขวงมีนบุรี เขตมีนบุรี จังหวัดกรุงเทพมหานคร 10510"/>
    <s v="10510"/>
    <s v="28"/>
    <s v="06/01/2026 20:23"/>
    <s v="-"/>
    <s v="Flash Express"/>
    <s v="Shopee"/>
    <s v="shopee"/>
    <s v=""/>
    <s v="TH0134878AKN4A1"/>
    <s v="06/01/2026 20:23"/>
  </r>
  <r>
    <x v="3"/>
    <x v="3"/>
    <n v="69.900000000000006"/>
    <n v="10"/>
    <s v="GQH68"/>
    <n v="795"/>
    <n v="0"/>
    <s v="ร้านที่1"/>
    <s v="ม***ค"/>
    <s v="******, หมู่ที่ 8, ตำบลบางโขมด, อำเภอบ้านหมอ ตำบลบางโขมด อำเภอบ้านหมอ จังหวัดสระบุรี 18130"/>
    <s v="18130"/>
    <s v="39"/>
    <s v="06/01/2026 20:51"/>
    <s v="-"/>
    <s v="SPX Express"/>
    <s v="Shopee"/>
    <s v="shopee"/>
    <s v=""/>
    <s v="TH2609605011787"/>
    <s v="06/01/2026 20:21"/>
  </r>
  <r>
    <x v="0"/>
    <x v="0"/>
    <n v="33.333333333333336"/>
    <n v="3"/>
    <s v="GQH67"/>
    <n v="110"/>
    <n v="10"/>
    <s v="ร้านที่2"/>
    <s v="P***"/>
    <s v="หนองคาย"/>
    <s v="-"/>
    <s v=""/>
    <s v="06/01/2026 20:19"/>
    <s v="-"/>
    <s v="J&amp;T COD"/>
    <s v="Tiktok"/>
    <s v="จ่ายทีหลัง / COD"/>
    <s v=""/>
    <s v="769076313622"/>
    <s v="06/01/2026 20:19"/>
  </r>
  <r>
    <x v="1"/>
    <x v="1"/>
    <n v="66"/>
    <n v="2"/>
    <s v="GQH66"/>
    <n v="100"/>
    <n v="0"/>
    <s v="ร้านที่2"/>
    <s v="ส**"/>
    <s v="ปทุมธานี"/>
    <s v="-"/>
    <s v=""/>
    <s v="06/01/2026 20:18"/>
    <s v="-"/>
    <s v="J&amp;T COD"/>
    <s v="Tiktok"/>
    <s v="จ่ายทีหลัง / COD"/>
    <s v=""/>
    <s v="769015517524"/>
    <s v="06/01/2026 20:18"/>
  </r>
  <r>
    <x v="2"/>
    <x v="2"/>
    <n v="68"/>
    <n v="1"/>
    <s v="GQH66"/>
    <n v="100"/>
    <n v="0"/>
    <s v="ร้านที่2"/>
    <s v="ส**"/>
    <s v="ปทุมธานี"/>
    <s v="-"/>
    <s v=""/>
    <s v="06/01/2026 20:18"/>
    <s v="-"/>
    <s v="J&amp;T COD"/>
    <s v="Tiktok"/>
    <s v="จ่ายทีหลัง / COD"/>
    <s v=""/>
    <s v="769015517524"/>
    <s v="06/01/2026 20:18"/>
  </r>
  <r>
    <x v="0"/>
    <x v="0"/>
    <n v="50"/>
    <n v="6"/>
    <s v="GQH65"/>
    <n v="200"/>
    <n v="0"/>
    <s v="ร้านที่2"/>
    <s v="พ***ลย์. ไ***"/>
    <s v="ชลบุรี"/>
    <s v="-"/>
    <s v=""/>
    <s v="06/01/2026 20:18"/>
    <s v="-"/>
    <s v="J&amp;T COD"/>
    <s v="Tiktok"/>
    <s v="จ่ายทีหลัง / COD"/>
    <s v=""/>
    <s v="769067901626"/>
    <s v="06/01/2026 20:18"/>
  </r>
  <r>
    <x v="0"/>
    <x v="0"/>
    <n v="50"/>
    <n v="6"/>
    <s v="GQH64"/>
    <n v="200"/>
    <n v="0"/>
    <s v="ร้านที่2"/>
    <s v="ช***ล ค***รัตน์"/>
    <s v="พระนครศรีอยุธยา"/>
    <s v="-"/>
    <s v=""/>
    <s v="06/01/2026 20:17"/>
    <s v="-"/>
    <s v="J&amp;T COD"/>
    <s v="Tiktok"/>
    <s v="จ่ายทีหลัง / COD"/>
    <s v=""/>
    <s v="769058850582"/>
    <s v="06/01/2026 20:17"/>
  </r>
  <r>
    <x v="0"/>
    <x v="0"/>
    <n v="50"/>
    <n v="6"/>
    <s v="GQH63"/>
    <n v="200"/>
    <n v="0"/>
    <s v="ร้านที่2"/>
    <s v="ว*   ช***วขาว"/>
    <s v="พัทลุง"/>
    <s v="-"/>
    <s v=""/>
    <s v="06/01/2026 20:12"/>
    <s v="-"/>
    <s v="J&amp;T COD"/>
    <s v="Tiktok"/>
    <s v="จ่ายทีหลัง / COD"/>
    <s v=""/>
    <s v="769066652594"/>
    <s v="06/01/2026 20:12"/>
  </r>
  <r>
    <x v="0"/>
    <x v="0"/>
    <n v="40"/>
    <n v="10"/>
    <s v="GQH62"/>
    <n v="350"/>
    <n v="0"/>
    <s v="ร้านที่4"/>
    <s v="จ** ซ***ู้ใหญ่บ้าน ห***แรก"/>
    <s v="นครนายก"/>
    <s v="-"/>
    <s v=""/>
    <s v="06/01/2026 20:10"/>
    <s v="-"/>
    <s v="J&amp;T COD"/>
    <s v="Tiktok"/>
    <s v="จ่ายทีหลัง / COD"/>
    <s v=""/>
    <s v="769019398420"/>
    <s v="06/01/2026 20:10"/>
  </r>
  <r>
    <x v="0"/>
    <x v="0"/>
    <n v="33.333333333333336"/>
    <n v="6"/>
    <s v="GQH61"/>
    <n v="200"/>
    <n v="0"/>
    <s v="ร้านที่2"/>
    <s v="ท***พร เ***สมบูรณ์"/>
    <s v="ระยอง"/>
    <s v="-"/>
    <s v=""/>
    <s v="06/01/2026 20:06"/>
    <s v="-"/>
    <s v="J&amp;T COD"/>
    <s v="Tiktok"/>
    <s v="จ่ายทีหลัง / COD"/>
    <s v=""/>
    <s v="769096887576"/>
    <s v="06/01/2026 20:06"/>
  </r>
  <r>
    <x v="0"/>
    <x v="0"/>
    <n v="50"/>
    <n v="6"/>
    <s v="GQH60"/>
    <n v="200"/>
    <n v="0"/>
    <s v="ร้านที่2"/>
    <s v="ค** ย*"/>
    <s v="กรุงเทพมหานคร"/>
    <s v="-"/>
    <s v=""/>
    <s v="06/01/2026 19:59"/>
    <s v="-"/>
    <s v="J&amp;T COD"/>
    <s v="Tiktok"/>
    <s v="จ่ายทีหลัง / COD"/>
    <s v=""/>
    <s v="769064688571"/>
    <s v="06/01/2026 19:59"/>
  </r>
  <r>
    <x v="0"/>
    <x v="0"/>
    <n v="50"/>
    <n v="6"/>
    <s v="GQH59"/>
    <n v="300"/>
    <n v="0"/>
    <s v="ร้านที่2"/>
    <s v="น***ร ภ***น"/>
    <s v="พระนครศรีอยุธยา"/>
    <s v="-"/>
    <s v=""/>
    <s v="06/01/2026 19:59"/>
    <s v="-"/>
    <s v="J&amp;T COD"/>
    <s v="Tiktok"/>
    <s v="จ่ายทีหลัง / COD"/>
    <s v=""/>
    <s v="769063674606"/>
    <s v="06/01/2026 19:59"/>
  </r>
  <r>
    <x v="0"/>
    <x v="0"/>
    <n v="33.333333333333336"/>
    <n v="3"/>
    <s v="GQH59"/>
    <n v="300"/>
    <n v="0"/>
    <s v="ร้านที่2"/>
    <s v="น***ร ภ***น"/>
    <s v="พระนครศรีอยุธยา"/>
    <s v="-"/>
    <s v=""/>
    <s v="06/01/2026 19:59"/>
    <s v="-"/>
    <s v="J&amp;T COD"/>
    <s v="Tiktok"/>
    <s v="จ่ายทีหลัง / COD"/>
    <s v=""/>
    <s v="769063674606"/>
    <s v="06/01/2026 19:59"/>
  </r>
  <r>
    <x v="1"/>
    <x v="1"/>
    <n v="66"/>
    <n v="2"/>
    <s v="GQH58"/>
    <n v="100"/>
    <n v="0"/>
    <s v="ร้านที่2"/>
    <s v="ท***์สุดา"/>
    <s v="เทศบาลเมืองบุรีรัมย์"/>
    <s v="-"/>
    <s v=""/>
    <s v="06/01/2026 19:56"/>
    <s v="-"/>
    <s v="Flash Express Thailand"/>
    <s v="Tiktok"/>
    <s v="tiktok"/>
    <s v=""/>
    <s v="THT28012CU14J0Z"/>
    <s v="06/01/2026 19:56"/>
  </r>
  <r>
    <x v="2"/>
    <x v="2"/>
    <n v="68"/>
    <n v="1"/>
    <s v="GQH58"/>
    <n v="100"/>
    <n v="0"/>
    <s v="ร้านที่2"/>
    <s v="ท***์สุดา"/>
    <s v="เทศบาลเมืองบุรีรัมย์"/>
    <s v="-"/>
    <s v=""/>
    <s v="06/01/2026 19:56"/>
    <s v="-"/>
    <s v="Flash Express Thailand"/>
    <s v="Tiktok"/>
    <s v="tiktok"/>
    <s v=""/>
    <s v="THT28012CU14J0Z"/>
    <s v="06/01/2026 19:56"/>
  </r>
  <r>
    <x v="1"/>
    <x v="1"/>
    <n v="66"/>
    <n v="2"/>
    <s v="GQH56"/>
    <n v="100"/>
    <n v="0"/>
    <s v="ร้านที่2"/>
    <s v="เ*** ม***ื่นใจ"/>
    <s v="พระนครศรีอยุธยา"/>
    <s v="-"/>
    <s v=""/>
    <s v="06/01/2026 19:55"/>
    <s v="-"/>
    <s v="J&amp;T Express"/>
    <s v="Tiktok"/>
    <s v="tiktok"/>
    <s v=""/>
    <s v="769015885433"/>
    <s v="06/01/2026 19:55"/>
  </r>
  <r>
    <x v="2"/>
    <x v="2"/>
    <n v="68"/>
    <n v="1"/>
    <s v="GQH56"/>
    <n v="100"/>
    <n v="0"/>
    <s v="ร้านที่2"/>
    <s v="เ*** ม***ื่นใจ"/>
    <s v="พระนครศรีอยุธยา"/>
    <s v="-"/>
    <s v=""/>
    <s v="06/01/2026 19:55"/>
    <s v="-"/>
    <s v="J&amp;T Express"/>
    <s v="Tiktok"/>
    <s v="tiktok"/>
    <s v=""/>
    <s v="769015885433"/>
    <s v="06/01/2026 19:55"/>
  </r>
  <r>
    <x v="0"/>
    <x v="0"/>
    <n v="50"/>
    <n v="6"/>
    <s v="GQH55"/>
    <n v="200"/>
    <n v="0"/>
    <s v="ร้านที่2"/>
    <s v="F*** S***anee"/>
    <s v="ขอนแก่น"/>
    <s v="-"/>
    <s v=""/>
    <s v="06/01/2026 19:51"/>
    <s v="-"/>
    <s v="J&amp;T COD"/>
    <s v="Tiktok"/>
    <s v="จ่ายทีหลัง / COD"/>
    <s v=""/>
    <s v="769075565554"/>
    <s v="06/01/2026 19:51"/>
  </r>
  <r>
    <x v="0"/>
    <x v="0"/>
    <n v="50"/>
    <n v="6"/>
    <s v="GQH54"/>
    <n v="200"/>
    <n v="0"/>
    <s v="ร้านที่2"/>
    <s v="อ***ัตน์ บ***เขียว"/>
    <s v="เพชรบูรณ์"/>
    <s v="-"/>
    <s v=""/>
    <s v="06/01/2026 19:54"/>
    <s v="-"/>
    <s v="J&amp;T Express"/>
    <s v="Tiktok"/>
    <s v="tiktok"/>
    <s v=""/>
    <s v="769029357585"/>
    <s v="06/01/2026 19:50"/>
  </r>
  <r>
    <x v="9"/>
    <x v="10"/>
    <n v="139"/>
    <n v="1"/>
    <s v="GQH53"/>
    <n v="108.99"/>
    <n v="0"/>
    <s v="ร้านที่2"/>
    <s v="ม*** เ***ยมอาจ"/>
    <s v="ราชบุรี"/>
    <s v="-"/>
    <s v=""/>
    <s v="06/01/2026 19:49"/>
    <s v="-"/>
    <s v="J&amp;T COD"/>
    <s v="Tiktok"/>
    <s v="จ่ายทีหลัง / COD"/>
    <s v=""/>
    <s v="769063376454"/>
    <s v="06/01/2026 19:49"/>
  </r>
  <r>
    <x v="0"/>
    <x v="0"/>
    <n v="50"/>
    <n v="6"/>
    <s v="GQH51"/>
    <n v="200"/>
    <n v="0"/>
    <s v="ร้านที่2"/>
    <s v="พ***เสง ค***๊บ"/>
    <s v="เทศบาลนครนครปฐม"/>
    <s v="-"/>
    <s v=""/>
    <s v="06/01/2026 19:49"/>
    <s v="-"/>
    <s v="J&amp;T COD"/>
    <s v="Tiktok"/>
    <s v="จ่ายทีหลัง / COD"/>
    <s v=""/>
    <s v="769073772552"/>
    <s v="06/01/2026 19:49"/>
  </r>
  <r>
    <x v="0"/>
    <x v="0"/>
    <n v="50"/>
    <n v="6"/>
    <s v="GQH50"/>
    <n v="200"/>
    <n v="0"/>
    <s v="ร้านที่2"/>
    <s v="t***"/>
    <s v="พิษณุโลก"/>
    <s v="-"/>
    <s v=""/>
    <s v="06/01/2026 19:48"/>
    <s v="-"/>
    <s v="J&amp;T Express"/>
    <s v="Tiktok"/>
    <s v="tiktok"/>
    <s v=""/>
    <s v="769066777555"/>
    <s v="06/01/2026 19:48"/>
  </r>
  <r>
    <x v="1"/>
    <x v="1"/>
    <n v="66"/>
    <n v="2"/>
    <s v="GQH49"/>
    <n v="200"/>
    <n v="0"/>
    <s v="ร้านที่2"/>
    <s v="น***า พ***อรุณ"/>
    <s v="สมุทรปราการ"/>
    <s v="-"/>
    <s v=""/>
    <s v="06/01/2026 19:48"/>
    <s v="-"/>
    <s v="J&amp;T Express"/>
    <s v="Tiktok"/>
    <s v="tiktok"/>
    <s v=""/>
    <s v="769061046460"/>
    <s v="06/01/2026 19:48"/>
  </r>
  <r>
    <x v="2"/>
    <x v="2"/>
    <n v="68"/>
    <n v="1"/>
    <s v="GQH49"/>
    <n v="200"/>
    <n v="0"/>
    <s v="ร้านที่2"/>
    <s v="น***า พ***อรุณ"/>
    <s v="สมุทรปราการ"/>
    <s v="-"/>
    <s v=""/>
    <s v="06/01/2026 19:48"/>
    <s v="-"/>
    <s v="J&amp;T Express"/>
    <s v="Tiktok"/>
    <s v="tiktok"/>
    <s v=""/>
    <s v="769061046460"/>
    <s v="06/01/2026 19:48"/>
  </r>
  <r>
    <x v="0"/>
    <x v="0"/>
    <n v="33.333333333333336"/>
    <n v="3"/>
    <s v="GQH49"/>
    <n v="200"/>
    <n v="0"/>
    <s v="ร้านที่2"/>
    <s v="น***า พ***อรุณ"/>
    <s v="สมุทรปราการ"/>
    <s v="-"/>
    <s v=""/>
    <s v="06/01/2026 19:48"/>
    <s v="-"/>
    <s v="J&amp;T Express"/>
    <s v="Tiktok"/>
    <s v="tiktok"/>
    <s v=""/>
    <s v="769061046460"/>
    <s v="06/01/2026 19:48"/>
  </r>
  <r>
    <x v="1"/>
    <x v="1"/>
    <n v="66"/>
    <n v="2"/>
    <s v="GQH48"/>
    <n v="138"/>
    <n v="38"/>
    <s v="ร้านที่2"/>
    <s v="น***ราณี บ***ักษ์"/>
    <s v="ชุมพร"/>
    <s v="-"/>
    <s v=""/>
    <s v="06/01/2026 19:47"/>
    <s v="-"/>
    <s v="J&amp;T COD"/>
    <s v="Tiktok"/>
    <s v="จ่ายทีหลัง / COD"/>
    <s v=""/>
    <s v="769046488416"/>
    <s v="06/01/2026 19:48"/>
  </r>
  <r>
    <x v="2"/>
    <x v="2"/>
    <n v="68"/>
    <n v="1"/>
    <s v="GQH48"/>
    <n v="138"/>
    <n v="38"/>
    <s v="ร้านที่2"/>
    <s v="น***ราณี บ***ักษ์"/>
    <s v="ชุมพร"/>
    <s v="-"/>
    <s v=""/>
    <s v="06/01/2026 19:47"/>
    <s v="-"/>
    <s v="J&amp;T COD"/>
    <s v="Tiktok"/>
    <s v="จ่ายทีหลัง / COD"/>
    <s v=""/>
    <s v="769046488416"/>
    <s v="06/01/2026 19:48"/>
  </r>
  <r>
    <x v="10"/>
    <x v="11"/>
    <n v="120"/>
    <n v="1"/>
    <s v="GQH47"/>
    <n v="120"/>
    <n v="0"/>
    <s v="ร้านที่2"/>
    <s v="ป* น***ยา"/>
    <s v="กรุงเทพมหานคร"/>
    <s v="-"/>
    <s v=""/>
    <s v="06/01/2026 19:46"/>
    <s v="-"/>
    <s v="J&amp;T COD"/>
    <s v="Tiktok"/>
    <s v="จ่ายทีหลัง / COD"/>
    <s v=""/>
    <s v="769084230412"/>
    <s v="06/01/2026 19:46"/>
  </r>
  <r>
    <x v="4"/>
    <x v="4"/>
    <n v="90"/>
    <n v="2"/>
    <s v="GQH46"/>
    <n v="132"/>
    <n v="7"/>
    <s v="ร้านที่8"/>
    <s v="พิสิษฐ์  เอื้ออนันต์สุข"/>
    <s v="825/455  ม.ประชาสุขซิตี้ ซ.ประชาอุทิศ 58/1 ถนนประชาอุทิศ  แขวงทุ่งครุ_x000a__x000a_ทุ่งครุ/ Thung Khruกรุงเทพมหานคร/ Bangkok_x000a_10140"/>
    <s v="10140"/>
    <s v="660858309552"/>
    <s v="06/01/2026 19:45"/>
    <s v="-"/>
    <s v="Kerry_dropoff"/>
    <s v="Lazada"/>
    <s v="lazada"/>
    <s v=""/>
    <s v="LEXPU0645529563"/>
    <s v="06/01/2026 19:45"/>
  </r>
  <r>
    <x v="0"/>
    <x v="0"/>
    <n v="50"/>
    <n v="12"/>
    <s v="GQH45"/>
    <n v="400"/>
    <n v="0"/>
    <s v="ร้านที่2"/>
    <s v="น***ล  เ***รกระโทก"/>
    <s v="นครราชสีมา"/>
    <s v="-"/>
    <s v=""/>
    <s v="06/01/2026 19:43"/>
    <s v="-"/>
    <s v="J&amp;T COD"/>
    <s v="Tiktok"/>
    <s v="จ่ายทีหลัง / COD"/>
    <s v=""/>
    <s v="769067205675"/>
    <s v="06/01/2026 19:43"/>
  </r>
  <r>
    <x v="3"/>
    <x v="3"/>
    <n v="79"/>
    <n v="2"/>
    <s v="GQH44"/>
    <n v="158"/>
    <n v="0"/>
    <s v="ร้านที่1"/>
    <s v="ป******ง"/>
    <s v="******งปรือ, อำเภอพนัสนิคม ตำบลหนองปรือ อำเภอพนัสนิคม จังหวัดชลบุรี 20140"/>
    <s v="20140"/>
    <s v="21"/>
    <s v="06/01/2026 19:42"/>
    <s v="-"/>
    <s v="Flash Express"/>
    <s v="Shopee"/>
    <s v="shopee"/>
    <s v=""/>
    <s v="TH20068788UJ2L"/>
    <s v="06/01/2026 19:42"/>
  </r>
  <r>
    <x v="3"/>
    <x v="3"/>
    <n v="79"/>
    <n v="3"/>
    <s v="GQH43"/>
    <n v="237"/>
    <n v="0"/>
    <s v="ร้านที่1"/>
    <s v="ป******ง"/>
    <s v="******งปรือ, อำเภอพนัสนิคม ตำบลหนองปรือ อำเภอพนัสนิคม จังหวัดชลบุรี 20140"/>
    <s v="20140"/>
    <s v="21"/>
    <s v="06/01/2026 19:40"/>
    <s v="-"/>
    <s v="Flash Express"/>
    <s v="Shopee"/>
    <s v="shopee"/>
    <s v=""/>
    <s v="TH200687894Y6L"/>
    <s v="06/01/2026 19:40"/>
  </r>
  <r>
    <x v="0"/>
    <x v="0"/>
    <n v="50"/>
    <n v="6"/>
    <s v="GQH42"/>
    <n v="200"/>
    <n v="0"/>
    <s v="ร้านที่2"/>
    <s v="น** อ***พย์ เ***ยญทอง"/>
    <s v="จังหวัดศรีสะเกษ"/>
    <s v="-"/>
    <s v=""/>
    <s v="06/01/2026 19:38"/>
    <s v="-"/>
    <s v="J&amp;T COD"/>
    <s v="Tiktok"/>
    <s v="จ่ายทีหลัง / COD"/>
    <s v=""/>
    <s v="769081793572"/>
    <s v="06/01/2026 19:38"/>
  </r>
  <r>
    <x v="3"/>
    <x v="3"/>
    <n v="66.333333333333329"/>
    <n v="3"/>
    <s v="GQH41"/>
    <n v="235"/>
    <n v="0"/>
    <s v="ร้านที่1"/>
    <s v="ร******ย"/>
    <s v="******ตรี, ตำบลโคกตูม, อำเภอเมืองลพบุรี ตำบลโคกตูม อำเภอเมืองลพบุรี จังหวัดลพบุรี 15210"/>
    <s v="15210"/>
    <s v="11"/>
    <s v="06/01/2026 20:04"/>
    <s v="-"/>
    <s v="Flash Express"/>
    <s v="Shopee"/>
    <s v="shopee"/>
    <s v=""/>
    <s v="TH07018789GB4I"/>
    <s v="06/01/2026 19:34"/>
  </r>
  <r>
    <x v="0"/>
    <x v="0"/>
    <n v="50"/>
    <n v="6"/>
    <s v="GQH40"/>
    <n v="200"/>
    <n v="0"/>
    <s v="ร้านที่2"/>
    <s v="แ***้าตลาดนัด"/>
    <s v="อุทัยธานี"/>
    <s v="-"/>
    <s v=""/>
    <s v="06/01/2026 19:32"/>
    <s v="-"/>
    <s v="J&amp;T COD"/>
    <s v="Tiktok"/>
    <s v="จ่ายทีหลัง / COD"/>
    <s v=""/>
    <s v="769043686515"/>
    <s v="06/01/2026 19:32"/>
  </r>
  <r>
    <x v="0"/>
    <x v="0"/>
    <n v="50"/>
    <n v="6"/>
    <s v="GQH38"/>
    <n v="200"/>
    <n v="0"/>
    <s v="ร้านที่2"/>
    <s v="ส***รณา จ***ะบุตร์"/>
    <s v="ลพบุรี"/>
    <s v="-"/>
    <s v=""/>
    <s v="06/01/2026 19:29"/>
    <s v="-"/>
    <s v="J&amp;T COD"/>
    <s v="Tiktok"/>
    <s v="จ่ายทีหลัง / COD"/>
    <s v=""/>
    <s v="769063179566"/>
    <s v="06/01/2026 19:29"/>
  </r>
  <r>
    <x v="1"/>
    <x v="1"/>
    <n v="66"/>
    <n v="2"/>
    <s v="GQH37"/>
    <n v="300"/>
    <n v="0"/>
    <s v="ร้านที่2"/>
    <s v="เ***กา โ***นอก"/>
    <s v="ปทุมธานี"/>
    <s v="-"/>
    <s v=""/>
    <s v="06/01/2026 19:27"/>
    <s v="-"/>
    <s v="Flash Express Thailand"/>
    <s v="Tiktok"/>
    <s v="tiktok"/>
    <s v=""/>
    <s v="THT04062CVN1M9Z"/>
    <s v="06/01/2026 19:27"/>
  </r>
  <r>
    <x v="2"/>
    <x v="2"/>
    <n v="68"/>
    <n v="1"/>
    <s v="GQH37"/>
    <n v="300"/>
    <n v="0"/>
    <s v="ร้านที่2"/>
    <s v="เ***กา โ***นอก"/>
    <s v="ปทุมธานี"/>
    <s v="-"/>
    <s v=""/>
    <s v="06/01/2026 19:27"/>
    <s v="-"/>
    <s v="Flash Express Thailand"/>
    <s v="Tiktok"/>
    <s v="tiktok"/>
    <s v=""/>
    <s v="THT04062CVN1M9Z"/>
    <s v="06/01/2026 19:27"/>
  </r>
  <r>
    <x v="0"/>
    <x v="0"/>
    <n v="50"/>
    <n v="6"/>
    <s v="GQH37"/>
    <n v="300"/>
    <n v="0"/>
    <s v="ร้านที่2"/>
    <s v="เ***กา โ***นอก"/>
    <s v="ปทุมธานี"/>
    <s v="-"/>
    <s v=""/>
    <s v="06/01/2026 19:27"/>
    <s v="-"/>
    <s v="Flash Express Thailand"/>
    <s v="Tiktok"/>
    <s v="tiktok"/>
    <s v=""/>
    <s v="THT04062CVN1M9Z"/>
    <s v="06/01/2026 19:27"/>
  </r>
  <r>
    <x v="0"/>
    <x v="0"/>
    <n v="50"/>
    <n v="6"/>
    <s v="GQH36"/>
    <n v="200"/>
    <n v="0"/>
    <s v="ร้านที่2"/>
    <s v="u***4633796331542"/>
    <s v="กรุงเทพฯ"/>
    <s v="-"/>
    <s v=""/>
    <s v="06/01/2026 19:20"/>
    <s v="-"/>
    <s v="J&amp;T COD"/>
    <s v="Tiktok"/>
    <s v="จ่ายทีหลัง / COD"/>
    <s v=""/>
    <s v="769064842604"/>
    <s v="06/01/2026 19:20"/>
  </r>
  <r>
    <x v="7"/>
    <x v="7"/>
    <n v="14"/>
    <n v="2"/>
    <s v="GQH35"/>
    <n v="44"/>
    <n v="16"/>
    <s v="ร้านที่1"/>
    <s v="ก******ณ"/>
    <s v="******่นไพร์มวิล์ลตำบลบางคูวัด, อำเภอเมืองปทุมธานี ตำบลบางคูวัด อำเภอเมืองปทุมธานี จังหวัดปทุมธานี 12000"/>
    <s v="12000"/>
    <s v="90"/>
    <s v="06/01/2026 19:19"/>
    <s v="-"/>
    <s v="SPX Express"/>
    <s v="Shopee"/>
    <s v="shopee"/>
    <s v=""/>
    <s v="TH264192911308O"/>
    <s v="06/01/2026 19:19"/>
  </r>
  <r>
    <x v="3"/>
    <x v="3"/>
    <n v="66.333333333333329"/>
    <n v="3"/>
    <s v="GQH33"/>
    <n v="250"/>
    <n v="0"/>
    <s v="ร้านที่2"/>
    <s v="โ***ตา พ***สังข์"/>
    <s v="พระนครศรีอยุธยา"/>
    <s v="-"/>
    <s v=""/>
    <s v="06/01/2026 19:20"/>
    <s v="-"/>
    <s v="J&amp;T Express"/>
    <s v="Tiktok"/>
    <s v="tiktok"/>
    <s v=""/>
    <s v="769040141516"/>
    <s v="06/01/2026 19:19"/>
  </r>
  <r>
    <x v="0"/>
    <x v="0"/>
    <n v="50"/>
    <n v="6"/>
    <s v="GQH32"/>
    <n v="200"/>
    <n v="0"/>
    <s v="ร้านที่2"/>
    <s v="ธ***รัตน์ แ***ุภา"/>
    <s v="กำแพงเพชร"/>
    <s v="-"/>
    <s v=""/>
    <s v="06/01/2026 19:15"/>
    <s v="-"/>
    <s v="J&amp;T COD"/>
    <s v="Tiktok"/>
    <s v="จ่ายทีหลัง / COD"/>
    <s v=""/>
    <s v="769036768566"/>
    <s v="06/01/2026 19:15"/>
  </r>
  <r>
    <x v="0"/>
    <x v="0"/>
    <n v="50"/>
    <n v="6"/>
    <s v="GQH31"/>
    <n v="200"/>
    <n v="0"/>
    <s v="ร้านที่2"/>
    <s v="ธ***รัตน์ แ***ุภา"/>
    <s v="กำแพงเพชร"/>
    <s v="-"/>
    <s v=""/>
    <s v="06/01/2026 19:11"/>
    <s v="-"/>
    <s v="J&amp;T COD"/>
    <s v="Tiktok"/>
    <s v="จ่ายทีหลัง / COD"/>
    <s v=""/>
    <s v="769027389535"/>
    <s v="06/01/2026 19:11"/>
  </r>
  <r>
    <x v="0"/>
    <x v="0"/>
    <n v="33.333333333333336"/>
    <n v="3"/>
    <s v="GQH30"/>
    <n v="100"/>
    <n v="0"/>
    <s v="ร้านที่2"/>
    <s v="บ***บ เ***ไพร"/>
    <s v="ลพบุรี"/>
    <s v="-"/>
    <s v=""/>
    <s v="06/01/2026 19:10"/>
    <s v="-"/>
    <s v="J&amp;T COD"/>
    <s v="Tiktok"/>
    <s v="จ่ายทีหลัง / COD"/>
    <s v=""/>
    <s v="769074692514"/>
    <s v="06/01/2026 19:10"/>
  </r>
  <r>
    <x v="0"/>
    <x v="0"/>
    <n v="50"/>
    <n v="6"/>
    <s v="GQH29"/>
    <n v="200"/>
    <n v="0"/>
    <s v="ร้านที่2"/>
    <s v="ก***แก้ว โ***ร่าย"/>
    <s v="สมุทรปราการ"/>
    <s v="-"/>
    <s v=""/>
    <s v="06/01/2026 19:05"/>
    <s v="-"/>
    <s v="Flash Express Thailand"/>
    <s v="Tiktok"/>
    <s v="tiktok"/>
    <s v=""/>
    <s v="THT02032CTVMH0Z"/>
    <s v="06/01/2026 19:05"/>
  </r>
  <r>
    <x v="0"/>
    <x v="0"/>
    <n v="40"/>
    <n v="10"/>
    <s v="GQH28"/>
    <n v="350"/>
    <n v="0"/>
    <s v="ร้านที่4"/>
    <s v="น***ี แ***ขาว"/>
    <s v="จังหวัดชุมพร"/>
    <s v="-"/>
    <s v=""/>
    <s v="06/01/2026 19:02"/>
    <s v="-"/>
    <s v="J&amp;T COD"/>
    <s v="Tiktok"/>
    <s v="จ่ายทีหลัง / COD"/>
    <s v=""/>
    <s v="769071483541"/>
    <s v="06/01/2026 19:02"/>
  </r>
  <r>
    <x v="8"/>
    <x v="9"/>
    <n v="66"/>
    <n v="1"/>
    <s v="GQH27"/>
    <n v="240"/>
    <n v="0"/>
    <s v="ร้านที่1"/>
    <s v="M******9"/>
    <s v="******23, แขวงลาดพร้าว, เขตลาดพร้าว แขวงลาดพร้าว เขตลาดพร้าว จังหวัดกรุงเทพมหานคร 10230"/>
    <s v="10230"/>
    <s v="64"/>
    <s v="06/01/2026 19:29"/>
    <s v="-"/>
    <s v="SPX Express"/>
    <s v="Shopee"/>
    <s v="shopee"/>
    <s v=""/>
    <s v="TH263602111289U"/>
    <s v="06/01/2026 18:59"/>
  </r>
  <r>
    <x v="4"/>
    <x v="4"/>
    <n v="66"/>
    <n v="1"/>
    <s v="GQH27"/>
    <n v="240"/>
    <n v="0"/>
    <s v="ร้านที่1"/>
    <s v="M******9"/>
    <s v="******23, แขวงลาดพร้าว, เขตลาดพร้าว แขวงลาดพร้าว เขตลาดพร้าว จังหวัดกรุงเทพมหานคร 10230"/>
    <s v="10230"/>
    <s v="64"/>
    <s v="06/01/2026 19:29"/>
    <s v="-"/>
    <s v="SPX Express"/>
    <s v="Shopee"/>
    <s v="shopee"/>
    <s v=""/>
    <s v="TH263602111289U"/>
    <s v="06/01/2026 18:59"/>
  </r>
  <r>
    <x v="3"/>
    <x v="3"/>
    <n v="67"/>
    <n v="1"/>
    <s v="GQH27"/>
    <n v="240"/>
    <n v="0"/>
    <s v="ร้านที่1"/>
    <s v="M******9"/>
    <s v="******23, แขวงลาดพร้าว, เขตลาดพร้าว แขวงลาดพร้าว เขตลาดพร้าว จังหวัดกรุงเทพมหานคร 10230"/>
    <s v="10230"/>
    <s v="64"/>
    <s v="06/01/2026 19:29"/>
    <s v="-"/>
    <s v="SPX Express"/>
    <s v="Shopee"/>
    <s v="shopee"/>
    <s v=""/>
    <s v="TH263602111289U"/>
    <s v="06/01/2026 18:59"/>
  </r>
  <r>
    <x v="3"/>
    <x v="3"/>
    <n v="66.333333333333329"/>
    <n v="3"/>
    <s v="GQH26"/>
    <n v="250"/>
    <n v="0"/>
    <s v="ร้านที่2"/>
    <s v="ค***วน ค***่"/>
    <s v="ระยอง"/>
    <s v="-"/>
    <s v=""/>
    <s v="06/01/2026 18:57"/>
    <s v="-"/>
    <s v="J&amp;T Express"/>
    <s v="Tiktok"/>
    <s v="tiktok"/>
    <s v=""/>
    <s v="769033949530"/>
    <s v="06/01/2026 18:57"/>
  </r>
  <r>
    <x v="0"/>
    <x v="0"/>
    <n v="50"/>
    <n v="6"/>
    <s v="GQH25"/>
    <n v="200"/>
    <n v="0"/>
    <s v="ร้านที่2"/>
    <s v="อ***น ค***ือง"/>
    <s v="ตาก"/>
    <s v="-"/>
    <s v=""/>
    <s v="06/01/2026 18:57"/>
    <s v="-"/>
    <s v="J&amp;T Express"/>
    <s v="Tiktok"/>
    <s v="tiktok"/>
    <s v=""/>
    <s v="769076167580"/>
    <s v="06/01/2026 18:56"/>
  </r>
  <r>
    <x v="0"/>
    <x v="0"/>
    <n v="50"/>
    <n v="6"/>
    <s v="GQH24"/>
    <n v="200"/>
    <n v="0"/>
    <s v="ร้านที่2"/>
    <s v="ก***นก  ส***องสา น***จูน"/>
    <s v="ชัยภูมิ"/>
    <s v="-"/>
    <s v=""/>
    <s v="06/01/2026 18:56"/>
    <s v="-"/>
    <s v="J&amp;T Express"/>
    <s v="Tiktok"/>
    <s v="tiktok"/>
    <s v=""/>
    <s v="769087777511"/>
    <s v="06/01/2026 18:56"/>
  </r>
  <r>
    <x v="1"/>
    <x v="1"/>
    <n v="66"/>
    <n v="2"/>
    <s v="GQH23"/>
    <n v="100"/>
    <n v="0"/>
    <s v="ร้านที่2"/>
    <s v="ว***น์ อ***ต์มนตรีโชค"/>
    <s v="นนทบุรี"/>
    <s v="-"/>
    <s v=""/>
    <s v="06/01/2026 18:55"/>
    <s v="-"/>
    <s v="J&amp;T Express"/>
    <s v="Tiktok"/>
    <s v="tiktok"/>
    <s v=""/>
    <s v="769036685421"/>
    <s v="06/01/2026 18:55"/>
  </r>
  <r>
    <x v="2"/>
    <x v="2"/>
    <n v="68"/>
    <n v="1"/>
    <s v="GQH23"/>
    <n v="100"/>
    <n v="0"/>
    <s v="ร้านที่2"/>
    <s v="ว***น์ อ***ต์มนตรีโชค"/>
    <s v="นนทบุรี"/>
    <s v="-"/>
    <s v=""/>
    <s v="06/01/2026 18:55"/>
    <s v="-"/>
    <s v="J&amp;T Express"/>
    <s v="Tiktok"/>
    <s v="tiktok"/>
    <s v=""/>
    <s v="769036685421"/>
    <s v="06/01/2026 18:55"/>
  </r>
  <r>
    <x v="0"/>
    <x v="0"/>
    <n v="33.333333333333336"/>
    <n v="3"/>
    <s v="GQH22"/>
    <n v="100"/>
    <n v="0"/>
    <s v="ร้านที่2"/>
    <s v="ส***า ค***ร"/>
    <s v="สุราษฎร์ธานี"/>
    <s v="-"/>
    <s v=""/>
    <s v="06/01/2026 18:55"/>
    <s v="-"/>
    <s v="J&amp;T COD"/>
    <s v="Tiktok"/>
    <s v="จ่ายทีหลัง / COD"/>
    <s v=""/>
    <s v="769021916633"/>
    <s v="06/01/2026 18:55"/>
  </r>
  <r>
    <x v="3"/>
    <x v="3"/>
    <n v="66.333333333333329"/>
    <n v="6"/>
    <s v="GQH20"/>
    <n v="940"/>
    <n v="0"/>
    <s v="ร้านที่4"/>
    <s v="ธ***ร ค***ีทอง"/>
    <s v="สุราษฎร์ธานี"/>
    <s v="-"/>
    <s v=""/>
    <s v="06/01/2026 18:54"/>
    <s v="-"/>
    <s v="J&amp;T COD"/>
    <s v="Tiktok"/>
    <s v="จ่ายทีหลัง / COD"/>
    <s v=""/>
    <s v="769007681422"/>
    <s v="06/01/2026 18:54"/>
  </r>
  <r>
    <x v="4"/>
    <x v="4"/>
    <n v="83.333333333333329"/>
    <n v="6"/>
    <s v="GQH20"/>
    <n v="940"/>
    <n v="0"/>
    <s v="ร้านที่4"/>
    <s v="ธ***ร ค***ีทอง"/>
    <s v="สุราษฎร์ธานี"/>
    <s v="-"/>
    <s v=""/>
    <s v="06/01/2026 18:54"/>
    <s v="-"/>
    <s v="J&amp;T COD"/>
    <s v="Tiktok"/>
    <s v="จ่ายทีหลัง / COD"/>
    <s v=""/>
    <s v="769007681422"/>
    <s v="06/01/2026 18:54"/>
  </r>
  <r>
    <x v="0"/>
    <x v="0"/>
    <n v="50"/>
    <n v="6"/>
    <s v="GQH19"/>
    <n v="200"/>
    <n v="0"/>
    <s v="ร้านที่2"/>
    <s v="u***3560058723124"/>
    <s v="อุบลราชธานี"/>
    <s v="-"/>
    <s v=""/>
    <s v="06/01/2026 18:54"/>
    <s v="-"/>
    <s v="J&amp;T Express"/>
    <s v="Tiktok"/>
    <s v="tiktok"/>
    <s v=""/>
    <s v="769055968575"/>
    <s v="06/01/2026 18:53"/>
  </r>
  <r>
    <x v="9"/>
    <x v="10"/>
    <n v="139"/>
    <n v="3"/>
    <s v="GQH18"/>
    <n v="361.97"/>
    <n v="35"/>
    <s v="ร้านที่2"/>
    <s v="อ***ลี​  อ***​เศียร​"/>
    <s v="นครนายก"/>
    <s v="-"/>
    <s v=""/>
    <s v="06/01/2026 18:50"/>
    <s v="-"/>
    <s v="J&amp;T COD"/>
    <s v="Tiktok"/>
    <s v="จ่ายทีหลัง / COD"/>
    <s v=""/>
    <s v="769092055502"/>
    <s v="06/01/2026 18:50"/>
  </r>
  <r>
    <x v="1"/>
    <x v="1"/>
    <n v="66"/>
    <n v="2"/>
    <s v="GQH17"/>
    <n v="100"/>
    <n v="0"/>
    <s v="ร้านที่4"/>
    <s v="ป***าพร   ร***ุณ"/>
    <s v="ปทุมธานี"/>
    <s v="-"/>
    <s v=""/>
    <s v="06/01/2026 18:50"/>
    <s v="-"/>
    <s v="J&amp;T COD"/>
    <s v="Tiktok"/>
    <s v="จ่ายทีหลัง / COD"/>
    <s v=""/>
    <s v="769005476503"/>
    <s v="06/01/2026 18:50"/>
  </r>
  <r>
    <x v="2"/>
    <x v="2"/>
    <n v="68"/>
    <n v="1"/>
    <s v="GQH17"/>
    <n v="100"/>
    <n v="0"/>
    <s v="ร้านที่4"/>
    <s v="ป***าพร   ร***ุณ"/>
    <s v="ปทุมธานี"/>
    <s v="-"/>
    <s v=""/>
    <s v="06/01/2026 18:50"/>
    <s v="-"/>
    <s v="J&amp;T COD"/>
    <s v="Tiktok"/>
    <s v="จ่ายทีหลัง / COD"/>
    <s v=""/>
    <s v="769005476503"/>
    <s v="06/01/2026 18:50"/>
  </r>
  <r>
    <x v="0"/>
    <x v="0"/>
    <n v="50"/>
    <n v="6"/>
    <s v="GQH16"/>
    <n v="200"/>
    <n v="0"/>
    <s v="ร้านที่2"/>
    <s v="ป***พงษ์ แ***มุณี"/>
    <s v="สงขลา"/>
    <s v="-"/>
    <s v=""/>
    <s v="06/01/2026 18:50"/>
    <s v="-"/>
    <s v="J&amp;T COD"/>
    <s v="Tiktok"/>
    <s v="จ่ายทีหลัง / COD"/>
    <s v=""/>
    <s v="769084452522"/>
    <s v="06/01/2026 18:50"/>
  </r>
  <r>
    <x v="0"/>
    <x v="0"/>
    <n v="33.333333333333336"/>
    <n v="3"/>
    <s v="GQH15"/>
    <n v="100"/>
    <n v="0"/>
    <s v="ร้านที่2"/>
    <s v="อ***ญาคนเที่ยง"/>
    <s v="แพร่"/>
    <s v="-"/>
    <s v=""/>
    <s v="06/01/2026 18:47"/>
    <s v="-"/>
    <s v="J&amp;T COD"/>
    <s v="Tiktok"/>
    <s v="จ่ายทีหลัง / COD"/>
    <s v=""/>
    <s v="769037317635"/>
    <s v="06/01/2026 18:47"/>
  </r>
  <r>
    <x v="3"/>
    <x v="3"/>
    <n v="66.333333333333329"/>
    <n v="3"/>
    <s v="GQH13"/>
    <n v="220"/>
    <n v="0"/>
    <s v="ร้านที่4"/>
    <s v="น***ี​ พ***ี"/>
    <s v="กรุงเทพฯ"/>
    <s v="-"/>
    <s v=""/>
    <s v="06/01/2026 18:44"/>
    <s v="-"/>
    <s v="J&amp;T Express"/>
    <s v="Tiktok"/>
    <s v="tiktok"/>
    <s v=""/>
    <s v="769076420560"/>
    <s v="06/01/2026 18:44"/>
  </r>
  <r>
    <x v="0"/>
    <x v="0"/>
    <n v="50"/>
    <n v="6"/>
    <s v="GQH12"/>
    <n v="200"/>
    <n v="0"/>
    <s v="ร้านที่2"/>
    <s v="น***ี​ พ***ี"/>
    <s v="กรุงเทพฯ"/>
    <s v="-"/>
    <s v=""/>
    <s v="06/01/2026 18:44"/>
    <s v="-"/>
    <s v="J&amp;T Express"/>
    <s v="Tiktok"/>
    <s v="tiktok"/>
    <s v=""/>
    <s v="769032082523"/>
    <s v="06/01/2026 18:44"/>
  </r>
  <r>
    <x v="0"/>
    <x v="0"/>
    <n v="33.333333333333336"/>
    <n v="3"/>
    <s v="GQH11"/>
    <n v="138"/>
    <n v="38"/>
    <s v="ร้านที่2"/>
    <s v="ธ***นี ก***งศิลป์"/>
    <s v="ลำปาง"/>
    <s v="-"/>
    <s v=""/>
    <s v="06/01/2026 18:37"/>
    <s v="-"/>
    <s v="J&amp;T Express"/>
    <s v="Tiktok"/>
    <s v="tiktok"/>
    <s v=""/>
    <s v="769083507706"/>
    <s v="06/01/2026 18:37"/>
  </r>
  <r>
    <x v="0"/>
    <x v="0"/>
    <n v="33.333333333333336"/>
    <n v="3"/>
    <s v="GQH10"/>
    <n v="109"/>
    <n v="9"/>
    <s v="ร้านที่2"/>
    <s v="J***hima C***dchal"/>
    <s v="สุพรรณบุรี"/>
    <s v="-"/>
    <s v=""/>
    <s v="06/01/2026 18:32"/>
    <s v="-"/>
    <s v="J&amp;T COD"/>
    <s v="Tiktok"/>
    <s v="จ่ายทีหลัง / COD"/>
    <s v=""/>
    <s v="769094312630"/>
    <s v="06/01/2026 18:32"/>
  </r>
  <r>
    <x v="0"/>
    <x v="0"/>
    <n v="50"/>
    <n v="6"/>
    <s v="GQH9"/>
    <n v="200"/>
    <n v="0"/>
    <s v="ร้านที่2"/>
    <s v="ม*** ภ***ง"/>
    <s v="นครราชสีมา"/>
    <s v="-"/>
    <s v=""/>
    <s v="06/01/2026 18:28"/>
    <s v="-"/>
    <s v="J&amp;T COD"/>
    <s v="Tiktok"/>
    <s v="จ่ายทีหลัง / COD"/>
    <s v=""/>
    <s v="769075194576"/>
    <s v="06/01/2026 18:28"/>
  </r>
  <r>
    <x v="0"/>
    <x v="0"/>
    <n v="33.333333333333336"/>
    <n v="3"/>
    <s v="GQH8"/>
    <n v="100"/>
    <n v="0"/>
    <s v="ร้านที่2"/>
    <s v="น***ชคชัย ค***นจะ"/>
    <s v="นครปฐม"/>
    <s v="-"/>
    <s v=""/>
    <s v="06/01/2026 18:24"/>
    <s v="-"/>
    <s v="J&amp;T Express"/>
    <s v="Tiktok"/>
    <s v="tiktok"/>
    <s v=""/>
    <s v="769097691574"/>
    <s v="06/01/2026 18:24"/>
  </r>
  <r>
    <x v="0"/>
    <x v="0"/>
    <n v="50"/>
    <n v="6"/>
    <s v="GQH7"/>
    <n v="200"/>
    <n v="0"/>
    <s v="ร้านที่2"/>
    <s v="บ***าค ม***มาก"/>
    <s v="ประจวบคีรีขันธ์"/>
    <s v="-"/>
    <s v=""/>
    <s v="06/01/2026 18:23"/>
    <s v="-"/>
    <s v="J&amp;T COD"/>
    <s v="Tiktok"/>
    <s v="จ่ายทีหลัง / COD"/>
    <s v=""/>
    <s v="769084174526"/>
    <s v="06/01/2026 18:23"/>
  </r>
  <r>
    <x v="0"/>
    <x v="0"/>
    <n v="50"/>
    <n v="6"/>
    <s v="GQH6"/>
    <n v="200"/>
    <n v="0"/>
    <s v="ร้านที่2"/>
    <s v="แ**"/>
    <s v="นครศรีธรรมราช"/>
    <s v="-"/>
    <s v=""/>
    <s v="06/01/2026 18:22"/>
    <s v="-"/>
    <s v="J&amp;T COD"/>
    <s v="Tiktok"/>
    <s v="จ่ายทีหลัง / COD"/>
    <s v=""/>
    <s v="769035452511"/>
    <s v="06/01/2026 18:22"/>
  </r>
  <r>
    <x v="0"/>
    <x v="0"/>
    <n v="50"/>
    <n v="6"/>
    <s v="GQH5"/>
    <n v="200"/>
    <n v="0"/>
    <s v="ร้านที่2"/>
    <s v="อ***วรรณ พ***พชร"/>
    <s v="ชุมพร"/>
    <s v="-"/>
    <s v=""/>
    <s v="06/01/2026 18:20"/>
    <s v="-"/>
    <s v="J&amp;T COD"/>
    <s v="Tiktok"/>
    <s v="จ่ายทีหลัง / COD"/>
    <s v=""/>
    <s v="769010193582"/>
    <s v="06/01/2026 18:20"/>
  </r>
  <r>
    <x v="0"/>
    <x v="0"/>
    <n v="37.5"/>
    <n v="4"/>
    <s v="GQH4"/>
    <n v="140"/>
    <n v="0"/>
    <s v="ร้านที่4"/>
    <s v="น***์ชนัน"/>
    <s v="กำแพงเพชร"/>
    <s v="-"/>
    <s v=""/>
    <s v="06/01/2026 18:17"/>
    <s v="-"/>
    <s v="J&amp;T Express"/>
    <s v="Tiktok"/>
    <s v="tiktok"/>
    <s v=""/>
    <s v="769072332560"/>
    <s v="06/01/2026 18:17"/>
  </r>
  <r>
    <x v="0"/>
    <x v="0"/>
    <n v="33.333333333333336"/>
    <n v="3"/>
    <s v="GQH3"/>
    <n v="118"/>
    <n v="18"/>
    <s v="ร้านที่2"/>
    <s v="เ***มาศ  เ***ญผิว     เ**"/>
    <s v="ขอนแก่น"/>
    <s v="-"/>
    <s v=""/>
    <s v="06/01/2026 18:14"/>
    <s v="-"/>
    <s v="J&amp;T COD"/>
    <s v="Tiktok"/>
    <s v="จ่ายทีหลัง / COD"/>
    <s v=""/>
    <s v="769099905663"/>
    <s v="06/01/2026 18:14"/>
  </r>
  <r>
    <x v="0"/>
    <x v="0"/>
    <n v="40"/>
    <n v="20"/>
    <s v="GQH2"/>
    <n v="790"/>
    <n v="0"/>
    <s v="ร้านที่2"/>
    <s v="น***้อยค่ะ"/>
    <s v="พิษณุโลก"/>
    <s v="-"/>
    <s v=""/>
    <s v="06/01/2026 18:14"/>
    <s v="-"/>
    <s v="J&amp;T COD"/>
    <s v="Tiktok"/>
    <s v="จ่ายทีหลัง / COD"/>
    <s v=""/>
    <s v="769056125622"/>
    <s v="06/01/2026 18:14"/>
  </r>
  <r>
    <x v="3"/>
    <x v="3"/>
    <n v="79"/>
    <n v="3"/>
    <s v="GQH0"/>
    <n v="232"/>
    <n v="0"/>
    <s v="ร้านที่1"/>
    <s v="G******9"/>
    <s v="****** เสาธงหิน, อำเภอบางใหญ่ ตำบลเสาธงหิน อำเภอบางใหญ่ จังหวัดนนทบุรี 11140"/>
    <s v="11140"/>
    <s v="65"/>
    <s v="06/01/2026 18:02"/>
    <s v="-"/>
    <s v="SPX Express"/>
    <s v="Shopee"/>
    <s v="shopee"/>
    <s v=""/>
    <s v="TH267195578706X"/>
    <s v="06/01/2026 18:02"/>
  </r>
  <r>
    <x v="0"/>
    <x v="0"/>
    <n v="33.333333333333336"/>
    <n v="3"/>
    <s v="GQG98"/>
    <n v="100"/>
    <n v="0"/>
    <s v="ร้านที่2"/>
    <s v="ช***ญา ส***พรนิธิ"/>
    <s v="สมุทรปราการ"/>
    <s v="-"/>
    <s v=""/>
    <s v="06/01/2026 18:03"/>
    <s v="-"/>
    <s v="J&amp;T Express"/>
    <s v="Tiktok"/>
    <s v="tiktok"/>
    <s v=""/>
    <s v="769080295583"/>
    <s v="06/01/2026 18:01"/>
  </r>
  <r>
    <x v="1"/>
    <x v="1"/>
    <n v="33"/>
    <n v="5"/>
    <s v="GQG97"/>
    <n v="330"/>
    <n v="0"/>
    <s v="ร้านที่4"/>
    <s v="จ***รัตน์ ก***นะ"/>
    <s v="สระบุรี"/>
    <s v="-"/>
    <s v=""/>
    <s v="06/01/2026 17:59"/>
    <s v="-"/>
    <s v="J&amp;T Express"/>
    <s v="Tiktok"/>
    <s v="tiktok"/>
    <s v=""/>
    <s v="769098782480"/>
    <s v="06/01/2026 17:59"/>
  </r>
  <r>
    <x v="2"/>
    <x v="2"/>
    <n v="33"/>
    <n v="5"/>
    <s v="GQG97"/>
    <n v="330"/>
    <n v="0"/>
    <s v="ร้านที่4"/>
    <s v="จ***รัตน์ ก***นะ"/>
    <s v="สระบุรี"/>
    <s v="-"/>
    <s v=""/>
    <s v="06/01/2026 17:59"/>
    <s v="-"/>
    <s v="J&amp;T Express"/>
    <s v="Tiktok"/>
    <s v="tiktok"/>
    <s v=""/>
    <s v="769098782480"/>
    <s v="06/01/2026 17:59"/>
  </r>
  <r>
    <x v="0"/>
    <x v="0"/>
    <n v="33.333333333333336"/>
    <n v="3"/>
    <s v="GQG96"/>
    <n v="100"/>
    <n v="0"/>
    <s v="ร้านที่2"/>
    <s v="ม*** พ***รมคุณ"/>
    <s v="นนทบุรี"/>
    <s v="-"/>
    <s v=""/>
    <s v="06/01/2026 17:54"/>
    <s v="-"/>
    <s v="J&amp;T COD"/>
    <s v="Tiktok"/>
    <s v="จ่ายทีหลัง / COD"/>
    <s v=""/>
    <s v="769059315636"/>
    <s v="06/01/2026 17:54"/>
  </r>
  <r>
    <x v="0"/>
    <x v="0"/>
    <n v="50"/>
    <n v="6"/>
    <s v="GQG95"/>
    <n v="200"/>
    <n v="0"/>
    <s v="ร้านที่2"/>
    <s v="อ***รณ์  ณ  อ***"/>
    <s v="อุบลราชธานี"/>
    <s v="-"/>
    <s v=""/>
    <s v="06/01/2026 17:53"/>
    <s v="-"/>
    <s v="J&amp;T COD"/>
    <s v="Tiktok"/>
    <s v="จ่ายทีหลัง / COD"/>
    <s v=""/>
    <s v="769070455576"/>
    <s v="06/01/2026 17:53"/>
  </r>
  <r>
    <x v="11"/>
    <x v="12"/>
    <n v="33.333333333333336"/>
    <n v="3"/>
    <s v="GQG94"/>
    <n v="135"/>
    <n v="0"/>
    <s v="ร้านที่2"/>
    <s v="จ***ธิป"/>
    <s v="ศรีสะเกษ"/>
    <s v="-"/>
    <s v=""/>
    <s v="06/01/2026 17:51"/>
    <s v="-"/>
    <s v="J&amp;T COD"/>
    <s v="Tiktok"/>
    <s v="จ่ายทีหลัง / COD"/>
    <s v=""/>
    <s v="769027216591"/>
    <s v="06/01/2026 17:51"/>
  </r>
  <r>
    <x v="0"/>
    <x v="0"/>
    <n v="33.333333333333336"/>
    <n v="3"/>
    <s v="GQG93"/>
    <n v="100"/>
    <n v="0"/>
    <s v="ร้านที่2"/>
    <s v="เ***มาศ ช***ณี"/>
    <s v="เชียงราย"/>
    <s v="-"/>
    <s v=""/>
    <s v="06/01/2026 17:51"/>
    <s v="-"/>
    <s v="J&amp;T Express"/>
    <s v="Tiktok"/>
    <s v="tiktok"/>
    <s v=""/>
    <s v="769017511614"/>
    <s v="06/01/2026 17:50"/>
  </r>
  <r>
    <x v="0"/>
    <x v="0"/>
    <n v="50"/>
    <n v="6"/>
    <s v="GQG92"/>
    <n v="200"/>
    <n v="0"/>
    <s v="ร้านที่2"/>
    <s v="ร***าพร ก***งษ์วาณิชย์"/>
    <s v="พระนครศรีอยุธยา"/>
    <s v="-"/>
    <s v=""/>
    <s v="06/01/2026 17:48"/>
    <s v="-"/>
    <s v="Flash Express Thailand COD"/>
    <s v="Tiktok"/>
    <s v="จ่ายทีหลัง / COD"/>
    <s v=""/>
    <s v="THT05022CVS105Z"/>
    <s v="06/01/2026 17:48"/>
  </r>
  <r>
    <x v="1"/>
    <x v="1"/>
    <n v="66"/>
    <n v="2"/>
    <s v="GQG91"/>
    <n v="100"/>
    <n v="0"/>
    <s v="ร้านที่4"/>
    <s v="k***"/>
    <s v="ชลบุรี"/>
    <s v="-"/>
    <s v=""/>
    <s v="06/01/2026 17:48"/>
    <s v="-"/>
    <s v="J&amp;T Express"/>
    <s v="Tiktok"/>
    <s v="tiktok"/>
    <s v=""/>
    <s v="769051391463"/>
    <s v="06/01/2026 17:47"/>
  </r>
  <r>
    <x v="2"/>
    <x v="2"/>
    <n v="68"/>
    <n v="1"/>
    <s v="GQG91"/>
    <n v="100"/>
    <n v="0"/>
    <s v="ร้านที่4"/>
    <s v="k***"/>
    <s v="ชลบุรี"/>
    <s v="-"/>
    <s v=""/>
    <s v="06/01/2026 17:48"/>
    <s v="-"/>
    <s v="J&amp;T Express"/>
    <s v="Tiktok"/>
    <s v="tiktok"/>
    <s v=""/>
    <s v="769051391463"/>
    <s v="06/01/2026 17:47"/>
  </r>
  <r>
    <x v="0"/>
    <x v="0"/>
    <n v="65"/>
    <n v="9"/>
    <s v="GQG90"/>
    <n v="310"/>
    <n v="0"/>
    <s v="ร้านที่2"/>
    <s v="เ***วย"/>
    <s v="นครนายก"/>
    <s v="-"/>
    <s v=""/>
    <s v="06/01/2026 17:46"/>
    <s v="-"/>
    <s v="Flash Express Thailand COD"/>
    <s v="Tiktok"/>
    <s v="จ่ายทีหลัง / COD"/>
    <s v=""/>
    <s v="THT11012CVS863Z"/>
    <s v="06/01/2026 17:46"/>
  </r>
  <r>
    <x v="0"/>
    <x v="0"/>
    <n v="50"/>
    <n v="6"/>
    <s v="GQG89"/>
    <n v="200"/>
    <n v="0"/>
    <s v="ร้านที่2"/>
    <s v="ธ*** ท***่อน"/>
    <s v="เพชรบูรณ์"/>
    <s v="-"/>
    <s v=""/>
    <s v="06/01/2026 17:45"/>
    <s v="-"/>
    <s v="J&amp;T COD"/>
    <s v="Tiktok"/>
    <s v="จ่ายทีหลัง / COD"/>
    <s v=""/>
    <s v="769058965522"/>
    <s v="06/01/2026 17:45"/>
  </r>
  <r>
    <x v="0"/>
    <x v="0"/>
    <n v="50"/>
    <n v="6"/>
    <s v="GQG88"/>
    <n v="200"/>
    <n v="0"/>
    <s v="ร้านที่2"/>
    <s v="ร***วรรณ เ***ตต้อม"/>
    <s v="กรุงเทพมหานคร"/>
    <s v="-"/>
    <s v=""/>
    <s v="06/01/2026 17:43"/>
    <s v="-"/>
    <s v="J&amp;T Express"/>
    <s v="Tiktok"/>
    <s v="tiktok"/>
    <s v=""/>
    <s v="769060561533"/>
    <s v="06/01/2026 17:43"/>
  </r>
  <r>
    <x v="0"/>
    <x v="0"/>
    <n v="50"/>
    <n v="6"/>
    <s v="GQG87"/>
    <n v="200"/>
    <n v="0"/>
    <s v="ร้านที่2"/>
    <s v="เ***วย"/>
    <s v="นครนายก"/>
    <s v="-"/>
    <s v=""/>
    <s v="06/01/2026 17:41"/>
    <s v="-"/>
    <s v="Flash Express Thailand COD"/>
    <s v="Tiktok"/>
    <s v="จ่ายทีหลัง / COD"/>
    <s v=""/>
    <s v="THT11012CVS475Z"/>
    <s v="06/01/2026 17:41"/>
  </r>
  <r>
    <x v="0"/>
    <x v="0"/>
    <n v="40"/>
    <n v="10"/>
    <s v="GQG86"/>
    <n v="330"/>
    <n v="0"/>
    <s v="ร้านที่2"/>
    <s v="ภ***าณี​ จ***​แพทย์​"/>
    <s v="กาญจนบุรี"/>
    <s v="-"/>
    <s v=""/>
    <s v="06/01/2026 17:29"/>
    <s v="-"/>
    <s v="J&amp;T Express"/>
    <s v="Tiktok"/>
    <s v="tiktok"/>
    <s v=""/>
    <s v="769013796600"/>
    <s v="06/01/2026 17:29"/>
  </r>
  <r>
    <x v="0"/>
    <x v="0"/>
    <n v="33.333333333333336"/>
    <n v="3"/>
    <s v="GQG84"/>
    <n v="100"/>
    <n v="0"/>
    <s v="ร้านที่2"/>
    <s v="s* s* k***nge"/>
    <s v="Surat Thani"/>
    <s v="-"/>
    <s v=""/>
    <s v="06/01/2026 17:13"/>
    <s v="-"/>
    <s v="J&amp;T COD"/>
    <s v="Tiktok"/>
    <s v="จ่ายทีหลัง / COD"/>
    <s v=""/>
    <s v="769088892552"/>
    <s v="06/01/2026 17:13"/>
  </r>
  <r>
    <x v="0"/>
    <x v="0"/>
    <n v="50"/>
    <n v="6"/>
    <s v="GQG83"/>
    <n v="200"/>
    <n v="0"/>
    <s v="ร้านที่2"/>
    <s v="น***รณ์ ไ***ิงห์"/>
    <s v="ร้อยเอ็ด"/>
    <s v="-"/>
    <s v=""/>
    <s v="06/01/2026 17:12"/>
    <s v="-"/>
    <s v="J&amp;T Express"/>
    <s v="Tiktok"/>
    <s v="tiktok"/>
    <s v=""/>
    <s v="769082186600"/>
    <s v="06/01/2026 17:12"/>
  </r>
  <r>
    <x v="0"/>
    <x v="0"/>
    <n v="33.333333333333336"/>
    <n v="3"/>
    <s v="GQG82"/>
    <n v="100"/>
    <n v="0"/>
    <s v="ร้านที่2"/>
    <s v="ร*** แ***สมุท"/>
    <s v="ยโสธร"/>
    <s v="-"/>
    <s v=""/>
    <s v="06/01/2026 17:11"/>
    <s v="-"/>
    <s v="J&amp;T COD"/>
    <s v="Tiktok"/>
    <s v="จ่ายทีหลัง / COD"/>
    <s v=""/>
    <s v="769055695553"/>
    <s v="06/01/2026 17:11"/>
  </r>
  <r>
    <x v="0"/>
    <x v="0"/>
    <n v="33.333333333333336"/>
    <n v="3"/>
    <s v="GQG78"/>
    <n v="101"/>
    <n v="1"/>
    <s v="ร้านที่2"/>
    <s v="ท*** ง***ระเสริฐ"/>
    <s v="สระบุรี"/>
    <s v="-"/>
    <s v=""/>
    <s v="06/01/2026 17:05"/>
    <s v="-"/>
    <s v="J&amp;T COD"/>
    <s v="Tiktok"/>
    <s v="จ่ายทีหลัง / COD"/>
    <s v=""/>
    <s v="769085692583"/>
    <s v="06/01/2026 17:05"/>
  </r>
  <r>
    <x v="0"/>
    <x v="0"/>
    <n v="50"/>
    <n v="6"/>
    <s v="GQG77"/>
    <n v="200"/>
    <n v="0"/>
    <s v="ร้านที่2"/>
    <s v="u***3447933556281"/>
    <s v="ประจวบคีรีขันธ์"/>
    <s v="-"/>
    <s v=""/>
    <s v="06/01/2026 17:05"/>
    <s v="-"/>
    <s v="J&amp;T COD"/>
    <s v="Tiktok"/>
    <s v="จ่ายทีหลัง / COD"/>
    <s v=""/>
    <s v="769020059581"/>
    <s v="06/01/2026 17:05"/>
  </r>
  <r>
    <x v="1"/>
    <x v="1"/>
    <n v="66"/>
    <n v="2"/>
    <s v="GQG76"/>
    <n v="100"/>
    <n v="0"/>
    <s v="ร้านที่2"/>
    <s v="ก***ิมา ท***รรมชาติ"/>
    <s v="เทศบาลเมืองมุกดาหาร"/>
    <s v="-"/>
    <s v=""/>
    <s v="06/01/2026 17:03"/>
    <s v="-"/>
    <s v="J&amp;T COD"/>
    <s v="Tiktok"/>
    <s v="จ่ายทีหลัง / COD"/>
    <s v=""/>
    <s v="769078087503"/>
    <s v="06/01/2026 17:03"/>
  </r>
  <r>
    <x v="2"/>
    <x v="2"/>
    <n v="68"/>
    <n v="1"/>
    <s v="GQG76"/>
    <n v="100"/>
    <n v="0"/>
    <s v="ร้านที่2"/>
    <s v="ก***ิมา ท***รรมชาติ"/>
    <s v="เทศบาลเมืองมุกดาหาร"/>
    <s v="-"/>
    <s v=""/>
    <s v="06/01/2026 17:03"/>
    <s v="-"/>
    <s v="J&amp;T COD"/>
    <s v="Tiktok"/>
    <s v="จ่ายทีหลัง / COD"/>
    <s v=""/>
    <s v="769078087503"/>
    <s v="06/01/2026 17:03"/>
  </r>
  <r>
    <x v="5"/>
    <x v="5"/>
    <n v="139"/>
    <n v="1"/>
    <s v="GQG75"/>
    <n v="108.99"/>
    <n v="0"/>
    <s v="ร้านที่2"/>
    <s v="ส***ียรติ ล***ณะโสภิณ"/>
    <s v="ภูเก็ต"/>
    <s v="-"/>
    <s v=""/>
    <s v="06/01/2026 17:00"/>
    <s v="-"/>
    <s v="J&amp;T COD"/>
    <s v="Tiktok"/>
    <s v="จ่ายทีหลัง / COD"/>
    <s v=""/>
    <s v="769077559445"/>
    <s v="06/01/2026 17:01"/>
  </r>
  <r>
    <x v="0"/>
    <x v="0"/>
    <n v="33.333333333333336"/>
    <n v="3"/>
    <s v="GQG74"/>
    <n v="100"/>
    <n v="0"/>
    <s v="ร้านที่2"/>
    <s v="ส***วรรณ น***น"/>
    <s v="กรุงเทพมหานคร"/>
    <s v="-"/>
    <s v=""/>
    <s v="06/01/2026 16:58"/>
    <s v="-"/>
    <s v="J&amp;T Express"/>
    <s v="Tiktok"/>
    <s v="tiktok"/>
    <s v=""/>
    <s v="769051897585"/>
    <s v="06/01/2026 16:58"/>
  </r>
  <r>
    <x v="0"/>
    <x v="0"/>
    <n v="50"/>
    <n v="6"/>
    <s v="GQG73"/>
    <n v="200"/>
    <n v="0"/>
    <s v="ร้านที่2"/>
    <s v="K***hna S***rnakuta"/>
    <s v="ร้อยเอ็ด"/>
    <s v="-"/>
    <s v=""/>
    <s v="06/01/2026 16:57"/>
    <s v="-"/>
    <s v="J&amp;T Express"/>
    <s v="Tiktok"/>
    <s v="tiktok"/>
    <s v=""/>
    <s v="769023574535"/>
    <s v="06/01/2026 16:57"/>
  </r>
  <r>
    <x v="3"/>
    <x v="3"/>
    <n v="66.333333333333329"/>
    <n v="3"/>
    <s v="GQG72"/>
    <n v="220"/>
    <n v="0"/>
    <s v="ร้านที่4"/>
    <s v="ว***ิศา เ***งเวชย์"/>
    <s v="สมุทรสงคราม"/>
    <s v="-"/>
    <s v=""/>
    <s v="06/01/2026 16:55"/>
    <s v="-"/>
    <s v="J&amp;T COD"/>
    <s v="Tiktok"/>
    <s v="จ่ายทีหลัง / COD"/>
    <s v=""/>
    <s v="769096625555"/>
    <s v="06/01/2026 16:55"/>
  </r>
  <r>
    <x v="1"/>
    <x v="1"/>
    <n v="66"/>
    <n v="2"/>
    <s v="GQG71"/>
    <n v="100"/>
    <n v="0"/>
    <s v="ร้านที่2"/>
    <s v="ณ***ล บ**"/>
    <s v="นครศรีธรรมราช"/>
    <s v="-"/>
    <s v=""/>
    <s v="06/01/2026 16:52"/>
    <s v="-"/>
    <s v="J&amp;T Express"/>
    <s v="Tiktok"/>
    <s v="tiktok"/>
    <s v=""/>
    <s v="769017103595"/>
    <s v="06/01/2026 16:52"/>
  </r>
  <r>
    <x v="2"/>
    <x v="2"/>
    <n v="68"/>
    <n v="1"/>
    <s v="GQG71"/>
    <n v="100"/>
    <n v="0"/>
    <s v="ร้านที่2"/>
    <s v="ณ***ล บ**"/>
    <s v="นครศรีธรรมราช"/>
    <s v="-"/>
    <s v=""/>
    <s v="06/01/2026 16:52"/>
    <s v="-"/>
    <s v="J&amp;T Express"/>
    <s v="Tiktok"/>
    <s v="tiktok"/>
    <s v=""/>
    <s v="769017103595"/>
    <s v="06/01/2026 16:52"/>
  </r>
  <r>
    <x v="5"/>
    <x v="5"/>
    <n v="139"/>
    <n v="1"/>
    <s v="GQG70"/>
    <n v="118.99"/>
    <n v="10"/>
    <s v="ร้านที่2"/>
    <s v="พ***ย  ก***่างมล"/>
    <s v="ปราจีนบุรี"/>
    <s v="-"/>
    <s v=""/>
    <s v="06/01/2026 16:51"/>
    <s v="-"/>
    <s v="J&amp;T Express"/>
    <s v="Tiktok"/>
    <s v="tiktok"/>
    <s v=""/>
    <s v="769039848415"/>
    <s v="06/01/2026 16:50"/>
  </r>
  <r>
    <x v="0"/>
    <x v="0"/>
    <n v="50"/>
    <n v="6"/>
    <s v="GQG69"/>
    <n v="200"/>
    <n v="0"/>
    <s v="ร้านที่2"/>
    <s v="พ***์ชญา  ป***าธนเกียรติ"/>
    <s v="ชลบุรี"/>
    <s v="-"/>
    <s v=""/>
    <s v="06/01/2026 16:44"/>
    <s v="-"/>
    <s v="J&amp;T COD"/>
    <s v="Tiktok"/>
    <s v="จ่ายทีหลัง / COD"/>
    <s v=""/>
    <s v="769031846590"/>
    <s v="06/01/2026 16:45"/>
  </r>
  <r>
    <x v="0"/>
    <x v="0"/>
    <n v="33.333333333333336"/>
    <n v="3"/>
    <s v="GQG68"/>
    <n v="115"/>
    <n v="15"/>
    <s v="ร้านที่2"/>
    <s v="ย***า"/>
    <s v="สมุทรปราการ"/>
    <s v="-"/>
    <s v=""/>
    <s v="06/01/2026 16:44"/>
    <s v="-"/>
    <s v="J&amp;T COD"/>
    <s v="Tiktok"/>
    <s v="จ่ายทีหลัง / COD"/>
    <s v=""/>
    <s v="769017899543"/>
    <s v="06/01/2026 16:44"/>
  </r>
  <r>
    <x v="0"/>
    <x v="0"/>
    <n v="33.333333333333336"/>
    <n v="3"/>
    <s v="GQG67"/>
    <n v="100"/>
    <n v="0"/>
    <s v="ร้านที่2"/>
    <s v="ล***ล จ***ร์เทียน"/>
    <s v="สมุทรปราการ"/>
    <s v="-"/>
    <s v=""/>
    <s v="06/01/2026 16:38"/>
    <s v="-"/>
    <s v="J&amp;T COD"/>
    <s v="Tiktok"/>
    <s v="จ่ายทีหลัง / COD"/>
    <s v=""/>
    <s v="769043492545"/>
    <s v="06/01/2026 16:38"/>
  </r>
  <r>
    <x v="0"/>
    <x v="0"/>
    <n v="33.333333333333336"/>
    <n v="3"/>
    <s v="GQG66"/>
    <n v="100"/>
    <n v="0"/>
    <s v="ร้านที่2"/>
    <s v="ส***ทรินทร์ ศ***ุม"/>
    <s v="เทศบาลนครนครราชสีมา"/>
    <s v="-"/>
    <s v=""/>
    <s v="06/01/2026 16:38"/>
    <s v="-"/>
    <s v="J&amp;T COD"/>
    <s v="Tiktok"/>
    <s v="จ่ายทีหลัง / COD"/>
    <s v=""/>
    <s v="769003699553"/>
    <s v="06/01/2026 16:38"/>
  </r>
  <r>
    <x v="0"/>
    <x v="0"/>
    <n v="50"/>
    <n v="6"/>
    <s v="GQG65"/>
    <n v="200"/>
    <n v="0"/>
    <s v="ร้านที่2"/>
    <s v="ถ***พร ล***น"/>
    <s v="นครปฐม"/>
    <s v="-"/>
    <s v=""/>
    <s v="06/01/2026 16:28"/>
    <s v="-"/>
    <s v="J&amp;T COD"/>
    <s v="Tiktok"/>
    <s v="จ่ายทีหลัง / COD"/>
    <s v=""/>
    <s v="769097446585"/>
    <s v="06/01/2026 16:28"/>
  </r>
  <r>
    <x v="6"/>
    <x v="6"/>
    <n v="139"/>
    <n v="1"/>
    <s v="GQG64"/>
    <n v="217.98"/>
    <n v="0"/>
    <s v="ร้านที่2"/>
    <s v="ก***ิญา น***ท"/>
    <s v="ประจวบคีรีขันธ์"/>
    <s v="-"/>
    <s v=""/>
    <s v="06/01/2026 16:25"/>
    <s v="-"/>
    <s v="J&amp;T COD"/>
    <s v="Tiktok"/>
    <s v="จ่ายทีหลัง / COD"/>
    <s v=""/>
    <s v="769086868465"/>
    <s v="06/01/2026 16:25"/>
  </r>
  <r>
    <x v="9"/>
    <x v="10"/>
    <n v="139"/>
    <n v="1"/>
    <s v="GQG64"/>
    <n v="217.98"/>
    <n v="0"/>
    <s v="ร้านที่2"/>
    <s v="ก***ิญา น***ท"/>
    <s v="ประจวบคีรีขันธ์"/>
    <s v="-"/>
    <s v=""/>
    <s v="06/01/2026 16:25"/>
    <s v="-"/>
    <s v="J&amp;T COD"/>
    <s v="Tiktok"/>
    <s v="จ่ายทีหลัง / COD"/>
    <s v=""/>
    <s v="769086868465"/>
    <s v="06/01/2026 16:25"/>
  </r>
  <r>
    <x v="0"/>
    <x v="0"/>
    <n v="50"/>
    <n v="6"/>
    <s v="GQG62"/>
    <n v="200"/>
    <n v="0"/>
    <s v="ร้านที่2"/>
    <s v="ป** ม***วร"/>
    <s v="เพชรบูรณ์"/>
    <s v="-"/>
    <s v=""/>
    <s v="06/01/2026 16:25"/>
    <s v="-"/>
    <s v="J&amp;T COD"/>
    <s v="Tiktok"/>
    <s v="จ่ายทีหลัง / COD"/>
    <s v=""/>
    <s v="769066784592"/>
    <s v="06/01/2026 16:25"/>
  </r>
  <r>
    <x v="5"/>
    <x v="13"/>
    <n v="103.55"/>
    <n v="1"/>
    <s v="GQG61"/>
    <n v="110.55"/>
    <n v="7"/>
    <s v="ร้านที่3"/>
    <s v="ขนิษฐา เกิดนรินทร์"/>
    <s v="หมู่บ้านกรีน 39/1380 ซอย89_x000a__x000a_ธัญบุรี/ Thanyaburiปทุมธานี/ Pathum Thani_x000a_12110"/>
    <s v="12110"/>
    <s v="660841163693"/>
    <s v="06/01/2026 16:20"/>
    <s v="-"/>
    <s v="Kerry_dropoff"/>
    <s v="Lazada"/>
    <s v="lazada"/>
    <s v=""/>
    <s v="LEXPU0645505275"/>
    <s v="06/01/2026 16:20"/>
  </r>
  <r>
    <x v="12"/>
    <x v="14"/>
    <n v="139"/>
    <n v="1"/>
    <s v="GQG60"/>
    <n v="108.99"/>
    <n v="0"/>
    <s v="ร้านที่2"/>
    <s v="b***naกล้วย"/>
    <s v="ระยอง"/>
    <s v="-"/>
    <s v=""/>
    <s v="06/01/2026 16:17"/>
    <s v="-"/>
    <s v="J&amp;T COD"/>
    <s v="Tiktok"/>
    <s v="จ่ายทีหลัง / COD"/>
    <s v=""/>
    <s v="769076216672"/>
    <s v="06/01/2026 16:17"/>
  </r>
  <r>
    <x v="0"/>
    <x v="0"/>
    <n v="33.333333333333336"/>
    <n v="3"/>
    <s v="GQG58"/>
    <n v="100"/>
    <n v="0"/>
    <s v="ร้านที่2"/>
    <s v="ม*** เ***ญทั่ว"/>
    <s v="สุพรรณบุรี"/>
    <s v="-"/>
    <s v=""/>
    <s v="06/01/2026 16:07"/>
    <s v="-"/>
    <s v="J&amp;T COD"/>
    <s v="Tiktok"/>
    <s v="จ่ายทีหลัง / COD"/>
    <s v=""/>
    <s v="769036113705"/>
    <s v="06/01/2026 16:08"/>
  </r>
  <r>
    <x v="0"/>
    <x v="0"/>
    <n v="33.333333333333336"/>
    <n v="3"/>
    <s v="GQG57"/>
    <n v="100"/>
    <n v="0"/>
    <s v="ร้านที่2"/>
    <s v="ช***ญา ส***พรนิธิ"/>
    <s v="สมุทรปราการ"/>
    <s v="-"/>
    <s v=""/>
    <s v="06/01/2026 16:33"/>
    <s v="-"/>
    <s v="J&amp;T Express"/>
    <s v="Tiktok"/>
    <s v="tiktok"/>
    <s v=""/>
    <s v="769067203623"/>
    <s v="06/01/2026 16:07"/>
  </r>
  <r>
    <x v="1"/>
    <x v="1"/>
    <n v="66"/>
    <n v="2"/>
    <s v="GQG56"/>
    <n v="100"/>
    <n v="0"/>
    <s v="ร้านที่4"/>
    <s v="น***าวกาญจนา น***ังข์"/>
    <s v="พระนครศรีอยุธยา"/>
    <s v="-"/>
    <s v=""/>
    <s v="06/01/2026 16:07"/>
    <s v="-"/>
    <s v="J&amp;T Express"/>
    <s v="Tiktok"/>
    <s v="tiktok"/>
    <s v=""/>
    <s v="769025024681"/>
    <s v="06/01/2026 16:07"/>
  </r>
  <r>
    <x v="2"/>
    <x v="2"/>
    <n v="68"/>
    <n v="1"/>
    <s v="GQG56"/>
    <n v="100"/>
    <n v="0"/>
    <s v="ร้านที่4"/>
    <s v="น***าวกาญจนา น***ังข์"/>
    <s v="พระนครศรีอยุธยา"/>
    <s v="-"/>
    <s v=""/>
    <s v="06/01/2026 16:07"/>
    <s v="-"/>
    <s v="J&amp;T Express"/>
    <s v="Tiktok"/>
    <s v="tiktok"/>
    <s v=""/>
    <s v="769025024681"/>
    <s v="06/01/2026 16:07"/>
  </r>
  <r>
    <x v="1"/>
    <x v="1"/>
    <n v="33"/>
    <n v="5"/>
    <s v="GQG55"/>
    <n v="330"/>
    <n v="0"/>
    <s v="ร้านที่4"/>
    <s v="N***on"/>
    <s v="นนทบุรี"/>
    <s v="-"/>
    <s v=""/>
    <s v="06/01/2026 16:05"/>
    <s v="-"/>
    <s v="J&amp;T COD"/>
    <s v="Tiktok"/>
    <s v="จ่ายทีหลัง / COD"/>
    <s v=""/>
    <s v="769015667490"/>
    <s v="06/01/2026 16:06"/>
  </r>
  <r>
    <x v="2"/>
    <x v="2"/>
    <n v="33"/>
    <n v="5"/>
    <s v="GQG55"/>
    <n v="330"/>
    <n v="0"/>
    <s v="ร้านที่4"/>
    <s v="N***on"/>
    <s v="นนทบุรี"/>
    <s v="-"/>
    <s v=""/>
    <s v="06/01/2026 16:05"/>
    <s v="-"/>
    <s v="J&amp;T COD"/>
    <s v="Tiktok"/>
    <s v="จ่ายทีหลัง / COD"/>
    <s v=""/>
    <s v="769015667490"/>
    <s v="06/01/2026 16:06"/>
  </r>
  <r>
    <x v="5"/>
    <x v="5"/>
    <n v="139"/>
    <n v="1"/>
    <s v="GQG54"/>
    <n v="544.95000000000005"/>
    <n v="0"/>
    <s v="ร้านที่2"/>
    <s v="ฐ***ตา ช***ิรวงศ์"/>
    <s v="นครราชสีมา"/>
    <s v="-"/>
    <s v=""/>
    <s v="06/01/2026 19:04"/>
    <s v="-"/>
    <s v="J&amp;T Express"/>
    <s v="Tiktok"/>
    <s v="tiktok"/>
    <s v=""/>
    <s v="769099066492"/>
    <s v="06/01/2026 16:05"/>
  </r>
  <r>
    <x v="5"/>
    <x v="5"/>
    <n v="139"/>
    <n v="4"/>
    <s v="GQG54"/>
    <n v="544.95000000000005"/>
    <n v="0"/>
    <s v="ร้านที่2"/>
    <s v="ฐ***ตา ช***ิรวงศ์"/>
    <s v="นครราชสีมา"/>
    <s v="-"/>
    <s v=""/>
    <s v="06/01/2026 19:04"/>
    <s v="-"/>
    <s v="J&amp;T Express"/>
    <s v="Tiktok"/>
    <s v="tiktok"/>
    <s v=""/>
    <s v="769099066492"/>
    <s v="06/01/2026 16:05"/>
  </r>
  <r>
    <x v="0"/>
    <x v="0"/>
    <n v="40"/>
    <n v="10"/>
    <s v="GQG53"/>
    <n v="350"/>
    <n v="0"/>
    <s v="ร้านที่4"/>
    <s v="โ***ตา"/>
    <s v="กรุงเทพฯ"/>
    <s v="-"/>
    <s v=""/>
    <s v="06/01/2026 15:58"/>
    <s v="-"/>
    <s v="J&amp;T Express"/>
    <s v="Tiktok"/>
    <s v="tiktok"/>
    <s v=""/>
    <s v="769053101611"/>
    <s v="06/01/2026 15:58"/>
  </r>
  <r>
    <x v="3"/>
    <x v="3"/>
    <n v="66.333333333333329"/>
    <n v="6"/>
    <s v="GQG52"/>
    <n v="475"/>
    <n v="0"/>
    <s v="ร้านที่1"/>
    <s v="ป*****ย"/>
    <s v="******ันออก ต.พระปฐมเจดีย์ ตำบลพระปฐมเจดีย์ อำเภอเมืองนครปฐม จังหวัดนครปฐม 73000"/>
    <s v="73000"/>
    <s v="27"/>
    <s v="06/01/2026 15:58"/>
    <s v="-"/>
    <s v="SPX Express"/>
    <s v="Shopee"/>
    <s v="shopee"/>
    <s v=""/>
    <s v="TH266764134921W"/>
    <s v="06/01/2026 15:57"/>
  </r>
  <r>
    <x v="0"/>
    <x v="0"/>
    <n v="50"/>
    <n v="6"/>
    <s v="GQG51"/>
    <n v="200"/>
    <n v="0"/>
    <s v="ร้านที่2"/>
    <s v="อ***ลี  ม***ัน"/>
    <s v="ประจวบคีรีขันธ์"/>
    <s v="-"/>
    <s v=""/>
    <s v="06/01/2026 15:56"/>
    <s v="-"/>
    <s v="J&amp;T COD"/>
    <s v="Tiktok"/>
    <s v="จ่ายทีหลัง / COD"/>
    <s v=""/>
    <s v="769065195544"/>
    <s v="06/01/2026 15:56"/>
  </r>
  <r>
    <x v="3"/>
    <x v="3"/>
    <n v="120"/>
    <n v="1"/>
    <s v="GQG48"/>
    <n v="89"/>
    <n v="0"/>
    <s v="ร้านที่2"/>
    <s v="บ***ิษ ผ***ัน"/>
    <s v="อุบลราชธานี"/>
    <s v="-"/>
    <s v=""/>
    <s v="06/01/2026 15:53"/>
    <s v="-"/>
    <s v="J&amp;T COD"/>
    <s v="Tiktok"/>
    <s v="จ่ายทีหลัง / COD"/>
    <s v=""/>
    <s v="769068617601"/>
    <s v="06/01/2026 15:53"/>
  </r>
  <r>
    <x v="0"/>
    <x v="0"/>
    <n v="50"/>
    <n v="6"/>
    <s v="GQG47"/>
    <n v="200"/>
    <n v="0"/>
    <s v="ร้านที่2"/>
    <s v="ส***รณี พ***คุณมี"/>
    <s v="สมุทรสาคร"/>
    <s v="-"/>
    <s v=""/>
    <s v="06/01/2026 15:52"/>
    <s v="-"/>
    <s v="J&amp;T COD"/>
    <s v="Tiktok"/>
    <s v="จ่ายทีหลัง / COD"/>
    <s v=""/>
    <s v="769097872583"/>
    <s v="06/01/2026 15:52"/>
  </r>
  <r>
    <x v="0"/>
    <x v="0"/>
    <n v="33.333333333333336"/>
    <n v="3"/>
    <s v="GQG46"/>
    <n v="101"/>
    <n v="1"/>
    <s v="ร้านที่2"/>
    <s v="ส***รณษา เ***นอก"/>
    <s v="เพชรบูรณ์"/>
    <s v="-"/>
    <s v=""/>
    <s v="06/01/2026 15:51"/>
    <s v="-"/>
    <s v="J&amp;T COD"/>
    <s v="Tiktok"/>
    <s v="จ่ายทีหลัง / COD"/>
    <s v=""/>
    <s v="769089510696"/>
    <s v="06/01/2026 15:51"/>
  </r>
  <r>
    <x v="0"/>
    <x v="0"/>
    <n v="33.333333333333336"/>
    <n v="3"/>
    <s v="GQG45"/>
    <n v="100"/>
    <n v="0"/>
    <s v="ร้านที่2"/>
    <s v="S*** ศ***"/>
    <s v="กรุงเทพฯ"/>
    <s v="-"/>
    <s v=""/>
    <s v="06/01/2026 15:41"/>
    <s v="-"/>
    <s v="J&amp;T COD"/>
    <s v="Tiktok"/>
    <s v="จ่ายทีหลัง / COD"/>
    <s v=""/>
    <s v="769082202641"/>
    <s v="06/01/2026 15:41"/>
  </r>
  <r>
    <x v="5"/>
    <x v="5"/>
    <n v="139"/>
    <n v="1"/>
    <s v="GQG44"/>
    <n v="326.99"/>
    <n v="0"/>
    <s v="ร้านที่2"/>
    <s v="P***"/>
    <s v="ชลบุรี"/>
    <s v="-"/>
    <s v=""/>
    <s v="06/01/2026 15:40"/>
    <s v="-"/>
    <s v="J&amp;T COD"/>
    <s v="Tiktok"/>
    <s v="จ่ายทีหลัง / COD"/>
    <s v=""/>
    <s v="769016129696"/>
    <s v="06/01/2026 15:41"/>
  </r>
  <r>
    <x v="6"/>
    <x v="6"/>
    <n v="139"/>
    <n v="1"/>
    <s v="GQG44"/>
    <n v="326.99"/>
    <n v="0"/>
    <s v="ร้านที่2"/>
    <s v="P***"/>
    <s v="ชลบุรี"/>
    <s v="-"/>
    <s v=""/>
    <s v="06/01/2026 15:40"/>
    <s v="-"/>
    <s v="J&amp;T COD"/>
    <s v="Tiktok"/>
    <s v="จ่ายทีหลัง / COD"/>
    <s v=""/>
    <s v="769016129696"/>
    <s v="06/01/2026 15:41"/>
  </r>
  <r>
    <x v="12"/>
    <x v="14"/>
    <n v="139"/>
    <n v="1"/>
    <s v="GQG44"/>
    <n v="326.99"/>
    <n v="0"/>
    <s v="ร้านที่2"/>
    <s v="P***"/>
    <s v="ชลบุรี"/>
    <s v="-"/>
    <s v=""/>
    <s v="06/01/2026 15:40"/>
    <s v="-"/>
    <s v="J&amp;T COD"/>
    <s v="Tiktok"/>
    <s v="จ่ายทีหลัง / COD"/>
    <s v=""/>
    <s v="769016129696"/>
    <s v="06/01/2026 15:41"/>
  </r>
  <r>
    <x v="9"/>
    <x v="10"/>
    <n v="139"/>
    <n v="1"/>
    <s v="GQG44"/>
    <n v="326.99"/>
    <n v="0"/>
    <s v="ร้านที่2"/>
    <s v="P***"/>
    <s v="ชลบุรี"/>
    <s v="-"/>
    <s v=""/>
    <s v="06/01/2026 15:40"/>
    <s v="-"/>
    <s v="J&amp;T COD"/>
    <s v="Tiktok"/>
    <s v="จ่ายทีหลัง / COD"/>
    <s v=""/>
    <s v="769016129696"/>
    <s v="06/01/2026 15:41"/>
  </r>
  <r>
    <x v="12"/>
    <x v="14"/>
    <n v="139"/>
    <n v="1"/>
    <s v="GQG43"/>
    <n v="95"/>
    <n v="0"/>
    <s v="ร้านที่2"/>
    <s v="ภ***ณิชชา​ พ***มณีวงษ์"/>
    <s v="ราชบุรี"/>
    <s v="-"/>
    <s v=""/>
    <s v="06/01/2026 15:40"/>
    <s v="-"/>
    <s v="J&amp;T COD"/>
    <s v="Tiktok"/>
    <s v="จ่ายทีหลัง / COD"/>
    <s v=""/>
    <s v="769054417670"/>
    <s v="06/01/2026 15:40"/>
  </r>
  <r>
    <x v="12"/>
    <x v="14"/>
    <n v="139"/>
    <n v="1"/>
    <s v="GQG42"/>
    <n v="95"/>
    <n v="0"/>
    <s v="ร้านที่2"/>
    <s v="ว***ิสา  บ***ะ"/>
    <s v="เทศบาลนครนครปฐม"/>
    <s v="-"/>
    <s v=""/>
    <s v="06/01/2026 15:41"/>
    <s v="-"/>
    <s v="J&amp;T Express"/>
    <s v="Tiktok"/>
    <s v="tiktok"/>
    <s v=""/>
    <s v="769000217683"/>
    <s v="06/01/2026 15:40"/>
  </r>
  <r>
    <x v="0"/>
    <x v="0"/>
    <n v="50"/>
    <n v="6"/>
    <s v="GQG41"/>
    <n v="200"/>
    <n v="0"/>
    <s v="ร้านที่2"/>
    <s v="แ*** เ***าค๊อฟ"/>
    <s v="เชียงราย"/>
    <s v="-"/>
    <s v=""/>
    <s v="06/01/2026 15:37"/>
    <s v="-"/>
    <s v="J&amp;T COD"/>
    <s v="Tiktok"/>
    <s v="จ่ายทีหลัง / COD"/>
    <s v=""/>
    <s v="769029796544"/>
    <s v="06/01/2026 15:37"/>
  </r>
  <r>
    <x v="0"/>
    <x v="0"/>
    <n v="50"/>
    <n v="6"/>
    <s v="GQG40"/>
    <n v="200"/>
    <n v="0"/>
    <s v="ร้านที่2"/>
    <s v="ใ***ิร์น"/>
    <s v="พังงา"/>
    <s v="-"/>
    <s v=""/>
    <s v="06/01/2026 15:36"/>
    <s v="-"/>
    <s v="J&amp;T COD"/>
    <s v="Tiktok"/>
    <s v="จ่ายทีหลัง / COD"/>
    <s v=""/>
    <s v="769016791546"/>
    <s v="06/01/2026 15:37"/>
  </r>
  <r>
    <x v="0"/>
    <x v="0"/>
    <n v="50"/>
    <n v="6"/>
    <s v="GQG39"/>
    <n v="200"/>
    <n v="0"/>
    <s v="ร้านที่2"/>
    <s v="ก***ิชัย แ***่มใบ"/>
    <s v="สระแก้ว"/>
    <s v="-"/>
    <s v=""/>
    <s v="06/01/2026 15:34"/>
    <s v="-"/>
    <s v="J&amp;T COD"/>
    <s v="Tiktok"/>
    <s v="จ่ายทีหลัง / COD"/>
    <s v=""/>
    <s v="769074994542"/>
    <s v="06/01/2026 15:34"/>
  </r>
  <r>
    <x v="0"/>
    <x v="0"/>
    <n v="33.333333333333336"/>
    <n v="3"/>
    <s v="GQG38"/>
    <n v="100"/>
    <n v="0"/>
    <s v="ร้านที่2"/>
    <s v="l***teakhouseabac"/>
    <s v="กรุงเทพฯ"/>
    <s v="-"/>
    <s v=""/>
    <s v="06/01/2026 15:33"/>
    <s v="-"/>
    <s v="J&amp;T COD"/>
    <s v="Tiktok"/>
    <s v="จ่ายทีหลัง / COD"/>
    <s v=""/>
    <s v="769031713693"/>
    <s v="06/01/2026 15:33"/>
  </r>
  <r>
    <x v="0"/>
    <x v="0"/>
    <n v="33.333333333333336"/>
    <n v="3"/>
    <s v="GQG37"/>
    <n v="100"/>
    <n v="0"/>
    <s v="ร้านที่2"/>
    <s v="พ***พร ภ***วิมลพร"/>
    <s v="กรุงเทพมหานคร"/>
    <s v="-"/>
    <s v=""/>
    <s v="06/01/2026 15:31"/>
    <s v="-"/>
    <s v="J&amp;T Express"/>
    <s v="Tiktok"/>
    <s v="tiktok"/>
    <s v=""/>
    <s v="769082409642"/>
    <s v="06/01/2026 15:31"/>
  </r>
  <r>
    <x v="0"/>
    <x v="0"/>
    <n v="50"/>
    <n v="6"/>
    <s v="GQG36"/>
    <n v="200"/>
    <n v="0"/>
    <s v="ร้านที่2"/>
    <s v="ก** ส***ค์"/>
    <s v="สุราษฎร์ธานี"/>
    <s v="-"/>
    <s v=""/>
    <s v="06/01/2026 15:31"/>
    <s v="-"/>
    <s v="J&amp;T Express"/>
    <s v="Tiktok"/>
    <s v="tiktok"/>
    <s v=""/>
    <s v="769033994551"/>
    <s v="06/01/2026 15:31"/>
  </r>
  <r>
    <x v="0"/>
    <x v="0"/>
    <n v="33.333333333333336"/>
    <n v="3"/>
    <s v="GQG35"/>
    <n v="100"/>
    <n v="0"/>
    <s v="ร้านที่4"/>
    <s v="น***สุกัญญา ค***ึก"/>
    <s v="ลพบุรี"/>
    <s v="-"/>
    <s v=""/>
    <s v="06/01/2026 15:29"/>
    <s v="-"/>
    <s v="J&amp;T COD"/>
    <s v="Tiktok"/>
    <s v="จ่ายทีหลัง / COD"/>
    <s v="ขอรับเป็นฝอยทองล้วนทั้ง3กล่องค่ะ🙏"/>
    <s v="769074248526"/>
    <s v="06/01/2026 15:30"/>
  </r>
  <r>
    <x v="0"/>
    <x v="0"/>
    <n v="50"/>
    <n v="6"/>
    <s v="GQG34"/>
    <n v="200"/>
    <n v="0"/>
    <s v="ร้านที่2"/>
    <s v="ส***สา ท***กลี้ยง"/>
    <s v="พัทลุง"/>
    <s v="-"/>
    <s v=""/>
    <s v="06/01/2026 15:29"/>
    <s v="-"/>
    <s v="J&amp;T COD"/>
    <s v="Tiktok"/>
    <s v="จ่ายทีหลัง / COD"/>
    <s v=""/>
    <s v="769092190554"/>
    <s v="06/01/2026 15:29"/>
  </r>
  <r>
    <x v="12"/>
    <x v="14"/>
    <n v="139"/>
    <n v="1"/>
    <s v="GQG31"/>
    <n v="285"/>
    <n v="0"/>
    <s v="ร้านที่2"/>
    <s v="ค***ม่บุญสม ป***ิม"/>
    <s v="พิจิตร"/>
    <s v="-"/>
    <s v=""/>
    <s v="06/01/2026 15:27"/>
    <s v="-"/>
    <s v="J&amp;T Express"/>
    <s v="Tiktok"/>
    <s v="tiktok"/>
    <s v=""/>
    <s v="769098924694"/>
    <s v="06/01/2026 15:26"/>
  </r>
  <r>
    <x v="9"/>
    <x v="10"/>
    <n v="139"/>
    <n v="1"/>
    <s v="GQG31"/>
    <n v="285"/>
    <n v="0"/>
    <s v="ร้านที่2"/>
    <s v="ค***ม่บุญสม ป***ิม"/>
    <s v="พิจิตร"/>
    <s v="-"/>
    <s v=""/>
    <s v="06/01/2026 15:27"/>
    <s v="-"/>
    <s v="J&amp;T Express"/>
    <s v="Tiktok"/>
    <s v="tiktok"/>
    <s v=""/>
    <s v="769098924694"/>
    <s v="06/01/2026 15:26"/>
  </r>
  <r>
    <x v="6"/>
    <x v="6"/>
    <n v="139"/>
    <n v="1"/>
    <s v="GQG31"/>
    <n v="285"/>
    <n v="0"/>
    <s v="ร้านที่2"/>
    <s v="ค***ม่บุญสม ป***ิม"/>
    <s v="พิจิตร"/>
    <s v="-"/>
    <s v=""/>
    <s v="06/01/2026 15:27"/>
    <s v="-"/>
    <s v="J&amp;T Express"/>
    <s v="Tiktok"/>
    <s v="tiktok"/>
    <s v=""/>
    <s v="769098924694"/>
    <s v="06/01/2026 15:26"/>
  </r>
  <r>
    <x v="12"/>
    <x v="14"/>
    <n v="139"/>
    <n v="2"/>
    <s v="GQG30"/>
    <n v="190"/>
    <n v="0"/>
    <s v="ร้านที่2"/>
    <s v="ป***าพร    ศ***ัยภูมิ"/>
    <s v="สมุทรปราการ"/>
    <s v="-"/>
    <s v=""/>
    <s v="06/01/2026 15:25"/>
    <s v="-"/>
    <s v="J&amp;T COD"/>
    <s v="Tiktok"/>
    <s v="จ่ายทีหลัง / COD"/>
    <s v=""/>
    <s v="769029060413"/>
    <s v="06/01/2026 15:25"/>
  </r>
  <r>
    <x v="5"/>
    <x v="5"/>
    <n v="139"/>
    <n v="1"/>
    <s v="GQG29"/>
    <n v="95"/>
    <n v="0"/>
    <s v="ร้านที่2"/>
    <s v="ด***กร พ***เทพ"/>
    <s v="ปัตตานี"/>
    <s v="-"/>
    <s v=""/>
    <s v="06/01/2026 15:25"/>
    <s v="-"/>
    <s v="J&amp;T COD"/>
    <s v="Tiktok"/>
    <s v="จ่ายทีหลัง / COD"/>
    <s v=""/>
    <s v="769026154492"/>
    <s v="06/01/2026 15:25"/>
  </r>
  <r>
    <x v="1"/>
    <x v="1"/>
    <n v="66"/>
    <n v="2"/>
    <s v="GQG28"/>
    <n v="100"/>
    <n v="0"/>
    <s v="ร้านที่2"/>
    <s v="น***ักษิณ บ***า"/>
    <s v="ขอนแก่น"/>
    <s v="-"/>
    <s v=""/>
    <s v="06/01/2026 15:23"/>
    <s v="-"/>
    <s v="J&amp;T Express"/>
    <s v="Tiktok"/>
    <s v="tiktok"/>
    <s v=""/>
    <s v="769013228690"/>
    <s v="06/01/2026 15:23"/>
  </r>
  <r>
    <x v="2"/>
    <x v="2"/>
    <n v="68"/>
    <n v="1"/>
    <s v="GQG28"/>
    <n v="100"/>
    <n v="0"/>
    <s v="ร้านที่2"/>
    <s v="น***ักษิณ บ***า"/>
    <s v="ขอนแก่น"/>
    <s v="-"/>
    <s v=""/>
    <s v="06/01/2026 15:23"/>
    <s v="-"/>
    <s v="J&amp;T Express"/>
    <s v="Tiktok"/>
    <s v="tiktok"/>
    <s v=""/>
    <s v="769013228690"/>
    <s v="06/01/2026 15:23"/>
  </r>
  <r>
    <x v="0"/>
    <x v="0"/>
    <n v="65"/>
    <n v="9"/>
    <s v="GQG27"/>
    <n v="310"/>
    <n v="0"/>
    <s v="ร้านที่2"/>
    <s v="ว***นา  ท***เวช"/>
    <s v="บุรีรัมย์"/>
    <s v="-"/>
    <s v=""/>
    <s v="06/01/2026 15:23"/>
    <s v="-"/>
    <s v="J&amp;T COD"/>
    <s v="Tiktok"/>
    <s v="จ่ายทีหลัง / COD"/>
    <s v=""/>
    <s v="769012990572"/>
    <s v="06/01/2026 15:23"/>
  </r>
  <r>
    <x v="6"/>
    <x v="6"/>
    <n v="139"/>
    <n v="1"/>
    <s v="GQG26"/>
    <n v="97"/>
    <n v="0"/>
    <s v="ร้านที่2"/>
    <s v="ม***ี  ผ***ือน"/>
    <s v="สุพรรณบุรี"/>
    <s v="-"/>
    <s v=""/>
    <s v="06/01/2026 15:22"/>
    <s v="-"/>
    <s v="J&amp;T COD"/>
    <s v="Tiktok"/>
    <s v="จ่ายทีหลัง / COD"/>
    <s v=""/>
    <s v="769070264410"/>
    <s v="06/01/2026 15:22"/>
  </r>
  <r>
    <x v="1"/>
    <x v="1"/>
    <n v="66"/>
    <n v="2"/>
    <s v="GQG25"/>
    <n v="100"/>
    <n v="0"/>
    <s v="ร้านที่2"/>
    <s v="น***ตน์ ไ***ักดี"/>
    <s v="ชลบุรี"/>
    <s v="-"/>
    <s v=""/>
    <s v="06/01/2026 15:22"/>
    <s v="-"/>
    <s v="J&amp;T Express"/>
    <s v="Tiktok"/>
    <s v="tiktok"/>
    <s v=""/>
    <s v="769047344656"/>
    <s v="06/01/2026 15:22"/>
  </r>
  <r>
    <x v="2"/>
    <x v="2"/>
    <n v="68"/>
    <n v="1"/>
    <s v="GQG25"/>
    <n v="100"/>
    <n v="0"/>
    <s v="ร้านที่2"/>
    <s v="น***ตน์ ไ***ักดี"/>
    <s v="ชลบุรี"/>
    <s v="-"/>
    <s v=""/>
    <s v="06/01/2026 15:22"/>
    <s v="-"/>
    <s v="J&amp;T Express"/>
    <s v="Tiktok"/>
    <s v="tiktok"/>
    <s v=""/>
    <s v="769047344656"/>
    <s v="06/01/2026 15:22"/>
  </r>
  <r>
    <x v="12"/>
    <x v="14"/>
    <n v="139"/>
    <n v="1"/>
    <s v="GQG24"/>
    <n v="97"/>
    <n v="0"/>
    <s v="ร้านที่2"/>
    <s v="u***87971385940513"/>
    <s v="ร้อยเอ็ด"/>
    <s v="-"/>
    <s v=""/>
    <s v="06/01/2026 15:21"/>
    <s v="-"/>
    <s v="J&amp;T COD"/>
    <s v="Tiktok"/>
    <s v="จ่ายทีหลัง / COD"/>
    <s v=""/>
    <s v="769007176501"/>
    <s v="06/01/2026 15:21"/>
  </r>
  <r>
    <x v="0"/>
    <x v="0"/>
    <n v="33.333333333333336"/>
    <n v="3"/>
    <s v="GQG23"/>
    <n v="100"/>
    <n v="0"/>
    <s v="ร้านที่2"/>
    <s v="อ*** ช***ธสง"/>
    <s v="บุรีรัมย์"/>
    <s v="-"/>
    <s v=""/>
    <s v="06/01/2026 15:19"/>
    <s v="-"/>
    <s v="J&amp;T Express"/>
    <s v="Tiktok"/>
    <s v="tiktok"/>
    <s v=""/>
    <s v="769078211613"/>
    <s v="06/01/2026 15:19"/>
  </r>
  <r>
    <x v="1"/>
    <x v="1"/>
    <n v="33"/>
    <n v="5"/>
    <s v="GQG22"/>
    <n v="330"/>
    <n v="0"/>
    <s v="ร้านที่2"/>
    <s v="เ***า   เ***ใจ"/>
    <s v="ระยอง"/>
    <s v="-"/>
    <s v=""/>
    <s v="06/01/2026 15:19"/>
    <s v="-"/>
    <s v="J&amp;T Express"/>
    <s v="Tiktok"/>
    <s v="tiktok"/>
    <s v=""/>
    <s v="769052064491"/>
    <s v="06/01/2026 15:18"/>
  </r>
  <r>
    <x v="2"/>
    <x v="2"/>
    <n v="33"/>
    <n v="5"/>
    <s v="GQG22"/>
    <n v="330"/>
    <n v="0"/>
    <s v="ร้านที่2"/>
    <s v="เ***า   เ***ใจ"/>
    <s v="ระยอง"/>
    <s v="-"/>
    <s v=""/>
    <s v="06/01/2026 15:19"/>
    <s v="-"/>
    <s v="J&amp;T Express"/>
    <s v="Tiktok"/>
    <s v="tiktok"/>
    <s v=""/>
    <s v="769052064491"/>
    <s v="06/01/2026 15:18"/>
  </r>
  <r>
    <x v="0"/>
    <x v="0"/>
    <n v="40"/>
    <n v="10"/>
    <s v="GQG21"/>
    <n v="330"/>
    <n v="0"/>
    <s v="ร้านที่2"/>
    <s v="อ***ารัตน์"/>
    <s v="กรุงเทพมหานคร"/>
    <s v="-"/>
    <s v=""/>
    <s v="06/01/2026 15:16"/>
    <s v="-"/>
    <s v="J&amp;T COD"/>
    <s v="Tiktok"/>
    <s v="จ่ายทีหลัง / COD"/>
    <s v=""/>
    <s v="769078083524"/>
    <s v="06/01/2026 15:16"/>
  </r>
  <r>
    <x v="0"/>
    <x v="0"/>
    <n v="50"/>
    <n v="6"/>
    <s v="GQG20"/>
    <n v="200"/>
    <n v="0"/>
    <s v="ร้านที่2"/>
    <s v="ศ***วรรณ เ***รี"/>
    <s v="นครราชสีมา"/>
    <s v="-"/>
    <s v=""/>
    <s v="06/01/2026 15:15"/>
    <s v="-"/>
    <s v="J&amp;T COD"/>
    <s v="Tiktok"/>
    <s v="จ่ายทีหลัง / COD"/>
    <s v=""/>
    <s v="769043599516"/>
    <s v="06/01/2026 15:15"/>
  </r>
  <r>
    <x v="0"/>
    <x v="0"/>
    <n v="33.333333333333336"/>
    <n v="3"/>
    <s v="GQG19"/>
    <n v="100"/>
    <n v="0"/>
    <s v="ร้านที่2"/>
    <s v="พ***ี ก***งที"/>
    <s v="สุพรรณบุรี"/>
    <s v="-"/>
    <s v=""/>
    <s v="06/01/2026 15:14"/>
    <s v="-"/>
    <s v="J&amp;T Express"/>
    <s v="Tiktok"/>
    <s v="tiktok"/>
    <s v=""/>
    <s v="769002528615"/>
    <s v="06/01/2026 15:14"/>
  </r>
  <r>
    <x v="0"/>
    <x v="0"/>
    <n v="50"/>
    <n v="6"/>
    <s v="GQG18"/>
    <n v="200"/>
    <n v="0"/>
    <s v="ร้านที่2"/>
    <s v="แ***ใจ  น***"/>
    <s v="กาญจนบุรี"/>
    <s v="-"/>
    <s v=""/>
    <s v="06/01/2026 15:14"/>
    <s v="-"/>
    <s v="J&amp;T COD"/>
    <s v="Tiktok"/>
    <s v="จ่ายทีหลัง / COD"/>
    <s v=""/>
    <s v="769078594535"/>
    <s v="06/01/2026 15:14"/>
  </r>
  <r>
    <x v="0"/>
    <x v="0"/>
    <n v="50"/>
    <n v="6"/>
    <s v="GQG16"/>
    <n v="200"/>
    <n v="0"/>
    <s v="ร้านที่2"/>
    <s v="ซ***ยุ่่ข้างคริตจัก"/>
    <s v="สงขลา"/>
    <s v="-"/>
    <s v=""/>
    <s v="06/01/2026 15:11"/>
    <s v="-"/>
    <s v="J&amp;T COD"/>
    <s v="Tiktok"/>
    <s v="จ่ายทีหลัง / COD"/>
    <s v=""/>
    <s v="769099873570"/>
    <s v="06/01/2026 15:12"/>
  </r>
  <r>
    <x v="0"/>
    <x v="0"/>
    <n v="33.333333333333336"/>
    <n v="3"/>
    <s v="GQG15"/>
    <n v="100"/>
    <n v="0"/>
    <s v="ร้านที่2"/>
    <s v="ศ***วรรณ"/>
    <s v="สมุทรปราการ"/>
    <s v="-"/>
    <s v=""/>
    <s v="06/01/2026 15:10"/>
    <s v="-"/>
    <s v="J&amp;T COD"/>
    <s v="Tiktok"/>
    <s v="จ่ายทีหลัง / COD"/>
    <s v=""/>
    <s v="769077520610"/>
    <s v="06/01/2026 15:10"/>
  </r>
  <r>
    <x v="0"/>
    <x v="0"/>
    <n v="40"/>
    <n v="10"/>
    <s v="GQG14"/>
    <n v="330"/>
    <n v="0"/>
    <s v="ร้านที่2"/>
    <s v="น***  บ***กาล"/>
    <s v="ฉะเชิงเทรา"/>
    <s v="-"/>
    <s v=""/>
    <s v="06/01/2026 15:10"/>
    <s v="-"/>
    <s v="J&amp;T Express"/>
    <s v="Tiktok"/>
    <s v="tiktok"/>
    <s v=""/>
    <s v="769041287534"/>
    <s v="06/01/2026 15:10"/>
  </r>
  <r>
    <x v="0"/>
    <x v="0"/>
    <n v="50"/>
    <n v="6"/>
    <s v="GQG12"/>
    <n v="200"/>
    <n v="0"/>
    <s v="ร้านที่2"/>
    <s v="J** S***ma"/>
    <s v="กรุงเทพฯ"/>
    <s v="-"/>
    <s v=""/>
    <s v="06/01/2026 15:08"/>
    <s v="-"/>
    <s v="J&amp;T COD"/>
    <s v="Tiktok"/>
    <s v="จ่ายทีหลัง / COD"/>
    <s v=""/>
    <s v="769044470563"/>
    <s v="06/01/2026 15:08"/>
  </r>
  <r>
    <x v="0"/>
    <x v="0"/>
    <n v="33.333333333333336"/>
    <n v="3"/>
    <s v="GQG11"/>
    <n v="100"/>
    <n v="0"/>
    <s v="ร้านที่2"/>
    <s v="ส***นทรา"/>
    <s v="ชุมพร"/>
    <s v="-"/>
    <s v=""/>
    <s v="06/01/2026 15:07"/>
    <s v="-"/>
    <s v="J&amp;T COD"/>
    <s v="Tiktok"/>
    <s v="จ่ายทีหลัง / COD"/>
    <s v="รสกาแฟ ฝอยทองค่ะ"/>
    <s v="769005153571"/>
    <s v="06/01/2026 15:07"/>
  </r>
  <r>
    <x v="6"/>
    <x v="6"/>
    <n v="139"/>
    <n v="1"/>
    <s v="GQG9"/>
    <n v="190"/>
    <n v="0"/>
    <s v="ร้านที่2"/>
    <s v="ท***พร ก***ก้ว"/>
    <s v="ราชบุรี"/>
    <s v="-"/>
    <s v=""/>
    <s v="06/01/2026 15:06"/>
    <s v="-"/>
    <s v="J&amp;T COD"/>
    <s v="Tiktok"/>
    <s v="จ่ายทีหลัง / COD"/>
    <s v=""/>
    <s v="769005583415"/>
    <s v="06/01/2026 15:06"/>
  </r>
  <r>
    <x v="9"/>
    <x v="10"/>
    <n v="139"/>
    <n v="1"/>
    <s v="GQG9"/>
    <n v="190"/>
    <n v="0"/>
    <s v="ร้านที่2"/>
    <s v="ท***พร ก***ก้ว"/>
    <s v="ราชบุรี"/>
    <s v="-"/>
    <s v=""/>
    <s v="06/01/2026 15:06"/>
    <s v="-"/>
    <s v="J&amp;T COD"/>
    <s v="Tiktok"/>
    <s v="จ่ายทีหลัง / COD"/>
    <s v=""/>
    <s v="769005583415"/>
    <s v="06/01/2026 15:06"/>
  </r>
  <r>
    <x v="0"/>
    <x v="0"/>
    <n v="33.333333333333336"/>
    <n v="6"/>
    <s v="GQG8"/>
    <n v="300"/>
    <n v="0"/>
    <s v="ร้านที่2"/>
    <s v="แ***อธ"/>
    <s v="นครราชสีมา"/>
    <s v="-"/>
    <s v=""/>
    <s v="06/01/2026 15:06"/>
    <s v="-"/>
    <s v="J&amp;T Express"/>
    <s v="Tiktok"/>
    <s v="tiktok"/>
    <s v="ฝอยทอง 5_x000a_กาแฟ  2_x000a_เนยสด  2  ขอบคุณครับ"/>
    <s v="769099222581"/>
    <s v="06/01/2026 15:06"/>
  </r>
  <r>
    <x v="0"/>
    <x v="0"/>
    <n v="33.333333333333336"/>
    <n v="3"/>
    <s v="GQG8"/>
    <n v="300"/>
    <n v="0"/>
    <s v="ร้านที่2"/>
    <s v="แ***อธ"/>
    <s v="นครราชสีมา"/>
    <s v="-"/>
    <s v=""/>
    <s v="06/01/2026 15:06"/>
    <s v="-"/>
    <s v="J&amp;T Express"/>
    <s v="Tiktok"/>
    <s v="tiktok"/>
    <s v="ฝอยทอง 5_x000a_กาแฟ  2_x000a_เนยสด  2  ขอบคุณครับ"/>
    <s v="769099222581"/>
    <s v="06/01/2026 15:06"/>
  </r>
  <r>
    <x v="0"/>
    <x v="0"/>
    <n v="50"/>
    <n v="6"/>
    <s v="GQG7"/>
    <n v="200"/>
    <n v="0"/>
    <s v="ร้านที่2"/>
    <s v="อ***ิรา ห***ุข"/>
    <s v="ลพบุรี"/>
    <s v="-"/>
    <s v=""/>
    <s v="06/01/2026 15:05"/>
    <s v="-"/>
    <s v="J&amp;T COD"/>
    <s v="Tiktok"/>
    <s v="จ่ายทีหลัง / COD"/>
    <s v=""/>
    <s v="769021399521"/>
    <s v="06/01/2026 15:05"/>
  </r>
  <r>
    <x v="9"/>
    <x v="10"/>
    <n v="139"/>
    <n v="1"/>
    <s v="GQG6"/>
    <n v="104"/>
    <n v="9"/>
    <s v="ร้านที่2"/>
    <s v="เ***​นภา​ พ***ประเสริฐ​"/>
    <s v="อ่างทอง"/>
    <s v="-"/>
    <s v=""/>
    <s v="06/01/2026 15:05"/>
    <s v="-"/>
    <s v="J&amp;T COD"/>
    <s v="Tiktok"/>
    <s v="จ่ายทีหลัง / COD"/>
    <s v=""/>
    <s v="769048962500"/>
    <s v="06/01/2026 15:05"/>
  </r>
  <r>
    <x v="6"/>
    <x v="6"/>
    <n v="139"/>
    <n v="1"/>
    <s v="GQG5"/>
    <n v="190"/>
    <n v="0"/>
    <s v="ร้านที่2"/>
    <s v="ไ***น"/>
    <s v="สมุทรสาคร"/>
    <s v="-"/>
    <s v=""/>
    <s v="06/01/2026 15:05"/>
    <s v="-"/>
    <s v="J&amp;T COD"/>
    <s v="Tiktok"/>
    <s v="จ่ายทีหลัง / COD"/>
    <s v=""/>
    <s v="769014984430"/>
    <s v="06/01/2026 15:05"/>
  </r>
  <r>
    <x v="9"/>
    <x v="10"/>
    <n v="139"/>
    <n v="1"/>
    <s v="GQG5"/>
    <n v="190"/>
    <n v="0"/>
    <s v="ร้านที่2"/>
    <s v="ไ***น"/>
    <s v="สมุทรสาคร"/>
    <s v="-"/>
    <s v=""/>
    <s v="06/01/2026 15:05"/>
    <s v="-"/>
    <s v="J&amp;T COD"/>
    <s v="Tiktok"/>
    <s v="จ่ายทีหลัง / COD"/>
    <s v=""/>
    <s v="769014984430"/>
    <s v="06/01/2026 15:05"/>
  </r>
  <r>
    <x v="1"/>
    <x v="1"/>
    <n v="66"/>
    <n v="2"/>
    <s v="GQG3"/>
    <n v="100"/>
    <n v="0"/>
    <s v="ร้านที่2"/>
    <s v="J***Jib K***or"/>
    <s v="ราชบุรี"/>
    <s v="-"/>
    <s v=""/>
    <s v="06/01/2026 15:04"/>
    <s v="-"/>
    <s v="Flash Express Thailand COD"/>
    <s v="Tiktok"/>
    <s v="จ่ายทีหลัง / COD"/>
    <s v=""/>
    <s v="THT12082CTZJA0Z"/>
    <s v="06/01/2026 15:04"/>
  </r>
  <r>
    <x v="2"/>
    <x v="2"/>
    <n v="68"/>
    <n v="1"/>
    <s v="GQG3"/>
    <n v="100"/>
    <n v="0"/>
    <s v="ร้านที่2"/>
    <s v="J***Jib K***or"/>
    <s v="ราชบุรี"/>
    <s v="-"/>
    <s v=""/>
    <s v="06/01/2026 15:04"/>
    <s v="-"/>
    <s v="Flash Express Thailand COD"/>
    <s v="Tiktok"/>
    <s v="จ่ายทีหลัง / COD"/>
    <s v=""/>
    <s v="THT12082CTZJA0Z"/>
    <s v="06/01/2026 15:04"/>
  </r>
  <r>
    <x v="9"/>
    <x v="10"/>
    <n v="139"/>
    <n v="1"/>
    <s v="GQG2"/>
    <n v="95"/>
    <n v="0"/>
    <s v="ร้านที่2"/>
    <s v="ร***สุขสมบูรณ์"/>
    <s v="พระนครศรีอยุธยา"/>
    <s v="-"/>
    <s v=""/>
    <s v="06/01/2026 15:03"/>
    <s v="-"/>
    <s v="J&amp;T COD"/>
    <s v="Tiktok"/>
    <s v="จ่ายทีหลัง / COD"/>
    <s v=""/>
    <s v="769051979415"/>
    <s v="06/01/2026 15:03"/>
  </r>
  <r>
    <x v="5"/>
    <x v="5"/>
    <n v="139"/>
    <n v="1"/>
    <s v="GQG1"/>
    <n v="190"/>
    <n v="0"/>
    <s v="ร้านที่2"/>
    <s v="พ***ิพัฒน์"/>
    <s v="สุพรรณบุรี"/>
    <s v="-"/>
    <s v=""/>
    <s v="06/01/2026 15:03"/>
    <s v="-"/>
    <s v="J&amp;T COD"/>
    <s v="Tiktok"/>
    <s v="จ่ายทีหลัง / COD"/>
    <s v=""/>
    <s v="769061786426"/>
    <s v="06/01/2026 15:03"/>
  </r>
  <r>
    <x v="6"/>
    <x v="6"/>
    <n v="139"/>
    <n v="1"/>
    <s v="GQG1"/>
    <n v="190"/>
    <n v="0"/>
    <s v="ร้านที่2"/>
    <s v="พ***ิพัฒน์"/>
    <s v="สุพรรณบุรี"/>
    <s v="-"/>
    <s v=""/>
    <s v="06/01/2026 15:03"/>
    <s v="-"/>
    <s v="J&amp;T COD"/>
    <s v="Tiktok"/>
    <s v="จ่ายทีหลัง / COD"/>
    <s v=""/>
    <s v="769061786426"/>
    <s v="06/01/2026 15:03"/>
  </r>
  <r>
    <x v="0"/>
    <x v="0"/>
    <n v="50"/>
    <n v="6"/>
    <s v="GQG0"/>
    <n v="200"/>
    <n v="0"/>
    <s v="ร้านที่2"/>
    <s v="แ***ี่ ศ***ญา"/>
    <s v="สมุทรปราการ"/>
    <s v="-"/>
    <s v=""/>
    <s v="06/01/2026 15:02"/>
    <s v="-"/>
    <s v="J&amp;T COD"/>
    <s v="Tiktok"/>
    <s v="จ่ายทีหลัง / COD"/>
    <s v=""/>
    <s v="769046761534"/>
    <s v="06/01/2026 15:02"/>
  </r>
  <r>
    <x v="9"/>
    <x v="10"/>
    <n v="139"/>
    <n v="1"/>
    <s v="GQF98"/>
    <n v="95"/>
    <n v="0"/>
    <s v="ร้านที่2"/>
    <s v="ป***ชาติ ป***าสุข"/>
    <s v="เทศบาลนครนครปฐม"/>
    <s v="-"/>
    <s v=""/>
    <s v="06/01/2026 15:01"/>
    <s v="-"/>
    <s v="J&amp;T COD"/>
    <s v="Tiktok"/>
    <s v="จ่ายทีหลัง / COD"/>
    <s v=""/>
    <s v="769016053433"/>
    <s v="06/01/2026 15:01"/>
  </r>
  <r>
    <x v="3"/>
    <x v="3"/>
    <n v="69.900000000000006"/>
    <n v="30"/>
    <s v="GQF97"/>
    <n v="2400"/>
    <n v="0"/>
    <s v="ร้านที่1"/>
    <s v="แ**ค"/>
    <s v="******ถนน อรุณอมรินทร์ แขวงศิริราช เขตบางกอกน้อย จังหวัดกรุงเทพมหานคร 10700"/>
    <s v="10700"/>
    <s v="56"/>
    <s v="06/01/2026 15:31"/>
    <s v="-"/>
    <s v="SPX Express"/>
    <s v="Shopee"/>
    <s v="shopee"/>
    <s v=""/>
    <s v="TH2628320126891"/>
    <s v="06/01/2026 15:01"/>
  </r>
  <r>
    <x v="0"/>
    <x v="0"/>
    <n v="50"/>
    <n v="12"/>
    <s v="GQF96"/>
    <n v="400"/>
    <n v="0"/>
    <s v="ร้านที่2"/>
    <s v="จ***ก บ***าษฎร์"/>
    <s v="บึงกาฬ"/>
    <s v="-"/>
    <s v=""/>
    <s v="06/01/2026 15:00"/>
    <s v="-"/>
    <s v="J&amp;T COD"/>
    <s v="Tiktok"/>
    <s v="จ่ายทีหลัง / COD"/>
    <s v=""/>
    <s v="769031208654"/>
    <s v="06/01/2026 15:00"/>
  </r>
  <r>
    <x v="0"/>
    <x v="0"/>
    <n v="33.333333333333336"/>
    <n v="3"/>
    <s v="GQF95"/>
    <n v="100"/>
    <n v="0"/>
    <s v="ร้านที่2"/>
    <s v="ก***"/>
    <s v="นนทบุรี"/>
    <s v="-"/>
    <s v=""/>
    <s v="06/01/2026 14:59"/>
    <s v="-"/>
    <s v="J&amp;T COD"/>
    <s v="Tiktok"/>
    <s v="จ่ายทีหลัง / COD"/>
    <s v=""/>
    <s v="769020518626"/>
    <s v="06/01/2026 14:59"/>
  </r>
  <r>
    <x v="0"/>
    <x v="0"/>
    <n v="33.333333333333336"/>
    <n v="3"/>
    <s v="GQF94"/>
    <n v="118"/>
    <n v="18"/>
    <s v="ร้านที่2"/>
    <s v="น***าวอธิชา ห***าติ"/>
    <s v="ศรีสะเกษ"/>
    <s v="-"/>
    <s v=""/>
    <s v="06/01/2026 14:59"/>
    <s v="-"/>
    <s v="J&amp;T COD"/>
    <s v="Tiktok"/>
    <s v="จ่ายทีหลัง / COD"/>
    <s v="ไม่เอากาเเฟนนะคะ ขอเป็นฝิยทองด้วยนะคะ"/>
    <s v="769046481593"/>
    <s v="06/01/2026 14:59"/>
  </r>
  <r>
    <x v="1"/>
    <x v="1"/>
    <n v="66"/>
    <n v="2"/>
    <s v="GQF93"/>
    <n v="100"/>
    <n v="0"/>
    <s v="ร้านที่2"/>
    <s v="จ***ดี ช***ประดิษฐ"/>
    <s v="ปทุมธานี"/>
    <s v="-"/>
    <s v=""/>
    <s v="06/01/2026 15:00"/>
    <s v="-"/>
    <s v="Flash Express Thailand"/>
    <s v="Tiktok"/>
    <s v="tiktok"/>
    <s v=""/>
    <s v="THT04022CVW7W1Z"/>
    <s v="06/01/2026 14:57"/>
  </r>
  <r>
    <x v="2"/>
    <x v="2"/>
    <n v="68"/>
    <n v="1"/>
    <s v="GQF93"/>
    <n v="100"/>
    <n v="0"/>
    <s v="ร้านที่2"/>
    <s v="จ***ดี ช***ประดิษฐ"/>
    <s v="ปทุมธานี"/>
    <s v="-"/>
    <s v=""/>
    <s v="06/01/2026 15:00"/>
    <s v="-"/>
    <s v="Flash Express Thailand"/>
    <s v="Tiktok"/>
    <s v="tiktok"/>
    <s v=""/>
    <s v="THT04022CVW7W1Z"/>
    <s v="06/01/2026 14:57"/>
  </r>
  <r>
    <x v="0"/>
    <x v="0"/>
    <n v="50"/>
    <n v="6"/>
    <s v="GQF92"/>
    <n v="200"/>
    <n v="0"/>
    <s v="ร้านที่2"/>
    <s v="ว***ยา ไ***รา"/>
    <s v="นครศรีธรรมราช"/>
    <s v="-"/>
    <s v=""/>
    <s v="06/01/2026 14:57"/>
    <s v="-"/>
    <s v="J&amp;T Express"/>
    <s v="Tiktok"/>
    <s v="tiktok"/>
    <s v=""/>
    <s v="769023763524"/>
    <s v="06/01/2026 14:57"/>
  </r>
  <r>
    <x v="1"/>
    <x v="1"/>
    <n v="66"/>
    <n v="2"/>
    <s v="GQF91"/>
    <n v="110"/>
    <n v="10"/>
    <s v="ร้านที่2"/>
    <s v="น***าว ส***ทร  ศ***ชยวงค์"/>
    <s v="เทศบาลนครลำปาง"/>
    <s v="-"/>
    <s v=""/>
    <s v="06/01/2026 14:57"/>
    <s v="-"/>
    <s v="J&amp;T Express"/>
    <s v="Tiktok"/>
    <s v="tiktok"/>
    <s v=""/>
    <s v="769097677493"/>
    <s v="06/01/2026 14:57"/>
  </r>
  <r>
    <x v="2"/>
    <x v="2"/>
    <n v="68"/>
    <n v="1"/>
    <s v="GQF91"/>
    <n v="110"/>
    <n v="10"/>
    <s v="ร้านที่2"/>
    <s v="น***าว ส***ทร  ศ***ชยวงค์"/>
    <s v="เทศบาลนครลำปาง"/>
    <s v="-"/>
    <s v=""/>
    <s v="06/01/2026 14:57"/>
    <s v="-"/>
    <s v="J&amp;T Express"/>
    <s v="Tiktok"/>
    <s v="tiktok"/>
    <s v=""/>
    <s v="769097677493"/>
    <s v="06/01/2026 14:57"/>
  </r>
  <r>
    <x v="1"/>
    <x v="1"/>
    <n v="66"/>
    <n v="2"/>
    <s v="GQF90"/>
    <n v="100"/>
    <n v="0"/>
    <s v="ร้านที่2"/>
    <s v="F* N*"/>
    <s v="สระบุรี"/>
    <s v="-"/>
    <s v=""/>
    <s v="06/01/2026 14:56"/>
    <s v="-"/>
    <s v="Flash Express Thailand COD"/>
    <s v="Tiktok"/>
    <s v="จ่ายทีหลัง / COD"/>
    <s v=""/>
    <s v="THT10032CVW369Z"/>
    <s v="06/01/2026 14:56"/>
  </r>
  <r>
    <x v="2"/>
    <x v="2"/>
    <n v="68"/>
    <n v="1"/>
    <s v="GQF90"/>
    <n v="100"/>
    <n v="0"/>
    <s v="ร้านที่2"/>
    <s v="F* N*"/>
    <s v="สระบุรี"/>
    <s v="-"/>
    <s v=""/>
    <s v="06/01/2026 14:56"/>
    <s v="-"/>
    <s v="Flash Express Thailand COD"/>
    <s v="Tiktok"/>
    <s v="จ่ายทีหลัง / COD"/>
    <s v=""/>
    <s v="THT10032CVW369Z"/>
    <s v="06/01/2026 14:56"/>
  </r>
  <r>
    <x v="1"/>
    <x v="1"/>
    <n v="66"/>
    <n v="2"/>
    <s v="GQF89"/>
    <n v="100"/>
    <n v="0"/>
    <s v="ร้านที่2"/>
    <s v="น***สร ไ***"/>
    <s v="กรุงเทพฯ"/>
    <s v="-"/>
    <s v=""/>
    <s v="06/01/2026 14:56"/>
    <s v="-"/>
    <s v="J&amp;T Express"/>
    <s v="Tiktok"/>
    <s v="tiktok"/>
    <s v=""/>
    <s v="769043884442"/>
    <s v="06/01/2026 14:56"/>
  </r>
  <r>
    <x v="2"/>
    <x v="2"/>
    <n v="68"/>
    <n v="1"/>
    <s v="GQF89"/>
    <n v="100"/>
    <n v="0"/>
    <s v="ร้านที่2"/>
    <s v="น***สร ไ***"/>
    <s v="กรุงเทพฯ"/>
    <s v="-"/>
    <s v=""/>
    <s v="06/01/2026 14:56"/>
    <s v="-"/>
    <s v="J&amp;T Express"/>
    <s v="Tiktok"/>
    <s v="tiktok"/>
    <s v=""/>
    <s v="769043884442"/>
    <s v="06/01/2026 14:56"/>
  </r>
  <r>
    <x v="3"/>
    <x v="3"/>
    <n v="120"/>
    <n v="1"/>
    <s v="GQF88"/>
    <n v="99"/>
    <n v="0"/>
    <s v="ร้านที่2"/>
    <s v="F* N*"/>
    <s v="สระบุรี"/>
    <s v="-"/>
    <s v=""/>
    <s v="06/01/2026 14:56"/>
    <s v="-"/>
    <s v="Flash Express Thailand COD"/>
    <s v="Tiktok"/>
    <s v="จ่ายทีหลัง / COD"/>
    <s v=""/>
    <s v="THT10032CVS677Z"/>
    <s v="06/01/2026 14:56"/>
  </r>
  <r>
    <x v="0"/>
    <x v="0"/>
    <n v="50"/>
    <n v="6"/>
    <s v="GQF87"/>
    <n v="200"/>
    <n v="0"/>
    <s v="ร้านที่2"/>
    <s v="ภ***์ภูมิ  ว***รางกูร"/>
    <s v="ราชบุรี"/>
    <s v="-"/>
    <s v=""/>
    <s v="06/01/2026 14:55"/>
    <s v="-"/>
    <s v="J&amp;T COD"/>
    <s v="Tiktok"/>
    <s v="จ่ายทีหลัง / COD"/>
    <s v=""/>
    <s v="769027981595"/>
    <s v="06/01/2026 14:55"/>
  </r>
  <r>
    <x v="0"/>
    <x v="0"/>
    <n v="33.333333333333336"/>
    <n v="3"/>
    <s v="GQF86"/>
    <n v="100"/>
    <n v="0"/>
    <s v="ร้านที่2"/>
    <s v="แ***นภา"/>
    <s v="เทศบาลนครนครราชสีมา"/>
    <s v="-"/>
    <s v=""/>
    <s v="06/01/2026 14:55"/>
    <s v="-"/>
    <s v="J&amp;T COD"/>
    <s v="Tiktok"/>
    <s v="จ่ายทีหลัง / COD"/>
    <s v=""/>
    <s v="769032491566"/>
    <s v="06/01/2026 14:55"/>
  </r>
  <r>
    <x v="1"/>
    <x v="1"/>
    <n v="66"/>
    <n v="2"/>
    <s v="GQF85"/>
    <n v="110"/>
    <n v="10"/>
    <s v="ร้านที่2"/>
    <s v="ห***งฤทัย ข***นธ์"/>
    <s v="เทศบาลนครสุราษฎร์ธานี"/>
    <s v="-"/>
    <s v=""/>
    <s v="06/01/2026 14:55"/>
    <s v="-"/>
    <s v="J&amp;T COD"/>
    <s v="Tiktok"/>
    <s v="จ่ายทีหลัง / COD"/>
    <s v=""/>
    <s v="769021684454"/>
    <s v="06/01/2026 14:55"/>
  </r>
  <r>
    <x v="2"/>
    <x v="2"/>
    <n v="68"/>
    <n v="1"/>
    <s v="GQF85"/>
    <n v="110"/>
    <n v="10"/>
    <s v="ร้านที่2"/>
    <s v="ห***งฤทัย ข***นธ์"/>
    <s v="เทศบาลนครสุราษฎร์ธานี"/>
    <s v="-"/>
    <s v=""/>
    <s v="06/01/2026 14:55"/>
    <s v="-"/>
    <s v="J&amp;T COD"/>
    <s v="Tiktok"/>
    <s v="จ่ายทีหลัง / COD"/>
    <s v=""/>
    <s v="769021684454"/>
    <s v="06/01/2026 14:55"/>
  </r>
  <r>
    <x v="1"/>
    <x v="1"/>
    <n v="66"/>
    <n v="6"/>
    <s v="GQF84"/>
    <n v="300"/>
    <n v="0"/>
    <s v="ร้านที่2"/>
    <s v="น***าวสายชล อ***รักษา"/>
    <s v="นครนายก"/>
    <s v="-"/>
    <s v=""/>
    <s v="06/01/2026 14:54"/>
    <s v="-"/>
    <s v="Flash Express Thailand"/>
    <s v="Tiktok"/>
    <s v="tiktok"/>
    <s v=""/>
    <s v="THT11012CW7XX5Z"/>
    <s v="06/01/2026 14:54"/>
  </r>
  <r>
    <x v="2"/>
    <x v="2"/>
    <n v="68"/>
    <n v="3"/>
    <s v="GQF84"/>
    <n v="300"/>
    <n v="0"/>
    <s v="ร้านที่2"/>
    <s v="น***าวสายชล อ***รักษา"/>
    <s v="นครนายก"/>
    <s v="-"/>
    <s v=""/>
    <s v="06/01/2026 14:54"/>
    <s v="-"/>
    <s v="Flash Express Thailand"/>
    <s v="Tiktok"/>
    <s v="tiktok"/>
    <s v=""/>
    <s v="THT11012CW7XX5Z"/>
    <s v="06/01/2026 14:54"/>
  </r>
  <r>
    <x v="0"/>
    <x v="0"/>
    <n v="33.333333333333336"/>
    <n v="3"/>
    <s v="GQF83"/>
    <n v="229"/>
    <n v="0"/>
    <s v="ร้านที่1"/>
    <s v="จ******ต"/>
    <s v="******ทัย จังหวัดอยุธยา เส้นถนนหลังวัดเรียบคลอง เลยศูนย์เด็กเล็กมา200ม. ตำบลคานหาม อำเภออุทัย จังหวัดพระนครศรีอยุธยา 13210"/>
    <s v="13210"/>
    <s v="97"/>
    <s v="06/01/2026 14:53"/>
    <s v="-"/>
    <s v="SPX Express"/>
    <s v="Shopee"/>
    <s v="shopee"/>
    <s v=""/>
    <s v="TH261164141997N"/>
    <s v="06/01/2026 14:53"/>
  </r>
  <r>
    <x v="3"/>
    <x v="3"/>
    <n v="80"/>
    <n v="1"/>
    <s v="GQF83"/>
    <n v="229"/>
    <n v="0"/>
    <s v="ร้านที่1"/>
    <s v="จ******ต"/>
    <s v="******ทัย จังหวัดอยุธยา เส้นถนนหลังวัดเรียบคลอง เลยศูนย์เด็กเล็กมา200ม. ตำบลคานหาม อำเภออุทัย จังหวัดพระนครศรีอยุธยา 13210"/>
    <s v="13210"/>
    <s v="97"/>
    <s v="06/01/2026 14:53"/>
    <s v="-"/>
    <s v="SPX Express"/>
    <s v="Shopee"/>
    <s v="shopee"/>
    <s v=""/>
    <s v="TH261164141997N"/>
    <s v="06/01/2026 14:53"/>
  </r>
  <r>
    <x v="0"/>
    <x v="0"/>
    <n v="33.333333333333336"/>
    <n v="6"/>
    <s v="GQF81"/>
    <n v="200"/>
    <n v="0"/>
    <s v="ร้านที่2"/>
    <s v="พ***าล ค***รา"/>
    <s v="พระนครศรีอยุธยา"/>
    <s v="-"/>
    <s v=""/>
    <s v="06/01/2026 14:52"/>
    <s v="-"/>
    <s v="J&amp;T COD"/>
    <s v="Tiktok"/>
    <s v="จ่ายทีหลัง / COD"/>
    <s v=""/>
    <s v="769019385606"/>
    <s v="06/01/2026 14:52"/>
  </r>
  <r>
    <x v="0"/>
    <x v="0"/>
    <n v="33.333333333333336"/>
    <n v="3"/>
    <s v="GQF80"/>
    <n v="100"/>
    <n v="0"/>
    <s v="ร้านที่2"/>
    <s v="บ***"/>
    <s v="สมุทรปราการ"/>
    <s v="-"/>
    <s v=""/>
    <s v="06/01/2026 14:52"/>
    <s v="-"/>
    <s v="J&amp;T COD"/>
    <s v="Tiktok"/>
    <s v="จ่ายทีหลัง / COD"/>
    <s v=""/>
    <s v="769031509676"/>
    <s v="06/01/2026 14:52"/>
  </r>
  <r>
    <x v="0"/>
    <x v="0"/>
    <n v="33.333333333333336"/>
    <n v="3"/>
    <s v="GQF79"/>
    <n v="110"/>
    <n v="10"/>
    <s v="ร้านที่2"/>
    <s v="ธ***รัตน์ ไ***งศ์"/>
    <s v="เทศบาลนครสุราษฎร์ธานี"/>
    <s v="-"/>
    <s v=""/>
    <s v="06/01/2026 14:51"/>
    <s v="-"/>
    <s v="J&amp;T COD"/>
    <s v="Tiktok"/>
    <s v="จ่ายทีหลัง / COD"/>
    <s v="ไม่กินเค้กกาแฟกับเนยนมนะค่ะ"/>
    <s v="769087647510"/>
    <s v="06/01/2026 14:51"/>
  </r>
  <r>
    <x v="0"/>
    <x v="0"/>
    <n v="65"/>
    <n v="9"/>
    <s v="GQF75"/>
    <n v="310"/>
    <n v="0"/>
    <s v="ร้านที่2"/>
    <s v="แ**"/>
    <s v="สุพรรณบุรี"/>
    <s v="-"/>
    <s v=""/>
    <s v="06/01/2026 14:40"/>
    <s v="-"/>
    <s v="J&amp;T COD"/>
    <s v="Tiktok"/>
    <s v="จ่ายทีหลัง / COD"/>
    <s v=""/>
    <s v="769046597561"/>
    <s v="06/01/2026 14:40"/>
  </r>
  <r>
    <x v="0"/>
    <x v="0"/>
    <n v="33.333333333333336"/>
    <n v="3"/>
    <s v="GQF74"/>
    <n v="199"/>
    <n v="0"/>
    <s v="ร้านที่2"/>
    <s v="ท***ร อ***อ่ำ"/>
    <s v="สมุทรปราการ"/>
    <s v="-"/>
    <s v=""/>
    <s v="06/01/2026 14:37"/>
    <s v="-"/>
    <s v="J&amp;T Express"/>
    <s v="Tiktok"/>
    <s v="tiktok"/>
    <s v=""/>
    <s v="769042286445"/>
    <s v="06/01/2026 14:37"/>
  </r>
  <r>
    <x v="4"/>
    <x v="4"/>
    <n v="120"/>
    <n v="1"/>
    <s v="GQF74"/>
    <n v="199"/>
    <n v="0"/>
    <s v="ร้านที่2"/>
    <s v="ท***ร อ***อ่ำ"/>
    <s v="สมุทรปราการ"/>
    <s v="-"/>
    <s v=""/>
    <s v="06/01/2026 14:37"/>
    <s v="-"/>
    <s v="J&amp;T Express"/>
    <s v="Tiktok"/>
    <s v="tiktok"/>
    <s v=""/>
    <s v="769042286445"/>
    <s v="06/01/2026 14:37"/>
  </r>
  <r>
    <x v="12"/>
    <x v="13"/>
    <n v="88.55"/>
    <n v="1"/>
    <s v="GQF73"/>
    <n v="177.1"/>
    <n v="0"/>
    <s v="ร้านที่3"/>
    <s v="สุรัตนา สุวรรณพงษ์"/>
    <s v="138/74 หมู่ 7 (ตลาดจอมพล ป.) ต.ธารเกษม_x000a__x000a_พระพุทธบาท/ Phra Phutthabatสระบุรี/ Saraburi_x000a_18120"/>
    <s v="18120"/>
    <s v="660832686635"/>
    <s v="06/01/2026 14:35"/>
    <s v="-"/>
    <s v="Kerry_dropoff"/>
    <s v="Lazada"/>
    <s v="lazada"/>
    <s v=""/>
    <s v="LEXPU0645658687"/>
    <s v="06/01/2026 14:35"/>
  </r>
  <r>
    <x v="5"/>
    <x v="13"/>
    <n v="88.55"/>
    <n v="1"/>
    <s v="GQF73"/>
    <n v="177.1"/>
    <n v="0"/>
    <s v="ร้านที่3"/>
    <s v="สุรัตนา สุวรรณพงษ์"/>
    <s v="138/74 หมู่ 7 (ตลาดจอมพล ป.) ต.ธารเกษม_x000a__x000a_พระพุทธบาท/ Phra Phutthabatสระบุรี/ Saraburi_x000a_18120"/>
    <s v="18120"/>
    <s v="660832686635"/>
    <s v="06/01/2026 14:35"/>
    <s v="-"/>
    <s v="Kerry_dropoff"/>
    <s v="Lazada"/>
    <s v="lazada"/>
    <s v=""/>
    <s v="LEXPU0645658687"/>
    <s v="06/01/2026 14:35"/>
  </r>
  <r>
    <x v="0"/>
    <x v="0"/>
    <n v="50"/>
    <n v="6"/>
    <s v="GQF72"/>
    <n v="200"/>
    <n v="0"/>
    <s v="ร้านที่2"/>
    <s v="ช***นิษฐ ข***งิน  เ***หม่ง"/>
    <s v="ชลบุรี"/>
    <s v="-"/>
    <s v=""/>
    <s v="06/01/2026 14:33"/>
    <s v="-"/>
    <s v="J&amp;T Express"/>
    <s v="Tiktok"/>
    <s v="tiktok"/>
    <s v=""/>
    <s v="769072993522"/>
    <s v="06/01/2026 14:33"/>
  </r>
  <r>
    <x v="5"/>
    <x v="5"/>
    <n v="139"/>
    <n v="1"/>
    <s v="GQF71"/>
    <n v="108.99"/>
    <n v="0"/>
    <s v="ร้านที่2"/>
    <s v="B* ร***าวรรณ"/>
    <s v="ตาก"/>
    <s v="-"/>
    <s v=""/>
    <s v="06/01/2026 14:22"/>
    <s v="-"/>
    <s v="J&amp;T Express"/>
    <s v="Tiktok"/>
    <s v="tiktok"/>
    <s v=""/>
    <s v="769041158476"/>
    <s v="06/01/2026 14:25"/>
  </r>
  <r>
    <x v="1"/>
    <x v="1"/>
    <n v="66"/>
    <n v="2"/>
    <s v="GQF70"/>
    <n v="100"/>
    <n v="0"/>
    <s v="ร้านที่4"/>
    <s v="ก***์ยรัตน์ ศ***ะปัญญะ"/>
    <s v="สระแก้ว"/>
    <s v="-"/>
    <s v=""/>
    <s v="06/01/2026 14:21"/>
    <s v="-"/>
    <s v="J&amp;T Express"/>
    <s v="Tiktok"/>
    <s v="tiktok"/>
    <s v=""/>
    <s v="769051625694"/>
    <s v="06/01/2026 14:25"/>
  </r>
  <r>
    <x v="2"/>
    <x v="2"/>
    <n v="68"/>
    <n v="1"/>
    <s v="GQF70"/>
    <n v="100"/>
    <n v="0"/>
    <s v="ร้านที่4"/>
    <s v="ก***์ยรัตน์ ศ***ะปัญญะ"/>
    <s v="สระแก้ว"/>
    <s v="-"/>
    <s v=""/>
    <s v="06/01/2026 14:21"/>
    <s v="-"/>
    <s v="J&amp;T Express"/>
    <s v="Tiktok"/>
    <s v="tiktok"/>
    <s v=""/>
    <s v="769051625694"/>
    <s v="06/01/2026 14:25"/>
  </r>
  <r>
    <x v="0"/>
    <x v="0"/>
    <n v="50"/>
    <n v="6"/>
    <s v="GQF69"/>
    <n v="200"/>
    <n v="0"/>
    <s v="ร้านที่2"/>
    <s v="น***วรรณงช์ ไ***สง"/>
    <s v="บึงกาฬ"/>
    <s v="-"/>
    <s v=""/>
    <s v="06/01/2026 14:20"/>
    <s v="-"/>
    <s v="J&amp;T COD"/>
    <s v="Tiktok"/>
    <s v="จ่ายทีหลัง / COD"/>
    <s v=""/>
    <s v="769057187592"/>
    <s v="06/01/2026 14:24"/>
  </r>
  <r>
    <x v="0"/>
    <x v="0"/>
    <n v="50"/>
    <n v="6"/>
    <s v="GQF68"/>
    <n v="200"/>
    <n v="0"/>
    <s v="ร้านที่2"/>
    <s v="น***วรรณงช์ ไ***สง"/>
    <s v="บึงกาฬ"/>
    <s v="-"/>
    <s v=""/>
    <s v="06/01/2026 14:19"/>
    <s v="-"/>
    <s v="J&amp;T COD"/>
    <s v="Tiktok"/>
    <s v="จ่ายทีหลัง / COD"/>
    <s v=""/>
    <s v="769023789590"/>
    <s v="06/01/2026 14:24"/>
  </r>
  <r>
    <x v="0"/>
    <x v="0"/>
    <n v="33.333333333333336"/>
    <n v="3"/>
    <s v="GQF67"/>
    <n v="100"/>
    <n v="0"/>
    <s v="ร้านที่2"/>
    <s v="p***hep a***lomklieo"/>
    <s v="บุรีรัมย์"/>
    <s v="-"/>
    <s v=""/>
    <s v="06/01/2026 14:19"/>
    <s v="-"/>
    <s v="Flash Express Thailand COD"/>
    <s v="Tiktok"/>
    <s v="จ่ายทีหลัง / COD"/>
    <s v=""/>
    <s v="THT28012CW6VA3Z"/>
    <s v="06/01/2026 14:24"/>
  </r>
  <r>
    <x v="0"/>
    <x v="0"/>
    <n v="50"/>
    <n v="6"/>
    <s v="GQF66"/>
    <n v="200"/>
    <n v="0"/>
    <s v="ร้านที่2"/>
    <s v="ย***ัวญ ฟ***ลบ"/>
    <s v="พะเยา"/>
    <s v="-"/>
    <s v=""/>
    <s v="06/01/2026 14:17"/>
    <s v="-"/>
    <s v="J&amp;T COD"/>
    <s v="Tiktok"/>
    <s v="จ่ายทีหลัง / COD"/>
    <s v=""/>
    <s v="769047594523"/>
    <s v="06/01/2026 14:19"/>
  </r>
  <r>
    <x v="0"/>
    <x v="0"/>
    <n v="33.333333333333336"/>
    <n v="3"/>
    <s v="GQF64"/>
    <n v="100"/>
    <n v="0"/>
    <s v="ร้านที่2"/>
    <s v="น***นดร์  เ***ทอง"/>
    <s v="ประจวบคีรีขันธ์"/>
    <s v="-"/>
    <s v=""/>
    <s v="06/01/2026 14:09"/>
    <s v="-"/>
    <s v="J&amp;T COD"/>
    <s v="Tiktok"/>
    <s v="จ่ายทีหลัง / COD"/>
    <s v=""/>
    <s v="769079921610"/>
    <s v="06/01/2026 14:19"/>
  </r>
  <r>
    <x v="0"/>
    <x v="0"/>
    <n v="33.333333333333336"/>
    <n v="6"/>
    <s v="GQF63"/>
    <n v="200"/>
    <n v="0"/>
    <s v="ร้านที่2"/>
    <s v="น** น***ุฒิดวงดารา"/>
    <s v="บุรีรัมย์"/>
    <s v="-"/>
    <s v=""/>
    <s v="06/01/2026 14:08"/>
    <s v="-"/>
    <s v="J&amp;T COD"/>
    <s v="Tiktok"/>
    <s v="จ่ายทีหลัง / COD"/>
    <s v=""/>
    <s v="769098470556"/>
    <s v="06/01/2026 14:19"/>
  </r>
  <r>
    <x v="0"/>
    <x v="0"/>
    <n v="65"/>
    <n v="9"/>
    <s v="GQF62"/>
    <n v="310"/>
    <n v="0"/>
    <s v="ร้านที่2"/>
    <s v="P***"/>
    <s v="ร้อยเอ็ด"/>
    <s v="-"/>
    <s v=""/>
    <s v="06/01/2026 14:08"/>
    <s v="-"/>
    <s v="J&amp;T Express"/>
    <s v="Tiktok"/>
    <s v="tiktok"/>
    <s v=""/>
    <s v="769000470604"/>
    <s v="06/01/2026 14:19"/>
  </r>
  <r>
    <x v="0"/>
    <x v="0"/>
    <n v="50"/>
    <n v="6"/>
    <s v="GQF59"/>
    <n v="200"/>
    <n v="0"/>
    <s v="ร้านที่2"/>
    <s v="ช***รงค์ เ***ญกิจ"/>
    <s v="กำแพงเพชร"/>
    <s v="-"/>
    <s v=""/>
    <s v="06/01/2026 14:04"/>
    <s v="-"/>
    <s v="J&amp;T COD"/>
    <s v="Tiktok"/>
    <s v="จ่ายทีหลัง / COD"/>
    <s v=""/>
    <s v="769034848551"/>
    <s v="06/01/2026 14:10"/>
  </r>
  <r>
    <x v="1"/>
    <x v="1"/>
    <n v="66"/>
    <n v="2"/>
    <s v="GQF57"/>
    <n v="145"/>
    <n v="0"/>
    <s v="ร้านที่1"/>
    <s v="ว******ี"/>
    <s v="******มยงค์ 26 (พัฒเวศ1แยก1) แขวงคลองตันเหนือ เขตวัฒนา กรุงเทพ แขวงคลองตันเหนือ เขตวัฒนา จังหวัดกรุงเทพมหานคร 10110"/>
    <s v="10110"/>
    <s v="89"/>
    <s v="06/01/2026 14:29"/>
    <s v="-"/>
    <s v="SPX Express"/>
    <s v="Shopee"/>
    <s v="shopee"/>
    <s v=""/>
    <s v="TH266802448340M"/>
    <s v="06/01/2026 13:59"/>
  </r>
  <r>
    <x v="2"/>
    <x v="2"/>
    <n v="68"/>
    <n v="1"/>
    <s v="GQF57"/>
    <n v="145"/>
    <n v="0"/>
    <s v="ร้านที่1"/>
    <s v="ว******ี"/>
    <s v="******มยงค์ 26 (พัฒเวศ1แยก1) แขวงคลองตันเหนือ เขตวัฒนา กรุงเทพ แขวงคลองตันเหนือ เขตวัฒนา จังหวัดกรุงเทพมหานคร 10110"/>
    <s v="10110"/>
    <s v="89"/>
    <s v="06/01/2026 14:29"/>
    <s v="-"/>
    <s v="SPX Express"/>
    <s v="Shopee"/>
    <s v="shopee"/>
    <s v=""/>
    <s v="TH266802448340M"/>
    <s v="06/01/2026 13:59"/>
  </r>
  <r>
    <x v="0"/>
    <x v="0"/>
    <n v="50"/>
    <n v="6"/>
    <s v="GQF56"/>
    <n v="200"/>
    <n v="0"/>
    <s v="ร้านที่2"/>
    <s v="ว** ส***กษณ์ เ***บุญวณิชย์"/>
    <s v="กรุงเทพมหานคร"/>
    <s v="-"/>
    <s v=""/>
    <s v="06/01/2026 13:53"/>
    <s v="-"/>
    <s v="J&amp;T Express"/>
    <s v="Tiktok"/>
    <s v="tiktok"/>
    <s v="ไม่เอากาแฟ ###"/>
    <s v="769092340564"/>
    <s v="06/01/2026 13:53"/>
  </r>
  <r>
    <x v="0"/>
    <x v="0"/>
    <n v="50"/>
    <n v="6"/>
    <s v="GQF55"/>
    <n v="235"/>
    <n v="35"/>
    <s v="ร้านที่2"/>
    <s v="บ***ม ส***อง"/>
    <s v="สมุทรปราการ"/>
    <s v="-"/>
    <s v=""/>
    <s v="06/01/2026 13:48"/>
    <s v="-"/>
    <s v="Flash Express Thailand COD"/>
    <s v="Tiktok"/>
    <s v="จ่ายทีหลัง / COD"/>
    <s v=""/>
    <s v="THT02032CTVDQ4Z"/>
    <s v="06/01/2026 13:48"/>
  </r>
  <r>
    <x v="1"/>
    <x v="1"/>
    <n v="66"/>
    <n v="4"/>
    <s v="GQF54"/>
    <n v="200"/>
    <n v="0"/>
    <s v="ร้านที่2"/>
    <s v="ส***พ ว***จน์"/>
    <s v="พังงา"/>
    <s v="-"/>
    <s v=""/>
    <s v="06/01/2026 13:46"/>
    <s v="-"/>
    <s v="J&amp;T COD"/>
    <s v="Tiktok"/>
    <s v="จ่ายทีหลัง / COD"/>
    <s v=""/>
    <s v="769067574413"/>
    <s v="06/01/2026 13:46"/>
  </r>
  <r>
    <x v="2"/>
    <x v="2"/>
    <n v="68"/>
    <n v="2"/>
    <s v="GQF54"/>
    <n v="200"/>
    <n v="0"/>
    <s v="ร้านที่2"/>
    <s v="ส***พ ว***จน์"/>
    <s v="พังงา"/>
    <s v="-"/>
    <s v=""/>
    <s v="06/01/2026 13:46"/>
    <s v="-"/>
    <s v="J&amp;T COD"/>
    <s v="Tiktok"/>
    <s v="จ่ายทีหลัง / COD"/>
    <s v=""/>
    <s v="769067574413"/>
    <s v="06/01/2026 13:46"/>
  </r>
  <r>
    <x v="0"/>
    <x v="0"/>
    <n v="33.333333333333336"/>
    <n v="3"/>
    <s v="GQF53"/>
    <n v="100"/>
    <n v="0"/>
    <s v="ร้านที่2"/>
    <s v="ส***ตา"/>
    <s v="บุรีรัมย์"/>
    <s v="-"/>
    <s v=""/>
    <s v="06/01/2026 13:43"/>
    <s v="-"/>
    <s v="J&amp;T COD"/>
    <s v="Tiktok"/>
    <s v="จ่ายทีหลัง / COD"/>
    <s v=""/>
    <s v="769061807640"/>
    <s v="06/01/2026 13:43"/>
  </r>
  <r>
    <x v="0"/>
    <x v="0"/>
    <n v="50"/>
    <n v="6"/>
    <s v="GQF52"/>
    <n v="200"/>
    <n v="0"/>
    <s v="ร้านที่2"/>
    <s v="น***ิพย์  จ***ร์ทะแสน"/>
    <s v="ขอนแก่น"/>
    <s v="-"/>
    <s v=""/>
    <s v="06/01/2026 13:42"/>
    <s v="-"/>
    <s v="J&amp;T COD"/>
    <s v="Tiktok"/>
    <s v="จ่ายทีหลัง / COD"/>
    <s v=""/>
    <s v="769021784591"/>
    <s v="06/01/2026 13:42"/>
  </r>
  <r>
    <x v="1"/>
    <x v="1"/>
    <n v="33"/>
    <n v="5"/>
    <s v="GQF51"/>
    <n v="395"/>
    <n v="0"/>
    <s v="ร้านที่2"/>
    <s v="ศ***พิมล ค***ง"/>
    <s v="ตรัง"/>
    <s v="-"/>
    <s v=""/>
    <s v="06/01/2026 13:39"/>
    <s v="-"/>
    <s v="J&amp;T Express"/>
    <s v="Tiktok"/>
    <s v="tiktok"/>
    <s v=""/>
    <s v="769089180473"/>
    <s v="06/01/2026 13:38"/>
  </r>
  <r>
    <x v="2"/>
    <x v="2"/>
    <n v="33"/>
    <n v="5"/>
    <s v="GQF51"/>
    <n v="395"/>
    <n v="0"/>
    <s v="ร้านที่2"/>
    <s v="ศ***พิมล ค***ง"/>
    <s v="ตรัง"/>
    <s v="-"/>
    <s v=""/>
    <s v="06/01/2026 13:39"/>
    <s v="-"/>
    <s v="J&amp;T Express"/>
    <s v="Tiktok"/>
    <s v="tiktok"/>
    <s v=""/>
    <s v="769089180473"/>
    <s v="06/01/2026 13:38"/>
  </r>
  <r>
    <x v="0"/>
    <x v="0"/>
    <n v="50"/>
    <n v="6"/>
    <s v="GQF50"/>
    <n v="200"/>
    <n v="0"/>
    <s v="ร้านที่2"/>
    <s v="น***จนวุฒิ  อ***ย"/>
    <s v="ขอนแก่น"/>
    <s v="-"/>
    <s v=""/>
    <s v="06/01/2026 13:38"/>
    <s v="-"/>
    <s v="J&amp;T Express"/>
    <s v="Tiktok"/>
    <s v="tiktok"/>
    <s v=""/>
    <s v="769022073551"/>
    <s v="06/01/2026 13:37"/>
  </r>
  <r>
    <x v="0"/>
    <x v="0"/>
    <n v="33.333333333333336"/>
    <n v="3"/>
    <s v="GQF49"/>
    <n v="100"/>
    <n v="0"/>
    <s v="ร้านที่2"/>
    <s v="ธ***นก  บ***ะนุ"/>
    <s v="อุดรธานี"/>
    <s v="-"/>
    <s v=""/>
    <s v="06/01/2026 13:37"/>
    <s v="-"/>
    <s v="J&amp;T Express"/>
    <s v="Tiktok"/>
    <s v="tiktok"/>
    <s v=""/>
    <s v="769030917701"/>
    <s v="06/01/2026 13:37"/>
  </r>
  <r>
    <x v="0"/>
    <x v="0"/>
    <n v="33.333333333333336"/>
    <n v="3"/>
    <s v="GQF48"/>
    <n v="100"/>
    <n v="0"/>
    <s v="ร้านที่2"/>
    <s v="ด** ป***าพร"/>
    <s v="กรุงเทพฯ"/>
    <s v="-"/>
    <s v=""/>
    <s v="06/01/2026 13:35"/>
    <s v="-"/>
    <s v="J&amp;T COD"/>
    <s v="Tiktok"/>
    <s v="จ่ายทีหลัง / COD"/>
    <s v=""/>
    <s v="769021912702"/>
    <s v="06/01/2026 13:35"/>
  </r>
  <r>
    <x v="0"/>
    <x v="0"/>
    <n v="50"/>
    <n v="6"/>
    <s v="GQF47"/>
    <n v="200"/>
    <n v="0"/>
    <s v="ร้านที่2"/>
    <s v="น***อย น***นอบ"/>
    <s v="ปทุมธานี"/>
    <s v="-"/>
    <s v=""/>
    <s v="06/01/2026 13:31"/>
    <s v="-"/>
    <s v="Flash Express Thailand COD"/>
    <s v="Tiktok"/>
    <s v="จ่ายทีหลัง / COD"/>
    <s v=""/>
    <s v="THT04022CVSA79Z"/>
    <s v="06/01/2026 13:31"/>
  </r>
  <r>
    <x v="1"/>
    <x v="1"/>
    <n v="66"/>
    <n v="2"/>
    <s v="GQF46"/>
    <n v="100"/>
    <n v="0"/>
    <s v="ร้านที่2"/>
    <s v="เ***พร ด***สันเทียะ"/>
    <s v="นครราชสีมา"/>
    <s v="-"/>
    <s v=""/>
    <s v="06/01/2026 13:30"/>
    <s v="-"/>
    <s v="J&amp;T COD"/>
    <s v="Tiktok"/>
    <s v="จ่ายทีหลัง / COD"/>
    <s v=""/>
    <s v="769004303546"/>
    <s v="06/01/2026 13:30"/>
  </r>
  <r>
    <x v="2"/>
    <x v="2"/>
    <n v="68"/>
    <n v="1"/>
    <s v="GQF46"/>
    <n v="100"/>
    <n v="0"/>
    <s v="ร้านที่2"/>
    <s v="เ***พร ด***สันเทียะ"/>
    <s v="นครราชสีมา"/>
    <s v="-"/>
    <s v=""/>
    <s v="06/01/2026 13:30"/>
    <s v="-"/>
    <s v="J&amp;T COD"/>
    <s v="Tiktok"/>
    <s v="จ่ายทีหลัง / COD"/>
    <s v=""/>
    <s v="769004303546"/>
    <s v="06/01/2026 13:30"/>
  </r>
  <r>
    <x v="0"/>
    <x v="0"/>
    <n v="33.333333333333336"/>
    <n v="3"/>
    <s v="GQF45"/>
    <n v="100"/>
    <n v="0"/>
    <s v="ร้านที่2"/>
    <s v="ร***ณา พ***อั้ม"/>
    <s v="ปทุมธานี"/>
    <s v="-"/>
    <s v=""/>
    <s v="06/01/2026 13:30"/>
    <s v="-"/>
    <s v="J&amp;T COD"/>
    <s v="Tiktok"/>
    <s v="จ่ายทีหลัง / COD"/>
    <s v=""/>
    <s v="769020895521"/>
    <s v="06/01/2026 13:30"/>
  </r>
  <r>
    <x v="0"/>
    <x v="0"/>
    <n v="50"/>
    <n v="6"/>
    <s v="GQF44"/>
    <n v="200"/>
    <n v="0"/>
    <s v="ร้านที่2"/>
    <s v="แ***พรรณ ม***มุด"/>
    <s v="หนองบัวลำภู"/>
    <s v="-"/>
    <s v=""/>
    <s v="06/01/2026 13:29"/>
    <s v="-"/>
    <s v="J&amp;T COD"/>
    <s v="Tiktok"/>
    <s v="จ่ายทีหลัง / COD"/>
    <s v=""/>
    <s v="769019244593"/>
    <s v="06/01/2026 13:29"/>
  </r>
  <r>
    <x v="3"/>
    <x v="15"/>
    <n v="76"/>
    <n v="1"/>
    <s v="GQF43"/>
    <n v="181.1"/>
    <n v="7"/>
    <s v="ร้านที่3"/>
    <s v="ธนิดา ทรงนิสัย"/>
    <s v="34/1 ม.2 ถนนเพชรหึงษ์ ต.บางยอ_x000a__x000a_พระประแดง/ Phra Pradaengสมุทรปราการ/ Samut Prakan_x000a_10130"/>
    <s v="10130"/>
    <s v="660848800191"/>
    <s v="06/01/2026 13:28"/>
    <s v="-"/>
    <s v="Kerry_dropoff"/>
    <s v="Lazada"/>
    <s v="lazada"/>
    <s v=""/>
    <s v="LEXPU0645505975"/>
    <s v="06/01/2026 13:28"/>
  </r>
  <r>
    <x v="6"/>
    <x v="13"/>
    <n v="98.1"/>
    <n v="1"/>
    <s v="GQF43"/>
    <n v="181.1"/>
    <n v="7"/>
    <s v="ร้านที่3"/>
    <s v="ธนิดา ทรงนิสัย"/>
    <s v="34/1 ม.2 ถนนเพชรหึงษ์ ต.บางยอ_x000a__x000a_พระประแดง/ Phra Pradaengสมุทรปราการ/ Samut Prakan_x000a_10130"/>
    <s v="10130"/>
    <s v="660848800191"/>
    <s v="06/01/2026 13:28"/>
    <s v="-"/>
    <s v="Kerry_dropoff"/>
    <s v="Lazada"/>
    <s v="lazada"/>
    <s v=""/>
    <s v="LEXPU0645505975"/>
    <s v="06/01/2026 13:28"/>
  </r>
  <r>
    <x v="0"/>
    <x v="0"/>
    <n v="50"/>
    <n v="6"/>
    <s v="GQF42"/>
    <n v="200"/>
    <n v="0"/>
    <s v="ร้านที่2"/>
    <s v="เ***นต์ พ***ันธุ์นา"/>
    <s v="อุบลราชธานี"/>
    <s v="-"/>
    <s v=""/>
    <s v="06/01/2026 13:28"/>
    <s v="-"/>
    <s v="J&amp;T COD"/>
    <s v="Tiktok"/>
    <s v="จ่ายทีหลัง / COD"/>
    <s v=""/>
    <s v="769068365516"/>
    <s v="06/01/2026 13:28"/>
  </r>
  <r>
    <x v="3"/>
    <x v="3"/>
    <n v="66.333333333333329"/>
    <n v="3"/>
    <s v="GQF41"/>
    <n v="220"/>
    <n v="0"/>
    <s v="ร้านที่4"/>
    <s v="น***ันทร์ แ***คำเรือง"/>
    <s v="เชียงราย"/>
    <s v="-"/>
    <s v=""/>
    <s v="06/01/2026 13:24"/>
    <s v="-"/>
    <s v="J&amp;T COD"/>
    <s v="Tiktok"/>
    <s v="จ่ายทีหลัง / COD"/>
    <s v=""/>
    <s v="769050823531"/>
    <s v="06/01/2026 13:24"/>
  </r>
  <r>
    <x v="1"/>
    <x v="1"/>
    <n v="66"/>
    <n v="2"/>
    <s v="GQF40"/>
    <n v="100"/>
    <n v="0"/>
    <s v="ร้านที่2"/>
    <s v="น***ันทร์ ข***นทร"/>
    <s v="สุราษฎร์ธานี"/>
    <s v="-"/>
    <s v=""/>
    <s v="06/01/2026 13:17"/>
    <s v="-"/>
    <s v="J&amp;T Express"/>
    <s v="Tiktok"/>
    <s v="tiktok"/>
    <s v=""/>
    <s v="769086342651"/>
    <s v="06/01/2026 13:17"/>
  </r>
  <r>
    <x v="2"/>
    <x v="2"/>
    <n v="68"/>
    <n v="1"/>
    <s v="GQF40"/>
    <n v="100"/>
    <n v="0"/>
    <s v="ร้านที่2"/>
    <s v="น***ันทร์ ข***นทร"/>
    <s v="สุราษฎร์ธานี"/>
    <s v="-"/>
    <s v=""/>
    <s v="06/01/2026 13:17"/>
    <s v="-"/>
    <s v="J&amp;T Express"/>
    <s v="Tiktok"/>
    <s v="tiktok"/>
    <s v=""/>
    <s v="769086342651"/>
    <s v="06/01/2026 13:17"/>
  </r>
  <r>
    <x v="1"/>
    <x v="1"/>
    <n v="66"/>
    <n v="2"/>
    <s v="GQF39"/>
    <n v="317.98"/>
    <n v="0"/>
    <s v="ร้านที่2"/>
    <s v="ป***นุช ไ***ัศน์"/>
    <s v="ภูเก็ต"/>
    <s v="-"/>
    <s v=""/>
    <s v="06/01/2026 13:16"/>
    <s v="-"/>
    <s v="J&amp;T Express"/>
    <s v="Tiktok"/>
    <s v="tiktok"/>
    <s v=""/>
    <s v="769067860481"/>
    <s v="06/01/2026 13:16"/>
  </r>
  <r>
    <x v="2"/>
    <x v="2"/>
    <n v="68"/>
    <n v="1"/>
    <s v="GQF39"/>
    <n v="317.98"/>
    <n v="0"/>
    <s v="ร้านที่2"/>
    <s v="ป***นุช ไ***ัศน์"/>
    <s v="ภูเก็ต"/>
    <s v="-"/>
    <s v=""/>
    <s v="06/01/2026 13:16"/>
    <s v="-"/>
    <s v="J&amp;T Express"/>
    <s v="Tiktok"/>
    <s v="tiktok"/>
    <s v=""/>
    <s v="769067860481"/>
    <s v="06/01/2026 13:16"/>
  </r>
  <r>
    <x v="5"/>
    <x v="5"/>
    <n v="139"/>
    <n v="1"/>
    <s v="GQF39"/>
    <n v="317.98"/>
    <n v="0"/>
    <s v="ร้านที่2"/>
    <s v="ป***นุช ไ***ัศน์"/>
    <s v="ภูเก็ต"/>
    <s v="-"/>
    <s v=""/>
    <s v="06/01/2026 13:16"/>
    <s v="-"/>
    <s v="J&amp;T Express"/>
    <s v="Tiktok"/>
    <s v="tiktok"/>
    <s v=""/>
    <s v="769067860481"/>
    <s v="06/01/2026 13:16"/>
  </r>
  <r>
    <x v="9"/>
    <x v="10"/>
    <n v="139"/>
    <n v="1"/>
    <s v="GQF39"/>
    <n v="317.98"/>
    <n v="0"/>
    <s v="ร้านที่2"/>
    <s v="ป***นุช ไ***ัศน์"/>
    <s v="ภูเก็ต"/>
    <s v="-"/>
    <s v=""/>
    <s v="06/01/2026 13:16"/>
    <s v="-"/>
    <s v="J&amp;T Express"/>
    <s v="Tiktok"/>
    <s v="tiktok"/>
    <s v=""/>
    <s v="769067860481"/>
    <s v="06/01/2026 13:16"/>
  </r>
  <r>
    <x v="4"/>
    <x v="4"/>
    <n v="120"/>
    <n v="2"/>
    <s v="GQF38"/>
    <n v="198"/>
    <n v="0"/>
    <s v="ร้านที่2"/>
    <s v="ห***ล็ก"/>
    <s v="นครสวรรค์"/>
    <s v="-"/>
    <s v=""/>
    <s v="06/01/2026 13:15"/>
    <s v="-"/>
    <s v="J&amp;T Express"/>
    <s v="Tiktok"/>
    <s v="tiktok"/>
    <s v=""/>
    <s v="769029487483"/>
    <s v="06/01/2026 13:15"/>
  </r>
  <r>
    <x v="13"/>
    <x v="16"/>
    <n v="10"/>
    <n v="50"/>
    <s v="GQF37"/>
    <n v="514"/>
    <n v="14"/>
    <s v="ร้านที่1"/>
    <s v="อ******า"/>
    <s v="******พูน 51000 (สันป่าเหียงซอย20) ตำบลมะเขือแจ้ อำเภอเมืองลำพูน จังหวัดลำพูน 51000"/>
    <s v="51000"/>
    <s v="56"/>
    <s v="06/01/2026 13:14"/>
    <s v="-"/>
    <s v="SPX Express"/>
    <s v="Shopee"/>
    <s v="shopee"/>
    <s v=""/>
    <s v="TH2644880830042"/>
    <s v="06/01/2026 13:14"/>
  </r>
  <r>
    <x v="0"/>
    <x v="0"/>
    <n v="50"/>
    <n v="6"/>
    <s v="GQF36"/>
    <n v="200"/>
    <n v="0"/>
    <s v="ร้านที่2"/>
    <s v="ภ***นท์ ช***รงค์"/>
    <s v="อุบลราชธานี"/>
    <s v="-"/>
    <s v=""/>
    <s v="06/01/2026 13:07"/>
    <s v="-"/>
    <s v="J&amp;T COD"/>
    <s v="Tiktok"/>
    <s v="จ่ายทีหลัง / COD"/>
    <s v=""/>
    <s v="769084477545"/>
    <s v="06/01/2026 13:07"/>
  </r>
  <r>
    <x v="0"/>
    <x v="0"/>
    <n v="33.333333333333336"/>
    <n v="3"/>
    <s v="GQF35"/>
    <n v="100"/>
    <n v="0"/>
    <s v="ร้านที่2"/>
    <s v="น***ุนิสา ป***ิริ"/>
    <s v="สุราษฎร์ธานี"/>
    <s v="-"/>
    <s v=""/>
    <s v="06/01/2026 13:06"/>
    <s v="-"/>
    <s v="J&amp;T COD"/>
    <s v="Tiktok"/>
    <s v="จ่ายทีหลัง / COD"/>
    <s v=""/>
    <s v="769003009644"/>
    <s v="06/01/2026 13:06"/>
  </r>
  <r>
    <x v="0"/>
    <x v="0"/>
    <n v="33.333333333333336"/>
    <n v="3"/>
    <s v="GQF34"/>
    <n v="100"/>
    <n v="0"/>
    <s v="ร้านที่2"/>
    <s v="จ***ส"/>
    <s v="ชัยนาท"/>
    <s v="-"/>
    <s v=""/>
    <s v="06/01/2026 13:04"/>
    <s v="-"/>
    <s v="J&amp;T COD"/>
    <s v="Tiktok"/>
    <s v="จ่ายทีหลัง / COD"/>
    <s v=""/>
    <s v="769037805642"/>
    <s v="06/01/2026 13:04"/>
  </r>
  <r>
    <x v="0"/>
    <x v="0"/>
    <n v="40"/>
    <n v="10"/>
    <s v="GQF33"/>
    <n v="350"/>
    <n v="0"/>
    <s v="ร้านที่4"/>
    <s v="อ***ญา ค***ยเจตน์ดี"/>
    <s v="ปทุมธานี"/>
    <s v="-"/>
    <s v=""/>
    <s v="06/01/2026 13:03"/>
    <s v="-"/>
    <s v="J&amp;T Express"/>
    <s v="Tiktok"/>
    <s v="tiktok"/>
    <s v=""/>
    <s v="769012481532"/>
    <s v="06/01/2026 13:02"/>
  </r>
  <r>
    <x v="0"/>
    <x v="0"/>
    <n v="50"/>
    <n v="12"/>
    <s v="GQF32"/>
    <n v="400"/>
    <n v="0"/>
    <s v="ร้านที่2"/>
    <s v="ส***ตรี ค***ริ"/>
    <s v="ฉะเชิงเทรา"/>
    <s v="-"/>
    <s v=""/>
    <s v="06/01/2026 13:02"/>
    <s v="-"/>
    <s v="J&amp;T COD"/>
    <s v="Tiktok"/>
    <s v="จ่ายทีหลัง / COD"/>
    <s v=""/>
    <s v="769036609644"/>
    <s v="06/01/2026 13:02"/>
  </r>
  <r>
    <x v="0"/>
    <x v="0"/>
    <n v="50"/>
    <n v="6"/>
    <s v="GQF30"/>
    <n v="200"/>
    <n v="0"/>
    <s v="ร้านที่2"/>
    <s v="ล***าวัลย์​  ช***กพ้อง"/>
    <s v="กรุงเทพฯ"/>
    <s v="-"/>
    <s v=""/>
    <s v="06/01/2026 13:01"/>
    <s v="-"/>
    <s v="J&amp;T COD"/>
    <s v="Tiktok"/>
    <s v="จ่ายทีหลัง / COD"/>
    <s v=""/>
    <s v="769024992525"/>
    <s v="06/01/2026 13:01"/>
  </r>
  <r>
    <x v="0"/>
    <x v="0"/>
    <n v="50"/>
    <n v="6"/>
    <s v="GQF28"/>
    <n v="200"/>
    <n v="0"/>
    <s v="ร้านที่2"/>
    <s v="น** ป***ร"/>
    <s v="เพชรบูรณ์"/>
    <s v="-"/>
    <s v=""/>
    <s v="06/01/2026 12:54"/>
    <s v="-"/>
    <s v="J&amp;T COD"/>
    <s v="Tiktok"/>
    <s v="จ่ายทีหลัง / COD"/>
    <s v=""/>
    <s v="769011599521"/>
    <s v="06/01/2026 12:54"/>
  </r>
  <r>
    <x v="0"/>
    <x v="0"/>
    <n v="50"/>
    <n v="6"/>
    <s v="GQF27"/>
    <n v="200"/>
    <n v="0"/>
    <s v="ร้านที่2"/>
    <s v="น*** ช***มา  ป***ิ่น"/>
    <s v="พระนครศรีอยุธยา"/>
    <s v="-"/>
    <s v=""/>
    <s v="06/01/2026 12:53"/>
    <s v="-"/>
    <s v="J&amp;T COD"/>
    <s v="Tiktok"/>
    <s v="จ่ายทีหลัง / COD"/>
    <s v=""/>
    <s v="769093199512"/>
    <s v="06/01/2026 12:53"/>
  </r>
  <r>
    <x v="0"/>
    <x v="0"/>
    <n v="50"/>
    <n v="6"/>
    <s v="GQF26"/>
    <n v="200"/>
    <n v="0"/>
    <s v="ร้านที่2"/>
    <s v="ว***วรรณ"/>
    <s v="สมุทรปราการ"/>
    <s v="-"/>
    <s v=""/>
    <s v="06/01/2026 12:51"/>
    <s v="-"/>
    <s v="J&amp;T COD"/>
    <s v="Tiktok"/>
    <s v="จ่ายทีหลัง / COD"/>
    <s v=""/>
    <s v="769041505271"/>
    <s v="06/01/2026 12:51"/>
  </r>
  <r>
    <x v="0"/>
    <x v="0"/>
    <n v="33.333333333333336"/>
    <n v="3"/>
    <s v="GQF25"/>
    <n v="100"/>
    <n v="0"/>
    <s v="ร้านที่2"/>
    <s v="อ***รี เ***อดำ"/>
    <s v="เทศบาลนครสุราษฎร์ธานี"/>
    <s v="-"/>
    <s v=""/>
    <s v="06/01/2026 12:49"/>
    <s v="-"/>
    <s v="J&amp;T COD"/>
    <s v="Tiktok"/>
    <s v="จ่ายทีหลัง / COD"/>
    <s v=""/>
    <s v="769087913241"/>
    <s v="06/01/2026 12:49"/>
  </r>
  <r>
    <x v="0"/>
    <x v="0"/>
    <n v="33.333333333333336"/>
    <n v="3"/>
    <s v="GQF23"/>
    <n v="100"/>
    <n v="0"/>
    <s v="ร้านที่2"/>
    <s v="น***ทียบ  ช***สำโรง"/>
    <s v="บุรีรัมย์"/>
    <s v="-"/>
    <s v=""/>
    <s v="06/01/2026 12:48"/>
    <s v="-"/>
    <s v="J&amp;T Express"/>
    <s v="Tiktok"/>
    <s v="tiktok"/>
    <s v=""/>
    <s v="769013919240"/>
    <s v="06/01/2026 12:47"/>
  </r>
  <r>
    <x v="0"/>
    <x v="0"/>
    <n v="33.333333333333336"/>
    <n v="3"/>
    <s v="GQF22"/>
    <n v="100"/>
    <n v="0"/>
    <s v="ร้านที่2"/>
    <s v="น***ุนทร  พ***บดี"/>
    <s v="กรุงเทพฯ"/>
    <s v="-"/>
    <s v=""/>
    <s v="06/01/2026 12:45"/>
    <s v="-"/>
    <s v="J&amp;T COD"/>
    <s v="Tiktok"/>
    <s v="จ่ายทีหลัง / COD"/>
    <s v=""/>
    <s v="769003117245"/>
    <s v="06/01/2026 12:45"/>
  </r>
  <r>
    <x v="0"/>
    <x v="0"/>
    <n v="33.333333333333336"/>
    <n v="3"/>
    <s v="GQF21"/>
    <n v="100"/>
    <n v="0"/>
    <s v="ร้านที่2"/>
    <s v="ไ***ลย์    อ***ลังษีกุล"/>
    <s v="ชุมพร"/>
    <s v="-"/>
    <s v=""/>
    <s v="06/01/2026 12:45"/>
    <s v="-"/>
    <s v="J&amp;T Express"/>
    <s v="Tiktok"/>
    <s v="tiktok"/>
    <s v=""/>
    <s v="769087095125"/>
    <s v="06/01/2026 12:44"/>
  </r>
  <r>
    <x v="1"/>
    <x v="1"/>
    <n v="66"/>
    <n v="10"/>
    <s v="GQF20"/>
    <n v="500"/>
    <n v="0"/>
    <s v="ร้านที่4"/>
    <s v="ข***ฐา บ***ี"/>
    <s v="ชลบุรี"/>
    <s v="-"/>
    <s v=""/>
    <s v="06/01/2026 12:44"/>
    <s v="-"/>
    <s v="J&amp;T Express"/>
    <s v="Tiktok"/>
    <s v="tiktok"/>
    <s v=""/>
    <s v="769005599202"/>
    <s v="06/01/2026 12:43"/>
  </r>
  <r>
    <x v="2"/>
    <x v="2"/>
    <n v="68"/>
    <n v="5"/>
    <s v="GQF20"/>
    <n v="500"/>
    <n v="0"/>
    <s v="ร้านที่4"/>
    <s v="ข***ฐา บ***ี"/>
    <s v="ชลบุรี"/>
    <s v="-"/>
    <s v=""/>
    <s v="06/01/2026 12:44"/>
    <s v="-"/>
    <s v="J&amp;T Express"/>
    <s v="Tiktok"/>
    <s v="tiktok"/>
    <s v=""/>
    <s v="769005599202"/>
    <s v="06/01/2026 12:43"/>
  </r>
  <r>
    <x v="0"/>
    <x v="0"/>
    <n v="33.333333333333336"/>
    <n v="3"/>
    <s v="GQF19"/>
    <n v="100"/>
    <n v="0"/>
    <s v="ร้านที่2"/>
    <s v="น***วัน พ***พชร"/>
    <s v="ราชบุรี"/>
    <s v="-"/>
    <s v=""/>
    <s v="06/01/2026 12:41"/>
    <s v="-"/>
    <s v="J&amp;T COD"/>
    <s v="Tiktok"/>
    <s v="จ่ายทีหลัง / COD"/>
    <s v="ฝอยทอง 2 มะพร้าว 1"/>
    <s v="769049901244"/>
    <s v="06/01/2026 12:41"/>
  </r>
  <r>
    <x v="0"/>
    <x v="0"/>
    <n v="50"/>
    <n v="6"/>
    <s v="GQF18"/>
    <n v="200"/>
    <n v="0"/>
    <s v="ร้านที่2"/>
    <s v="แ*** อ***ญา"/>
    <s v="สมุทรปราการ"/>
    <s v="-"/>
    <s v=""/>
    <s v="06/01/2026 12:40"/>
    <s v="-"/>
    <s v="Flash Express Thailand COD"/>
    <s v="Tiktok"/>
    <s v="จ่ายทีหลัง / COD"/>
    <s v=""/>
    <s v="THT02032CU5KM9Z"/>
    <s v="06/01/2026 12:40"/>
  </r>
  <r>
    <x v="0"/>
    <x v="0"/>
    <n v="50"/>
    <n v="6"/>
    <s v="GQF17"/>
    <n v="200"/>
    <n v="0"/>
    <s v="ร้านที่2"/>
    <s v="เ***คนธ์  พ***ันธ์"/>
    <s v="นครราชสีมา"/>
    <s v="-"/>
    <s v=""/>
    <s v="06/01/2026 12:40"/>
    <s v="-"/>
    <s v="J&amp;T COD"/>
    <s v="Tiktok"/>
    <s v="จ่ายทีหลัง / COD"/>
    <s v=""/>
    <s v="769094905261"/>
    <s v="06/01/2026 12:40"/>
  </r>
  <r>
    <x v="0"/>
    <x v="0"/>
    <n v="50"/>
    <n v="6"/>
    <s v="GQF16"/>
    <n v="200"/>
    <n v="0"/>
    <s v="ร้านที่2"/>
    <s v="น***ณีวรรณ ภ***้วง"/>
    <s v="ขอนแก่น"/>
    <s v="-"/>
    <s v=""/>
    <s v="06/01/2026 12:39"/>
    <s v="-"/>
    <s v="J&amp;T COD"/>
    <s v="Tiktok"/>
    <s v="จ่ายทีหลัง / COD"/>
    <s v=""/>
    <s v="769067080143"/>
    <s v="06/01/2026 12:39"/>
  </r>
  <r>
    <x v="4"/>
    <x v="4"/>
    <n v="120"/>
    <n v="1"/>
    <s v="GQF15"/>
    <n v="99"/>
    <n v="0"/>
    <s v="ร้านที่2"/>
    <s v="ใ*** ก***ิภรณ์ น***ส"/>
    <s v="สุรินทร์"/>
    <s v="-"/>
    <s v=""/>
    <s v="06/01/2026 12:35"/>
    <s v="-"/>
    <s v="J&amp;T Express"/>
    <s v="Tiktok"/>
    <s v="tiktok"/>
    <s v=""/>
    <s v="769097074130"/>
    <s v="06/01/2026 12:35"/>
  </r>
  <r>
    <x v="1"/>
    <x v="1"/>
    <n v="66"/>
    <n v="2"/>
    <s v="GQF14"/>
    <n v="100"/>
    <n v="0"/>
    <s v="ร้านที่2"/>
    <s v="ใ*** ก***ิภรณ์ น***ส"/>
    <s v="สุรินทร์"/>
    <s v="-"/>
    <s v=""/>
    <s v="06/01/2026 12:33"/>
    <s v="-"/>
    <s v="J&amp;T Express"/>
    <s v="Tiktok"/>
    <s v="tiktok"/>
    <s v=""/>
    <s v="769087397175"/>
    <s v="06/01/2026 12:33"/>
  </r>
  <r>
    <x v="2"/>
    <x v="2"/>
    <n v="68"/>
    <n v="1"/>
    <s v="GQF14"/>
    <n v="100"/>
    <n v="0"/>
    <s v="ร้านที่2"/>
    <s v="ใ*** ก***ิภรณ์ น***ส"/>
    <s v="สุรินทร์"/>
    <s v="-"/>
    <s v=""/>
    <s v="06/01/2026 12:33"/>
    <s v="-"/>
    <s v="J&amp;T Express"/>
    <s v="Tiktok"/>
    <s v="tiktok"/>
    <s v=""/>
    <s v="769087397175"/>
    <s v="06/01/2026 12:33"/>
  </r>
  <r>
    <x v="0"/>
    <x v="0"/>
    <n v="33.333333333333336"/>
    <n v="3"/>
    <s v="GQF13"/>
    <n v="100"/>
    <n v="0"/>
    <s v="ร้านที่2"/>
    <s v="ด***รัตน์ ช***วรรณ"/>
    <s v="กรุงเทพฯ"/>
    <s v="-"/>
    <s v=""/>
    <s v="06/01/2026 12:32"/>
    <s v="-"/>
    <s v="J&amp;T COD"/>
    <s v="Tiktok"/>
    <s v="จ่ายทีหลัง / COD"/>
    <s v=""/>
    <s v="769092512241"/>
    <s v="06/01/2026 12:32"/>
  </r>
  <r>
    <x v="6"/>
    <x v="6"/>
    <n v="139"/>
    <n v="1"/>
    <s v="GQF11"/>
    <n v="108.99"/>
    <n v="0"/>
    <s v="ร้านที่2"/>
    <s v="น***เยาว์  บ***ีเลิศ"/>
    <s v="ฉะเชิงเทรา"/>
    <s v="-"/>
    <s v=""/>
    <s v="06/01/2026 12:30"/>
    <s v="-"/>
    <s v="J&amp;T Express"/>
    <s v="Tiktok"/>
    <s v="tiktok"/>
    <s v=""/>
    <s v="769046078124"/>
    <s v="06/01/2026 12:30"/>
  </r>
  <r>
    <x v="0"/>
    <x v="0"/>
    <n v="50"/>
    <n v="6"/>
    <s v="GQF9"/>
    <n v="200"/>
    <n v="0"/>
    <s v="ร้านที่2"/>
    <s v="ช***มดี-อ่อนพิมพ์"/>
    <s v="เลย"/>
    <s v="-"/>
    <s v=""/>
    <s v="06/01/2026 12:27"/>
    <s v="-"/>
    <s v="J&amp;T COD"/>
    <s v="Tiktok"/>
    <s v="จ่ายทีหลัง / COD"/>
    <s v=""/>
    <s v="769024106303"/>
    <s v="06/01/2026 12:27"/>
  </r>
  <r>
    <x v="0"/>
    <x v="0"/>
    <n v="50"/>
    <n v="6"/>
    <s v="GQF8"/>
    <n v="200"/>
    <n v="0"/>
    <s v="ร้านที่2"/>
    <s v="อ***ิศา   แ***ั้ง"/>
    <s v="สมุทรปราการ"/>
    <s v="-"/>
    <s v=""/>
    <s v="06/01/2026 12:25"/>
    <s v="-"/>
    <s v="J&amp;T Express"/>
    <s v="Tiktok"/>
    <s v="tiktok"/>
    <s v=""/>
    <s v="769060482186"/>
    <s v="06/01/2026 12:25"/>
  </r>
  <r>
    <x v="0"/>
    <x v="0"/>
    <n v="50"/>
    <n v="6"/>
    <s v="GQF6"/>
    <n v="200"/>
    <n v="0"/>
    <s v="ร้านที่2"/>
    <s v="จ***า  ง***ละคำ"/>
    <s v="บุรีรัมย์"/>
    <s v="-"/>
    <s v=""/>
    <s v="06/01/2026 12:24"/>
    <s v="-"/>
    <s v="J&amp;T COD"/>
    <s v="Tiktok"/>
    <s v="จ่ายทีหลัง / COD"/>
    <s v=""/>
    <s v="769023481181"/>
    <s v="06/01/2026 12:24"/>
  </r>
  <r>
    <x v="0"/>
    <x v="0"/>
    <n v="33.333333333333336"/>
    <n v="3"/>
    <s v="GQF5"/>
    <n v="100"/>
    <n v="0"/>
    <s v="ร้านที่2"/>
    <s v="ส*** ร***เริง"/>
    <s v="สมุทรปราการ"/>
    <s v="-"/>
    <s v=""/>
    <s v="06/01/2026 12:21"/>
    <s v="-"/>
    <s v="J&amp;T COD"/>
    <s v="Tiktok"/>
    <s v="จ่ายทีหลัง / COD"/>
    <s v=""/>
    <s v="769047511234"/>
    <s v="06/01/2026 12:21"/>
  </r>
  <r>
    <x v="3"/>
    <x v="3"/>
    <n v="80"/>
    <n v="1"/>
    <s v="GQF3"/>
    <n v="218"/>
    <n v="0"/>
    <s v="ร้านที่1"/>
    <s v="ร******์"/>
    <s v="******่วง ตำบลชะมวง อำเภอควนขนุน จังหวัดพัทลุง 93110"/>
    <s v="93110"/>
    <s v="17"/>
    <s v="06/01/2026 12:20"/>
    <s v="-"/>
    <s v="SPX Express"/>
    <s v="Shopee"/>
    <s v="shopee"/>
    <s v=""/>
    <s v="TH2648421988888"/>
    <s v="06/01/2026 12:20"/>
  </r>
  <r>
    <x v="14"/>
    <x v="17"/>
    <n v="60"/>
    <n v="1"/>
    <s v="GQF3"/>
    <n v="218"/>
    <n v="0"/>
    <s v="ร้านที่1"/>
    <s v="ร******์"/>
    <s v="******่วง ตำบลชะมวง อำเภอควนขนุน จังหวัดพัทลุง 93110"/>
    <s v="93110"/>
    <s v="17"/>
    <s v="06/01/2026 12:20"/>
    <s v="-"/>
    <s v="SPX Express"/>
    <s v="Shopee"/>
    <s v="shopee"/>
    <s v=""/>
    <s v="TH2648421988888"/>
    <s v="06/01/2026 12:20"/>
  </r>
  <r>
    <x v="4"/>
    <x v="4"/>
    <n v="78"/>
    <n v="1"/>
    <s v="GQF3"/>
    <n v="218"/>
    <n v="0"/>
    <s v="ร้านที่1"/>
    <s v="ร******์"/>
    <s v="******่วง ตำบลชะมวง อำเภอควนขนุน จังหวัดพัทลุง 93110"/>
    <s v="93110"/>
    <s v="17"/>
    <s v="06/01/2026 12:20"/>
    <s v="-"/>
    <s v="SPX Express"/>
    <s v="Shopee"/>
    <s v="shopee"/>
    <s v=""/>
    <s v="TH2648421988888"/>
    <s v="06/01/2026 12:20"/>
  </r>
  <r>
    <x v="0"/>
    <x v="0"/>
    <n v="33.333333333333336"/>
    <n v="6"/>
    <s v="GQF2"/>
    <n v="200"/>
    <n v="0"/>
    <s v="ร้านที่2"/>
    <s v="ศ***ุนันท์"/>
    <s v="ชลบุรี"/>
    <s v="-"/>
    <s v=""/>
    <s v="06/01/2026 12:17"/>
    <s v="-"/>
    <s v="J&amp;T Express"/>
    <s v="Tiktok"/>
    <s v="tiktok"/>
    <s v=""/>
    <s v="769085284170"/>
    <s v="06/01/2026 12:17"/>
  </r>
  <r>
    <x v="0"/>
    <x v="0"/>
    <n v="33.333333333333336"/>
    <n v="3"/>
    <s v="GQF1"/>
    <n v="100"/>
    <n v="0"/>
    <s v="ร้านที่2"/>
    <s v="ล***าวัลย์ บ***ะภา"/>
    <s v="เลย"/>
    <s v="-"/>
    <s v=""/>
    <s v="06/01/2026 12:16"/>
    <s v="-"/>
    <s v="J&amp;T COD"/>
    <s v="Tiktok"/>
    <s v="จ่ายทีหลัง / COD"/>
    <s v=""/>
    <s v="769033899115"/>
    <s v="06/01/2026 12:16"/>
  </r>
  <r>
    <x v="0"/>
    <x v="0"/>
    <n v="33.333333333333336"/>
    <n v="3"/>
    <s v="GQF0"/>
    <n v="100"/>
    <n v="0"/>
    <s v="ร้านที่2"/>
    <s v="ช***มา ช***ายัณห์"/>
    <s v="สมุทรปราการ"/>
    <s v="-"/>
    <s v=""/>
    <s v="06/01/2026 12:16"/>
    <s v="-"/>
    <s v="Flash Express Thailand"/>
    <s v="Tiktok"/>
    <s v="tiktok"/>
    <s v=""/>
    <s v="THT02032CS7TJ4Z"/>
    <s v="06/01/2026 12:16"/>
  </r>
  <r>
    <x v="0"/>
    <x v="0"/>
    <n v="50"/>
    <n v="6"/>
    <s v="GQE97"/>
    <n v="200"/>
    <n v="0"/>
    <s v="ร้านที่2"/>
    <s v="ส***สา เ***งอร่าม"/>
    <s v="ระยอง"/>
    <s v="-"/>
    <s v=""/>
    <s v="06/01/2026 12:07"/>
    <s v="-"/>
    <s v="J&amp;T COD"/>
    <s v="Tiktok"/>
    <s v="จ่ายทีหลัง / COD"/>
    <s v=""/>
    <s v="769081087176"/>
    <s v="06/01/2026 12:07"/>
  </r>
  <r>
    <x v="3"/>
    <x v="3"/>
    <n v="66.333333333333329"/>
    <n v="3"/>
    <s v="GQE96"/>
    <n v="220"/>
    <n v="0"/>
    <s v="ร้านที่4"/>
    <s v="พ***์พิชชา  ค***ยสุบรรณ"/>
    <s v="สุพรรณบุรี"/>
    <s v="-"/>
    <s v=""/>
    <s v="06/01/2026 12:06"/>
    <s v="-"/>
    <s v="J&amp;T COD"/>
    <s v="Tiktok"/>
    <s v="จ่ายทีหลัง / COD"/>
    <s v=""/>
    <s v="769008074166"/>
    <s v="06/01/2026 12:06"/>
  </r>
  <r>
    <x v="0"/>
    <x v="0"/>
    <n v="50"/>
    <n v="6"/>
    <s v="GQE95"/>
    <n v="200"/>
    <n v="0"/>
    <s v="ร้านที่2"/>
    <s v="ส***ณ์ แ***วิงวอน"/>
    <s v="จันทบุรี"/>
    <s v="-"/>
    <s v=""/>
    <s v="06/01/2026 12:05"/>
    <s v="-"/>
    <s v="J&amp;T COD"/>
    <s v="Tiktok"/>
    <s v="จ่ายทีหลัง / COD"/>
    <s v="ไม่เอารสกาแฟ ขอเป็น กล้วยหอมมะพร้าวเผา แทนค่ะ"/>
    <s v="769034509250"/>
    <s v="06/01/2026 12:05"/>
  </r>
  <r>
    <x v="6"/>
    <x v="6"/>
    <n v="139"/>
    <n v="2"/>
    <s v="GQE94"/>
    <n v="217.98"/>
    <n v="0"/>
    <s v="ร้านที่2"/>
    <s v="เ*** ห***กลาง"/>
    <s v="นครราชสีมา"/>
    <s v="-"/>
    <s v=""/>
    <s v="06/01/2026 12:05"/>
    <s v="-"/>
    <s v="J&amp;T COD"/>
    <s v="Tiktok"/>
    <s v="จ่ายทีหลัง / COD"/>
    <s v=""/>
    <s v="769076391145"/>
    <s v="06/01/2026 12:05"/>
  </r>
  <r>
    <x v="11"/>
    <x v="12"/>
    <n v="33.333333333333336"/>
    <n v="3"/>
    <s v="GQE92"/>
    <n v="135"/>
    <n v="0"/>
    <s v="ร้านที่2"/>
    <s v="ธ***ุช เ***วัน"/>
    <s v="ร้อยเอ็ด"/>
    <s v="-"/>
    <s v=""/>
    <s v="06/01/2026 12:03"/>
    <s v="-"/>
    <s v="J&amp;T Express"/>
    <s v="Tiktok"/>
    <s v="tiktok"/>
    <s v=""/>
    <s v="769078902211"/>
    <s v="06/01/2026 12:03"/>
  </r>
  <r>
    <x v="3"/>
    <x v="3"/>
    <n v="66.333333333333329"/>
    <n v="6"/>
    <s v="GQE90"/>
    <n v="440"/>
    <n v="0"/>
    <s v="ร้านที่4"/>
    <s v="ธ***์นิภา โ***ัฒนวรารักษ์"/>
    <s v="กรุงเทพฯ"/>
    <s v="-"/>
    <s v=""/>
    <s v="06/01/2026 12:02"/>
    <s v="-"/>
    <s v="J&amp;T Express"/>
    <s v="Tiktok"/>
    <s v="tiktok"/>
    <s v=""/>
    <s v="769045672150"/>
    <s v="06/01/2026 12:02"/>
  </r>
  <r>
    <x v="0"/>
    <x v="0"/>
    <n v="50"/>
    <n v="6"/>
    <s v="GQE89"/>
    <n v="200"/>
    <n v="0"/>
    <s v="ร้านที่2"/>
    <s v="ร***ิยา  ว***ตน์"/>
    <s v="นครนายก"/>
    <s v="-"/>
    <s v=""/>
    <s v="06/01/2026 12:01"/>
    <s v="-"/>
    <s v="Flash Express Thailand COD"/>
    <s v="Tiktok"/>
    <s v="จ่ายทีหลัง / COD"/>
    <s v=""/>
    <s v="THT11012CS6FG6Z"/>
    <s v="06/01/2026 12:01"/>
  </r>
  <r>
    <x v="4"/>
    <x v="4"/>
    <n v="78"/>
    <n v="3"/>
    <s v="GQE88"/>
    <n v="234"/>
    <n v="0"/>
    <s v="ร้านที่1"/>
    <s v="m**d"/>
    <s v="******แขวง คลองตัน แขวงคลองเตยเหนือ เขตวัฒนา จังหวัดกรุงเทพมหานคร 10110"/>
    <s v="10110"/>
    <s v="31"/>
    <s v="06/01/2026 12:00"/>
    <s v="-"/>
    <s v="SPX Express"/>
    <s v="Shopee"/>
    <s v="shopee"/>
    <s v=""/>
    <s v="TH262341137859H"/>
    <s v="06/01/2026 12:00"/>
  </r>
  <r>
    <x v="0"/>
    <x v="0"/>
    <n v="50"/>
    <n v="6"/>
    <s v="GQE87"/>
    <n v="200"/>
    <n v="0"/>
    <s v="ร้านที่2"/>
    <s v="ส***ันทร์ ว***พธิ์ ค***ดง"/>
    <s v="ลพบุรี"/>
    <s v="-"/>
    <s v=""/>
    <s v="06/01/2026 11:59"/>
    <s v="-"/>
    <s v="J&amp;T COD"/>
    <s v="Tiktok"/>
    <s v="จ่ายทีหลัง / COD"/>
    <s v=""/>
    <s v="769050518224"/>
    <s v="06/01/2026 11:59"/>
  </r>
  <r>
    <x v="0"/>
    <x v="0"/>
    <n v="50"/>
    <n v="6"/>
    <s v="GQE85"/>
    <n v="200"/>
    <n v="0"/>
    <s v="ร้านที่2"/>
    <s v="ข** พ***กษ์"/>
    <s v="นครราชสีมา"/>
    <s v="-"/>
    <s v=""/>
    <s v="06/01/2026 11:58"/>
    <s v="-"/>
    <s v="J&amp;T COD"/>
    <s v="Tiktok"/>
    <s v="จ่ายทีหลัง / COD"/>
    <s v=""/>
    <s v="769071293115"/>
    <s v="06/01/2026 11:59"/>
  </r>
  <r>
    <x v="0"/>
    <x v="0"/>
    <n v="50"/>
    <n v="6"/>
    <s v="GQE84"/>
    <n v="200"/>
    <n v="0"/>
    <s v="ร้านที่2"/>
    <s v="ร***เจพีเจลิสซิ่ง"/>
    <s v="น่าน"/>
    <s v="-"/>
    <s v=""/>
    <s v="06/01/2026 11:57"/>
    <s v="-"/>
    <s v="J&amp;T COD"/>
    <s v="Tiktok"/>
    <s v="จ่ายทีหลัง / COD"/>
    <s v=""/>
    <s v="769023084196"/>
    <s v="06/01/2026 11:57"/>
  </r>
  <r>
    <x v="14"/>
    <x v="17"/>
    <n v="60"/>
    <n v="1"/>
    <s v="GQE83"/>
    <n v="292"/>
    <n v="0"/>
    <s v="ร้านที่1"/>
    <s v="แ*ม"/>
    <s v="******นนาคำ ตำบลเดิด ตำบลเดิด อำเภอเมืองยโสธร จังหวัดยโสธร 35000"/>
    <s v="35000"/>
    <s v="37"/>
    <s v="06/01/2026 12:27"/>
    <s v="-"/>
    <s v="SPX Express"/>
    <s v="Shopee"/>
    <s v="shopee"/>
    <s v=""/>
    <s v="TH267414517675K"/>
    <s v="06/01/2026 11:57"/>
  </r>
  <r>
    <x v="3"/>
    <x v="3"/>
    <n v="79"/>
    <n v="3"/>
    <s v="GQE83"/>
    <n v="292"/>
    <n v="0"/>
    <s v="ร้านที่1"/>
    <s v="แ*ม"/>
    <s v="******นนาคำ ตำบลเดิด ตำบลเดิด อำเภอเมืองยโสธร จังหวัดยโสธร 35000"/>
    <s v="35000"/>
    <s v="37"/>
    <s v="06/01/2026 12:27"/>
    <s v="-"/>
    <s v="SPX Express"/>
    <s v="Shopee"/>
    <s v="shopee"/>
    <s v=""/>
    <s v="TH267414517675K"/>
    <s v="06/01/2026 11:57"/>
  </r>
  <r>
    <x v="13"/>
    <x v="16"/>
    <n v="10"/>
    <n v="200"/>
    <s v="GQE82"/>
    <n v="3000"/>
    <n v="0"/>
    <s v="ร้านที่1"/>
    <s v="น******ง"/>
    <s v="******าแพ ตำบลโพธิ์เสด็จ ตำบลโพธิ์เสด็จ อำเภอเมืองนครศรีธรรมราช จังหวัดนครศรีธรรมราช 80000"/>
    <s v="80000"/>
    <s v="19"/>
    <s v="06/01/2026 13:47"/>
    <s v="-"/>
    <s v="SPX Express"/>
    <s v="Shopee"/>
    <s v="shopee"/>
    <s v=""/>
    <s v="TH261637136558X"/>
    <s v="06/01/2026 11:57"/>
  </r>
  <r>
    <x v="13"/>
    <x v="16"/>
    <n v="10"/>
    <n v="100"/>
    <s v="GQE82"/>
    <n v="3000"/>
    <n v="0"/>
    <s v="ร้านที่1"/>
    <s v="น******ง"/>
    <s v="******าแพ ตำบลโพธิ์เสด็จ ตำบลโพธิ์เสด็จ อำเภอเมืองนครศรีธรรมราช จังหวัดนครศรีธรรมราช 80000"/>
    <s v="80000"/>
    <s v="19"/>
    <s v="06/01/2026 13:47"/>
    <s v="-"/>
    <s v="SPX Express"/>
    <s v="Shopee"/>
    <s v="shopee"/>
    <s v=""/>
    <s v="TH261637136558X"/>
    <s v="06/01/2026 11:57"/>
  </r>
  <r>
    <x v="0"/>
    <x v="0"/>
    <n v="50"/>
    <n v="6"/>
    <s v="GQE80"/>
    <n v="300"/>
    <n v="0"/>
    <s v="ร้านที่2"/>
    <s v="ว***วรรณ ด***ณี"/>
    <s v="ฉะเชิงเทรา"/>
    <s v="-"/>
    <s v=""/>
    <s v="06/01/2026 11:56"/>
    <s v="-"/>
    <s v="J&amp;T COD"/>
    <s v="Tiktok"/>
    <s v="จ่ายทีหลัง / COD"/>
    <s v=""/>
    <s v="769043482130"/>
    <s v="06/01/2026 11:56"/>
  </r>
  <r>
    <x v="0"/>
    <x v="0"/>
    <n v="33.333333333333336"/>
    <n v="3"/>
    <s v="GQE80"/>
    <n v="300"/>
    <n v="0"/>
    <s v="ร้านที่2"/>
    <s v="ว***วรรณ ด***ณี"/>
    <s v="ฉะเชิงเทรา"/>
    <s v="-"/>
    <s v=""/>
    <s v="06/01/2026 11:56"/>
    <s v="-"/>
    <s v="J&amp;T COD"/>
    <s v="Tiktok"/>
    <s v="จ่ายทีหลัง / COD"/>
    <s v=""/>
    <s v="769043482130"/>
    <s v="06/01/2026 11:56"/>
  </r>
  <r>
    <x v="0"/>
    <x v="0"/>
    <n v="33.333333333333336"/>
    <n v="3"/>
    <s v="GQE79"/>
    <n v="100"/>
    <n v="0"/>
    <s v="ร้านที่2"/>
    <s v="อ***"/>
    <s v="ราชบุรี"/>
    <s v="-"/>
    <s v=""/>
    <s v="06/01/2026 11:52"/>
    <s v="-"/>
    <s v="J&amp;T COD"/>
    <s v="Tiktok"/>
    <s v="จ่ายทีหลัง / COD"/>
    <s v=""/>
    <s v="769085313253"/>
    <s v="06/01/2026 11:52"/>
  </r>
  <r>
    <x v="0"/>
    <x v="0"/>
    <n v="50"/>
    <n v="24"/>
    <s v="GQE78"/>
    <n v="800"/>
    <n v="0"/>
    <s v="ร้านที่2"/>
    <s v="ว***ี่ร.ต.หญิงกรรณิกา  ต***างกูล"/>
    <s v="สระบุรี"/>
    <s v="-"/>
    <s v=""/>
    <s v="06/01/2026 11:52"/>
    <s v="-"/>
    <s v="Flash Express Thailand"/>
    <s v="Tiktok"/>
    <s v="tiktok"/>
    <s v=""/>
    <s v="THT10012CS6300Z"/>
    <s v="06/01/2026 11:52"/>
  </r>
  <r>
    <x v="0"/>
    <x v="0"/>
    <n v="50"/>
    <n v="12"/>
    <s v="GQE77"/>
    <n v="400"/>
    <n v="0"/>
    <s v="ร้านที่2"/>
    <s v="เ** แ***ี่"/>
    <s v="สุพรรณบุรี"/>
    <s v="-"/>
    <s v=""/>
    <s v="06/01/2026 11:49"/>
    <s v="-"/>
    <s v="J&amp;T COD"/>
    <s v="Tiktok"/>
    <s v="จ่ายทีหลัง / COD"/>
    <s v=""/>
    <s v="769057880194"/>
    <s v="06/01/2026 11:49"/>
  </r>
  <r>
    <x v="6"/>
    <x v="6"/>
    <n v="139"/>
    <n v="1"/>
    <s v="GQE75"/>
    <n v="108.99"/>
    <n v="0"/>
    <s v="ร้านที่2"/>
    <s v="ส***รี"/>
    <s v="นครราชสีมา"/>
    <s v="-"/>
    <s v=""/>
    <s v="06/01/2026 11:45"/>
    <s v="-"/>
    <s v="J&amp;T COD"/>
    <s v="Tiktok"/>
    <s v="จ่ายทีหลัง / COD"/>
    <s v=""/>
    <s v="769084278126"/>
    <s v="06/01/2026 11:45"/>
  </r>
  <r>
    <x v="0"/>
    <x v="0"/>
    <n v="33.333333333333336"/>
    <n v="3"/>
    <s v="GQE74"/>
    <n v="100"/>
    <n v="0"/>
    <s v="ร้านที่2"/>
    <s v="ช***ศา"/>
    <s v="Bangkok"/>
    <s v="-"/>
    <s v=""/>
    <s v="06/01/2026 11:39"/>
    <s v="-"/>
    <s v="J&amp;T Express"/>
    <s v="Tiktok"/>
    <s v="tiktok"/>
    <s v=""/>
    <s v="769037116256"/>
    <s v="06/01/2026 11:39"/>
  </r>
  <r>
    <x v="0"/>
    <x v="0"/>
    <n v="50"/>
    <n v="6"/>
    <s v="GQE73"/>
    <n v="200"/>
    <n v="0"/>
    <s v="ร้านที่2"/>
    <s v="น***งกรานต์ ส***งศรี"/>
    <s v="กรุงเทพมหานคร"/>
    <s v="-"/>
    <s v=""/>
    <s v="06/01/2026 11:38"/>
    <s v="-"/>
    <s v="J&amp;T Express"/>
    <s v="Tiktok"/>
    <s v="tiktok"/>
    <s v=""/>
    <s v="769048287206"/>
    <s v="06/01/2026 11:38"/>
  </r>
  <r>
    <x v="13"/>
    <x v="16"/>
    <n v="10"/>
    <n v="50"/>
    <s v="GQE72"/>
    <n v="499.99"/>
    <n v="0"/>
    <s v="ร้านที่2"/>
    <s v="ภ***ิรา ว***วิจิตร"/>
    <s v="อุดรธานี"/>
    <s v="-"/>
    <s v=""/>
    <s v="06/01/2026 11:37"/>
    <s v="-"/>
    <s v="J&amp;T COD"/>
    <s v="Tiktok"/>
    <s v="จ่ายทีหลัง / COD"/>
    <s v=""/>
    <s v="769039093196"/>
    <s v="06/01/2026 11:37"/>
  </r>
  <r>
    <x v="0"/>
    <x v="0"/>
    <n v="50"/>
    <n v="18"/>
    <s v="GQE71"/>
    <n v="600"/>
    <n v="0"/>
    <s v="ร้านที่2"/>
    <s v="A***em"/>
    <s v="นครปฐม"/>
    <s v="-"/>
    <s v=""/>
    <s v="06/01/2026 11:34"/>
    <s v="-"/>
    <s v="J&amp;T COD"/>
    <s v="Tiktok"/>
    <s v="จ่ายทีหลัง / COD"/>
    <s v=""/>
    <s v="769027506236"/>
    <s v="06/01/2026 11:34"/>
  </r>
  <r>
    <x v="0"/>
    <x v="0"/>
    <n v="33.333333333333336"/>
    <n v="3"/>
    <s v="GQE70"/>
    <n v="100"/>
    <n v="0"/>
    <s v="ร้านที่2"/>
    <s v="ว***ียรศรีชาทุม"/>
    <s v="นครปฐม"/>
    <s v="-"/>
    <s v=""/>
    <s v="06/01/2026 11:31"/>
    <s v="-"/>
    <s v="J&amp;T COD"/>
    <s v="Tiktok"/>
    <s v="จ่ายทีหลัง / COD"/>
    <s v=""/>
    <s v="769044494131"/>
    <s v="06/01/2026 11:31"/>
  </r>
  <r>
    <x v="5"/>
    <x v="5"/>
    <n v="139"/>
    <n v="1"/>
    <s v="GQE69"/>
    <n v="439.25"/>
    <n v="64"/>
    <s v="ร้านที่1"/>
    <s v="ชมภู วิวัฒน์วิกัย"/>
    <s v="118-118/1ซ.เทียนทะเล20แขวงแสมดำ_x000a__x000a_บางขุนเทียน/ Bang Khun Thianกรุงเทพมหานคร/ Bangkok_x000a_10150"/>
    <s v="10150"/>
    <s v="660818114641"/>
    <s v="06/01/2026 11:30"/>
    <s v="-"/>
    <s v="Kerry_dropoff"/>
    <s v="Lazada"/>
    <s v="lazada"/>
    <s v=""/>
    <s v="LEXPU0645611811"/>
    <s v="06/01/2026 11:30"/>
  </r>
  <r>
    <x v="6"/>
    <x v="6"/>
    <n v="139"/>
    <n v="1"/>
    <s v="GQE69"/>
    <n v="439.25"/>
    <n v="64"/>
    <s v="ร้านที่1"/>
    <s v="ชมภู วิวัฒน์วิกัย"/>
    <s v="118-118/1ซ.เทียนทะเล20แขวงแสมดำ_x000a__x000a_บางขุนเทียน/ Bang Khun Thianกรุงเทพมหานคร/ Bangkok_x000a_10150"/>
    <s v="10150"/>
    <s v="660818114641"/>
    <s v="06/01/2026 11:30"/>
    <s v="-"/>
    <s v="Kerry_dropoff"/>
    <s v="Lazada"/>
    <s v="lazada"/>
    <s v=""/>
    <s v="LEXPU0645611811"/>
    <s v="06/01/2026 11:30"/>
  </r>
  <r>
    <x v="12"/>
    <x v="14"/>
    <n v="139"/>
    <n v="1"/>
    <s v="GQE69"/>
    <n v="439.25"/>
    <n v="64"/>
    <s v="ร้านที่1"/>
    <s v="ชมภู วิวัฒน์วิกัย"/>
    <s v="118-118/1ซ.เทียนทะเล20แขวงแสมดำ_x000a__x000a_บางขุนเทียน/ Bang Khun Thianกรุงเทพมหานคร/ Bangkok_x000a_10150"/>
    <s v="10150"/>
    <s v="660818114641"/>
    <s v="06/01/2026 11:30"/>
    <s v="-"/>
    <s v="Kerry_dropoff"/>
    <s v="Lazada"/>
    <s v="lazada"/>
    <s v=""/>
    <s v="LEXPU0645611811"/>
    <s v="06/01/2026 11:30"/>
  </r>
  <r>
    <x v="9"/>
    <x v="10"/>
    <n v="139"/>
    <n v="1"/>
    <s v="GQE69"/>
    <n v="439.25"/>
    <n v="64"/>
    <s v="ร้านที่1"/>
    <s v="ชมภู วิวัฒน์วิกัย"/>
    <s v="118-118/1ซ.เทียนทะเล20แขวงแสมดำ_x000a__x000a_บางขุนเทียน/ Bang Khun Thianกรุงเทพมหานคร/ Bangkok_x000a_10150"/>
    <s v="10150"/>
    <s v="660818114641"/>
    <s v="06/01/2026 11:30"/>
    <s v="-"/>
    <s v="Kerry_dropoff"/>
    <s v="Lazada"/>
    <s v="lazada"/>
    <s v=""/>
    <s v="LEXPU0645611811"/>
    <s v="06/01/2026 11:30"/>
  </r>
  <r>
    <x v="8"/>
    <x v="9"/>
    <n v="66"/>
    <n v="1"/>
    <s v="GQE68"/>
    <n v="244.05"/>
    <n v="7.5"/>
    <s v="ร้านที่9"/>
    <s v="ไขศรีวิไล ยอดเสนีย์"/>
    <s v="39 หมู่10ศรีประเสริฐ ถนนเทิงวิเศษ  ต.วังชัย_x000a__x000a_น้ำพอง/ Nam Phongขอนแก่น/ Khon Kaen_x000a_40140"/>
    <s v="40140"/>
    <s v="660896177908"/>
    <s v="06/01/2026 11:29"/>
    <s v="-"/>
    <s v="Kerry_dropoff"/>
    <s v="Lazada"/>
    <s v="lazada"/>
    <s v=""/>
    <s v="LEXPU0645515998"/>
    <s v="06/01/2026 11:29"/>
  </r>
  <r>
    <x v="4"/>
    <x v="4"/>
    <n v="66"/>
    <n v="1"/>
    <s v="GQE68"/>
    <n v="244.05"/>
    <n v="7.5"/>
    <s v="ร้านที่9"/>
    <s v="ไขศรีวิไล ยอดเสนีย์"/>
    <s v="39 หมู่10ศรีประเสริฐ ถนนเทิงวิเศษ  ต.วังชัย_x000a__x000a_น้ำพอง/ Nam Phongขอนแก่น/ Khon Kaen_x000a_40140"/>
    <s v="40140"/>
    <s v="660896177908"/>
    <s v="06/01/2026 11:29"/>
    <s v="-"/>
    <s v="Kerry_dropoff"/>
    <s v="Lazada"/>
    <s v="lazada"/>
    <s v=""/>
    <s v="LEXPU0645515998"/>
    <s v="06/01/2026 11:29"/>
  </r>
  <r>
    <x v="3"/>
    <x v="3"/>
    <n v="67"/>
    <n v="1"/>
    <s v="GQE68"/>
    <n v="244.05"/>
    <n v="7.5"/>
    <s v="ร้านที่9"/>
    <s v="ไขศรีวิไล ยอดเสนีย์"/>
    <s v="39 หมู่10ศรีประเสริฐ ถนนเทิงวิเศษ  ต.วังชัย_x000a__x000a_น้ำพอง/ Nam Phongขอนแก่น/ Khon Kaen_x000a_40140"/>
    <s v="40140"/>
    <s v="660896177908"/>
    <s v="06/01/2026 11:29"/>
    <s v="-"/>
    <s v="Kerry_dropoff"/>
    <s v="Lazada"/>
    <s v="lazada"/>
    <s v=""/>
    <s v="LEXPU0645515998"/>
    <s v="06/01/2026 11:29"/>
  </r>
  <r>
    <x v="0"/>
    <x v="0"/>
    <n v="33.333333333333336"/>
    <n v="3"/>
    <s v="GQE67"/>
    <n v="100"/>
    <n v="0"/>
    <s v="ร้านที่2"/>
    <s v="ว***ตรา  ช***ขว้า"/>
    <s v="กรุงเทพมหานคร"/>
    <s v="-"/>
    <s v=""/>
    <s v="06/01/2026 11:29"/>
    <s v="-"/>
    <s v="J&amp;T COD"/>
    <s v="Tiktok"/>
    <s v="จ่ายทีหลัง / COD"/>
    <s v=""/>
    <s v="769034696135"/>
    <s v="06/01/2026 11:29"/>
  </r>
  <r>
    <x v="8"/>
    <x v="9"/>
    <n v="66"/>
    <n v="1"/>
    <s v="GQE66"/>
    <n v="156.75"/>
    <n v="0"/>
    <s v="ร้านที่9"/>
    <s v="สุชาวดี คล้ายขำ"/>
    <s v="163/1หมู่ 3 เพชรเกษมซอย 3 · พระประโทน/ Phra Prathon_x000a__x000a_เมืองนครปฐม/ Mueang Nakhon Pathomนครปฐม/ Nakhon Pathom_x000a_73000"/>
    <s v="73000"/>
    <s v="660637146648"/>
    <s v="06/01/2026 11:24"/>
    <s v="-"/>
    <s v="Kerry_dropoff"/>
    <s v="Lazada"/>
    <s v="lazada"/>
    <s v=""/>
    <s v="LEXPU0645515152"/>
    <s v="06/01/2026 11:24"/>
  </r>
  <r>
    <x v="4"/>
    <x v="4"/>
    <n v="66"/>
    <n v="1"/>
    <s v="GQE66"/>
    <n v="156.75"/>
    <n v="0"/>
    <s v="ร้านที่9"/>
    <s v="สุชาวดี คล้ายขำ"/>
    <s v="163/1หมู่ 3 เพชรเกษมซอย 3 · พระประโทน/ Phra Prathon_x000a__x000a_เมืองนครปฐม/ Mueang Nakhon Pathomนครปฐม/ Nakhon Pathom_x000a_73000"/>
    <s v="73000"/>
    <s v="660637146648"/>
    <s v="06/01/2026 11:24"/>
    <s v="-"/>
    <s v="Kerry_dropoff"/>
    <s v="Lazada"/>
    <s v="lazada"/>
    <s v=""/>
    <s v="LEXPU0645515152"/>
    <s v="06/01/2026 11:24"/>
  </r>
  <r>
    <x v="3"/>
    <x v="3"/>
    <n v="67"/>
    <n v="1"/>
    <s v="GQE66"/>
    <n v="156.75"/>
    <n v="0"/>
    <s v="ร้านที่9"/>
    <s v="สุชาวดี คล้ายขำ"/>
    <s v="163/1หมู่ 3 เพชรเกษมซอย 3 · พระประโทน/ Phra Prathon_x000a__x000a_เมืองนครปฐม/ Mueang Nakhon Pathomนครปฐม/ Nakhon Pathom_x000a_73000"/>
    <s v="73000"/>
    <s v="660637146648"/>
    <s v="06/01/2026 11:24"/>
    <s v="-"/>
    <s v="Kerry_dropoff"/>
    <s v="Lazada"/>
    <s v="lazada"/>
    <s v=""/>
    <s v="LEXPU0645515152"/>
    <s v="06/01/2026 11:24"/>
  </r>
  <r>
    <x v="1"/>
    <x v="1"/>
    <n v="66"/>
    <n v="2"/>
    <s v="GQE63"/>
    <n v="100"/>
    <n v="0"/>
    <s v="ร้านที่4"/>
    <s v="ก***า เ***ยมสมบูรณ์"/>
    <s v="พระนครศรีอยุธยา"/>
    <s v="-"/>
    <s v=""/>
    <s v="06/01/2026 11:21"/>
    <s v="-"/>
    <s v="J&amp;T COD"/>
    <s v="Tiktok"/>
    <s v="จ่ายทีหลัง / COD"/>
    <s v=""/>
    <s v="769085391185"/>
    <s v="06/01/2026 11:21"/>
  </r>
  <r>
    <x v="2"/>
    <x v="2"/>
    <n v="68"/>
    <n v="1"/>
    <s v="GQE63"/>
    <n v="100"/>
    <n v="0"/>
    <s v="ร้านที่4"/>
    <s v="ก***า เ***ยมสมบูรณ์"/>
    <s v="พระนครศรีอยุธยา"/>
    <s v="-"/>
    <s v=""/>
    <s v="06/01/2026 11:21"/>
    <s v="-"/>
    <s v="J&amp;T COD"/>
    <s v="Tiktok"/>
    <s v="จ่ายทีหลัง / COD"/>
    <s v=""/>
    <s v="769085391185"/>
    <s v="06/01/2026 11:21"/>
  </r>
  <r>
    <x v="0"/>
    <x v="0"/>
    <n v="50"/>
    <n v="6"/>
    <s v="GQE62"/>
    <n v="200"/>
    <n v="0"/>
    <s v="ร้านที่2"/>
    <s v="ย***นฤทธิสน"/>
    <s v="ชลบุรี"/>
    <s v="-"/>
    <s v=""/>
    <s v="06/01/2026 11:20"/>
    <s v="-"/>
    <s v="J&amp;T COD"/>
    <s v="Tiktok"/>
    <s v="จ่ายทีหลัง / COD"/>
    <s v=""/>
    <s v="769078685200"/>
    <s v="06/01/2026 11:20"/>
  </r>
  <r>
    <x v="3"/>
    <x v="3"/>
    <n v="79"/>
    <n v="3"/>
    <s v="GQE60"/>
    <n v="237"/>
    <n v="0"/>
    <s v="ร้านที่1"/>
    <s v="ม******์"/>
    <s v="******ำบลบ้านกร่าง อำเภอเมืองพิษณุโลก จังหวัดพิษณุโลก 65000"/>
    <s v="65000"/>
    <s v="99"/>
    <s v="06/01/2026 11:49"/>
    <s v="-"/>
    <s v="SPX Express"/>
    <s v="Shopee"/>
    <s v="shopee"/>
    <s v=""/>
    <s v="TH262799916775D"/>
    <s v="06/01/2026 11:19"/>
  </r>
  <r>
    <x v="3"/>
    <x v="3"/>
    <n v="79"/>
    <n v="3"/>
    <s v="GQE59"/>
    <n v="232"/>
    <n v="0"/>
    <s v="ร้านที่1"/>
    <s v="ม******์"/>
    <s v="******ำบลบ้านกร่าง อำเภอเมืองพิษณุโลก จังหวัดพิษณุโลก 65000"/>
    <s v="65000"/>
    <s v="99"/>
    <s v="06/01/2026 11:48"/>
    <s v="-"/>
    <s v="SPX Express"/>
    <s v="Shopee"/>
    <s v="shopee"/>
    <s v=""/>
    <s v="TH267745615719Q"/>
    <s v="06/01/2026 11:18"/>
  </r>
  <r>
    <x v="11"/>
    <x v="12"/>
    <n v="49"/>
    <n v="1"/>
    <s v="GQE58"/>
    <n v="49"/>
    <n v="0"/>
    <s v="ร้านที่1"/>
    <s v="ว******อ"/>
    <s v="******พระ, อำเภอเมืองนครนายก ตำบลเขาพระ อำเภอเมืองนครนายก จังหวัดนครนายก 26000"/>
    <s v="26000"/>
    <s v="47"/>
    <s v="06/01/2026 11:40"/>
    <s v="-"/>
    <s v="SPX Express"/>
    <s v="Shopee"/>
    <s v="shopee"/>
    <s v=""/>
    <s v="TH260028318008K"/>
    <s v="06/01/2026 11:10"/>
  </r>
  <r>
    <x v="1"/>
    <x v="1"/>
    <n v="66"/>
    <n v="4"/>
    <s v="GQE57"/>
    <n v="200"/>
    <n v="0"/>
    <s v="ร้านที่2"/>
    <s v="ภ***ิดา ส***กษม"/>
    <s v="นนทบุรี"/>
    <s v="-"/>
    <s v=""/>
    <s v="06/01/2026 11:10"/>
    <s v="-"/>
    <s v="J&amp;T Express"/>
    <s v="Tiktok"/>
    <s v="tiktok"/>
    <s v=""/>
    <s v="769020790160"/>
    <s v="06/01/2026 11:10"/>
  </r>
  <r>
    <x v="2"/>
    <x v="2"/>
    <n v="68"/>
    <n v="2"/>
    <s v="GQE57"/>
    <n v="200"/>
    <n v="0"/>
    <s v="ร้านที่2"/>
    <s v="ภ***ิดา ส***กษม"/>
    <s v="นนทบุรี"/>
    <s v="-"/>
    <s v=""/>
    <s v="06/01/2026 11:10"/>
    <s v="-"/>
    <s v="J&amp;T Express"/>
    <s v="Tiktok"/>
    <s v="tiktok"/>
    <s v=""/>
    <s v="769020790160"/>
    <s v="06/01/2026 11:10"/>
  </r>
  <r>
    <x v="0"/>
    <x v="0"/>
    <n v="33.333333333333336"/>
    <n v="3"/>
    <s v="GQE56"/>
    <n v="100"/>
    <n v="0"/>
    <s v="ร้านที่2"/>
    <s v="ส***  อ***คำ"/>
    <s v="นครราชสีมา"/>
    <s v="-"/>
    <s v=""/>
    <s v="06/01/2026 11:09"/>
    <s v="-"/>
    <s v="J&amp;T COD"/>
    <s v="Tiktok"/>
    <s v="จ่ายทีหลัง / COD"/>
    <s v=""/>
    <s v="769095297143"/>
    <s v="06/01/2026 11:09"/>
  </r>
  <r>
    <x v="0"/>
    <x v="0"/>
    <n v="50"/>
    <n v="6"/>
    <s v="GQE55"/>
    <n v="200"/>
    <n v="0"/>
    <s v="ร้านที่2"/>
    <s v="ร***ฤดี ก***ิราช"/>
    <s v="เลย"/>
    <s v="-"/>
    <s v=""/>
    <s v="06/01/2026 11:09"/>
    <s v="-"/>
    <s v="J&amp;T COD"/>
    <s v="Tiktok"/>
    <s v="จ่ายทีหลัง / COD"/>
    <s v=""/>
    <s v="769051285203"/>
    <s v="06/01/2026 11:09"/>
  </r>
  <r>
    <x v="0"/>
    <x v="0"/>
    <n v="33.333333333333336"/>
    <n v="3"/>
    <s v="GQE54"/>
    <n v="129"/>
    <n v="29"/>
    <s v="ร้านที่2"/>
    <s v="ท***์ณีมา  โ***ังกูรสิน"/>
    <s v="นครปฐม"/>
    <s v="-"/>
    <s v=""/>
    <s v="06/01/2026 11:08"/>
    <s v="-"/>
    <s v="J&amp;T COD"/>
    <s v="Tiktok"/>
    <s v="จ่ายทีหลัง / COD"/>
    <s v=""/>
    <s v="769063692110"/>
    <s v="06/01/2026 11:08"/>
  </r>
  <r>
    <x v="0"/>
    <x v="0"/>
    <n v="33.333333333333336"/>
    <n v="3"/>
    <s v="GQE53"/>
    <n v="100"/>
    <n v="0"/>
    <s v="ร้านที่2"/>
    <s v="จ***ร์เพ็ญ เ***ิสิสถ์"/>
    <s v="นนทบุรี"/>
    <s v="-"/>
    <s v=""/>
    <s v="06/01/2026 11:08"/>
    <s v="-"/>
    <s v="J&amp;T COD"/>
    <s v="Tiktok"/>
    <s v="จ่ายทีหลัง / COD"/>
    <s v="(เซ็ต3กล่อง ฝอยทอง2กล่อง กาแฟ1กล่อง) กี่วันได้รับของค่ะ อยู่ อ.เมือง นนทบุรี"/>
    <s v="769007287123"/>
    <s v="06/01/2026 11:08"/>
  </r>
  <r>
    <x v="0"/>
    <x v="0"/>
    <n v="50"/>
    <n v="6"/>
    <s v="GQE52"/>
    <n v="200"/>
    <n v="0"/>
    <s v="ร้านที่2"/>
    <s v="อ***า ช***ฑรัตน์ชัย"/>
    <s v="นนทบุรี"/>
    <s v="-"/>
    <s v=""/>
    <s v="06/01/2026 11:08"/>
    <s v="-"/>
    <s v="J&amp;T COD"/>
    <s v="Tiktok"/>
    <s v="จ่ายทีหลัง / COD"/>
    <s v=""/>
    <s v="769067682191"/>
    <s v="06/01/2026 11:08"/>
  </r>
  <r>
    <x v="3"/>
    <x v="3"/>
    <n v="120"/>
    <n v="2"/>
    <s v="GQE49"/>
    <n v="198"/>
    <n v="0"/>
    <s v="ร้านที่2"/>
    <s v="ป***ดา ก***ไธสง"/>
    <s v="ยโสธร"/>
    <s v="-"/>
    <s v=""/>
    <s v="06/01/2026 11:06"/>
    <s v="-"/>
    <s v="J&amp;T COD"/>
    <s v="Tiktok"/>
    <s v="จ่ายทีหลัง / COD"/>
    <s v=""/>
    <s v="769091797191"/>
    <s v="06/01/2026 11:06"/>
  </r>
  <r>
    <x v="0"/>
    <x v="0"/>
    <n v="50"/>
    <n v="6"/>
    <s v="GQE48"/>
    <n v="200"/>
    <n v="0"/>
    <s v="ร้านที่2"/>
    <s v="K***ng"/>
    <s v="กรุงเทพฯ"/>
    <s v="-"/>
    <s v=""/>
    <s v="06/01/2026 10:55"/>
    <s v="-"/>
    <s v="J&amp;T COD"/>
    <s v="Tiktok"/>
    <s v="จ่ายทีหลัง / COD"/>
    <s v=""/>
    <s v="769083511221"/>
    <s v="06/01/2026 10:55"/>
  </r>
  <r>
    <x v="1"/>
    <x v="1"/>
    <n v="66"/>
    <n v="2"/>
    <s v="GQE46"/>
    <n v="100"/>
    <n v="0"/>
    <s v="ร้านที่2"/>
    <s v="เ***หญิง   ว***  แ***เสือ"/>
    <s v="ปทุมธานี"/>
    <s v="-"/>
    <s v=""/>
    <s v="06/01/2026 10:51"/>
    <s v="-"/>
    <s v="J&amp;T COD"/>
    <s v="Tiktok"/>
    <s v="จ่ายทีหลัง / COD"/>
    <s v=""/>
    <s v="769063273123"/>
    <s v="06/01/2026 10:52"/>
  </r>
  <r>
    <x v="2"/>
    <x v="2"/>
    <n v="68"/>
    <n v="1"/>
    <s v="GQE46"/>
    <n v="100"/>
    <n v="0"/>
    <s v="ร้านที่2"/>
    <s v="เ***หญิง   ว***  แ***เสือ"/>
    <s v="ปทุมธานี"/>
    <s v="-"/>
    <s v=""/>
    <s v="06/01/2026 10:51"/>
    <s v="-"/>
    <s v="J&amp;T COD"/>
    <s v="Tiktok"/>
    <s v="จ่ายทีหลัง / COD"/>
    <s v=""/>
    <s v="769063273123"/>
    <s v="06/01/2026 10:52"/>
  </r>
  <r>
    <x v="1"/>
    <x v="1"/>
    <n v="66"/>
    <n v="2"/>
    <s v="GQE45"/>
    <n v="100"/>
    <n v="0"/>
    <s v="ร้านที่2"/>
    <s v="ก***ลัย ม***พล"/>
    <s v="กรุงเทพมหานคร"/>
    <s v="-"/>
    <s v=""/>
    <s v="06/01/2026 10:50"/>
    <s v="-"/>
    <s v="J&amp;T Express"/>
    <s v="Tiktok"/>
    <s v="tiktok"/>
    <s v=""/>
    <s v="769036678126"/>
    <s v="06/01/2026 10:50"/>
  </r>
  <r>
    <x v="2"/>
    <x v="2"/>
    <n v="68"/>
    <n v="1"/>
    <s v="GQE45"/>
    <n v="100"/>
    <n v="0"/>
    <s v="ร้านที่2"/>
    <s v="ก***ลัย ม***พล"/>
    <s v="กรุงเทพมหานคร"/>
    <s v="-"/>
    <s v=""/>
    <s v="06/01/2026 10:50"/>
    <s v="-"/>
    <s v="J&amp;T Express"/>
    <s v="Tiktok"/>
    <s v="tiktok"/>
    <s v=""/>
    <s v="769036678126"/>
    <s v="06/01/2026 10:50"/>
  </r>
  <r>
    <x v="1"/>
    <x v="1"/>
    <n v="66"/>
    <n v="4"/>
    <s v="GQE44"/>
    <n v="200"/>
    <n v="0"/>
    <s v="ร้านที่2"/>
    <s v="ส***พร W*"/>
    <s v="เชียงราย"/>
    <s v="-"/>
    <s v=""/>
    <s v="06/01/2026 10:50"/>
    <s v="-"/>
    <s v="J&amp;T COD"/>
    <s v="Tiktok"/>
    <s v="จ่ายทีหลัง / COD"/>
    <s v=""/>
    <s v="769016399185"/>
    <s v="06/01/2026 10:50"/>
  </r>
  <r>
    <x v="2"/>
    <x v="2"/>
    <n v="68"/>
    <n v="2"/>
    <s v="GQE44"/>
    <n v="200"/>
    <n v="0"/>
    <s v="ร้านที่2"/>
    <s v="ส***พร W*"/>
    <s v="เชียงราย"/>
    <s v="-"/>
    <s v=""/>
    <s v="06/01/2026 10:50"/>
    <s v="-"/>
    <s v="J&amp;T COD"/>
    <s v="Tiktok"/>
    <s v="จ่ายทีหลัง / COD"/>
    <s v=""/>
    <s v="769016399185"/>
    <s v="06/01/2026 10:50"/>
  </r>
  <r>
    <x v="0"/>
    <x v="0"/>
    <n v="33.333333333333336"/>
    <n v="6"/>
    <s v="GQE43"/>
    <n v="200"/>
    <n v="0"/>
    <s v="ร้านที่2"/>
    <s v="น***กร บ***น้ำรัก"/>
    <s v="บุรีรัมย์"/>
    <s v="-"/>
    <s v=""/>
    <s v="06/01/2026 10:50"/>
    <s v="-"/>
    <s v="J&amp;T Express"/>
    <s v="Tiktok"/>
    <s v="tiktok"/>
    <s v=""/>
    <s v="769023687180"/>
    <s v="06/01/2026 10:50"/>
  </r>
  <r>
    <x v="2"/>
    <x v="2"/>
    <n v="60"/>
    <n v="1"/>
    <s v="GQE42"/>
    <n v="218"/>
    <n v="0"/>
    <s v="ร้านที่1"/>
    <s v="อ******า"/>
    <s v="******กู้เกียรติ ถนนพหลโยธิน 54/4 แขวงสายไหม แขวงสายไหม เขตสายไหม จังหวัดกรุงเทพมหานคร 10220"/>
    <s v="10220"/>
    <s v="42"/>
    <s v="06/01/2026 10:49"/>
    <s v="-"/>
    <s v="SPX Express"/>
    <s v="Shopee"/>
    <s v="shopee"/>
    <s v=""/>
    <s v="TH266436440742N"/>
    <s v="06/01/2026 10:49"/>
  </r>
  <r>
    <x v="3"/>
    <x v="3"/>
    <n v="79"/>
    <n v="2"/>
    <s v="GQE42"/>
    <n v="218"/>
    <n v="0"/>
    <s v="ร้านที่1"/>
    <s v="อ******า"/>
    <s v="******กู้เกียรติ ถนนพหลโยธิน 54/4 แขวงสายไหม แขวงสายไหม เขตสายไหม จังหวัดกรุงเทพมหานคร 10220"/>
    <s v="10220"/>
    <s v="42"/>
    <s v="06/01/2026 10:49"/>
    <s v="-"/>
    <s v="SPX Express"/>
    <s v="Shopee"/>
    <s v="shopee"/>
    <s v=""/>
    <s v="TH266436440742N"/>
    <s v="06/01/2026 10:49"/>
  </r>
  <r>
    <x v="1"/>
    <x v="1"/>
    <n v="66"/>
    <n v="2"/>
    <s v="GQE41"/>
    <n v="100"/>
    <n v="0"/>
    <s v="ร้านที่2"/>
    <s v="ฉ***รรณ  ร***สวัสดิ์กุล"/>
    <s v="เชียงราย"/>
    <s v="-"/>
    <s v=""/>
    <s v="06/01/2026 10:46"/>
    <s v="-"/>
    <s v="J&amp;T COD"/>
    <s v="Tiktok"/>
    <s v="จ่ายทีหลัง / COD"/>
    <s v=""/>
    <s v="769023598173"/>
    <s v="06/01/2026 10:46"/>
  </r>
  <r>
    <x v="2"/>
    <x v="2"/>
    <n v="68"/>
    <n v="1"/>
    <s v="GQE41"/>
    <n v="100"/>
    <n v="0"/>
    <s v="ร้านที่2"/>
    <s v="ฉ***รรณ  ร***สวัสดิ์กุล"/>
    <s v="เชียงราย"/>
    <s v="-"/>
    <s v=""/>
    <s v="06/01/2026 10:46"/>
    <s v="-"/>
    <s v="J&amp;T COD"/>
    <s v="Tiktok"/>
    <s v="จ่ายทีหลัง / COD"/>
    <s v=""/>
    <s v="769023598173"/>
    <s v="06/01/2026 10:46"/>
  </r>
  <r>
    <x v="0"/>
    <x v="0"/>
    <n v="50"/>
    <n v="6"/>
    <s v="GQE40"/>
    <n v="200"/>
    <n v="0"/>
    <s v="ร้านที่2"/>
    <s v="u***94030979265961"/>
    <s v="ชลบุรี"/>
    <s v="-"/>
    <s v=""/>
    <s v="06/01/2026 10:45"/>
    <s v="-"/>
    <s v="J&amp;T COD"/>
    <s v="Tiktok"/>
    <s v="จ่ายทีหลัง / COD"/>
    <s v=""/>
    <s v="769006903276"/>
    <s v="06/01/2026 10:45"/>
  </r>
  <r>
    <x v="0"/>
    <x v="0"/>
    <n v="33.333333333333336"/>
    <n v="3"/>
    <s v="GQE39"/>
    <n v="100"/>
    <n v="0"/>
    <s v="ร้านที่2"/>
    <s v="น***ตรมังกรวงศ์"/>
    <s v="เพชรบุรี"/>
    <s v="-"/>
    <s v=""/>
    <s v="06/01/2026 10:42"/>
    <s v="-"/>
    <s v="J&amp;T COD"/>
    <s v="Tiktok"/>
    <s v="จ่ายทีหลัง / COD"/>
    <s v=""/>
    <s v="769042510261"/>
    <s v="06/01/2026 10:42"/>
  </r>
  <r>
    <x v="1"/>
    <x v="1"/>
    <n v="66"/>
    <n v="6"/>
    <s v="GQE38"/>
    <n v="300"/>
    <n v="0"/>
    <s v="ร้านที่2"/>
    <s v="พ***ักษณ์"/>
    <s v="กรุงเทพฯ"/>
    <s v="-"/>
    <s v=""/>
    <s v="06/01/2026 10:36"/>
    <s v="-"/>
    <s v="J&amp;T COD"/>
    <s v="Tiktok"/>
    <s v="จ่ายทีหลัง / COD"/>
    <s v=""/>
    <s v="769007390152"/>
    <s v="06/01/2026 10:36"/>
  </r>
  <r>
    <x v="2"/>
    <x v="2"/>
    <n v="68"/>
    <n v="3"/>
    <s v="GQE38"/>
    <n v="300"/>
    <n v="0"/>
    <s v="ร้านที่2"/>
    <s v="พ***ักษณ์"/>
    <s v="กรุงเทพฯ"/>
    <s v="-"/>
    <s v=""/>
    <s v="06/01/2026 10:36"/>
    <s v="-"/>
    <s v="J&amp;T COD"/>
    <s v="Tiktok"/>
    <s v="จ่ายทีหลัง / COD"/>
    <s v=""/>
    <s v="769007390152"/>
    <s v="06/01/2026 10:36"/>
  </r>
  <r>
    <x v="1"/>
    <x v="1"/>
    <n v="66"/>
    <n v="2"/>
    <s v="GQE37"/>
    <n v="100"/>
    <n v="0"/>
    <s v="ร้านที่2"/>
    <s v="จ***วรรณ อ***ละมัย"/>
    <s v="เทศบาลนครนครราชสีมา"/>
    <s v="-"/>
    <s v=""/>
    <s v="06/01/2026 10:32"/>
    <s v="-"/>
    <s v="J&amp;T COD"/>
    <s v="Tiktok"/>
    <s v="จ่ายทีหลัง / COD"/>
    <s v=""/>
    <s v="769066876163"/>
    <s v="06/01/2026 10:32"/>
  </r>
  <r>
    <x v="2"/>
    <x v="2"/>
    <n v="68"/>
    <n v="1"/>
    <s v="GQE37"/>
    <n v="100"/>
    <n v="0"/>
    <s v="ร้านที่2"/>
    <s v="จ***วรรณ อ***ละมัย"/>
    <s v="เทศบาลนครนครราชสีมา"/>
    <s v="-"/>
    <s v=""/>
    <s v="06/01/2026 10:32"/>
    <s v="-"/>
    <s v="J&amp;T COD"/>
    <s v="Tiktok"/>
    <s v="จ่ายทีหลัง / COD"/>
    <s v=""/>
    <s v="769066876163"/>
    <s v="06/01/2026 10:32"/>
  </r>
  <r>
    <x v="0"/>
    <x v="0"/>
    <n v="50"/>
    <n v="6"/>
    <s v="GQE36"/>
    <n v="200"/>
    <n v="0"/>
    <s v="ร้านที่2"/>
    <s v="พ***ิพย์"/>
    <s v="สุราษฎร์ธานี"/>
    <s v="-"/>
    <s v=""/>
    <s v="06/01/2026 10:31"/>
    <s v="-"/>
    <s v="J&amp;T COD"/>
    <s v="Tiktok"/>
    <s v="จ่ายทีหลัง / COD"/>
    <s v=""/>
    <s v="769051483152"/>
    <s v="06/01/2026 10:31"/>
  </r>
  <r>
    <x v="0"/>
    <x v="0"/>
    <n v="50"/>
    <n v="6"/>
    <s v="GQE35"/>
    <n v="200"/>
    <n v="0"/>
    <s v="ร้านที่2"/>
    <s v="น***สงสุรีย์ ข***ยืน"/>
    <s v="นครราชสีมา"/>
    <s v="-"/>
    <s v=""/>
    <s v="06/01/2026 10:24"/>
    <s v="-"/>
    <s v="J&amp;T COD"/>
    <s v="Tiktok"/>
    <s v="จ่ายทีหลัง / COD"/>
    <s v=""/>
    <s v="769082904273"/>
    <s v="06/01/2026 10:24"/>
  </r>
  <r>
    <x v="0"/>
    <x v="0"/>
    <n v="50"/>
    <n v="6"/>
    <s v="GQE34"/>
    <n v="200"/>
    <n v="0"/>
    <s v="ร้านที่2"/>
    <s v="น***สงสุรีย์ ข***ยืน"/>
    <s v="นครราชสีมา"/>
    <s v="-"/>
    <s v=""/>
    <s v="06/01/2026 10:23"/>
    <s v="-"/>
    <s v="J&amp;T COD"/>
    <s v="Tiktok"/>
    <s v="จ่ายทีหลัง / COD"/>
    <s v=""/>
    <s v="769094709283"/>
    <s v="06/01/2026 10:23"/>
  </r>
  <r>
    <x v="0"/>
    <x v="0"/>
    <n v="50"/>
    <n v="6"/>
    <s v="GQE33"/>
    <n v="200"/>
    <n v="0"/>
    <s v="ร้านที่2"/>
    <s v="ป***พรรณ ท***งศ์"/>
    <s v="พิษณุโลก"/>
    <s v="-"/>
    <s v=""/>
    <s v="06/01/2026 10:23"/>
    <s v="-"/>
    <s v="J&amp;T COD"/>
    <s v="Tiktok"/>
    <s v="จ่ายทีหลัง / COD"/>
    <s v=""/>
    <s v="769050287165"/>
    <s v="06/01/2026 10:23"/>
  </r>
  <r>
    <x v="0"/>
    <x v="0"/>
    <n v="50"/>
    <n v="6"/>
    <s v="GQE32"/>
    <n v="200"/>
    <n v="0"/>
    <s v="ร้านที่2"/>
    <s v="ศ***ลักษณ์ ภ***ศาสต์"/>
    <s v="กรุงเทพมหานคร"/>
    <s v="-"/>
    <s v=""/>
    <s v="06/01/2026 10:20"/>
    <s v="-"/>
    <s v="J&amp;T COD"/>
    <s v="Tiktok"/>
    <s v="จ่ายทีหลัง / COD"/>
    <s v=""/>
    <s v="769099287154"/>
    <s v="06/01/2026 10:20"/>
  </r>
  <r>
    <x v="1"/>
    <x v="1"/>
    <n v="66"/>
    <n v="4"/>
    <s v="GQE31"/>
    <n v="200"/>
    <n v="0"/>
    <s v="ร้านที่2"/>
    <s v="แ***ข โ***ช่วง"/>
    <s v="ราชบุรี"/>
    <s v="-"/>
    <s v=""/>
    <s v="06/01/2026 10:16"/>
    <s v="-"/>
    <s v="J&amp;T COD"/>
    <s v="Tiktok"/>
    <s v="จ่ายทีหลัง / COD"/>
    <s v=""/>
    <s v="769000072131"/>
    <s v="06/01/2026 10:17"/>
  </r>
  <r>
    <x v="2"/>
    <x v="2"/>
    <n v="68"/>
    <n v="2"/>
    <s v="GQE31"/>
    <n v="200"/>
    <n v="0"/>
    <s v="ร้านที่2"/>
    <s v="แ***ข โ***ช่วง"/>
    <s v="ราชบุรี"/>
    <s v="-"/>
    <s v=""/>
    <s v="06/01/2026 10:16"/>
    <s v="-"/>
    <s v="J&amp;T COD"/>
    <s v="Tiktok"/>
    <s v="จ่ายทีหลัง / COD"/>
    <s v=""/>
    <s v="769000072131"/>
    <s v="06/01/2026 10:17"/>
  </r>
  <r>
    <x v="1"/>
    <x v="1"/>
    <n v="66"/>
    <n v="2"/>
    <s v="GQE30"/>
    <n v="100"/>
    <n v="0"/>
    <s v="ร้านที่2"/>
    <s v="ล***า ช***นเทียะ"/>
    <s v="เทศบาลนครนครราชสีมา"/>
    <s v="-"/>
    <s v=""/>
    <s v="06/01/2026 10:15"/>
    <s v="-"/>
    <s v="J&amp;T COD"/>
    <s v="Tiktok"/>
    <s v="จ่ายทีหลัง / COD"/>
    <s v=""/>
    <s v="769064390161"/>
    <s v="06/01/2026 10:16"/>
  </r>
  <r>
    <x v="2"/>
    <x v="2"/>
    <n v="68"/>
    <n v="1"/>
    <s v="GQE30"/>
    <n v="100"/>
    <n v="0"/>
    <s v="ร้านที่2"/>
    <s v="ล***า ช***นเทียะ"/>
    <s v="เทศบาลนครนครราชสีมา"/>
    <s v="-"/>
    <s v=""/>
    <s v="06/01/2026 10:15"/>
    <s v="-"/>
    <s v="J&amp;T COD"/>
    <s v="Tiktok"/>
    <s v="จ่ายทีหลัง / COD"/>
    <s v=""/>
    <s v="769064390161"/>
    <s v="06/01/2026 10:16"/>
  </r>
  <r>
    <x v="1"/>
    <x v="1"/>
    <n v="66"/>
    <n v="2"/>
    <s v="GQE28"/>
    <n v="100"/>
    <n v="0"/>
    <s v="ร้านที่2"/>
    <s v="T** Z** p***"/>
    <s v="Ratchaburi"/>
    <s v="-"/>
    <s v=""/>
    <s v="06/01/2026 10:13"/>
    <s v="-"/>
    <s v="J&amp;T COD"/>
    <s v="Tiktok"/>
    <s v="จ่ายทีหลัง / COD"/>
    <s v=""/>
    <s v="769001399154"/>
    <s v="06/01/2026 10:16"/>
  </r>
  <r>
    <x v="2"/>
    <x v="2"/>
    <n v="68"/>
    <n v="1"/>
    <s v="GQE28"/>
    <n v="100"/>
    <n v="0"/>
    <s v="ร้านที่2"/>
    <s v="T** Z** p***"/>
    <s v="Ratchaburi"/>
    <s v="-"/>
    <s v=""/>
    <s v="06/01/2026 10:13"/>
    <s v="-"/>
    <s v="J&amp;T COD"/>
    <s v="Tiktok"/>
    <s v="จ่ายทีหลัง / COD"/>
    <s v=""/>
    <s v="769001399154"/>
    <s v="06/01/2026 10:16"/>
  </r>
  <r>
    <x v="0"/>
    <x v="0"/>
    <n v="50"/>
    <n v="6"/>
    <s v="GQE27"/>
    <n v="218"/>
    <n v="18"/>
    <s v="ร้านที่2"/>
    <s v="ร***  ก***หกุล"/>
    <s v="ชลบุรี"/>
    <s v="-"/>
    <s v=""/>
    <s v="06/01/2026 10:13"/>
    <s v="-"/>
    <s v="J&amp;T Express"/>
    <s v="Tiktok"/>
    <s v="tiktok"/>
    <s v=""/>
    <s v="769076284185"/>
    <s v="06/01/2026 10:15"/>
  </r>
  <r>
    <x v="1"/>
    <x v="1"/>
    <n v="66"/>
    <n v="2"/>
    <s v="GQE25"/>
    <n v="100"/>
    <n v="0"/>
    <s v="ร้านที่2"/>
    <s v="ร***กาแฟยูเทิร์นรร.ไทรงามพิทยาคม"/>
    <s v="กำแพงเพชร"/>
    <s v="-"/>
    <s v=""/>
    <s v="06/01/2026 10:12"/>
    <s v="-"/>
    <s v="J&amp;T COD"/>
    <s v="Tiktok"/>
    <s v="จ่ายทีหลัง / COD"/>
    <s v=""/>
    <s v="769049475165"/>
    <s v="06/01/2026 10:15"/>
  </r>
  <r>
    <x v="2"/>
    <x v="2"/>
    <n v="68"/>
    <n v="1"/>
    <s v="GQE25"/>
    <n v="100"/>
    <n v="0"/>
    <s v="ร้านที่2"/>
    <s v="ร***กาแฟยูเทิร์นรร.ไทรงามพิทยาคม"/>
    <s v="กำแพงเพชร"/>
    <s v="-"/>
    <s v=""/>
    <s v="06/01/2026 10:12"/>
    <s v="-"/>
    <s v="J&amp;T COD"/>
    <s v="Tiktok"/>
    <s v="จ่ายทีหลัง / COD"/>
    <s v=""/>
    <s v="769049475165"/>
    <s v="06/01/2026 10:15"/>
  </r>
  <r>
    <x v="0"/>
    <x v="0"/>
    <n v="33.333333333333336"/>
    <n v="3"/>
    <s v="GQE24"/>
    <n v="100"/>
    <n v="0"/>
    <s v="ร้านที่2"/>
    <s v="แ***ต๋ว บ***โนนสง่า 2** ห*** 9  t** 0***753609"/>
    <s v="ขอนแก่น"/>
    <s v="-"/>
    <s v=""/>
    <s v="06/01/2026 10:11"/>
    <s v="-"/>
    <s v="J&amp;T COD"/>
    <s v="Tiktok"/>
    <s v="จ่ายทีหลัง / COD"/>
    <s v=""/>
    <s v="769082510243"/>
    <s v="06/01/2026 10:14"/>
  </r>
  <r>
    <x v="0"/>
    <x v="0"/>
    <n v="50"/>
    <n v="6"/>
    <s v="GQE23"/>
    <n v="200"/>
    <n v="0"/>
    <s v="ร้านที่2"/>
    <s v="ส***านต์  เ***ใจ"/>
    <s v="อุดรธานี"/>
    <s v="-"/>
    <s v=""/>
    <s v="06/01/2026 10:10"/>
    <s v="-"/>
    <s v="J&amp;T COD"/>
    <s v="Tiktok"/>
    <s v="จ่ายทีหลัง / COD"/>
    <s v=""/>
    <s v="769079706286"/>
    <s v="06/01/2026 10:13"/>
  </r>
  <r>
    <x v="0"/>
    <x v="0"/>
    <n v="50"/>
    <n v="6"/>
    <s v="GQE21"/>
    <n v="200"/>
    <n v="0"/>
    <s v="ร้านที่2"/>
    <s v="ด***ันทร์  ด***ญ่"/>
    <s v="นครราชสีมา"/>
    <s v="-"/>
    <s v=""/>
    <s v="06/01/2026 10:01"/>
    <s v="-"/>
    <s v="J&amp;T Express"/>
    <s v="Tiktok"/>
    <s v="tiktok"/>
    <s v=""/>
    <s v="769097682183"/>
    <s v="06/01/2026 10:07"/>
  </r>
  <r>
    <x v="0"/>
    <x v="0"/>
    <n v="50"/>
    <n v="6"/>
    <s v="GQE20"/>
    <n v="200"/>
    <n v="0"/>
    <s v="ร้านที่2"/>
    <s v="น***ดลพร  ต***ส"/>
    <s v="สระบุรี"/>
    <s v="-"/>
    <s v=""/>
    <s v="06/01/2026 10:02"/>
    <s v="-"/>
    <s v="J&amp;T Express"/>
    <s v="Tiktok"/>
    <s v="tiktok"/>
    <s v=""/>
    <s v="769080288196"/>
    <s v="06/01/2026 10:06"/>
  </r>
  <r>
    <x v="0"/>
    <x v="0"/>
    <n v="50"/>
    <n v="24"/>
    <s v="GQE19"/>
    <n v="800"/>
    <n v="0"/>
    <s v="ร้านที่2"/>
    <s v="ส***ล ศ***ภัย"/>
    <s v="นครราชสีมา"/>
    <s v="-"/>
    <s v=""/>
    <s v="06/01/2026 10:01"/>
    <s v="-"/>
    <s v="J&amp;T COD"/>
    <s v="Tiktok"/>
    <s v="จ่ายทีหลัง / COD"/>
    <s v=""/>
    <s v="769044307216"/>
    <s v="06/01/2026 10:06"/>
  </r>
  <r>
    <x v="0"/>
    <x v="0"/>
    <n v="50"/>
    <n v="6"/>
    <s v="GQE17"/>
    <n v="200"/>
    <n v="0"/>
    <s v="ร้านที่2"/>
    <s v="พ***ัย  ศ***ัน"/>
    <s v="บุรีรัมย์"/>
    <s v="-"/>
    <s v=""/>
    <s v="06/01/2026 10:00"/>
    <s v="-"/>
    <s v="J&amp;T COD"/>
    <s v="Tiktok"/>
    <s v="จ่ายทีหลัง / COD"/>
    <s v=""/>
    <s v="769015104270"/>
    <s v="06/01/2026 10:05"/>
  </r>
  <r>
    <x v="11"/>
    <x v="12"/>
    <n v="33.333333333333336"/>
    <n v="3"/>
    <s v="GQE15"/>
    <n v="135"/>
    <n v="0"/>
    <s v="ร้านที่2"/>
    <s v="ฟ** ใ*"/>
    <s v="นครพนม"/>
    <s v="-"/>
    <s v=""/>
    <s v="06/01/2026 09:57"/>
    <s v="-"/>
    <s v="J&amp;T COD"/>
    <s v="Tiktok"/>
    <s v="จ่ายทีหลัง / COD"/>
    <s v=""/>
    <s v="769033873160"/>
    <s v="06/01/2026 09:59"/>
  </r>
  <r>
    <x v="0"/>
    <x v="0"/>
    <n v="50"/>
    <n v="6"/>
    <s v="GQE14"/>
    <n v="200"/>
    <n v="0"/>
    <s v="ร้านที่2"/>
    <s v="ส***จ ล***นพง"/>
    <s v="อุบลราชธานี"/>
    <s v="-"/>
    <s v=""/>
    <s v="06/01/2026 09:56"/>
    <s v="-"/>
    <s v="J&amp;T COD"/>
    <s v="Tiktok"/>
    <s v="จ่ายทีหลัง / COD"/>
    <s v=""/>
    <s v="769074082162"/>
    <s v="06/01/2026 09:56"/>
  </r>
  <r>
    <x v="0"/>
    <x v="0"/>
    <n v="33.333333333333336"/>
    <n v="3"/>
    <s v="GQE13"/>
    <n v="100"/>
    <n v="0"/>
    <s v="ร้านที่2"/>
    <s v="ร***รา พ***ี"/>
    <s v="กรุงเทพมหานคร"/>
    <s v="-"/>
    <s v=""/>
    <s v="06/01/2026 09:55"/>
    <s v="-"/>
    <s v="J&amp;T Express"/>
    <s v="Tiktok"/>
    <s v="tiktok"/>
    <s v=""/>
    <s v="769092497143"/>
    <s v="06/01/2026 09:55"/>
  </r>
  <r>
    <x v="0"/>
    <x v="0"/>
    <n v="50"/>
    <n v="6"/>
    <s v="GQE12"/>
    <n v="200"/>
    <n v="0"/>
    <s v="ร้านที่2"/>
    <s v="ป***ชาติ อ***า"/>
    <s v="น่าน"/>
    <s v="-"/>
    <s v=""/>
    <s v="06/01/2026 09:54"/>
    <s v="-"/>
    <s v="J&amp;T Express"/>
    <s v="Tiktok"/>
    <s v="tiktok"/>
    <s v=""/>
    <s v="769056716256"/>
    <s v="06/01/2026 09:54"/>
  </r>
  <r>
    <x v="0"/>
    <x v="0"/>
    <n v="50"/>
    <n v="6"/>
    <s v="GQE11"/>
    <n v="200"/>
    <n v="0"/>
    <s v="ร้านที่2"/>
    <s v="บ***า  ป***ำ"/>
    <s v="สมุทรสาคร"/>
    <s v="-"/>
    <s v=""/>
    <s v="06/01/2026 09:52"/>
    <s v="-"/>
    <s v="J&amp;T COD"/>
    <s v="Tiktok"/>
    <s v="จ่ายทีหลัง / COD"/>
    <s v=""/>
    <s v="769016683164"/>
    <s v="06/01/2026 09:52"/>
  </r>
  <r>
    <x v="7"/>
    <x v="7"/>
    <n v="13"/>
    <n v="1"/>
    <s v="GQE10"/>
    <n v="23"/>
    <n v="10"/>
    <s v="ร้านที่1"/>
    <s v="ส******ย"/>
    <s v="******ำบลเหมือง อำเภอเมืองชลบุรี จังหวัดชลบุรี 20130"/>
    <s v="20130"/>
    <s v="73"/>
    <s v="06/01/2026 09:53"/>
    <s v="-"/>
    <s v="SPX Express"/>
    <s v="Shopee"/>
    <s v="shopee"/>
    <s v=""/>
    <s v="TH262654114584H"/>
    <s v="06/01/2026 09:52"/>
  </r>
  <r>
    <x v="5"/>
    <x v="5"/>
    <n v="139"/>
    <n v="1"/>
    <s v="GQE9"/>
    <n v="399"/>
    <n v="0"/>
    <s v="ร้านที่10"/>
    <s v="วันชัย นกแก้ว"/>
    <s v="200/120ม.3บ.ลาวิลล่าต.คลองสวนพลูอ.พระนครศรีอยุธยาจ.อยุธยา 13000"/>
    <s v="13000"/>
    <s v="0939865114"/>
    <s v="06/01/2026 09:47"/>
    <s v="raweewan5499@gmail.com"/>
    <s v="EMS COD"/>
    <s v="facebook"/>
    <s v="กสิกร"/>
    <s v=""/>
    <s v="WA068649125TH"/>
    <s v="06/01/2026 09:47"/>
  </r>
  <r>
    <x v="6"/>
    <x v="6"/>
    <n v="139"/>
    <n v="1"/>
    <s v="GQE9"/>
    <n v="399"/>
    <n v="0"/>
    <s v="ร้านที่10"/>
    <s v="วันชัย นกแก้ว"/>
    <s v="200/120ม.3บ.ลาวิลล่าต.คลองสวนพลูอ.พระนครศรีอยุธยาจ.อยุธยา 13000"/>
    <s v="13000"/>
    <s v="0939865114"/>
    <s v="06/01/2026 09:47"/>
    <s v="raweewan5499@gmail.com"/>
    <s v="EMS COD"/>
    <s v="facebook"/>
    <s v="กสิกร"/>
    <s v=""/>
    <s v="WA068649125TH"/>
    <s v="06/01/2026 09:47"/>
  </r>
  <r>
    <x v="12"/>
    <x v="14"/>
    <n v="139"/>
    <n v="1"/>
    <s v="GQE9"/>
    <n v="399"/>
    <n v="0"/>
    <s v="ร้านที่10"/>
    <s v="วันชัย นกแก้ว"/>
    <s v="200/120ม.3บ.ลาวิลล่าต.คลองสวนพลูอ.พระนครศรีอยุธยาจ.อยุธยา 13000"/>
    <s v="13000"/>
    <s v="0939865114"/>
    <s v="06/01/2026 09:47"/>
    <s v="raweewan5499@gmail.com"/>
    <s v="EMS COD"/>
    <s v="facebook"/>
    <s v="กสิกร"/>
    <s v=""/>
    <s v="WA068649125TH"/>
    <s v="06/01/2026 09:47"/>
  </r>
  <r>
    <x v="9"/>
    <x v="10"/>
    <n v="139"/>
    <n v="1"/>
    <s v="GQE9"/>
    <n v="399"/>
    <n v="0"/>
    <s v="ร้านที่10"/>
    <s v="วันชัย นกแก้ว"/>
    <s v="200/120ม.3บ.ลาวิลล่าต.คลองสวนพลูอ.พระนครศรีอยุธยาจ.อยุธยา 13000"/>
    <s v="13000"/>
    <s v="0939865114"/>
    <s v="06/01/2026 09:47"/>
    <s v="raweewan5499@gmail.com"/>
    <s v="EMS COD"/>
    <s v="facebook"/>
    <s v="กสิกร"/>
    <s v=""/>
    <s v="WA068649125TH"/>
    <s v="06/01/2026 09:47"/>
  </r>
  <r>
    <x v="9"/>
    <x v="10"/>
    <n v="139"/>
    <n v="2"/>
    <s v="GQE8"/>
    <n v="215"/>
    <n v="0"/>
    <s v="ร้านที่10"/>
    <s v="จิณณะ  ชูเทียรกิตติ"/>
    <s v="173 ม.1_x000a_โป่งน้ำร้อน_x000a_โป่งน้ำร้อน, จันทบุรี 22140"/>
    <s v="22140"/>
    <s v="0841614745"/>
    <s v="06/01/2026 09:46"/>
    <s v="raweewan5499@gmail.com"/>
    <s v="EMS COD"/>
    <s v="facebook"/>
    <s v="กสิกร"/>
    <s v=""/>
    <s v="WA068649111TH"/>
    <s v="06/01/2026 09:46"/>
  </r>
  <r>
    <x v="0"/>
    <x v="0"/>
    <n v="50"/>
    <n v="6"/>
    <s v="GQE7"/>
    <n v="200"/>
    <n v="0"/>
    <s v="ร้านที่2"/>
    <s v="ท***์วัลย์  เ***ปราคืน"/>
    <s v="ประจวบคีรีขันธ์"/>
    <s v="-"/>
    <s v=""/>
    <s v="06/01/2026 09:44"/>
    <s v="-"/>
    <s v="J&amp;T COD"/>
    <s v="Tiktok"/>
    <s v="จ่ายทีหลัง / COD"/>
    <s v=""/>
    <s v="769052103293"/>
    <s v="06/01/2026 09:44"/>
  </r>
  <r>
    <x v="0"/>
    <x v="0"/>
    <n v="33.333333333333336"/>
    <n v="3"/>
    <s v="GQE6"/>
    <n v="118"/>
    <n v="18"/>
    <s v="ร้านที่2"/>
    <s v="n***.ka"/>
    <s v="ระยอง"/>
    <s v="-"/>
    <s v=""/>
    <s v="06/01/2026 09:43"/>
    <s v="-"/>
    <s v="J&amp;T Express"/>
    <s v="Tiktok"/>
    <s v="tiktok"/>
    <s v="ไม่ทานกาแฟคะ"/>
    <s v="769055682146"/>
    <s v="06/01/2026 09:42"/>
  </r>
  <r>
    <x v="0"/>
    <x v="0"/>
    <n v="50"/>
    <n v="6"/>
    <s v="GQE5"/>
    <n v="200"/>
    <n v="0"/>
    <s v="ร้านที่2"/>
    <s v="S***ndee "/>
    <s v="ปทุมธานี"/>
    <s v="-"/>
    <s v=""/>
    <s v="06/01/2026 09:41"/>
    <s v="-"/>
    <s v="Flash Express Thailand COD"/>
    <s v="Tiktok"/>
    <s v="จ่ายทีหลัง / COD"/>
    <s v=""/>
    <s v="THT04032CU5KR3Z"/>
    <s v="06/01/2026 09:41"/>
  </r>
  <r>
    <x v="0"/>
    <x v="0"/>
    <n v="50"/>
    <n v="6"/>
    <s v="GQE4"/>
    <n v="200"/>
    <n v="0"/>
    <s v="ร้านที่2"/>
    <s v="ส***ลี"/>
    <s v="กรุงเทพฯ"/>
    <s v="-"/>
    <s v=""/>
    <s v="06/01/2026 09:40"/>
    <s v="-"/>
    <s v="J&amp;T COD"/>
    <s v="Tiktok"/>
    <s v="จ่ายทีหลัง / COD"/>
    <s v=""/>
    <s v="769042684126"/>
    <s v="06/01/2026 09:40"/>
  </r>
  <r>
    <x v="0"/>
    <x v="0"/>
    <n v="50"/>
    <n v="6"/>
    <s v="GQE3"/>
    <n v="200"/>
    <n v="0"/>
    <s v="ร้านที่2"/>
    <s v="ป***ดา แ***วกสิกรรม"/>
    <s v="นครปฐม"/>
    <s v="-"/>
    <s v=""/>
    <s v="06/01/2026 09:38"/>
    <s v="-"/>
    <s v="J&amp;T Express"/>
    <s v="Tiktok"/>
    <s v="tiktok"/>
    <s v=""/>
    <s v="769025101246"/>
    <s v="06/01/2026 09:37"/>
  </r>
  <r>
    <x v="0"/>
    <x v="0"/>
    <n v="50"/>
    <n v="6"/>
    <s v="GQE2"/>
    <n v="200"/>
    <n v="0"/>
    <s v="ร้านที่2"/>
    <s v="ว***นา  ท***เวช"/>
    <s v="บุรีรัมย์"/>
    <s v="-"/>
    <s v=""/>
    <s v="06/01/2026 09:36"/>
    <s v="-"/>
    <s v="J&amp;T COD"/>
    <s v="Tiktok"/>
    <s v="จ่ายทีหลัง / COD"/>
    <s v=""/>
    <s v="769060280133"/>
    <s v="06/01/2026 09:36"/>
  </r>
  <r>
    <x v="0"/>
    <x v="0"/>
    <n v="33.333333333333336"/>
    <n v="3"/>
    <s v="GQE0"/>
    <n v="115"/>
    <n v="15"/>
    <s v="ร้านที่2"/>
    <s v="น**"/>
    <s v="กรุงเทพฯ"/>
    <s v="-"/>
    <s v=""/>
    <s v="06/01/2026 09:34"/>
    <s v="-"/>
    <s v="J&amp;T COD"/>
    <s v="Tiktok"/>
    <s v="จ่ายทีหลัง / COD"/>
    <s v=""/>
    <s v="769048518232"/>
    <s v="06/01/2026 09:34"/>
  </r>
  <r>
    <x v="1"/>
    <x v="1"/>
    <n v="66"/>
    <n v="2"/>
    <s v="GQD99"/>
    <n v="100"/>
    <n v="0"/>
    <s v="ร้านที่2"/>
    <s v="ญ***กา ส***์สิน"/>
    <s v="ระยอง"/>
    <s v="-"/>
    <s v=""/>
    <s v="06/01/2026 09:26"/>
    <s v="-"/>
    <s v="J&amp;T COD"/>
    <s v="Tiktok"/>
    <s v="จ่ายทีหลัง / COD"/>
    <s v=""/>
    <s v="769039599134"/>
    <s v="06/01/2026 09:26"/>
  </r>
  <r>
    <x v="2"/>
    <x v="2"/>
    <n v="68"/>
    <n v="1"/>
    <s v="GQD99"/>
    <n v="100"/>
    <n v="0"/>
    <s v="ร้านที่2"/>
    <s v="ญ***กา ส***์สิน"/>
    <s v="ระยอง"/>
    <s v="-"/>
    <s v=""/>
    <s v="06/01/2026 09:26"/>
    <s v="-"/>
    <s v="J&amp;T COD"/>
    <s v="Tiktok"/>
    <s v="จ่ายทีหลัง / COD"/>
    <s v=""/>
    <s v="769039599134"/>
    <s v="06/01/2026 09:26"/>
  </r>
  <r>
    <x v="0"/>
    <x v="0"/>
    <n v="33.333333333333336"/>
    <n v="3"/>
    <s v="GQD98"/>
    <n v="100"/>
    <n v="0"/>
    <s v="ร้านที่2"/>
    <s v="น***รี อ***ะนาม"/>
    <s v="กาฬสินธุ์"/>
    <s v="-"/>
    <s v=""/>
    <s v="06/01/2026 09:26"/>
    <s v="-"/>
    <s v="J&amp;T Express"/>
    <s v="Tiktok"/>
    <s v="tiktok"/>
    <s v=""/>
    <s v="769019692125"/>
    <s v="06/01/2026 09:26"/>
  </r>
  <r>
    <x v="0"/>
    <x v="0"/>
    <n v="50"/>
    <n v="6"/>
    <s v="GQD97"/>
    <n v="200"/>
    <n v="0"/>
    <s v="ร้านที่2"/>
    <s v="n***di m***ong"/>
    <s v="สุราษฎร์ธานี"/>
    <s v="-"/>
    <s v=""/>
    <s v="06/01/2026 09:23"/>
    <s v="-"/>
    <s v="J&amp;T COD"/>
    <s v="Tiktok"/>
    <s v="จ่ายทีหลัง / COD"/>
    <s v=""/>
    <s v="769011901243"/>
    <s v="06/01/2026 09:23"/>
  </r>
  <r>
    <x v="0"/>
    <x v="0"/>
    <n v="50"/>
    <n v="6"/>
    <s v="GQD96"/>
    <n v="200"/>
    <n v="0"/>
    <s v="ร้านที่2"/>
    <s v="จ***ี  แ***ี"/>
    <s v="สุรินทร์"/>
    <s v="-"/>
    <s v=""/>
    <s v="06/01/2026 09:23"/>
    <s v="-"/>
    <s v="J&amp;T COD"/>
    <s v="Tiktok"/>
    <s v="จ่ายทีหลัง / COD"/>
    <s v=""/>
    <s v="769059507252"/>
    <s v="06/01/2026 09:23"/>
  </r>
  <r>
    <x v="0"/>
    <x v="0"/>
    <n v="33.333333333333336"/>
    <n v="3"/>
    <s v="GQD95"/>
    <n v="100"/>
    <n v="0"/>
    <s v="ร้านที่4"/>
    <s v="เ***"/>
    <s v="สมุทรปราการ"/>
    <s v="-"/>
    <s v=""/>
    <s v="06/01/2026 09:21"/>
    <s v="-"/>
    <s v="Flash Express Thailand COD"/>
    <s v="Tiktok"/>
    <s v="จ่ายทีหลัง / COD"/>
    <s v=""/>
    <s v="THT02032CU6N85Z"/>
    <s v="06/01/2026 09:22"/>
  </r>
  <r>
    <x v="0"/>
    <x v="0"/>
    <n v="50"/>
    <n v="6"/>
    <s v="GQD94"/>
    <n v="200"/>
    <n v="0"/>
    <s v="ร้านที่2"/>
    <s v="ข***ำ  อ***ปัณยวนิช"/>
    <s v="กาญจนบุรี"/>
    <s v="-"/>
    <s v=""/>
    <s v="06/01/2026 09:21"/>
    <s v="-"/>
    <s v="J&amp;T COD"/>
    <s v="Tiktok"/>
    <s v="จ่ายทีหลัง / COD"/>
    <s v=""/>
    <s v="769039480134"/>
    <s v="06/01/2026 09:21"/>
  </r>
  <r>
    <x v="0"/>
    <x v="0"/>
    <n v="65"/>
    <n v="9"/>
    <s v="GQD93"/>
    <n v="310"/>
    <n v="0"/>
    <s v="ร้านที่2"/>
    <s v="พ***์ดาว ท***า"/>
    <s v="ชลบุรี"/>
    <s v="-"/>
    <s v=""/>
    <s v="06/01/2026 09:20"/>
    <s v="-"/>
    <s v="J&amp;T Express"/>
    <s v="Tiktok"/>
    <s v="tiktok"/>
    <s v=""/>
    <s v="769066900254"/>
    <s v="06/01/2026 09:20"/>
  </r>
  <r>
    <x v="3"/>
    <x v="3"/>
    <n v="66.333333333333329"/>
    <n v="3"/>
    <s v="GQD92"/>
    <n v="240"/>
    <n v="0"/>
    <s v="ร้านที่1"/>
    <s v="ว****ะ"/>
    <s v="******ีกัน แขวงสีกัน เขตดอนเมือง จังหวัดกรุงเทพมหานคร 10210"/>
    <s v="10210"/>
    <s v="16"/>
    <s v="06/01/2026 09:13"/>
    <s v="-"/>
    <s v="SPX Express"/>
    <s v="Shopee"/>
    <s v="shopee"/>
    <s v=""/>
    <s v="TH267756327208M"/>
    <s v="06/01/2026 09:12"/>
  </r>
  <r>
    <x v="0"/>
    <x v="0"/>
    <n v="50"/>
    <n v="6"/>
    <s v="GQD91"/>
    <n v="200"/>
    <n v="0"/>
    <s v="ร้านที่2"/>
    <s v="อ***ัฒน์ บ***าศักดิ์"/>
    <s v="ชลบุรี"/>
    <s v="-"/>
    <s v=""/>
    <s v="06/01/2026 09:12"/>
    <s v="-"/>
    <s v="J&amp;T Express"/>
    <s v="Tiktok"/>
    <s v="tiktok"/>
    <s v=""/>
    <s v="769057701226"/>
    <s v="06/01/2026 09:12"/>
  </r>
  <r>
    <x v="0"/>
    <x v="0"/>
    <n v="50"/>
    <n v="6"/>
    <s v="GQD90"/>
    <n v="200"/>
    <n v="0"/>
    <s v="ร้านที่2"/>
    <s v="เ***าติ"/>
    <s v="ลพบุรี"/>
    <s v="-"/>
    <s v=""/>
    <s v="06/01/2026 09:11"/>
    <s v="-"/>
    <s v="J&amp;T Express"/>
    <s v="Tiktok"/>
    <s v="tiktok"/>
    <s v=""/>
    <s v="769058281154"/>
    <s v="06/01/2026 09:11"/>
  </r>
  <r>
    <x v="0"/>
    <x v="0"/>
    <n v="50"/>
    <n v="6"/>
    <s v="GQD89"/>
    <n v="200"/>
    <n v="0"/>
    <s v="ร้านที่2"/>
    <s v="น***สภา พ***งษ์"/>
    <s v="ขอนแก่น"/>
    <s v="-"/>
    <s v=""/>
    <s v="06/01/2026 09:09"/>
    <s v="-"/>
    <s v="J&amp;T Express"/>
    <s v="Tiktok"/>
    <s v="tiktok"/>
    <s v=""/>
    <s v="769088481136"/>
    <s v="06/01/2026 09:09"/>
  </r>
  <r>
    <x v="0"/>
    <x v="0"/>
    <n v="50"/>
    <n v="6"/>
    <s v="GQD88"/>
    <n v="200"/>
    <n v="0"/>
    <s v="ร้านที่2"/>
    <s v="น***ลักขณา เ***ยวนา"/>
    <s v="อุตรดิตถ์"/>
    <s v="-"/>
    <s v=""/>
    <s v="06/01/2026 09:08"/>
    <s v="-"/>
    <s v="J&amp;T Express"/>
    <s v="Tiktok"/>
    <s v="tiktok"/>
    <s v=""/>
    <s v="769033702264"/>
    <s v="06/01/2026 09:07"/>
  </r>
  <r>
    <x v="3"/>
    <x v="3"/>
    <n v="80"/>
    <n v="1"/>
    <s v="GQD87"/>
    <n v="135"/>
    <n v="0"/>
    <s v="ร้านที่1"/>
    <s v="ป*****ต"/>
    <s v="******ถ.พญาไท แขวงพญาไท เขตราชเทวี กรุงเทพฯ 10400 แขวงถนนพญาไท เขตราชเทวี จังหวัดกรุงเทพมหานคร 10400"/>
    <s v="10400"/>
    <s v="95"/>
    <s v="06/01/2026 09:05"/>
    <s v="-"/>
    <s v="SPX Express"/>
    <s v="Shopee"/>
    <s v="shopee"/>
    <s v=""/>
    <s v="TH268299437583I"/>
    <s v="06/01/2026 09:06"/>
  </r>
  <r>
    <x v="14"/>
    <x v="17"/>
    <n v="60"/>
    <n v="1"/>
    <s v="GQD87"/>
    <n v="135"/>
    <n v="0"/>
    <s v="ร้านที่1"/>
    <s v="ป*****ต"/>
    <s v="******ถ.พญาไท แขวงพญาไท เขตราชเทวี กรุงเทพฯ 10400 แขวงถนนพญาไท เขตราชเทวี จังหวัดกรุงเทพมหานคร 10400"/>
    <s v="10400"/>
    <s v="95"/>
    <s v="06/01/2026 09:05"/>
    <s v="-"/>
    <s v="SPX Express"/>
    <s v="Shopee"/>
    <s v="shopee"/>
    <s v=""/>
    <s v="TH268299437583I"/>
    <s v="06/01/2026 09:05"/>
  </r>
  <r>
    <x v="0"/>
    <x v="0"/>
    <n v="50"/>
    <n v="6"/>
    <s v="GQD86"/>
    <n v="200"/>
    <n v="0"/>
    <s v="ร้านที่2"/>
    <s v="อ***า"/>
    <s v="เชียงใหม่"/>
    <s v="-"/>
    <s v=""/>
    <s v="06/01/2026 09:03"/>
    <s v="-"/>
    <s v="J&amp;T COD"/>
    <s v="Tiktok"/>
    <s v="จ่ายทีหลัง / COD"/>
    <s v=""/>
    <s v="769098109220"/>
    <s v="06/01/2026 09:03"/>
  </r>
  <r>
    <x v="0"/>
    <x v="0"/>
    <n v="33.333333333333336"/>
    <n v="3"/>
    <s v="GQD85"/>
    <n v="100"/>
    <n v="0"/>
    <s v="ร้านที่2"/>
    <s v="น*** ห***ดง"/>
    <s v="ชลบุรี"/>
    <s v="-"/>
    <s v=""/>
    <s v="06/01/2026 08:53"/>
    <s v="-"/>
    <s v="J&amp;T COD"/>
    <s v="Tiktok"/>
    <s v="จ่ายทีหลัง / COD"/>
    <s v=""/>
    <s v="769012887204"/>
    <s v="06/01/2026 08:53"/>
  </r>
  <r>
    <x v="6"/>
    <x v="6"/>
    <n v="139"/>
    <n v="1"/>
    <s v="GQD84"/>
    <n v="215"/>
    <n v="0"/>
    <s v="ร้านที่10"/>
    <s v="คุณ สุภาภรณ์ ปาลวิจิตร์"/>
    <s v="ที่อยู่ โครงการดิออกซิเจน 239/41 หมุ่ 11  ตำบล/แขวง แปลงยาว อำเภอ/เขต แปลงยาว จังหวัด ฉะเชิงเทรา 24190"/>
    <s v="24190"/>
    <s v="0929891561"/>
    <s v="06/01/2026 08:53"/>
    <s v="raweewan5499@gmail.com"/>
    <s v="EMS COD"/>
    <s v="facebook"/>
    <s v="กสิกร"/>
    <s v=""/>
    <s v="WA068649108TH"/>
    <s v="06/01/2026 08:53"/>
  </r>
  <r>
    <x v="12"/>
    <x v="14"/>
    <n v="139"/>
    <n v="1"/>
    <s v="GQD84"/>
    <n v="215"/>
    <n v="0"/>
    <s v="ร้านที่10"/>
    <s v="คุณ สุภาภรณ์ ปาลวิจิตร์"/>
    <s v="ที่อยู่ โครงการดิออกซิเจน 239/41 หมุ่ 11  ตำบล/แขวง แปลงยาว อำเภอ/เขต แปลงยาว จังหวัด ฉะเชิงเทรา 24190"/>
    <s v="24190"/>
    <s v="0929891561"/>
    <s v="06/01/2026 08:53"/>
    <s v="raweewan5499@gmail.com"/>
    <s v="EMS COD"/>
    <s v="facebook"/>
    <s v="กสิกร"/>
    <s v=""/>
    <s v="WA068649108TH"/>
    <s v="06/01/2026 08:53"/>
  </r>
  <r>
    <x v="9"/>
    <x v="10"/>
    <n v="139"/>
    <n v="3"/>
    <s v="GQD82"/>
    <n v="326.97000000000003"/>
    <n v="0"/>
    <s v="ร้านที่2"/>
    <s v="ส***ญญา  เ***องห่อ"/>
    <s v="สมุทรปราการ"/>
    <s v="-"/>
    <s v=""/>
    <s v="06/01/2026 08:52"/>
    <s v="-"/>
    <s v="J&amp;T COD"/>
    <s v="Tiktok"/>
    <s v="จ่ายทีหลัง / COD"/>
    <s v=""/>
    <s v="769084070134"/>
    <s v="06/01/2026 08:52"/>
  </r>
  <r>
    <x v="0"/>
    <x v="0"/>
    <n v="50"/>
    <n v="6"/>
    <s v="GQD81"/>
    <n v="200"/>
    <n v="0"/>
    <s v="ร้านที่2"/>
    <s v="ก***ไก่"/>
    <s v="สงขลา"/>
    <s v="-"/>
    <s v=""/>
    <s v="06/01/2026 08:51"/>
    <s v="-"/>
    <s v="J&amp;T COD"/>
    <s v="Tiktok"/>
    <s v="จ่ายทีหลัง / COD"/>
    <s v=""/>
    <s v="769094285116"/>
    <s v="06/01/2026 08:51"/>
  </r>
  <r>
    <x v="0"/>
    <x v="0"/>
    <n v="50"/>
    <n v="6"/>
    <s v="GQD80"/>
    <n v="200"/>
    <n v="0"/>
    <s v="ร้านที่2"/>
    <s v="ค***ร  ร***รย"/>
    <s v="ประจวบคีรีขันธ์"/>
    <s v="-"/>
    <s v=""/>
    <s v="06/01/2026 08:51"/>
    <s v="-"/>
    <s v="J&amp;T COD"/>
    <s v="Tiktok"/>
    <s v="จ่ายทีหลัง / COD"/>
    <s v=""/>
    <s v="769096285134"/>
    <s v="06/01/2026 08:51"/>
  </r>
  <r>
    <x v="5"/>
    <x v="5"/>
    <n v="139"/>
    <n v="1"/>
    <s v="GQD78"/>
    <n v="399"/>
    <n v="0"/>
    <s v="ร้านที่10"/>
    <s v="ที่อยู่จัดส่งรำพรรณ. ชาญวิรัตน์ "/>
    <s v="218 หมู่ที่ 2 ตำบลโคกพระ อำเภอกันทรวิชัย จังหวัดมหาสารคคาม 44150"/>
    <s v="44150"/>
    <s v="0817698318"/>
    <s v="06/01/2026 08:50"/>
    <s v="raweewan5499@gmail.com"/>
    <s v="EMS COD"/>
    <s v="facebook"/>
    <s v="กสิกร"/>
    <s v=""/>
    <s v="WA068649071TH"/>
    <s v="06/01/2026 08:50"/>
  </r>
  <r>
    <x v="6"/>
    <x v="6"/>
    <n v="139"/>
    <n v="1"/>
    <s v="GQD78"/>
    <n v="399"/>
    <n v="0"/>
    <s v="ร้านที่10"/>
    <s v="ที่อยู่จัดส่งรำพรรณ. ชาญวิรัตน์ "/>
    <s v="218 หมู่ที่ 2 ตำบลโคกพระ อำเภอกันทรวิชัย จังหวัดมหาสารคคาม 44150"/>
    <s v="44150"/>
    <s v="0817698318"/>
    <s v="06/01/2026 08:50"/>
    <s v="raweewan5499@gmail.com"/>
    <s v="EMS COD"/>
    <s v="facebook"/>
    <s v="กสิกร"/>
    <s v=""/>
    <s v="WA068649071TH"/>
    <s v="06/01/2026 08:50"/>
  </r>
  <r>
    <x v="12"/>
    <x v="14"/>
    <n v="139"/>
    <n v="1"/>
    <s v="GQD78"/>
    <n v="399"/>
    <n v="0"/>
    <s v="ร้านที่10"/>
    <s v="ที่อยู่จัดส่งรำพรรณ. ชาญวิรัตน์ "/>
    <s v="218 หมู่ที่ 2 ตำบลโคกพระ อำเภอกันทรวิชัย จังหวัดมหาสารคคาม 44150"/>
    <s v="44150"/>
    <s v="0817698318"/>
    <s v="06/01/2026 08:50"/>
    <s v="raweewan5499@gmail.com"/>
    <s v="EMS COD"/>
    <s v="facebook"/>
    <s v="กสิกร"/>
    <s v=""/>
    <s v="WA068649071TH"/>
    <s v="06/01/2026 08:50"/>
  </r>
  <r>
    <x v="9"/>
    <x v="10"/>
    <n v="139"/>
    <n v="1"/>
    <s v="GQD78"/>
    <n v="399"/>
    <n v="0"/>
    <s v="ร้านที่10"/>
    <s v="ที่อยู่จัดส่งรำพรรณ. ชาญวิรัตน์ "/>
    <s v="218 หมู่ที่ 2 ตำบลโคกพระ อำเภอกันทรวิชัย จังหวัดมหาสารคคาม 44150"/>
    <s v="44150"/>
    <s v="0817698318"/>
    <s v="06/01/2026 08:50"/>
    <s v="raweewan5499@gmail.com"/>
    <s v="EMS COD"/>
    <s v="facebook"/>
    <s v="กสิกร"/>
    <s v=""/>
    <s v="WA068649071TH"/>
    <s v="06/01/2026 08:50"/>
  </r>
  <r>
    <x v="0"/>
    <x v="0"/>
    <n v="33.333333333333336"/>
    <n v="6"/>
    <s v="GQD77"/>
    <n v="200"/>
    <n v="0"/>
    <s v="ร้านที่2"/>
    <s v="ร***นภา   ว***โรจน์"/>
    <s v="สมุทรสงคราม"/>
    <s v="-"/>
    <s v=""/>
    <s v="06/01/2026 08:49"/>
    <s v="-"/>
    <s v="J&amp;T COD"/>
    <s v="Tiktok"/>
    <s v="จ่ายทีหลัง / COD"/>
    <s v=""/>
    <s v="769076883116"/>
    <s v="06/01/2026 08:49"/>
  </r>
  <r>
    <x v="0"/>
    <x v="0"/>
    <n v="33.333333333333336"/>
    <n v="3"/>
    <s v="GQD76"/>
    <n v="100"/>
    <n v="0"/>
    <s v="ร้านที่2"/>
    <s v="ค***ิชิต ค***ัง"/>
    <s v="สระบุรี"/>
    <s v="-"/>
    <s v=""/>
    <s v="06/01/2026 08:48"/>
    <s v="-"/>
    <s v="Flash Express Thailand COD"/>
    <s v="Tiktok"/>
    <s v="จ่ายทีหลัง / COD"/>
    <s v=""/>
    <s v="THT10062CS7HF2Z"/>
    <s v="06/01/2026 08:48"/>
  </r>
  <r>
    <x v="6"/>
    <x v="6"/>
    <n v="139"/>
    <n v="1"/>
    <s v="GQD75"/>
    <n v="399"/>
    <n v="0"/>
    <s v="ร้านที่10"/>
    <s v="นวรรณ บุญประกอบ"/>
    <s v="87 หมู่6 ต.ไผ่ล้อม อ. สอยดาว จ.จันทบุรี  22180"/>
    <s v="22180"/>
    <s v="0870088352"/>
    <s v="04/01/2026 18:56"/>
    <s v="raweewan5499@gmail.com"/>
    <s v="EMS"/>
    <s v="facebook"/>
    <s v="กสิกร"/>
    <s v=""/>
    <s v="WB130319229TH"/>
    <s v="06/01/2026 08:48"/>
  </r>
  <r>
    <x v="9"/>
    <x v="10"/>
    <n v="139"/>
    <n v="1"/>
    <s v="GQD75"/>
    <n v="399"/>
    <n v="0"/>
    <s v="ร้านที่10"/>
    <s v="นวรรณ บุญประกอบ"/>
    <s v="87 หมู่6 ต.ไผ่ล้อม อ. สอยดาว จ.จันทบุรี  22180"/>
    <s v="22180"/>
    <s v="0870088352"/>
    <s v="04/01/2026 18:56"/>
    <s v="raweewan5499@gmail.com"/>
    <s v="EMS"/>
    <s v="facebook"/>
    <s v="กสิกร"/>
    <s v=""/>
    <s v="WB130319229TH"/>
    <s v="06/01/2026 08:48"/>
  </r>
  <r>
    <x v="12"/>
    <x v="14"/>
    <n v="139"/>
    <n v="2"/>
    <s v="GQD75"/>
    <n v="399"/>
    <n v="0"/>
    <s v="ร้านที่10"/>
    <s v="นวรรณ บุญประกอบ"/>
    <s v="87 หมู่6 ต.ไผ่ล้อม อ. สอยดาว จ.จันทบุรี  22180"/>
    <s v="22180"/>
    <s v="0870088352"/>
    <s v="04/01/2026 18:56"/>
    <s v="raweewan5499@gmail.com"/>
    <s v="EMS"/>
    <s v="facebook"/>
    <s v="กสิกร"/>
    <s v=""/>
    <s v="WB130319229TH"/>
    <s v="06/01/2026 08:48"/>
  </r>
  <r>
    <x v="1"/>
    <x v="1"/>
    <n v="66"/>
    <n v="4"/>
    <s v="GQD74"/>
    <n v="200"/>
    <n v="0"/>
    <s v="ร้านที่4"/>
    <s v="ศ***ิจ ม***หละ"/>
    <s v="นครศรีธรรมราช"/>
    <s v="-"/>
    <s v=""/>
    <s v="06/01/2026 08:46"/>
    <s v="-"/>
    <s v="J&amp;T Express"/>
    <s v="Tiktok"/>
    <s v="tiktok"/>
    <s v=""/>
    <s v="769024996180"/>
    <s v="06/01/2026 08:45"/>
  </r>
  <r>
    <x v="2"/>
    <x v="2"/>
    <n v="68"/>
    <n v="2"/>
    <s v="GQD74"/>
    <n v="200"/>
    <n v="0"/>
    <s v="ร้านที่4"/>
    <s v="ศ***ิจ ม***หละ"/>
    <s v="นครศรีธรรมราช"/>
    <s v="-"/>
    <s v=""/>
    <s v="06/01/2026 08:46"/>
    <s v="-"/>
    <s v="J&amp;T Express"/>
    <s v="Tiktok"/>
    <s v="tiktok"/>
    <s v=""/>
    <s v="769024996180"/>
    <s v="06/01/2026 08:45"/>
  </r>
  <r>
    <x v="0"/>
    <x v="0"/>
    <n v="50"/>
    <n v="6"/>
    <s v="GQD73"/>
    <n v="200"/>
    <n v="0"/>
    <s v="ร้านที่2"/>
    <s v="พ***า  ด***ระโคน"/>
    <s v="สระบุรี"/>
    <s v="-"/>
    <s v=""/>
    <s v="06/01/2026 08:45"/>
    <s v="-"/>
    <s v="J&amp;T Express"/>
    <s v="Tiktok"/>
    <s v="tiktok"/>
    <s v=""/>
    <s v="769096309240"/>
    <s v="06/01/2026 08:45"/>
  </r>
  <r>
    <x v="6"/>
    <x v="6"/>
    <n v="139"/>
    <n v="1"/>
    <s v="GQD72"/>
    <n v="215"/>
    <n v="0"/>
    <s v="ร้านที่10"/>
    <s v="รักษิณา นิลวรรณา "/>
    <s v="บ้านเลขที่ 60 หมู่ 5 ต.เขาสามสิบหาบ อ.ท่ามะกา _x000a_จ.กาญจนบุรี 71120"/>
    <s v="71120"/>
    <s v="0805830728"/>
    <s v="06/01/2026 14:20"/>
    <s v="raweewan5499@gmail.com"/>
    <s v="EMS"/>
    <s v="facebook"/>
    <s v="กสิกร"/>
    <s v=""/>
    <s v="WB130307384TH"/>
    <s v="06/01/2026 08:45"/>
  </r>
  <r>
    <x v="12"/>
    <x v="14"/>
    <n v="139"/>
    <n v="1"/>
    <s v="GQD72"/>
    <n v="215"/>
    <n v="0"/>
    <s v="ร้านที่10"/>
    <s v="รักษิณา นิลวรรณา "/>
    <s v="บ้านเลขที่ 60 หมู่ 5 ต.เขาสามสิบหาบ อ.ท่ามะกา _x000a_จ.กาญจนบุรี 71120"/>
    <s v="71120"/>
    <s v="0805830728"/>
    <s v="06/01/2026 14:20"/>
    <s v="raweewan5499@gmail.com"/>
    <s v="EMS"/>
    <s v="facebook"/>
    <s v="กสิกร"/>
    <s v=""/>
    <s v="WB130307384TH"/>
    <s v="06/01/2026 08:45"/>
  </r>
  <r>
    <x v="15"/>
    <x v="18"/>
    <n v="50"/>
    <n v="10"/>
    <s v="GQD66"/>
    <n v="380"/>
    <n v="50"/>
    <s v="ร้านที่10"/>
    <s v="ศรีสมร ไพรอนันต์"/>
    <s v="427/280 หมู่ 2_x000a_หมู่บ้านเพชรเกษมธานี_x000a_ตำบลอ้อมน้อย_x000a_สมุทรสาคร 74130"/>
    <s v="74130"/>
    <s v="0834401846"/>
    <s v="06/01/2026 08:42"/>
    <s v="raweewan5499@gmail.com"/>
    <s v="EMS COD"/>
    <s v="facebook"/>
    <s v="กสิกร"/>
    <s v=""/>
    <s v="WA068649085TH"/>
    <s v="06/01/2026 08:43"/>
  </r>
  <r>
    <x v="5"/>
    <x v="5"/>
    <n v="139"/>
    <n v="1"/>
    <s v="GQD70"/>
    <n v="399"/>
    <n v="0"/>
    <s v="ร้านที่10"/>
    <s v="ชื่อ น.ส. กาญจนา ยิ้มปาน"/>
    <s v="บ. 199 หมู่6 บ้านหนองกล้า _x000a_ต. ดอนหายโศก อ. หนองหาน _x000a_จ. อุดรธานี 41130"/>
    <s v="41130"/>
    <s v="0858741641"/>
    <s v="06/01/2026 08:43"/>
    <s v="raweewan5499@gmail.com"/>
    <s v="EMS COD"/>
    <s v="facebook"/>
    <s v="กสิกร"/>
    <s v=""/>
    <s v="WA068649099TH"/>
    <s v="06/01/2026 08:42"/>
  </r>
  <r>
    <x v="6"/>
    <x v="6"/>
    <n v="139"/>
    <n v="1"/>
    <s v="GQD70"/>
    <n v="399"/>
    <n v="0"/>
    <s v="ร้านที่10"/>
    <s v="ชื่อ น.ส. กาญจนา ยิ้มปาน"/>
    <s v="บ. 199 หมู่6 บ้านหนองกล้า _x000a_ต. ดอนหายโศก อ. หนองหาน _x000a_จ. อุดรธานี 41130"/>
    <s v="41130"/>
    <s v="0858741641"/>
    <s v="06/01/2026 08:43"/>
    <s v="raweewan5499@gmail.com"/>
    <s v="EMS COD"/>
    <s v="facebook"/>
    <s v="กสิกร"/>
    <s v=""/>
    <s v="WA068649099TH"/>
    <s v="06/01/2026 08:42"/>
  </r>
  <r>
    <x v="12"/>
    <x v="14"/>
    <n v="139"/>
    <n v="1"/>
    <s v="GQD70"/>
    <n v="399"/>
    <n v="0"/>
    <s v="ร้านที่10"/>
    <s v="ชื่อ น.ส. กาญจนา ยิ้มปาน"/>
    <s v="บ. 199 หมู่6 บ้านหนองกล้า _x000a_ต. ดอนหายโศก อ. หนองหาน _x000a_จ. อุดรธานี 41130"/>
    <s v="41130"/>
    <s v="0858741641"/>
    <s v="06/01/2026 08:43"/>
    <s v="raweewan5499@gmail.com"/>
    <s v="EMS COD"/>
    <s v="facebook"/>
    <s v="กสิกร"/>
    <s v=""/>
    <s v="WA068649099TH"/>
    <s v="06/01/2026 08:42"/>
  </r>
  <r>
    <x v="9"/>
    <x v="10"/>
    <n v="139"/>
    <n v="1"/>
    <s v="GQD70"/>
    <n v="399"/>
    <n v="0"/>
    <s v="ร้านที่10"/>
    <s v="ชื่อ น.ส. กาญจนา ยิ้มปาน"/>
    <s v="บ. 199 หมู่6 บ้านหนองกล้า _x000a_ต. ดอนหายโศก อ. หนองหาน _x000a_จ. อุดรธานี 41130"/>
    <s v="41130"/>
    <s v="0858741641"/>
    <s v="06/01/2026 08:43"/>
    <s v="raweewan5499@gmail.com"/>
    <s v="EMS COD"/>
    <s v="facebook"/>
    <s v="กสิกร"/>
    <s v=""/>
    <s v="WA068649099TH"/>
    <s v="06/01/2026 08:42"/>
  </r>
  <r>
    <x v="0"/>
    <x v="0"/>
    <n v="33.333333333333336"/>
    <n v="3"/>
    <s v="GQD69"/>
    <n v="100"/>
    <n v="0"/>
    <s v="ร้านที่2"/>
    <s v="น***"/>
    <s v="เลย"/>
    <s v="-"/>
    <s v=""/>
    <s v="06/01/2026 08:42"/>
    <s v="-"/>
    <s v="J&amp;T Express"/>
    <s v="Tiktok"/>
    <s v="tiktok"/>
    <s v=""/>
    <s v="769052310250"/>
    <s v="06/01/2026 08:42"/>
  </r>
  <r>
    <x v="3"/>
    <x v="3"/>
    <n v="69.900000000000006"/>
    <n v="10"/>
    <s v="GQD68"/>
    <n v="949.94"/>
    <n v="134"/>
    <s v="ร้านที่1"/>
    <s v="อรกัญญา มูลมณี"/>
    <s v="123 อาคารซันทาวเวอร์ส บี ชั้น 39 ซอยเฉยพ่วง แขวงจอมพล · จอมพล/ Chom Phon_x000a__x000a_จตุจักร/ Chatuchakกรุงเทพมหานคร/ Bangkok_x000a_10900"/>
    <s v="10900"/>
    <s v="660860907752"/>
    <s v="06/01/2026 08:41"/>
    <s v="-"/>
    <s v="Kerry_dropoff"/>
    <s v="Lazada"/>
    <s v="lazada"/>
    <s v=""/>
    <s v="LEXPU0645530200"/>
    <s v="06/01/2026 08:41"/>
  </r>
  <r>
    <x v="3"/>
    <x v="3"/>
    <n v="69.900000000000006"/>
    <n v="10"/>
    <s v="GQD68"/>
    <n v="949.94"/>
    <n v="134"/>
    <s v="ร้านที่1"/>
    <s v="อรกัญญา มูลมณี"/>
    <s v="123 อาคารซันทาวเวอร์ส บี ชั้น 39 ซอยเฉยพ่วง แขวงจอมพล · จอมพล/ Chom Phon_x000a__x000a_จตุจักร/ Chatuchakกรุงเทพมหานคร/ Bangkok_x000a_10900"/>
    <s v="10900"/>
    <s v="660860907752"/>
    <s v="06/01/2026 08:41"/>
    <s v="-"/>
    <s v="Kerry_dropoff"/>
    <s v="Lazada"/>
    <s v="lazada"/>
    <s v=""/>
    <s v="LEXPU0645530200"/>
    <s v="06/01/2026 08:41"/>
  </r>
  <r>
    <x v="0"/>
    <x v="0"/>
    <n v="33.333333333333336"/>
    <n v="6"/>
    <s v="GQD67"/>
    <n v="200"/>
    <n v="0"/>
    <s v="ร้านที่2"/>
    <s v="บ***ิพย์ ส***ิเชนทร์"/>
    <s v="พังงา"/>
    <s v="-"/>
    <s v=""/>
    <s v="06/01/2026 08:41"/>
    <s v="-"/>
    <s v="J&amp;T COD"/>
    <s v="Tiktok"/>
    <s v="จ่ายทีหลัง / COD"/>
    <s v=""/>
    <s v="769019480110"/>
    <s v="06/01/2026 08:41"/>
  </r>
  <r>
    <x v="0"/>
    <x v="0"/>
    <n v="50"/>
    <n v="6"/>
    <s v="GQD65"/>
    <n v="200"/>
    <n v="0"/>
    <s v="ร้านที่2"/>
    <s v="M*** ม***"/>
    <s v="นครนายก"/>
    <s v="-"/>
    <s v=""/>
    <s v="06/01/2026 08:37"/>
    <s v="-"/>
    <s v="J&amp;T COD"/>
    <s v="Tiktok"/>
    <s v="จ่ายทีหลัง / COD"/>
    <s v=""/>
    <s v="769036288123"/>
    <s v="06/01/2026 08:37"/>
  </r>
  <r>
    <x v="0"/>
    <x v="0"/>
    <n v="50"/>
    <n v="12"/>
    <s v="GQD64"/>
    <n v="400"/>
    <n v="0"/>
    <s v="ร้านที่2"/>
    <s v="ร***สยาม ค***ี"/>
    <s v="เชียงราย"/>
    <s v="-"/>
    <s v=""/>
    <s v="06/01/2026 08:35"/>
    <s v="-"/>
    <s v="J&amp;T Express"/>
    <s v="Tiktok"/>
    <s v="tiktok"/>
    <s v=""/>
    <s v="769093489194"/>
    <s v="06/01/2026 08:34"/>
  </r>
  <r>
    <x v="0"/>
    <x v="0"/>
    <n v="50"/>
    <n v="6"/>
    <s v="GQD63"/>
    <n v="200"/>
    <n v="0"/>
    <s v="ร้านที่2"/>
    <s v="น***าวสุณิสา ด***ุนทด"/>
    <s v="เทศบาลนครนครราชสีมา"/>
    <s v="-"/>
    <s v=""/>
    <s v="06/01/2026 08:29"/>
    <s v="-"/>
    <s v="J&amp;T COD"/>
    <s v="Tiktok"/>
    <s v="จ่ายทีหลัง / COD"/>
    <s v=""/>
    <s v="769075701225"/>
    <s v="06/01/2026 08:29"/>
  </r>
  <r>
    <x v="0"/>
    <x v="0"/>
    <n v="33.333333333333336"/>
    <n v="3"/>
    <s v="GQD62"/>
    <n v="100"/>
    <n v="0"/>
    <s v="ร้านที่4"/>
    <s v="ศ***พร  ภ***งไม้"/>
    <s v="อุดรธานี"/>
    <s v="-"/>
    <s v=""/>
    <s v="06/01/2026 08:28"/>
    <s v="-"/>
    <s v="J&amp;T COD"/>
    <s v="Tiktok"/>
    <s v="จ่ายทีหลัง / COD"/>
    <s v=""/>
    <s v="769076715223"/>
    <s v="06/01/2026 08:28"/>
  </r>
  <r>
    <x v="3"/>
    <x v="3"/>
    <n v="79"/>
    <n v="1"/>
    <s v="GQD61"/>
    <n v="79"/>
    <n v="0"/>
    <s v="ร้านที่1"/>
    <s v="บ******์"/>
    <s v="******หนองค้างพลูหนองแขม โ ทร แขวงหนองค้างพลู เขตหนองแขม จังหวัดกรุงเทพมหานคร 10160"/>
    <s v="10160"/>
    <s v="76"/>
    <s v="06/01/2026 08:27"/>
    <s v="-"/>
    <s v="SPX Express"/>
    <s v="Shopee"/>
    <s v="shopee"/>
    <s v=""/>
    <s v="TH269490635428W"/>
    <s v="06/01/2026 08:25"/>
  </r>
  <r>
    <x v="0"/>
    <x v="0"/>
    <n v="50"/>
    <n v="6"/>
    <s v="GQD59"/>
    <n v="200"/>
    <n v="0"/>
    <s v="ร้านที่2"/>
    <s v="ณ***ดา ย***ทศศักดิ์"/>
    <s v="กรุงเทพฯ"/>
    <s v="-"/>
    <s v=""/>
    <s v="06/01/2026 08:23"/>
    <s v="-"/>
    <s v="J&amp;T COD"/>
    <s v="Tiktok"/>
    <s v="จ่ายทีหลัง / COD"/>
    <s v=""/>
    <s v="769002704245"/>
    <s v="06/01/2026 08:23"/>
  </r>
  <r>
    <x v="0"/>
    <x v="0"/>
    <n v="50"/>
    <n v="6"/>
    <s v="GQD58"/>
    <n v="200"/>
    <n v="0"/>
    <s v="ร้านที่2"/>
    <s v="เ**"/>
    <s v="ตาก"/>
    <s v="-"/>
    <s v=""/>
    <s v="06/01/2026 08:23"/>
    <s v="-"/>
    <s v="J&amp;T COD"/>
    <s v="Tiktok"/>
    <s v="จ่ายทีหลัง / COD"/>
    <s v="ไม่เอาเผือก ขอเป็นฝอยทองแทนนะคะ"/>
    <s v="769053081134"/>
    <s v="06/01/2026 08:23"/>
  </r>
  <r>
    <x v="0"/>
    <x v="0"/>
    <n v="50"/>
    <n v="6"/>
    <s v="GQD57"/>
    <n v="200"/>
    <n v="0"/>
    <s v="ร้านที่2"/>
    <s v="u***6767660063960"/>
    <s v="พระนครศรีอยุธยา"/>
    <s v="-"/>
    <s v=""/>
    <s v="06/01/2026 08:19"/>
    <s v="-"/>
    <s v="J&amp;T COD"/>
    <s v="Tiktok"/>
    <s v="จ่ายทีหลัง / COD"/>
    <s v=""/>
    <s v="769049287112"/>
    <s v="06/01/2026 08:19"/>
  </r>
  <r>
    <x v="0"/>
    <x v="0"/>
    <n v="50"/>
    <n v="6"/>
    <s v="GQD55"/>
    <n v="200"/>
    <n v="0"/>
    <s v="ร้านที่2"/>
    <s v="จ***มาศ"/>
    <s v="ชลบุรี"/>
    <s v="-"/>
    <s v=""/>
    <s v="06/01/2026 08:12"/>
    <s v="-"/>
    <s v="J&amp;T COD"/>
    <s v="Tiktok"/>
    <s v="จ่ายทีหลัง / COD"/>
    <s v=""/>
    <s v="769084509244"/>
    <s v="06/01/2026 08:12"/>
  </r>
  <r>
    <x v="0"/>
    <x v="0"/>
    <n v="33.333333333333336"/>
    <n v="3"/>
    <s v="GQD54"/>
    <n v="100"/>
    <n v="0"/>
    <s v="ร้านที่2"/>
    <s v="เ***ประภา เ***สุทธาวาส"/>
    <s v="กรุงเทพฯ"/>
    <s v="-"/>
    <s v=""/>
    <s v="06/01/2026 08:09"/>
    <s v="-"/>
    <s v="J&amp;T COD"/>
    <s v="Tiktok"/>
    <s v="จ่ายทีหลัง / COD"/>
    <s v=""/>
    <s v="769049119226"/>
    <s v="06/01/2026 08:09"/>
  </r>
  <r>
    <x v="3"/>
    <x v="3"/>
    <n v="66.333333333333329"/>
    <n v="6"/>
    <s v="GQD53"/>
    <n v="499.98"/>
    <n v="0"/>
    <s v="ร้านที่2"/>
    <s v="น* ม***ัตน์   ช***ร"/>
    <s v="กรุงเทพมหานคร"/>
    <s v="-"/>
    <s v=""/>
    <s v="06/01/2026 08:08"/>
    <s v="-"/>
    <s v="J&amp;T COD"/>
    <s v="Tiktok"/>
    <s v="จ่ายทีหลัง / COD"/>
    <s v=""/>
    <s v="769058871151"/>
    <s v="06/01/2026 08:08"/>
  </r>
  <r>
    <x v="3"/>
    <x v="3"/>
    <n v="66.333333333333329"/>
    <n v="3"/>
    <s v="GQD52"/>
    <n v="220"/>
    <n v="0"/>
    <s v="ร้านที่4"/>
    <s v="เ***นา  ร***สิทธิ์"/>
    <s v="เชียงใหม่"/>
    <s v="-"/>
    <s v=""/>
    <s v="06/01/2026 08:08"/>
    <s v="-"/>
    <s v="J&amp;T Express"/>
    <s v="Tiktok"/>
    <s v="tiktok"/>
    <s v=""/>
    <s v="769042078173"/>
    <s v="06/01/2026 08:08"/>
  </r>
  <r>
    <x v="13"/>
    <x v="16"/>
    <n v="10"/>
    <n v="100"/>
    <s v="GQD51"/>
    <n v="1000"/>
    <n v="0"/>
    <s v="ร้านที่1"/>
    <s v="จ******ร"/>
    <s v="****** ตำบลหนองสองห้อง อำเภอบ้านแพ้ว จังหวัดสมุทรสาคร 74120"/>
    <s v="74120"/>
    <s v="54"/>
    <s v="06/01/2026 08:07"/>
    <s v="-"/>
    <s v="SPX Express"/>
    <s v="Shopee"/>
    <s v="shopee"/>
    <s v=""/>
    <s v="TH269446383717V"/>
    <s v="06/01/2026 08:07"/>
  </r>
  <r>
    <x v="3"/>
    <x v="3"/>
    <n v="120"/>
    <n v="1"/>
    <s v="GQD50"/>
    <n v="99"/>
    <n v="0"/>
    <s v="ร้านที่2"/>
    <s v="k***kon"/>
    <s v="นนทบุรี"/>
    <s v="-"/>
    <s v=""/>
    <s v="06/01/2026 08:06"/>
    <s v="-"/>
    <s v="J&amp;T COD"/>
    <s v="Tiktok"/>
    <s v="จ่ายทีหลัง / COD"/>
    <s v=""/>
    <s v="769048792164"/>
    <s v="06/01/2026 08:06"/>
  </r>
  <r>
    <x v="0"/>
    <x v="0"/>
    <n v="50"/>
    <n v="6"/>
    <s v="GQD48"/>
    <n v="200"/>
    <n v="0"/>
    <s v="ร้านที่2"/>
    <s v="น***รัตน์ เ***พงษ์สวัสดิ์"/>
    <s v="สระบุรี"/>
    <s v="-"/>
    <s v=""/>
    <s v="06/01/2026 08:01"/>
    <s v="-"/>
    <s v="J&amp;T COD"/>
    <s v="Tiktok"/>
    <s v="จ่ายทีหลัง / COD"/>
    <s v=""/>
    <s v="769034105221"/>
    <s v="06/01/2026 08:01"/>
  </r>
  <r>
    <x v="1"/>
    <x v="1"/>
    <n v="66"/>
    <n v="10"/>
    <s v="GQD47"/>
    <n v="500"/>
    <n v="0"/>
    <s v="ร้านที่2"/>
    <s v="อ***สรา ช***งค์"/>
    <s v="กรุงเทพมหานคร"/>
    <s v="-"/>
    <s v=""/>
    <s v="01/01/1970 07:00"/>
    <s v="-"/>
    <s v="J&amp;T Express"/>
    <s v="Tiktok"/>
    <s v="tiktok"/>
    <s v=""/>
    <s v="769013479183"/>
    <s v="06/01/2026 08:00"/>
  </r>
  <r>
    <x v="2"/>
    <x v="2"/>
    <n v="68"/>
    <n v="5"/>
    <s v="GQD47"/>
    <n v="500"/>
    <n v="0"/>
    <s v="ร้านที่2"/>
    <s v="อ***สรา ช***งค์"/>
    <s v="กรุงเทพมหานคร"/>
    <s v="-"/>
    <s v=""/>
    <s v="01/01/1970 07:00"/>
    <s v="-"/>
    <s v="J&amp;T Express"/>
    <s v="Tiktok"/>
    <s v="tiktok"/>
    <s v=""/>
    <s v="769013479183"/>
    <s v="06/01/2026 08:00"/>
  </r>
  <r>
    <x v="0"/>
    <x v="0"/>
    <n v="50"/>
    <n v="6"/>
    <s v="GQD46"/>
    <n v="200"/>
    <n v="0"/>
    <s v="ร้านที่2"/>
    <s v="ก***มังกร"/>
    <s v="ชลบุรี"/>
    <s v="-"/>
    <s v=""/>
    <s v="06/01/2026 07:58"/>
    <s v="-"/>
    <s v="J&amp;T Express"/>
    <s v="Tiktok"/>
    <s v="tiktok"/>
    <s v=""/>
    <s v="769078281123"/>
    <s v="06/01/2026 07:58"/>
  </r>
  <r>
    <x v="12"/>
    <x v="19"/>
    <n v="102.61"/>
    <n v="3"/>
    <s v="GQD45"/>
    <n v="374.33"/>
    <n v="66.5"/>
    <s v="ร้านที่1"/>
    <s v="รสสุคนธ์ บุญชื่น"/>
    <s v="บ.คลองรวก ต.โป่งนก 52        ส่งร้านค้าบ้านปุ้ย · โป่งนก/ Pong Nok_x000a__x000a_เทพสถิต/ Thep Sathitชัยภูมิ/ Chaiyaphum_x000a_36230"/>
    <s v="36230"/>
    <s v="660645841167"/>
    <s v="06/01/2026 07:57"/>
    <s v="-"/>
    <s v="Kerry_dropoff"/>
    <s v="Lazada"/>
    <s v="lazada"/>
    <s v=""/>
    <s v="TH33098798816E"/>
    <s v="06/01/2026 07:56"/>
  </r>
  <r>
    <x v="0"/>
    <x v="0"/>
    <n v="50"/>
    <n v="6"/>
    <s v="GQD43"/>
    <n v="200"/>
    <n v="0"/>
    <s v="ร้านที่2"/>
    <s v="เ***ยม.สิงห์ทอง"/>
    <s v="พิษณุโลก"/>
    <s v="-"/>
    <s v=""/>
    <s v="06/01/2026 07:52"/>
    <s v="-"/>
    <s v="J&amp;T COD"/>
    <s v="Tiktok"/>
    <s v="จ่ายทีหลัง / COD"/>
    <s v=""/>
    <s v="769036282125"/>
    <s v="06/01/2026 07:52"/>
  </r>
  <r>
    <x v="1"/>
    <x v="1"/>
    <n v="66"/>
    <n v="2"/>
    <s v="GQD42"/>
    <n v="100"/>
    <n v="0"/>
    <s v="ร้านที่2"/>
    <s v="แ**"/>
    <s v="อุบลราชธานี"/>
    <s v="-"/>
    <s v=""/>
    <s v="06/01/2026 07:51"/>
    <s v="-"/>
    <s v="J&amp;T COD"/>
    <s v="Tiktok"/>
    <s v="จ่ายทีหลัง / COD"/>
    <s v=""/>
    <s v="769042273112"/>
    <s v="06/01/2026 07:51"/>
  </r>
  <r>
    <x v="2"/>
    <x v="2"/>
    <n v="68"/>
    <n v="1"/>
    <s v="GQD42"/>
    <n v="100"/>
    <n v="0"/>
    <s v="ร้านที่2"/>
    <s v="แ**"/>
    <s v="อุบลราชธานี"/>
    <s v="-"/>
    <s v=""/>
    <s v="06/01/2026 07:51"/>
    <s v="-"/>
    <s v="J&amp;T COD"/>
    <s v="Tiktok"/>
    <s v="จ่ายทีหลัง / COD"/>
    <s v=""/>
    <s v="769042273112"/>
    <s v="06/01/2026 07:51"/>
  </r>
  <r>
    <x v="1"/>
    <x v="1"/>
    <n v="66"/>
    <n v="2"/>
    <s v="GQD41"/>
    <n v="100"/>
    <n v="0"/>
    <s v="ร้านที่2"/>
    <s v="ว***ญา"/>
    <s v="สุพรรณบุรี"/>
    <s v="-"/>
    <s v=""/>
    <s v="06/01/2026 07:49"/>
    <s v="-"/>
    <s v="J&amp;T COD"/>
    <s v="Tiktok"/>
    <s v="จ่ายทีหลัง / COD"/>
    <s v=""/>
    <s v="769028997133"/>
    <s v="06/01/2026 07:49"/>
  </r>
  <r>
    <x v="2"/>
    <x v="2"/>
    <n v="68"/>
    <n v="1"/>
    <s v="GQD41"/>
    <n v="100"/>
    <n v="0"/>
    <s v="ร้านที่2"/>
    <s v="ว***ญา"/>
    <s v="สุพรรณบุรี"/>
    <s v="-"/>
    <s v=""/>
    <s v="06/01/2026 07:49"/>
    <s v="-"/>
    <s v="J&amp;T COD"/>
    <s v="Tiktok"/>
    <s v="จ่ายทีหลัง / COD"/>
    <s v=""/>
    <s v="769028997133"/>
    <s v="06/01/2026 07:49"/>
  </r>
  <r>
    <x v="1"/>
    <x v="1"/>
    <n v="66"/>
    <n v="2"/>
    <s v="GQD40"/>
    <n v="100"/>
    <n v="0"/>
    <s v="ร้านที่2"/>
    <s v="อ***พันธ์ตรี ท***อี่ยม"/>
    <s v="หนองบัวลำภู"/>
    <s v="-"/>
    <s v=""/>
    <s v="06/01/2026 07:48"/>
    <s v="-"/>
    <s v="J&amp;T COD"/>
    <s v="Tiktok"/>
    <s v="จ่ายทีหลัง / COD"/>
    <s v=""/>
    <s v="769021676172"/>
    <s v="06/01/2026 07:48"/>
  </r>
  <r>
    <x v="2"/>
    <x v="2"/>
    <n v="68"/>
    <n v="1"/>
    <s v="GQD40"/>
    <n v="100"/>
    <n v="0"/>
    <s v="ร้านที่2"/>
    <s v="อ***พันธ์ตรี ท***อี่ยม"/>
    <s v="หนองบัวลำภู"/>
    <s v="-"/>
    <s v=""/>
    <s v="06/01/2026 07:48"/>
    <s v="-"/>
    <s v="J&amp;T COD"/>
    <s v="Tiktok"/>
    <s v="จ่ายทีหลัง / COD"/>
    <s v=""/>
    <s v="769021676172"/>
    <s v="06/01/2026 07:48"/>
  </r>
  <r>
    <x v="1"/>
    <x v="1"/>
    <n v="66"/>
    <n v="2"/>
    <s v="GQD39"/>
    <n v="100"/>
    <n v="0"/>
    <s v="ร้านที่2"/>
    <s v="ย***ร บ***โต้ง"/>
    <s v="เทศบาลนครลำปาง"/>
    <s v="-"/>
    <s v=""/>
    <s v="06/01/2026 07:49"/>
    <s v="-"/>
    <s v="J&amp;T Express"/>
    <s v="Tiktok"/>
    <s v="tiktok"/>
    <s v=""/>
    <s v="769089470111"/>
    <s v="06/01/2026 07:48"/>
  </r>
  <r>
    <x v="2"/>
    <x v="2"/>
    <n v="68"/>
    <n v="1"/>
    <s v="GQD39"/>
    <n v="100"/>
    <n v="0"/>
    <s v="ร้านที่2"/>
    <s v="ย***ร บ***โต้ง"/>
    <s v="เทศบาลนครลำปาง"/>
    <s v="-"/>
    <s v=""/>
    <s v="06/01/2026 07:49"/>
    <s v="-"/>
    <s v="J&amp;T Express"/>
    <s v="Tiktok"/>
    <s v="tiktok"/>
    <s v=""/>
    <s v="769089470111"/>
    <s v="06/01/2026 07:48"/>
  </r>
  <r>
    <x v="1"/>
    <x v="1"/>
    <n v="66"/>
    <n v="2"/>
    <s v="GQD38"/>
    <n v="100"/>
    <n v="0"/>
    <s v="ร้านที่2"/>
    <s v="น*** น***ตน์ ท***ุข"/>
    <s v="ลพบุรี"/>
    <s v="-"/>
    <s v=""/>
    <s v="06/01/2026 07:45"/>
    <s v="-"/>
    <s v="J&amp;T COD"/>
    <s v="Tiktok"/>
    <s v="จ่ายทีหลัง / COD"/>
    <s v=""/>
    <s v="769095398131"/>
    <s v="06/01/2026 07:45"/>
  </r>
  <r>
    <x v="2"/>
    <x v="2"/>
    <n v="68"/>
    <n v="1"/>
    <s v="GQD38"/>
    <n v="100"/>
    <n v="0"/>
    <s v="ร้านที่2"/>
    <s v="น*** น***ตน์ ท***ุข"/>
    <s v="ลพบุรี"/>
    <s v="-"/>
    <s v=""/>
    <s v="06/01/2026 07:45"/>
    <s v="-"/>
    <s v="J&amp;T COD"/>
    <s v="Tiktok"/>
    <s v="จ่ายทีหลัง / COD"/>
    <s v=""/>
    <s v="769095398131"/>
    <s v="06/01/2026 07:45"/>
  </r>
  <r>
    <x v="0"/>
    <x v="0"/>
    <n v="33.333333333333336"/>
    <n v="3"/>
    <s v="GQD37"/>
    <n v="100"/>
    <n v="0"/>
    <s v="ร้านที่2"/>
    <s v="ท***พร"/>
    <s v="ชัยนาท"/>
    <s v="-"/>
    <s v=""/>
    <s v="06/01/2026 07:44"/>
    <s v="-"/>
    <s v="J&amp;T Express"/>
    <s v="Tiktok"/>
    <s v="tiktok"/>
    <s v=""/>
    <s v="769083284200"/>
    <s v="06/01/2026 07:44"/>
  </r>
  <r>
    <x v="0"/>
    <x v="0"/>
    <n v="33.333333333333336"/>
    <n v="15"/>
    <s v="GQD36"/>
    <n v="500"/>
    <n v="0"/>
    <s v="ร้านที่2"/>
    <s v="ท***พร"/>
    <s v="ชัยนาท"/>
    <s v="-"/>
    <s v=""/>
    <s v="06/01/2026 07:44"/>
    <s v="-"/>
    <s v="J&amp;T Express"/>
    <s v="Tiktok"/>
    <s v="tiktok"/>
    <s v=""/>
    <s v="769022708252"/>
    <s v="06/01/2026 07:44"/>
  </r>
  <r>
    <x v="0"/>
    <x v="0"/>
    <n v="50"/>
    <n v="6"/>
    <s v="GQD35"/>
    <n v="200"/>
    <n v="0"/>
    <s v="ร้านที่2"/>
    <s v="p***"/>
    <s v="กรุงเทพฯ"/>
    <s v="-"/>
    <s v=""/>
    <s v="06/01/2026 07:43"/>
    <s v="-"/>
    <s v="J&amp;T Express"/>
    <s v="Tiktok"/>
    <s v="tiktok"/>
    <s v=""/>
    <s v="769016288132"/>
    <s v="06/01/2026 07:42"/>
  </r>
  <r>
    <x v="0"/>
    <x v="0"/>
    <n v="50"/>
    <n v="6"/>
    <s v="GQD34"/>
    <n v="200"/>
    <n v="0"/>
    <s v="ร้านที่2"/>
    <s v="ป***ัตร ป***วงค์"/>
    <s v="สระบุรี"/>
    <s v="-"/>
    <s v=""/>
    <s v="06/01/2026 07:42"/>
    <s v="-"/>
    <s v="Flash Express Thailand"/>
    <s v="Tiktok"/>
    <s v="tiktok"/>
    <s v=""/>
    <s v="THT10032CS6BS6Z"/>
    <s v="06/01/2026 07:42"/>
  </r>
  <r>
    <x v="0"/>
    <x v="0"/>
    <n v="50"/>
    <n v="6"/>
    <s v="GQD33"/>
    <n v="200"/>
    <n v="0"/>
    <s v="ร้านที่2"/>
    <s v="ศ***า"/>
    <s v="ชลบุรี"/>
    <s v="-"/>
    <s v=""/>
    <s v="06/01/2026 07:41"/>
    <s v="-"/>
    <s v="J&amp;T COD"/>
    <s v="Tiktok"/>
    <s v="จ่ายทีหลัง / COD"/>
    <s v=""/>
    <s v="769008682131"/>
    <s v="06/01/2026 07:41"/>
  </r>
  <r>
    <x v="13"/>
    <x v="16"/>
    <n v="10"/>
    <n v="50"/>
    <s v="GQD32"/>
    <n v="686"/>
    <n v="28"/>
    <s v="ร้านที่1"/>
    <s v="ค******)"/>
    <s v="******  เลขที่ 319   หมู่ 11 ถ.เลย-อุดร ต.ศรีสงคราม ตำบลศรีสงคราม อำเภอวังสะพุง จังหวัดเลย 42130"/>
    <s v="42130"/>
    <s v="24"/>
    <s v="06/01/2026 07:40"/>
    <s v="-"/>
    <s v="SPX Express"/>
    <s v="Shopee"/>
    <s v="shopee"/>
    <s v=""/>
    <s v="TH262887555387V"/>
    <s v="06/01/2026 07:39"/>
  </r>
  <r>
    <x v="3"/>
    <x v="3"/>
    <n v="79"/>
    <n v="2"/>
    <s v="GQD32"/>
    <n v="686"/>
    <n v="28"/>
    <s v="ร้านที่1"/>
    <s v="ค******)"/>
    <s v="******  เลขที่ 319   หมู่ 11 ถ.เลย-อุดร ต.ศรีสงคราม ตำบลศรีสงคราม อำเภอวังสะพุง จังหวัดเลย 42130"/>
    <s v="42130"/>
    <s v="24"/>
    <s v="06/01/2026 07:40"/>
    <s v="-"/>
    <s v="SPX Express"/>
    <s v="Shopee"/>
    <s v="shopee"/>
    <s v=""/>
    <s v="TH262887555387V"/>
    <s v="06/01/2026 07:39"/>
  </r>
  <r>
    <x v="0"/>
    <x v="0"/>
    <n v="50"/>
    <n v="12"/>
    <s v="GQD31"/>
    <n v="400"/>
    <n v="0"/>
    <s v="ร้านที่2"/>
    <s v="ค***ุ๋มจิ๋ม"/>
    <s v="นครราชสีมา"/>
    <s v="-"/>
    <s v=""/>
    <s v="06/01/2026 07:37"/>
    <s v="-"/>
    <s v="J&amp;T COD"/>
    <s v="Tiktok"/>
    <s v="จ่ายทีหลัง / COD"/>
    <s v=""/>
    <s v="769051082192"/>
    <s v="06/01/2026 07:37"/>
  </r>
  <r>
    <x v="0"/>
    <x v="0"/>
    <n v="50"/>
    <n v="18"/>
    <s v="GQD30"/>
    <n v="600"/>
    <n v="0"/>
    <s v="ร้านที่2"/>
    <s v="ย***ลัด บ***ระโทก"/>
    <s v="นครราชสีมา"/>
    <s v="-"/>
    <s v=""/>
    <s v="06/01/2026 07:34"/>
    <s v="-"/>
    <s v="J&amp;T COD"/>
    <s v="Tiktok"/>
    <s v="จ่ายทีหลัง / COD"/>
    <s v=""/>
    <s v="769068687111"/>
    <s v="06/01/2026 07:35"/>
  </r>
  <r>
    <x v="1"/>
    <x v="1"/>
    <n v="66"/>
    <n v="4"/>
    <s v="GQD29"/>
    <n v="200"/>
    <n v="0"/>
    <s v="ร้านที่2"/>
    <s v="ก***กปลา เ***อ่างทองมีรัยป่ะ"/>
    <s v="พระนครศรีอยุธยา"/>
    <s v="-"/>
    <s v=""/>
    <s v="06/01/2026 07:33"/>
    <s v="-"/>
    <s v="J&amp;T Express"/>
    <s v="Tiktok"/>
    <s v="tiktok"/>
    <s v=""/>
    <s v="769078794175"/>
    <s v="06/01/2026 07:30"/>
  </r>
  <r>
    <x v="2"/>
    <x v="2"/>
    <n v="68"/>
    <n v="2"/>
    <s v="GQD29"/>
    <n v="200"/>
    <n v="0"/>
    <s v="ร้านที่2"/>
    <s v="ก***กปลา เ***อ่างทองมีรัยป่ะ"/>
    <s v="พระนครศรีอยุธยา"/>
    <s v="-"/>
    <s v=""/>
    <s v="06/01/2026 07:33"/>
    <s v="-"/>
    <s v="J&amp;T Express"/>
    <s v="Tiktok"/>
    <s v="tiktok"/>
    <s v=""/>
    <s v="769078794175"/>
    <s v="06/01/2026 07:30"/>
  </r>
  <r>
    <x v="3"/>
    <x v="3"/>
    <n v="80"/>
    <n v="7"/>
    <s v="GQD28"/>
    <n v="555"/>
    <n v="0"/>
    <s v="ร้านที่1"/>
    <s v="n******w"/>
    <s v="******ทร์-หนามแดง, ซอย วัดปลัดเปรียง, ตำบลบางแก้ว, อำเภอบางพลี ตำบลบางแก้ว อำเภอบางพลี จังหวัดสมุทรปราการ 10540"/>
    <s v="10540"/>
    <s v="25"/>
    <s v="06/01/2026 07:56"/>
    <s v="-"/>
    <s v="SPX Express"/>
    <s v="Shopee"/>
    <s v="shopee"/>
    <s v=""/>
    <s v="TH266051403457B"/>
    <s v="06/01/2026 07:26"/>
  </r>
  <r>
    <x v="0"/>
    <x v="0"/>
    <n v="50"/>
    <n v="6"/>
    <s v="GQD27"/>
    <n v="200"/>
    <n v="0"/>
    <s v="ร้านที่2"/>
    <s v="ก***นา  ส***า"/>
    <s v="เทศบาลนครนครราชสีมา"/>
    <s v="-"/>
    <s v=""/>
    <s v="06/01/2026 07:24"/>
    <s v="-"/>
    <s v="J&amp;T COD"/>
    <s v="Tiktok"/>
    <s v="จ่ายทีหลัง / COD"/>
    <s v=""/>
    <s v="769096705241"/>
    <s v="06/01/2026 07:24"/>
  </r>
  <r>
    <x v="1"/>
    <x v="1"/>
    <n v="66"/>
    <n v="2"/>
    <s v="GQD25"/>
    <n v="100"/>
    <n v="0"/>
    <s v="ร้านที่2"/>
    <s v="เ*** ภ***ง"/>
    <s v="สมุทรปราการ"/>
    <s v="-"/>
    <s v=""/>
    <s v="06/01/2026 07:09"/>
    <s v="-"/>
    <s v="J&amp;T COD"/>
    <s v="Tiktok"/>
    <s v="จ่ายทีหลัง / COD"/>
    <s v=""/>
    <s v="769035272110"/>
    <s v="06/01/2026 07:11"/>
  </r>
  <r>
    <x v="2"/>
    <x v="2"/>
    <n v="68"/>
    <n v="1"/>
    <s v="GQD25"/>
    <n v="100"/>
    <n v="0"/>
    <s v="ร้านที่2"/>
    <s v="เ*** ภ***ง"/>
    <s v="สมุทรปราการ"/>
    <s v="-"/>
    <s v=""/>
    <s v="06/01/2026 07:09"/>
    <s v="-"/>
    <s v="J&amp;T COD"/>
    <s v="Tiktok"/>
    <s v="จ่ายทีหลัง / COD"/>
    <s v=""/>
    <s v="769035272110"/>
    <s v="06/01/2026 07:11"/>
  </r>
  <r>
    <x v="0"/>
    <x v="0"/>
    <n v="50"/>
    <n v="6"/>
    <s v="GQD24"/>
    <n v="200"/>
    <n v="0"/>
    <s v="ร้านที่2"/>
    <s v="ฤ***​ พ***คำ"/>
    <s v="ชุมพร"/>
    <s v="-"/>
    <s v=""/>
    <s v="06/01/2026 07:07"/>
    <s v="-"/>
    <s v="J&amp;T COD"/>
    <s v="Tiktok"/>
    <s v="จ่ายทีหลัง / COD"/>
    <s v=""/>
    <s v="769096083140"/>
    <s v="06/01/2026 07:09"/>
  </r>
  <r>
    <x v="1"/>
    <x v="1"/>
    <n v="66"/>
    <n v="2"/>
    <s v="GQD23"/>
    <n v="100"/>
    <n v="0"/>
    <s v="ร้านที่2"/>
    <s v="จ***า พ***สวัสดิ์"/>
    <s v="สงขลา"/>
    <s v="-"/>
    <s v=""/>
    <s v="06/01/2026 07:02"/>
    <s v="-"/>
    <s v="J&amp;T COD"/>
    <s v="Tiktok"/>
    <s v="จ่ายทีหลัง / COD"/>
    <s v=""/>
    <s v="769096594140"/>
    <s v="06/01/2026 07:02"/>
  </r>
  <r>
    <x v="2"/>
    <x v="2"/>
    <n v="68"/>
    <n v="1"/>
    <s v="GQD23"/>
    <n v="100"/>
    <n v="0"/>
    <s v="ร้านที่2"/>
    <s v="จ***า พ***สวัสดิ์"/>
    <s v="สงขลา"/>
    <s v="-"/>
    <s v=""/>
    <s v="06/01/2026 07:02"/>
    <s v="-"/>
    <s v="J&amp;T COD"/>
    <s v="Tiktok"/>
    <s v="จ่ายทีหลัง / COD"/>
    <s v=""/>
    <s v="769096594140"/>
    <s v="06/01/2026 07:02"/>
  </r>
  <r>
    <x v="11"/>
    <x v="12"/>
    <n v="27.5"/>
    <n v="4"/>
    <s v="GQD22"/>
    <n v="165"/>
    <n v="0"/>
    <s v="ร้านที่1"/>
    <s v="เ******ร"/>
    <s v="******รีนเวลโกรว์, ซอย11, ตำบล บางสมัคร, อำเภอบางปะกง ตำบลบางสมัคร อำเภอบางปะกง จังหวัดฉะเชิงเทรา 24180"/>
    <s v="24180"/>
    <s v="59"/>
    <s v="06/01/2026 07:31"/>
    <s v="-"/>
    <s v="SPX Express"/>
    <s v="Shopee"/>
    <s v="shopee"/>
    <s v=""/>
    <s v="TH262018376198B"/>
    <s v="06/01/2026 07:01"/>
  </r>
  <r>
    <x v="1"/>
    <x v="1"/>
    <n v="66"/>
    <n v="2"/>
    <s v="GQD21"/>
    <n v="209"/>
    <n v="0"/>
    <s v="ร้านที่2"/>
    <s v="S***nee K***kai"/>
    <s v="กรุงเทพฯ"/>
    <s v="-"/>
    <s v=""/>
    <s v="06/01/2026 07:01"/>
    <s v="-"/>
    <s v="J&amp;T Express"/>
    <s v="Tiktok"/>
    <s v="tiktok"/>
    <s v=""/>
    <s v="769001796205"/>
    <s v="06/01/2026 07:01"/>
  </r>
  <r>
    <x v="2"/>
    <x v="2"/>
    <n v="68"/>
    <n v="1"/>
    <s v="GQD21"/>
    <n v="209"/>
    <n v="0"/>
    <s v="ร้านที่2"/>
    <s v="S***nee K***kai"/>
    <s v="กรุงเทพฯ"/>
    <s v="-"/>
    <s v=""/>
    <s v="06/01/2026 07:01"/>
    <s v="-"/>
    <s v="J&amp;T Express"/>
    <s v="Tiktok"/>
    <s v="tiktok"/>
    <s v=""/>
    <s v="769001796205"/>
    <s v="06/01/2026 07:01"/>
  </r>
  <r>
    <x v="9"/>
    <x v="10"/>
    <n v="139"/>
    <n v="1"/>
    <s v="GQD21"/>
    <n v="209"/>
    <n v="0"/>
    <s v="ร้านที่2"/>
    <s v="S***nee K***kai"/>
    <s v="กรุงเทพฯ"/>
    <s v="-"/>
    <s v=""/>
    <s v="06/01/2026 07:01"/>
    <s v="-"/>
    <s v="J&amp;T Express"/>
    <s v="Tiktok"/>
    <s v="tiktok"/>
    <s v=""/>
    <s v="769001796205"/>
    <s v="06/01/2026 07:01"/>
  </r>
  <r>
    <x v="3"/>
    <x v="15"/>
    <n v="64"/>
    <n v="1"/>
    <s v="GQD20"/>
    <n v="64"/>
    <n v="0"/>
    <s v="ร้านที่3"/>
    <s v="พิมพ์นารา  บุญปรี"/>
    <s v="379  หมู่3  ซ.13/1 · มหาโพธิ/ Maha Phot_x000a__x000a_เก้าเลี้ยว/ Kao Liaoนครสวรรค์/ Nakhon Sawan_x000a_60230"/>
    <s v="60230"/>
    <s v="660654794427"/>
    <s v="06/01/2026 06:54"/>
    <s v="-"/>
    <s v="Kerry_dropoff"/>
    <s v="Lazada"/>
    <s v="lazada"/>
    <s v=""/>
    <s v="TH5606872DEY9A"/>
    <s v="06/01/2026 06:54"/>
  </r>
  <r>
    <x v="1"/>
    <x v="1"/>
    <n v="66"/>
    <n v="4"/>
    <s v="GQD19"/>
    <n v="200"/>
    <n v="0"/>
    <s v="ร้านที่2"/>
    <s v="แ***ันทร์      แ***ิ้ม"/>
    <s v="กรุงเทพฯ"/>
    <s v="-"/>
    <s v=""/>
    <s v="06/01/2026 06:49"/>
    <s v="-"/>
    <s v="J&amp;T COD"/>
    <s v="Tiktok"/>
    <s v="จ่ายทีหลัง / COD"/>
    <s v=""/>
    <s v="769010394051"/>
    <s v="06/01/2026 06:49"/>
  </r>
  <r>
    <x v="2"/>
    <x v="2"/>
    <n v="68"/>
    <n v="2"/>
    <s v="GQD19"/>
    <n v="200"/>
    <n v="0"/>
    <s v="ร้านที่2"/>
    <s v="แ***ันทร์      แ***ิ้ม"/>
    <s v="กรุงเทพฯ"/>
    <s v="-"/>
    <s v=""/>
    <s v="06/01/2026 06:49"/>
    <s v="-"/>
    <s v="J&amp;T COD"/>
    <s v="Tiktok"/>
    <s v="จ่ายทีหลัง / COD"/>
    <s v=""/>
    <s v="769010394051"/>
    <s v="06/01/2026 06:49"/>
  </r>
  <r>
    <x v="0"/>
    <x v="0"/>
    <n v="33.333333333333336"/>
    <n v="9"/>
    <s v="GQD18"/>
    <n v="300"/>
    <n v="0"/>
    <s v="ร้านที่2"/>
    <s v="ศ***า ค***ริญ"/>
    <s v="พระนครศรีอยุธยา"/>
    <s v="-"/>
    <s v=""/>
    <s v="06/01/2026 06:47"/>
    <s v="-"/>
    <s v="Flash Express Thailand"/>
    <s v="Tiktok"/>
    <s v="tiktok"/>
    <s v=""/>
    <s v="THT05022CRE9C2Z"/>
    <s v="06/01/2026 06:47"/>
  </r>
  <r>
    <x v="0"/>
    <x v="0"/>
    <n v="50"/>
    <n v="6"/>
    <s v="GQD17"/>
    <n v="200"/>
    <n v="0"/>
    <s v="ร้านที่2"/>
    <s v="จ***ิมา น***รี"/>
    <s v="ปทุมธานี"/>
    <s v="-"/>
    <s v=""/>
    <s v="06/01/2026 06:38"/>
    <s v="-"/>
    <s v="Flash Express Thailand COD"/>
    <s v="Tiktok"/>
    <s v="จ่ายทีหลัง / COD"/>
    <s v=""/>
    <s v="THT04022CRJUU6Z"/>
    <s v="06/01/2026 06:38"/>
  </r>
  <r>
    <x v="9"/>
    <x v="10"/>
    <n v="139"/>
    <n v="6"/>
    <s v="GQD16"/>
    <n v="654"/>
    <n v="0"/>
    <s v="ร้านที่2"/>
    <s v="ศ***ุฒิ   ป***นนา  ข***ากปีใหม่"/>
    <s v="กรุงเทพฯ"/>
    <s v="-"/>
    <s v=""/>
    <s v="06/01/2026 06:38"/>
    <s v="-"/>
    <s v="J&amp;T Express"/>
    <s v="Tiktok"/>
    <s v="tiktok"/>
    <s v=""/>
    <s v="768940762914"/>
    <s v="06/01/2026 06:37"/>
  </r>
  <r>
    <x v="1"/>
    <x v="1"/>
    <n v="66"/>
    <n v="2"/>
    <s v="GQD15"/>
    <n v="100"/>
    <n v="0"/>
    <s v="ร้านที่2"/>
    <s v="พ***รินท์"/>
    <s v="ลำพูน"/>
    <s v="-"/>
    <s v=""/>
    <s v="06/01/2026 06:37"/>
    <s v="-"/>
    <s v="J&amp;T COD"/>
    <s v="Tiktok"/>
    <s v="จ่ายทีหลัง / COD"/>
    <s v=""/>
    <s v="769058664054"/>
    <s v="06/01/2026 06:37"/>
  </r>
  <r>
    <x v="2"/>
    <x v="2"/>
    <n v="68"/>
    <n v="1"/>
    <s v="GQD15"/>
    <n v="100"/>
    <n v="0"/>
    <s v="ร้านที่2"/>
    <s v="พ***รินท์"/>
    <s v="ลำพูน"/>
    <s v="-"/>
    <s v=""/>
    <s v="06/01/2026 06:37"/>
    <s v="-"/>
    <s v="J&amp;T COD"/>
    <s v="Tiktok"/>
    <s v="จ่ายทีหลัง / COD"/>
    <s v=""/>
    <s v="769058664054"/>
    <s v="06/01/2026 06:37"/>
  </r>
  <r>
    <x v="1"/>
    <x v="1"/>
    <n v="66"/>
    <n v="2"/>
    <s v="GQD14"/>
    <n v="100"/>
    <n v="0"/>
    <s v="ร้านที่2"/>
    <s v="ธ** ค***ประยูร"/>
    <s v="พระนครศรีอยุธยา"/>
    <s v="-"/>
    <s v=""/>
    <s v="06/01/2026 06:35"/>
    <s v="-"/>
    <s v="J&amp;T COD"/>
    <s v="Tiktok"/>
    <s v="จ่ายทีหลัง / COD"/>
    <s v=""/>
    <s v="769028384014"/>
    <s v="06/01/2026 06:36"/>
  </r>
  <r>
    <x v="2"/>
    <x v="2"/>
    <n v="68"/>
    <n v="1"/>
    <s v="GQD14"/>
    <n v="100"/>
    <n v="0"/>
    <s v="ร้านที่2"/>
    <s v="ธ** ค***ประยูร"/>
    <s v="พระนครศรีอยุธยา"/>
    <s v="-"/>
    <s v=""/>
    <s v="06/01/2026 06:35"/>
    <s v="-"/>
    <s v="J&amp;T COD"/>
    <s v="Tiktok"/>
    <s v="จ่ายทีหลัง / COD"/>
    <s v=""/>
    <s v="769028384014"/>
    <s v="06/01/2026 06:36"/>
  </r>
  <r>
    <x v="1"/>
    <x v="1"/>
    <n v="66"/>
    <n v="2"/>
    <s v="GQD12"/>
    <n v="100"/>
    <n v="0"/>
    <s v="ร้านที่2"/>
    <s v="ส***สินี. อ***นคาร"/>
    <s v="ลำพูน"/>
    <s v="-"/>
    <s v=""/>
    <s v="06/01/2026 06:15"/>
    <s v="-"/>
    <s v="J&amp;T Express"/>
    <s v="Tiktok"/>
    <s v="tiktok"/>
    <s v=""/>
    <s v="769047267041"/>
    <s v="06/01/2026 06:15"/>
  </r>
  <r>
    <x v="2"/>
    <x v="2"/>
    <n v="68"/>
    <n v="1"/>
    <s v="GQD12"/>
    <n v="100"/>
    <n v="0"/>
    <s v="ร้านที่2"/>
    <s v="ส***สินี. อ***นคาร"/>
    <s v="ลำพูน"/>
    <s v="-"/>
    <s v=""/>
    <s v="06/01/2026 06:15"/>
    <s v="-"/>
    <s v="J&amp;T Express"/>
    <s v="Tiktok"/>
    <s v="tiktok"/>
    <s v=""/>
    <s v="769047267041"/>
    <s v="06/01/2026 06:15"/>
  </r>
  <r>
    <x v="1"/>
    <x v="1"/>
    <n v="66"/>
    <n v="2"/>
    <s v="GQD11"/>
    <n v="115"/>
    <n v="15"/>
    <s v="ร้านที่2"/>
    <s v="ป***"/>
    <s v="กรุงเทพฯ"/>
    <s v="-"/>
    <s v=""/>
    <s v="06/01/2026 06:15"/>
    <s v="-"/>
    <s v="J&amp;T COD"/>
    <s v="Tiktok"/>
    <s v="จ่ายทีหลัง / COD"/>
    <s v=""/>
    <s v="769059869060"/>
    <s v="06/01/2026 06:15"/>
  </r>
  <r>
    <x v="2"/>
    <x v="2"/>
    <n v="68"/>
    <n v="1"/>
    <s v="GQD11"/>
    <n v="115"/>
    <n v="15"/>
    <s v="ร้านที่2"/>
    <s v="ป***"/>
    <s v="กรุงเทพฯ"/>
    <s v="-"/>
    <s v=""/>
    <s v="06/01/2026 06:15"/>
    <s v="-"/>
    <s v="J&amp;T COD"/>
    <s v="Tiktok"/>
    <s v="จ่ายทีหลัง / COD"/>
    <s v=""/>
    <s v="769059869060"/>
    <s v="06/01/2026 06:15"/>
  </r>
  <r>
    <x v="1"/>
    <x v="1"/>
    <n v="66"/>
    <n v="2"/>
    <s v="GQD10"/>
    <n v="118"/>
    <n v="18"/>
    <s v="ร้านที่2"/>
    <s v="อ***รณ์ ค***ุฒิ"/>
    <s v="เทศบาลนครขอนแก่น"/>
    <s v="-"/>
    <s v=""/>
    <s v="06/01/2026 06:13"/>
    <s v="-"/>
    <s v="J&amp;T Express"/>
    <s v="Tiktok"/>
    <s v="tiktok"/>
    <s v=""/>
    <s v="769030183036"/>
    <s v="06/01/2026 06:13"/>
  </r>
  <r>
    <x v="2"/>
    <x v="2"/>
    <n v="68"/>
    <n v="1"/>
    <s v="GQD10"/>
    <n v="118"/>
    <n v="18"/>
    <s v="ร้านที่2"/>
    <s v="อ***รณ์ ค***ุฒิ"/>
    <s v="เทศบาลนครขอนแก่น"/>
    <s v="-"/>
    <s v=""/>
    <s v="06/01/2026 06:13"/>
    <s v="-"/>
    <s v="J&amp;T Express"/>
    <s v="Tiktok"/>
    <s v="tiktok"/>
    <s v=""/>
    <s v="769030183036"/>
    <s v="06/01/2026 06:13"/>
  </r>
  <r>
    <x v="0"/>
    <x v="0"/>
    <n v="50"/>
    <n v="6"/>
    <s v="GQD9"/>
    <n v="200"/>
    <n v="0"/>
    <s v="ร้านที่2"/>
    <s v="ล***า    ข***สุข"/>
    <s v="ปทุมธานี"/>
    <s v="-"/>
    <s v=""/>
    <s v="06/01/2026 06:11"/>
    <s v="-"/>
    <s v="J&amp;T COD"/>
    <s v="Tiktok"/>
    <s v="จ่ายทีหลัง / COD"/>
    <s v=""/>
    <s v="768976457001"/>
    <s v="06/01/2026 06:11"/>
  </r>
  <r>
    <x v="1"/>
    <x v="1"/>
    <n v="66"/>
    <n v="2"/>
    <s v="GQD8"/>
    <n v="100"/>
    <n v="0"/>
    <s v="ร้านที่2"/>
    <s v="Y***alux P***on"/>
    <s v="ชลบุรี"/>
    <s v="-"/>
    <s v=""/>
    <s v="06/01/2026 06:03"/>
    <s v="-"/>
    <s v="J&amp;T COD"/>
    <s v="Tiktok"/>
    <s v="จ่ายทีหลัง / COD"/>
    <s v=""/>
    <s v="769055182081"/>
    <s v="06/01/2026 06:04"/>
  </r>
  <r>
    <x v="2"/>
    <x v="2"/>
    <n v="68"/>
    <n v="1"/>
    <s v="GQD8"/>
    <n v="100"/>
    <n v="0"/>
    <s v="ร้านที่2"/>
    <s v="Y***alux P***on"/>
    <s v="ชลบุรี"/>
    <s v="-"/>
    <s v=""/>
    <s v="06/01/2026 06:03"/>
    <s v="-"/>
    <s v="J&amp;T COD"/>
    <s v="Tiktok"/>
    <s v="จ่ายทีหลัง / COD"/>
    <s v=""/>
    <s v="769055182081"/>
    <s v="06/01/2026 06:04"/>
  </r>
  <r>
    <x v="1"/>
    <x v="1"/>
    <n v="66"/>
    <n v="2"/>
    <s v="GQD7"/>
    <n v="100"/>
    <n v="0"/>
    <s v="ร้านที่2"/>
    <s v="อ***พร ห***ทอง"/>
    <s v="กำแพงเพชร"/>
    <s v="-"/>
    <s v=""/>
    <s v="06/01/2026 06:02"/>
    <s v="-"/>
    <s v="J&amp;T COD"/>
    <s v="Tiktok"/>
    <s v="จ่ายทีหลัง / COD"/>
    <s v=""/>
    <s v="769077461062"/>
    <s v="06/01/2026 06:02"/>
  </r>
  <r>
    <x v="2"/>
    <x v="2"/>
    <n v="68"/>
    <n v="1"/>
    <s v="GQD7"/>
    <n v="100"/>
    <n v="0"/>
    <s v="ร้านที่2"/>
    <s v="อ***พร ห***ทอง"/>
    <s v="กำแพงเพชร"/>
    <s v="-"/>
    <s v=""/>
    <s v="06/01/2026 06:02"/>
    <s v="-"/>
    <s v="J&amp;T COD"/>
    <s v="Tiktok"/>
    <s v="จ่ายทีหลัง / COD"/>
    <s v=""/>
    <s v="769077461062"/>
    <s v="06/01/2026 06:02"/>
  </r>
  <r>
    <x v="5"/>
    <x v="5"/>
    <n v="139"/>
    <n v="1"/>
    <s v="GQD6"/>
    <n v="108.99"/>
    <n v="0"/>
    <s v="ร้านที่2"/>
    <s v="ส***  ช***ะดิษ"/>
    <s v="ฉะเชิงเทรา"/>
    <s v="-"/>
    <s v=""/>
    <s v="06/01/2026 06:01"/>
    <s v="-"/>
    <s v="J&amp;T COD"/>
    <s v="Tiktok"/>
    <s v="จ่ายทีหลัง / COD"/>
    <s v=""/>
    <s v="769037051075"/>
    <s v="06/01/2026 06:01"/>
  </r>
  <r>
    <x v="0"/>
    <x v="0"/>
    <n v="50"/>
    <n v="6"/>
    <s v="GQD5"/>
    <n v="200"/>
    <n v="0"/>
    <s v="ร้านที่2"/>
    <s v="ย***ิสา ศ***ก้ว"/>
    <s v="กรุงเทพมหานคร"/>
    <s v="-"/>
    <s v=""/>
    <s v="06/01/2026 05:51"/>
    <s v="-"/>
    <s v="J&amp;T Express"/>
    <s v="Tiktok"/>
    <s v="tiktok"/>
    <s v=""/>
    <s v="768927857994"/>
    <s v="06/01/2026 05:51"/>
  </r>
  <r>
    <x v="1"/>
    <x v="1"/>
    <n v="66"/>
    <n v="2"/>
    <s v="GQD4"/>
    <n v="100"/>
    <n v="0"/>
    <s v="ร้านที่2"/>
    <s v="ส***ย์ ร***์ชูชื่น"/>
    <s v="พัทลุง"/>
    <s v="-"/>
    <s v=""/>
    <s v="06/01/2026 05:48"/>
    <s v="-"/>
    <s v="J&amp;T COD"/>
    <s v="Tiktok"/>
    <s v="จ่ายทีหลัง / COD"/>
    <s v=""/>
    <s v="769070461084"/>
    <s v="06/01/2026 05:48"/>
  </r>
  <r>
    <x v="2"/>
    <x v="2"/>
    <n v="68"/>
    <n v="1"/>
    <s v="GQD4"/>
    <n v="100"/>
    <n v="0"/>
    <s v="ร้านที่2"/>
    <s v="ส***ย์ ร***์ชูชื่น"/>
    <s v="พัทลุง"/>
    <s v="-"/>
    <s v=""/>
    <s v="06/01/2026 05:48"/>
    <s v="-"/>
    <s v="J&amp;T COD"/>
    <s v="Tiktok"/>
    <s v="จ่ายทีหลัง / COD"/>
    <s v=""/>
    <s v="769070461084"/>
    <s v="06/01/2026 05:48"/>
  </r>
  <r>
    <x v="1"/>
    <x v="1"/>
    <n v="66"/>
    <n v="4"/>
    <s v="GQD3"/>
    <n v="300"/>
    <n v="0"/>
    <s v="ร้านที่2"/>
    <s v="ร***ทิวา"/>
    <s v="พระนครศรีอยุธยา"/>
    <s v="-"/>
    <s v=""/>
    <s v="06/01/2026 05:46"/>
    <s v="-"/>
    <s v="J&amp;T COD"/>
    <s v="Tiktok"/>
    <s v="จ่ายทีหลัง / COD"/>
    <s v=""/>
    <s v="769051368105"/>
    <s v="06/01/2026 05:47"/>
  </r>
  <r>
    <x v="2"/>
    <x v="2"/>
    <n v="68"/>
    <n v="2"/>
    <s v="GQD3"/>
    <n v="300"/>
    <n v="0"/>
    <s v="ร้านที่2"/>
    <s v="ร***ทิวา"/>
    <s v="พระนครศรีอยุธยา"/>
    <s v="-"/>
    <s v=""/>
    <s v="06/01/2026 05:46"/>
    <s v="-"/>
    <s v="J&amp;T COD"/>
    <s v="Tiktok"/>
    <s v="จ่ายทีหลัง / COD"/>
    <s v=""/>
    <s v="769051368105"/>
    <s v="06/01/2026 05:47"/>
  </r>
  <r>
    <x v="0"/>
    <x v="0"/>
    <n v="33.333333333333336"/>
    <n v="3"/>
    <s v="GQD3"/>
    <n v="300"/>
    <n v="0"/>
    <s v="ร้านที่2"/>
    <s v="ร***ทิวา"/>
    <s v="พระนครศรีอยุธยา"/>
    <s v="-"/>
    <s v=""/>
    <s v="06/01/2026 05:46"/>
    <s v="-"/>
    <s v="J&amp;T COD"/>
    <s v="Tiktok"/>
    <s v="จ่ายทีหลัง / COD"/>
    <s v=""/>
    <s v="769051368105"/>
    <s v="06/01/2026 05:47"/>
  </r>
  <r>
    <x v="1"/>
    <x v="1"/>
    <n v="66"/>
    <n v="6"/>
    <s v="GQD2"/>
    <n v="300"/>
    <n v="0"/>
    <s v="ร้านที่2"/>
    <s v="ศ***ณฑน์"/>
    <s v="เทศบาลนครอุดรธานี"/>
    <s v="-"/>
    <s v=""/>
    <s v="06/01/2026 05:45"/>
    <s v="-"/>
    <s v="J&amp;T COD"/>
    <s v="Tiktok"/>
    <s v="จ่ายทีหลัง / COD"/>
    <s v=""/>
    <s v="769046384072"/>
    <s v="06/01/2026 05:45"/>
  </r>
  <r>
    <x v="2"/>
    <x v="2"/>
    <n v="68"/>
    <n v="3"/>
    <s v="GQD2"/>
    <n v="300"/>
    <n v="0"/>
    <s v="ร้านที่2"/>
    <s v="ศ***ณฑน์"/>
    <s v="เทศบาลนครอุดรธานี"/>
    <s v="-"/>
    <s v=""/>
    <s v="06/01/2026 05:45"/>
    <s v="-"/>
    <s v="J&amp;T COD"/>
    <s v="Tiktok"/>
    <s v="จ่ายทีหลัง / COD"/>
    <s v=""/>
    <s v="769046384072"/>
    <s v="06/01/2026 05:45"/>
  </r>
  <r>
    <x v="1"/>
    <x v="1"/>
    <n v="66"/>
    <n v="4"/>
    <s v="GQD1"/>
    <n v="200"/>
    <n v="0"/>
    <s v="ร้านที่2"/>
    <s v="ธ***์นรี จ***ภาคย์ชานนทน์"/>
    <s v="นนทบุรี"/>
    <s v="-"/>
    <s v=""/>
    <s v="06/01/2026 05:38"/>
    <s v="-"/>
    <s v="J&amp;T Express"/>
    <s v="Tiktok"/>
    <s v="tiktok"/>
    <s v=""/>
    <s v="769046190076"/>
    <s v="06/01/2026 05:38"/>
  </r>
  <r>
    <x v="2"/>
    <x v="2"/>
    <n v="68"/>
    <n v="2"/>
    <s v="GQD1"/>
    <n v="200"/>
    <n v="0"/>
    <s v="ร้านที่2"/>
    <s v="ธ***์นรี จ***ภาคย์ชานนทน์"/>
    <s v="นนทบุรี"/>
    <s v="-"/>
    <s v=""/>
    <s v="06/01/2026 05:38"/>
    <s v="-"/>
    <s v="J&amp;T Express"/>
    <s v="Tiktok"/>
    <s v="tiktok"/>
    <s v=""/>
    <s v="769046190076"/>
    <s v="06/01/2026 05:38"/>
  </r>
  <r>
    <x v="1"/>
    <x v="1"/>
    <n v="66"/>
    <n v="2"/>
    <s v="GQD0"/>
    <n v="100"/>
    <n v="0"/>
    <s v="ร้านที่2"/>
    <s v="ส***รณี พ***คุณมี"/>
    <s v="สมุทรสาคร"/>
    <s v="-"/>
    <s v=""/>
    <s v="06/01/2026 05:34"/>
    <s v="-"/>
    <s v="J&amp;T COD"/>
    <s v="Tiktok"/>
    <s v="จ่ายทีหลัง / COD"/>
    <s v=""/>
    <s v="769073486075"/>
    <s v="06/01/2026 05:34"/>
  </r>
  <r>
    <x v="2"/>
    <x v="2"/>
    <n v="68"/>
    <n v="1"/>
    <s v="GQD0"/>
    <n v="100"/>
    <n v="0"/>
    <s v="ร้านที่2"/>
    <s v="ส***รณี พ***คุณมี"/>
    <s v="สมุทรสาคร"/>
    <s v="-"/>
    <s v=""/>
    <s v="06/01/2026 05:34"/>
    <s v="-"/>
    <s v="J&amp;T COD"/>
    <s v="Tiktok"/>
    <s v="จ่ายทีหลัง / COD"/>
    <s v=""/>
    <s v="769073486075"/>
    <s v="06/01/2026 05:34"/>
  </r>
  <r>
    <x v="1"/>
    <x v="1"/>
    <n v="66"/>
    <n v="4"/>
    <s v="GQC99"/>
    <n v="200"/>
    <n v="0"/>
    <s v="ร้านที่2"/>
    <s v="น***นต์ ว***ว้โต๊ะใต้ตึกได้เลยคะ"/>
    <s v="กรุงเทพฯ"/>
    <s v="-"/>
    <s v=""/>
    <s v="06/01/2026 05:13"/>
    <s v="-"/>
    <s v="J&amp;T Express"/>
    <s v="Tiktok"/>
    <s v="tiktok"/>
    <s v=""/>
    <s v="769063474093"/>
    <s v="06/01/2026 05:13"/>
  </r>
  <r>
    <x v="2"/>
    <x v="2"/>
    <n v="68"/>
    <n v="2"/>
    <s v="GQC99"/>
    <n v="200"/>
    <n v="0"/>
    <s v="ร้านที่2"/>
    <s v="น***นต์ ว***ว้โต๊ะใต้ตึกได้เลยคะ"/>
    <s v="กรุงเทพฯ"/>
    <s v="-"/>
    <s v=""/>
    <s v="06/01/2026 05:13"/>
    <s v="-"/>
    <s v="J&amp;T Express"/>
    <s v="Tiktok"/>
    <s v="tiktok"/>
    <s v=""/>
    <s v="769063474093"/>
    <s v="06/01/2026 05:13"/>
  </r>
  <r>
    <x v="0"/>
    <x v="0"/>
    <n v="33.333333333333336"/>
    <n v="3"/>
    <s v="GQC98"/>
    <n v="100"/>
    <n v="0"/>
    <s v="ร้านที่2"/>
    <s v="ท** ห***ยปู้"/>
    <s v="มหาสารคาม"/>
    <s v="-"/>
    <s v=""/>
    <s v="06/01/2026 05:03"/>
    <s v="-"/>
    <s v="J&amp;T Express"/>
    <s v="Tiktok"/>
    <s v="tiktok"/>
    <s v=""/>
    <s v="769017750056"/>
    <s v="06/01/2026 05:03"/>
  </r>
  <r>
    <x v="0"/>
    <x v="0"/>
    <n v="33.333333333333336"/>
    <n v="3"/>
    <s v="GQC96"/>
    <n v="100"/>
    <n v="0"/>
    <s v="ร้านที่2"/>
    <s v="ท***ร เ***่ยนบำรุง"/>
    <s v="ยะลา"/>
    <s v="-"/>
    <s v=""/>
    <s v="06/01/2026 04:57"/>
    <s v="-"/>
    <s v="J&amp;T COD"/>
    <s v="Tiktok"/>
    <s v="จ่ายทีหลัง / COD"/>
    <s v=""/>
    <s v="769040636066"/>
    <s v="06/01/2026 04:57"/>
  </r>
  <r>
    <x v="0"/>
    <x v="0"/>
    <n v="50"/>
    <n v="6"/>
    <s v="GQC95"/>
    <n v="200"/>
    <n v="0"/>
    <s v="ร้านที่2"/>
    <s v="ส***ติ โ***ียรติวงศ์ชัย"/>
    <s v="กรุงเทพฯ"/>
    <s v="-"/>
    <s v=""/>
    <s v="06/01/2026 04:41"/>
    <s v="-"/>
    <s v="J&amp;T Express"/>
    <s v="Tiktok"/>
    <s v="tiktok"/>
    <s v=""/>
    <s v="769007419051"/>
    <s v="06/01/2026 04:41"/>
  </r>
  <r>
    <x v="0"/>
    <x v="0"/>
    <n v="33.333333333333336"/>
    <n v="3"/>
    <s v="GQC93"/>
    <n v="100"/>
    <n v="0"/>
    <s v="ร้านที่2"/>
    <s v="M***Muay"/>
    <s v="สมุทรปราการ"/>
    <s v="-"/>
    <s v=""/>
    <s v="06/01/2026 04:35"/>
    <s v="-"/>
    <s v="J&amp;T COD"/>
    <s v="Tiktok"/>
    <s v="จ่ายทีหลัง / COD"/>
    <s v=""/>
    <s v="769004568076"/>
    <s v="06/01/2026 04:35"/>
  </r>
  <r>
    <x v="0"/>
    <x v="0"/>
    <n v="50"/>
    <n v="6"/>
    <s v="GQC92"/>
    <n v="200"/>
    <n v="0"/>
    <s v="ร้านที่2"/>
    <s v="พ***์พร   ร***็ชร"/>
    <s v="พระนครศรีอยุธยา"/>
    <s v="-"/>
    <s v=""/>
    <s v="06/01/2026 04:22"/>
    <s v="-"/>
    <s v="J&amp;T COD"/>
    <s v="Tiktok"/>
    <s v="จ่ายทีหลัง / COD"/>
    <s v=""/>
    <s v="769024933202"/>
    <s v="06/01/2026 04:27"/>
  </r>
  <r>
    <x v="0"/>
    <x v="0"/>
    <n v="33.333333333333336"/>
    <n v="3"/>
    <s v="GQC91"/>
    <n v="100"/>
    <n v="0"/>
    <s v="ร้านที่2"/>
    <s v="อ***ส"/>
    <s v="นนทบุรี"/>
    <s v="-"/>
    <s v=""/>
    <s v="06/01/2026 04:16"/>
    <s v="-"/>
    <s v="J&amp;T COD"/>
    <s v="Tiktok"/>
    <s v="จ่ายทีหลัง / COD"/>
    <s v=""/>
    <s v="769077767076"/>
    <s v="06/01/2026 04:16"/>
  </r>
  <r>
    <x v="0"/>
    <x v="0"/>
    <n v="50"/>
    <n v="6"/>
    <s v="GQC90"/>
    <n v="200"/>
    <n v="0"/>
    <s v="ร้านที่2"/>
    <s v="น** ศ***ุฒิ ท***ม"/>
    <s v="สมุทรปราการ"/>
    <s v="-"/>
    <s v=""/>
    <s v="06/01/2026 04:12"/>
    <s v="-"/>
    <s v="J&amp;T Express"/>
    <s v="Tiktok"/>
    <s v="tiktok"/>
    <s v=""/>
    <s v="769016810015"/>
    <s v="06/01/2026 04:16"/>
  </r>
  <r>
    <x v="0"/>
    <x v="0"/>
    <n v="33.333333333333336"/>
    <n v="3"/>
    <s v="GQC89"/>
    <n v="100"/>
    <n v="0"/>
    <s v="ร้านที่2"/>
    <s v="ว***กร  ส***รอง"/>
    <s v="ระยอง"/>
    <s v="-"/>
    <s v=""/>
    <s v="06/01/2026 04:10"/>
    <s v="-"/>
    <s v="J&amp;T COD"/>
    <s v="Tiktok"/>
    <s v="จ่ายทีหลัง / COD"/>
    <s v=""/>
    <s v="769025444073"/>
    <s v="06/01/2026 04:16"/>
  </r>
  <r>
    <x v="0"/>
    <x v="0"/>
    <n v="33.333333333333336"/>
    <n v="3"/>
    <s v="GQC88"/>
    <n v="200"/>
    <n v="0"/>
    <s v="ร้านที่2"/>
    <s v="อ***รรณ ค***ร"/>
    <s v="นครปฐม"/>
    <s v="-"/>
    <s v=""/>
    <s v="06/01/2026 03:55"/>
    <s v="-"/>
    <s v="J&amp;T COD"/>
    <s v="Tiktok"/>
    <s v="จ่ายทีหลัง / COD"/>
    <s v=""/>
    <s v="769053056026"/>
    <s v="06/01/2026 03:55"/>
  </r>
  <r>
    <x v="1"/>
    <x v="1"/>
    <n v="66"/>
    <n v="2"/>
    <s v="GQC88"/>
    <n v="200"/>
    <n v="0"/>
    <s v="ร้านที่2"/>
    <s v="อ***รรณ ค***ร"/>
    <s v="นครปฐม"/>
    <s v="-"/>
    <s v=""/>
    <s v="06/01/2026 03:55"/>
    <s v="-"/>
    <s v="J&amp;T COD"/>
    <s v="Tiktok"/>
    <s v="จ่ายทีหลัง / COD"/>
    <s v=""/>
    <s v="769053056026"/>
    <s v="06/01/2026 03:55"/>
  </r>
  <r>
    <x v="2"/>
    <x v="2"/>
    <n v="68"/>
    <n v="1"/>
    <s v="GQC88"/>
    <n v="200"/>
    <n v="0"/>
    <s v="ร้านที่2"/>
    <s v="อ***รรณ ค***ร"/>
    <s v="นครปฐม"/>
    <s v="-"/>
    <s v=""/>
    <s v="06/01/2026 03:55"/>
    <s v="-"/>
    <s v="J&amp;T COD"/>
    <s v="Tiktok"/>
    <s v="จ่ายทีหลัง / COD"/>
    <s v=""/>
    <s v="769053056026"/>
    <s v="06/01/2026 03:55"/>
  </r>
  <r>
    <x v="0"/>
    <x v="0"/>
    <n v="33.333333333333336"/>
    <n v="3"/>
    <s v="GQC86"/>
    <n v="110"/>
    <n v="10"/>
    <s v="ร้านที่2"/>
    <s v="ม***guyenhien D**"/>
    <s v="Tỉnh Chachoengsao"/>
    <s v="-"/>
    <s v=""/>
    <s v="06/01/2026 03:44"/>
    <s v="-"/>
    <s v="J&amp;T COD"/>
    <s v="Tiktok"/>
    <s v="จ่ายทีหลัง / COD"/>
    <s v=""/>
    <s v="769020442105"/>
    <s v="06/01/2026 03:44"/>
  </r>
  <r>
    <x v="0"/>
    <x v="0"/>
    <n v="50"/>
    <n v="6"/>
    <s v="GQC85"/>
    <n v="200"/>
    <n v="0"/>
    <s v="ร้านที่2"/>
    <s v="ห***งฤทัย ม***ะและ"/>
    <s v="นครปฐม"/>
    <s v="-"/>
    <s v=""/>
    <s v="06/01/2026 03:16"/>
    <s v="-"/>
    <s v="J&amp;T COD"/>
    <s v="Tiktok"/>
    <s v="จ่ายทีหลัง / COD"/>
    <s v=""/>
    <s v="769033015063"/>
    <s v="06/01/2026 03:16"/>
  </r>
  <r>
    <x v="0"/>
    <x v="0"/>
    <n v="33.333333333333336"/>
    <n v="3"/>
    <s v="GQC84"/>
    <n v="100"/>
    <n v="0"/>
    <s v="ร้านที่2"/>
    <s v="ส***รัตน์  ข***ขก"/>
    <s v="กระบี่"/>
    <s v="-"/>
    <s v=""/>
    <s v="06/01/2026 03:03"/>
    <s v="-"/>
    <s v="J&amp;T COD"/>
    <s v="Tiktok"/>
    <s v="จ่ายทีหลัง / COD"/>
    <s v=""/>
    <s v="769024765073"/>
    <s v="06/01/2026 03:03"/>
  </r>
  <r>
    <x v="1"/>
    <x v="1"/>
    <n v="66"/>
    <n v="2"/>
    <s v="GQC83"/>
    <n v="100"/>
    <n v="0"/>
    <s v="ร้านที่2"/>
    <s v="ว***ากร ส***น"/>
    <s v="กรุงเทพมหานคร"/>
    <s v="-"/>
    <s v=""/>
    <s v="06/01/2026 02:55"/>
    <s v="-"/>
    <s v="J&amp;T COD"/>
    <s v="Tiktok"/>
    <s v="จ่ายทีหลัง / COD"/>
    <s v=""/>
    <s v="769056858076"/>
    <s v="06/01/2026 02:55"/>
  </r>
  <r>
    <x v="2"/>
    <x v="2"/>
    <n v="68"/>
    <n v="1"/>
    <s v="GQC83"/>
    <n v="100"/>
    <n v="0"/>
    <s v="ร้านที่2"/>
    <s v="ว***ากร ส***น"/>
    <s v="กรุงเทพมหานคร"/>
    <s v="-"/>
    <s v=""/>
    <s v="06/01/2026 02:55"/>
    <s v="-"/>
    <s v="J&amp;T COD"/>
    <s v="Tiktok"/>
    <s v="จ่ายทีหลัง / COD"/>
    <s v=""/>
    <s v="769056858076"/>
    <s v="06/01/2026 02:55"/>
  </r>
  <r>
    <x v="1"/>
    <x v="1"/>
    <n v="66"/>
    <n v="2"/>
    <s v="GQC81"/>
    <n v="115"/>
    <n v="15"/>
    <s v="ร้านที่2"/>
    <s v="ห*** บ***ฮือง"/>
    <s v="ปทุมธานี"/>
    <s v="-"/>
    <s v=""/>
    <s v="06/01/2026 02:37"/>
    <s v="-"/>
    <s v="Flash Express Thailand COD"/>
    <s v="Tiktok"/>
    <s v="จ่ายทีหลัง / COD"/>
    <s v=""/>
    <s v="THT04022CRFDM0Z"/>
    <s v="06/01/2026 02:37"/>
  </r>
  <r>
    <x v="2"/>
    <x v="2"/>
    <n v="68"/>
    <n v="1"/>
    <s v="GQC81"/>
    <n v="115"/>
    <n v="15"/>
    <s v="ร้านที่2"/>
    <s v="ห*** บ***ฮือง"/>
    <s v="ปทุมธานี"/>
    <s v="-"/>
    <s v=""/>
    <s v="06/01/2026 02:37"/>
    <s v="-"/>
    <s v="Flash Express Thailand COD"/>
    <s v="Tiktok"/>
    <s v="จ่ายทีหลัง / COD"/>
    <s v=""/>
    <s v="THT04022CRFDM0Z"/>
    <s v="06/01/2026 02:37"/>
  </r>
  <r>
    <x v="0"/>
    <x v="0"/>
    <n v="33.333333333333336"/>
    <n v="3"/>
    <s v="GQC80"/>
    <n v="100"/>
    <n v="0"/>
    <s v="ร้านที่2"/>
    <s v="ส***านี  น***จียระไน"/>
    <s v="อ่างทอง"/>
    <s v="-"/>
    <s v=""/>
    <s v="06/01/2026 02:31"/>
    <s v="-"/>
    <s v="J&amp;T COD"/>
    <s v="Tiktok"/>
    <s v="จ่ายทีหลัง / COD"/>
    <s v=""/>
    <s v="769001558010"/>
    <s v="06/01/2026 02:31"/>
  </r>
  <r>
    <x v="8"/>
    <x v="9"/>
    <n v="66"/>
    <n v="1"/>
    <s v="GQC79"/>
    <n v="156.75"/>
    <n v="0"/>
    <s v="ร้านที่9"/>
    <s v="สายใจ ปาวิลัย"/>
    <s v="90 ม.6 ต.ลำพยนต์_x000a__x000a_ตากฟ้า/ Tak Faนครสวรรค์/ Nakhon Sawan_x000a_60190"/>
    <s v="60190"/>
    <s v="660879048597"/>
    <s v="06/01/2026 02:32"/>
    <s v="-"/>
    <s v="Kerry_dropoff"/>
    <s v="Lazada"/>
    <s v="lazada"/>
    <s v=""/>
    <s v="LEXPU0645168834"/>
    <s v="06/01/2026 02:30"/>
  </r>
  <r>
    <x v="4"/>
    <x v="4"/>
    <n v="66"/>
    <n v="1"/>
    <s v="GQC79"/>
    <n v="156.75"/>
    <n v="0"/>
    <s v="ร้านที่9"/>
    <s v="สายใจ ปาวิลัย"/>
    <s v="90 ม.6 ต.ลำพยนต์_x000a__x000a_ตากฟ้า/ Tak Faนครสวรรค์/ Nakhon Sawan_x000a_60190"/>
    <s v="60190"/>
    <s v="660879048597"/>
    <s v="06/01/2026 02:32"/>
    <s v="-"/>
    <s v="Kerry_dropoff"/>
    <s v="Lazada"/>
    <s v="lazada"/>
    <s v=""/>
    <s v="LEXPU0645168834"/>
    <s v="06/01/2026 02:30"/>
  </r>
  <r>
    <x v="3"/>
    <x v="3"/>
    <n v="67"/>
    <n v="1"/>
    <s v="GQC79"/>
    <n v="156.75"/>
    <n v="0"/>
    <s v="ร้านที่9"/>
    <s v="สายใจ ปาวิลัย"/>
    <s v="90 ม.6 ต.ลำพยนต์_x000a__x000a_ตากฟ้า/ Tak Faนครสวรรค์/ Nakhon Sawan_x000a_60190"/>
    <s v="60190"/>
    <s v="660879048597"/>
    <s v="06/01/2026 02:32"/>
    <s v="-"/>
    <s v="Kerry_dropoff"/>
    <s v="Lazada"/>
    <s v="lazada"/>
    <s v=""/>
    <s v="LEXPU0645168834"/>
    <s v="06/01/2026 02:30"/>
  </r>
  <r>
    <x v="1"/>
    <x v="1"/>
    <n v="66"/>
    <n v="2"/>
    <s v="GQC78"/>
    <n v="100"/>
    <n v="0"/>
    <s v="ร้านที่2"/>
    <s v="ช***่วงง ง*"/>
    <s v="นนทบุรี"/>
    <s v="-"/>
    <s v=""/>
    <s v="06/01/2026 02:14"/>
    <s v="-"/>
    <s v="J&amp;T COD"/>
    <s v="Tiktok"/>
    <s v="จ่ายทีหลัง / COD"/>
    <s v=""/>
    <s v="769086064095"/>
    <s v="06/01/2026 02:14"/>
  </r>
  <r>
    <x v="2"/>
    <x v="2"/>
    <n v="68"/>
    <n v="1"/>
    <s v="GQC78"/>
    <n v="100"/>
    <n v="0"/>
    <s v="ร้านที่2"/>
    <s v="ช***่วงง ง*"/>
    <s v="นนทบุรี"/>
    <s v="-"/>
    <s v=""/>
    <s v="06/01/2026 02:14"/>
    <s v="-"/>
    <s v="J&amp;T COD"/>
    <s v="Tiktok"/>
    <s v="จ่ายทีหลัง / COD"/>
    <s v=""/>
    <s v="769086064095"/>
    <s v="06/01/2026 02:14"/>
  </r>
  <r>
    <x v="0"/>
    <x v="0"/>
    <n v="50"/>
    <n v="6"/>
    <s v="GQC77"/>
    <n v="200"/>
    <n v="0"/>
    <s v="ร้านที่2"/>
    <s v="ค***ุกัญญา แ***ระจ่าง"/>
    <s v="กรุงเทพฯ"/>
    <s v="-"/>
    <s v=""/>
    <s v="06/01/2026 02:11"/>
    <s v="-"/>
    <s v="J&amp;T COD"/>
    <s v="Tiktok"/>
    <s v="จ่ายทีหลัง / COD"/>
    <s v=""/>
    <s v="768960377986"/>
    <s v="06/01/2026 02:11"/>
  </r>
  <r>
    <x v="0"/>
    <x v="0"/>
    <n v="50"/>
    <n v="6"/>
    <s v="GQC76"/>
    <n v="200"/>
    <n v="0"/>
    <s v="ร้านที่2"/>
    <s v="ส***รีสวรรค์"/>
    <s v="นครสวรรค์"/>
    <s v="-"/>
    <s v=""/>
    <s v="06/01/2026 02:09"/>
    <s v="-"/>
    <s v="J&amp;T COD"/>
    <s v="Tiktok"/>
    <s v="จ่ายทีหลัง / COD"/>
    <s v=""/>
    <s v="768906068932"/>
    <s v="06/01/2026 02:09"/>
  </r>
  <r>
    <x v="0"/>
    <x v="0"/>
    <n v="33.333333333333336"/>
    <n v="3"/>
    <s v="GQC74"/>
    <n v="101"/>
    <n v="1"/>
    <s v="ร้านที่2"/>
    <s v="น** ล** ก***นพิกุล"/>
    <s v="สมุทรสาคร"/>
    <s v="-"/>
    <s v=""/>
    <s v="06/01/2026 01:47"/>
    <s v="-"/>
    <s v="J&amp;T COD"/>
    <s v="Tiktok"/>
    <s v="จ่ายทีหลัง / COD"/>
    <s v=""/>
    <s v="769001447071"/>
    <s v="06/01/2026 01:47"/>
  </r>
  <r>
    <x v="0"/>
    <x v="0"/>
    <n v="50"/>
    <n v="6"/>
    <s v="GQC72"/>
    <n v="200"/>
    <n v="0"/>
    <s v="ร้านที่2"/>
    <s v="น***ุข เ***หงษ์"/>
    <s v="ปราจีนบุรี"/>
    <s v="-"/>
    <s v=""/>
    <s v="06/01/2026 01:32"/>
    <s v="-"/>
    <s v="J&amp;T Express"/>
    <s v="Tiktok"/>
    <s v="tiktok"/>
    <s v=""/>
    <s v="769068132022"/>
    <s v="06/01/2026 01:32"/>
  </r>
  <r>
    <x v="1"/>
    <x v="1"/>
    <n v="66"/>
    <n v="2"/>
    <s v="GQC71"/>
    <n v="100"/>
    <n v="0"/>
    <s v="ร้านที่2"/>
    <s v="ม***นี ส***สุข"/>
    <s v="กรุงเทพฯ"/>
    <s v="-"/>
    <s v=""/>
    <s v="06/01/2026 01:31"/>
    <s v="-"/>
    <s v="J&amp;T Express"/>
    <s v="Tiktok"/>
    <s v="tiktok"/>
    <s v=""/>
    <s v="769010253071"/>
    <s v="06/01/2026 01:31"/>
  </r>
  <r>
    <x v="2"/>
    <x v="2"/>
    <n v="68"/>
    <n v="1"/>
    <s v="GQC71"/>
    <n v="100"/>
    <n v="0"/>
    <s v="ร้านที่2"/>
    <s v="ม***นี ส***สุข"/>
    <s v="กรุงเทพฯ"/>
    <s v="-"/>
    <s v=""/>
    <s v="06/01/2026 01:31"/>
    <s v="-"/>
    <s v="J&amp;T Express"/>
    <s v="Tiktok"/>
    <s v="tiktok"/>
    <s v=""/>
    <s v="769010253071"/>
    <s v="06/01/2026 01:31"/>
  </r>
  <r>
    <x v="0"/>
    <x v="0"/>
    <n v="33.333333333333336"/>
    <n v="3"/>
    <s v="GQC70"/>
    <n v="100"/>
    <n v="0"/>
    <s v="ร้านที่2"/>
    <s v="ว***รัตน์  ศ***รงฤทธิ์"/>
    <s v="ปทุมธานี"/>
    <s v="-"/>
    <s v=""/>
    <s v="06/01/2026 01:28"/>
    <s v="-"/>
    <s v="J&amp;T COD"/>
    <s v="Tiktok"/>
    <s v="จ่ายทีหลัง / COD"/>
    <s v=""/>
    <s v="769028648091"/>
    <s v="06/01/2026 01:28"/>
  </r>
  <r>
    <x v="1"/>
    <x v="1"/>
    <n v="66"/>
    <n v="2"/>
    <s v="GQC69"/>
    <n v="138"/>
    <n v="38"/>
    <s v="ร้านที่2"/>
    <s v="น** น***ุฒิดวงดารา"/>
    <s v="บุรีรัมย์"/>
    <s v="-"/>
    <s v=""/>
    <s v="06/01/2026 01:11"/>
    <s v="-"/>
    <s v="J&amp;T COD"/>
    <s v="Tiktok"/>
    <s v="จ่ายทีหลัง / COD"/>
    <s v=""/>
    <s v="769032258072"/>
    <s v="06/01/2026 01:20"/>
  </r>
  <r>
    <x v="2"/>
    <x v="2"/>
    <n v="68"/>
    <n v="1"/>
    <s v="GQC69"/>
    <n v="138"/>
    <n v="38"/>
    <s v="ร้านที่2"/>
    <s v="น** น***ุฒิดวงดารา"/>
    <s v="บุรีรัมย์"/>
    <s v="-"/>
    <s v=""/>
    <s v="06/01/2026 01:11"/>
    <s v="-"/>
    <s v="J&amp;T COD"/>
    <s v="Tiktok"/>
    <s v="จ่ายทีหลัง / COD"/>
    <s v=""/>
    <s v="769032258072"/>
    <s v="06/01/2026 01:20"/>
  </r>
  <r>
    <x v="0"/>
    <x v="0"/>
    <n v="50"/>
    <n v="6"/>
    <s v="GQC68"/>
    <n v="200"/>
    <n v="0"/>
    <s v="ร้านที่2"/>
    <s v="ม***จันทร์ แ***อโศก"/>
    <s v="อุดรธานี"/>
    <s v="-"/>
    <s v=""/>
    <s v="06/01/2026 01:09"/>
    <s v="-"/>
    <s v="J&amp;T COD"/>
    <s v="Tiktok"/>
    <s v="จ่ายทีหลัง / COD"/>
    <s v=""/>
    <s v="768982670912"/>
    <s v="06/01/2026 01:18"/>
  </r>
  <r>
    <x v="1"/>
    <x v="1"/>
    <n v="66"/>
    <n v="2"/>
    <s v="GQC66"/>
    <n v="100"/>
    <n v="0"/>
    <s v="ร้านที่2"/>
    <s v="พ***ชา ด***้อมสรรพ์"/>
    <s v="สมุทรปราการ"/>
    <s v="-"/>
    <s v=""/>
    <s v="06/01/2026 00:59"/>
    <s v="-"/>
    <s v="J&amp;T Express"/>
    <s v="Tiktok"/>
    <s v="tiktok"/>
    <s v=""/>
    <s v="769063975105"/>
    <s v="06/01/2026 00:58"/>
  </r>
  <r>
    <x v="2"/>
    <x v="2"/>
    <n v="68"/>
    <n v="1"/>
    <s v="GQC66"/>
    <n v="100"/>
    <n v="0"/>
    <s v="ร้านที่2"/>
    <s v="พ***ชา ด***้อมสรรพ์"/>
    <s v="สมุทรปราการ"/>
    <s v="-"/>
    <s v=""/>
    <s v="06/01/2026 00:59"/>
    <s v="-"/>
    <s v="J&amp;T Express"/>
    <s v="Tiktok"/>
    <s v="tiktok"/>
    <s v=""/>
    <s v="769063975105"/>
    <s v="06/01/2026 00:58"/>
  </r>
  <r>
    <x v="7"/>
    <x v="7"/>
    <n v="13"/>
    <n v="2"/>
    <s v="GQC65"/>
    <n v="41"/>
    <n v="15"/>
    <s v="ร้านที่1"/>
    <s v="A******n"/>
    <s v="******ถนน บางนา-ตราด ก ม.8, แขวงดอกไม้, เขตประเวศ แขวงดอกไม้ เขตประเวศ จังหวัดกรุงเทพมหานคร 10250"/>
    <s v="10250"/>
    <s v="57"/>
    <s v="06/01/2026 00:51"/>
    <s v="-"/>
    <s v="SPX Express"/>
    <s v="Shopee"/>
    <s v="shopee"/>
    <s v=""/>
    <s v="TH265234390084G"/>
    <s v="06/01/2026 00:51"/>
  </r>
  <r>
    <x v="0"/>
    <x v="0"/>
    <n v="33.333333333333336"/>
    <n v="3"/>
    <s v="GQC64"/>
    <n v="100"/>
    <n v="0"/>
    <s v="ร้านที่2"/>
    <s v="ท***์วัน ไ**"/>
    <s v="นนทบุรี"/>
    <s v="-"/>
    <s v=""/>
    <s v="06/01/2026 00:47"/>
    <s v="-"/>
    <s v="J&amp;T COD"/>
    <s v="Tiktok"/>
    <s v="จ่ายทีหลัง / COD"/>
    <s v=""/>
    <s v="769055037052"/>
    <s v="06/01/2026 00:47"/>
  </r>
  <r>
    <x v="0"/>
    <x v="0"/>
    <n v="33.333333333333336"/>
    <n v="3"/>
    <s v="GQC63"/>
    <n v="100"/>
    <n v="0"/>
    <s v="ร้านที่2"/>
    <s v="ร*** พ***มาลา"/>
    <s v="สิงห์บุรี"/>
    <s v="-"/>
    <s v=""/>
    <s v="06/01/2026 00:43"/>
    <s v="-"/>
    <s v="J&amp;T COD"/>
    <s v="Tiktok"/>
    <s v="จ่ายทีหลัง / COD"/>
    <s v=""/>
    <s v="769070156046"/>
    <s v="06/01/2026 00:43"/>
  </r>
  <r>
    <x v="0"/>
    <x v="0"/>
    <n v="50"/>
    <n v="6"/>
    <s v="GQC62"/>
    <n v="200"/>
    <n v="0"/>
    <s v="ร้านที่2"/>
    <s v="ป***ิตร์ ฐ***ส"/>
    <s v="ชลบุรี"/>
    <s v="-"/>
    <s v=""/>
    <s v="06/01/2026 00:40"/>
    <s v="-"/>
    <s v="J&amp;T COD"/>
    <s v="Tiktok"/>
    <s v="จ่ายทีหลัง / COD"/>
    <s v=""/>
    <s v="768916862000"/>
    <s v="06/01/2026 00:40"/>
  </r>
  <r>
    <x v="0"/>
    <x v="0"/>
    <n v="50"/>
    <n v="6"/>
    <s v="GQC61"/>
    <n v="200"/>
    <n v="0"/>
    <s v="ร้านที่2"/>
    <s v="น***อย น***นอบ"/>
    <s v="ปทุมธานี"/>
    <s v="-"/>
    <s v=""/>
    <s v="06/01/2026 00:34"/>
    <s v="-"/>
    <s v="Flash Express Thailand COD"/>
    <s v="Tiktok"/>
    <s v="จ่ายทีหลัง / COD"/>
    <s v=""/>
    <s v="THT04022CTH2Z9Z"/>
    <s v="06/01/2026 00:34"/>
  </r>
  <r>
    <x v="0"/>
    <x v="0"/>
    <n v="33.333333333333336"/>
    <n v="9"/>
    <s v="GQC60"/>
    <n v="300"/>
    <n v="0"/>
    <s v="ร้านที่2"/>
    <s v="ป***ิ๋ม อ***"/>
    <s v="สระบุรี"/>
    <s v="-"/>
    <s v=""/>
    <s v="06/01/2026 00:22"/>
    <s v="-"/>
    <s v="J&amp;T COD"/>
    <s v="Tiktok"/>
    <s v="จ่ายทีหลัง / COD"/>
    <s v=""/>
    <s v="769031426052"/>
    <s v="06/01/2026 00:26"/>
  </r>
  <r>
    <x v="0"/>
    <x v="0"/>
    <n v="33.333333333333336"/>
    <n v="3"/>
    <s v="GQC59"/>
    <n v="100"/>
    <n v="0"/>
    <s v="ร้านที่2"/>
    <s v="น***นา ย***สัก"/>
    <s v="ปทุมธานี"/>
    <s v="-"/>
    <s v=""/>
    <s v="06/01/2026 00:20"/>
    <s v="-"/>
    <s v="Flash Express Thailand COD"/>
    <s v="Tiktok"/>
    <s v="จ่ายทีหลัง / COD"/>
    <s v=""/>
    <s v="THT04062CRCPZ6Z"/>
    <s v="06/01/2026 00:26"/>
  </r>
  <r>
    <x v="0"/>
    <x v="0"/>
    <n v="33.333333333333336"/>
    <n v="3"/>
    <s v="GQC57"/>
    <n v="100"/>
    <n v="0"/>
    <s v="ร้านที่2"/>
    <s v="จ***ยา จ***เรือง"/>
    <s v="กรุงเทพฯ"/>
    <s v="-"/>
    <s v=""/>
    <s v="06/01/2026 00:13"/>
    <s v="-"/>
    <s v="J&amp;T COD"/>
    <s v="Tiktok"/>
    <s v="จ่ายทีหลัง / COD"/>
    <s v=""/>
    <s v="769025847030"/>
    <s v="06/01/2026 00:25"/>
  </r>
  <r>
    <x v="7"/>
    <x v="7"/>
    <n v="13"/>
    <n v="2"/>
    <s v="GQC56"/>
    <n v="29"/>
    <n v="3"/>
    <s v="ร้านที่1"/>
    <s v="ณ****า"/>
    <s v="****** (เข้าทางระหว่างตึก2ตึก ทางเข้ามองที่เสารั้วติดป้าย137 /ไม่มีหมา) ตำบลในเมือง อำเภอเมืองพิษณุโลก จังหวัดพิษณุโลก 65000"/>
    <s v="65000"/>
    <s v="56"/>
    <s v="06/01/2026 00:23"/>
    <s v="-"/>
    <s v="SPX Express"/>
    <s v="Shopee"/>
    <s v="shopee"/>
    <s v=""/>
    <s v="TH261729885546J"/>
    <s v="06/01/2026 00:23"/>
  </r>
  <r>
    <x v="0"/>
    <x v="0"/>
    <n v="33.333333333333336"/>
    <n v="3"/>
    <s v="GQC55"/>
    <n v="100"/>
    <n v="0"/>
    <s v="ร้านที่2"/>
    <s v="ส***กดิ์  บ***รี"/>
    <s v="ชุมพร"/>
    <s v="-"/>
    <s v=""/>
    <s v="06/01/2026 00:05"/>
    <s v="-"/>
    <s v="J&amp;T COD"/>
    <s v="Tiktok"/>
    <s v="จ่ายทีหลัง / COD"/>
    <s v=""/>
    <s v="769027755090"/>
    <s v="06/01/2026 00:10"/>
  </r>
  <r>
    <x v="0"/>
    <x v="0"/>
    <n v="33.333333333333336"/>
    <n v="3"/>
    <s v="GQC53"/>
    <n v="100"/>
    <n v="0"/>
    <s v="ร้านที่2"/>
    <s v="ภ***าภรณ์ เ***โผน"/>
    <s v="อ่างทอง"/>
    <s v="-"/>
    <s v=""/>
    <s v="06/01/2026 00:01"/>
    <s v="-"/>
    <s v="J&amp;T COD"/>
    <s v="Tiktok"/>
    <s v="จ่ายทีหลัง / COD"/>
    <s v=""/>
    <s v="769085758092"/>
    <s v="06/01/2026 00:0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6">
  <r>
    <x v="0"/>
    <x v="0"/>
    <n v="66"/>
    <n v="4"/>
    <s v="GQP49"/>
    <n v="400"/>
    <n v="0"/>
    <s v="ร้านที่2"/>
    <s v="ก***ิการ์ ส***ญฤทธิ์"/>
    <s v="อุทัยธานี"/>
    <s v="-"/>
    <s v=""/>
    <s v="07/01/2026 23:58"/>
    <s v="-"/>
    <s v="J&amp;T COD"/>
    <s v="Tiktok"/>
    <s v="จ่ายทีหลัง / COD"/>
    <s v=""/>
    <s v="769184414014"/>
    <s v="07/01/2026 23:58"/>
  </r>
  <r>
    <x v="1"/>
    <x v="1"/>
    <n v="68"/>
    <n v="2"/>
    <s v="GQP49"/>
    <n v="400"/>
    <n v="0"/>
    <s v="ร้านที่2"/>
    <s v="ก***ิการ์ ส***ญฤทธิ์"/>
    <s v="อุทัยธานี"/>
    <s v="-"/>
    <s v=""/>
    <s v="07/01/2026 23:58"/>
    <s v="-"/>
    <s v="J&amp;T COD"/>
    <s v="Tiktok"/>
    <s v="จ่ายทีหลัง / COD"/>
    <s v=""/>
    <s v="769184414014"/>
    <s v="07/01/2026 23:58"/>
  </r>
  <r>
    <x v="2"/>
    <x v="2"/>
    <n v="33.333333333333336"/>
    <n v="6"/>
    <s v="GQP49"/>
    <n v="400"/>
    <n v="0"/>
    <s v="ร้านที่2"/>
    <s v="ก***ิการ์ ส***ญฤทธิ์"/>
    <s v="อุทัยธานี"/>
    <s v="-"/>
    <s v=""/>
    <s v="07/01/2026 23:58"/>
    <s v="-"/>
    <s v="J&amp;T COD"/>
    <s v="Tiktok"/>
    <s v="จ่ายทีหลัง / COD"/>
    <s v=""/>
    <s v="769184414014"/>
    <s v="07/01/2026 23:58"/>
  </r>
  <r>
    <x v="2"/>
    <x v="2"/>
    <n v="33.333333333333336"/>
    <n v="6"/>
    <s v="GQP47"/>
    <n v="200"/>
    <n v="0"/>
    <s v="ร้านที่2"/>
    <s v="ป***วัฒน์ ป***วิโรจน์พร"/>
    <s v="กรุงเทพมหานคร"/>
    <s v="-"/>
    <s v=""/>
    <s v="07/01/2026 23:57"/>
    <s v="-"/>
    <s v="J&amp;T COD"/>
    <s v="Tiktok"/>
    <s v="จ่ายทีหลัง / COD"/>
    <s v=""/>
    <s v="769134016195"/>
    <s v="07/01/2026 23:58"/>
  </r>
  <r>
    <x v="2"/>
    <x v="2"/>
    <n v="33.333333333333336"/>
    <n v="3"/>
    <s v="GQP46"/>
    <n v="100"/>
    <n v="0"/>
    <s v="ร้านที่2"/>
    <s v="อ***อิ๋ง"/>
    <s v="สุรินทร์"/>
    <s v="-"/>
    <s v=""/>
    <s v="07/01/2026 23:57"/>
    <s v="-"/>
    <s v="J&amp;T COD"/>
    <s v="Tiktok"/>
    <s v="จ่ายทีหลัง / COD"/>
    <s v=""/>
    <s v="769189718150"/>
    <s v="07/01/2026 23:57"/>
  </r>
  <r>
    <x v="3"/>
    <x v="3"/>
    <n v="102.61"/>
    <n v="1"/>
    <s v="GQP45"/>
    <n v="147.61000000000001"/>
    <n v="45"/>
    <s v="ร้านที่1"/>
    <s v="วันชนะ พงศิลา"/>
    <s v="ตำบล คอนสาย · คอนสาย/ Khon Sai_x000a__x000a_ตระการพืชผล/ Trakan Phuet Phonอุบลราชธานี/ Ubon Ratchathani_x000a_34130"/>
    <s v="34130"/>
    <s v="660933456582"/>
    <s v="07/01/2026 23:56"/>
    <s v="-"/>
    <s v="Kerry_dropoff"/>
    <s v="Lazada"/>
    <s v="lazada"/>
    <s v=""/>
    <s v="TH311087DGMS2F"/>
    <s v="07/01/2026 23:55"/>
  </r>
  <r>
    <x v="0"/>
    <x v="0"/>
    <n v="66"/>
    <n v="2"/>
    <s v="GQP43"/>
    <n v="100"/>
    <n v="0"/>
    <s v="ร้านที่2"/>
    <s v="ร***ากร  ร***ะภู"/>
    <s v="สระบุรี"/>
    <s v="-"/>
    <s v=""/>
    <s v="07/01/2026 23:39"/>
    <s v="-"/>
    <s v="J&amp;T COD"/>
    <s v="Tiktok"/>
    <s v="จ่ายทีหลัง / COD"/>
    <s v=""/>
    <s v="769145625054"/>
    <s v="07/01/2026 23:39"/>
  </r>
  <r>
    <x v="1"/>
    <x v="1"/>
    <n v="68"/>
    <n v="1"/>
    <s v="GQP43"/>
    <n v="100"/>
    <n v="0"/>
    <s v="ร้านที่2"/>
    <s v="ร***ากร  ร***ะภู"/>
    <s v="สระบุรี"/>
    <s v="-"/>
    <s v=""/>
    <s v="07/01/2026 23:39"/>
    <s v="-"/>
    <s v="J&amp;T COD"/>
    <s v="Tiktok"/>
    <s v="จ่ายทีหลัง / COD"/>
    <s v=""/>
    <s v="769145625054"/>
    <s v="07/01/2026 23:39"/>
  </r>
  <r>
    <x v="0"/>
    <x v="0"/>
    <n v="66"/>
    <n v="2"/>
    <s v="GQP40"/>
    <n v="100"/>
    <n v="0"/>
    <s v="ร้านที่2"/>
    <s v="u***8553744680460"/>
    <s v="สงขลา"/>
    <s v="-"/>
    <s v=""/>
    <s v="07/01/2026 23:32"/>
    <s v="-"/>
    <s v="J&amp;T COD"/>
    <s v="Tiktok"/>
    <s v="จ่ายทีหลัง / COD"/>
    <s v=""/>
    <s v="769167137045"/>
    <s v="07/01/2026 23:33"/>
  </r>
  <r>
    <x v="1"/>
    <x v="1"/>
    <n v="68"/>
    <n v="1"/>
    <s v="GQP40"/>
    <n v="100"/>
    <n v="0"/>
    <s v="ร้านที่2"/>
    <s v="u***8553744680460"/>
    <s v="สงขลา"/>
    <s v="-"/>
    <s v=""/>
    <s v="07/01/2026 23:32"/>
    <s v="-"/>
    <s v="J&amp;T COD"/>
    <s v="Tiktok"/>
    <s v="จ่ายทีหลัง / COD"/>
    <s v=""/>
    <s v="769167137045"/>
    <s v="07/01/2026 23:32"/>
  </r>
  <r>
    <x v="0"/>
    <x v="0"/>
    <n v="66"/>
    <n v="2"/>
    <s v="GQP39"/>
    <n v="115"/>
    <n v="15"/>
    <s v="ร้านที่2"/>
    <s v="น***ววรรณ ก***ินดา"/>
    <s v="นนทบุรี"/>
    <s v="-"/>
    <s v=""/>
    <s v="07/01/2026 23:32"/>
    <s v="-"/>
    <s v="J&amp;T Express"/>
    <s v="Tiktok"/>
    <s v="tiktok"/>
    <s v=""/>
    <s v="769147221076"/>
    <s v="07/01/2026 23:32"/>
  </r>
  <r>
    <x v="1"/>
    <x v="1"/>
    <n v="68"/>
    <n v="1"/>
    <s v="GQP39"/>
    <n v="115"/>
    <n v="15"/>
    <s v="ร้านที่2"/>
    <s v="น***ววรรณ ก***ินดา"/>
    <s v="นนทบุรี"/>
    <s v="-"/>
    <s v=""/>
    <s v="07/01/2026 23:32"/>
    <s v="-"/>
    <s v="J&amp;T Express"/>
    <s v="Tiktok"/>
    <s v="tiktok"/>
    <s v=""/>
    <s v="769147221076"/>
    <s v="07/01/2026 23:32"/>
  </r>
  <r>
    <x v="2"/>
    <x v="2"/>
    <n v="33.333333333333336"/>
    <n v="3"/>
    <s v="GQP38"/>
    <n v="101"/>
    <n v="1"/>
    <s v="ร้านที่2"/>
    <s v="ณ***พร  บ***ิษฐ์"/>
    <s v="พระนครศรีอยุธยา"/>
    <s v="-"/>
    <s v=""/>
    <s v="07/01/2026 23:32"/>
    <s v="-"/>
    <s v="J&amp;T Express"/>
    <s v="Tiktok"/>
    <s v="tiktok"/>
    <s v=""/>
    <s v="769179808121"/>
    <s v="07/01/2026 23:31"/>
  </r>
  <r>
    <x v="4"/>
    <x v="4"/>
    <n v="120"/>
    <n v="1"/>
    <s v="GQP37"/>
    <n v="100"/>
    <n v="0"/>
    <s v="ร้านที่2"/>
    <s v="ก***า"/>
    <s v="เพชรบูรณ์"/>
    <s v="-"/>
    <s v=""/>
    <s v="07/01/2026 23:31"/>
    <s v="-"/>
    <s v="J&amp;T COD"/>
    <s v="Tiktok"/>
    <s v="จ่ายทีหลัง / COD"/>
    <s v=""/>
    <s v="769000385974"/>
    <s v="07/01/2026 23:31"/>
  </r>
  <r>
    <x v="0"/>
    <x v="0"/>
    <n v="66"/>
    <n v="2"/>
    <s v="GQP36"/>
    <n v="100"/>
    <n v="0"/>
    <s v="ร้านที่2"/>
    <s v="B***"/>
    <s v="ปทุมธานี"/>
    <s v="-"/>
    <s v=""/>
    <s v="07/01/2026 23:28"/>
    <s v="-"/>
    <s v="Flash Express Thailand COD"/>
    <s v="Tiktok"/>
    <s v="จ่ายทีหลัง / COD"/>
    <s v=""/>
    <s v="THT04022CY60K7Z"/>
    <s v="07/01/2026 23:28"/>
  </r>
  <r>
    <x v="1"/>
    <x v="1"/>
    <n v="68"/>
    <n v="1"/>
    <s v="GQP36"/>
    <n v="100"/>
    <n v="0"/>
    <s v="ร้านที่2"/>
    <s v="B***"/>
    <s v="ปทุมธานี"/>
    <s v="-"/>
    <s v=""/>
    <s v="07/01/2026 23:28"/>
    <s v="-"/>
    <s v="Flash Express Thailand COD"/>
    <s v="Tiktok"/>
    <s v="จ่ายทีหลัง / COD"/>
    <s v=""/>
    <s v="THT04022CY60K7Z"/>
    <s v="07/01/2026 23:28"/>
  </r>
  <r>
    <x v="5"/>
    <x v="5"/>
    <n v="139"/>
    <n v="1"/>
    <s v="GQP35"/>
    <n v="109"/>
    <n v="0"/>
    <s v="ร้านที่2"/>
    <s v="น***  บ***น"/>
    <s v="ร้อยเอ็ด"/>
    <s v="-"/>
    <s v=""/>
    <s v="07/01/2026 23:26"/>
    <s v="-"/>
    <s v="J&amp;T COD"/>
    <s v="Tiktok"/>
    <s v="จ่ายทีหลัง / COD"/>
    <s v=""/>
    <s v="769109464071"/>
    <s v="07/01/2026 23:27"/>
  </r>
  <r>
    <x v="2"/>
    <x v="2"/>
    <n v="33.333333333333336"/>
    <n v="3"/>
    <s v="GQP34"/>
    <n v="100"/>
    <n v="0"/>
    <s v="ร้านที่2"/>
    <s v="น***หมวย"/>
    <s v="Rayong"/>
    <s v="-"/>
    <s v=""/>
    <s v="07/01/2026 23:23"/>
    <s v="-"/>
    <s v="J&amp;T COD"/>
    <s v="Tiktok"/>
    <s v="จ่ายทีหลัง / COD"/>
    <s v=""/>
    <s v="769193713186"/>
    <s v="07/01/2026 23:23"/>
  </r>
  <r>
    <x v="0"/>
    <x v="0"/>
    <n v="66"/>
    <n v="2"/>
    <s v="GQP32"/>
    <n v="200"/>
    <n v="0"/>
    <s v="ร้านที่2"/>
    <s v="อ***นท์ อ***จันทร์"/>
    <s v="พระนครศรีอยุธยา"/>
    <s v="-"/>
    <s v=""/>
    <s v="07/01/2026 23:18"/>
    <s v="-"/>
    <s v="Flash Express Thailand COD"/>
    <s v="Tiktok"/>
    <s v="จ่ายทีหลัง / COD"/>
    <s v=""/>
    <s v="THT05112CW97A4Z"/>
    <s v="07/01/2026 23:18"/>
  </r>
  <r>
    <x v="1"/>
    <x v="1"/>
    <n v="68"/>
    <n v="1"/>
    <s v="GQP32"/>
    <n v="200"/>
    <n v="0"/>
    <s v="ร้านที่2"/>
    <s v="อ***นท์ อ***จันทร์"/>
    <s v="พระนครศรีอยุธยา"/>
    <s v="-"/>
    <s v=""/>
    <s v="07/01/2026 23:18"/>
    <s v="-"/>
    <s v="Flash Express Thailand COD"/>
    <s v="Tiktok"/>
    <s v="จ่ายทีหลัง / COD"/>
    <s v=""/>
    <s v="THT05112CW97A4Z"/>
    <s v="07/01/2026 23:18"/>
  </r>
  <r>
    <x v="2"/>
    <x v="2"/>
    <n v="33.333333333333336"/>
    <n v="3"/>
    <s v="GQP32"/>
    <n v="200"/>
    <n v="0"/>
    <s v="ร้านที่2"/>
    <s v="อ***นท์ อ***จันทร์"/>
    <s v="พระนครศรีอยุธยา"/>
    <s v="-"/>
    <s v=""/>
    <s v="07/01/2026 23:18"/>
    <s v="-"/>
    <s v="Flash Express Thailand COD"/>
    <s v="Tiktok"/>
    <s v="จ่ายทีหลัง / COD"/>
    <s v=""/>
    <s v="THT05112CW97A4Z"/>
    <s v="07/01/2026 23:18"/>
  </r>
  <r>
    <x v="2"/>
    <x v="2"/>
    <n v="50"/>
    <n v="6"/>
    <s v="GQP31"/>
    <n v="200"/>
    <n v="0"/>
    <s v="ร้านที่2"/>
    <s v="เ***งพิง ฟ***ิน"/>
    <s v="เชียงใหม่"/>
    <s v="-"/>
    <s v=""/>
    <s v="07/01/2026 23:17"/>
    <s v="-"/>
    <s v="J&amp;T COD"/>
    <s v="Tiktok"/>
    <s v="จ่ายทีหลัง / COD"/>
    <s v=""/>
    <s v="769104909156"/>
    <s v="07/01/2026 23:17"/>
  </r>
  <r>
    <x v="2"/>
    <x v="2"/>
    <n v="50"/>
    <n v="6"/>
    <s v="GQP30"/>
    <n v="200"/>
    <n v="0"/>
    <s v="ร้านที่2"/>
    <s v="ร***ท่อสูตรเม้งซัง"/>
    <s v="มหาสารคาม"/>
    <s v="-"/>
    <s v=""/>
    <s v="07/01/2026 23:11"/>
    <s v="-"/>
    <s v="J&amp;T COD"/>
    <s v="Tiktok"/>
    <s v="จ่ายทีหลัง / COD"/>
    <s v=""/>
    <s v="769101902155"/>
    <s v="07/01/2026 23:11"/>
  </r>
  <r>
    <x v="6"/>
    <x v="6"/>
    <n v="66.333333333333329"/>
    <n v="3"/>
    <s v="GQP29"/>
    <n v="250"/>
    <n v="0"/>
    <s v="ร้านที่2"/>
    <s v="ว***ย จ***ุล"/>
    <s v="สมุทรปราการ"/>
    <s v="-"/>
    <s v=""/>
    <s v="07/01/2026 23:09"/>
    <s v="-"/>
    <s v="J&amp;T COD"/>
    <s v="Tiktok"/>
    <s v="จ่ายทีหลัง / COD"/>
    <s v=""/>
    <s v="769103063072"/>
    <s v="07/01/2026 23:09"/>
  </r>
  <r>
    <x v="2"/>
    <x v="2"/>
    <n v="33.333333333333336"/>
    <n v="3"/>
    <s v="GQP28"/>
    <n v="100"/>
    <n v="0"/>
    <s v="ร้านที่2"/>
    <s v="พ***์ธีรา ม***"/>
    <s v="เชียงใหม่"/>
    <s v="-"/>
    <s v=""/>
    <s v="07/01/2026 23:03"/>
    <s v="-"/>
    <s v="J&amp;T COD"/>
    <s v="Tiktok"/>
    <s v="จ่ายทีหลัง / COD"/>
    <s v=""/>
    <s v="769148203202"/>
    <s v="07/01/2026 23:03"/>
  </r>
  <r>
    <x v="2"/>
    <x v="2"/>
    <n v="33.333333333333336"/>
    <n v="3"/>
    <s v="GQP27"/>
    <n v="100"/>
    <n v="0"/>
    <s v="ร้านที่2"/>
    <s v="ส***ยา ห***สกล้า"/>
    <s v="พังงา"/>
    <s v="-"/>
    <s v=""/>
    <s v="07/01/2026 23:02"/>
    <s v="-"/>
    <s v="J&amp;T COD"/>
    <s v="Tiktok"/>
    <s v="จ่ายทีหลัง / COD"/>
    <s v=""/>
    <s v="769139317181"/>
    <s v="07/01/2026 23:02"/>
  </r>
  <r>
    <x v="2"/>
    <x v="2"/>
    <n v="50"/>
    <n v="24"/>
    <s v="GQP24"/>
    <n v="800"/>
    <n v="0"/>
    <s v="ร้านที่2"/>
    <s v="ว***า น***ะสุคนธ์"/>
    <s v="สมุทรสงคราม"/>
    <s v="-"/>
    <s v=""/>
    <s v="07/01/2026 22:57"/>
    <s v="-"/>
    <s v="J&amp;T COD"/>
    <s v="Tiktok"/>
    <s v="จ่ายทีหลัง / COD"/>
    <s v=""/>
    <s v="769134670091"/>
    <s v="07/01/2026 22:57"/>
  </r>
  <r>
    <x v="2"/>
    <x v="2"/>
    <n v="65"/>
    <n v="9"/>
    <s v="GQP22"/>
    <n v="310"/>
    <n v="0"/>
    <s v="ร้านที่2"/>
    <s v="น***ช่อผกา  ส***ลา"/>
    <s v="บุรีรัมย์"/>
    <s v="-"/>
    <s v=""/>
    <s v="07/01/2026 22:50"/>
    <s v="-"/>
    <s v="J&amp;T COD"/>
    <s v="Tiktok"/>
    <s v="จ่ายทีหลัง / COD"/>
    <s v=""/>
    <s v="769122192042"/>
    <s v="07/01/2026 22:50"/>
  </r>
  <r>
    <x v="5"/>
    <x v="5"/>
    <n v="139"/>
    <n v="1"/>
    <s v="GQP21"/>
    <n v="108.99"/>
    <n v="0"/>
    <s v="ร้านที่2"/>
    <s v="ห**"/>
    <s v="เชียงใหม่"/>
    <s v="-"/>
    <s v=""/>
    <s v="07/01/2026 22:50"/>
    <s v="-"/>
    <s v="J&amp;T COD"/>
    <s v="Tiktok"/>
    <s v="จ่ายทีหลัง / COD"/>
    <s v=""/>
    <s v="769100936122"/>
    <s v="07/01/2026 22:50"/>
  </r>
  <r>
    <x v="2"/>
    <x v="2"/>
    <n v="50"/>
    <n v="6"/>
    <s v="GQP20"/>
    <n v="200"/>
    <n v="0"/>
    <s v="ร้านที่2"/>
    <s v="ว***วรรณ เ***กัสป์"/>
    <s v="เทศบาลนครนครศรีธรรมราช"/>
    <s v="-"/>
    <s v=""/>
    <s v="07/01/2026 22:50"/>
    <s v="-"/>
    <s v="J&amp;T COD"/>
    <s v="Tiktok"/>
    <s v="จ่ายทีหลัง / COD"/>
    <s v=""/>
    <s v="769129105205"/>
    <s v="07/01/2026 22:50"/>
  </r>
  <r>
    <x v="2"/>
    <x v="2"/>
    <n v="50"/>
    <n v="6"/>
    <s v="GQP18"/>
    <n v="200"/>
    <n v="0"/>
    <s v="ร้านที่2"/>
    <s v="ค***ลอย"/>
    <s v="เพชรบูรณ์"/>
    <s v="-"/>
    <s v=""/>
    <s v="07/01/2026 22:46"/>
    <s v="-"/>
    <s v="J&amp;T Express"/>
    <s v="Tiktok"/>
    <s v="tiktok"/>
    <s v=""/>
    <s v="769193209120"/>
    <s v="07/01/2026 22:46"/>
  </r>
  <r>
    <x v="2"/>
    <x v="2"/>
    <n v="33.333333333333336"/>
    <n v="3"/>
    <s v="GQP17"/>
    <n v="100"/>
    <n v="0"/>
    <s v="ร้านที่2"/>
    <s v="อ***ัน เ***ดี"/>
    <s v="กรุงเทพฯ"/>
    <s v="-"/>
    <s v=""/>
    <s v="07/01/2026 22:40"/>
    <s v="-"/>
    <s v="Flash Express Thailand COD"/>
    <s v="Tiktok"/>
    <s v="จ่ายทีหลัง / COD"/>
    <s v=""/>
    <s v="THT01202CY59P7Z"/>
    <s v="07/01/2026 22:40"/>
  </r>
  <r>
    <x v="0"/>
    <x v="0"/>
    <n v="66"/>
    <n v="2"/>
    <s v="GQP16"/>
    <n v="100"/>
    <n v="0"/>
    <s v="ร้านที่2"/>
    <s v="ว***ญ ย***ะ"/>
    <s v="ภูเก็ต"/>
    <s v="-"/>
    <s v=""/>
    <s v="07/01/2026 22:39"/>
    <s v="-"/>
    <s v="J&amp;T COD"/>
    <s v="Tiktok"/>
    <s v="จ่ายทีหลัง / COD"/>
    <s v=""/>
    <s v="769164646106"/>
    <s v="07/01/2026 22:40"/>
  </r>
  <r>
    <x v="1"/>
    <x v="1"/>
    <n v="68"/>
    <n v="1"/>
    <s v="GQP16"/>
    <n v="100"/>
    <n v="0"/>
    <s v="ร้านที่2"/>
    <s v="ว***ญ ย***ะ"/>
    <s v="ภูเก็ต"/>
    <s v="-"/>
    <s v=""/>
    <s v="07/01/2026 22:39"/>
    <s v="-"/>
    <s v="J&amp;T COD"/>
    <s v="Tiktok"/>
    <s v="จ่ายทีหลัง / COD"/>
    <s v=""/>
    <s v="769164646106"/>
    <s v="07/01/2026 22:39"/>
  </r>
  <r>
    <x v="2"/>
    <x v="2"/>
    <n v="33.333333333333336"/>
    <n v="3"/>
    <s v="GQP13"/>
    <n v="100"/>
    <n v="0"/>
    <s v="ร้านที่2"/>
    <s v="w***traprasit"/>
    <s v="สมุทรปราการ"/>
    <s v="-"/>
    <s v=""/>
    <s v="07/01/2026 22:31"/>
    <s v="-"/>
    <s v="J&amp;T Express"/>
    <s v="Tiktok"/>
    <s v="tiktok"/>
    <s v=""/>
    <s v="769156110203"/>
    <s v="07/01/2026 22:31"/>
  </r>
  <r>
    <x v="2"/>
    <x v="2"/>
    <n v="50"/>
    <n v="6"/>
    <s v="GQP12"/>
    <n v="200"/>
    <n v="0"/>
    <s v="ร้านที่2"/>
    <s v="ณ***า เ***งศรี"/>
    <s v="นครศรีธรรมราช"/>
    <s v="-"/>
    <s v=""/>
    <s v="07/01/2026 22:30"/>
    <s v="-"/>
    <s v="J&amp;T Express"/>
    <s v="Tiktok"/>
    <s v="tiktok"/>
    <s v=""/>
    <s v="769137000203"/>
    <s v="07/01/2026 22:30"/>
  </r>
  <r>
    <x v="2"/>
    <x v="2"/>
    <n v="50"/>
    <n v="6"/>
    <s v="GQP11"/>
    <n v="200"/>
    <n v="0"/>
    <s v="ร้านที่2"/>
    <s v="u***1736567526002"/>
    <s v="ยโสธร"/>
    <s v="-"/>
    <s v=""/>
    <s v="07/01/2026 22:25"/>
    <s v="-"/>
    <s v="J&amp;T COD"/>
    <s v="Tiktok"/>
    <s v="จ่ายทีหลัง / COD"/>
    <s v=""/>
    <s v="769148595095"/>
    <s v="07/01/2026 22:25"/>
  </r>
  <r>
    <x v="2"/>
    <x v="2"/>
    <n v="33.333333333333336"/>
    <n v="3"/>
    <s v="GQP10"/>
    <n v="100"/>
    <n v="0"/>
    <s v="ร้านที่2"/>
    <s v="ศ***ชัย ช***วย"/>
    <s v="นครศรีธรรมราช"/>
    <s v="-"/>
    <s v=""/>
    <s v="07/01/2026 22:25"/>
    <s v="-"/>
    <s v="J&amp;T COD"/>
    <s v="Tiktok"/>
    <s v="จ่ายทีหลัง / COD"/>
    <s v=""/>
    <s v="769195919203"/>
    <s v="07/01/2026 22:25"/>
  </r>
  <r>
    <x v="0"/>
    <x v="0"/>
    <n v="66"/>
    <n v="2"/>
    <s v="GQP9"/>
    <n v="118"/>
    <n v="18"/>
    <s v="ร้านที่2"/>
    <s v="ม***มหยก ผ***ั่งคั่ง"/>
    <s v="ราชบุรี"/>
    <s v="-"/>
    <s v=""/>
    <s v="07/01/2026 22:20"/>
    <s v="-"/>
    <s v="J&amp;T COD"/>
    <s v="Tiktok"/>
    <s v="จ่ายทีหลัง / COD"/>
    <s v=""/>
    <s v="769102448052"/>
    <s v="07/01/2026 22:20"/>
  </r>
  <r>
    <x v="1"/>
    <x v="1"/>
    <n v="68"/>
    <n v="1"/>
    <s v="GQP9"/>
    <n v="118"/>
    <n v="18"/>
    <s v="ร้านที่2"/>
    <s v="ม***มหยก ผ***ั่งคั่ง"/>
    <s v="ราชบุรี"/>
    <s v="-"/>
    <s v=""/>
    <s v="07/01/2026 22:20"/>
    <s v="-"/>
    <s v="J&amp;T COD"/>
    <s v="Tiktok"/>
    <s v="จ่ายทีหลัง / COD"/>
    <s v=""/>
    <s v="769102448052"/>
    <s v="07/01/2026 22:20"/>
  </r>
  <r>
    <x v="2"/>
    <x v="2"/>
    <n v="50"/>
    <n v="12"/>
    <s v="GQP8"/>
    <n v="400"/>
    <n v="0"/>
    <s v="ร้านที่2"/>
    <s v="ป***ร  ว***ไล"/>
    <s v="สมุทรสาคร"/>
    <s v="-"/>
    <s v=""/>
    <s v="07/01/2026 22:19"/>
    <s v="-"/>
    <s v="J&amp;T COD"/>
    <s v="Tiktok"/>
    <s v="จ่ายทีหลัง / COD"/>
    <s v=""/>
    <s v="769121884053"/>
    <s v="07/01/2026 22:19"/>
  </r>
  <r>
    <x v="2"/>
    <x v="2"/>
    <n v="33.333333333333336"/>
    <n v="3"/>
    <s v="GQP7"/>
    <n v="100"/>
    <n v="0"/>
    <s v="ร้านที่2"/>
    <s v="j***"/>
    <s v="สมุทรสงคราม"/>
    <s v="-"/>
    <s v=""/>
    <s v="07/01/2026 22:16"/>
    <s v="-"/>
    <s v="J&amp;T COD"/>
    <s v="Tiktok"/>
    <s v="จ่ายทีหลัง / COD"/>
    <s v=""/>
    <s v="769126720110"/>
    <s v="07/01/2026 22:17"/>
  </r>
  <r>
    <x v="2"/>
    <x v="2"/>
    <n v="50"/>
    <n v="6"/>
    <s v="GQP6"/>
    <n v="200"/>
    <n v="0"/>
    <s v="ร้านที่2"/>
    <s v="ส***ญญา  จ***ร์เกษ"/>
    <s v="นครสวรรค์"/>
    <s v="-"/>
    <s v=""/>
    <s v="07/01/2026 22:16"/>
    <s v="-"/>
    <s v="J&amp;T COD"/>
    <s v="Tiktok"/>
    <s v="จ่ายทีหลัง / COD"/>
    <s v=""/>
    <s v="769100702193"/>
    <s v="07/01/2026 22:16"/>
  </r>
  <r>
    <x v="6"/>
    <x v="6"/>
    <n v="79"/>
    <n v="3"/>
    <s v="GQP5"/>
    <n v="237"/>
    <n v="0"/>
    <s v="ร้านที่1"/>
    <s v="น******)"/>
    <s v="******ก    ประเทศไทย ตำบลดอนตะโก อำเภอเมืองราชบุรี จังหวัดราชบุรี 70000"/>
    <s v="70000"/>
    <s v="86"/>
    <s v="07/01/2026 22:15"/>
    <s v="-"/>
    <s v="SPX Express"/>
    <s v="Shopee"/>
    <s v="shopee"/>
    <s v=""/>
    <s v="TH2649448021767"/>
    <s v="07/01/2026 22:15"/>
  </r>
  <r>
    <x v="0"/>
    <x v="0"/>
    <n v="66"/>
    <n v="2"/>
    <s v="GQP4"/>
    <n v="100"/>
    <n v="0"/>
    <s v="ร้านที่2"/>
    <s v="ก***ร อ***ุจินดา"/>
    <s v="ราชบุรี"/>
    <s v="-"/>
    <s v=""/>
    <s v="07/01/2026 22:11"/>
    <s v="-"/>
    <s v="J&amp;T COD"/>
    <s v="Tiktok"/>
    <s v="จ่ายทีหลัง / COD"/>
    <s v=""/>
    <s v="769109430051"/>
    <s v="07/01/2026 22:11"/>
  </r>
  <r>
    <x v="1"/>
    <x v="1"/>
    <n v="68"/>
    <n v="1"/>
    <s v="GQP4"/>
    <n v="100"/>
    <n v="0"/>
    <s v="ร้านที่2"/>
    <s v="ก***ร อ***ุจินดา"/>
    <s v="ราชบุรี"/>
    <s v="-"/>
    <s v=""/>
    <s v="07/01/2026 22:11"/>
    <s v="-"/>
    <s v="J&amp;T COD"/>
    <s v="Tiktok"/>
    <s v="จ่ายทีหลัง / COD"/>
    <s v=""/>
    <s v="769109430051"/>
    <s v="07/01/2026 22:11"/>
  </r>
  <r>
    <x v="6"/>
    <x v="6"/>
    <n v="66.333333333333329"/>
    <n v="3"/>
    <s v="GQP3"/>
    <n v="220"/>
    <n v="0"/>
    <s v="ร้านที่4"/>
    <s v="ว*** เ***ยมศักดิ์"/>
    <s v="เพชรบุรี"/>
    <s v="-"/>
    <s v=""/>
    <s v="07/01/2026 22:10"/>
    <s v="-"/>
    <s v="J&amp;T COD"/>
    <s v="Tiktok"/>
    <s v="จ่ายทีหลัง / COD"/>
    <s v=""/>
    <s v="769177173030"/>
    <s v="07/01/2026 22:10"/>
  </r>
  <r>
    <x v="6"/>
    <x v="6"/>
    <n v="66.333333333333329"/>
    <n v="3"/>
    <s v="GQP2"/>
    <n v="220"/>
    <n v="0"/>
    <s v="ร้านที่4"/>
    <s v="ว*** เ***ยมศักดิ์"/>
    <s v="เพชรบุรี"/>
    <s v="-"/>
    <s v=""/>
    <s v="07/01/2026 22:10"/>
    <s v="-"/>
    <s v="J&amp;T COD"/>
    <s v="Tiktok"/>
    <s v="จ่ายทีหลัง / COD"/>
    <s v=""/>
    <s v="769115462065"/>
    <s v="07/01/2026 22:10"/>
  </r>
  <r>
    <x v="2"/>
    <x v="2"/>
    <n v="33.333333333333336"/>
    <n v="3"/>
    <s v="GQP1"/>
    <n v="100"/>
    <n v="0"/>
    <s v="ร้านที่2"/>
    <s v="เ***ซ์ จ***กฤษณ์"/>
    <s v="บุรีรัมย์"/>
    <s v="-"/>
    <s v=""/>
    <s v="07/01/2026 22:04"/>
    <s v="-"/>
    <s v="Flash Express Thailand"/>
    <s v="Tiktok"/>
    <s v="tiktok"/>
    <s v=""/>
    <s v="THT28082CY58X9Z"/>
    <s v="07/01/2026 22:07"/>
  </r>
  <r>
    <x v="6"/>
    <x v="6"/>
    <n v="79"/>
    <n v="3"/>
    <s v="GQP0"/>
    <n v="237"/>
    <n v="0"/>
    <s v="ร้านที่1"/>
    <s v="น******ง"/>
    <s v="******างกรวย-ไทรน้อย ต.บางกร่าง ตำบลบางกร่าง อำเภอเมืองนนทบุรี จังหวัดนนทบุรี 11000"/>
    <s v="11000"/>
    <s v="41"/>
    <s v="07/01/2026 22:06"/>
    <s v="-"/>
    <s v="SPX Express"/>
    <s v="Shopee"/>
    <s v="shopee"/>
    <s v=""/>
    <s v="TH269229122242H"/>
    <s v="07/01/2026 22:06"/>
  </r>
  <r>
    <x v="2"/>
    <x v="2"/>
    <n v="33.333333333333336"/>
    <n v="3"/>
    <s v="GQO99"/>
    <n v="100"/>
    <n v="0"/>
    <s v="ร้านที่2"/>
    <s v="ส***วดี อ***ศรี"/>
    <s v="นครนายก"/>
    <s v="-"/>
    <s v=""/>
    <s v="07/01/2026 22:01"/>
    <s v="-"/>
    <s v="J&amp;T COD"/>
    <s v="Tiktok"/>
    <s v="จ่ายทีหลัง / COD"/>
    <s v=""/>
    <s v="769167526131"/>
    <s v="07/01/2026 22:06"/>
  </r>
  <r>
    <x v="2"/>
    <x v="2"/>
    <n v="50"/>
    <n v="6"/>
    <s v="GQO98"/>
    <n v="200"/>
    <n v="0"/>
    <s v="ร้านที่2"/>
    <s v="ท***์มงคล ค***พันธ์"/>
    <s v="ปราจีนบุรี"/>
    <s v="-"/>
    <s v=""/>
    <s v="07/01/2026 22:01"/>
    <s v="-"/>
    <s v="J&amp;T COD"/>
    <s v="Tiktok"/>
    <s v="จ่ายทีหลัง / COD"/>
    <s v=""/>
    <s v="769197104115"/>
    <s v="07/01/2026 22:06"/>
  </r>
  <r>
    <x v="0"/>
    <x v="0"/>
    <n v="66"/>
    <n v="2"/>
    <s v="GQO97"/>
    <n v="100"/>
    <n v="0"/>
    <s v="ร้านที่2"/>
    <s v="ป***ัสสร เ***"/>
    <s v="จังหวัดบุรีรัมย์"/>
    <s v="-"/>
    <s v=""/>
    <s v="07/01/2026 22:01"/>
    <s v="-"/>
    <s v="J&amp;T Express"/>
    <s v="Tiktok"/>
    <s v="tiktok"/>
    <s v=""/>
    <s v="769183858041"/>
    <s v="07/01/2026 22:06"/>
  </r>
  <r>
    <x v="1"/>
    <x v="1"/>
    <n v="68"/>
    <n v="1"/>
    <s v="GQO97"/>
    <n v="100"/>
    <n v="0"/>
    <s v="ร้านที่2"/>
    <s v="ป***ัสสร เ***"/>
    <s v="จังหวัดบุรีรัมย์"/>
    <s v="-"/>
    <s v=""/>
    <s v="07/01/2026 22:01"/>
    <s v="-"/>
    <s v="J&amp;T Express"/>
    <s v="Tiktok"/>
    <s v="tiktok"/>
    <s v=""/>
    <s v="769183858041"/>
    <s v="07/01/2026 22:06"/>
  </r>
  <r>
    <x v="2"/>
    <x v="2"/>
    <n v="33.333333333333336"/>
    <n v="3"/>
    <s v="GQO96"/>
    <n v="100"/>
    <n v="0"/>
    <s v="ร้านที่2"/>
    <s v="จ***ี แ***ุนทด"/>
    <s v="นครราชสีมา"/>
    <s v="-"/>
    <s v=""/>
    <s v="07/01/2026 21:51"/>
    <s v="-"/>
    <s v="J&amp;T COD"/>
    <s v="Tiktok"/>
    <s v="จ่ายทีหลัง / COD"/>
    <s v=""/>
    <s v="769154618131"/>
    <s v="07/01/2026 22:00"/>
  </r>
  <r>
    <x v="2"/>
    <x v="2"/>
    <n v="33.333333333333336"/>
    <n v="3"/>
    <s v="GQO95"/>
    <n v="100"/>
    <n v="0"/>
    <s v="ร้านที่2"/>
    <s v="ฐ***ัตม์ ร***วิลาสสกุล"/>
    <s v="สมุทรสาคร"/>
    <s v="-"/>
    <s v=""/>
    <s v="07/01/2026 21:46"/>
    <s v="-"/>
    <s v="J&amp;T COD"/>
    <s v="Tiktok"/>
    <s v="จ่ายทีหลัง / COD"/>
    <s v=""/>
    <s v="769197010131"/>
    <s v="07/01/2026 21:59"/>
  </r>
  <r>
    <x v="2"/>
    <x v="2"/>
    <n v="50"/>
    <n v="12"/>
    <s v="GQO94"/>
    <n v="400"/>
    <n v="0"/>
    <s v="ร้านที่2"/>
    <s v="ร*** เ***อง"/>
    <s v="ลำพูน"/>
    <s v="-"/>
    <s v=""/>
    <s v="07/01/2026 21:44"/>
    <s v="-"/>
    <s v="J&amp;T Express"/>
    <s v="Tiktok"/>
    <s v="tiktok"/>
    <s v=""/>
    <s v="769141594034"/>
    <s v="07/01/2026 21:59"/>
  </r>
  <r>
    <x v="2"/>
    <x v="2"/>
    <n v="33.333333333333336"/>
    <n v="3"/>
    <s v="GQO93"/>
    <n v="100"/>
    <n v="0"/>
    <s v="ร้านที่2"/>
    <s v="ว***ี ร***แสง"/>
    <s v="สมุทรปราการ"/>
    <s v="-"/>
    <s v=""/>
    <s v="07/01/2026 21:43"/>
    <s v="-"/>
    <s v="J&amp;T COD"/>
    <s v="Tiktok"/>
    <s v="จ่ายทีหลัง / COD"/>
    <s v=""/>
    <s v="769132217136"/>
    <s v="07/01/2026 21:58"/>
  </r>
  <r>
    <x v="2"/>
    <x v="2"/>
    <n v="33.333333333333336"/>
    <n v="3"/>
    <s v="GQO92"/>
    <n v="100"/>
    <n v="0"/>
    <s v="ร้านที่2"/>
    <s v="อ***ลี บ***ชื่อม"/>
    <s v="สุโขทัย"/>
    <s v="-"/>
    <s v=""/>
    <s v="07/01/2026 21:41"/>
    <s v="-"/>
    <s v="J&amp;T COD"/>
    <s v="Tiktok"/>
    <s v="จ่ายทีหลัง / COD"/>
    <s v=""/>
    <s v="769153124132"/>
    <s v="07/01/2026 21:58"/>
  </r>
  <r>
    <x v="2"/>
    <x v="2"/>
    <n v="33.333333333333336"/>
    <n v="3"/>
    <s v="GQO90"/>
    <n v="101"/>
    <n v="1"/>
    <s v="ร้านที่2"/>
    <s v="u***7536972318250"/>
    <s v="สุพรรณบุรี"/>
    <s v="-"/>
    <s v=""/>
    <s v="07/01/2026 21:36"/>
    <s v="-"/>
    <s v="J&amp;T COD"/>
    <s v="Tiktok"/>
    <s v="จ่ายทีหลัง / COD"/>
    <s v=""/>
    <s v="769101726131"/>
    <s v="07/01/2026 21:57"/>
  </r>
  <r>
    <x v="3"/>
    <x v="3"/>
    <n v="73.86"/>
    <n v="1"/>
    <s v="GQO89"/>
    <n v="247.6"/>
    <n v="26"/>
    <s v="ร้านที่3"/>
    <s v="ประคัลภ์ วางบนโต๊ะติดกำแพง"/>
    <s v="(โค้งตัวS ซ.ลูกรังตรงดงกล้วย บ้านหลังรองสุดท้าย ขวามือ สแลนเขียว รั้วไม้เล็กสีแดง) 128 หมู่ 3 · งิ้วราย/ Phan Ngio Rai_x000a__x000a_นครชัยศรี/ Nakhon Chai Siนครปฐม/ Nakhon Pathom_x000a_73120"/>
    <s v="73120"/>
    <s v="660845592444"/>
    <s v="07/01/2026 21:57"/>
    <s v="-"/>
    <s v="Kerry_dropoff"/>
    <s v="Lazada"/>
    <s v="lazada"/>
    <s v=""/>
    <s v="LEXPU0645926648"/>
    <s v="07/01/2026 21:57"/>
  </r>
  <r>
    <x v="3"/>
    <x v="3"/>
    <n v="73.87"/>
    <n v="2"/>
    <s v="GQO89"/>
    <n v="247.6"/>
    <n v="26"/>
    <s v="ร้านที่3"/>
    <s v="ประคัลภ์ วางบนโต๊ะติดกำแพง"/>
    <s v="(โค้งตัวS ซ.ลูกรังตรงดงกล้วย บ้านหลังรองสุดท้าย ขวามือ สแลนเขียว รั้วไม้เล็กสีแดง) 128 หมู่ 3 · งิ้วราย/ Phan Ngio Rai_x000a__x000a_นครชัยศรี/ Nakhon Chai Siนครปฐม/ Nakhon Pathom_x000a_73120"/>
    <s v="73120"/>
    <s v="660845592444"/>
    <s v="07/01/2026 21:57"/>
    <s v="-"/>
    <s v="Kerry_dropoff"/>
    <s v="Lazada"/>
    <s v="lazada"/>
    <s v=""/>
    <s v="LEXPU0645926648"/>
    <s v="07/01/2026 21:57"/>
  </r>
  <r>
    <x v="2"/>
    <x v="2"/>
    <n v="50"/>
    <n v="6"/>
    <s v="GQO88"/>
    <n v="399.98"/>
    <n v="0"/>
    <s v="ร้านที่2"/>
    <s v="N***on"/>
    <s v="นนทบุรี"/>
    <s v="-"/>
    <s v=""/>
    <s v="07/01/2026 21:31"/>
    <s v="-"/>
    <s v="J&amp;T COD"/>
    <s v="Tiktok"/>
    <s v="จ่ายทีหลัง / COD"/>
    <s v=""/>
    <s v="769150578066"/>
    <s v="07/01/2026 21:56"/>
  </r>
  <r>
    <x v="7"/>
    <x v="7"/>
    <n v="10"/>
    <n v="20"/>
    <s v="GQO88"/>
    <n v="399.98"/>
    <n v="0"/>
    <s v="ร้านที่2"/>
    <s v="N***on"/>
    <s v="นนทบุรี"/>
    <s v="-"/>
    <s v=""/>
    <s v="07/01/2026 21:31"/>
    <s v="-"/>
    <s v="J&amp;T COD"/>
    <s v="Tiktok"/>
    <s v="จ่ายทีหลัง / COD"/>
    <s v=""/>
    <s v="769150578066"/>
    <s v="07/01/2026 21:56"/>
  </r>
  <r>
    <x v="2"/>
    <x v="2"/>
    <n v="50"/>
    <n v="6"/>
    <s v="GQO87"/>
    <n v="200"/>
    <n v="0"/>
    <s v="ร้านที่2"/>
    <s v="น** เ*** พ***พ็ง"/>
    <s v="สุรินทร์"/>
    <s v="-"/>
    <s v=""/>
    <s v="07/01/2026 21:28"/>
    <s v="-"/>
    <s v="J&amp;T Express"/>
    <s v="Tiktok"/>
    <s v="tiktok"/>
    <s v=""/>
    <s v="769137304191"/>
    <s v="07/01/2026 21:55"/>
  </r>
  <r>
    <x v="2"/>
    <x v="2"/>
    <n v="33.333333333333336"/>
    <n v="15"/>
    <s v="GQO86"/>
    <n v="500"/>
    <n v="0"/>
    <s v="ร้านที่2"/>
    <s v="ร***ิยากร เ***งทอง"/>
    <s v="ลำปาง"/>
    <s v="-"/>
    <s v=""/>
    <s v="07/01/2026 21:25"/>
    <s v="-"/>
    <s v="J&amp;T COD"/>
    <s v="Tiktok"/>
    <s v="จ่ายทีหลัง / COD"/>
    <s v=""/>
    <s v="769187399050"/>
    <s v="07/01/2026 21:55"/>
  </r>
  <r>
    <x v="2"/>
    <x v="2"/>
    <n v="33.333333333333336"/>
    <n v="3"/>
    <s v="GQO84"/>
    <n v="118"/>
    <n v="18"/>
    <s v="ร้านที่2"/>
    <s v="ส***ดา  แ***ำ"/>
    <s v="จังหวัดสุรินทร์"/>
    <s v="-"/>
    <s v=""/>
    <s v="07/01/2026 21:20"/>
    <s v="-"/>
    <s v="J&amp;T COD"/>
    <s v="Tiktok"/>
    <s v="จ่ายทีหลัง / COD"/>
    <s v=""/>
    <s v="769105529124"/>
    <s v="07/01/2026 21:22"/>
  </r>
  <r>
    <x v="3"/>
    <x v="8"/>
    <n v="139"/>
    <n v="2"/>
    <s v="GQO83"/>
    <n v="217.98"/>
    <n v="0"/>
    <s v="ร้านที่2"/>
    <s v="บ***ร"/>
    <s v="กรุงเทพฯ"/>
    <s v="-"/>
    <s v=""/>
    <s v="07/01/2026 21:20"/>
    <s v="-"/>
    <s v="J&amp;T Express"/>
    <s v="Tiktok"/>
    <s v="tiktok"/>
    <s v=""/>
    <s v="769136071012"/>
    <s v="07/01/2026 21:22"/>
  </r>
  <r>
    <x v="2"/>
    <x v="2"/>
    <n v="33.333333333333336"/>
    <n v="3"/>
    <s v="GQO82"/>
    <n v="100"/>
    <n v="0"/>
    <s v="ร้านที่2"/>
    <s v="ศ***งิน  เ***ทอง"/>
    <s v="กาญจนบุรี"/>
    <s v="-"/>
    <s v=""/>
    <s v="07/01/2026 21:19"/>
    <s v="-"/>
    <s v="J&amp;T COD"/>
    <s v="Tiktok"/>
    <s v="จ่ายทีหลัง / COD"/>
    <s v=""/>
    <s v="769102121141"/>
    <s v="07/01/2026 21:22"/>
  </r>
  <r>
    <x v="2"/>
    <x v="2"/>
    <n v="33.333333333333336"/>
    <n v="3"/>
    <s v="GQO81"/>
    <n v="100"/>
    <n v="0"/>
    <s v="ร้านที่2"/>
    <s v="ล***ณา แ***ัน"/>
    <s v="กรุงเทพฯ"/>
    <s v="-"/>
    <s v=""/>
    <s v="07/01/2026 21:14"/>
    <s v="-"/>
    <s v="J&amp;T Express"/>
    <s v="Tiktok"/>
    <s v="tiktok"/>
    <s v=""/>
    <s v="769196413145"/>
    <s v="07/01/2026 21:22"/>
  </r>
  <r>
    <x v="0"/>
    <x v="0"/>
    <n v="66"/>
    <n v="2"/>
    <s v="GQO80"/>
    <n v="100"/>
    <n v="0"/>
    <s v="ร้านที่2"/>
    <s v="ส***ชญ์ บ***ศรีผา"/>
    <s v="ชัยภูมิ"/>
    <s v="-"/>
    <s v=""/>
    <s v="07/01/2026 21:10"/>
    <s v="-"/>
    <s v="J&amp;T COD"/>
    <s v="Tiktok"/>
    <s v="จ่ายทีหลัง / COD"/>
    <s v=""/>
    <s v="769137838066"/>
    <s v="07/01/2026 21:22"/>
  </r>
  <r>
    <x v="1"/>
    <x v="1"/>
    <n v="68"/>
    <n v="1"/>
    <s v="GQO80"/>
    <n v="100"/>
    <n v="0"/>
    <s v="ร้านที่2"/>
    <s v="ส***ชญ์ บ***ศรีผา"/>
    <s v="ชัยภูมิ"/>
    <s v="-"/>
    <s v=""/>
    <s v="07/01/2026 21:10"/>
    <s v="-"/>
    <s v="J&amp;T COD"/>
    <s v="Tiktok"/>
    <s v="จ่ายทีหลัง / COD"/>
    <s v=""/>
    <s v="769137838066"/>
    <s v="07/01/2026 21:22"/>
  </r>
  <r>
    <x v="2"/>
    <x v="2"/>
    <n v="50"/>
    <n v="6"/>
    <s v="GQO79"/>
    <n v="200"/>
    <n v="0"/>
    <s v="ร้านที่2"/>
    <s v="ก***า ค***กัน"/>
    <s v="นครศรีธรรมราช"/>
    <s v="-"/>
    <s v=""/>
    <s v="07/01/2026 21:08"/>
    <s v="-"/>
    <s v="J&amp;T Express"/>
    <s v="Tiktok"/>
    <s v="tiktok"/>
    <s v=""/>
    <s v="769156100193"/>
    <s v="07/01/2026 21:22"/>
  </r>
  <r>
    <x v="2"/>
    <x v="2"/>
    <n v="33.333333333333336"/>
    <n v="3"/>
    <s v="GQO78"/>
    <n v="100"/>
    <n v="0"/>
    <s v="ร้านที่2"/>
    <s v="ป***าพร ท***งษ์"/>
    <s v="นครราชสีมา"/>
    <s v="-"/>
    <s v=""/>
    <s v="07/01/2026 21:04"/>
    <s v="-"/>
    <s v="J&amp;T Express"/>
    <s v="Tiktok"/>
    <s v="tiktok"/>
    <s v=""/>
    <s v="769125926122"/>
    <s v="07/01/2026 21:10"/>
  </r>
  <r>
    <x v="8"/>
    <x v="9"/>
    <n v="139"/>
    <n v="1"/>
    <s v="GQO77"/>
    <n v="326.97000000000003"/>
    <n v="0"/>
    <s v="ร้านที่2"/>
    <s v="จ***ภา ไ***ใครละ"/>
    <s v="กรุงเทพฯ"/>
    <s v="-"/>
    <s v=""/>
    <s v="07/01/2026 21:01"/>
    <s v="-"/>
    <s v="J&amp;T COD"/>
    <s v="Tiktok"/>
    <s v="จ่ายทีหลัง / COD"/>
    <s v=""/>
    <s v="769198023134"/>
    <s v="07/01/2026 21:01"/>
  </r>
  <r>
    <x v="9"/>
    <x v="10"/>
    <n v="139"/>
    <n v="1"/>
    <s v="GQO77"/>
    <n v="326.97000000000003"/>
    <n v="0"/>
    <s v="ร้านที่2"/>
    <s v="จ***ภา ไ***ใครละ"/>
    <s v="กรุงเทพฯ"/>
    <s v="-"/>
    <s v=""/>
    <s v="07/01/2026 21:01"/>
    <s v="-"/>
    <s v="J&amp;T COD"/>
    <s v="Tiktok"/>
    <s v="จ่ายทีหลัง / COD"/>
    <s v=""/>
    <s v="769198023134"/>
    <s v="07/01/2026 21:01"/>
  </r>
  <r>
    <x v="5"/>
    <x v="5"/>
    <n v="139"/>
    <n v="1"/>
    <s v="GQO77"/>
    <n v="326.97000000000003"/>
    <n v="0"/>
    <s v="ร้านที่2"/>
    <s v="จ***ภา ไ***ใครละ"/>
    <s v="กรุงเทพฯ"/>
    <s v="-"/>
    <s v=""/>
    <s v="07/01/2026 21:01"/>
    <s v="-"/>
    <s v="J&amp;T COD"/>
    <s v="Tiktok"/>
    <s v="จ่ายทีหลัง / COD"/>
    <s v=""/>
    <s v="769198023134"/>
    <s v="07/01/2026 21:01"/>
  </r>
  <r>
    <x v="2"/>
    <x v="2"/>
    <n v="33.333333333333336"/>
    <n v="3"/>
    <s v="GQO76"/>
    <n v="100"/>
    <n v="0"/>
    <s v="ร้านที่2"/>
    <s v="พ***ันธ์   บ***จริญ"/>
    <s v="เทศบาลนครเชียงราย"/>
    <s v="-"/>
    <s v=""/>
    <s v="07/01/2026 20:58"/>
    <s v="-"/>
    <s v="J&amp;T COD"/>
    <s v="Tiktok"/>
    <s v="จ่ายทีหลัง / COD"/>
    <s v=""/>
    <s v="769161614174"/>
    <s v="07/01/2026 20:58"/>
  </r>
  <r>
    <x v="0"/>
    <x v="0"/>
    <n v="66"/>
    <n v="2"/>
    <s v="GQO75"/>
    <n v="100"/>
    <n v="0"/>
    <s v="ร้านที่2"/>
    <s v="ช**  เ***งฤทธิ์"/>
    <s v="ชลบุรี"/>
    <s v="-"/>
    <s v=""/>
    <s v="07/01/2026 20:57"/>
    <s v="-"/>
    <s v="J&amp;T Express"/>
    <s v="Tiktok"/>
    <s v="tiktok"/>
    <s v=""/>
    <s v="769187156043"/>
    <s v="07/01/2026 20:57"/>
  </r>
  <r>
    <x v="1"/>
    <x v="1"/>
    <n v="68"/>
    <n v="1"/>
    <s v="GQO75"/>
    <n v="100"/>
    <n v="0"/>
    <s v="ร้านที่2"/>
    <s v="ช**  เ***งฤทธิ์"/>
    <s v="ชลบุรี"/>
    <s v="-"/>
    <s v=""/>
    <s v="07/01/2026 20:57"/>
    <s v="-"/>
    <s v="J&amp;T Express"/>
    <s v="Tiktok"/>
    <s v="tiktok"/>
    <s v=""/>
    <s v="769187156043"/>
    <s v="07/01/2026 20:57"/>
  </r>
  <r>
    <x v="2"/>
    <x v="2"/>
    <n v="50"/>
    <n v="6"/>
    <s v="GQO74"/>
    <n v="200"/>
    <n v="0"/>
    <s v="ร้านที่2"/>
    <s v="อ***ต์ ว***ะ"/>
    <s v="นครศรีธรรมราช"/>
    <s v="-"/>
    <s v=""/>
    <s v="07/01/2026 20:54"/>
    <s v="-"/>
    <s v="J&amp;T COD"/>
    <s v="Tiktok"/>
    <s v="จ่ายทีหลัง / COD"/>
    <s v=""/>
    <s v="769192910135"/>
    <s v="07/01/2026 20:54"/>
  </r>
  <r>
    <x v="2"/>
    <x v="2"/>
    <n v="33.333333333333336"/>
    <n v="3"/>
    <s v="GQO73"/>
    <n v="100"/>
    <n v="0"/>
    <s v="ร้านที่2"/>
    <s v="i**"/>
    <s v="กาญจนบุรี"/>
    <s v="-"/>
    <s v=""/>
    <s v="07/01/2026 20:54"/>
    <s v="-"/>
    <s v="J&amp;T COD"/>
    <s v="Tiktok"/>
    <s v="จ่ายทีหลัง / COD"/>
    <s v=""/>
    <s v="769180410143"/>
    <s v="07/01/2026 20:54"/>
  </r>
  <r>
    <x v="2"/>
    <x v="2"/>
    <n v="33.333333333333336"/>
    <n v="3"/>
    <s v="GQO71"/>
    <n v="100"/>
    <n v="0"/>
    <s v="ร้านที่2"/>
    <s v="ภ***มล ห***ัน"/>
    <s v="กรุงเทพฯ"/>
    <s v="-"/>
    <s v=""/>
    <s v="07/01/2026 20:51"/>
    <s v="-"/>
    <s v="J&amp;T COD"/>
    <s v="Tiktok"/>
    <s v="จ่ายทีหลัง / COD"/>
    <s v=""/>
    <s v="769184815140"/>
    <s v="07/01/2026 20:52"/>
  </r>
  <r>
    <x v="2"/>
    <x v="2"/>
    <n v="33.333333333333336"/>
    <n v="3"/>
    <s v="GQO70"/>
    <n v="100"/>
    <n v="0"/>
    <s v="ร้านที่2"/>
    <s v="ว***วัลย์  ท***ุ้ม"/>
    <s v="กรุงเทพมหานคร"/>
    <s v="-"/>
    <s v=""/>
    <s v="07/01/2026 20:51"/>
    <s v="-"/>
    <s v="J&amp;T COD"/>
    <s v="Tiktok"/>
    <s v="จ่ายทีหลัง / COD"/>
    <s v=""/>
    <s v="769103818162"/>
    <s v="07/01/2026 20:51"/>
  </r>
  <r>
    <x v="2"/>
    <x v="2"/>
    <n v="33.333333333333336"/>
    <n v="3"/>
    <s v="GQO69"/>
    <n v="100"/>
    <n v="0"/>
    <s v="ร้านที่2"/>
    <s v="ส***รา  แ***อง"/>
    <s v="เพชรบุรี"/>
    <s v="-"/>
    <s v=""/>
    <s v="07/01/2026 20:49"/>
    <s v="-"/>
    <s v="J&amp;T COD"/>
    <s v="Tiktok"/>
    <s v="จ่ายทีหลัง / COD"/>
    <s v=""/>
    <s v="769149523144"/>
    <s v="07/01/2026 20:49"/>
  </r>
  <r>
    <x v="2"/>
    <x v="2"/>
    <n v="50"/>
    <n v="6"/>
    <s v="GQO68"/>
    <n v="200"/>
    <n v="0"/>
    <s v="ร้านที่2"/>
    <s v="ส*** เ***อนแก้ว"/>
    <s v="พะเยา"/>
    <s v="-"/>
    <s v=""/>
    <s v="07/01/2026 20:46"/>
    <s v="-"/>
    <s v="Flash Express Thailand"/>
    <s v="Tiktok"/>
    <s v="tiktok"/>
    <s v=""/>
    <s v="THT53052CY5KP3Z"/>
    <s v="07/01/2026 20:46"/>
  </r>
  <r>
    <x v="0"/>
    <x v="0"/>
    <n v="66"/>
    <n v="2"/>
    <s v="GQO67"/>
    <n v="100"/>
    <n v="0"/>
    <s v="ร้านที่2"/>
    <s v="พ***ก้ว.อรทัย"/>
    <s v="นนทบุรี"/>
    <s v="-"/>
    <s v=""/>
    <s v="07/01/2026 20:45"/>
    <s v="-"/>
    <s v="J&amp;T COD"/>
    <s v="Tiktok"/>
    <s v="จ่ายทีหลัง / COD"/>
    <s v=""/>
    <s v="769125841083"/>
    <s v="07/01/2026 20:45"/>
  </r>
  <r>
    <x v="1"/>
    <x v="1"/>
    <n v="68"/>
    <n v="1"/>
    <s v="GQO67"/>
    <n v="100"/>
    <n v="0"/>
    <s v="ร้านที่2"/>
    <s v="พ***ก้ว.อรทัย"/>
    <s v="นนทบุรี"/>
    <s v="-"/>
    <s v=""/>
    <s v="07/01/2026 20:45"/>
    <s v="-"/>
    <s v="J&amp;T COD"/>
    <s v="Tiktok"/>
    <s v="จ่ายทีหลัง / COD"/>
    <s v=""/>
    <s v="769125841083"/>
    <s v="07/01/2026 20:45"/>
  </r>
  <r>
    <x v="2"/>
    <x v="2"/>
    <n v="33.333333333333336"/>
    <n v="3"/>
    <s v="GQO66"/>
    <n v="100"/>
    <n v="0"/>
    <s v="ร้านที่2"/>
    <s v="น** ส***์  อ***ยนาง"/>
    <s v="เพชรบูรณ์"/>
    <s v="-"/>
    <s v=""/>
    <s v="07/01/2026 20:43"/>
    <s v="-"/>
    <s v="J&amp;T COD"/>
    <s v="Tiktok"/>
    <s v="จ่ายทีหลัง / COD"/>
    <s v=""/>
    <s v="769164814176"/>
    <s v="07/01/2026 20:43"/>
  </r>
  <r>
    <x v="0"/>
    <x v="0"/>
    <n v="66"/>
    <n v="2"/>
    <s v="GQO65"/>
    <n v="118"/>
    <n v="18"/>
    <s v="ร้านที่2"/>
    <s v="ล***า จ***าสิงห์"/>
    <s v="ชลบุรี"/>
    <s v="-"/>
    <s v=""/>
    <s v="07/01/2026 20:42"/>
    <s v="-"/>
    <s v="J&amp;T COD"/>
    <s v="Tiktok"/>
    <s v="จ่ายทีหลัง / COD"/>
    <s v=""/>
    <s v="769176154036"/>
    <s v="07/01/2026 20:42"/>
  </r>
  <r>
    <x v="1"/>
    <x v="1"/>
    <n v="68"/>
    <n v="1"/>
    <s v="GQO65"/>
    <n v="118"/>
    <n v="18"/>
    <s v="ร้านที่2"/>
    <s v="ล***า จ***าสิงห์"/>
    <s v="ชลบุรี"/>
    <s v="-"/>
    <s v=""/>
    <s v="07/01/2026 20:42"/>
    <s v="-"/>
    <s v="J&amp;T COD"/>
    <s v="Tiktok"/>
    <s v="จ่ายทีหลัง / COD"/>
    <s v=""/>
    <s v="769176154036"/>
    <s v="07/01/2026 20:42"/>
  </r>
  <r>
    <x v="0"/>
    <x v="0"/>
    <n v="66"/>
    <n v="2"/>
    <s v="GQO64"/>
    <n v="100"/>
    <n v="0"/>
    <s v="ร้านที่2"/>
    <s v="น***ผกามาศ ร***ฉม"/>
    <s v="กรุงเทพฯ"/>
    <s v="-"/>
    <s v=""/>
    <s v="07/01/2026 20:42"/>
    <s v="-"/>
    <s v="Flash Express Thailand"/>
    <s v="Tiktok"/>
    <s v="tiktok"/>
    <s v=""/>
    <s v="THT01082CY6MJ9Z"/>
    <s v="07/01/2026 20:41"/>
  </r>
  <r>
    <x v="1"/>
    <x v="1"/>
    <n v="68"/>
    <n v="1"/>
    <s v="GQO64"/>
    <n v="100"/>
    <n v="0"/>
    <s v="ร้านที่2"/>
    <s v="น***ผกามาศ ร***ฉม"/>
    <s v="กรุงเทพฯ"/>
    <s v="-"/>
    <s v=""/>
    <s v="07/01/2026 20:42"/>
    <s v="-"/>
    <s v="Flash Express Thailand"/>
    <s v="Tiktok"/>
    <s v="tiktok"/>
    <s v=""/>
    <s v="THT01082CY6MJ9Z"/>
    <s v="07/01/2026 20:41"/>
  </r>
  <r>
    <x v="2"/>
    <x v="2"/>
    <n v="33.333333333333336"/>
    <n v="3"/>
    <s v="GQO63"/>
    <n v="100"/>
    <n v="0"/>
    <s v="ร้านที่2"/>
    <s v="ส***กา  ม***ด"/>
    <s v="สุโขทัย"/>
    <s v="-"/>
    <s v=""/>
    <s v="07/01/2026 20:38"/>
    <s v="-"/>
    <s v="J&amp;T COD"/>
    <s v="Tiktok"/>
    <s v="จ่ายทีหลัง / COD"/>
    <s v=""/>
    <s v="769144727142"/>
    <s v="07/01/2026 20:38"/>
  </r>
  <r>
    <x v="2"/>
    <x v="2"/>
    <n v="50"/>
    <n v="6"/>
    <s v="GQO61"/>
    <n v="200"/>
    <n v="0"/>
    <s v="ร้านที่2"/>
    <s v="c***apaiporncharo"/>
    <s v="กรุงเทพฯ"/>
    <s v="-"/>
    <s v=""/>
    <s v="07/01/2026 20:35"/>
    <s v="-"/>
    <s v="J&amp;T COD"/>
    <s v="Tiktok"/>
    <s v="จ่ายทีหลัง / COD"/>
    <s v=""/>
    <s v="769174906183"/>
    <s v="07/01/2026 20:35"/>
  </r>
  <r>
    <x v="3"/>
    <x v="3"/>
    <n v="103.55"/>
    <n v="1"/>
    <s v="GQO60"/>
    <n v="103.55"/>
    <n v="0"/>
    <s v="ร้านที่3"/>
    <s v="เกษรา  ภาคสาลี"/>
    <s v="38หมู่7  ต.ตลาดเกรียบ อ.บางปะอิน_x000a__x000a_บางปะอิน/ Bang Pa-inพระนครศรีอยุธยา/ Phra Nakhon Si Ayutthaya_x000a_13160"/>
    <s v="13160"/>
    <s v="660957057656"/>
    <s v="07/01/2026 20:35"/>
    <s v="-"/>
    <s v="Kerry_dropoff"/>
    <s v="Lazada"/>
    <s v="lazada"/>
    <s v=""/>
    <s v="LEXPU0645917987"/>
    <s v="07/01/2026 20:35"/>
  </r>
  <r>
    <x v="0"/>
    <x v="0"/>
    <n v="66"/>
    <n v="4"/>
    <s v="GQO58"/>
    <n v="200"/>
    <n v="0"/>
    <s v="ร้านที่2"/>
    <s v="ศ***ิมล เ***จสำโรง"/>
    <s v="เทศบาลนครนครราชสีมา"/>
    <s v="-"/>
    <s v=""/>
    <s v="07/01/2026 20:30"/>
    <s v="-"/>
    <s v="J&amp;T Express"/>
    <s v="Tiktok"/>
    <s v="tiktok"/>
    <s v=""/>
    <s v="769167924081"/>
    <s v="07/01/2026 20:31"/>
  </r>
  <r>
    <x v="1"/>
    <x v="1"/>
    <n v="68"/>
    <n v="2"/>
    <s v="GQO58"/>
    <n v="200"/>
    <n v="0"/>
    <s v="ร้านที่2"/>
    <s v="ศ***ิมล เ***จสำโรง"/>
    <s v="เทศบาลนครนครราชสีมา"/>
    <s v="-"/>
    <s v=""/>
    <s v="07/01/2026 20:30"/>
    <s v="-"/>
    <s v="J&amp;T Express"/>
    <s v="Tiktok"/>
    <s v="tiktok"/>
    <s v=""/>
    <s v="769167924081"/>
    <s v="07/01/2026 20:30"/>
  </r>
  <r>
    <x v="2"/>
    <x v="2"/>
    <n v="33.333333333333336"/>
    <n v="3"/>
    <s v="GQO57"/>
    <n v="208.99"/>
    <n v="0"/>
    <s v="ร้านที่2"/>
    <s v="อ***ี  ส***รา ณ อ***ยา"/>
    <s v="กรุงเทพฯ"/>
    <s v="-"/>
    <s v=""/>
    <s v="07/01/2026 20:27"/>
    <s v="-"/>
    <s v="J&amp;T Express"/>
    <s v="Tiktok"/>
    <s v="tiktok"/>
    <s v=""/>
    <s v="769152173086"/>
    <s v="07/01/2026 20:27"/>
  </r>
  <r>
    <x v="8"/>
    <x v="9"/>
    <n v="139"/>
    <n v="1"/>
    <s v="GQO57"/>
    <n v="208.99"/>
    <n v="0"/>
    <s v="ร้านที่2"/>
    <s v="อ***ี  ส***รา ณ อ***ยา"/>
    <s v="กรุงเทพฯ"/>
    <s v="-"/>
    <s v=""/>
    <s v="07/01/2026 20:27"/>
    <s v="-"/>
    <s v="J&amp;T Express"/>
    <s v="Tiktok"/>
    <s v="tiktok"/>
    <s v=""/>
    <s v="769152173086"/>
    <s v="07/01/2026 20:27"/>
  </r>
  <r>
    <x v="0"/>
    <x v="0"/>
    <n v="66"/>
    <n v="2"/>
    <s v="GQO56"/>
    <n v="109"/>
    <n v="9"/>
    <s v="ร้านที่2"/>
    <s v="ข***ดาว  บ***ือ"/>
    <s v="เพชรบูรณ์"/>
    <s v="-"/>
    <s v=""/>
    <s v="07/01/2026 20:22"/>
    <s v="-"/>
    <s v="J&amp;T COD"/>
    <s v="Tiktok"/>
    <s v="จ่ายทีหลัง / COD"/>
    <s v=""/>
    <s v="769177850044"/>
    <s v="07/01/2026 20:22"/>
  </r>
  <r>
    <x v="1"/>
    <x v="1"/>
    <n v="68"/>
    <n v="1"/>
    <s v="GQO56"/>
    <n v="109"/>
    <n v="9"/>
    <s v="ร้านที่2"/>
    <s v="ข***ดาว  บ***ือ"/>
    <s v="เพชรบูรณ์"/>
    <s v="-"/>
    <s v=""/>
    <s v="07/01/2026 20:22"/>
    <s v="-"/>
    <s v="J&amp;T COD"/>
    <s v="Tiktok"/>
    <s v="จ่ายทีหลัง / COD"/>
    <s v=""/>
    <s v="769177850044"/>
    <s v="07/01/2026 20:22"/>
  </r>
  <r>
    <x v="0"/>
    <x v="0"/>
    <n v="66"/>
    <n v="2"/>
    <s v="GQO55"/>
    <n v="100"/>
    <n v="0"/>
    <s v="ร้านที่2"/>
    <s v="พ***ี พ***เกษม"/>
    <s v="กรุงเทพฯ"/>
    <s v="-"/>
    <s v=""/>
    <s v="07/01/2026 20:21"/>
    <s v="-"/>
    <s v="J&amp;T COD"/>
    <s v="Tiktok"/>
    <s v="จ่ายทีหลัง / COD"/>
    <s v=""/>
    <s v="769190538093"/>
    <s v="07/01/2026 20:21"/>
  </r>
  <r>
    <x v="1"/>
    <x v="1"/>
    <n v="68"/>
    <n v="1"/>
    <s v="GQO55"/>
    <n v="100"/>
    <n v="0"/>
    <s v="ร้านที่2"/>
    <s v="พ***ี พ***เกษม"/>
    <s v="กรุงเทพฯ"/>
    <s v="-"/>
    <s v=""/>
    <s v="07/01/2026 20:21"/>
    <s v="-"/>
    <s v="J&amp;T COD"/>
    <s v="Tiktok"/>
    <s v="จ่ายทีหลัง / COD"/>
    <s v=""/>
    <s v="769190538093"/>
    <s v="07/01/2026 20:21"/>
  </r>
  <r>
    <x v="2"/>
    <x v="2"/>
    <n v="33.333333333333336"/>
    <n v="3"/>
    <s v="GQO54"/>
    <n v="100"/>
    <n v="0"/>
    <s v="ร้านที่2"/>
    <s v="ก***ิคุณ ป***สริฐ"/>
    <s v="ลำพูน"/>
    <s v="-"/>
    <s v=""/>
    <s v="07/01/2026 20:20"/>
    <s v="-"/>
    <s v="J&amp;T COD"/>
    <s v="Tiktok"/>
    <s v="จ่ายทีหลัง / COD"/>
    <s v=""/>
    <s v="769198729132"/>
    <s v="07/01/2026 20:20"/>
  </r>
  <r>
    <x v="0"/>
    <x v="0"/>
    <n v="66"/>
    <n v="2"/>
    <s v="GQO53"/>
    <n v="100"/>
    <n v="0"/>
    <s v="ร้านที่2"/>
    <s v="ส***ลี ท***าน"/>
    <s v="นครนายก"/>
    <s v="-"/>
    <s v=""/>
    <s v="07/01/2026 20:18"/>
    <s v="-"/>
    <s v="J&amp;T COD"/>
    <s v="Tiktok"/>
    <s v="จ่ายทีหลัง / COD"/>
    <s v=""/>
    <s v="769119954050"/>
    <s v="07/01/2026 20:18"/>
  </r>
  <r>
    <x v="1"/>
    <x v="1"/>
    <n v="68"/>
    <n v="1"/>
    <s v="GQO53"/>
    <n v="100"/>
    <n v="0"/>
    <s v="ร้านที่2"/>
    <s v="ส***ลี ท***าน"/>
    <s v="นครนายก"/>
    <s v="-"/>
    <s v=""/>
    <s v="07/01/2026 20:18"/>
    <s v="-"/>
    <s v="J&amp;T COD"/>
    <s v="Tiktok"/>
    <s v="จ่ายทีหลัง / COD"/>
    <s v=""/>
    <s v="769119954050"/>
    <s v="07/01/2026 20:18"/>
  </r>
  <r>
    <x v="2"/>
    <x v="2"/>
    <n v="33.333333333333336"/>
    <n v="3"/>
    <s v="GQO52"/>
    <n v="100"/>
    <n v="0"/>
    <s v="ร้านที่2"/>
    <s v="ส***รัตน์"/>
    <s v="ปทุมธานี"/>
    <s v="-"/>
    <s v=""/>
    <s v="07/01/2026 20:16"/>
    <s v="-"/>
    <s v="Flash Express Thailand COD"/>
    <s v="Tiktok"/>
    <s v="จ่ายทีหลัง / COD"/>
    <s v=""/>
    <s v="THT05122CY5425Z"/>
    <s v="07/01/2026 20:16"/>
  </r>
  <r>
    <x v="2"/>
    <x v="2"/>
    <n v="33.333333333333336"/>
    <n v="3"/>
    <s v="GQO51"/>
    <n v="100"/>
    <n v="0"/>
    <s v="ร้านที่2"/>
    <s v="ว***า ห***311"/>
    <s v="นนทบุรี"/>
    <s v="-"/>
    <s v=""/>
    <s v="07/01/2026 20:13"/>
    <s v="-"/>
    <s v="Flash Express Thailand COD"/>
    <s v="Tiktok"/>
    <s v="จ่ายทีหลัง / COD"/>
    <s v=""/>
    <s v="THT03062CW7NM4Z"/>
    <s v="07/01/2026 20:13"/>
  </r>
  <r>
    <x v="0"/>
    <x v="0"/>
    <n v="66"/>
    <n v="2"/>
    <s v="GQO50"/>
    <n v="100"/>
    <n v="0"/>
    <s v="ร้านที่2"/>
    <s v="ร***นภา"/>
    <s v="อ่างทอง"/>
    <s v="-"/>
    <s v=""/>
    <s v="07/01/2026 20:13"/>
    <s v="-"/>
    <s v="J&amp;T COD"/>
    <s v="Tiktok"/>
    <s v="จ่ายทีหลัง / COD"/>
    <s v=""/>
    <s v="769152366021"/>
    <s v="07/01/2026 20:13"/>
  </r>
  <r>
    <x v="1"/>
    <x v="1"/>
    <n v="68"/>
    <n v="1"/>
    <s v="GQO50"/>
    <n v="100"/>
    <n v="0"/>
    <s v="ร้านที่2"/>
    <s v="ร***นภา"/>
    <s v="อ่างทอง"/>
    <s v="-"/>
    <s v=""/>
    <s v="07/01/2026 20:13"/>
    <s v="-"/>
    <s v="J&amp;T COD"/>
    <s v="Tiktok"/>
    <s v="จ่ายทีหลัง / COD"/>
    <s v=""/>
    <s v="769152366021"/>
    <s v="07/01/2026 20:13"/>
  </r>
  <r>
    <x v="2"/>
    <x v="2"/>
    <n v="33.333333333333336"/>
    <n v="3"/>
    <s v="GQO49"/>
    <n v="100"/>
    <n v="0"/>
    <s v="ร้านที่2"/>
    <s v="น***รินทร์ ท***ิ่น"/>
    <s v="กรุงเทพฯ"/>
    <s v="-"/>
    <s v=""/>
    <s v="07/01/2026 20:12"/>
    <s v="-"/>
    <s v="Flash Express Thailand COD"/>
    <s v="Tiktok"/>
    <s v="จ่ายทีหลัง / COD"/>
    <s v=""/>
    <s v="THT01412CY4UJ3Z"/>
    <s v="07/01/2026 20:12"/>
  </r>
  <r>
    <x v="2"/>
    <x v="2"/>
    <n v="33.333333333333336"/>
    <n v="3"/>
    <s v="GQO48"/>
    <n v="100"/>
    <n v="0"/>
    <s v="ร้านที่2"/>
    <s v="ส***ิง   น***ระกูล"/>
    <s v="ลพบุรี"/>
    <s v="-"/>
    <s v=""/>
    <s v="07/01/2026 20:12"/>
    <s v="-"/>
    <s v="J&amp;T COD"/>
    <s v="Tiktok"/>
    <s v="จ่ายทีหลัง / COD"/>
    <s v=""/>
    <s v="769118616151"/>
    <s v="07/01/2026 20:12"/>
  </r>
  <r>
    <x v="0"/>
    <x v="0"/>
    <n v="66"/>
    <n v="2"/>
    <s v="GQO47"/>
    <n v="100"/>
    <n v="0"/>
    <s v="ร้านที่2"/>
    <s v="ส***ยุด​ ส***พียร​"/>
    <s v="สุพรรณบุรี"/>
    <s v="-"/>
    <s v=""/>
    <s v="07/01/2026 20:10"/>
    <s v="-"/>
    <s v="J&amp;T COD"/>
    <s v="Tiktok"/>
    <s v="จ่ายทีหลัง / COD"/>
    <s v=""/>
    <s v="769123259026"/>
    <s v="07/01/2026 20:12"/>
  </r>
  <r>
    <x v="1"/>
    <x v="1"/>
    <n v="68"/>
    <n v="1"/>
    <s v="GQO47"/>
    <n v="100"/>
    <n v="0"/>
    <s v="ร้านที่2"/>
    <s v="ส***ยุด​ ส***พียร​"/>
    <s v="สุพรรณบุรี"/>
    <s v="-"/>
    <s v=""/>
    <s v="07/01/2026 20:10"/>
    <s v="-"/>
    <s v="J&amp;T COD"/>
    <s v="Tiktok"/>
    <s v="จ่ายทีหลัง / COD"/>
    <s v=""/>
    <s v="769123259026"/>
    <s v="07/01/2026 20:12"/>
  </r>
  <r>
    <x v="2"/>
    <x v="2"/>
    <n v="50"/>
    <n v="6"/>
    <s v="GQO46"/>
    <n v="200"/>
    <n v="0"/>
    <s v="ร้านที่2"/>
    <s v="อ***าภรณ์ น***ิตย์"/>
    <s v="อุบลราชธานี"/>
    <s v="-"/>
    <s v=""/>
    <s v="07/01/2026 20:09"/>
    <s v="-"/>
    <s v="J&amp;T COD"/>
    <s v="Tiktok"/>
    <s v="จ่ายทีหลัง / COD"/>
    <s v=""/>
    <s v="769194804151"/>
    <s v="07/01/2026 20:09"/>
  </r>
  <r>
    <x v="0"/>
    <x v="0"/>
    <n v="66"/>
    <n v="2"/>
    <s v="GQO45"/>
    <n v="100"/>
    <n v="0"/>
    <s v="ร้านที่2"/>
    <s v="ช*** เ***รี"/>
    <s v="ศรีสะเกษ"/>
    <s v="-"/>
    <s v=""/>
    <s v="07/01/2026 20:10"/>
    <s v="-"/>
    <s v="J&amp;T Express"/>
    <s v="Tiktok"/>
    <s v="tiktok"/>
    <s v=""/>
    <s v="769189846106"/>
    <s v="07/01/2026 20:06"/>
  </r>
  <r>
    <x v="1"/>
    <x v="1"/>
    <n v="68"/>
    <n v="1"/>
    <s v="GQO45"/>
    <n v="100"/>
    <n v="0"/>
    <s v="ร้านที่2"/>
    <s v="ช*** เ***รี"/>
    <s v="ศรีสะเกษ"/>
    <s v="-"/>
    <s v=""/>
    <s v="07/01/2026 20:10"/>
    <s v="-"/>
    <s v="J&amp;T Express"/>
    <s v="Tiktok"/>
    <s v="tiktok"/>
    <s v=""/>
    <s v="769189846106"/>
    <s v="07/01/2026 20:06"/>
  </r>
  <r>
    <x v="2"/>
    <x v="2"/>
    <n v="50"/>
    <n v="6"/>
    <s v="GQO44"/>
    <n v="200"/>
    <n v="0"/>
    <s v="ร้านที่2"/>
    <s v="น***มพร เ***กบัว"/>
    <s v="นนทบุรี"/>
    <s v="-"/>
    <s v=""/>
    <s v="07/01/2026 20:04"/>
    <s v="-"/>
    <s v="J&amp;T COD"/>
    <s v="Tiktok"/>
    <s v="จ่ายทีหลัง / COD"/>
    <s v=""/>
    <s v="769107904180"/>
    <s v="07/01/2026 20:04"/>
  </r>
  <r>
    <x v="0"/>
    <x v="0"/>
    <n v="66"/>
    <n v="2"/>
    <s v="GQO43"/>
    <n v="110"/>
    <n v="10"/>
    <s v="ร้านที่2"/>
    <s v="ส***ี๊ด"/>
    <s v="น่าน"/>
    <s v="-"/>
    <s v=""/>
    <s v="07/01/2026 20:02"/>
    <s v="-"/>
    <s v="J&amp;T COD"/>
    <s v="Tiktok"/>
    <s v="จ่ายทีหลัง / COD"/>
    <s v=""/>
    <s v="769178054050"/>
    <s v="07/01/2026 20:02"/>
  </r>
  <r>
    <x v="1"/>
    <x v="1"/>
    <n v="68"/>
    <n v="1"/>
    <s v="GQO43"/>
    <n v="110"/>
    <n v="10"/>
    <s v="ร้านที่2"/>
    <s v="ส***ี๊ด"/>
    <s v="น่าน"/>
    <s v="-"/>
    <s v=""/>
    <s v="07/01/2026 20:02"/>
    <s v="-"/>
    <s v="J&amp;T COD"/>
    <s v="Tiktok"/>
    <s v="จ่ายทีหลัง / COD"/>
    <s v=""/>
    <s v="769178054050"/>
    <s v="07/01/2026 20:02"/>
  </r>
  <r>
    <x v="2"/>
    <x v="2"/>
    <n v="33.333333333333336"/>
    <n v="3"/>
    <s v="GQO42"/>
    <n v="100"/>
    <n v="0"/>
    <s v="ร้านที่2"/>
    <s v="ณ***ัช บ***รือง"/>
    <s v="เพชรบุรี"/>
    <s v="-"/>
    <s v=""/>
    <s v="07/01/2026 20:01"/>
    <s v="-"/>
    <s v="J&amp;T COD"/>
    <s v="Tiktok"/>
    <s v="จ่ายทีหลัง / COD"/>
    <s v=""/>
    <s v="769186005195"/>
    <s v="07/01/2026 20:01"/>
  </r>
  <r>
    <x v="2"/>
    <x v="2"/>
    <n v="33.333333333333336"/>
    <n v="3"/>
    <s v="GQO41"/>
    <n v="100"/>
    <n v="0"/>
    <s v="ร้านที่2"/>
    <s v="พ***มเพรา เ***ระเสริฐ์พร"/>
    <s v="นครสวรรค์"/>
    <s v="-"/>
    <s v=""/>
    <s v="07/01/2026 19:58"/>
    <s v="-"/>
    <s v="J&amp;T COD"/>
    <s v="Tiktok"/>
    <s v="จ่ายทีหลัง / COD"/>
    <s v=""/>
    <s v="769145801196"/>
    <s v="07/01/2026 19:58"/>
  </r>
  <r>
    <x v="9"/>
    <x v="10"/>
    <n v="139"/>
    <n v="1"/>
    <s v="GQO40"/>
    <n v="217.98"/>
    <n v="0"/>
    <s v="ร้านที่2"/>
    <s v="ส***ตรา ผ***ว่าง"/>
    <s v="ลำปาง"/>
    <s v="-"/>
    <s v=""/>
    <s v="07/01/2026 19:57"/>
    <s v="-"/>
    <s v="J&amp;T COD"/>
    <s v="Tiktok"/>
    <s v="จ่ายทีหลัง / COD"/>
    <s v=""/>
    <s v="769138660080"/>
    <s v="07/01/2026 19:58"/>
  </r>
  <r>
    <x v="5"/>
    <x v="5"/>
    <n v="139"/>
    <n v="1"/>
    <s v="GQO40"/>
    <n v="217.98"/>
    <n v="0"/>
    <s v="ร้านที่2"/>
    <s v="ส***ตรา ผ***ว่าง"/>
    <s v="ลำปาง"/>
    <s v="-"/>
    <s v=""/>
    <s v="07/01/2026 19:57"/>
    <s v="-"/>
    <s v="J&amp;T COD"/>
    <s v="Tiktok"/>
    <s v="จ่ายทีหลัง / COD"/>
    <s v=""/>
    <s v="769138660080"/>
    <s v="07/01/2026 19:58"/>
  </r>
  <r>
    <x v="2"/>
    <x v="2"/>
    <n v="33.333333333333336"/>
    <n v="3"/>
    <s v="GQO39"/>
    <n v="100"/>
    <n v="0"/>
    <s v="ร้านที่2"/>
    <s v="เ***"/>
    <s v="ชลบุรี"/>
    <s v="-"/>
    <s v=""/>
    <s v="07/01/2026 19:56"/>
    <s v="-"/>
    <s v="J&amp;T COD"/>
    <s v="Tiktok"/>
    <s v="จ่ายทีหลัง / COD"/>
    <s v=""/>
    <s v="769169402190"/>
    <s v="07/01/2026 19:56"/>
  </r>
  <r>
    <x v="2"/>
    <x v="2"/>
    <n v="50"/>
    <n v="6"/>
    <s v="GQO38"/>
    <n v="200"/>
    <n v="0"/>
    <s v="ร้านที่2"/>
    <s v="u***7656188402489"/>
    <s v="นนทบุรี"/>
    <s v="-"/>
    <s v=""/>
    <s v="07/01/2026 19:55"/>
    <s v="-"/>
    <s v="Flash Express Thailand COD"/>
    <s v="Tiktok"/>
    <s v="จ่ายทีหลัง / COD"/>
    <s v=""/>
    <s v="THT03062CW7EK6Z"/>
    <s v="07/01/2026 19:55"/>
  </r>
  <r>
    <x v="6"/>
    <x v="6"/>
    <n v="79"/>
    <n v="1"/>
    <s v="GQO37"/>
    <n v="74"/>
    <n v="0"/>
    <s v="ร้านที่1"/>
    <s v="เ******ย"/>
    <s v="******ู่ที่ 15 ซอย เปรมฤทัย 22 ตำบลบางแก้ว อำเภอบางพลี จังหวัดสมุทรปราการ 10540"/>
    <s v="10540"/>
    <s v="94"/>
    <s v="07/01/2026 19:54"/>
    <s v="-"/>
    <s v="SPX Express"/>
    <s v="Shopee"/>
    <s v="shopee"/>
    <s v=""/>
    <s v="TH268337346914E"/>
    <s v="07/01/2026 19:54"/>
  </r>
  <r>
    <x v="0"/>
    <x v="0"/>
    <n v="66"/>
    <n v="2"/>
    <s v="GQO36"/>
    <n v="188"/>
    <n v="88"/>
    <s v="ร้านที่2"/>
    <s v="อ***อาสัน ม***็ง"/>
    <s v="นราธิวาส"/>
    <s v="-"/>
    <s v=""/>
    <s v="07/01/2026 19:51"/>
    <s v="-"/>
    <s v="J&amp;T COD"/>
    <s v="Tiktok"/>
    <s v="จ่ายทีหลัง / COD"/>
    <s v=""/>
    <s v="769172947104"/>
    <s v="07/01/2026 19:51"/>
  </r>
  <r>
    <x v="1"/>
    <x v="1"/>
    <n v="68"/>
    <n v="1"/>
    <s v="GQO36"/>
    <n v="188"/>
    <n v="88"/>
    <s v="ร้านที่2"/>
    <s v="อ***อาสัน ม***็ง"/>
    <s v="นราธิวาส"/>
    <s v="-"/>
    <s v=""/>
    <s v="07/01/2026 19:51"/>
    <s v="-"/>
    <s v="J&amp;T COD"/>
    <s v="Tiktok"/>
    <s v="จ่ายทีหลัง / COD"/>
    <s v=""/>
    <s v="769172947104"/>
    <s v="07/01/2026 19:51"/>
  </r>
  <r>
    <x v="2"/>
    <x v="2"/>
    <n v="50"/>
    <n v="6"/>
    <s v="GQO35"/>
    <n v="200"/>
    <n v="0"/>
    <s v="ร้านที่2"/>
    <s v="ห***ดง.วรรณศรี"/>
    <s v="พระนครศรีอยุธยา"/>
    <s v="-"/>
    <s v=""/>
    <s v="07/01/2026 19:51"/>
    <s v="-"/>
    <s v="J&amp;T COD"/>
    <s v="Tiktok"/>
    <s v="จ่ายทีหลัง / COD"/>
    <s v=""/>
    <s v="769117891043"/>
    <s v="07/01/2026 19:51"/>
  </r>
  <r>
    <x v="0"/>
    <x v="0"/>
    <n v="66"/>
    <n v="4"/>
    <s v="GQO34"/>
    <n v="200"/>
    <n v="0"/>
    <s v="ร้านที่2"/>
    <s v="อ***ร์ธุอร พ***ศร"/>
    <s v="เพชรบูรณ์"/>
    <s v="-"/>
    <s v=""/>
    <s v="07/01/2026 19:48"/>
    <s v="-"/>
    <s v="J&amp;T COD"/>
    <s v="Tiktok"/>
    <s v="จ่ายทีหลัง / COD"/>
    <s v=""/>
    <s v="769172720083"/>
    <s v="07/01/2026 19:48"/>
  </r>
  <r>
    <x v="1"/>
    <x v="1"/>
    <n v="68"/>
    <n v="2"/>
    <s v="GQO34"/>
    <n v="200"/>
    <n v="0"/>
    <s v="ร้านที่2"/>
    <s v="อ***ร์ธุอร พ***ศร"/>
    <s v="เพชรบูรณ์"/>
    <s v="-"/>
    <s v=""/>
    <s v="07/01/2026 19:48"/>
    <s v="-"/>
    <s v="J&amp;T COD"/>
    <s v="Tiktok"/>
    <s v="จ่ายทีหลัง / COD"/>
    <s v=""/>
    <s v="769172720083"/>
    <s v="07/01/2026 19:48"/>
  </r>
  <r>
    <x v="2"/>
    <x v="2"/>
    <n v="40"/>
    <n v="10"/>
    <s v="GQO33"/>
    <n v="395"/>
    <n v="0"/>
    <s v="ร้านที่2"/>
    <s v="น***'ฟ้าา"/>
    <s v="มหาสารคาม"/>
    <s v="-"/>
    <s v=""/>
    <s v="07/01/2026 19:46"/>
    <s v="-"/>
    <s v="J&amp;T COD"/>
    <s v="Tiktok"/>
    <s v="จ่ายทีหลัง / COD"/>
    <s v=""/>
    <s v="769154485061"/>
    <s v="07/01/2026 19:47"/>
  </r>
  <r>
    <x v="0"/>
    <x v="0"/>
    <n v="66"/>
    <n v="2"/>
    <s v="GQO32"/>
    <n v="100"/>
    <n v="0"/>
    <s v="ร้านที่2"/>
    <s v="ส***น อ***เจริญ"/>
    <s v="ชลบุรี"/>
    <s v="-"/>
    <s v=""/>
    <s v="07/01/2026 19:46"/>
    <s v="-"/>
    <s v="J&amp;T COD"/>
    <s v="Tiktok"/>
    <s v="จ่ายทีหลัง / COD"/>
    <s v=""/>
    <s v="769119645011"/>
    <s v="07/01/2026 19:46"/>
  </r>
  <r>
    <x v="1"/>
    <x v="1"/>
    <n v="68"/>
    <n v="1"/>
    <s v="GQO32"/>
    <n v="100"/>
    <n v="0"/>
    <s v="ร้านที่2"/>
    <s v="ส***น อ***เจริญ"/>
    <s v="ชลบุรี"/>
    <s v="-"/>
    <s v=""/>
    <s v="07/01/2026 19:46"/>
    <s v="-"/>
    <s v="J&amp;T COD"/>
    <s v="Tiktok"/>
    <s v="จ่ายทีหลัง / COD"/>
    <s v=""/>
    <s v="769119645011"/>
    <s v="07/01/2026 19:46"/>
  </r>
  <r>
    <x v="2"/>
    <x v="2"/>
    <n v="33.333333333333336"/>
    <n v="3"/>
    <s v="GQO31"/>
    <n v="101"/>
    <n v="1"/>
    <s v="ร้านที่2"/>
    <s v="ค***นากร"/>
    <s v="ชัยนาท"/>
    <s v="-"/>
    <s v=""/>
    <s v="07/01/2026 19:46"/>
    <s v="-"/>
    <s v="J&amp;T COD"/>
    <s v="Tiktok"/>
    <s v="จ่ายทีหลัง / COD"/>
    <s v=""/>
    <s v="769145290056"/>
    <s v="07/01/2026 19:46"/>
  </r>
  <r>
    <x v="0"/>
    <x v="0"/>
    <n v="66"/>
    <n v="2"/>
    <s v="GQO30"/>
    <n v="100"/>
    <n v="0"/>
    <s v="ร้านที่2"/>
    <s v="ป***าพร ญ***ฝูง"/>
    <s v="เชียงใหม่"/>
    <s v="-"/>
    <s v=""/>
    <s v="07/01/2026 19:45"/>
    <s v="-"/>
    <s v="J&amp;T COD"/>
    <s v="Tiktok"/>
    <s v="จ่ายทีหลัง / COD"/>
    <s v=""/>
    <s v="769130440013"/>
    <s v="07/01/2026 19:46"/>
  </r>
  <r>
    <x v="1"/>
    <x v="1"/>
    <n v="68"/>
    <n v="1"/>
    <s v="GQO30"/>
    <n v="100"/>
    <n v="0"/>
    <s v="ร้านที่2"/>
    <s v="ป***าพร ญ***ฝูง"/>
    <s v="เชียงใหม่"/>
    <s v="-"/>
    <s v=""/>
    <s v="07/01/2026 19:45"/>
    <s v="-"/>
    <s v="J&amp;T COD"/>
    <s v="Tiktok"/>
    <s v="จ่ายทีหลัง / COD"/>
    <s v=""/>
    <s v="769130440013"/>
    <s v="07/01/2026 19:46"/>
  </r>
  <r>
    <x v="2"/>
    <x v="2"/>
    <n v="50"/>
    <n v="6"/>
    <s v="GQO29"/>
    <n v="200"/>
    <n v="0"/>
    <s v="ร้านที่2"/>
    <s v="จ***า ส***สลุง"/>
    <s v="ลพบุรี"/>
    <s v="-"/>
    <s v=""/>
    <s v="07/01/2026 19:42"/>
    <s v="-"/>
    <s v="J&amp;T COD"/>
    <s v="Tiktok"/>
    <s v="จ่ายทีหลัง / COD"/>
    <s v=""/>
    <s v="769142483104"/>
    <s v="07/01/2026 19:42"/>
  </r>
  <r>
    <x v="0"/>
    <x v="0"/>
    <n v="66"/>
    <n v="2"/>
    <s v="GQO27"/>
    <n v="100"/>
    <n v="0"/>
    <s v="ร้านที่2"/>
    <s v="P* ช**"/>
    <s v="พระนครศรีอยุธยา"/>
    <s v="-"/>
    <s v=""/>
    <s v="07/01/2026 19:38"/>
    <s v="-"/>
    <s v="J&amp;T COD"/>
    <s v="Tiktok"/>
    <s v="จ่ายทีหลัง / COD"/>
    <s v=""/>
    <s v="769188545075"/>
    <s v="07/01/2026 19:38"/>
  </r>
  <r>
    <x v="1"/>
    <x v="1"/>
    <n v="68"/>
    <n v="1"/>
    <s v="GQO27"/>
    <n v="100"/>
    <n v="0"/>
    <s v="ร้านที่2"/>
    <s v="P* ช**"/>
    <s v="พระนครศรีอยุธยา"/>
    <s v="-"/>
    <s v=""/>
    <s v="07/01/2026 19:38"/>
    <s v="-"/>
    <s v="J&amp;T COD"/>
    <s v="Tiktok"/>
    <s v="จ่ายทีหลัง / COD"/>
    <s v=""/>
    <s v="769188545075"/>
    <s v="07/01/2026 19:38"/>
  </r>
  <r>
    <x v="0"/>
    <x v="0"/>
    <n v="66"/>
    <n v="4"/>
    <s v="GQO26"/>
    <n v="200"/>
    <n v="0"/>
    <s v="ร้านที่2"/>
    <s v="ธ***พร ค***ย"/>
    <s v="นครศรีธรรมราช"/>
    <s v="-"/>
    <s v=""/>
    <s v="07/01/2026 19:38"/>
    <s v="-"/>
    <s v="J&amp;T COD"/>
    <s v="Tiktok"/>
    <s v="จ่ายทีหลัง / COD"/>
    <s v=""/>
    <s v="769100416081"/>
    <s v="07/01/2026 19:38"/>
  </r>
  <r>
    <x v="1"/>
    <x v="1"/>
    <n v="68"/>
    <n v="2"/>
    <s v="GQO26"/>
    <n v="200"/>
    <n v="0"/>
    <s v="ร้านที่2"/>
    <s v="ธ***พร ค***ย"/>
    <s v="นครศรีธรรมราช"/>
    <s v="-"/>
    <s v=""/>
    <s v="07/01/2026 19:38"/>
    <s v="-"/>
    <s v="J&amp;T COD"/>
    <s v="Tiktok"/>
    <s v="จ่ายทีหลัง / COD"/>
    <s v=""/>
    <s v="769100416081"/>
    <s v="07/01/2026 19:38"/>
  </r>
  <r>
    <x v="0"/>
    <x v="0"/>
    <n v="66"/>
    <n v="4"/>
    <s v="GQO24"/>
    <n v="200"/>
    <n v="0"/>
    <s v="ร้านที่2"/>
    <s v="ม***รา แ***ึ้ง"/>
    <s v="ชลบุรี"/>
    <s v="-"/>
    <s v=""/>
    <s v="07/01/2026 19:33"/>
    <s v="-"/>
    <s v="J&amp;T COD"/>
    <s v="Tiktok"/>
    <s v="จ่ายทีหลัง / COD"/>
    <s v=""/>
    <s v="769193523070"/>
    <s v="07/01/2026 19:34"/>
  </r>
  <r>
    <x v="1"/>
    <x v="1"/>
    <n v="68"/>
    <n v="2"/>
    <s v="GQO24"/>
    <n v="200"/>
    <n v="0"/>
    <s v="ร้านที่2"/>
    <s v="ม***รา แ***ึ้ง"/>
    <s v="ชลบุรี"/>
    <s v="-"/>
    <s v=""/>
    <s v="07/01/2026 19:33"/>
    <s v="-"/>
    <s v="J&amp;T COD"/>
    <s v="Tiktok"/>
    <s v="จ่ายทีหลัง / COD"/>
    <s v=""/>
    <s v="769193523070"/>
    <s v="07/01/2026 19:34"/>
  </r>
  <r>
    <x v="2"/>
    <x v="2"/>
    <n v="33.333333333333336"/>
    <n v="3"/>
    <s v="GQO22"/>
    <n v="100"/>
    <n v="0"/>
    <s v="ร้านที่2"/>
    <s v="ส***าณี ส***ิบุญ"/>
    <s v="ร้อยเอ็ด"/>
    <s v="-"/>
    <s v=""/>
    <s v="07/01/2026 19:32"/>
    <s v="-"/>
    <s v="J&amp;T COD"/>
    <s v="Tiktok"/>
    <s v="จ่ายทีหลัง / COD"/>
    <s v=""/>
    <s v="769191901133"/>
    <s v="07/01/2026 19:32"/>
  </r>
  <r>
    <x v="2"/>
    <x v="2"/>
    <n v="50"/>
    <n v="6"/>
    <s v="GQO21"/>
    <n v="300"/>
    <n v="0"/>
    <s v="ร้านที่2"/>
    <s v="P***ita K***trap "/>
    <s v="สมุทรปราการ"/>
    <s v="-"/>
    <s v=""/>
    <s v="07/01/2026 19:28"/>
    <s v="-"/>
    <s v="J&amp;T Express"/>
    <s v="Tiktok"/>
    <s v="tiktok"/>
    <s v=""/>
    <s v="769120286060"/>
    <s v="07/01/2026 19:28"/>
  </r>
  <r>
    <x v="2"/>
    <x v="2"/>
    <n v="33.333333333333336"/>
    <n v="3"/>
    <s v="GQO21"/>
    <n v="300"/>
    <n v="0"/>
    <s v="ร้านที่2"/>
    <s v="P***ita K***trap "/>
    <s v="สมุทรปราการ"/>
    <s v="-"/>
    <s v=""/>
    <s v="07/01/2026 19:28"/>
    <s v="-"/>
    <s v="J&amp;T Express"/>
    <s v="Tiktok"/>
    <s v="tiktok"/>
    <s v=""/>
    <s v="769120286060"/>
    <s v="07/01/2026 19:28"/>
  </r>
  <r>
    <x v="2"/>
    <x v="2"/>
    <n v="50"/>
    <n v="6"/>
    <s v="GQO20"/>
    <n v="200"/>
    <n v="0"/>
    <s v="ร้านที่2"/>
    <s v="น*** ภ***"/>
    <s v="อุตรดิตถ์"/>
    <s v="-"/>
    <s v=""/>
    <s v="07/01/2026 19:25"/>
    <s v="-"/>
    <s v="J&amp;T COD"/>
    <s v="Tiktok"/>
    <s v="จ่ายทีหลัง / COD"/>
    <s v=""/>
    <s v="769100691026"/>
    <s v="07/01/2026 19:25"/>
  </r>
  <r>
    <x v="3"/>
    <x v="3"/>
    <n v="87.2"/>
    <n v="1"/>
    <s v="GQO19"/>
    <n v="174.4"/>
    <n v="0"/>
    <s v="ร้านที่3"/>
    <s v="สมปอง ศิริสลุง"/>
    <s v="42/2หมู่2ต.โคกสลุง ซอยช่องคูน( รั่วสีฟ้า ) · โคกสลุง/ Khok Salung_x000a__x000a_พัฒนานิคม/ Phatthana Nikhomลพบุรี/ Lopburi_x000a_15140"/>
    <s v="15140"/>
    <s v="660924380478"/>
    <s v="07/01/2026 19:24"/>
    <s v="-"/>
    <s v="Kerry_dropoff"/>
    <s v="Lazada"/>
    <s v="lazada"/>
    <s v=""/>
    <s v="LEXPU0645917643"/>
    <s v="07/01/2026 19:23"/>
  </r>
  <r>
    <x v="9"/>
    <x v="3"/>
    <n v="87.2"/>
    <n v="1"/>
    <s v="GQO19"/>
    <n v="174.4"/>
    <n v="0"/>
    <s v="ร้านที่3"/>
    <s v="สมปอง ศิริสลุง"/>
    <s v="42/2หมู่2ต.โคกสลุง ซอยช่องคูน( รั่วสีฟ้า ) · โคกสลุง/ Khok Salung_x000a__x000a_พัฒนานิคม/ Phatthana Nikhomลพบุรี/ Lopburi_x000a_15140"/>
    <s v="15140"/>
    <s v="660924380478"/>
    <s v="07/01/2026 19:24"/>
    <s v="-"/>
    <s v="Kerry_dropoff"/>
    <s v="Lazada"/>
    <s v="lazada"/>
    <s v=""/>
    <s v="LEXPU0645917643"/>
    <s v="07/01/2026 19:23"/>
  </r>
  <r>
    <x v="0"/>
    <x v="0"/>
    <n v="66"/>
    <n v="2"/>
    <s v="GQO18"/>
    <n v="100"/>
    <n v="0"/>
    <s v="ร้านที่2"/>
    <s v="อ***ภา ภ***้อย"/>
    <s v="กำแพงเพชร"/>
    <s v="-"/>
    <s v=""/>
    <s v="07/01/2026 19:21"/>
    <s v="-"/>
    <s v="J&amp;T COD"/>
    <s v="Tiktok"/>
    <s v="จ่ายทีหลัง / COD"/>
    <s v=""/>
    <s v="769114941070"/>
    <s v="07/01/2026 19:21"/>
  </r>
  <r>
    <x v="1"/>
    <x v="1"/>
    <n v="68"/>
    <n v="1"/>
    <s v="GQO18"/>
    <n v="100"/>
    <n v="0"/>
    <s v="ร้านที่2"/>
    <s v="อ***ภา ภ***้อย"/>
    <s v="กำแพงเพชร"/>
    <s v="-"/>
    <s v=""/>
    <s v="07/01/2026 19:21"/>
    <s v="-"/>
    <s v="J&amp;T COD"/>
    <s v="Tiktok"/>
    <s v="จ่ายทีหลัง / COD"/>
    <s v=""/>
    <s v="769114941070"/>
    <s v="07/01/2026 19:21"/>
  </r>
  <r>
    <x v="0"/>
    <x v="0"/>
    <n v="66"/>
    <n v="4"/>
    <s v="GQO17"/>
    <n v="200"/>
    <n v="0"/>
    <s v="ร้านที่2"/>
    <s v="ส***ก ต***ิด"/>
    <s v="ชัยภูมิ"/>
    <s v="-"/>
    <s v=""/>
    <s v="07/01/2026 19:21"/>
    <s v="-"/>
    <s v="J&amp;T Express"/>
    <s v="Tiktok"/>
    <s v="tiktok"/>
    <s v=""/>
    <s v="769151812074"/>
    <s v="07/01/2026 19:21"/>
  </r>
  <r>
    <x v="1"/>
    <x v="1"/>
    <n v="68"/>
    <n v="2"/>
    <s v="GQO17"/>
    <n v="200"/>
    <n v="0"/>
    <s v="ร้านที่2"/>
    <s v="ส***ก ต***ิด"/>
    <s v="ชัยภูมิ"/>
    <s v="-"/>
    <s v=""/>
    <s v="07/01/2026 19:21"/>
    <s v="-"/>
    <s v="J&amp;T Express"/>
    <s v="Tiktok"/>
    <s v="tiktok"/>
    <s v=""/>
    <s v="769151812074"/>
    <s v="07/01/2026 19:21"/>
  </r>
  <r>
    <x v="2"/>
    <x v="2"/>
    <n v="50"/>
    <n v="6"/>
    <s v="GQO16"/>
    <n v="200"/>
    <n v="0"/>
    <s v="ร้านที่2"/>
    <s v="ศ***มา"/>
    <s v="ขอนแก่น"/>
    <s v="-"/>
    <s v=""/>
    <s v="07/01/2026 19:19"/>
    <s v="-"/>
    <s v="J&amp;T COD"/>
    <s v="Tiktok"/>
    <s v="จ่ายทีหลัง / COD"/>
    <s v=""/>
    <s v="769191093031"/>
    <s v="07/01/2026 19:19"/>
  </r>
  <r>
    <x v="2"/>
    <x v="2"/>
    <n v="33.333333333333336"/>
    <n v="3"/>
    <s v="GQO15"/>
    <n v="100"/>
    <n v="0"/>
    <s v="ร้านที่2"/>
    <s v="m***"/>
    <s v="ระยอง"/>
    <s v="-"/>
    <s v=""/>
    <s v="07/01/2026 19:19"/>
    <s v="-"/>
    <s v="J&amp;T COD"/>
    <s v="Tiktok"/>
    <s v="จ่ายทีหลัง / COD"/>
    <s v=""/>
    <s v="769140897022"/>
    <s v="07/01/2026 19:19"/>
  </r>
  <r>
    <x v="8"/>
    <x v="9"/>
    <n v="139"/>
    <n v="2"/>
    <s v="GQO14"/>
    <n v="217.98"/>
    <n v="0"/>
    <s v="ร้านที่2"/>
    <s v="น***"/>
    <s v="นครศรีธรรมราช"/>
    <s v="-"/>
    <s v=""/>
    <s v="07/01/2026 19:19"/>
    <s v="-"/>
    <s v="J&amp;T COD"/>
    <s v="Tiktok"/>
    <s v="จ่ายทีหลัง / COD"/>
    <s v=""/>
    <s v="769118170074"/>
    <s v="07/01/2026 19:19"/>
  </r>
  <r>
    <x v="2"/>
    <x v="2"/>
    <n v="33.333333333333336"/>
    <n v="3"/>
    <s v="GQO13"/>
    <n v="100"/>
    <n v="0"/>
    <s v="ร้านที่2"/>
    <s v="น***า ม***ตน์   n**"/>
    <s v="พิจิตร"/>
    <s v="-"/>
    <s v=""/>
    <s v="07/01/2026 19:15"/>
    <s v="-"/>
    <s v="J&amp;T COD"/>
    <s v="Tiktok"/>
    <s v="จ่ายทีหลัง / COD"/>
    <s v=""/>
    <s v="769187096042"/>
    <s v="07/01/2026 19:15"/>
  </r>
  <r>
    <x v="2"/>
    <x v="2"/>
    <n v="33.333333333333336"/>
    <n v="3"/>
    <s v="GQO12"/>
    <n v="100"/>
    <n v="0"/>
    <s v="ร้านที่2"/>
    <s v="ป***าวดี ส***ิดี"/>
    <s v="เทศบาลนครพิษณุโลก"/>
    <s v="-"/>
    <s v=""/>
    <s v="07/01/2026 19:14"/>
    <s v="-"/>
    <s v="J&amp;T COD"/>
    <s v="Tiktok"/>
    <s v="จ่ายทีหลัง / COD"/>
    <s v=""/>
    <s v="769133108122"/>
    <s v="07/01/2026 19:14"/>
  </r>
  <r>
    <x v="0"/>
    <x v="0"/>
    <n v="66"/>
    <n v="2"/>
    <s v="GQO11"/>
    <n v="100"/>
    <n v="0"/>
    <s v="ร้านที่2"/>
    <s v="ส***ลยา     ข***านนท์"/>
    <s v="สมุทรปราการ"/>
    <s v="-"/>
    <s v=""/>
    <s v="07/01/2026 19:13"/>
    <s v="-"/>
    <s v="J&amp;T COD"/>
    <s v="Tiktok"/>
    <s v="จ่ายทีหลัง / COD"/>
    <s v=""/>
    <s v="769166943064"/>
    <s v="07/01/2026 19:13"/>
  </r>
  <r>
    <x v="1"/>
    <x v="1"/>
    <n v="68"/>
    <n v="1"/>
    <s v="GQO11"/>
    <n v="100"/>
    <n v="0"/>
    <s v="ร้านที่2"/>
    <s v="ส***ลยา     ข***านนท์"/>
    <s v="สมุทรปราการ"/>
    <s v="-"/>
    <s v=""/>
    <s v="07/01/2026 19:13"/>
    <s v="-"/>
    <s v="J&amp;T COD"/>
    <s v="Tiktok"/>
    <s v="จ่ายทีหลัง / COD"/>
    <s v=""/>
    <s v="769166943064"/>
    <s v="07/01/2026 19:13"/>
  </r>
  <r>
    <x v="2"/>
    <x v="2"/>
    <n v="50"/>
    <n v="6"/>
    <s v="GQO10"/>
    <n v="200"/>
    <n v="0"/>
    <s v="ร้านที่2"/>
    <s v="ว***"/>
    <s v="กรุงเทพฯ"/>
    <s v="-"/>
    <s v=""/>
    <s v="07/01/2026 19:12"/>
    <s v="-"/>
    <s v="J&amp;T COD"/>
    <s v="Tiktok"/>
    <s v="จ่ายทีหลัง / COD"/>
    <s v=""/>
    <s v="769113893030"/>
    <s v="07/01/2026 19:12"/>
  </r>
  <r>
    <x v="0"/>
    <x v="0"/>
    <n v="66"/>
    <n v="2"/>
    <s v="GQO9"/>
    <n v="100"/>
    <n v="0"/>
    <s v="ร้านที่2"/>
    <s v="ม***นา  ม***หมัด"/>
    <s v="กรุงเทพมหานคร"/>
    <s v="-"/>
    <s v=""/>
    <s v="07/01/2026 19:12"/>
    <s v="-"/>
    <s v="J&amp;T COD"/>
    <s v="Tiktok"/>
    <s v="จ่ายทีหลัง / COD"/>
    <s v=""/>
    <s v="769196635071"/>
    <s v="07/01/2026 19:12"/>
  </r>
  <r>
    <x v="1"/>
    <x v="1"/>
    <n v="68"/>
    <n v="1"/>
    <s v="GQO9"/>
    <n v="100"/>
    <n v="0"/>
    <s v="ร้านที่2"/>
    <s v="ม***นา  ม***หมัด"/>
    <s v="กรุงเทพมหานคร"/>
    <s v="-"/>
    <s v=""/>
    <s v="07/01/2026 19:12"/>
    <s v="-"/>
    <s v="J&amp;T COD"/>
    <s v="Tiktok"/>
    <s v="จ่ายทีหลัง / COD"/>
    <s v=""/>
    <s v="769196635071"/>
    <s v="07/01/2026 19:12"/>
  </r>
  <r>
    <x v="6"/>
    <x v="6"/>
    <n v="66.333333333333329"/>
    <n v="6"/>
    <s v="GQO8"/>
    <n v="440"/>
    <n v="0"/>
    <s v="ร้านที่4"/>
    <s v="น***ิชา พ***ญ้าคา"/>
    <s v="นครราชสีมา"/>
    <s v="-"/>
    <s v=""/>
    <s v="07/01/2026 19:12"/>
    <s v="-"/>
    <s v="J&amp;T Express"/>
    <s v="Tiktok"/>
    <s v="tiktok"/>
    <s v=""/>
    <s v="769176264091"/>
    <s v="07/01/2026 19:12"/>
  </r>
  <r>
    <x v="2"/>
    <x v="2"/>
    <n v="50"/>
    <n v="12"/>
    <s v="GQO5"/>
    <n v="400"/>
    <n v="0"/>
    <s v="ร้านที่2"/>
    <s v="พ***า ล***ิบ"/>
    <s v="สตูล"/>
    <s v="-"/>
    <s v=""/>
    <s v="07/01/2026 19:02"/>
    <s v="-"/>
    <s v="J&amp;T COD"/>
    <s v="Tiktok"/>
    <s v="จ่ายทีหลัง / COD"/>
    <s v=""/>
    <s v="769145597032"/>
    <s v="07/01/2026 19:02"/>
  </r>
  <r>
    <x v="2"/>
    <x v="2"/>
    <n v="33.333333333333336"/>
    <n v="3"/>
    <s v="GQO4"/>
    <n v="100"/>
    <n v="0"/>
    <s v="ร้านที่2"/>
    <s v="ว** เ***องอ่อน"/>
    <s v="ชลบุรี"/>
    <s v="-"/>
    <s v=""/>
    <s v="07/01/2026 19:00"/>
    <s v="-"/>
    <s v="J&amp;T COD"/>
    <s v="Tiktok"/>
    <s v="จ่ายทีหลัง / COD"/>
    <s v=""/>
    <s v="769105904114"/>
    <s v="07/01/2026 19:00"/>
  </r>
  <r>
    <x v="2"/>
    <x v="2"/>
    <n v="50"/>
    <n v="6"/>
    <s v="GQO3"/>
    <n v="200"/>
    <n v="0"/>
    <s v="ร้านที่2"/>
    <s v="ล***าวัลย์​ ส***์สอน"/>
    <s v="พิจิตร"/>
    <s v="-"/>
    <s v=""/>
    <s v="07/01/2026 18:59"/>
    <s v="-"/>
    <s v="J&amp;T COD"/>
    <s v="Tiktok"/>
    <s v="จ่ายทีหลัง / COD"/>
    <s v=""/>
    <s v="769195499030"/>
    <s v="07/01/2026 18:59"/>
  </r>
  <r>
    <x v="0"/>
    <x v="0"/>
    <n v="66"/>
    <n v="2"/>
    <s v="GQO2"/>
    <n v="100"/>
    <n v="0"/>
    <s v="ร้านที่2"/>
    <s v="พ***มาธีระกุลหมู่7เขตสายไหมถนนเพิ่มสิน37แขวงสายไหมกทม10200​"/>
    <s v="กรุงเทพฯ"/>
    <s v="-"/>
    <s v=""/>
    <s v="07/01/2026 18:59"/>
    <s v="-"/>
    <s v="Flash Express Thailand COD"/>
    <s v="Tiktok"/>
    <s v="จ่ายทีหลัง / COD"/>
    <s v=""/>
    <s v="THT01472CW8AN4Z"/>
    <s v="07/01/2026 18:59"/>
  </r>
  <r>
    <x v="1"/>
    <x v="1"/>
    <n v="68"/>
    <n v="1"/>
    <s v="GQO2"/>
    <n v="100"/>
    <n v="0"/>
    <s v="ร้านที่2"/>
    <s v="พ***มาธีระกุลหมู่7เขตสายไหมถนนเพิ่มสิน37แขวงสายไหมกทม10200​"/>
    <s v="กรุงเทพฯ"/>
    <s v="-"/>
    <s v=""/>
    <s v="07/01/2026 18:59"/>
    <s v="-"/>
    <s v="Flash Express Thailand COD"/>
    <s v="Tiktok"/>
    <s v="จ่ายทีหลัง / COD"/>
    <s v=""/>
    <s v="THT01472CW8AN4Z"/>
    <s v="07/01/2026 18:59"/>
  </r>
  <r>
    <x v="10"/>
    <x v="11"/>
    <n v="14"/>
    <n v="1"/>
    <s v="GQO1"/>
    <n v="14"/>
    <n v="0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07/01/2026 19:28"/>
    <s v="-"/>
    <s v="SPX Express"/>
    <s v="Shopee"/>
    <s v="shopee"/>
    <s v=""/>
    <s v="TH2634319349516"/>
    <s v="07/01/2026 18:58"/>
  </r>
  <r>
    <x v="0"/>
    <x v="0"/>
    <n v="66"/>
    <n v="2"/>
    <s v="GQO0"/>
    <n v="100"/>
    <n v="0"/>
    <s v="ร้านที่2"/>
    <s v="u***6293949634547"/>
    <s v="กรุงเทพฯ"/>
    <s v="-"/>
    <s v=""/>
    <s v="07/01/2026 18:57"/>
    <s v="-"/>
    <s v="J&amp;T COD"/>
    <s v="Tiktok"/>
    <s v="จ่ายทีหลัง / COD"/>
    <s v=""/>
    <s v="769196251025"/>
    <s v="07/01/2026 18:57"/>
  </r>
  <r>
    <x v="1"/>
    <x v="1"/>
    <n v="68"/>
    <n v="1"/>
    <s v="GQO0"/>
    <n v="100"/>
    <n v="0"/>
    <s v="ร้านที่2"/>
    <s v="u***6293949634547"/>
    <s v="กรุงเทพฯ"/>
    <s v="-"/>
    <s v=""/>
    <s v="07/01/2026 18:57"/>
    <s v="-"/>
    <s v="J&amp;T COD"/>
    <s v="Tiktok"/>
    <s v="จ่ายทีหลัง / COD"/>
    <s v=""/>
    <s v="769196251025"/>
    <s v="07/01/2026 18:57"/>
  </r>
  <r>
    <x v="2"/>
    <x v="2"/>
    <n v="33.333333333333336"/>
    <n v="3"/>
    <s v="GQN98"/>
    <n v="100"/>
    <n v="0"/>
    <s v="ร้านที่2"/>
    <s v="ส***ติ ย***สุข"/>
    <s v="สุโขทัย"/>
    <s v="-"/>
    <s v=""/>
    <s v="07/01/2026 18:52"/>
    <s v="-"/>
    <s v="J&amp;T Express"/>
    <s v="Tiktok"/>
    <s v="tiktok"/>
    <s v=""/>
    <s v="769172500110"/>
    <s v="07/01/2026 18:52"/>
  </r>
  <r>
    <x v="6"/>
    <x v="6"/>
    <n v="69.900000000000006"/>
    <n v="10"/>
    <s v="GQN97"/>
    <n v="517.69000000000005"/>
    <n v="104"/>
    <s v="ร้านที่1"/>
    <s v="ชายชาญ รุ่งรัตนพงษ์พร"/>
    <s v="178 หมู่ 8 ต.วังน้ำเขียว_x000a__x000a_กำแพงแสน/ Kamphaeng Saenนครปฐม/ Nakhon Pathom_x000a_73140"/>
    <s v="73140"/>
    <s v="660811460026"/>
    <s v="07/01/2026 18:52"/>
    <s v="-"/>
    <s v="Kerry_dropoff"/>
    <s v="Lazada"/>
    <s v="lazada"/>
    <s v=""/>
    <s v="LEXPU0645904702"/>
    <s v="07/01/2026 18:52"/>
  </r>
  <r>
    <x v="6"/>
    <x v="6"/>
    <n v="80"/>
    <n v="1"/>
    <s v="GQN96"/>
    <n v="385"/>
    <n v="0"/>
    <s v="ร้านที่1"/>
    <s v="ย***ี"/>
    <s v="******14 หมู่ 3 ตำบลจอมประทัด ตำบลจอมประทัด อำเภอวัดเพลง จังหวัดราชบุรี 70170"/>
    <s v="70170"/>
    <s v="64"/>
    <s v="07/01/2026 18:51"/>
    <s v="-"/>
    <s v="SPX Express"/>
    <s v="Shopee"/>
    <s v="shopee"/>
    <s v=""/>
    <s v="TH269091878282G"/>
    <s v="07/01/2026 18:51"/>
  </r>
  <r>
    <x v="4"/>
    <x v="4"/>
    <n v="93"/>
    <n v="1"/>
    <s v="GQN96"/>
    <n v="385"/>
    <n v="0"/>
    <s v="ร้านที่1"/>
    <s v="ย***ี"/>
    <s v="******14 หมู่ 3 ตำบลจอมประทัด ตำบลจอมประทัด อำเภอวัดเพลง จังหวัดราชบุรี 70170"/>
    <s v="70170"/>
    <s v="64"/>
    <s v="07/01/2026 18:51"/>
    <s v="-"/>
    <s v="SPX Express"/>
    <s v="Shopee"/>
    <s v="shopee"/>
    <s v=""/>
    <s v="TH269091878282G"/>
    <s v="07/01/2026 18:51"/>
  </r>
  <r>
    <x v="11"/>
    <x v="12"/>
    <n v="60"/>
    <n v="1"/>
    <s v="GQN96"/>
    <n v="385"/>
    <n v="0"/>
    <s v="ร้านที่1"/>
    <s v="ย***ี"/>
    <s v="******14 หมู่ 3 ตำบลจอมประทัด ตำบลจอมประทัด อำเภอวัดเพลง จังหวัดราชบุรี 70170"/>
    <s v="70170"/>
    <s v="64"/>
    <s v="07/01/2026 18:51"/>
    <s v="-"/>
    <s v="SPX Express"/>
    <s v="Shopee"/>
    <s v="shopee"/>
    <s v=""/>
    <s v="TH269091878282G"/>
    <s v="07/01/2026 18:51"/>
  </r>
  <r>
    <x v="12"/>
    <x v="13"/>
    <n v="78"/>
    <n v="1"/>
    <s v="GQN96"/>
    <n v="385"/>
    <n v="0"/>
    <s v="ร้านที่1"/>
    <s v="ย***ี"/>
    <s v="******14 หมู่ 3 ตำบลจอมประทัด ตำบลจอมประทัด อำเภอวัดเพลง จังหวัดราชบุรี 70170"/>
    <s v="70170"/>
    <s v="64"/>
    <s v="07/01/2026 18:51"/>
    <s v="-"/>
    <s v="SPX Express"/>
    <s v="Shopee"/>
    <s v="shopee"/>
    <s v=""/>
    <s v="TH269091878282G"/>
    <s v="07/01/2026 18:51"/>
  </r>
  <r>
    <x v="6"/>
    <x v="6"/>
    <n v="79"/>
    <n v="1"/>
    <s v="GQN96"/>
    <n v="385"/>
    <n v="0"/>
    <s v="ร้านที่1"/>
    <s v="ย***ี"/>
    <s v="******14 หมู่ 3 ตำบลจอมประทัด ตำบลจอมประทัด อำเภอวัดเพลง จังหวัดราชบุรี 70170"/>
    <s v="70170"/>
    <s v="64"/>
    <s v="07/01/2026 18:51"/>
    <s v="-"/>
    <s v="SPX Express"/>
    <s v="Shopee"/>
    <s v="shopee"/>
    <s v=""/>
    <s v="TH269091878282G"/>
    <s v="07/01/2026 18:51"/>
  </r>
  <r>
    <x v="2"/>
    <x v="2"/>
    <n v="50"/>
    <n v="6"/>
    <s v="GQN95"/>
    <n v="200"/>
    <n v="0"/>
    <s v="ร้านที่2"/>
    <s v="น***าว จ***รรณ น***ักดี"/>
    <s v="อุบลราชธานี"/>
    <s v="-"/>
    <s v=""/>
    <s v="07/01/2026 18:50"/>
    <s v="-"/>
    <s v="J&amp;T COD"/>
    <s v="Tiktok"/>
    <s v="จ่ายทีหลัง / COD"/>
    <s v=""/>
    <s v="769144790083"/>
    <s v="07/01/2026 18:50"/>
  </r>
  <r>
    <x v="0"/>
    <x v="0"/>
    <n v="66"/>
    <n v="4"/>
    <s v="GQN94"/>
    <n v="200"/>
    <n v="0"/>
    <s v="ร้านที่2"/>
    <s v="ส***ิโชค"/>
    <s v="นครสวรรค์"/>
    <s v="-"/>
    <s v=""/>
    <s v="07/01/2026 18:47"/>
    <s v="-"/>
    <s v="J&amp;T COD"/>
    <s v="Tiktok"/>
    <s v="จ่ายทีหลัง / COD"/>
    <s v=""/>
    <s v="769157217102"/>
    <s v="07/01/2026 18:47"/>
  </r>
  <r>
    <x v="1"/>
    <x v="1"/>
    <n v="68"/>
    <n v="2"/>
    <s v="GQN94"/>
    <n v="200"/>
    <n v="0"/>
    <s v="ร้านที่2"/>
    <s v="ส***ิโชค"/>
    <s v="นครสวรรค์"/>
    <s v="-"/>
    <s v=""/>
    <s v="07/01/2026 18:47"/>
    <s v="-"/>
    <s v="J&amp;T COD"/>
    <s v="Tiktok"/>
    <s v="จ่ายทีหลัง / COD"/>
    <s v=""/>
    <s v="769157217102"/>
    <s v="07/01/2026 18:47"/>
  </r>
  <r>
    <x v="2"/>
    <x v="2"/>
    <n v="33.333333333333336"/>
    <n v="3"/>
    <s v="GQN92"/>
    <n v="200"/>
    <n v="0"/>
    <s v="ร้านที่2"/>
    <s v="ย***ม"/>
    <s v="สุรินทร์"/>
    <s v="-"/>
    <s v=""/>
    <s v="07/01/2026 18:46"/>
    <s v="-"/>
    <s v="J&amp;T Express"/>
    <s v="Tiktok"/>
    <s v="tiktok"/>
    <s v=""/>
    <s v="769132315066"/>
    <s v="07/01/2026 18:45"/>
  </r>
  <r>
    <x v="0"/>
    <x v="0"/>
    <n v="66"/>
    <n v="2"/>
    <s v="GQN92"/>
    <n v="200"/>
    <n v="0"/>
    <s v="ร้านที่2"/>
    <s v="ย***ม"/>
    <s v="สุรินทร์"/>
    <s v="-"/>
    <s v=""/>
    <s v="07/01/2026 18:46"/>
    <s v="-"/>
    <s v="J&amp;T Express"/>
    <s v="Tiktok"/>
    <s v="tiktok"/>
    <s v=""/>
    <s v="769132315066"/>
    <s v="07/01/2026 18:45"/>
  </r>
  <r>
    <x v="1"/>
    <x v="1"/>
    <n v="68"/>
    <n v="1"/>
    <s v="GQN92"/>
    <n v="200"/>
    <n v="0"/>
    <s v="ร้านที่2"/>
    <s v="ย***ม"/>
    <s v="สุรินทร์"/>
    <s v="-"/>
    <s v=""/>
    <s v="07/01/2026 18:46"/>
    <s v="-"/>
    <s v="J&amp;T Express"/>
    <s v="Tiktok"/>
    <s v="tiktok"/>
    <s v=""/>
    <s v="769132315066"/>
    <s v="07/01/2026 18:45"/>
  </r>
  <r>
    <x v="2"/>
    <x v="2"/>
    <n v="50"/>
    <n v="6"/>
    <s v="GQN91"/>
    <n v="200"/>
    <n v="0"/>
    <s v="ร้านที่2"/>
    <s v="K***๋มอิ๋ม"/>
    <s v="ขอนแก่น"/>
    <s v="-"/>
    <s v=""/>
    <s v="07/01/2026 18:44"/>
    <s v="-"/>
    <s v="J&amp;T Express"/>
    <s v="Tiktok"/>
    <s v="tiktok"/>
    <s v=""/>
    <s v="769181903162"/>
    <s v="07/01/2026 18:44"/>
  </r>
  <r>
    <x v="2"/>
    <x v="2"/>
    <n v="33.333333333333336"/>
    <n v="12"/>
    <s v="GQN90"/>
    <n v="400"/>
    <n v="0"/>
    <s v="ร้านที่2"/>
    <s v="ป***งจิตร  ล***ทร"/>
    <s v="ปทุมธานี"/>
    <s v="-"/>
    <s v=""/>
    <s v="07/01/2026 18:41"/>
    <s v="-"/>
    <s v="Flash Express Thailand COD"/>
    <s v="Tiktok"/>
    <s v="จ่ายทีหลัง / COD"/>
    <s v=""/>
    <s v="THT04022CW7DZ0Z"/>
    <s v="07/01/2026 18:41"/>
  </r>
  <r>
    <x v="9"/>
    <x v="10"/>
    <n v="139"/>
    <n v="1"/>
    <s v="GQN89"/>
    <n v="217.98"/>
    <n v="0"/>
    <s v="ร้านที่2"/>
    <s v="P***haraporn S***"/>
    <s v="หนองบัวลำภู"/>
    <s v="-"/>
    <s v=""/>
    <s v="07/01/2026 18:37"/>
    <s v="-"/>
    <s v="J&amp;T COD"/>
    <s v="Tiktok"/>
    <s v="จ่ายทีหลัง / COD"/>
    <s v=""/>
    <s v="769174977071"/>
    <s v="07/01/2026 18:37"/>
  </r>
  <r>
    <x v="5"/>
    <x v="5"/>
    <n v="139"/>
    <n v="1"/>
    <s v="GQN89"/>
    <n v="217.98"/>
    <n v="0"/>
    <s v="ร้านที่2"/>
    <s v="P***haraporn S***"/>
    <s v="หนองบัวลำภู"/>
    <s v="-"/>
    <s v=""/>
    <s v="07/01/2026 18:37"/>
    <s v="-"/>
    <s v="J&amp;T COD"/>
    <s v="Tiktok"/>
    <s v="จ่ายทีหลัง / COD"/>
    <s v=""/>
    <s v="769174977071"/>
    <s v="07/01/2026 18:37"/>
  </r>
  <r>
    <x v="5"/>
    <x v="5"/>
    <n v="139"/>
    <n v="1"/>
    <s v="GQN88"/>
    <n v="108.99"/>
    <n v="0"/>
    <s v="ร้านที่2"/>
    <s v="ป***ถนา น***นม"/>
    <s v="สมุทรปราการ"/>
    <s v="-"/>
    <s v=""/>
    <s v="07/01/2026 18:36"/>
    <s v="-"/>
    <s v="J&amp;T COD"/>
    <s v="Tiktok"/>
    <s v="จ่ายทีหลัง / COD"/>
    <s v=""/>
    <s v="769134428134"/>
    <s v="07/01/2026 18:36"/>
  </r>
  <r>
    <x v="0"/>
    <x v="0"/>
    <n v="66"/>
    <n v="2"/>
    <s v="GQN87"/>
    <n v="100"/>
    <n v="0"/>
    <s v="ร้านที่2"/>
    <s v="ห***"/>
    <s v="ปทุมธานี"/>
    <s v="-"/>
    <s v=""/>
    <s v="07/01/2026 18:32"/>
    <s v="-"/>
    <s v="Flash Express Thailand COD"/>
    <s v="Tiktok"/>
    <s v="จ่ายทีหลัง / COD"/>
    <s v=""/>
    <s v="THT04062CW89M6Z"/>
    <s v="07/01/2026 18:33"/>
  </r>
  <r>
    <x v="1"/>
    <x v="1"/>
    <n v="68"/>
    <n v="1"/>
    <s v="GQN87"/>
    <n v="100"/>
    <n v="0"/>
    <s v="ร้านที่2"/>
    <s v="ห***"/>
    <s v="ปทุมธานี"/>
    <s v="-"/>
    <s v=""/>
    <s v="07/01/2026 18:32"/>
    <s v="-"/>
    <s v="Flash Express Thailand COD"/>
    <s v="Tiktok"/>
    <s v="จ่ายทีหลัง / COD"/>
    <s v=""/>
    <s v="THT04062CW89M6Z"/>
    <s v="07/01/2026 18:33"/>
  </r>
  <r>
    <x v="10"/>
    <x v="11"/>
    <n v="14"/>
    <n v="1"/>
    <s v="GQN86"/>
    <n v="14"/>
    <n v="0"/>
    <s v="ร้านที่1"/>
    <s v="ธ******์"/>
    <s v="******ส่งไว้ที่ตู้จดหมายไม้หน้าบ้าน) ตำบลเมืองสวรรคโลก อำเภอสวรรคโลก จังหวัดสุโขทัย 64110"/>
    <s v="64110"/>
    <s v="39"/>
    <s v="07/01/2026 18:25"/>
    <s v="-"/>
    <s v="SPX Express"/>
    <s v="Shopee"/>
    <s v="shopee"/>
    <s v=""/>
    <s v="TH267668349489Y"/>
    <s v="07/01/2026 18:25"/>
  </r>
  <r>
    <x v="2"/>
    <x v="2"/>
    <n v="50"/>
    <n v="6"/>
    <s v="GQN85"/>
    <n v="200"/>
    <n v="0"/>
    <s v="ร้านที่2"/>
    <s v="อ***ณา ป***มา"/>
    <s v="อุดรธานี"/>
    <s v="-"/>
    <s v=""/>
    <s v="07/01/2026 18:19"/>
    <s v="-"/>
    <s v="J&amp;T Express"/>
    <s v="Tiktok"/>
    <s v="tiktok"/>
    <s v=""/>
    <s v="769188284093"/>
    <s v="07/01/2026 18:19"/>
  </r>
  <r>
    <x v="2"/>
    <x v="2"/>
    <n v="33.333333333333336"/>
    <n v="3"/>
    <s v="GQN84"/>
    <n v="100"/>
    <n v="0"/>
    <s v="ร้านที่2"/>
    <s v="ณ***์ ง***่อน"/>
    <s v="สมุทรปราการ"/>
    <s v="-"/>
    <s v=""/>
    <s v="07/01/2026 18:19"/>
    <s v="-"/>
    <s v="Flash Express Thailand COD"/>
    <s v="Tiktok"/>
    <s v="จ่ายทีหลัง / COD"/>
    <s v=""/>
    <s v="THT02032CW7Z22Z"/>
    <s v="07/01/2026 18:19"/>
  </r>
  <r>
    <x v="9"/>
    <x v="10"/>
    <n v="139"/>
    <n v="1"/>
    <s v="GQN83"/>
    <n v="109"/>
    <n v="0"/>
    <s v="ร้านที่2"/>
    <s v="P***apa"/>
    <s v="กรุงเทพฯ"/>
    <s v="-"/>
    <s v=""/>
    <s v="07/01/2026 18:16"/>
    <s v="-"/>
    <s v="J&amp;T COD"/>
    <s v="Tiktok"/>
    <s v="จ่ายทีหลัง / COD"/>
    <s v=""/>
    <s v="769160861092"/>
    <s v="07/01/2026 18:16"/>
  </r>
  <r>
    <x v="0"/>
    <x v="0"/>
    <n v="66"/>
    <n v="2"/>
    <s v="GQN81"/>
    <n v="100"/>
    <n v="0"/>
    <s v="ร้านที่2"/>
    <s v="ค***งศธร พ***ขาม"/>
    <s v="นครราชสีมา"/>
    <s v="-"/>
    <s v=""/>
    <s v="07/01/2026 18:05"/>
    <s v="-"/>
    <s v="J&amp;T Express"/>
    <s v="Tiktok"/>
    <s v="tiktok"/>
    <s v=""/>
    <s v="769139054014"/>
    <s v="07/01/2026 18:06"/>
  </r>
  <r>
    <x v="1"/>
    <x v="1"/>
    <n v="68"/>
    <n v="1"/>
    <s v="GQN81"/>
    <n v="100"/>
    <n v="0"/>
    <s v="ร้านที่2"/>
    <s v="ค***งศธร พ***ขาม"/>
    <s v="นครราชสีมา"/>
    <s v="-"/>
    <s v=""/>
    <s v="07/01/2026 18:05"/>
    <s v="-"/>
    <s v="J&amp;T Express"/>
    <s v="Tiktok"/>
    <s v="tiktok"/>
    <s v=""/>
    <s v="769139054014"/>
    <s v="07/01/2026 18:06"/>
  </r>
  <r>
    <x v="2"/>
    <x v="2"/>
    <n v="33.333333333333336"/>
    <n v="3"/>
    <s v="GQN80"/>
    <n v="115"/>
    <n v="15"/>
    <s v="ร้านที่2"/>
    <s v="p***"/>
    <s v="Bangkok"/>
    <s v="-"/>
    <s v=""/>
    <s v="07/01/2026 18:02"/>
    <s v="-"/>
    <s v="J&amp;T COD"/>
    <s v="Tiktok"/>
    <s v="จ่ายทีหลัง / COD"/>
    <s v=""/>
    <s v="769120102111"/>
    <s v="07/01/2026 18:02"/>
  </r>
  <r>
    <x v="6"/>
    <x v="14"/>
    <n v="64"/>
    <n v="1"/>
    <s v="GQN79"/>
    <n v="176.05"/>
    <n v="8.5"/>
    <s v="ร้านที่3"/>
    <s v="จุฬาลักษณ์ ขำเปลี่ยน"/>
    <s v="29/306 ม.2 ซอย21 ม.เอื้ออาทรคลอง7/3 ต.บึงคำพร้อย อ.ลำลูกกา จ.ปทุมธานี 12150_x000a__x000a_ลำลูกกา/ Lam Luk Kaปทุมธานี/ Pathum Thani_x000a_12150"/>
    <s v="12150"/>
    <s v="660865571714"/>
    <s v="07/01/2026 17:57"/>
    <s v="-"/>
    <s v="Kerry_dropoff"/>
    <s v="Lazada"/>
    <s v="lazada"/>
    <s v=""/>
    <s v="LEXPU0645917508"/>
    <s v="07/01/2026 17:57"/>
  </r>
  <r>
    <x v="9"/>
    <x v="3"/>
    <n v="103.55"/>
    <n v="1"/>
    <s v="GQN79"/>
    <n v="176.05"/>
    <n v="8.5"/>
    <s v="ร้านที่3"/>
    <s v="จุฬาลักษณ์ ขำเปลี่ยน"/>
    <s v="29/306 ม.2 ซอย21 ม.เอื้ออาทรคลอง7/3 ต.บึงคำพร้อย อ.ลำลูกกา จ.ปทุมธานี 12150_x000a__x000a_ลำลูกกา/ Lam Luk Kaปทุมธานี/ Pathum Thani_x000a_12150"/>
    <s v="12150"/>
    <s v="660865571714"/>
    <s v="07/01/2026 17:57"/>
    <s v="-"/>
    <s v="Kerry_dropoff"/>
    <s v="Lazada"/>
    <s v="lazada"/>
    <s v=""/>
    <s v="LEXPU0645917508"/>
    <s v="07/01/2026 17:57"/>
  </r>
  <r>
    <x v="2"/>
    <x v="2"/>
    <n v="33.333333333333336"/>
    <n v="6"/>
    <s v="GQN78"/>
    <n v="200"/>
    <n v="0"/>
    <s v="ร้านที่2"/>
    <s v="p***ky1971Rachadaporn C***asil"/>
    <s v="กรุงเทพฯ"/>
    <s v="-"/>
    <s v=""/>
    <s v="07/01/2026 17:56"/>
    <s v="-"/>
    <s v="Flash Express Thailand"/>
    <s v="Tiktok"/>
    <s v="tiktok"/>
    <s v=""/>
    <s v="THT01392CW8834Z"/>
    <s v="07/01/2026 17:56"/>
  </r>
  <r>
    <x v="9"/>
    <x v="10"/>
    <n v="139"/>
    <n v="1"/>
    <s v="GQN76"/>
    <n v="217.98"/>
    <n v="0"/>
    <s v="ร้านที่2"/>
    <s v="อ*** เ***มเมือง"/>
    <s v="สมุทรปราการ"/>
    <s v="-"/>
    <s v=""/>
    <s v="07/01/2026 17:54"/>
    <s v="-"/>
    <s v="J&amp;T COD"/>
    <s v="Tiktok"/>
    <s v="จ่ายทีหลัง / COD"/>
    <s v=""/>
    <s v="769108235103"/>
    <s v="07/01/2026 17:54"/>
  </r>
  <r>
    <x v="5"/>
    <x v="5"/>
    <n v="139"/>
    <n v="1"/>
    <s v="GQN76"/>
    <n v="217.98"/>
    <n v="0"/>
    <s v="ร้านที่2"/>
    <s v="อ*** เ***มเมือง"/>
    <s v="สมุทรปราการ"/>
    <s v="-"/>
    <s v=""/>
    <s v="07/01/2026 17:54"/>
    <s v="-"/>
    <s v="J&amp;T COD"/>
    <s v="Tiktok"/>
    <s v="จ่ายทีหลัง / COD"/>
    <s v=""/>
    <s v="769108235103"/>
    <s v="07/01/2026 17:54"/>
  </r>
  <r>
    <x v="2"/>
    <x v="2"/>
    <n v="33.333333333333336"/>
    <n v="3"/>
    <s v="GQN73"/>
    <n v="100"/>
    <n v="0"/>
    <s v="ร้านที่2"/>
    <s v="น*** ฝ***"/>
    <s v="ขอนแก่น"/>
    <s v="-"/>
    <s v=""/>
    <s v="07/01/2026 17:45"/>
    <s v="-"/>
    <s v="J&amp;T COD"/>
    <s v="Tiktok"/>
    <s v="จ่ายทีหลัง / COD"/>
    <s v=""/>
    <s v="769167292025"/>
    <s v="07/01/2026 17:45"/>
  </r>
  <r>
    <x v="2"/>
    <x v="2"/>
    <n v="33.333333333333336"/>
    <n v="3"/>
    <s v="GQN72"/>
    <n v="100"/>
    <n v="0"/>
    <s v="ร้านที่2"/>
    <s v="อ***์"/>
    <s v="ลำพูน"/>
    <s v="-"/>
    <s v=""/>
    <s v="07/01/2026 17:44"/>
    <s v="-"/>
    <s v="J&amp;T Express"/>
    <s v="Tiktok"/>
    <s v="tiktok"/>
    <s v=""/>
    <s v="769152295026"/>
    <s v="07/01/2026 17:44"/>
  </r>
  <r>
    <x v="2"/>
    <x v="2"/>
    <n v="33.333333333333336"/>
    <n v="3"/>
    <s v="GQN71"/>
    <n v="100"/>
    <n v="0"/>
    <s v="ร้านที่2"/>
    <s v="ค***กแมว"/>
    <s v="กรุงเทพฯ"/>
    <s v="-"/>
    <s v=""/>
    <s v="07/01/2026 17:44"/>
    <s v="-"/>
    <s v="J&amp;T COD"/>
    <s v="Tiktok"/>
    <s v="จ่ายทีหลัง / COD"/>
    <s v=""/>
    <s v="769115503144"/>
    <s v="07/01/2026 17:44"/>
  </r>
  <r>
    <x v="2"/>
    <x v="2"/>
    <n v="33.333333333333336"/>
    <n v="3"/>
    <s v="GQN70"/>
    <n v="110"/>
    <n v="10"/>
    <s v="ร้านที่2"/>
    <s v="น***อัญชลี ศ***ุข"/>
    <s v="ราชบุรี"/>
    <s v="-"/>
    <s v=""/>
    <s v="07/01/2026 17:42"/>
    <s v="-"/>
    <s v="J&amp;T Express"/>
    <s v="Tiktok"/>
    <s v="tiktok"/>
    <s v=""/>
    <s v="769103894064"/>
    <s v="07/01/2026 17:42"/>
  </r>
  <r>
    <x v="2"/>
    <x v="2"/>
    <n v="33.333333333333336"/>
    <n v="3"/>
    <s v="GQN69"/>
    <n v="100"/>
    <n v="0"/>
    <s v="ร้านที่2"/>
    <s v="เ***4"/>
    <s v="ชลบุรี"/>
    <s v="-"/>
    <s v=""/>
    <s v="07/01/2026 17:42"/>
    <s v="-"/>
    <s v="J&amp;T Express"/>
    <s v="Tiktok"/>
    <s v="tiktok"/>
    <s v=""/>
    <s v="769120303140"/>
    <s v="07/01/2026 17:42"/>
  </r>
  <r>
    <x v="0"/>
    <x v="0"/>
    <n v="66"/>
    <n v="2"/>
    <s v="GQN68"/>
    <n v="100"/>
    <n v="0"/>
    <s v="ร้านที่2"/>
    <s v="แ** น***ภา"/>
    <s v="นครราชสีมา"/>
    <s v="-"/>
    <s v=""/>
    <s v="07/01/2026 17:41"/>
    <s v="-"/>
    <s v="J&amp;T COD"/>
    <s v="Tiktok"/>
    <s v="จ่ายทีหลัง / COD"/>
    <s v=""/>
    <s v="769150958085"/>
    <s v="07/01/2026 17:41"/>
  </r>
  <r>
    <x v="1"/>
    <x v="1"/>
    <n v="68"/>
    <n v="1"/>
    <s v="GQN68"/>
    <n v="100"/>
    <n v="0"/>
    <s v="ร้านที่2"/>
    <s v="แ** น***ภา"/>
    <s v="นครราชสีมา"/>
    <s v="-"/>
    <s v=""/>
    <s v="07/01/2026 17:41"/>
    <s v="-"/>
    <s v="J&amp;T COD"/>
    <s v="Tiktok"/>
    <s v="จ่ายทีหลัง / COD"/>
    <s v=""/>
    <s v="769150958085"/>
    <s v="07/01/2026 17:41"/>
  </r>
  <r>
    <x v="2"/>
    <x v="2"/>
    <n v="50"/>
    <n v="6"/>
    <s v="GQN67"/>
    <n v="200"/>
    <n v="0"/>
    <s v="ร้านที่2"/>
    <s v="ภ***ิลา  ท***ัตุ"/>
    <s v="ชัยภูมิ"/>
    <s v="-"/>
    <s v=""/>
    <s v="07/01/2026 17:40"/>
    <s v="-"/>
    <s v="J&amp;T COD"/>
    <s v="Tiktok"/>
    <s v="จ่ายทีหลัง / COD"/>
    <s v=""/>
    <s v="769160493080"/>
    <s v="07/01/2026 17:40"/>
  </r>
  <r>
    <x v="2"/>
    <x v="2"/>
    <n v="50"/>
    <n v="6"/>
    <s v="GQN66"/>
    <n v="200"/>
    <n v="0"/>
    <s v="ร้านที่2"/>
    <s v="เ***ชียง ย***ัตนพันธุ์"/>
    <s v="กรุงเทพฯ"/>
    <s v="-"/>
    <s v=""/>
    <s v="07/01/2026 17:37"/>
    <s v="-"/>
    <s v="J&amp;T Express"/>
    <s v="Tiktok"/>
    <s v="tiktok"/>
    <s v=""/>
    <s v="769103899082"/>
    <s v="07/01/2026 17:36"/>
  </r>
  <r>
    <x v="2"/>
    <x v="2"/>
    <n v="33.333333333333336"/>
    <n v="3"/>
    <s v="GQN65"/>
    <n v="100"/>
    <n v="0"/>
    <s v="ร้านที่2"/>
    <s v="เ***าภา เ***อเอ็น"/>
    <s v="พะเยา"/>
    <s v="-"/>
    <s v=""/>
    <s v="07/01/2026 17:35"/>
    <s v="-"/>
    <s v="J&amp;T COD"/>
    <s v="Tiktok"/>
    <s v="จ่ายทีหลัง / COD"/>
    <s v=""/>
    <s v="769193671024"/>
    <s v="07/01/2026 17:35"/>
  </r>
  <r>
    <x v="8"/>
    <x v="3"/>
    <n v="97.48"/>
    <n v="1"/>
    <s v="GQN64"/>
    <n v="356.44"/>
    <n v="64"/>
    <s v="ร้านที่1"/>
    <s v="ทิพวรรณ"/>
    <s v="หมู่บ้านสุขเจริญ 988/127 · ชะอำ/ Cha-am_x000a__x000a_ชะอำ/ Cha-amเพชรบุรี/ Phetchaburi_x000a_76120"/>
    <s v="76120"/>
    <s v="660954738192"/>
    <s v="07/01/2026 17:34"/>
    <s v="-"/>
    <s v="Kerry_dropoff"/>
    <s v="Lazada"/>
    <s v="lazada"/>
    <s v=""/>
    <s v="LEXPU0645918505"/>
    <s v="07/01/2026 17:34"/>
  </r>
  <r>
    <x v="9"/>
    <x v="3"/>
    <n v="97.48"/>
    <n v="2"/>
    <s v="GQN64"/>
    <n v="356.44"/>
    <n v="64"/>
    <s v="ร้านที่1"/>
    <s v="ทิพวรรณ"/>
    <s v="หมู่บ้านสุขเจริญ 988/127 · ชะอำ/ Cha-am_x000a__x000a_ชะอำ/ Cha-amเพชรบุรี/ Phetchaburi_x000a_76120"/>
    <s v="76120"/>
    <s v="660954738192"/>
    <s v="07/01/2026 17:34"/>
    <s v="-"/>
    <s v="Kerry_dropoff"/>
    <s v="Lazada"/>
    <s v="lazada"/>
    <s v=""/>
    <s v="LEXPU0645918505"/>
    <s v="07/01/2026 17:34"/>
  </r>
  <r>
    <x v="0"/>
    <x v="0"/>
    <n v="66"/>
    <n v="6"/>
    <s v="GQN62"/>
    <n v="300"/>
    <n v="0"/>
    <s v="ร้านที่2"/>
    <s v="อ***ัฒน์ ร***่งทอง"/>
    <s v="พระนครศรีอยุธยา"/>
    <s v="-"/>
    <s v=""/>
    <s v="07/01/2026 17:33"/>
    <s v="-"/>
    <s v="Flash Express Thailand COD"/>
    <s v="Tiktok"/>
    <s v="จ่ายทีหลัง / COD"/>
    <s v=""/>
    <s v="THT05072CW77Q4Z"/>
    <s v="07/01/2026 17:33"/>
  </r>
  <r>
    <x v="1"/>
    <x v="1"/>
    <n v="68"/>
    <n v="3"/>
    <s v="GQN62"/>
    <n v="300"/>
    <n v="0"/>
    <s v="ร้านที่2"/>
    <s v="อ***ัฒน์ ร***่งทอง"/>
    <s v="พระนครศรีอยุธยา"/>
    <s v="-"/>
    <s v=""/>
    <s v="07/01/2026 17:33"/>
    <s v="-"/>
    <s v="Flash Express Thailand COD"/>
    <s v="Tiktok"/>
    <s v="จ่ายทีหลัง / COD"/>
    <s v=""/>
    <s v="THT05072CW77Q4Z"/>
    <s v="07/01/2026 17:33"/>
  </r>
  <r>
    <x v="2"/>
    <x v="2"/>
    <n v="37.5"/>
    <n v="4"/>
    <s v="GQN61"/>
    <n v="490"/>
    <n v="0"/>
    <s v="ร้านที่4"/>
    <s v="ส***วดี  ท***ื่อน"/>
    <s v="สุพรรณบุรี"/>
    <s v="-"/>
    <s v=""/>
    <s v="07/01/2026 17:32"/>
    <s v="-"/>
    <s v="J&amp;T COD"/>
    <s v="Tiktok"/>
    <s v="จ่ายทีหลัง / COD"/>
    <s v="ไม่เอากาแฟ กับเผือกค่ะ คนแก่กินไม่ได้"/>
    <s v="769134479046"/>
    <s v="07/01/2026 17:32"/>
  </r>
  <r>
    <x v="2"/>
    <x v="2"/>
    <n v="40"/>
    <n v="10"/>
    <s v="GQN61"/>
    <n v="490"/>
    <n v="0"/>
    <s v="ร้านที่4"/>
    <s v="ส***วดี  ท***ื่อน"/>
    <s v="สุพรรณบุรี"/>
    <s v="-"/>
    <s v=""/>
    <s v="07/01/2026 17:32"/>
    <s v="-"/>
    <s v="J&amp;T COD"/>
    <s v="Tiktok"/>
    <s v="จ่ายทีหลัง / COD"/>
    <s v="ไม่เอากาแฟ กับเผือกค่ะ คนแก่กินไม่ได้"/>
    <s v="769134479046"/>
    <s v="07/01/2026 17:32"/>
  </r>
  <r>
    <x v="2"/>
    <x v="2"/>
    <n v="50"/>
    <n v="6"/>
    <s v="GQN60"/>
    <n v="200"/>
    <n v="0"/>
    <s v="ร้านที่2"/>
    <s v="พ***"/>
    <s v="นครศรีธรรมราช"/>
    <s v="-"/>
    <s v=""/>
    <s v="07/01/2026 17:31"/>
    <s v="-"/>
    <s v="J&amp;T Express"/>
    <s v="Tiktok"/>
    <s v="tiktok"/>
    <s v=""/>
    <s v="769127493083"/>
    <s v="07/01/2026 17:31"/>
  </r>
  <r>
    <x v="0"/>
    <x v="0"/>
    <n v="66"/>
    <n v="8"/>
    <s v="GQN59"/>
    <n v="400"/>
    <n v="0"/>
    <s v="ร้านที่2"/>
    <s v="ส***ิพร ศ***ันธ์"/>
    <s v="สระบุรี"/>
    <s v="-"/>
    <s v=""/>
    <s v="07/01/2026 17:30"/>
    <s v="-"/>
    <s v="J&amp;T Express"/>
    <s v="Tiktok"/>
    <s v="tiktok"/>
    <s v=""/>
    <s v="769121010022"/>
    <s v="07/01/2026 17:30"/>
  </r>
  <r>
    <x v="1"/>
    <x v="1"/>
    <n v="68"/>
    <n v="4"/>
    <s v="GQN59"/>
    <n v="400"/>
    <n v="0"/>
    <s v="ร้านที่2"/>
    <s v="ส***ิพร ศ***ันธ์"/>
    <s v="สระบุรี"/>
    <s v="-"/>
    <s v=""/>
    <s v="07/01/2026 17:30"/>
    <s v="-"/>
    <s v="J&amp;T Express"/>
    <s v="Tiktok"/>
    <s v="tiktok"/>
    <s v=""/>
    <s v="769121010022"/>
    <s v="07/01/2026 17:30"/>
  </r>
  <r>
    <x v="6"/>
    <x v="6"/>
    <n v="66.333333333333329"/>
    <n v="3"/>
    <s v="GQN58"/>
    <n v="250"/>
    <n v="0"/>
    <s v="ร้านที่2"/>
    <s v="พ***์นภา ภ***ูมิ"/>
    <s v="ระยอง"/>
    <s v="-"/>
    <s v=""/>
    <s v="07/01/2026 17:26"/>
    <s v="-"/>
    <s v="J&amp;T Express"/>
    <s v="Tiktok"/>
    <s v="tiktok"/>
    <s v=""/>
    <s v="769113576055"/>
    <s v="07/01/2026 17:26"/>
  </r>
  <r>
    <x v="2"/>
    <x v="2"/>
    <n v="50"/>
    <n v="6"/>
    <s v="GQN57"/>
    <n v="200"/>
    <n v="0"/>
    <s v="ร้านที่2"/>
    <s v="ศ***รรณา,อ่วมประไพ"/>
    <s v="อ่างทอง"/>
    <s v="-"/>
    <s v=""/>
    <s v="07/01/2026 17:22"/>
    <s v="-"/>
    <s v="J&amp;T COD"/>
    <s v="Tiktok"/>
    <s v="จ่ายทีหลัง / COD"/>
    <s v=""/>
    <s v="769123506174"/>
    <s v="07/01/2026 17:22"/>
  </r>
  <r>
    <x v="0"/>
    <x v="0"/>
    <n v="66"/>
    <n v="6"/>
    <s v="GQN54"/>
    <n v="300"/>
    <n v="0"/>
    <s v="ร้านที่2"/>
    <s v="ช***ภร"/>
    <s v="สมุทรปราการ"/>
    <s v="-"/>
    <s v=""/>
    <s v="07/01/2026 17:12"/>
    <s v="-"/>
    <s v="J&amp;T COD"/>
    <s v="Tiktok"/>
    <s v="จ่ายทีหลัง / COD"/>
    <s v=""/>
    <s v="769146523025"/>
    <s v="07/01/2026 17:12"/>
  </r>
  <r>
    <x v="1"/>
    <x v="1"/>
    <n v="68"/>
    <n v="3"/>
    <s v="GQN54"/>
    <n v="300"/>
    <n v="0"/>
    <s v="ร้านที่2"/>
    <s v="ช***ภร"/>
    <s v="สมุทรปราการ"/>
    <s v="-"/>
    <s v=""/>
    <s v="07/01/2026 17:12"/>
    <s v="-"/>
    <s v="J&amp;T COD"/>
    <s v="Tiktok"/>
    <s v="จ่ายทีหลัง / COD"/>
    <s v=""/>
    <s v="769146523025"/>
    <s v="07/01/2026 17:12"/>
  </r>
  <r>
    <x v="13"/>
    <x v="15"/>
    <n v="49"/>
    <n v="1"/>
    <s v="GQN53"/>
    <n v="128"/>
    <n v="0"/>
    <s v="ร้านที่1"/>
    <s v="อ******ต"/>
    <s v="******ิน วิลเลจ สุดซอย หลังคาสีเขียว ตำบลหนองบัว อำเภอบ้านค่าย จังหวัดระยอง 21120"/>
    <s v="21120"/>
    <s v="16"/>
    <s v="07/01/2026 17:11"/>
    <s v="-"/>
    <s v="SPX Express"/>
    <s v="Shopee"/>
    <s v="shopee"/>
    <s v=""/>
    <s v="TH269887676194D"/>
    <s v="07/01/2026 17:11"/>
  </r>
  <r>
    <x v="6"/>
    <x v="6"/>
    <n v="79"/>
    <n v="1"/>
    <s v="GQN53"/>
    <n v="128"/>
    <n v="0"/>
    <s v="ร้านที่1"/>
    <s v="อ******ต"/>
    <s v="******ิน วิลเลจ สุดซอย หลังคาสีเขียว ตำบลหนองบัว อำเภอบ้านค่าย จังหวัดระยอง 21120"/>
    <s v="21120"/>
    <s v="16"/>
    <s v="07/01/2026 17:11"/>
    <s v="-"/>
    <s v="SPX Express"/>
    <s v="Shopee"/>
    <s v="shopee"/>
    <s v=""/>
    <s v="TH269887676194D"/>
    <s v="07/01/2026 17:11"/>
  </r>
  <r>
    <x v="2"/>
    <x v="2"/>
    <n v="50"/>
    <n v="6"/>
    <s v="GQN52"/>
    <n v="200"/>
    <n v="0"/>
    <s v="ร้านที่2"/>
    <s v="จ***"/>
    <s v="นครสวรรค์"/>
    <s v="-"/>
    <s v=""/>
    <s v="07/01/2026 17:06"/>
    <s v="-"/>
    <s v="J&amp;T Express"/>
    <s v="Tiktok"/>
    <s v="tiktok"/>
    <s v=""/>
    <s v="769177209113"/>
    <s v="07/01/2026 17:06"/>
  </r>
  <r>
    <x v="2"/>
    <x v="2"/>
    <n v="65"/>
    <n v="6"/>
    <s v="GQN51"/>
    <n v="250"/>
    <n v="50"/>
    <s v="ร้านที่10"/>
    <s v="คุณนรากร เกษียร "/>
    <s v="เทสโก้โลตัสวารินชำ55 หมู่ 20 ถ.กันทรลักษ์ ต.แสนสุข อ.วารินชำราบ _x000a_จ.อุบลราชธานีราบ 34190"/>
    <s v="34190"/>
    <s v="0814891697"/>
    <s v="07/01/2026 16:16"/>
    <s v="raweewan5499@gmail.com"/>
    <s v="EMS"/>
    <s v="facebook"/>
    <s v="กสิกร"/>
    <s v=""/>
    <s v="WB130555749TH"/>
    <s v="07/01/2026 17:03"/>
  </r>
  <r>
    <x v="2"/>
    <x v="2"/>
    <n v="50"/>
    <n v="6"/>
    <s v="GQN50"/>
    <n v="200"/>
    <n v="0"/>
    <s v="ร้านที่2"/>
    <s v="ศ***พร  ภ***งไม้"/>
    <s v="อุดรธานี"/>
    <s v="-"/>
    <s v=""/>
    <s v="07/01/2026 17:01"/>
    <s v="-"/>
    <s v="J&amp;T COD"/>
    <s v="Tiktok"/>
    <s v="จ่ายทีหลัง / COD"/>
    <s v=""/>
    <s v="769189004113"/>
    <s v="07/01/2026 17:01"/>
  </r>
  <r>
    <x v="0"/>
    <x v="0"/>
    <n v="66"/>
    <n v="4"/>
    <s v="GQN49"/>
    <n v="200"/>
    <n v="0"/>
    <s v="ร้านที่2"/>
    <s v="เ***วลัย ค***ือง"/>
    <s v="นครศรีธรรมราช"/>
    <s v="-"/>
    <s v=""/>
    <s v="07/01/2026 16:58"/>
    <s v="-"/>
    <s v="J&amp;T COD"/>
    <s v="Tiktok"/>
    <s v="จ่ายทีหลัง / COD"/>
    <s v=""/>
    <s v="769185327035"/>
    <s v="07/01/2026 16:58"/>
  </r>
  <r>
    <x v="1"/>
    <x v="1"/>
    <n v="68"/>
    <n v="2"/>
    <s v="GQN49"/>
    <n v="200"/>
    <n v="0"/>
    <s v="ร้านที่2"/>
    <s v="เ***วลัย ค***ือง"/>
    <s v="นครศรีธรรมราช"/>
    <s v="-"/>
    <s v=""/>
    <s v="07/01/2026 16:58"/>
    <s v="-"/>
    <s v="J&amp;T COD"/>
    <s v="Tiktok"/>
    <s v="จ่ายทีหลัง / COD"/>
    <s v=""/>
    <s v="769185327035"/>
    <s v="07/01/2026 16:58"/>
  </r>
  <r>
    <x v="2"/>
    <x v="2"/>
    <n v="33.333333333333336"/>
    <n v="3"/>
    <s v="GQN48"/>
    <n v="100"/>
    <n v="0"/>
    <s v="ร้านที่2"/>
    <s v="น***วรรณ์"/>
    <s v="กรุงเทพมหานคร"/>
    <s v="-"/>
    <s v=""/>
    <s v="07/01/2026 16:56"/>
    <s v="-"/>
    <s v="Flash Express Thailand"/>
    <s v="Tiktok"/>
    <s v="tiktok"/>
    <s v=""/>
    <s v="THT01032CY5363Z"/>
    <s v="07/01/2026 16:55"/>
  </r>
  <r>
    <x v="2"/>
    <x v="2"/>
    <n v="33.333333333333336"/>
    <n v="3"/>
    <s v="GQN47"/>
    <n v="100"/>
    <n v="0"/>
    <s v="ร้านที่2"/>
    <s v="ก***ิศา เ***ุล"/>
    <s v="กรุงเทพฯ"/>
    <s v="-"/>
    <s v=""/>
    <s v="07/01/2026 16:55"/>
    <s v="-"/>
    <s v="J&amp;T COD"/>
    <s v="Tiktok"/>
    <s v="จ่ายทีหลัง / COD"/>
    <s v=""/>
    <s v="769157600186"/>
    <s v="07/01/2026 16:55"/>
  </r>
  <r>
    <x v="2"/>
    <x v="2"/>
    <n v="33.333333333333336"/>
    <n v="3"/>
    <s v="GQN45"/>
    <n v="100"/>
    <n v="0"/>
    <s v="ร้านที่2"/>
    <s v="ก***นา ภ***้เย็น"/>
    <s v="สมุทรปราการ"/>
    <s v="-"/>
    <s v=""/>
    <s v="07/01/2026 16:50"/>
    <s v="-"/>
    <s v="J&amp;T COD"/>
    <s v="Tiktok"/>
    <s v="จ่ายทีหลัง / COD"/>
    <s v=""/>
    <s v="769179205185"/>
    <s v="07/01/2026 16:50"/>
  </r>
  <r>
    <x v="0"/>
    <x v="0"/>
    <n v="66"/>
    <n v="2"/>
    <s v="GQN44"/>
    <n v="200"/>
    <n v="0"/>
    <s v="ร้านที่2"/>
    <s v="K*** l***love"/>
    <s v="เชียงใหม่"/>
    <s v="-"/>
    <s v=""/>
    <s v="07/01/2026 16:48"/>
    <s v="-"/>
    <s v="J&amp;T Express"/>
    <s v="Tiktok"/>
    <s v="tiktok"/>
    <s v=""/>
    <s v="769139511092"/>
    <s v="07/01/2026 16:48"/>
  </r>
  <r>
    <x v="1"/>
    <x v="1"/>
    <n v="68"/>
    <n v="1"/>
    <s v="GQN44"/>
    <n v="200"/>
    <n v="0"/>
    <s v="ร้านที่2"/>
    <s v="K*** l***love"/>
    <s v="เชียงใหม่"/>
    <s v="-"/>
    <s v=""/>
    <s v="07/01/2026 16:48"/>
    <s v="-"/>
    <s v="J&amp;T Express"/>
    <s v="Tiktok"/>
    <s v="tiktok"/>
    <s v=""/>
    <s v="769139511092"/>
    <s v="07/01/2026 16:48"/>
  </r>
  <r>
    <x v="2"/>
    <x v="2"/>
    <n v="33.333333333333336"/>
    <n v="3"/>
    <s v="GQN44"/>
    <n v="200"/>
    <n v="0"/>
    <s v="ร้านที่2"/>
    <s v="K*** l***love"/>
    <s v="เชียงใหม่"/>
    <s v="-"/>
    <s v=""/>
    <s v="07/01/2026 16:48"/>
    <s v="-"/>
    <s v="J&amp;T Express"/>
    <s v="Tiktok"/>
    <s v="tiktok"/>
    <s v=""/>
    <s v="769139511092"/>
    <s v="07/01/2026 16:48"/>
  </r>
  <r>
    <x v="6"/>
    <x v="6"/>
    <n v="85"/>
    <n v="20"/>
    <s v="GQN43"/>
    <n v="1414.31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7/01/2026 16:45"/>
    <s v="-"/>
    <s v="Kerry_dropoff"/>
    <s v="Lazada"/>
    <s v="lazada"/>
    <s v=""/>
    <s v="LEXPU0645905613"/>
    <s v="07/01/2026 16:45"/>
  </r>
  <r>
    <x v="2"/>
    <x v="2"/>
    <n v="50"/>
    <n v="6"/>
    <s v="GQN42"/>
    <n v="200"/>
    <n v="0"/>
    <s v="ร้านที่2"/>
    <s v="ก***พงศ์ ช***ง"/>
    <s v="สงขลา"/>
    <s v="-"/>
    <s v=""/>
    <s v="07/01/2026 16:45"/>
    <s v="-"/>
    <s v="J&amp;T COD"/>
    <s v="Tiktok"/>
    <s v="จ่ายทีหลัง / COD"/>
    <s v=""/>
    <s v="769196894093"/>
    <s v="07/01/2026 16:45"/>
  </r>
  <r>
    <x v="2"/>
    <x v="2"/>
    <n v="50"/>
    <n v="6"/>
    <s v="GQN41"/>
    <n v="200"/>
    <n v="0"/>
    <s v="ร้านที่2"/>
    <s v="ป***งค์ ช***เทศ"/>
    <s v="กาญจนบุรี"/>
    <s v="-"/>
    <s v=""/>
    <s v="07/01/2026 16:43"/>
    <s v="-"/>
    <s v="J&amp;T COD"/>
    <s v="Tiktok"/>
    <s v="จ่ายทีหลัง / COD"/>
    <s v=""/>
    <s v="769190108186"/>
    <s v="07/01/2026 16:43"/>
  </r>
  <r>
    <x v="0"/>
    <x v="0"/>
    <n v="66"/>
    <n v="2"/>
    <s v="GQN40"/>
    <n v="100"/>
    <n v="0"/>
    <s v="ร้านที่2"/>
    <s v="น***แอม ส***"/>
    <s v="ราชบุรี"/>
    <s v="-"/>
    <s v=""/>
    <s v="07/01/2026 16:36"/>
    <s v="-"/>
    <s v="J&amp;T COD"/>
    <s v="Tiktok"/>
    <s v="จ่ายทีหลัง / COD"/>
    <s v=""/>
    <s v="769100955092"/>
    <s v="07/01/2026 16:36"/>
  </r>
  <r>
    <x v="1"/>
    <x v="1"/>
    <n v="68"/>
    <n v="1"/>
    <s v="GQN40"/>
    <n v="100"/>
    <n v="0"/>
    <s v="ร้านที่2"/>
    <s v="น***แอม ส***"/>
    <s v="ราชบุรี"/>
    <s v="-"/>
    <s v=""/>
    <s v="07/01/2026 16:36"/>
    <s v="-"/>
    <s v="J&amp;T COD"/>
    <s v="Tiktok"/>
    <s v="จ่ายทีหลัง / COD"/>
    <s v=""/>
    <s v="769100955092"/>
    <s v="07/01/2026 16:36"/>
  </r>
  <r>
    <x v="0"/>
    <x v="0"/>
    <n v="66"/>
    <n v="6"/>
    <s v="GQN39"/>
    <n v="400"/>
    <n v="0"/>
    <s v="ร้านที่2"/>
    <s v="ม***ัตน์"/>
    <s v="กรุงเทพฯ"/>
    <s v="-"/>
    <s v=""/>
    <s v="07/01/2026 16:36"/>
    <s v="-"/>
    <s v="J&amp;T Express"/>
    <s v="Tiktok"/>
    <s v="tiktok"/>
    <s v=""/>
    <s v="769124662106"/>
    <s v="07/01/2026 16:35"/>
  </r>
  <r>
    <x v="1"/>
    <x v="1"/>
    <n v="68"/>
    <n v="3"/>
    <s v="GQN39"/>
    <n v="400"/>
    <n v="0"/>
    <s v="ร้านที่2"/>
    <s v="ม***ัตน์"/>
    <s v="กรุงเทพฯ"/>
    <s v="-"/>
    <s v=""/>
    <s v="07/01/2026 16:36"/>
    <s v="-"/>
    <s v="J&amp;T Express"/>
    <s v="Tiktok"/>
    <s v="tiktok"/>
    <s v=""/>
    <s v="769124662106"/>
    <s v="07/01/2026 16:35"/>
  </r>
  <r>
    <x v="4"/>
    <x v="4"/>
    <n v="120"/>
    <n v="1"/>
    <s v="GQN39"/>
    <n v="400"/>
    <n v="0"/>
    <s v="ร้านที่2"/>
    <s v="ม***ัตน์"/>
    <s v="กรุงเทพฯ"/>
    <s v="-"/>
    <s v=""/>
    <s v="07/01/2026 16:36"/>
    <s v="-"/>
    <s v="J&amp;T Express"/>
    <s v="Tiktok"/>
    <s v="tiktok"/>
    <s v=""/>
    <s v="769124662106"/>
    <s v="07/01/2026 16:35"/>
  </r>
  <r>
    <x v="5"/>
    <x v="5"/>
    <n v="139"/>
    <n v="1"/>
    <s v="GQN38"/>
    <n v="108.99"/>
    <n v="0"/>
    <s v="ร้านที่2"/>
    <s v="น**  ว***ร   ภ***ถาวร"/>
    <s v="ปทุมธานี"/>
    <s v="-"/>
    <s v=""/>
    <s v="07/01/2026 16:35"/>
    <s v="-"/>
    <s v="Flash Express Thailand"/>
    <s v="Tiktok"/>
    <s v="tiktok"/>
    <s v=""/>
    <s v="THT04062CWC6T4Z"/>
    <s v="07/01/2026 16:35"/>
  </r>
  <r>
    <x v="2"/>
    <x v="2"/>
    <n v="33.333333333333336"/>
    <n v="3"/>
    <s v="GQN37"/>
    <n v="100"/>
    <n v="0"/>
    <s v="ร้านที่2"/>
    <s v="น*** ณ***ช"/>
    <s v="กาญจนบุรี"/>
    <s v="-"/>
    <s v=""/>
    <s v="07/01/2026 16:33"/>
    <s v="-"/>
    <s v="J&amp;T COD"/>
    <s v="Tiktok"/>
    <s v="จ่ายทีหลัง / COD"/>
    <s v=""/>
    <s v="769100600192"/>
    <s v="07/01/2026 16:33"/>
  </r>
  <r>
    <x v="2"/>
    <x v="2"/>
    <n v="33.333333333333336"/>
    <n v="6"/>
    <s v="GQN36"/>
    <n v="200"/>
    <n v="0"/>
    <s v="ร้านที่2"/>
    <s v="ร***ไก่ย่างลุงใส"/>
    <s v="จังหวัดนครนายก"/>
    <s v="-"/>
    <s v=""/>
    <s v="07/01/2026 16:32"/>
    <s v="-"/>
    <s v="Flash Express Thailand COD"/>
    <s v="Tiktok"/>
    <s v="จ่ายทีหลัง / COD"/>
    <s v=""/>
    <s v="THT11012CW8392Z"/>
    <s v="07/01/2026 16:32"/>
  </r>
  <r>
    <x v="2"/>
    <x v="2"/>
    <n v="50"/>
    <n v="6"/>
    <s v="GQN35"/>
    <n v="200"/>
    <n v="0"/>
    <s v="ร้านที่2"/>
    <s v="ส***กานต์ ม***น"/>
    <s v="ลพบุรี"/>
    <s v="-"/>
    <s v=""/>
    <s v="07/01/2026 16:31"/>
    <s v="-"/>
    <s v="J&amp;T Express"/>
    <s v="Tiktok"/>
    <s v="tiktok"/>
    <s v=""/>
    <s v="769163495096"/>
    <s v="07/01/2026 16:31"/>
  </r>
  <r>
    <x v="2"/>
    <x v="2"/>
    <n v="50"/>
    <n v="6"/>
    <s v="GQN34"/>
    <n v="200"/>
    <n v="0"/>
    <s v="ร้านที่2"/>
    <s v="ม** พ***า"/>
    <s v="เพชรบูรณ์"/>
    <s v="-"/>
    <s v=""/>
    <s v="07/01/2026 16:30"/>
    <s v="-"/>
    <s v="J&amp;T COD"/>
    <s v="Tiktok"/>
    <s v="จ่ายทีหลัง / COD"/>
    <s v=""/>
    <s v="769172499056"/>
    <s v="07/01/2026 16:30"/>
  </r>
  <r>
    <x v="2"/>
    <x v="2"/>
    <n v="33.333333333333336"/>
    <n v="3"/>
    <s v="GQN33"/>
    <n v="100"/>
    <n v="0"/>
    <s v="ร้านที่2"/>
    <s v="น***วรรณา โ***ข"/>
    <s v="สมุทรปราการ"/>
    <s v="-"/>
    <s v=""/>
    <s v="07/01/2026 16:30"/>
    <s v="-"/>
    <s v="J&amp;T COD"/>
    <s v="Tiktok"/>
    <s v="จ่ายทีหลัง / COD"/>
    <s v=""/>
    <s v="769132806175"/>
    <s v="07/01/2026 16:30"/>
  </r>
  <r>
    <x v="2"/>
    <x v="2"/>
    <n v="33.333333333333336"/>
    <n v="3"/>
    <s v="GQN32"/>
    <n v="100"/>
    <n v="0"/>
    <s v="ร้านที่2"/>
    <s v="ว***ภา​  บ***อี่ยม"/>
    <s v="ชัยนาท"/>
    <s v="-"/>
    <s v=""/>
    <s v="07/01/2026 16:28"/>
    <s v="-"/>
    <s v="J&amp;T COD"/>
    <s v="Tiktok"/>
    <s v="จ่ายทีหลัง / COD"/>
    <s v=""/>
    <s v="769145604172"/>
    <s v="07/01/2026 16:28"/>
  </r>
  <r>
    <x v="3"/>
    <x v="8"/>
    <n v="139"/>
    <n v="1"/>
    <s v="GQN31"/>
    <n v="108.99"/>
    <n v="0"/>
    <s v="ร้านที่2"/>
    <s v="ส***ตรา น***ี"/>
    <s v="สมุทรปราการ"/>
    <s v="-"/>
    <s v=""/>
    <s v="07/01/2026 16:25"/>
    <s v="-"/>
    <s v="J&amp;T Express"/>
    <s v="Tiktok"/>
    <s v="tiktok"/>
    <s v=""/>
    <s v="769106678023"/>
    <s v="07/01/2026 16:25"/>
  </r>
  <r>
    <x v="0"/>
    <x v="0"/>
    <n v="66"/>
    <n v="2"/>
    <s v="GQN30"/>
    <n v="100"/>
    <n v="0"/>
    <s v="ร้านที่2"/>
    <s v="น***าวสายหยุด เ***ัตุรัส"/>
    <s v="ชัยภูมิ"/>
    <s v="-"/>
    <s v=""/>
    <s v="07/01/2026 16:23"/>
    <s v="-"/>
    <s v="J&amp;T COD"/>
    <s v="Tiktok"/>
    <s v="จ่ายทีหลัง / COD"/>
    <s v=""/>
    <s v="769159827041"/>
    <s v="07/01/2026 16:23"/>
  </r>
  <r>
    <x v="1"/>
    <x v="1"/>
    <n v="68"/>
    <n v="1"/>
    <s v="GQN30"/>
    <n v="100"/>
    <n v="0"/>
    <s v="ร้านที่2"/>
    <s v="น***าวสายหยุด เ***ัตุรัส"/>
    <s v="ชัยภูมิ"/>
    <s v="-"/>
    <s v=""/>
    <s v="07/01/2026 16:23"/>
    <s v="-"/>
    <s v="J&amp;T COD"/>
    <s v="Tiktok"/>
    <s v="จ่ายทีหลัง / COD"/>
    <s v=""/>
    <s v="769159827041"/>
    <s v="07/01/2026 16:23"/>
  </r>
  <r>
    <x v="5"/>
    <x v="3"/>
    <n v="87.2"/>
    <n v="1"/>
    <s v="GQN29"/>
    <n v="95.7"/>
    <n v="8.5"/>
    <s v="ร้านที่3"/>
    <s v="ชบา พูลสวัสดิ์"/>
    <s v="222หมู่1ต.ศิลาลอย อ.สามร้อยยอด จ.ประจวบคีรีขันธ์77180 222หมู่1ต.ศิลาลอย อ.สามร้อยยอด จ.ประจวบคีรีขันธ์  · ศิลาลอย/ Sila Loi_x000a__x000a_สามร้อยยอด/ Sam Roi Yotประจวบคีรีขันธ์/ Prachuap Khiri Khan_x000a_77180"/>
    <s v="77180"/>
    <s v="660637179195"/>
    <s v="07/01/2026 16:23"/>
    <s v="-"/>
    <s v="Kerry_dropoff"/>
    <s v="Lazada"/>
    <s v="lazada"/>
    <s v=""/>
    <s v="TH190887DY3C1B"/>
    <s v="07/01/2026 16:23"/>
  </r>
  <r>
    <x v="2"/>
    <x v="2"/>
    <n v="50"/>
    <n v="6"/>
    <s v="GQN28"/>
    <n v="200"/>
    <n v="0"/>
    <s v="ร้านที่2"/>
    <s v="ธ*   น***ำ"/>
    <s v="ราชบุรี"/>
    <s v="-"/>
    <s v=""/>
    <s v="07/01/2026 16:22"/>
    <s v="-"/>
    <s v="J&amp;T COD"/>
    <s v="Tiktok"/>
    <s v="จ่ายทีหลัง / COD"/>
    <s v=""/>
    <s v="769135892055"/>
    <s v="07/01/2026 16:22"/>
  </r>
  <r>
    <x v="8"/>
    <x v="3"/>
    <n v="103.55"/>
    <n v="1"/>
    <s v="GQN27"/>
    <n v="110.55"/>
    <n v="7"/>
    <s v="ร้านที่3"/>
    <s v="ยลนภา ชโลทร"/>
    <s v="250/68 หมู่บ้านพฤกษพิมาน 1 หมู่ 3 ต.บ่อวิน_x000a__x000a_ศรีราชา/ Si Rachaชลบุรี/ Chonburi_x000a_20230"/>
    <s v="20230"/>
    <s v="660639569495"/>
    <s v="07/01/2026 16:21"/>
    <s v="-"/>
    <s v="Kerry_dropoff"/>
    <s v="Lazada"/>
    <s v="lazada"/>
    <s v=""/>
    <s v="LEXPU0645916789"/>
    <s v="07/01/2026 16:21"/>
  </r>
  <r>
    <x v="13"/>
    <x v="15"/>
    <n v="33.333333333333336"/>
    <n v="3"/>
    <s v="GQN26"/>
    <n v="135"/>
    <n v="0"/>
    <s v="ร้านที่2"/>
    <s v="ณ***า  ม***อมธนภัทร"/>
    <s v="ประจวบคีรีขันธ์"/>
    <s v="-"/>
    <s v=""/>
    <s v="07/01/2026 16:19"/>
    <s v="-"/>
    <s v="J&amp;T COD"/>
    <s v="Tiktok"/>
    <s v="จ่ายทีหลัง / COD"/>
    <s v=""/>
    <s v="769127166102"/>
    <s v="07/01/2026 16:19"/>
  </r>
  <r>
    <x v="0"/>
    <x v="0"/>
    <n v="66"/>
    <n v="2"/>
    <s v="GQN25"/>
    <n v="100"/>
    <n v="0"/>
    <s v="ร้านที่2"/>
    <s v="ณ***า  ม***อมธนภัทร"/>
    <s v="ประจวบคีรีขันธ์"/>
    <s v="-"/>
    <s v=""/>
    <s v="07/01/2026 16:17"/>
    <s v="-"/>
    <s v="J&amp;T COD"/>
    <s v="Tiktok"/>
    <s v="จ่ายทีหลัง / COD"/>
    <s v=""/>
    <s v="769145939052"/>
    <s v="07/01/2026 16:17"/>
  </r>
  <r>
    <x v="1"/>
    <x v="1"/>
    <n v="68"/>
    <n v="1"/>
    <s v="GQN25"/>
    <n v="100"/>
    <n v="0"/>
    <s v="ร้านที่2"/>
    <s v="ณ***า  ม***อมธนภัทร"/>
    <s v="ประจวบคีรีขันธ์"/>
    <s v="-"/>
    <s v=""/>
    <s v="07/01/2026 16:17"/>
    <s v="-"/>
    <s v="J&amp;T COD"/>
    <s v="Tiktok"/>
    <s v="จ่ายทีหลัง / COD"/>
    <s v=""/>
    <s v="769145939052"/>
    <s v="07/01/2026 16:17"/>
  </r>
  <r>
    <x v="0"/>
    <x v="0"/>
    <n v="66"/>
    <n v="2"/>
    <s v="GQN24"/>
    <n v="100"/>
    <n v="0"/>
    <s v="ร้านที่2"/>
    <s v="เ*** ส***ย อ***ุนากุล"/>
    <s v="กรุงเทพฯ"/>
    <s v="-"/>
    <s v=""/>
    <s v="07/01/2026 16:15"/>
    <s v="-"/>
    <s v="J&amp;T COD"/>
    <s v="Tiktok"/>
    <s v="จ่ายทีหลัง / COD"/>
    <s v=""/>
    <s v="769123438053"/>
    <s v="07/01/2026 16:15"/>
  </r>
  <r>
    <x v="1"/>
    <x v="1"/>
    <n v="68"/>
    <n v="1"/>
    <s v="GQN24"/>
    <n v="100"/>
    <n v="0"/>
    <s v="ร้านที่2"/>
    <s v="เ*** ส***ย อ***ุนากุล"/>
    <s v="กรุงเทพฯ"/>
    <s v="-"/>
    <s v=""/>
    <s v="07/01/2026 16:15"/>
    <s v="-"/>
    <s v="J&amp;T COD"/>
    <s v="Tiktok"/>
    <s v="จ่ายทีหลัง / COD"/>
    <s v=""/>
    <s v="769123438053"/>
    <s v="07/01/2026 16:15"/>
  </r>
  <r>
    <x v="2"/>
    <x v="2"/>
    <n v="33.333333333333336"/>
    <n v="3"/>
    <s v="GQN23"/>
    <n v="100"/>
    <n v="0"/>
    <s v="ร้านที่2"/>
    <s v="ท***ร จ***ิมุต"/>
    <s v="สมุทรปราการ"/>
    <s v="-"/>
    <s v=""/>
    <s v="07/01/2026 16:14"/>
    <s v="-"/>
    <s v="J&amp;T COD"/>
    <s v="Tiktok"/>
    <s v="จ่ายทีหลัง / COD"/>
    <s v=""/>
    <s v="769140006176"/>
    <s v="07/01/2026 16:15"/>
  </r>
  <r>
    <x v="0"/>
    <x v="0"/>
    <n v="66"/>
    <n v="2"/>
    <s v="GQN22"/>
    <n v="408.99"/>
    <n v="0"/>
    <s v="ร้านที่2"/>
    <s v="ส***ีย์ ท***นันท์"/>
    <s v="นครศรีธรรมราช"/>
    <s v="-"/>
    <s v=""/>
    <s v="07/01/2026 16:15"/>
    <s v="-"/>
    <s v="J&amp;T Express"/>
    <s v="Tiktok"/>
    <s v="tiktok"/>
    <s v=""/>
    <s v="769144954060"/>
    <s v="07/01/2026 16:14"/>
  </r>
  <r>
    <x v="1"/>
    <x v="1"/>
    <n v="68"/>
    <n v="1"/>
    <s v="GQN22"/>
    <n v="408.99"/>
    <n v="0"/>
    <s v="ร้านที่2"/>
    <s v="ส***ีย์ ท***นันท์"/>
    <s v="นครศรีธรรมราช"/>
    <s v="-"/>
    <s v=""/>
    <s v="07/01/2026 16:15"/>
    <s v="-"/>
    <s v="J&amp;T Express"/>
    <s v="Tiktok"/>
    <s v="tiktok"/>
    <s v=""/>
    <s v="769144954060"/>
    <s v="07/01/2026 16:14"/>
  </r>
  <r>
    <x v="2"/>
    <x v="2"/>
    <n v="50"/>
    <n v="6"/>
    <s v="GQN22"/>
    <n v="408.99"/>
    <n v="0"/>
    <s v="ร้านที่2"/>
    <s v="ส***ีย์ ท***นันท์"/>
    <s v="นครศรีธรรมราช"/>
    <s v="-"/>
    <s v=""/>
    <s v="07/01/2026 16:15"/>
    <s v="-"/>
    <s v="J&amp;T Express"/>
    <s v="Tiktok"/>
    <s v="tiktok"/>
    <s v=""/>
    <s v="769144954060"/>
    <s v="07/01/2026 16:14"/>
  </r>
  <r>
    <x v="5"/>
    <x v="5"/>
    <n v="139"/>
    <n v="1"/>
    <s v="GQN22"/>
    <n v="408.99"/>
    <n v="0"/>
    <s v="ร้านที่2"/>
    <s v="ส***ีย์ ท***นันท์"/>
    <s v="นครศรีธรรมราช"/>
    <s v="-"/>
    <s v=""/>
    <s v="07/01/2026 16:15"/>
    <s v="-"/>
    <s v="J&amp;T Express"/>
    <s v="Tiktok"/>
    <s v="tiktok"/>
    <s v=""/>
    <s v="769144954060"/>
    <s v="07/01/2026 16:14"/>
  </r>
  <r>
    <x v="2"/>
    <x v="2"/>
    <n v="50"/>
    <n v="12"/>
    <s v="GQN21"/>
    <n v="400"/>
    <n v="0"/>
    <s v="ร้านที่2"/>
    <s v="ส***ตรา น***พรม"/>
    <s v="สมุทรปราการ"/>
    <s v="-"/>
    <s v=""/>
    <s v="07/01/2026 16:14"/>
    <s v="-"/>
    <s v="J&amp;T COD"/>
    <s v="Tiktok"/>
    <s v="จ่ายทีหลัง / COD"/>
    <s v=""/>
    <s v="769162795052"/>
    <s v="07/01/2026 16:14"/>
  </r>
  <r>
    <x v="2"/>
    <x v="2"/>
    <n v="33.333333333333336"/>
    <n v="3"/>
    <s v="GQN19"/>
    <n v="100"/>
    <n v="0"/>
    <s v="ร้านที่2"/>
    <s v="ณ***า  ม***อมธนภัทร"/>
    <s v="ประจวบคีรีขันธ์"/>
    <s v="-"/>
    <s v=""/>
    <s v="07/01/2026 16:12"/>
    <s v="-"/>
    <s v="J&amp;T COD"/>
    <s v="Tiktok"/>
    <s v="จ่ายทีหลัง / COD"/>
    <s v=""/>
    <s v="769149714141"/>
    <s v="07/01/2026 16:12"/>
  </r>
  <r>
    <x v="2"/>
    <x v="2"/>
    <n v="33.333333333333336"/>
    <n v="3"/>
    <s v="GQN18"/>
    <n v="100"/>
    <n v="0"/>
    <s v="ร้านที่2"/>
    <s v="ส***าย บ***นและ"/>
    <s v="กรุงเทพฯ"/>
    <s v="-"/>
    <s v=""/>
    <s v="07/01/2026 16:10"/>
    <s v="-"/>
    <s v="J&amp;T COD"/>
    <s v="Tiktok"/>
    <s v="จ่ายทีหลัง / COD"/>
    <s v=""/>
    <s v="769128209161"/>
    <s v="07/01/2026 16:10"/>
  </r>
  <r>
    <x v="2"/>
    <x v="2"/>
    <n v="50"/>
    <n v="6"/>
    <s v="GQN17"/>
    <n v="200"/>
    <n v="0"/>
    <s v="ร้านที่2"/>
    <s v="ค***ุพจน์ แ***ั้ง"/>
    <s v="สุโขทัย"/>
    <s v="-"/>
    <s v=""/>
    <s v="07/01/2026 16:09"/>
    <s v="-"/>
    <s v="J&amp;T Express"/>
    <s v="Tiktok"/>
    <s v="tiktok"/>
    <s v=""/>
    <s v="769197707132"/>
    <s v="07/01/2026 16:08"/>
  </r>
  <r>
    <x v="3"/>
    <x v="8"/>
    <n v="139"/>
    <n v="1"/>
    <s v="GQN16"/>
    <n v="326.97000000000003"/>
    <n v="0"/>
    <s v="ร้านที่2"/>
    <s v="อ*** เ***มเมือง"/>
    <s v="สมุทรปราการ"/>
    <s v="-"/>
    <s v=""/>
    <s v="07/01/2026 16:05"/>
    <s v="-"/>
    <s v="J&amp;T COD"/>
    <s v="Tiktok"/>
    <s v="จ่ายทีหลัง / COD"/>
    <s v=""/>
    <s v="769167842026"/>
    <s v="07/01/2026 16:05"/>
  </r>
  <r>
    <x v="5"/>
    <x v="5"/>
    <n v="139"/>
    <n v="2"/>
    <s v="GQN16"/>
    <n v="326.97000000000003"/>
    <n v="0"/>
    <s v="ร้านที่2"/>
    <s v="อ*** เ***มเมือง"/>
    <s v="สมุทรปราการ"/>
    <s v="-"/>
    <s v=""/>
    <s v="07/01/2026 16:05"/>
    <s v="-"/>
    <s v="J&amp;T COD"/>
    <s v="Tiktok"/>
    <s v="จ่ายทีหลัง / COD"/>
    <s v=""/>
    <s v="769167842026"/>
    <s v="07/01/2026 16:05"/>
  </r>
  <r>
    <x v="2"/>
    <x v="2"/>
    <n v="33.333333333333336"/>
    <n v="3"/>
    <s v="GQN15"/>
    <n v="115"/>
    <n v="15"/>
    <s v="ร้านที่2"/>
    <s v="ข***ม่จากอาย"/>
    <s v="กรุงเทพฯ"/>
    <s v="-"/>
    <s v=""/>
    <s v="07/01/2026 16:05"/>
    <s v="-"/>
    <s v="J&amp;T Express"/>
    <s v="Tiktok"/>
    <s v="tiktok"/>
    <s v="ไม่เอากาแฟนะคะ ขอบคุณค่ะ🙏🏻"/>
    <s v="769126573095"/>
    <s v="07/01/2026 16:05"/>
  </r>
  <r>
    <x v="2"/>
    <x v="2"/>
    <n v="50"/>
    <n v="6"/>
    <s v="GQN14"/>
    <n v="200"/>
    <n v="0"/>
    <s v="ร้านที่2"/>
    <s v="u***149016759287"/>
    <s v="กรุงเทพฯ"/>
    <s v="-"/>
    <s v=""/>
    <s v="07/01/2026 16:04"/>
    <s v="-"/>
    <s v="J&amp;T COD"/>
    <s v="Tiktok"/>
    <s v="จ่ายทีหลัง / COD"/>
    <s v=""/>
    <s v="769161120184"/>
    <s v="07/01/2026 16:04"/>
  </r>
  <r>
    <x v="3"/>
    <x v="8"/>
    <n v="139"/>
    <n v="2"/>
    <s v="GQN13"/>
    <n v="217.98"/>
    <n v="0"/>
    <s v="ร้านที่2"/>
    <s v="ส***ย ส***ภิรมณ์"/>
    <s v="ฉะเชิงเทรา"/>
    <s v="-"/>
    <s v=""/>
    <s v="07/01/2026 16:04"/>
    <s v="-"/>
    <s v="J&amp;T COD"/>
    <s v="Tiktok"/>
    <s v="จ่ายทีหลัง / COD"/>
    <s v=""/>
    <s v="769144876010"/>
    <s v="07/01/2026 16:04"/>
  </r>
  <r>
    <x v="2"/>
    <x v="2"/>
    <n v="33.333333333333336"/>
    <n v="3"/>
    <s v="GQN12"/>
    <n v="138"/>
    <n v="38"/>
    <s v="ร้านที่2"/>
    <s v="พ***ี ส***องเพชร"/>
    <s v="ยโสธร"/>
    <s v="-"/>
    <s v=""/>
    <s v="07/01/2026 16:03"/>
    <s v="-"/>
    <s v="J&amp;T COD"/>
    <s v="Tiktok"/>
    <s v="จ่ายทีหลัง / COD"/>
    <s v=""/>
    <s v="769135313144"/>
    <s v="07/01/2026 16:03"/>
  </r>
  <r>
    <x v="0"/>
    <x v="0"/>
    <n v="66"/>
    <n v="2"/>
    <s v="GQN11"/>
    <n v="100"/>
    <n v="0"/>
    <s v="ร้านที่2"/>
    <s v="ว***ินทร์"/>
    <s v="ราชบุรี"/>
    <s v="-"/>
    <s v=""/>
    <s v="07/01/2026 16:01"/>
    <s v="-"/>
    <s v="J&amp;T Express"/>
    <s v="Tiktok"/>
    <s v="tiktok"/>
    <s v=""/>
    <s v="769126024063"/>
    <s v="07/01/2026 16:01"/>
  </r>
  <r>
    <x v="1"/>
    <x v="1"/>
    <n v="68"/>
    <n v="1"/>
    <s v="GQN11"/>
    <n v="100"/>
    <n v="0"/>
    <s v="ร้านที่2"/>
    <s v="ว***ินทร์"/>
    <s v="ราชบุรี"/>
    <s v="-"/>
    <s v=""/>
    <s v="07/01/2026 16:01"/>
    <s v="-"/>
    <s v="J&amp;T Express"/>
    <s v="Tiktok"/>
    <s v="tiktok"/>
    <s v=""/>
    <s v="769126024063"/>
    <s v="07/01/2026 16:01"/>
  </r>
  <r>
    <x v="0"/>
    <x v="0"/>
    <n v="66"/>
    <n v="2"/>
    <s v="GQN10"/>
    <n v="100"/>
    <n v="0"/>
    <s v="ร้านที่2"/>
    <s v="ก***์หฤทัย ว***วนิช"/>
    <s v="ปทุมธานี"/>
    <s v="-"/>
    <s v=""/>
    <s v="07/01/2026 16:00"/>
    <s v="-"/>
    <s v="Flash Express Thailand COD"/>
    <s v="Tiktok"/>
    <s v="จ่ายทีหลัง / COD"/>
    <s v=""/>
    <s v="THT04022CW8V14Z"/>
    <s v="07/01/2026 16:00"/>
  </r>
  <r>
    <x v="1"/>
    <x v="1"/>
    <n v="68"/>
    <n v="1"/>
    <s v="GQN10"/>
    <n v="100"/>
    <n v="0"/>
    <s v="ร้านที่2"/>
    <s v="ก***์หฤทัย ว***วนิช"/>
    <s v="ปทุมธานี"/>
    <s v="-"/>
    <s v=""/>
    <s v="07/01/2026 16:00"/>
    <s v="-"/>
    <s v="Flash Express Thailand COD"/>
    <s v="Tiktok"/>
    <s v="จ่ายทีหลัง / COD"/>
    <s v=""/>
    <s v="THT04022CW8V14Z"/>
    <s v="07/01/2026 16:00"/>
  </r>
  <r>
    <x v="2"/>
    <x v="2"/>
    <n v="50"/>
    <n v="6"/>
    <s v="GQN9"/>
    <n v="200"/>
    <n v="0"/>
    <s v="ร้านที่2"/>
    <s v="ย***พร โ***์ขวัญ ห***2ตำบลบ้านตึกอำเภอศรีสัชนาลัยจังหวัดสุโขทัย"/>
    <s v="สุโขทัย"/>
    <s v="-"/>
    <s v=""/>
    <s v="07/01/2026 15:59"/>
    <s v="-"/>
    <s v="J&amp;T Express"/>
    <s v="Tiktok"/>
    <s v="tiktok"/>
    <s v=""/>
    <s v="769167212192"/>
    <s v="07/01/2026 15:59"/>
  </r>
  <r>
    <x v="1"/>
    <x v="1"/>
    <n v="50"/>
    <n v="10"/>
    <s v="GQN8"/>
    <n v="380"/>
    <n v="50"/>
    <s v="ร้านที่10"/>
    <s v="คุณวิไล เครือพันธ์"/>
    <s v="บ้านเลขที่ 89 ซ.โชติวัฒน์ 14 (สะพาน99) ถ.ประชาชื่น แขวงบางซื่อ เขตบางซื่อ กรุงเทพมหานคร 10800"/>
    <s v="10800"/>
    <s v="0979269944"/>
    <s v="07/01/2026 15:40"/>
    <s v="raweewan5499@gmail.com"/>
    <s v="EMS"/>
    <s v="facebook"/>
    <s v="กสิกร"/>
    <s v=""/>
    <s v="WB130430766TH"/>
    <s v="07/01/2026 15:59"/>
  </r>
  <r>
    <x v="0"/>
    <x v="0"/>
    <n v="66"/>
    <n v="2"/>
    <s v="GQN7"/>
    <n v="100"/>
    <n v="0"/>
    <s v="ร้านที่2"/>
    <s v="พ***ิดา โ***์ราศรี"/>
    <s v="มหาสารคาม"/>
    <s v="-"/>
    <s v=""/>
    <s v="07/01/2026 15:59"/>
    <s v="-"/>
    <s v="J&amp;T COD"/>
    <s v="Tiktok"/>
    <s v="จ่ายทีหลัง / COD"/>
    <s v=""/>
    <s v="769160556102"/>
    <s v="07/01/2026 15:59"/>
  </r>
  <r>
    <x v="1"/>
    <x v="1"/>
    <n v="68"/>
    <n v="1"/>
    <s v="GQN7"/>
    <n v="100"/>
    <n v="0"/>
    <s v="ร้านที่2"/>
    <s v="พ***ิดา โ***์ราศรี"/>
    <s v="มหาสารคาม"/>
    <s v="-"/>
    <s v=""/>
    <s v="07/01/2026 15:59"/>
    <s v="-"/>
    <s v="J&amp;T COD"/>
    <s v="Tiktok"/>
    <s v="จ่ายทีหลัง / COD"/>
    <s v=""/>
    <s v="769160556102"/>
    <s v="07/01/2026 15:59"/>
  </r>
  <r>
    <x v="6"/>
    <x v="6"/>
    <n v="120"/>
    <n v="1"/>
    <s v="GQN6"/>
    <n v="100"/>
    <n v="0"/>
    <s v="ร้านที่2"/>
    <s v="ส***ด ศ***ระสงค์"/>
    <s v="สมุทรสาคร"/>
    <s v="-"/>
    <s v=""/>
    <s v="07/01/2026 15:58"/>
    <s v="-"/>
    <s v="J&amp;T COD"/>
    <s v="Tiktok"/>
    <s v="จ่ายทีหลัง / COD"/>
    <s v=""/>
    <s v="769108666045"/>
    <s v="07/01/2026 15:58"/>
  </r>
  <r>
    <x v="0"/>
    <x v="0"/>
    <n v="66"/>
    <n v="2"/>
    <s v="GQN5"/>
    <n v="100"/>
    <n v="0"/>
    <s v="ร้านที่2"/>
    <s v="ย***ิดา ร***ี"/>
    <s v="พระนครศรีอยุธยา"/>
    <s v="-"/>
    <s v=""/>
    <s v="07/01/2026 15:58"/>
    <s v="-"/>
    <s v="J&amp;T COD"/>
    <s v="Tiktok"/>
    <s v="จ่ายทีหลัง / COD"/>
    <s v=""/>
    <s v="769106455036"/>
    <s v="07/01/2026 15:58"/>
  </r>
  <r>
    <x v="1"/>
    <x v="1"/>
    <n v="68"/>
    <n v="1"/>
    <s v="GQN5"/>
    <n v="100"/>
    <n v="0"/>
    <s v="ร้านที่2"/>
    <s v="ย***ิดา ร***ี"/>
    <s v="พระนครศรีอยุธยา"/>
    <s v="-"/>
    <s v=""/>
    <s v="07/01/2026 15:58"/>
    <s v="-"/>
    <s v="J&amp;T COD"/>
    <s v="Tiktok"/>
    <s v="จ่ายทีหลัง / COD"/>
    <s v=""/>
    <s v="769106455036"/>
    <s v="07/01/2026 15:58"/>
  </r>
  <r>
    <x v="9"/>
    <x v="10"/>
    <n v="139"/>
    <n v="6"/>
    <s v="GQN4"/>
    <n v="630"/>
    <n v="0"/>
    <s v="ร้านที่10"/>
    <s v="คุณกัญญรัตน์  ประเสริฐ"/>
    <s v="53/682 หมู่ 3 หมู่บ้านมิตรประชา ซอย 23 ต.บ้านใหม่ อ.ปากเกร็ด จ.นนทบุรี 11120"/>
    <s v="11120"/>
    <s v="0894990593"/>
    <s v="07/01/2026 15:55"/>
    <s v="raweewan5499@gmail.com"/>
    <s v="EMS"/>
    <s v="facebook"/>
    <s v="กสิกร"/>
    <s v=""/>
    <s v="WB130430752TH"/>
    <s v="07/01/2026 15:58"/>
  </r>
  <r>
    <x v="1"/>
    <x v="1"/>
    <n v="50"/>
    <n v="10"/>
    <s v="GQN3"/>
    <n v="380"/>
    <n v="50"/>
    <s v="ร้านที่10"/>
    <s v="รักชนก กรัดจินดา"/>
    <s v="45/2 ม.1 ต.ดอนลาน อ.ผักไห่ จ.อยุธยา 13280"/>
    <s v="13280"/>
    <s v="0611903596"/>
    <s v="07/01/2026 09:21"/>
    <s v="raweewan5499@gmail.com"/>
    <s v="EMS"/>
    <s v="facebook"/>
    <s v="กสิกร"/>
    <s v=""/>
    <s v="WB130431523TH"/>
    <s v="07/01/2026 15:56"/>
  </r>
  <r>
    <x v="14"/>
    <x v="16"/>
    <n v="120"/>
    <n v="1"/>
    <s v="GQN2"/>
    <n v="88"/>
    <n v="9"/>
    <s v="ร้านที่2"/>
    <s v="p***kie"/>
    <s v="นครปฐม"/>
    <s v="-"/>
    <s v=""/>
    <s v="07/01/2026 15:56"/>
    <s v="-"/>
    <s v="J&amp;T Express"/>
    <s v="Tiktok"/>
    <s v="tiktok"/>
    <s v=""/>
    <s v="769101867041"/>
    <s v="07/01/2026 15:56"/>
  </r>
  <r>
    <x v="3"/>
    <x v="8"/>
    <n v="139"/>
    <n v="2"/>
    <s v="GQN1"/>
    <n v="326.97000000000003"/>
    <n v="0"/>
    <s v="ร้านที่2"/>
    <s v="พ***ัสร์ เ***นันต์ทวีลาภ"/>
    <s v="นนทบุรี"/>
    <s v="-"/>
    <s v=""/>
    <s v="07/01/2026 15:54"/>
    <s v="-"/>
    <s v="J&amp;T COD"/>
    <s v="Tiktok"/>
    <s v="จ่ายทีหลัง / COD"/>
    <s v=""/>
    <s v="769177541101"/>
    <s v="07/01/2026 15:54"/>
  </r>
  <r>
    <x v="3"/>
    <x v="8"/>
    <n v="139"/>
    <n v="1"/>
    <s v="GQN1"/>
    <n v="326.97000000000003"/>
    <n v="0"/>
    <s v="ร้านที่2"/>
    <s v="พ***ัสร์ เ***นันต์ทวีลาภ"/>
    <s v="นนทบุรี"/>
    <s v="-"/>
    <s v=""/>
    <s v="07/01/2026 15:54"/>
    <s v="-"/>
    <s v="J&amp;T COD"/>
    <s v="Tiktok"/>
    <s v="จ่ายทีหลัง / COD"/>
    <s v=""/>
    <s v="769177541101"/>
    <s v="07/01/2026 15:54"/>
  </r>
  <r>
    <x v="3"/>
    <x v="8"/>
    <n v="139"/>
    <n v="2"/>
    <s v="GQN0"/>
    <n v="215"/>
    <n v="0"/>
    <s v="ร้านที่10"/>
    <s v="ตามจิต สาวิไสย"/>
    <s v="156/10 ม.1 ต.มะขาม อ.มะขาม จ.จันทบุรี 22150"/>
    <s v="22150"/>
    <s v="0956310450"/>
    <s v="07/01/2026 15:53"/>
    <s v="raweewan5499@gmail.com"/>
    <s v="EMS COD"/>
    <s v="facebook"/>
    <s v="กสิกร"/>
    <s v=""/>
    <s v="WA068977620TH"/>
    <s v="07/01/2026 15:54"/>
  </r>
  <r>
    <x v="8"/>
    <x v="9"/>
    <n v="139"/>
    <n v="1"/>
    <s v="GQM99"/>
    <n v="399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07/01/2026 15:52"/>
    <s v="raweewan5499@gmail.com"/>
    <s v="EMS COD"/>
    <s v="facebook"/>
    <s v="กสิกร"/>
    <s v=""/>
    <s v="WA068977616TH"/>
    <s v="07/01/2026 15:52"/>
  </r>
  <r>
    <x v="3"/>
    <x v="8"/>
    <n v="139"/>
    <n v="1"/>
    <s v="GQM99"/>
    <n v="399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07/01/2026 15:52"/>
    <s v="raweewan5499@gmail.com"/>
    <s v="EMS COD"/>
    <s v="facebook"/>
    <s v="กสิกร"/>
    <s v=""/>
    <s v="WA068977616TH"/>
    <s v="07/01/2026 15:52"/>
  </r>
  <r>
    <x v="9"/>
    <x v="10"/>
    <n v="139"/>
    <n v="1"/>
    <s v="GQM99"/>
    <n v="399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07/01/2026 15:52"/>
    <s v="raweewan5499@gmail.com"/>
    <s v="EMS COD"/>
    <s v="facebook"/>
    <s v="กสิกร"/>
    <s v=""/>
    <s v="WA068977616TH"/>
    <s v="07/01/2026 15:52"/>
  </r>
  <r>
    <x v="5"/>
    <x v="5"/>
    <n v="139"/>
    <n v="1"/>
    <s v="GQM99"/>
    <n v="399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07/01/2026 15:52"/>
    <s v="raweewan5499@gmail.com"/>
    <s v="EMS COD"/>
    <s v="facebook"/>
    <s v="กสิกร"/>
    <s v=""/>
    <s v="WA068977616TH"/>
    <s v="07/01/2026 15:52"/>
  </r>
  <r>
    <x v="5"/>
    <x v="5"/>
    <n v="139"/>
    <n v="2"/>
    <s v="GQM97"/>
    <n v="399"/>
    <n v="0"/>
    <s v="ร้านที่10"/>
    <s v="ส่งคุณมลิวัลย์"/>
    <s v="101/4-5-6 หมู่ที่ 1 ถนนนิสากร ตำบลกังแอน อำเภอปราสาท จังหวัดสุรินทร์ 32140"/>
    <s v="32140"/>
    <s v="0952304822"/>
    <s v="07/01/2026 15:49"/>
    <s v="raweewan5499@gmail.com"/>
    <s v="EMS COD"/>
    <s v="facebook"/>
    <s v="กสิกร"/>
    <s v=""/>
    <s v="WA068977602TH"/>
    <s v="07/01/2026 15:49"/>
  </r>
  <r>
    <x v="3"/>
    <x v="8"/>
    <n v="139"/>
    <n v="2"/>
    <s v="GQM97"/>
    <n v="399"/>
    <n v="0"/>
    <s v="ร้านที่10"/>
    <s v="ส่งคุณมลิวัลย์"/>
    <s v="101/4-5-6 หมู่ที่ 1 ถนนนิสากร ตำบลกังแอน อำเภอปราสาท จังหวัดสุรินทร์ 32140"/>
    <s v="32140"/>
    <s v="0952304822"/>
    <s v="07/01/2026 15:49"/>
    <s v="raweewan5499@gmail.com"/>
    <s v="EMS COD"/>
    <s v="facebook"/>
    <s v="กสิกร"/>
    <s v=""/>
    <s v="WA068977602TH"/>
    <s v="07/01/2026 15:49"/>
  </r>
  <r>
    <x v="2"/>
    <x v="2"/>
    <n v="65"/>
    <n v="18"/>
    <s v="GQM95"/>
    <n v="598"/>
    <n v="0"/>
    <s v="ร้านที่10"/>
    <s v="ยุพิน ศุภรณ์พานิช"/>
    <s v=" 54/8 ถนนนางแก่นจันทร์ ตำบลท่าพี่เลี้ยง อำเภอเมือง จังหวัดสุพรรณบุรี 72000"/>
    <s v="72000"/>
    <s v="0818263858"/>
    <s v="07/01/2026 14:12"/>
    <s v="raweewan5499@gmail.com"/>
    <s v="EMS"/>
    <s v="facebook"/>
    <s v="กสิกร"/>
    <s v=""/>
    <s v="WB130430749TH"/>
    <s v="07/01/2026 15:48"/>
  </r>
  <r>
    <x v="9"/>
    <x v="10"/>
    <n v="139"/>
    <n v="2"/>
    <s v="GQM94"/>
    <n v="215"/>
    <n v="0"/>
    <s v="ร้านที่10"/>
    <s v="หวล-ตะโฉ"/>
    <s v="57/2 หมู่2 ต.หงาว อ.เมือง จ.ระนอง 85000"/>
    <s v="85000"/>
    <s v="0835029245"/>
    <s v="07/01/2026 15:47"/>
    <s v="raweewan5499@gmail.com"/>
    <s v="EMS COD"/>
    <s v="facebook"/>
    <s v="กสิกร"/>
    <s v=""/>
    <s v="WA068977593TH"/>
    <s v="07/01/2026 15:47"/>
  </r>
  <r>
    <x v="6"/>
    <x v="6"/>
    <n v="69.900000000000006"/>
    <n v="10"/>
    <s v="GQM93"/>
    <n v="800"/>
    <n v="0"/>
    <s v="ร้านที่1"/>
    <s v="ธ******า"/>
    <s v="******อย 28 แขวง ศาลาธรรมสพน์ เขต ทวีวัฒนา กรุงเทพ 10170 แขวงศาลาธรรมสพน์ เขตทวีวัฒนา จังหวัดกรุงเทพมหานคร 10170"/>
    <s v="10170"/>
    <s v="69"/>
    <s v="07/01/2026 15:46"/>
    <s v="-"/>
    <s v="SPX Express"/>
    <s v="Shopee"/>
    <s v="shopee"/>
    <s v=""/>
    <s v="TH264302567925T"/>
    <s v="07/01/2026 15:46"/>
  </r>
  <r>
    <x v="6"/>
    <x v="6"/>
    <n v="120"/>
    <n v="1"/>
    <s v="GQM92"/>
    <n v="117"/>
    <n v="18"/>
    <s v="ร้านที่2"/>
    <s v="เ***วันใหม่สดใสเสมอ"/>
    <s v="นนทบุรี"/>
    <s v="-"/>
    <s v=""/>
    <s v="07/01/2026 15:45"/>
    <s v="-"/>
    <s v="J&amp;T Express"/>
    <s v="Tiktok"/>
    <s v="tiktok"/>
    <s v=""/>
    <s v="769185465053"/>
    <s v="07/01/2026 15:43"/>
  </r>
  <r>
    <x v="6"/>
    <x v="6"/>
    <n v="120"/>
    <n v="1"/>
    <s v="GQM91"/>
    <n v="117"/>
    <n v="18"/>
    <s v="ร้านที่2"/>
    <s v="ป***มทย์  ฤ***์ฉิม"/>
    <s v="เชียงใหม่"/>
    <s v="-"/>
    <s v=""/>
    <s v="07/01/2026 15:43"/>
    <s v="-"/>
    <s v="J&amp;T COD"/>
    <s v="Tiktok"/>
    <s v="จ่ายทีหลัง / COD"/>
    <s v=""/>
    <s v="769140170035"/>
    <s v="07/01/2026 15:43"/>
  </r>
  <r>
    <x v="2"/>
    <x v="2"/>
    <n v="33.333333333333336"/>
    <n v="3"/>
    <s v="GQM90"/>
    <n v="101"/>
    <n v="1"/>
    <s v="ร้านที่2"/>
    <s v="ฉ** ว***"/>
    <s v="สระบุรี"/>
    <s v="-"/>
    <s v=""/>
    <s v="07/01/2026 15:41"/>
    <s v="-"/>
    <s v="Flash Express Thailand COD"/>
    <s v="Tiktok"/>
    <s v="จ่ายทีหลัง / COD"/>
    <s v=""/>
    <s v="THT10042CY4SJ7Z"/>
    <s v="07/01/2026 15:41"/>
  </r>
  <r>
    <x v="2"/>
    <x v="2"/>
    <n v="50"/>
    <n v="6"/>
    <s v="GQM89"/>
    <n v="200"/>
    <n v="0"/>
    <s v="ร้านที่2"/>
    <s v="ศ***พร อ***ิน"/>
    <s v="กรุงเทพฯ"/>
    <s v="-"/>
    <s v=""/>
    <s v="07/01/2026 15:41"/>
    <s v="-"/>
    <s v="J&amp;T COD"/>
    <s v="Tiktok"/>
    <s v="จ่ายทีหลัง / COD"/>
    <s v=""/>
    <s v="769105417194"/>
    <s v="07/01/2026 15:41"/>
  </r>
  <r>
    <x v="2"/>
    <x v="2"/>
    <n v="33.333333333333336"/>
    <n v="3"/>
    <s v="GQM87"/>
    <n v="100"/>
    <n v="0"/>
    <s v="ร้านที่2"/>
    <s v="อ***รณ  น***ะนะ"/>
    <s v="ราชบุรี"/>
    <s v="-"/>
    <s v=""/>
    <s v="07/01/2026 15:39"/>
    <s v="-"/>
    <s v="J&amp;T COD"/>
    <s v="Tiktok"/>
    <s v="จ่ายทีหลัง / COD"/>
    <s v=""/>
    <s v="769155405152"/>
    <s v="07/01/2026 15:39"/>
  </r>
  <r>
    <x v="2"/>
    <x v="2"/>
    <n v="33.333333333333336"/>
    <n v="3"/>
    <s v="GQM86"/>
    <n v="100"/>
    <n v="0"/>
    <s v="ร้านที่2"/>
    <s v="ล***ณา"/>
    <s v="อุบลราชธานี"/>
    <s v="-"/>
    <s v=""/>
    <s v="07/01/2026 15:37"/>
    <s v="-"/>
    <s v="J&amp;T Express"/>
    <s v="Tiktok"/>
    <s v="tiktok"/>
    <s v=""/>
    <s v="769181312141"/>
    <s v="07/01/2026 15:37"/>
  </r>
  <r>
    <x v="5"/>
    <x v="5"/>
    <n v="139"/>
    <n v="1"/>
    <s v="GQM84"/>
    <n v="108.99"/>
    <n v="0"/>
    <s v="ร้านที่2"/>
    <s v="ล*** พ***"/>
    <s v="ลพบุรี"/>
    <s v="-"/>
    <s v=""/>
    <s v="07/01/2026 15:35"/>
    <s v="-"/>
    <s v="J&amp;T COD"/>
    <s v="Tiktok"/>
    <s v="จ่ายทีหลัง / COD"/>
    <s v=""/>
    <s v="769141669085"/>
    <s v="07/01/2026 15:35"/>
  </r>
  <r>
    <x v="2"/>
    <x v="2"/>
    <n v="33.333333333333336"/>
    <n v="3"/>
    <s v="GQM83"/>
    <n v="100"/>
    <n v="0"/>
    <s v="ร้านที่2"/>
    <s v="น***มมาฐ ล***ก้ว"/>
    <s v="นครสวรรค์"/>
    <s v="-"/>
    <s v=""/>
    <s v="07/01/2026 15:34"/>
    <s v="-"/>
    <s v="J&amp;T COD"/>
    <s v="Tiktok"/>
    <s v="จ่ายทีหลัง / COD"/>
    <s v=""/>
    <s v="769192514145"/>
    <s v="07/01/2026 15:34"/>
  </r>
  <r>
    <x v="2"/>
    <x v="2"/>
    <n v="33.333333333333336"/>
    <n v="3"/>
    <s v="GQM82"/>
    <n v="100"/>
    <n v="0"/>
    <s v="ร้านที่2"/>
    <s v="ว***ตน์ จ***ม่วงศรี"/>
    <s v="ชลบุรี"/>
    <s v="-"/>
    <s v=""/>
    <s v="07/01/2026 15:33"/>
    <s v="-"/>
    <s v="J&amp;T COD"/>
    <s v="Tiktok"/>
    <s v="จ่ายทีหลัง / COD"/>
    <s v=""/>
    <s v="769152204166"/>
    <s v="07/01/2026 15:33"/>
  </r>
  <r>
    <x v="13"/>
    <x v="15"/>
    <n v="33.333333333333336"/>
    <n v="9"/>
    <s v="GQM81"/>
    <n v="405"/>
    <n v="0"/>
    <s v="ร้านที่2"/>
    <s v="P***rose P***ita"/>
    <s v="เลย"/>
    <s v="-"/>
    <s v=""/>
    <s v="07/01/2026 15:32"/>
    <s v="-"/>
    <s v="J&amp;T COD"/>
    <s v="Tiktok"/>
    <s v="จ่ายทีหลัง / COD"/>
    <s v=""/>
    <s v="769110079032"/>
    <s v="07/01/2026 15:32"/>
  </r>
  <r>
    <x v="4"/>
    <x v="4"/>
    <n v="120"/>
    <n v="2"/>
    <s v="GQM80"/>
    <n v="218"/>
    <n v="18"/>
    <s v="ร้านที่2"/>
    <s v="เ***วันใหม่สดใสเสมอ"/>
    <s v="นนทบุรี"/>
    <s v="-"/>
    <s v=""/>
    <s v="07/01/2026 15:33"/>
    <s v="-"/>
    <s v="J&amp;T Express"/>
    <s v="Tiktok"/>
    <s v="tiktok"/>
    <s v=""/>
    <s v="769022389995"/>
    <s v="07/01/2026 15:28"/>
  </r>
  <r>
    <x v="4"/>
    <x v="4"/>
    <n v="120"/>
    <n v="3"/>
    <s v="GQM78"/>
    <n v="267"/>
    <n v="0"/>
    <s v="ร้านที่2"/>
    <s v="น***ตน์  ร***งกูร"/>
    <s v="สมุทรสาคร"/>
    <s v="-"/>
    <s v=""/>
    <s v="07/01/2026 15:27"/>
    <s v="-"/>
    <s v="J&amp;T Express"/>
    <s v="Tiktok"/>
    <s v="tiktok"/>
    <s v=""/>
    <s v="769049581996"/>
    <s v="07/01/2026 15:27"/>
  </r>
  <r>
    <x v="2"/>
    <x v="2"/>
    <n v="50"/>
    <n v="6"/>
    <s v="GQM76"/>
    <n v="200"/>
    <n v="0"/>
    <s v="ร้านที่2"/>
    <s v="น***สภิณ ค***น"/>
    <s v="เชียงใหม่"/>
    <s v="-"/>
    <s v=""/>
    <s v="07/01/2026 15:26"/>
    <s v="-"/>
    <s v="J&amp;T COD"/>
    <s v="Tiktok"/>
    <s v="จ่ายทีหลัง / COD"/>
    <s v=""/>
    <s v="769104324170"/>
    <s v="07/01/2026 15:26"/>
  </r>
  <r>
    <x v="6"/>
    <x v="6"/>
    <n v="120"/>
    <n v="1"/>
    <s v="GQM74"/>
    <n v="89"/>
    <n v="0"/>
    <s v="ร้านที่2"/>
    <s v="พ** ช***งค์"/>
    <s v="นนทบุรี"/>
    <s v="-"/>
    <s v=""/>
    <s v="07/01/2026 15:20"/>
    <s v="-"/>
    <s v="J&amp;T COD"/>
    <s v="Tiktok"/>
    <s v="จ่ายทีหลัง / COD"/>
    <s v=""/>
    <s v="769119371016"/>
    <s v="07/01/2026 15:20"/>
  </r>
  <r>
    <x v="6"/>
    <x v="6"/>
    <n v="120"/>
    <n v="1"/>
    <s v="GQM73"/>
    <n v="89"/>
    <n v="0"/>
    <s v="ร้านที่2"/>
    <s v="u***28621126295774"/>
    <s v="สุราษฎร์ธานี"/>
    <s v="-"/>
    <s v=""/>
    <s v="07/01/2026 15:19"/>
    <s v="-"/>
    <s v="J&amp;T COD"/>
    <s v="Tiktok"/>
    <s v="จ่ายทีหลัง / COD"/>
    <s v=""/>
    <s v="769103962034"/>
    <s v="07/01/2026 15:19"/>
  </r>
  <r>
    <x v="6"/>
    <x v="14"/>
    <n v="76"/>
    <n v="2"/>
    <s v="GQM72"/>
    <n v="160"/>
    <n v="8"/>
    <s v="ร้านที่3"/>
    <s v="ร้านบ้านสบายวัสดุ"/>
    <s v="58หมู่8 บ้านสบาย · น้ำเกลี้ยง/ Nam Kliang_x000a__x000a_น้ำเกลี้ยง/ Nam Kliangศรีสะเกษ/ Sisaket_x000a_33130"/>
    <s v="33130"/>
    <s v="660805419546"/>
    <s v="07/01/2026 15:16"/>
    <s v="-"/>
    <s v="Kerry_dropoff"/>
    <s v="Lazada"/>
    <s v="lazada"/>
    <s v=""/>
    <s v="LEXPU0645908317"/>
    <s v="07/01/2026 15:16"/>
  </r>
  <r>
    <x v="6"/>
    <x v="6"/>
    <n v="120"/>
    <n v="2"/>
    <s v="GQM71"/>
    <n v="178"/>
    <n v="0"/>
    <s v="ร้านที่2"/>
    <s v="ป***าตากลม"/>
    <s v="นนทบุรี"/>
    <s v="-"/>
    <s v=""/>
    <s v="07/01/2026 15:16"/>
    <s v="-"/>
    <s v="J&amp;T COD"/>
    <s v="Tiktok"/>
    <s v="จ่ายทีหลัง / COD"/>
    <s v=""/>
    <s v="769117463052"/>
    <s v="07/01/2026 15:16"/>
  </r>
  <r>
    <x v="15"/>
    <x v="17"/>
    <n v="50"/>
    <n v="5"/>
    <s v="GQM70"/>
    <n v="240"/>
    <n v="0"/>
    <s v="ร้านที่1"/>
    <s v="จ******ก"/>
    <s v="******บป้าด, อำเภอแม่เมาะ ตำบลสบป้าด อำเภอแม่เมาะ จังหวัดลำปาง 52220"/>
    <s v="52220"/>
    <s v="44"/>
    <s v="07/01/2026 15:19"/>
    <s v="-"/>
    <s v="SPX Express"/>
    <s v="Shopee"/>
    <s v="shopee"/>
    <s v=""/>
    <s v="TH2625403569945"/>
    <s v="07/01/2026 15:16"/>
  </r>
  <r>
    <x v="6"/>
    <x v="6"/>
    <n v="66.333333333333329"/>
    <n v="3"/>
    <s v="GQM68"/>
    <n v="220"/>
    <n v="0"/>
    <s v="ร้านที่4"/>
    <s v="ป***ดี  ร***าน"/>
    <s v="ปทุมธานี"/>
    <s v="-"/>
    <s v=""/>
    <s v="07/01/2026 15:09"/>
    <s v="-"/>
    <s v="Flash Express Thailand COD"/>
    <s v="Tiktok"/>
    <s v="จ่ายทีหลัง / COD"/>
    <s v=""/>
    <s v="THT04062CW76N0Z"/>
    <s v="07/01/2026 15:09"/>
  </r>
  <r>
    <x v="2"/>
    <x v="2"/>
    <n v="33.333333333333336"/>
    <n v="3"/>
    <s v="GQM67"/>
    <n v="100"/>
    <n v="0"/>
    <s v="ร้านที่2"/>
    <s v="น***าเรศ เ***มาบแค"/>
    <s v="นครปฐม"/>
    <s v="-"/>
    <s v=""/>
    <s v="07/01/2026 15:08"/>
    <s v="-"/>
    <s v="J&amp;T COD"/>
    <s v="Tiktok"/>
    <s v="จ่ายทีหลัง / COD"/>
    <s v=""/>
    <s v="769111112162"/>
    <s v="07/01/2026 15:08"/>
  </r>
  <r>
    <x v="12"/>
    <x v="13"/>
    <n v="120"/>
    <n v="1"/>
    <s v="GQM66"/>
    <n v="99"/>
    <n v="0"/>
    <s v="ร้านที่2"/>
    <s v="พ***า ส***์คลัง"/>
    <s v="สมุทรปราการ"/>
    <s v="-"/>
    <s v=""/>
    <s v="07/01/2026 15:08"/>
    <s v="-"/>
    <s v="J&amp;T Express"/>
    <s v="Tiktok"/>
    <s v="tiktok"/>
    <s v=""/>
    <s v="769105168090"/>
    <s v="07/01/2026 15:08"/>
  </r>
  <r>
    <x v="2"/>
    <x v="2"/>
    <n v="33.333333333333336"/>
    <n v="3"/>
    <s v="GQM65"/>
    <n v="100"/>
    <n v="0"/>
    <s v="ร้านที่2"/>
    <s v="ย*** ภ***ง"/>
    <s v="ประจวบคีรีขันธ์"/>
    <s v="-"/>
    <s v=""/>
    <s v="07/01/2026 15:05"/>
    <s v="-"/>
    <s v="J&amp;T COD"/>
    <s v="Tiktok"/>
    <s v="จ่ายทีหลัง / COD"/>
    <s v=""/>
    <s v="769184515164"/>
    <s v="07/01/2026 15:05"/>
  </r>
  <r>
    <x v="10"/>
    <x v="11"/>
    <n v="14"/>
    <n v="2"/>
    <s v="GQM64"/>
    <n v="32"/>
    <n v="4"/>
    <s v="ร้านที่1"/>
    <s v="ก******ี"/>
    <s v="******ำบลหลักแก้ว อำเภอวิเศษชัยชาญ จังหวัดอ่างทอง 14110"/>
    <s v="14110"/>
    <s v="69"/>
    <s v="07/01/2026 15:04"/>
    <s v="-"/>
    <s v="SPX Express"/>
    <s v="Shopee"/>
    <s v="shopee"/>
    <s v=""/>
    <s v="TH265451130468F"/>
    <s v="07/01/2026 15:04"/>
  </r>
  <r>
    <x v="12"/>
    <x v="13"/>
    <n v="120"/>
    <n v="2"/>
    <s v="GQM63"/>
    <n v="198"/>
    <n v="0"/>
    <s v="ร้านที่2"/>
    <s v="น*** ข***ฟื่องยนต์"/>
    <s v="ชลบุรี"/>
    <s v="-"/>
    <s v=""/>
    <s v="07/01/2026 15:03"/>
    <s v="-"/>
    <s v="J&amp;T Express"/>
    <s v="Tiktok"/>
    <s v="tiktok"/>
    <s v=""/>
    <s v="769048365783"/>
    <s v="07/01/2026 15:03"/>
  </r>
  <r>
    <x v="4"/>
    <x v="4"/>
    <n v="120"/>
    <n v="1"/>
    <s v="GQM62"/>
    <n v="118"/>
    <n v="29"/>
    <s v="ร้านที่2"/>
    <s v="ค***ิรญา ศ***มือง"/>
    <s v="ลพบุรี"/>
    <s v="-"/>
    <s v=""/>
    <s v="07/01/2026 15:01"/>
    <s v="-"/>
    <s v="J&amp;T COD"/>
    <s v="Tiktok"/>
    <s v="จ่ายทีหลัง / COD"/>
    <s v=""/>
    <s v="769032850714"/>
    <s v="07/01/2026 15:01"/>
  </r>
  <r>
    <x v="5"/>
    <x v="5"/>
    <n v="139"/>
    <n v="2"/>
    <s v="GQM61"/>
    <n v="217.98"/>
    <n v="0"/>
    <s v="ร้านที่2"/>
    <s v="ส***ย ส***ภิรมณ์"/>
    <s v="ฉะเชิงเทรา"/>
    <s v="-"/>
    <s v=""/>
    <s v="07/01/2026 15:00"/>
    <s v="-"/>
    <s v="J&amp;T COD"/>
    <s v="Tiktok"/>
    <s v="จ่ายทีหลัง / COD"/>
    <s v=""/>
    <s v="769119325052"/>
    <s v="07/01/2026 15:01"/>
  </r>
  <r>
    <x v="2"/>
    <x v="2"/>
    <n v="33.333333333333336"/>
    <n v="3"/>
    <s v="GQM60"/>
    <n v="100"/>
    <n v="0"/>
    <s v="ร้านที่2"/>
    <s v="ม***การ อ***าร์ ไ***ร"/>
    <s v="ชลบุรี"/>
    <s v="-"/>
    <s v=""/>
    <s v="07/01/2026 15:00"/>
    <s v="-"/>
    <s v="J&amp;T COD"/>
    <s v="Tiktok"/>
    <s v="จ่ายทีหลัง / COD"/>
    <s v=""/>
    <s v="769009849786"/>
    <s v="07/01/2026 15:00"/>
  </r>
  <r>
    <x v="2"/>
    <x v="2"/>
    <n v="33.333333333333336"/>
    <n v="3"/>
    <s v="GQM59"/>
    <n v="100"/>
    <n v="0"/>
    <s v="ร้านที่2"/>
    <s v="ว***ภา ค***ระทึก"/>
    <s v="ชลบุรี"/>
    <s v="-"/>
    <s v=""/>
    <s v="07/01/2026 15:00"/>
    <s v="-"/>
    <s v="J&amp;T COD"/>
    <s v="Tiktok"/>
    <s v="จ่ายทีหลัง / COD"/>
    <s v=""/>
    <s v="769010563775"/>
    <s v="07/01/2026 15:00"/>
  </r>
  <r>
    <x v="4"/>
    <x v="4"/>
    <n v="120"/>
    <n v="1"/>
    <s v="GQM57"/>
    <n v="89"/>
    <n v="0"/>
    <s v="ร้านที่2"/>
    <s v="A***on K***uta"/>
    <s v="ชุมพร"/>
    <s v="-"/>
    <s v=""/>
    <s v="07/01/2026 14:59"/>
    <s v="-"/>
    <s v="J&amp;T COD"/>
    <s v="Tiktok"/>
    <s v="จ่ายทีหลัง / COD"/>
    <s v=""/>
    <s v="769030055710"/>
    <s v="07/01/2026 14:59"/>
  </r>
  <r>
    <x v="2"/>
    <x v="2"/>
    <n v="33.333333333333336"/>
    <n v="3"/>
    <s v="GQM55"/>
    <n v="100"/>
    <n v="0"/>
    <s v="ร้านที่2"/>
    <s v="แ** ย***ประเดิม"/>
    <s v="กรุงเทพฯ"/>
    <s v="-"/>
    <s v=""/>
    <s v="07/01/2026 14:54"/>
    <s v="-"/>
    <s v="J&amp;T COD"/>
    <s v="Tiktok"/>
    <s v="จ่ายทีหลัง / COD"/>
    <s v="ขอเปนฝอยทอง3กล่องค่ะ"/>
    <s v="769048841794"/>
    <s v="07/01/2026 14:54"/>
  </r>
  <r>
    <x v="2"/>
    <x v="2"/>
    <n v="33.333333333333336"/>
    <n v="3"/>
    <s v="GQM54"/>
    <n v="100"/>
    <n v="0"/>
    <s v="ร้านที่2"/>
    <s v="แ***อิ้ง ห***ักษ์"/>
    <s v="ชัยภูมิ"/>
    <s v="-"/>
    <s v=""/>
    <s v="07/01/2026 14:54"/>
    <s v="-"/>
    <s v="J&amp;T COD"/>
    <s v="Tiktok"/>
    <s v="จ่ายทีหลัง / COD"/>
    <s v=""/>
    <s v="769083849800"/>
    <s v="07/01/2026 14:54"/>
  </r>
  <r>
    <x v="2"/>
    <x v="2"/>
    <n v="50"/>
    <n v="6"/>
    <s v="GQM53"/>
    <n v="200"/>
    <n v="0"/>
    <s v="ร้านที่2"/>
    <s v="น***ช ค***"/>
    <s v="ปทุมธานี"/>
    <s v="-"/>
    <s v=""/>
    <s v="07/01/2026 14:54"/>
    <s v="-"/>
    <s v="Flash Express Thailand COD"/>
    <s v="Tiktok"/>
    <s v="จ่ายทีหลัง / COD"/>
    <s v=""/>
    <s v="THT04062CUVYW6Z"/>
    <s v="07/01/2026 14:54"/>
  </r>
  <r>
    <x v="2"/>
    <x v="2"/>
    <n v="33.333333333333336"/>
    <n v="3"/>
    <s v="GQM52"/>
    <n v="100"/>
    <n v="0"/>
    <s v="ร้านที่2"/>
    <s v="เ***ตรา ส***ทุกข์"/>
    <s v="อุบลราชธานี"/>
    <s v="-"/>
    <s v=""/>
    <s v="07/01/2026 14:50"/>
    <s v="-"/>
    <s v="J&amp;T COD"/>
    <s v="Tiktok"/>
    <s v="จ่ายทีหลัง / COD"/>
    <s v=""/>
    <s v="769060041794"/>
    <s v="07/01/2026 14:50"/>
  </r>
  <r>
    <x v="16"/>
    <x v="18"/>
    <n v="120"/>
    <n v="1"/>
    <s v="GQM51"/>
    <n v="75"/>
    <n v="0"/>
    <s v="ร้านที่2"/>
    <s v="u***514102854633"/>
    <s v="นครนายก"/>
    <s v="-"/>
    <s v=""/>
    <s v="07/01/2026 14:46"/>
    <s v="-"/>
    <s v="J&amp;T COD"/>
    <s v="Tiktok"/>
    <s v="จ่ายทีหลัง / COD"/>
    <s v=""/>
    <s v="769058051716"/>
    <s v="07/01/2026 14:46"/>
  </r>
  <r>
    <x v="14"/>
    <x v="16"/>
    <n v="120"/>
    <n v="2"/>
    <s v="GQM49"/>
    <n v="150"/>
    <n v="0"/>
    <s v="ร้านที่2"/>
    <s v="ย***ร์  แ***พฤกษ์ฐิติ"/>
    <s v="นครปฐม"/>
    <s v="-"/>
    <s v=""/>
    <s v="07/01/2026 14:47"/>
    <s v="-"/>
    <s v="Flash Express Thailand"/>
    <s v="Tiktok"/>
    <s v="tiktok"/>
    <s v=""/>
    <s v="THT15062CUVWM8Z"/>
    <s v="07/01/2026 14:45"/>
  </r>
  <r>
    <x v="0"/>
    <x v="0"/>
    <n v="66"/>
    <n v="2"/>
    <s v="GQM48"/>
    <n v="100"/>
    <n v="0"/>
    <s v="ร้านที่2"/>
    <s v="ว***ลักษณ์ ค***"/>
    <s v="สุพรรณบุรี"/>
    <s v="-"/>
    <s v=""/>
    <s v="07/01/2026 14:45"/>
    <s v="-"/>
    <s v="J&amp;T COD"/>
    <s v="Tiktok"/>
    <s v="จ่ายทีหลัง / COD"/>
    <s v=""/>
    <s v="769018045773"/>
    <s v="07/01/2026 14:45"/>
  </r>
  <r>
    <x v="1"/>
    <x v="1"/>
    <n v="68"/>
    <n v="1"/>
    <s v="GQM48"/>
    <n v="100"/>
    <n v="0"/>
    <s v="ร้านที่2"/>
    <s v="ว***ลักษณ์ ค***"/>
    <s v="สุพรรณบุรี"/>
    <s v="-"/>
    <s v=""/>
    <s v="07/01/2026 14:45"/>
    <s v="-"/>
    <s v="J&amp;T COD"/>
    <s v="Tiktok"/>
    <s v="จ่ายทีหลัง / COD"/>
    <s v=""/>
    <s v="769018045773"/>
    <s v="07/01/2026 14:45"/>
  </r>
  <r>
    <x v="14"/>
    <x v="16"/>
    <n v="120"/>
    <n v="1"/>
    <s v="GQM47"/>
    <n v="150"/>
    <n v="0"/>
    <s v="ร้านที่2"/>
    <s v="ส***น  พ***แสน"/>
    <s v="ชัยภูมิ"/>
    <s v="-"/>
    <s v=""/>
    <s v="07/01/2026 14:45"/>
    <s v="-"/>
    <s v="J&amp;T COD"/>
    <s v="Tiktok"/>
    <s v="จ่ายทีหลัง / COD"/>
    <s v=""/>
    <s v="769035168786"/>
    <s v="07/01/2026 14:45"/>
  </r>
  <r>
    <x v="17"/>
    <x v="19"/>
    <n v="120"/>
    <n v="1"/>
    <s v="GQM47"/>
    <n v="150"/>
    <n v="0"/>
    <s v="ร้านที่2"/>
    <s v="ส***น  พ***แสน"/>
    <s v="ชัยภูมิ"/>
    <s v="-"/>
    <s v=""/>
    <s v="07/01/2026 14:45"/>
    <s v="-"/>
    <s v="J&amp;T COD"/>
    <s v="Tiktok"/>
    <s v="จ่ายทีหลัง / COD"/>
    <s v=""/>
    <s v="769035168786"/>
    <s v="07/01/2026 14:45"/>
  </r>
  <r>
    <x v="18"/>
    <x v="20"/>
    <n v="120"/>
    <n v="1"/>
    <s v="GQM46"/>
    <n v="75"/>
    <n v="0"/>
    <s v="ร้านที่2"/>
    <s v="ส***มล ว***คำ"/>
    <s v="น่าน"/>
    <s v="-"/>
    <s v=""/>
    <s v="07/01/2026 14:45"/>
    <s v="-"/>
    <s v="J&amp;T Express"/>
    <s v="Tiktok"/>
    <s v="tiktok"/>
    <s v=""/>
    <s v="769015365786"/>
    <s v="07/01/2026 14:44"/>
  </r>
  <r>
    <x v="14"/>
    <x v="16"/>
    <n v="120"/>
    <n v="1"/>
    <s v="GQM45"/>
    <n v="85"/>
    <n v="10"/>
    <s v="ร้านที่2"/>
    <s v="ด***รัตน์ พ***ุ่น"/>
    <s v="พังงา"/>
    <s v="-"/>
    <s v=""/>
    <s v="07/01/2026 14:44"/>
    <s v="-"/>
    <s v="J&amp;T COD"/>
    <s v="Tiktok"/>
    <s v="จ่ายทีหลัง / COD"/>
    <s v=""/>
    <s v="769021254724"/>
    <s v="07/01/2026 14:44"/>
  </r>
  <r>
    <x v="11"/>
    <x v="12"/>
    <n v="60"/>
    <n v="1"/>
    <s v="GQM44"/>
    <n v="139"/>
    <n v="0"/>
    <s v="ร้านที่1"/>
    <s v="น******ง"/>
    <s v="******ญ, อำเภอเมืองขอนแก่น ตำบลสำราญ อำเภอเมืองขอนแก่น จังหวัดขอนแก่น 40000"/>
    <s v="40000"/>
    <s v="28"/>
    <s v="07/01/2026 14:43"/>
    <s v="-"/>
    <s v="SPX Express"/>
    <s v="Shopee"/>
    <s v="shopee"/>
    <s v=""/>
    <s v="TH2686826477795"/>
    <s v="07/01/2026 14:43"/>
  </r>
  <r>
    <x v="6"/>
    <x v="6"/>
    <n v="79"/>
    <n v="1"/>
    <s v="GQM44"/>
    <n v="139"/>
    <n v="0"/>
    <s v="ร้านที่1"/>
    <s v="น******ง"/>
    <s v="******ญ, อำเภอเมืองขอนแก่น ตำบลสำราญ อำเภอเมืองขอนแก่น จังหวัดขอนแก่น 40000"/>
    <s v="40000"/>
    <s v="28"/>
    <s v="07/01/2026 14:43"/>
    <s v="-"/>
    <s v="SPX Express"/>
    <s v="Shopee"/>
    <s v="shopee"/>
    <s v=""/>
    <s v="TH2686826477795"/>
    <s v="07/01/2026 14:42"/>
  </r>
  <r>
    <x v="0"/>
    <x v="0"/>
    <n v="66"/>
    <n v="2"/>
    <s v="GQM43"/>
    <n v="200"/>
    <n v="0"/>
    <s v="ร้านที่2"/>
    <s v="ส***ยากร จ***ับ y***dam"/>
    <s v="ระนอง"/>
    <s v="-"/>
    <s v=""/>
    <s v="07/01/2026 14:41"/>
    <s v="-"/>
    <s v="J&amp;T COD"/>
    <s v="Tiktok"/>
    <s v="จ่ายทีหลัง / COD"/>
    <s v=""/>
    <s v="769080246793"/>
    <s v="07/01/2026 14:41"/>
  </r>
  <r>
    <x v="1"/>
    <x v="1"/>
    <n v="68"/>
    <n v="1"/>
    <s v="GQM43"/>
    <n v="200"/>
    <n v="0"/>
    <s v="ร้านที่2"/>
    <s v="ส***ยากร จ***ับ y***dam"/>
    <s v="ระนอง"/>
    <s v="-"/>
    <s v=""/>
    <s v="07/01/2026 14:41"/>
    <s v="-"/>
    <s v="J&amp;T COD"/>
    <s v="Tiktok"/>
    <s v="จ่ายทีหลัง / COD"/>
    <s v=""/>
    <s v="769080246793"/>
    <s v="07/01/2026 14:41"/>
  </r>
  <r>
    <x v="2"/>
    <x v="2"/>
    <n v="33.333333333333336"/>
    <n v="3"/>
    <s v="GQM43"/>
    <n v="200"/>
    <n v="0"/>
    <s v="ร้านที่2"/>
    <s v="ส***ยากร จ***ับ y***dam"/>
    <s v="ระนอง"/>
    <s v="-"/>
    <s v=""/>
    <s v="07/01/2026 14:41"/>
    <s v="-"/>
    <s v="J&amp;T COD"/>
    <s v="Tiktok"/>
    <s v="จ่ายทีหลัง / COD"/>
    <s v=""/>
    <s v="769080246793"/>
    <s v="07/01/2026 14:41"/>
  </r>
  <r>
    <x v="4"/>
    <x v="4"/>
    <n v="120"/>
    <n v="1"/>
    <s v="GQM42"/>
    <n v="85"/>
    <n v="0"/>
    <s v="ร้านที่2"/>
    <s v="อ***ช ฉ***เฉลียว"/>
    <s v="สุรินทร์"/>
    <s v="-"/>
    <s v=""/>
    <s v="07/01/2026 14:39"/>
    <s v="-"/>
    <s v="J&amp;T COD"/>
    <s v="Tiktok"/>
    <s v="จ่ายทีหลัง / COD"/>
    <s v=""/>
    <s v="769026165773"/>
    <s v="07/01/2026 14:39"/>
  </r>
  <r>
    <x v="4"/>
    <x v="4"/>
    <n v="120"/>
    <n v="1"/>
    <s v="GQM40"/>
    <n v="120"/>
    <n v="35"/>
    <s v="ร้านที่2"/>
    <s v="ป***ัน ห***ธรรมมา"/>
    <s v="สมุทรปราการ"/>
    <s v="-"/>
    <s v=""/>
    <s v="07/01/2026 14:38"/>
    <s v="-"/>
    <s v="J&amp;T Express"/>
    <s v="Tiktok"/>
    <s v="tiktok"/>
    <s v=""/>
    <s v="769088565770"/>
    <s v="07/01/2026 14:38"/>
  </r>
  <r>
    <x v="2"/>
    <x v="2"/>
    <n v="33.333333333333336"/>
    <n v="3"/>
    <s v="GQM39"/>
    <n v="100"/>
    <n v="0"/>
    <s v="ร้านที่2"/>
    <s v="ก***ร พ***รินทร์"/>
    <s v="นนทบุรี"/>
    <s v="-"/>
    <s v=""/>
    <s v="07/01/2026 14:36"/>
    <s v="-"/>
    <s v="J&amp;T COD"/>
    <s v="Tiktok"/>
    <s v="จ่ายทีหลัง / COD"/>
    <s v=""/>
    <s v="769094841793"/>
    <s v="07/01/2026 14:36"/>
  </r>
  <r>
    <x v="2"/>
    <x v="2"/>
    <n v="33.333333333333336"/>
    <n v="3"/>
    <s v="GQM38"/>
    <n v="100"/>
    <n v="0"/>
    <s v="ร้านที่2"/>
    <s v="ต*** ภ***เนียด อ***๋อย เ***งกง อ***ล่เก่า"/>
    <s v="ประจวบคีรีขันธ์"/>
    <s v="-"/>
    <s v=""/>
    <s v="07/01/2026 14:35"/>
    <s v="-"/>
    <s v="J&amp;T COD"/>
    <s v="Tiktok"/>
    <s v="จ่ายทีหลัง / COD"/>
    <s v=""/>
    <s v="769082967763"/>
    <s v="07/01/2026 14:36"/>
  </r>
  <r>
    <x v="0"/>
    <x v="0"/>
    <n v="33"/>
    <n v="5"/>
    <s v="GQM37"/>
    <n v="330"/>
    <n v="0"/>
    <s v="ร้านที่2"/>
    <s v="ข***"/>
    <s v="กรุงเทพฯ"/>
    <s v="-"/>
    <s v=""/>
    <s v="07/01/2026 14:31"/>
    <s v="-"/>
    <s v="J&amp;T COD"/>
    <s v="Tiktok"/>
    <s v="จ่ายทีหลัง / COD"/>
    <s v=""/>
    <s v="769054761753"/>
    <s v="07/01/2026 14:31"/>
  </r>
  <r>
    <x v="1"/>
    <x v="1"/>
    <n v="33"/>
    <n v="5"/>
    <s v="GQM37"/>
    <n v="330"/>
    <n v="0"/>
    <s v="ร้านที่2"/>
    <s v="ข***"/>
    <s v="กรุงเทพฯ"/>
    <s v="-"/>
    <s v=""/>
    <s v="07/01/2026 14:31"/>
    <s v="-"/>
    <s v="J&amp;T COD"/>
    <s v="Tiktok"/>
    <s v="จ่ายทีหลัง / COD"/>
    <s v=""/>
    <s v="769054761753"/>
    <s v="07/01/2026 14:31"/>
  </r>
  <r>
    <x v="2"/>
    <x v="2"/>
    <n v="33.333333333333336"/>
    <n v="3"/>
    <s v="GQM36"/>
    <n v="138"/>
    <n v="38"/>
    <s v="ร้านที่2"/>
    <s v="ส***ศ ศ***รุณ"/>
    <s v="เชียงใหม่"/>
    <s v="-"/>
    <s v=""/>
    <s v="07/01/2026 14:30"/>
    <s v="-"/>
    <s v="J&amp;T COD"/>
    <s v="Tiktok"/>
    <s v="จ่ายทีหลัง / COD"/>
    <s v=""/>
    <s v="769035648791"/>
    <s v="07/01/2026 14:31"/>
  </r>
  <r>
    <x v="0"/>
    <x v="0"/>
    <n v="33"/>
    <n v="5"/>
    <s v="GQM35"/>
    <n v="330"/>
    <n v="0"/>
    <s v="ร้านที่2"/>
    <s v="แ***มู"/>
    <s v="สมุทรปราการ"/>
    <s v="-"/>
    <s v=""/>
    <s v="07/01/2026 14:30"/>
    <s v="-"/>
    <s v="Flash Express Thailand"/>
    <s v="Tiktok"/>
    <s v="tiktok"/>
    <s v=""/>
    <s v="THT02032CUVS76Z"/>
    <s v="07/01/2026 14:30"/>
  </r>
  <r>
    <x v="1"/>
    <x v="1"/>
    <n v="33"/>
    <n v="5"/>
    <s v="GQM35"/>
    <n v="330"/>
    <n v="0"/>
    <s v="ร้านที่2"/>
    <s v="แ***มู"/>
    <s v="สมุทรปราการ"/>
    <s v="-"/>
    <s v=""/>
    <s v="07/01/2026 14:30"/>
    <s v="-"/>
    <s v="Flash Express Thailand"/>
    <s v="Tiktok"/>
    <s v="tiktok"/>
    <s v=""/>
    <s v="THT02032CUVS76Z"/>
    <s v="07/01/2026 14:30"/>
  </r>
  <r>
    <x v="0"/>
    <x v="0"/>
    <n v="33"/>
    <n v="5"/>
    <s v="GQM34"/>
    <n v="330"/>
    <n v="0"/>
    <s v="ร้านที่2"/>
    <s v="ก***า ว***ลอสรวง"/>
    <s v="Loei"/>
    <s v="-"/>
    <s v=""/>
    <s v="07/01/2026 14:29"/>
    <s v="-"/>
    <s v="J&amp;T COD"/>
    <s v="Tiktok"/>
    <s v="จ่ายทีหลัง / COD"/>
    <s v=""/>
    <s v="769090365750"/>
    <s v="07/01/2026 14:30"/>
  </r>
  <r>
    <x v="1"/>
    <x v="1"/>
    <n v="33"/>
    <n v="5"/>
    <s v="GQM34"/>
    <n v="330"/>
    <n v="0"/>
    <s v="ร้านที่2"/>
    <s v="ก***า ว***ลอสรวง"/>
    <s v="Loei"/>
    <s v="-"/>
    <s v=""/>
    <s v="07/01/2026 14:29"/>
    <s v="-"/>
    <s v="J&amp;T COD"/>
    <s v="Tiktok"/>
    <s v="จ่ายทีหลัง / COD"/>
    <s v=""/>
    <s v="769090365750"/>
    <s v="07/01/2026 14:30"/>
  </r>
  <r>
    <x v="2"/>
    <x v="2"/>
    <n v="33.333333333333336"/>
    <n v="3"/>
    <s v="GQM33"/>
    <n v="100"/>
    <n v="0"/>
    <s v="ร้านที่2"/>
    <s v="ศ*** ท***ุข"/>
    <s v="สมุทรสาคร"/>
    <s v="-"/>
    <s v=""/>
    <s v="07/01/2026 14:27"/>
    <s v="-"/>
    <s v="J&amp;T COD"/>
    <s v="Tiktok"/>
    <s v="จ่ายทีหลัง / COD"/>
    <s v=""/>
    <s v="769092841801"/>
    <s v="07/01/2026 14:29"/>
  </r>
  <r>
    <x v="0"/>
    <x v="0"/>
    <n v="66"/>
    <n v="2"/>
    <s v="GQM32"/>
    <n v="100"/>
    <n v="0"/>
    <s v="ร้านที่2"/>
    <s v="ม***ษา ค***"/>
    <s v="สตูล"/>
    <s v="-"/>
    <s v=""/>
    <s v="07/01/2026 14:25"/>
    <s v="-"/>
    <s v="J&amp;T COD"/>
    <s v="Tiktok"/>
    <s v="จ่ายทีหลัง / COD"/>
    <s v=""/>
    <s v="769047963740"/>
    <s v="07/01/2026 14:29"/>
  </r>
  <r>
    <x v="1"/>
    <x v="1"/>
    <n v="68"/>
    <n v="1"/>
    <s v="GQM32"/>
    <n v="100"/>
    <n v="0"/>
    <s v="ร้านที่2"/>
    <s v="ม***ษา ค***"/>
    <s v="สตูล"/>
    <s v="-"/>
    <s v=""/>
    <s v="07/01/2026 14:25"/>
    <s v="-"/>
    <s v="J&amp;T COD"/>
    <s v="Tiktok"/>
    <s v="จ่ายทีหลัง / COD"/>
    <s v=""/>
    <s v="769047963740"/>
    <s v="07/01/2026 14:29"/>
  </r>
  <r>
    <x v="6"/>
    <x v="6"/>
    <n v="79"/>
    <n v="1"/>
    <s v="GQM31"/>
    <n v="79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07/01/2026 14:54"/>
    <s v="-"/>
    <s v="SPX Express"/>
    <s v="Shopee"/>
    <s v="shopee"/>
    <s v=""/>
    <s v="TH268406983919W"/>
    <s v="07/01/2026 14:28"/>
  </r>
  <r>
    <x v="0"/>
    <x v="0"/>
    <n v="66"/>
    <n v="2"/>
    <s v="GQM29"/>
    <n v="100"/>
    <n v="0"/>
    <s v="ร้านที่2"/>
    <s v="เ***มณี"/>
    <s v="ชัยนาท"/>
    <s v="-"/>
    <s v=""/>
    <s v="07/01/2026 14:23"/>
    <s v="-"/>
    <s v="J&amp;T COD"/>
    <s v="Tiktok"/>
    <s v="จ่ายทีหลัง / COD"/>
    <s v=""/>
    <s v="769065967740"/>
    <s v="07/01/2026 14:28"/>
  </r>
  <r>
    <x v="1"/>
    <x v="1"/>
    <n v="68"/>
    <n v="1"/>
    <s v="GQM29"/>
    <n v="100"/>
    <n v="0"/>
    <s v="ร้านที่2"/>
    <s v="เ***มณี"/>
    <s v="ชัยนาท"/>
    <s v="-"/>
    <s v=""/>
    <s v="07/01/2026 14:23"/>
    <s v="-"/>
    <s v="J&amp;T COD"/>
    <s v="Tiktok"/>
    <s v="จ่ายทีหลัง / COD"/>
    <s v=""/>
    <s v="769065967740"/>
    <s v="07/01/2026 14:28"/>
  </r>
  <r>
    <x v="2"/>
    <x v="2"/>
    <n v="33.333333333333336"/>
    <n v="3"/>
    <s v="GQM28"/>
    <n v="100"/>
    <n v="0"/>
    <s v="ร้านที่2"/>
    <s v="C***78"/>
    <s v="กรุงเทพฯ"/>
    <s v="-"/>
    <s v=""/>
    <s v="07/01/2026 14:23"/>
    <s v="-"/>
    <s v="J&amp;T Express"/>
    <s v="Tiktok"/>
    <s v="tiktok"/>
    <s v=""/>
    <s v="769093048791"/>
    <s v="07/01/2026 14:28"/>
  </r>
  <r>
    <x v="0"/>
    <x v="0"/>
    <n v="66"/>
    <n v="2"/>
    <s v="GQM27"/>
    <n v="100"/>
    <n v="0"/>
    <s v="ร้านที่2"/>
    <s v="บ***ิษ ผ***ัน"/>
    <s v="อุบลราชธานี"/>
    <s v="-"/>
    <s v=""/>
    <s v="07/01/2026 14:22"/>
    <s v="-"/>
    <s v="J&amp;T COD"/>
    <s v="Tiktok"/>
    <s v="จ่ายทีหลัง / COD"/>
    <s v=""/>
    <s v="769032844786"/>
    <s v="07/01/2026 14:28"/>
  </r>
  <r>
    <x v="1"/>
    <x v="1"/>
    <n v="68"/>
    <n v="1"/>
    <s v="GQM27"/>
    <n v="100"/>
    <n v="0"/>
    <s v="ร้านที่2"/>
    <s v="บ***ิษ ผ***ัน"/>
    <s v="อุบลราชธานี"/>
    <s v="-"/>
    <s v=""/>
    <s v="07/01/2026 14:22"/>
    <s v="-"/>
    <s v="J&amp;T COD"/>
    <s v="Tiktok"/>
    <s v="จ่ายทีหลัง / COD"/>
    <s v=""/>
    <s v="769032844786"/>
    <s v="07/01/2026 14:28"/>
  </r>
  <r>
    <x v="2"/>
    <x v="2"/>
    <n v="33.333333333333336"/>
    <n v="9"/>
    <s v="GQM26"/>
    <n v="300"/>
    <n v="0"/>
    <s v="ร้านที่2"/>
    <s v="ป***อม ป***ามานัง"/>
    <s v="บุรีรัมย์"/>
    <s v="-"/>
    <s v=""/>
    <s v="07/01/2026 14:18"/>
    <s v="-"/>
    <s v="J&amp;T Express"/>
    <s v="Tiktok"/>
    <s v="tiktok"/>
    <s v=""/>
    <s v="769015964791"/>
    <s v="07/01/2026 14:19"/>
  </r>
  <r>
    <x v="2"/>
    <x v="2"/>
    <n v="33.333333333333336"/>
    <n v="3"/>
    <s v="GQM25"/>
    <n v="100"/>
    <n v="0"/>
    <s v="ร้านที่2"/>
    <s v="น***น้ำอ้อย  บ***าร"/>
    <s v="นครศรีธรรมราช"/>
    <s v="-"/>
    <s v=""/>
    <s v="07/01/2026 14:18"/>
    <s v="-"/>
    <s v="Flash Express Thailand COD"/>
    <s v="Tiktok"/>
    <s v="จ่ายทีหลัง / COD"/>
    <s v=""/>
    <s v="THT64012CUVHZ8Z"/>
    <s v="07/01/2026 14:19"/>
  </r>
  <r>
    <x v="2"/>
    <x v="2"/>
    <n v="40"/>
    <n v="10"/>
    <s v="GQM24"/>
    <n v="330"/>
    <n v="0"/>
    <s v="ร้านที่2"/>
    <s v="ป***ัน ห***ธรรมมา"/>
    <s v="สมุทรปราการ"/>
    <s v="-"/>
    <s v=""/>
    <s v="07/01/2026 14:18"/>
    <s v="-"/>
    <s v="J&amp;T Express"/>
    <s v="Tiktok"/>
    <s v="tiktok"/>
    <s v=""/>
    <s v="769071162790"/>
    <s v="07/01/2026 14:19"/>
  </r>
  <r>
    <x v="2"/>
    <x v="2"/>
    <n v="50"/>
    <n v="6"/>
    <s v="GQM23"/>
    <n v="200"/>
    <n v="0"/>
    <s v="ร้านที่2"/>
    <s v="s***vimonasakij"/>
    <s v="ร้อยเอ็ด"/>
    <s v="-"/>
    <s v=""/>
    <s v="07/01/2026 14:18"/>
    <s v="-"/>
    <s v="J&amp;T Express"/>
    <s v="Tiktok"/>
    <s v="tiktok"/>
    <s v="ไม่เอารสกาแฟค่ะ สั่งไปให้คนแก่ทานค่ะ"/>
    <s v="769052362772"/>
    <s v="07/01/2026 14:19"/>
  </r>
  <r>
    <x v="2"/>
    <x v="2"/>
    <n v="33.333333333333336"/>
    <n v="3"/>
    <s v="GQM22"/>
    <n v="107"/>
    <n v="7"/>
    <s v="ร้านที่2"/>
    <s v="ส***สวดี ห***ทอง"/>
    <s v="กรุงเทพฯ"/>
    <s v="-"/>
    <s v=""/>
    <s v="07/01/2026 14:18"/>
    <s v="-"/>
    <s v="J&amp;T COD"/>
    <s v="Tiktok"/>
    <s v="จ่ายทีหลัง / COD"/>
    <s v=""/>
    <s v="769037163764"/>
    <s v="07/01/2026 14:19"/>
  </r>
  <r>
    <x v="2"/>
    <x v="2"/>
    <n v="33.333333333333336"/>
    <n v="3"/>
    <s v="GQM21"/>
    <n v="100"/>
    <n v="0"/>
    <s v="ร้านที่2"/>
    <s v="ส***ราภรณ์ พ***ู่"/>
    <s v="ลพบุรี"/>
    <s v="-"/>
    <s v=""/>
    <s v="07/01/2026 14:16"/>
    <s v="-"/>
    <s v="J&amp;T COD"/>
    <s v="Tiktok"/>
    <s v="จ่ายทีหลัง / COD"/>
    <s v=""/>
    <s v="769092244804"/>
    <s v="07/01/2026 14:19"/>
  </r>
  <r>
    <x v="0"/>
    <x v="0"/>
    <n v="66"/>
    <n v="2"/>
    <s v="GQM20"/>
    <n v="100"/>
    <n v="0"/>
    <s v="ร้านที่2"/>
    <s v="น***วิลาวรรณ   เ***ยโฮชา"/>
    <s v="สมุทรสาคร"/>
    <s v="-"/>
    <s v=""/>
    <s v="07/01/2026 14:14"/>
    <s v="-"/>
    <s v="J&amp;T COD"/>
    <s v="Tiktok"/>
    <s v="จ่ายทีหลัง / COD"/>
    <s v=""/>
    <s v="769014843774"/>
    <s v="07/01/2026 14:19"/>
  </r>
  <r>
    <x v="1"/>
    <x v="1"/>
    <n v="68"/>
    <n v="1"/>
    <s v="GQM20"/>
    <n v="100"/>
    <n v="0"/>
    <s v="ร้านที่2"/>
    <s v="น***วิลาวรรณ   เ***ยโฮชา"/>
    <s v="สมุทรสาคร"/>
    <s v="-"/>
    <s v=""/>
    <s v="07/01/2026 14:14"/>
    <s v="-"/>
    <s v="J&amp;T COD"/>
    <s v="Tiktok"/>
    <s v="จ่ายทีหลัง / COD"/>
    <s v=""/>
    <s v="769014843774"/>
    <s v="07/01/2026 14:19"/>
  </r>
  <r>
    <x v="2"/>
    <x v="2"/>
    <n v="50"/>
    <n v="6"/>
    <s v="GQM19"/>
    <n v="200"/>
    <n v="0"/>
    <s v="ร้านที่2"/>
    <s v="อ***รณ  ก***มเกลา"/>
    <s v="ลพบุรี"/>
    <s v="-"/>
    <s v=""/>
    <s v="07/01/2026 14:11"/>
    <s v="-"/>
    <s v="J&amp;T COD"/>
    <s v="Tiktok"/>
    <s v="จ่ายทีหลัง / COD"/>
    <s v=""/>
    <s v="769094059716"/>
    <s v="07/01/2026 14:19"/>
  </r>
  <r>
    <x v="2"/>
    <x v="2"/>
    <n v="40"/>
    <n v="10"/>
    <s v="GQM18"/>
    <n v="330"/>
    <n v="0"/>
    <s v="ร้านที่2"/>
    <s v="เ***มี่"/>
    <s v="นครปฐม"/>
    <s v="-"/>
    <s v=""/>
    <s v="07/01/2026 14:08"/>
    <s v="-"/>
    <s v="J&amp;T COD"/>
    <s v="Tiktok"/>
    <s v="จ่ายทีหลัง / COD"/>
    <s v=""/>
    <s v="769026569780"/>
    <s v="07/01/2026 14:19"/>
  </r>
  <r>
    <x v="2"/>
    <x v="2"/>
    <n v="40"/>
    <n v="10"/>
    <s v="GQM17"/>
    <n v="330"/>
    <n v="0"/>
    <s v="ร้านที่2"/>
    <s v="ฮ***ี่"/>
    <s v="บึงกาฬ"/>
    <s v="-"/>
    <s v=""/>
    <s v="07/01/2026 14:08"/>
    <s v="-"/>
    <s v="J&amp;T COD"/>
    <s v="Tiktok"/>
    <s v="จ่ายทีหลัง / COD"/>
    <s v=""/>
    <s v="769001653722"/>
    <s v="07/01/2026 14:19"/>
  </r>
  <r>
    <x v="2"/>
    <x v="2"/>
    <n v="40"/>
    <n v="10"/>
    <s v="GQM16"/>
    <n v="330"/>
    <n v="0"/>
    <s v="ร้านที่2"/>
    <s v="น .** จ***ิมา เ***ฉ้วน"/>
    <s v="กระบี่"/>
    <s v="-"/>
    <s v=""/>
    <s v="07/01/2026 14:08"/>
    <s v="-"/>
    <s v="J&amp;T COD"/>
    <s v="Tiktok"/>
    <s v="จ่ายทีหลัง / COD"/>
    <s v=""/>
    <s v="769033852720"/>
    <s v="07/01/2026 14:19"/>
  </r>
  <r>
    <x v="2"/>
    <x v="2"/>
    <n v="50"/>
    <n v="6"/>
    <s v="GQM15"/>
    <n v="200"/>
    <n v="0"/>
    <s v="ร้านที่2"/>
    <s v="น***ระมวล พ***สง"/>
    <s v="นครสวรรค์"/>
    <s v="-"/>
    <s v=""/>
    <s v="07/01/2026 14:09"/>
    <s v="-"/>
    <s v="J&amp;T Express"/>
    <s v="Tiktok"/>
    <s v="tiktok"/>
    <s v=""/>
    <s v="769065856716"/>
    <s v="07/01/2026 14:19"/>
  </r>
  <r>
    <x v="0"/>
    <x v="0"/>
    <n v="66"/>
    <n v="2"/>
    <s v="GQM14"/>
    <n v="115"/>
    <n v="15"/>
    <s v="ร้านที่2"/>
    <s v="พ***นิภา  ศ***ำเดช"/>
    <s v="นนทบุรี"/>
    <s v="-"/>
    <s v=""/>
    <s v="07/01/2026 14:06"/>
    <s v="-"/>
    <s v="J&amp;T COD"/>
    <s v="Tiktok"/>
    <s v="จ่ายทีหลัง / COD"/>
    <s v=""/>
    <s v="769039163745"/>
    <s v="07/01/2026 14:19"/>
  </r>
  <r>
    <x v="1"/>
    <x v="1"/>
    <n v="68"/>
    <n v="1"/>
    <s v="GQM14"/>
    <n v="115"/>
    <n v="15"/>
    <s v="ร้านที่2"/>
    <s v="พ***นิภา  ศ***ำเดช"/>
    <s v="นนทบุรี"/>
    <s v="-"/>
    <s v=""/>
    <s v="07/01/2026 14:06"/>
    <s v="-"/>
    <s v="J&amp;T COD"/>
    <s v="Tiktok"/>
    <s v="จ่ายทีหลัง / COD"/>
    <s v=""/>
    <s v="769039163745"/>
    <s v="07/01/2026 14:19"/>
  </r>
  <r>
    <x v="2"/>
    <x v="2"/>
    <n v="40"/>
    <n v="20"/>
    <s v="GQM13"/>
    <n v="660"/>
    <n v="0"/>
    <s v="ร้านที่2"/>
    <s v="น***สงเดือนคำสุด"/>
    <s v="อุบลราชธานี"/>
    <s v="-"/>
    <s v=""/>
    <s v="07/01/2026 14:06"/>
    <s v="-"/>
    <s v="J&amp;T Express"/>
    <s v="Tiktok"/>
    <s v="tiktok"/>
    <s v="ไม่เอารสกาแฟเอารสฝอยทองแทนน่ะค่ะ"/>
    <s v="769027452723"/>
    <s v="07/01/2026 14:19"/>
  </r>
  <r>
    <x v="2"/>
    <x v="2"/>
    <n v="33.333333333333336"/>
    <n v="6"/>
    <s v="GQM12"/>
    <n v="200"/>
    <n v="0"/>
    <s v="ร้านที่2"/>
    <s v="ธ*** ห***ระทะ"/>
    <s v="สระบุรี"/>
    <s v="-"/>
    <s v=""/>
    <s v="07/01/2026 14:06"/>
    <s v="-"/>
    <s v="J&amp;T COD"/>
    <s v="Tiktok"/>
    <s v="จ่ายทีหลัง / COD"/>
    <s v=""/>
    <s v="769086452713"/>
    <s v="07/01/2026 14:18"/>
  </r>
  <r>
    <x v="0"/>
    <x v="0"/>
    <n v="66"/>
    <n v="2"/>
    <s v="GQM11"/>
    <n v="100"/>
    <n v="0"/>
    <s v="ร้านที่2"/>
    <s v="น***กศินี ร***ื่น"/>
    <s v="ชลบุรี"/>
    <s v="-"/>
    <s v=""/>
    <s v="07/01/2026 14:05"/>
    <s v="-"/>
    <s v="J&amp;T COD"/>
    <s v="Tiktok"/>
    <s v="จ่ายทีหลัง / COD"/>
    <s v=""/>
    <s v="769087636785"/>
    <s v="07/01/2026 14:15"/>
  </r>
  <r>
    <x v="1"/>
    <x v="1"/>
    <n v="68"/>
    <n v="1"/>
    <s v="GQM11"/>
    <n v="100"/>
    <n v="0"/>
    <s v="ร้านที่2"/>
    <s v="น***กศินี ร***ื่น"/>
    <s v="ชลบุรี"/>
    <s v="-"/>
    <s v=""/>
    <s v="07/01/2026 14:05"/>
    <s v="-"/>
    <s v="J&amp;T COD"/>
    <s v="Tiktok"/>
    <s v="จ่ายทีหลัง / COD"/>
    <s v=""/>
    <s v="769087636785"/>
    <s v="07/01/2026 14:15"/>
  </r>
  <r>
    <x v="2"/>
    <x v="2"/>
    <n v="50"/>
    <n v="6"/>
    <s v="GQM10"/>
    <n v="200"/>
    <n v="0"/>
    <s v="ร้านที่2"/>
    <s v="P***"/>
    <s v="ฉะเชิงเทรา"/>
    <s v="-"/>
    <s v=""/>
    <s v="07/01/2026 14:03"/>
    <s v="-"/>
    <s v="J&amp;T COD"/>
    <s v="Tiktok"/>
    <s v="จ่ายทีหลัง / COD"/>
    <s v=""/>
    <s v="769050553762"/>
    <s v="07/01/2026 14:05"/>
  </r>
  <r>
    <x v="2"/>
    <x v="2"/>
    <n v="33.333333333333336"/>
    <n v="3"/>
    <s v="GQM9"/>
    <n v="100"/>
    <n v="0"/>
    <s v="ร้านที่2"/>
    <s v="ก***์ฤทัย อ***นร"/>
    <s v="ตราด"/>
    <s v="-"/>
    <s v=""/>
    <s v="07/01/2026 14:03"/>
    <s v="-"/>
    <s v="J&amp;T COD"/>
    <s v="Tiktok"/>
    <s v="จ่ายทีหลัง / COD"/>
    <s v=""/>
    <s v="769006435772"/>
    <s v="07/01/2026 14:05"/>
  </r>
  <r>
    <x v="2"/>
    <x v="2"/>
    <n v="33.333333333333336"/>
    <n v="3"/>
    <s v="GQM8"/>
    <n v="100"/>
    <n v="0"/>
    <s v="ร้านที่2"/>
    <s v="ฝ***วง.ผานิล"/>
    <s v="ชัยภูมิ"/>
    <s v="-"/>
    <s v=""/>
    <s v="07/01/2026 14:03"/>
    <s v="-"/>
    <s v="J&amp;T COD"/>
    <s v="Tiktok"/>
    <s v="จ่ายทีหลัง / COD"/>
    <s v=""/>
    <s v="769065555731"/>
    <s v="07/01/2026 14:04"/>
  </r>
  <r>
    <x v="4"/>
    <x v="4"/>
    <n v="120"/>
    <n v="2"/>
    <s v="GQM6"/>
    <n v="170"/>
    <n v="0"/>
    <s v="ร้านที่2"/>
    <s v="ก***์ฤทัย อ***นร"/>
    <s v="ตราด"/>
    <s v="-"/>
    <s v=""/>
    <s v="07/01/2026 14:02"/>
    <s v="-"/>
    <s v="J&amp;T COD"/>
    <s v="Tiktok"/>
    <s v="จ่ายทีหลัง / COD"/>
    <s v=""/>
    <s v="769007757770"/>
    <s v="07/01/2026 14:03"/>
  </r>
  <r>
    <x v="4"/>
    <x v="4"/>
    <n v="120"/>
    <n v="2"/>
    <s v="GQM5"/>
    <n v="170"/>
    <n v="0"/>
    <s v="ร้านที่2"/>
    <s v="บ***ร ห***น้อย"/>
    <s v="สมุทรปราการ"/>
    <s v="-"/>
    <s v=""/>
    <s v="07/01/2026 14:01"/>
    <s v="-"/>
    <s v="J&amp;T Express"/>
    <s v="Tiktok"/>
    <s v="tiktok"/>
    <s v=""/>
    <s v="769006355773"/>
    <s v="07/01/2026 14:01"/>
  </r>
  <r>
    <x v="19"/>
    <x v="21"/>
    <n v="75"/>
    <n v="1"/>
    <s v="GQM3"/>
    <n v="112"/>
    <n v="37"/>
    <s v="ร้านที่1"/>
    <s v="Y******)"/>
    <s v="******ต.แคราย ตำบลแคราย อำเภอกระทุ่มแบน จังหวัดสมุทรสาคร 74110"/>
    <s v="74110"/>
    <s v="26"/>
    <s v="07/01/2026 14:31"/>
    <s v="-"/>
    <s v="SPX Express"/>
    <s v="Shopee"/>
    <s v="shopee"/>
    <s v=""/>
    <s v="TH2680673023902"/>
    <s v="07/01/2026 14:01"/>
  </r>
  <r>
    <x v="2"/>
    <x v="2"/>
    <n v="33.333333333333336"/>
    <n v="3"/>
    <s v="GQM2"/>
    <n v="100"/>
    <n v="0"/>
    <s v="ร้านที่2"/>
    <s v="ก***รรณ ย***อง"/>
    <s v="พระนครศรีอยุธยา"/>
    <s v="-"/>
    <s v=""/>
    <s v="07/01/2026 14:01"/>
    <s v="-"/>
    <s v="J&amp;T COD"/>
    <s v="Tiktok"/>
    <s v="จ่ายทีหลัง / COD"/>
    <s v="ไม่รับรสกาแฟนะคะ"/>
    <s v="769010439750"/>
    <s v="07/01/2026 14:01"/>
  </r>
  <r>
    <x v="0"/>
    <x v="0"/>
    <n v="66"/>
    <n v="2"/>
    <s v="GQM1"/>
    <n v="100"/>
    <n v="0"/>
    <s v="ร้านที่2"/>
    <s v="ส***ัน ผ***แพร"/>
    <s v="สมุทรสาคร"/>
    <s v="-"/>
    <s v=""/>
    <s v="07/01/2026 14:01"/>
    <s v="-"/>
    <s v="J&amp;T Express"/>
    <s v="Tiktok"/>
    <s v="tiktok"/>
    <s v=""/>
    <s v="769065232784"/>
    <s v="07/01/2026 14:01"/>
  </r>
  <r>
    <x v="1"/>
    <x v="1"/>
    <n v="68"/>
    <n v="1"/>
    <s v="GQM1"/>
    <n v="100"/>
    <n v="0"/>
    <s v="ร้านที่2"/>
    <s v="ส***ัน ผ***แพร"/>
    <s v="สมุทรสาคร"/>
    <s v="-"/>
    <s v=""/>
    <s v="07/01/2026 14:01"/>
    <s v="-"/>
    <s v="J&amp;T Express"/>
    <s v="Tiktok"/>
    <s v="tiktok"/>
    <s v=""/>
    <s v="769065232784"/>
    <s v="07/01/2026 14:01"/>
  </r>
  <r>
    <x v="0"/>
    <x v="0"/>
    <n v="66"/>
    <n v="4"/>
    <s v="GQM0"/>
    <n v="200"/>
    <n v="0"/>
    <s v="ร้านที่2"/>
    <s v="ส***นดา แ***จันทร์"/>
    <s v="กรุงเทพฯ"/>
    <s v="-"/>
    <s v=""/>
    <s v="07/01/2026 14:01"/>
    <s v="-"/>
    <s v="J&amp;T COD"/>
    <s v="Tiktok"/>
    <s v="จ่ายทีหลัง / COD"/>
    <s v=""/>
    <s v="769096359732"/>
    <s v="07/01/2026 14:01"/>
  </r>
  <r>
    <x v="1"/>
    <x v="1"/>
    <n v="68"/>
    <n v="2"/>
    <s v="GQM0"/>
    <n v="200"/>
    <n v="0"/>
    <s v="ร้านที่2"/>
    <s v="ส***นดา แ***จันทร์"/>
    <s v="กรุงเทพฯ"/>
    <s v="-"/>
    <s v=""/>
    <s v="07/01/2026 14:01"/>
    <s v="-"/>
    <s v="J&amp;T COD"/>
    <s v="Tiktok"/>
    <s v="จ่ายทีหลัง / COD"/>
    <s v=""/>
    <s v="769096359732"/>
    <s v="07/01/2026 14:01"/>
  </r>
  <r>
    <x v="4"/>
    <x v="4"/>
    <n v="120"/>
    <n v="1"/>
    <s v="GQL99"/>
    <n v="114"/>
    <n v="29"/>
    <s v="ร้านที่2"/>
    <s v="น***  ส***รัตน์  ข***ตร"/>
    <s v="เทศบาลนครพิษณุโลก"/>
    <s v="-"/>
    <s v=""/>
    <s v="07/01/2026 14:01"/>
    <s v="-"/>
    <s v="J&amp;T COD"/>
    <s v="Tiktok"/>
    <s v="จ่ายทีหลัง / COD"/>
    <s v=""/>
    <s v="769013635806"/>
    <s v="07/01/2026 14:01"/>
  </r>
  <r>
    <x v="4"/>
    <x v="4"/>
    <n v="120"/>
    <n v="1"/>
    <s v="GQL98"/>
    <n v="85"/>
    <n v="0"/>
    <s v="ร้านที่2"/>
    <s v="ฟ** พ***์ภัสร์"/>
    <s v="ตรัง"/>
    <s v="-"/>
    <s v=""/>
    <s v="07/01/2026 14:00"/>
    <s v="-"/>
    <s v="J&amp;T COD"/>
    <s v="Tiktok"/>
    <s v="จ่ายทีหลัง / COD"/>
    <s v=""/>
    <s v="769045838794"/>
    <s v="07/01/2026 14:01"/>
  </r>
  <r>
    <x v="2"/>
    <x v="2"/>
    <n v="33.333333333333336"/>
    <n v="3"/>
    <s v="GQL97"/>
    <n v="135"/>
    <n v="35"/>
    <s v="ร้านที่2"/>
    <s v="W** w** s**"/>
    <s v="Pathum Thani"/>
    <s v="-"/>
    <s v=""/>
    <s v="07/01/2026 13:58"/>
    <s v="-"/>
    <s v="J&amp;T COD"/>
    <s v="Tiktok"/>
    <s v="จ่ายทีหลัง / COD"/>
    <s v=""/>
    <s v="769062954741"/>
    <s v="07/01/2026 13:58"/>
  </r>
  <r>
    <x v="2"/>
    <x v="2"/>
    <n v="50"/>
    <n v="6"/>
    <s v="GQL96"/>
    <n v="200"/>
    <n v="0"/>
    <s v="ร้านที่2"/>
    <s v="เ***น"/>
    <s v="สระบุรี"/>
    <s v="-"/>
    <s v=""/>
    <s v="07/01/2026 13:55"/>
    <s v="-"/>
    <s v="Flash Express Thailand COD"/>
    <s v="Tiktok"/>
    <s v="จ่ายทีหลัง / COD"/>
    <s v=""/>
    <s v="THT10062CWP4T9Z"/>
    <s v="07/01/2026 13:55"/>
  </r>
  <r>
    <x v="6"/>
    <x v="6"/>
    <n v="79"/>
    <n v="2"/>
    <s v="GQL95"/>
    <n v="153"/>
    <n v="0"/>
    <s v="ร้านที่1"/>
    <s v="ร******ล"/>
    <s v="******ำบลบ้านดู่ อำเภอเมืองเชียงราย จังหวัดเชียงราย 57100"/>
    <s v="57100"/>
    <s v="93"/>
    <s v="07/01/2026 14:29"/>
    <s v="-"/>
    <s v="SPX Express"/>
    <s v="Shopee"/>
    <s v="shopee"/>
    <s v=""/>
    <s v="TH262609466952M"/>
    <s v="07/01/2026 13:55"/>
  </r>
  <r>
    <x v="2"/>
    <x v="2"/>
    <n v="33.333333333333336"/>
    <n v="3"/>
    <s v="GQL94"/>
    <n v="100"/>
    <n v="0"/>
    <s v="ร้านที่2"/>
    <s v="n***kranamm7"/>
    <s v="เชียงใหม่"/>
    <s v="-"/>
    <s v=""/>
    <s v="07/01/2026 13:54"/>
    <s v="-"/>
    <s v="J&amp;T COD"/>
    <s v="Tiktok"/>
    <s v="จ่ายทีหลัง / COD"/>
    <s v=""/>
    <s v="769030036784"/>
    <s v="07/01/2026 13:54"/>
  </r>
  <r>
    <x v="0"/>
    <x v="0"/>
    <n v="66"/>
    <n v="2"/>
    <s v="GQL93"/>
    <n v="100"/>
    <n v="0"/>
    <s v="ร้านที่2"/>
    <s v="ม*** ท***รรม"/>
    <s v="ระยอง"/>
    <s v="-"/>
    <s v=""/>
    <s v="07/01/2026 13:53"/>
    <s v="-"/>
    <s v="J&amp;T COD"/>
    <s v="Tiktok"/>
    <s v="จ่ายทีหลัง / COD"/>
    <s v=""/>
    <s v="769029431774"/>
    <s v="07/01/2026 13:53"/>
  </r>
  <r>
    <x v="1"/>
    <x v="1"/>
    <n v="68"/>
    <n v="1"/>
    <s v="GQL93"/>
    <n v="100"/>
    <n v="0"/>
    <s v="ร้านที่2"/>
    <s v="ม*** ท***รรม"/>
    <s v="ระยอง"/>
    <s v="-"/>
    <s v=""/>
    <s v="07/01/2026 13:53"/>
    <s v="-"/>
    <s v="J&amp;T COD"/>
    <s v="Tiktok"/>
    <s v="จ่ายทีหลัง / COD"/>
    <s v=""/>
    <s v="769029431774"/>
    <s v="07/01/2026 13:53"/>
  </r>
  <r>
    <x v="0"/>
    <x v="0"/>
    <n v="66"/>
    <n v="2"/>
    <s v="GQL92"/>
    <n v="100"/>
    <n v="0"/>
    <s v="ร้านที่2"/>
    <s v="พ***ัย ค***กาบุตร"/>
    <s v="ปทุมธานี"/>
    <s v="-"/>
    <s v=""/>
    <s v="07/01/2026 13:51"/>
    <s v="-"/>
    <s v="J&amp;T COD"/>
    <s v="Tiktok"/>
    <s v="จ่ายทีหลัง / COD"/>
    <s v=""/>
    <s v="769020837782"/>
    <s v="07/01/2026 13:51"/>
  </r>
  <r>
    <x v="1"/>
    <x v="1"/>
    <n v="68"/>
    <n v="1"/>
    <s v="GQL92"/>
    <n v="100"/>
    <n v="0"/>
    <s v="ร้านที่2"/>
    <s v="พ***ัย ค***กาบุตร"/>
    <s v="ปทุมธานี"/>
    <s v="-"/>
    <s v=""/>
    <s v="07/01/2026 13:51"/>
    <s v="-"/>
    <s v="J&amp;T COD"/>
    <s v="Tiktok"/>
    <s v="จ่ายทีหลัง / COD"/>
    <s v=""/>
    <s v="769020837782"/>
    <s v="07/01/2026 13:51"/>
  </r>
  <r>
    <x v="2"/>
    <x v="2"/>
    <n v="50"/>
    <n v="6"/>
    <s v="GQL90"/>
    <n v="200"/>
    <n v="0"/>
    <s v="ร้านที่2"/>
    <s v="ป***ัตน์ ต***ินดา"/>
    <s v="สมุทรสงคราม"/>
    <s v="-"/>
    <s v=""/>
    <s v="07/01/2026 13:50"/>
    <s v="-"/>
    <s v="J&amp;T Express"/>
    <s v="Tiktok"/>
    <s v="tiktok"/>
    <s v=""/>
    <s v="769018953754"/>
    <s v="07/01/2026 13:50"/>
  </r>
  <r>
    <x v="2"/>
    <x v="2"/>
    <n v="33.333333333333336"/>
    <n v="3"/>
    <s v="GQL89"/>
    <n v="100"/>
    <n v="0"/>
    <s v="ร้านที่2"/>
    <s v="ว***า ศ***องอินทร์"/>
    <s v="กรุงเทพฯ"/>
    <s v="-"/>
    <s v=""/>
    <s v="07/01/2026 13:50"/>
    <s v="-"/>
    <s v="Flash Express Thailand COD"/>
    <s v="Tiktok"/>
    <s v="จ่ายทีหลัง / COD"/>
    <s v=""/>
    <s v="THT01182CWP3A5Z"/>
    <s v="07/01/2026 13:50"/>
  </r>
  <r>
    <x v="0"/>
    <x v="0"/>
    <n v="66"/>
    <n v="2"/>
    <s v="GQL87"/>
    <n v="100"/>
    <n v="0"/>
    <s v="ร้านที่2"/>
    <s v="ว*** อ***ตุ้ย"/>
    <s v="ชลบุรี"/>
    <s v="-"/>
    <s v=""/>
    <s v="07/01/2026 13:46"/>
    <s v="-"/>
    <s v="J&amp;T COD"/>
    <s v="Tiktok"/>
    <s v="จ่ายทีหลัง / COD"/>
    <s v=""/>
    <s v="769089358715"/>
    <s v="07/01/2026 13:46"/>
  </r>
  <r>
    <x v="1"/>
    <x v="1"/>
    <n v="68"/>
    <n v="1"/>
    <s v="GQL87"/>
    <n v="100"/>
    <n v="0"/>
    <s v="ร้านที่2"/>
    <s v="ว*** อ***ตุ้ย"/>
    <s v="ชลบุรี"/>
    <s v="-"/>
    <s v=""/>
    <s v="07/01/2026 13:46"/>
    <s v="-"/>
    <s v="J&amp;T COD"/>
    <s v="Tiktok"/>
    <s v="จ่ายทีหลัง / COD"/>
    <s v=""/>
    <s v="769089358715"/>
    <s v="07/01/2026 13:46"/>
  </r>
  <r>
    <x v="2"/>
    <x v="2"/>
    <n v="50"/>
    <n v="6"/>
    <s v="GQL86"/>
    <n v="200"/>
    <n v="0"/>
    <s v="ร้านที่2"/>
    <s v="ล***ณา ป***ิษฐ์"/>
    <s v="พังงา"/>
    <s v="-"/>
    <s v=""/>
    <s v="07/01/2026 13:45"/>
    <s v="-"/>
    <s v="J&amp;T COD"/>
    <s v="Tiktok"/>
    <s v="จ่ายทีหลัง / COD"/>
    <s v=""/>
    <s v="769083839790"/>
    <s v="07/01/2026 13:45"/>
  </r>
  <r>
    <x v="6"/>
    <x v="6"/>
    <n v="80"/>
    <n v="5"/>
    <s v="GQL85"/>
    <n v="400"/>
    <n v="0"/>
    <s v="ร้านที่1"/>
    <s v="พ******ิ"/>
    <s v="******มูสี, อำเภอปากช่อง ตำบลหมูสี อำเภอปากช่อง จังหวัดนครราชสีมา 30450"/>
    <s v="30450"/>
    <s v="33"/>
    <s v="07/01/2026 14:23"/>
    <s v="-"/>
    <s v="SPX Express"/>
    <s v="Shopee"/>
    <s v="shopee"/>
    <s v=""/>
    <s v="TH268929932474N"/>
    <s v="07/01/2026 13:42"/>
  </r>
  <r>
    <x v="0"/>
    <x v="0"/>
    <n v="66"/>
    <n v="2"/>
    <s v="GQL84"/>
    <n v="100"/>
    <n v="0"/>
    <s v="ร้านที่2"/>
    <s v="ค***ะไม โ***"/>
    <s v="กำแพงเพชร"/>
    <s v="-"/>
    <s v=""/>
    <s v="07/01/2026 13:40"/>
    <s v="-"/>
    <s v="J&amp;T Express"/>
    <s v="Tiktok"/>
    <s v="tiktok"/>
    <s v=""/>
    <s v="769076157754"/>
    <s v="07/01/2026 13:40"/>
  </r>
  <r>
    <x v="1"/>
    <x v="1"/>
    <n v="68"/>
    <n v="1"/>
    <s v="GQL84"/>
    <n v="100"/>
    <n v="0"/>
    <s v="ร้านที่2"/>
    <s v="ค***ะไม โ***"/>
    <s v="กำแพงเพชร"/>
    <s v="-"/>
    <s v=""/>
    <s v="07/01/2026 13:40"/>
    <s v="-"/>
    <s v="J&amp;T Express"/>
    <s v="Tiktok"/>
    <s v="tiktok"/>
    <s v=""/>
    <s v="769076157754"/>
    <s v="07/01/2026 13:40"/>
  </r>
  <r>
    <x v="2"/>
    <x v="2"/>
    <n v="33.333333333333336"/>
    <n v="3"/>
    <s v="GQL82"/>
    <n v="100"/>
    <n v="0"/>
    <s v="ร้านที่2"/>
    <s v="ท***ีวรรณ  ว***ย์"/>
    <s v="สมุทรสาคร"/>
    <s v="-"/>
    <s v=""/>
    <s v="07/01/2026 13:37"/>
    <s v="-"/>
    <s v="J&amp;T COD"/>
    <s v="Tiktok"/>
    <s v="จ่ายทีหลัง / COD"/>
    <s v=""/>
    <s v="769045750745"/>
    <s v="07/01/2026 13:37"/>
  </r>
  <r>
    <x v="6"/>
    <x v="6"/>
    <n v="85"/>
    <n v="20"/>
    <s v="GQL81"/>
    <n v="1404.3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7/01/2026 13:36"/>
    <s v="-"/>
    <s v="Kerry_dropoff"/>
    <s v="Lazada"/>
    <s v="lazada"/>
    <s v=""/>
    <s v="LEXPU0645904860"/>
    <s v="07/01/2026 13:36"/>
  </r>
  <r>
    <x v="0"/>
    <x v="0"/>
    <n v="66"/>
    <n v="2"/>
    <s v="GQL80"/>
    <n v="100"/>
    <n v="0"/>
    <s v="ร้านที่2"/>
    <s v="l***289687"/>
    <s v="กรุงเทพฯ"/>
    <s v="-"/>
    <s v=""/>
    <s v="07/01/2026 13:33"/>
    <s v="-"/>
    <s v="J&amp;T COD"/>
    <s v="Tiktok"/>
    <s v="จ่ายทีหลัง / COD"/>
    <s v=""/>
    <s v="769017231754"/>
    <s v="07/01/2026 13:33"/>
  </r>
  <r>
    <x v="1"/>
    <x v="1"/>
    <n v="68"/>
    <n v="1"/>
    <s v="GQL80"/>
    <n v="100"/>
    <n v="0"/>
    <s v="ร้านที่2"/>
    <s v="l***289687"/>
    <s v="กรุงเทพฯ"/>
    <s v="-"/>
    <s v=""/>
    <s v="07/01/2026 13:33"/>
    <s v="-"/>
    <s v="J&amp;T COD"/>
    <s v="Tiktok"/>
    <s v="จ่ายทีหลัง / COD"/>
    <s v=""/>
    <s v="769017231754"/>
    <s v="07/01/2026 13:33"/>
  </r>
  <r>
    <x v="0"/>
    <x v="0"/>
    <n v="66"/>
    <n v="4"/>
    <s v="GQL79"/>
    <n v="200"/>
    <n v="0"/>
    <s v="ร้านที่2"/>
    <s v="น***ารุตพงศ์ ว***มุข"/>
    <s v="พิจิตร"/>
    <s v="-"/>
    <s v=""/>
    <s v="07/01/2026 13:33"/>
    <s v="-"/>
    <s v="J&amp;T COD"/>
    <s v="Tiktok"/>
    <s v="จ่ายทีหลัง / COD"/>
    <s v=""/>
    <s v="769085233770"/>
    <s v="07/01/2026 13:33"/>
  </r>
  <r>
    <x v="1"/>
    <x v="1"/>
    <n v="68"/>
    <n v="2"/>
    <s v="GQL79"/>
    <n v="200"/>
    <n v="0"/>
    <s v="ร้านที่2"/>
    <s v="น***ารุตพงศ์ ว***มุข"/>
    <s v="พิจิตร"/>
    <s v="-"/>
    <s v=""/>
    <s v="07/01/2026 13:33"/>
    <s v="-"/>
    <s v="J&amp;T COD"/>
    <s v="Tiktok"/>
    <s v="จ่ายทีหลัง / COD"/>
    <s v=""/>
    <s v="769085233770"/>
    <s v="07/01/2026 13:33"/>
  </r>
  <r>
    <x v="2"/>
    <x v="2"/>
    <n v="33.333333333333336"/>
    <n v="3"/>
    <s v="GQL78"/>
    <n v="101"/>
    <n v="1"/>
    <s v="ร้านที่2"/>
    <s v="ก***รัตน์ อ***ัวทอง"/>
    <s v="สุโขทัย"/>
    <s v="-"/>
    <s v=""/>
    <s v="07/01/2026 13:31"/>
    <s v="-"/>
    <s v="J&amp;T COD"/>
    <s v="Tiktok"/>
    <s v="จ่ายทีหลัง / COD"/>
    <s v=""/>
    <s v="769075557714"/>
    <s v="07/01/2026 13:31"/>
  </r>
  <r>
    <x v="0"/>
    <x v="0"/>
    <n v="66"/>
    <n v="2"/>
    <s v="GQL77"/>
    <n v="100"/>
    <n v="0"/>
    <s v="ร้านที่2"/>
    <s v="M** b*"/>
    <s v="กรุงเทพฯ"/>
    <s v="-"/>
    <s v=""/>
    <s v="07/01/2026 13:30"/>
    <s v="-"/>
    <s v="Flash Express Thailand COD"/>
    <s v="Tiktok"/>
    <s v="จ่ายทีหลัง / COD"/>
    <s v=""/>
    <s v="THT01302CWP675Z"/>
    <s v="07/01/2026 13:30"/>
  </r>
  <r>
    <x v="1"/>
    <x v="1"/>
    <n v="68"/>
    <n v="1"/>
    <s v="GQL77"/>
    <n v="100"/>
    <n v="0"/>
    <s v="ร้านที่2"/>
    <s v="M** b*"/>
    <s v="กรุงเทพฯ"/>
    <s v="-"/>
    <s v=""/>
    <s v="07/01/2026 13:30"/>
    <s v="-"/>
    <s v="Flash Express Thailand COD"/>
    <s v="Tiktok"/>
    <s v="จ่ายทีหลัง / COD"/>
    <s v=""/>
    <s v="THT01302CWP675Z"/>
    <s v="07/01/2026 13:30"/>
  </r>
  <r>
    <x v="2"/>
    <x v="2"/>
    <n v="50"/>
    <n v="6"/>
    <s v="GQL76"/>
    <n v="229"/>
    <n v="29"/>
    <s v="ร้านที่2"/>
    <s v="ช***ชิดา แ***มณี"/>
    <s v="สิงห์บุรี"/>
    <s v="-"/>
    <s v=""/>
    <s v="07/01/2026 13:29"/>
    <s v="-"/>
    <s v="J&amp;T COD"/>
    <s v="Tiktok"/>
    <s v="จ่ายทีหลัง / COD"/>
    <s v=""/>
    <s v="769051159763"/>
    <s v="07/01/2026 13:29"/>
  </r>
  <r>
    <x v="2"/>
    <x v="2"/>
    <n v="50"/>
    <n v="6"/>
    <s v="GQL75"/>
    <n v="219"/>
    <n v="19"/>
    <s v="ร้านที่2"/>
    <s v="จ***ณี.  ช***ง"/>
    <s v="เพชรบูรณ์"/>
    <s v="-"/>
    <s v=""/>
    <s v="07/01/2026 13:27"/>
    <s v="-"/>
    <s v="J&amp;T COD"/>
    <s v="Tiktok"/>
    <s v="จ่ายทีหลัง / COD"/>
    <s v=""/>
    <s v="769028752763"/>
    <s v="07/01/2026 13:27"/>
  </r>
  <r>
    <x v="12"/>
    <x v="22"/>
    <n v="57.45"/>
    <n v="1"/>
    <s v="GQL74"/>
    <n v="66.45"/>
    <n v="9"/>
    <s v="ร้านที่9"/>
    <s v="สุภาพร ทรัพย์ประสิทธิ์"/>
    <s v="156  หมู่บ้านอิมพีเรียลปาร์ค ถนนเฉลิมพระเกียรติ ร.9 ซอย 67_x000a__x000a_ประเวศ/ Prawetกรุงเทพมหานคร/ Bangkok_x000a_10250"/>
    <s v="10250"/>
    <s v="660915355639"/>
    <s v="07/01/2026 13:27"/>
    <s v="-"/>
    <s v="Kerry_dropoff"/>
    <s v="Lazada"/>
    <s v="lazada"/>
    <s v=""/>
    <s v="LEXPU0645851143"/>
    <s v="07/01/2026 13:27"/>
  </r>
  <r>
    <x v="0"/>
    <x v="0"/>
    <n v="33"/>
    <n v="5"/>
    <s v="GQL73"/>
    <n v="395"/>
    <n v="0"/>
    <s v="ร้านที่2"/>
    <s v="น***ารุตพงศ์ ว***มุข"/>
    <s v="พิจิตร"/>
    <s v="-"/>
    <s v=""/>
    <s v="07/01/2026 13:23"/>
    <s v="-"/>
    <s v="J&amp;T COD"/>
    <s v="Tiktok"/>
    <s v="จ่ายทีหลัง / COD"/>
    <s v=""/>
    <s v="769052354766"/>
    <s v="07/01/2026 13:23"/>
  </r>
  <r>
    <x v="1"/>
    <x v="1"/>
    <n v="33"/>
    <n v="5"/>
    <s v="GQL73"/>
    <n v="395"/>
    <n v="0"/>
    <s v="ร้านที่2"/>
    <s v="น***ารุตพงศ์ ว***มุข"/>
    <s v="พิจิตร"/>
    <s v="-"/>
    <s v=""/>
    <s v="07/01/2026 13:23"/>
    <s v="-"/>
    <s v="J&amp;T COD"/>
    <s v="Tiktok"/>
    <s v="จ่ายทีหลัง / COD"/>
    <s v=""/>
    <s v="769052354766"/>
    <s v="07/01/2026 13:23"/>
  </r>
  <r>
    <x v="0"/>
    <x v="0"/>
    <n v="66"/>
    <n v="6"/>
    <s v="GQL72"/>
    <n v="300"/>
    <n v="0"/>
    <s v="ร้านที่2"/>
    <s v="ป***นทร์"/>
    <s v="อุบลราชธานี"/>
    <s v="-"/>
    <s v=""/>
    <s v="07/01/2026 13:18"/>
    <s v="-"/>
    <s v="J&amp;T Express"/>
    <s v="Tiktok"/>
    <s v="tiktok"/>
    <s v=""/>
    <s v="769048233785"/>
    <s v="07/01/2026 13:18"/>
  </r>
  <r>
    <x v="1"/>
    <x v="1"/>
    <n v="68"/>
    <n v="3"/>
    <s v="GQL72"/>
    <n v="300"/>
    <n v="0"/>
    <s v="ร้านที่2"/>
    <s v="ป***นทร์"/>
    <s v="อุบลราชธานี"/>
    <s v="-"/>
    <s v=""/>
    <s v="07/01/2026 13:18"/>
    <s v="-"/>
    <s v="J&amp;T Express"/>
    <s v="Tiktok"/>
    <s v="tiktok"/>
    <s v=""/>
    <s v="769048233785"/>
    <s v="07/01/2026 13:18"/>
  </r>
  <r>
    <x v="0"/>
    <x v="0"/>
    <n v="66"/>
    <n v="2"/>
    <s v="GQL71"/>
    <n v="100"/>
    <n v="0"/>
    <s v="ร้านที่2"/>
    <s v="ป***วดี เ***คอน"/>
    <s v="เทศบาลนครนครปฐม"/>
    <s v="-"/>
    <s v=""/>
    <s v="07/01/2026 13:17"/>
    <s v="-"/>
    <s v="J&amp;T COD"/>
    <s v="Tiktok"/>
    <s v="จ่ายทีหลัง / COD"/>
    <s v=""/>
    <s v="769094755752"/>
    <s v="07/01/2026 13:17"/>
  </r>
  <r>
    <x v="1"/>
    <x v="1"/>
    <n v="68"/>
    <n v="1"/>
    <s v="GQL71"/>
    <n v="100"/>
    <n v="0"/>
    <s v="ร้านที่2"/>
    <s v="ป***วดี เ***คอน"/>
    <s v="เทศบาลนครนครปฐม"/>
    <s v="-"/>
    <s v=""/>
    <s v="07/01/2026 13:17"/>
    <s v="-"/>
    <s v="J&amp;T COD"/>
    <s v="Tiktok"/>
    <s v="จ่ายทีหลัง / COD"/>
    <s v=""/>
    <s v="769094755752"/>
    <s v="07/01/2026 13:17"/>
  </r>
  <r>
    <x v="0"/>
    <x v="0"/>
    <n v="66"/>
    <n v="4"/>
    <s v="GQL70"/>
    <n v="200"/>
    <n v="0"/>
    <s v="ร้านที่2"/>
    <s v="พ***์ธีรา บ***ี"/>
    <s v="เทศบาลนครนครปฐม"/>
    <s v="-"/>
    <s v=""/>
    <s v="07/01/2026 13:17"/>
    <s v="-"/>
    <s v="J&amp;T COD"/>
    <s v="Tiktok"/>
    <s v="จ่ายทีหลัง / COD"/>
    <s v=""/>
    <s v="769072751731"/>
    <s v="07/01/2026 13:17"/>
  </r>
  <r>
    <x v="1"/>
    <x v="1"/>
    <n v="68"/>
    <n v="2"/>
    <s v="GQL70"/>
    <n v="200"/>
    <n v="0"/>
    <s v="ร้านที่2"/>
    <s v="พ***์ธีรา บ***ี"/>
    <s v="เทศบาลนครนครปฐม"/>
    <s v="-"/>
    <s v=""/>
    <s v="07/01/2026 13:17"/>
    <s v="-"/>
    <s v="J&amp;T COD"/>
    <s v="Tiktok"/>
    <s v="จ่ายทีหลัง / COD"/>
    <s v=""/>
    <s v="769072751731"/>
    <s v="07/01/2026 13:17"/>
  </r>
  <r>
    <x v="2"/>
    <x v="2"/>
    <n v="50"/>
    <n v="6"/>
    <s v="GQL67"/>
    <n v="200"/>
    <n v="0"/>
    <s v="ร้านที่2"/>
    <s v="a***ayidazz"/>
    <s v="กรุงเทพฯ"/>
    <s v="-"/>
    <s v=""/>
    <s v="07/01/2026 13:15"/>
    <s v="-"/>
    <s v="J&amp;T COD"/>
    <s v="Tiktok"/>
    <s v="จ่ายทีหลัง / COD"/>
    <s v=""/>
    <s v="769065354761"/>
    <s v="07/01/2026 13:15"/>
  </r>
  <r>
    <x v="6"/>
    <x v="6"/>
    <n v="120"/>
    <n v="2"/>
    <s v="GQL66"/>
    <n v="198"/>
    <n v="0"/>
    <s v="ร้านที่2"/>
    <s v="บ***"/>
    <s v="กรุงเทพมหานคร"/>
    <s v="-"/>
    <s v=""/>
    <s v="07/01/2026 13:11"/>
    <s v="-"/>
    <s v="J&amp;T Express"/>
    <s v="Tiktok"/>
    <s v="tiktok"/>
    <s v=""/>
    <s v="769056550776"/>
    <s v="07/01/2026 13:10"/>
  </r>
  <r>
    <x v="6"/>
    <x v="6"/>
    <n v="66.333333333333329"/>
    <n v="12"/>
    <s v="GQL65"/>
    <n v="1000"/>
    <n v="0"/>
    <s v="ร้านที่2"/>
    <s v="อ***พร ว***าศาสตร์"/>
    <s v="นนทบุรี"/>
    <s v="-"/>
    <s v=""/>
    <s v="07/01/2026 13:10"/>
    <s v="-"/>
    <s v="J&amp;T Express"/>
    <s v="Tiktok"/>
    <s v="tiktok"/>
    <s v=""/>
    <s v="769013835800"/>
    <s v="07/01/2026 13:09"/>
  </r>
  <r>
    <x v="2"/>
    <x v="2"/>
    <n v="33.333333333333336"/>
    <n v="3"/>
    <s v="GQL64"/>
    <n v="118"/>
    <n v="18"/>
    <s v="ร้านที่2"/>
    <s v="จ***ณี.  ช***ง"/>
    <s v="เพชรบูรณ์"/>
    <s v="-"/>
    <s v=""/>
    <s v="07/01/2026 13:08"/>
    <s v="-"/>
    <s v="J&amp;T COD"/>
    <s v="Tiktok"/>
    <s v="จ่ายทีหลัง / COD"/>
    <s v=""/>
    <s v="769085354730"/>
    <s v="07/01/2026 13:08"/>
  </r>
  <r>
    <x v="2"/>
    <x v="2"/>
    <n v="33.333333333333336"/>
    <n v="3"/>
    <s v="GQL63"/>
    <n v="100"/>
    <n v="0"/>
    <s v="ร้านที่2"/>
    <s v="อ***ย์  เ***งวัง"/>
    <s v="ชุมพร"/>
    <s v="-"/>
    <s v=""/>
    <s v="07/01/2026 13:07"/>
    <s v="-"/>
    <s v="J&amp;T COD"/>
    <s v="Tiktok"/>
    <s v="จ่ายทีหลัง / COD"/>
    <s v=""/>
    <s v="769063635771"/>
    <s v="07/01/2026 13:07"/>
  </r>
  <r>
    <x v="2"/>
    <x v="2"/>
    <n v="50"/>
    <n v="6"/>
    <s v="GQL62"/>
    <n v="200"/>
    <n v="0"/>
    <s v="ร้านที่2"/>
    <s v="ป***นุช ช***าญ"/>
    <s v="สระบุรี"/>
    <s v="-"/>
    <s v=""/>
    <s v="07/01/2026 13:07"/>
    <s v="-"/>
    <s v="J&amp;T COD"/>
    <s v="Tiktok"/>
    <s v="จ่ายทีหลัง / COD"/>
    <s v=""/>
    <s v="769042151765"/>
    <s v="07/01/2026 13:07"/>
  </r>
  <r>
    <x v="8"/>
    <x v="9"/>
    <n v="139"/>
    <n v="1"/>
    <s v="GQL61"/>
    <n v="109"/>
    <n v="0"/>
    <s v="ร้านที่2"/>
    <s v="u***37008348029261"/>
    <s v="นครสวรรค์"/>
    <s v="-"/>
    <s v=""/>
    <s v="07/01/2026 13:07"/>
    <s v="-"/>
    <s v="J&amp;T COD"/>
    <s v="Tiktok"/>
    <s v="จ่ายทีหลัง / COD"/>
    <s v=""/>
    <s v="769066432761"/>
    <s v="07/01/2026 13:07"/>
  </r>
  <r>
    <x v="2"/>
    <x v="2"/>
    <n v="33.333333333333336"/>
    <n v="3"/>
    <s v="GQL60"/>
    <n v="100"/>
    <n v="0"/>
    <s v="ร้านที่2"/>
    <s v="ส***รัตน์ ถ***จิตร์"/>
    <s v="สตูล"/>
    <s v="-"/>
    <s v=""/>
    <s v="07/01/2026 13:06"/>
    <s v="-"/>
    <s v="J&amp;T Express"/>
    <s v="Tiktok"/>
    <s v="tiktok"/>
    <s v=""/>
    <s v="769017759731"/>
    <s v="07/01/2026 13:06"/>
  </r>
  <r>
    <x v="2"/>
    <x v="2"/>
    <n v="50"/>
    <n v="6"/>
    <s v="GQL58"/>
    <n v="200"/>
    <n v="0"/>
    <s v="ร้านที่2"/>
    <s v="ย***น"/>
    <s v="แพร่"/>
    <s v="-"/>
    <s v=""/>
    <s v="07/01/2026 13:04"/>
    <s v="-"/>
    <s v="J&amp;T COD"/>
    <s v="Tiktok"/>
    <s v="จ่ายทีหลัง / COD"/>
    <s v=""/>
    <s v="769050413795"/>
    <s v="07/01/2026 13:04"/>
  </r>
  <r>
    <x v="0"/>
    <x v="0"/>
    <n v="66"/>
    <n v="2"/>
    <s v="GQL57"/>
    <n v="100"/>
    <n v="0"/>
    <s v="ร้านที่2"/>
    <s v="ว***าย์ ส***ิคีรี"/>
    <s v="นครศรีธรรมราช"/>
    <s v="-"/>
    <s v=""/>
    <s v="07/01/2026 12:55"/>
    <s v="-"/>
    <s v="J&amp;T COD"/>
    <s v="Tiktok"/>
    <s v="จ่ายทีหลัง / COD"/>
    <s v=""/>
    <s v="769026339723"/>
    <s v="07/01/2026 12:55"/>
  </r>
  <r>
    <x v="1"/>
    <x v="1"/>
    <n v="68"/>
    <n v="1"/>
    <s v="GQL57"/>
    <n v="100"/>
    <n v="0"/>
    <s v="ร้านที่2"/>
    <s v="ว***าย์ ส***ิคีรี"/>
    <s v="นครศรีธรรมราช"/>
    <s v="-"/>
    <s v=""/>
    <s v="07/01/2026 12:55"/>
    <s v="-"/>
    <s v="J&amp;T COD"/>
    <s v="Tiktok"/>
    <s v="จ่ายทีหลัง / COD"/>
    <s v=""/>
    <s v="769026339723"/>
    <s v="07/01/2026 12:55"/>
  </r>
  <r>
    <x v="0"/>
    <x v="0"/>
    <n v="66"/>
    <n v="4"/>
    <s v="GQL55"/>
    <n v="200"/>
    <n v="0"/>
    <s v="ร้านที่2"/>
    <s v="น*** ย***รนนท์"/>
    <s v="กรุงเทพฯ"/>
    <s v="-"/>
    <s v=""/>
    <s v="07/01/2026 12:53"/>
    <s v="-"/>
    <s v="J&amp;T Express"/>
    <s v="Tiktok"/>
    <s v="tiktok"/>
    <s v=""/>
    <s v="769078818804"/>
    <s v="07/01/2026 12:52"/>
  </r>
  <r>
    <x v="1"/>
    <x v="1"/>
    <n v="68"/>
    <n v="2"/>
    <s v="GQL55"/>
    <n v="200"/>
    <n v="0"/>
    <s v="ร้านที่2"/>
    <s v="น*** ย***รนนท์"/>
    <s v="กรุงเทพฯ"/>
    <s v="-"/>
    <s v=""/>
    <s v="07/01/2026 12:53"/>
    <s v="-"/>
    <s v="J&amp;T Express"/>
    <s v="Tiktok"/>
    <s v="tiktok"/>
    <s v=""/>
    <s v="769078818804"/>
    <s v="07/01/2026 12:52"/>
  </r>
  <r>
    <x v="0"/>
    <x v="0"/>
    <n v="66"/>
    <n v="2"/>
    <s v="GQL54"/>
    <n v="100"/>
    <n v="0"/>
    <s v="ร้านที่2"/>
    <s v="เ***มพร"/>
    <s v="ขอนแก่น"/>
    <s v="-"/>
    <s v=""/>
    <s v="07/01/2026 12:50"/>
    <s v="-"/>
    <s v="J&amp;T COD"/>
    <s v="Tiktok"/>
    <s v="จ่ายทีหลัง / COD"/>
    <s v=""/>
    <s v="769036616773"/>
    <s v="07/01/2026 12:50"/>
  </r>
  <r>
    <x v="1"/>
    <x v="1"/>
    <n v="68"/>
    <n v="1"/>
    <s v="GQL54"/>
    <n v="100"/>
    <n v="0"/>
    <s v="ร้านที่2"/>
    <s v="เ***มพร"/>
    <s v="ขอนแก่น"/>
    <s v="-"/>
    <s v=""/>
    <s v="07/01/2026 12:50"/>
    <s v="-"/>
    <s v="J&amp;T COD"/>
    <s v="Tiktok"/>
    <s v="จ่ายทีหลัง / COD"/>
    <s v=""/>
    <s v="769036616773"/>
    <s v="07/01/2026 12:50"/>
  </r>
  <r>
    <x v="6"/>
    <x v="6"/>
    <n v="66.333333333333329"/>
    <n v="3"/>
    <s v="GQL52"/>
    <n v="250"/>
    <n v="0"/>
    <s v="ร้านที่2"/>
    <s v="ว***พ็ญ แ***กลาง"/>
    <s v="นครราชสีมา"/>
    <s v="-"/>
    <s v=""/>
    <s v="07/01/2026 12:47"/>
    <s v="-"/>
    <s v="J&amp;T COD"/>
    <s v="Tiktok"/>
    <s v="จ่ายทีหลัง / COD"/>
    <s v=""/>
    <s v="769008724746"/>
    <s v="07/01/2026 12:47"/>
  </r>
  <r>
    <x v="0"/>
    <x v="0"/>
    <n v="66"/>
    <n v="2"/>
    <s v="GQL51"/>
    <n v="200"/>
    <n v="0"/>
    <s v="ร้านที่2"/>
    <s v="พ***์ชนกตรีเวช"/>
    <s v="สระแก้ว"/>
    <s v="-"/>
    <s v=""/>
    <s v="07/01/2026 12:44"/>
    <s v="-"/>
    <s v="J&amp;T COD"/>
    <s v="Tiktok"/>
    <s v="จ่ายทีหลัง / COD"/>
    <s v="ขอเป็นฝอยทอง2กล่องได้มั้ยคะ"/>
    <s v="769017204782"/>
    <s v="07/01/2026 12:44"/>
  </r>
  <r>
    <x v="1"/>
    <x v="1"/>
    <n v="68"/>
    <n v="1"/>
    <s v="GQL51"/>
    <n v="200"/>
    <n v="0"/>
    <s v="ร้านที่2"/>
    <s v="พ***์ชนกตรีเวช"/>
    <s v="สระแก้ว"/>
    <s v="-"/>
    <s v=""/>
    <s v="07/01/2026 12:44"/>
    <s v="-"/>
    <s v="J&amp;T COD"/>
    <s v="Tiktok"/>
    <s v="จ่ายทีหลัง / COD"/>
    <s v="ขอเป็นฝอยทอง2กล่องได้มั้ยคะ"/>
    <s v="769017204782"/>
    <s v="07/01/2026 12:44"/>
  </r>
  <r>
    <x v="2"/>
    <x v="2"/>
    <n v="33.333333333333336"/>
    <n v="3"/>
    <s v="GQL51"/>
    <n v="200"/>
    <n v="0"/>
    <s v="ร้านที่2"/>
    <s v="พ***์ชนกตรีเวช"/>
    <s v="สระแก้ว"/>
    <s v="-"/>
    <s v=""/>
    <s v="07/01/2026 12:44"/>
    <s v="-"/>
    <s v="J&amp;T COD"/>
    <s v="Tiktok"/>
    <s v="จ่ายทีหลัง / COD"/>
    <s v="ขอเป็นฝอยทอง2กล่องได้มั้ยคะ"/>
    <s v="769017204782"/>
    <s v="07/01/2026 12:44"/>
  </r>
  <r>
    <x v="0"/>
    <x v="0"/>
    <n v="66"/>
    <n v="2"/>
    <s v="GQL50"/>
    <n v="100"/>
    <n v="0"/>
    <s v="ร้านที่2"/>
    <s v="พ***ุ๋ย ส**"/>
    <s v="ภูเก็ต"/>
    <s v="-"/>
    <s v=""/>
    <s v="07/01/2026 12:42"/>
    <s v="-"/>
    <s v="J&amp;T Express"/>
    <s v="Tiktok"/>
    <s v="tiktok"/>
    <s v=""/>
    <s v="769033218774"/>
    <s v="07/01/2026 12:42"/>
  </r>
  <r>
    <x v="1"/>
    <x v="1"/>
    <n v="68"/>
    <n v="1"/>
    <s v="GQL50"/>
    <n v="100"/>
    <n v="0"/>
    <s v="ร้านที่2"/>
    <s v="พ***ุ๋ย ส**"/>
    <s v="ภูเก็ต"/>
    <s v="-"/>
    <s v=""/>
    <s v="07/01/2026 12:42"/>
    <s v="-"/>
    <s v="J&amp;T Express"/>
    <s v="Tiktok"/>
    <s v="tiktok"/>
    <s v=""/>
    <s v="769033218774"/>
    <s v="07/01/2026 12:42"/>
  </r>
  <r>
    <x v="12"/>
    <x v="13"/>
    <n v="120"/>
    <n v="1"/>
    <s v="GQL49"/>
    <n v="99"/>
    <n v="0"/>
    <s v="ร้านที่2"/>
    <s v="น***า ว***โว"/>
    <s v="กรุงเทพมหานคร"/>
    <s v="-"/>
    <s v=""/>
    <s v="07/01/2026 12:42"/>
    <s v="-"/>
    <s v="J&amp;T Express"/>
    <s v="Tiktok"/>
    <s v="tiktok"/>
    <s v=""/>
    <s v="769030401790"/>
    <s v="07/01/2026 12:42"/>
  </r>
  <r>
    <x v="2"/>
    <x v="2"/>
    <n v="33.333333333333336"/>
    <n v="3"/>
    <s v="GQL47"/>
    <n v="100"/>
    <n v="0"/>
    <s v="ร้านที่2"/>
    <s v="ว*** ม***สด"/>
    <s v="สมุทรสาคร"/>
    <s v="-"/>
    <s v=""/>
    <s v="07/01/2026 12:40"/>
    <s v="-"/>
    <s v="J&amp;T COD"/>
    <s v="Tiktok"/>
    <s v="จ่ายทีหลัง / COD"/>
    <s v=""/>
    <s v="769033820726"/>
    <s v="07/01/2026 12:40"/>
  </r>
  <r>
    <x v="2"/>
    <x v="2"/>
    <n v="50"/>
    <n v="6"/>
    <s v="GQL46"/>
    <n v="200"/>
    <n v="0"/>
    <s v="ร้านที่2"/>
    <s v="น***านี"/>
    <s v="ยะลา"/>
    <s v="-"/>
    <s v=""/>
    <s v="07/01/2026 12:39"/>
    <s v="-"/>
    <s v="J&amp;T COD"/>
    <s v="Tiktok"/>
    <s v="จ่ายทีหลัง / COD"/>
    <s v=""/>
    <s v="769059819780"/>
    <s v="07/01/2026 12:40"/>
  </r>
  <r>
    <x v="0"/>
    <x v="0"/>
    <n v="66"/>
    <n v="2"/>
    <s v="GQL45"/>
    <n v="100"/>
    <n v="0"/>
    <s v="ร้านที่2"/>
    <s v="อ***ี ห***ภูมิ"/>
    <s v="สมุทรสาคร"/>
    <s v="-"/>
    <s v=""/>
    <s v="07/01/2026 12:38"/>
    <s v="-"/>
    <s v="J&amp;T Express"/>
    <s v="Tiktok"/>
    <s v="tiktok"/>
    <s v=""/>
    <s v="769007934715"/>
    <s v="07/01/2026 12:38"/>
  </r>
  <r>
    <x v="1"/>
    <x v="1"/>
    <n v="68"/>
    <n v="1"/>
    <s v="GQL45"/>
    <n v="100"/>
    <n v="0"/>
    <s v="ร้านที่2"/>
    <s v="อ***ี ห***ภูมิ"/>
    <s v="สมุทรสาคร"/>
    <s v="-"/>
    <s v=""/>
    <s v="07/01/2026 12:38"/>
    <s v="-"/>
    <s v="J&amp;T Express"/>
    <s v="Tiktok"/>
    <s v="tiktok"/>
    <s v=""/>
    <s v="769007934715"/>
    <s v="07/01/2026 12:38"/>
  </r>
  <r>
    <x v="2"/>
    <x v="2"/>
    <n v="50"/>
    <n v="6"/>
    <s v="GQL43"/>
    <n v="200"/>
    <n v="0"/>
    <s v="ร้านที่2"/>
    <s v="อ***มพร แ***มีแสง"/>
    <s v="ชัยภูมิ"/>
    <s v="-"/>
    <s v=""/>
    <s v="07/01/2026 12:36"/>
    <s v="-"/>
    <s v="J&amp;T COD"/>
    <s v="Tiktok"/>
    <s v="จ่ายทีหลัง / COD"/>
    <s v=""/>
    <s v="769045321800"/>
    <s v="07/01/2026 12:36"/>
  </r>
  <r>
    <x v="8"/>
    <x v="9"/>
    <n v="139"/>
    <n v="1"/>
    <s v="GQL41"/>
    <n v="108.99"/>
    <n v="0"/>
    <s v="ร้านที่2"/>
    <s v="เ***่ พ***่าริชชี่ j* m***"/>
    <s v="นนทบุรี"/>
    <s v="-"/>
    <s v=""/>
    <s v="07/01/2026 12:34"/>
    <s v="-"/>
    <s v="J&amp;T Express"/>
    <s v="Tiktok"/>
    <s v="tiktok"/>
    <s v=""/>
    <s v="769014336790"/>
    <s v="07/01/2026 12:33"/>
  </r>
  <r>
    <x v="0"/>
    <x v="0"/>
    <n v="66"/>
    <n v="2"/>
    <s v="GQL40"/>
    <n v="107"/>
    <n v="7"/>
    <s v="ร้านที่2"/>
    <s v="บ***ง ศ***ักยิ้ม"/>
    <s v="กรุงเทพฯ"/>
    <s v="-"/>
    <s v=""/>
    <s v="07/01/2026 12:33"/>
    <s v="-"/>
    <s v="J&amp;T Express"/>
    <s v="Tiktok"/>
    <s v="tiktok"/>
    <s v=""/>
    <s v="769073934720"/>
    <s v="07/01/2026 12:33"/>
  </r>
  <r>
    <x v="1"/>
    <x v="1"/>
    <n v="68"/>
    <n v="1"/>
    <s v="GQL40"/>
    <n v="107"/>
    <n v="7"/>
    <s v="ร้านที่2"/>
    <s v="บ***ง ศ***ักยิ้ม"/>
    <s v="กรุงเทพฯ"/>
    <s v="-"/>
    <s v=""/>
    <s v="07/01/2026 12:33"/>
    <s v="-"/>
    <s v="J&amp;T Express"/>
    <s v="Tiktok"/>
    <s v="tiktok"/>
    <s v=""/>
    <s v="769073934720"/>
    <s v="07/01/2026 12:33"/>
  </r>
  <r>
    <x v="3"/>
    <x v="8"/>
    <n v="139"/>
    <n v="1"/>
    <s v="GQL39"/>
    <n v="108.99"/>
    <n v="0"/>
    <s v="ร้านที่2"/>
    <s v="ส***พรรณ"/>
    <s v="เทศบาลนครนครสวรรค์"/>
    <s v="-"/>
    <s v=""/>
    <s v="07/01/2026 12:31"/>
    <s v="-"/>
    <s v="J&amp;T COD"/>
    <s v="Tiktok"/>
    <s v="จ่ายทีหลัง / COD"/>
    <s v=""/>
    <s v="769042130791"/>
    <s v="07/01/2026 12:31"/>
  </r>
  <r>
    <x v="2"/>
    <x v="2"/>
    <n v="33.333333333333336"/>
    <n v="3"/>
    <s v="GQL38"/>
    <n v="100"/>
    <n v="0"/>
    <s v="ร้านที่2"/>
    <s v="พ***ร"/>
    <s v="กรุงเทพฯ"/>
    <s v="-"/>
    <s v=""/>
    <s v="07/01/2026 12:30"/>
    <s v="-"/>
    <s v="Flash Express Thailand COD"/>
    <s v="Tiktok"/>
    <s v="จ่ายทีหลัง / COD"/>
    <s v=""/>
    <s v="THT01052CURKZ6Z"/>
    <s v="07/01/2026 12:30"/>
  </r>
  <r>
    <x v="2"/>
    <x v="2"/>
    <n v="50"/>
    <n v="6"/>
    <s v="GQL35"/>
    <n v="200"/>
    <n v="0"/>
    <s v="ร้านที่2"/>
    <s v="ด***ดีทองใหม่"/>
    <s v="นครศรีธรรมราช"/>
    <s v="-"/>
    <s v=""/>
    <s v="07/01/2026 12:27"/>
    <s v="-"/>
    <s v="J&amp;T COD"/>
    <s v="Tiktok"/>
    <s v="จ่ายทีหลัง / COD"/>
    <s v=""/>
    <s v="769055818753"/>
    <s v="07/01/2026 12:27"/>
  </r>
  <r>
    <x v="0"/>
    <x v="0"/>
    <n v="66"/>
    <n v="2"/>
    <s v="GQL34"/>
    <n v="100"/>
    <n v="0"/>
    <s v="ร้านที่2"/>
    <s v="ก***ัตน์"/>
    <s v="พระนครศรีอยุธยา"/>
    <s v="-"/>
    <s v=""/>
    <s v="07/01/2026 12:27"/>
    <s v="-"/>
    <s v="J&amp;T COD"/>
    <s v="Tiktok"/>
    <s v="จ่ายทีหลัง / COD"/>
    <s v=""/>
    <s v="769073613770"/>
    <s v="07/01/2026 12:27"/>
  </r>
  <r>
    <x v="1"/>
    <x v="1"/>
    <n v="68"/>
    <n v="1"/>
    <s v="GQL34"/>
    <n v="100"/>
    <n v="0"/>
    <s v="ร้านที่2"/>
    <s v="ก***ัตน์"/>
    <s v="พระนครศรีอยุธยา"/>
    <s v="-"/>
    <s v=""/>
    <s v="07/01/2026 12:27"/>
    <s v="-"/>
    <s v="J&amp;T COD"/>
    <s v="Tiktok"/>
    <s v="จ่ายทีหลัง / COD"/>
    <s v=""/>
    <s v="769073613770"/>
    <s v="07/01/2026 12:27"/>
  </r>
  <r>
    <x v="2"/>
    <x v="2"/>
    <n v="33.333333333333336"/>
    <n v="3"/>
    <s v="GQL33"/>
    <n v="100"/>
    <n v="0"/>
    <s v="ร้านที่2"/>
    <s v="ก***ไง"/>
    <s v="อุดรธานี"/>
    <s v="-"/>
    <s v=""/>
    <s v="07/01/2026 12:26"/>
    <s v="-"/>
    <s v="J&amp;T COD"/>
    <s v="Tiktok"/>
    <s v="จ่ายทีหลัง / COD"/>
    <s v=""/>
    <s v="769028337770"/>
    <s v="07/01/2026 12:26"/>
  </r>
  <r>
    <x v="2"/>
    <x v="2"/>
    <n v="50"/>
    <n v="6"/>
    <s v="GQL32"/>
    <n v="200"/>
    <n v="0"/>
    <s v="ร้านที่2"/>
    <s v="ว***า เ***่ยมกลาง"/>
    <s v="กรุงเทพฯ"/>
    <s v="-"/>
    <s v=""/>
    <s v="07/01/2026 12:26"/>
    <s v="-"/>
    <s v="J&amp;T COD"/>
    <s v="Tiktok"/>
    <s v="จ่ายทีหลัง / COD"/>
    <s v=""/>
    <s v="769088615794"/>
    <s v="07/01/2026 12:26"/>
  </r>
  <r>
    <x v="0"/>
    <x v="0"/>
    <n v="66"/>
    <n v="2"/>
    <s v="GQL31"/>
    <n v="100"/>
    <n v="0"/>
    <s v="ร้านที่2"/>
    <s v="ธ***ร แ***ล้า"/>
    <s v="นครราชสีมา"/>
    <s v="-"/>
    <s v=""/>
    <s v="07/01/2026 12:22"/>
    <s v="-"/>
    <s v="J&amp;T COD"/>
    <s v="Tiktok"/>
    <s v="จ่ายทีหลัง / COD"/>
    <s v=""/>
    <s v="769007813766"/>
    <s v="07/01/2026 12:22"/>
  </r>
  <r>
    <x v="1"/>
    <x v="1"/>
    <n v="68"/>
    <n v="1"/>
    <s v="GQL31"/>
    <n v="100"/>
    <n v="0"/>
    <s v="ร้านที่2"/>
    <s v="ธ***ร แ***ล้า"/>
    <s v="นครราชสีมา"/>
    <s v="-"/>
    <s v=""/>
    <s v="07/01/2026 12:22"/>
    <s v="-"/>
    <s v="J&amp;T COD"/>
    <s v="Tiktok"/>
    <s v="จ่ายทีหลัง / COD"/>
    <s v=""/>
    <s v="769007813766"/>
    <s v="07/01/2026 12:22"/>
  </r>
  <r>
    <x v="6"/>
    <x v="6"/>
    <n v="66.333333333333329"/>
    <n v="3"/>
    <s v="GQL30"/>
    <n v="250"/>
    <n v="0"/>
    <s v="ร้านที่2"/>
    <s v="ว***พ็ญ แ***กลาง"/>
    <s v="นครราชสีมา"/>
    <s v="-"/>
    <s v=""/>
    <s v="07/01/2026 12:21"/>
    <s v="-"/>
    <s v="J&amp;T Express"/>
    <s v="Tiktok"/>
    <s v="tiktok"/>
    <s v=""/>
    <s v="769086521744"/>
    <s v="07/01/2026 12:21"/>
  </r>
  <r>
    <x v="2"/>
    <x v="2"/>
    <n v="33.333333333333336"/>
    <n v="3"/>
    <s v="GQL29"/>
    <n v="100"/>
    <n v="0"/>
    <s v="ร้านที่2"/>
    <s v="น***น"/>
    <s v="เทศบาลนครสุราษฎร์ธานี"/>
    <s v="-"/>
    <s v=""/>
    <s v="07/01/2026 12:21"/>
    <s v="-"/>
    <s v="J&amp;T COD"/>
    <s v="Tiktok"/>
    <s v="จ่ายทีหลัง / COD"/>
    <s v=""/>
    <s v="769027426731"/>
    <s v="07/01/2026 12:21"/>
  </r>
  <r>
    <x v="0"/>
    <x v="0"/>
    <n v="66"/>
    <n v="8"/>
    <s v="GQL28"/>
    <n v="400"/>
    <n v="0"/>
    <s v="ร้านที่2"/>
    <s v="A*** P***gsamran"/>
    <s v="พระนครศรีอยุธยา"/>
    <s v="-"/>
    <s v=""/>
    <s v="07/01/2026 12:17"/>
    <s v="-"/>
    <s v="J&amp;T Express"/>
    <s v="Tiktok"/>
    <s v="tiktok"/>
    <s v=""/>
    <s v="769033328766"/>
    <s v="07/01/2026 12:17"/>
  </r>
  <r>
    <x v="1"/>
    <x v="1"/>
    <n v="68"/>
    <n v="4"/>
    <s v="GQL28"/>
    <n v="400"/>
    <n v="0"/>
    <s v="ร้านที่2"/>
    <s v="A*** P***gsamran"/>
    <s v="พระนครศรีอยุธยา"/>
    <s v="-"/>
    <s v=""/>
    <s v="07/01/2026 12:17"/>
    <s v="-"/>
    <s v="J&amp;T Express"/>
    <s v="Tiktok"/>
    <s v="tiktok"/>
    <s v=""/>
    <s v="769033328766"/>
    <s v="07/01/2026 12:17"/>
  </r>
  <r>
    <x v="2"/>
    <x v="2"/>
    <n v="50"/>
    <n v="6"/>
    <s v="GQL26"/>
    <n v="200"/>
    <n v="0"/>
    <s v="ร้านที่2"/>
    <s v="ฐ***ยา  แ***สุวรร๊"/>
    <s v="นครพนม"/>
    <s v="-"/>
    <s v=""/>
    <s v="07/01/2026 12:15"/>
    <s v="-"/>
    <s v="J&amp;T COD"/>
    <s v="Tiktok"/>
    <s v="จ่ายทีหลัง / COD"/>
    <s v=""/>
    <s v="769019417795"/>
    <s v="07/01/2026 12:15"/>
  </r>
  <r>
    <x v="2"/>
    <x v="2"/>
    <n v="33.333333333333336"/>
    <n v="3"/>
    <s v="GQL25"/>
    <n v="100"/>
    <n v="0"/>
    <s v="ร้านที่2"/>
    <s v="จ***พงษ์  ป***สริฐ"/>
    <s v="ราชบุรี"/>
    <s v="-"/>
    <s v=""/>
    <s v="07/01/2026 12:11"/>
    <s v="-"/>
    <s v="J&amp;T COD"/>
    <s v="Tiktok"/>
    <s v="จ่ายทีหลัง / COD"/>
    <s v=""/>
    <s v="769005337785"/>
    <s v="07/01/2026 12:11"/>
  </r>
  <r>
    <x v="0"/>
    <x v="0"/>
    <n v="66"/>
    <n v="2"/>
    <s v="GQL24"/>
    <n v="100"/>
    <n v="0"/>
    <s v="ร้านที่2"/>
    <s v="ม***ัตน์"/>
    <s v="ขอนแก่น"/>
    <s v="-"/>
    <s v=""/>
    <s v="07/01/2026 12:09"/>
    <s v="-"/>
    <s v="J&amp;T Express"/>
    <s v="Tiktok"/>
    <s v="tiktok"/>
    <s v=""/>
    <s v="769037731744"/>
    <s v="07/01/2026 12:09"/>
  </r>
  <r>
    <x v="1"/>
    <x v="1"/>
    <n v="68"/>
    <n v="1"/>
    <s v="GQL24"/>
    <n v="100"/>
    <n v="0"/>
    <s v="ร้านที่2"/>
    <s v="ม***ัตน์"/>
    <s v="ขอนแก่น"/>
    <s v="-"/>
    <s v=""/>
    <s v="07/01/2026 12:09"/>
    <s v="-"/>
    <s v="J&amp;T Express"/>
    <s v="Tiktok"/>
    <s v="tiktok"/>
    <s v=""/>
    <s v="769037731744"/>
    <s v="07/01/2026 12:09"/>
  </r>
  <r>
    <x v="0"/>
    <x v="0"/>
    <n v="66"/>
    <n v="4"/>
    <s v="GQL23"/>
    <n v="200"/>
    <n v="0"/>
    <s v="ร้านที่2"/>
    <s v="ส***รัตน์ เ***อพิมาย"/>
    <s v="กรุงเทพฯ"/>
    <s v="-"/>
    <s v=""/>
    <s v="07/01/2026 12:09"/>
    <s v="-"/>
    <s v="J&amp;T COD"/>
    <s v="Tiktok"/>
    <s v="จ่ายทีหลัง / COD"/>
    <s v=""/>
    <s v="769096615803"/>
    <s v="07/01/2026 12:09"/>
  </r>
  <r>
    <x v="1"/>
    <x v="1"/>
    <n v="68"/>
    <n v="2"/>
    <s v="GQL23"/>
    <n v="200"/>
    <n v="0"/>
    <s v="ร้านที่2"/>
    <s v="ส***รัตน์ เ***อพิมาย"/>
    <s v="กรุงเทพฯ"/>
    <s v="-"/>
    <s v=""/>
    <s v="07/01/2026 12:09"/>
    <s v="-"/>
    <s v="J&amp;T COD"/>
    <s v="Tiktok"/>
    <s v="จ่ายทีหลัง / COD"/>
    <s v=""/>
    <s v="769096615803"/>
    <s v="07/01/2026 12:09"/>
  </r>
  <r>
    <x v="2"/>
    <x v="2"/>
    <n v="33.333333333333336"/>
    <n v="3"/>
    <s v="GQL21"/>
    <n v="100"/>
    <n v="0"/>
    <s v="ร้านที่2"/>
    <s v="ว***ต พ***ขำ"/>
    <s v="ชุมพร"/>
    <s v="-"/>
    <s v=""/>
    <s v="07/01/2026 12:08"/>
    <s v="-"/>
    <s v="J&amp;T COD"/>
    <s v="Tiktok"/>
    <s v="จ่ายทีหลัง / COD"/>
    <s v=""/>
    <s v="769055735766"/>
    <s v="07/01/2026 12:08"/>
  </r>
  <r>
    <x v="0"/>
    <x v="0"/>
    <n v="66"/>
    <n v="4"/>
    <s v="GQL20"/>
    <n v="200"/>
    <n v="0"/>
    <s v="ร้านที่2"/>
    <s v="จ***ร์ ม***"/>
    <s v="ศรีสะเกษ"/>
    <s v="-"/>
    <s v=""/>
    <s v="07/01/2026 12:08"/>
    <s v="-"/>
    <s v="J&amp;T Express"/>
    <s v="Tiktok"/>
    <s v="tiktok"/>
    <s v=""/>
    <s v="769075611802"/>
    <s v="07/01/2026 12:08"/>
  </r>
  <r>
    <x v="1"/>
    <x v="1"/>
    <n v="68"/>
    <n v="2"/>
    <s v="GQL20"/>
    <n v="200"/>
    <n v="0"/>
    <s v="ร้านที่2"/>
    <s v="จ***ร์ ม***"/>
    <s v="ศรีสะเกษ"/>
    <s v="-"/>
    <s v=""/>
    <s v="07/01/2026 12:08"/>
    <s v="-"/>
    <s v="J&amp;T Express"/>
    <s v="Tiktok"/>
    <s v="tiktok"/>
    <s v=""/>
    <s v="769075611802"/>
    <s v="07/01/2026 12:08"/>
  </r>
  <r>
    <x v="2"/>
    <x v="2"/>
    <n v="50"/>
    <n v="6"/>
    <s v="GQL19"/>
    <n v="200"/>
    <n v="0"/>
    <s v="ร้านที่2"/>
    <s v="บ***ซี"/>
    <s v="สมุทรปราการ"/>
    <s v="-"/>
    <s v=""/>
    <s v="07/01/2026 12:07"/>
    <s v="-"/>
    <s v="J&amp;T COD"/>
    <s v="Tiktok"/>
    <s v="จ่ายทีหลัง / COD"/>
    <s v=""/>
    <s v="769043016766"/>
    <s v="07/01/2026 12:07"/>
  </r>
  <r>
    <x v="4"/>
    <x v="4"/>
    <n v="93"/>
    <n v="1"/>
    <s v="GQL18"/>
    <n v="172"/>
    <n v="0"/>
    <s v="ร้านที่1"/>
    <s v="ล******)"/>
    <s v="******, หมู่ที่ 2, ตำบลดอนกำยาน, อำเภอเมืองสุพรรณบุรี ตำบลดอนกำยาน อำเภอเมืองสุพรรณบุรี จังหวัดสุพรรณบุรี 72000"/>
    <s v="72000"/>
    <s v="54"/>
    <s v="07/01/2026 12:04"/>
    <s v="-"/>
    <s v="SPX Express"/>
    <s v="Shopee"/>
    <s v="shopee"/>
    <s v=""/>
    <s v="TH263053911652A"/>
    <s v="07/01/2026 12:05"/>
  </r>
  <r>
    <x v="6"/>
    <x v="6"/>
    <n v="79"/>
    <n v="1"/>
    <s v="GQL18"/>
    <n v="172"/>
    <n v="0"/>
    <s v="ร้านที่1"/>
    <s v="ล******)"/>
    <s v="******, หมู่ที่ 2, ตำบลดอนกำยาน, อำเภอเมืองสุพรรณบุรี ตำบลดอนกำยาน อำเภอเมืองสุพรรณบุรี จังหวัดสุพรรณบุรี 72000"/>
    <s v="72000"/>
    <s v="54"/>
    <s v="07/01/2026 12:04"/>
    <s v="-"/>
    <s v="SPX Express"/>
    <s v="Shopee"/>
    <s v="shopee"/>
    <s v=""/>
    <s v="TH263053911652A"/>
    <s v="07/01/2026 12:04"/>
  </r>
  <r>
    <x v="2"/>
    <x v="2"/>
    <n v="50"/>
    <n v="6"/>
    <s v="GQL17"/>
    <n v="238"/>
    <n v="38"/>
    <s v="ร้านที่2"/>
    <s v="ธ*** พ***จิระวงศ์"/>
    <s v="อุดรธานี"/>
    <s v="-"/>
    <s v=""/>
    <s v="07/01/2026 12:05"/>
    <s v="-"/>
    <s v="J&amp;T Express"/>
    <s v="Tiktok"/>
    <s v="tiktok"/>
    <s v=""/>
    <s v="769089927804"/>
    <s v="07/01/2026 12:04"/>
  </r>
  <r>
    <x v="2"/>
    <x v="2"/>
    <n v="50"/>
    <n v="6"/>
    <s v="GQL16"/>
    <n v="200"/>
    <n v="0"/>
    <s v="ร้านที่2"/>
    <s v="แ***ี่"/>
    <s v="พระนครศรีอยุธยา"/>
    <s v="-"/>
    <s v=""/>
    <s v="07/01/2026 12:01"/>
    <s v="-"/>
    <s v="J&amp;T COD"/>
    <s v="Tiktok"/>
    <s v="จ่ายทีหลัง / COD"/>
    <s v=""/>
    <s v="769021137710"/>
    <s v="07/01/2026 12:01"/>
  </r>
  <r>
    <x v="10"/>
    <x v="11"/>
    <n v="14"/>
    <n v="2"/>
    <s v="GQL15"/>
    <n v="44"/>
    <n v="16"/>
    <s v="ร้านที่1"/>
    <s v="ส******อ"/>
    <s v="******าเขียว ตำบลจอหอ อำเภอเมืองนครราชสีมา จังหวัดนครราชสีมา 30010"/>
    <s v="30010"/>
    <s v="36"/>
    <s v="07/01/2026 12:26"/>
    <s v="-"/>
    <s v="SPX Express"/>
    <s v="Shopee"/>
    <s v="shopee"/>
    <s v=""/>
    <s v="TH267567781795J"/>
    <s v="07/01/2026 12:00"/>
  </r>
  <r>
    <x v="2"/>
    <x v="2"/>
    <n v="33.333333333333336"/>
    <n v="3"/>
    <s v="GQL13"/>
    <n v="100"/>
    <n v="0"/>
    <s v="ร้านที่2"/>
    <s v="ส***นทา"/>
    <s v="สมุทรปราการ"/>
    <s v="-"/>
    <s v=""/>
    <s v="07/01/2026 11:55"/>
    <s v="-"/>
    <s v="J&amp;T COD"/>
    <s v="Tiktok"/>
    <s v="จ่ายทีหลัง / COD"/>
    <s v=""/>
    <s v="769064934761"/>
    <s v="07/01/2026 11:55"/>
  </r>
  <r>
    <x v="6"/>
    <x v="6"/>
    <n v="79"/>
    <n v="2"/>
    <s v="GQL12"/>
    <n v="158"/>
    <n v="0"/>
    <s v="ร้านที่1"/>
    <s v="ร******า"/>
    <s v="******าก จ.พิจิตร 66120 ตำบลห้วยเขน อำเภอบางมูลนาก จังหวัดพิจิตร 66120"/>
    <s v="66120"/>
    <s v="33"/>
    <s v="07/01/2026 12:10"/>
    <s v="-"/>
    <s v="SPX Express"/>
    <s v="Shopee"/>
    <s v="shopee"/>
    <s v=""/>
    <s v="TH2605237982256"/>
    <s v="07/01/2026 11:55"/>
  </r>
  <r>
    <x v="0"/>
    <x v="0"/>
    <n v="66"/>
    <n v="4"/>
    <s v="GQL11"/>
    <n v="600"/>
    <n v="0"/>
    <s v="ร้านที่2"/>
    <s v="ช***ดา"/>
    <s v="สมุทรปราการ"/>
    <s v="-"/>
    <s v=""/>
    <s v="07/01/2026 11:54"/>
    <s v="-"/>
    <s v="J&amp;T COD"/>
    <s v="Tiktok"/>
    <s v="จ่ายทีหลัง / COD"/>
    <s v=""/>
    <s v="769047000805"/>
    <s v="07/01/2026 11:54"/>
  </r>
  <r>
    <x v="1"/>
    <x v="1"/>
    <n v="68"/>
    <n v="2"/>
    <s v="GQL11"/>
    <n v="600"/>
    <n v="0"/>
    <s v="ร้านที่2"/>
    <s v="ช***ดา"/>
    <s v="สมุทรปราการ"/>
    <s v="-"/>
    <s v=""/>
    <s v="07/01/2026 11:54"/>
    <s v="-"/>
    <s v="J&amp;T COD"/>
    <s v="Tiktok"/>
    <s v="จ่ายทีหลัง / COD"/>
    <s v=""/>
    <s v="769047000805"/>
    <s v="07/01/2026 11:54"/>
  </r>
  <r>
    <x v="2"/>
    <x v="2"/>
    <n v="50"/>
    <n v="12"/>
    <s v="GQL11"/>
    <n v="600"/>
    <n v="0"/>
    <s v="ร้านที่2"/>
    <s v="ช***ดา"/>
    <s v="สมุทรปราการ"/>
    <s v="-"/>
    <s v=""/>
    <s v="07/01/2026 11:54"/>
    <s v="-"/>
    <s v="J&amp;T COD"/>
    <s v="Tiktok"/>
    <s v="จ่ายทีหลัง / COD"/>
    <s v=""/>
    <s v="769047000805"/>
    <s v="07/01/2026 11:54"/>
  </r>
  <r>
    <x v="2"/>
    <x v="2"/>
    <n v="50"/>
    <n v="6"/>
    <s v="GQL10"/>
    <n v="208"/>
    <n v="8"/>
    <s v="ร้านที่2"/>
    <s v="ศ***รัตน์ ม***ัตน์"/>
    <s v="แม่ฮ่องสอน"/>
    <s v="-"/>
    <s v=""/>
    <s v="07/01/2026 11:54"/>
    <s v="-"/>
    <s v="J&amp;T Express"/>
    <s v="Tiktok"/>
    <s v="tiktok"/>
    <s v=""/>
    <s v="769052125800"/>
    <s v="07/01/2026 11:53"/>
  </r>
  <r>
    <x v="2"/>
    <x v="2"/>
    <n v="33.333333333333336"/>
    <n v="3"/>
    <s v="GQL9"/>
    <n v="100"/>
    <n v="0"/>
    <s v="ร้านที่2"/>
    <s v="ส***ี ก***เกตุ"/>
    <s v="นครสวรรค์"/>
    <s v="-"/>
    <s v=""/>
    <s v="07/01/2026 11:47"/>
    <s v="-"/>
    <s v="J&amp;T COD"/>
    <s v="Tiktok"/>
    <s v="จ่ายทีหลัง / COD"/>
    <s v=""/>
    <s v="769086333761"/>
    <s v="07/01/2026 11:47"/>
  </r>
  <r>
    <x v="2"/>
    <x v="2"/>
    <n v="33.333333333333336"/>
    <n v="6"/>
    <s v="GQL8"/>
    <n v="200"/>
    <n v="0"/>
    <s v="ร้านที่2"/>
    <s v="P** S***trueangsak"/>
    <s v="สงขลา"/>
    <s v="-"/>
    <s v=""/>
    <s v="07/01/2026 11:46"/>
    <s v="-"/>
    <s v="J&amp;T COD"/>
    <s v="Tiktok"/>
    <s v="จ่ายทีหลัง / COD"/>
    <s v=""/>
    <s v="769025934714"/>
    <s v="07/01/2026 11:46"/>
  </r>
  <r>
    <x v="0"/>
    <x v="0"/>
    <n v="66"/>
    <n v="8"/>
    <s v="GQL7"/>
    <n v="400"/>
    <n v="0"/>
    <s v="ร้านที่2"/>
    <s v="อ***ิดา ด***วยชาติ"/>
    <s v="บุรีรัมย์"/>
    <s v="-"/>
    <s v=""/>
    <s v="07/01/2026 11:44"/>
    <s v="-"/>
    <s v="J&amp;T Express"/>
    <s v="Tiktok"/>
    <s v="tiktok"/>
    <s v=""/>
    <s v="769096925763"/>
    <s v="07/01/2026 11:44"/>
  </r>
  <r>
    <x v="1"/>
    <x v="1"/>
    <n v="68"/>
    <n v="4"/>
    <s v="GQL7"/>
    <n v="400"/>
    <n v="0"/>
    <s v="ร้านที่2"/>
    <s v="อ***ิดา ด***วยชาติ"/>
    <s v="บุรีรัมย์"/>
    <s v="-"/>
    <s v=""/>
    <s v="07/01/2026 11:44"/>
    <s v="-"/>
    <s v="J&amp;T Express"/>
    <s v="Tiktok"/>
    <s v="tiktok"/>
    <s v=""/>
    <s v="769096925763"/>
    <s v="07/01/2026 11:44"/>
  </r>
  <r>
    <x v="2"/>
    <x v="2"/>
    <n v="33.333333333333336"/>
    <n v="3"/>
    <s v="GQL6"/>
    <n v="118"/>
    <n v="18"/>
    <s v="ร้านที่2"/>
    <s v="เ***์ ธ***ชัย"/>
    <s v="เชียงราย"/>
    <s v="-"/>
    <s v=""/>
    <s v="07/01/2026 11:40"/>
    <s v="-"/>
    <s v="J&amp;T Express"/>
    <s v="Tiktok"/>
    <s v="tiktok"/>
    <s v=""/>
    <s v="769030225725"/>
    <s v="07/01/2026 11:40"/>
  </r>
  <r>
    <x v="2"/>
    <x v="2"/>
    <n v="50"/>
    <n v="6"/>
    <s v="GQL4"/>
    <n v="200"/>
    <n v="0"/>
    <s v="ร้านที่2"/>
    <s v="ท***ีย์ ว***ะนาว"/>
    <s v="ราชบุรี"/>
    <s v="-"/>
    <s v=""/>
    <s v="07/01/2026 11:35"/>
    <s v="-"/>
    <s v="J&amp;T COD"/>
    <s v="Tiktok"/>
    <s v="จ่ายทีหลัง / COD"/>
    <s v=""/>
    <s v="769018332751"/>
    <s v="07/01/2026 11:35"/>
  </r>
  <r>
    <x v="0"/>
    <x v="0"/>
    <n v="66"/>
    <n v="2"/>
    <s v="GQL3"/>
    <n v="100"/>
    <n v="0"/>
    <s v="ร้านที่2"/>
    <s v="เ***นจิตต์ ส***กุล"/>
    <s v="ระนอง"/>
    <s v="-"/>
    <s v=""/>
    <s v="07/01/2026 11:34"/>
    <s v="-"/>
    <s v="J&amp;T COD"/>
    <s v="Tiktok"/>
    <s v="จ่ายทีหลัง / COD"/>
    <s v=""/>
    <s v="769005028724"/>
    <s v="07/01/2026 11:34"/>
  </r>
  <r>
    <x v="1"/>
    <x v="1"/>
    <n v="68"/>
    <n v="1"/>
    <s v="GQL3"/>
    <n v="100"/>
    <n v="0"/>
    <s v="ร้านที่2"/>
    <s v="เ***นจิตต์ ส***กุล"/>
    <s v="ระนอง"/>
    <s v="-"/>
    <s v=""/>
    <s v="07/01/2026 11:34"/>
    <s v="-"/>
    <s v="J&amp;T COD"/>
    <s v="Tiktok"/>
    <s v="จ่ายทีหลัง / COD"/>
    <s v=""/>
    <s v="769005028724"/>
    <s v="07/01/2026 11:34"/>
  </r>
  <r>
    <x v="6"/>
    <x v="6"/>
    <n v="79"/>
    <n v="1"/>
    <s v="GQL2"/>
    <n v="79"/>
    <n v="0"/>
    <s v="ร้านที่1"/>
    <s v="ม******์"/>
    <s v="******.6 ต.วัดสุวรรณ ตำบลวัดสุวรรณ อำเภอบ่อทอง จังหวัดชลบุรี 20270"/>
    <s v="20270"/>
    <s v="27"/>
    <s v="07/01/2026 11:34"/>
    <s v="-"/>
    <s v="SPX Express"/>
    <s v="Shopee"/>
    <s v="shopee"/>
    <s v=""/>
    <s v="TH261719432381R"/>
    <s v="07/01/2026 11:34"/>
  </r>
  <r>
    <x v="2"/>
    <x v="2"/>
    <n v="33.333333333333336"/>
    <n v="3"/>
    <s v="GQL0"/>
    <n v="100"/>
    <n v="0"/>
    <s v="ร้านที่2"/>
    <s v="น***ชา"/>
    <s v="ประจวบคีรีขันธ์"/>
    <s v="-"/>
    <s v=""/>
    <s v="07/01/2026 11:29"/>
    <s v="-"/>
    <s v="J&amp;T Express"/>
    <s v="Tiktok"/>
    <s v="tiktok"/>
    <s v=""/>
    <s v="769036824732"/>
    <s v="07/01/2026 11:29"/>
  </r>
  <r>
    <x v="0"/>
    <x v="0"/>
    <n v="66"/>
    <n v="2"/>
    <s v="GQK98"/>
    <n v="100"/>
    <n v="0"/>
    <s v="ร้านที่2"/>
    <s v="เ***รัตน์ พ***ขันท์"/>
    <s v="กรุงเทพฯ"/>
    <s v="-"/>
    <s v=""/>
    <s v="07/01/2026 11:25"/>
    <s v="-"/>
    <s v="J&amp;T COD"/>
    <s v="Tiktok"/>
    <s v="จ่ายทีหลัง / COD"/>
    <s v=""/>
    <s v="769029337764"/>
    <s v="07/01/2026 11:26"/>
  </r>
  <r>
    <x v="1"/>
    <x v="1"/>
    <n v="68"/>
    <n v="1"/>
    <s v="GQK98"/>
    <n v="100"/>
    <n v="0"/>
    <s v="ร้านที่2"/>
    <s v="เ***รัตน์ พ***ขันท์"/>
    <s v="กรุงเทพฯ"/>
    <s v="-"/>
    <s v=""/>
    <s v="07/01/2026 11:25"/>
    <s v="-"/>
    <s v="J&amp;T COD"/>
    <s v="Tiktok"/>
    <s v="จ่ายทีหลัง / COD"/>
    <s v=""/>
    <s v="769029337764"/>
    <s v="07/01/2026 11:25"/>
  </r>
  <r>
    <x v="6"/>
    <x v="23"/>
    <n v="80.75"/>
    <n v="3"/>
    <s v="GQK97"/>
    <n v="308.25"/>
    <n v="66"/>
    <s v="ร้านที่1"/>
    <s v="สุมนา รัตนานุภาพ"/>
    <s v="67/6หมู่4ตำบลเขาน้อย · เขาน้อย/ Khao Noi_x000a__x000a_ปราณบุรี/ Pran Buriประจวบคีรีขันธ์/ Prachuap Khiri Khan_x000a_77120"/>
    <s v="77120"/>
    <s v="660851504741"/>
    <s v="07/01/2026 11:24"/>
    <s v="-"/>
    <s v="Kerry_dropoff"/>
    <s v="Lazada"/>
    <s v="lazada"/>
    <s v=""/>
    <s v="LEXPU0645679449"/>
    <s v="07/01/2026 11:24"/>
  </r>
  <r>
    <x v="17"/>
    <x v="19"/>
    <n v="120"/>
    <n v="2"/>
    <s v="GQK96"/>
    <n v="158"/>
    <n v="0"/>
    <s v="ร้านที่2"/>
    <s v="ว***า ก***น้อย"/>
    <s v="สระแก้ว"/>
    <s v="-"/>
    <s v=""/>
    <s v="07/01/2026 11:23"/>
    <s v="-"/>
    <s v="J&amp;T COD"/>
    <s v="Tiktok"/>
    <s v="จ่ายทีหลัง / COD"/>
    <s v=""/>
    <s v="769073009806"/>
    <s v="07/01/2026 11:23"/>
  </r>
  <r>
    <x v="17"/>
    <x v="19"/>
    <n v="120"/>
    <n v="1"/>
    <s v="GQK95"/>
    <n v="79"/>
    <n v="0"/>
    <s v="ร้านที่2"/>
    <s v="ข***ใจ  ท***ปลว"/>
    <s v="ราชบุรี"/>
    <s v="-"/>
    <s v=""/>
    <s v="07/01/2026 11:23"/>
    <s v="-"/>
    <s v="J&amp;T Express"/>
    <s v="Tiktok"/>
    <s v="tiktok"/>
    <s v=""/>
    <s v="769055120750"/>
    <s v="07/01/2026 11:23"/>
  </r>
  <r>
    <x v="0"/>
    <x v="0"/>
    <n v="66"/>
    <n v="2"/>
    <s v="GQK94"/>
    <n v="100"/>
    <n v="0"/>
    <s v="ร้านที่2"/>
    <s v="ป***า       ห***ี"/>
    <s v="หนองคาย"/>
    <s v="-"/>
    <s v=""/>
    <s v="07/01/2026 11:22"/>
    <s v="-"/>
    <s v="J&amp;T COD"/>
    <s v="Tiktok"/>
    <s v="จ่ายทีหลัง / COD"/>
    <s v=""/>
    <s v="769099822713"/>
    <s v="07/01/2026 11:23"/>
  </r>
  <r>
    <x v="1"/>
    <x v="1"/>
    <n v="68"/>
    <n v="1"/>
    <s v="GQK94"/>
    <n v="100"/>
    <n v="0"/>
    <s v="ร้านที่2"/>
    <s v="ป***า       ห***ี"/>
    <s v="หนองคาย"/>
    <s v="-"/>
    <s v=""/>
    <s v="07/01/2026 11:22"/>
    <s v="-"/>
    <s v="J&amp;T COD"/>
    <s v="Tiktok"/>
    <s v="จ่ายทีหลัง / COD"/>
    <s v=""/>
    <s v="769099822713"/>
    <s v="07/01/2026 11:23"/>
  </r>
  <r>
    <x v="0"/>
    <x v="0"/>
    <n v="33"/>
    <n v="5"/>
    <s v="GQK92"/>
    <n v="660"/>
    <n v="0"/>
    <s v="ร้านที่2"/>
    <s v="ศ***นีย์ ศ***สิกรณ์"/>
    <s v="กรุงเทพมหานคร"/>
    <s v="-"/>
    <s v=""/>
    <s v="07/01/2026 11:18"/>
    <s v="-"/>
    <s v="J&amp;T COD"/>
    <s v="Tiktok"/>
    <s v="จ่ายทีหลัง / COD"/>
    <s v=""/>
    <s v="769027720731"/>
    <s v="07/01/2026 11:21"/>
  </r>
  <r>
    <x v="1"/>
    <x v="1"/>
    <n v="33"/>
    <n v="5"/>
    <s v="GQK92"/>
    <n v="660"/>
    <n v="0"/>
    <s v="ร้านที่2"/>
    <s v="ศ***นีย์ ศ***สิกรณ์"/>
    <s v="กรุงเทพมหานคร"/>
    <s v="-"/>
    <s v=""/>
    <s v="07/01/2026 11:18"/>
    <s v="-"/>
    <s v="J&amp;T COD"/>
    <s v="Tiktok"/>
    <s v="จ่ายทีหลัง / COD"/>
    <s v=""/>
    <s v="769027720731"/>
    <s v="07/01/2026 11:21"/>
  </r>
  <r>
    <x v="2"/>
    <x v="2"/>
    <n v="40"/>
    <n v="10"/>
    <s v="GQK92"/>
    <n v="660"/>
    <n v="0"/>
    <s v="ร้านที่2"/>
    <s v="ศ***นีย์ ศ***สิกรณ์"/>
    <s v="กรุงเทพมหานคร"/>
    <s v="-"/>
    <s v=""/>
    <s v="07/01/2026 11:18"/>
    <s v="-"/>
    <s v="J&amp;T COD"/>
    <s v="Tiktok"/>
    <s v="จ่ายทีหลัง / COD"/>
    <s v=""/>
    <s v="769027720731"/>
    <s v="07/01/2026 11:21"/>
  </r>
  <r>
    <x v="2"/>
    <x v="2"/>
    <n v="33.333333333333336"/>
    <n v="3"/>
    <s v="GQK91"/>
    <n v="100"/>
    <n v="0"/>
    <s v="ร้านที่2"/>
    <s v="จ***กานต์   ส***ฆ"/>
    <s v="ประจวบคีรีขันธ์"/>
    <s v="-"/>
    <s v=""/>
    <s v="07/01/2026 11:17"/>
    <s v="-"/>
    <s v="J&amp;T COD"/>
    <s v="Tiktok"/>
    <s v="จ่ายทีหลัง / COD"/>
    <s v=""/>
    <s v="769069931770"/>
    <s v="07/01/2026 11:19"/>
  </r>
  <r>
    <x v="0"/>
    <x v="0"/>
    <n v="66"/>
    <n v="2"/>
    <s v="GQK90"/>
    <n v="100"/>
    <n v="0"/>
    <s v="ร้านที่2"/>
    <s v="ท***์สุคนธ์ ก***กถนอม"/>
    <s v="กรุงเทพมหานคร"/>
    <s v="-"/>
    <s v=""/>
    <s v="07/01/2026 11:16"/>
    <s v="-"/>
    <s v="J&amp;T COD"/>
    <s v="Tiktok"/>
    <s v="จ่ายทีหลัง / COD"/>
    <s v=""/>
    <s v="769019616805"/>
    <s v="07/01/2026 11:18"/>
  </r>
  <r>
    <x v="1"/>
    <x v="1"/>
    <n v="68"/>
    <n v="1"/>
    <s v="GQK90"/>
    <n v="100"/>
    <n v="0"/>
    <s v="ร้านที่2"/>
    <s v="ท***์สุคนธ์ ก***กถนอม"/>
    <s v="กรุงเทพมหานคร"/>
    <s v="-"/>
    <s v=""/>
    <s v="07/01/2026 11:16"/>
    <s v="-"/>
    <s v="J&amp;T COD"/>
    <s v="Tiktok"/>
    <s v="จ่ายทีหลัง / COD"/>
    <s v=""/>
    <s v="769019616805"/>
    <s v="07/01/2026 11:18"/>
  </r>
  <r>
    <x v="0"/>
    <x v="0"/>
    <n v="66"/>
    <n v="2"/>
    <s v="GQK89"/>
    <n v="100"/>
    <n v="0"/>
    <s v="ร้านที่2"/>
    <s v="ส***วิณี ส***ิตจันทร์"/>
    <s v="ลพบุรี"/>
    <s v="-"/>
    <s v=""/>
    <s v="07/01/2026 11:13"/>
    <s v="-"/>
    <s v="J&amp;T COD"/>
    <s v="Tiktok"/>
    <s v="จ่ายทีหลัง / COD"/>
    <s v=""/>
    <s v="769010932760"/>
    <s v="07/01/2026 11:14"/>
  </r>
  <r>
    <x v="1"/>
    <x v="1"/>
    <n v="68"/>
    <n v="1"/>
    <s v="GQK89"/>
    <n v="100"/>
    <n v="0"/>
    <s v="ร้านที่2"/>
    <s v="ส***วิณี ส***ิตจันทร์"/>
    <s v="ลพบุรี"/>
    <s v="-"/>
    <s v=""/>
    <s v="07/01/2026 11:13"/>
    <s v="-"/>
    <s v="J&amp;T COD"/>
    <s v="Tiktok"/>
    <s v="จ่ายทีหลัง / COD"/>
    <s v=""/>
    <s v="769010932760"/>
    <s v="07/01/2026 11:14"/>
  </r>
  <r>
    <x v="0"/>
    <x v="0"/>
    <n v="66"/>
    <n v="2"/>
    <s v="GQK87"/>
    <n v="100"/>
    <n v="0"/>
    <s v="ร้านที่2"/>
    <s v="ศ***ิดา ป***าปรุ"/>
    <s v="เทศบาลนครนครราชสีมา"/>
    <s v="-"/>
    <s v=""/>
    <s v="07/01/2026 11:12"/>
    <s v="-"/>
    <s v="J&amp;T COD"/>
    <s v="Tiktok"/>
    <s v="จ่ายทีหลัง / COD"/>
    <s v=""/>
    <s v="769046822714"/>
    <s v="07/01/2026 11:12"/>
  </r>
  <r>
    <x v="1"/>
    <x v="1"/>
    <n v="68"/>
    <n v="1"/>
    <s v="GQK87"/>
    <n v="100"/>
    <n v="0"/>
    <s v="ร้านที่2"/>
    <s v="ศ***ิดา ป***าปรุ"/>
    <s v="เทศบาลนครนครราชสีมา"/>
    <s v="-"/>
    <s v=""/>
    <s v="07/01/2026 11:12"/>
    <s v="-"/>
    <s v="J&amp;T COD"/>
    <s v="Tiktok"/>
    <s v="จ่ายทีหลัง / COD"/>
    <s v=""/>
    <s v="769046822714"/>
    <s v="07/01/2026 11:12"/>
  </r>
  <r>
    <x v="0"/>
    <x v="0"/>
    <n v="66"/>
    <n v="2"/>
    <s v="GQK86"/>
    <n v="100"/>
    <n v="0"/>
    <s v="ร้านที่2"/>
    <s v="ก***รรณ ส***สียงดี"/>
    <s v="เพชรบูรณ์"/>
    <s v="-"/>
    <s v=""/>
    <s v="07/01/2026 11:11"/>
    <s v="-"/>
    <s v="J&amp;T COD"/>
    <s v="Tiktok"/>
    <s v="จ่ายทีหลัง / COD"/>
    <s v=""/>
    <s v="769045934764"/>
    <s v="07/01/2026 11:11"/>
  </r>
  <r>
    <x v="1"/>
    <x v="1"/>
    <n v="68"/>
    <n v="1"/>
    <s v="GQK86"/>
    <n v="100"/>
    <n v="0"/>
    <s v="ร้านที่2"/>
    <s v="ก***รรณ ส***สียงดี"/>
    <s v="เพชรบูรณ์"/>
    <s v="-"/>
    <s v=""/>
    <s v="07/01/2026 11:11"/>
    <s v="-"/>
    <s v="J&amp;T COD"/>
    <s v="Tiktok"/>
    <s v="จ่ายทีหลัง / COD"/>
    <s v=""/>
    <s v="769045934764"/>
    <s v="07/01/2026 11:11"/>
  </r>
  <r>
    <x v="2"/>
    <x v="2"/>
    <n v="50"/>
    <n v="6"/>
    <s v="GQK85"/>
    <n v="200"/>
    <n v="0"/>
    <s v="ร้านที่2"/>
    <s v="ส***รัตน์"/>
    <s v="เพชรบุรี"/>
    <s v="-"/>
    <s v=""/>
    <s v="07/01/2026 11:09"/>
    <s v="-"/>
    <s v="J&amp;T COD"/>
    <s v="Tiktok"/>
    <s v="จ่ายทีหลัง / COD"/>
    <s v=""/>
    <s v="769074331756"/>
    <s v="07/01/2026 11:09"/>
  </r>
  <r>
    <x v="9"/>
    <x v="10"/>
    <n v="139"/>
    <n v="1"/>
    <s v="GQK84"/>
    <n v="99"/>
    <n v="0"/>
    <s v="ร้านที่2"/>
    <s v="t***ietawealthy"/>
    <s v="ขอนแก่น"/>
    <s v="-"/>
    <s v=""/>
    <s v="07/01/2026 11:08"/>
    <s v="-"/>
    <s v="J&amp;T COD"/>
    <s v="Tiktok"/>
    <s v="จ่ายทีหลัง / COD"/>
    <s v=""/>
    <s v="769080088965"/>
    <s v="07/01/2026 11:08"/>
  </r>
  <r>
    <x v="5"/>
    <x v="5"/>
    <n v="139"/>
    <n v="2"/>
    <s v="GQK83"/>
    <n v="198"/>
    <n v="0"/>
    <s v="ร้านที่2"/>
    <s v="t***ietawealthy"/>
    <s v="ขอนแก่น"/>
    <s v="-"/>
    <s v=""/>
    <s v="07/01/2026 11:08"/>
    <s v="-"/>
    <s v="J&amp;T COD"/>
    <s v="Tiktok"/>
    <s v="จ่ายทีหลัง / COD"/>
    <s v=""/>
    <s v="769113219066"/>
    <s v="07/01/2026 11:08"/>
  </r>
  <r>
    <x v="2"/>
    <x v="2"/>
    <n v="50"/>
    <n v="6"/>
    <s v="GQK82"/>
    <n v="200"/>
    <n v="0"/>
    <s v="ร้านที่2"/>
    <s v="ค***ชิราทร"/>
    <s v="ปัตตานี"/>
    <s v="-"/>
    <s v=""/>
    <s v="07/01/2026 11:07"/>
    <s v="-"/>
    <s v="J&amp;T COD"/>
    <s v="Tiktok"/>
    <s v="จ่ายทีหลัง / COD"/>
    <s v=""/>
    <s v="769014618805"/>
    <s v="07/01/2026 11:07"/>
  </r>
  <r>
    <x v="2"/>
    <x v="2"/>
    <n v="50"/>
    <n v="6"/>
    <s v="GQK81"/>
    <n v="200"/>
    <n v="0"/>
    <s v="ร้านที่2"/>
    <s v="9***7ต.ลาดใหญ่ อ***ือง จ***ยภูมิ"/>
    <s v="ชัยภูมิ"/>
    <s v="-"/>
    <s v=""/>
    <s v="07/01/2026 11:07"/>
    <s v="-"/>
    <s v="J&amp;T COD"/>
    <s v="Tiktok"/>
    <s v="จ่ายทีหลัง / COD"/>
    <s v=""/>
    <s v="769075815804"/>
    <s v="07/01/2026 11:07"/>
  </r>
  <r>
    <x v="0"/>
    <x v="0"/>
    <n v="66"/>
    <n v="2"/>
    <s v="GQK79"/>
    <n v="100"/>
    <n v="0"/>
    <s v="ร้านที่2"/>
    <s v="อ***า น***อง"/>
    <s v="ราชบุรี"/>
    <s v="-"/>
    <s v=""/>
    <s v="07/01/2026 11:03"/>
    <s v="-"/>
    <s v="J&amp;T COD"/>
    <s v="Tiktok"/>
    <s v="จ่ายทีหลัง / COD"/>
    <s v=""/>
    <s v="769006933763"/>
    <s v="07/01/2026 11:03"/>
  </r>
  <r>
    <x v="1"/>
    <x v="1"/>
    <n v="68"/>
    <n v="1"/>
    <s v="GQK79"/>
    <n v="100"/>
    <n v="0"/>
    <s v="ร้านที่2"/>
    <s v="อ***า น***อง"/>
    <s v="ราชบุรี"/>
    <s v="-"/>
    <s v=""/>
    <s v="07/01/2026 11:03"/>
    <s v="-"/>
    <s v="J&amp;T COD"/>
    <s v="Tiktok"/>
    <s v="จ่ายทีหลัง / COD"/>
    <s v=""/>
    <s v="769006933763"/>
    <s v="07/01/2026 11:03"/>
  </r>
  <r>
    <x v="2"/>
    <x v="2"/>
    <n v="33.333333333333336"/>
    <n v="3"/>
    <s v="GQK78"/>
    <n v="100"/>
    <n v="0"/>
    <s v="ร้านที่2"/>
    <s v="อ***า น***อง"/>
    <s v="ราชบุรี"/>
    <s v="-"/>
    <s v=""/>
    <s v="07/01/2026 11:02"/>
    <s v="-"/>
    <s v="J&amp;T COD"/>
    <s v="Tiktok"/>
    <s v="จ่ายทีหลัง / COD"/>
    <s v=""/>
    <s v="769011222733"/>
    <s v="07/01/2026 11:02"/>
  </r>
  <r>
    <x v="2"/>
    <x v="2"/>
    <n v="50"/>
    <n v="6"/>
    <s v="GQK77"/>
    <n v="200"/>
    <n v="0"/>
    <s v="ร้านที่2"/>
    <s v="พ***า"/>
    <s v="พระนครศรีอยุธยา"/>
    <s v="-"/>
    <s v=""/>
    <s v="07/01/2026 11:01"/>
    <s v="-"/>
    <s v="Flash Express Thailand COD"/>
    <s v="Tiktok"/>
    <s v="จ่ายทีหลัง / COD"/>
    <s v=""/>
    <s v="THT05072CWKZT9Z"/>
    <s v="07/01/2026 11:01"/>
  </r>
  <r>
    <x v="4"/>
    <x v="4"/>
    <n v="120"/>
    <n v="2"/>
    <s v="GQK76"/>
    <n v="170"/>
    <n v="0"/>
    <s v="ร้านที่2"/>
    <s v="ย***"/>
    <s v="ศรีสะเกษ"/>
    <s v="-"/>
    <s v=""/>
    <s v="07/01/2026 11:00"/>
    <s v="-"/>
    <s v="J&amp;T COD"/>
    <s v="Tiktok"/>
    <s v="จ่ายทีหลัง / COD"/>
    <s v=""/>
    <s v="769005220745"/>
    <s v="07/01/2026 11:01"/>
  </r>
  <r>
    <x v="0"/>
    <x v="0"/>
    <n v="66"/>
    <n v="2"/>
    <s v="GQK75"/>
    <n v="100"/>
    <n v="0"/>
    <s v="ร้านที่2"/>
    <s v="ศ***อร อ***ศรี"/>
    <s v="สุพรรณบุรี"/>
    <s v="-"/>
    <s v=""/>
    <s v="07/01/2026 11:00"/>
    <s v="-"/>
    <s v="J&amp;T COD"/>
    <s v="Tiktok"/>
    <s v="จ่ายทีหลัง / COD"/>
    <s v=""/>
    <s v="769029338744"/>
    <s v="07/01/2026 11:00"/>
  </r>
  <r>
    <x v="1"/>
    <x v="1"/>
    <n v="68"/>
    <n v="1"/>
    <s v="GQK75"/>
    <n v="100"/>
    <n v="0"/>
    <s v="ร้านที่2"/>
    <s v="ศ***อร อ***ศรี"/>
    <s v="สุพรรณบุรี"/>
    <s v="-"/>
    <s v=""/>
    <s v="07/01/2026 11:00"/>
    <s v="-"/>
    <s v="J&amp;T COD"/>
    <s v="Tiktok"/>
    <s v="จ่ายทีหลัง / COD"/>
    <s v=""/>
    <s v="769029338744"/>
    <s v="07/01/2026 11:00"/>
  </r>
  <r>
    <x v="2"/>
    <x v="2"/>
    <n v="50"/>
    <n v="6"/>
    <s v="GQK74"/>
    <n v="200"/>
    <n v="0"/>
    <s v="ร้านที่2"/>
    <s v="ฝ***"/>
    <s v="สมุทรปราการ"/>
    <s v="-"/>
    <s v=""/>
    <s v="07/01/2026 11:00"/>
    <s v="-"/>
    <s v="J&amp;T Express"/>
    <s v="Tiktok"/>
    <s v="tiktok"/>
    <s v=""/>
    <s v="769001131743"/>
    <s v="07/01/2026 11:00"/>
  </r>
  <r>
    <x v="4"/>
    <x v="4"/>
    <n v="120"/>
    <n v="1"/>
    <s v="GQK73"/>
    <n v="255"/>
    <n v="0"/>
    <s v="ร้านที่2"/>
    <s v="น***อัญชัน"/>
    <s v="ชลบุรี"/>
    <s v="-"/>
    <s v=""/>
    <s v="07/01/2026 11:00"/>
    <s v="-"/>
    <s v="J&amp;T COD"/>
    <s v="Tiktok"/>
    <s v="จ่ายทีหลัง / COD"/>
    <s v=""/>
    <s v="769025622746"/>
    <s v="07/01/2026 11:00"/>
  </r>
  <r>
    <x v="4"/>
    <x v="4"/>
    <n v="120"/>
    <n v="2"/>
    <s v="GQK73"/>
    <n v="255"/>
    <n v="0"/>
    <s v="ร้านที่2"/>
    <s v="น***อัญชัน"/>
    <s v="ชลบุรี"/>
    <s v="-"/>
    <s v=""/>
    <s v="07/01/2026 11:00"/>
    <s v="-"/>
    <s v="J&amp;T COD"/>
    <s v="Tiktok"/>
    <s v="จ่ายทีหลัง / COD"/>
    <s v=""/>
    <s v="769025622746"/>
    <s v="07/01/2026 11:00"/>
  </r>
  <r>
    <x v="4"/>
    <x v="4"/>
    <n v="120"/>
    <n v="2"/>
    <s v="GQK72"/>
    <n v="170"/>
    <n v="0"/>
    <s v="ร้านที่2"/>
    <s v="ส***ลี  อ***ีนอก"/>
    <s v="นครราชสีมา"/>
    <s v="-"/>
    <s v=""/>
    <s v="07/01/2026 11:00"/>
    <s v="-"/>
    <s v="J&amp;T COD"/>
    <s v="Tiktok"/>
    <s v="จ่ายทีหลัง / COD"/>
    <s v=""/>
    <s v="769055135796"/>
    <s v="07/01/2026 11:00"/>
  </r>
  <r>
    <x v="4"/>
    <x v="4"/>
    <n v="120"/>
    <n v="1"/>
    <s v="GQK71"/>
    <n v="85"/>
    <n v="0"/>
    <s v="ร้านที่2"/>
    <s v="ป***า       ห***ี"/>
    <s v="หนองคาย"/>
    <s v="-"/>
    <s v=""/>
    <s v="07/01/2026 11:00"/>
    <s v="-"/>
    <s v="J&amp;T COD"/>
    <s v="Tiktok"/>
    <s v="จ่ายทีหลัง / COD"/>
    <s v=""/>
    <s v="769077331783"/>
    <s v="07/01/2026 11:00"/>
  </r>
  <r>
    <x v="4"/>
    <x v="4"/>
    <n v="120"/>
    <n v="1"/>
    <s v="GQK69"/>
    <n v="85"/>
    <n v="0"/>
    <s v="ร้านที่2"/>
    <s v="น***้าง"/>
    <s v="ประจวบคีรีขันธ์"/>
    <s v="-"/>
    <s v=""/>
    <s v="07/01/2026 10:59"/>
    <s v="-"/>
    <s v="J&amp;T COD"/>
    <s v="Tiktok"/>
    <s v="จ่ายทีหลัง / COD"/>
    <s v=""/>
    <s v="769029536785"/>
    <s v="07/01/2026 10:59"/>
  </r>
  <r>
    <x v="4"/>
    <x v="4"/>
    <n v="120"/>
    <n v="1"/>
    <s v="GQK68"/>
    <n v="85"/>
    <n v="0"/>
    <s v="ร้านที่2"/>
    <s v="ค** ส***รณี ช***อทิพย์สกุล"/>
    <s v="สมุทรปราการ"/>
    <s v="-"/>
    <s v=""/>
    <s v="07/01/2026 10:59"/>
    <s v="-"/>
    <s v="Flash Express Thailand"/>
    <s v="Tiktok"/>
    <s v="tiktok"/>
    <s v=""/>
    <s v="THT02032CURQ84Z"/>
    <s v="07/01/2026 10:59"/>
  </r>
  <r>
    <x v="2"/>
    <x v="2"/>
    <n v="33.333333333333336"/>
    <n v="3"/>
    <s v="GQK66"/>
    <n v="100"/>
    <n v="0"/>
    <s v="ร้านที่2"/>
    <s v="ส***ตน์นา ค***ริญ"/>
    <s v="กรุงเทพมหานคร"/>
    <s v="-"/>
    <s v=""/>
    <s v="07/01/2026 10:59"/>
    <s v="-"/>
    <s v="J&amp;T Express"/>
    <s v="Tiktok"/>
    <s v="tiktok"/>
    <s v=""/>
    <s v="769050131780"/>
    <s v="07/01/2026 10:59"/>
  </r>
  <r>
    <x v="4"/>
    <x v="4"/>
    <n v="120"/>
    <n v="1"/>
    <s v="GQK65"/>
    <n v="95"/>
    <n v="10"/>
    <s v="ร้านที่2"/>
    <s v="แ***าว  ร***าวงศ์"/>
    <s v="อุดรธานี"/>
    <s v="-"/>
    <s v=""/>
    <s v="07/01/2026 10:58"/>
    <s v="-"/>
    <s v="J&amp;T COD"/>
    <s v="Tiktok"/>
    <s v="จ่ายทีหลัง / COD"/>
    <s v=""/>
    <s v="769071024746"/>
    <s v="07/01/2026 10:58"/>
  </r>
  <r>
    <x v="4"/>
    <x v="4"/>
    <n v="120"/>
    <n v="1"/>
    <s v="GQK63"/>
    <n v="85"/>
    <n v="0"/>
    <s v="ร้านที่2"/>
    <s v="อ***ลักษณ์  ด***ภ"/>
    <s v="พระนครศรีอยุธยา"/>
    <s v="-"/>
    <s v=""/>
    <s v="07/01/2026 10:58"/>
    <s v="-"/>
    <s v="J&amp;T COD"/>
    <s v="Tiktok"/>
    <s v="จ่ายทีหลัง / COD"/>
    <s v=""/>
    <s v="769074537792"/>
    <s v="07/01/2026 10:58"/>
  </r>
  <r>
    <x v="4"/>
    <x v="4"/>
    <n v="120"/>
    <n v="1"/>
    <s v="GQK62"/>
    <n v="85"/>
    <n v="0"/>
    <s v="ร้านที่2"/>
    <s v="บ** แ***ตา"/>
    <s v="นครสวรรค์"/>
    <s v="-"/>
    <s v=""/>
    <s v="07/01/2026 10:58"/>
    <s v="-"/>
    <s v="J&amp;T COD"/>
    <s v="Tiktok"/>
    <s v="จ่ายทีหลัง / COD"/>
    <s v=""/>
    <s v="769015537791"/>
    <s v="07/01/2026 10:58"/>
  </r>
  <r>
    <x v="0"/>
    <x v="0"/>
    <n v="66"/>
    <n v="4"/>
    <s v="GQK61"/>
    <n v="200"/>
    <n v="0"/>
    <s v="ร้านที่2"/>
    <s v="จ***ชญา ส***ย"/>
    <s v="ร้อยเอ็ด"/>
    <s v="-"/>
    <s v=""/>
    <s v="07/01/2026 10:55"/>
    <s v="-"/>
    <s v="J&amp;T COD"/>
    <s v="Tiktok"/>
    <s v="จ่ายทีหลัง / COD"/>
    <s v=""/>
    <s v="769024834620"/>
    <s v="07/01/2026 10:55"/>
  </r>
  <r>
    <x v="1"/>
    <x v="1"/>
    <n v="68"/>
    <n v="2"/>
    <s v="GQK61"/>
    <n v="200"/>
    <n v="0"/>
    <s v="ร้านที่2"/>
    <s v="จ***ชญา ส***ย"/>
    <s v="ร้อยเอ็ด"/>
    <s v="-"/>
    <s v=""/>
    <s v="07/01/2026 10:55"/>
    <s v="-"/>
    <s v="J&amp;T COD"/>
    <s v="Tiktok"/>
    <s v="จ่ายทีหลัง / COD"/>
    <s v=""/>
    <s v="769024834620"/>
    <s v="07/01/2026 10:55"/>
  </r>
  <r>
    <x v="0"/>
    <x v="0"/>
    <n v="66"/>
    <n v="2"/>
    <s v="GQK60"/>
    <n v="200"/>
    <n v="0"/>
    <s v="ร้านที่2"/>
    <s v="N***ayaporn S***harun"/>
    <s v="กาญจนบุรี"/>
    <s v="-"/>
    <s v=""/>
    <s v="07/01/2026 10:55"/>
    <s v="-"/>
    <s v="J&amp;T COD"/>
    <s v="Tiktok"/>
    <s v="จ่ายทีหลัง / COD"/>
    <s v=""/>
    <s v="769033144692"/>
    <s v="07/01/2026 10:55"/>
  </r>
  <r>
    <x v="1"/>
    <x v="1"/>
    <n v="68"/>
    <n v="1"/>
    <s v="GQK60"/>
    <n v="200"/>
    <n v="0"/>
    <s v="ร้านที่2"/>
    <s v="N***ayaporn S***harun"/>
    <s v="กาญจนบุรี"/>
    <s v="-"/>
    <s v=""/>
    <s v="07/01/2026 10:55"/>
    <s v="-"/>
    <s v="J&amp;T COD"/>
    <s v="Tiktok"/>
    <s v="จ่ายทีหลัง / COD"/>
    <s v=""/>
    <s v="769033144692"/>
    <s v="07/01/2026 10:55"/>
  </r>
  <r>
    <x v="2"/>
    <x v="2"/>
    <n v="33.333333333333336"/>
    <n v="3"/>
    <s v="GQK60"/>
    <n v="200"/>
    <n v="0"/>
    <s v="ร้านที่2"/>
    <s v="N***ayaporn S***harun"/>
    <s v="กาญจนบุรี"/>
    <s v="-"/>
    <s v=""/>
    <s v="07/01/2026 10:55"/>
    <s v="-"/>
    <s v="J&amp;T COD"/>
    <s v="Tiktok"/>
    <s v="จ่ายทีหลัง / COD"/>
    <s v=""/>
    <s v="769033144692"/>
    <s v="07/01/2026 10:55"/>
  </r>
  <r>
    <x v="2"/>
    <x v="2"/>
    <n v="33.333333333333336"/>
    <n v="6"/>
    <s v="GQK59"/>
    <n v="200"/>
    <n v="0"/>
    <s v="ร้านที่2"/>
    <s v="น*** ย***รนนท์"/>
    <s v="กรุงเทพฯ"/>
    <s v="-"/>
    <s v=""/>
    <s v="07/01/2026 10:55"/>
    <s v="-"/>
    <s v="J&amp;T Express"/>
    <s v="Tiktok"/>
    <s v="tiktok"/>
    <s v=""/>
    <s v="769018185681"/>
    <s v="07/01/2026 10:54"/>
  </r>
  <r>
    <x v="2"/>
    <x v="2"/>
    <n v="50"/>
    <n v="6"/>
    <s v="GQK58"/>
    <n v="200"/>
    <n v="0"/>
    <s v="ร้านที่2"/>
    <s v="น***น ง***ท้"/>
    <s v="ชัยนาท"/>
    <s v="-"/>
    <s v=""/>
    <s v="07/01/2026 10:54"/>
    <s v="-"/>
    <s v="J&amp;T COD"/>
    <s v="Tiktok"/>
    <s v="จ่ายทีหลัง / COD"/>
    <s v=""/>
    <s v="769009075612"/>
    <s v="07/01/2026 10:54"/>
  </r>
  <r>
    <x v="14"/>
    <x v="16"/>
    <n v="120"/>
    <n v="2"/>
    <s v="GQK57"/>
    <n v="237"/>
    <n v="0"/>
    <s v="ร้านที่2"/>
    <s v="ค** ส***รณี ช***อทิพย์สกุล"/>
    <s v="สมุทรปราการ"/>
    <s v="-"/>
    <s v=""/>
    <s v="07/01/2026 11:02"/>
    <s v="-"/>
    <s v="Flash Express Thailand"/>
    <s v="Tiktok"/>
    <s v="tiktok"/>
    <s v=""/>
    <s v="THT02032CUPSA2Z"/>
    <s v="07/01/2026 10:53"/>
  </r>
  <r>
    <x v="17"/>
    <x v="19"/>
    <n v="120"/>
    <n v="1"/>
    <s v="GQK57"/>
    <n v="237"/>
    <n v="0"/>
    <s v="ร้านที่2"/>
    <s v="ค** ส***รณี ช***อทิพย์สกุล"/>
    <s v="สมุทรปราการ"/>
    <s v="-"/>
    <s v=""/>
    <s v="07/01/2026 11:02"/>
    <s v="-"/>
    <s v="Flash Express Thailand"/>
    <s v="Tiktok"/>
    <s v="tiktok"/>
    <s v=""/>
    <s v="THT02032CUPSA2Z"/>
    <s v="07/01/2026 10:53"/>
  </r>
  <r>
    <x v="6"/>
    <x v="6"/>
    <n v="69.900000000000006"/>
    <n v="10"/>
    <s v="GQK56"/>
    <n v="800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07/01/2026 11:23"/>
    <s v="-"/>
    <s v="SPX Express"/>
    <s v="Shopee"/>
    <s v="shopee"/>
    <s v=""/>
    <s v="TH263564047524W"/>
    <s v="07/01/2026 10:50"/>
  </r>
  <r>
    <x v="6"/>
    <x v="6"/>
    <n v="90"/>
    <n v="2"/>
    <s v="GQK55"/>
    <n v="143.5"/>
    <n v="8.5"/>
    <s v="ร้านที่3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07/01/2026 10:49"/>
    <s v="-"/>
    <s v="Kerry_dropoff"/>
    <s v="Lazada"/>
    <s v="lazada"/>
    <s v=""/>
    <s v="LEXPU0645677739"/>
    <s v="07/01/2026 10:49"/>
  </r>
  <r>
    <x v="5"/>
    <x v="5"/>
    <n v="139"/>
    <n v="1"/>
    <s v="GQK54"/>
    <n v="108.99"/>
    <n v="0"/>
    <s v="ร้านที่2"/>
    <s v="ห***า ว***ษรจนา"/>
    <s v="กาญจนบุรี"/>
    <s v="-"/>
    <s v=""/>
    <s v="07/01/2026 10:49"/>
    <s v="-"/>
    <s v="J&amp;T COD"/>
    <s v="Tiktok"/>
    <s v="จ่ายทีหลัง / COD"/>
    <s v=""/>
    <s v="769187417073"/>
    <s v="07/01/2026 10:49"/>
  </r>
  <r>
    <x v="0"/>
    <x v="0"/>
    <n v="66"/>
    <n v="2"/>
    <s v="GQK53"/>
    <n v="100"/>
    <n v="0"/>
    <s v="ร้านที่2"/>
    <s v="P***pon B***muang796"/>
    <s v="กรุงเทพฯ"/>
    <s v="-"/>
    <s v=""/>
    <s v="07/01/2026 10:48"/>
    <s v="-"/>
    <s v="J&amp;T COD"/>
    <s v="Tiktok"/>
    <s v="จ่ายทีหลัง / COD"/>
    <s v=""/>
    <s v="769087140673"/>
    <s v="07/01/2026 10:48"/>
  </r>
  <r>
    <x v="1"/>
    <x v="1"/>
    <n v="68"/>
    <n v="1"/>
    <s v="GQK53"/>
    <n v="100"/>
    <n v="0"/>
    <s v="ร้านที่2"/>
    <s v="P***pon B***muang796"/>
    <s v="กรุงเทพฯ"/>
    <s v="-"/>
    <s v=""/>
    <s v="07/01/2026 10:48"/>
    <s v="-"/>
    <s v="J&amp;T COD"/>
    <s v="Tiktok"/>
    <s v="จ่ายทีหลัง / COD"/>
    <s v=""/>
    <s v="769087140673"/>
    <s v="07/01/2026 10:48"/>
  </r>
  <r>
    <x v="2"/>
    <x v="2"/>
    <n v="50"/>
    <n v="6"/>
    <s v="GQK52"/>
    <n v="200"/>
    <n v="0"/>
    <s v="ร้านที่2"/>
    <s v="K ช***กาญจน์  ก***า"/>
    <s v="อุตรดิตถ์"/>
    <s v="-"/>
    <s v=""/>
    <s v="07/01/2026 10:46"/>
    <s v="-"/>
    <s v="J&amp;T Express"/>
    <s v="Tiktok"/>
    <s v="tiktok"/>
    <s v=""/>
    <s v="769001189655"/>
    <s v="07/01/2026 10:46"/>
  </r>
  <r>
    <x v="0"/>
    <x v="0"/>
    <n v="66"/>
    <n v="2"/>
    <s v="GQK49"/>
    <n v="129"/>
    <n v="29"/>
    <s v="ร้านที่2"/>
    <s v="น***ิดา"/>
    <s v="พิษณุโลก"/>
    <s v="-"/>
    <s v=""/>
    <s v="07/01/2026 10:41"/>
    <s v="-"/>
    <s v="J&amp;T COD"/>
    <s v="Tiktok"/>
    <s v="จ่ายทีหลัง / COD"/>
    <s v=""/>
    <s v="769040438611"/>
    <s v="07/01/2026 10:41"/>
  </r>
  <r>
    <x v="1"/>
    <x v="1"/>
    <n v="68"/>
    <n v="1"/>
    <s v="GQK49"/>
    <n v="129"/>
    <n v="29"/>
    <s v="ร้านที่2"/>
    <s v="น***ิดา"/>
    <s v="พิษณุโลก"/>
    <s v="-"/>
    <s v=""/>
    <s v="07/01/2026 10:41"/>
    <s v="-"/>
    <s v="J&amp;T COD"/>
    <s v="Tiktok"/>
    <s v="จ่ายทีหลัง / COD"/>
    <s v=""/>
    <s v="769040438611"/>
    <s v="07/01/2026 10:41"/>
  </r>
  <r>
    <x v="2"/>
    <x v="2"/>
    <n v="50"/>
    <n v="6"/>
    <s v="GQK48"/>
    <n v="200"/>
    <n v="0"/>
    <s v="ร้านที่2"/>
    <s v="อ***พล"/>
    <s v="อุตรดิตถ์"/>
    <s v="-"/>
    <s v=""/>
    <s v="07/01/2026 10:39"/>
    <s v="-"/>
    <s v="J&amp;T Express"/>
    <s v="Tiktok"/>
    <s v="tiktok"/>
    <s v=""/>
    <s v="769078183624"/>
    <s v="07/01/2026 10:39"/>
  </r>
  <r>
    <x v="2"/>
    <x v="2"/>
    <n v="50"/>
    <n v="12"/>
    <s v="GQK47"/>
    <n v="400"/>
    <n v="0"/>
    <s v="ร้านที่2"/>
    <s v="ส***พร W*"/>
    <s v="เชียงราย"/>
    <s v="-"/>
    <s v=""/>
    <s v="07/01/2026 10:37"/>
    <s v="-"/>
    <s v="J&amp;T COD"/>
    <s v="Tiktok"/>
    <s v="จ่ายทีหลัง / COD"/>
    <s v=""/>
    <s v="769062487642"/>
    <s v="07/01/2026 10:38"/>
  </r>
  <r>
    <x v="0"/>
    <x v="0"/>
    <n v="66"/>
    <n v="2"/>
    <s v="GQK46"/>
    <n v="100"/>
    <n v="0"/>
    <s v="ร้านที่2"/>
    <s v="ณ***ภา อ***จเจริญชัย"/>
    <s v="พิษณุโลก"/>
    <s v="-"/>
    <s v=""/>
    <s v="07/01/2026 10:36"/>
    <s v="-"/>
    <s v="J&amp;T COD"/>
    <s v="Tiktok"/>
    <s v="จ่ายทีหลัง / COD"/>
    <s v=""/>
    <s v="769027421702"/>
    <s v="07/01/2026 10:36"/>
  </r>
  <r>
    <x v="1"/>
    <x v="1"/>
    <n v="68"/>
    <n v="1"/>
    <s v="GQK46"/>
    <n v="100"/>
    <n v="0"/>
    <s v="ร้านที่2"/>
    <s v="ณ***ภา อ***จเจริญชัย"/>
    <s v="พิษณุโลก"/>
    <s v="-"/>
    <s v=""/>
    <s v="07/01/2026 10:36"/>
    <s v="-"/>
    <s v="J&amp;T COD"/>
    <s v="Tiktok"/>
    <s v="จ่ายทีหลัง / COD"/>
    <s v=""/>
    <s v="769027421702"/>
    <s v="07/01/2026 10:36"/>
  </r>
  <r>
    <x v="4"/>
    <x v="4"/>
    <n v="120"/>
    <n v="2"/>
    <s v="GQK44"/>
    <n v="158"/>
    <n v="0"/>
    <s v="ร้านที่2"/>
    <s v="ข***ิยา เ***กเพีย"/>
    <s v="ชลบุรี"/>
    <s v="-"/>
    <s v=""/>
    <s v="07/01/2026 10:35"/>
    <s v="-"/>
    <s v="J&amp;T COD"/>
    <s v="Tiktok"/>
    <s v="จ่ายทีหลัง / COD"/>
    <s v=""/>
    <s v="769010347641"/>
    <s v="07/01/2026 10:35"/>
  </r>
  <r>
    <x v="2"/>
    <x v="2"/>
    <n v="33.333333333333336"/>
    <n v="3"/>
    <s v="GQK42"/>
    <n v="100"/>
    <n v="0"/>
    <s v="ร้านที่2"/>
    <s v="แ** ย**"/>
    <s v="สระแก้ว"/>
    <s v="-"/>
    <s v=""/>
    <s v="07/01/2026 10:34"/>
    <s v="-"/>
    <s v="J&amp;T COD"/>
    <s v="Tiktok"/>
    <s v="จ่ายทีหลัง / COD"/>
    <s v=""/>
    <s v="769042592673"/>
    <s v="07/01/2026 10:34"/>
  </r>
  <r>
    <x v="2"/>
    <x v="2"/>
    <n v="40"/>
    <n v="10"/>
    <s v="GQK41"/>
    <n v="350"/>
    <n v="0"/>
    <s v="ร้านที่4"/>
    <s v="ร***ี ท***ิมศรี"/>
    <s v="ลพบุรี"/>
    <s v="-"/>
    <s v=""/>
    <s v="07/01/2026 10:33"/>
    <s v="-"/>
    <s v="J&amp;T COD"/>
    <s v="Tiktok"/>
    <s v="จ่ายทีหลัง / COD"/>
    <s v=""/>
    <s v="769039463706"/>
    <s v="07/01/2026 10:33"/>
  </r>
  <r>
    <x v="2"/>
    <x v="2"/>
    <n v="33.333333333333336"/>
    <n v="3"/>
    <s v="GQK40"/>
    <n v="118"/>
    <n v="18"/>
    <s v="ร้านที่2"/>
    <s v="ด***จ ธ***ชัย"/>
    <s v="ระยอง"/>
    <s v="-"/>
    <s v=""/>
    <s v="07/01/2026 10:33"/>
    <s v="-"/>
    <s v="J&amp;T COD"/>
    <s v="Tiktok"/>
    <s v="จ่ายทีหลัง / COD"/>
    <s v=""/>
    <s v="769015191674"/>
    <s v="07/01/2026 10:33"/>
  </r>
  <r>
    <x v="2"/>
    <x v="2"/>
    <n v="50"/>
    <n v="6"/>
    <s v="GQK39"/>
    <n v="200"/>
    <n v="0"/>
    <s v="ร้านที่2"/>
    <s v="บ**"/>
    <s v="จันทบุรี"/>
    <s v="-"/>
    <s v=""/>
    <s v="07/01/2026 10:32"/>
    <s v="-"/>
    <s v="J&amp;T COD"/>
    <s v="Tiktok"/>
    <s v="จ่ายทีหลัง / COD"/>
    <s v=""/>
    <s v="769096067666"/>
    <s v="07/01/2026 10:32"/>
  </r>
  <r>
    <x v="4"/>
    <x v="4"/>
    <n v="120"/>
    <n v="2"/>
    <s v="GQK38"/>
    <n v="168"/>
    <n v="10"/>
    <s v="ร้านที่2"/>
    <s v="ผ***ี่รัก   ร***ี่ผิด"/>
    <s v="อุบลราชธานี"/>
    <s v="-"/>
    <s v=""/>
    <s v="07/01/2026 10:32"/>
    <s v="-"/>
    <s v="J&amp;T COD"/>
    <s v="Tiktok"/>
    <s v="จ่ายทีหลัง / COD"/>
    <s v=""/>
    <s v="769019342630"/>
    <s v="07/01/2026 10:32"/>
  </r>
  <r>
    <x v="4"/>
    <x v="4"/>
    <n v="120"/>
    <n v="2"/>
    <s v="GQK36"/>
    <n v="158"/>
    <n v="0"/>
    <s v="ร้านที่2"/>
    <s v="อ*** น***ิยา"/>
    <s v="เลย"/>
    <s v="-"/>
    <s v=""/>
    <s v="07/01/2026 10:32"/>
    <s v="-"/>
    <s v="J&amp;T COD"/>
    <s v="Tiktok"/>
    <s v="จ่ายทีหลัง / COD"/>
    <s v=""/>
    <s v="769028423671"/>
    <s v="07/01/2026 10:32"/>
  </r>
  <r>
    <x v="2"/>
    <x v="2"/>
    <n v="33.333333333333336"/>
    <n v="3"/>
    <s v="GQK35"/>
    <n v="100"/>
    <n v="0"/>
    <s v="ร้านที่2"/>
    <s v="k***rn8734"/>
    <s v="เชียงใหม่"/>
    <s v="-"/>
    <s v=""/>
    <s v="07/01/2026 10:31"/>
    <s v="-"/>
    <s v="J&amp;T COD"/>
    <s v="Tiktok"/>
    <s v="จ่ายทีหลัง / COD"/>
    <s v=""/>
    <s v="769097683616"/>
    <s v="07/01/2026 10:31"/>
  </r>
  <r>
    <x v="0"/>
    <x v="0"/>
    <n v="66"/>
    <n v="2"/>
    <s v="GQK34"/>
    <n v="100"/>
    <n v="0"/>
    <s v="ร้านที่2"/>
    <s v="จ***ร์รัตน์    ร***พรมมี"/>
    <s v="ปทุมธานี"/>
    <s v="-"/>
    <s v=""/>
    <s v="07/01/2026 10:31"/>
    <s v="-"/>
    <s v="J&amp;T COD"/>
    <s v="Tiktok"/>
    <s v="จ่ายทีหลัง / COD"/>
    <s v=""/>
    <s v="769030635612"/>
    <s v="07/01/2026 10:31"/>
  </r>
  <r>
    <x v="1"/>
    <x v="1"/>
    <n v="68"/>
    <n v="1"/>
    <s v="GQK34"/>
    <n v="100"/>
    <n v="0"/>
    <s v="ร้านที่2"/>
    <s v="จ***ร์รัตน์    ร***พรมมี"/>
    <s v="ปทุมธานี"/>
    <s v="-"/>
    <s v=""/>
    <s v="07/01/2026 10:31"/>
    <s v="-"/>
    <s v="J&amp;T COD"/>
    <s v="Tiktok"/>
    <s v="จ่ายทีหลัง / COD"/>
    <s v=""/>
    <s v="769030635612"/>
    <s v="07/01/2026 10:31"/>
  </r>
  <r>
    <x v="2"/>
    <x v="2"/>
    <n v="33.333333333333336"/>
    <n v="3"/>
    <s v="GQK32"/>
    <n v="100"/>
    <n v="0"/>
    <s v="ร้านที่2"/>
    <s v="m**"/>
    <s v="Samut Sakhon"/>
    <s v="-"/>
    <s v=""/>
    <s v="07/01/2026 10:30"/>
    <s v="-"/>
    <s v="J&amp;T COD"/>
    <s v="Tiktok"/>
    <s v="จ่ายทีหลัง / COD"/>
    <s v=""/>
    <s v="769001881620"/>
    <s v="07/01/2026 10:30"/>
  </r>
  <r>
    <x v="3"/>
    <x v="8"/>
    <n v="139"/>
    <n v="1"/>
    <s v="GQK31"/>
    <n v="146.99"/>
    <n v="38"/>
    <s v="ร้านที่2"/>
    <s v="พ***ตชัย น***ระดับ"/>
    <s v="สุรินทร์"/>
    <s v="-"/>
    <s v=""/>
    <s v="07/01/2026 10:29"/>
    <s v="-"/>
    <s v="J&amp;T COD"/>
    <s v="Tiktok"/>
    <s v="จ่ายทีหลัง / COD"/>
    <s v=""/>
    <s v="769066714732"/>
    <s v="07/01/2026 10:29"/>
  </r>
  <r>
    <x v="2"/>
    <x v="2"/>
    <n v="50"/>
    <n v="6"/>
    <s v="GQK30"/>
    <n v="200"/>
    <n v="0"/>
    <s v="ร้านที่2"/>
    <s v="ว***นดา พ***าภรณ์"/>
    <s v="พระนครศรีอยุธยา"/>
    <s v="-"/>
    <s v=""/>
    <s v="07/01/2026 10:29"/>
    <s v="-"/>
    <s v="J&amp;T Express"/>
    <s v="Tiktok"/>
    <s v="tiktok"/>
    <s v=""/>
    <s v="769099265690"/>
    <s v="07/01/2026 10:29"/>
  </r>
  <r>
    <x v="2"/>
    <x v="2"/>
    <n v="50"/>
    <n v="6"/>
    <s v="GQK29"/>
    <n v="200"/>
    <n v="0"/>
    <s v="ร้านที่2"/>
    <s v="อ***ี  แ***ล้า"/>
    <s v="ระยอง"/>
    <s v="-"/>
    <s v=""/>
    <s v="07/01/2026 10:24"/>
    <s v="-"/>
    <s v="J&amp;T COD"/>
    <s v="Tiktok"/>
    <s v="จ่ายทีหลัง / COD"/>
    <s v=""/>
    <s v="769010781674"/>
    <s v="07/01/2026 10:24"/>
  </r>
  <r>
    <x v="0"/>
    <x v="0"/>
    <n v="66"/>
    <n v="2"/>
    <s v="GQK27"/>
    <n v="100"/>
    <n v="0"/>
    <s v="ร้านที่2"/>
    <s v="ส***ญญา จ***ดกลาง"/>
    <s v="สระบุรี"/>
    <s v="-"/>
    <s v=""/>
    <s v="07/01/2026 10:21"/>
    <s v="-"/>
    <s v="J&amp;T COD"/>
    <s v="Tiktok"/>
    <s v="จ่ายทีหลัง / COD"/>
    <s v=""/>
    <s v="769008035611"/>
    <s v="07/01/2026 10:21"/>
  </r>
  <r>
    <x v="1"/>
    <x v="1"/>
    <n v="68"/>
    <n v="1"/>
    <s v="GQK27"/>
    <n v="100"/>
    <n v="0"/>
    <s v="ร้านที่2"/>
    <s v="ส***ญญา จ***ดกลาง"/>
    <s v="สระบุรี"/>
    <s v="-"/>
    <s v=""/>
    <s v="07/01/2026 10:21"/>
    <s v="-"/>
    <s v="J&amp;T COD"/>
    <s v="Tiktok"/>
    <s v="จ่ายทีหลัง / COD"/>
    <s v=""/>
    <s v="769008035611"/>
    <s v="07/01/2026 10:21"/>
  </r>
  <r>
    <x v="0"/>
    <x v="0"/>
    <n v="66"/>
    <n v="2"/>
    <s v="GQK26"/>
    <n v="100"/>
    <n v="0"/>
    <s v="ร้านที่2"/>
    <s v="B***lauen D***gdee"/>
    <s v="เชียงใหม่"/>
    <s v="-"/>
    <s v=""/>
    <s v="07/01/2026 10:18"/>
    <s v="-"/>
    <s v="J&amp;T COD"/>
    <s v="Tiktok"/>
    <s v="จ่ายทีหลัง / COD"/>
    <s v=""/>
    <s v="769094237612"/>
    <s v="07/01/2026 10:18"/>
  </r>
  <r>
    <x v="1"/>
    <x v="1"/>
    <n v="68"/>
    <n v="1"/>
    <s v="GQK26"/>
    <n v="100"/>
    <n v="0"/>
    <s v="ร้านที่2"/>
    <s v="B***lauen D***gdee"/>
    <s v="เชียงใหม่"/>
    <s v="-"/>
    <s v=""/>
    <s v="07/01/2026 10:18"/>
    <s v="-"/>
    <s v="J&amp;T COD"/>
    <s v="Tiktok"/>
    <s v="จ่ายทีหลัง / COD"/>
    <s v=""/>
    <s v="769094237612"/>
    <s v="07/01/2026 10:18"/>
  </r>
  <r>
    <x v="2"/>
    <x v="2"/>
    <n v="50"/>
    <n v="6"/>
    <s v="GQK25"/>
    <n v="200"/>
    <n v="0"/>
    <s v="ร้านที่2"/>
    <s v="เ***ใจ แ***แคร552"/>
    <s v="อุดรธานี"/>
    <s v="-"/>
    <s v=""/>
    <s v="07/01/2026 10:16"/>
    <s v="-"/>
    <s v="J&amp;T COD"/>
    <s v="Tiktok"/>
    <s v="จ่ายทีหลัง / COD"/>
    <s v=""/>
    <s v="769062261704"/>
    <s v="07/01/2026 10:16"/>
  </r>
  <r>
    <x v="2"/>
    <x v="2"/>
    <n v="50"/>
    <n v="6"/>
    <s v="GQK24"/>
    <n v="200"/>
    <n v="0"/>
    <s v="ร้านที่2"/>
    <s v="เ***ใจ แ***แคร552"/>
    <s v="นครสวรรค์"/>
    <s v="-"/>
    <s v=""/>
    <s v="07/01/2026 10:15"/>
    <s v="-"/>
    <s v="J&amp;T COD"/>
    <s v="Tiktok"/>
    <s v="จ่ายทีหลัง / COD"/>
    <s v=""/>
    <s v="769045982633"/>
    <s v="07/01/2026 10:16"/>
  </r>
  <r>
    <x v="2"/>
    <x v="2"/>
    <n v="50"/>
    <n v="6"/>
    <s v="GQK23"/>
    <n v="200"/>
    <n v="0"/>
    <s v="ร้านที่2"/>
    <s v="ช***นันท์"/>
    <s v="กรุงเทพมหานคร"/>
    <s v="-"/>
    <s v=""/>
    <s v="07/01/2026 10:20"/>
    <s v="-"/>
    <s v="J&amp;T Express"/>
    <s v="Tiktok"/>
    <s v="tiktok"/>
    <s v=""/>
    <s v="769096262701"/>
    <s v="07/01/2026 10:16"/>
  </r>
  <r>
    <x v="6"/>
    <x v="6"/>
    <n v="66.333333333333329"/>
    <n v="3"/>
    <s v="GQK21"/>
    <n v="187.5"/>
    <n v="0"/>
    <s v="ร้านที่3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07/01/2026 10:14"/>
    <s v="-"/>
    <s v="Kerry_dropoff"/>
    <s v="Lazada"/>
    <s v="lazada"/>
    <s v=""/>
    <s v="TH140587A8EB2H"/>
    <s v="07/01/2026 10:14"/>
  </r>
  <r>
    <x v="5"/>
    <x v="5"/>
    <n v="139"/>
    <n v="1"/>
    <s v="GQK20"/>
    <n v="108.99"/>
    <n v="0"/>
    <s v="ร้านที่2"/>
    <s v="P*** P***"/>
    <s v="กรุงเทพฯ"/>
    <s v="-"/>
    <s v=""/>
    <s v="07/01/2026 10:12"/>
    <s v="-"/>
    <s v="J&amp;T COD"/>
    <s v="Tiktok"/>
    <s v="จ่ายทีหลัง / COD"/>
    <s v=""/>
    <s v="769131615081"/>
    <s v="07/01/2026 10:12"/>
  </r>
  <r>
    <x v="2"/>
    <x v="2"/>
    <n v="50"/>
    <n v="6"/>
    <s v="GQK19"/>
    <n v="200"/>
    <n v="0"/>
    <s v="ร้านที่2"/>
    <s v="ร***ี บ***ื่น"/>
    <s v="เชียงใหม่"/>
    <s v="-"/>
    <s v=""/>
    <s v="07/01/2026 10:09"/>
    <s v="-"/>
    <s v="J&amp;T COD"/>
    <s v="Tiktok"/>
    <s v="จ่ายทีหลัง / COD"/>
    <s v=""/>
    <s v="769042261676"/>
    <s v="07/01/2026 10:09"/>
  </r>
  <r>
    <x v="2"/>
    <x v="2"/>
    <n v="50"/>
    <n v="6"/>
    <s v="GQK18"/>
    <n v="200"/>
    <n v="0"/>
    <s v="ร้านที่2"/>
    <s v="ส***นทา ท***ม้น"/>
    <s v="พระนครศรีอยุธยา"/>
    <s v="-"/>
    <s v=""/>
    <s v="07/01/2026 10:07"/>
    <s v="-"/>
    <s v="J&amp;T COD"/>
    <s v="Tiktok"/>
    <s v="จ่ายทีหลัง / COD"/>
    <s v=""/>
    <s v="769083668673"/>
    <s v="07/01/2026 10:07"/>
  </r>
  <r>
    <x v="2"/>
    <x v="2"/>
    <n v="33.333333333333336"/>
    <n v="3"/>
    <s v="GQK17"/>
    <n v="100"/>
    <n v="0"/>
    <s v="ร้านที่2"/>
    <s v="จ***ัชร์ ส***์เดช"/>
    <s v="พิษณุโลก"/>
    <s v="-"/>
    <s v=""/>
    <s v="07/01/2026 09:56"/>
    <s v="-"/>
    <s v="J&amp;T COD"/>
    <s v="Tiktok"/>
    <s v="จ่ายทีหลัง / COD"/>
    <s v=""/>
    <s v="769032289620"/>
    <s v="07/01/2026 09:56"/>
  </r>
  <r>
    <x v="2"/>
    <x v="2"/>
    <n v="50"/>
    <n v="6"/>
    <s v="GQK16"/>
    <n v="200"/>
    <n v="0"/>
    <s v="ร้านที่2"/>
    <s v="N** S***era"/>
    <s v="ชลบุรี"/>
    <s v="-"/>
    <s v=""/>
    <s v="07/01/2026 09:53"/>
    <s v="-"/>
    <s v="J&amp;T Express"/>
    <s v="Tiktok"/>
    <s v="tiktok"/>
    <s v=""/>
    <s v="769000380643"/>
    <s v="07/01/2026 09:53"/>
  </r>
  <r>
    <x v="0"/>
    <x v="0"/>
    <n v="66"/>
    <n v="4"/>
    <s v="GQK15"/>
    <n v="200"/>
    <n v="0"/>
    <s v="ร้านที่4"/>
    <s v="ส***าย ค***ยโพธิ์ศรี"/>
    <s v="นครปฐม"/>
    <s v="-"/>
    <s v=""/>
    <s v="07/01/2026 09:48"/>
    <s v="-"/>
    <s v="J&amp;T COD"/>
    <s v="Tiktok"/>
    <s v="จ่ายทีหลัง / COD"/>
    <s v=""/>
    <s v="769059436622"/>
    <s v="07/01/2026 09:49"/>
  </r>
  <r>
    <x v="1"/>
    <x v="1"/>
    <n v="68"/>
    <n v="2"/>
    <s v="GQK15"/>
    <n v="200"/>
    <n v="0"/>
    <s v="ร้านที่4"/>
    <s v="ส***าย ค***ยโพธิ์ศรี"/>
    <s v="นครปฐม"/>
    <s v="-"/>
    <s v=""/>
    <s v="07/01/2026 09:48"/>
    <s v="-"/>
    <s v="J&amp;T COD"/>
    <s v="Tiktok"/>
    <s v="จ่ายทีหลัง / COD"/>
    <s v=""/>
    <s v="769059436622"/>
    <s v="07/01/2026 09:49"/>
  </r>
  <r>
    <x v="2"/>
    <x v="2"/>
    <n v="33.333333333333336"/>
    <n v="3"/>
    <s v="GQK14"/>
    <n v="100"/>
    <n v="0"/>
    <s v="ร้านที่2"/>
    <s v="พ***รินท์"/>
    <s v="ลำพูน"/>
    <s v="-"/>
    <s v=""/>
    <s v="07/01/2026 09:43"/>
    <s v="-"/>
    <s v="J&amp;T COD"/>
    <s v="Tiktok"/>
    <s v="จ่ายทีหลัง / COD"/>
    <s v=""/>
    <s v="769000881633"/>
    <s v="07/01/2026 09:43"/>
  </r>
  <r>
    <x v="2"/>
    <x v="2"/>
    <n v="33.333333333333336"/>
    <n v="3"/>
    <s v="GQK12"/>
    <n v="100"/>
    <n v="0"/>
    <s v="ร้านที่2"/>
    <s v="น***าฎ ค***ะ 1** ม 1* ต ส***ี่น้อง อ ท***หม่ จ จ***บุรี"/>
    <s v="จันทบุรี"/>
    <s v="-"/>
    <s v=""/>
    <s v="07/01/2026 09:39"/>
    <s v="-"/>
    <s v="J&amp;T COD"/>
    <s v="Tiktok"/>
    <s v="จ่ายทีหลัง / COD"/>
    <s v=""/>
    <s v="769066689624"/>
    <s v="07/01/2026 09:39"/>
  </r>
  <r>
    <x v="2"/>
    <x v="2"/>
    <n v="33.333333333333336"/>
    <n v="3"/>
    <s v="GQK11"/>
    <n v="100"/>
    <n v="0"/>
    <s v="ร้านที่2"/>
    <s v="จ***ัทร์  พ***ศ์วัฒนา"/>
    <s v="สุราษฎร์ธานี"/>
    <s v="-"/>
    <s v=""/>
    <s v="07/01/2026 09:39"/>
    <s v="-"/>
    <s v="J&amp;T COD"/>
    <s v="Tiktok"/>
    <s v="จ่ายทีหลัง / COD"/>
    <s v=""/>
    <s v="769004678691"/>
    <s v="07/01/2026 09:39"/>
  </r>
  <r>
    <x v="0"/>
    <x v="0"/>
    <n v="66"/>
    <n v="4"/>
    <s v="GQK10"/>
    <n v="200"/>
    <n v="0"/>
    <s v="ร้านที่4"/>
    <s v="ส***พร  อ***รปราง"/>
    <s v="พิษณุโลก"/>
    <s v="-"/>
    <s v=""/>
    <s v="07/01/2026 09:39"/>
    <s v="-"/>
    <s v="J&amp;T Express"/>
    <s v="Tiktok"/>
    <s v="tiktok"/>
    <s v=""/>
    <s v="769058742686"/>
    <s v="07/01/2026 09:39"/>
  </r>
  <r>
    <x v="1"/>
    <x v="1"/>
    <n v="68"/>
    <n v="2"/>
    <s v="GQK10"/>
    <n v="200"/>
    <n v="0"/>
    <s v="ร้านที่4"/>
    <s v="ส***พร  อ***รปราง"/>
    <s v="พิษณุโลก"/>
    <s v="-"/>
    <s v=""/>
    <s v="07/01/2026 09:39"/>
    <s v="-"/>
    <s v="J&amp;T Express"/>
    <s v="Tiktok"/>
    <s v="tiktok"/>
    <s v=""/>
    <s v="769058742686"/>
    <s v="07/01/2026 09:39"/>
  </r>
  <r>
    <x v="2"/>
    <x v="2"/>
    <n v="50"/>
    <n v="6"/>
    <s v="GQK9"/>
    <n v="200"/>
    <n v="0"/>
    <s v="ร้านที่2"/>
    <s v="ธ***ณ์ ก***ุนทด"/>
    <s v="กรุงเทพฯ"/>
    <s v="-"/>
    <s v=""/>
    <s v="07/01/2026 09:38"/>
    <s v="-"/>
    <s v="J&amp;T Express"/>
    <s v="Tiktok"/>
    <s v="tiktok"/>
    <s v=""/>
    <s v="769058468673"/>
    <s v="07/01/2026 09:38"/>
  </r>
  <r>
    <x v="10"/>
    <x v="11"/>
    <n v="14"/>
    <n v="2"/>
    <s v="GQK8"/>
    <n v="43"/>
    <n v="15"/>
    <s v="ร้านที่1"/>
    <s v="น******น"/>
    <s v="******ย ต.บ้านเป็ด อ.เมือง จ.ขอนแก่น ตำบลบ้านเป็ด อำเภอเมืองขอนแก่น จังหวัดขอนแก่น 40000"/>
    <s v="40000"/>
    <s v="59"/>
    <s v="07/01/2026 09:37"/>
    <s v="-"/>
    <s v="SPX Express"/>
    <s v="Shopee"/>
    <s v="shopee"/>
    <s v=""/>
    <s v="TH266271895661K"/>
    <s v="07/01/2026 09:37"/>
  </r>
  <r>
    <x v="19"/>
    <x v="21"/>
    <n v="75"/>
    <n v="1"/>
    <s v="GQK7"/>
    <n v="142"/>
    <n v="67"/>
    <s v="ร้านที่1"/>
    <s v="แ******ี"/>
    <s v="******8, หมู่ที่ 15, ตำบลแก้มอ้น, อำเภอจอมบึง ตำบลแก้มอ้น อำเภอจอมบึง จังหวัดราชบุรี 70150"/>
    <s v="70150"/>
    <s v="99"/>
    <s v="07/01/2026 09:37"/>
    <s v="-"/>
    <s v="SPX Express"/>
    <s v="Shopee"/>
    <s v="shopee"/>
    <s v=""/>
    <s v="TH268738669112E"/>
    <s v="07/01/2026 09:37"/>
  </r>
  <r>
    <x v="6"/>
    <x v="6"/>
    <n v="66.333333333333329"/>
    <n v="6"/>
    <s v="GQK6"/>
    <n v="490"/>
    <n v="10"/>
    <s v="ร้านที่1"/>
    <s v="น******ะ"/>
    <s v="******องนะ, อำเภอเชียงดาว ตำบลเมืองนะ อำเภอเชียงดาว จังหวัดเชียงใหม่ 50170"/>
    <s v="50170"/>
    <s v="89"/>
    <s v="07/01/2026 10:06"/>
    <s v="-"/>
    <s v="SPX Express"/>
    <s v="Shopee"/>
    <s v="shopee"/>
    <s v=""/>
    <s v="TH2659458271238"/>
    <s v="07/01/2026 09:36"/>
  </r>
  <r>
    <x v="2"/>
    <x v="2"/>
    <n v="33.333333333333336"/>
    <n v="9"/>
    <s v="GQK4"/>
    <n v="300"/>
    <n v="0"/>
    <s v="ร้านที่2"/>
    <s v="ข***ฤทัย น***ทานัง"/>
    <s v="ศรีสะเกษ"/>
    <s v="-"/>
    <s v=""/>
    <s v="07/01/2026 09:32"/>
    <s v="-"/>
    <s v="J&amp;T COD"/>
    <s v="Tiktok"/>
    <s v="จ่ายทีหลัง / COD"/>
    <s v="ไม่เอารสกาเเฟนะคะ"/>
    <s v="769043878621"/>
    <s v="07/01/2026 09:32"/>
  </r>
  <r>
    <x v="2"/>
    <x v="2"/>
    <n v="33.333333333333336"/>
    <n v="3"/>
    <s v="GQK2"/>
    <n v="100"/>
    <n v="0"/>
    <s v="ร้านที่2"/>
    <s v="ม***มิ้ง ป***ม่"/>
    <s v="กรุงเทพฯ"/>
    <s v="-"/>
    <s v=""/>
    <s v="07/01/2026 09:29"/>
    <s v="-"/>
    <s v="J&amp;T Express"/>
    <s v="Tiktok"/>
    <s v="tiktok"/>
    <s v=""/>
    <s v="769023792692"/>
    <s v="07/01/2026 09:28"/>
  </r>
  <r>
    <x v="6"/>
    <x v="6"/>
    <n v="120"/>
    <n v="2"/>
    <s v="GQK0"/>
    <n v="198"/>
    <n v="0"/>
    <s v="ร้านที่2"/>
    <s v="น***ดา ย***นท์"/>
    <s v="สมุทรปราการ"/>
    <s v="-"/>
    <s v=""/>
    <s v="07/01/2026 09:11"/>
    <s v="-"/>
    <s v="Flash Express Thailand COD"/>
    <s v="Tiktok"/>
    <s v="จ่ายทีหลัง / COD"/>
    <s v=""/>
    <s v="THT02012CUDXC6Z"/>
    <s v="07/01/2026 09:11"/>
  </r>
  <r>
    <x v="2"/>
    <x v="2"/>
    <n v="33.333333333333336"/>
    <n v="3"/>
    <s v="GQJ99"/>
    <n v="100"/>
    <n v="0"/>
    <s v="ร้านที่2"/>
    <s v="แ**"/>
    <s v="พระนครศรีอยุธยา"/>
    <s v="-"/>
    <s v=""/>
    <s v="07/01/2026 09:09"/>
    <s v="-"/>
    <s v="J&amp;T COD"/>
    <s v="Tiktok"/>
    <s v="จ่ายทีหลัง / COD"/>
    <s v=""/>
    <s v="769017195645"/>
    <s v="07/01/2026 09:09"/>
  </r>
  <r>
    <x v="6"/>
    <x v="6"/>
    <n v="66.333333333333329"/>
    <n v="6"/>
    <s v="GQJ97"/>
    <n v="480"/>
    <n v="0"/>
    <s v="ร้านที่1"/>
    <s v="ส******ว"/>
    <s v="******ลหนองโน อำเภอเมืองสระบุรี จังหวัดสระบุรี 18000"/>
    <s v="18000"/>
    <s v="25"/>
    <s v="07/01/2026 09:38"/>
    <s v="-"/>
    <s v="SPX Express"/>
    <s v="Shopee"/>
    <s v="shopee"/>
    <s v=""/>
    <s v="TH268641577405E"/>
    <s v="07/01/2026 09:08"/>
  </r>
  <r>
    <x v="2"/>
    <x v="2"/>
    <n v="33.333333333333336"/>
    <n v="3"/>
    <s v="GQJ94"/>
    <n v="129"/>
    <n v="29"/>
    <s v="ร้านที่2"/>
    <s v="ธ***เดช. ย***ถื่อน"/>
    <s v="นครปฐม"/>
    <s v="-"/>
    <s v=""/>
    <s v="07/01/2026 09:06"/>
    <s v="-"/>
    <s v="J&amp;T COD"/>
    <s v="Tiktok"/>
    <s v="จ่ายทีหลัง / COD"/>
    <s v=""/>
    <s v="769028391655"/>
    <s v="07/01/2026 09:06"/>
  </r>
  <r>
    <x v="2"/>
    <x v="2"/>
    <n v="50"/>
    <n v="6"/>
    <s v="GQJ93"/>
    <n v="200"/>
    <n v="0"/>
    <s v="ร้านที่2"/>
    <s v="s***udadamkhun"/>
    <s v="พัทลุง"/>
    <s v="-"/>
    <s v=""/>
    <s v="07/01/2026 09:05"/>
    <s v="-"/>
    <s v="J&amp;T COD"/>
    <s v="Tiktok"/>
    <s v="จ่ายทีหลัง / COD"/>
    <s v=""/>
    <s v="769084066656"/>
    <s v="07/01/2026 09:05"/>
  </r>
  <r>
    <x v="2"/>
    <x v="2"/>
    <n v="50"/>
    <n v="6"/>
    <s v="GQJ92"/>
    <n v="200"/>
    <n v="0"/>
    <s v="ร้านที่2"/>
    <s v="ว***นา ก***จันทร์"/>
    <s v="ฉะเชิงเทรา"/>
    <s v="-"/>
    <s v=""/>
    <s v="07/01/2026 09:04"/>
    <s v="-"/>
    <s v="J&amp;T COD"/>
    <s v="Tiktok"/>
    <s v="จ่ายทีหลัง / COD"/>
    <s v=""/>
    <s v="769032863653"/>
    <s v="07/01/2026 09:04"/>
  </r>
  <r>
    <x v="2"/>
    <x v="2"/>
    <n v="33.333333333333336"/>
    <n v="3"/>
    <s v="GQJ91"/>
    <n v="100"/>
    <n v="0"/>
    <s v="ร้านที่2"/>
    <s v="น** ย***"/>
    <s v="เชียงใหม่"/>
    <s v="-"/>
    <s v=""/>
    <s v="07/01/2026 08:59"/>
    <s v="-"/>
    <s v="J&amp;T COD"/>
    <s v="Tiktok"/>
    <s v="จ่ายทีหลัง / COD"/>
    <s v=""/>
    <s v="769016582692"/>
    <s v="07/01/2026 08:59"/>
  </r>
  <r>
    <x v="2"/>
    <x v="2"/>
    <n v="50"/>
    <n v="12"/>
    <s v="GQJ90"/>
    <n v="400"/>
    <n v="0"/>
    <s v="ร้านที่2"/>
    <s v="ค** จ***า"/>
    <s v="เพชรบุรี"/>
    <s v="-"/>
    <s v=""/>
    <s v="07/01/2026 08:57"/>
    <s v="-"/>
    <s v="J&amp;T COD"/>
    <s v="Tiktok"/>
    <s v="จ่ายทีหลัง / COD"/>
    <s v=""/>
    <s v="769070089642"/>
    <s v="07/01/2026 08:57"/>
  </r>
  <r>
    <x v="6"/>
    <x v="6"/>
    <n v="66.333333333333329"/>
    <n v="3"/>
    <s v="GQJ89"/>
    <n v="100"/>
    <n v="7.5"/>
    <s v="ร้านที่3"/>
    <s v="ยุพเรศ สุทธิรักษ์"/>
    <s v="43/2 ม.5 ถ.สันนิบาต ต.เขาพนม อ.เขาพนม_x000a__x000a_เขาพนม/ Khao Phanomกระบี่/ Krabi_x000a_81140"/>
    <s v="81140"/>
    <s v="660955894449"/>
    <s v="07/01/2026 08:56"/>
    <s v="-"/>
    <s v="Kerry_dropoff"/>
    <s v="Lazada"/>
    <s v="lazada"/>
    <s v=""/>
    <s v="TH650287A8BT3A"/>
    <s v="07/01/2026 08:56"/>
  </r>
  <r>
    <x v="2"/>
    <x v="2"/>
    <n v="33.333333333333336"/>
    <n v="6"/>
    <s v="GQJ87"/>
    <n v="200"/>
    <n v="0"/>
    <s v="ร้านที่2"/>
    <s v="ช***กาญจน์  โ***ัสดิ์"/>
    <s v="ฉะเชิงเทรา"/>
    <s v="-"/>
    <s v=""/>
    <s v="07/01/2026 08:51"/>
    <s v="-"/>
    <s v="Flash Express Thailand COD"/>
    <s v="Tiktok"/>
    <s v="จ่ายทีหลัง / COD"/>
    <s v=""/>
    <s v="THT24042CWEQH7Z"/>
    <s v="07/01/2026 08:51"/>
  </r>
  <r>
    <x v="2"/>
    <x v="2"/>
    <n v="33.333333333333336"/>
    <n v="3"/>
    <s v="GQJ86"/>
    <n v="100"/>
    <n v="0"/>
    <s v="ร้านที่2"/>
    <s v="น***า  ว***น้อย"/>
    <s v="พระนครศรีอยุธยา"/>
    <s v="-"/>
    <s v=""/>
    <s v="07/01/2026 08:51"/>
    <s v="-"/>
    <s v="J&amp;T Express"/>
    <s v="Tiktok"/>
    <s v="tiktok"/>
    <s v=""/>
    <s v="769076271703"/>
    <s v="07/01/2026 08:51"/>
  </r>
  <r>
    <x v="2"/>
    <x v="2"/>
    <n v="50"/>
    <n v="12"/>
    <s v="GQJ85"/>
    <n v="600"/>
    <n v="0"/>
    <s v="ร้านที่2"/>
    <s v="K***ath"/>
    <s v="กรุงเทพฯ"/>
    <s v="-"/>
    <s v=""/>
    <s v="07/01/2026 08:51"/>
    <s v="-"/>
    <s v="J&amp;T COD"/>
    <s v="Tiktok"/>
    <s v="จ่ายทีหลัง / COD"/>
    <s v=""/>
    <s v="769089430631"/>
    <s v="07/01/2026 08:51"/>
  </r>
  <r>
    <x v="0"/>
    <x v="0"/>
    <n v="66"/>
    <n v="4"/>
    <s v="GQJ85"/>
    <n v="600"/>
    <n v="0"/>
    <s v="ร้านที่2"/>
    <s v="K***ath"/>
    <s v="กรุงเทพฯ"/>
    <s v="-"/>
    <s v=""/>
    <s v="07/01/2026 08:51"/>
    <s v="-"/>
    <s v="J&amp;T COD"/>
    <s v="Tiktok"/>
    <s v="จ่ายทีหลัง / COD"/>
    <s v=""/>
    <s v="769089430631"/>
    <s v="07/01/2026 08:51"/>
  </r>
  <r>
    <x v="1"/>
    <x v="1"/>
    <n v="68"/>
    <n v="2"/>
    <s v="GQJ85"/>
    <n v="600"/>
    <n v="0"/>
    <s v="ร้านที่2"/>
    <s v="K***ath"/>
    <s v="กรุงเทพฯ"/>
    <s v="-"/>
    <s v=""/>
    <s v="07/01/2026 08:51"/>
    <s v="-"/>
    <s v="J&amp;T COD"/>
    <s v="Tiktok"/>
    <s v="จ่ายทีหลัง / COD"/>
    <s v=""/>
    <s v="769089430631"/>
    <s v="07/01/2026 08:51"/>
  </r>
  <r>
    <x v="6"/>
    <x v="6"/>
    <n v="79"/>
    <n v="2"/>
    <s v="GQJ83"/>
    <n v="153"/>
    <n v="0"/>
    <s v="ร้านที่1"/>
    <s v="น******า"/>
    <s v="******่ที่ 11, ตำบล บางนมโค, อำเภอเสนา ตำบลบางนมโค อำเภอเสนา จังหวัดพระนครศรีอยุธยา 13110"/>
    <s v="13110"/>
    <s v="78"/>
    <s v="07/01/2026 09:17"/>
    <s v="-"/>
    <s v="SPX Express"/>
    <s v="Shopee"/>
    <s v="shopee"/>
    <s v=""/>
    <s v="TH2653218033156"/>
    <s v="07/01/2026 08:47"/>
  </r>
  <r>
    <x v="6"/>
    <x v="6"/>
    <n v="79"/>
    <n v="3"/>
    <s v="GQJ82"/>
    <n v="237"/>
    <n v="0"/>
    <s v="ร้านที่1"/>
    <s v="เ******ม"/>
    <s v="******ก่บ่อหิน, อำเภอทุ่งหว้า ตำบลป่าแก่บ่อหิน อำเภอทุ่งหว้า จังหวัดสตูล 91120"/>
    <s v="91120"/>
    <s v="24"/>
    <s v="07/01/2026 08:45"/>
    <s v="-"/>
    <s v="SPX Express"/>
    <s v="Shopee"/>
    <s v="shopee"/>
    <s v=""/>
    <s v="TH267855048794C"/>
    <s v="07/01/2026 08:44"/>
  </r>
  <r>
    <x v="2"/>
    <x v="2"/>
    <n v="50"/>
    <n v="6"/>
    <s v="GQJ81"/>
    <n v="200"/>
    <n v="0"/>
    <s v="ร้านที่2"/>
    <s v="น***ยุพา ช***วงษ์"/>
    <s v="สมุทรปราการ"/>
    <s v="-"/>
    <s v=""/>
    <s v="07/01/2026 08:43"/>
    <s v="-"/>
    <s v="J&amp;T COD"/>
    <s v="Tiktok"/>
    <s v="จ่ายทีหลัง / COD"/>
    <s v=""/>
    <s v="769024989666"/>
    <s v="07/01/2026 08:43"/>
  </r>
  <r>
    <x v="6"/>
    <x v="6"/>
    <n v="69.900000000000006"/>
    <n v="20"/>
    <s v="GQJ80"/>
    <n v="1600"/>
    <n v="0"/>
    <s v="ร้านที่1"/>
    <s v="ส******ว"/>
    <s v="******ลหนองโน อำเภอเมืองสระบุรี จังหวัดสระบุรี 18000"/>
    <s v="18000"/>
    <s v="25"/>
    <s v="07/01/2026 08:42"/>
    <s v="-"/>
    <s v="SPX Express"/>
    <s v="Shopee"/>
    <s v="shopee"/>
    <s v=""/>
    <s v="TH263340087551W"/>
    <s v="07/01/2026 08:42"/>
  </r>
  <r>
    <x v="12"/>
    <x v="13"/>
    <n v="78"/>
    <n v="1"/>
    <s v="GQJ79"/>
    <n v="315"/>
    <n v="0"/>
    <s v="ร้านที่1"/>
    <s v="ส******อ"/>
    <s v="****** สามวาตะวันออก, เขตคลองสามวา แขวงสามวาตะวันออก เขตคลองสามวา จังหวัดกรุงเทพมหานคร 10510"/>
    <s v="10510"/>
    <s v="20"/>
    <s v="07/01/2026 09:11"/>
    <s v="-"/>
    <s v="SPX Express"/>
    <s v="Shopee"/>
    <s v="shopee"/>
    <s v=""/>
    <s v="TH2684916473870"/>
    <s v="07/01/2026 08:41"/>
  </r>
  <r>
    <x v="6"/>
    <x v="6"/>
    <n v="79"/>
    <n v="3"/>
    <s v="GQJ79"/>
    <n v="315"/>
    <n v="0"/>
    <s v="ร้านที่1"/>
    <s v="ส******อ"/>
    <s v="****** สามวาตะวันออก, เขตคลองสามวา แขวงสามวาตะวันออก เขตคลองสามวา จังหวัดกรุงเทพมหานคร 10510"/>
    <s v="10510"/>
    <s v="20"/>
    <s v="07/01/2026 09:11"/>
    <s v="-"/>
    <s v="SPX Express"/>
    <s v="Shopee"/>
    <s v="shopee"/>
    <s v=""/>
    <s v="TH2684916473870"/>
    <s v="07/01/2026 08:41"/>
  </r>
  <r>
    <x v="6"/>
    <x v="6"/>
    <n v="85"/>
    <n v="20"/>
    <s v="GQJ78"/>
    <n v="1367.5"/>
    <n v="135.5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07/01/2026 08:40"/>
    <s v="-"/>
    <s v="Kerry_dropoff"/>
    <s v="Lazada"/>
    <s v="lazada"/>
    <s v=""/>
    <s v="LEXPU0645679630"/>
    <s v="07/01/2026 08:40"/>
  </r>
  <r>
    <x v="2"/>
    <x v="2"/>
    <n v="50"/>
    <n v="6"/>
    <s v="GQJ77"/>
    <n v="200"/>
    <n v="0"/>
    <s v="ร้านที่2"/>
    <s v="ว***า ม***ย แ***ม Q*"/>
    <s v="สมุทรสาคร"/>
    <s v="-"/>
    <s v=""/>
    <s v="07/01/2026 08:37"/>
    <s v="-"/>
    <s v="J&amp;T Express"/>
    <s v="Tiktok"/>
    <s v="tiktok"/>
    <s v=""/>
    <s v="769093468695"/>
    <s v="07/01/2026 08:37"/>
  </r>
  <r>
    <x v="2"/>
    <x v="2"/>
    <n v="33.333333333333336"/>
    <n v="6"/>
    <s v="GQJ76"/>
    <n v="200"/>
    <n v="0"/>
    <s v="ร้านที่2"/>
    <s v="อ***า ล***อุดมทรัพย์"/>
    <s v="สมุทรสาคร"/>
    <s v="-"/>
    <s v=""/>
    <s v="07/01/2026 08:34"/>
    <s v="-"/>
    <s v="J&amp;T COD"/>
    <s v="Tiktok"/>
    <s v="จ่ายทีหลัง / COD"/>
    <s v=""/>
    <s v="769073187680"/>
    <s v="07/01/2026 08:34"/>
  </r>
  <r>
    <x v="2"/>
    <x v="2"/>
    <n v="33.333333333333336"/>
    <n v="3"/>
    <s v="GQJ74"/>
    <n v="100"/>
    <n v="0"/>
    <s v="ร้านที่2"/>
    <s v="ภ***ิรา  ท***านนท์"/>
    <s v="ปทุมธานี"/>
    <s v="-"/>
    <s v=""/>
    <s v="07/01/2026 08:32"/>
    <s v="-"/>
    <s v="Flash Express Thailand COD"/>
    <s v="Tiktok"/>
    <s v="จ่ายทีหลัง / COD"/>
    <s v=""/>
    <s v="THT04022CWFBJ3Z"/>
    <s v="07/01/2026 08:32"/>
  </r>
  <r>
    <x v="2"/>
    <x v="2"/>
    <n v="33.333333333333336"/>
    <n v="3"/>
    <s v="GQJ73"/>
    <n v="100"/>
    <n v="0"/>
    <s v="ร้านที่2"/>
    <s v="ณ***นน พ***สกุล"/>
    <s v="เชียงใหม่"/>
    <s v="-"/>
    <s v=""/>
    <s v="07/01/2026 08:24"/>
    <s v="-"/>
    <s v="J&amp;T COD"/>
    <s v="Tiktok"/>
    <s v="จ่ายทีหลัง / COD"/>
    <s v=""/>
    <s v="769032679704"/>
    <s v="07/01/2026 08:24"/>
  </r>
  <r>
    <x v="0"/>
    <x v="0"/>
    <n v="66"/>
    <n v="2"/>
    <s v="GQJ72"/>
    <n v="100"/>
    <n v="0"/>
    <s v="ร้านที่2"/>
    <s v="ก***ภา ต***พ"/>
    <s v="จังหวัดสมุทรปราการ"/>
    <s v="-"/>
    <s v=""/>
    <s v="07/01/2026 08:10"/>
    <s v="-"/>
    <s v="J&amp;T Express"/>
    <s v="Tiktok"/>
    <s v="tiktok"/>
    <s v=""/>
    <s v="769093226705"/>
    <s v="07/01/2026 08:10"/>
  </r>
  <r>
    <x v="1"/>
    <x v="1"/>
    <n v="68"/>
    <n v="1"/>
    <s v="GQJ72"/>
    <n v="100"/>
    <n v="0"/>
    <s v="ร้านที่2"/>
    <s v="ก***ภา ต***พ"/>
    <s v="จังหวัดสมุทรปราการ"/>
    <s v="-"/>
    <s v=""/>
    <s v="07/01/2026 08:10"/>
    <s v="-"/>
    <s v="J&amp;T Express"/>
    <s v="Tiktok"/>
    <s v="tiktok"/>
    <s v=""/>
    <s v="769093226705"/>
    <s v="07/01/2026 08:10"/>
  </r>
  <r>
    <x v="0"/>
    <x v="0"/>
    <n v="66"/>
    <n v="2"/>
    <s v="GQJ71"/>
    <n v="100"/>
    <n v="0"/>
    <s v="ร้านที่2"/>
    <s v="S***ewan C***gkhwiandee"/>
    <s v="พระนครศรีอยุธยา"/>
    <s v="-"/>
    <s v=""/>
    <s v="07/01/2026 08:06"/>
    <s v="-"/>
    <s v="J&amp;T COD"/>
    <s v="Tiktok"/>
    <s v="จ่ายทีหลัง / COD"/>
    <s v=""/>
    <s v="769015548685"/>
    <s v="07/01/2026 08:06"/>
  </r>
  <r>
    <x v="1"/>
    <x v="1"/>
    <n v="68"/>
    <n v="1"/>
    <s v="GQJ71"/>
    <n v="100"/>
    <n v="0"/>
    <s v="ร้านที่2"/>
    <s v="S***ewan C***gkhwiandee"/>
    <s v="พระนครศรีอยุธยา"/>
    <s v="-"/>
    <s v=""/>
    <s v="07/01/2026 08:06"/>
    <s v="-"/>
    <s v="J&amp;T COD"/>
    <s v="Tiktok"/>
    <s v="จ่ายทีหลัง / COD"/>
    <s v=""/>
    <s v="769015548685"/>
    <s v="07/01/2026 08:06"/>
  </r>
  <r>
    <x v="2"/>
    <x v="2"/>
    <n v="33.333333333333336"/>
    <n v="3"/>
    <s v="GQJ70"/>
    <n v="100"/>
    <n v="0"/>
    <s v="ร้านที่2"/>
    <s v="A***l"/>
    <s v="กรุงเทพฯ"/>
    <s v="-"/>
    <s v=""/>
    <s v="07/01/2026 08:02"/>
    <s v="-"/>
    <s v="Flash Express Thailand"/>
    <s v="Tiktok"/>
    <s v="tiktok"/>
    <s v=""/>
    <s v="THT01392CUK0Z0Z"/>
    <s v="07/01/2026 08:02"/>
  </r>
  <r>
    <x v="0"/>
    <x v="0"/>
    <n v="33"/>
    <n v="5"/>
    <s v="GQJ69"/>
    <n v="395"/>
    <n v="0"/>
    <s v="ร้านที่2"/>
    <s v="พ***าร้านของฝาก"/>
    <s v="สุพรรณบุรี"/>
    <s v="-"/>
    <s v=""/>
    <s v="07/01/2026 08:01"/>
    <s v="-"/>
    <s v="J&amp;T COD"/>
    <s v="Tiktok"/>
    <s v="จ่ายทีหลัง / COD"/>
    <s v=""/>
    <s v="769020948695"/>
    <s v="07/01/2026 08:02"/>
  </r>
  <r>
    <x v="1"/>
    <x v="1"/>
    <n v="33"/>
    <n v="5"/>
    <s v="GQJ69"/>
    <n v="395"/>
    <n v="0"/>
    <s v="ร้านที่2"/>
    <s v="พ***าร้านของฝาก"/>
    <s v="สุพรรณบุรี"/>
    <s v="-"/>
    <s v=""/>
    <s v="07/01/2026 08:01"/>
    <s v="-"/>
    <s v="J&amp;T COD"/>
    <s v="Tiktok"/>
    <s v="จ่ายทีหลัง / COD"/>
    <s v=""/>
    <s v="769020948695"/>
    <s v="07/01/2026 08:02"/>
  </r>
  <r>
    <x v="2"/>
    <x v="2"/>
    <n v="33.333333333333336"/>
    <n v="3"/>
    <s v="GQJ68"/>
    <n v="100"/>
    <n v="0"/>
    <s v="ร้านที่2"/>
    <s v="เ***พิสุทธิ์. ค***็ง"/>
    <s v="ตรัง"/>
    <s v="-"/>
    <s v=""/>
    <s v="07/01/2026 08:00"/>
    <s v="-"/>
    <s v="J&amp;T COD"/>
    <s v="Tiktok"/>
    <s v="จ่ายทีหลัง / COD"/>
    <s v=""/>
    <s v="769029998634"/>
    <s v="07/01/2026 08:00"/>
  </r>
  <r>
    <x v="2"/>
    <x v="2"/>
    <n v="50"/>
    <n v="6"/>
    <s v="GQJ67"/>
    <n v="200"/>
    <n v="0"/>
    <s v="ร้านที่2"/>
    <s v="N***'daw T***yamai"/>
    <s v="กรุงเทพฯ"/>
    <s v="-"/>
    <s v=""/>
    <s v="07/01/2026 07:56"/>
    <s v="-"/>
    <s v="J&amp;T COD"/>
    <s v="Tiktok"/>
    <s v="จ่ายทีหลัง / COD"/>
    <s v=""/>
    <s v="769032864692"/>
    <s v="07/01/2026 07:56"/>
  </r>
  <r>
    <x v="6"/>
    <x v="6"/>
    <n v="79"/>
    <n v="3"/>
    <s v="GQJ66"/>
    <n v="237"/>
    <n v="0"/>
    <s v="ร้านที่1"/>
    <s v="น******น"/>
    <s v="******323 ถ. นารายณ์มหาราช ต. ทะเลชุบศร ตำบลทะเลชุบศร อำเภอเมืองลพบุรี จังหวัดลพบุรี 15000"/>
    <s v="15000"/>
    <s v="09"/>
    <s v="07/01/2026 07:54"/>
    <s v="-"/>
    <s v="SPX Express"/>
    <s v="Shopee"/>
    <s v="shopee"/>
    <s v=""/>
    <s v="TH267525528617V"/>
    <s v="07/01/2026 07:53"/>
  </r>
  <r>
    <x v="12"/>
    <x v="22"/>
    <n v="64"/>
    <n v="1"/>
    <s v="GQJ65"/>
    <n v="152.69999999999999"/>
    <n v="9.5"/>
    <s v="ร้านที่9"/>
    <s v="วรานิชย์ อัครประดิษฐ์กุล"/>
    <s v="42/1 หมู่3, ตำบลนาเหรง · นบพิตำ/ Nopphitam_x000a__x000a_นบพิตำ/ Nopphitamนครศรีธรรมราช/ Nakhon Si Thammarat_x000a_80160"/>
    <s v="80160"/>
    <s v="660847452342"/>
    <s v="07/01/2026 07:50"/>
    <s v="-"/>
    <s v="Kerry_dropoff"/>
    <s v="Lazada"/>
    <s v="lazada"/>
    <s v=""/>
    <s v="TH642187A7UC2D"/>
    <s v="07/01/2026 07:50"/>
  </r>
  <r>
    <x v="6"/>
    <x v="23"/>
    <n v="79.2"/>
    <n v="1"/>
    <s v="GQJ65"/>
    <n v="152.69999999999999"/>
    <n v="9.5"/>
    <s v="ร้านที่9"/>
    <s v="วรานิชย์ อัครประดิษฐ์กุล"/>
    <s v="42/1 หมู่3, ตำบลนาเหรง · นบพิตำ/ Nopphitam_x000a__x000a_นบพิตำ/ Nopphitamนครศรีธรรมราช/ Nakhon Si Thammarat_x000a_80160"/>
    <s v="80160"/>
    <s v="660847452342"/>
    <s v="07/01/2026 07:50"/>
    <s v="-"/>
    <s v="Kerry_dropoff"/>
    <s v="Lazada"/>
    <s v="lazada"/>
    <s v=""/>
    <s v="TH642187A7UC2D"/>
    <s v="07/01/2026 07:50"/>
  </r>
  <r>
    <x v="2"/>
    <x v="2"/>
    <n v="33.333333333333336"/>
    <n v="3"/>
    <s v="GQJ64"/>
    <n v="100"/>
    <n v="0"/>
    <s v="ร้านที่2"/>
    <s v="ส***น น***"/>
    <s v="ชลบุรี"/>
    <s v="-"/>
    <s v=""/>
    <s v="07/01/2026 07:40"/>
    <s v="-"/>
    <s v="J&amp;T COD"/>
    <s v="Tiktok"/>
    <s v="จ่ายทีหลัง / COD"/>
    <s v=""/>
    <s v="769056595646"/>
    <s v="07/01/2026 07:41"/>
  </r>
  <r>
    <x v="0"/>
    <x v="0"/>
    <n v="66"/>
    <n v="2"/>
    <s v="GQJ63"/>
    <n v="100"/>
    <n v="0"/>
    <s v="ร้านที่2"/>
    <s v="ร***าภรณ์ ห***ุนทด"/>
    <s v="นครราชสีมา"/>
    <s v="-"/>
    <s v=""/>
    <s v="07/01/2026 07:39"/>
    <s v="-"/>
    <s v="J&amp;T COD"/>
    <s v="Tiktok"/>
    <s v="จ่ายทีหลัง / COD"/>
    <s v=""/>
    <s v="769004835620"/>
    <s v="07/01/2026 07:40"/>
  </r>
  <r>
    <x v="1"/>
    <x v="1"/>
    <n v="68"/>
    <n v="1"/>
    <s v="GQJ63"/>
    <n v="100"/>
    <n v="0"/>
    <s v="ร้านที่2"/>
    <s v="ร***าภรณ์ ห***ุนทด"/>
    <s v="นครราชสีมา"/>
    <s v="-"/>
    <s v=""/>
    <s v="07/01/2026 07:39"/>
    <s v="-"/>
    <s v="J&amp;T COD"/>
    <s v="Tiktok"/>
    <s v="จ่ายทีหลัง / COD"/>
    <s v=""/>
    <s v="769004835620"/>
    <s v="07/01/2026 07:39"/>
  </r>
  <r>
    <x v="2"/>
    <x v="2"/>
    <n v="50"/>
    <n v="6"/>
    <s v="GQJ62"/>
    <n v="200"/>
    <n v="0"/>
    <s v="ร้านที่2"/>
    <s v="แ**"/>
    <s v="เทศบาลนครนครศรีธรรมราช"/>
    <s v="-"/>
    <s v=""/>
    <s v="07/01/2026 07:37"/>
    <s v="-"/>
    <s v="J&amp;T Express"/>
    <s v="Tiktok"/>
    <s v="tiktok"/>
    <s v=""/>
    <s v="769094586654"/>
    <s v="07/01/2026 07:38"/>
  </r>
  <r>
    <x v="2"/>
    <x v="2"/>
    <n v="33.333333333333336"/>
    <n v="3"/>
    <s v="GQJ61"/>
    <n v="100"/>
    <n v="0"/>
    <s v="ร้านที่2"/>
    <s v="ฐ***ตา จ***รงค์"/>
    <s v="พังงา"/>
    <s v="-"/>
    <s v=""/>
    <s v="07/01/2026 07:32"/>
    <s v="-"/>
    <s v="J&amp;T COD"/>
    <s v="Tiktok"/>
    <s v="จ่ายทีหลัง / COD"/>
    <s v=""/>
    <s v="769098397631"/>
    <s v="07/01/2026 07:32"/>
  </r>
  <r>
    <x v="2"/>
    <x v="2"/>
    <n v="33.333333333333336"/>
    <n v="3"/>
    <s v="GQJ59"/>
    <n v="100"/>
    <n v="0"/>
    <s v="ร้านที่2"/>
    <s v="แ***รรทม ซ***สัตย์"/>
    <s v="มหาสารคาม"/>
    <s v="-"/>
    <s v=""/>
    <s v="07/01/2026 07:27"/>
    <s v="-"/>
    <s v="J&amp;T COD"/>
    <s v="Tiktok"/>
    <s v="จ่ายทีหลัง / COD"/>
    <s v=""/>
    <s v="769084477674"/>
    <s v="07/01/2026 07:27"/>
  </r>
  <r>
    <x v="2"/>
    <x v="2"/>
    <n v="40"/>
    <n v="10"/>
    <s v="GQJ58"/>
    <n v="350"/>
    <n v="0"/>
    <s v="ร้านที่4"/>
    <s v="ค***กร อ***เดช"/>
    <s v="ชุมพร"/>
    <s v="-"/>
    <s v=""/>
    <s v="07/01/2026 07:21"/>
    <s v="-"/>
    <s v="J&amp;T COD"/>
    <s v="Tiktok"/>
    <s v="จ่ายทีหลัง / COD"/>
    <s v=""/>
    <s v="769047270622"/>
    <s v="07/01/2026 07:21"/>
  </r>
  <r>
    <x v="2"/>
    <x v="2"/>
    <n v="33.333333333333336"/>
    <n v="3"/>
    <s v="GQJ57"/>
    <n v="100"/>
    <n v="0"/>
    <s v="ร้านที่2"/>
    <s v="พ***า โ***นส์"/>
    <s v="อำนาจเจริญ"/>
    <s v="-"/>
    <s v=""/>
    <s v="07/01/2026 07:18"/>
    <s v="-"/>
    <s v="J&amp;T COD"/>
    <s v="Tiktok"/>
    <s v="จ่ายทีหลัง / COD"/>
    <s v=""/>
    <s v="769009997641"/>
    <s v="07/01/2026 07:18"/>
  </r>
  <r>
    <x v="2"/>
    <x v="2"/>
    <n v="33.333333333333336"/>
    <n v="3"/>
    <s v="GQJ56"/>
    <n v="100"/>
    <n v="0"/>
    <s v="ร้านที่2"/>
    <s v="น***ศศิธร ก***าว"/>
    <s v="ชลบุรี"/>
    <s v="-"/>
    <s v=""/>
    <s v="07/01/2026 07:18"/>
    <s v="-"/>
    <s v="J&amp;T COD"/>
    <s v="Tiktok"/>
    <s v="จ่ายทีหลัง / COD"/>
    <s v="ขอเป็นวนิลา กาแฟ ฝอยทองนะคะ❤️🥰"/>
    <s v="769033074622"/>
    <s v="07/01/2026 07:18"/>
  </r>
  <r>
    <x v="2"/>
    <x v="2"/>
    <n v="33.333333333333336"/>
    <n v="3"/>
    <s v="GQJ54"/>
    <n v="100"/>
    <n v="0"/>
    <s v="ร้านที่2"/>
    <s v="อ***ชา   ม***วัลน์"/>
    <s v="กรุงเทพมหานคร"/>
    <s v="-"/>
    <s v=""/>
    <s v="07/01/2026 07:10"/>
    <s v="-"/>
    <s v="J&amp;T COD"/>
    <s v="Tiktok"/>
    <s v="จ่ายทีหลัง / COD"/>
    <s v=""/>
    <s v="769024791651"/>
    <s v="07/01/2026 07:11"/>
  </r>
  <r>
    <x v="2"/>
    <x v="2"/>
    <n v="33.333333333333336"/>
    <n v="3"/>
    <s v="GQJ53"/>
    <n v="100"/>
    <n v="0"/>
    <s v="ร้านที่2"/>
    <s v="ค***นึ่ง"/>
    <s v="สุโขทัย"/>
    <s v="-"/>
    <s v=""/>
    <s v="07/01/2026 07:10"/>
    <s v="-"/>
    <s v="J&amp;T COD"/>
    <s v="Tiktok"/>
    <s v="จ่ายทีหลัง / COD"/>
    <s v=""/>
    <s v="769031670691"/>
    <s v="07/01/2026 07:11"/>
  </r>
  <r>
    <x v="2"/>
    <x v="2"/>
    <n v="33.333333333333336"/>
    <n v="3"/>
    <s v="GQJ52"/>
    <n v="100"/>
    <n v="0"/>
    <s v="ร้านที่2"/>
    <s v="ส***รัตน์ พ***อง"/>
    <s v="กาญจนบุรี"/>
    <s v="-"/>
    <s v=""/>
    <s v="07/01/2026 07:08"/>
    <s v="-"/>
    <s v="J&amp;T COD"/>
    <s v="Tiktok"/>
    <s v="จ่ายทีหลัง / COD"/>
    <s v=""/>
    <s v="769035674680"/>
    <s v="07/01/2026 07:10"/>
  </r>
  <r>
    <x v="2"/>
    <x v="2"/>
    <n v="33.333333333333336"/>
    <n v="3"/>
    <s v="GQJ51"/>
    <n v="100"/>
    <n v="0"/>
    <s v="ร้านที่2"/>
    <s v="เ***กา  ค***หนิ"/>
    <s v="สุราษฎร์ธานี"/>
    <s v="-"/>
    <s v=""/>
    <s v="07/01/2026 07:07"/>
    <s v="-"/>
    <s v="J&amp;T COD"/>
    <s v="Tiktok"/>
    <s v="จ่ายทีหลัง / COD"/>
    <s v=""/>
    <s v="769066074685"/>
    <s v="07/01/2026 07:08"/>
  </r>
  <r>
    <x v="2"/>
    <x v="2"/>
    <n v="50"/>
    <n v="6"/>
    <s v="GQJ50"/>
    <n v="200"/>
    <n v="0"/>
    <s v="ร้านที่2"/>
    <s v="ส***ัย จ***ร์เทียน"/>
    <s v="พิษณุโลก"/>
    <s v="-"/>
    <s v=""/>
    <s v="07/01/2026 07:02"/>
    <s v="-"/>
    <s v="J&amp;T Express"/>
    <s v="Tiktok"/>
    <s v="tiktok"/>
    <s v=""/>
    <s v="769061263666"/>
    <s v="07/01/2026 07:02"/>
  </r>
  <r>
    <x v="2"/>
    <x v="2"/>
    <n v="33.333333333333336"/>
    <n v="3"/>
    <s v="GQJ48"/>
    <n v="100"/>
    <n v="0"/>
    <s v="ร้านที่2"/>
    <s v="พ***สิดดดดด"/>
    <s v="พระนครศรีอยุธยา"/>
    <s v="-"/>
    <s v=""/>
    <s v="07/01/2026 06:59"/>
    <s v="-"/>
    <s v="J&amp;T COD"/>
    <s v="Tiktok"/>
    <s v="จ่ายทีหลัง / COD"/>
    <s v=""/>
    <s v="769056206634"/>
    <s v="07/01/2026 06:59"/>
  </r>
  <r>
    <x v="2"/>
    <x v="2"/>
    <n v="50"/>
    <n v="12"/>
    <s v="GQJ47"/>
    <n v="400"/>
    <n v="0"/>
    <s v="ร้านที่2"/>
    <s v="พ***มล ร***สิริวรกุล"/>
    <s v="ชลบุรี"/>
    <s v="-"/>
    <s v=""/>
    <s v="07/01/2026 06:59"/>
    <s v="-"/>
    <s v="J&amp;T COD"/>
    <s v="Tiktok"/>
    <s v="จ่ายทีหลัง / COD"/>
    <s v=""/>
    <s v="769040203654"/>
    <s v="07/01/2026 06:59"/>
  </r>
  <r>
    <x v="3"/>
    <x v="8"/>
    <n v="139"/>
    <n v="2"/>
    <s v="GQJ46"/>
    <n v="326.97000000000003"/>
    <n v="0"/>
    <s v="ร้านที่2"/>
    <s v="ข***ชนก. เ***ปรีย"/>
    <s v="บุรีรัมย์"/>
    <s v="-"/>
    <s v=""/>
    <s v="07/01/2026 06:58"/>
    <s v="-"/>
    <s v="Flash Express Thailand"/>
    <s v="Tiktok"/>
    <s v="tiktok"/>
    <s v=""/>
    <s v="THT28082CW6M60Z"/>
    <s v="07/01/2026 06:58"/>
  </r>
  <r>
    <x v="9"/>
    <x v="10"/>
    <n v="139"/>
    <n v="1"/>
    <s v="GQJ46"/>
    <n v="326.97000000000003"/>
    <n v="0"/>
    <s v="ร้านที่2"/>
    <s v="ข***ชนก. เ***ปรีย"/>
    <s v="บุรีรัมย์"/>
    <s v="-"/>
    <s v=""/>
    <s v="07/01/2026 06:58"/>
    <s v="-"/>
    <s v="Flash Express Thailand"/>
    <s v="Tiktok"/>
    <s v="tiktok"/>
    <s v=""/>
    <s v="THT28082CW6M60Z"/>
    <s v="07/01/2026 06:58"/>
  </r>
  <r>
    <x v="2"/>
    <x v="2"/>
    <n v="33.333333333333336"/>
    <n v="3"/>
    <s v="GQJ45"/>
    <n v="100"/>
    <n v="0"/>
    <s v="ร้านที่2"/>
    <s v="ส***ญ บ***ปล่ง"/>
    <s v="สมุทรสงคราม"/>
    <s v="-"/>
    <s v=""/>
    <s v="07/01/2026 06:54"/>
    <s v="-"/>
    <s v="J&amp;T COD"/>
    <s v="Tiktok"/>
    <s v="จ่ายทีหลัง / COD"/>
    <s v=""/>
    <s v="769059300671"/>
    <s v="07/01/2026 06:54"/>
  </r>
  <r>
    <x v="2"/>
    <x v="2"/>
    <n v="50"/>
    <n v="6"/>
    <s v="GQJ44"/>
    <n v="200"/>
    <n v="0"/>
    <s v="ร้านที่2"/>
    <s v="น***น. จ***"/>
    <s v="สุรินทร์"/>
    <s v="-"/>
    <s v=""/>
    <s v="07/01/2026 06:41"/>
    <s v="-"/>
    <s v="Flash Express Thailand COD"/>
    <s v="Tiktok"/>
    <s v="จ่ายทีหลัง / COD"/>
    <s v=""/>
    <s v="THT29062CTUYM8Z"/>
    <s v="07/01/2026 06:41"/>
  </r>
  <r>
    <x v="6"/>
    <x v="6"/>
    <n v="79"/>
    <n v="2"/>
    <s v="GQJ43"/>
    <n v="158"/>
    <n v="0"/>
    <s v="ร้านที่1"/>
    <s v="ร******์"/>
    <s v="****** จตุจักร แขวงจตุจักร เขตจตุจักร จังหวัดกรุงเทพมหานคร 10900"/>
    <s v="10900"/>
    <s v="54"/>
    <s v="07/01/2026 06:39"/>
    <s v="-"/>
    <s v="Flash Express"/>
    <s v="Shopee"/>
    <s v="shopee"/>
    <s v=""/>
    <s v="TH01058788MJ6A"/>
    <s v="07/01/2026 06:38"/>
  </r>
  <r>
    <x v="2"/>
    <x v="2"/>
    <n v="33.333333333333336"/>
    <n v="3"/>
    <s v="GQJ41"/>
    <n v="100"/>
    <n v="0"/>
    <s v="ร้านที่2"/>
    <s v="ว***า"/>
    <s v="นนทบุรี"/>
    <s v="-"/>
    <s v=""/>
    <s v="07/01/2026 06:29"/>
    <s v="-"/>
    <s v="J&amp;T Express"/>
    <s v="Tiktok"/>
    <s v="tiktok"/>
    <s v=""/>
    <s v="769086105690"/>
    <s v="07/01/2026 06:28"/>
  </r>
  <r>
    <x v="6"/>
    <x v="6"/>
    <n v="66.333333333333329"/>
    <n v="3"/>
    <s v="GQJ40"/>
    <n v="220"/>
    <n v="0"/>
    <s v="ร้านที่4"/>
    <s v="น***กษณ์​ ด***ี​ธรรม​โชติ​"/>
    <s v="กรุงเทพฯ"/>
    <s v="-"/>
    <s v=""/>
    <s v="07/01/2026 06:24"/>
    <s v="-"/>
    <s v="J&amp;T Express"/>
    <s v="Tiktok"/>
    <s v="tiktok"/>
    <s v=""/>
    <s v="769085333601"/>
    <s v="07/01/2026 06:23"/>
  </r>
  <r>
    <x v="2"/>
    <x v="2"/>
    <n v="33.333333333333336"/>
    <n v="3"/>
    <s v="GQJ39"/>
    <n v="118"/>
    <n v="18"/>
    <s v="ร้านที่2"/>
    <s v="ภ***  ส***องไหม"/>
    <s v="นครราชสีมา"/>
    <s v="-"/>
    <s v=""/>
    <s v="07/01/2026 06:20"/>
    <s v="-"/>
    <s v="J&amp;T COD"/>
    <s v="Tiktok"/>
    <s v="จ่ายทีหลัง / COD"/>
    <s v=""/>
    <s v="769011500644"/>
    <s v="07/01/2026 06:20"/>
  </r>
  <r>
    <x v="9"/>
    <x v="10"/>
    <n v="139"/>
    <n v="1"/>
    <s v="GQJ38"/>
    <n v="109.99"/>
    <n v="1"/>
    <s v="ร้านที่2"/>
    <s v="พ***้าสมพร ป***บ่อทราย"/>
    <s v="อุทัยธานี"/>
    <s v="-"/>
    <s v=""/>
    <s v="07/01/2026 06:04"/>
    <s v="-"/>
    <s v="J&amp;T COD"/>
    <s v="Tiktok"/>
    <s v="จ่ายทีหลัง / COD"/>
    <s v=""/>
    <s v="769083814671"/>
    <s v="07/01/2026 06:04"/>
  </r>
  <r>
    <x v="2"/>
    <x v="2"/>
    <n v="65"/>
    <n v="9"/>
    <s v="GQJ37"/>
    <n v="310"/>
    <n v="0"/>
    <s v="ร้านที่2"/>
    <s v="ค***ุ๋มจิ๋ม"/>
    <s v="นครราชสีมา"/>
    <s v="-"/>
    <s v=""/>
    <s v="07/01/2026 06:02"/>
    <s v="-"/>
    <s v="J&amp;T COD"/>
    <s v="Tiktok"/>
    <s v="จ่ายทีหลัง / COD"/>
    <s v=""/>
    <s v="769025990563"/>
    <s v="07/01/2026 06:02"/>
  </r>
  <r>
    <x v="2"/>
    <x v="2"/>
    <n v="33.333333333333336"/>
    <n v="3"/>
    <s v="GQJ36"/>
    <n v="100"/>
    <n v="0"/>
    <s v="ร้านที่2"/>
    <s v="ว***ี ต***ูลดี"/>
    <s v="ระยอง"/>
    <s v="-"/>
    <s v=""/>
    <s v="07/01/2026 06:01"/>
    <s v="-"/>
    <s v="Flash Express Thailand COD"/>
    <s v="Tiktok"/>
    <s v="จ่ายทีหลัง / COD"/>
    <s v=""/>
    <s v="THT21032CTRZ78Z"/>
    <s v="07/01/2026 06:01"/>
  </r>
  <r>
    <x v="2"/>
    <x v="2"/>
    <n v="50"/>
    <n v="6"/>
    <s v="GQJ35"/>
    <n v="200"/>
    <n v="0"/>
    <s v="ร้านที่2"/>
    <s v="ก***กา  ม***าร"/>
    <s v="ลำพูน"/>
    <s v="-"/>
    <s v=""/>
    <s v="07/01/2026 05:55"/>
    <s v="-"/>
    <s v="J&amp;T COD"/>
    <s v="Tiktok"/>
    <s v="จ่ายทีหลัง / COD"/>
    <s v=""/>
    <s v="769006185544"/>
    <s v="07/01/2026 05:55"/>
  </r>
  <r>
    <x v="2"/>
    <x v="2"/>
    <n v="33.333333333333336"/>
    <n v="3"/>
    <s v="GQJ34"/>
    <n v="100"/>
    <n v="0"/>
    <s v="ร้านที่2"/>
    <s v="ช***นต์ ถ***รักษ์"/>
    <s v="นครศรีธรรมราช"/>
    <s v="-"/>
    <s v=""/>
    <s v="07/01/2026 05:55"/>
    <s v="-"/>
    <s v="J&amp;T COD"/>
    <s v="Tiktok"/>
    <s v="จ่ายทีหลัง / COD"/>
    <s v=""/>
    <s v="769086104684"/>
    <s v="07/01/2026 05:55"/>
  </r>
  <r>
    <x v="2"/>
    <x v="2"/>
    <n v="33.333333333333336"/>
    <n v="6"/>
    <s v="GQJ33"/>
    <n v="200"/>
    <n v="0"/>
    <s v="ร้านที่2"/>
    <s v="เ***จิตร ป***ูรเธียร"/>
    <s v="สระแก้ว"/>
    <s v="-"/>
    <s v=""/>
    <s v="07/01/2026 05:51"/>
    <s v="-"/>
    <s v="J&amp;T COD"/>
    <s v="Tiktok"/>
    <s v="จ่ายทีหลัง / COD"/>
    <s v=""/>
    <s v="769076664602"/>
    <s v="07/01/2026 05:52"/>
  </r>
  <r>
    <x v="2"/>
    <x v="2"/>
    <n v="50"/>
    <n v="6"/>
    <s v="GQJ32"/>
    <n v="200"/>
    <n v="0"/>
    <s v="ร้านที่2"/>
    <s v="ภ***ตา  ม***จำ"/>
    <s v="สุรินทร์"/>
    <s v="-"/>
    <s v=""/>
    <s v="07/01/2026 05:45"/>
    <s v="-"/>
    <s v="J&amp;T COD"/>
    <s v="Tiktok"/>
    <s v="จ่ายทีหลัง / COD"/>
    <s v=""/>
    <s v="769070784565"/>
    <s v="07/01/2026 05:45"/>
  </r>
  <r>
    <x v="2"/>
    <x v="2"/>
    <n v="33.333333333333336"/>
    <n v="3"/>
    <s v="GQJ31"/>
    <n v="100"/>
    <n v="0"/>
    <s v="ร้านที่2"/>
    <s v="เ***ยงไกร แ***วัสดิ์"/>
    <s v="เทศบาลนครสุราษฎร์ธานี"/>
    <s v="-"/>
    <s v=""/>
    <s v="07/01/2026 05:39"/>
    <s v="-"/>
    <s v="J&amp;T COD"/>
    <s v="Tiktok"/>
    <s v="จ่ายทีหลัง / COD"/>
    <s v=""/>
    <s v="769095892526"/>
    <s v="07/01/2026 05:40"/>
  </r>
  <r>
    <x v="2"/>
    <x v="2"/>
    <n v="33.333333333333336"/>
    <n v="3"/>
    <s v="GQJ30"/>
    <n v="107"/>
    <n v="7"/>
    <s v="ร้านที่2"/>
    <s v="อ***์ เ***ศรีวัฒน์"/>
    <s v="สมุทรปราการ"/>
    <s v="-"/>
    <s v=""/>
    <s v="07/01/2026 05:39"/>
    <s v="-"/>
    <s v="J&amp;T Express"/>
    <s v="Tiktok"/>
    <s v="tiktok"/>
    <s v=""/>
    <s v="769090901692"/>
    <s v="07/01/2026 05:39"/>
  </r>
  <r>
    <x v="2"/>
    <x v="2"/>
    <n v="33.333333333333336"/>
    <n v="3"/>
    <s v="GQJ28"/>
    <n v="129"/>
    <n v="29"/>
    <s v="ร้านที่2"/>
    <s v="ย***"/>
    <s v="นครปฐม"/>
    <s v="-"/>
    <s v=""/>
    <s v="07/01/2026 05:32"/>
    <s v="-"/>
    <s v="J&amp;T COD"/>
    <s v="Tiktok"/>
    <s v="จ่ายทีหลัง / COD"/>
    <s v=""/>
    <s v="769052105640"/>
    <s v="07/01/2026 05:32"/>
  </r>
  <r>
    <x v="2"/>
    <x v="2"/>
    <n v="33.333333333333336"/>
    <n v="6"/>
    <s v="GQJ27"/>
    <n v="200"/>
    <n v="0"/>
    <s v="ร้านที่2"/>
    <s v="น***กษณ์"/>
    <s v="พระนครศรีอยุธยา"/>
    <s v="-"/>
    <s v=""/>
    <s v="07/01/2026 05:31"/>
    <s v="-"/>
    <s v="J&amp;T COD"/>
    <s v="Tiktok"/>
    <s v="จ่ายทีหลัง / COD"/>
    <s v=""/>
    <s v="769045757594"/>
    <s v="07/01/2026 05:31"/>
  </r>
  <r>
    <x v="2"/>
    <x v="2"/>
    <n v="33.333333333333336"/>
    <n v="3"/>
    <s v="GQJ26"/>
    <n v="100"/>
    <n v="0"/>
    <s v="ร้านที่2"/>
    <s v="ส***ฎา  อ***จริญ"/>
    <s v="กาญจนบุรี"/>
    <s v="-"/>
    <s v=""/>
    <s v="07/01/2026 05:31"/>
    <s v="-"/>
    <s v="Flash Express Thailand"/>
    <s v="Tiktok"/>
    <s v="tiktok"/>
    <s v=""/>
    <s v="THT13082CTRP42Z"/>
    <s v="07/01/2026 05:31"/>
  </r>
  <r>
    <x v="2"/>
    <x v="2"/>
    <n v="33.333333333333336"/>
    <n v="3"/>
    <s v="GQJ25"/>
    <n v="100"/>
    <n v="0"/>
    <s v="ร้านที่2"/>
    <s v="p***a"/>
    <s v="กรุงเทพฯ"/>
    <s v="-"/>
    <s v=""/>
    <s v="07/01/2026 05:29"/>
    <s v="-"/>
    <s v="J&amp;T COD"/>
    <s v="Tiktok"/>
    <s v="จ่ายทีหลัง / COD"/>
    <s v=""/>
    <s v="769036896530"/>
    <s v="07/01/2026 05:29"/>
  </r>
  <r>
    <x v="2"/>
    <x v="2"/>
    <n v="33.333333333333336"/>
    <n v="3"/>
    <s v="GQJ24"/>
    <n v="100"/>
    <n v="0"/>
    <s v="ร้านที่2"/>
    <s v="ป**"/>
    <s v="กรุงเทพฯ"/>
    <s v="-"/>
    <s v=""/>
    <s v="07/01/2026 05:15"/>
    <s v="-"/>
    <s v="J&amp;T COD"/>
    <s v="Tiktok"/>
    <s v="จ่ายทีหลัง / COD"/>
    <s v=""/>
    <s v="769061518680"/>
    <s v="07/01/2026 05:15"/>
  </r>
  <r>
    <x v="12"/>
    <x v="13"/>
    <n v="120"/>
    <n v="1"/>
    <s v="GQJ23"/>
    <n v="99"/>
    <n v="0"/>
    <s v="ร้านที่2"/>
    <s v="ป**"/>
    <s v="กรุงเทพฯ"/>
    <s v="-"/>
    <s v=""/>
    <s v="07/01/2026 05:08"/>
    <s v="-"/>
    <s v="J&amp;T COD"/>
    <s v="Tiktok"/>
    <s v="จ่ายทีหลัง / COD"/>
    <s v=""/>
    <s v="769042109555"/>
    <s v="07/01/2026 05:08"/>
  </r>
  <r>
    <x v="2"/>
    <x v="2"/>
    <n v="50"/>
    <n v="6"/>
    <s v="GQJ22"/>
    <n v="200"/>
    <n v="0"/>
    <s v="ร้านที่2"/>
    <s v="ร***ิกร  แ***งสกุล"/>
    <s v="นครราชสีมา"/>
    <s v="-"/>
    <s v=""/>
    <s v="07/01/2026 05:04"/>
    <s v="-"/>
    <s v="J&amp;T COD"/>
    <s v="Tiktok"/>
    <s v="จ่ายทีหลัง / COD"/>
    <s v=""/>
    <s v="769056385602"/>
    <s v="07/01/2026 05:04"/>
  </r>
  <r>
    <x v="2"/>
    <x v="2"/>
    <n v="33.333333333333336"/>
    <n v="3"/>
    <s v="GQJ20"/>
    <n v="100"/>
    <n v="0"/>
    <s v="ร้านที่2"/>
    <s v="ค***ิราภรณ์  ม***า"/>
    <s v="ลพบุรี"/>
    <s v="-"/>
    <s v=""/>
    <s v="07/01/2026 04:59"/>
    <s v="-"/>
    <s v="J&amp;T Express"/>
    <s v="Tiktok"/>
    <s v="tiktok"/>
    <s v=""/>
    <s v="769019002614"/>
    <s v="07/01/2026 04:59"/>
  </r>
  <r>
    <x v="2"/>
    <x v="2"/>
    <n v="33.333333333333336"/>
    <n v="3"/>
    <s v="GQJ19"/>
    <n v="100"/>
    <n v="0"/>
    <s v="ร้านที่2"/>
    <s v="เ***วรรณ ใ***รม"/>
    <s v="เชียงใหม่"/>
    <s v="-"/>
    <s v=""/>
    <s v="07/01/2026 04:45"/>
    <s v="-"/>
    <s v="J&amp;T Express"/>
    <s v="Tiktok"/>
    <s v="tiktok"/>
    <s v=""/>
    <s v="769031202645"/>
    <s v="07/01/2026 04:45"/>
  </r>
  <r>
    <x v="2"/>
    <x v="2"/>
    <n v="50"/>
    <n v="6"/>
    <s v="GQJ18"/>
    <n v="229"/>
    <n v="29"/>
    <s v="ร้านที่2"/>
    <s v="ม***ตา แ***ิวผ่อง"/>
    <s v="พิษณุโลก"/>
    <s v="-"/>
    <s v=""/>
    <s v="07/01/2026 04:41"/>
    <s v="-"/>
    <s v="J&amp;T COD"/>
    <s v="Tiktok"/>
    <s v="จ่ายทีหลัง / COD"/>
    <s v=""/>
    <s v="769047187576"/>
    <s v="07/01/2026 04:41"/>
  </r>
  <r>
    <x v="2"/>
    <x v="2"/>
    <n v="50"/>
    <n v="6"/>
    <s v="GQJ17"/>
    <n v="200"/>
    <n v="0"/>
    <s v="ร้านที่2"/>
    <s v="ส***ญญา แ***เล็ก"/>
    <s v="ประจวบคีรีขันธ์"/>
    <s v="-"/>
    <s v=""/>
    <s v="07/01/2026 04:37"/>
    <s v="-"/>
    <s v="J&amp;T COD"/>
    <s v="Tiktok"/>
    <s v="จ่ายทีหลัง / COD"/>
    <s v=""/>
    <s v="769078277516"/>
    <s v="07/01/2026 04:37"/>
  </r>
  <r>
    <x v="2"/>
    <x v="2"/>
    <n v="33.333333333333336"/>
    <n v="6"/>
    <s v="GQJ16"/>
    <n v="200"/>
    <n v="0"/>
    <s v="ร้านที่2"/>
    <s v="ส***มาส ม***ธิ์สม"/>
    <s v="นนทบุรี"/>
    <s v="-"/>
    <s v=""/>
    <s v="07/01/2026 04:27"/>
    <s v="-"/>
    <s v="J&amp;T COD"/>
    <s v="Tiktok"/>
    <s v="จ่ายทีหลัง / COD"/>
    <s v=""/>
    <s v="769089470553"/>
    <s v="07/01/2026 04:27"/>
  </r>
  <r>
    <x v="6"/>
    <x v="14"/>
    <n v="64"/>
    <n v="1"/>
    <s v="GQJ15"/>
    <n v="174.55"/>
    <n v="7"/>
    <s v="ร้านที่3"/>
    <s v="ภัสพร  มโนวิวัศ"/>
    <s v="บริษัท อาร์ แอนด์ อาร์ อินดัสตรี้ จำกัด เลขที่ 19 ซ.นครลุง 17  ถนนนครลุง · บางไผ่/ Bang Phai_x000a__x000a_บางแค/ Bang Khaeกรุงเทพมหานคร/ Bangkok_x000a_10160"/>
    <s v="10160"/>
    <s v="660863583180"/>
    <s v="07/01/2026 04:26"/>
    <s v="-"/>
    <s v="Kerry_dropoff"/>
    <s v="Lazada"/>
    <s v="lazada"/>
    <s v=""/>
    <s v="LEXPU0645528826"/>
    <s v="07/01/2026 04:26"/>
  </r>
  <r>
    <x v="11"/>
    <x v="12"/>
    <n v="54.5"/>
    <n v="2"/>
    <s v="GQJ15"/>
    <n v="174.55"/>
    <n v="7"/>
    <s v="ร้านที่3"/>
    <s v="ภัสพร  มโนวิวัศ"/>
    <s v="บริษัท อาร์ แอนด์ อาร์ อินดัสตรี้ จำกัด เลขที่ 19 ซ.นครลุง 17  ถนนนครลุง · บางไผ่/ Bang Phai_x000a__x000a_บางแค/ Bang Khaeกรุงเทพมหานคร/ Bangkok_x000a_10160"/>
    <s v="10160"/>
    <s v="660863583180"/>
    <s v="07/01/2026 04:26"/>
    <s v="-"/>
    <s v="Kerry_dropoff"/>
    <s v="Lazada"/>
    <s v="lazada"/>
    <s v=""/>
    <s v="LEXPU0645528826"/>
    <s v="07/01/2026 04:26"/>
  </r>
  <r>
    <x v="2"/>
    <x v="2"/>
    <n v="33.333333333333336"/>
    <n v="3"/>
    <s v="GQJ13"/>
    <n v="100"/>
    <n v="0"/>
    <s v="ร้านที่2"/>
    <s v="M*** m**"/>
    <s v="ปัตตานี"/>
    <s v="-"/>
    <s v=""/>
    <s v="07/01/2026 03:46"/>
    <s v="-"/>
    <s v="J&amp;T COD"/>
    <s v="Tiktok"/>
    <s v="จ่ายทีหลัง / COD"/>
    <s v=""/>
    <s v="769059808624"/>
    <s v="07/01/2026 03:46"/>
  </r>
  <r>
    <x v="2"/>
    <x v="2"/>
    <n v="33.333333333333336"/>
    <n v="3"/>
    <s v="GQJ12"/>
    <n v="100"/>
    <n v="0"/>
    <s v="ร้านที่2"/>
    <s v="น***พัชรี ส***์ซอม"/>
    <s v="ศรีสะเกษ"/>
    <s v="-"/>
    <s v=""/>
    <s v="07/01/2026 03:42"/>
    <s v="-"/>
    <s v="J&amp;T COD"/>
    <s v="Tiktok"/>
    <s v="จ่ายทีหลัง / COD"/>
    <s v=""/>
    <s v="769084008626"/>
    <s v="07/01/2026 03:42"/>
  </r>
  <r>
    <x v="2"/>
    <x v="2"/>
    <n v="33.333333333333336"/>
    <n v="3"/>
    <s v="GQJ11"/>
    <n v="100"/>
    <n v="0"/>
    <s v="ร้านที่2"/>
    <s v="ล***กดคนสวย"/>
    <s v="ระยอง"/>
    <s v="-"/>
    <s v=""/>
    <s v="07/01/2026 03:38"/>
    <s v="-"/>
    <s v="J&amp;T Express"/>
    <s v="Tiktok"/>
    <s v="tiktok"/>
    <s v=""/>
    <s v="769032002620"/>
    <s v="07/01/2026 03:38"/>
  </r>
  <r>
    <x v="2"/>
    <x v="2"/>
    <n v="33.333333333333336"/>
    <n v="3"/>
    <s v="GQJ9"/>
    <n v="110"/>
    <n v="10"/>
    <s v="ร้านที่2"/>
    <s v="อ***ักษ์ อ***ทาน"/>
    <s v="กระบี่"/>
    <s v="-"/>
    <s v=""/>
    <s v="07/01/2026 03:27"/>
    <s v="-"/>
    <s v="J&amp;T COD"/>
    <s v="Tiktok"/>
    <s v="จ่ายทีหลัง / COD"/>
    <s v=""/>
    <s v="769098808623"/>
    <s v="07/01/2026 03:27"/>
  </r>
  <r>
    <x v="2"/>
    <x v="2"/>
    <n v="33.333333333333336"/>
    <n v="3"/>
    <s v="GQJ8"/>
    <n v="100"/>
    <n v="0"/>
    <s v="ร้านที่2"/>
    <s v="ก***าวรรณ น***นวล"/>
    <s v="นครปฐม"/>
    <s v="-"/>
    <s v=""/>
    <s v="07/01/2026 03:19"/>
    <s v="-"/>
    <s v="J&amp;T Express"/>
    <s v="Tiktok"/>
    <s v="tiktok"/>
    <s v=""/>
    <s v="769065116691"/>
    <s v="07/01/2026 03:19"/>
  </r>
  <r>
    <x v="2"/>
    <x v="2"/>
    <n v="33.333333333333336"/>
    <n v="3"/>
    <s v="GQJ7"/>
    <n v="100"/>
    <n v="0"/>
    <s v="ร้านที่2"/>
    <s v="ก***า ส***ิสงคราม"/>
    <s v="พระนครศรีอยุธยา"/>
    <s v="-"/>
    <s v=""/>
    <s v="07/01/2026 18:09"/>
    <s v="-"/>
    <s v="J&amp;T Express"/>
    <s v="Tiktok"/>
    <s v="tiktok"/>
    <s v=""/>
    <s v="769183809181"/>
    <s v="07/01/2026 03:17"/>
  </r>
  <r>
    <x v="2"/>
    <x v="2"/>
    <n v="33.333333333333336"/>
    <n v="3"/>
    <s v="GQJ6"/>
    <n v="100"/>
    <n v="0"/>
    <s v="ร้านที่2"/>
    <s v="ส***ดา ส***ิษฐ์"/>
    <s v="ชลบุรี"/>
    <s v="-"/>
    <s v=""/>
    <s v="07/01/2026 02:55"/>
    <s v="-"/>
    <s v="J&amp;T COD"/>
    <s v="Tiktok"/>
    <s v="จ่ายทีหลัง / COD"/>
    <s v=""/>
    <s v="769015510690"/>
    <s v="07/01/2026 02:55"/>
  </r>
  <r>
    <x v="2"/>
    <x v="2"/>
    <n v="33.333333333333336"/>
    <n v="3"/>
    <s v="GQJ4"/>
    <n v="100"/>
    <n v="0"/>
    <s v="ร้านที่2"/>
    <s v="อ***์รดา แ***อิน"/>
    <s v="ตรัง"/>
    <s v="-"/>
    <s v=""/>
    <s v="07/01/2026 02:44"/>
    <s v="-"/>
    <s v="J&amp;T COD"/>
    <s v="Tiktok"/>
    <s v="จ่ายทีหลัง / COD"/>
    <s v="ขอไม่เอารสกาแฟนะคะ"/>
    <s v="769018305650"/>
    <s v="07/01/2026 02:45"/>
  </r>
  <r>
    <x v="2"/>
    <x v="2"/>
    <n v="50"/>
    <n v="6"/>
    <s v="GQJ2"/>
    <n v="200"/>
    <n v="0"/>
    <s v="ร้านที่2"/>
    <s v="ก***พงศ์ ช***ง"/>
    <s v="สงขลา"/>
    <s v="-"/>
    <s v=""/>
    <s v="07/01/2026 02:40"/>
    <s v="-"/>
    <s v="J&amp;T COD"/>
    <s v="Tiktok"/>
    <s v="จ่ายทีหลัง / COD"/>
    <s v=""/>
    <s v="769099384572"/>
    <s v="07/01/2026 02:40"/>
  </r>
  <r>
    <x v="2"/>
    <x v="2"/>
    <n v="33.333333333333336"/>
    <n v="3"/>
    <s v="GQJ1"/>
    <n v="100"/>
    <n v="0"/>
    <s v="ร้านที่2"/>
    <s v="ญ***ศา ม***กล้า"/>
    <s v="กรุงเทพมหานคร"/>
    <s v="-"/>
    <s v=""/>
    <s v="07/01/2026 02:24"/>
    <s v="-"/>
    <s v="J&amp;T Express"/>
    <s v="Tiktok"/>
    <s v="tiktok"/>
    <s v=""/>
    <s v="769037110693"/>
    <s v="07/01/2026 02:24"/>
  </r>
  <r>
    <x v="2"/>
    <x v="2"/>
    <n v="33.333333333333336"/>
    <n v="3"/>
    <s v="GQJ0"/>
    <n v="100"/>
    <n v="0"/>
    <s v="ร้านที่2"/>
    <s v="อ*** อ***ชุติมานันท์"/>
    <s v="กรุงเทพฯ"/>
    <s v="-"/>
    <s v=""/>
    <s v="07/01/2026 02:23"/>
    <s v="-"/>
    <s v="J&amp;T COD"/>
    <s v="Tiktok"/>
    <s v="จ่ายทีหลัง / COD"/>
    <s v=""/>
    <s v="769095209632"/>
    <s v="07/01/2026 02:24"/>
  </r>
  <r>
    <x v="8"/>
    <x v="9"/>
    <n v="139"/>
    <n v="1"/>
    <s v="GQI99"/>
    <n v="108.99"/>
    <n v="0"/>
    <s v="ร้านที่2"/>
    <s v="ช***ัย ห***งกลาง"/>
    <s v="นครราชสีมา"/>
    <s v="-"/>
    <s v=""/>
    <s v="07/01/2026 02:11"/>
    <s v="-"/>
    <s v="J&amp;T COD"/>
    <s v="Tiktok"/>
    <s v="จ่ายทีหลัง / COD"/>
    <s v=""/>
    <s v="769025048433"/>
    <s v="07/01/2026 02:11"/>
  </r>
  <r>
    <x v="2"/>
    <x v="2"/>
    <n v="50"/>
    <n v="6"/>
    <s v="GQI98"/>
    <n v="200"/>
    <n v="0"/>
    <s v="ร้านที่2"/>
    <s v="ช***พร แ***กาหลง"/>
    <s v="ร้อยเอ็ด"/>
    <s v="-"/>
    <s v=""/>
    <s v="07/01/2026 02:07"/>
    <s v="-"/>
    <s v="J&amp;T Express"/>
    <s v="Tiktok"/>
    <s v="tiktok"/>
    <s v=""/>
    <s v="769034072531"/>
    <s v="07/01/2026 02:07"/>
  </r>
  <r>
    <x v="6"/>
    <x v="6"/>
    <n v="66.333333333333329"/>
    <n v="9"/>
    <s v="GQI97"/>
    <n v="660"/>
    <n v="0"/>
    <s v="ร้านที่4"/>
    <s v="น***์นิชา ศ***ุตะโรจน์"/>
    <s v="กรุงเทพฯ"/>
    <s v="-"/>
    <s v=""/>
    <s v="07/01/2026 01:59"/>
    <s v="-"/>
    <s v="J&amp;T COD"/>
    <s v="Tiktok"/>
    <s v="จ่ายทีหลัง / COD"/>
    <s v=""/>
    <s v="769042623521"/>
    <s v="07/01/2026 01:59"/>
  </r>
  <r>
    <x v="2"/>
    <x v="2"/>
    <n v="33.333333333333336"/>
    <n v="3"/>
    <s v="GQI96"/>
    <n v="100"/>
    <n v="0"/>
    <s v="ร้านที่2"/>
    <s v="ว***ภรณฺ ห***อุดมพันธ์"/>
    <s v="กรุงเทพฯ"/>
    <s v="-"/>
    <s v=""/>
    <s v="07/01/2026 01:53"/>
    <s v="-"/>
    <s v="J&amp;T COD"/>
    <s v="Tiktok"/>
    <s v="จ่ายทีหลัง / COD"/>
    <s v=""/>
    <s v="769073002633"/>
    <s v="07/01/2026 01:53"/>
  </r>
  <r>
    <x v="2"/>
    <x v="2"/>
    <n v="33.333333333333336"/>
    <n v="3"/>
    <s v="GQI95"/>
    <n v="100"/>
    <n v="0"/>
    <s v="ร้านที่2"/>
    <s v="l***sai"/>
    <s v="มหาสารคาม"/>
    <s v="-"/>
    <s v=""/>
    <s v="07/01/2026 01:44"/>
    <s v="-"/>
    <s v="J&amp;T COD"/>
    <s v="Tiktok"/>
    <s v="จ่ายทีหลัง / COD"/>
    <s v=""/>
    <s v="769038695585"/>
    <s v="07/01/2026 01:44"/>
  </r>
  <r>
    <x v="12"/>
    <x v="13"/>
    <n v="120"/>
    <n v="1"/>
    <s v="GQI93"/>
    <n v="114"/>
    <n v="15"/>
    <s v="ร้านที่2"/>
    <s v="ส***ฑอง ว***ทอง"/>
    <s v="นนทบุรี"/>
    <s v="-"/>
    <s v=""/>
    <s v="07/01/2026 01:24"/>
    <s v="-"/>
    <s v="J&amp;T COD"/>
    <s v="Tiktok"/>
    <s v="จ่ายทีหลัง / COD"/>
    <s v=""/>
    <s v="769064905571"/>
    <s v="07/01/2026 01:24"/>
  </r>
  <r>
    <x v="2"/>
    <x v="2"/>
    <n v="33.333333333333336"/>
    <n v="3"/>
    <s v="GQI91"/>
    <n v="100"/>
    <n v="0"/>
    <s v="ร้านที่2"/>
    <s v="พ***๋อพรพิชัย"/>
    <s v="นครสวรรค์"/>
    <s v="-"/>
    <s v=""/>
    <s v="07/01/2026 01:05"/>
    <s v="-"/>
    <s v="J&amp;T COD"/>
    <s v="Tiktok"/>
    <s v="จ่ายทีหลัง / COD"/>
    <s v=""/>
    <s v="769078319645"/>
    <s v="07/01/2026 01:09"/>
  </r>
  <r>
    <x v="2"/>
    <x v="2"/>
    <n v="50"/>
    <n v="6"/>
    <s v="GQI90"/>
    <n v="200"/>
    <n v="0"/>
    <s v="ร้านที่2"/>
    <s v="ต* ต*"/>
    <s v="ระยอง"/>
    <s v="-"/>
    <s v=""/>
    <s v="07/01/2026 01:00"/>
    <s v="-"/>
    <s v="J&amp;T COD"/>
    <s v="Tiktok"/>
    <s v="จ่ายทีหลัง / COD"/>
    <s v=""/>
    <s v="769056879533"/>
    <s v="07/01/2026 01:00"/>
  </r>
  <r>
    <x v="2"/>
    <x v="2"/>
    <n v="40"/>
    <n v="10"/>
    <s v="GQI89"/>
    <n v="395"/>
    <n v="0"/>
    <s v="ร้านที่2"/>
    <s v="อ***ราวรรณ"/>
    <s v="อุดรธานี"/>
    <s v="-"/>
    <s v=""/>
    <s v="07/01/2026 00:57"/>
    <s v="-"/>
    <s v="J&amp;T Express"/>
    <s v="Tiktok"/>
    <s v="tiktok"/>
    <s v=""/>
    <s v="769045286531"/>
    <s v="07/01/2026 00:57"/>
  </r>
  <r>
    <x v="2"/>
    <x v="2"/>
    <n v="33.333333333333336"/>
    <n v="3"/>
    <s v="GQI88"/>
    <n v="100"/>
    <n v="0"/>
    <s v="ร้านที่2"/>
    <s v="ศ***พ็ญน"/>
    <s v="เชียงใหม่"/>
    <s v="-"/>
    <s v=""/>
    <s v="07/01/2026 00:51"/>
    <s v="-"/>
    <s v="J&amp;T COD"/>
    <s v="Tiktok"/>
    <s v="จ่ายทีหลัง / COD"/>
    <s v=""/>
    <s v="769098712690"/>
    <s v="07/01/2026 00:51"/>
  </r>
  <r>
    <x v="2"/>
    <x v="2"/>
    <n v="33.333333333333336"/>
    <n v="3"/>
    <s v="GQI87"/>
    <n v="100"/>
    <n v="0"/>
    <s v="ร้านที่2"/>
    <s v="K***ม"/>
    <s v="ลพบุรี"/>
    <s v="-"/>
    <s v=""/>
    <s v="07/01/2026 00:45"/>
    <s v="-"/>
    <s v="J&amp;T COD"/>
    <s v="Tiktok"/>
    <s v="จ่ายทีหลัง / COD"/>
    <s v=""/>
    <s v="769099713653"/>
    <s v="07/01/2026 00:45"/>
  </r>
  <r>
    <x v="3"/>
    <x v="3"/>
    <n v="74.69"/>
    <n v="2"/>
    <s v="GQI86"/>
    <n v="194.38"/>
    <n v="45"/>
    <s v="ร้านที่1"/>
    <s v="ศรันยา แยบสูงเนิน"/>
    <s v="153 ถนน หนองหว้า-ห้วยโป่ง · ห้วยโป่ง/ Huai Pong_x000a__x000a_เมืองระยอง/ Mueang Rayongระยอง/ Rayong_x000a_21150"/>
    <s v="21150"/>
    <s v="660960505804"/>
    <s v="07/01/2026 00:34"/>
    <s v="-"/>
    <s v="Kerry_dropoff"/>
    <s v="Lazada"/>
    <s v="lazada"/>
    <s v=""/>
    <s v="LEXPU0645498398"/>
    <s v="07/01/2026 00:34"/>
  </r>
  <r>
    <x v="12"/>
    <x v="13"/>
    <n v="120"/>
    <n v="5"/>
    <s v="GQI85"/>
    <n v="495"/>
    <n v="0"/>
    <s v="ร้านที่2"/>
    <s v="ว***า ค***ุล"/>
    <s v="สระบุรี"/>
    <s v="-"/>
    <s v=""/>
    <s v="07/01/2026 00:32"/>
    <s v="-"/>
    <s v="J&amp;T COD"/>
    <s v="Tiktok"/>
    <s v="จ่ายทีหลัง / COD"/>
    <s v=""/>
    <s v="769012907515"/>
    <s v="07/01/2026 00:32"/>
  </r>
  <r>
    <x v="6"/>
    <x v="14"/>
    <n v="76"/>
    <n v="1"/>
    <s v="GQI84"/>
    <n v="186.55"/>
    <n v="7"/>
    <s v="ร้านที่3"/>
    <s v="กิรณา  ระเบียบ"/>
    <s v="27หมู่ 2 บ้านตะเคียนใต้ ต.ศรีแก้ว_x000a__x000a_ศรีรัตนะ/ Si Rattanaศรีสะเกษ/ Sisaket_x000a_33240"/>
    <s v="33240"/>
    <s v="660929245936"/>
    <s v="07/01/2026 00:29"/>
    <s v="-"/>
    <s v="Kerry_dropoff"/>
    <s v="Lazada"/>
    <s v="lazada"/>
    <s v=""/>
    <s v="LEXPU0645615889"/>
    <s v="07/01/2026 00:29"/>
  </r>
  <r>
    <x v="9"/>
    <x v="3"/>
    <n v="103.55"/>
    <n v="1"/>
    <s v="GQI84"/>
    <n v="186.55"/>
    <n v="7"/>
    <s v="ร้านที่3"/>
    <s v="กิรณา  ระเบียบ"/>
    <s v="27หมู่ 2 บ้านตะเคียนใต้ ต.ศรีแก้ว_x000a__x000a_ศรีรัตนะ/ Si Rattanaศรีสะเกษ/ Sisaket_x000a_33240"/>
    <s v="33240"/>
    <s v="660929245936"/>
    <s v="07/01/2026 00:29"/>
    <s v="-"/>
    <s v="Kerry_dropoff"/>
    <s v="Lazada"/>
    <s v="lazada"/>
    <s v=""/>
    <s v="LEXPU0645615889"/>
    <s v="07/01/2026 00:29"/>
  </r>
  <r>
    <x v="2"/>
    <x v="2"/>
    <n v="65"/>
    <n v="9"/>
    <s v="GQI83"/>
    <n v="310"/>
    <n v="0"/>
    <s v="ร้านที่2"/>
    <s v="ว***า ค***ุล"/>
    <s v="สระบุรี"/>
    <s v="-"/>
    <s v=""/>
    <s v="07/01/2026 00:27"/>
    <s v="-"/>
    <s v="J&amp;T COD"/>
    <s v="Tiktok"/>
    <s v="จ่ายทีหลัง / COD"/>
    <s v="ไม่เอาเค้กกาแฟค่ะ"/>
    <s v="769033424585"/>
    <s v="07/01/2026 00:27"/>
  </r>
  <r>
    <x v="2"/>
    <x v="2"/>
    <n v="50"/>
    <n v="6"/>
    <s v="GQI82"/>
    <n v="200"/>
    <n v="0"/>
    <s v="ร้านที่2"/>
    <s v="น***ูดิศ ส***าย"/>
    <s v="เทศบาลนครนครศรีธรรมราช"/>
    <s v="-"/>
    <s v=""/>
    <s v="07/01/2026 00:25"/>
    <s v="-"/>
    <s v="J&amp;T COD"/>
    <s v="Tiktok"/>
    <s v="จ่ายทีหลัง / COD"/>
    <s v=""/>
    <s v="769080665603"/>
    <s v="07/01/2026 00:26"/>
  </r>
  <r>
    <x v="2"/>
    <x v="2"/>
    <n v="33.333333333333336"/>
    <n v="3"/>
    <s v="GQI81"/>
    <n v="307.99"/>
    <n v="0"/>
    <s v="ร้านที่2"/>
    <s v="จ***ีรา น***ีย์"/>
    <s v="นครนายก"/>
    <s v="-"/>
    <s v=""/>
    <s v="07/01/2026 00:26"/>
    <s v="-"/>
    <s v="J&amp;T Express"/>
    <s v="Tiktok"/>
    <s v="tiktok"/>
    <s v=""/>
    <s v="769012538641"/>
    <s v="07/01/2026 00:26"/>
  </r>
  <r>
    <x v="9"/>
    <x v="10"/>
    <n v="139"/>
    <n v="1"/>
    <s v="GQI81"/>
    <n v="307.99"/>
    <n v="0"/>
    <s v="ร้านที่2"/>
    <s v="จ***ีรา น***ีย์"/>
    <s v="นครนายก"/>
    <s v="-"/>
    <s v=""/>
    <s v="07/01/2026 00:26"/>
    <s v="-"/>
    <s v="J&amp;T Express"/>
    <s v="Tiktok"/>
    <s v="tiktok"/>
    <s v=""/>
    <s v="769012538641"/>
    <s v="07/01/2026 00:26"/>
  </r>
  <r>
    <x v="6"/>
    <x v="6"/>
    <n v="120"/>
    <n v="1"/>
    <s v="GQI81"/>
    <n v="307.99"/>
    <n v="0"/>
    <s v="ร้านที่2"/>
    <s v="จ***ีรา น***ีย์"/>
    <s v="นครนายก"/>
    <s v="-"/>
    <s v=""/>
    <s v="07/01/2026 00:26"/>
    <s v="-"/>
    <s v="J&amp;T Express"/>
    <s v="Tiktok"/>
    <s v="tiktok"/>
    <s v=""/>
    <s v="769012538641"/>
    <s v="07/01/2026 00:26"/>
  </r>
  <r>
    <x v="2"/>
    <x v="2"/>
    <n v="33.333333333333336"/>
    <n v="3"/>
    <s v="GQI80"/>
    <n v="138"/>
    <n v="38"/>
    <s v="ร้านที่2"/>
    <s v="ภ***ิลาใล  แ***ยา"/>
    <s v="เทศบาลนครเชียงใหม่"/>
    <s v="-"/>
    <s v=""/>
    <s v="07/01/2026 00:24"/>
    <s v="-"/>
    <s v="J&amp;T COD"/>
    <s v="Tiktok"/>
    <s v="จ่ายทีหลัง / COD"/>
    <s v=""/>
    <s v="769055295606"/>
    <s v="07/01/2026 00:26"/>
  </r>
  <r>
    <x v="2"/>
    <x v="2"/>
    <n v="50"/>
    <n v="30"/>
    <s v="GQI79"/>
    <n v="1000"/>
    <n v="0"/>
    <s v="ร้านที่2"/>
    <s v="ม***ี น***าช"/>
    <s v="ชุมพร"/>
    <s v="-"/>
    <s v=""/>
    <s v="07/01/2026 00:23"/>
    <s v="-"/>
    <s v="J&amp;T COD"/>
    <s v="Tiktok"/>
    <s v="จ่ายทีหลัง / COD"/>
    <s v=""/>
    <s v="769054411624"/>
    <s v="07/01/2026 00:26"/>
  </r>
  <r>
    <x v="2"/>
    <x v="2"/>
    <n v="33.333333333333336"/>
    <n v="3"/>
    <s v="GQI78"/>
    <n v="100"/>
    <n v="0"/>
    <s v="ร้านที่2"/>
    <s v="ส***ษา เ***ทับ"/>
    <s v="นนทบุรี"/>
    <s v="-"/>
    <s v=""/>
    <s v="07/01/2026 00:13"/>
    <s v="-"/>
    <s v="J&amp;T Express"/>
    <s v="Tiktok"/>
    <s v="tiktok"/>
    <s v="ไม่เอากาแฟนะคะ ขอบคุณค่ะ"/>
    <s v="769004906666"/>
    <s v="07/01/2026 00:24"/>
  </r>
  <r>
    <x v="8"/>
    <x v="3"/>
    <n v="99"/>
    <n v="1"/>
    <s v="GQI77"/>
    <n v="99"/>
    <n v="0"/>
    <s v="ร้านที่3"/>
    <s v="เพชรพนมรุ้ง เกิดจงรักษ์"/>
    <s v="โรงเรียนกระทุ่มแบนวิเศษสมุทคุณ 442/30 ต.ตลาดกระทุ่มแบน · ตลาดกระทุ่มแบน/ Talat Krathum Baen_x000a__x000a_กระทุ่มแบน/ Krathum Baenสมุทรสาคร/ Samut Sakhon_x000a_74110"/>
    <s v="74110"/>
    <s v="660955537882"/>
    <s v="07/01/2026 00:24"/>
    <s v="-"/>
    <s v="Kerry_dropoff"/>
    <s v="Lazada"/>
    <s v="lazada"/>
    <s v=""/>
    <s v="LEXPU0645499257"/>
    <s v="07/01/2026 00:24"/>
  </r>
  <r>
    <x v="2"/>
    <x v="2"/>
    <n v="33.333333333333336"/>
    <n v="3"/>
    <s v="GQI75"/>
    <n v="138"/>
    <n v="38"/>
    <s v="ร้านที่2"/>
    <s v="ต***ตา    บ***เย"/>
    <s v="ชลบุรี"/>
    <s v="-"/>
    <s v=""/>
    <s v="07/01/2026 00:08"/>
    <s v="-"/>
    <s v="J&amp;T COD"/>
    <s v="Tiktok"/>
    <s v="จ่ายทีหลัง / COD"/>
    <s v=""/>
    <s v="769003296600"/>
    <s v="07/01/2026 00:10"/>
  </r>
  <r>
    <x v="2"/>
    <x v="2"/>
    <n v="50"/>
    <n v="6"/>
    <s v="GQI74"/>
    <n v="200"/>
    <n v="0"/>
    <s v="ร้านที่2"/>
    <s v="ร***โรจน์ ส***ิภา"/>
    <s v="กรุงเทพฯ"/>
    <s v="-"/>
    <s v=""/>
    <s v="07/01/2026 00:08"/>
    <s v="-"/>
    <s v="J&amp;T COD"/>
    <s v="Tiktok"/>
    <s v="จ่ายทีหลัง / COD"/>
    <s v=""/>
    <s v="769072181555"/>
    <s v="07/01/2026 00:10"/>
  </r>
  <r>
    <x v="2"/>
    <x v="2"/>
    <n v="50"/>
    <n v="6"/>
    <s v="GQI73"/>
    <n v="200"/>
    <n v="0"/>
    <s v="ร้านที่2"/>
    <s v="ส***ดาศิลาลักษณ์"/>
    <s v="กรุงเทพฯ"/>
    <s v="-"/>
    <s v=""/>
    <s v="07/01/2026 00:07"/>
    <s v="-"/>
    <s v="J&amp;T COD"/>
    <s v="Tiktok"/>
    <s v="จ่ายทีหลัง / COD"/>
    <s v=""/>
    <s v="769050269606"/>
    <s v="07/01/2026 00:10"/>
  </r>
  <r>
    <x v="2"/>
    <x v="2"/>
    <n v="33.333333333333336"/>
    <n v="3"/>
    <s v="GQI72"/>
    <n v="100"/>
    <n v="0"/>
    <s v="ร้านที่2"/>
    <s v="แ***า พ***ะสาร"/>
    <s v="อำนาจเจริญ"/>
    <s v="-"/>
    <s v=""/>
    <s v="07/01/2026 00:05"/>
    <s v="-"/>
    <s v="J&amp;T COD"/>
    <s v="Tiktok"/>
    <s v="จ่ายทีหลัง / COD"/>
    <s v=""/>
    <s v="769061206616"/>
    <s v="07/01/2026 00:10"/>
  </r>
  <r>
    <x v="2"/>
    <x v="2"/>
    <n v="33.333333333333336"/>
    <n v="3"/>
    <s v="GQI71"/>
    <n v="118"/>
    <n v="18"/>
    <s v="ร้านที่2"/>
    <s v="O** O***659"/>
    <s v="นครราชสีมา"/>
    <s v="-"/>
    <s v=""/>
    <s v="07/01/2026 00:05"/>
    <s v="-"/>
    <s v="J&amp;T COD"/>
    <s v="Tiktok"/>
    <s v="จ่ายทีหลัง / COD"/>
    <s v=""/>
    <s v="769012314674"/>
    <s v="07/01/2026 00:10"/>
  </r>
  <r>
    <x v="2"/>
    <x v="2"/>
    <n v="50"/>
    <n v="6"/>
    <s v="GQI70"/>
    <n v="200"/>
    <n v="0"/>
    <s v="ร้านที่2"/>
    <s v="ข***เรือน"/>
    <s v="กรุงเทพฯ"/>
    <s v="-"/>
    <s v=""/>
    <s v="07/01/2026 00:05"/>
    <s v="-"/>
    <s v="J&amp;T COD"/>
    <s v="Tiktok"/>
    <s v="จ่ายทีหลัง / COD"/>
    <s v=""/>
    <s v="769069185555"/>
    <s v="07/01/2026 00:1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6">
  <r>
    <x v="0"/>
    <x v="0"/>
    <n v="50"/>
    <n v="6"/>
    <s v="GQU3"/>
    <n v="238"/>
    <n v="38"/>
    <s v="ร้านที่2"/>
    <s v="M***le C***พานิช..ชุบไธสง"/>
    <s v="นครราชสีมา"/>
    <s v="-"/>
    <s v=""/>
    <s v="08/01/2026 23:52"/>
    <s v="-"/>
    <s v="J&amp;T COD"/>
    <s v="Tiktok"/>
    <s v="จ่ายทีหลัง / COD"/>
    <s v=""/>
    <s v="769183330650"/>
    <s v="08/01/2026 23:52"/>
  </r>
  <r>
    <x v="1"/>
    <x v="1"/>
    <n v="120"/>
    <n v="2"/>
    <s v="GQU2"/>
    <n v="200"/>
    <n v="0"/>
    <s v="ร้านที่2"/>
    <s v="ค***โตะ"/>
    <s v="กระบี่"/>
    <s v="-"/>
    <s v=""/>
    <s v="09/01/2026 06:30"/>
    <s v="-"/>
    <s v="J&amp;T Express"/>
    <s v="Tiktok"/>
    <s v="tiktok"/>
    <s v=""/>
    <s v="769161250550"/>
    <s v="08/01/2026 23:19"/>
  </r>
  <r>
    <x v="0"/>
    <x v="0"/>
    <n v="33.333333333333336"/>
    <n v="6"/>
    <s v="GQU1"/>
    <n v="200"/>
    <n v="0"/>
    <s v="ร้านที่2"/>
    <s v="ป***อบเกิดสุข"/>
    <s v="ปทุมธานี"/>
    <s v="-"/>
    <s v=""/>
    <s v="08/01/2026 23:12"/>
    <s v="-"/>
    <s v="J&amp;T COD"/>
    <s v="Tiktok"/>
    <s v="จ่ายทีหลัง / COD"/>
    <s v=""/>
    <s v="769132861571"/>
    <s v="08/01/2026 23:12"/>
  </r>
  <r>
    <x v="2"/>
    <x v="2"/>
    <n v="66.666666666666671"/>
    <n v="3"/>
    <s v="GQU0"/>
    <n v="100"/>
    <n v="0"/>
    <s v="ร้านที่2"/>
    <s v="ม***"/>
    <s v="ลพบุรี"/>
    <s v="-"/>
    <s v=""/>
    <s v="08/01/2026 23:06"/>
    <s v="-"/>
    <s v="J&amp;T COD"/>
    <s v="Tiktok"/>
    <s v="จ่ายทีหลัง / COD"/>
    <s v=""/>
    <s v="769117264602"/>
    <s v="08/01/2026 23:06"/>
  </r>
  <r>
    <x v="3"/>
    <x v="3"/>
    <n v="60"/>
    <n v="2"/>
    <s v="GQT99"/>
    <n v="155"/>
    <n v="35"/>
    <s v="ร้านที่1"/>
    <s v="D******A"/>
    <s v="******หวัดกรุงเทพมหานครเขตบางขุนเทียน10150 แขวงแสมดำ เขตบางขุนเทียน จังหวัดกรุงเทพมหานคร 10150"/>
    <s v="10150"/>
    <s v="12"/>
    <s v="08/01/2026 23:06"/>
    <s v="-"/>
    <s v="Flash Express"/>
    <s v="Shopee"/>
    <s v="shopee"/>
    <s v=""/>
    <s v="TH011787HREK8B1"/>
    <s v="08/01/2026 23:05"/>
  </r>
  <r>
    <x v="0"/>
    <x v="0"/>
    <n v="33.333333333333336"/>
    <n v="3"/>
    <s v="GQT98"/>
    <n v="100"/>
    <n v="0"/>
    <s v="ร้านที่2"/>
    <s v="ว***่ ว***พ็ญ"/>
    <s v="กรุงเทพฯ"/>
    <s v="-"/>
    <s v=""/>
    <s v="08/01/2026 23:03"/>
    <s v="-"/>
    <s v="J&amp;T COD"/>
    <s v="Tiktok"/>
    <s v="จ่ายทีหลัง / COD"/>
    <s v=""/>
    <s v="769104171511"/>
    <s v="08/01/2026 23:03"/>
  </r>
  <r>
    <x v="4"/>
    <x v="4"/>
    <n v="14"/>
    <n v="1"/>
    <s v="GQT97"/>
    <n v="14"/>
    <n v="0"/>
    <s v="ร้านที่1"/>
    <s v="น***์"/>
    <s v="******บ้านโคกสะอาด ตำบลม่วงค่อม ตำบลม่วงค่อม อำเภอชัยบาดาล จังหวัดลพบุรี 15230"/>
    <s v="15230"/>
    <s v="67"/>
    <s v="08/01/2026 23:32"/>
    <s v="-"/>
    <s v="SPX Express"/>
    <s v="Shopee"/>
    <s v="shopee"/>
    <s v=""/>
    <s v="TH2649003753137"/>
    <s v="08/01/2026 23:02"/>
  </r>
  <r>
    <x v="0"/>
    <x v="0"/>
    <n v="50"/>
    <n v="12"/>
    <s v="GQT96"/>
    <n v="400"/>
    <n v="0"/>
    <s v="ร้านที่2"/>
    <s v="บ***ิตา ก***มเกลี้ยง"/>
    <s v="นนทบุรี"/>
    <s v="-"/>
    <s v=""/>
    <s v="08/01/2026 23:02"/>
    <s v="-"/>
    <s v="J&amp;T COD"/>
    <s v="Tiktok"/>
    <s v="จ่ายทีหลัง / COD"/>
    <s v=""/>
    <s v="769182833661"/>
    <s v="08/01/2026 23:02"/>
  </r>
  <r>
    <x v="2"/>
    <x v="2"/>
    <n v="66.666666666666671"/>
    <n v="3"/>
    <s v="GQT95"/>
    <n v="208.99"/>
    <n v="0"/>
    <s v="ร้านที่2"/>
    <s v="แ***พศรี ท***ุตร"/>
    <s v="ศรีสะเกษ"/>
    <s v="-"/>
    <s v=""/>
    <s v="08/01/2026 22:45"/>
    <s v="-"/>
    <s v="J&amp;T Express"/>
    <s v="Tiktok"/>
    <s v="tiktok"/>
    <s v=""/>
    <s v="769180675745"/>
    <s v="08/01/2026 22:45"/>
  </r>
  <r>
    <x v="5"/>
    <x v="5"/>
    <n v="139"/>
    <n v="1"/>
    <s v="GQT95"/>
    <n v="208.99"/>
    <n v="0"/>
    <s v="ร้านที่2"/>
    <s v="แ***พศรี ท***ุตร"/>
    <s v="ศรีสะเกษ"/>
    <s v="-"/>
    <s v=""/>
    <s v="08/01/2026 22:45"/>
    <s v="-"/>
    <s v="J&amp;T Express"/>
    <s v="Tiktok"/>
    <s v="tiktok"/>
    <s v=""/>
    <s v="769180675745"/>
    <s v="08/01/2026 22:45"/>
  </r>
  <r>
    <x v="0"/>
    <x v="0"/>
    <n v="33.333333333333336"/>
    <n v="3"/>
    <s v="GQT94"/>
    <n v="100"/>
    <n v="0"/>
    <s v="ร้านที่2"/>
    <s v="ม***แจ้งกระจ่าง"/>
    <s v="ชุมพร"/>
    <s v="-"/>
    <s v=""/>
    <s v="08/01/2026 22:32"/>
    <s v="-"/>
    <s v="J&amp;T COD"/>
    <s v="Tiktok"/>
    <s v="จ่ายทีหลัง / COD"/>
    <s v=""/>
    <s v="769170779510"/>
    <s v="08/01/2026 22:33"/>
  </r>
  <r>
    <x v="3"/>
    <x v="3"/>
    <n v="60"/>
    <n v="1"/>
    <s v="GQT93"/>
    <n v="95"/>
    <n v="35"/>
    <s v="ร้านที่1"/>
    <s v="L******]"/>
    <s v="******งเทพมหานคร เขตบางขุนเทียน 10150 แขวงแสมดำ เขตบางขุนเทียน จังหวัดกรุงเทพมหานคร 10150"/>
    <s v="10150"/>
    <s v="12"/>
    <s v="08/01/2026 22:26"/>
    <s v="-"/>
    <s v="Flash Express"/>
    <s v="Shopee"/>
    <s v="shopee"/>
    <s v=""/>
    <s v="TH011787HRBG8B1"/>
    <s v="08/01/2026 22:26"/>
  </r>
  <r>
    <x v="2"/>
    <x v="2"/>
    <n v="66.666666666666671"/>
    <n v="3"/>
    <s v="GQT92"/>
    <n v="100"/>
    <n v="0"/>
    <s v="ร้านที่2"/>
    <s v="พ***"/>
    <s v="เชียงราย"/>
    <s v="-"/>
    <s v=""/>
    <s v="08/01/2026 22:25"/>
    <s v="-"/>
    <s v="J&amp;T COD"/>
    <s v="Tiktok"/>
    <s v="จ่ายทีหลัง / COD"/>
    <s v=""/>
    <s v="769138860593"/>
    <s v="08/01/2026 22:25"/>
  </r>
  <r>
    <x v="2"/>
    <x v="2"/>
    <n v="66.666666666666671"/>
    <n v="6"/>
    <s v="GQT91"/>
    <n v="200"/>
    <n v="0"/>
    <s v="ร้านที่2"/>
    <s v="ล***น  ท***ียว"/>
    <s v="อุบลราชธานี"/>
    <s v="-"/>
    <s v=""/>
    <s v="08/01/2026 22:16"/>
    <s v="-"/>
    <s v="J&amp;T Express"/>
    <s v="Tiktok"/>
    <s v="tiktok"/>
    <s v=""/>
    <s v="769132177564"/>
    <s v="08/01/2026 22:16"/>
  </r>
  <r>
    <x v="2"/>
    <x v="2"/>
    <n v="66.666666666666671"/>
    <n v="3"/>
    <s v="GQT90"/>
    <n v="100"/>
    <n v="0"/>
    <s v="ร้านที่2"/>
    <s v="แ***าคำ ใ***้า"/>
    <s v="ลำปาง"/>
    <s v="-"/>
    <s v=""/>
    <s v="08/01/2026 22:16"/>
    <s v="-"/>
    <s v="J&amp;T COD"/>
    <s v="Tiktok"/>
    <s v="จ่ายทีหลัง / COD"/>
    <s v=""/>
    <s v="769182372571"/>
    <s v="08/01/2026 22:16"/>
  </r>
  <r>
    <x v="2"/>
    <x v="2"/>
    <n v="66.666666666666671"/>
    <n v="3"/>
    <s v="GQT88"/>
    <n v="208.99"/>
    <n v="0"/>
    <s v="ร้านที่2"/>
    <s v="เ***ลักษณ์  บ***สมบูรณ์"/>
    <s v="เทศบาลเมืองจันทบุรี"/>
    <s v="-"/>
    <s v=""/>
    <s v="08/01/2026 22:07"/>
    <s v="-"/>
    <s v="J&amp;T COD"/>
    <s v="Tiktok"/>
    <s v="จ่ายทีหลัง / COD"/>
    <s v=""/>
    <s v="769121973760"/>
    <s v="08/01/2026 22:07"/>
  </r>
  <r>
    <x v="5"/>
    <x v="5"/>
    <n v="139"/>
    <n v="1"/>
    <s v="GQT88"/>
    <n v="208.99"/>
    <n v="0"/>
    <s v="ร้านที่2"/>
    <s v="เ***ลักษณ์  บ***สมบูรณ์"/>
    <s v="เทศบาลเมืองจันทบุรี"/>
    <s v="-"/>
    <s v=""/>
    <s v="08/01/2026 22:07"/>
    <s v="-"/>
    <s v="J&amp;T COD"/>
    <s v="Tiktok"/>
    <s v="จ่ายทีหลัง / COD"/>
    <s v=""/>
    <s v="769121973760"/>
    <s v="08/01/2026 22:07"/>
  </r>
  <r>
    <x v="0"/>
    <x v="0"/>
    <n v="33.333333333333336"/>
    <n v="6"/>
    <s v="GQT87"/>
    <n v="200"/>
    <n v="0"/>
    <s v="ร้านที่2"/>
    <s v="น** ส***ยะ  บ***ชย"/>
    <s v="นครศรีธรรมราช"/>
    <s v="-"/>
    <s v=""/>
    <s v="08/01/2026 21:37"/>
    <s v="-"/>
    <s v="J&amp;T COD"/>
    <s v="Tiktok"/>
    <s v="จ่ายทีหลัง / COD"/>
    <s v=""/>
    <s v="769188976544"/>
    <s v="08/01/2026 21:44"/>
  </r>
  <r>
    <x v="6"/>
    <x v="6"/>
    <n v="83.333333333333329"/>
    <n v="3"/>
    <s v="GQT86"/>
    <n v="245"/>
    <n v="0"/>
    <s v="ร้านที่4"/>
    <s v="พ***ิตา โ***าม"/>
    <s v="กรุงเทพมหานคร"/>
    <s v="-"/>
    <s v=""/>
    <s v="08/01/2026 21:32"/>
    <s v="-"/>
    <s v="J&amp;T Express"/>
    <s v="Tiktok"/>
    <s v="tiktok"/>
    <s v=""/>
    <s v="769195364545"/>
    <s v="08/01/2026 21:43"/>
  </r>
  <r>
    <x v="0"/>
    <x v="0"/>
    <n v="50"/>
    <n v="6"/>
    <s v="GQT85"/>
    <n v="200"/>
    <n v="0"/>
    <s v="ร้านที่2"/>
    <s v="ส***รัตน์ เ***ันธ์"/>
    <s v="กาญจนบุรี"/>
    <s v="-"/>
    <s v=""/>
    <s v="08/01/2026 21:21"/>
    <s v="-"/>
    <s v="J&amp;T COD"/>
    <s v="Tiktok"/>
    <s v="จ่ายทีหลัง / COD"/>
    <s v=""/>
    <s v="769191977536"/>
    <s v="08/01/2026 21:41"/>
  </r>
  <r>
    <x v="2"/>
    <x v="2"/>
    <n v="66.666666666666671"/>
    <n v="9"/>
    <s v="GQT84"/>
    <n v="300"/>
    <n v="0"/>
    <s v="ร้านที่2"/>
    <s v="น***ายรุ้ง โ***อนศรี"/>
    <s v="สุรินทร์"/>
    <s v="-"/>
    <s v=""/>
    <s v="08/01/2026 21:20"/>
    <s v="-"/>
    <s v="J&amp;T Express"/>
    <s v="Tiktok"/>
    <s v="tiktok"/>
    <s v=""/>
    <s v="769135970562"/>
    <s v="08/01/2026 21:41"/>
  </r>
  <r>
    <x v="7"/>
    <x v="7"/>
    <n v="66"/>
    <n v="1"/>
    <s v="GQT83"/>
    <n v="240"/>
    <n v="0"/>
    <s v="ร้านที่1"/>
    <s v="A******n"/>
    <s v="******4 ม.4 ต.กำปัง อ.โนนไทย จ.นครราชสีมา 30220 ตำบลกำปัง อำเภอโนนไทย จังหวัดนครราชสีมา 30220"/>
    <s v="30220"/>
    <s v="06"/>
    <s v="08/01/2026 21:51"/>
    <s v="-"/>
    <s v="SPX Express"/>
    <s v="Shopee"/>
    <s v="shopee"/>
    <s v=""/>
    <s v="TH2618441519533"/>
    <s v="08/01/2026 21:38"/>
  </r>
  <r>
    <x v="6"/>
    <x v="6"/>
    <n v="66"/>
    <n v="1"/>
    <s v="GQT83"/>
    <n v="240"/>
    <n v="0"/>
    <s v="ร้านที่1"/>
    <s v="A******n"/>
    <s v="******4 ม.4 ต.กำปัง อ.โนนไทย จ.นครราชสีมา 30220 ตำบลกำปัง อำเภอโนนไทย จังหวัดนครราชสีมา 30220"/>
    <s v="30220"/>
    <s v="06"/>
    <s v="08/01/2026 21:51"/>
    <s v="-"/>
    <s v="SPX Express"/>
    <s v="Shopee"/>
    <s v="shopee"/>
    <s v=""/>
    <s v="TH2618441519533"/>
    <s v="08/01/2026 21:38"/>
  </r>
  <r>
    <x v="1"/>
    <x v="1"/>
    <n v="67"/>
    <n v="1"/>
    <s v="GQT83"/>
    <n v="240"/>
    <n v="0"/>
    <s v="ร้านที่1"/>
    <s v="A******n"/>
    <s v="******4 ม.4 ต.กำปัง อ.โนนไทย จ.นครราชสีมา 30220 ตำบลกำปัง อำเภอโนนไทย จังหวัดนครราชสีมา 30220"/>
    <s v="30220"/>
    <s v="06"/>
    <s v="08/01/2026 21:51"/>
    <s v="-"/>
    <s v="SPX Express"/>
    <s v="Shopee"/>
    <s v="shopee"/>
    <s v=""/>
    <s v="TH2618441519533"/>
    <s v="08/01/2026 21:38"/>
  </r>
  <r>
    <x v="6"/>
    <x v="6"/>
    <n v="78"/>
    <n v="1"/>
    <s v="GQT82"/>
    <n v="78"/>
    <n v="0"/>
    <s v="ร้านที่1"/>
    <s v="ภ****ณ"/>
    <s v="****** อำเภอปากช่อง นครราชสีมา 30130 ประเทศไทย ตำบลหนองสาหร่าย อำเภอปากช่อง จังหวัดนครราชสีมา 30130"/>
    <s v="30130"/>
    <s v="61"/>
    <s v="08/01/2026 21:38"/>
    <s v="-"/>
    <s v="SPX Express"/>
    <s v="Shopee"/>
    <s v="shopee"/>
    <s v=""/>
    <s v="TH262010628183Y"/>
    <s v="08/01/2026 21:35"/>
  </r>
  <r>
    <x v="5"/>
    <x v="5"/>
    <n v="139"/>
    <n v="1"/>
    <s v="GQT81"/>
    <n v="217.98"/>
    <n v="0"/>
    <s v="ร้านที่2"/>
    <s v="ผ***ี ศ***โยาธา"/>
    <s v="สุโขทัย"/>
    <s v="-"/>
    <s v=""/>
    <s v="08/01/2026 21:17"/>
    <s v="-"/>
    <s v="J&amp;T COD"/>
    <s v="Tiktok"/>
    <s v="จ่ายทีหลัง / COD"/>
    <s v=""/>
    <s v="769122836683"/>
    <s v="08/01/2026 21:19"/>
  </r>
  <r>
    <x v="8"/>
    <x v="8"/>
    <n v="139"/>
    <n v="1"/>
    <s v="GQT81"/>
    <n v="217.98"/>
    <n v="0"/>
    <s v="ร้านที่2"/>
    <s v="ผ***ี ศ***โยาธา"/>
    <s v="สุโขทัย"/>
    <s v="-"/>
    <s v=""/>
    <s v="08/01/2026 21:17"/>
    <s v="-"/>
    <s v="J&amp;T COD"/>
    <s v="Tiktok"/>
    <s v="จ่ายทีหลัง / COD"/>
    <s v=""/>
    <s v="769122836683"/>
    <s v="08/01/2026 21:19"/>
  </r>
  <r>
    <x v="2"/>
    <x v="2"/>
    <n v="66.666666666666671"/>
    <n v="3"/>
    <s v="GQT80"/>
    <n v="100"/>
    <n v="0"/>
    <s v="ร้านที่2"/>
    <s v="อ***นา"/>
    <s v="Bangkok"/>
    <s v="-"/>
    <s v=""/>
    <s v="08/01/2026 21:18"/>
    <s v="-"/>
    <s v="J&amp;T Express"/>
    <s v="Tiktok"/>
    <s v="tiktok"/>
    <s v=""/>
    <s v="769197194566"/>
    <s v="08/01/2026 21:19"/>
  </r>
  <r>
    <x v="8"/>
    <x v="8"/>
    <n v="139"/>
    <n v="1"/>
    <s v="GQT79"/>
    <n v="108.99"/>
    <n v="0"/>
    <s v="ร้านที่2"/>
    <s v="m***a"/>
    <s v="ยโสธร"/>
    <s v="-"/>
    <s v=""/>
    <s v="08/01/2026 21:16"/>
    <s v="-"/>
    <s v="J&amp;T COD"/>
    <s v="Tiktok"/>
    <s v="จ่ายทีหลัง / COD"/>
    <s v=""/>
    <s v="769159193703"/>
    <s v="08/01/2026 21:19"/>
  </r>
  <r>
    <x v="0"/>
    <x v="0"/>
    <n v="33.333333333333336"/>
    <n v="3"/>
    <s v="GQT78"/>
    <n v="100"/>
    <n v="0"/>
    <s v="ร้านที่2"/>
    <s v="ส***วดี​  ช***ราช"/>
    <s v="พระนครศรีอยุธยา"/>
    <s v="-"/>
    <s v=""/>
    <s v="08/01/2026 21:09"/>
    <s v="-"/>
    <s v="J&amp;T Express"/>
    <s v="Tiktok"/>
    <s v="tiktok"/>
    <s v=""/>
    <s v="769141315784"/>
    <s v="08/01/2026 21:19"/>
  </r>
  <r>
    <x v="5"/>
    <x v="5"/>
    <n v="139"/>
    <n v="1"/>
    <s v="GQT77"/>
    <n v="217.98"/>
    <n v="0"/>
    <s v="ร้านที่2"/>
    <s v="ร***ิยา ศ***าทอง"/>
    <s v="สุรินทร์"/>
    <s v="-"/>
    <s v=""/>
    <s v="08/01/2026 21:05"/>
    <s v="-"/>
    <s v="J&amp;T Express"/>
    <s v="Tiktok"/>
    <s v="tiktok"/>
    <s v=""/>
    <s v="769171251660"/>
    <s v="08/01/2026 21:19"/>
  </r>
  <r>
    <x v="9"/>
    <x v="9"/>
    <n v="139"/>
    <n v="1"/>
    <s v="GQT77"/>
    <n v="217.98"/>
    <n v="0"/>
    <s v="ร้านที่2"/>
    <s v="ร***ิยา ศ***าทอง"/>
    <s v="สุรินทร์"/>
    <s v="-"/>
    <s v=""/>
    <s v="08/01/2026 21:05"/>
    <s v="-"/>
    <s v="J&amp;T Express"/>
    <s v="Tiktok"/>
    <s v="tiktok"/>
    <s v=""/>
    <s v="769171251660"/>
    <s v="08/01/2026 21:19"/>
  </r>
  <r>
    <x v="0"/>
    <x v="0"/>
    <n v="33.333333333333336"/>
    <n v="3"/>
    <s v="GQT76"/>
    <n v="100"/>
    <n v="0"/>
    <s v="ร้านที่2"/>
    <s v="ศ**"/>
    <s v="นนทบุรี"/>
    <s v="-"/>
    <s v=""/>
    <s v="08/01/2026 21:01"/>
    <s v="-"/>
    <s v="J&amp;T COD"/>
    <s v="Tiktok"/>
    <s v="จ่ายทีหลัง / COD"/>
    <s v=""/>
    <s v="769166717771"/>
    <s v="08/01/2026 21:01"/>
  </r>
  <r>
    <x v="0"/>
    <x v="0"/>
    <n v="33.333333333333336"/>
    <n v="3"/>
    <s v="GQT75"/>
    <n v="100"/>
    <n v="0"/>
    <s v="ร้านที่2"/>
    <s v="ก***นา  อ***เอี่ยม"/>
    <s v="ตาก"/>
    <s v="-"/>
    <s v=""/>
    <s v="08/01/2026 20:59"/>
    <s v="-"/>
    <s v="J&amp;T COD"/>
    <s v="Tiktok"/>
    <s v="จ่ายทีหลัง / COD"/>
    <s v=""/>
    <s v="769143916774"/>
    <s v="08/01/2026 20:59"/>
  </r>
  <r>
    <x v="1"/>
    <x v="1"/>
    <n v="79"/>
    <n v="1"/>
    <s v="GQT74"/>
    <n v="79"/>
    <n v="0"/>
    <s v="ร้านที่1"/>
    <s v="ป******ก"/>
    <s v="******1 อำเภอท่าม่วง ตำบลหนองขาว ตำบลหนองขาว อำเภอท่าม่วง จังหวัดกาญจนบุรี 71110"/>
    <s v="71110"/>
    <s v="55"/>
    <s v="08/01/2026 21:38"/>
    <s v="-"/>
    <s v="SPX Express"/>
    <s v="Shopee"/>
    <s v="shopee"/>
    <s v=""/>
    <s v="TH266689289485F"/>
    <s v="08/01/2026 20:58"/>
  </r>
  <r>
    <x v="2"/>
    <x v="2"/>
    <n v="66.666666666666671"/>
    <n v="3"/>
    <s v="GQT73"/>
    <n v="100"/>
    <n v="0"/>
    <s v="ร้านที่2"/>
    <s v="M***"/>
    <s v="เทศบาลนครนครราชสีมา"/>
    <s v="-"/>
    <s v=""/>
    <s v="08/01/2026 20:59"/>
    <s v="-"/>
    <s v="J&amp;T Express"/>
    <s v="Tiktok"/>
    <s v="tiktok"/>
    <s v=""/>
    <s v="769155692513"/>
    <s v="08/01/2026 20:55"/>
  </r>
  <r>
    <x v="4"/>
    <x v="4"/>
    <n v="14"/>
    <n v="2"/>
    <s v="GQT72"/>
    <n v="44"/>
    <n v="16"/>
    <s v="ร้านที่1"/>
    <s v="ศ******์"/>
    <s v="****** เฟส2 ) ตำบลเสาธงหิน อ.บางใหญ่ จ.นนทบุรี 11140 ตำบลเสาธงหิน อำเภอบางใหญ่ จังหวัดนนทบุรี 11140"/>
    <s v="11140"/>
    <s v="18"/>
    <s v="08/01/2026 20:54"/>
    <s v="-"/>
    <s v="SPX Express"/>
    <s v="Shopee"/>
    <s v="shopee"/>
    <s v=""/>
    <s v="TH2623812694408"/>
    <s v="08/01/2026 20:54"/>
  </r>
  <r>
    <x v="0"/>
    <x v="0"/>
    <n v="33.333333333333336"/>
    <n v="3"/>
    <s v="GQT71"/>
    <n v="100"/>
    <n v="0"/>
    <s v="ร้านที่2"/>
    <s v="จ***มาศ ส***ใจ"/>
    <s v="พะเยา"/>
    <s v="-"/>
    <s v=""/>
    <s v="08/01/2026 20:52"/>
    <s v="-"/>
    <s v="J&amp;T COD"/>
    <s v="Tiktok"/>
    <s v="จ่ายทีหลัง / COD"/>
    <s v=""/>
    <s v="769156417805"/>
    <s v="08/01/2026 20:52"/>
  </r>
  <r>
    <x v="0"/>
    <x v="0"/>
    <n v="33.333333333333336"/>
    <n v="3"/>
    <s v="GQT70"/>
    <n v="100"/>
    <n v="0"/>
    <s v="ร้านที่2"/>
    <s v="น*** ป***ว"/>
    <s v="เทศบาลนครขอนแก่น"/>
    <s v="-"/>
    <s v=""/>
    <s v="08/01/2026 20:51"/>
    <s v="-"/>
    <s v="J&amp;T COD"/>
    <s v="Tiktok"/>
    <s v="จ่ายทีหลัง / COD"/>
    <s v=""/>
    <s v="769107529746"/>
    <s v="08/01/2026 20:51"/>
  </r>
  <r>
    <x v="0"/>
    <x v="0"/>
    <n v="33.333333333333336"/>
    <n v="3"/>
    <s v="GQT68"/>
    <n v="138"/>
    <n v="38"/>
    <s v="ร้านที่2"/>
    <s v="ส***ภาคสันเทียะ"/>
    <s v="บุรีรัมย์"/>
    <s v="-"/>
    <s v=""/>
    <s v="08/01/2026 20:46"/>
    <s v="-"/>
    <s v="J&amp;T COD"/>
    <s v="Tiktok"/>
    <s v="จ่ายทีหลัง / COD"/>
    <s v=""/>
    <s v="769165228716"/>
    <s v="08/01/2026 20:47"/>
  </r>
  <r>
    <x v="2"/>
    <x v="2"/>
    <n v="66.666666666666671"/>
    <n v="3"/>
    <s v="GQT67"/>
    <n v="100"/>
    <n v="0"/>
    <s v="ร้านที่2"/>
    <s v="N**"/>
    <s v="พระนครศรีอยุธยา"/>
    <s v="-"/>
    <s v=""/>
    <s v="08/01/2026 20:45"/>
    <s v="-"/>
    <s v="J&amp;T COD"/>
    <s v="Tiktok"/>
    <s v="จ่ายทีหลัง / COD"/>
    <s v=""/>
    <s v="769121290523"/>
    <s v="08/01/2026 20:45"/>
  </r>
  <r>
    <x v="0"/>
    <x v="0"/>
    <n v="33.333333333333336"/>
    <n v="3"/>
    <s v="GQT65"/>
    <n v="100"/>
    <n v="0"/>
    <s v="ร้านที่2"/>
    <s v="น***อังคณา ช***รมณ์"/>
    <s v="นครสวรรค์"/>
    <s v="-"/>
    <s v=""/>
    <s v="08/01/2026 20:32"/>
    <s v="-"/>
    <s v="J&amp;T COD"/>
    <s v="Tiktok"/>
    <s v="จ่ายทีหลัง / COD"/>
    <s v=""/>
    <s v="769134615804"/>
    <s v="08/01/2026 20:32"/>
  </r>
  <r>
    <x v="0"/>
    <x v="0"/>
    <n v="50"/>
    <n v="6"/>
    <s v="GQT64"/>
    <n v="308.99"/>
    <n v="0"/>
    <s v="ร้านที่2"/>
    <s v="ล***วดี ว***ปินตา"/>
    <s v="แพร่"/>
    <s v="-"/>
    <s v=""/>
    <s v="08/01/2026 20:31"/>
    <s v="-"/>
    <s v="J&amp;T Express"/>
    <s v="Tiktok"/>
    <s v="tiktok"/>
    <s v=""/>
    <s v="769169705765"/>
    <s v="08/01/2026 20:30"/>
  </r>
  <r>
    <x v="5"/>
    <x v="5"/>
    <n v="139"/>
    <n v="1"/>
    <s v="GQT64"/>
    <n v="308.99"/>
    <n v="0"/>
    <s v="ร้านที่2"/>
    <s v="ล***วดี ว***ปินตา"/>
    <s v="แพร่"/>
    <s v="-"/>
    <s v=""/>
    <s v="08/01/2026 20:31"/>
    <s v="-"/>
    <s v="J&amp;T Express"/>
    <s v="Tiktok"/>
    <s v="tiktok"/>
    <s v=""/>
    <s v="769169705765"/>
    <s v="08/01/2026 20:30"/>
  </r>
  <r>
    <x v="2"/>
    <x v="2"/>
    <n v="66.666666666666671"/>
    <n v="3"/>
    <s v="GQT63"/>
    <n v="100"/>
    <n v="0"/>
    <s v="ร้านที่2"/>
    <s v="ร*** ส***กซัก เ***ฟอง 2*"/>
    <s v="สงขลา"/>
    <s v="-"/>
    <s v=""/>
    <s v="08/01/2026 20:28"/>
    <s v="-"/>
    <s v="J&amp;T COD"/>
    <s v="Tiktok"/>
    <s v="จ่ายทีหลัง / COD"/>
    <s v=""/>
    <s v="769197180732"/>
    <s v="08/01/2026 20:28"/>
  </r>
  <r>
    <x v="0"/>
    <x v="0"/>
    <n v="50"/>
    <n v="6"/>
    <s v="GQT62"/>
    <n v="200"/>
    <n v="0"/>
    <s v="ร้านที่2"/>
    <s v="ล***า ม***ง"/>
    <s v="หนองบัวลำภู"/>
    <s v="-"/>
    <s v=""/>
    <s v="08/01/2026 20:28"/>
    <s v="-"/>
    <s v="J&amp;T COD"/>
    <s v="Tiktok"/>
    <s v="จ่ายทีหลัง / COD"/>
    <s v=""/>
    <s v="769198934641"/>
    <s v="08/01/2026 20:28"/>
  </r>
  <r>
    <x v="0"/>
    <x v="0"/>
    <n v="33.333333333333336"/>
    <n v="6"/>
    <s v="GQT61"/>
    <n v="200"/>
    <n v="0"/>
    <s v="ร้านที่2"/>
    <s v="j***aratdeenok"/>
    <s v="ปทุมธานี"/>
    <s v="-"/>
    <s v=""/>
    <s v="08/01/2026 20:25"/>
    <s v="-"/>
    <s v="Flash Express Thailand COD"/>
    <s v="Tiktok"/>
    <s v="จ่ายทีหลัง / COD"/>
    <s v=""/>
    <s v="THT04062CYMWE6Z"/>
    <s v="08/01/2026 20:25"/>
  </r>
  <r>
    <x v="2"/>
    <x v="2"/>
    <n v="66.666666666666671"/>
    <n v="3"/>
    <s v="GQT60"/>
    <n v="100"/>
    <n v="0"/>
    <s v="ร้านที่2"/>
    <s v="n***y โ***สคำเที่ยงร้านขายเสื้อผ้าเสื้อในชั้น1หน้าเคเอฟซี"/>
    <s v="เชียงใหม่"/>
    <s v="-"/>
    <s v=""/>
    <s v="08/01/2026 20:22"/>
    <s v="-"/>
    <s v="J&amp;T Express"/>
    <s v="Tiktok"/>
    <s v="tiktok"/>
    <s v=""/>
    <s v="769125587731"/>
    <s v="08/01/2026 20:22"/>
  </r>
  <r>
    <x v="0"/>
    <x v="0"/>
    <n v="33.333333333333336"/>
    <n v="3"/>
    <s v="GQT59"/>
    <n v="100"/>
    <n v="0"/>
    <s v="ร้านที่2"/>
    <s v="ก***นา ว***รัตน์"/>
    <s v="พิษณุโลก"/>
    <s v="-"/>
    <s v=""/>
    <s v="08/01/2026 20:21"/>
    <s v="-"/>
    <s v="J&amp;T COD"/>
    <s v="Tiktok"/>
    <s v="จ่ายทีหลัง / COD"/>
    <s v=""/>
    <s v="769121012800"/>
    <s v="08/01/2026 20:21"/>
  </r>
  <r>
    <x v="2"/>
    <x v="2"/>
    <n v="66.666666666666671"/>
    <n v="3"/>
    <s v="GQT58"/>
    <n v="100"/>
    <n v="0"/>
    <s v="ร้านที่2"/>
    <s v="ส***ภรณ์  เ***องธวัชกุล"/>
    <s v="นครปฐม"/>
    <s v="-"/>
    <s v=""/>
    <s v="08/01/2026 20:20"/>
    <s v="-"/>
    <s v="J&amp;T COD"/>
    <s v="Tiktok"/>
    <s v="จ่ายทีหลัง / COD"/>
    <s v=""/>
    <s v="769192286715"/>
    <s v="08/01/2026 20:20"/>
  </r>
  <r>
    <x v="0"/>
    <x v="0"/>
    <n v="33.333333333333336"/>
    <n v="3"/>
    <s v="GQT57"/>
    <n v="100"/>
    <n v="0"/>
    <s v="ร้านที่2"/>
    <s v="เ***ฮร์ดีไซน์ซาลอน ช***เอ๋"/>
    <s v="กรุงเทพฯ"/>
    <s v="-"/>
    <s v=""/>
    <s v="08/01/2026 20:15"/>
    <s v="-"/>
    <s v="J&amp;T COD"/>
    <s v="Tiktok"/>
    <s v="จ่ายทีหลัง / COD"/>
    <s v=""/>
    <s v="769138218796"/>
    <s v="08/01/2026 20:15"/>
  </r>
  <r>
    <x v="2"/>
    <x v="2"/>
    <n v="66.666666666666671"/>
    <n v="3"/>
    <s v="GQT56"/>
    <n v="100"/>
    <n v="0"/>
    <s v="ร้านที่2"/>
    <s v="แ***อ"/>
    <s v="กรุงเทพมหานคร"/>
    <s v="-"/>
    <s v=""/>
    <s v="08/01/2026 20:15"/>
    <s v="-"/>
    <s v="J&amp;T Express"/>
    <s v="Tiktok"/>
    <s v="tiktok"/>
    <s v=""/>
    <s v="769173385735"/>
    <s v="08/01/2026 20:15"/>
  </r>
  <r>
    <x v="0"/>
    <x v="0"/>
    <n v="33.333333333333336"/>
    <n v="3"/>
    <s v="GQT55"/>
    <n v="100"/>
    <n v="0"/>
    <s v="ร้านที่2"/>
    <s v="w***nee"/>
    <s v="นครราชสีมา"/>
    <s v="-"/>
    <s v=""/>
    <s v="08/01/2026 20:10"/>
    <s v="-"/>
    <s v="J&amp;T COD"/>
    <s v="Tiktok"/>
    <s v="จ่ายทีหลัง / COD"/>
    <s v=""/>
    <s v="769138128721"/>
    <s v="08/01/2026 20:11"/>
  </r>
  <r>
    <x v="0"/>
    <x v="0"/>
    <n v="50"/>
    <n v="6"/>
    <s v="GQT53"/>
    <n v="200"/>
    <n v="0"/>
    <s v="ร้านที่2"/>
    <s v="ก***แก้ว. บ***รรม"/>
    <s v="กรุงเทพฯ"/>
    <s v="-"/>
    <s v=""/>
    <s v="08/01/2026 20:03"/>
    <s v="-"/>
    <s v="J&amp;T COD"/>
    <s v="Tiktok"/>
    <s v="จ่ายทีหลัง / COD"/>
    <s v=""/>
    <s v="769192827701"/>
    <s v="08/01/2026 20:03"/>
  </r>
  <r>
    <x v="0"/>
    <x v="0"/>
    <n v="50"/>
    <n v="6"/>
    <s v="GQT52"/>
    <n v="200"/>
    <n v="0"/>
    <s v="ร้านที่2"/>
    <s v="น***ลวน น***าน"/>
    <s v="พิษณุโลก"/>
    <s v="-"/>
    <s v=""/>
    <s v="08/01/2026 20:02"/>
    <s v="-"/>
    <s v="J&amp;T COD"/>
    <s v="Tiktok"/>
    <s v="จ่ายทีหลัง / COD"/>
    <s v=""/>
    <s v="769130734643"/>
    <s v="08/01/2026 20:02"/>
  </r>
  <r>
    <x v="2"/>
    <x v="2"/>
    <n v="66.666666666666671"/>
    <n v="6"/>
    <s v="GQT51"/>
    <n v="200"/>
    <n v="0"/>
    <s v="ร้านที่2"/>
    <s v="พ***ุ แ***มี"/>
    <s v="กรุงเทพฯ"/>
    <s v="-"/>
    <s v=""/>
    <s v="08/01/2026 20:00"/>
    <s v="-"/>
    <s v="J&amp;T Express"/>
    <s v="Tiktok"/>
    <s v="tiktok"/>
    <s v=""/>
    <s v="769145490525"/>
    <s v="08/01/2026 20:00"/>
  </r>
  <r>
    <x v="0"/>
    <x v="0"/>
    <n v="50"/>
    <n v="6"/>
    <s v="GQT50"/>
    <n v="200"/>
    <n v="0"/>
    <s v="ร้านที่2"/>
    <s v="ก***"/>
    <s v="ชลบุรี"/>
    <s v="-"/>
    <s v=""/>
    <s v="08/01/2026 19:59"/>
    <s v="-"/>
    <s v="J&amp;T COD"/>
    <s v="Tiktok"/>
    <s v="จ่ายทีหลัง / COD"/>
    <s v=""/>
    <s v="769118333631"/>
    <s v="08/01/2026 19:59"/>
  </r>
  <r>
    <x v="0"/>
    <x v="0"/>
    <n v="33.333333333333336"/>
    <n v="3"/>
    <s v="GQT49"/>
    <n v="100"/>
    <n v="0"/>
    <s v="ร้านที่2"/>
    <s v="จ***ภรณ์     บ***ูรณ์"/>
    <s v="นครปฐม"/>
    <s v="-"/>
    <s v=""/>
    <s v="08/01/2026 19:50"/>
    <s v="-"/>
    <s v="J&amp;T COD"/>
    <s v="Tiktok"/>
    <s v="จ่ายทีหลัง / COD"/>
    <s v=""/>
    <s v="769149410783"/>
    <s v="08/01/2026 19:50"/>
  </r>
  <r>
    <x v="6"/>
    <x v="6"/>
    <n v="78"/>
    <n v="1"/>
    <s v="GQT48"/>
    <n v="152"/>
    <n v="0"/>
    <s v="ร้านที่1"/>
    <s v="ข******)"/>
    <s v="****** อนามัยงามเจริญ 19 ซอย 1/2 แขวงท่าข้าม เขตบางขุนเทียน จังหวัดกรุงเทพมหานคร 10150"/>
    <s v="10150"/>
    <s v="35"/>
    <s v="09/01/2026 11:44"/>
    <s v="-"/>
    <s v="SPX Express"/>
    <s v="Shopee"/>
    <s v="shopee"/>
    <s v=""/>
    <s v="TH263132759906Y"/>
    <s v="08/01/2026 19:49"/>
  </r>
  <r>
    <x v="1"/>
    <x v="1"/>
    <n v="79"/>
    <n v="1"/>
    <s v="GQT48"/>
    <n v="152"/>
    <n v="0"/>
    <s v="ร้านที่1"/>
    <s v="ข******)"/>
    <s v="****** อนามัยงามเจริญ 19 ซอย 1/2 แขวงท่าข้าม เขตบางขุนเทียน จังหวัดกรุงเทพมหานคร 10150"/>
    <s v="10150"/>
    <s v="35"/>
    <s v="09/01/2026 11:44"/>
    <s v="-"/>
    <s v="SPX Express"/>
    <s v="Shopee"/>
    <s v="shopee"/>
    <s v=""/>
    <s v="TH263132759906Y"/>
    <s v="08/01/2026 19:49"/>
  </r>
  <r>
    <x v="1"/>
    <x v="1"/>
    <n v="79"/>
    <n v="3"/>
    <s v="GQT47"/>
    <n v="237"/>
    <n v="0"/>
    <s v="ร้านที่1"/>
    <s v="ว******์"/>
    <s v="******อย พัฒนาสุข, ตำบล บางเมือง, อำเภอเมืองสมุทรปราการ ตำบลบางเมือง อำเภอเมืองสมุทรปราการ จังหวัดสมุทรปราการ 10270"/>
    <s v="10270"/>
    <s v="81"/>
    <s v="08/01/2026 19:45"/>
    <s v="-"/>
    <s v="SPX Express"/>
    <s v="Shopee"/>
    <s v="shopee"/>
    <s v=""/>
    <s v="TH265583647812U"/>
    <s v="08/01/2026 19:45"/>
  </r>
  <r>
    <x v="4"/>
    <x v="4"/>
    <n v="14"/>
    <n v="1"/>
    <s v="GQT46"/>
    <n v="14"/>
    <n v="0"/>
    <s v="ร้านที่1"/>
    <s v="B**k"/>
    <s v="******วง อำเภอมหาชนะชัย จังหวัดยโสธร 35130"/>
    <s v="35130"/>
    <s v="20"/>
    <s v="08/01/2026 20:14"/>
    <s v="-"/>
    <s v="SPX Express"/>
    <s v="Shopee"/>
    <s v="shopee"/>
    <s v=""/>
    <s v="TH261242307129A"/>
    <s v="08/01/2026 19:44"/>
  </r>
  <r>
    <x v="0"/>
    <x v="0"/>
    <n v="50"/>
    <n v="6"/>
    <s v="GQT45"/>
    <n v="200"/>
    <n v="0"/>
    <s v="ร้านที่2"/>
    <s v="น***าว น***า  เ***มตะเพียนทอง"/>
    <s v="ปราจีนบุรี"/>
    <s v="-"/>
    <s v=""/>
    <s v="08/01/2026 19:41"/>
    <s v="-"/>
    <s v="J&amp;T COD"/>
    <s v="Tiktok"/>
    <s v="จ่ายทีหลัง / COD"/>
    <s v=""/>
    <s v="769189736652"/>
    <s v="08/01/2026 19:41"/>
  </r>
  <r>
    <x v="2"/>
    <x v="2"/>
    <n v="66.666666666666671"/>
    <n v="3"/>
    <s v="GQT44"/>
    <n v="100"/>
    <n v="0"/>
    <s v="ร้านที่2"/>
    <s v="จ***า  ง***ละคำ"/>
    <s v="บุรีรัมย์"/>
    <s v="-"/>
    <s v=""/>
    <s v="08/01/2026 19:38"/>
    <s v="-"/>
    <s v="J&amp;T COD"/>
    <s v="Tiktok"/>
    <s v="จ่ายทีหลัง / COD"/>
    <s v=""/>
    <s v="769134083712"/>
    <s v="08/01/2026 19:38"/>
  </r>
  <r>
    <x v="2"/>
    <x v="2"/>
    <n v="66.666666666666671"/>
    <n v="3"/>
    <s v="GQT43"/>
    <n v="100"/>
    <n v="0"/>
    <s v="ร้านที่2"/>
    <s v="ว***พร แ***ิพย์"/>
    <s v="ปทุมธานี"/>
    <s v="-"/>
    <s v=""/>
    <s v="08/01/2026 19:37"/>
    <s v="-"/>
    <s v="Flash Express Thailand COD"/>
    <s v="Tiktok"/>
    <s v="จ่ายทีหลัง / COD"/>
    <s v=""/>
    <s v="THT04022D0ETU7Z"/>
    <s v="08/01/2026 19:37"/>
  </r>
  <r>
    <x v="2"/>
    <x v="2"/>
    <n v="66.666666666666671"/>
    <n v="9"/>
    <s v="GQT42"/>
    <n v="300"/>
    <n v="0"/>
    <s v="ร้านที่2"/>
    <s v="น***า  ป***แก้ว"/>
    <s v="กรุงเทพฯ"/>
    <s v="-"/>
    <s v=""/>
    <s v="08/01/2026 19:36"/>
    <s v="-"/>
    <s v="J&amp;T COD"/>
    <s v="Tiktok"/>
    <s v="จ่ายทีหลัง / COD"/>
    <s v=""/>
    <s v="769168280554"/>
    <s v="08/01/2026 19:36"/>
  </r>
  <r>
    <x v="0"/>
    <x v="0"/>
    <n v="50"/>
    <n v="6"/>
    <s v="GQT41"/>
    <n v="200"/>
    <n v="0"/>
    <s v="ร้านที่2"/>
    <s v="จ***า  ง***ละคำ"/>
    <s v="บุรีรัมย์"/>
    <s v="-"/>
    <s v=""/>
    <s v="08/01/2026 19:32"/>
    <s v="-"/>
    <s v="J&amp;T COD"/>
    <s v="Tiktok"/>
    <s v="จ่ายทีหลัง / COD"/>
    <s v=""/>
    <s v="769185935652"/>
    <s v="08/01/2026 19:32"/>
  </r>
  <r>
    <x v="2"/>
    <x v="2"/>
    <n v="66.666666666666671"/>
    <n v="3"/>
    <s v="GQT37"/>
    <n v="100"/>
    <n v="0"/>
    <s v="ร้านที่2"/>
    <s v="จ***า  ง***ละคำ"/>
    <s v="บุรีรัมย์"/>
    <s v="-"/>
    <s v=""/>
    <s v="08/01/2026 19:16"/>
    <s v="-"/>
    <s v="J&amp;T COD"/>
    <s v="Tiktok"/>
    <s v="จ่ายทีหลัง / COD"/>
    <s v=""/>
    <s v="769185682716"/>
    <s v="08/01/2026 19:16"/>
  </r>
  <r>
    <x v="2"/>
    <x v="2"/>
    <n v="66.666666666666671"/>
    <n v="6"/>
    <s v="GQT36"/>
    <n v="200"/>
    <n v="0"/>
    <s v="ร้านที่2"/>
    <s v="ส***น์ เ***สินธ์ุธนา"/>
    <s v="สมุทรปราการ"/>
    <s v="-"/>
    <s v=""/>
    <s v="08/01/2026 19:17"/>
    <s v="-"/>
    <s v="Flash Express Thailand"/>
    <s v="Tiktok"/>
    <s v="tiktok"/>
    <s v="เอามีไส้3กล่องและไม่มีไส้3กล่องนะค่ะ"/>
    <s v="THT02032CZGK04Z"/>
    <s v="08/01/2026 19:16"/>
  </r>
  <r>
    <x v="0"/>
    <x v="0"/>
    <n v="50"/>
    <n v="6"/>
    <s v="GQT35"/>
    <n v="200"/>
    <n v="0"/>
    <s v="ร้านที่2"/>
    <s v="พ***ทธิภรณ์   อ***ะตูม"/>
    <s v="พระนครศรีอยุธยา"/>
    <s v="-"/>
    <s v=""/>
    <s v="08/01/2026 19:14"/>
    <s v="-"/>
    <s v="J&amp;T COD"/>
    <s v="Tiktok"/>
    <s v="จ่ายทีหลัง / COD"/>
    <s v=""/>
    <s v="769140046636"/>
    <s v="08/01/2026 19:14"/>
  </r>
  <r>
    <x v="0"/>
    <x v="0"/>
    <n v="33.333333333333336"/>
    <n v="3"/>
    <s v="GQT34"/>
    <n v="100"/>
    <n v="0"/>
    <s v="ร้านที่2"/>
    <s v="ภ***าภรณ์ ข***เบา"/>
    <s v="นครราชสีมา"/>
    <s v="-"/>
    <s v=""/>
    <s v="08/01/2026 19:14"/>
    <s v="-"/>
    <s v="J&amp;T COD"/>
    <s v="Tiktok"/>
    <s v="จ่ายทีหลัง / COD"/>
    <s v=""/>
    <s v="769159023710"/>
    <s v="08/01/2026 19:14"/>
  </r>
  <r>
    <x v="5"/>
    <x v="5"/>
    <n v="139"/>
    <n v="1"/>
    <s v="GQT33"/>
    <n v="128.99"/>
    <n v="20"/>
    <s v="ร้านที่2"/>
    <s v="อ***า"/>
    <s v="นครพนม"/>
    <s v="-"/>
    <s v=""/>
    <s v="08/01/2026 19:13"/>
    <s v="-"/>
    <s v="J&amp;T COD"/>
    <s v="Tiktok"/>
    <s v="จ่ายทีหลัง / COD"/>
    <s v=""/>
    <s v="769165698700"/>
    <s v="08/01/2026 19:13"/>
  </r>
  <r>
    <x v="2"/>
    <x v="2"/>
    <n v="66.666666666666671"/>
    <n v="3"/>
    <s v="GQT32"/>
    <n v="100"/>
    <n v="0"/>
    <s v="ร้านที่2"/>
    <s v="ณ***า จ***ร์นิ่ม"/>
    <s v="นครศรีธรรมราช"/>
    <s v="-"/>
    <s v=""/>
    <s v="08/01/2026 19:08"/>
    <s v="-"/>
    <s v="J&amp;T COD"/>
    <s v="Tiktok"/>
    <s v="จ่ายทีหลัง / COD"/>
    <s v=""/>
    <s v="769141575801"/>
    <s v="08/01/2026 19:08"/>
  </r>
  <r>
    <x v="2"/>
    <x v="2"/>
    <n v="66.666666666666671"/>
    <n v="3"/>
    <s v="GQT31"/>
    <n v="100"/>
    <n v="0"/>
    <s v="ร้านที่2"/>
    <s v="อ***ณา ป***าวะสังข์"/>
    <s v="ขอนแก่น"/>
    <s v="-"/>
    <s v=""/>
    <s v="08/01/2026 19:07"/>
    <s v="-"/>
    <s v="J&amp;T COD"/>
    <s v="Tiktok"/>
    <s v="จ่ายทีหลัง / COD"/>
    <s v=""/>
    <s v="769150877784"/>
    <s v="08/01/2026 19:08"/>
  </r>
  <r>
    <x v="2"/>
    <x v="2"/>
    <n v="66.666666666666671"/>
    <n v="3"/>
    <s v="GQT30"/>
    <n v="100"/>
    <n v="0"/>
    <s v="ร้านที่2"/>
    <s v="ว***า"/>
    <s v="นนทบุรี"/>
    <s v="-"/>
    <s v=""/>
    <s v="08/01/2026 19:07"/>
    <s v="-"/>
    <s v="J&amp;T COD"/>
    <s v="Tiktok"/>
    <s v="จ่ายทีหลัง / COD"/>
    <s v=""/>
    <s v="769125673783"/>
    <s v="08/01/2026 19:07"/>
  </r>
  <r>
    <x v="4"/>
    <x v="4"/>
    <n v="14"/>
    <n v="2"/>
    <s v="GQT29"/>
    <n v="32"/>
    <n v="4"/>
    <s v="ร้านที่1"/>
    <s v="ว******ง"/>
    <s v="******ที่111/110 หมู่ที่8 ตำบลหนองปลิง อำเภอหนองแค จังหวัดสระบุรี 18140"/>
    <s v="18140"/>
    <s v="96"/>
    <s v="08/01/2026 19:04"/>
    <s v="-"/>
    <s v="Flash Express"/>
    <s v="Shopee"/>
    <s v="shopee"/>
    <s v=""/>
    <s v="TH100387JMT05Q"/>
    <s v="08/01/2026 19:04"/>
  </r>
  <r>
    <x v="0"/>
    <x v="0"/>
    <n v="33.333333333333336"/>
    <n v="3"/>
    <s v="GQT28"/>
    <n v="100"/>
    <n v="0"/>
    <s v="ร้านที่2"/>
    <s v="ผ***ี   โ***ช่วง"/>
    <s v="สุราษฎร์ธานี"/>
    <s v="-"/>
    <s v=""/>
    <s v="08/01/2026 19:02"/>
    <s v="-"/>
    <s v="J&amp;T COD"/>
    <s v="Tiktok"/>
    <s v="จ่ายทีหลัง / COD"/>
    <s v=""/>
    <s v="769125028722"/>
    <s v="08/01/2026 19:02"/>
  </r>
  <r>
    <x v="0"/>
    <x v="0"/>
    <n v="50"/>
    <n v="6"/>
    <s v="GQT27"/>
    <n v="200"/>
    <n v="0"/>
    <s v="ร้านที่2"/>
    <s v="ด***รัตน์ ร***แสง"/>
    <s v="ราชบุรี"/>
    <s v="-"/>
    <s v=""/>
    <s v="08/01/2026 19:00"/>
    <s v="-"/>
    <s v="J&amp;T COD"/>
    <s v="Tiktok"/>
    <s v="จ่ายทีหลัง / COD"/>
    <s v=""/>
    <s v="769167441652"/>
    <s v="08/01/2026 19:00"/>
  </r>
  <r>
    <x v="4"/>
    <x v="4"/>
    <n v="14"/>
    <n v="2"/>
    <s v="GQT26"/>
    <n v="32"/>
    <n v="4"/>
    <s v="ร้านที่1"/>
    <s v="ว******ง"/>
    <s v="******ที่111/110 หมู่ที่8 ตำบลหนองปลิง อำเภอหนองแค จังหวัดสระบุรี 18140"/>
    <s v="18140"/>
    <s v="96"/>
    <s v="08/01/2026 19:00"/>
    <s v="-"/>
    <s v="Flash Express"/>
    <s v="Shopee"/>
    <s v="shopee"/>
    <s v=""/>
    <s v="TH100387JMA67Q"/>
    <s v="08/01/2026 19:00"/>
  </r>
  <r>
    <x v="0"/>
    <x v="0"/>
    <n v="50"/>
    <n v="6"/>
    <s v="GQT25"/>
    <n v="200"/>
    <n v="0"/>
    <s v="ร้านที่2"/>
    <s v="ค***ิริขวัญ"/>
    <s v="สุโขทัย"/>
    <s v="-"/>
    <s v=""/>
    <s v="08/01/2026 19:00"/>
    <s v="-"/>
    <s v="J&amp;T Express"/>
    <s v="Tiktok"/>
    <s v="tiktok"/>
    <s v=""/>
    <s v="769124349696"/>
    <s v="08/01/2026 18:59"/>
  </r>
  <r>
    <x v="2"/>
    <x v="2"/>
    <n v="66.666666666666671"/>
    <n v="3"/>
    <s v="GQT24"/>
    <n v="100"/>
    <n v="0"/>
    <s v="ร้านที่2"/>
    <s v="น***นา  น***งศ์"/>
    <s v="นนทบุรี"/>
    <s v="-"/>
    <s v=""/>
    <s v="08/01/2026 18:58"/>
    <s v="-"/>
    <s v="J&amp;T Express"/>
    <s v="Tiktok"/>
    <s v="tiktok"/>
    <s v=""/>
    <s v="769184176806"/>
    <s v="08/01/2026 18:58"/>
  </r>
  <r>
    <x v="0"/>
    <x v="0"/>
    <n v="50"/>
    <n v="6"/>
    <s v="GQT23"/>
    <n v="235"/>
    <n v="35"/>
    <s v="ร้านที่2"/>
    <s v="ฉ*** เ***ญสุข"/>
    <s v="กรุงเทพมหานคร"/>
    <s v="-"/>
    <s v=""/>
    <s v="08/01/2026 18:57"/>
    <s v="-"/>
    <s v="J&amp;T Express"/>
    <s v="Tiktok"/>
    <s v="tiktok"/>
    <s v=""/>
    <s v="769199940681"/>
    <s v="08/01/2026 18:57"/>
  </r>
  <r>
    <x v="0"/>
    <x v="0"/>
    <n v="50"/>
    <n v="12"/>
    <s v="GQT22"/>
    <n v="400"/>
    <n v="0"/>
    <s v="ร้านที่2"/>
    <s v="ล***ต ย***าว"/>
    <s v="ขอนแก่น"/>
    <s v="-"/>
    <s v=""/>
    <s v="08/01/2026 18:54"/>
    <s v="-"/>
    <s v="J&amp;T COD"/>
    <s v="Tiktok"/>
    <s v="จ่ายทีหลัง / COD"/>
    <s v=""/>
    <s v="769100522702"/>
    <s v="08/01/2026 18:54"/>
  </r>
  <r>
    <x v="0"/>
    <x v="0"/>
    <n v="33.333333333333336"/>
    <n v="3"/>
    <s v="GQT21"/>
    <n v="100"/>
    <n v="0"/>
    <s v="ร้านที่2"/>
    <s v="ห***ย"/>
    <s v="ชลบุรี"/>
    <s v="-"/>
    <s v=""/>
    <s v="08/01/2026 18:45"/>
    <s v="-"/>
    <s v="J&amp;T Express"/>
    <s v="Tiktok"/>
    <s v="tiktok"/>
    <s v=""/>
    <s v="769112829726"/>
    <s v="08/01/2026 18:44"/>
  </r>
  <r>
    <x v="0"/>
    <x v="0"/>
    <n v="50"/>
    <n v="6"/>
    <s v="GQT17"/>
    <n v="200"/>
    <n v="0"/>
    <s v="ร้านที่2"/>
    <s v="ย***่าย​  จ***ร์จิตตะการ"/>
    <s v="สตูล"/>
    <s v="-"/>
    <s v=""/>
    <s v="08/01/2026 18:24"/>
    <s v="-"/>
    <s v="J&amp;T Express"/>
    <s v="Tiktok"/>
    <s v="tiktok"/>
    <s v=""/>
    <s v="769125349683"/>
    <s v="08/01/2026 18:24"/>
  </r>
  <r>
    <x v="0"/>
    <x v="0"/>
    <n v="33.333333333333336"/>
    <n v="3"/>
    <s v="GQT16"/>
    <n v="100"/>
    <n v="0"/>
    <s v="ร้านที่2"/>
    <s v="น***ทร์  อ***ะระวะ"/>
    <s v="สุราษฎร์ธานี"/>
    <s v="-"/>
    <s v=""/>
    <s v="08/01/2026 18:22"/>
    <s v="-"/>
    <s v="J&amp;T COD"/>
    <s v="Tiktok"/>
    <s v="จ่ายทีหลัง / COD"/>
    <s v=""/>
    <s v="769152523753"/>
    <s v="08/01/2026 18:22"/>
  </r>
  <r>
    <x v="8"/>
    <x v="8"/>
    <n v="139"/>
    <n v="1"/>
    <s v="GQT15"/>
    <n v="108.99"/>
    <n v="0"/>
    <s v="ร้านที่2"/>
    <s v="น** ศ***ย  ค***ง"/>
    <s v="นครศรีธรรมราช"/>
    <s v="-"/>
    <s v=""/>
    <s v="08/01/2026 18:11"/>
    <s v="-"/>
    <s v="J&amp;T COD"/>
    <s v="Tiktok"/>
    <s v="จ่ายทีหลัง / COD"/>
    <s v=""/>
    <s v="769184700782"/>
    <s v="08/01/2026 18:12"/>
  </r>
  <r>
    <x v="2"/>
    <x v="2"/>
    <n v="66.666666666666671"/>
    <n v="3"/>
    <s v="GQT14"/>
    <n v="100"/>
    <n v="0"/>
    <s v="ร้านที่2"/>
    <s v="น***ุไรวรรณ  บ***ารักษ์"/>
    <s v="สกลนคร"/>
    <s v="-"/>
    <s v=""/>
    <s v="08/01/2026 18:12"/>
    <s v="-"/>
    <s v="J&amp;T Express"/>
    <s v="Tiktok"/>
    <s v="tiktok"/>
    <s v=""/>
    <s v="769179679785"/>
    <s v="08/01/2026 18:11"/>
  </r>
  <r>
    <x v="0"/>
    <x v="0"/>
    <n v="33.333333333333336"/>
    <n v="3"/>
    <s v="GQT13"/>
    <n v="100"/>
    <n v="0"/>
    <s v="ร้านที่2"/>
    <s v="ณ***า ส***ียม"/>
    <s v="ชัยนาท"/>
    <s v="-"/>
    <s v=""/>
    <s v="08/01/2026 18:10"/>
    <s v="-"/>
    <s v="J&amp;T COD"/>
    <s v="Tiktok"/>
    <s v="จ่ายทีหลัง / COD"/>
    <s v=""/>
    <s v="769159726775"/>
    <s v="08/01/2026 18:10"/>
  </r>
  <r>
    <x v="0"/>
    <x v="0"/>
    <n v="33.333333333333336"/>
    <n v="3"/>
    <s v="GQT12"/>
    <n v="100"/>
    <n v="0"/>
    <s v="ร้านที่2"/>
    <s v="J***porn T***y"/>
    <s v="อุตรดิตถ์"/>
    <s v="-"/>
    <s v=""/>
    <s v="08/01/2026 18:09"/>
    <s v="-"/>
    <s v="J&amp;T COD"/>
    <s v="Tiktok"/>
    <s v="จ่ายทีหลัง / COD"/>
    <s v=""/>
    <s v="769101320783"/>
    <s v="08/01/2026 18:09"/>
  </r>
  <r>
    <x v="10"/>
    <x v="10"/>
    <n v="33.333333333333336"/>
    <n v="3"/>
    <s v="GQT10"/>
    <n v="135"/>
    <n v="0"/>
    <s v="ร้านที่2"/>
    <s v="ฟ** ใ*"/>
    <s v="นครพนม"/>
    <s v="-"/>
    <s v=""/>
    <s v="08/01/2026 17:52"/>
    <s v="-"/>
    <s v="J&amp;T COD"/>
    <s v="Tiktok"/>
    <s v="จ่ายทีหลัง / COD"/>
    <s v=""/>
    <s v="769181006753"/>
    <s v="08/01/2026 17:52"/>
  </r>
  <r>
    <x v="2"/>
    <x v="2"/>
    <n v="66.666666666666671"/>
    <n v="6"/>
    <s v="GQT9"/>
    <n v="200"/>
    <n v="0"/>
    <s v="ร้านที่2"/>
    <s v="M***n Y***a"/>
    <s v="กรุงเทพฯ"/>
    <s v="-"/>
    <s v=""/>
    <s v="08/01/2026 17:50"/>
    <s v="-"/>
    <s v="Flash Express Thailand COD"/>
    <s v="Tiktok"/>
    <s v="จ่ายทีหลัง / COD"/>
    <s v=""/>
    <s v="THT01242D0K1J9Z"/>
    <s v="08/01/2026 17:50"/>
  </r>
  <r>
    <x v="0"/>
    <x v="0"/>
    <n v="50"/>
    <n v="6"/>
    <s v="GQT8"/>
    <n v="200"/>
    <n v="0"/>
    <s v="ร้านที่2"/>
    <s v="N***Nitcha"/>
    <s v="กรุงเทพฯ"/>
    <s v="-"/>
    <s v=""/>
    <s v="08/01/2026 17:48"/>
    <s v="-"/>
    <s v="J&amp;T COD"/>
    <s v="Tiktok"/>
    <s v="จ่ายทีหลัง / COD"/>
    <s v=""/>
    <s v="769120240652"/>
    <s v="08/01/2026 17:48"/>
  </r>
  <r>
    <x v="9"/>
    <x v="9"/>
    <n v="139"/>
    <n v="1"/>
    <s v="GQT7"/>
    <n v="108.99"/>
    <n v="0"/>
    <s v="ร้านที่2"/>
    <s v="S* T***. ต*** บ***ต้มหมู"/>
    <s v="ราชบุรี"/>
    <s v="-"/>
    <s v=""/>
    <s v="08/01/2026 17:46"/>
    <s v="-"/>
    <s v="J&amp;T COD"/>
    <s v="Tiktok"/>
    <s v="จ่ายทีหลัง / COD"/>
    <s v=""/>
    <s v="769163457661"/>
    <s v="08/01/2026 17:46"/>
  </r>
  <r>
    <x v="0"/>
    <x v="0"/>
    <n v="33.333333333333336"/>
    <n v="3"/>
    <s v="GQT6"/>
    <n v="100"/>
    <n v="0"/>
    <s v="ร้านที่2"/>
    <s v="ว***ุต ส***ันทร์"/>
    <s v="นครศรีธรรมราช"/>
    <s v="-"/>
    <s v=""/>
    <s v="08/01/2026 17:44"/>
    <s v="-"/>
    <s v="J&amp;T Express"/>
    <s v="Tiktok"/>
    <s v="tiktok"/>
    <s v="ไม่เอากาแฟได้มั้ยครับ"/>
    <s v="769171803621"/>
    <s v="08/01/2026 17:44"/>
  </r>
  <r>
    <x v="2"/>
    <x v="2"/>
    <n v="66.666666666666671"/>
    <n v="6"/>
    <s v="GQT5"/>
    <n v="200"/>
    <n v="0"/>
    <s v="ร้านที่2"/>
    <s v="ว***ยพร ไ***หลง"/>
    <s v="กรุงเทพฯ"/>
    <s v="-"/>
    <s v=""/>
    <s v="08/01/2026 17:43"/>
    <s v="-"/>
    <s v="J&amp;T COD"/>
    <s v="Tiktok"/>
    <s v="จ่ายทีหลัง / COD"/>
    <s v=""/>
    <s v="769123089545"/>
    <s v="08/01/2026 17:43"/>
  </r>
  <r>
    <x v="0"/>
    <x v="0"/>
    <n v="33.333333333333336"/>
    <n v="3"/>
    <s v="GQT4"/>
    <n v="100"/>
    <n v="0"/>
    <s v="ร้านที่2"/>
    <s v="ก***า ม***ฟื้อง"/>
    <s v="กำแพงเพชร"/>
    <s v="-"/>
    <s v=""/>
    <s v="08/01/2026 17:37"/>
    <s v="-"/>
    <s v="J&amp;T COD"/>
    <s v="Tiktok"/>
    <s v="จ่ายทีหลัง / COD"/>
    <s v=""/>
    <s v="769116128771"/>
    <s v="08/01/2026 17:37"/>
  </r>
  <r>
    <x v="2"/>
    <x v="2"/>
    <n v="66.666666666666671"/>
    <n v="3"/>
    <s v="GQT3"/>
    <n v="100"/>
    <n v="0"/>
    <s v="ร้านที่2"/>
    <s v="น*** ส***กูล"/>
    <s v="ลพบุรี"/>
    <s v="-"/>
    <s v=""/>
    <s v="08/01/2026 17:32"/>
    <s v="-"/>
    <s v="J&amp;T COD"/>
    <s v="Tiktok"/>
    <s v="จ่ายทีหลัง / COD"/>
    <s v=""/>
    <s v="769167575783"/>
    <s v="08/01/2026 17:32"/>
  </r>
  <r>
    <x v="0"/>
    <x v="0"/>
    <n v="33.333333333333336"/>
    <n v="3"/>
    <s v="GQT2"/>
    <n v="100"/>
    <n v="0"/>
    <s v="ร้านที่2"/>
    <s v="พ***ภัทร ห***ตระกูล"/>
    <s v="พระนครศรีอยุธยา"/>
    <s v="-"/>
    <s v=""/>
    <s v="08/01/2026 17:28"/>
    <s v="-"/>
    <s v="J&amp;T Express"/>
    <s v="Tiktok"/>
    <s v="tiktok"/>
    <s v=""/>
    <s v="769177320774"/>
    <s v="08/01/2026 17:27"/>
  </r>
  <r>
    <x v="0"/>
    <x v="0"/>
    <n v="50"/>
    <n v="6"/>
    <s v="GQT1"/>
    <n v="200"/>
    <n v="0"/>
    <s v="ร้านที่2"/>
    <s v="น***ร จ***ร์หอมกุล"/>
    <s v="สุพรรณบุรี"/>
    <s v="-"/>
    <s v=""/>
    <s v="08/01/2026 17:24"/>
    <s v="-"/>
    <s v="J&amp;T COD"/>
    <s v="Tiktok"/>
    <s v="จ่ายทีหลัง / COD"/>
    <s v=""/>
    <s v="769186147704"/>
    <s v="08/01/2026 17:25"/>
  </r>
  <r>
    <x v="0"/>
    <x v="0"/>
    <n v="33.333333333333336"/>
    <n v="3"/>
    <s v="GQT0"/>
    <n v="100"/>
    <n v="0"/>
    <s v="ร้านที่2"/>
    <s v="บ***ร ภ***โคตร"/>
    <s v="สมุทรปราการ"/>
    <s v="-"/>
    <s v=""/>
    <s v="08/01/2026 17:23"/>
    <s v="-"/>
    <s v="J&amp;T COD"/>
    <s v="Tiktok"/>
    <s v="จ่ายทีหลัง / COD"/>
    <s v=""/>
    <s v="769126922771"/>
    <s v="08/01/2026 17:23"/>
  </r>
  <r>
    <x v="2"/>
    <x v="2"/>
    <n v="66.666666666666671"/>
    <n v="3"/>
    <s v="GQS99"/>
    <n v="100"/>
    <n v="0"/>
    <s v="ร้านที่2"/>
    <s v="ว***รา น***"/>
    <s v="ปราจีนบุรี"/>
    <s v="-"/>
    <s v=""/>
    <s v="08/01/2026 17:22"/>
    <s v="-"/>
    <s v="J&amp;T Express"/>
    <s v="Tiktok"/>
    <s v="tiktok"/>
    <s v=""/>
    <s v="769115672765"/>
    <s v="08/01/2026 17:22"/>
  </r>
  <r>
    <x v="0"/>
    <x v="0"/>
    <n v="33.333333333333336"/>
    <n v="3"/>
    <s v="GQS98"/>
    <n v="100"/>
    <n v="0"/>
    <s v="ร้านที่2"/>
    <s v="อ***งค์ ว***ุ่ม"/>
    <s v="กาญจนบุรี"/>
    <s v="-"/>
    <s v=""/>
    <s v="08/01/2026 17:21"/>
    <s v="-"/>
    <s v="J&amp;T COD"/>
    <s v="Tiktok"/>
    <s v="จ่ายทีหลัง / COD"/>
    <s v=""/>
    <s v="769123321772"/>
    <s v="08/01/2026 17:21"/>
  </r>
  <r>
    <x v="0"/>
    <x v="0"/>
    <n v="33.333333333333336"/>
    <n v="6"/>
    <s v="GQS97"/>
    <n v="200"/>
    <n v="0"/>
    <s v="ร้านที่2"/>
    <s v="ก***นา ช***งษ์"/>
    <s v="พระนครศรีอยุธยา"/>
    <s v="-"/>
    <s v=""/>
    <s v="08/01/2026 17:20"/>
    <s v="-"/>
    <s v="J&amp;T COD"/>
    <s v="Tiktok"/>
    <s v="จ่ายทีหลัง / COD"/>
    <s v=""/>
    <s v="769127141705"/>
    <s v="08/01/2026 17:20"/>
  </r>
  <r>
    <x v="0"/>
    <x v="0"/>
    <n v="33.333333333333336"/>
    <n v="3"/>
    <s v="GQS95"/>
    <n v="100"/>
    <n v="0"/>
    <s v="ร้านที่2"/>
    <s v="ส***รณา ส***์ทอง"/>
    <s v="พระนครศรีอยุธยา"/>
    <s v="-"/>
    <s v=""/>
    <s v="08/01/2026 17:13"/>
    <s v="-"/>
    <s v="Flash Express Thailand COD"/>
    <s v="Tiktok"/>
    <s v="จ่ายทีหลัง / COD"/>
    <s v=""/>
    <s v="THT05072D14JM1Z"/>
    <s v="08/01/2026 17:13"/>
  </r>
  <r>
    <x v="6"/>
    <x v="6"/>
    <n v="90"/>
    <n v="2"/>
    <s v="GQS94"/>
    <n v="404.5"/>
    <n v="44.5"/>
    <s v="ร้านที่8"/>
    <s v="จันทร์เสิง  ไชยป้อง"/>
    <s v="48/1 หมู่1 บ้านหนองผักบุ้ง ต. นายม อ. เมือง_x000a__x000a_เมืองเพชรบูรณ์/ Mueang Phetchabunเพชรบูรณ์/ Phetchabun_x000a_67210"/>
    <s v="67210"/>
    <s v="660917245823"/>
    <s v="08/01/2026 17:07"/>
    <s v="-"/>
    <s v="Kerry_dropoff"/>
    <s v="Lazada"/>
    <s v="lazada"/>
    <s v=""/>
    <s v="LEXPU0646198742"/>
    <s v="08/01/2026 17:06"/>
  </r>
  <r>
    <x v="6"/>
    <x v="6"/>
    <n v="90"/>
    <n v="2"/>
    <s v="GQS94"/>
    <n v="404.5"/>
    <n v="44.5"/>
    <s v="ร้านที่8"/>
    <s v="จันทร์เสิง  ไชยป้อง"/>
    <s v="48/1 หมู่1 บ้านหนองผักบุ้ง ต. นายม อ. เมือง_x000a__x000a_เมืองเพชรบูรณ์/ Mueang Phetchabunเพชรบูรณ์/ Phetchabun_x000a_67210"/>
    <s v="67210"/>
    <s v="660917245823"/>
    <s v="08/01/2026 17:07"/>
    <s v="-"/>
    <s v="Kerry_dropoff"/>
    <s v="Lazada"/>
    <s v="lazada"/>
    <s v=""/>
    <s v="LEXPU0646198742"/>
    <s v="08/01/2026 17:06"/>
  </r>
  <r>
    <x v="0"/>
    <x v="0"/>
    <n v="50"/>
    <n v="12"/>
    <s v="GQS93"/>
    <n v="500"/>
    <n v="0"/>
    <s v="ร้านที่2"/>
    <s v="จ***ัทร  เ***สมบูรณ์"/>
    <s v="ชัยนาท"/>
    <s v="-"/>
    <s v=""/>
    <s v="08/01/2026 17:00"/>
    <s v="-"/>
    <s v="J&amp;T Express"/>
    <s v="Tiktok"/>
    <s v="tiktok"/>
    <s v=""/>
    <s v="769199201632"/>
    <s v="08/01/2026 16:59"/>
  </r>
  <r>
    <x v="0"/>
    <x v="0"/>
    <n v="33.333333333333336"/>
    <n v="3"/>
    <s v="GQS93"/>
    <n v="500"/>
    <n v="0"/>
    <s v="ร้านที่2"/>
    <s v="จ***ัทร  เ***สมบูรณ์"/>
    <s v="ชัยนาท"/>
    <s v="-"/>
    <s v=""/>
    <s v="08/01/2026 17:00"/>
    <s v="-"/>
    <s v="J&amp;T Express"/>
    <s v="Tiktok"/>
    <s v="tiktok"/>
    <s v=""/>
    <s v="769199201632"/>
    <s v="08/01/2026 16:59"/>
  </r>
  <r>
    <x v="2"/>
    <x v="2"/>
    <n v="66.666666666666671"/>
    <n v="3"/>
    <s v="GQS92"/>
    <n v="100"/>
    <n v="0"/>
    <s v="ร้านที่2"/>
    <s v="อ***จ ค***กลาง"/>
    <s v="เทศบาลนครนครราชสีมา"/>
    <s v="-"/>
    <s v=""/>
    <s v="08/01/2026 16:57"/>
    <s v="-"/>
    <s v="J&amp;T Express"/>
    <s v="Tiktok"/>
    <s v="tiktok"/>
    <s v=""/>
    <s v="769135670763"/>
    <s v="08/01/2026 16:57"/>
  </r>
  <r>
    <x v="4"/>
    <x v="4"/>
    <n v="14"/>
    <n v="2"/>
    <s v="GQS91"/>
    <n v="32"/>
    <n v="4"/>
    <s v="ร้านที่1"/>
    <s v="เ******ร"/>
    <s v="******ู่ 148/2 หมู่ที่ 13 ตำบลอ้อมน้อย ตำบลอ้อมน้อย อำเภอกระทุ่มแบน จังหวัดสมุทรสาคร 74130"/>
    <s v="74130"/>
    <s v="73"/>
    <s v="08/01/2026 16:56"/>
    <s v="-"/>
    <s v="SPX Express"/>
    <s v="Shopee"/>
    <s v="shopee"/>
    <s v=""/>
    <s v="TH264092477788D"/>
    <s v="08/01/2026 16:55"/>
  </r>
  <r>
    <x v="0"/>
    <x v="0"/>
    <n v="33.333333333333336"/>
    <n v="3"/>
    <s v="GQS90"/>
    <n v="100"/>
    <n v="0"/>
    <s v="ร้านที่2"/>
    <s v="น***.ถมยาแก้ว"/>
    <s v="กาญจนบุรี"/>
    <s v="-"/>
    <s v=""/>
    <s v="08/01/2026 16:50"/>
    <s v="-"/>
    <s v="J&amp;T COD"/>
    <s v="Tiktok"/>
    <s v="จ่ายทีหลัง / COD"/>
    <s v=""/>
    <s v="769176227735"/>
    <s v="08/01/2026 16:50"/>
  </r>
  <r>
    <x v="0"/>
    <x v="0"/>
    <n v="50"/>
    <n v="12"/>
    <s v="GQS89"/>
    <n v="400"/>
    <n v="0"/>
    <s v="ร้านที่2"/>
    <s v="พ***ัฒน์ ข***สิกรรม"/>
    <s v="กำแพงเพชร"/>
    <s v="-"/>
    <s v=""/>
    <s v="08/01/2026 16:48"/>
    <s v="-"/>
    <s v="J&amp;T COD"/>
    <s v="Tiktok"/>
    <s v="จ่ายทีหลัง / COD"/>
    <s v=""/>
    <s v="769126927693"/>
    <s v="08/01/2026 16:48"/>
  </r>
  <r>
    <x v="0"/>
    <x v="0"/>
    <n v="33.333333333333336"/>
    <n v="3"/>
    <s v="GQS88"/>
    <n v="100"/>
    <n v="0"/>
    <s v="ร้านที่2"/>
    <s v="บ***้ำ ท***อบ"/>
    <s v="เทศบาลนครอุบลราชธานี"/>
    <s v="-"/>
    <s v=""/>
    <s v="08/01/2026 16:47"/>
    <s v="-"/>
    <s v="J&amp;T Express"/>
    <s v="Tiktok"/>
    <s v="tiktok"/>
    <s v=""/>
    <s v="769158920762"/>
    <s v="08/01/2026 16:46"/>
  </r>
  <r>
    <x v="0"/>
    <x v="0"/>
    <n v="33.333333333333336"/>
    <n v="3"/>
    <s v="GQS87"/>
    <n v="100"/>
    <n v="0"/>
    <s v="ร้านที่2"/>
    <s v="ถ***ย์พร แ***จำรูญ"/>
    <s v="นนทบุรี"/>
    <s v="-"/>
    <s v=""/>
    <s v="08/01/2026 16:46"/>
    <s v="-"/>
    <s v="J&amp;T COD"/>
    <s v="Tiktok"/>
    <s v="จ่ายทีหลัง / COD"/>
    <s v=""/>
    <s v="769181828730"/>
    <s v="08/01/2026 16:46"/>
  </r>
  <r>
    <x v="2"/>
    <x v="2"/>
    <n v="66.666666666666671"/>
    <n v="3"/>
    <s v="GQS84"/>
    <n v="100"/>
    <n v="0"/>
    <s v="ร้านที่2"/>
    <s v="น***าวมีนา น***ลอย"/>
    <s v="พังงา"/>
    <s v="-"/>
    <s v=""/>
    <s v="08/01/2026 16:41"/>
    <s v="-"/>
    <s v="J&amp;T COD"/>
    <s v="Tiktok"/>
    <s v="จ่ายทีหลัง / COD"/>
    <s v=""/>
    <s v="769192079762"/>
    <s v="08/01/2026 16:41"/>
  </r>
  <r>
    <x v="5"/>
    <x v="5"/>
    <n v="139"/>
    <n v="1"/>
    <s v="GQS83"/>
    <n v="108.99"/>
    <n v="0"/>
    <s v="ร้านที่2"/>
    <s v="ถ***ย์พร แ***จำรูญ"/>
    <s v="นนทบุรี"/>
    <s v="-"/>
    <s v=""/>
    <s v="08/01/2026 16:39"/>
    <s v="-"/>
    <s v="J&amp;T COD"/>
    <s v="Tiktok"/>
    <s v="จ่ายทีหลัง / COD"/>
    <s v=""/>
    <s v="769102656652"/>
    <s v="08/01/2026 16:39"/>
  </r>
  <r>
    <x v="0"/>
    <x v="0"/>
    <n v="33.333333333333336"/>
    <n v="6"/>
    <s v="GQS81"/>
    <n v="200"/>
    <n v="0"/>
    <s v="ร้านที่2"/>
    <s v="อ***วรรณ ป***อง"/>
    <s v="พิจิตร"/>
    <s v="-"/>
    <s v=""/>
    <s v="08/01/2026 16:37"/>
    <s v="-"/>
    <s v="J&amp;T COD"/>
    <s v="Tiktok"/>
    <s v="จ่ายทีหลัง / COD"/>
    <s v=""/>
    <s v="769158244665"/>
    <s v="08/01/2026 16:37"/>
  </r>
  <r>
    <x v="0"/>
    <x v="0"/>
    <n v="33.333333333333336"/>
    <n v="6"/>
    <s v="GQS80"/>
    <n v="200"/>
    <n v="0"/>
    <s v="ร้านที่2"/>
    <s v="เ***นี"/>
    <s v="นนทบุรี"/>
    <s v="-"/>
    <s v=""/>
    <s v="08/01/2026 16:32"/>
    <s v="-"/>
    <s v="Flash Express Thailand"/>
    <s v="Tiktok"/>
    <s v="tiktok"/>
    <s v=""/>
    <s v="THT03042CYZC90Z"/>
    <s v="08/01/2026 16:32"/>
  </r>
  <r>
    <x v="0"/>
    <x v="0"/>
    <n v="33.333333333333336"/>
    <n v="3"/>
    <s v="GQS79"/>
    <n v="100"/>
    <n v="0"/>
    <s v="ร้านที่2"/>
    <s v="ส***ตตา ค***ียว"/>
    <s v="สมุทรสาคร"/>
    <s v="-"/>
    <s v=""/>
    <s v="08/01/2026 16:29"/>
    <s v="-"/>
    <s v="J&amp;T COD"/>
    <s v="Tiktok"/>
    <s v="จ่ายทีหลัง / COD"/>
    <s v=""/>
    <s v="769169023722"/>
    <s v="08/01/2026 16:29"/>
  </r>
  <r>
    <x v="0"/>
    <x v="0"/>
    <n v="33.333333333333336"/>
    <n v="3"/>
    <s v="GQS78"/>
    <n v="100"/>
    <n v="0"/>
    <s v="ร้านที่2"/>
    <s v="ค***ัภยา น***"/>
    <s v="แพร่"/>
    <s v="-"/>
    <s v=""/>
    <s v="08/01/2026 16:27"/>
    <s v="-"/>
    <s v="J&amp;T Express"/>
    <s v="Tiktok"/>
    <s v="tiktok"/>
    <s v=""/>
    <s v="769175323803"/>
    <s v="08/01/2026 16:27"/>
  </r>
  <r>
    <x v="8"/>
    <x v="8"/>
    <n v="139"/>
    <n v="3"/>
    <s v="GQS77"/>
    <n v="326.97000000000003"/>
    <n v="0"/>
    <s v="ร้านที่2"/>
    <s v="Z** H***e"/>
    <s v="Ranong"/>
    <s v="-"/>
    <s v=""/>
    <s v="08/01/2026 16:23"/>
    <s v="-"/>
    <s v="J&amp;T COD"/>
    <s v="Tiktok"/>
    <s v="จ่ายทีหลัง / COD"/>
    <s v=""/>
    <s v="769109898675"/>
    <s v="08/01/2026 16:23"/>
  </r>
  <r>
    <x v="2"/>
    <x v="2"/>
    <n v="66.666666666666671"/>
    <n v="3"/>
    <s v="GQS76"/>
    <n v="100"/>
    <n v="0"/>
    <s v="ร้านที่2"/>
    <s v="ภ***ิรา   น***ะเสน"/>
    <s v="นครปฐม"/>
    <s v="-"/>
    <s v=""/>
    <s v="08/01/2026 16:23"/>
    <s v="-"/>
    <s v="J&amp;T COD"/>
    <s v="Tiktok"/>
    <s v="จ่ายทีหลัง / COD"/>
    <s v=""/>
    <s v="769110070772"/>
    <s v="08/01/2026 16:23"/>
  </r>
  <r>
    <x v="0"/>
    <x v="0"/>
    <n v="33.333333333333336"/>
    <n v="3"/>
    <s v="GQS75"/>
    <n v="100"/>
    <n v="0"/>
    <s v="ร้านที่2"/>
    <s v="น***สุกัญญา ค***ึก"/>
    <s v="ลพบุรี"/>
    <s v="-"/>
    <s v=""/>
    <s v="08/01/2026 16:15"/>
    <s v="-"/>
    <s v="J&amp;T COD"/>
    <s v="Tiktok"/>
    <s v="จ่ายทีหลัง / COD"/>
    <s v="รับมะพร้าวอ่อน2ฝอยทอง1นะค่ะ"/>
    <s v="769101509680"/>
    <s v="08/01/2026 16:15"/>
  </r>
  <r>
    <x v="2"/>
    <x v="2"/>
    <n v="66.666666666666671"/>
    <n v="3"/>
    <s v="GQS74"/>
    <n v="100"/>
    <n v="0"/>
    <s v="ร้านที่2"/>
    <s v="ป***า ฟ***อย"/>
    <s v="เชียงใหม่"/>
    <s v="-"/>
    <s v=""/>
    <s v="08/01/2026 16:15"/>
    <s v="-"/>
    <s v="J&amp;T COD"/>
    <s v="Tiktok"/>
    <s v="จ่ายทีหลัง / COD"/>
    <s v=""/>
    <s v="769167877741"/>
    <s v="08/01/2026 16:15"/>
  </r>
  <r>
    <x v="6"/>
    <x v="11"/>
    <n v="120"/>
    <n v="3"/>
    <s v="GQS73"/>
    <n v="270"/>
    <n v="0"/>
    <s v="ร้านที่4"/>
    <s v="ร***ชุลีกะทิสด  พ***ศพรรณ"/>
    <s v="สุราษฎร์ธานี"/>
    <s v="-"/>
    <s v=""/>
    <s v="08/01/2026 16:15"/>
    <s v="-"/>
    <s v="J&amp;T COD"/>
    <s v="Tiktok"/>
    <s v="จ่ายทีหลัง / COD"/>
    <s v=""/>
    <s v="769116888573"/>
    <s v="08/01/2026 16:15"/>
  </r>
  <r>
    <x v="5"/>
    <x v="12"/>
    <n v="106.7"/>
    <n v="2"/>
    <s v="GQS72"/>
    <n v="259.39999999999998"/>
    <n v="46"/>
    <s v="ร้านที่3"/>
    <s v="คุณสมนา ศรียันต์"/>
    <s v="987 โรงเรียนบุญสมวิทยา ถ.ท่าแฉลบ ต.ตลาด อ.เมือง จ.จันทบุรี_x000a__x000a_เมืองจันทบุรี/ Mueang Chanthaburiจันทบุรี/ Chanthaburi_x000a_22000"/>
    <s v="22000"/>
    <s v="660897499839"/>
    <s v="08/01/2026 16:13"/>
    <s v="-"/>
    <s v="Kerry_dropoff"/>
    <s v="Lazada"/>
    <s v="lazada"/>
    <s v=""/>
    <s v="LEXPU0646249576"/>
    <s v="08/01/2026 16:13"/>
  </r>
  <r>
    <x v="0"/>
    <x v="0"/>
    <n v="33.333333333333336"/>
    <n v="3"/>
    <s v="GQS71"/>
    <n v="100"/>
    <n v="0"/>
    <s v="ร้านที่2"/>
    <s v="ส***ิน ไ***ลิศ"/>
    <s v="นครราชสีมา"/>
    <s v="-"/>
    <s v=""/>
    <s v="08/01/2026 16:10"/>
    <s v="-"/>
    <s v="J&amp;T Express"/>
    <s v="Tiktok"/>
    <s v="tiktok"/>
    <s v=""/>
    <s v="769141627774"/>
    <s v="08/01/2026 16:10"/>
  </r>
  <r>
    <x v="0"/>
    <x v="0"/>
    <n v="33.333333333333336"/>
    <n v="3"/>
    <s v="GQS70"/>
    <n v="100"/>
    <n v="0"/>
    <s v="ร้านที่2"/>
    <s v="ส***นทา ส***ยา"/>
    <s v="ขอนแก่น"/>
    <s v="-"/>
    <s v=""/>
    <s v="08/01/2026 16:07"/>
    <s v="-"/>
    <s v="J&amp;T COD"/>
    <s v="Tiktok"/>
    <s v="จ่ายทีหลัง / COD"/>
    <s v=""/>
    <s v="769101226773"/>
    <s v="08/01/2026 16:07"/>
  </r>
  <r>
    <x v="2"/>
    <x v="2"/>
    <n v="66.666666666666671"/>
    <n v="3"/>
    <s v="GQS69"/>
    <n v="100"/>
    <n v="0"/>
    <s v="ร้านที่2"/>
    <s v="C***aporn K***an"/>
    <s v="นครราชสีมา"/>
    <s v="-"/>
    <s v=""/>
    <s v="08/01/2026 16:05"/>
    <s v="-"/>
    <s v="J&amp;T COD"/>
    <s v="Tiktok"/>
    <s v="จ่ายทีหลัง / COD"/>
    <s v=""/>
    <s v="769184071751"/>
    <s v="08/01/2026 16:05"/>
  </r>
  <r>
    <x v="0"/>
    <x v="0"/>
    <n v="33.333333333333336"/>
    <n v="3"/>
    <s v="GQS68"/>
    <n v="100"/>
    <n v="0"/>
    <s v="ร้านที่2"/>
    <s v="น***ิญา   ศ***าวรรณ"/>
    <s v="กรุงเทพมหานคร"/>
    <s v="-"/>
    <s v=""/>
    <s v="08/01/2026 15:56"/>
    <s v="-"/>
    <s v="J&amp;T COD"/>
    <s v="Tiktok"/>
    <s v="จ่ายทีหลัง / COD"/>
    <s v=""/>
    <s v="769160329803"/>
    <s v="08/01/2026 15:56"/>
  </r>
  <r>
    <x v="0"/>
    <x v="0"/>
    <n v="33.333333333333336"/>
    <n v="3"/>
    <s v="GQS67"/>
    <n v="100"/>
    <n v="0"/>
    <s v="ร้านที่2"/>
    <s v="ส***ชวดี ท***สือ"/>
    <s v="นนทบุรี"/>
    <s v="-"/>
    <s v=""/>
    <s v="08/01/2026 15:55"/>
    <s v="-"/>
    <s v="J&amp;T Express"/>
    <s v="Tiktok"/>
    <s v="tiktok"/>
    <s v=""/>
    <s v="769111822776"/>
    <s v="08/01/2026 15:55"/>
  </r>
  <r>
    <x v="2"/>
    <x v="2"/>
    <n v="66.666666666666671"/>
    <n v="3"/>
    <s v="GQS64"/>
    <n v="110"/>
    <n v="10"/>
    <s v="ร้านที่2"/>
    <s v="ด***์ เ***เมือง"/>
    <s v="สุราษฎร์ธานี"/>
    <s v="-"/>
    <s v=""/>
    <s v="08/01/2026 15:34"/>
    <s v="-"/>
    <s v="J&amp;T Express"/>
    <s v="Tiktok"/>
    <s v="tiktok"/>
    <s v=""/>
    <s v="769146479743"/>
    <s v="08/01/2026 15:34"/>
  </r>
  <r>
    <x v="2"/>
    <x v="2"/>
    <n v="66.666666666666671"/>
    <n v="3"/>
    <s v="GQS63"/>
    <n v="100"/>
    <n v="0"/>
    <s v="ร้านที่2"/>
    <s v="ศ***ดา ก***งษ์"/>
    <s v="ปทุมธานี"/>
    <s v="-"/>
    <s v=""/>
    <s v="08/01/2026 15:34"/>
    <s v="-"/>
    <s v="Flash Express Thailand COD"/>
    <s v="Tiktok"/>
    <s v="จ่ายทีหลัง / COD"/>
    <s v=""/>
    <s v="THT04022CYMRH2Z"/>
    <s v="08/01/2026 15:34"/>
  </r>
  <r>
    <x v="0"/>
    <x v="0"/>
    <n v="33.333333333333336"/>
    <n v="3"/>
    <s v="GQS62"/>
    <n v="100"/>
    <n v="0"/>
    <s v="ร้านที่2"/>
    <s v="ส***ิกร ส***ิริ"/>
    <s v="สมุทรปราการ"/>
    <s v="-"/>
    <s v=""/>
    <s v="08/01/2026 15:31"/>
    <s v="-"/>
    <s v="J&amp;T COD"/>
    <s v="Tiktok"/>
    <s v="จ่ายทีหลัง / COD"/>
    <s v=""/>
    <s v="769188520796"/>
    <s v="08/01/2026 15:31"/>
  </r>
  <r>
    <x v="9"/>
    <x v="9"/>
    <n v="139"/>
    <n v="1"/>
    <s v="GQS61"/>
    <n v="108.99"/>
    <n v="0"/>
    <s v="ร้านที่2"/>
    <s v="ณ***ดา จ***รประทีป"/>
    <s v="ปทุมธานี"/>
    <s v="-"/>
    <s v=""/>
    <s v="08/01/2026 15:29"/>
    <s v="-"/>
    <s v="J&amp;T COD"/>
    <s v="Tiktok"/>
    <s v="จ่ายทีหลัง / COD"/>
    <s v=""/>
    <s v="769121856672"/>
    <s v="08/01/2026 15:29"/>
  </r>
  <r>
    <x v="8"/>
    <x v="13"/>
    <n v="103.55"/>
    <n v="3"/>
    <s v="GQS60"/>
    <n v="375.65"/>
    <n v="65"/>
    <s v="ร้านที่1"/>
    <s v="นายสุภาชัย ดอกตะเคียน"/>
    <s v="235 ซอย 9 ถ.ถวิลวัฒนา ต.แก่งคอย อ.แก่งคอย จ.สระบุรี_x000a__x000a_แก่งคอย/ Kaeng Khoiสระบุรี/ Saraburi_x000a_18110"/>
    <s v="18110"/>
    <s v="660624965885"/>
    <s v="08/01/2026 15:28"/>
    <s v="-"/>
    <s v="Kerry_dropoff"/>
    <s v="Lazada"/>
    <s v="lazada"/>
    <s v=""/>
    <s v="LEXPU0646249123"/>
    <s v="08/01/2026 15:28"/>
  </r>
  <r>
    <x v="2"/>
    <x v="2"/>
    <n v="66.666666666666671"/>
    <n v="3"/>
    <s v="GQS59"/>
    <n v="100"/>
    <n v="0"/>
    <s v="ร้านที่2"/>
    <s v="P***"/>
    <s v="นครปฐม"/>
    <s v="-"/>
    <s v=""/>
    <s v="08/01/2026 15:26"/>
    <s v="-"/>
    <s v="J&amp;T COD"/>
    <s v="Tiktok"/>
    <s v="จ่ายทีหลัง / COD"/>
    <s v=""/>
    <s v="769196675741"/>
    <s v="08/01/2026 15:26"/>
  </r>
  <r>
    <x v="0"/>
    <x v="0"/>
    <n v="50"/>
    <n v="6"/>
    <s v="GQS58"/>
    <n v="562.84"/>
    <n v="79"/>
    <s v="ร้านที่1"/>
    <s v="นายคำพันธ์  บุญตระการ"/>
    <s v="134 บ้านหนองโป่ง · เชียงยืน/ Chiang Yuen_x000a__x000a_เชียงยืน/ Chiang Yuenมหาสารคาม/ Maha Sarakham_x000a_44160"/>
    <s v="44160"/>
    <s v="660852795309"/>
    <s v="08/01/2026 15:27"/>
    <s v="-"/>
    <s v="Kerry_dropoff"/>
    <s v="Lazada"/>
    <s v="lazada"/>
    <s v=""/>
    <s v="LEXPU0646248537"/>
    <s v="08/01/2026 15:24"/>
  </r>
  <r>
    <x v="0"/>
    <x v="0"/>
    <n v="50"/>
    <n v="6"/>
    <s v="GQS58"/>
    <n v="562.84"/>
    <n v="79"/>
    <s v="ร้านที่1"/>
    <s v="นายคำพันธ์  บุญตระการ"/>
    <s v="134 บ้านหนองโป่ง · เชียงยืน/ Chiang Yuen_x000a__x000a_เชียงยืน/ Chiang Yuenมหาสารคาม/ Maha Sarakham_x000a_44160"/>
    <s v="44160"/>
    <s v="660852795309"/>
    <s v="08/01/2026 15:27"/>
    <s v="-"/>
    <s v="Kerry_dropoff"/>
    <s v="Lazada"/>
    <s v="lazada"/>
    <s v=""/>
    <s v="LEXPU0646248537"/>
    <s v="08/01/2026 15:24"/>
  </r>
  <r>
    <x v="0"/>
    <x v="0"/>
    <n v="33.333333333333336"/>
    <n v="3"/>
    <s v="GQS57"/>
    <n v="100"/>
    <n v="0"/>
    <s v="ร้านที่2"/>
    <s v="ป***า พ***พราว"/>
    <s v="กรุงเทพฯ"/>
    <s v="-"/>
    <s v=""/>
    <s v="08/01/2026 15:13"/>
    <s v="-"/>
    <s v="J&amp;T Express"/>
    <s v="Tiktok"/>
    <s v="tiktok"/>
    <s v=""/>
    <s v="769134628765"/>
    <s v="08/01/2026 15:13"/>
  </r>
  <r>
    <x v="2"/>
    <x v="2"/>
    <n v="66.666666666666671"/>
    <n v="3"/>
    <s v="GQS56"/>
    <n v="100"/>
    <n v="0"/>
    <s v="ร้านที่2"/>
    <s v="พ***ีรักษ์ ศ***ุล"/>
    <s v="เพชรบูรณ์"/>
    <s v="-"/>
    <s v=""/>
    <s v="08/01/2026 15:10"/>
    <s v="-"/>
    <s v="J&amp;T COD"/>
    <s v="Tiktok"/>
    <s v="จ่ายทีหลัง / COD"/>
    <s v=""/>
    <s v="769191774772"/>
    <s v="08/01/2026 15:10"/>
  </r>
  <r>
    <x v="0"/>
    <x v="0"/>
    <n v="33.333333333333336"/>
    <n v="3"/>
    <s v="GQS54"/>
    <n v="100"/>
    <n v="0"/>
    <s v="ร้านที่2"/>
    <s v="น***พร อ***ุน"/>
    <s v="บึงกาฬ"/>
    <s v="-"/>
    <s v=""/>
    <s v="08/01/2026 15:02"/>
    <s v="-"/>
    <s v="J&amp;T COD"/>
    <s v="Tiktok"/>
    <s v="จ่ายทีหลัง / COD"/>
    <s v=""/>
    <s v="769125626754"/>
    <s v="08/01/2026 15:02"/>
  </r>
  <r>
    <x v="2"/>
    <x v="2"/>
    <n v="66.666666666666671"/>
    <n v="3"/>
    <s v="GQS53"/>
    <n v="100"/>
    <n v="0"/>
    <s v="ร้านที่2"/>
    <s v="ห***า ค***พร"/>
    <s v="ชุมพร"/>
    <s v="-"/>
    <s v=""/>
    <s v="08/01/2026 15:02"/>
    <s v="-"/>
    <s v="J&amp;T Express"/>
    <s v="Tiktok"/>
    <s v="tiktok"/>
    <s v=""/>
    <s v="769172979794"/>
    <s v="08/01/2026 15:02"/>
  </r>
  <r>
    <x v="0"/>
    <x v="0"/>
    <n v="33.333333333333336"/>
    <n v="3"/>
    <s v="GQS52"/>
    <n v="100"/>
    <n v="0"/>
    <s v="ร้านที่2"/>
    <s v="ธ***วัฒน์ ส***รณฉิม"/>
    <s v="กาญจนบุรี"/>
    <s v="-"/>
    <s v=""/>
    <s v="08/01/2026 15:00"/>
    <s v="-"/>
    <s v="J&amp;T Express"/>
    <s v="Tiktok"/>
    <s v="tiktok"/>
    <s v=""/>
    <s v="769173528793"/>
    <s v="08/01/2026 15:00"/>
  </r>
  <r>
    <x v="0"/>
    <x v="0"/>
    <n v="33.333333333333336"/>
    <n v="3"/>
    <s v="GQS51"/>
    <n v="100"/>
    <n v="0"/>
    <s v="ร้านที่2"/>
    <s v="ก***า ท***ียงสม"/>
    <s v="สมุทรปราการ"/>
    <s v="-"/>
    <s v=""/>
    <s v="08/01/2026 14:57"/>
    <s v="-"/>
    <s v="J&amp;T COD"/>
    <s v="Tiktok"/>
    <s v="จ่ายทีหลัง / COD"/>
    <s v=""/>
    <s v="769191020754"/>
    <s v="08/01/2026 14:57"/>
  </r>
  <r>
    <x v="0"/>
    <x v="0"/>
    <n v="33.333333333333336"/>
    <n v="3"/>
    <s v="GQS50"/>
    <n v="100"/>
    <n v="0"/>
    <s v="ร้านที่2"/>
    <s v="อ***์"/>
    <s v="ลำปาง"/>
    <s v="-"/>
    <s v=""/>
    <s v="08/01/2026 14:57"/>
    <s v="-"/>
    <s v="J&amp;T COD"/>
    <s v="Tiktok"/>
    <s v="จ่ายทีหลัง / COD"/>
    <s v=""/>
    <s v="769175721786"/>
    <s v="08/01/2026 14:57"/>
  </r>
  <r>
    <x v="2"/>
    <x v="2"/>
    <n v="66.666666666666671"/>
    <n v="3"/>
    <s v="GQS49"/>
    <n v="100"/>
    <n v="0"/>
    <s v="ร้านที่2"/>
    <s v="ห**"/>
    <s v="นนทบุรี"/>
    <s v="-"/>
    <s v=""/>
    <s v="08/01/2026 14:54"/>
    <s v="-"/>
    <s v="J&amp;T COD"/>
    <s v="Tiktok"/>
    <s v="จ่ายทีหลัง / COD"/>
    <s v=""/>
    <s v="769183474776"/>
    <s v="08/01/2026 14:54"/>
  </r>
  <r>
    <x v="2"/>
    <x v="2"/>
    <n v="66.666666666666671"/>
    <n v="3"/>
    <s v="GQS48"/>
    <n v="100"/>
    <n v="0"/>
    <s v="ร้านที่2"/>
    <s v="เ***ลำเภา ท***ิลป์"/>
    <s v="เทศบาลนครอุดรธานี"/>
    <s v="-"/>
    <s v=""/>
    <s v="08/01/2026 14:45"/>
    <s v="-"/>
    <s v="J&amp;T COD"/>
    <s v="Tiktok"/>
    <s v="จ่ายทีหลัง / COD"/>
    <s v=""/>
    <s v="769191372784"/>
    <s v="08/01/2026 14:45"/>
  </r>
  <r>
    <x v="0"/>
    <x v="0"/>
    <n v="49"/>
    <n v="1"/>
    <s v="GQS47"/>
    <n v="235"/>
    <n v="0"/>
    <s v="ร้านที่1"/>
    <s v="ว******์"/>
    <s v="******ระโจม, อำเภอเมืองนครนายก ตำบลวังกระโจม อำเภอเมืองนครนายก จังหวัดนครนายก 26000"/>
    <s v="26000"/>
    <s v="13"/>
    <s v="08/01/2026 15:15"/>
    <s v="-"/>
    <s v="SPX Express"/>
    <s v="Shopee"/>
    <s v="shopee"/>
    <s v=""/>
    <s v="TH261451501147Q"/>
    <s v="08/01/2026 14:45"/>
  </r>
  <r>
    <x v="6"/>
    <x v="6"/>
    <n v="75"/>
    <n v="1"/>
    <s v="GQS47"/>
    <n v="235"/>
    <n v="0"/>
    <s v="ร้านที่1"/>
    <s v="ว******์"/>
    <s v="******ระโจม, อำเภอเมืองนครนายก ตำบลวังกระโจม อำเภอเมืองนครนายก จังหวัดนครนายก 26000"/>
    <s v="26000"/>
    <s v="13"/>
    <s v="08/01/2026 15:15"/>
    <s v="-"/>
    <s v="SPX Express"/>
    <s v="Shopee"/>
    <s v="shopee"/>
    <s v=""/>
    <s v="TH261451501147Q"/>
    <s v="08/01/2026 14:45"/>
  </r>
  <r>
    <x v="1"/>
    <x v="1"/>
    <n v="76"/>
    <n v="1"/>
    <s v="GQS47"/>
    <n v="235"/>
    <n v="0"/>
    <s v="ร้านที่1"/>
    <s v="ว******์"/>
    <s v="******ระโจม, อำเภอเมืองนครนายก ตำบลวังกระโจม อำเภอเมืองนครนายก จังหวัดนครนายก 26000"/>
    <s v="26000"/>
    <s v="13"/>
    <s v="08/01/2026 15:15"/>
    <s v="-"/>
    <s v="SPX Express"/>
    <s v="Shopee"/>
    <s v="shopee"/>
    <s v=""/>
    <s v="TH261451501147Q"/>
    <s v="08/01/2026 14:45"/>
  </r>
  <r>
    <x v="1"/>
    <x v="1"/>
    <n v="120"/>
    <n v="2"/>
    <s v="GQS46"/>
    <n v="198"/>
    <n v="0"/>
    <s v="ร้านที่2"/>
    <s v="น***ุญทัน ท***รีรัก"/>
    <s v="อุดรธานี"/>
    <s v="-"/>
    <s v=""/>
    <s v="08/01/2026 14:35"/>
    <s v="-"/>
    <s v="J&amp;T Express"/>
    <s v="Tiktok"/>
    <s v="tiktok"/>
    <s v=""/>
    <s v="769169996534"/>
    <s v="08/01/2026 14:35"/>
  </r>
  <r>
    <x v="9"/>
    <x v="9"/>
    <n v="139"/>
    <n v="1"/>
    <s v="GQS45"/>
    <n v="108.99"/>
    <n v="0"/>
    <s v="ร้านที่2"/>
    <s v="น***ุญทัน ท***รีรัก"/>
    <s v="อุดรธานี"/>
    <s v="-"/>
    <s v=""/>
    <s v="08/01/2026 14:34"/>
    <s v="-"/>
    <s v="J&amp;T Express"/>
    <s v="Tiktok"/>
    <s v="tiktok"/>
    <s v=""/>
    <s v="769141766610"/>
    <s v="08/01/2026 14:35"/>
  </r>
  <r>
    <x v="0"/>
    <x v="0"/>
    <n v="33.333333333333336"/>
    <n v="3"/>
    <s v="GQS44"/>
    <n v="100"/>
    <n v="0"/>
    <s v="ร้านที่2"/>
    <s v="c***akarnsook"/>
    <s v="นครราชสีมา"/>
    <s v="-"/>
    <s v=""/>
    <s v="08/01/2026 14:30"/>
    <s v="-"/>
    <s v="J&amp;T COD"/>
    <s v="Tiktok"/>
    <s v="จ่ายทีหลัง / COD"/>
    <s v=""/>
    <s v="769117826750"/>
    <s v="08/01/2026 14:33"/>
  </r>
  <r>
    <x v="8"/>
    <x v="8"/>
    <n v="139"/>
    <n v="2"/>
    <s v="GQS43"/>
    <n v="217.98"/>
    <n v="0"/>
    <s v="ร้านที่2"/>
    <s v="ส***น   โ***"/>
    <s v="สิงห์บุรี"/>
    <s v="-"/>
    <s v=""/>
    <s v="08/01/2026 14:30"/>
    <s v="-"/>
    <s v="J&amp;T Express"/>
    <s v="Tiktok"/>
    <s v="tiktok"/>
    <s v=""/>
    <s v="769111700744"/>
    <s v="08/01/2026 14:33"/>
  </r>
  <r>
    <x v="2"/>
    <x v="2"/>
    <n v="66.666666666666671"/>
    <n v="3"/>
    <s v="GQS42"/>
    <n v="100"/>
    <n v="0"/>
    <s v="ร้านที่2"/>
    <s v="ว***พร ม***า"/>
    <s v="เชียงราย"/>
    <s v="-"/>
    <s v=""/>
    <s v="08/01/2026 14:28"/>
    <s v="-"/>
    <s v="J&amp;T COD"/>
    <s v="Tiktok"/>
    <s v="จ่ายทีหลัง / COD"/>
    <s v=""/>
    <s v="769165278755"/>
    <s v="08/01/2026 14:32"/>
  </r>
  <r>
    <x v="8"/>
    <x v="8"/>
    <n v="139"/>
    <n v="1"/>
    <s v="GQS41"/>
    <n v="108.99"/>
    <n v="0"/>
    <s v="ร้านที่2"/>
    <s v="ป***าพรจั่นชาวนา"/>
    <s v="พิจิตร"/>
    <s v="-"/>
    <s v=""/>
    <s v="08/01/2026 14:28"/>
    <s v="-"/>
    <s v="J&amp;T COD"/>
    <s v="Tiktok"/>
    <s v="จ่ายทีหลัง / COD"/>
    <s v=""/>
    <s v="769110692674"/>
    <s v="08/01/2026 14:32"/>
  </r>
  <r>
    <x v="0"/>
    <x v="0"/>
    <n v="50"/>
    <n v="6"/>
    <s v="GQS40"/>
    <n v="200"/>
    <n v="0"/>
    <s v="ร้านที่2"/>
    <s v="m** s***thorn r***uang"/>
    <s v="สุราษฎร์ธานี"/>
    <s v="-"/>
    <s v=""/>
    <s v="08/01/2026 14:23"/>
    <s v="-"/>
    <s v="J&amp;T COD"/>
    <s v="Tiktok"/>
    <s v="จ่ายทีหลัง / COD"/>
    <s v=""/>
    <s v="769179341696"/>
    <s v="08/01/2026 14:30"/>
  </r>
  <r>
    <x v="2"/>
    <x v="2"/>
    <n v="66.666666666666671"/>
    <n v="6"/>
    <s v="GQS39"/>
    <n v="200"/>
    <n v="0"/>
    <s v="ร้านที่2"/>
    <s v="แ***น"/>
    <s v="บุรีรัมย์"/>
    <s v="-"/>
    <s v=""/>
    <s v="08/01/2026 14:23"/>
    <s v="-"/>
    <s v="J&amp;T COD"/>
    <s v="Tiktok"/>
    <s v="จ่ายทีหลัง / COD"/>
    <s v=""/>
    <s v="769194287551"/>
    <s v="08/01/2026 14:30"/>
  </r>
  <r>
    <x v="1"/>
    <x v="1"/>
    <n v="85"/>
    <n v="20"/>
    <s v="GQS38"/>
    <n v="1514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8/01/2026 14:28"/>
    <s v="-"/>
    <s v="Kerry_dropoff"/>
    <s v="Lazada"/>
    <s v="lazada"/>
    <s v=""/>
    <s v="LEXPU0646203971"/>
    <s v="08/01/2026 14:28"/>
  </r>
  <r>
    <x v="6"/>
    <x v="6"/>
    <n v="78"/>
    <n v="1"/>
    <s v="GQS37"/>
    <n v="152"/>
    <n v="0"/>
    <s v="ร้านที่1"/>
    <s v="ค******ว"/>
    <s v="******บูรณ์, อำเภอวังสมบูรณ์ ตำบลวังสมบูรณ์ อำเภอวังสมบูรณ์ จังหวัดสระแก้ว 27250"/>
    <s v="27250"/>
    <s v="98"/>
    <s v="08/01/2026 14:25"/>
    <s v="-"/>
    <s v="SPX Express"/>
    <s v="Shopee"/>
    <s v="shopee"/>
    <s v=""/>
    <s v="TH265263074660C"/>
    <s v="08/01/2026 14:25"/>
  </r>
  <r>
    <x v="1"/>
    <x v="1"/>
    <n v="79"/>
    <n v="1"/>
    <s v="GQS37"/>
    <n v="152"/>
    <n v="0"/>
    <s v="ร้านที่1"/>
    <s v="ค******ว"/>
    <s v="******บูรณ์, อำเภอวังสมบูรณ์ ตำบลวังสมบูรณ์ อำเภอวังสมบูรณ์ จังหวัดสระแก้ว 27250"/>
    <s v="27250"/>
    <s v="98"/>
    <s v="08/01/2026 14:25"/>
    <s v="-"/>
    <s v="SPX Express"/>
    <s v="Shopee"/>
    <s v="shopee"/>
    <s v=""/>
    <s v="TH265263074660C"/>
    <s v="08/01/2026 14:25"/>
  </r>
  <r>
    <x v="1"/>
    <x v="1"/>
    <n v="79"/>
    <n v="3"/>
    <s v="GQS36"/>
    <n v="237"/>
    <n v="0"/>
    <s v="ร้านที่1"/>
    <s v="G******9"/>
    <s v="****** เสาธงหิน, อำเภอบางใหญ่ ตำบลเสาธงหิน อำเภอบางใหญ่ จังหวัดนนทบุรี 11140"/>
    <s v="11140"/>
    <s v="65"/>
    <s v="08/01/2026 14:25"/>
    <s v="-"/>
    <s v="SPX Express"/>
    <s v="Shopee"/>
    <s v="shopee"/>
    <s v=""/>
    <s v="TH2694080120640"/>
    <s v="08/01/2026 14:25"/>
  </r>
  <r>
    <x v="0"/>
    <x v="0"/>
    <n v="37.5"/>
    <n v="4"/>
    <s v="GQS35"/>
    <n v="360"/>
    <n v="0"/>
    <s v="ร้านที่4"/>
    <s v="ช***านต์ เ***ัชชา"/>
    <s v="กรุงเทพฯ"/>
    <s v="-"/>
    <s v=""/>
    <s v="08/01/2026 14:11"/>
    <s v="-"/>
    <s v="J&amp;T COD"/>
    <s v="Tiktok"/>
    <s v="จ่ายทีหลัง / COD"/>
    <s v=""/>
    <s v="769159806752"/>
    <s v="08/01/2026 14:23"/>
  </r>
  <r>
    <x v="1"/>
    <x v="1"/>
    <n v="66.333333333333329"/>
    <n v="3"/>
    <s v="GQS35"/>
    <n v="360"/>
    <n v="0"/>
    <s v="ร้านที่4"/>
    <s v="ช***านต์ เ***ัชชา"/>
    <s v="กรุงเทพฯ"/>
    <s v="-"/>
    <s v=""/>
    <s v="08/01/2026 14:11"/>
    <s v="-"/>
    <s v="J&amp;T COD"/>
    <s v="Tiktok"/>
    <s v="จ่ายทีหลัง / COD"/>
    <s v=""/>
    <s v="769159806752"/>
    <s v="08/01/2026 14:23"/>
  </r>
  <r>
    <x v="2"/>
    <x v="2"/>
    <n v="66.666666666666671"/>
    <n v="3"/>
    <s v="GQS34"/>
    <n v="100"/>
    <n v="0"/>
    <s v="ร้านที่2"/>
    <s v="u***22397776884713"/>
    <s v="ปทุมธานี"/>
    <s v="-"/>
    <s v=""/>
    <s v="08/01/2026 14:13"/>
    <s v="-"/>
    <s v="Flash Express Thailand COD"/>
    <s v="Tiktok"/>
    <s v="จ่ายทีหลัง / COD"/>
    <s v=""/>
    <s v="THT04062D1BUX7Z"/>
    <s v="08/01/2026 14:23"/>
  </r>
  <r>
    <x v="2"/>
    <x v="2"/>
    <n v="66.666666666666671"/>
    <n v="3"/>
    <s v="GQS33"/>
    <n v="100"/>
    <n v="0"/>
    <s v="ร้านที่2"/>
    <s v="ช***านุช"/>
    <s v="ปทุมธานี"/>
    <s v="-"/>
    <s v=""/>
    <s v="08/01/2026 14:11"/>
    <s v="-"/>
    <s v="J&amp;T Express"/>
    <s v="Tiktok"/>
    <s v="tiktok"/>
    <s v=""/>
    <s v="769180076766"/>
    <s v="08/01/2026 14:23"/>
  </r>
  <r>
    <x v="5"/>
    <x v="5"/>
    <n v="139"/>
    <n v="1"/>
    <s v="GQS31"/>
    <n v="110"/>
    <n v="1"/>
    <s v="ร้านที่2"/>
    <s v="ต***"/>
    <s v="สุพรรณบุรี"/>
    <s v="-"/>
    <s v=""/>
    <s v="08/01/2026 14:03"/>
    <s v="-"/>
    <s v="J&amp;T Express"/>
    <s v="Tiktok"/>
    <s v="tiktok"/>
    <s v=""/>
    <s v="769186505754"/>
    <s v="08/01/2026 14:04"/>
  </r>
  <r>
    <x v="5"/>
    <x v="12"/>
    <n v="87.2"/>
    <n v="1"/>
    <s v="GQS30"/>
    <n v="87.2"/>
    <n v="0"/>
    <s v="ร้านที่3"/>
    <s v="เจน เจนจิรา"/>
    <s v="128 หมู่.2 ต.ชัยบาดาล อ.ชัยบาดาล จ.ลพบุรี 15230 · ชัยบาดาล/ Chai Badan_x000a__x000a_ชัยบาดาล/ Chai Badanลพบุรี/ Lopburi_x000a_15230"/>
    <s v="15230"/>
    <s v="660930677185"/>
    <s v="08/01/2026 14:00"/>
    <s v="-"/>
    <s v="Kerry_dropoff"/>
    <s v="Lazada"/>
    <s v="lazada"/>
    <s v=""/>
    <s v="LEXPU0646249069"/>
    <s v="08/01/2026 14:00"/>
  </r>
  <r>
    <x v="2"/>
    <x v="2"/>
    <n v="66.666666666666671"/>
    <n v="3"/>
    <s v="GQS27"/>
    <n v="100"/>
    <n v="0"/>
    <s v="ร้านที่2"/>
    <s v="ส***าย ม***ทอง"/>
    <s v="นนทบุรี"/>
    <s v="-"/>
    <s v=""/>
    <s v="08/01/2026 13:53"/>
    <s v="-"/>
    <s v="Flash Express Thailand COD"/>
    <s v="Tiktok"/>
    <s v="จ่ายทีหลัง / COD"/>
    <s v=""/>
    <s v="THT03062D0ER11Z"/>
    <s v="08/01/2026 13:53"/>
  </r>
  <r>
    <x v="2"/>
    <x v="2"/>
    <n v="66.666666666666671"/>
    <n v="6"/>
    <s v="GQS25"/>
    <n v="200"/>
    <n v="0"/>
    <s v="ร้านที่2"/>
    <s v="ช***ุทธ บ***ุด"/>
    <s v="กรุงเทพฯ"/>
    <s v="-"/>
    <s v=""/>
    <s v="08/01/2026 13:38"/>
    <s v="-"/>
    <s v="J&amp;T COD"/>
    <s v="Tiktok"/>
    <s v="จ่ายทีหลัง / COD"/>
    <s v=""/>
    <s v="769151494532"/>
    <s v="08/01/2026 13:38"/>
  </r>
  <r>
    <x v="0"/>
    <x v="0"/>
    <n v="50"/>
    <n v="6"/>
    <s v="GQS24"/>
    <n v="200"/>
    <n v="0"/>
    <s v="ร้านที่2"/>
    <s v="ร***​ ห***ุล"/>
    <s v="กาฬสินธุ์"/>
    <s v="-"/>
    <s v=""/>
    <s v="08/01/2026 13:37"/>
    <s v="-"/>
    <s v="J&amp;T Express"/>
    <s v="Tiktok"/>
    <s v="tiktok"/>
    <s v=""/>
    <s v="769108340652"/>
    <s v="08/01/2026 13:37"/>
  </r>
  <r>
    <x v="2"/>
    <x v="2"/>
    <n v="66.666666666666671"/>
    <n v="3"/>
    <s v="GQS23"/>
    <n v="110"/>
    <n v="10"/>
    <s v="ร้านที่2"/>
    <s v="แ*** น***ืองรักษ์"/>
    <s v="ร้อยเอ็ด"/>
    <s v="-"/>
    <s v=""/>
    <s v="08/01/2026 13:37"/>
    <s v="-"/>
    <s v="J&amp;T COD"/>
    <s v="Tiktok"/>
    <s v="จ่ายทีหลัง / COD"/>
    <s v=""/>
    <s v="769167378792"/>
    <s v="08/01/2026 13:37"/>
  </r>
  <r>
    <x v="2"/>
    <x v="2"/>
    <n v="66.666666666666671"/>
    <n v="3"/>
    <s v="GQS22"/>
    <n v="100"/>
    <n v="0"/>
    <s v="ร้านที่2"/>
    <s v="ส***าณี"/>
    <s v="กรุงเทพฯ"/>
    <s v="-"/>
    <s v=""/>
    <s v="08/01/2026 13:37"/>
    <s v="-"/>
    <s v="Flash Express Thailand COD"/>
    <s v="Tiktok"/>
    <s v="จ่ายทีหลัง / COD"/>
    <s v=""/>
    <s v="THT01162D0ENM9Z"/>
    <s v="08/01/2026 13:37"/>
  </r>
  <r>
    <x v="2"/>
    <x v="2"/>
    <n v="66.666666666666671"/>
    <n v="3"/>
    <s v="GQS21"/>
    <n v="129"/>
    <n v="29"/>
    <s v="ร้านที่2"/>
    <s v="S***a O***ra ส***ห้คุณลุงแสวง"/>
    <s v="สระบุรี"/>
    <s v="-"/>
    <s v=""/>
    <s v="08/01/2026 13:32"/>
    <s v="-"/>
    <s v="Flash Express Thailand COD"/>
    <s v="Tiktok"/>
    <s v="จ่ายทีหลัง / COD"/>
    <s v=""/>
    <s v="THT10032D0E8P3Z"/>
    <s v="08/01/2026 13:32"/>
  </r>
  <r>
    <x v="0"/>
    <x v="0"/>
    <n v="50"/>
    <n v="6"/>
    <s v="GQS20"/>
    <n v="200"/>
    <n v="0"/>
    <s v="ร้านที่2"/>
    <s v="ว*** ด*"/>
    <s v="นนทบุรี"/>
    <s v="-"/>
    <s v=""/>
    <s v="08/01/2026 13:32"/>
    <s v="-"/>
    <s v="J&amp;T COD"/>
    <s v="Tiktok"/>
    <s v="จ่ายทีหลัง / COD"/>
    <s v=""/>
    <s v="769154546650"/>
    <s v="08/01/2026 13:32"/>
  </r>
  <r>
    <x v="2"/>
    <x v="2"/>
    <n v="66.666666666666671"/>
    <n v="3"/>
    <s v="GQS19"/>
    <n v="100"/>
    <n v="0"/>
    <s v="ร้านที่2"/>
    <s v="ก***ตุ้ง"/>
    <s v="ฉะเชิงเทรา"/>
    <s v="-"/>
    <s v=""/>
    <s v="08/01/2026 13:20"/>
    <s v="-"/>
    <s v="Flash Express Thailand COD"/>
    <s v="Tiktok"/>
    <s v="จ่ายทีหลัง / COD"/>
    <s v=""/>
    <s v="THT24092D0EJS7Z"/>
    <s v="08/01/2026 13:20"/>
  </r>
  <r>
    <x v="0"/>
    <x v="0"/>
    <n v="33.333333333333336"/>
    <n v="3"/>
    <s v="GQS18"/>
    <n v="100"/>
    <n v="0"/>
    <s v="ร้านที่2"/>
    <s v="k***nang"/>
    <s v="กรุงเทพฯ"/>
    <s v="-"/>
    <s v=""/>
    <s v="08/01/2026 13:13"/>
    <s v="-"/>
    <s v="J&amp;T COD"/>
    <s v="Tiktok"/>
    <s v="จ่ายทีหลัง / COD"/>
    <s v=""/>
    <s v="769125726725"/>
    <s v="08/01/2026 13:14"/>
  </r>
  <r>
    <x v="0"/>
    <x v="0"/>
    <n v="50"/>
    <n v="6"/>
    <s v="GQS15"/>
    <n v="200"/>
    <n v="0"/>
    <s v="ร้านที่2"/>
    <s v="ช***กาญจน์ เ***สารพรม"/>
    <s v="เพชรบูรณ์"/>
    <s v="-"/>
    <s v=""/>
    <s v="08/01/2026 13:09"/>
    <s v="-"/>
    <s v="J&amp;T Express"/>
    <s v="Tiktok"/>
    <s v="tiktok"/>
    <s v=""/>
    <s v="769136047610"/>
    <s v="08/01/2026 13:09"/>
  </r>
  <r>
    <x v="0"/>
    <x v="0"/>
    <n v="50"/>
    <n v="6"/>
    <s v="GQS12"/>
    <n v="200"/>
    <n v="0"/>
    <s v="ร้านที่2"/>
    <s v="ช***กาญจน์ เ***สารพรม"/>
    <s v="เพชรบูรณ์"/>
    <s v="-"/>
    <s v=""/>
    <s v="08/01/2026 13:09"/>
    <s v="-"/>
    <s v="J&amp;T Express"/>
    <s v="Tiktok"/>
    <s v="tiktok"/>
    <s v=""/>
    <s v="769130341652"/>
    <s v="08/01/2026 13:06"/>
  </r>
  <r>
    <x v="0"/>
    <x v="0"/>
    <n v="50"/>
    <n v="6"/>
    <s v="GQS11"/>
    <n v="200"/>
    <n v="0"/>
    <s v="ร้านที่2"/>
    <s v="เ**  ส***ัฒน์"/>
    <s v="ร้อยเอ็ด"/>
    <s v="-"/>
    <s v=""/>
    <s v="08/01/2026 13:02"/>
    <s v="-"/>
    <s v="J&amp;T COD"/>
    <s v="Tiktok"/>
    <s v="จ่ายทีหลัง / COD"/>
    <s v=""/>
    <s v="769145648644"/>
    <s v="08/01/2026 13:03"/>
  </r>
  <r>
    <x v="1"/>
    <x v="1"/>
    <n v="66.333333333333329"/>
    <n v="3"/>
    <s v="GQS10"/>
    <n v="278"/>
    <n v="38"/>
    <s v="ร้านที่1"/>
    <s v="พ******า"/>
    <s v="******้ว) ตำบลบ่อแฮ้ว ตำบลบ่อแฮ้ว อำเภอเมืองลำปาง จังหวัดลำปาง 52100"/>
    <s v="52100"/>
    <s v="12"/>
    <s v="08/01/2026 13:32"/>
    <s v="-"/>
    <s v="SPX Express"/>
    <s v="Shopee"/>
    <s v="shopee"/>
    <s v=""/>
    <s v="TH260707132883O"/>
    <s v="08/01/2026 13:02"/>
  </r>
  <r>
    <x v="8"/>
    <x v="8"/>
    <n v="139"/>
    <n v="1"/>
    <s v="GQS9"/>
    <n v="108.99"/>
    <n v="0"/>
    <s v="ร้านที่2"/>
    <s v="ไ***รณ ค***ีระ"/>
    <s v="กรุงเทพฯ"/>
    <s v="-"/>
    <s v=""/>
    <s v="08/01/2026 12:55"/>
    <s v="-"/>
    <s v="J&amp;T COD"/>
    <s v="Tiktok"/>
    <s v="จ่ายทีหลัง / COD"/>
    <s v=""/>
    <s v="769197501774"/>
    <s v="08/01/2026 12:55"/>
  </r>
  <r>
    <x v="2"/>
    <x v="2"/>
    <n v="66.666666666666671"/>
    <n v="3"/>
    <s v="GQS7"/>
    <n v="100"/>
    <n v="0"/>
    <s v="ร้านที่2"/>
    <s v="น***ล ซ***ินทร์"/>
    <s v="กาฬสินธุ์"/>
    <s v="-"/>
    <s v=""/>
    <s v="08/01/2026 12:37"/>
    <s v="-"/>
    <s v="J&amp;T Express"/>
    <s v="Tiktok"/>
    <s v="tiktok"/>
    <s v=""/>
    <s v="769136271772"/>
    <s v="08/01/2026 12:37"/>
  </r>
  <r>
    <x v="0"/>
    <x v="0"/>
    <n v="33.333333333333336"/>
    <n v="3"/>
    <s v="GQS5"/>
    <n v="100"/>
    <n v="0"/>
    <s v="ร้านที่2"/>
    <s v="ศ*** ผ***าม"/>
    <s v="อุดรธานี"/>
    <s v="-"/>
    <s v=""/>
    <s v="08/01/2026 12:33"/>
    <s v="-"/>
    <s v="J&amp;T Express"/>
    <s v="Tiktok"/>
    <s v="tiktok"/>
    <s v=""/>
    <s v="769108418772"/>
    <s v="08/01/2026 12:33"/>
  </r>
  <r>
    <x v="0"/>
    <x v="0"/>
    <n v="33.333333333333336"/>
    <n v="3"/>
    <s v="GQS4"/>
    <n v="100"/>
    <n v="0"/>
    <s v="ร้านที่2"/>
    <s v="ป***ยุด"/>
    <s v="พระนครศรีอยุธยา"/>
    <s v="-"/>
    <s v=""/>
    <s v="08/01/2026 12:30"/>
    <s v="-"/>
    <s v="J&amp;T Express"/>
    <s v="Tiktok"/>
    <s v="tiktok"/>
    <s v=""/>
    <s v="769184218773"/>
    <s v="08/01/2026 12:30"/>
  </r>
  <r>
    <x v="2"/>
    <x v="2"/>
    <n v="66.666666666666671"/>
    <n v="3"/>
    <s v="GQS3"/>
    <n v="100"/>
    <n v="0"/>
    <s v="ร้านที่2"/>
    <s v="ส***นท์   ค***ันท์"/>
    <s v="พิจิตร"/>
    <s v="-"/>
    <s v=""/>
    <s v="08/01/2026 12:29"/>
    <s v="-"/>
    <s v="J&amp;T COD"/>
    <s v="Tiktok"/>
    <s v="จ่ายทีหลัง / COD"/>
    <s v=""/>
    <s v="769197587734"/>
    <s v="08/01/2026 12:29"/>
  </r>
  <r>
    <x v="0"/>
    <x v="0"/>
    <n v="33.333333333333336"/>
    <n v="3"/>
    <s v="GQS1"/>
    <n v="100"/>
    <n v="0"/>
    <s v="ร้านที่2"/>
    <s v="จ***พงษ์ บ***จก"/>
    <s v="สมุทรปราการ"/>
    <s v="-"/>
    <s v=""/>
    <s v="08/01/2026 12:26"/>
    <s v="-"/>
    <s v="J&amp;T Express"/>
    <s v="Tiktok"/>
    <s v="tiktok"/>
    <s v=""/>
    <s v="769151819774"/>
    <s v="08/01/2026 12:26"/>
  </r>
  <r>
    <x v="2"/>
    <x v="2"/>
    <n v="66.666666666666671"/>
    <n v="3"/>
    <s v="GQR99"/>
    <n v="300"/>
    <n v="0"/>
    <s v="ร้านที่2"/>
    <s v="ป***าพร   ร***ุณ"/>
    <s v="ปทุมธานี"/>
    <s v="-"/>
    <s v=""/>
    <s v="08/01/2026 12:25"/>
    <s v="-"/>
    <s v="J&amp;T COD"/>
    <s v="Tiktok"/>
    <s v="จ่ายทีหลัง / COD"/>
    <s v=""/>
    <s v="769165281566"/>
    <s v="08/01/2026 12:25"/>
  </r>
  <r>
    <x v="2"/>
    <x v="2"/>
    <n v="66.666666666666671"/>
    <n v="6"/>
    <s v="GQR99"/>
    <n v="300"/>
    <n v="0"/>
    <s v="ร้านที่2"/>
    <s v="ป***าพร   ร***ุณ"/>
    <s v="ปทุมธานี"/>
    <s v="-"/>
    <s v=""/>
    <s v="08/01/2026 12:25"/>
    <s v="-"/>
    <s v="J&amp;T COD"/>
    <s v="Tiktok"/>
    <s v="จ่ายทีหลัง / COD"/>
    <s v=""/>
    <s v="769165281566"/>
    <s v="08/01/2026 12:25"/>
  </r>
  <r>
    <x v="0"/>
    <x v="0"/>
    <n v="50"/>
    <n v="6"/>
    <s v="GQR98"/>
    <n v="200"/>
    <n v="0"/>
    <s v="ร้านที่2"/>
    <s v="ด***"/>
    <s v="กรุงเทพฯ"/>
    <s v="-"/>
    <s v=""/>
    <s v="08/01/2026 12:24"/>
    <s v="-"/>
    <s v="J&amp;T COD"/>
    <s v="Tiktok"/>
    <s v="จ่ายทีหลัง / COD"/>
    <s v=""/>
    <s v="769162549676"/>
    <s v="08/01/2026 12:25"/>
  </r>
  <r>
    <x v="2"/>
    <x v="2"/>
    <n v="66.666666666666671"/>
    <n v="3"/>
    <s v="GQR97"/>
    <n v="100"/>
    <n v="0"/>
    <s v="ร้านที่2"/>
    <s v="m***mmay"/>
    <s v="นนทบุรี"/>
    <s v="-"/>
    <s v=""/>
    <s v="08/01/2026 12:20"/>
    <s v="-"/>
    <s v="J&amp;T COD"/>
    <s v="Tiktok"/>
    <s v="จ่ายทีหลัง / COD"/>
    <s v=""/>
    <s v="769109774790"/>
    <s v="08/01/2026 12:20"/>
  </r>
  <r>
    <x v="0"/>
    <x v="0"/>
    <n v="33.333333333333336"/>
    <n v="3"/>
    <s v="GQR96"/>
    <n v="100"/>
    <n v="0"/>
    <s v="ร้านที่2"/>
    <s v="ส*** แ***รี"/>
    <s v="เทศบาลนครนครสวรรค์"/>
    <s v="-"/>
    <s v=""/>
    <s v="08/01/2026 12:19"/>
    <s v="-"/>
    <s v="J&amp;T COD"/>
    <s v="Tiktok"/>
    <s v="จ่ายทีหลัง / COD"/>
    <s v=""/>
    <s v="769125427722"/>
    <s v="08/01/2026 12:19"/>
  </r>
  <r>
    <x v="0"/>
    <x v="0"/>
    <n v="50"/>
    <n v="6"/>
    <s v="GQR95"/>
    <n v="200"/>
    <n v="0"/>
    <s v="ร้านที่2"/>
    <s v="S***orn P***ru"/>
    <s v="นครราชสีมา"/>
    <s v="-"/>
    <s v=""/>
    <s v="08/01/2026 12:18"/>
    <s v="-"/>
    <s v="J&amp;T COD"/>
    <s v="Tiktok"/>
    <s v="จ่ายทีหลัง / COD"/>
    <s v=""/>
    <s v="769158647633"/>
    <s v="08/01/2026 12:18"/>
  </r>
  <r>
    <x v="2"/>
    <x v="2"/>
    <n v="66.666666666666671"/>
    <n v="3"/>
    <s v="GQR94"/>
    <n v="299.99"/>
    <n v="0"/>
    <s v="ร้านที่2"/>
    <s v="ด***าว"/>
    <s v="เชียงใหม่"/>
    <s v="-"/>
    <s v=""/>
    <s v="08/01/2026 12:18"/>
    <s v="-"/>
    <s v="J&amp;T Express"/>
    <s v="Tiktok"/>
    <s v="tiktok"/>
    <s v=""/>
    <s v="769172673743"/>
    <s v="08/01/2026 12:18"/>
  </r>
  <r>
    <x v="0"/>
    <x v="0"/>
    <n v="33.333333333333336"/>
    <n v="3"/>
    <s v="GQR94"/>
    <n v="299.99"/>
    <n v="0"/>
    <s v="ร้านที่2"/>
    <s v="ด***าว"/>
    <s v="เชียงใหม่"/>
    <s v="-"/>
    <s v=""/>
    <s v="08/01/2026 12:18"/>
    <s v="-"/>
    <s v="J&amp;T Express"/>
    <s v="Tiktok"/>
    <s v="tiktok"/>
    <s v=""/>
    <s v="769172673743"/>
    <s v="08/01/2026 12:18"/>
  </r>
  <r>
    <x v="11"/>
    <x v="14"/>
    <n v="10"/>
    <n v="10"/>
    <s v="GQR94"/>
    <n v="299.99"/>
    <n v="0"/>
    <s v="ร้านที่2"/>
    <s v="ด***าว"/>
    <s v="เชียงใหม่"/>
    <s v="-"/>
    <s v=""/>
    <s v="08/01/2026 12:18"/>
    <s v="-"/>
    <s v="J&amp;T Express"/>
    <s v="Tiktok"/>
    <s v="tiktok"/>
    <s v=""/>
    <s v="769172673743"/>
    <s v="08/01/2026 12:18"/>
  </r>
  <r>
    <x v="0"/>
    <x v="0"/>
    <n v="50"/>
    <n v="6"/>
    <s v="GQR93"/>
    <n v="200"/>
    <n v="0"/>
    <s v="ร้านที่2"/>
    <s v="S***orn P***ru"/>
    <s v="นครราชสีมา"/>
    <s v="-"/>
    <s v=""/>
    <s v="08/01/2026 12:18"/>
    <s v="-"/>
    <s v="J&amp;T COD"/>
    <s v="Tiktok"/>
    <s v="จ่ายทีหลัง / COD"/>
    <s v=""/>
    <s v="769151645636"/>
    <s v="08/01/2026 12:18"/>
  </r>
  <r>
    <x v="0"/>
    <x v="0"/>
    <n v="50"/>
    <n v="6"/>
    <s v="GQR92"/>
    <n v="200"/>
    <n v="0"/>
    <s v="ร้านที่2"/>
    <s v="ส***"/>
    <s v="นครราชสีมา"/>
    <s v="-"/>
    <s v=""/>
    <s v="08/01/2026 12:17"/>
    <s v="-"/>
    <s v="J&amp;T COD"/>
    <s v="Tiktok"/>
    <s v="จ่ายทีหลัง / COD"/>
    <s v=""/>
    <s v="769117946660"/>
    <s v="08/01/2026 12:17"/>
  </r>
  <r>
    <x v="0"/>
    <x v="0"/>
    <n v="50"/>
    <n v="6"/>
    <s v="GQR91"/>
    <n v="200"/>
    <n v="0"/>
    <s v="ร้านที่2"/>
    <s v="พ***ุ ศ***มพ์"/>
    <s v="นนทบุรี"/>
    <s v="-"/>
    <s v=""/>
    <s v="08/01/2026 12:10"/>
    <s v="-"/>
    <s v="J&amp;T Express"/>
    <s v="Tiktok"/>
    <s v="tiktok"/>
    <s v=""/>
    <s v="769105649631"/>
    <s v="08/01/2026 12:10"/>
  </r>
  <r>
    <x v="0"/>
    <x v="0"/>
    <n v="50"/>
    <n v="30"/>
    <s v="GQR90"/>
    <n v="1000"/>
    <n v="0"/>
    <s v="ร้านที่2"/>
    <s v="อ***รัตน์ ก***ก่ำ"/>
    <s v="ตรัง"/>
    <s v="-"/>
    <s v=""/>
    <s v="08/01/2026 12:10"/>
    <s v="-"/>
    <s v="J&amp;T COD"/>
    <s v="Tiktok"/>
    <s v="จ่ายทีหลัง / COD"/>
    <s v=""/>
    <s v="769159612690"/>
    <s v="08/01/2026 12:10"/>
  </r>
  <r>
    <x v="5"/>
    <x v="5"/>
    <n v="139"/>
    <n v="2"/>
    <s v="GQR89"/>
    <n v="1290"/>
    <n v="0"/>
    <s v="ร้านที่1"/>
    <s v="นางสาคร ใสดี"/>
    <s v="290 หมู่ที่ 9 ต.ตะเบาะ อ.เมือง จ.เพชรบูรณ์ 67000_x000a_"/>
    <s v="67000"/>
    <s v="0814672107"/>
    <s v="07/01/2026 16:45"/>
    <s v="t0832622509@gmail.com"/>
    <s v="EMS"/>
    <s v="line_oa"/>
    <s v="กสิกร"/>
    <s v=""/>
    <s v="WB130556090TH"/>
    <s v="08/01/2026 12:09"/>
  </r>
  <r>
    <x v="9"/>
    <x v="9"/>
    <n v="139"/>
    <n v="2"/>
    <s v="GQR89"/>
    <n v="1290"/>
    <n v="0"/>
    <s v="ร้านที่1"/>
    <s v="นางสาคร ใสดี"/>
    <s v="290 หมู่ที่ 9 ต.ตะเบาะ อ.เมือง จ.เพชรบูรณ์ 67000_x000a_"/>
    <s v="67000"/>
    <s v="0814672107"/>
    <s v="07/01/2026 16:45"/>
    <s v="t0832622509@gmail.com"/>
    <s v="EMS"/>
    <s v="line_oa"/>
    <s v="กสิกร"/>
    <s v=""/>
    <s v="WB130556090TH"/>
    <s v="08/01/2026 12:09"/>
  </r>
  <r>
    <x v="8"/>
    <x v="8"/>
    <n v="139"/>
    <n v="2"/>
    <s v="GQR89"/>
    <n v="1290"/>
    <n v="0"/>
    <s v="ร้านที่1"/>
    <s v="นางสาคร ใสดี"/>
    <s v="290 หมู่ที่ 9 ต.ตะเบาะ อ.เมือง จ.เพชรบูรณ์ 67000_x000a_"/>
    <s v="67000"/>
    <s v="0814672107"/>
    <s v="07/01/2026 16:45"/>
    <s v="t0832622509@gmail.com"/>
    <s v="EMS"/>
    <s v="line_oa"/>
    <s v="กสิกร"/>
    <s v=""/>
    <s v="WB130556090TH"/>
    <s v="08/01/2026 12:09"/>
  </r>
  <r>
    <x v="0"/>
    <x v="0"/>
    <n v="65"/>
    <n v="12"/>
    <s v="GQR89"/>
    <n v="1290"/>
    <n v="0"/>
    <s v="ร้านที่1"/>
    <s v="นางสาคร ใสดี"/>
    <s v="290 หมู่ที่ 9 ต.ตะเบาะ อ.เมือง จ.เพชรบูรณ์ 67000_x000a_"/>
    <s v="67000"/>
    <s v="0814672107"/>
    <s v="07/01/2026 16:45"/>
    <s v="t0832622509@gmail.com"/>
    <s v="EMS"/>
    <s v="line_oa"/>
    <s v="กสิกร"/>
    <s v=""/>
    <s v="WB130556090TH"/>
    <s v="08/01/2026 12:09"/>
  </r>
  <r>
    <x v="12"/>
    <x v="15"/>
    <n v="0"/>
    <n v="4"/>
    <s v="GQR88"/>
    <n v="0"/>
    <n v="0"/>
    <s v="ร้านที่1"/>
    <s v="แจ็ค"/>
    <s v="48/11วังหลังแยก7 ถนนอรุณอัมรินทร์ แขวงศิริราช เขตบางกอกน้อย กทม.10700_x000a_"/>
    <s v="10700"/>
    <s v="0632582556"/>
    <s v="08/01/2026 12:04"/>
    <s v="t0832622509@gmail.com"/>
    <s v="EMS"/>
    <s v="facebook"/>
    <s v="กสิกร"/>
    <s v="📌 เคลม OA เนื่องจากกล่องเสียหาย ออเดอร์ GMG3"/>
    <s v="WB130555770TH"/>
    <s v="08/01/2026 12:04"/>
  </r>
  <r>
    <x v="0"/>
    <x v="0"/>
    <n v="50"/>
    <n v="6"/>
    <s v="GQR87"/>
    <n v="200"/>
    <n v="0"/>
    <s v="ร้านที่2"/>
    <s v="p***a"/>
    <s v="ศรีสะเกษ"/>
    <s v="-"/>
    <s v=""/>
    <s v="08/01/2026 12:00"/>
    <s v="-"/>
    <s v="J&amp;T COD"/>
    <s v="Tiktok"/>
    <s v="จ่ายทีหลัง / COD"/>
    <s v=""/>
    <s v="769129273146"/>
    <s v="08/01/2026 12:00"/>
  </r>
  <r>
    <x v="2"/>
    <x v="2"/>
    <n v="50"/>
    <n v="20"/>
    <s v="GQR86"/>
    <n v="710"/>
    <n v="50"/>
    <s v="ร้านที่10"/>
    <s v="ชื่อ นันทกา (ทราย)"/>
    <s v="ส่งที่ ร้านส่งแสงอลูมิเนียม_x000a_47/20-24 หมู่ 4 ต.อ้อมใหญ่ อ.สามพราน จ.นครปฐม 73160"/>
    <s v="73160"/>
    <s v="0634623773"/>
    <s v="08/01/2026 11:59"/>
    <s v="t0832622509@gmail.com"/>
    <s v="EMS COD"/>
    <s v="facebook"/>
    <s v="กสิกร"/>
    <s v=""/>
    <s v="WA078005822TH"/>
    <s v="08/01/2026 11:59"/>
  </r>
  <r>
    <x v="2"/>
    <x v="2"/>
    <n v="66.666666666666671"/>
    <n v="3"/>
    <s v="GQR85"/>
    <n v="100"/>
    <n v="0"/>
    <s v="ร้านที่2"/>
    <s v="อ***นา"/>
    <s v="นราธิวาส"/>
    <s v="-"/>
    <s v=""/>
    <s v="08/01/2026 11:57"/>
    <s v="-"/>
    <s v="Flash Express Thailand"/>
    <s v="Tiktok"/>
    <s v="tiktok"/>
    <s v=""/>
    <s v="THT77052CWWMA8Z"/>
    <s v="08/01/2026 11:57"/>
  </r>
  <r>
    <x v="0"/>
    <x v="0"/>
    <n v="33.333333333333336"/>
    <n v="3"/>
    <s v="GQR84"/>
    <n v="100"/>
    <n v="0"/>
    <s v="ร้านที่2"/>
    <s v="ป***วดี เ***ทอง"/>
    <s v="บุรีรัมย์"/>
    <s v="-"/>
    <s v=""/>
    <s v="08/01/2026 11:56"/>
    <s v="-"/>
    <s v="Flash Express Thailand COD"/>
    <s v="Tiktok"/>
    <s v="จ่ายทีหลัง / COD"/>
    <s v=""/>
    <s v="THT28012CWX9H8Z"/>
    <s v="08/01/2026 11:56"/>
  </r>
  <r>
    <x v="9"/>
    <x v="9"/>
    <n v="139"/>
    <n v="2"/>
    <s v="GQR83"/>
    <n v="215"/>
    <n v="0"/>
    <s v="ร้านที่10"/>
    <s v="คุณเดชา"/>
    <s v="18 ม.4 ต.บางตะบูน อ.บ้านแหลม อ.บ้านแหลม จ.เพชรบุรี 76110"/>
    <s v="76110"/>
    <s v="0860732855"/>
    <s v="08/01/2026 11:55"/>
    <s v="t0832622509@gmail.com"/>
    <s v="EMS COD"/>
    <s v="facebook"/>
    <s v="กสิกร"/>
    <s v=""/>
    <s v="WA078005819TH"/>
    <s v="08/01/2026 11:55"/>
  </r>
  <r>
    <x v="0"/>
    <x v="0"/>
    <n v="33.333333333333336"/>
    <n v="3"/>
    <s v="GQR82"/>
    <n v="135"/>
    <n v="35"/>
    <s v="ร้านที่2"/>
    <s v="ป***นุชจันทร์วิสิฐศักดิ์"/>
    <s v="กรุงเทพฯ"/>
    <s v="-"/>
    <s v=""/>
    <s v="08/01/2026 11:54"/>
    <s v="-"/>
    <s v="J&amp;T COD"/>
    <s v="Tiktok"/>
    <s v="จ่ายทีหลัง / COD"/>
    <s v=""/>
    <s v="769108188144"/>
    <s v="08/01/2026 11:54"/>
  </r>
  <r>
    <x v="2"/>
    <x v="2"/>
    <n v="66.666666666666671"/>
    <n v="3"/>
    <s v="GQR81"/>
    <n v="100"/>
    <n v="0"/>
    <s v="ร้านที่2"/>
    <s v="ส***ีย์ ส***ตรากูลชัย"/>
    <s v="กรุงเทพฯ"/>
    <s v="-"/>
    <s v=""/>
    <s v="08/01/2026 11:51"/>
    <s v="-"/>
    <s v="J&amp;T Express"/>
    <s v="Tiktok"/>
    <s v="tiktok"/>
    <s v=""/>
    <s v="769150988163"/>
    <s v="08/01/2026 11:51"/>
  </r>
  <r>
    <x v="1"/>
    <x v="1"/>
    <n v="66.333333333333329"/>
    <n v="6"/>
    <s v="GQR80"/>
    <n v="440"/>
    <n v="0"/>
    <s v="ร้านที่4"/>
    <s v="ก***มา ไ***ันท์"/>
    <s v="กาญจนบุรี"/>
    <s v="-"/>
    <s v=""/>
    <s v="08/01/2026 11:47"/>
    <s v="-"/>
    <s v="J&amp;T COD"/>
    <s v="Tiktok"/>
    <s v="จ่ายทีหลัง / COD"/>
    <s v=""/>
    <s v="769126278152"/>
    <s v="08/01/2026 11:47"/>
  </r>
  <r>
    <x v="0"/>
    <x v="0"/>
    <n v="33.333333333333336"/>
    <n v="3"/>
    <s v="GQR79"/>
    <n v="100"/>
    <n v="0"/>
    <s v="ร้านที่2"/>
    <s v="ส***ดา ผ***อร่าม"/>
    <s v="ราชบุรี"/>
    <s v="-"/>
    <s v=""/>
    <s v="08/01/2026 11:47"/>
    <s v="-"/>
    <s v="J&amp;T Express"/>
    <s v="Tiktok"/>
    <s v="tiktok"/>
    <s v=""/>
    <s v="769169078171"/>
    <s v="08/01/2026 11:47"/>
  </r>
  <r>
    <x v="0"/>
    <x v="0"/>
    <n v="50"/>
    <n v="6"/>
    <s v="GQR77"/>
    <n v="200"/>
    <n v="0"/>
    <s v="ร้านที่2"/>
    <s v="d***rn1974"/>
    <s v="ชลบุรี"/>
    <s v="-"/>
    <s v=""/>
    <s v="08/01/2026 11:41"/>
    <s v="-"/>
    <s v="J&amp;T COD"/>
    <s v="Tiktok"/>
    <s v="จ่ายทีหลัง / COD"/>
    <s v=""/>
    <s v="769119986121"/>
    <s v="08/01/2026 11:41"/>
  </r>
  <r>
    <x v="2"/>
    <x v="2"/>
    <n v="66.666666666666671"/>
    <n v="6"/>
    <s v="GQR76"/>
    <n v="200"/>
    <n v="0"/>
    <s v="ร้านที่2"/>
    <s v="ป* ป*"/>
    <s v="สมุทรสาคร"/>
    <s v="-"/>
    <s v=""/>
    <s v="08/01/2026 11:41"/>
    <s v="-"/>
    <s v="J&amp;T COD"/>
    <s v="Tiktok"/>
    <s v="จ่ายทีหลัง / COD"/>
    <s v=""/>
    <s v="769199675171"/>
    <s v="08/01/2026 11:41"/>
  </r>
  <r>
    <x v="0"/>
    <x v="0"/>
    <n v="33.333333333333336"/>
    <n v="3"/>
    <s v="GQR75"/>
    <n v="827"/>
    <n v="48"/>
    <s v="ร้านที่1"/>
    <s v="พ******ง"/>
    <s v="******ผึ้ง อำเมือง จังหวัดนครพนม ตำบลบ้านผึ้ง อำเภอเมืองนครพนม จังหวัดนครพนม 48000"/>
    <s v="48000"/>
    <s v="84"/>
    <s v="08/01/2026 11:40"/>
    <s v="-"/>
    <s v="SPX Express"/>
    <s v="Shopee"/>
    <s v="shopee"/>
    <s v=""/>
    <s v="TH263797760848U"/>
    <s v="08/01/2026 11:40"/>
  </r>
  <r>
    <x v="2"/>
    <x v="2"/>
    <n v="66.666666666666671"/>
    <n v="3"/>
    <s v="GQR75"/>
    <n v="827"/>
    <n v="48"/>
    <s v="ร้านที่1"/>
    <s v="พ******ง"/>
    <s v="******ผึ้ง อำเมือง จังหวัดนครพนม ตำบลบ้านผึ้ง อำเภอเมืองนครพนม จังหวัดนครพนม 48000"/>
    <s v="48000"/>
    <s v="84"/>
    <s v="08/01/2026 11:40"/>
    <s v="-"/>
    <s v="SPX Express"/>
    <s v="Shopee"/>
    <s v="shopee"/>
    <s v=""/>
    <s v="TH263797760848U"/>
    <s v="08/01/2026 11:40"/>
  </r>
  <r>
    <x v="7"/>
    <x v="7"/>
    <n v="66"/>
    <n v="2"/>
    <s v="GQR75"/>
    <n v="827"/>
    <n v="48"/>
    <s v="ร้านที่1"/>
    <s v="พ******ง"/>
    <s v="******ผึ้ง อำเมือง จังหวัดนครพนม ตำบลบ้านผึ้ง อำเภอเมืองนครพนม จังหวัดนครพนม 48000"/>
    <s v="48000"/>
    <s v="84"/>
    <s v="08/01/2026 11:40"/>
    <s v="-"/>
    <s v="SPX Express"/>
    <s v="Shopee"/>
    <s v="shopee"/>
    <s v=""/>
    <s v="TH263797760848U"/>
    <s v="08/01/2026 11:40"/>
  </r>
  <r>
    <x v="6"/>
    <x v="6"/>
    <n v="66"/>
    <n v="2"/>
    <s v="GQR75"/>
    <n v="827"/>
    <n v="48"/>
    <s v="ร้านที่1"/>
    <s v="พ******ง"/>
    <s v="******ผึ้ง อำเมือง จังหวัดนครพนม ตำบลบ้านผึ้ง อำเภอเมืองนครพนม จังหวัดนครพนม 48000"/>
    <s v="48000"/>
    <s v="84"/>
    <s v="08/01/2026 11:40"/>
    <s v="-"/>
    <s v="SPX Express"/>
    <s v="Shopee"/>
    <s v="shopee"/>
    <s v=""/>
    <s v="TH263797760848U"/>
    <s v="08/01/2026 11:40"/>
  </r>
  <r>
    <x v="1"/>
    <x v="1"/>
    <n v="67"/>
    <n v="2"/>
    <s v="GQR75"/>
    <n v="827"/>
    <n v="48"/>
    <s v="ร้านที่1"/>
    <s v="พ******ง"/>
    <s v="******ผึ้ง อำเมือง จังหวัดนครพนม ตำบลบ้านผึ้ง อำเภอเมืองนครพนม จังหวัดนครพนม 48000"/>
    <s v="48000"/>
    <s v="84"/>
    <s v="08/01/2026 11:40"/>
    <s v="-"/>
    <s v="SPX Express"/>
    <s v="Shopee"/>
    <s v="shopee"/>
    <s v=""/>
    <s v="TH263797760848U"/>
    <s v="08/01/2026 11:40"/>
  </r>
  <r>
    <x v="13"/>
    <x v="16"/>
    <n v="65"/>
    <n v="1"/>
    <s v="GQR74"/>
    <n v="450"/>
    <n v="50"/>
    <s v="ร้านที่10"/>
    <s v="ธัญวลัย  บุญปลอด  "/>
    <s v="72/1 ม.8 ต.บางคูวัด อ.เมือง จ.ปทุมธานี _x000a_ 12000"/>
    <s v="12000"/>
    <s v="0820450853"/>
    <s v="08/01/2026 11:18"/>
    <s v="t0832622509@gmail.com"/>
    <s v="EMS"/>
    <s v="facebook"/>
    <s v="กสิกร"/>
    <s v=""/>
    <s v="WB130555766TH"/>
    <s v="08/01/2026 11:39"/>
  </r>
  <r>
    <x v="14"/>
    <x v="17"/>
    <n v="65"/>
    <n v="1"/>
    <s v="GQR74"/>
    <n v="450"/>
    <n v="50"/>
    <s v="ร้านที่10"/>
    <s v="ธัญวลัย  บุญปลอด  "/>
    <s v="72/1 ม.8 ต.บางคูวัด อ.เมือง จ.ปทุมธานี _x000a_ 12000"/>
    <s v="12000"/>
    <s v="0820450853"/>
    <s v="08/01/2026 11:18"/>
    <s v="t0832622509@gmail.com"/>
    <s v="EMS"/>
    <s v="facebook"/>
    <s v="กสิกร"/>
    <s v=""/>
    <s v="WB130555766TH"/>
    <s v="08/01/2026 11:39"/>
  </r>
  <r>
    <x v="3"/>
    <x v="3"/>
    <n v="65"/>
    <n v="1"/>
    <s v="GQR74"/>
    <n v="450"/>
    <n v="50"/>
    <s v="ร้านที่10"/>
    <s v="ธัญวลัย  บุญปลอด  "/>
    <s v="72/1 ม.8 ต.บางคูวัด อ.เมือง จ.ปทุมธานี _x000a_ 12000"/>
    <s v="12000"/>
    <s v="0820450853"/>
    <s v="08/01/2026 11:18"/>
    <s v="t0832622509@gmail.com"/>
    <s v="EMS"/>
    <s v="facebook"/>
    <s v="กสิกร"/>
    <s v=""/>
    <s v="WB130555766TH"/>
    <s v="08/01/2026 11:39"/>
  </r>
  <r>
    <x v="15"/>
    <x v="18"/>
    <n v="65"/>
    <n v="1"/>
    <s v="GQR74"/>
    <n v="450"/>
    <n v="50"/>
    <s v="ร้านที่10"/>
    <s v="ธัญวลัย  บุญปลอด  "/>
    <s v="72/1 ม.8 ต.บางคูวัด อ.เมือง จ.ปทุมธานี _x000a_ 12000"/>
    <s v="12000"/>
    <s v="0820450853"/>
    <s v="08/01/2026 11:18"/>
    <s v="t0832622509@gmail.com"/>
    <s v="EMS"/>
    <s v="facebook"/>
    <s v="กสิกร"/>
    <s v=""/>
    <s v="WB130555766TH"/>
    <s v="08/01/2026 11:39"/>
  </r>
  <r>
    <x v="16"/>
    <x v="19"/>
    <n v="65"/>
    <n v="2"/>
    <s v="GQR74"/>
    <n v="450"/>
    <n v="50"/>
    <s v="ร้านที่10"/>
    <s v="ธัญวลัย  บุญปลอด  "/>
    <s v="72/1 ม.8 ต.บางคูวัด อ.เมือง จ.ปทุมธานี _x000a_ 12000"/>
    <s v="12000"/>
    <s v="0820450853"/>
    <s v="08/01/2026 11:18"/>
    <s v="t0832622509@gmail.com"/>
    <s v="EMS"/>
    <s v="facebook"/>
    <s v="กสิกร"/>
    <s v=""/>
    <s v="WB130555766TH"/>
    <s v="08/01/2026 11:39"/>
  </r>
  <r>
    <x v="2"/>
    <x v="2"/>
    <n v="50"/>
    <n v="6"/>
    <s v="GQR74"/>
    <n v="450"/>
    <n v="50"/>
    <s v="ร้านที่10"/>
    <s v="ธัญวลัย  บุญปลอด  "/>
    <s v="72/1 ม.8 ต.บางคูวัด อ.เมือง จ.ปทุมธานี _x000a_ 12000"/>
    <s v="12000"/>
    <s v="0820450853"/>
    <s v="08/01/2026 11:18"/>
    <s v="t0832622509@gmail.com"/>
    <s v="EMS"/>
    <s v="facebook"/>
    <s v="กสิกร"/>
    <s v=""/>
    <s v="WB130555766TH"/>
    <s v="08/01/2026 11:39"/>
  </r>
  <r>
    <x v="0"/>
    <x v="0"/>
    <n v="50"/>
    <n v="6"/>
    <s v="GQR73"/>
    <n v="200"/>
    <n v="0"/>
    <s v="ร้านที่2"/>
    <s v="เ***  ศ***แตง"/>
    <s v="ปทุมธานี"/>
    <s v="-"/>
    <s v=""/>
    <s v="08/01/2026 11:39"/>
    <s v="-"/>
    <s v="J&amp;T COD"/>
    <s v="Tiktok"/>
    <s v="จ่ายทีหลัง / COD"/>
    <s v=""/>
    <s v="769147989131"/>
    <s v="08/01/2026 11:39"/>
  </r>
  <r>
    <x v="2"/>
    <x v="2"/>
    <n v="66.666666666666671"/>
    <n v="3"/>
    <s v="GQR72"/>
    <n v="100"/>
    <n v="0"/>
    <s v="ร้านที่2"/>
    <s v="พ***ดา จ***าชัย"/>
    <s v="สกลนคร"/>
    <s v="-"/>
    <s v=""/>
    <s v="08/01/2026 11:39"/>
    <s v="-"/>
    <s v="J&amp;T COD"/>
    <s v="Tiktok"/>
    <s v="จ่ายทีหลัง / COD"/>
    <s v=""/>
    <s v="769132274190"/>
    <s v="08/01/2026 11:39"/>
  </r>
  <r>
    <x v="2"/>
    <x v="2"/>
    <n v="66.666666666666671"/>
    <n v="3"/>
    <s v="GQR71"/>
    <n v="100"/>
    <n v="0"/>
    <s v="ร้านที่2"/>
    <s v="เ***เรศ แ***เพ็ชร"/>
    <s v="ตรัง"/>
    <s v="-"/>
    <s v=""/>
    <s v="08/01/2026 11:37"/>
    <s v="-"/>
    <s v="J&amp;T COD"/>
    <s v="Tiktok"/>
    <s v="จ่ายทีหลัง / COD"/>
    <s v=""/>
    <s v="769182982175"/>
    <s v="08/01/2026 11:37"/>
  </r>
  <r>
    <x v="0"/>
    <x v="0"/>
    <n v="50"/>
    <n v="6"/>
    <s v="GQR70"/>
    <n v="200"/>
    <n v="0"/>
    <s v="ร้านที่2"/>
    <s v="ค***วงผกา ช***ขยัน"/>
    <s v="อุดรธานี"/>
    <s v="-"/>
    <s v=""/>
    <s v="08/01/2026 11:31"/>
    <s v="-"/>
    <s v="J&amp;T COD"/>
    <s v="Tiktok"/>
    <s v="จ่ายทีหลัง / COD"/>
    <s v=""/>
    <s v="769181873165"/>
    <s v="08/01/2026 11:31"/>
  </r>
  <r>
    <x v="2"/>
    <x v="2"/>
    <n v="33"/>
    <n v="40"/>
    <s v="GQR69"/>
    <n v="1320"/>
    <n v="0"/>
    <s v="ร้านที่2"/>
    <s v="A***em"/>
    <s v="นครปฐม"/>
    <s v="-"/>
    <s v=""/>
    <s v="08/01/2026 11:30"/>
    <s v="-"/>
    <s v="J&amp;T COD"/>
    <s v="Tiktok"/>
    <s v="จ่ายทีหลัง / COD"/>
    <s v=""/>
    <s v="769111271165"/>
    <s v="08/01/2026 11:30"/>
  </r>
  <r>
    <x v="0"/>
    <x v="0"/>
    <n v="50"/>
    <n v="6"/>
    <s v="GQR68"/>
    <n v="200"/>
    <n v="0"/>
    <s v="ร้านที่2"/>
    <s v="โ*** ก***โรจน์"/>
    <s v="ปทุมธานี"/>
    <s v="-"/>
    <s v=""/>
    <s v="08/01/2026 11:29"/>
    <s v="-"/>
    <s v="Flash Express Thailand COD"/>
    <s v="Tiktok"/>
    <s v="จ่ายทีหลัง / COD"/>
    <s v=""/>
    <s v="THT04022CWXGB4Z"/>
    <s v="08/01/2026 11:29"/>
  </r>
  <r>
    <x v="5"/>
    <x v="5"/>
    <n v="139"/>
    <n v="1"/>
    <s v="GQR67"/>
    <n v="762.93"/>
    <n v="0"/>
    <s v="ร้านที่2"/>
    <s v="ย***น เ***รักษ์"/>
    <s v="ชลบุรี"/>
    <s v="-"/>
    <s v=""/>
    <s v="08/01/2026 11:28"/>
    <s v="-"/>
    <s v="J&amp;T Express"/>
    <s v="Tiktok"/>
    <s v="tiktok"/>
    <s v=""/>
    <s v="769137187184"/>
    <s v="08/01/2026 11:27"/>
  </r>
  <r>
    <x v="8"/>
    <x v="8"/>
    <n v="139"/>
    <n v="1"/>
    <s v="GQR67"/>
    <n v="762.93"/>
    <n v="0"/>
    <s v="ร้านที่2"/>
    <s v="ย***น เ***รักษ์"/>
    <s v="ชลบุรี"/>
    <s v="-"/>
    <s v=""/>
    <s v="08/01/2026 11:28"/>
    <s v="-"/>
    <s v="J&amp;T Express"/>
    <s v="Tiktok"/>
    <s v="tiktok"/>
    <s v=""/>
    <s v="769137187184"/>
    <s v="08/01/2026 11:27"/>
  </r>
  <r>
    <x v="17"/>
    <x v="20"/>
    <n v="139"/>
    <n v="5"/>
    <s v="GQR67"/>
    <n v="762.93"/>
    <n v="0"/>
    <s v="ร้านที่2"/>
    <s v="ย***น เ***รักษ์"/>
    <s v="ชลบุรี"/>
    <s v="-"/>
    <s v=""/>
    <s v="08/01/2026 11:28"/>
    <s v="-"/>
    <s v="J&amp;T Express"/>
    <s v="Tiktok"/>
    <s v="tiktok"/>
    <s v=""/>
    <s v="769137187184"/>
    <s v="08/01/2026 11:27"/>
  </r>
  <r>
    <x v="8"/>
    <x v="8"/>
    <n v="139"/>
    <n v="1"/>
    <s v="GQR66"/>
    <n v="108.99"/>
    <n v="0"/>
    <s v="ร้านที่2"/>
    <s v="น**"/>
    <s v="ปทุมธานี"/>
    <s v="-"/>
    <s v=""/>
    <s v="08/01/2026 11:26"/>
    <s v="-"/>
    <s v="Flash Express Thailand COD"/>
    <s v="Tiktok"/>
    <s v="จ่ายทีหลัง / COD"/>
    <s v=""/>
    <s v="THT04062CWXKG8Z"/>
    <s v="08/01/2026 11:26"/>
  </r>
  <r>
    <x v="3"/>
    <x v="3"/>
    <n v="54.5"/>
    <n v="2"/>
    <s v="GQR65"/>
    <n v="185"/>
    <n v="64"/>
    <s v="ร้านที่1"/>
    <s v="ดวงใจ จิตตะรุทธะ"/>
    <s v="95/236 ซ.19 ม.17 ม.ศุภาลัยวิลล์ วงแหวนลำลูกกา คลอง 5 ต.บึงคำพร้อย_x000a__x000a_ลำลูกกา/ Lam Luk Kaปทุมธานี/ Pathum Thani_x000a_12150"/>
    <s v="12150"/>
    <s v="660819294898"/>
    <s v="08/01/2026 11:24"/>
    <s v="-"/>
    <s v="Kerry_dropoff"/>
    <s v="Lazada"/>
    <s v="lazada"/>
    <s v=""/>
    <s v="LEXPU0646201242"/>
    <s v="08/01/2026 11:25"/>
  </r>
  <r>
    <x v="3"/>
    <x v="3"/>
    <n v="54.5"/>
    <n v="2"/>
    <s v="GQR65"/>
    <n v="185"/>
    <n v="64"/>
    <s v="ร้านที่1"/>
    <s v="ดวงใจ จิตตะรุทธะ"/>
    <s v="95/236 ซ.19 ม.17 ม.ศุภาลัยวิลล์ วงแหวนลำลูกกา คลอง 5 ต.บึงคำพร้อย_x000a__x000a_ลำลูกกา/ Lam Luk Kaปทุมธานี/ Pathum Thani_x000a_12150"/>
    <s v="12150"/>
    <s v="660819294898"/>
    <s v="08/01/2026 11:24"/>
    <s v="-"/>
    <s v="Kerry_dropoff"/>
    <s v="Lazada"/>
    <s v="lazada"/>
    <s v=""/>
    <s v="LEXPU0646201242"/>
    <s v="08/01/2026 11:24"/>
  </r>
  <r>
    <x v="0"/>
    <x v="0"/>
    <n v="50"/>
    <n v="6"/>
    <s v="GQR64"/>
    <n v="200"/>
    <n v="0"/>
    <s v="ร้านที่2"/>
    <s v="ป**"/>
    <s v="ชลบุรี"/>
    <s v="-"/>
    <s v=""/>
    <s v="08/01/2026 11:22"/>
    <s v="-"/>
    <s v="J&amp;T COD"/>
    <s v="Tiktok"/>
    <s v="จ่ายทีหลัง / COD"/>
    <s v=""/>
    <s v="769153381135"/>
    <s v="08/01/2026 11:22"/>
  </r>
  <r>
    <x v="1"/>
    <x v="1"/>
    <n v="120"/>
    <n v="1"/>
    <s v="GQR63"/>
    <n v="799"/>
    <n v="0"/>
    <s v="ร้านที่2"/>
    <s v="A***ara24 อ***รา น***ละออง"/>
    <s v="พระนครศรีอยุธยา"/>
    <s v="-"/>
    <s v=""/>
    <s v="08/01/2026 11:24"/>
    <s v="-"/>
    <s v="Flash Express Thailand"/>
    <s v="Tiktok"/>
    <s v="tiktok"/>
    <s v=""/>
    <s v="THT05092CWXKE6Z"/>
    <s v="08/01/2026 11:22"/>
  </r>
  <r>
    <x v="7"/>
    <x v="21"/>
    <n v="120"/>
    <n v="7"/>
    <s v="GQR63"/>
    <n v="799"/>
    <n v="0"/>
    <s v="ร้านที่2"/>
    <s v="A***ara24 อ***รา น***ละออง"/>
    <s v="พระนครศรีอยุธยา"/>
    <s v="-"/>
    <s v=""/>
    <s v="08/01/2026 11:24"/>
    <s v="-"/>
    <s v="Flash Express Thailand"/>
    <s v="Tiktok"/>
    <s v="tiktok"/>
    <s v=""/>
    <s v="THT05092CWXKE6Z"/>
    <s v="08/01/2026 11:22"/>
  </r>
  <r>
    <x v="0"/>
    <x v="0"/>
    <n v="40"/>
    <n v="10"/>
    <s v="GQR62"/>
    <n v="330"/>
    <n v="0"/>
    <s v="ร้านที่2"/>
    <s v="จ***พร ส***คาม"/>
    <s v="ลพบุรี"/>
    <s v="-"/>
    <s v=""/>
    <s v="08/01/2026 11:16"/>
    <s v="-"/>
    <s v="J&amp;T Express"/>
    <s v="Tiktok"/>
    <s v="tiktok"/>
    <s v=""/>
    <s v="769111786166"/>
    <s v="08/01/2026 11:16"/>
  </r>
  <r>
    <x v="2"/>
    <x v="2"/>
    <n v="66.666666666666671"/>
    <n v="3"/>
    <s v="GQR61"/>
    <n v="100"/>
    <n v="0"/>
    <s v="ร้านที่2"/>
    <s v="ญ***กา ส***ินธุ"/>
    <s v="สระแก้ว"/>
    <s v="-"/>
    <s v=""/>
    <s v="08/01/2026 11:16"/>
    <s v="-"/>
    <s v="J&amp;T Express"/>
    <s v="Tiktok"/>
    <s v="tiktok"/>
    <s v=""/>
    <s v="769191077200"/>
    <s v="08/01/2026 11:15"/>
  </r>
  <r>
    <x v="0"/>
    <x v="0"/>
    <n v="50"/>
    <n v="6"/>
    <s v="GQR60"/>
    <n v="200"/>
    <n v="0"/>
    <s v="ร้านที่2"/>
    <s v="ป***ิตร์ ฐ***ส"/>
    <s v="ชลบุรี"/>
    <s v="-"/>
    <s v=""/>
    <s v="08/01/2026 11:14"/>
    <s v="-"/>
    <s v="J&amp;T COD"/>
    <s v="Tiktok"/>
    <s v="จ่ายทีหลัง / COD"/>
    <s v=""/>
    <s v="769176786125"/>
    <s v="08/01/2026 11:14"/>
  </r>
  <r>
    <x v="0"/>
    <x v="0"/>
    <n v="50"/>
    <n v="6"/>
    <s v="GQR59"/>
    <n v="200"/>
    <n v="0"/>
    <s v="ร้านที่2"/>
    <s v="ส***ลยา ค***น"/>
    <s v="สมุทรปราการ"/>
    <s v="-"/>
    <s v=""/>
    <s v="08/01/2026 11:13"/>
    <s v="-"/>
    <s v="J&amp;T COD"/>
    <s v="Tiktok"/>
    <s v="จ่ายทีหลัง / COD"/>
    <s v=""/>
    <s v="769100272146"/>
    <s v="08/01/2026 11:13"/>
  </r>
  <r>
    <x v="2"/>
    <x v="2"/>
    <n v="66.666666666666671"/>
    <n v="6"/>
    <s v="GQR58"/>
    <n v="200"/>
    <n v="0"/>
    <s v="ร้านที่2"/>
    <s v="น***ารีย์ ค***"/>
    <s v="นครปฐม"/>
    <s v="-"/>
    <s v=""/>
    <s v="08/01/2026 11:10"/>
    <s v="-"/>
    <s v="J&amp;T COD"/>
    <s v="Tiktok"/>
    <s v="จ่ายทีหลัง / COD"/>
    <s v=""/>
    <s v="769199585151"/>
    <s v="08/01/2026 11:10"/>
  </r>
  <r>
    <x v="1"/>
    <x v="1"/>
    <n v="120"/>
    <n v="1"/>
    <s v="GQR57"/>
    <n v="99"/>
    <n v="0"/>
    <s v="ร้านที่2"/>
    <s v="4***มู่3ต.ท้ายบ้านใหม่อ.เมืองจ.สมุทรปราการ10280โรงไอติม"/>
    <s v="สมุทรปราการ"/>
    <s v="-"/>
    <s v=""/>
    <s v="08/01/2026 11:05"/>
    <s v="-"/>
    <s v="J&amp;T COD"/>
    <s v="Tiktok"/>
    <s v="จ่ายทีหลัง / COD"/>
    <s v=""/>
    <s v="769115279144"/>
    <s v="08/01/2026 11:05"/>
  </r>
  <r>
    <x v="1"/>
    <x v="1"/>
    <n v="66.333333333333329"/>
    <n v="3"/>
    <s v="GQR55"/>
    <n v="220"/>
    <n v="0"/>
    <s v="ร้านที่4"/>
    <s v="จ***ภรณ์ ด***แก้ว"/>
    <s v="เทศบาลนครนครศรีธรรมราช"/>
    <s v="-"/>
    <s v=""/>
    <s v="08/01/2026 10:59"/>
    <s v="-"/>
    <s v="J&amp;T COD"/>
    <s v="Tiktok"/>
    <s v="จ่ายทีหลัง / COD"/>
    <s v=""/>
    <s v="769162386134"/>
    <s v="08/01/2026 10:59"/>
  </r>
  <r>
    <x v="6"/>
    <x v="6"/>
    <n v="120"/>
    <n v="1"/>
    <s v="GQR54"/>
    <n v="99"/>
    <n v="0"/>
    <s v="ร้านที่2"/>
    <s v="ส***พร แ***นตร"/>
    <s v="พระนครศรีอยุธยา"/>
    <s v="-"/>
    <s v=""/>
    <s v="08/01/2026 10:57"/>
    <s v="-"/>
    <s v="J&amp;T COD"/>
    <s v="Tiktok"/>
    <s v="จ่ายทีหลัง / COD"/>
    <s v=""/>
    <s v="769140674153"/>
    <s v="08/01/2026 10:57"/>
  </r>
  <r>
    <x v="0"/>
    <x v="0"/>
    <n v="50"/>
    <n v="6"/>
    <s v="GQR53"/>
    <n v="200"/>
    <n v="0"/>
    <s v="ร้านที่2"/>
    <s v="อ***พร ค***เงิน"/>
    <s v="กำแพงเพชร"/>
    <s v="-"/>
    <s v=""/>
    <s v="08/01/2026 10:57"/>
    <s v="-"/>
    <s v="J&amp;T COD"/>
    <s v="Tiktok"/>
    <s v="จ่ายทีหลัง / COD"/>
    <s v=""/>
    <s v="769116876146"/>
    <s v="08/01/2026 10:57"/>
  </r>
  <r>
    <x v="2"/>
    <x v="2"/>
    <n v="66.666666666666671"/>
    <n v="3"/>
    <s v="GQR52"/>
    <n v="100"/>
    <n v="0"/>
    <s v="ร้านที่2"/>
    <s v="ส***สา พ***ริญ"/>
    <s v="พระนครศรีอยุธยา"/>
    <s v="-"/>
    <s v=""/>
    <s v="08/01/2026 10:57"/>
    <s v="-"/>
    <s v="J&amp;T COD"/>
    <s v="Tiktok"/>
    <s v="จ่ายทีหลัง / COD"/>
    <s v=""/>
    <s v="769100870204"/>
    <s v="08/01/2026 10:57"/>
  </r>
  <r>
    <x v="2"/>
    <x v="2"/>
    <n v="66.666666666666671"/>
    <n v="3"/>
    <s v="GQR51"/>
    <n v="100"/>
    <n v="0"/>
    <s v="ร้านที่2"/>
    <s v="จ***พร  แ***ลี"/>
    <s v="พระนครศรีอยุธยา"/>
    <s v="-"/>
    <s v=""/>
    <s v="08/01/2026 10:56"/>
    <s v="-"/>
    <s v="J&amp;T COD"/>
    <s v="Tiktok"/>
    <s v="จ่ายทีหลัง / COD"/>
    <s v=""/>
    <s v="769150278201"/>
    <s v="08/01/2026 10:56"/>
  </r>
  <r>
    <x v="1"/>
    <x v="1"/>
    <n v="120"/>
    <n v="2"/>
    <s v="GQR50"/>
    <n v="198"/>
    <n v="0"/>
    <s v="ร้านที่2"/>
    <s v="บ***ัตน์  น***ดี"/>
    <s v="กรุงเทพฯ"/>
    <s v="-"/>
    <s v=""/>
    <s v="08/01/2026 10:53"/>
    <s v="-"/>
    <s v="Flash Express Thailand"/>
    <s v="Tiktok"/>
    <s v="tiktok"/>
    <s v=""/>
    <s v="THT01392CWW4F0Z"/>
    <s v="08/01/2026 10:53"/>
  </r>
  <r>
    <x v="0"/>
    <x v="0"/>
    <n v="50"/>
    <n v="6"/>
    <s v="GQR49"/>
    <n v="300"/>
    <n v="0"/>
    <s v="ร้านที่2"/>
    <s v="อ***รณ ป***ัฒน์"/>
    <s v="ฉะเชิงเทรา"/>
    <s v="-"/>
    <s v=""/>
    <s v="08/01/2026 10:53"/>
    <s v="-"/>
    <s v="Flash Express Thailand COD"/>
    <s v="Tiktok"/>
    <s v="จ่ายทีหลัง / COD"/>
    <s v=""/>
    <s v="THT24042CYTEB1Z"/>
    <s v="08/01/2026 10:53"/>
  </r>
  <r>
    <x v="2"/>
    <x v="2"/>
    <n v="66.666666666666671"/>
    <n v="3"/>
    <s v="GQR49"/>
    <n v="300"/>
    <n v="0"/>
    <s v="ร้านที่2"/>
    <s v="อ***รณ ป***ัฒน์"/>
    <s v="ฉะเชิงเทรา"/>
    <s v="-"/>
    <s v=""/>
    <s v="08/01/2026 10:53"/>
    <s v="-"/>
    <s v="Flash Express Thailand COD"/>
    <s v="Tiktok"/>
    <s v="จ่ายทีหลัง / COD"/>
    <s v=""/>
    <s v="THT24042CYTEB1Z"/>
    <s v="08/01/2026 10:53"/>
  </r>
  <r>
    <x v="0"/>
    <x v="0"/>
    <n v="50"/>
    <n v="6"/>
    <s v="GQR48"/>
    <n v="200"/>
    <n v="0"/>
    <s v="ร้านที่2"/>
    <s v="พ***วรรณ ค***อย"/>
    <s v="ปราจีนบุรี"/>
    <s v="-"/>
    <s v=""/>
    <s v="08/01/2026 10:47"/>
    <s v="-"/>
    <s v="J&amp;T Express"/>
    <s v="Tiktok"/>
    <s v="tiktok"/>
    <s v=""/>
    <s v="769195873143"/>
    <s v="08/01/2026 10:47"/>
  </r>
  <r>
    <x v="0"/>
    <x v="0"/>
    <n v="33.333333333333336"/>
    <n v="12"/>
    <s v="GQR47"/>
    <n v="400"/>
    <n v="0"/>
    <s v="ร้านที่2"/>
    <s v="ก***  ร***สเต็กโซนัน"/>
    <s v="กรุงเทพฯ"/>
    <s v="-"/>
    <s v=""/>
    <s v="08/01/2026 10:45"/>
    <s v="-"/>
    <s v="J&amp;T COD"/>
    <s v="Tiktok"/>
    <s v="จ่ายทีหลัง / COD"/>
    <s v="ขอคละให้ครบรสนะคะ ขอบคุณค่ะ กาแฟ2เนย2นอกนั้นคละให้หน่อยนะคะ"/>
    <s v="769165673135"/>
    <s v="08/01/2026 10:45"/>
  </r>
  <r>
    <x v="4"/>
    <x v="4"/>
    <n v="14"/>
    <n v="2"/>
    <s v="GQR46"/>
    <n v="32"/>
    <n v="4"/>
    <s v="ร้านที่1"/>
    <s v="s******t"/>
    <s v="******13 ต.อ้อมน้อย ตำบลอ้อมน้อย อำเภอกระทุ่มแบน จังหวัดสมุทรสาคร 74130"/>
    <s v="74130"/>
    <s v="50"/>
    <s v="08/01/2026 10:44"/>
    <s v="-"/>
    <s v="SPX Express"/>
    <s v="Shopee"/>
    <s v="shopee"/>
    <s v=""/>
    <s v="TH260275328647I"/>
    <s v="08/01/2026 10:44"/>
  </r>
  <r>
    <x v="2"/>
    <x v="2"/>
    <n v="66.666666666666671"/>
    <n v="9"/>
    <s v="GQR45"/>
    <n v="300"/>
    <n v="0"/>
    <s v="ร้านที่2"/>
    <s v="โ**"/>
    <s v="ปราจีนบุรี"/>
    <s v="-"/>
    <s v=""/>
    <s v="08/01/2026 10:44"/>
    <s v="-"/>
    <s v="J&amp;T COD"/>
    <s v="Tiktok"/>
    <s v="จ่ายทีหลัง / COD"/>
    <s v=""/>
    <s v="769110787152"/>
    <s v="08/01/2026 10:44"/>
  </r>
  <r>
    <x v="0"/>
    <x v="0"/>
    <n v="50"/>
    <n v="6"/>
    <s v="GQR44"/>
    <n v="200"/>
    <n v="0"/>
    <s v="ร้านที่2"/>
    <s v="ค***ุชิน เ***บุญ"/>
    <s v="นครสวรรค์"/>
    <s v="-"/>
    <s v=""/>
    <s v="08/01/2026 10:44"/>
    <s v="-"/>
    <s v="J&amp;T Express"/>
    <s v="Tiktok"/>
    <s v="tiktok"/>
    <s v=""/>
    <s v="769178671155"/>
    <s v="08/01/2026 10:44"/>
  </r>
  <r>
    <x v="2"/>
    <x v="2"/>
    <n v="66.666666666666671"/>
    <n v="12"/>
    <s v="GQR43"/>
    <n v="400"/>
    <n v="0"/>
    <s v="ร้านที่2"/>
    <s v="ส***รัตน์ ก***ียม"/>
    <s v="พิษณุโลก"/>
    <s v="-"/>
    <s v=""/>
    <s v="08/01/2026 10:43"/>
    <s v="-"/>
    <s v="J&amp;T COD"/>
    <s v="Tiktok"/>
    <s v="จ่ายทีหลัง / COD"/>
    <s v=""/>
    <s v="769108670175"/>
    <s v="08/01/2026 10:43"/>
  </r>
  <r>
    <x v="5"/>
    <x v="5"/>
    <n v="139"/>
    <n v="1"/>
    <s v="GQR42"/>
    <n v="108.99"/>
    <n v="0"/>
    <s v="ร้านที่2"/>
    <s v="ส***พร"/>
    <s v="นครนายก"/>
    <s v="-"/>
    <s v=""/>
    <s v="08/01/2026 10:42"/>
    <s v="-"/>
    <s v="J&amp;T Express"/>
    <s v="Tiktok"/>
    <s v="tiktok"/>
    <s v=""/>
    <s v="769134679202"/>
    <s v="08/01/2026 10:41"/>
  </r>
  <r>
    <x v="0"/>
    <x v="0"/>
    <n v="50"/>
    <n v="6"/>
    <s v="GQR41"/>
    <n v="200"/>
    <n v="0"/>
    <s v="ร้านที่2"/>
    <s v="พ***นันท์ ว***ยหิรัณย์"/>
    <s v="สมุทรปราการ"/>
    <s v="-"/>
    <s v=""/>
    <s v="08/01/2026 10:39"/>
    <s v="-"/>
    <s v="J&amp;T COD"/>
    <s v="Tiktok"/>
    <s v="จ่ายทีหลัง / COD"/>
    <s v=""/>
    <s v="769163782133"/>
    <s v="08/01/2026 10:39"/>
  </r>
  <r>
    <x v="2"/>
    <x v="2"/>
    <n v="33"/>
    <n v="10"/>
    <s v="GQR39"/>
    <n v="330"/>
    <n v="0"/>
    <s v="ร้านที่2"/>
    <s v="พ***รรค์"/>
    <s v="กรุงเทพฯ"/>
    <s v="-"/>
    <s v=""/>
    <s v="08/01/2026 10:37"/>
    <s v="-"/>
    <s v="J&amp;T COD"/>
    <s v="Tiktok"/>
    <s v="จ่ายทีหลัง / COD"/>
    <s v=""/>
    <s v="769178789142"/>
    <s v="08/01/2026 10:37"/>
  </r>
  <r>
    <x v="6"/>
    <x v="6"/>
    <n v="120"/>
    <n v="4"/>
    <s v="GQR38"/>
    <n v="396"/>
    <n v="0"/>
    <s v="ร้านที่2"/>
    <s v="N***on"/>
    <s v="นนทบุรี"/>
    <s v="-"/>
    <s v=""/>
    <s v="08/01/2026 10:36"/>
    <s v="-"/>
    <s v="J&amp;T COD"/>
    <s v="Tiktok"/>
    <s v="จ่ายทีหลัง / COD"/>
    <s v=""/>
    <s v="769149585116"/>
    <s v="08/01/2026 10:36"/>
  </r>
  <r>
    <x v="2"/>
    <x v="2"/>
    <n v="66.666666666666671"/>
    <n v="3"/>
    <s v="GQR37"/>
    <n v="200"/>
    <n v="0"/>
    <s v="ร้านที่2"/>
    <s v="ก***า น***ี"/>
    <s v="นครราชสีมา"/>
    <s v="-"/>
    <s v=""/>
    <s v="08/01/2026 10:37"/>
    <s v="-"/>
    <s v="J&amp;T Express"/>
    <s v="Tiktok"/>
    <s v="tiktok"/>
    <s v=""/>
    <s v="769186474195"/>
    <s v="08/01/2026 10:35"/>
  </r>
  <r>
    <x v="0"/>
    <x v="0"/>
    <n v="33.333333333333336"/>
    <n v="3"/>
    <s v="GQR37"/>
    <n v="200"/>
    <n v="0"/>
    <s v="ร้านที่2"/>
    <s v="ก***า น***ี"/>
    <s v="นครราชสีมา"/>
    <s v="-"/>
    <s v=""/>
    <s v="08/01/2026 10:37"/>
    <s v="-"/>
    <s v="J&amp;T Express"/>
    <s v="Tiktok"/>
    <s v="tiktok"/>
    <s v=""/>
    <s v="769186474195"/>
    <s v="08/01/2026 10:35"/>
  </r>
  <r>
    <x v="7"/>
    <x v="21"/>
    <n v="120"/>
    <n v="1"/>
    <s v="GQR36"/>
    <n v="101"/>
    <n v="1"/>
    <s v="ร้านที่2"/>
    <s v="พ***ตา แ***มา"/>
    <s v="เทศบาลนครนครสวรรค์"/>
    <s v="-"/>
    <s v=""/>
    <s v="08/01/2026 10:35"/>
    <s v="-"/>
    <s v="J&amp;T COD"/>
    <s v="Tiktok"/>
    <s v="จ่ายทีหลัง / COD"/>
    <s v=""/>
    <s v="769145971204"/>
    <s v="08/01/2026 10:35"/>
  </r>
  <r>
    <x v="0"/>
    <x v="0"/>
    <n v="33.333333333333336"/>
    <n v="3"/>
    <s v="GQR35"/>
    <n v="100"/>
    <n v="0"/>
    <s v="ร้านที่2"/>
    <s v="ป***วรรณ อ***จุ้ย"/>
    <s v="กำแพงเพชร"/>
    <s v="-"/>
    <s v=""/>
    <s v="08/01/2026 10:33"/>
    <s v="-"/>
    <s v="J&amp;T COD"/>
    <s v="Tiktok"/>
    <s v="จ่ายทีหลัง / COD"/>
    <s v=""/>
    <s v="769178870165"/>
    <s v="08/01/2026 10:34"/>
  </r>
  <r>
    <x v="6"/>
    <x v="6"/>
    <n v="120"/>
    <n v="3"/>
    <s v="GQR34"/>
    <n v="297"/>
    <n v="0"/>
    <s v="ร้านที่2"/>
    <s v="พ***ักษณ์"/>
    <s v="กรุงเทพฯ"/>
    <s v="-"/>
    <s v=""/>
    <s v="08/01/2026 10:32"/>
    <s v="-"/>
    <s v="J&amp;T COD"/>
    <s v="Tiktok"/>
    <s v="จ่ายทีหลัง / COD"/>
    <s v=""/>
    <s v="769155983120"/>
    <s v="08/01/2026 10:32"/>
  </r>
  <r>
    <x v="0"/>
    <x v="0"/>
    <n v="40"/>
    <n v="30"/>
    <s v="GQR33"/>
    <n v="990"/>
    <n v="0"/>
    <s v="ร้านที่2"/>
    <s v="ล***า"/>
    <s v="กรุงเทพฯ"/>
    <s v="-"/>
    <s v=""/>
    <s v="08/01/2026 10:32"/>
    <s v="-"/>
    <s v="J&amp;T Express"/>
    <s v="Tiktok"/>
    <s v="tiktok"/>
    <s v=""/>
    <s v="769142780140"/>
    <s v="08/01/2026 10:31"/>
  </r>
  <r>
    <x v="1"/>
    <x v="1"/>
    <n v="120"/>
    <n v="2"/>
    <s v="GQR32"/>
    <n v="198"/>
    <n v="0"/>
    <s v="ร้านที่2"/>
    <s v="ส***ดา ศ***ะโร"/>
    <s v="สงขลา"/>
    <s v="-"/>
    <s v=""/>
    <s v="08/01/2026 10:30"/>
    <s v="-"/>
    <s v="J&amp;T COD"/>
    <s v="Tiktok"/>
    <s v="จ่ายทีหลัง / COD"/>
    <s v=""/>
    <s v="769148785123"/>
    <s v="08/01/2026 10:30"/>
  </r>
  <r>
    <x v="9"/>
    <x v="9"/>
    <n v="139"/>
    <n v="1"/>
    <s v="GQR31"/>
    <n v="424.25"/>
    <n v="65"/>
    <s v="ร้านที่1"/>
    <s v="นงเยาว์ ศรีจันทรา"/>
    <s v="62/15 ม 2 ซอย กาญจนาภิเษก 30 ถนนเลียบคลองทวีวัฒนาแขวงทวีวัฒนาเขตทวีวัฒนา_x000a__x000a_ทวีวัฒนา/ Thawi Watthanaกรุงเทพมหานคร/ Bangkok_x000a_10170"/>
    <s v="10170"/>
    <s v="660890773597"/>
    <s v="08/01/2026 10:29"/>
    <s v="-"/>
    <s v="Kerry_dropoff"/>
    <s v="Lazada"/>
    <s v="lazada"/>
    <s v=""/>
    <s v="LEXPU0646249951"/>
    <s v="08/01/2026 10:28"/>
  </r>
  <r>
    <x v="5"/>
    <x v="5"/>
    <n v="139"/>
    <n v="1"/>
    <s v="GQR31"/>
    <n v="424.25"/>
    <n v="65"/>
    <s v="ร้านที่1"/>
    <s v="นงเยาว์ ศรีจันทรา"/>
    <s v="62/15 ม 2 ซอย กาญจนาภิเษก 30 ถนนเลียบคลองทวีวัฒนาแขวงทวีวัฒนาเขตทวีวัฒนา_x000a__x000a_ทวีวัฒนา/ Thawi Watthanaกรุงเทพมหานคร/ Bangkok_x000a_10170"/>
    <s v="10170"/>
    <s v="660890773597"/>
    <s v="08/01/2026 10:29"/>
    <s v="-"/>
    <s v="Kerry_dropoff"/>
    <s v="Lazada"/>
    <s v="lazada"/>
    <s v=""/>
    <s v="LEXPU0646249951"/>
    <s v="08/01/2026 10:28"/>
  </r>
  <r>
    <x v="8"/>
    <x v="8"/>
    <n v="139"/>
    <n v="1"/>
    <s v="GQR31"/>
    <n v="424.25"/>
    <n v="65"/>
    <s v="ร้านที่1"/>
    <s v="นงเยาว์ ศรีจันทรา"/>
    <s v="62/15 ม 2 ซอย กาญจนาภิเษก 30 ถนนเลียบคลองทวีวัฒนาแขวงทวีวัฒนาเขตทวีวัฒนา_x000a__x000a_ทวีวัฒนา/ Thawi Watthanaกรุงเทพมหานคร/ Bangkok_x000a_10170"/>
    <s v="10170"/>
    <s v="660890773597"/>
    <s v="08/01/2026 10:29"/>
    <s v="-"/>
    <s v="Kerry_dropoff"/>
    <s v="Lazada"/>
    <s v="lazada"/>
    <s v=""/>
    <s v="LEXPU0646249951"/>
    <s v="08/01/2026 10:28"/>
  </r>
  <r>
    <x v="17"/>
    <x v="20"/>
    <n v="139"/>
    <n v="1"/>
    <s v="GQR31"/>
    <n v="424.25"/>
    <n v="65"/>
    <s v="ร้านที่1"/>
    <s v="นงเยาว์ ศรีจันทรา"/>
    <s v="62/15 ม 2 ซอย กาญจนาภิเษก 30 ถนนเลียบคลองทวีวัฒนาแขวงทวีวัฒนาเขตทวีวัฒนา_x000a__x000a_ทวีวัฒนา/ Thawi Watthanaกรุงเทพมหานคร/ Bangkok_x000a_10170"/>
    <s v="10170"/>
    <s v="660890773597"/>
    <s v="08/01/2026 10:29"/>
    <s v="-"/>
    <s v="Kerry_dropoff"/>
    <s v="Lazada"/>
    <s v="lazada"/>
    <s v=""/>
    <s v="LEXPU0646249951"/>
    <s v="08/01/2026 10:28"/>
  </r>
  <r>
    <x v="10"/>
    <x v="10"/>
    <n v="33.333333333333336"/>
    <n v="9"/>
    <s v="GQR30"/>
    <n v="405"/>
    <n v="0"/>
    <s v="ร้านที่2"/>
    <s v="ฟ**"/>
    <s v="นครศรีธรรมราช"/>
    <s v="-"/>
    <s v=""/>
    <s v="08/01/2026 10:28"/>
    <s v="-"/>
    <s v="J&amp;T COD"/>
    <s v="Tiktok"/>
    <s v="จ่ายทีหลัง / COD"/>
    <s v=""/>
    <s v="769182592113"/>
    <s v="08/01/2026 10:28"/>
  </r>
  <r>
    <x v="2"/>
    <x v="2"/>
    <n v="66.666666666666671"/>
    <n v="3"/>
    <s v="GQR29"/>
    <n v="100"/>
    <n v="0"/>
    <s v="ร้านที่2"/>
    <s v="อ***ย เ***ญศิริ"/>
    <s v="ชลบุรี"/>
    <s v="-"/>
    <s v=""/>
    <s v="08/01/2026 10:24"/>
    <s v="-"/>
    <s v="J&amp;T COD"/>
    <s v="Tiktok"/>
    <s v="จ่ายทีหลัง / COD"/>
    <s v=""/>
    <s v="769109384175"/>
    <s v="08/01/2026 10:24"/>
  </r>
  <r>
    <x v="17"/>
    <x v="20"/>
    <n v="139"/>
    <n v="1"/>
    <s v="GQR28"/>
    <n v="99"/>
    <n v="0"/>
    <s v="ร้านที่2"/>
    <s v="เ***ิรา ก***หาญ"/>
    <s v="นครสวรรค์"/>
    <s v="-"/>
    <s v=""/>
    <s v="08/01/2026 10:23"/>
    <s v="-"/>
    <s v="J&amp;T Express"/>
    <s v="Tiktok"/>
    <s v="tiktok"/>
    <s v=""/>
    <s v="769198984153"/>
    <s v="08/01/2026 10:23"/>
  </r>
  <r>
    <x v="2"/>
    <x v="2"/>
    <n v="66.666666666666671"/>
    <n v="3"/>
    <s v="GQR26"/>
    <n v="100"/>
    <n v="0"/>
    <s v="ร้านที่2"/>
    <s v="ส***ล  ภ***ภัค"/>
    <s v="สกลนคร"/>
    <s v="-"/>
    <s v=""/>
    <s v="08/01/2026 10:22"/>
    <s v="-"/>
    <s v="J&amp;T COD"/>
    <s v="Tiktok"/>
    <s v="จ่ายทีหลัง / COD"/>
    <s v=""/>
    <s v="769135581163"/>
    <s v="08/01/2026 10:22"/>
  </r>
  <r>
    <x v="0"/>
    <x v="0"/>
    <n v="33.333333333333336"/>
    <n v="3"/>
    <s v="GQR24"/>
    <n v="100"/>
    <n v="0"/>
    <s v="ร้านที่2"/>
    <s v="เ***ิรา ก***หาญ"/>
    <s v="นครสวรรค์"/>
    <s v="-"/>
    <s v=""/>
    <s v="08/01/2026 10:20"/>
    <s v="-"/>
    <s v="J&amp;T Express"/>
    <s v="Tiktok"/>
    <s v="tiktok"/>
    <s v=""/>
    <s v="769174675172"/>
    <s v="08/01/2026 10:20"/>
  </r>
  <r>
    <x v="2"/>
    <x v="2"/>
    <n v="66.666666666666671"/>
    <n v="3"/>
    <s v="GQR23"/>
    <n v="100"/>
    <n v="0"/>
    <s v="ร้านที่2"/>
    <s v="เ***วรินทร์ จ***พันธ์"/>
    <s v="ชัยภูมิ"/>
    <s v="-"/>
    <s v=""/>
    <s v="08/01/2026 10:15"/>
    <s v="-"/>
    <s v="J&amp;T COD"/>
    <s v="Tiktok"/>
    <s v="จ่ายทีหลัง / COD"/>
    <s v=""/>
    <s v="769137583163"/>
    <s v="08/01/2026 10:15"/>
  </r>
  <r>
    <x v="0"/>
    <x v="0"/>
    <n v="33.333333333333336"/>
    <n v="3"/>
    <s v="GQR22"/>
    <n v="100"/>
    <n v="0"/>
    <s v="ร้านที่2"/>
    <s v="พ***พย์ ส***ปาล"/>
    <s v="ประจวบคีรีขันธ์"/>
    <s v="-"/>
    <s v=""/>
    <s v="08/01/2026 10:15"/>
    <s v="-"/>
    <s v="J&amp;T Express"/>
    <s v="Tiktok"/>
    <s v="tiktok"/>
    <s v=""/>
    <s v="769133386151"/>
    <s v="08/01/2026 10:15"/>
  </r>
  <r>
    <x v="2"/>
    <x v="2"/>
    <n v="66.666666666666671"/>
    <n v="3"/>
    <s v="GQR21"/>
    <n v="300"/>
    <n v="0"/>
    <s v="ร้านที่2"/>
    <s v="P***id P***ip-pae"/>
    <s v="สงขลา"/>
    <s v="-"/>
    <s v=""/>
    <s v="08/01/2026 10:18"/>
    <s v="-"/>
    <s v="J&amp;T Express"/>
    <s v="Tiktok"/>
    <s v="tiktok"/>
    <s v=""/>
    <s v="769161387186"/>
    <s v="08/01/2026 10:14"/>
  </r>
  <r>
    <x v="0"/>
    <x v="0"/>
    <n v="50"/>
    <n v="6"/>
    <s v="GQR21"/>
    <n v="300"/>
    <n v="0"/>
    <s v="ร้านที่2"/>
    <s v="P***id P***ip-pae"/>
    <s v="สงขลา"/>
    <s v="-"/>
    <s v=""/>
    <s v="08/01/2026 10:18"/>
    <s v="-"/>
    <s v="J&amp;T Express"/>
    <s v="Tiktok"/>
    <s v="tiktok"/>
    <s v=""/>
    <s v="769161387186"/>
    <s v="08/01/2026 10:14"/>
  </r>
  <r>
    <x v="2"/>
    <x v="2"/>
    <n v="50"/>
    <n v="10"/>
    <s v="GQR20"/>
    <n v="380"/>
    <n v="50"/>
    <s v="ร้านที่10"/>
    <s v="กรทิพย์    อิ่มใจ"/>
    <s v="32/1ม.8_x000a_ต.ซับไม้แดง_x000a_อ.บึงสามพัน_x000a_จ.เพชรบูรณ์_x000a_ 67160"/>
    <s v="67160"/>
    <s v="0626355024"/>
    <s v="08/01/2026 10:15"/>
    <s v="t0832622509@gmail.com"/>
    <s v="EMS COD"/>
    <s v="facebook"/>
    <s v="กสิกร"/>
    <s v=""/>
    <s v="WA078005805TH"/>
    <s v="08/01/2026 10:14"/>
  </r>
  <r>
    <x v="2"/>
    <x v="2"/>
    <n v="66.666666666666671"/>
    <n v="12"/>
    <s v="GQR19"/>
    <n v="400"/>
    <n v="0"/>
    <s v="ร้านที่2"/>
    <s v="อ***รา  ค***ล"/>
    <s v="อ่างทอง"/>
    <s v="-"/>
    <s v=""/>
    <s v="08/01/2026 10:14"/>
    <s v="-"/>
    <s v="J&amp;T Express"/>
    <s v="Tiktok"/>
    <s v="tiktok"/>
    <s v=""/>
    <s v="769106274171"/>
    <s v="08/01/2026 10:14"/>
  </r>
  <r>
    <x v="0"/>
    <x v="0"/>
    <n v="33.333333333333336"/>
    <n v="3"/>
    <s v="GQR17"/>
    <n v="100"/>
    <n v="0"/>
    <s v="ร้านที่2"/>
    <s v="u***99674746053015"/>
    <s v="บุรีรัมย์"/>
    <s v="-"/>
    <s v=""/>
    <s v="08/01/2026 10:12"/>
    <s v="-"/>
    <s v="J&amp;T COD"/>
    <s v="Tiktok"/>
    <s v="จ่ายทีหลัง / COD"/>
    <s v=""/>
    <s v="769133478175"/>
    <s v="08/01/2026 10:12"/>
  </r>
  <r>
    <x v="2"/>
    <x v="2"/>
    <n v="50"/>
    <n v="10"/>
    <s v="GQR16"/>
    <n v="380"/>
    <n v="50"/>
    <s v="ร้านที่10"/>
    <s v="สุภา พลชำนาญ"/>
    <s v="ที่อยู่จัดส่ง_x000a_ที่อยู่ 88/5 หมู่ 1 บ้านฟาร์มสัมพันธกิจ _x000a_ซ 8 ตำบลริมกก อำเภอเมืองเชียงราย จังหวัดเชียงราย  57100"/>
    <s v="57100"/>
    <s v="0987652687"/>
    <s v="08/01/2026 10:13"/>
    <s v="t0832622509@gmail.com"/>
    <s v="EMS COD"/>
    <s v="facebook"/>
    <s v="กสิกร"/>
    <s v=""/>
    <s v="WA078005796TH"/>
    <s v="08/01/2026 10:12"/>
  </r>
  <r>
    <x v="0"/>
    <x v="0"/>
    <n v="33.333333333333336"/>
    <n v="3"/>
    <s v="GQR15"/>
    <n v="100"/>
    <n v="0"/>
    <s v="ร้านที่2"/>
    <s v="น***น้ำหวาน"/>
    <s v="ตรัง"/>
    <s v="-"/>
    <s v=""/>
    <s v="08/01/2026 10:11"/>
    <s v="-"/>
    <s v="J&amp;T COD"/>
    <s v="Tiktok"/>
    <s v="จ่ายทีหลัง / COD"/>
    <s v=""/>
    <s v="769128076172"/>
    <s v="08/01/2026 10:11"/>
  </r>
  <r>
    <x v="2"/>
    <x v="2"/>
    <n v="66.666666666666671"/>
    <n v="3"/>
    <s v="GQR14"/>
    <n v="200"/>
    <n v="0"/>
    <s v="ร้านที่2"/>
    <s v="ร***พร ด***วง"/>
    <s v="อุดรธานี"/>
    <s v="-"/>
    <s v=""/>
    <s v="08/01/2026 10:11"/>
    <s v="-"/>
    <s v="J&amp;T Express"/>
    <s v="Tiktok"/>
    <s v="tiktok"/>
    <s v=""/>
    <s v="769114788164"/>
    <s v="08/01/2026 10:11"/>
  </r>
  <r>
    <x v="0"/>
    <x v="0"/>
    <n v="33.333333333333336"/>
    <n v="3"/>
    <s v="GQR14"/>
    <n v="200"/>
    <n v="0"/>
    <s v="ร้านที่2"/>
    <s v="ร***พร ด***วง"/>
    <s v="อุดรธานี"/>
    <s v="-"/>
    <s v=""/>
    <s v="08/01/2026 10:11"/>
    <s v="-"/>
    <s v="J&amp;T Express"/>
    <s v="Tiktok"/>
    <s v="tiktok"/>
    <s v=""/>
    <s v="769114788164"/>
    <s v="08/01/2026 10:11"/>
  </r>
  <r>
    <x v="0"/>
    <x v="0"/>
    <n v="50"/>
    <n v="6"/>
    <s v="GQR13"/>
    <n v="200"/>
    <n v="0"/>
    <s v="ร้านที่2"/>
    <s v="ธ***นก ก***มย์"/>
    <s v="บุรีรัมย์"/>
    <s v="-"/>
    <s v=""/>
    <s v="08/01/2026 10:04"/>
    <s v="-"/>
    <s v="J&amp;T COD"/>
    <s v="Tiktok"/>
    <s v="จ่ายทีหลัง / COD"/>
    <s v=""/>
    <s v="769118523191"/>
    <s v="08/01/2026 10:04"/>
  </r>
  <r>
    <x v="0"/>
    <x v="0"/>
    <n v="33.333333333333336"/>
    <n v="3"/>
    <s v="GQR12"/>
    <n v="100"/>
    <n v="0"/>
    <s v="ร้านที่2"/>
    <s v="ฉ***ชัยแสงวิโรจน์"/>
    <s v="กรุงเทพฯ"/>
    <s v="-"/>
    <s v=""/>
    <s v="08/01/2026 10:03"/>
    <s v="-"/>
    <s v="J&amp;T COD"/>
    <s v="Tiktok"/>
    <s v="จ่ายทีหลัง / COD"/>
    <s v=""/>
    <s v="769175645136"/>
    <s v="08/01/2026 10:03"/>
  </r>
  <r>
    <x v="0"/>
    <x v="0"/>
    <n v="33.333333333333336"/>
    <n v="3"/>
    <s v="GQR11"/>
    <n v="100"/>
    <n v="0"/>
    <s v="ร้านที่2"/>
    <s v="A**"/>
    <s v="นนทบุรี"/>
    <s v="-"/>
    <s v=""/>
    <s v="08/01/2026 10:03"/>
    <s v="-"/>
    <s v="J&amp;T COD"/>
    <s v="Tiktok"/>
    <s v="จ่ายทีหลัง / COD"/>
    <s v=""/>
    <s v="769187647130"/>
    <s v="08/01/2026 10:03"/>
  </r>
  <r>
    <x v="5"/>
    <x v="5"/>
    <n v="139"/>
    <n v="1"/>
    <s v="GQR10"/>
    <n v="108.99"/>
    <n v="0"/>
    <s v="ร้านที่2"/>
    <s v="ศ***ระภา"/>
    <s v="สกลนคร"/>
    <s v="-"/>
    <s v=""/>
    <s v="08/01/2026 10:02"/>
    <s v="-"/>
    <s v="J&amp;T Express"/>
    <s v="Tiktok"/>
    <s v="tiktok"/>
    <s v=""/>
    <s v="769110733123"/>
    <s v="08/01/2026 10:02"/>
  </r>
  <r>
    <x v="0"/>
    <x v="0"/>
    <n v="50"/>
    <n v="6"/>
    <s v="GQR9"/>
    <n v="200"/>
    <n v="0"/>
    <s v="ร้านที่2"/>
    <s v="ร***กรรณิกา ก***าง"/>
    <s v="เทศบาลนครนครศรีธรรมราช"/>
    <s v="-"/>
    <s v=""/>
    <s v="08/01/2026 10:02"/>
    <s v="-"/>
    <s v="J&amp;T COD"/>
    <s v="Tiktok"/>
    <s v="จ่ายทีหลัง / COD"/>
    <s v=""/>
    <s v="769195524193"/>
    <s v="08/01/2026 10:02"/>
  </r>
  <r>
    <x v="17"/>
    <x v="20"/>
    <n v="139"/>
    <n v="1"/>
    <s v="GQR8"/>
    <n v="108.99"/>
    <n v="0"/>
    <s v="ร้านที่2"/>
    <s v="ก***าณัฐ ก***นจันทน์คล้าย"/>
    <s v="กรุงเทพฯ"/>
    <s v="-"/>
    <s v=""/>
    <s v="08/01/2026 10:00"/>
    <s v="-"/>
    <s v="J&amp;T COD"/>
    <s v="Tiktok"/>
    <s v="จ่ายทีหลัง / COD"/>
    <s v=""/>
    <s v="769120147110"/>
    <s v="08/01/2026 10:00"/>
  </r>
  <r>
    <x v="0"/>
    <x v="0"/>
    <n v="33.333333333333336"/>
    <n v="3"/>
    <s v="GQR7"/>
    <n v="100"/>
    <n v="0"/>
    <s v="ร้านที่2"/>
    <s v="ก***ิรา ป***ง"/>
    <s v="นครราชสีมา"/>
    <s v="-"/>
    <s v=""/>
    <s v="08/01/2026 10:00"/>
    <s v="-"/>
    <s v="J&amp;T COD"/>
    <s v="Tiktok"/>
    <s v="จ่ายทีหลัง / COD"/>
    <s v=""/>
    <s v="769180841144"/>
    <s v="08/01/2026 10:00"/>
  </r>
  <r>
    <x v="5"/>
    <x v="5"/>
    <n v="139"/>
    <n v="1"/>
    <s v="GQR6"/>
    <n v="297"/>
    <n v="0"/>
    <s v="ร้านที่2"/>
    <s v="ค***ิรดา ค***ระ"/>
    <s v="แม่ฮ่องสอน"/>
    <s v="-"/>
    <s v=""/>
    <s v="08/01/2026 09:58"/>
    <s v="-"/>
    <s v="J&amp;T COD"/>
    <s v="Tiktok"/>
    <s v="จ่ายทีหลัง / COD"/>
    <s v=""/>
    <s v="769160949126"/>
    <s v="08/01/2026 09:58"/>
  </r>
  <r>
    <x v="8"/>
    <x v="8"/>
    <n v="139"/>
    <n v="1"/>
    <s v="GQR6"/>
    <n v="297"/>
    <n v="0"/>
    <s v="ร้านที่2"/>
    <s v="ค***ิรดา ค***ระ"/>
    <s v="แม่ฮ่องสอน"/>
    <s v="-"/>
    <s v=""/>
    <s v="08/01/2026 09:58"/>
    <s v="-"/>
    <s v="J&amp;T COD"/>
    <s v="Tiktok"/>
    <s v="จ่ายทีหลัง / COD"/>
    <s v=""/>
    <s v="769160949126"/>
    <s v="08/01/2026 09:58"/>
  </r>
  <r>
    <x v="17"/>
    <x v="20"/>
    <n v="139"/>
    <n v="1"/>
    <s v="GQR6"/>
    <n v="297"/>
    <n v="0"/>
    <s v="ร้านที่2"/>
    <s v="ค***ิรดา ค***ระ"/>
    <s v="แม่ฮ่องสอน"/>
    <s v="-"/>
    <s v=""/>
    <s v="08/01/2026 09:58"/>
    <s v="-"/>
    <s v="J&amp;T COD"/>
    <s v="Tiktok"/>
    <s v="จ่ายทีหลัง / COD"/>
    <s v=""/>
    <s v="769160949126"/>
    <s v="08/01/2026 09:58"/>
  </r>
  <r>
    <x v="6"/>
    <x v="6"/>
    <n v="120"/>
    <n v="1"/>
    <s v="GQR5"/>
    <n v="99"/>
    <n v="0"/>
    <s v="ร้านที่2"/>
    <s v="ม***์"/>
    <s v="ฉะเชิงเทรา"/>
    <s v="-"/>
    <s v=""/>
    <s v="08/01/2026 09:58"/>
    <s v="-"/>
    <s v="J&amp;T COD"/>
    <s v="Tiktok"/>
    <s v="จ่ายทีหลัง / COD"/>
    <s v=""/>
    <s v="769178932115"/>
    <s v="08/01/2026 09:58"/>
  </r>
  <r>
    <x v="17"/>
    <x v="20"/>
    <n v="139"/>
    <n v="1"/>
    <s v="GQR4"/>
    <n v="108.99"/>
    <n v="0"/>
    <s v="ร้านที่2"/>
    <s v="ฤ***รัตน์  ว***วสุพงศา"/>
    <s v="นครปฐม"/>
    <s v="-"/>
    <s v=""/>
    <s v="08/01/2026 09:57"/>
    <s v="-"/>
    <s v="J&amp;T COD"/>
    <s v="Tiktok"/>
    <s v="จ่ายทีหลัง / COD"/>
    <s v=""/>
    <s v="769138438110"/>
    <s v="08/01/2026 09:58"/>
  </r>
  <r>
    <x v="17"/>
    <x v="20"/>
    <n v="139"/>
    <n v="1"/>
    <s v="GQR3"/>
    <n v="99"/>
    <n v="0"/>
    <s v="ร้านที่2"/>
    <s v="ม***์"/>
    <s v="ฉะเชิงเทรา"/>
    <s v="-"/>
    <s v=""/>
    <s v="08/01/2026 09:56"/>
    <s v="-"/>
    <s v="J&amp;T COD"/>
    <s v="Tiktok"/>
    <s v="จ่ายทีหลัง / COD"/>
    <s v=""/>
    <s v="769149131192"/>
    <s v="08/01/2026 09:56"/>
  </r>
  <r>
    <x v="5"/>
    <x v="5"/>
    <n v="139"/>
    <n v="1"/>
    <s v="GQR2"/>
    <n v="198"/>
    <n v="0"/>
    <s v="ร้านที่2"/>
    <s v="ค** อ***นันท์  ค***มมา"/>
    <s v="พระนครศรีอยุธยา"/>
    <s v="-"/>
    <s v=""/>
    <s v="08/01/2026 09:56"/>
    <s v="-"/>
    <s v="J&amp;T COD"/>
    <s v="Tiktok"/>
    <s v="จ่ายทีหลัง / COD"/>
    <s v=""/>
    <s v="769129438125"/>
    <s v="08/01/2026 09:56"/>
  </r>
  <r>
    <x v="17"/>
    <x v="20"/>
    <n v="139"/>
    <n v="1"/>
    <s v="GQR2"/>
    <n v="198"/>
    <n v="0"/>
    <s v="ร้านที่2"/>
    <s v="ค** อ***นันท์  ค***มมา"/>
    <s v="พระนครศรีอยุธยา"/>
    <s v="-"/>
    <s v=""/>
    <s v="08/01/2026 09:56"/>
    <s v="-"/>
    <s v="J&amp;T COD"/>
    <s v="Tiktok"/>
    <s v="จ่ายทีหลัง / COD"/>
    <s v=""/>
    <s v="769129438125"/>
    <s v="08/01/2026 09:56"/>
  </r>
  <r>
    <x v="0"/>
    <x v="0"/>
    <n v="50"/>
    <n v="6"/>
    <s v="GQR1"/>
    <n v="200"/>
    <n v="0"/>
    <s v="ร้านที่2"/>
    <s v="อ***"/>
    <s v="นครราชสีมา"/>
    <s v="-"/>
    <s v=""/>
    <s v="08/01/2026 09:55"/>
    <s v="-"/>
    <s v="J&amp;T COD"/>
    <s v="Tiktok"/>
    <s v="จ่ายทีหลัง / COD"/>
    <s v=""/>
    <s v="769123729194"/>
    <s v="08/01/2026 09:55"/>
  </r>
  <r>
    <x v="9"/>
    <x v="9"/>
    <n v="139"/>
    <n v="1"/>
    <s v="GQQ99"/>
    <n v="99"/>
    <n v="0"/>
    <s v="ร้านที่2"/>
    <s v="อ***ยา  ร***เรืองอนันต์"/>
    <s v="นครปฐม"/>
    <s v="-"/>
    <s v=""/>
    <s v="08/01/2026 09:54"/>
    <s v="-"/>
    <s v="J&amp;T COD"/>
    <s v="Tiktok"/>
    <s v="จ่ายทีหลัง / COD"/>
    <s v=""/>
    <s v="769120221133"/>
    <s v="08/01/2026 09:55"/>
  </r>
  <r>
    <x v="5"/>
    <x v="5"/>
    <n v="139"/>
    <n v="1"/>
    <s v="GQQ98"/>
    <n v="108"/>
    <n v="9"/>
    <s v="ร้านที่2"/>
    <s v="พ***ษา ค***ขัง"/>
    <s v="จังหวัดสุโขทัย"/>
    <s v="-"/>
    <s v=""/>
    <s v="08/01/2026 09:54"/>
    <s v="-"/>
    <s v="J&amp;T COD"/>
    <s v="Tiktok"/>
    <s v="จ่ายทีหลัง / COD"/>
    <s v=""/>
    <s v="769118221126"/>
    <s v="08/01/2026 09:55"/>
  </r>
  <r>
    <x v="8"/>
    <x v="8"/>
    <n v="139"/>
    <n v="1"/>
    <s v="GQQ97"/>
    <n v="198"/>
    <n v="0"/>
    <s v="ร้านที่2"/>
    <s v="K** N***a"/>
    <s v="สกลนคร"/>
    <s v="-"/>
    <s v=""/>
    <s v="08/01/2026 09:54"/>
    <s v="-"/>
    <s v="J&amp;T COD"/>
    <s v="Tiktok"/>
    <s v="จ่ายทีหลัง / COD"/>
    <s v=""/>
    <s v="769124220141"/>
    <s v="08/01/2026 09:55"/>
  </r>
  <r>
    <x v="5"/>
    <x v="5"/>
    <n v="139"/>
    <n v="1"/>
    <s v="GQQ97"/>
    <n v="198"/>
    <n v="0"/>
    <s v="ร้านที่2"/>
    <s v="K** N***a"/>
    <s v="สกลนคร"/>
    <s v="-"/>
    <s v=""/>
    <s v="08/01/2026 09:54"/>
    <s v="-"/>
    <s v="J&amp;T COD"/>
    <s v="Tiktok"/>
    <s v="จ่ายทีหลัง / COD"/>
    <s v=""/>
    <s v="769124220141"/>
    <s v="08/01/2026 09:55"/>
  </r>
  <r>
    <x v="17"/>
    <x v="20"/>
    <n v="139"/>
    <n v="1"/>
    <s v="GQQ96"/>
    <n v="99"/>
    <n v="0"/>
    <s v="ร้านที่2"/>
    <s v="ส***งค์  อ***นคร"/>
    <s v="ปราจีนบุรี"/>
    <s v="-"/>
    <s v=""/>
    <s v="08/01/2026 09:54"/>
    <s v="-"/>
    <s v="J&amp;T COD"/>
    <s v="Tiktok"/>
    <s v="จ่ายทีหลัง / COD"/>
    <s v=""/>
    <s v="769147532204"/>
    <s v="08/01/2026 09:54"/>
  </r>
  <r>
    <x v="17"/>
    <x v="20"/>
    <n v="139"/>
    <n v="1"/>
    <s v="GQQ95"/>
    <n v="99"/>
    <n v="0"/>
    <s v="ร้านที่2"/>
    <s v="ป***ัสสร เ***กเขียว"/>
    <s v="สมุทรปราการ"/>
    <s v="-"/>
    <s v=""/>
    <s v="08/01/2026 09:54"/>
    <s v="-"/>
    <s v="J&amp;T Express"/>
    <s v="Tiktok"/>
    <s v="tiktok"/>
    <s v=""/>
    <s v="769149131203"/>
    <s v="08/01/2026 09:54"/>
  </r>
  <r>
    <x v="0"/>
    <x v="0"/>
    <n v="33.333333333333336"/>
    <n v="3"/>
    <s v="GQQ94"/>
    <n v="100"/>
    <n v="0"/>
    <s v="ร้านที่2"/>
    <s v="ส***ๆๆ"/>
    <s v="ฉะเชิงเทรา"/>
    <s v="-"/>
    <s v=""/>
    <s v="08/01/2026 09:53"/>
    <s v="-"/>
    <s v="J&amp;T COD"/>
    <s v="Tiktok"/>
    <s v="จ่ายทีหลัง / COD"/>
    <s v="ขอฝอยทอง2กล่องมะพร้าว1"/>
    <s v="769150525135"/>
    <s v="08/01/2026 09:53"/>
  </r>
  <r>
    <x v="2"/>
    <x v="2"/>
    <n v="66.666666666666671"/>
    <n v="6"/>
    <s v="GQQ93"/>
    <n v="200"/>
    <n v="0"/>
    <s v="ร้านที่2"/>
    <s v="แ***รุณ ส***ึ้ง ร***ุรี"/>
    <s v="ราชบุรี"/>
    <s v="-"/>
    <s v=""/>
    <s v="08/01/2026 09:51"/>
    <s v="-"/>
    <s v="J&amp;T COD"/>
    <s v="Tiktok"/>
    <s v="จ่ายทีหลัง / COD"/>
    <s v=""/>
    <s v="769137522160"/>
    <s v="08/01/2026 09:51"/>
  </r>
  <r>
    <x v="0"/>
    <x v="0"/>
    <n v="33.333333333333336"/>
    <n v="3"/>
    <s v="GQQ92"/>
    <n v="100"/>
    <n v="0"/>
    <s v="ร้านที่2"/>
    <s v="ช***านต์ ค***ง"/>
    <s v="ปทุมธานี"/>
    <s v="-"/>
    <s v=""/>
    <s v="08/01/2026 09:48"/>
    <s v="-"/>
    <s v="J&amp;T Express"/>
    <s v="Tiktok"/>
    <s v="tiktok"/>
    <s v=""/>
    <s v="769130155124"/>
    <s v="08/01/2026 09:48"/>
  </r>
  <r>
    <x v="0"/>
    <x v="0"/>
    <n v="50"/>
    <n v="6"/>
    <s v="GQQ91"/>
    <n v="200"/>
    <n v="0"/>
    <s v="ร้านที่2"/>
    <s v="อ***ราญา"/>
    <s v="ชัยภูมิ"/>
    <s v="-"/>
    <s v=""/>
    <s v="08/01/2026 09:46"/>
    <s v="-"/>
    <s v="J&amp;T COD"/>
    <s v="Tiktok"/>
    <s v="จ่ายทีหลัง / COD"/>
    <s v=""/>
    <s v="769101521193"/>
    <s v="08/01/2026 09:46"/>
  </r>
  <r>
    <x v="2"/>
    <x v="2"/>
    <n v="66.666666666666671"/>
    <n v="3"/>
    <s v="GQQ89"/>
    <n v="100"/>
    <n v="0"/>
    <s v="ร้านที่2"/>
    <s v="ค***ิริกัญญา ข***ต"/>
    <s v="นครนายก"/>
    <s v="-"/>
    <s v=""/>
    <s v="08/01/2026 09:46"/>
    <s v="-"/>
    <s v="Flash Express Thailand"/>
    <s v="Tiktok"/>
    <s v="tiktok"/>
    <s v=""/>
    <s v="THT11012CYK701Z"/>
    <s v="08/01/2026 09:45"/>
  </r>
  <r>
    <x v="2"/>
    <x v="2"/>
    <n v="66.666666666666671"/>
    <n v="3"/>
    <s v="GQQ88"/>
    <n v="100"/>
    <n v="0"/>
    <s v="ร้านที่2"/>
    <s v="น***า  ส***วิศรุต"/>
    <s v="ภูเก็ต"/>
    <s v="-"/>
    <s v=""/>
    <s v="08/01/2026 09:45"/>
    <s v="-"/>
    <s v="J&amp;T Express"/>
    <s v="Tiktok"/>
    <s v="tiktok"/>
    <s v=""/>
    <s v="769106729145"/>
    <s v="08/01/2026 09:45"/>
  </r>
  <r>
    <x v="0"/>
    <x v="0"/>
    <n v="40"/>
    <n v="10"/>
    <s v="GQQ87"/>
    <n v="330"/>
    <n v="0"/>
    <s v="ร้านที่2"/>
    <s v="ส***ญญา"/>
    <s v="พระนครศรีอยุธยา"/>
    <s v="-"/>
    <s v=""/>
    <s v="08/01/2026 09:45"/>
    <s v="-"/>
    <s v="Flash Express Thailand COD"/>
    <s v="Tiktok"/>
    <s v="จ่ายทีหลัง / COD"/>
    <s v=""/>
    <s v="THT05052CYK4T7Z"/>
    <s v="08/01/2026 09:45"/>
  </r>
  <r>
    <x v="2"/>
    <x v="2"/>
    <n v="66.666666666666671"/>
    <n v="3"/>
    <s v="GQQ86"/>
    <n v="100"/>
    <n v="0"/>
    <s v="ร้านที่2"/>
    <s v="ร***  ส***"/>
    <s v="กรุงเทพมหานคร"/>
    <s v="-"/>
    <s v=""/>
    <s v="08/01/2026 09:42"/>
    <s v="-"/>
    <s v="J&amp;T COD"/>
    <s v="Tiktok"/>
    <s v="จ่ายทีหลัง / COD"/>
    <s v=""/>
    <s v="769119213181"/>
    <s v="08/01/2026 09:43"/>
  </r>
  <r>
    <x v="18"/>
    <x v="22"/>
    <n v="120"/>
    <n v="1"/>
    <s v="GQQ85"/>
    <n v="169"/>
    <n v="0"/>
    <s v="ร้านที่2"/>
    <s v="น** ณ***์ธัช ป***าสิริโรจน์  จ***ี"/>
    <s v="บึงกาฬ"/>
    <s v="-"/>
    <s v=""/>
    <s v="08/01/2026 09:41"/>
    <s v="-"/>
    <s v="J&amp;T Express"/>
    <s v="Tiktok"/>
    <s v="tiktok"/>
    <s v=""/>
    <s v="769166326191"/>
    <s v="08/01/2026 09:41"/>
  </r>
  <r>
    <x v="1"/>
    <x v="1"/>
    <n v="120"/>
    <n v="1"/>
    <s v="GQQ85"/>
    <n v="169"/>
    <n v="0"/>
    <s v="ร้านที่2"/>
    <s v="น** ณ***์ธัช ป***าสิริโรจน์  จ***ี"/>
    <s v="บึงกาฬ"/>
    <s v="-"/>
    <s v=""/>
    <s v="08/01/2026 09:41"/>
    <s v="-"/>
    <s v="J&amp;T Express"/>
    <s v="Tiktok"/>
    <s v="tiktok"/>
    <s v=""/>
    <s v="769166326191"/>
    <s v="08/01/2026 09:41"/>
  </r>
  <r>
    <x v="18"/>
    <x v="22"/>
    <n v="120"/>
    <n v="1"/>
    <s v="GQQ84"/>
    <n v="70"/>
    <n v="0"/>
    <s v="ร้านที่2"/>
    <s v="ช***ชา เ***งรุ่งโรจน์"/>
    <s v="สมุทรปราการ"/>
    <s v="-"/>
    <s v=""/>
    <s v="08/01/2026 09:41"/>
    <s v="-"/>
    <s v="Flash Express Thailand COD"/>
    <s v="Tiktok"/>
    <s v="จ่ายทีหลัง / COD"/>
    <s v=""/>
    <s v="THT02032CWNTH2Z"/>
    <s v="08/01/2026 09:41"/>
  </r>
  <r>
    <x v="18"/>
    <x v="22"/>
    <n v="120"/>
    <n v="1"/>
    <s v="GQQ83"/>
    <n v="70"/>
    <n v="0"/>
    <s v="ร้านที่2"/>
    <s v="น***า  ส***วิศรุต"/>
    <s v="ภูเก็ต"/>
    <s v="-"/>
    <s v=""/>
    <s v="08/01/2026 09:41"/>
    <s v="-"/>
    <s v="J&amp;T Express"/>
    <s v="Tiktok"/>
    <s v="tiktok"/>
    <s v=""/>
    <s v="769198626114"/>
    <s v="08/01/2026 09:41"/>
  </r>
  <r>
    <x v="0"/>
    <x v="0"/>
    <n v="40"/>
    <n v="10"/>
    <s v="GQQ82"/>
    <n v="330"/>
    <n v="0"/>
    <s v="ร้านที่2"/>
    <s v="อ***ราญา"/>
    <s v="ชัยภูมิ"/>
    <s v="-"/>
    <s v=""/>
    <s v="08/01/2026 09:41"/>
    <s v="-"/>
    <s v="J&amp;T COD"/>
    <s v="Tiktok"/>
    <s v="จ่ายทีหลัง / COD"/>
    <s v=""/>
    <s v="769176524200"/>
    <s v="08/01/2026 09:41"/>
  </r>
  <r>
    <x v="2"/>
    <x v="2"/>
    <n v="66.666666666666671"/>
    <n v="6"/>
    <s v="GQQ81"/>
    <n v="200"/>
    <n v="0"/>
    <s v="ร้านที่2"/>
    <s v="ส***สา น***ิ๊บ"/>
    <s v="เชียงราย"/>
    <s v="-"/>
    <s v=""/>
    <s v="08/01/2026 09:42"/>
    <s v="-"/>
    <s v="J&amp;T Express"/>
    <s v="Tiktok"/>
    <s v="tiktok"/>
    <s v=""/>
    <s v="769171417184"/>
    <s v="08/01/2026 09:41"/>
  </r>
  <r>
    <x v="0"/>
    <x v="0"/>
    <n v="33.333333333333336"/>
    <n v="3"/>
    <s v="GQQ80"/>
    <n v="100"/>
    <n v="0"/>
    <s v="ร้านที่2"/>
    <s v="ท***ัลย์  อ***รรัตน์"/>
    <s v="นราธิวาส"/>
    <s v="-"/>
    <s v=""/>
    <s v="08/01/2026 09:40"/>
    <s v="-"/>
    <s v="J&amp;T COD"/>
    <s v="Tiktok"/>
    <s v="จ่ายทีหลัง / COD"/>
    <s v="ไม่เอากาแฟ"/>
    <s v="769108124120"/>
    <s v="08/01/2026 09:40"/>
  </r>
  <r>
    <x v="18"/>
    <x v="22"/>
    <n v="120"/>
    <n v="2"/>
    <s v="GQQ79"/>
    <n v="140"/>
    <n v="0"/>
    <s v="ร้านที่2"/>
    <s v="ค** ม*** พ***"/>
    <s v="เชียงใหม่"/>
    <s v="-"/>
    <s v=""/>
    <s v="08/01/2026 09:40"/>
    <s v="-"/>
    <s v="J&amp;T COD"/>
    <s v="Tiktok"/>
    <s v="จ่ายทีหลัง / COD"/>
    <s v=""/>
    <s v="769135424120"/>
    <s v="08/01/2026 09:40"/>
  </r>
  <r>
    <x v="18"/>
    <x v="22"/>
    <n v="120"/>
    <n v="1"/>
    <s v="GQQ78"/>
    <n v="70"/>
    <n v="0"/>
    <s v="ร้านที่2"/>
    <s v="อ***"/>
    <s v="กาญจนบุรี"/>
    <s v="-"/>
    <s v=""/>
    <s v="08/01/2026 09:40"/>
    <s v="-"/>
    <s v="J&amp;T COD"/>
    <s v="Tiktok"/>
    <s v="จ่ายทีหลัง / COD"/>
    <s v=""/>
    <s v="769168721193"/>
    <s v="08/01/2026 09:40"/>
  </r>
  <r>
    <x v="0"/>
    <x v="0"/>
    <n v="50"/>
    <n v="6"/>
    <s v="GQQ77"/>
    <n v="200"/>
    <n v="0"/>
    <s v="ร้านที่2"/>
    <s v="อ***ิทธิ์ ม***า"/>
    <s v="อำนาจเจริญ"/>
    <s v="-"/>
    <s v=""/>
    <s v="08/01/2026 09:38"/>
    <s v="-"/>
    <s v="J&amp;T COD"/>
    <s v="Tiktok"/>
    <s v="จ่ายทีหลัง / COD"/>
    <s v=""/>
    <s v="769188217206"/>
    <s v="08/01/2026 09:38"/>
  </r>
  <r>
    <x v="0"/>
    <x v="0"/>
    <n v="33.333333333333336"/>
    <n v="3"/>
    <s v="GQQ76"/>
    <n v="118"/>
    <n v="18"/>
    <s v="ร้านที่2"/>
    <s v="ด***า"/>
    <s v="เชียงใหม่"/>
    <s v="-"/>
    <s v=""/>
    <s v="08/01/2026 09:35"/>
    <s v="-"/>
    <s v="J&amp;T COD"/>
    <s v="Tiktok"/>
    <s v="จ่ายทีหลัง / COD"/>
    <s v=""/>
    <s v="769128358110"/>
    <s v="08/01/2026 09:35"/>
  </r>
  <r>
    <x v="2"/>
    <x v="2"/>
    <n v="66.666666666666671"/>
    <n v="3"/>
    <s v="GQQ75"/>
    <n v="100"/>
    <n v="0"/>
    <s v="ร้านที่2"/>
    <s v="พ***พันธ์ ส***ุญเรือง"/>
    <s v="นครปฐม"/>
    <s v="-"/>
    <s v=""/>
    <s v="08/01/2026 09:35"/>
    <s v="-"/>
    <s v="J&amp;T COD"/>
    <s v="Tiktok"/>
    <s v="จ่ายทีหลัง / COD"/>
    <s v=""/>
    <s v="769191010173"/>
    <s v="08/01/2026 09:35"/>
  </r>
  <r>
    <x v="8"/>
    <x v="8"/>
    <n v="139"/>
    <n v="1"/>
    <s v="GQQ74"/>
    <n v="108.99"/>
    <n v="0"/>
    <s v="ร้านที่2"/>
    <s v="ด***ันทร์ อ***ยสงฆ์"/>
    <s v="กรุงเทพฯ"/>
    <s v="-"/>
    <s v=""/>
    <s v="08/01/2026 09:34"/>
    <s v="-"/>
    <s v="J&amp;T COD"/>
    <s v="Tiktok"/>
    <s v="จ่ายทีหลัง / COD"/>
    <s v=""/>
    <s v="769179531120"/>
    <s v="08/01/2026 09:35"/>
  </r>
  <r>
    <x v="0"/>
    <x v="0"/>
    <n v="50"/>
    <n v="6"/>
    <s v="GQQ73"/>
    <n v="200"/>
    <n v="0"/>
    <s v="ร้านที่2"/>
    <s v="น***าวนพวรรณ ง***ี"/>
    <s v="นครราชสีมา"/>
    <s v="-"/>
    <s v=""/>
    <s v="08/01/2026 09:34"/>
    <s v="-"/>
    <s v="J&amp;T COD"/>
    <s v="Tiktok"/>
    <s v="จ่ายทีหลัง / COD"/>
    <s v=""/>
    <s v="769188829113"/>
    <s v="08/01/2026 09:34"/>
  </r>
  <r>
    <x v="0"/>
    <x v="0"/>
    <n v="50"/>
    <n v="6"/>
    <s v="GQQ72"/>
    <n v="200"/>
    <n v="0"/>
    <s v="ร้านที่2"/>
    <s v="พ***พันธ์ ส***ุญเรือง"/>
    <s v="นครปฐม"/>
    <s v="-"/>
    <s v=""/>
    <s v="08/01/2026 09:34"/>
    <s v="-"/>
    <s v="J&amp;T COD"/>
    <s v="Tiktok"/>
    <s v="จ่ายทีหลัง / COD"/>
    <s v=""/>
    <s v="769118629112"/>
    <s v="08/01/2026 09:34"/>
  </r>
  <r>
    <x v="17"/>
    <x v="20"/>
    <n v="139"/>
    <n v="1"/>
    <s v="GQQ71"/>
    <n v="207.99"/>
    <n v="0"/>
    <s v="ร้านที่2"/>
    <s v="เ***ภา ฉ***ุวรรณ"/>
    <s v="ระนอง"/>
    <s v="-"/>
    <s v=""/>
    <s v="08/01/2026 09:32"/>
    <s v="-"/>
    <s v="J&amp;T COD"/>
    <s v="Tiktok"/>
    <s v="จ่ายทีหลัง / COD"/>
    <s v=""/>
    <s v="769150235114"/>
    <s v="08/01/2026 09:32"/>
  </r>
  <r>
    <x v="6"/>
    <x v="6"/>
    <n v="120"/>
    <n v="1"/>
    <s v="GQQ71"/>
    <n v="207.99"/>
    <n v="0"/>
    <s v="ร้านที่2"/>
    <s v="เ***ภา ฉ***ุวรรณ"/>
    <s v="ระนอง"/>
    <s v="-"/>
    <s v=""/>
    <s v="08/01/2026 09:32"/>
    <s v="-"/>
    <s v="J&amp;T COD"/>
    <s v="Tiktok"/>
    <s v="จ่ายทีหลัง / COD"/>
    <s v=""/>
    <s v="769150235114"/>
    <s v="08/01/2026 09:32"/>
  </r>
  <r>
    <x v="0"/>
    <x v="0"/>
    <n v="33.333333333333336"/>
    <n v="6"/>
    <s v="GQQ70"/>
    <n v="200"/>
    <n v="0"/>
    <s v="ร้านที่2"/>
    <s v="น***บญจมินทร์ เ***์เรีย ส*"/>
    <s v="พิษณุโลก"/>
    <s v="-"/>
    <s v=""/>
    <s v="08/01/2026 09:30"/>
    <s v="-"/>
    <s v="J&amp;T Express"/>
    <s v="Tiktok"/>
    <s v="tiktok"/>
    <s v=""/>
    <s v="769195929180"/>
    <s v="08/01/2026 09:30"/>
  </r>
  <r>
    <x v="7"/>
    <x v="21"/>
    <n v="120"/>
    <n v="1"/>
    <s v="GQQ67"/>
    <n v="107"/>
    <n v="18"/>
    <s v="ร้านที่2"/>
    <s v="ด***ณี ม***น"/>
    <s v="นครศรีธรรมราช"/>
    <s v="-"/>
    <s v=""/>
    <s v="08/01/2026 09:26"/>
    <s v="-"/>
    <s v="J&amp;T Express"/>
    <s v="Tiktok"/>
    <s v="tiktok"/>
    <s v=""/>
    <s v="769178824120"/>
    <s v="08/01/2026 09:26"/>
  </r>
  <r>
    <x v="7"/>
    <x v="21"/>
    <n v="120"/>
    <n v="1"/>
    <s v="GQQ66"/>
    <n v="89"/>
    <n v="0"/>
    <s v="ร้านที่2"/>
    <s v="ไ***บ ป***"/>
    <s v="ยะลา"/>
    <s v="-"/>
    <s v=""/>
    <s v="08/01/2026 09:26"/>
    <s v="-"/>
    <s v="J&amp;T COD"/>
    <s v="Tiktok"/>
    <s v="จ่ายทีหลัง / COD"/>
    <s v=""/>
    <s v="769163734113"/>
    <s v="08/01/2026 09:26"/>
  </r>
  <r>
    <x v="7"/>
    <x v="21"/>
    <n v="120"/>
    <n v="2"/>
    <s v="GQQ65"/>
    <n v="178"/>
    <n v="0"/>
    <s v="ร้านที่2"/>
    <s v="ค***รรณดี ญ***ุปต์"/>
    <s v="กรุงเทพฯ"/>
    <s v="-"/>
    <s v=""/>
    <s v="08/01/2026 09:26"/>
    <s v="-"/>
    <s v="J&amp;T COD"/>
    <s v="Tiktok"/>
    <s v="จ่ายทีหลัง / COD"/>
    <s v=""/>
    <s v="769163334122"/>
    <s v="08/01/2026 09:26"/>
  </r>
  <r>
    <x v="0"/>
    <x v="0"/>
    <n v="50"/>
    <n v="6"/>
    <s v="GQQ64"/>
    <n v="200"/>
    <n v="0"/>
    <s v="ร้านที่2"/>
    <s v="เ***นภา  พ***จันทร์"/>
    <s v="พัทลุง"/>
    <s v="-"/>
    <s v=""/>
    <s v="08/01/2026 09:25"/>
    <s v="-"/>
    <s v="J&amp;T COD"/>
    <s v="Tiktok"/>
    <s v="จ่ายทีหลัง / COD"/>
    <s v=""/>
    <s v="769145522180"/>
    <s v="08/01/2026 09:25"/>
  </r>
  <r>
    <x v="7"/>
    <x v="21"/>
    <n v="120"/>
    <n v="1"/>
    <s v="GQQ63"/>
    <n v="89"/>
    <n v="0"/>
    <s v="ร้านที่2"/>
    <s v="ล***า  อ***รมย์"/>
    <s v="อุดรธานี"/>
    <s v="-"/>
    <s v=""/>
    <s v="08/01/2026 09:25"/>
    <s v="-"/>
    <s v="J&amp;T COD"/>
    <s v="Tiktok"/>
    <s v="จ่ายทีหลัง / COD"/>
    <s v=""/>
    <s v="769134339116"/>
    <s v="08/01/2026 09:25"/>
  </r>
  <r>
    <x v="2"/>
    <x v="2"/>
    <n v="66.666666666666671"/>
    <n v="3"/>
    <s v="GQQ62"/>
    <n v="200"/>
    <n v="0"/>
    <s v="ร้านที่2"/>
    <s v="ภ***ทร  โ***์สาราช"/>
    <s v="Bangkok"/>
    <s v="-"/>
    <s v=""/>
    <s v="08/01/2026 09:24"/>
    <s v="-"/>
    <s v="J&amp;T COD"/>
    <s v="Tiktok"/>
    <s v="จ่ายทีหลัง / COD"/>
    <s v=""/>
    <s v="769142613201"/>
    <s v="08/01/2026 09:24"/>
  </r>
  <r>
    <x v="0"/>
    <x v="0"/>
    <n v="33.333333333333336"/>
    <n v="3"/>
    <s v="GQQ62"/>
    <n v="200"/>
    <n v="0"/>
    <s v="ร้านที่2"/>
    <s v="ภ***ทร  โ***์สาราช"/>
    <s v="Bangkok"/>
    <s v="-"/>
    <s v=""/>
    <s v="08/01/2026 09:24"/>
    <s v="-"/>
    <s v="J&amp;T COD"/>
    <s v="Tiktok"/>
    <s v="จ่ายทีหลัง / COD"/>
    <s v=""/>
    <s v="769142613201"/>
    <s v="08/01/2026 09:24"/>
  </r>
  <r>
    <x v="0"/>
    <x v="0"/>
    <n v="33.333333333333336"/>
    <n v="3"/>
    <s v="GQQ61"/>
    <n v="100"/>
    <n v="0"/>
    <s v="ร้านที่2"/>
    <s v="D***"/>
    <s v="นครปฐม"/>
    <s v="-"/>
    <s v=""/>
    <s v="08/01/2026 09:22"/>
    <s v="-"/>
    <s v="J&amp;T COD"/>
    <s v="Tiktok"/>
    <s v="จ่ายทีหลัง / COD"/>
    <s v=""/>
    <s v="769133445146"/>
    <s v="08/01/2026 09:22"/>
  </r>
  <r>
    <x v="5"/>
    <x v="5"/>
    <n v="139"/>
    <n v="1"/>
    <s v="GQQ60"/>
    <n v="108.99"/>
    <n v="0"/>
    <s v="ร้านที่2"/>
    <s v="เ***วารี  ท***ิว"/>
    <s v="เทศบาลนครนครปฐม"/>
    <s v="-"/>
    <s v=""/>
    <s v="08/01/2026 09:21"/>
    <s v="-"/>
    <s v="J&amp;T COD"/>
    <s v="Tiktok"/>
    <s v="จ่ายทีหลัง / COD"/>
    <s v=""/>
    <s v="769110822130"/>
    <s v="08/01/2026 09:21"/>
  </r>
  <r>
    <x v="0"/>
    <x v="0"/>
    <n v="33.333333333333336"/>
    <n v="3"/>
    <s v="GQQ58"/>
    <n v="100"/>
    <n v="0"/>
    <s v="ร้านที่2"/>
    <s v="อ** อ***ดา"/>
    <s v="สมุทรสาคร"/>
    <s v="-"/>
    <s v=""/>
    <s v="08/01/2026 09:18"/>
    <s v="-"/>
    <s v="J&amp;T COD"/>
    <s v="Tiktok"/>
    <s v="จ่ายทีหลัง / COD"/>
    <s v=""/>
    <s v="769162646140"/>
    <s v="08/01/2026 09:19"/>
  </r>
  <r>
    <x v="0"/>
    <x v="0"/>
    <n v="50"/>
    <n v="6"/>
    <s v="GQQ57"/>
    <n v="200"/>
    <n v="0"/>
    <s v="ร้านที่2"/>
    <s v="ท***ย์มณี แ***ินทร์"/>
    <s v="กรุงเทพฯ"/>
    <s v="-"/>
    <s v=""/>
    <s v="08/01/2026 09:17"/>
    <s v="-"/>
    <s v="J&amp;T COD"/>
    <s v="Tiktok"/>
    <s v="จ่ายทีหลัง / COD"/>
    <s v=""/>
    <s v="769164340114"/>
    <s v="08/01/2026 09:18"/>
  </r>
  <r>
    <x v="1"/>
    <x v="1"/>
    <n v="66.333333333333329"/>
    <n v="3"/>
    <s v="GQQ56"/>
    <n v="220"/>
    <n v="0"/>
    <s v="ร้านที่4"/>
    <s v="พ***ักษณ์"/>
    <s v="กรุงเทพฯ"/>
    <s v="-"/>
    <s v=""/>
    <s v="08/01/2026 09:11"/>
    <s v="-"/>
    <s v="J&amp;T COD"/>
    <s v="Tiktok"/>
    <s v="จ่ายทีหลัง / COD"/>
    <s v=""/>
    <s v="769146731124"/>
    <s v="08/01/2026 09:11"/>
  </r>
  <r>
    <x v="0"/>
    <x v="0"/>
    <n v="33.333333333333336"/>
    <n v="3"/>
    <s v="GQQ54"/>
    <n v="100"/>
    <n v="0"/>
    <s v="ร้านที่2"/>
    <s v="ม***าวีเก้า"/>
    <s v="นครศรีธรรมราช"/>
    <s v="-"/>
    <s v=""/>
    <s v="08/01/2026 09:07"/>
    <s v="-"/>
    <s v="J&amp;T Express"/>
    <s v="Tiktok"/>
    <s v="tiktok"/>
    <s v=""/>
    <s v="769150845142"/>
    <s v="08/01/2026 09:07"/>
  </r>
  <r>
    <x v="0"/>
    <x v="0"/>
    <n v="50"/>
    <n v="6"/>
    <s v="GQQ53"/>
    <n v="200"/>
    <n v="0"/>
    <s v="ร้านที่2"/>
    <s v="อ***าวุธ ก***นุ่ม"/>
    <s v="กรุงเทพฯ"/>
    <s v="-"/>
    <s v=""/>
    <s v="08/01/2026 09:05"/>
    <s v="-"/>
    <s v="J&amp;T Express"/>
    <s v="Tiktok"/>
    <s v="tiktok"/>
    <s v="เนยนม2/ฝอยทอง2/กาแฟ2"/>
    <s v="769146428120"/>
    <s v="08/01/2026 09:05"/>
  </r>
  <r>
    <x v="0"/>
    <x v="0"/>
    <n v="50"/>
    <n v="6"/>
    <s v="GQQ52"/>
    <n v="200"/>
    <n v="0"/>
    <s v="ร้านที่2"/>
    <s v="ก***ิน ย***ญญา"/>
    <s v="พิษณุโลก"/>
    <s v="-"/>
    <s v=""/>
    <s v="08/01/2026 09:04"/>
    <s v="-"/>
    <s v="J&amp;T COD"/>
    <s v="Tiktok"/>
    <s v="จ่ายทีหลัง / COD"/>
    <s v=""/>
    <s v="769169221144"/>
    <s v="08/01/2026 09:04"/>
  </r>
  <r>
    <x v="0"/>
    <x v="0"/>
    <n v="33.333333333333336"/>
    <n v="3"/>
    <s v="GQQ50"/>
    <n v="100"/>
    <n v="0"/>
    <s v="ร้านที่2"/>
    <s v="ย***น ศ***ิน"/>
    <s v="นครปฐม"/>
    <s v="-"/>
    <s v=""/>
    <s v="08/01/2026 08:59"/>
    <s v="-"/>
    <s v="J&amp;T Express"/>
    <s v="Tiktok"/>
    <s v="tiktok"/>
    <s v=""/>
    <s v="769158524201"/>
    <s v="08/01/2026 08:59"/>
  </r>
  <r>
    <x v="0"/>
    <x v="0"/>
    <n v="33.333333333333336"/>
    <n v="3"/>
    <s v="GQQ49"/>
    <n v="100"/>
    <n v="0"/>
    <s v="ร้านที่2"/>
    <s v="ว***ภ"/>
    <s v="กรุงเทพฯ"/>
    <s v="-"/>
    <s v=""/>
    <s v="08/01/2026 08:59"/>
    <s v="-"/>
    <s v="J&amp;T Express"/>
    <s v="Tiktok"/>
    <s v="tiktok"/>
    <s v=""/>
    <s v="769151017180"/>
    <s v="08/01/2026 08:59"/>
  </r>
  <r>
    <x v="0"/>
    <x v="0"/>
    <n v="33.333333333333336"/>
    <n v="3"/>
    <s v="GQQ48"/>
    <n v="100"/>
    <n v="0"/>
    <s v="ร้านที่2"/>
    <s v="ห***งฤทัยเหมือนนึก"/>
    <s v="สุรินทร์"/>
    <s v="-"/>
    <s v=""/>
    <s v="08/01/2026 08:57"/>
    <s v="-"/>
    <s v="J&amp;T COD"/>
    <s v="Tiktok"/>
    <s v="จ่ายทีหลัง / COD"/>
    <s v=""/>
    <s v="769118529141"/>
    <s v="08/01/2026 08:58"/>
  </r>
  <r>
    <x v="0"/>
    <x v="0"/>
    <n v="40"/>
    <n v="10"/>
    <s v="GQQ47"/>
    <n v="395"/>
    <n v="0"/>
    <s v="ร้านที่2"/>
    <s v="p***k4"/>
    <s v="สุพรรณบุรี"/>
    <s v="-"/>
    <s v=""/>
    <s v="08/01/2026 08:56"/>
    <s v="-"/>
    <s v="J&amp;T COD"/>
    <s v="Tiktok"/>
    <s v="จ่ายทีหลัง / COD"/>
    <s v=""/>
    <s v="769189928172"/>
    <s v="08/01/2026 08:56"/>
  </r>
  <r>
    <x v="10"/>
    <x v="10"/>
    <n v="49"/>
    <n v="1"/>
    <s v="GQQ46"/>
    <n v="49"/>
    <n v="0"/>
    <s v="ร้านที่1"/>
    <s v="เ******ว"/>
    <s v="******มืองแอม อำเภอเขาสวนกวาง จังหวัดขอนแก่น 40280"/>
    <s v="40280"/>
    <s v="33"/>
    <s v="08/01/2026 08:54"/>
    <s v="-"/>
    <s v="SPX Express"/>
    <s v="Shopee"/>
    <s v="shopee"/>
    <s v=""/>
    <s v="TH265178854541P"/>
    <s v="08/01/2026 08:54"/>
  </r>
  <r>
    <x v="2"/>
    <x v="2"/>
    <n v="66.666666666666671"/>
    <n v="3"/>
    <s v="GQQ44"/>
    <n v="100"/>
    <n v="0"/>
    <s v="ร้านที่2"/>
    <s v="ส***นธราปานทองหลาง"/>
    <s v="นครราชสีมา"/>
    <s v="-"/>
    <s v=""/>
    <s v="08/01/2026 08:51"/>
    <s v="-"/>
    <s v="Flash Express Thailand COD"/>
    <s v="Tiktok"/>
    <s v="จ่ายทีหลัง / COD"/>
    <s v=""/>
    <s v="THT27102CWN5R8Z"/>
    <s v="08/01/2026 08:51"/>
  </r>
  <r>
    <x v="0"/>
    <x v="0"/>
    <n v="33.333333333333336"/>
    <n v="3"/>
    <s v="GQQ43"/>
    <n v="100"/>
    <n v="0"/>
    <s v="ร้านที่2"/>
    <s v="เ***์น"/>
    <s v="ชลบุรี"/>
    <s v="-"/>
    <s v=""/>
    <s v="08/01/2026 08:47"/>
    <s v="-"/>
    <s v="J&amp;T COD"/>
    <s v="Tiktok"/>
    <s v="จ่ายทีหลัง / COD"/>
    <s v=""/>
    <s v="769155126154"/>
    <s v="08/01/2026 08:47"/>
  </r>
  <r>
    <x v="9"/>
    <x v="9"/>
    <n v="139"/>
    <n v="1"/>
    <s v="GQQ42"/>
    <n v="326.99"/>
    <n v="0"/>
    <s v="ร้านที่2"/>
    <s v="P***un"/>
    <s v="ปทุมธานี"/>
    <s v="-"/>
    <s v=""/>
    <s v="08/01/2026 08:41"/>
    <s v="-"/>
    <s v="J&amp;T COD"/>
    <s v="Tiktok"/>
    <s v="จ่ายทีหลัง / COD"/>
    <s v=""/>
    <s v="769144834146"/>
    <s v="08/01/2026 08:41"/>
  </r>
  <r>
    <x v="5"/>
    <x v="5"/>
    <n v="139"/>
    <n v="1"/>
    <s v="GQQ42"/>
    <n v="326.99"/>
    <n v="0"/>
    <s v="ร้านที่2"/>
    <s v="P***un"/>
    <s v="ปทุมธานี"/>
    <s v="-"/>
    <s v=""/>
    <s v="08/01/2026 08:41"/>
    <s v="-"/>
    <s v="J&amp;T COD"/>
    <s v="Tiktok"/>
    <s v="จ่ายทีหลัง / COD"/>
    <s v=""/>
    <s v="769144834146"/>
    <s v="08/01/2026 08:41"/>
  </r>
  <r>
    <x v="8"/>
    <x v="8"/>
    <n v="139"/>
    <n v="1"/>
    <s v="GQQ42"/>
    <n v="326.99"/>
    <n v="0"/>
    <s v="ร้านที่2"/>
    <s v="P***un"/>
    <s v="ปทุมธานี"/>
    <s v="-"/>
    <s v=""/>
    <s v="08/01/2026 08:41"/>
    <s v="-"/>
    <s v="J&amp;T COD"/>
    <s v="Tiktok"/>
    <s v="จ่ายทีหลัง / COD"/>
    <s v=""/>
    <s v="769144834146"/>
    <s v="08/01/2026 08:41"/>
  </r>
  <r>
    <x v="17"/>
    <x v="20"/>
    <n v="139"/>
    <n v="1"/>
    <s v="GQQ42"/>
    <n v="326.99"/>
    <n v="0"/>
    <s v="ร้านที่2"/>
    <s v="P***un"/>
    <s v="ปทุมธานี"/>
    <s v="-"/>
    <s v=""/>
    <s v="08/01/2026 08:41"/>
    <s v="-"/>
    <s v="J&amp;T COD"/>
    <s v="Tiktok"/>
    <s v="จ่ายทีหลัง / COD"/>
    <s v=""/>
    <s v="769144834146"/>
    <s v="08/01/2026 08:41"/>
  </r>
  <r>
    <x v="5"/>
    <x v="12"/>
    <n v="103.55"/>
    <n v="2"/>
    <s v="GQQ40"/>
    <n v="252.1"/>
    <n v="45"/>
    <s v="ร้านที่1"/>
    <s v="นงใย ชินฮาต"/>
    <s v="66/1 บ้านเขวาใหญ่ ตำบลเขวาใหญ่ อำเภอกันทรวิชัย จังหวัดมหาสารคาม · เขวาใหญ่/ Khwao Yai_x000a__x000a_กันทรวิชัย/ Kantharawichaiมหาสารคาม/ Maha Sarakham_x000a_44150"/>
    <s v="44150"/>
    <s v="660629936818"/>
    <s v="08/01/2026 08:37"/>
    <s v="-"/>
    <s v="Kerry_dropoff"/>
    <s v="Lazada"/>
    <s v="lazada"/>
    <s v=""/>
    <s v="LEXPU0646248790"/>
    <s v="08/01/2026 08:37"/>
  </r>
  <r>
    <x v="0"/>
    <x v="0"/>
    <n v="33.333333333333336"/>
    <n v="3"/>
    <s v="GQQ39"/>
    <n v="100"/>
    <n v="0"/>
    <s v="ร้านที่2"/>
    <s v="พ***าภรณ์ บ***ี"/>
    <s v="นนทบุรี"/>
    <s v="-"/>
    <s v=""/>
    <s v="08/01/2026 08:35"/>
    <s v="-"/>
    <s v="J&amp;T COD"/>
    <s v="Tiktok"/>
    <s v="จ่ายทีหลัง / COD"/>
    <s v=""/>
    <s v="769137812170"/>
    <s v="08/01/2026 08:35"/>
  </r>
  <r>
    <x v="2"/>
    <x v="2"/>
    <n v="66.666666666666671"/>
    <n v="3"/>
    <s v="GQQ38"/>
    <n v="199"/>
    <n v="0"/>
    <s v="ร้านที่2"/>
    <s v="น***มบัติ ว***สมอ"/>
    <s v="เทศบาลเมืองบุรีรัมย์"/>
    <s v="-"/>
    <s v=""/>
    <s v="08/01/2026 08:35"/>
    <s v="-"/>
    <s v="J&amp;T Express"/>
    <s v="Tiktok"/>
    <s v="tiktok"/>
    <s v=""/>
    <s v="769151522182"/>
    <s v="08/01/2026 08:35"/>
  </r>
  <r>
    <x v="1"/>
    <x v="1"/>
    <n v="120"/>
    <n v="1"/>
    <s v="GQQ38"/>
    <n v="199"/>
    <n v="0"/>
    <s v="ร้านที่2"/>
    <s v="น***มบัติ ว***สมอ"/>
    <s v="เทศบาลเมืองบุรีรัมย์"/>
    <s v="-"/>
    <s v=""/>
    <s v="08/01/2026 08:35"/>
    <s v="-"/>
    <s v="J&amp;T Express"/>
    <s v="Tiktok"/>
    <s v="tiktok"/>
    <s v=""/>
    <s v="769151522182"/>
    <s v="08/01/2026 08:35"/>
  </r>
  <r>
    <x v="0"/>
    <x v="0"/>
    <n v="33.333333333333336"/>
    <n v="3"/>
    <s v="GQQ37"/>
    <n v="100"/>
    <n v="0"/>
    <s v="ร้านที่2"/>
    <s v="ฤ***ภัทร  อ***รศร"/>
    <s v="เพชรบุรี"/>
    <s v="-"/>
    <s v=""/>
    <s v="08/01/2026 08:30"/>
    <s v="-"/>
    <s v="J&amp;T COD"/>
    <s v="Tiktok"/>
    <s v="จ่ายทีหลัง / COD"/>
    <s v=""/>
    <s v="769146927150"/>
    <s v="08/01/2026 08:30"/>
  </r>
  <r>
    <x v="0"/>
    <x v="0"/>
    <n v="33.333333333333336"/>
    <n v="3"/>
    <s v="GQQ36"/>
    <n v="100"/>
    <n v="0"/>
    <s v="ร้านที่2"/>
    <s v="ว***นทร์. ย***วงษ์"/>
    <s v="ฉะเชิงเทรา"/>
    <s v="-"/>
    <s v=""/>
    <s v="08/01/2026 08:27"/>
    <s v="-"/>
    <s v="J&amp;T COD"/>
    <s v="Tiktok"/>
    <s v="จ่ายทีหลัง / COD"/>
    <s v=""/>
    <s v="769179416176"/>
    <s v="08/01/2026 08:28"/>
  </r>
  <r>
    <x v="0"/>
    <x v="0"/>
    <n v="50"/>
    <n v="6"/>
    <s v="GQQ34"/>
    <n v="200"/>
    <n v="0"/>
    <s v="ร้านที่2"/>
    <s v="K*** K***"/>
    <s v="อุบลราชธานี"/>
    <s v="-"/>
    <s v=""/>
    <s v="08/01/2026 08:22"/>
    <s v="-"/>
    <s v="J&amp;T Express"/>
    <s v="Tiktok"/>
    <s v="tiktok"/>
    <s v=""/>
    <s v="769177339136"/>
    <s v="08/01/2026 08:21"/>
  </r>
  <r>
    <x v="19"/>
    <x v="23"/>
    <n v="66"/>
    <n v="4"/>
    <s v="GQQ32"/>
    <n v="200"/>
    <n v="0"/>
    <s v="ร้านที่2"/>
    <s v="ธ***ี ห***ปาน"/>
    <s v="ชุมพร"/>
    <s v="-"/>
    <s v=""/>
    <s v="08/01/2026 07:59"/>
    <s v="-"/>
    <s v="J&amp;T COD"/>
    <s v="Tiktok"/>
    <s v="จ่ายทีหลัง / COD"/>
    <s v=""/>
    <s v="769133529161"/>
    <s v="08/01/2026 07:59"/>
  </r>
  <r>
    <x v="2"/>
    <x v="2"/>
    <n v="68"/>
    <n v="2"/>
    <s v="GQQ32"/>
    <n v="200"/>
    <n v="0"/>
    <s v="ร้านที่2"/>
    <s v="ธ***ี ห***ปาน"/>
    <s v="ชุมพร"/>
    <s v="-"/>
    <s v=""/>
    <s v="08/01/2026 07:59"/>
    <s v="-"/>
    <s v="J&amp;T COD"/>
    <s v="Tiktok"/>
    <s v="จ่ายทีหลัง / COD"/>
    <s v=""/>
    <s v="769133529161"/>
    <s v="08/01/2026 07:59"/>
  </r>
  <r>
    <x v="1"/>
    <x v="24"/>
    <n v="64"/>
    <n v="1"/>
    <s v="GQQ31"/>
    <n v="71"/>
    <n v="7"/>
    <s v="ร้านที่3"/>
    <s v="เศกชรัฐ พินิชกชกร"/>
    <s v="125 [200/66] หมู่บ้านพนักงานธนาคารทหารไทย ซอย9  งามวงศ์วาน6แยก5  ถนนงามวงศ์วา_x000a__x000a_เมืองนนทบุรี/ Mueang Nonthaburiนนทบุรี/ Nonthaburi_x000a_11000"/>
    <s v="11000"/>
    <s v="660865345506"/>
    <s v="08/01/2026 07:59"/>
    <s v="-"/>
    <s v="Kerry_dropoff"/>
    <s v="Lazada"/>
    <s v="lazada"/>
    <s v=""/>
    <s v="LEXPU0646197605"/>
    <s v="08/01/2026 07:59"/>
  </r>
  <r>
    <x v="0"/>
    <x v="0"/>
    <n v="50"/>
    <n v="6"/>
    <s v="GQQ30"/>
    <n v="238"/>
    <n v="38"/>
    <s v="ร้านที่2"/>
    <s v="น***"/>
    <s v="กาญจนบุรี"/>
    <s v="-"/>
    <s v=""/>
    <s v="08/01/2026 07:57"/>
    <s v="-"/>
    <s v="J&amp;T COD"/>
    <s v="Tiktok"/>
    <s v="จ่ายทีหลัง / COD"/>
    <s v=""/>
    <s v="769124933135"/>
    <s v="08/01/2026 07:57"/>
  </r>
  <r>
    <x v="19"/>
    <x v="23"/>
    <n v="66"/>
    <n v="2"/>
    <s v="GQQ29"/>
    <n v="100"/>
    <n v="0"/>
    <s v="ร้านที่2"/>
    <s v="ว***าแสงศรี"/>
    <s v="นครปฐม"/>
    <s v="-"/>
    <s v=""/>
    <s v="08/01/2026 07:56"/>
    <s v="-"/>
    <s v="J&amp;T Express"/>
    <s v="Tiktok"/>
    <s v="tiktok"/>
    <s v=""/>
    <s v="769169120156"/>
    <s v="08/01/2026 07:56"/>
  </r>
  <r>
    <x v="2"/>
    <x v="2"/>
    <n v="68"/>
    <n v="1"/>
    <s v="GQQ29"/>
    <n v="100"/>
    <n v="0"/>
    <s v="ร้านที่2"/>
    <s v="ว***าแสงศรี"/>
    <s v="นครปฐม"/>
    <s v="-"/>
    <s v=""/>
    <s v="08/01/2026 07:56"/>
    <s v="-"/>
    <s v="J&amp;T Express"/>
    <s v="Tiktok"/>
    <s v="tiktok"/>
    <s v=""/>
    <s v="769169120156"/>
    <s v="08/01/2026 07:56"/>
  </r>
  <r>
    <x v="0"/>
    <x v="0"/>
    <n v="33.333333333333336"/>
    <n v="3"/>
    <s v="GQQ27"/>
    <n v="100"/>
    <n v="0"/>
    <s v="ร้านที่2"/>
    <s v="บ***า ส***การดี"/>
    <s v="สงขลา"/>
    <s v="-"/>
    <s v=""/>
    <s v="08/01/2026 07:54"/>
    <s v="-"/>
    <s v="J&amp;T Express"/>
    <s v="Tiktok"/>
    <s v="tiktok"/>
    <s v=""/>
    <s v="769162211182"/>
    <s v="08/01/2026 07:54"/>
  </r>
  <r>
    <x v="0"/>
    <x v="0"/>
    <n v="50"/>
    <n v="6"/>
    <s v="GQQ26"/>
    <n v="200"/>
    <n v="0"/>
    <s v="ร้านที่2"/>
    <s v="ม***า  ศ***ัย"/>
    <s v="เทศบาลนครสุราษฎร์ธานี"/>
    <s v="-"/>
    <s v=""/>
    <s v="08/01/2026 07:49"/>
    <s v="-"/>
    <s v="J&amp;T COD"/>
    <s v="Tiktok"/>
    <s v="จ่ายทีหลัง / COD"/>
    <s v=""/>
    <s v="769114932132"/>
    <s v="08/01/2026 07:49"/>
  </r>
  <r>
    <x v="19"/>
    <x v="23"/>
    <n v="66"/>
    <n v="4"/>
    <s v="GQQ25"/>
    <n v="400"/>
    <n v="0"/>
    <s v="ร้านที่2"/>
    <s v="อ***รณ์ ส***ญบำรุง น***หมวย"/>
    <s v="นครราชสีมา"/>
    <s v="-"/>
    <s v=""/>
    <s v="08/01/2026 07:48"/>
    <s v="-"/>
    <s v="J&amp;T COD"/>
    <s v="Tiktok"/>
    <s v="จ่ายทีหลัง / COD"/>
    <s v=""/>
    <s v="769152923195"/>
    <s v="08/01/2026 07:48"/>
  </r>
  <r>
    <x v="2"/>
    <x v="2"/>
    <n v="68"/>
    <n v="2"/>
    <s v="GQQ25"/>
    <n v="400"/>
    <n v="0"/>
    <s v="ร้านที่2"/>
    <s v="อ***รณ์ ส***ญบำรุง น***หมวย"/>
    <s v="นครราชสีมา"/>
    <s v="-"/>
    <s v=""/>
    <s v="08/01/2026 07:48"/>
    <s v="-"/>
    <s v="J&amp;T COD"/>
    <s v="Tiktok"/>
    <s v="จ่ายทีหลัง / COD"/>
    <s v=""/>
    <s v="769152923195"/>
    <s v="08/01/2026 07:48"/>
  </r>
  <r>
    <x v="0"/>
    <x v="0"/>
    <n v="50"/>
    <n v="6"/>
    <s v="GQQ25"/>
    <n v="400"/>
    <n v="0"/>
    <s v="ร้านที่2"/>
    <s v="อ***รณ์ ส***ญบำรุง น***หมวย"/>
    <s v="นครราชสีมา"/>
    <s v="-"/>
    <s v=""/>
    <s v="08/01/2026 07:48"/>
    <s v="-"/>
    <s v="J&amp;T COD"/>
    <s v="Tiktok"/>
    <s v="จ่ายทีหลัง / COD"/>
    <s v=""/>
    <s v="769152923195"/>
    <s v="08/01/2026 07:48"/>
  </r>
  <r>
    <x v="0"/>
    <x v="0"/>
    <n v="33.333333333333336"/>
    <n v="3"/>
    <s v="GQQ23"/>
    <n v="118"/>
    <n v="18"/>
    <s v="ร้านที่2"/>
    <s v="ธ***พันธุ์ ช***าญ"/>
    <s v="ชลบุรี"/>
    <s v="-"/>
    <s v=""/>
    <s v="08/01/2026 07:42"/>
    <s v="-"/>
    <s v="J&amp;T COD"/>
    <s v="Tiktok"/>
    <s v="จ่ายทีหลัง / COD"/>
    <s v=""/>
    <s v="769173812186"/>
    <s v="08/01/2026 07:42"/>
  </r>
  <r>
    <x v="0"/>
    <x v="0"/>
    <n v="33.333333333333336"/>
    <n v="3"/>
    <s v="GQQ22"/>
    <n v="110"/>
    <n v="10"/>
    <s v="ร้านที่2"/>
    <s v="น***วัน น***ุทธิ"/>
    <s v="ระยอง"/>
    <s v="-"/>
    <s v=""/>
    <s v="08/01/2026 07:40"/>
    <s v="-"/>
    <s v="J&amp;T Express"/>
    <s v="Tiktok"/>
    <s v="tiktok"/>
    <s v=""/>
    <s v="769155015182"/>
    <s v="08/01/2026 07:39"/>
  </r>
  <r>
    <x v="10"/>
    <x v="10"/>
    <n v="33.333333333333336"/>
    <n v="3"/>
    <s v="GQQ21"/>
    <n v="155"/>
    <n v="20"/>
    <s v="ร้านที่2"/>
    <s v="ร***ป้าบัวงาช้าง"/>
    <s v="ชุมพร"/>
    <s v="-"/>
    <s v=""/>
    <s v="08/01/2026 07:36"/>
    <s v="-"/>
    <s v="J&amp;T COD"/>
    <s v="Tiktok"/>
    <s v="จ่ายทีหลัง / COD"/>
    <s v=""/>
    <s v="769194624133"/>
    <s v="08/01/2026 07:37"/>
  </r>
  <r>
    <x v="19"/>
    <x v="23"/>
    <n v="66"/>
    <n v="2"/>
    <s v="GQQ20"/>
    <n v="100"/>
    <n v="0"/>
    <s v="ร้านที่2"/>
    <s v="ล*** เ***ยมใส"/>
    <s v="กำแพงเพชร"/>
    <s v="-"/>
    <s v=""/>
    <s v="08/01/2026 07:20"/>
    <s v="-"/>
    <s v="J&amp;T Express"/>
    <s v="Tiktok"/>
    <s v="tiktok"/>
    <s v=""/>
    <s v="769150724160"/>
    <s v="08/01/2026 07:20"/>
  </r>
  <r>
    <x v="2"/>
    <x v="2"/>
    <n v="68"/>
    <n v="1"/>
    <s v="GQQ20"/>
    <n v="100"/>
    <n v="0"/>
    <s v="ร้านที่2"/>
    <s v="ล*** เ***ยมใส"/>
    <s v="กำแพงเพชร"/>
    <s v="-"/>
    <s v=""/>
    <s v="08/01/2026 07:20"/>
    <s v="-"/>
    <s v="J&amp;T Express"/>
    <s v="Tiktok"/>
    <s v="tiktok"/>
    <s v=""/>
    <s v="769150724160"/>
    <s v="08/01/2026 07:20"/>
  </r>
  <r>
    <x v="0"/>
    <x v="0"/>
    <n v="33.333333333333336"/>
    <n v="3"/>
    <s v="GQQ19"/>
    <n v="100"/>
    <n v="0"/>
    <s v="ร้านที่2"/>
    <s v="ม***สา​ เ***​สิทธิ์​"/>
    <s v="ร้อยเอ็ด"/>
    <s v="-"/>
    <s v=""/>
    <s v="08/01/2026 07:14"/>
    <s v="-"/>
    <s v="J&amp;T COD"/>
    <s v="Tiktok"/>
    <s v="จ่ายทีหลัง / COD"/>
    <s v=""/>
    <s v="769130522171"/>
    <s v="08/01/2026 07:14"/>
  </r>
  <r>
    <x v="0"/>
    <x v="0"/>
    <n v="50"/>
    <n v="6"/>
    <s v="GQQ18"/>
    <n v="200"/>
    <n v="0"/>
    <s v="ร้านที่2"/>
    <s v="เ***ิ ด***"/>
    <s v="อุดรธานี"/>
    <s v="-"/>
    <s v=""/>
    <s v="08/01/2026 07:14"/>
    <s v="-"/>
    <s v="J&amp;T COD"/>
    <s v="Tiktok"/>
    <s v="จ่ายทีหลัง / COD"/>
    <s v=""/>
    <s v="769100223146"/>
    <s v="08/01/2026 07:14"/>
  </r>
  <r>
    <x v="19"/>
    <x v="23"/>
    <n v="66"/>
    <n v="8"/>
    <s v="GQQ17"/>
    <n v="400"/>
    <n v="0"/>
    <s v="ร้านที่2"/>
    <s v="ป***ี"/>
    <s v="สุราษฎร์ธานี"/>
    <s v="-"/>
    <s v=""/>
    <s v="08/01/2026 07:14"/>
    <s v="-"/>
    <s v="J&amp;T Express"/>
    <s v="Tiktok"/>
    <s v="tiktok"/>
    <s v=""/>
    <s v="769192610196"/>
    <s v="08/01/2026 07:14"/>
  </r>
  <r>
    <x v="2"/>
    <x v="2"/>
    <n v="68"/>
    <n v="4"/>
    <s v="GQQ17"/>
    <n v="400"/>
    <n v="0"/>
    <s v="ร้านที่2"/>
    <s v="ป***ี"/>
    <s v="สุราษฎร์ธานี"/>
    <s v="-"/>
    <s v=""/>
    <s v="08/01/2026 07:14"/>
    <s v="-"/>
    <s v="J&amp;T Express"/>
    <s v="Tiktok"/>
    <s v="tiktok"/>
    <s v=""/>
    <s v="769192610196"/>
    <s v="08/01/2026 07:14"/>
  </r>
  <r>
    <x v="0"/>
    <x v="0"/>
    <n v="33.333333333333336"/>
    <n v="3"/>
    <s v="GQQ16"/>
    <n v="100"/>
    <n v="0"/>
    <s v="ร้านที่2"/>
    <s v="ว***รณณ์ เ***แย้ม"/>
    <s v="นครปฐม"/>
    <s v="-"/>
    <s v=""/>
    <s v="08/01/2026 07:13"/>
    <s v="-"/>
    <s v="J&amp;T COD"/>
    <s v="Tiktok"/>
    <s v="จ่ายทีหลัง / COD"/>
    <s v=""/>
    <s v="769162412196"/>
    <s v="08/01/2026 07:13"/>
  </r>
  <r>
    <x v="9"/>
    <x v="9"/>
    <n v="139"/>
    <n v="1"/>
    <s v="GQQ15"/>
    <n v="137.99"/>
    <n v="29"/>
    <s v="ร้านที่2"/>
    <s v="N***ara L***hong"/>
    <s v="สมุทรสาคร"/>
    <s v="-"/>
    <s v=""/>
    <s v="08/01/2026 06:54"/>
    <s v="-"/>
    <s v="J&amp;T COD"/>
    <s v="Tiktok"/>
    <s v="จ่ายทีหลัง / COD"/>
    <s v=""/>
    <s v="769179778080"/>
    <s v="08/01/2026 06:54"/>
  </r>
  <r>
    <x v="0"/>
    <x v="0"/>
    <n v="50"/>
    <n v="12"/>
    <s v="GQQ14"/>
    <n v="400"/>
    <n v="0"/>
    <s v="ร้านที่2"/>
    <s v="เ***วรรณ จ***ายง"/>
    <s v="ขอนแก่น"/>
    <s v="-"/>
    <s v=""/>
    <s v="08/01/2026 06:54"/>
    <s v="-"/>
    <s v="J&amp;T Express"/>
    <s v="Tiktok"/>
    <s v="tiktok"/>
    <s v=""/>
    <s v="769128885066"/>
    <s v="08/01/2026 06:53"/>
  </r>
  <r>
    <x v="3"/>
    <x v="3"/>
    <n v="50"/>
    <n v="5"/>
    <s v="GQQ11"/>
    <n v="240"/>
    <n v="0"/>
    <s v="ร้านที่1"/>
    <s v="ก******)"/>
    <s v="******ษะทอง, อำเภอนครชัยศรี ตำบลศรีษะทอง อำเภอนครชัยศรี จังหวัดนครปฐม 73120"/>
    <s v="73120"/>
    <s v="39"/>
    <s v="08/01/2026 07:11"/>
    <s v="-"/>
    <s v="SPX Express"/>
    <s v="Shopee"/>
    <s v="shopee"/>
    <s v=""/>
    <s v="TH262355095593N"/>
    <s v="08/01/2026 06:41"/>
  </r>
  <r>
    <x v="0"/>
    <x v="0"/>
    <n v="40"/>
    <n v="10"/>
    <s v="GQQ10"/>
    <n v="395"/>
    <n v="0"/>
    <s v="ร้านที่2"/>
    <s v="น***กษณ์"/>
    <s v="ลพบุรี"/>
    <s v="-"/>
    <s v=""/>
    <s v="08/01/2026 06:37"/>
    <s v="-"/>
    <s v="J&amp;T Express"/>
    <s v="Tiktok"/>
    <s v="tiktok"/>
    <s v=""/>
    <s v="769197889062"/>
    <s v="08/01/2026 06:37"/>
  </r>
  <r>
    <x v="0"/>
    <x v="0"/>
    <n v="33.333333333333336"/>
    <n v="3"/>
    <s v="GQQ9"/>
    <n v="100"/>
    <n v="0"/>
    <s v="ร้านที่2"/>
    <s v="ป***ฉัตร แ***ณี"/>
    <s v="เทศบาลนครอุดรธานี"/>
    <s v="-"/>
    <s v=""/>
    <s v="08/01/2026 06:29"/>
    <s v="-"/>
    <s v="J&amp;T COD"/>
    <s v="Tiktok"/>
    <s v="จ่ายทีหลัง / COD"/>
    <s v=""/>
    <s v="769191515186"/>
    <s v="08/01/2026 06:29"/>
  </r>
  <r>
    <x v="0"/>
    <x v="0"/>
    <n v="40"/>
    <n v="30"/>
    <s v="GQQ7"/>
    <n v="1185"/>
    <n v="0"/>
    <s v="ร้านที่2"/>
    <s v="น***าวพิชยาดา เ***มศรี "/>
    <s v="อุตรดิตถ์"/>
    <s v="-"/>
    <s v=""/>
    <s v="08/01/2026 06:24"/>
    <s v="-"/>
    <s v="J&amp;T COD"/>
    <s v="Tiktok"/>
    <s v="จ่ายทีหลัง / COD"/>
    <s v=""/>
    <s v="769141072066"/>
    <s v="08/01/2026 06:24"/>
  </r>
  <r>
    <x v="0"/>
    <x v="0"/>
    <n v="33.333333333333336"/>
    <n v="3"/>
    <s v="GQQ4"/>
    <n v="100"/>
    <n v="0"/>
    <s v="ร้านที่2"/>
    <s v="P***hprin k***noi"/>
    <s v="สมุทรปราการ"/>
    <s v="-"/>
    <s v=""/>
    <s v="08/01/2026 06:21"/>
    <s v="-"/>
    <s v="J&amp;T Express"/>
    <s v="Tiktok"/>
    <s v="tiktok"/>
    <s v=""/>
    <s v="769187215123"/>
    <s v="08/01/2026 06:21"/>
  </r>
  <r>
    <x v="19"/>
    <x v="23"/>
    <n v="66"/>
    <n v="2"/>
    <s v="GQQ3"/>
    <n v="100"/>
    <n v="0"/>
    <s v="ร้านที่2"/>
    <s v="เ***ญ ค***วยหาร"/>
    <s v="ลำปาง"/>
    <s v="-"/>
    <s v=""/>
    <s v="08/01/2026 06:18"/>
    <s v="-"/>
    <s v="J&amp;T COD"/>
    <s v="Tiktok"/>
    <s v="จ่ายทีหลัง / COD"/>
    <s v=""/>
    <s v="769111134083"/>
    <s v="08/01/2026 06:18"/>
  </r>
  <r>
    <x v="2"/>
    <x v="2"/>
    <n v="68"/>
    <n v="1"/>
    <s v="GQQ3"/>
    <n v="100"/>
    <n v="0"/>
    <s v="ร้านที่2"/>
    <s v="เ***ญ ค***วยหาร"/>
    <s v="ลำปาง"/>
    <s v="-"/>
    <s v=""/>
    <s v="08/01/2026 06:18"/>
    <s v="-"/>
    <s v="J&amp;T COD"/>
    <s v="Tiktok"/>
    <s v="จ่ายทีหลัง / COD"/>
    <s v=""/>
    <s v="769111134083"/>
    <s v="08/01/2026 06:18"/>
  </r>
  <r>
    <x v="0"/>
    <x v="0"/>
    <n v="33.333333333333336"/>
    <n v="3"/>
    <s v="GQQ2"/>
    <n v="100"/>
    <n v="0"/>
    <s v="ร้านที่2"/>
    <s v="อ***มา"/>
    <s v="นครศรีธรรมราช"/>
    <s v="-"/>
    <s v=""/>
    <s v="08/01/2026 06:15"/>
    <s v="-"/>
    <s v="J&amp;T COD"/>
    <s v="Tiktok"/>
    <s v="จ่ายทีหลัง / COD"/>
    <s v=""/>
    <s v="769160316164"/>
    <s v="08/01/2026 06:15"/>
  </r>
  <r>
    <x v="19"/>
    <x v="23"/>
    <n v="66"/>
    <n v="2"/>
    <s v="GQQ1"/>
    <n v="115"/>
    <n v="15"/>
    <s v="ร้านที่2"/>
    <s v="บ***รัตน"/>
    <s v="กรุงเทพมหานคร"/>
    <s v="-"/>
    <s v=""/>
    <s v="08/01/2026 06:02"/>
    <s v="-"/>
    <s v="J&amp;T COD"/>
    <s v="Tiktok"/>
    <s v="จ่ายทีหลัง / COD"/>
    <s v=""/>
    <s v="769144059014"/>
    <s v="08/01/2026 06:02"/>
  </r>
  <r>
    <x v="2"/>
    <x v="2"/>
    <n v="68"/>
    <n v="1"/>
    <s v="GQQ1"/>
    <n v="115"/>
    <n v="15"/>
    <s v="ร้านที่2"/>
    <s v="บ***รัตน"/>
    <s v="กรุงเทพมหานคร"/>
    <s v="-"/>
    <s v=""/>
    <s v="08/01/2026 06:02"/>
    <s v="-"/>
    <s v="J&amp;T COD"/>
    <s v="Tiktok"/>
    <s v="จ่ายทีหลัง / COD"/>
    <s v=""/>
    <s v="769144059014"/>
    <s v="08/01/2026 06:02"/>
  </r>
  <r>
    <x v="0"/>
    <x v="0"/>
    <n v="33.333333333333336"/>
    <n v="3"/>
    <s v="GQQ0"/>
    <n v="100"/>
    <n v="0"/>
    <s v="ร้านที่2"/>
    <s v="น***สร"/>
    <s v="จันทบุรี"/>
    <s v="-"/>
    <s v=""/>
    <s v="08/01/2026 06:01"/>
    <s v="-"/>
    <s v="J&amp;T COD"/>
    <s v="Tiktok"/>
    <s v="จ่ายทีหลัง / COD"/>
    <s v="ไม่เอากาแฟกับเนยสดน่ะค่ะ🙏"/>
    <s v="769150977103"/>
    <s v="08/01/2026 06:01"/>
  </r>
  <r>
    <x v="1"/>
    <x v="1"/>
    <n v="66.333333333333329"/>
    <n v="3"/>
    <s v="GQP99"/>
    <n v="157.5"/>
    <n v="0"/>
    <s v="ร้านที่3"/>
    <s v="ศุภารัตน์ พงษ์รส"/>
    <s v="บ้านผู้ช่วยผู้ใหญ่ หมู่.12 (หนองเป็ด) 41/2 ม.12 ต.ลำตาเสา_x000a__x000a_วังน้อย/ Wang Noiพระนครศรีอยุธยา/ Phra Nakhon Si Ayutthaya_x000a_13170"/>
    <s v="13170"/>
    <s v="660894092233"/>
    <s v="08/01/2026 05:39"/>
    <s v="-"/>
    <s v="Kerry_dropoff"/>
    <s v="Lazada"/>
    <s v="lazada"/>
    <s v=""/>
    <s v="LEXPU0645908574"/>
    <s v="08/01/2026 05:37"/>
  </r>
  <r>
    <x v="0"/>
    <x v="0"/>
    <n v="33.333333333333336"/>
    <n v="3"/>
    <s v="GQP98"/>
    <n v="100"/>
    <n v="0"/>
    <s v="ร้านที่2"/>
    <s v="อ***มา"/>
    <s v="กระบี่"/>
    <s v="-"/>
    <s v=""/>
    <s v="08/01/2026 05:29"/>
    <s v="-"/>
    <s v="J&amp;T COD"/>
    <s v="Tiktok"/>
    <s v="จ่ายทีหลัง / COD"/>
    <s v=""/>
    <s v="769177117122"/>
    <s v="08/01/2026 05:29"/>
  </r>
  <r>
    <x v="19"/>
    <x v="23"/>
    <n v="66"/>
    <n v="2"/>
    <s v="GQP97"/>
    <n v="100"/>
    <n v="0"/>
    <s v="ร้านที่2"/>
    <s v="ข***ตา   4***"/>
    <s v="ลพบุรี"/>
    <s v="-"/>
    <s v=""/>
    <s v="08/01/2026 05:20"/>
    <s v="-"/>
    <s v="J&amp;T COD"/>
    <s v="Tiktok"/>
    <s v="จ่ายทีหลัง / COD"/>
    <s v=""/>
    <s v="769117547026"/>
    <s v="08/01/2026 05:20"/>
  </r>
  <r>
    <x v="2"/>
    <x v="2"/>
    <n v="68"/>
    <n v="1"/>
    <s v="GQP97"/>
    <n v="100"/>
    <n v="0"/>
    <s v="ร้านที่2"/>
    <s v="ข***ตา   4***"/>
    <s v="ลพบุรี"/>
    <s v="-"/>
    <s v=""/>
    <s v="08/01/2026 05:20"/>
    <s v="-"/>
    <s v="J&amp;T COD"/>
    <s v="Tiktok"/>
    <s v="จ่ายทีหลัง / COD"/>
    <s v=""/>
    <s v="769117547026"/>
    <s v="08/01/2026 05:20"/>
  </r>
  <r>
    <x v="0"/>
    <x v="0"/>
    <n v="33.333333333333336"/>
    <n v="3"/>
    <s v="GQP96"/>
    <n v="100"/>
    <n v="0"/>
    <s v="ร้านที่2"/>
    <s v="เ* เ*  ค***ารักนะคะ"/>
    <s v="ระยอง"/>
    <s v="-"/>
    <s v=""/>
    <s v="08/01/2026 05:16"/>
    <s v="-"/>
    <s v="J&amp;T COD"/>
    <s v="Tiktok"/>
    <s v="จ่ายทีหลัง / COD"/>
    <s v=""/>
    <s v="769148007143"/>
    <s v="08/01/2026 05:16"/>
  </r>
  <r>
    <x v="5"/>
    <x v="5"/>
    <n v="139"/>
    <n v="1"/>
    <s v="GQP95"/>
    <n v="108.99"/>
    <n v="0"/>
    <s v="ร้านที่2"/>
    <s v="ม***ณี ม***มือง"/>
    <s v="เลย"/>
    <s v="-"/>
    <s v=""/>
    <s v="08/01/2026 05:15"/>
    <s v="-"/>
    <s v="J&amp;T COD"/>
    <s v="Tiktok"/>
    <s v="จ่ายทีหลัง / COD"/>
    <s v=""/>
    <s v="769173970106"/>
    <s v="08/01/2026 05:15"/>
  </r>
  <r>
    <x v="0"/>
    <x v="0"/>
    <n v="33.333333333333336"/>
    <n v="3"/>
    <s v="GQP94"/>
    <n v="100"/>
    <n v="0"/>
    <s v="ร้านที่2"/>
    <s v="ศ***านต์ ม***ิตร"/>
    <s v="พระนครศรีอยุธยา"/>
    <s v="-"/>
    <s v=""/>
    <s v="08/01/2026 05:02"/>
    <s v="-"/>
    <s v="J&amp;T COD"/>
    <s v="Tiktok"/>
    <s v="จ่ายทีหลัง / COD"/>
    <s v=""/>
    <s v="769187716124"/>
    <s v="08/01/2026 05:02"/>
  </r>
  <r>
    <x v="9"/>
    <x v="9"/>
    <n v="139"/>
    <n v="1"/>
    <s v="GQP93"/>
    <n v="147"/>
    <n v="38"/>
    <s v="ร้านที่2"/>
    <s v="บ***ร   พ***อินทร์"/>
    <s v="พังงา"/>
    <s v="-"/>
    <s v=""/>
    <s v="08/01/2026 04:45"/>
    <s v="-"/>
    <s v="J&amp;T COD"/>
    <s v="Tiktok"/>
    <s v="จ่ายทีหลัง / COD"/>
    <s v=""/>
    <s v="769117378083"/>
    <s v="08/01/2026 04:45"/>
  </r>
  <r>
    <x v="19"/>
    <x v="23"/>
    <n v="66"/>
    <n v="2"/>
    <s v="GQP92"/>
    <n v="100"/>
    <n v="0"/>
    <s v="ร้านที่2"/>
    <s v="ภ***ิรา ค***ง"/>
    <s v="เชียงราย"/>
    <s v="-"/>
    <s v=""/>
    <s v="08/01/2026 04:39"/>
    <s v="-"/>
    <s v="J&amp;T COD"/>
    <s v="Tiktok"/>
    <s v="จ่ายทีหลัง / COD"/>
    <s v=""/>
    <s v="769150625025"/>
    <s v="08/01/2026 04:39"/>
  </r>
  <r>
    <x v="2"/>
    <x v="2"/>
    <n v="68"/>
    <n v="1"/>
    <s v="GQP92"/>
    <n v="100"/>
    <n v="0"/>
    <s v="ร้านที่2"/>
    <s v="ภ***ิรา ค***ง"/>
    <s v="เชียงราย"/>
    <s v="-"/>
    <s v=""/>
    <s v="08/01/2026 04:39"/>
    <s v="-"/>
    <s v="J&amp;T COD"/>
    <s v="Tiktok"/>
    <s v="จ่ายทีหลัง / COD"/>
    <s v=""/>
    <s v="769150625025"/>
    <s v="08/01/2026 04:39"/>
  </r>
  <r>
    <x v="19"/>
    <x v="23"/>
    <n v="66"/>
    <n v="2"/>
    <s v="GQP91"/>
    <n v="100"/>
    <n v="0"/>
    <s v="ร้านที่2"/>
    <s v="พ***ี ต***ศิลป์"/>
    <s v="ระนอง"/>
    <s v="-"/>
    <s v=""/>
    <s v="08/01/2026 04:27"/>
    <s v="-"/>
    <s v="J&amp;T Express"/>
    <s v="Tiktok"/>
    <s v="tiktok"/>
    <s v=""/>
    <s v="769123329100"/>
    <s v="08/01/2026 04:27"/>
  </r>
  <r>
    <x v="2"/>
    <x v="2"/>
    <n v="68"/>
    <n v="1"/>
    <s v="GQP91"/>
    <n v="100"/>
    <n v="0"/>
    <s v="ร้านที่2"/>
    <s v="พ***ี ต***ศิลป์"/>
    <s v="ระนอง"/>
    <s v="-"/>
    <s v=""/>
    <s v="08/01/2026 04:27"/>
    <s v="-"/>
    <s v="J&amp;T Express"/>
    <s v="Tiktok"/>
    <s v="tiktok"/>
    <s v=""/>
    <s v="769123329100"/>
    <s v="08/01/2026 04:27"/>
  </r>
  <r>
    <x v="19"/>
    <x v="23"/>
    <n v="66"/>
    <n v="4"/>
    <s v="GQP90"/>
    <n v="200"/>
    <n v="0"/>
    <s v="ร้านที่2"/>
    <s v="ช***ิศ  ส***ย"/>
    <s v="นครศรีธรรมราช"/>
    <s v="-"/>
    <s v=""/>
    <s v="08/01/2026 04:17"/>
    <s v="-"/>
    <s v="J&amp;T COD"/>
    <s v="Tiktok"/>
    <s v="จ่ายทีหลัง / COD"/>
    <s v=""/>
    <s v="769109416040"/>
    <s v="08/01/2026 04:24"/>
  </r>
  <r>
    <x v="2"/>
    <x v="2"/>
    <n v="68"/>
    <n v="2"/>
    <s v="GQP90"/>
    <n v="200"/>
    <n v="0"/>
    <s v="ร้านที่2"/>
    <s v="ช***ิศ  ส***ย"/>
    <s v="นครศรีธรรมราช"/>
    <s v="-"/>
    <s v=""/>
    <s v="08/01/2026 04:17"/>
    <s v="-"/>
    <s v="J&amp;T COD"/>
    <s v="Tiktok"/>
    <s v="จ่ายทีหลัง / COD"/>
    <s v=""/>
    <s v="769109416040"/>
    <s v="08/01/2026 04:24"/>
  </r>
  <r>
    <x v="19"/>
    <x v="23"/>
    <n v="66"/>
    <n v="2"/>
    <s v="GQP89"/>
    <n v="100"/>
    <n v="0"/>
    <s v="ร้านที่2"/>
    <s v="ศ***วรรณ  ม***งศ์"/>
    <s v="ปทุมธานี"/>
    <s v="-"/>
    <s v=""/>
    <s v="08/01/2026 04:11"/>
    <s v="-"/>
    <s v="J&amp;T COD"/>
    <s v="Tiktok"/>
    <s v="จ่ายทีหลัง / COD"/>
    <s v=""/>
    <s v="769149856031"/>
    <s v="08/01/2026 04:15"/>
  </r>
  <r>
    <x v="2"/>
    <x v="2"/>
    <n v="68"/>
    <n v="1"/>
    <s v="GQP89"/>
    <n v="100"/>
    <n v="0"/>
    <s v="ร้านที่2"/>
    <s v="ศ***วรรณ  ม***งศ์"/>
    <s v="ปทุมธานี"/>
    <s v="-"/>
    <s v=""/>
    <s v="08/01/2026 04:11"/>
    <s v="-"/>
    <s v="J&amp;T COD"/>
    <s v="Tiktok"/>
    <s v="จ่ายทีหลัง / COD"/>
    <s v=""/>
    <s v="769149856031"/>
    <s v="08/01/2026 04:15"/>
  </r>
  <r>
    <x v="0"/>
    <x v="0"/>
    <n v="33.333333333333336"/>
    <n v="3"/>
    <s v="GQP88"/>
    <n v="100"/>
    <n v="0"/>
    <s v="ร้านที่2"/>
    <s v="ก***ฟ"/>
    <s v="สมุทรปราการ"/>
    <s v="-"/>
    <s v=""/>
    <s v="08/01/2026 04:03"/>
    <s v="-"/>
    <s v="J&amp;T COD"/>
    <s v="Tiktok"/>
    <s v="จ่ายทีหลัง / COD"/>
    <s v=""/>
    <s v="769144313125"/>
    <s v="08/01/2026 04:03"/>
  </r>
  <r>
    <x v="0"/>
    <x v="0"/>
    <n v="50"/>
    <n v="6"/>
    <s v="GQP87"/>
    <n v="200"/>
    <n v="0"/>
    <s v="ร้านที่2"/>
    <s v="พ**"/>
    <s v="อ่างทอง"/>
    <s v="-"/>
    <s v=""/>
    <s v="08/01/2026 03:52"/>
    <s v="-"/>
    <s v="J&amp;T COD"/>
    <s v="Tiktok"/>
    <s v="จ่ายทีหลัง / COD"/>
    <s v=""/>
    <s v="769157194105"/>
    <s v="08/01/2026 03:52"/>
  </r>
  <r>
    <x v="19"/>
    <x v="23"/>
    <n v="66"/>
    <n v="2"/>
    <s v="GQP86"/>
    <n v="100"/>
    <n v="0"/>
    <s v="ร้านที่2"/>
    <s v="ภ***าวรินทร์ ท***าก"/>
    <s v="เทศบาลนครนครราชสีมา"/>
    <s v="-"/>
    <s v=""/>
    <s v="08/01/2026 03:33"/>
    <s v="-"/>
    <s v="J&amp;T COD"/>
    <s v="Tiktok"/>
    <s v="จ่ายทีหลัง / COD"/>
    <s v=""/>
    <s v="769186139105"/>
    <s v="08/01/2026 03:33"/>
  </r>
  <r>
    <x v="2"/>
    <x v="2"/>
    <n v="68"/>
    <n v="1"/>
    <s v="GQP86"/>
    <n v="100"/>
    <n v="0"/>
    <s v="ร้านที่2"/>
    <s v="ภ***าวรินทร์ ท***าก"/>
    <s v="เทศบาลนครนครราชสีมา"/>
    <s v="-"/>
    <s v=""/>
    <s v="08/01/2026 03:33"/>
    <s v="-"/>
    <s v="J&amp;T COD"/>
    <s v="Tiktok"/>
    <s v="จ่ายทีหลัง / COD"/>
    <s v=""/>
    <s v="769186139105"/>
    <s v="08/01/2026 03:33"/>
  </r>
  <r>
    <x v="19"/>
    <x v="23"/>
    <n v="66"/>
    <n v="2"/>
    <s v="GQP85"/>
    <n v="100"/>
    <n v="0"/>
    <s v="ร้านที่2"/>
    <s v="อ***น  เ***บแก้ว"/>
    <s v="ฉะเชิงเทรา"/>
    <s v="-"/>
    <s v=""/>
    <s v="08/01/2026 03:30"/>
    <s v="-"/>
    <s v="J&amp;T COD"/>
    <s v="Tiktok"/>
    <s v="จ่ายทีหลัง / COD"/>
    <s v=""/>
    <s v="769132038032"/>
    <s v="08/01/2026 03:30"/>
  </r>
  <r>
    <x v="2"/>
    <x v="2"/>
    <n v="68"/>
    <n v="1"/>
    <s v="GQP85"/>
    <n v="100"/>
    <n v="0"/>
    <s v="ร้านที่2"/>
    <s v="อ***น  เ***บแก้ว"/>
    <s v="ฉะเชิงเทรา"/>
    <s v="-"/>
    <s v=""/>
    <s v="08/01/2026 03:30"/>
    <s v="-"/>
    <s v="J&amp;T COD"/>
    <s v="Tiktok"/>
    <s v="จ่ายทีหลัง / COD"/>
    <s v=""/>
    <s v="769132038032"/>
    <s v="08/01/2026 03:30"/>
  </r>
  <r>
    <x v="0"/>
    <x v="0"/>
    <n v="50"/>
    <n v="6"/>
    <s v="GQP84"/>
    <n v="200"/>
    <n v="0"/>
    <s v="ร้านที่2"/>
    <s v="ก***ิการ์ บ***า"/>
    <s v="ชลบุรี"/>
    <s v="-"/>
    <s v=""/>
    <s v="08/01/2026 03:22"/>
    <s v="-"/>
    <s v="J&amp;T COD"/>
    <s v="Tiktok"/>
    <s v="จ่ายทีหลัง / COD"/>
    <s v=""/>
    <s v="769144697064"/>
    <s v="08/01/2026 03:22"/>
  </r>
  <r>
    <x v="0"/>
    <x v="0"/>
    <n v="33.333333333333336"/>
    <n v="3"/>
    <s v="GQP83"/>
    <n v="100"/>
    <n v="0"/>
    <s v="ร้านที่2"/>
    <s v="เ***ฤทธิ์ ก***ยภูมิ"/>
    <s v="กรุงเทพฯ"/>
    <s v="-"/>
    <s v=""/>
    <s v="08/01/2026 03:12"/>
    <s v="-"/>
    <s v="J&amp;T Express"/>
    <s v="Tiktok"/>
    <s v="tiktok"/>
    <s v=""/>
    <s v="769143019120"/>
    <s v="08/01/2026 03:12"/>
  </r>
  <r>
    <x v="19"/>
    <x v="23"/>
    <n v="66"/>
    <n v="4"/>
    <s v="GQP82"/>
    <n v="200"/>
    <n v="0"/>
    <s v="ร้านที่2"/>
    <s v="ช***ิษฐ์ ท***ันทร์"/>
    <s v="กรุงเทพมหานคร"/>
    <s v="-"/>
    <s v=""/>
    <s v="08/01/2026 03:11"/>
    <s v="-"/>
    <s v="J&amp;T Express"/>
    <s v="Tiktok"/>
    <s v="tiktok"/>
    <s v=""/>
    <s v="769185529044"/>
    <s v="08/01/2026 03:11"/>
  </r>
  <r>
    <x v="2"/>
    <x v="2"/>
    <n v="68"/>
    <n v="2"/>
    <s v="GQP82"/>
    <n v="200"/>
    <n v="0"/>
    <s v="ร้านที่2"/>
    <s v="ช***ิษฐ์ ท***ันทร์"/>
    <s v="กรุงเทพมหานคร"/>
    <s v="-"/>
    <s v=""/>
    <s v="08/01/2026 03:11"/>
    <s v="-"/>
    <s v="J&amp;T Express"/>
    <s v="Tiktok"/>
    <s v="tiktok"/>
    <s v=""/>
    <s v="769185529044"/>
    <s v="08/01/2026 03:11"/>
  </r>
  <r>
    <x v="0"/>
    <x v="0"/>
    <n v="33.333333333333336"/>
    <n v="3"/>
    <s v="GQP80"/>
    <n v="100"/>
    <n v="0"/>
    <s v="ร้านที่2"/>
    <s v="ช***พา บ***ขตต์"/>
    <s v="สิงห์บุรี"/>
    <s v="-"/>
    <s v=""/>
    <s v="08/01/2026 03:01"/>
    <s v="-"/>
    <s v="J&amp;T COD"/>
    <s v="Tiktok"/>
    <s v="จ่ายทีหลัง / COD"/>
    <s v=""/>
    <s v="769112819112"/>
    <s v="08/01/2026 03:01"/>
  </r>
  <r>
    <x v="0"/>
    <x v="0"/>
    <n v="33.333333333333336"/>
    <n v="3"/>
    <s v="GQP79"/>
    <n v="100"/>
    <n v="0"/>
    <s v="ร้านที่2"/>
    <s v="ธ***ชล ค***พงษ์"/>
    <s v="กรุงเทพฯ"/>
    <s v="-"/>
    <s v=""/>
    <s v="08/01/2026 02:50"/>
    <s v="-"/>
    <s v="J&amp;T COD"/>
    <s v="Tiktok"/>
    <s v="จ่ายทีหลัง / COD"/>
    <s v=""/>
    <s v="769160717194"/>
    <s v="08/01/2026 02:50"/>
  </r>
  <r>
    <x v="0"/>
    <x v="0"/>
    <n v="50"/>
    <n v="6"/>
    <s v="GQP77"/>
    <n v="200"/>
    <n v="0"/>
    <s v="ร้านที่2"/>
    <s v="อ***ักษ์ ด***ิณรัมย์"/>
    <s v="ชลบุรี"/>
    <s v="-"/>
    <s v=""/>
    <s v="08/01/2026 02:26"/>
    <s v="-"/>
    <s v="J&amp;T Express"/>
    <s v="Tiktok"/>
    <s v="tiktok"/>
    <s v=""/>
    <s v="769105299060"/>
    <s v="08/01/2026 02:26"/>
  </r>
  <r>
    <x v="19"/>
    <x v="23"/>
    <n v="66"/>
    <n v="2"/>
    <s v="GQP76"/>
    <n v="100"/>
    <n v="0"/>
    <s v="ร้านที่2"/>
    <s v="ม***์"/>
    <s v="นครราชสีมา"/>
    <s v="-"/>
    <s v=""/>
    <s v="08/01/2026 02:10"/>
    <s v="-"/>
    <s v="J&amp;T Express"/>
    <s v="Tiktok"/>
    <s v="tiktok"/>
    <s v=""/>
    <s v="769151050032"/>
    <s v="08/01/2026 02:09"/>
  </r>
  <r>
    <x v="2"/>
    <x v="2"/>
    <n v="68"/>
    <n v="1"/>
    <s v="GQP76"/>
    <n v="100"/>
    <n v="0"/>
    <s v="ร้านที่2"/>
    <s v="ม***์"/>
    <s v="นครราชสีมา"/>
    <s v="-"/>
    <s v=""/>
    <s v="08/01/2026 02:10"/>
    <s v="-"/>
    <s v="J&amp;T Express"/>
    <s v="Tiktok"/>
    <s v="tiktok"/>
    <s v=""/>
    <s v="769151050032"/>
    <s v="08/01/2026 02:09"/>
  </r>
  <r>
    <x v="19"/>
    <x v="23"/>
    <n v="66"/>
    <n v="2"/>
    <s v="GQP74"/>
    <n v="100"/>
    <n v="0"/>
    <s v="ร้านที่2"/>
    <s v="ส***ิพย์   แ***ป่ว"/>
    <s v="ปทุมธานี"/>
    <s v="-"/>
    <s v=""/>
    <s v="08/01/2026 02:02"/>
    <s v="-"/>
    <s v="J&amp;T COD"/>
    <s v="Tiktok"/>
    <s v="จ่ายทีหลัง / COD"/>
    <s v=""/>
    <s v="769172235016"/>
    <s v="08/01/2026 02:03"/>
  </r>
  <r>
    <x v="2"/>
    <x v="2"/>
    <n v="68"/>
    <n v="1"/>
    <s v="GQP74"/>
    <n v="100"/>
    <n v="0"/>
    <s v="ร้านที่2"/>
    <s v="ส***ิพย์   แ***ป่ว"/>
    <s v="ปทุมธานี"/>
    <s v="-"/>
    <s v=""/>
    <s v="08/01/2026 02:02"/>
    <s v="-"/>
    <s v="J&amp;T COD"/>
    <s v="Tiktok"/>
    <s v="จ่ายทีหลัง / COD"/>
    <s v=""/>
    <s v="769172235016"/>
    <s v="08/01/2026 02:03"/>
  </r>
  <r>
    <x v="0"/>
    <x v="0"/>
    <n v="33.333333333333336"/>
    <n v="3"/>
    <s v="GQP73"/>
    <n v="100"/>
    <n v="0"/>
    <s v="ร้านที่2"/>
    <s v="ว***ณา ต***ธรรมจารี"/>
    <s v="สมุทรปราการ"/>
    <s v="-"/>
    <s v=""/>
    <s v="08/01/2026 01:55"/>
    <s v="-"/>
    <s v="J&amp;T COD"/>
    <s v="Tiktok"/>
    <s v="จ่ายทีหลัง / COD"/>
    <s v=""/>
    <s v="769108913193"/>
    <s v="08/01/2026 01:55"/>
  </r>
  <r>
    <x v="0"/>
    <x v="0"/>
    <n v="50"/>
    <n v="6"/>
    <s v="GQP71"/>
    <n v="200"/>
    <n v="0"/>
    <s v="ร้านที่2"/>
    <s v="น***อ ก***จั๊บ"/>
    <s v="กรุงเทพฯ"/>
    <s v="-"/>
    <s v=""/>
    <s v="08/01/2026 01:44"/>
    <s v="-"/>
    <s v="J&amp;T COD"/>
    <s v="Tiktok"/>
    <s v="จ่ายทีหลัง / COD"/>
    <s v=""/>
    <s v="769152297060"/>
    <s v="08/01/2026 01:44"/>
  </r>
  <r>
    <x v="0"/>
    <x v="0"/>
    <n v="50"/>
    <n v="6"/>
    <s v="GQP70"/>
    <n v="200"/>
    <n v="0"/>
    <s v="ร้านที่2"/>
    <s v="ช***ิศ  ส***ย"/>
    <s v="นครศรีธรรมราช"/>
    <s v="-"/>
    <s v=""/>
    <s v="08/01/2026 01:43"/>
    <s v="-"/>
    <s v="J&amp;T COD"/>
    <s v="Tiktok"/>
    <s v="จ่ายทีหลัง / COD"/>
    <s v=""/>
    <s v="769174991104"/>
    <s v="08/01/2026 01:43"/>
  </r>
  <r>
    <x v="5"/>
    <x v="25"/>
    <n v="98.1"/>
    <n v="1"/>
    <s v="GQP68"/>
    <n v="143.1"/>
    <n v="45"/>
    <s v="ร้านที่1"/>
    <s v="สุรดา โมนะตระกูล"/>
    <s v="คอนโด Kensington Place (ชั้น 11), 93/115 ถ.แจ้งวัฒนะซอย 13, แขวงทุ่งสองห้อง_x000a__x000a_หลักสี่/ Lak Siกรุงเทพมหานคร/ Bangkok_x000a_10210"/>
    <s v="10210"/>
    <s v="660896658930"/>
    <s v="08/01/2026 01:33"/>
    <s v="-"/>
    <s v="Kerry_dropoff"/>
    <s v="Lazada"/>
    <s v="lazada"/>
    <s v=""/>
    <s v="LEXPU0645925915"/>
    <s v="08/01/2026 01:33"/>
  </r>
  <r>
    <x v="0"/>
    <x v="0"/>
    <n v="33.333333333333336"/>
    <n v="3"/>
    <s v="GQP67"/>
    <n v="100"/>
    <n v="0"/>
    <s v="ร้านที่2"/>
    <s v="จ***านุช​ ย***ตน์"/>
    <s v="สมุทรปราการ"/>
    <s v="-"/>
    <s v=""/>
    <s v="08/01/2026 01:30"/>
    <s v="-"/>
    <s v="J&amp;T Express"/>
    <s v="Tiktok"/>
    <s v="tiktok"/>
    <s v=""/>
    <s v="769126712174"/>
    <s v="08/01/2026 01:30"/>
  </r>
  <r>
    <x v="0"/>
    <x v="0"/>
    <n v="33.333333333333336"/>
    <n v="3"/>
    <s v="GQP66"/>
    <n v="100"/>
    <n v="0"/>
    <s v="ร้านที่2"/>
    <s v="ต** บ***ทริปเปิลบี ด***น์แอนด์คอนสตรัคชั่น"/>
    <s v="ชลบุรี"/>
    <s v="-"/>
    <s v=""/>
    <s v="08/01/2026 01:29"/>
    <s v="-"/>
    <s v="J&amp;T COD"/>
    <s v="Tiktok"/>
    <s v="จ่ายทีหลัง / COD"/>
    <s v=""/>
    <s v="769135715110"/>
    <s v="08/01/2026 01:29"/>
  </r>
  <r>
    <x v="19"/>
    <x v="23"/>
    <n v="66"/>
    <n v="2"/>
    <s v="GQP64"/>
    <n v="109"/>
    <n v="9"/>
    <s v="ร้านที่2"/>
    <s v="น***าชา ช***้าขาว"/>
    <s v="สมุทรสาคร"/>
    <s v="-"/>
    <s v=""/>
    <s v="08/01/2026 01:17"/>
    <s v="-"/>
    <s v="J&amp;T Express"/>
    <s v="Tiktok"/>
    <s v="tiktok"/>
    <s v=""/>
    <s v="769126731015"/>
    <s v="08/01/2026 01:19"/>
  </r>
  <r>
    <x v="2"/>
    <x v="2"/>
    <n v="68"/>
    <n v="1"/>
    <s v="GQP64"/>
    <n v="109"/>
    <n v="9"/>
    <s v="ร้านที่2"/>
    <s v="น***าชา ช***้าขาว"/>
    <s v="สมุทรสาคร"/>
    <s v="-"/>
    <s v=""/>
    <s v="08/01/2026 01:17"/>
    <s v="-"/>
    <s v="J&amp;T Express"/>
    <s v="Tiktok"/>
    <s v="tiktok"/>
    <s v=""/>
    <s v="769126731015"/>
    <s v="08/01/2026 01:19"/>
  </r>
  <r>
    <x v="0"/>
    <x v="0"/>
    <n v="33.333333333333336"/>
    <n v="3"/>
    <s v="GQP63"/>
    <n v="100"/>
    <n v="0"/>
    <s v="ร้านที่2"/>
    <s v="ต***"/>
    <s v="กรุงเทพฯ"/>
    <s v="-"/>
    <s v=""/>
    <s v="08/01/2026 01:12"/>
    <s v="-"/>
    <s v="J&amp;T COD"/>
    <s v="Tiktok"/>
    <s v="จ่ายทีหลัง / COD"/>
    <s v=""/>
    <s v="769121402206"/>
    <s v="08/01/2026 01:19"/>
  </r>
  <r>
    <x v="19"/>
    <x v="23"/>
    <n v="66"/>
    <n v="2"/>
    <s v="GQP61"/>
    <n v="135"/>
    <n v="35"/>
    <s v="ร้านที่2"/>
    <s v="ส***ียง"/>
    <s v="นนทบุรี"/>
    <s v="-"/>
    <s v=""/>
    <s v="08/01/2026 01:07"/>
    <s v="-"/>
    <s v="J&amp;T COD"/>
    <s v="Tiktok"/>
    <s v="จ่ายทีหลัง / COD"/>
    <s v=""/>
    <s v="769162029075"/>
    <s v="08/01/2026 01:14"/>
  </r>
  <r>
    <x v="2"/>
    <x v="2"/>
    <n v="68"/>
    <n v="1"/>
    <s v="GQP61"/>
    <n v="135"/>
    <n v="35"/>
    <s v="ร้านที่2"/>
    <s v="ส***ียง"/>
    <s v="นนทบุรี"/>
    <s v="-"/>
    <s v=""/>
    <s v="08/01/2026 01:07"/>
    <s v="-"/>
    <s v="J&amp;T COD"/>
    <s v="Tiktok"/>
    <s v="จ่ายทีหลัง / COD"/>
    <s v=""/>
    <s v="769162029075"/>
    <s v="08/01/2026 01:14"/>
  </r>
  <r>
    <x v="19"/>
    <x v="23"/>
    <n v="66"/>
    <n v="4"/>
    <s v="GQP60"/>
    <n v="200"/>
    <n v="0"/>
    <s v="ร้านที่2"/>
    <s v="ก***ดา  ต***พชร"/>
    <s v="นนทบุรี"/>
    <s v="-"/>
    <s v=""/>
    <s v="08/01/2026 01:04"/>
    <s v="-"/>
    <s v="J&amp;T COD"/>
    <s v="Tiktok"/>
    <s v="จ่ายทีหลัง / COD"/>
    <s v=""/>
    <s v="769190128033"/>
    <s v="08/01/2026 01:06"/>
  </r>
  <r>
    <x v="2"/>
    <x v="2"/>
    <n v="68"/>
    <n v="2"/>
    <s v="GQP60"/>
    <n v="200"/>
    <n v="0"/>
    <s v="ร้านที่2"/>
    <s v="ก***ดา  ต***พชร"/>
    <s v="นนทบุรี"/>
    <s v="-"/>
    <s v=""/>
    <s v="08/01/2026 01:04"/>
    <s v="-"/>
    <s v="J&amp;T COD"/>
    <s v="Tiktok"/>
    <s v="จ่ายทีหลัง / COD"/>
    <s v=""/>
    <s v="769190128033"/>
    <s v="08/01/2026 01:06"/>
  </r>
  <r>
    <x v="19"/>
    <x v="23"/>
    <n v="66"/>
    <n v="2"/>
    <s v="GQP59"/>
    <n v="100"/>
    <n v="0"/>
    <s v="ร้านที่2"/>
    <s v="ร***อรุณ ม***ขวัญ"/>
    <s v="นครราชสีมา"/>
    <s v="-"/>
    <s v=""/>
    <s v="08/01/2026 00:56"/>
    <s v="-"/>
    <s v="J&amp;T COD"/>
    <s v="Tiktok"/>
    <s v="จ่ายทีหลัง / COD"/>
    <s v=""/>
    <s v="769168636014"/>
    <s v="08/01/2026 00:56"/>
  </r>
  <r>
    <x v="2"/>
    <x v="2"/>
    <n v="68"/>
    <n v="1"/>
    <s v="GQP59"/>
    <n v="100"/>
    <n v="0"/>
    <s v="ร้านที่2"/>
    <s v="ร***อรุณ ม***ขวัญ"/>
    <s v="นครราชสีมา"/>
    <s v="-"/>
    <s v=""/>
    <s v="08/01/2026 00:56"/>
    <s v="-"/>
    <s v="J&amp;T COD"/>
    <s v="Tiktok"/>
    <s v="จ่ายทีหลัง / COD"/>
    <s v=""/>
    <s v="769168636014"/>
    <s v="08/01/2026 00:56"/>
  </r>
  <r>
    <x v="0"/>
    <x v="0"/>
    <n v="33.333333333333336"/>
    <n v="3"/>
    <s v="GQP58"/>
    <n v="386"/>
    <n v="0"/>
    <s v="ร้านที่1"/>
    <s v="ว******9"/>
    <s v="******ตุรพักตร์พิมาน จังหวัดร้อยเอ็ด 45180 ตำบลดู่น้อย อำเภอจตุรพักตรพิมาน จังหวัดร้อยเอ็ด 45180"/>
    <s v="45180"/>
    <s v="63"/>
    <s v="08/01/2026 00:50"/>
    <s v="-"/>
    <s v="SPX Express"/>
    <s v="Shopee"/>
    <s v="shopee"/>
    <s v=""/>
    <s v="TH2640849452430"/>
    <s v="08/01/2026 00:50"/>
  </r>
  <r>
    <x v="1"/>
    <x v="1"/>
    <n v="79"/>
    <n v="3"/>
    <s v="GQP58"/>
    <n v="386"/>
    <n v="0"/>
    <s v="ร้านที่1"/>
    <s v="ว******9"/>
    <s v="******ตุรพักตร์พิมาน จังหวัดร้อยเอ็ด 45180 ตำบลดู่น้อย อำเภอจตุรพักตรพิมาน จังหวัดร้อยเอ็ด 45180"/>
    <s v="45180"/>
    <s v="63"/>
    <s v="08/01/2026 00:50"/>
    <s v="-"/>
    <s v="SPX Express"/>
    <s v="Shopee"/>
    <s v="shopee"/>
    <s v=""/>
    <s v="TH2640849452430"/>
    <s v="08/01/2026 00:50"/>
  </r>
  <r>
    <x v="0"/>
    <x v="0"/>
    <n v="33.333333333333336"/>
    <n v="3"/>
    <s v="GQP57"/>
    <n v="100"/>
    <n v="0"/>
    <s v="ร้านที่2"/>
    <s v="เ***ยบ ศ***"/>
    <s v="กรุงเทพฯ"/>
    <s v="-"/>
    <s v=""/>
    <s v="08/01/2026 00:37"/>
    <s v="-"/>
    <s v="J&amp;T COD"/>
    <s v="Tiktok"/>
    <s v="จ่ายทีหลัง / COD"/>
    <s v=""/>
    <s v="769167403130"/>
    <s v="08/01/2026 00:37"/>
  </r>
  <r>
    <x v="0"/>
    <x v="0"/>
    <n v="33.333333333333336"/>
    <n v="6"/>
    <s v="GQP56"/>
    <n v="200"/>
    <n v="0"/>
    <s v="ร้านที่2"/>
    <s v="ก***ิพย์"/>
    <s v="ตรัง"/>
    <s v="-"/>
    <s v=""/>
    <s v="08/01/2026 00:36"/>
    <s v="-"/>
    <s v="J&amp;T COD"/>
    <s v="Tiktok"/>
    <s v="จ่ายทีหลัง / COD"/>
    <s v=""/>
    <s v="769125109152"/>
    <s v="08/01/2026 00:36"/>
  </r>
  <r>
    <x v="0"/>
    <x v="0"/>
    <n v="33.333333333333336"/>
    <n v="3"/>
    <s v="GQP55"/>
    <n v="100"/>
    <n v="0"/>
    <s v="ร้านที่2"/>
    <s v="ส***ด ม***ผลกลาง"/>
    <s v="นครราชสีมา"/>
    <s v="-"/>
    <s v=""/>
    <s v="08/01/2026 00:33"/>
    <s v="-"/>
    <s v="J&amp;T Express"/>
    <s v="Tiktok"/>
    <s v="tiktok"/>
    <s v=""/>
    <s v="769123515112"/>
    <s v="08/01/2026 00:33"/>
  </r>
  <r>
    <x v="19"/>
    <x v="23"/>
    <n v="66"/>
    <n v="2"/>
    <s v="GQP54"/>
    <n v="100"/>
    <n v="0"/>
    <s v="ร้านที่2"/>
    <s v="อ***พร ค***เงิน"/>
    <s v="กำแพงเพชร"/>
    <s v="-"/>
    <s v=""/>
    <s v="08/01/2026 00:31"/>
    <s v="-"/>
    <s v="J&amp;T COD"/>
    <s v="Tiktok"/>
    <s v="จ่ายทีหลัง / COD"/>
    <s v=""/>
    <s v="769196028086"/>
    <s v="08/01/2026 00:32"/>
  </r>
  <r>
    <x v="2"/>
    <x v="2"/>
    <n v="68"/>
    <n v="1"/>
    <s v="GQP54"/>
    <n v="100"/>
    <n v="0"/>
    <s v="ร้านที่2"/>
    <s v="อ***พร ค***เงิน"/>
    <s v="กำแพงเพชร"/>
    <s v="-"/>
    <s v=""/>
    <s v="08/01/2026 00:31"/>
    <s v="-"/>
    <s v="J&amp;T COD"/>
    <s v="Tiktok"/>
    <s v="จ่ายทีหลัง / COD"/>
    <s v=""/>
    <s v="769196028086"/>
    <s v="08/01/2026 00:32"/>
  </r>
  <r>
    <x v="0"/>
    <x v="0"/>
    <n v="50"/>
    <n v="6"/>
    <s v="GQP50"/>
    <n v="200"/>
    <n v="0"/>
    <s v="ร้านที่2"/>
    <s v="น***..พิทักษ์กาญจนกุล"/>
    <s v="กาญจนบุรี"/>
    <s v="-"/>
    <s v=""/>
    <s v="08/01/2026 00:01"/>
    <s v="-"/>
    <s v="J&amp;T COD"/>
    <s v="Tiktok"/>
    <s v="จ่ายทีหลัง / COD"/>
    <s v=""/>
    <s v="769108497054"/>
    <s v="08/01/2026 00:0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x v="0"/>
    <x v="0"/>
    <n v="33.333333333333336"/>
    <n v="3"/>
    <s v="GQW65"/>
    <n v="100"/>
    <n v="0"/>
    <s v="ร้านที่2"/>
    <s v="ส***ัทร ท***สต"/>
    <s v="พิษณุโลก"/>
    <s v="-"/>
    <s v=""/>
    <s v="09/01/2026 23:46"/>
    <s v="-"/>
    <s v="J&amp;T COD"/>
    <s v="Tiktok"/>
    <s v="จ่ายทีหลัง / COD"/>
    <s v=""/>
    <s v="769229800113"/>
    <s v="09/01/2026 23:46"/>
  </r>
  <r>
    <x v="0"/>
    <x v="0"/>
    <n v="33.333333333333336"/>
    <n v="3"/>
    <s v="GQW64"/>
    <n v="100"/>
    <n v="0"/>
    <s v="ร้านที่2"/>
    <s v="ณ***ดา ฤ***เกษร"/>
    <s v="Kanchanaburi"/>
    <s v="-"/>
    <s v=""/>
    <s v="09/01/2026 23:43"/>
    <s v="-"/>
    <s v="J&amp;T COD"/>
    <s v="Tiktok"/>
    <s v="จ่ายทีหลัง / COD"/>
    <s v=""/>
    <s v="769290915153"/>
    <s v="09/01/2026 23:43"/>
  </r>
  <r>
    <x v="1"/>
    <x v="1"/>
    <n v="95.55"/>
    <n v="1"/>
    <s v="GQW63"/>
    <n v="198.1"/>
    <n v="7"/>
    <s v="ร้านที่3"/>
    <s v="คุณยาย เยาวภา"/>
    <s v="57หมู่4 ต.พรมพิราม อ.พรหมพิราม จ. พิษณุโลก 65150 · พรหมพิราม/ Phrom Phiram_x000a__x000a_พรหมพิราม/ Phrom Phiramพิษณุโลก/ Phitsanulok_x000a_65150"/>
    <s v="65150"/>
    <s v="660838189092"/>
    <s v="09/01/2026 23:43"/>
    <s v="-"/>
    <s v="Kerry_dropoff"/>
    <s v="Lazada"/>
    <s v="lazada"/>
    <s v=""/>
    <s v="TH610687NZGM1A"/>
    <s v="09/01/2026 23:43"/>
  </r>
  <r>
    <x v="2"/>
    <x v="1"/>
    <n v="95.55"/>
    <n v="1"/>
    <s v="GQW63"/>
    <n v="198.1"/>
    <n v="7"/>
    <s v="ร้านที่3"/>
    <s v="คุณยาย เยาวภา"/>
    <s v="57หมู่4 ต.พรมพิราม อ.พรหมพิราม จ. พิษณุโลก 65150 · พรหมพิราม/ Phrom Phiram_x000a__x000a_พรหมพิราม/ Phrom Phiramพิษณุโลก/ Phitsanulok_x000a_65150"/>
    <s v="65150"/>
    <s v="660838189092"/>
    <s v="09/01/2026 23:43"/>
    <s v="-"/>
    <s v="Kerry_dropoff"/>
    <s v="Lazada"/>
    <s v="lazada"/>
    <s v=""/>
    <s v="TH610687NZGM1A"/>
    <s v="09/01/2026 23:43"/>
  </r>
  <r>
    <x v="3"/>
    <x v="2"/>
    <n v="80"/>
    <n v="4"/>
    <s v="GQW62"/>
    <n v="320"/>
    <n v="0"/>
    <s v="ร้านที่1"/>
    <s v="ส******น"/>
    <s v="******ง จ.แพร่ ตำบลแม่คำมี อำเภอเมืองแพร่ จังหวัดแพร่ 54000"/>
    <s v="54000"/>
    <s v="40"/>
    <s v="09/01/2026 23:38"/>
    <s v="-"/>
    <s v="SPX Express"/>
    <s v="Shopee"/>
    <s v="shopee"/>
    <s v=""/>
    <s v="TH268742624408T"/>
    <s v="09/01/2026 23:38"/>
  </r>
  <r>
    <x v="0"/>
    <x v="0"/>
    <n v="50"/>
    <n v="6"/>
    <s v="GQW61"/>
    <n v="200"/>
    <n v="0"/>
    <s v="ร้านที่2"/>
    <s v="ว***ิสา ส***ง"/>
    <s v="สระแก้ว"/>
    <s v="-"/>
    <s v=""/>
    <s v="09/01/2026 23:35"/>
    <s v="-"/>
    <s v="J&amp;T COD"/>
    <s v="Tiktok"/>
    <s v="จ่ายทีหลัง / COD"/>
    <s v=""/>
    <s v="769261918132"/>
    <s v="09/01/2026 23:35"/>
  </r>
  <r>
    <x v="4"/>
    <x v="3"/>
    <n v="66.666666666666671"/>
    <n v="3"/>
    <s v="GQW60"/>
    <n v="138"/>
    <n v="38"/>
    <s v="ร้านที่2"/>
    <s v="เ***ยบ"/>
    <s v="ชุมพร"/>
    <s v="-"/>
    <s v=""/>
    <s v="09/01/2026 23:31"/>
    <s v="-"/>
    <s v="J&amp;T COD"/>
    <s v="Tiktok"/>
    <s v="จ่ายทีหลัง / COD"/>
    <s v=""/>
    <s v="769247893046"/>
    <s v="09/01/2026 23:31"/>
  </r>
  <r>
    <x v="0"/>
    <x v="0"/>
    <n v="33.333333333333336"/>
    <n v="3"/>
    <s v="GQW59"/>
    <n v="100"/>
    <n v="0"/>
    <s v="ร้านที่2"/>
    <s v="ก** ต***ิชา"/>
    <s v="กระบี่"/>
    <s v="-"/>
    <s v=""/>
    <s v="09/01/2026 23:24"/>
    <s v="-"/>
    <s v="J&amp;T COD"/>
    <s v="Tiktok"/>
    <s v="จ่ายทีหลัง / COD"/>
    <s v=""/>
    <s v="769202407131"/>
    <s v="09/01/2026 23:24"/>
  </r>
  <r>
    <x v="0"/>
    <x v="0"/>
    <n v="33.333333333333336"/>
    <n v="3"/>
    <s v="GQW57"/>
    <n v="100"/>
    <n v="0"/>
    <s v="ร้านที่2"/>
    <s v="จ***ภรณ์ เ***พรหม"/>
    <s v="ลพบุรี"/>
    <s v="-"/>
    <s v=""/>
    <s v="09/01/2026 23:15"/>
    <s v="-"/>
    <s v="J&amp;T Express"/>
    <s v="Tiktok"/>
    <s v="tiktok"/>
    <s v=""/>
    <s v="769241398100"/>
    <s v="09/01/2026 23:15"/>
  </r>
  <r>
    <x v="2"/>
    <x v="4"/>
    <n v="139"/>
    <n v="1"/>
    <s v="GQW56"/>
    <n v="108.99"/>
    <n v="0"/>
    <s v="ร้านที่2"/>
    <s v="ก***า"/>
    <s v="เพชรบูรณ์"/>
    <s v="-"/>
    <s v=""/>
    <s v="09/01/2026 23:06"/>
    <s v="-"/>
    <s v="J&amp;T COD"/>
    <s v="Tiktok"/>
    <s v="จ่ายทีหลัง / COD"/>
    <s v=""/>
    <s v="769270259096"/>
    <s v="09/01/2026 23:06"/>
  </r>
  <r>
    <x v="1"/>
    <x v="1"/>
    <n v="109"/>
    <n v="1"/>
    <s v="GQW55"/>
    <n v="154.5"/>
    <n v="45.5"/>
    <s v="ร้านที่3"/>
    <s v="ตาถิต   จาคอ๊ป"/>
    <s v="68/73  หมู่1  ต.สุรศักดิ์  อ.ศรีราชา จ.ชลบุรี   20110  · ศรีราชา/ Si Racha บ้าน_x000a__x000a_ศรีราชา/ Si Rachaชลบุรี/ Chonburi_x000a_20110"/>
    <s v="20110"/>
    <s v="660954544119"/>
    <s v="09/01/2026 23:05"/>
    <s v="-"/>
    <s v="Kerry_dropoff"/>
    <s v="Lazada"/>
    <s v="lazada"/>
    <s v=""/>
    <s v="LEXPU0646494685"/>
    <s v="09/01/2026 23:04"/>
  </r>
  <r>
    <x v="0"/>
    <x v="0"/>
    <n v="33.333333333333336"/>
    <n v="3"/>
    <s v="GQW54"/>
    <n v="100"/>
    <n v="0"/>
    <s v="ร้านที่2"/>
    <s v="I***h S***nya"/>
    <s v="พังงา"/>
    <s v="-"/>
    <s v=""/>
    <s v="09/01/2026 22:57"/>
    <s v="-"/>
    <s v="Flash Express Thailand"/>
    <s v="Tiktok"/>
    <s v="tiktok"/>
    <s v=""/>
    <s v="THT66072D2HPZ9Z"/>
    <s v="09/01/2026 22:57"/>
  </r>
  <r>
    <x v="0"/>
    <x v="0"/>
    <n v="33.333333333333336"/>
    <n v="3"/>
    <s v="GQW53"/>
    <n v="100"/>
    <n v="0"/>
    <s v="ร้านที่2"/>
    <s v="ส***ณี ข***อง"/>
    <s v="กำแพงเพชร"/>
    <s v="-"/>
    <s v=""/>
    <s v="09/01/2026 22:56"/>
    <s v="-"/>
    <s v="J&amp;T COD"/>
    <s v="Tiktok"/>
    <s v="จ่ายทีหลัง / COD"/>
    <s v="ขอเป็นรสเผือก รสทุเรียน รสกาแฟ ค่ะ"/>
    <s v="769232522306"/>
    <s v="09/01/2026 22:56"/>
  </r>
  <r>
    <x v="0"/>
    <x v="0"/>
    <n v="50"/>
    <n v="6"/>
    <s v="GQW52"/>
    <n v="200"/>
    <n v="0"/>
    <s v="ร้านที่2"/>
    <s v="ส***ย ข***อง"/>
    <s v="นครศรีธรรมราช"/>
    <s v="-"/>
    <s v=""/>
    <s v="09/01/2026 22:34"/>
    <s v="-"/>
    <s v="J&amp;T COD"/>
    <s v="Tiktok"/>
    <s v="จ่ายทีหลัง / COD"/>
    <s v=""/>
    <s v="769233800193"/>
    <s v="09/01/2026 22:34"/>
  </r>
  <r>
    <x v="5"/>
    <x v="5"/>
    <n v="139"/>
    <n v="1"/>
    <s v="GQW51"/>
    <n v="146.99"/>
    <n v="38"/>
    <s v="ร้านที่2"/>
    <s v="ส***ด    ศ***ล้ำ"/>
    <s v="กระบี่"/>
    <s v="-"/>
    <s v=""/>
    <s v="09/01/2026 22:32"/>
    <s v="-"/>
    <s v="J&amp;T COD"/>
    <s v="Tiktok"/>
    <s v="จ่ายทีหลัง / COD"/>
    <s v=""/>
    <s v="769230251020"/>
    <s v="09/01/2026 22:32"/>
  </r>
  <r>
    <x v="0"/>
    <x v="0"/>
    <n v="50"/>
    <n v="6"/>
    <s v="GQW50"/>
    <n v="200"/>
    <n v="0"/>
    <s v="ร้านที่2"/>
    <s v="ส***พร  เ***โต"/>
    <s v="สระบุรี"/>
    <s v="-"/>
    <s v=""/>
    <s v="09/01/2026 22:29"/>
    <s v="-"/>
    <s v="J&amp;T COD"/>
    <s v="Tiktok"/>
    <s v="จ่ายทีหลัง / COD"/>
    <s v=""/>
    <s v="769239105202"/>
    <s v="09/01/2026 22:29"/>
  </r>
  <r>
    <x v="4"/>
    <x v="3"/>
    <n v="66.666666666666671"/>
    <n v="3"/>
    <s v="GQW49"/>
    <n v="100"/>
    <n v="0"/>
    <s v="ร้านที่2"/>
    <s v="ล***าวัลย์ ช***พย์"/>
    <s v="กรุงเทพฯ"/>
    <s v="-"/>
    <s v=""/>
    <s v="09/01/2026 22:27"/>
    <s v="-"/>
    <s v="J&amp;T Express"/>
    <s v="Tiktok"/>
    <s v="tiktok"/>
    <s v=""/>
    <s v="769267597044"/>
    <s v="09/01/2026 22:27"/>
  </r>
  <r>
    <x v="0"/>
    <x v="0"/>
    <n v="33.333333333333336"/>
    <n v="6"/>
    <s v="GQW48"/>
    <n v="200"/>
    <n v="0"/>
    <s v="ร้านที่2"/>
    <s v="อ***รา จ***ร์วิฑูรย์"/>
    <s v="เทศบาลนครนครราชสีมา"/>
    <s v="-"/>
    <s v=""/>
    <s v="09/01/2026 22:25"/>
    <s v="-"/>
    <s v="J&amp;T COD"/>
    <s v="Tiktok"/>
    <s v="จ่ายทีหลัง / COD"/>
    <s v=""/>
    <s v="769275917130"/>
    <s v="09/01/2026 22:25"/>
  </r>
  <r>
    <x v="4"/>
    <x v="3"/>
    <n v="66.666666666666671"/>
    <n v="3"/>
    <s v="GQW46"/>
    <n v="100"/>
    <n v="0"/>
    <s v="ร้านที่2"/>
    <s v="ช***ิงขร​ อ***อนันต์"/>
    <s v="ชลบุรี"/>
    <s v="-"/>
    <s v=""/>
    <s v="09/01/2026 22:21"/>
    <s v="-"/>
    <s v="Flash Express Thailand"/>
    <s v="Tiktok"/>
    <s v="tiktok"/>
    <s v=""/>
    <s v="THT20042D2S1V1Z"/>
    <s v="09/01/2026 22:21"/>
  </r>
  <r>
    <x v="0"/>
    <x v="0"/>
    <n v="50"/>
    <n v="6"/>
    <s v="GQW45"/>
    <n v="200"/>
    <n v="0"/>
    <s v="ร้านที่2"/>
    <s v="R***ukon S***erdee"/>
    <s v="สมุทรปราการ"/>
    <s v="-"/>
    <s v=""/>
    <s v="09/01/2026 22:20"/>
    <s v="-"/>
    <s v="J&amp;T COD"/>
    <s v="Tiktok"/>
    <s v="จ่ายทีหลัง / COD"/>
    <s v=""/>
    <s v="769278212113"/>
    <s v="09/01/2026 22:21"/>
  </r>
  <r>
    <x v="0"/>
    <x v="0"/>
    <n v="65"/>
    <n v="9"/>
    <s v="GQW44"/>
    <n v="315"/>
    <n v="0"/>
    <s v="ร้านที่2"/>
    <s v="น***าวนภสร  จ***ี"/>
    <s v="นนทบุรี"/>
    <s v="-"/>
    <s v=""/>
    <s v="09/01/2026 22:06"/>
    <s v="-"/>
    <s v="J&amp;T Express"/>
    <s v="Tiktok"/>
    <s v="tiktok"/>
    <s v=""/>
    <s v="769274107114"/>
    <s v="09/01/2026 22:06"/>
  </r>
  <r>
    <x v="5"/>
    <x v="1"/>
    <n v="87.2"/>
    <n v="1"/>
    <s v="GQW42"/>
    <n v="181.4"/>
    <n v="7"/>
    <s v="ร้านที่3"/>
    <s v="(พนักงานจัดส่งโทรก่อนส่งของ) พระอาจาร์ ธรรมรัตน์"/>
    <s v="วัดวังรี วัดวังรี  หมู่1 · เขาฉกรรจ์/ Khao Chakan_x000a__x000a_เขาฉกรรจ์/ Khao Chakanสระแก้ว/ Sa Kaeo_x000a_27000"/>
    <s v="27000"/>
    <s v="660645729007"/>
    <s v="09/01/2026 21:57"/>
    <s v="-"/>
    <s v="Kerry_dropoff"/>
    <s v="Lazada"/>
    <s v="lazada"/>
    <s v=""/>
    <s v="TH260787P16W7A"/>
    <s v="09/01/2026 21:57"/>
  </r>
  <r>
    <x v="6"/>
    <x v="1"/>
    <n v="87.2"/>
    <n v="1"/>
    <s v="GQW42"/>
    <n v="181.4"/>
    <n v="7"/>
    <s v="ร้านที่3"/>
    <s v="(พนักงานจัดส่งโทรก่อนส่งของ) พระอาจาร์ ธรรมรัตน์"/>
    <s v="วัดวังรี วัดวังรี  หมู่1 · เขาฉกรรจ์/ Khao Chakan_x000a__x000a_เขาฉกรรจ์/ Khao Chakanสระแก้ว/ Sa Kaeo_x000a_27000"/>
    <s v="27000"/>
    <s v="660645729007"/>
    <s v="09/01/2026 21:57"/>
    <s v="-"/>
    <s v="Kerry_dropoff"/>
    <s v="Lazada"/>
    <s v="lazada"/>
    <s v=""/>
    <s v="TH260787P16W7A"/>
    <s v="09/01/2026 21:57"/>
  </r>
  <r>
    <x v="5"/>
    <x v="5"/>
    <n v="139"/>
    <n v="1"/>
    <s v="GQW40"/>
    <n v="108.99"/>
    <n v="0"/>
    <s v="ร้านที่2"/>
    <s v="ค***้าแหม่ม"/>
    <s v="สงขลา"/>
    <s v="-"/>
    <s v=""/>
    <s v="09/01/2026 21:48"/>
    <s v="-"/>
    <s v="J&amp;T Express"/>
    <s v="Tiktok"/>
    <s v="tiktok"/>
    <s v=""/>
    <s v="769287455020"/>
    <s v="09/01/2026 21:56"/>
  </r>
  <r>
    <x v="1"/>
    <x v="6"/>
    <n v="139"/>
    <n v="1"/>
    <s v="GQW38"/>
    <n v="326.97000000000003"/>
    <n v="0"/>
    <s v="ร้านที่2"/>
    <s v="ป***วช ป***ามี"/>
    <s v="กาฬสินธุ์"/>
    <s v="-"/>
    <s v=""/>
    <s v="09/01/2026 21:21"/>
    <s v="-"/>
    <s v="J&amp;T Express"/>
    <s v="Tiktok"/>
    <s v="tiktok"/>
    <s v=""/>
    <s v="769288317604"/>
    <s v="09/01/2026 21:53"/>
  </r>
  <r>
    <x v="5"/>
    <x v="5"/>
    <n v="139"/>
    <n v="1"/>
    <s v="GQW38"/>
    <n v="326.97000000000003"/>
    <n v="0"/>
    <s v="ร้านที่2"/>
    <s v="ป***วช ป***ามี"/>
    <s v="กาฬสินธุ์"/>
    <s v="-"/>
    <s v=""/>
    <s v="09/01/2026 21:21"/>
    <s v="-"/>
    <s v="J&amp;T Express"/>
    <s v="Tiktok"/>
    <s v="tiktok"/>
    <s v=""/>
    <s v="769288317604"/>
    <s v="09/01/2026 21:53"/>
  </r>
  <r>
    <x v="2"/>
    <x v="4"/>
    <n v="139"/>
    <n v="1"/>
    <s v="GQW38"/>
    <n v="326.97000000000003"/>
    <n v="0"/>
    <s v="ร้านที่2"/>
    <s v="ป***วช ป***ามี"/>
    <s v="กาฬสินธุ์"/>
    <s v="-"/>
    <s v=""/>
    <s v="09/01/2026 21:21"/>
    <s v="-"/>
    <s v="J&amp;T Express"/>
    <s v="Tiktok"/>
    <s v="tiktok"/>
    <s v=""/>
    <s v="769288317604"/>
    <s v="09/01/2026 21:53"/>
  </r>
  <r>
    <x v="0"/>
    <x v="0"/>
    <n v="50"/>
    <n v="6"/>
    <s v="GQW37"/>
    <n v="200"/>
    <n v="0"/>
    <s v="ร้านที่2"/>
    <s v="น***น ศ***ูล"/>
    <s v="พิษณุโลก"/>
    <s v="-"/>
    <s v=""/>
    <s v="09/01/2026 21:16"/>
    <s v="-"/>
    <s v="J&amp;T COD"/>
    <s v="Tiktok"/>
    <s v="จ่ายทีหลัง / COD"/>
    <s v=""/>
    <s v="769213618110"/>
    <s v="09/01/2026 21:52"/>
  </r>
  <r>
    <x v="2"/>
    <x v="1"/>
    <n v="91.7"/>
    <n v="1"/>
    <s v="GQW36"/>
    <n v="318.60000000000002"/>
    <n v="9"/>
    <s v="ร้านที่3"/>
    <s v="ธนิดา ทรงนิสัย"/>
    <s v="34/1 ม.2 ถนนเพชรหึงษ์ ต.บางยอ_x000a__x000a_พระประแดง/ Phra Pradaengสมุทรปราการ/ Samut Prakan_x000a_10130"/>
    <s v="10130"/>
    <s v="660848800191"/>
    <s v="09/01/2026 21:06"/>
    <s v="-"/>
    <s v="Kerry_dropoff"/>
    <s v="Lazada"/>
    <s v="lazada"/>
    <s v=""/>
    <s v="LEXPU0646503395"/>
    <s v="09/01/2026 21:06"/>
  </r>
  <r>
    <x v="1"/>
    <x v="1"/>
    <n v="91.7"/>
    <n v="1"/>
    <s v="GQW36"/>
    <n v="318.60000000000002"/>
    <n v="9"/>
    <s v="ร้านที่3"/>
    <s v="ธนิดา ทรงนิสัย"/>
    <s v="34/1 ม.2 ถนนเพชรหึงษ์ ต.บางยอ_x000a__x000a_พระประแดง/ Phra Pradaengสมุทรปราการ/ Samut Prakan_x000a_10130"/>
    <s v="10130"/>
    <s v="660848800191"/>
    <s v="09/01/2026 21:06"/>
    <s v="-"/>
    <s v="Kerry_dropoff"/>
    <s v="Lazada"/>
    <s v="lazada"/>
    <s v=""/>
    <s v="LEXPU0646503395"/>
    <s v="09/01/2026 21:06"/>
  </r>
  <r>
    <x v="4"/>
    <x v="3"/>
    <n v="66.666666666666671"/>
    <n v="3"/>
    <s v="GQW36"/>
    <n v="318.60000000000002"/>
    <n v="9"/>
    <s v="ร้านที่3"/>
    <s v="ธนิดา ทรงนิสัย"/>
    <s v="34/1 ม.2 ถนนเพชรหึงษ์ ต.บางยอ_x000a__x000a_พระประแดง/ Phra Pradaengสมุทรปราการ/ Samut Prakan_x000a_10130"/>
    <s v="10130"/>
    <s v="660848800191"/>
    <s v="09/01/2026 21:06"/>
    <s v="-"/>
    <s v="Kerry_dropoff"/>
    <s v="Lazada"/>
    <s v="lazada"/>
    <s v=""/>
    <s v="LEXPU0646503395"/>
    <s v="09/01/2026 21:06"/>
  </r>
  <r>
    <x v="0"/>
    <x v="0"/>
    <n v="50"/>
    <n v="6"/>
    <s v="GQW35"/>
    <n v="219"/>
    <n v="19"/>
    <s v="ร้านที่2"/>
    <s v="ส***ญา  ก***นล่ำทวีทรัพย์"/>
    <s v="ลพบุรี"/>
    <s v="-"/>
    <s v=""/>
    <s v="09/01/2026 21:02"/>
    <s v="-"/>
    <s v="J&amp;T COD"/>
    <s v="Tiktok"/>
    <s v="จ่ายทีหลัง / COD"/>
    <s v=""/>
    <s v="769272411110"/>
    <s v="09/01/2026 21:02"/>
  </r>
  <r>
    <x v="6"/>
    <x v="7"/>
    <n v="139"/>
    <n v="1"/>
    <s v="GQW34"/>
    <n v="327"/>
    <n v="0"/>
    <s v="ร้านที่2"/>
    <s v="โ***"/>
    <s v="นครราชสีมา"/>
    <s v="-"/>
    <s v=""/>
    <s v="09/01/2026 21:01"/>
    <s v="-"/>
    <s v="J&amp;T COD"/>
    <s v="Tiktok"/>
    <s v="จ่ายทีหลัง / COD"/>
    <s v=""/>
    <s v="769226715600"/>
    <s v="09/01/2026 21:01"/>
  </r>
  <r>
    <x v="1"/>
    <x v="6"/>
    <n v="139"/>
    <n v="1"/>
    <s v="GQW34"/>
    <n v="327"/>
    <n v="0"/>
    <s v="ร้านที่2"/>
    <s v="โ***"/>
    <s v="นครราชสีมา"/>
    <s v="-"/>
    <s v=""/>
    <s v="09/01/2026 21:01"/>
    <s v="-"/>
    <s v="J&amp;T COD"/>
    <s v="Tiktok"/>
    <s v="จ่ายทีหลัง / COD"/>
    <s v=""/>
    <s v="769226715600"/>
    <s v="09/01/2026 21:01"/>
  </r>
  <r>
    <x v="5"/>
    <x v="5"/>
    <n v="139"/>
    <n v="1"/>
    <s v="GQW34"/>
    <n v="327"/>
    <n v="0"/>
    <s v="ร้านที่2"/>
    <s v="โ***"/>
    <s v="นครราชสีมา"/>
    <s v="-"/>
    <s v=""/>
    <s v="09/01/2026 21:01"/>
    <s v="-"/>
    <s v="J&amp;T COD"/>
    <s v="Tiktok"/>
    <s v="จ่ายทีหลัง / COD"/>
    <s v=""/>
    <s v="769226715600"/>
    <s v="09/01/2026 21:01"/>
  </r>
  <r>
    <x v="2"/>
    <x v="4"/>
    <n v="139"/>
    <n v="1"/>
    <s v="GQW34"/>
    <n v="327"/>
    <n v="0"/>
    <s v="ร้านที่2"/>
    <s v="โ***"/>
    <s v="นครราชสีมา"/>
    <s v="-"/>
    <s v=""/>
    <s v="09/01/2026 21:01"/>
    <s v="-"/>
    <s v="J&amp;T COD"/>
    <s v="Tiktok"/>
    <s v="จ่ายทีหลัง / COD"/>
    <s v=""/>
    <s v="769226715600"/>
    <s v="09/01/2026 21:01"/>
  </r>
  <r>
    <x v="0"/>
    <x v="0"/>
    <n v="65"/>
    <n v="9"/>
    <s v="GQW33"/>
    <n v="315"/>
    <n v="0"/>
    <s v="ร้านที่2"/>
    <s v="K** U***wan S**"/>
    <s v="กระบี่"/>
    <s v="-"/>
    <s v=""/>
    <s v="09/01/2026 20:59"/>
    <s v="-"/>
    <s v="J&amp;T Express"/>
    <s v="Tiktok"/>
    <s v="tiktok"/>
    <s v=""/>
    <s v="769273095102"/>
    <s v="09/01/2026 20:59"/>
  </r>
  <r>
    <x v="0"/>
    <x v="0"/>
    <n v="33.333333333333336"/>
    <n v="3"/>
    <s v="GQW32"/>
    <n v="110"/>
    <n v="10"/>
    <s v="ร้านที่4"/>
    <s v="ว***ภรณ์ ก***แก้ว"/>
    <s v="มหาสารคาม"/>
    <s v="-"/>
    <s v=""/>
    <s v="09/01/2026 20:58"/>
    <s v="-"/>
    <s v="J&amp;T COD"/>
    <s v="Tiktok"/>
    <s v="จ่ายทีหลัง / COD"/>
    <s v=""/>
    <s v="769210508146"/>
    <s v="09/01/2026 20:58"/>
  </r>
  <r>
    <x v="0"/>
    <x v="0"/>
    <n v="37.5"/>
    <n v="4"/>
    <s v="GQW31"/>
    <n v="140"/>
    <n v="0"/>
    <s v="ร้านที่4"/>
    <s v="ส***ิศักดิ์ ก***ทิพย์"/>
    <s v="สมุทรปราการ"/>
    <s v="-"/>
    <s v=""/>
    <s v="09/01/2026 20:46"/>
    <s v="-"/>
    <s v="J&amp;T Express"/>
    <s v="Tiktok"/>
    <s v="tiktok"/>
    <s v=""/>
    <s v="769298291020"/>
    <s v="09/01/2026 20:46"/>
  </r>
  <r>
    <x v="7"/>
    <x v="8"/>
    <n v="54.5"/>
    <n v="2"/>
    <s v="GQW30"/>
    <n v="436.4"/>
    <n v="79.5"/>
    <s v="ร้านที่1"/>
    <s v="สลวด แก้วพิมพ์"/>
    <s v="บ้านดอนวัว 42หมู่ 3 ต .เมืองโดน อ.ประทาย จ.นครราชสีมา 30180 · เมืองโดน/ Mueang Don_x000a__x000a_ประทาย/ Prathaiนครราชสีมา/ Nakhon Ratchasima_x000a_30180"/>
    <s v="30180"/>
    <s v="660633157091"/>
    <s v="09/01/2026 20:37"/>
    <s v="-"/>
    <s v="Kerry_dropoff"/>
    <s v="Lazada"/>
    <s v="lazada"/>
    <s v=""/>
    <s v="TH271387NVV45M"/>
    <s v="09/01/2026 20:37"/>
  </r>
  <r>
    <x v="7"/>
    <x v="8"/>
    <n v="54.5"/>
    <n v="2"/>
    <s v="GQW30"/>
    <n v="436.4"/>
    <n v="79.5"/>
    <s v="ร้านที่1"/>
    <s v="สลวด แก้วพิมพ์"/>
    <s v="บ้านดอนวัว 42หมู่ 3 ต .เมืองโดน อ.ประทาย จ.นครราชสีมา 30180 · เมืองโดน/ Mueang Don_x000a__x000a_ประทาย/ Prathaiนครราชสีมา/ Nakhon Ratchasima_x000a_30180"/>
    <s v="30180"/>
    <s v="660633157091"/>
    <s v="09/01/2026 20:37"/>
    <s v="-"/>
    <s v="Kerry_dropoff"/>
    <s v="Lazada"/>
    <s v="lazada"/>
    <s v=""/>
    <s v="TH271387NVV45M"/>
    <s v="09/01/2026 20:37"/>
  </r>
  <r>
    <x v="7"/>
    <x v="8"/>
    <n v="54.5"/>
    <n v="2"/>
    <s v="GQW30"/>
    <n v="436.4"/>
    <n v="79.5"/>
    <s v="ร้านที่1"/>
    <s v="สลวด แก้วพิมพ์"/>
    <s v="บ้านดอนวัว 42หมู่ 3 ต .เมืองโดน อ.ประทาย จ.นครราชสีมา 30180 · เมืองโดน/ Mueang Don_x000a__x000a_ประทาย/ Prathaiนครราชสีมา/ Nakhon Ratchasima_x000a_30180"/>
    <s v="30180"/>
    <s v="660633157091"/>
    <s v="09/01/2026 20:37"/>
    <s v="-"/>
    <s v="Kerry_dropoff"/>
    <s v="Lazada"/>
    <s v="lazada"/>
    <s v=""/>
    <s v="TH271387NVV45M"/>
    <s v="09/01/2026 20:37"/>
  </r>
  <r>
    <x v="7"/>
    <x v="8"/>
    <n v="54.5"/>
    <n v="2"/>
    <s v="GQW30"/>
    <n v="436.4"/>
    <n v="79.5"/>
    <s v="ร้านที่1"/>
    <s v="สลวด แก้วพิมพ์"/>
    <s v="บ้านดอนวัว 42หมู่ 3 ต .เมืองโดน อ.ประทาย จ.นครราชสีมา 30180 · เมืองโดน/ Mueang Don_x000a__x000a_ประทาย/ Prathaiนครราชสีมา/ Nakhon Ratchasima_x000a_30180"/>
    <s v="30180"/>
    <s v="660633157091"/>
    <s v="09/01/2026 20:37"/>
    <s v="-"/>
    <s v="Kerry_dropoff"/>
    <s v="Lazada"/>
    <s v="lazada"/>
    <s v=""/>
    <s v="TH271387NVV45M"/>
    <s v="09/01/2026 20:37"/>
  </r>
  <r>
    <x v="7"/>
    <x v="8"/>
    <n v="54.5"/>
    <n v="2"/>
    <s v="GQW30"/>
    <n v="436.4"/>
    <n v="79.5"/>
    <s v="ร้านที่1"/>
    <s v="สลวด แก้วพิมพ์"/>
    <s v="บ้านดอนวัว 42หมู่ 3 ต .เมืองโดน อ.ประทาย จ.นครราชสีมา 30180 · เมืองโดน/ Mueang Don_x000a__x000a_ประทาย/ Prathaiนครราชสีมา/ Nakhon Ratchasima_x000a_30180"/>
    <s v="30180"/>
    <s v="660633157091"/>
    <s v="09/01/2026 20:37"/>
    <s v="-"/>
    <s v="Kerry_dropoff"/>
    <s v="Lazada"/>
    <s v="lazada"/>
    <s v=""/>
    <s v="TH271387NVV45M"/>
    <s v="09/01/2026 20:37"/>
  </r>
  <r>
    <x v="0"/>
    <x v="0"/>
    <n v="37.5"/>
    <n v="4"/>
    <s v="GQW29"/>
    <n v="140"/>
    <n v="0"/>
    <s v="ร้านที่4"/>
    <s v="ว***พ็ญ"/>
    <s v="สมุทรสาคร"/>
    <s v="-"/>
    <s v=""/>
    <s v="09/01/2026 20:31"/>
    <s v="-"/>
    <s v="J&amp;T COD"/>
    <s v="Tiktok"/>
    <s v="จ่ายทีหลัง / COD"/>
    <s v=""/>
    <s v="769276396033"/>
    <s v="09/01/2026 20:31"/>
  </r>
  <r>
    <x v="3"/>
    <x v="2"/>
    <n v="66.333333333333329"/>
    <n v="3"/>
    <s v="GQW27"/>
    <n v="220"/>
    <n v="0"/>
    <s v="ร้านที่4"/>
    <s v="ว***า โ***กาบ"/>
    <s v="พะเยา"/>
    <s v="-"/>
    <s v=""/>
    <s v="09/01/2026 20:27"/>
    <s v="-"/>
    <s v="J&amp;T COD"/>
    <s v="Tiktok"/>
    <s v="จ่ายทีหลัง / COD"/>
    <s v=""/>
    <s v="769202585071"/>
    <s v="09/01/2026 20:27"/>
  </r>
  <r>
    <x v="0"/>
    <x v="0"/>
    <n v="33.333333333333336"/>
    <n v="3"/>
    <s v="GQW26"/>
    <n v="100"/>
    <n v="0"/>
    <s v="ร้านที่2"/>
    <s v="จ***ยา จ***เรือง"/>
    <s v="กรุงเทพฯ"/>
    <s v="-"/>
    <s v=""/>
    <s v="09/01/2026 20:19"/>
    <s v="-"/>
    <s v="J&amp;T COD"/>
    <s v="Tiktok"/>
    <s v="จ่ายทีหลัง / COD"/>
    <s v="ไม่เอาฝอยทอง * ขอมะพร้าว เนยสด เผือก"/>
    <s v="769201924304"/>
    <s v="09/01/2026 20:19"/>
  </r>
  <r>
    <x v="3"/>
    <x v="2"/>
    <n v="69.900000000000006"/>
    <n v="10"/>
    <s v="GQW25"/>
    <n v="877"/>
    <n v="77"/>
    <s v="ร้านที่1"/>
    <s v="ว******บ"/>
    <s v="******ยกวาง อำเภอเชียงคำ จังหวัดพะเยา 56110"/>
    <s v="56110"/>
    <s v="64"/>
    <s v="09/01/2026 20:15"/>
    <s v="-"/>
    <s v="SPX Express"/>
    <s v="Shopee"/>
    <s v="shopee"/>
    <s v=""/>
    <s v="TH261895819341R"/>
    <s v="09/01/2026 20:15"/>
  </r>
  <r>
    <x v="0"/>
    <x v="0"/>
    <n v="33.333333333333336"/>
    <n v="3"/>
    <s v="GQW24"/>
    <n v="101"/>
    <n v="1"/>
    <s v="ร้านที่2"/>
    <s v="ย***ี ส***ิงห์เทศ"/>
    <s v="เพชรบูรณ์"/>
    <s v="-"/>
    <s v=""/>
    <s v="09/01/2026 19:57"/>
    <s v="-"/>
    <s v="J&amp;T COD"/>
    <s v="Tiktok"/>
    <s v="จ่ายทีหลัง / COD"/>
    <s v=""/>
    <s v="769277410123"/>
    <s v="09/01/2026 19:57"/>
  </r>
  <r>
    <x v="0"/>
    <x v="0"/>
    <n v="33.333333333333336"/>
    <n v="3"/>
    <s v="GQW23"/>
    <n v="100"/>
    <n v="0"/>
    <s v="ร้านที่2"/>
    <s v="ส***ค"/>
    <s v="กรุงเทพฯ"/>
    <s v="-"/>
    <s v=""/>
    <s v="09/01/2026 19:53"/>
    <s v="-"/>
    <s v="J&amp;T Express"/>
    <s v="Tiktok"/>
    <s v="tiktok"/>
    <s v=""/>
    <s v="769272315114"/>
    <s v="09/01/2026 19:53"/>
  </r>
  <r>
    <x v="0"/>
    <x v="0"/>
    <n v="33.333333333333336"/>
    <n v="3"/>
    <s v="GQW20"/>
    <n v="120"/>
    <n v="20"/>
    <s v="ร้านที่2"/>
    <s v="ร***  ท***หลือง"/>
    <s v="ยะลา"/>
    <s v="-"/>
    <s v=""/>
    <s v="09/01/2026 19:48"/>
    <s v="-"/>
    <s v="J&amp;T COD"/>
    <s v="Tiktok"/>
    <s v="จ่ายทีหลัง / COD"/>
    <s v=""/>
    <s v="769223216134"/>
    <s v="09/01/2026 19:48"/>
  </r>
  <r>
    <x v="6"/>
    <x v="7"/>
    <n v="139"/>
    <n v="1"/>
    <s v="GQW19"/>
    <n v="108.99"/>
    <n v="0"/>
    <s v="ร้านที่2"/>
    <s v="น***า ส***จิตต์​สวัสดิ์​"/>
    <s v="อุตรดิตถ์"/>
    <s v="-"/>
    <s v=""/>
    <s v="09/01/2026 19:47"/>
    <s v="-"/>
    <s v="J&amp;T COD"/>
    <s v="Tiktok"/>
    <s v="จ่ายทีหลัง / COD"/>
    <s v=""/>
    <s v="769226104102"/>
    <s v="09/01/2026 19:47"/>
  </r>
  <r>
    <x v="3"/>
    <x v="2"/>
    <n v="69.900000000000006"/>
    <n v="10"/>
    <s v="GQW18"/>
    <n v="769.4"/>
    <n v="66.5"/>
    <s v="ร้านที่3"/>
    <s v="สุภิญญา ละอองสำลี"/>
    <s v="293/97 หมู่บ้านพลับพลา ซอยรามคำแหง 21_x000a__x000a_วังทองหลาง/ Wang Thonglangกรุงเทพมหานคร/ Bangkok_x000a_10310"/>
    <s v="10310"/>
    <s v="660809372048"/>
    <s v="09/01/2026 19:47"/>
    <s v="-"/>
    <s v="Kerry_dropoff"/>
    <s v="Lazada"/>
    <s v="lazada"/>
    <s v=""/>
    <s v="LEXPU0646481935"/>
    <s v="09/01/2026 19:47"/>
  </r>
  <r>
    <x v="2"/>
    <x v="1"/>
    <n v="87.2"/>
    <n v="1"/>
    <s v="GQW17"/>
    <n v="87.2"/>
    <n v="0"/>
    <s v="ร้านที่3"/>
    <s v="อรอุมา  ปิ่นทอง"/>
    <s v="ปตท.บริหารธุรกิจค้าปลีกจำกัด 111 ม.2 ต.ท่างาม อ.อินทร์บุรี จ.สิงห์บุรี_x000a__x000a_อินทร์บุรี/ In Buriสิงห์บุรี/ Sing Buri_x000a_16110"/>
    <s v="16110"/>
    <s v="660873533902"/>
    <s v="09/01/2026 19:28"/>
    <s v="-"/>
    <s v="Kerry_dropoff"/>
    <s v="Lazada"/>
    <s v="lazada"/>
    <s v=""/>
    <s v="LEXPU0646497244"/>
    <s v="09/01/2026 19:28"/>
  </r>
  <r>
    <x v="8"/>
    <x v="9"/>
    <n v="14"/>
    <n v="1"/>
    <s v="GQW15"/>
    <n v="14"/>
    <n v="0"/>
    <s v="ร้านที่1"/>
    <s v="ก******ร"/>
    <s v="****** พระราม2 ตำบลพันท้ายนรสิงห์ อำเภอเมืองสมุทรสาคร จังหวัดสมุทรสาคร 74000"/>
    <s v="74000"/>
    <s v="19"/>
    <s v="09/01/2026 19:14"/>
    <s v="-"/>
    <s v="SPX Express"/>
    <s v="Shopee"/>
    <s v="shopee"/>
    <s v=""/>
    <s v="TH261021909231P"/>
    <s v="09/01/2026 19:14"/>
  </r>
  <r>
    <x v="0"/>
    <x v="0"/>
    <n v="33.333333333333336"/>
    <n v="3"/>
    <s v="GQW14"/>
    <n v="100"/>
    <n v="0"/>
    <s v="ร้านที่2"/>
    <s v="ช***ิตส์ เ***ันทึก"/>
    <s v="เพชรบูรณ์"/>
    <s v="-"/>
    <s v=""/>
    <s v="09/01/2026 19:06"/>
    <s v="-"/>
    <s v="J&amp;T COD"/>
    <s v="Tiktok"/>
    <s v="จ่ายทีหลัง / COD"/>
    <s v=""/>
    <s v="769270014144"/>
    <s v="09/01/2026 19:06"/>
  </r>
  <r>
    <x v="0"/>
    <x v="0"/>
    <n v="33.333333333333336"/>
    <n v="3"/>
    <s v="GQW11"/>
    <n v="110"/>
    <n v="10"/>
    <s v="ร้านที่2"/>
    <s v="น*** บ***ณรมย์"/>
    <s v="หนองคาย"/>
    <s v="-"/>
    <s v=""/>
    <s v="09/01/2026 18:52"/>
    <s v="-"/>
    <s v="J&amp;T COD"/>
    <s v="Tiktok"/>
    <s v="จ่ายทีหลัง / COD"/>
    <s v="ไม่เอานมเนยค่ะขอเป็นฝอยทองค่"/>
    <s v="769250596026"/>
    <s v="09/01/2026 18:52"/>
  </r>
  <r>
    <x v="0"/>
    <x v="0"/>
    <n v="33.333333333333336"/>
    <n v="3"/>
    <s v="GQW10"/>
    <n v="100"/>
    <n v="0"/>
    <s v="ร้านที่2"/>
    <s v="ส*** จ***ะสี"/>
    <s v="กรุงเทพฯ"/>
    <s v="-"/>
    <s v=""/>
    <s v="09/01/2026 18:39"/>
    <s v="-"/>
    <s v="J&amp;T COD"/>
    <s v="Tiktok"/>
    <s v="จ่ายทีหลัง / COD"/>
    <s v=""/>
    <s v="769287418126"/>
    <s v="09/01/2026 18:39"/>
  </r>
  <r>
    <x v="0"/>
    <x v="0"/>
    <n v="33.333333333333336"/>
    <n v="3"/>
    <s v="GQW9"/>
    <n v="100"/>
    <n v="0"/>
    <s v="ร้านที่2"/>
    <s v="พ***ตน์ ท***นตร์"/>
    <s v="สิงห์บุรี"/>
    <s v="-"/>
    <s v=""/>
    <s v="09/01/2026 18:29"/>
    <s v="-"/>
    <s v="J&amp;T COD"/>
    <s v="Tiktok"/>
    <s v="จ่ายทีหลัง / COD"/>
    <s v="คละรสได้ค่ะ แต่ขอไม่เอากาแฟนะค่ะ ขอบคุณค่ะ"/>
    <s v="769287495012"/>
    <s v="09/01/2026 18:29"/>
  </r>
  <r>
    <x v="0"/>
    <x v="0"/>
    <n v="50"/>
    <n v="6"/>
    <s v="GQW7"/>
    <n v="200"/>
    <n v="0"/>
    <s v="ร้านที่2"/>
    <s v="ส***นทา อ***เลิศ"/>
    <s v="ชัยนาท"/>
    <s v="-"/>
    <s v=""/>
    <s v="09/01/2026 18:18"/>
    <s v="-"/>
    <s v="J&amp;T COD"/>
    <s v="Tiktok"/>
    <s v="จ่ายทีหลัง / COD"/>
    <s v=""/>
    <s v="769293700206"/>
    <s v="09/01/2026 18:18"/>
  </r>
  <r>
    <x v="0"/>
    <x v="0"/>
    <n v="50"/>
    <n v="6"/>
    <s v="GQW6"/>
    <n v="200"/>
    <n v="0"/>
    <s v="ร้านที่2"/>
    <s v="น***ุสา ป***รม"/>
    <s v="นครสวรรค์"/>
    <s v="-"/>
    <s v=""/>
    <s v="09/01/2026 18:16"/>
    <s v="-"/>
    <s v="J&amp;T COD"/>
    <s v="Tiktok"/>
    <s v="จ่ายทีหลัง / COD"/>
    <s v=""/>
    <s v="769213303191"/>
    <s v="09/01/2026 18:16"/>
  </r>
  <r>
    <x v="3"/>
    <x v="2"/>
    <n v="120"/>
    <n v="2"/>
    <s v="GQW5"/>
    <n v="198"/>
    <n v="0"/>
    <s v="ร้านที่2"/>
    <s v="น***้อย น***ต๊ะ"/>
    <s v="เชียงใหม่"/>
    <s v="-"/>
    <s v=""/>
    <s v="09/01/2026 18:12"/>
    <s v="-"/>
    <s v="J&amp;T Express"/>
    <s v="Tiktok"/>
    <s v="tiktok"/>
    <s v=""/>
    <s v="769247778073"/>
    <s v="09/01/2026 18:12"/>
  </r>
  <r>
    <x v="0"/>
    <x v="0"/>
    <n v="50"/>
    <n v="12"/>
    <s v="GQW3"/>
    <n v="400"/>
    <n v="0"/>
    <s v="ร้านที่2"/>
    <s v="ร***นงนภัส"/>
    <s v="ชัยนาท"/>
    <s v="-"/>
    <s v=""/>
    <s v="09/01/2026 18:06"/>
    <s v="-"/>
    <s v="J&amp;T COD"/>
    <s v="Tiktok"/>
    <s v="จ่ายทีหลัง / COD"/>
    <s v=""/>
    <s v="769252399090"/>
    <s v="09/01/2026 18:06"/>
  </r>
  <r>
    <x v="3"/>
    <x v="2"/>
    <n v="66.333333333333329"/>
    <n v="3"/>
    <s v="GQW2"/>
    <n v="250"/>
    <n v="0"/>
    <s v="ร้านที่4"/>
    <s v="ว***ัย ส***์ซอม"/>
    <s v="ลพบุรี"/>
    <s v="-"/>
    <s v=""/>
    <s v="09/01/2026 17:33"/>
    <s v="-"/>
    <s v="J&amp;T COD"/>
    <s v="Tiktok"/>
    <s v="จ่ายทีหลัง / COD"/>
    <s v=""/>
    <s v="769254086053"/>
    <s v="09/01/2026 17:33"/>
  </r>
  <r>
    <x v="0"/>
    <x v="0"/>
    <n v="33.333333333333336"/>
    <n v="3"/>
    <s v="GQW0"/>
    <n v="100"/>
    <n v="0"/>
    <s v="ร้านที่2"/>
    <s v="ว*** ส***เนตร"/>
    <s v="พระนครศรีอยุธยา"/>
    <s v="-"/>
    <s v=""/>
    <s v="09/01/2026 17:28"/>
    <s v="-"/>
    <s v="J&amp;T COD"/>
    <s v="Tiktok"/>
    <s v="จ่ายทีหลัง / COD"/>
    <s v=""/>
    <s v="769270713175"/>
    <s v="09/01/2026 17:28"/>
  </r>
  <r>
    <x v="0"/>
    <x v="0"/>
    <n v="50"/>
    <n v="6"/>
    <s v="GQV99"/>
    <n v="200"/>
    <n v="0"/>
    <s v="ร้านที่2"/>
    <s v="ก***รรณ ภ***คม"/>
    <s v="ชลบุรี"/>
    <s v="-"/>
    <s v=""/>
    <s v="09/01/2026 17:26"/>
    <s v="-"/>
    <s v="J&amp;T COD"/>
    <s v="Tiktok"/>
    <s v="จ่ายทีหลัง / COD"/>
    <s v=""/>
    <s v="769271901193"/>
    <s v="09/01/2026 17:26"/>
  </r>
  <r>
    <x v="0"/>
    <x v="0"/>
    <n v="33.333333333333336"/>
    <n v="3"/>
    <s v="GQV98"/>
    <n v="100"/>
    <n v="0"/>
    <s v="ร้านที่2"/>
    <s v="อ***"/>
    <s v="เชียงราย"/>
    <s v="-"/>
    <s v=""/>
    <s v="09/01/2026 17:24"/>
    <s v="-"/>
    <s v="J&amp;T COD"/>
    <s v="Tiktok"/>
    <s v="จ่ายทีหลัง / COD"/>
    <s v=""/>
    <s v="769245011146"/>
    <s v="09/01/2026 17:24"/>
  </r>
  <r>
    <x v="0"/>
    <x v="0"/>
    <n v="50"/>
    <n v="6"/>
    <s v="GQV97"/>
    <n v="200"/>
    <n v="0"/>
    <s v="ร้านที่2"/>
    <s v="M** K***ok"/>
    <s v="ชลบุรี"/>
    <s v="-"/>
    <s v=""/>
    <s v="09/01/2026 17:14"/>
    <s v="-"/>
    <s v="J&amp;T Express"/>
    <s v="Tiktok"/>
    <s v="tiktok"/>
    <s v=""/>
    <s v="769238705185"/>
    <s v="09/01/2026 17:14"/>
  </r>
  <r>
    <x v="0"/>
    <x v="0"/>
    <n v="33.333333333333336"/>
    <n v="3"/>
    <s v="GQV96"/>
    <n v="100"/>
    <n v="0"/>
    <s v="ร้านที่2"/>
    <s v="ว***พรรณ ย***ประเสริฐ"/>
    <s v="ปทุมธานี"/>
    <s v="-"/>
    <s v=""/>
    <s v="09/01/2026 17:08"/>
    <s v="-"/>
    <s v="J&amp;T Express"/>
    <s v="Tiktok"/>
    <s v="tiktok"/>
    <s v=""/>
    <s v="769258214141"/>
    <s v="09/01/2026 17:08"/>
  </r>
  <r>
    <x v="0"/>
    <x v="0"/>
    <n v="50"/>
    <n v="6"/>
    <s v="GQV95"/>
    <n v="200"/>
    <n v="0"/>
    <s v="ร้านที่2"/>
    <s v="แ**"/>
    <s v="พระนครศรีอยุธยา"/>
    <s v="-"/>
    <s v=""/>
    <s v="09/01/2026 17:03"/>
    <s v="-"/>
    <s v="J&amp;T COD"/>
    <s v="Tiktok"/>
    <s v="จ่ายทีหลัง / COD"/>
    <s v=""/>
    <s v="769215000164"/>
    <s v="09/01/2026 17:03"/>
  </r>
  <r>
    <x v="0"/>
    <x v="0"/>
    <n v="33.333333333333336"/>
    <n v="9"/>
    <s v="GQV94"/>
    <n v="300"/>
    <n v="0"/>
    <s v="ร้านที่2"/>
    <s v="ป***ิทธิ์ ข***เมือง"/>
    <s v="ระยอง"/>
    <s v="-"/>
    <s v=""/>
    <s v="09/01/2026 16:59"/>
    <s v="-"/>
    <s v="J&amp;T COD"/>
    <s v="Tiktok"/>
    <s v="จ่ายทีหลัง / COD"/>
    <s v=""/>
    <s v="769214803114"/>
    <s v="09/01/2026 16:59"/>
  </r>
  <r>
    <x v="1"/>
    <x v="6"/>
    <n v="139"/>
    <n v="1"/>
    <s v="GQV93"/>
    <n v="117.99"/>
    <n v="9"/>
    <s v="ร้านที่2"/>
    <s v="ส***วดี   บ***นัก"/>
    <s v="พระนครศรีอยุธยา"/>
    <s v="-"/>
    <s v=""/>
    <s v="09/01/2026 16:42"/>
    <s v="-"/>
    <s v="J&amp;T COD"/>
    <s v="Tiktok"/>
    <s v="จ่ายทีหลัง / COD"/>
    <s v=""/>
    <s v="769249368075"/>
    <s v="09/01/2026 16:43"/>
  </r>
  <r>
    <x v="3"/>
    <x v="2"/>
    <n v="66.333333333333329"/>
    <n v="3"/>
    <s v="GQV92"/>
    <n v="220"/>
    <n v="0"/>
    <s v="ร้านที่4"/>
    <s v="ก***ดา อ***วัฒนสกุล"/>
    <s v="ระยอง"/>
    <s v="-"/>
    <s v=""/>
    <s v="09/01/2026 16:42"/>
    <s v="-"/>
    <s v="J&amp;T Express"/>
    <s v="Tiktok"/>
    <s v="tiktok"/>
    <s v=""/>
    <s v="769298488033"/>
    <s v="09/01/2026 16:41"/>
  </r>
  <r>
    <x v="0"/>
    <x v="0"/>
    <n v="50"/>
    <n v="6"/>
    <s v="GQV91"/>
    <n v="200"/>
    <n v="0"/>
    <s v="ร้านที่2"/>
    <s v="u***9364839417859"/>
    <s v="กรุงเทพฯ"/>
    <s v="-"/>
    <s v=""/>
    <s v="09/01/2026 16:28"/>
    <s v="-"/>
    <s v="J&amp;T COD"/>
    <s v="Tiktok"/>
    <s v="จ่ายทีหลัง / COD"/>
    <s v=""/>
    <s v="769294205164"/>
    <s v="09/01/2026 16:28"/>
  </r>
  <r>
    <x v="1"/>
    <x v="6"/>
    <n v="139"/>
    <n v="1"/>
    <s v="GQV90"/>
    <n v="217.98"/>
    <n v="0"/>
    <s v="ร้านที่2"/>
    <s v="พ***ล ช***ม"/>
    <s v="กรุงเทพฯ"/>
    <s v="-"/>
    <s v=""/>
    <s v="09/01/2026 16:19"/>
    <s v="-"/>
    <s v="J&amp;T Express"/>
    <s v="Tiktok"/>
    <s v="tiktok"/>
    <s v=""/>
    <s v="769201681076"/>
    <s v="09/01/2026 16:19"/>
  </r>
  <r>
    <x v="2"/>
    <x v="4"/>
    <n v="139"/>
    <n v="1"/>
    <s v="GQV90"/>
    <n v="217.98"/>
    <n v="0"/>
    <s v="ร้านที่2"/>
    <s v="พ***ล ช***ม"/>
    <s v="กรุงเทพฯ"/>
    <s v="-"/>
    <s v=""/>
    <s v="09/01/2026 16:19"/>
    <s v="-"/>
    <s v="J&amp;T Express"/>
    <s v="Tiktok"/>
    <s v="tiktok"/>
    <s v=""/>
    <s v="769201681076"/>
    <s v="09/01/2026 16:19"/>
  </r>
  <r>
    <x v="0"/>
    <x v="0"/>
    <n v="33.333333333333336"/>
    <n v="6"/>
    <s v="GQV89"/>
    <n v="200"/>
    <n v="0"/>
    <s v="ร้านที่2"/>
    <s v="เ***าภา   ธ***โชติ"/>
    <s v="นนทบุรี"/>
    <s v="-"/>
    <s v=""/>
    <s v="09/01/2026 16:16"/>
    <s v="-"/>
    <s v="J&amp;T Express"/>
    <s v="Tiktok"/>
    <s v="tiktok"/>
    <s v=""/>
    <s v="769272901180"/>
    <s v="09/01/2026 16:16"/>
  </r>
  <r>
    <x v="2"/>
    <x v="4"/>
    <n v="139"/>
    <n v="1"/>
    <s v="GQV88"/>
    <n v="118.99"/>
    <n v="10"/>
    <s v="ร้านที่2"/>
    <s v="ป***อง พ***ุ"/>
    <s v="ปราจีนบุรี"/>
    <s v="-"/>
    <s v=""/>
    <s v="09/01/2026 16:06"/>
    <s v="-"/>
    <s v="J&amp;T COD"/>
    <s v="Tiktok"/>
    <s v="จ่ายทีหลัง / COD"/>
    <s v=""/>
    <s v="769245857085"/>
    <s v="09/01/2026 16:06"/>
  </r>
  <r>
    <x v="0"/>
    <x v="0"/>
    <n v="50"/>
    <n v="6"/>
    <s v="GQV87"/>
    <n v="200"/>
    <n v="0"/>
    <s v="ร้านที่2"/>
    <s v="ว***พงศ์      น***าน"/>
    <s v="ภูเก็ต"/>
    <s v="-"/>
    <s v=""/>
    <s v="09/01/2026 16:06"/>
    <s v="-"/>
    <s v="J&amp;T Express"/>
    <s v="Tiktok"/>
    <s v="tiktok"/>
    <s v=""/>
    <s v="769217107201"/>
    <s v="09/01/2026 16:06"/>
  </r>
  <r>
    <x v="4"/>
    <x v="3"/>
    <n v="66.666666666666671"/>
    <n v="3"/>
    <s v="GQV86"/>
    <n v="100"/>
    <n v="0"/>
    <s v="ร้านที่2"/>
    <s v="t***a"/>
    <s v="นนทบุรี"/>
    <s v="-"/>
    <s v=""/>
    <s v="09/01/2026 16:04"/>
    <s v="-"/>
    <s v="J&amp;T COD"/>
    <s v="Tiktok"/>
    <s v="จ่ายทีหลัง / COD"/>
    <s v=""/>
    <s v="769288998096"/>
    <s v="09/01/2026 16:04"/>
  </r>
  <r>
    <x v="0"/>
    <x v="0"/>
    <n v="33.333333333333336"/>
    <n v="3"/>
    <s v="GQV84"/>
    <n v="100"/>
    <n v="0"/>
    <s v="ร้านที่2"/>
    <s v="ช***นก  ป***ก้ว"/>
    <s v="กรุงเทพฯ"/>
    <s v="-"/>
    <s v=""/>
    <s v="09/01/2026 15:56"/>
    <s v="-"/>
    <s v="J&amp;T COD"/>
    <s v="Tiktok"/>
    <s v="จ่ายทีหลัง / COD"/>
    <s v=""/>
    <s v="769227715130"/>
    <s v="09/01/2026 15:56"/>
  </r>
  <r>
    <x v="0"/>
    <x v="0"/>
    <n v="33.333333333333336"/>
    <n v="3"/>
    <s v="GQV82"/>
    <n v="100"/>
    <n v="0"/>
    <s v="ร้านที่2"/>
    <s v="ส***ล ช***าญไมตรี"/>
    <s v="ตรัง"/>
    <s v="-"/>
    <s v=""/>
    <s v="09/01/2026 15:48"/>
    <s v="-"/>
    <s v="J&amp;T COD"/>
    <s v="Tiktok"/>
    <s v="จ่ายทีหลัง / COD"/>
    <s v=""/>
    <s v="769200910133"/>
    <s v="09/01/2026 15:48"/>
  </r>
  <r>
    <x v="0"/>
    <x v="0"/>
    <n v="33.333333333333336"/>
    <n v="3"/>
    <s v="GQV81"/>
    <n v="100"/>
    <n v="0"/>
    <s v="ร้านที่2"/>
    <s v="เ***อมเดือน ส***์ใจดี"/>
    <s v="พิษณุโลก"/>
    <s v="-"/>
    <s v=""/>
    <s v="09/01/2026 15:47"/>
    <s v="-"/>
    <s v="J&amp;T COD"/>
    <s v="Tiktok"/>
    <s v="จ่ายทีหลัง / COD"/>
    <s v=""/>
    <s v="769214914160"/>
    <s v="09/01/2026 15:47"/>
  </r>
  <r>
    <x v="0"/>
    <x v="0"/>
    <n v="33.333333333333336"/>
    <n v="6"/>
    <s v="GQV80"/>
    <n v="200"/>
    <n v="0"/>
    <s v="ร้านที่2"/>
    <s v="ก***ต"/>
    <s v="พิจิตร"/>
    <s v="-"/>
    <s v=""/>
    <s v="09/01/2026 15:33"/>
    <s v="-"/>
    <s v="J&amp;T Express"/>
    <s v="Tiktok"/>
    <s v="tiktok"/>
    <s v=""/>
    <s v="769276009180"/>
    <s v="09/01/2026 15:33"/>
  </r>
  <r>
    <x v="0"/>
    <x v="0"/>
    <n v="50"/>
    <n v="6"/>
    <s v="GQV79"/>
    <n v="200"/>
    <n v="0"/>
    <s v="ร้านที่2"/>
    <s v="อ***นา ม***ป่า"/>
    <s v="ร้อยเอ็ด"/>
    <s v="-"/>
    <s v=""/>
    <s v="09/01/2026 15:32"/>
    <s v="-"/>
    <s v="Flash Express Thailand"/>
    <s v="Tiktok"/>
    <s v="tiktok"/>
    <s v=""/>
    <s v="THT42102D0N4T8Z"/>
    <s v="09/01/2026 15:32"/>
  </r>
  <r>
    <x v="6"/>
    <x v="1"/>
    <n v="37.200000000000003"/>
    <n v="1"/>
    <s v="GQV77"/>
    <n v="74.400000000000006"/>
    <n v="0"/>
    <s v="ร้านที่3"/>
    <s v="นายสุทัศน์  แก้วสว่าง"/>
    <s v="158 ม.4 ต.อ้อมน้อย · อ้อมน้อย/ Om Noi_x000a__x000a_กระทุ่มแบน/ Krathum Baenสมุทรสาคร/ Samut Sakhon_x000a_74130"/>
    <s v="74130"/>
    <s v="660895180218"/>
    <s v="09/01/2026 15:31"/>
    <s v="-"/>
    <s v="Kerry_dropoff"/>
    <s v="Lazada"/>
    <s v="lazada"/>
    <s v=""/>
    <s v="LEXPU0646503365"/>
    <s v="09/01/2026 15:28"/>
  </r>
  <r>
    <x v="1"/>
    <x v="1"/>
    <n v="37.200000000000003"/>
    <n v="1"/>
    <s v="GQV77"/>
    <n v="74.400000000000006"/>
    <n v="0"/>
    <s v="ร้านที่3"/>
    <s v="นายสุทัศน์  แก้วสว่าง"/>
    <s v="158 ม.4 ต.อ้อมน้อย · อ้อมน้อย/ Om Noi_x000a__x000a_กระทุ่มแบน/ Krathum Baenสมุทรสาคร/ Samut Sakhon_x000a_74130"/>
    <s v="74130"/>
    <s v="660895180218"/>
    <s v="09/01/2026 15:31"/>
    <s v="-"/>
    <s v="Kerry_dropoff"/>
    <s v="Lazada"/>
    <s v="lazada"/>
    <s v=""/>
    <s v="LEXPU0646503365"/>
    <s v="09/01/2026 15:28"/>
  </r>
  <r>
    <x v="3"/>
    <x v="10"/>
    <n v="12.83"/>
    <n v="1"/>
    <s v="GQV76"/>
    <n v="12.83"/>
    <n v="0"/>
    <s v="ร้านที่3"/>
    <s v="น้ำผึ้ง. รอดเสียงล้ำ"/>
    <s v="90/1 หมู่11 หมู่บ้านสีฟ้า  1 · เสนา/ Sena_x000a__x000a_เสนา/ Senaพระนครศรีอยุธยา/ Phra Nakhon Si Ayutthaya_x000a_13110"/>
    <s v="13110"/>
    <s v="660808606958"/>
    <s v="09/01/2026 15:27"/>
    <s v="-"/>
    <s v="Kerry_dropoff"/>
    <s v="Lazada"/>
    <s v="lazada"/>
    <s v=""/>
    <s v="LEXPU0646481676"/>
    <s v="09/01/2026 15:27"/>
  </r>
  <r>
    <x v="9"/>
    <x v="11"/>
    <n v="10"/>
    <n v="10"/>
    <s v="GQV75"/>
    <n v="150"/>
    <n v="0"/>
    <s v="ร้านที่1"/>
    <s v="ว******ร"/>
    <s v="****** สุดซอย แขวงพลับพลา เขตวังทองหลาง จังหวัดกรุงเทพมหานคร 10310"/>
    <s v="10310"/>
    <s v="49"/>
    <s v="09/01/2026 15:26"/>
    <s v="-"/>
    <s v="SPX Express"/>
    <s v="Shopee"/>
    <s v="shopee"/>
    <s v=""/>
    <s v="TH263286543704Y"/>
    <s v="09/01/2026 15:26"/>
  </r>
  <r>
    <x v="0"/>
    <x v="0"/>
    <n v="65"/>
    <n v="9"/>
    <s v="GQV73"/>
    <n v="315"/>
    <n v="0"/>
    <s v="ร้านที่2"/>
    <s v="C*** C***"/>
    <s v="Bangkok"/>
    <s v="-"/>
    <s v=""/>
    <s v="09/01/2026 15:24"/>
    <s v="-"/>
    <s v="J&amp;T COD"/>
    <s v="Tiktok"/>
    <s v="จ่ายทีหลัง / COD"/>
    <s v=""/>
    <s v="769294905120"/>
    <s v="09/01/2026 15:24"/>
  </r>
  <r>
    <x v="0"/>
    <x v="0"/>
    <n v="33.333333333333336"/>
    <n v="3"/>
    <s v="GQV72"/>
    <n v="100"/>
    <n v="0"/>
    <s v="ร้านที่2"/>
    <s v="น***วรรณ"/>
    <s v="ชลบุรี"/>
    <s v="-"/>
    <s v=""/>
    <s v="09/01/2026 15:22"/>
    <s v="-"/>
    <s v="J&amp;T COD"/>
    <s v="Tiktok"/>
    <s v="จ่ายทีหลัง / COD"/>
    <s v=""/>
    <s v="769201617144"/>
    <s v="09/01/2026 15:22"/>
  </r>
  <r>
    <x v="3"/>
    <x v="2"/>
    <n v="120"/>
    <n v="1"/>
    <s v="GQV71"/>
    <n v="89"/>
    <n v="0"/>
    <s v="ร้านที่2"/>
    <s v="น** อ***มา ช***รรม"/>
    <s v="ปทุมธานี"/>
    <s v="-"/>
    <s v=""/>
    <s v="09/01/2026 15:20"/>
    <s v="-"/>
    <s v="J&amp;T COD"/>
    <s v="Tiktok"/>
    <s v="จ่ายทีหลัง / COD"/>
    <s v=""/>
    <s v="769264072065"/>
    <s v="09/01/2026 15:21"/>
  </r>
  <r>
    <x v="6"/>
    <x v="7"/>
    <n v="139"/>
    <n v="1"/>
    <s v="GQV70"/>
    <n v="108.99"/>
    <n v="0"/>
    <s v="ร้านที่2"/>
    <s v="แ***นภา ก***นจันทร์กลั่น"/>
    <s v="กรุงเทพมหานคร"/>
    <s v="-"/>
    <s v=""/>
    <s v="09/01/2026 15:20"/>
    <s v="-"/>
    <s v="J&amp;T COD"/>
    <s v="Tiktok"/>
    <s v="จ่ายทีหลัง / COD"/>
    <s v=""/>
    <s v="769272607084"/>
    <s v="09/01/2026 15:20"/>
  </r>
  <r>
    <x v="3"/>
    <x v="2"/>
    <n v="120"/>
    <n v="1"/>
    <s v="GQV69"/>
    <n v="89"/>
    <n v="0"/>
    <s v="ร้านที่2"/>
    <s v="ป***ภา ค***"/>
    <s v="บุรีรัมย์"/>
    <s v="-"/>
    <s v=""/>
    <s v="09/01/2026 15:19"/>
    <s v="-"/>
    <s v="Flash Express Thailand"/>
    <s v="Tiktok"/>
    <s v="tiktok"/>
    <s v=""/>
    <s v="THT28012D0K4Z8Z"/>
    <s v="09/01/2026 15:19"/>
  </r>
  <r>
    <x v="0"/>
    <x v="0"/>
    <n v="40"/>
    <n v="10"/>
    <s v="GQV68"/>
    <n v="330"/>
    <n v="0"/>
    <s v="ร้านที่2"/>
    <s v="ป***นุช ร***โสภล"/>
    <s v="ปราจีนบุรี"/>
    <s v="-"/>
    <s v=""/>
    <s v="09/01/2026 15:16"/>
    <s v="-"/>
    <s v="J&amp;T COD"/>
    <s v="Tiktok"/>
    <s v="จ่ายทีหลัง / COD"/>
    <s v=""/>
    <s v="769262899075"/>
    <s v="09/01/2026 15:16"/>
  </r>
  <r>
    <x v="2"/>
    <x v="4"/>
    <n v="139"/>
    <n v="1"/>
    <s v="GQV66"/>
    <n v="108.99"/>
    <n v="0"/>
    <s v="ร้านที่2"/>
    <s v="ว***าภรณ์   ป***ีปแก้ว"/>
    <s v="อ่างทอง"/>
    <s v="-"/>
    <s v=""/>
    <s v="09/01/2026 15:11"/>
    <s v="-"/>
    <s v="J&amp;T COD"/>
    <s v="Tiktok"/>
    <s v="จ่ายทีหลัง / COD"/>
    <s v=""/>
    <s v="769228054070"/>
    <s v="09/01/2026 15:11"/>
  </r>
  <r>
    <x v="5"/>
    <x v="5"/>
    <n v="139"/>
    <n v="7"/>
    <s v="GQV65"/>
    <n v="763"/>
    <n v="0"/>
    <s v="ร้านที่2"/>
    <s v="แ***์"/>
    <s v="เทศบาลนครนครราชสีมา"/>
    <s v="-"/>
    <s v=""/>
    <s v="09/01/2026 15:10"/>
    <s v="-"/>
    <s v="J&amp;T COD"/>
    <s v="Tiktok"/>
    <s v="จ่ายทีหลัง / COD"/>
    <s v=""/>
    <s v="769214059040"/>
    <s v="09/01/2026 15:10"/>
  </r>
  <r>
    <x v="0"/>
    <x v="0"/>
    <n v="40"/>
    <n v="10"/>
    <s v="GQV64"/>
    <n v="439"/>
    <n v="0"/>
    <s v="ร้านที่2"/>
    <s v="ฑ***ิตา เ***ไธสง"/>
    <s v="เทศบาลเมืองบุรีรัมย์"/>
    <s v="-"/>
    <s v=""/>
    <s v="09/01/2026 15:09"/>
    <s v="-"/>
    <s v="J&amp;T COD"/>
    <s v="Tiktok"/>
    <s v="จ่ายทีหลัง / COD"/>
    <s v=""/>
    <s v="769275484073"/>
    <s v="09/01/2026 15:09"/>
  </r>
  <r>
    <x v="5"/>
    <x v="5"/>
    <n v="139"/>
    <n v="1"/>
    <s v="GQV64"/>
    <n v="439"/>
    <n v="0"/>
    <s v="ร้านที่2"/>
    <s v="ฑ***ิตา เ***ไธสง"/>
    <s v="เทศบาลเมืองบุรีรัมย์"/>
    <s v="-"/>
    <s v=""/>
    <s v="09/01/2026 15:09"/>
    <s v="-"/>
    <s v="J&amp;T COD"/>
    <s v="Tiktok"/>
    <s v="จ่ายทีหลัง / COD"/>
    <s v=""/>
    <s v="769275484073"/>
    <s v="09/01/2026 15:09"/>
  </r>
  <r>
    <x v="3"/>
    <x v="2"/>
    <n v="66.333333333333329"/>
    <n v="3"/>
    <s v="GQV63"/>
    <n v="220"/>
    <n v="0"/>
    <s v="ร้านที่4"/>
    <s v="เ***า ช***ันธ์"/>
    <s v="ภูเก็ต"/>
    <s v="-"/>
    <s v=""/>
    <s v="09/01/2026 15:07"/>
    <s v="-"/>
    <s v="J&amp;T Express"/>
    <s v="Tiktok"/>
    <s v="tiktok"/>
    <s v=""/>
    <s v="769228885051"/>
    <s v="09/01/2026 15:07"/>
  </r>
  <r>
    <x v="0"/>
    <x v="0"/>
    <n v="33.333333333333336"/>
    <n v="3"/>
    <s v="GQV62"/>
    <n v="208.99"/>
    <n v="0"/>
    <s v="ร้านที่2"/>
    <s v="ศ***ารถ ป***แย่ง  น***แอล"/>
    <s v="กรุงเทพฯ"/>
    <s v="-"/>
    <s v=""/>
    <s v="09/01/2026 15:04"/>
    <s v="-"/>
    <s v="J&amp;T Express"/>
    <s v="Tiktok"/>
    <s v="tiktok"/>
    <s v=""/>
    <s v="769237383073"/>
    <s v="09/01/2026 15:04"/>
  </r>
  <r>
    <x v="2"/>
    <x v="4"/>
    <n v="139"/>
    <n v="1"/>
    <s v="GQV62"/>
    <n v="208.99"/>
    <n v="0"/>
    <s v="ร้านที่2"/>
    <s v="ศ***ารถ ป***แย่ง  น***แอล"/>
    <s v="กรุงเทพฯ"/>
    <s v="-"/>
    <s v=""/>
    <s v="09/01/2026 15:04"/>
    <s v="-"/>
    <s v="J&amp;T Express"/>
    <s v="Tiktok"/>
    <s v="tiktok"/>
    <s v=""/>
    <s v="769237383073"/>
    <s v="09/01/2026 15:04"/>
  </r>
  <r>
    <x v="0"/>
    <x v="0"/>
    <n v="33.333333333333336"/>
    <n v="3"/>
    <s v="GQV61"/>
    <n v="100"/>
    <n v="0"/>
    <s v="ร้านที่2"/>
    <s v="ส***รณี อ***าติ"/>
    <s v="อุบลราชธานี"/>
    <s v="-"/>
    <s v=""/>
    <s v="09/01/2026 15:00"/>
    <s v="-"/>
    <s v="J&amp;T COD"/>
    <s v="Tiktok"/>
    <s v="จ่ายทีหลัง / COD"/>
    <s v=""/>
    <s v="769242015113"/>
    <s v="09/01/2026 15:00"/>
  </r>
  <r>
    <x v="0"/>
    <x v="0"/>
    <n v="40"/>
    <n v="10"/>
    <s v="GQV60"/>
    <n v="400"/>
    <n v="0"/>
    <s v="ร้านที่2"/>
    <s v="K***eena"/>
    <s v="สมุทรปราการ"/>
    <s v="-"/>
    <s v=""/>
    <s v="09/01/2026 15:00"/>
    <s v="-"/>
    <s v="J&amp;T Express"/>
    <s v="Tiktok"/>
    <s v="tiktok"/>
    <s v=""/>
    <s v="769290492073"/>
    <s v="09/01/2026 15:00"/>
  </r>
  <r>
    <x v="0"/>
    <x v="0"/>
    <n v="33.333333333333336"/>
    <n v="3"/>
    <s v="GQV59"/>
    <n v="100"/>
    <n v="0"/>
    <s v="ร้านที่2"/>
    <s v="ส***ลี แ***แท่น"/>
    <s v="ตรัง"/>
    <s v="-"/>
    <s v=""/>
    <s v="09/01/2026 14:59"/>
    <s v="-"/>
    <s v="J&amp;T COD"/>
    <s v="Tiktok"/>
    <s v="จ่ายทีหลัง / COD"/>
    <s v=""/>
    <s v="769212814112"/>
    <s v="09/01/2026 14:59"/>
  </r>
  <r>
    <x v="0"/>
    <x v="0"/>
    <n v="33.333333333333336"/>
    <n v="3"/>
    <s v="GQV58"/>
    <n v="100"/>
    <n v="0"/>
    <s v="ร้านที่2"/>
    <s v="อ***รณ์ ด***ม้เทศ"/>
    <s v="นครปฐม"/>
    <s v="-"/>
    <s v=""/>
    <s v="09/01/2026 14:59"/>
    <s v="-"/>
    <s v="J&amp;T COD"/>
    <s v="Tiktok"/>
    <s v="จ่ายทีหลัง / COD"/>
    <s v=""/>
    <s v="769263118131"/>
    <s v="09/01/2026 14:59"/>
  </r>
  <r>
    <x v="0"/>
    <x v="0"/>
    <n v="33.333333333333336"/>
    <n v="3"/>
    <s v="GQV56"/>
    <n v="110"/>
    <n v="10"/>
    <s v="ร้านที่2"/>
    <s v="ภ***วัฒน์"/>
    <s v="สงขลา"/>
    <s v="-"/>
    <s v=""/>
    <s v="09/01/2026 14:57"/>
    <s v="-"/>
    <s v="J&amp;T COD"/>
    <s v="Tiktok"/>
    <s v="จ่ายทีหลัง / COD"/>
    <s v=""/>
    <s v="769235202201"/>
    <s v="09/01/2026 14:57"/>
  </r>
  <r>
    <x v="9"/>
    <x v="11"/>
    <n v="10"/>
    <n v="100"/>
    <s v="GQV55"/>
    <n v="1000"/>
    <n v="0"/>
    <s v="ร้านที่1"/>
    <s v="ล******า"/>
    <s v="******พชรเกษม ต.ควนลัง อ.หาดใหญ่ จ.สงขลา ตำบลควนลัง อำเภอหาดใหญ่ จังหวัดสงขลา 90110"/>
    <s v="90110"/>
    <s v="44"/>
    <s v="09/01/2026 14:54"/>
    <s v="-"/>
    <s v="SPX Express"/>
    <s v="Shopee"/>
    <s v="shopee"/>
    <s v=""/>
    <s v="TH260320886229T"/>
    <s v="09/01/2026 14:54"/>
  </r>
  <r>
    <x v="3"/>
    <x v="2"/>
    <n v="79"/>
    <n v="1"/>
    <s v="GQV54"/>
    <n v="79"/>
    <n v="0"/>
    <s v="ร้านที่1"/>
    <s v="น******ญ"/>
    <s v="******นา, อำเภอเมืองอุดรธานี ตำบลหมูม่น อำเภอเมืองอุดรธานี จังหวัดอุดรธานี 41000"/>
    <s v="41000"/>
    <s v="02"/>
    <s v="09/01/2026 14:54"/>
    <s v="-"/>
    <s v="SPX Express"/>
    <s v="Shopee"/>
    <s v="shopee"/>
    <s v=""/>
    <s v="TH261240364334R"/>
    <s v="09/01/2026 14:54"/>
  </r>
  <r>
    <x v="3"/>
    <x v="2"/>
    <n v="120"/>
    <n v="1"/>
    <s v="GQV52"/>
    <n v="100"/>
    <n v="0"/>
    <s v="ร้านที่2"/>
    <s v="อ***ย ช***ุริยวนิช"/>
    <s v="นครปฐม"/>
    <s v="-"/>
    <s v=""/>
    <s v="09/01/2026 14:51"/>
    <s v="-"/>
    <s v="J&amp;T COD"/>
    <s v="Tiktok"/>
    <s v="จ่ายทีหลัง / COD"/>
    <s v=""/>
    <s v="769200870071"/>
    <s v="09/01/2026 14:52"/>
  </r>
  <r>
    <x v="0"/>
    <x v="0"/>
    <n v="50"/>
    <n v="6"/>
    <s v="GQV51"/>
    <n v="200"/>
    <n v="0"/>
    <s v="ร้านที่2"/>
    <s v="ส***สา  ส***เกตุ"/>
    <s v="ประจวบคีรีขันธ์"/>
    <s v="-"/>
    <s v=""/>
    <s v="09/01/2026 14:49"/>
    <s v="-"/>
    <s v="J&amp;T COD"/>
    <s v="Tiktok"/>
    <s v="จ่ายทีหลัง / COD"/>
    <s v=""/>
    <s v="769257807172"/>
    <s v="09/01/2026 14:49"/>
  </r>
  <r>
    <x v="3"/>
    <x v="2"/>
    <n v="66.333333333333329"/>
    <n v="3"/>
    <s v="GQV50"/>
    <n v="220"/>
    <n v="0"/>
    <s v="ร้านที่4"/>
    <s v="ท***บกุดนอก"/>
    <s v="ปทุมธานี"/>
    <s v="-"/>
    <s v=""/>
    <s v="09/01/2026 14:46"/>
    <s v="-"/>
    <s v="J&amp;T COD"/>
    <s v="Tiktok"/>
    <s v="จ่ายทีหลัง / COD"/>
    <s v=""/>
    <s v="769273684045"/>
    <s v="09/01/2026 14:47"/>
  </r>
  <r>
    <x v="0"/>
    <x v="0"/>
    <n v="33.333333333333336"/>
    <n v="3"/>
    <s v="GQV48"/>
    <n v="100"/>
    <n v="0"/>
    <s v="ร้านที่2"/>
    <s v="ท***บกุดนอก"/>
    <s v="ปทุมธานี"/>
    <s v="-"/>
    <s v=""/>
    <s v="09/01/2026 14:40"/>
    <s v="-"/>
    <s v="J&amp;T COD"/>
    <s v="Tiktok"/>
    <s v="จ่ายทีหลัง / COD"/>
    <s v=""/>
    <s v="769233208203"/>
    <s v="09/01/2026 14:40"/>
  </r>
  <r>
    <x v="0"/>
    <x v="0"/>
    <n v="33.333333333333336"/>
    <n v="3"/>
    <s v="GQV47"/>
    <n v="100"/>
    <n v="0"/>
    <s v="ร้านที่2"/>
    <s v="ต***า...หมัดยูก๊บ"/>
    <s v="กรุงเทพฯ"/>
    <s v="-"/>
    <s v=""/>
    <s v="09/01/2026 14:39"/>
    <s v="-"/>
    <s v="J&amp;T COD"/>
    <s v="Tiktok"/>
    <s v="จ่ายทีหลัง / COD"/>
    <s v=""/>
    <s v="769254713146"/>
    <s v="09/01/2026 14:39"/>
  </r>
  <r>
    <x v="0"/>
    <x v="0"/>
    <n v="50"/>
    <n v="6"/>
    <s v="GQV46"/>
    <n v="200"/>
    <n v="0"/>
    <s v="ร้านที่2"/>
    <s v="อ***ิษฏ์"/>
    <s v="นครพนม"/>
    <s v="-"/>
    <s v=""/>
    <s v="09/01/2026 14:38"/>
    <s v="-"/>
    <s v="J&amp;T COD"/>
    <s v="Tiktok"/>
    <s v="จ่ายทีหลัง / COD"/>
    <s v=""/>
    <s v="769266309195"/>
    <s v="09/01/2026 14:39"/>
  </r>
  <r>
    <x v="0"/>
    <x v="0"/>
    <n v="33.333333333333336"/>
    <n v="3"/>
    <s v="GQV44"/>
    <n v="100"/>
    <n v="0"/>
    <s v="ร้านที่2"/>
    <s v="ศ***ักษณ์"/>
    <s v="กรุงเทพฯ"/>
    <s v="-"/>
    <s v=""/>
    <s v="09/01/2026 14:35"/>
    <s v="-"/>
    <s v="J&amp;T COD"/>
    <s v="Tiktok"/>
    <s v="จ่ายทีหลัง / COD"/>
    <s v=""/>
    <s v="769245910145"/>
    <s v="09/01/2026 14:35"/>
  </r>
  <r>
    <x v="1"/>
    <x v="6"/>
    <n v="139"/>
    <n v="1"/>
    <s v="GQV43"/>
    <n v="108.99"/>
    <n v="0"/>
    <s v="ร้านที่2"/>
    <s v="ว***วัลย์ เ***่ยมศรี"/>
    <s v="ชลบุรี"/>
    <s v="-"/>
    <s v=""/>
    <s v="09/01/2026 14:33"/>
    <s v="-"/>
    <s v="J&amp;T COD"/>
    <s v="Tiktok"/>
    <s v="จ่ายทีหลัง / COD"/>
    <s v=""/>
    <s v="769298563051"/>
    <s v="09/01/2026 14:33"/>
  </r>
  <r>
    <x v="4"/>
    <x v="3"/>
    <n v="66.666666666666671"/>
    <n v="3"/>
    <s v="GQV41"/>
    <n v="110"/>
    <n v="10"/>
    <s v="ร้านที่2"/>
    <s v="อ***สรา แ***กลาง"/>
    <s v="ฉะเชิงเทรา"/>
    <s v="-"/>
    <s v=""/>
    <s v="09/01/2026 14:28"/>
    <s v="-"/>
    <s v="J&amp;T Express"/>
    <s v="Tiktok"/>
    <s v="tiktok"/>
    <s v=""/>
    <s v="769232497084"/>
    <s v="09/01/2026 14:28"/>
  </r>
  <r>
    <x v="0"/>
    <x v="0"/>
    <n v="33.333333333333336"/>
    <n v="3"/>
    <s v="GQV40"/>
    <n v="100"/>
    <n v="0"/>
    <s v="ร้านที่2"/>
    <s v="พ***ัล แ***ันเทียะ"/>
    <s v="นครราชสีมา"/>
    <s v="-"/>
    <s v=""/>
    <s v="09/01/2026 14:20"/>
    <s v="-"/>
    <s v="J&amp;T COD"/>
    <s v="Tiktok"/>
    <s v="จ่ายทีหลัง / COD"/>
    <s v=""/>
    <s v="769232816122"/>
    <s v="09/01/2026 14:26"/>
  </r>
  <r>
    <x v="10"/>
    <x v="12"/>
    <n v="120"/>
    <n v="1"/>
    <s v="GQV39"/>
    <n v="100"/>
    <n v="0"/>
    <s v="ร้านที่2"/>
    <s v="m***asit"/>
    <s v="นครปฐม"/>
    <s v="-"/>
    <s v=""/>
    <s v="09/01/2026 14:21"/>
    <s v="-"/>
    <s v="Flash Express Thailand"/>
    <s v="Tiktok"/>
    <s v="tiktok"/>
    <s v=""/>
    <s v="THT15062D2GB55Z"/>
    <s v="09/01/2026 14:25"/>
  </r>
  <r>
    <x v="10"/>
    <x v="12"/>
    <n v="120"/>
    <n v="1"/>
    <s v="GQV36"/>
    <n v="129"/>
    <n v="29"/>
    <s v="ร้านที่2"/>
    <s v="น***"/>
    <s v="นครปฐม"/>
    <s v="-"/>
    <s v=""/>
    <s v="09/01/2026 14:17"/>
    <s v="-"/>
    <s v="J&amp;T COD"/>
    <s v="Tiktok"/>
    <s v="จ่ายทีหลัง / COD"/>
    <s v=""/>
    <s v="769252877072"/>
    <s v="09/01/2026 14:25"/>
  </r>
  <r>
    <x v="10"/>
    <x v="12"/>
    <n v="120"/>
    <n v="1"/>
    <s v="GQV35"/>
    <n v="100"/>
    <n v="0"/>
    <s v="ร้านที่2"/>
    <s v="จ***รรณ ห***ก้ว"/>
    <s v="สงขลา"/>
    <s v="-"/>
    <s v=""/>
    <s v="09/01/2026 14:16"/>
    <s v="-"/>
    <s v="J&amp;T COD"/>
    <s v="Tiktok"/>
    <s v="จ่ายทีหลัง / COD"/>
    <s v=""/>
    <s v="769227676070"/>
    <s v="09/01/2026 14:24"/>
  </r>
  <r>
    <x v="0"/>
    <x v="0"/>
    <n v="33.333333333333336"/>
    <n v="3"/>
    <s v="GQV34"/>
    <n v="101"/>
    <n v="1"/>
    <s v="ร้านที่2"/>
    <s v="ส***า พ***วี"/>
    <s v="นครปฐม"/>
    <s v="-"/>
    <s v=""/>
    <s v="09/01/2026 14:15"/>
    <s v="-"/>
    <s v="J&amp;T COD"/>
    <s v="Tiktok"/>
    <s v="จ่ายทีหลัง / COD"/>
    <s v=""/>
    <s v="769268115136"/>
    <s v="09/01/2026 14:24"/>
  </r>
  <r>
    <x v="0"/>
    <x v="0"/>
    <n v="33.333333333333336"/>
    <n v="3"/>
    <s v="GQV33"/>
    <n v="100"/>
    <n v="0"/>
    <s v="ร้านที่2"/>
    <s v="ม***รา ช***เบญจวุฒิ"/>
    <s v="สมุทรสาคร"/>
    <s v="-"/>
    <s v=""/>
    <s v="09/01/2026 14:14"/>
    <s v="-"/>
    <s v="J&amp;T COD"/>
    <s v="Tiktok"/>
    <s v="จ่ายทีหลัง / COD"/>
    <s v=""/>
    <s v="769232503174"/>
    <s v="09/01/2026 14:15"/>
  </r>
  <r>
    <x v="5"/>
    <x v="5"/>
    <n v="139"/>
    <n v="1"/>
    <s v="GQV32"/>
    <n v="99"/>
    <n v="0"/>
    <s v="ร้านที่2"/>
    <s v="จ***รรณ ห***ก้ว"/>
    <s v="สงขลา"/>
    <s v="-"/>
    <s v=""/>
    <s v="09/01/2026 14:13"/>
    <s v="-"/>
    <s v="J&amp;T COD"/>
    <s v="Tiktok"/>
    <s v="จ่ายทีหลัง / COD"/>
    <s v=""/>
    <s v="769263750043"/>
    <s v="09/01/2026 14:15"/>
  </r>
  <r>
    <x v="0"/>
    <x v="0"/>
    <n v="33.333333333333336"/>
    <n v="3"/>
    <s v="GQV31"/>
    <n v="100"/>
    <n v="0"/>
    <s v="ร้านที่2"/>
    <s v="ส***ตดา พ***งเนิน"/>
    <s v="นครราชสีมา"/>
    <s v="-"/>
    <s v=""/>
    <s v="09/01/2026 14:10"/>
    <s v="-"/>
    <s v="J&amp;T COD"/>
    <s v="Tiktok"/>
    <s v="จ่ายทีหลัง / COD"/>
    <s v=""/>
    <s v="769220007150"/>
    <s v="09/01/2026 14:15"/>
  </r>
  <r>
    <x v="0"/>
    <x v="0"/>
    <n v="33.333333333333336"/>
    <n v="3"/>
    <s v="GQV30"/>
    <n v="100"/>
    <n v="0"/>
    <s v="ร้านที่2"/>
    <s v="น***รศักดิ์ แ***คง"/>
    <s v="Chaiyaphum"/>
    <s v="-"/>
    <s v=""/>
    <s v="09/01/2026 13:58"/>
    <s v="-"/>
    <s v="J&amp;T Express"/>
    <s v="Tiktok"/>
    <s v="tiktok"/>
    <s v=""/>
    <s v="769267801142"/>
    <s v="09/01/2026 13:58"/>
  </r>
  <r>
    <x v="0"/>
    <x v="0"/>
    <n v="65"/>
    <n v="9"/>
    <s v="GQV28"/>
    <n v="315"/>
    <n v="0"/>
    <s v="ร้านที่2"/>
    <s v="ป***ญา บ***ุนทด"/>
    <s v="เทศบาลนครนครราชสีมา"/>
    <s v="-"/>
    <s v=""/>
    <s v="09/01/2026 13:09"/>
    <s v="-"/>
    <s v="J&amp;T COD"/>
    <s v="Tiktok"/>
    <s v="จ่ายทีหลัง / COD"/>
    <s v=""/>
    <s v="769264697106"/>
    <s v="09/01/2026 13:09"/>
  </r>
  <r>
    <x v="0"/>
    <x v="0"/>
    <n v="33.333333333333336"/>
    <n v="3"/>
    <s v="GQV27"/>
    <n v="100"/>
    <n v="0"/>
    <s v="ร้านที่2"/>
    <s v="น***าวสมจิตร ล***นทึก"/>
    <s v="จังหวัดนครราชสีมา"/>
    <s v="-"/>
    <s v=""/>
    <s v="09/01/2026 13:06"/>
    <s v="-"/>
    <s v="J&amp;T Express"/>
    <s v="Tiktok"/>
    <s v="tiktok"/>
    <s v=""/>
    <s v="769214902164"/>
    <s v="09/01/2026 13:06"/>
  </r>
  <r>
    <x v="0"/>
    <x v="0"/>
    <n v="50"/>
    <n v="6"/>
    <s v="GQV26"/>
    <n v="200"/>
    <n v="0"/>
    <s v="ร้านที่2"/>
    <s v="อ***ัณญา ต***สืบพงษ์"/>
    <s v="อุบลราชธานี"/>
    <s v="-"/>
    <s v=""/>
    <s v="09/01/2026 13:04"/>
    <s v="-"/>
    <s v="J&amp;T Express"/>
    <s v="Tiktok"/>
    <s v="tiktok"/>
    <s v=""/>
    <s v="769253604173"/>
    <s v="09/01/2026 13:04"/>
  </r>
  <r>
    <x v="0"/>
    <x v="0"/>
    <n v="40"/>
    <n v="10"/>
    <s v="GQV25"/>
    <n v="350"/>
    <n v="0"/>
    <s v="ร้านที่4"/>
    <s v="ว***กร  ส***รอง"/>
    <s v="ระยอง"/>
    <s v="-"/>
    <s v=""/>
    <s v="09/01/2026 12:57"/>
    <s v="-"/>
    <s v="J&amp;T COD"/>
    <s v="Tiktok"/>
    <s v="จ่ายทีหลัง / COD"/>
    <s v=""/>
    <s v="769289706124"/>
    <s v="09/01/2026 12:57"/>
  </r>
  <r>
    <x v="2"/>
    <x v="4"/>
    <n v="139"/>
    <n v="1"/>
    <s v="GQV24"/>
    <n v="108.99"/>
    <n v="0"/>
    <s v="ร้านที่2"/>
    <s v="ส***ิล ห***ันทร์"/>
    <s v="กรุงเทพฯ"/>
    <s v="-"/>
    <s v=""/>
    <s v="09/01/2026 12:56"/>
    <s v="-"/>
    <s v="J&amp;T COD"/>
    <s v="Tiktok"/>
    <s v="จ่ายทีหลัง / COD"/>
    <s v=""/>
    <s v="769254456084"/>
    <s v="09/01/2026 12:56"/>
  </r>
  <r>
    <x v="11"/>
    <x v="13"/>
    <n v="64"/>
    <n v="1"/>
    <s v="GQV23"/>
    <n v="64"/>
    <n v="0"/>
    <s v="ร้านที่9"/>
    <s v="นางโสภา   กิ่งสุวรรณพงษ์"/>
    <s v="102/165 หมู่บ้านโสภา2 หมู่2 ซอยนิสสัน · ท่าศาลา/ Tha Sala_x000a__x000a_เมืองลพบุรี/ Mueang Lop Buriลพบุรี/ Lopburi_x000a_15000"/>
    <s v="15000"/>
    <s v="660626872591"/>
    <s v="09/01/2026 12:56"/>
    <s v="-"/>
    <s v="Kerry_dropoff"/>
    <s v="Lazada"/>
    <s v="lazada"/>
    <s v=""/>
    <s v="LEXPU0646483099"/>
    <s v="09/01/2026 12:55"/>
  </r>
  <r>
    <x v="0"/>
    <x v="0"/>
    <n v="40"/>
    <n v="10"/>
    <s v="GQV22"/>
    <n v="350"/>
    <n v="0"/>
    <s v="ร้านที่4"/>
    <s v="จ***ร"/>
    <s v="สุพรรณบุรี"/>
    <s v="-"/>
    <s v=""/>
    <s v="09/01/2026 12:40"/>
    <s v="-"/>
    <s v="J&amp;T COD"/>
    <s v="Tiktok"/>
    <s v="จ่ายทีหลัง / COD"/>
    <s v=""/>
    <s v="769229090070"/>
    <s v="09/01/2026 12:40"/>
  </r>
  <r>
    <x v="0"/>
    <x v="0"/>
    <n v="50"/>
    <n v="6"/>
    <s v="GQV21"/>
    <n v="200"/>
    <n v="0"/>
    <s v="ร้านที่2"/>
    <s v="ล***ง โ***์วัฒน์"/>
    <s v="ศรีสะเกษ"/>
    <s v="-"/>
    <s v=""/>
    <s v="09/01/2026 12:40"/>
    <s v="-"/>
    <s v="J&amp;T Express"/>
    <s v="Tiktok"/>
    <s v="tiktok"/>
    <s v="ฝากเขียนลูกสาวคนเล็กสั่งให้นะคะ"/>
    <s v="769200523136"/>
    <s v="09/01/2026 12:39"/>
  </r>
  <r>
    <x v="0"/>
    <x v="0"/>
    <n v="33.333333333333336"/>
    <n v="3"/>
    <s v="GQV20"/>
    <n v="100"/>
    <n v="0"/>
    <s v="ร้านที่2"/>
    <s v="ต***ใจ"/>
    <s v="ลพบุรี"/>
    <s v="-"/>
    <s v=""/>
    <s v="09/01/2026 12:39"/>
    <s v="-"/>
    <s v="J&amp;T Express"/>
    <s v="Tiktok"/>
    <s v="tiktok"/>
    <s v=""/>
    <s v="769210303164"/>
    <s v="09/01/2026 12:31"/>
  </r>
  <r>
    <x v="1"/>
    <x v="6"/>
    <n v="139"/>
    <n v="1"/>
    <s v="GQV19"/>
    <n v="108.99"/>
    <n v="0"/>
    <s v="ร้านที่2"/>
    <s v="ส***ดดา ท***อก"/>
    <s v="เทศบาลนครนครราชสีมา"/>
    <s v="-"/>
    <s v=""/>
    <s v="09/01/2026 12:29"/>
    <s v="-"/>
    <s v="J&amp;T COD"/>
    <s v="Tiktok"/>
    <s v="จ่ายทีหลัง / COD"/>
    <s v=""/>
    <s v="769243868050"/>
    <s v="09/01/2026 12:29"/>
  </r>
  <r>
    <x v="0"/>
    <x v="0"/>
    <n v="33.333333333333336"/>
    <n v="3"/>
    <s v="GQV18"/>
    <n v="100"/>
    <n v="0"/>
    <s v="ร้านที่2"/>
    <s v="น** ค* น***โต"/>
    <s v="ปทุมธานี"/>
    <s v="-"/>
    <s v=""/>
    <s v="09/01/2026 12:29"/>
    <s v="-"/>
    <s v="Flash Express Thailand COD"/>
    <s v="Tiktok"/>
    <s v="จ่ายทีหลัง / COD"/>
    <s v=""/>
    <s v="THT04062D2HGK7Z"/>
    <s v="09/01/2026 12:29"/>
  </r>
  <r>
    <x v="0"/>
    <x v="0"/>
    <n v="33.333333333333336"/>
    <n v="3"/>
    <s v="GQV15"/>
    <n v="100"/>
    <n v="0"/>
    <s v="ร้านที่2"/>
    <s v="ว***า ป***ชะกา"/>
    <s v="เลย"/>
    <s v="-"/>
    <s v=""/>
    <s v="09/01/2026 12:07"/>
    <s v="-"/>
    <s v="J&amp;T Express"/>
    <s v="Tiktok"/>
    <s v="tiktok"/>
    <s v=""/>
    <s v="769267301154"/>
    <s v="09/01/2026 12:07"/>
  </r>
  <r>
    <x v="5"/>
    <x v="5"/>
    <n v="0"/>
    <n v="2"/>
    <s v="GQV14"/>
    <n v="0"/>
    <n v="0"/>
    <s v="ร้านที่1"/>
    <s v="รสสุคนธ์ บุญชื่น"/>
    <s v="บ.คลองรวก ต.โป่งนก 52  ส่งร้านค้าบ้านปุ้ย · โป่งนก/ Pong Nok, ชัยภูมิ/ Chaiyaphum, เทพสถิต/ Thep Sathit, 36230, Thailand"/>
    <s v="36230"/>
    <s v="0645841167"/>
    <s v="09/01/2026 12:02"/>
    <s v="t0832622509@gmail.com"/>
    <s v="EMS"/>
    <s v="facebook"/>
    <s v="กสิกร"/>
    <s v="เคลม Lazada เนื่องจาก แพ็กไม่ครบ "/>
    <s v="WB130661946TH"/>
    <s v="09/01/2026 12:02"/>
  </r>
  <r>
    <x v="4"/>
    <x v="3"/>
    <n v="66.666666666666671"/>
    <n v="3"/>
    <s v="GQV13"/>
    <n v="100"/>
    <n v="0"/>
    <s v="ร้านที่2"/>
    <s v="จ***า ศ***ะวงค์เรือง"/>
    <s v="สระบุรี"/>
    <s v="-"/>
    <s v=""/>
    <s v="09/01/2026 11:37"/>
    <s v="-"/>
    <s v="J&amp;T COD"/>
    <s v="Tiktok"/>
    <s v="จ่ายทีหลัง / COD"/>
    <s v=""/>
    <s v="769282208111"/>
    <s v="09/01/2026 11:37"/>
  </r>
  <r>
    <x v="3"/>
    <x v="2"/>
    <n v="80"/>
    <n v="10"/>
    <s v="GQV12"/>
    <n v="800"/>
    <n v="0"/>
    <s v="ร้านที่1"/>
    <s v="ไ******ะ"/>
    <s v="******ชมชื่น, ตำบล นากลาง, อำเภอสูงเนิน ตำบลนากลาง อำเภอสูงเนิน จังหวัดนครราชสีมา 30380"/>
    <s v="30380"/>
    <s v="88"/>
    <s v="09/01/2026 11:35"/>
    <s v="-"/>
    <s v="SPX Express"/>
    <s v="Shopee"/>
    <s v="shopee"/>
    <s v=""/>
    <s v="TH2618490521785"/>
    <s v="09/01/2026 11:35"/>
  </r>
  <r>
    <x v="2"/>
    <x v="4"/>
    <n v="139"/>
    <n v="1"/>
    <s v="GQV11"/>
    <n v="108.99"/>
    <n v="0"/>
    <s v="ร้านที่2"/>
    <s v="ล***ณา  แ***จดี"/>
    <s v="ฉะเชิงเทรา"/>
    <s v="-"/>
    <s v=""/>
    <s v="09/01/2026 11:32"/>
    <s v="-"/>
    <s v="J&amp;T COD"/>
    <s v="Tiktok"/>
    <s v="จ่ายทีหลัง / COD"/>
    <s v=""/>
    <s v="769210455086"/>
    <s v="09/01/2026 11:35"/>
  </r>
  <r>
    <x v="0"/>
    <x v="0"/>
    <n v="50"/>
    <n v="6"/>
    <s v="GQV10"/>
    <n v="200"/>
    <n v="0"/>
    <s v="ร้านที่2"/>
    <s v="N***e"/>
    <s v="ชัยภูมิ"/>
    <s v="-"/>
    <s v=""/>
    <s v="09/01/2026 11:31"/>
    <s v="-"/>
    <s v="J&amp;T COD"/>
    <s v="Tiktok"/>
    <s v="จ่ายทีหลัง / COD"/>
    <s v=""/>
    <s v="769225205206"/>
    <s v="09/01/2026 11:35"/>
  </r>
  <r>
    <x v="4"/>
    <x v="3"/>
    <n v="66.666666666666671"/>
    <n v="3"/>
    <s v="GQV9"/>
    <n v="100"/>
    <n v="0"/>
    <s v="ร้านที่2"/>
    <s v="B***"/>
    <s v="ราชบุรี"/>
    <s v="-"/>
    <s v=""/>
    <s v="09/01/2026 11:27"/>
    <s v="-"/>
    <s v="J&amp;T COD"/>
    <s v="Tiktok"/>
    <s v="จ่ายทีหลัง / COD"/>
    <s v=""/>
    <s v="769211684102"/>
    <s v="09/01/2026 11:33"/>
  </r>
  <r>
    <x v="4"/>
    <x v="3"/>
    <n v="66.666666666666671"/>
    <n v="6"/>
    <s v="GQV8"/>
    <n v="200"/>
    <n v="0"/>
    <s v="ร้านที่2"/>
    <s v="ร***น้องต้นหอม"/>
    <s v="หนองคาย"/>
    <s v="-"/>
    <s v=""/>
    <s v="09/01/2026 11:24"/>
    <s v="-"/>
    <s v="J&amp;T COD"/>
    <s v="Tiktok"/>
    <s v="จ่ายทีหลัง / COD"/>
    <s v=""/>
    <s v="769278798061"/>
    <s v="09/01/2026 11:29"/>
  </r>
  <r>
    <x v="4"/>
    <x v="3"/>
    <n v="66.666666666666671"/>
    <n v="3"/>
    <s v="GQV7"/>
    <n v="100"/>
    <n v="0"/>
    <s v="ร้านที่2"/>
    <s v="ส***ยทอง แ***รงวง"/>
    <s v="กาญจนบุรี"/>
    <s v="-"/>
    <s v=""/>
    <s v="09/01/2026 11:23"/>
    <s v="-"/>
    <s v="J&amp;T COD"/>
    <s v="Tiktok"/>
    <s v="จ่ายทีหลัง / COD"/>
    <s v=""/>
    <s v="769246286093"/>
    <s v="09/01/2026 11:29"/>
  </r>
  <r>
    <x v="4"/>
    <x v="3"/>
    <n v="66.666666666666671"/>
    <n v="6"/>
    <s v="GQV6"/>
    <n v="200"/>
    <n v="0"/>
    <s v="ร้านที่2"/>
    <s v="พ***อ๋"/>
    <s v="นครนายก"/>
    <s v="-"/>
    <s v=""/>
    <s v="09/01/2026 11:21"/>
    <s v="-"/>
    <s v="J&amp;T Express"/>
    <s v="Tiktok"/>
    <s v="tiktok"/>
    <s v=""/>
    <s v="769289991072"/>
    <s v="09/01/2026 11:22"/>
  </r>
  <r>
    <x v="4"/>
    <x v="3"/>
    <n v="66.666666666666671"/>
    <n v="3"/>
    <s v="GQV5"/>
    <n v="100"/>
    <n v="0"/>
    <s v="ร้านที่2"/>
    <s v="เ***ดาว ส***ิสน"/>
    <s v="ชลบุรี"/>
    <s v="-"/>
    <s v=""/>
    <s v="09/01/2026 11:20"/>
    <s v="-"/>
    <s v="Flash Express Thailand"/>
    <s v="Tiktok"/>
    <s v="tiktok"/>
    <s v=""/>
    <s v="THT20042D0NH28Z"/>
    <s v="09/01/2026 11:19"/>
  </r>
  <r>
    <x v="4"/>
    <x v="3"/>
    <n v="66.666666666666671"/>
    <n v="3"/>
    <s v="GQV4"/>
    <n v="100"/>
    <n v="0"/>
    <s v="ร้านที่2"/>
    <s v="S***e V***amugsig"/>
    <s v="กรุงเทพฯ"/>
    <s v="-"/>
    <s v=""/>
    <s v="09/01/2026 11:19"/>
    <s v="-"/>
    <s v="J&amp;T COD"/>
    <s v="Tiktok"/>
    <s v="จ่ายทีหลัง / COD"/>
    <s v=""/>
    <s v="769268189093"/>
    <s v="09/01/2026 11:19"/>
  </r>
  <r>
    <x v="4"/>
    <x v="3"/>
    <n v="66.666666666666671"/>
    <n v="3"/>
    <s v="GQV3"/>
    <n v="100"/>
    <n v="0"/>
    <s v="ร้านที่2"/>
    <s v="ณ***นันท์ ไ***อชะ"/>
    <s v="นครสวรรค์"/>
    <s v="-"/>
    <s v=""/>
    <s v="09/01/2026 11:11"/>
    <s v="-"/>
    <s v="J&amp;T COD"/>
    <s v="Tiktok"/>
    <s v="จ่ายทีหลัง / COD"/>
    <s v=""/>
    <s v="769284685094"/>
    <s v="09/01/2026 11:11"/>
  </r>
  <r>
    <x v="3"/>
    <x v="2"/>
    <n v="85"/>
    <n v="20"/>
    <s v="GQV2"/>
    <n v="1455.9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9/01/2026 11:06"/>
    <s v="-"/>
    <s v="Kerry_dropoff"/>
    <s v="Lazada"/>
    <s v="lazada"/>
    <s v=""/>
    <s v="LEXPU0646483769"/>
    <s v="09/01/2026 11:06"/>
  </r>
  <r>
    <x v="6"/>
    <x v="7"/>
    <n v="139"/>
    <n v="1"/>
    <s v="GQV1"/>
    <n v="108.99"/>
    <n v="0"/>
    <s v="ร้านที่2"/>
    <s v="พ**"/>
    <s v="สุพรรณบุรี"/>
    <s v="-"/>
    <s v=""/>
    <s v="09/01/2026 11:02"/>
    <s v="-"/>
    <s v="J&amp;T COD"/>
    <s v="Tiktok"/>
    <s v="จ่ายทีหลัง / COD"/>
    <s v=""/>
    <s v="769267203084"/>
    <s v="09/01/2026 11:02"/>
  </r>
  <r>
    <x v="0"/>
    <x v="0"/>
    <n v="50"/>
    <n v="6"/>
    <s v="GQV0"/>
    <n v="208"/>
    <n v="8"/>
    <s v="ร้านที่2"/>
    <s v="N***ah"/>
    <s v="กระบี่"/>
    <s v="-"/>
    <s v=""/>
    <s v="09/01/2026 11:00"/>
    <s v="-"/>
    <s v="J&amp;T COD"/>
    <s v="Tiktok"/>
    <s v="จ่ายทีหลัง / COD"/>
    <s v=""/>
    <s v="769255118122"/>
    <s v="09/01/2026 11:00"/>
  </r>
  <r>
    <x v="0"/>
    <x v="0"/>
    <n v="33.333333333333336"/>
    <n v="3"/>
    <s v="GQU98"/>
    <n v="100"/>
    <n v="0"/>
    <s v="ร้านที่2"/>
    <s v="น***ึ้ง"/>
    <s v="พิษณุโลก"/>
    <s v="-"/>
    <s v=""/>
    <s v="09/01/2026 10:30"/>
    <s v="-"/>
    <s v="J&amp;T COD"/>
    <s v="Tiktok"/>
    <s v="จ่ายทีหลัง / COD"/>
    <s v=""/>
    <s v="769285208134"/>
    <s v="09/01/2026 10:30"/>
  </r>
  <r>
    <x v="0"/>
    <x v="0"/>
    <n v="50"/>
    <n v="6"/>
    <s v="GQU97"/>
    <n v="200"/>
    <n v="0"/>
    <s v="ร้านที่2"/>
    <s v="ห***า อ***ะ"/>
    <s v="นครพนม"/>
    <s v="-"/>
    <s v=""/>
    <s v="09/01/2026 10:27"/>
    <s v="-"/>
    <s v="J&amp;T Express"/>
    <s v="Tiktok"/>
    <s v="tiktok"/>
    <s v=""/>
    <s v="769208807194"/>
    <s v="09/01/2026 10:26"/>
  </r>
  <r>
    <x v="0"/>
    <x v="0"/>
    <n v="50"/>
    <n v="6"/>
    <s v="GQU96"/>
    <n v="200"/>
    <n v="0"/>
    <s v="ร้านที่2"/>
    <s v="s***at6928"/>
    <s v="นครศรีธรรมราช"/>
    <s v="-"/>
    <s v=""/>
    <s v="09/01/2026 10:18"/>
    <s v="-"/>
    <s v="J&amp;T COD"/>
    <s v="Tiktok"/>
    <s v="จ่ายทีหลัง / COD"/>
    <s v=""/>
    <s v="769293203184"/>
    <s v="09/01/2026 10:18"/>
  </r>
  <r>
    <x v="8"/>
    <x v="9"/>
    <n v="14"/>
    <n v="1"/>
    <s v="GQU95"/>
    <n v="14"/>
    <n v="0"/>
    <s v="ร้านที่1"/>
    <s v="จ******์"/>
    <s v="******บ้านโคกสะอาด ตำบลม่วงค่อม ตำบลม่วงค่อม อำเภอชัยบาดาล จังหวัดลพบุรี 15230"/>
    <s v="15230"/>
    <s v="36"/>
    <s v="09/01/2026 10:46"/>
    <s v="-"/>
    <s v="SPX Express"/>
    <s v="Shopee"/>
    <s v="shopee"/>
    <s v=""/>
    <s v="TH263952568729A"/>
    <s v="09/01/2026 10:16"/>
  </r>
  <r>
    <x v="0"/>
    <x v="0"/>
    <n v="50"/>
    <n v="6"/>
    <s v="GQU94"/>
    <n v="200"/>
    <n v="0"/>
    <s v="ร้านที่2"/>
    <s v="ส***รัตน์.ทองเอียด"/>
    <s v="พัทลุง"/>
    <s v="-"/>
    <s v=""/>
    <s v="09/01/2026 10:13"/>
    <s v="-"/>
    <s v="J&amp;T COD"/>
    <s v="Tiktok"/>
    <s v="จ่ายทีหลัง / COD"/>
    <s v=""/>
    <s v="769241115123"/>
    <s v="09/01/2026 10:13"/>
  </r>
  <r>
    <x v="4"/>
    <x v="3"/>
    <n v="66.666666666666671"/>
    <n v="3"/>
    <s v="GQU93"/>
    <n v="100"/>
    <n v="0"/>
    <s v="ร้านที่2"/>
    <s v="ห***น่ำฮั่วจั่น ย***  ว***  ข***มา"/>
    <s v="ยะลา"/>
    <s v="-"/>
    <s v=""/>
    <s v="09/01/2026 10:13"/>
    <s v="-"/>
    <s v="J&amp;T COD"/>
    <s v="Tiktok"/>
    <s v="จ่ายทีหลัง / COD"/>
    <s v=""/>
    <s v="769238686101"/>
    <s v="09/01/2026 10:13"/>
  </r>
  <r>
    <x v="2"/>
    <x v="4"/>
    <n v="139"/>
    <n v="1"/>
    <s v="GQU92"/>
    <n v="108.99"/>
    <n v="0"/>
    <s v="ร้านที่2"/>
    <s v="ว***า  น***จดี"/>
    <s v="สุพรรณบุรี"/>
    <s v="-"/>
    <s v=""/>
    <s v="09/01/2026 10:10"/>
    <s v="-"/>
    <s v="J&amp;T COD"/>
    <s v="Tiktok"/>
    <s v="จ่ายทีหลัง / COD"/>
    <s v=""/>
    <s v="769289156101"/>
    <s v="09/01/2026 10:10"/>
  </r>
  <r>
    <x v="3"/>
    <x v="2"/>
    <n v="79"/>
    <n v="3"/>
    <s v="GQU90"/>
    <n v="237"/>
    <n v="0"/>
    <s v="ร้านที่1"/>
    <s v="ภ******ง"/>
    <s v="******งคลองเตย เขตคลองเตย จังหวัดกรุงเทพมหานคร 10110"/>
    <s v="10110"/>
    <s v="05"/>
    <s v="09/01/2026 10:34"/>
    <s v="-"/>
    <s v="Flash Express"/>
    <s v="Shopee"/>
    <s v="shopee"/>
    <s v=""/>
    <s v="TH010187NXTK0B1"/>
    <s v="09/01/2026 10:04"/>
  </r>
  <r>
    <x v="3"/>
    <x v="2"/>
    <n v="66.333333333333329"/>
    <n v="3"/>
    <s v="GQU88"/>
    <n v="220"/>
    <n v="0"/>
    <s v="ร้านที่4"/>
    <s v="ล***า.ชินกลาง"/>
    <s v="นครราชสีมา"/>
    <s v="-"/>
    <s v=""/>
    <s v="09/01/2026 09:54"/>
    <s v="-"/>
    <s v="J&amp;T Express"/>
    <s v="Tiktok"/>
    <s v="tiktok"/>
    <s v=""/>
    <s v="769206089050"/>
    <s v="09/01/2026 09:54"/>
  </r>
  <r>
    <x v="3"/>
    <x v="2"/>
    <n v="66.333333333333329"/>
    <n v="3"/>
    <s v="GQU87"/>
    <n v="220"/>
    <n v="0"/>
    <s v="ร้านที่4"/>
    <s v="จ***รรณ ช***ากน้ํา"/>
    <s v="ชุมพร"/>
    <s v="-"/>
    <s v=""/>
    <s v="09/01/2026 09:49"/>
    <s v="-"/>
    <s v="J&amp;T COD"/>
    <s v="Tiktok"/>
    <s v="จ่ายทีหลัง / COD"/>
    <s v=""/>
    <s v="769226789063"/>
    <s v="09/01/2026 09:49"/>
  </r>
  <r>
    <x v="2"/>
    <x v="1"/>
    <n v="75.209999999999994"/>
    <n v="2"/>
    <s v="GQU86"/>
    <n v="150.41999999999999"/>
    <n v="0"/>
    <s v="ร้านที่3"/>
    <s v="นางสาวละออ  ไวยากรณ์"/>
    <s v="บุญมณี อพาร์ทเม้น, 146/6 ซอยเทศบาล 7 · บ้านกล้วย/ Ban Kluai_x000a__x000a_เมืองชัยนาท/ Mueang Chai Natชัยนาท/ Chainat_x000a_17000"/>
    <s v="17000"/>
    <s v="660852582952"/>
    <s v="09/01/2026 09:48"/>
    <s v="-"/>
    <s v="Kerry_dropoff"/>
    <s v="Lazada"/>
    <s v="lazada"/>
    <s v=""/>
    <s v="LEXPU0646496442"/>
    <s v="09/01/2026 09:48"/>
  </r>
  <r>
    <x v="10"/>
    <x v="12"/>
    <n v="93"/>
    <n v="1"/>
    <s v="GQU85"/>
    <n v="93"/>
    <n v="0"/>
    <s v="ร้านที่1"/>
    <s v="ท******ง"/>
    <s v="******ท่าทราย ตำบลท่าทราย อำเภอเมืองสมุทรสาคร จังหวัดสมุทรสาคร 74000"/>
    <s v="74000"/>
    <s v="14"/>
    <s v="09/01/2026 09:47"/>
    <s v="-"/>
    <s v="SPX Express"/>
    <s v="Shopee"/>
    <s v="shopee"/>
    <s v=""/>
    <s v="TH2601458088283"/>
    <s v="09/01/2026 09:47"/>
  </r>
  <r>
    <x v="4"/>
    <x v="3"/>
    <n v="66.666666666666671"/>
    <n v="3"/>
    <s v="GQU84"/>
    <n v="103"/>
    <n v="3"/>
    <s v="ร้านที่2"/>
    <s v="จ***มาศ เ***ยรอินทร์"/>
    <s v="กาญจนบุรี"/>
    <s v="-"/>
    <s v=""/>
    <s v="09/01/2026 09:48"/>
    <s v="-"/>
    <s v="J&amp;T Express"/>
    <s v="Tiktok"/>
    <s v="tiktok"/>
    <s v=""/>
    <s v="769277982093"/>
    <s v="09/01/2026 09:46"/>
  </r>
  <r>
    <x v="4"/>
    <x v="3"/>
    <n v="66.666666666666671"/>
    <n v="3"/>
    <s v="GQU82"/>
    <n v="100"/>
    <n v="0"/>
    <s v="ร้านที่2"/>
    <s v="ก***ิดา น***สภา"/>
    <s v="อุบลราชธานี"/>
    <s v="-"/>
    <s v=""/>
    <s v="09/01/2026 09:38"/>
    <s v="-"/>
    <s v="J&amp;T Express"/>
    <s v="Tiktok"/>
    <s v="tiktok"/>
    <s v=""/>
    <s v="769232481102"/>
    <s v="09/01/2026 09:38"/>
  </r>
  <r>
    <x v="0"/>
    <x v="0"/>
    <n v="65"/>
    <n v="9"/>
    <s v="GQU80"/>
    <n v="315"/>
    <n v="0"/>
    <s v="ร้านที่2"/>
    <s v="ย***จ อ***ดี"/>
    <s v="ร้อยเอ็ด"/>
    <s v="-"/>
    <s v=""/>
    <s v="09/01/2026 09:28"/>
    <s v="-"/>
    <s v="J&amp;T COD"/>
    <s v="Tiktok"/>
    <s v="จ่ายทีหลัง / COD"/>
    <s v=""/>
    <s v="769260308121"/>
    <s v="09/01/2026 09:28"/>
  </r>
  <r>
    <x v="0"/>
    <x v="0"/>
    <n v="0"/>
    <n v="10"/>
    <s v="GQU78"/>
    <n v="0"/>
    <n v="0"/>
    <s v="ร้านที่1"/>
    <s v="คุณวาสนา  ผลัดมณี"/>
    <s v="23/78 ม.3 มบ.กลางซอย ต.คูคต  อ.ลำลูกกา จ.ปทุมธานี 12130  โทร"/>
    <s v="12130"/>
    <s v="0818435136"/>
    <s v="09/01/2026 09:24"/>
    <s v="raweewan5499@gmail.com"/>
    <s v="EMS"/>
    <s v="facebook"/>
    <s v="กสิกร"/>
    <s v="*****เคลมติ๊กต่อก 581901168259663723"/>
    <s v="WB130661929TH"/>
    <s v="09/01/2026 09:24"/>
  </r>
  <r>
    <x v="4"/>
    <x v="3"/>
    <n v="0"/>
    <n v="10"/>
    <s v="GQU77"/>
    <n v="0"/>
    <n v="0"/>
    <s v="ร้านที่1"/>
    <s v="พรนภา ศรีกระจ่าง"/>
    <s v="5/1 ม.5 ต.เจ้าเสด็จ อ.เสนา จ.อยุธยา 13110"/>
    <s v="13110"/>
    <s v="0951259610"/>
    <s v="09/01/2026 09:21"/>
    <s v="t0832622509@gmail.com"/>
    <s v="EMS"/>
    <s v="facebook"/>
    <s v="กสิกร"/>
    <s v="เคลม TIKTOK เนื่องจากคนแพ็กแพ็กไม่ครบ"/>
    <s v="WB130661932TH"/>
    <s v="09/01/2026 09:21"/>
  </r>
  <r>
    <x v="6"/>
    <x v="7"/>
    <n v="159"/>
    <n v="2"/>
    <s v="GQU76"/>
    <n v="318"/>
    <n v="0"/>
    <s v="ร้านที่1"/>
    <s v="ก******า"/>
    <s v="******ะสิทธิ์ 4, ตำบลนครนายก, อำเภอเมืองนครนายก ตำบลนครนายก อำเภอเมืองนครนายก จังหวัดนครนายก 26000"/>
    <s v="26000"/>
    <s v="23"/>
    <s v="09/01/2026 09:49"/>
    <s v="-"/>
    <s v="SPX Express"/>
    <s v="Shopee"/>
    <s v="shopee"/>
    <s v=""/>
    <s v="TH260076900882B"/>
    <s v="09/01/2026 09:19"/>
  </r>
  <r>
    <x v="0"/>
    <x v="0"/>
    <n v="0"/>
    <n v="1"/>
    <s v="GQU75"/>
    <n v="0"/>
    <n v="0"/>
    <s v="ร้านที่1"/>
    <s v="วิมล ฤกษ์ไชย"/>
    <s v="142/203 ม.7หมู่บ้านพูนสุข ซอย 22 ต.บางโฉลง อ.บางพลี จ.สมุทรปราการ 10540"/>
    <s v="10540"/>
    <s v="0991086600"/>
    <s v="09/01/2026 09:19"/>
    <s v="raweewan5499@gmail.com"/>
    <s v="EMS"/>
    <s v="facebook"/>
    <s v="กสิกร"/>
    <s v="เคลมtiktok 581923038485841232"/>
    <s v="WB130661915TH"/>
    <s v="09/01/2026 09:19"/>
  </r>
  <r>
    <x v="1"/>
    <x v="6"/>
    <n v="139"/>
    <n v="1"/>
    <s v="GQU74"/>
    <n v="108.99"/>
    <n v="0"/>
    <s v="ร้านที่2"/>
    <s v="ว***ณี ข***"/>
    <s v="ฉะเชิงเทรา"/>
    <s v="-"/>
    <s v=""/>
    <s v="09/01/2026 09:18"/>
    <s v="-"/>
    <s v="J&amp;T COD"/>
    <s v="Tiktok"/>
    <s v="จ่ายทีหลัง / COD"/>
    <s v=""/>
    <s v="769221860050"/>
    <s v="09/01/2026 09:18"/>
  </r>
  <r>
    <x v="3"/>
    <x v="2"/>
    <n v="120"/>
    <n v="1"/>
    <s v="GQU73"/>
    <n v="100"/>
    <n v="0"/>
    <s v="ร้านที่4"/>
    <s v="ส***าย จ***ระจันทร"/>
    <s v="กาญจนบุรี"/>
    <s v="-"/>
    <s v=""/>
    <s v="09/01/2026 09:18"/>
    <s v="-"/>
    <s v="J&amp;T COD"/>
    <s v="Tiktok"/>
    <s v="จ่ายทีหลัง / COD"/>
    <s v=""/>
    <s v="769287574064"/>
    <s v="09/01/2026 09:18"/>
  </r>
  <r>
    <x v="4"/>
    <x v="3"/>
    <n v="66.666666666666671"/>
    <n v="3"/>
    <s v="GQU72"/>
    <n v="103"/>
    <n v="3"/>
    <s v="ร้านที่2"/>
    <s v="ว***ี  เ***วัลลภ"/>
    <s v="นครราชสีมา"/>
    <s v="-"/>
    <s v=""/>
    <s v="09/01/2026 09:18"/>
    <s v="-"/>
    <s v="J&amp;T COD"/>
    <s v="Tiktok"/>
    <s v="จ่ายทีหลัง / COD"/>
    <s v=""/>
    <s v="769200392085"/>
    <s v="09/01/2026 09:18"/>
  </r>
  <r>
    <x v="4"/>
    <x v="3"/>
    <n v="66.666666666666671"/>
    <n v="3"/>
    <s v="GQU71"/>
    <n v="100"/>
    <n v="0"/>
    <s v="ร้านที่2"/>
    <s v="ต***พร เ***รดี"/>
    <s v="นครราชสีมา"/>
    <s v="-"/>
    <s v=""/>
    <s v="09/01/2026 09:17"/>
    <s v="-"/>
    <s v="J&amp;T COD"/>
    <s v="Tiktok"/>
    <s v="จ่ายทีหลัง / COD"/>
    <s v=""/>
    <s v="769208598060"/>
    <s v="09/01/2026 09:17"/>
  </r>
  <r>
    <x v="11"/>
    <x v="14"/>
    <n v="120"/>
    <n v="1"/>
    <s v="GQU69"/>
    <n v="99"/>
    <n v="0"/>
    <s v="ร้านที่2"/>
    <s v="พ***ัย ค***กาบุตร"/>
    <s v="ปทุมธานี"/>
    <s v="-"/>
    <s v=""/>
    <s v="09/01/2026 09:07"/>
    <s v="-"/>
    <s v="J&amp;T COD"/>
    <s v="Tiktok"/>
    <s v="จ่ายทีหลัง / COD"/>
    <s v=""/>
    <s v="769252092033"/>
    <s v="09/01/2026 09:07"/>
  </r>
  <r>
    <x v="4"/>
    <x v="3"/>
    <n v="66.666666666666671"/>
    <n v="6"/>
    <s v="GQU68"/>
    <n v="200"/>
    <n v="0"/>
    <s v="ร้านที่4"/>
    <s v="ส***ยา ต***"/>
    <s v="Nakhon Nayok"/>
    <s v="-"/>
    <s v=""/>
    <s v="09/01/2026 09:05"/>
    <s v="-"/>
    <s v="J&amp;T COD"/>
    <s v="Tiktok"/>
    <s v="จ่ายทีหลัง / COD"/>
    <s v=""/>
    <s v="769217798064"/>
    <s v="09/01/2026 09:05"/>
  </r>
  <r>
    <x v="4"/>
    <x v="3"/>
    <n v="66.666666666666671"/>
    <n v="3"/>
    <s v="GQU67"/>
    <n v="150"/>
    <n v="0"/>
    <s v="ร้านที่1"/>
    <s v="ส******ล"/>
    <s v="******บ้านชัยกูล แยก14แขวง บางมด    เขตจอมทองประเทศไทย แขวงบางมด เขตจอมทอง จังหวัดกรุงเทพมหานคร 10150"/>
    <s v="10150"/>
    <s v="55"/>
    <s v="09/01/2026 08:59"/>
    <s v="-"/>
    <s v="SPX Express"/>
    <s v="Shopee"/>
    <s v="shopee"/>
    <s v=""/>
    <s v="TH267442956209J"/>
    <s v="09/01/2026 08:59"/>
  </r>
  <r>
    <x v="0"/>
    <x v="0"/>
    <n v="33.333333333333336"/>
    <n v="3"/>
    <s v="GQU66"/>
    <n v="100"/>
    <n v="0"/>
    <s v="ร้านที่2"/>
    <s v="ต* ธ***"/>
    <s v="กรุงเทพฯ"/>
    <s v="-"/>
    <s v=""/>
    <s v="09/01/2026 09:00"/>
    <s v="-"/>
    <s v="J&amp;T Express"/>
    <s v="Tiktok"/>
    <s v="tiktok"/>
    <s v=""/>
    <s v="769240108184"/>
    <s v="09/01/2026 08:59"/>
  </r>
  <r>
    <x v="4"/>
    <x v="3"/>
    <n v="66.666666666666671"/>
    <n v="12"/>
    <s v="GQU65"/>
    <n v="400"/>
    <n v="0"/>
    <s v="ร้านที่2"/>
    <s v="ภ***มา อ***าสวัสดิ์"/>
    <s v="สมุทรปราการ"/>
    <s v="-"/>
    <s v=""/>
    <s v="09/01/2026 08:52"/>
    <s v="-"/>
    <s v="J&amp;T Express"/>
    <s v="Tiktok"/>
    <s v="tiktok"/>
    <s v=""/>
    <s v="769289395044"/>
    <s v="09/01/2026 08:52"/>
  </r>
  <r>
    <x v="5"/>
    <x v="5"/>
    <n v="139"/>
    <n v="1"/>
    <s v="GQU64"/>
    <n v="108.99"/>
    <n v="0"/>
    <s v="ร้านที่2"/>
    <s v="ป***ชาติ ภ***อง"/>
    <s v="ปราจีนบุรี"/>
    <s v="-"/>
    <s v=""/>
    <s v="09/01/2026 08:43"/>
    <s v="-"/>
    <s v="J&amp;T COD"/>
    <s v="Tiktok"/>
    <s v="จ่ายทีหลัง / COD"/>
    <s v=""/>
    <s v="769236050015"/>
    <s v="09/01/2026 08:43"/>
  </r>
  <r>
    <x v="3"/>
    <x v="2"/>
    <n v="66.333333333333329"/>
    <n v="3"/>
    <s v="GQU63"/>
    <n v="250"/>
    <n v="0"/>
    <s v="ร้านที่2"/>
    <s v="s***gjkeir830rวิภา"/>
    <s v="นนทบุรี"/>
    <s v="-"/>
    <s v=""/>
    <s v="09/01/2026 08:40"/>
    <s v="-"/>
    <s v="J&amp;T COD"/>
    <s v="Tiktok"/>
    <s v="จ่ายทีหลัง / COD"/>
    <s v=""/>
    <s v="769208783066"/>
    <s v="09/01/2026 08:40"/>
  </r>
  <r>
    <x v="0"/>
    <x v="0"/>
    <n v="33.333333333333336"/>
    <n v="3"/>
    <s v="GQU61"/>
    <n v="100"/>
    <n v="0"/>
    <s v="ร้านที่2"/>
    <s v="ส***กฤต. ส***ล"/>
    <s v="กรุงเทพฯ"/>
    <s v="-"/>
    <s v=""/>
    <s v="09/01/2026 08:35"/>
    <s v="-"/>
    <s v="J&amp;T COD"/>
    <s v="Tiktok"/>
    <s v="จ่ายทีหลัง / COD"/>
    <s v=""/>
    <s v="769226404155"/>
    <s v="09/01/2026 08:35"/>
  </r>
  <r>
    <x v="5"/>
    <x v="5"/>
    <n v="139"/>
    <n v="1"/>
    <s v="GQU60"/>
    <n v="108.99"/>
    <n v="0"/>
    <s v="ร้านที่2"/>
    <s v="จ***พันธุ์ ห***เลิศ"/>
    <s v="กรุงเทพมหานคร"/>
    <s v="-"/>
    <s v=""/>
    <s v="09/01/2026 08:18"/>
    <s v="-"/>
    <s v="Flash Express Thailand COD"/>
    <s v="Tiktok"/>
    <s v="จ่ายทีหลัง / COD"/>
    <s v=""/>
    <s v="THT01512D2JG77Z"/>
    <s v="09/01/2026 08:18"/>
  </r>
  <r>
    <x v="4"/>
    <x v="3"/>
    <n v="66.666666666666671"/>
    <n v="3"/>
    <s v="GQU57"/>
    <n v="100"/>
    <n v="0"/>
    <s v="ร้านที่2"/>
    <s v="ธ***ญา ว***ทองดี"/>
    <s v="อ่างทอง"/>
    <s v="-"/>
    <s v=""/>
    <s v="09/01/2026 08:15"/>
    <s v="-"/>
    <s v="J&amp;T Express"/>
    <s v="Tiktok"/>
    <s v="tiktok"/>
    <s v=""/>
    <s v="769202390062"/>
    <s v="09/01/2026 08:15"/>
  </r>
  <r>
    <x v="0"/>
    <x v="0"/>
    <n v="33.333333333333336"/>
    <n v="3"/>
    <s v="GQU56"/>
    <n v="100"/>
    <n v="0"/>
    <s v="ร้านที่2"/>
    <s v="น***าว พ***ี ช***ัยพิทักษ์สิน"/>
    <s v="ตาก"/>
    <s v="-"/>
    <s v=""/>
    <s v="09/01/2026 08:06"/>
    <s v="-"/>
    <s v="J&amp;T COD"/>
    <s v="Tiktok"/>
    <s v="จ่ายทีหลัง / COD"/>
    <s v=""/>
    <s v="769275408156"/>
    <s v="09/01/2026 08:06"/>
  </r>
  <r>
    <x v="4"/>
    <x v="3"/>
    <n v="66.666666666666671"/>
    <n v="3"/>
    <s v="GQU55"/>
    <n v="100"/>
    <n v="0"/>
    <s v="ร้านที่2"/>
    <s v="เ***ยว ช***ิทร์"/>
    <s v="สงขลา"/>
    <s v="-"/>
    <s v=""/>
    <s v="09/01/2026 08:03"/>
    <s v="-"/>
    <s v="J&amp;T COD"/>
    <s v="Tiktok"/>
    <s v="จ่ายทีหลัง / COD"/>
    <s v=""/>
    <s v="769210393066"/>
    <s v="09/01/2026 08:03"/>
  </r>
  <r>
    <x v="0"/>
    <x v="0"/>
    <n v="33.333333333333336"/>
    <n v="3"/>
    <s v="GQU54"/>
    <n v="100"/>
    <n v="0"/>
    <s v="ร้านที่2"/>
    <s v="ส***น  เ***ุ่งเรือง"/>
    <s v="สมุทรปราการ"/>
    <s v="-"/>
    <s v=""/>
    <s v="09/01/2026 07:58"/>
    <s v="-"/>
    <s v="Flash Express Thailand COD"/>
    <s v="Tiktok"/>
    <s v="จ่ายทีหลัง / COD"/>
    <s v=""/>
    <s v="THT02032D0MSV2Z"/>
    <s v="09/01/2026 07:59"/>
  </r>
  <r>
    <x v="0"/>
    <x v="0"/>
    <n v="33.333333333333336"/>
    <n v="3"/>
    <s v="GQU53"/>
    <n v="100"/>
    <n v="0"/>
    <s v="ร้านที่2"/>
    <s v="t***a"/>
    <s v="ปทุมธานี"/>
    <s v="-"/>
    <s v=""/>
    <s v="09/01/2026 07:56"/>
    <s v="-"/>
    <s v="Flash Express Thailand COD"/>
    <s v="Tiktok"/>
    <s v="จ่ายทีหลัง / COD"/>
    <s v=""/>
    <s v="THT04022D0MRC4Z"/>
    <s v="09/01/2026 07:56"/>
  </r>
  <r>
    <x v="0"/>
    <x v="0"/>
    <n v="33.333333333333336"/>
    <n v="3"/>
    <s v="GQU52"/>
    <n v="100"/>
    <n v="0"/>
    <s v="ร้านที่2"/>
    <s v="ส***ทิพย์ ส***รณพรสกุล"/>
    <s v="กรุงเทพฯ"/>
    <s v="-"/>
    <s v=""/>
    <s v="09/01/2026 07:52"/>
    <s v="-"/>
    <s v="J&amp;T COD"/>
    <s v="Tiktok"/>
    <s v="จ่ายทีหลัง / COD"/>
    <s v=""/>
    <s v="769244303170"/>
    <s v="09/01/2026 07:53"/>
  </r>
  <r>
    <x v="4"/>
    <x v="3"/>
    <n v="33"/>
    <n v="10"/>
    <s v="GQU51"/>
    <n v="330"/>
    <n v="0"/>
    <s v="ร้านที่4"/>
    <s v="t***a"/>
    <s v="ปทุมธานี"/>
    <s v="-"/>
    <s v=""/>
    <s v="09/01/2026 07:49"/>
    <s v="-"/>
    <s v="Flash Express Thailand COD"/>
    <s v="Tiktok"/>
    <s v="จ่ายทีหลัง / COD"/>
    <s v=""/>
    <s v="THT04022D2JC43Z"/>
    <s v="09/01/2026 07:49"/>
  </r>
  <r>
    <x v="4"/>
    <x v="3"/>
    <n v="33"/>
    <n v="10"/>
    <s v="GQU50"/>
    <n v="330"/>
    <n v="0"/>
    <s v="ร้านที่4"/>
    <s v="t***a"/>
    <s v="ปทุมธานี"/>
    <s v="-"/>
    <s v=""/>
    <s v="09/01/2026 07:44"/>
    <s v="-"/>
    <s v="Flash Express Thailand COD"/>
    <s v="Tiktok"/>
    <s v="จ่ายทีหลัง / COD"/>
    <s v=""/>
    <s v="THT04022D2HZZ7Z"/>
    <s v="09/01/2026 07:44"/>
  </r>
  <r>
    <x v="0"/>
    <x v="0"/>
    <n v="50"/>
    <n v="6"/>
    <s v="GQU49"/>
    <n v="200"/>
    <n v="0"/>
    <s v="ร้านที่2"/>
    <s v="ส***นท์ อ***ร์เสือ"/>
    <s v="กรุงเทพมหานคร"/>
    <s v="-"/>
    <s v=""/>
    <s v="09/01/2026 07:43"/>
    <s v="-"/>
    <s v="J&amp;T Express"/>
    <s v="Tiktok"/>
    <s v="tiktok"/>
    <s v=""/>
    <s v="769264515110"/>
    <s v="09/01/2026 07:43"/>
  </r>
  <r>
    <x v="5"/>
    <x v="5"/>
    <n v="139"/>
    <n v="1"/>
    <s v="GQU48"/>
    <n v="108.99"/>
    <n v="0"/>
    <s v="ร้านที่2"/>
    <s v="โ***้ง"/>
    <s v="สระบุรี"/>
    <s v="-"/>
    <s v=""/>
    <s v="09/01/2026 07:37"/>
    <s v="-"/>
    <s v="J&amp;T Express"/>
    <s v="Tiktok"/>
    <s v="tiktok"/>
    <s v=""/>
    <s v="769258559016"/>
    <s v="09/01/2026 07:37"/>
  </r>
  <r>
    <x v="0"/>
    <x v="0"/>
    <n v="33.333333333333336"/>
    <n v="3"/>
    <s v="GQU47"/>
    <n v="100"/>
    <n v="0"/>
    <s v="ร้านที่2"/>
    <s v="อ***ีย์ ส***ดิ์ศรี"/>
    <s v="กรุงเทพฯ"/>
    <s v="-"/>
    <s v=""/>
    <s v="09/01/2026 07:34"/>
    <s v="-"/>
    <s v="J&amp;T Express"/>
    <s v="Tiktok"/>
    <s v="tiktok"/>
    <s v=""/>
    <s v="769280002120"/>
    <s v="09/01/2026 07:34"/>
  </r>
  <r>
    <x v="3"/>
    <x v="10"/>
    <n v="64"/>
    <n v="1"/>
    <s v="GQU46"/>
    <n v="71"/>
    <n v="7"/>
    <s v="ร้านที่3"/>
    <s v="เจริญ​พิศ​ ศรีวิไล​ฤทธิ์​"/>
    <s v="293/54 หมู่บ้านสุขนิเวศน์2 ประชาอุทิศ69 แขวงบางมด_x000a__x000a_ทุ่งครุ/ Thung Khruกรุงเทพมหานคร/ Bangkok_x000a_10140"/>
    <s v="10140"/>
    <s v="660816896821"/>
    <s v="09/01/2026 07:33"/>
    <s v="-"/>
    <s v="Kerry_dropoff"/>
    <s v="Lazada"/>
    <s v="lazada"/>
    <s v=""/>
    <s v="LEXPU0646481603"/>
    <s v="09/01/2026 07:33"/>
  </r>
  <r>
    <x v="0"/>
    <x v="0"/>
    <n v="50"/>
    <n v="6"/>
    <s v="GQU45"/>
    <n v="200"/>
    <n v="0"/>
    <s v="ร้านที่2"/>
    <s v="ม***"/>
    <s v="สระบุรี"/>
    <s v="-"/>
    <s v=""/>
    <s v="09/01/2026 07:31"/>
    <s v="-"/>
    <s v="Flash Express Thailand COD"/>
    <s v="Tiktok"/>
    <s v="จ่ายทีหลัง / COD"/>
    <s v=""/>
    <s v="THT10042D0N2U6Z"/>
    <s v="09/01/2026 07:31"/>
  </r>
  <r>
    <x v="0"/>
    <x v="0"/>
    <n v="40"/>
    <n v="70"/>
    <s v="GQU44"/>
    <n v="2450"/>
    <n v="0"/>
    <s v="ร้านที่4"/>
    <s v="โ***า ผ***ตย์กุล"/>
    <s v="เทศบาลเมืองบุรีรัมย์"/>
    <s v="-"/>
    <s v=""/>
    <s v="09/01/2026 07:28"/>
    <s v="-"/>
    <s v="BEST Express"/>
    <s v="Tiktok"/>
    <s v="tiktok"/>
    <s v=""/>
    <s v="66771004776448"/>
    <s v="09/01/2026 07:27"/>
  </r>
  <r>
    <x v="3"/>
    <x v="2"/>
    <n v="66.333333333333329"/>
    <n v="3"/>
    <s v="GQU41"/>
    <n v="220"/>
    <n v="0"/>
    <s v="ร้านที่4"/>
    <s v="ว*** เ***ยมศักดิ์"/>
    <s v="เพชรบุรี"/>
    <s v="-"/>
    <s v=""/>
    <s v="09/01/2026 06:52"/>
    <s v="-"/>
    <s v="J&amp;T COD"/>
    <s v="Tiktok"/>
    <s v="จ่ายทีหลัง / COD"/>
    <s v=""/>
    <s v="769122996563"/>
    <s v="09/01/2026 06:52"/>
  </r>
  <r>
    <x v="4"/>
    <x v="3"/>
    <n v="66.666666666666671"/>
    <n v="3"/>
    <s v="GQU40"/>
    <n v="100"/>
    <n v="0"/>
    <s v="ร้านที่2"/>
    <s v="น***ปริญดา อ***ก้ว"/>
    <s v="ขอนแก่น"/>
    <s v="-"/>
    <s v=""/>
    <s v="09/01/2026 06:43"/>
    <s v="-"/>
    <s v="J&amp;T Express"/>
    <s v="Tiktok"/>
    <s v="tiktok"/>
    <s v=""/>
    <s v="769103985731"/>
    <s v="09/01/2026 06:42"/>
  </r>
  <r>
    <x v="4"/>
    <x v="3"/>
    <n v="66.666666666666671"/>
    <n v="3"/>
    <s v="GQU39"/>
    <n v="100"/>
    <n v="0"/>
    <s v="ร้านที่2"/>
    <s v="น***นทร์"/>
    <s v="บึงกาฬ"/>
    <s v="-"/>
    <s v=""/>
    <s v="09/01/2026 06:31"/>
    <s v="-"/>
    <s v="J&amp;T Express"/>
    <s v="Tiktok"/>
    <s v="tiktok"/>
    <s v=""/>
    <s v="769191485602"/>
    <s v="09/01/2026 06:31"/>
  </r>
  <r>
    <x v="4"/>
    <x v="3"/>
    <n v="66.666666666666671"/>
    <n v="3"/>
    <s v="GQU38"/>
    <n v="100"/>
    <n v="0"/>
    <s v="ร้านที่2"/>
    <s v="ว***นันท์ เ***อวังคำ"/>
    <s v="กรุงเทพฯ"/>
    <s v="-"/>
    <s v=""/>
    <s v="09/01/2026 06:21"/>
    <s v="-"/>
    <s v="J&amp;T COD"/>
    <s v="Tiktok"/>
    <s v="จ่ายทีหลัง / COD"/>
    <s v=""/>
    <s v="769146398543"/>
    <s v="09/01/2026 06:21"/>
  </r>
  <r>
    <x v="0"/>
    <x v="0"/>
    <n v="33.333333333333336"/>
    <n v="3"/>
    <s v="GQU37"/>
    <n v="100"/>
    <n v="0"/>
    <s v="ร้านที่2"/>
    <s v="ม***ค ว***"/>
    <s v="นครราชสีมา"/>
    <s v="-"/>
    <s v=""/>
    <s v="09/01/2026 06:00"/>
    <s v="-"/>
    <s v="J&amp;T COD"/>
    <s v="Tiktok"/>
    <s v="จ่ายทีหลัง / COD"/>
    <s v=""/>
    <s v="769161324713"/>
    <s v="09/01/2026 06:00"/>
  </r>
  <r>
    <x v="0"/>
    <x v="0"/>
    <n v="50"/>
    <n v="6"/>
    <s v="GQU36"/>
    <n v="200"/>
    <n v="0"/>
    <s v="ร้านที่2"/>
    <s v="ม***รรณ ต***้อย แ***้าออนไลน์"/>
    <s v="นครนายก"/>
    <s v="-"/>
    <s v=""/>
    <s v="09/01/2026 05:50"/>
    <s v="-"/>
    <s v="Flash Express Thailand COD"/>
    <s v="Tiktok"/>
    <s v="จ่ายทีหลัง / COD"/>
    <s v=""/>
    <s v="THT11012D0FME9Z"/>
    <s v="09/01/2026 05:50"/>
  </r>
  <r>
    <x v="0"/>
    <x v="0"/>
    <n v="33.333333333333336"/>
    <n v="3"/>
    <s v="GQU35"/>
    <n v="100"/>
    <n v="0"/>
    <s v="ร้านที่2"/>
    <s v="ว***ทร์ น***ทรพย์"/>
    <s v="ปทุมธานี"/>
    <s v="-"/>
    <s v=""/>
    <s v="09/01/2026 05:38"/>
    <s v="-"/>
    <s v="Flash Express Thailand COD"/>
    <s v="Tiktok"/>
    <s v="จ่ายทีหลัง / COD"/>
    <s v=""/>
    <s v="THT04062D0F3D5Z"/>
    <s v="09/01/2026 05:38"/>
  </r>
  <r>
    <x v="0"/>
    <x v="0"/>
    <n v="33.333333333333336"/>
    <n v="3"/>
    <s v="GQU34"/>
    <n v="100"/>
    <n v="0"/>
    <s v="ร้านที่2"/>
    <s v="พ***์พรรณ ป***พธิเทศ"/>
    <s v="อุบลราชธานี"/>
    <s v="-"/>
    <s v=""/>
    <s v="09/01/2026 05:06"/>
    <s v="-"/>
    <s v="J&amp;T COD"/>
    <s v="Tiktok"/>
    <s v="จ่ายทีหลัง / COD"/>
    <s v=""/>
    <s v="769196113803"/>
    <s v="09/01/2026 05:06"/>
  </r>
  <r>
    <x v="0"/>
    <x v="0"/>
    <n v="33.333333333333336"/>
    <n v="3"/>
    <s v="GQU33"/>
    <n v="109"/>
    <n v="9"/>
    <s v="ร้านที่2"/>
    <s v="k***sasikongdara"/>
    <s v="ลพบุรี"/>
    <s v="-"/>
    <s v=""/>
    <s v="09/01/2026 05:03"/>
    <s v="-"/>
    <s v="J&amp;T COD"/>
    <s v="Tiktok"/>
    <s v="จ่ายทีหลัง / COD"/>
    <s v=""/>
    <s v="769126112801"/>
    <s v="09/01/2026 05:03"/>
  </r>
  <r>
    <x v="0"/>
    <x v="0"/>
    <n v="33.333333333333336"/>
    <n v="3"/>
    <s v="GQU32"/>
    <n v="100"/>
    <n v="0"/>
    <s v="ร้านที่2"/>
    <s v="อ***ะ อ***วช"/>
    <s v="จังหวัดสุโขทัย"/>
    <s v="-"/>
    <s v=""/>
    <s v="09/01/2026 05:00"/>
    <s v="-"/>
    <s v="J&amp;T COD"/>
    <s v="Tiktok"/>
    <s v="จ่ายทีหลัง / COD"/>
    <s v="เอากาแฟ เผือก มะพร้าวเผาครับ"/>
    <s v="769152001612"/>
    <s v="09/01/2026 05:00"/>
  </r>
  <r>
    <x v="6"/>
    <x v="1"/>
    <n v="103.55"/>
    <n v="4"/>
    <s v="GQU31"/>
    <n v="478.2"/>
    <n v="64"/>
    <s v="ร้านที่1"/>
    <s v="พิมพิไล นาคอุดม"/>
    <s v="123/17 ซอย 4/2 หมู่ 8 ถนนวิชิตสงคราม ตำบลตลาดเหนือ · ตลาดเหนือ/ Talat Nuea_x000a__x000a_เมืองภูเก็ต/ Mueang Phuketภูเก็ต/ Phuket_x000a_83000"/>
    <s v="83000"/>
    <s v="660994744869"/>
    <s v="09/01/2026 05:00"/>
    <s v="-"/>
    <s v="Kerry_dropoff"/>
    <s v="Lazada"/>
    <s v="lazada"/>
    <s v=""/>
    <s v="LEXPU0646249549"/>
    <s v="09/01/2026 04:58"/>
  </r>
  <r>
    <x v="0"/>
    <x v="0"/>
    <n v="33.333333333333336"/>
    <n v="3"/>
    <s v="GQU29"/>
    <n v="110"/>
    <n v="10"/>
    <s v="ร้านที่2"/>
    <s v="น*** ภ***ุ่น"/>
    <s v="มหาสารคาม"/>
    <s v="-"/>
    <s v=""/>
    <s v="09/01/2026 03:59"/>
    <s v="-"/>
    <s v="J&amp;T COD"/>
    <s v="Tiktok"/>
    <s v="จ่ายทีหลัง / COD"/>
    <s v=""/>
    <s v="769191418763"/>
    <s v="09/01/2026 03:59"/>
  </r>
  <r>
    <x v="0"/>
    <x v="0"/>
    <n v="40"/>
    <n v="10"/>
    <s v="GQU28"/>
    <n v="350"/>
    <n v="0"/>
    <s v="ร้านที่4"/>
    <s v="ค***รงค์ ส***าสตร์สุนทร"/>
    <s v="อุบลราชธานี"/>
    <s v="-"/>
    <s v=""/>
    <s v="09/01/2026 03:49"/>
    <s v="-"/>
    <s v="J&amp;T COD"/>
    <s v="Tiktok"/>
    <s v="จ่ายทีหลัง / COD"/>
    <s v=""/>
    <s v="769105703693"/>
    <s v="09/01/2026 03:49"/>
  </r>
  <r>
    <x v="0"/>
    <x v="0"/>
    <n v="33.333333333333336"/>
    <n v="3"/>
    <s v="GQU27"/>
    <n v="100"/>
    <n v="0"/>
    <s v="ร้านที่2"/>
    <s v="น***ชติพิสิฐ ล***ปภาภิรมย์"/>
    <s v="นครราชสีมา"/>
    <s v="-"/>
    <s v=""/>
    <s v="09/01/2026 03:36"/>
    <s v="-"/>
    <s v="J&amp;T COD"/>
    <s v="Tiktok"/>
    <s v="จ่ายทีหลัง / COD"/>
    <s v=""/>
    <s v="769196715792"/>
    <s v="09/01/2026 03:36"/>
  </r>
  <r>
    <x v="10"/>
    <x v="15"/>
    <n v="66"/>
    <n v="1"/>
    <s v="GQU26"/>
    <n v="240"/>
    <n v="0"/>
    <s v="ร้านที่1"/>
    <s v="อ******ญ"/>
    <s v="****** ศาลากลางจ.พังงา ตำบลถ้ำน้ำผุด อำเภอเมืองพังงา จังหวัดพังงา 82000"/>
    <s v="82000"/>
    <s v="25"/>
    <s v="09/01/2026 03:30"/>
    <s v="-"/>
    <s v="SPX Express"/>
    <s v="Shopee"/>
    <s v="shopee"/>
    <s v=""/>
    <s v="TH2644921804605"/>
    <s v="09/01/2026 03:30"/>
  </r>
  <r>
    <x v="11"/>
    <x v="14"/>
    <n v="66"/>
    <n v="1"/>
    <s v="GQU26"/>
    <n v="240"/>
    <n v="0"/>
    <s v="ร้านที่1"/>
    <s v="อ******ญ"/>
    <s v="****** ศาลากลางจ.พังงา ตำบลถ้ำน้ำผุด อำเภอเมืองพังงา จังหวัดพังงา 82000"/>
    <s v="82000"/>
    <s v="25"/>
    <s v="09/01/2026 03:30"/>
    <s v="-"/>
    <s v="SPX Express"/>
    <s v="Shopee"/>
    <s v="shopee"/>
    <s v=""/>
    <s v="TH2644921804605"/>
    <s v="09/01/2026 03:30"/>
  </r>
  <r>
    <x v="3"/>
    <x v="2"/>
    <n v="67"/>
    <n v="1"/>
    <s v="GQU26"/>
    <n v="240"/>
    <n v="0"/>
    <s v="ร้านที่1"/>
    <s v="อ******ญ"/>
    <s v="****** ศาลากลางจ.พังงา ตำบลถ้ำน้ำผุด อำเภอเมืองพังงา จังหวัดพังงา 82000"/>
    <s v="82000"/>
    <s v="25"/>
    <s v="09/01/2026 03:30"/>
    <s v="-"/>
    <s v="SPX Express"/>
    <s v="Shopee"/>
    <s v="shopee"/>
    <s v=""/>
    <s v="TH2644921804605"/>
    <s v="09/01/2026 03:30"/>
  </r>
  <r>
    <x v="8"/>
    <x v="9"/>
    <n v="14"/>
    <n v="2"/>
    <s v="GQU23"/>
    <n v="44"/>
    <n v="16"/>
    <s v="ร้านที่1"/>
    <s v="ส******ณ"/>
    <s v="******ือง) ตำบลบ้านเลือก อำเภอโพธาราม จังหวัดราชบุรี 70120"/>
    <s v="70120"/>
    <s v="38"/>
    <s v="09/01/2026 03:53"/>
    <s v="-"/>
    <s v="SPX Express"/>
    <s v="Shopee"/>
    <s v="shopee"/>
    <s v=""/>
    <s v="TH263228682417R"/>
    <s v="09/01/2026 03:23"/>
  </r>
  <r>
    <x v="4"/>
    <x v="3"/>
    <n v="66.666666666666671"/>
    <n v="3"/>
    <s v="GQU22"/>
    <n v="101"/>
    <n v="1"/>
    <s v="ร้านที่2"/>
    <s v="ส*** พ***าลา"/>
    <s v="สระบุรี"/>
    <s v="-"/>
    <s v=""/>
    <s v="09/01/2026 03:08"/>
    <s v="-"/>
    <s v="Flash Express Thailand COD"/>
    <s v="Tiktok"/>
    <s v="จ่ายทีหลัง / COD"/>
    <s v=""/>
    <s v="THT10042D0EYD5Z"/>
    <s v="09/01/2026 03:08"/>
  </r>
  <r>
    <x v="0"/>
    <x v="0"/>
    <n v="40"/>
    <n v="10"/>
    <s v="GQU21"/>
    <n v="400"/>
    <n v="0"/>
    <s v="ร้านที่2"/>
    <s v="ค***ุ๋มจิ๋ม"/>
    <s v="นครราชสีมา"/>
    <s v="-"/>
    <s v=""/>
    <s v="09/01/2026 02:58"/>
    <s v="-"/>
    <s v="J&amp;T COD"/>
    <s v="Tiktok"/>
    <s v="จ่ายทีหลัง / COD"/>
    <s v=""/>
    <s v="769170920641"/>
    <s v="09/01/2026 02:58"/>
  </r>
  <r>
    <x v="4"/>
    <x v="3"/>
    <n v="66.666666666666671"/>
    <n v="3"/>
    <s v="GQU20"/>
    <n v="100"/>
    <n v="0"/>
    <s v="ร้านที่2"/>
    <s v="จ***จั่นตุ้มระย้า"/>
    <s v="ราชบุรี"/>
    <s v="-"/>
    <s v=""/>
    <s v="09/01/2026 02:48"/>
    <s v="-"/>
    <s v="J&amp;T COD"/>
    <s v="Tiktok"/>
    <s v="จ่ายทีหลัง / COD"/>
    <s v=""/>
    <s v="769138194543"/>
    <s v="09/01/2026 02:48"/>
  </r>
  <r>
    <x v="0"/>
    <x v="0"/>
    <n v="33.333333333333336"/>
    <n v="3"/>
    <s v="GQU17"/>
    <n v="100"/>
    <n v="0"/>
    <s v="ร้านที่2"/>
    <s v="อ***จ เ***ยมดี"/>
    <s v="กำแพงเพชร"/>
    <s v="-"/>
    <s v=""/>
    <s v="09/01/2026 02:33"/>
    <s v="-"/>
    <s v="J&amp;T COD"/>
    <s v="Tiktok"/>
    <s v="จ่ายทีหลัง / COD"/>
    <s v=""/>
    <s v="769173313790"/>
    <s v="09/01/2026 02:33"/>
  </r>
  <r>
    <x v="0"/>
    <x v="0"/>
    <n v="50"/>
    <n v="6"/>
    <s v="GQU16"/>
    <n v="200"/>
    <n v="0"/>
    <s v="ร้านที่2"/>
    <s v="ส***วรรณ ส***จ"/>
    <s v="สมุทรปราการ"/>
    <s v="-"/>
    <s v=""/>
    <s v="09/01/2026 02:19"/>
    <s v="-"/>
    <s v="J&amp;T Express"/>
    <s v="Tiktok"/>
    <s v="tiktok"/>
    <s v=""/>
    <s v="769121826664"/>
    <s v="09/01/2026 02:19"/>
  </r>
  <r>
    <x v="0"/>
    <x v="0"/>
    <n v="65"/>
    <n v="9"/>
    <s v="GQU15"/>
    <n v="315"/>
    <n v="0"/>
    <s v="ร้านที่2"/>
    <s v="จ***ันธ์ุ"/>
    <s v="สุรินทร์"/>
    <s v="-"/>
    <s v=""/>
    <s v="09/01/2026 02:06"/>
    <s v="-"/>
    <s v="J&amp;T COD"/>
    <s v="Tiktok"/>
    <s v="จ่ายทีหลัง / COD"/>
    <s v=""/>
    <s v="769113401652"/>
    <s v="09/01/2026 02:06"/>
  </r>
  <r>
    <x v="10"/>
    <x v="15"/>
    <n v="66.333333333333329"/>
    <n v="3"/>
    <s v="GQU14"/>
    <n v="209"/>
    <n v="0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09/01/2026 01:54"/>
    <s v="-"/>
    <s v="SPX Express"/>
    <s v="Shopee"/>
    <s v="shopee"/>
    <s v=""/>
    <s v="TH2654649862041"/>
    <s v="09/01/2026 01:54"/>
  </r>
  <r>
    <x v="0"/>
    <x v="0"/>
    <n v="33.333333333333336"/>
    <n v="3"/>
    <s v="GQU13"/>
    <n v="129"/>
    <n v="29"/>
    <s v="ร้านที่2"/>
    <s v="ข***ดาว แ***วาน"/>
    <s v="สุพรรณบุรี"/>
    <s v="-"/>
    <s v=""/>
    <s v="09/01/2026 01:40"/>
    <s v="-"/>
    <s v="J&amp;T COD"/>
    <s v="Tiktok"/>
    <s v="จ่ายทีหลัง / COD"/>
    <s v=""/>
    <s v="769132110795"/>
    <s v="09/01/2026 01:40"/>
  </r>
  <r>
    <x v="0"/>
    <x v="0"/>
    <n v="50"/>
    <n v="6"/>
    <s v="GQU12"/>
    <n v="200"/>
    <n v="0"/>
    <s v="ร้านที่2"/>
    <s v="อ***า ล***ลุง"/>
    <s v="ลพบุรี"/>
    <s v="-"/>
    <s v=""/>
    <s v="09/01/2026 01:35"/>
    <s v="-"/>
    <s v="J&amp;T COD"/>
    <s v="Tiktok"/>
    <s v="จ่ายทีหลัง / COD"/>
    <s v=""/>
    <s v="769128121705"/>
    <s v="09/01/2026 01:35"/>
  </r>
  <r>
    <x v="4"/>
    <x v="3"/>
    <n v="66.666666666666671"/>
    <n v="15"/>
    <s v="GQU11"/>
    <n v="700"/>
    <n v="0"/>
    <s v="ร้านที่2"/>
    <s v="ค***"/>
    <s v="พะเยา"/>
    <s v="-"/>
    <s v=""/>
    <s v="09/01/2026 01:32"/>
    <s v="-"/>
    <s v="J&amp;T COD"/>
    <s v="Tiktok"/>
    <s v="จ่ายทีหลัง / COD"/>
    <s v=""/>
    <s v="769106772755"/>
    <s v="09/01/2026 01:32"/>
  </r>
  <r>
    <x v="0"/>
    <x v="0"/>
    <n v="50"/>
    <n v="6"/>
    <s v="GQU11"/>
    <n v="700"/>
    <n v="0"/>
    <s v="ร้านที่2"/>
    <s v="ค***"/>
    <s v="พะเยา"/>
    <s v="-"/>
    <s v=""/>
    <s v="09/01/2026 01:32"/>
    <s v="-"/>
    <s v="J&amp;T COD"/>
    <s v="Tiktok"/>
    <s v="จ่ายทีหลัง / COD"/>
    <s v=""/>
    <s v="769106772755"/>
    <s v="09/01/2026 01:32"/>
  </r>
  <r>
    <x v="0"/>
    <x v="0"/>
    <n v="33.333333333333336"/>
    <n v="3"/>
    <s v="GQU10"/>
    <n v="101"/>
    <n v="1"/>
    <s v="ร้านที่2"/>
    <s v="น***สิวนี  เ***ชู"/>
    <s v="พิจิตร"/>
    <s v="-"/>
    <s v=""/>
    <s v="09/01/2026 01:29"/>
    <s v="-"/>
    <s v="J&amp;T COD"/>
    <s v="Tiktok"/>
    <s v="จ่ายทีหลัง / COD"/>
    <s v=""/>
    <s v="769109911780"/>
    <s v="09/01/2026 01:29"/>
  </r>
  <r>
    <x v="4"/>
    <x v="3"/>
    <n v="66.666666666666671"/>
    <n v="3"/>
    <s v="GQU9"/>
    <n v="200"/>
    <n v="0"/>
    <s v="ร้านที่2"/>
    <s v="ธ***ทร์"/>
    <s v="นนทบุรี"/>
    <s v="-"/>
    <s v=""/>
    <s v="09/01/2026 01:15"/>
    <s v="-"/>
    <s v="J&amp;T COD"/>
    <s v="Tiktok"/>
    <s v="จ่ายทีหลัง / COD"/>
    <s v=""/>
    <s v="769171873746"/>
    <s v="09/01/2026 01:17"/>
  </r>
  <r>
    <x v="10"/>
    <x v="12"/>
    <n v="120"/>
    <n v="1"/>
    <s v="GQU9"/>
    <n v="200"/>
    <n v="0"/>
    <s v="ร้านที่2"/>
    <s v="ธ***ทร์"/>
    <s v="นนทบุรี"/>
    <s v="-"/>
    <s v=""/>
    <s v="09/01/2026 01:15"/>
    <s v="-"/>
    <s v="J&amp;T COD"/>
    <s v="Tiktok"/>
    <s v="จ่ายทีหลัง / COD"/>
    <s v=""/>
    <s v="769171873746"/>
    <s v="09/01/2026 01:17"/>
  </r>
  <r>
    <x v="5"/>
    <x v="5"/>
    <n v="139"/>
    <n v="1"/>
    <s v="GQU8"/>
    <n v="108.99"/>
    <n v="0"/>
    <s v="ร้านที่2"/>
    <s v="ข***ขิน"/>
    <s v="กรุงเทพฯ"/>
    <s v="-"/>
    <s v=""/>
    <s v="09/01/2026 00:53"/>
    <s v="-"/>
    <s v="J&amp;T Express"/>
    <s v="Tiktok"/>
    <s v="tiktok"/>
    <s v=""/>
    <s v="769150364636"/>
    <s v="09/01/2026 00:53"/>
  </r>
  <r>
    <x v="0"/>
    <x v="0"/>
    <n v="50"/>
    <n v="6"/>
    <s v="GQU7"/>
    <n v="200"/>
    <n v="0"/>
    <s v="ร้านที่2"/>
    <s v="ส***า ม***นันท์"/>
    <s v="พระนครศรีอยุธยา"/>
    <s v="-"/>
    <s v=""/>
    <s v="09/01/2026 00:52"/>
    <s v="-"/>
    <s v="J&amp;T COD"/>
    <s v="Tiktok"/>
    <s v="จ่ายทีหลัง / COD"/>
    <s v=""/>
    <s v="769136226655"/>
    <s v="09/01/2026 00:52"/>
  </r>
  <r>
    <x v="3"/>
    <x v="2"/>
    <n v="66.333333333333329"/>
    <n v="6"/>
    <s v="GQU6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01/2026 01:21"/>
    <s v="-"/>
    <s v="SPX Express"/>
    <s v="Shopee"/>
    <s v="shopee"/>
    <s v=""/>
    <s v="TH2620361843854"/>
    <s v="09/01/2026 00:49"/>
  </r>
  <r>
    <x v="3"/>
    <x v="2"/>
    <n v="80"/>
    <n v="5"/>
    <s v="GQU6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01/2026 01:21"/>
    <s v="-"/>
    <s v="SPX Express"/>
    <s v="Shopee"/>
    <s v="shopee"/>
    <s v=""/>
    <s v="TH2620361843854"/>
    <s v="09/01/2026 00:49"/>
  </r>
  <r>
    <x v="3"/>
    <x v="2"/>
    <n v="79"/>
    <n v="3"/>
    <s v="GQU6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09/01/2026 01:21"/>
    <s v="-"/>
    <s v="SPX Express"/>
    <s v="Shopee"/>
    <s v="shopee"/>
    <s v=""/>
    <s v="TH2620361843854"/>
    <s v="09/01/2026 00:49"/>
  </r>
  <r>
    <x v="0"/>
    <x v="0"/>
    <n v="33.333333333333336"/>
    <n v="3"/>
    <s v="GQU5"/>
    <n v="100"/>
    <n v="0"/>
    <s v="ร้านที่2"/>
    <s v="ศ***ลักษณ์ ท***ทองแดง"/>
    <s v="ศรีสะเกษ"/>
    <s v="-"/>
    <s v=""/>
    <s v="09/01/2026 00:41"/>
    <s v="-"/>
    <s v="J&amp;T Express"/>
    <s v="Tiktok"/>
    <s v="tiktok"/>
    <s v=""/>
    <s v="769127112784"/>
    <s v="09/01/2026 00:41"/>
  </r>
  <r>
    <x v="0"/>
    <x v="0"/>
    <n v="50"/>
    <n v="6"/>
    <s v="GQU4"/>
    <n v="200"/>
    <n v="0"/>
    <s v="ร้านที่2"/>
    <s v="ร** แ***แสงแจ่ม"/>
    <s v="นครปฐม"/>
    <s v="-"/>
    <s v=""/>
    <s v="09/01/2026 00:01"/>
    <s v="-"/>
    <s v="Flash Express Thailand"/>
    <s v="Tiktok"/>
    <s v="tiktok"/>
    <s v=""/>
    <s v="THT15062D0FKM5Z"/>
    <s v="09/01/2026 00:0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x v="0"/>
    <x v="0"/>
    <n v="87.2"/>
    <n v="1"/>
    <s v="GQZ67"/>
    <n v="94.7"/>
    <n v="7.5"/>
    <s v="ร้านที่3"/>
    <s v="สุสิดา ปิยพรชัยกุล"/>
    <s v="2/49 หมู่บ้านศิขรินทร์1 ซอยบางกรวย-ไทรน้อย 6 ถนนบางกรวย-ไทรน้อย ต.บางกรวย 2/49 · บางกรวย/ Bang Kruai_x000a__x000a_บางกรวย/ Bang Kruaiนนทบุรี/ Nonthaburi_x000a_11130"/>
    <s v="11130"/>
    <s v="660835999549"/>
    <s v="10/01/2026 23:04"/>
    <s v="-"/>
    <s v="Kerry_dropoff"/>
    <s v="Lazada"/>
    <s v="lazada"/>
    <s v=""/>
    <s v="LEXPU0646686543"/>
    <s v="10/01/2026 23:04"/>
  </r>
  <r>
    <x v="1"/>
    <x v="1"/>
    <n v="50"/>
    <n v="6"/>
    <s v="GQZ66"/>
    <n v="200"/>
    <n v="0"/>
    <s v="ร้านที่2"/>
    <s v="จ***านุช​ ย***ตน์"/>
    <s v="สมุทรปราการ"/>
    <s v="-"/>
    <s v=""/>
    <s v="10/01/2026 23:01"/>
    <s v="-"/>
    <s v="J&amp;T Express"/>
    <s v="Tiktok"/>
    <s v="tiktok"/>
    <s v=""/>
    <s v="769291516523"/>
    <s v="10/01/2026 23:02"/>
  </r>
  <r>
    <x v="1"/>
    <x v="1"/>
    <n v="50"/>
    <n v="6"/>
    <s v="GQZ64"/>
    <n v="200"/>
    <n v="0"/>
    <s v="ร้านที่2"/>
    <s v="ว***กร  ส***รอง"/>
    <s v="ระยอง"/>
    <s v="-"/>
    <s v=""/>
    <s v="10/01/2026 22:44"/>
    <s v="-"/>
    <s v="J&amp;T COD"/>
    <s v="Tiktok"/>
    <s v="จ่ายทีหลัง / COD"/>
    <s v=""/>
    <s v="769224512523"/>
    <s v="10/01/2026 22:44"/>
  </r>
  <r>
    <x v="1"/>
    <x v="1"/>
    <n v="50"/>
    <n v="6"/>
    <s v="GQZ63"/>
    <n v="200"/>
    <n v="0"/>
    <s v="ร้านที่2"/>
    <s v="ว***กร  ส***รอง"/>
    <s v="ระยอง"/>
    <s v="-"/>
    <s v=""/>
    <s v="10/01/2026 22:30"/>
    <s v="-"/>
    <s v="J&amp;T COD"/>
    <s v="Tiktok"/>
    <s v="จ่ายทีหลัง / COD"/>
    <s v=""/>
    <s v="769285209560"/>
    <s v="10/01/2026 22:30"/>
  </r>
  <r>
    <x v="1"/>
    <x v="1"/>
    <n v="65"/>
    <n v="18"/>
    <s v="GQZ62"/>
    <n v="598"/>
    <n v="0"/>
    <s v="ร้านที่2"/>
    <s v="ศ***ฤต ไ***้อม 2"/>
    <s v="ราชบุรี"/>
    <s v="-"/>
    <s v=""/>
    <s v="10/01/2026 22:11"/>
    <s v="-"/>
    <s v="J&amp;T COD"/>
    <s v="Tiktok"/>
    <s v="จ่ายทีหลัง / COD"/>
    <s v=""/>
    <s v="769281703514"/>
    <s v="10/01/2026 22:11"/>
  </r>
  <r>
    <x v="2"/>
    <x v="2"/>
    <n v="60"/>
    <n v="1"/>
    <s v="GQZ61"/>
    <n v="60"/>
    <n v="0"/>
    <s v="ร้านที่1"/>
    <s v="D******A"/>
    <s v="******หวัดกรุงเทพมหานครเขตบางขุนเทียน10150 แขวงแสมดำ เขตบางขุนเทียน จังหวัดกรุงเทพมหานคร 10150"/>
    <s v="10150"/>
    <s v="12"/>
    <s v="10/01/2026 22:02"/>
    <s v="-"/>
    <s v="Flash Express"/>
    <s v="Shopee"/>
    <s v="shopee"/>
    <s v=""/>
    <s v="TH011787S8JR4B1"/>
    <s v="10/01/2026 22:02"/>
  </r>
  <r>
    <x v="1"/>
    <x v="1"/>
    <n v="33.333333333333336"/>
    <n v="3"/>
    <s v="GQZ60"/>
    <n v="100"/>
    <n v="0"/>
    <s v="ร้านที่2"/>
    <s v="แ***งัด จ***ลาง"/>
    <s v="นครราชสีมา"/>
    <s v="-"/>
    <s v=""/>
    <s v="10/01/2026 21:52"/>
    <s v="-"/>
    <s v="J&amp;T COD"/>
    <s v="Tiktok"/>
    <s v="จ่ายทีหลัง / COD"/>
    <s v=""/>
    <s v="769210799416"/>
    <s v="10/01/2026 21:57"/>
  </r>
  <r>
    <x v="3"/>
    <x v="3"/>
    <n v="66.333333333333329"/>
    <n v="6"/>
    <s v="GQZ59"/>
    <n v="638"/>
    <n v="0"/>
    <s v="ร้านที่1"/>
    <s v="ส******์"/>
    <s v="******บลเหนือ ตำบลเหนือ อำเภอเมืองกาฬสินธุ์ จังหวัดกาฬสินธุ์ 46000"/>
    <s v="46000"/>
    <s v="02"/>
    <s v="10/01/2026 21:56"/>
    <s v="-"/>
    <s v="SPX Express"/>
    <s v="Shopee"/>
    <s v="shopee"/>
    <s v=""/>
    <s v="TH2664192759330"/>
    <s v="10/01/2026 21:56"/>
  </r>
  <r>
    <x v="3"/>
    <x v="3"/>
    <n v="79"/>
    <n v="2"/>
    <s v="GQZ59"/>
    <n v="638"/>
    <n v="0"/>
    <s v="ร้านที่1"/>
    <s v="ส******์"/>
    <s v="******บลเหนือ ตำบลเหนือ อำเภอเมืองกาฬสินธุ์ จังหวัดกาฬสินธุ์ 46000"/>
    <s v="46000"/>
    <s v="02"/>
    <s v="10/01/2026 21:56"/>
    <s v="-"/>
    <s v="SPX Express"/>
    <s v="Shopee"/>
    <s v="shopee"/>
    <s v=""/>
    <s v="TH2664192759330"/>
    <s v="10/01/2026 21:56"/>
  </r>
  <r>
    <x v="4"/>
    <x v="4"/>
    <n v="139"/>
    <n v="1"/>
    <s v="GQZ58"/>
    <n v="108.99"/>
    <n v="0"/>
    <s v="ร้านที่2"/>
    <s v="ม***มียว"/>
    <s v="สุราษฎร์ธานี"/>
    <s v="-"/>
    <s v=""/>
    <s v="10/01/2026 21:49"/>
    <s v="-"/>
    <s v="J&amp;T COD"/>
    <s v="Tiktok"/>
    <s v="จ่ายทีหลัง / COD"/>
    <s v=""/>
    <s v="769286121623"/>
    <s v="10/01/2026 21:55"/>
  </r>
  <r>
    <x v="5"/>
    <x v="5"/>
    <n v="139"/>
    <n v="1"/>
    <s v="GQZ57"/>
    <n v="109"/>
    <n v="0"/>
    <s v="ร้านที่2"/>
    <s v="พ***หาสุชาติ โ***คุณเมธี"/>
    <s v="ราชบุรี"/>
    <s v="-"/>
    <s v=""/>
    <s v="10/01/2026 21:48"/>
    <s v="-"/>
    <s v="J&amp;T COD"/>
    <s v="Tiktok"/>
    <s v="จ่ายทีหลัง / COD"/>
    <s v=""/>
    <s v="769283726573"/>
    <s v="10/01/2026 21:54"/>
  </r>
  <r>
    <x v="4"/>
    <x v="4"/>
    <n v="139"/>
    <n v="1"/>
    <s v="GQZ56"/>
    <n v="146.99"/>
    <n v="38"/>
    <s v="ร้านที่2"/>
    <s v="ช**"/>
    <s v="สระแก้ว"/>
    <s v="-"/>
    <s v=""/>
    <s v="10/01/2026 21:42"/>
    <s v="-"/>
    <s v="J&amp;T COD"/>
    <s v="Tiktok"/>
    <s v="จ่ายทีหลัง / COD"/>
    <s v=""/>
    <s v="769229525551"/>
    <s v="10/01/2026 21:52"/>
  </r>
  <r>
    <x v="1"/>
    <x v="1"/>
    <n v="50"/>
    <n v="6"/>
    <s v="GQZ55"/>
    <n v="200"/>
    <n v="0"/>
    <s v="ร้านที่2"/>
    <s v="น***ัชรินทร์  ห***นิรันดร์"/>
    <s v="กาฬสินธุ์"/>
    <s v="-"/>
    <s v=""/>
    <s v="10/01/2026 22:07"/>
    <s v="-"/>
    <s v="J&amp;T Express"/>
    <s v="Tiktok"/>
    <s v="tiktok"/>
    <s v=""/>
    <s v="769203113512"/>
    <s v="10/01/2026 21:51"/>
  </r>
  <r>
    <x v="1"/>
    <x v="1"/>
    <n v="33.333333333333336"/>
    <n v="3"/>
    <s v="GQZ54"/>
    <n v="100"/>
    <n v="0"/>
    <s v="ร้านที่2"/>
    <s v="k***m"/>
    <s v="ปทุมธานี"/>
    <s v="-"/>
    <s v=""/>
    <s v="10/01/2026 21:40"/>
    <s v="-"/>
    <s v="Flash Express Thailand COD"/>
    <s v="Tiktok"/>
    <s v="จ่ายทีหลัง / COD"/>
    <s v=""/>
    <s v="THT04062D45U49Z"/>
    <s v="10/01/2026 21:51"/>
  </r>
  <r>
    <x v="1"/>
    <x v="1"/>
    <n v="50"/>
    <n v="6"/>
    <s v="GQZ53"/>
    <n v="200"/>
    <n v="0"/>
    <s v="ร้านที่2"/>
    <s v="น***ัยนุชิต ไ***ร"/>
    <s v="ชลบุรี"/>
    <s v="-"/>
    <s v=""/>
    <s v="10/01/2026 22:07"/>
    <s v="-"/>
    <s v="J&amp;T Express"/>
    <s v="Tiktok"/>
    <s v="tiktok"/>
    <s v=""/>
    <s v="769220511533"/>
    <s v="10/01/2026 21:51"/>
  </r>
  <r>
    <x v="1"/>
    <x v="1"/>
    <n v="33.333333333333336"/>
    <n v="3"/>
    <s v="GQZ52"/>
    <n v="110"/>
    <n v="10"/>
    <s v="ร้านที่2"/>
    <s v="ก***า   ช***ง"/>
    <s v="นครศรีธรรมราช"/>
    <s v="-"/>
    <s v=""/>
    <s v="10/01/2026 21:31"/>
    <s v="-"/>
    <s v="J&amp;T COD"/>
    <s v="Tiktok"/>
    <s v="จ่ายทีหลัง / COD"/>
    <s v=""/>
    <s v="769270382473"/>
    <s v="10/01/2026 21:51"/>
  </r>
  <r>
    <x v="1"/>
    <x v="1"/>
    <n v="50"/>
    <n v="6"/>
    <s v="GQZ51"/>
    <n v="200"/>
    <n v="0"/>
    <s v="ร้านที่2"/>
    <s v="ช***ัย ศ***ัตหรา"/>
    <s v="ภูเก็ต"/>
    <s v="-"/>
    <s v=""/>
    <s v="10/01/2026 21:31"/>
    <s v="-"/>
    <s v="J&amp;T Express"/>
    <s v="Tiktok"/>
    <s v="tiktok"/>
    <s v=""/>
    <s v="769281401593"/>
    <s v="10/01/2026 21:50"/>
  </r>
  <r>
    <x v="1"/>
    <x v="1"/>
    <n v="33.333333333333336"/>
    <n v="3"/>
    <s v="GQZ50"/>
    <n v="100"/>
    <n v="0"/>
    <s v="ร้านที่2"/>
    <s v="ส**"/>
    <s v="พังงา"/>
    <s v="-"/>
    <s v=""/>
    <s v="10/01/2026 21:28"/>
    <s v="-"/>
    <s v="J&amp;T COD"/>
    <s v="Tiktok"/>
    <s v="จ่ายทีหลัง / COD"/>
    <s v=""/>
    <s v="769259588495"/>
    <s v="10/01/2026 21:50"/>
  </r>
  <r>
    <x v="1"/>
    <x v="1"/>
    <n v="37.5"/>
    <n v="4"/>
    <s v="GQZ49"/>
    <n v="140"/>
    <n v="0"/>
    <s v="ร้านที่4"/>
    <s v="ส***ตตา พ***สุวรรณ"/>
    <s v="ชลบุรี"/>
    <s v="-"/>
    <s v=""/>
    <s v="10/01/2026 21:26"/>
    <s v="-"/>
    <s v="J&amp;T COD"/>
    <s v="Tiktok"/>
    <s v="จ่ายทีหลัง / COD"/>
    <s v=""/>
    <s v="769275094490"/>
    <s v="10/01/2026 21:49"/>
  </r>
  <r>
    <x v="1"/>
    <x v="1"/>
    <n v="50"/>
    <n v="6"/>
    <s v="GQZ48"/>
    <n v="200"/>
    <n v="0"/>
    <s v="ร้านที่2"/>
    <s v="เ***ิทักษ์ บ***าวงษ์"/>
    <s v="มหาสารคาม"/>
    <s v="-"/>
    <s v=""/>
    <s v="10/01/2026 21:12"/>
    <s v="-"/>
    <s v="J&amp;T COD"/>
    <s v="Tiktok"/>
    <s v="จ่ายทีหลัง / COD"/>
    <s v=""/>
    <s v="769245118515"/>
    <s v="10/01/2026 21:46"/>
  </r>
  <r>
    <x v="1"/>
    <x v="1"/>
    <n v="50"/>
    <n v="6"/>
    <s v="GQZ47"/>
    <n v="200"/>
    <n v="0"/>
    <s v="ร้านที่2"/>
    <s v="พ***วรรณ แ***รี"/>
    <s v="เพชรบูรณ์"/>
    <s v="-"/>
    <s v=""/>
    <s v="10/01/2026 21:09"/>
    <s v="-"/>
    <s v="J&amp;T COD"/>
    <s v="Tiktok"/>
    <s v="จ่ายทีหลัง / COD"/>
    <s v=""/>
    <s v="769236915510"/>
    <s v="10/01/2026 21:12"/>
  </r>
  <r>
    <x v="1"/>
    <x v="1"/>
    <n v="33.333333333333336"/>
    <n v="3"/>
    <s v="GQZ46"/>
    <n v="100"/>
    <n v="0"/>
    <s v="ร้านที่2"/>
    <s v="ภ***ดช ข***ันมาลี"/>
    <s v="ขอนแก่น"/>
    <s v="-"/>
    <s v=""/>
    <s v="10/01/2026 21:02"/>
    <s v="-"/>
    <s v="J&amp;T COD"/>
    <s v="Tiktok"/>
    <s v="จ่ายทีหลัง / COD"/>
    <s v="เอาเนยนม2ฝอยทอง1น่ะครับ🙏♥️"/>
    <s v="769294572421"/>
    <s v="10/01/2026 21:02"/>
  </r>
  <r>
    <x v="5"/>
    <x v="5"/>
    <n v="139"/>
    <n v="1"/>
    <s v="GQZ44"/>
    <n v="108.99"/>
    <n v="0"/>
    <s v="ร้านที่2"/>
    <s v="m***aew"/>
    <s v="Bangkok"/>
    <s v="-"/>
    <s v=""/>
    <s v="10/01/2026 20:59"/>
    <s v="-"/>
    <s v="J&amp;T COD"/>
    <s v="Tiktok"/>
    <s v="จ่ายทีหลัง / COD"/>
    <s v=""/>
    <s v="769268727566"/>
    <s v="10/01/2026 21:00"/>
  </r>
  <r>
    <x v="1"/>
    <x v="1"/>
    <n v="50"/>
    <n v="6"/>
    <s v="GQZ42"/>
    <n v="200"/>
    <n v="0"/>
    <s v="ร้านที่2"/>
    <s v="ว***กร  ส***รอง"/>
    <s v="ระยอง"/>
    <s v="-"/>
    <s v=""/>
    <s v="10/01/2026 20:27"/>
    <s v="-"/>
    <s v="J&amp;T COD"/>
    <s v="Tiktok"/>
    <s v="จ่ายทีหลัง / COD"/>
    <s v=""/>
    <s v="769284513524"/>
    <s v="10/01/2026 20:27"/>
  </r>
  <r>
    <x v="3"/>
    <x v="3"/>
    <n v="66.333333333333329"/>
    <n v="3"/>
    <s v="GQZ41"/>
    <n v="220"/>
    <n v="0"/>
    <s v="ร้านที่4"/>
    <s v="ฐ***นาฏ ส***์ศรี"/>
    <s v="กรุงเทพมหานคร"/>
    <s v="-"/>
    <s v=""/>
    <s v="10/01/2026 20:27"/>
    <s v="-"/>
    <s v="J&amp;T COD"/>
    <s v="Tiktok"/>
    <s v="จ่ายทีหลัง / COD"/>
    <s v=""/>
    <s v="769270573503"/>
    <s v="10/01/2026 20:27"/>
  </r>
  <r>
    <x v="1"/>
    <x v="1"/>
    <n v="33.333333333333336"/>
    <n v="3"/>
    <s v="GQZ40"/>
    <n v="100"/>
    <n v="0"/>
    <s v="ร้านที่2"/>
    <s v="เ***า จ***ร์ปิง"/>
    <s v="กำแพงเพชร"/>
    <s v="-"/>
    <s v=""/>
    <s v="10/01/2026 20:23"/>
    <s v="-"/>
    <s v="J&amp;T Express"/>
    <s v="Tiktok"/>
    <s v="tiktok"/>
    <s v=""/>
    <s v="769295981495"/>
    <s v="10/01/2026 20:23"/>
  </r>
  <r>
    <x v="1"/>
    <x v="1"/>
    <n v="33.333333333333336"/>
    <n v="3"/>
    <s v="GQZ39"/>
    <n v="100"/>
    <n v="0"/>
    <s v="ร้านที่2"/>
    <s v="ส** จ***ร์ปิง"/>
    <s v="กำแพงเพชร"/>
    <s v="-"/>
    <s v=""/>
    <s v="10/01/2026 20:20"/>
    <s v="-"/>
    <s v="J&amp;T Express"/>
    <s v="Tiktok"/>
    <s v="tiktok"/>
    <s v=""/>
    <s v="769251886421"/>
    <s v="10/01/2026 20:19"/>
  </r>
  <r>
    <x v="1"/>
    <x v="1"/>
    <n v="50"/>
    <n v="6"/>
    <s v="GQZ37"/>
    <n v="200"/>
    <n v="0"/>
    <s v="ร้านที่2"/>
    <s v="ท***ักดิ์ ม***เทศ"/>
    <s v="สิงห์บุรี"/>
    <s v="-"/>
    <s v=""/>
    <s v="10/01/2026 20:07"/>
    <s v="-"/>
    <s v="J&amp;T Express"/>
    <s v="Tiktok"/>
    <s v="tiktok"/>
    <s v=""/>
    <s v="769215400590"/>
    <s v="10/01/2026 20:07"/>
  </r>
  <r>
    <x v="1"/>
    <x v="1"/>
    <n v="50"/>
    <n v="6"/>
    <s v="GQZ36"/>
    <n v="499"/>
    <n v="0"/>
    <s v="ร้านที่2"/>
    <s v="น***สลักจิต  พ***พ็ชร์"/>
    <s v="เทศบาลนครนครราชสีมา"/>
    <s v="-"/>
    <s v=""/>
    <s v="10/01/2026 19:59"/>
    <s v="-"/>
    <s v="J&amp;T Express"/>
    <s v="Tiktok"/>
    <s v="tiktok"/>
    <s v=""/>
    <s v="769259907533"/>
    <s v="10/01/2026 19:58"/>
  </r>
  <r>
    <x v="1"/>
    <x v="1"/>
    <n v="65"/>
    <n v="9"/>
    <s v="GQZ36"/>
    <n v="499"/>
    <n v="0"/>
    <s v="ร้านที่2"/>
    <s v="น***สลักจิต  พ***พ็ชร์"/>
    <s v="เทศบาลนครนครราชสีมา"/>
    <s v="-"/>
    <s v=""/>
    <s v="10/01/2026 19:59"/>
    <s v="-"/>
    <s v="J&amp;T Express"/>
    <s v="Tiktok"/>
    <s v="tiktok"/>
    <s v=""/>
    <s v="769259907533"/>
    <s v="10/01/2026 19:58"/>
  </r>
  <r>
    <x v="1"/>
    <x v="1"/>
    <n v="50"/>
    <n v="6"/>
    <s v="GQZ35"/>
    <n v="200"/>
    <n v="0"/>
    <s v="ร้านที่2"/>
    <s v="น***ตน์ ศ***ก้ว"/>
    <s v="สระบุรี"/>
    <s v="-"/>
    <s v=""/>
    <s v="10/01/2026 19:51"/>
    <s v="-"/>
    <s v="J&amp;T Express"/>
    <s v="Tiktok"/>
    <s v="tiktok"/>
    <s v=""/>
    <s v="769299119514"/>
    <s v="10/01/2026 19:51"/>
  </r>
  <r>
    <x v="1"/>
    <x v="1"/>
    <n v="49"/>
    <n v="1"/>
    <s v="GQZ33"/>
    <n v="240"/>
    <n v="0"/>
    <s v="ร้านที่1"/>
    <s v="ธ******น"/>
    <s v="******ปราบ เขตป้อมปราบศัตรูพ่าย จังหวัดกรุงเทพมหานคร 10100"/>
    <s v="10100"/>
    <s v="33"/>
    <s v="10/01/2026 19:47"/>
    <s v="-"/>
    <s v="SPX Express"/>
    <s v="Shopee"/>
    <s v="shopee"/>
    <s v=""/>
    <s v="TH265009353018U"/>
    <s v="10/01/2026 19:47"/>
  </r>
  <r>
    <x v="6"/>
    <x v="6"/>
    <n v="75"/>
    <n v="1"/>
    <s v="GQZ33"/>
    <n v="240"/>
    <n v="0"/>
    <s v="ร้านที่1"/>
    <s v="ธ******น"/>
    <s v="******ปราบ เขตป้อมปราบศัตรูพ่าย จังหวัดกรุงเทพมหานคร 10100"/>
    <s v="10100"/>
    <s v="33"/>
    <s v="10/01/2026 19:47"/>
    <s v="-"/>
    <s v="SPX Express"/>
    <s v="Shopee"/>
    <s v="shopee"/>
    <s v=""/>
    <s v="TH265009353018U"/>
    <s v="10/01/2026 19:47"/>
  </r>
  <r>
    <x v="3"/>
    <x v="3"/>
    <n v="76"/>
    <n v="1"/>
    <s v="GQZ33"/>
    <n v="240"/>
    <n v="0"/>
    <s v="ร้านที่1"/>
    <s v="ธ******น"/>
    <s v="******ปราบ เขตป้อมปราบศัตรูพ่าย จังหวัดกรุงเทพมหานคร 10100"/>
    <s v="10100"/>
    <s v="33"/>
    <s v="10/01/2026 19:47"/>
    <s v="-"/>
    <s v="SPX Express"/>
    <s v="Shopee"/>
    <s v="shopee"/>
    <s v=""/>
    <s v="TH265009353018U"/>
    <s v="10/01/2026 19:47"/>
  </r>
  <r>
    <x v="1"/>
    <x v="1"/>
    <n v="33.333333333333336"/>
    <n v="3"/>
    <s v="GQZ32"/>
    <n v="100"/>
    <n v="0"/>
    <s v="ร้านที่2"/>
    <s v="ส*** เ***นอก"/>
    <s v="นครราชสีมา"/>
    <s v="-"/>
    <s v=""/>
    <s v="10/01/2026 19:46"/>
    <s v="-"/>
    <s v="J&amp;T Express"/>
    <s v="Tiktok"/>
    <s v="tiktok"/>
    <s v=""/>
    <s v="769246777482"/>
    <s v="10/01/2026 19:46"/>
  </r>
  <r>
    <x v="3"/>
    <x v="3"/>
    <n v="66.333333333333329"/>
    <n v="3"/>
    <s v="GQZ31"/>
    <n v="250"/>
    <n v="0"/>
    <s v="ร้านที่2"/>
    <s v="ส***ด ศ***ระสงค์"/>
    <s v="สมุทรสาคร"/>
    <s v="-"/>
    <s v=""/>
    <s v="10/01/2026 19:33"/>
    <s v="-"/>
    <s v="J&amp;T COD"/>
    <s v="Tiktok"/>
    <s v="จ่ายทีหลัง / COD"/>
    <s v=""/>
    <s v="769252973495"/>
    <s v="10/01/2026 19:34"/>
  </r>
  <r>
    <x v="4"/>
    <x v="4"/>
    <n v="139"/>
    <n v="1"/>
    <s v="GQZ30"/>
    <n v="108.99"/>
    <n v="0"/>
    <s v="ร้านที่2"/>
    <s v="จ***ียร ช***ิ่น"/>
    <s v="ปทุมธานี"/>
    <s v="-"/>
    <s v=""/>
    <s v="10/01/2026 19:33"/>
    <s v="-"/>
    <s v="J&amp;T COD"/>
    <s v="Tiktok"/>
    <s v="จ่ายทีหลัง / COD"/>
    <s v=""/>
    <s v="769227122624"/>
    <s v="10/01/2026 19:33"/>
  </r>
  <r>
    <x v="1"/>
    <x v="1"/>
    <n v="50"/>
    <n v="6"/>
    <s v="GQZ29"/>
    <n v="200"/>
    <n v="0"/>
    <s v="ร้านที่2"/>
    <s v="น***าวอรกัญญา  น***า"/>
    <s v="เลย"/>
    <s v="-"/>
    <s v=""/>
    <s v="10/01/2026 19:33"/>
    <s v="-"/>
    <s v="J&amp;T COD"/>
    <s v="Tiktok"/>
    <s v="จ่ายทีหลัง / COD"/>
    <s v=""/>
    <s v="769282601592"/>
    <s v="10/01/2026 19:33"/>
  </r>
  <r>
    <x v="1"/>
    <x v="1"/>
    <n v="33.333333333333336"/>
    <n v="3"/>
    <s v="GQZ28"/>
    <n v="100"/>
    <n v="0"/>
    <s v="ร้านที่2"/>
    <s v="อ***า"/>
    <s v="สระแก้ว"/>
    <s v="-"/>
    <s v=""/>
    <s v="10/01/2026 19:17"/>
    <s v="-"/>
    <s v="J&amp;T COD"/>
    <s v="Tiktok"/>
    <s v="จ่ายทีหลัง / COD"/>
    <s v=""/>
    <s v="769239072453"/>
    <s v="10/01/2026 19:18"/>
  </r>
  <r>
    <x v="3"/>
    <x v="3"/>
    <n v="66.333333333333329"/>
    <n v="6"/>
    <s v="GQZ27"/>
    <n v="440"/>
    <n v="0"/>
    <s v="ร้านที่4"/>
    <s v="จ***ค์ เ***จ"/>
    <s v="กรุงเทพมหานคร"/>
    <s v="-"/>
    <s v=""/>
    <s v="10/01/2026 19:13"/>
    <s v="-"/>
    <s v="J&amp;T Express"/>
    <s v="Tiktok"/>
    <s v="tiktok"/>
    <s v=""/>
    <s v="769238906531"/>
    <s v="10/01/2026 19:13"/>
  </r>
  <r>
    <x v="7"/>
    <x v="7"/>
    <n v="66"/>
    <n v="1"/>
    <s v="GQZ26"/>
    <n v="164"/>
    <n v="7.5"/>
    <s v="ร้านที่9"/>
    <s v="พรสุข หาญเสนห์ลักษณ์"/>
    <s v="36/63 หมู่บ้านมหาดไทย 1 ซอย2/2  ถ.พุทธมณฑลสาย 1 แขวงบางระมา_x000a__x000a_ตลิ่งชัน/ Taling Chanกรุงเทพมหานคร/ Bangkok_x000a_10170"/>
    <s v="10170"/>
    <s v="660891118965"/>
    <s v="10/01/2026 19:01"/>
    <s v="-"/>
    <s v="Kerry_dropoff"/>
    <s v="Lazada"/>
    <s v="lazada"/>
    <s v=""/>
    <s v="LEXPU0646687614"/>
    <s v="10/01/2026 19:01"/>
  </r>
  <r>
    <x v="6"/>
    <x v="6"/>
    <n v="66"/>
    <n v="1"/>
    <s v="GQZ26"/>
    <n v="164"/>
    <n v="7.5"/>
    <s v="ร้านที่9"/>
    <s v="พรสุข หาญเสนห์ลักษณ์"/>
    <s v="36/63 หมู่บ้านมหาดไทย 1 ซอย2/2  ถ.พุทธมณฑลสาย 1 แขวงบางระมา_x000a__x000a_ตลิ่งชัน/ Taling Chanกรุงเทพมหานคร/ Bangkok_x000a_10170"/>
    <s v="10170"/>
    <s v="660891118965"/>
    <s v="10/01/2026 19:01"/>
    <s v="-"/>
    <s v="Kerry_dropoff"/>
    <s v="Lazada"/>
    <s v="lazada"/>
    <s v=""/>
    <s v="LEXPU0646687614"/>
    <s v="10/01/2026 19:01"/>
  </r>
  <r>
    <x v="3"/>
    <x v="3"/>
    <n v="67"/>
    <n v="1"/>
    <s v="GQZ26"/>
    <n v="164"/>
    <n v="7.5"/>
    <s v="ร้านที่9"/>
    <s v="พรสุข หาญเสนห์ลักษณ์"/>
    <s v="36/63 หมู่บ้านมหาดไทย 1 ซอย2/2  ถ.พุทธมณฑลสาย 1 แขวงบางระมา_x000a__x000a_ตลิ่งชัน/ Taling Chanกรุงเทพมหานคร/ Bangkok_x000a_10170"/>
    <s v="10170"/>
    <s v="660891118965"/>
    <s v="10/01/2026 19:01"/>
    <s v="-"/>
    <s v="Kerry_dropoff"/>
    <s v="Lazada"/>
    <s v="lazada"/>
    <s v=""/>
    <s v="LEXPU0646687614"/>
    <s v="10/01/2026 19:01"/>
  </r>
  <r>
    <x v="1"/>
    <x v="1"/>
    <n v="33.333333333333336"/>
    <n v="3"/>
    <s v="GQZ24"/>
    <n v="100"/>
    <n v="0"/>
    <s v="ร้านที่2"/>
    <s v="u***65514131079217"/>
    <s v="กรุงเทพฯ"/>
    <s v="-"/>
    <s v=""/>
    <s v="10/01/2026 18:53"/>
    <s v="-"/>
    <s v="J&amp;T COD"/>
    <s v="Tiktok"/>
    <s v="จ่ายทีหลัง / COD"/>
    <s v=""/>
    <s v="769262783435"/>
    <s v="10/01/2026 18:53"/>
  </r>
  <r>
    <x v="3"/>
    <x v="3"/>
    <n v="79"/>
    <n v="2"/>
    <s v="GQZ23"/>
    <n v="158"/>
    <n v="0"/>
    <s v="ร้านที่1"/>
    <s v="น******ษ"/>
    <s v="****** ม.1 ต.ป่าหวาย ตำบลป่าหวาย อำเภอสวนผึ้ง จังหวัดราชบุรี 70180"/>
    <s v="70180"/>
    <s v="39"/>
    <s v="10/01/2026 18:44"/>
    <s v="-"/>
    <s v="SPX Express"/>
    <s v="Shopee"/>
    <s v="shopee"/>
    <s v=""/>
    <s v="TH2650818806616"/>
    <s v="10/01/2026 18:44"/>
  </r>
  <r>
    <x v="1"/>
    <x v="1"/>
    <n v="33.333333333333336"/>
    <n v="3"/>
    <s v="GQZ22"/>
    <n v="118"/>
    <n v="18"/>
    <s v="ร้านที่2"/>
    <s v="โ***ส"/>
    <s v="นครราชสีมา"/>
    <s v="-"/>
    <s v=""/>
    <s v="10/01/2026 18:37"/>
    <s v="-"/>
    <s v="J&amp;T COD"/>
    <s v="Tiktok"/>
    <s v="จ่ายทีหลัง / COD"/>
    <s v=""/>
    <s v="769287788415"/>
    <s v="10/01/2026 18:37"/>
  </r>
  <r>
    <x v="1"/>
    <x v="1"/>
    <n v="50"/>
    <n v="6"/>
    <s v="GQZ21"/>
    <n v="200"/>
    <n v="0"/>
    <s v="ร้านที่2"/>
    <s v="ช***ทธ์ ภ***พิบูลย์ศิลป์"/>
    <s v="นครปฐม"/>
    <s v="-"/>
    <s v=""/>
    <s v="10/01/2026 18:29"/>
    <s v="-"/>
    <s v="J&amp;T Express"/>
    <s v="Tiktok"/>
    <s v="tiktok"/>
    <s v="ไม่เอารสทุเรียนกับกาแฟครับ"/>
    <s v="769270495501"/>
    <s v="10/01/2026 18:29"/>
  </r>
  <r>
    <x v="4"/>
    <x v="4"/>
    <n v="139"/>
    <n v="1"/>
    <s v="GQZ20"/>
    <n v="108.99"/>
    <n v="0"/>
    <s v="ร้านที่2"/>
    <s v="น***ุพรต อ***สุวรรฯ"/>
    <s v="ชลบุรี"/>
    <s v="-"/>
    <s v=""/>
    <s v="10/01/2026 18:22"/>
    <s v="-"/>
    <s v="J&amp;T Express"/>
    <s v="Tiktok"/>
    <s v="tiktok"/>
    <s v=""/>
    <s v="769239324626"/>
    <s v="10/01/2026 18:22"/>
  </r>
  <r>
    <x v="8"/>
    <x v="8"/>
    <n v="33.333333333333336"/>
    <n v="3"/>
    <s v="GQZ19"/>
    <n v="135"/>
    <n v="0"/>
    <s v="ร้านที่2"/>
    <s v="N***alan"/>
    <s v="สุรินทร์"/>
    <s v="-"/>
    <s v=""/>
    <s v="10/01/2026 18:15"/>
    <s v="-"/>
    <s v="J&amp;T COD"/>
    <s v="Tiktok"/>
    <s v="จ่ายทีหลัง / COD"/>
    <s v=""/>
    <s v="769251473480"/>
    <s v="10/01/2026 18:15"/>
  </r>
  <r>
    <x v="0"/>
    <x v="0"/>
    <n v="103.55"/>
    <n v="1"/>
    <s v="GQZ18"/>
    <n v="111.55"/>
    <n v="8"/>
    <s v="ร้านที่3"/>
    <s v="(พนักงานจัดส่งโทรก่อนส่งของ) พระอาจาร์ ธรรมรัตน์"/>
    <s v="วัดวังรี วัดวังรี  หมู่1 · เขาฉกรรจ์/ Khao Chakan_x000a__x000a_เขาฉกรรจ์/ Khao Chakanสระแก้ว/ Sa Kaeo_x000a_27000"/>
    <s v="27000"/>
    <s v="660645729007"/>
    <s v="10/01/2026 18:12"/>
    <s v="-"/>
    <s v="Kerry_dropoff"/>
    <s v="Lazada"/>
    <s v="lazada"/>
    <s v=""/>
    <s v="LEXPU0646687448"/>
    <s v="10/01/2026 18:12"/>
  </r>
  <r>
    <x v="5"/>
    <x v="5"/>
    <n v="139"/>
    <n v="1"/>
    <s v="GQZ17"/>
    <n v="217.98"/>
    <n v="0"/>
    <s v="ร้านที่2"/>
    <s v="เ***วรรณ"/>
    <s v="นครนายก"/>
    <s v="-"/>
    <s v=""/>
    <s v="10/01/2026 18:06"/>
    <s v="-"/>
    <s v="Flash Express Thailand COD"/>
    <s v="Tiktok"/>
    <s v="จ่ายทีหลัง / COD"/>
    <s v=""/>
    <s v="THT11012D4AVV7Z"/>
    <s v="10/01/2026 18:06"/>
  </r>
  <r>
    <x v="9"/>
    <x v="9"/>
    <n v="139"/>
    <n v="1"/>
    <s v="GQZ17"/>
    <n v="217.98"/>
    <n v="0"/>
    <s v="ร้านที่2"/>
    <s v="เ***วรรณ"/>
    <s v="นครนายก"/>
    <s v="-"/>
    <s v=""/>
    <s v="10/01/2026 18:06"/>
    <s v="-"/>
    <s v="Flash Express Thailand COD"/>
    <s v="Tiktok"/>
    <s v="จ่ายทีหลัง / COD"/>
    <s v=""/>
    <s v="THT11012D4AVV7Z"/>
    <s v="10/01/2026 18:06"/>
  </r>
  <r>
    <x v="1"/>
    <x v="1"/>
    <n v="33.333333333333336"/>
    <n v="3"/>
    <s v="GQZ16"/>
    <n v="100"/>
    <n v="0"/>
    <s v="ร้านที่2"/>
    <s v="r***ara.26"/>
    <s v="ฉะเชิงเทรา"/>
    <s v="-"/>
    <s v=""/>
    <s v="10/01/2026 18:06"/>
    <s v="-"/>
    <s v="J&amp;T COD"/>
    <s v="Tiktok"/>
    <s v="จ่ายทีหลัง / COD"/>
    <s v=""/>
    <s v="769205781411"/>
    <s v="10/01/2026 18:06"/>
  </r>
  <r>
    <x v="1"/>
    <x v="1"/>
    <n v="50"/>
    <n v="6"/>
    <s v="GQZ15"/>
    <n v="200"/>
    <n v="0"/>
    <s v="ร้านที่2"/>
    <s v="พ***"/>
    <s v="สระแก้ว"/>
    <s v="-"/>
    <s v=""/>
    <s v="10/01/2026 17:54"/>
    <s v="-"/>
    <s v="J&amp;T Express"/>
    <s v="Tiktok"/>
    <s v="tiktok"/>
    <s v=""/>
    <s v="769257507583"/>
    <s v="10/01/2026 17:53"/>
  </r>
  <r>
    <x v="1"/>
    <x v="1"/>
    <n v="33.333333333333336"/>
    <n v="3"/>
    <s v="GQZ14"/>
    <n v="100"/>
    <n v="0"/>
    <s v="ร้านที่4"/>
    <s v="พ***ตน์ ช***กดิ์"/>
    <s v="กรุงเทพฯ"/>
    <s v="-"/>
    <s v=""/>
    <s v="10/01/2026 17:54"/>
    <s v="-"/>
    <s v="J&amp;T Express"/>
    <s v="Tiktok"/>
    <s v="tiktok"/>
    <s v=""/>
    <s v="769236682421"/>
    <s v="10/01/2026 17:53"/>
  </r>
  <r>
    <x v="1"/>
    <x v="1"/>
    <n v="50"/>
    <n v="6"/>
    <s v="GQZ13"/>
    <n v="200"/>
    <n v="0"/>
    <s v="ร้านที่2"/>
    <s v="ส***จ ล***นพง"/>
    <s v="อุบลราชธานี"/>
    <s v="-"/>
    <s v=""/>
    <s v="10/01/2026 17:41"/>
    <s v="-"/>
    <s v="J&amp;T COD"/>
    <s v="Tiktok"/>
    <s v="จ่ายทีหลัง / COD"/>
    <s v=""/>
    <s v="769282502601"/>
    <s v="10/01/2026 17:41"/>
  </r>
  <r>
    <x v="1"/>
    <x v="1"/>
    <n v="50"/>
    <n v="6"/>
    <s v="GQZ12"/>
    <n v="200"/>
    <n v="0"/>
    <s v="ร้านที่2"/>
    <s v="ช***รา ร***น"/>
    <s v="สุรินทร์"/>
    <s v="-"/>
    <s v=""/>
    <s v="10/01/2026 17:39"/>
    <s v="-"/>
    <s v="J&amp;T Express"/>
    <s v="Tiktok"/>
    <s v="tiktok"/>
    <s v=""/>
    <s v="769228914510"/>
    <s v="10/01/2026 17:39"/>
  </r>
  <r>
    <x v="1"/>
    <x v="1"/>
    <n v="33.333333333333336"/>
    <n v="3"/>
    <s v="GQZ11"/>
    <n v="100"/>
    <n v="0"/>
    <s v="ร้านที่2"/>
    <s v="อ***รณ์ โ***ะกอบ"/>
    <s v="พระนครศรีอยุธยา"/>
    <s v="-"/>
    <s v=""/>
    <s v="10/01/2026 17:37"/>
    <s v="-"/>
    <s v="Flash Express Thailand COD"/>
    <s v="Tiktok"/>
    <s v="จ่ายทีหลัง / COD"/>
    <s v=""/>
    <s v="THT05022D2AAP8Z"/>
    <s v="10/01/2026 17:37"/>
  </r>
  <r>
    <x v="1"/>
    <x v="1"/>
    <n v="50"/>
    <n v="6"/>
    <s v="GQZ10"/>
    <n v="200"/>
    <n v="0"/>
    <s v="ร้านที่2"/>
    <s v="ป***ีย์ ก***งนอก"/>
    <s v="สิงห์บุรี"/>
    <s v="-"/>
    <s v=""/>
    <s v="10/01/2026 17:28"/>
    <s v="-"/>
    <s v="J&amp;T Express"/>
    <s v="Tiktok"/>
    <s v="tiktok"/>
    <s v=""/>
    <s v="769262403556"/>
    <s v="10/01/2026 17:28"/>
  </r>
  <r>
    <x v="1"/>
    <x v="1"/>
    <n v="50"/>
    <n v="6"/>
    <s v="GQZ9"/>
    <n v="200"/>
    <n v="0"/>
    <s v="ร้านที่2"/>
    <s v="ห*** ห**"/>
    <s v="ภูเก็ต"/>
    <s v="-"/>
    <s v=""/>
    <s v="10/01/2026 17:16"/>
    <s v="-"/>
    <s v="J&amp;T COD"/>
    <s v="Tiktok"/>
    <s v="จ่ายทีหลัง / COD"/>
    <s v=""/>
    <s v="769200317513"/>
    <s v="10/01/2026 17:16"/>
  </r>
  <r>
    <x v="3"/>
    <x v="3"/>
    <n v="80"/>
    <n v="1"/>
    <s v="GQZ8"/>
    <n v="158"/>
    <n v="0"/>
    <s v="ร้านที่1"/>
    <s v="จ******ญ"/>
    <s v="******ำบลท่าไห ตำบลท่าไห อำเภอเขื่องใน จังหวัดอุบลราชธานี 34150"/>
    <s v="34150"/>
    <s v="47"/>
    <s v="10/01/2026 17:27"/>
    <s v="-"/>
    <s v="SPX Express"/>
    <s v="Shopee"/>
    <s v="shopee"/>
    <s v=""/>
    <s v="TH263769854462G"/>
    <s v="10/01/2026 17:09"/>
  </r>
  <r>
    <x v="6"/>
    <x v="6"/>
    <n v="78"/>
    <n v="1"/>
    <s v="GQZ8"/>
    <n v="158"/>
    <n v="0"/>
    <s v="ร้านที่1"/>
    <s v="จ******ญ"/>
    <s v="******ำบลท่าไห ตำบลท่าไห อำเภอเขื่องใน จังหวัดอุบลราชธานี 34150"/>
    <s v="34150"/>
    <s v="47"/>
    <s v="10/01/2026 17:27"/>
    <s v="-"/>
    <s v="SPX Express"/>
    <s v="Shopee"/>
    <s v="shopee"/>
    <s v=""/>
    <s v="TH263769854462G"/>
    <s v="10/01/2026 17:09"/>
  </r>
  <r>
    <x v="0"/>
    <x v="0"/>
    <n v="103.55"/>
    <n v="2"/>
    <s v="GQZ7"/>
    <n v="207.1"/>
    <n v="0"/>
    <s v="ร้านที่3"/>
    <s v="เอื้อย เทียมทัศน์"/>
    <s v="เลขที่ 260 ซ.รามอินทรา 5  ( ใกล้สนามกีฬารามอินทรา ) ถ.รามอินทรา · ท่าแร้ง/ Tha Raeng_x000a__x000a_บางเขน/ Bang Khenกรุงเทพมหานคร/ Bangkok_x000a_10220"/>
    <s v="10220"/>
    <s v="660956601242"/>
    <s v="10/01/2026 17:02"/>
    <s v="-"/>
    <s v="Kerry_dropoff"/>
    <s v="Lazada"/>
    <s v="lazada"/>
    <s v=""/>
    <s v="LEXPU0646687004"/>
    <s v="10/01/2026 17:02"/>
  </r>
  <r>
    <x v="1"/>
    <x v="1"/>
    <n v="33.333333333333336"/>
    <n v="3"/>
    <s v="GQZ6"/>
    <n v="100"/>
    <n v="0"/>
    <s v="ร้านที่2"/>
    <s v="พ***มล ศ***มาตร"/>
    <s v="พระนครศรีอยุธยา"/>
    <s v="-"/>
    <s v=""/>
    <s v="10/01/2026 16:44"/>
    <s v="-"/>
    <s v="Flash Express Thailand COD"/>
    <s v="Tiktok"/>
    <s v="จ่ายทีหลัง / COD"/>
    <s v=""/>
    <s v="THT05022D2AAK8Z"/>
    <s v="10/01/2026 16:45"/>
  </r>
  <r>
    <x v="1"/>
    <x v="1"/>
    <n v="50"/>
    <n v="6"/>
    <s v="GQZ5"/>
    <n v="200"/>
    <n v="0"/>
    <s v="ร้านที่2"/>
    <s v="ส***า ส***ติ"/>
    <s v="พัทลุง"/>
    <s v="-"/>
    <s v=""/>
    <s v="10/01/2026 16:41"/>
    <s v="-"/>
    <s v="J&amp;T COD"/>
    <s v="Tiktok"/>
    <s v="จ่ายทีหลัง / COD"/>
    <s v=""/>
    <s v="769286007571"/>
    <s v="10/01/2026 16:41"/>
  </r>
  <r>
    <x v="1"/>
    <x v="1"/>
    <n v="33.333333333333336"/>
    <n v="3"/>
    <s v="GQZ4"/>
    <n v="100"/>
    <n v="0"/>
    <s v="ร้านที่2"/>
    <s v="ล***รดา พ***ก้ว"/>
    <s v="ปัตตานี"/>
    <s v="-"/>
    <s v=""/>
    <s v="10/01/2026 16:38"/>
    <s v="-"/>
    <s v="J&amp;T COD"/>
    <s v="Tiktok"/>
    <s v="จ่ายทีหลัง / COD"/>
    <s v=""/>
    <s v="769212983453"/>
    <s v="10/01/2026 16:38"/>
  </r>
  <r>
    <x v="1"/>
    <x v="1"/>
    <n v="33.333333333333336"/>
    <n v="3"/>
    <s v="GQZ3"/>
    <n v="100"/>
    <n v="0"/>
    <s v="ร้านที่2"/>
    <s v="N***aza"/>
    <s v="พังงา"/>
    <s v="-"/>
    <s v=""/>
    <s v="10/01/2026 16:27"/>
    <s v="-"/>
    <s v="J&amp;T COD"/>
    <s v="Tiktok"/>
    <s v="จ่ายทีหลัง / COD"/>
    <s v="ไม่เอาเค้กกาแฟนะครับ"/>
    <s v="769267088413"/>
    <s v="10/01/2026 16:27"/>
  </r>
  <r>
    <x v="4"/>
    <x v="4"/>
    <n v="139"/>
    <n v="1"/>
    <s v="GQZ2"/>
    <n v="217.98"/>
    <n v="0"/>
    <s v="ร้านที่2"/>
    <s v="แ*** พ***"/>
    <s v="ลพบุรี"/>
    <s v="-"/>
    <s v=""/>
    <s v="10/01/2026 16:15"/>
    <s v="-"/>
    <s v="J&amp;T Express"/>
    <s v="Tiktok"/>
    <s v="tiktok"/>
    <s v=""/>
    <s v="769230421536"/>
    <s v="10/01/2026 16:14"/>
  </r>
  <r>
    <x v="0"/>
    <x v="10"/>
    <n v="139"/>
    <n v="1"/>
    <s v="GQZ2"/>
    <n v="217.98"/>
    <n v="0"/>
    <s v="ร้านที่2"/>
    <s v="แ*** พ***"/>
    <s v="ลพบุรี"/>
    <s v="-"/>
    <s v=""/>
    <s v="10/01/2026 16:15"/>
    <s v="-"/>
    <s v="J&amp;T Express"/>
    <s v="Tiktok"/>
    <s v="tiktok"/>
    <s v=""/>
    <s v="769230421536"/>
    <s v="10/01/2026 16:14"/>
  </r>
  <r>
    <x v="3"/>
    <x v="3"/>
    <n v="0"/>
    <n v="3"/>
    <s v="GQZ1"/>
    <n v="0"/>
    <n v="0"/>
    <s v="ร้านที่1"/>
    <s v="อุ้ม (พนิดา นิ่มโต)"/>
    <s v="332 ซ.รัชดาภิเษก 36 แยก 19-4-2 แขวงลาดยาว เขตจตุจักร กรุงเทพ 10900"/>
    <s v="10900"/>
    <s v="0979236235"/>
    <s v="10/01/2026 16:13"/>
    <s v="t0832622509@gmail.com"/>
    <s v="EMS"/>
    <s v="facebook"/>
    <s v="กสิกร"/>
    <s v="📌เคลม Shopee📌ได้รับของไม่ครบ"/>
    <s v="WB130740604TH"/>
    <s v="10/01/2026 16:13"/>
  </r>
  <r>
    <x v="6"/>
    <x v="6"/>
    <n v="0"/>
    <n v="3"/>
    <s v="GQZ1"/>
    <n v="0"/>
    <n v="0"/>
    <s v="ร้านที่1"/>
    <s v="อุ้ม (พนิดา นิ่มโต)"/>
    <s v="332 ซ.รัชดาภิเษก 36 แยก 19-4-2 แขวงลาดยาว เขตจตุจักร กรุงเทพ 10900"/>
    <s v="10900"/>
    <s v="0979236235"/>
    <s v="10/01/2026 16:13"/>
    <s v="t0832622509@gmail.com"/>
    <s v="EMS"/>
    <s v="facebook"/>
    <s v="กสิกร"/>
    <s v="📌เคลม Shopee📌ได้รับของไม่ครบ"/>
    <s v="WB130740604TH"/>
    <s v="10/01/2026 16:13"/>
  </r>
  <r>
    <x v="1"/>
    <x v="1"/>
    <n v="50"/>
    <n v="6"/>
    <s v="GQZ0"/>
    <n v="200"/>
    <n v="0"/>
    <s v="ร้านที่2"/>
    <s v="อ***ย ค***"/>
    <s v="ราชบุรี"/>
    <s v="-"/>
    <s v=""/>
    <s v="10/01/2026 16:11"/>
    <s v="-"/>
    <s v="J&amp;T Express"/>
    <s v="Tiktok"/>
    <s v="tiktok"/>
    <s v=""/>
    <s v="769234803573"/>
    <s v="10/01/2026 16:11"/>
  </r>
  <r>
    <x v="1"/>
    <x v="1"/>
    <n v="33.333333333333336"/>
    <n v="3"/>
    <s v="GQY99"/>
    <n v="100"/>
    <n v="0"/>
    <s v="ร้านที่2"/>
    <s v="ส***ตรา ว***มิสา"/>
    <s v="ชลบุรี"/>
    <s v="-"/>
    <s v=""/>
    <s v="10/01/2026 16:06"/>
    <s v="-"/>
    <s v="J&amp;T Express"/>
    <s v="Tiktok"/>
    <s v="tiktok"/>
    <s v="เผือก1มะพร้าว1ฝอย1ค่ะ"/>
    <s v="769209476501"/>
    <s v="10/01/2026 16:06"/>
  </r>
  <r>
    <x v="1"/>
    <x v="1"/>
    <n v="50"/>
    <n v="6"/>
    <s v="GQY98"/>
    <n v="200"/>
    <n v="0"/>
    <s v="ร้านที่2"/>
    <s v="ส***ด  ฟ***งิน"/>
    <s v="นครพนม"/>
    <s v="-"/>
    <s v=""/>
    <s v="10/01/2026 16:01"/>
    <s v="-"/>
    <s v="J&amp;T COD"/>
    <s v="Tiktok"/>
    <s v="จ่ายทีหลัง / COD"/>
    <s v=""/>
    <s v="769249306593"/>
    <s v="10/01/2026 16:01"/>
  </r>
  <r>
    <x v="1"/>
    <x v="1"/>
    <n v="50"/>
    <n v="6"/>
    <s v="GQY96"/>
    <n v="200"/>
    <n v="0"/>
    <s v="ร้านที่2"/>
    <s v="P***aporn "/>
    <s v="นครปฐม"/>
    <s v="-"/>
    <s v=""/>
    <s v="10/01/2026 16:00"/>
    <s v="-"/>
    <s v="J&amp;T COD"/>
    <s v="Tiktok"/>
    <s v="จ่ายทีหลัง / COD"/>
    <s v="ไม่รับเผือกค่ะ"/>
    <s v="769221802576"/>
    <s v="10/01/2026 16:00"/>
  </r>
  <r>
    <x v="5"/>
    <x v="5"/>
    <n v="139"/>
    <n v="1"/>
    <s v="GQY95"/>
    <n v="108.99"/>
    <n v="0"/>
    <s v="ร้านที่2"/>
    <s v="ณ***ี บ***ะพงค์"/>
    <s v="สุราษฎร์ธานี"/>
    <s v="-"/>
    <s v=""/>
    <s v="10/01/2026 15:56"/>
    <s v="-"/>
    <s v="Flash Express Thailand COD"/>
    <s v="Tiktok"/>
    <s v="จ่ายทีหลัง / COD"/>
    <s v=""/>
    <s v="THT68012D47711Z"/>
    <s v="10/01/2026 15:57"/>
  </r>
  <r>
    <x v="1"/>
    <x v="1"/>
    <n v="33.333333333333336"/>
    <n v="3"/>
    <s v="GQY94"/>
    <n v="100"/>
    <n v="0"/>
    <s v="ร้านที่2"/>
    <s v="ศ***ักษณ์ ย***มภู"/>
    <s v="นครราชสีมา"/>
    <s v="-"/>
    <s v=""/>
    <s v="10/01/2026 15:56"/>
    <s v="-"/>
    <s v="J&amp;T COD"/>
    <s v="Tiktok"/>
    <s v="จ่ายทีหลัง / COD"/>
    <s v=""/>
    <s v="769223489414"/>
    <s v="10/01/2026 15:56"/>
  </r>
  <r>
    <x v="1"/>
    <x v="1"/>
    <n v="33.333333333333336"/>
    <n v="3"/>
    <s v="GQY93"/>
    <n v="100"/>
    <n v="0"/>
    <s v="ร้านที่2"/>
    <s v="น***วรรณ"/>
    <s v="ศรีสะเกษ"/>
    <s v="-"/>
    <s v=""/>
    <s v="10/01/2026 15:54"/>
    <s v="-"/>
    <s v="J&amp;T COD"/>
    <s v="Tiktok"/>
    <s v="จ่ายทีหลัง / COD"/>
    <s v=""/>
    <s v="769243395410"/>
    <s v="10/01/2026 15:54"/>
  </r>
  <r>
    <x v="1"/>
    <x v="1"/>
    <n v="33.333333333333336"/>
    <n v="3"/>
    <s v="GQY92"/>
    <n v="135"/>
    <n v="35"/>
    <s v="ร้านที่2"/>
    <s v="b***9394"/>
    <s v="นนทบุรี"/>
    <s v="-"/>
    <s v=""/>
    <s v="10/01/2026 15:48"/>
    <s v="-"/>
    <s v="Flash Express Thailand COD"/>
    <s v="Tiktok"/>
    <s v="จ่ายทีหลัง / COD"/>
    <s v=""/>
    <s v="THT03062D460E5Z"/>
    <s v="10/01/2026 15:48"/>
  </r>
  <r>
    <x v="1"/>
    <x v="1"/>
    <n v="50"/>
    <n v="30"/>
    <s v="GQY91"/>
    <n v="1000"/>
    <n v="0"/>
    <s v="ร้านที่2"/>
    <s v="ภ***ริ ไ***ลย์วงค์"/>
    <s v="นครราชสีมา"/>
    <s v="-"/>
    <s v=""/>
    <s v="10/01/2026 15:47"/>
    <s v="-"/>
    <s v="J&amp;T COD"/>
    <s v="Tiktok"/>
    <s v="จ่ายทีหลัง / COD"/>
    <s v=""/>
    <s v="769261898484"/>
    <s v="10/01/2026 15:47"/>
  </r>
  <r>
    <x v="1"/>
    <x v="1"/>
    <n v="33.333333333333336"/>
    <n v="3"/>
    <s v="GQY90"/>
    <n v="200"/>
    <n v="0"/>
    <s v="ร้านที่2"/>
    <s v="น* เ***ิรา"/>
    <s v="สุราษฎร์ธานี"/>
    <s v="-"/>
    <s v=""/>
    <s v="10/01/2026 15:43"/>
    <s v="-"/>
    <s v="J&amp;T COD"/>
    <s v="Tiktok"/>
    <s v="จ่ายทีหลัง / COD"/>
    <s v=""/>
    <s v="769212773486"/>
    <s v="10/01/2026 15:43"/>
  </r>
  <r>
    <x v="7"/>
    <x v="11"/>
    <n v="120"/>
    <n v="1"/>
    <s v="GQY90"/>
    <n v="200"/>
    <n v="0"/>
    <s v="ร้านที่2"/>
    <s v="น* เ***ิรา"/>
    <s v="สุราษฎร์ธานี"/>
    <s v="-"/>
    <s v=""/>
    <s v="10/01/2026 15:43"/>
    <s v="-"/>
    <s v="J&amp;T COD"/>
    <s v="Tiktok"/>
    <s v="จ่ายทีหลัง / COD"/>
    <s v=""/>
    <s v="769212773486"/>
    <s v="10/01/2026 15:43"/>
  </r>
  <r>
    <x v="5"/>
    <x v="5"/>
    <n v="139"/>
    <n v="1"/>
    <s v="GQY88"/>
    <n v="99"/>
    <n v="0"/>
    <s v="ร้านที่2"/>
    <s v="ส***ตตรา เ***อทอง"/>
    <s v="ปทุมธานี"/>
    <s v="-"/>
    <s v=""/>
    <s v="10/01/2026 15:33"/>
    <s v="-"/>
    <s v="J&amp;T COD"/>
    <s v="Tiktok"/>
    <s v="จ่ายทีหลัง / COD"/>
    <s v=""/>
    <s v="769233321570"/>
    <s v="10/01/2026 15:34"/>
  </r>
  <r>
    <x v="1"/>
    <x v="1"/>
    <n v="33.333333333333336"/>
    <n v="3"/>
    <s v="GQY87"/>
    <n v="298"/>
    <n v="0"/>
    <s v="ร้านที่2"/>
    <s v="ฉ***ชนก พ***งห์ปรีชา"/>
    <s v="กรุงเทพมหานคร"/>
    <s v="-"/>
    <s v=""/>
    <s v="10/01/2026 15:32"/>
    <s v="-"/>
    <s v="J&amp;T COD"/>
    <s v="Tiktok"/>
    <s v="จ่ายทีหลัง / COD"/>
    <s v=""/>
    <s v="769256784424"/>
    <s v="10/01/2026 15:32"/>
  </r>
  <r>
    <x v="9"/>
    <x v="9"/>
    <n v="139"/>
    <n v="1"/>
    <s v="GQY87"/>
    <n v="298"/>
    <n v="0"/>
    <s v="ร้านที่2"/>
    <s v="ฉ***ชนก พ***งห์ปรีชา"/>
    <s v="กรุงเทพมหานคร"/>
    <s v="-"/>
    <s v=""/>
    <s v="10/01/2026 15:32"/>
    <s v="-"/>
    <s v="J&amp;T COD"/>
    <s v="Tiktok"/>
    <s v="จ่ายทีหลัง / COD"/>
    <s v=""/>
    <s v="769256784424"/>
    <s v="10/01/2026 15:32"/>
  </r>
  <r>
    <x v="6"/>
    <x v="6"/>
    <n v="120"/>
    <n v="1"/>
    <s v="GQY87"/>
    <n v="298"/>
    <n v="0"/>
    <s v="ร้านที่2"/>
    <s v="ฉ***ชนก พ***งห์ปรีชา"/>
    <s v="กรุงเทพมหานคร"/>
    <s v="-"/>
    <s v=""/>
    <s v="10/01/2026 15:32"/>
    <s v="-"/>
    <s v="J&amp;T COD"/>
    <s v="Tiktok"/>
    <s v="จ่ายทีหลัง / COD"/>
    <s v=""/>
    <s v="769256784424"/>
    <s v="10/01/2026 15:32"/>
  </r>
  <r>
    <x v="1"/>
    <x v="1"/>
    <n v="33.333333333333336"/>
    <n v="3"/>
    <s v="GQY86"/>
    <n v="100"/>
    <n v="0"/>
    <s v="ร้านที่2"/>
    <s v="ว***วิมล น***ฤกษ์"/>
    <s v="สระแก้ว"/>
    <s v="-"/>
    <s v=""/>
    <s v="10/01/2026 15:31"/>
    <s v="-"/>
    <s v="J&amp;T COD"/>
    <s v="Tiktok"/>
    <s v="จ่ายทีหลัง / COD"/>
    <s v=""/>
    <s v="769241777463"/>
    <s v="10/01/2026 15:31"/>
  </r>
  <r>
    <x v="5"/>
    <x v="5"/>
    <n v="139"/>
    <n v="1"/>
    <s v="GQY85"/>
    <n v="297"/>
    <n v="0"/>
    <s v="ร้านที่2"/>
    <s v="จ***ณี พ***รหม"/>
    <s v="พิจิตร"/>
    <s v="-"/>
    <s v=""/>
    <s v="10/01/2026 15:30"/>
    <s v="-"/>
    <s v="J&amp;T COD"/>
    <s v="Tiktok"/>
    <s v="จ่ายทีหลัง / COD"/>
    <s v=""/>
    <s v="769262025534"/>
    <s v="10/01/2026 15:31"/>
  </r>
  <r>
    <x v="0"/>
    <x v="10"/>
    <n v="139"/>
    <n v="1"/>
    <s v="GQY85"/>
    <n v="297"/>
    <n v="0"/>
    <s v="ร้านที่2"/>
    <s v="จ***ณี พ***รหม"/>
    <s v="พิจิตร"/>
    <s v="-"/>
    <s v=""/>
    <s v="10/01/2026 15:30"/>
    <s v="-"/>
    <s v="J&amp;T COD"/>
    <s v="Tiktok"/>
    <s v="จ่ายทีหลัง / COD"/>
    <s v=""/>
    <s v="769262025534"/>
    <s v="10/01/2026 15:30"/>
  </r>
  <r>
    <x v="9"/>
    <x v="9"/>
    <n v="139"/>
    <n v="1"/>
    <s v="GQY85"/>
    <n v="297"/>
    <n v="0"/>
    <s v="ร้านที่2"/>
    <s v="จ***ณี พ***รหม"/>
    <s v="พิจิตร"/>
    <s v="-"/>
    <s v=""/>
    <s v="10/01/2026 15:30"/>
    <s v="-"/>
    <s v="J&amp;T COD"/>
    <s v="Tiktok"/>
    <s v="จ่ายทีหลัง / COD"/>
    <s v=""/>
    <s v="769262025534"/>
    <s v="10/01/2026 15:30"/>
  </r>
  <r>
    <x v="1"/>
    <x v="1"/>
    <n v="33.333333333333336"/>
    <n v="6"/>
    <s v="GQY84"/>
    <n v="200"/>
    <n v="0"/>
    <s v="ร้านที่2"/>
    <s v="น***องลวด  แ***ันทร์"/>
    <s v="บุรีรัมย์"/>
    <s v="-"/>
    <s v=""/>
    <s v="10/01/2026 15:30"/>
    <s v="-"/>
    <s v="J&amp;T Express"/>
    <s v="Tiktok"/>
    <s v="tiktok"/>
    <s v=""/>
    <s v="769206301592"/>
    <s v="10/01/2026 15:30"/>
  </r>
  <r>
    <x v="1"/>
    <x v="1"/>
    <n v="33.333333333333336"/>
    <n v="3"/>
    <s v="GQY83"/>
    <n v="100"/>
    <n v="0"/>
    <s v="ร้านที่2"/>
    <s v="ป***ดา ผ***ลโลกุล"/>
    <s v="ขอนแก่น"/>
    <s v="-"/>
    <s v=""/>
    <s v="10/01/2026 15:30"/>
    <s v="-"/>
    <s v="J&amp;T Express"/>
    <s v="Tiktok"/>
    <s v="tiktok"/>
    <s v=""/>
    <s v="769222371492"/>
    <s v="10/01/2026 15:30"/>
  </r>
  <r>
    <x v="5"/>
    <x v="5"/>
    <n v="139"/>
    <n v="1"/>
    <s v="GQY82"/>
    <n v="99"/>
    <n v="0"/>
    <s v="ร้านที่2"/>
    <s v="ภ***  เ***ศรี"/>
    <s v="เทศบาลนครลำปาง"/>
    <s v="-"/>
    <s v=""/>
    <s v="10/01/2026 15:30"/>
    <s v="-"/>
    <s v="J&amp;T Express"/>
    <s v="Tiktok"/>
    <s v="tiktok"/>
    <s v=""/>
    <s v="769240814602"/>
    <s v="10/01/2026 15:30"/>
  </r>
  <r>
    <x v="9"/>
    <x v="9"/>
    <n v="139"/>
    <n v="1"/>
    <s v="GQY81"/>
    <n v="117"/>
    <n v="18"/>
    <s v="ร้านที่2"/>
    <s v="ว***ตน ม***ะคร"/>
    <s v="เชียงราย"/>
    <s v="-"/>
    <s v=""/>
    <s v="10/01/2026 15:29"/>
    <s v="-"/>
    <s v="J&amp;T COD"/>
    <s v="Tiktok"/>
    <s v="จ่ายทีหลัง / COD"/>
    <s v=""/>
    <s v="769265527564"/>
    <s v="10/01/2026 15:30"/>
  </r>
  <r>
    <x v="1"/>
    <x v="1"/>
    <n v="33.333333333333336"/>
    <n v="3"/>
    <s v="GQY80"/>
    <n v="100"/>
    <n v="0"/>
    <s v="ร้านที่2"/>
    <s v="ว***รัตน์ เ***ทอง"/>
    <s v="กำแพงเพชร"/>
    <s v="-"/>
    <s v=""/>
    <s v="10/01/2026 15:27"/>
    <s v="-"/>
    <s v="J&amp;T COD"/>
    <s v="Tiktok"/>
    <s v="จ่ายทีหลัง / COD"/>
    <s v="ขอเผือกค่ะ"/>
    <s v="769292877430"/>
    <s v="10/01/2026 15:27"/>
  </r>
  <r>
    <x v="1"/>
    <x v="1"/>
    <n v="33.333333333333336"/>
    <n v="3"/>
    <s v="GQY78"/>
    <n v="100"/>
    <n v="0"/>
    <s v="ร้านที่2"/>
    <s v="n***y11"/>
    <s v="เชียงใหม่"/>
    <s v="-"/>
    <s v=""/>
    <s v="10/01/2026 15:27"/>
    <s v="-"/>
    <s v="J&amp;T COD"/>
    <s v="Tiktok"/>
    <s v="จ่ายทีหลัง / COD"/>
    <s v=""/>
    <s v="769228978501"/>
    <s v="10/01/2026 15:27"/>
  </r>
  <r>
    <x v="1"/>
    <x v="1"/>
    <n v="33.333333333333336"/>
    <n v="3"/>
    <s v="GQY77"/>
    <n v="100"/>
    <n v="0"/>
    <s v="ร้านที่2"/>
    <s v="ข***ศ เ***ทอง"/>
    <s v="ร้อยเอ็ด"/>
    <s v="-"/>
    <s v=""/>
    <s v="10/01/2026 15:26"/>
    <s v="-"/>
    <s v="J&amp;T COD"/>
    <s v="Tiktok"/>
    <s v="จ่ายทีหลัง / COD"/>
    <s v=""/>
    <s v="769282271472"/>
    <s v="10/01/2026 15:26"/>
  </r>
  <r>
    <x v="1"/>
    <x v="1"/>
    <n v="33.333333333333336"/>
    <n v="3"/>
    <s v="GQY76"/>
    <n v="100"/>
    <n v="0"/>
    <s v="ร้านที่2"/>
    <s v="น***พธิเศรษฐ  ส***ยเพชรงาม"/>
    <s v="นครนายก"/>
    <s v="-"/>
    <s v=""/>
    <s v="10/01/2026 15:25"/>
    <s v="-"/>
    <s v="Flash Express Thailand COD"/>
    <s v="Tiktok"/>
    <s v="จ่ายทีหลัง / COD"/>
    <s v=""/>
    <s v="THT11012D2AM94Z"/>
    <s v="10/01/2026 15:25"/>
  </r>
  <r>
    <x v="1"/>
    <x v="1"/>
    <n v="33.333333333333336"/>
    <n v="3"/>
    <s v="GQY75"/>
    <n v="100"/>
    <n v="0"/>
    <s v="ร้านที่2"/>
    <s v="เ***ลา จ***ะคีรี"/>
    <s v="เพชรบูรณ์"/>
    <s v="-"/>
    <s v=""/>
    <s v="10/01/2026 15:25"/>
    <s v="-"/>
    <s v="J&amp;T COD"/>
    <s v="Tiktok"/>
    <s v="จ่ายทีหลัง / COD"/>
    <s v="ไม่เอากาแฟ ขอฝอยทองกับเผือก"/>
    <s v="769265371501"/>
    <s v="10/01/2026 15:25"/>
  </r>
  <r>
    <x v="1"/>
    <x v="1"/>
    <n v="50"/>
    <n v="6"/>
    <s v="GQY73"/>
    <n v="200"/>
    <n v="0"/>
    <s v="ร้านที่2"/>
    <s v="Z** K***anit"/>
    <s v="บุรีรัมย์"/>
    <s v="-"/>
    <s v=""/>
    <s v="10/01/2026 15:23"/>
    <s v="-"/>
    <s v="J&amp;T COD"/>
    <s v="Tiktok"/>
    <s v="จ่ายทีหลัง / COD"/>
    <s v="ขอเผือก 2 กล่องนะคะ "/>
    <s v="769221005604"/>
    <s v="10/01/2026 15:23"/>
  </r>
  <r>
    <x v="1"/>
    <x v="1"/>
    <n v="33.333333333333336"/>
    <n v="3"/>
    <s v="GQY72"/>
    <n v="100"/>
    <n v="0"/>
    <s v="ร้านที่2"/>
    <s v="ค***บ้นท์"/>
    <s v="ขอนแก่น"/>
    <s v="-"/>
    <s v=""/>
    <s v="10/01/2026 15:23"/>
    <s v="-"/>
    <s v="J&amp;T COD"/>
    <s v="Tiktok"/>
    <s v="จ่ายทีหลัง / COD"/>
    <s v=""/>
    <s v="769258872465"/>
    <s v="10/01/2026 15:23"/>
  </r>
  <r>
    <x v="1"/>
    <x v="1"/>
    <n v="50"/>
    <n v="6"/>
    <s v="GQY71"/>
    <n v="200"/>
    <n v="0"/>
    <s v="ร้านที่2"/>
    <s v="พ***ุญตา พ***นา"/>
    <s v="ชัยภูมิ"/>
    <s v="-"/>
    <s v=""/>
    <s v="10/01/2026 15:37"/>
    <s v="-"/>
    <s v="J&amp;T Express"/>
    <s v="Tiktok"/>
    <s v="tiktok"/>
    <s v="ไม่เอารสกาแฟค่ะ"/>
    <s v="769275096505"/>
    <s v="10/01/2026 15:23"/>
  </r>
  <r>
    <x v="1"/>
    <x v="1"/>
    <n v="33.333333333333336"/>
    <n v="3"/>
    <s v="GQY70"/>
    <n v="100"/>
    <n v="0"/>
    <s v="ร้านที่2"/>
    <s v="ก***นต์ น***จริญ"/>
    <s v="ระยอง"/>
    <s v="-"/>
    <s v=""/>
    <s v="10/01/2026 15:23"/>
    <s v="-"/>
    <s v="J&amp;T COD"/>
    <s v="Tiktok"/>
    <s v="จ่ายทีหลัง / COD"/>
    <s v=""/>
    <s v="769272097484"/>
    <s v="10/01/2026 15:23"/>
  </r>
  <r>
    <x v="1"/>
    <x v="1"/>
    <n v="33.333333333333336"/>
    <n v="3"/>
    <s v="GQY69"/>
    <n v="100"/>
    <n v="0"/>
    <s v="ร้านที่2"/>
    <s v="ช***ัทร ว***วิโรจน์"/>
    <s v="กรุงเทพฯ"/>
    <s v="-"/>
    <s v=""/>
    <s v="10/01/2026 15:22"/>
    <s v="-"/>
    <s v="J&amp;T COD"/>
    <s v="Tiktok"/>
    <s v="จ่ายทีหลัง / COD"/>
    <s v="ไม่เอาเผือก"/>
    <s v="769218489491"/>
    <s v="10/01/2026 15:23"/>
  </r>
  <r>
    <x v="1"/>
    <x v="1"/>
    <n v="33.333333333333336"/>
    <n v="3"/>
    <s v="GQY66"/>
    <n v="100"/>
    <n v="0"/>
    <s v="ร้านที่2"/>
    <s v="น** ช** แ***ปลั่ง"/>
    <s v="สุรินทร์"/>
    <s v="-"/>
    <s v=""/>
    <s v="10/01/2026 15:23"/>
    <s v="-"/>
    <s v="J&amp;T Express"/>
    <s v="Tiktok"/>
    <s v="tiktok"/>
    <s v="สั่งให้พ่อกับแม่ขอไม่เอารสกาแฟนะคะ ขอบคุณค่ะ"/>
    <s v="769232086453"/>
    <s v="10/01/2026 15:22"/>
  </r>
  <r>
    <x v="1"/>
    <x v="1"/>
    <n v="33.333333333333336"/>
    <n v="3"/>
    <s v="GQY64"/>
    <n v="208.99"/>
    <n v="0"/>
    <s v="ร้านที่2"/>
    <s v="ส***ตรา บ***ิ๊บ"/>
    <s v="พะเยา"/>
    <s v="-"/>
    <s v=""/>
    <s v="10/01/2026 15:22"/>
    <s v="-"/>
    <s v="J&amp;T Express"/>
    <s v="Tiktok"/>
    <s v="tiktok"/>
    <s v=""/>
    <s v="769266817594"/>
    <s v="10/01/2026 15:22"/>
  </r>
  <r>
    <x v="5"/>
    <x v="5"/>
    <n v="139"/>
    <n v="1"/>
    <s v="GQY64"/>
    <n v="208.99"/>
    <n v="0"/>
    <s v="ร้านที่2"/>
    <s v="ส***ตรา บ***ิ๊บ"/>
    <s v="พะเยา"/>
    <s v="-"/>
    <s v=""/>
    <s v="10/01/2026 15:22"/>
    <s v="-"/>
    <s v="J&amp;T Express"/>
    <s v="Tiktok"/>
    <s v="tiktok"/>
    <s v=""/>
    <s v="769266817594"/>
    <s v="10/01/2026 15:22"/>
  </r>
  <r>
    <x v="1"/>
    <x v="1"/>
    <n v="33.333333333333336"/>
    <n v="3"/>
    <s v="GQY63"/>
    <n v="100"/>
    <n v="0"/>
    <s v="ร้านที่2"/>
    <s v="ก***น์สิริ อ***เจริญ"/>
    <s v="เทศบาลนครเชียงใหม่"/>
    <s v="-"/>
    <s v=""/>
    <s v="10/01/2026 15:21"/>
    <s v="-"/>
    <s v="J&amp;T COD"/>
    <s v="Tiktok"/>
    <s v="จ่ายทีหลัง / COD"/>
    <s v=""/>
    <s v="769286688494"/>
    <s v="10/01/2026 15:21"/>
  </r>
  <r>
    <x v="1"/>
    <x v="1"/>
    <n v="33.333333333333336"/>
    <n v="3"/>
    <s v="GQY62"/>
    <n v="107"/>
    <n v="7"/>
    <s v="ร้านที่2"/>
    <s v="u***16038348831028"/>
    <s v="กรุงเทพฯ"/>
    <s v="-"/>
    <s v=""/>
    <s v="10/01/2026 15:21"/>
    <s v="-"/>
    <s v="J&amp;T COD"/>
    <s v="Tiktok"/>
    <s v="จ่ายทีหลัง / COD"/>
    <s v=""/>
    <s v="769234193420"/>
    <s v="10/01/2026 15:21"/>
  </r>
  <r>
    <x v="1"/>
    <x v="1"/>
    <n v="33.333333333333336"/>
    <n v="3"/>
    <s v="GQY61"/>
    <n v="100"/>
    <n v="0"/>
    <s v="ร้านที่2"/>
    <s v="ฐ***รัตน์ พ***รัพย์ธารา"/>
    <s v="เชียงใหม่"/>
    <s v="-"/>
    <s v=""/>
    <s v="10/01/2026 15:20"/>
    <s v="-"/>
    <s v="J&amp;T COD"/>
    <s v="Tiktok"/>
    <s v="จ่ายทีหลัง / COD"/>
    <s v=""/>
    <s v="769240681495"/>
    <s v="10/01/2026 15:20"/>
  </r>
  <r>
    <x v="1"/>
    <x v="1"/>
    <n v="33.333333333333336"/>
    <n v="3"/>
    <s v="GQY60"/>
    <n v="100"/>
    <n v="0"/>
    <s v="ร้านที่2"/>
    <s v="จ***ิราภรณ์"/>
    <s v="ตรัง"/>
    <s v="-"/>
    <s v=""/>
    <s v="10/01/2026 15:19"/>
    <s v="-"/>
    <s v="J&amp;T COD"/>
    <s v="Tiktok"/>
    <s v="จ่ายทีหลัง / COD"/>
    <s v=""/>
    <s v="769286483486"/>
    <s v="10/01/2026 15:19"/>
  </r>
  <r>
    <x v="1"/>
    <x v="1"/>
    <n v="33.333333333333336"/>
    <n v="3"/>
    <s v="GQY59"/>
    <n v="110"/>
    <n v="10"/>
    <s v="ร้านที่2"/>
    <s v="ส***ญญา  ม***จูงกลาง"/>
    <s v="เทศบาลนครนครราชสีมา"/>
    <s v="-"/>
    <s v=""/>
    <s v="10/01/2026 15:19"/>
    <s v="-"/>
    <s v="J&amp;T COD"/>
    <s v="Tiktok"/>
    <s v="จ่ายทีหลัง / COD"/>
    <s v=""/>
    <s v="769203885483"/>
    <s v="10/01/2026 15:19"/>
  </r>
  <r>
    <x v="1"/>
    <x v="1"/>
    <n v="33.333333333333336"/>
    <n v="3"/>
    <s v="GQY58"/>
    <n v="100"/>
    <n v="0"/>
    <s v="ร้านที่2"/>
    <s v="อ***ิน  ฉ***สง"/>
    <s v="ปทุมธานี"/>
    <s v="-"/>
    <s v=""/>
    <s v="10/01/2026 15:19"/>
    <s v="-"/>
    <s v="J&amp;T COD"/>
    <s v="Tiktok"/>
    <s v="จ่ายทีหลัง / COD"/>
    <s v=""/>
    <s v="769220098415"/>
    <s v="10/01/2026 15:19"/>
  </r>
  <r>
    <x v="1"/>
    <x v="1"/>
    <n v="33.333333333333336"/>
    <n v="3"/>
    <s v="GQY57"/>
    <n v="100"/>
    <n v="0"/>
    <s v="ร้านที่2"/>
    <s v="น***จงรักษ์ ช***เที่ยง"/>
    <s v="ปทุมธานี"/>
    <s v="-"/>
    <s v=""/>
    <s v="10/01/2026 15:19"/>
    <s v="-"/>
    <s v="J&amp;T Express"/>
    <s v="Tiktok"/>
    <s v="tiktok"/>
    <s v=""/>
    <s v="769251190444"/>
    <s v="10/01/2026 15:19"/>
  </r>
  <r>
    <x v="1"/>
    <x v="1"/>
    <n v="33.333333333333336"/>
    <n v="3"/>
    <s v="GQY56"/>
    <n v="100"/>
    <n v="0"/>
    <s v="ร้านที่2"/>
    <s v="ว***ัย ส***์ซอม"/>
    <s v="ลพบุรี"/>
    <s v="-"/>
    <s v=""/>
    <s v="10/01/2026 15:18"/>
    <s v="-"/>
    <s v="J&amp;T COD"/>
    <s v="Tiktok"/>
    <s v="จ่ายทีหลัง / COD"/>
    <s v=""/>
    <s v="769238595473"/>
    <s v="10/01/2026 15:18"/>
  </r>
  <r>
    <x v="1"/>
    <x v="1"/>
    <n v="33.333333333333336"/>
    <n v="3"/>
    <s v="GQY55"/>
    <n v="100"/>
    <n v="0"/>
    <s v="ร้านที่2"/>
    <s v="ฉ***ชัย น***ัย"/>
    <s v="บุรีรัมย์"/>
    <s v="-"/>
    <s v=""/>
    <s v="10/01/2026 15:18"/>
    <s v="-"/>
    <s v="J&amp;T COD"/>
    <s v="Tiktok"/>
    <s v="จ่ายทีหลัง / COD"/>
    <s v=""/>
    <s v="769249691416"/>
    <s v="10/01/2026 15:18"/>
  </r>
  <r>
    <x v="1"/>
    <x v="1"/>
    <n v="33.333333333333336"/>
    <n v="3"/>
    <s v="GQY52"/>
    <n v="100"/>
    <n v="0"/>
    <s v="ร้านที่2"/>
    <s v="N***imka1565"/>
    <s v="นครพนม"/>
    <s v="-"/>
    <s v=""/>
    <s v="10/01/2026 15:17"/>
    <s v="-"/>
    <s v="J&amp;T COD"/>
    <s v="Tiktok"/>
    <s v="จ่ายทีหลัง / COD"/>
    <s v=""/>
    <s v="769218292415"/>
    <s v="10/01/2026 15:17"/>
  </r>
  <r>
    <x v="1"/>
    <x v="1"/>
    <n v="33.333333333333336"/>
    <n v="3"/>
    <s v="GQY51"/>
    <n v="100"/>
    <n v="0"/>
    <s v="ร้านที่2"/>
    <s v="ป***ค์ทอง พ***์สุวรรณ"/>
    <s v="กรุงเทพฯ"/>
    <s v="-"/>
    <s v=""/>
    <s v="10/01/2026 15:16"/>
    <s v="-"/>
    <s v="J&amp;T COD"/>
    <s v="Tiktok"/>
    <s v="จ่ายทีหลัง / COD"/>
    <s v=""/>
    <s v="769295698430"/>
    <s v="10/01/2026 15:16"/>
  </r>
  <r>
    <x v="1"/>
    <x v="1"/>
    <n v="33.333333333333336"/>
    <n v="3"/>
    <s v="GQY50"/>
    <n v="100"/>
    <n v="0"/>
    <s v="ร้านที่2"/>
    <s v="น***วรรณ เ***มา"/>
    <s v="ชลบุรี"/>
    <s v="-"/>
    <s v=""/>
    <s v="10/01/2026 15:16"/>
    <s v="-"/>
    <s v="J&amp;T COD"/>
    <s v="Tiktok"/>
    <s v="จ่ายทีหลัง / COD"/>
    <s v=""/>
    <s v="769282692430"/>
    <s v="10/01/2026 15:16"/>
  </r>
  <r>
    <x v="1"/>
    <x v="1"/>
    <n v="50"/>
    <n v="6"/>
    <s v="GQY49"/>
    <n v="200"/>
    <n v="0"/>
    <s v="ร้านที่2"/>
    <s v="ค***รสา อ***ในศีล"/>
    <s v="ระยอง"/>
    <s v="-"/>
    <s v=""/>
    <s v="10/01/2026 15:15"/>
    <s v="-"/>
    <s v="J&amp;T COD"/>
    <s v="Tiktok"/>
    <s v="จ่ายทีหลัง / COD"/>
    <s v="รสกล้วยหอมมะพร้าว 1มะะพร้าวเผา2 เผือกมะพร้าว2 ลูกตาล1"/>
    <s v="769298316522"/>
    <s v="10/01/2026 15:15"/>
  </r>
  <r>
    <x v="1"/>
    <x v="1"/>
    <n v="33.333333333333336"/>
    <n v="3"/>
    <s v="GQY48"/>
    <n v="100"/>
    <n v="0"/>
    <s v="ร้านที่2"/>
    <s v="เ***"/>
    <s v="Bangkok"/>
    <s v="-"/>
    <s v=""/>
    <s v="10/01/2026 15:14"/>
    <s v="-"/>
    <s v="J&amp;T Express"/>
    <s v="Tiktok"/>
    <s v="tiktok"/>
    <s v="รบกวนขอเป็นรสนม ฝอยทอง เผือก _x000a_(ให้เด็กทานค่ะ)ขอบคุณมากค่ะ"/>
    <s v="769223183503"/>
    <s v="10/01/2026 15:14"/>
  </r>
  <r>
    <x v="1"/>
    <x v="1"/>
    <n v="33.333333333333336"/>
    <n v="3"/>
    <s v="GQY47"/>
    <n v="118"/>
    <n v="18"/>
    <s v="ร้านที่2"/>
    <s v="อ***รา โ*** 2** ม***.เขาเขน อ***ายพระยา จ***ะบี่ 8***0"/>
    <s v="กระบี่"/>
    <s v="-"/>
    <s v=""/>
    <s v="10/01/2026 15:14"/>
    <s v="-"/>
    <s v="J&amp;T COD"/>
    <s v="Tiktok"/>
    <s v="จ่ายทีหลัง / COD"/>
    <s v=""/>
    <s v="769249693424"/>
    <s v="10/01/2026 15:14"/>
  </r>
  <r>
    <x v="1"/>
    <x v="1"/>
    <n v="33.333333333333336"/>
    <n v="3"/>
    <s v="GQY46"/>
    <n v="100"/>
    <n v="0"/>
    <s v="ร้านที่2"/>
    <s v="บ**"/>
    <s v="นครนายก"/>
    <s v="-"/>
    <s v=""/>
    <s v="10/01/2026 15:13"/>
    <s v="-"/>
    <s v="J&amp;T COD"/>
    <s v="Tiktok"/>
    <s v="จ่ายทีหลัง / COD"/>
    <s v=""/>
    <s v="769245891422"/>
    <s v="10/01/2026 15:14"/>
  </r>
  <r>
    <x v="1"/>
    <x v="1"/>
    <n v="33.333333333333336"/>
    <n v="3"/>
    <s v="GQY45"/>
    <n v="100"/>
    <n v="0"/>
    <s v="ร้านที่2"/>
    <s v="ร***น้ำหน้าเอื้ออาทรคลอง9"/>
    <s v="ปทุมธานี"/>
    <s v="-"/>
    <s v=""/>
    <s v="10/01/2026 15:13"/>
    <s v="-"/>
    <s v="J&amp;T COD"/>
    <s v="Tiktok"/>
    <s v="จ่ายทีหลัง / COD"/>
    <s v=""/>
    <s v="769212394462"/>
    <s v="10/01/2026 15:13"/>
  </r>
  <r>
    <x v="1"/>
    <x v="1"/>
    <n v="33.333333333333336"/>
    <n v="3"/>
    <s v="GQY44"/>
    <n v="100"/>
    <n v="0"/>
    <s v="ร้านที่2"/>
    <s v="เ***วรินทร์ จ***พันธ์"/>
    <s v="ชัยภูมิ"/>
    <s v="-"/>
    <s v=""/>
    <s v="10/01/2026 15:12"/>
    <s v="-"/>
    <s v="J&amp;T COD"/>
    <s v="Tiktok"/>
    <s v="จ่ายทีหลัง / COD"/>
    <s v=""/>
    <s v="769277595483"/>
    <s v="10/01/2026 15:12"/>
  </r>
  <r>
    <x v="1"/>
    <x v="1"/>
    <n v="33.333333333333336"/>
    <n v="3"/>
    <s v="GQY43"/>
    <n v="100"/>
    <n v="0"/>
    <s v="ร้านที่2"/>
    <s v="ส***มาศ ส***ิธางกูร"/>
    <s v="พระนครศรีอยุธยา"/>
    <s v="-"/>
    <s v=""/>
    <s v="10/01/2026 15:12"/>
    <s v="-"/>
    <s v="J&amp;T Express"/>
    <s v="Tiktok"/>
    <s v="tiktok"/>
    <s v=""/>
    <s v="769244795480"/>
    <s v="10/01/2026 15:12"/>
  </r>
  <r>
    <x v="1"/>
    <x v="1"/>
    <n v="33.333333333333336"/>
    <n v="3"/>
    <s v="GQY42"/>
    <n v="100"/>
    <n v="0"/>
    <s v="ร้านที่2"/>
    <s v="น***ตตรา"/>
    <s v="นครราชสีมา"/>
    <s v="-"/>
    <s v=""/>
    <s v="10/01/2026 15:13"/>
    <s v="-"/>
    <s v="J&amp;T Express"/>
    <s v="Tiktok"/>
    <s v="tiktok"/>
    <s v=""/>
    <s v="769273694490"/>
    <s v="10/01/2026 15:12"/>
  </r>
  <r>
    <x v="1"/>
    <x v="1"/>
    <n v="33.333333333333336"/>
    <n v="6"/>
    <s v="GQY41"/>
    <n v="200"/>
    <n v="0"/>
    <s v="ร้านที่2"/>
    <s v="พ***า ย***เจริญ"/>
    <s v="เชียงใหม่"/>
    <s v="-"/>
    <s v=""/>
    <s v="10/01/2026 15:12"/>
    <s v="-"/>
    <s v="J&amp;T COD"/>
    <s v="Tiktok"/>
    <s v="จ่ายทีหลัง / COD"/>
    <s v=""/>
    <s v="769231503600"/>
    <s v="10/01/2026 15:12"/>
  </r>
  <r>
    <x v="1"/>
    <x v="1"/>
    <n v="33.333333333333336"/>
    <n v="3"/>
    <s v="GQY40"/>
    <n v="100"/>
    <n v="0"/>
    <s v="ร้านที่2"/>
    <s v="อ***า"/>
    <s v="ปทุมธานี"/>
    <s v="-"/>
    <s v=""/>
    <s v="10/01/2026 15:12"/>
    <s v="-"/>
    <s v="Flash Express Thailand COD"/>
    <s v="Tiktok"/>
    <s v="จ่ายทีหลัง / COD"/>
    <s v=""/>
    <s v="THT04022D48US7Z"/>
    <s v="10/01/2026 15:12"/>
  </r>
  <r>
    <x v="1"/>
    <x v="1"/>
    <n v="33.333333333333336"/>
    <n v="3"/>
    <s v="GQY39"/>
    <n v="100"/>
    <n v="0"/>
    <s v="ร้านที่2"/>
    <s v="น***ี ม***มูล"/>
    <s v="ปัตตานี"/>
    <s v="-"/>
    <s v=""/>
    <s v="10/01/2026 15:12"/>
    <s v="-"/>
    <s v="J&amp;T COD"/>
    <s v="Tiktok"/>
    <s v="จ่ายทีหลัง / COD"/>
    <s v=""/>
    <s v="769276892484"/>
    <s v="10/01/2026 15:12"/>
  </r>
  <r>
    <x v="1"/>
    <x v="1"/>
    <n v="33.333333333333336"/>
    <n v="3"/>
    <s v="GQY38"/>
    <n v="100"/>
    <n v="0"/>
    <s v="ร้านที่2"/>
    <s v="ม***ชา พ***ม"/>
    <s v="กรุงเทพฯ"/>
    <s v="-"/>
    <s v=""/>
    <s v="10/01/2026 15:11"/>
    <s v="-"/>
    <s v="J&amp;T COD"/>
    <s v="Tiktok"/>
    <s v="จ่ายทีหลัง / COD"/>
    <s v=""/>
    <s v="769234308511"/>
    <s v="10/01/2026 15:11"/>
  </r>
  <r>
    <x v="1"/>
    <x v="1"/>
    <n v="33.333333333333336"/>
    <n v="3"/>
    <s v="GQY37"/>
    <n v="100"/>
    <n v="0"/>
    <s v="ร้านที่2"/>
    <s v="พ***พย์ ต***หัวดง"/>
    <s v="นครสวรรค์"/>
    <s v="-"/>
    <s v=""/>
    <s v="10/01/2026 15:10"/>
    <s v="-"/>
    <s v="J&amp;T COD"/>
    <s v="Tiktok"/>
    <s v="จ่ายทีหลัง / COD"/>
    <s v=""/>
    <s v="769293104510"/>
    <s v="10/01/2026 15:11"/>
  </r>
  <r>
    <x v="1"/>
    <x v="1"/>
    <n v="50"/>
    <n v="6"/>
    <s v="GQY35"/>
    <n v="200"/>
    <n v="0"/>
    <s v="ร้านที่2"/>
    <s v="ส***ศา ส***รณ์กิจวัฒนา"/>
    <s v="นครปฐม"/>
    <s v="-"/>
    <s v=""/>
    <s v="10/01/2026 15:09"/>
    <s v="-"/>
    <s v="J&amp;T COD"/>
    <s v="Tiktok"/>
    <s v="จ่ายทีหลัง / COD"/>
    <s v=""/>
    <s v="769220501604"/>
    <s v="10/01/2026 15:09"/>
  </r>
  <r>
    <x v="1"/>
    <x v="1"/>
    <n v="33.333333333333336"/>
    <n v="3"/>
    <s v="GQY34"/>
    <n v="100"/>
    <n v="0"/>
    <s v="ร้านที่2"/>
    <s v="ส***ตา ช***พ็ชร"/>
    <s v="กระบี่"/>
    <s v="-"/>
    <s v=""/>
    <s v="10/01/2026 15:09"/>
    <s v="-"/>
    <s v="J&amp;T COD"/>
    <s v="Tiktok"/>
    <s v="จ่ายทีหลัง / COD"/>
    <s v=""/>
    <s v="769234682506"/>
    <s v="10/01/2026 15:09"/>
  </r>
  <r>
    <x v="1"/>
    <x v="1"/>
    <n v="33.333333333333336"/>
    <n v="3"/>
    <s v="GQY33"/>
    <n v="100"/>
    <n v="0"/>
    <s v="ร้านที่2"/>
    <s v="ว***พร"/>
    <s v="สุพรรณบุรี"/>
    <s v="-"/>
    <s v=""/>
    <s v="10/01/2026 15:07"/>
    <s v="-"/>
    <s v="J&amp;T COD"/>
    <s v="Tiktok"/>
    <s v="จ่ายทีหลัง / COD"/>
    <s v=""/>
    <s v="769230489473"/>
    <s v="10/01/2026 15:07"/>
  </r>
  <r>
    <x v="1"/>
    <x v="1"/>
    <n v="33.333333333333336"/>
    <n v="3"/>
    <s v="GQY32"/>
    <n v="100"/>
    <n v="0"/>
    <s v="ร้านที่2"/>
    <s v="ว***พ็ญ แ***ั้ง"/>
    <s v="นนทบุรี"/>
    <s v="-"/>
    <s v=""/>
    <s v="10/01/2026 15:07"/>
    <s v="-"/>
    <s v="Flash Express Thailand COD"/>
    <s v="Tiktok"/>
    <s v="จ่ายทีหลัง / COD"/>
    <s v=""/>
    <s v="THT03062D485B1Z"/>
    <s v="10/01/2026 15:07"/>
  </r>
  <r>
    <x v="1"/>
    <x v="1"/>
    <n v="33.333333333333336"/>
    <n v="3"/>
    <s v="GQY31"/>
    <n v="100"/>
    <n v="0"/>
    <s v="ร้านที่2"/>
    <s v="ม***ียม"/>
    <s v="นครศรีธรรมราช"/>
    <s v="-"/>
    <s v=""/>
    <s v="10/01/2026 15:05"/>
    <s v="-"/>
    <s v="J&amp;T COD"/>
    <s v="Tiktok"/>
    <s v="จ่ายทีหลัง / COD"/>
    <s v=""/>
    <s v="769201885432"/>
    <s v="10/01/2026 15:05"/>
  </r>
  <r>
    <x v="1"/>
    <x v="1"/>
    <n v="65"/>
    <n v="9"/>
    <s v="GQY30"/>
    <n v="299"/>
    <n v="0"/>
    <s v="ร้านที่2"/>
    <s v="ส***ย"/>
    <s v="ตราด"/>
    <s v="-"/>
    <s v=""/>
    <s v="10/01/2026 15:04"/>
    <s v="-"/>
    <s v="J&amp;T COD"/>
    <s v="Tiktok"/>
    <s v="จ่ายทีหลัง / COD"/>
    <s v=""/>
    <s v="769274892492"/>
    <s v="10/01/2026 15:05"/>
  </r>
  <r>
    <x v="1"/>
    <x v="1"/>
    <n v="33.333333333333336"/>
    <n v="3"/>
    <s v="GQY29"/>
    <n v="100"/>
    <n v="0"/>
    <s v="ร้านที่2"/>
    <s v="ศ***พร อ***กุลโรจน์"/>
    <s v="กรุงเทพมหานคร"/>
    <s v="-"/>
    <s v=""/>
    <s v="10/01/2026 15:04"/>
    <s v="-"/>
    <s v="J&amp;T COD"/>
    <s v="Tiktok"/>
    <s v="จ่ายทีหลัง / COD"/>
    <s v=""/>
    <s v="769246777412"/>
    <s v="10/01/2026 15:04"/>
  </r>
  <r>
    <x v="9"/>
    <x v="9"/>
    <n v="139"/>
    <n v="1"/>
    <s v="GQY28"/>
    <n v="109"/>
    <n v="0"/>
    <s v="ร้านที่2"/>
    <s v="ส***รัต เ***หิรัญ"/>
    <s v="ปทุมธานี"/>
    <s v="-"/>
    <s v=""/>
    <s v="10/01/2026 15:03"/>
    <s v="-"/>
    <s v="J&amp;T COD"/>
    <s v="Tiktok"/>
    <s v="จ่ายทีหลัง / COD"/>
    <s v=""/>
    <s v="769288923561"/>
    <s v="10/01/2026 15:03"/>
  </r>
  <r>
    <x v="1"/>
    <x v="1"/>
    <n v="33.333333333333336"/>
    <n v="3"/>
    <s v="GQY27"/>
    <n v="100"/>
    <n v="0"/>
    <s v="ร้านที่2"/>
    <s v="s***ak40"/>
    <s v="ปทุมธานี"/>
    <s v="-"/>
    <s v=""/>
    <s v="10/01/2026 15:02"/>
    <s v="-"/>
    <s v="J&amp;T COD"/>
    <s v="Tiktok"/>
    <s v="จ่ายทีหลัง / COD"/>
    <s v=""/>
    <s v="769217588462"/>
    <s v="10/01/2026 15:03"/>
  </r>
  <r>
    <x v="1"/>
    <x v="1"/>
    <n v="50"/>
    <n v="6"/>
    <s v="GQY26"/>
    <n v="200"/>
    <n v="0"/>
    <s v="ร้านที่2"/>
    <s v="โ***ิร์ต"/>
    <s v="สระบุรี"/>
    <s v="-"/>
    <s v=""/>
    <s v="10/01/2026 15:02"/>
    <s v="-"/>
    <s v="J&amp;T COD"/>
    <s v="Tiktok"/>
    <s v="จ่ายทีหลัง / COD"/>
    <s v=""/>
    <s v="769231603560"/>
    <s v="10/01/2026 15:03"/>
  </r>
  <r>
    <x v="1"/>
    <x v="1"/>
    <n v="33.333333333333336"/>
    <n v="3"/>
    <s v="GQY25"/>
    <n v="138"/>
    <n v="38"/>
    <s v="ร้านที่2"/>
    <s v="ส***วรรณ เ***ญวิชชุภัณฑ์"/>
    <s v="เพชรบุรี"/>
    <s v="-"/>
    <s v=""/>
    <s v="10/01/2026 15:02"/>
    <s v="-"/>
    <s v="J&amp;T COD"/>
    <s v="Tiktok"/>
    <s v="จ่ายทีหลัง / COD"/>
    <s v=""/>
    <s v="769272971412"/>
    <s v="10/01/2026 15:02"/>
  </r>
  <r>
    <x v="1"/>
    <x v="1"/>
    <n v="33.333333333333336"/>
    <n v="3"/>
    <s v="GQY24"/>
    <n v="199"/>
    <n v="0"/>
    <s v="ร้านที่2"/>
    <s v="ว***าภรณ์ ป***ุมวงษ์"/>
    <s v="กาญจนบุรี"/>
    <s v="-"/>
    <s v=""/>
    <s v="10/01/2026 14:57"/>
    <s v="-"/>
    <s v="J&amp;T Express"/>
    <s v="Tiktok"/>
    <s v="tiktok"/>
    <s v=""/>
    <s v="769263388434"/>
    <s v="10/01/2026 14:56"/>
  </r>
  <r>
    <x v="6"/>
    <x v="6"/>
    <n v="120"/>
    <n v="1"/>
    <s v="GQY24"/>
    <n v="199"/>
    <n v="0"/>
    <s v="ร้านที่2"/>
    <s v="ว***าภรณ์ ป***ุมวงษ์"/>
    <s v="กาญจนบุรี"/>
    <s v="-"/>
    <s v=""/>
    <s v="10/01/2026 14:57"/>
    <s v="-"/>
    <s v="J&amp;T Express"/>
    <s v="Tiktok"/>
    <s v="tiktok"/>
    <s v=""/>
    <s v="769263388434"/>
    <s v="10/01/2026 14:56"/>
  </r>
  <r>
    <x v="0"/>
    <x v="10"/>
    <n v="139"/>
    <n v="1"/>
    <s v="GQY23"/>
    <n v="108.99"/>
    <n v="0"/>
    <s v="ร้านที่2"/>
    <s v="ภ***"/>
    <s v="ฉะเชิงเทรา"/>
    <s v="-"/>
    <s v=""/>
    <s v="10/01/2026 14:56"/>
    <s v="-"/>
    <s v="J&amp;T COD"/>
    <s v="Tiktok"/>
    <s v="จ่ายทีหลัง / COD"/>
    <s v=""/>
    <s v="769275083426"/>
    <s v="10/01/2026 14:56"/>
  </r>
  <r>
    <x v="1"/>
    <x v="1"/>
    <n v="33.333333333333336"/>
    <n v="3"/>
    <s v="GQY22"/>
    <n v="100"/>
    <n v="0"/>
    <s v="ร้านที่2"/>
    <s v="ส***สา"/>
    <s v="กรุงเทพฯ"/>
    <s v="-"/>
    <s v=""/>
    <s v="10/01/2026 14:54"/>
    <s v="-"/>
    <s v="J&amp;T COD"/>
    <s v="Tiktok"/>
    <s v="จ่ายทีหลัง / COD"/>
    <s v=""/>
    <s v="769214975454"/>
    <s v="10/01/2026 14:54"/>
  </r>
  <r>
    <x v="4"/>
    <x v="4"/>
    <n v="139"/>
    <n v="3"/>
    <s v="GQY21"/>
    <n v="326.97000000000003"/>
    <n v="0"/>
    <s v="ร้านที่2"/>
    <s v="พ***้า ส***มืองสุข"/>
    <s v="นครศรีธรรมราช"/>
    <s v="-"/>
    <s v=""/>
    <s v="10/01/2026 14:46"/>
    <s v="-"/>
    <s v="J&amp;T COD"/>
    <s v="Tiktok"/>
    <s v="จ่ายทีหลัง / COD"/>
    <s v=""/>
    <s v="769225725553"/>
    <s v="10/01/2026 14:46"/>
  </r>
  <r>
    <x v="7"/>
    <x v="7"/>
    <n v="66"/>
    <n v="1"/>
    <s v="GQY20"/>
    <n v="235"/>
    <n v="0"/>
    <s v="ร้านที่1"/>
    <s v="พ******์"/>
    <s v="****** แขวงบางขุนศรี แขวงบางขุนศรี เขตบางกอกน้อย จังหวัดกรุงเทพมหานคร 10700"/>
    <s v="10700"/>
    <s v="80"/>
    <s v="10/01/2026 14:45"/>
    <s v="-"/>
    <s v="SPX Express"/>
    <s v="Shopee"/>
    <s v="shopee"/>
    <s v=""/>
    <s v="TH2668637850508"/>
    <s v="10/01/2026 14:45"/>
  </r>
  <r>
    <x v="6"/>
    <x v="6"/>
    <n v="66"/>
    <n v="1"/>
    <s v="GQY20"/>
    <n v="235"/>
    <n v="0"/>
    <s v="ร้านที่1"/>
    <s v="พ******์"/>
    <s v="****** แขวงบางขุนศรี แขวงบางขุนศรี เขตบางกอกน้อย จังหวัดกรุงเทพมหานคร 10700"/>
    <s v="10700"/>
    <s v="80"/>
    <s v="10/01/2026 14:45"/>
    <s v="-"/>
    <s v="SPX Express"/>
    <s v="Shopee"/>
    <s v="shopee"/>
    <s v=""/>
    <s v="TH2668637850508"/>
    <s v="10/01/2026 14:45"/>
  </r>
  <r>
    <x v="3"/>
    <x v="3"/>
    <n v="67"/>
    <n v="1"/>
    <s v="GQY20"/>
    <n v="235"/>
    <n v="0"/>
    <s v="ร้านที่1"/>
    <s v="พ******์"/>
    <s v="****** แขวงบางขุนศรี แขวงบางขุนศรี เขตบางกอกน้อย จังหวัดกรุงเทพมหานคร 10700"/>
    <s v="10700"/>
    <s v="80"/>
    <s v="10/01/2026 14:45"/>
    <s v="-"/>
    <s v="SPX Express"/>
    <s v="Shopee"/>
    <s v="shopee"/>
    <s v=""/>
    <s v="TH2668637850508"/>
    <s v="10/01/2026 14:45"/>
  </r>
  <r>
    <x v="3"/>
    <x v="3"/>
    <n v="120"/>
    <n v="1"/>
    <s v="GQY19"/>
    <n v="99"/>
    <n v="0"/>
    <s v="ร้านที่2"/>
    <s v="ป*** ม***งาม"/>
    <s v="ปราจีนบุรี"/>
    <s v="-"/>
    <s v=""/>
    <s v="10/01/2026 14:45"/>
    <s v="-"/>
    <s v="J&amp;T Express"/>
    <s v="Tiktok"/>
    <s v="tiktok"/>
    <s v=""/>
    <s v="769229774482"/>
    <s v="10/01/2026 14:45"/>
  </r>
  <r>
    <x v="6"/>
    <x v="6"/>
    <n v="83.333333333333329"/>
    <n v="3"/>
    <s v="GQY18"/>
    <n v="250"/>
    <n v="0"/>
    <s v="ร้านที่4"/>
    <s v="ด***ม้ ภ***หันต์"/>
    <s v="นครราชสีมา"/>
    <s v="-"/>
    <s v=""/>
    <s v="10/01/2026 14:44"/>
    <s v="-"/>
    <s v="J&amp;T COD"/>
    <s v="Tiktok"/>
    <s v="จ่ายทีหลัง / COD"/>
    <s v=""/>
    <s v="769204374503"/>
    <s v="10/01/2026 14:44"/>
  </r>
  <r>
    <x v="1"/>
    <x v="1"/>
    <n v="33.333333333333336"/>
    <n v="3"/>
    <s v="GQY17"/>
    <n v="100"/>
    <n v="0"/>
    <s v="ร้านที่2"/>
    <s v="ป***ราภรณ์ น***อินทร์"/>
    <s v="เพชรบุรี"/>
    <s v="-"/>
    <s v=""/>
    <s v="10/01/2026 14:44"/>
    <s v="-"/>
    <s v="J&amp;T COD"/>
    <s v="Tiktok"/>
    <s v="จ่ายทีหลัง / COD"/>
    <s v=""/>
    <s v="769209176411"/>
    <s v="10/01/2026 14:44"/>
  </r>
  <r>
    <x v="3"/>
    <x v="3"/>
    <n v="69.900000000000006"/>
    <n v="10"/>
    <s v="GQY16"/>
    <n v="800"/>
    <n v="0"/>
    <s v="ร้านที่1"/>
    <s v="ด******ี"/>
    <s v="******ุมวิท 55(ทองหล่อ) ถนนสุขุมวิท เขตวัฒนา แขวงคลองตันเหนือ กทม.10110 แขวงคลองตันเหนือ เขตวัฒนา จังหวัดกรุงเทพมหานคร 10110"/>
    <s v="10110"/>
    <s v="23"/>
    <s v="10/01/2026 14:43"/>
    <s v="-"/>
    <s v="SPX Express"/>
    <s v="Shopee"/>
    <s v="shopee"/>
    <s v=""/>
    <s v="TH2602637682415"/>
    <s v="10/01/2026 14:43"/>
  </r>
  <r>
    <x v="3"/>
    <x v="3"/>
    <n v="66.333333333333329"/>
    <n v="3"/>
    <s v="GQY15"/>
    <n v="250"/>
    <n v="0"/>
    <s v="ร้านที่2"/>
    <s v="พ***ัย ต***ุก"/>
    <s v="ลำพูน"/>
    <s v="-"/>
    <s v=""/>
    <s v="10/01/2026 14:42"/>
    <s v="-"/>
    <s v="J&amp;T Express"/>
    <s v="Tiktok"/>
    <s v="tiktok"/>
    <s v=""/>
    <s v="769217074463"/>
    <s v="10/01/2026 14:42"/>
  </r>
  <r>
    <x v="1"/>
    <x v="1"/>
    <n v="50"/>
    <n v="18"/>
    <s v="GQY14"/>
    <n v="600"/>
    <n v="0"/>
    <s v="ร้านที่2"/>
    <s v="น*** ม***รรณ ท***ร  ห***ลอย"/>
    <s v="เพชรบูรณ์"/>
    <s v="-"/>
    <s v=""/>
    <s v="10/01/2026 14:39"/>
    <s v="-"/>
    <s v="J&amp;T Express"/>
    <s v="Tiktok"/>
    <s v="tiktok"/>
    <s v=""/>
    <s v="769256790492"/>
    <s v="10/01/2026 14:39"/>
  </r>
  <r>
    <x v="1"/>
    <x v="1"/>
    <n v="33.333333333333336"/>
    <n v="3"/>
    <s v="GQY13"/>
    <n v="100"/>
    <n v="0"/>
    <s v="ร้านที่2"/>
    <s v="เ*** แ***่อง"/>
    <s v="นนทบุรี"/>
    <s v="-"/>
    <s v=""/>
    <s v="10/01/2026 14:30"/>
    <s v="-"/>
    <s v="J&amp;T COD"/>
    <s v="Tiktok"/>
    <s v="จ่ายทีหลัง / COD"/>
    <s v=""/>
    <s v="769239972443"/>
    <s v="10/01/2026 14:30"/>
  </r>
  <r>
    <x v="1"/>
    <x v="1"/>
    <n v="50"/>
    <n v="12"/>
    <s v="GQY12"/>
    <n v="400"/>
    <n v="0"/>
    <s v="ร้านที่2"/>
    <s v="ณ***ร จ***"/>
    <s v="กรุงเทพฯ"/>
    <s v="-"/>
    <s v=""/>
    <s v="10/01/2026 14:27"/>
    <s v="-"/>
    <s v="J&amp;T Express"/>
    <s v="Tiktok"/>
    <s v="tiktok"/>
    <s v=""/>
    <s v="769215695474"/>
    <s v="10/01/2026 14:26"/>
  </r>
  <r>
    <x v="3"/>
    <x v="3"/>
    <n v="66.333333333333329"/>
    <n v="3"/>
    <s v="GQY11"/>
    <n v="235"/>
    <n v="0"/>
    <s v="ร้านที่1"/>
    <s v="น******์"/>
    <s v="****** 6, ตำบล คลองวาฬ, อำเภอเมืองประจวบคีรีขันธ์ ตำบลคลองวาฬ อำเภอเมืองประจวบคีรีขันธ์ จังหวัดประจวบคีรีขันธ์ 77000"/>
    <s v="77000"/>
    <s v="64"/>
    <s v="10/01/2026 14:55"/>
    <s v="-"/>
    <s v="SPX Express"/>
    <s v="Shopee"/>
    <s v="shopee"/>
    <s v=""/>
    <s v="TH267029526631K"/>
    <s v="10/01/2026 14:25"/>
  </r>
  <r>
    <x v="1"/>
    <x v="1"/>
    <n v="50"/>
    <n v="6"/>
    <s v="GQY10"/>
    <n v="200"/>
    <n v="0"/>
    <s v="ร้านที่2"/>
    <s v="ศ***​ภา​ ย***ี​"/>
    <s v="ลพบุรี"/>
    <s v="-"/>
    <s v=""/>
    <s v="10/01/2026 14:25"/>
    <s v="-"/>
    <s v="J&amp;T COD"/>
    <s v="Tiktok"/>
    <s v="จ่ายทีหลัง / COD"/>
    <s v=""/>
    <s v="769288604556"/>
    <s v="10/01/2026 14:25"/>
  </r>
  <r>
    <x v="1"/>
    <x v="1"/>
    <n v="33.333333333333336"/>
    <n v="3"/>
    <s v="GQY9"/>
    <n v="100"/>
    <n v="0"/>
    <s v="ร้านที่2"/>
    <s v="ก***กร ช***ลกิจ"/>
    <s v="สระบุรี"/>
    <s v="-"/>
    <s v=""/>
    <s v="10/01/2026 14:22"/>
    <s v="-"/>
    <s v="J&amp;T COD"/>
    <s v="Tiktok"/>
    <s v="จ่ายทีหลัง / COD"/>
    <s v=""/>
    <s v="769200776433"/>
    <s v="10/01/2026 14:22"/>
  </r>
  <r>
    <x v="1"/>
    <x v="1"/>
    <n v="33.333333333333336"/>
    <n v="3"/>
    <s v="GQY8"/>
    <n v="100"/>
    <n v="0"/>
    <s v="ร้านที่2"/>
    <s v="อ***รา บ***ืน"/>
    <s v="ปทุมธานี"/>
    <s v="-"/>
    <s v=""/>
    <s v="10/01/2026 14:20"/>
    <s v="-"/>
    <s v="Flash Express Thailand COD"/>
    <s v="Tiktok"/>
    <s v="จ่ายทีหลัง / COD"/>
    <s v="ไม่เอารสกาแฟนะคะ"/>
    <s v="THT04022D460T3Z"/>
    <s v="10/01/2026 14:21"/>
  </r>
  <r>
    <x v="1"/>
    <x v="1"/>
    <n v="33.333333333333336"/>
    <n v="3"/>
    <s v="GQY7"/>
    <n v="100"/>
    <n v="0"/>
    <s v="ร้านที่2"/>
    <s v="อ***ิสา พ***จบุญสุนทร"/>
    <s v="กระบี่"/>
    <s v="-"/>
    <s v=""/>
    <s v="10/01/2026 14:19"/>
    <s v="-"/>
    <s v="J&amp;T COD"/>
    <s v="Tiktok"/>
    <s v="จ่ายทีหลัง / COD"/>
    <s v=""/>
    <s v="769248477410"/>
    <s v="10/01/2026 14:21"/>
  </r>
  <r>
    <x v="1"/>
    <x v="1"/>
    <n v="33.333333333333336"/>
    <n v="3"/>
    <s v="GQY6"/>
    <n v="100"/>
    <n v="0"/>
    <s v="ร้านที่2"/>
    <s v="ด***ก อ***า"/>
    <s v="เพชรบูรณ์"/>
    <s v="-"/>
    <s v=""/>
    <s v="10/01/2026 14:19"/>
    <s v="-"/>
    <s v="J&amp;T COD"/>
    <s v="Tiktok"/>
    <s v="จ่ายทีหลัง / COD"/>
    <s v=""/>
    <s v="769255874446"/>
    <s v="10/01/2026 14:21"/>
  </r>
  <r>
    <x v="1"/>
    <x v="1"/>
    <n v="33.333333333333336"/>
    <n v="3"/>
    <s v="GQY5"/>
    <n v="100"/>
    <n v="0"/>
    <s v="ร้านที่2"/>
    <s v="น***าวนันทิยาศรีทอง"/>
    <s v="สมุทรปราการ"/>
    <s v="-"/>
    <s v=""/>
    <s v="10/01/2026 14:18"/>
    <s v="-"/>
    <s v="J&amp;T COD"/>
    <s v="Tiktok"/>
    <s v="จ่ายทีหลัง / COD"/>
    <s v=""/>
    <s v="769259173432"/>
    <s v="10/01/2026 14:21"/>
  </r>
  <r>
    <x v="1"/>
    <x v="1"/>
    <n v="33.333333333333336"/>
    <n v="3"/>
    <s v="GQY3"/>
    <n v="118"/>
    <n v="18"/>
    <s v="ร้านที่2"/>
    <s v="พ***ก ป***าศิลป์"/>
    <s v="นครราชสีมา"/>
    <s v="-"/>
    <s v=""/>
    <s v="10/01/2026 14:14"/>
    <s v="-"/>
    <s v="J&amp;T COD"/>
    <s v="Tiktok"/>
    <s v="จ่ายทีหลัง / COD"/>
    <s v=""/>
    <s v="769290574474"/>
    <s v="10/01/2026 14:19"/>
  </r>
  <r>
    <x v="3"/>
    <x v="12"/>
    <n v="64"/>
    <n v="1"/>
    <s v="GQY2"/>
    <n v="64"/>
    <n v="0"/>
    <s v="ร้านที่3"/>
    <s v="โศภิษฐ์  ธงนำทรัพย์"/>
    <s v="ระพีพัฒน์ฝั่งขวา 4/1 · หนองแค/ Nong Khae_x000a__x000a_หนองแค/ Nong Khaeสระบุรี/ Saraburi_x000a_18140"/>
    <s v="18140"/>
    <s v="660939821519"/>
    <s v="10/01/2026 14:19"/>
    <s v="-"/>
    <s v="Kerry_dropoff"/>
    <s v="Lazada"/>
    <s v="lazada"/>
    <s v=""/>
    <s v="LEXPU0646688653"/>
    <s v="10/01/2026 14:19"/>
  </r>
  <r>
    <x v="8"/>
    <x v="8"/>
    <n v="27.5"/>
    <n v="4"/>
    <s v="GQY1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10/01/2026 14:35"/>
    <s v="-"/>
    <s v="SPX Express"/>
    <s v="Shopee"/>
    <s v="shopee"/>
    <s v=""/>
    <s v="TH2634865829437"/>
    <s v="10/01/2026 14:08"/>
  </r>
  <r>
    <x v="1"/>
    <x v="1"/>
    <n v="33.333333333333336"/>
    <n v="3"/>
    <s v="GQY0"/>
    <n v="100"/>
    <n v="0"/>
    <s v="ร้านที่2"/>
    <s v="น***พร"/>
    <s v="เทศบาลนครพิษณุโลก"/>
    <s v="-"/>
    <s v=""/>
    <s v="10/01/2026 13:58"/>
    <s v="-"/>
    <s v="J&amp;T COD"/>
    <s v="Tiktok"/>
    <s v="จ่ายทีหลัง / COD"/>
    <s v="ไม่เอากาแฟได้ไหมค่ะ"/>
    <s v="769283376433"/>
    <s v="10/01/2026 13:58"/>
  </r>
  <r>
    <x v="4"/>
    <x v="4"/>
    <n v="139"/>
    <n v="1"/>
    <s v="GQX99"/>
    <n v="108.99"/>
    <n v="0"/>
    <s v="ร้านที่2"/>
    <s v="อ***ตยา เ***ามถ้วน"/>
    <s v="พระนครศรีอยุธยา"/>
    <s v="-"/>
    <s v=""/>
    <s v="10/01/2026 13:56"/>
    <s v="-"/>
    <s v="J&amp;T COD"/>
    <s v="Tiktok"/>
    <s v="จ่ายทีหลัง / COD"/>
    <s v=""/>
    <s v="769219328544"/>
    <s v="10/01/2026 13:56"/>
  </r>
  <r>
    <x v="10"/>
    <x v="13"/>
    <n v="0"/>
    <n v="10"/>
    <s v="GQX98"/>
    <n v="0"/>
    <n v="0"/>
    <s v="ร้านที่1"/>
    <s v="พรนภา ศรีกระจ่าง"/>
    <s v="5/1 ม.5 ต.เจ้าเสด็จ อ.เสนา จ.อยุธยา 13110_x000a_"/>
    <s v="13110"/>
    <s v="0951259610"/>
    <s v="10/01/2026 13:53"/>
    <s v="t0832622509@gmail.com"/>
    <s v="EMS"/>
    <s v="facebook"/>
    <s v="กสิกร"/>
    <s v="📌📌เคลม TIKTOK 📌📌 ได้รับสินค้าไม่ครบ"/>
    <s v="WB130740595TH"/>
    <s v="10/01/2026 13:53"/>
  </r>
  <r>
    <x v="1"/>
    <x v="1"/>
    <n v="65"/>
    <n v="9"/>
    <s v="GQX97"/>
    <n v="299"/>
    <n v="0"/>
    <s v="ร้านที่2"/>
    <s v="แ***ัด"/>
    <s v="บึงกาฬ"/>
    <s v="-"/>
    <s v=""/>
    <s v="10/01/2026 13:44"/>
    <s v="-"/>
    <s v="J&amp;T Express"/>
    <s v="Tiktok"/>
    <s v="tiktok"/>
    <s v="ไม่เอารสกาแฟนะคะ"/>
    <s v="769277899493"/>
    <s v="10/01/2026 13:43"/>
  </r>
  <r>
    <x v="1"/>
    <x v="1"/>
    <n v="33.333333333333336"/>
    <n v="3"/>
    <s v="GQX96"/>
    <n v="100"/>
    <n v="0"/>
    <s v="ร้านที่2"/>
    <s v="ใ***"/>
    <s v="เพชรบุรี"/>
    <s v="-"/>
    <s v=""/>
    <s v="10/01/2026 13:41"/>
    <s v="-"/>
    <s v="J&amp;T COD"/>
    <s v="Tiktok"/>
    <s v="จ่ายทีหลัง / COD"/>
    <s v=""/>
    <s v="769205572472"/>
    <s v="10/01/2026 13:41"/>
  </r>
  <r>
    <x v="4"/>
    <x v="4"/>
    <n v="139"/>
    <n v="1"/>
    <s v="GQX94"/>
    <n v="108.99"/>
    <n v="0"/>
    <s v="ร้านที่2"/>
    <s v="ศ***ญา โ***์เจริญ"/>
    <s v="อ่างทอง"/>
    <s v="-"/>
    <s v=""/>
    <s v="10/01/2026 13:36"/>
    <s v="-"/>
    <s v="J&amp;T COD"/>
    <s v="Tiktok"/>
    <s v="จ่ายทีหลัง / COD"/>
    <s v=""/>
    <s v="769244128553"/>
    <s v="10/01/2026 13:36"/>
  </r>
  <r>
    <x v="1"/>
    <x v="1"/>
    <n v="33.333333333333336"/>
    <n v="3"/>
    <s v="GQX93"/>
    <n v="100"/>
    <n v="0"/>
    <s v="ร้านที่2"/>
    <s v="u***61099519757435"/>
    <s v="กรุงเทพฯ"/>
    <s v="-"/>
    <s v=""/>
    <s v="10/01/2026 13:18"/>
    <s v="-"/>
    <s v="J&amp;T COD"/>
    <s v="Tiktok"/>
    <s v="จ่ายทีหลัง / COD"/>
    <s v=""/>
    <s v="769285978462"/>
    <s v="10/01/2026 13:19"/>
  </r>
  <r>
    <x v="4"/>
    <x v="4"/>
    <n v="139"/>
    <n v="1"/>
    <s v="GQX92"/>
    <n v="108.99"/>
    <n v="0"/>
    <s v="ร้านที่2"/>
    <s v="w***ai6639"/>
    <s v="กรุงเทพฯ"/>
    <s v="-"/>
    <s v=""/>
    <s v="10/01/2026 13:08"/>
    <s v="-"/>
    <s v="J&amp;T Express"/>
    <s v="Tiktok"/>
    <s v="tiktok"/>
    <s v=""/>
    <s v="769266010590"/>
    <s v="10/01/2026 13:08"/>
  </r>
  <r>
    <x v="1"/>
    <x v="1"/>
    <n v="50"/>
    <n v="6"/>
    <s v="GQX91"/>
    <n v="200"/>
    <n v="0"/>
    <s v="ร้านที่2"/>
    <s v="อ***รัตน์  ไ***ัคดี"/>
    <s v="สุพรรณบุรี"/>
    <s v="-"/>
    <s v=""/>
    <s v="10/01/2026 13:06"/>
    <s v="-"/>
    <s v="J&amp;T Express"/>
    <s v="Tiktok"/>
    <s v="tiktok"/>
    <s v=""/>
    <s v="769232203585"/>
    <s v="10/01/2026 13:05"/>
  </r>
  <r>
    <x v="4"/>
    <x v="4"/>
    <n v="139"/>
    <n v="1"/>
    <s v="GQX90"/>
    <n v="137.99"/>
    <n v="29"/>
    <s v="ร้านที่2"/>
    <s v="ค** เ***น แ***่อม"/>
    <s v="พระนครศรีอยุธยา"/>
    <s v="-"/>
    <s v=""/>
    <s v="10/01/2026 13:03"/>
    <s v="-"/>
    <s v="J&amp;T COD"/>
    <s v="Tiktok"/>
    <s v="จ่ายทีหลัง / COD"/>
    <s v=""/>
    <s v="769282721550"/>
    <s v="10/01/2026 13:03"/>
  </r>
  <r>
    <x v="1"/>
    <x v="1"/>
    <n v="50"/>
    <n v="6"/>
    <s v="GQX89"/>
    <n v="200"/>
    <n v="0"/>
    <s v="ร้านที่2"/>
    <s v="ค***ันทอง พ***นันต์"/>
    <s v="ตาก"/>
    <s v="-"/>
    <s v=""/>
    <s v="10/01/2026 13:02"/>
    <s v="-"/>
    <s v="J&amp;T Express"/>
    <s v="Tiktok"/>
    <s v="tiktok"/>
    <s v=""/>
    <s v="769217514516"/>
    <s v="10/01/2026 13:02"/>
  </r>
  <r>
    <x v="7"/>
    <x v="11"/>
    <n v="120"/>
    <n v="2"/>
    <s v="GQX88"/>
    <n v="200"/>
    <n v="0"/>
    <s v="ร้านที่2"/>
    <s v="น***า ป***ุมคำ"/>
    <s v="มหาสารคาม"/>
    <s v="-"/>
    <s v=""/>
    <s v="10/01/2026 12:59"/>
    <s v="-"/>
    <s v="J&amp;T Express"/>
    <s v="Tiktok"/>
    <s v="tiktok"/>
    <s v=""/>
    <s v="769209924280"/>
    <s v="10/01/2026 12:59"/>
  </r>
  <r>
    <x v="9"/>
    <x v="9"/>
    <n v="139"/>
    <n v="1"/>
    <s v="GQX87"/>
    <n v="108.99"/>
    <n v="0"/>
    <s v="ร้านที่2"/>
    <s v="เ***มจิต ส***สุทธิ์"/>
    <s v="เลย"/>
    <s v="-"/>
    <s v=""/>
    <s v="10/01/2026 12:58"/>
    <s v="-"/>
    <s v="J&amp;T COD"/>
    <s v="Tiktok"/>
    <s v="จ่ายทีหลัง / COD"/>
    <s v=""/>
    <s v="769256817534"/>
    <s v="10/01/2026 12:58"/>
  </r>
  <r>
    <x v="3"/>
    <x v="3"/>
    <n v="66.333333333333329"/>
    <n v="3"/>
    <s v="GQX86"/>
    <n v="250"/>
    <n v="0"/>
    <s v="ร้านที่2"/>
    <s v="ข***ฐา อ***งไชย"/>
    <s v="ขอนแก่น"/>
    <s v="-"/>
    <s v=""/>
    <s v="10/01/2026 12:47"/>
    <s v="-"/>
    <s v="J&amp;T COD"/>
    <s v="Tiktok"/>
    <s v="จ่ายทีหลัง / COD"/>
    <s v=""/>
    <s v="769258011211"/>
    <s v="10/01/2026 12:47"/>
  </r>
  <r>
    <x v="1"/>
    <x v="1"/>
    <n v="33.333333333333336"/>
    <n v="3"/>
    <s v="GQX85"/>
    <n v="100"/>
    <n v="0"/>
    <s v="ร้านที่2"/>
    <s v="K**"/>
    <s v="กรุงเทพฯ"/>
    <s v="-"/>
    <s v=""/>
    <s v="10/01/2026 12:41"/>
    <s v="-"/>
    <s v="J&amp;T COD"/>
    <s v="Tiktok"/>
    <s v="จ่ายทีหลัง / COD"/>
    <s v=""/>
    <s v="769271325244"/>
    <s v="10/01/2026 12:42"/>
  </r>
  <r>
    <x v="3"/>
    <x v="3"/>
    <n v="66.333333333333329"/>
    <n v="3"/>
    <s v="GQX84"/>
    <n v="220"/>
    <n v="0"/>
    <s v="ร้านที่4"/>
    <s v="แ*** ป***าใจ"/>
    <s v="เชียงราย"/>
    <s v="-"/>
    <s v=""/>
    <s v="10/01/2026 12:36"/>
    <s v="-"/>
    <s v="J&amp;T Express"/>
    <s v="Tiktok"/>
    <s v="tiktok"/>
    <s v=""/>
    <s v="769277418210"/>
    <s v="10/01/2026 12:35"/>
  </r>
  <r>
    <x v="3"/>
    <x v="3"/>
    <n v="66.333333333333329"/>
    <n v="3"/>
    <s v="GQX83"/>
    <n v="194.25"/>
    <n v="7.5"/>
    <s v="ร้านที่6"/>
    <s v="ปุณิกา อดิศัยสกุล"/>
    <s v="379หมู่ที่ 13(ร้านค้าสีม่วงติดหัวสะพาน) ตำบลแม่กา · แม่กา/ Mae Ka_x000a__x000a_เมืองพะเยา/ Mueang Phayaoพะเยา/ Phayao_x000a_56000"/>
    <s v="56000"/>
    <s v="660611177424"/>
    <s v="10/01/2026 12:36"/>
    <s v="-"/>
    <s v="Kerry_dropoff"/>
    <s v="Lazada"/>
    <s v="lazada"/>
    <s v=""/>
    <s v="LEXPU0646687893"/>
    <s v="10/01/2026 12:35"/>
  </r>
  <r>
    <x v="5"/>
    <x v="5"/>
    <n v="139"/>
    <n v="1"/>
    <s v="GQX82"/>
    <n v="108.99"/>
    <n v="0"/>
    <s v="ร้านที่2"/>
    <s v="ศ***พร จ***นะโสตถิ์"/>
    <s v="ราชบุรี"/>
    <s v="-"/>
    <s v=""/>
    <s v="10/01/2026 12:35"/>
    <s v="-"/>
    <s v="J&amp;T Express"/>
    <s v="Tiktok"/>
    <s v="tiktok"/>
    <s v=""/>
    <s v="769247807252"/>
    <s v="10/01/2026 12:35"/>
  </r>
  <r>
    <x v="3"/>
    <x v="3"/>
    <n v="66.333333333333329"/>
    <n v="3"/>
    <s v="GQX81"/>
    <n v="220"/>
    <n v="0"/>
    <s v="ร้านที่4"/>
    <s v="ม*** ว***ไว"/>
    <s v="ตาก"/>
    <s v="-"/>
    <s v=""/>
    <s v="10/01/2026 12:35"/>
    <s v="-"/>
    <s v="J&amp;T Express"/>
    <s v="Tiktok"/>
    <s v="tiktok"/>
    <s v=""/>
    <s v="769227315275"/>
    <s v="10/01/2026 12:34"/>
  </r>
  <r>
    <x v="9"/>
    <x v="9"/>
    <n v="139"/>
    <n v="1"/>
    <s v="GQX80"/>
    <n v="108.99"/>
    <n v="0"/>
    <s v="ร้านที่2"/>
    <s v="อ***ิษฐา ช***นุช"/>
    <s v="กรุงเทพฯ"/>
    <s v="-"/>
    <s v=""/>
    <s v="10/01/2026 12:31"/>
    <s v="-"/>
    <s v="J&amp;T COD"/>
    <s v="Tiktok"/>
    <s v="จ่ายทีหลัง / COD"/>
    <s v=""/>
    <s v="769220729281"/>
    <s v="10/01/2026 12:31"/>
  </r>
  <r>
    <x v="1"/>
    <x v="1"/>
    <n v="33.333333333333336"/>
    <n v="6"/>
    <s v="GQX79"/>
    <n v="200"/>
    <n v="0"/>
    <s v="ร้านที่2"/>
    <s v="u***152974300207"/>
    <s v="พิษณุโลก"/>
    <s v="-"/>
    <s v=""/>
    <s v="10/01/2026 12:30"/>
    <s v="-"/>
    <s v="J&amp;T COD"/>
    <s v="Tiktok"/>
    <s v="จ่ายทีหลัง / COD"/>
    <s v=""/>
    <s v="769224114256"/>
    <s v="10/01/2026 12:30"/>
  </r>
  <r>
    <x v="4"/>
    <x v="4"/>
    <n v="139"/>
    <n v="1"/>
    <s v="GQX78"/>
    <n v="108.99"/>
    <n v="0"/>
    <s v="ร้านที่2"/>
    <s v="N***tay N***tay"/>
    <s v="กรุงเทพฯ"/>
    <s v="-"/>
    <s v=""/>
    <s v="10/01/2026 12:28"/>
    <s v="-"/>
    <s v="J&amp;T COD"/>
    <s v="Tiktok"/>
    <s v="จ่ายทีหลัง / COD"/>
    <s v=""/>
    <s v="769296915575"/>
    <s v="10/01/2026 12:28"/>
  </r>
  <r>
    <x v="1"/>
    <x v="1"/>
    <n v="33.333333333333336"/>
    <n v="3"/>
    <s v="GQX77"/>
    <n v="100"/>
    <n v="0"/>
    <s v="ร้านที่2"/>
    <s v="p***in"/>
    <s v="เพชรบุรี"/>
    <s v="-"/>
    <s v=""/>
    <s v="10/01/2026 12:09"/>
    <s v="-"/>
    <s v="J&amp;T COD"/>
    <s v="Tiktok"/>
    <s v="จ่ายทีหลัง / COD"/>
    <s v=""/>
    <s v="769258411283"/>
    <s v="10/01/2026 12:09"/>
  </r>
  <r>
    <x v="1"/>
    <x v="1"/>
    <n v="65"/>
    <n v="9"/>
    <s v="GQX76"/>
    <n v="299"/>
    <n v="0"/>
    <s v="ร้านที่2"/>
    <s v="ร***ทิวา  เ***ประสิทธิ์ "/>
    <s v="ปทุมธานี"/>
    <s v="-"/>
    <s v=""/>
    <s v="10/01/2026 12:02"/>
    <s v="-"/>
    <s v="Flash Express Thailand COD"/>
    <s v="Tiktok"/>
    <s v="จ่ายทีหลัง / COD"/>
    <s v="เช็คสินค้าก่อนจัดส่งให้ด้วยนะคะจะเอาไปฝาก ญาติพี่น้องค่ะขอบคุณค่ะ"/>
    <s v="THT04062D358X9Z"/>
    <s v="10/01/2026 12:02"/>
  </r>
  <r>
    <x v="11"/>
    <x v="14"/>
    <n v="50"/>
    <n v="5"/>
    <s v="GQX75"/>
    <n v="480"/>
    <n v="0"/>
    <s v="ร้านที่1"/>
    <s v="ศ******ย"/>
    <s v="****** ต. เทพารักษ์ ตำบลเทพารักษ์ อำเภอเมืองสมุทรปราการ จังหวัดสมุทรปราการ 10270"/>
    <s v="10270"/>
    <s v="66"/>
    <s v="10/01/2026 12:11"/>
    <s v="-"/>
    <s v="SPX Express"/>
    <s v="Shopee"/>
    <s v="shopee"/>
    <s v=""/>
    <s v="TH2655280606833"/>
    <s v="10/01/2026 12:00"/>
  </r>
  <r>
    <x v="7"/>
    <x v="7"/>
    <n v="66"/>
    <n v="1"/>
    <s v="GQX75"/>
    <n v="480"/>
    <n v="0"/>
    <s v="ร้านที่1"/>
    <s v="ศ******ย"/>
    <s v="****** ต. เทพารักษ์ ตำบลเทพารักษ์ อำเภอเมืองสมุทรปราการ จังหวัดสมุทรปราการ 10270"/>
    <s v="10270"/>
    <s v="66"/>
    <s v="10/01/2026 12:11"/>
    <s v="-"/>
    <s v="SPX Express"/>
    <s v="Shopee"/>
    <s v="shopee"/>
    <s v=""/>
    <s v="TH2655280606833"/>
    <s v="10/01/2026 12:00"/>
  </r>
  <r>
    <x v="6"/>
    <x v="6"/>
    <n v="66"/>
    <n v="1"/>
    <s v="GQX75"/>
    <n v="480"/>
    <n v="0"/>
    <s v="ร้านที่1"/>
    <s v="ศ******ย"/>
    <s v="****** ต. เทพารักษ์ ตำบลเทพารักษ์ อำเภอเมืองสมุทรปราการ จังหวัดสมุทรปราการ 10270"/>
    <s v="10270"/>
    <s v="66"/>
    <s v="10/01/2026 12:11"/>
    <s v="-"/>
    <s v="SPX Express"/>
    <s v="Shopee"/>
    <s v="shopee"/>
    <s v=""/>
    <s v="TH2655280606833"/>
    <s v="10/01/2026 12:00"/>
  </r>
  <r>
    <x v="3"/>
    <x v="3"/>
    <n v="67"/>
    <n v="1"/>
    <s v="GQX75"/>
    <n v="480"/>
    <n v="0"/>
    <s v="ร้านที่1"/>
    <s v="ศ******ย"/>
    <s v="****** ต. เทพารักษ์ ตำบลเทพารักษ์ อำเภอเมืองสมุทรปราการ จังหวัดสมุทรปราการ 10270"/>
    <s v="10270"/>
    <s v="66"/>
    <s v="10/01/2026 12:11"/>
    <s v="-"/>
    <s v="SPX Express"/>
    <s v="Shopee"/>
    <s v="shopee"/>
    <s v=""/>
    <s v="TH2655280606833"/>
    <s v="10/01/2026 12:00"/>
  </r>
  <r>
    <x v="1"/>
    <x v="1"/>
    <n v="33.333333333333336"/>
    <n v="3"/>
    <s v="GQX73"/>
    <n v="100"/>
    <n v="0"/>
    <s v="ร้านที่2"/>
    <s v="น***อัมพร ป***งษ์"/>
    <s v="นครสวรรค์"/>
    <s v="-"/>
    <s v=""/>
    <s v="10/01/2026 11:50"/>
    <s v="-"/>
    <s v="J&amp;T COD"/>
    <s v="Tiktok"/>
    <s v="จ่ายทีหลัง / COD"/>
    <s v=""/>
    <s v="769289914271"/>
    <s v="10/01/2026 11:50"/>
  </r>
  <r>
    <x v="1"/>
    <x v="1"/>
    <n v="50"/>
    <n v="6"/>
    <s v="GQX72"/>
    <n v="200"/>
    <n v="0"/>
    <s v="ร้านที่2"/>
    <s v="จ*** ก***ิมาย"/>
    <s v="นครราชสีมา"/>
    <s v="-"/>
    <s v=""/>
    <s v="10/01/2026 11:48"/>
    <s v="-"/>
    <s v="J&amp;T Express"/>
    <s v="Tiktok"/>
    <s v="tiktok"/>
    <s v=""/>
    <s v="769254003302"/>
    <s v="10/01/2026 11:46"/>
  </r>
  <r>
    <x v="1"/>
    <x v="1"/>
    <n v="33.333333333333336"/>
    <n v="3"/>
    <s v="GQX71"/>
    <n v="100"/>
    <n v="0"/>
    <s v="ร้านที่2"/>
    <s v="ว***"/>
    <s v="ชลบุรี"/>
    <s v="-"/>
    <s v=""/>
    <s v="10/01/2026 11:33"/>
    <s v="-"/>
    <s v="J&amp;T COD"/>
    <s v="Tiktok"/>
    <s v="จ่ายทีหลัง / COD"/>
    <s v=""/>
    <s v="769288321233"/>
    <s v="10/01/2026 11:33"/>
  </r>
  <r>
    <x v="1"/>
    <x v="1"/>
    <n v="33.333333333333336"/>
    <n v="3"/>
    <s v="GQX69"/>
    <n v="100"/>
    <n v="0"/>
    <s v="ร้านที่2"/>
    <s v="จ*** ม***กสาร"/>
    <s v="อุบลราชธานี"/>
    <s v="-"/>
    <s v=""/>
    <s v="10/01/2026 11:30"/>
    <s v="-"/>
    <s v="J&amp;T COD"/>
    <s v="Tiktok"/>
    <s v="จ่ายทีหลัง / COD"/>
    <s v=""/>
    <s v="769206617292"/>
    <s v="10/01/2026 11:30"/>
  </r>
  <r>
    <x v="1"/>
    <x v="1"/>
    <n v="50"/>
    <n v="6"/>
    <s v="GQX68"/>
    <n v="200"/>
    <n v="0"/>
    <s v="ร้านที่2"/>
    <s v="ว***ดี  ว***วานิช"/>
    <s v="นครศรีธรรมราช"/>
    <s v="-"/>
    <s v=""/>
    <s v="10/01/2026 11:30"/>
    <s v="-"/>
    <s v="J&amp;T COD"/>
    <s v="Tiktok"/>
    <s v="จ่ายทีหลัง / COD"/>
    <s v=""/>
    <s v="769299318255"/>
    <s v="10/01/2026 11:30"/>
  </r>
  <r>
    <x v="1"/>
    <x v="1"/>
    <n v="33.333333333333336"/>
    <n v="3"/>
    <s v="GQX67"/>
    <n v="100"/>
    <n v="0"/>
    <s v="ร้านที่2"/>
    <s v="จ***ิรา ว***ลย์ภาณุเวช"/>
    <s v="กรุงเทพฯ"/>
    <s v="-"/>
    <s v=""/>
    <s v="10/01/2026 11:29"/>
    <s v="-"/>
    <s v="J&amp;T COD"/>
    <s v="Tiktok"/>
    <s v="จ่ายทีหลัง / COD"/>
    <s v="ขอรสกาแฟ รสมะพร้าวน้ำหอม ฝอยทอง"/>
    <s v="769227501291"/>
    <s v="10/01/2026 11:29"/>
  </r>
  <r>
    <x v="1"/>
    <x v="1"/>
    <n v="50"/>
    <n v="6"/>
    <s v="GQX66"/>
    <n v="200"/>
    <n v="0"/>
    <s v="ร้านที่2"/>
    <s v="ว***วิสา ว***สุธา"/>
    <s v="อุบลราชธานี"/>
    <s v="-"/>
    <s v=""/>
    <s v="10/01/2026 11:22"/>
    <s v="-"/>
    <s v="J&amp;T COD"/>
    <s v="Tiktok"/>
    <s v="จ่ายทีหลัง / COD"/>
    <s v=""/>
    <s v="769238113254"/>
    <s v="10/01/2026 11:22"/>
  </r>
  <r>
    <x v="1"/>
    <x v="1"/>
    <n v="33.333333333333336"/>
    <n v="3"/>
    <s v="GQX65"/>
    <n v="100"/>
    <n v="0"/>
    <s v="ร้านที่2"/>
    <s v="ธ***นูญ ส***ิ"/>
    <s v="นนทบุรี"/>
    <s v="-"/>
    <s v=""/>
    <s v="10/01/2026 11:25"/>
    <s v="-"/>
    <s v="J&amp;T Express"/>
    <s v="Tiktok"/>
    <s v="tiktok"/>
    <s v=""/>
    <s v="769261815232"/>
    <s v="10/01/2026 11:20"/>
  </r>
  <r>
    <x v="1"/>
    <x v="1"/>
    <n v="33.333333333333336"/>
    <n v="3"/>
    <s v="GQX63"/>
    <n v="100"/>
    <n v="0"/>
    <s v="ร้านที่2"/>
    <s v="น***า ท***ิริ"/>
    <s v="ปทุมธานี"/>
    <s v="-"/>
    <s v=""/>
    <s v="10/01/2026 11:17"/>
    <s v="-"/>
    <s v="Flash Express Thailand COD"/>
    <s v="Tiktok"/>
    <s v="จ่ายทีหลัง / COD"/>
    <s v=""/>
    <s v="THT04022D18QA8Z"/>
    <s v="10/01/2026 11:18"/>
  </r>
  <r>
    <x v="1"/>
    <x v="1"/>
    <n v="33.333333333333336"/>
    <n v="3"/>
    <s v="GQX62"/>
    <n v="100"/>
    <n v="0"/>
    <s v="ร้านที่2"/>
    <s v="ว***รณ์  ข***ัย"/>
    <s v="อุดรธานี"/>
    <s v="-"/>
    <s v=""/>
    <s v="10/01/2026 11:17"/>
    <s v="-"/>
    <s v="J&amp;T Express"/>
    <s v="Tiktok"/>
    <s v="tiktok"/>
    <s v=""/>
    <s v="769284211231"/>
    <s v="10/01/2026 11:17"/>
  </r>
  <r>
    <x v="0"/>
    <x v="10"/>
    <n v="139"/>
    <n v="1"/>
    <s v="GQX61"/>
    <n v="297"/>
    <n v="0"/>
    <s v="ร้านที่2"/>
    <s v="j***d"/>
    <s v="จันทบุรี"/>
    <s v="-"/>
    <s v=""/>
    <s v="10/01/2026 11:15"/>
    <s v="-"/>
    <s v="J&amp;T COD"/>
    <s v="Tiktok"/>
    <s v="จ่ายทีหลัง / COD"/>
    <s v=""/>
    <s v="769273328515"/>
    <s v="10/01/2026 11:15"/>
  </r>
  <r>
    <x v="4"/>
    <x v="4"/>
    <n v="139"/>
    <n v="1"/>
    <s v="GQX61"/>
    <n v="297"/>
    <n v="0"/>
    <s v="ร้านที่2"/>
    <s v="j***d"/>
    <s v="จันทบุรี"/>
    <s v="-"/>
    <s v=""/>
    <s v="10/01/2026 11:15"/>
    <s v="-"/>
    <s v="J&amp;T COD"/>
    <s v="Tiktok"/>
    <s v="จ่ายทีหลัง / COD"/>
    <s v=""/>
    <s v="769273328515"/>
    <s v="10/01/2026 11:15"/>
  </r>
  <r>
    <x v="5"/>
    <x v="5"/>
    <n v="139"/>
    <n v="1"/>
    <s v="GQX61"/>
    <n v="297"/>
    <n v="0"/>
    <s v="ร้านที่2"/>
    <s v="j***d"/>
    <s v="จันทบุรี"/>
    <s v="-"/>
    <s v=""/>
    <s v="10/01/2026 11:15"/>
    <s v="-"/>
    <s v="J&amp;T COD"/>
    <s v="Tiktok"/>
    <s v="จ่ายทีหลัง / COD"/>
    <s v=""/>
    <s v="769273328515"/>
    <s v="10/01/2026 11:15"/>
  </r>
  <r>
    <x v="0"/>
    <x v="10"/>
    <n v="139"/>
    <n v="1"/>
    <s v="GQX60"/>
    <n v="198"/>
    <n v="0"/>
    <s v="ร้านที่2"/>
    <s v="น** ป***ชาติ  ส***ขใจ"/>
    <s v="ปราจีนบุรี"/>
    <s v="-"/>
    <s v=""/>
    <s v="10/01/2026 11:12"/>
    <s v="-"/>
    <s v="J&amp;T COD"/>
    <s v="Tiktok"/>
    <s v="จ่ายทีหลัง / COD"/>
    <s v=""/>
    <s v="769201116574"/>
    <s v="10/01/2026 11:12"/>
  </r>
  <r>
    <x v="9"/>
    <x v="9"/>
    <n v="139"/>
    <n v="1"/>
    <s v="GQX60"/>
    <n v="198"/>
    <n v="0"/>
    <s v="ร้านที่2"/>
    <s v="น** ป***ชาติ  ส***ขใจ"/>
    <s v="ปราจีนบุรี"/>
    <s v="-"/>
    <s v=""/>
    <s v="10/01/2026 11:12"/>
    <s v="-"/>
    <s v="J&amp;T COD"/>
    <s v="Tiktok"/>
    <s v="จ่ายทีหลัง / COD"/>
    <s v=""/>
    <s v="769201116574"/>
    <s v="10/01/2026 11:12"/>
  </r>
  <r>
    <x v="1"/>
    <x v="1"/>
    <n v="33.333333333333336"/>
    <n v="3"/>
    <s v="GQX59"/>
    <n v="100"/>
    <n v="0"/>
    <s v="ร้านที่2"/>
    <s v="จ***วรรณ จ***า"/>
    <s v="เชียงใหม่"/>
    <s v="-"/>
    <s v=""/>
    <s v="10/01/2026 11:12"/>
    <s v="-"/>
    <s v="J&amp;T COD"/>
    <s v="Tiktok"/>
    <s v="จ่ายทีหลัง / COD"/>
    <s v=""/>
    <s v="769271113284"/>
    <s v="10/01/2026 11:12"/>
  </r>
  <r>
    <x v="1"/>
    <x v="1"/>
    <n v="33.333333333333336"/>
    <n v="3"/>
    <s v="GQX57"/>
    <n v="100"/>
    <n v="0"/>
    <s v="ร้านที่2"/>
    <s v="ณ***ภัทร แ***ณี"/>
    <s v="ขอนแก่น"/>
    <s v="-"/>
    <s v=""/>
    <s v="10/01/2026 11:01"/>
    <s v="-"/>
    <s v="J&amp;T COD"/>
    <s v="Tiktok"/>
    <s v="จ่ายทีหลัง / COD"/>
    <s v=""/>
    <s v="769282011234"/>
    <s v="10/01/2026 11:01"/>
  </r>
  <r>
    <x v="1"/>
    <x v="1"/>
    <n v="33.333333333333336"/>
    <n v="3"/>
    <s v="GQX56"/>
    <n v="100"/>
    <n v="0"/>
    <s v="ร้านที่2"/>
    <s v="ม***ี  ผ***ือน"/>
    <s v="สุพรรณบุรี"/>
    <s v="-"/>
    <s v=""/>
    <s v="10/01/2026 10:59"/>
    <s v="-"/>
    <s v="J&amp;T COD"/>
    <s v="Tiktok"/>
    <s v="จ่ายทีหลัง / COD"/>
    <s v=""/>
    <s v="769212910281"/>
    <s v="10/01/2026 10:59"/>
  </r>
  <r>
    <x v="1"/>
    <x v="1"/>
    <n v="65"/>
    <n v="9"/>
    <s v="GQX55"/>
    <n v="299"/>
    <n v="0"/>
    <s v="ร้านที่2"/>
    <s v="ป***ิษฐ อ***ร์สูงเนิ"/>
    <s v="นครราชสีมา"/>
    <s v="-"/>
    <s v=""/>
    <s v="10/01/2026 10:58"/>
    <s v="-"/>
    <s v="J&amp;T Express"/>
    <s v="Tiktok"/>
    <s v="tiktok"/>
    <s v=""/>
    <s v="769217319220"/>
    <s v="10/01/2026 10:57"/>
  </r>
  <r>
    <x v="6"/>
    <x v="6"/>
    <n v="120"/>
    <n v="1"/>
    <s v="GQX54"/>
    <n v="99"/>
    <n v="0"/>
    <s v="ร้านที่2"/>
    <s v="เ***ินทร์"/>
    <s v="กรุงเทพฯ"/>
    <s v="-"/>
    <s v=""/>
    <s v="10/01/2026 10:57"/>
    <s v="-"/>
    <s v="J&amp;T Express"/>
    <s v="Tiktok"/>
    <s v="tiktok"/>
    <s v=""/>
    <s v="769235711274"/>
    <s v="10/01/2026 10:57"/>
  </r>
  <r>
    <x v="3"/>
    <x v="3"/>
    <n v="120"/>
    <n v="1"/>
    <s v="GQX53"/>
    <n v="100"/>
    <n v="0"/>
    <s v="ร้านที่4"/>
    <s v="น***า อ***พันธ์"/>
    <s v="นนทบุรี"/>
    <s v="-"/>
    <s v=""/>
    <s v="10/01/2026 10:57"/>
    <s v="-"/>
    <s v="J&amp;T COD"/>
    <s v="Tiktok"/>
    <s v="จ่ายทีหลัง / COD"/>
    <s v=""/>
    <s v="769276913274"/>
    <s v="10/01/2026 10:57"/>
  </r>
  <r>
    <x v="6"/>
    <x v="6"/>
    <n v="120"/>
    <n v="1"/>
    <s v="GQX52"/>
    <n v="100"/>
    <n v="1"/>
    <s v="ร้านที่2"/>
    <s v="ส***วรรณ ม***ิริ"/>
    <s v="นครนายก"/>
    <s v="-"/>
    <s v=""/>
    <s v="10/01/2026 10:52"/>
    <s v="-"/>
    <s v="J&amp;T COD"/>
    <s v="Tiktok"/>
    <s v="จ่ายทีหลัง / COD"/>
    <s v=""/>
    <s v="769201219220"/>
    <s v="10/01/2026 10:52"/>
  </r>
  <r>
    <x v="1"/>
    <x v="1"/>
    <n v="40"/>
    <n v="10"/>
    <s v="GQX51"/>
    <n v="330"/>
    <n v="0"/>
    <s v="ร้านที่2"/>
    <s v="ช***กาญจน์ เ***สารพรม"/>
    <s v="เพชรบูรณ์"/>
    <s v="-"/>
    <s v=""/>
    <s v="10/01/2026 10:52"/>
    <s v="-"/>
    <s v="J&amp;T Express"/>
    <s v="Tiktok"/>
    <s v="tiktok"/>
    <s v=""/>
    <s v="769248609264"/>
    <s v="10/01/2026 10:51"/>
  </r>
  <r>
    <x v="1"/>
    <x v="1"/>
    <n v="33.333333333333336"/>
    <n v="3"/>
    <s v="GQX50"/>
    <n v="100"/>
    <n v="0"/>
    <s v="ร้านที่2"/>
    <s v="เ***รุ่ง"/>
    <s v="สมุทรปราการ"/>
    <s v="-"/>
    <s v=""/>
    <s v="10/01/2026 10:41"/>
    <s v="-"/>
    <s v="J&amp;T COD"/>
    <s v="Tiktok"/>
    <s v="จ่ายทีหลัง / COD"/>
    <s v=""/>
    <s v="769269815226"/>
    <s v="10/01/2026 10:42"/>
  </r>
  <r>
    <x v="1"/>
    <x v="1"/>
    <n v="33.333333333333336"/>
    <n v="3"/>
    <s v="GQX49"/>
    <n v="100"/>
    <n v="0"/>
    <s v="ร้านที่2"/>
    <s v="ก***ณี  ก***ระบี่"/>
    <s v="นนทบุรี"/>
    <s v="-"/>
    <s v=""/>
    <s v="10/01/2026 10:37"/>
    <s v="-"/>
    <s v="J&amp;T COD"/>
    <s v="Tiktok"/>
    <s v="จ่ายทีหลัง / COD"/>
    <s v=""/>
    <s v="769294212293"/>
    <s v="10/01/2026 10:38"/>
  </r>
  <r>
    <x v="1"/>
    <x v="1"/>
    <n v="50"/>
    <n v="12"/>
    <s v="GQX48"/>
    <n v="400"/>
    <n v="0"/>
    <s v="ร้านที่2"/>
    <s v="ก***าณี ห***วิลัย"/>
    <s v="ร้อยเอ็ด"/>
    <s v="-"/>
    <s v=""/>
    <s v="10/01/2026 10:35"/>
    <s v="-"/>
    <s v="J&amp;T Express"/>
    <s v="Tiktok"/>
    <s v="tiktok"/>
    <s v=""/>
    <s v="769298909304"/>
    <s v="10/01/2026 10:34"/>
  </r>
  <r>
    <x v="1"/>
    <x v="1"/>
    <n v="33.333333333333336"/>
    <n v="3"/>
    <s v="GQX47"/>
    <n v="100"/>
    <n v="0"/>
    <s v="ร้านที่2"/>
    <s v="น***ณี  ร***รบัณฑิต"/>
    <s v="นนทบุรี"/>
    <s v="-"/>
    <s v=""/>
    <s v="10/01/2026 10:35"/>
    <s v="-"/>
    <s v="J&amp;T Express"/>
    <s v="Tiktok"/>
    <s v="tiktok"/>
    <s v=""/>
    <s v="769203320233"/>
    <s v="10/01/2026 10:34"/>
  </r>
  <r>
    <x v="1"/>
    <x v="1"/>
    <n v="50"/>
    <n v="6"/>
    <s v="GQX46"/>
    <n v="200"/>
    <n v="0"/>
    <s v="ร้านที่2"/>
    <s v="น***อาริสา  ก***งคุณ"/>
    <s v="พระนครศรีอยุธยา"/>
    <s v="-"/>
    <s v=""/>
    <s v="10/01/2026 10:33"/>
    <s v="-"/>
    <s v="J&amp;T COD"/>
    <s v="Tiktok"/>
    <s v="จ่ายทีหลัง / COD"/>
    <s v="ไม่รับรสกาแฟนะคะ"/>
    <s v="769264804254"/>
    <s v="10/01/2026 10:33"/>
  </r>
  <r>
    <x v="1"/>
    <x v="1"/>
    <n v="40"/>
    <n v="10"/>
    <s v="GQX45"/>
    <n v="330"/>
    <n v="0"/>
    <s v="ร้านที่2"/>
    <s v="จ***พร  ว***ศรี"/>
    <s v="ภูเก็ต"/>
    <s v="-"/>
    <s v=""/>
    <s v="10/01/2026 10:32"/>
    <s v="-"/>
    <s v="J&amp;T Express"/>
    <s v="Tiktok"/>
    <s v="tiktok"/>
    <s v=""/>
    <s v="769210710225"/>
    <s v="10/01/2026 10:32"/>
  </r>
  <r>
    <x v="1"/>
    <x v="1"/>
    <n v="33.333333333333336"/>
    <n v="3"/>
    <s v="GQX43"/>
    <n v="100"/>
    <n v="0"/>
    <s v="ร้านที่2"/>
    <s v="เ***จ พ***นิล"/>
    <s v="เพชรบูรณ์"/>
    <s v="-"/>
    <s v=""/>
    <s v="10/01/2026 10:31"/>
    <s v="-"/>
    <s v="J&amp;T COD"/>
    <s v="Tiktok"/>
    <s v="จ่ายทีหลัง / COD"/>
    <s v=""/>
    <s v="769201124230"/>
    <s v="10/01/2026 10:31"/>
  </r>
  <r>
    <x v="1"/>
    <x v="1"/>
    <n v="50"/>
    <n v="6"/>
    <s v="GQX42"/>
    <n v="200"/>
    <n v="0"/>
    <s v="ร้านที่2"/>
    <s v="น***ิชา เ***ากวางโจน"/>
    <s v="ชัยภูมิ"/>
    <s v="-"/>
    <s v=""/>
    <s v="10/01/2026 10:28"/>
    <s v="-"/>
    <s v="J&amp;T COD"/>
    <s v="Tiktok"/>
    <s v="จ่ายทีหลัง / COD"/>
    <s v=""/>
    <s v="769229206303"/>
    <s v="10/01/2026 10:28"/>
  </r>
  <r>
    <x v="3"/>
    <x v="3"/>
    <n v="80"/>
    <n v="10"/>
    <s v="GQX41"/>
    <n v="795"/>
    <n v="0"/>
    <s v="ร้านที่1"/>
    <s v="น*****า"/>
    <s v="****** ตำบลม่วงหมู่ อำเภอเมืองสิงห์บุรี จังหวัดสิงห์บุรี 16000"/>
    <s v="16000"/>
    <s v="49"/>
    <s v="10/01/2026 10:58"/>
    <s v="-"/>
    <s v="SPX Express"/>
    <s v="Shopee"/>
    <s v="shopee"/>
    <s v=""/>
    <s v="TH268950404503K"/>
    <s v="10/01/2026 10:28"/>
  </r>
  <r>
    <x v="1"/>
    <x v="1"/>
    <n v="40"/>
    <n v="10"/>
    <s v="GQX40"/>
    <n v="330"/>
    <n v="0"/>
    <s v="ร้านที่2"/>
    <s v="น***อัญชัน"/>
    <s v="ชลบุรี"/>
    <s v="-"/>
    <s v=""/>
    <s v="10/01/2026 10:27"/>
    <s v="-"/>
    <s v="J&amp;T COD"/>
    <s v="Tiktok"/>
    <s v="จ่ายทีหลัง / COD"/>
    <s v="ไม่เอากาแฟนะค่ะ"/>
    <s v="769238807245"/>
    <s v="10/01/2026 10:27"/>
  </r>
  <r>
    <x v="1"/>
    <x v="1"/>
    <n v="50"/>
    <n v="6"/>
    <s v="GQX39"/>
    <n v="200"/>
    <n v="0"/>
    <s v="ร้านที่2"/>
    <s v="แ**"/>
    <s v="ระยอง"/>
    <s v="-"/>
    <s v=""/>
    <s v="10/01/2026 10:26"/>
    <s v="-"/>
    <s v="J&amp;T COD"/>
    <s v="Tiktok"/>
    <s v="จ่ายทีหลัง / COD"/>
    <s v=""/>
    <s v="769274717260"/>
    <s v="10/01/2026 10:26"/>
  </r>
  <r>
    <x v="4"/>
    <x v="4"/>
    <n v="139"/>
    <n v="1"/>
    <s v="GQX38"/>
    <n v="108.99"/>
    <n v="0"/>
    <s v="ร้านที่2"/>
    <s v="อ***  ห***นิติ  ม***ิตติ์คอนโด ต** บ* ล***ร้าว132"/>
    <s v="กรุงเทพฯ"/>
    <s v="-"/>
    <s v=""/>
    <s v="10/01/2026 10:25"/>
    <s v="-"/>
    <s v="J&amp;T COD"/>
    <s v="Tiktok"/>
    <s v="จ่ายทีหลัง / COD"/>
    <s v=""/>
    <s v="769210319581"/>
    <s v="10/01/2026 10:25"/>
  </r>
  <r>
    <x v="1"/>
    <x v="1"/>
    <n v="33.333333333333336"/>
    <n v="3"/>
    <s v="GQX37"/>
    <n v="100"/>
    <n v="0"/>
    <s v="ร้านที่2"/>
    <s v="บ***ี ท***ูล"/>
    <s v="ชลบุรี"/>
    <s v="-"/>
    <s v=""/>
    <s v="10/01/2026 10:23"/>
    <s v="-"/>
    <s v="J&amp;T Express"/>
    <s v="Tiktok"/>
    <s v="tiktok"/>
    <s v=""/>
    <s v="769248214280"/>
    <s v="10/01/2026 10:23"/>
  </r>
  <r>
    <x v="1"/>
    <x v="1"/>
    <n v="33.333333333333336"/>
    <n v="3"/>
    <s v="GQX36"/>
    <n v="149"/>
    <n v="0"/>
    <s v="ร้านที่1"/>
    <s v="จ******ำ"/>
    <s v="******น พิชชาพร 5 ตำบลสูงเนิน ตำบลสูงเนิน อำเภอสูงเนิน จังหวัดนครราชสีมา 30170"/>
    <s v="30170"/>
    <s v="58"/>
    <s v="10/01/2026 10:20"/>
    <s v="-"/>
    <s v="SPX Express"/>
    <s v="Shopee"/>
    <s v="shopee"/>
    <s v=""/>
    <s v="TH266036000272O"/>
    <s v="10/01/2026 10:19"/>
  </r>
  <r>
    <x v="1"/>
    <x v="1"/>
    <n v="33.333333333333336"/>
    <n v="3"/>
    <s v="GQX35"/>
    <n v="100"/>
    <n v="0"/>
    <s v="ร้านที่2"/>
    <s v="จ***ร์หอม ป***ัยโย"/>
    <s v="เทศบาลนครนครราชสีมา"/>
    <s v="-"/>
    <s v=""/>
    <s v="10/01/2026 10:19"/>
    <s v="-"/>
    <s v="J&amp;T COD"/>
    <s v="Tiktok"/>
    <s v="จ่ายทีหลัง / COD"/>
    <s v=""/>
    <s v="769289926241"/>
    <s v="10/01/2026 10:19"/>
  </r>
  <r>
    <x v="1"/>
    <x v="1"/>
    <n v="33.333333333333336"/>
    <n v="3"/>
    <s v="GQX34"/>
    <n v="100"/>
    <n v="0"/>
    <s v="ร้านที่2"/>
    <s v="ข***สนิดกับkFc"/>
    <s v="สระแก้ว"/>
    <s v="-"/>
    <s v=""/>
    <s v="10/01/2026 10:18"/>
    <s v="-"/>
    <s v="J&amp;T COD"/>
    <s v="Tiktok"/>
    <s v="จ่ายทีหลัง / COD"/>
    <s v=""/>
    <s v="769236129244"/>
    <s v="10/01/2026 10:18"/>
  </r>
  <r>
    <x v="1"/>
    <x v="1"/>
    <n v="50"/>
    <n v="6"/>
    <s v="GQX33"/>
    <n v="200"/>
    <n v="0"/>
    <s v="ร้านที่2"/>
    <s v="ว***ยา ท***อง"/>
    <s v="ชัยภูมิ"/>
    <s v="-"/>
    <s v=""/>
    <s v="10/01/2026 10:17"/>
    <s v="-"/>
    <s v="J&amp;T Express"/>
    <s v="Tiktok"/>
    <s v="tiktok"/>
    <s v=""/>
    <s v="769254516262"/>
    <s v="10/01/2026 10:15"/>
  </r>
  <r>
    <x v="1"/>
    <x v="1"/>
    <n v="33.333333333333336"/>
    <n v="3"/>
    <s v="GQX31"/>
    <n v="138"/>
    <n v="38"/>
    <s v="ร้านที่2"/>
    <s v="ต***ล้าคัฟฟ"/>
    <s v="มหาสารคาม"/>
    <s v="-"/>
    <s v=""/>
    <s v="10/01/2026 10:11"/>
    <s v="-"/>
    <s v="J&amp;T COD"/>
    <s v="Tiktok"/>
    <s v="จ่ายทีหลัง / COD"/>
    <s v=""/>
    <s v="769241016305"/>
    <s v="10/01/2026 10:11"/>
  </r>
  <r>
    <x v="1"/>
    <x v="1"/>
    <n v="33.333333333333336"/>
    <n v="3"/>
    <s v="GQX29"/>
    <n v="100"/>
    <n v="0"/>
    <s v="ร้านที่2"/>
    <s v="ป***ภา โ***ขจิตกกุล"/>
    <s v="กรุงเทพมหานคร"/>
    <s v="-"/>
    <s v=""/>
    <s v="10/01/2026 10:05"/>
    <s v="-"/>
    <s v="J&amp;T Express"/>
    <s v="Tiktok"/>
    <s v="tiktok"/>
    <s v=""/>
    <s v="769244127245"/>
    <s v="10/01/2026 10:05"/>
  </r>
  <r>
    <x v="10"/>
    <x v="13"/>
    <n v="66.666666666666671"/>
    <n v="3"/>
    <s v="GQX28"/>
    <n v="100"/>
    <n v="0"/>
    <s v="ร้านที่2"/>
    <s v="ค***ิ๊ก"/>
    <s v="กรุงเทพฯ"/>
    <s v="-"/>
    <s v=""/>
    <s v="10/01/2026 09:58"/>
    <s v="-"/>
    <s v="J&amp;T Express"/>
    <s v="Tiktok"/>
    <s v="tiktok"/>
    <s v=""/>
    <s v="769211725225"/>
    <s v="10/01/2026 09:57"/>
  </r>
  <r>
    <x v="3"/>
    <x v="12"/>
    <n v="57.27"/>
    <n v="1"/>
    <s v="GQX27"/>
    <n v="64.27"/>
    <n v="7"/>
    <s v="ร้านที่3"/>
    <s v="อัฏฐพล ศุภสินวงศ์ชัย"/>
    <s v="369/536ม.3 หมู่บ้านเมืองเอก ถ.สุขุมวิท ต.บางปูใหม่_x000a__x000a_เมืองสมุทรปราการ/ Mueang Samut Prakanสมุทรปราการ/ Samut Prakan_x000a_10280"/>
    <s v="10280"/>
    <s v="660817200057"/>
    <s v="10/01/2026 09:52"/>
    <s v="-"/>
    <s v="Kerry_dropoff"/>
    <s v="Lazada"/>
    <s v="lazada"/>
    <s v=""/>
    <s v="LEXPU0646688663"/>
    <s v="10/01/2026 09:52"/>
  </r>
  <r>
    <x v="10"/>
    <x v="13"/>
    <n v="66.666666666666671"/>
    <n v="3"/>
    <s v="GQX26"/>
    <n v="200"/>
    <n v="0"/>
    <s v="ร้านที่2"/>
    <s v="ว***ตน ป***ลมา"/>
    <s v="สระบุรี"/>
    <s v="-"/>
    <s v=""/>
    <s v="10/01/2026 09:46"/>
    <s v="-"/>
    <s v="J&amp;T COD"/>
    <s v="Tiktok"/>
    <s v="จ่ายทีหลัง / COD"/>
    <s v=""/>
    <s v="769276817223"/>
    <s v="10/01/2026 09:47"/>
  </r>
  <r>
    <x v="1"/>
    <x v="1"/>
    <n v="33.333333333333336"/>
    <n v="3"/>
    <s v="GQX26"/>
    <n v="200"/>
    <n v="0"/>
    <s v="ร้านที่2"/>
    <s v="ว***ตน ป***ลมา"/>
    <s v="สระบุรี"/>
    <s v="-"/>
    <s v=""/>
    <s v="10/01/2026 09:46"/>
    <s v="-"/>
    <s v="J&amp;T COD"/>
    <s v="Tiktok"/>
    <s v="จ่ายทีหลัง / COD"/>
    <s v=""/>
    <s v="769276817223"/>
    <s v="10/01/2026 09:47"/>
  </r>
  <r>
    <x v="10"/>
    <x v="13"/>
    <n v="66.666666666666671"/>
    <n v="3"/>
    <s v="GQX25"/>
    <n v="138"/>
    <n v="38"/>
    <s v="ร้านที่2"/>
    <s v="ณ***านต์ อ***ลา"/>
    <s v="อุดรธานี"/>
    <s v="-"/>
    <s v=""/>
    <s v="10/01/2026 09:40"/>
    <s v="-"/>
    <s v="J&amp;T COD"/>
    <s v="Tiktok"/>
    <s v="จ่ายทีหลัง / COD"/>
    <s v=""/>
    <s v="769280012281"/>
    <s v="10/01/2026 09:40"/>
  </r>
  <r>
    <x v="10"/>
    <x v="13"/>
    <n v="66.666666666666671"/>
    <n v="3"/>
    <s v="GQX24"/>
    <n v="100"/>
    <n v="0"/>
    <s v="ร้านที่2"/>
    <s v="ช** ป***เปรียว"/>
    <s v="กาญจนบุรี"/>
    <s v="-"/>
    <s v=""/>
    <s v="10/01/2026 09:36"/>
    <s v="-"/>
    <s v="J&amp;T COD"/>
    <s v="Tiktok"/>
    <s v="จ่ายทีหลัง / COD"/>
    <s v=""/>
    <s v="769202120223"/>
    <s v="10/01/2026 09:36"/>
  </r>
  <r>
    <x v="1"/>
    <x v="1"/>
    <n v="65"/>
    <n v="9"/>
    <s v="GQX23"/>
    <n v="299"/>
    <n v="0"/>
    <s v="ร้านที่2"/>
    <s v="โ***ตา เ***จันทึก"/>
    <s v="นครราชสีมา"/>
    <s v="-"/>
    <s v=""/>
    <s v="10/01/2026 09:34"/>
    <s v="-"/>
    <s v="J&amp;T Express"/>
    <s v="Tiktok"/>
    <s v="tiktok"/>
    <s v=""/>
    <s v="769292607285"/>
    <s v="10/01/2026 09:34"/>
  </r>
  <r>
    <x v="1"/>
    <x v="1"/>
    <n v="50"/>
    <n v="6"/>
    <s v="GQX21"/>
    <n v="200"/>
    <n v="0"/>
    <s v="ร้านที่2"/>
    <s v="ก***ทิพย์ น***งษ์"/>
    <s v="ปราจีนบุรี"/>
    <s v="-"/>
    <s v=""/>
    <s v="10/01/2026 09:31"/>
    <s v="-"/>
    <s v="J&amp;T Express"/>
    <s v="Tiktok"/>
    <s v="tiktok"/>
    <s v=""/>
    <s v="769244510263"/>
    <s v="10/01/2026 09:31"/>
  </r>
  <r>
    <x v="1"/>
    <x v="1"/>
    <n v="33.333333333333336"/>
    <n v="3"/>
    <s v="GQX19"/>
    <n v="100"/>
    <n v="0"/>
    <s v="ร้านที่2"/>
    <s v="น***า   ป***บรรจง"/>
    <s v="กรุงเทพมหานคร"/>
    <s v="-"/>
    <s v=""/>
    <s v="10/01/2026 09:15"/>
    <s v="-"/>
    <s v="J&amp;T COD"/>
    <s v="Tiktok"/>
    <s v="จ่ายทีหลัง / COD"/>
    <s v=""/>
    <s v="769241127244"/>
    <s v="10/01/2026 09:15"/>
  </r>
  <r>
    <x v="10"/>
    <x v="13"/>
    <n v="66.666666666666671"/>
    <n v="3"/>
    <s v="GQX18"/>
    <n v="100"/>
    <n v="0"/>
    <s v="ร้านที่2"/>
    <s v="ส***ลยา ส***มือง"/>
    <s v="อุตรดิตถ์"/>
    <s v="-"/>
    <s v=""/>
    <s v="10/01/2026 09:10"/>
    <s v="-"/>
    <s v="J&amp;T COD"/>
    <s v="Tiktok"/>
    <s v="จ่ายทีหลัง / COD"/>
    <s v=""/>
    <s v="769292019285"/>
    <s v="10/01/2026 09:10"/>
  </r>
  <r>
    <x v="9"/>
    <x v="9"/>
    <n v="139"/>
    <n v="1"/>
    <s v="GQX17"/>
    <n v="108.99"/>
    <n v="0"/>
    <s v="ร้านที่2"/>
    <s v="น***เซฟ"/>
    <s v="ราชบุรี"/>
    <s v="-"/>
    <s v=""/>
    <s v="10/01/2026 09:08"/>
    <s v="-"/>
    <s v="J&amp;T COD"/>
    <s v="Tiktok"/>
    <s v="จ่ายทีหลัง / COD"/>
    <s v=""/>
    <s v="769262229256"/>
    <s v="10/01/2026 09:08"/>
  </r>
  <r>
    <x v="9"/>
    <x v="0"/>
    <n v="97.01"/>
    <n v="1"/>
    <s v="GQX14"/>
    <n v="202.52"/>
    <n v="8.5"/>
    <s v="ร้านที่3"/>
    <s v="ผึ้ง"/>
    <s v="469/217   ม.เด่นชัยคลองอาเสี่ย เฟส1  ซ.15 ต.แพรกษา อ.เมื_x000a__x000a_เมืองสมุทรปราการ/ Mueang Samut Prakanสมุทรปราการ/ Samut Prakan_x000a_10280"/>
    <s v="10280"/>
    <s v="660945595009"/>
    <s v="10/01/2026 08:59"/>
    <s v="-"/>
    <s v="Kerry_dropoff"/>
    <s v="Lazada"/>
    <s v="lazada"/>
    <s v=""/>
    <s v="LEXPU0646716186"/>
    <s v="10/01/2026 08:58"/>
  </r>
  <r>
    <x v="5"/>
    <x v="0"/>
    <n v="97.01"/>
    <n v="1"/>
    <s v="GQX14"/>
    <n v="202.52"/>
    <n v="8.5"/>
    <s v="ร้านที่3"/>
    <s v="ผึ้ง"/>
    <s v="469/217   ม.เด่นชัยคลองอาเสี่ย เฟส1  ซ.15 ต.แพรกษา อ.เมื_x000a__x000a_เมืองสมุทรปราการ/ Mueang Samut Prakanสมุทรปราการ/ Samut Prakan_x000a_10280"/>
    <s v="10280"/>
    <s v="660945595009"/>
    <s v="10/01/2026 08:59"/>
    <s v="-"/>
    <s v="Kerry_dropoff"/>
    <s v="Lazada"/>
    <s v="lazada"/>
    <s v=""/>
    <s v="LEXPU0646716186"/>
    <s v="10/01/2026 08:58"/>
  </r>
  <r>
    <x v="10"/>
    <x v="13"/>
    <n v="33"/>
    <n v="20"/>
    <s v="GQX13"/>
    <n v="800"/>
    <n v="0"/>
    <s v="ร้านที่2"/>
    <s v="ช***า พ***ษ"/>
    <s v="จันทบุรี"/>
    <s v="-"/>
    <s v=""/>
    <s v="10/01/2026 08:55"/>
    <s v="-"/>
    <s v="J&amp;T Express"/>
    <s v="Tiktok"/>
    <s v="tiktok"/>
    <s v=""/>
    <s v="769213218270"/>
    <s v="10/01/2026 08:55"/>
  </r>
  <r>
    <x v="10"/>
    <x v="13"/>
    <n v="66.666666666666671"/>
    <n v="3"/>
    <s v="GQX12"/>
    <n v="100"/>
    <n v="0"/>
    <s v="ร้านที่2"/>
    <s v="น** น***ึ้ง พ***ม"/>
    <s v="กำแพงเพชร"/>
    <s v="-"/>
    <s v=""/>
    <s v="10/01/2026 08:53"/>
    <s v="-"/>
    <s v="J&amp;T COD"/>
    <s v="Tiktok"/>
    <s v="จ่ายทีหลัง / COD"/>
    <s v=""/>
    <s v="769254212285"/>
    <s v="10/01/2026 08:53"/>
  </r>
  <r>
    <x v="4"/>
    <x v="4"/>
    <n v="139"/>
    <n v="1"/>
    <s v="GQX11"/>
    <n v="115.99"/>
    <n v="7"/>
    <s v="ร้านที่2"/>
    <s v="เ***วัลย์"/>
    <s v="ปทุมธานี"/>
    <s v="-"/>
    <s v=""/>
    <s v="10/01/2026 08:46"/>
    <s v="-"/>
    <s v="J&amp;T Express"/>
    <s v="Tiktok"/>
    <s v="tiktok"/>
    <s v=""/>
    <s v="769284018543"/>
    <s v="10/01/2026 08:46"/>
  </r>
  <r>
    <x v="10"/>
    <x v="13"/>
    <n v="66.666666666666671"/>
    <n v="3"/>
    <s v="GQX10"/>
    <n v="100"/>
    <n v="0"/>
    <s v="ร้านที่2"/>
    <s v="อ***รณ พ***ุข"/>
    <s v="อ่างทอง"/>
    <s v="-"/>
    <s v=""/>
    <s v="10/01/2026 08:38"/>
    <s v="-"/>
    <s v="J&amp;T COD"/>
    <s v="Tiktok"/>
    <s v="จ่ายทีหลัง / COD"/>
    <s v=""/>
    <s v="769227121224"/>
    <s v="10/01/2026 08:38"/>
  </r>
  <r>
    <x v="3"/>
    <x v="3"/>
    <n v="66.333333333333329"/>
    <n v="3"/>
    <s v="GQX8"/>
    <n v="250"/>
    <n v="0"/>
    <s v="ร้านที่2"/>
    <s v="อ***ย เ***บัวเงิน"/>
    <s v="ขอนแก่น"/>
    <s v="-"/>
    <s v=""/>
    <s v="10/01/2026 08:31"/>
    <s v="-"/>
    <s v="J&amp;T COD"/>
    <s v="Tiktok"/>
    <s v="จ่ายทีหลัง / COD"/>
    <s v=""/>
    <s v="769272213220"/>
    <s v="10/01/2026 08:31"/>
  </r>
  <r>
    <x v="10"/>
    <x v="13"/>
    <n v="66.666666666666671"/>
    <n v="3"/>
    <s v="GQX7"/>
    <n v="145"/>
    <n v="0"/>
    <s v="ร้านที่1"/>
    <s v="ภ******ะ"/>
    <s v="******ู่ที่ 1, ตำบลอ่างศิลา, อำเภอเมืองชลบุรี ตำบลอ่างศิลา อำเภอเมืองชลบุรี จังหวัดชลบุรี 20000"/>
    <s v="20000"/>
    <s v="54"/>
    <s v="10/01/2026 08:59"/>
    <s v="-"/>
    <s v="SPX Express"/>
    <s v="Shopee"/>
    <s v="shopee"/>
    <s v=""/>
    <s v="TH267755156725V"/>
    <s v="10/01/2026 08:29"/>
  </r>
  <r>
    <x v="10"/>
    <x v="13"/>
    <n v="66.666666666666671"/>
    <n v="3"/>
    <s v="GQX6"/>
    <n v="103"/>
    <n v="3"/>
    <s v="ร้านที่2"/>
    <s v="จ***ง"/>
    <s v="เชียงราย"/>
    <s v="-"/>
    <s v=""/>
    <s v="10/01/2026 08:17"/>
    <s v="-"/>
    <s v="J&amp;T Express"/>
    <s v="Tiktok"/>
    <s v="tiktok"/>
    <s v=""/>
    <s v="769278123224"/>
    <s v="10/01/2026 08:17"/>
  </r>
  <r>
    <x v="1"/>
    <x v="1"/>
    <n v="50"/>
    <n v="6"/>
    <s v="GQX3"/>
    <n v="200"/>
    <n v="0"/>
    <s v="ร้านที่2"/>
    <s v="ค***น ภ***ค์"/>
    <s v="สกลนคร"/>
    <s v="-"/>
    <s v=""/>
    <s v="10/01/2026 07:51"/>
    <s v="-"/>
    <s v="J&amp;T Express"/>
    <s v="Tiktok"/>
    <s v="tiktok"/>
    <s v=""/>
    <s v="769253319251"/>
    <s v="10/01/2026 07:50"/>
  </r>
  <r>
    <x v="10"/>
    <x v="13"/>
    <n v="66.666666666666671"/>
    <n v="3"/>
    <s v="GQX2"/>
    <n v="100"/>
    <n v="0"/>
    <s v="ร้านที่2"/>
    <s v="ส***กร ด***กระโทก"/>
    <s v="นครราชสีมา"/>
    <s v="-"/>
    <s v=""/>
    <s v="10/01/2026 07:32"/>
    <s v="-"/>
    <s v="J&amp;T COD"/>
    <s v="Tiktok"/>
    <s v="จ่ายทีหลัง / COD"/>
    <s v=""/>
    <s v="769260320220"/>
    <s v="10/01/2026 07:32"/>
  </r>
  <r>
    <x v="1"/>
    <x v="1"/>
    <n v="33.333333333333336"/>
    <n v="3"/>
    <s v="GQX1"/>
    <n v="228"/>
    <n v="0"/>
    <s v="ร้านที่1"/>
    <s v="น******ด"/>
    <s v="******07 หมู่ที่ 5 หมู่บ้าน ห้างฉัตรสายเก่า ถนน จามเทวี ตำบลห้างฉัตร ตำบลห้างฉัตร อำเภอห้างฉัตร จังหวัดลำปาง 52190"/>
    <s v="52190"/>
    <s v="98"/>
    <s v="10/01/2026 07:31"/>
    <s v="-"/>
    <s v="SPX Express"/>
    <s v="Shopee"/>
    <s v="shopee"/>
    <s v=""/>
    <s v="TH263322672955X"/>
    <s v="10/01/2026 07:31"/>
  </r>
  <r>
    <x v="3"/>
    <x v="3"/>
    <n v="79"/>
    <n v="1"/>
    <s v="GQX1"/>
    <n v="228"/>
    <n v="0"/>
    <s v="ร้านที่1"/>
    <s v="น******ด"/>
    <s v="******07 หมู่ที่ 5 หมู่บ้าน ห้างฉัตรสายเก่า ถนน จามเทวี ตำบลห้างฉัตร ตำบลห้างฉัตร อำเภอห้างฉัตร จังหวัดลำปาง 52190"/>
    <s v="52190"/>
    <s v="98"/>
    <s v="10/01/2026 07:31"/>
    <s v="-"/>
    <s v="SPX Express"/>
    <s v="Shopee"/>
    <s v="shopee"/>
    <s v=""/>
    <s v="TH263322672955X"/>
    <s v="10/01/2026 07:31"/>
  </r>
  <r>
    <x v="1"/>
    <x v="1"/>
    <n v="33.333333333333336"/>
    <n v="3"/>
    <s v="GQX0"/>
    <n v="100"/>
    <n v="0"/>
    <s v="ร้านที่2"/>
    <s v="ส***ลา​ ส***รณ​หงษ์​"/>
    <s v="นครราชสีมา"/>
    <s v="-"/>
    <s v=""/>
    <s v="10/01/2026 07:26"/>
    <s v="-"/>
    <s v="J&amp;T Express"/>
    <s v="Tiktok"/>
    <s v="tiktok"/>
    <s v=""/>
    <s v="769260011295"/>
    <s v="10/01/2026 07:26"/>
  </r>
  <r>
    <x v="1"/>
    <x v="1"/>
    <n v="33.333333333333336"/>
    <n v="3"/>
    <s v="GQW99"/>
    <n v="100"/>
    <n v="0"/>
    <s v="ร้านที่2"/>
    <s v="ค***ลิวัลย์ ว***นชัย"/>
    <s v="กรุงเทพฯ"/>
    <s v="-"/>
    <s v=""/>
    <s v="10/01/2026 07:18"/>
    <s v="-"/>
    <s v="J&amp;T Express"/>
    <s v="Tiktok"/>
    <s v="tiktok"/>
    <s v=""/>
    <s v="769291328234"/>
    <s v="10/01/2026 07:18"/>
  </r>
  <r>
    <x v="0"/>
    <x v="10"/>
    <n v="139"/>
    <n v="1"/>
    <s v="GQW96"/>
    <n v="108.99"/>
    <n v="0"/>
    <s v="ร้านที่2"/>
    <s v="u***600511843879"/>
    <s v="พระนครศรีอยุธยา"/>
    <s v="-"/>
    <s v=""/>
    <s v="10/01/2026 07:11"/>
    <s v="-"/>
    <s v="J&amp;T Express"/>
    <s v="Tiktok"/>
    <s v="tiktok"/>
    <s v=""/>
    <s v="769266909084"/>
    <s v="10/01/2026 07:12"/>
  </r>
  <r>
    <x v="3"/>
    <x v="3"/>
    <n v="79"/>
    <n v="3"/>
    <s v="GQW95"/>
    <n v="237"/>
    <n v="0"/>
    <s v="ร้านที่1"/>
    <s v="น******ี"/>
    <s v="******1 ต.บ้านจารย์ ตำบลบ้านจารย์ อำเภอสังขะ จังหวัดสุรินทร์ 32150"/>
    <s v="32150"/>
    <s v="20"/>
    <s v="10/01/2026 07:40"/>
    <s v="-"/>
    <s v="SPX Express"/>
    <s v="Shopee"/>
    <s v="shopee"/>
    <s v=""/>
    <s v="TH269846644435T"/>
    <s v="10/01/2026 07:11"/>
  </r>
  <r>
    <x v="7"/>
    <x v="7"/>
    <n v="66.333333333333329"/>
    <n v="3"/>
    <s v="GQW94"/>
    <n v="204"/>
    <n v="0"/>
    <s v="ร้านที่1"/>
    <s v="เ******์"/>
    <s v="****** คลองกุ่ม บึงกุ่ม แขวงคลองกุ่ม เขตบึงกุ่ม จังหวัดกรุงเทพมหานคร 10240"/>
    <s v="10240"/>
    <s v="88"/>
    <s v="10/01/2026 07:11"/>
    <s v="-"/>
    <s v="SPX Express"/>
    <s v="Shopee"/>
    <s v="shopee"/>
    <s v=""/>
    <s v="TH264347648388O"/>
    <s v="10/01/2026 07:11"/>
  </r>
  <r>
    <x v="3"/>
    <x v="3"/>
    <n v="79"/>
    <n v="3"/>
    <s v="GQW93"/>
    <n v="237"/>
    <n v="0"/>
    <s v="ร้านที่1"/>
    <s v="น******ี"/>
    <s v="******1 ต.บ้านจารย์ ตำบลบ้านจารย์ อำเภอสังขะ จังหวัดสุรินทร์ 32150"/>
    <s v="32150"/>
    <s v="20"/>
    <s v="10/01/2026 07:38"/>
    <s v="-"/>
    <s v="SPX Express"/>
    <s v="Shopee"/>
    <s v="shopee"/>
    <s v=""/>
    <s v="TH260762931018P"/>
    <s v="10/01/2026 07:11"/>
  </r>
  <r>
    <x v="1"/>
    <x v="1"/>
    <n v="33.333333333333336"/>
    <n v="3"/>
    <s v="GQW92"/>
    <n v="100"/>
    <n v="0"/>
    <s v="ร้านที่2"/>
    <s v="พ***์"/>
    <s v="นครราชสีมา"/>
    <s v="-"/>
    <s v=""/>
    <s v="10/01/2026 07:07"/>
    <s v="-"/>
    <s v="J&amp;T COD"/>
    <s v="Tiktok"/>
    <s v="จ่ายทีหลัง / COD"/>
    <s v=""/>
    <s v="769226008121"/>
    <s v="10/01/2026 07:11"/>
  </r>
  <r>
    <x v="1"/>
    <x v="1"/>
    <n v="33.333333333333336"/>
    <n v="3"/>
    <s v="GQW89"/>
    <n v="100"/>
    <n v="0"/>
    <s v="ร้านที่2"/>
    <s v="น***ทัยรัตน์ ช***ทิพย์"/>
    <s v="สมุทรสาคร"/>
    <s v="-"/>
    <s v=""/>
    <s v="10/01/2026 05:56"/>
    <s v="-"/>
    <s v="J&amp;T Express"/>
    <s v="Tiktok"/>
    <s v="tiktok"/>
    <s v=""/>
    <s v="769229804125"/>
    <s v="10/01/2026 05:56"/>
  </r>
  <r>
    <x v="0"/>
    <x v="0"/>
    <n v="95.55"/>
    <n v="1"/>
    <s v="GQW88"/>
    <n v="238.6"/>
    <n v="47.5"/>
    <s v="ร้านที่1"/>
    <s v="อังคนา กาลเมฆ"/>
    <s v="42หมู่ที่1บ้านตองปิด · ตองปิด/ Tong Pit_x000a__x000a_น้ำเกลี้ยง/ Nam Kliangศรีสะเกษ/ Sisaket_x000a_33130"/>
    <s v="33130"/>
    <s v="660981906810"/>
    <s v="10/01/2026 05:43"/>
    <s v="-"/>
    <s v="Kerry_dropoff"/>
    <s v="Lazada"/>
    <s v="lazada"/>
    <s v=""/>
    <s v="LEXPU0646503018"/>
    <s v="10/01/2026 05:43"/>
  </r>
  <r>
    <x v="5"/>
    <x v="0"/>
    <n v="95.55"/>
    <n v="1"/>
    <s v="GQW88"/>
    <n v="238.6"/>
    <n v="47.5"/>
    <s v="ร้านที่1"/>
    <s v="อังคนา กาลเมฆ"/>
    <s v="42หมู่ที่1บ้านตองปิด · ตองปิด/ Tong Pit_x000a__x000a_น้ำเกลี้ยง/ Nam Kliangศรีสะเกษ/ Sisaket_x000a_33130"/>
    <s v="33130"/>
    <s v="660981906810"/>
    <s v="10/01/2026 05:43"/>
    <s v="-"/>
    <s v="Kerry_dropoff"/>
    <s v="Lazada"/>
    <s v="lazada"/>
    <s v=""/>
    <s v="LEXPU0646503018"/>
    <s v="10/01/2026 05:43"/>
  </r>
  <r>
    <x v="3"/>
    <x v="3"/>
    <n v="66.333333333333329"/>
    <n v="6"/>
    <s v="GQW87"/>
    <n v="480"/>
    <n v="0"/>
    <s v="ร้านที่1"/>
    <s v="ค******ร"/>
    <s v="******ิด ตำบลบางปิด อำเภอแหลมงอบ จังหวัดตราด 23120"/>
    <s v="23120"/>
    <s v="15"/>
    <s v="10/01/2026 04:29"/>
    <s v="-"/>
    <s v="SPX Express"/>
    <s v="Shopee"/>
    <s v="shopee"/>
    <s v=""/>
    <s v="TH2601051828040"/>
    <s v="10/01/2026 04:29"/>
  </r>
  <r>
    <x v="1"/>
    <x v="1"/>
    <n v="33.333333333333336"/>
    <n v="3"/>
    <s v="GQW86"/>
    <n v="100"/>
    <n v="0"/>
    <s v="ร้านที่2"/>
    <s v="ว***ฐา แ***้อ"/>
    <s v="กรุงเทพฯ"/>
    <s v="-"/>
    <s v=""/>
    <s v="10/01/2026 04:11"/>
    <s v="-"/>
    <s v="J&amp;T COD"/>
    <s v="Tiktok"/>
    <s v="จ่ายทีหลัง / COD"/>
    <s v=""/>
    <s v="769234713122"/>
    <s v="10/01/2026 04:13"/>
  </r>
  <r>
    <x v="1"/>
    <x v="1"/>
    <n v="33.333333333333336"/>
    <n v="3"/>
    <s v="GQW85"/>
    <n v="110"/>
    <n v="10"/>
    <s v="ร้านที่2"/>
    <s v="ส***พร เ***ลุน"/>
    <s v="ชลบุรี"/>
    <s v="-"/>
    <s v=""/>
    <s v="10/01/2026 03:59"/>
    <s v="-"/>
    <s v="J&amp;T COD"/>
    <s v="Tiktok"/>
    <s v="จ่ายทีหลัง / COD"/>
    <s v=""/>
    <s v="769289405194"/>
    <s v="10/01/2026 03:59"/>
  </r>
  <r>
    <x v="10"/>
    <x v="13"/>
    <n v="66.666666666666671"/>
    <n v="3"/>
    <s v="GQW84"/>
    <n v="100"/>
    <n v="0"/>
    <s v="ร้านที่2"/>
    <s v="ภ***ัจน์ เ***วงค์"/>
    <s v="แพร่"/>
    <s v="-"/>
    <s v=""/>
    <s v="10/01/2026 03:49"/>
    <s v="-"/>
    <s v="J&amp;T COD"/>
    <s v="Tiktok"/>
    <s v="จ่ายทีหลัง / COD"/>
    <s v=""/>
    <s v="769260096054"/>
    <s v="10/01/2026 03:49"/>
  </r>
  <r>
    <x v="9"/>
    <x v="9"/>
    <n v="139"/>
    <n v="1"/>
    <s v="GQW82"/>
    <n v="108.99"/>
    <n v="0"/>
    <s v="ร้านที่2"/>
    <s v="ส***กาญจน์​ พ***คง"/>
    <s v="ปทุมธานี"/>
    <s v="-"/>
    <s v=""/>
    <s v="10/01/2026 02:27"/>
    <s v="-"/>
    <s v="Flash Express Thailand"/>
    <s v="Tiktok"/>
    <s v="tiktok"/>
    <s v=""/>
    <s v="THT04022D0NXC6Z"/>
    <s v="10/01/2026 02:27"/>
  </r>
  <r>
    <x v="1"/>
    <x v="1"/>
    <n v="33.333333333333336"/>
    <n v="3"/>
    <s v="GQW81"/>
    <n v="100"/>
    <n v="0"/>
    <s v="ร้านที่2"/>
    <s v="จ***พันธ์ ว***พรรณ"/>
    <s v="Bangkok"/>
    <s v="-"/>
    <s v=""/>
    <s v="10/01/2026 01:28"/>
    <s v="-"/>
    <s v="J&amp;T Express"/>
    <s v="Tiktok"/>
    <s v="tiktok"/>
    <s v="ขอฝอยทองด้วย"/>
    <s v="769295196014"/>
    <s v="10/01/2026 01:28"/>
  </r>
  <r>
    <x v="1"/>
    <x v="1"/>
    <n v="33.333333333333336"/>
    <n v="3"/>
    <s v="GQW80"/>
    <n v="100"/>
    <n v="0"/>
    <s v="ร้านที่2"/>
    <s v="ส***ติ ต***ูลแม่สอง"/>
    <s v="ตาก"/>
    <s v="-"/>
    <s v=""/>
    <s v="10/01/2026 01:21"/>
    <s v="-"/>
    <s v="J&amp;T COD"/>
    <s v="Tiktok"/>
    <s v="จ่ายทีหลัง / COD"/>
    <s v=""/>
    <s v="769252609123"/>
    <s v="10/01/2026 01:24"/>
  </r>
  <r>
    <x v="10"/>
    <x v="13"/>
    <n v="66.666666666666671"/>
    <n v="3"/>
    <s v="GQW79"/>
    <n v="640"/>
    <n v="0"/>
    <s v="ร้านที่4"/>
    <s v="เ***าง ร***ค้า"/>
    <s v="นครราชสีมา"/>
    <s v="-"/>
    <s v=""/>
    <s v="10/01/2026 01:20"/>
    <s v="-"/>
    <s v="J&amp;T COD"/>
    <s v="Tiktok"/>
    <s v="จ่ายทีหลัง / COD"/>
    <s v=""/>
    <s v="769227689075"/>
    <s v="10/01/2026 01:24"/>
  </r>
  <r>
    <x v="3"/>
    <x v="3"/>
    <n v="66.333333333333329"/>
    <n v="3"/>
    <s v="GQW79"/>
    <n v="640"/>
    <n v="0"/>
    <s v="ร้านที่4"/>
    <s v="เ***าง ร***ค้า"/>
    <s v="นครราชสีมา"/>
    <s v="-"/>
    <s v=""/>
    <s v="10/01/2026 01:20"/>
    <s v="-"/>
    <s v="J&amp;T COD"/>
    <s v="Tiktok"/>
    <s v="จ่ายทีหลัง / COD"/>
    <s v=""/>
    <s v="769227689075"/>
    <s v="10/01/2026 01:24"/>
  </r>
  <r>
    <x v="10"/>
    <x v="13"/>
    <n v="66.666666666666671"/>
    <n v="3"/>
    <s v="GQW79"/>
    <n v="640"/>
    <n v="0"/>
    <s v="ร้านที่4"/>
    <s v="เ***าง ร***ค้า"/>
    <s v="นครราชสีมา"/>
    <s v="-"/>
    <s v=""/>
    <s v="10/01/2026 01:20"/>
    <s v="-"/>
    <s v="J&amp;T COD"/>
    <s v="Tiktok"/>
    <s v="จ่ายทีหลัง / COD"/>
    <s v=""/>
    <s v="769227689075"/>
    <s v="10/01/2026 01:24"/>
  </r>
  <r>
    <x v="3"/>
    <x v="3"/>
    <n v="66.333333333333329"/>
    <n v="3"/>
    <s v="GQW79"/>
    <n v="640"/>
    <n v="0"/>
    <s v="ร้านที่4"/>
    <s v="เ***าง ร***ค้า"/>
    <s v="นครราชสีมา"/>
    <s v="-"/>
    <s v=""/>
    <s v="10/01/2026 01:20"/>
    <s v="-"/>
    <s v="J&amp;T COD"/>
    <s v="Tiktok"/>
    <s v="จ่ายทีหลัง / COD"/>
    <s v=""/>
    <s v="769227689075"/>
    <s v="10/01/2026 01:24"/>
  </r>
  <r>
    <x v="4"/>
    <x v="0"/>
    <n v="63.27"/>
    <n v="1"/>
    <s v="GQW78"/>
    <n v="134.03"/>
    <n v="7.5"/>
    <s v="ร้านที่3"/>
    <s v="ประทีป  ฤทธิแผลง"/>
    <s v="34/133 หมู่ 12 ถ สุวินทวงค์ แขวงกระทุ่มราย_x000a__x000a_หนองจอก/ Nong Chokกรุงเทพมหานคร/ Bangkok_x000a_10530"/>
    <s v="10530"/>
    <s v="660972417690"/>
    <s v="10/01/2026 01:20"/>
    <s v="-"/>
    <s v="Kerry_dropoff"/>
    <s v="Lazada"/>
    <s v="lazada"/>
    <s v=""/>
    <s v="LEXPU0646503469"/>
    <s v="10/01/2026 01:20"/>
  </r>
  <r>
    <x v="5"/>
    <x v="0"/>
    <n v="63.26"/>
    <n v="1"/>
    <s v="GQW78"/>
    <n v="134.03"/>
    <n v="7.5"/>
    <s v="ร้านที่3"/>
    <s v="ประทีป  ฤทธิแผลง"/>
    <s v="34/133 หมู่ 12 ถ สุวินทวงค์ แขวงกระทุ่มราย_x000a__x000a_หนองจอก/ Nong Chokกรุงเทพมหานคร/ Bangkok_x000a_10530"/>
    <s v="10530"/>
    <s v="660972417690"/>
    <s v="10/01/2026 01:20"/>
    <s v="-"/>
    <s v="Kerry_dropoff"/>
    <s v="Lazada"/>
    <s v="lazada"/>
    <s v=""/>
    <s v="LEXPU0646503469"/>
    <s v="10/01/2026 01:20"/>
  </r>
  <r>
    <x v="10"/>
    <x v="13"/>
    <n v="66.666666666666671"/>
    <n v="3"/>
    <s v="GQW77"/>
    <n v="100"/>
    <n v="0"/>
    <s v="ร้านที่4"/>
    <s v="J***"/>
    <s v="เพชรบุรี"/>
    <s v="-"/>
    <s v=""/>
    <s v="10/01/2026 01:14"/>
    <s v="-"/>
    <s v="J&amp;T COD"/>
    <s v="Tiktok"/>
    <s v="จ่ายทีหลัง / COD"/>
    <s v=""/>
    <s v="769296496054"/>
    <s v="10/01/2026 01:18"/>
  </r>
  <r>
    <x v="10"/>
    <x v="13"/>
    <n v="66.666666666666671"/>
    <n v="3"/>
    <s v="GQW76"/>
    <n v="100"/>
    <n v="0"/>
    <s v="ร้านที่2"/>
    <s v="อ***รณ พ***ลแย้ม"/>
    <s v="กรุงเทพฯ"/>
    <s v="-"/>
    <s v=""/>
    <s v="10/01/2026 01:00"/>
    <s v="-"/>
    <s v="J&amp;T Express"/>
    <s v="Tiktok"/>
    <s v="tiktok"/>
    <s v=""/>
    <s v="769214695060"/>
    <s v="10/01/2026 01:00"/>
  </r>
  <r>
    <x v="1"/>
    <x v="1"/>
    <n v="33.333333333333336"/>
    <n v="3"/>
    <s v="GQW75"/>
    <n v="100"/>
    <n v="0"/>
    <s v="ร้านที่2"/>
    <s v="พ***า  เ***ยวพจน์"/>
    <s v="เทศบาลนครนครราชสีมา"/>
    <s v="-"/>
    <s v=""/>
    <s v="10/01/2026 00:58"/>
    <s v="-"/>
    <s v="J&amp;T COD"/>
    <s v="Tiktok"/>
    <s v="จ่ายทีหลัง / COD"/>
    <s v=""/>
    <s v="769277090094"/>
    <s v="10/01/2026 00:58"/>
  </r>
  <r>
    <x v="1"/>
    <x v="1"/>
    <n v="33.333333333333336"/>
    <n v="3"/>
    <s v="GQW74"/>
    <n v="129"/>
    <n v="29"/>
    <s v="ร้านที่2"/>
    <s v="บ***า  จ***โรจน์"/>
    <s v="พระนครศรีอยุธยา"/>
    <s v="-"/>
    <s v=""/>
    <s v="10/01/2026 00:53"/>
    <s v="-"/>
    <s v="J&amp;T COD"/>
    <s v="Tiktok"/>
    <s v="จ่ายทีหลัง / COD"/>
    <s v=""/>
    <s v="769277208195"/>
    <s v="10/01/2026 00:54"/>
  </r>
  <r>
    <x v="1"/>
    <x v="1"/>
    <n v="33.333333333333336"/>
    <n v="3"/>
    <s v="GQW73"/>
    <n v="100"/>
    <n v="0"/>
    <s v="ร้านที่2"/>
    <s v="ธ***า"/>
    <s v="นครราชสีมา"/>
    <s v="-"/>
    <s v=""/>
    <s v="10/01/2026 00:51"/>
    <s v="-"/>
    <s v="J&amp;T COD"/>
    <s v="Tiktok"/>
    <s v="จ่ายทีหลัง / COD"/>
    <s v=""/>
    <s v="769210096093"/>
    <s v="10/01/2026 00:52"/>
  </r>
  <r>
    <x v="1"/>
    <x v="1"/>
    <n v="33.333333333333336"/>
    <n v="3"/>
    <s v="GQW72"/>
    <n v="100"/>
    <n v="0"/>
    <s v="ร้านที่2"/>
    <s v="ศ***ิ์ศิริ โ***์สวัสดิ์"/>
    <s v="เชียงใหม่"/>
    <s v="-"/>
    <s v=""/>
    <s v="10/01/2026 00:20"/>
    <s v="-"/>
    <s v="J&amp;T COD"/>
    <s v="Tiktok"/>
    <s v="จ่ายทีหลัง / COD"/>
    <s v=""/>
    <s v="769226394101"/>
    <s v="10/01/2026 00:27"/>
  </r>
  <r>
    <x v="7"/>
    <x v="11"/>
    <n v="120"/>
    <n v="1"/>
    <s v="GQW71"/>
    <n v="100"/>
    <n v="0"/>
    <s v="ร้านที่2"/>
    <s v="ก***า"/>
    <s v="เพชรบูรณ์"/>
    <s v="-"/>
    <s v=""/>
    <s v="10/01/2026 00:15"/>
    <s v="-"/>
    <s v="J&amp;T COD"/>
    <s v="Tiktok"/>
    <s v="จ่ายทีหลัง / COD"/>
    <s v=""/>
    <s v="769220574080"/>
    <s v="10/01/2026 00:26"/>
  </r>
  <r>
    <x v="9"/>
    <x v="9"/>
    <n v="139"/>
    <n v="1"/>
    <s v="GQW70"/>
    <n v="109.99"/>
    <n v="1"/>
    <s v="ร้านที่2"/>
    <s v="น***รี  ส***แว่น"/>
    <s v="นครปฐม"/>
    <s v="-"/>
    <s v=""/>
    <s v="10/01/2026 00:13"/>
    <s v="-"/>
    <s v="J&amp;T COD"/>
    <s v="Tiktok"/>
    <s v="จ่ายทีหลัง / COD"/>
    <s v=""/>
    <s v="769245153036"/>
    <s v="10/01/2026 00:26"/>
  </r>
  <r>
    <x v="12"/>
    <x v="15"/>
    <n v="10"/>
    <n v="100"/>
    <s v="GQW69"/>
    <n v="1200"/>
    <n v="0"/>
    <s v="ร้านที่1"/>
    <s v="ท****ร"/>
    <s v="******น้าตึกสีฟ้าตรงเสาธงชาติ ตำบลบางหลวง อำเภอสรรพยา จังหวัดชัยนาท 17150"/>
    <s v="17150"/>
    <s v="27"/>
    <s v="10/01/2026 00:40"/>
    <s v="-"/>
    <s v="SPX Express"/>
    <s v="Shopee"/>
    <s v="shopee"/>
    <s v=""/>
    <s v="TH261802605530B"/>
    <s v="10/01/2026 00:24"/>
  </r>
  <r>
    <x v="12"/>
    <x v="15"/>
    <n v="10"/>
    <n v="20"/>
    <s v="GQW69"/>
    <n v="1200"/>
    <n v="0"/>
    <s v="ร้านที่1"/>
    <s v="ท****ร"/>
    <s v="******น้าตึกสีฟ้าตรงเสาธงชาติ ตำบลบางหลวง อำเภอสรรพยา จังหวัดชัยนาท 17150"/>
    <s v="17150"/>
    <s v="27"/>
    <s v="10/01/2026 00:40"/>
    <s v="-"/>
    <s v="SPX Express"/>
    <s v="Shopee"/>
    <s v="shopee"/>
    <s v=""/>
    <s v="TH261802605530B"/>
    <s v="10/01/2026 00:24"/>
  </r>
  <r>
    <x v="1"/>
    <x v="1"/>
    <n v="33.333333333333336"/>
    <n v="3"/>
    <s v="GQW68"/>
    <n v="100"/>
    <n v="0"/>
    <s v="ร้านที่2"/>
    <s v="ส***ษ์  เ***ขียว"/>
    <s v="กรุงเทพฯ"/>
    <s v="-"/>
    <s v=""/>
    <s v="10/01/2026 00:08"/>
    <s v="-"/>
    <s v="J&amp;T COD"/>
    <s v="Tiktok"/>
    <s v="จ่ายทีหลัง / COD"/>
    <s v=""/>
    <s v="769267394103"/>
    <s v="10/01/2026 00:22"/>
  </r>
  <r>
    <x v="1"/>
    <x v="1"/>
    <n v="33.333333333333336"/>
    <n v="3"/>
    <s v="GQW67"/>
    <n v="100"/>
    <n v="0"/>
    <s v="ร้านที่2"/>
    <s v="อ***รณ ส***ป"/>
    <s v="อุดรธานี"/>
    <s v="-"/>
    <s v=""/>
    <s v="10/01/2026 00:07"/>
    <s v="-"/>
    <s v="J&amp;T COD"/>
    <s v="Tiktok"/>
    <s v="จ่ายทีหลัง / COD"/>
    <s v=""/>
    <s v="769276497091"/>
    <s v="10/01/2026 00:2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5">
  <r>
    <x v="0"/>
    <x v="0"/>
    <n v="50"/>
    <n v="6"/>
    <s v="GRD70"/>
    <n v="200"/>
    <n v="0"/>
    <s v="ร้านที่2"/>
    <s v="ร***ทิวา น***ักษ์"/>
    <s v="นนทบุรี"/>
    <s v="-"/>
    <s v=""/>
    <s v="11/01/2026 23:47"/>
    <s v="-"/>
    <s v="Flash Express Thailand"/>
    <s v="Tiktok"/>
    <s v="tiktok"/>
    <s v=""/>
    <s v="-"/>
    <s v="11/01/2026 23:47"/>
  </r>
  <r>
    <x v="0"/>
    <x v="0"/>
    <n v="33.333333333333336"/>
    <n v="3"/>
    <s v="GRD69"/>
    <n v="100"/>
    <n v="0"/>
    <s v="ร้านที่2"/>
    <s v="อ***ต์ ช***ทร์ประเสริฐ"/>
    <s v="กรุงเทพฯ"/>
    <s v="-"/>
    <s v=""/>
    <s v="11/01/2026 23:28"/>
    <s v="-"/>
    <s v="J&amp;T Express"/>
    <s v="Tiktok"/>
    <s v="tiktok"/>
    <s v=""/>
    <s v="-"/>
    <s v="11/01/2026 23:28"/>
  </r>
  <r>
    <x v="1"/>
    <x v="1"/>
    <n v="66.666666666666671"/>
    <n v="3"/>
    <s v="GRD68"/>
    <n v="100"/>
    <n v="0"/>
    <s v="ร้านที่2"/>
    <s v="บ***าบำเพ็ซ"/>
    <s v="กรุงเทพฯ"/>
    <s v="-"/>
    <s v=""/>
    <s v="11/01/2026 23:16"/>
    <s v="-"/>
    <s v="J&amp;T COD"/>
    <s v="Tiktok"/>
    <s v="จ่ายทีหลัง / COD"/>
    <s v=""/>
    <s v="-"/>
    <s v="11/01/2026 23:16"/>
  </r>
  <r>
    <x v="0"/>
    <x v="0"/>
    <n v="33.333333333333336"/>
    <n v="3"/>
    <s v="GRD67"/>
    <n v="100"/>
    <n v="0"/>
    <s v="ร้านที่2"/>
    <s v="ธ***รณ ป***วัฒน์"/>
    <s v="กรุงเทพมหานคร"/>
    <s v="-"/>
    <s v=""/>
    <s v="11/01/2026 23:15"/>
    <s v="-"/>
    <s v="J&amp;T COD"/>
    <s v="Tiktok"/>
    <s v="จ่ายทีหลัง / COD"/>
    <s v=""/>
    <s v="-"/>
    <s v="11/01/2026 23:15"/>
  </r>
  <r>
    <x v="2"/>
    <x v="2"/>
    <n v="79"/>
    <n v="3"/>
    <s v="GRD66"/>
    <n v="237"/>
    <n v="0"/>
    <s v="ร้านที่1"/>
    <s v="ก******อ"/>
    <s v="******านแหลม ตำบลปากทะเล อำเภอบ้านแหลม จังหวัดเพชรบุรี 76100"/>
    <s v="76100"/>
    <s v="10"/>
    <s v="11/01/2026 23:03"/>
    <s v="-"/>
    <s v="SPX Express"/>
    <s v="Shopee"/>
    <s v="shopee"/>
    <s v=""/>
    <s v="-"/>
    <s v="11/01/2026 23:03"/>
  </r>
  <r>
    <x v="1"/>
    <x v="1"/>
    <n v="66.666666666666671"/>
    <n v="3"/>
    <s v="GRD65"/>
    <n v="100"/>
    <n v="0"/>
    <s v="ร้านที่2"/>
    <s v="ส***จ​ ส***วัฒนา​"/>
    <s v="พิจิตร"/>
    <s v="-"/>
    <s v=""/>
    <s v="11/01/2026 23:01"/>
    <s v="-"/>
    <s v="J&amp;T COD"/>
    <s v="Tiktok"/>
    <s v="จ่ายทีหลัง / COD"/>
    <s v=""/>
    <s v="-"/>
    <s v="11/01/2026 23:01"/>
  </r>
  <r>
    <x v="2"/>
    <x v="3"/>
    <n v="64"/>
    <n v="2"/>
    <s v="GRD64"/>
    <n v="128"/>
    <n v="0"/>
    <s v="ร้านที่3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1/01/2026 22:46"/>
  </r>
  <r>
    <x v="1"/>
    <x v="1"/>
    <n v="66.666666666666671"/>
    <n v="3"/>
    <s v="GRD63"/>
    <n v="100"/>
    <n v="0"/>
    <s v="ร้านที่2"/>
    <s v="ส***ด ห***ทอง"/>
    <s v="นครราชสีมา"/>
    <s v="-"/>
    <s v=""/>
    <s v="11/01/2026 22:42"/>
    <s v="-"/>
    <s v="J&amp;T Express"/>
    <s v="Tiktok"/>
    <s v="tiktok"/>
    <s v=""/>
    <s v="-"/>
    <s v="11/01/2026 22:39"/>
  </r>
  <r>
    <x v="0"/>
    <x v="0"/>
    <n v="65"/>
    <n v="9"/>
    <s v="GRD62"/>
    <n v="307"/>
    <n v="8"/>
    <s v="ร้านที่2"/>
    <s v="อ***อาสัน ม***็ง"/>
    <s v="นราธิวาส"/>
    <s v="-"/>
    <s v=""/>
    <s v="11/01/2026 22:31"/>
    <s v="-"/>
    <s v="J&amp;T COD"/>
    <s v="Tiktok"/>
    <s v="จ่ายทีหลัง / COD"/>
    <s v=""/>
    <s v="-"/>
    <s v="11/01/2026 22:31"/>
  </r>
  <r>
    <x v="2"/>
    <x v="2"/>
    <n v="120"/>
    <n v="1"/>
    <s v="GRD61"/>
    <n v="99"/>
    <n v="0"/>
    <s v="ร้านที่2"/>
    <s v="u***6293949634547"/>
    <s v="กรุงเทพฯ"/>
    <s v="-"/>
    <s v=""/>
    <s v="11/01/2026 22:23"/>
    <s v="-"/>
    <s v="J&amp;T COD"/>
    <s v="Tiktok"/>
    <s v="จ่ายทีหลัง / COD"/>
    <s v=""/>
    <s v="-"/>
    <s v="11/01/2026 22:23"/>
  </r>
  <r>
    <x v="3"/>
    <x v="4"/>
    <n v="54.5"/>
    <n v="2"/>
    <s v="GRD60"/>
    <n v="69"/>
    <n v="0"/>
    <s v="ร้านที่3"/>
    <s v="ปะกฤตเสื้อวินเทจ"/>
    <s v="12/1 ม.2 ต.บางม่วง_x000a__x000a_ตะกั่วป่า/ Takua Paพังงา/ Phang Nga_x000a_82190"/>
    <s v="82190"/>
    <s v=""/>
    <s v="-"/>
    <s v="-"/>
    <s v="Kerry_dropoff"/>
    <s v="Lazada"/>
    <s v="-"/>
    <s v=""/>
    <s v="-"/>
    <s v="11/01/2026 22:08"/>
  </r>
  <r>
    <x v="2"/>
    <x v="2"/>
    <n v="80"/>
    <n v="1"/>
    <s v="GRD59"/>
    <n v="80"/>
    <n v="0"/>
    <s v="ร้านที่1"/>
    <s v="อ*ม"/>
    <s v="******ลู, ตำบลคลองคะเชนทร์, อำเภอเมืองพิจิตร ตำบลคลองคะเชนทร์ อำเภอเมืองพิจิตร จังหวัดพิจิตร 66000"/>
    <s v="66000"/>
    <s v="64"/>
    <s v="11/01/2026 21:54"/>
    <s v="-"/>
    <s v="SPX Express"/>
    <s v="Shopee"/>
    <s v="shopee"/>
    <s v=""/>
    <s v="-"/>
    <s v="11/01/2026 21:54"/>
  </r>
  <r>
    <x v="0"/>
    <x v="0"/>
    <n v="33.333333333333336"/>
    <n v="3"/>
    <s v="GRD58"/>
    <n v="100"/>
    <n v="0"/>
    <s v="ร้านที่2"/>
    <s v="น***มน ส***รณเกตุ"/>
    <s v="กรุงเทพฯ"/>
    <s v="-"/>
    <s v=""/>
    <s v="11/01/2026 21:45"/>
    <s v="-"/>
    <s v="J&amp;T COD"/>
    <s v="Tiktok"/>
    <s v="จ่ายทีหลัง / COD"/>
    <s v=""/>
    <s v="-"/>
    <s v="11/01/2026 21:49"/>
  </r>
  <r>
    <x v="3"/>
    <x v="4"/>
    <n v="54.5"/>
    <n v="2"/>
    <s v="GRD56"/>
    <n v="61.5"/>
    <n v="15"/>
    <s v="ร้านที่1"/>
    <s v="suwat weratanthana"/>
    <s v="89/866 ม5 มบ เพอร์เฟคพารค เฟส3 ถ.ประชาอุทิศ_x000a__x000a_บางใหญ่/ Bang Yaiนนทบุรี/ Nonthaburi_x000a_11140"/>
    <s v="11140"/>
    <s v="660819288539"/>
    <s v="11/01/2026 21:44"/>
    <s v="-"/>
    <s v="Kerry_dropoff"/>
    <s v="Lazada"/>
    <s v="lazada"/>
    <s v=""/>
    <s v="-"/>
    <s v="11/01/2026 21:44"/>
  </r>
  <r>
    <x v="0"/>
    <x v="0"/>
    <n v="50"/>
    <n v="6"/>
    <s v="GRD55"/>
    <n v="200"/>
    <n v="0"/>
    <s v="ร้านที่2"/>
    <s v="พ***ุ้ม"/>
    <s v="จันทบุรี"/>
    <s v="-"/>
    <s v=""/>
    <s v="11/01/2026 21:29"/>
    <s v="-"/>
    <s v="J&amp;T Express"/>
    <s v="Tiktok"/>
    <s v="tiktok"/>
    <s v=""/>
    <s v="-"/>
    <s v="11/01/2026 21:44"/>
  </r>
  <r>
    <x v="0"/>
    <x v="0"/>
    <n v="33.333333333333336"/>
    <n v="3"/>
    <s v="GRD53"/>
    <n v="110"/>
    <n v="10"/>
    <s v="ร้านที่2"/>
    <s v="T** Z** p***"/>
    <s v="Ratchaburi"/>
    <s v="-"/>
    <s v=""/>
    <s v="11/01/2026 21:14"/>
    <s v="-"/>
    <s v="J&amp;T COD"/>
    <s v="Tiktok"/>
    <s v="จ่ายทีหลัง / COD"/>
    <s v=""/>
    <s v="-"/>
    <s v="11/01/2026 21:42"/>
  </r>
  <r>
    <x v="0"/>
    <x v="0"/>
    <n v="33.333333333333336"/>
    <n v="3"/>
    <s v="GRD52"/>
    <n v="100"/>
    <n v="0"/>
    <s v="ร้านที่4"/>
    <s v="ศ***มล  ว***วัย"/>
    <s v="กรุงเทพฯ"/>
    <s v="-"/>
    <s v=""/>
    <s v="11/01/2026 21:14"/>
    <s v="-"/>
    <s v="J&amp;T Express"/>
    <s v="Tiktok"/>
    <s v="tiktok"/>
    <s v=""/>
    <s v="-"/>
    <s v="11/01/2026 21:42"/>
  </r>
  <r>
    <x v="4"/>
    <x v="5"/>
    <n v="35"/>
    <n v="8"/>
    <s v="GRD51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11/01/2026 21:51"/>
    <s v="-"/>
    <s v="SPX Express"/>
    <s v="Shopee"/>
    <s v="shopee"/>
    <s v=""/>
    <s v="-"/>
    <s v="11/01/2026 21:41"/>
  </r>
  <r>
    <x v="5"/>
    <x v="6"/>
    <n v="78"/>
    <n v="1"/>
    <s v="GRD50"/>
    <n v="78"/>
    <n v="0"/>
    <s v="ร้านที่1"/>
    <s v="อ******ง"/>
    <s v="******่ที่ 16 ตำบล า. ในเมือง ตำบลในเมือง อำเภอเมืองขอนแก่น จังหวัดขอนแก่น 40002"/>
    <s v="40002"/>
    <s v="36"/>
    <s v="11/01/2026 21:39"/>
    <s v="-"/>
    <s v="SPX Express"/>
    <s v="Shopee"/>
    <s v="shopee"/>
    <s v=""/>
    <s v="-"/>
    <s v="11/01/2026 21:39"/>
  </r>
  <r>
    <x v="0"/>
    <x v="0"/>
    <n v="65"/>
    <n v="9"/>
    <s v="GRD49"/>
    <n v="299"/>
    <n v="0"/>
    <s v="ร้านที่2"/>
    <s v="ธ*** จ***ร์สุข"/>
    <s v="ตรัง"/>
    <s v="-"/>
    <s v=""/>
    <s v="11/01/2026 21:08"/>
    <s v="-"/>
    <s v="J&amp;T Express"/>
    <s v="Tiktok"/>
    <s v="tiktok"/>
    <s v=""/>
    <s v="-"/>
    <s v="11/01/2026 21:09"/>
  </r>
  <r>
    <x v="1"/>
    <x v="1"/>
    <n v="66.666666666666671"/>
    <n v="3"/>
    <s v="GRD47"/>
    <n v="100"/>
    <n v="0"/>
    <s v="ร้านที่2"/>
    <s v="J***"/>
    <s v="ชุมพร"/>
    <s v="-"/>
    <s v=""/>
    <s v="11/01/2026 20:51"/>
    <s v="-"/>
    <s v="J&amp;T COD"/>
    <s v="Tiktok"/>
    <s v="จ่ายทีหลัง / COD"/>
    <s v=""/>
    <s v="-"/>
    <s v="11/01/2026 20:51"/>
  </r>
  <r>
    <x v="6"/>
    <x v="7"/>
    <n v="139"/>
    <n v="1"/>
    <s v="GRD46"/>
    <n v="108.99"/>
    <n v="0"/>
    <s v="ร้านที่2"/>
    <s v="ว***ุพงศ์"/>
    <s v="ลพบุรี"/>
    <s v="-"/>
    <s v=""/>
    <s v="11/01/2026 20:44"/>
    <s v="-"/>
    <s v="J&amp;T Express"/>
    <s v="Tiktok"/>
    <s v="tiktok"/>
    <s v=""/>
    <s v="-"/>
    <s v="11/01/2026 20:44"/>
  </r>
  <r>
    <x v="1"/>
    <x v="1"/>
    <n v="66.666666666666671"/>
    <n v="3"/>
    <s v="GRD45"/>
    <n v="110"/>
    <n v="10"/>
    <s v="ร้านที่2"/>
    <s v="บ***า ภ***ว"/>
    <s v="กาฬสินธุ์"/>
    <s v="-"/>
    <s v=""/>
    <s v="11/01/2026 20:22"/>
    <s v="-"/>
    <s v="J&amp;T COD"/>
    <s v="Tiktok"/>
    <s v="จ่ายทีหลัง / COD"/>
    <s v=""/>
    <s v="-"/>
    <s v="11/01/2026 20:23"/>
  </r>
  <r>
    <x v="0"/>
    <x v="0"/>
    <n v="50"/>
    <n v="6"/>
    <s v="GRD44"/>
    <n v="200"/>
    <n v="0"/>
    <s v="ร้านที่2"/>
    <s v="น***ชล"/>
    <s v="เทศบาลนครนครศรีธรรมราช"/>
    <s v="-"/>
    <s v=""/>
    <s v="11/01/2026 20:14"/>
    <s v="-"/>
    <s v="J&amp;T COD"/>
    <s v="Tiktok"/>
    <s v="จ่ายทีหลัง / COD"/>
    <s v=""/>
    <s v="-"/>
    <s v="11/01/2026 20:14"/>
  </r>
  <r>
    <x v="1"/>
    <x v="1"/>
    <n v="66.666666666666671"/>
    <n v="3"/>
    <s v="GRD43"/>
    <n v="100"/>
    <n v="0"/>
    <s v="ร้านที่2"/>
    <s v="น***า ส***ราะ"/>
    <s v="กรุงเทพมหานคร"/>
    <s v="-"/>
    <s v=""/>
    <s v="11/01/2026 20:13"/>
    <s v="-"/>
    <s v="J&amp;T COD"/>
    <s v="Tiktok"/>
    <s v="จ่ายทีหลัง / COD"/>
    <s v=""/>
    <s v="-"/>
    <s v="11/01/2026 20:13"/>
  </r>
  <r>
    <x v="0"/>
    <x v="0"/>
    <n v="33.333333333333336"/>
    <n v="3"/>
    <s v="GRD42"/>
    <n v="101"/>
    <n v="1"/>
    <s v="ร้านที่2"/>
    <s v="ย***ี ส***ิงห์เทศ"/>
    <s v="เพชรบูรณ์"/>
    <s v="-"/>
    <s v=""/>
    <s v="11/01/2026 20:13"/>
    <s v="-"/>
    <s v="J&amp;T COD"/>
    <s v="Tiktok"/>
    <s v="จ่ายทีหลัง / COD"/>
    <s v=""/>
    <s v="-"/>
    <s v="11/01/2026 20:13"/>
  </r>
  <r>
    <x v="2"/>
    <x v="2"/>
    <n v="120"/>
    <n v="1"/>
    <s v="GRD41"/>
    <n v="109"/>
    <n v="10"/>
    <s v="ร้านที่2"/>
    <s v="ส***กา ธ***วงค์"/>
    <s v="ลำปาง"/>
    <s v="-"/>
    <s v=""/>
    <s v="11/01/2026 20:12"/>
    <s v="-"/>
    <s v="J&amp;T COD"/>
    <s v="Tiktok"/>
    <s v="จ่ายทีหลัง / COD"/>
    <s v=""/>
    <s v="-"/>
    <s v="11/01/2026 20:12"/>
  </r>
  <r>
    <x v="1"/>
    <x v="1"/>
    <n v="66.666666666666671"/>
    <n v="3"/>
    <s v="GRD40"/>
    <n v="100"/>
    <n v="0"/>
    <s v="ร้านที่2"/>
    <s v=""/>
    <s v=""/>
    <s v="-"/>
    <s v=""/>
    <s v="-"/>
    <s v="-"/>
    <s v="Next-day delivery"/>
    <s v="Tiktok"/>
    <s v="-"/>
    <s v=""/>
    <s v="-"/>
    <s v="11/01/2026 20:09"/>
  </r>
  <r>
    <x v="1"/>
    <x v="1"/>
    <n v="66.666666666666671"/>
    <n v="9"/>
    <s v="GRD39"/>
    <n v="300"/>
    <n v="0"/>
    <s v="ร้านที่2"/>
    <s v="ส***พร W*"/>
    <s v="เชียงราย"/>
    <s v="-"/>
    <s v=""/>
    <s v="11/01/2026 20:08"/>
    <s v="-"/>
    <s v="J&amp;T COD"/>
    <s v="Tiktok"/>
    <s v="จ่ายทีหลัง / COD"/>
    <s v=""/>
    <s v="-"/>
    <s v="11/01/2026 20:08"/>
  </r>
  <r>
    <x v="0"/>
    <x v="0"/>
    <n v="50"/>
    <n v="6"/>
    <s v="GRD38"/>
    <n v="200"/>
    <n v="0"/>
    <s v="ร้านที่2"/>
    <s v="ช***กาญจน์ ช***รสวัสดิ์"/>
    <s v="สมุทรสาคร"/>
    <s v="-"/>
    <s v=""/>
    <s v="11/01/2026 20:08"/>
    <s v="-"/>
    <s v="J&amp;T COD"/>
    <s v="Tiktok"/>
    <s v="จ่ายทีหลัง / COD"/>
    <s v=""/>
    <s v="-"/>
    <s v="11/01/2026 20:08"/>
  </r>
  <r>
    <x v="7"/>
    <x v="8"/>
    <n v="139"/>
    <n v="1"/>
    <s v="GRD36"/>
    <n v="326.99"/>
    <n v="0"/>
    <s v="ร้านที่2"/>
    <s v="ร***รา ส***ำ"/>
    <s v="ชัยนาท"/>
    <s v="-"/>
    <s v=""/>
    <s v="11/01/2026 19:58"/>
    <s v="-"/>
    <s v="J&amp;T COD"/>
    <s v="Tiktok"/>
    <s v="จ่ายทีหลัง / COD"/>
    <s v=""/>
    <s v="-"/>
    <s v="11/01/2026 19:58"/>
  </r>
  <r>
    <x v="6"/>
    <x v="7"/>
    <n v="139"/>
    <n v="1"/>
    <s v="GRD36"/>
    <n v="326.99"/>
    <n v="0"/>
    <s v="ร้านที่2"/>
    <s v="ร***รา ส***ำ"/>
    <s v="ชัยนาท"/>
    <s v="-"/>
    <s v=""/>
    <s v="11/01/2026 19:58"/>
    <s v="-"/>
    <s v="J&amp;T COD"/>
    <s v="Tiktok"/>
    <s v="จ่ายทีหลัง / COD"/>
    <s v=""/>
    <s v="-"/>
    <s v="11/01/2026 19:58"/>
  </r>
  <r>
    <x v="8"/>
    <x v="9"/>
    <n v="139"/>
    <n v="1"/>
    <s v="GRD36"/>
    <n v="326.99"/>
    <n v="0"/>
    <s v="ร้านที่2"/>
    <s v="ร***รา ส***ำ"/>
    <s v="ชัยนาท"/>
    <s v="-"/>
    <s v=""/>
    <s v="11/01/2026 19:58"/>
    <s v="-"/>
    <s v="J&amp;T COD"/>
    <s v="Tiktok"/>
    <s v="จ่ายทีหลัง / COD"/>
    <s v=""/>
    <s v="-"/>
    <s v="11/01/2026 19:58"/>
  </r>
  <r>
    <x v="9"/>
    <x v="10"/>
    <n v="139"/>
    <n v="1"/>
    <s v="GRD36"/>
    <n v="326.99"/>
    <n v="0"/>
    <s v="ร้านที่2"/>
    <s v="ร***รา ส***ำ"/>
    <s v="ชัยนาท"/>
    <s v="-"/>
    <s v=""/>
    <s v="11/01/2026 19:58"/>
    <s v="-"/>
    <s v="J&amp;T COD"/>
    <s v="Tiktok"/>
    <s v="จ่ายทีหลัง / COD"/>
    <s v=""/>
    <s v="-"/>
    <s v="11/01/2026 19:58"/>
  </r>
  <r>
    <x v="1"/>
    <x v="1"/>
    <n v="66.666666666666671"/>
    <n v="3"/>
    <s v="GRD35"/>
    <n v="100"/>
    <n v="0"/>
    <s v="ร้านที่2"/>
    <s v="จ***มาศ  ล***ึก"/>
    <s v="อุบลราชธานี"/>
    <s v="-"/>
    <s v=""/>
    <s v="11/01/2026 19:56"/>
    <s v="-"/>
    <s v="J&amp;T COD"/>
    <s v="Tiktok"/>
    <s v="จ่ายทีหลัง / COD"/>
    <s v=""/>
    <s v="-"/>
    <s v="11/01/2026 19:56"/>
  </r>
  <r>
    <x v="2"/>
    <x v="2"/>
    <n v="80"/>
    <n v="5"/>
    <s v="GRD34"/>
    <n v="448"/>
    <n v="48"/>
    <s v="ร้านที่1"/>
    <s v="จ******ร"/>
    <s v="******หนองทัพไทย ตำบลหนองทัพไทย ตำบลหนองทัพไทย อำเภอพนมไพร จังหวัดร้อยเอ็ด 45140"/>
    <s v="45140"/>
    <s v="80"/>
    <s v="11/01/2026 19:49"/>
    <s v="-"/>
    <s v="SPX Express"/>
    <s v="Shopee"/>
    <s v="shopee"/>
    <s v=""/>
    <s v="-"/>
    <s v="11/01/2026 19:49"/>
  </r>
  <r>
    <x v="1"/>
    <x v="1"/>
    <n v="66.666666666666671"/>
    <n v="6"/>
    <s v="GRD33"/>
    <n v="200"/>
    <n v="0"/>
    <s v="ร้านที่2"/>
    <s v="ป***จตามสั่งนะจ๊ะ"/>
    <s v="สุราษฎร์ธานี"/>
    <s v="-"/>
    <s v=""/>
    <s v="11/01/2026 19:46"/>
    <s v="-"/>
    <s v="J&amp;T COD"/>
    <s v="Tiktok"/>
    <s v="จ่ายทีหลัง / COD"/>
    <s v=""/>
    <s v="-"/>
    <s v="11/01/2026 19:46"/>
  </r>
  <r>
    <x v="0"/>
    <x v="0"/>
    <n v="50"/>
    <n v="6"/>
    <s v="GRD32"/>
    <n v="200"/>
    <n v="0"/>
    <s v="ร้านที่2"/>
    <s v="ท***์สุดา"/>
    <s v="เชียงราย"/>
    <s v="-"/>
    <s v=""/>
    <s v="11/01/2026 19:40"/>
    <s v="-"/>
    <s v="J&amp;T COD"/>
    <s v="Tiktok"/>
    <s v="จ่ายทีหลัง / COD"/>
    <s v=""/>
    <s v="-"/>
    <s v="11/01/2026 19:40"/>
  </r>
  <r>
    <x v="1"/>
    <x v="1"/>
    <n v="66.666666666666671"/>
    <n v="3"/>
    <s v="GRD31"/>
    <n v="138"/>
    <n v="38"/>
    <s v="ร้านที่2"/>
    <s v="น***าวสุจิตรา ค***้า"/>
    <s v="ศรีสะเกษ"/>
    <s v="-"/>
    <s v=""/>
    <s v="11/01/2026 19:39"/>
    <s v="-"/>
    <s v="J&amp;T COD"/>
    <s v="Tiktok"/>
    <s v="จ่ายทีหลัง / COD"/>
    <s v=""/>
    <s v="-"/>
    <s v="11/01/2026 19:39"/>
  </r>
  <r>
    <x v="0"/>
    <x v="0"/>
    <n v="50"/>
    <n v="6"/>
    <s v="GRD30"/>
    <n v="200"/>
    <n v="0"/>
    <s v="ร้านที่2"/>
    <s v="บ***า ม***จิตต์"/>
    <s v="อำนาจเจริญ"/>
    <s v="-"/>
    <s v=""/>
    <s v="11/01/2026 19:30"/>
    <s v="-"/>
    <s v="J&amp;T Express"/>
    <s v="Tiktok"/>
    <s v="tiktok"/>
    <s v=""/>
    <s v="-"/>
    <s v="11/01/2026 19:30"/>
  </r>
  <r>
    <x v="0"/>
    <x v="0"/>
    <n v="33.333333333333336"/>
    <n v="3"/>
    <s v="GRD29"/>
    <n v="100"/>
    <n v="0"/>
    <s v="ร้านที่2"/>
    <s v="ส***น ม***ลป์"/>
    <s v="พระนครศรีอยุธยา"/>
    <s v="-"/>
    <s v=""/>
    <s v="11/01/2026 19:21"/>
    <s v="-"/>
    <s v="J&amp;T COD"/>
    <s v="Tiktok"/>
    <s v="จ่ายทีหลัง / COD"/>
    <s v=""/>
    <s v="-"/>
    <s v="11/01/2026 19:21"/>
  </r>
  <r>
    <x v="1"/>
    <x v="1"/>
    <n v="66.666666666666671"/>
    <n v="3"/>
    <s v="GRD28"/>
    <n v="100"/>
    <n v="0"/>
    <s v="ร้านที่2"/>
    <s v="A***99"/>
    <s v="สุราษฎร์ธานี"/>
    <s v="-"/>
    <s v=""/>
    <s v="11/01/2026 19:12"/>
    <s v="-"/>
    <s v="J&amp;T COD"/>
    <s v="Tiktok"/>
    <s v="จ่ายทีหลัง / COD"/>
    <s v=""/>
    <s v="-"/>
    <s v="11/01/2026 19:12"/>
  </r>
  <r>
    <x v="0"/>
    <x v="0"/>
    <n v="65"/>
    <n v="9"/>
    <s v="GRD27"/>
    <n v="299"/>
    <n v="0"/>
    <s v="ร้านที่2"/>
    <s v="พ*** อ***นันท์"/>
    <s v="ชลบุรี"/>
    <s v="-"/>
    <s v=""/>
    <s v="11/01/2026 19:09"/>
    <s v="-"/>
    <s v="J&amp;T COD"/>
    <s v="Tiktok"/>
    <s v="จ่ายทีหลัง / COD"/>
    <s v=""/>
    <s v="-"/>
    <s v="11/01/2026 19:09"/>
  </r>
  <r>
    <x v="1"/>
    <x v="1"/>
    <n v="66.666666666666671"/>
    <n v="6"/>
    <s v="GRD26"/>
    <n v="200"/>
    <n v="0"/>
    <s v="ร้านที่2"/>
    <s v="ร***ภา"/>
    <s v="ภูเก็ต"/>
    <s v="-"/>
    <s v=""/>
    <s v="11/01/2026 19:07"/>
    <s v="-"/>
    <s v="J&amp;T COD"/>
    <s v="Tiktok"/>
    <s v="จ่ายทีหลัง / COD"/>
    <s v=""/>
    <s v="-"/>
    <s v="11/01/2026 19:07"/>
  </r>
  <r>
    <x v="2"/>
    <x v="2"/>
    <n v="80"/>
    <n v="4"/>
    <s v="GRD25"/>
    <n v="320"/>
    <n v="0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11/01/2026 18:59"/>
    <s v="-"/>
    <s v="SPX Express"/>
    <s v="Shopee"/>
    <s v="shopee"/>
    <s v=""/>
    <s v="-"/>
    <s v="11/01/2026 18:59"/>
  </r>
  <r>
    <x v="0"/>
    <x v="0"/>
    <n v="65"/>
    <n v="9"/>
    <s v="GRD24"/>
    <n v="299"/>
    <n v="0"/>
    <s v="ร้านที่2"/>
    <s v=""/>
    <s v=""/>
    <s v="-"/>
    <s v=""/>
    <s v="-"/>
    <s v="-"/>
    <s v="Next-day delivery"/>
    <s v="Tiktok"/>
    <s v="-"/>
    <s v=""/>
    <s v="-"/>
    <s v="11/01/2026 18:51"/>
  </r>
  <r>
    <x v="1"/>
    <x v="1"/>
    <n v="66.666666666666671"/>
    <n v="6"/>
    <s v="GRD23"/>
    <n v="200"/>
    <n v="0"/>
    <s v="ร้านที่2"/>
    <s v="ค***ัทรา โ***สมบัติ"/>
    <s v="ระยอง"/>
    <s v="-"/>
    <s v=""/>
    <s v="11/01/2026 18:44"/>
    <s v="-"/>
    <s v="J&amp;T COD"/>
    <s v="Tiktok"/>
    <s v="จ่ายทีหลัง / COD"/>
    <s v=""/>
    <s v="-"/>
    <s v="11/01/2026 18:44"/>
  </r>
  <r>
    <x v="0"/>
    <x v="0"/>
    <n v="33.333333333333336"/>
    <n v="3"/>
    <s v="GRD22"/>
    <n v="426.99"/>
    <n v="0"/>
    <s v="ร้านที่2"/>
    <s v="พ***า"/>
    <s v="ปทุมธานี"/>
    <s v="-"/>
    <s v=""/>
    <s v="11/01/2026 18:28"/>
    <s v="-"/>
    <s v="J&amp;T COD"/>
    <s v="Tiktok"/>
    <s v="จ่ายทีหลัง / COD"/>
    <s v=""/>
    <s v="-"/>
    <s v="11/01/2026 18:28"/>
  </r>
  <r>
    <x v="7"/>
    <x v="8"/>
    <n v="139"/>
    <n v="1"/>
    <s v="GRD22"/>
    <n v="426.99"/>
    <n v="0"/>
    <s v="ร้านที่2"/>
    <s v="พ***า"/>
    <s v="ปทุมธานี"/>
    <s v="-"/>
    <s v=""/>
    <s v="11/01/2026 18:28"/>
    <s v="-"/>
    <s v="J&amp;T COD"/>
    <s v="Tiktok"/>
    <s v="จ่ายทีหลัง / COD"/>
    <s v=""/>
    <s v="-"/>
    <s v="11/01/2026 18:28"/>
  </r>
  <r>
    <x v="6"/>
    <x v="7"/>
    <n v="139"/>
    <n v="1"/>
    <s v="GRD22"/>
    <n v="426.99"/>
    <n v="0"/>
    <s v="ร้านที่2"/>
    <s v="พ***า"/>
    <s v="ปทุมธานี"/>
    <s v="-"/>
    <s v=""/>
    <s v="11/01/2026 18:28"/>
    <s v="-"/>
    <s v="J&amp;T COD"/>
    <s v="Tiktok"/>
    <s v="จ่ายทีหลัง / COD"/>
    <s v=""/>
    <s v="-"/>
    <s v="11/01/2026 18:28"/>
  </r>
  <r>
    <x v="8"/>
    <x v="9"/>
    <n v="139"/>
    <n v="1"/>
    <s v="GRD22"/>
    <n v="426.99"/>
    <n v="0"/>
    <s v="ร้านที่2"/>
    <s v="พ***า"/>
    <s v="ปทุมธานี"/>
    <s v="-"/>
    <s v=""/>
    <s v="11/01/2026 18:28"/>
    <s v="-"/>
    <s v="J&amp;T COD"/>
    <s v="Tiktok"/>
    <s v="จ่ายทีหลัง / COD"/>
    <s v=""/>
    <s v="-"/>
    <s v="11/01/2026 18:28"/>
  </r>
  <r>
    <x v="9"/>
    <x v="10"/>
    <n v="139"/>
    <n v="1"/>
    <s v="GRD22"/>
    <n v="426.99"/>
    <n v="0"/>
    <s v="ร้านที่2"/>
    <s v="พ***า"/>
    <s v="ปทุมธานี"/>
    <s v="-"/>
    <s v=""/>
    <s v="11/01/2026 18:28"/>
    <s v="-"/>
    <s v="J&amp;T COD"/>
    <s v="Tiktok"/>
    <s v="จ่ายทีหลัง / COD"/>
    <s v=""/>
    <s v="-"/>
    <s v="11/01/2026 18:28"/>
  </r>
  <r>
    <x v="0"/>
    <x v="0"/>
    <n v="33.333333333333336"/>
    <n v="3"/>
    <s v="GRD21"/>
    <n v="100"/>
    <n v="0"/>
    <s v="ร้านที่2"/>
    <s v="ณ***ินี ธ***ภัทรกุล"/>
    <s v="สุราษฎร์ธานี"/>
    <s v="-"/>
    <s v=""/>
    <s v="11/01/2026 18:11"/>
    <s v="-"/>
    <s v="J&amp;T COD"/>
    <s v="Tiktok"/>
    <s v="จ่ายทีหลัง / COD"/>
    <s v=""/>
    <s v="-"/>
    <s v="11/01/2026 18:12"/>
  </r>
  <r>
    <x v="2"/>
    <x v="2"/>
    <n v="69.900000000000006"/>
    <n v="10"/>
    <s v="GRD20"/>
    <n v="610"/>
    <n v="74"/>
    <s v="ร้านที่1"/>
    <s v="นายเกียรติคณิต วัฒนานุกูลชัย"/>
    <s v="ร้านปังหอม ติดร้านทาโกะยากิ ด้านหน้าห้างนาซ่ามอลล์ 99 ถ.เณรเเก้ว ต.ท่าพี่เลี้ยง · ท่าพี่เลี้ยง/ Tha Phi Liang_x000a__x000a_เมืองสุพรรณบุรี/ Mueang Suphan Buriสุพรรณบุรี/ Suphanburi_x000a_72000"/>
    <s v="72000"/>
    <s v="660879874757"/>
    <s v="11/01/2026 18:11"/>
    <s v="-"/>
    <s v="Kerry_dropoff"/>
    <s v="Lazada"/>
    <s v="lazada"/>
    <s v=""/>
    <s v="-"/>
    <s v="11/01/2026 18:11"/>
  </r>
  <r>
    <x v="0"/>
    <x v="0"/>
    <n v="33.333333333333336"/>
    <n v="3"/>
    <s v="GRD19"/>
    <n v="100"/>
    <n v="0"/>
    <s v="ร้านที่2"/>
    <s v="ไ***จน์"/>
    <s v="กรุงเทพฯ"/>
    <s v="-"/>
    <s v=""/>
    <s v="11/01/2026 18:02"/>
    <s v="-"/>
    <s v="J&amp;T COD"/>
    <s v="Tiktok"/>
    <s v="จ่ายทีหลัง / COD"/>
    <s v="ไม่เอากาแฟ"/>
    <s v="-"/>
    <s v="11/01/2026 18:02"/>
  </r>
  <r>
    <x v="5"/>
    <x v="6"/>
    <n v="78"/>
    <n v="2"/>
    <s v="GRD18"/>
    <n v="314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1/01/2026 17:49"/>
    <s v="-"/>
    <s v="SPX Express"/>
    <s v="Shopee"/>
    <s v="shopee"/>
    <s v=""/>
    <s v="-"/>
    <s v="11/01/2026 17:49"/>
  </r>
  <r>
    <x v="2"/>
    <x v="2"/>
    <n v="79"/>
    <n v="2"/>
    <s v="GRD18"/>
    <n v="314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11/01/2026 17:49"/>
    <s v="-"/>
    <s v="SPX Express"/>
    <s v="Shopee"/>
    <s v="shopee"/>
    <s v=""/>
    <s v="-"/>
    <s v="11/01/2026 17:49"/>
  </r>
  <r>
    <x v="0"/>
    <x v="0"/>
    <n v="65"/>
    <n v="6"/>
    <s v="GRD17"/>
    <n v="530"/>
    <n v="50"/>
    <s v="ร้านที่10"/>
    <s v="แม่ทองลา ฟอกสันเทียะ"/>
    <s v="36/1 หมู่10 ตำบลหนองพลวง อำเภอประทาย จังหวัดนครราชสีมา _x000a_ 3018"/>
    <s v="-"/>
    <s v="0884682309"/>
    <s v="11/01/2026 16:26"/>
    <s v="t0832622509@gmail.com"/>
    <s v="EMS"/>
    <s v="facebook"/>
    <s v="กสิกร"/>
    <s v=""/>
    <s v="-"/>
    <s v="11/01/2026 17:47"/>
  </r>
  <r>
    <x v="1"/>
    <x v="1"/>
    <n v="50"/>
    <n v="10"/>
    <s v="GRD17"/>
    <n v="530"/>
    <n v="50"/>
    <s v="ร้านที่10"/>
    <s v="แม่ทองลา ฟอกสันเทียะ"/>
    <s v="36/1 หมู่10 ตำบลหนองพลวง อำเภอประทาย จังหวัดนครราชสีมา _x000a_ 3018"/>
    <s v="-"/>
    <s v="0884682309"/>
    <s v="11/01/2026 16:26"/>
    <s v="t0832622509@gmail.com"/>
    <s v="EMS"/>
    <s v="facebook"/>
    <s v="กสิกร"/>
    <s v=""/>
    <s v="-"/>
    <s v="11/01/2026 17:47"/>
  </r>
  <r>
    <x v="1"/>
    <x v="1"/>
    <n v="50"/>
    <n v="3"/>
    <s v="GRD16"/>
    <n v="150"/>
    <n v="50"/>
    <s v="ร้านที่10"/>
    <s v="ประโยชน์ ยิ่งเชิดงาม"/>
    <s v="ที่อยู่ 98 หมู่ 7 ตำบล. บ้านกรวด_x000a_อำเภอ. บ้านกรวด _x000a_จังหวัด. บุรีรัมย์ 31180"/>
    <s v="31180"/>
    <s v="0984305737"/>
    <s v="11/01/2026 13:01"/>
    <s v="t0832622509@gmail.com"/>
    <s v="EMS"/>
    <s v="facebook"/>
    <s v="กสิกร"/>
    <s v=""/>
    <s v="-"/>
    <s v="11/01/2026 17:43"/>
  </r>
  <r>
    <x v="1"/>
    <x v="1"/>
    <n v="50"/>
    <n v="3"/>
    <s v="GRD15"/>
    <n v="150"/>
    <n v="50"/>
    <s v="ร้านที่10"/>
    <s v="อส.ทพ. นัฐพงษ์ ยิ่งเชิดงาม"/>
    <s v="กองร้อยทหารพรานที่ 4606_x000a_ ม.8 บ้านไทยสุข (วัดชนาราม) ต.ลาโละ  อ.รือเสาะ  จ.นราธิวาส 96150_x000a_ 96150"/>
    <s v="96150"/>
    <s v="0801613308"/>
    <s v="11/01/2026 13:01"/>
    <s v="t0832622509@gmail.com"/>
    <s v="EMS"/>
    <s v="facebook"/>
    <s v="กสิกร"/>
    <s v=""/>
    <s v="-"/>
    <s v="11/01/2026 17:41"/>
  </r>
  <r>
    <x v="6"/>
    <x v="7"/>
    <n v="139"/>
    <n v="1"/>
    <s v="GRD14"/>
    <n v="215"/>
    <n v="0"/>
    <s v="ร้านที่10"/>
    <s v="นางกรรณิการ์   โชติพูล"/>
    <s v="โรงเรียนสามขาสว่างวิทย์_x000a_ต.สามขา  อ.กุฉินารายณ์_x000a_จ.กาฬสินธุ์ 46110"/>
    <s v="46110"/>
    <s v="0811835009"/>
    <s v="11/01/2026 17:34"/>
    <s v="t0832622509@gmail.com"/>
    <s v="EMS COD"/>
    <s v="facebook"/>
    <s v="กสิกร"/>
    <s v=""/>
    <s v="-"/>
    <s v="11/01/2026 17:34"/>
  </r>
  <r>
    <x v="8"/>
    <x v="9"/>
    <n v="139"/>
    <n v="1"/>
    <s v="GRD14"/>
    <n v="215"/>
    <n v="0"/>
    <s v="ร้านที่10"/>
    <s v="นางกรรณิการ์   โชติพูล"/>
    <s v="โรงเรียนสามขาสว่างวิทย์_x000a_ต.สามขา  อ.กุฉินารายณ์_x000a_จ.กาฬสินธุ์ 46110"/>
    <s v="46110"/>
    <s v="0811835009"/>
    <s v="11/01/2026 17:34"/>
    <s v="t0832622509@gmail.com"/>
    <s v="EMS COD"/>
    <s v="facebook"/>
    <s v="กสิกร"/>
    <s v=""/>
    <s v="-"/>
    <s v="11/01/2026 17:34"/>
  </r>
  <r>
    <x v="2"/>
    <x v="2"/>
    <n v="100"/>
    <n v="1"/>
    <s v="GRD13"/>
    <n v="299"/>
    <n v="0"/>
    <s v="ร้านที่10"/>
    <s v="Orsiri Purananunak"/>
    <s v="243/8 คอนโด  Bcl  ม.2_x000a_บางขะแยง_x000a_อ.เมือง_x000a_ปทุมธานี_x000a_Thailand 12000"/>
    <s v="12000"/>
    <s v="0930059865"/>
    <s v="11/01/2026 17:32"/>
    <s v="t0832622509@gmail.com"/>
    <s v="EMS COD"/>
    <s v="facebook"/>
    <s v="กสิกร"/>
    <s v=""/>
    <s v="-"/>
    <s v="11/01/2026 17:31"/>
  </r>
  <r>
    <x v="5"/>
    <x v="6"/>
    <n v="100"/>
    <n v="1"/>
    <s v="GRD13"/>
    <n v="299"/>
    <n v="0"/>
    <s v="ร้านที่10"/>
    <s v="Orsiri Purananunak"/>
    <s v="243/8 คอนโด  Bcl  ม.2_x000a_บางขะแยง_x000a_อ.เมือง_x000a_ปทุมธานี_x000a_Thailand 12000"/>
    <s v="12000"/>
    <s v="0930059865"/>
    <s v="11/01/2026 17:32"/>
    <s v="t0832622509@gmail.com"/>
    <s v="EMS COD"/>
    <s v="facebook"/>
    <s v="กสิกร"/>
    <s v=""/>
    <s v="-"/>
    <s v="11/01/2026 17:31"/>
  </r>
  <r>
    <x v="1"/>
    <x v="1"/>
    <n v="50"/>
    <n v="2"/>
    <s v="GRD13"/>
    <n v="299"/>
    <n v="0"/>
    <s v="ร้านที่10"/>
    <s v="Orsiri Purananunak"/>
    <s v="243/8 คอนโด  Bcl  ม.2_x000a_บางขะแยง_x000a_อ.เมือง_x000a_ปทุมธานี_x000a_Thailand 12000"/>
    <s v="12000"/>
    <s v="0930059865"/>
    <s v="11/01/2026 17:32"/>
    <s v="t0832622509@gmail.com"/>
    <s v="EMS COD"/>
    <s v="facebook"/>
    <s v="กสิกร"/>
    <s v=""/>
    <s v="-"/>
    <s v="11/01/2026 17:31"/>
  </r>
  <r>
    <x v="0"/>
    <x v="0"/>
    <n v="33.333333333333336"/>
    <n v="3"/>
    <s v="GRD12"/>
    <n v="100"/>
    <n v="0"/>
    <s v="ร้านที่4"/>
    <s v="อ***ีย์ ส***ดิ์ศรี"/>
    <s v="กรุงเทพฯ"/>
    <s v="-"/>
    <s v=""/>
    <s v="11/01/2026 17:17"/>
    <s v="-"/>
    <s v="J&amp;T Express"/>
    <s v="Tiktok"/>
    <s v="tiktok"/>
    <s v=""/>
    <s v="-"/>
    <s v="11/01/2026 17:17"/>
  </r>
  <r>
    <x v="0"/>
    <x v="0"/>
    <n v="33.333333333333336"/>
    <n v="6"/>
    <s v="GRD11"/>
    <n v="200"/>
    <n v="0"/>
    <s v="ร้านที่2"/>
    <s v="อ***น ป***น"/>
    <s v="เชียงใหม่"/>
    <s v="-"/>
    <s v=""/>
    <s v="11/01/2026 17:10"/>
    <s v="-"/>
    <s v="J&amp;T COD"/>
    <s v="Tiktok"/>
    <s v="จ่ายทีหลัง / COD"/>
    <s v=""/>
    <s v="-"/>
    <s v="11/01/2026 17:10"/>
  </r>
  <r>
    <x v="2"/>
    <x v="2"/>
    <n v="79"/>
    <n v="3"/>
    <s v="GRD10"/>
    <n v="237"/>
    <n v="0"/>
    <s v="ร้านที่1"/>
    <s v="ร******ย"/>
    <s v="******.กรุงเทพกรีฑา ข.สะพานสูง แขวงทับช้าง เขตสะพานสูง จังหวัดกรุงเทพมหานคร 10250"/>
    <s v="10250"/>
    <s v="04"/>
    <s v="11/01/2026 17:38"/>
    <s v="-"/>
    <s v="SPX Express"/>
    <s v="Shopee"/>
    <s v="shopee"/>
    <s v=""/>
    <s v="-"/>
    <s v="11/01/2026 17:08"/>
  </r>
  <r>
    <x v="2"/>
    <x v="2"/>
    <n v="79"/>
    <n v="3"/>
    <s v="GRD9"/>
    <n v="237"/>
    <n v="0"/>
    <s v="ร้านที่1"/>
    <s v="ส******ม"/>
    <s v="******บ้านพักรถไฟบ้านหลังคาสีเขียว) ตำบลพรหมพิราม อำเภอพรหมพิราม จังหวัดพิษณุโลก 65150"/>
    <s v="65150"/>
    <s v="33"/>
    <s v="11/01/2026 17:32"/>
    <s v="-"/>
    <s v="SPX Express"/>
    <s v="Shopee"/>
    <s v="shopee"/>
    <s v=""/>
    <s v="-"/>
    <s v="11/01/2026 17:02"/>
  </r>
  <r>
    <x v="0"/>
    <x v="0"/>
    <n v="65"/>
    <n v="9"/>
    <s v="GRD8"/>
    <n v="299"/>
    <n v="0"/>
    <s v="ร้านที่2"/>
    <s v="ส*** พ***ล"/>
    <s v="พระนครศรีอยุธยา"/>
    <s v="-"/>
    <s v=""/>
    <s v="11/01/2026 16:58"/>
    <s v="-"/>
    <s v="Flash Express Thailand COD"/>
    <s v="Tiktok"/>
    <s v="จ่ายทีหลัง / COD"/>
    <s v="ขอเอาคละทุกรสชาด อยากชิมทั้งหมด"/>
    <s v="-"/>
    <s v="11/01/2026 16:58"/>
  </r>
  <r>
    <x v="0"/>
    <x v="0"/>
    <n v="50"/>
    <n v="6"/>
    <s v="GRD6"/>
    <n v="200"/>
    <n v="0"/>
    <s v="ร้านที่2"/>
    <s v="ส*** ส***่าง"/>
    <s v="สุรินทร์"/>
    <s v="-"/>
    <s v=""/>
    <s v="11/01/2026 16:50"/>
    <s v="-"/>
    <s v="J&amp;T COD"/>
    <s v="Tiktok"/>
    <s v="จ่ายทีหลัง / COD"/>
    <s v=""/>
    <s v="-"/>
    <s v="11/01/2026 16:50"/>
  </r>
  <r>
    <x v="1"/>
    <x v="1"/>
    <n v="66.666666666666671"/>
    <n v="3"/>
    <s v="GRD5"/>
    <n v="100"/>
    <n v="0"/>
    <s v="ร้านที่2"/>
    <s v="น***าวปนิดา จ***านุกุล"/>
    <s v="เชียงราย"/>
    <s v="-"/>
    <s v=""/>
    <s v="11/01/2026 16:50"/>
    <s v="-"/>
    <s v="J&amp;T COD"/>
    <s v="Tiktok"/>
    <s v="จ่ายทีหลัง / COD"/>
    <s v=""/>
    <s v="-"/>
    <s v="11/01/2026 16:50"/>
  </r>
  <r>
    <x v="0"/>
    <x v="0"/>
    <n v="50"/>
    <n v="6"/>
    <s v="GRD4"/>
    <n v="200"/>
    <n v="0"/>
    <s v="ร้านที่2"/>
    <s v="ณ***์ บ***ม่น"/>
    <s v="สุโขทัย"/>
    <s v="-"/>
    <s v=""/>
    <s v="11/01/2026 16:45"/>
    <s v="-"/>
    <s v="J&amp;T Express"/>
    <s v="Tiktok"/>
    <s v="tiktok"/>
    <s v=""/>
    <s v="-"/>
    <s v="11/01/2026 16:45"/>
  </r>
  <r>
    <x v="1"/>
    <x v="1"/>
    <n v="66.666666666666671"/>
    <n v="3"/>
    <s v="GRD3"/>
    <n v="100"/>
    <n v="0"/>
    <s v="ร้านที่2"/>
    <s v="ร***วรรณ  แ***คงคา"/>
    <s v="เทศบาลนครนครปฐม"/>
    <s v="-"/>
    <s v=""/>
    <s v="11/01/2026 16:42"/>
    <s v="-"/>
    <s v="J&amp;T COD"/>
    <s v="Tiktok"/>
    <s v="จ่ายทีหลัง / COD"/>
    <s v=""/>
    <s v="-"/>
    <s v="11/01/2026 16:42"/>
  </r>
  <r>
    <x v="9"/>
    <x v="10"/>
    <n v="139"/>
    <n v="1"/>
    <s v="GRD2"/>
    <n v="108.99"/>
    <n v="0"/>
    <s v="ร้านที่2"/>
    <s v="ส***พร   ป***าค"/>
    <s v="กรุงเทพฯ"/>
    <s v="-"/>
    <s v=""/>
    <s v="11/01/2026 16:37"/>
    <s v="-"/>
    <s v="J&amp;T COD"/>
    <s v="Tiktok"/>
    <s v="จ่ายทีหลัง / COD"/>
    <s v=""/>
    <s v="-"/>
    <s v="11/01/2026 16:38"/>
  </r>
  <r>
    <x v="6"/>
    <x v="7"/>
    <n v="139"/>
    <n v="1"/>
    <s v="GRD1"/>
    <n v="108.99"/>
    <n v="0"/>
    <s v="ร้านที่2"/>
    <s v="ส***พร   ป***าค"/>
    <s v="กรุงเทพฯ"/>
    <s v="-"/>
    <s v=""/>
    <s v="11/01/2026 16:37"/>
    <s v="-"/>
    <s v="J&amp;T COD"/>
    <s v="Tiktok"/>
    <s v="จ่ายทีหลัง / COD"/>
    <s v=""/>
    <s v="-"/>
    <s v="11/01/2026 16:37"/>
  </r>
  <r>
    <x v="8"/>
    <x v="9"/>
    <n v="139"/>
    <n v="3"/>
    <s v="GRD0"/>
    <n v="326.97000000000003"/>
    <n v="0"/>
    <s v="ร้านที่2"/>
    <s v="ส***พร   ป***าค"/>
    <s v="กรุงเทพฯ"/>
    <s v="-"/>
    <s v=""/>
    <s v="11/01/2026 16:37"/>
    <s v="-"/>
    <s v="J&amp;T COD"/>
    <s v="Tiktok"/>
    <s v="จ่ายทีหลัง / COD"/>
    <s v=""/>
    <s v="-"/>
    <s v="11/01/2026 16:37"/>
  </r>
  <r>
    <x v="2"/>
    <x v="2"/>
    <n v="79"/>
    <n v="3"/>
    <s v="GRC99"/>
    <n v="232"/>
    <n v="0"/>
    <s v="ร้านที่1"/>
    <s v="ร******ย"/>
    <s v="******.กรุงเทพกรีฑา ข.สะพานสูง แขวงทับช้าง เขตสะพานสูง จังหวัดกรุงเทพมหานคร 10250"/>
    <s v="10250"/>
    <s v="04"/>
    <s v="11/01/2026 17:04"/>
    <s v="-"/>
    <s v="SPX Express"/>
    <s v="Shopee"/>
    <s v="shopee"/>
    <s v=""/>
    <s v="-"/>
    <s v="11/01/2026 16:34"/>
  </r>
  <r>
    <x v="2"/>
    <x v="3"/>
    <n v="76"/>
    <n v="2"/>
    <s v="GRC98"/>
    <n v="152"/>
    <n v="0"/>
    <s v="ร้านที่3"/>
    <s v="ขันเงิน  นาคเลี้ยง"/>
    <s v="3 หมู่ 6 (ทางเข้าวัดช้าง) ต.ศาลาลอย อ.ท่าเรือ จ.พระนครศรีอยุธยา · ท่าเรือ/ Tha Ruea_x000a__x000a_ท่าเรือ/ Tha Rueaพระนครศรีอยุธยา/ Phra Nakhon Si Ayutthaya_x000a_13130"/>
    <s v="13130"/>
    <s v="660869358879"/>
    <s v="11/01/2026 16:22"/>
    <s v="-"/>
    <s v="Kerry_dropoff"/>
    <s v="Lazada"/>
    <s v="lazada"/>
    <s v=""/>
    <s v="-"/>
    <s v="11/01/2026 16:22"/>
  </r>
  <r>
    <x v="1"/>
    <x v="1"/>
    <n v="66.666666666666671"/>
    <n v="3"/>
    <s v="GRC97"/>
    <n v="100"/>
    <n v="0"/>
    <s v="ร้านที่2"/>
    <s v="ด***ณ"/>
    <s v="อ่างทอง"/>
    <s v="-"/>
    <s v=""/>
    <s v="11/01/2026 16:19"/>
    <s v="-"/>
    <s v="J&amp;T COD"/>
    <s v="Tiktok"/>
    <s v="จ่ายทีหลัง / COD"/>
    <s v=""/>
    <s v="-"/>
    <s v="11/01/2026 16:20"/>
  </r>
  <r>
    <x v="0"/>
    <x v="0"/>
    <n v="50"/>
    <n v="6"/>
    <s v="GRC96"/>
    <n v="417.98"/>
    <n v="0"/>
    <s v="ร้านที่2"/>
    <s v="i***bongz"/>
    <s v="นครพนม"/>
    <s v="-"/>
    <s v=""/>
    <s v="11/01/2026 16:19"/>
    <s v="-"/>
    <s v="J&amp;T Express"/>
    <s v="Tiktok"/>
    <s v="tiktok"/>
    <s v=""/>
    <s v="-"/>
    <s v="11/01/2026 16:19"/>
  </r>
  <r>
    <x v="8"/>
    <x v="9"/>
    <n v="139"/>
    <n v="1"/>
    <s v="GRC96"/>
    <n v="417.98"/>
    <n v="0"/>
    <s v="ร้านที่2"/>
    <s v="i***bongz"/>
    <s v="นครพนม"/>
    <s v="-"/>
    <s v=""/>
    <s v="11/01/2026 16:19"/>
    <s v="-"/>
    <s v="J&amp;T Express"/>
    <s v="Tiktok"/>
    <s v="tiktok"/>
    <s v=""/>
    <s v="-"/>
    <s v="11/01/2026 16:19"/>
  </r>
  <r>
    <x v="9"/>
    <x v="10"/>
    <n v="139"/>
    <n v="1"/>
    <s v="GRC96"/>
    <n v="417.98"/>
    <n v="0"/>
    <s v="ร้านที่2"/>
    <s v="i***bongz"/>
    <s v="นครพนม"/>
    <s v="-"/>
    <s v=""/>
    <s v="11/01/2026 16:19"/>
    <s v="-"/>
    <s v="J&amp;T Express"/>
    <s v="Tiktok"/>
    <s v="tiktok"/>
    <s v=""/>
    <s v="-"/>
    <s v="11/01/2026 16:19"/>
  </r>
  <r>
    <x v="0"/>
    <x v="0"/>
    <n v="50"/>
    <n v="18"/>
    <s v="GRC95"/>
    <n v="600"/>
    <n v="0"/>
    <s v="ร้านที่2"/>
    <s v="ส***ียรติ ค***น"/>
    <s v="ปราจีนบุรี"/>
    <s v="-"/>
    <s v=""/>
    <s v="11/01/2026 16:18"/>
    <s v="-"/>
    <s v="J&amp;T Express"/>
    <s v="Tiktok"/>
    <s v="tiktok"/>
    <s v="เนยนม3_x000a_กาแฟ3_x000a_มะพร้าว6_x000a_ฝอยทอง6"/>
    <s v="-"/>
    <s v="11/01/2026 16:18"/>
  </r>
  <r>
    <x v="4"/>
    <x v="5"/>
    <n v="33.333333333333336"/>
    <n v="3"/>
    <s v="GRC94"/>
    <n v="135"/>
    <n v="0"/>
    <s v="ร้านที่2"/>
    <s v="น***าวอมร. ช***สถียร"/>
    <s v="ระยอง"/>
    <s v="-"/>
    <s v=""/>
    <s v="11/01/2026 16:17"/>
    <s v="-"/>
    <s v="J&amp;T Express"/>
    <s v="Tiktok"/>
    <s v="tiktok"/>
    <s v=""/>
    <s v="-"/>
    <s v="11/01/2026 16:17"/>
  </r>
  <r>
    <x v="0"/>
    <x v="0"/>
    <n v="65"/>
    <n v="1"/>
    <s v="GRC92"/>
    <n v="105"/>
    <n v="0"/>
    <s v="ร้านที่2"/>
    <s v="t***uk6689"/>
    <s v="กรุงเทพฯ"/>
    <s v="-"/>
    <s v=""/>
    <s v="11/01/2026 16:15"/>
    <s v="-"/>
    <s v="J&amp;T COD"/>
    <s v="Tiktok"/>
    <s v="จ่ายทีหลัง / COD"/>
    <s v=""/>
    <s v="-"/>
    <s v="11/01/2026 16:15"/>
  </r>
  <r>
    <x v="0"/>
    <x v="0"/>
    <n v="65"/>
    <n v="2"/>
    <s v="GRC92"/>
    <n v="105"/>
    <n v="0"/>
    <s v="ร้านที่2"/>
    <s v="t***uk6689"/>
    <s v="กรุงเทพฯ"/>
    <s v="-"/>
    <s v=""/>
    <s v="11/01/2026 16:15"/>
    <s v="-"/>
    <s v="J&amp;T COD"/>
    <s v="Tiktok"/>
    <s v="จ่ายทีหลัง / COD"/>
    <s v=""/>
    <s v="-"/>
    <s v="11/01/2026 16:15"/>
  </r>
  <r>
    <x v="1"/>
    <x v="1"/>
    <n v="66.666666666666671"/>
    <n v="3"/>
    <s v="GRC91"/>
    <n v="200"/>
    <n v="0"/>
    <s v="ร้านที่2"/>
    <s v="ส***ี่ อ***รา"/>
    <s v="อุตรดิตถ์"/>
    <s v="-"/>
    <s v=""/>
    <s v="11/01/2026 16:13"/>
    <s v="-"/>
    <s v="J&amp;T Express"/>
    <s v="Tiktok"/>
    <s v="tiktok"/>
    <s v="ขอไม่รับรสกาแฟ "/>
    <s v="-"/>
    <s v="11/01/2026 16:13"/>
  </r>
  <r>
    <x v="0"/>
    <x v="0"/>
    <n v="33.333333333333336"/>
    <n v="3"/>
    <s v="GRC91"/>
    <n v="200"/>
    <n v="0"/>
    <s v="ร้านที่2"/>
    <s v="ส***ี่ อ***รา"/>
    <s v="อุตรดิตถ์"/>
    <s v="-"/>
    <s v=""/>
    <s v="11/01/2026 16:13"/>
    <s v="-"/>
    <s v="J&amp;T Express"/>
    <s v="Tiktok"/>
    <s v="tiktok"/>
    <s v="ขอไม่รับรสกาแฟ "/>
    <s v="-"/>
    <s v="11/01/2026 16:13"/>
  </r>
  <r>
    <x v="2"/>
    <x v="2"/>
    <n v="66.333333333333329"/>
    <n v="3"/>
    <s v="GRC87"/>
    <n v="220"/>
    <n v="0"/>
    <s v="ร้านที่4"/>
    <s v="ป***้อย  จ***รรณ"/>
    <s v="กรุงเทพฯ"/>
    <s v="-"/>
    <s v=""/>
    <s v="11/01/2026 16:10"/>
    <s v="-"/>
    <s v="J&amp;T COD"/>
    <s v="Tiktok"/>
    <s v="จ่ายทีหลัง / COD"/>
    <s v=""/>
    <s v="-"/>
    <s v="11/01/2026 16:10"/>
  </r>
  <r>
    <x v="0"/>
    <x v="0"/>
    <n v="50"/>
    <n v="6"/>
    <s v="GRC86"/>
    <n v="200"/>
    <n v="0"/>
    <s v="ร้านที่2"/>
    <s v="จ***ัชร์ ส***์เดช"/>
    <s v="พิษณุโลก"/>
    <s v="-"/>
    <s v=""/>
    <s v="11/01/2026 16:06"/>
    <s v="-"/>
    <s v="J&amp;T COD"/>
    <s v="Tiktok"/>
    <s v="จ่ายทีหลัง / COD"/>
    <s v=""/>
    <s v="-"/>
    <s v="11/01/2026 16:06"/>
  </r>
  <r>
    <x v="0"/>
    <x v="0"/>
    <n v="33.333333333333336"/>
    <n v="3"/>
    <s v="GRC85"/>
    <n v="110"/>
    <n v="10"/>
    <s v="ร้านที่2"/>
    <s v="พ***นท์"/>
    <s v="กาฬสินธุ์"/>
    <s v="-"/>
    <s v=""/>
    <s v="11/01/2026 16:06"/>
    <s v="-"/>
    <s v="J&amp;T Express"/>
    <s v="Tiktok"/>
    <s v="tiktok"/>
    <s v=""/>
    <s v="-"/>
    <s v="11/01/2026 16:06"/>
  </r>
  <r>
    <x v="1"/>
    <x v="1"/>
    <n v="66.666666666666671"/>
    <n v="3"/>
    <s v="GRC83"/>
    <n v="110"/>
    <n v="10"/>
    <s v="ร้านที่2"/>
    <s v="ก***ิการ์ ธ***ัฒนกุล"/>
    <s v="นครราชสีมา"/>
    <s v="-"/>
    <s v=""/>
    <s v="11/01/2026 16:04"/>
    <s v="-"/>
    <s v="J&amp;T COD"/>
    <s v="Tiktok"/>
    <s v="จ่ายทีหลัง / COD"/>
    <s v=""/>
    <s v="-"/>
    <s v="11/01/2026 16:04"/>
  </r>
  <r>
    <x v="9"/>
    <x v="10"/>
    <n v="139"/>
    <n v="1"/>
    <s v="GRC82"/>
    <n v="108.99"/>
    <n v="0"/>
    <s v="ร้านที่2"/>
    <s v="น** พ***พ  เ***ยมไพศาล"/>
    <s v="สมุทรสาคร"/>
    <s v="-"/>
    <s v=""/>
    <s v="11/01/2026 16:02"/>
    <s v="-"/>
    <s v="J&amp;T COD"/>
    <s v="Tiktok"/>
    <s v="จ่ายทีหลัง / COD"/>
    <s v=""/>
    <s v="-"/>
    <s v="11/01/2026 16:02"/>
  </r>
  <r>
    <x v="1"/>
    <x v="1"/>
    <n v="66.666666666666671"/>
    <n v="3"/>
    <s v="GRC81"/>
    <n v="101"/>
    <n v="1"/>
    <s v="ร้านที่2"/>
    <s v="น***ืน"/>
    <s v="สระบุรี"/>
    <s v="-"/>
    <s v=""/>
    <s v="11/01/2026 16:03"/>
    <s v="-"/>
    <s v="Flash Express Thailand"/>
    <s v="Tiktok"/>
    <s v="tiktok"/>
    <s v=""/>
    <s v="-"/>
    <s v="11/01/2026 16:02"/>
  </r>
  <r>
    <x v="0"/>
    <x v="0"/>
    <n v="50"/>
    <n v="6"/>
    <s v="GRC80"/>
    <n v="219"/>
    <n v="19"/>
    <s v="ร้านที่2"/>
    <s v="ก***ง ส***ิวงษ์"/>
    <s v="นครราชสีมา"/>
    <s v="-"/>
    <s v=""/>
    <s v="11/01/2026 16:02"/>
    <s v="-"/>
    <s v="J&amp;T Express"/>
    <s v="Tiktok"/>
    <s v="tiktok"/>
    <s v=""/>
    <s v="-"/>
    <s v="11/01/2026 16:02"/>
  </r>
  <r>
    <x v="0"/>
    <x v="0"/>
    <n v="50"/>
    <n v="6"/>
    <s v="GRC79"/>
    <n v="200"/>
    <n v="0"/>
    <s v="ร้านที่2"/>
    <s v="ป* น***ยา"/>
    <s v="กรุงเทพมหานคร"/>
    <s v="-"/>
    <s v=""/>
    <s v="11/01/2026 16:01"/>
    <s v="-"/>
    <s v="J&amp;T COD"/>
    <s v="Tiktok"/>
    <s v="จ่ายทีหลัง / COD"/>
    <s v=""/>
    <s v="-"/>
    <s v="11/01/2026 16:01"/>
  </r>
  <r>
    <x v="7"/>
    <x v="8"/>
    <n v="139"/>
    <n v="1"/>
    <s v="GRC78"/>
    <n v="217.98"/>
    <n v="0"/>
    <s v="ร้านที่2"/>
    <s v="ธ***รธน์ บ***ไร่"/>
    <s v="อุทัยธานี"/>
    <s v="-"/>
    <s v=""/>
    <s v="11/01/2026 16:01"/>
    <s v="-"/>
    <s v="J&amp;T COD"/>
    <s v="Tiktok"/>
    <s v="จ่ายทีหลัง / COD"/>
    <s v=""/>
    <s v="-"/>
    <s v="11/01/2026 16:01"/>
  </r>
  <r>
    <x v="8"/>
    <x v="9"/>
    <n v="139"/>
    <n v="1"/>
    <s v="GRC78"/>
    <n v="217.98"/>
    <n v="0"/>
    <s v="ร้านที่2"/>
    <s v="ธ***รธน์ บ***ไร่"/>
    <s v="อุทัยธานี"/>
    <s v="-"/>
    <s v=""/>
    <s v="11/01/2026 16:01"/>
    <s v="-"/>
    <s v="J&amp;T COD"/>
    <s v="Tiktok"/>
    <s v="จ่ายทีหลัง / COD"/>
    <s v=""/>
    <s v="-"/>
    <s v="11/01/2026 16:01"/>
  </r>
  <r>
    <x v="8"/>
    <x v="9"/>
    <n v="159"/>
    <n v="1"/>
    <s v="GRC77"/>
    <n v="159"/>
    <n v="0"/>
    <s v="ร้านที่1"/>
    <s v="แ******น"/>
    <s v="******ินทร์บุรี 25110 ตำบลกบินทร์ อำเภอกบินทร์บุรี จังหวัดปราจีนบุรี 25110"/>
    <s v="25110"/>
    <s v="94"/>
    <s v="-"/>
    <s v="-"/>
    <s v=""/>
    <s v="Shopee"/>
    <s v="-"/>
    <s v=""/>
    <s v="-"/>
    <s v="11/01/2026 15:53"/>
  </r>
  <r>
    <x v="10"/>
    <x v="11"/>
    <n v="12"/>
    <n v="10"/>
    <s v="GRC76"/>
    <n v="130"/>
    <n v="0"/>
    <s v="ร้านที่1"/>
    <s v="พ******ง"/>
    <s v="******มู่ 2 ตำบลรวมไทยพัฒนา อำเภอพบพระ จังหวัดตาก 63160"/>
    <s v="63160"/>
    <s v="89"/>
    <s v="11/01/2026 15:52"/>
    <s v="-"/>
    <s v="SPX Express"/>
    <s v="Shopee"/>
    <s v="shopee"/>
    <s v=""/>
    <s v="-"/>
    <s v="11/01/2026 15:52"/>
  </r>
  <r>
    <x v="0"/>
    <x v="0"/>
    <n v="33.333333333333336"/>
    <n v="3"/>
    <s v="GRC75"/>
    <n v="100"/>
    <n v="0"/>
    <s v="ร้านที่2"/>
    <s v="ท***ทัย ข***วงษ์"/>
    <s v="สุโขทัย"/>
    <s v="-"/>
    <s v=""/>
    <s v="11/01/2026 15:51"/>
    <s v="-"/>
    <s v="J&amp;T Express"/>
    <s v="Tiktok"/>
    <s v="tiktok"/>
    <s v=""/>
    <s v="-"/>
    <s v="11/01/2026 15:50"/>
  </r>
  <r>
    <x v="2"/>
    <x v="2"/>
    <n v="120"/>
    <n v="1"/>
    <s v="GRC74"/>
    <n v="79"/>
    <n v="0"/>
    <s v="ร้านที่2"/>
    <s v="ก***ต"/>
    <s v="ปทุมธานี"/>
    <s v="-"/>
    <s v=""/>
    <s v="11/01/2026 15:47"/>
    <s v="-"/>
    <s v="J&amp;T COD"/>
    <s v="Tiktok"/>
    <s v="จ่ายทีหลัง / COD"/>
    <s v=""/>
    <s v="-"/>
    <s v="11/01/2026 15:47"/>
  </r>
  <r>
    <x v="4"/>
    <x v="5"/>
    <n v="33.333333333333336"/>
    <n v="3"/>
    <s v="GRC73"/>
    <n v="142"/>
    <n v="7"/>
    <s v="ร้านที่2"/>
    <s v=""/>
    <s v=""/>
    <s v="-"/>
    <s v=""/>
    <s v="-"/>
    <s v="-"/>
    <s v="Next-day delivery"/>
    <s v="Tiktok"/>
    <s v="-"/>
    <s v=""/>
    <s v="-"/>
    <s v="11/01/2026 15:46"/>
  </r>
  <r>
    <x v="2"/>
    <x v="2"/>
    <n v="120"/>
    <n v="2"/>
    <s v="GRC72"/>
    <n v="158"/>
    <n v="0"/>
    <s v="ร้านที่2"/>
    <s v="ณ***ิดา พ***ชรัมย์"/>
    <s v="เทศบาลเมืองบุรีรัมย์"/>
    <s v="-"/>
    <s v=""/>
    <s v="11/01/2026 15:46"/>
    <s v="-"/>
    <s v="Flash Express Thailand"/>
    <s v="Tiktok"/>
    <s v="tiktok"/>
    <s v=""/>
    <s v="-"/>
    <s v="11/01/2026 15:46"/>
  </r>
  <r>
    <x v="0"/>
    <x v="0"/>
    <n v="33.333333333333336"/>
    <n v="3"/>
    <s v="GRC71"/>
    <n v="100"/>
    <n v="0"/>
    <s v="ร้านที่2"/>
    <s v="ศ***ิมล ท***ำ"/>
    <s v="เทศบาลนครสุราษฎร์ธานี"/>
    <s v="-"/>
    <s v=""/>
    <s v="11/01/2026 15:44"/>
    <s v="-"/>
    <s v="J&amp;T COD"/>
    <s v="Tiktok"/>
    <s v="จ่ายทีหลัง / COD"/>
    <s v=""/>
    <s v="-"/>
    <s v="11/01/2026 15:44"/>
  </r>
  <r>
    <x v="0"/>
    <x v="0"/>
    <n v="33.333333333333336"/>
    <n v="3"/>
    <s v="GRC69"/>
    <n v="100"/>
    <n v="0"/>
    <s v="ร้านที่2"/>
    <s v="ช***ี​ภรณ์​ ป***า​ยะโส​"/>
    <s v="นครนายก"/>
    <s v="-"/>
    <s v=""/>
    <s v="11/01/2026 15:43"/>
    <s v="-"/>
    <s v="Flash Express Thailand COD"/>
    <s v="Tiktok"/>
    <s v="จ่ายทีหลัง / COD"/>
    <s v=""/>
    <s v="-"/>
    <s v="11/01/2026 15:43"/>
  </r>
  <r>
    <x v="4"/>
    <x v="5"/>
    <n v="49"/>
    <n v="1"/>
    <s v="GRC68"/>
    <n v="49"/>
    <n v="0"/>
    <s v="ร้านที่1"/>
    <s v="แ******)"/>
    <s v="******nom, Thailand, Nakhon Phanom 268 หมู่ 11 ตำบลนาราชควาย อำเภอเมืองนครพนม จังหวัดนครพนม 48000"/>
    <s v="48000"/>
    <s v="70"/>
    <s v="11/01/2026 15:43"/>
    <s v="-"/>
    <s v="SPX Express"/>
    <s v="Shopee"/>
    <s v="shopee"/>
    <s v=""/>
    <s v="-"/>
    <s v="11/01/2026 15:43"/>
  </r>
  <r>
    <x v="7"/>
    <x v="8"/>
    <n v="139"/>
    <n v="1"/>
    <s v="GRC67"/>
    <n v="108.99"/>
    <n v="0"/>
    <s v="ร้านที่2"/>
    <s v="จ***ณี"/>
    <s v="สมุทรปราการ"/>
    <s v="-"/>
    <s v=""/>
    <s v="11/01/2026 15:39"/>
    <s v="-"/>
    <s v="J&amp;T COD"/>
    <s v="Tiktok"/>
    <s v="จ่ายทีหลัง / COD"/>
    <s v=""/>
    <s v="-"/>
    <s v="11/01/2026 15:39"/>
  </r>
  <r>
    <x v="9"/>
    <x v="10"/>
    <n v="139"/>
    <n v="1"/>
    <s v="GRC66"/>
    <n v="108.99"/>
    <n v="0"/>
    <s v="ร้านที่2"/>
    <s v="ท***อง"/>
    <s v="ปทุมธานี"/>
    <s v="-"/>
    <s v=""/>
    <s v="11/01/2026 15:37"/>
    <s v="-"/>
    <s v="Flash Express Thailand"/>
    <s v="Tiktok"/>
    <s v="tiktok"/>
    <s v=""/>
    <s v="-"/>
    <s v="11/01/2026 15:37"/>
  </r>
  <r>
    <x v="0"/>
    <x v="0"/>
    <n v="33.333333333333336"/>
    <n v="3"/>
    <s v="GRC65"/>
    <n v="100"/>
    <n v="0"/>
    <s v="ร้านที่2"/>
    <s v="ด***ี"/>
    <s v="ตาก"/>
    <s v="-"/>
    <s v=""/>
    <s v="11/01/2026 15:36"/>
    <s v="-"/>
    <s v="J&amp;T COD"/>
    <s v="Tiktok"/>
    <s v="จ่ายทีหลัง / COD"/>
    <s v=""/>
    <s v="-"/>
    <s v="11/01/2026 15:37"/>
  </r>
  <r>
    <x v="1"/>
    <x v="1"/>
    <n v="66.666666666666671"/>
    <n v="3"/>
    <s v="GRC64"/>
    <n v="100"/>
    <n v="0"/>
    <s v="ร้านที่2"/>
    <s v="ค***ุ๋ม"/>
    <s v="กรุงเทพมหานคร"/>
    <s v="-"/>
    <s v=""/>
    <s v="11/01/2026 15:36"/>
    <s v="-"/>
    <s v="J&amp;T COD"/>
    <s v="Tiktok"/>
    <s v="จ่ายทีหลัง / COD"/>
    <s v=""/>
    <s v="-"/>
    <s v="11/01/2026 15:36"/>
  </r>
  <r>
    <x v="0"/>
    <x v="0"/>
    <n v="65"/>
    <n v="2"/>
    <s v="GRC63"/>
    <n v="70"/>
    <n v="0"/>
    <s v="ร้านที่2"/>
    <s v="ก***ว่า ภ***ิรา"/>
    <s v="นนทบุรี"/>
    <s v="-"/>
    <s v=""/>
    <s v="11/01/2026 15:36"/>
    <s v="-"/>
    <s v="J&amp;T Express"/>
    <s v="Tiktok"/>
    <s v="tiktok"/>
    <s v=""/>
    <s v="-"/>
    <s v="11/01/2026 15:36"/>
  </r>
  <r>
    <x v="1"/>
    <x v="1"/>
    <n v="66.666666666666671"/>
    <n v="3"/>
    <s v="GRC62"/>
    <n v="170"/>
    <n v="0"/>
    <s v="ร้านที่2"/>
    <s v="อ*** น***ออง"/>
    <s v="ประจวบคีรีขันธ์"/>
    <s v="-"/>
    <s v=""/>
    <s v="11/01/2026 15:35"/>
    <s v="-"/>
    <s v="J&amp;T COD"/>
    <s v="Tiktok"/>
    <s v="จ่ายทีหลัง / COD"/>
    <s v=""/>
    <s v="-"/>
    <s v="11/01/2026 15:35"/>
  </r>
  <r>
    <x v="0"/>
    <x v="0"/>
    <n v="65"/>
    <n v="2"/>
    <s v="GRC62"/>
    <n v="170"/>
    <n v="0"/>
    <s v="ร้านที่2"/>
    <s v="อ*** น***ออง"/>
    <s v="ประจวบคีรีขันธ์"/>
    <s v="-"/>
    <s v=""/>
    <s v="11/01/2026 15:35"/>
    <s v="-"/>
    <s v="J&amp;T COD"/>
    <s v="Tiktok"/>
    <s v="จ่ายทีหลัง / COD"/>
    <s v=""/>
    <s v="-"/>
    <s v="11/01/2026 15:35"/>
  </r>
  <r>
    <x v="0"/>
    <x v="0"/>
    <n v="65"/>
    <n v="3"/>
    <s v="GRC61"/>
    <n v="105"/>
    <n v="0"/>
    <s v="ร้านที่2"/>
    <s v="จ***พร​ ร***่วง​"/>
    <s v="นนทบุรี"/>
    <s v="-"/>
    <s v=""/>
    <s v="11/01/2026 15:37"/>
    <s v="-"/>
    <s v="J&amp;T Express"/>
    <s v="Tiktok"/>
    <s v="tiktok"/>
    <s v=""/>
    <s v="-"/>
    <s v="11/01/2026 15:35"/>
  </r>
  <r>
    <x v="0"/>
    <x v="0"/>
    <n v="65"/>
    <n v="3"/>
    <s v="GRC59"/>
    <n v="105"/>
    <n v="0"/>
    <s v="ร้านที่2"/>
    <s v="ส***นทา  เ***ต"/>
    <s v="ปทุมธานี"/>
    <s v="-"/>
    <s v=""/>
    <s v="11/01/2026 15:32"/>
    <s v="-"/>
    <s v="J&amp;T COD"/>
    <s v="Tiktok"/>
    <s v="จ่ายทีหลัง / COD"/>
    <s v=""/>
    <s v="-"/>
    <s v="11/01/2026 15:32"/>
  </r>
  <r>
    <x v="2"/>
    <x v="2"/>
    <n v="120"/>
    <n v="1"/>
    <s v="GRC57"/>
    <n v="85"/>
    <n v="0"/>
    <s v="ร้านที่2"/>
    <s v="j***ยา แ***จันทร์"/>
    <s v="สิงห์บุรี"/>
    <s v="-"/>
    <s v=""/>
    <s v="11/01/2026 15:29"/>
    <s v="-"/>
    <s v="J&amp;T Express"/>
    <s v="Tiktok"/>
    <s v="tiktok"/>
    <s v=""/>
    <s v="-"/>
    <s v="11/01/2026 15:29"/>
  </r>
  <r>
    <x v="9"/>
    <x v="10"/>
    <n v="139"/>
    <n v="1"/>
    <s v="GRC56"/>
    <n v="108.99"/>
    <n v="0"/>
    <s v="ร้านที่2"/>
    <s v="ไ***บ ป***"/>
    <s v="ยะลา"/>
    <s v="-"/>
    <s v=""/>
    <s v="11/01/2026 15:25"/>
    <s v="-"/>
    <s v="J&amp;T COD"/>
    <s v="Tiktok"/>
    <s v="จ่ายทีหลัง / COD"/>
    <s v=""/>
    <s v="-"/>
    <s v="11/01/2026 15:25"/>
  </r>
  <r>
    <x v="11"/>
    <x v="12"/>
    <n v="65"/>
    <n v="5"/>
    <s v="GRC54"/>
    <n v="380"/>
    <n v="50"/>
    <s v="ร้านที่10"/>
    <s v="ทิศารัตน์ แจ้งสว่าง"/>
    <s v="667/4 ซอย 25_x000a_ถ.พิชัยฯ_x000a_ต.ปากเพรียว_x000a_อ.เมือง_x000a_จ.สระบุรี 18000"/>
    <s v="18000"/>
    <s v="0815292181"/>
    <s v="11/01/2026 15:20"/>
    <s v="t0832622509@gmail.com"/>
    <s v="EMS"/>
    <s v="facebook"/>
    <s v="กสิกร"/>
    <s v=""/>
    <s v="-"/>
    <s v="11/01/2026 15:22"/>
  </r>
  <r>
    <x v="3"/>
    <x v="4"/>
    <n v="65"/>
    <n v="5"/>
    <s v="GRC54"/>
    <n v="380"/>
    <n v="50"/>
    <s v="ร้านที่10"/>
    <s v="ทิศารัตน์ แจ้งสว่าง"/>
    <s v="667/4 ซอย 25_x000a_ถ.พิชัยฯ_x000a_ต.ปากเพรียว_x000a_อ.เมือง_x000a_จ.สระบุรี 18000"/>
    <s v="18000"/>
    <s v="0815292181"/>
    <s v="11/01/2026 15:20"/>
    <s v="t0832622509@gmail.com"/>
    <s v="EMS"/>
    <s v="facebook"/>
    <s v="กสิกร"/>
    <s v=""/>
    <s v="-"/>
    <s v="11/01/2026 15:22"/>
  </r>
  <r>
    <x v="0"/>
    <x v="0"/>
    <n v="50"/>
    <n v="6"/>
    <s v="GRC53"/>
    <n v="200"/>
    <n v="0"/>
    <s v="ร้านที่2"/>
    <s v="ส***ดา เ***รดี"/>
    <s v="สตูล"/>
    <s v="-"/>
    <s v=""/>
    <s v="11/01/2026 15:21"/>
    <s v="-"/>
    <s v="J&amp;T COD"/>
    <s v="Tiktok"/>
    <s v="จ่ายทีหลัง / COD"/>
    <s v=""/>
    <s v="-"/>
    <s v="11/01/2026 15:21"/>
  </r>
  <r>
    <x v="1"/>
    <x v="1"/>
    <n v="66.666666666666671"/>
    <n v="6"/>
    <s v="GRC52"/>
    <n v="200"/>
    <n v="0"/>
    <s v="ร้านที่2"/>
    <s v="ข***ฐา เ***ฉิม"/>
    <s v="กรุงเทพมหานคร"/>
    <s v="-"/>
    <s v=""/>
    <s v="11/01/2026 15:20"/>
    <s v="-"/>
    <s v="J&amp;T Express"/>
    <s v="Tiktok"/>
    <s v="tiktok"/>
    <s v=""/>
    <s v="-"/>
    <s v="11/01/2026 15:20"/>
  </r>
  <r>
    <x v="1"/>
    <x v="1"/>
    <n v="33"/>
    <n v="10"/>
    <s v="GRC51"/>
    <n v="330"/>
    <n v="0"/>
    <s v="ร้านที่4"/>
    <s v="แ**"/>
    <s v="เทศบาลนครนครศรีธรรมราช"/>
    <s v="-"/>
    <s v=""/>
    <s v="11/01/2026 15:12"/>
    <s v="-"/>
    <s v="J&amp;T Express"/>
    <s v="Tiktok"/>
    <s v="tiktok"/>
    <s v=""/>
    <s v="-"/>
    <s v="11/01/2026 15:12"/>
  </r>
  <r>
    <x v="1"/>
    <x v="1"/>
    <n v="66.666666666666671"/>
    <n v="3"/>
    <s v="GRC50"/>
    <n v="100"/>
    <n v="0"/>
    <s v="ร้านที่2"/>
    <s v="ช** อ***ลเจริญ"/>
    <s v="ปทุมธานี"/>
    <s v="-"/>
    <s v=""/>
    <s v="11/01/2026 15:07"/>
    <s v="-"/>
    <s v="Flash Express Thailand COD"/>
    <s v="Tiktok"/>
    <s v="จ่ายทีหลัง / COD"/>
    <s v=""/>
    <s v="-"/>
    <s v="11/01/2026 15:07"/>
  </r>
  <r>
    <x v="0"/>
    <x v="0"/>
    <n v="33.333333333333336"/>
    <n v="3"/>
    <s v="GRC49"/>
    <n v="100"/>
    <n v="0"/>
    <s v="ร้านที่2"/>
    <s v="ม*** ว***ทุ"/>
    <s v="หนองคาย"/>
    <s v="-"/>
    <s v=""/>
    <s v="11/01/2026 15:06"/>
    <s v="-"/>
    <s v="J&amp;T COD"/>
    <s v="Tiktok"/>
    <s v="จ่ายทีหลัง / COD"/>
    <s v=""/>
    <s v="-"/>
    <s v="11/01/2026 15:06"/>
  </r>
  <r>
    <x v="1"/>
    <x v="1"/>
    <n v="66.666666666666671"/>
    <n v="3"/>
    <s v="GRC48"/>
    <n v="100"/>
    <n v="0"/>
    <s v="ร้านที่2"/>
    <s v="ส***ฐ จ***รัตน์"/>
    <s v="นนทบุรี"/>
    <s v="-"/>
    <s v=""/>
    <s v="11/01/2026 15:05"/>
    <s v="-"/>
    <s v="J&amp;T Express"/>
    <s v="Tiktok"/>
    <s v="tiktok"/>
    <s v=""/>
    <s v="-"/>
    <s v="11/01/2026 15:04"/>
  </r>
  <r>
    <x v="1"/>
    <x v="1"/>
    <n v="66.666666666666671"/>
    <n v="3"/>
    <s v="GRC47"/>
    <n v="100"/>
    <n v="0"/>
    <s v="ร้านที่2"/>
    <s v="ว***อง"/>
    <s v="ขอนแก่น"/>
    <s v="-"/>
    <s v=""/>
    <s v="11/01/2026 15:04"/>
    <s v="-"/>
    <s v="J&amp;T COD"/>
    <s v="Tiktok"/>
    <s v="จ่ายทีหลัง / COD"/>
    <s v=""/>
    <s v="-"/>
    <s v="11/01/2026 15:04"/>
  </r>
  <r>
    <x v="1"/>
    <x v="1"/>
    <n v="66.666666666666671"/>
    <n v="3"/>
    <s v="GRC46"/>
    <n v="100"/>
    <n v="0"/>
    <s v="ร้านที่2"/>
    <s v="อ***มา ช***แสง"/>
    <s v="กาญจนบุรี"/>
    <s v="-"/>
    <s v=""/>
    <s v="11/01/2026 15:02"/>
    <s v="-"/>
    <s v="J&amp;T COD"/>
    <s v="Tiktok"/>
    <s v="จ่ายทีหลัง / COD"/>
    <s v=""/>
    <s v="-"/>
    <s v="11/01/2026 15:02"/>
  </r>
  <r>
    <x v="0"/>
    <x v="0"/>
    <n v="50"/>
    <n v="6"/>
    <s v="GRC45"/>
    <n v="200"/>
    <n v="0"/>
    <s v="ร้านที่2"/>
    <s v="พ***มล"/>
    <s v="กรุงเทพมหานคร"/>
    <s v="-"/>
    <s v=""/>
    <s v="11/01/2026 15:01"/>
    <s v="-"/>
    <s v="J&amp;T COD"/>
    <s v="Tiktok"/>
    <s v="จ่ายทีหลัง / COD"/>
    <s v=""/>
    <s v="-"/>
    <s v="11/01/2026 15:01"/>
  </r>
  <r>
    <x v="1"/>
    <x v="1"/>
    <n v="66.666666666666671"/>
    <n v="3"/>
    <s v="GRC44"/>
    <n v="200"/>
    <n v="0"/>
    <s v="ร้านที่2"/>
    <s v="N***icha "/>
    <s v="กรุงเทพมหานคร"/>
    <s v="-"/>
    <s v=""/>
    <s v="11/01/2026 15:01"/>
    <s v="-"/>
    <s v="J&amp;T COD"/>
    <s v="Tiktok"/>
    <s v="จ่ายทีหลัง / COD"/>
    <s v=""/>
    <s v="-"/>
    <s v="11/01/2026 15:01"/>
  </r>
  <r>
    <x v="0"/>
    <x v="0"/>
    <n v="33.333333333333336"/>
    <n v="3"/>
    <s v="GRC44"/>
    <n v="200"/>
    <n v="0"/>
    <s v="ร้านที่2"/>
    <s v="N***icha "/>
    <s v="กรุงเทพมหานคร"/>
    <s v="-"/>
    <s v=""/>
    <s v="11/01/2026 15:01"/>
    <s v="-"/>
    <s v="J&amp;T COD"/>
    <s v="Tiktok"/>
    <s v="จ่ายทีหลัง / COD"/>
    <s v=""/>
    <s v="-"/>
    <s v="11/01/2026 15:01"/>
  </r>
  <r>
    <x v="1"/>
    <x v="1"/>
    <n v="66.666666666666671"/>
    <n v="3"/>
    <s v="GRC43"/>
    <n v="100"/>
    <n v="0"/>
    <s v="ร้านที่2"/>
    <s v="ส***นท์"/>
    <s v="สมุทรปราการ"/>
    <s v="-"/>
    <s v=""/>
    <s v="11/01/2026 14:59"/>
    <s v="-"/>
    <s v="J&amp;T COD"/>
    <s v="Tiktok"/>
    <s v="จ่ายทีหลัง / COD"/>
    <s v=""/>
    <s v="-"/>
    <s v="11/01/2026 14:59"/>
  </r>
  <r>
    <x v="1"/>
    <x v="1"/>
    <n v="66.666666666666671"/>
    <n v="3"/>
    <s v="GRC42"/>
    <n v="100"/>
    <n v="0"/>
    <s v="ร้านที่2"/>
    <s v="ว***ิสา  ช***้อย"/>
    <s v="สุราษฎร์ธานี"/>
    <s v="-"/>
    <s v=""/>
    <s v="11/01/2026 14:58"/>
    <s v="-"/>
    <s v="J&amp;T COD"/>
    <s v="Tiktok"/>
    <s v="จ่ายทีหลัง / COD"/>
    <s v=""/>
    <s v="-"/>
    <s v="11/01/2026 14:58"/>
  </r>
  <r>
    <x v="0"/>
    <x v="0"/>
    <n v="65"/>
    <n v="3"/>
    <s v="GRC40"/>
    <n v="105"/>
    <n v="0"/>
    <s v="ร้านที่2"/>
    <s v="ร***พร ส***ล้า"/>
    <s v="ลำปาง"/>
    <s v="-"/>
    <s v=""/>
    <s v="11/01/2026 14:57"/>
    <s v="-"/>
    <s v="J&amp;T Express"/>
    <s v="Tiktok"/>
    <s v="tiktok"/>
    <s v="เลือกรสกาแฟ รสเผือกมะพร้าวอ่อน รสฝอยทองค่ะ"/>
    <s v="-"/>
    <s v="11/01/2026 14:57"/>
  </r>
  <r>
    <x v="0"/>
    <x v="0"/>
    <n v="65"/>
    <n v="1"/>
    <s v="GRC39"/>
    <n v="35"/>
    <n v="0"/>
    <s v="ร้านที่2"/>
    <s v="m***"/>
    <s v="Pathum Thani"/>
    <s v="-"/>
    <s v=""/>
    <s v="11/01/2026 14:56"/>
    <s v="-"/>
    <s v="Flash Express Thailand COD"/>
    <s v="Tiktok"/>
    <s v="จ่ายทีหลัง / COD"/>
    <s v=""/>
    <s v="-"/>
    <s v="11/01/2026 14:56"/>
  </r>
  <r>
    <x v="0"/>
    <x v="0"/>
    <n v="65"/>
    <n v="1"/>
    <s v="GRC38"/>
    <n v="35"/>
    <n v="0"/>
    <s v="ร้านที่2"/>
    <s v="ณ***ิชา น***ุ่น"/>
    <s v="กระบี่"/>
    <s v="-"/>
    <s v=""/>
    <s v="11/01/2026 14:55"/>
    <s v="-"/>
    <s v="J&amp;T COD"/>
    <s v="Tiktok"/>
    <s v="จ่ายทีหลัง / COD"/>
    <s v="รสมะพร้าว1กล่อง"/>
    <s v="-"/>
    <s v="11/01/2026 14:56"/>
  </r>
  <r>
    <x v="0"/>
    <x v="0"/>
    <n v="65"/>
    <n v="2"/>
    <s v="GRC37"/>
    <n v="70"/>
    <n v="0"/>
    <s v="ร้านที่2"/>
    <s v="ส***ศ ก***ักษา"/>
    <s v="จันทบุรี"/>
    <s v="-"/>
    <s v=""/>
    <s v="11/01/2026 14:55"/>
    <s v="-"/>
    <s v="J&amp;T COD"/>
    <s v="Tiktok"/>
    <s v="จ่ายทีหลัง / COD"/>
    <s v=""/>
    <s v="-"/>
    <s v="11/01/2026 14:55"/>
  </r>
  <r>
    <x v="0"/>
    <x v="0"/>
    <n v="65"/>
    <n v="1"/>
    <s v="GRC36"/>
    <n v="38"/>
    <n v="3"/>
    <s v="ร้านที่2"/>
    <s v="อ***า ป***์ประเสริฐ"/>
    <s v="ระยอง"/>
    <s v="-"/>
    <s v=""/>
    <s v="11/01/2026 14:54"/>
    <s v="-"/>
    <s v="J&amp;T Express"/>
    <s v="Tiktok"/>
    <s v="tiktok"/>
    <s v=""/>
    <s v="-"/>
    <s v="11/01/2026 14:55"/>
  </r>
  <r>
    <x v="0"/>
    <x v="0"/>
    <n v="65"/>
    <n v="2"/>
    <s v="GRC35"/>
    <n v="70"/>
    <n v="0"/>
    <s v="ร้านที่2"/>
    <s v="น**"/>
    <s v="บุรีรัมย์"/>
    <s v="-"/>
    <s v=""/>
    <s v="11/01/2026 14:53"/>
    <s v="-"/>
    <s v="J&amp;T Express"/>
    <s v="Tiktok"/>
    <s v="tiktok"/>
    <s v=""/>
    <s v="-"/>
    <s v="11/01/2026 14:55"/>
  </r>
  <r>
    <x v="0"/>
    <x v="0"/>
    <n v="65"/>
    <n v="5"/>
    <s v="GRC34"/>
    <n v="175"/>
    <n v="0"/>
    <s v="ร้านที่2"/>
    <s v="พ***ี เ***งนนท์"/>
    <s v="ลำปาง"/>
    <s v="-"/>
    <s v=""/>
    <s v="11/01/2026 14:52"/>
    <s v="-"/>
    <s v="J&amp;T COD"/>
    <s v="Tiktok"/>
    <s v="จ่ายทีหลัง / COD"/>
    <s v=""/>
    <s v="-"/>
    <s v="11/01/2026 14:55"/>
  </r>
  <r>
    <x v="0"/>
    <x v="0"/>
    <n v="65"/>
    <n v="1"/>
    <s v="GRC31"/>
    <n v="35"/>
    <n v="0"/>
    <s v="ร้านที่2"/>
    <s v="ร***า  เ***ญสุข"/>
    <s v="กรุงเทพมหานคร"/>
    <s v="-"/>
    <s v=""/>
    <s v="11/01/2026 14:52"/>
    <s v="-"/>
    <s v="J&amp;T COD"/>
    <s v="Tiktok"/>
    <s v="จ่ายทีหลัง / COD"/>
    <s v=""/>
    <s v="-"/>
    <s v="11/01/2026 14:55"/>
  </r>
  <r>
    <x v="1"/>
    <x v="1"/>
    <n v="66.666666666666671"/>
    <n v="3"/>
    <s v="GRC30"/>
    <n v="100"/>
    <n v="0"/>
    <s v="ร้านที่2"/>
    <s v="ย***า"/>
    <s v="ร้อยเอ็ด"/>
    <s v="-"/>
    <s v=""/>
    <s v="11/01/2026 14:52"/>
    <s v="-"/>
    <s v="J&amp;T Express"/>
    <s v="Tiktok"/>
    <s v="tiktok"/>
    <s v=""/>
    <s v="-"/>
    <s v="11/01/2026 14:54"/>
  </r>
  <r>
    <x v="7"/>
    <x v="8"/>
    <n v="139"/>
    <n v="1"/>
    <s v="GRC29"/>
    <n v="108.99"/>
    <n v="0"/>
    <s v="ร้านที่2"/>
    <s v="อ** ป***"/>
    <s v="ตรัง"/>
    <s v="-"/>
    <s v=""/>
    <s v="11/01/2026 14:51"/>
    <s v="-"/>
    <s v="J&amp;T COD"/>
    <s v="Tiktok"/>
    <s v="จ่ายทีหลัง / COD"/>
    <s v=""/>
    <s v="-"/>
    <s v="11/01/2026 14:54"/>
  </r>
  <r>
    <x v="9"/>
    <x v="10"/>
    <n v="139"/>
    <n v="1"/>
    <s v="GRC27"/>
    <n v="108.99"/>
    <n v="0"/>
    <s v="ร้านที่2"/>
    <s v="ส***ะดี   ต***ิไพบูลย์กุล"/>
    <s v="ราชบุรี"/>
    <s v="-"/>
    <s v=""/>
    <s v="11/01/2026 14:51"/>
    <s v="-"/>
    <s v="J&amp;T COD"/>
    <s v="Tiktok"/>
    <s v="จ่ายทีหลัง / COD"/>
    <s v=""/>
    <s v="-"/>
    <s v="11/01/2026 14:54"/>
  </r>
  <r>
    <x v="0"/>
    <x v="0"/>
    <n v="40"/>
    <n v="20"/>
    <s v="GRC26"/>
    <n v="800"/>
    <n v="0"/>
    <s v="ร้านที่2"/>
    <s v="ว***ธพร เ***้ยงเกลา"/>
    <s v="นครศรีธรรมราช"/>
    <s v="-"/>
    <s v=""/>
    <s v="11/01/2026 14:51"/>
    <s v="-"/>
    <s v="J&amp;T COD"/>
    <s v="Tiktok"/>
    <s v="จ่ายทีหลัง / COD"/>
    <s v=""/>
    <s v="-"/>
    <s v="11/01/2026 14:54"/>
  </r>
  <r>
    <x v="8"/>
    <x v="9"/>
    <n v="139"/>
    <n v="1"/>
    <s v="GRC25"/>
    <n v="99"/>
    <n v="0"/>
    <s v="ร้านที่2"/>
    <s v="ป***ชาติ  ค***ริญ"/>
    <s v="ปราจีนบุรี"/>
    <s v="-"/>
    <s v=""/>
    <s v="11/01/2026 14:48"/>
    <s v="-"/>
    <s v="J&amp;T COD"/>
    <s v="Tiktok"/>
    <s v="จ่ายทีหลัง / COD"/>
    <s v=""/>
    <s v="-"/>
    <s v="11/01/2026 14:53"/>
  </r>
  <r>
    <x v="8"/>
    <x v="9"/>
    <n v="139"/>
    <n v="1"/>
    <s v="GRC24"/>
    <n v="99"/>
    <n v="0"/>
    <s v="ร้านที่2"/>
    <s v="ท***ัลย์ ส***ุข"/>
    <s v="สิงห์บุรี"/>
    <s v="-"/>
    <s v=""/>
    <s v="11/01/2026 14:48"/>
    <s v="-"/>
    <s v="J&amp;T COD"/>
    <s v="Tiktok"/>
    <s v="จ่ายทีหลัง / COD"/>
    <s v=""/>
    <s v="-"/>
    <s v="11/01/2026 14:53"/>
  </r>
  <r>
    <x v="6"/>
    <x v="7"/>
    <n v="139"/>
    <n v="1"/>
    <s v="GRC23"/>
    <n v="100"/>
    <n v="1"/>
    <s v="ร้านที่2"/>
    <s v="เ***ยง อ***ตีบ"/>
    <s v="นครปฐม"/>
    <s v="-"/>
    <s v=""/>
    <s v="11/01/2026 14:48"/>
    <s v="-"/>
    <s v="J&amp;T COD"/>
    <s v="Tiktok"/>
    <s v="จ่ายทีหลัง / COD"/>
    <s v=""/>
    <s v="-"/>
    <s v="11/01/2026 14:53"/>
  </r>
  <r>
    <x v="0"/>
    <x v="0"/>
    <n v="65"/>
    <n v="3"/>
    <s v="GRC22"/>
    <n v="180"/>
    <n v="0"/>
    <s v="ร้านที่2"/>
    <s v="เ***ยง อ***ตีบ"/>
    <s v="นครปฐม"/>
    <s v="-"/>
    <s v=""/>
    <s v="11/01/2026 14:46"/>
    <s v="-"/>
    <s v="J&amp;T COD"/>
    <s v="Tiktok"/>
    <s v="จ่ายทีหลัง / COD"/>
    <s v=""/>
    <s v="-"/>
    <s v="11/01/2026 14:52"/>
  </r>
  <r>
    <x v="0"/>
    <x v="0"/>
    <n v="65"/>
    <n v="2"/>
    <s v="GRC21"/>
    <n v="70"/>
    <n v="0"/>
    <s v="ร้านที่2"/>
    <s v="ก***ัตน์"/>
    <s v="พิษณุโลก"/>
    <s v="-"/>
    <s v=""/>
    <s v="11/01/2026 14:44"/>
    <s v="-"/>
    <s v="J&amp;T COD"/>
    <s v="Tiktok"/>
    <s v="จ่ายทีหลัง / COD"/>
    <s v=""/>
    <s v="-"/>
    <s v="11/01/2026 14:51"/>
  </r>
  <r>
    <x v="0"/>
    <x v="0"/>
    <n v="65"/>
    <n v="1"/>
    <s v="GRC20"/>
    <n v="36"/>
    <n v="1"/>
    <s v="ร้านที่2"/>
    <s v="ส***พร"/>
    <s v="พระนครศรีอยุธยา"/>
    <s v="-"/>
    <s v=""/>
    <s v="11/01/2026 14:44"/>
    <s v="-"/>
    <s v="J&amp;T COD"/>
    <s v="Tiktok"/>
    <s v="จ่ายทีหลัง / COD"/>
    <s v=""/>
    <s v="-"/>
    <s v="11/01/2026 14:50"/>
  </r>
  <r>
    <x v="0"/>
    <x v="0"/>
    <n v="65"/>
    <n v="4"/>
    <s v="GRC19"/>
    <n v="140"/>
    <n v="0"/>
    <s v="ร้านที่2"/>
    <s v="เ***  ส***ยจิตร"/>
    <s v="สุรินทร์"/>
    <s v="-"/>
    <s v=""/>
    <s v="11/01/2026 14:44"/>
    <s v="-"/>
    <s v="J&amp;T Express"/>
    <s v="Tiktok"/>
    <s v="tiktok"/>
    <s v=""/>
    <s v="-"/>
    <s v="11/01/2026 14:50"/>
  </r>
  <r>
    <x v="0"/>
    <x v="0"/>
    <n v="65"/>
    <n v="2"/>
    <s v="GRC17"/>
    <n v="70"/>
    <n v="0"/>
    <s v="ร้านที่2"/>
    <s v="ผ***ี่รัก   ร***ี่ผิด"/>
    <s v="อุบลราชธานี"/>
    <s v="-"/>
    <s v=""/>
    <s v="11/01/2026 14:44"/>
    <s v="-"/>
    <s v="J&amp;T COD"/>
    <s v="Tiktok"/>
    <s v="จ่ายทีหลัง / COD"/>
    <s v=""/>
    <s v="-"/>
    <s v="11/01/2026 14:50"/>
  </r>
  <r>
    <x v="0"/>
    <x v="0"/>
    <n v="65"/>
    <n v="2"/>
    <s v="GRC16"/>
    <n v="70"/>
    <n v="0"/>
    <s v="ร้านที่2"/>
    <s v="ป***่"/>
    <s v="สมุทรปราการ"/>
    <s v="-"/>
    <s v=""/>
    <s v="11/01/2026 14:44"/>
    <s v="-"/>
    <s v="Flash Express Thailand COD"/>
    <s v="Tiktok"/>
    <s v="จ่ายทีหลัง / COD"/>
    <s v=""/>
    <s v="-"/>
    <s v="11/01/2026 14:50"/>
  </r>
  <r>
    <x v="0"/>
    <x v="0"/>
    <n v="65"/>
    <n v="5"/>
    <s v="GRC15"/>
    <n v="175"/>
    <n v="0"/>
    <s v="ร้านที่2"/>
    <s v="ส***พร"/>
    <s v="พระนครศรีอยุธยา"/>
    <s v="-"/>
    <s v=""/>
    <s v="11/01/2026 14:43"/>
    <s v="-"/>
    <s v="J&amp;T COD"/>
    <s v="Tiktok"/>
    <s v="จ่ายทีหลัง / COD"/>
    <s v=""/>
    <s v="-"/>
    <s v="11/01/2026 14:50"/>
  </r>
  <r>
    <x v="0"/>
    <x v="0"/>
    <n v="65"/>
    <n v="3"/>
    <s v="GRC14"/>
    <n v="105"/>
    <n v="0"/>
    <s v="ร้านที่2"/>
    <s v="ว***รณ์ ภ***ยศรี"/>
    <s v="ประจวบคีรีขันธ์"/>
    <s v="-"/>
    <s v=""/>
    <s v="11/01/2026 14:43"/>
    <s v="-"/>
    <s v="J&amp;T Express"/>
    <s v="Tiktok"/>
    <s v="tiktok"/>
    <s v=""/>
    <s v="-"/>
    <s v="11/01/2026 14:50"/>
  </r>
  <r>
    <x v="0"/>
    <x v="0"/>
    <n v="65"/>
    <n v="1"/>
    <s v="GRC12"/>
    <n v="60"/>
    <n v="0"/>
    <s v="ร้านที่2"/>
    <s v="ภ***พร จ***ศ"/>
    <s v="ปทุมธานี"/>
    <s v="-"/>
    <s v=""/>
    <s v="11/01/2026 14:42"/>
    <s v="-"/>
    <s v="Flash Express Thailand COD"/>
    <s v="Tiktok"/>
    <s v="จ่ายทีหลัง / COD"/>
    <s v=""/>
    <s v="-"/>
    <s v="11/01/2026 14:49"/>
  </r>
  <r>
    <x v="8"/>
    <x v="9"/>
    <n v="139"/>
    <n v="1"/>
    <s v="GRC11"/>
    <n v="108.99"/>
    <n v="0"/>
    <s v="ร้านที่2"/>
    <s v="t***e"/>
    <s v="Bangkok"/>
    <s v="-"/>
    <s v=""/>
    <s v="11/01/2026 14:41"/>
    <s v="-"/>
    <s v="J&amp;T COD"/>
    <s v="Tiktok"/>
    <s v="จ่ายทีหลัง / COD"/>
    <s v=""/>
    <s v="-"/>
    <s v="11/01/2026 14:49"/>
  </r>
  <r>
    <x v="1"/>
    <x v="1"/>
    <n v="66.666666666666671"/>
    <n v="6"/>
    <s v="GRC10"/>
    <n v="600"/>
    <n v="0"/>
    <s v="ร้านที่2"/>
    <s v="ว***ร พ***า"/>
    <s v="เลย"/>
    <s v="-"/>
    <s v=""/>
    <s v="11/01/2026 14:40"/>
    <s v="-"/>
    <s v="J&amp;T COD"/>
    <s v="Tiktok"/>
    <s v="จ่ายทีหลัง / COD"/>
    <s v=""/>
    <s v="-"/>
    <s v="11/01/2026 14:49"/>
  </r>
  <r>
    <x v="0"/>
    <x v="0"/>
    <n v="50"/>
    <n v="6"/>
    <s v="GRC10"/>
    <n v="600"/>
    <n v="0"/>
    <s v="ร้านที่2"/>
    <s v="ว***ร พ***า"/>
    <s v="เลย"/>
    <s v="-"/>
    <s v=""/>
    <s v="11/01/2026 14:40"/>
    <s v="-"/>
    <s v="J&amp;T COD"/>
    <s v="Tiktok"/>
    <s v="จ่ายทีหลัง / COD"/>
    <s v=""/>
    <s v="-"/>
    <s v="11/01/2026 14:49"/>
  </r>
  <r>
    <x v="0"/>
    <x v="0"/>
    <n v="33.333333333333336"/>
    <n v="6"/>
    <s v="GRC10"/>
    <n v="600"/>
    <n v="0"/>
    <s v="ร้านที่2"/>
    <s v="ว***ร พ***า"/>
    <s v="เลย"/>
    <s v="-"/>
    <s v=""/>
    <s v="11/01/2026 14:40"/>
    <s v="-"/>
    <s v="J&amp;T COD"/>
    <s v="Tiktok"/>
    <s v="จ่ายทีหลัง / COD"/>
    <s v=""/>
    <s v="-"/>
    <s v="11/01/2026 14:49"/>
  </r>
  <r>
    <x v="0"/>
    <x v="0"/>
    <n v="50"/>
    <n v="6"/>
    <s v="GRC9"/>
    <n v="200"/>
    <n v="0"/>
    <s v="ร้านที่2"/>
    <s v="ส***ยา ห***เจริญ"/>
    <s v="สงขลา"/>
    <s v="-"/>
    <s v=""/>
    <s v="11/01/2026 14:40"/>
    <s v="-"/>
    <s v="J&amp;T COD"/>
    <s v="Tiktok"/>
    <s v="จ่ายทีหลัง / COD"/>
    <s v=""/>
    <s v="-"/>
    <s v="11/01/2026 14:49"/>
  </r>
  <r>
    <x v="0"/>
    <x v="0"/>
    <n v="65"/>
    <n v="2"/>
    <s v="GRC8"/>
    <n v="70"/>
    <n v="0"/>
    <s v="ร้านที่2"/>
    <s v="ฐ***นาฏ ส***์ศรี"/>
    <s v="กรุงเทพมหานคร"/>
    <s v="-"/>
    <s v=""/>
    <s v="11/01/2026 14:40"/>
    <s v="-"/>
    <s v="J&amp;T COD"/>
    <s v="Tiktok"/>
    <s v="จ่ายทีหลัง / COD"/>
    <s v="รสมะพร้าวน้ำหอม +เค้กกล้วยหอมมะพร้าวเผา"/>
    <s v="-"/>
    <s v="11/01/2026 14:49"/>
  </r>
  <r>
    <x v="0"/>
    <x v="0"/>
    <n v="65"/>
    <n v="3"/>
    <s v="GRC7"/>
    <n v="106"/>
    <n v="1"/>
    <s v="ร้านที่2"/>
    <s v="พ***ิพัฒน์"/>
    <s v="สุพรรณบุรี"/>
    <s v="-"/>
    <s v=""/>
    <s v="11/01/2026 14:38"/>
    <s v="-"/>
    <s v="J&amp;T COD"/>
    <s v="Tiktok"/>
    <s v="จ่ายทีหลัง / COD"/>
    <s v=""/>
    <s v="-"/>
    <s v="11/01/2026 14:49"/>
  </r>
  <r>
    <x v="0"/>
    <x v="0"/>
    <n v="65"/>
    <n v="1"/>
    <s v="GRC6"/>
    <n v="143.99"/>
    <n v="0"/>
    <s v="ร้านที่2"/>
    <s v="จ***ณัฐ พ***คลมุณีกุล"/>
    <s v="กรุงเทพมหานคร"/>
    <s v="-"/>
    <s v=""/>
    <s v="11/01/2026 14:38"/>
    <s v="-"/>
    <s v="J&amp;T Express"/>
    <s v="Tiktok"/>
    <s v="tiktok"/>
    <s v="กล้วยหอมมะพร้าว"/>
    <s v="-"/>
    <s v="11/01/2026 14:49"/>
  </r>
  <r>
    <x v="9"/>
    <x v="10"/>
    <n v="139"/>
    <n v="1"/>
    <s v="GRC6"/>
    <n v="143.99"/>
    <n v="0"/>
    <s v="ร้านที่2"/>
    <s v="จ***ณัฐ พ***คลมุณีกุล"/>
    <s v="กรุงเทพมหานคร"/>
    <s v="-"/>
    <s v=""/>
    <s v="11/01/2026 14:38"/>
    <s v="-"/>
    <s v="J&amp;T Express"/>
    <s v="Tiktok"/>
    <s v="tiktok"/>
    <s v="กล้วยหอมมะพร้าว"/>
    <s v="-"/>
    <s v="11/01/2026 14:49"/>
  </r>
  <r>
    <x v="0"/>
    <x v="0"/>
    <n v="65"/>
    <n v="1"/>
    <s v="GRC5"/>
    <n v="35"/>
    <n v="0"/>
    <s v="ร้านที่2"/>
    <s v="P***un p***n"/>
    <s v="นครปฐม"/>
    <s v="-"/>
    <s v=""/>
    <s v="11/01/2026 14:38"/>
    <s v="-"/>
    <s v="J&amp;T COD"/>
    <s v="Tiktok"/>
    <s v="จ่ายทีหลัง / COD"/>
    <s v=""/>
    <s v="-"/>
    <s v="11/01/2026 14:49"/>
  </r>
  <r>
    <x v="0"/>
    <x v="0"/>
    <n v="33.333333333333336"/>
    <n v="3"/>
    <s v="GRC4"/>
    <n v="100"/>
    <n v="0"/>
    <s v="ร้านที่2"/>
    <s v="s***hanpawabut"/>
    <s v="Rayong"/>
    <s v="-"/>
    <s v=""/>
    <s v="11/01/2026 14:37"/>
    <s v="-"/>
    <s v="J&amp;T Express"/>
    <s v="Tiktok"/>
    <s v="tiktok"/>
    <s v=""/>
    <s v="-"/>
    <s v="11/01/2026 14:49"/>
  </r>
  <r>
    <x v="1"/>
    <x v="1"/>
    <n v="66.666666666666671"/>
    <n v="6"/>
    <s v="GRC3"/>
    <n v="200"/>
    <n v="0"/>
    <s v="ร้านที่2"/>
    <s v="อ***อันตรา"/>
    <s v="ขอนแก่น"/>
    <s v="-"/>
    <s v=""/>
    <s v="11/01/2026 14:37"/>
    <s v="-"/>
    <s v="J&amp;T COD"/>
    <s v="Tiktok"/>
    <s v="จ่ายทีหลัง / COD"/>
    <s v=""/>
    <s v="-"/>
    <s v="11/01/2026 14:49"/>
  </r>
  <r>
    <x v="0"/>
    <x v="0"/>
    <n v="65"/>
    <n v="3"/>
    <s v="GRC0"/>
    <n v="105"/>
    <n v="0"/>
    <s v="ร้านที่2"/>
    <s v="ค***ม่"/>
    <s v="ลพบุรี"/>
    <s v="-"/>
    <s v=""/>
    <s v="11/01/2026 14:36"/>
    <s v="-"/>
    <s v="J&amp;T COD"/>
    <s v="Tiktok"/>
    <s v="จ่ายทีหลัง / COD"/>
    <s v=""/>
    <s v="-"/>
    <s v="11/01/2026 14:48"/>
  </r>
  <r>
    <x v="0"/>
    <x v="0"/>
    <n v="33.333333333333336"/>
    <n v="3"/>
    <s v="GRB98"/>
    <n v="100"/>
    <n v="0"/>
    <s v="ร้านที่2"/>
    <s v="ว***ณี ก***ง่า"/>
    <s v="กรุงเทพฯ"/>
    <s v="-"/>
    <s v=""/>
    <s v="11/01/2026 14:36"/>
    <s v="-"/>
    <s v="J&amp;T COD"/>
    <s v="Tiktok"/>
    <s v="จ่ายทีหลัง / COD"/>
    <s v=""/>
    <s v="-"/>
    <s v="11/01/2026 14:48"/>
  </r>
  <r>
    <x v="0"/>
    <x v="0"/>
    <n v="65"/>
    <n v="1"/>
    <s v="GRB97"/>
    <n v="35"/>
    <n v="0"/>
    <s v="ร้านที่2"/>
    <s v="u***51271013736152"/>
    <s v="ลำปาง"/>
    <s v="-"/>
    <s v=""/>
    <s v="11/01/2026 14:36"/>
    <s v="-"/>
    <s v="J&amp;T COD"/>
    <s v="Tiktok"/>
    <s v="จ่ายทีหลัง / COD"/>
    <s v=""/>
    <s v="-"/>
    <s v="11/01/2026 14:48"/>
  </r>
  <r>
    <x v="0"/>
    <x v="0"/>
    <n v="65"/>
    <n v="3"/>
    <s v="GRB96"/>
    <n v="105"/>
    <n v="0"/>
    <s v="ร้านที่2"/>
    <s v="ก***า ร***ินิจ"/>
    <s v="เทศบาลนครอุบลราชธานี"/>
    <s v="-"/>
    <s v=""/>
    <s v="11/01/2026 14:35"/>
    <s v="-"/>
    <s v="J&amp;T Express"/>
    <s v="Tiktok"/>
    <s v="tiktok"/>
    <s v=""/>
    <s v="-"/>
    <s v="11/01/2026 14:48"/>
  </r>
  <r>
    <x v="0"/>
    <x v="0"/>
    <n v="65"/>
    <n v="1"/>
    <s v="GRB95"/>
    <n v="35"/>
    <n v="0"/>
    <s v="ร้านที่2"/>
    <s v="ส***ุมิตรา ส***าด"/>
    <s v="นครราชสีมา"/>
    <s v="-"/>
    <s v=""/>
    <s v="11/01/2026 14:35"/>
    <s v="-"/>
    <s v="J&amp;T COD"/>
    <s v="Tiktok"/>
    <s v="จ่ายทีหลัง / COD"/>
    <s v=""/>
    <s v="-"/>
    <s v="11/01/2026 14:48"/>
  </r>
  <r>
    <x v="1"/>
    <x v="1"/>
    <n v="66.666666666666671"/>
    <n v="3"/>
    <s v="GRB94"/>
    <n v="100"/>
    <n v="0"/>
    <s v="ร้านที่2"/>
    <s v="โ*** ด***นทร์"/>
    <s v="สมุทรปราการ"/>
    <s v="-"/>
    <s v=""/>
    <s v="11/01/2026 14:32"/>
    <s v="-"/>
    <s v="J&amp;T Express"/>
    <s v="Tiktok"/>
    <s v="tiktok"/>
    <s v=""/>
    <s v="-"/>
    <s v="11/01/2026 14:48"/>
  </r>
  <r>
    <x v="1"/>
    <x v="1"/>
    <n v="66.666666666666671"/>
    <n v="6"/>
    <s v="GRB93"/>
    <n v="200"/>
    <n v="0"/>
    <s v="ร้านที่2"/>
    <s v="อ*** ศ***ำปา"/>
    <s v="ชัยภูมิ"/>
    <s v="-"/>
    <s v=""/>
    <s v="11/01/2026 14:31"/>
    <s v="-"/>
    <s v="J&amp;T COD"/>
    <s v="Tiktok"/>
    <s v="จ่ายทีหลัง / COD"/>
    <s v=""/>
    <s v="-"/>
    <s v="11/01/2026 14:48"/>
  </r>
  <r>
    <x v="1"/>
    <x v="1"/>
    <n v="66.666666666666671"/>
    <n v="3"/>
    <s v="GRB92"/>
    <n v="100"/>
    <n v="0"/>
    <s v="ร้านที่2"/>
    <s v="บ***รัตน์ ว***เขียน"/>
    <s v="อ่างทอง"/>
    <s v="-"/>
    <s v=""/>
    <s v="11/01/2026 14:30"/>
    <s v="-"/>
    <s v="J&amp;T Express"/>
    <s v="Tiktok"/>
    <s v="tiktok"/>
    <s v=""/>
    <s v="-"/>
    <s v="11/01/2026 14:48"/>
  </r>
  <r>
    <x v="5"/>
    <x v="6"/>
    <n v="120"/>
    <n v="1"/>
    <s v="GRB91"/>
    <n v="85"/>
    <n v="0"/>
    <s v="ร้านที่2"/>
    <s v="ศ***รณ ส***นาม"/>
    <s v="อุดรธานี"/>
    <s v="-"/>
    <s v=""/>
    <s v="11/01/2026 14:27"/>
    <s v="-"/>
    <s v="J&amp;T Express"/>
    <s v="Tiktok"/>
    <s v="tiktok"/>
    <s v=""/>
    <s v="-"/>
    <s v="11/01/2026 14:47"/>
  </r>
  <r>
    <x v="5"/>
    <x v="6"/>
    <n v="120"/>
    <n v="1"/>
    <s v="GRB90"/>
    <n v="85"/>
    <n v="0"/>
    <s v="ร้านที่2"/>
    <s v="ก***ิกา พ***อก"/>
    <s v="บึงกาฬ"/>
    <s v="-"/>
    <s v=""/>
    <s v="11/01/2026 14:27"/>
    <s v="-"/>
    <s v="J&amp;T COD"/>
    <s v="Tiktok"/>
    <s v="จ่ายทีหลัง / COD"/>
    <s v=""/>
    <s v="-"/>
    <s v="11/01/2026 14:47"/>
  </r>
  <r>
    <x v="1"/>
    <x v="1"/>
    <n v="66.666666666666671"/>
    <n v="3"/>
    <s v="GRB89"/>
    <n v="100"/>
    <n v="0"/>
    <s v="ร้านที่2"/>
    <s v="ต***ักดิ์ ป***งศรี"/>
    <s v="ฉะเชิงเทรา"/>
    <s v="-"/>
    <s v=""/>
    <s v="11/01/2026 14:26"/>
    <s v="-"/>
    <s v="J&amp;T COD"/>
    <s v="Tiktok"/>
    <s v="จ่ายทีหลัง / COD"/>
    <s v=""/>
    <s v="-"/>
    <s v="11/01/2026 14:47"/>
  </r>
  <r>
    <x v="5"/>
    <x v="6"/>
    <n v="120"/>
    <n v="1"/>
    <s v="GRB87"/>
    <n v="85"/>
    <n v="0"/>
    <s v="ร้านที่2"/>
    <s v="ส***ตา ไ***ัญญา"/>
    <s v="สมุทรปราการ"/>
    <s v="-"/>
    <s v=""/>
    <s v="11/01/2026 14:24"/>
    <s v="-"/>
    <s v="J&amp;T Express"/>
    <s v="Tiktok"/>
    <s v="tiktok"/>
    <s v=""/>
    <s v="-"/>
    <s v="11/01/2026 14:47"/>
  </r>
  <r>
    <x v="1"/>
    <x v="1"/>
    <n v="66.666666666666671"/>
    <n v="3"/>
    <s v="GRB85"/>
    <n v="100"/>
    <n v="0"/>
    <s v="ร้านที่2"/>
    <s v="ป***ัตร ป***ทะกัง"/>
    <s v="นครปฐม"/>
    <s v="-"/>
    <s v=""/>
    <s v="11/01/2026 14:21"/>
    <s v="-"/>
    <s v="J&amp;T COD"/>
    <s v="Tiktok"/>
    <s v="จ่ายทีหลัง / COD"/>
    <s v=""/>
    <s v="-"/>
    <s v="11/01/2026 14:47"/>
  </r>
  <r>
    <x v="2"/>
    <x v="2"/>
    <n v="120"/>
    <n v="1"/>
    <s v="GRB84"/>
    <n v="79"/>
    <n v="0"/>
    <s v="ร้านที่2"/>
    <s v="L***a"/>
    <s v="ปทุมธานี"/>
    <s v="-"/>
    <s v=""/>
    <s v="11/01/2026 14:19"/>
    <s v="-"/>
    <s v="J&amp;T COD"/>
    <s v="Tiktok"/>
    <s v="จ่ายทีหลัง / COD"/>
    <s v=""/>
    <s v="-"/>
    <s v="11/01/2026 14:46"/>
  </r>
  <r>
    <x v="2"/>
    <x v="2"/>
    <n v="120"/>
    <n v="1"/>
    <s v="GRB83"/>
    <n v="79"/>
    <n v="0"/>
    <s v="ร้านที่2"/>
    <s v="น** พ***ัส ส***ะวร"/>
    <s v="กรุงเทพมหานคร"/>
    <s v="-"/>
    <s v=""/>
    <s v="11/01/2026 14:19"/>
    <s v="-"/>
    <s v="J&amp;T COD"/>
    <s v="Tiktok"/>
    <s v="จ่ายทีหลัง / COD"/>
    <s v=""/>
    <s v="-"/>
    <s v="11/01/2026 14:46"/>
  </r>
  <r>
    <x v="2"/>
    <x v="2"/>
    <n v="120"/>
    <n v="1"/>
    <s v="GRB80"/>
    <n v="79"/>
    <n v="0"/>
    <s v="ร้านที่2"/>
    <s v="ป***ุม โ***ทุม"/>
    <s v="กรุงเทพฯ"/>
    <s v="-"/>
    <s v=""/>
    <s v="11/01/2026 14:16"/>
    <s v="-"/>
    <s v="J&amp;T COD"/>
    <s v="Tiktok"/>
    <s v="จ่ายทีหลัง / COD"/>
    <s v=""/>
    <s v="-"/>
    <s v="11/01/2026 14:46"/>
  </r>
  <r>
    <x v="2"/>
    <x v="2"/>
    <n v="120"/>
    <n v="1"/>
    <s v="GRB79"/>
    <n v="79"/>
    <n v="0"/>
    <s v="ร้านที่2"/>
    <s v="น***ารีย์ ช***ภูวนนท์"/>
    <s v="กรุงเทพมหานคร"/>
    <s v="-"/>
    <s v=""/>
    <s v="11/01/2026 14:16"/>
    <s v="-"/>
    <s v="J&amp;T COD"/>
    <s v="Tiktok"/>
    <s v="จ่ายทีหลัง / COD"/>
    <s v=""/>
    <s v="-"/>
    <s v="11/01/2026 14:46"/>
  </r>
  <r>
    <x v="2"/>
    <x v="2"/>
    <n v="120"/>
    <n v="1"/>
    <s v="GRB78"/>
    <n v="117"/>
    <n v="18"/>
    <s v="ร้านที่2"/>
    <s v="พ***า อ***ภูธร"/>
    <s v="ระยอง"/>
    <s v="-"/>
    <s v=""/>
    <s v="11/01/2026 14:15"/>
    <s v="-"/>
    <s v="J&amp;T COD"/>
    <s v="Tiktok"/>
    <s v="จ่ายทีหลัง / COD"/>
    <s v=""/>
    <s v="-"/>
    <s v="11/01/2026 14:45"/>
  </r>
  <r>
    <x v="0"/>
    <x v="0"/>
    <n v="65"/>
    <n v="1"/>
    <s v="GRB77"/>
    <n v="60"/>
    <n v="0"/>
    <s v="ร้านที่2"/>
    <s v="น***ช   แ***ั้ง"/>
    <s v="กรุงเทพฯ"/>
    <s v="-"/>
    <s v=""/>
    <s v="11/01/2026 14:13"/>
    <s v="-"/>
    <s v="J&amp;T COD"/>
    <s v="Tiktok"/>
    <s v="จ่ายทีหลัง / COD"/>
    <s v=""/>
    <s v="-"/>
    <s v="11/01/2026 14:45"/>
  </r>
  <r>
    <x v="0"/>
    <x v="0"/>
    <n v="65"/>
    <n v="2"/>
    <s v="GRB75"/>
    <n v="68"/>
    <n v="0"/>
    <s v="ร้านที่2"/>
    <s v="น***  ค***ียร"/>
    <s v="เทศบาลเมืองมุกดาหาร"/>
    <s v="-"/>
    <s v=""/>
    <s v="11/01/2026 14:12"/>
    <s v="-"/>
    <s v="J&amp;T COD"/>
    <s v="Tiktok"/>
    <s v="จ่ายทีหลัง / COD"/>
    <s v="ขอเผือกกับมะพร้าว"/>
    <s v="-"/>
    <s v="11/01/2026 14:44"/>
  </r>
  <r>
    <x v="0"/>
    <x v="0"/>
    <n v="65"/>
    <n v="5"/>
    <s v="GRB74"/>
    <n v="170"/>
    <n v="0"/>
    <s v="ร้านที่2"/>
    <s v="ว***ิดา"/>
    <s v="ปราจีนบุรี"/>
    <s v="-"/>
    <s v=""/>
    <s v="11/01/2026 14:12"/>
    <s v="-"/>
    <s v="J&amp;T COD"/>
    <s v="Tiktok"/>
    <s v="จ่ายทีหลัง / COD"/>
    <s v=""/>
    <s v="-"/>
    <s v="11/01/2026 14:44"/>
  </r>
  <r>
    <x v="0"/>
    <x v="0"/>
    <n v="65"/>
    <n v="2"/>
    <s v="GRB73"/>
    <n v="68"/>
    <n v="0"/>
    <s v="ร้านที่2"/>
    <s v="แ**"/>
    <s v="พระนครศรีอยุธยา"/>
    <s v="-"/>
    <s v=""/>
    <s v="11/01/2026 14:11"/>
    <s v="-"/>
    <s v="J&amp;T COD"/>
    <s v="Tiktok"/>
    <s v="จ่ายทีหลัง / COD"/>
    <s v=""/>
    <s v="-"/>
    <s v="11/01/2026 14:12"/>
  </r>
  <r>
    <x v="0"/>
    <x v="0"/>
    <n v="65"/>
    <n v="1"/>
    <s v="GRB72"/>
    <n v="34"/>
    <n v="0"/>
    <s v="ร้านที่2"/>
    <s v="จ***ง ส***ยคำ"/>
    <s v="กาญจนบุรี"/>
    <s v="-"/>
    <s v=""/>
    <s v="11/01/2026 14:11"/>
    <s v="-"/>
    <s v="J&amp;T COD"/>
    <s v="Tiktok"/>
    <s v="จ่ายทีหลัง / COD"/>
    <s v=""/>
    <s v="-"/>
    <s v="11/01/2026 14:12"/>
  </r>
  <r>
    <x v="0"/>
    <x v="0"/>
    <n v="65"/>
    <n v="3"/>
    <s v="GRB71"/>
    <n v="102"/>
    <n v="0"/>
    <s v="ร้านที่2"/>
    <s v="ส***น  น***สาขา"/>
    <s v="ชลบุรี"/>
    <s v="-"/>
    <s v=""/>
    <s v="11/01/2026 14:10"/>
    <s v="-"/>
    <s v="J&amp;T COD"/>
    <s v="Tiktok"/>
    <s v="จ่ายทีหลัง / COD"/>
    <s v=""/>
    <s v="-"/>
    <s v="11/01/2026 14:12"/>
  </r>
  <r>
    <x v="0"/>
    <x v="0"/>
    <n v="65"/>
    <n v="3"/>
    <s v="GRB70"/>
    <n v="102"/>
    <n v="0"/>
    <s v="ร้านที่2"/>
    <s v="แ**"/>
    <s v="ชลบุรี"/>
    <s v="-"/>
    <s v=""/>
    <s v="11/01/2026 14:10"/>
    <s v="-"/>
    <s v="J&amp;T Express"/>
    <s v="Tiktok"/>
    <s v="tiktok"/>
    <s v=""/>
    <s v="-"/>
    <s v="11/01/2026 14:12"/>
  </r>
  <r>
    <x v="0"/>
    <x v="0"/>
    <n v="65"/>
    <n v="1"/>
    <s v="GRB67"/>
    <n v="34"/>
    <n v="0"/>
    <s v="ร้านที่2"/>
    <s v="เ***ุล"/>
    <s v="กาฬสินธุ์"/>
    <s v="-"/>
    <s v=""/>
    <s v="11/01/2026 14:09"/>
    <s v="-"/>
    <s v="J&amp;T COD"/>
    <s v="Tiktok"/>
    <s v="จ่ายทีหลัง / COD"/>
    <s v=""/>
    <s v="-"/>
    <s v="11/01/2026 14:12"/>
  </r>
  <r>
    <x v="1"/>
    <x v="1"/>
    <n v="66.666666666666671"/>
    <n v="3"/>
    <s v="GRB64"/>
    <n v="100"/>
    <n v="0"/>
    <s v="ร้านที่2"/>
    <s v="พ***ย์ ผ***่อง"/>
    <s v="ชุมพร"/>
    <s v="-"/>
    <s v=""/>
    <s v="11/01/2026 14:06"/>
    <s v="-"/>
    <s v="J&amp;T COD"/>
    <s v="Tiktok"/>
    <s v="จ่ายทีหลัง / COD"/>
    <s v=""/>
    <s v="-"/>
    <s v="11/01/2026 14:12"/>
  </r>
  <r>
    <x v="2"/>
    <x v="2"/>
    <n v="80"/>
    <n v="1"/>
    <s v="GRB63"/>
    <n v="80"/>
    <n v="0"/>
    <s v="ร้านที่1"/>
    <s v="เ******์"/>
    <s v="******คเพลส 36 ตำบลบางรักน้อย อำเภอเมืองนนทบุรี จังหวัดนนทบุรี 11000"/>
    <s v="11000"/>
    <s v="90"/>
    <s v="11/01/2026 13:57"/>
    <s v="-"/>
    <s v="SPX Express"/>
    <s v="Shopee"/>
    <s v="shopee"/>
    <s v=""/>
    <s v="-"/>
    <s v="11/01/2026 13:57"/>
  </r>
  <r>
    <x v="2"/>
    <x v="2"/>
    <n v="100"/>
    <n v="2"/>
    <s v="GRB62"/>
    <n v="1018"/>
    <n v="0"/>
    <s v="ร้านที่10"/>
    <s v="หลินฟ้า นิลฟัก"/>
    <s v="โรงงานพริกไทย 227 บ่อกรุ เดิมบางนางบวช สุพรรณบุรี 72120"/>
    <s v="72120"/>
    <s v="0807882854"/>
    <s v="11/01/2026 11:07"/>
    <s v="t0832622509@gmail.com"/>
    <s v="EMS"/>
    <s v="facebook"/>
    <s v="กสิกร"/>
    <s v=""/>
    <s v="-"/>
    <s v="11/01/2026 13:43"/>
  </r>
  <r>
    <x v="12"/>
    <x v="13"/>
    <n v="65"/>
    <n v="2"/>
    <s v="GRB62"/>
    <n v="1018"/>
    <n v="0"/>
    <s v="ร้านที่10"/>
    <s v="หลินฟ้า นิลฟัก"/>
    <s v="โรงงานพริกไทย 227 บ่อกรุ เดิมบางนางบวช สุพรรณบุรี 72120"/>
    <s v="72120"/>
    <s v="0807882854"/>
    <s v="11/01/2026 11:07"/>
    <s v="t0832622509@gmail.com"/>
    <s v="EMS"/>
    <s v="facebook"/>
    <s v="กสิกร"/>
    <s v=""/>
    <s v="-"/>
    <s v="11/01/2026 13:43"/>
  </r>
  <r>
    <x v="11"/>
    <x v="12"/>
    <n v="65"/>
    <n v="2"/>
    <s v="GRB62"/>
    <n v="1018"/>
    <n v="0"/>
    <s v="ร้านที่10"/>
    <s v="หลินฟ้า นิลฟัก"/>
    <s v="โรงงานพริกไทย 227 บ่อกรุ เดิมบางนางบวช สุพรรณบุรี 72120"/>
    <s v="72120"/>
    <s v="0807882854"/>
    <s v="11/01/2026 11:07"/>
    <s v="t0832622509@gmail.com"/>
    <s v="EMS"/>
    <s v="facebook"/>
    <s v="กสิกร"/>
    <s v=""/>
    <s v="-"/>
    <s v="11/01/2026 13:43"/>
  </r>
  <r>
    <x v="13"/>
    <x v="14"/>
    <n v="65"/>
    <n v="2"/>
    <s v="GRB62"/>
    <n v="1018"/>
    <n v="0"/>
    <s v="ร้านที่10"/>
    <s v="หลินฟ้า นิลฟัก"/>
    <s v="โรงงานพริกไทย 227 บ่อกรุ เดิมบางนางบวช สุพรรณบุรี 72120"/>
    <s v="72120"/>
    <s v="0807882854"/>
    <s v="11/01/2026 11:07"/>
    <s v="t0832622509@gmail.com"/>
    <s v="EMS"/>
    <s v="facebook"/>
    <s v="กสิกร"/>
    <s v=""/>
    <s v="-"/>
    <s v="11/01/2026 13:43"/>
  </r>
  <r>
    <x v="14"/>
    <x v="15"/>
    <n v="65"/>
    <n v="2"/>
    <s v="GRB62"/>
    <n v="1018"/>
    <n v="0"/>
    <s v="ร้านที่10"/>
    <s v="หลินฟ้า นิลฟัก"/>
    <s v="โรงงานพริกไทย 227 บ่อกรุ เดิมบางนางบวช สุพรรณบุรี 72120"/>
    <s v="72120"/>
    <s v="0807882854"/>
    <s v="11/01/2026 11:07"/>
    <s v="t0832622509@gmail.com"/>
    <s v="EMS"/>
    <s v="facebook"/>
    <s v="กสิกร"/>
    <s v=""/>
    <s v="-"/>
    <s v="11/01/2026 13:43"/>
  </r>
  <r>
    <x v="3"/>
    <x v="4"/>
    <n v="65"/>
    <n v="2"/>
    <s v="GRB62"/>
    <n v="1018"/>
    <n v="0"/>
    <s v="ร้านที่10"/>
    <s v="หลินฟ้า นิลฟัก"/>
    <s v="โรงงานพริกไทย 227 บ่อกรุ เดิมบางนางบวช สุพรรณบุรี 72120"/>
    <s v="72120"/>
    <s v="0807882854"/>
    <s v="11/01/2026 11:07"/>
    <s v="t0832622509@gmail.com"/>
    <s v="EMS"/>
    <s v="facebook"/>
    <s v="กสิกร"/>
    <s v=""/>
    <s v="-"/>
    <s v="11/01/2026 13:43"/>
  </r>
  <r>
    <x v="5"/>
    <x v="6"/>
    <n v="100"/>
    <n v="2"/>
    <s v="GRB62"/>
    <n v="1018"/>
    <n v="0"/>
    <s v="ร้านที่10"/>
    <s v="หลินฟ้า นิลฟัก"/>
    <s v="โรงงานพริกไทย 227 บ่อกรุ เดิมบางนางบวช สุพรรณบุรี 72120"/>
    <s v="72120"/>
    <s v="0807882854"/>
    <s v="11/01/2026 11:07"/>
    <s v="t0832622509@gmail.com"/>
    <s v="EMS"/>
    <s v="facebook"/>
    <s v="กสิกร"/>
    <s v=""/>
    <s v="-"/>
    <s v="11/01/2026 13:43"/>
  </r>
  <r>
    <x v="1"/>
    <x v="1"/>
    <n v="50"/>
    <n v="4"/>
    <s v="GRB62"/>
    <n v="1018"/>
    <n v="0"/>
    <s v="ร้านที่10"/>
    <s v="หลินฟ้า นิลฟัก"/>
    <s v="โรงงานพริกไทย 227 บ่อกรุ เดิมบางนางบวช สุพรรณบุรี 72120"/>
    <s v="72120"/>
    <s v="0807882854"/>
    <s v="11/01/2026 11:07"/>
    <s v="t0832622509@gmail.com"/>
    <s v="EMS"/>
    <s v="facebook"/>
    <s v="กสิกร"/>
    <s v=""/>
    <s v="-"/>
    <s v="11/01/2026 13:43"/>
  </r>
  <r>
    <x v="0"/>
    <x v="0"/>
    <n v="33.333333333333336"/>
    <n v="3"/>
    <s v="GRB61"/>
    <n v="100"/>
    <n v="0"/>
    <s v="ร้านที่2"/>
    <s v="ศ***รัตน์ ร***เรือง"/>
    <s v="ราชบุรี"/>
    <s v="-"/>
    <s v=""/>
    <s v="11/01/2026 13:37"/>
    <s v="-"/>
    <s v="J&amp;T Express"/>
    <s v="Tiktok"/>
    <s v="tiktok"/>
    <s v=""/>
    <s v="-"/>
    <s v="11/01/2026 13:37"/>
  </r>
  <r>
    <x v="7"/>
    <x v="8"/>
    <n v="139"/>
    <n v="1"/>
    <s v="GRB60"/>
    <n v="115.99"/>
    <n v="7"/>
    <s v="ร้านที่2"/>
    <s v="ป***ภา เ***์หิรัญ"/>
    <s v="กรุงเทพฯ"/>
    <s v="-"/>
    <s v=""/>
    <s v="11/01/2026 13:32"/>
    <s v="-"/>
    <s v="J&amp;T COD"/>
    <s v="Tiktok"/>
    <s v="จ่ายทีหลัง / COD"/>
    <s v=""/>
    <s v="-"/>
    <s v="11/01/2026 13:32"/>
  </r>
  <r>
    <x v="4"/>
    <x v="5"/>
    <n v="33.333333333333336"/>
    <n v="3"/>
    <s v="GRB59"/>
    <n v="135"/>
    <n v="0"/>
    <s v="ร้านที่2"/>
    <s v="P*** W**"/>
    <s v="Chon Buri"/>
    <s v="-"/>
    <s v=""/>
    <s v="11/01/2026 13:30"/>
    <s v="-"/>
    <s v="J&amp;T COD"/>
    <s v="Tiktok"/>
    <s v="จ่ายทีหลัง / COD"/>
    <s v=""/>
    <s v="-"/>
    <s v="11/01/2026 13:30"/>
  </r>
  <r>
    <x v="2"/>
    <x v="2"/>
    <n v="100"/>
    <n v="60"/>
    <s v="GRB58"/>
    <n v="4900"/>
    <n v="0"/>
    <s v="ร้านที่10"/>
    <s v=""/>
    <s v=""/>
    <s v="-"/>
    <s v=""/>
    <s v="-"/>
    <s v="t0832622509@gmail.com"/>
    <s v="EMS"/>
    <s v="facebook"/>
    <s v="-"/>
    <s v=""/>
    <s v="-"/>
    <s v="11/01/2026 13:27"/>
  </r>
  <r>
    <x v="7"/>
    <x v="8"/>
    <n v="139"/>
    <n v="1"/>
    <s v="GRB56"/>
    <n v="399"/>
    <n v="0"/>
    <s v="ร้านที่10"/>
    <s v="วราภรณ์ เส็งชุนวรพงษ์"/>
    <s v="5/1 ม.10 ถ.เพชรหึงส์ ซ.เพชรหึงส์ 18   ต.บางกระสอบ   อ.พระประแดง   จ.สมุทรปราการ 10130"/>
    <s v="10130"/>
    <s v="0865690052"/>
    <s v="11/01/2026 13:17"/>
    <s v="t0832622509@gmail.com"/>
    <s v="EMS"/>
    <s v="facebook"/>
    <s v="กสิกร"/>
    <s v=""/>
    <s v="-"/>
    <s v="11/01/2026 13:21"/>
  </r>
  <r>
    <x v="6"/>
    <x v="7"/>
    <n v="139"/>
    <n v="1"/>
    <s v="GRB56"/>
    <n v="399"/>
    <n v="0"/>
    <s v="ร้านที่10"/>
    <s v="วราภรณ์ เส็งชุนวรพงษ์"/>
    <s v="5/1 ม.10 ถ.เพชรหึงส์ ซ.เพชรหึงส์ 18   ต.บางกระสอบ   อ.พระประแดง   จ.สมุทรปราการ 10130"/>
    <s v="10130"/>
    <s v="0865690052"/>
    <s v="11/01/2026 13:17"/>
    <s v="t0832622509@gmail.com"/>
    <s v="EMS"/>
    <s v="facebook"/>
    <s v="กสิกร"/>
    <s v=""/>
    <s v="-"/>
    <s v="11/01/2026 13:21"/>
  </r>
  <r>
    <x v="8"/>
    <x v="9"/>
    <n v="139"/>
    <n v="1"/>
    <s v="GRB56"/>
    <n v="399"/>
    <n v="0"/>
    <s v="ร้านที่10"/>
    <s v="วราภรณ์ เส็งชุนวรพงษ์"/>
    <s v="5/1 ม.10 ถ.เพชรหึงส์ ซ.เพชรหึงส์ 18   ต.บางกระสอบ   อ.พระประแดง   จ.สมุทรปราการ 10130"/>
    <s v="10130"/>
    <s v="0865690052"/>
    <s v="11/01/2026 13:17"/>
    <s v="t0832622509@gmail.com"/>
    <s v="EMS"/>
    <s v="facebook"/>
    <s v="กสิกร"/>
    <s v=""/>
    <s v="-"/>
    <s v="11/01/2026 13:21"/>
  </r>
  <r>
    <x v="9"/>
    <x v="10"/>
    <n v="139"/>
    <n v="1"/>
    <s v="GRB56"/>
    <n v="399"/>
    <n v="0"/>
    <s v="ร้านที่10"/>
    <s v="วราภรณ์ เส็งชุนวรพงษ์"/>
    <s v="5/1 ม.10 ถ.เพชรหึงส์ ซ.เพชรหึงส์ 18   ต.บางกระสอบ   อ.พระประแดง   จ.สมุทรปราการ 10130"/>
    <s v="10130"/>
    <s v="0865690052"/>
    <s v="11/01/2026 13:17"/>
    <s v="t0832622509@gmail.com"/>
    <s v="EMS"/>
    <s v="facebook"/>
    <s v="กสิกร"/>
    <s v=""/>
    <s v="-"/>
    <s v="11/01/2026 13:21"/>
  </r>
  <r>
    <x v="2"/>
    <x v="2"/>
    <n v="79"/>
    <n v="1"/>
    <s v="GRB55"/>
    <n v="79"/>
    <n v="0"/>
    <s v="ร้านที่1"/>
    <s v="ฟ******ก"/>
    <s v="******์วิลล์10,  ถนน วัดศรีวารีน้อย, ตำบล บางโฉลง, อำเภอบางพลี ตำบลบางโฉลง อำเภอบางพลี จังหวัดสมุทรปราการ 10540"/>
    <s v="10540"/>
    <s v="47"/>
    <s v="11/01/2026 13:12"/>
    <s v="-"/>
    <s v="SPX Express"/>
    <s v="Shopee"/>
    <s v="shopee"/>
    <s v=""/>
    <s v="-"/>
    <s v="11/01/2026 13:12"/>
  </r>
  <r>
    <x v="0"/>
    <x v="0"/>
    <n v="33.333333333333336"/>
    <n v="3"/>
    <s v="GRB53"/>
    <n v="100"/>
    <n v="0"/>
    <s v="ร้านที่2"/>
    <s v="ป***ธร "/>
    <s v="ปทุมธานี"/>
    <s v="-"/>
    <s v=""/>
    <s v="11/01/2026 13:10"/>
    <s v="-"/>
    <s v="Flash Express Thailand COD"/>
    <s v="Tiktok"/>
    <s v="จ่ายทีหลัง / COD"/>
    <s v=""/>
    <s v="-"/>
    <s v="11/01/2026 13:10"/>
  </r>
  <r>
    <x v="15"/>
    <x v="16"/>
    <n v="93"/>
    <n v="1"/>
    <s v="GRB52"/>
    <n v="171"/>
    <n v="0"/>
    <s v="ร้านที่1"/>
    <s v="น******ร"/>
    <s v="******โทรศัพท์)  192/6  ม.9  ต.ขุนทะเล ตำบลขุนทะเล อำเภอเมืองสุราษฎร์ธานี จังหวัดสุราษฎร์ธานี 84100"/>
    <s v="84100"/>
    <s v="89"/>
    <s v="11/01/2026 13:10"/>
    <s v="-"/>
    <s v="SPX Express"/>
    <s v="Shopee"/>
    <s v="shopee"/>
    <s v=""/>
    <s v="-"/>
    <s v="11/01/2026 13:10"/>
  </r>
  <r>
    <x v="5"/>
    <x v="6"/>
    <n v="78"/>
    <n v="1"/>
    <s v="GRB52"/>
    <n v="171"/>
    <n v="0"/>
    <s v="ร้านที่1"/>
    <s v="น******ร"/>
    <s v="******โทรศัพท์)  192/6  ม.9  ต.ขุนทะเล ตำบลขุนทะเล อำเภอเมืองสุราษฎร์ธานี จังหวัดสุราษฎร์ธานี 84100"/>
    <s v="84100"/>
    <s v="89"/>
    <s v="11/01/2026 13:10"/>
    <s v="-"/>
    <s v="SPX Express"/>
    <s v="Shopee"/>
    <s v="shopee"/>
    <s v=""/>
    <s v="-"/>
    <s v="11/01/2026 13:10"/>
  </r>
  <r>
    <x v="0"/>
    <x v="0"/>
    <n v="33.333333333333336"/>
    <n v="3"/>
    <s v="GRB51"/>
    <n v="110"/>
    <n v="10"/>
    <s v="ร้านที่2"/>
    <s v="อ***ลีกร แ***ติ๋น"/>
    <s v="ระยอง"/>
    <s v="-"/>
    <s v=""/>
    <s v="11/01/2026 13:08"/>
    <s v="-"/>
    <s v="J&amp;T COD"/>
    <s v="Tiktok"/>
    <s v="จ่ายทีหลัง / COD"/>
    <s v=""/>
    <s v="-"/>
    <s v="11/01/2026 13:08"/>
  </r>
  <r>
    <x v="1"/>
    <x v="1"/>
    <n v="66.666666666666671"/>
    <n v="3"/>
    <s v="GRB50"/>
    <n v="100"/>
    <n v="0"/>
    <s v="ร้านที่2"/>
    <s v="จ***ญญา ศ***งเศร้า"/>
    <s v="กระบี่"/>
    <s v="-"/>
    <s v=""/>
    <s v="11/01/2026 13:08"/>
    <s v="-"/>
    <s v="J&amp;T COD"/>
    <s v="Tiktok"/>
    <s v="จ่ายทีหลัง / COD"/>
    <s v=""/>
    <s v="-"/>
    <s v="11/01/2026 13:08"/>
  </r>
  <r>
    <x v="0"/>
    <x v="0"/>
    <n v="65"/>
    <n v="9"/>
    <s v="GRB48"/>
    <n v="299"/>
    <n v="0"/>
    <s v="ร้านที่2"/>
    <s v="อ***น"/>
    <s v="ปทุมธานี"/>
    <s v="-"/>
    <s v=""/>
    <s v="11/01/2026 12:57"/>
    <s v="-"/>
    <s v="J&amp;T Express"/>
    <s v="Tiktok"/>
    <s v="tiktok"/>
    <s v=""/>
    <s v="-"/>
    <s v="11/01/2026 12:57"/>
  </r>
  <r>
    <x v="0"/>
    <x v="0"/>
    <n v="33.333333333333336"/>
    <n v="3"/>
    <s v="GRB47"/>
    <n v="138"/>
    <n v="38"/>
    <s v="ร้านที่2"/>
    <s v="ส***ภาคสันเทียะ"/>
    <s v="บุรีรัมย์"/>
    <s v="-"/>
    <s v=""/>
    <s v="11/01/2026 12:56"/>
    <s v="-"/>
    <s v="J&amp;T COD"/>
    <s v="Tiktok"/>
    <s v="จ่ายทีหลัง / COD"/>
    <s v=""/>
    <s v="-"/>
    <s v="11/01/2026 12:56"/>
  </r>
  <r>
    <x v="9"/>
    <x v="10"/>
    <n v="139"/>
    <n v="1"/>
    <s v="GRB46"/>
    <n v="108.99"/>
    <n v="0"/>
    <s v="ร้านที่2"/>
    <s v="ป***"/>
    <s v="สงขลา"/>
    <s v="-"/>
    <s v=""/>
    <s v="11/01/2026 12:55"/>
    <s v="-"/>
    <s v="J&amp;T COD"/>
    <s v="Tiktok"/>
    <s v="จ่ายทีหลัง / COD"/>
    <s v=""/>
    <s v="-"/>
    <s v="11/01/2026 12:55"/>
  </r>
  <r>
    <x v="16"/>
    <x v="17"/>
    <n v="10"/>
    <n v="20"/>
    <s v="GRB44"/>
    <n v="200"/>
    <n v="0"/>
    <s v="ร้านที่1"/>
    <s v="ก******า"/>
    <s v="******ะเหลียน, อำเภอปะเหลียน ตำบลปะเหลียน อำเภอปะเหลียน จังหวัดตรัง 92180"/>
    <s v="92180"/>
    <s v="93"/>
    <s v="11/01/2026 12:47"/>
    <s v="-"/>
    <s v="SPX Express"/>
    <s v="Shopee"/>
    <s v="shopee"/>
    <s v=""/>
    <s v="-"/>
    <s v="11/01/2026 12:45"/>
  </r>
  <r>
    <x v="7"/>
    <x v="8"/>
    <n v="139"/>
    <n v="1"/>
    <s v="GRB43"/>
    <n v="108.99"/>
    <n v="0"/>
    <s v="ร้านที่2"/>
    <s v="m** m**"/>
    <s v="Chumphon"/>
    <s v="-"/>
    <s v=""/>
    <s v="11/01/2026 12:26"/>
    <s v="-"/>
    <s v="J&amp;T COD"/>
    <s v="Tiktok"/>
    <s v="จ่ายทีหลัง / COD"/>
    <s v=""/>
    <s v="769241000662"/>
    <s v="11/01/2026 12:27"/>
  </r>
  <r>
    <x v="0"/>
    <x v="0"/>
    <n v="33.333333333333336"/>
    <n v="3"/>
    <s v="GRB42"/>
    <n v="100"/>
    <n v="0"/>
    <s v="ร้านที่2"/>
    <s v="ก***ิพล ว***ฒนาเสรี"/>
    <s v="แพร่"/>
    <s v="-"/>
    <s v=""/>
    <s v="11/01/2026 12:23"/>
    <s v="-"/>
    <s v="J&amp;T COD"/>
    <s v="Tiktok"/>
    <s v="จ่ายทีหลัง / COD"/>
    <s v=""/>
    <s v="769216915644"/>
    <s v="11/01/2026 12:23"/>
  </r>
  <r>
    <x v="1"/>
    <x v="1"/>
    <n v="66.666666666666671"/>
    <n v="3"/>
    <s v="GRB41"/>
    <n v="200"/>
    <n v="0"/>
    <s v="ร้านที่2"/>
    <s v="น***กศินี ร***ื่น"/>
    <s v="ชลบุรี"/>
    <s v="-"/>
    <s v=""/>
    <s v="11/01/2026 12:08"/>
    <s v="-"/>
    <s v="J&amp;T COD"/>
    <s v="Tiktok"/>
    <s v="จ่ายทีหลัง / COD"/>
    <s v=""/>
    <s v="769292924654"/>
    <s v="11/01/2026 12:08"/>
  </r>
  <r>
    <x v="0"/>
    <x v="0"/>
    <n v="33.333333333333336"/>
    <n v="3"/>
    <s v="GRB41"/>
    <n v="200"/>
    <n v="0"/>
    <s v="ร้านที่2"/>
    <s v="น***กศินี ร***ื่น"/>
    <s v="ชลบุรี"/>
    <s v="-"/>
    <s v=""/>
    <s v="11/01/2026 12:08"/>
    <s v="-"/>
    <s v="J&amp;T COD"/>
    <s v="Tiktok"/>
    <s v="จ่ายทีหลัง / COD"/>
    <s v=""/>
    <s v="769292924654"/>
    <s v="11/01/2026 12:08"/>
  </r>
  <r>
    <x v="2"/>
    <x v="2"/>
    <n v="66.333333333333329"/>
    <n v="3"/>
    <s v="GRB40"/>
    <n v="278"/>
    <n v="38"/>
    <s v="ร้านที่1"/>
    <s v="น******ะ"/>
    <s v="******องนะ, อำเภอเชียงดาว ตำบลเมืองนะ อำเภอเชียงดาว จังหวัดเชียงใหม่ 50170"/>
    <s v="50170"/>
    <s v="89"/>
    <s v="11/01/2026 12:17"/>
    <s v="-"/>
    <s v="SPX Express"/>
    <s v="Shopee"/>
    <s v="shopee"/>
    <s v=""/>
    <s v="TH268095538889K"/>
    <s v="11/01/2026 11:47"/>
  </r>
  <r>
    <x v="0"/>
    <x v="0"/>
    <n v="33.333333333333336"/>
    <n v="3"/>
    <s v="GRB39"/>
    <n v="100"/>
    <n v="0"/>
    <s v="ร้านที่2"/>
    <s v="ส***พร  ข***ิตติศักดิ์"/>
    <s v="สมุทรปราการ"/>
    <s v="-"/>
    <s v=""/>
    <s v="11/01/2026 11:47"/>
    <s v="-"/>
    <s v="Flash Express Thailand COD"/>
    <s v="Tiktok"/>
    <s v="จ่ายทีหลัง / COD"/>
    <s v=""/>
    <s v="THT02032D4MYZ3Z"/>
    <s v="11/01/2026 11:47"/>
  </r>
  <r>
    <x v="1"/>
    <x v="1"/>
    <n v="66.666666666666671"/>
    <n v="3"/>
    <s v="GRB38"/>
    <n v="100"/>
    <n v="0"/>
    <s v="ร้านที่2"/>
    <s v="น***ี​ พ***ี"/>
    <s v="กรุงเทพฯ"/>
    <s v="-"/>
    <s v=""/>
    <s v="11/01/2026 11:43"/>
    <s v="-"/>
    <s v="J&amp;T Express"/>
    <s v="Tiktok"/>
    <s v="tiktok"/>
    <s v=""/>
    <s v="769212912705"/>
    <s v="11/01/2026 11:43"/>
  </r>
  <r>
    <x v="0"/>
    <x v="0"/>
    <n v="65"/>
    <n v="1"/>
    <s v="GRB37"/>
    <n v="34"/>
    <n v="0"/>
    <s v="ร้านที่2"/>
    <s v="แ**"/>
    <s v="กรุงเทพฯ"/>
    <s v="-"/>
    <s v=""/>
    <s v="11/01/2026 11:41"/>
    <s v="-"/>
    <s v="J&amp;T COD"/>
    <s v="Tiktok"/>
    <s v="จ่ายทีหลัง / COD"/>
    <s v=""/>
    <s v="769239329655"/>
    <s v="11/01/2026 11:42"/>
  </r>
  <r>
    <x v="0"/>
    <x v="0"/>
    <n v="65"/>
    <n v="1"/>
    <s v="GRB36"/>
    <n v="34"/>
    <n v="0"/>
    <s v="ร้านที่2"/>
    <s v="พ**"/>
    <s v="ประจวบคีรีขันธ์"/>
    <s v="-"/>
    <s v=""/>
    <s v="11/01/2026 11:41"/>
    <s v="-"/>
    <s v="J&amp;T COD"/>
    <s v="Tiktok"/>
    <s v="จ่ายทีหลัง / COD"/>
    <s v=""/>
    <s v="769266224646"/>
    <s v="11/01/2026 11:41"/>
  </r>
  <r>
    <x v="0"/>
    <x v="0"/>
    <n v="65"/>
    <n v="2"/>
    <s v="GRB34"/>
    <n v="68"/>
    <n v="0"/>
    <s v="ร้านที่2"/>
    <s v="ว***ต์  ส***แก้ว"/>
    <s v="ร้อยเอ็ด"/>
    <s v="-"/>
    <s v=""/>
    <s v="11/01/2026 11:40"/>
    <s v="-"/>
    <s v="J&amp;T Express"/>
    <s v="Tiktok"/>
    <s v="tiktok"/>
    <s v="ขอรสฝอยทองกับเนยนมค่ะ ขอบคุณค่ะ"/>
    <s v="769292416642"/>
    <s v="11/01/2026 11:39"/>
  </r>
  <r>
    <x v="0"/>
    <x v="0"/>
    <n v="65"/>
    <n v="1"/>
    <s v="GRB33"/>
    <n v="34"/>
    <n v="0"/>
    <s v="ร้านที่2"/>
    <s v="เ***ยบ บ***พ"/>
    <s v="เพชรบุรี"/>
    <s v="-"/>
    <s v=""/>
    <s v="11/01/2026 11:43"/>
    <s v="-"/>
    <s v="J&amp;T Express"/>
    <s v="Tiktok"/>
    <s v="tiktok"/>
    <s v=""/>
    <s v="769252123636"/>
    <s v="11/01/2026 11:39"/>
  </r>
  <r>
    <x v="0"/>
    <x v="0"/>
    <n v="65"/>
    <n v="1"/>
    <s v="GRB32"/>
    <n v="63"/>
    <n v="29"/>
    <s v="ร้านที่2"/>
    <s v="ป***ิ๋ม อ***"/>
    <s v="สระบุรี"/>
    <s v="-"/>
    <s v=""/>
    <s v="11/01/2026 11:39"/>
    <s v="-"/>
    <s v="J&amp;T COD"/>
    <s v="Tiktok"/>
    <s v="จ่ายทีหลัง / COD"/>
    <s v=""/>
    <s v="769290628621"/>
    <s v="11/01/2026 11:39"/>
  </r>
  <r>
    <x v="0"/>
    <x v="0"/>
    <n v="65"/>
    <n v="9"/>
    <s v="GRB31"/>
    <n v="299"/>
    <n v="0"/>
    <s v="ร้านที่2"/>
    <s v="ม*** ว***เวช"/>
    <s v="อุดรธานี"/>
    <s v="-"/>
    <s v=""/>
    <s v="11/01/2026 11:39"/>
    <s v="-"/>
    <s v="J&amp;T Express"/>
    <s v="Tiktok"/>
    <s v="tiktok"/>
    <s v=""/>
    <s v="769202219612"/>
    <s v="11/01/2026 11:39"/>
  </r>
  <r>
    <x v="1"/>
    <x v="1"/>
    <n v="33"/>
    <n v="10"/>
    <s v="GRB30"/>
    <n v="600"/>
    <n v="0"/>
    <s v="ร้านที่1"/>
    <s v="อ******ล"/>
    <s v="******ยะวึก ตำบลยะวึก อำเภอชุมพลบุรี จังหวัดสุรินทร์ 32190"/>
    <s v="32190"/>
    <s v="62"/>
    <s v="11/01/2026 11:34"/>
    <s v="-"/>
    <s v="SPX Express"/>
    <s v="Shopee"/>
    <s v="shopee"/>
    <s v=""/>
    <s v="TH2634251540070"/>
    <s v="11/01/2026 11:34"/>
  </r>
  <r>
    <x v="0"/>
    <x v="0"/>
    <n v="33.333333333333336"/>
    <n v="6"/>
    <s v="GRB29"/>
    <n v="200"/>
    <n v="0"/>
    <s v="ร้านที่2"/>
    <s v="ว*** แ***ิ้ม"/>
    <s v="ราชบุรี"/>
    <s v="-"/>
    <s v=""/>
    <s v="11/01/2026 11:33"/>
    <s v="-"/>
    <s v="J&amp;T COD"/>
    <s v="Tiktok"/>
    <s v="จ่ายทีหลัง / COD"/>
    <s v=""/>
    <s v="769235111632"/>
    <s v="11/01/2026 11:33"/>
  </r>
  <r>
    <x v="0"/>
    <x v="0"/>
    <n v="33.333333333333336"/>
    <n v="3"/>
    <s v="GRB28"/>
    <n v="100"/>
    <n v="0"/>
    <s v="ร้านที่2"/>
    <s v="ส*** จ***บูรณ์"/>
    <s v="ราชบุรี"/>
    <s v="-"/>
    <s v=""/>
    <s v="11/01/2026 11:31"/>
    <s v="-"/>
    <s v="J&amp;T COD"/>
    <s v="Tiktok"/>
    <s v="จ่ายทีหลัง / COD"/>
    <s v=""/>
    <s v="769202816631"/>
    <s v="11/01/2026 11:31"/>
  </r>
  <r>
    <x v="0"/>
    <x v="0"/>
    <n v="65"/>
    <n v="2"/>
    <s v="GRB27"/>
    <n v="204"/>
    <n v="0"/>
    <s v="ร้านที่2"/>
    <s v="น***าวมลธิรา แ***ระโทก"/>
    <s v="เทศบาลนครสกลนคร"/>
    <s v="-"/>
    <s v=""/>
    <s v="11/01/2026 11:28"/>
    <s v="-"/>
    <s v="J&amp;T Express"/>
    <s v="Tiktok"/>
    <s v="tiktok"/>
    <s v="เผือกมะพร้าวอ่อน 2 ฝอยทอง 2 กล้วยหอมมะพร้าวเผา 2"/>
    <s v="769212002650"/>
    <s v="11/01/2026 11:28"/>
  </r>
  <r>
    <x v="0"/>
    <x v="0"/>
    <n v="65"/>
    <n v="4"/>
    <s v="GRB27"/>
    <n v="204"/>
    <n v="0"/>
    <s v="ร้านที่2"/>
    <s v="น***าวมลธิรา แ***ระโทก"/>
    <s v="เทศบาลนครสกลนคร"/>
    <s v="-"/>
    <s v=""/>
    <s v="11/01/2026 11:28"/>
    <s v="-"/>
    <s v="J&amp;T Express"/>
    <s v="Tiktok"/>
    <s v="tiktok"/>
    <s v="เผือกมะพร้าวอ่อน 2 ฝอยทอง 2 กล้วยหอมมะพร้าวเผา 2"/>
    <s v="769212002650"/>
    <s v="11/01/2026 11:28"/>
  </r>
  <r>
    <x v="0"/>
    <x v="0"/>
    <n v="65"/>
    <n v="2"/>
    <s v="GRB26"/>
    <n v="68"/>
    <n v="0"/>
    <s v="ร้านที่2"/>
    <s v="อ***ย์ ส***ิเวช"/>
    <s v="ระยอง"/>
    <s v="-"/>
    <s v=""/>
    <s v="11/01/2026 11:25"/>
    <s v="-"/>
    <s v="J&amp;T Express"/>
    <s v="Tiktok"/>
    <s v="tiktok"/>
    <s v=""/>
    <s v="769225326656"/>
    <s v="11/01/2026 11:25"/>
  </r>
  <r>
    <x v="0"/>
    <x v="0"/>
    <n v="65"/>
    <n v="1"/>
    <s v="GRB25"/>
    <n v="34"/>
    <n v="0"/>
    <s v="ร้านที่2"/>
    <s v="ศ***ร อ***ิทธิ์"/>
    <s v="หนองคาย"/>
    <s v="-"/>
    <s v=""/>
    <s v="11/01/2026 11:29"/>
    <s v="-"/>
    <s v="J&amp;T Express"/>
    <s v="Tiktok"/>
    <s v="tiktok"/>
    <s v=""/>
    <s v="769218227643"/>
    <s v="11/01/2026 11:25"/>
  </r>
  <r>
    <x v="0"/>
    <x v="0"/>
    <n v="33.333333333333336"/>
    <n v="3"/>
    <s v="GRB24"/>
    <n v="100"/>
    <n v="0"/>
    <s v="ร้านที่2"/>
    <s v="ห***งนภา ล***ิ่น"/>
    <s v="สกลนคร"/>
    <s v="-"/>
    <s v=""/>
    <s v="11/01/2026 11:24"/>
    <s v="-"/>
    <s v="J&amp;T COD"/>
    <s v="Tiktok"/>
    <s v="จ่ายทีหลัง / COD"/>
    <s v=""/>
    <s v="769283113653"/>
    <s v="11/01/2026 11:24"/>
  </r>
  <r>
    <x v="2"/>
    <x v="2"/>
    <n v="120"/>
    <n v="1"/>
    <s v="GRB23"/>
    <n v="79"/>
    <n v="0"/>
    <s v="ร้านที่2"/>
    <s v="ว***ะ"/>
    <s v="ฉะเชิงเทรา"/>
    <s v="-"/>
    <s v=""/>
    <s v="11/01/2026 11:20"/>
    <s v="-"/>
    <s v="J&amp;T Express"/>
    <s v="Tiktok"/>
    <s v="tiktok"/>
    <s v=""/>
    <s v="769230317660"/>
    <s v="11/01/2026 11:20"/>
  </r>
  <r>
    <x v="2"/>
    <x v="2"/>
    <n v="120"/>
    <n v="2"/>
    <s v="GRB22"/>
    <n v="158"/>
    <n v="0"/>
    <s v="ร้านที่2"/>
    <s v="น***จุฑารัตน์ ป***ักษ์"/>
    <s v="เทศบาลเมืองบุรีรัมย์"/>
    <s v="-"/>
    <s v=""/>
    <s v="11/01/2026 11:20"/>
    <s v="-"/>
    <s v="J&amp;T COD"/>
    <s v="Tiktok"/>
    <s v="จ่ายทีหลัง / COD"/>
    <s v=""/>
    <s v="769210216633"/>
    <s v="11/01/2026 11:20"/>
  </r>
  <r>
    <x v="2"/>
    <x v="2"/>
    <n v="120"/>
    <n v="1"/>
    <s v="GRB21"/>
    <n v="79"/>
    <n v="0"/>
    <s v="ร้านที่2"/>
    <s v="ว***รม เ***มผล"/>
    <s v="อ่างทอง"/>
    <s v="-"/>
    <s v=""/>
    <s v="11/01/2026 11:20"/>
    <s v="-"/>
    <s v="J&amp;T COD"/>
    <s v="Tiktok"/>
    <s v="จ่ายทีหลัง / COD"/>
    <s v=""/>
    <s v="769239116656"/>
    <s v="11/01/2026 11:20"/>
  </r>
  <r>
    <x v="2"/>
    <x v="2"/>
    <n v="120"/>
    <n v="2"/>
    <s v="GRB20"/>
    <n v="158"/>
    <n v="0"/>
    <s v="ร้านที่2"/>
    <s v="เ***พท."/>
    <s v="ชัยนาท"/>
    <s v="-"/>
    <s v=""/>
    <s v="11/01/2026 11:19"/>
    <s v="-"/>
    <s v="J&amp;T COD"/>
    <s v="Tiktok"/>
    <s v="จ่ายทีหลัง / COD"/>
    <s v=""/>
    <s v="769245311612"/>
    <s v="11/01/2026 11:19"/>
  </r>
  <r>
    <x v="2"/>
    <x v="2"/>
    <n v="120"/>
    <n v="1"/>
    <s v="GRB18"/>
    <n v="117"/>
    <n v="38"/>
    <s v="ร้านที่2"/>
    <s v="น***าวญานิศา อ***ร์อำคา"/>
    <s v="อุดรธานี"/>
    <s v="-"/>
    <s v=""/>
    <s v="11/01/2026 11:19"/>
    <s v="-"/>
    <s v="J&amp;T COD"/>
    <s v="Tiktok"/>
    <s v="จ่ายทีหลัง / COD"/>
    <s v=""/>
    <s v="769200016642"/>
    <s v="11/01/2026 11:19"/>
  </r>
  <r>
    <x v="2"/>
    <x v="2"/>
    <n v="120"/>
    <n v="1"/>
    <s v="GRB17"/>
    <n v="79"/>
    <n v="0"/>
    <s v="ร้านที่2"/>
    <s v="ส***ษ์ พ***์ทอง"/>
    <s v="สมุทรปราการ"/>
    <s v="-"/>
    <s v=""/>
    <s v="11/01/2026 11:19"/>
    <s v="-"/>
    <s v="J&amp;T Express"/>
    <s v="Tiktok"/>
    <s v="tiktok"/>
    <s v=""/>
    <s v="769245311660"/>
    <s v="11/01/2026 11:19"/>
  </r>
  <r>
    <x v="6"/>
    <x v="7"/>
    <n v="139"/>
    <n v="1"/>
    <s v="GRB16"/>
    <n v="108.99"/>
    <n v="0"/>
    <s v="ร้านที่2"/>
    <s v="ฟ*** ณ***์ศักดิ์"/>
    <s v="กรุงเทพฯ"/>
    <s v="-"/>
    <s v=""/>
    <s v="11/01/2026 11:19"/>
    <s v="-"/>
    <s v="J&amp;T COD"/>
    <s v="Tiktok"/>
    <s v="จ่ายทีหลัง / COD"/>
    <s v=""/>
    <s v="769252421696"/>
    <s v="11/01/2026 11:19"/>
  </r>
  <r>
    <x v="2"/>
    <x v="2"/>
    <n v="120"/>
    <n v="2"/>
    <s v="GRB15"/>
    <n v="158"/>
    <n v="0"/>
    <s v="ร้านที่2"/>
    <s v="ส***ย"/>
    <s v="สมุทรสงคราม"/>
    <s v="-"/>
    <s v=""/>
    <s v="11/01/2026 11:19"/>
    <s v="-"/>
    <s v="J&amp;T COD"/>
    <s v="Tiktok"/>
    <s v="จ่ายทีหลัง / COD"/>
    <s v=""/>
    <s v="769236217665"/>
    <s v="11/01/2026 11:19"/>
  </r>
  <r>
    <x v="15"/>
    <x v="18"/>
    <n v="66"/>
    <n v="1"/>
    <s v="GRB14"/>
    <n v="240"/>
    <n v="0"/>
    <s v="ร้านที่1"/>
    <s v="ว******ร"/>
    <s v="****** 42, ถนน สนามบินน้ำ, ตำบลท่าทราย, อำเภอเมืองนนทบุรี ตำบลท่าทราย อำเภอเมืองนนทบุรี จังหวัดนนทบุรี 11000"/>
    <s v="11000"/>
    <s v="34"/>
    <s v="11/01/2026 11:18"/>
    <s v="-"/>
    <s v="SPX Express"/>
    <s v="Shopee"/>
    <s v="shopee"/>
    <s v=""/>
    <s v="TH263742015826J"/>
    <s v="11/01/2026 11:18"/>
  </r>
  <r>
    <x v="5"/>
    <x v="6"/>
    <n v="66"/>
    <n v="1"/>
    <s v="GRB14"/>
    <n v="240"/>
    <n v="0"/>
    <s v="ร้านที่1"/>
    <s v="ว******ร"/>
    <s v="****** 42, ถนน สนามบินน้ำ, ตำบลท่าทราย, อำเภอเมืองนนทบุรี ตำบลท่าทราย อำเภอเมืองนนทบุรี จังหวัดนนทบุรี 11000"/>
    <s v="11000"/>
    <s v="34"/>
    <s v="11/01/2026 11:18"/>
    <s v="-"/>
    <s v="SPX Express"/>
    <s v="Shopee"/>
    <s v="shopee"/>
    <s v=""/>
    <s v="TH263742015826J"/>
    <s v="11/01/2026 11:18"/>
  </r>
  <r>
    <x v="2"/>
    <x v="2"/>
    <n v="67"/>
    <n v="1"/>
    <s v="GRB14"/>
    <n v="240"/>
    <n v="0"/>
    <s v="ร้านที่1"/>
    <s v="ว******ร"/>
    <s v="****** 42, ถนน สนามบินน้ำ, ตำบลท่าทราย, อำเภอเมืองนนทบุรี ตำบลท่าทราย อำเภอเมืองนนทบุรี จังหวัดนนทบุรี 11000"/>
    <s v="11000"/>
    <s v="34"/>
    <s v="11/01/2026 11:18"/>
    <s v="-"/>
    <s v="SPX Express"/>
    <s v="Shopee"/>
    <s v="shopee"/>
    <s v=""/>
    <s v="TH263742015826J"/>
    <s v="11/01/2026 11:18"/>
  </r>
  <r>
    <x v="0"/>
    <x v="0"/>
    <n v="33.333333333333336"/>
    <n v="3"/>
    <s v="GRB13"/>
    <n v="100"/>
    <n v="0"/>
    <s v="ร้านที่2"/>
    <s v="ส***ิตร์ ส***างดำ"/>
    <s v="เทศบาลนครนครศรีธรรมราช"/>
    <s v="-"/>
    <s v=""/>
    <s v="11/01/2026 11:18"/>
    <s v="-"/>
    <s v="J&amp;T Express"/>
    <s v="Tiktok"/>
    <s v="tiktok"/>
    <s v="ทุเรียน ฝอยทอง มะพร้าว"/>
    <s v="769214003655"/>
    <s v="11/01/2026 11:18"/>
  </r>
  <r>
    <x v="0"/>
    <x v="0"/>
    <n v="33.333333333333336"/>
    <n v="3"/>
    <s v="GRB12"/>
    <n v="100"/>
    <n v="0"/>
    <s v="ร้านที่2"/>
    <s v="ธ***นก จ***"/>
    <s v="เชียงใหม่"/>
    <s v="-"/>
    <s v=""/>
    <s v="11/01/2026 11:17"/>
    <s v="-"/>
    <s v="J&amp;T COD"/>
    <s v="Tiktok"/>
    <s v="จ่ายทีหลัง / COD"/>
    <s v="ขอฝอยทอง1กล่องนะคะ🥺💕"/>
    <s v="769226508691"/>
    <s v="11/01/2026 11:17"/>
  </r>
  <r>
    <x v="2"/>
    <x v="2"/>
    <n v="120"/>
    <n v="2"/>
    <s v="GRB11"/>
    <n v="158"/>
    <n v="0"/>
    <s v="ร้านที่2"/>
    <s v="ก***ด แ***ำรุง"/>
    <s v="ชุมพร"/>
    <s v="-"/>
    <s v=""/>
    <s v="11/01/2026 11:16"/>
    <s v="-"/>
    <s v="J&amp;T Express"/>
    <s v="Tiktok"/>
    <s v="tiktok"/>
    <s v=""/>
    <s v="769251315674"/>
    <s v="11/01/2026 11:16"/>
  </r>
  <r>
    <x v="2"/>
    <x v="2"/>
    <n v="120"/>
    <n v="2"/>
    <s v="GRB10"/>
    <n v="158"/>
    <n v="0"/>
    <s v="ร้านที่2"/>
    <s v="น*** ข***ฟื่องยนต์"/>
    <s v="ชลบุรี"/>
    <s v="-"/>
    <s v=""/>
    <s v="11/01/2026 11:16"/>
    <s v="-"/>
    <s v="J&amp;T Express"/>
    <s v="Tiktok"/>
    <s v="tiktok"/>
    <s v=""/>
    <s v="769204810636"/>
    <s v="11/01/2026 11:16"/>
  </r>
  <r>
    <x v="2"/>
    <x v="2"/>
    <n v="120"/>
    <n v="3"/>
    <s v="GRB9"/>
    <n v="237"/>
    <n v="0"/>
    <s v="ร้านที่2"/>
    <s v="แ***รี"/>
    <s v="บึงกาฬ"/>
    <s v="-"/>
    <s v=""/>
    <s v="11/01/2026 11:16"/>
    <s v="-"/>
    <s v="J&amp;T Express"/>
    <s v="Tiktok"/>
    <s v="tiktok"/>
    <s v=""/>
    <s v="769235119671"/>
    <s v="11/01/2026 11:16"/>
  </r>
  <r>
    <x v="2"/>
    <x v="2"/>
    <n v="120"/>
    <n v="1"/>
    <s v="GRB7"/>
    <n v="79"/>
    <n v="0"/>
    <s v="ร้านที่2"/>
    <s v="ด** ธ***รัตน์ ศ***วาญ"/>
    <s v="สุราษฎร์ธานี"/>
    <s v="-"/>
    <s v=""/>
    <s v="11/01/2026 11:15"/>
    <s v="-"/>
    <s v="J&amp;T COD"/>
    <s v="Tiktok"/>
    <s v="จ่ายทีหลัง / COD"/>
    <s v=""/>
    <s v="769235217634"/>
    <s v="11/01/2026 11:15"/>
  </r>
  <r>
    <x v="2"/>
    <x v="2"/>
    <n v="120"/>
    <n v="3"/>
    <s v="GRB6"/>
    <n v="237"/>
    <n v="0"/>
    <s v="ร้านที่2"/>
    <s v="P***un"/>
    <s v="ปทุมธานี"/>
    <s v="-"/>
    <s v=""/>
    <s v="11/01/2026 11:21"/>
    <s v="-"/>
    <s v="J&amp;T Express"/>
    <s v="Tiktok"/>
    <s v="tiktok"/>
    <s v=""/>
    <s v="769278217654"/>
    <s v="11/01/2026 11:15"/>
  </r>
  <r>
    <x v="2"/>
    <x v="2"/>
    <n v="120"/>
    <n v="1"/>
    <s v="GRB5"/>
    <n v="79"/>
    <n v="0"/>
    <s v="ร้านที่2"/>
    <s v="น***สร ร***ุญ"/>
    <s v="กรุงเทพฯ"/>
    <s v="-"/>
    <s v=""/>
    <s v="11/01/2026 11:15"/>
    <s v="-"/>
    <s v="J&amp;T Express"/>
    <s v="Tiktok"/>
    <s v="tiktok"/>
    <s v=""/>
    <s v="769262119651"/>
    <s v="11/01/2026 11:15"/>
  </r>
  <r>
    <x v="2"/>
    <x v="2"/>
    <n v="120"/>
    <n v="1"/>
    <s v="GRB4"/>
    <n v="79"/>
    <n v="0"/>
    <s v="ร้านที่2"/>
    <s v="จ***นาทองดี"/>
    <s v="กรุงเทพมหานคร"/>
    <s v="-"/>
    <s v=""/>
    <s v="11/01/2026 11:15"/>
    <s v="-"/>
    <s v="J&amp;T COD"/>
    <s v="Tiktok"/>
    <s v="จ่ายทีหลัง / COD"/>
    <s v=""/>
    <s v="769228918684"/>
    <s v="11/01/2026 11:15"/>
  </r>
  <r>
    <x v="2"/>
    <x v="2"/>
    <n v="120"/>
    <n v="2"/>
    <s v="GRB2"/>
    <n v="158"/>
    <n v="0"/>
    <s v="ร้านที่2"/>
    <s v="แ***ี่"/>
    <s v="สุรินทร์"/>
    <s v="-"/>
    <s v=""/>
    <s v="11/01/2026 11:15"/>
    <s v="-"/>
    <s v="J&amp;T Express"/>
    <s v="Tiktok"/>
    <s v="tiktok"/>
    <s v=""/>
    <s v="769271712683"/>
    <s v="11/01/2026 11:14"/>
  </r>
  <r>
    <x v="2"/>
    <x v="2"/>
    <n v="120"/>
    <n v="1"/>
    <s v="GRB1"/>
    <n v="79"/>
    <n v="0"/>
    <s v="ร้านที่2"/>
    <s v="ว***กาญจน์  ภ***ันทเศรษฐ์"/>
    <s v="นครปฐม"/>
    <s v="-"/>
    <s v=""/>
    <s v="11/01/2026 11:14"/>
    <s v="-"/>
    <s v="J&amp;T COD"/>
    <s v="Tiktok"/>
    <s v="จ่ายทีหลัง / COD"/>
    <s v=""/>
    <s v="769282010663"/>
    <s v="11/01/2026 11:14"/>
  </r>
  <r>
    <x v="2"/>
    <x v="2"/>
    <n v="120"/>
    <n v="1"/>
    <s v="GRB0"/>
    <n v="79"/>
    <n v="0"/>
    <s v="ร้านที่2"/>
    <s v="ป***ธิดา ฯ*"/>
    <s v="สกลนคร"/>
    <s v="-"/>
    <s v=""/>
    <s v="11/01/2026 11:14"/>
    <s v="-"/>
    <s v="J&amp;T COD"/>
    <s v="Tiktok"/>
    <s v="จ่ายทีหลัง / COD"/>
    <s v=""/>
    <s v="769290910684"/>
    <s v="11/01/2026 11:14"/>
  </r>
  <r>
    <x v="2"/>
    <x v="2"/>
    <n v="120"/>
    <n v="1"/>
    <s v="GRA99"/>
    <n v="79"/>
    <n v="0"/>
    <s v="ร้านที่2"/>
    <s v="ส***นทา ท***สน"/>
    <s v="ชลบุรี"/>
    <s v="-"/>
    <s v=""/>
    <s v="11/01/2026 11:14"/>
    <s v="-"/>
    <s v="J&amp;T Express"/>
    <s v="Tiktok"/>
    <s v="tiktok"/>
    <s v=""/>
    <s v="769200918614"/>
    <s v="11/01/2026 11:14"/>
  </r>
  <r>
    <x v="2"/>
    <x v="2"/>
    <n v="79"/>
    <n v="3"/>
    <s v="GRA98"/>
    <n v="232"/>
    <n v="0"/>
    <s v="ร้านที่1"/>
    <s v="ป******์"/>
    <s v="******20, ถนน พหลโยธิน, ตำบลเชียงเงิน, อำเภอเมืองตาก ตำบลเชียงเงิน อำเภอเมืองตาก จังหวัดตาก 63000"/>
    <s v="63000"/>
    <s v="80"/>
    <s v="11/01/2026 11:12"/>
    <s v="-"/>
    <s v="SPX Express"/>
    <s v="Shopee"/>
    <s v="shopee"/>
    <s v=""/>
    <s v="TH264310256528S"/>
    <s v="11/01/2026 11:12"/>
  </r>
  <r>
    <x v="0"/>
    <x v="0"/>
    <n v="65"/>
    <n v="1"/>
    <s v="GRA97"/>
    <n v="34"/>
    <n v="0"/>
    <s v="ร้านที่2"/>
    <s v="ว***า"/>
    <s v="สมุทรปราการ"/>
    <s v="-"/>
    <s v=""/>
    <s v="11/01/2026 11:14"/>
    <s v="-"/>
    <s v="Flash Express Thailand"/>
    <s v="Tiktok"/>
    <s v="tiktok"/>
    <s v=""/>
    <s v="THT02032D2S738Z"/>
    <s v="11/01/2026 11:12"/>
  </r>
  <r>
    <x v="0"/>
    <x v="0"/>
    <n v="50"/>
    <n v="6"/>
    <s v="GRA96"/>
    <n v="200"/>
    <n v="0"/>
    <s v="ร้านที่2"/>
    <s v="ส*** ไ***งคล"/>
    <s v="พังงา"/>
    <s v="-"/>
    <s v=""/>
    <s v="11/01/2026 11:11"/>
    <s v="-"/>
    <s v="J&amp;T Express"/>
    <s v="Tiktok"/>
    <s v="tiktok"/>
    <s v=""/>
    <s v="769273513632"/>
    <s v="11/01/2026 11:11"/>
  </r>
  <r>
    <x v="0"/>
    <x v="0"/>
    <n v="65"/>
    <n v="2"/>
    <s v="GRA95"/>
    <n v="68"/>
    <n v="0"/>
    <s v="ร้านที่2"/>
    <s v="ก***าณี พ***ชมภู"/>
    <s v="หนองคาย"/>
    <s v="-"/>
    <s v=""/>
    <s v="11/01/2026 11:10"/>
    <s v="-"/>
    <s v="J&amp;T COD"/>
    <s v="Tiktok"/>
    <s v="จ่ายทีหลัง / COD"/>
    <s v="มะพร้าวอ่อนกับเผือก"/>
    <s v="769200717666"/>
    <s v="11/01/2026 11:10"/>
  </r>
  <r>
    <x v="0"/>
    <x v="0"/>
    <n v="65"/>
    <n v="5"/>
    <s v="GRA94"/>
    <n v="170"/>
    <n v="0"/>
    <s v="ร้านที่2"/>
    <s v="ศ***พร  ว***สมบัติ"/>
    <s v="อุดรธานี"/>
    <s v="-"/>
    <s v=""/>
    <s v="11/01/2026 11:10"/>
    <s v="-"/>
    <s v="J&amp;T COD"/>
    <s v="Tiktok"/>
    <s v="จ่ายทีหลัง / COD"/>
    <s v=""/>
    <s v="769288400650"/>
    <s v="11/01/2026 11:10"/>
  </r>
  <r>
    <x v="0"/>
    <x v="0"/>
    <n v="65"/>
    <n v="4"/>
    <s v="GRA93"/>
    <n v="137"/>
    <n v="1"/>
    <s v="ร้านที่2"/>
    <s v="พ*** ม***ี้"/>
    <s v="ชัยนาท"/>
    <s v="-"/>
    <s v=""/>
    <s v="11/01/2026 11:10"/>
    <s v="-"/>
    <s v="J&amp;T COD"/>
    <s v="Tiktok"/>
    <s v="จ่ายทีหลัง / COD"/>
    <s v=""/>
    <s v="769230011620"/>
    <s v="11/01/2026 11:10"/>
  </r>
  <r>
    <x v="0"/>
    <x v="0"/>
    <n v="65"/>
    <n v="1"/>
    <s v="GRA92"/>
    <n v="34"/>
    <n v="0"/>
    <s v="ร้านที่2"/>
    <s v="ค***ุน น***กุล"/>
    <s v="สมุทรสาคร"/>
    <s v="-"/>
    <s v=""/>
    <s v="11/01/2026 11:10"/>
    <s v="-"/>
    <s v="J&amp;T COD"/>
    <s v="Tiktok"/>
    <s v="จ่ายทีหลัง / COD"/>
    <s v=""/>
    <s v="769227725652"/>
    <s v="11/01/2026 11:10"/>
  </r>
  <r>
    <x v="0"/>
    <x v="0"/>
    <n v="65"/>
    <n v="1"/>
    <s v="GRA91"/>
    <n v="34"/>
    <n v="0"/>
    <s v="ร้านที่2"/>
    <s v="เ***ชมภู"/>
    <s v="หนองคาย"/>
    <s v="-"/>
    <s v=""/>
    <s v="11/01/2026 11:10"/>
    <s v="-"/>
    <s v="J&amp;T Express"/>
    <s v="Tiktok"/>
    <s v="tiktok"/>
    <s v=""/>
    <s v="769283626646"/>
    <s v="11/01/2026 11:09"/>
  </r>
  <r>
    <x v="0"/>
    <x v="0"/>
    <n v="65"/>
    <n v="1"/>
    <s v="GRA90"/>
    <n v="34"/>
    <n v="0"/>
    <s v="ร้านที่2"/>
    <s v="ว***กาญจน์  ภ***ันทเศรษฐ์"/>
    <s v="นครปฐม"/>
    <s v="-"/>
    <s v=""/>
    <s v="11/01/2026 11:09"/>
    <s v="-"/>
    <s v="J&amp;T COD"/>
    <s v="Tiktok"/>
    <s v="จ่ายทีหลัง / COD"/>
    <s v=""/>
    <s v="769263821642"/>
    <s v="11/01/2026 11:09"/>
  </r>
  <r>
    <x v="0"/>
    <x v="0"/>
    <n v="33.333333333333336"/>
    <n v="3"/>
    <s v="GRA89"/>
    <n v="100"/>
    <n v="0"/>
    <s v="ร้านที่2"/>
    <s v="จ***นันท์"/>
    <s v="เชียงใหม่"/>
    <s v="-"/>
    <s v=""/>
    <s v="11/01/2026 11:09"/>
    <s v="-"/>
    <s v="J&amp;T COD"/>
    <s v="Tiktok"/>
    <s v="จ่ายทีหลัง / COD"/>
    <s v=""/>
    <s v="769244616630"/>
    <s v="11/01/2026 11:09"/>
  </r>
  <r>
    <x v="0"/>
    <x v="0"/>
    <n v="65"/>
    <n v="1"/>
    <s v="GRA88"/>
    <n v="34"/>
    <n v="0"/>
    <s v="ร้านที่2"/>
    <s v="D***nee M***osom"/>
    <s v="นครศรีธรรมราช"/>
    <s v="-"/>
    <s v=""/>
    <s v="11/01/2026 11:06"/>
    <s v="-"/>
    <s v="J&amp;T COD"/>
    <s v="Tiktok"/>
    <s v="จ่ายทีหลัง / COD"/>
    <s v=""/>
    <s v="769248325635"/>
    <s v="11/01/2026 11:06"/>
  </r>
  <r>
    <x v="0"/>
    <x v="0"/>
    <n v="65"/>
    <n v="1"/>
    <s v="GRA86"/>
    <n v="34"/>
    <n v="0"/>
    <s v="ร้านที่2"/>
    <s v="ก***นา เ***วิวัฒน์"/>
    <s v="สมุทรสาคร"/>
    <s v="-"/>
    <s v=""/>
    <s v="11/01/2026 11:05"/>
    <s v="-"/>
    <s v="J&amp;T COD"/>
    <s v="Tiktok"/>
    <s v="จ่ายทีหลัง / COD"/>
    <s v=""/>
    <s v="769216923635"/>
    <s v="11/01/2026 11:05"/>
  </r>
  <r>
    <x v="0"/>
    <x v="0"/>
    <n v="65"/>
    <n v="1"/>
    <s v="GRA85"/>
    <n v="34"/>
    <n v="0"/>
    <s v="ร้านที่2"/>
    <s v="u***veablekuk"/>
    <s v="พิษณุโลก"/>
    <s v="-"/>
    <s v=""/>
    <s v="11/01/2026 11:05"/>
    <s v="-"/>
    <s v="J&amp;T COD"/>
    <s v="Tiktok"/>
    <s v="จ่ายทีหลัง / COD"/>
    <s v=""/>
    <s v="769205620632"/>
    <s v="11/01/2026 11:05"/>
  </r>
  <r>
    <x v="0"/>
    <x v="0"/>
    <n v="65"/>
    <n v="1"/>
    <s v="GRA82"/>
    <n v="34"/>
    <n v="0"/>
    <s v="ร้านที่2"/>
    <s v="ม***กมล เ***ยงตรง"/>
    <s v="ปทุมธานี"/>
    <s v="-"/>
    <s v=""/>
    <s v="11/01/2026 11:04"/>
    <s v="-"/>
    <s v="J&amp;T Express"/>
    <s v="Tiktok"/>
    <s v="tiktok"/>
    <s v="ฝอยทอง"/>
    <s v="769293321635"/>
    <s v="11/01/2026 11:04"/>
  </r>
  <r>
    <x v="0"/>
    <x v="0"/>
    <n v="65"/>
    <n v="1"/>
    <s v="GRA81"/>
    <n v="34"/>
    <n v="0"/>
    <s v="ร้านที่2"/>
    <s v="ศ***ชญา เ***งแจ้ว"/>
    <s v="กรุงเทพฯ"/>
    <s v="-"/>
    <s v=""/>
    <s v="11/01/2026 11:04"/>
    <s v="-"/>
    <s v="J&amp;T Express"/>
    <s v="Tiktok"/>
    <s v="tiktok"/>
    <s v=""/>
    <s v="769273125644"/>
    <s v="11/01/2026 11:04"/>
  </r>
  <r>
    <x v="0"/>
    <x v="0"/>
    <n v="65"/>
    <n v="1"/>
    <s v="GRA80"/>
    <n v="34"/>
    <n v="0"/>
    <s v="ร้านที่2"/>
    <s v="พ***า ม***าร"/>
    <s v="กรุงเทพมหานคร"/>
    <s v="-"/>
    <s v=""/>
    <s v="11/01/2026 11:04"/>
    <s v="-"/>
    <s v="J&amp;T COD"/>
    <s v="Tiktok"/>
    <s v="จ่ายทีหลัง / COD"/>
    <s v="ฝอยทอง"/>
    <s v="769219522654"/>
    <s v="11/01/2026 11:04"/>
  </r>
  <r>
    <x v="0"/>
    <x v="0"/>
    <n v="50"/>
    <n v="6"/>
    <s v="GRA79"/>
    <n v="200"/>
    <n v="0"/>
    <s v="ร้านที่2"/>
    <s v="Z** Z**"/>
    <s v="Phangnga"/>
    <s v="-"/>
    <s v=""/>
    <s v="11/01/2026 11:02"/>
    <s v="-"/>
    <s v="J&amp;T COD"/>
    <s v="Tiktok"/>
    <s v="จ่ายทีหลัง / COD"/>
    <s v=""/>
    <s v="769298616612"/>
    <s v="11/01/2026 11:02"/>
  </r>
  <r>
    <x v="6"/>
    <x v="7"/>
    <n v="139"/>
    <n v="1"/>
    <s v="GRA78"/>
    <n v="99"/>
    <n v="0"/>
    <s v="ร้านที่2"/>
    <s v="ส***สา"/>
    <s v="กรุงเทพฯ"/>
    <s v="-"/>
    <s v=""/>
    <s v="11/01/2026 11:02"/>
    <s v="-"/>
    <s v="J&amp;T COD"/>
    <s v="Tiktok"/>
    <s v="จ่ายทีหลัง / COD"/>
    <s v=""/>
    <s v="769276927694"/>
    <s v="11/01/2026 11:02"/>
  </r>
  <r>
    <x v="9"/>
    <x v="10"/>
    <n v="139"/>
    <n v="1"/>
    <s v="GRA77"/>
    <n v="99"/>
    <n v="0"/>
    <s v="ร้านที่2"/>
    <s v="ธ*** เ***วิวัฒน์"/>
    <s v="เลย"/>
    <s v="-"/>
    <s v=""/>
    <s v="11/01/2026 11:01"/>
    <s v="-"/>
    <s v="J&amp;T COD"/>
    <s v="Tiktok"/>
    <s v="จ่ายทีหลัง / COD"/>
    <s v=""/>
    <s v="769262925664"/>
    <s v="11/01/2026 11:01"/>
  </r>
  <r>
    <x v="7"/>
    <x v="8"/>
    <n v="139"/>
    <n v="1"/>
    <s v="GRA76"/>
    <n v="100"/>
    <n v="1"/>
    <s v="ร้านที่2"/>
    <s v="พ*** ค***ข"/>
    <s v="นครสวรรค์"/>
    <s v="-"/>
    <s v=""/>
    <s v="11/01/2026 11:01"/>
    <s v="-"/>
    <s v="J&amp;T COD"/>
    <s v="Tiktok"/>
    <s v="จ่ายทีหลัง / COD"/>
    <s v=""/>
    <s v="769205000664"/>
    <s v="11/01/2026 11:01"/>
  </r>
  <r>
    <x v="9"/>
    <x v="10"/>
    <n v="139"/>
    <n v="2"/>
    <s v="GRA75"/>
    <n v="198"/>
    <n v="0"/>
    <s v="ร้านที่2"/>
    <s v="น***ิชาญ  ค***ง"/>
    <s v="สระบุรี"/>
    <s v="-"/>
    <s v=""/>
    <s v="11/01/2026 11:01"/>
    <s v="-"/>
    <s v="J&amp;T COD"/>
    <s v="Tiktok"/>
    <s v="จ่ายทีหลัง / COD"/>
    <s v=""/>
    <s v="769295520663"/>
    <s v="11/01/2026 11:01"/>
  </r>
  <r>
    <x v="6"/>
    <x v="7"/>
    <n v="139"/>
    <n v="1"/>
    <s v="GRA74"/>
    <n v="99"/>
    <n v="0"/>
    <s v="ร้านที่2"/>
    <s v="w***apong j***atham"/>
    <s v="Chiang Rai"/>
    <s v="-"/>
    <s v=""/>
    <s v="11/01/2026 11:00"/>
    <s v="-"/>
    <s v="J&amp;T COD"/>
    <s v="Tiktok"/>
    <s v="จ่ายทีหลัง / COD"/>
    <s v=""/>
    <s v="769242130613"/>
    <s v="11/01/2026 11:01"/>
  </r>
  <r>
    <x v="6"/>
    <x v="7"/>
    <n v="139"/>
    <n v="2"/>
    <s v="GRA73"/>
    <n v="198"/>
    <n v="0"/>
    <s v="ร้านที่2"/>
    <s v="น***ช  ป***มะ"/>
    <s v="ราชบุรี"/>
    <s v="-"/>
    <s v=""/>
    <s v="11/01/2026 11:00"/>
    <s v="-"/>
    <s v="J&amp;T COD"/>
    <s v="Tiktok"/>
    <s v="จ่ายทีหลัง / COD"/>
    <s v=""/>
    <s v="769221138615"/>
    <s v="11/01/2026 11:00"/>
  </r>
  <r>
    <x v="6"/>
    <x v="7"/>
    <n v="139"/>
    <n v="1"/>
    <s v="GRA72"/>
    <n v="99"/>
    <n v="0"/>
    <s v="ร้านที่2"/>
    <s v="ป***ม"/>
    <s v="นครปฐม"/>
    <s v="-"/>
    <s v=""/>
    <s v="11/01/2026 11:01"/>
    <s v="-"/>
    <s v="J&amp;T Express"/>
    <s v="Tiktok"/>
    <s v="tiktok"/>
    <s v=""/>
    <s v="769205020695"/>
    <s v="11/01/2026 11:00"/>
  </r>
  <r>
    <x v="6"/>
    <x v="7"/>
    <n v="139"/>
    <n v="1"/>
    <s v="GRA71"/>
    <n v="99"/>
    <n v="0"/>
    <s v="ร้านที่2"/>
    <s v="ส***วดี ร***ินดา"/>
    <s v="พิจิตร"/>
    <s v="-"/>
    <s v=""/>
    <s v="11/01/2026 11:00"/>
    <s v="-"/>
    <s v="J&amp;T COD"/>
    <s v="Tiktok"/>
    <s v="จ่ายทีหลัง / COD"/>
    <s v=""/>
    <s v="769292531615"/>
    <s v="11/01/2026 11:00"/>
  </r>
  <r>
    <x v="6"/>
    <x v="7"/>
    <n v="139"/>
    <n v="1"/>
    <s v="GRA69"/>
    <n v="109.99"/>
    <n v="1"/>
    <s v="ร้านที่2"/>
    <s v="ส***าย   พ***์จำปา"/>
    <s v="สุโขทัย"/>
    <s v="-"/>
    <s v=""/>
    <s v="11/01/2026 10:59"/>
    <s v="-"/>
    <s v="J&amp;T COD"/>
    <s v="Tiktok"/>
    <s v="จ่ายทีหลัง / COD"/>
    <s v=""/>
    <s v="769200427704"/>
    <s v="11/01/2026 10:59"/>
  </r>
  <r>
    <x v="6"/>
    <x v="7"/>
    <n v="139"/>
    <n v="1"/>
    <s v="GRA68"/>
    <n v="217.98"/>
    <n v="0"/>
    <s v="ร้านที่2"/>
    <s v="โ*** แ***ล้า"/>
    <s v="สระบุรี"/>
    <s v="-"/>
    <s v=""/>
    <s v="11/01/2026 10:57"/>
    <s v="-"/>
    <s v="J&amp;T COD"/>
    <s v="Tiktok"/>
    <s v="จ่ายทีหลัง / COD"/>
    <s v=""/>
    <s v="769268375621"/>
    <s v="11/01/2026 10:58"/>
  </r>
  <r>
    <x v="9"/>
    <x v="10"/>
    <n v="139"/>
    <n v="1"/>
    <s v="GRA68"/>
    <n v="217.98"/>
    <n v="0"/>
    <s v="ร้านที่2"/>
    <s v="โ*** แ***ล้า"/>
    <s v="สระบุรี"/>
    <s v="-"/>
    <s v=""/>
    <s v="11/01/2026 10:57"/>
    <s v="-"/>
    <s v="J&amp;T COD"/>
    <s v="Tiktok"/>
    <s v="จ่ายทีหลัง / COD"/>
    <s v=""/>
    <s v="769268375621"/>
    <s v="11/01/2026 10:58"/>
  </r>
  <r>
    <x v="9"/>
    <x v="10"/>
    <n v="139"/>
    <n v="1"/>
    <s v="GRA67"/>
    <n v="108.99"/>
    <n v="0"/>
    <s v="ร้านที่2"/>
    <s v="S***porn P***aksa"/>
    <s v="ชลบุรี"/>
    <s v="-"/>
    <s v=""/>
    <s v="11/01/2026 10:58"/>
    <s v="-"/>
    <s v="J&amp;T Express"/>
    <s v="Tiktok"/>
    <s v="tiktok"/>
    <s v=""/>
    <s v="769205328684"/>
    <s v="11/01/2026 10:58"/>
  </r>
  <r>
    <x v="6"/>
    <x v="7"/>
    <n v="139"/>
    <n v="1"/>
    <s v="GRA65"/>
    <n v="297"/>
    <n v="0"/>
    <s v="ร้านที่2"/>
    <s v="แ***ี่"/>
    <s v="นครศรีธรรมราช"/>
    <s v="-"/>
    <s v=""/>
    <s v="11/01/2026 10:56"/>
    <s v="-"/>
    <s v="J&amp;T COD"/>
    <s v="Tiktok"/>
    <s v="จ่ายทีหลัง / COD"/>
    <s v=""/>
    <s v="769294860703"/>
    <s v="11/01/2026 10:56"/>
  </r>
  <r>
    <x v="8"/>
    <x v="9"/>
    <n v="139"/>
    <n v="1"/>
    <s v="GRA65"/>
    <n v="297"/>
    <n v="0"/>
    <s v="ร้านที่2"/>
    <s v="แ***ี่"/>
    <s v="นครศรีธรรมราช"/>
    <s v="-"/>
    <s v=""/>
    <s v="11/01/2026 10:56"/>
    <s v="-"/>
    <s v="J&amp;T COD"/>
    <s v="Tiktok"/>
    <s v="จ่ายทีหลัง / COD"/>
    <s v=""/>
    <s v="769294860703"/>
    <s v="11/01/2026 10:56"/>
  </r>
  <r>
    <x v="9"/>
    <x v="10"/>
    <n v="139"/>
    <n v="1"/>
    <s v="GRA65"/>
    <n v="297"/>
    <n v="0"/>
    <s v="ร้านที่2"/>
    <s v="แ***ี่"/>
    <s v="นครศรีธรรมราช"/>
    <s v="-"/>
    <s v=""/>
    <s v="11/01/2026 10:56"/>
    <s v="-"/>
    <s v="J&amp;T COD"/>
    <s v="Tiktok"/>
    <s v="จ่ายทีหลัง / COD"/>
    <s v=""/>
    <s v="769294860703"/>
    <s v="11/01/2026 10:56"/>
  </r>
  <r>
    <x v="8"/>
    <x v="9"/>
    <n v="139"/>
    <n v="1"/>
    <s v="GRA64"/>
    <n v="99"/>
    <n v="0"/>
    <s v="ร้านที่2"/>
    <s v="ร***ู ม***ุข"/>
    <s v="ระยอง"/>
    <s v="-"/>
    <s v=""/>
    <s v="11/01/2026 10:56"/>
    <s v="-"/>
    <s v="J&amp;T Express"/>
    <s v="Tiktok"/>
    <s v="tiktok"/>
    <s v=""/>
    <s v="769282506683"/>
    <s v="11/01/2026 10:56"/>
  </r>
  <r>
    <x v="6"/>
    <x v="7"/>
    <n v="139"/>
    <n v="1"/>
    <s v="GRA63"/>
    <n v="198"/>
    <n v="0"/>
    <s v="ร้านที่2"/>
    <s v="น***ตน์ ส***ยะคำวงค์"/>
    <s v="สุโขทัย"/>
    <s v="-"/>
    <s v=""/>
    <s v="11/01/2026 10:55"/>
    <s v="-"/>
    <s v="J&amp;T Express"/>
    <s v="Tiktok"/>
    <s v="tiktok"/>
    <s v=""/>
    <s v="769245461703"/>
    <s v="11/01/2026 10:55"/>
  </r>
  <r>
    <x v="9"/>
    <x v="10"/>
    <n v="139"/>
    <n v="1"/>
    <s v="GRA63"/>
    <n v="198"/>
    <n v="0"/>
    <s v="ร้านที่2"/>
    <s v="น***ตน์ ส***ยะคำวงค์"/>
    <s v="สุโขทัย"/>
    <s v="-"/>
    <s v=""/>
    <s v="11/01/2026 10:55"/>
    <s v="-"/>
    <s v="J&amp;T Express"/>
    <s v="Tiktok"/>
    <s v="tiktok"/>
    <s v=""/>
    <s v="769245461703"/>
    <s v="11/01/2026 10:55"/>
  </r>
  <r>
    <x v="6"/>
    <x v="7"/>
    <n v="139"/>
    <n v="1"/>
    <s v="GRA62"/>
    <n v="297"/>
    <n v="0"/>
    <s v="ร้านที่2"/>
    <s v="บ***ร  เ***เขา"/>
    <s v="ปราจีนบุรี"/>
    <s v="-"/>
    <s v=""/>
    <s v="11/01/2026 10:56"/>
    <s v="-"/>
    <s v="J&amp;T Express"/>
    <s v="Tiktok"/>
    <s v="tiktok"/>
    <s v=""/>
    <s v="769294065702"/>
    <s v="11/01/2026 10:55"/>
  </r>
  <r>
    <x v="7"/>
    <x v="8"/>
    <n v="139"/>
    <n v="1"/>
    <s v="GRA62"/>
    <n v="297"/>
    <n v="0"/>
    <s v="ร้านที่2"/>
    <s v="บ***ร  เ***เขา"/>
    <s v="ปราจีนบุรี"/>
    <s v="-"/>
    <s v=""/>
    <s v="11/01/2026 10:56"/>
    <s v="-"/>
    <s v="J&amp;T Express"/>
    <s v="Tiktok"/>
    <s v="tiktok"/>
    <s v=""/>
    <s v="769294065702"/>
    <s v="11/01/2026 10:55"/>
  </r>
  <r>
    <x v="9"/>
    <x v="10"/>
    <n v="139"/>
    <n v="1"/>
    <s v="GRA62"/>
    <n v="297"/>
    <n v="0"/>
    <s v="ร้านที่2"/>
    <s v="บ***ร  เ***เขา"/>
    <s v="ปราจีนบุรี"/>
    <s v="-"/>
    <s v=""/>
    <s v="11/01/2026 10:56"/>
    <s v="-"/>
    <s v="J&amp;T Express"/>
    <s v="Tiktok"/>
    <s v="tiktok"/>
    <s v=""/>
    <s v="769294065702"/>
    <s v="11/01/2026 10:55"/>
  </r>
  <r>
    <x v="6"/>
    <x v="7"/>
    <n v="139"/>
    <n v="1"/>
    <s v="GRA61"/>
    <n v="198"/>
    <n v="0"/>
    <s v="ร้านที่2"/>
    <s v="อ***ญา  จ***ียน"/>
    <s v="สระบุรี"/>
    <s v="-"/>
    <s v=""/>
    <s v="11/01/2026 10:55"/>
    <s v="-"/>
    <s v="Flash Express Thailand COD"/>
    <s v="Tiktok"/>
    <s v="จ่ายทีหลัง / COD"/>
    <s v=""/>
    <s v="THT10032D2S4Y6Z"/>
    <s v="11/01/2026 10:55"/>
  </r>
  <r>
    <x v="7"/>
    <x v="8"/>
    <n v="139"/>
    <n v="1"/>
    <s v="GRA61"/>
    <n v="198"/>
    <n v="0"/>
    <s v="ร้านที่2"/>
    <s v="อ***ญา  จ***ียน"/>
    <s v="สระบุรี"/>
    <s v="-"/>
    <s v=""/>
    <s v="11/01/2026 10:55"/>
    <s v="-"/>
    <s v="Flash Express Thailand COD"/>
    <s v="Tiktok"/>
    <s v="จ่ายทีหลัง / COD"/>
    <s v=""/>
    <s v="THT10032D2S4Y6Z"/>
    <s v="11/01/2026 10:55"/>
  </r>
  <r>
    <x v="9"/>
    <x v="10"/>
    <n v="139"/>
    <n v="1"/>
    <s v="GRA60"/>
    <n v="99"/>
    <n v="0"/>
    <s v="ร้านที่2"/>
    <s v="ส***ก ส***่วง"/>
    <s v="นนทบุรี"/>
    <s v="-"/>
    <s v=""/>
    <s v="11/01/2026 10:54"/>
    <s v="-"/>
    <s v="J&amp;T COD"/>
    <s v="Tiktok"/>
    <s v="จ่ายทีหลัง / COD"/>
    <s v=""/>
    <s v="769294725684"/>
    <s v="11/01/2026 10:55"/>
  </r>
  <r>
    <x v="9"/>
    <x v="10"/>
    <n v="139"/>
    <n v="1"/>
    <s v="GRA59"/>
    <n v="99"/>
    <n v="0"/>
    <s v="ร้านที่2"/>
    <s v="น***พร เ***แสวง"/>
    <s v="ปทุมธานี"/>
    <s v="-"/>
    <s v=""/>
    <s v="11/01/2026 10:55"/>
    <s v="-"/>
    <s v="Flash Express Thailand"/>
    <s v="Tiktok"/>
    <s v="tiktok"/>
    <s v=""/>
    <s v="THT04022D2TWS4Z"/>
    <s v="11/01/2026 10:54"/>
  </r>
  <r>
    <x v="1"/>
    <x v="1"/>
    <n v="66.666666666666671"/>
    <n v="3"/>
    <s v="GRA58"/>
    <n v="100"/>
    <n v="0"/>
    <s v="ร้านที่2"/>
    <s v="พ***ภา น***งศ์"/>
    <s v="ลำปาง"/>
    <s v="-"/>
    <s v=""/>
    <s v="11/01/2026 10:53"/>
    <s v="-"/>
    <s v="J&amp;T Express"/>
    <s v="Tiktok"/>
    <s v="tiktok"/>
    <s v=""/>
    <s v="769258116690"/>
    <s v="11/01/2026 10:52"/>
  </r>
  <r>
    <x v="9"/>
    <x v="10"/>
    <n v="139"/>
    <n v="1"/>
    <s v="GRA56"/>
    <n v="100"/>
    <n v="1"/>
    <s v="ร้านที่2"/>
    <s v="ล***ย เ***ยมศรี"/>
    <s v="สมุทรสาคร"/>
    <s v="-"/>
    <s v=""/>
    <s v="11/01/2026 10:49"/>
    <s v="-"/>
    <s v="J&amp;T COD"/>
    <s v="Tiktok"/>
    <s v="จ่ายทีหลัง / COD"/>
    <s v=""/>
    <s v="769259021650"/>
    <s v="11/01/2026 10:50"/>
  </r>
  <r>
    <x v="7"/>
    <x v="8"/>
    <n v="139"/>
    <n v="1"/>
    <s v="GRA55"/>
    <n v="297"/>
    <n v="0"/>
    <s v="ร้านที่2"/>
    <s v="ค** ส*** โ***าย"/>
    <s v="สุพรรณบุรี"/>
    <s v="-"/>
    <s v=""/>
    <s v="11/01/2026 10:50"/>
    <s v="-"/>
    <s v="J&amp;T Express"/>
    <s v="Tiktok"/>
    <s v="tiktok"/>
    <s v=""/>
    <s v="769224177621"/>
    <s v="11/01/2026 10:49"/>
  </r>
  <r>
    <x v="8"/>
    <x v="9"/>
    <n v="139"/>
    <n v="1"/>
    <s v="GRA55"/>
    <n v="297"/>
    <n v="0"/>
    <s v="ร้านที่2"/>
    <s v="ค** ส*** โ***าย"/>
    <s v="สุพรรณบุรี"/>
    <s v="-"/>
    <s v=""/>
    <s v="11/01/2026 10:50"/>
    <s v="-"/>
    <s v="J&amp;T Express"/>
    <s v="Tiktok"/>
    <s v="tiktok"/>
    <s v=""/>
    <s v="769224177621"/>
    <s v="11/01/2026 10:49"/>
  </r>
  <r>
    <x v="9"/>
    <x v="10"/>
    <n v="139"/>
    <n v="1"/>
    <s v="GRA55"/>
    <n v="297"/>
    <n v="0"/>
    <s v="ร้านที่2"/>
    <s v="ค** ส*** โ***าย"/>
    <s v="สุพรรณบุรี"/>
    <s v="-"/>
    <s v=""/>
    <s v="11/01/2026 10:50"/>
    <s v="-"/>
    <s v="J&amp;T Express"/>
    <s v="Tiktok"/>
    <s v="tiktok"/>
    <s v=""/>
    <s v="769224177621"/>
    <s v="11/01/2026 10:49"/>
  </r>
  <r>
    <x v="1"/>
    <x v="1"/>
    <n v="33"/>
    <n v="10"/>
    <s v="GRA54"/>
    <n v="330"/>
    <n v="0"/>
    <s v="ร้านที่4"/>
    <s v="พ***ภา น***งศ์"/>
    <s v="ลำปาง"/>
    <s v="-"/>
    <s v=""/>
    <s v="11/01/2026 10:49"/>
    <s v="-"/>
    <s v="J&amp;T COD"/>
    <s v="Tiktok"/>
    <s v="จ่ายทีหลัง / COD"/>
    <s v=""/>
    <s v="769291010681"/>
    <s v="11/01/2026 10:49"/>
  </r>
  <r>
    <x v="9"/>
    <x v="10"/>
    <n v="139"/>
    <n v="7"/>
    <s v="GRA53"/>
    <n v="820"/>
    <n v="127"/>
    <s v="ร้านที่2"/>
    <s v="p***imn4"/>
    <s v="Phuket"/>
    <s v="-"/>
    <s v=""/>
    <s v="11/01/2026 10:50"/>
    <s v="-"/>
    <s v="J&amp;T Express"/>
    <s v="Tiktok"/>
    <s v="tiktok"/>
    <s v=""/>
    <s v="769205220674"/>
    <s v="11/01/2026 10:49"/>
  </r>
  <r>
    <x v="9"/>
    <x v="10"/>
    <n v="139"/>
    <n v="1"/>
    <s v="GRA52"/>
    <n v="99"/>
    <n v="0"/>
    <s v="ร้านที่2"/>
    <s v="ว***า. ม***เขตวิทย์"/>
    <s v="กำแพงเพชร"/>
    <s v="-"/>
    <s v=""/>
    <s v="11/01/2026 10:49"/>
    <s v="-"/>
    <s v="J&amp;T COD"/>
    <s v="Tiktok"/>
    <s v="จ่ายทีหลัง / COD"/>
    <s v=""/>
    <s v="769220529674"/>
    <s v="11/01/2026 10:49"/>
  </r>
  <r>
    <x v="9"/>
    <x v="10"/>
    <n v="139"/>
    <n v="1"/>
    <s v="GRA51"/>
    <n v="99"/>
    <n v="0"/>
    <s v="ร้านที่2"/>
    <s v="ช***กมล อ***ริยวงศ์"/>
    <s v="ฉะเชิงเทรา"/>
    <s v="-"/>
    <s v=""/>
    <s v="11/01/2026 10:49"/>
    <s v="-"/>
    <s v="J&amp;T Express"/>
    <s v="Tiktok"/>
    <s v="tiktok"/>
    <s v=""/>
    <s v="769227827653"/>
    <s v="11/01/2026 10:49"/>
  </r>
  <r>
    <x v="5"/>
    <x v="6"/>
    <n v="120"/>
    <n v="1"/>
    <s v="GRA48"/>
    <n v="88"/>
    <n v="3"/>
    <s v="ร้านที่2"/>
    <s v="g***gg"/>
    <s v="ระยอง"/>
    <s v="-"/>
    <s v=""/>
    <s v="11/01/2026 10:44"/>
    <s v="-"/>
    <s v="J&amp;T COD"/>
    <s v="Tiktok"/>
    <s v="จ่ายทีหลัง / COD"/>
    <s v=""/>
    <s v="769271428612"/>
    <s v="11/01/2026 10:44"/>
  </r>
  <r>
    <x v="5"/>
    <x v="6"/>
    <n v="120"/>
    <n v="4"/>
    <s v="GRA47"/>
    <n v="340"/>
    <n v="0"/>
    <s v="ร้านที่2"/>
    <s v="บ***า ส***กาญจนดล"/>
    <s v="นครปฐม"/>
    <s v="-"/>
    <s v=""/>
    <s v="11/01/2026 10:43"/>
    <s v="-"/>
    <s v="J&amp;T COD"/>
    <s v="Tiktok"/>
    <s v="จ่ายทีหลัง / COD"/>
    <s v=""/>
    <s v="769248012676"/>
    <s v="11/01/2026 10:44"/>
  </r>
  <r>
    <x v="5"/>
    <x v="6"/>
    <n v="120"/>
    <n v="5"/>
    <s v="GRA46"/>
    <n v="425"/>
    <n v="0"/>
    <s v="ร้านที่2"/>
    <s v="น** ป***ชาติ  ส***ขใจ"/>
    <s v="ปราจีนบุรี"/>
    <s v="-"/>
    <s v=""/>
    <s v="11/01/2026 10:43"/>
    <s v="-"/>
    <s v="J&amp;T COD"/>
    <s v="Tiktok"/>
    <s v="จ่ายทีหลัง / COD"/>
    <s v=""/>
    <s v="769238811670"/>
    <s v="11/01/2026 10:43"/>
  </r>
  <r>
    <x v="5"/>
    <x v="6"/>
    <n v="120"/>
    <n v="1"/>
    <s v="GRA45"/>
    <n v="85"/>
    <n v="0"/>
    <s v="ร้านที่2"/>
    <s v="พ***รรณ ภ***่น"/>
    <s v="นครราชสีมา"/>
    <s v="-"/>
    <s v=""/>
    <s v="11/01/2026 10:44"/>
    <s v="-"/>
    <s v="J&amp;T Express"/>
    <s v="Tiktok"/>
    <s v="tiktok"/>
    <s v=""/>
    <s v="769269723611"/>
    <s v="11/01/2026 10:43"/>
  </r>
  <r>
    <x v="2"/>
    <x v="2"/>
    <n v="120"/>
    <n v="1"/>
    <s v="GRA44"/>
    <n v="85"/>
    <n v="0"/>
    <s v="ร้านที่2"/>
    <s v="Y* Y* M** M***t"/>
    <s v="พระนครศรีอยุธยา"/>
    <s v="-"/>
    <s v=""/>
    <s v="11/01/2026 10:39"/>
    <s v="-"/>
    <s v="J&amp;T COD"/>
    <s v="Tiktok"/>
    <s v="จ่ายทีหลัง / COD"/>
    <s v=""/>
    <s v="769279217663"/>
    <s v="11/01/2026 10:40"/>
  </r>
  <r>
    <x v="2"/>
    <x v="2"/>
    <n v="120"/>
    <n v="1"/>
    <s v="GRA42"/>
    <n v="85"/>
    <n v="0"/>
    <s v="ร้านที่2"/>
    <s v="จ*** ต***ามคำ"/>
    <s v="สุรินทร์"/>
    <s v="-"/>
    <s v=""/>
    <s v="11/01/2026 10:38"/>
    <s v="-"/>
    <s v="J&amp;T Express"/>
    <s v="Tiktok"/>
    <s v="tiktok"/>
    <s v=""/>
    <s v="769291617673"/>
    <s v="11/01/2026 10:38"/>
  </r>
  <r>
    <x v="2"/>
    <x v="2"/>
    <n v="120"/>
    <n v="6"/>
    <s v="GRA41"/>
    <n v="510"/>
    <n v="0"/>
    <s v="ร้านที่2"/>
    <s v="บ***า ส***กาญจนดล"/>
    <s v="นครปฐม"/>
    <s v="-"/>
    <s v=""/>
    <s v="11/01/2026 10:38"/>
    <s v="-"/>
    <s v="J&amp;T COD"/>
    <s v="Tiktok"/>
    <s v="จ่ายทีหลัง / COD"/>
    <s v=""/>
    <s v="769207505706"/>
    <s v="11/01/2026 10:38"/>
  </r>
  <r>
    <x v="2"/>
    <x v="2"/>
    <n v="120"/>
    <n v="1"/>
    <s v="GRA40"/>
    <n v="85"/>
    <n v="0"/>
    <s v="ร้านที่2"/>
    <s v="พ***ล บ***ิมา"/>
    <s v="เชียงราย"/>
    <s v="-"/>
    <s v=""/>
    <s v="11/01/2026 10:37"/>
    <s v="-"/>
    <s v="J&amp;T COD"/>
    <s v="Tiktok"/>
    <s v="จ่ายทีหลัง / COD"/>
    <s v=""/>
    <s v="769267312682"/>
    <s v="11/01/2026 10:37"/>
  </r>
  <r>
    <x v="0"/>
    <x v="0"/>
    <n v="50"/>
    <n v="24"/>
    <s v="GRA39"/>
    <n v="800"/>
    <n v="0"/>
    <s v="ร้านที่2"/>
    <s v="ก***ัตน์ ท***ยู่"/>
    <s v="กรุงเทพฯ"/>
    <s v="-"/>
    <s v=""/>
    <s v="11/01/2026 10:37"/>
    <s v="-"/>
    <s v="J&amp;T COD"/>
    <s v="Tiktok"/>
    <s v="จ่ายทีหลัง / COD"/>
    <s v=""/>
    <s v="769290025641"/>
    <s v="11/01/2026 10:37"/>
  </r>
  <r>
    <x v="0"/>
    <x v="0"/>
    <n v="65"/>
    <n v="9"/>
    <s v="GRA38"/>
    <n v="299"/>
    <n v="0"/>
    <s v="ร้านที่2"/>
    <s v="พ***ัฒน์ ข***สิกรรม"/>
    <s v="กำแพงเพชร"/>
    <s v="-"/>
    <s v=""/>
    <s v="11/01/2026 10:36"/>
    <s v="-"/>
    <s v="J&amp;T COD"/>
    <s v="Tiktok"/>
    <s v="จ่ายทีหลัง / COD"/>
    <s v=""/>
    <s v="769255913650"/>
    <s v="11/01/2026 10:36"/>
  </r>
  <r>
    <x v="3"/>
    <x v="4"/>
    <n v="60"/>
    <n v="1"/>
    <s v="GRA37"/>
    <n v="139"/>
    <n v="0"/>
    <s v="ร้านที่1"/>
    <s v="พ******า"/>
    <s v="******ง, ตำบลผาตั้ง, อำเภอสังคม โทรหาทุกครั้งก่อนส่ง ตำบลผาตั้ง อำเภอสังคม จังหวัดหนองคาย 43160"/>
    <s v="43160"/>
    <s v="97"/>
    <s v="11/01/2026 11:03"/>
    <s v="-"/>
    <s v="SPX Express"/>
    <s v="Shopee"/>
    <s v="shopee"/>
    <s v=""/>
    <s v="TH2639320864186"/>
    <s v="11/01/2026 10:33"/>
  </r>
  <r>
    <x v="2"/>
    <x v="2"/>
    <n v="79"/>
    <n v="1"/>
    <s v="GRA37"/>
    <n v="139"/>
    <n v="0"/>
    <s v="ร้านที่1"/>
    <s v="พ******า"/>
    <s v="******ง, ตำบลผาตั้ง, อำเภอสังคม โทรหาทุกครั้งก่อนส่ง ตำบลผาตั้ง อำเภอสังคม จังหวัดหนองคาย 43160"/>
    <s v="43160"/>
    <s v="97"/>
    <s v="11/01/2026 11:03"/>
    <s v="-"/>
    <s v="SPX Express"/>
    <s v="Shopee"/>
    <s v="shopee"/>
    <s v=""/>
    <s v="TH2639320864186"/>
    <s v="11/01/2026 10:33"/>
  </r>
  <r>
    <x v="15"/>
    <x v="16"/>
    <n v="120"/>
    <n v="4"/>
    <s v="GRA36"/>
    <n v="356"/>
    <n v="0"/>
    <s v="ร้านที่2"/>
    <s v="P***lapha Y***asak"/>
    <s v="ลำพูน"/>
    <s v="-"/>
    <s v=""/>
    <s v="11/01/2026 10:33"/>
    <s v="-"/>
    <s v="J&amp;T COD"/>
    <s v="Tiktok"/>
    <s v="จ่ายทีหลัง / COD"/>
    <s v=""/>
    <s v="769244819696"/>
    <s v="11/01/2026 10:33"/>
  </r>
  <r>
    <x v="2"/>
    <x v="2"/>
    <n v="120"/>
    <n v="1"/>
    <s v="GRA35"/>
    <n v="99"/>
    <n v="0"/>
    <s v="ร้านที่2"/>
    <s v="c***"/>
    <s v="สกลนคร"/>
    <s v="-"/>
    <s v=""/>
    <s v="11/01/2026 10:32"/>
    <s v="-"/>
    <s v="J&amp;T COD"/>
    <s v="Tiktok"/>
    <s v="จ่ายทีหลัง / COD"/>
    <s v=""/>
    <s v="769257613666"/>
    <s v="11/01/2026 10:32"/>
  </r>
  <r>
    <x v="15"/>
    <x v="16"/>
    <n v="120"/>
    <n v="1"/>
    <s v="GRA34"/>
    <n v="89"/>
    <n v="0"/>
    <s v="ร้านที่2"/>
    <s v="น***กษณ์.   ร***สุทธิ์"/>
    <s v="พระนครศรีอยุธยา"/>
    <s v="-"/>
    <s v=""/>
    <s v="11/01/2026 10:31"/>
    <s v="-"/>
    <s v="J&amp;T COD"/>
    <s v="Tiktok"/>
    <s v="จ่ายทีหลัง / COD"/>
    <s v=""/>
    <s v="769277510702"/>
    <s v="11/01/2026 10:31"/>
  </r>
  <r>
    <x v="9"/>
    <x v="10"/>
    <n v="139"/>
    <n v="1"/>
    <s v="GRA32"/>
    <n v="109"/>
    <n v="0"/>
    <s v="ร้านที่2"/>
    <s v="น***กษณ์.   ร***สุทธิ์"/>
    <s v="พระนครศรีอยุธยา"/>
    <s v="-"/>
    <s v=""/>
    <s v="11/01/2026 10:28"/>
    <s v="-"/>
    <s v="J&amp;T COD"/>
    <s v="Tiktok"/>
    <s v="จ่ายทีหลัง / COD"/>
    <s v=""/>
    <s v="769246620656"/>
    <s v="11/01/2026 10:28"/>
  </r>
  <r>
    <x v="1"/>
    <x v="1"/>
    <n v="66.666666666666671"/>
    <n v="6"/>
    <s v="GRA31"/>
    <n v="200"/>
    <n v="0"/>
    <s v="ร้านที่2"/>
    <s v="โ***้อน"/>
    <s v="อุดรธานี"/>
    <s v="-"/>
    <s v=""/>
    <s v="11/01/2026 10:28"/>
    <s v="-"/>
    <s v="J&amp;T COD"/>
    <s v="Tiktok"/>
    <s v="จ่ายทีหลัง / COD"/>
    <s v=""/>
    <s v="769230518700"/>
    <s v="11/01/2026 10:28"/>
  </r>
  <r>
    <x v="6"/>
    <x v="7"/>
    <n v="139"/>
    <n v="1"/>
    <s v="GRA30"/>
    <n v="109"/>
    <n v="0"/>
    <s v="ร้านที่2"/>
    <s v="ป***ดา พ***ิม"/>
    <s v="นนทบุรี"/>
    <s v="-"/>
    <s v=""/>
    <s v="11/01/2026 10:27"/>
    <s v="-"/>
    <s v="J&amp;T Express"/>
    <s v="Tiktok"/>
    <s v="tiktok"/>
    <s v=""/>
    <s v="769202222692"/>
    <s v="11/01/2026 10:27"/>
  </r>
  <r>
    <x v="9"/>
    <x v="10"/>
    <n v="139"/>
    <n v="1"/>
    <s v="GRA29"/>
    <n v="116"/>
    <n v="7"/>
    <s v="ร้านที่2"/>
    <s v="u***16038348831028"/>
    <s v="กรุงเทพฯ"/>
    <s v="-"/>
    <s v=""/>
    <s v="11/01/2026 10:27"/>
    <s v="-"/>
    <s v="J&amp;T COD"/>
    <s v="Tiktok"/>
    <s v="จ่ายทีหลัง / COD"/>
    <s v=""/>
    <s v="769255426656"/>
    <s v="11/01/2026 10:27"/>
  </r>
  <r>
    <x v="4"/>
    <x v="5"/>
    <n v="33.333333333333336"/>
    <n v="3"/>
    <s v="GRA28"/>
    <n v="135"/>
    <n v="0"/>
    <s v="ร้านที่2"/>
    <s v="ศ***า  อ***เย็น"/>
    <s v="กาญจนบุรี"/>
    <s v="-"/>
    <s v=""/>
    <s v="11/01/2026 10:26"/>
    <s v="-"/>
    <s v="J&amp;T COD"/>
    <s v="Tiktok"/>
    <s v="จ่ายทีหลัง / COD"/>
    <s v=""/>
    <s v="769201123655"/>
    <s v="11/01/2026 10:26"/>
  </r>
  <r>
    <x v="0"/>
    <x v="0"/>
    <n v="33.333333333333336"/>
    <n v="3"/>
    <s v="GRA27"/>
    <n v="100"/>
    <n v="0"/>
    <s v="ร้านที่2"/>
    <s v="ช***ณัฐ โ***ก้ว"/>
    <s v="สุราษฎร์ธานี"/>
    <s v="-"/>
    <s v=""/>
    <s v="11/01/2026 10:23"/>
    <s v="-"/>
    <s v="J&amp;T Express"/>
    <s v="Tiktok"/>
    <s v="tiktok"/>
    <s v=""/>
    <s v="769287816625"/>
    <s v="11/01/2026 10:23"/>
  </r>
  <r>
    <x v="7"/>
    <x v="8"/>
    <n v="139"/>
    <n v="1"/>
    <s v="GRA25"/>
    <n v="217.98"/>
    <n v="0"/>
    <s v="ร้านที่2"/>
    <s v="ณ***าล ศ***บุรี"/>
    <s v="ชลบุรี"/>
    <s v="-"/>
    <s v=""/>
    <s v="11/01/2026 10:18"/>
    <s v="-"/>
    <s v="J&amp;T Express"/>
    <s v="Tiktok"/>
    <s v="tiktok"/>
    <s v=""/>
    <s v="769247925622"/>
    <s v="11/01/2026 10:17"/>
  </r>
  <r>
    <x v="9"/>
    <x v="10"/>
    <n v="139"/>
    <n v="1"/>
    <s v="GRA25"/>
    <n v="217.98"/>
    <n v="0"/>
    <s v="ร้านที่2"/>
    <s v="ณ***าล ศ***บุรี"/>
    <s v="ชลบุรี"/>
    <s v="-"/>
    <s v=""/>
    <s v="11/01/2026 10:18"/>
    <s v="-"/>
    <s v="J&amp;T Express"/>
    <s v="Tiktok"/>
    <s v="tiktok"/>
    <s v=""/>
    <s v="769247925622"/>
    <s v="11/01/2026 10:17"/>
  </r>
  <r>
    <x v="5"/>
    <x v="6"/>
    <n v="120"/>
    <n v="1"/>
    <s v="GRA24"/>
    <n v="79"/>
    <n v="0"/>
    <s v="ร้านที่2"/>
    <s v="ส***วดี ใ***"/>
    <s v="กรุงเทพมหานคร"/>
    <s v="-"/>
    <s v=""/>
    <s v="11/01/2026 10:17"/>
    <s v="-"/>
    <s v="J&amp;T COD"/>
    <s v="Tiktok"/>
    <s v="จ่ายทีหลัง / COD"/>
    <s v=""/>
    <s v="769247328614"/>
    <s v="11/01/2026 10:17"/>
  </r>
  <r>
    <x v="5"/>
    <x v="6"/>
    <n v="120"/>
    <n v="1"/>
    <s v="GRA23"/>
    <n v="79"/>
    <n v="0"/>
    <s v="ร้านที่2"/>
    <s v="น***รณ์ ม***ิด"/>
    <s v="ปทุมธานี"/>
    <s v="-"/>
    <s v=""/>
    <s v="11/01/2026 10:15"/>
    <s v="-"/>
    <s v="Flash Express Thailand COD"/>
    <s v="Tiktok"/>
    <s v="จ่ายทีหลัง / COD"/>
    <s v=""/>
    <s v="THT04022D4MGD9Z"/>
    <s v="11/01/2026 10:16"/>
  </r>
  <r>
    <x v="2"/>
    <x v="2"/>
    <n v="120"/>
    <n v="2"/>
    <s v="GRA20"/>
    <n v="158"/>
    <n v="0"/>
    <s v="ร้านที่2"/>
    <s v="น** พ***ลแก้ว ข***าจ"/>
    <s v="เทศบาลเมืองมุกดาหาร"/>
    <s v="-"/>
    <s v=""/>
    <s v="11/01/2026 10:12"/>
    <s v="-"/>
    <s v="J&amp;T COD"/>
    <s v="Tiktok"/>
    <s v="จ่ายทีหลัง / COD"/>
    <s v=""/>
    <s v="769295322611"/>
    <s v="11/01/2026 10:12"/>
  </r>
  <r>
    <x v="2"/>
    <x v="2"/>
    <n v="120"/>
    <n v="1"/>
    <s v="GRA17"/>
    <n v="79"/>
    <n v="0"/>
    <s v="ร้านที่2"/>
    <s v="พ***นิภา  พ***ฐวรกุล"/>
    <s v="กรุงเทพฯ"/>
    <s v="-"/>
    <s v=""/>
    <s v="11/01/2026 10:11"/>
    <s v="-"/>
    <s v="J&amp;T COD"/>
    <s v="Tiktok"/>
    <s v="จ่ายทีหลัง / COD"/>
    <s v=""/>
    <s v="769249513701"/>
    <s v="11/01/2026 10:11"/>
  </r>
  <r>
    <x v="2"/>
    <x v="2"/>
    <n v="120"/>
    <n v="1"/>
    <s v="GRA16"/>
    <n v="237"/>
    <n v="0"/>
    <s v="ร้านที่2"/>
    <s v="ธ***ร ท***้อย"/>
    <s v="เพชรบูรณ์"/>
    <s v="-"/>
    <s v=""/>
    <s v="11/01/2026 10:11"/>
    <s v="-"/>
    <s v="J&amp;T Express"/>
    <s v="Tiktok"/>
    <s v="tiktok"/>
    <s v=""/>
    <s v="769285812654"/>
    <s v="11/01/2026 10:11"/>
  </r>
  <r>
    <x v="2"/>
    <x v="2"/>
    <n v="120"/>
    <n v="2"/>
    <s v="GRA16"/>
    <n v="237"/>
    <n v="0"/>
    <s v="ร้านที่2"/>
    <s v="ธ***ร ท***้อย"/>
    <s v="เพชรบูรณ์"/>
    <s v="-"/>
    <s v=""/>
    <s v="11/01/2026 10:11"/>
    <s v="-"/>
    <s v="J&amp;T Express"/>
    <s v="Tiktok"/>
    <s v="tiktok"/>
    <s v=""/>
    <s v="769285812654"/>
    <s v="11/01/2026 10:11"/>
  </r>
  <r>
    <x v="2"/>
    <x v="2"/>
    <n v="120"/>
    <n v="1"/>
    <s v="GRA14"/>
    <n v="79"/>
    <n v="0"/>
    <s v="ร้านที่2"/>
    <s v="น***รณ์ ม***ิด"/>
    <s v="ปทุมธานี"/>
    <s v="-"/>
    <s v=""/>
    <s v="11/01/2026 10:10"/>
    <s v="-"/>
    <s v="Flash Express Thailand COD"/>
    <s v="Tiktok"/>
    <s v="จ่ายทีหลัง / COD"/>
    <s v=""/>
    <s v="THT04022D4MUN3Z"/>
    <s v="11/01/2026 10:10"/>
  </r>
  <r>
    <x v="15"/>
    <x v="16"/>
    <n v="120"/>
    <n v="1"/>
    <s v="GRA13"/>
    <n v="100"/>
    <n v="0"/>
    <s v="ร้านที่2"/>
    <s v="พ***นิภา  พ***ฐวรกุล"/>
    <s v="กรุงเทพฯ"/>
    <s v="-"/>
    <s v=""/>
    <s v="11/01/2026 10:10"/>
    <s v="-"/>
    <s v="J&amp;T COD"/>
    <s v="Tiktok"/>
    <s v="จ่ายทีหลัง / COD"/>
    <s v=""/>
    <s v="769254316703"/>
    <s v="11/01/2026 10:10"/>
  </r>
  <r>
    <x v="7"/>
    <x v="8"/>
    <n v="139"/>
    <n v="1"/>
    <s v="GRA12"/>
    <n v="215"/>
    <n v="0"/>
    <s v="ร้านที่10"/>
    <s v="สมประสงค์ รมยาคม"/>
    <s v="165/2 ซอยข้างถังน้ำประปา ม.12 บ.ศาลเจ้า ต.คลองม่วง อ.ปากช่อง จ.นครราชสีมา 30130"/>
    <s v="30130"/>
    <s v="08187976190610833675"/>
    <s v="11/01/2026 10:09"/>
    <s v="t0832622509@gmail.com"/>
    <s v="EMS COD"/>
    <s v="facebook"/>
    <s v="กสิกร"/>
    <s v=""/>
    <s v="-"/>
    <s v="11/01/2026 10:09"/>
  </r>
  <r>
    <x v="6"/>
    <x v="7"/>
    <n v="139"/>
    <n v="1"/>
    <s v="GRA12"/>
    <n v="215"/>
    <n v="0"/>
    <s v="ร้านที่10"/>
    <s v="สมประสงค์ รมยาคม"/>
    <s v="165/2 ซอยข้างถังน้ำประปา ม.12 บ.ศาลเจ้า ต.คลองม่วง อ.ปากช่อง จ.นครราชสีมา 30130"/>
    <s v="30130"/>
    <s v="08187976190610833675"/>
    <s v="11/01/2026 10:09"/>
    <s v="t0832622509@gmail.com"/>
    <s v="EMS COD"/>
    <s v="facebook"/>
    <s v="กสิกร"/>
    <s v=""/>
    <s v="-"/>
    <s v="11/01/2026 10:09"/>
  </r>
  <r>
    <x v="2"/>
    <x v="2"/>
    <n v="66.333333333333329"/>
    <n v="3"/>
    <s v="GRA11"/>
    <n v="166"/>
    <n v="8.5"/>
    <s v="ร้านที่3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11/01/2026 10:09"/>
    <s v="-"/>
    <s v="Kerry_dropoff"/>
    <s v="Lazada"/>
    <s v="lazada"/>
    <s v=""/>
    <s v="-"/>
    <s v="11/01/2026 10:09"/>
  </r>
  <r>
    <x v="1"/>
    <x v="1"/>
    <n v="60"/>
    <n v="1"/>
    <s v="GRA10"/>
    <n v="115"/>
    <n v="0"/>
    <s v="ร้านที่1"/>
    <s v="จ******า"/>
    <s v="******์กรณีย์ 1 ต.ป่าตอง อ.กะทู้ จ.ภูเก็ต 83150 ตำบลป่าตอง อำเภอกะทู้ จังหวัดภูเก็ต 83150"/>
    <s v="83150"/>
    <s v="06"/>
    <s v="11/01/2026 10:01"/>
    <s v="-"/>
    <s v="SPX Express"/>
    <s v="Shopee"/>
    <s v="shopee"/>
    <s v=""/>
    <s v="TH269128446136K"/>
    <s v="11/01/2026 10:01"/>
  </r>
  <r>
    <x v="3"/>
    <x v="4"/>
    <n v="60"/>
    <n v="1"/>
    <s v="GRA10"/>
    <n v="115"/>
    <n v="0"/>
    <s v="ร้านที่1"/>
    <s v="จ******า"/>
    <s v="******์กรณีย์ 1 ต.ป่าตอง อ.กะทู้ จ.ภูเก็ต 83150 ตำบลป่าตอง อำเภอกะทู้ จังหวัดภูเก็ต 83150"/>
    <s v="83150"/>
    <s v="06"/>
    <s v="11/01/2026 10:01"/>
    <s v="-"/>
    <s v="SPX Express"/>
    <s v="Shopee"/>
    <s v="shopee"/>
    <s v=""/>
    <s v="TH269128446136K"/>
    <s v="11/01/2026 10:01"/>
  </r>
  <r>
    <x v="0"/>
    <x v="0"/>
    <n v="33.333333333333336"/>
    <n v="3"/>
    <s v="GRA9"/>
    <n v="100"/>
    <n v="0"/>
    <s v="ร้านที่4"/>
    <s v="เ***ญ ค***วยหาร"/>
    <s v="ลำปาง"/>
    <s v="-"/>
    <s v=""/>
    <s v="11/01/2026 09:55"/>
    <s v="-"/>
    <s v="J&amp;T COD"/>
    <s v="Tiktok"/>
    <s v="จ่ายทีหลัง / COD"/>
    <s v=""/>
    <s v="769252510644"/>
    <s v="11/01/2026 09:55"/>
  </r>
  <r>
    <x v="7"/>
    <x v="8"/>
    <n v="139"/>
    <n v="1"/>
    <s v="GRA8"/>
    <n v="399"/>
    <n v="0"/>
    <s v="ร้านที่10"/>
    <s v="พรทิพย์"/>
    <s v="5/23หมู่7ต.บึงบา อ.หนองเสือ จ.ปทุมธานี     12170 12170"/>
    <s v="12170"/>
    <s v="0861014051"/>
    <s v="11/01/2026 09:56"/>
    <s v="t0832622509@gmail.com"/>
    <s v="EMS COD"/>
    <s v="facebook"/>
    <s v="กสิกร"/>
    <s v=""/>
    <s v="-"/>
    <s v="11/01/2026 09:55"/>
  </r>
  <r>
    <x v="6"/>
    <x v="7"/>
    <n v="139"/>
    <n v="1"/>
    <s v="GRA8"/>
    <n v="399"/>
    <n v="0"/>
    <s v="ร้านที่10"/>
    <s v="พรทิพย์"/>
    <s v="5/23หมู่7ต.บึงบา อ.หนองเสือ จ.ปทุมธานี     12170 12170"/>
    <s v="12170"/>
    <s v="0861014051"/>
    <s v="11/01/2026 09:56"/>
    <s v="t0832622509@gmail.com"/>
    <s v="EMS COD"/>
    <s v="facebook"/>
    <s v="กสิกร"/>
    <s v=""/>
    <s v="-"/>
    <s v="11/01/2026 09:55"/>
  </r>
  <r>
    <x v="8"/>
    <x v="9"/>
    <n v="139"/>
    <n v="1"/>
    <s v="GRA8"/>
    <n v="399"/>
    <n v="0"/>
    <s v="ร้านที่10"/>
    <s v="พรทิพย์"/>
    <s v="5/23หมู่7ต.บึงบา อ.หนองเสือ จ.ปทุมธานี     12170 12170"/>
    <s v="12170"/>
    <s v="0861014051"/>
    <s v="11/01/2026 09:56"/>
    <s v="t0832622509@gmail.com"/>
    <s v="EMS COD"/>
    <s v="facebook"/>
    <s v="กสิกร"/>
    <s v=""/>
    <s v="-"/>
    <s v="11/01/2026 09:55"/>
  </r>
  <r>
    <x v="9"/>
    <x v="10"/>
    <n v="139"/>
    <n v="1"/>
    <s v="GRA8"/>
    <n v="399"/>
    <n v="0"/>
    <s v="ร้านที่10"/>
    <s v="พรทิพย์"/>
    <s v="5/23หมู่7ต.บึงบา อ.หนองเสือ จ.ปทุมธานี     12170 12170"/>
    <s v="12170"/>
    <s v="0861014051"/>
    <s v="11/01/2026 09:56"/>
    <s v="t0832622509@gmail.com"/>
    <s v="EMS COD"/>
    <s v="facebook"/>
    <s v="กสิกร"/>
    <s v=""/>
    <s v="-"/>
    <s v="11/01/2026 09:55"/>
  </r>
  <r>
    <x v="0"/>
    <x v="0"/>
    <n v="50"/>
    <n v="6"/>
    <s v="GRA7"/>
    <n v="200"/>
    <n v="0"/>
    <s v="ร้านที่2"/>
    <s v="ส***าย แ***ุทธิ"/>
    <s v="ขอนแก่น"/>
    <s v="-"/>
    <s v=""/>
    <s v="11/01/2026 09:52"/>
    <s v="-"/>
    <s v="J&amp;T COD"/>
    <s v="Tiktok"/>
    <s v="จ่ายทีหลัง / COD"/>
    <s v=""/>
    <s v="769217110631"/>
    <s v="11/01/2026 09:52"/>
  </r>
  <r>
    <x v="15"/>
    <x v="18"/>
    <n v="66"/>
    <n v="1"/>
    <s v="GRA6"/>
    <n v="193.75"/>
    <n v="7"/>
    <s v="ร้านที่9"/>
    <s v="ชลิดาภรณ์  ปิติวงษ์"/>
    <s v="109/17ม.1ต.หนองตำลึงอ.พานทอง_x000a__x000a_พานทอง/ Phan Thongชลบุรี/ Chonburi_x000a_20160"/>
    <s v="20160"/>
    <s v="660999379181"/>
    <s v="11/01/2026 09:50"/>
    <s v="-"/>
    <s v="Kerry_dropoff"/>
    <s v="Lazada"/>
    <s v="lazada"/>
    <s v=""/>
    <s v="-"/>
    <s v="11/01/2026 09:49"/>
  </r>
  <r>
    <x v="5"/>
    <x v="6"/>
    <n v="66"/>
    <n v="1"/>
    <s v="GRA6"/>
    <n v="193.75"/>
    <n v="7"/>
    <s v="ร้านที่9"/>
    <s v="ชลิดาภรณ์  ปิติวงษ์"/>
    <s v="109/17ม.1ต.หนองตำลึงอ.พานทอง_x000a__x000a_พานทอง/ Phan Thongชลบุรี/ Chonburi_x000a_20160"/>
    <s v="20160"/>
    <s v="660999379181"/>
    <s v="11/01/2026 09:50"/>
    <s v="-"/>
    <s v="Kerry_dropoff"/>
    <s v="Lazada"/>
    <s v="lazada"/>
    <s v=""/>
    <s v="-"/>
    <s v="11/01/2026 09:49"/>
  </r>
  <r>
    <x v="2"/>
    <x v="2"/>
    <n v="67"/>
    <n v="1"/>
    <s v="GRA6"/>
    <n v="193.75"/>
    <n v="7"/>
    <s v="ร้านที่9"/>
    <s v="ชลิดาภรณ์  ปิติวงษ์"/>
    <s v="109/17ม.1ต.หนองตำลึงอ.พานทอง_x000a__x000a_พานทอง/ Phan Thongชลบุรี/ Chonburi_x000a_20160"/>
    <s v="20160"/>
    <s v="660999379181"/>
    <s v="11/01/2026 09:50"/>
    <s v="-"/>
    <s v="Kerry_dropoff"/>
    <s v="Lazada"/>
    <s v="lazada"/>
    <s v=""/>
    <s v="-"/>
    <s v="11/01/2026 09:49"/>
  </r>
  <r>
    <x v="1"/>
    <x v="1"/>
    <n v="50"/>
    <n v="10"/>
    <s v="GRA5"/>
    <n v="380"/>
    <n v="50"/>
    <s v="ร้านที่10"/>
    <s v="วรานิษฐ์  มีสง่า"/>
    <s v="105/1  ม.3_x000a_แสนตอ_x000a_ขาณุวรลักษบุรี_x000a_กำแพงเพชร_x000a_Thailand 62130"/>
    <s v="62130"/>
    <s v="0638966164"/>
    <s v="11/01/2026 09:49"/>
    <s v="t0832622509@gmail.com"/>
    <s v="EMS COD"/>
    <s v="facebook"/>
    <s v="กสิกร"/>
    <s v=""/>
    <s v="-"/>
    <s v="11/01/2026 09:48"/>
  </r>
  <r>
    <x v="0"/>
    <x v="0"/>
    <n v="33.333333333333336"/>
    <n v="3"/>
    <s v="GRA4"/>
    <n v="100"/>
    <n v="0"/>
    <s v="ร้านที่2"/>
    <s v="N***ina L***uan"/>
    <s v="นครสวรรค์"/>
    <s v="-"/>
    <s v=""/>
    <s v="11/01/2026 09:14"/>
    <s v="-"/>
    <s v="J&amp;T COD"/>
    <s v="Tiktok"/>
    <s v="จ่ายทีหลัง / COD"/>
    <s v=""/>
    <s v="769254615625"/>
    <s v="11/01/2026 09:14"/>
  </r>
  <r>
    <x v="7"/>
    <x v="19"/>
    <n v="103.55"/>
    <n v="1"/>
    <s v="GRA3"/>
    <n v="103.55"/>
    <n v="0"/>
    <s v="ร้านที่3"/>
    <s v="บุษบง  ปรัชญาภัทรพงศ์"/>
    <s v="91/25 ม.8 · หัวรอ/ Hua Ro_x000a__x000a_เมืองพิษณุโลก/ Mueang Phitsanulokพิษณุโลก/ Phitsanulok_x000a_65000"/>
    <s v="65000"/>
    <s v="660993642532"/>
    <s v="11/01/2026 08:59"/>
    <s v="-"/>
    <s v="Kerry_dropoff"/>
    <s v="Lazada"/>
    <s v="lazada"/>
    <s v=""/>
    <s v="-"/>
    <s v="11/01/2026 08:59"/>
  </r>
  <r>
    <x v="0"/>
    <x v="0"/>
    <n v="65"/>
    <n v="9"/>
    <s v="GRA1"/>
    <n v="299"/>
    <n v="0"/>
    <s v="ร้านที่2"/>
    <s v="ป***จตามสั่งนะจ๊ะ"/>
    <s v="สุราษฎร์ธานี"/>
    <s v="-"/>
    <s v=""/>
    <s v="11/01/2026 08:52"/>
    <s v="-"/>
    <s v="J&amp;T COD"/>
    <s v="Tiktok"/>
    <s v="จ่ายทีหลัง / COD"/>
    <s v=""/>
    <s v="769267612632"/>
    <s v="11/01/2026 08:52"/>
  </r>
  <r>
    <x v="0"/>
    <x v="0"/>
    <n v="33.333333333333336"/>
    <n v="3"/>
    <s v="GRA0"/>
    <n v="100"/>
    <n v="0"/>
    <s v="ร้านที่2"/>
    <s v="ก***รรณ พ***ัยภูมิ"/>
    <s v="กรุงเทพฯ"/>
    <s v="-"/>
    <s v=""/>
    <s v="11/01/2026 08:53"/>
    <s v="-"/>
    <s v="J&amp;T Express"/>
    <s v="Tiktok"/>
    <s v="tiktok"/>
    <s v=""/>
    <s v="769239213621"/>
    <s v="11/01/2026 08:43"/>
  </r>
  <r>
    <x v="0"/>
    <x v="0"/>
    <n v="33.333333333333336"/>
    <n v="3"/>
    <s v="GQZ99"/>
    <n v="100"/>
    <n v="0"/>
    <s v="ร้านที่2"/>
    <s v="ก***ตูน"/>
    <s v="ยโสธร"/>
    <s v="-"/>
    <s v=""/>
    <s v="11/01/2026 08:42"/>
    <s v="-"/>
    <s v="Flash Express Thailand"/>
    <s v="Tiktok"/>
    <s v="tiktok"/>
    <s v=""/>
    <s v="THT32062D4MWV3Z"/>
    <s v="11/01/2026 08:40"/>
  </r>
  <r>
    <x v="2"/>
    <x v="2"/>
    <n v="69.900000000000006"/>
    <n v="10"/>
    <s v="GQZ98"/>
    <n v="879"/>
    <n v="0"/>
    <s v="ร้านที่1"/>
    <s v="ร******์"/>
    <s v="******ย-ไทรน้อย ตำบลบางรักพัฒนา อำเภอบางบัวทอง จังหวัดนนทบุรี 11110"/>
    <s v="11110"/>
    <s v="15"/>
    <s v="11/01/2026 09:02"/>
    <s v="-"/>
    <s v="SPX Express"/>
    <s v="Shopee"/>
    <s v="shopee"/>
    <s v=""/>
    <s v="TH265802846844I"/>
    <s v="11/01/2026 08:32"/>
  </r>
  <r>
    <x v="2"/>
    <x v="2"/>
    <n v="79"/>
    <n v="1"/>
    <s v="GQZ98"/>
    <n v="879"/>
    <n v="0"/>
    <s v="ร้านที่1"/>
    <s v="ร******์"/>
    <s v="******ย-ไทรน้อย ตำบลบางรักพัฒนา อำเภอบางบัวทอง จังหวัดนนทบุรี 11110"/>
    <s v="11110"/>
    <s v="15"/>
    <s v="11/01/2026 09:02"/>
    <s v="-"/>
    <s v="SPX Express"/>
    <s v="Shopee"/>
    <s v="shopee"/>
    <s v=""/>
    <s v="TH265802846844I"/>
    <s v="11/01/2026 08:32"/>
  </r>
  <r>
    <x v="0"/>
    <x v="0"/>
    <n v="65"/>
    <n v="6"/>
    <s v="GQZ97"/>
    <n v="250"/>
    <n v="50"/>
    <s v="ร้านที่10"/>
    <s v="นายภัคพล พิลึก"/>
    <s v="หมู่บ้านทุ่งตัน_x000a_บ้านเลขที่ 12/3 หมู่ 12 _x000a_ตำบลบ้านไร่_x000a_อำเภอลาดยาว_x000a_จังหวัดนครสวรรค์ 60150"/>
    <s v="60150"/>
    <s v="0932408869"/>
    <s v="11/01/2026 08:32"/>
    <s v="raweewan5499@gmail.com"/>
    <s v="EMS COD"/>
    <s v="facebook"/>
    <s v="กสิกร"/>
    <s v=""/>
    <s v="-"/>
    <s v="11/01/2026 08:31"/>
  </r>
  <r>
    <x v="3"/>
    <x v="4"/>
    <n v="54.5"/>
    <n v="2"/>
    <s v="GQZ96"/>
    <n v="581.70000000000005"/>
    <n v="41"/>
    <s v="ร้านที่3"/>
    <s v="คุณหนุ่ม(เฟส Kanokmas Kongjaroen )"/>
    <s v="1112/44 สุขุมวิท48  · พระโขนง/ Phra Khanong_x000a__x000a_คลองเตย/ Khlong Toeiกรุงเทพมหานคร/ Bangkok_x000a_10110"/>
    <s v="10110"/>
    <s v="660971081059"/>
    <s v="11/01/2026 08:28"/>
    <s v="-"/>
    <s v="Kerry_dropoff"/>
    <s v="Lazada"/>
    <s v="lazada"/>
    <s v=""/>
    <s v="-"/>
    <s v="11/01/2026 08:27"/>
  </r>
  <r>
    <x v="6"/>
    <x v="19"/>
    <n v="92.81"/>
    <n v="1"/>
    <s v="GQZ96"/>
    <n v="581.70000000000005"/>
    <n v="41"/>
    <s v="ร้านที่3"/>
    <s v="คุณหนุ่ม(เฟส Kanokmas Kongjaroen )"/>
    <s v="1112/44 สุขุมวิท48  · พระโขนง/ Phra Khanong_x000a__x000a_คลองเตย/ Khlong Toeiกรุงเทพมหานคร/ Bangkok_x000a_10110"/>
    <s v="10110"/>
    <s v="660971081059"/>
    <s v="11/01/2026 08:28"/>
    <s v="-"/>
    <s v="Kerry_dropoff"/>
    <s v="Lazada"/>
    <s v="lazada"/>
    <s v=""/>
    <s v="-"/>
    <s v="11/01/2026 08:27"/>
  </r>
  <r>
    <x v="7"/>
    <x v="19"/>
    <n v="92.81"/>
    <n v="1"/>
    <s v="GQZ96"/>
    <n v="581.70000000000005"/>
    <n v="41"/>
    <s v="ร้านที่3"/>
    <s v="คุณหนุ่ม(เฟส Kanokmas Kongjaroen )"/>
    <s v="1112/44 สุขุมวิท48  · พระโขนง/ Phra Khanong_x000a__x000a_คลองเตย/ Khlong Toeiกรุงเทพมหานคร/ Bangkok_x000a_10110"/>
    <s v="10110"/>
    <s v="660971081059"/>
    <s v="11/01/2026 08:28"/>
    <s v="-"/>
    <s v="Kerry_dropoff"/>
    <s v="Lazada"/>
    <s v="lazada"/>
    <s v=""/>
    <s v="-"/>
    <s v="11/01/2026 08:27"/>
  </r>
  <r>
    <x v="9"/>
    <x v="19"/>
    <n v="92.81"/>
    <n v="1"/>
    <s v="GQZ96"/>
    <n v="581.70000000000005"/>
    <n v="41"/>
    <s v="ร้านที่3"/>
    <s v="คุณหนุ่ม(เฟส Kanokmas Kongjaroen )"/>
    <s v="1112/44 สุขุมวิท48  · พระโขนง/ Phra Khanong_x000a__x000a_คลองเตย/ Khlong Toeiกรุงเทพมหานคร/ Bangkok_x000a_10110"/>
    <s v="10110"/>
    <s v="660971081059"/>
    <s v="11/01/2026 08:28"/>
    <s v="-"/>
    <s v="Kerry_dropoff"/>
    <s v="Lazada"/>
    <s v="lazada"/>
    <s v=""/>
    <s v="-"/>
    <s v="11/01/2026 08:27"/>
  </r>
  <r>
    <x v="14"/>
    <x v="15"/>
    <n v="54.5"/>
    <n v="2"/>
    <s v="GQZ96"/>
    <n v="581.70000000000005"/>
    <n v="41"/>
    <s v="ร้านที่3"/>
    <s v="คุณหนุ่ม(เฟส Kanokmas Kongjaroen )"/>
    <s v="1112/44 สุขุมวิท48  · พระโขนง/ Phra Khanong_x000a__x000a_คลองเตย/ Khlong Toeiกรุงเทพมหานคร/ Bangkok_x000a_10110"/>
    <s v="10110"/>
    <s v="660971081059"/>
    <s v="11/01/2026 08:28"/>
    <s v="-"/>
    <s v="Kerry_dropoff"/>
    <s v="Lazada"/>
    <s v="lazada"/>
    <s v=""/>
    <s v="-"/>
    <s v="11/01/2026 08:27"/>
  </r>
  <r>
    <x v="5"/>
    <x v="20"/>
    <n v="85.16"/>
    <n v="1"/>
    <s v="GQZ96"/>
    <n v="581.70000000000005"/>
    <n v="41"/>
    <s v="ร้านที่3"/>
    <s v="คุณหนุ่ม(เฟส Kanokmas Kongjaroen )"/>
    <s v="1112/44 สุขุมวิท48  · พระโขนง/ Phra Khanong_x000a__x000a_คลองเตย/ Khlong Toeiกรุงเทพมหานคร/ Bangkok_x000a_10110"/>
    <s v="10110"/>
    <s v="660971081059"/>
    <s v="11/01/2026 08:28"/>
    <s v="-"/>
    <s v="Kerry_dropoff"/>
    <s v="Lazada"/>
    <s v="lazada"/>
    <s v=""/>
    <s v="-"/>
    <s v="11/01/2026 08:27"/>
  </r>
  <r>
    <x v="2"/>
    <x v="2"/>
    <n v="66.333333333333329"/>
    <n v="3"/>
    <s v="GQZ94"/>
    <n v="194.5"/>
    <n v="7"/>
    <s v="ร้านที่3"/>
    <s v="วันเพ็ญ ศรีเนตร"/>
    <s v="22/22 ทรัพย์เจริญแมนชั่น2 ( ตึกสีส้ม)ซ.3/1 ซอยยั่งยืน ถ.สุขุมวิท ต.บางปูใหม่ · บางปูใหม่/ Bang Pu Mai_x000a__x000a_เมืองสมุทรปราการ/ Mueang Samut Prakanสมุทรปราการ/ Samut Prakan_x000a_10280"/>
    <s v="10280"/>
    <s v="660650127199"/>
    <s v="11/01/2026 08:14"/>
    <s v="-"/>
    <s v="Kerry_dropoff"/>
    <s v="Lazada"/>
    <s v="lazada"/>
    <s v=""/>
    <s v="-"/>
    <s v="11/01/2026 08:14"/>
  </r>
  <r>
    <x v="2"/>
    <x v="3"/>
    <n v="0"/>
    <n v="1"/>
    <s v="GQZ93"/>
    <n v="7"/>
    <n v="7"/>
    <s v="ร้านที่3"/>
    <s v="ณัฐธิรา วิริยวงศ์"/>
    <s v="468 ซอยกรุงธนบุรี 6 แยก 6 ถ.กรุงธนบุรี ต.บางลำภูล่าง_x000a__x000a_คลองสาน/ Khlong Sanกรุงเทพมหานคร/ Bangkok_x000a_10600"/>
    <s v="10600"/>
    <s v="660818555293"/>
    <s v="11/01/2026 08:12"/>
    <s v="-"/>
    <s v="Kerry_dropoff"/>
    <s v="Lazada"/>
    <s v="lazada"/>
    <s v=""/>
    <s v="-"/>
    <s v="11/01/2026 08:12"/>
  </r>
  <r>
    <x v="0"/>
    <x v="0"/>
    <n v="65"/>
    <n v="9"/>
    <s v="GQZ92"/>
    <n v="299"/>
    <n v="0"/>
    <s v="ร้านที่2"/>
    <s v="น***ภัทร เ***กิจไพศาล"/>
    <s v="แม่ฮ่องสอน"/>
    <s v="-"/>
    <s v=""/>
    <s v="11/01/2026 07:51"/>
    <s v="-"/>
    <s v="J&amp;T COD"/>
    <s v="Tiktok"/>
    <s v="จ่ายทีหลัง / COD"/>
    <s v=""/>
    <s v="769267915651"/>
    <s v="11/01/2026 07:51"/>
  </r>
  <r>
    <x v="0"/>
    <x v="0"/>
    <n v="33.333333333333336"/>
    <n v="3"/>
    <s v="GQZ91"/>
    <n v="208.99"/>
    <n v="0"/>
    <s v="ร้านที่2"/>
    <s v="จ***ส ม***ด"/>
    <s v="สมุทรสาคร"/>
    <s v="-"/>
    <s v=""/>
    <s v="11/01/2026 07:50"/>
    <s v="-"/>
    <s v="J&amp;T Express"/>
    <s v="Tiktok"/>
    <s v="tiktok"/>
    <s v=""/>
    <s v="769258928690"/>
    <s v="11/01/2026 07:50"/>
  </r>
  <r>
    <x v="6"/>
    <x v="7"/>
    <n v="139"/>
    <n v="1"/>
    <s v="GQZ91"/>
    <n v="208.99"/>
    <n v="0"/>
    <s v="ร้านที่2"/>
    <s v="จ***ส ม***ด"/>
    <s v="สมุทรสาคร"/>
    <s v="-"/>
    <s v=""/>
    <s v="11/01/2026 07:50"/>
    <s v="-"/>
    <s v="J&amp;T Express"/>
    <s v="Tiktok"/>
    <s v="tiktok"/>
    <s v=""/>
    <s v="769258928690"/>
    <s v="11/01/2026 07:50"/>
  </r>
  <r>
    <x v="0"/>
    <x v="0"/>
    <n v="33.333333333333336"/>
    <n v="3"/>
    <s v="GQZ89"/>
    <n v="100"/>
    <n v="0"/>
    <s v="ร้านที่2"/>
    <s v="น***ร ส***ี"/>
    <s v="ลพบุรี"/>
    <s v="-"/>
    <s v=""/>
    <s v="11/01/2026 07:05"/>
    <s v="-"/>
    <s v="J&amp;T Express"/>
    <s v="Tiktok"/>
    <s v="tiktok"/>
    <s v=""/>
    <s v="769242813625"/>
    <s v="11/01/2026 07:05"/>
  </r>
  <r>
    <x v="0"/>
    <x v="0"/>
    <n v="65"/>
    <n v="9"/>
    <s v="GQZ87"/>
    <n v="299"/>
    <n v="0"/>
    <s v="ร้านที่2"/>
    <s v="น***ร ส***ี"/>
    <s v="ลพบุรี"/>
    <s v="-"/>
    <s v=""/>
    <s v="11/01/2026 06:51"/>
    <s v="-"/>
    <s v="J&amp;T COD"/>
    <s v="Tiktok"/>
    <s v="จ่ายทีหลัง / COD"/>
    <s v=""/>
    <s v="769289896491"/>
    <s v="11/01/2026 06:51"/>
  </r>
  <r>
    <x v="2"/>
    <x v="2"/>
    <n v="66.333333333333329"/>
    <n v="3"/>
    <s v="GQZ85"/>
    <n v="196.5"/>
    <n v="9"/>
    <s v="ร้านที่3"/>
    <s v="สุวรรณา  กาลวิบูลย์"/>
    <s v="124หมู่9 ต.คำเลาะ  · คำเลาะ/ Kham Lo_x000a__x000a_ไชยวาน/ Chai Wanอุดรธานี/ Udon Thani_x000a_41290"/>
    <s v="41290"/>
    <s v="660817997448"/>
    <s v="11/01/2026 06:34"/>
    <s v="-"/>
    <s v="Kerry_dropoff"/>
    <s v="Lazada"/>
    <s v="lazada"/>
    <s v=""/>
    <s v="TH380887S7K38C"/>
    <s v="11/01/2026 06:33"/>
  </r>
  <r>
    <x v="0"/>
    <x v="0"/>
    <n v="50"/>
    <n v="6"/>
    <s v="GQZ84"/>
    <n v="200"/>
    <n v="0"/>
    <s v="ร้านที่2"/>
    <s v="ช***์นันท์. ศ***พิมพ์"/>
    <s v="นครราชสีมา"/>
    <s v="-"/>
    <s v=""/>
    <s v="11/01/2026 06:25"/>
    <s v="-"/>
    <s v="J&amp;T COD"/>
    <s v="Tiktok"/>
    <s v="จ่ายทีหลัง / COD"/>
    <s v=""/>
    <s v="769251517510"/>
    <s v="11/01/2026 06:25"/>
  </r>
  <r>
    <x v="9"/>
    <x v="10"/>
    <n v="139"/>
    <n v="1"/>
    <s v="GQZ83"/>
    <n v="118.99"/>
    <n v="10"/>
    <s v="ร้านที่2"/>
    <s v="น***รัตน์   ห***ุม"/>
    <s v="สุราษฎร์ธานี"/>
    <s v="-"/>
    <s v=""/>
    <s v="11/01/2026 06:11"/>
    <s v="-"/>
    <s v="J&amp;T COD"/>
    <s v="Tiktok"/>
    <s v="จ่ายทีหลัง / COD"/>
    <s v=""/>
    <s v="769238626531"/>
    <s v="11/01/2026 06:11"/>
  </r>
  <r>
    <x v="0"/>
    <x v="0"/>
    <n v="33.333333333333336"/>
    <n v="3"/>
    <s v="GQZ81"/>
    <n v="100"/>
    <n v="0"/>
    <s v="ร้านที่2"/>
    <s v="อ***  อ***ร์พันธ์"/>
    <s v="สุรินทร์"/>
    <s v="-"/>
    <s v=""/>
    <s v="11/01/2026 05:51"/>
    <s v="-"/>
    <s v="J&amp;T Express"/>
    <s v="Tiktok"/>
    <s v="tiktok"/>
    <s v=""/>
    <s v="769293586460"/>
    <s v="11/01/2026 05:51"/>
  </r>
  <r>
    <x v="9"/>
    <x v="10"/>
    <n v="139"/>
    <n v="1"/>
    <s v="GQZ80"/>
    <n v="108.99"/>
    <n v="0"/>
    <s v="ร้านที่2"/>
    <s v="ค***้า ส***สา ม***คง"/>
    <s v="เพชรบุรี"/>
    <s v="-"/>
    <s v=""/>
    <s v="11/01/2026 04:07"/>
    <s v="-"/>
    <s v="J&amp;T Express"/>
    <s v="Tiktok"/>
    <s v="tiktok"/>
    <s v=""/>
    <s v="769263321562"/>
    <s v="11/01/2026 04:10"/>
  </r>
  <r>
    <x v="0"/>
    <x v="0"/>
    <n v="50"/>
    <n v="6"/>
    <s v="GQZ79"/>
    <n v="200"/>
    <n v="0"/>
    <s v="ร้านที่2"/>
    <s v="ป***า จ***มานิต"/>
    <s v="ภูเก็ต"/>
    <s v="-"/>
    <s v=""/>
    <s v="11/01/2026 04:03"/>
    <s v="-"/>
    <s v="J&amp;T Express"/>
    <s v="Tiktok"/>
    <s v="tiktok"/>
    <s v=""/>
    <s v="769248705606"/>
    <s v="11/01/2026 04:04"/>
  </r>
  <r>
    <x v="0"/>
    <x v="0"/>
    <n v="33.333333333333336"/>
    <n v="3"/>
    <s v="GQZ78"/>
    <n v="101"/>
    <n v="1"/>
    <s v="ร้านที่2"/>
    <s v="ศ***สรา ส***ประเทศ"/>
    <s v="สระบุรี"/>
    <s v="-"/>
    <s v=""/>
    <s v="11/01/2026 03:53"/>
    <s v="-"/>
    <s v="J&amp;T COD"/>
    <s v="Tiktok"/>
    <s v="จ่ายทีหลัง / COD"/>
    <s v=""/>
    <s v="769223778481"/>
    <s v="11/01/2026 03:53"/>
  </r>
  <r>
    <x v="17"/>
    <x v="21"/>
    <n v="75"/>
    <n v="1"/>
    <s v="GQZ77"/>
    <n v="141"/>
    <n v="66"/>
    <s v="ร้านที่1"/>
    <s v="แ******ี"/>
    <s v="******8, หมู่ที่ 15, ตำบลแก้มอ้น, อำเภอจอมบึง ตำบลแก้มอ้น อำเภอจอมบึง จังหวัดราชบุรี 70150"/>
    <s v="70150"/>
    <s v="99"/>
    <s v="11/01/2026 03:34"/>
    <s v="-"/>
    <s v="SPX Express"/>
    <s v="Shopee"/>
    <s v="shopee"/>
    <s v=""/>
    <s v="TH267659015263R"/>
    <s v="11/01/2026 03:34"/>
  </r>
  <r>
    <x v="0"/>
    <x v="0"/>
    <n v="50"/>
    <n v="6"/>
    <s v="GQZ76"/>
    <n v="200"/>
    <n v="0"/>
    <s v="ร้านที่2"/>
    <s v="น***าววาสนา ข***ำ"/>
    <s v="ลำพูน"/>
    <s v="-"/>
    <s v=""/>
    <s v="11/01/2026 03:05"/>
    <s v="-"/>
    <s v="J&amp;T Express"/>
    <s v="Tiktok"/>
    <s v="tiktok"/>
    <s v=""/>
    <s v="769215407575"/>
    <s v="11/01/2026 03:04"/>
  </r>
  <r>
    <x v="7"/>
    <x v="8"/>
    <n v="139"/>
    <n v="1"/>
    <s v="GQZ75"/>
    <n v="108.99"/>
    <n v="0"/>
    <s v="ร้านที่2"/>
    <s v="p***hara"/>
    <s v="ปทุมธานี"/>
    <s v="-"/>
    <s v=""/>
    <s v="11/01/2026 03:04"/>
    <s v="-"/>
    <s v="Flash Express Thailand COD"/>
    <s v="Tiktok"/>
    <s v="จ่ายทีหลัง / COD"/>
    <s v=""/>
    <s v="THT04062D2ABW8Z"/>
    <s v="11/01/2026 03:04"/>
  </r>
  <r>
    <x v="15"/>
    <x v="18"/>
    <n v="66"/>
    <n v="1"/>
    <s v="GQZ73"/>
    <n v="154.75"/>
    <n v="8"/>
    <s v="ร้านที่9"/>
    <s v="ศศิธร พูลเกษม"/>
    <s v="8/96 หมู่บ้านบุญอนันต์ ซอย.4 ถ.สรงประภา 9 ดอนเมือง กรุงเทพฯ 10210_x000a__x000a_ดอนเมือง/ Don Mueangกรุงเทพมหานคร/ Bangkok_x000a_10210"/>
    <s v="10210"/>
    <s v="660858118853"/>
    <s v="11/01/2026 00:59"/>
    <s v="-"/>
    <s v="Kerry_dropoff"/>
    <s v="Lazada"/>
    <s v="lazada"/>
    <s v=""/>
    <s v="LEXPU0646688450"/>
    <s v="11/01/2026 00:59"/>
  </r>
  <r>
    <x v="5"/>
    <x v="6"/>
    <n v="66"/>
    <n v="1"/>
    <s v="GQZ73"/>
    <n v="154.75"/>
    <n v="8"/>
    <s v="ร้านที่9"/>
    <s v="ศศิธร พูลเกษม"/>
    <s v="8/96 หมู่บ้านบุญอนันต์ ซอย.4 ถ.สรงประภา 9 ดอนเมือง กรุงเทพฯ 10210_x000a__x000a_ดอนเมือง/ Don Mueangกรุงเทพมหานคร/ Bangkok_x000a_10210"/>
    <s v="10210"/>
    <s v="660858118853"/>
    <s v="11/01/2026 00:59"/>
    <s v="-"/>
    <s v="Kerry_dropoff"/>
    <s v="Lazada"/>
    <s v="lazada"/>
    <s v=""/>
    <s v="LEXPU0646688450"/>
    <s v="11/01/2026 00:59"/>
  </r>
  <r>
    <x v="2"/>
    <x v="2"/>
    <n v="67"/>
    <n v="1"/>
    <s v="GQZ73"/>
    <n v="154.75"/>
    <n v="8"/>
    <s v="ร้านที่9"/>
    <s v="ศศิธร พูลเกษม"/>
    <s v="8/96 หมู่บ้านบุญอนันต์ ซอย.4 ถ.สรงประภา 9 ดอนเมือง กรุงเทพฯ 10210_x000a__x000a_ดอนเมือง/ Don Mueangกรุงเทพมหานคร/ Bangkok_x000a_10210"/>
    <s v="10210"/>
    <s v="660858118853"/>
    <s v="11/01/2026 00:59"/>
    <s v="-"/>
    <s v="Kerry_dropoff"/>
    <s v="Lazada"/>
    <s v="lazada"/>
    <s v=""/>
    <s v="LEXPU0646688450"/>
    <s v="11/01/2026 00:59"/>
  </r>
  <r>
    <x v="2"/>
    <x v="2"/>
    <n v="66.333333333333329"/>
    <n v="3"/>
    <s v="GQZ72"/>
    <n v="2276.6"/>
    <n v="3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1/2026 00:44"/>
    <s v="-"/>
    <s v="Kerry_dropoff"/>
    <s v="Lazada"/>
    <s v="lazada"/>
    <s v=""/>
    <s v="TH050687SC3Z5B"/>
    <s v="11/01/2026 00:44"/>
  </r>
  <r>
    <x v="2"/>
    <x v="2"/>
    <n v="66.333333333333329"/>
    <n v="3"/>
    <s v="GQZ72"/>
    <n v="2276.6"/>
    <n v="3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1/2026 00:44"/>
    <s v="-"/>
    <s v="Kerry_dropoff"/>
    <s v="Lazada"/>
    <s v="lazada"/>
    <s v=""/>
    <s v="TH050687SC3Z5B"/>
    <s v="11/01/2026 00:44"/>
  </r>
  <r>
    <x v="2"/>
    <x v="2"/>
    <n v="66.333333333333329"/>
    <n v="3"/>
    <s v="GQZ72"/>
    <n v="2276.6"/>
    <n v="3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1/2026 00:44"/>
    <s v="-"/>
    <s v="Kerry_dropoff"/>
    <s v="Lazada"/>
    <s v="lazada"/>
    <s v=""/>
    <s v="TH050687SC3Z5B"/>
    <s v="11/01/2026 00:44"/>
  </r>
  <r>
    <x v="2"/>
    <x v="2"/>
    <n v="66.333333333333329"/>
    <n v="3"/>
    <s v="GQZ72"/>
    <n v="2276.6"/>
    <n v="3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1/2026 00:44"/>
    <s v="-"/>
    <s v="Kerry_dropoff"/>
    <s v="Lazada"/>
    <s v="lazada"/>
    <s v=""/>
    <s v="TH050687SC3Z5B"/>
    <s v="11/01/2026 00:44"/>
  </r>
  <r>
    <x v="2"/>
    <x v="2"/>
    <n v="66.333333333333329"/>
    <n v="3"/>
    <s v="GQZ72"/>
    <n v="2276.6"/>
    <n v="3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1/2026 00:44"/>
    <s v="-"/>
    <s v="Kerry_dropoff"/>
    <s v="Lazada"/>
    <s v="lazada"/>
    <s v=""/>
    <s v="TH050687SC3Z5B"/>
    <s v="11/01/2026 00:44"/>
  </r>
  <r>
    <x v="2"/>
    <x v="2"/>
    <n v="66.333333333333329"/>
    <n v="3"/>
    <s v="GQZ72"/>
    <n v="2276.6"/>
    <n v="3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1/2026 00:44"/>
    <s v="-"/>
    <s v="Kerry_dropoff"/>
    <s v="Lazada"/>
    <s v="lazada"/>
    <s v=""/>
    <s v="TH050687SC3Z5B"/>
    <s v="11/01/2026 00:44"/>
  </r>
  <r>
    <x v="2"/>
    <x v="2"/>
    <n v="66.333333333333329"/>
    <n v="3"/>
    <s v="GQZ72"/>
    <n v="2276.6"/>
    <n v="3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1/2026 00:44"/>
    <s v="-"/>
    <s v="Kerry_dropoff"/>
    <s v="Lazada"/>
    <s v="lazada"/>
    <s v=""/>
    <s v="TH050687SC3Z5B"/>
    <s v="11/01/2026 00:44"/>
  </r>
  <r>
    <x v="2"/>
    <x v="2"/>
    <n v="66.333333333333329"/>
    <n v="3"/>
    <s v="GQZ72"/>
    <n v="2276.6"/>
    <n v="3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1/2026 00:44"/>
    <s v="-"/>
    <s v="Kerry_dropoff"/>
    <s v="Lazada"/>
    <s v="lazada"/>
    <s v=""/>
    <s v="TH050687SC3Z5B"/>
    <s v="11/01/2026 00:44"/>
  </r>
  <r>
    <x v="2"/>
    <x v="2"/>
    <n v="66.333333333333329"/>
    <n v="3"/>
    <s v="GQZ72"/>
    <n v="2276.6"/>
    <n v="3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1/2026 00:44"/>
    <s v="-"/>
    <s v="Kerry_dropoff"/>
    <s v="Lazada"/>
    <s v="lazada"/>
    <s v=""/>
    <s v="TH050687SC3Z5B"/>
    <s v="11/01/2026 00:44"/>
  </r>
  <r>
    <x v="2"/>
    <x v="2"/>
    <n v="66.333333333333329"/>
    <n v="3"/>
    <s v="GQZ72"/>
    <n v="2276.6"/>
    <n v="3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1/2026 00:44"/>
    <s v="-"/>
    <s v="Kerry_dropoff"/>
    <s v="Lazada"/>
    <s v="lazada"/>
    <s v=""/>
    <s v="TH050687SC3Z5B"/>
    <s v="11/01/2026 00:44"/>
  </r>
  <r>
    <x v="0"/>
    <x v="0"/>
    <n v="33.333333333333336"/>
    <n v="3"/>
    <s v="GQZ71"/>
    <n v="110"/>
    <n v="10"/>
    <s v="ร้านที่2"/>
    <s v="ส***ย์   ม***ะโลม"/>
    <s v="ชลบุรี"/>
    <s v="-"/>
    <s v=""/>
    <s v="11/01/2026 00:37"/>
    <s v="-"/>
    <s v="J&amp;T COD"/>
    <s v="Tiktok"/>
    <s v="จ่ายทีหลัง / COD"/>
    <s v=""/>
    <s v="769217789421"/>
    <s v="11/01/2026 00:43"/>
  </r>
  <r>
    <x v="9"/>
    <x v="10"/>
    <n v="139"/>
    <n v="1"/>
    <s v="GQZ70"/>
    <n v="108.99"/>
    <n v="0"/>
    <s v="ร้านที่2"/>
    <s v="อ***ัฒน์"/>
    <s v="หนองคาย"/>
    <s v="-"/>
    <s v=""/>
    <s v="11/01/2026 00:12"/>
    <s v="-"/>
    <s v="J&amp;T COD"/>
    <s v="Tiktok"/>
    <s v="จ่ายทีหลัง / COD"/>
    <s v=""/>
    <s v="769282422543"/>
    <s v="11/01/2026 00:40"/>
  </r>
  <r>
    <x v="2"/>
    <x v="2"/>
    <n v="79"/>
    <n v="1"/>
    <s v="GQZ69"/>
    <n v="79"/>
    <n v="0"/>
    <s v="ร้านที่1"/>
    <s v="ว******ล"/>
    <s v="******ุบัน ตำบลตะลุบัน อำเภอสายบุรี จังหวัดปัตตานี 94110"/>
    <s v="94110"/>
    <s v="23"/>
    <s v="11/01/2026 00:39"/>
    <s v="-"/>
    <s v="SPX Express"/>
    <s v="Shopee"/>
    <s v="shopee"/>
    <s v=""/>
    <s v="TH261943045623R"/>
    <s v="11/01/2026 00:39"/>
  </r>
  <r>
    <x v="0"/>
    <x v="0"/>
    <n v="33.333333333333336"/>
    <n v="6"/>
    <s v="GQZ68"/>
    <n v="200"/>
    <n v="0"/>
    <s v="ร้านที่2"/>
    <s v="ส***ตน์วดี  อ***อ้น"/>
    <s v="กรุงเทพฯ"/>
    <s v="-"/>
    <s v=""/>
    <s v="11/01/2026 00:06"/>
    <s v="-"/>
    <s v="J&amp;T COD"/>
    <s v="Tiktok"/>
    <s v="จ่ายทีหลัง / COD"/>
    <s v=""/>
    <s v="769217514520"/>
    <s v="11/01/2026 00:3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x v="0"/>
    <n v="75"/>
    <n v="1"/>
    <s v="GRH70"/>
    <n v="135"/>
    <n v="60"/>
    <s v="ร้านที่1"/>
    <s v="น******์"/>
    <s v="******ท์วิว แขวงสวนหลวง เขตสวนหลวง กรุงเทพมหานคร 10250 แขวงสวนหลวง เขตสวนหลวง จังหวัดกรุงเทพมหานคร 10250"/>
    <s v="10250"/>
    <s v="58"/>
    <s v="12/01/2026 23:58"/>
    <s v="-"/>
    <s v="Flash Express"/>
    <s v="Shopee"/>
    <s v="shopee"/>
    <s v=""/>
    <s v="TH01438814NV3C"/>
    <s v="12/01/2026 23:58"/>
  </r>
  <r>
    <x v="1"/>
    <x v="1"/>
    <n v="33.333333333333336"/>
    <n v="3"/>
    <s v="GRH69"/>
    <n v="100"/>
    <n v="0"/>
    <s v="ร้านที่2"/>
    <s v="อ*** โ***์ทอง"/>
    <s v="นนทบุรี"/>
    <s v="-"/>
    <s v=""/>
    <s v="12/01/2026 23:52"/>
    <s v="-"/>
    <s v="J&amp;T Express"/>
    <s v="Tiktok"/>
    <s v="tiktok"/>
    <s v=""/>
    <s v="769309614791"/>
    <s v="12/01/2026 23:52"/>
  </r>
  <r>
    <x v="2"/>
    <x v="2"/>
    <n v="0"/>
    <n v="1"/>
    <s v="GRH68"/>
    <n v="7.5"/>
    <n v="7.5"/>
    <s v="ร้านที่3"/>
    <s v="สุรชัย บรรยงพงศ"/>
    <s v="89/777 หมู่บ้านหงส์ประยูร 3 ซ.3/28 ถ.บางกรวยไทรน้อย  ต.บางรักพัฒนา_x000a__x000a_บางบัวทอง/ Bang Bua Thongนนทบุรี/ Nonthaburi_x000a_11110"/>
    <s v="11110"/>
    <s v="660850488981"/>
    <s v="12/01/2026 23:52"/>
    <s v="-"/>
    <s v="Kerry_dropoff"/>
    <s v="Lazada"/>
    <s v="lazada"/>
    <s v=""/>
    <s v="LEXPU0647418726"/>
    <s v="12/01/2026 23:51"/>
  </r>
  <r>
    <x v="3"/>
    <x v="3"/>
    <n v="66.333333333333329"/>
    <n v="9"/>
    <s v="GRH67"/>
    <n v="660"/>
    <n v="0"/>
    <s v="ร้านที่4"/>
    <s v="น***์นิชา ศ***ุตะโรจน์"/>
    <s v="กรุงเทพฯ"/>
    <s v="-"/>
    <s v=""/>
    <s v="12/01/2026 23:21"/>
    <s v="-"/>
    <s v="J&amp;T COD"/>
    <s v="Tiktok"/>
    <s v="จ่ายทีหลัง / COD"/>
    <s v=""/>
    <s v="769353854662"/>
    <s v="12/01/2026 23:21"/>
  </r>
  <r>
    <x v="4"/>
    <x v="4"/>
    <n v="33.333333333333336"/>
    <n v="3"/>
    <s v="GRH66"/>
    <n v="155"/>
    <n v="20"/>
    <s v="ร้านที่2"/>
    <s v="น***รดี ข***ิว"/>
    <s v="ร้อยเอ็ด"/>
    <s v="-"/>
    <s v=""/>
    <s v="12/01/2026 23:08"/>
    <s v="-"/>
    <s v="J&amp;T COD"/>
    <s v="Tiktok"/>
    <s v="จ่ายทีหลัง / COD"/>
    <s v=""/>
    <s v="769332289633"/>
    <s v="12/01/2026 23:09"/>
  </r>
  <r>
    <x v="5"/>
    <x v="5"/>
    <n v="54.5"/>
    <n v="2"/>
    <s v="GRH65"/>
    <n v="121.5"/>
    <n v="45"/>
    <s v="ร้านที่1"/>
    <s v="เรลาวัณย์ พุทธานี"/>
    <s v="59/55 หมู่ 2 บ้านร้องเม็ง (วรรณชัย) ตำบลหนองแหย่ง อำเภอสันทราย จังหวัดเชียงใหม่ 50210 · หนองแหย่ง/ Nong Yaeng_x000a__x000a_สันทราย/ San Saiเชียงใหม่/ Chiang Mai_x000a_50210"/>
    <s v="50210"/>
    <s v="660813742428"/>
    <s v="12/01/2026 22:57"/>
    <s v="-"/>
    <s v="Kerry_dropoff"/>
    <s v="Lazada"/>
    <s v="lazada"/>
    <s v=""/>
    <s v="LEXPU0647336328"/>
    <s v="12/01/2026 22:57"/>
  </r>
  <r>
    <x v="1"/>
    <x v="1"/>
    <n v="65"/>
    <n v="9"/>
    <s v="GRH64"/>
    <n v="299"/>
    <n v="0"/>
    <s v="ร้านที่2"/>
    <s v="P***SHOPPING"/>
    <s v="กาฬสินธุ์"/>
    <s v="-"/>
    <s v=""/>
    <s v="12/01/2026 22:52"/>
    <s v="-"/>
    <s v="J&amp;T COD"/>
    <s v="Tiktok"/>
    <s v="จ่ายทีหลัง / COD"/>
    <s v=""/>
    <s v="769326819774"/>
    <s v="12/01/2026 22:52"/>
  </r>
  <r>
    <x v="1"/>
    <x v="1"/>
    <n v="33.333333333333336"/>
    <n v="3"/>
    <s v="GRH63"/>
    <n v="100"/>
    <n v="0"/>
    <s v="ร้านที่2"/>
    <s v="พ***์พรรณ  ช***ิรัตน์"/>
    <s v="กำแพงเพชร"/>
    <s v="-"/>
    <s v=""/>
    <s v="12/01/2026 22:46"/>
    <s v="-"/>
    <s v="J&amp;T COD"/>
    <s v="Tiktok"/>
    <s v="จ่ายทีหลัง / COD"/>
    <s v=""/>
    <s v="769305328794"/>
    <s v="12/01/2026 22:46"/>
  </r>
  <r>
    <x v="1"/>
    <x v="1"/>
    <n v="50"/>
    <n v="6"/>
    <s v="GRH62"/>
    <n v="208"/>
    <n v="8"/>
    <s v="ร้านที่2"/>
    <s v="ว***ากร พ***ีว"/>
    <s v="สุราษฎร์ธานี"/>
    <s v="-"/>
    <s v=""/>
    <s v="12/01/2026 22:38"/>
    <s v="-"/>
    <s v="J&amp;T Express"/>
    <s v="Tiktok"/>
    <s v="tiktok"/>
    <s v=""/>
    <s v="769345220711"/>
    <s v="12/01/2026 22:38"/>
  </r>
  <r>
    <x v="6"/>
    <x v="6"/>
    <n v="139"/>
    <n v="1"/>
    <s v="GRH61"/>
    <n v="326.99"/>
    <n v="0"/>
    <s v="ร้านที่2"/>
    <s v="ท***ดา อ***เศรษฐัง"/>
    <s v="บุรีรัมย์"/>
    <s v="-"/>
    <s v=""/>
    <s v="12/01/2026 22:35"/>
    <s v="-"/>
    <s v="J&amp;T Express"/>
    <s v="Tiktok"/>
    <s v="tiktok"/>
    <s v=""/>
    <s v="769347304784"/>
    <s v="12/01/2026 22:35"/>
  </r>
  <r>
    <x v="7"/>
    <x v="7"/>
    <n v="139"/>
    <n v="1"/>
    <s v="GRH61"/>
    <n v="326.99"/>
    <n v="0"/>
    <s v="ร้านที่2"/>
    <s v="ท***ดา อ***เศรษฐัง"/>
    <s v="บุรีรัมย์"/>
    <s v="-"/>
    <s v=""/>
    <s v="12/01/2026 22:35"/>
    <s v="-"/>
    <s v="J&amp;T Express"/>
    <s v="Tiktok"/>
    <s v="tiktok"/>
    <s v=""/>
    <s v="769347304784"/>
    <s v="12/01/2026 22:35"/>
  </r>
  <r>
    <x v="2"/>
    <x v="8"/>
    <n v="139"/>
    <n v="1"/>
    <s v="GRH61"/>
    <n v="326.99"/>
    <n v="0"/>
    <s v="ร้านที่2"/>
    <s v="ท***ดา อ***เศรษฐัง"/>
    <s v="บุรีรัมย์"/>
    <s v="-"/>
    <s v=""/>
    <s v="12/01/2026 22:35"/>
    <s v="-"/>
    <s v="J&amp;T Express"/>
    <s v="Tiktok"/>
    <s v="tiktok"/>
    <s v=""/>
    <s v="769347304784"/>
    <s v="12/01/2026 22:35"/>
  </r>
  <r>
    <x v="8"/>
    <x v="9"/>
    <n v="139"/>
    <n v="1"/>
    <s v="GRH61"/>
    <n v="326.99"/>
    <n v="0"/>
    <s v="ร้านที่2"/>
    <s v="ท***ดา อ***เศรษฐัง"/>
    <s v="บุรีรัมย์"/>
    <s v="-"/>
    <s v=""/>
    <s v="12/01/2026 22:35"/>
    <s v="-"/>
    <s v="J&amp;T Express"/>
    <s v="Tiktok"/>
    <s v="tiktok"/>
    <s v=""/>
    <s v="769347304784"/>
    <s v="12/01/2026 22:35"/>
  </r>
  <r>
    <x v="6"/>
    <x v="6"/>
    <n v="139"/>
    <n v="1"/>
    <s v="GRH60"/>
    <n v="326.99"/>
    <n v="0"/>
    <s v="ร้านที่2"/>
    <s v="น***า   ไ***ร"/>
    <s v="นครราชสีมา"/>
    <s v="-"/>
    <s v=""/>
    <s v="12/01/2026 22:33"/>
    <s v="-"/>
    <s v="J&amp;T COD"/>
    <s v="Tiktok"/>
    <s v="จ่ายทีหลัง / COD"/>
    <s v=""/>
    <s v="769313898684"/>
    <s v="12/01/2026 22:33"/>
  </r>
  <r>
    <x v="7"/>
    <x v="7"/>
    <n v="139"/>
    <n v="1"/>
    <s v="GRH60"/>
    <n v="326.99"/>
    <n v="0"/>
    <s v="ร้านที่2"/>
    <s v="น***า   ไ***ร"/>
    <s v="นครราชสีมา"/>
    <s v="-"/>
    <s v=""/>
    <s v="12/01/2026 22:33"/>
    <s v="-"/>
    <s v="J&amp;T COD"/>
    <s v="Tiktok"/>
    <s v="จ่ายทีหลัง / COD"/>
    <s v=""/>
    <s v="769313898684"/>
    <s v="12/01/2026 22:33"/>
  </r>
  <r>
    <x v="2"/>
    <x v="8"/>
    <n v="139"/>
    <n v="1"/>
    <s v="GRH60"/>
    <n v="326.99"/>
    <n v="0"/>
    <s v="ร้านที่2"/>
    <s v="น***า   ไ***ร"/>
    <s v="นครราชสีมา"/>
    <s v="-"/>
    <s v=""/>
    <s v="12/01/2026 22:33"/>
    <s v="-"/>
    <s v="J&amp;T COD"/>
    <s v="Tiktok"/>
    <s v="จ่ายทีหลัง / COD"/>
    <s v=""/>
    <s v="769313898684"/>
    <s v="12/01/2026 22:33"/>
  </r>
  <r>
    <x v="8"/>
    <x v="9"/>
    <n v="139"/>
    <n v="1"/>
    <s v="GRH60"/>
    <n v="326.99"/>
    <n v="0"/>
    <s v="ร้านที่2"/>
    <s v="น***า   ไ***ร"/>
    <s v="นครราชสีมา"/>
    <s v="-"/>
    <s v=""/>
    <s v="12/01/2026 22:33"/>
    <s v="-"/>
    <s v="J&amp;T COD"/>
    <s v="Tiktok"/>
    <s v="จ่ายทีหลัง / COD"/>
    <s v=""/>
    <s v="769313898684"/>
    <s v="12/01/2026 22:33"/>
  </r>
  <r>
    <x v="1"/>
    <x v="1"/>
    <n v="33.333333333333336"/>
    <n v="3"/>
    <s v="GRH59"/>
    <n v="100"/>
    <n v="0"/>
    <s v="ร้านที่4"/>
    <s v="ป***ชาติ"/>
    <s v="นนทบุรี"/>
    <s v="-"/>
    <s v=""/>
    <s v="12/01/2026 22:06"/>
    <s v="-"/>
    <s v="J&amp;T COD"/>
    <s v="Tiktok"/>
    <s v="จ่ายทีหลัง / COD"/>
    <s v="ไม่เอาช็อคโกแลต"/>
    <s v="769374682683"/>
    <s v="12/01/2026 22:06"/>
  </r>
  <r>
    <x v="1"/>
    <x v="1"/>
    <n v="33.333333333333336"/>
    <n v="3"/>
    <s v="GRH58"/>
    <n v="100"/>
    <n v="0"/>
    <s v="ร้านที่2"/>
    <s v="อ***ญญา ย***เพ็ง"/>
    <s v="พระนครศรีอยุธยา"/>
    <s v="-"/>
    <s v=""/>
    <s v="12/01/2026 21:51"/>
    <s v="-"/>
    <s v="J&amp;T COD"/>
    <s v="Tiktok"/>
    <s v="จ่ายทีหลัง / COD"/>
    <s v=""/>
    <s v="769397819761"/>
    <s v="12/01/2026 21:51"/>
  </r>
  <r>
    <x v="7"/>
    <x v="2"/>
    <n v="108.45"/>
    <n v="1"/>
    <s v="GRH55"/>
    <n v="223.9"/>
    <n v="7"/>
    <s v="ร้านที่3"/>
    <s v="อมรรัตน์ พิมพ์ทอง"/>
    <s v="79 หมู่ 15 ต.เขมราฐ_x000a__x000a_เขมราฐ/ Khemaratอุบลราชธานี/ Ubon Ratchathani_x000a_34170"/>
    <s v="34170"/>
    <s v="660821659145"/>
    <s v="12/01/2026 21:45"/>
    <s v="-"/>
    <s v="Kerry_dropoff"/>
    <s v="Lazada"/>
    <s v="lazada"/>
    <s v=""/>
    <s v="TH3105880V0K4A"/>
    <s v="12/01/2026 21:43"/>
  </r>
  <r>
    <x v="9"/>
    <x v="10"/>
    <n v="54.5"/>
    <n v="2"/>
    <s v="GRH55"/>
    <n v="223.9"/>
    <n v="7"/>
    <s v="ร้านที่3"/>
    <s v="อมรรัตน์ พิมพ์ทอง"/>
    <s v="79 หมู่ 15 ต.เขมราฐ_x000a__x000a_เขมราฐ/ Khemaratอุบลราชธานี/ Ubon Ratchathani_x000a_34170"/>
    <s v="34170"/>
    <s v="660821659145"/>
    <s v="12/01/2026 21:45"/>
    <s v="-"/>
    <s v="Kerry_dropoff"/>
    <s v="Lazada"/>
    <s v="lazada"/>
    <s v=""/>
    <s v="TH3105880V0K4A"/>
    <s v="12/01/2026 21:43"/>
  </r>
  <r>
    <x v="9"/>
    <x v="10"/>
    <n v="54.5"/>
    <n v="2"/>
    <s v="GRH53"/>
    <n v="214.1"/>
    <n v="7"/>
    <s v="ร้านที่3"/>
    <s v="แพงสี ทองออน"/>
    <s v="13 หมู่ 14 บ.นาถ่อน ต.นาถ่อน_x000a__x000a_ธาตุพนม/ That Phanomนครพนม/ Nakhon Phanom_x000a_48110"/>
    <s v="48110"/>
    <s v="660801897817"/>
    <s v="12/01/2026 21:40"/>
    <s v="-"/>
    <s v="Kerry_dropoff"/>
    <s v="Lazada"/>
    <s v="lazada"/>
    <s v=""/>
    <s v="TH4505881AMU4E"/>
    <s v="12/01/2026 21:40"/>
  </r>
  <r>
    <x v="2"/>
    <x v="2"/>
    <n v="103.55"/>
    <n v="1"/>
    <s v="GRH53"/>
    <n v="214.1"/>
    <n v="7"/>
    <s v="ร้านที่3"/>
    <s v="แพงสี ทองออน"/>
    <s v="13 หมู่ 14 บ.นาถ่อน ต.นาถ่อน_x000a__x000a_ธาตุพนม/ That Phanomนครพนม/ Nakhon Phanom_x000a_48110"/>
    <s v="48110"/>
    <s v="660801897817"/>
    <s v="12/01/2026 21:40"/>
    <s v="-"/>
    <s v="Kerry_dropoff"/>
    <s v="Lazada"/>
    <s v="lazada"/>
    <s v=""/>
    <s v="TH4505881AMU4E"/>
    <s v="12/01/2026 21:40"/>
  </r>
  <r>
    <x v="7"/>
    <x v="7"/>
    <n v="139"/>
    <n v="1"/>
    <s v="GRH52"/>
    <n v="108.99"/>
    <n v="0"/>
    <s v="ร้านที่2"/>
    <s v="ส***ย์ น***น้อย"/>
    <s v="สมุทรปราการ"/>
    <s v="-"/>
    <s v=""/>
    <s v="12/01/2026 21:25"/>
    <s v="-"/>
    <s v="Flash Express Thailand COD"/>
    <s v="Tiktok"/>
    <s v="จ่ายทีหลัง / COD"/>
    <s v=""/>
    <s v="THT02032D8GDE1Z"/>
    <s v="12/01/2026 21:37"/>
  </r>
  <r>
    <x v="6"/>
    <x v="6"/>
    <n v="139"/>
    <n v="1"/>
    <s v="GRH51"/>
    <n v="326.99"/>
    <n v="0"/>
    <s v="ร้านที่2"/>
    <s v="น***ำ แ***กษ"/>
    <s v="สกลนคร"/>
    <s v="-"/>
    <s v=""/>
    <s v="12/01/2026 21:19"/>
    <s v="-"/>
    <s v="J&amp;T Express"/>
    <s v="Tiktok"/>
    <s v="tiktok"/>
    <s v=""/>
    <s v="769394504782"/>
    <s v="12/01/2026 21:36"/>
  </r>
  <r>
    <x v="7"/>
    <x v="7"/>
    <n v="139"/>
    <n v="1"/>
    <s v="GRH51"/>
    <n v="326.99"/>
    <n v="0"/>
    <s v="ร้านที่2"/>
    <s v="น***ำ แ***กษ"/>
    <s v="สกลนคร"/>
    <s v="-"/>
    <s v=""/>
    <s v="12/01/2026 21:19"/>
    <s v="-"/>
    <s v="J&amp;T Express"/>
    <s v="Tiktok"/>
    <s v="tiktok"/>
    <s v=""/>
    <s v="769394504782"/>
    <s v="12/01/2026 21:36"/>
  </r>
  <r>
    <x v="2"/>
    <x v="8"/>
    <n v="139"/>
    <n v="1"/>
    <s v="GRH51"/>
    <n v="326.99"/>
    <n v="0"/>
    <s v="ร้านที่2"/>
    <s v="น***ำ แ***กษ"/>
    <s v="สกลนคร"/>
    <s v="-"/>
    <s v=""/>
    <s v="12/01/2026 21:19"/>
    <s v="-"/>
    <s v="J&amp;T Express"/>
    <s v="Tiktok"/>
    <s v="tiktok"/>
    <s v=""/>
    <s v="769394504782"/>
    <s v="12/01/2026 21:36"/>
  </r>
  <r>
    <x v="8"/>
    <x v="9"/>
    <n v="139"/>
    <n v="1"/>
    <s v="GRH51"/>
    <n v="326.99"/>
    <n v="0"/>
    <s v="ร้านที่2"/>
    <s v="น***ำ แ***กษ"/>
    <s v="สกลนคร"/>
    <s v="-"/>
    <s v=""/>
    <s v="12/01/2026 21:19"/>
    <s v="-"/>
    <s v="J&amp;T Express"/>
    <s v="Tiktok"/>
    <s v="tiktok"/>
    <s v=""/>
    <s v="769394504782"/>
    <s v="12/01/2026 21:36"/>
  </r>
  <r>
    <x v="2"/>
    <x v="8"/>
    <n v="139"/>
    <n v="1"/>
    <s v="GRH50"/>
    <n v="108.99"/>
    <n v="0"/>
    <s v="ร้านที่2"/>
    <s v="น***ธ์"/>
    <s v="ประจวบคีรีขันธ์"/>
    <s v="-"/>
    <s v=""/>
    <s v="12/01/2026 21:16"/>
    <s v="-"/>
    <s v="J&amp;T COD"/>
    <s v="Tiktok"/>
    <s v="จ่ายทีหลัง / COD"/>
    <s v=""/>
    <s v="769378807713"/>
    <s v="12/01/2026 21:36"/>
  </r>
  <r>
    <x v="1"/>
    <x v="1"/>
    <n v="33.333333333333336"/>
    <n v="3"/>
    <s v="GRH46"/>
    <n v="100"/>
    <n v="0"/>
    <s v="ร้านที่4"/>
    <s v="บ***ร"/>
    <s v="ร้อยเอ็ด"/>
    <s v="-"/>
    <s v=""/>
    <s v="12/01/2026 21:07"/>
    <s v="-"/>
    <s v="J&amp;T COD"/>
    <s v="Tiktok"/>
    <s v="จ่ายทีหลัง / COD"/>
    <s v="ไม่เอารสกาแฟนะค่ะ"/>
    <s v="769388488680"/>
    <s v="12/01/2026 21:11"/>
  </r>
  <r>
    <x v="1"/>
    <x v="1"/>
    <n v="37.5"/>
    <n v="4"/>
    <s v="GRH44"/>
    <n v="140"/>
    <n v="0"/>
    <s v="ร้านที่4"/>
    <s v="ว***ฐา แ***้อ"/>
    <s v="กรุงเทพฯ"/>
    <s v="-"/>
    <s v=""/>
    <s v="12/01/2026 20:59"/>
    <s v="-"/>
    <s v="J&amp;T COD"/>
    <s v="Tiktok"/>
    <s v="จ่ายทีหลัง / COD"/>
    <s v=""/>
    <s v="769359615791"/>
    <s v="12/01/2026 20:59"/>
  </r>
  <r>
    <x v="9"/>
    <x v="10"/>
    <n v="54.5"/>
    <n v="2"/>
    <s v="GRH42"/>
    <n v="148.55000000000001"/>
    <n v="45"/>
    <s v="ร้านที่3"/>
    <s v="วันทอง จันทร์เหลือง"/>
    <s v="เลขที่320 หมู่2 ต.บ้านผือ อ.โพนพิสัย จ.หนองคาย · บ้านผือ/ Ban Phue_x000a__x000a_โพนพิสัย/ Phon Phisaiหนองคาย/ Nong Khai_x000a_43120"/>
    <s v="43120"/>
    <s v="660934485047"/>
    <s v="12/01/2026 20:49"/>
    <s v="-"/>
    <s v="Kerry_dropoff"/>
    <s v="Lazada"/>
    <s v="lazada"/>
    <s v=""/>
    <s v="TH4004880NYU0G"/>
    <s v="12/01/2026 20:49"/>
  </r>
  <r>
    <x v="1"/>
    <x v="1"/>
    <n v="33.333333333333336"/>
    <n v="3"/>
    <s v="GRH41"/>
    <n v="200"/>
    <n v="0"/>
    <s v="ร้านที่2"/>
    <s v="ป***า  แ***วา"/>
    <s v="นครสวรรค์"/>
    <s v="-"/>
    <s v=""/>
    <s v="12/01/2026 20:46"/>
    <s v="-"/>
    <s v="J&amp;T COD"/>
    <s v="Tiktok"/>
    <s v="จ่ายทีหลัง / COD"/>
    <s v=""/>
    <s v="769395536630"/>
    <s v="12/01/2026 20:46"/>
  </r>
  <r>
    <x v="10"/>
    <x v="11"/>
    <n v="120"/>
    <n v="1"/>
    <s v="GRH41"/>
    <n v="200"/>
    <n v="0"/>
    <s v="ร้านที่2"/>
    <s v="ป***า  แ***วา"/>
    <s v="นครสวรรค์"/>
    <s v="-"/>
    <s v=""/>
    <s v="12/01/2026 20:46"/>
    <s v="-"/>
    <s v="J&amp;T COD"/>
    <s v="Tiktok"/>
    <s v="จ่ายทีหลัง / COD"/>
    <s v=""/>
    <s v="769395536630"/>
    <s v="12/01/2026 20:46"/>
  </r>
  <r>
    <x v="1"/>
    <x v="1"/>
    <n v="50"/>
    <n v="6"/>
    <s v="GRH40"/>
    <n v="200"/>
    <n v="0"/>
    <s v="ร้านที่2"/>
    <s v="ว***ต์ จ***ร์แย้ม"/>
    <s v="สุราษฎร์ธานี"/>
    <s v="-"/>
    <s v=""/>
    <s v="12/01/2026 20:46"/>
    <s v="-"/>
    <s v="J&amp;T COD"/>
    <s v="Tiktok"/>
    <s v="จ่ายทีหลัง / COD"/>
    <s v=""/>
    <s v="769342936714"/>
    <s v="12/01/2026 20:46"/>
  </r>
  <r>
    <x v="1"/>
    <x v="1"/>
    <n v="33.333333333333336"/>
    <n v="3"/>
    <s v="GRH39"/>
    <n v="100"/>
    <n v="0"/>
    <s v="ร้านที่2"/>
    <s v="น***ยา ศ***ิตรานนท์"/>
    <s v="สมุทรปราการ"/>
    <s v="-"/>
    <s v=""/>
    <s v="12/01/2026 20:45"/>
    <s v="-"/>
    <s v="Flash Express Thailand"/>
    <s v="Tiktok"/>
    <s v="tiktok"/>
    <s v=""/>
    <s v="THT02032D6M826Z"/>
    <s v="12/01/2026 20:44"/>
  </r>
  <r>
    <x v="6"/>
    <x v="6"/>
    <n v="139"/>
    <n v="2"/>
    <s v="GRH38"/>
    <n v="217.98"/>
    <n v="0"/>
    <s v="ร้านที่2"/>
    <s v="u***6397099929885"/>
    <s v="เชียงราย"/>
    <s v="-"/>
    <s v=""/>
    <s v="12/01/2026 20:36"/>
    <s v="-"/>
    <s v="J&amp;T COD"/>
    <s v="Tiktok"/>
    <s v="จ่ายทีหลัง / COD"/>
    <s v=""/>
    <s v="769341810646"/>
    <s v="12/01/2026 20:36"/>
  </r>
  <r>
    <x v="3"/>
    <x v="3"/>
    <n v="66.333333333333329"/>
    <n v="3"/>
    <s v="GRH36"/>
    <n v="250"/>
    <n v="0"/>
    <s v="ร้านที่2"/>
    <s v="พ***พ ก***าวรวงศ์"/>
    <s v="นนทบุรี"/>
    <s v="-"/>
    <s v=""/>
    <s v="12/01/2026 20:27"/>
    <s v="-"/>
    <s v="J&amp;T COD"/>
    <s v="Tiktok"/>
    <s v="จ่ายทีหลัง / COD"/>
    <s v=""/>
    <s v="769322766671"/>
    <s v="12/01/2026 20:27"/>
  </r>
  <r>
    <x v="1"/>
    <x v="1"/>
    <n v="33.333333333333336"/>
    <n v="3"/>
    <s v="GRH35"/>
    <n v="100"/>
    <n v="0"/>
    <s v="ร้านที่2"/>
    <s v="a***nny65 แ**"/>
    <s v="สมุทรปราการ"/>
    <s v="-"/>
    <s v=""/>
    <s v="12/01/2026 20:18"/>
    <s v="-"/>
    <s v="J&amp;T Express"/>
    <s v="Tiktok"/>
    <s v="tiktok"/>
    <s v=""/>
    <s v="769361025720"/>
    <s v="12/01/2026 20:18"/>
  </r>
  <r>
    <x v="8"/>
    <x v="9"/>
    <n v="139"/>
    <n v="1"/>
    <s v="GRH34"/>
    <n v="137.99"/>
    <n v="29"/>
    <s v="ร้านที่2"/>
    <s v="แ**"/>
    <s v="นครปฐม"/>
    <s v="-"/>
    <s v=""/>
    <s v="12/01/2026 19:58"/>
    <s v="-"/>
    <s v="J&amp;T COD"/>
    <s v="Tiktok"/>
    <s v="จ่ายทีหลัง / COD"/>
    <s v=""/>
    <s v="769391134746"/>
    <s v="12/01/2026 19:58"/>
  </r>
  <r>
    <x v="8"/>
    <x v="9"/>
    <n v="139"/>
    <n v="2"/>
    <s v="GRH33"/>
    <n v="217.98"/>
    <n v="0"/>
    <s v="ร้านที่2"/>
    <s v="จ***ภา ไ***ใครละ"/>
    <s v="กรุงเทพฯ"/>
    <s v="-"/>
    <s v=""/>
    <s v="12/01/2026 19:52"/>
    <s v="-"/>
    <s v="J&amp;T COD"/>
    <s v="Tiktok"/>
    <s v="จ่ายทีหลัง / COD"/>
    <s v=""/>
    <s v="769390735794"/>
    <s v="12/01/2026 19:52"/>
  </r>
  <r>
    <x v="4"/>
    <x v="4"/>
    <n v="27.5"/>
    <n v="4"/>
    <s v="GRH32"/>
    <n v="144"/>
    <n v="26"/>
    <s v="ร้านที่10"/>
    <s v="วินัยกระต่ายทอง"/>
    <s v="85.ม.1ถนนเลียบบึงฉวาก.ตำบลบ้านเชี่ยนอำเภอหันคา.จังหวัเชัยนาท · บ้านเชี่ยน/ Phrai Nok Yung_x000a__x000a_หันคา/ Hankhaชัยนาท/ Chainat_x000a_17130"/>
    <s v="17130"/>
    <s v="660931736422"/>
    <s v="12/01/2026 19:44"/>
    <s v="-"/>
    <s v="Kerry_dropoff"/>
    <s v="Lazada"/>
    <s v="lazada"/>
    <s v=""/>
    <s v="TH0906880SST2B"/>
    <s v="12/01/2026 19:41"/>
  </r>
  <r>
    <x v="1"/>
    <x v="1"/>
    <n v="65"/>
    <n v="9"/>
    <s v="GRH31"/>
    <n v="299"/>
    <n v="0"/>
    <s v="ร้านที่2"/>
    <s v="ป***ีป ม***ัน"/>
    <s v="พิษณุโลก"/>
    <s v="-"/>
    <s v=""/>
    <s v="12/01/2026 19:40"/>
    <s v="-"/>
    <s v="J&amp;T Express"/>
    <s v="Tiktok"/>
    <s v="tiktok"/>
    <s v=""/>
    <s v="769349001772"/>
    <s v="12/01/2026 19:39"/>
  </r>
  <r>
    <x v="8"/>
    <x v="9"/>
    <n v="139"/>
    <n v="1"/>
    <s v="GRH30"/>
    <n v="109.99"/>
    <n v="1"/>
    <s v="ร้านที่2"/>
    <s v="ส***ว้ที่ร้านช่างหมายหมู่4 โ***626067948"/>
    <s v="พิษณุโลก"/>
    <s v="-"/>
    <s v=""/>
    <s v="12/01/2026 19:36"/>
    <s v="-"/>
    <s v="J&amp;T COD"/>
    <s v="Tiktok"/>
    <s v="จ่ายทีหลัง / COD"/>
    <s v=""/>
    <s v="769354225743"/>
    <s v="12/01/2026 19:37"/>
  </r>
  <r>
    <x v="1"/>
    <x v="1"/>
    <n v="33.333333333333336"/>
    <n v="3"/>
    <s v="GRH29"/>
    <n v="100"/>
    <n v="0"/>
    <s v="ร้านที่2"/>
    <s v="น***ำเริญ เ***เหล็ก"/>
    <s v="กรุงเทพฯ"/>
    <s v="-"/>
    <s v=""/>
    <s v="12/01/2026 19:35"/>
    <s v="-"/>
    <s v="J&amp;T COD"/>
    <s v="Tiktok"/>
    <s v="จ่ายทีหลัง / COD"/>
    <s v=""/>
    <s v="769333131733"/>
    <s v="12/01/2026 19:35"/>
  </r>
  <r>
    <x v="6"/>
    <x v="6"/>
    <n v="139"/>
    <n v="1"/>
    <s v="GRH28"/>
    <n v="217.98"/>
    <n v="0"/>
    <s v="ร้านที่2"/>
    <s v="ค***ิทธ์"/>
    <s v="กรุงเทพมหานคร"/>
    <s v="-"/>
    <s v=""/>
    <s v="12/01/2026 19:29"/>
    <s v="-"/>
    <s v="J&amp;T COD"/>
    <s v="Tiktok"/>
    <s v="จ่ายทีหลัง / COD"/>
    <s v=""/>
    <s v="769309496550"/>
    <s v="12/01/2026 19:29"/>
  </r>
  <r>
    <x v="8"/>
    <x v="9"/>
    <n v="139"/>
    <n v="1"/>
    <s v="GRH28"/>
    <n v="217.98"/>
    <n v="0"/>
    <s v="ร้านที่2"/>
    <s v="ค***ิทธ์"/>
    <s v="กรุงเทพมหานคร"/>
    <s v="-"/>
    <s v=""/>
    <s v="12/01/2026 19:29"/>
    <s v="-"/>
    <s v="J&amp;T COD"/>
    <s v="Tiktok"/>
    <s v="จ่ายทีหลัง / COD"/>
    <s v=""/>
    <s v="769309496550"/>
    <s v="12/01/2026 19:29"/>
  </r>
  <r>
    <x v="1"/>
    <x v="1"/>
    <n v="33.333333333333336"/>
    <n v="3"/>
    <s v="GRH26"/>
    <n v="100"/>
    <n v="0"/>
    <s v="ร้านที่2"/>
    <s v="ค***รสา อ***ในศีล"/>
    <s v="ระยอง"/>
    <s v="-"/>
    <s v=""/>
    <s v="12/01/2026 19:23"/>
    <s v="-"/>
    <s v="J&amp;T COD"/>
    <s v="Tiktok"/>
    <s v="จ่ายทีหลัง / COD"/>
    <s v="รสมะพร้าวเผา..รสลูกตาล..รสมะพร้าวน้ำหอม (สั่งใหม่ค่ะ..คราวที่แล้วได้ไม่ตรงค่ะ)....ไม่เอาเนยนมค่ะ..คราวที่แล้วได้มา2กล่อง"/>
    <s v="769387716731"/>
    <s v="12/01/2026 19:23"/>
  </r>
  <r>
    <x v="11"/>
    <x v="12"/>
    <n v="10"/>
    <n v="40"/>
    <s v="GRH25"/>
    <n v="559.5"/>
    <n v="79.5"/>
    <s v="ร้านที่1"/>
    <s v="พัทชราพร เจริญยิ่ง"/>
    <s v="บ้านเลขที่ 8 หมู่ 14 ( บ้านหนองไผ่ล้อม) ตำบล เมืองไผ่ · หนองกี่/ Nong Ki_x000a__x000a_หนองกี่/ Nong Kiบุรีรัมย์/ Buriram_x000a_31210"/>
    <s v="31210"/>
    <s v="660823569980"/>
    <s v="12/01/2026 19:24"/>
    <s v="-"/>
    <s v="Kerry_dropoff"/>
    <s v="Lazada"/>
    <s v="lazada"/>
    <s v=""/>
    <s v="TH2805880UK18C"/>
    <s v="12/01/2026 19:23"/>
  </r>
  <r>
    <x v="12"/>
    <x v="13"/>
    <n v="120"/>
    <n v="1"/>
    <s v="GRH24"/>
    <n v="137"/>
    <n v="38"/>
    <s v="ร้านที่2"/>
    <s v="ส***ียรติ ม***กุล"/>
    <s v="บุรีรัมย์"/>
    <s v="-"/>
    <s v=""/>
    <s v="12/01/2026 19:20"/>
    <s v="-"/>
    <s v="J&amp;T COD"/>
    <s v="Tiktok"/>
    <s v="จ่ายทีหลัง / COD"/>
    <s v=""/>
    <s v="769370635655"/>
    <s v="12/01/2026 19:20"/>
  </r>
  <r>
    <x v="1"/>
    <x v="1"/>
    <n v="65"/>
    <n v="9"/>
    <s v="GRH23"/>
    <n v="299"/>
    <n v="0"/>
    <s v="ร้านที่2"/>
    <s v="ช***"/>
    <s v="มหาสารคาม"/>
    <s v="-"/>
    <s v=""/>
    <s v="12/01/2026 19:05"/>
    <s v="-"/>
    <s v="J&amp;T Express"/>
    <s v="Tiktok"/>
    <s v="tiktok"/>
    <s v=""/>
    <s v="769333213784"/>
    <s v="12/01/2026 19:05"/>
  </r>
  <r>
    <x v="8"/>
    <x v="9"/>
    <n v="139"/>
    <n v="1"/>
    <s v="GRH22"/>
    <n v="118.99"/>
    <n v="10"/>
    <s v="ร้านที่2"/>
    <s v="พ*** จ***เจริญ"/>
    <s v="ราชบุรี"/>
    <s v="-"/>
    <s v=""/>
    <s v="12/01/2026 19:01"/>
    <s v="-"/>
    <s v="J&amp;T Express"/>
    <s v="Tiktok"/>
    <s v="tiktok"/>
    <s v=""/>
    <s v="769399125751"/>
    <s v="12/01/2026 19:01"/>
  </r>
  <r>
    <x v="7"/>
    <x v="7"/>
    <n v="139"/>
    <n v="1"/>
    <s v="GRH21"/>
    <n v="108.99"/>
    <n v="0"/>
    <s v="ร้านที่2"/>
    <s v="ส***นทรา ป***งบุตร"/>
    <s v="ลำปาง"/>
    <s v="-"/>
    <s v=""/>
    <s v="12/01/2026 18:54"/>
    <s v="-"/>
    <s v="J&amp;T COD"/>
    <s v="Tiktok"/>
    <s v="จ่ายทีหลัง / COD"/>
    <s v=""/>
    <s v="769328805663"/>
    <s v="12/01/2026 18:55"/>
  </r>
  <r>
    <x v="2"/>
    <x v="8"/>
    <n v="139"/>
    <n v="1"/>
    <s v="GRH20"/>
    <n v="143.99"/>
    <n v="35"/>
    <s v="ร้านที่2"/>
    <s v="ไ***า ค***โอษฐ์"/>
    <s v="กรุงเทพฯ"/>
    <s v="-"/>
    <s v=""/>
    <s v="12/01/2026 18:47"/>
    <s v="-"/>
    <s v="J&amp;T Express"/>
    <s v="Tiktok"/>
    <s v="tiktok"/>
    <s v=""/>
    <s v="769332207711"/>
    <s v="12/01/2026 18:47"/>
  </r>
  <r>
    <x v="1"/>
    <x v="1"/>
    <n v="33.333333333333336"/>
    <n v="3"/>
    <s v="GRH19"/>
    <n v="100"/>
    <n v="0"/>
    <s v="ร้านที่2"/>
    <s v="u***6015340449374"/>
    <s v="พัทลุง"/>
    <s v="-"/>
    <s v=""/>
    <s v="12/01/2026 18:28"/>
    <s v="-"/>
    <s v="J&amp;T COD"/>
    <s v="Tiktok"/>
    <s v="จ่ายทีหลัง / COD"/>
    <s v=""/>
    <s v="769310331731"/>
    <s v="12/01/2026 18:28"/>
  </r>
  <r>
    <x v="6"/>
    <x v="6"/>
    <n v="139"/>
    <n v="1"/>
    <s v="GRH18"/>
    <n v="326.99"/>
    <n v="0"/>
    <s v="ร้านที่2"/>
    <s v="ร***ว พ***พ็ง"/>
    <s v="สมุทรปราการ"/>
    <s v="-"/>
    <s v=""/>
    <s v="12/01/2026 18:25"/>
    <s v="-"/>
    <s v="J&amp;T Express"/>
    <s v="Tiktok"/>
    <s v="tiktok"/>
    <s v=""/>
    <s v="769374709773"/>
    <s v="12/01/2026 18:25"/>
  </r>
  <r>
    <x v="7"/>
    <x v="7"/>
    <n v="139"/>
    <n v="1"/>
    <s v="GRH18"/>
    <n v="326.99"/>
    <n v="0"/>
    <s v="ร้านที่2"/>
    <s v="ร***ว พ***พ็ง"/>
    <s v="สมุทรปราการ"/>
    <s v="-"/>
    <s v=""/>
    <s v="12/01/2026 18:25"/>
    <s v="-"/>
    <s v="J&amp;T Express"/>
    <s v="Tiktok"/>
    <s v="tiktok"/>
    <s v=""/>
    <s v="769374709773"/>
    <s v="12/01/2026 18:25"/>
  </r>
  <r>
    <x v="2"/>
    <x v="8"/>
    <n v="139"/>
    <n v="1"/>
    <s v="GRH18"/>
    <n v="326.99"/>
    <n v="0"/>
    <s v="ร้านที่2"/>
    <s v="ร***ว พ***พ็ง"/>
    <s v="สมุทรปราการ"/>
    <s v="-"/>
    <s v=""/>
    <s v="12/01/2026 18:25"/>
    <s v="-"/>
    <s v="J&amp;T Express"/>
    <s v="Tiktok"/>
    <s v="tiktok"/>
    <s v=""/>
    <s v="769374709773"/>
    <s v="12/01/2026 18:25"/>
  </r>
  <r>
    <x v="8"/>
    <x v="9"/>
    <n v="139"/>
    <n v="1"/>
    <s v="GRH18"/>
    <n v="326.99"/>
    <n v="0"/>
    <s v="ร้านที่2"/>
    <s v="ร***ว พ***พ็ง"/>
    <s v="สมุทรปราการ"/>
    <s v="-"/>
    <s v=""/>
    <s v="12/01/2026 18:25"/>
    <s v="-"/>
    <s v="J&amp;T Express"/>
    <s v="Tiktok"/>
    <s v="tiktok"/>
    <s v=""/>
    <s v="769374709773"/>
    <s v="12/01/2026 18:25"/>
  </r>
  <r>
    <x v="8"/>
    <x v="9"/>
    <n v="139"/>
    <n v="1"/>
    <s v="GRH16"/>
    <n v="108.99"/>
    <n v="0"/>
    <s v="ร้านที่2"/>
    <s v="น***ปอ"/>
    <s v="อุทัยธานี"/>
    <s v="-"/>
    <s v=""/>
    <s v="12/01/2026 18:01"/>
    <s v="-"/>
    <s v="J&amp;T COD"/>
    <s v="Tiktok"/>
    <s v="จ่ายทีหลัง / COD"/>
    <s v=""/>
    <s v="769346724764"/>
    <s v="12/01/2026 18:01"/>
  </r>
  <r>
    <x v="0"/>
    <x v="0"/>
    <n v="75"/>
    <n v="1"/>
    <s v="GRH15"/>
    <n v="112"/>
    <n v="37"/>
    <s v="ร้านที่1"/>
    <s v="ส*****ย"/>
    <s v="******ินดา, อำเภอสามพราน ตำบลคลองจินดา อำเภอสามพราน จังหวัดนครปฐม 73110"/>
    <s v="73110"/>
    <s v="66"/>
    <s v="12/01/2026 18:00"/>
    <s v="-"/>
    <s v="SPX Express"/>
    <s v="Shopee"/>
    <s v="shopee"/>
    <s v=""/>
    <s v="TH2655272198674"/>
    <s v="12/01/2026 18:00"/>
  </r>
  <r>
    <x v="6"/>
    <x v="6"/>
    <n v="139"/>
    <n v="1"/>
    <s v="GRH14"/>
    <n v="108.99"/>
    <n v="0"/>
    <s v="ร้านที่2"/>
    <s v="ก***ุงกะหนิง"/>
    <s v="นนทบุรี"/>
    <s v="-"/>
    <s v=""/>
    <s v="12/01/2026 17:59"/>
    <s v="-"/>
    <s v="J&amp;T Express"/>
    <s v="Tiktok"/>
    <s v="tiktok"/>
    <s v=""/>
    <s v="769376610612"/>
    <s v="12/01/2026 17:58"/>
  </r>
  <r>
    <x v="7"/>
    <x v="7"/>
    <n v="139"/>
    <n v="2"/>
    <s v="GRH13"/>
    <n v="544.95000000000005"/>
    <n v="0"/>
    <s v="ร้านที่2"/>
    <s v="ช***พร"/>
    <s v="ระยอง"/>
    <s v="-"/>
    <s v=""/>
    <s v="12/01/2026 17:55"/>
    <s v="-"/>
    <s v="J&amp;T COD"/>
    <s v="Tiktok"/>
    <s v="จ่ายทีหลัง / COD"/>
    <s v=""/>
    <s v="769398705751"/>
    <s v="12/01/2026 17:55"/>
  </r>
  <r>
    <x v="8"/>
    <x v="9"/>
    <n v="139"/>
    <n v="3"/>
    <s v="GRH13"/>
    <n v="544.95000000000005"/>
    <n v="0"/>
    <s v="ร้านที่2"/>
    <s v="ช***พร"/>
    <s v="ระยอง"/>
    <s v="-"/>
    <s v=""/>
    <s v="12/01/2026 17:55"/>
    <s v="-"/>
    <s v="J&amp;T COD"/>
    <s v="Tiktok"/>
    <s v="จ่ายทีหลัง / COD"/>
    <s v=""/>
    <s v="769398705751"/>
    <s v="12/01/2026 17:55"/>
  </r>
  <r>
    <x v="8"/>
    <x v="9"/>
    <n v="139"/>
    <n v="1"/>
    <s v="GRH12"/>
    <n v="110"/>
    <n v="1"/>
    <s v="ร้านที่2"/>
    <s v="บ***ู"/>
    <s v="กำแพงเพชร"/>
    <s v="-"/>
    <s v=""/>
    <s v="12/01/2026 17:54"/>
    <s v="-"/>
    <s v="J&amp;T COD"/>
    <s v="Tiktok"/>
    <s v="จ่ายทีหลัง / COD"/>
    <s v=""/>
    <s v="769343120766"/>
    <s v="12/01/2026 17:54"/>
  </r>
  <r>
    <x v="1"/>
    <x v="1"/>
    <n v="33.333333333333336"/>
    <n v="3"/>
    <s v="GRH11"/>
    <n v="100"/>
    <n v="0"/>
    <s v="ร้านที่2"/>
    <s v="ณ***ร ถ***ไสว"/>
    <s v="กาฬสินธุ์"/>
    <s v="-"/>
    <s v=""/>
    <s v="12/01/2026 17:48"/>
    <s v="-"/>
    <s v="J&amp;T COD"/>
    <s v="Tiktok"/>
    <s v="จ่ายทีหลัง / COD"/>
    <s v=""/>
    <s v="769339029723"/>
    <s v="12/01/2026 17:49"/>
  </r>
  <r>
    <x v="1"/>
    <x v="1"/>
    <n v="33.333333333333336"/>
    <n v="3"/>
    <s v="GRH10"/>
    <n v="100"/>
    <n v="0"/>
    <s v="ร้านที่2"/>
    <s v="ธ*** ด***ุข"/>
    <s v="กรุงเทพฯ"/>
    <s v="-"/>
    <s v=""/>
    <s v="12/01/2026 17:33"/>
    <s v="-"/>
    <s v="J&amp;T COD"/>
    <s v="Tiktok"/>
    <s v="จ่ายทีหลัง / COD"/>
    <s v=""/>
    <s v="769375623730"/>
    <s v="12/01/2026 17:33"/>
  </r>
  <r>
    <x v="1"/>
    <x v="1"/>
    <n v="65"/>
    <n v="9"/>
    <s v="GRH9"/>
    <n v="299"/>
    <n v="0"/>
    <s v="ร้านที่2"/>
    <s v="น*** ต***ลา"/>
    <s v="ราชบุรี"/>
    <s v="-"/>
    <s v=""/>
    <s v="12/01/2026 17:29"/>
    <s v="-"/>
    <s v="J&amp;T COD"/>
    <s v="Tiktok"/>
    <s v="จ่ายทีหลัง / COD"/>
    <s v=""/>
    <s v="769323802785"/>
    <s v="12/01/2026 17:29"/>
  </r>
  <r>
    <x v="8"/>
    <x v="9"/>
    <n v="139"/>
    <n v="2"/>
    <s v="GRH8"/>
    <n v="217.98"/>
    <n v="0"/>
    <s v="ร้านที่2"/>
    <s v="ว***ย เ***วิเศษ"/>
    <s v="ชลบุรี"/>
    <s v="-"/>
    <s v=""/>
    <s v="12/01/2026 17:28"/>
    <s v="-"/>
    <s v="J&amp;T COD"/>
    <s v="Tiktok"/>
    <s v="จ่ายทีหลัง / COD"/>
    <s v=""/>
    <s v="769314731743"/>
    <s v="12/01/2026 17:28"/>
  </r>
  <r>
    <x v="1"/>
    <x v="1"/>
    <n v="33.333333333333336"/>
    <n v="3"/>
    <s v="GRH7"/>
    <n v="100"/>
    <n v="0"/>
    <s v="ร้านที่2"/>
    <s v="ก***าภัค  ท***วัสดิ์"/>
    <s v="กรุงเทพฯ"/>
    <s v="-"/>
    <s v=""/>
    <s v="12/01/2026 17:19"/>
    <s v="-"/>
    <s v="J&amp;T COD"/>
    <s v="Tiktok"/>
    <s v="จ่ายทีหลัง / COD"/>
    <s v=""/>
    <s v="769377229725"/>
    <s v="12/01/2026 17:19"/>
  </r>
  <r>
    <x v="3"/>
    <x v="3"/>
    <n v="69.900000000000006"/>
    <n v="20"/>
    <s v="GRH6"/>
    <n v="1600"/>
    <n v="0"/>
    <s v="ร้านที่1"/>
    <s v="พ******)"/>
    <s v="******.สิชล ตำบลสิชล อำเภอสิชล จังหวัดนครศรีธรรมราช 80120"/>
    <s v="80120"/>
    <s v="92"/>
    <s v="12/01/2026 17:36"/>
    <s v="-"/>
    <s v="SPX Express"/>
    <s v="Shopee"/>
    <s v="shopee"/>
    <s v=""/>
    <s v="TH2677971642362"/>
    <s v="12/01/2026 17:06"/>
  </r>
  <r>
    <x v="1"/>
    <x v="1"/>
    <n v="65"/>
    <n v="9"/>
    <s v="GRH5"/>
    <n v="299"/>
    <n v="0"/>
    <s v="ร้านที่2"/>
    <s v="ส***รณเสือซ่อนพงษ์"/>
    <s v="บุรีรัมย์"/>
    <s v="-"/>
    <s v=""/>
    <s v="12/01/2026 17:01"/>
    <s v="-"/>
    <s v="J&amp;T COD"/>
    <s v="Tiktok"/>
    <s v="จ่ายทีหลัง / COD"/>
    <s v=""/>
    <s v="769319210752"/>
    <s v="12/01/2026 17:01"/>
  </r>
  <r>
    <x v="13"/>
    <x v="14"/>
    <n v="65"/>
    <n v="2"/>
    <s v="GRH2"/>
    <n v="330"/>
    <n v="20"/>
    <s v="ร้านที่10"/>
    <s v="ธีระวรรณ ไพสาร"/>
    <s v="90 ม.3 ต.เหมืองหม้อ_x000a_อ.เมือง จ.แพร่ 54000"/>
    <s v="54000"/>
    <s v="0930398433"/>
    <s v="12/01/2026 16:47"/>
    <s v="t0832622509@gmail.com"/>
    <s v="EMS"/>
    <s v="facebook"/>
    <s v="กสิกร"/>
    <s v=""/>
    <s v="WB130952277TH"/>
    <s v="12/01/2026 16:54"/>
  </r>
  <r>
    <x v="10"/>
    <x v="15"/>
    <n v="100"/>
    <n v="2"/>
    <s v="GRH2"/>
    <n v="330"/>
    <n v="20"/>
    <s v="ร้านที่10"/>
    <s v="ธีระวรรณ ไพสาร"/>
    <s v="90 ม.3 ต.เหมืองหม้อ_x000a_อ.เมือง จ.แพร่ 54000"/>
    <s v="54000"/>
    <s v="0930398433"/>
    <s v="12/01/2026 16:47"/>
    <s v="t0832622509@gmail.com"/>
    <s v="EMS"/>
    <s v="facebook"/>
    <s v="กสิกร"/>
    <s v=""/>
    <s v="WB130952277TH"/>
    <s v="12/01/2026 16:54"/>
  </r>
  <r>
    <x v="2"/>
    <x v="8"/>
    <n v="139"/>
    <n v="1"/>
    <s v="GRH1"/>
    <n v="108.99"/>
    <n v="0"/>
    <s v="ร้านที่2"/>
    <s v="พ***์ชนก ป***นพ"/>
    <s v="สระแก้ว"/>
    <s v="-"/>
    <s v=""/>
    <s v="12/01/2026 16:52"/>
    <s v="-"/>
    <s v="J&amp;T COD"/>
    <s v="Tiktok"/>
    <s v="จ่ายทีหลัง / COD"/>
    <s v=""/>
    <s v="769370513715"/>
    <s v="12/01/2026 16:52"/>
  </r>
  <r>
    <x v="7"/>
    <x v="7"/>
    <n v="139"/>
    <n v="1"/>
    <s v="GRH0"/>
    <n v="217.98"/>
    <n v="0"/>
    <s v="ร้านที่2"/>
    <s v="ค** ช*"/>
    <s v="พังงา"/>
    <s v="-"/>
    <s v=""/>
    <s v="12/01/2026 16:51"/>
    <s v="-"/>
    <s v="J&amp;T COD"/>
    <s v="Tiktok"/>
    <s v="จ่ายทีหลัง / COD"/>
    <s v=""/>
    <s v="769336418664"/>
    <s v="12/01/2026 16:51"/>
  </r>
  <r>
    <x v="8"/>
    <x v="9"/>
    <n v="139"/>
    <n v="1"/>
    <s v="GRH0"/>
    <n v="217.98"/>
    <n v="0"/>
    <s v="ร้านที่2"/>
    <s v="ค** ช*"/>
    <s v="พังงา"/>
    <s v="-"/>
    <s v=""/>
    <s v="12/01/2026 16:51"/>
    <s v="-"/>
    <s v="J&amp;T COD"/>
    <s v="Tiktok"/>
    <s v="จ่ายทีหลัง / COD"/>
    <s v=""/>
    <s v="769336418664"/>
    <s v="12/01/2026 16:51"/>
  </r>
  <r>
    <x v="2"/>
    <x v="8"/>
    <n v="139"/>
    <n v="2"/>
    <s v="GRG99"/>
    <n v="215"/>
    <n v="0"/>
    <s v="ร้านที่10"/>
    <s v="สำเนียง"/>
    <s v="ส่ง989/6หมุ่ที่17ตำบลบ้านเป็ดหมุ่บ้านชิกเนเจอร์อำเภอเมืองขอนแก่น 40000"/>
    <s v="40000"/>
    <s v="0810741874"/>
    <s v="12/01/2026 16:52"/>
    <s v="t0832622509@gmail.com"/>
    <s v="EMS COD"/>
    <s v="facebook"/>
    <s v="กสิกร"/>
    <s v=""/>
    <s v="WA079155845TH"/>
    <s v="12/01/2026 16:51"/>
  </r>
  <r>
    <x v="6"/>
    <x v="6"/>
    <n v="139"/>
    <n v="1"/>
    <s v="GRG98"/>
    <n v="109.99"/>
    <n v="1"/>
    <s v="ร้านที่2"/>
    <s v="c***iwatt90"/>
    <s v="นครปฐม"/>
    <s v="-"/>
    <s v=""/>
    <s v="12/01/2026 16:45"/>
    <s v="-"/>
    <s v="J&amp;T COD"/>
    <s v="Tiktok"/>
    <s v="จ่ายทีหลัง / COD"/>
    <s v=""/>
    <s v="769388313654"/>
    <s v="12/01/2026 16:45"/>
  </r>
  <r>
    <x v="14"/>
    <x v="16"/>
    <n v="66.666666666666671"/>
    <n v="3"/>
    <s v="GRG97"/>
    <n v="100"/>
    <n v="0"/>
    <s v="ร้านที่2"/>
    <s v="ว*** ส***ะมูล"/>
    <s v="กรุงเทพฯ"/>
    <s v="-"/>
    <s v=""/>
    <s v="12/01/2026 16:41"/>
    <s v="-"/>
    <s v="J&amp;T COD"/>
    <s v="Tiktok"/>
    <s v="จ่ายทีหลัง / COD"/>
    <s v=""/>
    <s v="769384868700"/>
    <s v="12/01/2026 16:42"/>
  </r>
  <r>
    <x v="3"/>
    <x v="3"/>
    <n v="66.333333333333329"/>
    <n v="3"/>
    <s v="GRG96"/>
    <n v="278"/>
    <n v="38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12/01/2026 17:11"/>
    <s v="-"/>
    <s v="SPX Express"/>
    <s v="Shopee"/>
    <s v="shopee"/>
    <s v=""/>
    <s v="TH2640257248872"/>
    <s v="12/01/2026 16:41"/>
  </r>
  <r>
    <x v="14"/>
    <x v="16"/>
    <n v="66.666666666666671"/>
    <n v="6"/>
    <s v="GRG95"/>
    <n v="200"/>
    <n v="0"/>
    <s v="ร้านที่2"/>
    <s v="d***gf657j7c"/>
    <s v="สมุทรปราการ"/>
    <s v="-"/>
    <s v=""/>
    <s v="12/01/2026 16:39"/>
    <s v="-"/>
    <s v="J&amp;T COD"/>
    <s v="Tiktok"/>
    <s v="จ่ายทีหลัง / COD"/>
    <s v=""/>
    <s v="769311373633"/>
    <s v="12/01/2026 16:39"/>
  </r>
  <r>
    <x v="1"/>
    <x v="1"/>
    <n v="33.333333333333336"/>
    <n v="3"/>
    <s v="GRG94"/>
    <n v="100"/>
    <n v="0"/>
    <s v="ร้านที่2"/>
    <s v="น***ปอร์คนสวย"/>
    <s v="อุดรธานี"/>
    <s v="-"/>
    <s v=""/>
    <s v="12/01/2026 16:39"/>
    <s v="-"/>
    <s v="J&amp;T Express"/>
    <s v="Tiktok"/>
    <s v="tiktok"/>
    <s v=""/>
    <s v="769371217801"/>
    <s v="12/01/2026 16:39"/>
  </r>
  <r>
    <x v="1"/>
    <x v="1"/>
    <n v="33.333333333333336"/>
    <n v="3"/>
    <s v="GRG92"/>
    <n v="100"/>
    <n v="0"/>
    <s v="ร้านที่2"/>
    <s v="n***anach7"/>
    <s v="กรุงเทพฯ"/>
    <s v="-"/>
    <s v=""/>
    <s v="12/01/2026 16:25"/>
    <s v="-"/>
    <s v="J&amp;T Express"/>
    <s v="Tiktok"/>
    <s v="tiktok"/>
    <s v="เผือก 2 มะพร้าวเผา 1"/>
    <s v="769340311773"/>
    <s v="12/01/2026 16:25"/>
  </r>
  <r>
    <x v="1"/>
    <x v="1"/>
    <n v="50"/>
    <n v="6"/>
    <s v="GRG91"/>
    <n v="200"/>
    <n v="0"/>
    <s v="ร้านที่2"/>
    <s v="พ** ก***"/>
    <s v="นครราชสีมา"/>
    <s v="-"/>
    <s v=""/>
    <s v="12/01/2026 16:25"/>
    <s v="-"/>
    <s v="J&amp;T COD"/>
    <s v="Tiktok"/>
    <s v="จ่ายทีหลัง / COD"/>
    <s v=""/>
    <s v="769324734721"/>
    <s v="12/01/2026 16:25"/>
  </r>
  <r>
    <x v="1"/>
    <x v="1"/>
    <n v="50"/>
    <n v="6"/>
    <s v="GRG90"/>
    <n v="200"/>
    <n v="0"/>
    <s v="ร้านที่2"/>
    <s v="ร***า  น***พันธ์"/>
    <s v="มุกดาหาร"/>
    <s v="-"/>
    <s v=""/>
    <s v="12/01/2026 16:25"/>
    <s v="-"/>
    <s v="J&amp;T COD"/>
    <s v="Tiktok"/>
    <s v="จ่ายทีหลัง / COD"/>
    <s v=""/>
    <s v="769308931720"/>
    <s v="12/01/2026 16:25"/>
  </r>
  <r>
    <x v="7"/>
    <x v="7"/>
    <n v="139"/>
    <n v="1"/>
    <s v="GRG89"/>
    <n v="108.99"/>
    <n v="0"/>
    <s v="ร้านที่2"/>
    <s v="อ***ภรณ์  ล***ับ"/>
    <s v="ประจวบคีรีขันธ์"/>
    <s v="-"/>
    <s v=""/>
    <s v="12/01/2026 16:24"/>
    <s v="-"/>
    <s v="J&amp;T COD"/>
    <s v="Tiktok"/>
    <s v="จ่ายทีหลัง / COD"/>
    <s v=""/>
    <s v="769345314636"/>
    <s v="12/01/2026 16:24"/>
  </r>
  <r>
    <x v="1"/>
    <x v="1"/>
    <n v="33.333333333333336"/>
    <n v="3"/>
    <s v="GRG88"/>
    <n v="100"/>
    <n v="0"/>
    <s v="ร้านที่2"/>
    <s v="P** P**"/>
    <s v="นครราชสีมา"/>
    <s v="-"/>
    <s v=""/>
    <s v="12/01/2026 16:22"/>
    <s v="-"/>
    <s v="J&amp;T COD"/>
    <s v="Tiktok"/>
    <s v="จ่ายทีหลัง / COD"/>
    <s v="ขอเค้กตาลหอมค่ะ ไม่เอาก◌าแฟ"/>
    <s v="769349996682"/>
    <s v="12/01/2026 16:23"/>
  </r>
  <r>
    <x v="2"/>
    <x v="8"/>
    <n v="139"/>
    <n v="2"/>
    <s v="GRG86"/>
    <n v="217.98"/>
    <n v="0"/>
    <s v="ร้านที่2"/>
    <s v="ร***พร ห***นปาละ"/>
    <s v="ลำปาง"/>
    <s v="-"/>
    <s v=""/>
    <s v="12/01/2026 16:20"/>
    <s v="-"/>
    <s v="J&amp;T COD"/>
    <s v="Tiktok"/>
    <s v="จ่ายทีหลัง / COD"/>
    <s v=""/>
    <s v="769368913714"/>
    <s v="12/01/2026 16:20"/>
  </r>
  <r>
    <x v="1"/>
    <x v="1"/>
    <n v="50"/>
    <n v="36"/>
    <s v="GRG84"/>
    <n v="1200"/>
    <n v="0"/>
    <s v="ร้านที่2"/>
    <s v="ร***า  น***พันธ์"/>
    <s v="มุกดาหาร"/>
    <s v="-"/>
    <s v=""/>
    <s v="12/01/2026 16:17"/>
    <s v="-"/>
    <s v="J&amp;T COD"/>
    <s v="Tiktok"/>
    <s v="จ่ายทีหลัง / COD"/>
    <s v=""/>
    <s v="769380894671"/>
    <s v="12/01/2026 16:17"/>
  </r>
  <r>
    <x v="3"/>
    <x v="3"/>
    <n v="66.333333333333329"/>
    <n v="3"/>
    <s v="GRG83"/>
    <n v="240"/>
    <n v="0"/>
    <s v="ร้านที่1"/>
    <s v="อ******์"/>
    <s v="******ประชาชื่น แขวงวงศ์สว่าง แขวงวงศ์สว่าง เขตบางซื่อ จังหวัดกรุงเทพมหานคร 10800"/>
    <s v="10800"/>
    <s v="51"/>
    <s v="12/01/2026 16:14"/>
    <s v="-"/>
    <s v="SPX Express"/>
    <s v="Shopee"/>
    <s v="shopee"/>
    <s v=""/>
    <s v="TH262918738488L"/>
    <s v="12/01/2026 16:13"/>
  </r>
  <r>
    <x v="12"/>
    <x v="13"/>
    <n v="120"/>
    <n v="1"/>
    <s v="GRG82"/>
    <n v="297"/>
    <n v="0"/>
    <s v="ร้านที่2"/>
    <s v="ร***กาญจน์  ร***ัทร์ธัญญภัค"/>
    <s v="พระนครศรีอยุธยา"/>
    <s v="-"/>
    <s v=""/>
    <s v="12/01/2026 16:10"/>
    <s v="-"/>
    <s v="J&amp;T COD"/>
    <s v="Tiktok"/>
    <s v="จ่ายทีหลัง / COD"/>
    <s v=""/>
    <s v="769332944645"/>
    <s v="12/01/2026 16:10"/>
  </r>
  <r>
    <x v="12"/>
    <x v="13"/>
    <n v="120"/>
    <n v="2"/>
    <s v="GRG82"/>
    <n v="297"/>
    <n v="0"/>
    <s v="ร้านที่2"/>
    <s v="ร***กาญจน์  ร***ัทร์ธัญญภัค"/>
    <s v="พระนครศรีอยุธยา"/>
    <s v="-"/>
    <s v=""/>
    <s v="12/01/2026 16:10"/>
    <s v="-"/>
    <s v="J&amp;T COD"/>
    <s v="Tiktok"/>
    <s v="จ่ายทีหลัง / COD"/>
    <s v=""/>
    <s v="769332944645"/>
    <s v="12/01/2026 16:10"/>
  </r>
  <r>
    <x v="14"/>
    <x v="16"/>
    <n v="66.666666666666671"/>
    <n v="3"/>
    <s v="GRG81"/>
    <n v="135"/>
    <n v="35"/>
    <s v="ร้านที่2"/>
    <s v="ม***ตา ส***ว"/>
    <s v="นนทบุรี"/>
    <s v="-"/>
    <s v=""/>
    <s v="12/01/2026 16:05"/>
    <s v="-"/>
    <s v="J&amp;T Express"/>
    <s v="Tiktok"/>
    <s v="tiktok"/>
    <s v=""/>
    <s v="769370675614"/>
    <s v="12/01/2026 16:05"/>
  </r>
  <r>
    <x v="1"/>
    <x v="1"/>
    <n v="50"/>
    <n v="12"/>
    <s v="GRG80"/>
    <n v="400"/>
    <n v="0"/>
    <s v="ร้านที่2"/>
    <s v="b***ern"/>
    <s v="พิจิตร"/>
    <s v="-"/>
    <s v=""/>
    <s v="12/01/2026 16:02"/>
    <s v="-"/>
    <s v="J&amp;T COD"/>
    <s v="Tiktok"/>
    <s v="จ่ายทีหลัง / COD"/>
    <s v=""/>
    <s v="769333017762"/>
    <s v="12/01/2026 16:02"/>
  </r>
  <r>
    <x v="2"/>
    <x v="8"/>
    <n v="139"/>
    <n v="1"/>
    <s v="GRG79"/>
    <n v="118.99"/>
    <n v="10"/>
    <s v="ร้านที่2"/>
    <s v="จ***า  ไ***าม"/>
    <s v="นครพนม"/>
    <s v="-"/>
    <s v=""/>
    <s v="12/01/2026 16:02"/>
    <s v="-"/>
    <s v="J&amp;T COD"/>
    <s v="Tiktok"/>
    <s v="จ่ายทีหลัง / COD"/>
    <s v=""/>
    <s v="769331514733"/>
    <s v="12/01/2026 16:02"/>
  </r>
  <r>
    <x v="1"/>
    <x v="1"/>
    <n v="65"/>
    <n v="2"/>
    <s v="GRG78"/>
    <n v="70"/>
    <n v="0"/>
    <s v="ร้านที่2"/>
    <s v="ฐ***มา"/>
    <s v="นครราชสีมา"/>
    <s v="-"/>
    <s v=""/>
    <s v="12/01/2026 15:59"/>
    <s v="-"/>
    <s v="J&amp;T Express"/>
    <s v="Tiktok"/>
    <s v="tiktok"/>
    <s v="กาแฟ เนยนม"/>
    <s v="769316695615"/>
    <s v="12/01/2026 15:59"/>
  </r>
  <r>
    <x v="3"/>
    <x v="3"/>
    <n v="66.333333333333329"/>
    <n v="3"/>
    <s v="GRG77"/>
    <n v="220"/>
    <n v="0"/>
    <s v="ร้านที่4"/>
    <s v="ฟ***ันทร์ ร***้อย"/>
    <s v="เชียงใหม่"/>
    <s v="-"/>
    <s v=""/>
    <s v="12/01/2026 15:56"/>
    <s v="-"/>
    <s v="J&amp;T COD"/>
    <s v="Tiktok"/>
    <s v="จ่ายทีหลัง / COD"/>
    <s v=""/>
    <s v="769356160650"/>
    <s v="12/01/2026 15:56"/>
  </r>
  <r>
    <x v="1"/>
    <x v="1"/>
    <n v="65"/>
    <n v="1"/>
    <s v="GRG76"/>
    <n v="35"/>
    <n v="0"/>
    <s v="ร้านที่2"/>
    <s v="พ***พร เ***มุก"/>
    <s v="ประจวบคีรีขันธ์"/>
    <s v="-"/>
    <s v=""/>
    <s v="12/01/2026 15:54"/>
    <s v="-"/>
    <s v="J&amp;T COD"/>
    <s v="Tiktok"/>
    <s v="จ่ายทีหลัง / COD"/>
    <s v=""/>
    <s v="769322923740"/>
    <s v="12/01/2026 15:55"/>
  </r>
  <r>
    <x v="3"/>
    <x v="3"/>
    <n v="120"/>
    <n v="1"/>
    <s v="GRG75"/>
    <n v="90"/>
    <n v="0"/>
    <s v="ร้านที่2"/>
    <s v="u***2561143854720"/>
    <s v="ราชบุรี"/>
    <s v="-"/>
    <s v=""/>
    <s v="12/01/2026 15:52"/>
    <s v="-"/>
    <s v="J&amp;T COD"/>
    <s v="Tiktok"/>
    <s v="จ่ายทีหลัง / COD"/>
    <s v=""/>
    <s v="769374858696"/>
    <s v="12/01/2026 15:52"/>
  </r>
  <r>
    <x v="3"/>
    <x v="3"/>
    <n v="66.333333333333329"/>
    <n v="3"/>
    <s v="GRG73"/>
    <n v="220"/>
    <n v="0"/>
    <s v="ร้านที่4"/>
    <s v="อ***า"/>
    <s v="ชุมพร"/>
    <s v="-"/>
    <s v=""/>
    <s v="12/01/2026 15:51"/>
    <s v="-"/>
    <s v="J&amp;T COD"/>
    <s v="Tiktok"/>
    <s v="จ่ายทีหลัง / COD"/>
    <s v=""/>
    <s v="769398367640"/>
    <s v="12/01/2026 15:51"/>
  </r>
  <r>
    <x v="1"/>
    <x v="1"/>
    <n v="33.333333333333336"/>
    <n v="3"/>
    <s v="GRG72"/>
    <n v="100"/>
    <n v="0"/>
    <s v="ร้านที่2"/>
    <s v="จ***ไน ว***ษศรี"/>
    <s v="สมุทรปราการ"/>
    <s v="-"/>
    <s v=""/>
    <s v="12/01/2026 15:46"/>
    <s v="-"/>
    <s v="J&amp;T Express"/>
    <s v="Tiktok"/>
    <s v="tiktok"/>
    <s v=""/>
    <s v="769335928760"/>
    <s v="12/01/2026 15:46"/>
  </r>
  <r>
    <x v="14"/>
    <x v="16"/>
    <n v="66.666666666666671"/>
    <n v="3"/>
    <s v="GRG71"/>
    <n v="499.98"/>
    <n v="0"/>
    <s v="ร้านที่2"/>
    <s v="เ***ิกา"/>
    <s v="กรุงเทพฯ"/>
    <s v="-"/>
    <s v=""/>
    <s v="12/01/2026 15:43"/>
    <s v="-"/>
    <s v="J&amp;T Express"/>
    <s v="Tiktok"/>
    <s v="tiktok"/>
    <s v=""/>
    <s v="769397684635"/>
    <s v="12/01/2026 15:42"/>
  </r>
  <r>
    <x v="11"/>
    <x v="12"/>
    <n v="10"/>
    <n v="40"/>
    <s v="GRG71"/>
    <n v="499.98"/>
    <n v="0"/>
    <s v="ร้านที่2"/>
    <s v="เ***ิกา"/>
    <s v="กรุงเทพฯ"/>
    <s v="-"/>
    <s v=""/>
    <s v="12/01/2026 15:43"/>
    <s v="-"/>
    <s v="J&amp;T Express"/>
    <s v="Tiktok"/>
    <s v="tiktok"/>
    <s v=""/>
    <s v="769397684635"/>
    <s v="12/01/2026 15:42"/>
  </r>
  <r>
    <x v="6"/>
    <x v="6"/>
    <n v="139"/>
    <n v="1"/>
    <s v="GRG70"/>
    <n v="108.99"/>
    <n v="0"/>
    <s v="ร้านที่2"/>
    <s v="โ***ญญา ม***งศ์"/>
    <s v="กาญจนบุรี"/>
    <s v="-"/>
    <s v=""/>
    <s v="12/01/2026 15:40"/>
    <s v="-"/>
    <s v="J&amp;T COD"/>
    <s v="Tiktok"/>
    <s v="จ่ายทีหลัง / COD"/>
    <s v=""/>
    <s v="769301413624"/>
    <s v="12/01/2026 15:40"/>
  </r>
  <r>
    <x v="3"/>
    <x v="3"/>
    <n v="100"/>
    <n v="20"/>
    <s v="GRG69"/>
    <n v="1830"/>
    <n v="30"/>
    <s v="ร้านที่10"/>
    <s v="อารยา เพ็ญกุล"/>
    <s v="นิติบุคคล ลุมพินี พาร์ค เพชรเกษม 98_x000a_เลขที่ 6 (ส่งสำนักงานนิติ)_x000a_บางแคเหนือ_x000a_บางแค_x000a_กรุงเทพฯ_x000a_Thailand 10160"/>
    <s v="10160"/>
    <s v="0618944614"/>
    <s v="12/01/2026 15:38"/>
    <s v="t0832622509@gmail.com"/>
    <s v="EMS COD"/>
    <s v="facebook"/>
    <s v="กสิกร"/>
    <s v=""/>
    <s v="WA079155854TH"/>
    <s v="12/01/2026 15:37"/>
  </r>
  <r>
    <x v="1"/>
    <x v="1"/>
    <n v="65"/>
    <n v="1"/>
    <s v="GRG67"/>
    <n v="39"/>
    <n v="0"/>
    <s v="ร้านที่2"/>
    <s v="ส***พร"/>
    <s v="สุรินทร์"/>
    <s v="-"/>
    <s v=""/>
    <s v="12/01/2026 15:35"/>
    <s v="-"/>
    <s v="J&amp;T COD"/>
    <s v="Tiktok"/>
    <s v="จ่ายทีหลัง / COD"/>
    <s v=""/>
    <s v="769384121741"/>
    <s v="12/01/2026 15:35"/>
  </r>
  <r>
    <x v="12"/>
    <x v="13"/>
    <n v="120"/>
    <n v="1"/>
    <s v="GRG66"/>
    <n v="99"/>
    <n v="0"/>
    <s v="ร้านที่2"/>
    <s v="อ***ีรา ร***ชาย"/>
    <s v="สมุทรปราการ"/>
    <s v="-"/>
    <s v=""/>
    <s v="12/01/2026 15:34"/>
    <s v="-"/>
    <s v="Flash Express Thailand"/>
    <s v="Tiktok"/>
    <s v="tiktok"/>
    <s v=""/>
    <s v="THT02032D6KXM6Z"/>
    <s v="12/01/2026 15:34"/>
  </r>
  <r>
    <x v="3"/>
    <x v="17"/>
    <n v="58.15"/>
    <n v="2"/>
    <s v="GRG65"/>
    <n v="123.8"/>
    <n v="7.5"/>
    <s v="ร้านที่3"/>
    <s v="ชุมพร หารภาพ"/>
    <s v="209 ม. 2 บ้านป่าซาง ต. ป่าซาง อ.แม่จัน จ.เชียงราย -_x000a__x000a_แม่จัน/ Mae Chanเชียงราย/ Chiang Rai_x000a_57110"/>
    <s v="57110"/>
    <s v="660906733486"/>
    <s v="12/01/2026 15:34"/>
    <s v="-"/>
    <s v="Kerry_dropoff"/>
    <s v="Lazada"/>
    <s v="lazada"/>
    <s v=""/>
    <s v="TH5407880PZZ9D"/>
    <s v="12/01/2026 15:34"/>
  </r>
  <r>
    <x v="10"/>
    <x v="11"/>
    <n v="120"/>
    <n v="1"/>
    <s v="GRG64"/>
    <n v="220"/>
    <n v="0"/>
    <s v="ร้านที่2"/>
    <s v="ป***ู"/>
    <s v="กระบี่"/>
    <s v="-"/>
    <s v=""/>
    <s v="12/01/2026 15:31"/>
    <s v="-"/>
    <s v="J&amp;T COD"/>
    <s v="Tiktok"/>
    <s v="จ่ายทีหลัง / COD"/>
    <s v=""/>
    <s v="769344228660"/>
    <s v="12/01/2026 15:31"/>
  </r>
  <r>
    <x v="1"/>
    <x v="1"/>
    <n v="65"/>
    <n v="2"/>
    <s v="GRG64"/>
    <n v="220"/>
    <n v="0"/>
    <s v="ร้านที่2"/>
    <s v="ป***ู"/>
    <s v="กระบี่"/>
    <s v="-"/>
    <s v=""/>
    <s v="12/01/2026 15:31"/>
    <s v="-"/>
    <s v="J&amp;T COD"/>
    <s v="Tiktok"/>
    <s v="จ่ายทีหลัง / COD"/>
    <s v=""/>
    <s v="769344228660"/>
    <s v="12/01/2026 15:31"/>
  </r>
  <r>
    <x v="1"/>
    <x v="1"/>
    <n v="65"/>
    <n v="18"/>
    <s v="GRG63"/>
    <n v="598"/>
    <n v="0"/>
    <s v="ร้านที่2"/>
    <s v="ก*** ไ***งคล"/>
    <s v="เพชรบูรณ์"/>
    <s v="-"/>
    <s v=""/>
    <s v="12/01/2026 15:32"/>
    <s v="-"/>
    <s v="J&amp;T Express"/>
    <s v="Tiktok"/>
    <s v="tiktok"/>
    <s v=""/>
    <s v="769358894706"/>
    <s v="12/01/2026 15:31"/>
  </r>
  <r>
    <x v="3"/>
    <x v="3"/>
    <n v="120"/>
    <n v="2"/>
    <s v="GRG62"/>
    <n v="170"/>
    <n v="0"/>
    <s v="ร้านที่2"/>
    <s v="น***าว ม***  พ***รัมย์"/>
    <s v="นครราชสีมา"/>
    <s v="-"/>
    <s v=""/>
    <s v="12/01/2026 15:24"/>
    <s v="-"/>
    <s v="J&amp;T COD"/>
    <s v="Tiktok"/>
    <s v="จ่ายทีหลัง / COD"/>
    <s v=""/>
    <s v="769328361675"/>
    <s v="12/01/2026 15:25"/>
  </r>
  <r>
    <x v="14"/>
    <x v="16"/>
    <n v="66.666666666666671"/>
    <n v="3"/>
    <s v="GRG59"/>
    <n v="110"/>
    <n v="10"/>
    <s v="ร้านที่2"/>
    <s v="น***บุคคลอาคารชุดแกรนด์ ค***ดเทล"/>
    <s v="ชลบุรี"/>
    <s v="-"/>
    <s v=""/>
    <s v="12/01/2026 15:14"/>
    <s v="-"/>
    <s v="J&amp;T COD"/>
    <s v="Tiktok"/>
    <s v="จ่ายทีหลัง / COD"/>
    <s v=""/>
    <s v="769363771691"/>
    <s v="12/01/2026 15:14"/>
  </r>
  <r>
    <x v="1"/>
    <x v="1"/>
    <n v="65"/>
    <n v="1"/>
    <s v="GRG56"/>
    <n v="35"/>
    <n v="0"/>
    <s v="ร้านที่2"/>
    <s v="บ***า ข***ิทักษ์"/>
    <s v="ราชบุรี"/>
    <s v="-"/>
    <s v=""/>
    <s v="12/01/2026 15:07"/>
    <s v="-"/>
    <s v="J&amp;T COD"/>
    <s v="Tiktok"/>
    <s v="จ่ายทีหลัง / COD"/>
    <s v=""/>
    <s v="769383010756"/>
    <s v="12/01/2026 15:07"/>
  </r>
  <r>
    <x v="1"/>
    <x v="1"/>
    <n v="65"/>
    <n v="3"/>
    <s v="GRG55"/>
    <n v="105"/>
    <n v="0"/>
    <s v="ร้านที่2"/>
    <s v="ต***"/>
    <s v="กรุงเทพฯ"/>
    <s v="-"/>
    <s v=""/>
    <s v="12/01/2026 15:07"/>
    <s v="-"/>
    <s v="J&amp;T COD"/>
    <s v="Tiktok"/>
    <s v="จ่ายทีหลัง / COD"/>
    <s v=""/>
    <s v="769398419764"/>
    <s v="12/01/2026 15:07"/>
  </r>
  <r>
    <x v="7"/>
    <x v="7"/>
    <n v="139"/>
    <n v="1"/>
    <s v="GRG53"/>
    <n v="217.98"/>
    <n v="0"/>
    <s v="ร้านที่2"/>
    <s v="ค***ณฑา เ***องดัด"/>
    <s v="ตาก"/>
    <s v="-"/>
    <s v=""/>
    <s v="12/01/2026 14:59"/>
    <s v="-"/>
    <s v="J&amp;T COD"/>
    <s v="Tiktok"/>
    <s v="จ่ายทีหลัง / COD"/>
    <s v=""/>
    <s v="769378212654"/>
    <s v="12/01/2026 14:59"/>
  </r>
  <r>
    <x v="8"/>
    <x v="9"/>
    <n v="139"/>
    <n v="1"/>
    <s v="GRG53"/>
    <n v="217.98"/>
    <n v="0"/>
    <s v="ร้านที่2"/>
    <s v="ค***ณฑา เ***องดัด"/>
    <s v="ตาก"/>
    <s v="-"/>
    <s v=""/>
    <s v="12/01/2026 14:59"/>
    <s v="-"/>
    <s v="J&amp;T COD"/>
    <s v="Tiktok"/>
    <s v="จ่ายทีหลัง / COD"/>
    <s v=""/>
    <s v="769378212654"/>
    <s v="12/01/2026 14:59"/>
  </r>
  <r>
    <x v="12"/>
    <x v="13"/>
    <n v="120"/>
    <n v="1"/>
    <s v="GRG52"/>
    <n v="99"/>
    <n v="0"/>
    <s v="ร้านที่2"/>
    <s v="ก***า ส***ุตร"/>
    <s v="อุทัยธานี"/>
    <s v="-"/>
    <s v=""/>
    <s v="12/01/2026 14:57"/>
    <s v="-"/>
    <s v="J&amp;T Express"/>
    <s v="Tiktok"/>
    <s v="tiktok"/>
    <s v=""/>
    <s v="769315638630"/>
    <s v="12/01/2026 14:56"/>
  </r>
  <r>
    <x v="14"/>
    <x v="16"/>
    <n v="66.666666666666671"/>
    <n v="3"/>
    <s v="GRG51"/>
    <n v="100"/>
    <n v="0"/>
    <s v="ร้านที่2"/>
    <s v="J***amas"/>
    <s v="ระยอง"/>
    <s v="-"/>
    <s v=""/>
    <s v="12/01/2026 14:56"/>
    <s v="-"/>
    <s v="J&amp;T COD"/>
    <s v="Tiktok"/>
    <s v="จ่ายทีหลัง / COD"/>
    <s v=""/>
    <s v="769318470631"/>
    <s v="12/01/2026 14:56"/>
  </r>
  <r>
    <x v="6"/>
    <x v="6"/>
    <n v="139"/>
    <n v="1"/>
    <s v="GRG50"/>
    <n v="108.99"/>
    <n v="0"/>
    <s v="ร้านที่2"/>
    <s v="แ**"/>
    <s v="กาญจนบุรี"/>
    <s v="-"/>
    <s v=""/>
    <s v="12/01/2026 14:55"/>
    <s v="-"/>
    <s v="J&amp;T COD"/>
    <s v="Tiktok"/>
    <s v="จ่ายทีหลัง / COD"/>
    <s v=""/>
    <s v="769386016626"/>
    <s v="12/01/2026 14:55"/>
  </r>
  <r>
    <x v="14"/>
    <x v="16"/>
    <n v="66.666666666666671"/>
    <n v="3"/>
    <s v="GRG49"/>
    <n v="100"/>
    <n v="0"/>
    <s v="ร้านที่2"/>
    <s v="พ***ร์พิมล ศ***ุญเรือง"/>
    <s v="เลย"/>
    <s v="-"/>
    <s v=""/>
    <s v="12/01/2026 14:54"/>
    <s v="-"/>
    <s v="J&amp;T COD"/>
    <s v="Tiktok"/>
    <s v="จ่ายทีหลัง / COD"/>
    <s v=""/>
    <s v="769325078620"/>
    <s v="12/01/2026 14:54"/>
  </r>
  <r>
    <x v="2"/>
    <x v="8"/>
    <n v="139"/>
    <n v="1"/>
    <s v="GRG48"/>
    <n v="217.98"/>
    <n v="0"/>
    <s v="ร้านที่2"/>
    <s v="ช***ขวัญชนก"/>
    <s v="ระยอง"/>
    <s v="-"/>
    <s v=""/>
    <s v="12/01/2026 14:50"/>
    <s v="-"/>
    <s v="J&amp;T COD"/>
    <s v="Tiktok"/>
    <s v="จ่ายทีหลัง / COD"/>
    <s v=""/>
    <s v="769365698695"/>
    <s v="12/01/2026 14:50"/>
  </r>
  <r>
    <x v="8"/>
    <x v="9"/>
    <n v="139"/>
    <n v="1"/>
    <s v="GRG48"/>
    <n v="217.98"/>
    <n v="0"/>
    <s v="ร้านที่2"/>
    <s v="ช***ขวัญชนก"/>
    <s v="ระยอง"/>
    <s v="-"/>
    <s v=""/>
    <s v="12/01/2026 14:50"/>
    <s v="-"/>
    <s v="J&amp;T COD"/>
    <s v="Tiktok"/>
    <s v="จ่ายทีหลัง / COD"/>
    <s v=""/>
    <s v="769365698695"/>
    <s v="12/01/2026 14:50"/>
  </r>
  <r>
    <x v="1"/>
    <x v="1"/>
    <n v="65"/>
    <n v="3"/>
    <s v="GRG47"/>
    <n v="105"/>
    <n v="0"/>
    <s v="ร้านที่2"/>
    <s v="ม***าง เ***้ยวจี๊ด"/>
    <s v="ชลบุรี"/>
    <s v="-"/>
    <s v=""/>
    <s v="12/01/2026 14:49"/>
    <s v="-"/>
    <s v="J&amp;T COD"/>
    <s v="Tiktok"/>
    <s v="จ่ายทีหลัง / COD"/>
    <s v=""/>
    <s v="769359016775"/>
    <s v="12/01/2026 14:49"/>
  </r>
  <r>
    <x v="1"/>
    <x v="1"/>
    <n v="65"/>
    <n v="3"/>
    <s v="GRG45"/>
    <n v="105"/>
    <n v="0"/>
    <s v="ร้านที่2"/>
    <s v="ป***ดา ภ***สอาด"/>
    <s v="เทศบาลเมืองบุรีรัมย์"/>
    <s v="-"/>
    <s v=""/>
    <s v="12/01/2026 14:48"/>
    <s v="-"/>
    <s v="J&amp;T COD"/>
    <s v="Tiktok"/>
    <s v="จ่ายทีหลัง / COD"/>
    <s v=""/>
    <s v="769339725766"/>
    <s v="12/01/2026 14:48"/>
  </r>
  <r>
    <x v="1"/>
    <x v="1"/>
    <n v="65"/>
    <n v="1"/>
    <s v="GRG44"/>
    <n v="35"/>
    <n v="0"/>
    <s v="ร้านที่2"/>
    <s v="ร***อรุณ  ห***สุนา"/>
    <s v="มหาสารคาม"/>
    <s v="-"/>
    <s v=""/>
    <s v="12/01/2026 14:48"/>
    <s v="-"/>
    <s v="J&amp;T COD"/>
    <s v="Tiktok"/>
    <s v="จ่ายทีหลัง / COD"/>
    <s v=""/>
    <s v="769362526730"/>
    <s v="12/01/2026 14:48"/>
  </r>
  <r>
    <x v="1"/>
    <x v="1"/>
    <n v="33.333333333333336"/>
    <n v="6"/>
    <s v="GRG43"/>
    <n v="200"/>
    <n v="0"/>
    <s v="ร้านที่2"/>
    <s v="จ***"/>
    <s v="นนทบุรี"/>
    <s v="-"/>
    <s v=""/>
    <s v="12/01/2026 14:46"/>
    <s v="-"/>
    <s v="J&amp;T Express"/>
    <s v="Tiktok"/>
    <s v="tiktok"/>
    <s v=""/>
    <s v="769347021726"/>
    <s v="12/01/2026 14:46"/>
  </r>
  <r>
    <x v="1"/>
    <x v="1"/>
    <n v="65"/>
    <n v="2"/>
    <s v="GRG42"/>
    <n v="70"/>
    <n v="0"/>
    <s v="ร้านที่2"/>
    <s v="ส***ญญา​ ป***ชน"/>
    <s v="กรุงเทพมหานคร"/>
    <s v="-"/>
    <s v=""/>
    <s v="12/01/2026 14:44"/>
    <s v="-"/>
    <s v="J&amp;T COD"/>
    <s v="Tiktok"/>
    <s v="จ่ายทีหลัง / COD"/>
    <s v=""/>
    <s v="769324622765"/>
    <s v="12/01/2026 14:44"/>
  </r>
  <r>
    <x v="1"/>
    <x v="1"/>
    <n v="65"/>
    <n v="1"/>
    <s v="GRG41"/>
    <n v="35"/>
    <n v="0"/>
    <s v="ร้านที่2"/>
    <s v="จ***ิมา  เ***กแก้ว"/>
    <s v="ประจวบคีรีขันธ์"/>
    <s v="-"/>
    <s v=""/>
    <s v="12/01/2026 14:43"/>
    <s v="-"/>
    <s v="J&amp;T COD"/>
    <s v="Tiktok"/>
    <s v="จ่ายทีหลัง / COD"/>
    <s v=""/>
    <s v="769364215734"/>
    <s v="12/01/2026 14:43"/>
  </r>
  <r>
    <x v="1"/>
    <x v="1"/>
    <n v="65"/>
    <n v="2"/>
    <s v="GRG39"/>
    <n v="70"/>
    <n v="0"/>
    <s v="ร้านที่2"/>
    <s v="ณ***า เ***นกุล"/>
    <s v="สระบุรี"/>
    <s v="-"/>
    <s v=""/>
    <s v="12/01/2026 14:43"/>
    <s v="-"/>
    <s v="J&amp;T COD"/>
    <s v="Tiktok"/>
    <s v="จ่ายทีหลัง / COD"/>
    <s v=""/>
    <s v="769341228762"/>
    <s v="12/01/2026 14:43"/>
  </r>
  <r>
    <x v="1"/>
    <x v="1"/>
    <n v="33.333333333333336"/>
    <n v="3"/>
    <s v="GRG38"/>
    <n v="100"/>
    <n v="0"/>
    <s v="ร้านที่2"/>
    <s v="ม***รา ช***เบญจวุฒิ"/>
    <s v="สมุทรสาคร"/>
    <s v="-"/>
    <s v=""/>
    <s v="12/01/2026 14:40"/>
    <s v="-"/>
    <s v="J&amp;T COD"/>
    <s v="Tiktok"/>
    <s v="จ่ายทีหลัง / COD"/>
    <s v=""/>
    <s v="769331815770"/>
    <s v="12/01/2026 14:40"/>
  </r>
  <r>
    <x v="1"/>
    <x v="1"/>
    <n v="50"/>
    <n v="6"/>
    <s v="GRG37"/>
    <n v="200"/>
    <n v="0"/>
    <s v="ร้านที่2"/>
    <s v="ศ*** น***พรม"/>
    <s v="ราชบุรี"/>
    <s v="-"/>
    <s v=""/>
    <s v="12/01/2026 14:37"/>
    <s v="-"/>
    <s v="J&amp;T COD"/>
    <s v="Tiktok"/>
    <s v="จ่ายทีหลัง / COD"/>
    <s v=""/>
    <s v="769386026732"/>
    <s v="12/01/2026 14:38"/>
  </r>
  <r>
    <x v="14"/>
    <x v="16"/>
    <n v="66.666666666666671"/>
    <n v="3"/>
    <s v="GRG36"/>
    <n v="138"/>
    <n v="38"/>
    <s v="ร้านที่2"/>
    <s v="ว***ลย์  ม***ากร"/>
    <s v="ราชบุรี"/>
    <s v="-"/>
    <s v=""/>
    <s v="12/01/2026 14:35"/>
    <s v="-"/>
    <s v="J&amp;T COD"/>
    <s v="Tiktok"/>
    <s v="จ่ายทีหลัง / COD"/>
    <s v=""/>
    <s v="769327260693"/>
    <s v="12/01/2026 14:37"/>
  </r>
  <r>
    <x v="8"/>
    <x v="9"/>
    <n v="139"/>
    <n v="1"/>
    <s v="GRG35"/>
    <n v="146.99"/>
    <n v="38"/>
    <s v="ร้านที่2"/>
    <s v="ส***นท์   เ***พันธุ์"/>
    <s v="สุรินทร์"/>
    <s v="-"/>
    <s v=""/>
    <s v="12/01/2026 14:33"/>
    <s v="-"/>
    <s v="J&amp;T COD"/>
    <s v="Tiktok"/>
    <s v="จ่ายทีหลัง / COD"/>
    <s v=""/>
    <s v="769341728750"/>
    <s v="12/01/2026 14:37"/>
  </r>
  <r>
    <x v="8"/>
    <x v="9"/>
    <n v="139"/>
    <n v="1"/>
    <s v="GRG34"/>
    <n v="108.99"/>
    <n v="0"/>
    <s v="ร้านที่2"/>
    <s v="เ***นี พ***ัย"/>
    <s v="พระนครศรีอยุธยา"/>
    <s v="-"/>
    <s v=""/>
    <s v="12/01/2026 14:33"/>
    <s v="-"/>
    <s v="J&amp;T Express"/>
    <s v="Tiktok"/>
    <s v="tiktok"/>
    <s v=""/>
    <s v="769361619762"/>
    <s v="12/01/2026 14:37"/>
  </r>
  <r>
    <x v="8"/>
    <x v="9"/>
    <n v="139"/>
    <n v="1"/>
    <s v="GRG33"/>
    <n v="108.99"/>
    <n v="0"/>
    <s v="ร้านที่2"/>
    <s v="ร***เสริมสวยมัทรียา H*** s***n"/>
    <s v="นครศรีธรรมราช"/>
    <s v="-"/>
    <s v=""/>
    <s v="12/01/2026 14:32"/>
    <s v="-"/>
    <s v="Flash Express Thailand COD"/>
    <s v="Tiktok"/>
    <s v="จ่ายทีหลัง / COD"/>
    <s v=""/>
    <s v="THT64012D6MC58Z"/>
    <s v="12/01/2026 14:36"/>
  </r>
  <r>
    <x v="1"/>
    <x v="1"/>
    <n v="33.333333333333336"/>
    <n v="3"/>
    <s v="GRG32"/>
    <n v="138"/>
    <n v="38"/>
    <s v="ร้านที่2"/>
    <s v="น*** พ***มพันธ์"/>
    <s v="เพชรบุรี"/>
    <s v="-"/>
    <s v=""/>
    <s v="12/01/2026 14:31"/>
    <s v="-"/>
    <s v="J&amp;T COD"/>
    <s v="Tiktok"/>
    <s v="จ่ายทีหลัง / COD"/>
    <s v=""/>
    <s v="769314926774"/>
    <s v="12/01/2026 14:36"/>
  </r>
  <r>
    <x v="1"/>
    <x v="1"/>
    <n v="50"/>
    <n v="6"/>
    <s v="GRG31"/>
    <n v="200"/>
    <n v="0"/>
    <s v="ร้านที่2"/>
    <s v="น***ัฐพงษ์ ศ***วัสดิ์"/>
    <s v="ระยอง"/>
    <s v="-"/>
    <s v=""/>
    <s v="12/01/2026 14:31"/>
    <s v="-"/>
    <s v="J&amp;T COD"/>
    <s v="Tiktok"/>
    <s v="จ่ายทีหลัง / COD"/>
    <s v="ฟอยทอง"/>
    <s v="769332199705"/>
    <s v="12/01/2026 14:36"/>
  </r>
  <r>
    <x v="1"/>
    <x v="1"/>
    <n v="50"/>
    <n v="6"/>
    <s v="GRG30"/>
    <n v="229"/>
    <n v="29"/>
    <s v="ร้านที่2"/>
    <s v="M***t J***rak"/>
    <s v="พระนครศรีอยุธยา"/>
    <s v="-"/>
    <s v=""/>
    <s v="12/01/2026 14:31"/>
    <s v="-"/>
    <s v="J&amp;T Express"/>
    <s v="Tiktok"/>
    <s v="tiktok"/>
    <s v=""/>
    <s v="769305929803"/>
    <s v="12/01/2026 14:36"/>
  </r>
  <r>
    <x v="8"/>
    <x v="9"/>
    <n v="139"/>
    <n v="1"/>
    <s v="GRG29"/>
    <n v="137.99"/>
    <n v="29"/>
    <s v="ร้านที่2"/>
    <s v="เ***ม เ***ประเสริฐ"/>
    <s v="สุพรรณบุรี"/>
    <s v="-"/>
    <s v=""/>
    <s v="12/01/2026 14:25"/>
    <s v="-"/>
    <s v="J&amp;T COD"/>
    <s v="Tiktok"/>
    <s v="จ่ายทีหลัง / COD"/>
    <s v=""/>
    <s v="769379920746"/>
    <s v="12/01/2026 14:34"/>
  </r>
  <r>
    <x v="1"/>
    <x v="1"/>
    <n v="65"/>
    <n v="1"/>
    <s v="GRG28"/>
    <n v="35"/>
    <n v="0"/>
    <s v="ร้านที่2"/>
    <s v="V***www"/>
    <s v="กรุงเทพมหานคร"/>
    <s v="-"/>
    <s v=""/>
    <s v="12/01/2026 14:23"/>
    <s v="-"/>
    <s v="J&amp;T Express"/>
    <s v="Tiktok"/>
    <s v="tiktok"/>
    <s v=""/>
    <s v="769316324733"/>
    <s v="12/01/2026 14:34"/>
  </r>
  <r>
    <x v="1"/>
    <x v="1"/>
    <n v="65"/>
    <n v="1"/>
    <s v="GRG27"/>
    <n v="35"/>
    <n v="0"/>
    <s v="ร้านที่2"/>
    <s v="น***"/>
    <s v="ลพบุรี"/>
    <s v="-"/>
    <s v=""/>
    <s v="12/01/2026 14:23"/>
    <s v="-"/>
    <s v="J&amp;T COD"/>
    <s v="Tiktok"/>
    <s v="จ่ายทีหลัง / COD"/>
    <s v="ฝอยทอง มะพร้าว กาแฟ"/>
    <s v="769383299624"/>
    <s v="12/01/2026 14:34"/>
  </r>
  <r>
    <x v="1"/>
    <x v="1"/>
    <n v="65"/>
    <n v="9"/>
    <s v="GRG26"/>
    <n v="299"/>
    <n v="0"/>
    <s v="ร้านที่2"/>
    <s v="ค***ุ๋มจิ๋ม"/>
    <s v="นครราชสีมา"/>
    <s v="-"/>
    <s v=""/>
    <s v="12/01/2026 14:21"/>
    <s v="-"/>
    <s v="J&amp;T COD"/>
    <s v="Tiktok"/>
    <s v="จ่ายทีหลัง / COD"/>
    <s v=""/>
    <s v="769304018770"/>
    <s v="12/01/2026 14:33"/>
  </r>
  <r>
    <x v="14"/>
    <x v="16"/>
    <n v="33"/>
    <n v="10"/>
    <s v="GRG22"/>
    <n v="400"/>
    <n v="0"/>
    <s v="ร้านที่2"/>
    <s v="น***าวเบญจมาศ   บ***า"/>
    <s v="ลพบุรี"/>
    <s v="-"/>
    <s v=""/>
    <s v="12/01/2026 14:13"/>
    <s v="-"/>
    <s v="J&amp;T COD"/>
    <s v="Tiktok"/>
    <s v="จ่ายทีหลัง / COD"/>
    <s v=""/>
    <s v="769335460611"/>
    <s v="12/01/2026 14:18"/>
  </r>
  <r>
    <x v="8"/>
    <x v="9"/>
    <n v="139"/>
    <n v="1"/>
    <s v="GRG21"/>
    <n v="89"/>
    <n v="0"/>
    <s v="ร้านที่2"/>
    <s v="น***ัฐพงษ์ ศ***วัสดิ์"/>
    <s v="ระยอง"/>
    <s v="-"/>
    <s v=""/>
    <s v="12/01/2026 14:10"/>
    <s v="-"/>
    <s v="J&amp;T COD"/>
    <s v="Tiktok"/>
    <s v="จ่ายทีหลัง / COD"/>
    <s v=""/>
    <s v="769359812745"/>
    <s v="12/01/2026 14:18"/>
  </r>
  <r>
    <x v="1"/>
    <x v="1"/>
    <n v="33.333333333333336"/>
    <n v="3"/>
    <s v="GRG19"/>
    <n v="101"/>
    <n v="1"/>
    <s v="ร้านที่2"/>
    <s v="น***วรรณ อ***่าง"/>
    <s v="พิจิตร"/>
    <s v="-"/>
    <s v=""/>
    <s v="12/01/2026 14:06"/>
    <s v="-"/>
    <s v="J&amp;T COD"/>
    <s v="Tiktok"/>
    <s v="จ่ายทีหลัง / COD"/>
    <s v="มะพร้าวน้ำหอม,ฝอยทอง,เค้กกล้วยหอม"/>
    <s v="769364489655"/>
    <s v="12/01/2026 14:18"/>
  </r>
  <r>
    <x v="1"/>
    <x v="1"/>
    <n v="49"/>
    <n v="1"/>
    <s v="GRG18"/>
    <n v="240"/>
    <n v="0"/>
    <s v="ร้านที่1"/>
    <s v="แ******ม"/>
    <s v="******วง ตำบลยะวึก อำเภอชุมพลบุรี จังหวัดสุรินทร์ 32190"/>
    <s v="32190"/>
    <s v="27"/>
    <s v="12/01/2026 14:18"/>
    <s v="-"/>
    <s v="SPX Express"/>
    <s v="Shopee"/>
    <s v="shopee"/>
    <s v=""/>
    <s v="TH2685856958203"/>
    <s v="12/01/2026 14:18"/>
  </r>
  <r>
    <x v="12"/>
    <x v="13"/>
    <n v="75"/>
    <n v="1"/>
    <s v="GRG18"/>
    <n v="240"/>
    <n v="0"/>
    <s v="ร้านที่1"/>
    <s v="แ******ม"/>
    <s v="******วง ตำบลยะวึก อำเภอชุมพลบุรี จังหวัดสุรินทร์ 32190"/>
    <s v="32190"/>
    <s v="27"/>
    <s v="12/01/2026 14:18"/>
    <s v="-"/>
    <s v="SPX Express"/>
    <s v="Shopee"/>
    <s v="shopee"/>
    <s v=""/>
    <s v="TH2685856958203"/>
    <s v="12/01/2026 14:18"/>
  </r>
  <r>
    <x v="3"/>
    <x v="3"/>
    <n v="76"/>
    <n v="1"/>
    <s v="GRG18"/>
    <n v="240"/>
    <n v="0"/>
    <s v="ร้านที่1"/>
    <s v="แ******ม"/>
    <s v="******วง ตำบลยะวึก อำเภอชุมพลบุรี จังหวัดสุรินทร์ 32190"/>
    <s v="32190"/>
    <s v="27"/>
    <s v="12/01/2026 14:18"/>
    <s v="-"/>
    <s v="SPX Express"/>
    <s v="Shopee"/>
    <s v="shopee"/>
    <s v=""/>
    <s v="TH2685856958203"/>
    <s v="12/01/2026 14:18"/>
  </r>
  <r>
    <x v="1"/>
    <x v="1"/>
    <n v="50"/>
    <n v="6"/>
    <s v="GRG16"/>
    <n v="200"/>
    <n v="0"/>
    <s v="ร้านที่2"/>
    <s v="ม***ียม ต***ะวี"/>
    <s v="กรุงเทพมหานคร"/>
    <s v="-"/>
    <s v=""/>
    <s v="12/01/2026 14:03"/>
    <s v="-"/>
    <s v="J&amp;T COD"/>
    <s v="Tiktok"/>
    <s v="จ่ายทีหลัง / COD"/>
    <s v=""/>
    <s v="769326828712"/>
    <s v="12/01/2026 14:09"/>
  </r>
  <r>
    <x v="1"/>
    <x v="1"/>
    <n v="50"/>
    <n v="6"/>
    <s v="GRG15"/>
    <n v="200"/>
    <n v="0"/>
    <s v="ร้านที่2"/>
    <s v="น***ัฐพงษ์ ศ***วัสดิ์"/>
    <s v="ระยอง"/>
    <s v="-"/>
    <s v=""/>
    <s v="12/01/2026 14:03"/>
    <s v="-"/>
    <s v="J&amp;T COD"/>
    <s v="Tiktok"/>
    <s v="จ่ายทีหลัง / COD"/>
    <s v=""/>
    <s v="769318218804"/>
    <s v="12/01/2026 14:06"/>
  </r>
  <r>
    <x v="14"/>
    <x v="16"/>
    <n v="66.666666666666671"/>
    <n v="3"/>
    <s v="GRG14"/>
    <n v="100"/>
    <n v="0"/>
    <s v="ร้านที่2"/>
    <s v="ก***้า ก***หิน แ***ิ"/>
    <s v="กรุงเทพฯ"/>
    <s v="-"/>
    <s v=""/>
    <s v="12/01/2026 14:02"/>
    <s v="-"/>
    <s v="J&amp;T COD"/>
    <s v="Tiktok"/>
    <s v="จ่ายทีหลัง / COD"/>
    <s v=""/>
    <s v="769352876622"/>
    <s v="12/01/2026 14:02"/>
  </r>
  <r>
    <x v="12"/>
    <x v="13"/>
    <n v="120"/>
    <n v="2"/>
    <s v="GRG13"/>
    <n v="158"/>
    <n v="0"/>
    <s v="ร้านที่2"/>
    <s v="ส***ตรา เ**"/>
    <s v="เทศบาลเมืองจันทบุรี"/>
    <s v="-"/>
    <s v=""/>
    <s v="12/01/2026 14:02"/>
    <s v="-"/>
    <s v="J&amp;T COD"/>
    <s v="Tiktok"/>
    <s v="จ่ายทีหลัง / COD"/>
    <s v=""/>
    <s v="769318953701"/>
    <s v="12/01/2026 14:02"/>
  </r>
  <r>
    <x v="12"/>
    <x v="13"/>
    <n v="120"/>
    <n v="1"/>
    <s v="GRG12"/>
    <n v="79"/>
    <n v="0"/>
    <s v="ร้านที่2"/>
    <s v="ต***า เ***สุข"/>
    <s v="อ่างทอง"/>
    <s v="-"/>
    <s v=""/>
    <s v="12/01/2026 14:00"/>
    <s v="-"/>
    <s v="J&amp;T COD"/>
    <s v="Tiktok"/>
    <s v="จ่ายทีหลัง / COD"/>
    <s v=""/>
    <s v="769318569622"/>
    <s v="12/01/2026 14:00"/>
  </r>
  <r>
    <x v="12"/>
    <x v="13"/>
    <n v="120"/>
    <n v="2"/>
    <s v="GRG11"/>
    <n v="158"/>
    <n v="0"/>
    <s v="ร้านที่2"/>
    <s v="ว***รา เ***า"/>
    <s v="นนทบุรี"/>
    <s v="-"/>
    <s v=""/>
    <s v="12/01/2026 13:59"/>
    <s v="-"/>
    <s v="J&amp;T COD"/>
    <s v="Tiktok"/>
    <s v="จ่ายทีหลัง / COD"/>
    <s v=""/>
    <s v="769372658611"/>
    <s v="12/01/2026 13:59"/>
  </r>
  <r>
    <x v="12"/>
    <x v="13"/>
    <n v="120"/>
    <n v="2"/>
    <s v="GRG9"/>
    <n v="158"/>
    <n v="0"/>
    <s v="ร้านที่2"/>
    <s v="จ***ชญา  ล***นั่น"/>
    <s v="ปราจีนบุรี"/>
    <s v="-"/>
    <s v=""/>
    <s v="12/01/2026 13:59"/>
    <s v="-"/>
    <s v="J&amp;T COD"/>
    <s v="Tiktok"/>
    <s v="จ่ายทีหลัง / COD"/>
    <s v=""/>
    <s v="769389365614"/>
    <s v="12/01/2026 13:59"/>
  </r>
  <r>
    <x v="12"/>
    <x v="13"/>
    <n v="120"/>
    <n v="1"/>
    <s v="GRG8"/>
    <n v="79"/>
    <n v="0"/>
    <s v="ร้านที่2"/>
    <s v="น***รัตน์ ช***า"/>
    <s v="ลพบุรี"/>
    <s v="-"/>
    <s v=""/>
    <s v="12/01/2026 13:59"/>
    <s v="-"/>
    <s v="J&amp;T COD"/>
    <s v="Tiktok"/>
    <s v="จ่ายทีหลัง / COD"/>
    <s v=""/>
    <s v="769366965636"/>
    <s v="12/01/2026 13:59"/>
  </r>
  <r>
    <x v="1"/>
    <x v="1"/>
    <n v="65"/>
    <n v="1"/>
    <s v="GRG7"/>
    <n v="35"/>
    <n v="0"/>
    <s v="ร้านที่2"/>
    <s v="ร***าสตร์ จ***ร์มาทอง"/>
    <s v="แพร่"/>
    <s v="-"/>
    <s v=""/>
    <s v="12/01/2026 13:57"/>
    <s v="-"/>
    <s v="J&amp;T COD"/>
    <s v="Tiktok"/>
    <s v="จ่ายทีหลัง / COD"/>
    <s v=""/>
    <s v="769354605806"/>
    <s v="12/01/2026 13:57"/>
  </r>
  <r>
    <x v="1"/>
    <x v="1"/>
    <n v="65"/>
    <n v="1"/>
    <s v="GRG5"/>
    <n v="35"/>
    <n v="0"/>
    <s v="ร้านที่2"/>
    <s v="ว***"/>
    <s v="เทศบาลนครอุบลราชธานี"/>
    <s v="-"/>
    <s v=""/>
    <s v="12/01/2026 13:56"/>
    <s v="-"/>
    <s v="J&amp;T COD"/>
    <s v="Tiktok"/>
    <s v="จ่ายทีหลัง / COD"/>
    <s v=""/>
    <s v="769338805793"/>
    <s v="12/01/2026 13:56"/>
  </r>
  <r>
    <x v="1"/>
    <x v="1"/>
    <n v="65"/>
    <n v="2"/>
    <s v="GRG4"/>
    <n v="70"/>
    <n v="0"/>
    <s v="ร้านที่2"/>
    <s v="ป***นี"/>
    <s v="กรุงเทพฯ"/>
    <s v="-"/>
    <s v=""/>
    <s v="12/01/2026 13:57"/>
    <s v="-"/>
    <s v="J&amp;T Express"/>
    <s v="Tiktok"/>
    <s v="tiktok"/>
    <s v="เนยนม,กาแฟ"/>
    <s v="769384895635"/>
    <s v="12/01/2026 13:56"/>
  </r>
  <r>
    <x v="1"/>
    <x v="1"/>
    <n v="65"/>
    <n v="2"/>
    <s v="GRG3"/>
    <n v="70"/>
    <n v="0"/>
    <s v="ร้านที่2"/>
    <s v="ห***งฤทัย"/>
    <s v="กรุงเทพมหานคร"/>
    <s v="-"/>
    <s v=""/>
    <s v="12/01/2026 13:56"/>
    <s v="-"/>
    <s v="J&amp;T COD"/>
    <s v="Tiktok"/>
    <s v="จ่ายทีหลัง / COD"/>
    <s v=""/>
    <s v="769325531752"/>
    <s v="12/01/2026 13:56"/>
  </r>
  <r>
    <x v="1"/>
    <x v="1"/>
    <n v="65"/>
    <n v="2"/>
    <s v="GRG1"/>
    <n v="70"/>
    <n v="0"/>
    <s v="ร้านที่2"/>
    <s v="เ***มบาย"/>
    <s v="กรุงเทพมหานคร"/>
    <s v="-"/>
    <s v=""/>
    <s v="12/01/2026 13:56"/>
    <s v="-"/>
    <s v="J&amp;T COD"/>
    <s v="Tiktok"/>
    <s v="จ่ายทีหลัง / COD"/>
    <s v="มะพร้าวน้ำหอม 1 ฝอยทอง1"/>
    <s v="769355907736"/>
    <s v="12/01/2026 13:56"/>
  </r>
  <r>
    <x v="1"/>
    <x v="1"/>
    <n v="65"/>
    <n v="3"/>
    <s v="GRG0"/>
    <n v="105"/>
    <n v="0"/>
    <s v="ร้านที่2"/>
    <s v="n***g"/>
    <s v="นครราชสีมา"/>
    <s v="-"/>
    <s v=""/>
    <s v="12/01/2026 13:56"/>
    <s v="-"/>
    <s v="J&amp;T COD"/>
    <s v="Tiktok"/>
    <s v="จ่ายทีหลัง / COD"/>
    <s v=""/>
    <s v="769378618783"/>
    <s v="12/01/2026 13:56"/>
  </r>
  <r>
    <x v="1"/>
    <x v="1"/>
    <n v="65"/>
    <n v="1"/>
    <s v="GRF99"/>
    <n v="35"/>
    <n v="0"/>
    <s v="ร้านที่2"/>
    <s v="แ**"/>
    <s v="นครปฐม"/>
    <s v="-"/>
    <s v=""/>
    <s v="12/01/2026 13:55"/>
    <s v="-"/>
    <s v="J&amp;T COD"/>
    <s v="Tiktok"/>
    <s v="จ่ายทีหลัง / COD"/>
    <s v=""/>
    <s v="769324320726"/>
    <s v="12/01/2026 13:56"/>
  </r>
  <r>
    <x v="12"/>
    <x v="18"/>
    <n v="120"/>
    <n v="1"/>
    <s v="GRF98"/>
    <n v="90"/>
    <n v="0"/>
    <s v="ร้านที่4"/>
    <s v="R***THIP"/>
    <s v="กรุงเทพฯ"/>
    <s v="-"/>
    <s v=""/>
    <s v="12/01/2026 13:55"/>
    <s v="-"/>
    <s v="J&amp;T COD"/>
    <s v="Tiktok"/>
    <s v="จ่ายทีหลัง / COD"/>
    <s v=""/>
    <s v="769380230640"/>
    <s v="12/01/2026 13:55"/>
  </r>
  <r>
    <x v="3"/>
    <x v="3"/>
    <n v="79"/>
    <n v="2"/>
    <s v="GRF97"/>
    <n v="153"/>
    <n v="0"/>
    <s v="ร้านที่1"/>
    <s v="ม******ม"/>
    <s v="******ำบลท่ามะไฟหวาน ตำบลท่ามะไฟหวาน อำเภอแก้งคร้อ จังหวัดชัยภูมิ 36150"/>
    <s v="36150"/>
    <s v="58"/>
    <s v="12/01/2026 14:29"/>
    <s v="-"/>
    <s v="SPX Express"/>
    <s v="Shopee"/>
    <s v="shopee"/>
    <s v=""/>
    <s v="TH2626387097105"/>
    <s v="12/01/2026 13:53"/>
  </r>
  <r>
    <x v="1"/>
    <x v="1"/>
    <n v="65"/>
    <n v="7"/>
    <s v="GRF95"/>
    <n v="245"/>
    <n v="0"/>
    <s v="ร้านที่2"/>
    <s v="ภ***าภรณ์  ส***ษฎร์"/>
    <s v="ลพบุรี"/>
    <s v="-"/>
    <s v=""/>
    <s v="12/01/2026 13:50"/>
    <s v="-"/>
    <s v="J&amp;T COD"/>
    <s v="Tiktok"/>
    <s v="จ่ายทีหลัง / COD"/>
    <s v=""/>
    <s v="769310610795"/>
    <s v="12/01/2026 13:50"/>
  </r>
  <r>
    <x v="1"/>
    <x v="1"/>
    <n v="65"/>
    <n v="1"/>
    <s v="GRF93"/>
    <n v="35"/>
    <n v="0"/>
    <s v="ร้านที่2"/>
    <s v="จ***น   เ***ยมสมุทร์"/>
    <s v="กาญจนบุรี"/>
    <s v="-"/>
    <s v=""/>
    <s v="12/01/2026 13:50"/>
    <s v="-"/>
    <s v="J&amp;T COD"/>
    <s v="Tiktok"/>
    <s v="จ่ายทีหลัง / COD"/>
    <s v=""/>
    <s v="769376800791"/>
    <s v="12/01/2026 13:50"/>
  </r>
  <r>
    <x v="1"/>
    <x v="1"/>
    <n v="65"/>
    <n v="1"/>
    <s v="GRF91"/>
    <n v="35"/>
    <n v="0"/>
    <s v="ร้านที่2"/>
    <s v="ว***"/>
    <s v="เทศบาลนครอุบลราชธานี"/>
    <s v="-"/>
    <s v=""/>
    <s v="12/01/2026 13:49"/>
    <s v="-"/>
    <s v="J&amp;T COD"/>
    <s v="Tiktok"/>
    <s v="จ่ายทีหลัง / COD"/>
    <s v=""/>
    <s v="769378915804"/>
    <s v="12/01/2026 13:49"/>
  </r>
  <r>
    <x v="1"/>
    <x v="1"/>
    <n v="65"/>
    <n v="1"/>
    <s v="GRF90"/>
    <n v="35"/>
    <n v="0"/>
    <s v="ร้านที่2"/>
    <s v="ณ***า  ม***อมธนภัทร"/>
    <s v="ประจวบคีรีขันธ์"/>
    <s v="-"/>
    <s v=""/>
    <s v="12/01/2026 13:48"/>
    <s v="-"/>
    <s v="J&amp;T COD"/>
    <s v="Tiktok"/>
    <s v="จ่ายทีหลัง / COD"/>
    <s v=""/>
    <s v="769328617713"/>
    <s v="12/01/2026 13:48"/>
  </r>
  <r>
    <x v="1"/>
    <x v="1"/>
    <n v="65"/>
    <n v="2"/>
    <s v="GRF89"/>
    <n v="70"/>
    <n v="0"/>
    <s v="ร้านที่2"/>
    <s v="ท***์ธัญฎาภรต์"/>
    <s v="สระบุรี"/>
    <s v="-"/>
    <s v=""/>
    <s v="12/01/2026 13:48"/>
    <s v="-"/>
    <s v="J&amp;T COD"/>
    <s v="Tiktok"/>
    <s v="จ่ายทีหลัง / COD"/>
    <s v=""/>
    <s v="769396421743"/>
    <s v="12/01/2026 13:48"/>
  </r>
  <r>
    <x v="1"/>
    <x v="1"/>
    <n v="65"/>
    <n v="2"/>
    <s v="GRF88"/>
    <n v="70"/>
    <n v="0"/>
    <s v="ร้านที่2"/>
    <s v="ว***"/>
    <s v="เทศบาลนครอุบลราชธานี"/>
    <s v="-"/>
    <s v=""/>
    <s v="12/01/2026 13:48"/>
    <s v="-"/>
    <s v="J&amp;T COD"/>
    <s v="Tiktok"/>
    <s v="จ่ายทีหลัง / COD"/>
    <s v=""/>
    <s v="769313427750"/>
    <s v="12/01/2026 13:48"/>
  </r>
  <r>
    <x v="1"/>
    <x v="1"/>
    <n v="33.333333333333336"/>
    <n v="3"/>
    <s v="GRF85"/>
    <n v="100"/>
    <n v="0"/>
    <s v="ร้านที่2"/>
    <s v="ส***ษ์ บ***ิ้ม"/>
    <s v="สมุทรสาคร"/>
    <s v="-"/>
    <s v=""/>
    <s v="12/01/2026 13:47"/>
    <s v="-"/>
    <s v="J&amp;T COD"/>
    <s v="Tiktok"/>
    <s v="จ่ายทีหลัง / COD"/>
    <s v="ขอเผือกผสมมะพร้าว2กล่อง_x000a_ฝอยทอง1กล่องค่ะ"/>
    <s v="769352406760"/>
    <s v="12/01/2026 13:47"/>
  </r>
  <r>
    <x v="1"/>
    <x v="1"/>
    <n v="65"/>
    <n v="1"/>
    <s v="GRF84"/>
    <n v="45"/>
    <n v="0"/>
    <s v="ร้านที่4"/>
    <s v="ธ***ลัย  เ***ญำ"/>
    <s v="ปทุมธานี"/>
    <s v="-"/>
    <s v=""/>
    <s v="12/01/2026 13:46"/>
    <s v="-"/>
    <s v="J&amp;T COD"/>
    <s v="Tiktok"/>
    <s v="จ่ายทีหลัง / COD"/>
    <s v=""/>
    <s v="769388924710"/>
    <s v="12/01/2026 13:46"/>
  </r>
  <r>
    <x v="3"/>
    <x v="3"/>
    <n v="120"/>
    <n v="1"/>
    <s v="GRF83"/>
    <n v="79"/>
    <n v="0"/>
    <s v="ร้านที่2"/>
    <s v="เ***  พ***งค์"/>
    <s v="ลพบุรี"/>
    <s v="-"/>
    <s v=""/>
    <s v="12/01/2026 13:46"/>
    <s v="-"/>
    <s v="J&amp;T COD"/>
    <s v="Tiktok"/>
    <s v="จ่ายทีหลัง / COD"/>
    <s v=""/>
    <s v="769323161681"/>
    <s v="12/01/2026 13:46"/>
  </r>
  <r>
    <x v="3"/>
    <x v="3"/>
    <n v="120"/>
    <n v="1"/>
    <s v="GRF82"/>
    <n v="79"/>
    <n v="0"/>
    <s v="ร้านที่2"/>
    <s v="ส*** จ***ริ"/>
    <s v="ชัยนาท"/>
    <s v="-"/>
    <s v=""/>
    <s v="12/01/2026 13:46"/>
    <s v="-"/>
    <s v="J&amp;T COD"/>
    <s v="Tiktok"/>
    <s v="จ่ายทีหลัง / COD"/>
    <s v=""/>
    <s v="769376962690"/>
    <s v="12/01/2026 13:46"/>
  </r>
  <r>
    <x v="14"/>
    <x v="16"/>
    <n v="66.666666666666671"/>
    <n v="3"/>
    <s v="GRF81"/>
    <n v="205"/>
    <n v="0"/>
    <s v="ร้านที่2"/>
    <s v="น***น  ต***อินดี้ปิ่นเกล้า ร***หม่าล่า ซ** 6"/>
    <s v="กรุงเทพฯ"/>
    <s v="-"/>
    <s v=""/>
    <s v="12/01/2026 13:43"/>
    <s v="-"/>
    <s v="J&amp;T COD"/>
    <s v="Tiktok"/>
    <s v="จ่ายทีหลัง / COD"/>
    <s v="ฝอยทอง 2 กล้วยเผือก.1.ไม่มีเอาเนยนมแทนค่ะ"/>
    <s v="769382484706"/>
    <s v="12/01/2026 13:44"/>
  </r>
  <r>
    <x v="1"/>
    <x v="1"/>
    <n v="65"/>
    <n v="3"/>
    <s v="GRF81"/>
    <n v="205"/>
    <n v="0"/>
    <s v="ร้านที่2"/>
    <s v="น***น  ต***อินดี้ปิ่นเกล้า ร***หม่าล่า ซ** 6"/>
    <s v="กรุงเทพฯ"/>
    <s v="-"/>
    <s v=""/>
    <s v="12/01/2026 13:43"/>
    <s v="-"/>
    <s v="J&amp;T COD"/>
    <s v="Tiktok"/>
    <s v="จ่ายทีหลัง / COD"/>
    <s v="ฝอยทอง 2 กล้วยเผือก.1.ไม่มีเอาเนยนมแทนค่ะ"/>
    <s v="769382484706"/>
    <s v="12/01/2026 13:44"/>
  </r>
  <r>
    <x v="1"/>
    <x v="1"/>
    <n v="65"/>
    <n v="3"/>
    <s v="GRF80"/>
    <n v="105"/>
    <n v="0"/>
    <s v="ร้านที่2"/>
    <s v="ส***ตรา "/>
    <s v="กรุงเทพมหานคร"/>
    <s v="-"/>
    <s v=""/>
    <s v="12/01/2026 13:43"/>
    <s v="-"/>
    <s v="J&amp;T COD"/>
    <s v="Tiktok"/>
    <s v="จ่ายทีหลัง / COD"/>
    <s v="ฝอยทอง กาแฟ เนยนม"/>
    <s v="769388509713"/>
    <s v="12/01/2026 13:43"/>
  </r>
  <r>
    <x v="3"/>
    <x v="3"/>
    <n v="79"/>
    <n v="1"/>
    <s v="GRF78"/>
    <n v="114"/>
    <n v="35"/>
    <s v="ร้านที่1"/>
    <s v="ส******์"/>
    <s v="******ลองถนน กทม.10220 แขวงคลองถนน เขตสายไหม จังหวัดกรุงเทพมหานคร 10220"/>
    <s v="10220"/>
    <s v="03"/>
    <s v="12/01/2026 14:29"/>
    <s v="-"/>
    <s v="SPX Express"/>
    <s v="Shopee"/>
    <s v="shopee"/>
    <s v=""/>
    <s v="TH261269546235T"/>
    <s v="12/01/2026 13:43"/>
  </r>
  <r>
    <x v="1"/>
    <x v="1"/>
    <n v="65"/>
    <n v="2"/>
    <s v="GRF77"/>
    <n v="70"/>
    <n v="0"/>
    <s v="ร้านที่2"/>
    <s v="W***"/>
    <s v="นครสวรรค์"/>
    <s v="-"/>
    <s v=""/>
    <s v="12/01/2026 13:43"/>
    <s v="-"/>
    <s v="J&amp;T COD"/>
    <s v="Tiktok"/>
    <s v="จ่ายทีหลัง / COD"/>
    <s v=""/>
    <s v="769327021746"/>
    <s v="12/01/2026 13:43"/>
  </r>
  <r>
    <x v="1"/>
    <x v="1"/>
    <n v="65"/>
    <n v="1"/>
    <s v="GRF75"/>
    <n v="35"/>
    <n v="0"/>
    <s v="ร้านที่2"/>
    <s v="บ***านุช  ม***ตัง"/>
    <s v="สมุทรปราการ"/>
    <s v="-"/>
    <s v=""/>
    <s v="12/01/2026 13:45"/>
    <s v="-"/>
    <s v="Flash Express Thailand"/>
    <s v="Tiktok"/>
    <s v="tiktok"/>
    <s v=""/>
    <s v="THT02032D6MAW0Z"/>
    <s v="12/01/2026 13:43"/>
  </r>
  <r>
    <x v="1"/>
    <x v="1"/>
    <n v="65"/>
    <n v="2"/>
    <s v="GRF74"/>
    <n v="70"/>
    <n v="0"/>
    <s v="ร้านที่2"/>
    <s v="ม***ิกา  ม***งศ์"/>
    <s v="นครนายก"/>
    <s v="-"/>
    <s v=""/>
    <s v="12/01/2026 13:42"/>
    <s v="-"/>
    <s v="J&amp;T COD"/>
    <s v="Tiktok"/>
    <s v="จ่ายทีหลัง / COD"/>
    <s v=""/>
    <s v="769330626750"/>
    <s v="12/01/2026 13:43"/>
  </r>
  <r>
    <x v="1"/>
    <x v="1"/>
    <n v="65"/>
    <n v="3"/>
    <s v="GRF73"/>
    <n v="105"/>
    <n v="0"/>
    <s v="ร้านที่2"/>
    <s v="น***า ม***ุข"/>
    <s v="ลพบุรี"/>
    <s v="-"/>
    <s v=""/>
    <s v="12/01/2026 13:43"/>
    <s v="-"/>
    <s v="J&amp;T Express"/>
    <s v="Tiktok"/>
    <s v="tiktok"/>
    <s v=""/>
    <s v="769396214786"/>
    <s v="12/01/2026 13:43"/>
  </r>
  <r>
    <x v="1"/>
    <x v="1"/>
    <n v="65"/>
    <n v="2"/>
    <s v="GRF70"/>
    <n v="70"/>
    <n v="0"/>
    <s v="ร้านที่2"/>
    <s v="ก***"/>
    <s v="นนทบุรี"/>
    <s v="-"/>
    <s v=""/>
    <s v="12/01/2026 13:42"/>
    <s v="-"/>
    <s v="J&amp;T COD"/>
    <s v="Tiktok"/>
    <s v="จ่ายทีหลัง / COD"/>
    <s v=""/>
    <s v="769382930750"/>
    <s v="12/01/2026 13:42"/>
  </r>
  <r>
    <x v="1"/>
    <x v="1"/>
    <n v="65"/>
    <n v="4"/>
    <s v="GRF69"/>
    <n v="150"/>
    <n v="10"/>
    <s v="ร้านที่2"/>
    <s v="อ*** บ***า"/>
    <s v="ระนอง"/>
    <s v="-"/>
    <s v=""/>
    <s v="12/01/2026 13:42"/>
    <s v="-"/>
    <s v="J&amp;T COD"/>
    <s v="Tiktok"/>
    <s v="จ่ายทีหลัง / COD"/>
    <s v=""/>
    <s v="769347816790"/>
    <s v="12/01/2026 13:42"/>
  </r>
  <r>
    <x v="1"/>
    <x v="1"/>
    <n v="65"/>
    <n v="4"/>
    <s v="GRF68"/>
    <n v="140"/>
    <n v="0"/>
    <s v="ร้านที่2"/>
    <s v="ิ***นุช  เ***ทองด้วง"/>
    <s v="พัทลุง"/>
    <s v="-"/>
    <s v=""/>
    <s v="12/01/2026 13:42"/>
    <s v="-"/>
    <s v="J&amp;T COD"/>
    <s v="Tiktok"/>
    <s v="จ่ายทีหลัง / COD"/>
    <s v=""/>
    <s v="769365014795"/>
    <s v="12/01/2026 13:42"/>
  </r>
  <r>
    <x v="1"/>
    <x v="1"/>
    <n v="65"/>
    <n v="2"/>
    <s v="GRF67"/>
    <n v="70"/>
    <n v="0"/>
    <s v="ร้านที่2"/>
    <s v="โ***ม ศ***ดชุ่ม"/>
    <s v="สมุทรปราการ"/>
    <s v="-"/>
    <s v=""/>
    <s v="12/01/2026 13:42"/>
    <s v="-"/>
    <s v="J&amp;T COD"/>
    <s v="Tiktok"/>
    <s v="จ่ายทีหลัง / COD"/>
    <s v=""/>
    <s v="769313337752"/>
    <s v="12/01/2026 13:42"/>
  </r>
  <r>
    <x v="1"/>
    <x v="1"/>
    <n v="65"/>
    <n v="1"/>
    <s v="GRF66"/>
    <n v="64"/>
    <n v="29"/>
    <s v="ร้านที่2"/>
    <s v="พ***รา"/>
    <s v="พระนครศรีอยุธยา"/>
    <s v="-"/>
    <s v=""/>
    <s v="12/01/2026 13:42"/>
    <s v="-"/>
    <s v="J&amp;T COD"/>
    <s v="Tiktok"/>
    <s v="จ่ายทีหลัง / COD"/>
    <s v=""/>
    <s v="769305418711"/>
    <s v="12/01/2026 13:42"/>
  </r>
  <r>
    <x v="1"/>
    <x v="1"/>
    <n v="65"/>
    <n v="4"/>
    <s v="GRF65"/>
    <n v="140"/>
    <n v="0"/>
    <s v="ร้านที่2"/>
    <s v="เ***มาศ ธ***ทียนทอง"/>
    <s v="เทศบาลเมืองบุรีรัมย์"/>
    <s v="-"/>
    <s v=""/>
    <s v="12/01/2026 13:42"/>
    <s v="-"/>
    <s v="J&amp;T COD"/>
    <s v="Tiktok"/>
    <s v="จ่ายทีหลัง / COD"/>
    <s v=""/>
    <s v="769379525784"/>
    <s v="12/01/2026 13:42"/>
  </r>
  <r>
    <x v="1"/>
    <x v="1"/>
    <n v="65"/>
    <n v="2"/>
    <s v="GRF64"/>
    <n v="70"/>
    <n v="0"/>
    <s v="ร้านที่2"/>
    <s v="ป***ุ้ม"/>
    <s v="นนทบุรี"/>
    <s v="-"/>
    <s v=""/>
    <s v="12/01/2026 13:41"/>
    <s v="-"/>
    <s v="Flash Express Thailand COD"/>
    <s v="Tiktok"/>
    <s v="จ่ายทีหลัง / COD"/>
    <s v=""/>
    <s v="THT03062D6MB40Z"/>
    <s v="12/01/2026 13:41"/>
  </r>
  <r>
    <x v="14"/>
    <x v="16"/>
    <n v="66.666666666666671"/>
    <n v="6"/>
    <s v="GRF58"/>
    <n v="200"/>
    <n v="0"/>
    <s v="ร้านที่2"/>
    <s v="อ***ดี  บ***่ง"/>
    <s v="กรุงเทพมหานคร"/>
    <s v="-"/>
    <s v=""/>
    <s v="12/01/2026 13:39"/>
    <s v="-"/>
    <s v="J&amp;T Express"/>
    <s v="Tiktok"/>
    <s v="tiktok"/>
    <s v=""/>
    <s v="769301660643"/>
    <s v="12/01/2026 13:38"/>
  </r>
  <r>
    <x v="3"/>
    <x v="3"/>
    <n v="69.900000000000006"/>
    <n v="10"/>
    <s v="GRF56"/>
    <n v="795"/>
    <n v="0"/>
    <s v="ร้านที่1"/>
    <s v="ม****ค"/>
    <s v="******6 ซอย 8 (ถึงแล้วแขวนหรือวางไว้ได้เลยค่ะ ขอบคุณค่ะ)) ตำบลบางคูวัด อำเภอเมืองปทุมธานี จังหวัดปทุมธานี 12000"/>
    <s v="12000"/>
    <s v="47"/>
    <s v="12/01/2026 13:34"/>
    <s v="-"/>
    <s v="SPX Express"/>
    <s v="Shopee"/>
    <s v="shopee"/>
    <s v=""/>
    <s v="TH269138556081O"/>
    <s v="12/01/2026 13:34"/>
  </r>
  <r>
    <x v="14"/>
    <x v="16"/>
    <n v="66.666666666666671"/>
    <n v="6"/>
    <s v="GRF54"/>
    <n v="200"/>
    <n v="0"/>
    <s v="ร้านที่2"/>
    <s v="เ***ิรา แ** ก***วัสดิการสังคม"/>
    <s v="อุดรธานี"/>
    <s v="-"/>
    <s v=""/>
    <s v="12/01/2026 13:30"/>
    <s v="-"/>
    <s v="J&amp;T Express"/>
    <s v="Tiktok"/>
    <s v="tiktok"/>
    <s v=""/>
    <s v="769330772641"/>
    <s v="12/01/2026 13:29"/>
  </r>
  <r>
    <x v="14"/>
    <x v="16"/>
    <n v="66.666666666666671"/>
    <n v="3"/>
    <s v="GRF53"/>
    <n v="100"/>
    <n v="0"/>
    <s v="ร้านที่2"/>
    <s v="ว***ฒน์  บ***อด"/>
    <s v="กรุงเทพฯ"/>
    <s v="-"/>
    <s v=""/>
    <s v="12/01/2026 13:20"/>
    <s v="-"/>
    <s v="J&amp;T COD"/>
    <s v="Tiktok"/>
    <s v="จ่ายทีหลัง / COD"/>
    <s v=""/>
    <s v="769362588665"/>
    <s v="12/01/2026 13:20"/>
  </r>
  <r>
    <x v="1"/>
    <x v="1"/>
    <n v="65"/>
    <n v="9"/>
    <s v="GRF52"/>
    <n v="299"/>
    <n v="0"/>
    <s v="ร้านที่2"/>
    <s v="O** O**"/>
    <s v="กรุงเทพฯ"/>
    <s v="-"/>
    <s v=""/>
    <s v="12/01/2026 13:08"/>
    <s v="-"/>
    <s v="J&amp;T Express"/>
    <s v="Tiktok"/>
    <s v="tiktok"/>
    <s v=""/>
    <s v="769333928786"/>
    <s v="12/01/2026 13:08"/>
  </r>
  <r>
    <x v="4"/>
    <x v="4"/>
    <n v="27.5"/>
    <n v="4"/>
    <s v="GRF51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2/01/2026 13:37"/>
    <s v="-"/>
    <s v="SPX Express"/>
    <s v="Shopee"/>
    <s v="shopee"/>
    <s v=""/>
    <s v="TH2663554386463"/>
    <s v="12/01/2026 13:07"/>
  </r>
  <r>
    <x v="1"/>
    <x v="1"/>
    <n v="33.333333333333336"/>
    <n v="3"/>
    <s v="GRF49"/>
    <n v="100"/>
    <n v="0"/>
    <s v="ร้านที่2"/>
    <s v="จ***ยา จ***เรือง"/>
    <s v="กรุงเทพฯ"/>
    <s v="-"/>
    <s v=""/>
    <s v="12/01/2026 12:59"/>
    <s v="-"/>
    <s v="J&amp;T COD"/>
    <s v="Tiktok"/>
    <s v="จ่ายทีหลัง / COD"/>
    <s v="ไม่เอาฝอยทอง ***  "/>
    <s v="769376799656"/>
    <s v="12/01/2026 12:59"/>
  </r>
  <r>
    <x v="7"/>
    <x v="7"/>
    <n v="139"/>
    <n v="1"/>
    <s v="GRF48"/>
    <n v="108.99"/>
    <n v="0"/>
    <s v="ร้านที่2"/>
    <s v="R***ana S***a"/>
    <s v="สระแก้ว"/>
    <s v="-"/>
    <s v=""/>
    <s v="12/01/2026 12:58"/>
    <s v="-"/>
    <s v="J&amp;T COD"/>
    <s v="Tiktok"/>
    <s v="จ่ายทีหลัง / COD"/>
    <s v=""/>
    <s v="769371714624"/>
    <s v="12/01/2026 12:58"/>
  </r>
  <r>
    <x v="14"/>
    <x v="16"/>
    <n v="66.666666666666671"/>
    <n v="3"/>
    <s v="GRF47"/>
    <n v="110"/>
    <n v="10"/>
    <s v="ร้านที่2"/>
    <s v="ด***ตน์ พ***์พิมาย"/>
    <s v="นครราชสีมา"/>
    <s v="-"/>
    <s v=""/>
    <s v="12/01/2026 12:53"/>
    <s v="-"/>
    <s v="J&amp;T COD"/>
    <s v="Tiktok"/>
    <s v="จ่ายทีหลัง / COD"/>
    <s v=""/>
    <s v="769316278614"/>
    <s v="12/01/2026 12:53"/>
  </r>
  <r>
    <x v="2"/>
    <x v="8"/>
    <n v="139"/>
    <n v="1"/>
    <s v="GRF46"/>
    <n v="108.99"/>
    <n v="0"/>
    <s v="ร้านที่2"/>
    <s v="ส***"/>
    <s v="ราชบุรี"/>
    <s v="-"/>
    <s v=""/>
    <s v="12/01/2026 12:48"/>
    <s v="-"/>
    <s v="J&amp;T COD"/>
    <s v="Tiktok"/>
    <s v="จ่ายทีหลัง / COD"/>
    <s v=""/>
    <s v="769369808723"/>
    <s v="12/01/2026 12:48"/>
  </r>
  <r>
    <x v="14"/>
    <x v="16"/>
    <n v="66.666666666666671"/>
    <n v="3"/>
    <s v="GRF45"/>
    <n v="100"/>
    <n v="0"/>
    <s v="ร้านที่2"/>
    <s v="ค***น S** ก***เตี๋ยวเรือ 1* บ**"/>
    <s v="ระยอง"/>
    <s v="-"/>
    <s v=""/>
    <s v="12/01/2026 12:47"/>
    <s v="-"/>
    <s v="J&amp;T COD"/>
    <s v="Tiktok"/>
    <s v="จ่ายทีหลัง / COD"/>
    <s v=""/>
    <s v="769300073651"/>
    <s v="12/01/2026 12:47"/>
  </r>
  <r>
    <x v="14"/>
    <x v="16"/>
    <n v="66.666666666666671"/>
    <n v="3"/>
    <s v="GRF43"/>
    <n v="100"/>
    <n v="0"/>
    <s v="ร้านที่2"/>
    <s v="ห***ง ญ*"/>
    <s v="ลพบุรี"/>
    <s v="-"/>
    <s v=""/>
    <s v="12/01/2026 12:45"/>
    <s v="-"/>
    <s v="J&amp;T COD"/>
    <s v="Tiktok"/>
    <s v="จ่ายทีหลัง / COD"/>
    <s v=""/>
    <s v="769345473654"/>
    <s v="12/01/2026 12:45"/>
  </r>
  <r>
    <x v="3"/>
    <x v="19"/>
    <n v="35.75"/>
    <n v="1"/>
    <s v="GRF42"/>
    <n v="35.75"/>
    <n v="0"/>
    <s v="ร้านที่1"/>
    <s v="สุริยะ พรมมา"/>
    <s v="51 ม.6 ต.บางตาเถร_x000a__x000a_สองพี่น้อง/ Song Phi Nongสุพรรณบุรี/ Suphanburi_x000a_72110"/>
    <s v="72110"/>
    <s v="660859053542"/>
    <s v="12/01/2026 12:44"/>
    <s v="-"/>
    <s v="Kerry_dropoff"/>
    <s v="Lazada"/>
    <s v="lazada"/>
    <s v=""/>
    <s v="LEXPU0647342457"/>
    <s v="12/01/2026 12:44"/>
  </r>
  <r>
    <x v="3"/>
    <x v="3"/>
    <n v="120"/>
    <n v="5"/>
    <s v="GRF41"/>
    <n v="495"/>
    <n v="0"/>
    <s v="ร้านที่2"/>
    <s v="ธ***ฤต ท***รม"/>
    <s v="นครสวรรค์"/>
    <s v="-"/>
    <s v=""/>
    <s v="12/01/2026 12:33"/>
    <s v="-"/>
    <s v="J&amp;T Express"/>
    <s v="Tiktok"/>
    <s v="tiktok"/>
    <s v=""/>
    <s v="769333166641"/>
    <s v="12/01/2026 12:33"/>
  </r>
  <r>
    <x v="1"/>
    <x v="1"/>
    <n v="50"/>
    <n v="6"/>
    <s v="GRF38"/>
    <n v="200"/>
    <n v="0"/>
    <s v="ร้านที่2"/>
    <s v="โ***๋น ก***ง"/>
    <s v="นนทบุรี"/>
    <s v="-"/>
    <s v=""/>
    <s v="12/01/2026 12:23"/>
    <s v="-"/>
    <s v="J&amp;T Express"/>
    <s v="Tiktok"/>
    <s v="tiktok"/>
    <s v="ขอเฉพาะรสเผือก อย่างเดียว ทั้ง 6 กล่อง ค่ะ"/>
    <s v="769380033796"/>
    <s v="12/01/2026 12:23"/>
  </r>
  <r>
    <x v="14"/>
    <x v="16"/>
    <n v="66.666666666666671"/>
    <n v="3"/>
    <s v="GRF36"/>
    <n v="208.99"/>
    <n v="0"/>
    <s v="ร้านที่2"/>
    <s v="ค***รรณภา ค***มุข"/>
    <s v="ยะลา"/>
    <s v="-"/>
    <s v=""/>
    <s v="12/01/2026 12:20"/>
    <s v="-"/>
    <s v="J&amp;T Express"/>
    <s v="Tiktok"/>
    <s v="tiktok"/>
    <s v=""/>
    <s v="769370013694"/>
    <s v="12/01/2026 12:20"/>
  </r>
  <r>
    <x v="8"/>
    <x v="9"/>
    <n v="139"/>
    <n v="1"/>
    <s v="GRF36"/>
    <n v="208.99"/>
    <n v="0"/>
    <s v="ร้านที่2"/>
    <s v="ค***รรณภา ค***มุข"/>
    <s v="ยะลา"/>
    <s v="-"/>
    <s v=""/>
    <s v="12/01/2026 12:20"/>
    <s v="-"/>
    <s v="J&amp;T Express"/>
    <s v="Tiktok"/>
    <s v="tiktok"/>
    <s v=""/>
    <s v="769370013694"/>
    <s v="12/01/2026 12:20"/>
  </r>
  <r>
    <x v="2"/>
    <x v="8"/>
    <n v="139"/>
    <n v="1"/>
    <s v="GRF35"/>
    <n v="217.98"/>
    <n v="0"/>
    <s v="ร้านที่2"/>
    <s v="ส***ตรา ผ***ว่าง"/>
    <s v="ลำปาง"/>
    <s v="-"/>
    <s v=""/>
    <s v="12/01/2026 12:13"/>
    <s v="-"/>
    <s v="J&amp;T COD"/>
    <s v="Tiktok"/>
    <s v="จ่ายทีหลัง / COD"/>
    <s v=""/>
    <s v="769384904794"/>
    <s v="12/01/2026 12:13"/>
  </r>
  <r>
    <x v="8"/>
    <x v="9"/>
    <n v="139"/>
    <n v="1"/>
    <s v="GRF35"/>
    <n v="217.98"/>
    <n v="0"/>
    <s v="ร้านที่2"/>
    <s v="ส***ตรา ผ***ว่าง"/>
    <s v="ลำปาง"/>
    <s v="-"/>
    <s v=""/>
    <s v="12/01/2026 12:13"/>
    <s v="-"/>
    <s v="J&amp;T COD"/>
    <s v="Tiktok"/>
    <s v="จ่ายทีหลัง / COD"/>
    <s v=""/>
    <s v="769384904794"/>
    <s v="12/01/2026 12:13"/>
  </r>
  <r>
    <x v="14"/>
    <x v="16"/>
    <n v="66.666666666666671"/>
    <n v="6"/>
    <s v="GRF34"/>
    <n v="200"/>
    <n v="0"/>
    <s v="ร้านที่2"/>
    <s v="ก***ิ ช***ใน"/>
    <s v="ชัยนาท"/>
    <s v="-"/>
    <s v=""/>
    <s v="12/01/2026 12:07"/>
    <s v="-"/>
    <s v="J&amp;T COD"/>
    <s v="Tiktok"/>
    <s v="จ่ายทีหลัง / COD"/>
    <s v=""/>
    <s v="769378172651"/>
    <s v="12/01/2026 12:07"/>
  </r>
  <r>
    <x v="14"/>
    <x v="16"/>
    <n v="66.666666666666671"/>
    <n v="6"/>
    <s v="GRF33"/>
    <n v="200"/>
    <n v="0"/>
    <s v="ร้านที่2"/>
    <s v="ป***ตา  ค***ียว"/>
    <s v="นนทบุรี"/>
    <s v="-"/>
    <s v=""/>
    <s v="12/01/2026 12:05"/>
    <s v="-"/>
    <s v="J&amp;T COD"/>
    <s v="Tiktok"/>
    <s v="จ่ายทีหลัง / COD"/>
    <s v=""/>
    <s v="769384578653"/>
    <s v="12/01/2026 12:05"/>
  </r>
  <r>
    <x v="3"/>
    <x v="3"/>
    <n v="66.333333333333329"/>
    <n v="3"/>
    <s v="GRF31"/>
    <n v="220"/>
    <n v="0"/>
    <s v="ร้านที่4"/>
    <s v="ก***า"/>
    <s v="เพชรบูรณ์"/>
    <s v="-"/>
    <s v=""/>
    <s v="12/01/2026 11:48"/>
    <s v="-"/>
    <s v="J&amp;T COD"/>
    <s v="Tiktok"/>
    <s v="จ่ายทีหลัง / COD"/>
    <s v=""/>
    <s v="769398508314"/>
    <s v="12/01/2026 11:48"/>
  </r>
  <r>
    <x v="8"/>
    <x v="9"/>
    <n v="139"/>
    <n v="1"/>
    <s v="GRF30"/>
    <n v="146.99"/>
    <n v="38"/>
    <s v="ร้านที่2"/>
    <s v="ส***น์ ม***นาญ"/>
    <s v="นครราชสีมา"/>
    <s v="-"/>
    <s v=""/>
    <s v="12/01/2026 11:48"/>
    <s v="-"/>
    <s v="J&amp;T Express"/>
    <s v="Tiktok"/>
    <s v="tiktok"/>
    <s v=""/>
    <s v="769377089250"/>
    <s v="12/01/2026 11:47"/>
  </r>
  <r>
    <x v="12"/>
    <x v="13"/>
    <n v="120"/>
    <n v="1"/>
    <s v="GRF28"/>
    <n v="99"/>
    <n v="0"/>
    <s v="ร้านที่2"/>
    <s v="จ***มาศ ข***นิยม"/>
    <s v="พระนครศรีอยุธยา"/>
    <s v="-"/>
    <s v=""/>
    <s v="12/01/2026 11:42"/>
    <s v="-"/>
    <s v="J&amp;T COD"/>
    <s v="Tiktok"/>
    <s v="จ่ายทีหลัง / COD"/>
    <s v=""/>
    <s v="769323184276"/>
    <s v="12/01/2026 11:42"/>
  </r>
  <r>
    <x v="1"/>
    <x v="1"/>
    <n v="65"/>
    <n v="1"/>
    <s v="GRF27"/>
    <n v="35"/>
    <n v="0"/>
    <s v="ร้านที่2"/>
    <s v="โ***้อน"/>
    <s v="อุดรธานี"/>
    <s v="-"/>
    <s v=""/>
    <s v="12/01/2026 11:39"/>
    <s v="-"/>
    <s v="J&amp;T COD"/>
    <s v="Tiktok"/>
    <s v="จ่ายทีหลัง / COD"/>
    <s v=""/>
    <s v="769390304351"/>
    <s v="12/01/2026 11:39"/>
  </r>
  <r>
    <x v="1"/>
    <x v="1"/>
    <n v="33.333333333333336"/>
    <n v="3"/>
    <s v="GRF26"/>
    <n v="100"/>
    <n v="0"/>
    <s v="ร้านที่2"/>
    <s v="ว***วรรณ ส***ด"/>
    <s v="Samut Prakan"/>
    <s v="-"/>
    <s v=""/>
    <s v="12/01/2026 11:38"/>
    <s v="-"/>
    <s v="J&amp;T Express"/>
    <s v="Tiktok"/>
    <s v="tiktok"/>
    <s v=""/>
    <s v="769364890232"/>
    <s v="12/01/2026 11:37"/>
  </r>
  <r>
    <x v="14"/>
    <x v="16"/>
    <n v="66.666666666666671"/>
    <n v="9"/>
    <s v="GRF25"/>
    <n v="300"/>
    <n v="0"/>
    <s v="ร้านที่2"/>
    <s v="L** W***aruen"/>
    <s v="จันทบุรี"/>
    <s v="-"/>
    <s v=""/>
    <s v="12/01/2026 11:33"/>
    <s v="-"/>
    <s v="J&amp;T COD"/>
    <s v="Tiktok"/>
    <s v="จ่ายทีหลัง / COD"/>
    <s v=""/>
    <s v="769355397285"/>
    <s v="12/01/2026 11:33"/>
  </r>
  <r>
    <x v="1"/>
    <x v="1"/>
    <n v="50"/>
    <n v="6"/>
    <s v="GRF24"/>
    <n v="200"/>
    <n v="0"/>
    <s v="ร้านที่2"/>
    <s v="ช***มา ส***วงค์"/>
    <s v="ปทุมธานี"/>
    <s v="-"/>
    <s v=""/>
    <s v="12/01/2026 11:33"/>
    <s v="-"/>
    <s v="J&amp;T COD"/>
    <s v="Tiktok"/>
    <s v="จ่ายทีหลัง / COD"/>
    <s v=""/>
    <s v="769377095211"/>
    <s v="12/01/2026 11:33"/>
  </r>
  <r>
    <x v="14"/>
    <x v="16"/>
    <n v="66.666666666666671"/>
    <n v="15"/>
    <s v="GRF23"/>
    <n v="500"/>
    <n v="0"/>
    <s v="ร้านที่2"/>
    <s v="ฉ***วรรณ บ***วงชน"/>
    <s v="ชลบุรี"/>
    <s v="-"/>
    <s v=""/>
    <s v="12/01/2026 11:17"/>
    <s v="-"/>
    <s v="J&amp;T COD"/>
    <s v="Tiktok"/>
    <s v="จ่ายทีหลัง / COD"/>
    <s v=""/>
    <s v="769395591300"/>
    <s v="12/01/2026 11:17"/>
  </r>
  <r>
    <x v="2"/>
    <x v="8"/>
    <n v="139"/>
    <n v="1"/>
    <s v="GRF22"/>
    <n v="217.98"/>
    <n v="0"/>
    <s v="ร้านที่2"/>
    <s v="ส***ักดิ์  พ***ศ์สัตย์"/>
    <s v="ชลบุรี"/>
    <s v="-"/>
    <s v=""/>
    <s v="12/01/2026 11:15"/>
    <s v="-"/>
    <s v="J&amp;T Express"/>
    <s v="Tiktok"/>
    <s v="tiktok"/>
    <s v=""/>
    <s v="769376182260"/>
    <s v="12/01/2026 11:15"/>
  </r>
  <r>
    <x v="8"/>
    <x v="9"/>
    <n v="139"/>
    <n v="1"/>
    <s v="GRF22"/>
    <n v="217.98"/>
    <n v="0"/>
    <s v="ร้านที่2"/>
    <s v="ส***ักดิ์  พ***ศ์สัตย์"/>
    <s v="ชลบุรี"/>
    <s v="-"/>
    <s v=""/>
    <s v="12/01/2026 11:15"/>
    <s v="-"/>
    <s v="J&amp;T Express"/>
    <s v="Tiktok"/>
    <s v="tiktok"/>
    <s v=""/>
    <s v="769376182260"/>
    <s v="12/01/2026 11:15"/>
  </r>
  <r>
    <x v="3"/>
    <x v="3"/>
    <n v="116"/>
    <n v="1"/>
    <s v="GRF21"/>
    <n v="298"/>
    <n v="0"/>
    <s v="ร้านที่2"/>
    <s v="ร***ตะวัน ค***ี่ อ***"/>
    <s v="กาญจนบุรี"/>
    <s v="-"/>
    <s v=""/>
    <s v="12/01/2026 11:13"/>
    <s v="-"/>
    <s v="J&amp;T Express"/>
    <s v="Tiktok"/>
    <s v="tiktok"/>
    <s v=""/>
    <s v="769330281230"/>
    <s v="12/01/2026 11:13"/>
  </r>
  <r>
    <x v="2"/>
    <x v="8"/>
    <n v="163"/>
    <n v="1"/>
    <s v="GRF21"/>
    <n v="298"/>
    <n v="0"/>
    <s v="ร้านที่2"/>
    <s v="ร***ตะวัน ค***ี่ อ***"/>
    <s v="กาญจนบุรี"/>
    <s v="-"/>
    <s v=""/>
    <s v="12/01/2026 11:13"/>
    <s v="-"/>
    <s v="J&amp;T Express"/>
    <s v="Tiktok"/>
    <s v="tiktok"/>
    <s v=""/>
    <s v="769330281230"/>
    <s v="12/01/2026 11:13"/>
  </r>
  <r>
    <x v="3"/>
    <x v="3"/>
    <n v="120"/>
    <n v="1"/>
    <s v="GRF21"/>
    <n v="298"/>
    <n v="0"/>
    <s v="ร้านที่2"/>
    <s v="ร***ตะวัน ค***ี่ อ***"/>
    <s v="กาญจนบุรี"/>
    <s v="-"/>
    <s v=""/>
    <s v="12/01/2026 11:13"/>
    <s v="-"/>
    <s v="J&amp;T Express"/>
    <s v="Tiktok"/>
    <s v="tiktok"/>
    <s v=""/>
    <s v="769330281230"/>
    <s v="12/01/2026 11:13"/>
  </r>
  <r>
    <x v="12"/>
    <x v="13"/>
    <n v="100"/>
    <n v="2"/>
    <s v="GRF19"/>
    <n v="199"/>
    <n v="0"/>
    <s v="ร้านที่1"/>
    <s v="ชื่อ คุณบุญฤทธิ์"/>
    <s v="ที่อยู่จัดส่ง_x000a_ที่อยู่ 205/1 ถนนกำแพงเพชร6 แขวงดอนเมือง เขตดอนเมือง กรุงเทพ 10210 "/>
    <s v="10210"/>
    <s v="0865002868"/>
    <s v="12/01/2026 10:42"/>
    <s v="t0832622509@gmail.com"/>
    <s v="EMS"/>
    <s v="line"/>
    <s v="กสิกร"/>
    <s v="📌📌LINE OA ลูกค้าโอนมาเป็น 2 สลิป ยอด 99กับยอด 100 "/>
    <s v="WB130952263TH"/>
    <s v="12/01/2026 11:09"/>
  </r>
  <r>
    <x v="1"/>
    <x v="1"/>
    <n v="65"/>
    <n v="2"/>
    <s v="GRF19"/>
    <n v="199"/>
    <n v="0"/>
    <s v="ร้านที่1"/>
    <s v="ชื่อ คุณบุญฤทธิ์"/>
    <s v="ที่อยู่จัดส่ง_x000a_ที่อยู่ 205/1 ถนนกำแพงเพชร6 แขวงดอนเมือง เขตดอนเมือง กรุงเทพ 10210 "/>
    <s v="10210"/>
    <s v="0865002868"/>
    <s v="12/01/2026 10:42"/>
    <s v="t0832622509@gmail.com"/>
    <s v="EMS"/>
    <s v="line"/>
    <s v="กสิกร"/>
    <s v="📌📌LINE OA ลูกค้าโอนมาเป็น 2 สลิป ยอด 99กับยอด 100 "/>
    <s v="WB130952263TH"/>
    <s v="12/01/2026 11:09"/>
  </r>
  <r>
    <x v="1"/>
    <x v="1"/>
    <n v="50"/>
    <n v="6"/>
    <s v="GRF18"/>
    <n v="200"/>
    <n v="0"/>
    <s v="ร้านที่2"/>
    <s v="ต** ว***ลิน"/>
    <s v="นครปฐม"/>
    <s v="-"/>
    <s v=""/>
    <s v="12/01/2026 11:07"/>
    <s v="-"/>
    <s v="J&amp;T COD"/>
    <s v="Tiktok"/>
    <s v="จ่ายทีหลัง / COD"/>
    <s v=""/>
    <s v="769320092214"/>
    <s v="12/01/2026 11:08"/>
  </r>
  <r>
    <x v="1"/>
    <x v="1"/>
    <n v="50"/>
    <n v="6"/>
    <s v="GRF17"/>
    <n v="200"/>
    <n v="0"/>
    <s v="ร้านที่2"/>
    <s v="ธ***รัตน์ แ***วีสุข"/>
    <s v="สมุทรปราการ"/>
    <s v="-"/>
    <s v=""/>
    <s v="12/01/2026 11:17"/>
    <s v="-"/>
    <s v="J&amp;T Express"/>
    <s v="Tiktok"/>
    <s v="tiktok"/>
    <s v=""/>
    <s v="769391794275"/>
    <s v="12/01/2026 11:07"/>
  </r>
  <r>
    <x v="1"/>
    <x v="1"/>
    <n v="50"/>
    <n v="6"/>
    <s v="GRF16"/>
    <n v="200"/>
    <n v="0"/>
    <s v="ร้านที่2"/>
    <s v="น***ัฐพงษ์ ศ***วัสดิ์"/>
    <s v="ระยอง"/>
    <s v="-"/>
    <s v=""/>
    <s v="12/01/2026 11:06"/>
    <s v="-"/>
    <s v="J&amp;T COD"/>
    <s v="Tiktok"/>
    <s v="จ่ายทีหลัง / COD"/>
    <s v=""/>
    <s v="769337596263"/>
    <s v="12/01/2026 11:06"/>
  </r>
  <r>
    <x v="1"/>
    <x v="1"/>
    <n v="40"/>
    <n v="10"/>
    <s v="GRF14"/>
    <n v="350"/>
    <n v="0"/>
    <s v="ร้านที่4"/>
    <s v="N***u15"/>
    <s v="กรุงเทพฯ"/>
    <s v="-"/>
    <s v=""/>
    <s v="12/01/2026 11:04"/>
    <s v="-"/>
    <s v="J&amp;T COD"/>
    <s v="Tiktok"/>
    <s v="จ่ายทีหลัง / COD"/>
    <s v=""/>
    <s v="769354798214"/>
    <s v="12/01/2026 11:04"/>
  </r>
  <r>
    <x v="1"/>
    <x v="1"/>
    <n v="40"/>
    <n v="10"/>
    <s v="GRF13"/>
    <n v="350"/>
    <n v="0"/>
    <s v="ร้านที่4"/>
    <s v="N***u15"/>
    <s v="กรุงเทพฯ"/>
    <s v="-"/>
    <s v=""/>
    <s v="12/01/2026 11:04"/>
    <s v="-"/>
    <s v="J&amp;T COD"/>
    <s v="Tiktok"/>
    <s v="จ่ายทีหลัง / COD"/>
    <s v=""/>
    <s v="769381798216"/>
    <s v="12/01/2026 11:04"/>
  </r>
  <r>
    <x v="6"/>
    <x v="6"/>
    <n v="139"/>
    <n v="1"/>
    <s v="GRF12"/>
    <n v="95"/>
    <n v="0"/>
    <s v="ร้านที่2"/>
    <s v="เ*** ล***รรงค์​"/>
    <s v="กรุงเทพฯ"/>
    <s v="-"/>
    <s v=""/>
    <s v="12/01/2026 11:01"/>
    <s v="-"/>
    <s v="J&amp;T COD"/>
    <s v="Tiktok"/>
    <s v="จ่ายทีหลัง / COD"/>
    <s v=""/>
    <s v="769313398243"/>
    <s v="12/01/2026 11:02"/>
  </r>
  <r>
    <x v="2"/>
    <x v="8"/>
    <n v="139"/>
    <n v="1"/>
    <s v="GRF11"/>
    <n v="95"/>
    <n v="0"/>
    <s v="ร้านที่2"/>
    <s v="ศ***ลักษณ์ พ***นะ"/>
    <s v="ชลบุรี"/>
    <s v="-"/>
    <s v=""/>
    <s v="12/01/2026 11:01"/>
    <s v="-"/>
    <s v="J&amp;T COD"/>
    <s v="Tiktok"/>
    <s v="จ่ายทีหลัง / COD"/>
    <s v=""/>
    <s v="769359083253"/>
    <s v="12/01/2026 11:01"/>
  </r>
  <r>
    <x v="1"/>
    <x v="1"/>
    <n v="33.333333333333336"/>
    <n v="3"/>
    <s v="GRF10"/>
    <n v="100"/>
    <n v="0"/>
    <s v="ร้านที่2"/>
    <s v="เ*** เ***"/>
    <s v="สมุทรปราการ"/>
    <s v="-"/>
    <s v=""/>
    <s v="12/01/2026 11:01"/>
    <s v="-"/>
    <s v="J&amp;T Express"/>
    <s v="Tiktok"/>
    <s v="tiktok"/>
    <s v=""/>
    <s v="769391893233"/>
    <s v="12/01/2026 11:00"/>
  </r>
  <r>
    <x v="14"/>
    <x v="16"/>
    <n v="66.666666666666671"/>
    <n v="3"/>
    <s v="GRF9"/>
    <n v="200"/>
    <n v="0"/>
    <s v="ร้านที่2"/>
    <s v="น***าว น***พร ส***"/>
    <s v="ชลบุรี"/>
    <s v="-"/>
    <s v=""/>
    <s v="12/01/2026 10:58"/>
    <s v="-"/>
    <s v="J&amp;T Express"/>
    <s v="Tiktok"/>
    <s v="tiktok"/>
    <s v=""/>
    <s v="769342289262"/>
    <s v="12/01/2026 10:58"/>
  </r>
  <r>
    <x v="1"/>
    <x v="1"/>
    <n v="33.333333333333336"/>
    <n v="3"/>
    <s v="GRF9"/>
    <n v="200"/>
    <n v="0"/>
    <s v="ร้านที่2"/>
    <s v="น***าว น***พร ส***"/>
    <s v="ชลบุรี"/>
    <s v="-"/>
    <s v=""/>
    <s v="12/01/2026 10:58"/>
    <s v="-"/>
    <s v="J&amp;T Express"/>
    <s v="Tiktok"/>
    <s v="tiktok"/>
    <s v=""/>
    <s v="769342289262"/>
    <s v="12/01/2026 10:58"/>
  </r>
  <r>
    <x v="1"/>
    <x v="1"/>
    <n v="65"/>
    <n v="2"/>
    <s v="GRF8"/>
    <n v="70"/>
    <n v="0"/>
    <s v="ร้านที่2"/>
    <s v="ส***รัตน์ ส***งศรี"/>
    <s v="สมุทรสงคราม"/>
    <s v="-"/>
    <s v=""/>
    <s v="12/01/2026 10:58"/>
    <s v="-"/>
    <s v="J&amp;T COD"/>
    <s v="Tiktok"/>
    <s v="จ่ายทีหลัง / COD"/>
    <s v=""/>
    <s v="769398292246"/>
    <s v="12/01/2026 10:58"/>
  </r>
  <r>
    <x v="14"/>
    <x v="16"/>
    <n v="66.666666666666671"/>
    <n v="3"/>
    <s v="GRF7"/>
    <n v="110"/>
    <n v="10"/>
    <s v="ร้านที่2"/>
    <s v="ภ***าภรณ์ เ***ขาด"/>
    <s v="Uttaradit"/>
    <s v="-"/>
    <s v=""/>
    <s v="12/01/2026 10:58"/>
    <s v="-"/>
    <s v="J&amp;T COD"/>
    <s v="Tiktok"/>
    <s v="จ่ายทีหลัง / COD"/>
    <s v=""/>
    <s v="769395497231"/>
    <s v="12/01/2026 10:58"/>
  </r>
  <r>
    <x v="1"/>
    <x v="1"/>
    <n v="65"/>
    <n v="1"/>
    <s v="GRF6"/>
    <n v="35"/>
    <n v="0"/>
    <s v="ร้านที่2"/>
    <s v="ส***ตนา แ***บับภา"/>
    <s v="ร้อยเอ็ด"/>
    <s v="-"/>
    <s v=""/>
    <s v="12/01/2026 10:58"/>
    <s v="-"/>
    <s v="J&amp;T COD"/>
    <s v="Tiktok"/>
    <s v="จ่ายทีหลัง / COD"/>
    <s v=""/>
    <s v="769300299261"/>
    <s v="12/01/2026 10:58"/>
  </r>
  <r>
    <x v="1"/>
    <x v="1"/>
    <n v="65"/>
    <n v="5"/>
    <s v="GRF5"/>
    <n v="175"/>
    <n v="0"/>
    <s v="ร้านที่2"/>
    <s v="ย***ร์  แ***พฤกษ์ฐิติ"/>
    <s v="นครปฐม"/>
    <s v="-"/>
    <s v=""/>
    <s v="12/01/2026 10:59"/>
    <s v="-"/>
    <s v="J&amp;T Express"/>
    <s v="Tiktok"/>
    <s v="tiktok"/>
    <s v=""/>
    <s v="769380895242"/>
    <s v="12/01/2026 10:57"/>
  </r>
  <r>
    <x v="1"/>
    <x v="1"/>
    <n v="65"/>
    <n v="3"/>
    <s v="GRF4"/>
    <n v="115"/>
    <n v="10"/>
    <s v="ร้านที่2"/>
    <s v="ส***พร แ***รรณ"/>
    <s v="เทศบาลนครอุดรธานี"/>
    <s v="-"/>
    <s v=""/>
    <s v="12/01/2026 10:57"/>
    <s v="-"/>
    <s v="J&amp;T COD"/>
    <s v="Tiktok"/>
    <s v="จ่ายทีหลัง / COD"/>
    <s v="ไม่เอากาแฟคะ"/>
    <s v="769337982243"/>
    <s v="12/01/2026 10:57"/>
  </r>
  <r>
    <x v="1"/>
    <x v="1"/>
    <n v="65"/>
    <n v="1"/>
    <s v="GRF3"/>
    <n v="35"/>
    <n v="0"/>
    <s v="ร้านที่2"/>
    <s v="ส***ุ้ง. เ***อเดช"/>
    <s v="สตูล"/>
    <s v="-"/>
    <s v=""/>
    <s v="12/01/2026 10:57"/>
    <s v="-"/>
    <s v="J&amp;T COD"/>
    <s v="Tiktok"/>
    <s v="จ่ายทีหลัง / COD"/>
    <s v=""/>
    <s v="769379108341"/>
    <s v="12/01/2026 10:57"/>
  </r>
  <r>
    <x v="1"/>
    <x v="1"/>
    <n v="65"/>
    <n v="2"/>
    <s v="GRF2"/>
    <n v="70"/>
    <n v="0"/>
    <s v="ร้านที่2"/>
    <s v="N***u15"/>
    <s v="กรุงเทพฯ"/>
    <s v="-"/>
    <s v=""/>
    <s v="12/01/2026 10:57"/>
    <s v="-"/>
    <s v="J&amp;T Express"/>
    <s v="Tiktok"/>
    <s v="tiktok"/>
    <s v=""/>
    <s v="769380505316"/>
    <s v="12/01/2026 10:57"/>
  </r>
  <r>
    <x v="11"/>
    <x v="12"/>
    <n v="10"/>
    <n v="20"/>
    <s v="GRE99"/>
    <n v="210"/>
    <n v="10"/>
    <s v="ร้านที่1"/>
    <s v="แ*ท"/>
    <s v="******ก่น ร้านรีเเล็กซ์เเจ่วฮ้อน ตำบลบ้านเป็ด อำเภอเมืองขอนแก่น จังหวัดขอนแก่น 40000"/>
    <s v="40000"/>
    <s v="84"/>
    <s v="12/01/2026 10:57"/>
    <s v="-"/>
    <s v="SPX Express"/>
    <s v="Shopee"/>
    <s v="shopee"/>
    <s v=""/>
    <s v="TH260096125093M"/>
    <s v="12/01/2026 10:55"/>
  </r>
  <r>
    <x v="1"/>
    <x v="1"/>
    <n v="65"/>
    <n v="1"/>
    <s v="GRE97"/>
    <n v="35"/>
    <n v="0"/>
    <s v="ร้านที่2"/>
    <s v="ป***าพร เ***แจ่ม"/>
    <s v="สุพรรณบุรี"/>
    <s v="-"/>
    <s v=""/>
    <s v="12/01/2026 10:54"/>
    <s v="-"/>
    <s v="J&amp;T COD"/>
    <s v="Tiktok"/>
    <s v="จ่ายทีหลัง / COD"/>
    <s v="เอาฝอยทองค่ะ"/>
    <s v="769322389242"/>
    <s v="12/01/2026 10:54"/>
  </r>
  <r>
    <x v="1"/>
    <x v="1"/>
    <n v="40"/>
    <n v="10"/>
    <s v="GRE95"/>
    <n v="330"/>
    <n v="0"/>
    <s v="ร้านที่2"/>
    <s v="จ***ร์เพ็ญ อ***ศ"/>
    <s v="ร้อยเอ็ด"/>
    <s v="-"/>
    <s v=""/>
    <s v="12/01/2026 10:54"/>
    <s v="-"/>
    <s v="J&amp;T COD"/>
    <s v="Tiktok"/>
    <s v="จ่ายทีหลัง / COD"/>
    <s v=""/>
    <s v="769377487266"/>
    <s v="12/01/2026 10:54"/>
  </r>
  <r>
    <x v="1"/>
    <x v="1"/>
    <n v="50"/>
    <n v="6"/>
    <s v="GRE93"/>
    <n v="200"/>
    <n v="0"/>
    <s v="ร้านที่2"/>
    <s v="ร* ช***ทร์  ส***พัฒน์"/>
    <s v="ชลบุรี"/>
    <s v="-"/>
    <s v=""/>
    <s v="12/01/2026 10:53"/>
    <s v="-"/>
    <s v="J&amp;T COD"/>
    <s v="Tiktok"/>
    <s v="จ่ายทีหลัง / COD"/>
    <s v=""/>
    <s v="769328880294"/>
    <s v="12/01/2026 10:54"/>
  </r>
  <r>
    <x v="1"/>
    <x v="1"/>
    <n v="65"/>
    <n v="3"/>
    <s v="GRE92"/>
    <n v="105"/>
    <n v="0"/>
    <s v="ร้านที่2"/>
    <s v="ม***า ร***เพ็ญงาม"/>
    <s v="กรุงเทพฯ"/>
    <s v="-"/>
    <s v=""/>
    <s v="12/01/2026 10:52"/>
    <s v="-"/>
    <s v="J&amp;T COD"/>
    <s v="Tiktok"/>
    <s v="จ่ายทีหลัง / COD"/>
    <s v=""/>
    <s v="769329492223"/>
    <s v="12/01/2026 10:52"/>
  </r>
  <r>
    <x v="3"/>
    <x v="3"/>
    <n v="120"/>
    <n v="1"/>
    <s v="GRE91"/>
    <n v="99"/>
    <n v="0"/>
    <s v="ร้านที่2"/>
    <s v="n***ayawanthanako"/>
    <s v="กรุงเทพฯ"/>
    <s v="-"/>
    <s v=""/>
    <s v="12/01/2026 10:47"/>
    <s v="-"/>
    <s v="J&amp;T COD"/>
    <s v="Tiktok"/>
    <s v="จ่ายทีหลัง / COD"/>
    <s v=""/>
    <s v="769318308323"/>
    <s v="12/01/2026 10:47"/>
  </r>
  <r>
    <x v="3"/>
    <x v="3"/>
    <n v="120"/>
    <n v="1"/>
    <s v="GRE90"/>
    <n v="109"/>
    <n v="10"/>
    <s v="ร้านที่2"/>
    <s v="ศ***พร  ส***อนชัย"/>
    <s v="นครราชสีมา"/>
    <s v="-"/>
    <s v=""/>
    <s v="12/01/2026 10:46"/>
    <s v="-"/>
    <s v="J&amp;T COD"/>
    <s v="Tiktok"/>
    <s v="จ่ายทีหลัง / COD"/>
    <s v=""/>
    <s v="769332897266"/>
    <s v="12/01/2026 10:46"/>
  </r>
  <r>
    <x v="14"/>
    <x v="16"/>
    <n v="66.666666666666671"/>
    <n v="3"/>
    <s v="GRE89"/>
    <n v="100"/>
    <n v="0"/>
    <s v="ร้านที่2"/>
    <s v="ป***านุช  อ***"/>
    <s v="สมุทรปราการ"/>
    <s v="-"/>
    <s v=""/>
    <s v="12/01/2026 10:45"/>
    <s v="-"/>
    <s v="Flash Express Thailand COD"/>
    <s v="Tiktok"/>
    <s v="จ่ายทีหลัง / COD"/>
    <s v=""/>
    <s v="THT02032D74D79Z"/>
    <s v="12/01/2026 10:45"/>
  </r>
  <r>
    <x v="14"/>
    <x v="16"/>
    <n v="66.666666666666671"/>
    <n v="6"/>
    <s v="GRE88"/>
    <n v="200"/>
    <n v="0"/>
    <s v="ร้านที่2"/>
    <s v="ธ***ุทร์   แ***เติม"/>
    <s v="เทศบาลนครนครศรีธรรมราช"/>
    <s v="-"/>
    <s v=""/>
    <s v="12/01/2026 10:45"/>
    <s v="-"/>
    <s v="J&amp;T COD"/>
    <s v="Tiktok"/>
    <s v="จ่ายทีหลัง / COD"/>
    <s v=""/>
    <s v="769358295230"/>
    <s v="12/01/2026 10:45"/>
  </r>
  <r>
    <x v="14"/>
    <x v="16"/>
    <n v="66.666666666666671"/>
    <n v="3"/>
    <s v="GRE87"/>
    <n v="100"/>
    <n v="0"/>
    <s v="ร้านที่2"/>
    <s v="ล***ัลย์ เ***เปรม"/>
    <s v="พระนครศรีอยุธยา"/>
    <s v="-"/>
    <s v=""/>
    <s v="12/01/2026 10:43"/>
    <s v="-"/>
    <s v="J&amp;T Express"/>
    <s v="Tiktok"/>
    <s v="tiktok"/>
    <s v=""/>
    <s v="769327594291"/>
    <s v="12/01/2026 10:43"/>
  </r>
  <r>
    <x v="10"/>
    <x v="11"/>
    <n v="120"/>
    <n v="1"/>
    <s v="GRE86"/>
    <n v="89"/>
    <n v="0"/>
    <s v="ร้านที่2"/>
    <s v="ส***น  ด***ี"/>
    <s v="นครราชสีมา"/>
    <s v="-"/>
    <s v=""/>
    <s v="12/01/2026 10:41"/>
    <s v="-"/>
    <s v="J&amp;T COD"/>
    <s v="Tiktok"/>
    <s v="จ่ายทีหลัง / COD"/>
    <s v=""/>
    <s v="769380486254"/>
    <s v="12/01/2026 10:42"/>
  </r>
  <r>
    <x v="1"/>
    <x v="1"/>
    <n v="50"/>
    <n v="6"/>
    <s v="GRE85"/>
    <n v="200"/>
    <n v="0"/>
    <s v="ร้านที่2"/>
    <s v="ฐ***รีย์"/>
    <s v="จันทบุรี"/>
    <s v="-"/>
    <s v=""/>
    <s v="12/01/2026 10:41"/>
    <s v="-"/>
    <s v="J&amp;T COD"/>
    <s v="Tiktok"/>
    <s v="จ่ายทีหลัง / COD"/>
    <s v=""/>
    <s v="769330795262"/>
    <s v="12/01/2026 10:41"/>
  </r>
  <r>
    <x v="10"/>
    <x v="11"/>
    <n v="120"/>
    <n v="2"/>
    <s v="GRE84"/>
    <n v="178"/>
    <n v="0"/>
    <s v="ร้านที่2"/>
    <s v="น***มคิด  ท***ิจใจ"/>
    <s v="เชียงราย"/>
    <s v="-"/>
    <s v=""/>
    <s v="12/01/2026 10:41"/>
    <s v="-"/>
    <s v="J&amp;T Express"/>
    <s v="Tiktok"/>
    <s v="tiktok"/>
    <s v=""/>
    <s v="769384685252"/>
    <s v="12/01/2026 10:41"/>
  </r>
  <r>
    <x v="10"/>
    <x v="11"/>
    <n v="120"/>
    <n v="1"/>
    <s v="GRE83"/>
    <n v="89"/>
    <n v="0"/>
    <s v="ร้านที่2"/>
    <s v="ป***านุช  อ***"/>
    <s v="สมุทรปราการ"/>
    <s v="-"/>
    <s v=""/>
    <s v="12/01/2026 10:41"/>
    <s v="-"/>
    <s v="Flash Express Thailand COD"/>
    <s v="Tiktok"/>
    <s v="จ่ายทีหลัง / COD"/>
    <s v=""/>
    <s v="THT02032D73R29Z"/>
    <s v="12/01/2026 10:41"/>
  </r>
  <r>
    <x v="1"/>
    <x v="1"/>
    <n v="65"/>
    <n v="2"/>
    <s v="GRE80"/>
    <n v="70"/>
    <n v="0"/>
    <s v="ร้านที่2"/>
    <s v="เ***ลดา แ***กตุ"/>
    <s v="กรุงเทพฯ"/>
    <s v="-"/>
    <s v=""/>
    <s v="12/01/2026 10:34"/>
    <s v="-"/>
    <s v="J&amp;T COD"/>
    <s v="Tiktok"/>
    <s v="จ่ายทีหลัง / COD"/>
    <s v=""/>
    <s v="769394906313"/>
    <s v="12/01/2026 10:34"/>
  </r>
  <r>
    <x v="1"/>
    <x v="1"/>
    <n v="33.333333333333336"/>
    <n v="3"/>
    <s v="GRE79"/>
    <n v="100"/>
    <n v="0"/>
    <s v="ร้านที่2"/>
    <s v="บ** ช***นก"/>
    <s v="พิษณุโลก"/>
    <s v="-"/>
    <s v=""/>
    <s v="12/01/2026 10:36"/>
    <s v="-"/>
    <s v="J&amp;T Express"/>
    <s v="Tiktok"/>
    <s v="tiktok"/>
    <s v="ไม่รับกาแฟนะคะ ขอบคุณค่ะ"/>
    <s v="769355277283"/>
    <s v="12/01/2026 10:34"/>
  </r>
  <r>
    <x v="3"/>
    <x v="3"/>
    <n v="120"/>
    <n v="2"/>
    <s v="GRE78"/>
    <n v="158"/>
    <n v="0"/>
    <s v="ร้านที่2"/>
    <s v="น***้าง ส***รณไทย"/>
    <s v="ชัยนาท"/>
    <s v="-"/>
    <s v=""/>
    <s v="12/01/2026 10:31"/>
    <s v="-"/>
    <s v="J&amp;T COD"/>
    <s v="Tiktok"/>
    <s v="จ่ายทีหลัง / COD"/>
    <s v=""/>
    <s v="769360107331"/>
    <s v="12/01/2026 10:31"/>
  </r>
  <r>
    <x v="1"/>
    <x v="1"/>
    <n v="65"/>
    <n v="9"/>
    <s v="GRE77"/>
    <n v="299"/>
    <n v="0"/>
    <s v="ร้านที่2"/>
    <s v="ท***านต์ บ***งอภิชน"/>
    <s v="ลพบุรี"/>
    <s v="-"/>
    <s v=""/>
    <s v="12/01/2026 10:30"/>
    <s v="-"/>
    <s v="J&amp;T Express"/>
    <s v="Tiktok"/>
    <s v="tiktok"/>
    <s v=""/>
    <s v="769337186306"/>
    <s v="12/01/2026 10:30"/>
  </r>
  <r>
    <x v="3"/>
    <x v="3"/>
    <n v="120"/>
    <n v="2"/>
    <s v="GRE75"/>
    <n v="158"/>
    <n v="0"/>
    <s v="ร้านที่2"/>
    <s v="น***ชล ก***ุศล"/>
    <s v="พระนครศรีอยุธยา"/>
    <s v="-"/>
    <s v=""/>
    <s v="12/01/2026 10:29"/>
    <s v="-"/>
    <s v="J&amp;T Express"/>
    <s v="Tiktok"/>
    <s v="tiktok"/>
    <s v=""/>
    <s v="769328093251"/>
    <s v="12/01/2026 10:29"/>
  </r>
  <r>
    <x v="1"/>
    <x v="1"/>
    <n v="50"/>
    <n v="6"/>
    <s v="GRE71"/>
    <n v="200"/>
    <n v="0"/>
    <s v="ร้านที่2"/>
    <s v="ว***นภา"/>
    <s v="นครปฐม"/>
    <s v="-"/>
    <s v=""/>
    <s v="12/01/2026 10:26"/>
    <s v="-"/>
    <s v="J&amp;T COD"/>
    <s v="Tiktok"/>
    <s v="จ่ายทีหลัง / COD"/>
    <s v=""/>
    <s v="769339283296"/>
    <s v="12/01/2026 10:26"/>
  </r>
  <r>
    <x v="14"/>
    <x v="16"/>
    <n v="66.666666666666671"/>
    <n v="3"/>
    <s v="GRE70"/>
    <n v="100"/>
    <n v="0"/>
    <s v="ร้านที่2"/>
    <s v="อ***วัน. เ***ชัย"/>
    <s v="สมุทรปราการ"/>
    <s v="-"/>
    <s v=""/>
    <s v="12/01/2026 10:27"/>
    <s v="-"/>
    <s v="J&amp;T Express"/>
    <s v="Tiktok"/>
    <s v="tiktok"/>
    <s v=""/>
    <s v="769343797305"/>
    <s v="12/01/2026 10:26"/>
  </r>
  <r>
    <x v="1"/>
    <x v="1"/>
    <n v="65"/>
    <n v="1"/>
    <s v="GRE69"/>
    <n v="35"/>
    <n v="0"/>
    <s v="ร้านที่2"/>
    <s v="ว***วัล ร***ะสกล"/>
    <s v="พิษณุโลก"/>
    <s v="-"/>
    <s v=""/>
    <s v="12/01/2026 10:26"/>
    <s v="-"/>
    <s v="J&amp;T COD"/>
    <s v="Tiktok"/>
    <s v="จ่ายทีหลัง / COD"/>
    <s v=""/>
    <s v="769349106330"/>
    <s v="12/01/2026 10:26"/>
  </r>
  <r>
    <x v="8"/>
    <x v="9"/>
    <n v="139"/>
    <n v="1"/>
    <s v="GRE68"/>
    <n v="108.99"/>
    <n v="0"/>
    <s v="ร้านที่2"/>
    <s v="เ***วรรณ ป***ลิบ"/>
    <s v="นครสวรรค์"/>
    <s v="-"/>
    <s v=""/>
    <s v="12/01/2026 10:25"/>
    <s v="-"/>
    <s v="J&amp;T Express"/>
    <s v="Tiktok"/>
    <s v="tiktok"/>
    <s v=""/>
    <s v="769312680286"/>
    <s v="12/01/2026 10:25"/>
  </r>
  <r>
    <x v="6"/>
    <x v="6"/>
    <n v="139"/>
    <n v="1"/>
    <s v="GRE67"/>
    <n v="146.99"/>
    <n v="38"/>
    <s v="ร้านที่2"/>
    <s v="ส***ขวัญ แ***เพ็ง"/>
    <s v="นครราชสีมา"/>
    <s v="-"/>
    <s v=""/>
    <s v="12/01/2026 10:19"/>
    <s v="-"/>
    <s v="J&amp;T Express"/>
    <s v="Tiktok"/>
    <s v="tiktok"/>
    <s v=""/>
    <s v="769332391240"/>
    <s v="12/01/2026 10:19"/>
  </r>
  <r>
    <x v="8"/>
    <x v="9"/>
    <n v="139"/>
    <n v="1"/>
    <s v="GRE66"/>
    <n v="108.99"/>
    <n v="0"/>
    <s v="ร้านที่2"/>
    <s v="อ***ิรา อ***สาร"/>
    <s v="ลพบุรี"/>
    <s v="-"/>
    <s v=""/>
    <s v="12/01/2026 10:18"/>
    <s v="-"/>
    <s v="J&amp;T Express"/>
    <s v="Tiktok"/>
    <s v="tiktok"/>
    <s v=""/>
    <s v="769308594224"/>
    <s v="12/01/2026 10:18"/>
  </r>
  <r>
    <x v="14"/>
    <x v="16"/>
    <n v="66.666666666666671"/>
    <n v="3"/>
    <s v="GRE65"/>
    <n v="100"/>
    <n v="0"/>
    <s v="ร้านที่2"/>
    <s v="ภ***วดี ท***เก้ว"/>
    <s v="เทศบาลนครนครศรีธรรมราช"/>
    <s v="-"/>
    <s v=""/>
    <s v="12/01/2026 10:18"/>
    <s v="-"/>
    <s v="J&amp;T COD"/>
    <s v="Tiktok"/>
    <s v="จ่ายทีหลัง / COD"/>
    <s v=""/>
    <s v="769318592302"/>
    <s v="12/01/2026 10:18"/>
  </r>
  <r>
    <x v="7"/>
    <x v="7"/>
    <n v="139"/>
    <n v="1"/>
    <s v="GRE64"/>
    <n v="108.99"/>
    <n v="0"/>
    <s v="ร้านที่2"/>
    <s v="ช***ชา เ***งรุ่งโรจน์"/>
    <s v="สมุทรปราการ"/>
    <s v="-"/>
    <s v=""/>
    <s v="12/01/2026 10:17"/>
    <s v="-"/>
    <s v="J&amp;T COD"/>
    <s v="Tiktok"/>
    <s v="จ่ายทีหลัง / COD"/>
    <s v=""/>
    <s v="769385681260"/>
    <s v="12/01/2026 10:17"/>
  </r>
  <r>
    <x v="1"/>
    <x v="1"/>
    <n v="33.333333333333336"/>
    <n v="3"/>
    <s v="GRE63"/>
    <n v="129"/>
    <n v="29"/>
    <s v="ร้านที่2"/>
    <s v="N*** N***รุ่งทิวาศรีงาม"/>
    <s v="นครนายก"/>
    <s v="-"/>
    <s v=""/>
    <s v="12/01/2026 10:17"/>
    <s v="-"/>
    <s v="J&amp;T COD"/>
    <s v="Tiktok"/>
    <s v="จ่ายทีหลัง / COD"/>
    <s v=""/>
    <s v="769312496223"/>
    <s v="12/01/2026 10:17"/>
  </r>
  <r>
    <x v="1"/>
    <x v="1"/>
    <n v="33.333333333333336"/>
    <n v="3"/>
    <s v="GRE62"/>
    <n v="288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12/01/2026 10:05"/>
    <s v="-"/>
    <s v="SPX Express"/>
    <s v="Shopee"/>
    <s v="shopee"/>
    <s v=""/>
    <s v="TH2606957496095"/>
    <s v="12/01/2026 10:04"/>
  </r>
  <r>
    <x v="5"/>
    <x v="5"/>
    <n v="60"/>
    <n v="1"/>
    <s v="GRE62"/>
    <n v="288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12/01/2026 10:05"/>
    <s v="-"/>
    <s v="SPX Express"/>
    <s v="Shopee"/>
    <s v="shopee"/>
    <s v=""/>
    <s v="TH2606957496095"/>
    <s v="12/01/2026 10:04"/>
  </r>
  <r>
    <x v="3"/>
    <x v="3"/>
    <n v="79"/>
    <n v="1"/>
    <s v="GRE62"/>
    <n v="288"/>
    <n v="0"/>
    <s v="ร้านที่1"/>
    <s v="น******ม"/>
    <s v="******่าตะโก ตำบลพนมรอก อำเภอท่าตะโก จังหวัดนครสวรรค์ 60160"/>
    <s v="60160"/>
    <s v="12"/>
    <s v="12/01/2026 10:05"/>
    <s v="-"/>
    <s v="SPX Express"/>
    <s v="Shopee"/>
    <s v="shopee"/>
    <s v=""/>
    <s v="TH2606957496095"/>
    <s v="12/01/2026 10:04"/>
  </r>
  <r>
    <x v="3"/>
    <x v="3"/>
    <n v="79"/>
    <n v="1"/>
    <s v="GRE58"/>
    <n v="79"/>
    <n v="0"/>
    <s v="ร้านที่1"/>
    <s v="ร******ง"/>
    <s v="****** ซอย 36, ถนน รัตนาธิเบศร์, ตำบลบางรักน้อย, อำเภอเมืองนนทบุรี ตำบลบางรักน้อย อำเภอเมืองนนทบุรี จังหวัดนนทบุรี 11000"/>
    <s v="11000"/>
    <s v="47"/>
    <s v="12/01/2026 09:58"/>
    <s v="-"/>
    <s v="SPX Express"/>
    <s v="Shopee"/>
    <s v="shopee"/>
    <s v=""/>
    <s v="TH264122394636P"/>
    <s v="12/01/2026 09:58"/>
  </r>
  <r>
    <x v="1"/>
    <x v="1"/>
    <n v="40"/>
    <n v="10"/>
    <s v="GRE57"/>
    <n v="330"/>
    <n v="0"/>
    <s v="ร้านที่2"/>
    <s v="ช***กาญจน์ เ***สารพรม"/>
    <s v="เพชรบูรณ์"/>
    <s v="-"/>
    <s v=""/>
    <s v="12/01/2026 09:58"/>
    <s v="-"/>
    <s v="J&amp;T Express"/>
    <s v="Tiktok"/>
    <s v="tiktok"/>
    <s v=""/>
    <s v="769379681254"/>
    <s v="12/01/2026 09:56"/>
  </r>
  <r>
    <x v="1"/>
    <x v="1"/>
    <n v="65"/>
    <n v="1"/>
    <s v="GRE55"/>
    <n v="35"/>
    <n v="0"/>
    <s v="ร้านที่2"/>
    <s v="ต* อ***ุภานิช"/>
    <s v="สตูล"/>
    <s v="-"/>
    <s v=""/>
    <s v="12/01/2026 09:54"/>
    <s v="-"/>
    <s v="J&amp;T COD"/>
    <s v="Tiktok"/>
    <s v="จ่ายทีหลัง / COD"/>
    <s v=""/>
    <s v="769326308332"/>
    <s v="12/01/2026 09:54"/>
  </r>
  <r>
    <x v="1"/>
    <x v="1"/>
    <n v="65"/>
    <n v="1"/>
    <s v="GRE54"/>
    <n v="35"/>
    <n v="0"/>
    <s v="ร้านที่2"/>
    <s v="A*** k***jeng"/>
    <s v="สมุทรปราการ"/>
    <s v="-"/>
    <s v=""/>
    <s v="12/01/2026 09:53"/>
    <s v="-"/>
    <s v="J&amp;T COD"/>
    <s v="Tiktok"/>
    <s v="จ่ายทีหลัง / COD"/>
    <s v=""/>
    <s v="769374907346"/>
    <s v="12/01/2026 09:53"/>
  </r>
  <r>
    <x v="1"/>
    <x v="1"/>
    <n v="65"/>
    <n v="2"/>
    <s v="GRE53"/>
    <n v="70"/>
    <n v="0"/>
    <s v="ร้านที่2"/>
    <s v="อ***"/>
    <s v="กาญจนบุรี"/>
    <s v="-"/>
    <s v=""/>
    <s v="12/01/2026 09:53"/>
    <s v="-"/>
    <s v="J&amp;T COD"/>
    <s v="Tiktok"/>
    <s v="จ่ายทีหลัง / COD"/>
    <s v=""/>
    <s v="769339109313"/>
    <s v="12/01/2026 09:53"/>
  </r>
  <r>
    <x v="3"/>
    <x v="3"/>
    <n v="79"/>
    <n v="3"/>
    <s v="GRE52"/>
    <n v="237"/>
    <n v="0"/>
    <s v="ร้านที่1"/>
    <s v="ป******ม"/>
    <s v="******พหลโยธิน   ต.ทะเลชุบศร ตำบลทะเลชุบศร อำเภอเมืองลพบุรี จังหวัดลพบุรี 15000"/>
    <s v="15000"/>
    <s v="55"/>
    <s v="12/01/2026 09:52"/>
    <s v="-"/>
    <s v="SPX Express"/>
    <s v="Shopee"/>
    <s v="shopee"/>
    <s v=""/>
    <s v="TH2646117111755"/>
    <s v="12/01/2026 09:52"/>
  </r>
  <r>
    <x v="12"/>
    <x v="13"/>
    <n v="120"/>
    <n v="5"/>
    <s v="GRE51"/>
    <n v="495"/>
    <n v="0"/>
    <s v="ร้านที่2"/>
    <s v="ถ***  ศ***จริญวงศ์วาน"/>
    <s v="ฉะเชิงเทรา"/>
    <s v="-"/>
    <s v=""/>
    <s v="12/01/2026 09:49"/>
    <s v="-"/>
    <s v="J&amp;T COD"/>
    <s v="Tiktok"/>
    <s v="จ่ายทีหลัง / COD"/>
    <s v=""/>
    <s v="769380881231"/>
    <s v="12/01/2026 09:50"/>
  </r>
  <r>
    <x v="14"/>
    <x v="16"/>
    <n v="66.666666666666671"/>
    <n v="3"/>
    <s v="GRE50"/>
    <n v="279"/>
    <n v="0"/>
    <s v="ร้านที่2"/>
    <s v="ม***า ร***เพ็ญงาม"/>
    <s v="กรุงเทพฯ"/>
    <s v="-"/>
    <s v=""/>
    <s v="12/01/2026 09:47"/>
    <s v="-"/>
    <s v="J&amp;T COD"/>
    <s v="Tiktok"/>
    <s v="จ่ายทีหลัง / COD"/>
    <s v=""/>
    <s v="769312488254"/>
    <s v="12/01/2026 09:47"/>
  </r>
  <r>
    <x v="3"/>
    <x v="3"/>
    <n v="116"/>
    <n v="1"/>
    <s v="GRE50"/>
    <n v="279"/>
    <n v="0"/>
    <s v="ร้านที่2"/>
    <s v="ม***า ร***เพ็ญงาม"/>
    <s v="กรุงเทพฯ"/>
    <s v="-"/>
    <s v=""/>
    <s v="12/01/2026 09:47"/>
    <s v="-"/>
    <s v="J&amp;T COD"/>
    <s v="Tiktok"/>
    <s v="จ่ายทีหลัง / COD"/>
    <s v=""/>
    <s v="769312488254"/>
    <s v="12/01/2026 09:47"/>
  </r>
  <r>
    <x v="8"/>
    <x v="9"/>
    <n v="163"/>
    <n v="1"/>
    <s v="GRE50"/>
    <n v="279"/>
    <n v="0"/>
    <s v="ร้านที่2"/>
    <s v="ม***า ร***เพ็ญงาม"/>
    <s v="กรุงเทพฯ"/>
    <s v="-"/>
    <s v=""/>
    <s v="12/01/2026 09:47"/>
    <s v="-"/>
    <s v="J&amp;T COD"/>
    <s v="Tiktok"/>
    <s v="จ่ายทีหลัง / COD"/>
    <s v=""/>
    <s v="769312488254"/>
    <s v="12/01/2026 09:47"/>
  </r>
  <r>
    <x v="8"/>
    <x v="9"/>
    <n v="139"/>
    <n v="3"/>
    <s v="GRE49"/>
    <n v="326.97000000000003"/>
    <n v="0"/>
    <s v="ร้านที่2"/>
    <s v="ส***ย ส***ภิรมณ์"/>
    <s v="ฉะเชิงเทรา"/>
    <s v="-"/>
    <s v=""/>
    <s v="12/01/2026 09:47"/>
    <s v="-"/>
    <s v="J&amp;T COD"/>
    <s v="Tiktok"/>
    <s v="จ่ายทีหลัง / COD"/>
    <s v=""/>
    <s v="769342486264"/>
    <s v="12/01/2026 09:47"/>
  </r>
  <r>
    <x v="3"/>
    <x v="3"/>
    <n v="116"/>
    <n v="1"/>
    <s v="GRE47"/>
    <n v="179"/>
    <n v="0"/>
    <s v="ร้านที่2"/>
    <s v="ด***ัตน์  ใ***ขบ"/>
    <s v="นครราชสีมา"/>
    <s v="-"/>
    <s v=""/>
    <s v="12/01/2026 09:45"/>
    <s v="-"/>
    <s v="J&amp;T COD"/>
    <s v="Tiktok"/>
    <s v="จ่ายทีหลัง / COD"/>
    <s v=""/>
    <s v="769325394213"/>
    <s v="12/01/2026 09:45"/>
  </r>
  <r>
    <x v="2"/>
    <x v="8"/>
    <n v="163"/>
    <n v="1"/>
    <s v="GRE47"/>
    <n v="179"/>
    <n v="0"/>
    <s v="ร้านที่2"/>
    <s v="ด***ัตน์  ใ***ขบ"/>
    <s v="นครราชสีมา"/>
    <s v="-"/>
    <s v=""/>
    <s v="12/01/2026 09:45"/>
    <s v="-"/>
    <s v="J&amp;T COD"/>
    <s v="Tiktok"/>
    <s v="จ่ายทีหลัง / COD"/>
    <s v=""/>
    <s v="769325394213"/>
    <s v="12/01/2026 09:45"/>
  </r>
  <r>
    <x v="3"/>
    <x v="3"/>
    <n v="116"/>
    <n v="1"/>
    <s v="GRE46"/>
    <n v="179"/>
    <n v="0"/>
    <s v="ร้านที่2"/>
    <s v="เ***า ว***น"/>
    <s v="จันทบุรี"/>
    <s v="-"/>
    <s v=""/>
    <s v="12/01/2026 09:45"/>
    <s v="-"/>
    <s v="J&amp;T COD"/>
    <s v="Tiktok"/>
    <s v="จ่ายทีหลัง / COD"/>
    <s v=""/>
    <s v="769353180271"/>
    <s v="12/01/2026 09:45"/>
  </r>
  <r>
    <x v="8"/>
    <x v="9"/>
    <n v="163"/>
    <n v="1"/>
    <s v="GRE46"/>
    <n v="179"/>
    <n v="0"/>
    <s v="ร้านที่2"/>
    <s v="เ***า ว***น"/>
    <s v="จันทบุรี"/>
    <s v="-"/>
    <s v=""/>
    <s v="12/01/2026 09:45"/>
    <s v="-"/>
    <s v="J&amp;T COD"/>
    <s v="Tiktok"/>
    <s v="จ่ายทีหลัง / COD"/>
    <s v=""/>
    <s v="769353180271"/>
    <s v="12/01/2026 09:45"/>
  </r>
  <r>
    <x v="14"/>
    <x v="16"/>
    <n v="66.666666666666671"/>
    <n v="3"/>
    <s v="GRE45"/>
    <n v="100"/>
    <n v="0"/>
    <s v="ร้านที่2"/>
    <s v="ท***ีย์  ศ***ส"/>
    <s v="กรุงเทพฯ"/>
    <s v="-"/>
    <s v=""/>
    <s v="12/01/2026 09:43"/>
    <s v="-"/>
    <s v="J&amp;T COD"/>
    <s v="Tiktok"/>
    <s v="จ่ายทีหลัง / COD"/>
    <s v=""/>
    <s v="769338999306"/>
    <s v="12/01/2026 09:43"/>
  </r>
  <r>
    <x v="1"/>
    <x v="1"/>
    <n v="50"/>
    <n v="6"/>
    <s v="GRE44"/>
    <n v="200"/>
    <n v="0"/>
    <s v="ร้านที่2"/>
    <s v="ช***รณ์ ส***นตี"/>
    <s v="ราชบุรี"/>
    <s v="-"/>
    <s v=""/>
    <s v="12/01/2026 09:47"/>
    <s v="-"/>
    <s v="J&amp;T Express"/>
    <s v="Tiktok"/>
    <s v="tiktok"/>
    <s v=""/>
    <s v="769336394271"/>
    <s v="12/01/2026 09:42"/>
  </r>
  <r>
    <x v="3"/>
    <x v="3"/>
    <n v="66.333333333333329"/>
    <n v="3"/>
    <s v="GRE43"/>
    <n v="129.80000000000001"/>
    <n v="7"/>
    <s v="ร้านที่3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12/01/2026 09:41"/>
    <s v="-"/>
    <s v="Kerry_dropoff"/>
    <s v="Lazada"/>
    <s v="lazada"/>
    <s v=""/>
    <s v="LEXPU0647341415"/>
    <s v="12/01/2026 09:41"/>
  </r>
  <r>
    <x v="15"/>
    <x v="20"/>
    <n v="15"/>
    <n v="10"/>
    <s v="GRE42"/>
    <n v="150"/>
    <n v="0"/>
    <s v="ร้านที่2"/>
    <s v="ค***ม่บุญสม ป***ิม"/>
    <s v="พิจิตร"/>
    <s v="-"/>
    <s v=""/>
    <s v="12/01/2026 09:41"/>
    <s v="-"/>
    <s v="J&amp;T Express"/>
    <s v="Tiktok"/>
    <s v="tiktok"/>
    <s v=""/>
    <s v="769314999250"/>
    <s v="12/01/2026 09:40"/>
  </r>
  <r>
    <x v="1"/>
    <x v="1"/>
    <n v="50"/>
    <n v="6"/>
    <s v="GRE41"/>
    <n v="200"/>
    <n v="0"/>
    <s v="ร้านที่2"/>
    <s v="m***new"/>
    <s v="เชียงใหม่"/>
    <s v="-"/>
    <s v=""/>
    <s v="12/01/2026 09:37"/>
    <s v="-"/>
    <s v="J&amp;T COD"/>
    <s v="Tiktok"/>
    <s v="จ่ายทีหลัง / COD"/>
    <s v=""/>
    <s v="769362597286"/>
    <s v="12/01/2026 09:37"/>
  </r>
  <r>
    <x v="16"/>
    <x v="21"/>
    <n v="15"/>
    <n v="10"/>
    <s v="GRE39"/>
    <n v="409"/>
    <n v="0"/>
    <s v="ร้านที่2"/>
    <s v="เ***ดดาว  9* ม***ต.คลองพน อ***องท่อม จ***ะบี่ 8***0"/>
    <s v="กระบี่"/>
    <s v="-"/>
    <s v=""/>
    <s v="12/01/2026 09:33"/>
    <s v="-"/>
    <s v="J&amp;T COD"/>
    <s v="Tiktok"/>
    <s v="จ่ายทีหลัง / COD"/>
    <s v=""/>
    <s v="769399687243"/>
    <s v="12/01/2026 09:33"/>
  </r>
  <r>
    <x v="1"/>
    <x v="1"/>
    <n v="65"/>
    <n v="1"/>
    <s v="GRE39"/>
    <n v="409"/>
    <n v="0"/>
    <s v="ร้านที่2"/>
    <s v="เ***ดดาว  9* ม***ต.คลองพน อ***องท่อม จ***ะบี่ 8***0"/>
    <s v="กระบี่"/>
    <s v="-"/>
    <s v=""/>
    <s v="12/01/2026 09:33"/>
    <s v="-"/>
    <s v="J&amp;T COD"/>
    <s v="Tiktok"/>
    <s v="จ่ายทีหลัง / COD"/>
    <s v=""/>
    <s v="769399687243"/>
    <s v="12/01/2026 09:33"/>
  </r>
  <r>
    <x v="3"/>
    <x v="3"/>
    <n v="120"/>
    <n v="1"/>
    <s v="GRE39"/>
    <n v="409"/>
    <n v="0"/>
    <s v="ร้านที่2"/>
    <s v="เ***ดดาว  9* ม***ต.คลองพน อ***องท่อม จ***ะบี่ 8***0"/>
    <s v="กระบี่"/>
    <s v="-"/>
    <s v=""/>
    <s v="12/01/2026 09:33"/>
    <s v="-"/>
    <s v="J&amp;T COD"/>
    <s v="Tiktok"/>
    <s v="จ่ายทีหลัง / COD"/>
    <s v=""/>
    <s v="769399687243"/>
    <s v="12/01/2026 09:33"/>
  </r>
  <r>
    <x v="6"/>
    <x v="6"/>
    <n v="139"/>
    <n v="1"/>
    <s v="GRE38"/>
    <n v="108.99"/>
    <n v="0"/>
    <s v="ร้านที่2"/>
    <s v="น***ัฒนา​  ม***วิเศษ"/>
    <s v="ชลบุรี"/>
    <s v="-"/>
    <s v=""/>
    <s v="12/01/2026 09:33"/>
    <s v="-"/>
    <s v="J&amp;T Express"/>
    <s v="Tiktok"/>
    <s v="tiktok"/>
    <s v=""/>
    <s v="769348686260"/>
    <s v="12/01/2026 09:33"/>
  </r>
  <r>
    <x v="10"/>
    <x v="15"/>
    <n v="66"/>
    <n v="1"/>
    <s v="GRE37"/>
    <n v="193.75"/>
    <n v="7"/>
    <s v="ร้านที่9"/>
    <s v="ชลิดาภรณ์  ปิติวงษ์"/>
    <s v="109/17ม.1ต.หนองตำลึงอ.พานทอง_x000a__x000a_พานทอง/ Phan Thongชลบุรี/ Chonburi_x000a_20160"/>
    <s v="20160"/>
    <s v="660999379181"/>
    <s v="12/01/2026 09:34"/>
    <s v="-"/>
    <s v="Kerry_dropoff"/>
    <s v="Lazada"/>
    <s v="lazada"/>
    <s v=""/>
    <s v="LEXPU0647339997"/>
    <s v="12/01/2026 09:33"/>
  </r>
  <r>
    <x v="12"/>
    <x v="13"/>
    <n v="66"/>
    <n v="1"/>
    <s v="GRE37"/>
    <n v="193.75"/>
    <n v="7"/>
    <s v="ร้านที่9"/>
    <s v="ชลิดาภรณ์  ปิติวงษ์"/>
    <s v="109/17ม.1ต.หนองตำลึงอ.พานทอง_x000a__x000a_พานทอง/ Phan Thongชลบุรี/ Chonburi_x000a_20160"/>
    <s v="20160"/>
    <s v="660999379181"/>
    <s v="12/01/2026 09:34"/>
    <s v="-"/>
    <s v="Kerry_dropoff"/>
    <s v="Lazada"/>
    <s v="lazada"/>
    <s v=""/>
    <s v="LEXPU0647339997"/>
    <s v="12/01/2026 09:33"/>
  </r>
  <r>
    <x v="3"/>
    <x v="3"/>
    <n v="67"/>
    <n v="1"/>
    <s v="GRE37"/>
    <n v="193.75"/>
    <n v="7"/>
    <s v="ร้านที่9"/>
    <s v="ชลิดาภรณ์  ปิติวงษ์"/>
    <s v="109/17ม.1ต.หนองตำลึงอ.พานทอง_x000a__x000a_พานทอง/ Phan Thongชลบุรี/ Chonburi_x000a_20160"/>
    <s v="20160"/>
    <s v="660999379181"/>
    <s v="12/01/2026 09:34"/>
    <s v="-"/>
    <s v="Kerry_dropoff"/>
    <s v="Lazada"/>
    <s v="lazada"/>
    <s v=""/>
    <s v="LEXPU0647339997"/>
    <s v="12/01/2026 09:33"/>
  </r>
  <r>
    <x v="1"/>
    <x v="1"/>
    <n v="40"/>
    <n v="10"/>
    <s v="GRE36"/>
    <n v="350"/>
    <n v="0"/>
    <s v="ร้านที่4"/>
    <s v="พ***ภา ด***ญ่"/>
    <s v="ชลบุรี"/>
    <s v="-"/>
    <s v=""/>
    <s v="12/01/2026 09:33"/>
    <s v="-"/>
    <s v="J&amp;T Express"/>
    <s v="Tiktok"/>
    <s v="tiktok"/>
    <s v=""/>
    <s v="769361284263"/>
    <s v="12/01/2026 09:33"/>
  </r>
  <r>
    <x v="17"/>
    <x v="22"/>
    <n v="15"/>
    <n v="10"/>
    <s v="GRE35"/>
    <n v="150"/>
    <n v="0"/>
    <s v="ร้านที่2"/>
    <s v="เ***า ว***น"/>
    <s v="จันทบุรี"/>
    <s v="-"/>
    <s v=""/>
    <s v="12/01/2026 09:32"/>
    <s v="-"/>
    <s v="J&amp;T COD"/>
    <s v="Tiktok"/>
    <s v="จ่ายทีหลัง / COD"/>
    <s v=""/>
    <s v="769304088291"/>
    <s v="12/01/2026 09:32"/>
  </r>
  <r>
    <x v="7"/>
    <x v="7"/>
    <n v="139"/>
    <n v="1"/>
    <s v="GRE33"/>
    <n v="99"/>
    <n v="0"/>
    <s v="ร้านที่2"/>
    <s v="ส***มาศ ส***ิธางกูร"/>
    <s v="พระนครศรีอยุธยา"/>
    <s v="-"/>
    <s v=""/>
    <s v="12/01/2026 09:27"/>
    <s v="-"/>
    <s v="J&amp;T Express"/>
    <s v="Tiktok"/>
    <s v="tiktok"/>
    <s v=""/>
    <s v="769394480260"/>
    <s v="12/01/2026 09:27"/>
  </r>
  <r>
    <x v="7"/>
    <x v="7"/>
    <n v="139"/>
    <n v="1"/>
    <s v="GRE32"/>
    <n v="99"/>
    <n v="0"/>
    <s v="ร้านที่2"/>
    <s v="ร***แคปหมู"/>
    <s v="นครปฐม"/>
    <s v="-"/>
    <s v=""/>
    <s v="12/01/2026 09:25"/>
    <s v="-"/>
    <s v="J&amp;T COD"/>
    <s v="Tiktok"/>
    <s v="จ่ายทีหลัง / COD"/>
    <s v=""/>
    <s v="769383397241"/>
    <s v="12/01/2026 09:26"/>
  </r>
  <r>
    <x v="7"/>
    <x v="7"/>
    <n v="139"/>
    <n v="1"/>
    <s v="GRE31"/>
    <n v="99"/>
    <n v="0"/>
    <s v="ร้านที่2"/>
    <s v="ล***พรรณ  ป***ุมพันธ์"/>
    <s v="นครปฐม"/>
    <s v="-"/>
    <s v=""/>
    <s v="12/01/2026 09:23"/>
    <s v="-"/>
    <s v="J&amp;T COD"/>
    <s v="Tiktok"/>
    <s v="จ่ายทีหลัง / COD"/>
    <s v=""/>
    <s v="769375798240"/>
    <s v="12/01/2026 09:23"/>
  </r>
  <r>
    <x v="7"/>
    <x v="7"/>
    <n v="139"/>
    <n v="1"/>
    <s v="GRE30"/>
    <n v="297"/>
    <n v="0"/>
    <s v="ร้านที่2"/>
    <s v="จ***รา ส***ะรัต"/>
    <s v="ฉะเชิงเทรา"/>
    <s v="-"/>
    <s v=""/>
    <s v="12/01/2026 09:23"/>
    <s v="-"/>
    <s v="J&amp;T COD"/>
    <s v="Tiktok"/>
    <s v="จ่ายทีหลัง / COD"/>
    <s v=""/>
    <s v="769341073303"/>
    <s v="12/01/2026 09:23"/>
  </r>
  <r>
    <x v="8"/>
    <x v="9"/>
    <n v="139"/>
    <n v="2"/>
    <s v="GRE30"/>
    <n v="297"/>
    <n v="0"/>
    <s v="ร้านที่2"/>
    <s v="จ***รา ส***ะรัต"/>
    <s v="ฉะเชิงเทรา"/>
    <s v="-"/>
    <s v=""/>
    <s v="12/01/2026 09:23"/>
    <s v="-"/>
    <s v="J&amp;T COD"/>
    <s v="Tiktok"/>
    <s v="จ่ายทีหลัง / COD"/>
    <s v=""/>
    <s v="769341073303"/>
    <s v="12/01/2026 09:23"/>
  </r>
  <r>
    <x v="1"/>
    <x v="1"/>
    <n v="65"/>
    <n v="1"/>
    <s v="GRE28"/>
    <n v="35"/>
    <n v="0"/>
    <s v="ร้านที่2"/>
    <s v="c***ermporn99"/>
    <s v="กรุงเทพฯ"/>
    <s v="-"/>
    <s v=""/>
    <s v="12/01/2026 09:19"/>
    <s v="-"/>
    <s v="J&amp;T COD"/>
    <s v="Tiktok"/>
    <s v="จ่ายทีหลัง / COD"/>
    <s v=""/>
    <s v="769393301331"/>
    <s v="12/01/2026 09:20"/>
  </r>
  <r>
    <x v="7"/>
    <x v="7"/>
    <n v="139"/>
    <n v="1"/>
    <s v="GRE27"/>
    <n v="108.99"/>
    <n v="0"/>
    <s v="ร้านที่2"/>
    <s v="ก***นมน ป***อบแก้ว"/>
    <s v="ฉะเชิงเทรา"/>
    <s v="-"/>
    <s v=""/>
    <s v="12/01/2026 09:19"/>
    <s v="-"/>
    <s v="J&amp;T COD"/>
    <s v="Tiktok"/>
    <s v="จ่ายทีหลัง / COD"/>
    <s v=""/>
    <s v="769370483280"/>
    <s v="12/01/2026 09:19"/>
  </r>
  <r>
    <x v="1"/>
    <x v="1"/>
    <n v="65"/>
    <n v="1"/>
    <s v="GRE25"/>
    <n v="35"/>
    <n v="0"/>
    <s v="ร้านที่2"/>
    <s v="ม***ศักดิ์ ส***เรืองชัย"/>
    <s v="กรุงเทพมหานคร"/>
    <s v="-"/>
    <s v=""/>
    <s v="12/01/2026 09:18"/>
    <s v="-"/>
    <s v="J&amp;T COD"/>
    <s v="Tiktok"/>
    <s v="จ่ายทีหลัง / COD"/>
    <s v=""/>
    <s v="769365295274"/>
    <s v="12/01/2026 09:18"/>
  </r>
  <r>
    <x v="1"/>
    <x v="1"/>
    <n v="65"/>
    <n v="2"/>
    <s v="GRE24"/>
    <n v="70"/>
    <n v="0"/>
    <s v="ร้านที่2"/>
    <s v="อ***าภรณ์ ห***แท้"/>
    <s v="เลย"/>
    <s v="-"/>
    <s v=""/>
    <s v="12/01/2026 09:18"/>
    <s v="-"/>
    <s v="J&amp;T COD"/>
    <s v="Tiktok"/>
    <s v="จ่ายทีหลัง / COD"/>
    <s v=""/>
    <s v="769394504325"/>
    <s v="12/01/2026 09:18"/>
  </r>
  <r>
    <x v="14"/>
    <x v="16"/>
    <n v="66.666666666666671"/>
    <n v="3"/>
    <s v="GRE23"/>
    <n v="100"/>
    <n v="0"/>
    <s v="ร้านที่2"/>
    <s v="น***น โ***์ปลอด"/>
    <s v="นครศรีธรรมราช"/>
    <s v="-"/>
    <s v=""/>
    <s v="12/01/2026 09:18"/>
    <s v="-"/>
    <s v="J&amp;T COD"/>
    <s v="Tiktok"/>
    <s v="จ่ายทีหลัง / COD"/>
    <s v=""/>
    <s v="769305495243"/>
    <s v="12/01/2026 09:18"/>
  </r>
  <r>
    <x v="1"/>
    <x v="1"/>
    <n v="65"/>
    <n v="5"/>
    <s v="GRE22"/>
    <n v="175"/>
    <n v="0"/>
    <s v="ร้านที่2"/>
    <s v="อ***ช แ***้ง"/>
    <s v="เชียงราย"/>
    <s v="-"/>
    <s v=""/>
    <s v="12/01/2026 09:17"/>
    <s v="-"/>
    <s v="J&amp;T COD"/>
    <s v="Tiktok"/>
    <s v="จ่ายทีหลัง / COD"/>
    <s v=""/>
    <s v="769382993304"/>
    <s v="12/01/2026 09:17"/>
  </r>
  <r>
    <x v="1"/>
    <x v="1"/>
    <n v="65"/>
    <n v="1"/>
    <s v="GRE21"/>
    <n v="35"/>
    <n v="0"/>
    <s v="ร้านที่2"/>
    <s v="ส***ิลักษณ์"/>
    <s v="ศรีสะเกษ"/>
    <s v="-"/>
    <s v=""/>
    <s v="12/01/2026 09:17"/>
    <s v="-"/>
    <s v="J&amp;T Express"/>
    <s v="Tiktok"/>
    <s v="tiktok"/>
    <s v=""/>
    <s v="769300900336"/>
    <s v="12/01/2026 09:17"/>
  </r>
  <r>
    <x v="1"/>
    <x v="1"/>
    <n v="50"/>
    <n v="6"/>
    <s v="GRE19"/>
    <n v="200"/>
    <n v="0"/>
    <s v="ร้านที่2"/>
    <s v="ด***ันทร์  ด***ญ่"/>
    <s v="นครราชสีมา"/>
    <s v="-"/>
    <s v=""/>
    <s v="12/01/2026 09:10"/>
    <s v="-"/>
    <s v="J&amp;T Express"/>
    <s v="Tiktok"/>
    <s v="tiktok"/>
    <s v=""/>
    <s v="769333098214"/>
    <s v="12/01/2026 09:10"/>
  </r>
  <r>
    <x v="18"/>
    <x v="23"/>
    <n v="12"/>
    <n v="10"/>
    <s v="GRE18"/>
    <n v="130"/>
    <n v="0"/>
    <s v="ร้านที่1"/>
    <s v="จ******์"/>
    <s v="******, อำเภอเดชอุดม (แยกตึกสีส้ม) ตำบลนาเจริญ อำเภอเดชอุดม จังหวัดอุบลราชธานี 34160"/>
    <s v="34160"/>
    <s v="82"/>
    <s v="12/01/2026 09:31"/>
    <s v="-"/>
    <s v="SPX Express"/>
    <s v="Shopee"/>
    <s v="shopee"/>
    <s v=""/>
    <s v="TH263607681579Q"/>
    <s v="12/01/2026 09:01"/>
  </r>
  <r>
    <x v="14"/>
    <x v="16"/>
    <n v="66.666666666666671"/>
    <n v="3"/>
    <s v="GRE17"/>
    <n v="100"/>
    <n v="0"/>
    <s v="ร้านที่2"/>
    <s v="ก***า เ***ยมสมบูรณ์"/>
    <s v="พระนครศรีอยุธยา"/>
    <s v="-"/>
    <s v=""/>
    <s v="12/01/2026 08:59"/>
    <s v="-"/>
    <s v="J&amp;T COD"/>
    <s v="Tiktok"/>
    <s v="จ่ายทีหลัง / COD"/>
    <s v=""/>
    <s v="769375297224"/>
    <s v="12/01/2026 08:59"/>
  </r>
  <r>
    <x v="1"/>
    <x v="1"/>
    <n v="33.333333333333336"/>
    <n v="3"/>
    <s v="GRE16"/>
    <n v="100"/>
    <n v="0"/>
    <s v="ร้านที่4"/>
    <s v="ก***า เ***ยมสมบูรณ์"/>
    <s v="พระนครศรีอยุธยา"/>
    <s v="-"/>
    <s v=""/>
    <s v="12/01/2026 08:59"/>
    <s v="-"/>
    <s v="J&amp;T COD"/>
    <s v="Tiktok"/>
    <s v="จ่ายทีหลัง / COD"/>
    <s v=""/>
    <s v="769354299221"/>
    <s v="12/01/2026 08:59"/>
  </r>
  <r>
    <x v="1"/>
    <x v="1"/>
    <n v="65"/>
    <n v="1"/>
    <s v="GRE15"/>
    <n v="45"/>
    <n v="0"/>
    <s v="ร้านที่4"/>
    <s v="R***THIP"/>
    <s v="กรุงเทพฯ"/>
    <s v="-"/>
    <s v=""/>
    <s v="12/01/2026 08:57"/>
    <s v="-"/>
    <s v="J&amp;T COD"/>
    <s v="Tiktok"/>
    <s v="จ่ายทีหลัง / COD"/>
    <s v=""/>
    <s v="769342693280"/>
    <s v="12/01/2026 08:57"/>
  </r>
  <r>
    <x v="14"/>
    <x v="16"/>
    <n v="66.666666666666671"/>
    <n v="3"/>
    <s v="GRE14"/>
    <n v="100"/>
    <n v="0"/>
    <s v="ร้านที่2"/>
    <s v="น***.ถมยาแก้ว"/>
    <s v="กาญจนบุรี"/>
    <s v="-"/>
    <s v=""/>
    <s v="12/01/2026 08:56"/>
    <s v="-"/>
    <s v="J&amp;T COD"/>
    <s v="Tiktok"/>
    <s v="จ่ายทีหลัง / COD"/>
    <s v=""/>
    <s v="769360492235"/>
    <s v="12/01/2026 08:56"/>
  </r>
  <r>
    <x v="1"/>
    <x v="1"/>
    <n v="50"/>
    <n v="6"/>
    <s v="GRE13"/>
    <n v="200"/>
    <n v="0"/>
    <s v="ร้านที่2"/>
    <s v="ส***กาญจน์ อ***งษ์"/>
    <s v="สกลนคร"/>
    <s v="-"/>
    <s v=""/>
    <s v="12/01/2026 08:52"/>
    <s v="-"/>
    <s v="J&amp;T COD"/>
    <s v="Tiktok"/>
    <s v="จ่ายทีหลัง / COD"/>
    <s v=""/>
    <s v="769305995286"/>
    <s v="12/01/2026 08:52"/>
  </r>
  <r>
    <x v="1"/>
    <x v="1"/>
    <n v="40"/>
    <n v="10"/>
    <s v="GRE12"/>
    <n v="350"/>
    <n v="0"/>
    <s v="ร้านที่4"/>
    <s v="ส***พร W*"/>
    <s v="เชียงราย"/>
    <s v="-"/>
    <s v=""/>
    <s v="12/01/2026 08:51"/>
    <s v="-"/>
    <s v="J&amp;T COD"/>
    <s v="Tiktok"/>
    <s v="จ่ายทีหลัง / COD"/>
    <s v=""/>
    <s v="769374799233"/>
    <s v="12/01/2026 08:51"/>
  </r>
  <r>
    <x v="3"/>
    <x v="3"/>
    <n v="66.333333333333329"/>
    <n v="3"/>
    <s v="GRE11"/>
    <n v="220"/>
    <n v="0"/>
    <s v="ร้านที่4"/>
    <s v="ส***ษา ว***าว"/>
    <s v="กาฬสินธุ์"/>
    <s v="-"/>
    <s v=""/>
    <s v="12/01/2026 08:49"/>
    <s v="-"/>
    <s v="J&amp;T COD"/>
    <s v="Tiktok"/>
    <s v="จ่ายทีหลัง / COD"/>
    <s v=""/>
    <s v="769380491250"/>
    <s v="12/01/2026 08:49"/>
  </r>
  <r>
    <x v="14"/>
    <x v="16"/>
    <n v="66.666666666666671"/>
    <n v="3"/>
    <s v="GRE10"/>
    <n v="100"/>
    <n v="0"/>
    <s v="ร้านที่2"/>
    <s v="R***THIP"/>
    <s v="กรุงเทพฯ"/>
    <s v="-"/>
    <s v=""/>
    <s v="12/01/2026 08:48"/>
    <s v="-"/>
    <s v="J&amp;T COD"/>
    <s v="Tiktok"/>
    <s v="จ่ายทีหลัง / COD"/>
    <s v=""/>
    <s v="769391492236"/>
    <s v="12/01/2026 08:48"/>
  </r>
  <r>
    <x v="3"/>
    <x v="3"/>
    <n v="100"/>
    <n v="1"/>
    <s v="GRE9"/>
    <n v="200"/>
    <n v="0"/>
    <s v="ร้านที่10"/>
    <s v="คุณสกุล สังข์มงคล"/>
    <s v="66ม.12 ต.บางเสาธง อ.บางเสาธง จ.สมุทรปราการ 10570"/>
    <s v="10570"/>
    <s v="0924659756"/>
    <s v="12/01/2026 08:45"/>
    <s v="t0832622509@gmail.com"/>
    <s v="EMS COD"/>
    <s v="facebook"/>
    <s v="กสิกร"/>
    <s v=""/>
    <s v="WA078943197TH"/>
    <s v="12/01/2026 08:45"/>
  </r>
  <r>
    <x v="9"/>
    <x v="10"/>
    <n v="65"/>
    <n v="2"/>
    <s v="GRE9"/>
    <n v="200"/>
    <n v="0"/>
    <s v="ร้านที่10"/>
    <s v="คุณสกุล สังข์มงคล"/>
    <s v="66ม.12 ต.บางเสาธง อ.บางเสาธง จ.สมุทรปราการ 10570"/>
    <s v="10570"/>
    <s v="0924659756"/>
    <s v="12/01/2026 08:45"/>
    <s v="t0832622509@gmail.com"/>
    <s v="EMS COD"/>
    <s v="facebook"/>
    <s v="กสิกร"/>
    <s v=""/>
    <s v="WA078943197TH"/>
    <s v="12/01/2026 08:45"/>
  </r>
  <r>
    <x v="1"/>
    <x v="1"/>
    <n v="33.333333333333336"/>
    <n v="3"/>
    <s v="GRE8"/>
    <n v="101"/>
    <n v="1"/>
    <s v="ร้านที่4"/>
    <s v="ช***มันต์ พ***ุ์เสือ"/>
    <s v="พระนครศรีอยุธยา"/>
    <s v="-"/>
    <s v=""/>
    <s v="12/01/2026 08:25"/>
    <s v="-"/>
    <s v="J&amp;T COD"/>
    <s v="Tiktok"/>
    <s v="จ่ายทีหลัง / COD"/>
    <s v=""/>
    <s v="769388399290"/>
    <s v="12/01/2026 08:25"/>
  </r>
  <r>
    <x v="1"/>
    <x v="1"/>
    <n v="50"/>
    <n v="6"/>
    <s v="GRE7"/>
    <n v="200"/>
    <n v="0"/>
    <s v="ร้านที่2"/>
    <s v="ธ***นรัตน์. ก***เมฆ"/>
    <s v="พิษณุโลก"/>
    <s v="-"/>
    <s v=""/>
    <s v="12/01/2026 08:21"/>
    <s v="-"/>
    <s v="J&amp;T COD"/>
    <s v="Tiktok"/>
    <s v="จ่ายทีหลัง / COD"/>
    <s v=""/>
    <s v="769359687294"/>
    <s v="12/01/2026 08:21"/>
  </r>
  <r>
    <x v="19"/>
    <x v="24"/>
    <n v="10"/>
    <n v="600"/>
    <s v="GRE6"/>
    <n v="3000"/>
    <n v="100"/>
    <s v="ร้านที่1"/>
    <s v="นางสาวศดานันท์ จันทรมานิต"/>
    <s v="หมู่บ้านพฤกษา 32 บ้านเลขที่ 38/201 ม.7 ต.บึงคำพร้อย อ.ลำลูกกา จ.ปทุมธานี_x000a_รหัสไปรษณีย์ 12150"/>
    <s v="12150"/>
    <s v="0814242990"/>
    <s v="08/01/2026 06:13"/>
    <s v="raweewan5499@gmail.com"/>
    <s v="EMS COD"/>
    <s v="line_oa"/>
    <s v="กสิกร"/>
    <s v="** โอนมัดจำแล้ว 3100 จ่ายปลายทาง 3000"/>
    <s v="WA078949124TH"/>
    <s v="12/01/2026 08:17"/>
  </r>
  <r>
    <x v="3"/>
    <x v="3"/>
    <n v="66.333333333333329"/>
    <n v="3"/>
    <s v="GRE5"/>
    <n v="220"/>
    <n v="0"/>
    <s v="ร้านที่4"/>
    <s v="ก***า"/>
    <s v="เพชรบูรณ์"/>
    <s v="-"/>
    <s v=""/>
    <s v="12/01/2026 08:16"/>
    <s v="-"/>
    <s v="J&amp;T COD"/>
    <s v="Tiktok"/>
    <s v="จ่ายทีหลัง / COD"/>
    <s v=""/>
    <s v="769335106315"/>
    <s v="12/01/2026 08:16"/>
  </r>
  <r>
    <x v="14"/>
    <x v="16"/>
    <n v="66.666666666666671"/>
    <n v="3"/>
    <s v="GRE3"/>
    <n v="100"/>
    <n v="0"/>
    <s v="ร้านที่2"/>
    <s v="ก***ิการ์ เ***อนแก้ว"/>
    <s v="ลำพูน"/>
    <s v="-"/>
    <s v=""/>
    <s v="12/01/2026 07:56"/>
    <s v="-"/>
    <s v="J&amp;T Express"/>
    <s v="Tiktok"/>
    <s v="tiktok"/>
    <s v=""/>
    <s v="769360797306"/>
    <s v="12/01/2026 07:55"/>
  </r>
  <r>
    <x v="1"/>
    <x v="1"/>
    <n v="50"/>
    <n v="6"/>
    <s v="GRE2"/>
    <n v="200"/>
    <n v="0"/>
    <s v="ร้านที่2"/>
    <s v="เ***ชนก พ***์ทะวงศ์"/>
    <s v="กาฬสินธุ์"/>
    <s v="-"/>
    <s v=""/>
    <s v="12/01/2026 07:51"/>
    <s v="-"/>
    <s v="J&amp;T COD"/>
    <s v="Tiktok"/>
    <s v="จ่ายทีหลัง / COD"/>
    <s v=""/>
    <s v="769341797276"/>
    <s v="12/01/2026 07:51"/>
  </r>
  <r>
    <x v="7"/>
    <x v="2"/>
    <n v="87.2"/>
    <n v="1"/>
    <s v="GRE1"/>
    <n v="87.2"/>
    <n v="0"/>
    <s v="ร้านที่3"/>
    <s v="ขวัญตา แสงโพธิ์"/>
    <s v="146/1 หมู่2 ต.ท่าฉนวน อ.มโนรมย์_x000a__x000a_มโนรมย์/ Manoromชัยนาท/ Chainat_x000a_17110"/>
    <s v="17110"/>
    <s v="660857262465"/>
    <s v="12/01/2026 07:37"/>
    <s v="-"/>
    <s v="Kerry_dropoff"/>
    <s v="Lazada"/>
    <s v="lazada"/>
    <s v=""/>
    <s v="LEXPU0647354016"/>
    <s v="12/01/2026 07:37"/>
  </r>
  <r>
    <x v="7"/>
    <x v="7"/>
    <n v="139"/>
    <n v="1"/>
    <s v="GRD98"/>
    <n v="108.99"/>
    <n v="0"/>
    <s v="ร้านที่2"/>
    <s v="ล***าวรรณ  ศ***ุก"/>
    <s v="สุพรรณบุรี"/>
    <s v="-"/>
    <s v=""/>
    <s v="12/01/2026 07:15"/>
    <s v="-"/>
    <s v="J&amp;T COD"/>
    <s v="Tiktok"/>
    <s v="จ่ายทีหลัง / COD"/>
    <s v=""/>
    <s v="769398598231"/>
    <s v="12/01/2026 07:15"/>
  </r>
  <r>
    <x v="14"/>
    <x v="16"/>
    <n v="66.666666666666671"/>
    <n v="3"/>
    <s v="GRD97"/>
    <n v="100"/>
    <n v="0"/>
    <s v="ร้านที่2"/>
    <s v="ข***ชนก"/>
    <s v="สุพรรณบุรี"/>
    <s v="-"/>
    <s v=""/>
    <s v="12/01/2026 07:01"/>
    <s v="-"/>
    <s v="J&amp;T COD"/>
    <s v="Tiktok"/>
    <s v="จ่ายทีหลัง / COD"/>
    <s v=""/>
    <s v="769391833206"/>
    <s v="12/01/2026 07:01"/>
  </r>
  <r>
    <x v="8"/>
    <x v="9"/>
    <n v="139"/>
    <n v="1"/>
    <s v="GRD96"/>
    <n v="108.99"/>
    <n v="0"/>
    <s v="ร้านที่2"/>
    <s v="ว***วดี ห***อนนท์"/>
    <s v="อุดรธานี"/>
    <s v="-"/>
    <s v=""/>
    <s v="12/01/2026 07:00"/>
    <s v="-"/>
    <s v="J&amp;T COD"/>
    <s v="Tiktok"/>
    <s v="จ่ายทีหลัง / COD"/>
    <s v=""/>
    <s v="769383151180"/>
    <s v="12/01/2026 07:00"/>
  </r>
  <r>
    <x v="3"/>
    <x v="3"/>
    <n v="79"/>
    <n v="1"/>
    <s v="GRD95"/>
    <n v="79"/>
    <n v="0"/>
    <s v="ร้านที่1"/>
    <s v="จ******์"/>
    <s v="******ี่ 2 )  ตู้จดหมายสีเขียว) ตำบลแพรกษาใหม่ อำเภอเมืองสมุทรปราการ จังหวัดสมุทรปราการ 10280"/>
    <s v="10280"/>
    <s v="81"/>
    <s v="12/01/2026 06:59"/>
    <s v="-"/>
    <s v="SPX Express"/>
    <s v="Shopee"/>
    <s v="shopee"/>
    <s v=""/>
    <s v="TH261280679323W"/>
    <s v="12/01/2026 06:58"/>
  </r>
  <r>
    <x v="1"/>
    <x v="1"/>
    <n v="50"/>
    <n v="6"/>
    <s v="GRD94"/>
    <n v="329"/>
    <n v="29"/>
    <s v="ร้านที่2"/>
    <s v="ธ***ามาร์เก็ต"/>
    <s v="สระบุรี"/>
    <s v="-"/>
    <s v=""/>
    <s v="12/01/2026 06:47"/>
    <s v="-"/>
    <s v="J&amp;T Express"/>
    <s v="Tiktok"/>
    <s v="tiktok"/>
    <s v=""/>
    <s v="769347784096"/>
    <s v="12/01/2026 06:46"/>
  </r>
  <r>
    <x v="10"/>
    <x v="11"/>
    <n v="120"/>
    <n v="1"/>
    <s v="GRD94"/>
    <n v="329"/>
    <n v="29"/>
    <s v="ร้านที่2"/>
    <s v="ธ***ามาร์เก็ต"/>
    <s v="สระบุรี"/>
    <s v="-"/>
    <s v=""/>
    <s v="12/01/2026 06:47"/>
    <s v="-"/>
    <s v="J&amp;T Express"/>
    <s v="Tiktok"/>
    <s v="tiktok"/>
    <s v=""/>
    <s v="769347784096"/>
    <s v="12/01/2026 06:46"/>
  </r>
  <r>
    <x v="3"/>
    <x v="3"/>
    <n v="120"/>
    <n v="1"/>
    <s v="GRD93"/>
    <n v="99"/>
    <n v="0"/>
    <s v="ร้านที่2"/>
    <s v="S***ira S***asana"/>
    <s v="กรุงเทพฯ"/>
    <s v="-"/>
    <s v=""/>
    <s v="12/01/2026 06:35"/>
    <s v="-"/>
    <s v="J&amp;T COD"/>
    <s v="Tiktok"/>
    <s v="จ่ายทีหลัง / COD"/>
    <s v=""/>
    <s v="769302585030"/>
    <s v="12/01/2026 06:35"/>
  </r>
  <r>
    <x v="7"/>
    <x v="7"/>
    <n v="139"/>
    <n v="1"/>
    <s v="GRD92"/>
    <n v="217.98"/>
    <n v="0"/>
    <s v="ร้านที่2"/>
    <s v="ข***ชนก. เ***ปรีย"/>
    <s v="บุรีรัมย์"/>
    <s v="-"/>
    <s v=""/>
    <s v="12/01/2026 06:29"/>
    <s v="-"/>
    <s v="Flash Express Thailand"/>
    <s v="Tiktok"/>
    <s v="tiktok"/>
    <s v=""/>
    <s v="THT28082D4TV22Z"/>
    <s v="12/01/2026 06:29"/>
  </r>
  <r>
    <x v="8"/>
    <x v="9"/>
    <n v="139"/>
    <n v="1"/>
    <s v="GRD92"/>
    <n v="217.98"/>
    <n v="0"/>
    <s v="ร้านที่2"/>
    <s v="ข***ชนก. เ***ปรีย"/>
    <s v="บุรีรัมย์"/>
    <s v="-"/>
    <s v=""/>
    <s v="12/01/2026 06:29"/>
    <s v="-"/>
    <s v="Flash Express Thailand"/>
    <s v="Tiktok"/>
    <s v="tiktok"/>
    <s v=""/>
    <s v="THT28082D4TV22Z"/>
    <s v="12/01/2026 06:29"/>
  </r>
  <r>
    <x v="2"/>
    <x v="8"/>
    <n v="139"/>
    <n v="1"/>
    <s v="GRD91"/>
    <n v="108.99"/>
    <n v="0"/>
    <s v="ร้านที่2"/>
    <s v="ส***า ช***เสาร์"/>
    <s v="ลพบุรี"/>
    <s v="-"/>
    <s v=""/>
    <s v="12/01/2026 06:26"/>
    <s v="-"/>
    <s v="J&amp;T COD"/>
    <s v="Tiktok"/>
    <s v="จ่ายทีหลัง / COD"/>
    <s v=""/>
    <s v="769362456063"/>
    <s v="12/01/2026 06:26"/>
  </r>
  <r>
    <x v="1"/>
    <x v="1"/>
    <n v="40"/>
    <n v="10"/>
    <s v="GRD90"/>
    <n v="350"/>
    <n v="0"/>
    <s v="ร้านที่4"/>
    <s v="ช***าลัย"/>
    <s v="ปทุมธานี"/>
    <s v="-"/>
    <s v=""/>
    <s v="12/01/2026 05:56"/>
    <s v="-"/>
    <s v="Flash Express Thailand"/>
    <s v="Tiktok"/>
    <s v="tiktok"/>
    <s v=""/>
    <s v="THT04062D4CYG4Z"/>
    <s v="12/01/2026 05:56"/>
  </r>
  <r>
    <x v="8"/>
    <x v="2"/>
    <n v="98.1"/>
    <n v="1"/>
    <s v="GRD89"/>
    <n v="105.1"/>
    <n v="7"/>
    <s v="ร้านที่3"/>
    <s v="กรรณิกา  จันทุรี"/>
    <s v="341/13 บ้านเอื้ออาทรฟ้าคราม ตึก 7 ชั้น_x000a__x000a_ลำลูกกา/ Lam Luk Kaปทุมธานี/ Pathum Thani_x000a_12130"/>
    <s v="12130"/>
    <s v="660988307958"/>
    <s v="12/01/2026 05:55"/>
    <s v="-"/>
    <s v="Kerry_dropoff"/>
    <s v="Lazada"/>
    <s v="lazada"/>
    <s v=""/>
    <s v="LEXPU0647082316"/>
    <s v="12/01/2026 05:55"/>
  </r>
  <r>
    <x v="7"/>
    <x v="7"/>
    <n v="139"/>
    <n v="3"/>
    <s v="GRD88"/>
    <n v="326.97000000000003"/>
    <n v="0"/>
    <s v="ร้านที่2"/>
    <s v="ส***องหนง น***งถงสบ"/>
    <s v="ปราจีนบุรี"/>
    <s v="-"/>
    <s v=""/>
    <s v="12/01/2026 05:40"/>
    <s v="-"/>
    <s v="J&amp;T COD"/>
    <s v="Tiktok"/>
    <s v="จ่ายทีหลัง / COD"/>
    <s v=""/>
    <s v="769366360103"/>
    <s v="12/01/2026 05:40"/>
  </r>
  <r>
    <x v="14"/>
    <x v="16"/>
    <n v="66.666666666666671"/>
    <n v="3"/>
    <s v="GRD87"/>
    <n v="195"/>
    <n v="45"/>
    <s v="ร้านที่3"/>
    <s v="พลทหาร พิชิตชัย ชูเรือง"/>
    <s v="หน่วยฝึกทหารใหม่ที่ 2 ศร.พัน2, ตำบล เขาน้อย, อำเภอปราณบุรี อำเภอปราณบุรี จังหวัดประจวบคีรีขันธ์ 77160  เบอร์ 00646511697 · เขาน้อย/ Khao Noi_x000a__x000a_ปราณบุรี/ Pran Buriประจวบคีรีขันธ์/ Prachuap Khiri Khan_x000a_77160"/>
    <s v="77160"/>
    <s v="660646511697"/>
    <s v="12/01/2026 04:57"/>
    <s v="-"/>
    <s v="Kerry_dropoff"/>
    <s v="Lazada"/>
    <s v="lazada"/>
    <s v=""/>
    <s v="LEXPU0646990806"/>
    <s v="12/01/2026 04:56"/>
  </r>
  <r>
    <x v="3"/>
    <x v="3"/>
    <n v="66.333333333333329"/>
    <n v="9"/>
    <s v="GRD86"/>
    <n v="660"/>
    <n v="0"/>
    <s v="ร้านที่4"/>
    <s v="ก***า ศ***ะนัน"/>
    <s v="กรุงเทพฯ"/>
    <s v="-"/>
    <s v=""/>
    <s v="12/01/2026 04:38"/>
    <s v="-"/>
    <s v="J&amp;T COD"/>
    <s v="Tiktok"/>
    <s v="จ่ายทีหลัง / COD"/>
    <s v=""/>
    <s v="769384996015"/>
    <s v="12/01/2026 04:38"/>
  </r>
  <r>
    <x v="14"/>
    <x v="16"/>
    <n v="66.666666666666671"/>
    <n v="3"/>
    <s v="GRD85"/>
    <n v="100"/>
    <n v="0"/>
    <s v="ร้านที่2"/>
    <s v="ไ***รณ ก***ามา"/>
    <s v="ชลบุรี"/>
    <s v="-"/>
    <s v=""/>
    <s v="12/01/2026 04:34"/>
    <s v="-"/>
    <s v="J&amp;T COD"/>
    <s v="Tiktok"/>
    <s v="จ่ายทีหลัง / COD"/>
    <s v=""/>
    <s v="769395923203"/>
    <s v="12/01/2026 04:34"/>
  </r>
  <r>
    <x v="1"/>
    <x v="1"/>
    <n v="33.333333333333336"/>
    <n v="3"/>
    <s v="GRD84"/>
    <n v="100"/>
    <n v="0"/>
    <s v="ร้านที่2"/>
    <s v="ม***็อด"/>
    <s v="ราชบุรี"/>
    <s v="-"/>
    <s v=""/>
    <s v="12/01/2026 04:11"/>
    <s v="-"/>
    <s v="J&amp;T Express"/>
    <s v="Tiktok"/>
    <s v="tiktok"/>
    <s v="ขอเป็นฝอยทองทั้ง3กล่องเลยได้มั้ยคะ จะเอาไปเป็นของขวัญวันเกิดให้น้าค่ะ"/>
    <s v="769359112163"/>
    <s v="12/01/2026 04:13"/>
  </r>
  <r>
    <x v="4"/>
    <x v="4"/>
    <n v="49"/>
    <n v="1"/>
    <s v="GRD83"/>
    <n v="49"/>
    <n v="0"/>
    <s v="ร้านที่1"/>
    <s v="ป*น"/>
    <s v="******ประตูขาวหลังร้านขนมการตลาด แขวงบางขุนเทียน เขตจอมทอง จังหวัดกรุงเทพมหานคร 10150"/>
    <s v="10150"/>
    <s v="47"/>
    <s v="12/01/2026 04:37"/>
    <s v="-"/>
    <s v="SPX Express"/>
    <s v="Shopee"/>
    <s v="shopee"/>
    <s v=""/>
    <s v="TH269723792209T"/>
    <s v="12/01/2026 04:10"/>
  </r>
  <r>
    <x v="1"/>
    <x v="1"/>
    <n v="50"/>
    <n v="6"/>
    <s v="GRD82"/>
    <n v="200"/>
    <n v="0"/>
    <s v="ร้านที่2"/>
    <s v="น***ิชา เ***รชนะ"/>
    <s v="นครศรีธรรมราช"/>
    <s v="-"/>
    <s v=""/>
    <s v="12/01/2026 03:32"/>
    <s v="-"/>
    <s v="J&amp;T COD"/>
    <s v="Tiktok"/>
    <s v="จ่ายทีหลัง / COD"/>
    <s v=""/>
    <s v="769363639122"/>
    <s v="12/01/2026 03:32"/>
  </r>
  <r>
    <x v="14"/>
    <x v="16"/>
    <n v="66.666666666666671"/>
    <n v="3"/>
    <s v="GRD81"/>
    <n v="100"/>
    <n v="0"/>
    <s v="ร้านที่2"/>
    <s v="ก***นก พ***ุ์สวัสดิ์"/>
    <s v="เทศบาลนครสุราษฎร์ธานี"/>
    <s v="-"/>
    <s v=""/>
    <s v="12/01/2026 02:41"/>
    <s v="-"/>
    <s v="J&amp;T COD"/>
    <s v="Tiktok"/>
    <s v="จ่ายทีหลัง / COD"/>
    <s v=""/>
    <s v="769379220164"/>
    <s v="12/01/2026 02:41"/>
  </r>
  <r>
    <x v="3"/>
    <x v="17"/>
    <n v="5.25"/>
    <n v="1"/>
    <s v="GRD80"/>
    <n v="5.25"/>
    <n v="0"/>
    <s v="ร้านที่3"/>
    <s v="ศิริพร เจียรรุ่งสิน"/>
    <s v="ชวลิต โฮมสเตย์ 132/1หมู่4 ต.แพรกหนามแดง อ.อัมพวา จ.สมุทรสงคราม · แพรกหนามแดง/ Phraek Nam Daeng_x000a__x000a_อัมพวา/ Amphawaสมุทรสงคราม/ Samut Songkhram_x000a_75110"/>
    <s v="75110"/>
    <s v="660851458687"/>
    <s v="12/01/2026 08:19"/>
    <s v="-"/>
    <s v="Kerry_dropoff"/>
    <s v="Lazada"/>
    <s v="lazada"/>
    <s v=""/>
    <s v="LEXPU0647340047"/>
    <s v="12/01/2026 02:30"/>
  </r>
  <r>
    <x v="14"/>
    <x v="16"/>
    <n v="66.666666666666671"/>
    <n v="3"/>
    <s v="GRD79"/>
    <n v="100"/>
    <n v="0"/>
    <s v="ร้านที่2"/>
    <s v="ม***ญา ท***อด"/>
    <s v="นครศรีธรรมราช"/>
    <s v="-"/>
    <s v=""/>
    <s v="12/01/2026 02:16"/>
    <s v="-"/>
    <s v="J&amp;T COD"/>
    <s v="Tiktok"/>
    <s v="จ่ายทีหลัง / COD"/>
    <s v=""/>
    <s v="769375020164"/>
    <s v="12/01/2026 02:16"/>
  </r>
  <r>
    <x v="6"/>
    <x v="6"/>
    <n v="139"/>
    <n v="1"/>
    <s v="GRD78"/>
    <n v="118.99"/>
    <n v="10"/>
    <s v="ร้านที่2"/>
    <s v="ข***เรือน แ***จิต"/>
    <s v="กาญจนบุรี"/>
    <s v="-"/>
    <s v=""/>
    <s v="12/01/2026 02:11"/>
    <s v="-"/>
    <s v="J&amp;T COD"/>
    <s v="Tiktok"/>
    <s v="จ่ายทีหลัง / COD"/>
    <s v=""/>
    <s v="769339577064"/>
    <s v="12/01/2026 02:12"/>
  </r>
  <r>
    <x v="2"/>
    <x v="8"/>
    <n v="139"/>
    <n v="1"/>
    <s v="GRD77"/>
    <n v="108.99"/>
    <n v="0"/>
    <s v="ร้านที่2"/>
    <s v="พ***ทิพา"/>
    <s v="กรุงเทพมหานคร"/>
    <s v="-"/>
    <s v=""/>
    <s v="12/01/2026 01:41"/>
    <s v="-"/>
    <s v="J&amp;T COD"/>
    <s v="Tiktok"/>
    <s v="จ่ายทีหลัง / COD"/>
    <s v=""/>
    <s v="769328518044"/>
    <s v="12/01/2026 01:41"/>
  </r>
  <r>
    <x v="14"/>
    <x v="16"/>
    <n v="66.666666666666671"/>
    <n v="3"/>
    <s v="GRD76"/>
    <n v="100"/>
    <n v="0"/>
    <s v="ร้านที่2"/>
    <s v="ม***ุพร"/>
    <s v="สุพรรณบุรี"/>
    <s v="-"/>
    <s v=""/>
    <s v="12/01/2026 01:40"/>
    <s v="-"/>
    <s v="J&amp;T COD"/>
    <s v="Tiktok"/>
    <s v="จ่ายทีหลัง / COD"/>
    <s v=""/>
    <s v="769303138111"/>
    <s v="12/01/2026 01:40"/>
  </r>
  <r>
    <x v="8"/>
    <x v="9"/>
    <n v="139"/>
    <n v="1"/>
    <s v="GRD75"/>
    <n v="118.99"/>
    <n v="10"/>
    <s v="ร้านที่2"/>
    <s v="W***iam"/>
    <s v="ชลบุรี"/>
    <s v="-"/>
    <s v=""/>
    <s v="12/01/2026 01:33"/>
    <s v="-"/>
    <s v="J&amp;T COD"/>
    <s v="Tiktok"/>
    <s v="จ่ายทีหลัง / COD"/>
    <s v=""/>
    <s v="769391257165"/>
    <s v="12/01/2026 01:33"/>
  </r>
  <r>
    <x v="3"/>
    <x v="17"/>
    <n v="64"/>
    <n v="1"/>
    <s v="GRD74"/>
    <n v="64"/>
    <n v="0"/>
    <s v="ร้านที่3"/>
    <s v="ราตรี"/>
    <s v="9/55 ม.3 มบ.สาครเพลส ซ.B6 ต.บางหญ้าแพรก · บางหญ้าแพรก/ Bang Ya Phraek_x000a__x000a_เมืองสมุทรสาคร/ Mueang Samut Sakhonสมุทรสาคร/ Samut Sakhon_x000a_74000"/>
    <s v="74000"/>
    <s v="660815716912"/>
    <s v="12/01/2026 01:25"/>
    <s v="-"/>
    <s v="Kerry_dropoff"/>
    <s v="Lazada"/>
    <s v="lazada"/>
    <s v=""/>
    <s v="LEXPU0647007280"/>
    <s v="12/01/2026 01:25"/>
  </r>
  <r>
    <x v="10"/>
    <x v="15"/>
    <n v="66"/>
    <n v="1"/>
    <s v="GRD72"/>
    <n v="240"/>
    <n v="0"/>
    <s v="ร้านที่1"/>
    <s v="อ******ง"/>
    <s v="******นเมือง อ.เมือง จ.นครราชสีมา 30000 ตำบลในเมือง อำเภอเมืองนครราชสีมา จังหวัดนครราชสีมา 30000"/>
    <s v="30000"/>
    <s v="20"/>
    <s v="12/01/2026 00:33"/>
    <s v="-"/>
    <s v="SPX Express"/>
    <s v="Shopee"/>
    <s v="shopee"/>
    <s v=""/>
    <s v="TH260437403291L"/>
    <s v="12/01/2026 00:33"/>
  </r>
  <r>
    <x v="12"/>
    <x v="13"/>
    <n v="66"/>
    <n v="1"/>
    <s v="GRD72"/>
    <n v="240"/>
    <n v="0"/>
    <s v="ร้านที่1"/>
    <s v="อ******ง"/>
    <s v="******นเมือง อ.เมือง จ.นครราชสีมา 30000 ตำบลในเมือง อำเภอเมืองนครราชสีมา จังหวัดนครราชสีมา 30000"/>
    <s v="30000"/>
    <s v="20"/>
    <s v="12/01/2026 00:33"/>
    <s v="-"/>
    <s v="SPX Express"/>
    <s v="Shopee"/>
    <s v="shopee"/>
    <s v=""/>
    <s v="TH260437403291L"/>
    <s v="12/01/2026 00:33"/>
  </r>
  <r>
    <x v="3"/>
    <x v="3"/>
    <n v="67"/>
    <n v="1"/>
    <s v="GRD72"/>
    <n v="240"/>
    <n v="0"/>
    <s v="ร้านที่1"/>
    <s v="อ******ง"/>
    <s v="******นเมือง อ.เมือง จ.นครราชสีมา 30000 ตำบลในเมือง อำเภอเมืองนครราชสีมา จังหวัดนครราชสีมา 30000"/>
    <s v="30000"/>
    <s v="20"/>
    <s v="12/01/2026 00:33"/>
    <s v="-"/>
    <s v="SPX Express"/>
    <s v="Shopee"/>
    <s v="shopee"/>
    <s v=""/>
    <s v="TH260437403291L"/>
    <s v="12/01/2026 00:33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x v="0"/>
    <x v="0"/>
    <n v="66.333333333333329"/>
    <n v="3"/>
    <s v="GRK56"/>
    <n v="250"/>
    <n v="0"/>
    <s v="ร้านที่2"/>
    <s v="ก***มา ไ***ันท์"/>
    <s v="กาญจนบุรี"/>
    <s v="-"/>
    <s v=""/>
    <s v="13/01/2026 23:18"/>
    <s v="-"/>
    <s v="J&amp;T COD"/>
    <s v="Tiktok"/>
    <s v="จ่ายทีหลัง / COD"/>
    <s v=""/>
    <s v="769472300284"/>
    <s v="13/01/2026 23:18"/>
  </r>
  <r>
    <x v="1"/>
    <x v="1"/>
    <n v="50"/>
    <n v="6"/>
    <s v="GRK54"/>
    <n v="200"/>
    <n v="0"/>
    <s v="ร้านที่2"/>
    <s v="ส***นันท์ ส***้ำ"/>
    <s v="ศรีสะเกษ"/>
    <s v="-"/>
    <s v=""/>
    <s v="13/01/2026 22:39"/>
    <s v="-"/>
    <s v="J&amp;T Express"/>
    <s v="Tiktok"/>
    <s v="tiktok"/>
    <s v=""/>
    <s v="769427940256"/>
    <s v="13/01/2026 22:39"/>
  </r>
  <r>
    <x v="0"/>
    <x v="0"/>
    <n v="66.333333333333329"/>
    <n v="3"/>
    <s v="GRK53"/>
    <n v="220"/>
    <n v="0"/>
    <s v="ร้านที่4"/>
    <s v="เ*** บ***ระไพ"/>
    <s v="ชัยภูมิ"/>
    <s v="-"/>
    <s v=""/>
    <s v="13/01/2026 22:10"/>
    <s v="-"/>
    <s v="J&amp;T Express"/>
    <s v="Tiktok"/>
    <s v="tiktok"/>
    <s v=""/>
    <s v="769414114221"/>
    <s v="13/01/2026 22:10"/>
  </r>
  <r>
    <x v="1"/>
    <x v="1"/>
    <n v="33.333333333333336"/>
    <n v="3"/>
    <s v="GRK52"/>
    <n v="100"/>
    <n v="0"/>
    <s v="ร้านที่2"/>
    <s v="เ*** เ***"/>
    <s v="สมุทรปราการ"/>
    <s v="-"/>
    <s v=""/>
    <s v="13/01/2026 22:07"/>
    <s v="-"/>
    <s v="J&amp;T Express"/>
    <s v="Tiktok"/>
    <s v="tiktok"/>
    <s v=""/>
    <s v="769475771293"/>
    <s v="13/01/2026 22:06"/>
  </r>
  <r>
    <x v="2"/>
    <x v="2"/>
    <n v="60"/>
    <n v="1"/>
    <s v="GRK51"/>
    <n v="296"/>
    <n v="0"/>
    <s v="ร้านที่1"/>
    <s v="น******ี"/>
    <s v="******ืน, อำเภอเมืองอุดรธานี ตำบลเชียงยืน อำเภอเมืองอุดรธานี จังหวัดอุดรธานี 41000"/>
    <s v="41000"/>
    <s v="41"/>
    <s v="13/01/2026 21:52"/>
    <s v="-"/>
    <s v="SPX Express"/>
    <s v="Shopee"/>
    <s v="shopee"/>
    <s v=""/>
    <s v="TH2618040488220"/>
    <s v="13/01/2026 21:51"/>
  </r>
  <r>
    <x v="3"/>
    <x v="3"/>
    <n v="78"/>
    <n v="1"/>
    <s v="GRK51"/>
    <n v="296"/>
    <n v="0"/>
    <s v="ร้านที่1"/>
    <s v="น******ี"/>
    <s v="******ืน, อำเภอเมืองอุดรธานี ตำบลเชียงยืน อำเภอเมืองอุดรธานี จังหวัดอุดรธานี 41000"/>
    <s v="41000"/>
    <s v="41"/>
    <s v="13/01/2026 21:52"/>
    <s v="-"/>
    <s v="SPX Express"/>
    <s v="Shopee"/>
    <s v="shopee"/>
    <s v=""/>
    <s v="TH2618040488220"/>
    <s v="13/01/2026 21:51"/>
  </r>
  <r>
    <x v="0"/>
    <x v="0"/>
    <n v="79"/>
    <n v="2"/>
    <s v="GRK51"/>
    <n v="296"/>
    <n v="0"/>
    <s v="ร้านที่1"/>
    <s v="น******ี"/>
    <s v="******ืน, อำเภอเมืองอุดรธานี ตำบลเชียงยืน อำเภอเมืองอุดรธานี จังหวัดอุดรธานี 41000"/>
    <s v="41000"/>
    <s v="41"/>
    <s v="13/01/2026 21:52"/>
    <s v="-"/>
    <s v="SPX Express"/>
    <s v="Shopee"/>
    <s v="shopee"/>
    <s v=""/>
    <s v="TH2618040488220"/>
    <s v="13/01/2026 21:51"/>
  </r>
  <r>
    <x v="0"/>
    <x v="0"/>
    <n v="66.333333333333329"/>
    <n v="6"/>
    <s v="GRK50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3/01/2026 22:16"/>
    <s v="-"/>
    <s v="SPX Express"/>
    <s v="Shopee"/>
    <s v="shopee"/>
    <s v=""/>
    <s v="TH260200311497I"/>
    <s v="13/01/2026 21:49"/>
  </r>
  <r>
    <x v="0"/>
    <x v="0"/>
    <n v="80"/>
    <n v="4"/>
    <s v="GRK50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3/01/2026 22:16"/>
    <s v="-"/>
    <s v="SPX Express"/>
    <s v="Shopee"/>
    <s v="shopee"/>
    <s v=""/>
    <s v="TH260200311497I"/>
    <s v="13/01/2026 21:49"/>
  </r>
  <r>
    <x v="0"/>
    <x v="0"/>
    <n v="80"/>
    <n v="1"/>
    <s v="GRK50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3/01/2026 22:16"/>
    <s v="-"/>
    <s v="SPX Express"/>
    <s v="Shopee"/>
    <s v="shopee"/>
    <s v=""/>
    <s v="TH260200311497I"/>
    <s v="13/01/2026 21:49"/>
  </r>
  <r>
    <x v="0"/>
    <x v="0"/>
    <n v="79"/>
    <n v="3"/>
    <s v="GRK50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3/01/2026 22:16"/>
    <s v="-"/>
    <s v="SPX Express"/>
    <s v="Shopee"/>
    <s v="shopee"/>
    <s v=""/>
    <s v="TH260200311497I"/>
    <s v="13/01/2026 21:49"/>
  </r>
  <r>
    <x v="1"/>
    <x v="1"/>
    <n v="40"/>
    <n v="10"/>
    <s v="GRK49"/>
    <n v="350"/>
    <n v="0"/>
    <s v="ร้านที่4"/>
    <s v="ศ***ร ต***าม"/>
    <s v="ขอนแก่น"/>
    <s v="-"/>
    <s v=""/>
    <s v="13/01/2026 21:43"/>
    <s v="-"/>
    <s v="J&amp;T COD"/>
    <s v="Tiktok"/>
    <s v="จ่ายทีหลัง / COD"/>
    <s v=""/>
    <s v="769479036292"/>
    <s v="13/01/2026 21:47"/>
  </r>
  <r>
    <x v="1"/>
    <x v="1"/>
    <n v="33.333333333333336"/>
    <n v="6"/>
    <s v="GRK48"/>
    <n v="200"/>
    <n v="0"/>
    <s v="ร้านที่4"/>
    <s v="ณ***า เ***งศรี"/>
    <s v="นครศรีธรรมราช"/>
    <s v="-"/>
    <s v=""/>
    <s v="13/01/2026 21:32"/>
    <s v="-"/>
    <s v="J&amp;T Express"/>
    <s v="Tiktok"/>
    <s v="tiktok"/>
    <s v=""/>
    <s v="769479947224"/>
    <s v="13/01/2026 21:45"/>
  </r>
  <r>
    <x v="4"/>
    <x v="4"/>
    <n v="139"/>
    <n v="2"/>
    <s v="GRK47"/>
    <n v="217.98"/>
    <n v="0"/>
    <s v="ร้านที่2"/>
    <s v="A***iya A***arakaisin"/>
    <s v="ราชบุรี"/>
    <s v="-"/>
    <s v=""/>
    <s v="13/01/2026 21:20"/>
    <s v="-"/>
    <s v="J&amp;T COD"/>
    <s v="Tiktok"/>
    <s v="จ่ายทีหลัง / COD"/>
    <s v=""/>
    <s v="769492970164"/>
    <s v="13/01/2026 21:21"/>
  </r>
  <r>
    <x v="0"/>
    <x v="0"/>
    <n v="66.333333333333329"/>
    <n v="3"/>
    <s v="GRK46"/>
    <n v="250"/>
    <n v="0"/>
    <s v="ร้านที่2"/>
    <s v="ส***ทย์ น***ศ"/>
    <s v="พระนครศรีอยุธยา"/>
    <s v="-"/>
    <s v=""/>
    <s v="13/01/2026 21:14"/>
    <s v="-"/>
    <s v="J&amp;T COD"/>
    <s v="Tiktok"/>
    <s v="จ่ายทีหลัง / COD"/>
    <s v=""/>
    <s v="769487917251"/>
    <s v="13/01/2026 21:21"/>
  </r>
  <r>
    <x v="4"/>
    <x v="5"/>
    <n v="87.2"/>
    <n v="1"/>
    <s v="GRK45"/>
    <n v="94.7"/>
    <n v="7.5"/>
    <s v="ร้านที่3"/>
    <s v="แม่ชีจงรักษ์ บุญยฤทธิ์"/>
    <s v="วัดสวนป่าบารมีพิสัยวนาราม 185ม.7บ้านนาไม้เเฮียว ต.กุดบง อ.โพนพิสัย จ.หนองคาย · กุดบง/ Kut Bong_x000a__x000a_โพนพิสัย/ Phon Phisaiหนองคาย/ Nong Khai_x000a_43120"/>
    <s v="43120"/>
    <s v="660630705273"/>
    <s v="13/01/2026 20:58"/>
    <s v="-"/>
    <s v="Kerry_dropoff"/>
    <s v="Lazada"/>
    <s v="lazada"/>
    <s v=""/>
    <s v="TH4004885CJM5A"/>
    <s v="13/01/2026 20:58"/>
  </r>
  <r>
    <x v="5"/>
    <x v="6"/>
    <n v="12"/>
    <n v="50"/>
    <s v="GRK44"/>
    <n v="818.5"/>
    <n v="106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13/01/2026 20:54"/>
    <s v="-"/>
    <s v="Kerry_dropoff"/>
    <s v="Lazada"/>
    <s v="lazada"/>
    <s v=""/>
    <s v="TH3708885DKV4B"/>
    <s v="13/01/2026 20:54"/>
  </r>
  <r>
    <x v="1"/>
    <x v="1"/>
    <n v="40"/>
    <n v="10"/>
    <s v="GRK43"/>
    <n v="350"/>
    <n v="0"/>
    <s v="ร้านที่4"/>
    <s v="u***1736567526002"/>
    <s v="ยโสธร"/>
    <s v="-"/>
    <s v=""/>
    <s v="13/01/2026 20:49"/>
    <s v="-"/>
    <s v="J&amp;T COD"/>
    <s v="Tiktok"/>
    <s v="จ่ายทีหลัง / COD"/>
    <s v=""/>
    <s v="769476142293"/>
    <s v="13/01/2026 20:49"/>
  </r>
  <r>
    <x v="6"/>
    <x v="7"/>
    <n v="33.333333333333336"/>
    <n v="3"/>
    <s v="GRK42"/>
    <n v="135"/>
    <n v="0"/>
    <s v="ร้านที่2"/>
    <s v="ธ***ช ส***"/>
    <s v="สุราษฎร์ธานี"/>
    <s v="-"/>
    <s v=""/>
    <s v="13/01/2026 20:44"/>
    <s v="-"/>
    <s v="J&amp;T COD"/>
    <s v="Tiktok"/>
    <s v="จ่ายทีหลัง / COD"/>
    <s v=""/>
    <s v="769499249212"/>
    <s v="13/01/2026 20:44"/>
  </r>
  <r>
    <x v="1"/>
    <x v="1"/>
    <n v="50"/>
    <n v="6"/>
    <s v="GRK41"/>
    <n v="200"/>
    <n v="0"/>
    <s v="ร้านที่2"/>
    <s v="ท***ักดิ์ ม***เทศ"/>
    <s v="สิงห์บุรี"/>
    <s v="-"/>
    <s v=""/>
    <s v="13/01/2026 20:38"/>
    <s v="-"/>
    <s v="J&amp;T Express"/>
    <s v="Tiktok"/>
    <s v="tiktok"/>
    <s v=""/>
    <s v="769400551220"/>
    <s v="13/01/2026 20:37"/>
  </r>
  <r>
    <x v="1"/>
    <x v="1"/>
    <n v="50"/>
    <n v="6"/>
    <s v="GRK40"/>
    <n v="200"/>
    <n v="0"/>
    <s v="ร้านที่2"/>
    <s v=""/>
    <s v=""/>
    <s v="-"/>
    <s v=""/>
    <s v="-"/>
    <s v="-"/>
    <s v="Next-day delivery"/>
    <s v="Tiktok"/>
    <s v="-"/>
    <s v=""/>
    <s v="-"/>
    <s v="13/01/2026 20:34"/>
  </r>
  <r>
    <x v="0"/>
    <x v="0"/>
    <n v="66.333333333333329"/>
    <n v="3"/>
    <s v="GRK39"/>
    <n v="220"/>
    <n v="0"/>
    <s v="ร้านที่4"/>
    <s v="อ*** เ***มเมือง"/>
    <s v="สมุทรปราการ"/>
    <s v="-"/>
    <s v=""/>
    <s v="13/01/2026 20:32"/>
    <s v="-"/>
    <s v="J&amp;T COD"/>
    <s v="Tiktok"/>
    <s v="จ่ายทีหลัง / COD"/>
    <s v=""/>
    <s v="769491316252"/>
    <s v="13/01/2026 20:32"/>
  </r>
  <r>
    <x v="7"/>
    <x v="8"/>
    <n v="139"/>
    <n v="1"/>
    <s v="GRK38"/>
    <n v="108.99"/>
    <n v="0"/>
    <s v="ร้านที่2"/>
    <s v="ส***สาไถ้บ้านกวย"/>
    <s v="นครปฐม"/>
    <s v="-"/>
    <s v=""/>
    <s v="13/01/2026 20:27"/>
    <s v="-"/>
    <s v="J&amp;T Express"/>
    <s v="Tiktok"/>
    <s v="tiktok"/>
    <s v=""/>
    <s v="769421567121"/>
    <s v="13/01/2026 20:27"/>
  </r>
  <r>
    <x v="1"/>
    <x v="1"/>
    <n v="50"/>
    <n v="6"/>
    <s v="GRK37"/>
    <n v="200"/>
    <n v="0"/>
    <s v="ร้านที่2"/>
    <s v="เ***ยบ"/>
    <s v="ลำปาง"/>
    <s v="-"/>
    <s v=""/>
    <s v="13/01/2026 20:27"/>
    <s v="-"/>
    <s v="J&amp;T COD"/>
    <s v="Tiktok"/>
    <s v="จ่ายทีหลัง / COD"/>
    <s v=""/>
    <s v="769424230245"/>
    <s v="13/01/2026 20:27"/>
  </r>
  <r>
    <x v="8"/>
    <x v="9"/>
    <n v="139"/>
    <n v="1"/>
    <s v="GRK36"/>
    <n v="217.98"/>
    <n v="0"/>
    <s v="ร้านที่2"/>
    <s v="ก***ิศักดิ์ ค***ภัยเพื่อน"/>
    <s v="พิษณุโลก"/>
    <s v="-"/>
    <s v=""/>
    <s v="13/01/2026 20:19"/>
    <s v="-"/>
    <s v="J&amp;T COD"/>
    <s v="Tiktok"/>
    <s v="จ่ายทีหลัง / COD"/>
    <s v=""/>
    <s v="769414360175"/>
    <s v="13/01/2026 20:19"/>
  </r>
  <r>
    <x v="9"/>
    <x v="10"/>
    <n v="139"/>
    <n v="1"/>
    <s v="GRK36"/>
    <n v="217.98"/>
    <n v="0"/>
    <s v="ร้านที่2"/>
    <s v="ก***ิศักดิ์ ค***ภัยเพื่อน"/>
    <s v="พิษณุโลก"/>
    <s v="-"/>
    <s v=""/>
    <s v="13/01/2026 20:19"/>
    <s v="-"/>
    <s v="J&amp;T COD"/>
    <s v="Tiktok"/>
    <s v="จ่ายทีหลัง / COD"/>
    <s v=""/>
    <s v="769414360175"/>
    <s v="13/01/2026 20:19"/>
  </r>
  <r>
    <x v="1"/>
    <x v="1"/>
    <n v="33.333333333333336"/>
    <n v="6"/>
    <s v="GRK35"/>
    <n v="200"/>
    <n v="0"/>
    <s v="ร้านที่2"/>
    <s v="ศ***ร ต***าม"/>
    <s v="ขอนแก่น"/>
    <s v="-"/>
    <s v=""/>
    <s v="13/01/2026 20:09"/>
    <s v="-"/>
    <s v="J&amp;T COD"/>
    <s v="Tiktok"/>
    <s v="จ่ายทีหลัง / COD"/>
    <s v=""/>
    <s v="769427744223"/>
    <s v="13/01/2026 20:09"/>
  </r>
  <r>
    <x v="1"/>
    <x v="1"/>
    <n v="50"/>
    <n v="6"/>
    <s v="GRK34"/>
    <n v="200"/>
    <n v="0"/>
    <s v="ร้านที่2"/>
    <s v="ศ***ร ต***าม"/>
    <s v="ขอนแก่น"/>
    <s v="-"/>
    <s v=""/>
    <s v="13/01/2026 20:05"/>
    <s v="-"/>
    <s v="J&amp;T COD"/>
    <s v="Tiktok"/>
    <s v="จ่ายทีหลัง / COD"/>
    <s v=""/>
    <s v="769454236294"/>
    <s v="13/01/2026 20:05"/>
  </r>
  <r>
    <x v="9"/>
    <x v="10"/>
    <n v="139"/>
    <n v="1"/>
    <s v="GRK33"/>
    <n v="108.99"/>
    <n v="0"/>
    <s v="ร้านที่2"/>
    <s v="อ***า  แ***ศรี.   น***บรีส"/>
    <s v="กรุงเทพมหานคร"/>
    <s v="-"/>
    <s v=""/>
    <s v="13/01/2026 20:04"/>
    <s v="-"/>
    <s v="J&amp;T Express"/>
    <s v="Tiktok"/>
    <s v="tiktok"/>
    <s v=""/>
    <s v="769438985114"/>
    <s v="13/01/2026 20:04"/>
  </r>
  <r>
    <x v="9"/>
    <x v="10"/>
    <n v="139"/>
    <n v="1"/>
    <s v="GRK31"/>
    <n v="108.99"/>
    <n v="0"/>
    <s v="ร้านที่2"/>
    <s v="ป***า แ***ั๊น"/>
    <s v="กำแพงเพชร"/>
    <s v="-"/>
    <s v=""/>
    <s v="13/01/2026 19:58"/>
    <s v="-"/>
    <s v="J&amp;T COD"/>
    <s v="Tiktok"/>
    <s v="จ่ายทีหลัง / COD"/>
    <s v=""/>
    <s v="769494768162"/>
    <s v="13/01/2026 19:59"/>
  </r>
  <r>
    <x v="1"/>
    <x v="1"/>
    <n v="33.333333333333336"/>
    <n v="3"/>
    <s v="GRK30"/>
    <n v="101"/>
    <n v="1"/>
    <s v="ร้านที่2"/>
    <s v="ส***นทา อ***เลิศ"/>
    <s v="ชัยนาท"/>
    <s v="-"/>
    <s v=""/>
    <s v="13/01/2026 19:56"/>
    <s v="-"/>
    <s v="J&amp;T COD"/>
    <s v="Tiktok"/>
    <s v="จ่ายทีหลัง / COD"/>
    <s v=""/>
    <s v="769439171303"/>
    <s v="13/01/2026 19:56"/>
  </r>
  <r>
    <x v="1"/>
    <x v="1"/>
    <n v="40"/>
    <n v="10"/>
    <s v="GRK28"/>
    <n v="350"/>
    <n v="0"/>
    <s v="ร้านที่4"/>
    <s v="จ***พร  ว***ศรี"/>
    <s v="ภูเก็ต"/>
    <s v="-"/>
    <s v=""/>
    <s v="13/01/2026 19:38"/>
    <s v="-"/>
    <s v="J&amp;T Express"/>
    <s v="Tiktok"/>
    <s v="tiktok"/>
    <s v=""/>
    <s v="769480344290"/>
    <s v="13/01/2026 19:37"/>
  </r>
  <r>
    <x v="3"/>
    <x v="3"/>
    <n v="120"/>
    <n v="1"/>
    <s v="GRK27"/>
    <n v="99"/>
    <n v="0"/>
    <s v="ร้านที่2"/>
    <s v="ส***นทร์"/>
    <s v="สุราษฎร์ธานี"/>
    <s v="-"/>
    <s v=""/>
    <s v="13/01/2026 19:32"/>
    <s v="-"/>
    <s v="J&amp;T COD"/>
    <s v="Tiktok"/>
    <s v="จ่ายทีหลัง / COD"/>
    <s v=""/>
    <s v="769425475184"/>
    <s v="13/01/2026 19:32"/>
  </r>
  <r>
    <x v="1"/>
    <x v="1"/>
    <n v="50"/>
    <n v="12"/>
    <s v="GRK26"/>
    <n v="600"/>
    <n v="0"/>
    <s v="ร้านที่2"/>
    <s v="ธ***า แ***ักดี"/>
    <s v="เทศบาลเมืองยโสธร"/>
    <s v="-"/>
    <s v=""/>
    <s v="13/01/2026 19:21"/>
    <s v="-"/>
    <s v="Flash Express Thailand"/>
    <s v="Tiktok"/>
    <s v="tiktok"/>
    <s v="รบกวนขอไม่รับรสกาแฟนะคะ คนแก่ที่บ้านทานไม่ได้ค่ะ 💕"/>
    <s v="THT32062D8NVZ8Z"/>
    <s v="13/01/2026 19:21"/>
  </r>
  <r>
    <x v="1"/>
    <x v="1"/>
    <n v="50"/>
    <n v="6"/>
    <s v="GRK26"/>
    <n v="600"/>
    <n v="0"/>
    <s v="ร้านที่2"/>
    <s v="ธ***า แ***ักดี"/>
    <s v="เทศบาลเมืองยโสธร"/>
    <s v="-"/>
    <s v=""/>
    <s v="13/01/2026 19:21"/>
    <s v="-"/>
    <s v="Flash Express Thailand"/>
    <s v="Tiktok"/>
    <s v="tiktok"/>
    <s v="รบกวนขอไม่รับรสกาแฟนะคะ คนแก่ที่บ้านทานไม่ได้ค่ะ 💕"/>
    <s v="THT32062D8NVZ8Z"/>
    <s v="13/01/2026 19:21"/>
  </r>
  <r>
    <x v="3"/>
    <x v="3"/>
    <n v="78"/>
    <n v="1"/>
    <s v="GRK25"/>
    <n v="73"/>
    <n v="0"/>
    <s v="ร้านที่1"/>
    <s v="ส*****า"/>
    <s v="******.ราชบุรี (หมุ่บ้านทนายวิเชษฐ,) ตำบลบางแพ อำเภอบางแพ จังหวัดราชบุรี 70160"/>
    <s v="70160"/>
    <s v="90"/>
    <s v="13/01/2026 19:40"/>
    <s v="-"/>
    <s v="SPX Express"/>
    <s v="Shopee"/>
    <s v="shopee"/>
    <s v=""/>
    <s v="TH265884004792O"/>
    <s v="13/01/2026 19:10"/>
  </r>
  <r>
    <x v="0"/>
    <x v="0"/>
    <n v="66.333333333333329"/>
    <n v="3"/>
    <s v="GRK24"/>
    <n v="220"/>
    <n v="0"/>
    <s v="ร้านที่4"/>
    <s v="m***nt"/>
    <s v="สกลนคร"/>
    <s v="-"/>
    <s v=""/>
    <s v="13/01/2026 19:06"/>
    <s v="-"/>
    <s v="J&amp;T COD"/>
    <s v="Tiktok"/>
    <s v="จ่ายทีหลัง / COD"/>
    <s v=""/>
    <s v="769468100284"/>
    <s v="13/01/2026 19:06"/>
  </r>
  <r>
    <x v="1"/>
    <x v="1"/>
    <n v="50"/>
    <n v="6"/>
    <s v="GRK23"/>
    <n v="200"/>
    <n v="0"/>
    <s v="ร้านที่2"/>
    <s v="เ***วี โ***าง"/>
    <s v="พิจิตร"/>
    <s v="-"/>
    <s v=""/>
    <s v="13/01/2026 18:59"/>
    <s v="-"/>
    <s v="J&amp;T Express"/>
    <s v="Tiktok"/>
    <s v="tiktok"/>
    <s v=""/>
    <s v="769471641234"/>
    <s v="13/01/2026 18:59"/>
  </r>
  <r>
    <x v="8"/>
    <x v="9"/>
    <n v="139"/>
    <n v="1"/>
    <s v="GRK21"/>
    <n v="146.99"/>
    <n v="38"/>
    <s v="ร้านที่2"/>
    <s v="จ***ภา ภ***อ่อน"/>
    <s v="สกลนคร"/>
    <s v="-"/>
    <s v=""/>
    <s v="13/01/2026 18:42"/>
    <s v="-"/>
    <s v="J&amp;T COD"/>
    <s v="Tiktok"/>
    <s v="จ่ายทีหลัง / COD"/>
    <s v=""/>
    <s v="769463310210"/>
    <s v="13/01/2026 18:42"/>
  </r>
  <r>
    <x v="1"/>
    <x v="1"/>
    <n v="50"/>
    <n v="6"/>
    <s v="GRK20"/>
    <n v="200"/>
    <n v="0"/>
    <s v="ร้านที่2"/>
    <s v="ป***ชาติโพทากุล"/>
    <s v="ชลบุรี"/>
    <s v="-"/>
    <s v=""/>
    <s v="13/01/2026 18:40"/>
    <s v="-"/>
    <s v="J&amp;T COD"/>
    <s v="Tiktok"/>
    <s v="จ่ายทีหลัง / COD"/>
    <s v=""/>
    <s v="769446232273"/>
    <s v="13/01/2026 18:40"/>
  </r>
  <r>
    <x v="1"/>
    <x v="1"/>
    <n v="33.333333333333336"/>
    <n v="3"/>
    <s v="GRK18"/>
    <n v="100"/>
    <n v="0"/>
    <s v="ร้านที่2"/>
    <s v="ภ***  ส***กษม"/>
    <s v="ประจวบคีรีขันธ์"/>
    <s v="-"/>
    <s v=""/>
    <s v="13/01/2026 18:12"/>
    <s v="-"/>
    <s v="J&amp;T COD"/>
    <s v="Tiktok"/>
    <s v="จ่ายทีหลัง / COD"/>
    <s v=""/>
    <s v="769419671215"/>
    <s v="13/01/2026 18:12"/>
  </r>
  <r>
    <x v="1"/>
    <x v="1"/>
    <n v="33.333333333333336"/>
    <n v="3"/>
    <s v="GRK17"/>
    <n v="101"/>
    <n v="1"/>
    <s v="ร้านที่2"/>
    <s v="น***ช ร***รรม"/>
    <s v="พระนครศรีอยุธยา"/>
    <s v="-"/>
    <s v=""/>
    <s v="13/01/2026 17:57"/>
    <s v="-"/>
    <s v="J&amp;T COD"/>
    <s v="Tiktok"/>
    <s v="จ่ายทีหลัง / COD"/>
    <s v=""/>
    <s v="769490971292"/>
    <s v="13/01/2026 17:57"/>
  </r>
  <r>
    <x v="0"/>
    <x v="0"/>
    <n v="69.900000000000006"/>
    <n v="20"/>
    <s v="GRK16"/>
    <n v="1600"/>
    <n v="0"/>
    <s v="ร้านที่1"/>
    <s v="ก******์"/>
    <s v="****** leafy ซอย โชติวัฒน์ ถ.ประชาชื่น แขวงบางซื่อ เขตบางซื่อ กรุงเทพ 10800 แขวงบางซื่อ เขตบางซื่อ จังหวัดกรุงเทพมหานคร 10800"/>
    <s v="10800"/>
    <s v="62"/>
    <s v="13/01/2026 18:11"/>
    <s v="-"/>
    <s v="SPX Express"/>
    <s v="Shopee"/>
    <s v="shopee"/>
    <s v=""/>
    <s v="TH2663519683989"/>
    <s v="13/01/2026 17:52"/>
  </r>
  <r>
    <x v="1"/>
    <x v="1"/>
    <n v="33.333333333333336"/>
    <n v="3"/>
    <s v="GRK14"/>
    <n v="100"/>
    <n v="0"/>
    <s v="ร้านที่2"/>
    <s v="น***าว ป***ี อ***ละมัย"/>
    <s v="ปทุมธานี"/>
    <s v="-"/>
    <s v=""/>
    <s v="13/01/2026 17:20"/>
    <s v="-"/>
    <s v="J&amp;T COD"/>
    <s v="Tiktok"/>
    <s v="จ่ายทีหลัง / COD"/>
    <s v=""/>
    <s v="769436474225"/>
    <s v="13/01/2026 17:20"/>
  </r>
  <r>
    <x v="1"/>
    <x v="1"/>
    <n v="33.333333333333336"/>
    <n v="3"/>
    <s v="GRK13"/>
    <n v="100"/>
    <n v="0"/>
    <s v="ร้านที่2"/>
    <s v="ส***ิศักดิ์ เ***บุญ"/>
    <s v="สมุทรปราการ"/>
    <s v="-"/>
    <s v=""/>
    <s v="13/01/2026 17:14"/>
    <s v="-"/>
    <s v="J&amp;T COD"/>
    <s v="Tiktok"/>
    <s v="จ่ายทีหลัง / COD"/>
    <s v=""/>
    <s v="769460972280"/>
    <s v="13/01/2026 17:14"/>
  </r>
  <r>
    <x v="0"/>
    <x v="0"/>
    <n v="69.900000000000006"/>
    <n v="30"/>
    <s v="GRK12"/>
    <n v="2400"/>
    <n v="0"/>
    <s v="ร้านที่1"/>
    <s v="ห**ง"/>
    <s v="******ขวงศิริราช เขตบางกอกน้อย จังหวัดกรุงเทพมหานคร 10700"/>
    <s v="10700"/>
    <s v="64"/>
    <s v="13/01/2026 17:36"/>
    <s v="-"/>
    <s v="SPX Express"/>
    <s v="Shopee"/>
    <s v="shopee"/>
    <s v=""/>
    <s v="TH264964724641B"/>
    <s v="13/01/2026 17:06"/>
  </r>
  <r>
    <x v="1"/>
    <x v="1"/>
    <n v="33.333333333333336"/>
    <n v="3"/>
    <s v="GRK11"/>
    <n v="100"/>
    <n v="0"/>
    <s v="ร้านที่2"/>
    <s v="จ***พร"/>
    <s v="กรุงเทพฯ"/>
    <s v="-"/>
    <s v=""/>
    <s v="13/01/2026 16:53"/>
    <s v="-"/>
    <s v="J&amp;T COD"/>
    <s v="Tiktok"/>
    <s v="จ่ายทีหลัง / COD"/>
    <s v=""/>
    <s v="769411778284"/>
    <s v="13/01/2026 16:53"/>
  </r>
  <r>
    <x v="1"/>
    <x v="1"/>
    <n v="33.333333333333336"/>
    <n v="3"/>
    <s v="GRK10"/>
    <n v="100"/>
    <n v="0"/>
    <s v="ร้านที่2"/>
    <s v="เ***า ข***กิจปฐวี"/>
    <s v="กรุงเทพฯ"/>
    <s v="-"/>
    <s v=""/>
    <s v="13/01/2026 16:37"/>
    <s v="-"/>
    <s v="J&amp;T COD"/>
    <s v="Tiktok"/>
    <s v="จ่ายทีหลัง / COD"/>
    <s v=""/>
    <s v="769466064290"/>
    <s v="13/01/2026 16:37"/>
  </r>
  <r>
    <x v="6"/>
    <x v="7"/>
    <n v="33.333333333333336"/>
    <n v="6"/>
    <s v="GRK9"/>
    <n v="270"/>
    <n v="0"/>
    <s v="ร้านที่2"/>
    <s v="น***ียว ส***ศรี"/>
    <s v="สุพรรณบุรี"/>
    <s v="-"/>
    <s v=""/>
    <s v="13/01/2026 16:34"/>
    <s v="-"/>
    <s v="J&amp;T Express"/>
    <s v="Tiktok"/>
    <s v="tiktok"/>
    <s v=""/>
    <s v="769411248255"/>
    <s v="13/01/2026 16:34"/>
  </r>
  <r>
    <x v="1"/>
    <x v="1"/>
    <n v="65"/>
    <n v="2"/>
    <s v="GRK8"/>
    <n v="70"/>
    <n v="0"/>
    <s v="ร้านที่2"/>
    <s v="d***gd8erqr3"/>
    <s v="เพชรบูรณ์"/>
    <s v="-"/>
    <s v=""/>
    <s v="13/01/2026 16:28"/>
    <s v="-"/>
    <s v="J&amp;T COD"/>
    <s v="Tiktok"/>
    <s v="จ่ายทีหลัง / COD"/>
    <s v=""/>
    <s v="769485557245"/>
    <s v="13/01/2026 16:28"/>
  </r>
  <r>
    <x v="1"/>
    <x v="1"/>
    <n v="40"/>
    <n v="10"/>
    <s v="GRK7"/>
    <n v="400"/>
    <n v="0"/>
    <s v="ร้านที่2"/>
    <s v="อ***มหาเสน่ห์"/>
    <s v="มุกดาหาร"/>
    <s v="-"/>
    <s v=""/>
    <s v="13/01/2026 16:27"/>
    <s v="-"/>
    <s v="J&amp;T Express"/>
    <s v="Tiktok"/>
    <s v="tiktok"/>
    <s v=""/>
    <s v="769434638302"/>
    <s v="13/01/2026 16:27"/>
  </r>
  <r>
    <x v="1"/>
    <x v="1"/>
    <n v="37.5"/>
    <n v="4"/>
    <s v="GRK6"/>
    <n v="143"/>
    <n v="3"/>
    <s v="ร้านที่4"/>
    <s v="น***ี ฝ***เพีย"/>
    <s v="นครพนม"/>
    <s v="-"/>
    <s v=""/>
    <s v="13/01/2026 16:24"/>
    <s v="-"/>
    <s v="J&amp;T Express"/>
    <s v="Tiktok"/>
    <s v="tiktok"/>
    <s v=""/>
    <s v="769444442255"/>
    <s v="13/01/2026 16:24"/>
  </r>
  <r>
    <x v="8"/>
    <x v="9"/>
    <n v="139"/>
    <n v="2"/>
    <s v="GRK5"/>
    <n v="217.98"/>
    <n v="0"/>
    <s v="ร้านที่2"/>
    <s v="ธ***า ร**"/>
    <s v="กรุงเทพฯ"/>
    <s v="-"/>
    <s v=""/>
    <s v="13/01/2026 16:19"/>
    <s v="-"/>
    <s v="J&amp;T Express"/>
    <s v="Tiktok"/>
    <s v="tiktok"/>
    <s v=""/>
    <s v="769493472134"/>
    <s v="13/01/2026 16:19"/>
  </r>
  <r>
    <x v="10"/>
    <x v="11"/>
    <n v="100"/>
    <n v="2"/>
    <s v="GRK4"/>
    <n v="435"/>
    <n v="35"/>
    <s v="ร้านที่1"/>
    <s v="ชื่อ: คุณจิราพร"/>
    <s v="Address: 1/2 ม1 ต.ถ้ำ อ.ตะกั่วทุ่ง จ.พังงา 82130"/>
    <s v="82130"/>
    <s v="0806160366"/>
    <s v="13/01/2026 15:57"/>
    <s v="sompear3955@gmail.com"/>
    <s v="EMS"/>
    <s v="facebook"/>
    <s v="กสิกร"/>
    <s v=""/>
    <s v="WB131073266TH"/>
    <s v="13/01/2026 16:15"/>
  </r>
  <r>
    <x v="0"/>
    <x v="0"/>
    <n v="100"/>
    <n v="2"/>
    <s v="GRK4"/>
    <n v="435"/>
    <n v="35"/>
    <s v="ร้านที่1"/>
    <s v="ชื่อ: คุณจิราพร"/>
    <s v="Address: 1/2 ม1 ต.ถ้ำ อ.ตะกั่วทุ่ง จ.พังงา 82130"/>
    <s v="82130"/>
    <s v="0806160366"/>
    <s v="13/01/2026 15:57"/>
    <s v="sompear3955@gmail.com"/>
    <s v="EMS"/>
    <s v="facebook"/>
    <s v="กสิกร"/>
    <s v=""/>
    <s v="WB131073266TH"/>
    <s v="13/01/2026 16:15"/>
  </r>
  <r>
    <x v="3"/>
    <x v="3"/>
    <n v="120"/>
    <n v="1"/>
    <s v="GRK3"/>
    <n v="89"/>
    <n v="0"/>
    <s v="ร้านที่2"/>
    <s v="ค***กดิ์"/>
    <s v="นครปฐม"/>
    <s v="-"/>
    <s v=""/>
    <s v="13/01/2026 16:14"/>
    <s v="-"/>
    <s v="J&amp;T Express"/>
    <s v="Tiktok"/>
    <s v="tiktok"/>
    <s v=""/>
    <s v="769436500265"/>
    <s v="13/01/2026 16:14"/>
  </r>
  <r>
    <x v="1"/>
    <x v="1"/>
    <n v="65"/>
    <n v="3"/>
    <s v="GRK2"/>
    <n v="105"/>
    <n v="0"/>
    <s v="ร้านที่2"/>
    <s v="เ** ห***สกุล"/>
    <s v="เทศบาลนครนครราชสีมา"/>
    <s v="-"/>
    <s v=""/>
    <s v="13/01/2026 16:12"/>
    <s v="-"/>
    <s v="J&amp;T COD"/>
    <s v="Tiktok"/>
    <s v="จ่ายทีหลัง / COD"/>
    <s v=""/>
    <s v="769467175256"/>
    <s v="13/01/2026 16:12"/>
  </r>
  <r>
    <x v="1"/>
    <x v="1"/>
    <n v="65"/>
    <n v="2"/>
    <s v="GRK1"/>
    <n v="70"/>
    <n v="0"/>
    <s v="ร้านที่2"/>
    <s v="K***ng M**"/>
    <s v="Nakhon Pathom"/>
    <s v="-"/>
    <s v=""/>
    <s v="13/01/2026 16:09"/>
    <s v="-"/>
    <s v="J&amp;T COD"/>
    <s v="Tiktok"/>
    <s v="จ่ายทีหลัง / COD"/>
    <s v=""/>
    <s v="769404649263"/>
    <s v="13/01/2026 16:09"/>
  </r>
  <r>
    <x v="1"/>
    <x v="1"/>
    <n v="65"/>
    <n v="3"/>
    <s v="GRK0"/>
    <n v="105"/>
    <n v="0"/>
    <s v="ร้านที่2"/>
    <s v="ค***กดิ์"/>
    <s v="นครปฐม"/>
    <s v="-"/>
    <s v=""/>
    <s v="13/01/2026 16:07"/>
    <s v="-"/>
    <s v="J&amp;T Express"/>
    <s v="Tiktok"/>
    <s v="tiktok"/>
    <s v=""/>
    <s v="769451771266"/>
    <s v="13/01/2026 16:08"/>
  </r>
  <r>
    <x v="0"/>
    <x v="0"/>
    <n v="120"/>
    <n v="1"/>
    <s v="GRJ98"/>
    <n v="89"/>
    <n v="0"/>
    <s v="ร้านที่2"/>
    <s v="ช***นุท  ท***้อม"/>
    <s v="ชลบุรี"/>
    <s v="-"/>
    <s v=""/>
    <s v="13/01/2026 16:04"/>
    <s v="-"/>
    <s v="J&amp;T COD"/>
    <s v="Tiktok"/>
    <s v="จ่ายทีหลัง / COD"/>
    <s v=""/>
    <s v="769485188216"/>
    <s v="13/01/2026 16:05"/>
  </r>
  <r>
    <x v="1"/>
    <x v="1"/>
    <n v="50"/>
    <n v="12"/>
    <s v="GRJ97"/>
    <n v="400"/>
    <n v="0"/>
    <s v="ร้านที่2"/>
    <s v="ร***คนธ์"/>
    <s v="เทศบาลนครนครศรีธรรมราช"/>
    <s v="-"/>
    <s v=""/>
    <s v="13/01/2026 15:54"/>
    <s v="-"/>
    <s v="J&amp;T COD"/>
    <s v="Tiktok"/>
    <s v="จ่ายทีหลัง / COD"/>
    <s v="ไม่เอารสกาแฟคะ"/>
    <s v="769463251211"/>
    <s v="13/01/2026 15:54"/>
  </r>
  <r>
    <x v="3"/>
    <x v="3"/>
    <n v="120"/>
    <n v="1"/>
    <s v="GRJ96"/>
    <n v="89"/>
    <n v="0"/>
    <s v="ร้านที่2"/>
    <s v="น***ภา ส***งาม"/>
    <s v="พระนครศรีอยุธยา"/>
    <s v="-"/>
    <s v=""/>
    <s v="13/01/2026 15:52"/>
    <s v="-"/>
    <s v="J&amp;T COD"/>
    <s v="Tiktok"/>
    <s v="จ่ายทีหลัง / COD"/>
    <s v=""/>
    <s v="769487694150"/>
    <s v="13/01/2026 15:52"/>
  </r>
  <r>
    <x v="0"/>
    <x v="0"/>
    <n v="120"/>
    <n v="1"/>
    <s v="GRJ94"/>
    <n v="366"/>
    <n v="0"/>
    <s v="ร้านที่2"/>
    <s v=""/>
    <s v=""/>
    <s v="-"/>
    <s v=""/>
    <s v="-"/>
    <s v="-"/>
    <s v="Standard shipping"/>
    <s v="Tiktok"/>
    <s v="-"/>
    <s v=""/>
    <s v="-"/>
    <s v="13/01/2026 15:51"/>
  </r>
  <r>
    <x v="3"/>
    <x v="3"/>
    <n v="120"/>
    <n v="3"/>
    <s v="GRJ94"/>
    <n v="366"/>
    <n v="0"/>
    <s v="ร้านที่2"/>
    <s v=""/>
    <s v=""/>
    <s v="-"/>
    <s v=""/>
    <s v="-"/>
    <s v="-"/>
    <s v="Standard shipping"/>
    <s v="Tiktok"/>
    <s v="-"/>
    <s v=""/>
    <s v="-"/>
    <s v="13/01/2026 15:51"/>
  </r>
  <r>
    <x v="1"/>
    <x v="1"/>
    <n v="50"/>
    <n v="6"/>
    <s v="GRJ92"/>
    <n v="200"/>
    <n v="0"/>
    <s v="ร้านที่2"/>
    <s v="ว***า ค***ุล"/>
    <s v="สระบุรี"/>
    <s v="-"/>
    <s v=""/>
    <s v="13/01/2026 15:50"/>
    <s v="-"/>
    <s v="J&amp;T COD"/>
    <s v="Tiktok"/>
    <s v="จ่ายทีหลัง / COD"/>
    <s v="ไม่เอาเค้กกาแฟค่ะ"/>
    <s v="769462433261"/>
    <s v="13/01/2026 15:50"/>
  </r>
  <r>
    <x v="1"/>
    <x v="1"/>
    <n v="65"/>
    <n v="5"/>
    <s v="GRJ91"/>
    <n v="175"/>
    <n v="0"/>
    <s v="ร้านที่2"/>
    <s v="จ***พร ท***ดช"/>
    <s v="นนทบุรี"/>
    <s v="-"/>
    <s v=""/>
    <s v="13/01/2026 15:46"/>
    <s v="-"/>
    <s v="J&amp;T COD"/>
    <s v="Tiktok"/>
    <s v="จ่ายทีหลัง / COD"/>
    <s v="ขอทุกรสไม่ซ้ำ"/>
    <s v="769413230235"/>
    <s v="13/01/2026 15:47"/>
  </r>
  <r>
    <x v="1"/>
    <x v="1"/>
    <n v="65"/>
    <n v="1"/>
    <s v="GRJ90"/>
    <n v="35"/>
    <n v="0"/>
    <s v="ร้านที่2"/>
    <s v="K***bum"/>
    <s v="ราชบุรี"/>
    <s v="-"/>
    <s v=""/>
    <s v="13/01/2026 15:44"/>
    <s v="-"/>
    <s v="J&amp;T Express"/>
    <s v="Tiktok"/>
    <s v="tiktok"/>
    <s v=""/>
    <s v="769459046285"/>
    <s v="13/01/2026 15:46"/>
  </r>
  <r>
    <x v="1"/>
    <x v="1"/>
    <n v="40"/>
    <n v="6"/>
    <s v="GRJ89"/>
    <n v="250"/>
    <n v="50"/>
    <s v="ร้านที่10"/>
    <s v=" ปรียาพร "/>
    <s v="บางโฉลง บริษัท ชิปเนอร์จี ไทย จำกัด คลังสินค้าโชติธนวัฒน์ 2 บล็อก H6 41/88 หมู่ 6 ถ.เทพารักษ์กม.16.5 บางพลี สมุทรปราการ 10540"/>
    <s v="10540"/>
    <s v="0928028902"/>
    <s v="13/01/2026 15:46"/>
    <s v="sompear3955@gmail.com"/>
    <s v="EMS COD"/>
    <s v="facebook"/>
    <s v="กสิกร"/>
    <s v="เขียนหน้ากล่อง  ปรียาพร จิตรมุ่ง ทเวนตี้"/>
    <s v="WA079492542TH"/>
    <s v="13/01/2026 15:44"/>
  </r>
  <r>
    <x v="1"/>
    <x v="1"/>
    <n v="65"/>
    <n v="1"/>
    <s v="GRJ87"/>
    <n v="35"/>
    <n v="0"/>
    <s v="ร้านที่2"/>
    <s v="ส***น"/>
    <s v="ราชบุรี"/>
    <s v="-"/>
    <s v=""/>
    <s v="13/01/2026 15:43"/>
    <s v="-"/>
    <s v="J&amp;T Express"/>
    <s v="Tiktok"/>
    <s v="tiktok"/>
    <s v=""/>
    <s v="769430849294"/>
    <s v="13/01/2026 15:43"/>
  </r>
  <r>
    <x v="1"/>
    <x v="1"/>
    <n v="65"/>
    <n v="2"/>
    <s v="GRJ85"/>
    <n v="70"/>
    <n v="0"/>
    <s v="ร้านที่2"/>
    <s v="0**"/>
    <s v="ภูเก็ต"/>
    <s v="-"/>
    <s v=""/>
    <s v="13/01/2026 15:41"/>
    <s v="-"/>
    <s v="J&amp;T COD"/>
    <s v="Tiktok"/>
    <s v="จ่ายทีหลัง / COD"/>
    <s v=""/>
    <s v="769471750246"/>
    <s v="13/01/2026 15:41"/>
  </r>
  <r>
    <x v="9"/>
    <x v="10"/>
    <n v="139"/>
    <n v="2"/>
    <s v="GRJ83"/>
    <n v="215"/>
    <n v="0"/>
    <s v="ร้านที่10"/>
    <s v="คุณอุษณีย์ สนธิเณร"/>
    <s v="349/17ม.3 ต.โพธิ์พระนาอ.เมืองฯจ.สุพรรณบุรี 72000"/>
    <s v="72000"/>
    <s v="0615420992"/>
    <s v="13/01/2026 15:39"/>
    <s v="sompear3955@gmail.com"/>
    <s v="EMS COD"/>
    <s v="facebook"/>
    <s v="กสิกร"/>
    <s v=""/>
    <s v="WA079492539TH"/>
    <s v="13/01/2026 15:38"/>
  </r>
  <r>
    <x v="0"/>
    <x v="0"/>
    <n v="120"/>
    <n v="1"/>
    <s v="GRJ82"/>
    <n v="89"/>
    <n v="0"/>
    <s v="ร้านที่2"/>
    <s v="ร***นภา ต***"/>
    <s v="เทศบาลนครนครปฐม"/>
    <s v="-"/>
    <s v=""/>
    <s v="13/01/2026 15:36"/>
    <s v="-"/>
    <s v="J&amp;T COD"/>
    <s v="Tiktok"/>
    <s v="จ่ายทีหลัง / COD"/>
    <s v=""/>
    <s v="769494374246"/>
    <s v="13/01/2026 15:36"/>
  </r>
  <r>
    <x v="0"/>
    <x v="0"/>
    <n v="120"/>
    <n v="2"/>
    <s v="GRJ81"/>
    <n v="178"/>
    <n v="0"/>
    <s v="ร้านที่2"/>
    <s v="ด***ตา.   พ***ี่ยม"/>
    <s v="บึงกาฬ"/>
    <s v="-"/>
    <s v=""/>
    <s v="13/01/2026 15:36"/>
    <s v="-"/>
    <s v="J&amp;T COD"/>
    <s v="Tiktok"/>
    <s v="จ่ายทีหลัง / COD"/>
    <s v=""/>
    <s v="769482804215"/>
    <s v="13/01/2026 15:36"/>
  </r>
  <r>
    <x v="8"/>
    <x v="9"/>
    <n v="139"/>
    <n v="2"/>
    <s v="GRJ80"/>
    <n v="217.98"/>
    <n v="0"/>
    <s v="ร้านที่2"/>
    <s v="ว***จน์ ก***ิเชษฐ"/>
    <s v="ตรัง"/>
    <s v="-"/>
    <s v=""/>
    <s v="13/01/2026 15:34"/>
    <s v="-"/>
    <s v="J&amp;T COD"/>
    <s v="Tiktok"/>
    <s v="จ่ายทีหลัง / COD"/>
    <s v=""/>
    <s v="769415378196"/>
    <s v="13/01/2026 15:34"/>
  </r>
  <r>
    <x v="3"/>
    <x v="3"/>
    <n v="120"/>
    <n v="1"/>
    <s v="GRJ79"/>
    <n v="89"/>
    <n v="0"/>
    <s v="ร้านที่2"/>
    <s v="ห***"/>
    <s v="อุบลราชธานี"/>
    <s v="-"/>
    <s v=""/>
    <s v="13/01/2026 15:33"/>
    <s v="-"/>
    <s v="J&amp;T Express"/>
    <s v="Tiktok"/>
    <s v="tiktok"/>
    <s v=""/>
    <s v="769437595135"/>
    <s v="13/01/2026 15:33"/>
  </r>
  <r>
    <x v="3"/>
    <x v="3"/>
    <n v="120"/>
    <n v="1"/>
    <s v="GRJ78"/>
    <n v="89"/>
    <n v="0"/>
    <s v="ร้านที่2"/>
    <s v="พ***าธัญสุตา"/>
    <s v="สิงห์บุรี"/>
    <s v="-"/>
    <s v=""/>
    <s v="13/01/2026 15:31"/>
    <s v="-"/>
    <s v="J&amp;T Express"/>
    <s v="Tiktok"/>
    <s v="tiktok"/>
    <s v=""/>
    <s v="769473701242"/>
    <s v="13/01/2026 15:31"/>
  </r>
  <r>
    <x v="1"/>
    <x v="1"/>
    <n v="33.333333333333336"/>
    <n v="3"/>
    <s v="GRJ77"/>
    <n v="209"/>
    <n v="0"/>
    <s v="ร้านที่2"/>
    <s v="ร***อรุณ เ***งฤทธิ์"/>
    <s v="นนทบุรี"/>
    <s v="-"/>
    <s v=""/>
    <s v="13/01/2026 15:29"/>
    <s v="-"/>
    <s v="J&amp;T Express"/>
    <s v="Tiktok"/>
    <s v="tiktok"/>
    <s v=""/>
    <s v="769473264114"/>
    <s v="13/01/2026 15:29"/>
  </r>
  <r>
    <x v="9"/>
    <x v="10"/>
    <n v="139"/>
    <n v="1"/>
    <s v="GRJ77"/>
    <n v="209"/>
    <n v="0"/>
    <s v="ร้านที่2"/>
    <s v="ร***อรุณ เ***งฤทธิ์"/>
    <s v="นนทบุรี"/>
    <s v="-"/>
    <s v=""/>
    <s v="13/01/2026 15:29"/>
    <s v="-"/>
    <s v="J&amp;T Express"/>
    <s v="Tiktok"/>
    <s v="tiktok"/>
    <s v=""/>
    <s v="769473264114"/>
    <s v="13/01/2026 15:29"/>
  </r>
  <r>
    <x v="0"/>
    <x v="0"/>
    <n v="66.333333333333329"/>
    <n v="3"/>
    <s v="GRJ76"/>
    <n v="220"/>
    <n v="0"/>
    <s v="ร้านที่4"/>
    <s v="อ** ก***สด"/>
    <s v="นครปฐม"/>
    <s v="-"/>
    <s v=""/>
    <s v="13/01/2026 15:25"/>
    <s v="-"/>
    <s v="J&amp;T COD"/>
    <s v="Tiktok"/>
    <s v="จ่ายทีหลัง / COD"/>
    <s v=""/>
    <s v="769496113271"/>
    <s v="13/01/2026 15:25"/>
  </r>
  <r>
    <x v="1"/>
    <x v="1"/>
    <n v="33.333333333333336"/>
    <n v="3"/>
    <s v="GRJ74"/>
    <n v="100"/>
    <n v="0"/>
    <s v="ร้านที่2"/>
    <s v="แ***"/>
    <s v="ภูเก็ต"/>
    <s v="-"/>
    <s v=""/>
    <s v="13/01/2026 15:24"/>
    <s v="-"/>
    <s v="J&amp;T COD"/>
    <s v="Tiktok"/>
    <s v="จ่ายทีหลัง / COD"/>
    <s v=""/>
    <s v="769487773246"/>
    <s v="13/01/2026 15:24"/>
  </r>
  <r>
    <x v="1"/>
    <x v="1"/>
    <n v="33.333333333333336"/>
    <n v="3"/>
    <s v="GRJ73"/>
    <n v="100"/>
    <n v="0"/>
    <s v="ร้านที่2"/>
    <s v="ว***ี ส***รณ์ราช"/>
    <s v="เพชรบุรี"/>
    <s v="-"/>
    <s v=""/>
    <s v="13/01/2026 15:22"/>
    <s v="-"/>
    <s v="J&amp;T COD"/>
    <s v="Tiktok"/>
    <s v="จ่ายทีหลัง / COD"/>
    <s v=""/>
    <s v="769480775254"/>
    <s v="13/01/2026 15:22"/>
  </r>
  <r>
    <x v="1"/>
    <x v="1"/>
    <n v="33.333333333333336"/>
    <n v="3"/>
    <s v="GRJ72"/>
    <n v="100"/>
    <n v="0"/>
    <s v="ร้านที่2"/>
    <s v="ม***ี ป***เกตุ"/>
    <s v="สระบุรี"/>
    <s v="-"/>
    <s v=""/>
    <s v="13/01/2026 15:22"/>
    <s v="-"/>
    <s v="J&amp;T COD"/>
    <s v="Tiktok"/>
    <s v="จ่ายทีหลัง / COD"/>
    <s v=""/>
    <s v="769457062286"/>
    <s v="13/01/2026 15:22"/>
  </r>
  <r>
    <x v="1"/>
    <x v="1"/>
    <n v="50"/>
    <n v="6"/>
    <s v="GRJ71"/>
    <n v="200"/>
    <n v="0"/>
    <s v="ร้านที่2"/>
    <s v="ด***รัตน์   ข***พศาล"/>
    <s v="กาญจนบุรี"/>
    <s v="-"/>
    <s v=""/>
    <s v="13/01/2026 15:13"/>
    <s v="-"/>
    <s v="Flash Express Thailand"/>
    <s v="Tiktok"/>
    <s v="tiktok"/>
    <s v=""/>
    <s v="THT13062DAQPB1Z"/>
    <s v="13/01/2026 15:13"/>
  </r>
  <r>
    <x v="9"/>
    <x v="10"/>
    <n v="139"/>
    <n v="1"/>
    <s v="GRJ70"/>
    <n v="215"/>
    <n v="0"/>
    <s v="ร้านที่10"/>
    <s v="พงษ์เทพ "/>
    <s v="13/77 ม.2 ซ.ประทานพร ต.คลองหนึ่ง อ.คลองหลวง จ.ปทุมธานี  12120"/>
    <s v="12120"/>
    <s v="0938537082"/>
    <s v="13/01/2026 15:06"/>
    <s v="sompear3955@gmail.com"/>
    <s v="EMS COD"/>
    <s v="facebook"/>
    <s v="กสิกร"/>
    <s v=""/>
    <s v="WA079492525TH"/>
    <s v="13/01/2026 15:06"/>
  </r>
  <r>
    <x v="7"/>
    <x v="8"/>
    <n v="139"/>
    <n v="1"/>
    <s v="GRJ70"/>
    <n v="215"/>
    <n v="0"/>
    <s v="ร้านที่10"/>
    <s v="พงษ์เทพ "/>
    <s v="13/77 ม.2 ซ.ประทานพร ต.คลองหนึ่ง อ.คลองหลวง จ.ปทุมธานี  12120"/>
    <s v="12120"/>
    <s v="0938537082"/>
    <s v="13/01/2026 15:06"/>
    <s v="sompear3955@gmail.com"/>
    <s v="EMS COD"/>
    <s v="facebook"/>
    <s v="กสิกร"/>
    <s v=""/>
    <s v="WA079492525TH"/>
    <s v="13/01/2026 15:06"/>
  </r>
  <r>
    <x v="1"/>
    <x v="1"/>
    <n v="33.333333333333336"/>
    <n v="3"/>
    <s v="GRJ69"/>
    <n v="100"/>
    <n v="0"/>
    <s v="ร้านที่2"/>
    <s v="น** ช***ณี แ***รำ  โ***"/>
    <s v="นครราชสีมา"/>
    <s v="-"/>
    <s v=""/>
    <s v="13/01/2026 15:06"/>
    <s v="-"/>
    <s v="J&amp;T Express"/>
    <s v="Tiktok"/>
    <s v="tiktok"/>
    <s v=""/>
    <s v="769411978252"/>
    <s v="13/01/2026 15:06"/>
  </r>
  <r>
    <x v="1"/>
    <x v="1"/>
    <n v="33.333333333333336"/>
    <n v="3"/>
    <s v="GRJ68"/>
    <n v="100"/>
    <n v="0"/>
    <s v="ร้านที่2"/>
    <s v="Y***i P***eep"/>
    <s v="นนทบุรี"/>
    <s v="-"/>
    <s v=""/>
    <s v="13/01/2026 15:05"/>
    <s v="-"/>
    <s v="Flash Express Thailand"/>
    <s v="Tiktok"/>
    <s v="tiktok"/>
    <s v=""/>
    <s v="THT03062D8NBH4Z"/>
    <s v="13/01/2026 15:05"/>
  </r>
  <r>
    <x v="1"/>
    <x v="1"/>
    <n v="65"/>
    <n v="2"/>
    <s v="GRJ67"/>
    <n v="70"/>
    <n v="0"/>
    <s v="ร้านที่2"/>
    <s v="ส***ณี ก***ดุง"/>
    <s v="นครศรีธรรมราช"/>
    <s v="-"/>
    <s v=""/>
    <s v="13/01/2026 15:05"/>
    <s v="-"/>
    <s v="Flash Express Thailand"/>
    <s v="Tiktok"/>
    <s v="tiktok"/>
    <s v=""/>
    <s v="THT64012DAR227Z"/>
    <s v="13/01/2026 15:05"/>
  </r>
  <r>
    <x v="1"/>
    <x v="1"/>
    <n v="65"/>
    <n v="5"/>
    <s v="GRJ66"/>
    <n v="175"/>
    <n v="0"/>
    <s v="ร้านที่2"/>
    <s v="พ***ี บ***ลาง"/>
    <s v="เทศบาลนครนครราชสีมา"/>
    <s v="-"/>
    <s v=""/>
    <s v="13/01/2026 15:05"/>
    <s v="-"/>
    <s v="J&amp;T COD"/>
    <s v="Tiktok"/>
    <s v="จ่ายทีหลัง / COD"/>
    <s v=""/>
    <s v="769413139283"/>
    <s v="13/01/2026 15:05"/>
  </r>
  <r>
    <x v="1"/>
    <x v="1"/>
    <n v="33.333333333333336"/>
    <n v="3"/>
    <s v="GRJ65"/>
    <n v="110"/>
    <n v="10"/>
    <s v="ร้านที่2"/>
    <s v="ส***ี เ***งดำ"/>
    <s v="ชลบุรี"/>
    <s v="-"/>
    <s v=""/>
    <s v="13/01/2026 15:04"/>
    <s v="-"/>
    <s v="J&amp;T COD"/>
    <s v="Tiktok"/>
    <s v="จ่ายทีหลัง / COD"/>
    <s v=""/>
    <s v="769425578294"/>
    <s v="13/01/2026 15:04"/>
  </r>
  <r>
    <x v="1"/>
    <x v="1"/>
    <n v="50"/>
    <n v="6"/>
    <s v="GRJ64"/>
    <n v="200"/>
    <n v="0"/>
    <s v="ร้านที่2"/>
    <s v="อ***รัตน์ แ***ุก"/>
    <s v="สุราษฎร์ธานี"/>
    <s v="-"/>
    <s v=""/>
    <s v="13/01/2026 15:01"/>
    <s v="-"/>
    <s v="J&amp;T Express"/>
    <s v="Tiktok"/>
    <s v="tiktok"/>
    <s v=""/>
    <s v="769432959212"/>
    <s v="13/01/2026 15:01"/>
  </r>
  <r>
    <x v="1"/>
    <x v="1"/>
    <n v="37.5"/>
    <n v="8"/>
    <s v="GRJ63"/>
    <n v="280"/>
    <n v="0"/>
    <s v="ร้านที่4"/>
    <s v="อ***มพร พ***์ลี"/>
    <s v="หนองบัวลำภู"/>
    <s v="-"/>
    <s v=""/>
    <s v="13/01/2026 15:01"/>
    <s v="-"/>
    <s v="J&amp;T COD"/>
    <s v="Tiktok"/>
    <s v="จ่ายทีหลัง / COD"/>
    <s v=""/>
    <s v="769409221280"/>
    <s v="13/01/2026 15:01"/>
  </r>
  <r>
    <x v="1"/>
    <x v="1"/>
    <n v="50"/>
    <n v="12"/>
    <s v="GRJ62"/>
    <n v="400"/>
    <n v="0"/>
    <s v="ร้านที่2"/>
    <s v="ว***า ค***ุล"/>
    <s v="สระบุรี"/>
    <s v="-"/>
    <s v=""/>
    <s v="13/01/2026 14:59"/>
    <s v="-"/>
    <s v="J&amp;T COD"/>
    <s v="Tiktok"/>
    <s v="จ่ายทีหลัง / COD"/>
    <s v="ไม่เอาเค้กกาแฟค่ะ"/>
    <s v="769401755301"/>
    <s v="13/01/2026 15:00"/>
  </r>
  <r>
    <x v="0"/>
    <x v="0"/>
    <n v="120"/>
    <n v="2"/>
    <s v="GRJ60"/>
    <n v="278"/>
    <n v="0"/>
    <s v="ร้านที่2"/>
    <s v="K***wk"/>
    <s v="อำนาจเจริญ"/>
    <s v="-"/>
    <s v=""/>
    <s v="13/01/2026 14:55"/>
    <s v="-"/>
    <s v="J&amp;T Express"/>
    <s v="Tiktok"/>
    <s v="tiktok"/>
    <s v=""/>
    <s v="769437519233"/>
    <s v="13/01/2026 14:55"/>
  </r>
  <r>
    <x v="11"/>
    <x v="12"/>
    <n v="120"/>
    <n v="1"/>
    <s v="GRJ60"/>
    <n v="278"/>
    <n v="0"/>
    <s v="ร้านที่2"/>
    <s v="K***wk"/>
    <s v="อำนาจเจริญ"/>
    <s v="-"/>
    <s v=""/>
    <s v="13/01/2026 14:55"/>
    <s v="-"/>
    <s v="J&amp;T Express"/>
    <s v="Tiktok"/>
    <s v="tiktok"/>
    <s v=""/>
    <s v="769437519233"/>
    <s v="13/01/2026 14:55"/>
  </r>
  <r>
    <x v="12"/>
    <x v="13"/>
    <n v="10"/>
    <n v="100"/>
    <s v="GRJ59"/>
    <n v="995"/>
    <n v="0"/>
    <s v="ร้านที่1"/>
    <s v="บ******์"/>
    <s v="******ัวทองธานี เฟส17 ด้านหลัง ตำบลบางบัวทอง ตำบลบางบัวทอง อำเภอบางบัวทอง จังหวัดนนทบุรี 11110"/>
    <s v="11110"/>
    <s v="71"/>
    <s v="13/01/2026 14:51"/>
    <s v="-"/>
    <s v="SPX Express"/>
    <s v="Shopee"/>
    <s v="shopee"/>
    <s v=""/>
    <s v="TH2639358341499"/>
    <s v="13/01/2026 14:49"/>
  </r>
  <r>
    <x v="6"/>
    <x v="7"/>
    <n v="40"/>
    <n v="1"/>
    <s v="GRJ58"/>
    <n v="40"/>
    <n v="0"/>
    <s v="ร้านที่1"/>
    <s v="ท******ส"/>
    <s v="****** อำเภอวัฒนานคร ตำบลแซร์ออ อำเภอวัฒนานคร จังหวัดสระแก้ว 27160"/>
    <s v="27160"/>
    <s v="02"/>
    <s v="13/01/2026 15:15"/>
    <s v="-"/>
    <s v="SPX Express"/>
    <s v="Shopee"/>
    <s v="shopee"/>
    <s v=""/>
    <s v="TH268180512101M"/>
    <s v="13/01/2026 14:45"/>
  </r>
  <r>
    <x v="2"/>
    <x v="2"/>
    <n v="60"/>
    <n v="1"/>
    <s v="GRJ57"/>
    <n v="55"/>
    <n v="0"/>
    <s v="ร้านที่1"/>
    <s v="เ******ว"/>
    <s v="******ทรน้อย ตำบลทวีวัฒนา อำเภอไทรน้อย จังหวัดนนทบุรี 11150"/>
    <s v="11150"/>
    <s v="62"/>
    <s v="13/01/2026 15:16"/>
    <s v="-"/>
    <s v="SPX Express"/>
    <s v="Shopee"/>
    <s v="shopee"/>
    <s v=""/>
    <s v="TH2626520485618"/>
    <s v="13/01/2026 14:45"/>
  </r>
  <r>
    <x v="3"/>
    <x v="3"/>
    <n v="120"/>
    <n v="2"/>
    <s v="GRJ56"/>
    <n v="178"/>
    <n v="0"/>
    <s v="ร้านที่2"/>
    <s v="ป***ิดา"/>
    <s v="เทศบาลนครนครปฐม"/>
    <s v="-"/>
    <s v=""/>
    <s v="13/01/2026 14:44"/>
    <s v="-"/>
    <s v="J&amp;T COD"/>
    <s v="Tiktok"/>
    <s v="จ่ายทีหลัง / COD"/>
    <s v=""/>
    <s v="769430070183"/>
    <s v="13/01/2026 14:44"/>
  </r>
  <r>
    <x v="1"/>
    <x v="1"/>
    <n v="50"/>
    <n v="6"/>
    <s v="GRJ55"/>
    <n v="200"/>
    <n v="0"/>
    <s v="ร้านที่2"/>
    <s v="จ***กฤษณ์"/>
    <s v="ระยอง"/>
    <s v="-"/>
    <s v=""/>
    <s v="13/01/2026 14:40"/>
    <s v="-"/>
    <s v="J&amp;T Express"/>
    <s v="Tiktok"/>
    <s v="tiktok"/>
    <s v=""/>
    <s v="769418342210"/>
    <s v="13/01/2026 14:40"/>
  </r>
  <r>
    <x v="0"/>
    <x v="0"/>
    <n v="120"/>
    <n v="1"/>
    <s v="GRJ54"/>
    <n v="79"/>
    <n v="0"/>
    <s v="ร้านที่2"/>
    <s v="น***ิยะพงษ์ น***งศ์"/>
    <s v="นนทบุรี"/>
    <s v="-"/>
    <s v=""/>
    <s v="13/01/2026 14:37"/>
    <s v="-"/>
    <s v="Flash Express Thailand COD"/>
    <s v="Tiktok"/>
    <s v="จ่ายทีหลัง / COD"/>
    <s v=""/>
    <s v="THT03062DAGKP5Z"/>
    <s v="13/01/2026 14:37"/>
  </r>
  <r>
    <x v="0"/>
    <x v="0"/>
    <n v="120"/>
    <n v="1"/>
    <s v="GRJ53"/>
    <n v="79"/>
    <n v="0"/>
    <s v="ร้านที่2"/>
    <s v="ป**"/>
    <s v="กรุงเทพฯ"/>
    <s v="-"/>
    <s v=""/>
    <s v="13/01/2026 14:36"/>
    <s v="-"/>
    <s v="J&amp;T COD"/>
    <s v="Tiktok"/>
    <s v="จ่ายทีหลัง / COD"/>
    <s v=""/>
    <s v="769442660243"/>
    <s v="13/01/2026 14:36"/>
  </r>
  <r>
    <x v="0"/>
    <x v="0"/>
    <n v="120"/>
    <n v="3"/>
    <s v="GRJ52"/>
    <n v="237"/>
    <n v="0"/>
    <s v="ร้านที่2"/>
    <s v="ณ***ันท์ ส***โมสร"/>
    <s v="ปทุมธานี"/>
    <s v="-"/>
    <s v=""/>
    <s v="13/01/2026 14:34"/>
    <s v="-"/>
    <s v="J&amp;T COD"/>
    <s v="Tiktok"/>
    <s v="จ่ายทีหลัง / COD"/>
    <s v=""/>
    <s v="769485978306"/>
    <s v="13/01/2026 14:34"/>
  </r>
  <r>
    <x v="1"/>
    <x v="1"/>
    <n v="50"/>
    <n v="6"/>
    <s v="GRJ51"/>
    <n v="200"/>
    <n v="0"/>
    <s v="ร้านที่2"/>
    <s v="ด***มล"/>
    <s v="ระยอง"/>
    <s v="-"/>
    <s v=""/>
    <s v="13/01/2026 14:34"/>
    <s v="-"/>
    <s v="J&amp;T Express"/>
    <s v="Tiktok"/>
    <s v="tiktok"/>
    <s v=""/>
    <s v="769490440246"/>
    <s v="13/01/2026 14:34"/>
  </r>
  <r>
    <x v="3"/>
    <x v="3"/>
    <n v="120"/>
    <n v="2"/>
    <s v="GRJ50"/>
    <n v="158"/>
    <n v="0"/>
    <s v="ร้านที่2"/>
    <s v="ว***วรรณ    ก***ักร"/>
    <s v="ชลบุรี"/>
    <s v="-"/>
    <s v=""/>
    <s v="13/01/2026 14:32"/>
    <s v="-"/>
    <s v="J&amp;T COD"/>
    <s v="Tiktok"/>
    <s v="จ่ายทีหลัง / COD"/>
    <s v=""/>
    <s v="769437383175"/>
    <s v="13/01/2026 14:32"/>
  </r>
  <r>
    <x v="3"/>
    <x v="3"/>
    <n v="120"/>
    <n v="1"/>
    <s v="GRJ49"/>
    <n v="117"/>
    <n v="38"/>
    <s v="ร้านที่2"/>
    <s v="อ***ตน์ แ***ำภา"/>
    <s v="ร้อยเอ็ด"/>
    <s v="-"/>
    <s v=""/>
    <s v="13/01/2026 14:31"/>
    <s v="-"/>
    <s v="J&amp;T COD"/>
    <s v="Tiktok"/>
    <s v="จ่ายทีหลัง / COD"/>
    <s v=""/>
    <s v="769442301272"/>
    <s v="13/01/2026 14:31"/>
  </r>
  <r>
    <x v="3"/>
    <x v="3"/>
    <n v="120"/>
    <n v="3"/>
    <s v="GRJ48"/>
    <n v="237"/>
    <n v="0"/>
    <s v="ร้านที่2"/>
    <s v="u***6130774703704"/>
    <s v="ศรีสะเกษ"/>
    <s v="-"/>
    <s v=""/>
    <s v="13/01/2026 14:30"/>
    <s v="-"/>
    <s v="J&amp;T COD"/>
    <s v="Tiktok"/>
    <s v="จ่ายทีหลัง / COD"/>
    <s v=""/>
    <s v="769490670174"/>
    <s v="13/01/2026 14:30"/>
  </r>
  <r>
    <x v="3"/>
    <x v="3"/>
    <n v="120"/>
    <n v="1"/>
    <s v="GRJ46"/>
    <n v="79"/>
    <n v="0"/>
    <s v="ร้านที่2"/>
    <s v="ว***ี  ส***ารี"/>
    <s v="เทศบาลนครนครศรีธรรมราช"/>
    <s v="-"/>
    <s v=""/>
    <s v="13/01/2026 14:29"/>
    <s v="-"/>
    <s v="J&amp;T COD"/>
    <s v="Tiktok"/>
    <s v="จ่ายทีหลัง / COD"/>
    <s v=""/>
    <s v="769413081146"/>
    <s v="13/01/2026 14:29"/>
  </r>
  <r>
    <x v="3"/>
    <x v="3"/>
    <n v="120"/>
    <n v="1"/>
    <s v="GRJ45"/>
    <n v="79"/>
    <n v="0"/>
    <s v="ร้านที่2"/>
    <s v="ส***รักษ์ อ***สูงเนิน"/>
    <s v="ชลบุรี"/>
    <s v="-"/>
    <s v=""/>
    <s v="13/01/2026 14:29"/>
    <s v="-"/>
    <s v="J&amp;T COD"/>
    <s v="Tiktok"/>
    <s v="จ่ายทีหลัง / COD"/>
    <s v=""/>
    <s v="769441583201"/>
    <s v="13/01/2026 14:29"/>
  </r>
  <r>
    <x v="3"/>
    <x v="3"/>
    <n v="120"/>
    <n v="1"/>
    <s v="GRJ44"/>
    <n v="79"/>
    <n v="0"/>
    <s v="ร้านที่2"/>
    <s v="ม***า จ***ร์เดช"/>
    <s v="กรุงเทพมหานคร"/>
    <s v="-"/>
    <s v=""/>
    <s v="13/01/2026 14:29"/>
    <s v="-"/>
    <s v="J&amp;T COD"/>
    <s v="Tiktok"/>
    <s v="จ่ายทีหลัง / COD"/>
    <s v=""/>
    <s v="769424482120"/>
    <s v="13/01/2026 14:29"/>
  </r>
  <r>
    <x v="3"/>
    <x v="3"/>
    <n v="120"/>
    <n v="1"/>
    <s v="GRJ43"/>
    <n v="79"/>
    <n v="0"/>
    <s v="ร้านที่2"/>
    <s v="พ***ุณี แ***วัน"/>
    <s v="นครราชสีมา"/>
    <s v="-"/>
    <s v=""/>
    <s v="13/01/2026 14:29"/>
    <s v="-"/>
    <s v="J&amp;T COD"/>
    <s v="Tiktok"/>
    <s v="จ่ายทีหลัง / COD"/>
    <s v=""/>
    <s v="769407395116"/>
    <s v="13/01/2026 14:29"/>
  </r>
  <r>
    <x v="3"/>
    <x v="3"/>
    <n v="120"/>
    <n v="3"/>
    <s v="GRJ42"/>
    <n v="237"/>
    <n v="0"/>
    <s v="ร้านที่2"/>
    <s v="ส***กดิ์  ร***ค้า"/>
    <s v="นครราชสีมา"/>
    <s v="-"/>
    <s v=""/>
    <s v="13/01/2026 14:29"/>
    <s v="-"/>
    <s v="J&amp;T COD"/>
    <s v="Tiktok"/>
    <s v="จ่ายทีหลัง / COD"/>
    <s v=""/>
    <s v="769414581180"/>
    <s v="13/01/2026 14:29"/>
  </r>
  <r>
    <x v="3"/>
    <x v="3"/>
    <n v="120"/>
    <n v="1"/>
    <s v="GRJ41"/>
    <n v="79"/>
    <n v="0"/>
    <s v="ร้านที่2"/>
    <s v="โ***า เ***จคาน"/>
    <s v="สมุทรปราการ"/>
    <s v="-"/>
    <s v=""/>
    <s v="13/01/2026 14:29"/>
    <s v="-"/>
    <s v="J&amp;T COD"/>
    <s v="Tiktok"/>
    <s v="จ่ายทีหลัง / COD"/>
    <s v=""/>
    <s v="769482789191"/>
    <s v="13/01/2026 14:29"/>
  </r>
  <r>
    <x v="1"/>
    <x v="1"/>
    <n v="50"/>
    <n v="6"/>
    <s v="GRJ39"/>
    <n v="200"/>
    <n v="0"/>
    <s v="ร้านที่2"/>
    <s v="ค***ใจ ใ***ัชรึปล่าว"/>
    <s v="สุราษฎร์ธานี"/>
    <s v="-"/>
    <s v=""/>
    <s v="13/01/2026 14:26"/>
    <s v="-"/>
    <s v="J&amp;T COD"/>
    <s v="Tiktok"/>
    <s v="จ่ายทีหลัง / COD"/>
    <s v=""/>
    <s v="769427640225"/>
    <s v="13/01/2026 14:26"/>
  </r>
  <r>
    <x v="9"/>
    <x v="10"/>
    <n v="139"/>
    <n v="1"/>
    <s v="GRJ38"/>
    <n v="108.99"/>
    <n v="0"/>
    <s v="ร้านที่2"/>
    <s v="พ**"/>
    <s v="สุพรรณบุรี"/>
    <s v="-"/>
    <s v=""/>
    <s v="13/01/2026 14:25"/>
    <s v="-"/>
    <s v="J&amp;T COD"/>
    <s v="Tiktok"/>
    <s v="จ่ายทีหลัง / COD"/>
    <s v=""/>
    <s v="769471377205"/>
    <s v="13/01/2026 14:25"/>
  </r>
  <r>
    <x v="1"/>
    <x v="1"/>
    <n v="65"/>
    <n v="1"/>
    <s v="GRJ37"/>
    <n v="35"/>
    <n v="0"/>
    <s v="ร้านที่2"/>
    <s v="จ***รัตน์ แ***างนอก"/>
    <s v="ขอนแก่น"/>
    <s v="-"/>
    <s v=""/>
    <s v="13/01/2026 14:24"/>
    <s v="-"/>
    <s v="J&amp;T COD"/>
    <s v="Tiktok"/>
    <s v="จ่ายทีหลัง / COD"/>
    <s v=""/>
    <s v="769490352260"/>
    <s v="13/01/2026 14:24"/>
  </r>
  <r>
    <x v="1"/>
    <x v="1"/>
    <n v="65"/>
    <n v="2"/>
    <s v="GRJ34"/>
    <n v="70"/>
    <n v="0"/>
    <s v="ร้านที่2"/>
    <s v="ม***นา"/>
    <s v="อุดรธานี"/>
    <s v="-"/>
    <s v=""/>
    <s v="13/01/2026 14:23"/>
    <s v="-"/>
    <s v="J&amp;T COD"/>
    <s v="Tiktok"/>
    <s v="จ่ายทีหลัง / COD"/>
    <s v=""/>
    <s v="769487441273"/>
    <s v="13/01/2026 14:23"/>
  </r>
  <r>
    <x v="1"/>
    <x v="1"/>
    <n v="65"/>
    <n v="4"/>
    <s v="GRJ33"/>
    <n v="140"/>
    <n v="0"/>
    <s v="ร้านที่2"/>
    <s v="ส***รณา โ***ือง"/>
    <s v="กรุงเทพฯ"/>
    <s v="-"/>
    <s v=""/>
    <s v="13/01/2026 14:23"/>
    <s v="-"/>
    <s v="J&amp;T COD"/>
    <s v="Tiktok"/>
    <s v="จ่ายทีหลัง / COD"/>
    <s v=""/>
    <s v="769403157235"/>
    <s v="13/01/2026 14:23"/>
  </r>
  <r>
    <x v="1"/>
    <x v="1"/>
    <n v="65"/>
    <n v="2"/>
    <s v="GRJ32"/>
    <n v="70"/>
    <n v="0"/>
    <s v="ร้านที่2"/>
    <s v=""/>
    <s v=""/>
    <s v="-"/>
    <s v=""/>
    <s v="-"/>
    <s v="-"/>
    <s v="Standard shipping"/>
    <s v="Tiktok"/>
    <s v="-"/>
    <s v=""/>
    <s v="-"/>
    <s v="13/01/2026 14:23"/>
  </r>
  <r>
    <x v="1"/>
    <x v="1"/>
    <n v="65"/>
    <n v="1"/>
    <s v="GRJ31"/>
    <n v="35"/>
    <n v="0"/>
    <s v="ร้านที่2"/>
    <s v="น***วิน"/>
    <s v="ชลบุรี"/>
    <s v="-"/>
    <s v=""/>
    <s v="13/01/2026 14:22"/>
    <s v="-"/>
    <s v="J&amp;T COD"/>
    <s v="Tiktok"/>
    <s v="จ่ายทีหลัง / COD"/>
    <s v=""/>
    <s v="769429550256"/>
    <s v="13/01/2026 14:22"/>
  </r>
  <r>
    <x v="1"/>
    <x v="1"/>
    <n v="33.333333333333336"/>
    <n v="3"/>
    <s v="GRJ30"/>
    <n v="100"/>
    <n v="0"/>
    <s v="ร้านที่2"/>
    <s v="ไ***ย์ เ***่ยนทรัพย์"/>
    <s v="พิจิตร"/>
    <s v="-"/>
    <s v=""/>
    <s v="13/01/2026 14:20"/>
    <s v="-"/>
    <s v="J&amp;T COD"/>
    <s v="Tiktok"/>
    <s v="จ่ายทีหลัง / COD"/>
    <s v=""/>
    <s v="769464178276"/>
    <s v="13/01/2026 14:21"/>
  </r>
  <r>
    <x v="3"/>
    <x v="3"/>
    <n v="78"/>
    <n v="3"/>
    <s v="GRJ29"/>
    <n v="234"/>
    <n v="0"/>
    <s v="ร้านที่1"/>
    <s v="จ******ร"/>
    <s v="******แยก8 แขวงมีนบุรี เขตมีนบุรี จังหวัดกรุงเทพมหานคร 10510"/>
    <s v="10510"/>
    <s v="51"/>
    <s v="13/01/2026 14:20"/>
    <s v="-"/>
    <s v="SPX Express"/>
    <s v="Shopee"/>
    <s v="shopee"/>
    <s v=""/>
    <s v="TH263170691716O"/>
    <s v="13/01/2026 14:20"/>
  </r>
  <r>
    <x v="1"/>
    <x v="1"/>
    <n v="33.333333333333336"/>
    <n v="6"/>
    <s v="GRJ28"/>
    <n v="200"/>
    <n v="0"/>
    <s v="ร้านที่2"/>
    <s v="น***ิตต์ภิพัฒน์ เ***ัตบวรนันท์"/>
    <s v="กรุงเทพมหานคร"/>
    <s v="-"/>
    <s v=""/>
    <s v="13/01/2026 14:13"/>
    <s v="-"/>
    <s v="J&amp;T COD"/>
    <s v="Tiktok"/>
    <s v="จ่ายทีหลัง / COD"/>
    <s v=""/>
    <s v="769417349293"/>
    <s v="13/01/2026 14:18"/>
  </r>
  <r>
    <x v="8"/>
    <x v="9"/>
    <n v="139"/>
    <n v="1"/>
    <s v="GRJ27"/>
    <n v="108.99"/>
    <n v="0"/>
    <s v="ร้านที่2"/>
    <s v="ร***คุณอุ้ม"/>
    <s v="สมุทรปราการ"/>
    <s v="-"/>
    <s v=""/>
    <s v="13/01/2026 13:53"/>
    <s v="-"/>
    <s v="J&amp;T COD"/>
    <s v="Tiktok"/>
    <s v="จ่ายทีหลัง / COD"/>
    <s v=""/>
    <s v="769451575152"/>
    <s v="13/01/2026 13:53"/>
  </r>
  <r>
    <x v="1"/>
    <x v="1"/>
    <n v="33.333333333333336"/>
    <n v="3"/>
    <s v="GRJ26"/>
    <n v="160"/>
    <n v="60"/>
    <s v="ร้านที่2"/>
    <s v="พ***วรรณ  ศ***ง่า"/>
    <s v="กระบี่"/>
    <s v="-"/>
    <s v=""/>
    <s v="13/01/2026 13:37"/>
    <s v="-"/>
    <s v="J&amp;T COD"/>
    <s v="Tiktok"/>
    <s v="จ่ายทีหลัง / COD"/>
    <s v="หน้ากาแฟ หน้าฝอยทองและหน้าเนยนม"/>
    <s v="769452268303"/>
    <s v="13/01/2026 13:37"/>
  </r>
  <r>
    <x v="3"/>
    <x v="3"/>
    <n v="78"/>
    <n v="2"/>
    <s v="GRJ25"/>
    <n v="156"/>
    <n v="0"/>
    <s v="ร้านที่1"/>
    <s v="ส******ิ"/>
    <s v="******ะชาชื่น แขวงจตุจักร เขตจตุจักร จังหวัดกรุงเทพมหานคร 10900"/>
    <s v="10900"/>
    <s v="62"/>
    <s v="13/01/2026 13:34"/>
    <s v="-"/>
    <s v="Flash Express"/>
    <s v="Shopee"/>
    <s v="shopee"/>
    <s v=""/>
    <s v="TH0105885EHQ6A"/>
    <s v="13/01/2026 13:34"/>
  </r>
  <r>
    <x v="1"/>
    <x v="1"/>
    <n v="33.333333333333336"/>
    <n v="3"/>
    <s v="GRJ24"/>
    <n v="100"/>
    <n v="0"/>
    <s v="ร้านที่2"/>
    <s v="แ***มานี้มา"/>
    <s v="เพชรบูรณ์"/>
    <s v="-"/>
    <s v=""/>
    <s v="13/01/2026 13:32"/>
    <s v="-"/>
    <s v="J&amp;T COD"/>
    <s v="Tiktok"/>
    <s v="จ่ายทีหลัง / COD"/>
    <s v=""/>
    <s v="769442779302"/>
    <s v="13/01/2026 13:32"/>
  </r>
  <r>
    <x v="8"/>
    <x v="9"/>
    <n v="139"/>
    <n v="3"/>
    <s v="GRJ23"/>
    <n v="326.97000000000003"/>
    <n v="0"/>
    <s v="ร้านที่2"/>
    <s v="u***4390994681281"/>
    <s v="นครนายก"/>
    <s v="-"/>
    <s v=""/>
    <s v="13/01/2026 13:17"/>
    <s v="-"/>
    <s v="J&amp;T Express"/>
    <s v="Tiktok"/>
    <s v="tiktok"/>
    <s v=""/>
    <s v="769447388124"/>
    <s v="13/01/2026 13:17"/>
  </r>
  <r>
    <x v="1"/>
    <x v="1"/>
    <n v="50"/>
    <n v="6"/>
    <s v="GRJ22"/>
    <n v="200"/>
    <n v="0"/>
    <s v="ร้านที่2"/>
    <s v="พ***์พิจิตร บ***งวัตร์"/>
    <s v="พระนครศรีอยุธยา"/>
    <s v="-"/>
    <s v=""/>
    <s v="13/01/2026 13:14"/>
    <s v="-"/>
    <s v="J&amp;T Express"/>
    <s v="Tiktok"/>
    <s v="tiktok"/>
    <s v=""/>
    <s v="769485632252"/>
    <s v="13/01/2026 13:14"/>
  </r>
  <r>
    <x v="8"/>
    <x v="5"/>
    <n v="103.29"/>
    <n v="1"/>
    <s v="GRJ21"/>
    <n v="440.15"/>
    <n v="27"/>
    <s v="ร้านที่3"/>
    <s v="เปิ้ล เปิ้ล แสนสุข"/>
    <s v="คอนกรีต 137/3 ม.7 ต.ดอนกำยาน อ.เมือง จ.สุพรรณบุรี  · ดอนกำยาน/ Don Kamyan_x000a__x000a_เมืองสุพรรณบุรี/ Mueang Suphan Buriสุพรรณบุรี/ Suphanburi_x000a_72000"/>
    <s v="72000"/>
    <s v="660991174298"/>
    <s v="13/01/2026 13:07"/>
    <s v="-"/>
    <s v="Kerry_dropoff"/>
    <s v="Lazada"/>
    <s v="lazada"/>
    <s v=""/>
    <s v="LEXPU0647686804"/>
    <s v="13/01/2026 13:07"/>
  </r>
  <r>
    <x v="7"/>
    <x v="5"/>
    <n v="103.29"/>
    <n v="1"/>
    <s v="GRJ21"/>
    <n v="440.15"/>
    <n v="27"/>
    <s v="ร้านที่3"/>
    <s v="เปิ้ล เปิ้ล แสนสุข"/>
    <s v="คอนกรีต 137/3 ม.7 ต.ดอนกำยาน อ.เมือง จ.สุพรรณบุรี  · ดอนกำยาน/ Don Kamyan_x000a__x000a_เมืองสุพรรณบุรี/ Mueang Suphan Buriสุพรรณบุรี/ Suphanburi_x000a_72000"/>
    <s v="72000"/>
    <s v="660991174298"/>
    <s v="13/01/2026 13:07"/>
    <s v="-"/>
    <s v="Kerry_dropoff"/>
    <s v="Lazada"/>
    <s v="lazada"/>
    <s v=""/>
    <s v="LEXPU0647686804"/>
    <s v="13/01/2026 13:07"/>
  </r>
  <r>
    <x v="4"/>
    <x v="5"/>
    <n v="103.28"/>
    <n v="1"/>
    <s v="GRJ21"/>
    <n v="440.15"/>
    <n v="27"/>
    <s v="ร้านที่3"/>
    <s v="เปิ้ล เปิ้ล แสนสุข"/>
    <s v="คอนกรีต 137/3 ม.7 ต.ดอนกำยาน อ.เมือง จ.สุพรรณบุรี  · ดอนกำยาน/ Don Kamyan_x000a__x000a_เมืองสุพรรณบุรี/ Mueang Suphan Buriสุพรรณบุรี/ Suphanburi_x000a_72000"/>
    <s v="72000"/>
    <s v="660991174298"/>
    <s v="13/01/2026 13:07"/>
    <s v="-"/>
    <s v="Kerry_dropoff"/>
    <s v="Lazada"/>
    <s v="lazada"/>
    <s v=""/>
    <s v="LEXPU0647686804"/>
    <s v="13/01/2026 13:07"/>
  </r>
  <r>
    <x v="9"/>
    <x v="5"/>
    <n v="103.29"/>
    <n v="1"/>
    <s v="GRJ21"/>
    <n v="440.15"/>
    <n v="27"/>
    <s v="ร้านที่3"/>
    <s v="เปิ้ล เปิ้ล แสนสุข"/>
    <s v="คอนกรีต 137/3 ม.7 ต.ดอนกำยาน อ.เมือง จ.สุพรรณบุรี  · ดอนกำยาน/ Don Kamyan_x000a__x000a_เมืองสุพรรณบุรี/ Mueang Suphan Buriสุพรรณบุรี/ Suphanburi_x000a_72000"/>
    <s v="72000"/>
    <s v="660991174298"/>
    <s v="13/01/2026 13:07"/>
    <s v="-"/>
    <s v="Kerry_dropoff"/>
    <s v="Lazada"/>
    <s v="lazada"/>
    <s v=""/>
    <s v="LEXPU0647686804"/>
    <s v="13/01/2026 13:07"/>
  </r>
  <r>
    <x v="0"/>
    <x v="0"/>
    <n v="66.333333333333329"/>
    <n v="3"/>
    <s v="GRJ20"/>
    <n v="249.99"/>
    <n v="0"/>
    <s v="ร้านที่2"/>
    <s v="ก***าบ"/>
    <s v="ชลบุรี"/>
    <s v="-"/>
    <s v=""/>
    <s v="13/01/2026 13:05"/>
    <s v="-"/>
    <s v="J&amp;T COD"/>
    <s v="Tiktok"/>
    <s v="จ่ายทีหลัง / COD"/>
    <s v=""/>
    <s v="769460003270"/>
    <s v="13/01/2026 13:05"/>
  </r>
  <r>
    <x v="9"/>
    <x v="10"/>
    <n v="139"/>
    <n v="1"/>
    <s v="GRJ19"/>
    <n v="108.99"/>
    <n v="0"/>
    <s v="ร้านที่2"/>
    <s v="t***รณู เ***อมือง"/>
    <s v="เชียงใหม่"/>
    <s v="-"/>
    <s v=""/>
    <s v="13/01/2026 13:00"/>
    <s v="-"/>
    <s v="J&amp;T COD"/>
    <s v="Tiktok"/>
    <s v="จ่ายทีหลัง / COD"/>
    <s v=""/>
    <s v="769478478156"/>
    <s v="13/01/2026 13:00"/>
  </r>
  <r>
    <x v="6"/>
    <x v="7"/>
    <n v="27.5"/>
    <n v="4"/>
    <s v="GRJ18"/>
    <n v="160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13/01/2026 13:00"/>
    <s v="-"/>
    <s v="SPX Express"/>
    <s v="Shopee"/>
    <s v="shopee"/>
    <s v=""/>
    <s v="TH267660708794Q"/>
    <s v="13/01/2026 13:00"/>
  </r>
  <r>
    <x v="6"/>
    <x v="7"/>
    <n v="35"/>
    <n v="8"/>
    <s v="GRJ17"/>
    <n v="334"/>
    <n v="14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3/01/2026 13:29"/>
    <s v="-"/>
    <s v="SPX Express"/>
    <s v="Shopee"/>
    <s v="shopee"/>
    <s v=""/>
    <s v="TH264774775537R"/>
    <s v="13/01/2026 12:59"/>
  </r>
  <r>
    <x v="1"/>
    <x v="1"/>
    <n v="33.333333333333336"/>
    <n v="3"/>
    <s v="GRJ16"/>
    <n v="110"/>
    <n v="10"/>
    <s v="ร้านที่2"/>
    <s v="ป***"/>
    <s v="อุดรธานี"/>
    <s v="-"/>
    <s v=""/>
    <s v="13/01/2026 12:55"/>
    <s v="-"/>
    <s v="J&amp;T COD"/>
    <s v="Tiktok"/>
    <s v="จ่ายทีหลัง / COD"/>
    <s v=""/>
    <s v="769457467295"/>
    <s v="13/01/2026 12:55"/>
  </r>
  <r>
    <x v="1"/>
    <x v="1"/>
    <n v="33.333333333333336"/>
    <n v="3"/>
    <s v="GRJ15"/>
    <n v="100"/>
    <n v="0"/>
    <s v="ร้านที่2"/>
    <s v="บ** จ***ันท์"/>
    <s v="กรุงเทพฯ"/>
    <s v="-"/>
    <s v=""/>
    <s v="13/01/2026 12:51"/>
    <s v="-"/>
    <s v="J&amp;T COD"/>
    <s v="Tiktok"/>
    <s v="จ่ายทีหลัง / COD"/>
    <s v=""/>
    <s v="769429461290"/>
    <s v="13/01/2026 12:51"/>
  </r>
  <r>
    <x v="1"/>
    <x v="1"/>
    <n v="50"/>
    <n v="6"/>
    <s v="GRJ14"/>
    <n v="200"/>
    <n v="0"/>
    <s v="ร้านที่2"/>
    <s v="ช***กา"/>
    <s v="นนทบุรี"/>
    <s v="-"/>
    <s v=""/>
    <s v="13/01/2026 12:48"/>
    <s v="-"/>
    <s v="J&amp;T COD"/>
    <s v="Tiktok"/>
    <s v="จ่ายทีหลัง / COD"/>
    <s v=""/>
    <s v="769307753815"/>
    <s v="13/01/2026 12:48"/>
  </r>
  <r>
    <x v="9"/>
    <x v="10"/>
    <n v="139"/>
    <n v="1"/>
    <s v="GRJ13"/>
    <n v="108.99"/>
    <n v="0"/>
    <s v="ร้านที่2"/>
    <s v="ศ***ัย ห***ท์"/>
    <s v="สมุทรสาคร"/>
    <s v="-"/>
    <s v=""/>
    <s v="13/01/2026 12:31"/>
    <s v="-"/>
    <s v="J&amp;T COD"/>
    <s v="Tiktok"/>
    <s v="จ่ายทีหลัง / COD"/>
    <s v=""/>
    <s v="769386048900"/>
    <s v="13/01/2026 12:31"/>
  </r>
  <r>
    <x v="0"/>
    <x v="0"/>
    <n v="90"/>
    <n v="2"/>
    <s v="GRJ11"/>
    <n v="144"/>
    <n v="0"/>
    <s v="ร้านที่3"/>
    <s v="ปราณิศา เตชะบัณฑิต"/>
    <s v="13/1ซ.ลาดพร้าว80แยก20แขวง-เขตวังทองหลางกรุงเทพ10310_x000a__x000a_วังทองหลาง/ Wang Thonglangกรุงเทพมหานคร/ Bangkok_x000a_10310"/>
    <s v="10310"/>
    <s v="660959560764"/>
    <s v="13/01/2026 12:24"/>
    <s v="-"/>
    <s v="Kerry_dropoff"/>
    <s v="Lazada"/>
    <s v="lazada"/>
    <s v=""/>
    <s v="LEXPU0647687543"/>
    <s v="13/01/2026 12:24"/>
  </r>
  <r>
    <x v="1"/>
    <x v="1"/>
    <n v="50"/>
    <n v="6"/>
    <s v="GRJ10"/>
    <n v="200"/>
    <n v="0"/>
    <s v="ร้านที่2"/>
    <s v="S***it"/>
    <s v="กรุงเทพฯ"/>
    <s v="-"/>
    <s v=""/>
    <s v="13/01/2026 12:21"/>
    <s v="-"/>
    <s v="J&amp;T Express"/>
    <s v="Tiktok"/>
    <s v="tiktok"/>
    <s v=""/>
    <s v="769370648826"/>
    <s v="13/01/2026 12:21"/>
  </r>
  <r>
    <x v="1"/>
    <x v="1"/>
    <n v="33.333333333333336"/>
    <n v="3"/>
    <s v="GRJ9"/>
    <n v="100"/>
    <n v="0"/>
    <s v="ร้านที่2"/>
    <s v="ก***ิดา ป***าชัย"/>
    <s v="กาฬสินธุ์"/>
    <s v="-"/>
    <s v=""/>
    <s v="13/01/2026 12:17"/>
    <s v="-"/>
    <s v="J&amp;T COD"/>
    <s v="Tiktok"/>
    <s v="จ่ายทีหลัง / COD"/>
    <s v=""/>
    <s v="769349144874"/>
    <s v="13/01/2026 12:17"/>
  </r>
  <r>
    <x v="0"/>
    <x v="0"/>
    <n v="79"/>
    <n v="3"/>
    <s v="GRJ8"/>
    <n v="232"/>
    <n v="0"/>
    <s v="ร้านที่1"/>
    <s v="ป******ต"/>
    <s v="******้างตนเองลำโดมน้อย ตำบลนิคมสร้างตนเองลำโดมน้อย อำเภอสิรินธร จังหวัดอุบลราชธานี 34350"/>
    <s v="34350"/>
    <s v="94"/>
    <s v="13/01/2026 12:30"/>
    <s v="-"/>
    <s v="SPX Express"/>
    <s v="Shopee"/>
    <s v="shopee"/>
    <s v=""/>
    <s v="TH267988130624N"/>
    <s v="13/01/2026 12:00"/>
  </r>
  <r>
    <x v="0"/>
    <x v="0"/>
    <n v="79"/>
    <n v="3"/>
    <s v="GRJ7"/>
    <n v="232"/>
    <n v="0"/>
    <s v="ร้านที่1"/>
    <s v="น******ง"/>
    <s v="******จันทน์ อำเภอบ้านดุง จังหวัดอุดรธานี 41190"/>
    <s v="41190"/>
    <s v="86"/>
    <s v="13/01/2026 11:43"/>
    <s v="-"/>
    <s v="SPX Express"/>
    <s v="Shopee"/>
    <s v="shopee"/>
    <s v=""/>
    <s v="TH2637565575971"/>
    <s v="13/01/2026 11:43"/>
  </r>
  <r>
    <x v="1"/>
    <x v="1"/>
    <n v="33.333333333333336"/>
    <n v="3"/>
    <s v="GRJ6"/>
    <n v="101"/>
    <n v="1"/>
    <s v="ร้านที่2"/>
    <s v="ส***ดา ว***มณี"/>
    <s v="อ่างทอง"/>
    <s v="-"/>
    <s v=""/>
    <s v="13/01/2026 11:39"/>
    <s v="-"/>
    <s v="J&amp;T COD"/>
    <s v="Tiktok"/>
    <s v="จ่ายทีหลัง / COD"/>
    <s v=""/>
    <s v="769321547886"/>
    <s v="13/01/2026 11:39"/>
  </r>
  <r>
    <x v="0"/>
    <x v="14"/>
    <n v="73.5"/>
    <n v="6"/>
    <s v="GRJ5"/>
    <n v="483.5"/>
    <n v="42.5"/>
    <s v="ร้านที่3"/>
    <s v="กัลยา สุนทราจารย์"/>
    <s v="Green leafy boutique lodge (ห้อง 306) 36-38 ซอยประชาชื่น 6 แยก 4 (ซอยโชติวัฒน์ 2) ถนนประชาชื่น แขวงบางซื่อ เขตบางซื่อ กทม. 10800 ชั้น 3_x000a__x000a_บางซื่อ/ Bang Sueกรุงเทพมหานคร/ Bangkok_x000a_10800"/>
    <s v="10800"/>
    <s v="660885492462"/>
    <s v="13/01/2026 11:32"/>
    <s v="-"/>
    <s v="Kerry_dropoff"/>
    <s v="Lazada"/>
    <s v="lazada"/>
    <s v=""/>
    <s v="LEXPU0647689605"/>
    <s v="13/01/2026 11:32"/>
  </r>
  <r>
    <x v="5"/>
    <x v="6"/>
    <n v="12"/>
    <n v="10"/>
    <s v="GRJ3"/>
    <n v="149.99"/>
    <n v="0"/>
    <s v="ร้านที่2"/>
    <s v="ส***ราสังข์วิเศษ"/>
    <s v="ชลบุรี"/>
    <s v="-"/>
    <s v=""/>
    <s v="13/01/2026 11:22"/>
    <s v="-"/>
    <s v="J&amp;T COD"/>
    <s v="Tiktok"/>
    <s v="จ่ายทีหลัง / COD"/>
    <s v=""/>
    <s v="769368233826"/>
    <s v="13/01/2026 11:22"/>
  </r>
  <r>
    <x v="1"/>
    <x v="1"/>
    <n v="65"/>
    <n v="3"/>
    <s v="GRJ2"/>
    <n v="106"/>
    <n v="1"/>
    <s v="ร้านที่2"/>
    <s v="ส***า   ส***ด"/>
    <s v="สุพรรณบุรี"/>
    <s v="-"/>
    <s v=""/>
    <s v="13/01/2026 11:21"/>
    <s v="-"/>
    <s v="J&amp;T COD"/>
    <s v="Tiktok"/>
    <s v="จ่ายทีหลัง / COD"/>
    <s v=""/>
    <s v="769393146885"/>
    <s v="13/01/2026 11:21"/>
  </r>
  <r>
    <x v="1"/>
    <x v="1"/>
    <n v="50"/>
    <n v="6"/>
    <s v="GRJ1"/>
    <n v="504.9"/>
    <n v="49"/>
    <s v="ร้านที่1"/>
    <s v="นิวตัน ขนส่ง"/>
    <s v="95 หมู่ 11 ตำบล โพธ์ชัย อำเภอเมือง จ.หนองคาย 43000 ส่งต่อ: ตุ๊กตา 0416 750 629(สาขา Thartlhuang) · โพธิ์ชัย/ Pho Chai_x000a__x000a_เมืองหนองคาย/ Mueang Nong Khaiหนองคาย/ Nong Khai_x000a_43000"/>
    <s v="43000"/>
    <s v="660967752947"/>
    <s v="13/01/2026 11:21"/>
    <s v="-"/>
    <s v="Kerry_dropoff"/>
    <s v="Lazada"/>
    <s v="lazada"/>
    <s v=""/>
    <s v="LEXPU0647693141"/>
    <s v="13/01/2026 11:18"/>
  </r>
  <r>
    <x v="2"/>
    <x v="2"/>
    <n v="54.5"/>
    <n v="2"/>
    <s v="GRJ1"/>
    <n v="504.9"/>
    <n v="49"/>
    <s v="ร้านที่1"/>
    <s v="นิวตัน ขนส่ง"/>
    <s v="95 หมู่ 11 ตำบล โพธ์ชัย อำเภอเมือง จ.หนองคาย 43000 ส่งต่อ: ตุ๊กตา 0416 750 629(สาขา Thartlhuang) · โพธิ์ชัย/ Pho Chai_x000a__x000a_เมืองหนองคาย/ Mueang Nong Khaiหนองคาย/ Nong Khai_x000a_43000"/>
    <s v="43000"/>
    <s v="660967752947"/>
    <s v="13/01/2026 11:21"/>
    <s v="-"/>
    <s v="Kerry_dropoff"/>
    <s v="Lazada"/>
    <s v="lazada"/>
    <s v=""/>
    <s v="LEXPU0647693141"/>
    <s v="13/01/2026 11:18"/>
  </r>
  <r>
    <x v="2"/>
    <x v="2"/>
    <n v="54.5"/>
    <n v="2"/>
    <s v="GRJ1"/>
    <n v="504.9"/>
    <n v="49"/>
    <s v="ร้านที่1"/>
    <s v="นิวตัน ขนส่ง"/>
    <s v="95 หมู่ 11 ตำบล โพธ์ชัย อำเภอเมือง จ.หนองคาย 43000 ส่งต่อ: ตุ๊กตา 0416 750 629(สาขา Thartlhuang) · โพธิ์ชัย/ Pho Chai_x000a__x000a_เมืองหนองคาย/ Mueang Nong Khaiหนองคาย/ Nong Khai_x000a_43000"/>
    <s v="43000"/>
    <s v="660967752947"/>
    <s v="13/01/2026 11:21"/>
    <s v="-"/>
    <s v="Kerry_dropoff"/>
    <s v="Lazada"/>
    <s v="lazada"/>
    <s v=""/>
    <s v="LEXPU0647693141"/>
    <s v="13/01/2026 11:18"/>
  </r>
  <r>
    <x v="1"/>
    <x v="1"/>
    <n v="50"/>
    <n v="6"/>
    <s v="GRJ0"/>
    <n v="200"/>
    <n v="0"/>
    <s v="ร้านที่2"/>
    <s v="W***a  B***chu"/>
    <s v="ประจวบคีรีขันธ์"/>
    <s v="-"/>
    <s v=""/>
    <s v="13/01/2026 11:12"/>
    <s v="-"/>
    <s v="J&amp;T COD"/>
    <s v="Tiktok"/>
    <s v="จ่ายทีหลัง / COD"/>
    <s v=""/>
    <s v="769368447890"/>
    <s v="13/01/2026 11:12"/>
  </r>
  <r>
    <x v="8"/>
    <x v="9"/>
    <n v="139"/>
    <n v="1"/>
    <s v="GRI99"/>
    <n v="108.99"/>
    <n v="0"/>
    <s v="ร้านที่2"/>
    <s v="ส***ล พ***พทย์"/>
    <s v="สุราษฎร์ธานี"/>
    <s v="-"/>
    <s v=""/>
    <s v="13/01/2026 11:09"/>
    <s v="-"/>
    <s v="J&amp;T COD"/>
    <s v="Tiktok"/>
    <s v="จ่ายทีหลัง / COD"/>
    <s v=""/>
    <s v="769443348181"/>
    <s v="13/01/2026 11:09"/>
  </r>
  <r>
    <x v="1"/>
    <x v="1"/>
    <n v="50"/>
    <n v="6"/>
    <s v="GRI98"/>
    <n v="200"/>
    <n v="0"/>
    <s v="ร้านที่2"/>
    <s v="อ*** ส***า"/>
    <s v="ร้อยเอ็ด"/>
    <s v="-"/>
    <s v=""/>
    <s v="13/01/2026 11:09"/>
    <s v="-"/>
    <s v="J&amp;T Express"/>
    <s v="Tiktok"/>
    <s v="tiktok"/>
    <s v=""/>
    <s v="769332559833"/>
    <s v="13/01/2026 11:09"/>
  </r>
  <r>
    <x v="1"/>
    <x v="1"/>
    <n v="50"/>
    <n v="6"/>
    <s v="GRI97"/>
    <n v="200"/>
    <n v="0"/>
    <s v="ร้านที่2"/>
    <s v="อ***นา ช***ประคอง"/>
    <s v="นครนายก"/>
    <s v="-"/>
    <s v=""/>
    <s v="13/01/2026 11:07"/>
    <s v="-"/>
    <s v="J&amp;T COD"/>
    <s v="Tiktok"/>
    <s v="จ่ายทีหลัง / COD"/>
    <s v=""/>
    <s v="769369955826"/>
    <s v="13/01/2026 11:08"/>
  </r>
  <r>
    <x v="1"/>
    <x v="1"/>
    <n v="50"/>
    <n v="6"/>
    <s v="GRI95"/>
    <n v="200"/>
    <n v="0"/>
    <s v="ร้านที่2"/>
    <s v="บ***ือ  โ***มน"/>
    <s v="สุโขทัย"/>
    <s v="-"/>
    <s v=""/>
    <s v="13/01/2026 11:07"/>
    <s v="-"/>
    <s v="J&amp;T COD"/>
    <s v="Tiktok"/>
    <s v="จ่ายทีหลัง / COD"/>
    <s v=""/>
    <s v="769358558824"/>
    <s v="13/01/2026 11:07"/>
  </r>
  <r>
    <x v="1"/>
    <x v="1"/>
    <n v="50"/>
    <n v="6"/>
    <s v="GRI94"/>
    <n v="200"/>
    <n v="0"/>
    <s v="ร้านที่2"/>
    <s v="ค***ราภรณ์"/>
    <s v="พระนครศรีอยุธยา"/>
    <s v="-"/>
    <s v=""/>
    <s v="13/01/2026 11:06"/>
    <s v="-"/>
    <s v="J&amp;T Express"/>
    <s v="Tiktok"/>
    <s v="tiktok"/>
    <s v=""/>
    <s v="769381641814"/>
    <s v="13/01/2026 11:06"/>
  </r>
  <r>
    <x v="4"/>
    <x v="4"/>
    <n v="139"/>
    <n v="1"/>
    <s v="GRI93"/>
    <n v="118.99"/>
    <n v="10"/>
    <s v="ร้านที่2"/>
    <s v="จ***า ม***น"/>
    <s v="นครศรีธรรมราช"/>
    <s v="-"/>
    <s v=""/>
    <s v="13/01/2026 11:03"/>
    <s v="-"/>
    <s v="J&amp;T COD"/>
    <s v="Tiktok"/>
    <s v="จ่ายทีหลัง / COD"/>
    <s v=""/>
    <s v="769439248185"/>
    <s v="13/01/2026 11:03"/>
  </r>
  <r>
    <x v="3"/>
    <x v="3"/>
    <n v="120"/>
    <n v="1"/>
    <s v="GRI92"/>
    <n v="79"/>
    <n v="0"/>
    <s v="ร้านที่2"/>
    <s v="ล***า ช***นเทียะ"/>
    <s v="เทศบาลนครนครราชสีมา"/>
    <s v="-"/>
    <s v=""/>
    <s v="13/01/2026 11:03"/>
    <s v="-"/>
    <s v="J&amp;T COD"/>
    <s v="Tiktok"/>
    <s v="จ่ายทีหลัง / COD"/>
    <s v=""/>
    <s v="769399542855"/>
    <s v="13/01/2026 11:03"/>
  </r>
  <r>
    <x v="1"/>
    <x v="1"/>
    <n v="50"/>
    <n v="6"/>
    <s v="GRI91"/>
    <n v="200"/>
    <n v="0"/>
    <s v="ร้านที่2"/>
    <s v="พ***ร ป***ะสวัสดิ์"/>
    <s v="นนทบุรี"/>
    <s v="-"/>
    <s v=""/>
    <s v="13/01/2026 11:03"/>
    <s v="-"/>
    <s v="J&amp;T COD"/>
    <s v="Tiktok"/>
    <s v="จ่ายทีหลัง / COD"/>
    <s v=""/>
    <s v="769384248894"/>
    <s v="13/01/2026 11:03"/>
  </r>
  <r>
    <x v="1"/>
    <x v="1"/>
    <n v="33.333333333333336"/>
    <n v="6"/>
    <s v="GRI90"/>
    <n v="200"/>
    <n v="0"/>
    <s v="ร้านที่2"/>
    <s v="ก***รรณ ส***งแสง"/>
    <s v="สุพรรณบุรี"/>
    <s v="-"/>
    <s v=""/>
    <s v="13/01/2026 11:02"/>
    <s v="-"/>
    <s v="J&amp;T Express"/>
    <s v="Tiktok"/>
    <s v="tiktok"/>
    <s v=""/>
    <s v="769329247816"/>
    <s v="13/01/2026 11:02"/>
  </r>
  <r>
    <x v="8"/>
    <x v="9"/>
    <n v="139"/>
    <n v="1"/>
    <s v="GRI89"/>
    <n v="108.99"/>
    <n v="0"/>
    <s v="ร้านที่2"/>
    <s v="แ**"/>
    <s v="ระยอง"/>
    <s v="-"/>
    <s v=""/>
    <s v="13/01/2026 11:02"/>
    <s v="-"/>
    <s v="J&amp;T COD"/>
    <s v="Tiktok"/>
    <s v="จ่ายทีหลัง / COD"/>
    <s v=""/>
    <s v="769473148205"/>
    <s v="13/01/2026 11:02"/>
  </r>
  <r>
    <x v="3"/>
    <x v="3"/>
    <n v="120"/>
    <n v="5"/>
    <s v="GRI88"/>
    <n v="395"/>
    <n v="0"/>
    <s v="ร้านที่2"/>
    <s v="ก***วราฑ์  แ***อ"/>
    <s v="ชัยนาท"/>
    <s v="-"/>
    <s v=""/>
    <s v="13/01/2026 11:01"/>
    <s v="-"/>
    <s v="J&amp;T COD"/>
    <s v="Tiktok"/>
    <s v="จ่ายทีหลัง / COD"/>
    <s v=""/>
    <s v="769360447903"/>
    <s v="13/01/2026 11:01"/>
  </r>
  <r>
    <x v="13"/>
    <x v="15"/>
    <n v="75"/>
    <n v="1"/>
    <s v="GRI87"/>
    <n v="135"/>
    <n v="60"/>
    <s v="ร้านที่1"/>
    <s v="น******ด"/>
    <s v="******เลขที่ 88/28 ตำบลตลาดขวัญ ตำบลตลาดขวัญ อำเภอเมืองนนทบุรี จังหวัดนนทบุรี 11000"/>
    <s v="11000"/>
    <s v="67"/>
    <s v="13/01/2026 13:15"/>
    <s v="-"/>
    <s v="SPX Express"/>
    <s v="Shopee"/>
    <s v="shopee"/>
    <s v=""/>
    <s v="TH266790090223X"/>
    <s v="13/01/2026 10:55"/>
  </r>
  <r>
    <x v="0"/>
    <x v="0"/>
    <n v="79"/>
    <n v="2"/>
    <s v="GRI86"/>
    <n v="158"/>
    <n v="0"/>
    <s v="ร้านที่1"/>
    <s v="น******ิ"/>
    <s v="******ังโป่ง ตำบลวังโป่ง อำเภอวังโป่ง จังหวัดเพชรบูรณ์ 67240"/>
    <s v="67240"/>
    <s v="03"/>
    <s v="13/01/2026 10:54"/>
    <s v="-"/>
    <s v="SPX Express"/>
    <s v="Shopee"/>
    <s v="shopee"/>
    <s v=""/>
    <s v="TH266997407964N"/>
    <s v="13/01/2026 10:53"/>
  </r>
  <r>
    <x v="1"/>
    <x v="1"/>
    <n v="50"/>
    <n v="6"/>
    <s v="GRI83"/>
    <n v="200"/>
    <n v="0"/>
    <s v="ร้านที่2"/>
    <s v="เ***ดา อ***ศักดิ์"/>
    <s v="พระนครศรีอยุธยา"/>
    <s v="-"/>
    <s v=""/>
    <s v="13/01/2026 10:50"/>
    <s v="-"/>
    <s v="J&amp;T COD"/>
    <s v="Tiktok"/>
    <s v="จ่ายทีหลัง / COD"/>
    <s v=""/>
    <s v="769305962810"/>
    <s v="13/01/2026 10:50"/>
  </r>
  <r>
    <x v="1"/>
    <x v="1"/>
    <n v="40"/>
    <n v="10"/>
    <s v="GRI82"/>
    <n v="330"/>
    <n v="0"/>
    <s v="ร้านที่2"/>
    <s v="ธ***าเนตร ส***ี"/>
    <s v="สุพรรณบุรี"/>
    <s v="-"/>
    <s v=""/>
    <s v="13/01/2026 10:47"/>
    <s v="-"/>
    <s v="J&amp;T Express"/>
    <s v="Tiktok"/>
    <s v="tiktok"/>
    <s v=""/>
    <s v="769314748871"/>
    <s v="13/01/2026 10:47"/>
  </r>
  <r>
    <x v="1"/>
    <x v="1"/>
    <n v="50"/>
    <n v="6"/>
    <s v="GRI81"/>
    <n v="200"/>
    <n v="0"/>
    <s v="ร้านที่2"/>
    <s v="ล***น ส***ื่นไวย์"/>
    <s v="นครราชสีมา"/>
    <s v="-"/>
    <s v=""/>
    <s v="13/01/2026 10:46"/>
    <s v="-"/>
    <s v="J&amp;T Express"/>
    <s v="Tiktok"/>
    <s v="tiktok"/>
    <s v=""/>
    <s v="769308761815"/>
    <s v="13/01/2026 10:46"/>
  </r>
  <r>
    <x v="1"/>
    <x v="1"/>
    <n v="50"/>
    <n v="6"/>
    <s v="GRI80"/>
    <n v="200"/>
    <n v="0"/>
    <s v="ร้านที่2"/>
    <s v="ณ***า ม***ริม"/>
    <s v="กรุงเทพฯ"/>
    <s v="-"/>
    <s v=""/>
    <s v="13/01/2026 10:39"/>
    <s v="-"/>
    <s v="J&amp;T COD"/>
    <s v="Tiktok"/>
    <s v="จ่ายทีหลัง / COD"/>
    <s v=""/>
    <s v="769330767822"/>
    <s v="13/01/2026 10:39"/>
  </r>
  <r>
    <x v="1"/>
    <x v="1"/>
    <n v="50"/>
    <n v="6"/>
    <s v="GRI78"/>
    <n v="200"/>
    <n v="0"/>
    <s v="ร้านที่2"/>
    <s v="ล***าวัลย์"/>
    <s v="ร้อยเอ็ด"/>
    <s v="-"/>
    <s v=""/>
    <s v="13/01/2026 10:32"/>
    <s v="-"/>
    <s v="J&amp;T COD"/>
    <s v="Tiktok"/>
    <s v="จ่ายทีหลัง / COD"/>
    <s v=""/>
    <s v="769333247896"/>
    <s v="13/01/2026 10:32"/>
  </r>
  <r>
    <x v="1"/>
    <x v="1"/>
    <n v="33.333333333333336"/>
    <n v="3"/>
    <s v="GRI77"/>
    <n v="100"/>
    <n v="0"/>
    <s v="ร้านที่2"/>
    <s v="แ***พชร แ***ั้ง"/>
    <s v="กรุงเทพฯ"/>
    <s v="-"/>
    <s v=""/>
    <s v="13/01/2026 10:30"/>
    <s v="-"/>
    <s v="J&amp;T COD"/>
    <s v="Tiktok"/>
    <s v="จ่ายทีหลัง / COD"/>
    <s v=""/>
    <s v="769305148872"/>
    <s v="13/01/2026 10:30"/>
  </r>
  <r>
    <x v="8"/>
    <x v="9"/>
    <n v="139"/>
    <n v="2"/>
    <s v="GRI76"/>
    <n v="217.98"/>
    <n v="0"/>
    <s v="ร้านที่2"/>
    <s v="ร*** จ***อมกลาง ค***้อย"/>
    <s v="ชัยภูมิ"/>
    <s v="-"/>
    <s v=""/>
    <s v="13/01/2026 10:28"/>
    <s v="-"/>
    <s v="J&amp;T Express"/>
    <s v="Tiktok"/>
    <s v="tiktok"/>
    <s v=""/>
    <s v="769473365146"/>
    <s v="13/01/2026 10:27"/>
  </r>
  <r>
    <x v="11"/>
    <x v="12"/>
    <n v="120"/>
    <n v="1"/>
    <s v="GRI75"/>
    <n v="100"/>
    <n v="0"/>
    <s v="ร้านที่2"/>
    <s v="ว***นา พ***มย์"/>
    <s v="สมุทรสงคราม"/>
    <s v="-"/>
    <s v=""/>
    <s v="13/01/2026 10:24"/>
    <s v="-"/>
    <s v="J&amp;T Express"/>
    <s v="Tiktok"/>
    <s v="tiktok"/>
    <s v=""/>
    <s v="769340835885"/>
    <s v="13/01/2026 10:22"/>
  </r>
  <r>
    <x v="11"/>
    <x v="12"/>
    <n v="120"/>
    <n v="1"/>
    <s v="GRI74"/>
    <n v="100"/>
    <n v="0"/>
    <s v="ร้านที่2"/>
    <s v="ป***า ข***จิตร์"/>
    <s v="สมุทรสงคราม"/>
    <s v="-"/>
    <s v=""/>
    <s v="13/01/2026 10:21"/>
    <s v="-"/>
    <s v="J&amp;T Express"/>
    <s v="Tiktok"/>
    <s v="tiktok"/>
    <s v=""/>
    <s v="769381149880"/>
    <s v="13/01/2026 10:21"/>
  </r>
  <r>
    <x v="8"/>
    <x v="9"/>
    <n v="139"/>
    <n v="1"/>
    <s v="GRI73"/>
    <n v="108.99"/>
    <n v="0"/>
    <s v="ร้านที่2"/>
    <s v="ธ** เ***ช่วย"/>
    <s v="สมุทรสาคร"/>
    <s v="-"/>
    <s v=""/>
    <s v="13/01/2026 10:21"/>
    <s v="-"/>
    <s v="J&amp;T Express"/>
    <s v="Tiktok"/>
    <s v="tiktok"/>
    <s v=""/>
    <s v="769453146195"/>
    <s v="13/01/2026 10:21"/>
  </r>
  <r>
    <x v="8"/>
    <x v="9"/>
    <n v="162"/>
    <n v="1"/>
    <s v="GRI72"/>
    <n v="179"/>
    <n v="0"/>
    <s v="ร้านที่2"/>
    <s v="น***าวพัชนี ศ***วัสดิสรรค์"/>
    <s v="สงขลา"/>
    <s v="-"/>
    <s v=""/>
    <s v="13/01/2026 10:19"/>
    <s v="-"/>
    <s v="J&amp;T COD"/>
    <s v="Tiktok"/>
    <s v="จ่ายทีหลัง / COD"/>
    <s v=""/>
    <s v="769408552135"/>
    <s v="13/01/2026 10:19"/>
  </r>
  <r>
    <x v="3"/>
    <x v="3"/>
    <n v="117"/>
    <n v="1"/>
    <s v="GRI72"/>
    <n v="179"/>
    <n v="0"/>
    <s v="ร้านที่2"/>
    <s v="น***าวพัชนี ศ***วัสดิสรรค์"/>
    <s v="สงขลา"/>
    <s v="-"/>
    <s v=""/>
    <s v="13/01/2026 10:19"/>
    <s v="-"/>
    <s v="J&amp;T COD"/>
    <s v="Tiktok"/>
    <s v="จ่ายทีหลัง / COD"/>
    <s v=""/>
    <s v="769408552135"/>
    <s v="13/01/2026 10:19"/>
  </r>
  <r>
    <x v="9"/>
    <x v="10"/>
    <n v="162"/>
    <n v="1"/>
    <s v="GRI71"/>
    <n v="199"/>
    <n v="0"/>
    <s v="ร้านที่2"/>
    <s v="น***าจรีย์ พ***ันทร์ "/>
    <s v="นครศรีธรรมราช"/>
    <s v="-"/>
    <s v=""/>
    <s v="13/01/2026 10:17"/>
    <s v="-"/>
    <s v="J&amp;T Express"/>
    <s v="Tiktok"/>
    <s v="tiktok"/>
    <s v=""/>
    <s v="769379941842"/>
    <s v="13/01/2026 10:15"/>
  </r>
  <r>
    <x v="0"/>
    <x v="0"/>
    <n v="117"/>
    <n v="1"/>
    <s v="GRI71"/>
    <n v="199"/>
    <n v="0"/>
    <s v="ร้านที่2"/>
    <s v="น***าจรีย์ พ***ันทร์ "/>
    <s v="นครศรีธรรมราช"/>
    <s v="-"/>
    <s v=""/>
    <s v="13/01/2026 10:17"/>
    <s v="-"/>
    <s v="J&amp;T Express"/>
    <s v="Tiktok"/>
    <s v="tiktok"/>
    <s v=""/>
    <s v="769379941842"/>
    <s v="13/01/2026 10:15"/>
  </r>
  <r>
    <x v="1"/>
    <x v="1"/>
    <n v="65"/>
    <n v="1"/>
    <s v="GRI70"/>
    <n v="35"/>
    <n v="0"/>
    <s v="ร้านที่2"/>
    <s v="น***าวพัชนี ศ***วัสดิสรรค์"/>
    <s v="สงขลา"/>
    <s v="-"/>
    <s v=""/>
    <s v="13/01/2026 10:15"/>
    <s v="-"/>
    <s v="J&amp;T Express"/>
    <s v="Tiktok"/>
    <s v="tiktok"/>
    <s v=""/>
    <s v="769341754812"/>
    <s v="13/01/2026 10:15"/>
  </r>
  <r>
    <x v="1"/>
    <x v="1"/>
    <n v="65"/>
    <n v="1"/>
    <s v="GRI69"/>
    <n v="233"/>
    <n v="0"/>
    <s v="ร้านที่2"/>
    <s v="ค***มชาย ท***วงษา"/>
    <s v="นครราชสีมา"/>
    <s v="-"/>
    <s v=""/>
    <s v="13/01/2026 10:14"/>
    <s v="-"/>
    <s v="J&amp;T Express"/>
    <s v="Tiktok"/>
    <s v="tiktok"/>
    <s v=""/>
    <s v="769314743853"/>
    <s v="13/01/2026 10:14"/>
  </r>
  <r>
    <x v="0"/>
    <x v="0"/>
    <n v="120"/>
    <n v="1"/>
    <s v="GRI69"/>
    <n v="233"/>
    <n v="0"/>
    <s v="ร้านที่2"/>
    <s v="ค***มชาย ท***วงษา"/>
    <s v="นครราชสีมา"/>
    <s v="-"/>
    <s v=""/>
    <s v="13/01/2026 10:14"/>
    <s v="-"/>
    <s v="J&amp;T Express"/>
    <s v="Tiktok"/>
    <s v="tiktok"/>
    <s v=""/>
    <s v="769314743853"/>
    <s v="13/01/2026 10:14"/>
  </r>
  <r>
    <x v="3"/>
    <x v="3"/>
    <n v="120"/>
    <n v="1"/>
    <s v="GRI69"/>
    <n v="233"/>
    <n v="0"/>
    <s v="ร้านที่2"/>
    <s v="ค***มชาย ท***วงษา"/>
    <s v="นครราชสีมา"/>
    <s v="-"/>
    <s v=""/>
    <s v="13/01/2026 10:14"/>
    <s v="-"/>
    <s v="J&amp;T Express"/>
    <s v="Tiktok"/>
    <s v="tiktok"/>
    <s v=""/>
    <s v="769314743853"/>
    <s v="13/01/2026 10:14"/>
  </r>
  <r>
    <x v="1"/>
    <x v="1"/>
    <n v="65"/>
    <n v="1"/>
    <s v="GRI68"/>
    <n v="35"/>
    <n v="0"/>
    <s v="ร้านที่2"/>
    <s v="เ***ว์ จ***ูญ"/>
    <s v="กรุงเทพฯ"/>
    <s v="-"/>
    <s v=""/>
    <s v="13/01/2026 10:13"/>
    <s v="-"/>
    <s v="J&amp;T COD"/>
    <s v="Tiktok"/>
    <s v="จ่ายทีหลัง / COD"/>
    <s v=""/>
    <s v="769348141903"/>
    <s v="13/01/2026 10:13"/>
  </r>
  <r>
    <x v="1"/>
    <x v="1"/>
    <n v="65"/>
    <n v="1"/>
    <s v="GRI67"/>
    <n v="60"/>
    <n v="0"/>
    <s v="ร้านที่2"/>
    <s v="ธ***รณ  เ***ธนะวุฒิ"/>
    <s v="สมุทรสาคร"/>
    <s v="-"/>
    <s v=""/>
    <s v="13/01/2026 10:11"/>
    <s v="-"/>
    <s v="J&amp;T COD"/>
    <s v="Tiktok"/>
    <s v="จ่ายทีหลัง / COD"/>
    <s v=""/>
    <s v="769347746893"/>
    <s v="13/01/2026 10:11"/>
  </r>
  <r>
    <x v="11"/>
    <x v="16"/>
    <n v="66"/>
    <n v="1"/>
    <s v="GRI66"/>
    <n v="224.1"/>
    <n v="0"/>
    <s v="ร้านที่9"/>
    <s v="ประภา ประดุจพงษ์เพ็ชร์"/>
    <s v="อู่โสภณเซอร์วิส 3/37 ถ.สามัคคีชัย ต.ในเมือง อ.เมือง_x000a__x000a_เมืองเพชรบูรณ์/ Mueang Phetchabunเพชรบูรณ์/ Phetchabun_x000a_67000"/>
    <s v="67000"/>
    <s v="660899607705"/>
    <s v="13/01/2026 10:09"/>
    <s v="-"/>
    <s v="Kerry_dropoff"/>
    <s v="Lazada"/>
    <s v="lazada"/>
    <s v=""/>
    <s v="LEXPU0647688561"/>
    <s v="13/01/2026 10:09"/>
  </r>
  <r>
    <x v="3"/>
    <x v="3"/>
    <n v="66"/>
    <n v="1"/>
    <s v="GRI66"/>
    <n v="224.1"/>
    <n v="0"/>
    <s v="ร้านที่9"/>
    <s v="ประภา ประดุจพงษ์เพ็ชร์"/>
    <s v="อู่โสภณเซอร์วิส 3/37 ถ.สามัคคีชัย ต.ในเมือง อ.เมือง_x000a__x000a_เมืองเพชรบูรณ์/ Mueang Phetchabunเพชรบูรณ์/ Phetchabun_x000a_67000"/>
    <s v="67000"/>
    <s v="660899607705"/>
    <s v="13/01/2026 10:09"/>
    <s v="-"/>
    <s v="Kerry_dropoff"/>
    <s v="Lazada"/>
    <s v="lazada"/>
    <s v=""/>
    <s v="LEXPU0647688561"/>
    <s v="13/01/2026 10:09"/>
  </r>
  <r>
    <x v="0"/>
    <x v="0"/>
    <n v="67"/>
    <n v="1"/>
    <s v="GRI66"/>
    <n v="224.1"/>
    <n v="0"/>
    <s v="ร้านที่9"/>
    <s v="ประภา ประดุจพงษ์เพ็ชร์"/>
    <s v="อู่โสภณเซอร์วิส 3/37 ถ.สามัคคีชัย ต.ในเมือง อ.เมือง_x000a__x000a_เมืองเพชรบูรณ์/ Mueang Phetchabunเพชรบูรณ์/ Phetchabun_x000a_67000"/>
    <s v="67000"/>
    <s v="660899607705"/>
    <s v="13/01/2026 10:09"/>
    <s v="-"/>
    <s v="Kerry_dropoff"/>
    <s v="Lazada"/>
    <s v="lazada"/>
    <s v=""/>
    <s v="LEXPU0647688561"/>
    <s v="13/01/2026 10:09"/>
  </r>
  <r>
    <x v="1"/>
    <x v="1"/>
    <n v="50"/>
    <n v="6"/>
    <s v="GRI64"/>
    <n v="200"/>
    <n v="0"/>
    <s v="ร้านที่2"/>
    <s v="อ***รรณ พ***ิ่งยงค์"/>
    <s v="สุรินทร์"/>
    <s v="-"/>
    <s v=""/>
    <s v="13/01/2026 10:08"/>
    <s v="-"/>
    <s v="J&amp;T COD"/>
    <s v="Tiktok"/>
    <s v="จ่ายทีหลัง / COD"/>
    <s v=""/>
    <s v="769342049825"/>
    <s v="13/01/2026 10:08"/>
  </r>
  <r>
    <x v="0"/>
    <x v="0"/>
    <n v="69.900000000000006"/>
    <n v="10"/>
    <s v="GRI63"/>
    <n v="795"/>
    <n v="0"/>
    <s v="ร้านที่1"/>
    <s v="แ**ค"/>
    <s v="******ถนน อรุณอมรินทร์ แขวงศิริราช เขตบางกอกน้อย จังหวัดกรุงเทพมหานคร 10700"/>
    <s v="10700"/>
    <s v="56"/>
    <s v="13/01/2026 10:36"/>
    <s v="-"/>
    <s v="SPX Express"/>
    <s v="Shopee"/>
    <s v="shopee"/>
    <s v=""/>
    <s v="TH266808062884W"/>
    <s v="13/01/2026 10:06"/>
  </r>
  <r>
    <x v="11"/>
    <x v="12"/>
    <n v="120"/>
    <n v="2"/>
    <s v="GRI60"/>
    <n v="200"/>
    <n v="0"/>
    <s v="ร้านที่2"/>
    <s v="ศ***ยา  เ***ชุม"/>
    <s v="หนองคาย"/>
    <s v="-"/>
    <s v=""/>
    <s v="13/01/2026 10:05"/>
    <s v="-"/>
    <s v="J&amp;T COD"/>
    <s v="Tiktok"/>
    <s v="จ่ายทีหลัง / COD"/>
    <s v=""/>
    <s v="769370746874"/>
    <s v="13/01/2026 10:05"/>
  </r>
  <r>
    <x v="11"/>
    <x v="12"/>
    <n v="120"/>
    <n v="2"/>
    <s v="GRI59"/>
    <n v="200"/>
    <n v="0"/>
    <s v="ร้านที่2"/>
    <s v="ป***ทือง    ส***กษม"/>
    <s v="นครปฐม"/>
    <s v="-"/>
    <s v=""/>
    <s v="13/01/2026 10:05"/>
    <s v="-"/>
    <s v="J&amp;T Express"/>
    <s v="Tiktok"/>
    <s v="tiktok"/>
    <s v=""/>
    <s v="769316141871"/>
    <s v="13/01/2026 10:04"/>
  </r>
  <r>
    <x v="11"/>
    <x v="12"/>
    <n v="120"/>
    <n v="2"/>
    <s v="GRI55"/>
    <n v="178"/>
    <n v="0"/>
    <s v="ร้านที่2"/>
    <s v="น***าวหนึ่งทิพย์ ส***ลืองอ่อน"/>
    <s v="นนทบุรี"/>
    <s v="-"/>
    <s v=""/>
    <s v="13/01/2026 10:03"/>
    <s v="-"/>
    <s v="J&amp;T COD"/>
    <s v="Tiktok"/>
    <s v="จ่ายทีหลัง / COD"/>
    <s v=""/>
    <s v="769399348885"/>
    <s v="13/01/2026 10:04"/>
  </r>
  <r>
    <x v="11"/>
    <x v="12"/>
    <n v="120"/>
    <n v="1"/>
    <s v="GRI52"/>
    <n v="100"/>
    <n v="0"/>
    <s v="ร้านที่2"/>
    <s v="ค***มใจ"/>
    <s v="ปทุมธานี"/>
    <s v="-"/>
    <s v=""/>
    <s v="13/01/2026 10:03"/>
    <s v="-"/>
    <s v="Flash Express Thailand COD"/>
    <s v="Tiktok"/>
    <s v="จ่ายทีหลัง / COD"/>
    <s v=""/>
    <s v="THT04062D95327Z"/>
    <s v="13/01/2026 10:03"/>
  </r>
  <r>
    <x v="11"/>
    <x v="12"/>
    <n v="120"/>
    <n v="1"/>
    <s v="GRI51"/>
    <n v="267"/>
    <n v="0"/>
    <s v="ร้านที่2"/>
    <s v="ส***ตรา ท***ินัย"/>
    <s v="ร้อยเอ็ด"/>
    <s v="-"/>
    <s v=""/>
    <s v="13/01/2026 10:03"/>
    <s v="-"/>
    <s v="J&amp;T Express"/>
    <s v="Tiktok"/>
    <s v="tiktok"/>
    <s v=""/>
    <s v="769399430866"/>
    <s v="13/01/2026 10:03"/>
  </r>
  <r>
    <x v="11"/>
    <x v="12"/>
    <n v="120"/>
    <n v="2"/>
    <s v="GRI51"/>
    <n v="267"/>
    <n v="0"/>
    <s v="ร้านที่2"/>
    <s v="ส***ตรา ท***ินัย"/>
    <s v="ร้อยเอ็ด"/>
    <s v="-"/>
    <s v=""/>
    <s v="13/01/2026 10:03"/>
    <s v="-"/>
    <s v="J&amp;T Express"/>
    <s v="Tiktok"/>
    <s v="tiktok"/>
    <s v=""/>
    <s v="769399430866"/>
    <s v="13/01/2026 10:03"/>
  </r>
  <r>
    <x v="11"/>
    <x v="12"/>
    <n v="120"/>
    <n v="1"/>
    <s v="GRI50"/>
    <n v="89"/>
    <n v="0"/>
    <s v="ร้านที่2"/>
    <s v="อ***มา พ***ศิลป์"/>
    <s v="ราชบุรี"/>
    <s v="-"/>
    <s v=""/>
    <s v="13/01/2026 10:02"/>
    <s v="-"/>
    <s v="J&amp;T COD"/>
    <s v="Tiktok"/>
    <s v="จ่ายทีหลัง / COD"/>
    <s v=""/>
    <s v="769364039872"/>
    <s v="13/01/2026 10:02"/>
  </r>
  <r>
    <x v="9"/>
    <x v="10"/>
    <n v="139"/>
    <n v="1"/>
    <s v="GRI48"/>
    <n v="109"/>
    <n v="0"/>
    <s v="ร้านที่2"/>
    <s v="ส***ญ ภ***พันธุ์"/>
    <s v="นนทบุรี"/>
    <s v="-"/>
    <s v=""/>
    <s v="13/01/2026 09:59"/>
    <s v="-"/>
    <s v="J&amp;T COD"/>
    <s v="Tiktok"/>
    <s v="จ่ายทีหลัง / COD"/>
    <s v=""/>
    <s v="769323238854"/>
    <s v="13/01/2026 09:59"/>
  </r>
  <r>
    <x v="1"/>
    <x v="1"/>
    <n v="33.333333333333336"/>
    <n v="3"/>
    <s v="GRI47"/>
    <n v="160"/>
    <n v="0"/>
    <s v="ร้านที่2"/>
    <s v="อ***ชา อ***ฤทธิ์"/>
    <s v="ระนอง"/>
    <s v="-"/>
    <s v=""/>
    <s v="13/01/2026 09:58"/>
    <s v="-"/>
    <s v="J&amp;T COD"/>
    <s v="Tiktok"/>
    <s v="จ่ายทีหลัง / COD"/>
    <s v=""/>
    <s v="769374031893"/>
    <s v="13/01/2026 09:58"/>
  </r>
  <r>
    <x v="1"/>
    <x v="1"/>
    <n v="65"/>
    <n v="1"/>
    <s v="GRI47"/>
    <n v="160"/>
    <n v="0"/>
    <s v="ร้านที่2"/>
    <s v="อ***ชา อ***ฤทธิ์"/>
    <s v="ระนอง"/>
    <s v="-"/>
    <s v=""/>
    <s v="13/01/2026 09:58"/>
    <s v="-"/>
    <s v="J&amp;T COD"/>
    <s v="Tiktok"/>
    <s v="จ่ายทีหลัง / COD"/>
    <s v=""/>
    <s v="769374031893"/>
    <s v="13/01/2026 09:58"/>
  </r>
  <r>
    <x v="8"/>
    <x v="9"/>
    <n v="139"/>
    <n v="1"/>
    <s v="GRI44"/>
    <n v="109"/>
    <n v="0"/>
    <s v="ร้านที่2"/>
    <s v="ค** ส***รณี ช***อทิพย์สกุล"/>
    <s v="สมุทรปราการ"/>
    <s v="-"/>
    <s v=""/>
    <s v="13/01/2026 09:57"/>
    <s v="-"/>
    <s v="Flash Express Thailand"/>
    <s v="Tiktok"/>
    <s v="tiktok"/>
    <s v=""/>
    <s v="THT02032DAE9P7Z"/>
    <s v="13/01/2026 09:57"/>
  </r>
  <r>
    <x v="1"/>
    <x v="1"/>
    <n v="50"/>
    <n v="6"/>
    <s v="GRI43"/>
    <n v="200"/>
    <n v="0"/>
    <s v="ร้านที่2"/>
    <s v="ป***ุม ค***ศรี"/>
    <s v="ชลบุรี"/>
    <s v="-"/>
    <s v=""/>
    <s v="13/01/2026 09:54"/>
    <s v="-"/>
    <s v="J&amp;T COD"/>
    <s v="Tiktok"/>
    <s v="จ่ายทีหลัง / COD"/>
    <s v="รสมะพร้าวทั้งหมด 6 กล่องคะ"/>
    <s v="769354635862"/>
    <s v="13/01/2026 09:54"/>
  </r>
  <r>
    <x v="1"/>
    <x v="1"/>
    <n v="65"/>
    <n v="1"/>
    <s v="GRI41"/>
    <n v="35"/>
    <n v="0"/>
    <s v="ร้านที่2"/>
    <s v="ค***มใจ"/>
    <s v="ปทุมธานี"/>
    <s v="-"/>
    <s v=""/>
    <s v="13/01/2026 09:53"/>
    <s v="-"/>
    <s v="Flash Express Thailand COD"/>
    <s v="Tiktok"/>
    <s v="จ่ายทีหลัง / COD"/>
    <s v=""/>
    <s v="THT04062D94ZW1Z"/>
    <s v="13/01/2026 09:53"/>
  </r>
  <r>
    <x v="1"/>
    <x v="1"/>
    <n v="65"/>
    <n v="1"/>
    <s v="GRI40"/>
    <n v="35"/>
    <n v="0"/>
    <s v="ร้านที่2"/>
    <s v="ม***กษา อ***ี"/>
    <s v="อุบลราชธานี"/>
    <s v="-"/>
    <s v=""/>
    <s v="13/01/2026 09:53"/>
    <s v="-"/>
    <s v="J&amp;T COD"/>
    <s v="Tiktok"/>
    <s v="จ่ายทีหลัง / COD"/>
    <s v="เนยนม**"/>
    <s v="769391145876"/>
    <s v="13/01/2026 09:53"/>
  </r>
  <r>
    <x v="1"/>
    <x v="1"/>
    <n v="65"/>
    <n v="1"/>
    <s v="GRI39"/>
    <n v="35"/>
    <n v="0"/>
    <s v="ร้านที่2"/>
    <s v="น** น***า"/>
    <s v="กำแพงเพชร"/>
    <s v="-"/>
    <s v=""/>
    <s v="13/01/2026 09:53"/>
    <s v="-"/>
    <s v="J&amp;T COD"/>
    <s v="Tiktok"/>
    <s v="จ่ายทีหลัง / COD"/>
    <s v="ฝอยทอง"/>
    <s v="769345748861"/>
    <s v="13/01/2026 09:53"/>
  </r>
  <r>
    <x v="1"/>
    <x v="1"/>
    <n v="65"/>
    <n v="1"/>
    <s v="GRI38"/>
    <n v="35"/>
    <n v="0"/>
    <s v="ร้านที่2"/>
    <s v="ส***รษา  ท***ันทร์"/>
    <s v="นครศรีธรรมราช"/>
    <s v="-"/>
    <s v=""/>
    <s v="13/01/2026 09:53"/>
    <s v="-"/>
    <s v="J&amp;T COD"/>
    <s v="Tiktok"/>
    <s v="จ่ายทีหลัง / COD"/>
    <s v="เค้กรสฝอยทอง"/>
    <s v="769370740865"/>
    <s v="13/01/2026 09:53"/>
  </r>
  <r>
    <x v="1"/>
    <x v="1"/>
    <n v="65"/>
    <n v="1"/>
    <s v="GRI37"/>
    <n v="35"/>
    <n v="0"/>
    <s v="ร้านที่2"/>
    <s v="ส***ยะฉาย น***ก้ว"/>
    <s v="ระยอง"/>
    <s v="-"/>
    <s v=""/>
    <s v="13/01/2026 09:52"/>
    <s v="-"/>
    <s v="J&amp;T COD"/>
    <s v="Tiktok"/>
    <s v="จ่ายทีหลัง / COD"/>
    <s v=""/>
    <s v="769354342901"/>
    <s v="13/01/2026 09:52"/>
  </r>
  <r>
    <x v="1"/>
    <x v="1"/>
    <n v="65"/>
    <n v="3"/>
    <s v="GRI36"/>
    <n v="105"/>
    <n v="0"/>
    <s v="ร้านที่2"/>
    <s v="ล***งดาว"/>
    <s v="สมุทรปราการ"/>
    <s v="-"/>
    <s v=""/>
    <s v="13/01/2026 09:52"/>
    <s v="-"/>
    <s v="Flash Express Thailand COD"/>
    <s v="Tiktok"/>
    <s v="จ่ายทีหลัง / COD"/>
    <s v=""/>
    <s v="THT02032D94ZT1Z"/>
    <s v="13/01/2026 09:52"/>
  </r>
  <r>
    <x v="1"/>
    <x v="1"/>
    <n v="65"/>
    <n v="5"/>
    <s v="GRI35"/>
    <n v="175"/>
    <n v="0"/>
    <s v="ร้านที่2"/>
    <s v="o***uk"/>
    <s v="กรุงเทพฯ"/>
    <s v="-"/>
    <s v=""/>
    <s v="13/01/2026 09:52"/>
    <s v="-"/>
    <s v="J&amp;T COD"/>
    <s v="Tiktok"/>
    <s v="จ่ายทีหลัง / COD"/>
    <s v=""/>
    <s v="769322543861"/>
    <s v="13/01/2026 09:52"/>
  </r>
  <r>
    <x v="1"/>
    <x v="1"/>
    <n v="65"/>
    <n v="1"/>
    <s v="GRI34"/>
    <n v="35"/>
    <n v="0"/>
    <s v="ร้านที่2"/>
    <s v="ถ***นวล  ส***ช"/>
    <s v="นครสวรรค์"/>
    <s v="-"/>
    <s v=""/>
    <s v="13/01/2026 09:52"/>
    <s v="-"/>
    <s v="J&amp;T COD"/>
    <s v="Tiktok"/>
    <s v="จ่ายทีหลัง / COD"/>
    <s v="กาแฟ"/>
    <s v="769351838872"/>
    <s v="13/01/2026 09:52"/>
  </r>
  <r>
    <x v="1"/>
    <x v="1"/>
    <n v="65"/>
    <n v="5"/>
    <s v="GRI33"/>
    <n v="175"/>
    <n v="0"/>
    <s v="ร้านที่2"/>
    <s v="ส***น จ***ร์มนตรี"/>
    <s v="หนองคาย"/>
    <s v="-"/>
    <s v=""/>
    <s v="13/01/2026 09:52"/>
    <s v="-"/>
    <s v="J&amp;T COD"/>
    <s v="Tiktok"/>
    <s v="จ่ายทีหลัง / COD"/>
    <s v="5รสชาติค่ะ"/>
    <s v="769329946851"/>
    <s v="13/01/2026 09:52"/>
  </r>
  <r>
    <x v="1"/>
    <x v="1"/>
    <n v="65"/>
    <n v="2"/>
    <s v="GRI32"/>
    <n v="70"/>
    <n v="0"/>
    <s v="ร้านที่2"/>
    <s v="ศ***นทิพย์ ป***ุมเวียง"/>
    <s v="กรุงเทพฯ"/>
    <s v="-"/>
    <s v=""/>
    <s v="13/01/2026 09:51"/>
    <s v="-"/>
    <s v="J&amp;T COD"/>
    <s v="Tiktok"/>
    <s v="จ่ายทีหลัง / COD"/>
    <s v=""/>
    <s v="769346144906"/>
    <s v="13/01/2026 09:52"/>
  </r>
  <r>
    <x v="1"/>
    <x v="1"/>
    <n v="65"/>
    <n v="1"/>
    <s v="GRI31"/>
    <n v="35"/>
    <n v="0"/>
    <s v="ร้านที่2"/>
    <s v="ถ***นวล  ส***ช"/>
    <s v="นครสวรรค์"/>
    <s v="-"/>
    <s v=""/>
    <s v="13/01/2026 09:51"/>
    <s v="-"/>
    <s v="J&amp;T COD"/>
    <s v="Tiktok"/>
    <s v="จ่ายทีหลัง / COD"/>
    <s v=""/>
    <s v="769355435892"/>
    <s v="13/01/2026 09:51"/>
  </r>
  <r>
    <x v="3"/>
    <x v="3"/>
    <n v="120"/>
    <n v="5"/>
    <s v="GRI29"/>
    <n v="395"/>
    <n v="0"/>
    <s v="ร้านที่2"/>
    <s v="อ***มหาเสน่ห์"/>
    <s v="มุกดาหาร"/>
    <s v="-"/>
    <s v=""/>
    <s v="13/01/2026 09:48"/>
    <s v="-"/>
    <s v="J&amp;T Express"/>
    <s v="Tiktok"/>
    <s v="tiktok"/>
    <s v=""/>
    <s v="769316969816"/>
    <s v="13/01/2026 09:47"/>
  </r>
  <r>
    <x v="3"/>
    <x v="3"/>
    <n v="120"/>
    <n v="1"/>
    <s v="GRI28"/>
    <n v="79"/>
    <n v="0"/>
    <s v="ร้านที่2"/>
    <s v="แ** เ***มิค"/>
    <s v="พระนครศรีอยุธยา"/>
    <s v="-"/>
    <s v=""/>
    <s v="13/01/2026 09:46"/>
    <s v="-"/>
    <s v="J&amp;T COD"/>
    <s v="Tiktok"/>
    <s v="จ่ายทีหลัง / COD"/>
    <s v=""/>
    <s v="769336440891"/>
    <s v="13/01/2026 09:46"/>
  </r>
  <r>
    <x v="3"/>
    <x v="3"/>
    <n v="120"/>
    <n v="1"/>
    <s v="GRI27"/>
    <n v="79"/>
    <n v="0"/>
    <s v="ร้านที่2"/>
    <s v="น***ฟ้าใส"/>
    <s v="พิจิตร"/>
    <s v="-"/>
    <s v=""/>
    <s v="13/01/2026 09:47"/>
    <s v="-"/>
    <s v="J&amp;T Express"/>
    <s v="Tiktok"/>
    <s v="tiktok"/>
    <s v=""/>
    <s v="769337362813"/>
    <s v="13/01/2026 09:46"/>
  </r>
  <r>
    <x v="3"/>
    <x v="3"/>
    <n v="120"/>
    <n v="1"/>
    <s v="GRI26"/>
    <n v="79"/>
    <n v="0"/>
    <s v="ร้านที่2"/>
    <s v="ก***นก โ***กะ"/>
    <s v="กรุงเทพฯ"/>
    <s v="-"/>
    <s v=""/>
    <s v="13/01/2026 10:46"/>
    <s v="-"/>
    <s v="J&amp;T Express"/>
    <s v="Tiktok"/>
    <s v="tiktok"/>
    <s v=""/>
    <s v="769357963813"/>
    <s v="13/01/2026 09:46"/>
  </r>
  <r>
    <x v="3"/>
    <x v="3"/>
    <n v="120"/>
    <n v="1"/>
    <s v="GRI25"/>
    <n v="79"/>
    <n v="0"/>
    <s v="ร้านที่2"/>
    <s v="น***นา จ***เสถียรชัย"/>
    <s v="นนทบุรี"/>
    <s v="-"/>
    <s v=""/>
    <s v="13/01/2026 09:46"/>
    <s v="-"/>
    <s v="Flash Express Thailand"/>
    <s v="Tiktok"/>
    <s v="tiktok"/>
    <s v=""/>
    <s v="THT03062D79VU2Z"/>
    <s v="13/01/2026 09:46"/>
  </r>
  <r>
    <x v="3"/>
    <x v="3"/>
    <n v="120"/>
    <n v="3"/>
    <s v="GRI24"/>
    <n v="237"/>
    <n v="0"/>
    <s v="ร้านที่2"/>
    <s v="ศ***ล พ***กษ์กชกร"/>
    <s v="กรุงเทพฯ"/>
    <s v="-"/>
    <s v=""/>
    <s v="13/01/2026 09:46"/>
    <s v="-"/>
    <s v="J&amp;T COD"/>
    <s v="Tiktok"/>
    <s v="จ่ายทีหลัง / COD"/>
    <s v=""/>
    <s v="769362564821"/>
    <s v="13/01/2026 09:46"/>
  </r>
  <r>
    <x v="3"/>
    <x v="3"/>
    <n v="120"/>
    <n v="2"/>
    <s v="GRI23"/>
    <n v="158"/>
    <n v="0"/>
    <s v="ร้านที่2"/>
    <s v="ก***วราฑ์  แ***อ"/>
    <s v="ชัยนาท"/>
    <s v="-"/>
    <s v=""/>
    <s v="13/01/2026 09:45"/>
    <s v="-"/>
    <s v="J&amp;T COD"/>
    <s v="Tiktok"/>
    <s v="จ่ายทีหลัง / COD"/>
    <s v=""/>
    <s v="769320767810"/>
    <s v="13/01/2026 09:46"/>
  </r>
  <r>
    <x v="3"/>
    <x v="3"/>
    <n v="120"/>
    <n v="1"/>
    <s v="GRI22"/>
    <n v="79"/>
    <n v="0"/>
    <s v="ร้านที่2"/>
    <s v="Y**"/>
    <s v="อุดรธานี"/>
    <s v="-"/>
    <s v=""/>
    <s v="13/01/2026 09:45"/>
    <s v="-"/>
    <s v="J&amp;T COD"/>
    <s v="Tiktok"/>
    <s v="จ่ายทีหลัง / COD"/>
    <s v=""/>
    <s v="769310248906"/>
    <s v="13/01/2026 09:45"/>
  </r>
  <r>
    <x v="3"/>
    <x v="3"/>
    <n v="120"/>
    <n v="2"/>
    <s v="GRI21"/>
    <n v="158"/>
    <n v="0"/>
    <s v="ร้านที่2"/>
    <s v="โ***กานต์ โ***ูงเนิน"/>
    <s v="ชัยภูมิ"/>
    <s v="-"/>
    <s v=""/>
    <s v="13/01/2026 09:51"/>
    <s v="-"/>
    <s v="J&amp;T Express"/>
    <s v="Tiktok"/>
    <s v="tiktok"/>
    <s v=""/>
    <s v="769382561813"/>
    <s v="13/01/2026 09:45"/>
  </r>
  <r>
    <x v="3"/>
    <x v="3"/>
    <n v="120"/>
    <n v="1"/>
    <s v="GRI20"/>
    <n v="88"/>
    <n v="9"/>
    <s v="ร้านที่2"/>
    <s v="พ***ล ช***พ็ชร"/>
    <s v="สุพรรณบุรี"/>
    <s v="-"/>
    <s v=""/>
    <s v="13/01/2026 09:45"/>
    <s v="-"/>
    <s v="J&amp;T Express"/>
    <s v="Tiktok"/>
    <s v="tiktok"/>
    <s v=""/>
    <s v="769304560824"/>
    <s v="13/01/2026 09:45"/>
  </r>
  <r>
    <x v="3"/>
    <x v="3"/>
    <n v="120"/>
    <n v="1"/>
    <s v="GRI18"/>
    <n v="79"/>
    <n v="0"/>
    <s v="ร้านที่2"/>
    <s v="น***กาจ ข***ลซ้วน"/>
    <s v="ชุมพร"/>
    <s v="-"/>
    <s v=""/>
    <s v="13/01/2026 09:45"/>
    <s v="-"/>
    <s v="J&amp;T COD"/>
    <s v="Tiktok"/>
    <s v="จ่ายทีหลัง / COD"/>
    <s v=""/>
    <s v="769303647906"/>
    <s v="13/01/2026 09:45"/>
  </r>
  <r>
    <x v="3"/>
    <x v="3"/>
    <n v="120"/>
    <n v="3"/>
    <s v="GRI17"/>
    <n v="237"/>
    <n v="0"/>
    <s v="ร้านที่2"/>
    <s v="ก***วราฑ์  แ***อ"/>
    <s v="ชัยนาท"/>
    <s v="-"/>
    <s v=""/>
    <s v="13/01/2026 09:45"/>
    <s v="-"/>
    <s v="J&amp;T COD"/>
    <s v="Tiktok"/>
    <s v="จ่ายทีหลัง / COD"/>
    <s v=""/>
    <s v="769351648903"/>
    <s v="13/01/2026 09:45"/>
  </r>
  <r>
    <x v="0"/>
    <x v="0"/>
    <n v="120"/>
    <n v="1"/>
    <s v="GRI16"/>
    <n v="79"/>
    <n v="0"/>
    <s v="ร้านที่2"/>
    <s v="น***าว ป***ี อ***ละมัย"/>
    <s v="ปทุมธานี"/>
    <s v="-"/>
    <s v=""/>
    <s v="13/01/2026 09:41"/>
    <s v="-"/>
    <s v="J&amp;T COD"/>
    <s v="Tiktok"/>
    <s v="จ่ายทีหลัง / COD"/>
    <s v=""/>
    <s v="769383752815"/>
    <s v="13/01/2026 09:41"/>
  </r>
  <r>
    <x v="0"/>
    <x v="0"/>
    <n v="120"/>
    <n v="2"/>
    <s v="GRI15"/>
    <n v="158"/>
    <n v="0"/>
    <s v="ร้านที่2"/>
    <s v="ส***ม ผ***ำ"/>
    <s v="ระนอง"/>
    <s v="-"/>
    <s v=""/>
    <s v="13/01/2026 09:41"/>
    <s v="-"/>
    <s v="J&amp;T Express"/>
    <s v="Tiktok"/>
    <s v="tiktok"/>
    <s v=""/>
    <s v="769382742903"/>
    <s v="13/01/2026 09:40"/>
  </r>
  <r>
    <x v="3"/>
    <x v="3"/>
    <n v="120"/>
    <n v="1"/>
    <s v="GRI14"/>
    <n v="99"/>
    <n v="0"/>
    <s v="ร้านที่2"/>
    <s v="u***7219823036536"/>
    <s v="หนองบัวลำภู"/>
    <s v="-"/>
    <s v=""/>
    <s v="13/01/2026 09:40"/>
    <s v="-"/>
    <s v="J&amp;T COD"/>
    <s v="Tiktok"/>
    <s v="จ่ายทีหลัง / COD"/>
    <s v=""/>
    <s v="769376149850"/>
    <s v="13/01/2026 09:40"/>
  </r>
  <r>
    <x v="0"/>
    <x v="0"/>
    <n v="120"/>
    <n v="2"/>
    <s v="GRI13"/>
    <n v="158"/>
    <n v="0"/>
    <s v="ร้านที่2"/>
    <s v="n***"/>
    <s v="สระแก้ว"/>
    <s v="-"/>
    <s v=""/>
    <s v="13/01/2026 09:39"/>
    <s v="-"/>
    <s v="J&amp;T COD"/>
    <s v="Tiktok"/>
    <s v="จ่ายทีหลัง / COD"/>
    <s v=""/>
    <s v="769380035900"/>
    <s v="13/01/2026 09:40"/>
  </r>
  <r>
    <x v="0"/>
    <x v="0"/>
    <n v="120"/>
    <n v="1"/>
    <s v="GRI12"/>
    <n v="79"/>
    <n v="0"/>
    <s v="ร้านที่2"/>
    <s v="ส***พร อ***ตพงศ์"/>
    <s v="ปทุมธานี"/>
    <s v="-"/>
    <s v=""/>
    <s v="13/01/2026 09:39"/>
    <s v="-"/>
    <s v="Flash Express Thailand COD"/>
    <s v="Tiktok"/>
    <s v="จ่ายทีหลัง / COD"/>
    <s v=""/>
    <s v="THT04062D794T2Z"/>
    <s v="13/01/2026 09:39"/>
  </r>
  <r>
    <x v="0"/>
    <x v="0"/>
    <n v="120"/>
    <n v="1"/>
    <s v="GRI11"/>
    <n v="79"/>
    <n v="0"/>
    <s v="ร้านที่2"/>
    <s v="ก***วราฑ์  แ***อ"/>
    <s v="ชัยนาท"/>
    <s v="-"/>
    <s v=""/>
    <s v="13/01/2026 09:39"/>
    <s v="-"/>
    <s v="J&amp;T COD"/>
    <s v="Tiktok"/>
    <s v="จ่ายทีหลัง / COD"/>
    <s v=""/>
    <s v="769329036906"/>
    <s v="13/01/2026 09:39"/>
  </r>
  <r>
    <x v="0"/>
    <x v="0"/>
    <n v="120"/>
    <n v="1"/>
    <s v="GRI10"/>
    <n v="79"/>
    <n v="0"/>
    <s v="ร้านที่2"/>
    <s v="ช***่ ศ***วรรณ"/>
    <s v="สุพรรณบุรี"/>
    <s v="-"/>
    <s v=""/>
    <s v="13/01/2026 09:39"/>
    <s v="-"/>
    <s v="J&amp;T Express"/>
    <s v="Tiktok"/>
    <s v="tiktok"/>
    <s v=""/>
    <s v="769302747894"/>
    <s v="13/01/2026 09:39"/>
  </r>
  <r>
    <x v="0"/>
    <x v="0"/>
    <n v="120"/>
    <n v="1"/>
    <s v="GRI9"/>
    <n v="79"/>
    <n v="0"/>
    <s v="ร้านที่2"/>
    <s v="ว***ดา ว***ษโชค"/>
    <s v="นครศรีธรรมราช"/>
    <s v="-"/>
    <s v=""/>
    <s v="13/01/2026 09:39"/>
    <s v="-"/>
    <s v="J&amp;T COD"/>
    <s v="Tiktok"/>
    <s v="จ่ายทีหลัง / COD"/>
    <s v=""/>
    <s v="769314543896"/>
    <s v="13/01/2026 09:39"/>
  </r>
  <r>
    <x v="0"/>
    <x v="0"/>
    <n v="120"/>
    <n v="2"/>
    <s v="GRI8"/>
    <n v="158"/>
    <n v="0"/>
    <s v="ร้านที่2"/>
    <s v="อ***พรรณ ค***ุทร"/>
    <s v="Chiang Rai"/>
    <s v="-"/>
    <s v=""/>
    <s v="13/01/2026 09:38"/>
    <s v="-"/>
    <s v="J&amp;T Express"/>
    <s v="Tiktok"/>
    <s v="tiktok"/>
    <s v=""/>
    <s v="769397235891"/>
    <s v="13/01/2026 09:39"/>
  </r>
  <r>
    <x v="0"/>
    <x v="0"/>
    <n v="120"/>
    <n v="1"/>
    <s v="GRI7"/>
    <n v="79"/>
    <n v="0"/>
    <s v="ร้านที่2"/>
    <s v="เ***ก่"/>
    <s v="ขอนแก่น"/>
    <s v="-"/>
    <s v=""/>
    <s v="13/01/2026 09:38"/>
    <s v="-"/>
    <s v="J&amp;T COD"/>
    <s v="Tiktok"/>
    <s v="จ่ายทีหลัง / COD"/>
    <s v=""/>
    <s v="769393640816"/>
    <s v="13/01/2026 09:38"/>
  </r>
  <r>
    <x v="0"/>
    <x v="0"/>
    <n v="120"/>
    <n v="1"/>
    <s v="GRI6"/>
    <n v="79"/>
    <n v="0"/>
    <s v="ร้านที่2"/>
    <s v="ส***พร อ***ตพงศ์"/>
    <s v="ปทุมธานี"/>
    <s v="-"/>
    <s v=""/>
    <s v="13/01/2026 09:38"/>
    <s v="-"/>
    <s v="Flash Express Thailand COD"/>
    <s v="Tiktok"/>
    <s v="จ่ายทีหลัง / COD"/>
    <s v=""/>
    <s v="THT04062D94Y75Z"/>
    <s v="13/01/2026 09:38"/>
  </r>
  <r>
    <x v="0"/>
    <x v="0"/>
    <n v="120"/>
    <n v="2"/>
    <s v="GRI4"/>
    <n v="158"/>
    <n v="0"/>
    <s v="ร้านที่2"/>
    <s v="ก***วราฑ์  แ***อ"/>
    <s v="ชัยนาท"/>
    <s v="-"/>
    <s v=""/>
    <s v="13/01/2026 09:38"/>
    <s v="-"/>
    <s v="J&amp;T COD"/>
    <s v="Tiktok"/>
    <s v="จ่ายทีหลัง / COD"/>
    <s v=""/>
    <s v="769376436905"/>
    <s v="13/01/2026 09:38"/>
  </r>
  <r>
    <x v="0"/>
    <x v="0"/>
    <n v="120"/>
    <n v="1"/>
    <s v="GRI3"/>
    <n v="79"/>
    <n v="0"/>
    <s v="ร้านที่2"/>
    <s v="u***7219823036536"/>
    <s v="หนองบัวลำภู"/>
    <s v="-"/>
    <s v=""/>
    <s v="13/01/2026 09:38"/>
    <s v="-"/>
    <s v="J&amp;T COD"/>
    <s v="Tiktok"/>
    <s v="จ่ายทีหลัง / COD"/>
    <s v=""/>
    <s v="769358350810"/>
    <s v="13/01/2026 09:38"/>
  </r>
  <r>
    <x v="1"/>
    <x v="1"/>
    <n v="50"/>
    <n v="6"/>
    <s v="GRI2"/>
    <n v="200"/>
    <n v="0"/>
    <s v="ร้านที่2"/>
    <s v="น***ดด พ***พิทักษ์"/>
    <s v="ชลบุรี"/>
    <s v="-"/>
    <s v=""/>
    <s v="13/01/2026 09:30"/>
    <s v="-"/>
    <s v="J&amp;T Express"/>
    <s v="Tiktok"/>
    <s v="tiktok"/>
    <s v=""/>
    <s v="769315354813"/>
    <s v="13/01/2026 09:30"/>
  </r>
  <r>
    <x v="8"/>
    <x v="9"/>
    <n v="139"/>
    <n v="1"/>
    <s v="GRI1"/>
    <n v="109"/>
    <n v="0"/>
    <s v="ร้านที่2"/>
    <s v="ส***ัน ส***า"/>
    <s v="สุพรรณบุรี"/>
    <s v="-"/>
    <s v=""/>
    <s v="13/01/2026 09:24"/>
    <s v="-"/>
    <s v="J&amp;T COD"/>
    <s v="Tiktok"/>
    <s v="จ่ายทีหลัง / COD"/>
    <s v=""/>
    <s v="769459044174"/>
    <s v="13/01/2026 09:24"/>
  </r>
  <r>
    <x v="8"/>
    <x v="9"/>
    <n v="139"/>
    <n v="1"/>
    <s v="GRH99"/>
    <n v="108.99"/>
    <n v="0"/>
    <s v="ร้านที่2"/>
    <s v="u***4407433941720"/>
    <s v="ราชบุรี"/>
    <s v="-"/>
    <s v=""/>
    <s v="13/01/2026 08:36"/>
    <s v="-"/>
    <s v="J&amp;T COD"/>
    <s v="Tiktok"/>
    <s v="จ่ายทีหลัง / COD"/>
    <s v=""/>
    <s v="769400644143"/>
    <s v="13/01/2026 08:36"/>
  </r>
  <r>
    <x v="4"/>
    <x v="4"/>
    <n v="139"/>
    <n v="1"/>
    <s v="GRH98"/>
    <n v="109.99"/>
    <n v="1"/>
    <s v="ร้านที่2"/>
    <s v="อ*** น***ชัย"/>
    <s v="พระนครศรีอยุธยา"/>
    <s v="-"/>
    <s v=""/>
    <s v="13/01/2026 08:32"/>
    <s v="-"/>
    <s v="J&amp;T COD"/>
    <s v="Tiktok"/>
    <s v="จ่ายทีหลัง / COD"/>
    <s v=""/>
    <s v="769466162205"/>
    <s v="13/01/2026 08:33"/>
  </r>
  <r>
    <x v="7"/>
    <x v="8"/>
    <n v="139"/>
    <n v="1"/>
    <s v="GRH97"/>
    <n v="108.99"/>
    <n v="0"/>
    <s v="ร้านที่2"/>
    <s v="ค***วีณา ส***นดอน"/>
    <s v="กรุงเทพฯ"/>
    <s v="-"/>
    <s v=""/>
    <s v="13/01/2026 08:20"/>
    <s v="-"/>
    <s v="J&amp;T COD"/>
    <s v="Tiktok"/>
    <s v="จ่ายทีหลัง / COD"/>
    <s v=""/>
    <s v="769309759816"/>
    <s v="13/01/2026 08:20"/>
  </r>
  <r>
    <x v="0"/>
    <x v="0"/>
    <n v="66.333333333333329"/>
    <n v="3"/>
    <s v="GRH96"/>
    <n v="250"/>
    <n v="0"/>
    <s v="ร้านที่2"/>
    <s v="ก***ภณ อ***รุ่งสวัสดิ์"/>
    <s v="กรุงเทพฯ"/>
    <s v="-"/>
    <s v=""/>
    <s v="13/01/2026 08:16"/>
    <s v="-"/>
    <s v="J&amp;T Express"/>
    <s v="Tiktok"/>
    <s v="tiktok"/>
    <s v=""/>
    <s v="769354349886"/>
    <s v="13/01/2026 08:15"/>
  </r>
  <r>
    <x v="0"/>
    <x v="0"/>
    <n v="66.333333333333329"/>
    <n v="6"/>
    <s v="GRH95"/>
    <n v="440"/>
    <n v="0"/>
    <s v="ร้านที่4"/>
    <s v="เ***นเพ็ญ ท***ิตติกุล"/>
    <s v="เชียงใหม่"/>
    <s v="-"/>
    <s v=""/>
    <s v="13/01/2026 08:10"/>
    <s v="-"/>
    <s v="J&amp;T COD"/>
    <s v="Tiktok"/>
    <s v="จ่ายทีหลัง / COD"/>
    <s v=""/>
    <s v="769327544904"/>
    <s v="13/01/2026 08:10"/>
  </r>
  <r>
    <x v="7"/>
    <x v="8"/>
    <n v="139"/>
    <n v="1"/>
    <s v="GRH93"/>
    <n v="108.99"/>
    <n v="0"/>
    <s v="ร้านที่2"/>
    <s v="จ***ตฐิกาล ท***าลา"/>
    <s v="ชลบุรี"/>
    <s v="-"/>
    <s v=""/>
    <s v="13/01/2026 06:38"/>
    <s v="-"/>
    <s v="J&amp;T Express"/>
    <s v="Tiktok"/>
    <s v="tiktok"/>
    <s v=""/>
    <s v="769387400736"/>
    <s v="13/01/2026 06:38"/>
  </r>
  <r>
    <x v="1"/>
    <x v="1"/>
    <n v="33.333333333333336"/>
    <n v="3"/>
    <s v="GRH92"/>
    <n v="100"/>
    <n v="0"/>
    <s v="ร้านที่2"/>
    <s v="ว***วรรณ ก***นประชุม"/>
    <s v="สิงห์บุรี"/>
    <s v="-"/>
    <s v=""/>
    <s v="13/01/2026 06:22"/>
    <s v="-"/>
    <s v="J&amp;T COD"/>
    <s v="Tiktok"/>
    <s v="จ่ายทีหลัง / COD"/>
    <s v=""/>
    <s v="769325816792"/>
    <s v="13/01/2026 06:22"/>
  </r>
  <r>
    <x v="0"/>
    <x v="0"/>
    <n v="79"/>
    <n v="2"/>
    <s v="GRH91"/>
    <n v="153"/>
    <n v="0"/>
    <s v="ร้านที่1"/>
    <s v="R******j"/>
    <s v="******กระบี่น้อย ตำบลกระบี่น้อย อำเภอเมืองกระบี่ จังหวัดกระบี่ 81000"/>
    <s v="81000"/>
    <s v="29"/>
    <s v="13/01/2026 06:20"/>
    <s v="-"/>
    <s v="SPX Express"/>
    <s v="Shopee"/>
    <s v="shopee"/>
    <s v=""/>
    <s v="TH2677332096732"/>
    <s v="13/01/2026 06:19"/>
  </r>
  <r>
    <x v="1"/>
    <x v="1"/>
    <n v="50"/>
    <n v="18"/>
    <s v="GRH89"/>
    <n v="600"/>
    <n v="0"/>
    <s v="ร้านที่2"/>
    <s v="น***าว์ ป***สริฐสัง"/>
    <s v="ลพบุรี"/>
    <s v="-"/>
    <s v=""/>
    <s v="13/01/2026 05:53"/>
    <s v="-"/>
    <s v="J&amp;T COD"/>
    <s v="Tiktok"/>
    <s v="จ่ายทีหลัง / COD"/>
    <s v=""/>
    <s v="769334098702"/>
    <s v="13/01/2026 05:53"/>
  </r>
  <r>
    <x v="12"/>
    <x v="13"/>
    <n v="10"/>
    <n v="50"/>
    <s v="GRH88"/>
    <n v="500"/>
    <n v="0"/>
    <s v="ร้านที่1"/>
    <s v="ท******ง"/>
    <s v="******ขวนไว้ประตูบ้านสีแดงมีกล่องไปรษณีย์40 ม.2) ตำบลบางหลวง อำเภอสรรพยา จังหวัดชัยนาท 17150"/>
    <s v="17150"/>
    <s v="27"/>
    <s v="13/01/2026 06:11"/>
    <s v="-"/>
    <s v="SPX Express"/>
    <s v="Shopee"/>
    <s v="shopee"/>
    <s v=""/>
    <s v="TH261907645139E"/>
    <s v="13/01/2026 05:41"/>
  </r>
  <r>
    <x v="1"/>
    <x v="1"/>
    <n v="33.333333333333336"/>
    <n v="3"/>
    <s v="GRH87"/>
    <n v="100"/>
    <n v="0"/>
    <s v="ร้านที่2"/>
    <s v="D***"/>
    <s v="กรุงเทพฯ"/>
    <s v="-"/>
    <s v=""/>
    <s v="13/01/2026 05:23"/>
    <s v="-"/>
    <s v="J&amp;T Express"/>
    <s v="Tiktok"/>
    <s v="tiktok"/>
    <s v=""/>
    <s v="769308614793"/>
    <s v="13/01/2026 05:22"/>
  </r>
  <r>
    <x v="7"/>
    <x v="5"/>
    <n v="79.150000000000006"/>
    <n v="1"/>
    <s v="GRH84"/>
    <n v="79.150000000000006"/>
    <n v="0"/>
    <s v="ร้านที่3"/>
    <s v="สถิตย์ เหลืองพิริยรัตน์"/>
    <s v="73/2ม.6 ซ.วัดเดชานุสรณ์ ต.ยายชา · ยายชา/ Yai Cha_x000a__x000a_สามพราน/ Sam Phranนครปฐม/ Nakhon Pathom_x000a_73110"/>
    <s v="73110"/>
    <s v="660891627911"/>
    <s v="13/01/2026 02:46"/>
    <s v="-"/>
    <s v="Kerry_dropoff"/>
    <s v="Lazada"/>
    <s v="lazada"/>
    <s v=""/>
    <s v="LEXPU0647435001"/>
    <s v="13/01/2026 02:46"/>
  </r>
  <r>
    <x v="1"/>
    <x v="1"/>
    <n v="33.333333333333336"/>
    <n v="3"/>
    <s v="GRH82"/>
    <n v="100"/>
    <n v="0"/>
    <s v="ร้านที่2"/>
    <s v="u***nattyruangnao"/>
    <s v="สมุทรสาคร"/>
    <s v="-"/>
    <s v=""/>
    <s v="13/01/2026 02:38"/>
    <s v="-"/>
    <s v="J&amp;T COD"/>
    <s v="Tiktok"/>
    <s v="จ่ายทีหลัง / COD"/>
    <s v=""/>
    <s v="769379533720"/>
    <s v="13/01/2026 02:38"/>
  </r>
  <r>
    <x v="1"/>
    <x v="1"/>
    <n v="33.333333333333336"/>
    <n v="3"/>
    <s v="GRH81"/>
    <n v="100"/>
    <n v="0"/>
    <s v="ร้านที่2"/>
    <s v="ไ**"/>
    <s v="Chachoengsao"/>
    <s v="-"/>
    <s v=""/>
    <s v="13/01/2026 01:51"/>
    <s v="-"/>
    <s v="J&amp;T COD"/>
    <s v="Tiktok"/>
    <s v="จ่ายทีหลัง / COD"/>
    <s v=""/>
    <s v="769370629742"/>
    <s v="13/01/2026 01:51"/>
  </r>
  <r>
    <x v="1"/>
    <x v="1"/>
    <n v="33.333333333333336"/>
    <n v="3"/>
    <s v="GRH80"/>
    <n v="100"/>
    <n v="0"/>
    <s v="ร้านที่2"/>
    <s v="น***ภัทร พ***์เงิน"/>
    <s v="ฉะเชิงเทรา"/>
    <s v="-"/>
    <s v=""/>
    <s v="13/01/2026 01:36"/>
    <s v="-"/>
    <s v="J&amp;T COD"/>
    <s v="Tiktok"/>
    <s v="จ่ายทีหลัง / COD"/>
    <s v=""/>
    <s v="769375135734"/>
    <s v="13/01/2026 01:36"/>
  </r>
  <r>
    <x v="1"/>
    <x v="1"/>
    <n v="33.333333333333336"/>
    <n v="3"/>
    <s v="GRH79"/>
    <n v="100"/>
    <n v="0"/>
    <s v="ร้านที่2"/>
    <s v="อ***้น น***ุญสวัสดิ์"/>
    <s v="กรุงเทพฯ"/>
    <s v="-"/>
    <s v=""/>
    <s v="13/01/2026 01:10"/>
    <s v="-"/>
    <s v="J&amp;T COD"/>
    <s v="Tiktok"/>
    <s v="จ่ายทีหลัง / COD"/>
    <s v=""/>
    <s v="769353929783"/>
    <s v="13/01/2026 01:15"/>
  </r>
  <r>
    <x v="0"/>
    <x v="0"/>
    <n v="66.333333333333329"/>
    <n v="3"/>
    <s v="GRH77"/>
    <n v="250"/>
    <n v="0"/>
    <s v="ร้านที่2"/>
    <s v="u***8745279661662"/>
    <s v="นครปฐม"/>
    <s v="-"/>
    <s v=""/>
    <s v="13/01/2026 00:45"/>
    <s v="-"/>
    <s v="J&amp;T COD"/>
    <s v="Tiktok"/>
    <s v="จ่ายทีหลัง / COD"/>
    <s v=""/>
    <s v="769367053663"/>
    <s v="13/01/2026 00:45"/>
  </r>
  <r>
    <x v="1"/>
    <x v="1"/>
    <n v="33.333333333333336"/>
    <n v="3"/>
    <s v="GRH76"/>
    <n v="100"/>
    <n v="0"/>
    <s v="ร้านที่2"/>
    <s v="อ***ัตน์ เ***งโคตร"/>
    <s v="นครพนม"/>
    <s v="-"/>
    <s v=""/>
    <s v="13/01/2026 00:43"/>
    <s v="-"/>
    <s v="J&amp;T COD"/>
    <s v="Tiktok"/>
    <s v="จ่ายทีหลัง / COD"/>
    <s v=""/>
    <s v="769303812804"/>
    <s v="13/01/2026 00:43"/>
  </r>
  <r>
    <x v="4"/>
    <x v="4"/>
    <n v="139"/>
    <n v="2"/>
    <s v="GRH75"/>
    <n v="217.98"/>
    <n v="0"/>
    <s v="ร้านที่2"/>
    <s v="k*** R***"/>
    <s v="ชลบุรี"/>
    <s v="-"/>
    <s v=""/>
    <s v="13/01/2026 00:28"/>
    <s v="-"/>
    <s v="J&amp;T COD"/>
    <s v="Tiktok"/>
    <s v="จ่ายทีหลัง / COD"/>
    <s v=""/>
    <s v="769319413623"/>
    <s v="13/01/2026 00:30"/>
  </r>
  <r>
    <x v="1"/>
    <x v="1"/>
    <n v="33.333333333333336"/>
    <n v="3"/>
    <s v="GRH74"/>
    <n v="100"/>
    <n v="0"/>
    <s v="ร้านที่2"/>
    <s v="น***ตน์ ป***มจิตร"/>
    <s v="เพชรบูรณ์"/>
    <s v="-"/>
    <s v=""/>
    <s v="13/01/2026 00:06"/>
    <s v="-"/>
    <s v="J&amp;T Express"/>
    <s v="Tiktok"/>
    <s v="tiktok"/>
    <s v="ไม่เอารสกาแฟนะคะ ขอฝอยทองด้วยนะคะ "/>
    <s v="769358488673"/>
    <s v="13/01/2026 00:22"/>
  </r>
  <r>
    <x v="14"/>
    <x v="17"/>
    <n v="50"/>
    <n v="5"/>
    <s v="GRH73"/>
    <n v="216.75"/>
    <n v="29.5"/>
    <s v="ร้านที่1"/>
    <s v="แอม สุวิมล"/>
    <s v="28 ม.3 ต.ท่าตอ · มหาราช/ Maha Rat_x000a__x000a_มหาราช/ Maha Ratพระนครศรีอยุธยา/ Phra Nakhon Si Ayutthaya_x000a_13150"/>
    <s v="13150"/>
    <s v="660623216099"/>
    <s v="13/01/2026 00:10"/>
    <s v="-"/>
    <s v="Kerry_dropoff"/>
    <s v="Lazada"/>
    <s v="lazada"/>
    <s v=""/>
    <s v="LEXPU0647339244"/>
    <s v="13/01/2026 00:10"/>
  </r>
  <r>
    <x v="1"/>
    <x v="1"/>
    <n v="40"/>
    <n v="10"/>
    <s v="GRH71"/>
    <n v="379"/>
    <n v="29"/>
    <s v="ร้านที่4"/>
    <s v="น***รา   บ***งพงษ์"/>
    <s v="เพชรบูรณ์"/>
    <s v="-"/>
    <s v=""/>
    <s v="13/01/2026 00:02"/>
    <s v="-"/>
    <s v="J&amp;T Express"/>
    <s v="Tiktok"/>
    <s v="tiktok"/>
    <s v=""/>
    <s v="769339018755"/>
    <s v="13/01/2026 00:02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62"/>
    <n v="1"/>
    <s v="GRM54"/>
    <n v="199"/>
    <n v="0"/>
    <s v="ร้านที่2"/>
    <s v="S***hai"/>
    <s v="กรุงเทพฯ"/>
    <s v="-"/>
    <s v=""/>
    <s v="14/01/2026 23:50"/>
    <s v="-"/>
    <s v="J&amp;T Express"/>
    <s v="Tiktok"/>
    <s v="tiktok"/>
    <s v=""/>
    <s v="769495077724"/>
    <s v="14/01/2026 23:50"/>
  </r>
  <r>
    <x v="1"/>
    <x v="1"/>
    <n v="117"/>
    <n v="1"/>
    <s v="GRM54"/>
    <n v="199"/>
    <n v="0"/>
    <s v="ร้านที่2"/>
    <s v="S***hai"/>
    <s v="กรุงเทพฯ"/>
    <s v="-"/>
    <s v=""/>
    <s v="14/01/2026 23:50"/>
    <s v="-"/>
    <s v="J&amp;T Express"/>
    <s v="Tiktok"/>
    <s v="tiktok"/>
    <s v=""/>
    <s v="769495077724"/>
    <s v="14/01/2026 23:50"/>
  </r>
  <r>
    <x v="2"/>
    <x v="2"/>
    <n v="50"/>
    <n v="6"/>
    <s v="GRM53"/>
    <n v="200"/>
    <n v="0"/>
    <s v="ร้านที่2"/>
    <s v="น***ช ค***ง"/>
    <s v="กาฬสินธุ์"/>
    <s v="-"/>
    <s v=""/>
    <s v="14/01/2026 23:26"/>
    <s v="-"/>
    <s v="J&amp;T Express"/>
    <s v="Tiktok"/>
    <s v="tiktok"/>
    <s v=""/>
    <s v="769402903791"/>
    <s v="14/01/2026 23:26"/>
  </r>
  <r>
    <x v="2"/>
    <x v="2"/>
    <n v="33.333333333333336"/>
    <n v="3"/>
    <s v="GRM52"/>
    <n v="100"/>
    <n v="0"/>
    <s v="ร้านที่2"/>
    <s v="ส***ร"/>
    <s v="นนทบุรี"/>
    <s v="-"/>
    <s v=""/>
    <s v="14/01/2026 23:07"/>
    <s v="-"/>
    <s v="J&amp;T Express"/>
    <s v="Tiktok"/>
    <s v="tiktok"/>
    <s v=""/>
    <s v="769424818794"/>
    <s v="14/01/2026 23:07"/>
  </r>
  <r>
    <x v="3"/>
    <x v="3"/>
    <n v="109"/>
    <n v="1"/>
    <s v="GRM51"/>
    <n v="263"/>
    <n v="45"/>
    <s v="ร้านที่1"/>
    <s v="กรุณา มันตะพงศ์"/>
    <s v="617/7 บางอุทิศ ถนนเจริญกรุง ซ.เจริญกรุง 99 แขวงวัดพระยาไกร เขตบางคอแหลม กรุงเทพมหานคร  10120_x000a__x000a_บางคอแหลม/ Bang Kho Laemกรุงเทพมหานคร/ Bangkok_x000a_10120"/>
    <s v="10120"/>
    <s v="660852302423"/>
    <s v="14/01/2026 22:52"/>
    <s v="-"/>
    <s v="Kerry_dropoff"/>
    <s v="Lazada"/>
    <s v="lazada"/>
    <s v=""/>
    <s v="LEXPU0648064419"/>
    <s v="14/01/2026 22:52"/>
  </r>
  <r>
    <x v="0"/>
    <x v="3"/>
    <n v="109"/>
    <n v="1"/>
    <s v="GRM51"/>
    <n v="263"/>
    <n v="45"/>
    <s v="ร้านที่1"/>
    <s v="กรุณา มันตะพงศ์"/>
    <s v="617/7 บางอุทิศ ถนนเจริญกรุง ซ.เจริญกรุง 99 แขวงวัดพระยาไกร เขตบางคอแหลม กรุงเทพมหานคร  10120_x000a__x000a_บางคอแหลม/ Bang Kho Laemกรุงเทพมหานคร/ Bangkok_x000a_10120"/>
    <s v="10120"/>
    <s v="660852302423"/>
    <s v="14/01/2026 22:52"/>
    <s v="-"/>
    <s v="Kerry_dropoff"/>
    <s v="Lazada"/>
    <s v="lazada"/>
    <s v=""/>
    <s v="LEXPU0648064419"/>
    <s v="14/01/2026 22:52"/>
  </r>
  <r>
    <x v="2"/>
    <x v="2"/>
    <n v="33.333333333333336"/>
    <n v="3"/>
    <s v="GRM50"/>
    <n v="100"/>
    <n v="0"/>
    <s v="ร้านที่2"/>
    <s v="ก***า แ***ใส"/>
    <s v="กรุงเทพฯ"/>
    <s v="-"/>
    <s v=""/>
    <s v="14/01/2026 22:31"/>
    <s v="-"/>
    <s v="J&amp;T COD"/>
    <s v="Tiktok"/>
    <s v="จ่ายทีหลัง / COD"/>
    <s v=""/>
    <s v="769475725756"/>
    <s v="14/01/2026 22:31"/>
  </r>
  <r>
    <x v="2"/>
    <x v="2"/>
    <n v="40"/>
    <n v="10"/>
    <s v="GRM49"/>
    <n v="400"/>
    <n v="0"/>
    <s v="ร้านที่2"/>
    <s v="พ***น  จ***าง"/>
    <s v="เทศบาลนครนครราชสีมา"/>
    <s v="-"/>
    <s v=""/>
    <s v="14/01/2026 22:27"/>
    <s v="-"/>
    <s v="J&amp;T Express"/>
    <s v="Tiktok"/>
    <s v="tiktok"/>
    <s v=""/>
    <s v="769433909775"/>
    <s v="14/01/2026 22:27"/>
  </r>
  <r>
    <x v="2"/>
    <x v="2"/>
    <n v="33.333333333333336"/>
    <n v="3"/>
    <s v="GRM48"/>
    <n v="138"/>
    <n v="38"/>
    <s v="ร้านที่2"/>
    <s v="ณ***ภัทร ส***า"/>
    <s v="สุรินทร์"/>
    <s v="-"/>
    <s v=""/>
    <s v="14/01/2026 22:16"/>
    <s v="-"/>
    <s v="J&amp;T COD"/>
    <s v="Tiktok"/>
    <s v="จ่ายทีหลัง / COD"/>
    <s v=""/>
    <s v="769408326783"/>
    <s v="14/01/2026 22:16"/>
  </r>
  <r>
    <x v="4"/>
    <x v="4"/>
    <n v="139"/>
    <n v="1"/>
    <s v="GRM46"/>
    <n v="109.99"/>
    <n v="1"/>
    <s v="ร้านที่2"/>
    <s v="จ***ุรี เ***งใจ"/>
    <s v="พิษณุโลก"/>
    <s v="-"/>
    <s v=""/>
    <s v="14/01/2026 22:00"/>
    <s v="-"/>
    <s v="J&amp;T COD"/>
    <s v="Tiktok"/>
    <s v="จ่ายทีหลัง / COD"/>
    <s v=""/>
    <s v="769410050732"/>
    <s v="14/01/2026 22:06"/>
  </r>
  <r>
    <x v="2"/>
    <x v="2"/>
    <n v="33.333333333333336"/>
    <n v="3"/>
    <s v="GRM45"/>
    <n v="100"/>
    <n v="0"/>
    <s v="ร้านที่2"/>
    <s v="ช***ชาย จ***ร์เวียง"/>
    <s v="อุบลราชธานี"/>
    <s v="-"/>
    <s v=""/>
    <s v="14/01/2026 21:50"/>
    <s v="-"/>
    <s v="J&amp;T COD"/>
    <s v="Tiktok"/>
    <s v="จ่ายทีหลัง / COD"/>
    <s v=""/>
    <s v="769426126792"/>
    <s v="14/01/2026 22:03"/>
  </r>
  <r>
    <x v="5"/>
    <x v="5"/>
    <n v="12"/>
    <n v="10"/>
    <s v="GRM43"/>
    <n v="130"/>
    <n v="0"/>
    <s v="ร้านที่1"/>
    <s v="P*n"/>
    <s v="******   ประเทศไทย (หมู่บ้านพรพิทักษ์ หลัง3ซ้ายมือ) ตำบลท่าใหม่ อำเภอท่าใหม่ จังหวัดจันทบุรี 22120"/>
    <s v="22120"/>
    <s v="13"/>
    <s v="14/01/2026 22:07"/>
    <s v="-"/>
    <s v="Flash Express"/>
    <s v="Shopee"/>
    <s v="shopee"/>
    <s v=""/>
    <s v="TH2203889W1R0A"/>
    <s v="14/01/2026 21:56"/>
  </r>
  <r>
    <x v="2"/>
    <x v="2"/>
    <n v="33.333333333333336"/>
    <n v="3"/>
    <s v="GRM42"/>
    <n v="100"/>
    <n v="0"/>
    <s v="ร้านที่2"/>
    <s v="แ**"/>
    <s v="เชียงราย"/>
    <s v="-"/>
    <s v=""/>
    <s v="14/01/2026 21:18"/>
    <s v="-"/>
    <s v="J&amp;T COD"/>
    <s v="Tiktok"/>
    <s v="จ่ายทีหลัง / COD"/>
    <s v=""/>
    <s v="769423816781"/>
    <s v="14/01/2026 21:22"/>
  </r>
  <r>
    <x v="2"/>
    <x v="2"/>
    <n v="50"/>
    <n v="6"/>
    <s v="GRM41"/>
    <n v="200"/>
    <n v="0"/>
    <s v="ร้านที่2"/>
    <s v="อ***ลี  ม***ัน"/>
    <s v="ประจวบคีรีขันธ์"/>
    <s v="-"/>
    <s v=""/>
    <s v="14/01/2026 21:16"/>
    <s v="-"/>
    <s v="J&amp;T COD"/>
    <s v="Tiktok"/>
    <s v="จ่ายทีหลัง / COD"/>
    <s v=""/>
    <s v="769467607720"/>
    <s v="14/01/2026 21:22"/>
  </r>
  <r>
    <x v="4"/>
    <x v="4"/>
    <n v="139"/>
    <n v="1"/>
    <s v="GRM40"/>
    <n v="108.99"/>
    <n v="0"/>
    <s v="ร้านที่2"/>
    <s v="อ***ี ห***พาณิชย์"/>
    <s v="ระยอง"/>
    <s v="-"/>
    <s v=""/>
    <s v="14/01/2026 21:08"/>
    <s v="-"/>
    <s v="J&amp;T COD"/>
    <s v="Tiktok"/>
    <s v="จ่ายทีหลัง / COD"/>
    <s v=""/>
    <s v="769491052750"/>
    <s v="14/01/2026 21:22"/>
  </r>
  <r>
    <x v="2"/>
    <x v="2"/>
    <n v="65"/>
    <n v="9"/>
    <s v="GRM39"/>
    <n v="315"/>
    <n v="0"/>
    <s v="ร้านที่2"/>
    <s v="ธ***ธ์ แ***มเรือง"/>
    <s v="กรุงเทพฯ"/>
    <s v="-"/>
    <s v=""/>
    <s v="14/01/2026 21:04"/>
    <s v="-"/>
    <s v="J&amp;T COD"/>
    <s v="Tiktok"/>
    <s v="จ่ายทีหลัง / COD"/>
    <s v=""/>
    <s v="769444908761"/>
    <s v="14/01/2026 21:19"/>
  </r>
  <r>
    <x v="2"/>
    <x v="2"/>
    <n v="50"/>
    <n v="6"/>
    <s v="GRM38"/>
    <n v="200"/>
    <n v="0"/>
    <s v="ร้านที่2"/>
    <s v="ส***กดิ์  แ***วิจิตร"/>
    <s v="นครศรีธรรมราช"/>
    <s v="-"/>
    <s v=""/>
    <s v="14/01/2026 21:02"/>
    <s v="-"/>
    <s v="J&amp;T COD"/>
    <s v="Tiktok"/>
    <s v="จ่ายทีหลัง / COD"/>
    <s v=""/>
    <s v="769498713756"/>
    <s v="14/01/2026 21:02"/>
  </r>
  <r>
    <x v="2"/>
    <x v="2"/>
    <n v="33.333333333333336"/>
    <n v="3"/>
    <s v="GRM37"/>
    <n v="100"/>
    <n v="0"/>
    <s v="ร้านที่2"/>
    <s v="u***51978660095063"/>
    <s v="กรุงเทพฯ"/>
    <s v="-"/>
    <s v=""/>
    <s v="14/01/2026 20:57"/>
    <s v="-"/>
    <s v="J&amp;T COD"/>
    <s v="Tiktok"/>
    <s v="จ่ายทีหลัง / COD"/>
    <s v=""/>
    <s v="769429136755"/>
    <s v="14/01/2026 20:57"/>
  </r>
  <r>
    <x v="2"/>
    <x v="2"/>
    <n v="50"/>
    <n v="6"/>
    <s v="GRM36"/>
    <n v="200"/>
    <n v="0"/>
    <s v="ร้านที่2"/>
    <s v="ภ***ญ ท***กระโทก"/>
    <s v="นครราชสีมา"/>
    <s v="-"/>
    <s v=""/>
    <s v="14/01/2026 20:56"/>
    <s v="-"/>
    <s v="J&amp;T COD"/>
    <s v="Tiktok"/>
    <s v="จ่ายทีหลัง / COD"/>
    <s v=""/>
    <s v="769435916760"/>
    <s v="14/01/2026 20:56"/>
  </r>
  <r>
    <x v="2"/>
    <x v="2"/>
    <n v="40"/>
    <n v="10"/>
    <s v="GRM35"/>
    <n v="400"/>
    <n v="0"/>
    <s v="ร้านที่2"/>
    <s v="ก***ฑ์รัตน์"/>
    <s v="พะเยา"/>
    <s v="-"/>
    <s v=""/>
    <s v="14/01/2026 20:54"/>
    <s v="-"/>
    <s v="J&amp;T COD"/>
    <s v="Tiktok"/>
    <s v="จ่ายทีหลัง / COD"/>
    <s v="ไม่เอาฝอยทองค่ะ"/>
    <s v="769405496646"/>
    <s v="14/01/2026 20:54"/>
  </r>
  <r>
    <x v="2"/>
    <x v="2"/>
    <n v="33.333333333333336"/>
    <n v="3"/>
    <s v="GRM34"/>
    <n v="100"/>
    <n v="0"/>
    <s v="ร้านที่2"/>
    <s v="อ***ร พ***ภัสสร"/>
    <s v="ปทุมธานี"/>
    <s v="-"/>
    <s v=""/>
    <s v="14/01/2026 20:44"/>
    <s v="-"/>
    <s v="J&amp;T Express"/>
    <s v="Tiktok"/>
    <s v="tiktok"/>
    <s v=""/>
    <s v="769464530763"/>
    <s v="14/01/2026 20:44"/>
  </r>
  <r>
    <x v="2"/>
    <x v="2"/>
    <n v="50"/>
    <n v="6"/>
    <s v="GRM33"/>
    <n v="200"/>
    <n v="0"/>
    <s v="ร้านที่2"/>
    <s v="น*** ค***าณี"/>
    <s v="เทศบาลนครนครสวรรค์"/>
    <s v="-"/>
    <s v=""/>
    <s v="14/01/2026 20:37"/>
    <s v="-"/>
    <s v="J&amp;T Express"/>
    <s v="Tiktok"/>
    <s v="tiktok"/>
    <s v=""/>
    <s v="769459914775"/>
    <s v="14/01/2026 20:37"/>
  </r>
  <r>
    <x v="2"/>
    <x v="2"/>
    <n v="33.333333333333336"/>
    <n v="3"/>
    <s v="GRM31"/>
    <n v="100"/>
    <n v="0"/>
    <s v="ร้านที่2"/>
    <s v="ส***าย พ***ละหาร"/>
    <s v="สุพรรณบุรี"/>
    <s v="-"/>
    <s v=""/>
    <s v="14/01/2026 20:22"/>
    <s v="-"/>
    <s v="J&amp;T Express"/>
    <s v="Tiktok"/>
    <s v="tiktok"/>
    <s v=""/>
    <s v="769429137746"/>
    <s v="14/01/2026 20:22"/>
  </r>
  <r>
    <x v="6"/>
    <x v="6"/>
    <n v="139"/>
    <n v="2"/>
    <s v="GRM30"/>
    <n v="217.98"/>
    <n v="0"/>
    <s v="ร้านที่2"/>
    <s v="ร***  เ***งอินทร์"/>
    <s v="ร้อยเอ็ด"/>
    <s v="-"/>
    <s v=""/>
    <s v="14/01/2026 20:16"/>
    <s v="-"/>
    <s v="J&amp;T Express"/>
    <s v="Tiktok"/>
    <s v="tiktok"/>
    <s v=""/>
    <s v="769463588736"/>
    <s v="14/01/2026 20:16"/>
  </r>
  <r>
    <x v="2"/>
    <x v="2"/>
    <n v="50"/>
    <n v="6"/>
    <s v="GRM29"/>
    <n v="200"/>
    <n v="0"/>
    <s v="ร้านที่2"/>
    <s v="ด***ร  ง***ัก"/>
    <s v="ระยอง"/>
    <s v="-"/>
    <s v=""/>
    <s v="14/01/2026 20:16"/>
    <s v="-"/>
    <s v="J&amp;T COD"/>
    <s v="Tiktok"/>
    <s v="จ่ายทีหลัง / COD"/>
    <s v=""/>
    <s v="769416205773"/>
    <s v="14/01/2026 20:16"/>
  </r>
  <r>
    <x v="2"/>
    <x v="2"/>
    <n v="33.333333333333336"/>
    <n v="3"/>
    <s v="GRM28"/>
    <n v="100"/>
    <n v="0"/>
    <s v="ร้านที่2"/>
    <s v="ส***ตน์ ช***ิตย์"/>
    <s v="เพชรบูรณ์"/>
    <s v="-"/>
    <s v=""/>
    <s v="14/01/2026 20:10"/>
    <s v="-"/>
    <s v="J&amp;T Express"/>
    <s v="Tiktok"/>
    <s v="tiktok"/>
    <s v=""/>
    <s v="769494136751"/>
    <s v="14/01/2026 20:10"/>
  </r>
  <r>
    <x v="6"/>
    <x v="6"/>
    <n v="139"/>
    <n v="1"/>
    <s v="GRM26"/>
    <n v="168.99"/>
    <n v="60"/>
    <s v="ร้านที่2"/>
    <s v="0***4155123"/>
    <s v="ภูเก็ต"/>
    <s v="-"/>
    <s v=""/>
    <s v="14/01/2026 20:04"/>
    <s v="-"/>
    <s v="J&amp;T COD"/>
    <s v="Tiktok"/>
    <s v="จ่ายทีหลัง / COD"/>
    <s v=""/>
    <s v="769415381766"/>
    <s v="14/01/2026 20:04"/>
  </r>
  <r>
    <x v="6"/>
    <x v="6"/>
    <n v="139"/>
    <n v="1"/>
    <s v="GRM25"/>
    <n v="109.99"/>
    <n v="1"/>
    <s v="ร้านที่2"/>
    <s v="ว***ดา เ***กตกรณ์"/>
    <s v="พิษณุโลก"/>
    <s v="-"/>
    <s v=""/>
    <s v="14/01/2026 20:02"/>
    <s v="-"/>
    <s v="J&amp;T COD"/>
    <s v="Tiktok"/>
    <s v="จ่ายทีหลัง / COD"/>
    <s v=""/>
    <s v="769430589760"/>
    <s v="14/01/2026 20:03"/>
  </r>
  <r>
    <x v="2"/>
    <x v="2"/>
    <n v="50"/>
    <n v="6"/>
    <s v="GRM24"/>
    <n v="200"/>
    <n v="0"/>
    <s v="ร้านที่2"/>
    <s v="ศ***รัฐ.กลิ่นเกษร"/>
    <s v="ปทุมธานี"/>
    <s v="-"/>
    <s v=""/>
    <s v="14/01/2026 19:53"/>
    <s v="-"/>
    <s v="Flash Express Thailand COD"/>
    <s v="Tiktok"/>
    <s v="จ่ายทีหลัง / COD"/>
    <s v=""/>
    <s v="THT04022DAJ950Z"/>
    <s v="14/01/2026 19:53"/>
  </r>
  <r>
    <x v="2"/>
    <x v="2"/>
    <n v="50"/>
    <n v="6"/>
    <s v="GRM23"/>
    <n v="200"/>
    <n v="0"/>
    <s v="ร้านที่2"/>
    <s v="ส***"/>
    <s v="นครราชสีมา"/>
    <s v="-"/>
    <s v=""/>
    <s v="14/01/2026 19:52"/>
    <s v="-"/>
    <s v="J&amp;T COD"/>
    <s v="Tiktok"/>
    <s v="จ่ายทีหลัง / COD"/>
    <s v=""/>
    <s v="769499009790"/>
    <s v="14/01/2026 19:52"/>
  </r>
  <r>
    <x v="2"/>
    <x v="2"/>
    <n v="33.333333333333336"/>
    <n v="3"/>
    <s v="GRM22"/>
    <n v="100"/>
    <n v="0"/>
    <s v="ร้านที่2"/>
    <s v="O***an"/>
    <s v="กระบี่"/>
    <s v="-"/>
    <s v=""/>
    <s v="14/01/2026 19:51"/>
    <s v="-"/>
    <s v="J&amp;T COD"/>
    <s v="Tiktok"/>
    <s v="จ่ายทีหลัง / COD"/>
    <s v=""/>
    <s v="769426828726"/>
    <s v="14/01/2026 19:51"/>
  </r>
  <r>
    <x v="2"/>
    <x v="2"/>
    <n v="33.333333333333336"/>
    <n v="6"/>
    <s v="GRM21"/>
    <n v="200"/>
    <n v="0"/>
    <s v="ร้านที่2"/>
    <s v="น***าวดรุณี แ***าร"/>
    <s v="นครพนม"/>
    <s v="-"/>
    <s v=""/>
    <s v="14/01/2026 19:27"/>
    <s v="-"/>
    <s v="J&amp;T COD"/>
    <s v="Tiktok"/>
    <s v="จ่ายทีหลัง / COD"/>
    <s v=""/>
    <s v="769439005753"/>
    <s v="14/01/2026 19:27"/>
  </r>
  <r>
    <x v="2"/>
    <x v="2"/>
    <n v="33.333333333333336"/>
    <n v="3"/>
    <s v="GRM20"/>
    <n v="109"/>
    <n v="9"/>
    <s v="ร้านที่4"/>
    <s v="น***ภาภรณ์ ช***กุล"/>
    <s v="ชัยนาท"/>
    <s v="-"/>
    <s v=""/>
    <s v="14/01/2026 19:16"/>
    <s v="-"/>
    <s v="J&amp;T COD"/>
    <s v="Tiktok"/>
    <s v="จ่ายทีหลัง / COD"/>
    <s v=""/>
    <s v="769401824726"/>
    <s v="14/01/2026 19:16"/>
  </r>
  <r>
    <x v="0"/>
    <x v="3"/>
    <n v="103.55"/>
    <n v="1"/>
    <s v="GRM19"/>
    <n v="110.55"/>
    <n v="7"/>
    <s v="ร้านที่3"/>
    <s v="นายพัฒนศักดิ์ สงแก้"/>
    <s v="อบต.ห้วยไผ่ 88 ม.1 ต.ห้วยไผ่_x000a__x000a_เมืองราชบุรี/ Mueang Ratchaburiราชบุรี/ Ratchaburi_x000a_70000"/>
    <s v="70000"/>
    <s v="660856545967"/>
    <s v="14/01/2026 19:06"/>
    <s v="-"/>
    <s v="Kerry_dropoff"/>
    <s v="Lazada"/>
    <s v="lazada"/>
    <s v=""/>
    <s v="LEXPU0648065085"/>
    <s v="14/01/2026 19:06"/>
  </r>
  <r>
    <x v="2"/>
    <x v="2"/>
    <n v="50"/>
    <n v="6"/>
    <s v="GRM17"/>
    <n v="200"/>
    <n v="0"/>
    <s v="ร้านที่2"/>
    <s v="ก***ิภัทร ก***ิภัทโท"/>
    <s v="น่าน"/>
    <s v="-"/>
    <s v=""/>
    <s v="14/01/2026 18:51"/>
    <s v="-"/>
    <s v="J&amp;T COD"/>
    <s v="Tiktok"/>
    <s v="จ่ายทีหลัง / COD"/>
    <s v=""/>
    <s v="769498007784"/>
    <s v="14/01/2026 18:52"/>
  </r>
  <r>
    <x v="0"/>
    <x v="0"/>
    <n v="139"/>
    <n v="1"/>
    <s v="GRM16"/>
    <n v="108.99"/>
    <n v="0"/>
    <s v="ร้านที่2"/>
    <s v="พ***วรรณ  ช***ัตน์"/>
    <s v="สุราษฎร์ธานี"/>
    <s v="-"/>
    <s v=""/>
    <s v="14/01/2026 18:51"/>
    <s v="-"/>
    <s v="J&amp;T COD"/>
    <s v="Tiktok"/>
    <s v="จ่ายทีหลัง / COD"/>
    <s v=""/>
    <s v="769401265754"/>
    <s v="14/01/2026 18:51"/>
  </r>
  <r>
    <x v="2"/>
    <x v="2"/>
    <n v="50"/>
    <n v="6"/>
    <s v="GRM15"/>
    <n v="200"/>
    <n v="0"/>
    <s v="ร้านที่2"/>
    <s v="น***ารุณี ส***ำราญ"/>
    <s v="ชัยนาท"/>
    <s v="-"/>
    <s v=""/>
    <s v="14/01/2026 18:43"/>
    <s v="-"/>
    <s v="J&amp;T COD"/>
    <s v="Tiktok"/>
    <s v="จ่ายทีหลัง / COD"/>
    <s v=""/>
    <s v="769476118806"/>
    <s v="14/01/2026 18:43"/>
  </r>
  <r>
    <x v="6"/>
    <x v="6"/>
    <n v="139"/>
    <n v="1"/>
    <s v="GRM14"/>
    <n v="108.99"/>
    <n v="0"/>
    <s v="ร้านที่2"/>
    <s v="ส***า  ส***ก้ว"/>
    <s v="พิจิตร"/>
    <s v="-"/>
    <s v=""/>
    <s v="14/01/2026 18:37"/>
    <s v="-"/>
    <s v="J&amp;T COD"/>
    <s v="Tiktok"/>
    <s v="จ่ายทีหลัง / COD"/>
    <s v=""/>
    <s v="769466875730"/>
    <s v="14/01/2026 18:37"/>
  </r>
  <r>
    <x v="7"/>
    <x v="7"/>
    <n v="20"/>
    <n v="1"/>
    <s v="GRM13"/>
    <n v="20"/>
    <n v="0"/>
    <s v="ร้านที่3"/>
    <s v="วกวก"/>
    <s v="!*!!* ชุมชนร่มเย็น 28)499999 ซแย 2/17 ดนนนก 938832992828 · คูคต/ Khu Khot_x000a__x000a_ลำลูกกา/ Lam Luk Kaปทุมธานี/ Pathum Thani_x000a_12130"/>
    <s v="12130"/>
    <s v="660925794883"/>
    <s v="14/01/2026 18:29"/>
    <s v="-"/>
    <s v="Kerry_dropoff"/>
    <s v="Lazada"/>
    <s v="lazada"/>
    <s v=""/>
    <s v="LEXPU0648072583"/>
    <s v="14/01/2026 18:29"/>
  </r>
  <r>
    <x v="7"/>
    <x v="7"/>
    <n v="20"/>
    <n v="1"/>
    <s v="GRM12"/>
    <n v="20"/>
    <n v="0"/>
    <s v="ร้านที่3"/>
    <s v="ดสนกนก"/>
    <s v="*!!*!* ชุมชนร่มเย็น 28/499999 .แยยบ 2/17 วดวดว 38388382828282828 · คูคต/ Khu Khot_x000a__x000a_ลำลูกกา/ Lam Luk Kaปทุมธานี/ Pathum Thani_x000a_12130"/>
    <s v="12130"/>
    <s v="660963754159"/>
    <s v="14/01/2026 18:27"/>
    <s v="-"/>
    <s v="Kerry_dropoff"/>
    <s v="Lazada"/>
    <s v="lazada"/>
    <s v=""/>
    <s v="LEXPU0648010795"/>
    <s v="14/01/2026 18:27"/>
  </r>
  <r>
    <x v="2"/>
    <x v="2"/>
    <n v="65"/>
    <n v="1"/>
    <s v="GRM11"/>
    <n v="60"/>
    <n v="0"/>
    <s v="ร้านที่2"/>
    <s v="ภ***พร จ***ศ"/>
    <s v="ปทุมธานี"/>
    <s v="-"/>
    <s v=""/>
    <s v="14/01/2026 18:18"/>
    <s v="-"/>
    <s v="Flash Express Thailand"/>
    <s v="Tiktok"/>
    <s v="tiktok"/>
    <s v=""/>
    <s v="THT04062DAHU12Z"/>
    <s v="14/01/2026 18:18"/>
  </r>
  <r>
    <x v="7"/>
    <x v="8"/>
    <n v="66.333333333333329"/>
    <n v="3"/>
    <s v="GRM10"/>
    <n v="359.4"/>
    <n v="41"/>
    <s v="ร้านที่9"/>
    <s v="เสาวนีย์ อนันต์วิไลเลขา"/>
    <s v="สมบูรณ์แมนชั่น, 22 ซอย ประชาอุทิศ 65 · บางมด/ Bang Mot_x000a__x000a_ทุ่งครุ/ Thung Khruกรุงเทพมหานคร/ Bangkok_x000a_10140"/>
    <s v="10140"/>
    <s v="660969406957"/>
    <s v="14/01/2026 18:09"/>
    <s v="-"/>
    <s v="Kerry_dropoff"/>
    <s v="Lazada"/>
    <s v="lazada"/>
    <s v=""/>
    <s v="LEXPU0648083561"/>
    <s v="14/01/2026 18:09"/>
  </r>
  <r>
    <x v="7"/>
    <x v="8"/>
    <n v="66.333333333333329"/>
    <n v="3"/>
    <s v="GRM10"/>
    <n v="359.4"/>
    <n v="41"/>
    <s v="ร้านที่9"/>
    <s v="เสาวนีย์ อนันต์วิไลเลขา"/>
    <s v="สมบูรณ์แมนชั่น, 22 ซอย ประชาอุทิศ 65 · บางมด/ Bang Mot_x000a__x000a_ทุ่งครุ/ Thung Khruกรุงเทพมหานคร/ Bangkok_x000a_10140"/>
    <s v="10140"/>
    <s v="660969406957"/>
    <s v="14/01/2026 18:09"/>
    <s v="-"/>
    <s v="Kerry_dropoff"/>
    <s v="Lazada"/>
    <s v="lazada"/>
    <s v=""/>
    <s v="LEXPU0648083561"/>
    <s v="14/01/2026 18:09"/>
  </r>
  <r>
    <x v="6"/>
    <x v="6"/>
    <n v="139"/>
    <n v="2"/>
    <s v="GRM9"/>
    <n v="217.98"/>
    <n v="0"/>
    <s v="ร้านที่2"/>
    <s v="บ* ภ***าเซอร์วิสทัวร์"/>
    <s v="นครราชสีมา"/>
    <s v="-"/>
    <s v=""/>
    <s v="14/01/2026 17:39"/>
    <s v="-"/>
    <s v="J&amp;T COD"/>
    <s v="Tiktok"/>
    <s v="จ่ายทีหลัง / COD"/>
    <s v=""/>
    <s v="769400381735"/>
    <s v="14/01/2026 17:39"/>
  </r>
  <r>
    <x v="7"/>
    <x v="8"/>
    <n v="69.900000000000006"/>
    <n v="10"/>
    <s v="GRM8"/>
    <n v="800"/>
    <n v="0"/>
    <s v="ร้านที่1"/>
    <s v="ไ******น"/>
    <s v="******ป่า อำเภอหล่มสัก จังหวัดเพชรบูรณ์ 67110"/>
    <s v="67110"/>
    <s v="35"/>
    <s v="14/01/2026 18:08"/>
    <s v="-"/>
    <s v="SPX Express"/>
    <s v="Shopee"/>
    <s v="shopee"/>
    <s v=""/>
    <s v="TH2641471375533"/>
    <s v="14/01/2026 17:38"/>
  </r>
  <r>
    <x v="6"/>
    <x v="6"/>
    <n v="139"/>
    <n v="1"/>
    <s v="GRM5"/>
    <n v="108.99"/>
    <n v="0"/>
    <s v="ร้านที่2"/>
    <s v="อ***พลหัดถะปะนิด"/>
    <s v="กรุงเทพฯ"/>
    <s v="-"/>
    <s v=""/>
    <s v="14/01/2026 16:52"/>
    <s v="-"/>
    <s v="J&amp;T Express"/>
    <s v="Tiktok"/>
    <s v="tiktok"/>
    <s v=""/>
    <s v="769442875740"/>
    <s v="14/01/2026 16:52"/>
  </r>
  <r>
    <x v="0"/>
    <x v="0"/>
    <n v="139"/>
    <n v="1"/>
    <s v="GRM4"/>
    <n v="108.99"/>
    <n v="0"/>
    <s v="ร้านที่2"/>
    <s v="ธ***ร     โ***งห์"/>
    <s v="สมุทรปราการ"/>
    <s v="-"/>
    <s v=""/>
    <s v="14/01/2026 16:40"/>
    <s v="-"/>
    <s v="J&amp;T Express"/>
    <s v="Tiktok"/>
    <s v="tiktok"/>
    <s v=""/>
    <s v="769461575761"/>
    <s v="14/01/2026 16:40"/>
  </r>
  <r>
    <x v="2"/>
    <x v="2"/>
    <n v="33.333333333333336"/>
    <n v="3"/>
    <s v="GRM3"/>
    <n v="100"/>
    <n v="0"/>
    <s v="ร้านที่2"/>
    <s v="ร*** น***ชติ"/>
    <s v="นครศรีธรรมราช"/>
    <s v="-"/>
    <s v=""/>
    <s v="14/01/2026 16:37"/>
    <s v="-"/>
    <s v="J&amp;T Express"/>
    <s v="Tiktok"/>
    <s v="tiktok"/>
    <s v=""/>
    <s v="769488226754"/>
    <s v="14/01/2026 16:37"/>
  </r>
  <r>
    <x v="2"/>
    <x v="2"/>
    <n v="33.333333333333336"/>
    <n v="3"/>
    <s v="GRM2"/>
    <n v="406.99"/>
    <n v="0"/>
    <s v="ร้านที่2"/>
    <s v="น***โยชิล้างอัดฉีด"/>
    <s v="หนองคาย"/>
    <s v="-"/>
    <s v=""/>
    <s v="14/01/2026 16:29"/>
    <s v="-"/>
    <s v="J&amp;T Express"/>
    <s v="Tiktok"/>
    <s v="tiktok"/>
    <s v=""/>
    <s v="769457273723"/>
    <s v="14/01/2026 16:29"/>
  </r>
  <r>
    <x v="6"/>
    <x v="6"/>
    <n v="139"/>
    <n v="1"/>
    <s v="GRM2"/>
    <n v="406.99"/>
    <n v="0"/>
    <s v="ร้านที่2"/>
    <s v="น***โยชิล้างอัดฉีด"/>
    <s v="หนองคาย"/>
    <s v="-"/>
    <s v=""/>
    <s v="14/01/2026 16:29"/>
    <s v="-"/>
    <s v="J&amp;T Express"/>
    <s v="Tiktok"/>
    <s v="tiktok"/>
    <s v=""/>
    <s v="769457273723"/>
    <s v="14/01/2026 16:29"/>
  </r>
  <r>
    <x v="7"/>
    <x v="8"/>
    <n v="120"/>
    <n v="1"/>
    <s v="GRM2"/>
    <n v="406.99"/>
    <n v="0"/>
    <s v="ร้านที่2"/>
    <s v="น***โยชิล้างอัดฉีด"/>
    <s v="หนองคาย"/>
    <s v="-"/>
    <s v=""/>
    <s v="14/01/2026 16:29"/>
    <s v="-"/>
    <s v="J&amp;T Express"/>
    <s v="Tiktok"/>
    <s v="tiktok"/>
    <s v=""/>
    <s v="769457273723"/>
    <s v="14/01/2026 16:29"/>
  </r>
  <r>
    <x v="1"/>
    <x v="1"/>
    <n v="120"/>
    <n v="1"/>
    <s v="GRM2"/>
    <n v="406.99"/>
    <n v="0"/>
    <s v="ร้านที่2"/>
    <s v="น***โยชิล้างอัดฉีด"/>
    <s v="หนองคาย"/>
    <s v="-"/>
    <s v=""/>
    <s v="14/01/2026 16:29"/>
    <s v="-"/>
    <s v="J&amp;T Express"/>
    <s v="Tiktok"/>
    <s v="tiktok"/>
    <s v=""/>
    <s v="769457273723"/>
    <s v="14/01/2026 16:29"/>
  </r>
  <r>
    <x v="8"/>
    <x v="9"/>
    <n v="75"/>
    <n v="1"/>
    <s v="GRM0"/>
    <n v="142"/>
    <n v="67"/>
    <s v="ร้านที่1"/>
    <s v="ป******์"/>
    <s v="******ล้าน, อำเภอทับสะแก ตำบลเขาล้าน อำเภอทับสะแก จังหวัดประจวบคีรีขันธ์ 77130"/>
    <s v="77130"/>
    <s v="93"/>
    <s v="14/01/2026 16:23"/>
    <s v="-"/>
    <s v="SPX Express"/>
    <s v="Shopee"/>
    <s v="shopee"/>
    <s v=""/>
    <s v="TH267418140779Y"/>
    <s v="14/01/2026 16:23"/>
  </r>
  <r>
    <x v="2"/>
    <x v="2"/>
    <n v="33.333333333333336"/>
    <n v="3"/>
    <s v="GRL98"/>
    <n v="100"/>
    <n v="0"/>
    <s v="ร้านที่4"/>
    <s v=""/>
    <s v=""/>
    <s v="-"/>
    <s v=""/>
    <s v="-"/>
    <s v="-"/>
    <s v="Standard shipping"/>
    <s v="Tiktok"/>
    <s v="-"/>
    <s v=""/>
    <s v="-"/>
    <s v="14/01/2026 16:18"/>
  </r>
  <r>
    <x v="4"/>
    <x v="4"/>
    <n v="139"/>
    <n v="1"/>
    <s v="GRL96"/>
    <n v="146.99"/>
    <n v="38"/>
    <s v="ร้านที่2"/>
    <s v="ศ***วรรณ ส***ัก"/>
    <s v="กระบี่"/>
    <s v="-"/>
    <s v=""/>
    <s v="14/01/2026 16:11"/>
    <s v="-"/>
    <s v="J&amp;T COD"/>
    <s v="Tiktok"/>
    <s v="จ่ายทีหลัง / COD"/>
    <s v=""/>
    <s v="769448565760"/>
    <s v="14/01/2026 16:11"/>
  </r>
  <r>
    <x v="7"/>
    <x v="8"/>
    <n v="100"/>
    <n v="3"/>
    <s v="GRL95"/>
    <n v="330"/>
    <n v="30"/>
    <s v="ร้านที่10"/>
    <s v="รัตนา  คำวงษ์"/>
    <s v="54หมู่4_x000a_ต.หนองเขียด_x000a_อ.ชุมแพ_x000a_จ.ขอนแก่น_x000a_ 40290"/>
    <s v="40290"/>
    <s v="0949634871"/>
    <s v="14/01/2026 16:11"/>
    <s v="sompear3955@gmail.com"/>
    <s v="EMS COD"/>
    <s v="facebook"/>
    <s v="กสิกร"/>
    <s v=""/>
    <s v="WA079815340TH"/>
    <s v="14/01/2026 16:10"/>
  </r>
  <r>
    <x v="3"/>
    <x v="10"/>
    <n v="139"/>
    <n v="1"/>
    <s v="GRL94"/>
    <n v="215"/>
    <n v="0"/>
    <s v="ร้านที่10"/>
    <s v="พัชรา ตรีพุท"/>
    <s v="61/7-8 นิรันเรซิเด้น3  แขวงดอกไม้ เขตประเวศ กทม 10250"/>
    <s v="10250"/>
    <s v="0879978031"/>
    <s v="14/01/2026 16:08"/>
    <s v="sompear3955@gmail.com"/>
    <s v="EMS COD"/>
    <s v="facebook"/>
    <s v="กสิกร"/>
    <s v=""/>
    <s v="WA079815353TH"/>
    <s v="14/01/2026 16:08"/>
  </r>
  <r>
    <x v="6"/>
    <x v="6"/>
    <n v="139"/>
    <n v="1"/>
    <s v="GRL94"/>
    <n v="215"/>
    <n v="0"/>
    <s v="ร้านที่10"/>
    <s v="พัชรา ตรีพุท"/>
    <s v="61/7-8 นิรันเรซิเด้น3  แขวงดอกไม้ เขตประเวศ กทม 10250"/>
    <s v="10250"/>
    <s v="0879978031"/>
    <s v="14/01/2026 16:08"/>
    <s v="sompear3955@gmail.com"/>
    <s v="EMS COD"/>
    <s v="facebook"/>
    <s v="กสิกร"/>
    <s v=""/>
    <s v="WA079815353TH"/>
    <s v="14/01/2026 16:08"/>
  </r>
  <r>
    <x v="4"/>
    <x v="4"/>
    <n v="139"/>
    <n v="1"/>
    <s v="GRL93"/>
    <n v="326.99"/>
    <n v="0"/>
    <s v="ร้านที่2"/>
    <s v="พ***า"/>
    <s v="ปทุมธานี"/>
    <s v="-"/>
    <s v=""/>
    <s v="14/01/2026 16:06"/>
    <s v="-"/>
    <s v="J&amp;T COD"/>
    <s v="Tiktok"/>
    <s v="จ่ายทีหลัง / COD"/>
    <s v=""/>
    <s v="769485788772"/>
    <s v="14/01/2026 16:06"/>
  </r>
  <r>
    <x v="0"/>
    <x v="0"/>
    <n v="139"/>
    <n v="1"/>
    <s v="GRL93"/>
    <n v="326.99"/>
    <n v="0"/>
    <s v="ร้านที่2"/>
    <s v="พ***า"/>
    <s v="ปทุมธานี"/>
    <s v="-"/>
    <s v=""/>
    <s v="14/01/2026 16:06"/>
    <s v="-"/>
    <s v="J&amp;T COD"/>
    <s v="Tiktok"/>
    <s v="จ่ายทีหลัง / COD"/>
    <s v=""/>
    <s v="769485788772"/>
    <s v="14/01/2026 16:06"/>
  </r>
  <r>
    <x v="3"/>
    <x v="10"/>
    <n v="139"/>
    <n v="1"/>
    <s v="GRL93"/>
    <n v="326.99"/>
    <n v="0"/>
    <s v="ร้านที่2"/>
    <s v="พ***า"/>
    <s v="ปทุมธานี"/>
    <s v="-"/>
    <s v=""/>
    <s v="14/01/2026 16:06"/>
    <s v="-"/>
    <s v="J&amp;T COD"/>
    <s v="Tiktok"/>
    <s v="จ่ายทีหลัง / COD"/>
    <s v=""/>
    <s v="769485788772"/>
    <s v="14/01/2026 16:06"/>
  </r>
  <r>
    <x v="6"/>
    <x v="6"/>
    <n v="139"/>
    <n v="1"/>
    <s v="GRL93"/>
    <n v="326.99"/>
    <n v="0"/>
    <s v="ร้านที่2"/>
    <s v="พ***า"/>
    <s v="ปทุมธานี"/>
    <s v="-"/>
    <s v=""/>
    <s v="14/01/2026 16:06"/>
    <s v="-"/>
    <s v="J&amp;T COD"/>
    <s v="Tiktok"/>
    <s v="จ่ายทีหลัง / COD"/>
    <s v=""/>
    <s v="769485788772"/>
    <s v="14/01/2026 16:06"/>
  </r>
  <r>
    <x v="2"/>
    <x v="2"/>
    <n v="33.333333333333336"/>
    <n v="3"/>
    <s v="GRL92"/>
    <n v="100"/>
    <n v="0"/>
    <s v="ร้านที่2"/>
    <s v="น***าวดลนภา บ***โคตร"/>
    <s v="อุบลราชธานี"/>
    <s v="-"/>
    <s v=""/>
    <s v="14/01/2026 16:05"/>
    <s v="-"/>
    <s v="J&amp;T COD"/>
    <s v="Tiktok"/>
    <s v="จ่ายทีหลัง / COD"/>
    <s v=""/>
    <s v="769451130722"/>
    <s v="14/01/2026 16:05"/>
  </r>
  <r>
    <x v="7"/>
    <x v="8"/>
    <n v="80"/>
    <n v="2"/>
    <s v="GRL91"/>
    <n v="160"/>
    <n v="0"/>
    <s v="ร้านที่1"/>
    <s v="ก******ู"/>
    <s v="******บ้าน บ้านแสงดาว ตำบลฝายแก้ว อำเภอภูเพียง จังหวัดน่าน 55000"/>
    <s v="55000"/>
    <s v="59"/>
    <s v="14/01/2026 16:01"/>
    <s v="-"/>
    <s v="SPX Express"/>
    <s v="Shopee"/>
    <s v="shopee"/>
    <s v=""/>
    <s v="TH269263815307P"/>
    <s v="14/01/2026 16:01"/>
  </r>
  <r>
    <x v="7"/>
    <x v="8"/>
    <n v="66.333333333333329"/>
    <n v="6"/>
    <s v="GRL90"/>
    <n v="440"/>
    <n v="0"/>
    <s v="ร้านที่4"/>
    <s v="น***า แ***ิ้ม"/>
    <s v="สมุทรปราการ"/>
    <s v="-"/>
    <s v=""/>
    <s v="14/01/2026 15:57"/>
    <s v="-"/>
    <s v="J&amp;T COD"/>
    <s v="Tiktok"/>
    <s v="จ่ายทีหลัง / COD"/>
    <s v=""/>
    <s v="769453191743"/>
    <s v="14/01/2026 15:57"/>
  </r>
  <r>
    <x v="2"/>
    <x v="2"/>
    <n v="65"/>
    <n v="1"/>
    <s v="GRL88"/>
    <n v="35"/>
    <n v="0"/>
    <s v="ร้านที่2"/>
    <s v="ป***ินท์ ป***มพาส ค***"/>
    <s v="ศรีสะเกษ"/>
    <s v="-"/>
    <s v=""/>
    <s v="14/01/2026 15:49"/>
    <s v="-"/>
    <s v="J&amp;T Express"/>
    <s v="Tiktok"/>
    <s v="tiktok"/>
    <s v="ขอฝอยทองนะคะ เคยโน้ตไปตอนนั้น ได้กินแล้วอร่อยมากๆๆๆๆ"/>
    <s v="769475486695"/>
    <s v="14/01/2026 15:49"/>
  </r>
  <r>
    <x v="2"/>
    <x v="2"/>
    <n v="33.333333333333336"/>
    <n v="3"/>
    <s v="GRL87"/>
    <n v="100"/>
    <n v="0"/>
    <s v="ร้านที่2"/>
    <s v="พ***ี ช***รวงศ์"/>
    <s v="Bangkok"/>
    <s v="-"/>
    <s v=""/>
    <s v="14/01/2026 15:39"/>
    <s v="-"/>
    <s v="J&amp;T Express"/>
    <s v="Tiktok"/>
    <s v="tiktok"/>
    <s v="ไม่เอาเผือกได้ไหม ขอบคุณค่ะ"/>
    <s v="769401025750"/>
    <s v="14/01/2026 15:39"/>
  </r>
  <r>
    <x v="6"/>
    <x v="3"/>
    <n v="72.2"/>
    <n v="2"/>
    <s v="GRL86"/>
    <n v="151.9"/>
    <n v="7.5"/>
    <s v="ร้านที่3"/>
    <s v="จันทร์เพ็ญ หมื่นเอ"/>
    <s v="88/116 หมู่บ้านธนาพร ม.10  ต.ทุ่งสุขลา_x000a__x000a_ศรีราชา/ Si Rachaชลบุรี/ Chonburi_x000a_20230"/>
    <s v="20230"/>
    <s v="660859314367"/>
    <s v="14/01/2026 15:31"/>
    <s v="-"/>
    <s v="Kerry_dropoff"/>
    <s v="Lazada"/>
    <s v="lazada"/>
    <s v=""/>
    <s v="LEXPU0648064911"/>
    <s v="14/01/2026 15:31"/>
  </r>
  <r>
    <x v="9"/>
    <x v="11"/>
    <n v="120"/>
    <n v="1"/>
    <s v="GRL85"/>
    <n v="79"/>
    <n v="0"/>
    <s v="ร้านที่2"/>
    <s v="ส***ภรณ์  เ***องธวัชกุล"/>
    <s v="นครปฐม"/>
    <s v="-"/>
    <s v=""/>
    <s v="14/01/2026 15:28"/>
    <s v="-"/>
    <s v="J&amp;T COD"/>
    <s v="Tiktok"/>
    <s v="จ่ายทีหลัง / COD"/>
    <s v=""/>
    <s v="769481788692"/>
    <s v="14/01/2026 15:28"/>
  </r>
  <r>
    <x v="7"/>
    <x v="8"/>
    <n v="120"/>
    <n v="6"/>
    <s v="GRL84"/>
    <n v="480"/>
    <n v="0"/>
    <s v="ร้านที่2"/>
    <s v="j***ยา แ***จันทร์"/>
    <s v="สิงห์บุรี"/>
    <s v="-"/>
    <s v=""/>
    <s v="14/01/2026 15:21"/>
    <s v="-"/>
    <s v="J&amp;T Express"/>
    <s v="Tiktok"/>
    <s v="tiktok"/>
    <s v=""/>
    <s v="769498994736"/>
    <s v="14/01/2026 15:21"/>
  </r>
  <r>
    <x v="2"/>
    <x v="2"/>
    <n v="33.333333333333336"/>
    <n v="3"/>
    <s v="GRL83"/>
    <n v="100"/>
    <n v="0"/>
    <s v="ร้านที่2"/>
    <s v="อ*** ส***ง"/>
    <s v="ชุมพร"/>
    <s v="-"/>
    <s v=""/>
    <s v="14/01/2026 15:17"/>
    <s v="-"/>
    <s v="J&amp;T COD"/>
    <s v="Tiktok"/>
    <s v="จ่ายทีหลัง / COD"/>
    <s v=""/>
    <s v="769427427764"/>
    <s v="14/01/2026 15:17"/>
  </r>
  <r>
    <x v="0"/>
    <x v="0"/>
    <n v="139"/>
    <n v="1"/>
    <s v="GRL81"/>
    <n v="217.98"/>
    <n v="0"/>
    <s v="ร้านที่2"/>
    <s v="อ*** เ***มเมือง"/>
    <s v="สมุทรปราการ"/>
    <s v="-"/>
    <s v=""/>
    <s v="14/01/2026 15:14"/>
    <s v="-"/>
    <s v="J&amp;T COD"/>
    <s v="Tiktok"/>
    <s v="จ่ายทีหลัง / COD"/>
    <s v=""/>
    <s v="769430781770"/>
    <s v="14/01/2026 15:14"/>
  </r>
  <r>
    <x v="6"/>
    <x v="6"/>
    <n v="139"/>
    <n v="1"/>
    <s v="GRL81"/>
    <n v="217.98"/>
    <n v="0"/>
    <s v="ร้านที่2"/>
    <s v="อ*** เ***มเมือง"/>
    <s v="สมุทรปราการ"/>
    <s v="-"/>
    <s v=""/>
    <s v="14/01/2026 15:14"/>
    <s v="-"/>
    <s v="J&amp;T COD"/>
    <s v="Tiktok"/>
    <s v="จ่ายทีหลัง / COD"/>
    <s v=""/>
    <s v="769430781770"/>
    <s v="14/01/2026 15:14"/>
  </r>
  <r>
    <x v="7"/>
    <x v="8"/>
    <n v="120"/>
    <n v="1"/>
    <s v="GRL80"/>
    <n v="89"/>
    <n v="0"/>
    <s v="ร้านที่2"/>
    <s v="C***eaw"/>
    <s v="นครราชสีมา"/>
    <s v="-"/>
    <s v=""/>
    <s v="14/01/2026 15:08"/>
    <s v="-"/>
    <s v="J&amp;T COD"/>
    <s v="Tiktok"/>
    <s v="จ่ายทีหลัง / COD"/>
    <s v=""/>
    <s v="769497108855"/>
    <s v="14/01/2026 15:08"/>
  </r>
  <r>
    <x v="2"/>
    <x v="2"/>
    <n v="65"/>
    <n v="1"/>
    <s v="GRL78"/>
    <n v="35"/>
    <n v="0"/>
    <s v="ร้านที่2"/>
    <s v="T***aphon"/>
    <s v="เพชรบูรณ์"/>
    <s v="-"/>
    <s v=""/>
    <s v="14/01/2026 15:02"/>
    <s v="-"/>
    <s v="J&amp;T COD"/>
    <s v="Tiktok"/>
    <s v="จ่ายทีหลัง / COD"/>
    <s v=""/>
    <s v="769493394692"/>
    <s v="14/01/2026 15:02"/>
  </r>
  <r>
    <x v="2"/>
    <x v="2"/>
    <n v="65"/>
    <n v="1"/>
    <s v="GRL77"/>
    <n v="35"/>
    <n v="0"/>
    <s v="ร้านที่2"/>
    <s v="น***ตน์  ว***ติ"/>
    <s v="สุราษฎร์ธานี"/>
    <s v="-"/>
    <s v=""/>
    <s v="14/01/2026 15:02"/>
    <s v="-"/>
    <s v="J&amp;T COD"/>
    <s v="Tiktok"/>
    <s v="จ่ายทีหลัง / COD"/>
    <s v=""/>
    <s v="769425593683"/>
    <s v="14/01/2026 15:02"/>
  </r>
  <r>
    <x v="0"/>
    <x v="0"/>
    <n v="139"/>
    <n v="1"/>
    <s v="GRL76"/>
    <n v="108.99"/>
    <n v="0"/>
    <s v="ร้านที่2"/>
    <s v="ฉ***ชัย  พ***พันธ์"/>
    <s v="สุพรรณบุรี"/>
    <s v="-"/>
    <s v=""/>
    <s v="14/01/2026 14:58"/>
    <s v="-"/>
    <s v="J&amp;T Express"/>
    <s v="Tiktok"/>
    <s v="tiktok"/>
    <s v=""/>
    <s v="769426179756"/>
    <s v="14/01/2026 14:58"/>
  </r>
  <r>
    <x v="3"/>
    <x v="10"/>
    <n v="162"/>
    <n v="1"/>
    <s v="GRL75"/>
    <n v="199"/>
    <n v="0"/>
    <s v="ร้านที่2"/>
    <s v="ส***าด ค***ริญ"/>
    <s v="ลพบุรี"/>
    <s v="-"/>
    <s v=""/>
    <s v="14/01/2026 14:56"/>
    <s v="-"/>
    <s v="J&amp;T Express"/>
    <s v="Tiktok"/>
    <s v="tiktok"/>
    <s v=""/>
    <s v="769408650754"/>
    <s v="14/01/2026 14:57"/>
  </r>
  <r>
    <x v="1"/>
    <x v="1"/>
    <n v="117"/>
    <n v="1"/>
    <s v="GRL75"/>
    <n v="199"/>
    <n v="0"/>
    <s v="ร้านที่2"/>
    <s v="ส***าด ค***ริญ"/>
    <s v="ลพบุรี"/>
    <s v="-"/>
    <s v=""/>
    <s v="14/01/2026 14:56"/>
    <s v="-"/>
    <s v="J&amp;T Express"/>
    <s v="Tiktok"/>
    <s v="tiktok"/>
    <s v=""/>
    <s v="769408650754"/>
    <s v="14/01/2026 14:57"/>
  </r>
  <r>
    <x v="0"/>
    <x v="3"/>
    <n v="103.55"/>
    <n v="1"/>
    <s v="GRL74"/>
    <n v="207.1"/>
    <n v="0"/>
    <s v="ร้านที่3"/>
    <s v="บุษบง  ปรัชญาภัทรพงศ์"/>
    <s v="91/25 ม.8 · หัวรอ/ Hua Ro_x000a__x000a_เมืองพิษณุโลก/ Mueang Phitsanulokพิษณุโลก/ Phitsanulok_x000a_65000"/>
    <s v="65000"/>
    <s v="660993642532"/>
    <s v="14/01/2026 14:50"/>
    <s v="-"/>
    <s v="Kerry_dropoff"/>
    <s v="Lazada"/>
    <s v="lazada"/>
    <s v=""/>
    <s v="LEXPU0648061122"/>
    <s v="14/01/2026 14:50"/>
  </r>
  <r>
    <x v="4"/>
    <x v="3"/>
    <n v="103.55"/>
    <n v="1"/>
    <s v="GRL74"/>
    <n v="207.1"/>
    <n v="0"/>
    <s v="ร้านที่3"/>
    <s v="บุษบง  ปรัชญาภัทรพงศ์"/>
    <s v="91/25 ม.8 · หัวรอ/ Hua Ro_x000a__x000a_เมืองพิษณุโลก/ Mueang Phitsanulokพิษณุโลก/ Phitsanulok_x000a_65000"/>
    <s v="65000"/>
    <s v="660993642532"/>
    <s v="14/01/2026 14:50"/>
    <s v="-"/>
    <s v="Kerry_dropoff"/>
    <s v="Lazada"/>
    <s v="lazada"/>
    <s v=""/>
    <s v="LEXPU0648061122"/>
    <s v="14/01/2026 14:50"/>
  </r>
  <r>
    <x v="3"/>
    <x v="10"/>
    <n v="162"/>
    <n v="1"/>
    <s v="GRL73"/>
    <n v="199"/>
    <n v="0"/>
    <s v="ร้านที่2"/>
    <s v="น***อกลักษณ์ ห***ฉิม"/>
    <s v="กำแพงเพชร"/>
    <s v="-"/>
    <s v=""/>
    <s v="14/01/2026 14:45"/>
    <s v="-"/>
    <s v="J&amp;T Express"/>
    <s v="Tiktok"/>
    <s v="tiktok"/>
    <s v=""/>
    <s v="769448856772"/>
    <s v="14/01/2026 14:45"/>
  </r>
  <r>
    <x v="1"/>
    <x v="1"/>
    <n v="117"/>
    <n v="1"/>
    <s v="GRL73"/>
    <n v="199"/>
    <n v="0"/>
    <s v="ร้านที่2"/>
    <s v="น***อกลักษณ์ ห***ฉิม"/>
    <s v="กำแพงเพชร"/>
    <s v="-"/>
    <s v=""/>
    <s v="14/01/2026 14:45"/>
    <s v="-"/>
    <s v="J&amp;T Express"/>
    <s v="Tiktok"/>
    <s v="tiktok"/>
    <s v=""/>
    <s v="769448856772"/>
    <s v="14/01/2026 14:45"/>
  </r>
  <r>
    <x v="7"/>
    <x v="8"/>
    <n v="80"/>
    <n v="10"/>
    <s v="GRL72"/>
    <n v="800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14/01/2026 15:06"/>
    <s v="-"/>
    <s v="SPX Express"/>
    <s v="Shopee"/>
    <s v="shopee"/>
    <s v=""/>
    <s v="TH265913719557G"/>
    <s v="14/01/2026 14:36"/>
  </r>
  <r>
    <x v="3"/>
    <x v="10"/>
    <n v="162"/>
    <n v="1"/>
    <s v="GRL71"/>
    <n v="199"/>
    <n v="0"/>
    <s v="ร้านที่2"/>
    <s v="น***าวคมคาย พ***ธสง"/>
    <s v="กำแพงเพชร"/>
    <s v="-"/>
    <s v=""/>
    <s v="14/01/2026 14:29"/>
    <s v="-"/>
    <s v="J&amp;T Express"/>
    <s v="Tiktok"/>
    <s v="tiktok"/>
    <s v=""/>
    <s v="769466362792"/>
    <s v="14/01/2026 14:32"/>
  </r>
  <r>
    <x v="1"/>
    <x v="1"/>
    <n v="117"/>
    <n v="1"/>
    <s v="GRL71"/>
    <n v="199"/>
    <n v="0"/>
    <s v="ร้านที่2"/>
    <s v="น***าวคมคาย พ***ธสง"/>
    <s v="กำแพงเพชร"/>
    <s v="-"/>
    <s v=""/>
    <s v="14/01/2026 14:29"/>
    <s v="-"/>
    <s v="J&amp;T Express"/>
    <s v="Tiktok"/>
    <s v="tiktok"/>
    <s v=""/>
    <s v="769466362792"/>
    <s v="14/01/2026 14:32"/>
  </r>
  <r>
    <x v="7"/>
    <x v="8"/>
    <n v="120"/>
    <n v="1"/>
    <s v="GRL70"/>
    <n v="117"/>
    <n v="18"/>
    <s v="ร้านที่2"/>
    <s v="อ***ญา"/>
    <s v="สกลนคร"/>
    <s v="-"/>
    <s v=""/>
    <s v="14/01/2026 14:25"/>
    <s v="-"/>
    <s v="J&amp;T COD"/>
    <s v="Tiktok"/>
    <s v="จ่ายทีหลัง / COD"/>
    <s v=""/>
    <s v="769420103852"/>
    <s v="14/01/2026 14:31"/>
  </r>
  <r>
    <x v="2"/>
    <x v="2"/>
    <n v="33.333333333333336"/>
    <n v="3"/>
    <s v="GRL69"/>
    <n v="100"/>
    <n v="0"/>
    <s v="ร้านที่2"/>
    <s v="อ***ญา"/>
    <s v="สกลนคร"/>
    <s v="-"/>
    <s v=""/>
    <s v="14/01/2026 14:24"/>
    <s v="-"/>
    <s v="J&amp;T COD"/>
    <s v="Tiktok"/>
    <s v="จ่ายทีหลัง / COD"/>
    <s v=""/>
    <s v="769420131793"/>
    <s v="14/01/2026 14:30"/>
  </r>
  <r>
    <x v="2"/>
    <x v="2"/>
    <n v="65"/>
    <n v="1"/>
    <s v="GRL68"/>
    <n v="35"/>
    <n v="0"/>
    <s v="ร้านที่2"/>
    <s v="ส***าย พ***ละหาร"/>
    <s v="สุพรรณบุรี"/>
    <s v="-"/>
    <s v=""/>
    <s v="14/01/2026 14:24"/>
    <s v="-"/>
    <s v="J&amp;T Express"/>
    <s v="Tiktok"/>
    <s v="tiktok"/>
    <s v=""/>
    <s v="769487100712"/>
    <s v="14/01/2026 14:30"/>
  </r>
  <r>
    <x v="0"/>
    <x v="0"/>
    <n v="162"/>
    <n v="1"/>
    <s v="GRL67"/>
    <n v="199"/>
    <n v="0"/>
    <s v="ร้านที่2"/>
    <s v="น***น ช***ัญญา"/>
    <s v="สุราษฎร์ธานี"/>
    <s v="-"/>
    <s v=""/>
    <s v="14/01/2026 14:22"/>
    <s v="-"/>
    <s v="J&amp;T COD"/>
    <s v="Tiktok"/>
    <s v="จ่ายทีหลัง / COD"/>
    <s v=""/>
    <s v="769469261783"/>
    <s v="14/01/2026 14:30"/>
  </r>
  <r>
    <x v="1"/>
    <x v="1"/>
    <n v="117"/>
    <n v="1"/>
    <s v="GRL67"/>
    <n v="199"/>
    <n v="0"/>
    <s v="ร้านที่2"/>
    <s v="น***น ช***ัญญา"/>
    <s v="สุราษฎร์ธานี"/>
    <s v="-"/>
    <s v=""/>
    <s v="14/01/2026 14:22"/>
    <s v="-"/>
    <s v="J&amp;T COD"/>
    <s v="Tiktok"/>
    <s v="จ่ายทีหลัง / COD"/>
    <s v=""/>
    <s v="769469261783"/>
    <s v="14/01/2026 14:30"/>
  </r>
  <r>
    <x v="6"/>
    <x v="6"/>
    <n v="139"/>
    <n v="1"/>
    <s v="GRL66"/>
    <n v="108.99"/>
    <n v="0"/>
    <s v="ร้านที่2"/>
    <s v="อ***ญ  อ***พึมภูมิ"/>
    <s v="อุดรธานี"/>
    <s v="-"/>
    <s v=""/>
    <s v="14/01/2026 14:13"/>
    <s v="-"/>
    <s v="J&amp;T Express"/>
    <s v="Tiktok"/>
    <s v="tiktok"/>
    <s v=""/>
    <s v="769403274732"/>
    <s v="14/01/2026 14:20"/>
  </r>
  <r>
    <x v="2"/>
    <x v="2"/>
    <n v="33.333333333333336"/>
    <n v="3"/>
    <s v="GRL65"/>
    <n v="100"/>
    <n v="0"/>
    <s v="ร้านที่2"/>
    <s v="u***3469295779096"/>
    <s v="กรุงเทพฯ"/>
    <s v="-"/>
    <s v=""/>
    <s v="14/01/2026 14:05"/>
    <s v="-"/>
    <s v="J&amp;T COD"/>
    <s v="Tiktok"/>
    <s v="จ่ายทีหลัง / COD"/>
    <s v=""/>
    <s v="769466824711"/>
    <s v="14/01/2026 14:15"/>
  </r>
  <r>
    <x v="2"/>
    <x v="2"/>
    <n v="33.333333333333336"/>
    <n v="3"/>
    <s v="GRL62"/>
    <n v="100"/>
    <n v="0"/>
    <s v="ร้านที่2"/>
    <s v="ค** ส***ิชัย ย***ย"/>
    <s v="จันทบุรี"/>
    <s v="-"/>
    <s v=""/>
    <s v="14/01/2026 13:48"/>
    <s v="-"/>
    <s v="J&amp;T COD"/>
    <s v="Tiktok"/>
    <s v="จ่ายทีหลัง / COD"/>
    <s v=""/>
    <s v="769424539726"/>
    <s v="14/01/2026 13:48"/>
  </r>
  <r>
    <x v="7"/>
    <x v="8"/>
    <n v="66.333333333333329"/>
    <n v="3"/>
    <s v="GRL60"/>
    <n v="220"/>
    <n v="0"/>
    <s v="ร้านที่4"/>
    <s v="ร***า  น***พันธ์"/>
    <s v="มุกดาหาร"/>
    <s v="-"/>
    <s v=""/>
    <s v="14/01/2026 13:32"/>
    <s v="-"/>
    <s v="J&amp;T COD"/>
    <s v="Tiktok"/>
    <s v="จ่ายทีหลัง / COD"/>
    <s v=""/>
    <s v="769493105850"/>
    <s v="14/01/2026 13:32"/>
  </r>
  <r>
    <x v="7"/>
    <x v="8"/>
    <n v="66.333333333333329"/>
    <n v="3"/>
    <s v="GRL58"/>
    <n v="104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4/01/2026 13:38"/>
    <s v="-"/>
    <s v="SPX Express"/>
    <s v="Shopee"/>
    <s v="shopee"/>
    <s v=""/>
    <s v="TH264776902850Y"/>
    <s v="14/01/2026 13:08"/>
  </r>
  <r>
    <x v="7"/>
    <x v="8"/>
    <n v="69.900000000000006"/>
    <n v="10"/>
    <s v="GRL58"/>
    <n v="104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14/01/2026 13:38"/>
    <s v="-"/>
    <s v="SPX Express"/>
    <s v="Shopee"/>
    <s v="shopee"/>
    <s v=""/>
    <s v="TH264776902850Y"/>
    <s v="14/01/2026 13:08"/>
  </r>
  <r>
    <x v="8"/>
    <x v="9"/>
    <n v="75"/>
    <n v="1"/>
    <s v="GRL57"/>
    <n v="107"/>
    <n v="37"/>
    <s v="ร้านที่1"/>
    <s v="พ******น"/>
    <s v="******5 ตำบลสนามชัย ตำบลสนามชัย อำเภอเมืองสุพรรณบุรี จังหวัดสุพรรณบุรี 72000"/>
    <s v="72000"/>
    <s v="99"/>
    <s v="14/01/2026 13:02"/>
    <s v="-"/>
    <s v="SPX Express"/>
    <s v="Shopee"/>
    <s v="shopee"/>
    <s v=""/>
    <s v="TH267615086500U"/>
    <s v="14/01/2026 13:02"/>
  </r>
  <r>
    <x v="6"/>
    <x v="6"/>
    <n v="139"/>
    <n v="5"/>
    <s v="GRL56"/>
    <n v="544.95000000000005"/>
    <n v="0"/>
    <s v="ร้านที่2"/>
    <s v="p***tpechpay"/>
    <s v="พระนครศรีอยุธยา"/>
    <s v="-"/>
    <s v=""/>
    <s v="14/01/2026 12:57"/>
    <s v="-"/>
    <s v="J&amp;T COD"/>
    <s v="Tiktok"/>
    <s v="จ่ายทีหลัง / COD"/>
    <s v=""/>
    <s v="769431776735"/>
    <s v="14/01/2026 12:57"/>
  </r>
  <r>
    <x v="6"/>
    <x v="6"/>
    <n v="139"/>
    <n v="1"/>
    <s v="GRL54"/>
    <n v="108.99"/>
    <n v="0"/>
    <s v="ร้านที่2"/>
    <s v="ธ***"/>
    <s v="กาญจนบุรี"/>
    <s v="-"/>
    <s v=""/>
    <s v="14/01/2026 12:45"/>
    <s v="-"/>
    <s v="Flash Express Thailand COD"/>
    <s v="Tiktok"/>
    <s v="จ่ายทีหลัง / COD"/>
    <s v=""/>
    <s v="THT13062DARAE8Z"/>
    <s v="14/01/2026 12:45"/>
  </r>
  <r>
    <x v="4"/>
    <x v="4"/>
    <n v="139"/>
    <n v="1"/>
    <s v="GRL51"/>
    <n v="108.99"/>
    <n v="0"/>
    <s v="ร้านที่2"/>
    <s v="u***6194001027819"/>
    <s v="กำแพงเพชร"/>
    <s v="-"/>
    <s v=""/>
    <s v="14/01/2026 12:34"/>
    <s v="-"/>
    <s v="J&amp;T COD"/>
    <s v="Tiktok"/>
    <s v="จ่ายทีหลัง / COD"/>
    <s v=""/>
    <s v="769477909491"/>
    <s v="14/01/2026 12:34"/>
  </r>
  <r>
    <x v="6"/>
    <x v="6"/>
    <n v="139"/>
    <n v="1"/>
    <s v="GRL50"/>
    <n v="108.99"/>
    <n v="0"/>
    <s v="ร้านที่2"/>
    <s v="ส***จน์ ส***งศรี"/>
    <s v="นนทบุรี"/>
    <s v="-"/>
    <s v=""/>
    <s v="14/01/2026 12:31"/>
    <s v="-"/>
    <s v="J&amp;T COD"/>
    <s v="Tiktok"/>
    <s v="จ่ายทีหลัง / COD"/>
    <s v=""/>
    <s v="769462450805"/>
    <s v="14/01/2026 12:32"/>
  </r>
  <r>
    <x v="2"/>
    <x v="2"/>
    <n v="50"/>
    <n v="6"/>
    <s v="GRL49"/>
    <n v="200"/>
    <n v="0"/>
    <s v="ร้านที่2"/>
    <s v="น*** จ***พัชร ค***วี"/>
    <s v="สงขลา"/>
    <s v="-"/>
    <s v=""/>
    <s v="14/01/2026 12:31"/>
    <s v="-"/>
    <s v="J&amp;T COD"/>
    <s v="Tiktok"/>
    <s v="จ่ายทีหลัง / COD"/>
    <s v=""/>
    <s v="769490704496"/>
    <s v="14/01/2026 12:31"/>
  </r>
  <r>
    <x v="2"/>
    <x v="2"/>
    <n v="37.5"/>
    <n v="4"/>
    <s v="GRL48"/>
    <n v="140"/>
    <n v="0"/>
    <s v="ร้านที่4"/>
    <s v="ล*     ท***วรรณ์"/>
    <s v="นครสวรรค์"/>
    <s v="-"/>
    <s v=""/>
    <s v="14/01/2026 12:26"/>
    <s v="-"/>
    <s v="J&amp;T COD"/>
    <s v="Tiktok"/>
    <s v="จ่ายทีหลัง / COD"/>
    <s v="ขอเป็นรสกาแฟทั้ง4กล่อง"/>
    <s v="769449896386"/>
    <s v="14/01/2026 12:26"/>
  </r>
  <r>
    <x v="6"/>
    <x v="6"/>
    <n v="139"/>
    <n v="1"/>
    <s v="GRL47"/>
    <n v="138"/>
    <n v="29"/>
    <s v="ร้านที่2"/>
    <s v="จ***นา อ***สะเดา น***"/>
    <s v="พิษณุโลก"/>
    <s v="-"/>
    <s v=""/>
    <s v="14/01/2026 12:19"/>
    <s v="-"/>
    <s v="J&amp;T COD"/>
    <s v="Tiktok"/>
    <s v="จ่ายทีหลัง / COD"/>
    <s v=""/>
    <s v="769446977714"/>
    <s v="14/01/2026 12:19"/>
  </r>
  <r>
    <x v="2"/>
    <x v="2"/>
    <n v="50"/>
    <n v="6"/>
    <s v="GRL46"/>
    <n v="200"/>
    <n v="0"/>
    <s v="ร้านที่2"/>
    <s v="ก***ว่า ภ***ิรา"/>
    <s v="นนทบุรี"/>
    <s v="-"/>
    <s v=""/>
    <s v="14/01/2026 12:13"/>
    <s v="-"/>
    <s v="J&amp;T Express"/>
    <s v="Tiktok"/>
    <s v="tiktok"/>
    <s v=""/>
    <s v="769452094401"/>
    <s v="14/01/2026 12:13"/>
  </r>
  <r>
    <x v="0"/>
    <x v="0"/>
    <n v="139"/>
    <n v="1"/>
    <s v="GRL45"/>
    <n v="108.99"/>
    <n v="0"/>
    <s v="ร้านที่2"/>
    <s v="อ***ญา เ***ันธ๋"/>
    <s v="นครปฐม"/>
    <s v="-"/>
    <s v=""/>
    <s v="14/01/2026 11:57"/>
    <s v="-"/>
    <s v="J&amp;T COD"/>
    <s v="Tiktok"/>
    <s v="จ่ายทีหลัง / COD"/>
    <s v=""/>
    <s v="769436961786"/>
    <s v="14/01/2026 11:57"/>
  </r>
  <r>
    <x v="2"/>
    <x v="2"/>
    <n v="50"/>
    <n v="6"/>
    <s v="GRL44"/>
    <n v="200"/>
    <n v="0"/>
    <s v="ร้านที่2"/>
    <s v="ค*** เ***ละวางสี"/>
    <s v="กรุงเทพฯ"/>
    <s v="-"/>
    <s v=""/>
    <s v="14/01/2026 11:52"/>
    <s v="-"/>
    <s v="J&amp;T COD"/>
    <s v="Tiktok"/>
    <s v="จ่ายทีหลัง / COD"/>
    <s v=""/>
    <s v="769424294402"/>
    <s v="14/01/2026 11:52"/>
  </r>
  <r>
    <x v="2"/>
    <x v="2"/>
    <n v="37.5"/>
    <n v="4"/>
    <s v="GRL43"/>
    <n v="140"/>
    <n v="0"/>
    <s v="ร้านที่4"/>
    <s v="อ***า  บ***ันเเก้ว"/>
    <s v="พัทลุง"/>
    <s v="-"/>
    <s v=""/>
    <s v="14/01/2026 11:52"/>
    <s v="-"/>
    <s v="J&amp;T Express"/>
    <s v="Tiktok"/>
    <s v="tiktok"/>
    <s v=""/>
    <s v="769459897382"/>
    <s v="14/01/2026 11:52"/>
  </r>
  <r>
    <x v="2"/>
    <x v="2"/>
    <n v="50"/>
    <n v="12"/>
    <s v="GRL42"/>
    <n v="400"/>
    <n v="0"/>
    <s v="ร้านที่2"/>
    <s v="พ***พย์ ใ***สูง"/>
    <s v="สมุทรปราการ"/>
    <s v="-"/>
    <s v=""/>
    <s v="14/01/2026 11:48"/>
    <s v="-"/>
    <s v="J&amp;T Express"/>
    <s v="Tiktok"/>
    <s v="tiktok"/>
    <s v=""/>
    <s v="769423295384"/>
    <s v="14/01/2026 11:48"/>
  </r>
  <r>
    <x v="3"/>
    <x v="10"/>
    <n v="139"/>
    <n v="1"/>
    <s v="GRL39"/>
    <n v="108.99"/>
    <n v="0"/>
    <s v="ร้านที่2"/>
    <s v="น***จิราภรณ์ แ***ดวงตา"/>
    <s v="ขอนแก่น"/>
    <s v="-"/>
    <s v=""/>
    <s v="14/01/2026 11:42"/>
    <s v="-"/>
    <s v="J&amp;T COD"/>
    <s v="Tiktok"/>
    <s v="จ่ายทีหลัง / COD"/>
    <s v=""/>
    <s v="769410603415"/>
    <s v="14/01/2026 11:42"/>
  </r>
  <r>
    <x v="4"/>
    <x v="4"/>
    <n v="139"/>
    <n v="1"/>
    <s v="GRL38"/>
    <n v="326.99"/>
    <n v="0"/>
    <s v="ร้านที่2"/>
    <s v="เ***มาส ร***บ"/>
    <s v="ลพบุรี"/>
    <s v="-"/>
    <s v=""/>
    <s v="14/01/2026 11:38"/>
    <s v="-"/>
    <s v="J&amp;T Express"/>
    <s v="Tiktok"/>
    <s v="tiktok"/>
    <s v=""/>
    <s v="769448061712"/>
    <s v="14/01/2026 11:37"/>
  </r>
  <r>
    <x v="0"/>
    <x v="0"/>
    <n v="139"/>
    <n v="1"/>
    <s v="GRL38"/>
    <n v="326.99"/>
    <n v="0"/>
    <s v="ร้านที่2"/>
    <s v="เ***มาส ร***บ"/>
    <s v="ลพบุรี"/>
    <s v="-"/>
    <s v=""/>
    <s v="14/01/2026 11:38"/>
    <s v="-"/>
    <s v="J&amp;T Express"/>
    <s v="Tiktok"/>
    <s v="tiktok"/>
    <s v=""/>
    <s v="769448061712"/>
    <s v="14/01/2026 11:37"/>
  </r>
  <r>
    <x v="3"/>
    <x v="10"/>
    <n v="139"/>
    <n v="1"/>
    <s v="GRL38"/>
    <n v="326.99"/>
    <n v="0"/>
    <s v="ร้านที่2"/>
    <s v="เ***มาส ร***บ"/>
    <s v="ลพบุรี"/>
    <s v="-"/>
    <s v=""/>
    <s v="14/01/2026 11:38"/>
    <s v="-"/>
    <s v="J&amp;T Express"/>
    <s v="Tiktok"/>
    <s v="tiktok"/>
    <s v=""/>
    <s v="769448061712"/>
    <s v="14/01/2026 11:37"/>
  </r>
  <r>
    <x v="6"/>
    <x v="6"/>
    <n v="139"/>
    <n v="1"/>
    <s v="GRL38"/>
    <n v="326.99"/>
    <n v="0"/>
    <s v="ร้านที่2"/>
    <s v="เ***มาส ร***บ"/>
    <s v="ลพบุรี"/>
    <s v="-"/>
    <s v=""/>
    <s v="14/01/2026 11:38"/>
    <s v="-"/>
    <s v="J&amp;T Express"/>
    <s v="Tiktok"/>
    <s v="tiktok"/>
    <s v=""/>
    <s v="769448061712"/>
    <s v="14/01/2026 11:37"/>
  </r>
  <r>
    <x v="0"/>
    <x v="0"/>
    <n v="139"/>
    <n v="1"/>
    <s v="GRL37"/>
    <n v="90"/>
    <n v="0"/>
    <s v="ร้านที่2"/>
    <s v="ก***า  พ***นุสนธิ์"/>
    <s v="นครปฐม"/>
    <s v="-"/>
    <s v=""/>
    <s v="14/01/2026 11:35"/>
    <s v="-"/>
    <s v="J&amp;T COD"/>
    <s v="Tiktok"/>
    <s v="จ่ายทีหลัง / COD"/>
    <s v=""/>
    <s v="769446306495"/>
    <s v="14/01/2026 11:35"/>
  </r>
  <r>
    <x v="0"/>
    <x v="0"/>
    <n v="139"/>
    <n v="1"/>
    <s v="GRL35"/>
    <n v="108.99"/>
    <n v="0"/>
    <s v="ร้านที่2"/>
    <s v="พ***คท"/>
    <s v="กรุงเทพฯ"/>
    <s v="-"/>
    <s v=""/>
    <s v="14/01/2026 11:32"/>
    <s v="-"/>
    <s v="J&amp;T COD"/>
    <s v="Tiktok"/>
    <s v="จ่ายทีหลัง / COD"/>
    <s v=""/>
    <s v="769441363795"/>
    <s v="14/01/2026 11:32"/>
  </r>
  <r>
    <x v="10"/>
    <x v="12"/>
    <n v="50"/>
    <n v="5"/>
    <s v="GRL34"/>
    <n v="300"/>
    <n v="0"/>
    <s v="ร้านที่1"/>
    <s v="จ******์"/>
    <s v="******มโต้, ถนน เทพารักษ์ ตำบลเทพารักษ์ อำเภอเมืองสมุทรปราการ จังหวัดสมุทรปราการ 10270"/>
    <s v="10270"/>
    <s v="97"/>
    <s v="14/01/2026 11:31"/>
    <s v="-"/>
    <s v="SPX Express"/>
    <s v="Shopee"/>
    <s v="shopee"/>
    <s v=""/>
    <s v="TH2609036124974"/>
    <s v="14/01/2026 11:31"/>
  </r>
  <r>
    <x v="11"/>
    <x v="13"/>
    <n v="60"/>
    <n v="1"/>
    <s v="GRL34"/>
    <n v="300"/>
    <n v="0"/>
    <s v="ร้านที่1"/>
    <s v="จ******์"/>
    <s v="******มโต้, ถนน เทพารักษ์ ตำบลเทพารักษ์ อำเภอเมืองสมุทรปราการ จังหวัดสมุทรปราการ 10270"/>
    <s v="10270"/>
    <s v="97"/>
    <s v="14/01/2026 11:31"/>
    <s v="-"/>
    <s v="SPX Express"/>
    <s v="Shopee"/>
    <s v="shopee"/>
    <s v=""/>
    <s v="TH2609036124974"/>
    <s v="14/01/2026 11:31"/>
  </r>
  <r>
    <x v="1"/>
    <x v="1"/>
    <n v="120"/>
    <n v="1"/>
    <s v="GRL33"/>
    <n v="85"/>
    <n v="0"/>
    <s v="ร้านที่2"/>
    <s v="ช***รณ์   ว***ยุทธวิไล"/>
    <s v="กรุงเทพฯ"/>
    <s v="-"/>
    <s v=""/>
    <s v="14/01/2026 11:22"/>
    <s v="-"/>
    <s v="J&amp;T Express"/>
    <s v="Tiktok"/>
    <s v="tiktok"/>
    <s v=""/>
    <s v="769472303460"/>
    <s v="14/01/2026 11:22"/>
  </r>
  <r>
    <x v="1"/>
    <x v="1"/>
    <n v="120"/>
    <n v="2"/>
    <s v="GRL32"/>
    <n v="170"/>
    <n v="0"/>
    <s v="ร้านที่2"/>
    <s v="ส*** บ***ทา"/>
    <s v="ขอนแก่น"/>
    <s v="-"/>
    <s v=""/>
    <s v="14/01/2026 11:21"/>
    <s v="-"/>
    <s v="J&amp;T COD"/>
    <s v="Tiktok"/>
    <s v="จ่ายทีหลัง / COD"/>
    <s v=""/>
    <s v="769470104465"/>
    <s v="14/01/2026 11:21"/>
  </r>
  <r>
    <x v="3"/>
    <x v="3"/>
    <n v="87.2"/>
    <n v="1"/>
    <s v="GRL28"/>
    <n v="94.2"/>
    <n v="7"/>
    <s v="ร้านที่3"/>
    <s v="สุจิตรา คุณารูป"/>
    <s v="156/1 ซอย10 หมู่16 หมู่บ้านสร้อยศรีพัฒนา ตำบล จุน อำเภอ จุน_x000a__x000a_จุน/ Chunพะเยา/ Phayao_x000a_56150"/>
    <s v="56150"/>
    <s v="660936824290"/>
    <s v="14/01/2026 11:05"/>
    <s v="-"/>
    <s v="Kerry_dropoff"/>
    <s v="Lazada"/>
    <s v="lazada"/>
    <s v=""/>
    <s v="TH5302889R3T7B"/>
    <s v="14/01/2026 11:04"/>
  </r>
  <r>
    <x v="2"/>
    <x v="2"/>
    <n v="50"/>
    <n v="6"/>
    <s v="GRL27"/>
    <n v="200"/>
    <n v="0"/>
    <s v="ร้านที่2"/>
    <s v="ภ***มณฐ์ ธ***ติเมธาพัฒน์"/>
    <s v="กรุงเทพฯ"/>
    <s v="-"/>
    <s v=""/>
    <s v="14/01/2026 10:58"/>
    <s v="-"/>
    <s v="J&amp;T Express"/>
    <s v="Tiktok"/>
    <s v="tiktok"/>
    <s v=""/>
    <s v="769441109485"/>
    <s v="14/01/2026 10:58"/>
  </r>
  <r>
    <x v="11"/>
    <x v="13"/>
    <n v="65"/>
    <n v="2"/>
    <s v="GRL26"/>
    <n v="200"/>
    <n v="0"/>
    <s v="ร้านที่10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14/01/2026 09:45"/>
    <s v="t0832622509@gmail.com"/>
    <s v="EMS"/>
    <s v="facebook"/>
    <s v="กสิกร"/>
    <s v=""/>
    <s v="WB131129994TH"/>
    <s v="14/01/2026 10:58"/>
  </r>
  <r>
    <x v="12"/>
    <x v="14"/>
    <n v="65"/>
    <n v="2"/>
    <s v="GRL26"/>
    <n v="200"/>
    <n v="0"/>
    <s v="ร้านที่10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14/01/2026 09:45"/>
    <s v="t0832622509@gmail.com"/>
    <s v="EMS"/>
    <s v="facebook"/>
    <s v="กสิกร"/>
    <s v=""/>
    <s v="WB131129994TH"/>
    <s v="14/01/2026 10:57"/>
  </r>
  <r>
    <x v="7"/>
    <x v="8"/>
    <n v="66.333333333333329"/>
    <n v="3"/>
    <s v="GRL25"/>
    <n v="270"/>
    <n v="35"/>
    <s v="ร้านที่1"/>
    <s v="อ******์"/>
    <s v="****** เขตราษฎร์บูรณะ  กทม.10140 แขวงบางปะกอก เขตราษฎร์บูรณะ จังหวัดกรุงเทพมหานคร 10140"/>
    <s v="10140"/>
    <s v="40"/>
    <s v="14/01/2026 11:20"/>
    <s v="-"/>
    <s v="SPX Express"/>
    <s v="Shopee"/>
    <s v="shopee"/>
    <s v=""/>
    <s v="TH266737005232S"/>
    <s v="14/01/2026 10:50"/>
  </r>
  <r>
    <x v="2"/>
    <x v="2"/>
    <n v="40"/>
    <n v="10"/>
    <s v="GRL24"/>
    <n v="350"/>
    <n v="0"/>
    <s v="ร้านที่4"/>
    <s v="อ***รา ป***นยะ"/>
    <s v="ลำปาง"/>
    <s v="-"/>
    <s v=""/>
    <s v="14/01/2026 10:47"/>
    <s v="-"/>
    <s v="J&amp;T COD"/>
    <s v="Tiktok"/>
    <s v="จ่ายทีหลัง / COD"/>
    <s v=""/>
    <s v="769499101475"/>
    <s v="14/01/2026 10:47"/>
  </r>
  <r>
    <x v="2"/>
    <x v="2"/>
    <n v="33.333333333333336"/>
    <n v="3"/>
    <s v="GRL23"/>
    <n v="100"/>
    <n v="0"/>
    <s v="ร้านที่2"/>
    <s v="u***81034730869878"/>
    <s v="สงขลา"/>
    <s v="-"/>
    <s v=""/>
    <s v="14/01/2026 10:46"/>
    <s v="-"/>
    <s v="J&amp;T COD"/>
    <s v="Tiktok"/>
    <s v="จ่ายทีหลัง / COD"/>
    <s v=""/>
    <s v="769417901475"/>
    <s v="14/01/2026 10:46"/>
  </r>
  <r>
    <x v="3"/>
    <x v="10"/>
    <n v="139"/>
    <n v="2"/>
    <s v="GRL22"/>
    <n v="217.98"/>
    <n v="0"/>
    <s v="ร้านที่2"/>
    <s v="ธ***า ร**"/>
    <s v="กรุงเทพฯ"/>
    <s v="-"/>
    <s v=""/>
    <s v="14/01/2026 10:40"/>
    <s v="-"/>
    <s v="J&amp;T Express"/>
    <s v="Tiktok"/>
    <s v="tiktok"/>
    <s v=""/>
    <s v="769465096400"/>
    <s v="14/01/2026 10:40"/>
  </r>
  <r>
    <x v="0"/>
    <x v="0"/>
    <n v="162"/>
    <n v="1"/>
    <s v="GRL21"/>
    <n v="197"/>
    <n v="8"/>
    <s v="ร้านที่2"/>
    <s v="พ***วรรณ  ศ***ง่า"/>
    <s v="กระบี่"/>
    <s v="-"/>
    <s v=""/>
    <s v="14/01/2026 10:31"/>
    <s v="-"/>
    <s v="J&amp;T COD"/>
    <s v="Tiktok"/>
    <s v="จ่ายทีหลัง / COD"/>
    <s v=""/>
    <s v="769491694296"/>
    <s v="14/01/2026 10:31"/>
  </r>
  <r>
    <x v="1"/>
    <x v="1"/>
    <n v="117"/>
    <n v="1"/>
    <s v="GRL21"/>
    <n v="197"/>
    <n v="8"/>
    <s v="ร้านที่2"/>
    <s v="พ***วรรณ  ศ***ง่า"/>
    <s v="กระบี่"/>
    <s v="-"/>
    <s v=""/>
    <s v="14/01/2026 10:31"/>
    <s v="-"/>
    <s v="J&amp;T COD"/>
    <s v="Tiktok"/>
    <s v="จ่ายทีหลัง / COD"/>
    <s v=""/>
    <s v="769491694296"/>
    <s v="14/01/2026 10:31"/>
  </r>
  <r>
    <x v="4"/>
    <x v="4"/>
    <n v="139"/>
    <n v="1"/>
    <s v="GRL20"/>
    <n v="108.99"/>
    <n v="0"/>
    <s v="ร้านที่2"/>
    <s v="ล*** พ***"/>
    <s v="ลพบุรี"/>
    <s v="-"/>
    <s v=""/>
    <s v="14/01/2026 10:29"/>
    <s v="-"/>
    <s v="J&amp;T COD"/>
    <s v="Tiktok"/>
    <s v="จ่ายทีหลัง / COD"/>
    <s v=""/>
    <s v="769458306352"/>
    <s v="14/01/2026 10:29"/>
  </r>
  <r>
    <x v="3"/>
    <x v="10"/>
    <n v="162"/>
    <n v="1"/>
    <s v="GRL19"/>
    <n v="199"/>
    <n v="0"/>
    <s v="ร้านที่2"/>
    <s v="ญ***ภรณ์ พ***คำมูล"/>
    <s v="อำนาจเจริญ"/>
    <s v="-"/>
    <s v=""/>
    <s v="14/01/2026 10:26"/>
    <s v="-"/>
    <s v="J&amp;T COD"/>
    <s v="Tiktok"/>
    <s v="จ่ายทีหลัง / COD"/>
    <s v=""/>
    <s v="769496494281"/>
    <s v="14/01/2026 10:26"/>
  </r>
  <r>
    <x v="1"/>
    <x v="1"/>
    <n v="117"/>
    <n v="1"/>
    <s v="GRL19"/>
    <n v="199"/>
    <n v="0"/>
    <s v="ร้านที่2"/>
    <s v="ญ***ภรณ์ พ***คำมูล"/>
    <s v="อำนาจเจริญ"/>
    <s v="-"/>
    <s v=""/>
    <s v="14/01/2026 10:26"/>
    <s v="-"/>
    <s v="J&amp;T COD"/>
    <s v="Tiktok"/>
    <s v="จ่ายทีหลัง / COD"/>
    <s v=""/>
    <s v="769496494281"/>
    <s v="14/01/2026 10:26"/>
  </r>
  <r>
    <x v="7"/>
    <x v="8"/>
    <n v="120"/>
    <n v="1"/>
    <s v="GRL17"/>
    <n v="85"/>
    <n v="0"/>
    <s v="ร้านที่2"/>
    <s v="แ***ี่"/>
    <s v="ระยอง"/>
    <s v="-"/>
    <s v=""/>
    <s v="14/01/2026 10:18"/>
    <s v="-"/>
    <s v="J&amp;T COD"/>
    <s v="Tiktok"/>
    <s v="จ่ายทีหลัง / COD"/>
    <s v=""/>
    <s v="769462003380"/>
    <s v="14/01/2026 10:18"/>
  </r>
  <r>
    <x v="2"/>
    <x v="2"/>
    <n v="50"/>
    <n v="12"/>
    <s v="GRL16"/>
    <n v="400"/>
    <n v="0"/>
    <s v="ร้านที่2"/>
    <s v="ศ***มา"/>
    <s v="ขอนแก่น"/>
    <s v="-"/>
    <s v=""/>
    <s v="14/01/2026 10:14"/>
    <s v="-"/>
    <s v="J&amp;T COD"/>
    <s v="Tiktok"/>
    <s v="จ่ายทีหลัง / COD"/>
    <s v=""/>
    <s v="769429491250"/>
    <s v="14/01/2026 10:14"/>
  </r>
  <r>
    <x v="1"/>
    <x v="1"/>
    <n v="120"/>
    <n v="1"/>
    <s v="GRL15"/>
    <n v="85"/>
    <n v="0"/>
    <s v="ร้านที่2"/>
    <s v="น***ุช น***งทอง"/>
    <s v="สมุทรสาคร"/>
    <s v="-"/>
    <s v=""/>
    <s v="14/01/2026 10:14"/>
    <s v="-"/>
    <s v="J&amp;T COD"/>
    <s v="Tiktok"/>
    <s v="จ่ายทีหลัง / COD"/>
    <s v=""/>
    <s v="769454707346"/>
    <s v="14/01/2026 10:14"/>
  </r>
  <r>
    <x v="1"/>
    <x v="1"/>
    <n v="120"/>
    <n v="2"/>
    <s v="GRL14"/>
    <n v="170"/>
    <n v="0"/>
    <s v="ร้านที่2"/>
    <s v="น** ว***ี ท***ี"/>
    <s v="ราชบุรี"/>
    <s v="-"/>
    <s v=""/>
    <s v="14/01/2026 10:12"/>
    <s v="-"/>
    <s v="J&amp;T COD"/>
    <s v="Tiktok"/>
    <s v="จ่ายทีหลัง / COD"/>
    <s v=""/>
    <s v="769454701363"/>
    <s v="14/01/2026 10:12"/>
  </r>
  <r>
    <x v="0"/>
    <x v="0"/>
    <n v="139"/>
    <n v="2"/>
    <s v="GRL13"/>
    <n v="217.98"/>
    <n v="0"/>
    <s v="ร้านที่2"/>
    <s v="ช***า ศ***ุญ"/>
    <s v="ร้อยเอ็ด"/>
    <s v="-"/>
    <s v=""/>
    <s v="14/01/2026 10:12"/>
    <s v="-"/>
    <s v="J&amp;T COD"/>
    <s v="Tiktok"/>
    <s v="จ่ายทีหลัง / COD"/>
    <s v=""/>
    <s v="769494309371"/>
    <s v="14/01/2026 10:12"/>
  </r>
  <r>
    <x v="7"/>
    <x v="8"/>
    <n v="66.333333333333329"/>
    <n v="3"/>
    <s v="GRL12"/>
    <n v="220"/>
    <n v="0"/>
    <s v="ร้านที่4"/>
    <s v="อ***รา ส***วงค์"/>
    <s v="สุพรรณบุรี"/>
    <s v="-"/>
    <s v=""/>
    <s v="14/01/2026 10:11"/>
    <s v="-"/>
    <s v="J&amp;T COD"/>
    <s v="Tiktok"/>
    <s v="จ่ายทีหลัง / COD"/>
    <s v=""/>
    <s v="769489208386"/>
    <s v="14/01/2026 10:11"/>
  </r>
  <r>
    <x v="2"/>
    <x v="2"/>
    <n v="50"/>
    <n v="6"/>
    <s v="GRL11"/>
    <n v="200"/>
    <n v="0"/>
    <s v="ร้านที่2"/>
    <s v="ด***จ จ***ะพิมพ์"/>
    <s v="เลย"/>
    <s v="-"/>
    <s v=""/>
    <s v="14/01/2026 10:11"/>
    <s v="-"/>
    <s v="Flash Express Thailand"/>
    <s v="Tiktok"/>
    <s v="tiktok"/>
    <s v=""/>
    <s v="THT39022DAW4S3Z"/>
    <s v="14/01/2026 10:11"/>
  </r>
  <r>
    <x v="2"/>
    <x v="2"/>
    <n v="50"/>
    <n v="6"/>
    <s v="GRL10"/>
    <n v="200"/>
    <n v="0"/>
    <s v="ร้านที่2"/>
    <s v="ก***ิการ์ เ***ยวสุวรรณ"/>
    <s v="ราชบุรี"/>
    <s v="-"/>
    <s v=""/>
    <s v="14/01/2026 10:10"/>
    <s v="-"/>
    <s v="J&amp;T COD"/>
    <s v="Tiktok"/>
    <s v="จ่ายทีหลัง / COD"/>
    <s v=""/>
    <s v="769407293255"/>
    <s v="14/01/2026 10:10"/>
  </r>
  <r>
    <x v="2"/>
    <x v="2"/>
    <n v="50"/>
    <n v="6"/>
    <s v="GRL9"/>
    <n v="200"/>
    <n v="0"/>
    <s v="ร้านที่2"/>
    <s v="ค***ใจ ใ***ัชรึปล่าว"/>
    <s v="สุราษฎร์ธานี"/>
    <s v="-"/>
    <s v=""/>
    <s v="14/01/2026 10:08"/>
    <s v="-"/>
    <s v="J&amp;T COD"/>
    <s v="Tiktok"/>
    <s v="จ่ายทีหลัง / COD"/>
    <s v=""/>
    <s v="769445493250"/>
    <s v="14/01/2026 10:08"/>
  </r>
  <r>
    <x v="2"/>
    <x v="2"/>
    <n v="50"/>
    <n v="6"/>
    <s v="GRL8"/>
    <n v="200"/>
    <n v="0"/>
    <s v="ร้านที่2"/>
    <s v="ป***ร  ว***ไล"/>
    <s v="สมุทรสาคร"/>
    <s v="-"/>
    <s v=""/>
    <s v="14/01/2026 10:07"/>
    <s v="-"/>
    <s v="J&amp;T COD"/>
    <s v="Tiktok"/>
    <s v="จ่ายทีหลัง / COD"/>
    <s v=""/>
    <s v="769484900321"/>
    <s v="14/01/2026 10:07"/>
  </r>
  <r>
    <x v="9"/>
    <x v="15"/>
    <n v="66"/>
    <n v="1"/>
    <s v="GRL7"/>
    <n v="179.31"/>
    <n v="7.5"/>
    <s v="ร้านที่9"/>
    <s v="ไขศรีวิไล ยอดเสนีย์"/>
    <s v="39 หมู่10ศรีประเสริฐ ถนนเทิงวิเศษ  ต.วังชัย_x000a__x000a_น้ำพอง/ Nam Phongขอนแก่น/ Khon Kaen_x000a_40140"/>
    <s v="40140"/>
    <s v="660896177908"/>
    <s v="14/01/2026 10:05"/>
    <s v="-"/>
    <s v="Kerry_dropoff"/>
    <s v="Lazada"/>
    <s v="lazada"/>
    <s v=""/>
    <s v="LEXPU0647775299"/>
    <s v="14/01/2026 10:05"/>
  </r>
  <r>
    <x v="1"/>
    <x v="1"/>
    <n v="66"/>
    <n v="1"/>
    <s v="GRL7"/>
    <n v="179.31"/>
    <n v="7.5"/>
    <s v="ร้านที่9"/>
    <s v="ไขศรีวิไล ยอดเสนีย์"/>
    <s v="39 หมู่10ศรีประเสริฐ ถนนเทิงวิเศษ  ต.วังชัย_x000a__x000a_น้ำพอง/ Nam Phongขอนแก่น/ Khon Kaen_x000a_40140"/>
    <s v="40140"/>
    <s v="660896177908"/>
    <s v="14/01/2026 10:05"/>
    <s v="-"/>
    <s v="Kerry_dropoff"/>
    <s v="Lazada"/>
    <s v="lazada"/>
    <s v=""/>
    <s v="LEXPU0647775299"/>
    <s v="14/01/2026 10:05"/>
  </r>
  <r>
    <x v="7"/>
    <x v="8"/>
    <n v="67"/>
    <n v="1"/>
    <s v="GRL7"/>
    <n v="179.31"/>
    <n v="7.5"/>
    <s v="ร้านที่9"/>
    <s v="ไขศรีวิไล ยอดเสนีย์"/>
    <s v="39 หมู่10ศรีประเสริฐ ถนนเทิงวิเศษ  ต.วังชัย_x000a__x000a_น้ำพอง/ Nam Phongขอนแก่น/ Khon Kaen_x000a_40140"/>
    <s v="40140"/>
    <s v="660896177908"/>
    <s v="14/01/2026 10:05"/>
    <s v="-"/>
    <s v="Kerry_dropoff"/>
    <s v="Lazada"/>
    <s v="lazada"/>
    <s v=""/>
    <s v="LEXPU0647775299"/>
    <s v="14/01/2026 10:05"/>
  </r>
  <r>
    <x v="2"/>
    <x v="2"/>
    <n v="50"/>
    <n v="6"/>
    <s v="GRL6"/>
    <n v="200"/>
    <n v="0"/>
    <s v="ร้านที่2"/>
    <s v="น***ย้ม เ***เอี่ยม"/>
    <s v="สุโขทัย"/>
    <s v="-"/>
    <s v=""/>
    <s v="14/01/2026 10:01"/>
    <s v="-"/>
    <s v="J&amp;T Express"/>
    <s v="Tiktok"/>
    <s v="tiktok"/>
    <s v=""/>
    <s v="769402291254"/>
    <s v="14/01/2026 10:00"/>
  </r>
  <r>
    <x v="7"/>
    <x v="8"/>
    <n v="66.333333333333329"/>
    <n v="3"/>
    <s v="GRL5"/>
    <n v="450"/>
    <n v="0"/>
    <s v="ร้านที่2"/>
    <s v="พ***ุมรี น***สล"/>
    <s v="ชัยภูมิ"/>
    <s v="-"/>
    <s v=""/>
    <s v="14/01/2026 09:48"/>
    <s v="-"/>
    <s v="J&amp;T Express"/>
    <s v="Tiktok"/>
    <s v="tiktok"/>
    <s v=""/>
    <s v="769401400386"/>
    <s v="14/01/2026 09:47"/>
  </r>
  <r>
    <x v="2"/>
    <x v="2"/>
    <n v="50"/>
    <n v="6"/>
    <s v="GRL5"/>
    <n v="450"/>
    <n v="0"/>
    <s v="ร้านที่2"/>
    <s v="พ***ุมรี น***สล"/>
    <s v="ชัยภูมิ"/>
    <s v="-"/>
    <s v=""/>
    <s v="14/01/2026 09:48"/>
    <s v="-"/>
    <s v="J&amp;T Express"/>
    <s v="Tiktok"/>
    <s v="tiktok"/>
    <s v=""/>
    <s v="769401400386"/>
    <s v="14/01/2026 09:47"/>
  </r>
  <r>
    <x v="6"/>
    <x v="6"/>
    <n v="0"/>
    <n v="2"/>
    <s v="GRL4"/>
    <n v="0"/>
    <n v="0"/>
    <s v="ร้านที่1"/>
    <s v="พวงฟ้า สองเมืองสุข"/>
    <s v="ที่อยู่_x000a_29.ม4.ต.หน้าสตนอ.หัวไทร จ.นครศรีธรรมราช 80170 _x000a_"/>
    <s v="80170"/>
    <s v="0890125825"/>
    <s v="14/01/2026 09:45"/>
    <s v="t0832622509@gmail.com"/>
    <s v="EMS"/>
    <s v="facebook"/>
    <s v="กสิกร"/>
    <s v="📌📌เคลม TIKTOK เนื่องจากคนแพ็กไม่ครบ"/>
    <s v="GRL4"/>
    <s v="14/01/2026 09:45"/>
  </r>
  <r>
    <x v="2"/>
    <x v="2"/>
    <n v="65"/>
    <n v="1"/>
    <s v="GRL3"/>
    <n v="35"/>
    <n v="0"/>
    <s v="ร้านที่2"/>
    <s v="ต***ล็ก"/>
    <s v="เทศบาลนครเชียงใหม่"/>
    <s v="-"/>
    <s v=""/>
    <s v="14/01/2026 09:45"/>
    <s v="-"/>
    <s v="J&amp;T COD"/>
    <s v="Tiktok"/>
    <s v="จ่ายทีหลัง / COD"/>
    <s v="รสมะพร้าวน้ำหอมค่ะ"/>
    <s v="769413096266"/>
    <s v="14/01/2026 09:45"/>
  </r>
  <r>
    <x v="0"/>
    <x v="0"/>
    <n v="139"/>
    <n v="2"/>
    <s v="GRL2"/>
    <n v="217.98"/>
    <n v="0"/>
    <s v="ร้านที่2"/>
    <s v="ป***์ธิยา ฤ***ค์"/>
    <s v="ขอนแก่น"/>
    <s v="-"/>
    <s v=""/>
    <s v="14/01/2026 09:44"/>
    <s v="-"/>
    <s v="J&amp;T COD"/>
    <s v="Tiktok"/>
    <s v="จ่ายทีหลัง / COD"/>
    <s v=""/>
    <s v="769446894296"/>
    <s v="14/01/2026 09:44"/>
  </r>
  <r>
    <x v="7"/>
    <x v="8"/>
    <n v="0"/>
    <n v="3"/>
    <s v="GRL1"/>
    <n v="0"/>
    <n v="0"/>
    <s v="ร้านที่1"/>
    <s v="อัจฉรา ขวัญสุข"/>
    <s v="เลขที่ 47/1 หมู่ 9 ต.บางปลากด อ.องครักษ์ จ.นครนายก 26120"/>
    <s v="26120"/>
    <s v="0636191647"/>
    <s v="14/01/2026 09:42"/>
    <s v="t0832622509@gmail.com"/>
    <s v="EMS"/>
    <s v="facebook"/>
    <s v="กสิกร"/>
    <s v="เคลม TIKTOK เนื่องจากคนแพ็คผิด"/>
    <s v="WB131129977TH"/>
    <s v="14/01/2026 09:42"/>
  </r>
  <r>
    <x v="0"/>
    <x v="0"/>
    <n v="139"/>
    <n v="1"/>
    <s v="GRL0"/>
    <n v="108.99"/>
    <n v="0"/>
    <s v="ร้านที่2"/>
    <s v="ร***ลิน พ***ท"/>
    <s v="กรุงเทพฯ"/>
    <s v="-"/>
    <s v=""/>
    <s v="14/01/2026 09:42"/>
    <s v="-"/>
    <s v="J&amp;T COD"/>
    <s v="Tiktok"/>
    <s v="จ่ายทีหลัง / COD"/>
    <s v=""/>
    <s v="769494691291"/>
    <s v="14/01/2026 09:42"/>
  </r>
  <r>
    <x v="2"/>
    <x v="2"/>
    <n v="65"/>
    <n v="1"/>
    <s v="GRK99"/>
    <n v="35"/>
    <n v="0"/>
    <s v="ร้านที่2"/>
    <s v="น***เฟย์ญ่า  ค***รนิดา ค***งสุข"/>
    <s v="กรุงเทพฯ"/>
    <s v="-"/>
    <s v=""/>
    <s v="14/01/2026 09:39"/>
    <s v="-"/>
    <s v="J&amp;T Express"/>
    <s v="Tiktok"/>
    <s v="tiktok"/>
    <s v="เนยนมค่ะ"/>
    <s v="769470497272"/>
    <s v="14/01/2026 09:38"/>
  </r>
  <r>
    <x v="2"/>
    <x v="2"/>
    <n v="33.333333333333336"/>
    <n v="3"/>
    <s v="GRK98"/>
    <n v="100"/>
    <n v="0"/>
    <s v="ร้านที่2"/>
    <s v="ว***วรรณ พ***ันนา"/>
    <s v="ชลบุรี"/>
    <s v="-"/>
    <s v=""/>
    <s v="14/01/2026 09:38"/>
    <s v="-"/>
    <s v="J&amp;T Express"/>
    <s v="Tiktok"/>
    <s v="tiktok"/>
    <s v=""/>
    <s v="769423707356"/>
    <s v="14/01/2026 09:38"/>
  </r>
  <r>
    <x v="7"/>
    <x v="8"/>
    <n v="66.333333333333329"/>
    <n v="3"/>
    <s v="GRK96"/>
    <n v="220"/>
    <n v="0"/>
    <s v="ร้านที่4"/>
    <s v="อ***อาจ ป***ิธานวิทยา"/>
    <s v="กาญจนบุรี"/>
    <s v="-"/>
    <s v=""/>
    <s v="14/01/2026 09:31"/>
    <s v="-"/>
    <s v="J&amp;T COD"/>
    <s v="Tiktok"/>
    <s v="จ่ายทีหลัง / COD"/>
    <s v=""/>
    <s v="769449204381"/>
    <s v="14/01/2026 09:31"/>
  </r>
  <r>
    <x v="0"/>
    <x v="3"/>
    <n v="87.2"/>
    <n v="1"/>
    <s v="GRK95"/>
    <n v="94.2"/>
    <n v="7"/>
    <s v="ร้านที่3"/>
    <s v="ณัฐวดี บุญมีบุตร"/>
    <s v="เรืองระพีแมนชั่น 72/17ม.12 · บางพลีใหญ่/ Blang Phli Yai_x000a__x000a_บางพลี/ Bang Phliสมุทรปราการ/ Samut Prakan_x000a_10540"/>
    <s v="10540"/>
    <s v="660860361936"/>
    <s v="14/01/2026 09:29"/>
    <s v="-"/>
    <s v="Kerry_dropoff"/>
    <s v="Lazada"/>
    <s v="lazada"/>
    <s v=""/>
    <s v="LEXPU0647767788"/>
    <s v="14/01/2026 09:29"/>
  </r>
  <r>
    <x v="1"/>
    <x v="1"/>
    <n v="120"/>
    <n v="3"/>
    <s v="GRK94"/>
    <n v="677"/>
    <n v="0"/>
    <s v="ร้านที่2"/>
    <s v="N***on"/>
    <s v="นนทบุรี"/>
    <s v="-"/>
    <s v=""/>
    <s v="14/01/2026 09:27"/>
    <s v="-"/>
    <s v="Flash Express Thailand COD"/>
    <s v="Tiktok"/>
    <s v="จ่ายทีหลัง / COD"/>
    <s v=""/>
    <s v="THT03032D910M6Z"/>
    <s v="14/01/2026 09:27"/>
  </r>
  <r>
    <x v="9"/>
    <x v="11"/>
    <n v="120"/>
    <n v="4"/>
    <s v="GRK94"/>
    <n v="677"/>
    <n v="0"/>
    <s v="ร้านที่2"/>
    <s v="N***on"/>
    <s v="นนทบุรี"/>
    <s v="-"/>
    <s v=""/>
    <s v="14/01/2026 09:27"/>
    <s v="-"/>
    <s v="Flash Express Thailand COD"/>
    <s v="Tiktok"/>
    <s v="จ่ายทีหลัง / COD"/>
    <s v=""/>
    <s v="THT03032D910M6Z"/>
    <s v="14/01/2026 09:27"/>
  </r>
  <r>
    <x v="9"/>
    <x v="11"/>
    <n v="120"/>
    <n v="1"/>
    <s v="GRK93"/>
    <n v="95"/>
    <n v="0"/>
    <s v="ร้านที่2"/>
    <s v="N***abood"/>
    <s v="ปทุมธานี"/>
    <s v="-"/>
    <s v=""/>
    <s v="14/01/2026 09:26"/>
    <s v="-"/>
    <s v="Flash Express Thailand"/>
    <s v="Tiktok"/>
    <s v="tiktok"/>
    <s v=""/>
    <s v="THT04022DAWAP7Z"/>
    <s v="14/01/2026 09:26"/>
  </r>
  <r>
    <x v="0"/>
    <x v="0"/>
    <n v="139"/>
    <n v="1"/>
    <s v="GRK92"/>
    <n v="180"/>
    <n v="0"/>
    <s v="ร้านที่2"/>
    <s v="ส***ญญา  ภ***ิยากูล"/>
    <s v="สุราษฎร์ธานี"/>
    <s v="-"/>
    <s v=""/>
    <s v="14/01/2026 09:23"/>
    <s v="-"/>
    <s v="J&amp;T COD"/>
    <s v="Tiktok"/>
    <s v="จ่ายทีหลัง / COD"/>
    <s v=""/>
    <s v="769493292293"/>
    <s v="14/01/2026 09:23"/>
  </r>
  <r>
    <x v="4"/>
    <x v="4"/>
    <n v="139"/>
    <n v="1"/>
    <s v="GRK92"/>
    <n v="180"/>
    <n v="0"/>
    <s v="ร้านที่2"/>
    <s v="ส***ญญา  ภ***ิยากูล"/>
    <s v="สุราษฎร์ธานี"/>
    <s v="-"/>
    <s v=""/>
    <s v="14/01/2026 09:23"/>
    <s v="-"/>
    <s v="J&amp;T COD"/>
    <s v="Tiktok"/>
    <s v="จ่ายทีหลัง / COD"/>
    <s v=""/>
    <s v="769493292293"/>
    <s v="14/01/2026 09:23"/>
  </r>
  <r>
    <x v="3"/>
    <x v="10"/>
    <n v="139"/>
    <n v="2"/>
    <s v="GRK90"/>
    <n v="217.98"/>
    <n v="0"/>
    <s v="ร้านที่2"/>
    <s v="อ***์ลักษณ์ น***ิริทิภากรณ์"/>
    <s v="นครราชสีมา"/>
    <s v="-"/>
    <s v=""/>
    <s v="14/01/2026 09:20"/>
    <s v="-"/>
    <s v="J&amp;T COD"/>
    <s v="Tiktok"/>
    <s v="จ่ายทีหลัง / COD"/>
    <s v=""/>
    <s v="769492095293"/>
    <s v="14/01/2026 09:20"/>
  </r>
  <r>
    <x v="4"/>
    <x v="4"/>
    <n v="139"/>
    <n v="1"/>
    <s v="GRK89"/>
    <n v="90"/>
    <n v="0"/>
    <s v="ร้านที่2"/>
    <s v="น***ย โ***นู"/>
    <s v="Bangkok"/>
    <s v="-"/>
    <s v=""/>
    <s v="14/01/2026 09:20"/>
    <s v="-"/>
    <s v="J&amp;T COD"/>
    <s v="Tiktok"/>
    <s v="จ่ายทีหลัง / COD"/>
    <s v=""/>
    <s v="769481904365"/>
    <s v="14/01/2026 09:20"/>
  </r>
  <r>
    <x v="2"/>
    <x v="2"/>
    <n v="65"/>
    <n v="1"/>
    <s v="GRK88"/>
    <n v="35"/>
    <n v="0"/>
    <s v="ร้านที่2"/>
    <s v="พ***ีภรณ์"/>
    <s v="มหาสารคาม"/>
    <s v="-"/>
    <s v=""/>
    <s v="14/01/2026 09:19"/>
    <s v="-"/>
    <s v="J&amp;T Express"/>
    <s v="Tiktok"/>
    <s v="tiktok"/>
    <s v="มะพร้าว"/>
    <s v="769421691275"/>
    <s v="14/01/2026 09:17"/>
  </r>
  <r>
    <x v="2"/>
    <x v="2"/>
    <n v="65"/>
    <n v="1"/>
    <s v="GRK86"/>
    <n v="35"/>
    <n v="0"/>
    <s v="ร้านที่2"/>
    <s v="ล***ปี๊ยกอาหารตามสั่ง"/>
    <s v="นนทบุรี"/>
    <s v="-"/>
    <s v=""/>
    <s v="14/01/2026 09:16"/>
    <s v="-"/>
    <s v="J&amp;T COD"/>
    <s v="Tiktok"/>
    <s v="จ่ายทีหลัง / COD"/>
    <s v=""/>
    <s v="769480508344"/>
    <s v="14/01/2026 09:16"/>
  </r>
  <r>
    <x v="2"/>
    <x v="2"/>
    <n v="65"/>
    <n v="3"/>
    <s v="GRK85"/>
    <n v="105"/>
    <n v="0"/>
    <s v="ร้านที่2"/>
    <s v="ว***ณี จ***อ่อน"/>
    <s v="กาฬสินธุ์"/>
    <s v="-"/>
    <s v=""/>
    <s v="14/01/2026 09:16"/>
    <s v="-"/>
    <s v="J&amp;T COD"/>
    <s v="Tiktok"/>
    <s v="จ่ายทีหลัง / COD"/>
    <s v=""/>
    <s v="769425100360"/>
    <s v="14/01/2026 09:16"/>
  </r>
  <r>
    <x v="2"/>
    <x v="2"/>
    <n v="65"/>
    <n v="1"/>
    <s v="GRK84"/>
    <n v="35"/>
    <n v="0"/>
    <s v="ร้านที่2"/>
    <s v="c***poo"/>
    <s v="อุดรธานี"/>
    <s v="-"/>
    <s v=""/>
    <s v="14/01/2026 09:16"/>
    <s v="-"/>
    <s v="J&amp;T COD"/>
    <s v="Tiktok"/>
    <s v="จ่ายทีหลัง / COD"/>
    <s v="มะพร้าว"/>
    <s v="769478104334"/>
    <s v="14/01/2026 09:16"/>
  </r>
  <r>
    <x v="2"/>
    <x v="2"/>
    <n v="65"/>
    <n v="3"/>
    <s v="GRK83"/>
    <n v="180"/>
    <n v="0"/>
    <s v="ร้านที่2"/>
    <s v="ว***ยา ศ***งคล"/>
    <s v="อุทัยธานี"/>
    <s v="-"/>
    <s v=""/>
    <s v="14/01/2026 09:10"/>
    <s v="-"/>
    <s v="J&amp;T COD"/>
    <s v="Tiktok"/>
    <s v="จ่ายทีหลัง / COD"/>
    <s v=""/>
    <s v="769451296283"/>
    <s v="14/01/2026 09:10"/>
  </r>
  <r>
    <x v="1"/>
    <x v="1"/>
    <n v="120"/>
    <n v="1"/>
    <s v="GRK82"/>
    <n v="79"/>
    <n v="0"/>
    <s v="ร้านที่2"/>
    <s v="อ***"/>
    <s v="กาญจนบุรี"/>
    <s v="-"/>
    <s v=""/>
    <s v="14/01/2026 09:09"/>
    <s v="-"/>
    <s v="J&amp;T COD"/>
    <s v="Tiktok"/>
    <s v="จ่ายทีหลัง / COD"/>
    <s v=""/>
    <s v="769473300363"/>
    <s v="14/01/2026 09:09"/>
  </r>
  <r>
    <x v="1"/>
    <x v="1"/>
    <n v="120"/>
    <n v="1"/>
    <s v="GRK81"/>
    <n v="79"/>
    <n v="0"/>
    <s v="ร้านที่2"/>
    <s v="บ***ิตา"/>
    <s v="สุพรรณบุรี"/>
    <s v="-"/>
    <s v=""/>
    <s v="14/01/2026 09:09"/>
    <s v="-"/>
    <s v="J&amp;T COD"/>
    <s v="Tiktok"/>
    <s v="จ่ายทีหลัง / COD"/>
    <s v=""/>
    <s v="769428896272"/>
    <s v="14/01/2026 09:09"/>
  </r>
  <r>
    <x v="2"/>
    <x v="2"/>
    <n v="33.333333333333336"/>
    <n v="3"/>
    <s v="GRK80"/>
    <n v="100"/>
    <n v="0"/>
    <s v="ร้านที่2"/>
    <s v="ร***าภรณ์ ป***จริญ"/>
    <s v="กรุงเทพฯ"/>
    <s v="-"/>
    <s v=""/>
    <s v="14/01/2026 09:06"/>
    <s v="-"/>
    <s v="J&amp;T Express"/>
    <s v="Tiktok"/>
    <s v="tiktok"/>
    <s v=""/>
    <s v="769490903355"/>
    <s v="14/01/2026 09:06"/>
  </r>
  <r>
    <x v="7"/>
    <x v="8"/>
    <n v="80"/>
    <n v="1"/>
    <s v="GRK79"/>
    <n v="158"/>
    <n v="0"/>
    <s v="ร้านที่1"/>
    <s v="ป******า"/>
    <s v="******) ม.3 ต.ร่องกาศ ตำบลร่องกาศ อำเภอสูงเม่น จังหวัดแพร่ 54130"/>
    <s v="54130"/>
    <s v="73"/>
    <s v="14/01/2026 09:32"/>
    <s v="-"/>
    <s v="SPX Express"/>
    <s v="Shopee"/>
    <s v="shopee"/>
    <s v=""/>
    <s v="TH264140108582R"/>
    <s v="14/01/2026 09:02"/>
  </r>
  <r>
    <x v="1"/>
    <x v="1"/>
    <n v="78"/>
    <n v="1"/>
    <s v="GRK79"/>
    <n v="158"/>
    <n v="0"/>
    <s v="ร้านที่1"/>
    <s v="ป******า"/>
    <s v="******) ม.3 ต.ร่องกาศ ตำบลร่องกาศ อำเภอสูงเม่น จังหวัดแพร่ 54130"/>
    <s v="54130"/>
    <s v="73"/>
    <s v="14/01/2026 09:32"/>
    <s v="-"/>
    <s v="SPX Express"/>
    <s v="Shopee"/>
    <s v="shopee"/>
    <s v=""/>
    <s v="TH264140108582R"/>
    <s v="14/01/2026 09:02"/>
  </r>
  <r>
    <x v="2"/>
    <x v="2"/>
    <n v="65"/>
    <n v="2"/>
    <s v="GRK78"/>
    <n v="299"/>
    <n v="0"/>
    <s v="ร้านที่10"/>
    <s v="นางวัชรินทร์ ศรีพรชัย"/>
    <s v=" เจริญ.39.หมู่4.บ้านปรือเกียน ต.นอกเมือง อ.เมือง จ.สรินทร์ _x000a_ 32000"/>
    <s v="32000"/>
    <s v="0831891205"/>
    <s v="14/01/2026 08:52"/>
    <s v="sompear3955@gmail.com"/>
    <s v="EMS COD"/>
    <s v="facebook"/>
    <s v="กสิกร"/>
    <s v=""/>
    <s v="WA079662555TH"/>
    <s v="14/01/2026 08:51"/>
  </r>
  <r>
    <x v="1"/>
    <x v="1"/>
    <n v="100"/>
    <n v="2"/>
    <s v="GRK78"/>
    <n v="299"/>
    <n v="0"/>
    <s v="ร้านที่10"/>
    <s v="นางวัชรินทร์ ศรีพรชัย"/>
    <s v=" เจริญ.39.หมู่4.บ้านปรือเกียน ต.นอกเมือง อ.เมือง จ.สรินทร์ _x000a_ 32000"/>
    <s v="32000"/>
    <s v="0831891205"/>
    <s v="14/01/2026 08:52"/>
    <s v="sompear3955@gmail.com"/>
    <s v="EMS COD"/>
    <s v="facebook"/>
    <s v="กสิกร"/>
    <s v=""/>
    <s v="WA079662555TH"/>
    <s v="14/01/2026 08:51"/>
  </r>
  <r>
    <x v="4"/>
    <x v="4"/>
    <n v="139"/>
    <n v="1"/>
    <s v="GRK77"/>
    <n v="215"/>
    <n v="0"/>
    <s v="ร้านที่10"/>
    <s v="สุวรรณี จิราวณิชานันท์"/>
    <s v="1736/6 หมู่ 9_x000a_ตลาดปู่เจ้าสมิงพราย_x000a_ถ.สุขุมวิท_x000a_ต.เทพารักษ์_x000a_อ.เมือง_x000a_จ.สมุทรปราการ_x000a_ 10270"/>
    <s v="10270"/>
    <s v="0841730990"/>
    <s v="14/01/2026 08:50"/>
    <s v="sompear3955@gmail.com"/>
    <s v="EMS COD"/>
    <s v="facebook"/>
    <s v="กสิกร"/>
    <s v=""/>
    <s v="WA079662547TH"/>
    <s v="14/01/2026 08:50"/>
  </r>
  <r>
    <x v="6"/>
    <x v="6"/>
    <n v="139"/>
    <n v="1"/>
    <s v="GRK77"/>
    <n v="215"/>
    <n v="0"/>
    <s v="ร้านที่10"/>
    <s v="สุวรรณี จิราวณิชานันท์"/>
    <s v="1736/6 หมู่ 9_x000a_ตลาดปู่เจ้าสมิงพราย_x000a_ถ.สุขุมวิท_x000a_ต.เทพารักษ์_x000a_อ.เมือง_x000a_จ.สมุทรปราการ_x000a_ 10270"/>
    <s v="10270"/>
    <s v="0841730990"/>
    <s v="14/01/2026 08:50"/>
    <s v="sompear3955@gmail.com"/>
    <s v="EMS COD"/>
    <s v="facebook"/>
    <s v="กสิกร"/>
    <s v=""/>
    <s v="WA079662547TH"/>
    <s v="14/01/2026 08:50"/>
  </r>
  <r>
    <x v="6"/>
    <x v="6"/>
    <n v="139"/>
    <n v="1"/>
    <s v="GRK76"/>
    <n v="215"/>
    <n v="0"/>
    <s v="ร้านที่10"/>
    <s v="เนติมา เลิศนิมิตเทว้ญ"/>
    <s v="168/79ม.3.ต.เสม็ด.อ.เมือง.ชลบุรี 20000"/>
    <s v="20000"/>
    <s v="0819490571"/>
    <s v="14/01/2026 08:49"/>
    <s v="sompear3955@gmail.com"/>
    <s v="EMS COD"/>
    <s v="facebook"/>
    <s v="กสิกร"/>
    <s v=""/>
    <s v="WA079662533TH"/>
    <s v="14/01/2026 08:49"/>
  </r>
  <r>
    <x v="3"/>
    <x v="10"/>
    <n v="139"/>
    <n v="1"/>
    <s v="GRK76"/>
    <n v="215"/>
    <n v="0"/>
    <s v="ร้านที่10"/>
    <s v="เนติมา เลิศนิมิตเทว้ญ"/>
    <s v="168/79ม.3.ต.เสม็ด.อ.เมือง.ชลบุรี 20000"/>
    <s v="20000"/>
    <s v="0819490571"/>
    <s v="14/01/2026 08:49"/>
    <s v="sompear3955@gmail.com"/>
    <s v="EMS COD"/>
    <s v="facebook"/>
    <s v="กสิกร"/>
    <s v=""/>
    <s v="WA079662533TH"/>
    <s v="14/01/2026 08:49"/>
  </r>
  <r>
    <x v="2"/>
    <x v="2"/>
    <n v="50"/>
    <n v="6"/>
    <s v="GRK75"/>
    <n v="200"/>
    <n v="0"/>
    <s v="ร้านที่2"/>
    <s v="อ***ัตน์ บ***เขียว"/>
    <s v="เพชรบูรณ์"/>
    <s v="-"/>
    <s v=""/>
    <s v="14/01/2026 08:42"/>
    <s v="-"/>
    <s v="J&amp;T Express"/>
    <s v="Tiktok"/>
    <s v="tiktok"/>
    <s v=""/>
    <s v="769407307314"/>
    <s v="14/01/2026 08:40"/>
  </r>
  <r>
    <x v="4"/>
    <x v="4"/>
    <n v="139"/>
    <n v="1"/>
    <s v="GRK74"/>
    <n v="109"/>
    <n v="0"/>
    <s v="ร้านที่2"/>
    <s v="ค*** เ***ละวางสี"/>
    <s v="กรุงเทพฯ"/>
    <s v="-"/>
    <s v=""/>
    <s v="14/01/2026 08:33"/>
    <s v="-"/>
    <s v="J&amp;T COD"/>
    <s v="Tiktok"/>
    <s v="จ่ายทีหลัง / COD"/>
    <s v=""/>
    <s v="769459902341"/>
    <s v="14/01/2026 08:33"/>
  </r>
  <r>
    <x v="2"/>
    <x v="2"/>
    <n v="33.333333333333336"/>
    <n v="3"/>
    <s v="GRK73"/>
    <n v="100"/>
    <n v="0"/>
    <s v="ร้านที่2"/>
    <s v="พ***ัย ม***ง"/>
    <s v="อุทัยธานี"/>
    <s v="-"/>
    <s v=""/>
    <s v="14/01/2026 08:06"/>
    <s v="-"/>
    <s v="J&amp;T COD"/>
    <s v="Tiktok"/>
    <s v="จ่ายทีหลัง / COD"/>
    <s v=""/>
    <s v="769428106355"/>
    <s v="14/01/2026 08:06"/>
  </r>
  <r>
    <x v="2"/>
    <x v="2"/>
    <n v="33.333333333333336"/>
    <n v="3"/>
    <s v="GRK72"/>
    <n v="100"/>
    <n v="0"/>
    <s v="ร้านที่2"/>
    <s v="แ***จันทร์  ห*** 5**"/>
    <s v="กรุงเทพฯ"/>
    <s v="-"/>
    <s v=""/>
    <s v="14/01/2026 07:56"/>
    <s v="-"/>
    <s v="J&amp;T Express"/>
    <s v="Tiktok"/>
    <s v="tiktok"/>
    <s v=""/>
    <s v="769474907364"/>
    <s v="14/01/2026 07:56"/>
  </r>
  <r>
    <x v="2"/>
    <x v="2"/>
    <n v="33.333333333333336"/>
    <n v="3"/>
    <s v="GRK71"/>
    <n v="100"/>
    <n v="0"/>
    <s v="ร้านที่2"/>
    <s v="ล***ย ผ***ญ"/>
    <s v="กรุงเทพมหานคร"/>
    <s v="-"/>
    <s v=""/>
    <s v="14/01/2026 07:00"/>
    <s v="-"/>
    <s v="J&amp;T COD"/>
    <s v="Tiktok"/>
    <s v="จ่ายทีหลัง / COD"/>
    <s v=""/>
    <s v="769487770273"/>
    <s v="14/01/2026 07:00"/>
  </r>
  <r>
    <x v="4"/>
    <x v="4"/>
    <n v="139"/>
    <n v="1"/>
    <s v="GRK70"/>
    <n v="117.99"/>
    <n v="9"/>
    <s v="ร้านที่2"/>
    <s v="พ***พย์  ก***จันทร์เทศ"/>
    <s v="นครสวรรค์"/>
    <s v="-"/>
    <s v=""/>
    <s v="14/01/2026 06:41"/>
    <s v="-"/>
    <s v="J&amp;T COD"/>
    <s v="Tiktok"/>
    <s v="จ่ายทีหลัง / COD"/>
    <s v=""/>
    <s v="769472977140"/>
    <s v="14/01/2026 06:41"/>
  </r>
  <r>
    <x v="2"/>
    <x v="2"/>
    <n v="40"/>
    <n v="10"/>
    <s v="GRK69"/>
    <n v="350"/>
    <n v="0"/>
    <s v="ร้านที่4"/>
    <s v="ศ***ณภัทร ร***คช"/>
    <s v="สุโขทัย"/>
    <s v="-"/>
    <s v=""/>
    <s v="14/01/2026 06:12"/>
    <s v="-"/>
    <s v="J&amp;T COD"/>
    <s v="Tiktok"/>
    <s v="จ่ายทีหลัง / COD"/>
    <s v=""/>
    <s v="769436033306"/>
    <s v="14/01/2026 06:12"/>
  </r>
  <r>
    <x v="3"/>
    <x v="10"/>
    <n v="139"/>
    <n v="2"/>
    <s v="GRK68"/>
    <n v="217.98"/>
    <n v="0"/>
    <s v="ร้านที่2"/>
    <s v="ธ***า ร**"/>
    <s v="กรุงเทพฯ"/>
    <s v="-"/>
    <s v=""/>
    <s v="14/01/2026 05:17"/>
    <s v="-"/>
    <s v="J&amp;T Express"/>
    <s v="Tiktok"/>
    <s v="tiktok"/>
    <s v=""/>
    <s v="769479055111"/>
    <s v="14/01/2026 05:17"/>
  </r>
  <r>
    <x v="2"/>
    <x v="2"/>
    <n v="50"/>
    <n v="6"/>
    <s v="GRK67"/>
    <n v="200"/>
    <n v="0"/>
    <s v="ร้านที่2"/>
    <s v="อ***เรือน ป***ทิม"/>
    <s v="พิจิตร"/>
    <s v="-"/>
    <s v=""/>
    <s v="14/01/2026 04:52"/>
    <s v="-"/>
    <s v="J&amp;T Express"/>
    <s v="Tiktok"/>
    <s v="tiktok"/>
    <s v=""/>
    <s v="769448033281"/>
    <s v="14/01/2026 04:51"/>
  </r>
  <r>
    <x v="7"/>
    <x v="8"/>
    <n v="66.333333333333329"/>
    <n v="3"/>
    <s v="GRK66"/>
    <n v="220"/>
    <n v="0"/>
    <s v="ร้านที่4"/>
    <s v="ส***ียง ช***ระดิษฐ์"/>
    <s v="อุดรธานี"/>
    <s v="-"/>
    <s v=""/>
    <s v="14/01/2026 04:21"/>
    <s v="-"/>
    <s v="J&amp;T Express"/>
    <s v="Tiktok"/>
    <s v="tiktok"/>
    <s v=""/>
    <s v="769424113242"/>
    <s v="14/01/2026 04:25"/>
  </r>
  <r>
    <x v="2"/>
    <x v="2"/>
    <n v="50"/>
    <n v="6"/>
    <s v="GRK65"/>
    <n v="200"/>
    <n v="0"/>
    <s v="ร้านที่2"/>
    <s v="ร***ัตน์​ไทรทอง"/>
    <s v="ระยอง"/>
    <s v="-"/>
    <s v=""/>
    <s v="14/01/2026 04:08"/>
    <s v="-"/>
    <s v="J&amp;T COD"/>
    <s v="Tiktok"/>
    <s v="จ่ายทีหลัง / COD"/>
    <s v=""/>
    <s v="769463943264"/>
    <s v="14/01/2026 04:12"/>
  </r>
  <r>
    <x v="6"/>
    <x v="6"/>
    <n v="139"/>
    <n v="1"/>
    <s v="GRK63"/>
    <n v="108.99"/>
    <n v="0"/>
    <s v="ร้านที่2"/>
    <s v="พ***ร ท***"/>
    <s v="สุพรรณบุรี"/>
    <s v="-"/>
    <s v=""/>
    <s v="14/01/2026 03:23"/>
    <s v="-"/>
    <s v="J&amp;T COD"/>
    <s v="Tiktok"/>
    <s v="จ่ายทีหลัง / COD"/>
    <s v=""/>
    <s v="769442660162"/>
    <s v="14/01/2026 03:23"/>
  </r>
  <r>
    <x v="2"/>
    <x v="2"/>
    <n v="65"/>
    <n v="9"/>
    <s v="GRK62"/>
    <n v="315"/>
    <n v="0"/>
    <s v="ร้านที่2"/>
    <s v="อ***อาสัน ม***็ง"/>
    <s v="นราธิวาส"/>
    <s v="-"/>
    <s v=""/>
    <s v="14/01/2026 02:18"/>
    <s v="-"/>
    <s v="J&amp;T COD"/>
    <s v="Tiktok"/>
    <s v="จ่ายทีหลัง / COD"/>
    <s v=""/>
    <s v="769466234224"/>
    <s v="14/01/2026 02:18"/>
  </r>
  <r>
    <x v="2"/>
    <x v="2"/>
    <n v="50"/>
    <n v="6"/>
    <s v="GRK61"/>
    <n v="229"/>
    <n v="29"/>
    <s v="ร้านที่2"/>
    <s v="ช***มันต์ พ***ุ์เสือ"/>
    <s v="พระนครศรีอยุธยา"/>
    <s v="-"/>
    <s v=""/>
    <s v="14/01/2026 01:55"/>
    <s v="-"/>
    <s v="J&amp;T Express"/>
    <s v="Tiktok"/>
    <s v="tiktok"/>
    <s v=""/>
    <s v="769470344263"/>
    <s v="14/01/2026 01:55"/>
  </r>
  <r>
    <x v="13"/>
    <x v="16"/>
    <n v="33.333333333333336"/>
    <n v="3"/>
    <s v="GRK60"/>
    <n v="135"/>
    <n v="0"/>
    <s v="ร้านที่2"/>
    <s v="แ***า ท***าว"/>
    <s v="สระแก้ว"/>
    <s v="-"/>
    <s v=""/>
    <s v="14/01/2026 01:31"/>
    <s v="-"/>
    <s v="J&amp;T COD"/>
    <s v="Tiktok"/>
    <s v="จ่ายทีหลัง / COD"/>
    <s v=""/>
    <s v="769416233294"/>
    <s v="14/01/2026 01:31"/>
  </r>
  <r>
    <x v="2"/>
    <x v="2"/>
    <n v="33.333333333333336"/>
    <n v="3"/>
    <s v="GRK59"/>
    <n v="100"/>
    <n v="0"/>
    <s v="ร้านที่2"/>
    <s v="อ***ตย์  ร***ง"/>
    <s v="กรุงเทพฯ"/>
    <s v="-"/>
    <s v=""/>
    <s v="14/01/2026 01:06"/>
    <s v="-"/>
    <s v="J&amp;T COD"/>
    <s v="Tiktok"/>
    <s v="จ่ายทีหลัง / COD"/>
    <s v=""/>
    <s v="769447386212"/>
    <s v="14/01/2026 01:13"/>
  </r>
  <r>
    <x v="2"/>
    <x v="2"/>
    <n v="33.333333333333336"/>
    <n v="3"/>
    <s v="GRK58"/>
    <n v="100"/>
    <n v="0"/>
    <s v="ร้านที่2"/>
    <s v="บ***า ม***สตุรัส"/>
    <s v="กรุงเทพฯ"/>
    <s v="-"/>
    <s v=""/>
    <s v="14/01/2026 00:52"/>
    <s v="-"/>
    <s v="J&amp;T COD"/>
    <s v="Tiktok"/>
    <s v="จ่ายทีหลัง / COD"/>
    <s v=""/>
    <s v="769423677212"/>
    <s v="14/01/2026 00:52"/>
  </r>
  <r>
    <x v="2"/>
    <x v="2"/>
    <n v="33.333333333333336"/>
    <n v="3"/>
    <s v="GRK57"/>
    <n v="100"/>
    <n v="0"/>
    <s v="ร้านที่4"/>
    <s v="น***ร ข***อง"/>
    <s v="กรุงเทพฯ"/>
    <s v="-"/>
    <s v=""/>
    <s v="14/01/2026 00:02"/>
    <s v="-"/>
    <s v="J&amp;T Express"/>
    <s v="Tiktok"/>
    <s v="tiktok"/>
    <s v=""/>
    <s v="769496176282"/>
    <s v="14/01/2026 00:03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x v="0"/>
    <x v="0"/>
    <n v="80"/>
    <n v="1"/>
    <s v="GRP35"/>
    <n v="75"/>
    <n v="0"/>
    <s v="ร้านที่1"/>
    <s v="จ******์"/>
    <s v="****** จ.อุบลราชธานี ตำบลในเมือง อำเภอเมืองอุบลราชธานี จังหวัดอุบลราชธานี 34000"/>
    <s v="34000"/>
    <s v="48"/>
    <s v="15/01/2026 23:45"/>
    <s v="-"/>
    <s v="Flash Express"/>
    <s v="Shopee"/>
    <s v="shopee"/>
    <s v=""/>
    <s v="TH310188ETBQ5A"/>
    <s v="15/01/2026 23:44"/>
  </r>
  <r>
    <x v="1"/>
    <x v="1"/>
    <n v="33.333333333333336"/>
    <n v="3"/>
    <s v="GRP34"/>
    <n v="109"/>
    <n v="9"/>
    <s v="ร้านที่2"/>
    <s v="ส***ียงปรีเปรม"/>
    <s v="นครปฐม"/>
    <s v="-"/>
    <s v=""/>
    <s v="15/01/2026 23:34"/>
    <s v="-"/>
    <s v="J&amp;T COD"/>
    <s v="Tiktok"/>
    <s v="จ่ายทีหลัง / COD"/>
    <s v=""/>
    <s v="790046900440"/>
    <s v="15/01/2026 23:34"/>
  </r>
  <r>
    <x v="1"/>
    <x v="1"/>
    <n v="37.5"/>
    <n v="4"/>
    <s v="GRP33"/>
    <n v="140"/>
    <n v="0"/>
    <s v="ร้านที่4"/>
    <s v="ช***ชา ข***ิริ"/>
    <s v="อ่างทอง"/>
    <s v="-"/>
    <s v=""/>
    <s v="15/01/2026 23:32"/>
    <s v="-"/>
    <s v="J&amp;T COD"/>
    <s v="Tiktok"/>
    <s v="จ่ายทีหลัง / COD"/>
    <s v=""/>
    <s v="790042504414"/>
    <s v="15/01/2026 23:32"/>
  </r>
  <r>
    <x v="1"/>
    <x v="1"/>
    <n v="33.333333333333336"/>
    <n v="3"/>
    <s v="GRP32"/>
    <n v="100"/>
    <n v="0"/>
    <s v="ร้านที่4"/>
    <s v="ส***ธ ร***นบล"/>
    <s v="นครราชสีมา"/>
    <s v="-"/>
    <s v=""/>
    <s v="15/01/2026 23:24"/>
    <s v="-"/>
    <s v="J&amp;T Express"/>
    <s v="Tiktok"/>
    <s v="tiktok"/>
    <s v=""/>
    <s v="790019608442"/>
    <s v="15/01/2026 23:24"/>
  </r>
  <r>
    <x v="1"/>
    <x v="1"/>
    <n v="33.333333333333336"/>
    <n v="3"/>
    <s v="GRP31"/>
    <n v="129"/>
    <n v="29"/>
    <s v="ร้านที่4"/>
    <s v="ณ***านันท์ ศ***ุษย์ดี"/>
    <s v="ชัยนาท"/>
    <s v="-"/>
    <s v=""/>
    <s v="15/01/2026 23:12"/>
    <s v="-"/>
    <s v="J&amp;T COD"/>
    <s v="Tiktok"/>
    <s v="จ่ายทีหลัง / COD"/>
    <s v=""/>
    <s v="790063108435"/>
    <s v="15/01/2026 23:12"/>
  </r>
  <r>
    <x v="2"/>
    <x v="2"/>
    <n v="139"/>
    <n v="1"/>
    <s v="GRP30"/>
    <n v="108.99"/>
    <n v="0"/>
    <s v="ร้านที่2"/>
    <s v="ส***สาไถ้บ้านกวย"/>
    <s v="นครปฐม"/>
    <s v="-"/>
    <s v=""/>
    <s v="15/01/2026 23:09"/>
    <s v="-"/>
    <s v="J&amp;T Express"/>
    <s v="Tiktok"/>
    <s v="tiktok"/>
    <s v=""/>
    <s v="790013776392"/>
    <s v="15/01/2026 23:09"/>
  </r>
  <r>
    <x v="1"/>
    <x v="1"/>
    <n v="65"/>
    <n v="9"/>
    <s v="GRP29"/>
    <n v="315"/>
    <n v="0"/>
    <s v="ร้านที่2"/>
    <s v="ม***"/>
    <s v="จันทบุรี"/>
    <s v="-"/>
    <s v=""/>
    <s v="15/01/2026 23:04"/>
    <s v="-"/>
    <s v="J&amp;T COD"/>
    <s v="Tiktok"/>
    <s v="จ่ายทีหลัง / COD"/>
    <s v=""/>
    <s v="790010630463"/>
    <s v="15/01/2026 23:04"/>
  </r>
  <r>
    <x v="1"/>
    <x v="1"/>
    <n v="50"/>
    <n v="12"/>
    <s v="GRP28"/>
    <n v="400"/>
    <n v="0"/>
    <s v="ร้านที่2"/>
    <s v="น***สงสุรีย์ ข***ยืน"/>
    <s v="นครราชสีมา"/>
    <s v="-"/>
    <s v=""/>
    <s v="15/01/2026 23:01"/>
    <s v="-"/>
    <s v="J&amp;T COD"/>
    <s v="Tiktok"/>
    <s v="จ่ายทีหลัง / COD"/>
    <s v=""/>
    <s v="790074216481"/>
    <s v="15/01/2026 23:01"/>
  </r>
  <r>
    <x v="1"/>
    <x v="1"/>
    <n v="33.333333333333336"/>
    <n v="3"/>
    <s v="GRP26"/>
    <n v="100"/>
    <n v="0"/>
    <s v="ร้านที่2"/>
    <s v="ว*** แ***ก"/>
    <s v="ยะลา"/>
    <s v="-"/>
    <s v=""/>
    <s v="15/01/2026 22:46"/>
    <s v="-"/>
    <s v="J&amp;T COD"/>
    <s v="Tiktok"/>
    <s v="จ่ายทีหลัง / COD"/>
    <s v=""/>
    <s v="790065001423"/>
    <s v="15/01/2026 22:46"/>
  </r>
  <r>
    <x v="1"/>
    <x v="1"/>
    <n v="33.333333333333336"/>
    <n v="3"/>
    <s v="GRP25"/>
    <n v="100"/>
    <n v="0"/>
    <s v="ร้านที่4"/>
    <s v="ส***ธ ร***นบล"/>
    <s v="กรุงเทพฯ"/>
    <s v="-"/>
    <s v=""/>
    <s v="15/01/2026 22:45"/>
    <s v="-"/>
    <s v="J&amp;T Express"/>
    <s v="Tiktok"/>
    <s v="tiktok"/>
    <s v=""/>
    <s v="790099901430"/>
    <s v="15/01/2026 22:45"/>
  </r>
  <r>
    <x v="1"/>
    <x v="1"/>
    <n v="33.333333333333336"/>
    <n v="3"/>
    <s v="GRP24"/>
    <n v="100"/>
    <n v="0"/>
    <s v="ร้านที่2"/>
    <s v="ว*** แ***ก"/>
    <s v="ยะลา"/>
    <s v="-"/>
    <s v=""/>
    <s v="15/01/2026 22:45"/>
    <s v="-"/>
    <s v="J&amp;T COD"/>
    <s v="Tiktok"/>
    <s v="จ่ายทีหลัง / COD"/>
    <s v=""/>
    <s v="790006123421"/>
    <s v="15/01/2026 22:45"/>
  </r>
  <r>
    <x v="1"/>
    <x v="1"/>
    <n v="33.333333333333336"/>
    <n v="3"/>
    <s v="GRP23"/>
    <n v="100"/>
    <n v="0"/>
    <s v="ร้านที่4"/>
    <s v="บ***่ง ต***"/>
    <s v="Chiang Rai"/>
    <s v="-"/>
    <s v=""/>
    <s v="15/01/2026 22:42"/>
    <s v="-"/>
    <s v="J&amp;T Express"/>
    <s v="Tiktok"/>
    <s v="tiktok"/>
    <s v=""/>
    <s v="790024428421"/>
    <s v="15/01/2026 22:42"/>
  </r>
  <r>
    <x v="1"/>
    <x v="1"/>
    <n v="33.333333333333336"/>
    <n v="3"/>
    <s v="GRP22"/>
    <n v="100"/>
    <n v="0"/>
    <s v="ร้านที่2"/>
    <s v="น** อ***ุนีพงศ์"/>
    <s v="สระแก้ว"/>
    <s v="-"/>
    <s v=""/>
    <s v="15/01/2026 22:41"/>
    <s v="-"/>
    <s v="J&amp;T COD"/>
    <s v="Tiktok"/>
    <s v="จ่ายทีหลัง / COD"/>
    <s v=""/>
    <s v="790072128436"/>
    <s v="15/01/2026 22:41"/>
  </r>
  <r>
    <x v="0"/>
    <x v="3"/>
    <n v="55.7"/>
    <n v="1"/>
    <s v="GRP21"/>
    <n v="62.7"/>
    <n v="7"/>
    <s v="ร้านที่3"/>
    <s v="เยาวลักษณ์ โพน้อย"/>
    <s v="336-338 ร้านอรุณพร ถ.หน้าเมือง ต.ตลาด_x000a__x000a_เมืองสุราษฎร์ธานี/ Mueang Surat Thaniสุราษฎร์ธานี/ Surat Thani_x000a_84000"/>
    <s v="84000"/>
    <s v="660873895589"/>
    <s v="15/01/2026 22:37"/>
    <s v="-"/>
    <s v="Kerry_dropoff"/>
    <s v="Lazada"/>
    <s v="lazada"/>
    <s v=""/>
    <s v="LEXPU0648469336"/>
    <s v="15/01/2026 22:37"/>
  </r>
  <r>
    <x v="1"/>
    <x v="1"/>
    <n v="33.333333333333336"/>
    <n v="3"/>
    <s v="GRP19"/>
    <n v="100"/>
    <n v="0"/>
    <s v="ร้านที่2"/>
    <s v="P***Pond"/>
    <s v="บึงกาฬ"/>
    <s v="-"/>
    <s v=""/>
    <s v="15/01/2026 22:20"/>
    <s v="-"/>
    <s v="J&amp;T COD"/>
    <s v="Tiktok"/>
    <s v="จ่ายทีหลัง / COD"/>
    <s v=""/>
    <s v="790049700414"/>
    <s v="15/01/2026 22:20"/>
  </r>
  <r>
    <x v="1"/>
    <x v="1"/>
    <n v="33.333333333333336"/>
    <n v="3"/>
    <s v="GRP18"/>
    <n v="110"/>
    <n v="10"/>
    <s v="ร้านที่2"/>
    <s v="น***าว ศ***วรรณ ส***วัสดิ์"/>
    <s v="ชลบุรี"/>
    <s v="-"/>
    <s v=""/>
    <s v="15/01/2026 22:11"/>
    <s v="-"/>
    <s v="J&amp;T COD"/>
    <s v="Tiktok"/>
    <s v="จ่ายทีหลัง / COD"/>
    <s v=""/>
    <s v="790011606425"/>
    <s v="15/01/2026 22:12"/>
  </r>
  <r>
    <x v="0"/>
    <x v="0"/>
    <n v="66.333333333333329"/>
    <n v="6"/>
    <s v="GRP17"/>
    <n v="500"/>
    <n v="0"/>
    <s v="ร้านที่2"/>
    <s v="อ*** ป***อง"/>
    <s v="นนทบุรี"/>
    <s v="-"/>
    <s v=""/>
    <s v="15/01/2026 22:07"/>
    <s v="-"/>
    <s v="J&amp;T Express"/>
    <s v="Tiktok"/>
    <s v="tiktok"/>
    <s v=""/>
    <s v="790050853465"/>
    <s v="15/01/2026 22:12"/>
  </r>
  <r>
    <x v="1"/>
    <x v="1"/>
    <n v="33.333333333333336"/>
    <n v="6"/>
    <s v="GRP16"/>
    <n v="200"/>
    <n v="0"/>
    <s v="ร้านที่4"/>
    <s v="น***มล ต***ศ"/>
    <s v="ร้อยเอ็ด"/>
    <s v="-"/>
    <s v=""/>
    <s v="15/01/2026 22:07"/>
    <s v="-"/>
    <s v="J&amp;T Express"/>
    <s v="Tiktok"/>
    <s v="tiktok"/>
    <s v=""/>
    <s v="790043430466"/>
    <s v="15/01/2026 22:11"/>
  </r>
  <r>
    <x v="1"/>
    <x v="1"/>
    <n v="33.333333333333336"/>
    <n v="3"/>
    <s v="GRP14"/>
    <n v="100"/>
    <n v="0"/>
    <s v="ร้านที่2"/>
    <s v="อ***รณ  ม***ขวัญ"/>
    <s v="นนทบุรี"/>
    <s v="-"/>
    <s v=""/>
    <s v="15/01/2026 21:51"/>
    <s v="-"/>
    <s v="J&amp;T COD"/>
    <s v="Tiktok"/>
    <s v="จ่ายทีหลัง / COD"/>
    <s v=""/>
    <s v="790079471300"/>
    <s v="15/01/2026 22:04"/>
  </r>
  <r>
    <x v="1"/>
    <x v="1"/>
    <n v="33.333333333333336"/>
    <n v="3"/>
    <s v="GRP13"/>
    <n v="100"/>
    <n v="0"/>
    <s v="ร้านที่2"/>
    <s v="ส***ียรติ ว***วิทย์สกุล"/>
    <s v="กรุงเทพฯ"/>
    <s v="-"/>
    <s v=""/>
    <s v="15/01/2026 21:34"/>
    <s v="-"/>
    <s v="J&amp;T Express"/>
    <s v="Tiktok"/>
    <s v="tiktok"/>
    <s v=""/>
    <s v="790011472305"/>
    <s v="15/01/2026 22:01"/>
  </r>
  <r>
    <x v="3"/>
    <x v="4"/>
    <n v="139"/>
    <n v="1"/>
    <s v="GRP12"/>
    <n v="218"/>
    <n v="0"/>
    <s v="ร้านที่2"/>
    <s v="L***g"/>
    <s v="นนทบุรี"/>
    <s v="-"/>
    <s v=""/>
    <s v="15/01/2026 21:32"/>
    <s v="-"/>
    <s v="J&amp;T COD"/>
    <s v="Tiktok"/>
    <s v="จ่ายทีหลัง / COD"/>
    <s v=""/>
    <s v="790062894574"/>
    <s v="15/01/2026 22:01"/>
  </r>
  <r>
    <x v="4"/>
    <x v="5"/>
    <n v="139"/>
    <n v="1"/>
    <s v="GRP12"/>
    <n v="218"/>
    <n v="0"/>
    <s v="ร้านที่2"/>
    <s v="L***g"/>
    <s v="นนทบุรี"/>
    <s v="-"/>
    <s v=""/>
    <s v="15/01/2026 21:32"/>
    <s v="-"/>
    <s v="J&amp;T COD"/>
    <s v="Tiktok"/>
    <s v="จ่ายทีหลัง / COD"/>
    <s v=""/>
    <s v="790062894574"/>
    <s v="15/01/2026 22:01"/>
  </r>
  <r>
    <x v="1"/>
    <x v="1"/>
    <n v="33.333333333333336"/>
    <n v="3"/>
    <s v="GRP11"/>
    <n v="100"/>
    <n v="0"/>
    <s v="ร้านที่2"/>
    <s v="น***ฏิญญา เ***งแก้ว"/>
    <s v="กรุงเทพฯ"/>
    <s v="-"/>
    <s v=""/>
    <s v="15/01/2026 21:15"/>
    <s v="-"/>
    <s v="J&amp;T Express"/>
    <s v="Tiktok"/>
    <s v="tiktok"/>
    <s v=""/>
    <s v="790015223410"/>
    <s v="15/01/2026 21:57"/>
  </r>
  <r>
    <x v="5"/>
    <x v="6"/>
    <n v="66"/>
    <n v="1"/>
    <s v="GRP10"/>
    <n v="240"/>
    <n v="0"/>
    <s v="ร้านที่1"/>
    <s v="น******า"/>
    <s v="******์ค ตำบล หมื่นไวย ตำบลหมื่นไวย อำเภอเมืองนครราชสีมา จังหวัดนครราชสีมา 30000"/>
    <s v="30000"/>
    <s v="29"/>
    <s v="15/01/2026 21:56"/>
    <s v="-"/>
    <s v="SPX Express"/>
    <s v="Shopee"/>
    <s v="shopee"/>
    <s v=""/>
    <s v="TH262851205733R"/>
    <s v="15/01/2026 21:56"/>
  </r>
  <r>
    <x v="6"/>
    <x v="7"/>
    <n v="66"/>
    <n v="1"/>
    <s v="GRP10"/>
    <n v="240"/>
    <n v="0"/>
    <s v="ร้านที่1"/>
    <s v="น******า"/>
    <s v="******์ค ตำบล หมื่นไวย ตำบลหมื่นไวย อำเภอเมืองนครราชสีมา จังหวัดนครราชสีมา 30000"/>
    <s v="30000"/>
    <s v="29"/>
    <s v="15/01/2026 21:56"/>
    <s v="-"/>
    <s v="SPX Express"/>
    <s v="Shopee"/>
    <s v="shopee"/>
    <s v=""/>
    <s v="TH262851205733R"/>
    <s v="15/01/2026 21:56"/>
  </r>
  <r>
    <x v="0"/>
    <x v="0"/>
    <n v="67"/>
    <n v="1"/>
    <s v="GRP10"/>
    <n v="240"/>
    <n v="0"/>
    <s v="ร้านที่1"/>
    <s v="น******า"/>
    <s v="******์ค ตำบล หมื่นไวย ตำบลหมื่นไวย อำเภอเมืองนครราชสีมา จังหวัดนครราชสีมา 30000"/>
    <s v="30000"/>
    <s v="29"/>
    <s v="15/01/2026 21:56"/>
    <s v="-"/>
    <s v="SPX Express"/>
    <s v="Shopee"/>
    <s v="shopee"/>
    <s v=""/>
    <s v="TH262851205733R"/>
    <s v="15/01/2026 21:56"/>
  </r>
  <r>
    <x v="1"/>
    <x v="1"/>
    <n v="65"/>
    <n v="9"/>
    <s v="GRP9"/>
    <n v="315"/>
    <n v="0"/>
    <s v="ร้านที่2"/>
    <s v="ฉ*** เ***ญสุข"/>
    <s v="กรุงเทพมหานคร"/>
    <s v="-"/>
    <s v=""/>
    <s v="15/01/2026 21:12"/>
    <s v="-"/>
    <s v="J&amp;T Express"/>
    <s v="Tiktok"/>
    <s v="tiktok"/>
    <s v=""/>
    <s v="790075630455"/>
    <s v="15/01/2026 21:13"/>
  </r>
  <r>
    <x v="1"/>
    <x v="1"/>
    <n v="50"/>
    <n v="6"/>
    <s v="GRP8"/>
    <n v="200"/>
    <n v="0"/>
    <s v="ร้านที่2"/>
    <s v="Y***P"/>
    <s v="ยโสธร"/>
    <s v="-"/>
    <s v=""/>
    <s v="15/01/2026 21:09"/>
    <s v="-"/>
    <s v="J&amp;T COD"/>
    <s v="Tiktok"/>
    <s v="จ่ายทีหลัง / COD"/>
    <s v=""/>
    <s v="790046939474"/>
    <s v="15/01/2026 21:13"/>
  </r>
  <r>
    <x v="1"/>
    <x v="1"/>
    <n v="33.333333333333336"/>
    <n v="3"/>
    <s v="GRP7"/>
    <n v="100"/>
    <n v="0"/>
    <s v="ร้านที่2"/>
    <s v="ว***า  ช***าสา"/>
    <s v="ขอนแก่น"/>
    <s v="-"/>
    <s v=""/>
    <s v="15/01/2026 21:05"/>
    <s v="-"/>
    <s v="J&amp;T COD"/>
    <s v="Tiktok"/>
    <s v="จ่ายทีหลัง / COD"/>
    <s v=""/>
    <s v="790073374311"/>
    <s v="15/01/2026 21:13"/>
  </r>
  <r>
    <x v="3"/>
    <x v="4"/>
    <n v="139"/>
    <n v="1"/>
    <s v="GRP6"/>
    <n v="217.98"/>
    <n v="0"/>
    <s v="ร้านที่2"/>
    <s v="ธ***ตา เ***ญรัตน์"/>
    <s v="สมุทรสงคราม"/>
    <s v="-"/>
    <s v=""/>
    <s v="15/01/2026 21:02"/>
    <s v="-"/>
    <s v="J&amp;T COD"/>
    <s v="Tiktok"/>
    <s v="จ่ายทีหลัง / COD"/>
    <s v=""/>
    <s v="790097992574"/>
    <s v="15/01/2026 21:02"/>
  </r>
  <r>
    <x v="7"/>
    <x v="8"/>
    <n v="139"/>
    <n v="1"/>
    <s v="GRP6"/>
    <n v="217.98"/>
    <n v="0"/>
    <s v="ร้านที่2"/>
    <s v="ธ***ตา เ***ญรัตน์"/>
    <s v="สมุทรสงคราม"/>
    <s v="-"/>
    <s v=""/>
    <s v="15/01/2026 21:02"/>
    <s v="-"/>
    <s v="J&amp;T COD"/>
    <s v="Tiktok"/>
    <s v="จ่ายทีหลัง / COD"/>
    <s v=""/>
    <s v="790097992574"/>
    <s v="15/01/2026 21:02"/>
  </r>
  <r>
    <x v="1"/>
    <x v="1"/>
    <n v="33.333333333333336"/>
    <n v="3"/>
    <s v="GRP5"/>
    <n v="100"/>
    <n v="0"/>
    <s v="ร้านที่2"/>
    <s v="P***hip D***ong"/>
    <s v="กรุงเทพฯ"/>
    <s v="-"/>
    <s v=""/>
    <s v="15/01/2026 20:58"/>
    <s v="-"/>
    <s v="J&amp;T COD"/>
    <s v="Tiktok"/>
    <s v="จ่ายทีหลัง / COD"/>
    <s v=""/>
    <s v="790083706484"/>
    <s v="15/01/2026 20:58"/>
  </r>
  <r>
    <x v="1"/>
    <x v="1"/>
    <n v="50"/>
    <n v="6"/>
    <s v="GRP3"/>
    <n v="200"/>
    <n v="0"/>
    <s v="ร้านที่2"/>
    <s v="ส***น ท***าค"/>
    <s v="นครราชสีมา"/>
    <s v="-"/>
    <s v=""/>
    <s v="15/01/2026 20:28"/>
    <s v="-"/>
    <s v="J&amp;T Express"/>
    <s v="Tiktok"/>
    <s v="tiktok"/>
    <s v=""/>
    <s v="790095839470"/>
    <s v="15/01/2026 20:28"/>
  </r>
  <r>
    <x v="1"/>
    <x v="1"/>
    <n v="50"/>
    <n v="6"/>
    <s v="GRP2"/>
    <n v="200"/>
    <n v="0"/>
    <s v="ร้านที่2"/>
    <s v="เ***ิน  เ***มขุนทด    ส***้านค้าพี่ติ๊ก"/>
    <s v="ลพบุรี"/>
    <s v="-"/>
    <s v=""/>
    <s v="15/01/2026 20:28"/>
    <s v="-"/>
    <s v="J&amp;T COD"/>
    <s v="Tiktok"/>
    <s v="จ่ายทีหลัง / COD"/>
    <s v=""/>
    <s v="790081038493"/>
    <s v="15/01/2026 20:28"/>
  </r>
  <r>
    <x v="1"/>
    <x v="1"/>
    <n v="50"/>
    <n v="12"/>
    <s v="GRP1"/>
    <n v="400"/>
    <n v="0"/>
    <s v="ร้านที่2"/>
    <s v="S***orn P***ru"/>
    <s v="นครราชสีมา"/>
    <s v="-"/>
    <s v=""/>
    <s v="15/01/2026 20:22"/>
    <s v="-"/>
    <s v="J&amp;T COD"/>
    <s v="Tiktok"/>
    <s v="จ่ายทีหลัง / COD"/>
    <s v=""/>
    <s v="790053125422"/>
    <s v="15/01/2026 20:22"/>
  </r>
  <r>
    <x v="1"/>
    <x v="1"/>
    <n v="33.333333333333336"/>
    <n v="3"/>
    <s v="GRP0"/>
    <n v="100"/>
    <n v="0"/>
    <s v="ร้านที่2"/>
    <s v="ว***ย ม***หมาย"/>
    <s v="นครสวรรค์"/>
    <s v="-"/>
    <s v=""/>
    <s v="15/01/2026 20:18"/>
    <s v="-"/>
    <s v="J&amp;T Express"/>
    <s v="Tiktok"/>
    <s v="tiktok"/>
    <s v=""/>
    <s v="790069509471"/>
    <s v="15/01/2026 20:16"/>
  </r>
  <r>
    <x v="1"/>
    <x v="1"/>
    <n v="33.333333333333336"/>
    <n v="3"/>
    <s v="GRO99"/>
    <n v="100"/>
    <n v="0"/>
    <s v="ร้านที่2"/>
    <s v="ค***ัญลักษณ์ เ***ญจิต"/>
    <s v="บุรีรัมย์"/>
    <s v="-"/>
    <s v=""/>
    <s v="15/01/2026 20:17"/>
    <s v="-"/>
    <s v="J&amp;T Express"/>
    <s v="Tiktok"/>
    <s v="tiktok"/>
    <s v=""/>
    <s v="790048403476"/>
    <s v="15/01/2026 20:16"/>
  </r>
  <r>
    <x v="2"/>
    <x v="2"/>
    <n v="139"/>
    <n v="1"/>
    <s v="GRO98"/>
    <n v="108.99"/>
    <n v="0"/>
    <s v="ร้านที่2"/>
    <s v="น*** น***จุ้ย"/>
    <s v="กาญจนบุรี"/>
    <s v="-"/>
    <s v=""/>
    <s v="15/01/2026 20:13"/>
    <s v="-"/>
    <s v="Flash Express Thailand COD"/>
    <s v="Tiktok"/>
    <s v="จ่ายทีหลัง / COD"/>
    <s v=""/>
    <s v="THT13062DCHVT4Z"/>
    <s v="15/01/2026 20:13"/>
  </r>
  <r>
    <x v="0"/>
    <x v="0"/>
    <n v="66.333333333333329"/>
    <n v="3"/>
    <s v="GRO97"/>
    <n v="320"/>
    <n v="0"/>
    <s v="ร้านที่4"/>
    <s v="แ**"/>
    <s v="สุพรรณบุรี"/>
    <s v="-"/>
    <s v=""/>
    <s v="15/01/2026 20:10"/>
    <s v="-"/>
    <s v="J&amp;T COD"/>
    <s v="Tiktok"/>
    <s v="จ่ายทีหลัง / COD"/>
    <s v=""/>
    <s v="790095055455"/>
    <s v="15/01/2026 20:10"/>
  </r>
  <r>
    <x v="1"/>
    <x v="1"/>
    <n v="33.333333333333336"/>
    <n v="3"/>
    <s v="GRO97"/>
    <n v="320"/>
    <n v="0"/>
    <s v="ร้านที่4"/>
    <s v="แ**"/>
    <s v="สุพรรณบุรี"/>
    <s v="-"/>
    <s v=""/>
    <s v="15/01/2026 20:10"/>
    <s v="-"/>
    <s v="J&amp;T COD"/>
    <s v="Tiktok"/>
    <s v="จ่ายทีหลัง / COD"/>
    <s v=""/>
    <s v="790095055455"/>
    <s v="15/01/2026 20:10"/>
  </r>
  <r>
    <x v="3"/>
    <x v="4"/>
    <n v="139"/>
    <n v="1"/>
    <s v="GRO96"/>
    <n v="108.99"/>
    <n v="0"/>
    <s v="ร้านที่2"/>
    <s v="ว***า  ม***มานะกิจ"/>
    <s v="กรุงเทพฯ"/>
    <s v="-"/>
    <s v=""/>
    <s v="15/01/2026 20:10"/>
    <s v="-"/>
    <s v="J&amp;T Express"/>
    <s v="Tiktok"/>
    <s v="tiktok"/>
    <s v=""/>
    <s v="790061390565"/>
    <s v="15/01/2026 20:09"/>
  </r>
  <r>
    <x v="1"/>
    <x v="1"/>
    <n v="33.333333333333336"/>
    <n v="3"/>
    <s v="GRO95"/>
    <n v="149"/>
    <n v="0"/>
    <s v="ร้านที่1"/>
    <s v="ม******ม"/>
    <s v="******ู่ 2 ตำบลหมกแถว อำเภอหนองขาหย่าง จังหวัดอุทัยธานี 61130"/>
    <s v="61130"/>
    <s v="58"/>
    <s v="15/01/2026 20:05"/>
    <s v="-"/>
    <s v="SPX Express"/>
    <s v="Shopee"/>
    <s v="shopee"/>
    <s v=""/>
    <s v="TH2625564679539"/>
    <s v="15/01/2026 20:04"/>
  </r>
  <r>
    <x v="1"/>
    <x v="1"/>
    <n v="33.333333333333336"/>
    <n v="3"/>
    <s v="GRO93"/>
    <n v="118"/>
    <n v="18"/>
    <s v="ร้านที่2"/>
    <s v="ค***ิ่มซ้ง ศ***ัย"/>
    <s v="นครศรีธรรมราช"/>
    <s v="-"/>
    <s v=""/>
    <s v="15/01/2026 19:59"/>
    <s v="-"/>
    <s v="J&amp;T Express"/>
    <s v="Tiktok"/>
    <s v="tiktok"/>
    <s v="มะพร้าว ฝอยทอง ลูกตาล สั่งให้คุณปู่ทานค่ะ"/>
    <s v="790046695351"/>
    <s v="15/01/2026 19:59"/>
  </r>
  <r>
    <x v="7"/>
    <x v="8"/>
    <n v="139"/>
    <n v="1"/>
    <s v="GRO92"/>
    <n v="326.99"/>
    <n v="0"/>
    <s v="ร้านที่2"/>
    <s v="ส***ิวรรณ ว***ปินตา"/>
    <s v="แพร่"/>
    <s v="-"/>
    <s v=""/>
    <s v="15/01/2026 19:58"/>
    <s v="-"/>
    <s v="J&amp;T COD"/>
    <s v="Tiktok"/>
    <s v="จ่ายทีหลัง / COD"/>
    <s v=""/>
    <s v="790055498584"/>
    <s v="15/01/2026 19:58"/>
  </r>
  <r>
    <x v="3"/>
    <x v="4"/>
    <n v="139"/>
    <n v="1"/>
    <s v="GRO92"/>
    <n v="326.99"/>
    <n v="0"/>
    <s v="ร้านที่2"/>
    <s v="ส***ิวรรณ ว***ปินตา"/>
    <s v="แพร่"/>
    <s v="-"/>
    <s v=""/>
    <s v="15/01/2026 19:58"/>
    <s v="-"/>
    <s v="J&amp;T COD"/>
    <s v="Tiktok"/>
    <s v="จ่ายทีหลัง / COD"/>
    <s v=""/>
    <s v="790055498584"/>
    <s v="15/01/2026 19:58"/>
  </r>
  <r>
    <x v="2"/>
    <x v="2"/>
    <n v="139"/>
    <n v="1"/>
    <s v="GRO92"/>
    <n v="326.99"/>
    <n v="0"/>
    <s v="ร้านที่2"/>
    <s v="ส***ิวรรณ ว***ปินตา"/>
    <s v="แพร่"/>
    <s v="-"/>
    <s v=""/>
    <s v="15/01/2026 19:58"/>
    <s v="-"/>
    <s v="J&amp;T COD"/>
    <s v="Tiktok"/>
    <s v="จ่ายทีหลัง / COD"/>
    <s v=""/>
    <s v="790055498584"/>
    <s v="15/01/2026 19:58"/>
  </r>
  <r>
    <x v="4"/>
    <x v="5"/>
    <n v="139"/>
    <n v="1"/>
    <s v="GRO92"/>
    <n v="326.99"/>
    <n v="0"/>
    <s v="ร้านที่2"/>
    <s v="ส***ิวรรณ ว***ปินตา"/>
    <s v="แพร่"/>
    <s v="-"/>
    <s v=""/>
    <s v="15/01/2026 19:58"/>
    <s v="-"/>
    <s v="J&amp;T COD"/>
    <s v="Tiktok"/>
    <s v="จ่ายทีหลัง / COD"/>
    <s v=""/>
    <s v="790055498584"/>
    <s v="15/01/2026 19:58"/>
  </r>
  <r>
    <x v="0"/>
    <x v="0"/>
    <n v="66.333333333333329"/>
    <n v="3"/>
    <s v="GRO89"/>
    <n v="220"/>
    <n v="0"/>
    <s v="ร้านที่4"/>
    <s v="น*** ส***กูล"/>
    <s v="ลพบุรี"/>
    <s v="-"/>
    <s v=""/>
    <s v="15/01/2026 19:48"/>
    <s v="-"/>
    <s v="J&amp;T COD"/>
    <s v="Tiktok"/>
    <s v="จ่ายทีหลัง / COD"/>
    <s v=""/>
    <s v="790040051496"/>
    <s v="15/01/2026 19:48"/>
  </r>
  <r>
    <x v="0"/>
    <x v="3"/>
    <n v="64"/>
    <n v="1"/>
    <s v="GRO88"/>
    <n v="71"/>
    <n v="7"/>
    <s v="ร้านที่3"/>
    <s v="ฐิฏิมา เนียมหอม"/>
    <s v="41/11หมู่5ต.บ้านงิ้ว · บ้านงิ้ว/ Ban Ngio_x000a__x000a_สามโคก/ Sam Khokปทุมธานี/ Pathum Thani_x000a_12160"/>
    <s v="12160"/>
    <s v="660815641519"/>
    <s v="15/01/2026 19:40"/>
    <s v="-"/>
    <s v="Kerry_dropoff"/>
    <s v="Lazada"/>
    <s v="lazada"/>
    <s v=""/>
    <s v="LEXPU0648450005"/>
    <s v="15/01/2026 19:40"/>
  </r>
  <r>
    <x v="0"/>
    <x v="0"/>
    <n v="69.900000000000006"/>
    <n v="10"/>
    <s v="GRO87"/>
    <n v="800"/>
    <n v="0"/>
    <s v="ร้านที่1"/>
    <s v="อ******น"/>
    <s v="******งไทร จ.พระนครศรีอยุธยา 13190 ตำบลแคออก อำเภอบางไทร จังหวัดพระนครศรีอยุธยา 13190"/>
    <s v="13190"/>
    <s v="70"/>
    <s v="16/01/2026 08:02"/>
    <s v="-"/>
    <s v="SPX Express"/>
    <s v="Shopee"/>
    <s v="shopee"/>
    <s v=""/>
    <s v="TH268545851703L"/>
    <s v="15/01/2026 19:35"/>
  </r>
  <r>
    <x v="1"/>
    <x v="1"/>
    <n v="50"/>
    <n v="6"/>
    <s v="GRO86"/>
    <n v="200"/>
    <n v="0"/>
    <s v="ร้านที่2"/>
    <s v="ฤ***รัตน์ ศ***าคาร"/>
    <s v="ราชบุรี"/>
    <s v="-"/>
    <s v=""/>
    <s v="15/01/2026 19:32"/>
    <s v="-"/>
    <s v="J&amp;T COD"/>
    <s v="Tiktok"/>
    <s v="จ่ายทีหลัง / COD"/>
    <s v=""/>
    <s v="790082933485"/>
    <s v="15/01/2026 19:32"/>
  </r>
  <r>
    <x v="0"/>
    <x v="0"/>
    <n v="66.333333333333329"/>
    <n v="3"/>
    <s v="GRO84"/>
    <n v="235"/>
    <n v="0"/>
    <s v="ร้านที่1"/>
    <s v="ค******)"/>
    <s v="******ามสนามวอลเลย์บอล ต.คลองรี, อำเภอสทิงพระ ตำบลคลองรี อำเภอสทิงพระ จังหวัดสงขลา 90190"/>
    <s v="90190"/>
    <s v="28"/>
    <s v="15/01/2026 19:48"/>
    <s v="-"/>
    <s v="SPX Express"/>
    <s v="Shopee"/>
    <s v="shopee"/>
    <s v=""/>
    <s v="TH267469464683I"/>
    <s v="15/01/2026 19:18"/>
  </r>
  <r>
    <x v="2"/>
    <x v="2"/>
    <n v="139"/>
    <n v="1"/>
    <s v="GRO82"/>
    <n v="108.99"/>
    <n v="0"/>
    <s v="ร้านที่2"/>
    <s v="ร***เสริมสวยมัทรียา H*** s***n"/>
    <s v="นครศรีธรรมราช"/>
    <s v="-"/>
    <s v=""/>
    <s v="15/01/2026 19:10"/>
    <s v="-"/>
    <s v="J&amp;T COD"/>
    <s v="Tiktok"/>
    <s v="จ่ายทีหลัง / COD"/>
    <s v=""/>
    <s v="790096486303"/>
    <s v="15/01/2026 19:10"/>
  </r>
  <r>
    <x v="2"/>
    <x v="9"/>
    <n v="92.35"/>
    <n v="1"/>
    <s v="GRO81"/>
    <n v="380.2"/>
    <n v="64.5"/>
    <s v="ร้านที่1"/>
    <s v="กุหลาบ มณฑา"/>
    <s v="ที่บ้าน 100 หมู่ที่ 1 · ห้วยกรดพัฒนา/ Huai Krot Phatthana_x000a__x000a_สรรคบุรี/ Sankhaburiชัยนาท/ Chainat_x000a_17140"/>
    <s v="17140"/>
    <s v="660625613588"/>
    <s v="15/01/2026 19:02"/>
    <s v="-"/>
    <s v="Kerry_dropoff"/>
    <s v="Lazada"/>
    <s v="lazada"/>
    <s v=""/>
    <s v="LEXPU0648404114"/>
    <s v="15/01/2026 19:02"/>
  </r>
  <r>
    <x v="5"/>
    <x v="6"/>
    <n v="66"/>
    <n v="1"/>
    <s v="GRO81"/>
    <n v="380.2"/>
    <n v="64.5"/>
    <s v="ร้านที่1"/>
    <s v="กุหลาบ มณฑา"/>
    <s v="ที่บ้าน 100 หมู่ที่ 1 · ห้วยกรดพัฒนา/ Huai Krot Phatthana_x000a__x000a_สรรคบุรี/ Sankhaburiชัยนาท/ Chainat_x000a_17140"/>
    <s v="17140"/>
    <s v="660625613588"/>
    <s v="15/01/2026 19:02"/>
    <s v="-"/>
    <s v="Kerry_dropoff"/>
    <s v="Lazada"/>
    <s v="lazada"/>
    <s v=""/>
    <s v="LEXPU0648404114"/>
    <s v="15/01/2026 19:02"/>
  </r>
  <r>
    <x v="6"/>
    <x v="7"/>
    <n v="66"/>
    <n v="1"/>
    <s v="GRO81"/>
    <n v="380.2"/>
    <n v="64.5"/>
    <s v="ร้านที่1"/>
    <s v="กุหลาบ มณฑา"/>
    <s v="ที่บ้าน 100 หมู่ที่ 1 · ห้วยกรดพัฒนา/ Huai Krot Phatthana_x000a__x000a_สรรคบุรี/ Sankhaburiชัยนาท/ Chainat_x000a_17140"/>
    <s v="17140"/>
    <s v="660625613588"/>
    <s v="15/01/2026 19:02"/>
    <s v="-"/>
    <s v="Kerry_dropoff"/>
    <s v="Lazada"/>
    <s v="lazada"/>
    <s v=""/>
    <s v="LEXPU0648404114"/>
    <s v="15/01/2026 19:02"/>
  </r>
  <r>
    <x v="0"/>
    <x v="0"/>
    <n v="67"/>
    <n v="1"/>
    <s v="GRO81"/>
    <n v="380.2"/>
    <n v="64.5"/>
    <s v="ร้านที่1"/>
    <s v="กุหลาบ มณฑา"/>
    <s v="ที่บ้าน 100 หมู่ที่ 1 · ห้วยกรดพัฒนา/ Huai Krot Phatthana_x000a__x000a_สรรคบุรี/ Sankhaburiชัยนาท/ Chainat_x000a_17140"/>
    <s v="17140"/>
    <s v="660625613588"/>
    <s v="15/01/2026 19:02"/>
    <s v="-"/>
    <s v="Kerry_dropoff"/>
    <s v="Lazada"/>
    <s v="lazada"/>
    <s v=""/>
    <s v="LEXPU0648404114"/>
    <s v="15/01/2026 19:02"/>
  </r>
  <r>
    <x v="7"/>
    <x v="8"/>
    <n v="139"/>
    <n v="1"/>
    <s v="GRO80"/>
    <n v="118.99"/>
    <n v="10"/>
    <s v="ร้านที่2"/>
    <s v="ว***จน์ บ***ุศ"/>
    <s v="เชียงใหม่"/>
    <s v="-"/>
    <s v=""/>
    <s v="15/01/2026 19:01"/>
    <s v="-"/>
    <s v="J&amp;T COD"/>
    <s v="Tiktok"/>
    <s v="จ่ายทีหลัง / COD"/>
    <s v=""/>
    <s v="790081502431"/>
    <s v="15/01/2026 19:01"/>
  </r>
  <r>
    <x v="7"/>
    <x v="8"/>
    <n v="139"/>
    <n v="1"/>
    <s v="GRO79"/>
    <n v="109.99"/>
    <n v="1"/>
    <s v="ร้านที่2"/>
    <s v="ส***พร จ***พรัตน์"/>
    <s v="นครปฐม"/>
    <s v="-"/>
    <s v=""/>
    <s v="15/01/2026 18:58"/>
    <s v="-"/>
    <s v="J&amp;T COD"/>
    <s v="Tiktok"/>
    <s v="จ่ายทีหลัง / COD"/>
    <s v=""/>
    <s v="790035703413"/>
    <s v="15/01/2026 18:58"/>
  </r>
  <r>
    <x v="1"/>
    <x v="1"/>
    <n v="33.333333333333336"/>
    <n v="3"/>
    <s v="GRO78"/>
    <n v="100"/>
    <n v="0"/>
    <s v="ร้านที่4"/>
    <s v="อ***ิรา ว***มัด"/>
    <s v="กรุงเทพมหานคร"/>
    <s v="-"/>
    <s v=""/>
    <s v="15/01/2026 18:48"/>
    <s v="-"/>
    <s v="J&amp;T Express"/>
    <s v="Tiktok"/>
    <s v="tiktok"/>
    <s v="ฝอยทอง 2 ค่ะ_x000a_รสมะพร้าวนำ้หอม 1"/>
    <s v="790061298364"/>
    <s v="15/01/2026 18:48"/>
  </r>
  <r>
    <x v="1"/>
    <x v="1"/>
    <n v="50"/>
    <n v="12"/>
    <s v="GRO77"/>
    <n v="400"/>
    <n v="0"/>
    <s v="ร้านที่2"/>
    <s v="เ***าทิพย์ ด***งอ่อน"/>
    <s v="Nakhon Si Thammarat"/>
    <s v="-"/>
    <s v=""/>
    <s v="15/01/2026 18:41"/>
    <s v="-"/>
    <s v="J&amp;T COD"/>
    <s v="Tiktok"/>
    <s v="จ่ายทีหลัง / COD"/>
    <s v=""/>
    <s v="790099349410"/>
    <s v="15/01/2026 18:42"/>
  </r>
  <r>
    <x v="1"/>
    <x v="1"/>
    <n v="33.333333333333336"/>
    <n v="3"/>
    <s v="GRO76"/>
    <n v="100"/>
    <n v="0"/>
    <s v="ร้านที่2"/>
    <s v="อ***ลี แ***จริญ"/>
    <s v="ชลบุรี"/>
    <s v="-"/>
    <s v=""/>
    <s v="15/01/2026 18:26"/>
    <s v="-"/>
    <s v="J&amp;T COD"/>
    <s v="Tiktok"/>
    <s v="จ่ายทีหลัง / COD"/>
    <s v=""/>
    <s v="790064709486"/>
    <s v="15/01/2026 18:26"/>
  </r>
  <r>
    <x v="1"/>
    <x v="1"/>
    <n v="33.333333333333336"/>
    <n v="3"/>
    <s v="GRO75"/>
    <n v="100"/>
    <n v="0"/>
    <s v="ร้านที่2"/>
    <s v="ว***ิริ  ป***านวรรณ"/>
    <s v="อุบลราชธานี"/>
    <s v="-"/>
    <s v=""/>
    <s v="15/01/2026 19:22"/>
    <s v="-"/>
    <s v="J&amp;T Express"/>
    <s v="Tiktok"/>
    <s v="tiktok"/>
    <s v=""/>
    <s v="790024693360"/>
    <s v="15/01/2026 18:14"/>
  </r>
  <r>
    <x v="1"/>
    <x v="1"/>
    <n v="33.333333333333336"/>
    <n v="3"/>
    <s v="GRO73"/>
    <n v="100"/>
    <n v="0"/>
    <s v="ร้านที่2"/>
    <s v="ข***เมือง แ***ก้ว"/>
    <s v="เทศบาลนครนครสวรรค์"/>
    <s v="-"/>
    <s v=""/>
    <s v="15/01/2026 17:51"/>
    <s v="-"/>
    <s v="J&amp;T COD"/>
    <s v="Tiktok"/>
    <s v="จ่ายทีหลัง / COD"/>
    <s v="ขอมะพร้าวกับฝอยทองคะ"/>
    <s v="790095304471"/>
    <s v="15/01/2026 17:51"/>
  </r>
  <r>
    <x v="0"/>
    <x v="0"/>
    <n v="66.333333333333329"/>
    <n v="3"/>
    <s v="GRO72"/>
    <n v="398"/>
    <n v="0"/>
    <s v="ร้านที่1"/>
    <s v="ช******น"/>
    <s v="******สุขสวัสดิ์26) ถ.พระรามที่สอง ซ.25 แขวงบางมด แขวงบางมด เขตจอมทอง จังหวัดกรุงเทพมหานคร 10150"/>
    <s v="10150"/>
    <s v="81"/>
    <s v="15/01/2026 17:41"/>
    <s v="-"/>
    <s v="SPX Express"/>
    <s v="Shopee"/>
    <s v="shopee"/>
    <s v=""/>
    <s v="TH261820586286B"/>
    <s v="15/01/2026 17:41"/>
  </r>
  <r>
    <x v="0"/>
    <x v="0"/>
    <n v="79"/>
    <n v="2"/>
    <s v="GRO72"/>
    <n v="398"/>
    <n v="0"/>
    <s v="ร้านที่1"/>
    <s v="ช******น"/>
    <s v="******สุขสวัสดิ์26) ถ.พระรามที่สอง ซ.25 แขวงบางมด แขวงบางมด เขตจอมทอง จังหวัดกรุงเทพมหานคร 10150"/>
    <s v="10150"/>
    <s v="81"/>
    <s v="15/01/2026 17:41"/>
    <s v="-"/>
    <s v="SPX Express"/>
    <s v="Shopee"/>
    <s v="shopee"/>
    <s v=""/>
    <s v="TH261820586286B"/>
    <s v="15/01/2026 17:41"/>
  </r>
  <r>
    <x v="6"/>
    <x v="7"/>
    <n v="83.333333333333329"/>
    <n v="3"/>
    <s v="GRO71"/>
    <n v="245"/>
    <n v="0"/>
    <s v="ร้านที่4"/>
    <s v="พ***ักษณ์"/>
    <s v="กรุงเทพฯ"/>
    <s v="-"/>
    <s v=""/>
    <s v="15/01/2026 17:30"/>
    <s v="-"/>
    <s v="J&amp;T COD"/>
    <s v="Tiktok"/>
    <s v="จ่ายทีหลัง / COD"/>
    <s v=""/>
    <s v="790071456381"/>
    <s v="15/01/2026 17:30"/>
  </r>
  <r>
    <x v="1"/>
    <x v="1"/>
    <n v="33.333333333333336"/>
    <n v="3"/>
    <s v="GRO68"/>
    <n v="208.99"/>
    <n v="0"/>
    <s v="ร้านที่2"/>
    <s v="น***ณีย์"/>
    <s v="ตาก"/>
    <s v="-"/>
    <s v=""/>
    <s v="15/01/2026 17:08"/>
    <s v="-"/>
    <s v="J&amp;T COD"/>
    <s v="Tiktok"/>
    <s v="จ่ายทีหลัง / COD"/>
    <s v=""/>
    <s v="790030191580"/>
    <s v="15/01/2026 17:08"/>
  </r>
  <r>
    <x v="4"/>
    <x v="5"/>
    <n v="139"/>
    <n v="1"/>
    <s v="GRO68"/>
    <n v="208.99"/>
    <n v="0"/>
    <s v="ร้านที่2"/>
    <s v="น***ณีย์"/>
    <s v="ตาก"/>
    <s v="-"/>
    <s v=""/>
    <s v="15/01/2026 17:08"/>
    <s v="-"/>
    <s v="J&amp;T COD"/>
    <s v="Tiktok"/>
    <s v="จ่ายทีหลัง / COD"/>
    <s v=""/>
    <s v="790030191580"/>
    <s v="15/01/2026 17:08"/>
  </r>
  <r>
    <x v="1"/>
    <x v="1"/>
    <n v="50"/>
    <n v="12"/>
    <s v="GRO67"/>
    <n v="400"/>
    <n v="0"/>
    <s v="ร้านที่2"/>
    <s v="น***ณีย์"/>
    <s v="ตาก"/>
    <s v="-"/>
    <s v=""/>
    <s v="15/01/2026 17:02"/>
    <s v="-"/>
    <s v="J&amp;T COD"/>
    <s v="Tiktok"/>
    <s v="จ่ายทีหลัง / COD"/>
    <s v=""/>
    <s v="790014048401"/>
    <s v="15/01/2026 17:02"/>
  </r>
  <r>
    <x v="1"/>
    <x v="1"/>
    <n v="33.333333333333336"/>
    <n v="3"/>
    <s v="GRO65"/>
    <n v="0"/>
    <n v="0"/>
    <s v="ร้านที่2"/>
    <s v="อ*** จ***ร์รุ่ง "/>
    <s v="เทศบาลนครสุราษฎร์ธานี"/>
    <s v="-"/>
    <s v=""/>
    <s v="15/01/2026 16:31"/>
    <s v="-"/>
    <s v="J&amp;T Express"/>
    <s v="Tiktok"/>
    <s v="tiktok"/>
    <s v=""/>
    <s v="790081894372"/>
    <s v="15/01/2026 16:31"/>
  </r>
  <r>
    <x v="1"/>
    <x v="1"/>
    <n v="33.333333333333336"/>
    <n v="3"/>
    <s v="GRO64"/>
    <n v="138"/>
    <n v="38"/>
    <s v="ร้านที่2"/>
    <s v="ธ***"/>
    <s v="สุพรรณบุรี"/>
    <s v="-"/>
    <s v=""/>
    <s v="15/01/2026 16:21"/>
    <s v="-"/>
    <s v="J&amp;T COD"/>
    <s v="Tiktok"/>
    <s v="จ่ายทีหลัง / COD"/>
    <s v=""/>
    <s v="790097597380"/>
    <s v="15/01/2026 16:21"/>
  </r>
  <r>
    <x v="1"/>
    <x v="1"/>
    <n v="65"/>
    <n v="9"/>
    <s v="GRO63"/>
    <n v="299"/>
    <n v="0"/>
    <s v="ร้านที่10"/>
    <s v="ระวีพรรณ     ขุมทอง"/>
    <s v="เลขที่33/4หมู่3ตำบลบ้านเลือกอำเภอโพธารามจังหวัดราชบุรี 70120"/>
    <s v="70120"/>
    <s v="0645201048"/>
    <s v="15/01/2026 16:16"/>
    <s v="sompear3955@gmail.com"/>
    <s v="EMS"/>
    <s v="facebook"/>
    <s v="กสิกร"/>
    <s v=""/>
    <s v="WB131292156TH"/>
    <s v="15/01/2026 16:19"/>
  </r>
  <r>
    <x v="7"/>
    <x v="8"/>
    <n v="139"/>
    <n v="1"/>
    <s v="GRO62"/>
    <n v="245"/>
    <n v="30"/>
    <s v="ร้านที่10"/>
    <s v="สมชายชุดสนปักษ์"/>
    <s v="64เพชรเกษม28แยก23ตำบลบางจากอำเภอภาษีเจริญ กรุงเทพฯ 10160"/>
    <s v="10160"/>
    <s v="0897916498"/>
    <s v="15/01/2026 16:16"/>
    <s v="sompear3955@gmail.com"/>
    <s v="EMS COD"/>
    <s v="facebook"/>
    <s v="กสิกร"/>
    <s v=""/>
    <s v="WA080511371TH"/>
    <s v="15/01/2026 16:15"/>
  </r>
  <r>
    <x v="3"/>
    <x v="4"/>
    <n v="139"/>
    <n v="1"/>
    <s v="GRO62"/>
    <n v="245"/>
    <n v="30"/>
    <s v="ร้านที่10"/>
    <s v="สมชายชุดสนปักษ์"/>
    <s v="64เพชรเกษม28แยก23ตำบลบางจากอำเภอภาษีเจริญ กรุงเทพฯ 10160"/>
    <s v="10160"/>
    <s v="0897916498"/>
    <s v="15/01/2026 16:16"/>
    <s v="sompear3955@gmail.com"/>
    <s v="EMS COD"/>
    <s v="facebook"/>
    <s v="กสิกร"/>
    <s v=""/>
    <s v="WA080511371TH"/>
    <s v="15/01/2026 16:15"/>
  </r>
  <r>
    <x v="1"/>
    <x v="1"/>
    <n v="33.333333333333336"/>
    <n v="3"/>
    <s v="GRO61"/>
    <n v="100"/>
    <n v="0"/>
    <s v="ร้านที่2"/>
    <s v="น***าว ป***ี อ***ละมัย"/>
    <s v="ปทุมธานี"/>
    <s v="-"/>
    <s v=""/>
    <s v="15/01/2026 16:15"/>
    <s v="-"/>
    <s v="J&amp;T COD"/>
    <s v="Tiktok"/>
    <s v="จ่ายทีหลัง / COD"/>
    <s v=""/>
    <s v="790050291391"/>
    <s v="15/01/2026 16:15"/>
  </r>
  <r>
    <x v="1"/>
    <x v="1"/>
    <n v="50"/>
    <n v="6"/>
    <s v="GRO60"/>
    <n v="200"/>
    <n v="0"/>
    <s v="ร้านที่2"/>
    <s v="ว***คณา"/>
    <s v="กรุงเทพฯ"/>
    <s v="-"/>
    <s v=""/>
    <s v="15/01/2026 15:57"/>
    <s v="-"/>
    <s v="J&amp;T COD"/>
    <s v="Tiktok"/>
    <s v="จ่ายทีหลัง / COD"/>
    <s v=""/>
    <s v="790012933496"/>
    <s v="15/01/2026 15:57"/>
  </r>
  <r>
    <x v="3"/>
    <x v="4"/>
    <n v="139"/>
    <n v="1"/>
    <s v="GRO59"/>
    <n v="108.99"/>
    <n v="0"/>
    <s v="ร้านที่2"/>
    <s v="ศ***ักษณ์ โ***ง"/>
    <s v="สุรินทร์"/>
    <s v="-"/>
    <s v=""/>
    <s v="15/01/2026 15:52"/>
    <s v="-"/>
    <s v="J&amp;T COD"/>
    <s v="Tiktok"/>
    <s v="จ่ายทีหลัง / COD"/>
    <s v=""/>
    <s v="790017999551"/>
    <s v="15/01/2026 15:52"/>
  </r>
  <r>
    <x v="1"/>
    <x v="1"/>
    <n v="33.333333333333336"/>
    <n v="6"/>
    <s v="GRO58"/>
    <n v="200"/>
    <n v="0"/>
    <s v="ร้านที่2"/>
    <s v="ท***ย็น ป***าปิง"/>
    <s v="เชียงราย"/>
    <s v="-"/>
    <s v=""/>
    <s v="15/01/2026 15:33"/>
    <s v="-"/>
    <s v="J&amp;T Express"/>
    <s v="Tiktok"/>
    <s v="tiktok"/>
    <s v=""/>
    <s v="790016747413"/>
    <s v="15/01/2026 15:33"/>
  </r>
  <r>
    <x v="1"/>
    <x v="1"/>
    <n v="33.333333333333336"/>
    <n v="3"/>
    <s v="GRO57"/>
    <n v="100"/>
    <n v="0"/>
    <s v="ร้านที่2"/>
    <s v="น***าวธราภรณ์ ส***สุข"/>
    <s v="ภูเก็ต"/>
    <s v="-"/>
    <s v=""/>
    <s v="15/01/2026 15:26"/>
    <s v="-"/>
    <s v="J&amp;T COD"/>
    <s v="Tiktok"/>
    <s v="จ่ายทีหลัง / COD"/>
    <s v=""/>
    <s v="790069790392"/>
    <s v="15/01/2026 15:26"/>
  </r>
  <r>
    <x v="0"/>
    <x v="0"/>
    <n v="79"/>
    <n v="3"/>
    <s v="GRO56"/>
    <n v="237"/>
    <n v="0"/>
    <s v="ร้านที่1"/>
    <s v="อ******ี"/>
    <s v="******246 ตรงทางม้าลายเลยค่ะ แขวนไว้ได้เลย) แขวงรัชดาภิเษก เขตดินแดง จังหวัดกรุงเทพมหานคร 10400"/>
    <s v="10400"/>
    <s v="22"/>
    <s v="15/01/2026 15:23"/>
    <s v="-"/>
    <s v="SPX Express"/>
    <s v="Shopee"/>
    <s v="shopee"/>
    <s v=""/>
    <s v="TH262140419539J"/>
    <s v="15/01/2026 15:23"/>
  </r>
  <r>
    <x v="4"/>
    <x v="5"/>
    <n v="139"/>
    <n v="1"/>
    <s v="GRO54"/>
    <n v="95"/>
    <n v="0"/>
    <s v="ร้านที่2"/>
    <s v="อ***ร ม***ปรางค์"/>
    <s v="สุพรรณบุรี"/>
    <s v="-"/>
    <s v=""/>
    <s v="15/01/2026 15:22"/>
    <s v="-"/>
    <s v="J&amp;T Express"/>
    <s v="Tiktok"/>
    <s v="tiktok"/>
    <s v=""/>
    <s v="790018499561"/>
    <s v="15/01/2026 15:21"/>
  </r>
  <r>
    <x v="1"/>
    <x v="1"/>
    <n v="50"/>
    <n v="6"/>
    <s v="GRO53"/>
    <n v="200"/>
    <n v="0"/>
    <s v="ร้านที่2"/>
    <s v="เ***ี"/>
    <s v="กรุงเทพมหานคร"/>
    <s v="-"/>
    <s v=""/>
    <s v="15/01/2026 15:18"/>
    <s v="-"/>
    <s v="J&amp;T Express"/>
    <s v="Tiktok"/>
    <s v="tiktok"/>
    <s v=""/>
    <s v="790013037450"/>
    <s v="15/01/2026 15:18"/>
  </r>
  <r>
    <x v="8"/>
    <x v="10"/>
    <n v="33.333333333333336"/>
    <n v="3"/>
    <s v="GRO52"/>
    <n v="199"/>
    <n v="0"/>
    <s v="ร้านที่2"/>
    <s v="ส** ช***โภค"/>
    <s v="พระนครศรีอยุธยา"/>
    <s v="-"/>
    <s v=""/>
    <s v="15/01/2026 15:23"/>
    <s v="-"/>
    <s v="Flash Express Thailand"/>
    <s v="Tiktok"/>
    <s v="tiktok"/>
    <s v=""/>
    <s v="THT05052DGY827Z"/>
    <s v="15/01/2026 15:18"/>
  </r>
  <r>
    <x v="6"/>
    <x v="7"/>
    <n v="120"/>
    <n v="1"/>
    <s v="GRO52"/>
    <n v="199"/>
    <n v="0"/>
    <s v="ร้านที่2"/>
    <s v="ส** ช***โภค"/>
    <s v="พระนครศรีอยุธยา"/>
    <s v="-"/>
    <s v=""/>
    <s v="15/01/2026 15:23"/>
    <s v="-"/>
    <s v="Flash Express Thailand"/>
    <s v="Tiktok"/>
    <s v="tiktok"/>
    <s v=""/>
    <s v="THT05052DGY827Z"/>
    <s v="15/01/2026 15:18"/>
  </r>
  <r>
    <x v="7"/>
    <x v="8"/>
    <n v="139"/>
    <n v="1"/>
    <s v="GRO51"/>
    <n v="89"/>
    <n v="0"/>
    <s v="ร้านที่2"/>
    <s v="ป***าภัทร ล***"/>
    <s v="นครปฐม"/>
    <s v="-"/>
    <s v=""/>
    <s v="15/01/2026 15:16"/>
    <s v="-"/>
    <s v="J&amp;T Express"/>
    <s v="Tiktok"/>
    <s v="tiktok"/>
    <s v=""/>
    <s v="790068000411"/>
    <s v="15/01/2026 15:16"/>
  </r>
  <r>
    <x v="3"/>
    <x v="4"/>
    <n v="139"/>
    <n v="2"/>
    <s v="GRO50"/>
    <n v="178"/>
    <n v="0"/>
    <s v="ร้านที่2"/>
    <s v="ส** ช***โภค"/>
    <s v="พระนครศรีอยุธยา"/>
    <s v="-"/>
    <s v=""/>
    <s v="15/01/2026 15:22"/>
    <s v="-"/>
    <s v="Flash Express Thailand"/>
    <s v="Tiktok"/>
    <s v="tiktok"/>
    <s v=""/>
    <s v="THT05052DCHHG6Z"/>
    <s v="15/01/2026 15:16"/>
  </r>
  <r>
    <x v="1"/>
    <x v="1"/>
    <n v="50"/>
    <n v="12"/>
    <s v="GRO49"/>
    <n v="400"/>
    <n v="0"/>
    <s v="ร้านที่2"/>
    <s v="ก***นา น***ืองรักษ์"/>
    <s v="ร้อยเอ็ด"/>
    <s v="-"/>
    <s v=""/>
    <s v="15/01/2026 15:11"/>
    <s v="-"/>
    <s v="J&amp;T COD"/>
    <s v="Tiktok"/>
    <s v="จ่ายทีหลัง / COD"/>
    <s v="ขอฝอยทอง 4 นอกนั้นคละรสค่ะ รวม 12 กล่องค่ะ"/>
    <s v="790035519490"/>
    <s v="15/01/2026 15:11"/>
  </r>
  <r>
    <x v="1"/>
    <x v="1"/>
    <n v="50"/>
    <n v="6"/>
    <s v="GRO48"/>
    <n v="200"/>
    <n v="0"/>
    <s v="ร้านที่2"/>
    <s v="N***rn"/>
    <s v="ร้อยเอ็ด"/>
    <s v="-"/>
    <s v=""/>
    <s v="15/01/2026 15:06"/>
    <s v="-"/>
    <s v="J&amp;T Express"/>
    <s v="Tiktok"/>
    <s v="tiktok"/>
    <s v=""/>
    <s v="790097635460"/>
    <s v="15/01/2026 15:06"/>
  </r>
  <r>
    <x v="1"/>
    <x v="1"/>
    <n v="33.333333333333336"/>
    <n v="3"/>
    <s v="GRO47"/>
    <n v="100"/>
    <n v="0"/>
    <s v="ร้านที่2"/>
    <s v="โ***ส"/>
    <s v="นครราชสีมา"/>
    <s v="-"/>
    <s v=""/>
    <s v="15/01/2026 14:56"/>
    <s v="-"/>
    <s v="J&amp;T COD"/>
    <s v="Tiktok"/>
    <s v="จ่ายทีหลัง / COD"/>
    <s v=""/>
    <s v="790073769380"/>
    <s v="15/01/2026 14:56"/>
  </r>
  <r>
    <x v="1"/>
    <x v="1"/>
    <n v="50"/>
    <n v="6"/>
    <s v="GRO46"/>
    <n v="200"/>
    <n v="0"/>
    <s v="ร้านที่2"/>
    <s v="ค** ป***พัฒน์"/>
    <s v="นนทบุรี"/>
    <s v="-"/>
    <s v=""/>
    <s v="15/01/2026 14:55"/>
    <s v="-"/>
    <s v="J&amp;T Express"/>
    <s v="Tiktok"/>
    <s v="tiktok"/>
    <s v="เนยสด2_x000a_ฝอยทอง2_x000a_กาแฟ1_x000a_มะพร้าว1"/>
    <s v="790055349403"/>
    <s v="15/01/2026 14:55"/>
  </r>
  <r>
    <x v="2"/>
    <x v="2"/>
    <n v="139"/>
    <n v="1"/>
    <s v="GRO45"/>
    <n v="109"/>
    <n v="0"/>
    <s v="ร้านที่2"/>
    <s v="ฌ**"/>
    <s v="เทศบาลนครนครราชสีมา"/>
    <s v="-"/>
    <s v=""/>
    <s v="15/01/2026 14:36"/>
    <s v="-"/>
    <s v="J&amp;T COD"/>
    <s v="Tiktok"/>
    <s v="จ่ายทีหลัง / COD"/>
    <s v=""/>
    <s v="790070171380"/>
    <s v="15/01/2026 14:36"/>
  </r>
  <r>
    <x v="1"/>
    <x v="1"/>
    <n v="33.333333333333336"/>
    <n v="3"/>
    <s v="GRO44"/>
    <n v="100"/>
    <n v="0"/>
    <s v="ร้านที่2"/>
    <s v="เ***ิรา แ***ุนทด"/>
    <s v="นครราชสีมา"/>
    <s v="-"/>
    <s v=""/>
    <s v="15/01/2026 14:36"/>
    <s v="-"/>
    <s v="J&amp;T COD"/>
    <s v="Tiktok"/>
    <s v="จ่ายทีหลัง / COD"/>
    <s v=""/>
    <s v="790070082340"/>
    <s v="15/01/2026 14:36"/>
  </r>
  <r>
    <x v="1"/>
    <x v="1"/>
    <n v="33.333333333333336"/>
    <n v="3"/>
    <s v="GRO42"/>
    <n v="100"/>
    <n v="0"/>
    <s v="ร้านที่2"/>
    <s v="อ***า  ศ***านพ"/>
    <s v="กรุงเทพมหานคร"/>
    <s v="-"/>
    <s v=""/>
    <s v="15/01/2026 14:34"/>
    <s v="-"/>
    <s v="J&amp;T COD"/>
    <s v="Tiktok"/>
    <s v="จ่ายทีหลัง / COD"/>
    <s v=""/>
    <s v="790098666383"/>
    <s v="15/01/2026 14:34"/>
  </r>
  <r>
    <x v="1"/>
    <x v="1"/>
    <n v="50"/>
    <n v="6"/>
    <s v="GRO40"/>
    <n v="200"/>
    <n v="0"/>
    <s v="ร้านที่2"/>
    <s v="โ**   เ***รกิจ"/>
    <s v="จันทบุรี"/>
    <s v="-"/>
    <s v=""/>
    <s v="15/01/2026 14:33"/>
    <s v="-"/>
    <s v="J&amp;T COD"/>
    <s v="Tiktok"/>
    <s v="จ่ายทีหลัง / COD"/>
    <s v=""/>
    <s v="790055232492"/>
    <s v="15/01/2026 14:34"/>
  </r>
  <r>
    <x v="1"/>
    <x v="1"/>
    <n v="65"/>
    <n v="2"/>
    <s v="GRO38"/>
    <n v="70"/>
    <n v="0"/>
    <s v="ร้านที่2"/>
    <s v="เ***ยบ"/>
    <s v="ฉะเชิงเทรา"/>
    <s v="-"/>
    <s v=""/>
    <s v="15/01/2026 14:31"/>
    <s v="-"/>
    <s v="J&amp;T COD"/>
    <s v="Tiktok"/>
    <s v="จ่ายทีหลัง / COD"/>
    <s v=""/>
    <s v="790033329433"/>
    <s v="15/01/2026 14:31"/>
  </r>
  <r>
    <x v="0"/>
    <x v="0"/>
    <n v="120"/>
    <n v="1"/>
    <s v="GRO35"/>
    <n v="99"/>
    <n v="0"/>
    <s v="ร้านที่2"/>
    <s v="T* S***atthra"/>
    <s v="สมุทรปราการ"/>
    <s v="-"/>
    <s v=""/>
    <s v="15/01/2026 14:28"/>
    <s v="-"/>
    <s v="J&amp;T COD"/>
    <s v="Tiktok"/>
    <s v="จ่ายทีหลัง / COD"/>
    <s v=""/>
    <s v="790028553495"/>
    <s v="15/01/2026 14:28"/>
  </r>
  <r>
    <x v="1"/>
    <x v="1"/>
    <n v="65"/>
    <n v="4"/>
    <s v="GRO33"/>
    <n v="140"/>
    <n v="0"/>
    <s v="ร้านที่2"/>
    <s v="ย*** ภ***ง"/>
    <s v="ประจวบคีรีขันธ์"/>
    <s v="-"/>
    <s v=""/>
    <s v="15/01/2026 14:26"/>
    <s v="-"/>
    <s v="J&amp;T COD"/>
    <s v="Tiktok"/>
    <s v="จ่ายทีหลัง / COD"/>
    <s v=""/>
    <s v="790096325432"/>
    <s v="15/01/2026 14:26"/>
  </r>
  <r>
    <x v="1"/>
    <x v="1"/>
    <n v="65"/>
    <n v="3"/>
    <s v="GRO32"/>
    <n v="105"/>
    <n v="0"/>
    <s v="ร้านที่2"/>
    <s v="ค***านจิต ศ***ปาระยะ"/>
    <s v="กรุงเทพฯ"/>
    <s v="-"/>
    <s v=""/>
    <s v="15/01/2026 14:26"/>
    <s v="-"/>
    <s v="J&amp;T COD"/>
    <s v="Tiktok"/>
    <s v="จ่ายทีหลัง / COD"/>
    <s v=""/>
    <s v="790039582323"/>
    <s v="15/01/2026 14:26"/>
  </r>
  <r>
    <x v="1"/>
    <x v="1"/>
    <n v="50"/>
    <n v="6"/>
    <s v="GRO29"/>
    <n v="200"/>
    <n v="0"/>
    <s v="ร้านที่2"/>
    <s v="ศ***ุดา ร***มณี"/>
    <s v="พะเยา"/>
    <s v="-"/>
    <s v=""/>
    <s v="15/01/2026 14:25"/>
    <s v="-"/>
    <s v="J&amp;T Express"/>
    <s v="Tiktok"/>
    <s v="tiktok"/>
    <s v="ไม่รับกาแฟกับฝอยทองค่ะ"/>
    <s v="790028537480"/>
    <s v="15/01/2026 14:25"/>
  </r>
  <r>
    <x v="1"/>
    <x v="1"/>
    <n v="33.333333333333336"/>
    <n v="3"/>
    <s v="GRO28"/>
    <n v="102"/>
    <n v="2"/>
    <s v="ร้านที่2"/>
    <s v="P***da P***lang"/>
    <s v="ปทุมธานี"/>
    <s v="-"/>
    <s v=""/>
    <s v="15/01/2026 14:25"/>
    <s v="-"/>
    <s v="Flash Express Thailand"/>
    <s v="Tiktok"/>
    <s v="tiktok"/>
    <s v=""/>
    <s v="THT04062DCPE62Z"/>
    <s v="15/01/2026 14:24"/>
  </r>
  <r>
    <x v="1"/>
    <x v="1"/>
    <n v="65"/>
    <n v="5"/>
    <s v="GRO27"/>
    <n v="175"/>
    <n v="0"/>
    <s v="ร้านที่2"/>
    <s v="น***ันชัย ค***ิวิทยากุล"/>
    <s v="กรุงเทพฯ"/>
    <s v="-"/>
    <s v=""/>
    <s v="15/01/2026 14:24"/>
    <s v="-"/>
    <s v="J&amp;T COD"/>
    <s v="Tiktok"/>
    <s v="จ่ายทีหลัง / COD"/>
    <s v=""/>
    <s v="790028235441"/>
    <s v="15/01/2026 14:24"/>
  </r>
  <r>
    <x v="1"/>
    <x v="1"/>
    <n v="33.333333333333336"/>
    <n v="3"/>
    <s v="GRO26"/>
    <n v="100"/>
    <n v="0"/>
    <s v="ร้านที่2"/>
    <s v="น***กานต์ ว***โตกุล"/>
    <s v="สมุทรปราการ"/>
    <s v="-"/>
    <s v=""/>
    <s v="15/01/2026 14:23"/>
    <s v="-"/>
    <s v="J&amp;T COD"/>
    <s v="Tiktok"/>
    <s v="จ่ายทีหลัง / COD"/>
    <s v=""/>
    <s v="790035070311"/>
    <s v="15/01/2026 14:23"/>
  </r>
  <r>
    <x v="7"/>
    <x v="8"/>
    <n v="139"/>
    <n v="1"/>
    <s v="GRO25"/>
    <n v="399"/>
    <n v="0"/>
    <s v="ร้านที่10"/>
    <s v="นิภา  นาคจำรูญ"/>
    <s v="78/129  ถ.ดาวดึงส์  ต.ปากน้ำโพ  อ.เมืองนครสวรรค์ 60000"/>
    <s v="60000"/>
    <s v="0898595845"/>
    <s v="15/01/2026 14:23"/>
    <s v="t0832622509@gmail.com"/>
    <s v="EMS COD"/>
    <s v="facebook"/>
    <s v="กสิกร"/>
    <s v=""/>
    <s v="WA080123125TH"/>
    <s v="15/01/2026 14:21"/>
  </r>
  <r>
    <x v="3"/>
    <x v="4"/>
    <n v="139"/>
    <n v="1"/>
    <s v="GRO25"/>
    <n v="399"/>
    <n v="0"/>
    <s v="ร้านที่10"/>
    <s v="นิภา  นาคจำรูญ"/>
    <s v="78/129  ถ.ดาวดึงส์  ต.ปากน้ำโพ  อ.เมืองนครสวรรค์ 60000"/>
    <s v="60000"/>
    <s v="0898595845"/>
    <s v="15/01/2026 14:23"/>
    <s v="t0832622509@gmail.com"/>
    <s v="EMS COD"/>
    <s v="facebook"/>
    <s v="กสิกร"/>
    <s v=""/>
    <s v="WA080123125TH"/>
    <s v="15/01/2026 14:21"/>
  </r>
  <r>
    <x v="2"/>
    <x v="2"/>
    <n v="139"/>
    <n v="1"/>
    <s v="GRO25"/>
    <n v="399"/>
    <n v="0"/>
    <s v="ร้านที่10"/>
    <s v="นิภา  นาคจำรูญ"/>
    <s v="78/129  ถ.ดาวดึงส์  ต.ปากน้ำโพ  อ.เมืองนครสวรรค์ 60000"/>
    <s v="60000"/>
    <s v="0898595845"/>
    <s v="15/01/2026 14:23"/>
    <s v="t0832622509@gmail.com"/>
    <s v="EMS COD"/>
    <s v="facebook"/>
    <s v="กสิกร"/>
    <s v=""/>
    <s v="WA080123125TH"/>
    <s v="15/01/2026 14:21"/>
  </r>
  <r>
    <x v="4"/>
    <x v="5"/>
    <n v="139"/>
    <n v="1"/>
    <s v="GRO25"/>
    <n v="399"/>
    <n v="0"/>
    <s v="ร้านที่10"/>
    <s v="นิภา  นาคจำรูญ"/>
    <s v="78/129  ถ.ดาวดึงส์  ต.ปากน้ำโพ  อ.เมืองนครสวรรค์ 60000"/>
    <s v="60000"/>
    <s v="0898595845"/>
    <s v="15/01/2026 14:23"/>
    <s v="t0832622509@gmail.com"/>
    <s v="EMS COD"/>
    <s v="facebook"/>
    <s v="กสิกร"/>
    <s v=""/>
    <s v="WA080123125TH"/>
    <s v="15/01/2026 14:21"/>
  </r>
  <r>
    <x v="0"/>
    <x v="0"/>
    <n v="120"/>
    <n v="1"/>
    <s v="GRO24"/>
    <n v="108"/>
    <n v="9"/>
    <s v="ร้านที่2"/>
    <s v="ก***ารัตน์ ล***แสง"/>
    <s v="นครสวรรค์"/>
    <s v="-"/>
    <s v=""/>
    <s v="15/01/2026 14:18"/>
    <s v="-"/>
    <s v="J&amp;T Express"/>
    <s v="Tiktok"/>
    <s v="tiktok"/>
    <s v=""/>
    <s v="790061551381"/>
    <s v="15/01/2026 14:20"/>
  </r>
  <r>
    <x v="1"/>
    <x v="1"/>
    <n v="33.333333333333336"/>
    <n v="3"/>
    <s v="GRO23"/>
    <n v="100"/>
    <n v="0"/>
    <s v="ร้านที่2"/>
    <s v="พ*** ท***"/>
    <s v="กรุงเทพฯ"/>
    <s v="-"/>
    <s v=""/>
    <s v="15/01/2026 14:12"/>
    <s v="-"/>
    <s v="J&amp;T COD"/>
    <s v="Tiktok"/>
    <s v="จ่ายทีหลัง / COD"/>
    <s v="**ไม่รับกาแฟและกล้วยหอม"/>
    <s v="790077786315"/>
    <s v="15/01/2026 14:18"/>
  </r>
  <r>
    <x v="1"/>
    <x v="1"/>
    <n v="33.333333333333336"/>
    <n v="3"/>
    <s v="GRO22"/>
    <n v="100"/>
    <n v="0"/>
    <s v="ร้านที่2"/>
    <s v="ส***ชชา ร***ะห่วง"/>
    <s v="จังหวัดพระนครศรีอยุธยา"/>
    <s v="-"/>
    <s v=""/>
    <s v="15/01/2026 14:12"/>
    <s v="-"/>
    <s v="Flash Express Thailand COD"/>
    <s v="Tiktok"/>
    <s v="จ่ายทีหลัง / COD"/>
    <s v=""/>
    <s v="THT05072DEHGZ1Z"/>
    <s v="15/01/2026 14:18"/>
  </r>
  <r>
    <x v="3"/>
    <x v="4"/>
    <n v="139"/>
    <n v="1"/>
    <s v="GRO20"/>
    <n v="215"/>
    <n v="0"/>
    <s v="ร้านที่10"/>
    <s v="สิริเขตร์  กล่อมสิงห์"/>
    <s v="250/60 คอนโดไนท์บริดจ์ สกายซิตี้_x000a_สถานีสายหยุด พหลฯ48_x000a_อนุสาวรีย์ บางเขน_x000a_กทม _x000a_โทร 10220"/>
    <s v="10220"/>
    <s v="0865445656"/>
    <s v="15/01/2026 13:44"/>
    <s v="t0832622509@gmail.com"/>
    <s v="EMS"/>
    <s v="facebook"/>
    <s v="กสิกร"/>
    <s v=""/>
    <s v="WB131291990TH"/>
    <s v="15/01/2026 14:10"/>
  </r>
  <r>
    <x v="4"/>
    <x v="5"/>
    <n v="139"/>
    <n v="1"/>
    <s v="GRO20"/>
    <n v="215"/>
    <n v="0"/>
    <s v="ร้านที่10"/>
    <s v="สิริเขตร์  กล่อมสิงห์"/>
    <s v="250/60 คอนโดไนท์บริดจ์ สกายซิตี้_x000a_สถานีสายหยุด พหลฯ48_x000a_อนุสาวรีย์ บางเขน_x000a_กทม _x000a_โทร 10220"/>
    <s v="10220"/>
    <s v="0865445656"/>
    <s v="15/01/2026 13:44"/>
    <s v="t0832622509@gmail.com"/>
    <s v="EMS"/>
    <s v="facebook"/>
    <s v="กสิกร"/>
    <s v=""/>
    <s v="WB131291990TH"/>
    <s v="15/01/2026 14:10"/>
  </r>
  <r>
    <x v="6"/>
    <x v="7"/>
    <n v="100"/>
    <n v="2"/>
    <s v="GRO19"/>
    <n v="299"/>
    <n v="0"/>
    <s v="ร้านที่10"/>
    <s v="สุธาริณี  อิสเรศโยธิน"/>
    <s v="47/28ซอยจารุสังข์3 หมู่3_x000a_ถ.สุขาภิบาล5 ต.บางโฉลง_x000a_อ.บางพลี จ. สมุทรปราการ 10540"/>
    <s v="10540"/>
    <s v="0880415151"/>
    <s v="15/01/2026 11:41"/>
    <s v="t0832622509@gmail.com"/>
    <s v="EMS"/>
    <s v="facebook"/>
    <s v="กสิกร"/>
    <s v=""/>
    <s v="WB131292006TH"/>
    <s v="15/01/2026 14:08"/>
  </r>
  <r>
    <x v="1"/>
    <x v="1"/>
    <n v="65"/>
    <n v="2"/>
    <s v="GRO19"/>
    <n v="299"/>
    <n v="0"/>
    <s v="ร้านที่10"/>
    <s v="สุธาริณี  อิสเรศโยธิน"/>
    <s v="47/28ซอยจารุสังข์3 หมู่3_x000a_ถ.สุขาภิบาล5 ต.บางโฉลง_x000a_อ.บางพลี จ. สมุทรปราการ 10540"/>
    <s v="10540"/>
    <s v="0880415151"/>
    <s v="15/01/2026 11:41"/>
    <s v="t0832622509@gmail.com"/>
    <s v="EMS"/>
    <s v="facebook"/>
    <s v="กสิกร"/>
    <s v=""/>
    <s v="WB131292006TH"/>
    <s v="15/01/2026 14:08"/>
  </r>
  <r>
    <x v="9"/>
    <x v="11"/>
    <n v="65"/>
    <n v="2"/>
    <s v="GRO18"/>
    <n v="299"/>
    <n v="0"/>
    <s v="ร้านที่10"/>
    <s v="นางอารี สุริต"/>
    <s v="เลขที่ 233 หมู่ 16 บ้านหนองป่าข้าว ต.ป่าไผ่ อ.สันทราย จ.เชียงใหม่ 50210"/>
    <s v="50210"/>
    <s v="0861843569"/>
    <s v="15/01/2026 14:06"/>
    <s v="t0832622509@gmail.com"/>
    <s v="EMS COD"/>
    <s v="facebook"/>
    <s v="กสิกร"/>
    <s v=""/>
    <s v="WA080123139TH"/>
    <s v="15/01/2026 14:04"/>
  </r>
  <r>
    <x v="10"/>
    <x v="12"/>
    <n v="65"/>
    <n v="2"/>
    <s v="GRO18"/>
    <n v="299"/>
    <n v="0"/>
    <s v="ร้านที่10"/>
    <s v="นางอารี สุริต"/>
    <s v="เลขที่ 233 หมู่ 16 บ้านหนองป่าข้าว ต.ป่าไผ่ อ.สันทราย จ.เชียงใหม่ 50210"/>
    <s v="50210"/>
    <s v="0861843569"/>
    <s v="15/01/2026 14:06"/>
    <s v="t0832622509@gmail.com"/>
    <s v="EMS COD"/>
    <s v="facebook"/>
    <s v="กสิกร"/>
    <s v=""/>
    <s v="WA080123139TH"/>
    <s v="15/01/2026 14:04"/>
  </r>
  <r>
    <x v="11"/>
    <x v="13"/>
    <n v="65"/>
    <n v="1"/>
    <s v="GRO18"/>
    <n v="299"/>
    <n v="0"/>
    <s v="ร้านที่10"/>
    <s v="นางอารี สุริต"/>
    <s v="เลขที่ 233 หมู่ 16 บ้านหนองป่าข้าว ต.ป่าไผ่ อ.สันทราย จ.เชียงใหม่ 50210"/>
    <s v="50210"/>
    <s v="0861843569"/>
    <s v="15/01/2026 14:06"/>
    <s v="t0832622509@gmail.com"/>
    <s v="EMS COD"/>
    <s v="facebook"/>
    <s v="กสิกร"/>
    <s v=""/>
    <s v="WA080123139TH"/>
    <s v="15/01/2026 14:04"/>
  </r>
  <r>
    <x v="12"/>
    <x v="14"/>
    <n v="65"/>
    <n v="2"/>
    <s v="GRO18"/>
    <n v="299"/>
    <n v="0"/>
    <s v="ร้านที่10"/>
    <s v="นางอารี สุริต"/>
    <s v="เลขที่ 233 หมู่ 16 บ้านหนองป่าข้าว ต.ป่าไผ่ อ.สันทราย จ.เชียงใหม่ 50210"/>
    <s v="50210"/>
    <s v="0861843569"/>
    <s v="15/01/2026 14:06"/>
    <s v="t0832622509@gmail.com"/>
    <s v="EMS COD"/>
    <s v="facebook"/>
    <s v="กสิกร"/>
    <s v=""/>
    <s v="WA080123139TH"/>
    <s v="15/01/2026 14:04"/>
  </r>
  <r>
    <x v="13"/>
    <x v="15"/>
    <n v="65"/>
    <n v="2"/>
    <s v="GRO18"/>
    <n v="299"/>
    <n v="0"/>
    <s v="ร้านที่10"/>
    <s v="นางอารี สุริต"/>
    <s v="เลขที่ 233 หมู่ 16 บ้านหนองป่าข้าว ต.ป่าไผ่ อ.สันทราย จ.เชียงใหม่ 50210"/>
    <s v="50210"/>
    <s v="0861843569"/>
    <s v="15/01/2026 14:06"/>
    <s v="t0832622509@gmail.com"/>
    <s v="EMS COD"/>
    <s v="facebook"/>
    <s v="กสิกร"/>
    <s v=""/>
    <s v="WA080123139TH"/>
    <s v="15/01/2026 14:04"/>
  </r>
  <r>
    <x v="3"/>
    <x v="4"/>
    <n v="139"/>
    <n v="1"/>
    <s v="GRO17"/>
    <n v="99"/>
    <n v="0"/>
    <s v="ร้านที่2"/>
    <s v="ย***"/>
    <s v="พิจิตร"/>
    <s v="-"/>
    <s v=""/>
    <s v="15/01/2026 14:03"/>
    <s v="-"/>
    <s v="J&amp;T COD"/>
    <s v="Tiktok"/>
    <s v="จ่ายทีหลัง / COD"/>
    <s v=""/>
    <s v="790046192563"/>
    <s v="15/01/2026 14:03"/>
  </r>
  <r>
    <x v="4"/>
    <x v="5"/>
    <n v="139"/>
    <n v="1"/>
    <s v="GRO16"/>
    <n v="108.99"/>
    <n v="0"/>
    <s v="ร้านที่2"/>
    <s v="อ***ล   ย***อง"/>
    <s v="ราชบุรี"/>
    <s v="-"/>
    <s v=""/>
    <s v="15/01/2026 14:02"/>
    <s v="-"/>
    <s v="J&amp;T COD"/>
    <s v="Tiktok"/>
    <s v="จ่ายทีหลัง / COD"/>
    <s v=""/>
    <s v="790078792565"/>
    <s v="15/01/2026 14:02"/>
  </r>
  <r>
    <x v="6"/>
    <x v="7"/>
    <n v="100"/>
    <n v="3"/>
    <s v="GRO15"/>
    <n v="340"/>
    <n v="40"/>
    <s v="ร้านที่10"/>
    <s v="ลำเพย เต่าสุวรรณ"/>
    <s v="335/53 อ.เคหสวสัดิการ ทอ.2 ถ.เชิดวุฒากาศ แขวงสีกัน เขตดอนเมือง กทม. 10210"/>
    <s v="10210"/>
    <s v="0890492545"/>
    <s v="15/01/2026 14:02"/>
    <s v="t0832622509@gmail.com"/>
    <s v="EMS COD"/>
    <s v="facebook"/>
    <s v="กสิกร"/>
    <s v=""/>
    <s v="WA080123142TH"/>
    <s v="15/01/2026 14:00"/>
  </r>
  <r>
    <x v="3"/>
    <x v="4"/>
    <n v="139"/>
    <n v="4"/>
    <s v="GRO14"/>
    <n v="1075"/>
    <n v="0"/>
    <s v="ร้านที่10"/>
    <s v="วรรณภัทร ทองทิพวัน"/>
    <s v="29/3ม4 ต เขาน้อย อ ปราณบุรี จประจวบคีรีขันธ์ 77120"/>
    <s v="77120"/>
    <s v="0919392916"/>
    <s v="15/01/2026 13:59"/>
    <s v="t0832622509@gmail.com"/>
    <s v="EMS COD"/>
    <s v="facebook"/>
    <s v="กสิกร"/>
    <s v=""/>
    <s v="WA080123156TH"/>
    <s v="15/01/2026 13:59"/>
  </r>
  <r>
    <x v="7"/>
    <x v="8"/>
    <n v="139"/>
    <n v="2"/>
    <s v="GRO14"/>
    <n v="1075"/>
    <n v="0"/>
    <s v="ร้านที่10"/>
    <s v="วรรณภัทร ทองทิพวัน"/>
    <s v="29/3ม4 ต เขาน้อย อ ปราณบุรี จประจวบคีรีขันธ์ 77120"/>
    <s v="77120"/>
    <s v="0919392916"/>
    <s v="15/01/2026 13:59"/>
    <s v="t0832622509@gmail.com"/>
    <s v="EMS COD"/>
    <s v="facebook"/>
    <s v="กสิกร"/>
    <s v=""/>
    <s v="WA080123156TH"/>
    <s v="15/01/2026 13:59"/>
  </r>
  <r>
    <x v="2"/>
    <x v="2"/>
    <n v="139"/>
    <n v="2"/>
    <s v="GRO14"/>
    <n v="1075"/>
    <n v="0"/>
    <s v="ร้านที่10"/>
    <s v="วรรณภัทร ทองทิพวัน"/>
    <s v="29/3ม4 ต เขาน้อย อ ปราณบุรี จประจวบคีรีขันธ์ 77120"/>
    <s v="77120"/>
    <s v="0919392916"/>
    <s v="15/01/2026 13:59"/>
    <s v="t0832622509@gmail.com"/>
    <s v="EMS COD"/>
    <s v="facebook"/>
    <s v="กสิกร"/>
    <s v=""/>
    <s v="WA080123156TH"/>
    <s v="15/01/2026 13:59"/>
  </r>
  <r>
    <x v="4"/>
    <x v="5"/>
    <n v="139"/>
    <n v="2"/>
    <s v="GRO14"/>
    <n v="1075"/>
    <n v="0"/>
    <s v="ร้านที่10"/>
    <s v="วรรณภัทร ทองทิพวัน"/>
    <s v="29/3ม4 ต เขาน้อย อ ปราณบุรี จประจวบคีรีขันธ์ 77120"/>
    <s v="77120"/>
    <s v="0919392916"/>
    <s v="15/01/2026 13:59"/>
    <s v="t0832622509@gmail.com"/>
    <s v="EMS COD"/>
    <s v="facebook"/>
    <s v="กสิกร"/>
    <s v=""/>
    <s v="WA080123156TH"/>
    <s v="15/01/2026 13:59"/>
  </r>
  <r>
    <x v="2"/>
    <x v="2"/>
    <n v="139"/>
    <n v="1"/>
    <s v="GRO12"/>
    <n v="215"/>
    <n v="0"/>
    <s v="ร้านที่10"/>
    <s v="นันทนา พูลเกษม"/>
    <s v="ส่ง _x000a_เกรทวิวอาพาร์ทเม้นท์_x000a_ (ห้องแถวD8)365 หมู่12_x000a_ต.โชคชัย อ.โชคชัย_x000a_จ.นครราชสีมา 30190"/>
    <s v="30190"/>
    <s v="0812580690"/>
    <s v="15/01/2026 08:41"/>
    <s v="t0832622509@gmail.com"/>
    <s v="EMS"/>
    <s v="facebook"/>
    <s v="กสิกร"/>
    <s v=""/>
    <s v="WB131292010TH"/>
    <s v="15/01/2026 13:56"/>
  </r>
  <r>
    <x v="3"/>
    <x v="4"/>
    <n v="139"/>
    <n v="1"/>
    <s v="GRO12"/>
    <n v="215"/>
    <n v="0"/>
    <s v="ร้านที่10"/>
    <s v="นันทนา พูลเกษม"/>
    <s v="ส่ง _x000a_เกรทวิวอาพาร์ทเม้นท์_x000a_ (ห้องแถวD8)365 หมู่12_x000a_ต.โชคชัย อ.โชคชัย_x000a_จ.นครราชสีมา 30190"/>
    <s v="30190"/>
    <s v="0812580690"/>
    <s v="15/01/2026 08:41"/>
    <s v="t0832622509@gmail.com"/>
    <s v="EMS"/>
    <s v="facebook"/>
    <s v="กสิกร"/>
    <s v=""/>
    <s v="WB131292010TH"/>
    <s v="15/01/2026 13:56"/>
  </r>
  <r>
    <x v="4"/>
    <x v="5"/>
    <n v="139"/>
    <n v="1"/>
    <s v="GRO11"/>
    <n v="118.99"/>
    <n v="10"/>
    <s v="ร้านที่2"/>
    <s v="จ***รา  จ***เจริญ"/>
    <s v="ชลบุรี"/>
    <s v="-"/>
    <s v=""/>
    <s v="15/01/2026 13:54"/>
    <s v="-"/>
    <s v="J&amp;T COD"/>
    <s v="Tiktok"/>
    <s v="จ่ายทีหลัง / COD"/>
    <s v=""/>
    <s v="790073391575"/>
    <s v="15/01/2026 13:54"/>
  </r>
  <r>
    <x v="1"/>
    <x v="1"/>
    <n v="50"/>
    <n v="12"/>
    <s v="GRO10"/>
    <n v="400"/>
    <n v="0"/>
    <s v="ร้านที่2"/>
    <s v="ว***วดี"/>
    <s v="ชัยภูมิ"/>
    <s v="-"/>
    <s v=""/>
    <s v="15/01/2026 13:53"/>
    <s v="-"/>
    <s v="J&amp;T COD"/>
    <s v="Tiktok"/>
    <s v="จ่ายทีหลัง / COD"/>
    <s v=""/>
    <s v="790095627436"/>
    <s v="15/01/2026 13:53"/>
  </r>
  <r>
    <x v="6"/>
    <x v="7"/>
    <n v="100"/>
    <n v="2"/>
    <s v="GRO9"/>
    <n v="299"/>
    <n v="0"/>
    <s v="ร้านที่10"/>
    <s v="สุพัตรา วงศ์สุ"/>
    <s v="181 หมู่2 ต เหมืองง่า อ เมือง จ ลำพูน 51000"/>
    <s v="51000"/>
    <s v="0814737155"/>
    <s v="15/01/2026 08:35"/>
    <s v="t0832622509@gmail.com"/>
    <s v="EMS"/>
    <s v="facebook"/>
    <s v="กสิกร"/>
    <s v=""/>
    <s v="WB131292023TH"/>
    <s v="15/01/2026 13:52"/>
  </r>
  <r>
    <x v="1"/>
    <x v="1"/>
    <n v="65"/>
    <n v="2"/>
    <s v="GRO9"/>
    <n v="299"/>
    <n v="0"/>
    <s v="ร้านที่10"/>
    <s v="สุพัตรา วงศ์สุ"/>
    <s v="181 หมู่2 ต เหมืองง่า อ เมือง จ ลำพูน 51000"/>
    <s v="51000"/>
    <s v="0814737155"/>
    <s v="15/01/2026 08:35"/>
    <s v="t0832622509@gmail.com"/>
    <s v="EMS"/>
    <s v="facebook"/>
    <s v="กสิกร"/>
    <s v=""/>
    <s v="WB131292023TH"/>
    <s v="15/01/2026 13:52"/>
  </r>
  <r>
    <x v="7"/>
    <x v="8"/>
    <n v="139"/>
    <n v="2"/>
    <s v="GRO8"/>
    <n v="228"/>
    <n v="10"/>
    <s v="ร้านที่2"/>
    <s v="บ***ง ธ***เที่ยง"/>
    <s v="สุรินทร์"/>
    <s v="-"/>
    <s v=""/>
    <s v="15/01/2026 13:50"/>
    <s v="-"/>
    <s v="J&amp;T COD"/>
    <s v="Tiktok"/>
    <s v="จ่ายทีหลัง / COD"/>
    <s v=""/>
    <s v="790098500435"/>
    <s v="15/01/2026 13:50"/>
  </r>
  <r>
    <x v="1"/>
    <x v="1"/>
    <n v="33.333333333333336"/>
    <n v="3"/>
    <s v="GRO7"/>
    <n v="100"/>
    <n v="0"/>
    <s v="ร้านที่2"/>
    <s v="u***7403813503000"/>
    <s v="ประจวบคีรีขันธ์"/>
    <s v="-"/>
    <s v=""/>
    <s v="15/01/2026 13:50"/>
    <s v="-"/>
    <s v="J&amp;T COD"/>
    <s v="Tiktok"/>
    <s v="จ่ายทีหลัง / COD"/>
    <s v=""/>
    <s v="790082686315"/>
    <s v="15/01/2026 13:50"/>
  </r>
  <r>
    <x v="7"/>
    <x v="8"/>
    <n v="139"/>
    <n v="1"/>
    <s v="GRO6"/>
    <n v="399"/>
    <n v="0"/>
    <s v="ร้านที่10"/>
    <s v="Juthamat Puychaisorn"/>
    <s v="587 ม.8  ต.นาแก อ.นาแก_x000a_ซอยตัน ข้างธนาคารกรุงไทยนาแก จ.นครพนม 48130"/>
    <s v="48130"/>
    <s v="0885631779"/>
    <s v="14/01/2026 22:57"/>
    <s v="t0832622509@gmail.com"/>
    <s v="EMS"/>
    <s v="facebook"/>
    <s v="กสิกร"/>
    <s v=""/>
    <s v="WB131292045TH"/>
    <s v="15/01/2026 13:46"/>
  </r>
  <r>
    <x v="3"/>
    <x v="4"/>
    <n v="139"/>
    <n v="1"/>
    <s v="GRO6"/>
    <n v="399"/>
    <n v="0"/>
    <s v="ร้านที่10"/>
    <s v="Juthamat Puychaisorn"/>
    <s v="587 ม.8  ต.นาแก อ.นาแก_x000a_ซอยตัน ข้างธนาคารกรุงไทยนาแก จ.นครพนม 48130"/>
    <s v="48130"/>
    <s v="0885631779"/>
    <s v="14/01/2026 22:57"/>
    <s v="t0832622509@gmail.com"/>
    <s v="EMS"/>
    <s v="facebook"/>
    <s v="กสิกร"/>
    <s v=""/>
    <s v="WB131292045TH"/>
    <s v="15/01/2026 13:46"/>
  </r>
  <r>
    <x v="2"/>
    <x v="2"/>
    <n v="139"/>
    <n v="1"/>
    <s v="GRO6"/>
    <n v="399"/>
    <n v="0"/>
    <s v="ร้านที่10"/>
    <s v="Juthamat Puychaisorn"/>
    <s v="587 ม.8  ต.นาแก อ.นาแก_x000a_ซอยตัน ข้างธนาคารกรุงไทยนาแก จ.นครพนม 48130"/>
    <s v="48130"/>
    <s v="0885631779"/>
    <s v="14/01/2026 22:57"/>
    <s v="t0832622509@gmail.com"/>
    <s v="EMS"/>
    <s v="facebook"/>
    <s v="กสิกร"/>
    <s v=""/>
    <s v="WB131292045TH"/>
    <s v="15/01/2026 13:46"/>
  </r>
  <r>
    <x v="4"/>
    <x v="5"/>
    <n v="139"/>
    <n v="1"/>
    <s v="GRO6"/>
    <n v="399"/>
    <n v="0"/>
    <s v="ร้านที่10"/>
    <s v="Juthamat Puychaisorn"/>
    <s v="587 ม.8  ต.นาแก อ.นาแก_x000a_ซอยตัน ข้างธนาคารกรุงไทยนาแก จ.นครพนม 48130"/>
    <s v="48130"/>
    <s v="0885631779"/>
    <s v="14/01/2026 22:57"/>
    <s v="t0832622509@gmail.com"/>
    <s v="EMS"/>
    <s v="facebook"/>
    <s v="กสิกร"/>
    <s v=""/>
    <s v="WB131292045TH"/>
    <s v="15/01/2026 13:46"/>
  </r>
  <r>
    <x v="1"/>
    <x v="1"/>
    <n v="65"/>
    <n v="2"/>
    <s v="GRO5"/>
    <n v="299"/>
    <n v="0"/>
    <s v="ร้านที่10"/>
    <s v="สุริยัน มังกร"/>
    <s v="2/11_x000a_จันทนิมิต_x000a_อ.เมือง_x000a_จันทบุรี 22000"/>
    <s v="22000"/>
    <s v="0850510374"/>
    <s v="14/01/2026 17:49"/>
    <s v="t0832622509@gmail.com"/>
    <s v="EMS"/>
    <s v="facebook"/>
    <s v="กสิกร"/>
    <s v=""/>
    <s v="WB131292037TH"/>
    <s v="15/01/2026 13:43"/>
  </r>
  <r>
    <x v="6"/>
    <x v="7"/>
    <n v="100"/>
    <n v="2"/>
    <s v="GRO5"/>
    <n v="299"/>
    <n v="0"/>
    <s v="ร้านที่10"/>
    <s v="สุริยัน มังกร"/>
    <s v="2/11_x000a_จันทนิมิต_x000a_อ.เมือง_x000a_จันทบุรี 22000"/>
    <s v="22000"/>
    <s v="0850510374"/>
    <s v="14/01/2026 17:49"/>
    <s v="t0832622509@gmail.com"/>
    <s v="EMS"/>
    <s v="facebook"/>
    <s v="กสิกร"/>
    <s v=""/>
    <s v="WB131292037TH"/>
    <s v="15/01/2026 13:43"/>
  </r>
  <r>
    <x v="4"/>
    <x v="5"/>
    <n v="139"/>
    <n v="1"/>
    <s v="GRO4"/>
    <n v="215"/>
    <n v="0"/>
    <s v="ร้านที่10"/>
    <s v="นางนิภา    อักษรเสือ"/>
    <s v="159/1ม.6_x000a_โพหัก_x000a_บางแพ_x000a_ราชบุรี_x000a_Thailand 70160"/>
    <s v="70160"/>
    <s v="66810091334"/>
    <s v="15/01/2026 13:39"/>
    <s v="t0832622509@gmail.com"/>
    <s v="EMS COD"/>
    <s v="facebook"/>
    <s v="กสิกร"/>
    <s v=""/>
    <s v="WA080123160TH"/>
    <s v="15/01/2026 13:38"/>
  </r>
  <r>
    <x v="2"/>
    <x v="2"/>
    <n v="139"/>
    <n v="1"/>
    <s v="GRO4"/>
    <n v="215"/>
    <n v="0"/>
    <s v="ร้านที่10"/>
    <s v="นางนิภา    อักษรเสือ"/>
    <s v="159/1ม.6_x000a_โพหัก_x000a_บางแพ_x000a_ราชบุรี_x000a_Thailand 70160"/>
    <s v="70160"/>
    <s v="66810091334"/>
    <s v="15/01/2026 13:39"/>
    <s v="t0832622509@gmail.com"/>
    <s v="EMS COD"/>
    <s v="facebook"/>
    <s v="กสิกร"/>
    <s v=""/>
    <s v="WA080123160TH"/>
    <s v="15/01/2026 13:38"/>
  </r>
  <r>
    <x v="1"/>
    <x v="1"/>
    <n v="33.333333333333336"/>
    <n v="6"/>
    <s v="GRO3"/>
    <n v="200"/>
    <n v="0"/>
    <s v="ร้านที่2"/>
    <s v="O** N***"/>
    <s v="จันทบุรี"/>
    <s v="-"/>
    <s v=""/>
    <s v="15/01/2026 13:25"/>
    <s v="-"/>
    <s v="J&amp;T COD"/>
    <s v="Tiktok"/>
    <s v="จ่ายทีหลัง / COD"/>
    <s v=""/>
    <s v="790048930495"/>
    <s v="15/01/2026 13:25"/>
  </r>
  <r>
    <x v="4"/>
    <x v="5"/>
    <n v="139"/>
    <n v="1"/>
    <s v="GRO2"/>
    <n v="108.99"/>
    <n v="0"/>
    <s v="ร้านที่2"/>
    <s v="ศ***ศา ล***ิ่งสวัสดิ์"/>
    <s v="ฉะเชิงเทรา"/>
    <s v="-"/>
    <s v=""/>
    <s v="15/01/2026 13:23"/>
    <s v="-"/>
    <s v="J&amp;T Express"/>
    <s v="Tiktok"/>
    <s v="tiktok"/>
    <s v=""/>
    <s v="790065591560"/>
    <s v="15/01/2026 13:21"/>
  </r>
  <r>
    <x v="14"/>
    <x v="16"/>
    <n v="33.333333333333336"/>
    <n v="3"/>
    <s v="GRN99"/>
    <n v="135"/>
    <n v="0"/>
    <s v="ร้านที่2"/>
    <s v="อ** ก***รบุรี"/>
    <s v="นครราชสีมา"/>
    <s v="-"/>
    <s v=""/>
    <s v="15/01/2026 12:49"/>
    <s v="-"/>
    <s v="J&amp;T COD"/>
    <s v="Tiktok"/>
    <s v="จ่ายทีหลัง / COD"/>
    <s v=""/>
    <s v="790052307461"/>
    <s v="15/01/2026 12:49"/>
  </r>
  <r>
    <x v="1"/>
    <x v="1"/>
    <n v="33.333333333333336"/>
    <n v="3"/>
    <s v="GRN96"/>
    <n v="100"/>
    <n v="0"/>
    <s v="ร้านที่4"/>
    <s v="น***สุวรรณนีย์  ท***์สว่าง"/>
    <s v="ปทุมธานี"/>
    <s v="-"/>
    <s v=""/>
    <s v="15/01/2026 12:22"/>
    <s v="-"/>
    <s v="J&amp;T COD"/>
    <s v="Tiktok"/>
    <s v="จ่ายทีหลัง / COD"/>
    <s v=""/>
    <s v="790008897392"/>
    <s v="15/01/2026 12:22"/>
  </r>
  <r>
    <x v="4"/>
    <x v="9"/>
    <n v="88.7"/>
    <n v="1"/>
    <s v="GRN95"/>
    <n v="95.7"/>
    <n v="7"/>
    <s v="ร้านที่3"/>
    <s v="บุญลือ  ป้องขันธ์ (ส่งร้านป้าอ้อย)"/>
    <s v="ถนนสุขสวัสดิ์แขวงราษฎร์บูรณะซอยรุ่งเรืองบ้านเลขที่1108/1หมู่5 · ราษฎร์บูรณะ/ Rat Burana_x000a__x000a_ราษฎร์บูรณะ/ Rat Buranaกรุงเทพมหานคร/ Bangkok_x000a_10140"/>
    <s v="10140"/>
    <s v="660830483422"/>
    <s v="15/01/2026 12:15"/>
    <s v="-"/>
    <s v="Kerry_dropoff"/>
    <s v="Lazada"/>
    <s v="lazada"/>
    <s v=""/>
    <s v="LEXPU0648560497"/>
    <s v="15/01/2026 12:15"/>
  </r>
  <r>
    <x v="1"/>
    <x v="1"/>
    <n v="33.333333333333336"/>
    <n v="3"/>
    <s v="GRN94"/>
    <n v="100"/>
    <n v="0"/>
    <s v="ร้านที่2"/>
    <s v="แ***้อย ว***วรรณ"/>
    <s v="นนทบุรี"/>
    <s v="-"/>
    <s v=""/>
    <s v="15/01/2026 12:10"/>
    <s v="-"/>
    <s v="J&amp;T Express"/>
    <s v="Tiktok"/>
    <s v="tiktok"/>
    <s v=""/>
    <s v="790005699394"/>
    <s v="15/01/2026 12:10"/>
  </r>
  <r>
    <x v="14"/>
    <x v="16"/>
    <n v="33.333333333333336"/>
    <n v="3"/>
    <s v="GRN93"/>
    <n v="135"/>
    <n v="0"/>
    <s v="ร้านที่2"/>
    <s v="ป***ดา ด***่นดี"/>
    <s v="สุรินทร์"/>
    <s v="-"/>
    <s v=""/>
    <s v="15/01/2026 12:09"/>
    <s v="-"/>
    <s v="J&amp;T COD"/>
    <s v="Tiktok"/>
    <s v="จ่ายทีหลัง / COD"/>
    <s v=""/>
    <s v="790073903452"/>
    <s v="15/01/2026 12:09"/>
  </r>
  <r>
    <x v="7"/>
    <x v="9"/>
    <n v="98.2"/>
    <n v="1"/>
    <s v="GRN92"/>
    <n v="358.6"/>
    <n v="64"/>
    <s v="ร้านที่1"/>
    <s v="น.ส. อวิกา  พาสาลี"/>
    <s v="4/231 ฝ.7ม.16ซ.บางเสาธง35อ.บางเสาธงจ.สมุทรปราการ_x000a__x000a_บางเสาธง/ Bang Sao Thongสมุทรปราการ/ Samut Prakan_x000a_10570"/>
    <s v="10570"/>
    <s v="660657459146"/>
    <s v="15/01/2026 12:07"/>
    <s v="-"/>
    <s v="Kerry_dropoff"/>
    <s v="Lazada"/>
    <s v="lazada"/>
    <s v=""/>
    <s v="LEXPU0648390921"/>
    <s v="15/01/2026 12:07"/>
  </r>
  <r>
    <x v="3"/>
    <x v="9"/>
    <n v="98.2"/>
    <n v="2"/>
    <s v="GRN92"/>
    <n v="358.6"/>
    <n v="64"/>
    <s v="ร้านที่1"/>
    <s v="น.ส. อวิกา  พาสาลี"/>
    <s v="4/231 ฝ.7ม.16ซ.บางเสาธง35อ.บางเสาธงจ.สมุทรปราการ_x000a__x000a_บางเสาธง/ Bang Sao Thongสมุทรปราการ/ Samut Prakan_x000a_10570"/>
    <s v="10570"/>
    <s v="660657459146"/>
    <s v="15/01/2026 12:07"/>
    <s v="-"/>
    <s v="Kerry_dropoff"/>
    <s v="Lazada"/>
    <s v="lazada"/>
    <s v=""/>
    <s v="LEXPU0648390921"/>
    <s v="15/01/2026 12:07"/>
  </r>
  <r>
    <x v="14"/>
    <x v="16"/>
    <n v="27.5"/>
    <n v="4"/>
    <s v="GRN91"/>
    <n v="160"/>
    <n v="0"/>
    <s v="ร้านที่1"/>
    <s v="เ******ี"/>
    <s v="******์ท (ซอยคันทรี่ 1) ต.สำนักทอง ตำบลสำนักทอง อำเภอเมืองระยอง จังหวัดระยอง 21100"/>
    <s v="21100"/>
    <s v="69"/>
    <s v="15/01/2026 12:07"/>
    <s v="-"/>
    <s v="SPX Express"/>
    <s v="Shopee"/>
    <s v="shopee"/>
    <s v=""/>
    <s v="TH2625181547807"/>
    <s v="15/01/2026 12:07"/>
  </r>
  <r>
    <x v="0"/>
    <x v="0"/>
    <n v="69.900000000000006"/>
    <n v="10"/>
    <s v="GRN90"/>
    <n v="872"/>
    <n v="77"/>
    <s v="ร้านที่1"/>
    <s v="ส******ะ"/>
    <s v="******ธิ์, ตำบล ไชยราช ตำบลไชยราช อำเภอบางสะพานน้อย จังหวัดประจวบคีรีขันธ์ 77170"/>
    <s v="77170"/>
    <s v="04"/>
    <s v="15/01/2026 12:16"/>
    <s v="-"/>
    <s v="SPX Express"/>
    <s v="Shopee"/>
    <s v="shopee"/>
    <s v=""/>
    <s v="TH264140798212Z"/>
    <s v="15/01/2026 11:46"/>
  </r>
  <r>
    <x v="6"/>
    <x v="7"/>
    <n v="120"/>
    <n v="1"/>
    <s v="GRN89"/>
    <n v="99"/>
    <n v="0"/>
    <s v="ร้านที่2"/>
    <s v="u***1249201850681"/>
    <s v="จันทบุรี"/>
    <s v="-"/>
    <s v=""/>
    <s v="15/01/2026 11:46"/>
    <s v="-"/>
    <s v="J&amp;T COD"/>
    <s v="Tiktok"/>
    <s v="จ่ายทีหลัง / COD"/>
    <s v=""/>
    <s v="769497504941"/>
    <s v="15/01/2026 11:46"/>
  </r>
  <r>
    <x v="3"/>
    <x v="4"/>
    <n v="139"/>
    <n v="1"/>
    <s v="GRN88"/>
    <n v="190"/>
    <n v="0"/>
    <s v="ร้านที่2"/>
    <s v="เ***ชัย ส***์มา"/>
    <s v="นครราชสีมา"/>
    <s v="-"/>
    <s v=""/>
    <s v="15/01/2026 11:41"/>
    <s v="-"/>
    <s v="J&amp;T Express"/>
    <s v="Tiktok"/>
    <s v="tiktok"/>
    <s v=""/>
    <s v="769452507950"/>
    <s v="15/01/2026 11:37"/>
  </r>
  <r>
    <x v="2"/>
    <x v="2"/>
    <n v="139"/>
    <n v="1"/>
    <s v="GRN88"/>
    <n v="190"/>
    <n v="0"/>
    <s v="ร้านที่2"/>
    <s v="เ***ชัย ส***์มา"/>
    <s v="นครราชสีมา"/>
    <s v="-"/>
    <s v=""/>
    <s v="15/01/2026 11:41"/>
    <s v="-"/>
    <s v="J&amp;T Express"/>
    <s v="Tiktok"/>
    <s v="tiktok"/>
    <s v=""/>
    <s v="769452507950"/>
    <s v="15/01/2026 11:37"/>
  </r>
  <r>
    <x v="0"/>
    <x v="0"/>
    <n v="66.333333333333329"/>
    <n v="3"/>
    <s v="GRN87"/>
    <n v="220"/>
    <n v="0"/>
    <s v="ร้านที่4"/>
    <s v="น***ระ  พ***รัตน์"/>
    <s v="อุบลราชธานี"/>
    <s v="-"/>
    <s v=""/>
    <s v="15/01/2026 11:34"/>
    <s v="-"/>
    <s v="J&amp;T COD"/>
    <s v="Tiktok"/>
    <s v="จ่ายทีหลัง / COD"/>
    <s v=""/>
    <s v="769481133923"/>
    <s v="15/01/2026 11:34"/>
  </r>
  <r>
    <x v="0"/>
    <x v="0"/>
    <n v="66.333333333333329"/>
    <n v="3"/>
    <s v="GRN86"/>
    <n v="220"/>
    <n v="0"/>
    <s v="ร้านที่4"/>
    <s v="น***ระ  พ***รัตน์"/>
    <s v="อุบลราชธานี"/>
    <s v="-"/>
    <s v=""/>
    <s v="15/01/2026 11:34"/>
    <s v="-"/>
    <s v="J&amp;T COD"/>
    <s v="Tiktok"/>
    <s v="จ่ายทีหลัง / COD"/>
    <s v=""/>
    <s v="769415933926"/>
    <s v="15/01/2026 11:34"/>
  </r>
  <r>
    <x v="3"/>
    <x v="4"/>
    <n v="139"/>
    <n v="1"/>
    <s v="GRN85"/>
    <n v="108.99"/>
    <n v="0"/>
    <s v="ร้านที่2"/>
    <s v="ช***รณ์   ว***ยุทธวิไล"/>
    <s v="กรุงเทพฯ"/>
    <s v="-"/>
    <s v=""/>
    <s v="15/01/2026 11:28"/>
    <s v="-"/>
    <s v="J&amp;T Express"/>
    <s v="Tiktok"/>
    <s v="tiktok"/>
    <s v=""/>
    <s v="769488899863"/>
    <s v="15/01/2026 11:28"/>
  </r>
  <r>
    <x v="2"/>
    <x v="2"/>
    <n v="139"/>
    <n v="1"/>
    <s v="GRN84"/>
    <n v="95"/>
    <n v="0"/>
    <s v="ร้านที่2"/>
    <s v=" อ***ทิพย์. ป***ังสิต"/>
    <s v="เทศบาลนครนครราชสีมา"/>
    <s v="-"/>
    <s v=""/>
    <s v="15/01/2026 11:28"/>
    <s v="-"/>
    <s v="J&amp;T COD"/>
    <s v="Tiktok"/>
    <s v="จ่ายทีหลัง / COD"/>
    <s v=""/>
    <s v="769429706990"/>
    <s v="15/01/2026 11:28"/>
  </r>
  <r>
    <x v="0"/>
    <x v="0"/>
    <n v="66.333333333333329"/>
    <n v="3"/>
    <s v="GRN83"/>
    <n v="0"/>
    <n v="0"/>
    <s v="ร้านที่2"/>
    <s v="ก***"/>
    <s v="ชลบุรี"/>
    <s v="-"/>
    <s v=""/>
    <s v="15/01/2026 11:27"/>
    <s v="-"/>
    <s v="J&amp;T Express"/>
    <s v="Tiktok"/>
    <s v="tiktok"/>
    <s v=""/>
    <s v="769473505916"/>
    <s v="15/01/2026 11:27"/>
  </r>
  <r>
    <x v="6"/>
    <x v="7"/>
    <n v="120"/>
    <n v="1"/>
    <s v="GRN82"/>
    <n v="81"/>
    <n v="1"/>
    <s v="ร้านที่2"/>
    <s v="ศ***พร ร***นตรี"/>
    <s v="สระบุรี"/>
    <s v="-"/>
    <s v=""/>
    <s v="15/01/2026 11:25"/>
    <s v="-"/>
    <s v="J&amp;T COD"/>
    <s v="Tiktok"/>
    <s v="จ่ายทีหลัง / COD"/>
    <s v=""/>
    <s v="769423701944"/>
    <s v="15/01/2026 11:25"/>
  </r>
  <r>
    <x v="1"/>
    <x v="1"/>
    <n v="33.333333333333336"/>
    <n v="3"/>
    <s v="GRN80"/>
    <n v="0"/>
    <n v="0"/>
    <s v="ร้านที่2"/>
    <s v="ร***พล จ***ุบผา"/>
    <s v="ปทุมธานี"/>
    <s v="-"/>
    <s v=""/>
    <s v="15/01/2026 11:12"/>
    <s v="-"/>
    <s v="Flash Express Thailand"/>
    <s v="Tiktok"/>
    <s v="tiktok"/>
    <s v=""/>
    <s v="THT04062DB5X70Z"/>
    <s v="15/01/2026 11:12"/>
  </r>
  <r>
    <x v="6"/>
    <x v="7"/>
    <n v="120"/>
    <n v="1"/>
    <s v="GRN79"/>
    <n v="240"/>
    <n v="0"/>
    <s v="ร้านที่2"/>
    <s v="ณ***ากัญจน์ ศ***ร้อย"/>
    <s v="อุบลราชธานี"/>
    <s v="-"/>
    <s v=""/>
    <s v="15/01/2026 11:12"/>
    <s v="-"/>
    <s v="J&amp;T COD"/>
    <s v="Tiktok"/>
    <s v="จ่ายทีหลัง / COD"/>
    <s v=""/>
    <s v="769400296825"/>
    <s v="15/01/2026 11:12"/>
  </r>
  <r>
    <x v="6"/>
    <x v="7"/>
    <n v="120"/>
    <n v="2"/>
    <s v="GRN79"/>
    <n v="240"/>
    <n v="0"/>
    <s v="ร้านที่2"/>
    <s v="ณ***ากัญจน์ ศ***ร้อย"/>
    <s v="อุบลราชธานี"/>
    <s v="-"/>
    <s v=""/>
    <s v="15/01/2026 11:12"/>
    <s v="-"/>
    <s v="J&amp;T COD"/>
    <s v="Tiktok"/>
    <s v="จ่ายทีหลัง / COD"/>
    <s v=""/>
    <s v="769400296825"/>
    <s v="15/01/2026 11:12"/>
  </r>
  <r>
    <x v="1"/>
    <x v="1"/>
    <n v="50"/>
    <n v="6"/>
    <s v="GRN78"/>
    <n v="0"/>
    <n v="0"/>
    <s v="ร้านที่2"/>
    <s v="ณ***ง"/>
    <s v="สมุทรสาคร"/>
    <s v="-"/>
    <s v=""/>
    <s v="15/01/2026 11:12"/>
    <s v="-"/>
    <s v="J&amp;T Express"/>
    <s v="Tiktok"/>
    <s v="tiktok"/>
    <s v=""/>
    <s v="769402806992"/>
    <s v="15/01/2026 11:12"/>
  </r>
  <r>
    <x v="2"/>
    <x v="2"/>
    <n v="139"/>
    <n v="1"/>
    <s v="GRN76"/>
    <n v="95"/>
    <n v="0"/>
    <s v="ร้านที่2"/>
    <s v="ส***พร แ***รี"/>
    <s v="ร้อยเอ็ด"/>
    <s v="-"/>
    <s v=""/>
    <s v="15/01/2026 11:10"/>
    <s v="-"/>
    <s v="J&amp;T COD"/>
    <s v="Tiktok"/>
    <s v="จ่ายทีหลัง / COD"/>
    <s v=""/>
    <s v="769445498883"/>
    <s v="15/01/2026 11:10"/>
  </r>
  <r>
    <x v="3"/>
    <x v="4"/>
    <n v="139"/>
    <n v="1"/>
    <s v="GRN75"/>
    <n v="95"/>
    <n v="0"/>
    <s v="ร้านที่2"/>
    <s v="ย***ำราญ เ*** เ***ยว ย**"/>
    <s v="สมุทรปราการ"/>
    <s v="-"/>
    <s v=""/>
    <s v="15/01/2026 11:09"/>
    <s v="-"/>
    <s v="J&amp;T Express"/>
    <s v="Tiktok"/>
    <s v="tiktok"/>
    <s v=""/>
    <s v="769479899856"/>
    <s v="15/01/2026 11:09"/>
  </r>
  <r>
    <x v="4"/>
    <x v="5"/>
    <n v="162"/>
    <n v="1"/>
    <s v="GRN74"/>
    <n v="0"/>
    <n v="0"/>
    <s v="ร้านที่2"/>
    <s v="น**"/>
    <s v="กรุงเทพฯ"/>
    <s v="-"/>
    <s v=""/>
    <s v="15/01/2026 11:09"/>
    <s v="-"/>
    <s v="J&amp;T Express"/>
    <s v="Tiktok"/>
    <s v="tiktok"/>
    <s v=""/>
    <s v="769493303961"/>
    <s v="15/01/2026 11:09"/>
  </r>
  <r>
    <x v="6"/>
    <x v="7"/>
    <n v="117"/>
    <n v="1"/>
    <s v="GRN74"/>
    <n v="0"/>
    <n v="0"/>
    <s v="ร้านที่2"/>
    <s v="น**"/>
    <s v="กรุงเทพฯ"/>
    <s v="-"/>
    <s v=""/>
    <s v="15/01/2026 11:09"/>
    <s v="-"/>
    <s v="J&amp;T Express"/>
    <s v="Tiktok"/>
    <s v="tiktok"/>
    <s v=""/>
    <s v="769493303961"/>
    <s v="15/01/2026 11:09"/>
  </r>
  <r>
    <x v="1"/>
    <x v="1"/>
    <n v="50"/>
    <n v="6"/>
    <s v="GRN73"/>
    <n v="0"/>
    <n v="0"/>
    <s v="ร้านที่2"/>
    <s v="น***รณ  ศ***ัย"/>
    <s v="เทศบาลนครสกลนคร"/>
    <s v="-"/>
    <s v=""/>
    <s v="15/01/2026 11:09"/>
    <s v="-"/>
    <s v="J&amp;T Express"/>
    <s v="Tiktok"/>
    <s v="tiktok"/>
    <s v=""/>
    <s v="769480911986"/>
    <s v="15/01/2026 11:09"/>
  </r>
  <r>
    <x v="1"/>
    <x v="1"/>
    <n v="33.333333333333336"/>
    <n v="3"/>
    <s v="GRN72"/>
    <n v="0"/>
    <n v="0"/>
    <s v="ร้านที่2"/>
    <s v="ศ***า ส***จ"/>
    <s v="กรุงเทพมหานคร"/>
    <s v="-"/>
    <s v=""/>
    <s v="15/01/2026 11:09"/>
    <s v="-"/>
    <s v="J&amp;T Express"/>
    <s v="Tiktok"/>
    <s v="tiktok"/>
    <s v=""/>
    <s v="769476694825"/>
    <s v="15/01/2026 11:09"/>
  </r>
  <r>
    <x v="6"/>
    <x v="7"/>
    <n v="0"/>
    <n v="1"/>
    <s v="GRN72"/>
    <n v="0"/>
    <n v="0"/>
    <s v="ร้านที่2"/>
    <s v="ศ***า ส***จ"/>
    <s v="กรุงเทพมหานคร"/>
    <s v="-"/>
    <s v=""/>
    <s v="15/01/2026 11:09"/>
    <s v="-"/>
    <s v="J&amp;T Express"/>
    <s v="Tiktok"/>
    <s v="tiktok"/>
    <s v=""/>
    <s v="769476694825"/>
    <s v="15/01/2026 11:09"/>
  </r>
  <r>
    <x v="7"/>
    <x v="8"/>
    <n v="139"/>
    <n v="1"/>
    <s v="GRN71"/>
    <n v="95"/>
    <n v="0"/>
    <s v="ร้านที่2"/>
    <s v="ส***า แ***ิ้ม"/>
    <s v="พิจิตร"/>
    <s v="-"/>
    <s v=""/>
    <s v="15/01/2026 11:08"/>
    <s v="-"/>
    <s v="J&amp;T COD"/>
    <s v="Tiktok"/>
    <s v="จ่ายทีหลัง / COD"/>
    <s v=""/>
    <s v="769445901980"/>
    <s v="15/01/2026 11:08"/>
  </r>
  <r>
    <x v="1"/>
    <x v="1"/>
    <n v="50"/>
    <n v="6"/>
    <s v="GRN70"/>
    <n v="0"/>
    <n v="0"/>
    <s v="ร้านที่2"/>
    <s v="น***าวสุดารัตน์"/>
    <s v="นครราชสีมา"/>
    <s v="-"/>
    <s v=""/>
    <s v="15/01/2026 11:07"/>
    <s v="-"/>
    <s v="J&amp;T Express"/>
    <s v="Tiktok"/>
    <s v="tiktok"/>
    <s v=""/>
    <s v="769465806981"/>
    <s v="15/01/2026 11:07"/>
  </r>
  <r>
    <x v="1"/>
    <x v="1"/>
    <n v="50"/>
    <n v="6"/>
    <s v="GRN69"/>
    <n v="0"/>
    <n v="0"/>
    <s v="ร้านที่2"/>
    <s v="ณ***รรณ ค***ซิ่ว"/>
    <s v="พระนครศรีอยุธยา"/>
    <s v="-"/>
    <s v=""/>
    <s v="15/01/2026 11:07"/>
    <s v="-"/>
    <s v="J&amp;T Express"/>
    <s v="Tiktok"/>
    <s v="tiktok"/>
    <s v=""/>
    <s v="769479916984"/>
    <s v="15/01/2026 11:07"/>
  </r>
  <r>
    <x v="1"/>
    <x v="1"/>
    <n v="50"/>
    <n v="6"/>
    <s v="GRN68"/>
    <n v="0"/>
    <n v="0"/>
    <s v="ร้านที่2"/>
    <s v="ธ*** ก***ามัยวงศ์"/>
    <s v="เชียงราย"/>
    <s v="-"/>
    <s v=""/>
    <s v="15/01/2026 11:07"/>
    <s v="-"/>
    <s v="J&amp;T Express"/>
    <s v="Tiktok"/>
    <s v="tiktok"/>
    <s v=""/>
    <s v="769414024956"/>
    <s v="15/01/2026 11:07"/>
  </r>
  <r>
    <x v="1"/>
    <x v="1"/>
    <n v="65"/>
    <n v="1"/>
    <s v="GRN67"/>
    <n v="35"/>
    <n v="0"/>
    <s v="ร้านที่2"/>
    <s v="ว***า"/>
    <s v="ชลบุรี"/>
    <s v="-"/>
    <s v=""/>
    <s v="15/01/2026 11:05"/>
    <s v="-"/>
    <s v="J&amp;T COD"/>
    <s v="Tiktok"/>
    <s v="จ่ายทีหลัง / COD"/>
    <s v=""/>
    <s v="769463697903"/>
    <s v="15/01/2026 11:05"/>
  </r>
  <r>
    <x v="1"/>
    <x v="1"/>
    <n v="65"/>
    <n v="3"/>
    <s v="GRN66"/>
    <n v="105"/>
    <n v="0"/>
    <s v="ร้านที่2"/>
    <s v="ย***นา อ***าทิพย์"/>
    <s v="ลพบุรี"/>
    <s v="-"/>
    <s v=""/>
    <s v="15/01/2026 11:08"/>
    <s v="-"/>
    <s v="J&amp;T Express"/>
    <s v="Tiktok"/>
    <s v="tiktok"/>
    <s v="เนยนม 2 กาแฟ 1"/>
    <s v="769475992891"/>
    <s v="15/01/2026 11:04"/>
  </r>
  <r>
    <x v="1"/>
    <x v="1"/>
    <n v="65"/>
    <n v="1"/>
    <s v="GRN65"/>
    <n v="35"/>
    <n v="0"/>
    <s v="ร้านที่2"/>
    <s v="ใ***่อน"/>
    <s v="ราชบุรี"/>
    <s v="-"/>
    <s v=""/>
    <s v="15/01/2026 11:03"/>
    <s v="-"/>
    <s v="J&amp;T COD"/>
    <s v="Tiktok"/>
    <s v="จ่ายทีหลัง / COD"/>
    <s v="เนยนม"/>
    <s v="769407111966"/>
    <s v="15/01/2026 11:03"/>
  </r>
  <r>
    <x v="1"/>
    <x v="1"/>
    <n v="65"/>
    <n v="2"/>
    <s v="GRN64"/>
    <n v="70"/>
    <n v="0"/>
    <s v="ร้านที่2"/>
    <s v="a***asuwan"/>
    <s v="เชียงใหม่"/>
    <s v="-"/>
    <s v=""/>
    <s v="15/01/2026 11:01"/>
    <s v="-"/>
    <s v="J&amp;T COD"/>
    <s v="Tiktok"/>
    <s v="จ่ายทีหลัง / COD"/>
    <s v=""/>
    <s v="769409938920"/>
    <s v="15/01/2026 11:01"/>
  </r>
  <r>
    <x v="1"/>
    <x v="1"/>
    <n v="65"/>
    <n v="1"/>
    <s v="GRN63"/>
    <n v="35"/>
    <n v="0"/>
    <s v="ร้านที่2"/>
    <s v="A***on"/>
    <s v="กรุงเทพฯ"/>
    <s v="-"/>
    <s v=""/>
    <s v="15/01/2026 11:00"/>
    <s v="-"/>
    <s v="J&amp;T Express"/>
    <s v="Tiktok"/>
    <s v="tiktok"/>
    <s v=""/>
    <s v="769458717941"/>
    <s v="15/01/2026 11:00"/>
  </r>
  <r>
    <x v="1"/>
    <x v="1"/>
    <n v="65"/>
    <n v="5"/>
    <s v="GRN62"/>
    <n v="175"/>
    <n v="0"/>
    <s v="ร้านที่2"/>
    <s v="ป***รดิส ท***ําใส"/>
    <s v="ขอนแก่น"/>
    <s v="-"/>
    <s v=""/>
    <s v="15/01/2026 11:00"/>
    <s v="-"/>
    <s v="J&amp;T COD"/>
    <s v="Tiktok"/>
    <s v="จ่ายทีหลัง / COD"/>
    <s v=""/>
    <s v="769462022965"/>
    <s v="15/01/2026 11:00"/>
  </r>
  <r>
    <x v="1"/>
    <x v="1"/>
    <n v="65"/>
    <n v="1"/>
    <s v="GRN61"/>
    <n v="35"/>
    <n v="0"/>
    <s v="ร้านที่2"/>
    <s v="ส***ีดา"/>
    <s v="ชลบุรี"/>
    <s v="-"/>
    <s v=""/>
    <s v="15/01/2026 10:58"/>
    <s v="-"/>
    <s v="J&amp;T COD"/>
    <s v="Tiktok"/>
    <s v="จ่ายทีหลัง / COD"/>
    <s v=""/>
    <s v="769439401931"/>
    <s v="15/01/2026 10:58"/>
  </r>
  <r>
    <x v="0"/>
    <x v="0"/>
    <n v="120"/>
    <n v="2"/>
    <s v="GRN60"/>
    <n v="170"/>
    <n v="0"/>
    <s v="ร้านที่2"/>
    <s v="ฐ***รัตน์ ห***งใจ"/>
    <s v="นนทบุรี"/>
    <s v="-"/>
    <s v=""/>
    <s v="15/01/2026 10:55"/>
    <s v="-"/>
    <s v="J&amp;T Express"/>
    <s v="Tiktok"/>
    <s v="tiktok"/>
    <s v=""/>
    <s v="769403187906"/>
    <s v="15/01/2026 10:55"/>
  </r>
  <r>
    <x v="6"/>
    <x v="7"/>
    <n v="120"/>
    <n v="1"/>
    <s v="GRN59"/>
    <n v="80"/>
    <n v="0"/>
    <s v="ร้านที่2"/>
    <s v="น***้อย ต***ริบูรณ์"/>
    <s v="กาญจนบุรี"/>
    <s v="-"/>
    <s v=""/>
    <s v="15/01/2026 10:49"/>
    <s v="-"/>
    <s v="J&amp;T COD"/>
    <s v="Tiktok"/>
    <s v="จ่ายทีหลัง / COD"/>
    <s v=""/>
    <s v="769447792816"/>
    <s v="15/01/2026 10:49"/>
  </r>
  <r>
    <x v="1"/>
    <x v="1"/>
    <n v="40"/>
    <n v="10"/>
    <s v="GRN58"/>
    <n v="400"/>
    <n v="0"/>
    <s v="ร้านที่2"/>
    <s v="ส***พร   ป***าค"/>
    <s v="กรุงเทพฯ"/>
    <s v="-"/>
    <s v=""/>
    <s v="15/01/2026 10:30"/>
    <s v="-"/>
    <s v="J&amp;T COD"/>
    <s v="Tiktok"/>
    <s v="จ่ายทีหลัง / COD"/>
    <s v=""/>
    <s v="769462137986"/>
    <s v="15/01/2026 10:30"/>
  </r>
  <r>
    <x v="0"/>
    <x v="0"/>
    <n v="120"/>
    <n v="1"/>
    <s v="GRN57"/>
    <n v="89"/>
    <n v="0"/>
    <s v="ร้านที่2"/>
    <s v="ฟ**"/>
    <s v="ศรีสะเกษ"/>
    <s v="-"/>
    <s v=""/>
    <s v="15/01/2026 10:28"/>
    <s v="-"/>
    <s v="J&amp;T COD"/>
    <s v="Tiktok"/>
    <s v="จ่ายทีหลัง / COD"/>
    <s v=""/>
    <s v="769434587902"/>
    <s v="15/01/2026 10:28"/>
  </r>
  <r>
    <x v="1"/>
    <x v="1"/>
    <n v="50"/>
    <n v="6"/>
    <s v="GRN56"/>
    <n v="200"/>
    <n v="0"/>
    <s v="ร้านที่2"/>
    <s v="ฟ**"/>
    <s v="ศรีสะเกษ"/>
    <s v="-"/>
    <s v=""/>
    <s v="15/01/2026 10:23"/>
    <s v="-"/>
    <s v="J&amp;T Express"/>
    <s v="Tiktok"/>
    <s v="tiktok"/>
    <s v=""/>
    <s v="769408938970"/>
    <s v="15/01/2026 10:23"/>
  </r>
  <r>
    <x v="1"/>
    <x v="1"/>
    <n v="50"/>
    <n v="6"/>
    <s v="GRN54"/>
    <n v="200"/>
    <n v="0"/>
    <s v="ร้านที่2"/>
    <s v="ศ***ัฐ ส***ตา"/>
    <s v="สุราษฎร์ธานี"/>
    <s v="-"/>
    <s v=""/>
    <s v="15/01/2026 10:19"/>
    <s v="-"/>
    <s v="J&amp;T Express"/>
    <s v="Tiktok"/>
    <s v="tiktok"/>
    <s v=""/>
    <s v="769406023956"/>
    <s v="15/01/2026 10:18"/>
  </r>
  <r>
    <x v="1"/>
    <x v="1"/>
    <n v="50"/>
    <n v="6"/>
    <s v="GRN52"/>
    <n v="200"/>
    <n v="0"/>
    <s v="ร้านที่2"/>
    <s v="น***น ศ***ูล"/>
    <s v="พิษณุโลก"/>
    <s v="-"/>
    <s v=""/>
    <s v="15/01/2026 10:17"/>
    <s v="-"/>
    <s v="J&amp;T COD"/>
    <s v="Tiktok"/>
    <s v="จ่ายทีหลัง / COD"/>
    <s v=""/>
    <s v="769454336976"/>
    <s v="15/01/2026 10:17"/>
  </r>
  <r>
    <x v="6"/>
    <x v="7"/>
    <n v="120"/>
    <n v="1"/>
    <s v="GRN51"/>
    <n v="85"/>
    <n v="0"/>
    <s v="ร้านที่2"/>
    <s v="เ***"/>
    <s v="กรุงเทพฯ"/>
    <s v="-"/>
    <s v=""/>
    <s v="15/01/2026 10:15"/>
    <s v="-"/>
    <s v="J&amp;T COD"/>
    <s v="Tiktok"/>
    <s v="จ่ายทีหลัง / COD"/>
    <s v=""/>
    <s v="769484271905"/>
    <s v="15/01/2026 10:15"/>
  </r>
  <r>
    <x v="1"/>
    <x v="1"/>
    <n v="50"/>
    <n v="6"/>
    <s v="GRN50"/>
    <n v="200"/>
    <n v="0"/>
    <s v="ร้านที่2"/>
    <s v="P***yaporn S***um"/>
    <s v="นครปฐม"/>
    <s v="-"/>
    <s v=""/>
    <s v="15/01/2026 10:14"/>
    <s v="-"/>
    <s v="J&amp;T Express"/>
    <s v="Tiktok"/>
    <s v="tiktok"/>
    <s v=""/>
    <s v="769488428936"/>
    <s v="15/01/2026 10:14"/>
  </r>
  <r>
    <x v="6"/>
    <x v="7"/>
    <n v="120"/>
    <n v="1"/>
    <s v="GRN49"/>
    <n v="85"/>
    <n v="0"/>
    <s v="ร้านที่2"/>
    <s v=" อ***ทิพย์. ป***ังสิต"/>
    <s v="เทศบาลนครนครราชสีมา"/>
    <s v="-"/>
    <s v=""/>
    <s v="15/01/2026 10:12"/>
    <s v="-"/>
    <s v="J&amp;T COD"/>
    <s v="Tiktok"/>
    <s v="จ่ายทีหลัง / COD"/>
    <s v=""/>
    <s v="769490276903"/>
    <s v="15/01/2026 10:12"/>
  </r>
  <r>
    <x v="1"/>
    <x v="1"/>
    <n v="50"/>
    <n v="6"/>
    <s v="GRN47"/>
    <n v="200"/>
    <n v="0"/>
    <s v="ร้านที่2"/>
    <s v="ว***น์  ส***น"/>
    <s v="เพชรบูรณ์"/>
    <s v="-"/>
    <s v=""/>
    <s v="15/01/2026 10:10"/>
    <s v="-"/>
    <s v="J&amp;T COD"/>
    <s v="Tiktok"/>
    <s v="จ่ายทีหลัง / COD"/>
    <s v=""/>
    <s v="769447733961"/>
    <s v="15/01/2026 10:11"/>
  </r>
  <r>
    <x v="1"/>
    <x v="1"/>
    <n v="33.333333333333336"/>
    <n v="3"/>
    <s v="GRN46"/>
    <n v="100"/>
    <n v="0"/>
    <s v="ร้านที่2"/>
    <s v="p***chatchanitkun"/>
    <s v="นครราชสีมา"/>
    <s v="-"/>
    <s v=""/>
    <s v="15/01/2026 10:10"/>
    <s v="-"/>
    <s v="J&amp;T COD"/>
    <s v="Tiktok"/>
    <s v="จ่ายทีหลัง / COD"/>
    <s v="ขอกาแฟ มะพร้าว ฝอยทองขอบคุณคับ"/>
    <s v="769441999852"/>
    <s v="15/01/2026 10:10"/>
  </r>
  <r>
    <x v="6"/>
    <x v="7"/>
    <n v="120"/>
    <n v="2"/>
    <s v="GRN45"/>
    <n v="170"/>
    <n v="0"/>
    <s v="ร้านที่2"/>
    <s v="ส*** เ***พลอย"/>
    <s v="ชุมพร"/>
    <s v="-"/>
    <s v=""/>
    <s v="15/01/2026 10:08"/>
    <s v="-"/>
    <s v="J&amp;T COD"/>
    <s v="Tiktok"/>
    <s v="จ่ายทีหลัง / COD"/>
    <s v=""/>
    <s v="769457185906"/>
    <s v="15/01/2026 10:08"/>
  </r>
  <r>
    <x v="5"/>
    <x v="6"/>
    <n v="66"/>
    <n v="1"/>
    <s v="GRN44"/>
    <n v="235"/>
    <n v="0"/>
    <s v="ร้านที่1"/>
    <s v="เ******ย"/>
    <s v="******อง จ.พิษณุโลก 65000 ตำบลในเมือง อำเภอเมืองพิษณุโลก จังหวัดพิษณุโลก 65000"/>
    <s v="65000"/>
    <s v="67"/>
    <s v="15/01/2026 10:11"/>
    <s v="-"/>
    <s v="SPX Express"/>
    <s v="Shopee"/>
    <s v="shopee"/>
    <s v=""/>
    <s v="TH268139817463P"/>
    <s v="15/01/2026 10:07"/>
  </r>
  <r>
    <x v="6"/>
    <x v="7"/>
    <n v="66"/>
    <n v="1"/>
    <s v="GRN44"/>
    <n v="235"/>
    <n v="0"/>
    <s v="ร้านที่1"/>
    <s v="เ******ย"/>
    <s v="******อง จ.พิษณุโลก 65000 ตำบลในเมือง อำเภอเมืองพิษณุโลก จังหวัดพิษณุโลก 65000"/>
    <s v="65000"/>
    <s v="67"/>
    <s v="15/01/2026 10:11"/>
    <s v="-"/>
    <s v="SPX Express"/>
    <s v="Shopee"/>
    <s v="shopee"/>
    <s v=""/>
    <s v="TH268139817463P"/>
    <s v="15/01/2026 10:07"/>
  </r>
  <r>
    <x v="0"/>
    <x v="0"/>
    <n v="67"/>
    <n v="1"/>
    <s v="GRN44"/>
    <n v="235"/>
    <n v="0"/>
    <s v="ร้านที่1"/>
    <s v="เ******ย"/>
    <s v="******อง จ.พิษณุโลก 65000 ตำบลในเมือง อำเภอเมืองพิษณุโลก จังหวัดพิษณุโลก 65000"/>
    <s v="65000"/>
    <s v="67"/>
    <s v="15/01/2026 10:11"/>
    <s v="-"/>
    <s v="SPX Express"/>
    <s v="Shopee"/>
    <s v="shopee"/>
    <s v=""/>
    <s v="TH268139817463P"/>
    <s v="15/01/2026 10:07"/>
  </r>
  <r>
    <x v="1"/>
    <x v="1"/>
    <n v="50"/>
    <n v="6"/>
    <s v="GRN43"/>
    <n v="200"/>
    <n v="0"/>
    <s v="ร้านที่2"/>
    <s v="ส***"/>
    <s v="นครราชสีมา"/>
    <s v="-"/>
    <s v=""/>
    <s v="15/01/2026 10:06"/>
    <s v="-"/>
    <s v="J&amp;T COD"/>
    <s v="Tiktok"/>
    <s v="จ่ายทีหลัง / COD"/>
    <s v=""/>
    <s v="769430736970"/>
    <s v="15/01/2026 10:06"/>
  </r>
  <r>
    <x v="1"/>
    <x v="1"/>
    <n v="50"/>
    <n v="6"/>
    <s v="GRN42"/>
    <n v="200"/>
    <n v="0"/>
    <s v="ร้านที่2"/>
    <s v="ว***รา ล***นี"/>
    <s v="ร้อยเอ็ด"/>
    <s v="-"/>
    <s v=""/>
    <s v="15/01/2026 10:04"/>
    <s v="-"/>
    <s v="J&amp;T COD"/>
    <s v="Tiktok"/>
    <s v="จ่ายทีหลัง / COD"/>
    <s v=""/>
    <s v="769479623942"/>
    <s v="15/01/2026 10:04"/>
  </r>
  <r>
    <x v="1"/>
    <x v="1"/>
    <n v="65"/>
    <n v="1"/>
    <s v="GRN40"/>
    <n v="35"/>
    <n v="0"/>
    <s v="ร้านที่2"/>
    <s v="เ***นี อ***ร์กำเหนิด"/>
    <s v="ขอนแก่น"/>
    <s v="-"/>
    <s v=""/>
    <s v="15/01/2026 10:00"/>
    <s v="-"/>
    <s v="J&amp;T COD"/>
    <s v="Tiktok"/>
    <s v="จ่ายทีหลัง / COD"/>
    <s v="ฝอยทองนะคะ"/>
    <s v="769436209953"/>
    <s v="15/01/2026 10:00"/>
  </r>
  <r>
    <x v="12"/>
    <x v="14"/>
    <n v="50"/>
    <n v="5"/>
    <s v="GRN39"/>
    <n v="480"/>
    <n v="0"/>
    <s v="ร้านที่1"/>
    <s v="ส******์"/>
    <s v="****** 99/119 ถ อัศวภิเชษฐ์ แขวงบางระมาด เขตตลิ่งชัน จังหวัดกรุงเทพมหานคร 10170"/>
    <s v="10170"/>
    <s v="65"/>
    <s v="15/01/2026 10:11"/>
    <s v="-"/>
    <s v="SPX Express"/>
    <s v="Shopee"/>
    <s v="shopee"/>
    <s v=""/>
    <s v="TH2654898363959"/>
    <s v="15/01/2026 10:00"/>
  </r>
  <r>
    <x v="0"/>
    <x v="0"/>
    <n v="66.333333333333329"/>
    <n v="3"/>
    <s v="GRN39"/>
    <n v="480"/>
    <n v="0"/>
    <s v="ร้านที่1"/>
    <s v="ส******์"/>
    <s v="****** 99/119 ถ อัศวภิเชษฐ์ แขวงบางระมาด เขตตลิ่งชัน จังหวัดกรุงเทพมหานคร 10170"/>
    <s v="10170"/>
    <s v="65"/>
    <s v="15/01/2026 10:11"/>
    <s v="-"/>
    <s v="SPX Express"/>
    <s v="Shopee"/>
    <s v="shopee"/>
    <s v=""/>
    <s v="TH2654898363959"/>
    <s v="15/01/2026 10:00"/>
  </r>
  <r>
    <x v="2"/>
    <x v="2"/>
    <n v="139"/>
    <n v="1"/>
    <s v="GRN38"/>
    <n v="90"/>
    <n v="0"/>
    <s v="ร้านที่2"/>
    <s v="k***tiya b***riwong"/>
    <s v="พิษณุโลก"/>
    <s v="-"/>
    <s v=""/>
    <s v="15/01/2026 09:57"/>
    <s v="-"/>
    <s v="J&amp;T COD"/>
    <s v="Tiktok"/>
    <s v="จ่ายทีหลัง / COD"/>
    <s v=""/>
    <s v="769448277905"/>
    <s v="15/01/2026 09:57"/>
  </r>
  <r>
    <x v="1"/>
    <x v="1"/>
    <n v="65"/>
    <n v="2"/>
    <s v="GRN36"/>
    <n v="70"/>
    <n v="0"/>
    <s v="ร้านที่2"/>
    <s v="ต**"/>
    <s v="สมุทรปราการ"/>
    <s v="-"/>
    <s v=""/>
    <s v="15/01/2026 09:55"/>
    <s v="-"/>
    <s v="Flash Express Thailand COD"/>
    <s v="Tiktok"/>
    <s v="จ่ายทีหลัง / COD"/>
    <s v=""/>
    <s v="THT02032DBAC28Z"/>
    <s v="15/01/2026 09:55"/>
  </r>
  <r>
    <x v="1"/>
    <x v="1"/>
    <n v="65"/>
    <n v="1"/>
    <s v="GRN34"/>
    <n v="35"/>
    <n v="0"/>
    <s v="ร้านที่2"/>
    <s v="ค***มธี"/>
    <s v="ปทุมธานี"/>
    <s v="-"/>
    <s v=""/>
    <s v="15/01/2026 09:55"/>
    <s v="-"/>
    <s v="Flash Express Thailand"/>
    <s v="Tiktok"/>
    <s v="tiktok"/>
    <s v=""/>
    <s v="THT04022DBA6C8Z"/>
    <s v="15/01/2026 09:55"/>
  </r>
  <r>
    <x v="1"/>
    <x v="1"/>
    <n v="65"/>
    <n v="1"/>
    <s v="GRN33"/>
    <n v="35"/>
    <n v="0"/>
    <s v="ร้านที่2"/>
    <s v="น**"/>
    <s v="กรุงเทพมหานคร"/>
    <s v="-"/>
    <s v=""/>
    <s v="15/01/2026 09:54"/>
    <s v="-"/>
    <s v="J&amp;T COD"/>
    <s v="Tiktok"/>
    <s v="จ่ายทีหลัง / COD"/>
    <s v=""/>
    <s v="769425919920"/>
    <s v="15/01/2026 09:54"/>
  </r>
  <r>
    <x v="1"/>
    <x v="1"/>
    <n v="65"/>
    <n v="2"/>
    <s v="GRN32"/>
    <n v="70"/>
    <n v="0"/>
    <s v="ร้านที่2"/>
    <s v="ล***ปี๊ยกอาหารตามสั่ง"/>
    <s v="นนทบุรี"/>
    <s v="-"/>
    <s v=""/>
    <s v="15/01/2026 09:54"/>
    <s v="-"/>
    <s v="J&amp;T COD"/>
    <s v="Tiktok"/>
    <s v="จ่ายทีหลัง / COD"/>
    <s v=""/>
    <s v="769468934920"/>
    <s v="15/01/2026 09:54"/>
  </r>
  <r>
    <x v="1"/>
    <x v="1"/>
    <n v="65"/>
    <n v="1"/>
    <s v="GRN31"/>
    <n v="35"/>
    <n v="0"/>
    <s v="ร้านที่2"/>
    <s v="M** J***e"/>
    <s v="เชียงใหม่"/>
    <s v="-"/>
    <s v=""/>
    <s v="15/01/2026 09:52"/>
    <s v="-"/>
    <s v="J&amp;T COD"/>
    <s v="Tiktok"/>
    <s v="จ่ายทีหลัง / COD"/>
    <s v=""/>
    <s v="769478912930"/>
    <s v="15/01/2026 09:52"/>
  </r>
  <r>
    <x v="4"/>
    <x v="5"/>
    <n v="139"/>
    <n v="1"/>
    <s v="GRN30"/>
    <n v="109.99"/>
    <n v="1"/>
    <s v="ร้านที่2"/>
    <s v="ย***อร์เช่คูเปอร์.  ป***รง"/>
    <s v="สระบุรี"/>
    <s v="-"/>
    <s v=""/>
    <s v="15/01/2026 09:37"/>
    <s v="-"/>
    <s v="J&amp;T COD"/>
    <s v="Tiktok"/>
    <s v="จ่ายทีหลัง / COD"/>
    <s v=""/>
    <s v="769499235982"/>
    <s v="15/01/2026 09:37"/>
  </r>
  <r>
    <x v="1"/>
    <x v="1"/>
    <n v="33.333333333333336"/>
    <n v="3"/>
    <s v="GRN29"/>
    <n v="100"/>
    <n v="0"/>
    <s v="ร้านที่2"/>
    <s v="ม***รัฐ  ภ***า"/>
    <s v="นนทบุรี"/>
    <s v="-"/>
    <s v=""/>
    <s v="15/01/2026 09:36"/>
    <s v="-"/>
    <s v="Flash Express Thailand COD"/>
    <s v="Tiktok"/>
    <s v="จ่ายทีหลัง / COD"/>
    <s v=""/>
    <s v="THT03062DB5TV8Z"/>
    <s v="15/01/2026 09:37"/>
  </r>
  <r>
    <x v="3"/>
    <x v="4"/>
    <n v="139"/>
    <n v="1"/>
    <s v="GRN28"/>
    <n v="137.99"/>
    <n v="29"/>
    <s v="ร้านที่2"/>
    <s v="ค***ิตยา ค***ื่นไวย"/>
    <s v="นครสวรรค์"/>
    <s v="-"/>
    <s v=""/>
    <s v="15/01/2026 09:36"/>
    <s v="-"/>
    <s v="J&amp;T COD"/>
    <s v="Tiktok"/>
    <s v="จ่ายทีหลัง / COD"/>
    <s v=""/>
    <s v="769435233980"/>
    <s v="15/01/2026 09:36"/>
  </r>
  <r>
    <x v="3"/>
    <x v="4"/>
    <n v="139"/>
    <n v="3"/>
    <s v="GRN26"/>
    <n v="297"/>
    <n v="0"/>
    <s v="ร้านที่2"/>
    <s v="ส***ย ส***ภิรมณ์"/>
    <s v="ฉะเชิงเทรา"/>
    <s v="-"/>
    <s v=""/>
    <s v="15/01/2026 09:33"/>
    <s v="-"/>
    <s v="J&amp;T COD"/>
    <s v="Tiktok"/>
    <s v="จ่ายทีหลัง / COD"/>
    <s v=""/>
    <s v="769490708976"/>
    <s v="15/01/2026 09:34"/>
  </r>
  <r>
    <x v="2"/>
    <x v="2"/>
    <n v="139"/>
    <n v="2"/>
    <s v="GRN24"/>
    <n v="198"/>
    <n v="0"/>
    <s v="ร้านที่2"/>
    <s v="ส***พร   บ***ยะบูรณ์"/>
    <s v="ราชบุรี"/>
    <s v="-"/>
    <s v=""/>
    <s v="15/01/2026 09:33"/>
    <s v="-"/>
    <s v="J&amp;T COD"/>
    <s v="Tiktok"/>
    <s v="จ่ายทีหลัง / COD"/>
    <s v=""/>
    <s v="769457901984"/>
    <s v="15/01/2026 09:33"/>
  </r>
  <r>
    <x v="4"/>
    <x v="5"/>
    <n v="139"/>
    <n v="4"/>
    <s v="GRN21"/>
    <n v="396"/>
    <n v="0"/>
    <s v="ร้านที่2"/>
    <s v="ส***ย ส***ภิรมณ์"/>
    <s v="ฉะเชิงเทรา"/>
    <s v="-"/>
    <s v=""/>
    <s v="15/01/2026 09:32"/>
    <s v="-"/>
    <s v="J&amp;T COD"/>
    <s v="Tiktok"/>
    <s v="จ่ายทีหลัง / COD"/>
    <s v=""/>
    <s v="790008836433"/>
    <s v="15/01/2026 09:33"/>
  </r>
  <r>
    <x v="1"/>
    <x v="1"/>
    <n v="33.333333333333336"/>
    <n v="3"/>
    <s v="GRN20"/>
    <n v="100"/>
    <n v="0"/>
    <s v="ร้านที่2"/>
    <s v="น***่อง.บุญอิ่ม"/>
    <s v="กรุงเทพฯ"/>
    <s v="-"/>
    <s v=""/>
    <s v="15/01/2026 09:32"/>
    <s v="-"/>
    <s v="J&amp;T COD"/>
    <s v="Tiktok"/>
    <s v="จ่ายทีหลัง / COD"/>
    <s v=""/>
    <s v="769484288871"/>
    <s v="15/01/2026 09:32"/>
  </r>
  <r>
    <x v="1"/>
    <x v="1"/>
    <n v="33.333333333333336"/>
    <n v="3"/>
    <s v="GRN18"/>
    <n v="100"/>
    <n v="0"/>
    <s v="ร้านที่2"/>
    <s v="พ***ชมพู"/>
    <s v="สิงห์บุรี"/>
    <s v="-"/>
    <s v=""/>
    <s v="15/01/2026 09:29"/>
    <s v="-"/>
    <s v="J&amp;T Express"/>
    <s v="Tiktok"/>
    <s v="tiktok"/>
    <s v="ขอเนยนมด้วยค่ะ"/>
    <s v="769473689876"/>
    <s v="15/01/2026 09:29"/>
  </r>
  <r>
    <x v="1"/>
    <x v="1"/>
    <n v="65"/>
    <n v="1"/>
    <s v="GRN17"/>
    <n v="35"/>
    <n v="0"/>
    <s v="ร้านที่2"/>
    <s v="ธ***ทิพย์ แ***าติ"/>
    <s v="ศรีสะเกษ"/>
    <s v="-"/>
    <s v=""/>
    <s v="15/01/2026 09:28"/>
    <s v="-"/>
    <s v="J&amp;T COD"/>
    <s v="Tiktok"/>
    <s v="จ่ายทีหลัง / COD"/>
    <s v="กล้วยหอมมะพร้าเผา"/>
    <s v="769498807000"/>
    <s v="15/01/2026 09:28"/>
  </r>
  <r>
    <x v="1"/>
    <x v="1"/>
    <n v="65"/>
    <n v="2"/>
    <s v="GRN15"/>
    <n v="70"/>
    <n v="0"/>
    <s v="ร้านที่2"/>
    <s v="J***iya"/>
    <s v="ร้อยเอ็ด"/>
    <s v="-"/>
    <s v=""/>
    <s v="15/01/2026 09:28"/>
    <s v="-"/>
    <s v="J&amp;T Express"/>
    <s v="Tiktok"/>
    <s v="tiktok"/>
    <s v="เนยนม_x000a_เผือก"/>
    <s v="769423936912"/>
    <s v="15/01/2026 09:28"/>
  </r>
  <r>
    <x v="1"/>
    <x v="1"/>
    <n v="65"/>
    <n v="1"/>
    <s v="GRN14"/>
    <n v="35"/>
    <n v="0"/>
    <s v="ร้านที่2"/>
    <s v="แ**"/>
    <s v="กรุงเทพฯ"/>
    <s v="-"/>
    <s v=""/>
    <s v="15/01/2026 09:28"/>
    <s v="-"/>
    <s v="J&amp;T COD"/>
    <s v="Tiktok"/>
    <s v="จ่ายทีหลัง / COD"/>
    <s v=""/>
    <s v="769458924964"/>
    <s v="15/01/2026 09:28"/>
  </r>
  <r>
    <x v="1"/>
    <x v="1"/>
    <n v="65"/>
    <n v="1"/>
    <s v="GRN13"/>
    <n v="35"/>
    <n v="0"/>
    <s v="ร้านที่2"/>
    <s v="N***luk A**"/>
    <s v="ปทุมธานี"/>
    <s v="-"/>
    <s v=""/>
    <s v="15/01/2026 09:28"/>
    <s v="-"/>
    <s v="J&amp;T Express"/>
    <s v="Tiktok"/>
    <s v="tiktok"/>
    <s v=""/>
    <s v="769451415946"/>
    <s v="15/01/2026 09:28"/>
  </r>
  <r>
    <x v="1"/>
    <x v="1"/>
    <n v="65"/>
    <n v="1"/>
    <s v="GRN12"/>
    <n v="35"/>
    <n v="0"/>
    <s v="ร้านที่2"/>
    <s v="น***ญา เ***เพ็ชร"/>
    <s v="กรุงเทพฯ"/>
    <s v="-"/>
    <s v=""/>
    <s v="15/01/2026 09:28"/>
    <s v="-"/>
    <s v="J&amp;T COD"/>
    <s v="Tiktok"/>
    <s v="จ่ายทีหลัง / COD"/>
    <s v="ฝอยทอง"/>
    <s v="769499122921"/>
    <s v="15/01/2026 09:28"/>
  </r>
  <r>
    <x v="1"/>
    <x v="1"/>
    <n v="33.333333333333336"/>
    <n v="3"/>
    <s v="GRN9"/>
    <n v="100"/>
    <n v="0"/>
    <s v="ร้านที่2"/>
    <s v="ย***ธ์ เ***ยมวัฒนา"/>
    <s v="กรุงเทพฯ"/>
    <s v="-"/>
    <s v=""/>
    <s v="15/01/2026 09:28"/>
    <s v="-"/>
    <s v="J&amp;T Express"/>
    <s v="Tiktok"/>
    <s v="tiktok"/>
    <s v="ฝอยทอง3"/>
    <s v="769450484880"/>
    <s v="15/01/2026 09:27"/>
  </r>
  <r>
    <x v="1"/>
    <x v="1"/>
    <n v="65"/>
    <n v="1"/>
    <s v="GRN8"/>
    <n v="35"/>
    <n v="0"/>
    <s v="ร้านที่2"/>
    <s v="ถ***นวล  ส***ช"/>
    <s v="ศรีสะเกษ"/>
    <s v="-"/>
    <s v=""/>
    <s v="15/01/2026 09:27"/>
    <s v="-"/>
    <s v="J&amp;T COD"/>
    <s v="Tiktok"/>
    <s v="จ่ายทีหลัง / COD"/>
    <s v="กาแฟ"/>
    <s v="769471415926"/>
    <s v="15/01/2026 09:27"/>
  </r>
  <r>
    <x v="1"/>
    <x v="1"/>
    <n v="65"/>
    <n v="2"/>
    <s v="GRN7"/>
    <n v="70"/>
    <n v="0"/>
    <s v="ร้านที่2"/>
    <s v="ป***ันธ์   อ***ุญ"/>
    <s v="ชลบุรี"/>
    <s v="-"/>
    <s v=""/>
    <s v="15/01/2026 09:27"/>
    <s v="-"/>
    <s v="J&amp;T Express"/>
    <s v="Tiktok"/>
    <s v="tiktok"/>
    <s v="ฝอยทอง มะพร้าว"/>
    <s v="769487613985"/>
    <s v="15/01/2026 09:27"/>
  </r>
  <r>
    <x v="1"/>
    <x v="1"/>
    <n v="65"/>
    <n v="2"/>
    <s v="GRN6"/>
    <n v="70"/>
    <n v="0"/>
    <s v="ร้านที่2"/>
    <s v="ณ***ภัทร เ***งโรนจ์"/>
    <s v="ประจวบคีรีขันธ์"/>
    <s v="-"/>
    <s v=""/>
    <s v="15/01/2026 09:27"/>
    <s v="-"/>
    <s v="J&amp;T COD"/>
    <s v="Tiktok"/>
    <s v="จ่ายทีหลัง / COD"/>
    <s v="เนยนม เผือกมะพร้าว"/>
    <s v="769473930002"/>
    <s v="15/01/2026 09:27"/>
  </r>
  <r>
    <x v="1"/>
    <x v="1"/>
    <n v="65"/>
    <n v="2"/>
    <s v="GRN5"/>
    <n v="70"/>
    <n v="0"/>
    <s v="ร้านที่2"/>
    <s v="ธ***ทิพย์ แ***าติ"/>
    <s v="ศรีสะเกษ"/>
    <s v="-"/>
    <s v=""/>
    <s v="15/01/2026 09:27"/>
    <s v="-"/>
    <s v="J&amp;T COD"/>
    <s v="Tiktok"/>
    <s v="จ่ายทีหลัง / COD"/>
    <s v="มะพร้าวน้ำหอม1_x000a_ฝอยทอง1"/>
    <s v="769471330913"/>
    <s v="15/01/2026 09:27"/>
  </r>
  <r>
    <x v="1"/>
    <x v="1"/>
    <n v="65"/>
    <n v="2"/>
    <s v="GRN3"/>
    <n v="70"/>
    <n v="0"/>
    <s v="ร้านที่2"/>
    <s v="น***ญา เ***เพ็ชร"/>
    <s v="กรุงเทพฯ"/>
    <s v="-"/>
    <s v=""/>
    <s v="15/01/2026 09:27"/>
    <s v="-"/>
    <s v="J&amp;T COD"/>
    <s v="Tiktok"/>
    <s v="จ่ายทีหลัง / COD"/>
    <s v="ฝอยทอง 1 มะพร้าวอ่อน 1"/>
    <s v="769443329922"/>
    <s v="15/01/2026 09:27"/>
  </r>
  <r>
    <x v="1"/>
    <x v="1"/>
    <n v="65"/>
    <n v="2"/>
    <s v="GRM98"/>
    <n v="71"/>
    <n v="1"/>
    <s v="ร้านที่2"/>
    <s v="อ***ี ห***ภูมิ"/>
    <s v="สมุทรสาคร"/>
    <s v="-"/>
    <s v=""/>
    <s v="15/01/2026 09:24"/>
    <s v="-"/>
    <s v="J&amp;T COD"/>
    <s v="Tiktok"/>
    <s v="จ่ายทีหลัง / COD"/>
    <s v=""/>
    <s v="769484229931"/>
    <s v="15/01/2026 09:24"/>
  </r>
  <r>
    <x v="7"/>
    <x v="8"/>
    <n v="139"/>
    <n v="1"/>
    <s v="GRM97"/>
    <n v="207.99"/>
    <n v="0"/>
    <s v="ร้านที่2"/>
    <s v="ว***ธนา ว***มะแสน"/>
    <s v="บุรีรัมย์"/>
    <s v="-"/>
    <s v=""/>
    <s v="15/01/2026 09:23"/>
    <s v="-"/>
    <s v="J&amp;T COD"/>
    <s v="Tiktok"/>
    <s v="จ่ายทีหลัง / COD"/>
    <s v=""/>
    <s v="769444899834"/>
    <s v="15/01/2026 09:24"/>
  </r>
  <r>
    <x v="6"/>
    <x v="7"/>
    <n v="120"/>
    <n v="1"/>
    <s v="GRM97"/>
    <n v="207.99"/>
    <n v="0"/>
    <s v="ร้านที่2"/>
    <s v="ว***ธนา ว***มะแสน"/>
    <s v="บุรีรัมย์"/>
    <s v="-"/>
    <s v=""/>
    <s v="15/01/2026 09:23"/>
    <s v="-"/>
    <s v="J&amp;T COD"/>
    <s v="Tiktok"/>
    <s v="จ่ายทีหลัง / COD"/>
    <s v=""/>
    <s v="769444899834"/>
    <s v="15/01/2026 09:24"/>
  </r>
  <r>
    <x v="1"/>
    <x v="1"/>
    <n v="65"/>
    <n v="2"/>
    <s v="GRM96"/>
    <n v="70"/>
    <n v="0"/>
    <s v="ร้านที่2"/>
    <s v="ม***า แ***ำ"/>
    <s v="ภูเก็ต"/>
    <s v="-"/>
    <s v=""/>
    <s v="15/01/2026 09:23"/>
    <s v="-"/>
    <s v="J&amp;T COD"/>
    <s v="Tiktok"/>
    <s v="จ่ายทีหลัง / COD"/>
    <s v="กล้วยหอม  ฝอยทอง"/>
    <s v="769412928001"/>
    <s v="15/01/2026 09:23"/>
  </r>
  <r>
    <x v="1"/>
    <x v="1"/>
    <n v="65"/>
    <n v="3"/>
    <s v="GRM95"/>
    <n v="108"/>
    <n v="3"/>
    <s v="ร้านที่2"/>
    <s v="ค***ุภาวดี ศ***ท"/>
    <s v="พะเยา"/>
    <s v="-"/>
    <s v=""/>
    <s v="15/01/2026 09:23"/>
    <s v="-"/>
    <s v="J&amp;T Express"/>
    <s v="Tiktok"/>
    <s v="tiktok"/>
    <s v=""/>
    <s v="769471598895"/>
    <s v="15/01/2026 09:23"/>
  </r>
  <r>
    <x v="2"/>
    <x v="2"/>
    <n v="162"/>
    <n v="1"/>
    <s v="GRM94"/>
    <n v="269"/>
    <n v="0"/>
    <s v="ร้านที่2"/>
    <s v="น***ุศล  ส***์แก้ว"/>
    <s v="นครศรีธรรมราช"/>
    <s v="-"/>
    <s v=""/>
    <s v="15/01/2026 09:24"/>
    <s v="-"/>
    <s v="J&amp;T Express"/>
    <s v="Tiktok"/>
    <s v="tiktok"/>
    <s v=""/>
    <s v="769404092844"/>
    <s v="15/01/2026 09:23"/>
  </r>
  <r>
    <x v="6"/>
    <x v="7"/>
    <n v="117"/>
    <n v="1"/>
    <s v="GRM94"/>
    <n v="269"/>
    <n v="0"/>
    <s v="ร้านที่2"/>
    <s v="น***ุศล  ส***์แก้ว"/>
    <s v="นครศรีธรรมราช"/>
    <s v="-"/>
    <s v=""/>
    <s v="15/01/2026 09:24"/>
    <s v="-"/>
    <s v="J&amp;T Express"/>
    <s v="Tiktok"/>
    <s v="tiktok"/>
    <s v=""/>
    <s v="769404092844"/>
    <s v="15/01/2026 09:23"/>
  </r>
  <r>
    <x v="1"/>
    <x v="1"/>
    <n v="65"/>
    <n v="2"/>
    <s v="GRM94"/>
    <n v="269"/>
    <n v="0"/>
    <s v="ร้านที่2"/>
    <s v="น***ุศล  ส***์แก้ว"/>
    <s v="นครศรีธรรมราช"/>
    <s v="-"/>
    <s v=""/>
    <s v="15/01/2026 09:24"/>
    <s v="-"/>
    <s v="J&amp;T Express"/>
    <s v="Tiktok"/>
    <s v="tiktok"/>
    <s v=""/>
    <s v="769404092844"/>
    <s v="15/01/2026 09:23"/>
  </r>
  <r>
    <x v="1"/>
    <x v="1"/>
    <n v="65"/>
    <n v="2"/>
    <s v="GRM93"/>
    <n v="70"/>
    <n v="0"/>
    <s v="ร้านที่2"/>
    <s v="เ***า แ***ลา817"/>
    <s v="กรุงเทพฯ"/>
    <s v="-"/>
    <s v=""/>
    <s v="15/01/2026 09:23"/>
    <s v="-"/>
    <s v="J&amp;T COD"/>
    <s v="Tiktok"/>
    <s v="จ่ายทีหลัง / COD"/>
    <s v="รสอะไรก็ได้"/>
    <s v="769412620933"/>
    <s v="15/01/2026 09:23"/>
  </r>
  <r>
    <x v="1"/>
    <x v="1"/>
    <n v="65"/>
    <n v="3"/>
    <s v="GRM92"/>
    <n v="105"/>
    <n v="0"/>
    <s v="ร้านที่2"/>
    <s v="น***  แ***ปินะ"/>
    <s v="ประจวบคีรีขันธ์"/>
    <s v="-"/>
    <s v=""/>
    <s v="15/01/2026 09:23"/>
    <s v="-"/>
    <s v="J&amp;T COD"/>
    <s v="Tiktok"/>
    <s v="จ่ายทีหลัง / COD"/>
    <s v="มะพร้าวเนยนม"/>
    <s v="769448881865"/>
    <s v="15/01/2026 09:23"/>
  </r>
  <r>
    <x v="1"/>
    <x v="1"/>
    <n v="65"/>
    <n v="1"/>
    <s v="GRM91"/>
    <n v="35"/>
    <n v="0"/>
    <s v="ร้านที่2"/>
    <s v="ม***รัฐ  ภ***า"/>
    <s v="นนทบุรี"/>
    <s v="-"/>
    <s v=""/>
    <s v="15/01/2026 09:23"/>
    <s v="-"/>
    <s v="Flash Express Thailand"/>
    <s v="Tiktok"/>
    <s v="tiktok"/>
    <s v=""/>
    <s v="THT03062DB5RB0Z"/>
    <s v="15/01/2026 09:23"/>
  </r>
  <r>
    <x v="1"/>
    <x v="1"/>
    <n v="65"/>
    <n v="2"/>
    <s v="GRM90"/>
    <n v="70"/>
    <n v="0"/>
    <s v="ร้านที่2"/>
    <s v="ค***รรยา เ***นน้อย"/>
    <s v="กำแพงเพชร"/>
    <s v="-"/>
    <s v=""/>
    <s v="15/01/2026 09:23"/>
    <s v="-"/>
    <s v="J&amp;T COD"/>
    <s v="Tiktok"/>
    <s v="จ่ายทีหลัง / COD"/>
    <s v="มะพร้าว"/>
    <s v="769419326992"/>
    <s v="15/01/2026 09:23"/>
  </r>
  <r>
    <x v="1"/>
    <x v="1"/>
    <n v="65"/>
    <n v="2"/>
    <s v="GRM89"/>
    <n v="70"/>
    <n v="0"/>
    <s v="ร้านที่2"/>
    <s v="C***ter"/>
    <s v="กรุงเทพฯ"/>
    <s v="-"/>
    <s v=""/>
    <s v="15/01/2026 09:22"/>
    <s v="-"/>
    <s v="J&amp;T Express"/>
    <s v="Tiktok"/>
    <s v="tiktok"/>
    <s v="คละรส"/>
    <s v="769419533956"/>
    <s v="15/01/2026 09:22"/>
  </r>
  <r>
    <x v="1"/>
    <x v="1"/>
    <n v="65"/>
    <n v="1"/>
    <s v="GRM87"/>
    <n v="35"/>
    <n v="0"/>
    <s v="ร้านที่2"/>
    <s v="u***1772956999986"/>
    <s v="กำแพงเพชร"/>
    <s v="-"/>
    <s v=""/>
    <s v="15/01/2026 09:22"/>
    <s v="-"/>
    <s v="J&amp;T COD"/>
    <s v="Tiktok"/>
    <s v="จ่ายทีหลัง / COD"/>
    <s v=""/>
    <s v="769433413976"/>
    <s v="15/01/2026 09:22"/>
  </r>
  <r>
    <x v="1"/>
    <x v="1"/>
    <n v="65"/>
    <n v="4"/>
    <s v="GRM86"/>
    <n v="140"/>
    <n v="0"/>
    <s v="ร้านที่2"/>
    <s v="น***ุช"/>
    <s v="นครปฐม"/>
    <s v="-"/>
    <s v=""/>
    <s v="15/01/2026 09:22"/>
    <s v="-"/>
    <s v="J&amp;T COD"/>
    <s v="Tiktok"/>
    <s v="จ่ายทีหลัง / COD"/>
    <s v="มะพร้าวน้ำหอม2 ฝอยทอง2"/>
    <s v="769423485810"/>
    <s v="15/01/2026 09:22"/>
  </r>
  <r>
    <x v="1"/>
    <x v="1"/>
    <n v="65"/>
    <n v="2"/>
    <s v="GRM84"/>
    <n v="70"/>
    <n v="0"/>
    <s v="ร้านที่2"/>
    <s v="น***ันชัย ค***ิวิทยากุล"/>
    <s v="กรุงเทพฯ"/>
    <s v="-"/>
    <s v=""/>
    <s v="15/01/2026 09:19"/>
    <s v="-"/>
    <s v="J&amp;T COD"/>
    <s v="Tiktok"/>
    <s v="จ่ายทีหลัง / COD"/>
    <s v=""/>
    <s v="769413429912"/>
    <s v="15/01/2026 09:19"/>
  </r>
  <r>
    <x v="1"/>
    <x v="1"/>
    <n v="65"/>
    <n v="1"/>
    <s v="GRM83"/>
    <n v="35"/>
    <n v="0"/>
    <s v="ร้านที่2"/>
    <s v="แ***า ว***ีรี"/>
    <s v="กำแพงเพชร"/>
    <s v="-"/>
    <s v=""/>
    <s v="15/01/2026 09:19"/>
    <s v="-"/>
    <s v="J&amp;T Express"/>
    <s v="Tiktok"/>
    <s v="tiktok"/>
    <s v="ไม่เอากาแฟ"/>
    <s v="769418124952"/>
    <s v="15/01/2026 09:18"/>
  </r>
  <r>
    <x v="1"/>
    <x v="1"/>
    <n v="65"/>
    <n v="1"/>
    <s v="GRM82"/>
    <n v="35"/>
    <n v="0"/>
    <s v="ร้านที่2"/>
    <s v="ว***พร ร***ายศ"/>
    <s v="เทศบาลนครนครศรีธรรมราช"/>
    <s v="-"/>
    <s v=""/>
    <s v="15/01/2026 09:16"/>
    <s v="-"/>
    <s v="J&amp;T COD"/>
    <s v="Tiktok"/>
    <s v="จ่ายทีหลัง / COD"/>
    <s v=""/>
    <s v="769443619921"/>
    <s v="15/01/2026 09:16"/>
  </r>
  <r>
    <x v="1"/>
    <x v="1"/>
    <n v="65"/>
    <n v="2"/>
    <s v="GRM81"/>
    <n v="70"/>
    <n v="0"/>
    <s v="ร้านที่2"/>
    <s v="ม***มิ้ง"/>
    <s v="ฉะเชิงเทรา"/>
    <s v="-"/>
    <s v=""/>
    <s v="15/01/2026 09:16"/>
    <s v="-"/>
    <s v="J&amp;T Express"/>
    <s v="Tiktok"/>
    <s v="tiktok"/>
    <s v=""/>
    <s v="769455886835"/>
    <s v="15/01/2026 09:16"/>
  </r>
  <r>
    <x v="1"/>
    <x v="1"/>
    <n v="65"/>
    <n v="1"/>
    <s v="GRM80"/>
    <n v="38"/>
    <n v="3"/>
    <s v="ร้านที่2"/>
    <s v="น** จ***า ก***นศรี"/>
    <s v="อำนาจเจริญ"/>
    <s v="-"/>
    <s v=""/>
    <s v="15/01/2026 09:16"/>
    <s v="-"/>
    <s v="J&amp;T Express"/>
    <s v="Tiktok"/>
    <s v="tiktok"/>
    <s v=""/>
    <s v="769412212951"/>
    <s v="15/01/2026 09:16"/>
  </r>
  <r>
    <x v="4"/>
    <x v="5"/>
    <n v="139"/>
    <n v="1"/>
    <s v="GRM78"/>
    <n v="108.99"/>
    <n v="0"/>
    <s v="ร้านที่2"/>
    <s v="น***นก ถ***ะ"/>
    <s v="สุราษฎร์ธานี"/>
    <s v="-"/>
    <s v=""/>
    <s v="15/01/2026 09:11"/>
    <s v="-"/>
    <s v="J&amp;T COD"/>
    <s v="Tiktok"/>
    <s v="จ่ายทีหลัง / COD"/>
    <s v=""/>
    <s v="769435509964"/>
    <s v="15/01/2026 09:11"/>
  </r>
  <r>
    <x v="2"/>
    <x v="9"/>
    <n v="85.8"/>
    <n v="2"/>
    <s v="GRM77"/>
    <n v="507.99"/>
    <n v="79"/>
    <s v="ร้านที่1"/>
    <s v="นางอุ่น อสิพงษ์"/>
    <s v="บ้านพิมาย 31 ม. 1 ต.พิมาย อ.ปรางค์กู่ จ. ศรีสะเกษ_x000a__x000a_ปรางค์กู่/ Prang Kuศรีสะเกษ/ Sisaket_x000a_33170"/>
    <s v="33170"/>
    <s v="660853555301"/>
    <s v="15/01/2026 09:04"/>
    <s v="-"/>
    <s v="Kerry_dropoff"/>
    <s v="Lazada"/>
    <s v="lazada"/>
    <s v=""/>
    <s v="LEXPU0648388587"/>
    <s v="15/01/2026 09:04"/>
  </r>
  <r>
    <x v="7"/>
    <x v="9"/>
    <n v="85.79"/>
    <n v="1"/>
    <s v="GRM77"/>
    <n v="507.99"/>
    <n v="79"/>
    <s v="ร้านที่1"/>
    <s v="นางอุ่น อสิพงษ์"/>
    <s v="บ้านพิมาย 31 ม. 1 ต.พิมาย อ.ปรางค์กู่ จ. ศรีสะเกษ_x000a__x000a_ปรางค์กู่/ Prang Kuศรีสะเกษ/ Sisaket_x000a_33170"/>
    <s v="33170"/>
    <s v="660853555301"/>
    <s v="15/01/2026 09:04"/>
    <s v="-"/>
    <s v="Kerry_dropoff"/>
    <s v="Lazada"/>
    <s v="lazada"/>
    <s v=""/>
    <s v="LEXPU0648388587"/>
    <s v="15/01/2026 09:04"/>
  </r>
  <r>
    <x v="7"/>
    <x v="9"/>
    <n v="85.8"/>
    <n v="2"/>
    <s v="GRM77"/>
    <n v="507.99"/>
    <n v="79"/>
    <s v="ร้านที่1"/>
    <s v="นางอุ่น อสิพงษ์"/>
    <s v="บ้านพิมาย 31 ม. 1 ต.พิมาย อ.ปรางค์กู่ จ. ศรีสะเกษ_x000a__x000a_ปรางค์กู่/ Prang Kuศรีสะเกษ/ Sisaket_x000a_33170"/>
    <s v="33170"/>
    <s v="660853555301"/>
    <s v="15/01/2026 09:04"/>
    <s v="-"/>
    <s v="Kerry_dropoff"/>
    <s v="Lazada"/>
    <s v="lazada"/>
    <s v=""/>
    <s v="LEXPU0648388587"/>
    <s v="15/01/2026 09:04"/>
  </r>
  <r>
    <x v="0"/>
    <x v="17"/>
    <n v="72"/>
    <n v="1"/>
    <s v="GRM76"/>
    <n v="79"/>
    <n v="7"/>
    <s v="ร้านที่3"/>
    <s v="ศรัณย์พัทธ์ ฤทธิ์ล้ำเลิศ"/>
    <s v="29/70 หมู่ 7 หมู่บ้านมิตรรุ่งเรือง ถนนพุทธมณฑล สาย 3 · ทวีวัฒนา/ Thawi Watthana_x000a__x000a_ทวีวัฒนา/ Thawi Watthanaกรุงเทพมหานคร/ Bangkok_x000a_10170"/>
    <s v="10170"/>
    <s v="660852518339"/>
    <s v="15/01/2026 08:58"/>
    <s v="-"/>
    <s v="Kerry_dropoff"/>
    <s v="Lazada"/>
    <s v="lazada"/>
    <s v=""/>
    <s v="LEXPU0648450446"/>
    <s v="15/01/2026 08:58"/>
  </r>
  <r>
    <x v="1"/>
    <x v="1"/>
    <n v="50"/>
    <n v="6"/>
    <s v="GRM75"/>
    <n v="200"/>
    <n v="0"/>
    <s v="ร้านที่2"/>
    <s v="ส***พร ก***ีชา"/>
    <s v="มหาสารคาม"/>
    <s v="-"/>
    <s v=""/>
    <s v="15/01/2026 08:08"/>
    <s v="-"/>
    <s v="J&amp;T COD"/>
    <s v="Tiktok"/>
    <s v="จ่ายทีหลัง / COD"/>
    <s v=""/>
    <s v="769473123915"/>
    <s v="15/01/2026 08:08"/>
  </r>
  <r>
    <x v="0"/>
    <x v="0"/>
    <n v="66.333333333333329"/>
    <n v="3"/>
    <s v="GRM74"/>
    <n v="220"/>
    <n v="0"/>
    <s v="ร้านที่4"/>
    <s v="น***น"/>
    <s v="นครสวรรค์"/>
    <s v="-"/>
    <s v=""/>
    <s v="15/01/2026 08:06"/>
    <s v="-"/>
    <s v="J&amp;T COD"/>
    <s v="Tiktok"/>
    <s v="จ่ายทีหลัง / COD"/>
    <s v=""/>
    <s v="769427995895"/>
    <s v="15/01/2026 08:06"/>
  </r>
  <r>
    <x v="5"/>
    <x v="18"/>
    <n v="120"/>
    <n v="1"/>
    <s v="GRM73"/>
    <n v="110"/>
    <n v="10"/>
    <s v="ร้านที่2"/>
    <s v="ว***วี ร***กษ์"/>
    <s v="ชลบุรี"/>
    <s v="-"/>
    <s v=""/>
    <s v="15/01/2026 07:37"/>
    <s v="-"/>
    <s v="J&amp;T COD"/>
    <s v="Tiktok"/>
    <s v="จ่ายทีหลัง / COD"/>
    <s v=""/>
    <s v="769481894845"/>
    <s v="15/01/2026 07:37"/>
  </r>
  <r>
    <x v="1"/>
    <x v="1"/>
    <n v="33.333333333333336"/>
    <n v="3"/>
    <s v="GRM72"/>
    <n v="149"/>
    <n v="0"/>
    <s v="ร้านที่1"/>
    <s v="แ******ี"/>
    <s v="******8, หมู่ที่ 15, ตำบลแก้มอ้น, อำเภอจอมบึง ตำบลแก้มอ้น อำเภอจอมบึง จังหวัดราชบุรี 70150"/>
    <s v="70150"/>
    <s v="99"/>
    <s v="15/01/2026 07:32"/>
    <s v="-"/>
    <s v="SPX Express"/>
    <s v="Shopee"/>
    <s v="shopee"/>
    <s v=""/>
    <s v="TH263111435933Q"/>
    <s v="15/01/2026 07:32"/>
  </r>
  <r>
    <x v="1"/>
    <x v="1"/>
    <n v="33.333333333333336"/>
    <n v="3"/>
    <s v="GRM70"/>
    <n v="100"/>
    <n v="0"/>
    <s v="ร้านที่2"/>
    <s v="อ***า น***อง"/>
    <s v="ราชบุรี"/>
    <s v="-"/>
    <s v=""/>
    <s v="15/01/2026 06:14"/>
    <s v="-"/>
    <s v="J&amp;T COD"/>
    <s v="Tiktok"/>
    <s v="จ่ายทีหลัง / COD"/>
    <s v="ขอรสมะพร้าวทั้ง3กล่องค่ะ"/>
    <s v="769420329720"/>
    <s v="15/01/2026 06:14"/>
  </r>
  <r>
    <x v="5"/>
    <x v="6"/>
    <n v="66"/>
    <n v="1"/>
    <s v="GRM69"/>
    <n v="395"/>
    <n v="0"/>
    <s v="ร้านที่1"/>
    <s v="อ******์"/>
    <s v="****** 79  หมู่ที่ 1 ซอย เทศบาล 4 ตำบลกระโสม ตำบลกระโสม อำเภอตะกั่วทุ่ง จังหวัดพังงา 82130"/>
    <s v="82130"/>
    <s v="25"/>
    <s v="15/01/2026 06:01"/>
    <s v="-"/>
    <s v="SPX Express"/>
    <s v="Shopee"/>
    <s v="shopee"/>
    <s v=""/>
    <s v="TH267682783641F"/>
    <s v="15/01/2026 06:00"/>
  </r>
  <r>
    <x v="6"/>
    <x v="7"/>
    <n v="66"/>
    <n v="1"/>
    <s v="GRM69"/>
    <n v="395"/>
    <n v="0"/>
    <s v="ร้านที่1"/>
    <s v="อ******์"/>
    <s v="****** 79  หมู่ที่ 1 ซอย เทศบาล 4 ตำบลกระโสม ตำบลกระโสม อำเภอตะกั่วทุ่ง จังหวัดพังงา 82130"/>
    <s v="82130"/>
    <s v="25"/>
    <s v="15/01/2026 06:01"/>
    <s v="-"/>
    <s v="SPX Express"/>
    <s v="Shopee"/>
    <s v="shopee"/>
    <s v=""/>
    <s v="TH267682783641F"/>
    <s v="15/01/2026 06:00"/>
  </r>
  <r>
    <x v="0"/>
    <x v="0"/>
    <n v="67"/>
    <n v="1"/>
    <s v="GRM69"/>
    <n v="395"/>
    <n v="0"/>
    <s v="ร้านที่1"/>
    <s v="อ******์"/>
    <s v="****** 79  หมู่ที่ 1 ซอย เทศบาล 4 ตำบลกระโสม ตำบลกระโสม อำเภอตะกั่วทุ่ง จังหวัดพังงา 82130"/>
    <s v="82130"/>
    <s v="25"/>
    <s v="15/01/2026 06:01"/>
    <s v="-"/>
    <s v="SPX Express"/>
    <s v="Shopee"/>
    <s v="shopee"/>
    <s v=""/>
    <s v="TH267682783641F"/>
    <s v="15/01/2026 06:00"/>
  </r>
  <r>
    <x v="0"/>
    <x v="0"/>
    <n v="80"/>
    <n v="2"/>
    <s v="GRM69"/>
    <n v="395"/>
    <n v="0"/>
    <s v="ร้านที่1"/>
    <s v="อ******์"/>
    <s v="****** 79  หมู่ที่ 1 ซอย เทศบาล 4 ตำบลกระโสม ตำบลกระโสม อำเภอตะกั่วทุ่ง จังหวัดพังงา 82130"/>
    <s v="82130"/>
    <s v="25"/>
    <s v="15/01/2026 06:01"/>
    <s v="-"/>
    <s v="SPX Express"/>
    <s v="Shopee"/>
    <s v="shopee"/>
    <s v=""/>
    <s v="TH267682783641F"/>
    <s v="15/01/2026 06:00"/>
  </r>
  <r>
    <x v="1"/>
    <x v="1"/>
    <n v="33.333333333333336"/>
    <n v="3"/>
    <s v="GRM68"/>
    <n v="100"/>
    <n v="0"/>
    <s v="ร้านที่2"/>
    <s v="D***o0708"/>
    <s v="เชียงราย"/>
    <s v="-"/>
    <s v=""/>
    <s v="15/01/2026 05:43"/>
    <s v="-"/>
    <s v="J&amp;T Express"/>
    <s v="Tiktok"/>
    <s v="tiktok"/>
    <s v=""/>
    <s v="769429728771"/>
    <s v="15/01/2026 05:43"/>
  </r>
  <r>
    <x v="1"/>
    <x v="1"/>
    <n v="50"/>
    <n v="6"/>
    <s v="GRM66"/>
    <n v="200"/>
    <n v="0"/>
    <s v="ร้านที่2"/>
    <s v="ว***นา ก***จันทร์"/>
    <s v="ฉะเชิงเทรา"/>
    <s v="-"/>
    <s v=""/>
    <s v="15/01/2026 05:04"/>
    <s v="-"/>
    <s v="J&amp;T COD"/>
    <s v="Tiktok"/>
    <s v="จ่ายทีหลัง / COD"/>
    <s v=""/>
    <s v="769497491685"/>
    <s v="15/01/2026 05:04"/>
  </r>
  <r>
    <x v="1"/>
    <x v="1"/>
    <n v="33.333333333333336"/>
    <n v="3"/>
    <s v="GRM65"/>
    <n v="100"/>
    <n v="0"/>
    <s v="ร้านที่4"/>
    <s v="ร***ี ผ***างเผือกจิ๋ม"/>
    <s v="นครราชสีมา"/>
    <s v="-"/>
    <s v=""/>
    <s v="15/01/2026 04:18"/>
    <s v="-"/>
    <s v="J&amp;T COD"/>
    <s v="Tiktok"/>
    <s v="จ่ายทีหลัง / COD"/>
    <s v=""/>
    <s v="769491922765"/>
    <s v="15/01/2026 04:25"/>
  </r>
  <r>
    <x v="0"/>
    <x v="0"/>
    <n v="66.333333333333329"/>
    <n v="3"/>
    <s v="GRM64"/>
    <n v="235"/>
    <n v="0"/>
    <s v="ร้านที่1"/>
    <s v="อ***ร"/>
    <s v="******จ-พันธุวงษ์ ตำบลบ้านเกาะ ตำบลบ้านเกาะ อำเภอเมืองสมุทรสาคร จังหวัดสมุทรสาคร 74000"/>
    <s v="74000"/>
    <s v="59"/>
    <s v="15/01/2026 04:00"/>
    <s v="-"/>
    <s v="SPX Express"/>
    <s v="Shopee"/>
    <s v="shopee"/>
    <s v=""/>
    <s v="TH261152382115M"/>
    <s v="15/01/2026 04:00"/>
  </r>
  <r>
    <x v="1"/>
    <x v="1"/>
    <n v="33.333333333333336"/>
    <n v="3"/>
    <s v="GRM62"/>
    <n v="100"/>
    <n v="0"/>
    <s v="ร้านที่4"/>
    <s v="น***"/>
    <s v="กรุงเทพมหานคร"/>
    <s v="-"/>
    <s v=""/>
    <s v="15/01/2026 03:40"/>
    <s v="-"/>
    <s v="J&amp;T COD"/>
    <s v="Tiktok"/>
    <s v="จ่ายทีหลัง / COD"/>
    <s v=""/>
    <s v="769429522761"/>
    <s v="15/01/2026 03:40"/>
  </r>
  <r>
    <x v="5"/>
    <x v="18"/>
    <n v="120"/>
    <n v="1"/>
    <s v="GRM61"/>
    <n v="100"/>
    <n v="0"/>
    <s v="ร้านที่2"/>
    <s v="ค***ัฐมน    แ***เพชร"/>
    <s v="ระยอง"/>
    <s v="-"/>
    <s v=""/>
    <s v="15/01/2026 02:44"/>
    <s v="-"/>
    <s v="J&amp;T Express"/>
    <s v="Tiktok"/>
    <s v="tiktok"/>
    <s v=""/>
    <s v="769440477680"/>
    <s v="15/01/2026 02:43"/>
  </r>
  <r>
    <x v="3"/>
    <x v="4"/>
    <n v="139"/>
    <n v="1"/>
    <s v="GRM60"/>
    <n v="108.99"/>
    <n v="0"/>
    <s v="ร้านที่2"/>
    <s v="ก***ิกา บ***ันทร์"/>
    <s v="สุราษฎร์ธานี"/>
    <s v="-"/>
    <s v=""/>
    <s v="15/01/2026 02:39"/>
    <s v="-"/>
    <s v="J&amp;T COD"/>
    <s v="Tiktok"/>
    <s v="จ่ายทีหลัง / COD"/>
    <s v=""/>
    <s v="769478667742"/>
    <s v="15/01/2026 02:39"/>
  </r>
  <r>
    <x v="5"/>
    <x v="6"/>
    <n v="66"/>
    <n v="1"/>
    <s v="GRM59"/>
    <n v="240"/>
    <n v="0"/>
    <s v="ร้านที่1"/>
    <s v="จ******์"/>
    <s v="******าบางนา) ตำบลบางพลีใหญ่ อำเภอบางพลี จังหวัดสมุทรปราการ 10540"/>
    <s v="10540"/>
    <s v="32"/>
    <s v="15/01/2026 01:51"/>
    <s v="-"/>
    <s v="SPX Express"/>
    <s v="Shopee"/>
    <s v="shopee"/>
    <s v=""/>
    <s v="TH267119207368V"/>
    <s v="15/01/2026 01:45"/>
  </r>
  <r>
    <x v="6"/>
    <x v="7"/>
    <n v="66"/>
    <n v="1"/>
    <s v="GRM59"/>
    <n v="240"/>
    <n v="0"/>
    <s v="ร้านที่1"/>
    <s v="จ******์"/>
    <s v="******าบางนา) ตำบลบางพลีใหญ่ อำเภอบางพลี จังหวัดสมุทรปราการ 10540"/>
    <s v="10540"/>
    <s v="32"/>
    <s v="15/01/2026 01:51"/>
    <s v="-"/>
    <s v="SPX Express"/>
    <s v="Shopee"/>
    <s v="shopee"/>
    <s v=""/>
    <s v="TH267119207368V"/>
    <s v="15/01/2026 01:45"/>
  </r>
  <r>
    <x v="0"/>
    <x v="0"/>
    <n v="67"/>
    <n v="1"/>
    <s v="GRM59"/>
    <n v="240"/>
    <n v="0"/>
    <s v="ร้านที่1"/>
    <s v="จ******์"/>
    <s v="******าบางนา) ตำบลบางพลีใหญ่ อำเภอบางพลี จังหวัดสมุทรปราการ 10540"/>
    <s v="10540"/>
    <s v="32"/>
    <s v="15/01/2026 01:51"/>
    <s v="-"/>
    <s v="SPX Express"/>
    <s v="Shopee"/>
    <s v="shopee"/>
    <s v=""/>
    <s v="TH267119207368V"/>
    <s v="15/01/2026 01:45"/>
  </r>
  <r>
    <x v="15"/>
    <x v="19"/>
    <n v="60"/>
    <n v="3"/>
    <s v="GRM58"/>
    <n v="180"/>
    <n v="0"/>
    <s v="ร้านที่1"/>
    <s v="S******p"/>
    <s v="******ิพงษ์ แขวงสำราญราษฎร์ เขตพระนคร จังหวัดกรุงเทพมหานคร 10200"/>
    <s v="10200"/>
    <s v="68"/>
    <s v="15/01/2026 02:01"/>
    <s v="-"/>
    <s v="SPX Express"/>
    <s v="Shopee"/>
    <s v="shopee"/>
    <s v=""/>
    <s v="TH263596041312F"/>
    <s v="15/01/2026 01:31"/>
  </r>
  <r>
    <x v="16"/>
    <x v="20"/>
    <n v="75"/>
    <n v="1"/>
    <s v="GRM57"/>
    <n v="112"/>
    <n v="37"/>
    <s v="ร้านที่1"/>
    <s v="Y******)"/>
    <s v="******ต.แคราย ตำบลแคราย อำเภอกระทุ่มแบน จังหวัดสมุทรสาคร 74110"/>
    <s v="74110"/>
    <s v="26"/>
    <s v="15/01/2026 01:52"/>
    <s v="-"/>
    <s v="SPX Express"/>
    <s v="Shopee"/>
    <s v="shopee"/>
    <s v=""/>
    <s v="TH261750424920J"/>
    <s v="15/01/2026 01:22"/>
  </r>
  <r>
    <x v="1"/>
    <x v="1"/>
    <n v="33.333333333333336"/>
    <n v="3"/>
    <s v="GRM56"/>
    <n v="100"/>
    <n v="0"/>
    <s v="ร้านที่2"/>
    <s v="k***kporn"/>
    <s v="ลำพูน"/>
    <s v="-"/>
    <s v=""/>
    <s v="15/01/2026 00:44"/>
    <s v="-"/>
    <s v="J&amp;T COD"/>
    <s v="Tiktok"/>
    <s v="จ่ายทีหลัง / COD"/>
    <s v=""/>
    <s v="769443219753"/>
    <s v="15/01/2026 00:45"/>
  </r>
  <r>
    <x v="1"/>
    <x v="1"/>
    <n v="33.333333333333336"/>
    <n v="3"/>
    <s v="GRM55"/>
    <n v="100"/>
    <n v="0"/>
    <s v="ร้านที่2"/>
    <s v="B**"/>
    <s v="นครราชสีมา"/>
    <s v="-"/>
    <s v=""/>
    <s v="15/01/2026 00:20"/>
    <s v="-"/>
    <s v="J&amp;T COD"/>
    <s v="Tiktok"/>
    <s v="จ่ายทีหลัง / COD"/>
    <s v=""/>
    <s v="769465729804"/>
    <s v="15/01/2026 00:39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x v="0"/>
    <x v="0"/>
    <n v="33.333333333333336"/>
    <n v="3"/>
    <s v="GRR54"/>
    <n v="100"/>
    <n v="0"/>
    <s v="ร้านที่2"/>
    <s v="บ***ินทร์ พ***ชัย"/>
    <s v="กรุงเทพฯ"/>
    <s v="-"/>
    <s v=""/>
    <s v="16/01/2026 23:55"/>
    <s v="-"/>
    <s v="J&amp;T COD"/>
    <s v="Tiktok"/>
    <s v="จ่ายทีหลัง / COD"/>
    <s v=""/>
    <s v="790076734974"/>
    <s v="16/01/2026 23:55"/>
  </r>
  <r>
    <x v="1"/>
    <x v="1"/>
    <n v="66.333333333333329"/>
    <n v="3"/>
    <s v="GRR53"/>
    <n v="220"/>
    <n v="0"/>
    <s v="ร้านที่4"/>
    <s v="ป***ีป ป***"/>
    <s v="ชัยนาท"/>
    <s v="-"/>
    <s v=""/>
    <s v="16/01/2026 23:54"/>
    <s v="-"/>
    <s v="J&amp;T Express"/>
    <s v="Tiktok"/>
    <s v="tiktok"/>
    <s v=""/>
    <s v="790032671912"/>
    <s v="16/01/2026 23:54"/>
  </r>
  <r>
    <x v="1"/>
    <x v="1"/>
    <n v="79"/>
    <n v="3"/>
    <s v="GRR52"/>
    <n v="232"/>
    <n v="0"/>
    <s v="ร้านที่1"/>
    <s v="เ*****า"/>
    <s v="******ลพระ อำเภอวัดเพลง จังหวัดราชบุรี 70170"/>
    <s v="70170"/>
    <s v="66"/>
    <s v="16/01/2026 23:51"/>
    <s v="-"/>
    <s v="SPX Express"/>
    <s v="Shopee"/>
    <s v="shopee"/>
    <s v=""/>
    <s v="TH2635202815614"/>
    <s v="16/01/2026 23:43"/>
  </r>
  <r>
    <x v="0"/>
    <x v="0"/>
    <n v="33.333333333333336"/>
    <n v="3"/>
    <s v="GRR51"/>
    <n v="101"/>
    <n v="1"/>
    <s v="ร้านที่2"/>
    <s v="ก***วรรณ ย***ยง"/>
    <s v="พิจิตร"/>
    <s v="-"/>
    <s v=""/>
    <s v="16/01/2026 23:33"/>
    <s v="-"/>
    <s v="J&amp;T COD"/>
    <s v="Tiktok"/>
    <s v="จ่ายทีหลัง / COD"/>
    <s v=""/>
    <s v="790027339975"/>
    <s v="16/01/2026 23:33"/>
  </r>
  <r>
    <x v="2"/>
    <x v="2"/>
    <n v="139"/>
    <n v="1"/>
    <s v="GRR50"/>
    <n v="108.99"/>
    <n v="0"/>
    <s v="ร้านที่2"/>
    <s v="บ***ร์ อ***อง"/>
    <s v="สมุทรสาคร"/>
    <s v="-"/>
    <s v=""/>
    <s v="16/01/2026 23:16"/>
    <s v="-"/>
    <s v="J&amp;T COD"/>
    <s v="Tiktok"/>
    <s v="จ่ายทีหลัง / COD"/>
    <s v=""/>
    <s v="790059595043"/>
    <s v="16/01/2026 23:17"/>
  </r>
  <r>
    <x v="3"/>
    <x v="3"/>
    <n v="139"/>
    <n v="1"/>
    <s v="GRR49"/>
    <n v="108.99"/>
    <n v="0"/>
    <s v="ร้านที่2"/>
    <s v="L***y"/>
    <s v="Bangkok"/>
    <s v="-"/>
    <s v=""/>
    <s v="16/01/2026 23:10"/>
    <s v="-"/>
    <s v="J&amp;T Express"/>
    <s v="Tiktok"/>
    <s v="tiktok"/>
    <s v=""/>
    <s v="790088187954"/>
    <s v="16/01/2026 23:10"/>
  </r>
  <r>
    <x v="4"/>
    <x v="4"/>
    <n v="60"/>
    <n v="1"/>
    <s v="GRR48"/>
    <n v="55"/>
    <n v="0"/>
    <s v="ร้านที่1"/>
    <s v="โ***ร"/>
    <s v="******ล พังราด, อำเภอแกลง ตำบลพังราด อำเภอแกลง จังหวัดระยอง 21170"/>
    <s v="21170"/>
    <s v="11"/>
    <s v="16/01/2026 23:30"/>
    <s v="-"/>
    <s v="SPX Express"/>
    <s v="Shopee"/>
    <s v="shopee"/>
    <s v=""/>
    <s v="TH261690753623W"/>
    <s v="16/01/2026 23:00"/>
  </r>
  <r>
    <x v="1"/>
    <x v="1"/>
    <n v="66.333333333333329"/>
    <n v="3"/>
    <s v="GRR47"/>
    <n v="349"/>
    <n v="0"/>
    <s v="ร้านที่2"/>
    <s v="น***าวสุมาลี ภ***"/>
    <s v="ชัยนาท"/>
    <s v="-"/>
    <s v=""/>
    <s v="16/01/2026 22:46"/>
    <s v="-"/>
    <s v="J&amp;T Express"/>
    <s v="Tiktok"/>
    <s v="tiktok"/>
    <s v=""/>
    <s v="790092579916"/>
    <s v="16/01/2026 22:46"/>
  </r>
  <r>
    <x v="1"/>
    <x v="1"/>
    <n v="120"/>
    <n v="1"/>
    <s v="GRR47"/>
    <n v="349"/>
    <n v="0"/>
    <s v="ร้านที่2"/>
    <s v="น***าวสุมาลี ภ***"/>
    <s v="ชัยนาท"/>
    <s v="-"/>
    <s v=""/>
    <s v="16/01/2026 22:46"/>
    <s v="-"/>
    <s v="J&amp;T Express"/>
    <s v="Tiktok"/>
    <s v="tiktok"/>
    <s v=""/>
    <s v="790092579916"/>
    <s v="16/01/2026 22:46"/>
  </r>
  <r>
    <x v="0"/>
    <x v="0"/>
    <n v="40"/>
    <n v="10"/>
    <s v="GRR46"/>
    <n v="350"/>
    <n v="0"/>
    <s v="ร้านที่4"/>
    <s v="u***1736567526002"/>
    <s v="ยโสธร"/>
    <s v="-"/>
    <s v=""/>
    <s v="16/01/2026 22:25"/>
    <s v="-"/>
    <s v="J&amp;T COD"/>
    <s v="Tiktok"/>
    <s v="จ่ายทีหลัง / COD"/>
    <s v=""/>
    <s v="790009775962"/>
    <s v="16/01/2026 22:25"/>
  </r>
  <r>
    <x v="0"/>
    <x v="0"/>
    <n v="33.333333333333336"/>
    <n v="3"/>
    <s v="GRR45"/>
    <n v="100"/>
    <n v="0"/>
    <s v="ร้านที่2"/>
    <s v="น***ิเชียร ช***ทอง"/>
    <s v="สระบุรี"/>
    <s v="-"/>
    <s v=""/>
    <s v="16/01/2026 22:23"/>
    <s v="-"/>
    <s v="Flash Express Thailand COD"/>
    <s v="Tiktok"/>
    <s v="จ่ายทีหลัง / COD"/>
    <s v=""/>
    <s v="THT10032DENB46Z"/>
    <s v="16/01/2026 22:23"/>
  </r>
  <r>
    <x v="0"/>
    <x v="0"/>
    <n v="33.333333333333336"/>
    <n v="3"/>
    <s v="GRR44"/>
    <n v="100"/>
    <n v="0"/>
    <s v="ร้านที่2"/>
    <s v="พ***ย แ***ัง"/>
    <s v="กรุงเทพฯ"/>
    <s v="-"/>
    <s v=""/>
    <s v="16/01/2026 22:22"/>
    <s v="-"/>
    <s v="J&amp;T COD"/>
    <s v="Tiktok"/>
    <s v="จ่ายทีหลัง / COD"/>
    <s v=""/>
    <s v="790016236973"/>
    <s v="16/01/2026 22:22"/>
  </r>
  <r>
    <x v="1"/>
    <x v="1"/>
    <n v="66.333333333333329"/>
    <n v="3"/>
    <s v="GRR43"/>
    <n v="220"/>
    <n v="0"/>
    <s v="ร้านที่4"/>
    <s v="ก***ารัตน์ เ***ดี"/>
    <s v="สุราษฎร์ธานี"/>
    <s v="-"/>
    <s v=""/>
    <s v="16/01/2026 21:57"/>
    <s v="-"/>
    <s v="J&amp;T Express"/>
    <s v="Tiktok"/>
    <s v="tiktok"/>
    <s v=""/>
    <s v="790053870922"/>
    <s v="16/01/2026 21:56"/>
  </r>
  <r>
    <x v="0"/>
    <x v="0"/>
    <n v="33.333333333333336"/>
    <n v="3"/>
    <s v="GRR42"/>
    <n v="100"/>
    <n v="0"/>
    <s v="ร้านที่2"/>
    <s v="ด***า แ***ล้า"/>
    <s v="ชลบุรี"/>
    <s v="-"/>
    <s v=""/>
    <s v="16/01/2026 21:43"/>
    <s v="-"/>
    <s v="J&amp;T COD"/>
    <s v="Tiktok"/>
    <s v="จ่ายทีหลัง / COD"/>
    <s v=""/>
    <s v="790078732962"/>
    <s v="16/01/2026 21:47"/>
  </r>
  <r>
    <x v="0"/>
    <x v="0"/>
    <n v="33.333333333333336"/>
    <n v="3"/>
    <s v="GRR41"/>
    <n v="100"/>
    <n v="0"/>
    <s v="ร้านที่2"/>
    <s v="ศ***นภา"/>
    <s v="สมุทรปราการ"/>
    <s v="-"/>
    <s v=""/>
    <s v="16/01/2026 21:42"/>
    <s v="-"/>
    <s v="J&amp;T COD"/>
    <s v="Tiktok"/>
    <s v="จ่ายทีหลัง / COD"/>
    <s v=""/>
    <s v="790056433961"/>
    <s v="16/01/2026 21:47"/>
  </r>
  <r>
    <x v="3"/>
    <x v="3"/>
    <n v="139"/>
    <n v="1"/>
    <s v="GRR40"/>
    <n v="108.99"/>
    <n v="0"/>
    <s v="ร้านที่2"/>
    <s v="ธ***นันท์ ด***ไชยนันท์"/>
    <s v="สมุทรปราการ"/>
    <s v="-"/>
    <s v=""/>
    <s v="16/01/2026 21:40"/>
    <s v="-"/>
    <s v="Flash Express Thailand COD"/>
    <s v="Tiktok"/>
    <s v="จ่ายทีหลัง / COD"/>
    <s v=""/>
    <s v="THT02032DEN832Z"/>
    <s v="16/01/2026 21:46"/>
  </r>
  <r>
    <x v="0"/>
    <x v="0"/>
    <n v="33.333333333333336"/>
    <n v="3"/>
    <s v="GRR39"/>
    <n v="100"/>
    <n v="0"/>
    <s v="ร้านที่2"/>
    <s v="d* d*"/>
    <s v="Phangnga"/>
    <s v="-"/>
    <s v=""/>
    <s v="16/01/2026 21:37"/>
    <s v="-"/>
    <s v="J&amp;T COD"/>
    <s v="Tiktok"/>
    <s v="จ่ายทีหลัง / COD"/>
    <s v=""/>
    <s v="790039430961"/>
    <s v="16/01/2026 21:46"/>
  </r>
  <r>
    <x v="2"/>
    <x v="2"/>
    <n v="139"/>
    <n v="1"/>
    <s v="GRR38"/>
    <n v="218"/>
    <n v="0"/>
    <s v="ร้านที่2"/>
    <s v="ธ*** ช***้ว"/>
    <s v="พะเยา"/>
    <s v="-"/>
    <s v=""/>
    <s v="16/01/2026 21:19"/>
    <s v="-"/>
    <s v="J&amp;T COD"/>
    <s v="Tiktok"/>
    <s v="จ่ายทีหลัง / COD"/>
    <s v=""/>
    <s v="790068081924"/>
    <s v="16/01/2026 21:44"/>
  </r>
  <r>
    <x v="3"/>
    <x v="3"/>
    <n v="139"/>
    <n v="1"/>
    <s v="GRR38"/>
    <n v="218"/>
    <n v="0"/>
    <s v="ร้านที่2"/>
    <s v="ธ*** ช***้ว"/>
    <s v="พะเยา"/>
    <s v="-"/>
    <s v=""/>
    <s v="16/01/2026 21:19"/>
    <s v="-"/>
    <s v="J&amp;T COD"/>
    <s v="Tiktok"/>
    <s v="จ่ายทีหลัง / COD"/>
    <s v=""/>
    <s v="790068081924"/>
    <s v="16/01/2026 21:44"/>
  </r>
  <r>
    <x v="1"/>
    <x v="1"/>
    <n v="120"/>
    <n v="1"/>
    <s v="GRR37"/>
    <n v="99"/>
    <n v="0"/>
    <s v="ร้านที่2"/>
    <s v="ศ***เพ็ญ ท***รี"/>
    <s v="สิงห์บุรี"/>
    <s v="-"/>
    <s v=""/>
    <s v="16/01/2026 21:06"/>
    <s v="-"/>
    <s v="J&amp;T Express"/>
    <s v="Tiktok"/>
    <s v="tiktok"/>
    <s v=""/>
    <s v="790020169993"/>
    <s v="16/01/2026 21:11"/>
  </r>
  <r>
    <x v="2"/>
    <x v="2"/>
    <n v="139"/>
    <n v="1"/>
    <s v="GRR36"/>
    <n v="108.99"/>
    <n v="0"/>
    <s v="ร้านที่2"/>
    <s v="u***9403226803321"/>
    <s v="ปทุมธานี"/>
    <s v="-"/>
    <s v=""/>
    <s v="16/01/2026 21:02"/>
    <s v="-"/>
    <s v="J&amp;T COD"/>
    <s v="Tiktok"/>
    <s v="จ่ายทีหลัง / COD"/>
    <s v=""/>
    <s v="790020798055"/>
    <s v="16/01/2026 21:02"/>
  </r>
  <r>
    <x v="5"/>
    <x v="5"/>
    <n v="139"/>
    <n v="1"/>
    <s v="GRR35"/>
    <n v="108.99"/>
    <n v="0"/>
    <s v="ร้านที่2"/>
    <s v="m***a"/>
    <s v="ยโสธร"/>
    <s v="-"/>
    <s v=""/>
    <s v="16/01/2026 20:48"/>
    <s v="-"/>
    <s v="J&amp;T COD"/>
    <s v="Tiktok"/>
    <s v="จ่ายทีหลัง / COD"/>
    <s v=""/>
    <s v="790095866011"/>
    <s v="16/01/2026 20:48"/>
  </r>
  <r>
    <x v="3"/>
    <x v="3"/>
    <n v="139"/>
    <n v="1"/>
    <s v="GRR34"/>
    <n v="108.99"/>
    <n v="0"/>
    <s v="ร้านที่2"/>
    <s v="แ***่อม ค***แสน"/>
    <s v="พระนครศรีอยุธยา"/>
    <s v="-"/>
    <s v=""/>
    <s v="16/01/2026 20:21"/>
    <s v="-"/>
    <s v="J&amp;T Express"/>
    <s v="Tiktok"/>
    <s v="tiktok"/>
    <s v=""/>
    <s v="790009386950"/>
    <s v="16/01/2026 20:21"/>
  </r>
  <r>
    <x v="0"/>
    <x v="0"/>
    <n v="33.333333333333336"/>
    <n v="3"/>
    <s v="GRR33"/>
    <n v="100"/>
    <n v="0"/>
    <s v="ร้านที่2"/>
    <s v="ก***ัตน์ ส***นิจ"/>
    <s v="นนทบุรี"/>
    <s v="-"/>
    <s v=""/>
    <s v="16/01/2026 20:17"/>
    <s v="-"/>
    <s v="J&amp;T Express"/>
    <s v="Tiktok"/>
    <s v="tiktok"/>
    <s v=""/>
    <s v="790080736966"/>
    <s v="16/01/2026 20:17"/>
  </r>
  <r>
    <x v="6"/>
    <x v="6"/>
    <n v="30"/>
    <n v="5"/>
    <s v="GRR31"/>
    <n v="289"/>
    <n v="0"/>
    <s v="ร้านที่1"/>
    <s v="ป******ก"/>
    <s v="******กกระชาย อำเภอครบุรี ตำบลโคกกระชาย อำเภอครบุรี จังหวัดนครราชสีมา 30250"/>
    <s v="30250"/>
    <s v="37"/>
    <s v="16/01/2026 20:11"/>
    <s v="-"/>
    <s v="SPX Express"/>
    <s v="Shopee"/>
    <s v="shopee"/>
    <s v=""/>
    <s v="TH261847653215Z"/>
    <s v="16/01/2026 20:06"/>
  </r>
  <r>
    <x v="4"/>
    <x v="4"/>
    <n v="60"/>
    <n v="1"/>
    <s v="GRR31"/>
    <n v="289"/>
    <n v="0"/>
    <s v="ร้านที่1"/>
    <s v="ป******ก"/>
    <s v="******กกระชาย อำเภอครบุรี ตำบลโคกกระชาย อำเภอครบุรี จังหวัดนครราชสีมา 30250"/>
    <s v="30250"/>
    <s v="37"/>
    <s v="16/01/2026 20:11"/>
    <s v="-"/>
    <s v="SPX Express"/>
    <s v="Shopee"/>
    <s v="shopee"/>
    <s v=""/>
    <s v="TH261847653215Z"/>
    <s v="16/01/2026 20:06"/>
  </r>
  <r>
    <x v="1"/>
    <x v="1"/>
    <n v="79"/>
    <n v="1"/>
    <s v="GRR31"/>
    <n v="289"/>
    <n v="0"/>
    <s v="ร้านที่1"/>
    <s v="ป******ก"/>
    <s v="******กกระชาย อำเภอครบุรี ตำบลโคกกระชาย อำเภอครบุรี จังหวัดนครราชสีมา 30250"/>
    <s v="30250"/>
    <s v="37"/>
    <s v="16/01/2026 20:11"/>
    <s v="-"/>
    <s v="SPX Express"/>
    <s v="Shopee"/>
    <s v="shopee"/>
    <s v=""/>
    <s v="TH261847653215Z"/>
    <s v="16/01/2026 20:06"/>
  </r>
  <r>
    <x v="0"/>
    <x v="0"/>
    <n v="65"/>
    <n v="9"/>
    <s v="GRR30"/>
    <n v="315"/>
    <n v="0"/>
    <s v="ร้านที่2"/>
    <s v="n***ุวรรณี ธ***ิเวศน์"/>
    <s v="กรุงเทพฯ"/>
    <s v="-"/>
    <s v=""/>
    <s v="16/01/2026 20:06"/>
    <s v="-"/>
    <s v="J&amp;T Express"/>
    <s v="Tiktok"/>
    <s v="tiktok"/>
    <s v=""/>
    <s v="790014577962"/>
    <s v="16/01/2026 20:06"/>
  </r>
  <r>
    <x v="0"/>
    <x v="0"/>
    <n v="50"/>
    <n v="6"/>
    <s v="GRR29"/>
    <n v="200"/>
    <n v="0"/>
    <s v="ร้านที่2"/>
    <s v="ร***น"/>
    <s v="สระบุรี"/>
    <s v="-"/>
    <s v=""/>
    <s v="16/01/2026 19:51"/>
    <s v="-"/>
    <s v="Flash Express Thailand COD"/>
    <s v="Tiktok"/>
    <s v="จ่ายทีหลัง / COD"/>
    <s v=""/>
    <s v="THT10062DENN10Z"/>
    <s v="16/01/2026 19:51"/>
  </r>
  <r>
    <x v="3"/>
    <x v="3"/>
    <n v="139"/>
    <n v="1"/>
    <s v="GRR27"/>
    <n v="108.99"/>
    <n v="0"/>
    <s v="ร้านที่2"/>
    <s v="u***1249201850681"/>
    <s v="จันทบุรี"/>
    <s v="-"/>
    <s v=""/>
    <s v="16/01/2026 19:40"/>
    <s v="-"/>
    <s v="J&amp;T COD"/>
    <s v="Tiktok"/>
    <s v="จ่ายทีหลัง / COD"/>
    <s v=""/>
    <s v="790056989956"/>
    <s v="16/01/2026 19:40"/>
  </r>
  <r>
    <x v="2"/>
    <x v="2"/>
    <n v="139"/>
    <n v="1"/>
    <s v="GRR26"/>
    <n v="108.99"/>
    <n v="0"/>
    <s v="ร้านที่2"/>
    <s v="ย***ดา แ***ทรัพย์"/>
    <s v="อุบลราชธานี"/>
    <s v="-"/>
    <s v=""/>
    <s v="16/01/2026 19:31"/>
    <s v="-"/>
    <s v="J&amp;T COD"/>
    <s v="Tiktok"/>
    <s v="จ่ายทีหลัง / COD"/>
    <s v=""/>
    <s v="790080295023"/>
    <s v="16/01/2026 19:32"/>
  </r>
  <r>
    <x v="7"/>
    <x v="7"/>
    <n v="33.333333333333336"/>
    <n v="3"/>
    <s v="GRR25"/>
    <n v="135"/>
    <n v="0"/>
    <s v="ร้านที่2"/>
    <s v="ภ***ลัญชญ์ ร***กาย"/>
    <s v="สกลนคร"/>
    <s v="-"/>
    <s v=""/>
    <s v="16/01/2026 19:23"/>
    <s v="-"/>
    <s v="J&amp;T COD"/>
    <s v="Tiktok"/>
    <s v="จ่ายทีหลัง / COD"/>
    <s v=""/>
    <s v="790081486950"/>
    <s v="16/01/2026 19:23"/>
  </r>
  <r>
    <x v="1"/>
    <x v="1"/>
    <n v="66.333333333333329"/>
    <n v="3"/>
    <s v="GRR24"/>
    <n v="245"/>
    <n v="0"/>
    <s v="ร้านที่1"/>
    <s v="จ******์"/>
    <s v="******นประชาอุทิศ17 แขวงสีกัน เขตดอนเมือง แขวงสีกัน เขตดอนเมือง จังหวัดกรุงเทพมหานคร 10210"/>
    <s v="10210"/>
    <s v="28"/>
    <s v="16/01/2026 19:27"/>
    <s v="-"/>
    <s v="SPX Express"/>
    <s v="Shopee"/>
    <s v="shopee"/>
    <s v=""/>
    <s v="TH266940562695K"/>
    <s v="16/01/2026 19:22"/>
  </r>
  <r>
    <x v="0"/>
    <x v="0"/>
    <n v="33.333333333333336"/>
    <n v="3"/>
    <s v="GRR23"/>
    <n v="110"/>
    <n v="10"/>
    <s v="ร้านที่2"/>
    <s v="ด***ม้ ช***ัตน์"/>
    <s v="ระยอง"/>
    <s v="-"/>
    <s v=""/>
    <s v="16/01/2026 19:19"/>
    <s v="-"/>
    <s v="J&amp;T COD"/>
    <s v="Tiktok"/>
    <s v="จ่ายทีหลัง / COD"/>
    <s v=""/>
    <s v="790042838966"/>
    <s v="16/01/2026 19:19"/>
  </r>
  <r>
    <x v="0"/>
    <x v="0"/>
    <n v="50"/>
    <n v="6"/>
    <s v="GRR22"/>
    <n v="200"/>
    <n v="0"/>
    <s v="ร้านที่2"/>
    <s v="พ***ิดา จ***มูล"/>
    <s v="ยโสธร"/>
    <s v="-"/>
    <s v=""/>
    <s v="16/01/2026 19:15"/>
    <s v="-"/>
    <s v="J&amp;T Express"/>
    <s v="Tiktok"/>
    <s v="tiktok"/>
    <s v=""/>
    <s v="790037888942"/>
    <s v="16/01/2026 19:15"/>
  </r>
  <r>
    <x v="1"/>
    <x v="1"/>
    <n v="66.333333333333329"/>
    <n v="3"/>
    <s v="GRR21"/>
    <n v="238"/>
    <n v="18"/>
    <s v="ร้านที่4"/>
    <s v="อ***อาสัน ม***็ง"/>
    <s v="นราธิวาส"/>
    <s v="-"/>
    <s v=""/>
    <s v="16/01/2026 19:13"/>
    <s v="-"/>
    <s v="J&amp;T COD"/>
    <s v="Tiktok"/>
    <s v="จ่ายทีหลัง / COD"/>
    <s v=""/>
    <s v="790043279911"/>
    <s v="16/01/2026 19:14"/>
  </r>
  <r>
    <x v="0"/>
    <x v="0"/>
    <n v="50"/>
    <n v="6"/>
    <s v="GRR20"/>
    <n v="200"/>
    <n v="0"/>
    <s v="ร้านที่2"/>
    <s v="ร***ี ว***กาศ"/>
    <s v="เทศบาลนครอุบลราชธานี"/>
    <s v="-"/>
    <s v=""/>
    <s v="16/01/2026 18:56"/>
    <s v="-"/>
    <s v="J&amp;T COD"/>
    <s v="Tiktok"/>
    <s v="จ่ายทีหลัง / COD"/>
    <s v=""/>
    <s v="790081088941"/>
    <s v="16/01/2026 18:56"/>
  </r>
  <r>
    <x v="0"/>
    <x v="0"/>
    <n v="33.333333333333336"/>
    <n v="3"/>
    <s v="GRR19"/>
    <n v="100"/>
    <n v="0"/>
    <s v="ร้านที่2"/>
    <s v="ส***พ ส***แก้ว"/>
    <s v="ปทุมธานี"/>
    <s v="-"/>
    <s v=""/>
    <s v="16/01/2026 18:08"/>
    <s v="-"/>
    <s v="Flash Express Thailand COD"/>
    <s v="Tiktok"/>
    <s v="จ่ายทีหลัง / COD"/>
    <s v=""/>
    <s v="THT04062DGJ0F3Z"/>
    <s v="16/01/2026 18:08"/>
  </r>
  <r>
    <x v="0"/>
    <x v="0"/>
    <n v="50"/>
    <n v="6"/>
    <s v="GRR18"/>
    <n v="200"/>
    <n v="0"/>
    <s v="ร้านที่2"/>
    <s v="น***วิมลรัตน์ ฉ***ี"/>
    <s v="พิจิตร"/>
    <s v="-"/>
    <s v=""/>
    <s v="16/01/2026 17:52"/>
    <s v="-"/>
    <s v="J&amp;T COD"/>
    <s v="Tiktok"/>
    <s v="จ่ายทีหลัง / COD"/>
    <s v=""/>
    <s v="790059387924"/>
    <s v="16/01/2026 17:52"/>
  </r>
  <r>
    <x v="0"/>
    <x v="0"/>
    <n v="33.333333333333336"/>
    <n v="3"/>
    <s v="GRR17"/>
    <n v="100"/>
    <n v="0"/>
    <s v="ร้านที่2"/>
    <s v="ผ***าศ ว***นธุ์"/>
    <s v="นครศรีธรรมราช"/>
    <s v="-"/>
    <s v=""/>
    <s v="16/01/2026 17:08"/>
    <s v="-"/>
    <s v="J&amp;T COD"/>
    <s v="Tiktok"/>
    <s v="จ่ายทีหลัง / COD"/>
    <s v=""/>
    <s v="790086840911"/>
    <s v="16/01/2026 17:08"/>
  </r>
  <r>
    <x v="0"/>
    <x v="0"/>
    <n v="33.333333333333336"/>
    <n v="3"/>
    <s v="GRR16"/>
    <n v="100"/>
    <n v="0"/>
    <s v="ร้านที่4"/>
    <s v="จ***นา จ***"/>
    <s v="ลำพูน"/>
    <s v="-"/>
    <s v=""/>
    <s v="16/01/2026 17:06"/>
    <s v="-"/>
    <s v="J&amp;T COD"/>
    <s v="Tiktok"/>
    <s v="จ่ายทีหลัง / COD"/>
    <s v=""/>
    <s v="790075342910"/>
    <s v="16/01/2026 17:06"/>
  </r>
  <r>
    <x v="0"/>
    <x v="0"/>
    <n v="33.333333333333336"/>
    <n v="3"/>
    <s v="GRR15"/>
    <n v="100"/>
    <n v="0"/>
    <s v="ร้านที่2"/>
    <s v="แ***นตรนภา ท***ย์ทัด"/>
    <s v="นครราชสีมา"/>
    <s v="-"/>
    <s v=""/>
    <s v="16/01/2026 17:01"/>
    <s v="-"/>
    <s v="J&amp;T COD"/>
    <s v="Tiktok"/>
    <s v="จ่ายทีหลัง / COD"/>
    <s v=""/>
    <s v="790001030965"/>
    <s v="16/01/2026 17:01"/>
  </r>
  <r>
    <x v="1"/>
    <x v="1"/>
    <n v="66.333333333333329"/>
    <n v="3"/>
    <s v="GRR14"/>
    <n v="250"/>
    <n v="0"/>
    <s v="ร้านที่2"/>
    <s v="ณ***นต์ ส***ยะ"/>
    <s v="เชียงราย"/>
    <s v="-"/>
    <s v=""/>
    <s v="16/01/2026 17:00"/>
    <s v="-"/>
    <s v="J&amp;T Express"/>
    <s v="Tiktok"/>
    <s v="tiktok"/>
    <s v=""/>
    <s v="790000972902"/>
    <s v="16/01/2026 17:00"/>
  </r>
  <r>
    <x v="0"/>
    <x v="0"/>
    <n v="33.333333333333336"/>
    <n v="3"/>
    <s v="GRR13"/>
    <n v="100"/>
    <n v="0"/>
    <s v="ร้านที่2"/>
    <s v="T***akorn p***intarapa"/>
    <s v="กรุงเทพฯ"/>
    <s v="-"/>
    <s v=""/>
    <s v="16/01/2026 16:52"/>
    <s v="-"/>
    <s v="J&amp;T Express"/>
    <s v="Tiktok"/>
    <s v="tiktok"/>
    <s v=""/>
    <s v="790038146914"/>
    <s v="16/01/2026 16:52"/>
  </r>
  <r>
    <x v="3"/>
    <x v="3"/>
    <n v="139"/>
    <n v="2"/>
    <s v="GRR11"/>
    <n v="215"/>
    <n v="0"/>
    <s v="ร้านที่1"/>
    <s v="ชมภู นามปาน "/>
    <s v="7/23 ม.ริมอินทรา จตุโชค10แยก1 ออเงิน สายไหม กทม 10220"/>
    <s v="10220"/>
    <s v="0851816371"/>
    <s v="16/01/2026 16:47"/>
    <s v="macanatic.xr@gmail.com"/>
    <s v="EMS COD"/>
    <s v="facebook"/>
    <s v="กสิกร"/>
    <s v=""/>
    <s v="WA080415772TH"/>
    <s v="16/01/2026 16:47"/>
  </r>
  <r>
    <x v="0"/>
    <x v="0"/>
    <n v="65"/>
    <n v="1"/>
    <s v="GRR9"/>
    <n v="36"/>
    <n v="1"/>
    <s v="ร้านที่2"/>
    <s v="น** พ***ย ใ***้รอบ"/>
    <s v="นครสวรรค์"/>
    <s v="-"/>
    <s v=""/>
    <s v="16/01/2026 16:37"/>
    <s v="-"/>
    <s v="J&amp;T COD"/>
    <s v="Tiktok"/>
    <s v="จ่ายทีหลัง / COD"/>
    <s v=""/>
    <s v="790027744936"/>
    <s v="16/01/2026 16:38"/>
  </r>
  <r>
    <x v="0"/>
    <x v="0"/>
    <n v="65"/>
    <n v="1"/>
    <s v="GRR8"/>
    <n v="35"/>
    <n v="0"/>
    <s v="ร้านที่2"/>
    <s v="ม***์"/>
    <s v="ปทุมธานี"/>
    <s v="-"/>
    <s v=""/>
    <s v="16/01/2026 16:37"/>
    <s v="-"/>
    <s v="Flash Express Thailand COD"/>
    <s v="Tiktok"/>
    <s v="จ่ายทีหลัง / COD"/>
    <s v=""/>
    <s v="THT04062DGKJ67Z"/>
    <s v="16/01/2026 16:37"/>
  </r>
  <r>
    <x v="0"/>
    <x v="0"/>
    <n v="33.333333333333336"/>
    <n v="3"/>
    <s v="GRR6"/>
    <n v="101"/>
    <n v="1"/>
    <s v="ร้านที่2"/>
    <s v="A***hlee A***a"/>
    <s v="นครปฐม"/>
    <s v="-"/>
    <s v=""/>
    <s v="16/01/2026 16:28"/>
    <s v="-"/>
    <s v="J&amp;T COD"/>
    <s v="Tiktok"/>
    <s v="จ่ายทีหลัง / COD"/>
    <s v=""/>
    <s v="790060448914"/>
    <s v="16/01/2026 16:29"/>
  </r>
  <r>
    <x v="0"/>
    <x v="0"/>
    <n v="50"/>
    <n v="42"/>
    <s v="GRR5"/>
    <n v="1400"/>
    <n v="0"/>
    <s v="ร้านที่2"/>
    <s v="อ***า"/>
    <s v="ตรัง"/>
    <s v="-"/>
    <s v=""/>
    <s v="16/01/2026 16:27"/>
    <s v="-"/>
    <s v="J&amp;T COD"/>
    <s v="Tiktok"/>
    <s v="จ่ายทีหลัง / COD"/>
    <s v=""/>
    <s v="790018399940"/>
    <s v="16/01/2026 16:27"/>
  </r>
  <r>
    <x v="0"/>
    <x v="0"/>
    <n v="40"/>
    <n v="10"/>
    <s v="GRR3"/>
    <n v="350"/>
    <n v="0"/>
    <s v="ร้านที่4"/>
    <s v="น***นทร์  ภ***ล้ำ"/>
    <s v="กาฬสินธุ์"/>
    <s v="-"/>
    <s v=""/>
    <s v="16/01/2026 16:15"/>
    <s v="-"/>
    <s v="J&amp;T COD"/>
    <s v="Tiktok"/>
    <s v="จ่ายทีหลัง / COD"/>
    <s v=""/>
    <s v="790096072975"/>
    <s v="16/01/2026 16:16"/>
  </r>
  <r>
    <x v="2"/>
    <x v="2"/>
    <n v="139"/>
    <n v="1"/>
    <s v="GRR2"/>
    <n v="495"/>
    <n v="0"/>
    <s v="ร้านที่2"/>
    <s v="j***d"/>
    <s v="จันทบุรี"/>
    <s v="-"/>
    <s v=""/>
    <s v="16/01/2026 16:11"/>
    <s v="-"/>
    <s v="J&amp;T COD"/>
    <s v="Tiktok"/>
    <s v="จ่ายทีหลัง / COD"/>
    <s v=""/>
    <s v="790068700013"/>
    <s v="16/01/2026 16:11"/>
  </r>
  <r>
    <x v="5"/>
    <x v="5"/>
    <n v="139"/>
    <n v="1"/>
    <s v="GRR2"/>
    <n v="495"/>
    <n v="0"/>
    <s v="ร้านที่2"/>
    <s v="j***d"/>
    <s v="จันทบุรี"/>
    <s v="-"/>
    <s v=""/>
    <s v="16/01/2026 16:11"/>
    <s v="-"/>
    <s v="J&amp;T COD"/>
    <s v="Tiktok"/>
    <s v="จ่ายทีหลัง / COD"/>
    <s v=""/>
    <s v="790068700013"/>
    <s v="16/01/2026 16:11"/>
  </r>
  <r>
    <x v="3"/>
    <x v="3"/>
    <n v="139"/>
    <n v="3"/>
    <s v="GRR2"/>
    <n v="495"/>
    <n v="0"/>
    <s v="ร้านที่2"/>
    <s v="j***d"/>
    <s v="จันทบุรี"/>
    <s v="-"/>
    <s v=""/>
    <s v="16/01/2026 16:11"/>
    <s v="-"/>
    <s v="J&amp;T COD"/>
    <s v="Tiktok"/>
    <s v="จ่ายทีหลัง / COD"/>
    <s v=""/>
    <s v="790068700013"/>
    <s v="16/01/2026 16:11"/>
  </r>
  <r>
    <x v="0"/>
    <x v="0"/>
    <n v="33.333333333333336"/>
    <n v="3"/>
    <s v="GRR1"/>
    <n v="100"/>
    <n v="0"/>
    <s v="ร้านที่4"/>
    <s v="ว***ภา   บ***รี"/>
    <s v="กรุงเทพมหานคร"/>
    <s v="-"/>
    <s v=""/>
    <s v="16/01/2026 16:06"/>
    <s v="-"/>
    <s v="J&amp;T COD"/>
    <s v="Tiktok"/>
    <s v="จ่ายทีหลัง / COD"/>
    <s v=""/>
    <s v="790028049904"/>
    <s v="16/01/2026 16:07"/>
  </r>
  <r>
    <x v="3"/>
    <x v="3"/>
    <n v="139"/>
    <n v="3"/>
    <s v="GRR0"/>
    <n v="326.97000000000003"/>
    <n v="0"/>
    <s v="ร้านที่2"/>
    <s v="ล* ท***ำเอี่ยม"/>
    <s v="กรุงเทพฯ"/>
    <s v="-"/>
    <s v=""/>
    <s v="16/01/2026 16:02"/>
    <s v="-"/>
    <s v="J&amp;T COD"/>
    <s v="Tiktok"/>
    <s v="จ่ายทีหลัง / COD"/>
    <s v=""/>
    <s v="790024482940"/>
    <s v="16/01/2026 16:02"/>
  </r>
  <r>
    <x v="1"/>
    <x v="1"/>
    <n v="69.900000000000006"/>
    <n v="10"/>
    <s v="GRQ99"/>
    <n v="879"/>
    <n v="0"/>
    <s v="ร้านที่1"/>
    <s v="ร******ว"/>
    <s v="******ลป่าไร่ อำเภอดอนตาล จังหวัดมุกดาหาร 49120"/>
    <s v="49120"/>
    <s v="90"/>
    <s v="16/01/2026 16:30"/>
    <s v="-"/>
    <s v="SPX Express"/>
    <s v="Shopee"/>
    <s v="shopee"/>
    <s v=""/>
    <s v="TH267593931942A"/>
    <s v="16/01/2026 16:00"/>
  </r>
  <r>
    <x v="1"/>
    <x v="1"/>
    <n v="79"/>
    <n v="1"/>
    <s v="GRQ99"/>
    <n v="879"/>
    <n v="0"/>
    <s v="ร้านที่1"/>
    <s v="ร******ว"/>
    <s v="******ลป่าไร่ อำเภอดอนตาล จังหวัดมุกดาหาร 49120"/>
    <s v="49120"/>
    <s v="90"/>
    <s v="16/01/2026 16:30"/>
    <s v="-"/>
    <s v="SPX Express"/>
    <s v="Shopee"/>
    <s v="shopee"/>
    <s v=""/>
    <s v="TH267593931942A"/>
    <s v="16/01/2026 16:00"/>
  </r>
  <r>
    <x v="0"/>
    <x v="0"/>
    <n v="33.333333333333336"/>
    <n v="3"/>
    <s v="GRQ98"/>
    <n v="100"/>
    <n v="0"/>
    <s v="ร้านที่2"/>
    <s v="ช***รา จ***ิมา"/>
    <s v="บุรีรัมย์"/>
    <s v="-"/>
    <s v=""/>
    <s v="16/01/2026 15:54"/>
    <s v="-"/>
    <s v="J&amp;T COD"/>
    <s v="Tiktok"/>
    <s v="จ่ายทีหลัง / COD"/>
    <s v=""/>
    <s v="790047839980"/>
    <s v="16/01/2026 15:54"/>
  </r>
  <r>
    <x v="0"/>
    <x v="0"/>
    <n v="65"/>
    <n v="3"/>
    <s v="GRQ94"/>
    <n v="105"/>
    <n v="0"/>
    <s v="ร้านที่2"/>
    <s v="ภ***ิรา       โ***สุวรรณ์"/>
    <s v="นนทบุรี"/>
    <s v="-"/>
    <s v=""/>
    <s v="16/01/2026 15:46"/>
    <s v="-"/>
    <s v="J&amp;T Express"/>
    <s v="Tiktok"/>
    <s v="tiktok"/>
    <s v="ตาลหอม/กล้วยหอม/ฝอยทอง"/>
    <s v="790070533980"/>
    <s v="16/01/2026 15:46"/>
  </r>
  <r>
    <x v="0"/>
    <x v="0"/>
    <n v="65"/>
    <n v="1"/>
    <s v="GRQ93"/>
    <n v="35"/>
    <n v="0"/>
    <s v="ร้านที่2"/>
    <s v="ส***พร"/>
    <s v="สุรินทร์"/>
    <s v="-"/>
    <s v=""/>
    <s v="16/01/2026 15:39"/>
    <s v="-"/>
    <s v="J&amp;T COD"/>
    <s v="Tiktok"/>
    <s v="จ่ายทีหลัง / COD"/>
    <s v=""/>
    <s v="790092549934"/>
    <s v="16/01/2026 15:39"/>
  </r>
  <r>
    <x v="1"/>
    <x v="1"/>
    <n v="66.333333333333329"/>
    <n v="3"/>
    <s v="GRQ92"/>
    <n v="220"/>
    <n v="0"/>
    <s v="ร้านที่4"/>
    <s v="ธ*** ด***ขา"/>
    <s v="ตาก"/>
    <s v="-"/>
    <s v=""/>
    <s v="16/01/2026 15:38"/>
    <s v="-"/>
    <s v="J&amp;T COD"/>
    <s v="Tiktok"/>
    <s v="จ่ายทีหลัง / COD"/>
    <s v=""/>
    <s v="790053678934"/>
    <s v="16/01/2026 15:38"/>
  </r>
  <r>
    <x v="0"/>
    <x v="0"/>
    <n v="65"/>
    <n v="1"/>
    <s v="GRQ91"/>
    <n v="35"/>
    <n v="0"/>
    <s v="ร้านที่2"/>
    <s v="ป***สริฐ ค***ิสุทธิพันธ์"/>
    <s v="พิจิตร"/>
    <s v="-"/>
    <s v=""/>
    <s v="16/01/2026 15:34"/>
    <s v="-"/>
    <s v="J&amp;T COD"/>
    <s v="Tiktok"/>
    <s v="จ่ายทีหลัง / COD"/>
    <s v="กาแฟ มะพร้าว เนยนม อย่างละ1 _x000a_ราคา 35×3 =105"/>
    <s v="790053348980"/>
    <s v="16/01/2026 15:35"/>
  </r>
  <r>
    <x v="8"/>
    <x v="8"/>
    <n v="65"/>
    <n v="1"/>
    <s v="GRQ90"/>
    <n v="150"/>
    <n v="0"/>
    <s v="ร้านที่1"/>
    <s v="นางพยุง อ่ำทิพย์"/>
    <s v="81/1 หมู่ 1_x000a_ต.หนองมะค่าโมง_x000a_อ.ด่านช้าง_x000a_จ.สุพรรณบุรี 72180"/>
    <s v="72180"/>
    <s v="0817631708"/>
    <s v="16/01/2026 15:32"/>
    <s v="macanatic.xr@gmail.com"/>
    <s v="EMS COD"/>
    <s v="facebook"/>
    <s v="กสิกร"/>
    <s v=""/>
    <s v="WA080415786TH"/>
    <s v="16/01/2026 15:32"/>
  </r>
  <r>
    <x v="9"/>
    <x v="9"/>
    <n v="65"/>
    <n v="1"/>
    <s v="GRQ90"/>
    <n v="150"/>
    <n v="0"/>
    <s v="ร้านที่1"/>
    <s v="นางพยุง อ่ำทิพย์"/>
    <s v="81/1 หมู่ 1_x000a_ต.หนองมะค่าโมง_x000a_อ.ด่านช้าง_x000a_จ.สุพรรณบุรี 72180"/>
    <s v="72180"/>
    <s v="0817631708"/>
    <s v="16/01/2026 15:32"/>
    <s v="macanatic.xr@gmail.com"/>
    <s v="EMS COD"/>
    <s v="facebook"/>
    <s v="กสิกร"/>
    <s v=""/>
    <s v="WA080415786TH"/>
    <s v="16/01/2026 15:32"/>
  </r>
  <r>
    <x v="10"/>
    <x v="10"/>
    <n v="65"/>
    <n v="1"/>
    <s v="GRQ90"/>
    <n v="150"/>
    <n v="0"/>
    <s v="ร้านที่1"/>
    <s v="นางพยุง อ่ำทิพย์"/>
    <s v="81/1 หมู่ 1_x000a_ต.หนองมะค่าโมง_x000a_อ.ด่านช้าง_x000a_จ.สุพรรณบุรี 72180"/>
    <s v="72180"/>
    <s v="0817631708"/>
    <s v="16/01/2026 15:32"/>
    <s v="macanatic.xr@gmail.com"/>
    <s v="EMS COD"/>
    <s v="facebook"/>
    <s v="กสิกร"/>
    <s v=""/>
    <s v="WA080415786TH"/>
    <s v="16/01/2026 15:32"/>
  </r>
  <r>
    <x v="0"/>
    <x v="0"/>
    <n v="33.333333333333336"/>
    <n v="3"/>
    <s v="GRQ89"/>
    <n v="100"/>
    <n v="0"/>
    <s v="ร้านที่2"/>
    <s v="ส***ญญา ว***ยลักษณ์"/>
    <s v="สมุทรสงคราม"/>
    <s v="-"/>
    <s v=""/>
    <s v="16/01/2026 15:26"/>
    <s v="-"/>
    <s v="J&amp;T COD"/>
    <s v="Tiktok"/>
    <s v="จ่ายทีหลัง / COD"/>
    <s v=""/>
    <s v="790071245913"/>
    <s v="16/01/2026 15:26"/>
  </r>
  <r>
    <x v="2"/>
    <x v="2"/>
    <n v="139"/>
    <n v="1"/>
    <s v="GRQ88"/>
    <n v="217.98"/>
    <n v="0"/>
    <s v="ร้านที่2"/>
    <s v="ม***ี จ***ทย"/>
    <s v="ปทุมธานี"/>
    <s v="-"/>
    <s v=""/>
    <s v="16/01/2026 15:24"/>
    <s v="-"/>
    <s v="J&amp;T COD"/>
    <s v="Tiktok"/>
    <s v="จ่ายทีหลัง / COD"/>
    <s v=""/>
    <s v="790044881975"/>
    <s v="16/01/2026 15:24"/>
  </r>
  <r>
    <x v="5"/>
    <x v="5"/>
    <n v="139"/>
    <n v="1"/>
    <s v="GRQ88"/>
    <n v="217.98"/>
    <n v="0"/>
    <s v="ร้านที่2"/>
    <s v="ม***ี จ***ทย"/>
    <s v="ปทุมธานี"/>
    <s v="-"/>
    <s v=""/>
    <s v="16/01/2026 15:24"/>
    <s v="-"/>
    <s v="J&amp;T COD"/>
    <s v="Tiktok"/>
    <s v="จ่ายทีหลัง / COD"/>
    <s v=""/>
    <s v="790044881975"/>
    <s v="16/01/2026 15:24"/>
  </r>
  <r>
    <x v="0"/>
    <x v="0"/>
    <n v="33.333333333333336"/>
    <n v="3"/>
    <s v="GRQ87"/>
    <n v="100"/>
    <n v="0"/>
    <s v="ร้านที่2"/>
    <s v="n***apakbanthakit"/>
    <s v="ปทุมธานี"/>
    <s v="-"/>
    <s v=""/>
    <s v="16/01/2026 15:14"/>
    <s v="-"/>
    <s v="Flash Express Thailand"/>
    <s v="Tiktok"/>
    <s v="tiktok"/>
    <s v=""/>
    <s v="THT04062DGJ391Z"/>
    <s v="16/01/2026 15:14"/>
  </r>
  <r>
    <x v="0"/>
    <x v="0"/>
    <n v="50"/>
    <n v="6"/>
    <s v="GRQ86"/>
    <n v="200"/>
    <n v="0"/>
    <s v="ร้านที่2"/>
    <s v="ย***ี ธ***ชัยวรรณ"/>
    <s v="แม่ฮ่องสอน"/>
    <s v="-"/>
    <s v=""/>
    <s v="16/01/2026 15:12"/>
    <s v="-"/>
    <s v="J&amp;T COD"/>
    <s v="Tiktok"/>
    <s v="จ่ายทีหลัง / COD"/>
    <s v=""/>
    <s v="790014589921"/>
    <s v="16/01/2026 15:12"/>
  </r>
  <r>
    <x v="0"/>
    <x v="0"/>
    <n v="50"/>
    <n v="6"/>
    <s v="GRQ85"/>
    <n v="200"/>
    <n v="0"/>
    <s v="ร้านที่2"/>
    <s v="ป***ู ย***วล"/>
    <s v="อุบลราชธานี"/>
    <s v="-"/>
    <s v=""/>
    <s v="16/01/2026 15:07"/>
    <s v="-"/>
    <s v="J&amp;T Express"/>
    <s v="Tiktok"/>
    <s v="tiktok"/>
    <s v=""/>
    <s v="790047181921"/>
    <s v="16/01/2026 15:07"/>
  </r>
  <r>
    <x v="3"/>
    <x v="3"/>
    <n v="139"/>
    <n v="1"/>
    <s v="GRQ84"/>
    <n v="399"/>
    <n v="0"/>
    <s v="ร้านที่1"/>
    <s v="ยุพา ศรัณยูเศรษฐ์"/>
    <s v="257/70 หมู่2 ถนนพหลโยธิน  ต. กกโก อ.เมือง_x000a_จ.ลพบุรี  15000"/>
    <s v="15000"/>
    <s v="0815723576"/>
    <s v="16/01/2026 15:06"/>
    <s v="macanatic.xr@gmail.com"/>
    <s v="EMS COD"/>
    <s v="facebook"/>
    <s v="กสิกร"/>
    <s v=""/>
    <s v="WA080415790TH"/>
    <s v="16/01/2026 15:06"/>
  </r>
  <r>
    <x v="5"/>
    <x v="5"/>
    <n v="139"/>
    <n v="1"/>
    <s v="GRQ84"/>
    <n v="399"/>
    <n v="0"/>
    <s v="ร้านที่1"/>
    <s v="ยุพา ศรัณยูเศรษฐ์"/>
    <s v="257/70 หมู่2 ถนนพหลโยธิน  ต. กกโก อ.เมือง_x000a_จ.ลพบุรี  15000"/>
    <s v="15000"/>
    <s v="0815723576"/>
    <s v="16/01/2026 15:06"/>
    <s v="macanatic.xr@gmail.com"/>
    <s v="EMS COD"/>
    <s v="facebook"/>
    <s v="กสิกร"/>
    <s v=""/>
    <s v="WA080415790TH"/>
    <s v="16/01/2026 15:06"/>
  </r>
  <r>
    <x v="2"/>
    <x v="2"/>
    <n v="139"/>
    <n v="2"/>
    <s v="GRQ84"/>
    <n v="399"/>
    <n v="0"/>
    <s v="ร้านที่1"/>
    <s v="ยุพา ศรัณยูเศรษฐ์"/>
    <s v="257/70 หมู่2 ถนนพหลโยธิน  ต. กกโก อ.เมือง_x000a_จ.ลพบุรี  15000"/>
    <s v="15000"/>
    <s v="0815723576"/>
    <s v="16/01/2026 15:06"/>
    <s v="macanatic.xr@gmail.com"/>
    <s v="EMS COD"/>
    <s v="facebook"/>
    <s v="กสิกร"/>
    <s v=""/>
    <s v="WA080415790TH"/>
    <s v="16/01/2026 15:06"/>
  </r>
  <r>
    <x v="11"/>
    <x v="11"/>
    <n v="10"/>
    <n v="20"/>
    <s v="GRQ83"/>
    <n v="279"/>
    <n v="0"/>
    <s v="ร้านที่1"/>
    <s v="ป******์"/>
    <s v="******งบางมด แขวงบางมด เขตทุ่งครุ จังหวัดกรุงเทพมหานคร 10140"/>
    <s v="10140"/>
    <s v="36"/>
    <s v="16/01/2026 15:06"/>
    <s v="-"/>
    <s v="SPX Express"/>
    <s v="Shopee"/>
    <s v="shopee"/>
    <s v=""/>
    <s v="TH260879479710N"/>
    <s v="16/01/2026 15:05"/>
  </r>
  <r>
    <x v="1"/>
    <x v="1"/>
    <n v="79"/>
    <n v="1"/>
    <s v="GRQ83"/>
    <n v="279"/>
    <n v="0"/>
    <s v="ร้านที่1"/>
    <s v="ป******์"/>
    <s v="******งบางมด แขวงบางมด เขตทุ่งครุ จังหวัดกรุงเทพมหานคร 10140"/>
    <s v="10140"/>
    <s v="36"/>
    <s v="16/01/2026 15:06"/>
    <s v="-"/>
    <s v="SPX Express"/>
    <s v="Shopee"/>
    <s v="shopee"/>
    <s v=""/>
    <s v="TH260879479710N"/>
    <s v="16/01/2026 15:05"/>
  </r>
  <r>
    <x v="0"/>
    <x v="0"/>
    <n v="65"/>
    <n v="9"/>
    <s v="GRQ82"/>
    <n v="299"/>
    <n v="0"/>
    <s v="ร้านที่1"/>
    <s v="ศรีนวล เพชรทอง"/>
    <s v="598ม.4_x000a_ต.คู้ยายหมี_x000a_อ.สนามชัยเขต_x000a_จ.ฉะเชิงเทรา 24160"/>
    <s v="24160"/>
    <s v="0824793959"/>
    <s v="16/01/2026 15:04"/>
    <s v="macanatic.xr@gmail.com"/>
    <s v="EMS COD"/>
    <s v="facebook"/>
    <s v="กสิกร"/>
    <s v=""/>
    <s v="WA080415809TH"/>
    <s v="16/01/2026 15:04"/>
  </r>
  <r>
    <x v="8"/>
    <x v="8"/>
    <n v="65"/>
    <n v="1"/>
    <s v="GRQ80"/>
    <n v="299"/>
    <n v="0"/>
    <s v="ร้านที่1"/>
    <s v="คุณวิ"/>
    <s v="42/451_x000a_ซ.เลียบคลองภาษีเจริญฝั่งเหนือ8/1_x000a_หนองแขม_x000a_หนองแขม_x000a_กทม. 10160"/>
    <s v="10160"/>
    <s v="0994171689"/>
    <s v="16/01/2026 15:00"/>
    <s v="macanatic.xr@gmail.com"/>
    <s v="EMS COD"/>
    <s v="facebook"/>
    <s v="กสิกร"/>
    <s v=""/>
    <s v="WA080415812TH"/>
    <s v="16/01/2026 14:59"/>
  </r>
  <r>
    <x v="10"/>
    <x v="10"/>
    <n v="65"/>
    <n v="1"/>
    <s v="GRQ80"/>
    <n v="299"/>
    <n v="0"/>
    <s v="ร้านที่1"/>
    <s v="คุณวิ"/>
    <s v="42/451_x000a_ซ.เลียบคลองภาษีเจริญฝั่งเหนือ8/1_x000a_หนองแขม_x000a_หนองแขม_x000a_กทม. 10160"/>
    <s v="10160"/>
    <s v="0994171689"/>
    <s v="16/01/2026 15:00"/>
    <s v="macanatic.xr@gmail.com"/>
    <s v="EMS COD"/>
    <s v="facebook"/>
    <s v="กสิกร"/>
    <s v=""/>
    <s v="WA080415812TH"/>
    <s v="16/01/2026 14:59"/>
  </r>
  <r>
    <x v="12"/>
    <x v="12"/>
    <n v="65"/>
    <n v="1"/>
    <s v="GRQ80"/>
    <n v="299"/>
    <n v="0"/>
    <s v="ร้านที่1"/>
    <s v="คุณวิ"/>
    <s v="42/451_x000a_ซ.เลียบคลองภาษีเจริญฝั่งเหนือ8/1_x000a_หนองแขม_x000a_หนองแขม_x000a_กทม. 10160"/>
    <s v="10160"/>
    <s v="0994171689"/>
    <s v="16/01/2026 15:00"/>
    <s v="macanatic.xr@gmail.com"/>
    <s v="EMS COD"/>
    <s v="facebook"/>
    <s v="กสิกร"/>
    <s v=""/>
    <s v="WA080415812TH"/>
    <s v="16/01/2026 14:59"/>
  </r>
  <r>
    <x v="9"/>
    <x v="9"/>
    <n v="65"/>
    <n v="2"/>
    <s v="GRQ80"/>
    <n v="299"/>
    <n v="0"/>
    <s v="ร้านที่1"/>
    <s v="คุณวิ"/>
    <s v="42/451_x000a_ซ.เลียบคลองภาษีเจริญฝั่งเหนือ8/1_x000a_หนองแขม_x000a_หนองแขม_x000a_กทม. 10160"/>
    <s v="10160"/>
    <s v="0994171689"/>
    <s v="16/01/2026 15:00"/>
    <s v="macanatic.xr@gmail.com"/>
    <s v="EMS COD"/>
    <s v="facebook"/>
    <s v="กสิกร"/>
    <s v=""/>
    <s v="WA080415812TH"/>
    <s v="16/01/2026 14:59"/>
  </r>
  <r>
    <x v="4"/>
    <x v="4"/>
    <n v="65"/>
    <n v="4"/>
    <s v="GRQ80"/>
    <n v="299"/>
    <n v="0"/>
    <s v="ร้านที่1"/>
    <s v="คุณวิ"/>
    <s v="42/451_x000a_ซ.เลียบคลองภาษีเจริญฝั่งเหนือ8/1_x000a_หนองแขม_x000a_หนองแขม_x000a_กทม. 10160"/>
    <s v="10160"/>
    <s v="0994171689"/>
    <s v="16/01/2026 15:00"/>
    <s v="macanatic.xr@gmail.com"/>
    <s v="EMS COD"/>
    <s v="facebook"/>
    <s v="กสิกร"/>
    <s v=""/>
    <s v="WA080415812TH"/>
    <s v="16/01/2026 14:59"/>
  </r>
  <r>
    <x v="3"/>
    <x v="3"/>
    <n v="139"/>
    <n v="1"/>
    <s v="GRQ79"/>
    <n v="399"/>
    <n v="0"/>
    <s v="ร้านที่1"/>
    <s v="ณรงค์ เอมโกษา"/>
    <s v="90/8 หมุ่3 ซ.วัดเฉลิมพระเกียรติ7 ต.บางศรีเมือง อ.เมือง จ.นนทบุรี 11000"/>
    <s v="11000"/>
    <s v="0933613097"/>
    <s v="16/01/2026 11:33"/>
    <s v="macanatic.xr@gmail.com"/>
    <s v="EMS"/>
    <s v="facebook"/>
    <s v="กสิกร"/>
    <s v=""/>
    <s v="WB131395836TH"/>
    <s v="16/01/2026 14:57"/>
  </r>
  <r>
    <x v="2"/>
    <x v="2"/>
    <n v="139"/>
    <n v="1"/>
    <s v="GRQ79"/>
    <n v="399"/>
    <n v="0"/>
    <s v="ร้านที่1"/>
    <s v="ณรงค์ เอมโกษา"/>
    <s v="90/8 หมุ่3 ซ.วัดเฉลิมพระเกียรติ7 ต.บางศรีเมือง อ.เมือง จ.นนทบุรี 11000"/>
    <s v="11000"/>
    <s v="0933613097"/>
    <s v="16/01/2026 11:33"/>
    <s v="macanatic.xr@gmail.com"/>
    <s v="EMS"/>
    <s v="facebook"/>
    <s v="กสิกร"/>
    <s v=""/>
    <s v="WB131395836TH"/>
    <s v="16/01/2026 14:57"/>
  </r>
  <r>
    <x v="5"/>
    <x v="5"/>
    <n v="139"/>
    <n v="2"/>
    <s v="GRQ79"/>
    <n v="399"/>
    <n v="0"/>
    <s v="ร้านที่1"/>
    <s v="ณรงค์ เอมโกษา"/>
    <s v="90/8 หมุ่3 ซ.วัดเฉลิมพระเกียรติ7 ต.บางศรีเมือง อ.เมือง จ.นนทบุรี 11000"/>
    <s v="11000"/>
    <s v="0933613097"/>
    <s v="16/01/2026 11:33"/>
    <s v="macanatic.xr@gmail.com"/>
    <s v="EMS"/>
    <s v="facebook"/>
    <s v="กสิกร"/>
    <s v=""/>
    <s v="WB131395836TH"/>
    <s v="16/01/2026 14:57"/>
  </r>
  <r>
    <x v="12"/>
    <x v="12"/>
    <n v="65"/>
    <n v="1"/>
    <s v="GRQ78"/>
    <n v="299"/>
    <n v="0"/>
    <s v="ร้านที่1"/>
    <s v="อนงค์ คำสุ"/>
    <s v="198 หมู่3 ตำบลบ้านสาง_x000a_อำเภอเมือง  จังหวัดพะเยา 56000"/>
    <s v="56000"/>
    <s v="0622935254"/>
    <s v="16/01/2026 14:56"/>
    <s v="macanatic.xr@gmail.com"/>
    <s v="EMS COD"/>
    <s v="facebook"/>
    <s v="กสิกร"/>
    <s v=""/>
    <s v="WA080415826TH"/>
    <s v="16/01/2026 14:55"/>
  </r>
  <r>
    <x v="8"/>
    <x v="8"/>
    <n v="65"/>
    <n v="2"/>
    <s v="GRQ78"/>
    <n v="299"/>
    <n v="0"/>
    <s v="ร้านที่1"/>
    <s v="อนงค์ คำสุ"/>
    <s v="198 หมู่3 ตำบลบ้านสาง_x000a_อำเภอเมือง  จังหวัดพะเยา 56000"/>
    <s v="56000"/>
    <s v="0622935254"/>
    <s v="16/01/2026 14:56"/>
    <s v="macanatic.xr@gmail.com"/>
    <s v="EMS COD"/>
    <s v="facebook"/>
    <s v="กสิกร"/>
    <s v=""/>
    <s v="WA080415826TH"/>
    <s v="16/01/2026 14:55"/>
  </r>
  <r>
    <x v="4"/>
    <x v="4"/>
    <n v="65"/>
    <n v="3"/>
    <s v="GRQ78"/>
    <n v="299"/>
    <n v="0"/>
    <s v="ร้านที่1"/>
    <s v="อนงค์ คำสุ"/>
    <s v="198 หมู่3 ตำบลบ้านสาง_x000a_อำเภอเมือง  จังหวัดพะเยา 56000"/>
    <s v="56000"/>
    <s v="0622935254"/>
    <s v="16/01/2026 14:56"/>
    <s v="macanatic.xr@gmail.com"/>
    <s v="EMS COD"/>
    <s v="facebook"/>
    <s v="กสิกร"/>
    <s v=""/>
    <s v="WA080415826TH"/>
    <s v="16/01/2026 14:55"/>
  </r>
  <r>
    <x v="10"/>
    <x v="10"/>
    <n v="65"/>
    <n v="3"/>
    <s v="GRQ78"/>
    <n v="299"/>
    <n v="0"/>
    <s v="ร้านที่1"/>
    <s v="อนงค์ คำสุ"/>
    <s v="198 หมู่3 ตำบลบ้านสาง_x000a_อำเภอเมือง  จังหวัดพะเยา 56000"/>
    <s v="56000"/>
    <s v="0622935254"/>
    <s v="16/01/2026 14:56"/>
    <s v="macanatic.xr@gmail.com"/>
    <s v="EMS COD"/>
    <s v="facebook"/>
    <s v="กสิกร"/>
    <s v=""/>
    <s v="WA080415826TH"/>
    <s v="16/01/2026 14:55"/>
  </r>
  <r>
    <x v="2"/>
    <x v="2"/>
    <n v="139"/>
    <n v="1"/>
    <s v="GRQ77"/>
    <n v="215"/>
    <n v="0"/>
    <s v="ร้านที่1"/>
    <s v="รุ่งทิพย์  ปุริเกษม"/>
    <s v="166/1  ม.4_x000a_บ.หนองแปน_x000a_ต.วัฒนานคร_x000a_อ.วัฒนานคร_x000a_จ.สระแก้ว 27160"/>
    <s v="27160"/>
    <s v="0975751925"/>
    <s v="16/01/2026 14:52"/>
    <s v="macanatic.xr@gmail.com"/>
    <s v="EMS COD"/>
    <s v="facebook"/>
    <s v="กสิกร"/>
    <s v=""/>
    <s v="WA080415830TH"/>
    <s v="16/01/2026 14:52"/>
  </r>
  <r>
    <x v="3"/>
    <x v="3"/>
    <n v="139"/>
    <n v="1"/>
    <s v="GRQ77"/>
    <n v="215"/>
    <n v="0"/>
    <s v="ร้านที่1"/>
    <s v="รุ่งทิพย์  ปุริเกษม"/>
    <s v="166/1  ม.4_x000a_บ.หนองแปน_x000a_ต.วัฒนานคร_x000a_อ.วัฒนานคร_x000a_จ.สระแก้ว 27160"/>
    <s v="27160"/>
    <s v="0975751925"/>
    <s v="16/01/2026 14:52"/>
    <s v="macanatic.xr@gmail.com"/>
    <s v="EMS COD"/>
    <s v="facebook"/>
    <s v="กสิกร"/>
    <s v=""/>
    <s v="WA080415830TH"/>
    <s v="16/01/2026 14:52"/>
  </r>
  <r>
    <x v="0"/>
    <x v="0"/>
    <n v="65"/>
    <n v="1"/>
    <s v="GRQ76"/>
    <n v="159"/>
    <n v="0"/>
    <s v="ร้านที่2"/>
    <s v="อ***า   ฤ***รุตม์"/>
    <s v="ชุมพร"/>
    <s v="-"/>
    <s v=""/>
    <s v="16/01/2026 14:51"/>
    <s v="-"/>
    <s v="J&amp;T COD"/>
    <s v="Tiktok"/>
    <s v="จ่ายทีหลัง / COD"/>
    <s v=""/>
    <s v="790040572915"/>
    <s v="16/01/2026 14:51"/>
  </r>
  <r>
    <x v="1"/>
    <x v="1"/>
    <n v="120"/>
    <n v="1"/>
    <s v="GRQ76"/>
    <n v="159"/>
    <n v="0"/>
    <s v="ร้านที่2"/>
    <s v="อ***า   ฤ***รุตม์"/>
    <s v="ชุมพร"/>
    <s v="-"/>
    <s v=""/>
    <s v="16/01/2026 14:51"/>
    <s v="-"/>
    <s v="J&amp;T COD"/>
    <s v="Tiktok"/>
    <s v="จ่ายทีหลัง / COD"/>
    <s v=""/>
    <s v="790040572915"/>
    <s v="16/01/2026 14:51"/>
  </r>
  <r>
    <x v="0"/>
    <x v="0"/>
    <n v="33.333333333333336"/>
    <n v="3"/>
    <s v="GRQ75"/>
    <n v="100"/>
    <n v="0"/>
    <s v="ร้านที่4"/>
    <s v="จ***ดช  ศ***วียง"/>
    <s v="กรุงเทพฯ"/>
    <s v="-"/>
    <s v=""/>
    <s v="16/01/2026 14:52"/>
    <s v="-"/>
    <s v="J&amp;T Express"/>
    <s v="Tiktok"/>
    <s v="tiktok"/>
    <s v=""/>
    <s v="790035043906"/>
    <s v="16/01/2026 14:51"/>
  </r>
  <r>
    <x v="5"/>
    <x v="5"/>
    <n v="139"/>
    <n v="1"/>
    <s v="GRQ74"/>
    <n v="399"/>
    <n v="0"/>
    <s v="ร้านที่1"/>
    <s v="Punyisa Thanatummanat"/>
    <s v="779/17_x000a_ถนนโชคชัย-เดชอุดม_x000a_นางรอง นางรอง บุรีรัมย์ 31110"/>
    <s v="31110"/>
    <s v="0834932945"/>
    <s v="16/01/2026 14:50"/>
    <s v="macanatic.xr@gmail.com"/>
    <s v="EMS COD"/>
    <s v="facebook"/>
    <s v="กสิกร"/>
    <s v=""/>
    <s v="WA080415843TH"/>
    <s v="16/01/2026 14:50"/>
  </r>
  <r>
    <x v="2"/>
    <x v="2"/>
    <n v="139"/>
    <n v="1"/>
    <s v="GRQ74"/>
    <n v="399"/>
    <n v="0"/>
    <s v="ร้านที่1"/>
    <s v="Punyisa Thanatummanat"/>
    <s v="779/17_x000a_ถนนโชคชัย-เดชอุดม_x000a_นางรอง นางรอง บุรีรัมย์ 31110"/>
    <s v="31110"/>
    <s v="0834932945"/>
    <s v="16/01/2026 14:50"/>
    <s v="macanatic.xr@gmail.com"/>
    <s v="EMS COD"/>
    <s v="facebook"/>
    <s v="กสิกร"/>
    <s v=""/>
    <s v="WA080415843TH"/>
    <s v="16/01/2026 14:50"/>
  </r>
  <r>
    <x v="3"/>
    <x v="3"/>
    <n v="139"/>
    <n v="2"/>
    <s v="GRQ74"/>
    <n v="399"/>
    <n v="0"/>
    <s v="ร้านที่1"/>
    <s v="Punyisa Thanatummanat"/>
    <s v="779/17_x000a_ถนนโชคชัย-เดชอุดม_x000a_นางรอง นางรอง บุรีรัมย์ 31110"/>
    <s v="31110"/>
    <s v="0834932945"/>
    <s v="16/01/2026 14:50"/>
    <s v="macanatic.xr@gmail.com"/>
    <s v="EMS COD"/>
    <s v="facebook"/>
    <s v="กสิกร"/>
    <s v=""/>
    <s v="WA080415843TH"/>
    <s v="16/01/2026 14:50"/>
  </r>
  <r>
    <x v="2"/>
    <x v="2"/>
    <n v="139"/>
    <n v="1"/>
    <s v="GRQ73"/>
    <n v="108.99"/>
    <n v="0"/>
    <s v="ร้านที่2"/>
    <s v="ส***ญญา จ***ิญ"/>
    <s v="เทศบาลเมืองบุรีรัมย์"/>
    <s v="-"/>
    <s v=""/>
    <s v="16/01/2026 14:49"/>
    <s v="-"/>
    <s v="J&amp;T COD"/>
    <s v="Tiktok"/>
    <s v="จ่ายทีหลัง / COD"/>
    <s v=""/>
    <s v="790086284923"/>
    <s v="16/01/2026 14:49"/>
  </r>
  <r>
    <x v="0"/>
    <x v="0"/>
    <n v="65"/>
    <n v="1"/>
    <s v="GRQ72"/>
    <n v="35"/>
    <n v="0"/>
    <s v="ร้านที่2"/>
    <s v="พ***ี พ***เกษม"/>
    <s v="กรุงเทพฯ"/>
    <s v="-"/>
    <s v=""/>
    <s v="16/01/2026 14:48"/>
    <s v="-"/>
    <s v="J&amp;T Express"/>
    <s v="Tiktok"/>
    <s v="tiktok"/>
    <s v=""/>
    <s v="790014842945"/>
    <s v="16/01/2026 14:48"/>
  </r>
  <r>
    <x v="0"/>
    <x v="0"/>
    <n v="65"/>
    <n v="1"/>
    <s v="GRQ71"/>
    <n v="35"/>
    <n v="0"/>
    <s v="ร้านที่2"/>
    <s v="โ***ิร์ด น***ธิ์"/>
    <s v="เทศบาลนครนครศรีธรรมราช"/>
    <s v="-"/>
    <s v=""/>
    <s v="16/01/2026 14:48"/>
    <s v="-"/>
    <s v="J&amp;T COD"/>
    <s v="Tiktok"/>
    <s v="จ่ายทีหลัง / COD"/>
    <s v=""/>
    <s v="790028949920"/>
    <s v="16/01/2026 14:48"/>
  </r>
  <r>
    <x v="2"/>
    <x v="2"/>
    <n v="139"/>
    <n v="2"/>
    <s v="GRQ70"/>
    <n v="399"/>
    <n v="0"/>
    <s v="ร้านที่1"/>
    <s v="กัญณัฏฐ์ พฤกฒิธานินทร์"/>
    <s v="Royal Nine Residence 364/108 ห้อง 1119 พระราม 9 ซอย 17 ถนนพระราม 9 แขวงบางกะปิ เขตห้วยขวาง กรุงเทพ 10310"/>
    <s v="10310"/>
    <s v="0988829462"/>
    <s v="15/01/2026 23:02"/>
    <s v="macanatic.xr@gmail.com"/>
    <s v="EMS"/>
    <s v="facebook"/>
    <s v="กสิกร"/>
    <s v=""/>
    <s v="WB131395840TH"/>
    <s v="16/01/2026 14:47"/>
  </r>
  <r>
    <x v="3"/>
    <x v="3"/>
    <n v="139"/>
    <n v="2"/>
    <s v="GRQ70"/>
    <n v="399"/>
    <n v="0"/>
    <s v="ร้านที่1"/>
    <s v="กัญณัฏฐ์ พฤกฒิธานินทร์"/>
    <s v="Royal Nine Residence 364/108 ห้อง 1119 พระราม 9 ซอย 17 ถนนพระราม 9 แขวงบางกะปิ เขตห้วยขวาง กรุงเทพ 10310"/>
    <s v="10310"/>
    <s v="0988829462"/>
    <s v="15/01/2026 23:02"/>
    <s v="macanatic.xr@gmail.com"/>
    <s v="EMS"/>
    <s v="facebook"/>
    <s v="กสิกร"/>
    <s v=""/>
    <s v="WB131395840TH"/>
    <s v="16/01/2026 14:47"/>
  </r>
  <r>
    <x v="13"/>
    <x v="13"/>
    <n v="139"/>
    <n v="2"/>
    <s v="GRQ69"/>
    <n v="217.98"/>
    <n v="0"/>
    <s v="ร้านที่2"/>
    <s v="ร***รัตน์ ห***พงศธร"/>
    <s v="ชลบุรี"/>
    <s v="-"/>
    <s v=""/>
    <s v="16/01/2026 14:46"/>
    <s v="-"/>
    <s v="J&amp;T COD"/>
    <s v="Tiktok"/>
    <s v="จ่ายทีหลัง / COD"/>
    <s v=""/>
    <s v="790032436900"/>
    <s v="16/01/2026 14:46"/>
  </r>
  <r>
    <x v="2"/>
    <x v="2"/>
    <n v="139"/>
    <n v="2"/>
    <s v="GRQ68"/>
    <n v="215"/>
    <n v="0"/>
    <s v="ร้านที่1"/>
    <s v="อารีย์ บุญเกิด"/>
    <s v="203/2ม.1ต.สามง่าม_x000a_อ.ดอนตูม จ.นครปฐม_x000a_ 73150"/>
    <s v="73150"/>
    <s v="0843535860"/>
    <s v="16/01/2026 14:43"/>
    <s v="macanatic.xr@gmail.com"/>
    <s v="EMS COD"/>
    <s v="facebook"/>
    <s v="กสิกร"/>
    <s v=""/>
    <s v="WA080415857TH"/>
    <s v="16/01/2026 14:42"/>
  </r>
  <r>
    <x v="0"/>
    <x v="0"/>
    <n v="65"/>
    <n v="3"/>
    <s v="GRQ66"/>
    <n v="105"/>
    <n v="0"/>
    <s v="ร้านที่2"/>
    <s v="ธ***นก พ***พวง"/>
    <s v="สุรินทร์"/>
    <s v="-"/>
    <s v=""/>
    <s v="16/01/2026 14:31"/>
    <s v="-"/>
    <s v="J&amp;T COD"/>
    <s v="Tiktok"/>
    <s v="จ่ายทีหลัง / COD"/>
    <s v=""/>
    <s v="790089338986"/>
    <s v="16/01/2026 14:31"/>
  </r>
  <r>
    <x v="0"/>
    <x v="0"/>
    <n v="65"/>
    <n v="5"/>
    <s v="GRQ64"/>
    <n v="175"/>
    <n v="0"/>
    <s v="ร้านที่2"/>
    <s v="u***33495190163231"/>
    <s v="พิจิตร"/>
    <s v="-"/>
    <s v=""/>
    <s v="16/01/2026 14:31"/>
    <s v="-"/>
    <s v="J&amp;T COD"/>
    <s v="Tiktok"/>
    <s v="จ่ายทีหลัง / COD"/>
    <s v=""/>
    <s v="790076382944"/>
    <s v="16/01/2026 14:31"/>
  </r>
  <r>
    <x v="0"/>
    <x v="0"/>
    <n v="50"/>
    <n v="6"/>
    <s v="GRQ61"/>
    <n v="200"/>
    <n v="0"/>
    <s v="ร้านที่2"/>
    <s v="ส***ัย   น***เวช"/>
    <s v="ลพบุรี"/>
    <s v="-"/>
    <s v=""/>
    <s v="16/01/2026 14:22"/>
    <s v="-"/>
    <s v="J&amp;T Express"/>
    <s v="Tiktok"/>
    <s v="tiktok"/>
    <s v=""/>
    <s v="790058284956"/>
    <s v="16/01/2026 14:24"/>
  </r>
  <r>
    <x v="0"/>
    <x v="0"/>
    <n v="33.333333333333336"/>
    <n v="3"/>
    <s v="GRQ59"/>
    <n v="100"/>
    <n v="0"/>
    <s v="ร้านที่2"/>
    <s v="ส***ียง"/>
    <s v="นนทบุรี"/>
    <s v="-"/>
    <s v=""/>
    <s v="16/01/2026 14:19"/>
    <s v="-"/>
    <s v="J&amp;T COD"/>
    <s v="Tiktok"/>
    <s v="จ่ายทีหลัง / COD"/>
    <s v=""/>
    <s v="790058038991"/>
    <s v="16/01/2026 14:23"/>
  </r>
  <r>
    <x v="5"/>
    <x v="5"/>
    <n v="139"/>
    <n v="1"/>
    <s v="GRQ58"/>
    <n v="95"/>
    <n v="0"/>
    <s v="ร้านที่2"/>
    <s v="อ***"/>
    <s v="กรุงเทพฯ"/>
    <s v="-"/>
    <s v=""/>
    <s v="16/01/2026 14:17"/>
    <s v="-"/>
    <s v="J&amp;T COD"/>
    <s v="Tiktok"/>
    <s v="จ่ายทีหลัง / COD"/>
    <s v=""/>
    <s v="790049366024"/>
    <s v="16/01/2026 14:22"/>
  </r>
  <r>
    <x v="0"/>
    <x v="0"/>
    <n v="50"/>
    <n v="6"/>
    <s v="GRQ57"/>
    <n v="200"/>
    <n v="0"/>
    <s v="ร้านที่2"/>
    <s v="น***นา บ***า"/>
    <s v="ประจวบคีรีขันธ์"/>
    <s v="-"/>
    <s v=""/>
    <s v="16/01/2026 14:15"/>
    <s v="-"/>
    <s v="J&amp;T Express"/>
    <s v="Tiktok"/>
    <s v="tiktok"/>
    <s v=""/>
    <s v="790036187942"/>
    <s v="16/01/2026 14:17"/>
  </r>
  <r>
    <x v="1"/>
    <x v="1"/>
    <n v="66.333333333333329"/>
    <n v="3"/>
    <s v="GRQ54"/>
    <n v="250"/>
    <n v="0"/>
    <s v="ร้านที่2"/>
    <s v="ด***มล พ***สุข"/>
    <s v="สระบุรี"/>
    <s v="-"/>
    <s v=""/>
    <s v="16/01/2026 14:00"/>
    <s v="-"/>
    <s v="J&amp;T COD"/>
    <s v="Tiktok"/>
    <s v="จ่ายทีหลัง / COD"/>
    <s v=""/>
    <s v="790093570906"/>
    <s v="16/01/2026 14:01"/>
  </r>
  <r>
    <x v="0"/>
    <x v="0"/>
    <n v="33.333333333333336"/>
    <n v="3"/>
    <s v="GRQ53"/>
    <n v="100"/>
    <n v="0"/>
    <s v="ร้านที่4"/>
    <s v="ท*** จ***เสียงเพราะ"/>
    <s v="สุพรรณบุรี"/>
    <s v="-"/>
    <s v=""/>
    <s v="16/01/2026 14:00"/>
    <s v="-"/>
    <s v="J&amp;T Express"/>
    <s v="Tiktok"/>
    <s v="tiktok"/>
    <s v=""/>
    <s v="790048531985"/>
    <s v="16/01/2026 14:00"/>
  </r>
  <r>
    <x v="0"/>
    <x v="0"/>
    <n v="65"/>
    <n v="2"/>
    <s v="GRQ52"/>
    <n v="70"/>
    <n v="0"/>
    <s v="ร้านที่2"/>
    <s v="ห***ี ม***"/>
    <s v="กรุงเทพฯ"/>
    <s v="-"/>
    <s v=""/>
    <s v="16/01/2026 13:54"/>
    <s v="-"/>
    <s v="J&amp;T Express"/>
    <s v="Tiktok"/>
    <s v="tiktok"/>
    <s v="เค้กเผือก_x000a_เค้กฝอยทอง"/>
    <s v="790073046980"/>
    <s v="16/01/2026 13:54"/>
  </r>
  <r>
    <x v="13"/>
    <x v="13"/>
    <n v="139"/>
    <n v="1"/>
    <s v="GRQ51"/>
    <n v="108.99"/>
    <n v="0"/>
    <s v="ร้านที่2"/>
    <s v="เ***ยบ"/>
    <s v="กรุงเทพฯ"/>
    <s v="-"/>
    <s v=""/>
    <s v="16/01/2026 13:53"/>
    <s v="-"/>
    <s v="J&amp;T COD"/>
    <s v="Tiktok"/>
    <s v="จ่ายทีหลัง / COD"/>
    <s v=""/>
    <s v="790055123981"/>
    <s v="16/01/2026 13:54"/>
  </r>
  <r>
    <x v="0"/>
    <x v="0"/>
    <n v="65"/>
    <n v="1"/>
    <s v="GRQ50"/>
    <n v="35"/>
    <n v="0"/>
    <s v="ร้านที่2"/>
    <s v="อ***ิรา บ***ารมี"/>
    <s v="สมุทรปราการ"/>
    <s v="-"/>
    <s v=""/>
    <s v="16/01/2026 13:54"/>
    <s v="-"/>
    <s v="J&amp;T Express"/>
    <s v="Tiktok"/>
    <s v="tiktok"/>
    <s v="เนยนม"/>
    <s v="790094645992"/>
    <s v="16/01/2026 13:53"/>
  </r>
  <r>
    <x v="0"/>
    <x v="0"/>
    <n v="65"/>
    <n v="2"/>
    <s v="GRQ49"/>
    <n v="70"/>
    <n v="0"/>
    <s v="ร้านที่2"/>
    <s v="s**"/>
    <s v="กรุงเทพฯ"/>
    <s v="-"/>
    <s v=""/>
    <s v="16/01/2026 13:53"/>
    <s v="-"/>
    <s v="J&amp;T COD"/>
    <s v="Tiktok"/>
    <s v="จ่ายทีหลัง / COD"/>
    <s v="ขอเค้กมะพร้าวและฝอยทอง"/>
    <s v="790067241983"/>
    <s v="16/01/2026 13:53"/>
  </r>
  <r>
    <x v="0"/>
    <x v="0"/>
    <n v="65"/>
    <n v="1"/>
    <s v="GRQ48"/>
    <n v="35"/>
    <n v="0"/>
    <s v="ร้านที่2"/>
    <s v="ส***ย์ แ***ตียว"/>
    <s v="นนทบุรี"/>
    <s v="-"/>
    <s v=""/>
    <s v="16/01/2026 13:54"/>
    <s v="-"/>
    <s v="J&amp;T Express"/>
    <s v="Tiktok"/>
    <s v="tiktok"/>
    <s v=""/>
    <s v="790057846933"/>
    <s v="16/01/2026 13:53"/>
  </r>
  <r>
    <x v="0"/>
    <x v="0"/>
    <n v="65"/>
    <n v="1"/>
    <s v="GRQ46"/>
    <n v="35"/>
    <n v="0"/>
    <s v="ร้านที่2"/>
    <s v="ส***ียง"/>
    <s v="นนทบุรี"/>
    <s v="-"/>
    <s v=""/>
    <s v="16/01/2026 13:52"/>
    <s v="-"/>
    <s v="J&amp;T COD"/>
    <s v="Tiktok"/>
    <s v="จ่ายทีหลัง / COD"/>
    <s v="รถกาแฟ 3 ค่ะ"/>
    <s v="790081647994"/>
    <s v="16/01/2026 13:52"/>
  </r>
  <r>
    <x v="0"/>
    <x v="0"/>
    <n v="65"/>
    <n v="1"/>
    <s v="GRQ45"/>
    <n v="35"/>
    <n v="0"/>
    <s v="ร้านที่2"/>
    <s v="อ***ิรา บ***ารมี"/>
    <s v="สมุทรปราการ"/>
    <s v="-"/>
    <s v=""/>
    <s v="16/01/2026 13:52"/>
    <s v="-"/>
    <s v="J&amp;T Express"/>
    <s v="Tiktok"/>
    <s v="tiktok"/>
    <s v="ฝอยทอง"/>
    <s v="790021144986"/>
    <s v="16/01/2026 13:52"/>
  </r>
  <r>
    <x v="0"/>
    <x v="0"/>
    <n v="65"/>
    <n v="1"/>
    <s v="GRQ44"/>
    <n v="70"/>
    <n v="35"/>
    <s v="ร้านที่2"/>
    <s v="พ***ินทรฺ์  ม***มณี"/>
    <s v="นนทบุรี"/>
    <s v="-"/>
    <s v=""/>
    <s v="16/01/2026 13:52"/>
    <s v="-"/>
    <s v="J&amp;T Express"/>
    <s v="Tiktok"/>
    <s v="tiktok"/>
    <s v=""/>
    <s v="790060747954"/>
    <s v="16/01/2026 13:52"/>
  </r>
  <r>
    <x v="0"/>
    <x v="0"/>
    <n v="65"/>
    <n v="2"/>
    <s v="GRQ43"/>
    <n v="70"/>
    <n v="0"/>
    <s v="ร้านที่2"/>
    <s v="ร***ฟ้า อ***แสง"/>
    <s v="พระนครศรีอยุธยา"/>
    <s v="-"/>
    <s v=""/>
    <s v="16/01/2026 13:52"/>
    <s v="-"/>
    <s v="J&amp;T COD"/>
    <s v="Tiktok"/>
    <s v="จ่ายทีหลัง / COD"/>
    <s v="มะพร้าวน้ำหอม_x000a_ฝอยทอง"/>
    <s v="790063741972"/>
    <s v="16/01/2026 13:52"/>
  </r>
  <r>
    <x v="0"/>
    <x v="0"/>
    <n v="65"/>
    <n v="1"/>
    <s v="GRQ41"/>
    <n v="35"/>
    <n v="0"/>
    <s v="ร้านที่2"/>
    <s v=" อ***ทิพย์. ป***ังสิต"/>
    <s v="เทศบาลนครนครราชสีมา"/>
    <s v="-"/>
    <s v=""/>
    <s v="16/01/2026 13:52"/>
    <s v="-"/>
    <s v="J&amp;T COD"/>
    <s v="Tiktok"/>
    <s v="จ่ายทีหลัง / COD"/>
    <s v="กล้วย"/>
    <s v="790082052900"/>
    <s v="16/01/2026 13:52"/>
  </r>
  <r>
    <x v="0"/>
    <x v="0"/>
    <n v="65"/>
    <n v="1"/>
    <s v="GRQ40"/>
    <n v="35"/>
    <n v="0"/>
    <s v="ร้านที่2"/>
    <s v="ป***สริฐ ค***ิสุทธิพันธ์"/>
    <s v="พิจิตร"/>
    <s v="-"/>
    <s v=""/>
    <s v="16/01/2026 13:51"/>
    <s v="-"/>
    <s v="J&amp;T COD"/>
    <s v="Tiktok"/>
    <s v="จ่ายทีหลัง / COD"/>
    <s v=""/>
    <s v="790089540940"/>
    <s v="16/01/2026 13:51"/>
  </r>
  <r>
    <x v="0"/>
    <x v="0"/>
    <n v="65"/>
    <n v="1"/>
    <s v="GRQ39"/>
    <n v="35"/>
    <n v="0"/>
    <s v="ร้านที่2"/>
    <s v="น***าน ว***ยบูรณ์"/>
    <s v="กรุงเทพฯ"/>
    <s v="-"/>
    <s v=""/>
    <s v="16/01/2026 13:51"/>
    <s v="-"/>
    <s v="J&amp;T Express"/>
    <s v="Tiktok"/>
    <s v="tiktok"/>
    <s v=""/>
    <s v="790073940946"/>
    <s v="16/01/2026 13:51"/>
  </r>
  <r>
    <x v="0"/>
    <x v="0"/>
    <n v="65"/>
    <n v="1"/>
    <s v="GRQ34"/>
    <n v="35"/>
    <n v="0"/>
    <s v="ร้านที่2"/>
    <s v="ป***วดี"/>
    <s v="พระนครศรีอยุธยา"/>
    <s v="-"/>
    <s v=""/>
    <s v="16/01/2026 13:43"/>
    <s v="-"/>
    <s v="J&amp;T COD"/>
    <s v="Tiktok"/>
    <s v="จ่ายทีหลัง / COD"/>
    <s v=""/>
    <s v="790031742942"/>
    <s v="16/01/2026 13:44"/>
  </r>
  <r>
    <x v="0"/>
    <x v="0"/>
    <n v="65"/>
    <n v="2"/>
    <s v="GRQ33"/>
    <n v="120"/>
    <n v="0"/>
    <s v="ร้านที่2"/>
    <s v="น***อาภรณ์ น***เชียร"/>
    <s v="ปทุมธานี"/>
    <s v="-"/>
    <s v=""/>
    <s v="16/01/2026 13:43"/>
    <s v="-"/>
    <s v="Flash Express Thailand COD"/>
    <s v="Tiktok"/>
    <s v="จ่ายทีหลัง / COD"/>
    <s v=""/>
    <s v="THT04062DGKG43Z"/>
    <s v="16/01/2026 13:43"/>
  </r>
  <r>
    <x v="0"/>
    <x v="0"/>
    <n v="65"/>
    <n v="1"/>
    <s v="GRQ32"/>
    <n v="35"/>
    <n v="0"/>
    <s v="ร้านที่2"/>
    <s v="ส***ญญา  น***ินดา"/>
    <s v="กรุงเทพฯ"/>
    <s v="-"/>
    <s v=""/>
    <s v="16/01/2026 13:42"/>
    <s v="-"/>
    <s v="J&amp;T COD"/>
    <s v="Tiktok"/>
    <s v="จ่ายทีหลัง / COD"/>
    <s v=""/>
    <s v="790056140941"/>
    <s v="16/01/2026 13:42"/>
  </r>
  <r>
    <x v="14"/>
    <x v="14"/>
    <n v="12"/>
    <n v="10"/>
    <s v="GRQ31"/>
    <n v="149.99"/>
    <n v="0"/>
    <s v="ร้านที่2"/>
    <s v="ส***ร จ***ร์สง่า"/>
    <s v="นครราชสีมา"/>
    <s v="-"/>
    <s v=""/>
    <s v="16/01/2026 13:38"/>
    <s v="-"/>
    <s v="J&amp;T COD"/>
    <s v="Tiktok"/>
    <s v="จ่ายทีหลัง / COD"/>
    <s v=""/>
    <s v="790044582961"/>
    <s v="16/01/2026 13:38"/>
  </r>
  <r>
    <x v="0"/>
    <x v="0"/>
    <n v="33.333333333333336"/>
    <n v="9"/>
    <s v="GRQ30"/>
    <n v="300"/>
    <n v="0"/>
    <s v="ร้านที่2"/>
    <s v="อ***์"/>
    <s v="ลำปาง"/>
    <s v="-"/>
    <s v=""/>
    <s v="16/01/2026 13:22"/>
    <s v="-"/>
    <s v="J&amp;T COD"/>
    <s v="Tiktok"/>
    <s v="จ่ายทีหลัง / COD"/>
    <s v=""/>
    <s v="790015878971"/>
    <s v="16/01/2026 13:22"/>
  </r>
  <r>
    <x v="0"/>
    <x v="0"/>
    <n v="33.333333333333336"/>
    <n v="3"/>
    <s v="GRQ29"/>
    <n v="100"/>
    <n v="0"/>
    <s v="ร้านที่2"/>
    <s v="ช***รัก ข***อก"/>
    <s v="สระแก้ว"/>
    <s v="-"/>
    <s v=""/>
    <s v="16/01/2026 12:53"/>
    <s v="-"/>
    <s v="J&amp;T COD"/>
    <s v="Tiktok"/>
    <s v="จ่ายทีหลัง / COD"/>
    <s v=""/>
    <s v="790055331984"/>
    <s v="16/01/2026 12:53"/>
  </r>
  <r>
    <x v="0"/>
    <x v="0"/>
    <n v="50"/>
    <n v="12"/>
    <s v="GRQ28"/>
    <n v="400"/>
    <n v="0"/>
    <s v="ร้านที่2"/>
    <s v="ซ***นต้า ม***ธารทอง"/>
    <s v="Phangnga"/>
    <s v="-"/>
    <s v=""/>
    <s v="16/01/2026 12:45"/>
    <s v="-"/>
    <s v="J&amp;T Express"/>
    <s v="Tiktok"/>
    <s v="tiktok"/>
    <s v=""/>
    <s v="790044668534"/>
    <s v="16/01/2026 12:45"/>
  </r>
  <r>
    <x v="0"/>
    <x v="0"/>
    <n v="33.333333333333336"/>
    <n v="3"/>
    <s v="GRQ27"/>
    <n v="138"/>
    <n v="38"/>
    <s v="ร้านที่2"/>
    <s v="ศ***นุช แ***ันทร์"/>
    <s v="ยโสธร"/>
    <s v="-"/>
    <s v=""/>
    <s v="16/01/2026 12:41"/>
    <s v="-"/>
    <s v="J&amp;T COD"/>
    <s v="Tiktok"/>
    <s v="จ่ายทีหลัง / COD"/>
    <s v=""/>
    <s v="790066877504"/>
    <s v="16/01/2026 12:41"/>
  </r>
  <r>
    <x v="0"/>
    <x v="0"/>
    <n v="50"/>
    <n v="6"/>
    <s v="GRQ25"/>
    <n v="200"/>
    <n v="0"/>
    <s v="ร้านที่2"/>
    <s v="n***a453"/>
    <s v="เชียงใหม่"/>
    <s v="-"/>
    <s v=""/>
    <s v="16/01/2026 12:15"/>
    <s v="-"/>
    <s v="J&amp;T COD"/>
    <s v="Tiktok"/>
    <s v="จ่ายทีหลัง / COD"/>
    <s v=""/>
    <s v="790074169570"/>
    <s v="16/01/2026 12:16"/>
  </r>
  <r>
    <x v="0"/>
    <x v="0"/>
    <n v="65"/>
    <n v="1"/>
    <s v="GRQ24"/>
    <n v="98"/>
    <n v="38"/>
    <s v="ร้านที่2"/>
    <s v="ธ***ริญคาเฟ่"/>
    <s v="ชัยภูมิ"/>
    <s v="-"/>
    <s v=""/>
    <s v="16/01/2026 12:15"/>
    <s v="-"/>
    <s v="J&amp;T COD"/>
    <s v="Tiktok"/>
    <s v="จ่ายทีหลัง / COD"/>
    <s v=""/>
    <s v="790061263504"/>
    <s v="16/01/2026 12:15"/>
  </r>
  <r>
    <x v="0"/>
    <x v="0"/>
    <n v="33.333333333333336"/>
    <n v="6"/>
    <s v="GRQ23"/>
    <n v="200"/>
    <n v="0"/>
    <s v="ร้านที่2"/>
    <s v="ว***พงษ์  ป***ญาพรกุล"/>
    <s v="สมุทรปราการ"/>
    <s v="-"/>
    <s v=""/>
    <s v="16/01/2026 12:04"/>
    <s v="-"/>
    <s v="J&amp;T COD"/>
    <s v="Tiktok"/>
    <s v="จ่ายทีหลัง / COD"/>
    <s v=""/>
    <s v="790042769574"/>
    <s v="16/01/2026 12:04"/>
  </r>
  <r>
    <x v="12"/>
    <x v="12"/>
    <n v="50"/>
    <n v="5"/>
    <s v="GRQ22"/>
    <n v="398"/>
    <n v="0"/>
    <s v="ร้านที่1"/>
    <s v="ส******ก"/>
    <s v="******ัว  ต.ลาดบัวขาว ตำบลลาดบัวขาว อำเภอสีคิ้ว จังหวัดนครราชสีมา 30340"/>
    <s v="30340"/>
    <s v="99"/>
    <s v="16/01/2026 12:31"/>
    <s v="-"/>
    <s v="SPX Express"/>
    <s v="Shopee"/>
    <s v="shopee"/>
    <s v=""/>
    <s v="TH269119360224K"/>
    <s v="16/01/2026 12:00"/>
  </r>
  <r>
    <x v="1"/>
    <x v="1"/>
    <n v="80"/>
    <n v="1"/>
    <s v="GRQ22"/>
    <n v="398"/>
    <n v="0"/>
    <s v="ร้านที่1"/>
    <s v="ส******ก"/>
    <s v="******ัว  ต.ลาดบัวขาว ตำบลลาดบัวขาว อำเภอสีคิ้ว จังหวัดนครราชสีมา 30340"/>
    <s v="30340"/>
    <s v="99"/>
    <s v="16/01/2026 12:31"/>
    <s v="-"/>
    <s v="SPX Express"/>
    <s v="Shopee"/>
    <s v="shopee"/>
    <s v=""/>
    <s v="TH269119360224K"/>
    <s v="16/01/2026 12:00"/>
  </r>
  <r>
    <x v="15"/>
    <x v="15"/>
    <n v="78"/>
    <n v="1"/>
    <s v="GRQ22"/>
    <n v="398"/>
    <n v="0"/>
    <s v="ร้านที่1"/>
    <s v="ส******ก"/>
    <s v="******ัว  ต.ลาดบัวขาว ตำบลลาดบัวขาว อำเภอสีคิ้ว จังหวัดนครราชสีมา 30340"/>
    <s v="30340"/>
    <s v="99"/>
    <s v="16/01/2026 12:31"/>
    <s v="-"/>
    <s v="SPX Express"/>
    <s v="Shopee"/>
    <s v="shopee"/>
    <s v=""/>
    <s v="TH269119360224K"/>
    <s v="16/01/2026 12:00"/>
  </r>
  <r>
    <x v="0"/>
    <x v="0"/>
    <n v="33.333333333333336"/>
    <n v="3"/>
    <s v="GRQ21"/>
    <n v="135"/>
    <n v="35"/>
    <s v="ร้านที่2"/>
    <s v="H**"/>
    <s v="Bangkok"/>
    <s v="-"/>
    <s v=""/>
    <s v="16/01/2026 11:46"/>
    <s v="-"/>
    <s v="J&amp;T COD"/>
    <s v="Tiktok"/>
    <s v="จ่ายทีหลัง / COD"/>
    <s v=""/>
    <s v="790071075511"/>
    <s v="16/01/2026 11:46"/>
  </r>
  <r>
    <x v="0"/>
    <x v="0"/>
    <n v="50"/>
    <n v="24"/>
    <s v="GRQ20"/>
    <n v="800"/>
    <n v="0"/>
    <s v="ร้านที่2"/>
    <s v="ว***ธพร เ***้ยงเกลา"/>
    <s v="นครศรีธรรมราช"/>
    <s v="-"/>
    <s v=""/>
    <s v="16/01/2026 11:43"/>
    <s v="-"/>
    <s v="J&amp;T COD"/>
    <s v="Tiktok"/>
    <s v="จ่ายทีหลัง / COD"/>
    <s v=""/>
    <s v="790031864565"/>
    <s v="16/01/2026 11:43"/>
  </r>
  <r>
    <x v="0"/>
    <x v="0"/>
    <n v="65"/>
    <n v="2"/>
    <s v="GRQ19"/>
    <n v="105"/>
    <n v="0"/>
    <s v="ร้านที่2"/>
    <s v="ส***ตา เ***สน"/>
    <s v="สมุทรปราการ"/>
    <s v="-"/>
    <s v=""/>
    <s v="16/01/2026 11:41"/>
    <s v="-"/>
    <s v="Flash Express Thailand"/>
    <s v="Tiktok"/>
    <s v="tiktok"/>
    <s v=""/>
    <s v="THT02032DF5CY1Z"/>
    <s v="16/01/2026 11:41"/>
  </r>
  <r>
    <x v="0"/>
    <x v="0"/>
    <n v="65"/>
    <n v="1"/>
    <s v="GRQ19"/>
    <n v="105"/>
    <n v="0"/>
    <s v="ร้านที่2"/>
    <s v="ส***ตา เ***สน"/>
    <s v="สมุทรปราการ"/>
    <s v="-"/>
    <s v=""/>
    <s v="16/01/2026 11:41"/>
    <s v="-"/>
    <s v="Flash Express Thailand"/>
    <s v="Tiktok"/>
    <s v="tiktok"/>
    <s v=""/>
    <s v="THT02032DF5CY1Z"/>
    <s v="16/01/2026 11:41"/>
  </r>
  <r>
    <x v="15"/>
    <x v="15"/>
    <n v="120"/>
    <n v="1"/>
    <s v="GRQ18"/>
    <n v="80"/>
    <n v="0"/>
    <s v="ร้านที่2"/>
    <s v="ส***ยุด​ ส***พียร​"/>
    <s v="สมุทรปราการ"/>
    <s v="-"/>
    <s v=""/>
    <s v="16/01/2026 11:40"/>
    <s v="-"/>
    <s v="J&amp;T COD"/>
    <s v="Tiktok"/>
    <s v="จ่ายทีหลัง / COD"/>
    <s v=""/>
    <s v="790030669551"/>
    <s v="16/01/2026 11:40"/>
  </r>
  <r>
    <x v="0"/>
    <x v="0"/>
    <n v="50"/>
    <n v="6"/>
    <s v="GRQ17"/>
    <n v="200"/>
    <n v="0"/>
    <s v="ร้านที่2"/>
    <s v="จ***ลดา"/>
    <s v="นครราชสีมา"/>
    <s v="-"/>
    <s v=""/>
    <s v="16/01/2026 11:39"/>
    <s v="-"/>
    <s v="J&amp;T Express"/>
    <s v="Tiktok"/>
    <s v="tiktok"/>
    <s v=""/>
    <s v="790096365575"/>
    <s v="16/01/2026 11:39"/>
  </r>
  <r>
    <x v="10"/>
    <x v="10"/>
    <n v="50"/>
    <n v="5"/>
    <s v="GRQ16"/>
    <n v="399"/>
    <n v="0"/>
    <s v="ร้านที่1"/>
    <s v="จ******ี"/>
    <s v="******อำเภอศรีเมืองใหม่ จังหวัดอุบลราชธานี 34250"/>
    <s v="34250"/>
    <s v="68"/>
    <s v="16/01/2026 11:38"/>
    <s v="-"/>
    <s v="SPX Express"/>
    <s v="Shopee"/>
    <s v="shopee"/>
    <s v=""/>
    <s v="TH266481674317Q"/>
    <s v="16/01/2026 11:38"/>
  </r>
  <r>
    <x v="5"/>
    <x v="5"/>
    <n v="159"/>
    <n v="1"/>
    <s v="GRQ16"/>
    <n v="399"/>
    <n v="0"/>
    <s v="ร้านที่1"/>
    <s v="จ******ี"/>
    <s v="******อำเภอศรีเมืองใหม่ จังหวัดอุบลราชธานี 34250"/>
    <s v="34250"/>
    <s v="68"/>
    <s v="16/01/2026 11:38"/>
    <s v="-"/>
    <s v="SPX Express"/>
    <s v="Shopee"/>
    <s v="shopee"/>
    <s v=""/>
    <s v="TH266481674317Q"/>
    <s v="16/01/2026 11:38"/>
  </r>
  <r>
    <x v="0"/>
    <x v="0"/>
    <n v="33.333333333333336"/>
    <n v="3"/>
    <s v="GRQ15"/>
    <n v="100"/>
    <n v="0"/>
    <s v="ร้านที่4"/>
    <s v="น***ทม์"/>
    <s v="สุพรรณบุรี"/>
    <s v="-"/>
    <s v=""/>
    <s v="16/01/2026 11:36"/>
    <s v="-"/>
    <s v="J&amp;T COD"/>
    <s v="Tiktok"/>
    <s v="จ่ายทีหลัง / COD"/>
    <s v=""/>
    <s v="790051971516"/>
    <s v="16/01/2026 11:36"/>
  </r>
  <r>
    <x v="0"/>
    <x v="0"/>
    <n v="65"/>
    <n v="1"/>
    <s v="GRQ14"/>
    <n v="35"/>
    <n v="0"/>
    <s v="ร้านที่2"/>
    <s v="ว***า"/>
    <s v="สมุทรปราการ"/>
    <s v="-"/>
    <s v=""/>
    <s v="16/01/2026 11:36"/>
    <s v="-"/>
    <s v="Flash Express Thailand COD"/>
    <s v="Tiktok"/>
    <s v="จ่ายทีหลัง / COD"/>
    <s v="ขอรสชาติ ฝอยทอง"/>
    <s v="THT02032DD78U6Z"/>
    <s v="16/01/2026 11:36"/>
  </r>
  <r>
    <x v="0"/>
    <x v="0"/>
    <n v="50"/>
    <n v="6"/>
    <s v="GRQ12"/>
    <n v="200"/>
    <n v="0"/>
    <s v="ร้านที่2"/>
    <s v="ค***ุกัญญา แ***ระจ่าง"/>
    <s v="กรุงเทพฯ"/>
    <s v="-"/>
    <s v=""/>
    <s v="16/01/2026 11:31"/>
    <s v="-"/>
    <s v="J&amp;T COD"/>
    <s v="Tiktok"/>
    <s v="จ่ายทีหลัง / COD"/>
    <s v=""/>
    <s v="790045463572"/>
    <s v="16/01/2026 11:31"/>
  </r>
  <r>
    <x v="0"/>
    <x v="0"/>
    <n v="50"/>
    <n v="6"/>
    <s v="GRQ11"/>
    <n v="200"/>
    <n v="0"/>
    <s v="ร้านที่2"/>
    <s v="พ***ย   ห***คำสอน"/>
    <s v="สุรินทร์"/>
    <s v="-"/>
    <s v=""/>
    <s v="16/01/2026 11:30"/>
    <s v="-"/>
    <s v="J&amp;T COD"/>
    <s v="Tiktok"/>
    <s v="จ่ายทีหลัง / COD"/>
    <s v=""/>
    <s v="790075860582"/>
    <s v="16/01/2026 11:30"/>
  </r>
  <r>
    <x v="0"/>
    <x v="0"/>
    <n v="65"/>
    <n v="1"/>
    <s v="GRQ9"/>
    <n v="35"/>
    <n v="0"/>
    <s v="ร้านที่2"/>
    <s v="น*** โ***ันทึก"/>
    <s v="นครราชสีมา"/>
    <s v="-"/>
    <s v=""/>
    <s v="16/01/2026 11:24"/>
    <s v="-"/>
    <s v="J&amp;T COD"/>
    <s v="Tiktok"/>
    <s v="จ่ายทีหลัง / COD"/>
    <s v=""/>
    <s v="790011262504"/>
    <s v="16/01/2026 11:24"/>
  </r>
  <r>
    <x v="7"/>
    <x v="7"/>
    <n v="33.333333333333336"/>
    <n v="3"/>
    <s v="GRQ8"/>
    <n v="135"/>
    <n v="0"/>
    <s v="ร้านที่2"/>
    <s v="ธ***รัตน์  บ***ันธ์"/>
    <s v="ตรัง"/>
    <s v="-"/>
    <s v=""/>
    <s v="16/01/2026 11:18"/>
    <s v="-"/>
    <s v="J&amp;T COD"/>
    <s v="Tiktok"/>
    <s v="จ่ายทีหลัง / COD"/>
    <s v=""/>
    <s v="790071769583"/>
    <s v="16/01/2026 11:19"/>
  </r>
  <r>
    <x v="15"/>
    <x v="15"/>
    <n v="120"/>
    <n v="2"/>
    <s v="GRQ7"/>
    <n v="198"/>
    <n v="0"/>
    <s v="ร้านที่2"/>
    <s v="น** ว***ี ท***ี"/>
    <s v="ราชบุรี"/>
    <s v="-"/>
    <s v=""/>
    <s v="16/01/2026 11:15"/>
    <s v="-"/>
    <s v="J&amp;T COD"/>
    <s v="Tiktok"/>
    <s v="จ่ายทีหลัง / COD"/>
    <s v=""/>
    <s v="790083763556"/>
    <s v="16/01/2026 11:15"/>
  </r>
  <r>
    <x v="0"/>
    <x v="0"/>
    <n v="50"/>
    <n v="6"/>
    <s v="GRQ5"/>
    <n v="200"/>
    <n v="0"/>
    <s v="ร้านที่2"/>
    <s v="ว***รณ์  ช***วลิต"/>
    <s v="ราชบุรี"/>
    <s v="-"/>
    <s v=""/>
    <s v="16/01/2026 11:07"/>
    <s v="-"/>
    <s v="J&amp;T COD"/>
    <s v="Tiktok"/>
    <s v="จ่ายทีหลัง / COD"/>
    <s v=""/>
    <s v="790042466581"/>
    <s v="16/01/2026 11:07"/>
  </r>
  <r>
    <x v="9"/>
    <x v="9"/>
    <n v="65"/>
    <n v="1"/>
    <s v="GRQ4"/>
    <n v="150"/>
    <n v="0"/>
    <s v="ร้านที่1"/>
    <s v="คุณบุญฤทธิ์"/>
    <s v="205/1 ถนนกำแพงเพชร6 แขวงดอนเมือง เขตดอนเมือง กรุงเทพ 10210"/>
    <s v="10210"/>
    <s v="0865002868"/>
    <s v="16/01/2026 10:43"/>
    <s v="macanatic.xr@gmail.com"/>
    <s v="EMS"/>
    <s v="facebook"/>
    <s v="กสิกร"/>
    <s v=""/>
    <s v="WB131395853TH"/>
    <s v="16/01/2026 11:00"/>
  </r>
  <r>
    <x v="4"/>
    <x v="4"/>
    <n v="65"/>
    <n v="2"/>
    <s v="GRQ4"/>
    <n v="150"/>
    <n v="0"/>
    <s v="ร้านที่1"/>
    <s v="คุณบุญฤทธิ์"/>
    <s v="205/1 ถนนกำแพงเพชร6 แขวงดอนเมือง เขตดอนเมือง กรุงเทพ 10210"/>
    <s v="10210"/>
    <s v="0865002868"/>
    <s v="16/01/2026 10:43"/>
    <s v="macanatic.xr@gmail.com"/>
    <s v="EMS"/>
    <s v="facebook"/>
    <s v="กสิกร"/>
    <s v=""/>
    <s v="WB131395853TH"/>
    <s v="16/01/2026 10:59"/>
  </r>
  <r>
    <x v="15"/>
    <x v="15"/>
    <n v="120"/>
    <n v="1"/>
    <s v="GRQ3"/>
    <n v="99"/>
    <n v="0"/>
    <s v="ร้านที่2"/>
    <s v="ณ***ุดา น***ชินวงษ์"/>
    <s v="กรุงเทพฯ"/>
    <s v="-"/>
    <s v=""/>
    <s v="16/01/2026 11:00"/>
    <s v="-"/>
    <s v="J&amp;T Express"/>
    <s v="Tiktok"/>
    <s v="tiktok"/>
    <s v=""/>
    <s v="790065463541"/>
    <s v="16/01/2026 10:59"/>
  </r>
  <r>
    <x v="0"/>
    <x v="0"/>
    <n v="50"/>
    <n v="6"/>
    <s v="GRQ2"/>
    <n v="200"/>
    <n v="0"/>
    <s v="ร้านที่2"/>
    <s v="ม***กมล เ***ยงตรง"/>
    <s v="ปทุมธานี"/>
    <s v="-"/>
    <s v=""/>
    <s v="16/01/2026 10:59"/>
    <s v="-"/>
    <s v="J&amp;T Express"/>
    <s v="Tiktok"/>
    <s v="tiktok"/>
    <s v="ฝอยทอง 6 กล่อง"/>
    <s v="790043362566"/>
    <s v="16/01/2026 10:58"/>
  </r>
  <r>
    <x v="0"/>
    <x v="0"/>
    <n v="33.333333333333336"/>
    <n v="6"/>
    <s v="GRQ1"/>
    <n v="200"/>
    <n v="0"/>
    <s v="ร้านที่2"/>
    <s v="ว***วี บ***ทรงไทยตรงข้ามสุเทพหลังคาเหล็ก"/>
    <s v="Si Sa Ket"/>
    <s v="-"/>
    <s v=""/>
    <s v="16/01/2026 10:47"/>
    <s v="-"/>
    <s v="J&amp;T Express"/>
    <s v="Tiktok"/>
    <s v="tiktok"/>
    <s v=""/>
    <s v="790066061584"/>
    <s v="16/01/2026 10:46"/>
  </r>
  <r>
    <x v="13"/>
    <x v="13"/>
    <n v="139"/>
    <n v="1"/>
    <s v="GRQ0"/>
    <n v="285"/>
    <n v="0"/>
    <s v="ร้านที่2"/>
    <s v="แ***ี่"/>
    <s v="นครศรีธรรมราช"/>
    <s v="-"/>
    <s v=""/>
    <s v="16/01/2026 10:41"/>
    <s v="-"/>
    <s v="J&amp;T COD"/>
    <s v="Tiktok"/>
    <s v="จ่ายทีหลัง / COD"/>
    <s v=""/>
    <s v="790059060523"/>
    <s v="16/01/2026 10:41"/>
  </r>
  <r>
    <x v="5"/>
    <x v="5"/>
    <n v="139"/>
    <n v="2"/>
    <s v="GRQ0"/>
    <n v="285"/>
    <n v="0"/>
    <s v="ร้านที่2"/>
    <s v="แ***ี่"/>
    <s v="นครศรีธรรมราช"/>
    <s v="-"/>
    <s v=""/>
    <s v="16/01/2026 10:41"/>
    <s v="-"/>
    <s v="J&amp;T COD"/>
    <s v="Tiktok"/>
    <s v="จ่ายทีหลัง / COD"/>
    <s v=""/>
    <s v="790059060523"/>
    <s v="16/01/2026 10:41"/>
  </r>
  <r>
    <x v="0"/>
    <x v="0"/>
    <n v="33.333333333333336"/>
    <n v="3"/>
    <s v="GRP99"/>
    <n v="100"/>
    <n v="0"/>
    <s v="ร้านที่2"/>
    <s v="ม***จิตต์ปราณี ส***รนันท์"/>
    <s v="กรุงเทพฯ"/>
    <s v="-"/>
    <s v=""/>
    <s v="16/01/2026 10:38"/>
    <s v="-"/>
    <s v="J&amp;T COD"/>
    <s v="Tiktok"/>
    <s v="จ่ายทีหลัง / COD"/>
    <s v=""/>
    <s v="790072879514"/>
    <s v="16/01/2026 10:38"/>
  </r>
  <r>
    <x v="15"/>
    <x v="15"/>
    <n v="120"/>
    <n v="1"/>
    <s v="GRP98"/>
    <n v="99"/>
    <n v="0"/>
    <s v="ร้านที่2"/>
    <s v="ส***งค์ ส***ุ่ง"/>
    <s v="สมุทรปราการ"/>
    <s v="-"/>
    <s v=""/>
    <s v="16/01/2026 10:28"/>
    <s v="-"/>
    <s v="Flash Express Thailand COD"/>
    <s v="Tiktok"/>
    <s v="จ่ายทีหลัง / COD"/>
    <s v=""/>
    <s v="THT02032DD7WW0Z"/>
    <s v="16/01/2026 10:28"/>
  </r>
  <r>
    <x v="1"/>
    <x v="1"/>
    <n v="66.333333333333329"/>
    <n v="3"/>
    <s v="GRP97"/>
    <n v="250"/>
    <n v="0"/>
    <s v="ร้านที่2"/>
    <s v=" อ***ทิพย์. ป***ังสิต"/>
    <s v="เทศบาลนครนครราชสีมา"/>
    <s v="-"/>
    <s v=""/>
    <s v="16/01/2026 10:28"/>
    <s v="-"/>
    <s v="J&amp;T COD"/>
    <s v="Tiktok"/>
    <s v="จ่ายทีหลัง / COD"/>
    <s v=""/>
    <s v="790089062523"/>
    <s v="16/01/2026 10:28"/>
  </r>
  <r>
    <x v="7"/>
    <x v="7"/>
    <n v="27.5"/>
    <n v="4"/>
    <s v="GRP96"/>
    <n v="113.88"/>
    <n v="26"/>
    <s v="ร้านที่10"/>
    <s v="Aye Aye Moe"/>
    <s v="morning market maela · แม่หละ/ Mae La_x000a__x000a_ท่าสองยาง/ Tha Song Yangตาก/ Tak_x000a_63150"/>
    <s v="63150"/>
    <s v="660831328615"/>
    <s v="16/01/2026 10:25"/>
    <s v="-"/>
    <s v="Kerry_dropoff"/>
    <s v="Lazada"/>
    <s v="lazada"/>
    <s v=""/>
    <s v="TH590588KEKH2D"/>
    <s v="16/01/2026 10:25"/>
  </r>
  <r>
    <x v="0"/>
    <x v="0"/>
    <n v="33.333333333333336"/>
    <n v="3"/>
    <s v="GRP95"/>
    <n v="135"/>
    <n v="35"/>
    <s v="ร้านที่4"/>
    <s v="ด***ี  ค***นทร์"/>
    <s v="กรุงเทพฯ"/>
    <s v="-"/>
    <s v=""/>
    <s v="16/01/2026 10:25"/>
    <s v="-"/>
    <s v="J&amp;T COD"/>
    <s v="Tiktok"/>
    <s v="จ่ายทีหลัง / COD"/>
    <s v=""/>
    <s v="790068175514"/>
    <s v="16/01/2026 10:25"/>
  </r>
  <r>
    <x v="16"/>
    <x v="16"/>
    <n v="66"/>
    <n v="2"/>
    <s v="GRP94"/>
    <n v="475"/>
    <n v="0"/>
    <s v="ร้านที่1"/>
    <s v="เ******ง"/>
    <s v="******บลแสนตอ อำเภอน้ำปาด จังหวัดอุตรดิตถ์ 53110"/>
    <s v="53110"/>
    <s v="83"/>
    <s v="16/01/2026 10:24"/>
    <s v="-"/>
    <s v="SPX Express"/>
    <s v="Shopee"/>
    <s v="shopee"/>
    <s v=""/>
    <s v="TH267926366136S"/>
    <s v="16/01/2026 10:24"/>
  </r>
  <r>
    <x v="15"/>
    <x v="15"/>
    <n v="66"/>
    <n v="2"/>
    <s v="GRP94"/>
    <n v="475"/>
    <n v="0"/>
    <s v="ร้านที่1"/>
    <s v="เ******ง"/>
    <s v="******บลแสนตอ อำเภอน้ำปาด จังหวัดอุตรดิตถ์ 53110"/>
    <s v="53110"/>
    <s v="83"/>
    <s v="16/01/2026 10:24"/>
    <s v="-"/>
    <s v="SPX Express"/>
    <s v="Shopee"/>
    <s v="shopee"/>
    <s v=""/>
    <s v="TH267926366136S"/>
    <s v="16/01/2026 10:24"/>
  </r>
  <r>
    <x v="1"/>
    <x v="1"/>
    <n v="67"/>
    <n v="2"/>
    <s v="GRP94"/>
    <n v="475"/>
    <n v="0"/>
    <s v="ร้านที่1"/>
    <s v="เ******ง"/>
    <s v="******บลแสนตอ อำเภอน้ำปาด จังหวัดอุตรดิตถ์ 53110"/>
    <s v="53110"/>
    <s v="83"/>
    <s v="16/01/2026 10:24"/>
    <s v="-"/>
    <s v="SPX Express"/>
    <s v="Shopee"/>
    <s v="shopee"/>
    <s v=""/>
    <s v="TH267926366136S"/>
    <s v="16/01/2026 10:24"/>
  </r>
  <r>
    <x v="0"/>
    <x v="0"/>
    <n v="40"/>
    <n v="10"/>
    <s v="GRP92"/>
    <n v="400"/>
    <n v="0"/>
    <s v="ร้านที่2"/>
    <s v="ช***กาญจน์ เ***สารพรม"/>
    <s v="เพชรบูรณ์"/>
    <s v="-"/>
    <s v=""/>
    <s v="16/01/2026 10:11"/>
    <s v="-"/>
    <s v="J&amp;T Express"/>
    <s v="Tiktok"/>
    <s v="tiktok"/>
    <s v=""/>
    <s v="790045865523"/>
    <s v="16/01/2026 10:11"/>
  </r>
  <r>
    <x v="0"/>
    <x v="0"/>
    <n v="65"/>
    <n v="1"/>
    <s v="GRP90"/>
    <n v="35"/>
    <n v="0"/>
    <s v="ร้านที่2"/>
    <s v="ว***า  แ***สอาด"/>
    <s v="สมุทรปราการ"/>
    <s v="-"/>
    <s v=""/>
    <s v="16/01/2026 10:10"/>
    <s v="-"/>
    <s v="J&amp;T COD"/>
    <s v="Tiktok"/>
    <s v="จ่ายทีหลัง / COD"/>
    <s v=""/>
    <s v="790082467506"/>
    <s v="16/01/2026 10:10"/>
  </r>
  <r>
    <x v="2"/>
    <x v="2"/>
    <n v="139"/>
    <n v="1"/>
    <s v="GRP89"/>
    <n v="312.99"/>
    <n v="0"/>
    <s v="ร้านที่2"/>
    <s v="ช***ชา ค***ยศ"/>
    <s v="เทศบาลนครนครสวรรค์"/>
    <s v="-"/>
    <s v=""/>
    <s v="16/01/2026 10:08"/>
    <s v="-"/>
    <s v="J&amp;T Express"/>
    <s v="Tiktok"/>
    <s v="tiktok"/>
    <s v="เผือกมะพร้าวอ่อน 1 ทุเรียน1 ฝอยทอง 1"/>
    <s v="790000794575"/>
    <s v="16/01/2026 10:08"/>
  </r>
  <r>
    <x v="0"/>
    <x v="0"/>
    <n v="65"/>
    <n v="3"/>
    <s v="GRP89"/>
    <n v="312.99"/>
    <n v="0"/>
    <s v="ร้านที่2"/>
    <s v="ช***ชา ค***ยศ"/>
    <s v="เทศบาลนครนครสวรรค์"/>
    <s v="-"/>
    <s v=""/>
    <s v="16/01/2026 10:08"/>
    <s v="-"/>
    <s v="J&amp;T Express"/>
    <s v="Tiktok"/>
    <s v="tiktok"/>
    <s v="เผือกมะพร้าวอ่อน 1 ทุเรียน1 ฝอยทอง 1"/>
    <s v="790000794575"/>
    <s v="16/01/2026 10:08"/>
  </r>
  <r>
    <x v="15"/>
    <x v="15"/>
    <n v="120"/>
    <n v="1"/>
    <s v="GRP89"/>
    <n v="312.99"/>
    <n v="0"/>
    <s v="ร้านที่2"/>
    <s v="ช***ชา ค***ยศ"/>
    <s v="เทศบาลนครนครสวรรค์"/>
    <s v="-"/>
    <s v=""/>
    <s v="16/01/2026 10:08"/>
    <s v="-"/>
    <s v="J&amp;T Express"/>
    <s v="Tiktok"/>
    <s v="tiktok"/>
    <s v="เผือกมะพร้าวอ่อน 1 ทุเรียน1 ฝอยทอง 1"/>
    <s v="790000794575"/>
    <s v="16/01/2026 10:08"/>
  </r>
  <r>
    <x v="0"/>
    <x v="0"/>
    <n v="65"/>
    <n v="1"/>
    <s v="GRP88"/>
    <n v="268"/>
    <n v="0"/>
    <s v="ร้านที่2"/>
    <s v="ส***พร  อ***รปราง"/>
    <s v="พิษณุโลก"/>
    <s v="-"/>
    <s v=""/>
    <s v="16/01/2026 10:08"/>
    <s v="-"/>
    <s v="J&amp;T Express"/>
    <s v="Tiktok"/>
    <s v="tiktok"/>
    <s v=""/>
    <s v="790053863550"/>
    <s v="16/01/2026 10:08"/>
  </r>
  <r>
    <x v="15"/>
    <x v="15"/>
    <n v="120"/>
    <n v="1"/>
    <s v="GRP88"/>
    <n v="268"/>
    <n v="0"/>
    <s v="ร้านที่2"/>
    <s v="ส***พร  อ***รปราง"/>
    <s v="พิษณุโลก"/>
    <s v="-"/>
    <s v=""/>
    <s v="16/01/2026 10:08"/>
    <s v="-"/>
    <s v="J&amp;T Express"/>
    <s v="Tiktok"/>
    <s v="tiktok"/>
    <s v=""/>
    <s v="790053863550"/>
    <s v="16/01/2026 10:08"/>
  </r>
  <r>
    <x v="0"/>
    <x v="0"/>
    <n v="65"/>
    <n v="1"/>
    <s v="GRP88"/>
    <n v="268"/>
    <n v="0"/>
    <s v="ร้านที่2"/>
    <s v="ส***พร  อ***รปราง"/>
    <s v="พิษณุโลก"/>
    <s v="-"/>
    <s v=""/>
    <s v="16/01/2026 10:08"/>
    <s v="-"/>
    <s v="J&amp;T Express"/>
    <s v="Tiktok"/>
    <s v="tiktok"/>
    <s v=""/>
    <s v="790053863550"/>
    <s v="16/01/2026 10:08"/>
  </r>
  <r>
    <x v="1"/>
    <x v="1"/>
    <n v="120"/>
    <n v="1"/>
    <s v="GRP88"/>
    <n v="268"/>
    <n v="0"/>
    <s v="ร้านที่2"/>
    <s v="ส***พร  อ***รปราง"/>
    <s v="พิษณุโลก"/>
    <s v="-"/>
    <s v=""/>
    <s v="16/01/2026 10:08"/>
    <s v="-"/>
    <s v="J&amp;T Express"/>
    <s v="Tiktok"/>
    <s v="tiktok"/>
    <s v=""/>
    <s v="790053863550"/>
    <s v="16/01/2026 10:08"/>
  </r>
  <r>
    <x v="0"/>
    <x v="0"/>
    <n v="65"/>
    <n v="2"/>
    <s v="GRP87"/>
    <n v="70"/>
    <n v="0"/>
    <s v="ร้านที่2"/>
    <s v="ส***ย ร***ูง"/>
    <s v="สุพรรณบุรี"/>
    <s v="-"/>
    <s v=""/>
    <s v="16/01/2026 10:03"/>
    <s v="-"/>
    <s v="J&amp;T COD"/>
    <s v="Tiktok"/>
    <s v="จ่ายทีหลัง / COD"/>
    <s v=""/>
    <s v="790060171504"/>
    <s v="16/01/2026 10:03"/>
  </r>
  <r>
    <x v="0"/>
    <x v="0"/>
    <n v="65"/>
    <n v="1"/>
    <s v="GRP86"/>
    <n v="35"/>
    <n v="0"/>
    <s v="ร้านที่2"/>
    <s v="เ***์น"/>
    <s v="นนทบุรี"/>
    <s v="-"/>
    <s v=""/>
    <s v="16/01/2026 10:03"/>
    <s v="-"/>
    <s v="Flash Express Thailand COD"/>
    <s v="Tiktok"/>
    <s v="จ่ายทีหลัง / COD"/>
    <s v=""/>
    <s v="THT03062DF49W7Z"/>
    <s v="16/01/2026 10:03"/>
  </r>
  <r>
    <x v="0"/>
    <x v="0"/>
    <n v="65"/>
    <n v="3"/>
    <s v="GRP85"/>
    <n v="105"/>
    <n v="0"/>
    <s v="ร้านที่2"/>
    <s v="เ***่ม"/>
    <s v="สมุทรปราการ"/>
    <s v="-"/>
    <s v=""/>
    <s v="16/01/2026 10:03"/>
    <s v="-"/>
    <s v="J&amp;T COD"/>
    <s v="Tiktok"/>
    <s v="จ่ายทีหลัง / COD"/>
    <s v=""/>
    <s v="790056177503"/>
    <s v="16/01/2026 10:03"/>
  </r>
  <r>
    <x v="0"/>
    <x v="0"/>
    <n v="65"/>
    <n v="1"/>
    <s v="GRP84"/>
    <n v="35"/>
    <n v="0"/>
    <s v="ร้านที่2"/>
    <s v="ร***ิกาลญาภรณ์ ห***ขาว"/>
    <s v="เทศบาลนครขอนแก่น"/>
    <s v="-"/>
    <s v=""/>
    <s v="16/01/2026 10:03"/>
    <s v="-"/>
    <s v="J&amp;T COD"/>
    <s v="Tiktok"/>
    <s v="จ่ายทีหลัง / COD"/>
    <s v="เผือกมะพร้าวอ่อน"/>
    <s v="790034965510"/>
    <s v="16/01/2026 10:03"/>
  </r>
  <r>
    <x v="0"/>
    <x v="0"/>
    <n v="50"/>
    <n v="6"/>
    <s v="GRP82"/>
    <n v="200"/>
    <n v="0"/>
    <s v="ร้านที่2"/>
    <s v="ศ***มล"/>
    <s v="กรุงเทพฯ"/>
    <s v="-"/>
    <s v=""/>
    <s v="16/01/2026 10:00"/>
    <s v="-"/>
    <s v="J&amp;T COD"/>
    <s v="Tiktok"/>
    <s v="จ่ายทีหลัง / COD"/>
    <s v=""/>
    <s v="790057760590"/>
    <s v="16/01/2026 10:00"/>
  </r>
  <r>
    <x v="13"/>
    <x v="13"/>
    <n v="139"/>
    <n v="1"/>
    <s v="GRP81"/>
    <n v="108.99"/>
    <n v="0"/>
    <s v="ร้านที่2"/>
    <s v="ณ***ลัญช์"/>
    <s v="นครปฐม"/>
    <s v="-"/>
    <s v=""/>
    <s v="16/01/2026 09:56"/>
    <s v="-"/>
    <s v="J&amp;T Express"/>
    <s v="Tiktok"/>
    <s v="tiktok"/>
    <s v=""/>
    <s v="790067866523"/>
    <s v="16/01/2026 09:56"/>
  </r>
  <r>
    <x v="0"/>
    <x v="0"/>
    <n v="33.333333333333336"/>
    <n v="3"/>
    <s v="GRP80"/>
    <n v="100"/>
    <n v="0"/>
    <s v="ร้านที่2"/>
    <s v="น***าว พ***ส แ***โพธิ์"/>
    <s v="ชัยนาท"/>
    <s v="-"/>
    <s v=""/>
    <s v="16/01/2026 09:47"/>
    <s v="-"/>
    <s v="J&amp;T COD"/>
    <s v="Tiktok"/>
    <s v="จ่ายทีหลัง / COD"/>
    <s v="ไม่เอากาแฟค่ะขอเป็นมะพร้าว ฝอยทอง และเผือก"/>
    <s v="790038665592"/>
    <s v="16/01/2026 09:47"/>
  </r>
  <r>
    <x v="0"/>
    <x v="0"/>
    <n v="65"/>
    <n v="1"/>
    <s v="GRP79"/>
    <n v="35"/>
    <n v="0"/>
    <s v="ร้านที่2"/>
    <s v="ว***า เ***งมูล"/>
    <s v="ปทุมธานี"/>
    <s v="-"/>
    <s v=""/>
    <s v="16/01/2026 09:38"/>
    <s v="-"/>
    <s v="J&amp;T Express"/>
    <s v="Tiktok"/>
    <s v="tiktok"/>
    <s v=""/>
    <s v="790064866511"/>
    <s v="16/01/2026 09:38"/>
  </r>
  <r>
    <x v="0"/>
    <x v="0"/>
    <n v="65"/>
    <n v="1"/>
    <s v="GRP78"/>
    <n v="35"/>
    <n v="0"/>
    <s v="ร้านที่2"/>
    <s v="จ***ภรณ์ อ***ัยเลิศสกุล"/>
    <s v="นนทบุรี"/>
    <s v="-"/>
    <s v=""/>
    <s v="16/01/2026 09:37"/>
    <s v="-"/>
    <s v="J&amp;T COD"/>
    <s v="Tiktok"/>
    <s v="จ่ายทีหลัง / COD"/>
    <s v=""/>
    <s v="790042263511"/>
    <s v="16/01/2026 09:37"/>
  </r>
  <r>
    <x v="0"/>
    <x v="0"/>
    <n v="65"/>
    <n v="1"/>
    <s v="GRP77"/>
    <n v="35"/>
    <n v="0"/>
    <s v="ร้านที่2"/>
    <s v="จ***ณี จ***ร์หอม"/>
    <s v="นครศรีธรรมราช"/>
    <s v="-"/>
    <s v=""/>
    <s v="16/01/2026 09:36"/>
    <s v="-"/>
    <s v="J&amp;T COD"/>
    <s v="Tiktok"/>
    <s v="จ่ายทีหลัง / COD"/>
    <s v=""/>
    <s v="790068067504"/>
    <s v="16/01/2026 09:36"/>
  </r>
  <r>
    <x v="0"/>
    <x v="0"/>
    <n v="50"/>
    <n v="6"/>
    <s v="GRP76"/>
    <n v="200"/>
    <n v="0"/>
    <s v="ร้านที่2"/>
    <s v="ศ***พัชร์ จ***ดม"/>
    <s v="นครปฐม"/>
    <s v="-"/>
    <s v=""/>
    <s v="16/01/2026 09:33"/>
    <s v="-"/>
    <s v="J&amp;T Express"/>
    <s v="Tiktok"/>
    <s v="tiktok"/>
    <s v=""/>
    <s v="790051768590"/>
    <s v="16/01/2026 09:32"/>
  </r>
  <r>
    <x v="0"/>
    <x v="0"/>
    <n v="65"/>
    <n v="2"/>
    <s v="GRP74"/>
    <n v="70"/>
    <n v="0"/>
    <s v="ร้านที่2"/>
    <s v="อ***ใจ จ***ธสง"/>
    <s v="นนทบุรี"/>
    <s v="-"/>
    <s v=""/>
    <s v="16/01/2026 09:29"/>
    <s v="-"/>
    <s v="J&amp;T COD"/>
    <s v="Tiktok"/>
    <s v="จ่ายทีหลัง / COD"/>
    <s v="มะพร้าวเผา   มะพร้าวน้ำหอม"/>
    <s v="790008161596"/>
    <s v="16/01/2026 09:29"/>
  </r>
  <r>
    <x v="0"/>
    <x v="0"/>
    <n v="65"/>
    <n v="2"/>
    <s v="GRP73"/>
    <n v="70"/>
    <n v="0"/>
    <s v="ร้านที่2"/>
    <s v="จ***ิญา พ***ขต"/>
    <s v="บึงกาฬ"/>
    <s v="-"/>
    <s v=""/>
    <s v="16/01/2026 09:29"/>
    <s v="-"/>
    <s v="J&amp;T Express"/>
    <s v="Tiktok"/>
    <s v="tiktok"/>
    <s v="เผือกมะพร้าว+กล้วยหอมมะพร้าว"/>
    <s v="790045189500"/>
    <s v="16/01/2026 09:29"/>
  </r>
  <r>
    <x v="0"/>
    <x v="0"/>
    <n v="65"/>
    <n v="3"/>
    <s v="GRP72"/>
    <n v="105"/>
    <n v="0"/>
    <s v="ร้านที่2"/>
    <s v="ร***ีกร ฉ***ุล"/>
    <s v="สมุทรปราการ"/>
    <s v="-"/>
    <s v=""/>
    <s v="16/01/2026 09:28"/>
    <s v="-"/>
    <s v="J&amp;T COD"/>
    <s v="Tiktok"/>
    <s v="จ่ายทีหลัง / COD"/>
    <s v=""/>
    <s v="790056070510"/>
    <s v="16/01/2026 09:28"/>
  </r>
  <r>
    <x v="0"/>
    <x v="0"/>
    <n v="65"/>
    <n v="2"/>
    <s v="GRP71"/>
    <n v="70"/>
    <n v="0"/>
    <s v="ร้านที่2"/>
    <s v="ด***าว"/>
    <s v="ชลบุรี"/>
    <s v="-"/>
    <s v=""/>
    <s v="16/01/2026 09:28"/>
    <s v="-"/>
    <s v="J&amp;T COD"/>
    <s v="Tiktok"/>
    <s v="จ่ายทีหลัง / COD"/>
    <s v="กล้วยหอมมะพร้าวเผา และฝอยทอง"/>
    <s v="790047262594"/>
    <s v="16/01/2026 09:28"/>
  </r>
  <r>
    <x v="0"/>
    <x v="0"/>
    <n v="65"/>
    <n v="3"/>
    <s v="GRP70"/>
    <n v="105"/>
    <n v="0"/>
    <s v="ร้านที่2"/>
    <s v="บ***ารัตน์ ย***รี"/>
    <s v="กระบี่"/>
    <s v="-"/>
    <s v=""/>
    <s v="16/01/2026 09:27"/>
    <s v="-"/>
    <s v="J&amp;T COD"/>
    <s v="Tiktok"/>
    <s v="จ่ายทีหลัง / COD"/>
    <s v="กล้วยหอม1   มะพร้าว1  ฝอยทอง1ค่ะ"/>
    <s v="790030873505"/>
    <s v="16/01/2026 09:27"/>
  </r>
  <r>
    <x v="0"/>
    <x v="0"/>
    <n v="65"/>
    <n v="1"/>
    <s v="GRP69"/>
    <n v="35"/>
    <n v="0"/>
    <s v="ร้านที่2"/>
    <s v="ข***เรือน   จ***มณี"/>
    <s v="ชลบุรี"/>
    <s v="-"/>
    <s v=""/>
    <s v="16/01/2026 09:27"/>
    <s v="-"/>
    <s v="J&amp;T COD"/>
    <s v="Tiktok"/>
    <s v="จ่ายทีหลัง / COD"/>
    <s v="ฝอยทอง1 มะพร้าว 1"/>
    <s v="790003264525"/>
    <s v="16/01/2026 09:27"/>
  </r>
  <r>
    <x v="0"/>
    <x v="0"/>
    <n v="65"/>
    <n v="3"/>
    <s v="GRP68"/>
    <n v="105"/>
    <n v="0"/>
    <s v="ร้านที่2"/>
    <s v="ป***ธิดา ส***"/>
    <s v="นนทบุรี"/>
    <s v="-"/>
    <s v=""/>
    <s v="16/01/2026 09:27"/>
    <s v="-"/>
    <s v="Flash Express Thailand"/>
    <s v="Tiktok"/>
    <s v="tiktok"/>
    <s v="ฝอยทอง มะพราว ลูกตาล"/>
    <s v="THT03062DF47C1Z"/>
    <s v="16/01/2026 09:27"/>
  </r>
  <r>
    <x v="0"/>
    <x v="0"/>
    <n v="65"/>
    <n v="1"/>
    <s v="GRP67"/>
    <n v="35"/>
    <n v="0"/>
    <s v="ร้านที่2"/>
    <s v="ณ***ิภา ท***ี"/>
    <s v="พิจิตร"/>
    <s v="-"/>
    <s v=""/>
    <s v="16/01/2026 09:27"/>
    <s v="-"/>
    <s v="J&amp;T COD"/>
    <s v="Tiktok"/>
    <s v="จ่ายทีหลัง / COD"/>
    <s v=""/>
    <s v="790069666514"/>
    <s v="16/01/2026 09:27"/>
  </r>
  <r>
    <x v="0"/>
    <x v="0"/>
    <n v="65"/>
    <n v="1"/>
    <s v="GRP66"/>
    <n v="35"/>
    <n v="0"/>
    <s v="ร้านที่2"/>
    <s v="แ**"/>
    <s v="ปทุมธานี"/>
    <s v="-"/>
    <s v=""/>
    <s v="16/01/2026 09:27"/>
    <s v="-"/>
    <s v="Flash Express Thailand COD"/>
    <s v="Tiktok"/>
    <s v="จ่ายทีหลัง / COD"/>
    <s v=""/>
    <s v="THT04062DF3ZB7Z"/>
    <s v="16/01/2026 09:27"/>
  </r>
  <r>
    <x v="0"/>
    <x v="0"/>
    <n v="65"/>
    <n v="1"/>
    <s v="GRP63"/>
    <n v="35"/>
    <n v="0"/>
    <s v="ร้านที่2"/>
    <s v="ส***วิตา ป***าน"/>
    <s v="จังหวัดสุโขทัย"/>
    <s v="-"/>
    <s v=""/>
    <s v="16/01/2026 09:26"/>
    <s v="-"/>
    <s v="J&amp;T Express"/>
    <s v="Tiktok"/>
    <s v="tiktok"/>
    <s v="รสเผือก"/>
    <s v="790095564521"/>
    <s v="16/01/2026 09:25"/>
  </r>
  <r>
    <x v="0"/>
    <x v="0"/>
    <n v="65"/>
    <n v="1"/>
    <s v="GRP62"/>
    <n v="35"/>
    <n v="0"/>
    <s v="ร้านที่2"/>
    <s v="อ***่างต้อ"/>
    <s v="ชลบุรี"/>
    <s v="-"/>
    <s v=""/>
    <s v="16/01/2026 09:25"/>
    <s v="-"/>
    <s v="J&amp;T COD"/>
    <s v="Tiktok"/>
    <s v="จ่ายทีหลัง / COD"/>
    <s v=""/>
    <s v="790080167531"/>
    <s v="16/01/2026 09:25"/>
  </r>
  <r>
    <x v="0"/>
    <x v="0"/>
    <n v="65"/>
    <n v="2"/>
    <s v="GRP61"/>
    <n v="70"/>
    <n v="0"/>
    <s v="ร้านที่2"/>
    <s v="ด***จ. เ***ญยิ่ง"/>
    <s v="กรุงเทพฯ"/>
    <s v="-"/>
    <s v=""/>
    <s v="16/01/2026 09:25"/>
    <s v="-"/>
    <s v="J&amp;T COD"/>
    <s v="Tiktok"/>
    <s v="จ่ายทีหลัง / COD"/>
    <s v="กาแฟ/มะพร้าว"/>
    <s v="790029968593"/>
    <s v="16/01/2026 09:25"/>
  </r>
  <r>
    <x v="17"/>
    <x v="17"/>
    <n v="33.333333333333336"/>
    <n v="3"/>
    <s v="GRP60"/>
    <n v="338"/>
    <n v="38"/>
    <s v="ร้านที่2"/>
    <s v="ค***่า พ***ก้ว ก***ทิพย์"/>
    <s v="เทศบาลนครสุราษฎร์ธานี"/>
    <s v="-"/>
    <s v=""/>
    <s v="16/01/2026 09:24"/>
    <s v="-"/>
    <s v="J&amp;T Express"/>
    <s v="Tiktok"/>
    <s v="tiktok"/>
    <s v=""/>
    <s v="790099349060"/>
    <s v="16/01/2026 09:24"/>
  </r>
  <r>
    <x v="0"/>
    <x v="0"/>
    <n v="50"/>
    <n v="6"/>
    <s v="GRP60"/>
    <n v="338"/>
    <n v="38"/>
    <s v="ร้านที่2"/>
    <s v="ค***่า พ***ก้ว ก***ทิพย์"/>
    <s v="เทศบาลนครสุราษฎร์ธานี"/>
    <s v="-"/>
    <s v=""/>
    <s v="16/01/2026 09:24"/>
    <s v="-"/>
    <s v="J&amp;T Express"/>
    <s v="Tiktok"/>
    <s v="tiktok"/>
    <s v=""/>
    <s v="790099349060"/>
    <s v="16/01/2026 09:24"/>
  </r>
  <r>
    <x v="0"/>
    <x v="0"/>
    <n v="50"/>
    <n v="6"/>
    <s v="GRP59"/>
    <n v="200"/>
    <n v="0"/>
    <s v="ร้านที่2"/>
    <s v="น***ุก.....โทรก่อนส่ง"/>
    <s v="เทศบาลนครนครศรีธรรมราช"/>
    <s v="-"/>
    <s v=""/>
    <s v="16/01/2026 09:21"/>
    <s v="-"/>
    <s v="J&amp;T COD"/>
    <s v="Tiktok"/>
    <s v="จ่ายทีหลัง / COD"/>
    <s v=""/>
    <s v="790043169591"/>
    <s v="16/01/2026 09:22"/>
  </r>
  <r>
    <x v="2"/>
    <x v="2"/>
    <n v="139"/>
    <n v="1"/>
    <s v="GRP57"/>
    <n v="109.99"/>
    <n v="1"/>
    <s v="ร้านที่2"/>
    <s v="อ*** น***ชัย"/>
    <s v="พระนครศรีอยุธยา"/>
    <s v="-"/>
    <s v=""/>
    <s v="16/01/2026 08:48"/>
    <s v="-"/>
    <s v="J&amp;T COD"/>
    <s v="Tiktok"/>
    <s v="จ่ายทีหลัง / COD"/>
    <s v=""/>
    <s v="790006797554"/>
    <s v="16/01/2026 08:48"/>
  </r>
  <r>
    <x v="3"/>
    <x v="18"/>
    <n v="87.2"/>
    <n v="1"/>
    <s v="GRP54"/>
    <n v="87.2"/>
    <n v="0"/>
    <s v="ร้านที่3"/>
    <s v="เจน เจนจิรา"/>
    <s v="128 หมู่.2 ต.ชัยบาดาล อ.ชัยบาดาล จ.ลพบุรี 15230 · ชัยบาดาล/ Chai Badan_x000a__x000a_ชัยบาดาล/ Chai Badanลพบุรี/ Lopburi_x000a_15230"/>
    <s v="15230"/>
    <s v="660930677185"/>
    <s v="16/01/2026 08:17"/>
    <s v="-"/>
    <s v="Kerry_dropoff"/>
    <s v="Lazada"/>
    <s v="lazada"/>
    <s v=""/>
    <s v="LEXPU0648809409"/>
    <s v="16/01/2026 08:17"/>
  </r>
  <r>
    <x v="0"/>
    <x v="0"/>
    <n v="50"/>
    <n v="6"/>
    <s v="GRP53"/>
    <n v="200"/>
    <n v="0"/>
    <s v="ร้านที่2"/>
    <s v="L**"/>
    <s v="มหาสารคาม"/>
    <s v="-"/>
    <s v=""/>
    <s v="16/01/2026 08:00"/>
    <s v="-"/>
    <s v="J&amp;T COD"/>
    <s v="Tiktok"/>
    <s v="จ่ายทีหลัง / COD"/>
    <s v=""/>
    <s v="790077565583"/>
    <s v="16/01/2026 08:00"/>
  </r>
  <r>
    <x v="15"/>
    <x v="15"/>
    <n v="120"/>
    <n v="1"/>
    <s v="GRP52"/>
    <n v="99"/>
    <n v="0"/>
    <s v="ร้านที่2"/>
    <s v="ป***ศา อ***พา"/>
    <s v="สมุทรปราการ"/>
    <s v="-"/>
    <s v=""/>
    <s v="16/01/2026 07:51"/>
    <s v="-"/>
    <s v="J&amp;T Express"/>
    <s v="Tiktok"/>
    <s v="tiktok"/>
    <s v=""/>
    <s v="790085561532"/>
    <s v="16/01/2026 07:51"/>
  </r>
  <r>
    <x v="1"/>
    <x v="1"/>
    <n v="120"/>
    <n v="1"/>
    <s v="GRP51"/>
    <n v="100"/>
    <n v="0"/>
    <s v="ร้านที่4"/>
    <s v="ส***เพ็ญ. ภ***ธนไพศาล"/>
    <s v="กรุงเทพฯ"/>
    <s v="-"/>
    <s v=""/>
    <s v="16/01/2026 07:28"/>
    <s v="-"/>
    <s v="J&amp;T COD"/>
    <s v="Tiktok"/>
    <s v="จ่ายทีหลัง / COD"/>
    <s v=""/>
    <s v="790022064532"/>
    <s v="16/01/2026 07:28"/>
  </r>
  <r>
    <x v="2"/>
    <x v="2"/>
    <n v="162"/>
    <n v="1"/>
    <s v="GRP50"/>
    <n v="199"/>
    <n v="0"/>
    <s v="ร้านที่2"/>
    <s v="ป***รรณ น***ันทร์"/>
    <s v="เพชรบุรี"/>
    <s v="-"/>
    <s v=""/>
    <s v="16/01/2026 07:11"/>
    <s v="-"/>
    <s v="J&amp;T COD"/>
    <s v="Tiktok"/>
    <s v="จ่ายทีหลัง / COD"/>
    <s v=""/>
    <s v="790070898584"/>
    <s v="16/01/2026 07:13"/>
  </r>
  <r>
    <x v="15"/>
    <x v="15"/>
    <n v="117"/>
    <n v="1"/>
    <s v="GRP50"/>
    <n v="199"/>
    <n v="0"/>
    <s v="ร้านที่2"/>
    <s v="ป***รรณ น***ันทร์"/>
    <s v="เพชรบุรี"/>
    <s v="-"/>
    <s v=""/>
    <s v="16/01/2026 07:11"/>
    <s v="-"/>
    <s v="J&amp;T COD"/>
    <s v="Tiktok"/>
    <s v="จ่ายทีหลัง / COD"/>
    <s v=""/>
    <s v="790070898584"/>
    <s v="16/01/2026 07:13"/>
  </r>
  <r>
    <x v="0"/>
    <x v="0"/>
    <n v="33.333333333333336"/>
    <n v="3"/>
    <s v="GRP49"/>
    <n v="100"/>
    <n v="0"/>
    <s v="ร้านที่4"/>
    <s v="A***wanya P***abut"/>
    <s v="อุบลราชธานี"/>
    <s v="-"/>
    <s v=""/>
    <s v="16/01/2026 07:09"/>
    <s v="-"/>
    <s v="J&amp;T COD"/>
    <s v="Tiktok"/>
    <s v="จ่ายทีหลัง / COD"/>
    <s v=""/>
    <s v="790047771505"/>
    <s v="16/01/2026 07:09"/>
  </r>
  <r>
    <x v="1"/>
    <x v="1"/>
    <n v="79"/>
    <n v="1"/>
    <s v="GRP48"/>
    <n v="79"/>
    <n v="0"/>
    <s v="ร้านที่1"/>
    <s v="จ******ว"/>
    <s v="******จง อำเภอบึงสามพัน จังหวัดเพชรบูรณ์ 67160"/>
    <s v="67160"/>
    <s v="91"/>
    <s v="16/01/2026 06:45"/>
    <s v="-"/>
    <s v="SPX Express"/>
    <s v="Shopee"/>
    <s v="shopee"/>
    <s v=""/>
    <s v="TH262776175645L"/>
    <s v="16/01/2026 06:45"/>
  </r>
  <r>
    <x v="0"/>
    <x v="0"/>
    <n v="33.333333333333336"/>
    <n v="3"/>
    <s v="GRP46"/>
    <n v="100"/>
    <n v="0"/>
    <s v="ร้านที่4"/>
    <s v="ว***พ็ญ"/>
    <s v="สมุทรสาคร"/>
    <s v="-"/>
    <s v=""/>
    <s v="16/01/2026 05:51"/>
    <s v="-"/>
    <s v="J&amp;T COD"/>
    <s v="Tiktok"/>
    <s v="จ่ายทีหลัง / COD"/>
    <s v=""/>
    <s v="790007606463"/>
    <s v="16/01/2026 05:51"/>
  </r>
  <r>
    <x v="0"/>
    <x v="0"/>
    <n v="33.333333333333336"/>
    <n v="3"/>
    <s v="GRP45"/>
    <n v="100"/>
    <n v="0"/>
    <s v="ร้านที่4"/>
    <s v="ช*** ส***นตา"/>
    <s v="เชียงราย"/>
    <s v="-"/>
    <s v=""/>
    <s v="16/01/2026 03:42"/>
    <s v="-"/>
    <s v="J&amp;T COD"/>
    <s v="Tiktok"/>
    <s v="จ่ายทีหลัง / COD"/>
    <s v=""/>
    <s v="790031001465"/>
    <s v="16/01/2026 03:42"/>
  </r>
  <r>
    <x v="3"/>
    <x v="3"/>
    <n v="139"/>
    <n v="1"/>
    <s v="GRP43"/>
    <n v="118.99"/>
    <n v="10"/>
    <s v="ร้านที่2"/>
    <s v="ส***ธิดา แ***่อน"/>
    <s v="ประจวบคีรีขันธ์"/>
    <s v="-"/>
    <s v=""/>
    <s v="16/01/2026 03:26"/>
    <s v="-"/>
    <s v="J&amp;T COD"/>
    <s v="Tiktok"/>
    <s v="จ่ายทีหลัง / COD"/>
    <s v=""/>
    <s v="790081393570"/>
    <s v="16/01/2026 03:26"/>
  </r>
  <r>
    <x v="0"/>
    <x v="0"/>
    <n v="33.333333333333336"/>
    <n v="3"/>
    <s v="GRP41"/>
    <n v="138"/>
    <n v="38"/>
    <s v="ร้านที่2"/>
    <s v="u***3766302080404"/>
    <s v="ชลบุรี"/>
    <s v="-"/>
    <s v=""/>
    <s v="16/01/2026 02:03"/>
    <s v="-"/>
    <s v="J&amp;T COD"/>
    <s v="Tiktok"/>
    <s v="จ่ายทีหลัง / COD"/>
    <s v=""/>
    <s v="790079701456"/>
    <s v="16/01/2026 02:03"/>
  </r>
  <r>
    <x v="1"/>
    <x v="1"/>
    <n v="69.900000000000006"/>
    <n v="10"/>
    <s v="GRP40"/>
    <n v="817"/>
    <n v="17"/>
    <s v="ร้านที่1"/>
    <s v="ก******์"/>
    <s v="******ลเขาดิน อำเภอเก้าเลี้ยว จังหวัดนครสวรรค์ 60230"/>
    <s v="60230"/>
    <s v="41"/>
    <s v="16/01/2026 01:58"/>
    <s v="-"/>
    <s v="SPX Express"/>
    <s v="Shopee"/>
    <s v="shopee"/>
    <s v=""/>
    <s v="TH261769894142I"/>
    <s v="16/01/2026 01:28"/>
  </r>
  <r>
    <x v="0"/>
    <x v="0"/>
    <n v="50"/>
    <n v="6"/>
    <s v="GRP39"/>
    <n v="200"/>
    <n v="0"/>
    <s v="ร้านที่2"/>
    <s v="เ***เจษฎา"/>
    <s v="พระนครศรีอยุธยา"/>
    <s v="-"/>
    <s v=""/>
    <s v="16/01/2026 01:25"/>
    <s v="-"/>
    <s v="J&amp;T COD"/>
    <s v="Tiktok"/>
    <s v="จ่ายทีหลัง / COD"/>
    <s v=""/>
    <s v="790005033462"/>
    <s v="16/01/2026 01:25"/>
  </r>
  <r>
    <x v="1"/>
    <x v="1"/>
    <n v="66.333333333333329"/>
    <n v="3"/>
    <s v="GRP38"/>
    <n v="250"/>
    <n v="0"/>
    <s v="ร้านที่2"/>
    <s v="ส***จันทร์ จ***เพ็ญ"/>
    <s v="กรุงเทพฯ"/>
    <s v="-"/>
    <s v=""/>
    <s v="16/01/2026 00:52"/>
    <s v="-"/>
    <s v="J&amp;T Express"/>
    <s v="Tiktok"/>
    <s v="tiktok"/>
    <s v=""/>
    <s v="790004653491"/>
    <s v="16/01/2026 00:52"/>
  </r>
  <r>
    <x v="18"/>
    <x v="19"/>
    <n v="75"/>
    <n v="1"/>
    <s v="GRP37"/>
    <n v="142"/>
    <n v="67"/>
    <s v="ร้านที่1"/>
    <s v="ก******ก"/>
    <s v="******วน จ.ชุมพร ตำบลนาขา อำเภอหลังสวน จังหวัดชุมพร 86110"/>
    <s v="86110"/>
    <s v="68"/>
    <s v="16/01/2026 00:39"/>
    <s v="-"/>
    <s v="SPX Express"/>
    <s v="Shopee"/>
    <s v="shopee"/>
    <s v=""/>
    <s v="TH260933894549R"/>
    <s v="16/01/2026 00:31"/>
  </r>
  <r>
    <x v="5"/>
    <x v="5"/>
    <n v="139"/>
    <n v="1"/>
    <s v="GRP36"/>
    <n v="108.99"/>
    <n v="0"/>
    <s v="ร้านที่2"/>
    <s v="ช***ิป ป***ุมแก้ว"/>
    <s v="ชลบุรี"/>
    <s v="-"/>
    <s v=""/>
    <s v="16/01/2026 00:06"/>
    <s v="-"/>
    <s v="J&amp;T COD"/>
    <s v="Tiktok"/>
    <s v="จ่ายทีหลัง / COD"/>
    <s v=""/>
    <s v="790020970373"/>
    <s v="16/01/2026 00:07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x v="0"/>
    <x v="0"/>
    <n v="139"/>
    <n v="1"/>
    <s v="GRU3"/>
    <n v="108.99"/>
    <n v="0"/>
    <s v="ร้านที่2"/>
    <s v="ส***นทา  บ***่วย"/>
    <s v="กรุงเทพฯ"/>
    <s v="-"/>
    <s v=""/>
    <s v="17/01/2026 23:39"/>
    <s v="-"/>
    <s v="J&amp;T COD"/>
    <s v="Tiktok"/>
    <s v="จ่ายทีหลัง / COD"/>
    <s v=""/>
    <s v="790194302365"/>
    <s v="17/01/2026 23:39"/>
  </r>
  <r>
    <x v="0"/>
    <x v="0"/>
    <n v="139"/>
    <n v="1"/>
    <s v="GRU2"/>
    <n v="109"/>
    <n v="0"/>
    <s v="ร้านที่2"/>
    <s v="ป***ปิ๋ม"/>
    <s v="นราธิวาส"/>
    <s v="-"/>
    <s v=""/>
    <s v="17/01/2026 23:38"/>
    <s v="-"/>
    <s v="J&amp;T COD"/>
    <s v="Tiktok"/>
    <s v="จ่ายทีหลัง / COD"/>
    <s v=""/>
    <s v="790103605325"/>
    <s v="17/01/2026 23:38"/>
  </r>
  <r>
    <x v="1"/>
    <x v="1"/>
    <n v="33.333333333333336"/>
    <n v="3"/>
    <s v="GRU0"/>
    <n v="100"/>
    <n v="0"/>
    <s v="ร้านที่2"/>
    <s v=""/>
    <s v=""/>
    <s v="-"/>
    <s v=""/>
    <s v="-"/>
    <s v="-"/>
    <s v="Standard shipping"/>
    <s v="Tiktok"/>
    <s v="-"/>
    <s v=""/>
    <s v="-"/>
    <s v="17/01/2026 23:12"/>
  </r>
  <r>
    <x v="2"/>
    <x v="2"/>
    <n v="80"/>
    <n v="7"/>
    <s v="GRT99"/>
    <n v="560"/>
    <n v="0"/>
    <s v="ร้านที่1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17/01/2026 23:08"/>
    <s v="-"/>
    <s v="SPX Express"/>
    <s v="Shopee"/>
    <s v="shopee"/>
    <s v=""/>
    <s v="TH266470844022W"/>
    <s v="17/01/2026 23:08"/>
  </r>
  <r>
    <x v="1"/>
    <x v="1"/>
    <n v="33.333333333333336"/>
    <n v="6"/>
    <s v="GRT98"/>
    <n v="298"/>
    <n v="0"/>
    <s v="ร้านที่1"/>
    <s v="ฑ******า"/>
    <s v="******วง, เขตสวนหลวง2359/137 A Space Condo สุขุมวิท77 อาคาร H ชั้น 5 แขวงสวนหลวง เขตสวนหลวง จังหวัดกรุงเทพมหานคร 10250"/>
    <s v="10250"/>
    <s v="08"/>
    <s v="17/01/2026 22:27"/>
    <s v="-"/>
    <s v="SPX Express"/>
    <s v="Shopee"/>
    <s v="shopee"/>
    <s v=""/>
    <s v="TH267284278061D"/>
    <s v="17/01/2026 22:26"/>
  </r>
  <r>
    <x v="0"/>
    <x v="0"/>
    <n v="139"/>
    <n v="1"/>
    <s v="GRT97"/>
    <n v="108.99"/>
    <n v="0"/>
    <s v="ร้านที่2"/>
    <s v="ป***ิศา ม***งศ์"/>
    <s v="ปทุมธานี"/>
    <s v="-"/>
    <s v=""/>
    <s v="17/01/2026 22:13"/>
    <s v="-"/>
    <s v="J&amp;T COD"/>
    <s v="Tiktok"/>
    <s v="จ่ายทีหลัง / COD"/>
    <s v=""/>
    <s v="-"/>
    <s v="17/01/2026 22:13"/>
  </r>
  <r>
    <x v="1"/>
    <x v="1"/>
    <n v="65"/>
    <n v="1"/>
    <s v="GRT96"/>
    <n v="60"/>
    <n v="0"/>
    <s v="ร้านที่2"/>
    <s v="อ***า"/>
    <s v="ลำพูน"/>
    <s v="-"/>
    <s v=""/>
    <s v="17/01/2026 22:12"/>
    <s v="-"/>
    <s v="J&amp;T COD"/>
    <s v="Tiktok"/>
    <s v="จ่ายทีหลัง / COD"/>
    <s v=""/>
    <s v="-"/>
    <s v="17/01/2026 22:12"/>
  </r>
  <r>
    <x v="1"/>
    <x v="1"/>
    <n v="33.333333333333336"/>
    <n v="3"/>
    <s v="GRT95"/>
    <n v="100"/>
    <n v="0"/>
    <s v="ร้านที่2"/>
    <s v="ห***งนภา ล***ิ่น"/>
    <s v="สกลนคร"/>
    <s v="-"/>
    <s v=""/>
    <s v="17/01/2026 21:59"/>
    <s v="-"/>
    <s v="J&amp;T COD"/>
    <s v="Tiktok"/>
    <s v="จ่ายทีหลัง / COD"/>
    <s v="ไม่เอารสกาแฟนะค่ะ ขอบคุณค่ะ😊"/>
    <s v="790188600364"/>
    <s v="17/01/2026 21:59"/>
  </r>
  <r>
    <x v="1"/>
    <x v="1"/>
    <n v="33.333333333333336"/>
    <n v="3"/>
    <s v="GRT94"/>
    <n v="107"/>
    <n v="7"/>
    <s v="ร้านที่2"/>
    <s v="ต***ตา ป***สริฐสม"/>
    <s v="กรุงเทพฯ"/>
    <s v="-"/>
    <s v=""/>
    <s v="17/01/2026 22:00"/>
    <s v="-"/>
    <s v="J&amp;T Express"/>
    <s v="Tiktok"/>
    <s v="tiktok"/>
    <s v=""/>
    <s v="-"/>
    <s v="17/01/2026 21:58"/>
  </r>
  <r>
    <x v="1"/>
    <x v="1"/>
    <n v="33.333333333333336"/>
    <n v="3"/>
    <s v="GRT93"/>
    <n v="100"/>
    <n v="0"/>
    <s v="ร้านที่2"/>
    <s v="อ***ท์ ช***ไทย"/>
    <s v="สมุทรปราการ"/>
    <s v="-"/>
    <s v=""/>
    <s v="17/01/2026 21:56"/>
    <s v="-"/>
    <s v="J&amp;T COD"/>
    <s v="Tiktok"/>
    <s v="จ่ายทีหลัง / COD"/>
    <s v=""/>
    <s v="-"/>
    <s v="17/01/2026 21:56"/>
  </r>
  <r>
    <x v="2"/>
    <x v="2"/>
    <n v="79"/>
    <n v="1"/>
    <s v="GRT92"/>
    <n v="74"/>
    <n v="0"/>
    <s v="ร้านที่1"/>
    <s v="ส******ก"/>
    <s v="******งยี่เรือ, เขตธนบุรี แขวงบางยี่เรือ เขตธนบุรี จังหวัดกรุงเทพมหานคร 10600"/>
    <s v="10600"/>
    <s v="39"/>
    <s v="17/01/2026 21:50"/>
    <s v="-"/>
    <s v="SPX Express"/>
    <s v="Shopee"/>
    <s v="shopee"/>
    <s v=""/>
    <s v="TH268217486881O"/>
    <s v="17/01/2026 21:50"/>
  </r>
  <r>
    <x v="1"/>
    <x v="1"/>
    <n v="33.333333333333336"/>
    <n v="3"/>
    <s v="GRT91"/>
    <n v="100"/>
    <n v="0"/>
    <s v="ร้านที่2"/>
    <s v="ค***ชาติชาย​  เ***กนก​ว​ร​กิจ"/>
    <s v="นครปฐม"/>
    <s v="-"/>
    <s v=""/>
    <s v="17/01/2026 21:46"/>
    <s v="-"/>
    <s v="J&amp;T COD"/>
    <s v="Tiktok"/>
    <s v="จ่ายทีหลัง / COD"/>
    <s v=""/>
    <s v="-"/>
    <s v="17/01/2026 21:48"/>
  </r>
  <r>
    <x v="2"/>
    <x v="2"/>
    <n v="79"/>
    <n v="3"/>
    <s v="GRT90"/>
    <n v="237"/>
    <n v="0"/>
    <s v="ร้านที่1"/>
    <s v="ส******ก"/>
    <s v="******งยี่เรือ, เขตธนบุรี แขวงบางยี่เรือ เขตธนบุรี จังหวัดกรุงเทพมหานคร 10600"/>
    <s v="10600"/>
    <s v="39"/>
    <s v="17/01/2026 21:47"/>
    <s v="-"/>
    <s v="SPX Express"/>
    <s v="Shopee"/>
    <s v="shopee"/>
    <s v=""/>
    <s v="TH266951924734Y"/>
    <s v="17/01/2026 21:47"/>
  </r>
  <r>
    <x v="3"/>
    <x v="3"/>
    <n v="98.2"/>
    <n v="1"/>
    <s v="GRT89"/>
    <n v="144.19999999999999"/>
    <n v="46"/>
    <s v="ร้านที่1"/>
    <s v="วิมลสิริ อุทาธรณ์"/>
    <s v="116 หมู่ที่ 3 ต .หนองตรก อ.เมือง จ.ศรีสะเกษ · หนองครก/ Nong Khrok_x000a__x000a_เมืองศรีสะเกษ/ Mueang Si Sa Ketศรีสะเกษ/ Sisaket_x000a_33000"/>
    <s v="33000"/>
    <s v="660981328328"/>
    <s v="17/01/2026 21:46"/>
    <s v="-"/>
    <s v="Kerry_dropoff"/>
    <s v="Lazada"/>
    <s v="lazada"/>
    <s v=""/>
    <s v="LEXPU0648971541"/>
    <s v="17/01/2026 21:46"/>
  </r>
  <r>
    <x v="1"/>
    <x v="1"/>
    <n v="50"/>
    <n v="6"/>
    <s v="GRT88"/>
    <n v="200"/>
    <n v="0"/>
    <s v="ร้านที่2"/>
    <s v=""/>
    <s v=""/>
    <s v="-"/>
    <s v=""/>
    <s v="-"/>
    <s v="-"/>
    <s v="Next-day delivery"/>
    <s v="Tiktok"/>
    <s v="-"/>
    <s v=""/>
    <s v="-"/>
    <s v="17/01/2026 21:44"/>
  </r>
  <r>
    <x v="1"/>
    <x v="1"/>
    <n v="50"/>
    <n v="6"/>
    <s v="GRT87"/>
    <n v="300"/>
    <n v="0"/>
    <s v="ร้านที่2"/>
    <s v="ค***ีม"/>
    <s v="ศรีสะเกษ"/>
    <s v="-"/>
    <s v=""/>
    <s v="17/01/2026 21:30"/>
    <s v="-"/>
    <s v="J&amp;T COD"/>
    <s v="Tiktok"/>
    <s v="จ่ายทีหลัง / COD"/>
    <s v=""/>
    <s v="790162608373"/>
    <s v="17/01/2026 21:43"/>
  </r>
  <r>
    <x v="1"/>
    <x v="1"/>
    <n v="33.333333333333336"/>
    <n v="3"/>
    <s v="GRT87"/>
    <n v="300"/>
    <n v="0"/>
    <s v="ร้านที่2"/>
    <s v="ค***ีม"/>
    <s v="ศรีสะเกษ"/>
    <s v="-"/>
    <s v=""/>
    <s v="17/01/2026 21:30"/>
    <s v="-"/>
    <s v="J&amp;T COD"/>
    <s v="Tiktok"/>
    <s v="จ่ายทีหลัง / COD"/>
    <s v=""/>
    <s v="790162608373"/>
    <s v="17/01/2026 21:43"/>
  </r>
  <r>
    <x v="1"/>
    <x v="1"/>
    <n v="50"/>
    <n v="6"/>
    <s v="GRT86"/>
    <n v="200"/>
    <n v="0"/>
    <s v="ร้านที่2"/>
    <s v="J***ima"/>
    <s v="ชัยภูมิ"/>
    <s v="-"/>
    <s v=""/>
    <s v="17/01/2026 21:28"/>
    <s v="-"/>
    <s v="J&amp;T COD"/>
    <s v="Tiktok"/>
    <s v="จ่ายทีหลัง / COD"/>
    <s v=""/>
    <s v="-"/>
    <s v="17/01/2026 21:42"/>
  </r>
  <r>
    <x v="3"/>
    <x v="3"/>
    <n v="87.2"/>
    <n v="1"/>
    <s v="GRT84"/>
    <n v="94.2"/>
    <n v="7"/>
    <s v="ร้านที่3"/>
    <s v="กชกร ชาติมนตรี"/>
    <s v="เลขที่1หมู่บ้านสุดจิตต์นิเวศ ซ.ท่าข้าม 4 แยก11 แขวงแสมดำ เขตบางขุนเทียน_x000a__x000a_บางขุนเทียน/ Bang Khun Thianกรุงเทพมหานคร/ Bangkok_x000a_10150"/>
    <s v="10150"/>
    <s v=""/>
    <s v="-"/>
    <s v="-"/>
    <s v="Kerry_dropoff"/>
    <s v="Lazada"/>
    <s v="-"/>
    <s v=""/>
    <s v="-"/>
    <s v="17/01/2026 20:49"/>
  </r>
  <r>
    <x v="1"/>
    <x v="1"/>
    <n v="50"/>
    <n v="6"/>
    <s v="GRT83"/>
    <n v="200"/>
    <n v="0"/>
    <s v="ร้านที่2"/>
    <s v="เ**"/>
    <s v="ปทุมธานี"/>
    <s v="-"/>
    <s v=""/>
    <s v="17/01/2026 20:47"/>
    <s v="-"/>
    <s v="Flash Express Thailand"/>
    <s v="Tiktok"/>
    <s v="tiktok"/>
    <s v=""/>
    <s v="-"/>
    <s v="17/01/2026 20:47"/>
  </r>
  <r>
    <x v="1"/>
    <x v="1"/>
    <n v="33.333333333333336"/>
    <n v="3"/>
    <s v="GRT82"/>
    <n v="100"/>
    <n v="0"/>
    <s v="ร้านที่2"/>
    <s v="น***ุทธชัย ก***ิโยธิน"/>
    <s v="นครราชสีมา"/>
    <s v="-"/>
    <s v=""/>
    <s v="17/01/2026 20:44"/>
    <s v="-"/>
    <s v="J&amp;T COD"/>
    <s v="Tiktok"/>
    <s v="จ่ายทีหลัง / COD"/>
    <s v=""/>
    <s v="-"/>
    <s v="17/01/2026 20:44"/>
  </r>
  <r>
    <x v="0"/>
    <x v="0"/>
    <n v="139"/>
    <n v="1"/>
    <s v="GRT81"/>
    <n v="109.99"/>
    <n v="1"/>
    <s v="ร้านที่2"/>
    <s v="น***งยุทธ บ***้าย"/>
    <s v="ลพบุรี"/>
    <s v="-"/>
    <s v=""/>
    <s v="17/01/2026 20:40"/>
    <s v="-"/>
    <s v="J&amp;T COD"/>
    <s v="Tiktok"/>
    <s v="จ่ายทีหลัง / COD"/>
    <s v=""/>
    <s v="-"/>
    <s v="17/01/2026 20:40"/>
  </r>
  <r>
    <x v="1"/>
    <x v="1"/>
    <n v="33.333333333333336"/>
    <n v="3"/>
    <s v="GRT80"/>
    <n v="138"/>
    <n v="38"/>
    <s v="ร้านที่2"/>
    <s v="น** แ***ันทร์ เ***รตะกั่ว"/>
    <s v="นครราชสีมา"/>
    <s v="-"/>
    <s v=""/>
    <s v="17/01/2026 20:15"/>
    <s v="-"/>
    <s v="J&amp;T Express"/>
    <s v="Tiktok"/>
    <s v="tiktok"/>
    <s v=""/>
    <s v="-"/>
    <s v="17/01/2026 20:15"/>
  </r>
  <r>
    <x v="0"/>
    <x v="3"/>
    <n v="87.2"/>
    <n v="1"/>
    <s v="GRT79"/>
    <n v="94.2"/>
    <n v="7"/>
    <s v="ร้านที่3"/>
    <s v="สมพร โขวิฑูรกิจ"/>
    <s v="44/58 หมู่ 1 ต.แม่น้ำ_x000a__x000a_เกาะสมุย/ Ko Samuiสุราษฎร์ธานี/ Surat Thani_x000a_84330"/>
    <s v="84330"/>
    <s v="66894692444"/>
    <s v="17/01/2026 19:53"/>
    <s v="-"/>
    <s v="Kerry_dropoff"/>
    <s v="Lazada"/>
    <s v="lazada"/>
    <s v=""/>
    <s v="TH680488P8MF7G"/>
    <s v="17/01/2026 19:53"/>
  </r>
  <r>
    <x v="2"/>
    <x v="4"/>
    <n v="64"/>
    <n v="2"/>
    <s v="GRT78"/>
    <n v="135"/>
    <n v="7"/>
    <s v="ร้านที่3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1/2026 19:52"/>
  </r>
  <r>
    <x v="1"/>
    <x v="1"/>
    <n v="33.333333333333336"/>
    <n v="6"/>
    <s v="GRT77"/>
    <n v="200"/>
    <n v="0"/>
    <s v="ร้านที่2"/>
    <s v="B*** P***awadee"/>
    <s v="บุรีรัมย์"/>
    <s v="-"/>
    <s v=""/>
    <s v="17/01/2026 19:51"/>
    <s v="-"/>
    <s v="J&amp;T COD"/>
    <s v="Tiktok"/>
    <s v="จ่ายทีหลัง / COD"/>
    <s v=""/>
    <s v="-"/>
    <s v="17/01/2026 19:51"/>
  </r>
  <r>
    <x v="2"/>
    <x v="2"/>
    <n v="79"/>
    <n v="3"/>
    <s v="GRT76"/>
    <n v="237"/>
    <n v="0"/>
    <s v="ร้านที่1"/>
    <s v="ส******์"/>
    <s v="******ว) ถ.กลางเมือง ต.กุดเค้า ตำบลกุดเค้า อำเภอมัญจาคีรี จังหวัดขอนแก่น 40160"/>
    <s v="40160"/>
    <s v="55"/>
    <s v="17/01/2026 20:19"/>
    <s v="-"/>
    <s v="SPX Express"/>
    <s v="Shopee"/>
    <s v="shopee"/>
    <s v=""/>
    <s v="TH265662534062S"/>
    <s v="17/01/2026 19:48"/>
  </r>
  <r>
    <x v="1"/>
    <x v="1"/>
    <n v="50"/>
    <n v="6"/>
    <s v="GRT75"/>
    <n v="200"/>
    <n v="0"/>
    <s v="ร้านที่2"/>
    <s v="น***า ว***ชียง"/>
    <s v="กรุงเทพมหานคร"/>
    <s v="-"/>
    <s v=""/>
    <s v="17/01/2026 19:43"/>
    <s v="-"/>
    <s v="J&amp;T Express"/>
    <s v="Tiktok"/>
    <s v="tiktok"/>
    <s v=""/>
    <s v="-"/>
    <s v="17/01/2026 19:43"/>
  </r>
  <r>
    <x v="1"/>
    <x v="1"/>
    <n v="33.333333333333336"/>
    <n v="3"/>
    <s v="GRT74"/>
    <n v="100"/>
    <n v="0"/>
    <s v="ร้านที่2"/>
    <s v="น** ณ***์ ก***ะโย  ค** พ**"/>
    <s v="เชียงใหม่"/>
    <s v="-"/>
    <s v=""/>
    <s v="17/01/2026 19:35"/>
    <s v="-"/>
    <s v="J&amp;T Express"/>
    <s v="Tiktok"/>
    <s v="tiktok"/>
    <s v=""/>
    <s v="-"/>
    <s v="17/01/2026 19:34"/>
  </r>
  <r>
    <x v="1"/>
    <x v="1"/>
    <n v="33.333333333333336"/>
    <n v="3"/>
    <s v="GRT73"/>
    <n v="100"/>
    <n v="0"/>
    <s v="ร้านที่2"/>
    <s v="N***HARADA"/>
    <s v="นครศรีธรรมราช"/>
    <s v="-"/>
    <s v=""/>
    <s v="17/01/2026 19:26"/>
    <s v="-"/>
    <s v="J&amp;T COD"/>
    <s v="Tiktok"/>
    <s v="จ่ายทีหลัง / COD"/>
    <s v=""/>
    <s v="-"/>
    <s v="17/01/2026 19:26"/>
  </r>
  <r>
    <x v="4"/>
    <x v="5"/>
    <n v="66"/>
    <n v="1"/>
    <s v="GRT71"/>
    <n v="240"/>
    <n v="0"/>
    <s v="ร้านที่1"/>
    <s v="ญ******ช"/>
    <s v="******างตีนเป็ด, อำเภอเมืองฉะเชิงเทรา ตำบลบางตีนเป็ด อำเภอเมืองฉะเชิงเทรา จังหวัดฉะเชิงเทรา 24000"/>
    <s v="24000"/>
    <s v="92"/>
    <s v="17/01/2026 19:17"/>
    <s v="-"/>
    <s v="SPX Express"/>
    <s v="Shopee"/>
    <s v="shopee"/>
    <s v=""/>
    <s v="-"/>
    <s v="17/01/2026 18:47"/>
  </r>
  <r>
    <x v="5"/>
    <x v="6"/>
    <n v="66"/>
    <n v="1"/>
    <s v="GRT71"/>
    <n v="240"/>
    <n v="0"/>
    <s v="ร้านที่1"/>
    <s v="ญ******ช"/>
    <s v="******างตีนเป็ด, อำเภอเมืองฉะเชิงเทรา ตำบลบางตีนเป็ด อำเภอเมืองฉะเชิงเทรา จังหวัดฉะเชิงเทรา 24000"/>
    <s v="24000"/>
    <s v="92"/>
    <s v="17/01/2026 19:17"/>
    <s v="-"/>
    <s v="SPX Express"/>
    <s v="Shopee"/>
    <s v="shopee"/>
    <s v=""/>
    <s v="-"/>
    <s v="17/01/2026 18:47"/>
  </r>
  <r>
    <x v="2"/>
    <x v="2"/>
    <n v="67"/>
    <n v="1"/>
    <s v="GRT71"/>
    <n v="240"/>
    <n v="0"/>
    <s v="ร้านที่1"/>
    <s v="ญ******ช"/>
    <s v="******างตีนเป็ด, อำเภอเมืองฉะเชิงเทรา ตำบลบางตีนเป็ด อำเภอเมืองฉะเชิงเทรา จังหวัดฉะเชิงเทรา 24000"/>
    <s v="24000"/>
    <s v="92"/>
    <s v="17/01/2026 19:17"/>
    <s v="-"/>
    <s v="SPX Express"/>
    <s v="Shopee"/>
    <s v="shopee"/>
    <s v=""/>
    <s v="-"/>
    <s v="17/01/2026 18:47"/>
  </r>
  <r>
    <x v="1"/>
    <x v="1"/>
    <n v="33.333333333333336"/>
    <n v="3"/>
    <s v="GRT70"/>
    <n v="100"/>
    <n v="0"/>
    <s v="ร้านที่2"/>
    <s v="ผ***าศ ว***นธุ์"/>
    <s v="นครศรีธรรมราช"/>
    <s v="-"/>
    <s v=""/>
    <s v="17/01/2026 18:42"/>
    <s v="-"/>
    <s v="J&amp;T COD"/>
    <s v="Tiktok"/>
    <s v="จ่ายทีหลัง / COD"/>
    <s v=""/>
    <s v="-"/>
    <s v="17/01/2026 18:42"/>
  </r>
  <r>
    <x v="1"/>
    <x v="1"/>
    <n v="33.333333333333336"/>
    <n v="3"/>
    <s v="GRT69"/>
    <n v="138"/>
    <n v="38"/>
    <s v="ร้านที่2"/>
    <s v="A***hai"/>
    <s v="ชัยภูมิ"/>
    <s v="-"/>
    <s v=""/>
    <s v="17/01/2026 18:42"/>
    <s v="-"/>
    <s v="J&amp;T COD"/>
    <s v="Tiktok"/>
    <s v="จ่ายทีหลัง / COD"/>
    <s v=""/>
    <s v="-"/>
    <s v="17/01/2026 18:42"/>
  </r>
  <r>
    <x v="1"/>
    <x v="1"/>
    <n v="33.333333333333336"/>
    <n v="3"/>
    <s v="GRT68"/>
    <n v="100"/>
    <n v="0"/>
    <s v="ร้านที่2"/>
    <s v="ท***พียร ค***"/>
    <s v="ตาก"/>
    <s v="-"/>
    <s v=""/>
    <s v="17/01/2026 18:27"/>
    <s v="-"/>
    <s v="J&amp;T Express"/>
    <s v="Tiktok"/>
    <s v="tiktok"/>
    <s v=""/>
    <s v="-"/>
    <s v="17/01/2026 18:27"/>
  </r>
  <r>
    <x v="2"/>
    <x v="4"/>
    <n v="64"/>
    <n v="2"/>
    <s v="GRT67"/>
    <n v="128"/>
    <n v="0"/>
    <s v="ร้านที่3"/>
    <s v="นางโสภา   กิ่งสุวรรณพงษ์"/>
    <s v="102/165 หมู่บ้านโสภา2 หมู่2 ซอยนิสสัน · ท่าศาลา/ Tha Sala_x000a__x000a_เมืองลพบุรี/ Mueang Lop Buriลพบุรี/ Lopburi_x000a_15000"/>
    <s v="15000"/>
    <s v="660626872591"/>
    <s v="17/01/2026 18:26"/>
    <s v="-"/>
    <s v="Kerry_dropoff"/>
    <s v="Lazada"/>
    <s v="lazada"/>
    <s v=""/>
    <s v="LEXPU0648971125"/>
    <s v="17/01/2026 18:25"/>
  </r>
  <r>
    <x v="6"/>
    <x v="7"/>
    <n v="66.666666666666671"/>
    <n v="3"/>
    <s v="GRT66"/>
    <n v="444.6"/>
    <n v="64"/>
    <s v="ร้านที่1"/>
    <s v="นงค์ลักษณ์ สุวรรณพันธ์"/>
    <s v="60/2 ม.5 ต.เทพนิมิต_x000a__x000a_บึงสามัคคี/ Bueng Samakkhiกำแพงเพชร/ Kamphaeng Phet_x000a_62210"/>
    <s v="62210"/>
    <s v="660991463018"/>
    <s v="17/01/2026 18:24"/>
    <s v="-"/>
    <s v="Kerry_dropoff"/>
    <s v="Lazada"/>
    <s v="lazada"/>
    <s v=""/>
    <s v="-"/>
    <s v="17/01/2026 18:23"/>
  </r>
  <r>
    <x v="4"/>
    <x v="5"/>
    <n v="66.333333333333329"/>
    <n v="3"/>
    <s v="GRT66"/>
    <n v="444.6"/>
    <n v="64"/>
    <s v="ร้านที่1"/>
    <s v="นงค์ลักษณ์ สุวรรณพันธ์"/>
    <s v="60/2 ม.5 ต.เทพนิมิต_x000a__x000a_บึงสามัคคี/ Bueng Samakkhiกำแพงเพชร/ Kamphaeng Phet_x000a_62210"/>
    <s v="62210"/>
    <s v="660991463018"/>
    <s v="17/01/2026 18:24"/>
    <s v="-"/>
    <s v="Kerry_dropoff"/>
    <s v="Lazada"/>
    <s v="lazada"/>
    <s v=""/>
    <s v="-"/>
    <s v="17/01/2026 18:23"/>
  </r>
  <r>
    <x v="3"/>
    <x v="8"/>
    <n v="139"/>
    <n v="2"/>
    <s v="GRT65"/>
    <n v="435.96"/>
    <n v="0"/>
    <s v="ร้านที่2"/>
    <s v="W***ipa"/>
    <s v="กำแพงเพชร"/>
    <s v="-"/>
    <s v=""/>
    <s v="17/01/2026 18:16"/>
    <s v="-"/>
    <s v="J&amp;T COD"/>
    <s v="Tiktok"/>
    <s v="จ่ายทีหลัง / COD"/>
    <s v=""/>
    <s v="790111901316"/>
    <s v="17/01/2026 18:16"/>
  </r>
  <r>
    <x v="7"/>
    <x v="9"/>
    <n v="139"/>
    <n v="1"/>
    <s v="GRT65"/>
    <n v="435.96"/>
    <n v="0"/>
    <s v="ร้านที่2"/>
    <s v="W***ipa"/>
    <s v="กำแพงเพชร"/>
    <s v="-"/>
    <s v=""/>
    <s v="17/01/2026 18:16"/>
    <s v="-"/>
    <s v="J&amp;T COD"/>
    <s v="Tiktok"/>
    <s v="จ่ายทีหลัง / COD"/>
    <s v=""/>
    <s v="790111901316"/>
    <s v="17/01/2026 18:16"/>
  </r>
  <r>
    <x v="0"/>
    <x v="0"/>
    <n v="139"/>
    <n v="1"/>
    <s v="GRT65"/>
    <n v="435.96"/>
    <n v="0"/>
    <s v="ร้านที่2"/>
    <s v="W***ipa"/>
    <s v="กำแพงเพชร"/>
    <s v="-"/>
    <s v=""/>
    <s v="17/01/2026 18:16"/>
    <s v="-"/>
    <s v="J&amp;T COD"/>
    <s v="Tiktok"/>
    <s v="จ่ายทีหลัง / COD"/>
    <s v=""/>
    <s v="790111901316"/>
    <s v="17/01/2026 18:16"/>
  </r>
  <r>
    <x v="2"/>
    <x v="2"/>
    <n v="66.333333333333329"/>
    <n v="3"/>
    <s v="GRT64"/>
    <n v="220"/>
    <n v="0"/>
    <s v="ร้านที่4"/>
    <s v="ก***นพรรณ  ธ***ชัย"/>
    <s v="นครราชสีมา"/>
    <s v="-"/>
    <s v=""/>
    <s v="17/01/2026 18:09"/>
    <s v="-"/>
    <s v="J&amp;T COD"/>
    <s v="Tiktok"/>
    <s v="จ่ายทีหลัง / COD"/>
    <s v=""/>
    <s v="790194894263"/>
    <s v="17/01/2026 18:09"/>
  </r>
  <r>
    <x v="2"/>
    <x v="4"/>
    <n v="60.5"/>
    <n v="1"/>
    <s v="GRT63"/>
    <n v="69.5"/>
    <n v="9"/>
    <s v="ร้านที่3"/>
    <s v="วิภาวดี ไชยรัตน์"/>
    <s v="ดานงา 16/5 ม.2 ต.คลองหอยโข่ง · คลองหอยโข่ง/ Khlong Hoi Khong_x000a__x000a_คลองหอยโข่ง/ Khlong Hoi Khong Districtสงขลา/ Songkhla_x000a_90230"/>
    <s v="90230"/>
    <s v=""/>
    <s v="-"/>
    <s v="-"/>
    <s v="Kerry_dropoff"/>
    <s v="Lazada"/>
    <s v="-"/>
    <s v=""/>
    <s v="-"/>
    <s v="17/01/2026 18:04"/>
  </r>
  <r>
    <x v="0"/>
    <x v="0"/>
    <n v="139"/>
    <n v="1"/>
    <s v="GRT62"/>
    <n v="137.99"/>
    <n v="29"/>
    <s v="ร้านที่2"/>
    <s v="ก***วัช"/>
    <s v="พิษณุโลก"/>
    <s v="-"/>
    <s v=""/>
    <s v="17/01/2026 17:52"/>
    <s v="-"/>
    <s v="J&amp;T COD"/>
    <s v="Tiktok"/>
    <s v="จ่ายทีหลัง / COD"/>
    <s v=""/>
    <s v="-"/>
    <s v="17/01/2026 17:53"/>
  </r>
  <r>
    <x v="1"/>
    <x v="1"/>
    <n v="50"/>
    <n v="6"/>
    <s v="GRT61"/>
    <n v="200"/>
    <n v="0"/>
    <s v="ร้านที่2"/>
    <s v="ม***รา ป***ากูล  อ***่างอุ้ม"/>
    <s v="ขอนแก่น"/>
    <s v="-"/>
    <s v=""/>
    <s v="17/01/2026 17:41"/>
    <s v="-"/>
    <s v="J&amp;T COD"/>
    <s v="Tiktok"/>
    <s v="จ่ายทีหลัง / COD"/>
    <s v=""/>
    <s v="-"/>
    <s v="17/01/2026 17:41"/>
  </r>
  <r>
    <x v="1"/>
    <x v="1"/>
    <n v="33.333333333333336"/>
    <n v="3"/>
    <s v="GRT60"/>
    <n v="100"/>
    <n v="0"/>
    <s v="ร้านที่2"/>
    <s v="ส***ชวดี ท***สือ"/>
    <s v="นนทบุรี"/>
    <s v="-"/>
    <s v=""/>
    <s v="17/01/2026 17:14"/>
    <s v="-"/>
    <s v="J&amp;T Express"/>
    <s v="Tiktok"/>
    <s v="tiktok"/>
    <s v=""/>
    <s v="-"/>
    <s v="17/01/2026 17:14"/>
  </r>
  <r>
    <x v="1"/>
    <x v="1"/>
    <n v="33.333333333333336"/>
    <n v="3"/>
    <s v="GRT59"/>
    <n v="100"/>
    <n v="0"/>
    <s v="ร้านที่2"/>
    <s v="น***วัญใจ ก***วน"/>
    <s v="ตรัง"/>
    <s v="-"/>
    <s v=""/>
    <s v="17/01/2026 17:07"/>
    <s v="-"/>
    <s v="J&amp;T COD"/>
    <s v="Tiktok"/>
    <s v="จ่ายทีหลัง / COD"/>
    <s v=""/>
    <s v="-"/>
    <s v="17/01/2026 17:07"/>
  </r>
  <r>
    <x v="1"/>
    <x v="1"/>
    <n v="33.333333333333336"/>
    <n v="3"/>
    <s v="GRT58"/>
    <n v="100"/>
    <n v="0"/>
    <s v="ร้านที่2"/>
    <s v="ผ***าศ ว***นธุ์"/>
    <s v="นครศรีธรรมราช"/>
    <s v="-"/>
    <s v=""/>
    <s v="17/01/2026 16:56"/>
    <s v="-"/>
    <s v="J&amp;T COD"/>
    <s v="Tiktok"/>
    <s v="จ่ายทีหลัง / COD"/>
    <s v=""/>
    <s v="-"/>
    <s v="17/01/2026 16:56"/>
  </r>
  <r>
    <x v="1"/>
    <x v="1"/>
    <n v="33.333333333333336"/>
    <n v="3"/>
    <s v="GRT57"/>
    <n v="100"/>
    <n v="0"/>
    <s v="ร้านที่2"/>
    <s v="ล***  ม***ด"/>
    <s v="สกลนคร"/>
    <s v="-"/>
    <s v=""/>
    <s v="17/01/2026 16:46"/>
    <s v="-"/>
    <s v="J&amp;T Express"/>
    <s v="Tiktok"/>
    <s v="tiktok"/>
    <s v=""/>
    <s v="-"/>
    <s v="17/01/2026 16:46"/>
  </r>
  <r>
    <x v="1"/>
    <x v="1"/>
    <n v="50"/>
    <n v="6"/>
    <s v="GRT55"/>
    <n v="200"/>
    <n v="0"/>
    <s v="ร้านที่2"/>
    <s v="ม*** ภ***ง"/>
    <s v="นครราชสีมา"/>
    <s v="-"/>
    <s v=""/>
    <s v="17/01/2026 16:09"/>
    <s v="-"/>
    <s v="J&amp;T COD"/>
    <s v="Tiktok"/>
    <s v="จ่ายทีหลัง / COD"/>
    <s v=""/>
    <s v="-"/>
    <s v="17/01/2026 16:10"/>
  </r>
  <r>
    <x v="1"/>
    <x v="1"/>
    <n v="65"/>
    <n v="2"/>
    <s v="GRT54"/>
    <n v="70"/>
    <n v="0"/>
    <s v="ร้านที่2"/>
    <s v="N***"/>
    <s v="กรุงเทพฯ"/>
    <s v="-"/>
    <s v=""/>
    <s v="17/01/2026 16:04"/>
    <s v="-"/>
    <s v="J&amp;T COD"/>
    <s v="Tiktok"/>
    <s v="จ่ายทีหลัง / COD"/>
    <s v="ขอเนยนมกับมะพร้าวน้ำหอมค่ะ"/>
    <s v="790103009334"/>
    <s v="17/01/2026 16:05"/>
  </r>
  <r>
    <x v="3"/>
    <x v="8"/>
    <n v="139"/>
    <n v="2"/>
    <s v="GRT53"/>
    <n v="217.98"/>
    <n v="0"/>
    <s v="ร้านที่2"/>
    <s v="ณ***์ เ***กษา"/>
    <s v="นนทบุรี"/>
    <s v="-"/>
    <s v=""/>
    <s v="17/01/2026 15:58"/>
    <s v="-"/>
    <s v="J&amp;T Express"/>
    <s v="Tiktok"/>
    <s v="tiktok"/>
    <s v=""/>
    <s v="790138095294"/>
    <s v="17/01/2026 15:58"/>
  </r>
  <r>
    <x v="1"/>
    <x v="1"/>
    <n v="65"/>
    <n v="3"/>
    <s v="GRT52"/>
    <n v="105"/>
    <n v="0"/>
    <s v="ร้านที่2"/>
    <s v="ก***้า ก***หิน แ***ิ"/>
    <s v="กรุงเทพฯ"/>
    <s v="-"/>
    <s v=""/>
    <s v="17/01/2026 15:56"/>
    <s v="-"/>
    <s v="J&amp;T COD"/>
    <s v="Tiktok"/>
    <s v="จ่ายทีหลัง / COD"/>
    <s v=""/>
    <s v="-"/>
    <s v="17/01/2026 15:56"/>
  </r>
  <r>
    <x v="1"/>
    <x v="1"/>
    <n v="50"/>
    <n v="6"/>
    <s v="GRT51"/>
    <n v="200"/>
    <n v="0"/>
    <s v="ร้านที่2"/>
    <s v="န***ုး"/>
    <s v="Phangnga"/>
    <s v="-"/>
    <s v=""/>
    <s v="17/01/2026 15:52"/>
    <s v="-"/>
    <s v="J&amp;T COD"/>
    <s v="Tiktok"/>
    <s v="จ่ายทีหลัง / COD"/>
    <s v=""/>
    <s v="-"/>
    <s v="17/01/2026 15:52"/>
  </r>
  <r>
    <x v="4"/>
    <x v="10"/>
    <n v="120"/>
    <n v="1"/>
    <s v="GRT50"/>
    <n v="101"/>
    <n v="1"/>
    <s v="ร้านที่2"/>
    <s v=""/>
    <s v=""/>
    <s v="-"/>
    <s v=""/>
    <s v="-"/>
    <s v="-"/>
    <s v="Next-day delivery"/>
    <s v="Tiktok"/>
    <s v="-"/>
    <s v=""/>
    <s v="-"/>
    <s v="17/01/2026 15:52"/>
  </r>
  <r>
    <x v="4"/>
    <x v="10"/>
    <n v="120"/>
    <n v="1"/>
    <s v="GRT49"/>
    <n v="101"/>
    <n v="1"/>
    <s v="ร้านที่2"/>
    <s v=""/>
    <s v=""/>
    <s v="-"/>
    <s v=""/>
    <s v="-"/>
    <s v="-"/>
    <s v="Next-day delivery"/>
    <s v="Tiktok"/>
    <s v="-"/>
    <s v=""/>
    <s v="-"/>
    <s v="17/01/2026 15:47"/>
  </r>
  <r>
    <x v="1"/>
    <x v="1"/>
    <n v="65"/>
    <n v="1"/>
    <s v="GRT48"/>
    <n v="35"/>
    <n v="0"/>
    <s v="ร้านที่2"/>
    <s v="ร***า"/>
    <s v="กรุงเทพฯ"/>
    <s v="-"/>
    <s v=""/>
    <s v="17/01/2026 15:45"/>
    <s v="-"/>
    <s v="J&amp;T COD"/>
    <s v="Tiktok"/>
    <s v="จ่ายทีหลัง / COD"/>
    <s v=""/>
    <s v="-"/>
    <s v="17/01/2026 15:45"/>
  </r>
  <r>
    <x v="1"/>
    <x v="1"/>
    <n v="65"/>
    <n v="1"/>
    <s v="GRT46"/>
    <n v="35"/>
    <n v="0"/>
    <s v="ร้านที่2"/>
    <s v="น** อ***ย ถ***ซื่อ"/>
    <s v="ลำพูน"/>
    <s v="-"/>
    <s v=""/>
    <s v="17/01/2026 15:42"/>
    <s v="-"/>
    <s v="J&amp;T COD"/>
    <s v="Tiktok"/>
    <s v="จ่ายทีหลัง / COD"/>
    <s v="มะพร้าวน้ำหอม"/>
    <s v="790183907380"/>
    <s v="17/01/2026 15:42"/>
  </r>
  <r>
    <x v="1"/>
    <x v="1"/>
    <n v="65"/>
    <n v="3"/>
    <s v="GRT45"/>
    <n v="105"/>
    <n v="0"/>
    <s v="ร้านที่2"/>
    <s v="ป***าเดช ห***ส่งให้"/>
    <s v="เพชรบูรณ์"/>
    <s v="-"/>
    <s v=""/>
    <s v="17/01/2026 15:39"/>
    <s v="-"/>
    <s v="J&amp;T Express"/>
    <s v="Tiktok"/>
    <s v="tiktok"/>
    <s v=""/>
    <s v="-"/>
    <s v="17/01/2026 15:38"/>
  </r>
  <r>
    <x v="1"/>
    <x v="1"/>
    <n v="33.333333333333336"/>
    <n v="3"/>
    <s v="GRT44"/>
    <n v="100"/>
    <n v="0"/>
    <s v="ร้านที่2"/>
    <s v="M**"/>
    <s v="กรุงเทพฯ"/>
    <s v="-"/>
    <s v=""/>
    <s v="17/01/2026 15:38"/>
    <s v="-"/>
    <s v="J&amp;T COD"/>
    <s v="Tiktok"/>
    <s v="จ่ายทีหลัง / COD"/>
    <s v=""/>
    <s v="-"/>
    <s v="17/01/2026 15:38"/>
  </r>
  <r>
    <x v="2"/>
    <x v="2"/>
    <n v="66.333333333333329"/>
    <n v="3"/>
    <s v="GRT42"/>
    <n v="927.3"/>
    <n v="41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1/2026 15:34"/>
    <s v="-"/>
    <s v="Kerry_dropoff"/>
    <s v="Lazada"/>
    <s v="lazada"/>
    <s v=""/>
    <s v="-"/>
    <s v="17/01/2026 15:34"/>
  </r>
  <r>
    <x v="2"/>
    <x v="2"/>
    <n v="66.333333333333329"/>
    <n v="3"/>
    <s v="GRT42"/>
    <n v="927.3"/>
    <n v="41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1/2026 15:34"/>
    <s v="-"/>
    <s v="Kerry_dropoff"/>
    <s v="Lazada"/>
    <s v="lazada"/>
    <s v=""/>
    <s v="-"/>
    <s v="17/01/2026 15:34"/>
  </r>
  <r>
    <x v="2"/>
    <x v="2"/>
    <n v="66.333333333333329"/>
    <n v="3"/>
    <s v="GRT42"/>
    <n v="927.3"/>
    <n v="41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1/2026 15:34"/>
    <s v="-"/>
    <s v="Kerry_dropoff"/>
    <s v="Lazada"/>
    <s v="lazada"/>
    <s v=""/>
    <s v="-"/>
    <s v="17/01/2026 15:34"/>
  </r>
  <r>
    <x v="2"/>
    <x v="2"/>
    <n v="66.333333333333329"/>
    <n v="3"/>
    <s v="GRT42"/>
    <n v="927.3"/>
    <n v="41"/>
    <s v="ร้านที่3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7/01/2026 15:34"/>
    <s v="-"/>
    <s v="Kerry_dropoff"/>
    <s v="Lazada"/>
    <s v="lazada"/>
    <s v=""/>
    <s v="-"/>
    <s v="17/01/2026 15:34"/>
  </r>
  <r>
    <x v="1"/>
    <x v="1"/>
    <n v="65"/>
    <n v="1"/>
    <s v="GRT41"/>
    <n v="35"/>
    <n v="0"/>
    <s v="ร้านที่2"/>
    <s v="P***wa"/>
    <s v="Bangkok"/>
    <s v="-"/>
    <s v=""/>
    <s v="17/01/2026 15:28"/>
    <s v="-"/>
    <s v="J&amp;T COD"/>
    <s v="Tiktok"/>
    <s v="จ่ายทีหลัง / COD"/>
    <s v=""/>
    <s v="-"/>
    <s v="17/01/2026 15:28"/>
  </r>
  <r>
    <x v="1"/>
    <x v="1"/>
    <n v="50"/>
    <n v="6"/>
    <s v="GRT40"/>
    <n v="200"/>
    <n v="0"/>
    <s v="ร้านที่2"/>
    <s v="อ***ิมา ม***เลิศ"/>
    <s v="ตรัง"/>
    <s v="-"/>
    <s v=""/>
    <s v="17/01/2026 15:15"/>
    <s v="-"/>
    <s v="J&amp;T COD"/>
    <s v="Tiktok"/>
    <s v="จ่ายทีหลัง / COD"/>
    <s v=""/>
    <s v="-"/>
    <s v="17/01/2026 15:15"/>
  </r>
  <r>
    <x v="1"/>
    <x v="1"/>
    <n v="33.333333333333336"/>
    <n v="3"/>
    <s v="GRT39"/>
    <n v="100"/>
    <n v="0"/>
    <s v="ร้านที่2"/>
    <s v="ศ***นทรา  ผ***ระวัฒนะชาติ"/>
    <s v="เลย"/>
    <s v="-"/>
    <s v=""/>
    <s v="17/01/2026 15:13"/>
    <s v="-"/>
    <s v="J&amp;T Express"/>
    <s v="Tiktok"/>
    <s v="tiktok"/>
    <s v=""/>
    <s v="-"/>
    <s v="17/01/2026 15:13"/>
  </r>
  <r>
    <x v="2"/>
    <x v="4"/>
    <n v="72"/>
    <n v="2"/>
    <s v="GRT38"/>
    <n v="151"/>
    <n v="7"/>
    <s v="ร้านที่3"/>
    <s v="อรุณ"/>
    <s v="เลขที่44  หมู่4  บ้านบ่อหวี · ตะนาวศรี/ Tanao Si_x000a__x000a_สวนผึ้ง/ Suan Phuengราชบุรี/ Ratchaburi_x000a_70180"/>
    <s v="70180"/>
    <s v="660837727942"/>
    <s v="17/01/2026 15:11"/>
    <s v="-"/>
    <s v="Kerry_dropoff"/>
    <s v="Lazada"/>
    <s v="lazada"/>
    <s v=""/>
    <s v="LEXPU0648970924"/>
    <s v="17/01/2026 15:11"/>
  </r>
  <r>
    <x v="4"/>
    <x v="10"/>
    <n v="120"/>
    <n v="2"/>
    <s v="GRT37"/>
    <n v="170"/>
    <n v="0"/>
    <s v="ร้านที่2"/>
    <s v="ว***า ต***พชร"/>
    <s v="จังหวัดสุโขทัย"/>
    <s v="-"/>
    <s v=""/>
    <s v="17/01/2026 15:10"/>
    <s v="-"/>
    <s v="J&amp;T COD"/>
    <s v="Tiktok"/>
    <s v="จ่ายทีหลัง / COD"/>
    <s v=""/>
    <s v="790143509304"/>
    <s v="17/01/2026 15:11"/>
  </r>
  <r>
    <x v="3"/>
    <x v="8"/>
    <n v="139"/>
    <n v="5"/>
    <s v="GRT36"/>
    <n v="445"/>
    <n v="0"/>
    <s v="ร้านที่2"/>
    <s v="ฉ***รรณ ส***ธิ์"/>
    <s v="ปทุมธานี"/>
    <s v="-"/>
    <s v=""/>
    <s v="17/01/2026 15:05"/>
    <s v="-"/>
    <s v="Flash Express Thailand COD"/>
    <s v="Tiktok"/>
    <s v="จ่ายทีหลัง / COD"/>
    <s v=""/>
    <s v="THT04022DG22Q8Z"/>
    <s v="17/01/2026 15:05"/>
  </r>
  <r>
    <x v="0"/>
    <x v="0"/>
    <n v="139"/>
    <n v="5"/>
    <s v="GRT35"/>
    <n v="445"/>
    <n v="0"/>
    <s v="ร้านที่2"/>
    <s v="ฉ***รรณ ส***ธิ์"/>
    <s v="ปทุมธานี"/>
    <s v="-"/>
    <s v=""/>
    <s v="17/01/2026 15:04"/>
    <s v="-"/>
    <s v="Flash Express Thailand COD"/>
    <s v="Tiktok"/>
    <s v="จ่ายทีหลัง / COD"/>
    <s v=""/>
    <s v="THT04022DHZ7T5Z"/>
    <s v="17/01/2026 15:04"/>
  </r>
  <r>
    <x v="1"/>
    <x v="1"/>
    <n v="65"/>
    <n v="1"/>
    <s v="GRT34"/>
    <n v="35"/>
    <n v="0"/>
    <s v="ร้านที่2"/>
    <s v="บ***ม  ส***ี"/>
    <s v="สมุทรปราการ"/>
    <s v="-"/>
    <s v=""/>
    <s v="17/01/2026 14:59"/>
    <s v="-"/>
    <s v="J&amp;T COD"/>
    <s v="Tiktok"/>
    <s v="จ่ายทีหลัง / COD"/>
    <s v=""/>
    <s v="-"/>
    <s v="17/01/2026 14:59"/>
  </r>
  <r>
    <x v="1"/>
    <x v="1"/>
    <n v="65"/>
    <n v="1"/>
    <s v="GRT33"/>
    <n v="35"/>
    <n v="0"/>
    <s v="ร้านที่2"/>
    <s v="ท***์วัลย์ ย***ไพโรจน์"/>
    <s v="สมุทรปราการ"/>
    <s v="-"/>
    <s v=""/>
    <s v="17/01/2026 14:56"/>
    <s v="-"/>
    <s v="J&amp;T Express"/>
    <s v="Tiktok"/>
    <s v="tiktok"/>
    <s v="กล้วยหอม"/>
    <s v="790130702395"/>
    <s v="17/01/2026 14:56"/>
  </r>
  <r>
    <x v="1"/>
    <x v="1"/>
    <n v="65"/>
    <n v="1"/>
    <s v="GRT32"/>
    <n v="35"/>
    <n v="0"/>
    <s v="ร้านที่2"/>
    <s v="ท***์วัลย์ ย***ไพโรจน์"/>
    <s v="สมุทรปราการ"/>
    <s v="-"/>
    <s v=""/>
    <s v="17/01/2026 14:56"/>
    <s v="-"/>
    <s v="J&amp;T Express"/>
    <s v="Tiktok"/>
    <s v="tiktok"/>
    <s v="ฝอยทอง"/>
    <s v="790157405354"/>
    <s v="17/01/2026 14:56"/>
  </r>
  <r>
    <x v="1"/>
    <x v="1"/>
    <n v="65"/>
    <n v="1"/>
    <s v="GRT31"/>
    <n v="35"/>
    <n v="0"/>
    <s v="ร้านที่2"/>
    <s v="ท***์วัลย์ ย***ไพโรจน์"/>
    <s v="สมุทรปราการ"/>
    <s v="-"/>
    <s v=""/>
    <s v="17/01/2026 14:55"/>
    <s v="-"/>
    <s v="J&amp;T Express"/>
    <s v="Tiktok"/>
    <s v="tiktok"/>
    <s v="เผือก"/>
    <s v="790172002314"/>
    <s v="17/01/2026 14:55"/>
  </r>
  <r>
    <x v="1"/>
    <x v="1"/>
    <n v="33.333333333333336"/>
    <n v="3"/>
    <s v="GRT30"/>
    <n v="100"/>
    <n v="0"/>
    <s v="ร้านที่2"/>
    <s v="ณ***ัน ศ***พชร"/>
    <s v="ปทุมธานี"/>
    <s v="-"/>
    <s v=""/>
    <s v="17/01/2026 14:55"/>
    <s v="-"/>
    <s v="Flash Express Thailand COD"/>
    <s v="Tiktok"/>
    <s v="จ่ายทีหลัง / COD"/>
    <s v=""/>
    <s v="-"/>
    <s v="17/01/2026 14:55"/>
  </r>
  <r>
    <x v="1"/>
    <x v="1"/>
    <n v="65"/>
    <n v="2"/>
    <s v="GRT29"/>
    <n v="70"/>
    <n v="0"/>
    <s v="ร้านที่2"/>
    <s v="ค***าโรจน์ ห***ปรีชานนท์"/>
    <s v="กรุงเทพมหานคร"/>
    <s v="-"/>
    <s v=""/>
    <s v="17/01/2026 14:55"/>
    <s v="-"/>
    <s v="J&amp;T COD"/>
    <s v="Tiktok"/>
    <s v="จ่ายทีหลัง / COD"/>
    <s v=""/>
    <s v="-"/>
    <s v="17/01/2026 14:55"/>
  </r>
  <r>
    <x v="2"/>
    <x v="2"/>
    <n v="120"/>
    <n v="10"/>
    <s v="GRT27"/>
    <n v="850"/>
    <n v="0"/>
    <s v="ร้านที่2"/>
    <s v="ฉ***รรณ ส***ธิ์"/>
    <s v="ปทุมธานี"/>
    <s v="-"/>
    <s v=""/>
    <s v="17/01/2026 14:51"/>
    <s v="-"/>
    <s v="Flash Express Thailand COD"/>
    <s v="Tiktok"/>
    <s v="จ่ายทีหลัง / COD"/>
    <s v=""/>
    <s v="-"/>
    <s v="17/01/2026 14:51"/>
  </r>
  <r>
    <x v="1"/>
    <x v="1"/>
    <n v="50"/>
    <n v="6"/>
    <s v="GRT26"/>
    <n v="200"/>
    <n v="0"/>
    <s v="ร้านที่2"/>
    <s v="ห***หนิง"/>
    <s v="กรุงเทพฯ"/>
    <s v="-"/>
    <s v=""/>
    <s v="17/01/2026 14:46"/>
    <s v="-"/>
    <s v="J&amp;T Express"/>
    <s v="Tiktok"/>
    <s v="tiktok"/>
    <s v=""/>
    <s v="-"/>
    <s v="17/01/2026 14:46"/>
  </r>
  <r>
    <x v="3"/>
    <x v="8"/>
    <n v="139"/>
    <n v="1"/>
    <s v="GRT25"/>
    <n v="89"/>
    <n v="0"/>
    <s v="ร้านที่2"/>
    <s v="บ***ม  ส***ี"/>
    <s v="สมุทรปราการ"/>
    <s v="-"/>
    <s v=""/>
    <s v="17/01/2026 14:45"/>
    <s v="-"/>
    <s v="J&amp;T COD"/>
    <s v="Tiktok"/>
    <s v="จ่ายทีหลัง / COD"/>
    <s v=""/>
    <s v="790118503344"/>
    <s v="17/01/2026 14:46"/>
  </r>
  <r>
    <x v="1"/>
    <x v="1"/>
    <n v="50"/>
    <n v="6"/>
    <s v="GRT24"/>
    <n v="200"/>
    <n v="0"/>
    <s v="ร้านที่2"/>
    <s v="น***าวสุดาพร ส***์โตศรี"/>
    <s v="สุพรรณบุรี"/>
    <s v="-"/>
    <s v=""/>
    <s v="17/01/2026 14:44"/>
    <s v="-"/>
    <s v="J&amp;T COD"/>
    <s v="Tiktok"/>
    <s v="จ่ายทีหลัง / COD"/>
    <s v=""/>
    <s v="-"/>
    <s v="17/01/2026 14:44"/>
  </r>
  <r>
    <x v="1"/>
    <x v="1"/>
    <n v="65"/>
    <n v="20"/>
    <s v="GRT23"/>
    <n v="700"/>
    <n v="0"/>
    <s v="ร้านที่2"/>
    <s v="ฉ***รรณ ส***ธิ์"/>
    <s v="ปทุมธานี"/>
    <s v="-"/>
    <s v=""/>
    <s v="17/01/2026 14:43"/>
    <s v="-"/>
    <s v="Flash Express Thailand COD"/>
    <s v="Tiktok"/>
    <s v="จ่ายทีหลัง / COD"/>
    <s v=""/>
    <s v="-"/>
    <s v="17/01/2026 14:43"/>
  </r>
  <r>
    <x v="1"/>
    <x v="1"/>
    <n v="65"/>
    <n v="2"/>
    <s v="GRT21"/>
    <n v="70"/>
    <n v="0"/>
    <s v="ร้านที่2"/>
    <s v="ป***า ม***ริพล"/>
    <s v="สกลนคร"/>
    <s v="-"/>
    <s v=""/>
    <s v="17/01/2026 14:41"/>
    <s v="-"/>
    <s v="J&amp;T COD"/>
    <s v="Tiktok"/>
    <s v="จ่ายทีหลัง / COD"/>
    <s v=""/>
    <s v="-"/>
    <s v="17/01/2026 14:41"/>
  </r>
  <r>
    <x v="1"/>
    <x v="1"/>
    <n v="65"/>
    <n v="1"/>
    <s v="GRT20"/>
    <n v="35"/>
    <n v="0"/>
    <s v="ร้านที่2"/>
    <s v="ว***น"/>
    <s v="ปทุมธานี"/>
    <s v="-"/>
    <s v=""/>
    <s v="17/01/2026 14:40"/>
    <s v="-"/>
    <s v="Flash Express Thailand COD"/>
    <s v="Tiktok"/>
    <s v="จ่ายทีหลัง / COD"/>
    <s v=""/>
    <s v="-"/>
    <s v="17/01/2026 14:41"/>
  </r>
  <r>
    <x v="1"/>
    <x v="1"/>
    <n v="65"/>
    <n v="5"/>
    <s v="GRT19"/>
    <n v="175"/>
    <n v="0"/>
    <s v="ร้านที่2"/>
    <s v="ก***"/>
    <s v="กรุงเทพฯ"/>
    <s v="-"/>
    <s v=""/>
    <s v="17/01/2026 14:37"/>
    <s v="-"/>
    <s v="J&amp;T COD"/>
    <s v="Tiktok"/>
    <s v="จ่ายทีหลัง / COD"/>
    <s v=""/>
    <s v="-"/>
    <s v="17/01/2026 14:37"/>
  </r>
  <r>
    <x v="1"/>
    <x v="1"/>
    <n v="33.333333333333336"/>
    <n v="3"/>
    <s v="GRT18"/>
    <n v="100"/>
    <n v="0"/>
    <s v="ร้านที่2"/>
    <s v="ภ***ร เ***ยมธนวรา"/>
    <s v="นนทบุรี"/>
    <s v="-"/>
    <s v=""/>
    <s v="17/01/2026 14:36"/>
    <s v="-"/>
    <s v="J&amp;T COD"/>
    <s v="Tiktok"/>
    <s v="จ่ายทีหลัง / COD"/>
    <s v=""/>
    <s v="-"/>
    <s v="17/01/2026 14:36"/>
  </r>
  <r>
    <x v="1"/>
    <x v="1"/>
    <n v="65"/>
    <n v="2"/>
    <s v="GRT17"/>
    <n v="70"/>
    <n v="0"/>
    <s v="ร้านที่2"/>
    <s v="แ***ระทุม"/>
    <s v="นครปฐม"/>
    <s v="-"/>
    <s v=""/>
    <s v="17/01/2026 14:36"/>
    <s v="-"/>
    <s v="J&amp;T COD"/>
    <s v="Tiktok"/>
    <s v="จ่ายทีหลัง / COD"/>
    <s v=""/>
    <s v="-"/>
    <s v="17/01/2026 14:36"/>
  </r>
  <r>
    <x v="1"/>
    <x v="1"/>
    <n v="65"/>
    <n v="1"/>
    <s v="GRT16"/>
    <n v="35"/>
    <n v="0"/>
    <s v="ร้านที่2"/>
    <s v="เ***กไกร ว***าสงเคราะห์"/>
    <s v="กรุงเทพฯ"/>
    <s v="-"/>
    <s v=""/>
    <s v="17/01/2026 14:36"/>
    <s v="-"/>
    <s v="J&amp;T Express"/>
    <s v="Tiktok"/>
    <s v="tiktok"/>
    <s v="กล้วยหอม"/>
    <s v="-"/>
    <s v="17/01/2026 14:36"/>
  </r>
  <r>
    <x v="1"/>
    <x v="1"/>
    <n v="65"/>
    <n v="2"/>
    <s v="GRT15"/>
    <n v="70"/>
    <n v="0"/>
    <s v="ร้านที่2"/>
    <s v="ธ***ุฑา พ***ย"/>
    <s v="สงขลา"/>
    <s v="-"/>
    <s v=""/>
    <s v="17/01/2026 14:35"/>
    <s v="-"/>
    <s v="J&amp;T COD"/>
    <s v="Tiktok"/>
    <s v="จ่ายทีหลัง / COD"/>
    <s v=""/>
    <s v="-"/>
    <s v="17/01/2026 14:35"/>
  </r>
  <r>
    <x v="1"/>
    <x v="1"/>
    <n v="65"/>
    <n v="3"/>
    <s v="GRT14"/>
    <n v="105"/>
    <n v="0"/>
    <s v="ร้านที่2"/>
    <s v="อ***รณ ม***รี"/>
    <s v="ขอนแก่น"/>
    <s v="-"/>
    <s v=""/>
    <s v="17/01/2026 14:35"/>
    <s v="-"/>
    <s v="J&amp;T COD"/>
    <s v="Tiktok"/>
    <s v="จ่ายทีหลัง / COD"/>
    <s v="ไม่เอารสกาแฟนะคะ"/>
    <s v="790182510305"/>
    <s v="17/01/2026 14:35"/>
  </r>
  <r>
    <x v="1"/>
    <x v="1"/>
    <n v="65"/>
    <n v="1"/>
    <s v="GRT13"/>
    <n v="35"/>
    <n v="0"/>
    <s v="ร้านที่2"/>
    <s v="เ***กไกร ว***าสงเคราะห์"/>
    <s v="กรุงเทพฯ"/>
    <s v="-"/>
    <s v=""/>
    <s v="17/01/2026 14:35"/>
    <s v="-"/>
    <s v="J&amp;T Express"/>
    <s v="Tiktok"/>
    <s v="tiktok"/>
    <s v="ฝอยทอง"/>
    <s v="790146100391"/>
    <s v="17/01/2026 14:34"/>
  </r>
  <r>
    <x v="1"/>
    <x v="1"/>
    <n v="65"/>
    <n v="2"/>
    <s v="GRT12"/>
    <n v="70"/>
    <n v="0"/>
    <s v="ร้านที่2"/>
    <s v="ไ***ะเอม  จ***พัชร ช***ม"/>
    <s v="นครสวรรค์"/>
    <s v="-"/>
    <s v=""/>
    <s v="17/01/2026 14:34"/>
    <s v="-"/>
    <s v="J&amp;T COD"/>
    <s v="Tiktok"/>
    <s v="จ่ายทีหลัง / COD"/>
    <s v=""/>
    <s v="-"/>
    <s v="17/01/2026 14:34"/>
  </r>
  <r>
    <x v="1"/>
    <x v="1"/>
    <n v="65"/>
    <n v="18"/>
    <s v="GRT11"/>
    <n v="630"/>
    <n v="0"/>
    <s v="ร้านที่2"/>
    <s v="ว***า ค***ุล"/>
    <s v="สระบุรี"/>
    <s v="-"/>
    <s v=""/>
    <s v="17/01/2026 14:34"/>
    <s v="-"/>
    <s v="J&amp;T COD"/>
    <s v="Tiktok"/>
    <s v="จ่ายทีหลัง / COD"/>
    <s v="ไม่เอาเค้กกาแฟค่ะ"/>
    <s v="790115106303"/>
    <s v="17/01/2026 14:34"/>
  </r>
  <r>
    <x v="1"/>
    <x v="1"/>
    <n v="65"/>
    <n v="2"/>
    <s v="GRT10"/>
    <n v="79"/>
    <n v="9"/>
    <s v="ร้านที่2"/>
    <s v="แ***้องเอวา"/>
    <s v="นครปฐม"/>
    <s v="-"/>
    <s v=""/>
    <s v="17/01/2026 14:34"/>
    <s v="-"/>
    <s v="J&amp;T COD"/>
    <s v="Tiktok"/>
    <s v="จ่ายทีหลัง / COD"/>
    <s v=""/>
    <s v="-"/>
    <s v="17/01/2026 14:34"/>
  </r>
  <r>
    <x v="1"/>
    <x v="1"/>
    <n v="65"/>
    <n v="1"/>
    <s v="GRT9"/>
    <n v="35"/>
    <n v="0"/>
    <s v="ร้านที่2"/>
    <s v="ณ***ช  เ***่อมใส"/>
    <s v="นครพนม"/>
    <s v="-"/>
    <s v=""/>
    <s v="17/01/2026 14:33"/>
    <s v="-"/>
    <s v="J&amp;T COD"/>
    <s v="Tiktok"/>
    <s v="จ่ายทีหลัง / COD"/>
    <s v=""/>
    <s v="-"/>
    <s v="17/01/2026 14:33"/>
  </r>
  <r>
    <x v="1"/>
    <x v="1"/>
    <n v="65"/>
    <n v="1"/>
    <s v="GRT7"/>
    <n v="35"/>
    <n v="0"/>
    <s v="ร้านที่2"/>
    <s v="ม*** จ***ร์หลง"/>
    <s v="กรุงเทพมหานคร"/>
    <s v="-"/>
    <s v=""/>
    <s v="17/01/2026 14:33"/>
    <s v="-"/>
    <s v="J&amp;T COD"/>
    <s v="Tiktok"/>
    <s v="จ่ายทีหลัง / COD"/>
    <s v=""/>
    <s v="-"/>
    <s v="17/01/2026 14:33"/>
  </r>
  <r>
    <x v="1"/>
    <x v="1"/>
    <n v="65"/>
    <n v="1"/>
    <s v="GRT6"/>
    <n v="35"/>
    <n v="0"/>
    <s v="ร้านที่2"/>
    <s v="ภ***ธิดา"/>
    <s v="อุดรธานี"/>
    <s v="-"/>
    <s v=""/>
    <s v="17/01/2026 14:28"/>
    <s v="-"/>
    <s v="J&amp;T COD"/>
    <s v="Tiktok"/>
    <s v="จ่ายทีหลัง / COD"/>
    <s v=""/>
    <s v="-"/>
    <s v="17/01/2026 14:31"/>
  </r>
  <r>
    <x v="1"/>
    <x v="1"/>
    <n v="65"/>
    <n v="1"/>
    <s v="GRT5"/>
    <n v="35"/>
    <n v="0"/>
    <s v="ร้านที่2"/>
    <s v="ว***พล อ***นหอม"/>
    <s v="กรุงเทพฯ"/>
    <s v="-"/>
    <s v=""/>
    <s v="17/01/2026 14:26"/>
    <s v="-"/>
    <s v="J&amp;T COD"/>
    <s v="Tiktok"/>
    <s v="จ่ายทีหลัง / COD"/>
    <s v=""/>
    <s v="-"/>
    <s v="17/01/2026 14:30"/>
  </r>
  <r>
    <x v="1"/>
    <x v="1"/>
    <n v="65"/>
    <n v="1"/>
    <s v="GRT4"/>
    <n v="35"/>
    <n v="0"/>
    <s v="ร้านที่2"/>
    <s v="t***uk6689"/>
    <s v="กรุงเทพฯ"/>
    <s v="-"/>
    <s v=""/>
    <s v="17/01/2026 14:26"/>
    <s v="-"/>
    <s v="J&amp;T COD"/>
    <s v="Tiktok"/>
    <s v="จ่ายทีหลัง / COD"/>
    <s v=""/>
    <s v="-"/>
    <s v="17/01/2026 14:30"/>
  </r>
  <r>
    <x v="1"/>
    <x v="1"/>
    <n v="65"/>
    <n v="1"/>
    <s v="GRT3"/>
    <n v="45"/>
    <n v="10"/>
    <s v="ร้านที่2"/>
    <s v="บ***า"/>
    <s v="อุดรธานี"/>
    <s v="-"/>
    <s v=""/>
    <s v="17/01/2026 14:26"/>
    <s v="-"/>
    <s v="J&amp;T COD"/>
    <s v="Tiktok"/>
    <s v="จ่ายทีหลัง / COD"/>
    <s v=""/>
    <s v="-"/>
    <s v="17/01/2026 14:30"/>
  </r>
  <r>
    <x v="1"/>
    <x v="1"/>
    <n v="65"/>
    <n v="1"/>
    <s v="GRT2"/>
    <n v="35"/>
    <n v="0"/>
    <s v="ร้านที่2"/>
    <s v="น***โอโซน ส***ิชญ์"/>
    <s v="สุราษฎร์ธานี"/>
    <s v="-"/>
    <s v=""/>
    <s v="17/01/2026 14:26"/>
    <s v="-"/>
    <s v="J&amp;T COD"/>
    <s v="Tiktok"/>
    <s v="จ่ายทีหลัง / COD"/>
    <s v=""/>
    <s v="-"/>
    <s v="17/01/2026 14:30"/>
  </r>
  <r>
    <x v="1"/>
    <x v="1"/>
    <n v="65"/>
    <n v="1"/>
    <s v="GRT1"/>
    <n v="35"/>
    <n v="0"/>
    <s v="ร้านที่2"/>
    <s v="ม*** จ***ร์หลง"/>
    <s v="กรุงเทพมหานคร"/>
    <s v="-"/>
    <s v=""/>
    <s v="17/01/2026 14:26"/>
    <s v="-"/>
    <s v="J&amp;T COD"/>
    <s v="Tiktok"/>
    <s v="จ่ายทีหลัง / COD"/>
    <s v=""/>
    <s v="-"/>
    <s v="17/01/2026 14:30"/>
  </r>
  <r>
    <x v="1"/>
    <x v="1"/>
    <n v="65"/>
    <n v="1"/>
    <s v="GRS99"/>
    <n v="35"/>
    <n v="0"/>
    <s v="ร้านที่2"/>
    <s v="ย***ร ห***นภักดี"/>
    <s v="กรุงเทพฯ"/>
    <s v="-"/>
    <s v=""/>
    <s v="17/01/2026 14:26"/>
    <s v="-"/>
    <s v="J&amp;T COD"/>
    <s v="Tiktok"/>
    <s v="จ่ายทีหลัง / COD"/>
    <s v=""/>
    <s v="-"/>
    <s v="17/01/2026 14:30"/>
  </r>
  <r>
    <x v="1"/>
    <x v="1"/>
    <n v="65"/>
    <n v="1"/>
    <s v="GRS98"/>
    <n v="35"/>
    <n v="0"/>
    <s v="ร้านที่2"/>
    <s v=""/>
    <s v=""/>
    <s v="-"/>
    <s v=""/>
    <s v="-"/>
    <s v="-"/>
    <s v="Next-day delivery"/>
    <s v="Tiktok"/>
    <s v="-"/>
    <s v=""/>
    <s v="-"/>
    <s v="17/01/2026 14:30"/>
  </r>
  <r>
    <x v="1"/>
    <x v="1"/>
    <n v="65"/>
    <n v="1"/>
    <s v="GRS97"/>
    <n v="35"/>
    <n v="0"/>
    <s v="ร้านที่2"/>
    <s v="ณ***งษ์ ค***บภา"/>
    <s v="อุดรธานี"/>
    <s v="-"/>
    <s v=""/>
    <s v="17/01/2026 14:25"/>
    <s v="-"/>
    <s v="J&amp;T COD"/>
    <s v="Tiktok"/>
    <s v="จ่ายทีหลัง / COD"/>
    <s v=""/>
    <s v="-"/>
    <s v="17/01/2026 14:30"/>
  </r>
  <r>
    <x v="1"/>
    <x v="1"/>
    <n v="65"/>
    <n v="1"/>
    <s v="GRS96"/>
    <n v="35"/>
    <n v="0"/>
    <s v="ร้านที่2"/>
    <s v="ญ***พัฒน์ ม***ชติ"/>
    <s v="เทศบาลนครนครศรีธรรมราช"/>
    <s v="-"/>
    <s v=""/>
    <s v="17/01/2026 14:23"/>
    <s v="-"/>
    <s v="J&amp;T COD"/>
    <s v="Tiktok"/>
    <s v="จ่ายทีหลัง / COD"/>
    <s v=""/>
    <s v="-"/>
    <s v="17/01/2026 14:29"/>
  </r>
  <r>
    <x v="1"/>
    <x v="1"/>
    <n v="65"/>
    <n v="1"/>
    <s v="GRS95"/>
    <n v="35"/>
    <n v="0"/>
    <s v="ร้านที่2"/>
    <s v=""/>
    <s v=""/>
    <s v="-"/>
    <s v=""/>
    <s v="-"/>
    <s v="-"/>
    <s v="Next-day delivery"/>
    <s v="Tiktok"/>
    <s v="-"/>
    <s v=""/>
    <s v="-"/>
    <s v="17/01/2026 14:29"/>
  </r>
  <r>
    <x v="1"/>
    <x v="1"/>
    <n v="65"/>
    <n v="2"/>
    <s v="GRS93"/>
    <n v="70"/>
    <n v="0"/>
    <s v="ร้านที่2"/>
    <s v="ว***ดา ด***"/>
    <s v="เทศบาลนครนครศรีธรรมราช"/>
    <s v="-"/>
    <s v=""/>
    <s v="17/01/2026 14:22"/>
    <s v="-"/>
    <s v="J&amp;T Express"/>
    <s v="Tiktok"/>
    <s v="tiktok"/>
    <s v=""/>
    <s v="-"/>
    <s v="17/01/2026 14:28"/>
  </r>
  <r>
    <x v="1"/>
    <x v="1"/>
    <n v="65"/>
    <n v="1"/>
    <s v="GRS92"/>
    <n v="35"/>
    <n v="0"/>
    <s v="ร้านที่2"/>
    <s v=""/>
    <s v=""/>
    <s v="-"/>
    <s v=""/>
    <s v="-"/>
    <s v="-"/>
    <s v="Next-day delivery"/>
    <s v="Tiktok"/>
    <s v="-"/>
    <s v=""/>
    <s v="-"/>
    <s v="17/01/2026 14:28"/>
  </r>
  <r>
    <x v="1"/>
    <x v="1"/>
    <n v="33.333333333333336"/>
    <n v="3"/>
    <s v="GRS90"/>
    <n v="100"/>
    <n v="0"/>
    <s v="ร้านที่2"/>
    <s v="ส***รัตน์  ด***ม้หอม"/>
    <s v="นครศรีธรรมราช"/>
    <s v="-"/>
    <s v=""/>
    <s v="17/01/2026 14:11"/>
    <s v="-"/>
    <s v="J&amp;T COD"/>
    <s v="Tiktok"/>
    <s v="จ่ายทีหลัง / COD"/>
    <s v=""/>
    <s v="-"/>
    <s v="17/01/2026 14:16"/>
  </r>
  <r>
    <x v="1"/>
    <x v="1"/>
    <n v="33.333333333333336"/>
    <n v="3"/>
    <s v="GRS89"/>
    <n v="100"/>
    <n v="0"/>
    <s v="ร้านที่2"/>
    <s v="น** ห***อง"/>
    <s v="ปราจีนบุรี"/>
    <s v="-"/>
    <s v=""/>
    <s v="17/01/2026 13:48"/>
    <s v="-"/>
    <s v="J&amp;T Express"/>
    <s v="Tiktok"/>
    <s v="tiktok"/>
    <s v=""/>
    <s v="-"/>
    <s v="17/01/2026 13:48"/>
  </r>
  <r>
    <x v="4"/>
    <x v="5"/>
    <n v="66"/>
    <n v="1"/>
    <s v="GRS88"/>
    <n v="235"/>
    <n v="0"/>
    <s v="ร้านที่1"/>
    <s v="ศ******ข"/>
    <s v="******ดน้ำใส ตำบลกุดน้ำใส อำเภอจัตุรัส จังหวัดชัยภูมิ 36130"/>
    <s v="36130"/>
    <s v="64"/>
    <s v="17/01/2026 13:48"/>
    <s v="-"/>
    <s v="SPX Express"/>
    <s v="Shopee"/>
    <s v="shopee"/>
    <s v=""/>
    <s v="-"/>
    <s v="17/01/2026 13:48"/>
  </r>
  <r>
    <x v="5"/>
    <x v="6"/>
    <n v="66"/>
    <n v="1"/>
    <s v="GRS88"/>
    <n v="235"/>
    <n v="0"/>
    <s v="ร้านที่1"/>
    <s v="ศ******ข"/>
    <s v="******ดน้ำใส ตำบลกุดน้ำใส อำเภอจัตุรัส จังหวัดชัยภูมิ 36130"/>
    <s v="36130"/>
    <s v="64"/>
    <s v="17/01/2026 13:48"/>
    <s v="-"/>
    <s v="SPX Express"/>
    <s v="Shopee"/>
    <s v="shopee"/>
    <s v=""/>
    <s v="-"/>
    <s v="17/01/2026 13:48"/>
  </r>
  <r>
    <x v="2"/>
    <x v="2"/>
    <n v="67"/>
    <n v="1"/>
    <s v="GRS88"/>
    <n v="235"/>
    <n v="0"/>
    <s v="ร้านที่1"/>
    <s v="ศ******ข"/>
    <s v="******ดน้ำใส ตำบลกุดน้ำใส อำเภอจัตุรัส จังหวัดชัยภูมิ 36130"/>
    <s v="36130"/>
    <s v="64"/>
    <s v="17/01/2026 13:48"/>
    <s v="-"/>
    <s v="SPX Express"/>
    <s v="Shopee"/>
    <s v="shopee"/>
    <s v=""/>
    <s v="-"/>
    <s v="17/01/2026 13:48"/>
  </r>
  <r>
    <x v="1"/>
    <x v="1"/>
    <n v="33.333333333333336"/>
    <n v="3"/>
    <s v="GRS87"/>
    <n v="100"/>
    <n v="0"/>
    <s v="ร้านที่2"/>
    <s v="ว***พ็ญ  ส***์เสน"/>
    <s v="ประจวบคีรีขันธ์"/>
    <s v="-"/>
    <s v=""/>
    <s v="17/01/2026 13:45"/>
    <s v="-"/>
    <s v="J&amp;T COD"/>
    <s v="Tiktok"/>
    <s v="จ่ายทีหลัง / COD"/>
    <s v=""/>
    <s v="-"/>
    <s v="17/01/2026 13:45"/>
  </r>
  <r>
    <x v="3"/>
    <x v="3"/>
    <n v="87.2"/>
    <n v="1"/>
    <s v="GRS85"/>
    <n v="94.2"/>
    <n v="7"/>
    <s v="ร้านที่3"/>
    <s v="ชื่อคุณรัก"/>
    <s v="ถนนวัดสิงห์ 129/6 หมู่ 2 ตำบลสามโคก อำเภอสามโคก ปทุมธานี · สามโคก/ Sam Khok_x000a__x000a_สามโคก/ Sam Khokปทุมธานี/ Pathum Thani_x000a_12160"/>
    <s v="12160"/>
    <s v="660645381070"/>
    <s v="17/01/2026 13:42"/>
    <s v="-"/>
    <s v="Kerry_dropoff"/>
    <s v="Lazada"/>
    <s v="lazada"/>
    <s v=""/>
    <s v="LEXPU0648971366"/>
    <s v="17/01/2026 13:42"/>
  </r>
  <r>
    <x v="0"/>
    <x v="3"/>
    <n v="88.55"/>
    <n v="1"/>
    <s v="GRS84"/>
    <n v="382.2"/>
    <n v="28"/>
    <s v="ร้านที่3"/>
    <s v="กนกศรี"/>
    <s v="บจก.โมบายโลจิสติกส์   279 หมู่9 ซ.เตียกุ่ยฮวด บางนาตราด กม.18 · บางโฉลง/ Bang Chalong_x000a__x000a_บางพลี/ Bang Phliสมุทรปราการ/ Samut Prakan_x000a_10540"/>
    <s v="10540"/>
    <s v="660945595009"/>
    <s v="17/01/2026 13:42"/>
    <s v="-"/>
    <s v="Kerry_dropoff"/>
    <s v="Lazada"/>
    <s v="lazada"/>
    <s v=""/>
    <s v="LEXPU0648972122"/>
    <s v="17/01/2026 13:41"/>
  </r>
  <r>
    <x v="7"/>
    <x v="3"/>
    <n v="88.55"/>
    <n v="1"/>
    <s v="GRS84"/>
    <n v="382.2"/>
    <n v="28"/>
    <s v="ร้านที่3"/>
    <s v="กนกศรี"/>
    <s v="บจก.โมบายโลจิสติกส์   279 หมู่9 ซ.เตียกุ่ยฮวด บางนาตราด กม.18 · บางโฉลง/ Bang Chalong_x000a__x000a_บางพลี/ Bang Phliสมุทรปราการ/ Samut Prakan_x000a_10540"/>
    <s v="10540"/>
    <s v="660945595009"/>
    <s v="17/01/2026 13:42"/>
    <s v="-"/>
    <s v="Kerry_dropoff"/>
    <s v="Lazada"/>
    <s v="lazada"/>
    <s v=""/>
    <s v="LEXPU0648972122"/>
    <s v="17/01/2026 13:41"/>
  </r>
  <r>
    <x v="3"/>
    <x v="3"/>
    <n v="88.55"/>
    <n v="2"/>
    <s v="GRS84"/>
    <n v="382.2"/>
    <n v="28"/>
    <s v="ร้านที่3"/>
    <s v="กนกศรี"/>
    <s v="บจก.โมบายโลจิสติกส์   279 หมู่9 ซ.เตียกุ่ยฮวด บางนาตราด กม.18 · บางโฉลง/ Bang Chalong_x000a__x000a_บางพลี/ Bang Phliสมุทรปราการ/ Samut Prakan_x000a_10540"/>
    <s v="10540"/>
    <s v="660945595009"/>
    <s v="17/01/2026 13:42"/>
    <s v="-"/>
    <s v="Kerry_dropoff"/>
    <s v="Lazada"/>
    <s v="lazada"/>
    <s v=""/>
    <s v="LEXPU0648972122"/>
    <s v="17/01/2026 13:41"/>
  </r>
  <r>
    <x v="1"/>
    <x v="1"/>
    <n v="33.333333333333336"/>
    <n v="3"/>
    <s v="GRS83"/>
    <n v="100"/>
    <n v="0"/>
    <s v="ร้านที่2"/>
    <s v="ท***์วัลย์ ย***ไพโรจน์"/>
    <s v="สมุทรปราการ"/>
    <s v="-"/>
    <s v=""/>
    <s v="17/01/2026 13:35"/>
    <s v="-"/>
    <s v="J&amp;T Express"/>
    <s v="Tiktok"/>
    <s v="tiktok"/>
    <s v=""/>
    <s v="-"/>
    <s v="17/01/2026 13:35"/>
  </r>
  <r>
    <x v="1"/>
    <x v="1"/>
    <n v="33.333333333333336"/>
    <n v="3"/>
    <s v="GRS82"/>
    <n v="100"/>
    <n v="0"/>
    <s v="ร้านที่2"/>
    <s v="ล***ียกประเสริฐ"/>
    <s v="นนทบุรี"/>
    <s v="-"/>
    <s v=""/>
    <s v="17/01/2026 13:24"/>
    <s v="-"/>
    <s v="Flash Express Thailand COD"/>
    <s v="Tiktok"/>
    <s v="จ่ายทีหลัง / COD"/>
    <s v=""/>
    <s v="-"/>
    <s v="17/01/2026 13:24"/>
  </r>
  <r>
    <x v="1"/>
    <x v="1"/>
    <n v="33.333333333333336"/>
    <n v="3"/>
    <s v="GRS81"/>
    <n v="100"/>
    <n v="0"/>
    <s v="ร้านที่2"/>
    <s v="ป***ี เ***ย์วงศ์ ณ อ***ยา"/>
    <s v="นครราชสีมา"/>
    <s v="-"/>
    <s v=""/>
    <s v="17/01/2026 13:14"/>
    <s v="-"/>
    <s v="J&amp;T COD"/>
    <s v="Tiktok"/>
    <s v="จ่ายทีหลัง / COD"/>
    <s v=""/>
    <s v="-"/>
    <s v="17/01/2026 13:14"/>
  </r>
  <r>
    <x v="2"/>
    <x v="2"/>
    <n v="66.333333333333329"/>
    <n v="3"/>
    <s v="GRS79"/>
    <n v="250"/>
    <n v="0"/>
    <s v="ร้านที่2"/>
    <s v="ส***น ป***ีปทอง"/>
    <s v="สมุทรสาคร"/>
    <s v="-"/>
    <s v=""/>
    <s v="17/01/2026 13:08"/>
    <s v="-"/>
    <s v="J&amp;T COD"/>
    <s v="Tiktok"/>
    <s v="จ่ายทีหลัง / COD"/>
    <s v=""/>
    <s v="790127291262"/>
    <s v="17/01/2026 13:08"/>
  </r>
  <r>
    <x v="0"/>
    <x v="3"/>
    <n v="63.55"/>
    <n v="1"/>
    <s v="GRS77"/>
    <n v="63.55"/>
    <n v="0"/>
    <s v="ร้านที่3"/>
    <s v="ชยพัทธ์ ภัทรพิบูลย์ศิลป์"/>
    <s v="โลตัสสาขากำแพงแสน 9/2 ม.7 ต.ทุ่งกระพังโหม อ.กำแพงแสน จ.นครปฐม · กำแพงแสน/ Kamphaeng Saen_x000a__x000a_กำแพงแสน/ Kamphaeng Saenนครปฐม/ Nakhon Pathom_x000a_73140"/>
    <s v="73140"/>
    <s v="660979926161"/>
    <s v="17/01/2026 13:04"/>
    <s v="-"/>
    <s v="Kerry_dropoff"/>
    <s v="Lazada"/>
    <s v="lazada"/>
    <s v=""/>
    <s v="LEXPU0648973824"/>
    <s v="17/01/2026 13:04"/>
  </r>
  <r>
    <x v="0"/>
    <x v="3"/>
    <n v="61.85"/>
    <n v="1"/>
    <s v="GRS76"/>
    <n v="61.85"/>
    <n v="0"/>
    <s v="ร้านที่3"/>
    <s v="ชยพัทธ์ ภัทรพิบูลย์ศิลป์"/>
    <s v="โลตัสสาขากำแพงแสน 9/2 ม.7 ต.ทุ่งกระพังโหม อ.กำแพงแสน จ.นครปฐม · กำแพงแสน/ Kamphaeng Saen_x000a__x000a_กำแพงแสน/ Kamphaeng Saenนครปฐม/ Nakhon Pathom_x000a_73140"/>
    <s v="73140"/>
    <s v="660979926161"/>
    <s v="17/01/2026 13:03"/>
    <s v="-"/>
    <s v="Kerry_dropoff"/>
    <s v="Lazada"/>
    <s v="lazada"/>
    <s v=""/>
    <s v="LEXPU0648974070"/>
    <s v="17/01/2026 13:03"/>
  </r>
  <r>
    <x v="1"/>
    <x v="1"/>
    <n v="33.333333333333336"/>
    <n v="3"/>
    <s v="GRS74"/>
    <n v="103"/>
    <n v="3"/>
    <s v="ร้านที่2"/>
    <s v="ศ***พร ว***ฤทธิ์"/>
    <s v="ร้อยเอ็ด"/>
    <s v="-"/>
    <s v=""/>
    <s v="17/01/2026 12:58"/>
    <s v="-"/>
    <s v="J&amp;T COD"/>
    <s v="Tiktok"/>
    <s v="จ่ายทีหลัง / COD"/>
    <s v=""/>
    <s v="-"/>
    <s v="17/01/2026 12:58"/>
  </r>
  <r>
    <x v="1"/>
    <x v="1"/>
    <n v="33.333333333333336"/>
    <n v="3"/>
    <s v="GRS73"/>
    <n v="100"/>
    <n v="0"/>
    <s v="ร้านที่2"/>
    <s v="ร***าพร ว***รณชัย"/>
    <s v="กรุงเทพฯ"/>
    <s v="-"/>
    <s v=""/>
    <s v="17/01/2026 12:57"/>
    <s v="-"/>
    <s v="J&amp;T COD"/>
    <s v="Tiktok"/>
    <s v="จ่ายทีหลัง / COD"/>
    <s v=""/>
    <s v="-"/>
    <s v="17/01/2026 12:57"/>
  </r>
  <r>
    <x v="1"/>
    <x v="1"/>
    <n v="33.333333333333336"/>
    <n v="3"/>
    <s v="GRS72"/>
    <n v="100"/>
    <n v="0"/>
    <s v="ร้านที่2"/>
    <s v="พ***ต พ***เลิศรัตนมณี"/>
    <s v="กรุงเทพฯ"/>
    <s v="-"/>
    <s v=""/>
    <s v="17/01/2026 12:55"/>
    <s v="-"/>
    <s v="J&amp;T Express"/>
    <s v="Tiktok"/>
    <s v="tiktok"/>
    <s v=""/>
    <s v="-"/>
    <s v="17/01/2026 12:55"/>
  </r>
  <r>
    <x v="1"/>
    <x v="1"/>
    <n v="33.333333333333336"/>
    <n v="3"/>
    <s v="GRS70"/>
    <n v="100"/>
    <n v="0"/>
    <s v="ร้านที่2"/>
    <s v="ก***นา  โ***ันทร์"/>
    <s v="ลพบุรี"/>
    <s v="-"/>
    <s v=""/>
    <s v="17/01/2026 12:52"/>
    <s v="-"/>
    <s v="J&amp;T COD"/>
    <s v="Tiktok"/>
    <s v="จ่ายทีหลัง / COD"/>
    <s v=""/>
    <s v="-"/>
    <s v="17/01/2026 12:53"/>
  </r>
  <r>
    <x v="1"/>
    <x v="1"/>
    <n v="33.333333333333336"/>
    <n v="12"/>
    <s v="GRS69"/>
    <n v="400"/>
    <n v="0"/>
    <s v="ร้านที่2"/>
    <s v="ผ***าศ โ***์สาราช"/>
    <s v="สมุทรปราการ"/>
    <s v="-"/>
    <s v=""/>
    <s v="17/01/2026 12:52"/>
    <s v="-"/>
    <s v="Flash Express Thailand COD"/>
    <s v="Tiktok"/>
    <s v="จ่ายทีหลัง / COD"/>
    <s v=""/>
    <s v="-"/>
    <s v="17/01/2026 12:52"/>
  </r>
  <r>
    <x v="1"/>
    <x v="1"/>
    <n v="33.333333333333336"/>
    <n v="3"/>
    <s v="GRS68"/>
    <n v="108"/>
    <n v="8"/>
    <s v="ร้านที่2"/>
    <s v="ม***นี  เ***บ้าน"/>
    <s v="นครปฐม"/>
    <s v="-"/>
    <s v=""/>
    <s v="17/01/2026 12:42"/>
    <s v="-"/>
    <s v="J&amp;T COD"/>
    <s v="Tiktok"/>
    <s v="จ่ายทีหลัง / COD"/>
    <s v=""/>
    <s v="-"/>
    <s v="17/01/2026 12:42"/>
  </r>
  <r>
    <x v="1"/>
    <x v="1"/>
    <n v="33.333333333333336"/>
    <n v="3"/>
    <s v="GRS67"/>
    <n v="100"/>
    <n v="0"/>
    <s v="ร้านที่2"/>
    <s v="ส***ิศักดิ์  ก***นกุล"/>
    <s v="พังงา"/>
    <s v="-"/>
    <s v=""/>
    <s v="17/01/2026 12:41"/>
    <s v="-"/>
    <s v="J&amp;T COD"/>
    <s v="Tiktok"/>
    <s v="จ่ายทีหลัง / COD"/>
    <s v=""/>
    <s v="-"/>
    <s v="17/01/2026 12:41"/>
  </r>
  <r>
    <x v="7"/>
    <x v="9"/>
    <n v="139"/>
    <n v="1"/>
    <s v="GRS66"/>
    <n v="217.98"/>
    <n v="0"/>
    <s v="ร้านที่2"/>
    <s v="T***awee s***"/>
    <s v="สระบุรี"/>
    <s v="-"/>
    <s v=""/>
    <s v="17/01/2026 12:40"/>
    <s v="-"/>
    <s v="J&amp;T COD"/>
    <s v="Tiktok"/>
    <s v="จ่ายทีหลัง / COD"/>
    <s v=""/>
    <s v="790191908310"/>
    <s v="17/01/2026 12:40"/>
  </r>
  <r>
    <x v="3"/>
    <x v="8"/>
    <n v="139"/>
    <n v="1"/>
    <s v="GRS66"/>
    <n v="217.98"/>
    <n v="0"/>
    <s v="ร้านที่2"/>
    <s v="T***awee s***"/>
    <s v="สระบุรี"/>
    <s v="-"/>
    <s v=""/>
    <s v="17/01/2026 12:40"/>
    <s v="-"/>
    <s v="J&amp;T COD"/>
    <s v="Tiktok"/>
    <s v="จ่ายทีหลัง / COD"/>
    <s v=""/>
    <s v="790191908310"/>
    <s v="17/01/2026 12:40"/>
  </r>
  <r>
    <x v="1"/>
    <x v="1"/>
    <n v="33.333333333333336"/>
    <n v="3"/>
    <s v="GRS65"/>
    <n v="110"/>
    <n v="10"/>
    <s v="ร้านที่2"/>
    <s v="อ***ย ศ***นันต์"/>
    <s v="อุบลราชธานี"/>
    <s v="-"/>
    <s v=""/>
    <s v="17/01/2026 12:35"/>
    <s v="-"/>
    <s v="J&amp;T COD"/>
    <s v="Tiktok"/>
    <s v="จ่ายทีหลัง / COD"/>
    <s v=""/>
    <s v="790026178060"/>
    <s v="17/01/2026 12:35"/>
  </r>
  <r>
    <x v="1"/>
    <x v="1"/>
    <n v="33.333333333333336"/>
    <n v="3"/>
    <s v="GRS64"/>
    <n v="100"/>
    <n v="0"/>
    <s v="ร้านที่2"/>
    <s v="เ***วรรณ ส***ุล"/>
    <s v="กระบี่"/>
    <s v="-"/>
    <s v=""/>
    <s v="17/01/2026 12:33"/>
    <s v="-"/>
    <s v="J&amp;T COD"/>
    <s v="Tiktok"/>
    <s v="จ่ายทีหลัง / COD"/>
    <s v=""/>
    <s v="790087371065"/>
    <s v="17/01/2026 12:33"/>
  </r>
  <r>
    <x v="1"/>
    <x v="1"/>
    <n v="33.333333333333336"/>
    <n v="3"/>
    <s v="GRS63"/>
    <n v="100"/>
    <n v="0"/>
    <s v="ร้านที่2"/>
    <s v="อ***ยวรรณ"/>
    <s v="สมุทรปราการ"/>
    <s v="-"/>
    <s v=""/>
    <s v="17/01/2026 12:32"/>
    <s v="-"/>
    <s v="J&amp;T COD"/>
    <s v="Tiktok"/>
    <s v="จ่ายทีหลัง / COD"/>
    <s v=""/>
    <s v="790030272032"/>
    <s v="17/01/2026 12:32"/>
  </r>
  <r>
    <x v="1"/>
    <x v="1"/>
    <n v="33.333333333333336"/>
    <n v="3"/>
    <s v="GRS62"/>
    <n v="100"/>
    <n v="0"/>
    <s v="ร้านที่2"/>
    <s v="อ***"/>
    <s v="ปทุมธานี"/>
    <s v="-"/>
    <s v=""/>
    <s v="17/01/2026 12:25"/>
    <s v="-"/>
    <s v="J&amp;T COD"/>
    <s v="Tiktok"/>
    <s v="จ่ายทีหลัง / COD"/>
    <s v=""/>
    <s v="790031872044"/>
    <s v="17/01/2026 12:25"/>
  </r>
  <r>
    <x v="1"/>
    <x v="1"/>
    <n v="33.333333333333336"/>
    <n v="6"/>
    <s v="GRS61"/>
    <n v="200"/>
    <n v="0"/>
    <s v="ร้านที่2"/>
    <s v="A***a969"/>
    <s v="ชลบุรี"/>
    <s v="-"/>
    <s v=""/>
    <s v="17/01/2026 12:22"/>
    <s v="-"/>
    <s v="J&amp;T COD"/>
    <s v="Tiktok"/>
    <s v="จ่ายทีหลัง / COD"/>
    <s v=""/>
    <s v="790054069070"/>
    <s v="17/01/2026 12:22"/>
  </r>
  <r>
    <x v="7"/>
    <x v="9"/>
    <n v="139"/>
    <n v="1"/>
    <s v="GRS60"/>
    <n v="108.99"/>
    <n v="0"/>
    <s v="ร้านที่2"/>
    <s v="น***ูน"/>
    <s v="นครศรีธรรมราช"/>
    <s v="-"/>
    <s v=""/>
    <s v="17/01/2026 12:22"/>
    <s v="-"/>
    <s v="J&amp;T COD"/>
    <s v="Tiktok"/>
    <s v="จ่ายทีหลัง / COD"/>
    <s v=""/>
    <s v="790085166021"/>
    <s v="17/01/2026 12:22"/>
  </r>
  <r>
    <x v="1"/>
    <x v="1"/>
    <n v="50"/>
    <n v="6"/>
    <s v="GRS59"/>
    <n v="200"/>
    <n v="0"/>
    <s v="ร้านที่2"/>
    <s v="ว***ัย ร***ะขบ"/>
    <s v="ชัยภูมิ"/>
    <s v="-"/>
    <s v=""/>
    <s v="17/01/2026 12:18"/>
    <s v="-"/>
    <s v="J&amp;T COD"/>
    <s v="Tiktok"/>
    <s v="จ่ายทีหลัง / COD"/>
    <s v=""/>
    <s v="790055266066"/>
    <s v="17/01/2026 12:18"/>
  </r>
  <r>
    <x v="1"/>
    <x v="1"/>
    <n v="33.333333333333336"/>
    <n v="3"/>
    <s v="GRS58"/>
    <n v="101"/>
    <n v="1"/>
    <s v="ร้านที่2"/>
    <s v="พ*** ท***ย์เกิด"/>
    <s v="พิษณุโลก"/>
    <s v="-"/>
    <s v=""/>
    <s v="17/01/2026 12:18"/>
    <s v="-"/>
    <s v="J&amp;T COD"/>
    <s v="Tiktok"/>
    <s v="จ่ายทีหลัง / COD"/>
    <s v=""/>
    <s v="790012575074"/>
    <s v="17/01/2026 12:18"/>
  </r>
  <r>
    <x v="1"/>
    <x v="1"/>
    <n v="33.333333333333336"/>
    <n v="3"/>
    <s v="GRS57"/>
    <n v="100"/>
    <n v="0"/>
    <s v="ร้านที่2"/>
    <s v="น** ร***กาแฟ"/>
    <s v="กรุงเทพฯ"/>
    <s v="-"/>
    <s v=""/>
    <s v="17/01/2026 12:11"/>
    <s v="-"/>
    <s v="J&amp;T COD"/>
    <s v="Tiktok"/>
    <s v="จ่ายทีหลัง / COD"/>
    <s v=""/>
    <s v="790068776066"/>
    <s v="17/01/2026 12:11"/>
  </r>
  <r>
    <x v="1"/>
    <x v="1"/>
    <n v="33.333333333333336"/>
    <n v="3"/>
    <s v="GRS56"/>
    <n v="100"/>
    <n v="0"/>
    <s v="ร้านที่2"/>
    <s v="ส***นา"/>
    <s v="กรุงเทพฯ"/>
    <s v="-"/>
    <s v=""/>
    <s v="17/01/2026 12:10"/>
    <s v="-"/>
    <s v="J&amp;T COD"/>
    <s v="Tiktok"/>
    <s v="จ่ายทีหลัง / COD"/>
    <s v=""/>
    <s v="790040879051"/>
    <s v="17/01/2026 12:11"/>
  </r>
  <r>
    <x v="1"/>
    <x v="1"/>
    <n v="33.333333333333336"/>
    <n v="3"/>
    <s v="GRS55"/>
    <n v="100"/>
    <n v="0"/>
    <s v="ร้านที่2"/>
    <s v="ส***า เ***มลมุล"/>
    <s v="สมุทรปราการ"/>
    <s v="-"/>
    <s v=""/>
    <s v="17/01/2026 12:10"/>
    <s v="-"/>
    <s v="J&amp;T COD"/>
    <s v="Tiktok"/>
    <s v="จ่ายทีหลัง / COD"/>
    <s v=""/>
    <s v="790037573076"/>
    <s v="17/01/2026 12:10"/>
  </r>
  <r>
    <x v="1"/>
    <x v="1"/>
    <n v="33.333333333333336"/>
    <n v="3"/>
    <s v="GRS54"/>
    <n v="100"/>
    <n v="0"/>
    <s v="ร้านที่2"/>
    <s v="ก***ทิพย์  น***าว"/>
    <s v="กรุงเทพมหานคร"/>
    <s v="-"/>
    <s v=""/>
    <s v="17/01/2026 12:05"/>
    <s v="-"/>
    <s v="J&amp;T COD"/>
    <s v="Tiktok"/>
    <s v="จ่ายทีหลัง / COD"/>
    <s v=""/>
    <s v="790061971053"/>
    <s v="17/01/2026 12:05"/>
  </r>
  <r>
    <x v="1"/>
    <x v="1"/>
    <n v="50"/>
    <n v="6"/>
    <s v="GRS52"/>
    <n v="200"/>
    <n v="0"/>
    <s v="ร้านที่2"/>
    <s v="เ***หวาน"/>
    <s v="ลำปาง"/>
    <s v="-"/>
    <s v=""/>
    <s v="17/01/2026 12:02"/>
    <s v="-"/>
    <s v="J&amp;T COD"/>
    <s v="Tiktok"/>
    <s v="จ่ายทีหลัง / COD"/>
    <s v=""/>
    <s v="790067168074"/>
    <s v="17/01/2026 12:02"/>
  </r>
  <r>
    <x v="1"/>
    <x v="1"/>
    <n v="33.333333333333336"/>
    <n v="3"/>
    <s v="GRS51"/>
    <n v="100"/>
    <n v="0"/>
    <s v="ร้านที่2"/>
    <s v="ไ***รณ ก***ามา"/>
    <s v="ชลบุรี"/>
    <s v="-"/>
    <s v=""/>
    <s v="17/01/2026 11:52"/>
    <s v="-"/>
    <s v="J&amp;T COD"/>
    <s v="Tiktok"/>
    <s v="จ่ายทีหลัง / COD"/>
    <s v=""/>
    <s v="790063173056"/>
    <s v="17/01/2026 11:52"/>
  </r>
  <r>
    <x v="1"/>
    <x v="1"/>
    <n v="65"/>
    <n v="3"/>
    <s v="GRS50"/>
    <n v="105"/>
    <n v="0"/>
    <s v="ร้านที่2"/>
    <s v="ก***นก ผ***กษา"/>
    <s v="ตำบล กาฬสินธุ์"/>
    <s v="-"/>
    <s v=""/>
    <s v="17/01/2026 11:51"/>
    <s v="-"/>
    <s v="J&amp;T COD"/>
    <s v="Tiktok"/>
    <s v="จ่ายทีหลัง / COD"/>
    <s v=""/>
    <s v="790094071034"/>
    <s v="17/01/2026 11:51"/>
  </r>
  <r>
    <x v="1"/>
    <x v="1"/>
    <n v="65"/>
    <n v="1"/>
    <s v="GRS49"/>
    <n v="35"/>
    <n v="0"/>
    <s v="ร้านที่2"/>
    <s v="ช***ธิดา  ช***ิทธิ์ ห*** 1**"/>
    <s v="ชลบุรี"/>
    <s v="-"/>
    <s v=""/>
    <s v="17/01/2026 11:51"/>
    <s v="-"/>
    <s v="J&amp;T COD"/>
    <s v="Tiktok"/>
    <s v="จ่ายทีหลัง / COD"/>
    <s v="รสมะพร้าวน้ำหอมนะคะ"/>
    <s v="790088660060"/>
    <s v="17/01/2026 11:51"/>
  </r>
  <r>
    <x v="1"/>
    <x v="1"/>
    <n v="65"/>
    <n v="4"/>
    <s v="GRS48"/>
    <n v="140"/>
    <n v="0"/>
    <s v="ร้านที่2"/>
    <s v="ภ***าภรณ์   ส***ษฎร์"/>
    <s v="ลพบุรี"/>
    <s v="-"/>
    <s v=""/>
    <s v="17/01/2026 11:48"/>
    <s v="-"/>
    <s v="J&amp;T COD"/>
    <s v="Tiktok"/>
    <s v="จ่ายทีหลัง / COD"/>
    <s v=""/>
    <s v="790019060084"/>
    <s v="17/01/2026 11:48"/>
  </r>
  <r>
    <x v="1"/>
    <x v="1"/>
    <n v="65"/>
    <n v="2"/>
    <s v="GRS47"/>
    <n v="70"/>
    <n v="0"/>
    <s v="ร้านที่2"/>
    <s v="ธ***ลัย  เ***ญำ"/>
    <s v="ปทุมธานี"/>
    <s v="-"/>
    <s v=""/>
    <s v="17/01/2026 11:47"/>
    <s v="-"/>
    <s v="J&amp;T COD"/>
    <s v="Tiktok"/>
    <s v="จ่ายทีหลัง / COD"/>
    <s v=""/>
    <s v="790037767083"/>
    <s v="17/01/2026 11:47"/>
  </r>
  <r>
    <x v="1"/>
    <x v="1"/>
    <n v="65"/>
    <n v="1"/>
    <s v="GRS46"/>
    <n v="35"/>
    <n v="0"/>
    <s v="ร้านที่2"/>
    <s v="น***ีรพงษ์ ส***จิต"/>
    <s v="กรุงเทพฯ"/>
    <s v="-"/>
    <s v=""/>
    <s v="17/01/2026 11:45"/>
    <s v="-"/>
    <s v="J&amp;T Express"/>
    <s v="Tiktok"/>
    <s v="tiktok"/>
    <s v="รสเนยนม"/>
    <s v="790020251086"/>
    <s v="17/01/2026 11:45"/>
  </r>
  <r>
    <x v="1"/>
    <x v="1"/>
    <n v="65"/>
    <n v="1"/>
    <s v="GRS44"/>
    <n v="35"/>
    <n v="0"/>
    <s v="ร้านที่2"/>
    <s v="V***www"/>
    <s v="กรุงเทพมหานคร"/>
    <s v="-"/>
    <s v=""/>
    <s v="17/01/2026 11:45"/>
    <s v="-"/>
    <s v="J&amp;T Express"/>
    <s v="Tiktok"/>
    <s v="tiktok"/>
    <s v="รสฝอยทอง"/>
    <s v="790033356092"/>
    <s v="17/01/2026 11:45"/>
  </r>
  <r>
    <x v="1"/>
    <x v="1"/>
    <n v="65"/>
    <n v="1"/>
    <s v="GRS43"/>
    <n v="35"/>
    <n v="0"/>
    <s v="ร้านที่2"/>
    <s v="F** S**"/>
    <s v="Bangkok"/>
    <s v="-"/>
    <s v=""/>
    <s v="17/01/2026 11:43"/>
    <s v="-"/>
    <s v="J&amp;T COD"/>
    <s v="Tiktok"/>
    <s v="จ่ายทีหลัง / COD"/>
    <s v=""/>
    <s v="790033566092"/>
    <s v="17/01/2026 11:43"/>
  </r>
  <r>
    <x v="4"/>
    <x v="10"/>
    <n v="120"/>
    <n v="1"/>
    <s v="GRS42"/>
    <n v="100"/>
    <n v="0"/>
    <s v="ร้านที่2"/>
    <s v="ห***า ท***โชติ"/>
    <s v="กาฬสินธุ์"/>
    <s v="-"/>
    <s v=""/>
    <s v="17/01/2026 11:42"/>
    <s v="-"/>
    <s v="J&amp;T COD"/>
    <s v="Tiktok"/>
    <s v="จ่ายทีหลัง / COD"/>
    <s v=""/>
    <s v="790033171093"/>
    <s v="17/01/2026 11:42"/>
  </r>
  <r>
    <x v="1"/>
    <x v="1"/>
    <n v="65"/>
    <n v="1"/>
    <s v="GRS41"/>
    <n v="35"/>
    <n v="0"/>
    <s v="ร้านที่2"/>
    <s v="น***พชรอร ร***สว่าง"/>
    <s v="อ่างทอง"/>
    <s v="-"/>
    <s v=""/>
    <s v="17/01/2026 11:41"/>
    <s v="-"/>
    <s v="J&amp;T COD"/>
    <s v="Tiktok"/>
    <s v="จ่ายทีหลัง / COD"/>
    <s v="เค้กเผือกมะพร้าวอ่อน"/>
    <s v="790048754084"/>
    <s v="17/01/2026 11:41"/>
  </r>
  <r>
    <x v="8"/>
    <x v="11"/>
    <n v="65"/>
    <n v="3"/>
    <s v="GRS39"/>
    <n v="450"/>
    <n v="0"/>
    <s v="ร้านที่10"/>
    <s v="ประกายทอง.แว่นแก้ว"/>
    <s v="109หมู่5_x000a_หนองเสือ_x000a_ต.สระทะเล_x000a_อ.พยุหะคีรี_x000a_จ.นครสวรรค์_x000a_ 60130"/>
    <s v="60130"/>
    <s v="0636216306"/>
    <s v="17/01/2026 11:29"/>
    <s v="t0832622509@gmail.com"/>
    <s v="EMS COD"/>
    <s v="facebook"/>
    <s v="กสิกร"/>
    <s v=""/>
    <s v="-"/>
    <s v="17/01/2026 11:28"/>
  </r>
  <r>
    <x v="9"/>
    <x v="12"/>
    <n v="65"/>
    <n v="3"/>
    <s v="GRS39"/>
    <n v="450"/>
    <n v="0"/>
    <s v="ร้านที่10"/>
    <s v="ประกายทอง.แว่นแก้ว"/>
    <s v="109หมู่5_x000a_หนองเสือ_x000a_ต.สระทะเล_x000a_อ.พยุหะคีรี_x000a_จ.นครสวรรค์_x000a_ 60130"/>
    <s v="60130"/>
    <s v="0636216306"/>
    <s v="17/01/2026 11:29"/>
    <s v="t0832622509@gmail.com"/>
    <s v="EMS COD"/>
    <s v="facebook"/>
    <s v="กสิกร"/>
    <s v=""/>
    <s v="-"/>
    <s v="17/01/2026 11:28"/>
  </r>
  <r>
    <x v="10"/>
    <x v="13"/>
    <n v="65"/>
    <n v="3"/>
    <s v="GRS39"/>
    <n v="450"/>
    <n v="0"/>
    <s v="ร้านที่10"/>
    <s v="ประกายทอง.แว่นแก้ว"/>
    <s v="109หมู่5_x000a_หนองเสือ_x000a_ต.สระทะเล_x000a_อ.พยุหะคีรี_x000a_จ.นครสวรรค์_x000a_ 60130"/>
    <s v="60130"/>
    <s v="0636216306"/>
    <s v="17/01/2026 11:29"/>
    <s v="t0832622509@gmail.com"/>
    <s v="EMS COD"/>
    <s v="facebook"/>
    <s v="กสิกร"/>
    <s v=""/>
    <s v="-"/>
    <s v="17/01/2026 11:28"/>
  </r>
  <r>
    <x v="1"/>
    <x v="1"/>
    <n v="50"/>
    <n v="6"/>
    <s v="GRS38"/>
    <n v="200"/>
    <n v="0"/>
    <s v="ร้านที่2"/>
    <s v="น***วรรณ เ***มา"/>
    <s v="ชลบุรี"/>
    <s v="-"/>
    <s v=""/>
    <s v="17/01/2026 11:27"/>
    <s v="-"/>
    <s v="J&amp;T COD"/>
    <s v="Tiktok"/>
    <s v="จ่ายทีหลัง / COD"/>
    <s v="รับเค้กฝอยทอง4 ทุเรียน1 เผือก1 ค่ะ"/>
    <s v="790075472060"/>
    <s v="17/01/2026 11:27"/>
  </r>
  <r>
    <x v="1"/>
    <x v="1"/>
    <n v="40"/>
    <n v="10"/>
    <s v="GRS37"/>
    <n v="330"/>
    <n v="0"/>
    <s v="ร้านที่2"/>
    <s v="ส***พร W*"/>
    <s v="เชียงราย"/>
    <s v="-"/>
    <s v=""/>
    <s v="17/01/2026 11:26"/>
    <s v="-"/>
    <s v="J&amp;T COD"/>
    <s v="Tiktok"/>
    <s v="จ่ายทีหลัง / COD"/>
    <s v=""/>
    <s v="790095868030"/>
    <s v="17/01/2026 11:26"/>
  </r>
  <r>
    <x v="11"/>
    <x v="14"/>
    <n v="65"/>
    <n v="1"/>
    <s v="GRS36"/>
    <n v="150"/>
    <n v="0"/>
    <s v="ร้านที่10"/>
    <s v="ณีรนุช โวอุด"/>
    <s v="หมู่ที่ 12_x000a_บ้านสันติสุข_x000a_หนองกระเจา_x000a_นครสวรรค์_x000a_Thailand 60120"/>
    <s v="60120"/>
    <s v="0873095826"/>
    <s v="17/01/2026 11:31"/>
    <s v="t0832622509@gmail.com"/>
    <s v="EMS COD"/>
    <s v="facebook"/>
    <s v="กสิกร"/>
    <s v=""/>
    <s v="-"/>
    <s v="17/01/2026 11:24"/>
  </r>
  <r>
    <x v="9"/>
    <x v="12"/>
    <n v="65"/>
    <n v="1"/>
    <s v="GRS36"/>
    <n v="150"/>
    <n v="0"/>
    <s v="ร้านที่10"/>
    <s v="ณีรนุช โวอุด"/>
    <s v="หมู่ที่ 12_x000a_บ้านสันติสุข_x000a_หนองกระเจา_x000a_นครสวรรค์_x000a_Thailand 60120"/>
    <s v="60120"/>
    <s v="0873095826"/>
    <s v="17/01/2026 11:31"/>
    <s v="t0832622509@gmail.com"/>
    <s v="EMS COD"/>
    <s v="facebook"/>
    <s v="กสิกร"/>
    <s v=""/>
    <s v="-"/>
    <s v="17/01/2026 11:24"/>
  </r>
  <r>
    <x v="8"/>
    <x v="11"/>
    <n v="65"/>
    <n v="1"/>
    <s v="GRS36"/>
    <n v="150"/>
    <n v="0"/>
    <s v="ร้านที่10"/>
    <s v="ณีรนุช โวอุด"/>
    <s v="หมู่ที่ 12_x000a_บ้านสันติสุข_x000a_หนองกระเจา_x000a_นครสวรรค์_x000a_Thailand 60120"/>
    <s v="60120"/>
    <s v="0873095826"/>
    <s v="17/01/2026 11:31"/>
    <s v="t0832622509@gmail.com"/>
    <s v="EMS COD"/>
    <s v="facebook"/>
    <s v="กสิกร"/>
    <s v=""/>
    <s v="-"/>
    <s v="17/01/2026 11:24"/>
  </r>
  <r>
    <x v="4"/>
    <x v="5"/>
    <n v="66.333333333333329"/>
    <n v="3"/>
    <s v="GRS35"/>
    <n v="240"/>
    <n v="0"/>
    <s v="ร้านที่1"/>
    <s v="ส******์"/>
    <s v="******านโพธิ์, อำเภอบ้านโพธิ์ ตำบลบ้านโพธิ์ อำเภอบ้านโพธิ์ จังหวัดฉะเชิงเทรา 24140"/>
    <s v="24140"/>
    <s v="38"/>
    <s v="17/01/2026 11:54"/>
    <s v="-"/>
    <s v="SPX Express"/>
    <s v="Shopee"/>
    <s v="shopee"/>
    <s v=""/>
    <s v="TH266187060026M"/>
    <s v="17/01/2026 11:23"/>
  </r>
  <r>
    <x v="3"/>
    <x v="8"/>
    <n v="139"/>
    <n v="1"/>
    <s v="GRS33"/>
    <n v="215.99"/>
    <n v="18"/>
    <s v="ร้านที่2"/>
    <s v="ค***ญญา"/>
    <s v="สงขลา"/>
    <s v="-"/>
    <s v=""/>
    <s v="17/01/2026 11:20"/>
    <s v="-"/>
    <s v="J&amp;T Express"/>
    <s v="Tiktok"/>
    <s v="tiktok"/>
    <s v=""/>
    <s v="790007493015"/>
    <s v="17/01/2026 11:19"/>
  </r>
  <r>
    <x v="4"/>
    <x v="10"/>
    <n v="120"/>
    <n v="1"/>
    <s v="GRS33"/>
    <n v="215.99"/>
    <n v="18"/>
    <s v="ร้านที่2"/>
    <s v="ค***ญญา"/>
    <s v="สงขลา"/>
    <s v="-"/>
    <s v=""/>
    <s v="17/01/2026 11:20"/>
    <s v="-"/>
    <s v="J&amp;T Express"/>
    <s v="Tiktok"/>
    <s v="tiktok"/>
    <s v=""/>
    <s v="790007493015"/>
    <s v="17/01/2026 11:19"/>
  </r>
  <r>
    <x v="1"/>
    <x v="1"/>
    <n v="65"/>
    <n v="3"/>
    <s v="GRS31"/>
    <n v="105"/>
    <n v="0"/>
    <s v="ร้านที่2"/>
    <s v="A** T***"/>
    <s v="Nakhon Si Thammarat"/>
    <s v="-"/>
    <s v=""/>
    <s v="17/01/2026 11:14"/>
    <s v="-"/>
    <s v="J&amp;T COD"/>
    <s v="Tiktok"/>
    <s v="จ่ายทีหลัง / COD"/>
    <s v=""/>
    <s v="790051771062"/>
    <s v="17/01/2026 11:14"/>
  </r>
  <r>
    <x v="1"/>
    <x v="1"/>
    <n v="33.333333333333336"/>
    <n v="3"/>
    <s v="GRS30"/>
    <n v="100"/>
    <n v="0"/>
    <s v="ร้านที่2"/>
    <s v="ศ***วรรณ"/>
    <s v="สมุทรสาคร"/>
    <s v="-"/>
    <s v=""/>
    <s v="17/01/2026 11:14"/>
    <s v="-"/>
    <s v="J&amp;T COD"/>
    <s v="Tiktok"/>
    <s v="จ่ายทีหลัง / COD"/>
    <s v="กาแฟ2_x000a_มะพร้าว1"/>
    <s v="790008451083"/>
    <s v="17/01/2026 11:14"/>
  </r>
  <r>
    <x v="1"/>
    <x v="1"/>
    <n v="65"/>
    <n v="2"/>
    <s v="GRS29"/>
    <n v="88"/>
    <n v="18"/>
    <s v="ร้านที่2"/>
    <s v=""/>
    <s v=""/>
    <s v="-"/>
    <s v=""/>
    <s v="-"/>
    <s v="-"/>
    <s v="Standard shipping"/>
    <s v="Tiktok"/>
    <s v="-"/>
    <s v=""/>
    <s v="-"/>
    <s v="17/01/2026 11:13"/>
  </r>
  <r>
    <x v="1"/>
    <x v="1"/>
    <n v="65"/>
    <n v="2"/>
    <s v="GRS27"/>
    <n v="70"/>
    <n v="0"/>
    <s v="ร้านที่2"/>
    <s v="N**"/>
    <s v="กรุงเทพมหานคร"/>
    <s v="-"/>
    <s v=""/>
    <s v="17/01/2026 11:12"/>
    <s v="-"/>
    <s v="J&amp;T COD"/>
    <s v="Tiktok"/>
    <s v="จ่ายทีหลัง / COD"/>
    <s v="มะพร้าวน้ำหอม 1 สีม่วง 1"/>
    <s v="790010456060"/>
    <s v="17/01/2026 11:12"/>
  </r>
  <r>
    <x v="1"/>
    <x v="1"/>
    <n v="65"/>
    <n v="2"/>
    <s v="GRS25"/>
    <n v="70"/>
    <n v="0"/>
    <s v="ร้านที่2"/>
    <s v="ป***า"/>
    <s v="กรุงเทพมหานคร"/>
    <s v="-"/>
    <s v=""/>
    <s v="17/01/2026 11:07"/>
    <s v="-"/>
    <s v="J&amp;T Express"/>
    <s v="Tiktok"/>
    <s v="tiktok"/>
    <s v="เนยสด กล้วยหอม"/>
    <s v="790079958076"/>
    <s v="17/01/2026 11:07"/>
  </r>
  <r>
    <x v="1"/>
    <x v="1"/>
    <n v="65"/>
    <n v="1"/>
    <s v="GRS24"/>
    <n v="35"/>
    <n v="0"/>
    <s v="ร้านที่2"/>
    <s v="จ***ร์สุดา  ห***นันตา"/>
    <s v="อุบลราชธานี"/>
    <s v="-"/>
    <s v=""/>
    <s v="17/01/2026 11:04"/>
    <s v="-"/>
    <s v="J&amp;T Express"/>
    <s v="Tiktok"/>
    <s v="tiktok"/>
    <s v=""/>
    <s v="790059968084"/>
    <s v="17/01/2026 11:04"/>
  </r>
  <r>
    <x v="1"/>
    <x v="1"/>
    <n v="65"/>
    <n v="2"/>
    <s v="GRS23"/>
    <n v="70"/>
    <n v="0"/>
    <s v="ร้านที่2"/>
    <s v="ป***ื แ***โผงเผง"/>
    <s v="ปทุมธานี"/>
    <s v="-"/>
    <s v=""/>
    <s v="17/01/2026 11:04"/>
    <s v="-"/>
    <s v="Flash Express Thailand COD"/>
    <s v="Tiktok"/>
    <s v="จ่ายทีหลัง / COD"/>
    <s v=""/>
    <s v="THT04022DF47S8Z"/>
    <s v="17/01/2026 11:04"/>
  </r>
  <r>
    <x v="1"/>
    <x v="1"/>
    <n v="65"/>
    <n v="5"/>
    <s v="GRS22"/>
    <n v="175"/>
    <n v="0"/>
    <s v="ร้านที่2"/>
    <s v="จ***ร์สุดา  ห***นันตา"/>
    <s v="อุบลราชธานี"/>
    <s v="-"/>
    <s v=""/>
    <s v="17/01/2026 11:03"/>
    <s v="-"/>
    <s v="J&amp;T Express"/>
    <s v="Tiktok"/>
    <s v="tiktok"/>
    <s v=""/>
    <s v="790067766003"/>
    <s v="17/01/2026 11:03"/>
  </r>
  <r>
    <x v="3"/>
    <x v="8"/>
    <n v="139"/>
    <n v="1"/>
    <s v="GRS21"/>
    <n v="399"/>
    <n v="0"/>
    <s v="ร้านที่10"/>
    <s v="Pichai Wanichwaranant"/>
    <s v="139/124 หมู่7 ม.ศรีทอง ซ.3_x000a_เชียงรากน้อย_x000a_บางปะอิน_x000a_พระนครศรีอยุธยา_x000a_Thailand 13180"/>
    <s v="13180"/>
    <s v="0841949565"/>
    <s v="17/01/2026 11:03"/>
    <s v="t0832622509@gmail.com"/>
    <s v="EMS COD"/>
    <s v="facebook"/>
    <s v="กสิกร"/>
    <s v=""/>
    <s v="-"/>
    <s v="17/01/2026 11:03"/>
  </r>
  <r>
    <x v="7"/>
    <x v="9"/>
    <n v="139"/>
    <n v="1"/>
    <s v="GRS21"/>
    <n v="399"/>
    <n v="0"/>
    <s v="ร้านที่10"/>
    <s v="Pichai Wanichwaranant"/>
    <s v="139/124 หมู่7 ม.ศรีทอง ซ.3_x000a_เชียงรากน้อย_x000a_บางปะอิน_x000a_พระนครศรีอยุธยา_x000a_Thailand 13180"/>
    <s v="13180"/>
    <s v="0841949565"/>
    <s v="17/01/2026 11:03"/>
    <s v="t0832622509@gmail.com"/>
    <s v="EMS COD"/>
    <s v="facebook"/>
    <s v="กสิกร"/>
    <s v=""/>
    <s v="-"/>
    <s v="17/01/2026 11:03"/>
  </r>
  <r>
    <x v="0"/>
    <x v="0"/>
    <n v="139"/>
    <n v="2"/>
    <s v="GRS21"/>
    <n v="399"/>
    <n v="0"/>
    <s v="ร้านที่10"/>
    <s v="Pichai Wanichwaranant"/>
    <s v="139/124 หมู่7 ม.ศรีทอง ซ.3_x000a_เชียงรากน้อย_x000a_บางปะอิน_x000a_พระนครศรีอยุธยา_x000a_Thailand 13180"/>
    <s v="13180"/>
    <s v="0841949565"/>
    <s v="17/01/2026 11:03"/>
    <s v="t0832622509@gmail.com"/>
    <s v="EMS COD"/>
    <s v="facebook"/>
    <s v="กสิกร"/>
    <s v=""/>
    <s v="-"/>
    <s v="17/01/2026 11:03"/>
  </r>
  <r>
    <x v="11"/>
    <x v="14"/>
    <n v="65"/>
    <n v="1"/>
    <s v="GRS19"/>
    <n v="150"/>
    <n v="0"/>
    <s v="ร้านที่10"/>
    <s v="อู๊ด"/>
    <s v="ซอยเลี่ยงเมือง5แยก2บ10 ต.สวนใหญ่อ.เมืองจ.นนทบุรี 11000"/>
    <s v="11000"/>
    <s v="0657745981"/>
    <s v="17/01/2026 11:01"/>
    <s v="t0832622509@gmail.com"/>
    <s v="EMS COD"/>
    <s v="facebook"/>
    <s v="กสิกร"/>
    <s v=""/>
    <s v="-"/>
    <s v="17/01/2026 11:00"/>
  </r>
  <r>
    <x v="10"/>
    <x v="13"/>
    <n v="65"/>
    <n v="1"/>
    <s v="GRS19"/>
    <n v="150"/>
    <n v="0"/>
    <s v="ร้านที่10"/>
    <s v="อู๊ด"/>
    <s v="ซอยเลี่ยงเมือง5แยก2บ10 ต.สวนใหญ่อ.เมืองจ.นนทบุรี 11000"/>
    <s v="11000"/>
    <s v="0657745981"/>
    <s v="17/01/2026 11:01"/>
    <s v="t0832622509@gmail.com"/>
    <s v="EMS COD"/>
    <s v="facebook"/>
    <s v="กสิกร"/>
    <s v=""/>
    <s v="-"/>
    <s v="17/01/2026 11:00"/>
  </r>
  <r>
    <x v="12"/>
    <x v="15"/>
    <n v="65"/>
    <n v="1"/>
    <s v="GRS19"/>
    <n v="150"/>
    <n v="0"/>
    <s v="ร้านที่10"/>
    <s v="อู๊ด"/>
    <s v="ซอยเลี่ยงเมือง5แยก2บ10 ต.สวนใหญ่อ.เมืองจ.นนทบุรี 11000"/>
    <s v="11000"/>
    <s v="0657745981"/>
    <s v="17/01/2026 11:01"/>
    <s v="t0832622509@gmail.com"/>
    <s v="EMS COD"/>
    <s v="facebook"/>
    <s v="กสิกร"/>
    <s v=""/>
    <s v="-"/>
    <s v="17/01/2026 11:00"/>
  </r>
  <r>
    <x v="2"/>
    <x v="2"/>
    <n v="120"/>
    <n v="1"/>
    <s v="GRS18"/>
    <n v="79"/>
    <n v="0"/>
    <s v="ร้านที่2"/>
    <s v="ท***จน์ เ***ญผล"/>
    <s v="กรุงเทพฯ"/>
    <s v="-"/>
    <s v=""/>
    <s v="17/01/2026 10:57"/>
    <s v="-"/>
    <s v="J&amp;T Express"/>
    <s v="Tiktok"/>
    <s v="tiktok"/>
    <s v=""/>
    <s v="790040980083"/>
    <s v="17/01/2026 10:57"/>
  </r>
  <r>
    <x v="1"/>
    <x v="1"/>
    <n v="33.333333333333336"/>
    <n v="3"/>
    <s v="GRS17"/>
    <n v="100"/>
    <n v="0"/>
    <s v="ร้านที่2"/>
    <s v="ม***าง บ*** อ***ีร์"/>
    <s v="ชลบุรี"/>
    <s v="-"/>
    <s v=""/>
    <s v="17/01/2026 10:57"/>
    <s v="-"/>
    <s v="J&amp;T COD"/>
    <s v="Tiktok"/>
    <s v="จ่ายทีหลัง / COD"/>
    <s v=""/>
    <s v="790073980010"/>
    <s v="17/01/2026 10:57"/>
  </r>
  <r>
    <x v="9"/>
    <x v="12"/>
    <n v="54.5"/>
    <n v="2"/>
    <s v="GRS16"/>
    <n v="117"/>
    <n v="8"/>
    <s v="ร้านที่3"/>
    <s v="คุณอรวรรณ..เจียรวิทยารักษ์"/>
    <s v="335.ถ.รัชดาภิเษก14แยก6 · ห้วยขวาง/ Huai Khwang_x000a__x000a_ห้วยขวาง/ Huai Khwangกรุงเทพมหานคร/ Bangkok_x000a_10310"/>
    <s v="10310"/>
    <s v="660858191831"/>
    <s v="17/01/2026 10:56"/>
    <s v="-"/>
    <s v="Kerry_dropoff"/>
    <s v="Lazada"/>
    <s v="lazada"/>
    <s v=""/>
    <s v="LEXPU0648973146"/>
    <s v="17/01/2026 10:56"/>
  </r>
  <r>
    <x v="1"/>
    <x v="1"/>
    <n v="65"/>
    <n v="1"/>
    <s v="GRS15"/>
    <n v="60"/>
    <n v="0"/>
    <s v="ร้านที่2"/>
    <s v="เ***่ม"/>
    <s v="สมุทรปราการ"/>
    <s v="-"/>
    <s v=""/>
    <s v="17/01/2026 10:56"/>
    <s v="-"/>
    <s v="J&amp;T COD"/>
    <s v="Tiktok"/>
    <s v="จ่ายทีหลัง / COD"/>
    <s v=""/>
    <s v="790010770091"/>
    <s v="17/01/2026 10:56"/>
  </r>
  <r>
    <x v="3"/>
    <x v="8"/>
    <n v="139"/>
    <n v="2"/>
    <s v="GRS14"/>
    <n v="399"/>
    <n v="0"/>
    <s v="ร้านที่10"/>
    <s v="คุณทัศนีย์ ทองชิว"/>
    <s v="บริษัทไฮเทค เอ็มบรอยเดอรี่ จำกัด_x000a_เลขที่ 89/17 หมู่ 2_x000a_ตำบลคอกกระบือ_x000a_อำเภอเมือง_x000a_จังหวัดสมุทรสาคร 74000"/>
    <s v="74000"/>
    <s v="0817020267"/>
    <s v="17/01/2026 10:56"/>
    <s v="t0832622509@gmail.com"/>
    <s v="EMS COD"/>
    <s v="facebook"/>
    <s v="กสิกร"/>
    <s v=""/>
    <s v="-"/>
    <s v="17/01/2026 10:55"/>
  </r>
  <r>
    <x v="0"/>
    <x v="0"/>
    <n v="139"/>
    <n v="2"/>
    <s v="GRS14"/>
    <n v="399"/>
    <n v="0"/>
    <s v="ร้านที่10"/>
    <s v="คุณทัศนีย์ ทองชิว"/>
    <s v="บริษัทไฮเทค เอ็มบรอยเดอรี่ จำกัด_x000a_เลขที่ 89/17 หมู่ 2_x000a_ตำบลคอกกระบือ_x000a_อำเภอเมือง_x000a_จังหวัดสมุทรสาคร 74000"/>
    <s v="74000"/>
    <s v="0817020267"/>
    <s v="17/01/2026 10:56"/>
    <s v="t0832622509@gmail.com"/>
    <s v="EMS COD"/>
    <s v="facebook"/>
    <s v="กสิกร"/>
    <s v=""/>
    <s v="-"/>
    <s v="17/01/2026 10:55"/>
  </r>
  <r>
    <x v="1"/>
    <x v="1"/>
    <n v="65"/>
    <n v="3"/>
    <s v="GRS13"/>
    <n v="105"/>
    <n v="0"/>
    <s v="ร้านที่2"/>
    <s v="ท***จน์ เ***ญผล"/>
    <s v="กรุงเทพฯ"/>
    <s v="-"/>
    <s v=""/>
    <s v="17/01/2026 10:55"/>
    <s v="-"/>
    <s v="J&amp;T Express"/>
    <s v="Tiktok"/>
    <s v="tiktok"/>
    <s v=""/>
    <s v="790041776016"/>
    <s v="17/01/2026 10:55"/>
  </r>
  <r>
    <x v="1"/>
    <x v="1"/>
    <n v="65"/>
    <n v="3"/>
    <s v="GRS12"/>
    <n v="105"/>
    <n v="0"/>
    <s v="ร้านที่2"/>
    <s v="ก***ีนี ม***เซ็ง"/>
    <s v="สงขลา"/>
    <s v="-"/>
    <s v=""/>
    <s v="17/01/2026 10:54"/>
    <s v="-"/>
    <s v="J&amp;T COD"/>
    <s v="Tiktok"/>
    <s v="จ่ายทีหลัง / COD"/>
    <s v=""/>
    <s v="790070671040"/>
    <s v="17/01/2026 10:54"/>
  </r>
  <r>
    <x v="1"/>
    <x v="1"/>
    <n v="65"/>
    <n v="4"/>
    <s v="GRS10"/>
    <n v="140"/>
    <n v="0"/>
    <s v="ร้านที่2"/>
    <s v="พ***ลิน แ***ี้"/>
    <s v="เทศบาลนครนครราชสีมา"/>
    <s v="-"/>
    <s v=""/>
    <s v="17/01/2026 10:53"/>
    <s v="-"/>
    <s v="J&amp;T Express"/>
    <s v="Tiktok"/>
    <s v="tiktok"/>
    <s v="เผือกมะพร้าว_x000a_ตาลหอม_x000a_ทุเรียน_x000a_กล้วยหอม"/>
    <s v="790043659086"/>
    <s v="17/01/2026 10:53"/>
  </r>
  <r>
    <x v="1"/>
    <x v="1"/>
    <n v="65"/>
    <n v="3"/>
    <s v="GRS9"/>
    <n v="105"/>
    <n v="0"/>
    <s v="ร้านที่2"/>
    <s v="ส** เ***อ"/>
    <s v="ลำปาง"/>
    <s v="-"/>
    <s v=""/>
    <s v="17/01/2026 10:53"/>
    <s v="-"/>
    <s v="J&amp;T COD"/>
    <s v="Tiktok"/>
    <s v="จ่ายทีหลัง / COD"/>
    <s v=""/>
    <s v="790095476030"/>
    <s v="17/01/2026 10:53"/>
  </r>
  <r>
    <x v="1"/>
    <x v="1"/>
    <n v="65"/>
    <n v="4"/>
    <s v="GRS8"/>
    <n v="140"/>
    <n v="0"/>
    <s v="ร้านที่2"/>
    <s v="ก***กาญ พ***จันทร์"/>
    <s v="อ่างทอง"/>
    <s v="-"/>
    <s v=""/>
    <s v="17/01/2026 10:53"/>
    <s v="-"/>
    <s v="J&amp;T COD"/>
    <s v="Tiktok"/>
    <s v="จ่ายทีหลัง / COD"/>
    <s v="ฝอยทอง"/>
    <s v="790083856085"/>
    <s v="17/01/2026 10:53"/>
  </r>
  <r>
    <x v="1"/>
    <x v="1"/>
    <n v="65"/>
    <n v="2"/>
    <s v="GRS6"/>
    <n v="70"/>
    <n v="0"/>
    <s v="ร้านที่2"/>
    <s v="ส***ี แ***ิจิตร"/>
    <s v="ชัยภูมิ"/>
    <s v="-"/>
    <s v=""/>
    <s v="17/01/2026 10:52"/>
    <s v="-"/>
    <s v="J&amp;T Express"/>
    <s v="Tiktok"/>
    <s v="tiktok"/>
    <s v=""/>
    <s v="790039769083"/>
    <s v="17/01/2026 10:52"/>
  </r>
  <r>
    <x v="1"/>
    <x v="1"/>
    <n v="65"/>
    <n v="1"/>
    <s v="GRS5"/>
    <n v="35"/>
    <n v="0"/>
    <s v="ร้านที่2"/>
    <s v="ป***า"/>
    <s v="กรุงเทพมหานคร"/>
    <s v="-"/>
    <s v=""/>
    <s v="17/01/2026 10:52"/>
    <s v="-"/>
    <s v="J&amp;T COD"/>
    <s v="Tiktok"/>
    <s v="จ่ายทีหลัง / COD"/>
    <s v="รสกาแฟ"/>
    <s v="790084655076"/>
    <s v="17/01/2026 10:52"/>
  </r>
  <r>
    <x v="1"/>
    <x v="1"/>
    <n v="65"/>
    <n v="2"/>
    <s v="GRS3"/>
    <n v="70"/>
    <n v="0"/>
    <s v="ร้านที่2"/>
    <s v="เ*** น***ัย"/>
    <s v="ระยอง"/>
    <s v="-"/>
    <s v=""/>
    <s v="17/01/2026 10:52"/>
    <s v="-"/>
    <s v="J&amp;T COD"/>
    <s v="Tiktok"/>
    <s v="จ่ายทีหลัง / COD"/>
    <s v=""/>
    <s v="790014868075"/>
    <s v="17/01/2026 10:52"/>
  </r>
  <r>
    <x v="7"/>
    <x v="9"/>
    <n v="139"/>
    <n v="1"/>
    <s v="GRS2"/>
    <n v="215"/>
    <n v="0"/>
    <s v="ร้านที่10"/>
    <s v="ส่งคุณปุ้ วานิช"/>
    <s v="14/2.ฃอยสามเสน 30 ถนนสามเสน แขวงถนนนครชัยศรี เขตดุสิต กทม 10300"/>
    <s v="10300"/>
    <s v="0917762272"/>
    <s v="17/01/2026 10:52"/>
    <s v="t0832622509@gmail.com"/>
    <s v="EMS COD"/>
    <s v="facebook"/>
    <s v="กสิกร"/>
    <s v=""/>
    <s v="-"/>
    <s v="17/01/2026 10:51"/>
  </r>
  <r>
    <x v="0"/>
    <x v="0"/>
    <n v="139"/>
    <n v="1"/>
    <s v="GRS2"/>
    <n v="215"/>
    <n v="0"/>
    <s v="ร้านที่10"/>
    <s v="ส่งคุณปุ้ วานิช"/>
    <s v="14/2.ฃอยสามเสน 30 ถนนสามเสน แขวงถนนนครชัยศรี เขตดุสิต กทม 10300"/>
    <s v="10300"/>
    <s v="0917762272"/>
    <s v="17/01/2026 10:52"/>
    <s v="t0832622509@gmail.com"/>
    <s v="EMS COD"/>
    <s v="facebook"/>
    <s v="กสิกร"/>
    <s v=""/>
    <s v="-"/>
    <s v="17/01/2026 10:51"/>
  </r>
  <r>
    <x v="1"/>
    <x v="1"/>
    <n v="65"/>
    <n v="3"/>
    <s v="GRS1"/>
    <n v="105"/>
    <n v="0"/>
    <s v="ร้านที่2"/>
    <s v="จ***นา ห**"/>
    <s v="ปัตตานี"/>
    <s v="-"/>
    <s v=""/>
    <s v="17/01/2026 10:48"/>
    <s v="-"/>
    <s v="J&amp;T COD"/>
    <s v="Tiktok"/>
    <s v="จ่ายทีหลัง / COD"/>
    <s v=""/>
    <s v="790017467094"/>
    <s v="17/01/2026 10:48"/>
  </r>
  <r>
    <x v="1"/>
    <x v="1"/>
    <n v="65"/>
    <n v="12"/>
    <s v="GRS0"/>
    <n v="420"/>
    <n v="0"/>
    <s v="ร้านที่2"/>
    <s v="ข***ฐา ห***เมือง"/>
    <s v="ตรัง"/>
    <s v="-"/>
    <s v=""/>
    <s v="17/01/2026 10:47"/>
    <s v="-"/>
    <s v="Flash Express Thailand COD"/>
    <s v="Tiktok"/>
    <s v="จ่ายทีหลัง / COD"/>
    <s v="เนยนม4 มะพร้าว4 ฝอยทอง4"/>
    <s v="THT73092DF2W48Z"/>
    <s v="17/01/2026 10:47"/>
  </r>
  <r>
    <x v="13"/>
    <x v="16"/>
    <n v="10"/>
    <n v="25"/>
    <s v="GRR99"/>
    <n v="270"/>
    <n v="20"/>
    <s v="ร้านที่10"/>
    <s v="คุณชมัยพร(พี่กบ)"/>
    <s v="202 ถ.สุขุมวิท 107_x000a_ซ.แบริ่ง 11/1_x000a_แขวงบางนาใต้_x000a_เขตบางนา_x000a_กทม. 10260"/>
    <s v="10260"/>
    <s v="0870979487"/>
    <s v="16/01/2026 16:57"/>
    <s v="t0832622509@gmail.com"/>
    <s v="EMS"/>
    <s v="facebook"/>
    <s v="กสิกร"/>
    <s v=""/>
    <s v="-"/>
    <s v="17/01/2026 10:46"/>
  </r>
  <r>
    <x v="1"/>
    <x v="1"/>
    <n v="65"/>
    <n v="2"/>
    <s v="GRR96"/>
    <n v="299"/>
    <n v="0"/>
    <s v="ร้านที่10"/>
    <s v=""/>
    <s v=""/>
    <s v="-"/>
    <s v=""/>
    <s v="-"/>
    <s v="t0832622509@gmail.com"/>
    <s v="EMS"/>
    <s v="facebook"/>
    <s v="-"/>
    <s v=""/>
    <s v="-"/>
    <s v="17/01/2026 10:41"/>
  </r>
  <r>
    <x v="5"/>
    <x v="6"/>
    <n v="100"/>
    <n v="2"/>
    <s v="GRR96"/>
    <n v="299"/>
    <n v="0"/>
    <s v="ร้านที่10"/>
    <s v=""/>
    <s v=""/>
    <s v="-"/>
    <s v=""/>
    <s v="-"/>
    <s v="t0832622509@gmail.com"/>
    <s v="EMS"/>
    <s v="facebook"/>
    <s v="-"/>
    <s v=""/>
    <s v="-"/>
    <s v="17/01/2026 10:41"/>
  </r>
  <r>
    <x v="1"/>
    <x v="1"/>
    <n v="65"/>
    <n v="1"/>
    <s v="GRR95"/>
    <n v="35"/>
    <n v="0"/>
    <s v="ร้านที่2"/>
    <s v="ย***ำราญ เ*** เ***ยว ย**"/>
    <s v="สมุทรปราการ"/>
    <s v="-"/>
    <s v=""/>
    <s v="17/01/2026 10:41"/>
    <s v="-"/>
    <s v="J&amp;T Express"/>
    <s v="Tiktok"/>
    <s v="tiktok"/>
    <s v=""/>
    <s v="790077069073"/>
    <s v="17/01/2026 10:41"/>
  </r>
  <r>
    <x v="1"/>
    <x v="1"/>
    <n v="65"/>
    <n v="3"/>
    <s v="GRR94"/>
    <n v="105"/>
    <n v="0"/>
    <s v="ร้านที่2"/>
    <s v="ค***ัญยธรณ์  ฐ***กรเกรียงไกร"/>
    <s v="สมุทรปราการ"/>
    <s v="-"/>
    <s v=""/>
    <s v="17/01/2026 10:40"/>
    <s v="-"/>
    <s v="Flash Express Thailand COD"/>
    <s v="Tiktok"/>
    <s v="จ่ายทีหลัง / COD"/>
    <s v=""/>
    <s v="THT02032DGZJU3Z"/>
    <s v="17/01/2026 10:41"/>
  </r>
  <r>
    <x v="5"/>
    <x v="6"/>
    <n v="100"/>
    <n v="3"/>
    <s v="GRR93"/>
    <n v="320"/>
    <n v="20"/>
    <s v="ร้านที่10"/>
    <s v="Orsiri Purananunak"/>
    <s v="243/8 คอนโด  Bcl  ม.2_x000a_บางขะแยง_x000a_อ.เมือง_x000a_ปทุมธานี_x000a_Thailand 12000"/>
    <s v="12000"/>
    <s v="0930059865"/>
    <s v="14/01/2026 10:09"/>
    <s v="t0832622509@gmail.com"/>
    <s v="EMS"/>
    <s v="facebook"/>
    <s v="กสิกร"/>
    <s v=""/>
    <s v="-"/>
    <s v="17/01/2026 10:37"/>
  </r>
  <r>
    <x v="4"/>
    <x v="10"/>
    <n v="120"/>
    <n v="1"/>
    <s v="GRR92"/>
    <n v="85"/>
    <n v="0"/>
    <s v="ร้านที่2"/>
    <s v="อ***"/>
    <s v="ปทุมธานี"/>
    <s v="-"/>
    <s v=""/>
    <s v="17/01/2026 10:36"/>
    <s v="-"/>
    <s v="Flash Express Thailand COD"/>
    <s v="Tiktok"/>
    <s v="จ่ายทีหลัง / COD"/>
    <s v=""/>
    <s v="THT04062DF3642Z"/>
    <s v="17/01/2026 10:36"/>
  </r>
  <r>
    <x v="4"/>
    <x v="10"/>
    <n v="120"/>
    <n v="1"/>
    <s v="GRR91"/>
    <n v="85"/>
    <n v="0"/>
    <s v="ร้านที่2"/>
    <s v="M***e V***ya"/>
    <s v="สมุทรปราการ"/>
    <s v="-"/>
    <s v=""/>
    <s v="17/01/2026 10:36"/>
    <s v="-"/>
    <s v="J&amp;T COD"/>
    <s v="Tiktok"/>
    <s v="จ่ายทีหลัง / COD"/>
    <s v=""/>
    <s v="790094680056"/>
    <s v="17/01/2026 10:36"/>
  </r>
  <r>
    <x v="2"/>
    <x v="2"/>
    <n v="79"/>
    <n v="1"/>
    <s v="GRR90"/>
    <n v="79"/>
    <n v="0"/>
    <s v="ร้านที่1"/>
    <s v="พ******)"/>
    <s v="******ำบลพยุห์ อำเภอพยุห์ จังหวัดศรีสะเกษ 33230"/>
    <s v="33230"/>
    <s v="02"/>
    <s v="17/01/2026 10:51"/>
    <s v="-"/>
    <s v="SPX Express"/>
    <s v="Shopee"/>
    <s v="shopee"/>
    <s v=""/>
    <s v="TH264253746273G"/>
    <s v="17/01/2026 10:36"/>
  </r>
  <r>
    <x v="4"/>
    <x v="10"/>
    <n v="120"/>
    <n v="1"/>
    <s v="GRR89"/>
    <n v="110"/>
    <n v="10"/>
    <s v="ร้านที่2"/>
    <s v="ห***า"/>
    <s v="ร้อยเอ็ด"/>
    <s v="-"/>
    <s v=""/>
    <s v="17/01/2026 10:35"/>
    <s v="-"/>
    <s v="J&amp;T COD"/>
    <s v="Tiktok"/>
    <s v="จ่ายทีหลัง / COD"/>
    <s v=""/>
    <s v="790035071055"/>
    <s v="17/01/2026 10:35"/>
  </r>
  <r>
    <x v="1"/>
    <x v="1"/>
    <n v="50"/>
    <n v="6"/>
    <s v="GRR88"/>
    <n v="200"/>
    <n v="0"/>
    <s v="ร้านที่2"/>
    <s v="ฐ***ภา  ว***กระสันต์"/>
    <s v="อุตรดิตถ์"/>
    <s v="-"/>
    <s v=""/>
    <s v="17/01/2026 10:32"/>
    <s v="-"/>
    <s v="J&amp;T COD"/>
    <s v="Tiktok"/>
    <s v="จ่ายทีหลัง / COD"/>
    <s v=""/>
    <s v="790018161085"/>
    <s v="17/01/2026 10:32"/>
  </r>
  <r>
    <x v="14"/>
    <x v="17"/>
    <n v="35"/>
    <n v="8"/>
    <s v="GRR87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17/01/2026 11:02"/>
    <s v="-"/>
    <s v="SPX Express"/>
    <s v="Shopee"/>
    <s v="shopee"/>
    <s v=""/>
    <s v="-"/>
    <s v="17/01/2026 10:32"/>
  </r>
  <r>
    <x v="7"/>
    <x v="3"/>
    <n v="103.55"/>
    <n v="1"/>
    <s v="GRR86"/>
    <n v="110.55"/>
    <n v="7"/>
    <s v="ร้านที่3"/>
    <s v="สุวรรณี พิพัฒน์วรชัย"/>
    <s v="159/3  ซ.นาคบำรุง ถ.บำรุงเมือง แขวงคลองมหานาค เขตป้อมปราบ กทม.10100_x000a__x000a_ป้อมปราบศัตรูพ่าย/ Pom Prap Sattru Phaiกรุงเทพมหานคร/ Bangkok_x000a_10100"/>
    <s v="10100"/>
    <s v="660621532698"/>
    <s v="17/01/2026 10:32"/>
    <s v="-"/>
    <s v="Kerry_dropoff"/>
    <s v="Lazada"/>
    <s v="lazada"/>
    <s v=""/>
    <s v="LEXPU0648971758"/>
    <s v="17/01/2026 10:32"/>
  </r>
  <r>
    <x v="0"/>
    <x v="0"/>
    <n v="139"/>
    <n v="1"/>
    <s v="GRR85"/>
    <n v="95"/>
    <n v="0"/>
    <s v="ร้านที่2"/>
    <s v="น***พจิต เ***งเลิศ"/>
    <s v="อุดรธานี"/>
    <s v="-"/>
    <s v=""/>
    <s v="17/01/2026 10:32"/>
    <s v="-"/>
    <s v="J&amp;T Express"/>
    <s v="Tiktok"/>
    <s v="tiktok"/>
    <s v=""/>
    <s v="790075652085"/>
    <s v="17/01/2026 10:31"/>
  </r>
  <r>
    <x v="1"/>
    <x v="1"/>
    <n v="33.333333333333336"/>
    <n v="3"/>
    <s v="GRR84"/>
    <n v="100"/>
    <n v="0"/>
    <s v="ร้านที่2"/>
    <s v="ก***ิกา.   เ***ยมวุฒิ"/>
    <s v="ชลบุรี"/>
    <s v="-"/>
    <s v=""/>
    <s v="17/01/2026 10:27"/>
    <s v="-"/>
    <s v="J&amp;T COD"/>
    <s v="Tiktok"/>
    <s v="จ่ายทีหลัง / COD"/>
    <s v=""/>
    <s v="790083863096"/>
    <s v="17/01/2026 10:27"/>
  </r>
  <r>
    <x v="1"/>
    <x v="1"/>
    <n v="50"/>
    <n v="6"/>
    <s v="GRR83"/>
    <n v="200"/>
    <n v="0"/>
    <s v="ร้านที่2"/>
    <s v="ส***มา ม***สังข์"/>
    <s v="พระนครศรีอยุธยา"/>
    <s v="-"/>
    <s v=""/>
    <s v="17/01/2026 10:26"/>
    <s v="-"/>
    <s v="J&amp;T COD"/>
    <s v="Tiktok"/>
    <s v="จ่ายทีหลัง / COD"/>
    <s v=""/>
    <s v="790078066061"/>
    <s v="17/01/2026 10:26"/>
  </r>
  <r>
    <x v="1"/>
    <x v="1"/>
    <n v="50"/>
    <n v="18"/>
    <s v="GRR82"/>
    <n v="600"/>
    <n v="0"/>
    <s v="ร้านที่2"/>
    <s v="ก***ัตน์ ท***ยู่"/>
    <s v="กรุงเทพฯ"/>
    <s v="-"/>
    <s v=""/>
    <s v="17/01/2026 10:25"/>
    <s v="-"/>
    <s v="J&amp;T COD"/>
    <s v="Tiktok"/>
    <s v="จ่ายทีหลัง / COD"/>
    <s v=""/>
    <s v="790008068032"/>
    <s v="17/01/2026 10:25"/>
  </r>
  <r>
    <x v="2"/>
    <x v="2"/>
    <n v="120"/>
    <n v="1"/>
    <s v="GRR81"/>
    <n v="85"/>
    <n v="0"/>
    <s v="ร้านที่2"/>
    <s v="อ***า"/>
    <s v="กรุงเทพฯ"/>
    <s v="-"/>
    <s v=""/>
    <s v="17/01/2026 10:18"/>
    <s v="-"/>
    <s v="J&amp;T Express"/>
    <s v="Tiktok"/>
    <s v="tiktok"/>
    <s v=""/>
    <s v="790089474053"/>
    <s v="17/01/2026 10:17"/>
  </r>
  <r>
    <x v="1"/>
    <x v="1"/>
    <n v="50"/>
    <n v="6"/>
    <s v="GRR80"/>
    <n v="200"/>
    <n v="0"/>
    <s v="ร้านที่2"/>
    <s v="จ***ร์สุดา  ห***นันตา"/>
    <s v="อุบลราชธานี"/>
    <s v="-"/>
    <s v=""/>
    <s v="17/01/2026 10:16"/>
    <s v="-"/>
    <s v="J&amp;T Express"/>
    <s v="Tiktok"/>
    <s v="tiktok"/>
    <s v=""/>
    <s v="790001869075"/>
    <s v="17/01/2026 10:17"/>
  </r>
  <r>
    <x v="2"/>
    <x v="2"/>
    <n v="120"/>
    <n v="1"/>
    <s v="GRR79"/>
    <n v="85"/>
    <n v="0"/>
    <s v="ร้านที่2"/>
    <s v="ธ***์ชนก  โ***์แดง"/>
    <s v="ราชบุรี"/>
    <s v="-"/>
    <s v=""/>
    <s v="17/01/2026 10:16"/>
    <s v="-"/>
    <s v="J&amp;T COD"/>
    <s v="Tiktok"/>
    <s v="จ่ายทีหลัง / COD"/>
    <s v=""/>
    <s v="790014274066"/>
    <s v="17/01/2026 10:16"/>
  </r>
  <r>
    <x v="1"/>
    <x v="1"/>
    <n v="50"/>
    <n v="6"/>
    <s v="GRR78"/>
    <n v="200"/>
    <n v="0"/>
    <s v="ร้านที่2"/>
    <s v="u***33990845607511"/>
    <s v="ปทุมธานี"/>
    <s v="-"/>
    <s v=""/>
    <s v="17/01/2026 10:13"/>
    <s v="-"/>
    <s v="J&amp;T COD"/>
    <s v="Tiktok"/>
    <s v="จ่ายทีหลัง / COD"/>
    <s v=""/>
    <s v="790003463060"/>
    <s v="17/01/2026 10:13"/>
  </r>
  <r>
    <x v="0"/>
    <x v="3"/>
    <n v="87.2"/>
    <n v="1"/>
    <s v="GRR77"/>
    <n v="95.7"/>
    <n v="8.5"/>
    <s v="ร้านที่3"/>
    <s v="ภิมภกรณ์ หงษ์น้อย"/>
    <s v="11/18 ซอย สิทธิศิร · หมากแข้ง/ Mak Khaeng_x000a__x000a_เมืองอุดรธานี/ Mueang Udon Thaniอุดรธานี/ Udon Thani_x000a_41000"/>
    <s v="41000"/>
    <s v="660985852744"/>
    <s v="17/01/2026 09:49"/>
    <s v="-"/>
    <s v="Kerry_dropoff"/>
    <s v="Lazada"/>
    <s v="lazada"/>
    <s v=""/>
    <s v="LEXPU0648973540"/>
    <s v="17/01/2026 09:49"/>
  </r>
  <r>
    <x v="7"/>
    <x v="3"/>
    <n v="87.2"/>
    <n v="1"/>
    <s v="GRR76"/>
    <n v="95.2"/>
    <n v="8"/>
    <s v="ร้านที่3"/>
    <s v="ภิมภกรณ์ หงษ์น้อย"/>
    <s v="11/18 ซอย สิทธิศิร · หมากแข้ง/ Mak Khaeng_x000a__x000a_เมืองอุดรธานี/ Mueang Udon Thaniอุดรธานี/ Udon Thani_x000a_41000"/>
    <s v="41000"/>
    <s v="660985852744"/>
    <s v="17/01/2026 09:48"/>
    <s v="-"/>
    <s v="Kerry_dropoff"/>
    <s v="Lazada"/>
    <s v="lazada"/>
    <s v=""/>
    <s v="LEXPU0648972037"/>
    <s v="17/01/2026 09:48"/>
  </r>
  <r>
    <x v="1"/>
    <x v="1"/>
    <n v="33.333333333333336"/>
    <n v="3"/>
    <s v="GRR75"/>
    <n v="100"/>
    <n v="0"/>
    <s v="ร้านที่4"/>
    <s v="บ***หาร"/>
    <s v="สุรินทร์"/>
    <s v="-"/>
    <s v=""/>
    <s v="17/01/2026 09:36"/>
    <s v="-"/>
    <s v="J&amp;T Express"/>
    <s v="Tiktok"/>
    <s v="tiktok"/>
    <s v=""/>
    <s v="790036574003"/>
    <s v="17/01/2026 09:36"/>
  </r>
  <r>
    <x v="1"/>
    <x v="1"/>
    <n v="33.333333333333336"/>
    <n v="3"/>
    <s v="GRR74"/>
    <n v="100"/>
    <n v="0"/>
    <s v="ร้านที่2"/>
    <s v=""/>
    <s v=""/>
    <s v="-"/>
    <s v=""/>
    <s v="-"/>
    <s v="-"/>
    <s v="Standard shipping"/>
    <s v="Tiktok"/>
    <s v="-"/>
    <s v=""/>
    <s v="-"/>
    <s v="17/01/2026 09:33"/>
  </r>
  <r>
    <x v="1"/>
    <x v="1"/>
    <n v="33.333333333333336"/>
    <n v="3"/>
    <s v="GRR73"/>
    <n v="100"/>
    <n v="0"/>
    <s v="ร้านที่2"/>
    <s v="ศ***วรรณ ล***มาย"/>
    <s v="นครราชสีมา"/>
    <s v="-"/>
    <s v=""/>
    <s v="17/01/2026 09:04"/>
    <s v="-"/>
    <s v="J&amp;T COD"/>
    <s v="Tiktok"/>
    <s v="จ่ายทีหลัง / COD"/>
    <s v=""/>
    <s v="790084975002"/>
    <s v="17/01/2026 09:04"/>
  </r>
  <r>
    <x v="2"/>
    <x v="2"/>
    <n v="66.333333333333329"/>
    <n v="3"/>
    <s v="GRR72"/>
    <n v="250"/>
    <n v="0"/>
    <s v="ร้านที่2"/>
    <s v="ด***ร บ***ดี"/>
    <s v="ลพบุรี"/>
    <s v="-"/>
    <s v=""/>
    <s v="17/01/2026 08:47"/>
    <s v="-"/>
    <s v="J&amp;T Express"/>
    <s v="Tiktok"/>
    <s v="tiktok"/>
    <s v=""/>
    <s v="790086979080"/>
    <s v="17/01/2026 08:47"/>
  </r>
  <r>
    <x v="2"/>
    <x v="2"/>
    <n v="120"/>
    <n v="1"/>
    <s v="GRR71"/>
    <n v="100"/>
    <n v="0"/>
    <s v="ร้านที่4"/>
    <s v="ค***ายBen."/>
    <s v="กรุงเทพฯ"/>
    <s v="-"/>
    <s v=""/>
    <s v="17/01/2026 08:34"/>
    <s v="-"/>
    <s v="J&amp;T COD"/>
    <s v="Tiktok"/>
    <s v="จ่ายทีหลัง / COD"/>
    <s v=""/>
    <s v="790009077056"/>
    <s v="17/01/2026 08:34"/>
  </r>
  <r>
    <x v="1"/>
    <x v="1"/>
    <n v="33.333333333333336"/>
    <n v="3"/>
    <s v="GRR70"/>
    <n v="100"/>
    <n v="0"/>
    <s v="ร้านที่2"/>
    <s v="w***apong j***atham"/>
    <s v="Chiang Rai"/>
    <s v="-"/>
    <s v=""/>
    <s v="17/01/2026 08:32"/>
    <s v="-"/>
    <s v="J&amp;T COD"/>
    <s v="Tiktok"/>
    <s v="จ่ายทีหลัง / COD"/>
    <s v=""/>
    <s v="790027665081"/>
    <s v="17/01/2026 08:32"/>
  </r>
  <r>
    <x v="1"/>
    <x v="1"/>
    <n v="33.333333333333336"/>
    <n v="3"/>
    <s v="GRR69"/>
    <n v="100"/>
    <n v="0"/>
    <s v="ร้านที่2"/>
    <s v="น***ุณยวีร์ ศ***ันทร์"/>
    <s v="กรุงเทพฯ"/>
    <s v="-"/>
    <s v=""/>
    <s v="17/01/2026 08:30"/>
    <s v="-"/>
    <s v="J&amp;T COD"/>
    <s v="Tiktok"/>
    <s v="จ่ายทีหลัง / COD"/>
    <s v=""/>
    <s v="790031379023"/>
    <s v="17/01/2026 08:31"/>
  </r>
  <r>
    <x v="2"/>
    <x v="2"/>
    <n v="69.900000000000006"/>
    <n v="10"/>
    <s v="GRR68"/>
    <n v="800"/>
    <n v="0"/>
    <s v="ร้านที่1"/>
    <s v="ค******ง"/>
    <s v="****** แขวงจตุจักร เขตจตุจักร กรุงเทพมหานคร 10900 แขวงจตุจักร เขตจตุจักร จังหวัดกรุงเทพมหานคร 10900"/>
    <s v="10900"/>
    <s v="81"/>
    <s v="17/01/2026 08:30"/>
    <s v="-"/>
    <s v="SPX Express"/>
    <s v="Shopee"/>
    <s v="shopee"/>
    <s v=""/>
    <s v="TH264126271499W"/>
    <s v="17/01/2026 08:30"/>
  </r>
  <r>
    <x v="1"/>
    <x v="1"/>
    <n v="50"/>
    <n v="6"/>
    <s v="GRR67"/>
    <n v="200"/>
    <n v="0"/>
    <s v="ร้านที่2"/>
    <s v="แ*** บ***ซ็ง"/>
    <s v="พิษณุโลก"/>
    <s v="-"/>
    <s v=""/>
    <s v="17/01/2026 08:28"/>
    <s v="-"/>
    <s v="J&amp;T COD"/>
    <s v="Tiktok"/>
    <s v="จ่ายทีหลัง / COD"/>
    <s v=""/>
    <s v="790096267063"/>
    <s v="17/01/2026 08:28"/>
  </r>
  <r>
    <x v="1"/>
    <x v="1"/>
    <n v="33.333333333333336"/>
    <n v="3"/>
    <s v="GRR66"/>
    <n v="100"/>
    <n v="0"/>
    <s v="ร้านที่2"/>
    <s v="น** ธ*** แ***ั่น"/>
    <s v="สุพรรณบุรี"/>
    <s v="-"/>
    <s v=""/>
    <s v="17/01/2026 08:08"/>
    <s v="-"/>
    <s v="J&amp;T COD"/>
    <s v="Tiktok"/>
    <s v="จ่ายทีหลัง / COD"/>
    <s v=""/>
    <s v="790032472003"/>
    <s v="17/01/2026 08:08"/>
  </r>
  <r>
    <x v="1"/>
    <x v="1"/>
    <n v="33.333333333333336"/>
    <n v="3"/>
    <s v="GRR65"/>
    <n v="289"/>
    <n v="0"/>
    <s v="ร้านที่1"/>
    <s v="N******)"/>
    <s v="******3, แยก 1, แขวงวัดท่าพระ, เขตบางกอกใหญ่ แขวงวัดท่าพระ เขตบางกอกใหญ่ จังหวัดกรุงเทพมหานคร 10600"/>
    <s v="10600"/>
    <s v="46"/>
    <s v="17/01/2026 08:06"/>
    <s v="-"/>
    <s v="SPX Express"/>
    <s v="Shopee"/>
    <s v="shopee"/>
    <s v=""/>
    <s v="TH2670185820854"/>
    <s v="17/01/2026 08:05"/>
  </r>
  <r>
    <x v="2"/>
    <x v="2"/>
    <n v="80"/>
    <n v="1"/>
    <s v="GRR65"/>
    <n v="289"/>
    <n v="0"/>
    <s v="ร้านที่1"/>
    <s v="N******)"/>
    <s v="******3, แยก 1, แขวงวัดท่าพระ, เขตบางกอกใหญ่ แขวงวัดท่าพระ เขตบางกอกใหญ่ จังหวัดกรุงเทพมหานคร 10600"/>
    <s v="10600"/>
    <s v="46"/>
    <s v="17/01/2026 08:06"/>
    <s v="-"/>
    <s v="SPX Express"/>
    <s v="Shopee"/>
    <s v="shopee"/>
    <s v=""/>
    <s v="TH2670185820854"/>
    <s v="17/01/2026 08:05"/>
  </r>
  <r>
    <x v="10"/>
    <x v="13"/>
    <n v="60"/>
    <n v="1"/>
    <s v="GRR65"/>
    <n v="289"/>
    <n v="0"/>
    <s v="ร้านที่1"/>
    <s v="N******)"/>
    <s v="******3, แยก 1, แขวงวัดท่าพระ, เขตบางกอกใหญ่ แขวงวัดท่าพระ เขตบางกอกใหญ่ จังหวัดกรุงเทพมหานคร 10600"/>
    <s v="10600"/>
    <s v="46"/>
    <s v="17/01/2026 08:06"/>
    <s v="-"/>
    <s v="SPX Express"/>
    <s v="Shopee"/>
    <s v="shopee"/>
    <s v=""/>
    <s v="TH2670185820854"/>
    <s v="17/01/2026 08:05"/>
  </r>
  <r>
    <x v="2"/>
    <x v="2"/>
    <n v="80"/>
    <n v="1"/>
    <s v="GRR64"/>
    <n v="75"/>
    <n v="0"/>
    <s v="ร้านที่1"/>
    <s v="น******์"/>
    <s v="******แข้ง ตำบลหมากแข้ง อำเภอเมืองอุดรธานี จังหวัดอุดรธานี 41000"/>
    <s v="41000"/>
    <s v="57"/>
    <s v="17/01/2026 12:37"/>
    <s v="-"/>
    <s v="SPX Express"/>
    <s v="Shopee"/>
    <s v="shopee"/>
    <s v=""/>
    <s v="TH268576567377A"/>
    <s v="17/01/2026 07:52"/>
  </r>
  <r>
    <x v="1"/>
    <x v="1"/>
    <n v="33.333333333333336"/>
    <n v="3"/>
    <s v="GRR63"/>
    <n v="100"/>
    <n v="0"/>
    <s v="ร้านที่2"/>
    <s v="อ***า  จ***รมย์"/>
    <s v="สงขลา"/>
    <s v="-"/>
    <s v=""/>
    <s v="17/01/2026 07:35"/>
    <s v="-"/>
    <s v="J&amp;T COD"/>
    <s v="Tiktok"/>
    <s v="จ่ายทีหลัง / COD"/>
    <s v=""/>
    <s v="790076777011"/>
    <s v="17/01/2026 07:35"/>
  </r>
  <r>
    <x v="2"/>
    <x v="2"/>
    <n v="66.333333333333329"/>
    <n v="3"/>
    <s v="GRR61"/>
    <n v="220"/>
    <n v="0"/>
    <s v="ร้านที่4"/>
    <s v="ว***า แ***ั่ว"/>
    <s v="สระบุรี"/>
    <s v="-"/>
    <s v=""/>
    <s v="17/01/2026 07:21"/>
    <s v="-"/>
    <s v="J&amp;T COD"/>
    <s v="Tiktok"/>
    <s v="จ่ายทีหลัง / COD"/>
    <s v=""/>
    <s v="790058780081"/>
    <s v="17/01/2026 07:21"/>
  </r>
  <r>
    <x v="1"/>
    <x v="1"/>
    <n v="50"/>
    <n v="6"/>
    <s v="GRR60"/>
    <n v="210"/>
    <n v="10"/>
    <s v="ร้านที่2"/>
    <s v="อ***ี  แ***ล้า"/>
    <s v="ระยอง"/>
    <s v="-"/>
    <s v=""/>
    <s v="17/01/2026 07:05"/>
    <s v="-"/>
    <s v="J&amp;T COD"/>
    <s v="Tiktok"/>
    <s v="จ่ายทีหลัง / COD"/>
    <s v=""/>
    <s v="790009483944"/>
    <s v="17/01/2026 07:06"/>
  </r>
  <r>
    <x v="5"/>
    <x v="6"/>
    <n v="100"/>
    <n v="10"/>
    <s v="GRR59"/>
    <n v="850"/>
    <n v="0"/>
    <s v="ร้านที่1"/>
    <s v="ว******ว"/>
    <s v="******ลส, ตำบลบ้านจั่น ตำบลบ้านจั่น อำเภอเมืองอุดรธานี จังหวัดอุดรธานี 41000"/>
    <s v="41000"/>
    <s v="59"/>
    <s v="17/01/2026 06:30"/>
    <s v="-"/>
    <s v="SPX Express"/>
    <s v="Shopee"/>
    <s v="shopee"/>
    <s v=""/>
    <s v="TH260531550360O"/>
    <s v="17/01/2026 06:29"/>
  </r>
  <r>
    <x v="1"/>
    <x v="1"/>
    <n v="37.5"/>
    <n v="4"/>
    <s v="GRR58"/>
    <n v="140"/>
    <n v="0"/>
    <s v="ร้านที่4"/>
    <s v="ค***พ็ญโฉม ว***สุข"/>
    <s v="กรุงเทพฯ"/>
    <s v="-"/>
    <s v=""/>
    <s v="17/01/2026 04:45"/>
    <s v="-"/>
    <s v="J&amp;T Express"/>
    <s v="Tiktok"/>
    <s v="tiktok"/>
    <s v="มะพร้าว 2_x000a_กาแฟ  1_x000a_ฝอยทอง  1"/>
    <s v="790022138953"/>
    <s v="17/01/2026 04:45"/>
  </r>
  <r>
    <x v="1"/>
    <x v="1"/>
    <n v="33.333333333333336"/>
    <n v="3"/>
    <s v="GRR57"/>
    <n v="100"/>
    <n v="0"/>
    <s v="ร้านที่2"/>
    <s v="ส***ลักษณ์ ผ***ม"/>
    <s v="ขอนแก่น"/>
    <s v="-"/>
    <s v=""/>
    <s v="17/01/2026 01:20"/>
    <s v="-"/>
    <s v="J&amp;T COD"/>
    <s v="Tiktok"/>
    <s v="จ่ายทีหลัง / COD"/>
    <s v=""/>
    <s v="790020533971"/>
    <s v="17/01/2026 01:24"/>
  </r>
  <r>
    <x v="2"/>
    <x v="2"/>
    <n v="120"/>
    <n v="1"/>
    <s v="GRR56"/>
    <n v="99"/>
    <n v="0"/>
    <s v="ร้านที่2"/>
    <s v="เ***ก ส***มศรี"/>
    <s v="สุราษฎร์ธานี"/>
    <s v="-"/>
    <s v=""/>
    <s v="17/01/2026 00:33"/>
    <s v="-"/>
    <s v="J&amp;T COD"/>
    <s v="Tiktok"/>
    <s v="จ่ายทีหลัง / COD"/>
    <s v=""/>
    <s v="790080760991"/>
    <s v="17/01/2026 00:37"/>
  </r>
  <r>
    <x v="1"/>
    <x v="1"/>
    <n v="40"/>
    <n v="10"/>
    <s v="GRR55"/>
    <n v="388"/>
    <n v="38"/>
    <s v="ร้านที่4"/>
    <s v="น***ิไลลักษณ์ เ***บสิงห์"/>
    <s v="ขอนแก่น"/>
    <s v="-"/>
    <s v=""/>
    <s v="17/01/2026 00:30"/>
    <s v="-"/>
    <s v="J&amp;T Express"/>
    <s v="Tiktok"/>
    <s v="tiktok"/>
    <s v=""/>
    <s v="790070679985"/>
    <s v="17/01/2026 00:37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">
  <r>
    <x v="0"/>
    <x v="0"/>
    <n v="33.333333333333336"/>
    <n v="3"/>
    <s v="GRX48"/>
    <n v="100"/>
    <n v="0"/>
    <s v="ร้านที่2"/>
    <s v="ว***ภา"/>
    <s v="นครปฐม"/>
    <s v="-"/>
    <s v=""/>
    <s v="18/01/2026 23:55"/>
    <s v="-"/>
    <s v="J&amp;T COD"/>
    <s v="Tiktok"/>
    <s v="จ่ายทีหลัง / COD"/>
    <s v=""/>
    <s v="790143708911"/>
    <s v="18/01/2026 23:55"/>
  </r>
  <r>
    <x v="0"/>
    <x v="0"/>
    <n v="50"/>
    <n v="6"/>
    <s v="GRX47"/>
    <n v="200"/>
    <n v="0"/>
    <s v="ร้านที่2"/>
    <s v="j***koljunboon"/>
    <s v="สิงห์บุรี"/>
    <s v="-"/>
    <s v=""/>
    <s v="18/01/2026 23:12"/>
    <s v="-"/>
    <s v="J&amp;T COD"/>
    <s v="Tiktok"/>
    <s v="จ่ายทีหลัง / COD"/>
    <s v=""/>
    <s v="790140241866"/>
    <s v="18/01/2026 23:12"/>
  </r>
  <r>
    <x v="0"/>
    <x v="0"/>
    <n v="33.333333333333336"/>
    <n v="3"/>
    <s v="GRX46"/>
    <n v="100"/>
    <n v="0"/>
    <s v="ร้านที่2"/>
    <s v="จ***ียง.ทองทำจิตร"/>
    <s v="สมุทรปราการ"/>
    <s v="-"/>
    <s v=""/>
    <s v="18/01/2026 23:08"/>
    <s v="-"/>
    <s v="J&amp;T Express"/>
    <s v="Tiktok"/>
    <s v="tiktok"/>
    <s v=""/>
    <s v="790160504921"/>
    <s v="18/01/2026 23:08"/>
  </r>
  <r>
    <x v="1"/>
    <x v="1"/>
    <n v="66.666666666666671"/>
    <n v="3"/>
    <s v="GRX44"/>
    <n v="100"/>
    <n v="0"/>
    <s v="ร้านที่2"/>
    <s v="น***วิภาพร  ศ***ันทร์"/>
    <s v="สระบุรี"/>
    <s v="-"/>
    <s v=""/>
    <s v="18/01/2026 23:01"/>
    <s v="-"/>
    <s v="Flash Express Thailand COD"/>
    <s v="Tiktok"/>
    <s v="จ่ายทีหลัง / COD"/>
    <s v=""/>
    <s v="THT10032DHS2Y6Z"/>
    <s v="18/01/2026 23:01"/>
  </r>
  <r>
    <x v="2"/>
    <x v="2"/>
    <n v="75"/>
    <n v="1"/>
    <s v="GRX43"/>
    <n v="112"/>
    <n v="37"/>
    <s v="ร้านที่1"/>
    <s v="ธ******ี"/>
    <s v="******่ล้อม, อำเภอภาชี ตำบลไผ่ล้อม อำเภอภาชี จังหวัดพระนครศรีอยุธยา 13140"/>
    <s v="13140"/>
    <s v="63"/>
    <s v="18/01/2026 23:25"/>
    <s v="-"/>
    <s v="SPX Express"/>
    <s v="Shopee"/>
    <s v="shopee"/>
    <s v=""/>
    <s v="TH265787584186K"/>
    <s v="18/01/2026 22:55"/>
  </r>
  <r>
    <x v="0"/>
    <x v="0"/>
    <n v="33.333333333333336"/>
    <n v="3"/>
    <s v="GRX42"/>
    <n v="317.98"/>
    <n v="0"/>
    <s v="ร้านที่2"/>
    <s v="อ*** เ***มเมือง"/>
    <s v="สมุทรปราการ"/>
    <s v="-"/>
    <s v=""/>
    <s v="18/01/2026 22:36"/>
    <s v="-"/>
    <s v="J&amp;T COD"/>
    <s v="Tiktok"/>
    <s v="จ่ายทีหลัง / COD"/>
    <s v="ขอเนยนม กาแฟ ฝอยทองค่ะ"/>
    <s v="790150407863"/>
    <s v="18/01/2026 22:36"/>
  </r>
  <r>
    <x v="3"/>
    <x v="3"/>
    <n v="139"/>
    <n v="1"/>
    <s v="GRX42"/>
    <n v="317.98"/>
    <n v="0"/>
    <s v="ร้านที่2"/>
    <s v="อ*** เ***มเมือง"/>
    <s v="สมุทรปราการ"/>
    <s v="-"/>
    <s v=""/>
    <s v="18/01/2026 22:36"/>
    <s v="-"/>
    <s v="J&amp;T COD"/>
    <s v="Tiktok"/>
    <s v="จ่ายทีหลัง / COD"/>
    <s v="ขอเนยนม กาแฟ ฝอยทองค่ะ"/>
    <s v="790150407863"/>
    <s v="18/01/2026 22:36"/>
  </r>
  <r>
    <x v="4"/>
    <x v="4"/>
    <n v="139"/>
    <n v="1"/>
    <s v="GRX42"/>
    <n v="317.98"/>
    <n v="0"/>
    <s v="ร้านที่2"/>
    <s v="อ*** เ***มเมือง"/>
    <s v="สมุทรปราการ"/>
    <s v="-"/>
    <s v=""/>
    <s v="18/01/2026 22:36"/>
    <s v="-"/>
    <s v="J&amp;T COD"/>
    <s v="Tiktok"/>
    <s v="จ่ายทีหลัง / COD"/>
    <s v="ขอเนยนม กาแฟ ฝอยทองค่ะ"/>
    <s v="790150407863"/>
    <s v="18/01/2026 22:36"/>
  </r>
  <r>
    <x v="0"/>
    <x v="0"/>
    <n v="33.333333333333336"/>
    <n v="3"/>
    <s v="GRX41"/>
    <n v="100"/>
    <n v="0"/>
    <s v="ร้านที่2"/>
    <s v="พ***น บ***ะเสน"/>
    <s v="ปทุมธานี"/>
    <s v="-"/>
    <s v=""/>
    <s v="18/01/2026 22:16"/>
    <s v="-"/>
    <s v="Flash Express Thailand"/>
    <s v="Tiktok"/>
    <s v="tiktok"/>
    <s v=""/>
    <s v="THT04062DHSV66Z"/>
    <s v="18/01/2026 22:15"/>
  </r>
  <r>
    <x v="1"/>
    <x v="1"/>
    <n v="66.666666666666671"/>
    <n v="3"/>
    <s v="GRX40"/>
    <n v="100"/>
    <n v="0"/>
    <s v="ร้านที่2"/>
    <s v="จ***ภรณ์เมย์"/>
    <s v="สุพรรณบุรี"/>
    <s v="-"/>
    <s v=""/>
    <s v="18/01/2026 22:13"/>
    <s v="-"/>
    <s v="J&amp;T COD"/>
    <s v="Tiktok"/>
    <s v="จ่ายทีหลัง / COD"/>
    <s v=""/>
    <s v="790197153933"/>
    <s v="18/01/2026 22:13"/>
  </r>
  <r>
    <x v="0"/>
    <x v="0"/>
    <n v="50"/>
    <n v="6"/>
    <s v="GRX39"/>
    <n v="200"/>
    <n v="0"/>
    <s v="ร้านที่2"/>
    <s v="ร***า เ***การ"/>
    <s v="พัทลุง"/>
    <s v="-"/>
    <s v=""/>
    <s v="18/01/2026 22:11"/>
    <s v="-"/>
    <s v="J&amp;T Express"/>
    <s v="Tiktok"/>
    <s v="tiktok"/>
    <s v=""/>
    <s v="790172642884"/>
    <s v="18/01/2026 22:11"/>
  </r>
  <r>
    <x v="5"/>
    <x v="5"/>
    <n v="33.333333333333336"/>
    <n v="3"/>
    <s v="GRX38"/>
    <n v="183"/>
    <n v="48"/>
    <s v="ร้านที่2"/>
    <s v="ส***า"/>
    <s v="สุรินทร์"/>
    <s v="-"/>
    <s v=""/>
    <s v="18/01/2026 22:10"/>
    <s v="-"/>
    <s v="J&amp;T COD"/>
    <s v="Tiktok"/>
    <s v="จ่ายทีหลัง / COD"/>
    <s v=""/>
    <s v="790174837911"/>
    <s v="18/01/2026 22:10"/>
  </r>
  <r>
    <x v="0"/>
    <x v="0"/>
    <n v="33.333333333333336"/>
    <n v="6"/>
    <s v="GRX37"/>
    <n v="200"/>
    <n v="0"/>
    <s v="ร้านที่2"/>
    <s v="ร***ฤทัย ค***สิน"/>
    <s v="สมุทรสงคราม"/>
    <s v="-"/>
    <s v=""/>
    <s v="18/01/2026 22:07"/>
    <s v="-"/>
    <s v="J&amp;T COD"/>
    <s v="Tiktok"/>
    <s v="จ่ายทีหลัง / COD"/>
    <s v=""/>
    <s v="790119550861"/>
    <s v="18/01/2026 22:07"/>
  </r>
  <r>
    <x v="0"/>
    <x v="0"/>
    <n v="50"/>
    <n v="6"/>
    <s v="GRX36"/>
    <n v="200"/>
    <n v="0"/>
    <s v="ร้านที่2"/>
    <s v="ณ***ิชา จ***เย็น"/>
    <s v="ลำพูน"/>
    <s v="-"/>
    <s v=""/>
    <s v="18/01/2026 21:59"/>
    <s v="-"/>
    <s v="J&amp;T COD"/>
    <s v="Tiktok"/>
    <s v="จ่ายทีหลัง / COD"/>
    <s v=""/>
    <s v="790135353884"/>
    <s v="18/01/2026 21:59"/>
  </r>
  <r>
    <x v="6"/>
    <x v="6"/>
    <n v="76"/>
    <n v="1"/>
    <s v="GRX35"/>
    <n v="76"/>
    <n v="0"/>
    <s v="ร้านที่3"/>
    <s v="จอย กัญญาวีร์"/>
    <s v="111/167 หมู่ที่ 5 หมู่บ้านโชคชัย 6 ต.ไผ่จำศิล · ไผ่จำศีล/ Phai Cham Sin_x000a__x000a_วิเศษชัยชาญ/ Wiset Chai Chanอ่างทอง/ Ang Thong_x000a_14110"/>
    <s v="14110"/>
    <s v="660802542919"/>
    <s v="18/01/2026 21:57"/>
    <s v="-"/>
    <s v="Kerry_dropoff"/>
    <s v="Lazada"/>
    <s v="lazada"/>
    <s v=""/>
    <s v="LEXPU0649425530"/>
    <s v="18/01/2026 21:57"/>
  </r>
  <r>
    <x v="0"/>
    <x v="0"/>
    <n v="50"/>
    <n v="6"/>
    <s v="GRX34"/>
    <n v="200"/>
    <n v="0"/>
    <s v="ร้านที่2"/>
    <s v="อ***ยธรรม ช***วิเศษ"/>
    <s v="ลำพูน"/>
    <s v="-"/>
    <s v=""/>
    <s v="18/01/2026 21:54"/>
    <s v="-"/>
    <s v="J&amp;T Express"/>
    <s v="Tiktok"/>
    <s v="tiktok"/>
    <s v=""/>
    <s v="790182930891"/>
    <s v="18/01/2026 21:55"/>
  </r>
  <r>
    <x v="0"/>
    <x v="0"/>
    <n v="33.333333333333336"/>
    <n v="3"/>
    <s v="GRX33"/>
    <n v="101"/>
    <n v="1"/>
    <s v="ร้านที่2"/>
    <s v="ภ***นันภรณ์ โ***ัฒนา"/>
    <s v="สระบุรี"/>
    <s v="-"/>
    <s v=""/>
    <s v="18/01/2026 21:53"/>
    <s v="-"/>
    <s v="J&amp;T COD"/>
    <s v="Tiktok"/>
    <s v="จ่ายทีหลัง / COD"/>
    <s v=""/>
    <s v="790170690820"/>
    <s v="18/01/2026 21:53"/>
  </r>
  <r>
    <x v="0"/>
    <x v="0"/>
    <n v="33.333333333333336"/>
    <n v="3"/>
    <s v="GRX32"/>
    <n v="100"/>
    <n v="0"/>
    <s v="ร้านที่2"/>
    <s v="ป***ิพย์ จ***รอัมพร"/>
    <s v="กรุงเทพมหานคร"/>
    <s v="-"/>
    <s v=""/>
    <s v="18/01/2026 21:40"/>
    <s v="-"/>
    <s v="J&amp;T COD"/>
    <s v="Tiktok"/>
    <s v="จ่ายทีหลัง / COD"/>
    <s v=""/>
    <s v="790147090821"/>
    <s v="18/01/2026 21:41"/>
  </r>
  <r>
    <x v="0"/>
    <x v="0"/>
    <n v="33.333333333333336"/>
    <n v="3"/>
    <s v="GRX31"/>
    <n v="100"/>
    <n v="0"/>
    <s v="ร้านที่2"/>
    <s v="ว***า  พ***ดำ"/>
    <s v="บึงกาฬ"/>
    <s v="-"/>
    <s v=""/>
    <s v="18/01/2026 21:31"/>
    <s v="-"/>
    <s v="J&amp;T COD"/>
    <s v="Tiktok"/>
    <s v="จ่ายทีหลัง / COD"/>
    <s v=""/>
    <s v="790138394861"/>
    <s v="18/01/2026 21:38"/>
  </r>
  <r>
    <x v="3"/>
    <x v="3"/>
    <n v="139"/>
    <n v="2"/>
    <s v="GRX30"/>
    <n v="217.98"/>
    <n v="0"/>
    <s v="ร้านที่2"/>
    <s v="ไ***น"/>
    <s v="พระนครศรีอยุธยา"/>
    <s v="-"/>
    <s v=""/>
    <s v="18/01/2026 21:21"/>
    <s v="-"/>
    <s v="Flash Express Thailand COD"/>
    <s v="Tiktok"/>
    <s v="จ่ายทีหลัง / COD"/>
    <s v=""/>
    <s v="THT05052DHSFC0Z"/>
    <s v="18/01/2026 21:37"/>
  </r>
  <r>
    <x v="0"/>
    <x v="0"/>
    <n v="33.333333333333336"/>
    <n v="3"/>
    <s v="GRX29"/>
    <n v="110"/>
    <n v="10"/>
    <s v="ร้านที่2"/>
    <s v="ศ*** ห***วล"/>
    <s v="มหาสารคาม"/>
    <s v="-"/>
    <s v=""/>
    <s v="18/01/2026 21:10"/>
    <s v="-"/>
    <s v="J&amp;T COD"/>
    <s v="Tiktok"/>
    <s v="จ่ายทีหลัง / COD"/>
    <s v=""/>
    <s v="790142996871"/>
    <s v="18/01/2026 21:17"/>
  </r>
  <r>
    <x v="6"/>
    <x v="7"/>
    <n v="79"/>
    <n v="1"/>
    <s v="GRX28"/>
    <n v="79"/>
    <n v="0"/>
    <s v="ร้านที่1"/>
    <s v="ป******์"/>
    <s v="******งบางมด แขวงบางมด เขตทุ่งครุ จังหวัดกรุงเทพมหานคร 10140"/>
    <s v="10140"/>
    <s v="36"/>
    <s v="18/01/2026 21:16"/>
    <s v="-"/>
    <s v="SPX Express"/>
    <s v="Shopee"/>
    <s v="shopee"/>
    <s v=""/>
    <s v="TH260188428085M"/>
    <s v="18/01/2026 21:16"/>
  </r>
  <r>
    <x v="0"/>
    <x v="0"/>
    <n v="33.333333333333336"/>
    <n v="3"/>
    <s v="GRX27"/>
    <n v="100"/>
    <n v="0"/>
    <s v="ร้านที่2"/>
    <s v="ช***ร ช***ชูเดช"/>
    <s v="สมุทรสงคราม"/>
    <s v="-"/>
    <s v=""/>
    <s v="18/01/2026 21:03"/>
    <s v="-"/>
    <s v="J&amp;T COD"/>
    <s v="Tiktok"/>
    <s v="จ่ายทีหลัง / COD"/>
    <s v=""/>
    <s v="790186087865"/>
    <s v="18/01/2026 21:04"/>
  </r>
  <r>
    <x v="0"/>
    <x v="0"/>
    <n v="33.333333333333336"/>
    <n v="3"/>
    <s v="GRX26"/>
    <n v="100"/>
    <n v="0"/>
    <s v="ร้านที่2"/>
    <s v="ศ***คนธ์ ไ***ิทยาศิลป์"/>
    <s v="กรุงเทพฯ"/>
    <s v="-"/>
    <s v=""/>
    <s v="18/01/2026 20:57"/>
    <s v="-"/>
    <s v="J&amp;T Express"/>
    <s v="Tiktok"/>
    <s v="tiktok"/>
    <s v=""/>
    <s v="790197799871"/>
    <s v="18/01/2026 20:57"/>
  </r>
  <r>
    <x v="0"/>
    <x v="0"/>
    <n v="33.333333333333336"/>
    <n v="3"/>
    <s v="GRX25"/>
    <n v="100"/>
    <n v="0"/>
    <s v="ร้านที่2"/>
    <s v="ส***นทร์"/>
    <s v="สุราษฎร์ธานี"/>
    <s v="-"/>
    <s v=""/>
    <s v="18/01/2026 20:53"/>
    <s v="-"/>
    <s v="J&amp;T COD"/>
    <s v="Tiktok"/>
    <s v="จ่ายทีหลัง / COD"/>
    <s v=""/>
    <s v="790103595886"/>
    <s v="18/01/2026 20:53"/>
  </r>
  <r>
    <x v="0"/>
    <x v="0"/>
    <n v="33.333333333333336"/>
    <n v="3"/>
    <s v="GRX24"/>
    <n v="100"/>
    <n v="0"/>
    <s v="ร้านที่2"/>
    <s v="แ***นภา บ***ะกิติ"/>
    <s v="ร้อยเอ็ด"/>
    <s v="-"/>
    <s v=""/>
    <s v="18/01/2026 20:49"/>
    <s v="-"/>
    <s v="J&amp;T COD"/>
    <s v="Tiktok"/>
    <s v="จ่ายทีหลัง / COD"/>
    <s v=""/>
    <s v="790168996886"/>
    <s v="18/01/2026 20:50"/>
  </r>
  <r>
    <x v="7"/>
    <x v="8"/>
    <n v="92"/>
    <n v="1"/>
    <s v="GRX21"/>
    <n v="87"/>
    <n v="0"/>
    <s v="ร้านที่1"/>
    <s v="ช******์"/>
    <s v="******อกประจิม 2, อำเภอเมืองปทุมธานี ห้องb410 ตำบลหลักหก อำเภอเมืองปทุมธานี จังหวัดปทุมธานี 12000"/>
    <s v="12000"/>
    <s v="36"/>
    <s v="18/01/2026 20:32"/>
    <s v="-"/>
    <s v="SPX Express"/>
    <s v="Shopee"/>
    <s v="shopee"/>
    <s v=""/>
    <s v="TH2638317348050"/>
    <s v="18/01/2026 20:32"/>
  </r>
  <r>
    <x v="0"/>
    <x v="0"/>
    <n v="50"/>
    <n v="6"/>
    <s v="GRX20"/>
    <n v="200"/>
    <n v="0"/>
    <s v="ร้านที่2"/>
    <s v="ศ***ยา  เ***ชุม"/>
    <s v="หนองคาย"/>
    <s v="-"/>
    <s v=""/>
    <s v="18/01/2026 20:24"/>
    <s v="-"/>
    <s v="J&amp;T COD"/>
    <s v="Tiktok"/>
    <s v="จ่ายทีหลัง / COD"/>
    <s v=""/>
    <s v="790122144803"/>
    <s v="18/01/2026 20:24"/>
  </r>
  <r>
    <x v="6"/>
    <x v="7"/>
    <n v="66.333333333333329"/>
    <n v="3"/>
    <s v="GRX19"/>
    <n v="235"/>
    <n v="0"/>
    <s v="ร้านที่1"/>
    <s v="ค******น"/>
    <s v="******นมไพร จ ร้อยเอ็ด 45140 เบอสำรอง 0929428924 ตำบลพนมไพร อำเภอพนมไพร จังหวัดร้อยเอ็ด 45140"/>
    <s v="45140"/>
    <s v="24"/>
    <s v="19/01/2026 11:40"/>
    <s v="-"/>
    <s v="SPX Express"/>
    <s v="Shopee"/>
    <s v="shopee"/>
    <s v=""/>
    <s v="TH263405422518O"/>
    <s v="18/01/2026 20:23"/>
  </r>
  <r>
    <x v="0"/>
    <x v="0"/>
    <n v="33.333333333333336"/>
    <n v="3"/>
    <s v="GRX18"/>
    <n v="100"/>
    <n v="0"/>
    <s v="ร้านที่2"/>
    <s v="น*** เ***งประคอง"/>
    <s v="กรุงเทพมหานคร"/>
    <s v="-"/>
    <s v=""/>
    <s v="18/01/2026 20:19"/>
    <s v="-"/>
    <s v="J&amp;T Express"/>
    <s v="Tiktok"/>
    <s v="tiktok"/>
    <s v=""/>
    <s v="790164684820"/>
    <s v="18/01/2026 20:18"/>
  </r>
  <r>
    <x v="0"/>
    <x v="0"/>
    <n v="33.333333333333336"/>
    <n v="3"/>
    <s v="GRX17"/>
    <n v="100"/>
    <n v="0"/>
    <s v="ร้านที่2"/>
    <s v="น***วาน น***ุข"/>
    <s v="กาญจนบุรี"/>
    <s v="-"/>
    <s v=""/>
    <s v="18/01/2026 20:13"/>
    <s v="-"/>
    <s v="J&amp;T COD"/>
    <s v="Tiktok"/>
    <s v="จ่ายทีหลัง / COD"/>
    <s v=""/>
    <s v="790199081825"/>
    <s v="18/01/2026 20:13"/>
  </r>
  <r>
    <x v="0"/>
    <x v="0"/>
    <n v="50"/>
    <n v="6"/>
    <s v="GRX15"/>
    <n v="200"/>
    <n v="0"/>
    <s v="ร้านที่2"/>
    <s v="ส** จ*"/>
    <s v="ราชบุรี"/>
    <s v="-"/>
    <s v=""/>
    <s v="18/01/2026 20:03"/>
    <s v="-"/>
    <s v="J&amp;T COD"/>
    <s v="Tiktok"/>
    <s v="จ่ายทีหลัง / COD"/>
    <s v=""/>
    <s v="790102238811"/>
    <s v="18/01/2026 20:04"/>
  </r>
  <r>
    <x v="1"/>
    <x v="1"/>
    <n v="66.666666666666671"/>
    <n v="3"/>
    <s v="GRX14"/>
    <n v="100"/>
    <n v="0"/>
    <s v="ร้านที่2"/>
    <s v="ห***น ว***ษา"/>
    <s v="สมุทรปราการ"/>
    <s v="-"/>
    <s v=""/>
    <s v="18/01/2026 19:59"/>
    <s v="-"/>
    <s v="J&amp;T COD"/>
    <s v="Tiktok"/>
    <s v="จ่ายทีหลัง / COD"/>
    <s v=""/>
    <s v="790185230984"/>
    <s v="18/01/2026 19:59"/>
  </r>
  <r>
    <x v="8"/>
    <x v="9"/>
    <n v="10"/>
    <n v="10"/>
    <s v="GRX13"/>
    <n v="99.99"/>
    <n v="0"/>
    <s v="ร้านที่2"/>
    <s v="ด***า เ***ส่งสุข"/>
    <s v="Chiang Mai"/>
    <s v="-"/>
    <s v=""/>
    <s v="18/01/2026 19:40"/>
    <s v="-"/>
    <s v="J&amp;T COD"/>
    <s v="Tiktok"/>
    <s v="จ่ายทีหลัง / COD"/>
    <s v=""/>
    <s v="790154379976"/>
    <s v="18/01/2026 19:40"/>
  </r>
  <r>
    <x v="5"/>
    <x v="5"/>
    <n v="27.5"/>
    <n v="4"/>
    <s v="GRX12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18/01/2026 20:06"/>
    <s v="-"/>
    <s v="Flash Express"/>
    <s v="Shopee"/>
    <s v="shopee"/>
    <s v=""/>
    <s v="TH690188TGH32D"/>
    <s v="18/01/2026 19:36"/>
  </r>
  <r>
    <x v="0"/>
    <x v="0"/>
    <n v="50"/>
    <n v="6"/>
    <s v="GRX11"/>
    <n v="200"/>
    <n v="0"/>
    <s v="ร้านที่2"/>
    <s v="s***51552"/>
    <s v="ภูเก็ต"/>
    <s v="-"/>
    <s v=""/>
    <s v="18/01/2026 19:36"/>
    <s v="-"/>
    <s v="J&amp;T COD"/>
    <s v="Tiktok"/>
    <s v="จ่ายทีหลัง / COD"/>
    <s v=""/>
    <s v="790149147815"/>
    <s v="18/01/2026 19:36"/>
  </r>
  <r>
    <x v="1"/>
    <x v="1"/>
    <n v="66.666666666666671"/>
    <n v="3"/>
    <s v="GRX9"/>
    <n v="200"/>
    <n v="0"/>
    <s v="ร้านที่2"/>
    <s v="แ***มะ"/>
    <s v="กรุงเทพฯ"/>
    <s v="-"/>
    <s v=""/>
    <s v="18/01/2026 19:25"/>
    <s v="-"/>
    <s v="J&amp;T Express"/>
    <s v="Tiktok"/>
    <s v="tiktok"/>
    <s v=""/>
    <s v="790174097775"/>
    <s v="18/01/2026 19:25"/>
  </r>
  <r>
    <x v="0"/>
    <x v="0"/>
    <n v="33.333333333333336"/>
    <n v="3"/>
    <s v="GRX9"/>
    <n v="200"/>
    <n v="0"/>
    <s v="ร้านที่2"/>
    <s v="แ***มะ"/>
    <s v="กรุงเทพฯ"/>
    <s v="-"/>
    <s v=""/>
    <s v="18/01/2026 19:25"/>
    <s v="-"/>
    <s v="J&amp;T Express"/>
    <s v="Tiktok"/>
    <s v="tiktok"/>
    <s v=""/>
    <s v="790174097775"/>
    <s v="18/01/2026 19:25"/>
  </r>
  <r>
    <x v="3"/>
    <x v="3"/>
    <n v="139"/>
    <n v="1"/>
    <s v="GRX8"/>
    <n v="108.99"/>
    <n v="0"/>
    <s v="ร้านที่2"/>
    <s v="แ***"/>
    <s v="กรุงเทพฯ"/>
    <s v="-"/>
    <s v=""/>
    <s v="18/01/2026 19:21"/>
    <s v="-"/>
    <s v="J&amp;T COD"/>
    <s v="Tiktok"/>
    <s v="จ่ายทีหลัง / COD"/>
    <s v=""/>
    <s v="790178521801"/>
    <s v="18/01/2026 19:22"/>
  </r>
  <r>
    <x v="0"/>
    <x v="0"/>
    <n v="33.333333333333336"/>
    <n v="3"/>
    <s v="GRX7"/>
    <n v="100"/>
    <n v="0"/>
    <s v="ร้านที่2"/>
    <s v="น***มสุข"/>
    <s v="กรุงเทพฯ"/>
    <s v="-"/>
    <s v=""/>
    <s v="18/01/2026 19:21"/>
    <s v="-"/>
    <s v="J&amp;T COD"/>
    <s v="Tiktok"/>
    <s v="จ่ายทีหลัง / COD"/>
    <s v=""/>
    <s v="790108390842"/>
    <s v="18/01/2026 19:21"/>
  </r>
  <r>
    <x v="6"/>
    <x v="6"/>
    <n v="72"/>
    <n v="1"/>
    <s v="GRX6"/>
    <n v="79"/>
    <n v="7"/>
    <s v="ร้านที่3"/>
    <s v="สายพิน เพ็ชรตั้งตระกูล"/>
    <s v="99/186  หมู่บ้านศรีวิมลวิลล์ ซ.สายไหม 74 แขวงสายไหม_x000a__x000a_สายไหม/ Sai Maiกรุงเทพมหานคร/ Bangkok_x000a_10220"/>
    <s v="10220"/>
    <s v="660867734402"/>
    <s v="18/01/2026 19:21"/>
    <s v="-"/>
    <s v="Kerry_dropoff"/>
    <s v="Lazada"/>
    <s v="lazada"/>
    <s v=""/>
    <s v="LEXPU0649426104"/>
    <s v="18/01/2026 19:21"/>
  </r>
  <r>
    <x v="6"/>
    <x v="7"/>
    <n v="66.333333333333329"/>
    <n v="3"/>
    <s v="GRX5"/>
    <n v="264"/>
    <n v="29"/>
    <s v="ร้านที่1"/>
    <s v="ศ******)"/>
    <s v="******ลเทพนิมิต อำเภอบึงสามัคคี จังหวัดกำแพงเพชร 62210"/>
    <s v="62210"/>
    <s v="34"/>
    <s v="18/01/2026 19:22"/>
    <s v="-"/>
    <s v="SPX Express"/>
    <s v="Shopee"/>
    <s v="shopee"/>
    <s v=""/>
    <s v="TH264757917741Y"/>
    <s v="18/01/2026 19:15"/>
  </r>
  <r>
    <x v="1"/>
    <x v="1"/>
    <n v="66.666666666666671"/>
    <n v="3"/>
    <s v="GRX3"/>
    <n v="100"/>
    <n v="0"/>
    <s v="ร้านที่2"/>
    <s v="ส***ญ ภ***พันธุ์"/>
    <s v="นนทบุรี"/>
    <s v="-"/>
    <s v=""/>
    <s v="18/01/2026 19:00"/>
    <s v="-"/>
    <s v="J&amp;T COD"/>
    <s v="Tiktok"/>
    <s v="จ่ายทีหลัง / COD"/>
    <s v=""/>
    <s v="790149630970"/>
    <s v="18/01/2026 19:00"/>
  </r>
  <r>
    <x v="3"/>
    <x v="10"/>
    <n v="2.04"/>
    <n v="2"/>
    <s v="GRX2"/>
    <n v="4.08"/>
    <n v="0"/>
    <s v="ร้านที่3"/>
    <s v="ฐิติพร จิระวิทยาบุญ"/>
    <s v="10 หมู่ 1 ต.หนองสองห้อง อ.บ้านแพ้ว_x000a__x000a_บ้านแพ้ว/ Ban Phaeoสมุทรสาคร/ Samut Sakhon_x000a_74120"/>
    <s v="74120"/>
    <s v="660876190237"/>
    <s v="18/01/2026 18:51"/>
    <s v="-"/>
    <s v="Kerry_dropoff"/>
    <s v="Lazada"/>
    <s v="lazada"/>
    <s v=""/>
    <s v="LEXPU0649277077"/>
    <s v="18/01/2026 18:51"/>
  </r>
  <r>
    <x v="0"/>
    <x v="0"/>
    <n v="33.333333333333336"/>
    <n v="3"/>
    <s v="GRX1"/>
    <n v="118"/>
    <n v="18"/>
    <s v="ร้านที่2"/>
    <s v="ส***วัฒน์  แ***รี"/>
    <s v="กาฬสินธุ์"/>
    <s v="-"/>
    <s v=""/>
    <s v="18/01/2026 18:51"/>
    <s v="-"/>
    <s v="J&amp;T COD"/>
    <s v="Tiktok"/>
    <s v="จ่ายทีหลัง / COD"/>
    <s v=""/>
    <s v="790101884843"/>
    <s v="18/01/2026 18:51"/>
  </r>
  <r>
    <x v="0"/>
    <x v="0"/>
    <n v="50"/>
    <n v="6"/>
    <s v="GRX0"/>
    <n v="200"/>
    <n v="0"/>
    <s v="ร้านที่2"/>
    <s v="ท***พรรณ บ***สวง"/>
    <s v="ระนอง"/>
    <s v="-"/>
    <s v=""/>
    <s v="18/01/2026 18:51"/>
    <s v="-"/>
    <s v="J&amp;T COD"/>
    <s v="Tiktok"/>
    <s v="จ่ายทีหลัง / COD"/>
    <s v=""/>
    <s v="790172823856"/>
    <s v="18/01/2026 18:51"/>
  </r>
  <r>
    <x v="0"/>
    <x v="0"/>
    <n v="50"/>
    <n v="6"/>
    <s v="GRW99"/>
    <n v="200"/>
    <n v="0"/>
    <s v="ร้านที่2"/>
    <s v="a***ihonghan"/>
    <s v="นครปฐม"/>
    <s v="-"/>
    <s v=""/>
    <s v="18/01/2026 18:47"/>
    <s v="-"/>
    <s v="J&amp;T COD"/>
    <s v="Tiktok"/>
    <s v="จ่ายทีหลัง / COD"/>
    <s v=""/>
    <s v="790130636831"/>
    <s v="18/01/2026 18:47"/>
  </r>
  <r>
    <x v="0"/>
    <x v="0"/>
    <n v="33.333333333333336"/>
    <n v="3"/>
    <s v="GRW98"/>
    <n v="110"/>
    <n v="10"/>
    <s v="ร้านที่2"/>
    <s v="อ***ต์ ช***ใจ"/>
    <s v="มหาสารคาม"/>
    <s v="-"/>
    <s v=""/>
    <s v="18/01/2026 18:46"/>
    <s v="-"/>
    <s v="J&amp;T Express"/>
    <s v="Tiktok"/>
    <s v="tiktok"/>
    <s v=""/>
    <s v="790165685842"/>
    <s v="18/01/2026 18:46"/>
  </r>
  <r>
    <x v="1"/>
    <x v="1"/>
    <n v="66.666666666666671"/>
    <n v="3"/>
    <s v="GRW97"/>
    <n v="100"/>
    <n v="0"/>
    <s v="ร้านที่2"/>
    <s v="ว***า อ***รัมย์"/>
    <s v="บุรีรัมย์"/>
    <s v="-"/>
    <s v=""/>
    <s v="18/01/2026 18:33"/>
    <s v="-"/>
    <s v="J&amp;T COD"/>
    <s v="Tiktok"/>
    <s v="จ่ายทีหลัง / COD"/>
    <s v=""/>
    <s v="790169974823"/>
    <s v="18/01/2026 18:34"/>
  </r>
  <r>
    <x v="0"/>
    <x v="0"/>
    <n v="33.333333333333336"/>
    <n v="3"/>
    <s v="GRW96"/>
    <n v="100"/>
    <n v="0"/>
    <s v="ร้านที่2"/>
    <s v="น***ทิพย์ ต***วด"/>
    <s v="เทศบาลนครนครราชสีมา"/>
    <s v="-"/>
    <s v=""/>
    <s v="18/01/2026 18:29"/>
    <s v="-"/>
    <s v="J&amp;T COD"/>
    <s v="Tiktok"/>
    <s v="จ่ายทีหลัง / COD"/>
    <s v=""/>
    <s v="790123394863"/>
    <s v="18/01/2026 18:29"/>
  </r>
  <r>
    <x v="0"/>
    <x v="0"/>
    <n v="33.333333333333336"/>
    <n v="3"/>
    <s v="GRW95"/>
    <n v="100"/>
    <n v="0"/>
    <s v="ร้านที่2"/>
    <s v="น***าฏ"/>
    <s v="กรุงเทพฯ"/>
    <s v="-"/>
    <s v=""/>
    <s v="18/01/2026 18:15"/>
    <s v="-"/>
    <s v="J&amp;T COD"/>
    <s v="Tiktok"/>
    <s v="จ่ายทีหลัง / COD"/>
    <s v=""/>
    <s v="790149594802"/>
    <s v="18/01/2026 18:15"/>
  </r>
  <r>
    <x v="6"/>
    <x v="7"/>
    <n v="66.333333333333329"/>
    <n v="3"/>
    <s v="GRW94"/>
    <n v="159.30000000000001"/>
    <n v="9.5"/>
    <s v="ร้านที่3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18/01/2026 18:10"/>
    <s v="-"/>
    <s v="Kerry_dropoff"/>
    <s v="Lazada"/>
    <s v="lazada"/>
    <s v=""/>
    <s v="LEXPU0649433061"/>
    <s v="18/01/2026 18:10"/>
  </r>
  <r>
    <x v="1"/>
    <x v="1"/>
    <n v="66.666666666666671"/>
    <n v="3"/>
    <s v="GRW93"/>
    <n v="100"/>
    <n v="0"/>
    <s v="ร้านที่2"/>
    <s v="จ***า ภ***ินทวรัญ082-79600237"/>
    <s v="ลพบุรี"/>
    <s v="-"/>
    <s v=""/>
    <s v="18/01/2026 17:57"/>
    <s v="-"/>
    <s v="J&amp;T Express"/>
    <s v="Tiktok"/>
    <s v="tiktok"/>
    <s v=""/>
    <s v="790107832975"/>
    <s v="18/01/2026 17:57"/>
  </r>
  <r>
    <x v="0"/>
    <x v="0"/>
    <n v="65"/>
    <n v="1"/>
    <s v="GRW90"/>
    <n v="35"/>
    <n v="0"/>
    <s v="ร้านที่2"/>
    <s v="อ***"/>
    <s v="กรุงเทพฯ"/>
    <s v="-"/>
    <s v=""/>
    <s v="18/01/2026 16:52"/>
    <s v="-"/>
    <s v="J&amp;T COD"/>
    <s v="Tiktok"/>
    <s v="จ่ายทีหลัง / COD"/>
    <s v=""/>
    <s v="790154925954"/>
    <s v="18/01/2026 16:52"/>
  </r>
  <r>
    <x v="0"/>
    <x v="0"/>
    <n v="65"/>
    <n v="1"/>
    <s v="GRW89"/>
    <n v="35"/>
    <n v="0"/>
    <s v="ร้านที่2"/>
    <s v="อ***"/>
    <s v="กรุงเทพฯ"/>
    <s v="-"/>
    <s v=""/>
    <s v="18/01/2026 16:51"/>
    <s v="-"/>
    <s v="J&amp;T COD"/>
    <s v="Tiktok"/>
    <s v="จ่ายทีหลัง / COD"/>
    <s v=""/>
    <s v="790102326963"/>
    <s v="18/01/2026 16:51"/>
  </r>
  <r>
    <x v="3"/>
    <x v="3"/>
    <n v="139"/>
    <n v="1"/>
    <s v="GRW88"/>
    <n v="108.99"/>
    <n v="0"/>
    <s v="ร้านที่2"/>
    <s v="บ***ิตา"/>
    <s v="สมุทรปราการ"/>
    <s v="-"/>
    <s v=""/>
    <s v="18/01/2026 16:50"/>
    <s v="-"/>
    <s v="J&amp;T Express"/>
    <s v="Tiktok"/>
    <s v="tiktok"/>
    <s v=""/>
    <s v="790141521820"/>
    <s v="18/01/2026 16:50"/>
  </r>
  <r>
    <x v="0"/>
    <x v="0"/>
    <n v="50"/>
    <n v="6"/>
    <s v="GRW86"/>
    <n v="200"/>
    <n v="0"/>
    <s v="ร้านที่2"/>
    <s v="พ***ี ย***ญโญ"/>
    <s v="กรุงเทพฯ"/>
    <s v="-"/>
    <s v=""/>
    <s v="18/01/2026 16:47"/>
    <s v="-"/>
    <s v="J&amp;T Express"/>
    <s v="Tiktok"/>
    <s v="tiktok"/>
    <s v=""/>
    <s v="790117739854"/>
    <s v="18/01/2026 16:45"/>
  </r>
  <r>
    <x v="0"/>
    <x v="0"/>
    <n v="65"/>
    <n v="2"/>
    <s v="GRW85"/>
    <n v="70"/>
    <n v="0"/>
    <s v="ร้านที่2"/>
    <s v="พ***า  โ***ช่วง"/>
    <s v="ราชบุรี"/>
    <s v="-"/>
    <s v=""/>
    <s v="18/01/2026 16:45"/>
    <s v="-"/>
    <s v="J&amp;T COD"/>
    <s v="Tiktok"/>
    <s v="จ่ายทีหลัง / COD"/>
    <s v="กาแฟ,ฝอยทอง"/>
    <s v="790179484732"/>
    <s v="18/01/2026 16:45"/>
  </r>
  <r>
    <x v="0"/>
    <x v="0"/>
    <n v="50"/>
    <n v="6"/>
    <s v="GRW84"/>
    <n v="200"/>
    <n v="0"/>
    <s v="ร้านที่2"/>
    <s v="ส***จ ส***วา"/>
    <s v="หนองบัวลำภู"/>
    <s v="-"/>
    <s v=""/>
    <s v="18/01/2026 16:44"/>
    <s v="-"/>
    <s v="J&amp;T Express"/>
    <s v="Tiktok"/>
    <s v="tiktok"/>
    <s v=""/>
    <s v="790103133864"/>
    <s v="18/01/2026 16:44"/>
  </r>
  <r>
    <x v="0"/>
    <x v="0"/>
    <n v="40"/>
    <n v="10"/>
    <s v="GRW82"/>
    <n v="680"/>
    <n v="0"/>
    <s v="ร้านที่4"/>
    <s v="น** ท***ีย์  ห***โสภิณ"/>
    <s v="ชัยภูมิ"/>
    <s v="-"/>
    <s v=""/>
    <s v="18/01/2026 16:42"/>
    <s v="-"/>
    <s v="J&amp;T Express"/>
    <s v="Tiktok"/>
    <s v="tiktok"/>
    <s v=""/>
    <s v="790146347922"/>
    <s v="18/01/2026 16:42"/>
  </r>
  <r>
    <x v="1"/>
    <x v="1"/>
    <n v="33"/>
    <n v="10"/>
    <s v="GRW82"/>
    <n v="680"/>
    <n v="0"/>
    <s v="ร้านที่4"/>
    <s v="น** ท***ีย์  ห***โสภิณ"/>
    <s v="ชัยภูมิ"/>
    <s v="-"/>
    <s v=""/>
    <s v="18/01/2026 16:42"/>
    <s v="-"/>
    <s v="J&amp;T Express"/>
    <s v="Tiktok"/>
    <s v="tiktok"/>
    <s v=""/>
    <s v="790146347922"/>
    <s v="18/01/2026 16:42"/>
  </r>
  <r>
    <x v="9"/>
    <x v="10"/>
    <n v="103.55"/>
    <n v="1"/>
    <s v="GRW81"/>
    <n v="149.05000000000001"/>
    <n v="45.5"/>
    <s v="ร้านที่1"/>
    <s v="นาย วัชรากรณ์ ถ้ำกลาง"/>
    <s v="280 บริษัท ที.โอ.เคมีคอลส์ 1979 จำกัด ถนนสุทธิสารวินิจฉัย ซอยสบายใจ แขวงสามเสนนอก เขตห้วยขวาง กทม_x000a__x000a_ห้วยขวาง/ Huai Khwangกรุงเทพมหานคร/ Bangkok_x000a_10310"/>
    <s v="10310"/>
    <s v="660803472241"/>
    <s v="18/01/2026 16:38"/>
    <s v="-"/>
    <s v="Kerry_dropoff"/>
    <s v="Lazada"/>
    <s v="lazada"/>
    <s v=""/>
    <s v="LEXPU0649275374"/>
    <s v="18/01/2026 16:38"/>
  </r>
  <r>
    <x v="0"/>
    <x v="0"/>
    <n v="33.333333333333336"/>
    <n v="3"/>
    <s v="GRW79"/>
    <n v="100"/>
    <n v="0"/>
    <s v="ร้านที่2"/>
    <s v="อ***วรรณ แ***์พิทักษ์"/>
    <s v="ตราด"/>
    <s v="-"/>
    <s v=""/>
    <s v="18/01/2026 16:25"/>
    <s v="-"/>
    <s v="J&amp;T Express"/>
    <s v="Tiktok"/>
    <s v="tiktok"/>
    <s v=""/>
    <s v="790184198812"/>
    <s v="18/01/2026 16:24"/>
  </r>
  <r>
    <x v="1"/>
    <x v="1"/>
    <n v="66.666666666666671"/>
    <n v="3"/>
    <s v="GRW77"/>
    <n v="100"/>
    <n v="0"/>
    <s v="ร้านที่2"/>
    <s v="แ***ม๋ว"/>
    <s v="ปทุมธานี"/>
    <s v="-"/>
    <s v=""/>
    <s v="18/01/2026 16:14"/>
    <s v="-"/>
    <s v="Flash Express Thailand COD"/>
    <s v="Tiktok"/>
    <s v="จ่ายทีหลัง / COD"/>
    <s v=""/>
    <s v="THT04062DKRNW9Z"/>
    <s v="18/01/2026 16:15"/>
  </r>
  <r>
    <x v="7"/>
    <x v="8"/>
    <n v="120"/>
    <n v="1"/>
    <s v="GRW76"/>
    <n v="80"/>
    <n v="0"/>
    <s v="ร้านที่2"/>
    <s v="เ***ฤทธิ์ ก***ยภูมิ"/>
    <s v="กรุงเทพฯ"/>
    <s v="-"/>
    <s v=""/>
    <s v="18/01/2026 16:13"/>
    <s v="-"/>
    <s v="J&amp;T Express"/>
    <s v="Tiktok"/>
    <s v="tiktok"/>
    <s v=""/>
    <s v="790190862860"/>
    <s v="18/01/2026 16:13"/>
  </r>
  <r>
    <x v="7"/>
    <x v="8"/>
    <n v="120"/>
    <n v="1"/>
    <s v="GRW75"/>
    <n v="80"/>
    <n v="0"/>
    <s v="ร้านที่2"/>
    <s v="น***น"/>
    <s v="สมุทรปราการ"/>
    <s v="-"/>
    <s v=""/>
    <s v="18/01/2026 16:13"/>
    <s v="-"/>
    <s v="Flash Express Thailand COD"/>
    <s v="Tiktok"/>
    <s v="จ่ายทีหลัง / COD"/>
    <s v=""/>
    <s v="THT02032DKR9N1Z"/>
    <s v="18/01/2026 16:13"/>
  </r>
  <r>
    <x v="0"/>
    <x v="0"/>
    <n v="50"/>
    <n v="12"/>
    <s v="GRW74"/>
    <n v="400"/>
    <n v="0"/>
    <s v="ร้านที่2"/>
    <s v="อ***ลักษณ์ แ***ุขอนันท์"/>
    <s v="บุรีรัมย์"/>
    <s v="-"/>
    <s v=""/>
    <s v="18/01/2026 16:13"/>
    <s v="-"/>
    <s v="J&amp;T COD"/>
    <s v="Tiktok"/>
    <s v="จ่ายทีหลัง / COD"/>
    <s v=""/>
    <s v="790160021836"/>
    <s v="18/01/2026 16:13"/>
  </r>
  <r>
    <x v="7"/>
    <x v="8"/>
    <n v="120"/>
    <n v="1"/>
    <s v="GRW73"/>
    <n v="80"/>
    <n v="0"/>
    <s v="ร้านที่2"/>
    <s v="ว***ดา แ***ันดา"/>
    <s v="พระนครศรีอยุธยา"/>
    <s v="-"/>
    <s v=""/>
    <s v="18/01/2026 16:12"/>
    <s v="-"/>
    <s v="J&amp;T COD"/>
    <s v="Tiktok"/>
    <s v="จ่ายทีหลัง / COD"/>
    <s v=""/>
    <s v="790171467853"/>
    <s v="18/01/2026 16:12"/>
  </r>
  <r>
    <x v="6"/>
    <x v="6"/>
    <n v="64"/>
    <n v="1"/>
    <s v="GRW72"/>
    <n v="73"/>
    <n v="9"/>
    <s v="ร้านที่3"/>
    <s v="ปราณี แซ่โง้ว"/>
    <s v="15(20/314) ลาดพร้าวซอย110 เขตวังทองหลาง แขวงพลับพลา_x000a__x000a_วังทองหลาง/ Wang Thonglangกรุงเทพมหานคร/ Bangkok_x000a_10310"/>
    <s v="10310"/>
    <s v="660814595453"/>
    <s v="18/01/2026 16:11"/>
    <s v="-"/>
    <s v="Kerry_dropoff"/>
    <s v="Lazada"/>
    <s v="lazada"/>
    <s v=""/>
    <s v="LEXPU0649425996"/>
    <s v="18/01/2026 16:11"/>
  </r>
  <r>
    <x v="0"/>
    <x v="0"/>
    <n v="33.333333333333336"/>
    <n v="3"/>
    <s v="GRW71"/>
    <n v="100"/>
    <n v="0"/>
    <s v="ร้านที่2"/>
    <s v="ส*** โ***กิจ"/>
    <s v="สงขลา"/>
    <s v="-"/>
    <s v=""/>
    <s v="18/01/2026 16:10"/>
    <s v="-"/>
    <s v="J&amp;T COD"/>
    <s v="Tiktok"/>
    <s v="จ่ายทีหลัง / COD"/>
    <s v=""/>
    <s v="790169995812"/>
    <s v="18/01/2026 16:10"/>
  </r>
  <r>
    <x v="0"/>
    <x v="0"/>
    <n v="50"/>
    <n v="6"/>
    <s v="GRW70"/>
    <n v="200"/>
    <n v="0"/>
    <s v="ร้านที่2"/>
    <s v="u***45695453612818"/>
    <s v="นนทบุรี"/>
    <s v="-"/>
    <s v=""/>
    <s v="18/01/2026 16:08"/>
    <s v="-"/>
    <s v="Flash Express Thailand COD"/>
    <s v="Tiktok"/>
    <s v="จ่ายทีหลัง / COD"/>
    <s v=""/>
    <s v="THT03062DHT3G8Z"/>
    <s v="18/01/2026 16:08"/>
  </r>
  <r>
    <x v="0"/>
    <x v="0"/>
    <n v="33.333333333333336"/>
    <n v="3"/>
    <s v="GRW69"/>
    <n v="100"/>
    <n v="0"/>
    <s v="ร้านที่2"/>
    <s v="ส***รณ์ญา ศ***ันทร์"/>
    <s v="สมุทรปราการ"/>
    <s v="-"/>
    <s v=""/>
    <s v="18/01/2026 16:08"/>
    <s v="-"/>
    <s v="J&amp;T Express"/>
    <s v="Tiktok"/>
    <s v="tiktok"/>
    <s v=""/>
    <s v="790193882811"/>
    <s v="18/01/2026 16:07"/>
  </r>
  <r>
    <x v="4"/>
    <x v="4"/>
    <n v="139"/>
    <n v="1"/>
    <s v="GRW67"/>
    <n v="95"/>
    <n v="0"/>
    <s v="ร้านที่2"/>
    <s v="ย***ี อ***เกตุ"/>
    <s v="กรุงเทพมหานคร"/>
    <s v="-"/>
    <s v=""/>
    <s v="18/01/2026 16:01"/>
    <s v="-"/>
    <s v="J&amp;T COD"/>
    <s v="Tiktok"/>
    <s v="จ่ายทีหลัง / COD"/>
    <s v=""/>
    <s v="790165899784"/>
    <s v="18/01/2026 16:01"/>
  </r>
  <r>
    <x v="0"/>
    <x v="0"/>
    <n v="65"/>
    <n v="1"/>
    <s v="GRW65"/>
    <n v="35"/>
    <n v="0"/>
    <s v="ร้านที่2"/>
    <s v="k***้ย"/>
    <s v="พระนครศรีอยุธยา"/>
    <s v="-"/>
    <s v=""/>
    <s v="18/01/2026 15:55"/>
    <s v="-"/>
    <s v="J&amp;T COD"/>
    <s v="Tiktok"/>
    <s v="จ่ายทีหลัง / COD"/>
    <s v=""/>
    <s v="790154123975"/>
    <s v="18/01/2026 15:55"/>
  </r>
  <r>
    <x v="1"/>
    <x v="1"/>
    <n v="66.666666666666671"/>
    <n v="3"/>
    <s v="GRW63"/>
    <n v="100"/>
    <n v="0"/>
    <s v="ร้านที่2"/>
    <s v="ต*** เ***"/>
    <s v="Suphan Buri"/>
    <s v="-"/>
    <s v=""/>
    <s v="18/01/2026 15:47"/>
    <s v="-"/>
    <s v="J&amp;T Express"/>
    <s v="Tiktok"/>
    <s v="tiktok"/>
    <s v=""/>
    <s v="790110447921"/>
    <s v="18/01/2026 15:48"/>
  </r>
  <r>
    <x v="0"/>
    <x v="0"/>
    <n v="50"/>
    <n v="6"/>
    <s v="GRW62"/>
    <n v="200"/>
    <n v="0"/>
    <s v="ร้านที่2"/>
    <s v="ต*** เ***"/>
    <s v="Suphan Buri"/>
    <s v="-"/>
    <s v=""/>
    <s v="18/01/2026 15:45"/>
    <s v="-"/>
    <s v="J&amp;T Express"/>
    <s v="Tiktok"/>
    <s v="tiktok"/>
    <s v=""/>
    <s v="790177935864"/>
    <s v="18/01/2026 15:45"/>
  </r>
  <r>
    <x v="0"/>
    <x v="0"/>
    <n v="33.333333333333336"/>
    <n v="3"/>
    <s v="GRW61"/>
    <n v="100"/>
    <n v="0"/>
    <s v="ร้านที่2"/>
    <s v="ท***รรณ ศ***า"/>
    <s v="Chon Buri"/>
    <s v="-"/>
    <s v=""/>
    <s v="18/01/2026 15:42"/>
    <s v="-"/>
    <s v="J&amp;T Express"/>
    <s v="Tiktok"/>
    <s v="tiktok"/>
    <s v=""/>
    <s v="790181390832"/>
    <s v="18/01/2026 15:42"/>
  </r>
  <r>
    <x v="0"/>
    <x v="0"/>
    <n v="33.333333333333336"/>
    <n v="3"/>
    <s v="GRW60"/>
    <n v="100"/>
    <n v="0"/>
    <s v="ร้านที่2"/>
    <s v="ก***ร น***อย"/>
    <s v="ปทุมธานี"/>
    <s v="-"/>
    <s v=""/>
    <s v="18/01/2026 15:42"/>
    <s v="-"/>
    <s v="J&amp;T COD"/>
    <s v="Tiktok"/>
    <s v="จ่ายทีหลัง / COD"/>
    <s v=""/>
    <s v="790138270810"/>
    <s v="18/01/2026 15:42"/>
  </r>
  <r>
    <x v="0"/>
    <x v="0"/>
    <n v="33.333333333333336"/>
    <n v="3"/>
    <s v="GRW59"/>
    <n v="138"/>
    <n v="38"/>
    <s v="ร้านที่2"/>
    <s v="ย***​ลักษณ์​  เ***ฐกิจ​"/>
    <s v="ชลบุรี"/>
    <s v="-"/>
    <s v=""/>
    <s v="18/01/2026 15:41"/>
    <s v="-"/>
    <s v="J&amp;T COD"/>
    <s v="Tiktok"/>
    <s v="จ่ายทีหลัง / COD"/>
    <s v=""/>
    <s v="790124272825"/>
    <s v="18/01/2026 15:41"/>
  </r>
  <r>
    <x v="1"/>
    <x v="1"/>
    <n v="66.666666666666671"/>
    <n v="3"/>
    <s v="GRW52"/>
    <n v="170"/>
    <n v="0"/>
    <s v="ร้านที่2"/>
    <s v="น***ินทร์จันทร์  อ***๊ะคำ"/>
    <s v="พะเยา"/>
    <s v="-"/>
    <s v=""/>
    <s v="18/01/2026 15:37"/>
    <s v="-"/>
    <s v="J&amp;T Express"/>
    <s v="Tiktok"/>
    <s v="tiktok"/>
    <s v=""/>
    <s v="790166892760"/>
    <s v="18/01/2026 15:35"/>
  </r>
  <r>
    <x v="0"/>
    <x v="0"/>
    <n v="65"/>
    <n v="2"/>
    <s v="GRW52"/>
    <n v="170"/>
    <n v="0"/>
    <s v="ร้านที่2"/>
    <s v="น***ินทร์จันทร์  อ***๊ะคำ"/>
    <s v="พะเยา"/>
    <s v="-"/>
    <s v=""/>
    <s v="18/01/2026 15:37"/>
    <s v="-"/>
    <s v="J&amp;T Express"/>
    <s v="Tiktok"/>
    <s v="tiktok"/>
    <s v=""/>
    <s v="790166892760"/>
    <s v="18/01/2026 15:35"/>
  </r>
  <r>
    <x v="0"/>
    <x v="0"/>
    <n v="33.333333333333336"/>
    <n v="3"/>
    <s v="GRW51"/>
    <n v="100"/>
    <n v="0"/>
    <s v="ร้านที่2"/>
    <s v="อ***ณ์ ช***วง"/>
    <s v="ตรัง"/>
    <s v="-"/>
    <s v=""/>
    <s v="18/01/2026 15:34"/>
    <s v="-"/>
    <s v="J&amp;T COD"/>
    <s v="Tiktok"/>
    <s v="จ่ายทีหลัง / COD"/>
    <s v=""/>
    <s v="790171677831"/>
    <s v="18/01/2026 15:34"/>
  </r>
  <r>
    <x v="0"/>
    <x v="0"/>
    <n v="65"/>
    <n v="1"/>
    <s v="GRW50"/>
    <n v="35"/>
    <n v="0"/>
    <s v="ร้านที่2"/>
    <s v="ก***ร พ***ิคำ"/>
    <s v="ชลบุรี"/>
    <s v="-"/>
    <s v=""/>
    <s v="18/01/2026 15:34"/>
    <s v="-"/>
    <s v="J&amp;T Express"/>
    <s v="Tiktok"/>
    <s v="tiktok"/>
    <s v=""/>
    <s v="790167010905"/>
    <s v="18/01/2026 15:34"/>
  </r>
  <r>
    <x v="1"/>
    <x v="1"/>
    <n v="66.666666666666671"/>
    <n v="6"/>
    <s v="GRW49"/>
    <n v="200"/>
    <n v="0"/>
    <s v="ร้านที่2"/>
    <s v="พ***์อร"/>
    <s v="ชัยภูมิ"/>
    <s v="-"/>
    <s v=""/>
    <s v="18/01/2026 15:32"/>
    <s v="-"/>
    <s v="J&amp;T Express"/>
    <s v="Tiktok"/>
    <s v="tiktok"/>
    <s v=""/>
    <s v="790114838936"/>
    <s v="18/01/2026 15:31"/>
  </r>
  <r>
    <x v="0"/>
    <x v="0"/>
    <n v="50"/>
    <n v="6"/>
    <s v="GRW48"/>
    <n v="200"/>
    <n v="0"/>
    <s v="ร้านที่2"/>
    <s v="ส***มา ม***สังข์"/>
    <s v="พระนครศรีอยุธยา"/>
    <s v="-"/>
    <s v=""/>
    <s v="18/01/2026 15:31"/>
    <s v="-"/>
    <s v="J&amp;T COD"/>
    <s v="Tiktok"/>
    <s v="จ่ายทีหลัง / COD"/>
    <s v=""/>
    <s v="790148135873"/>
    <s v="18/01/2026 15:31"/>
  </r>
  <r>
    <x v="0"/>
    <x v="0"/>
    <n v="33.333333333333336"/>
    <n v="3"/>
    <s v="GRW47"/>
    <n v="100"/>
    <n v="0"/>
    <s v="ร้านที่2"/>
    <s v="ณ***านันท์ ม***าญ"/>
    <s v="อุบลราชธานี"/>
    <s v="-"/>
    <s v=""/>
    <s v="18/01/2026 15:29"/>
    <s v="-"/>
    <s v="J&amp;T COD"/>
    <s v="Tiktok"/>
    <s v="จ่ายทีหลัง / COD"/>
    <s v=""/>
    <s v="790166987842"/>
    <s v="18/01/2026 15:29"/>
  </r>
  <r>
    <x v="3"/>
    <x v="3"/>
    <n v="139"/>
    <n v="1"/>
    <s v="GRW46"/>
    <n v="215"/>
    <n v="0"/>
    <s v="ร้านที่10"/>
    <s v=""/>
    <s v=""/>
    <s v="-"/>
    <s v=""/>
    <s v="18/01/2026 15:20"/>
    <s v="t0832622509@gmail.com"/>
    <s v="EMS COD"/>
    <s v="facebook"/>
    <s v="กสิกร"/>
    <s v=""/>
    <s v="WA081129420TH"/>
    <s v="18/01/2026 15:20"/>
  </r>
  <r>
    <x v="4"/>
    <x v="4"/>
    <n v="139"/>
    <n v="1"/>
    <s v="GRW46"/>
    <n v="215"/>
    <n v="0"/>
    <s v="ร้านที่10"/>
    <s v=""/>
    <s v=""/>
    <s v="-"/>
    <s v=""/>
    <s v="18/01/2026 15:20"/>
    <s v="t0832622509@gmail.com"/>
    <s v="EMS COD"/>
    <s v="facebook"/>
    <s v="กสิกร"/>
    <s v=""/>
    <s v="WA081129420TH"/>
    <s v="18/01/2026 15:20"/>
  </r>
  <r>
    <x v="1"/>
    <x v="1"/>
    <n v="66.666666666666671"/>
    <n v="3"/>
    <s v="GRW45"/>
    <n v="300"/>
    <n v="0"/>
    <s v="ร้านที่2"/>
    <s v="ว***า ม***สังข์"/>
    <s v="พระนครศรีอยุธยา"/>
    <s v="-"/>
    <s v=""/>
    <s v="18/01/2026 15:19"/>
    <s v="-"/>
    <s v="J&amp;T COD"/>
    <s v="Tiktok"/>
    <s v="จ่ายทีหลัง / COD"/>
    <s v=""/>
    <s v="790116745935"/>
    <s v="18/01/2026 15:19"/>
  </r>
  <r>
    <x v="1"/>
    <x v="1"/>
    <n v="66.666666666666671"/>
    <n v="6"/>
    <s v="GRW45"/>
    <n v="300"/>
    <n v="0"/>
    <s v="ร้านที่2"/>
    <s v="ว***า ม***สังข์"/>
    <s v="พระนครศรีอยุธยา"/>
    <s v="-"/>
    <s v=""/>
    <s v="18/01/2026 15:19"/>
    <s v="-"/>
    <s v="J&amp;T COD"/>
    <s v="Tiktok"/>
    <s v="จ่ายทีหลัง / COD"/>
    <s v=""/>
    <s v="790116745935"/>
    <s v="18/01/2026 15:19"/>
  </r>
  <r>
    <x v="1"/>
    <x v="1"/>
    <n v="66.666666666666671"/>
    <n v="3"/>
    <s v="GRW43"/>
    <n v="100"/>
    <n v="0"/>
    <s v="ร้านที่2"/>
    <s v="ส***รษา  โ***"/>
    <s v="กาญจนบุรี"/>
    <s v="-"/>
    <s v=""/>
    <s v="18/01/2026 15:19"/>
    <s v="-"/>
    <s v="J&amp;T COD"/>
    <s v="Tiktok"/>
    <s v="จ่ายทีหลัง / COD"/>
    <s v=""/>
    <s v="790185849902"/>
    <s v="18/01/2026 15:19"/>
  </r>
  <r>
    <x v="0"/>
    <x v="0"/>
    <n v="33.333333333333336"/>
    <n v="3"/>
    <s v="GRW42"/>
    <n v="100"/>
    <n v="0"/>
    <s v="ร้านที่2"/>
    <s v="W***isa K***un"/>
    <s v="ระยอง"/>
    <s v="-"/>
    <s v=""/>
    <s v="18/01/2026 15:16"/>
    <s v="-"/>
    <s v="J&amp;T COD"/>
    <s v="Tiktok"/>
    <s v="จ่ายทีหลัง / COD"/>
    <s v=""/>
    <s v="790124985856"/>
    <s v="18/01/2026 15:16"/>
  </r>
  <r>
    <x v="0"/>
    <x v="0"/>
    <n v="65"/>
    <n v="1"/>
    <s v="GRW41"/>
    <n v="35"/>
    <n v="0"/>
    <s v="ร้านที่2"/>
    <s v="ธ*** เ***องคำ"/>
    <s v="เทศบาลนครเชียงใหม่"/>
    <s v="-"/>
    <s v=""/>
    <s v="18/01/2026 15:16"/>
    <s v="-"/>
    <s v="J&amp;T Express"/>
    <s v="Tiktok"/>
    <s v="tiktok"/>
    <s v=""/>
    <s v="790181218912"/>
    <s v="18/01/2026 15:16"/>
  </r>
  <r>
    <x v="1"/>
    <x v="1"/>
    <n v="66.666666666666671"/>
    <n v="12"/>
    <s v="GRW40"/>
    <n v="400"/>
    <n v="0"/>
    <s v="ร้านที่2"/>
    <s v="ธ***าเนตร ส***ี"/>
    <s v="สุพรรณบุรี"/>
    <s v="-"/>
    <s v=""/>
    <s v="18/01/2026 15:15"/>
    <s v="-"/>
    <s v="J&amp;T Express"/>
    <s v="Tiktok"/>
    <s v="tiktok"/>
    <s v=""/>
    <s v="790103837913"/>
    <s v="18/01/2026 15:15"/>
  </r>
  <r>
    <x v="0"/>
    <x v="0"/>
    <n v="65"/>
    <n v="1"/>
    <s v="GRW39"/>
    <n v="35"/>
    <n v="0"/>
    <s v="ร้านที่2"/>
    <s v="บ***ิดา บ***ุดมเสถียร"/>
    <s v="กรุงเทพมหานคร"/>
    <s v="-"/>
    <s v=""/>
    <s v="18/01/2026 15:13"/>
    <s v="-"/>
    <s v="J&amp;T Express"/>
    <s v="Tiktok"/>
    <s v="tiktok"/>
    <s v="เอารสฝอยทองค่ะ"/>
    <s v="790195305852"/>
    <s v="18/01/2026 15:13"/>
  </r>
  <r>
    <x v="9"/>
    <x v="11"/>
    <n v="139"/>
    <n v="1"/>
    <s v="GRW37"/>
    <n v="143.99"/>
    <n v="0"/>
    <s v="ร้านที่2"/>
    <s v="น***พเยาว์ เ***ญทรัพย์"/>
    <s v="เพชรบูรณ์"/>
    <s v="-"/>
    <s v=""/>
    <s v="18/01/2026 15:13"/>
    <s v="-"/>
    <s v="J&amp;T COD"/>
    <s v="Tiktok"/>
    <s v="จ่ายทีหลัง / COD"/>
    <s v=""/>
    <s v="790127317884"/>
    <s v="18/01/2026 15:13"/>
  </r>
  <r>
    <x v="0"/>
    <x v="0"/>
    <n v="65"/>
    <n v="1"/>
    <s v="GRW37"/>
    <n v="143.99"/>
    <n v="0"/>
    <s v="ร้านที่2"/>
    <s v="น***พเยาว์ เ***ญทรัพย์"/>
    <s v="เพชรบูรณ์"/>
    <s v="-"/>
    <s v=""/>
    <s v="18/01/2026 15:13"/>
    <s v="-"/>
    <s v="J&amp;T COD"/>
    <s v="Tiktok"/>
    <s v="จ่ายทีหลัง / COD"/>
    <s v=""/>
    <s v="790127317884"/>
    <s v="18/01/2026 15:13"/>
  </r>
  <r>
    <x v="0"/>
    <x v="0"/>
    <n v="65"/>
    <n v="3"/>
    <s v="GRW36"/>
    <n v="106"/>
    <n v="1"/>
    <s v="ร้านที่2"/>
    <s v="ว***สิตา โ***นทร์"/>
    <s v="พระนครศรีอยุธยา"/>
    <s v="-"/>
    <s v=""/>
    <s v="18/01/2026 15:12"/>
    <s v="-"/>
    <s v="J&amp;T Express"/>
    <s v="Tiktok"/>
    <s v="tiktok"/>
    <s v="มะพร้าว1 เนย 1 กล้วยหอม 1"/>
    <s v="790178884714"/>
    <s v="18/01/2026 15:12"/>
  </r>
  <r>
    <x v="0"/>
    <x v="0"/>
    <n v="65"/>
    <n v="10"/>
    <s v="GRW35"/>
    <n v="350"/>
    <n v="0"/>
    <s v="ร้านที่2"/>
    <s v="ว***า ม***สังข์"/>
    <s v="พระนครศรีอยุธยา"/>
    <s v="-"/>
    <s v=""/>
    <s v="18/01/2026 15:12"/>
    <s v="-"/>
    <s v="J&amp;T COD"/>
    <s v="Tiktok"/>
    <s v="จ่ายทีหลัง / COD"/>
    <s v=""/>
    <s v="790164332812"/>
    <s v="18/01/2026 15:12"/>
  </r>
  <r>
    <x v="3"/>
    <x v="3"/>
    <n v="139"/>
    <n v="1"/>
    <s v="GRW33"/>
    <n v="118.99"/>
    <n v="10"/>
    <s v="ร้านที่2"/>
    <s v="อ*** ว***ชัย"/>
    <s v="บุรีรัมย์"/>
    <s v="-"/>
    <s v=""/>
    <s v="18/01/2026 15:10"/>
    <s v="-"/>
    <s v="J&amp;T COD"/>
    <s v="Tiktok"/>
    <s v="จ่ายทีหลัง / COD"/>
    <s v=""/>
    <s v="790169696772"/>
    <s v="18/01/2026 15:10"/>
  </r>
  <r>
    <x v="10"/>
    <x v="12"/>
    <n v="120"/>
    <n v="1"/>
    <s v="GRW32"/>
    <n v="99"/>
    <n v="0"/>
    <s v="ร้านที่2"/>
    <s v="ค***ิชาฤทธิ์ บ***กิด"/>
    <s v="นนทบุรี"/>
    <s v="-"/>
    <s v=""/>
    <s v="18/01/2026 15:10"/>
    <s v="-"/>
    <s v="J&amp;T COD"/>
    <s v="Tiktok"/>
    <s v="จ่ายทีหลัง / COD"/>
    <s v=""/>
    <s v="790159461836"/>
    <s v="18/01/2026 15:10"/>
  </r>
  <r>
    <x v="4"/>
    <x v="4"/>
    <n v="139"/>
    <n v="1"/>
    <s v="GRW31"/>
    <n v="95"/>
    <n v="0"/>
    <s v="ร้านที่2"/>
    <s v="ร***ี เ***มญาติ"/>
    <s v="ปทุมธานี"/>
    <s v="-"/>
    <s v=""/>
    <s v="18/01/2026 15:09"/>
    <s v="-"/>
    <s v="Flash Express Thailand"/>
    <s v="Tiktok"/>
    <s v="tiktok"/>
    <s v=""/>
    <s v="THT04022DKUY19Z"/>
    <s v="18/01/2026 15:09"/>
  </r>
  <r>
    <x v="0"/>
    <x v="0"/>
    <n v="50"/>
    <n v="6"/>
    <s v="GRW30"/>
    <n v="200"/>
    <n v="0"/>
    <s v="ร้านที่2"/>
    <s v="พ***ินทร์ ท***ฝ"/>
    <s v="สุราษฎร์ธานี"/>
    <s v="-"/>
    <s v=""/>
    <s v="18/01/2026 15:05"/>
    <s v="-"/>
    <s v="J&amp;T COD"/>
    <s v="Tiktok"/>
    <s v="จ่ายทีหลัง / COD"/>
    <s v=""/>
    <s v="790121380812"/>
    <s v="18/01/2026 15:05"/>
  </r>
  <r>
    <x v="0"/>
    <x v="0"/>
    <n v="65"/>
    <n v="1"/>
    <s v="GRW29"/>
    <n v="35"/>
    <n v="0"/>
    <s v="ร้านที่2"/>
    <s v="ป***"/>
    <s v="กรุงเทพฯ"/>
    <s v="-"/>
    <s v=""/>
    <s v="18/01/2026 15:06"/>
    <s v="-"/>
    <s v="J&amp;T Express"/>
    <s v="Tiktok"/>
    <s v="tiktok"/>
    <s v=""/>
    <s v="790172323986"/>
    <s v="18/01/2026 15:05"/>
  </r>
  <r>
    <x v="0"/>
    <x v="0"/>
    <n v="65"/>
    <n v="3"/>
    <s v="GRW28"/>
    <n v="105"/>
    <n v="0"/>
    <s v="ร้านที่2"/>
    <s v="ค***ัญญพัชร  ไ***"/>
    <s v="นนทบุรี"/>
    <s v="-"/>
    <s v=""/>
    <s v="18/01/2026 15:05"/>
    <s v="-"/>
    <s v="J&amp;T COD"/>
    <s v="Tiktok"/>
    <s v="จ่ายทีหลัง / COD"/>
    <s v=""/>
    <s v="790101910964"/>
    <s v="18/01/2026 15:05"/>
  </r>
  <r>
    <x v="1"/>
    <x v="1"/>
    <n v="66.666666666666671"/>
    <n v="3"/>
    <s v="GRW27"/>
    <n v="103"/>
    <n v="3"/>
    <s v="ร้านที่2"/>
    <s v="แ**"/>
    <s v="ราชบุรี"/>
    <s v="-"/>
    <s v=""/>
    <s v="18/01/2026 15:05"/>
    <s v="-"/>
    <s v="J&amp;T COD"/>
    <s v="Tiktok"/>
    <s v="จ่ายทีหลัง / COD"/>
    <s v=""/>
    <s v="790180778844"/>
    <s v="18/01/2026 15:05"/>
  </r>
  <r>
    <x v="1"/>
    <x v="1"/>
    <n v="66.666666666666671"/>
    <n v="6"/>
    <s v="GRW26"/>
    <n v="200"/>
    <n v="0"/>
    <s v="ร้านที่2"/>
    <s v="ร***ทิพย์"/>
    <s v="นนทบุรี"/>
    <s v="-"/>
    <s v=""/>
    <s v="18/01/2026 15:05"/>
    <s v="-"/>
    <s v="J&amp;T COD"/>
    <s v="Tiktok"/>
    <s v="จ่ายทีหลัง / COD"/>
    <s v=""/>
    <s v="790161941940"/>
    <s v="18/01/2026 15:05"/>
  </r>
  <r>
    <x v="0"/>
    <x v="0"/>
    <n v="65"/>
    <n v="3"/>
    <s v="GRW25"/>
    <n v="105"/>
    <n v="0"/>
    <s v="ร้านที่2"/>
    <s v="ว*** ศ***รรยา"/>
    <s v="ราชบุรี"/>
    <s v="-"/>
    <s v=""/>
    <s v="18/01/2026 15:04"/>
    <s v="-"/>
    <s v="J&amp;T COD"/>
    <s v="Tiktok"/>
    <s v="จ่ายทีหลัง / COD"/>
    <s v=""/>
    <s v="790164314962"/>
    <s v="18/01/2026 15:04"/>
  </r>
  <r>
    <x v="0"/>
    <x v="0"/>
    <n v="33.333333333333336"/>
    <n v="3"/>
    <s v="GRW24"/>
    <n v="100"/>
    <n v="0"/>
    <s v="ร้านที่2"/>
    <s v="ว***า ส***งฤจ"/>
    <s v="นครศรีธรรมราช"/>
    <s v="-"/>
    <s v=""/>
    <s v="18/01/2026 15:03"/>
    <s v="-"/>
    <s v="J&amp;T Express"/>
    <s v="Tiktok"/>
    <s v="tiktok"/>
    <s v=""/>
    <s v="790130512975"/>
    <s v="18/01/2026 15:02"/>
  </r>
  <r>
    <x v="0"/>
    <x v="0"/>
    <n v="65"/>
    <n v="2"/>
    <s v="GRW19"/>
    <n v="70"/>
    <n v="0"/>
    <s v="ร้านที่2"/>
    <s v="N**"/>
    <s v="กรุงเทพมหานคร"/>
    <s v="-"/>
    <s v=""/>
    <s v="18/01/2026 14:55"/>
    <s v="-"/>
    <s v="J&amp;T COD"/>
    <s v="Tiktok"/>
    <s v="จ่ายทีหลัง / COD"/>
    <s v="มะพร้าวน้ำหอม"/>
    <s v="790131391766"/>
    <s v="18/01/2026 14:55"/>
  </r>
  <r>
    <x v="0"/>
    <x v="0"/>
    <n v="65"/>
    <n v="1"/>
    <s v="GRW18"/>
    <n v="35"/>
    <n v="0"/>
    <s v="ร้านที่2"/>
    <s v="ร***์"/>
    <s v="นนทบุรี"/>
    <s v="-"/>
    <s v=""/>
    <s v="18/01/2026 14:54"/>
    <s v="-"/>
    <s v="J&amp;T COD"/>
    <s v="Tiktok"/>
    <s v="จ่ายทีหลัง / COD"/>
    <s v=""/>
    <s v="790113216970"/>
    <s v="18/01/2026 14:55"/>
  </r>
  <r>
    <x v="0"/>
    <x v="0"/>
    <n v="65"/>
    <n v="3"/>
    <s v="GRW17"/>
    <n v="105"/>
    <n v="0"/>
    <s v="ร้านที่2"/>
    <s v="ค***ชิดศักดิ์ พ***กลาง"/>
    <s v="เทศบาลเมืองบุรีรัมย์"/>
    <s v="-"/>
    <s v=""/>
    <s v="18/01/2026 14:55"/>
    <s v="-"/>
    <s v="J&amp;T Express"/>
    <s v="Tiktok"/>
    <s v="tiktok"/>
    <s v=""/>
    <s v="790142317974"/>
    <s v="18/01/2026 14:54"/>
  </r>
  <r>
    <x v="0"/>
    <x v="0"/>
    <n v="65"/>
    <n v="3"/>
    <s v="GRW16"/>
    <n v="105"/>
    <n v="0"/>
    <s v="ร้านที่2"/>
    <s v="อ***ใจ แ***่าน"/>
    <s v="ชลบุรี"/>
    <s v="-"/>
    <s v=""/>
    <s v="18/01/2026 14:54"/>
    <s v="-"/>
    <s v="J&amp;T Express"/>
    <s v="Tiktok"/>
    <s v="tiktok"/>
    <s v=""/>
    <s v="790185914932"/>
    <s v="18/01/2026 14:54"/>
  </r>
  <r>
    <x v="0"/>
    <x v="0"/>
    <n v="65"/>
    <n v="1"/>
    <s v="GRW15"/>
    <n v="37"/>
    <n v="2"/>
    <s v="ร้านที่2"/>
    <s v="ไ***ณ"/>
    <s v="กรุงเทพฯ"/>
    <s v="-"/>
    <s v=""/>
    <s v="18/01/2026 14:54"/>
    <s v="-"/>
    <s v="J&amp;T COD"/>
    <s v="Tiktok"/>
    <s v="จ่ายทีหลัง / COD"/>
    <s v=""/>
    <s v="790178125984"/>
    <s v="18/01/2026 14:54"/>
  </r>
  <r>
    <x v="9"/>
    <x v="10"/>
    <n v="97.7"/>
    <n v="1"/>
    <s v="GRW14"/>
    <n v="665.23"/>
    <n v="79"/>
    <s v="ร้านที่1"/>
    <s v="ณัฐพงษ์ จันทรัศมี"/>
    <s v="69/18 หมู่บ้านโชคไพบูลย์ ม.3 · ตะเคียนเตี้ย/ Takhian Tia_x000a__x000a_บางละมุง/ Bang Lamungชลบุรี/ Chonburi_x000a_20150"/>
    <s v="20150"/>
    <s v="660819531192"/>
    <s v="18/01/2026 14:53"/>
    <s v="-"/>
    <s v="Kerry_dropoff"/>
    <s v="Lazada"/>
    <s v="lazada"/>
    <s v=""/>
    <s v="LEXPU0649279636"/>
    <s v="18/01/2026 14:53"/>
  </r>
  <r>
    <x v="9"/>
    <x v="10"/>
    <n v="97.7"/>
    <n v="1"/>
    <s v="GRW14"/>
    <n v="665.23"/>
    <n v="79"/>
    <s v="ร้านที่1"/>
    <s v="ณัฐพงษ์ จันทรัศมี"/>
    <s v="69/18 หมู่บ้านโชคไพบูลย์ ม.3 · ตะเคียนเตี้ย/ Takhian Tia_x000a__x000a_บางละมุง/ Bang Lamungชลบุรี/ Chonburi_x000a_20150"/>
    <s v="20150"/>
    <s v="660819531192"/>
    <s v="18/01/2026 14:53"/>
    <s v="-"/>
    <s v="Kerry_dropoff"/>
    <s v="Lazada"/>
    <s v="lazada"/>
    <s v=""/>
    <s v="LEXPU0649279636"/>
    <s v="18/01/2026 14:53"/>
  </r>
  <r>
    <x v="9"/>
    <x v="10"/>
    <n v="97.7"/>
    <n v="1"/>
    <s v="GRW14"/>
    <n v="665.23"/>
    <n v="79"/>
    <s v="ร้านที่1"/>
    <s v="ณัฐพงษ์ จันทรัศมี"/>
    <s v="69/18 หมู่บ้านโชคไพบูลย์ ม.3 · ตะเคียนเตี้ย/ Takhian Tia_x000a__x000a_บางละมุง/ Bang Lamungชลบุรี/ Chonburi_x000a_20150"/>
    <s v="20150"/>
    <s v="660819531192"/>
    <s v="18/01/2026 14:53"/>
    <s v="-"/>
    <s v="Kerry_dropoff"/>
    <s v="Lazada"/>
    <s v="lazada"/>
    <s v=""/>
    <s v="LEXPU0649279636"/>
    <s v="18/01/2026 14:53"/>
  </r>
  <r>
    <x v="9"/>
    <x v="10"/>
    <n v="97.71"/>
    <n v="3"/>
    <s v="GRW14"/>
    <n v="665.23"/>
    <n v="79"/>
    <s v="ร้านที่1"/>
    <s v="ณัฐพงษ์ จันทรัศมี"/>
    <s v="69/18 หมู่บ้านโชคไพบูลย์ ม.3 · ตะเคียนเตี้ย/ Takhian Tia_x000a__x000a_บางละมุง/ Bang Lamungชลบุรี/ Chonburi_x000a_20150"/>
    <s v="20150"/>
    <s v="660819531192"/>
    <s v="18/01/2026 14:53"/>
    <s v="-"/>
    <s v="Kerry_dropoff"/>
    <s v="Lazada"/>
    <s v="lazada"/>
    <s v=""/>
    <s v="LEXPU0649279636"/>
    <s v="18/01/2026 14:53"/>
  </r>
  <r>
    <x v="0"/>
    <x v="0"/>
    <n v="65"/>
    <n v="4"/>
    <s v="GRW11"/>
    <n v="148"/>
    <n v="8"/>
    <s v="ร้านที่2"/>
    <s v="ก***ร เ***อป้อ"/>
    <s v="แม่ฮ่องสอน"/>
    <s v="-"/>
    <s v=""/>
    <s v="18/01/2026 14:50"/>
    <s v="-"/>
    <s v="J&amp;T COD"/>
    <s v="Tiktok"/>
    <s v="จ่ายทีหลัง / COD"/>
    <s v=""/>
    <s v="790110272895"/>
    <s v="18/01/2026 14:50"/>
  </r>
  <r>
    <x v="0"/>
    <x v="0"/>
    <n v="65"/>
    <n v="1"/>
    <s v="GRW9"/>
    <n v="35"/>
    <n v="0"/>
    <s v="ร้านที่2"/>
    <s v="อ***ญา โ***์หิรัญ"/>
    <s v="กรุงเทพมหานคร"/>
    <s v="-"/>
    <s v=""/>
    <s v="18/01/2026 14:49"/>
    <s v="-"/>
    <s v="J&amp;T COD"/>
    <s v="Tiktok"/>
    <s v="จ่ายทีหลัง / COD"/>
    <s v="รสฝอยทองค่ะ"/>
    <s v="790152901834"/>
    <s v="18/01/2026 14:49"/>
  </r>
  <r>
    <x v="0"/>
    <x v="0"/>
    <n v="65"/>
    <n v="5"/>
    <s v="GRW8"/>
    <n v="175"/>
    <n v="0"/>
    <s v="ร้านที่2"/>
    <s v="น***นวลจันทร์   ก***ก้ว"/>
    <s v="ศรีสะเกษ"/>
    <s v="-"/>
    <s v=""/>
    <s v="18/01/2026 14:49"/>
    <s v="-"/>
    <s v="J&amp;T COD"/>
    <s v="Tiktok"/>
    <s v="จ่ายทีหลัง / COD"/>
    <s v=""/>
    <s v="790102789803"/>
    <s v="18/01/2026 14:49"/>
  </r>
  <r>
    <x v="10"/>
    <x v="12"/>
    <n v="120"/>
    <n v="2"/>
    <s v="GRW7"/>
    <n v="198"/>
    <n v="0"/>
    <s v="ร้านที่2"/>
    <s v="ร***อรุณ ท***์เทียมรัตน์"/>
    <s v="กรุงเทพฯ"/>
    <s v="-"/>
    <s v=""/>
    <s v="18/01/2026 14:45"/>
    <s v="-"/>
    <s v="J&amp;T COD"/>
    <s v="Tiktok"/>
    <s v="จ่ายทีหลัง / COD"/>
    <s v=""/>
    <s v="790144747943"/>
    <s v="18/01/2026 14:45"/>
  </r>
  <r>
    <x v="0"/>
    <x v="0"/>
    <n v="33.333333333333336"/>
    <n v="3"/>
    <s v="GRW5"/>
    <n v="100"/>
    <n v="0"/>
    <s v="ร้านที่2"/>
    <s v="ส***ษ์ ห***นะ"/>
    <s v="ชัยภูมิ"/>
    <s v="-"/>
    <s v=""/>
    <s v="18/01/2026 14:43"/>
    <s v="-"/>
    <s v="J&amp;T COD"/>
    <s v="Tiktok"/>
    <s v="จ่ายทีหลัง / COD"/>
    <s v=""/>
    <s v="790135606934"/>
    <s v="18/01/2026 14:43"/>
  </r>
  <r>
    <x v="0"/>
    <x v="0"/>
    <n v="50"/>
    <n v="6"/>
    <s v="GRW4"/>
    <n v="200"/>
    <n v="0"/>
    <s v="ร้านที่2"/>
    <s v="ร***ิกาล  ค***อัฐ"/>
    <s v="ปทุมธานี"/>
    <s v="-"/>
    <s v=""/>
    <s v="18/01/2026 14:41"/>
    <s v="-"/>
    <s v="J&amp;T COD"/>
    <s v="Tiktok"/>
    <s v="จ่ายทีหลัง / COD"/>
    <s v=""/>
    <s v="790150057804"/>
    <s v="18/01/2026 14:41"/>
  </r>
  <r>
    <x v="6"/>
    <x v="7"/>
    <n v="120"/>
    <n v="1"/>
    <s v="GRW3"/>
    <n v="80"/>
    <n v="0"/>
    <s v="ร้านที่2"/>
    <s v="ว***พ็ญ"/>
    <s v="สมุทรสาคร"/>
    <s v="-"/>
    <s v=""/>
    <s v="18/01/2026 14:40"/>
    <s v="-"/>
    <s v="J&amp;T COD"/>
    <s v="Tiktok"/>
    <s v="จ่ายทีหลัง / COD"/>
    <s v=""/>
    <s v="790158748002"/>
    <s v="18/01/2026 14:40"/>
  </r>
  <r>
    <x v="6"/>
    <x v="7"/>
    <n v="120"/>
    <n v="1"/>
    <s v="GRW2"/>
    <n v="80"/>
    <n v="0"/>
    <s v="ร้านที่2"/>
    <s v="น** ช***กาญจน์ น***ันทร์"/>
    <s v="พิษณุโลก"/>
    <s v="-"/>
    <s v=""/>
    <s v="18/01/2026 14:40"/>
    <s v="-"/>
    <s v="J&amp;T COD"/>
    <s v="Tiktok"/>
    <s v="จ่ายทีหลัง / COD"/>
    <s v=""/>
    <s v="790165239006"/>
    <s v="18/01/2026 14:40"/>
  </r>
  <r>
    <x v="0"/>
    <x v="0"/>
    <n v="33.333333333333336"/>
    <n v="3"/>
    <s v="GRW1"/>
    <n v="101"/>
    <n v="1"/>
    <s v="ร้านที่2"/>
    <s v="   ศ***ลักษณ์  ง***ลิศ"/>
    <s v="ลพบุรี"/>
    <s v="-"/>
    <s v=""/>
    <s v="18/01/2026 14:38"/>
    <s v="-"/>
    <s v="J&amp;T COD"/>
    <s v="Tiktok"/>
    <s v="จ่ายทีหลัง / COD"/>
    <s v=""/>
    <s v="790139001934"/>
    <s v="18/01/2026 14:38"/>
  </r>
  <r>
    <x v="0"/>
    <x v="0"/>
    <n v="33.333333333333336"/>
    <n v="3"/>
    <s v="GRW0"/>
    <n v="100"/>
    <n v="0"/>
    <s v="ร้านที่2"/>
    <s v="ส***ศ์ ศ***วัสดิ์"/>
    <s v="ร้อยเอ็ด"/>
    <s v="-"/>
    <s v=""/>
    <s v="18/01/2026 14:37"/>
    <s v="-"/>
    <s v="J&amp;T Express"/>
    <s v="Tiktok"/>
    <s v="tiktok"/>
    <s v=""/>
    <s v="790120511950"/>
    <s v="18/01/2026 14:37"/>
  </r>
  <r>
    <x v="1"/>
    <x v="1"/>
    <n v="66.666666666666671"/>
    <n v="3"/>
    <s v="GRV98"/>
    <n v="100"/>
    <n v="0"/>
    <s v="ร้านที่2"/>
    <s v="น***อรยา ป***ปลา"/>
    <s v="เพชรบุรี"/>
    <s v="-"/>
    <s v=""/>
    <s v="18/01/2026 14:34"/>
    <s v="-"/>
    <s v="J&amp;T Express"/>
    <s v="Tiktok"/>
    <s v="tiktok"/>
    <s v=""/>
    <s v="790144645931"/>
    <s v="18/01/2026 14:34"/>
  </r>
  <r>
    <x v="6"/>
    <x v="7"/>
    <n v="120"/>
    <n v="2"/>
    <s v="GRV96"/>
    <n v="160"/>
    <n v="0"/>
    <s v="ร้านที่2"/>
    <s v="พ***ันทร์"/>
    <s v="อุบลราชธานี"/>
    <s v="-"/>
    <s v=""/>
    <s v="18/01/2026 14:20"/>
    <s v="-"/>
    <s v="J&amp;T COD"/>
    <s v="Tiktok"/>
    <s v="จ่ายทีหลัง / COD"/>
    <s v=""/>
    <s v="790149031011"/>
    <s v="18/01/2026 14:24"/>
  </r>
  <r>
    <x v="1"/>
    <x v="1"/>
    <n v="66.666666666666671"/>
    <n v="3"/>
    <s v="GRV95"/>
    <n v="100"/>
    <n v="0"/>
    <s v="ร้านที่2"/>
    <s v="K***้ย"/>
    <s v="กรุงเทพฯ"/>
    <s v="-"/>
    <s v=""/>
    <s v="18/01/2026 14:22"/>
    <s v="-"/>
    <s v="J&amp;T Express"/>
    <s v="Tiktok"/>
    <s v="tiktok"/>
    <s v=""/>
    <s v="790191243936"/>
    <s v="18/01/2026 14:24"/>
  </r>
  <r>
    <x v="0"/>
    <x v="0"/>
    <n v="65"/>
    <n v="2"/>
    <s v="GRV94"/>
    <n v="70"/>
    <n v="0"/>
    <s v="ร้านที่2"/>
    <s v="ห***ยอง"/>
    <s v="ตราด"/>
    <s v="-"/>
    <s v=""/>
    <s v="18/01/2026 14:17"/>
    <s v="-"/>
    <s v="J&amp;T Express"/>
    <s v="Tiktok"/>
    <s v="tiktok"/>
    <s v=""/>
    <s v="790185515980"/>
    <s v="18/01/2026 14:23"/>
  </r>
  <r>
    <x v="0"/>
    <x v="0"/>
    <n v="65"/>
    <n v="3"/>
    <s v="GRV92"/>
    <n v="105"/>
    <n v="0"/>
    <s v="ร้านที่2"/>
    <s v="น***า ป***ันธ์"/>
    <s v="กรุงเทพฯ"/>
    <s v="-"/>
    <s v=""/>
    <s v="18/01/2026 14:17"/>
    <s v="-"/>
    <s v="J&amp;T COD"/>
    <s v="Tiktok"/>
    <s v="จ่ายทีหลัง / COD"/>
    <s v=""/>
    <s v="790193511951"/>
    <s v="18/01/2026 14:23"/>
  </r>
  <r>
    <x v="7"/>
    <x v="8"/>
    <n v="120"/>
    <n v="1"/>
    <s v="GRV90"/>
    <n v="80"/>
    <n v="0"/>
    <s v="ร้านที่2"/>
    <s v="ส***าณี จ***ะโย"/>
    <s v="นครสวรรค์"/>
    <s v="-"/>
    <s v=""/>
    <s v="18/01/2026 14:14"/>
    <s v="-"/>
    <s v="J&amp;T COD"/>
    <s v="Tiktok"/>
    <s v="จ่ายทีหลัง / COD"/>
    <s v=""/>
    <s v="790124660883"/>
    <s v="18/01/2026 14:22"/>
  </r>
  <r>
    <x v="0"/>
    <x v="0"/>
    <n v="33.333333333333336"/>
    <n v="3"/>
    <s v="GRV89"/>
    <n v="100"/>
    <n v="0"/>
    <s v="ร้านที่2"/>
    <s v="ด**"/>
    <s v="สมุทรสาคร"/>
    <s v="-"/>
    <s v=""/>
    <s v="18/01/2026 14:11"/>
    <s v="-"/>
    <s v="J&amp;T COD"/>
    <s v="Tiktok"/>
    <s v="จ่ายทีหลัง / COD"/>
    <s v=""/>
    <s v="790103299860"/>
    <s v="18/01/2026 14:22"/>
  </r>
  <r>
    <x v="4"/>
    <x v="4"/>
    <n v="139"/>
    <n v="1"/>
    <s v="GRV88"/>
    <n v="89"/>
    <n v="0"/>
    <s v="ร้านที่2"/>
    <s v="พ***มล.  จ***วงศ์"/>
    <s v="ราชบุรี"/>
    <s v="-"/>
    <s v=""/>
    <s v="18/01/2026 14:11"/>
    <s v="-"/>
    <s v="J&amp;T COD"/>
    <s v="Tiktok"/>
    <s v="จ่ายทีหลัง / COD"/>
    <s v=""/>
    <s v="790179112811"/>
    <s v="18/01/2026 14:22"/>
  </r>
  <r>
    <x v="0"/>
    <x v="0"/>
    <n v="50"/>
    <n v="54"/>
    <s v="GRV87"/>
    <n v="1800"/>
    <n v="0"/>
    <s v="ร้านที่2"/>
    <s v="อ***า"/>
    <s v="ตรัง"/>
    <s v="-"/>
    <s v=""/>
    <s v="18/01/2026 14:11"/>
    <s v="-"/>
    <s v="J&amp;T COD"/>
    <s v="Tiktok"/>
    <s v="จ่ายทีหลัง / COD"/>
    <s v=""/>
    <s v="790103718832"/>
    <s v="18/01/2026 14:22"/>
  </r>
  <r>
    <x v="3"/>
    <x v="3"/>
    <n v="139"/>
    <n v="1"/>
    <s v="GRV86"/>
    <n v="89"/>
    <n v="0"/>
    <s v="ร้านที่2"/>
    <s v="ก***านัฐ เ**"/>
    <s v="ฉะเชิงเทรา"/>
    <s v="-"/>
    <s v=""/>
    <s v="18/01/2026 14:14"/>
    <s v="-"/>
    <s v="J&amp;T Express"/>
    <s v="Tiktok"/>
    <s v="tiktok"/>
    <s v=""/>
    <s v="790194700864"/>
    <s v="18/01/2026 14:22"/>
  </r>
  <r>
    <x v="0"/>
    <x v="0"/>
    <n v="65"/>
    <n v="2"/>
    <s v="GRV85"/>
    <n v="120"/>
    <n v="0"/>
    <s v="ร้านที่2"/>
    <s v="ช***านต์  ศ***ิริสมบัติ"/>
    <s v="Chon Buri"/>
    <s v="-"/>
    <s v=""/>
    <s v="18/01/2026 14:12"/>
    <s v="-"/>
    <s v="J&amp;T Express"/>
    <s v="Tiktok"/>
    <s v="tiktok"/>
    <s v="ขอเป็นเค้กรสฝอยทอง 1 กล่อง และรสเนยนม 1 กล่องนะคะ ขอบคุณค่ะ"/>
    <s v="790133193732"/>
    <s v="18/01/2026 14:21"/>
  </r>
  <r>
    <x v="3"/>
    <x v="3"/>
    <n v="139"/>
    <n v="1"/>
    <s v="GRV84"/>
    <n v="89"/>
    <n v="0"/>
    <s v="ร้านที่2"/>
    <s v="ส*** เ***พันธุ์"/>
    <s v="กรุงเทพฯ"/>
    <s v="-"/>
    <s v=""/>
    <s v="18/01/2026 14:10"/>
    <s v="-"/>
    <s v="J&amp;T COD"/>
    <s v="Tiktok"/>
    <s v="จ่ายทีหลัง / COD"/>
    <s v=""/>
    <s v="790104118893"/>
    <s v="18/01/2026 14:20"/>
  </r>
  <r>
    <x v="0"/>
    <x v="0"/>
    <n v="65"/>
    <n v="1"/>
    <s v="GRV82"/>
    <n v="60"/>
    <n v="0"/>
    <s v="ร้านที่2"/>
    <s v="น***น ข***วรรณ"/>
    <s v="กระบี่"/>
    <s v="-"/>
    <s v=""/>
    <s v="18/01/2026 14:09"/>
    <s v="-"/>
    <s v="J&amp;T COD"/>
    <s v="Tiktok"/>
    <s v="จ่ายทีหลัง / COD"/>
    <s v=""/>
    <s v="790177127935"/>
    <s v="18/01/2026 14:20"/>
  </r>
  <r>
    <x v="10"/>
    <x v="12"/>
    <n v="120"/>
    <n v="2"/>
    <s v="GRV81"/>
    <n v="160"/>
    <n v="0"/>
    <s v="ร้านที่2"/>
    <s v="ก***นนารี  ส***ินันท์"/>
    <s v="หนองคาย"/>
    <s v="-"/>
    <s v=""/>
    <s v="18/01/2026 14:08"/>
    <s v="-"/>
    <s v="J&amp;T COD"/>
    <s v="Tiktok"/>
    <s v="จ่ายทีหลัง / COD"/>
    <s v=""/>
    <s v="790127542945"/>
    <s v="18/01/2026 14:19"/>
  </r>
  <r>
    <x v="10"/>
    <x v="12"/>
    <n v="120"/>
    <n v="1"/>
    <s v="GRV79"/>
    <n v="80"/>
    <n v="0"/>
    <s v="ร้านที่2"/>
    <s v="A** T***"/>
    <s v="Nakhon Si Thammarat"/>
    <s v="-"/>
    <s v=""/>
    <s v="18/01/2026 14:07"/>
    <s v="-"/>
    <s v="J&amp;T COD"/>
    <s v="Tiktok"/>
    <s v="จ่ายทีหลัง / COD"/>
    <s v=""/>
    <s v="790167542931"/>
    <s v="18/01/2026 14:19"/>
  </r>
  <r>
    <x v="10"/>
    <x v="12"/>
    <n v="120"/>
    <n v="2"/>
    <s v="GRV78"/>
    <n v="160"/>
    <n v="0"/>
    <s v="ร้านที่2"/>
    <s v="ส*** เ***พันธุ์"/>
    <s v="กรุงเทพฯ"/>
    <s v="-"/>
    <s v=""/>
    <s v="18/01/2026 14:07"/>
    <s v="-"/>
    <s v="J&amp;T COD"/>
    <s v="Tiktok"/>
    <s v="จ่ายทีหลัง / COD"/>
    <s v=""/>
    <s v="790119834932"/>
    <s v="18/01/2026 14:19"/>
  </r>
  <r>
    <x v="11"/>
    <x v="13"/>
    <n v="65"/>
    <n v="3"/>
    <s v="GRV77"/>
    <n v="299"/>
    <n v="0"/>
    <s v="ร้านที่10"/>
    <s v="ดวงจันทร์  วงศ์จินดา "/>
    <s v="21/67 ม.2 ซอยสมบูรณ์สุข ถนนงามวงศ์วาน ต.บางเขน อ.เมือง นนทบุรี 11000"/>
    <s v="11000"/>
    <s v="0814090193"/>
    <s v="18/01/2026 14:18"/>
    <s v="t0832622509@gmail.com"/>
    <s v="EMS"/>
    <s v="facebook"/>
    <s v="กสิกร"/>
    <s v=""/>
    <s v="WB131638475TH"/>
    <s v="18/01/2026 14:18"/>
  </r>
  <r>
    <x v="12"/>
    <x v="14"/>
    <n v="65"/>
    <n v="3"/>
    <s v="GRV77"/>
    <n v="299"/>
    <n v="0"/>
    <s v="ร้านที่10"/>
    <s v="ดวงจันทร์  วงศ์จินดา "/>
    <s v="21/67 ม.2 ซอยสมบูรณ์สุข ถนนงามวงศ์วาน ต.บางเขน อ.เมือง นนทบุรี 11000"/>
    <s v="11000"/>
    <s v="0814090193"/>
    <s v="18/01/2026 14:18"/>
    <s v="t0832622509@gmail.com"/>
    <s v="EMS"/>
    <s v="facebook"/>
    <s v="กสิกร"/>
    <s v=""/>
    <s v="WB131638475TH"/>
    <s v="18/01/2026 14:18"/>
  </r>
  <r>
    <x v="13"/>
    <x v="15"/>
    <n v="65"/>
    <n v="3"/>
    <s v="GRV77"/>
    <n v="299"/>
    <n v="0"/>
    <s v="ร้านที่10"/>
    <s v="ดวงจันทร์  วงศ์จินดา "/>
    <s v="21/67 ม.2 ซอยสมบูรณ์สุข ถนนงามวงศ์วาน ต.บางเขน อ.เมือง นนทบุรี 11000"/>
    <s v="11000"/>
    <s v="0814090193"/>
    <s v="18/01/2026 14:18"/>
    <s v="t0832622509@gmail.com"/>
    <s v="EMS"/>
    <s v="facebook"/>
    <s v="กสิกร"/>
    <s v=""/>
    <s v="WB131638475TH"/>
    <s v="18/01/2026 14:18"/>
  </r>
  <r>
    <x v="6"/>
    <x v="7"/>
    <n v="120"/>
    <n v="1"/>
    <s v="GRV76"/>
    <n v="80"/>
    <n v="0"/>
    <s v="ร้านที่2"/>
    <s v="ส*** เ***พันธุ์"/>
    <s v="กรุงเทพฯ"/>
    <s v="-"/>
    <s v=""/>
    <s v="18/01/2026 14:04"/>
    <s v="-"/>
    <s v="J&amp;T COD"/>
    <s v="Tiktok"/>
    <s v="จ่ายทีหลัง / COD"/>
    <s v=""/>
    <s v="790123239006"/>
    <s v="18/01/2026 14:07"/>
  </r>
  <r>
    <x v="6"/>
    <x v="7"/>
    <n v="120"/>
    <n v="1"/>
    <s v="GRV74"/>
    <n v="80"/>
    <n v="0"/>
    <s v="ร้านที่2"/>
    <s v="เ***น ส***ี"/>
    <s v="จังหวัดปทุมธานี"/>
    <s v="-"/>
    <s v=""/>
    <s v="18/01/2026 14:03"/>
    <s v="-"/>
    <s v="J&amp;T COD"/>
    <s v="Tiktok"/>
    <s v="จ่ายทีหลัง / COD"/>
    <s v=""/>
    <s v="790103038001"/>
    <s v="18/01/2026 14:05"/>
  </r>
  <r>
    <x v="6"/>
    <x v="7"/>
    <n v="120"/>
    <n v="2"/>
    <s v="GRV73"/>
    <n v="160"/>
    <n v="0"/>
    <s v="ร้านที่2"/>
    <s v="จ***ร๋ฟอง ม***ือง"/>
    <s v="แพร่"/>
    <s v="-"/>
    <s v=""/>
    <s v="18/01/2026 14:03"/>
    <s v="-"/>
    <s v="J&amp;T COD"/>
    <s v="Tiktok"/>
    <s v="จ่ายทีหลัง / COD"/>
    <s v=""/>
    <s v="790118233015"/>
    <s v="18/01/2026 14:05"/>
  </r>
  <r>
    <x v="0"/>
    <x v="0"/>
    <n v="65"/>
    <n v="1"/>
    <s v="GRV71"/>
    <n v="35"/>
    <n v="0"/>
    <s v="ร้านที่2"/>
    <s v="เ***"/>
    <s v="นนทบุรี"/>
    <s v="-"/>
    <s v=""/>
    <s v="18/01/2026 14:00"/>
    <s v="-"/>
    <s v="J&amp;T COD"/>
    <s v="Tiktok"/>
    <s v="จ่ายทีหลัง / COD"/>
    <s v=""/>
    <s v="790177216931"/>
    <s v="18/01/2026 14:00"/>
  </r>
  <r>
    <x v="0"/>
    <x v="0"/>
    <n v="65"/>
    <n v="1"/>
    <s v="GRV70"/>
    <n v="35"/>
    <n v="0"/>
    <s v="ร้านที่2"/>
    <s v="เ***น ส***ี"/>
    <s v="จังหวัดปทุมธานี"/>
    <s v="-"/>
    <s v=""/>
    <s v="18/01/2026 14:00"/>
    <s v="-"/>
    <s v="J&amp;T COD"/>
    <s v="Tiktok"/>
    <s v="จ่ายทีหลัง / COD"/>
    <s v=""/>
    <s v="790125727941"/>
    <s v="18/01/2026 14:00"/>
  </r>
  <r>
    <x v="0"/>
    <x v="0"/>
    <n v="65"/>
    <n v="1"/>
    <s v="GRV67"/>
    <n v="35"/>
    <n v="0"/>
    <s v="ร้านที่2"/>
    <s v="ป***ิต โ***ตะ"/>
    <s v="บุรีรัมย์"/>
    <s v="-"/>
    <s v=""/>
    <s v="18/01/2026 13:59"/>
    <s v="-"/>
    <s v="J&amp;T COD"/>
    <s v="Tiktok"/>
    <s v="จ่ายทีหลัง / COD"/>
    <s v="ฝอยทอง"/>
    <s v="790117498741"/>
    <s v="18/01/2026 13:59"/>
  </r>
  <r>
    <x v="0"/>
    <x v="0"/>
    <n v="65"/>
    <n v="2"/>
    <s v="GRV66"/>
    <n v="70"/>
    <n v="0"/>
    <s v="ร้านที่2"/>
    <s v="ธ***รัตน์ บ***ศรี"/>
    <s v="ระยอง"/>
    <s v="-"/>
    <s v=""/>
    <s v="18/01/2026 13:59"/>
    <s v="-"/>
    <s v="J&amp;T Express"/>
    <s v="Tiktok"/>
    <s v="tiktok"/>
    <s v=""/>
    <s v="790129716972"/>
    <s v="18/01/2026 13:58"/>
  </r>
  <r>
    <x v="0"/>
    <x v="0"/>
    <n v="65"/>
    <n v="1"/>
    <s v="GRV65"/>
    <n v="35"/>
    <n v="0"/>
    <s v="ร้านที่2"/>
    <s v="ใ*** เ***งรอง"/>
    <s v="สมุทรปราการ"/>
    <s v="-"/>
    <s v=""/>
    <s v="18/01/2026 13:58"/>
    <s v="-"/>
    <s v="J&amp;T COD"/>
    <s v="Tiktok"/>
    <s v="จ่ายทีหลัง / COD"/>
    <s v=""/>
    <s v="790111418902"/>
    <s v="18/01/2026 13:58"/>
  </r>
  <r>
    <x v="0"/>
    <x v="0"/>
    <n v="65"/>
    <n v="1"/>
    <s v="GRV64"/>
    <n v="35"/>
    <n v="0"/>
    <s v="ร้านที่2"/>
    <s v="ว***า อ***ัน"/>
    <s v="Samut Prakan"/>
    <s v="-"/>
    <s v=""/>
    <s v="18/01/2026 13:56"/>
    <s v="-"/>
    <s v="J&amp;T COD"/>
    <s v="Tiktok"/>
    <s v="จ่ายทีหลัง / COD"/>
    <s v=""/>
    <s v="790111127923"/>
    <s v="18/01/2026 13:56"/>
  </r>
  <r>
    <x v="0"/>
    <x v="0"/>
    <n v="65"/>
    <n v="1"/>
    <s v="GRV63"/>
    <n v="35"/>
    <n v="0"/>
    <s v="ร้านที่2"/>
    <s v="น***าวสุกรรณิการ์ บ***รี"/>
    <s v="นครศรีธรรมราช"/>
    <s v="-"/>
    <s v=""/>
    <s v="18/01/2026 13:56"/>
    <s v="-"/>
    <s v="J&amp;T COD"/>
    <s v="Tiktok"/>
    <s v="จ่ายทีหลัง / COD"/>
    <s v="ขอเค้กฝอยทองค่ะ"/>
    <s v="790124103823"/>
    <s v="18/01/2026 13:56"/>
  </r>
  <r>
    <x v="0"/>
    <x v="0"/>
    <n v="33.333333333333336"/>
    <n v="3"/>
    <s v="GRV61"/>
    <n v="100"/>
    <n v="0"/>
    <s v="ร้านที่2"/>
    <s v="S***sa P***akdee"/>
    <s v="พิษณุโลก"/>
    <s v="-"/>
    <s v=""/>
    <s v="18/01/2026 13:53"/>
    <s v="-"/>
    <s v="J&amp;T COD"/>
    <s v="Tiktok"/>
    <s v="จ่ายทีหลัง / COD"/>
    <s v=""/>
    <s v="790109894884"/>
    <s v="18/01/2026 13:53"/>
  </r>
  <r>
    <x v="0"/>
    <x v="0"/>
    <n v="33.333333333333336"/>
    <n v="3"/>
    <s v="GRV60"/>
    <n v="118"/>
    <n v="18"/>
    <s v="ร้านที่2"/>
    <s v="เ***ุธ ส***รรณ์"/>
    <s v="เชียงราย"/>
    <s v="-"/>
    <s v=""/>
    <s v="18/01/2026 13:25"/>
    <s v="-"/>
    <s v="J&amp;T COD"/>
    <s v="Tiktok"/>
    <s v="จ่ายทีหลัง / COD"/>
    <s v=""/>
    <s v="790192316900"/>
    <s v="18/01/2026 13:25"/>
  </r>
  <r>
    <x v="0"/>
    <x v="0"/>
    <n v="33.333333333333336"/>
    <n v="3"/>
    <s v="GRV57"/>
    <n v="100"/>
    <n v="0"/>
    <s v="ร้านที่4"/>
    <s v="น***า ม***ว่าง"/>
    <s v="ชลบุรี"/>
    <s v="-"/>
    <s v=""/>
    <s v="18/01/2026 13:13"/>
    <s v="-"/>
    <s v="J&amp;T COD"/>
    <s v="Tiktok"/>
    <s v="จ่ายทีหลัง / COD"/>
    <s v=""/>
    <s v="790187800905"/>
    <s v="18/01/2026 13:13"/>
  </r>
  <r>
    <x v="0"/>
    <x v="0"/>
    <n v="33.333333333333336"/>
    <n v="3"/>
    <s v="GRV56"/>
    <n v="100"/>
    <n v="0"/>
    <s v="ร้านที่2"/>
    <s v="น***าวสุวิมล ห***ัพย์"/>
    <s v="ขอนแก่น"/>
    <s v="-"/>
    <s v=""/>
    <s v="18/01/2026 13:05"/>
    <s v="-"/>
    <s v="J&amp;T Express"/>
    <s v="Tiktok"/>
    <s v="tiktok"/>
    <s v=""/>
    <s v="790118405915"/>
    <s v="18/01/2026 13:04"/>
  </r>
  <r>
    <x v="4"/>
    <x v="4"/>
    <n v="139"/>
    <n v="1"/>
    <s v="GRV55"/>
    <n v="146.99"/>
    <n v="38"/>
    <s v="ร้านที่2"/>
    <s v="ย*** ส***ที่รัก"/>
    <s v="นครศรีธรรมราช"/>
    <s v="-"/>
    <s v=""/>
    <s v="18/01/2026 12:58"/>
    <s v="-"/>
    <s v="J&amp;T COD"/>
    <s v="Tiktok"/>
    <s v="จ่ายทีหลัง / COD"/>
    <s v=""/>
    <s v="790126714801"/>
    <s v="18/01/2026 12:58"/>
  </r>
  <r>
    <x v="1"/>
    <x v="1"/>
    <n v="66.666666666666671"/>
    <n v="3"/>
    <s v="GRV54"/>
    <n v="100"/>
    <n v="0"/>
    <s v="ร้านที่2"/>
    <s v="น***วิภารัตน์ ผ***ดช"/>
    <s v="ปัตตานี"/>
    <s v="-"/>
    <s v=""/>
    <s v="18/01/2026 12:55"/>
    <s v="-"/>
    <s v="J&amp;T COD"/>
    <s v="Tiktok"/>
    <s v="จ่ายทีหลัง / COD"/>
    <s v=""/>
    <s v="790185049920"/>
    <s v="18/01/2026 12:55"/>
  </r>
  <r>
    <x v="0"/>
    <x v="0"/>
    <n v="33.333333333333336"/>
    <n v="3"/>
    <s v="GRV53"/>
    <n v="101"/>
    <n v="1"/>
    <s v="ร้านที่2"/>
    <s v="ว***รัตน์  น***ุข"/>
    <s v="เทศบาลนครนครสวรรค์"/>
    <s v="-"/>
    <s v=""/>
    <s v="18/01/2026 12:44"/>
    <s v="-"/>
    <s v="J&amp;T COD"/>
    <s v="Tiktok"/>
    <s v="จ่ายทีหลัง / COD"/>
    <s v=""/>
    <s v="790173402922"/>
    <s v="18/01/2026 12:44"/>
  </r>
  <r>
    <x v="0"/>
    <x v="0"/>
    <n v="50"/>
    <n v="6"/>
    <s v="GRV52"/>
    <n v="200"/>
    <n v="0"/>
    <s v="ร้านที่2"/>
    <s v="ว***พ็ญ พ***ุ์พุก"/>
    <s v="ลพบุรี"/>
    <s v="-"/>
    <s v=""/>
    <s v="18/01/2026 12:42"/>
    <s v="-"/>
    <s v="J&amp;T COD"/>
    <s v="Tiktok"/>
    <s v="จ่ายทีหลัง / COD"/>
    <s v=""/>
    <s v="790115360801"/>
    <s v="18/01/2026 12:43"/>
  </r>
  <r>
    <x v="0"/>
    <x v="0"/>
    <n v="33.333333333333336"/>
    <n v="3"/>
    <s v="GRV51"/>
    <n v="100"/>
    <n v="0"/>
    <s v="ร้านที่2"/>
    <s v="น***ีพร จ***ย"/>
    <s v="สมุทรสาคร"/>
    <s v="-"/>
    <s v=""/>
    <s v="18/01/2026 12:28"/>
    <s v="-"/>
    <s v="J&amp;T COD"/>
    <s v="Tiktok"/>
    <s v="จ่ายทีหลัง / COD"/>
    <s v=""/>
    <s v="790157699833"/>
    <s v="18/01/2026 12:28"/>
  </r>
  <r>
    <x v="7"/>
    <x v="8"/>
    <n v="92"/>
    <n v="1"/>
    <s v="GRV50"/>
    <n v="92"/>
    <n v="0"/>
    <s v="ร้านที่1"/>
    <s v="น******n"/>
    <s v="******เลขที่ 124-124/1-124/2 หมู่ที่3 ต.บ่อผุด ตำบลบ่อผุด อำเภอเกาะสมุย จังหวัดสุราษฎร์ธานี 84320"/>
    <s v="84320"/>
    <s v="37"/>
    <s v="18/01/2026 12:27"/>
    <s v="-"/>
    <s v="SPX Express"/>
    <s v="Shopee"/>
    <s v="shopee"/>
    <s v=""/>
    <s v="TH265677659120X"/>
    <s v="18/01/2026 12:27"/>
  </r>
  <r>
    <x v="6"/>
    <x v="7"/>
    <n v="66.333333333333329"/>
    <n v="3"/>
    <s v="GRV49"/>
    <n v="250"/>
    <n v="0"/>
    <s v="ร้านที่2"/>
    <s v="ป***นุช ค***ยวรรณะ"/>
    <s v="กรุงเทพฯ"/>
    <s v="-"/>
    <s v=""/>
    <s v="18/01/2026 12:26"/>
    <s v="-"/>
    <s v="J&amp;T Express"/>
    <s v="Tiktok"/>
    <s v="tiktok"/>
    <s v=""/>
    <s v="790193758045"/>
    <s v="18/01/2026 12:25"/>
  </r>
  <r>
    <x v="6"/>
    <x v="7"/>
    <n v="120"/>
    <n v="2"/>
    <s v="GRV48"/>
    <n v="198"/>
    <n v="0"/>
    <s v="ร้านที่2"/>
    <s v="อ***รา น***กูล"/>
    <s v="ฉะเชิงเทรา"/>
    <s v="-"/>
    <s v=""/>
    <s v="18/01/2026 12:21"/>
    <s v="-"/>
    <s v="J&amp;T COD"/>
    <s v="Tiktok"/>
    <s v="จ่ายทีหลัง / COD"/>
    <s v=""/>
    <s v="790178552015"/>
    <s v="18/01/2026 12:21"/>
  </r>
  <r>
    <x v="0"/>
    <x v="0"/>
    <n v="33.333333333333336"/>
    <n v="3"/>
    <s v="GRV47"/>
    <n v="100"/>
    <n v="0"/>
    <s v="ร้านที่2"/>
    <s v="ช***.โม"/>
    <s v="ชลบุรี"/>
    <s v="-"/>
    <s v=""/>
    <s v="18/01/2026 12:12"/>
    <s v="-"/>
    <s v="J&amp;T COD"/>
    <s v="Tiktok"/>
    <s v="จ่ายทีหลัง / COD"/>
    <s v=""/>
    <s v="790170495844"/>
    <s v="18/01/2026 12:12"/>
  </r>
  <r>
    <x v="0"/>
    <x v="0"/>
    <n v="33.333333333333336"/>
    <n v="3"/>
    <s v="GRV46"/>
    <n v="100"/>
    <n v="0"/>
    <s v="ร้านที่2"/>
    <s v="น***าว ป***ี อ***ละมัย"/>
    <s v="ปทุมธานี"/>
    <s v="-"/>
    <s v=""/>
    <s v="18/01/2026 12:09"/>
    <s v="-"/>
    <s v="J&amp;T COD"/>
    <s v="Tiktok"/>
    <s v="จ่ายทีหลัง / COD"/>
    <s v=""/>
    <s v="790135697842"/>
    <s v="18/01/2026 12:09"/>
  </r>
  <r>
    <x v="0"/>
    <x v="0"/>
    <n v="50"/>
    <n v="6"/>
    <s v="GRV45"/>
    <n v="200"/>
    <n v="0"/>
    <s v="ร้านที่2"/>
    <s v="ฐ***ภา  ว***กระสันต์"/>
    <s v="อุตรดิตถ์"/>
    <s v="-"/>
    <s v=""/>
    <s v="18/01/2026 12:07"/>
    <s v="-"/>
    <s v="J&amp;T COD"/>
    <s v="Tiktok"/>
    <s v="จ่ายทีหลัง / COD"/>
    <s v=""/>
    <s v="790122550840"/>
    <s v="18/01/2026 12:08"/>
  </r>
  <r>
    <x v="6"/>
    <x v="6"/>
    <n v="76"/>
    <n v="2"/>
    <s v="GRV44"/>
    <n v="160"/>
    <n v="8"/>
    <s v="ร้านที่3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8/01/2026 12:04"/>
    <s v="-"/>
    <s v="Kerry_dropoff"/>
    <s v="Lazada"/>
    <s v="lazada"/>
    <s v=""/>
    <s v="LEXPU0649039920"/>
    <s v="18/01/2026 12:04"/>
  </r>
  <r>
    <x v="1"/>
    <x v="1"/>
    <n v="66.666666666666671"/>
    <n v="3"/>
    <s v="GRV43"/>
    <n v="100"/>
    <n v="0"/>
    <s v="ร้านที่2"/>
    <s v="ค** น***รธน์  ม***กิตติพัชร์"/>
    <s v="นครสวรรค์"/>
    <s v="-"/>
    <s v=""/>
    <s v="18/01/2026 12:00"/>
    <s v="-"/>
    <s v="J&amp;T Express"/>
    <s v="Tiktok"/>
    <s v="tiktok"/>
    <s v=""/>
    <s v="790163029456"/>
    <s v="18/01/2026 11:58"/>
  </r>
  <r>
    <x v="6"/>
    <x v="7"/>
    <n v="79"/>
    <n v="3"/>
    <s v="GRV42"/>
    <n v="237"/>
    <n v="0"/>
    <s v="ร้านที่1"/>
    <s v="T******k"/>
    <s v="******ซอยคู้บอน 38  ถนนคู้บอน แขวงบางชัน เขตคลองสามวา จังหวัดกรุงเทพมหานคร 10510"/>
    <s v="10510"/>
    <s v="61"/>
    <s v="18/01/2026 11:53"/>
    <s v="-"/>
    <s v="SPX Express"/>
    <s v="Shopee"/>
    <s v="shopee"/>
    <s v=""/>
    <s v="TH267494665693L"/>
    <s v="18/01/2026 11:52"/>
  </r>
  <r>
    <x v="0"/>
    <x v="0"/>
    <n v="33.333333333333336"/>
    <n v="9"/>
    <s v="GRV41"/>
    <n v="300"/>
    <n v="0"/>
    <s v="ร้านที่2"/>
    <s v="บ***รง ใ***"/>
    <s v="ประจวบคีรีขันธ์"/>
    <s v="-"/>
    <s v=""/>
    <s v="18/01/2026 11:53"/>
    <s v="-"/>
    <s v="J&amp;T Express"/>
    <s v="Tiktok"/>
    <s v="tiktok"/>
    <s v=""/>
    <s v="790139739476"/>
    <s v="18/01/2026 11:52"/>
  </r>
  <r>
    <x v="9"/>
    <x v="11"/>
    <n v="139"/>
    <n v="1"/>
    <s v="GRV39"/>
    <n v="215"/>
    <n v="0"/>
    <s v="ร้านที่10"/>
    <s v="ป้าสี่"/>
    <s v="9/165 ม.11 มบ.สวนดอกไม้ ถ.ปินเกล้า-นครชัยศรี ศาลาธรรมสพน์ ทวีวัฒนา กทม 10170"/>
    <s v="10170"/>
    <s v="0816425179"/>
    <s v="18/01/2026 11:35"/>
    <s v="t0832622509@gmail.com"/>
    <s v="EMS"/>
    <s v="facebook"/>
    <s v="กสิกร"/>
    <s v=""/>
    <s v="WB131638467TH"/>
    <s v="18/01/2026 11:46"/>
  </r>
  <r>
    <x v="4"/>
    <x v="4"/>
    <n v="139"/>
    <n v="1"/>
    <s v="GRV39"/>
    <n v="215"/>
    <n v="0"/>
    <s v="ร้านที่10"/>
    <s v="ป้าสี่"/>
    <s v="9/165 ม.11 มบ.สวนดอกไม้ ถ.ปินเกล้า-นครชัยศรี ศาลาธรรมสพน์ ทวีวัฒนา กทม 10170"/>
    <s v="10170"/>
    <s v="0816425179"/>
    <s v="18/01/2026 11:35"/>
    <s v="t0832622509@gmail.com"/>
    <s v="EMS"/>
    <s v="facebook"/>
    <s v="กสิกร"/>
    <s v=""/>
    <s v="WB131638467TH"/>
    <s v="18/01/2026 11:46"/>
  </r>
  <r>
    <x v="0"/>
    <x v="0"/>
    <n v="33.333333333333336"/>
    <n v="3"/>
    <s v="GRV38"/>
    <n v="100"/>
    <n v="0"/>
    <s v="ร้านที่2"/>
    <s v="ล***า ว***สวัสดิ์"/>
    <s v="ประจวบคีรีขันธ์"/>
    <s v="-"/>
    <s v=""/>
    <s v="18/01/2026 11:40"/>
    <s v="-"/>
    <s v="J&amp;T COD"/>
    <s v="Tiktok"/>
    <s v="จ่ายทีหลัง / COD"/>
    <s v=""/>
    <s v="790131634456"/>
    <s v="18/01/2026 11:40"/>
  </r>
  <r>
    <x v="0"/>
    <x v="0"/>
    <n v="33.333333333333336"/>
    <n v="3"/>
    <s v="GRV37"/>
    <n v="100"/>
    <n v="0"/>
    <s v="ร้านที่2"/>
    <s v="จ***พงษ์ อ***ัฒน์"/>
    <s v="นครศรีธรรมราช"/>
    <s v="-"/>
    <s v=""/>
    <s v="18/01/2026 11:41"/>
    <s v="-"/>
    <s v="J&amp;T Express"/>
    <s v="Tiktok"/>
    <s v="tiktok"/>
    <s v=""/>
    <s v="790165549423"/>
    <s v="18/01/2026 11:40"/>
  </r>
  <r>
    <x v="1"/>
    <x v="1"/>
    <n v="66.666666666666671"/>
    <n v="3"/>
    <s v="GRV36"/>
    <n v="138"/>
    <n v="38"/>
    <s v="ร้านที่2"/>
    <s v="น***ล"/>
    <s v="นครศรีธรรมราช"/>
    <s v="-"/>
    <s v=""/>
    <s v="18/01/2026 11:37"/>
    <s v="-"/>
    <s v="J&amp;T COD"/>
    <s v="Tiktok"/>
    <s v="จ่ายทีหลัง / COD"/>
    <s v=""/>
    <s v="790178426424"/>
    <s v="18/01/2026 11:37"/>
  </r>
  <r>
    <x v="1"/>
    <x v="1"/>
    <n v="66.666666666666671"/>
    <n v="3"/>
    <s v="GRV35"/>
    <n v="100"/>
    <n v="0"/>
    <s v="ร้านที่2"/>
    <s v="n**"/>
    <s v="กรุงเทพฯ"/>
    <s v="-"/>
    <s v=""/>
    <s v="18/01/2026 11:36"/>
    <s v="-"/>
    <s v="J&amp;T COD"/>
    <s v="Tiktok"/>
    <s v="จ่ายทีหลัง / COD"/>
    <s v=""/>
    <s v="790165629422"/>
    <s v="18/01/2026 11:36"/>
  </r>
  <r>
    <x v="13"/>
    <x v="15"/>
    <n v="50"/>
    <n v="5"/>
    <s v="GRV34"/>
    <n v="1053"/>
    <n v="0"/>
    <s v="ร้านที่1"/>
    <s v="พ******์"/>
    <s v="******18, หมู่ที่ 7, ตำบล คลองข่อย, อำเภอปากเกร็ด ตำบลคลองข่อย อำเภอปากเกร็ด จังหวัดนนทบุรี 11120"/>
    <s v="11120"/>
    <s v="33"/>
    <s v="18/01/2026 11:51"/>
    <s v="-"/>
    <s v="SPX Express"/>
    <s v="Shopee"/>
    <s v="shopee"/>
    <s v=""/>
    <s v="TH260788446500C"/>
    <s v="18/01/2026 11:33"/>
  </r>
  <r>
    <x v="14"/>
    <x v="16"/>
    <n v="50"/>
    <n v="5"/>
    <s v="GRV34"/>
    <n v="1053"/>
    <n v="0"/>
    <s v="ร้านที่1"/>
    <s v="พ******์"/>
    <s v="******18, หมู่ที่ 7, ตำบล คลองข่อย, อำเภอปากเกร็ด ตำบลคลองข่อย อำเภอปากเกร็ด จังหวัดนนทบุรี 11120"/>
    <s v="11120"/>
    <s v="33"/>
    <s v="18/01/2026 11:51"/>
    <s v="-"/>
    <s v="SPX Express"/>
    <s v="Shopee"/>
    <s v="shopee"/>
    <s v=""/>
    <s v="TH260788446500C"/>
    <s v="18/01/2026 11:33"/>
  </r>
  <r>
    <x v="11"/>
    <x v="13"/>
    <n v="50"/>
    <n v="5"/>
    <s v="GRV34"/>
    <n v="1053"/>
    <n v="0"/>
    <s v="ร้านที่1"/>
    <s v="พ******์"/>
    <s v="******18, หมู่ที่ 7, ตำบล คลองข่อย, อำเภอปากเกร็ด ตำบลคลองข่อย อำเภอปากเกร็ด จังหวัดนนทบุรี 11120"/>
    <s v="11120"/>
    <s v="33"/>
    <s v="18/01/2026 11:51"/>
    <s v="-"/>
    <s v="SPX Express"/>
    <s v="Shopee"/>
    <s v="shopee"/>
    <s v=""/>
    <s v="TH260788446500C"/>
    <s v="18/01/2026 11:33"/>
  </r>
  <r>
    <x v="8"/>
    <x v="9"/>
    <n v="10"/>
    <n v="30"/>
    <s v="GRV34"/>
    <n v="1053"/>
    <n v="0"/>
    <s v="ร้านที่1"/>
    <s v="พ******์"/>
    <s v="******18, หมู่ที่ 7, ตำบล คลองข่อย, อำเภอปากเกร็ด ตำบลคลองข่อย อำเภอปากเกร็ด จังหวัดนนทบุรี 11120"/>
    <s v="11120"/>
    <s v="33"/>
    <s v="18/01/2026 11:51"/>
    <s v="-"/>
    <s v="SPX Express"/>
    <s v="Shopee"/>
    <s v="shopee"/>
    <s v=""/>
    <s v="TH260788446500C"/>
    <s v="18/01/2026 11:33"/>
  </r>
  <r>
    <x v="0"/>
    <x v="0"/>
    <n v="33.333333333333336"/>
    <n v="3"/>
    <s v="GRV32"/>
    <n v="100"/>
    <n v="0"/>
    <s v="ร้านที่2"/>
    <s v="ศ***พร  ศ***ดช"/>
    <s v="สระบุรี"/>
    <s v="-"/>
    <s v=""/>
    <s v="18/01/2026 11:30"/>
    <s v="-"/>
    <s v="J&amp;T COD"/>
    <s v="Tiktok"/>
    <s v="จ่ายทีหลัง / COD"/>
    <s v=""/>
    <s v="790103039456"/>
    <s v="18/01/2026 11:30"/>
  </r>
  <r>
    <x v="1"/>
    <x v="1"/>
    <n v="66.666666666666671"/>
    <n v="3"/>
    <s v="GRV31"/>
    <n v="100"/>
    <n v="0"/>
    <s v="ร้านที่2"/>
    <s v="ว***วรรณ ศ***ักดา"/>
    <s v="ลพบุรี"/>
    <s v="-"/>
    <s v=""/>
    <s v="18/01/2026 11:01"/>
    <s v="-"/>
    <s v="J&amp;T COD"/>
    <s v="Tiktok"/>
    <s v="จ่ายทีหลัง / COD"/>
    <s v=""/>
    <s v="790158335422"/>
    <s v="18/01/2026 11:26"/>
  </r>
  <r>
    <x v="1"/>
    <x v="1"/>
    <n v="66.666666666666671"/>
    <n v="3"/>
    <s v="GRV30"/>
    <n v="100"/>
    <n v="0"/>
    <s v="ร้านที่2"/>
    <s v="ป***าสิริ"/>
    <s v="เชียงราย"/>
    <s v="-"/>
    <s v=""/>
    <s v="18/01/2026 11:22"/>
    <s v="-"/>
    <s v="J&amp;T COD"/>
    <s v="Tiktok"/>
    <s v="จ่ายทีหลัง / COD"/>
    <s v=""/>
    <s v="790161938436"/>
    <s v="18/01/2026 11:22"/>
  </r>
  <r>
    <x v="1"/>
    <x v="1"/>
    <n v="66.666666666666671"/>
    <n v="6"/>
    <s v="GRV29"/>
    <n v="200"/>
    <n v="0"/>
    <s v="ร้านที่2"/>
    <s v="ร***อรุณ ท***์เทียมรัตน์"/>
    <s v="กรุงเทพฯ"/>
    <s v="-"/>
    <s v=""/>
    <s v="18/01/2026 11:17"/>
    <s v="-"/>
    <s v="J&amp;T COD"/>
    <s v="Tiktok"/>
    <s v="จ่ายทีหลัง / COD"/>
    <s v=""/>
    <s v="790164530444"/>
    <s v="18/01/2026 11:17"/>
  </r>
  <r>
    <x v="11"/>
    <x v="13"/>
    <n v="60"/>
    <n v="2"/>
    <s v="GRV28"/>
    <n v="115"/>
    <n v="0"/>
    <s v="ร้านที่1"/>
    <s v="ศ******ล"/>
    <s v="******ก์, อำเภอแม่วงก์ ตำบลแม่วงก์ อำเภอแม่วงก์ จังหวัดนครสวรรค์ 60150"/>
    <s v="60150"/>
    <s v="07"/>
    <s v="18/01/2026 11:17"/>
    <s v="-"/>
    <s v="SPX Express"/>
    <s v="Shopee"/>
    <s v="shopee"/>
    <s v=""/>
    <s v="TH2635461041121"/>
    <s v="18/01/2026 11:17"/>
  </r>
  <r>
    <x v="1"/>
    <x v="1"/>
    <n v="66.666666666666671"/>
    <n v="3"/>
    <s v="GRV26"/>
    <n v="100"/>
    <n v="0"/>
    <s v="ร้านที่2"/>
    <s v="ว***วิสา ว***สุธา"/>
    <s v="อุบลราชธานี"/>
    <s v="-"/>
    <s v=""/>
    <s v="18/01/2026 11:16"/>
    <s v="-"/>
    <s v="J&amp;T COD"/>
    <s v="Tiktok"/>
    <s v="จ่ายทีหลัง / COD"/>
    <s v=""/>
    <s v="790153339430"/>
    <s v="18/01/2026 11:16"/>
  </r>
  <r>
    <x v="0"/>
    <x v="0"/>
    <n v="33.333333333333336"/>
    <n v="3"/>
    <s v="GRV25"/>
    <n v="100"/>
    <n v="0"/>
    <s v="ร้านที่2"/>
    <s v="ส***รัตน์  ห***ชากรณ์"/>
    <s v="ขอนแก่น"/>
    <s v="-"/>
    <s v=""/>
    <s v="18/01/2026 11:15"/>
    <s v="-"/>
    <s v="J&amp;T COD"/>
    <s v="Tiktok"/>
    <s v="จ่ายทีหลัง / COD"/>
    <s v=""/>
    <s v="790114633453"/>
    <s v="18/01/2026 11:15"/>
  </r>
  <r>
    <x v="7"/>
    <x v="8"/>
    <n v="0"/>
    <n v="1"/>
    <s v="GRV24"/>
    <n v="0"/>
    <n v="0"/>
    <s v="ร้านที่2"/>
    <s v="อ***ตยา"/>
    <s v="ชลบุรี"/>
    <s v="-"/>
    <s v=""/>
    <s v="18/01/2026 11:14"/>
    <s v="-"/>
    <s v="J&amp;T Express"/>
    <s v="Tiktok"/>
    <s v="tiktok"/>
    <s v=""/>
    <s v="790142637432"/>
    <s v="18/01/2026 11:14"/>
  </r>
  <r>
    <x v="0"/>
    <x v="0"/>
    <n v="33.333333333333336"/>
    <n v="3"/>
    <s v="GRV23"/>
    <n v="0"/>
    <n v="0"/>
    <s v="ร้านที่2"/>
    <s v="ว***วัลย์ พ***ณี"/>
    <s v="สระบุรี"/>
    <s v="-"/>
    <s v=""/>
    <s v="18/01/2026 11:14"/>
    <s v="-"/>
    <s v="J&amp;T Express"/>
    <s v="Tiktok"/>
    <s v="tiktok"/>
    <s v=""/>
    <s v="790118236456"/>
    <s v="18/01/2026 11:14"/>
  </r>
  <r>
    <x v="0"/>
    <x v="0"/>
    <n v="65"/>
    <n v="1"/>
    <s v="GRV22"/>
    <n v="35"/>
    <n v="0"/>
    <s v="ร้านที่2"/>
    <s v="ญ***จฉรา"/>
    <s v="พะเยา"/>
    <s v="-"/>
    <s v=""/>
    <s v="18/01/2026 11:00"/>
    <s v="-"/>
    <s v="J&amp;T COD"/>
    <s v="Tiktok"/>
    <s v="จ่ายทีหลัง / COD"/>
    <s v="ฝอยทอง"/>
    <s v="790122044401"/>
    <s v="18/01/2026 11:00"/>
  </r>
  <r>
    <x v="0"/>
    <x v="0"/>
    <n v="65"/>
    <n v="4"/>
    <s v="GRV20"/>
    <n v="140"/>
    <n v="0"/>
    <s v="ร้านที่2"/>
    <s v="ธ***ทร ช***านันท์"/>
    <s v="นครปฐม"/>
    <s v="-"/>
    <s v=""/>
    <s v="18/01/2026 10:58"/>
    <s v="-"/>
    <s v="J&amp;T COD"/>
    <s v="Tiktok"/>
    <s v="จ่ายทีหลัง / COD"/>
    <s v="คละรส ได้ทุกรสค่ะ ยกเว้นกาแฟค่ะ"/>
    <s v="790153637490"/>
    <s v="18/01/2026 10:58"/>
  </r>
  <r>
    <x v="0"/>
    <x v="0"/>
    <n v="50"/>
    <n v="6"/>
    <s v="GRV18"/>
    <n v="200"/>
    <n v="0"/>
    <s v="ร้านที่2"/>
    <s v="ส***กาญจน์ อ***งษ์"/>
    <s v="สกลนคร"/>
    <s v="-"/>
    <s v=""/>
    <s v="18/01/2026 10:48"/>
    <s v="-"/>
    <s v="J&amp;T COD"/>
    <s v="Tiktok"/>
    <s v="จ่ายทีหลัง / COD"/>
    <s v="ขอบิลด้วยนะคะ"/>
    <s v="790112044466"/>
    <s v="18/01/2026 10:48"/>
  </r>
  <r>
    <x v="1"/>
    <x v="1"/>
    <n v="33"/>
    <n v="10"/>
    <s v="GRV17"/>
    <n v="330"/>
    <n v="0"/>
    <s v="ร้านที่2"/>
    <s v="แ**"/>
    <s v="ตาก"/>
    <s v="-"/>
    <s v=""/>
    <s v="18/01/2026 10:45"/>
    <s v="-"/>
    <s v="J&amp;T Express"/>
    <s v="Tiktok"/>
    <s v="tiktok"/>
    <s v=""/>
    <s v="790132534450"/>
    <s v="18/01/2026 10:45"/>
  </r>
  <r>
    <x v="0"/>
    <x v="0"/>
    <n v="50"/>
    <n v="6"/>
    <s v="GRV15"/>
    <n v="200"/>
    <n v="0"/>
    <s v="ร้านที่2"/>
    <s v="P***paew ช***ินชาไทย"/>
    <s v="มุกดาหาร"/>
    <s v="-"/>
    <s v=""/>
    <s v="18/01/2026 10:43"/>
    <s v="-"/>
    <s v="J&amp;T COD"/>
    <s v="Tiktok"/>
    <s v="จ่ายทีหลัง / COD"/>
    <s v=""/>
    <s v="790185337476"/>
    <s v="18/01/2026 10:43"/>
  </r>
  <r>
    <x v="1"/>
    <x v="1"/>
    <n v="66.666666666666671"/>
    <n v="3"/>
    <s v="GRV14"/>
    <n v="100"/>
    <n v="0"/>
    <s v="ร้านที่2"/>
    <s v="ร***ข้าวหอมตลาดสดลาซาล2000"/>
    <s v="กรุงเทพฯ"/>
    <s v="-"/>
    <s v=""/>
    <s v="18/01/2026 10:41"/>
    <s v="-"/>
    <s v="J&amp;T COD"/>
    <s v="Tiktok"/>
    <s v="จ่ายทีหลัง / COD"/>
    <s v=""/>
    <s v="790141332444"/>
    <s v="18/01/2026 10:42"/>
  </r>
  <r>
    <x v="0"/>
    <x v="0"/>
    <n v="40"/>
    <n v="20"/>
    <s v="GRV13"/>
    <n v="660"/>
    <n v="0"/>
    <s v="ร้านที่2"/>
    <s v="ว***ธพร เ***้ยงเกลา"/>
    <s v="นครศรีธรรมราช"/>
    <s v="-"/>
    <s v=""/>
    <s v="18/01/2026 10:41"/>
    <s v="-"/>
    <s v="J&amp;T COD"/>
    <s v="Tiktok"/>
    <s v="จ่ายทีหลัง / COD"/>
    <s v=""/>
    <s v="790141034410"/>
    <s v="18/01/2026 10:41"/>
  </r>
  <r>
    <x v="4"/>
    <x v="4"/>
    <n v="139"/>
    <n v="2"/>
    <s v="GRV12"/>
    <n v="217.98"/>
    <n v="0"/>
    <s v="ร้านที่2"/>
    <s v="ส***าทิพย์ ค***"/>
    <s v="นครราชสีมา"/>
    <s v="-"/>
    <s v=""/>
    <s v="18/01/2026 10:36"/>
    <s v="-"/>
    <s v="J&amp;T COD"/>
    <s v="Tiktok"/>
    <s v="จ่ายทีหลัง / COD"/>
    <s v=""/>
    <s v="790194330402"/>
    <s v="18/01/2026 10:36"/>
  </r>
  <r>
    <x v="0"/>
    <x v="0"/>
    <n v="50"/>
    <n v="6"/>
    <s v="GRV11"/>
    <n v="200"/>
    <n v="0"/>
    <s v="ร้านที่2"/>
    <s v="น***ร ว***สุภาพ"/>
    <s v="กรุงเทพฯ"/>
    <s v="-"/>
    <s v=""/>
    <s v="18/01/2026 10:31"/>
    <s v="-"/>
    <s v="J&amp;T COD"/>
    <s v="Tiktok"/>
    <s v="จ่ายทีหลัง / COD"/>
    <s v=""/>
    <s v="790159226496"/>
    <s v="18/01/2026 10:31"/>
  </r>
  <r>
    <x v="0"/>
    <x v="0"/>
    <n v="65"/>
    <n v="2"/>
    <s v="GRV10"/>
    <n v="70"/>
    <n v="0"/>
    <s v="ร้านที่2"/>
    <s v="อ***ีย์ ท***ุ่ม"/>
    <s v="ระนอง"/>
    <s v="-"/>
    <s v=""/>
    <s v="18/01/2026 10:29"/>
    <s v="-"/>
    <s v="J&amp;T COD"/>
    <s v="Tiktok"/>
    <s v="จ่ายทีหลัง / COD"/>
    <s v=""/>
    <s v="790173750402"/>
    <s v="18/01/2026 10:29"/>
  </r>
  <r>
    <x v="0"/>
    <x v="0"/>
    <n v="65"/>
    <n v="1"/>
    <s v="GRV9"/>
    <n v="35"/>
    <n v="0"/>
    <s v="ร้านที่2"/>
    <s v="ส***ี อ***สุทธิ์"/>
    <s v="สุพรรณบุรี"/>
    <s v="-"/>
    <s v=""/>
    <s v="18/01/2026 10:29"/>
    <s v="-"/>
    <s v="J&amp;T Express"/>
    <s v="Tiktok"/>
    <s v="tiktok"/>
    <s v=""/>
    <s v="790137548491"/>
    <s v="18/01/2026 10:29"/>
  </r>
  <r>
    <x v="0"/>
    <x v="0"/>
    <n v="33.333333333333336"/>
    <n v="3"/>
    <s v="GRV8"/>
    <n v="100"/>
    <n v="0"/>
    <s v="ร้านที่2"/>
    <s v="ส***พร  ฉ***ิ"/>
    <s v="ฉะเชิงเทรา"/>
    <s v="-"/>
    <s v=""/>
    <s v="18/01/2026 10:28"/>
    <s v="-"/>
    <s v="J&amp;T Express"/>
    <s v="Tiktok"/>
    <s v="tiktok"/>
    <s v="ขอเป็นเนยนมฝอยทองเผือกนะคะ"/>
    <s v="790128748463"/>
    <s v="18/01/2026 10:27"/>
  </r>
  <r>
    <x v="0"/>
    <x v="0"/>
    <n v="50"/>
    <n v="6"/>
    <s v="GRV7"/>
    <n v="200"/>
    <n v="0"/>
    <s v="ร้านที่2"/>
    <s v="จ***ภา"/>
    <s v="ขอนแก่น"/>
    <s v="-"/>
    <s v=""/>
    <s v="18/01/2026 10:25"/>
    <s v="-"/>
    <s v="J&amp;T COD"/>
    <s v="Tiktok"/>
    <s v="จ่ายทีหลัง / COD"/>
    <s v=""/>
    <s v="790143530470"/>
    <s v="18/01/2026 10:25"/>
  </r>
  <r>
    <x v="4"/>
    <x v="4"/>
    <n v="139"/>
    <n v="1"/>
    <s v="GRV5"/>
    <n v="95"/>
    <n v="0"/>
    <s v="ร้านที่2"/>
    <s v="ก***น บ***รรม"/>
    <s v="กำแพงเพชร"/>
    <s v="-"/>
    <s v=""/>
    <s v="18/01/2026 10:21"/>
    <s v="-"/>
    <s v="J&amp;T COD"/>
    <s v="Tiktok"/>
    <s v="จ่ายทีหลัง / COD"/>
    <s v=""/>
    <s v="790104330466"/>
    <s v="18/01/2026 10:21"/>
  </r>
  <r>
    <x v="4"/>
    <x v="4"/>
    <n v="139"/>
    <n v="1"/>
    <s v="GRV4"/>
    <n v="95"/>
    <n v="0"/>
    <s v="ร้านที่2"/>
    <s v="แ**"/>
    <s v="กรุงเทพฯ"/>
    <s v="-"/>
    <s v=""/>
    <s v="18/01/2026 10:30"/>
    <s v="-"/>
    <s v="J&amp;T Express"/>
    <s v="Tiktok"/>
    <s v="tiktok"/>
    <s v=""/>
    <s v="790184620481"/>
    <s v="18/01/2026 10:21"/>
  </r>
  <r>
    <x v="0"/>
    <x v="0"/>
    <n v="33.333333333333336"/>
    <n v="6"/>
    <s v="GRV3"/>
    <n v="200"/>
    <n v="0"/>
    <s v="ร้านที่2"/>
    <s v="ส***อกเอกชัย โ***ี"/>
    <s v="ลำปาง"/>
    <s v="-"/>
    <s v=""/>
    <s v="18/01/2026 10:21"/>
    <s v="-"/>
    <s v="J&amp;T Express"/>
    <s v="Tiktok"/>
    <s v="tiktok"/>
    <s v=""/>
    <s v="790148338464"/>
    <s v="18/01/2026 10:20"/>
  </r>
  <r>
    <x v="0"/>
    <x v="0"/>
    <n v="65"/>
    <n v="4"/>
    <s v="GRV2"/>
    <n v="140"/>
    <n v="0"/>
    <s v="ร้านที่2"/>
    <s v="ด***ลา ม***หมัด"/>
    <s v="กรุงเทพฯ"/>
    <s v="-"/>
    <s v=""/>
    <s v="18/01/2026 10:18"/>
    <s v="-"/>
    <s v="J&amp;T Express"/>
    <s v="Tiktok"/>
    <s v="tiktok"/>
    <s v=""/>
    <s v="790143832461"/>
    <s v="18/01/2026 10:18"/>
  </r>
  <r>
    <x v="7"/>
    <x v="8"/>
    <n v="120"/>
    <n v="2"/>
    <s v="GRV1"/>
    <n v="200"/>
    <n v="0"/>
    <s v="ร้านที่2"/>
    <s v="ท*** เ***มาตศรี"/>
    <s v="นครศรีธรรมราช"/>
    <s v="-"/>
    <s v=""/>
    <s v="18/01/2026 10:12"/>
    <s v="-"/>
    <s v="J&amp;T COD"/>
    <s v="Tiktok"/>
    <s v="จ่ายทีหลัง / COD"/>
    <s v=""/>
    <s v="790180544414"/>
    <s v="18/01/2026 10:12"/>
  </r>
  <r>
    <x v="0"/>
    <x v="0"/>
    <n v="33.333333333333336"/>
    <n v="3"/>
    <s v="GRV0"/>
    <n v="100"/>
    <n v="0"/>
    <s v="ร้านที่2"/>
    <s v="ค***ิดาภา โ***ี"/>
    <s v="เพชรบูรณ์"/>
    <s v="-"/>
    <s v=""/>
    <s v="18/01/2026 10:09"/>
    <s v="-"/>
    <s v="J&amp;T Express"/>
    <s v="Tiktok"/>
    <s v="tiktok"/>
    <s v=""/>
    <s v="790197833445"/>
    <s v="18/01/2026 10:08"/>
  </r>
  <r>
    <x v="1"/>
    <x v="1"/>
    <n v="33"/>
    <n v="10"/>
    <s v="GRU99"/>
    <n v="400"/>
    <n v="0"/>
    <s v="ร้านที่2"/>
    <s v="ส***า"/>
    <s v="อำนาจเจริญ"/>
    <s v="-"/>
    <s v=""/>
    <s v="18/01/2026 10:06"/>
    <s v="-"/>
    <s v="J&amp;T COD"/>
    <s v="Tiktok"/>
    <s v="จ่ายทีหลัง / COD"/>
    <s v=""/>
    <s v="790109135443"/>
    <s v="18/01/2026 10:06"/>
  </r>
  <r>
    <x v="4"/>
    <x v="4"/>
    <n v="139"/>
    <n v="1"/>
    <s v="GRU98"/>
    <n v="108.99"/>
    <n v="0"/>
    <s v="ร้านที่2"/>
    <s v="จ***พา"/>
    <s v="เทศบาลนครขอนแก่น"/>
    <s v="-"/>
    <s v=""/>
    <s v="18/01/2026 10:05"/>
    <s v="-"/>
    <s v="J&amp;T COD"/>
    <s v="Tiktok"/>
    <s v="จ่ายทีหลัง / COD"/>
    <s v=""/>
    <s v="790156139452"/>
    <s v="18/01/2026 10:05"/>
  </r>
  <r>
    <x v="3"/>
    <x v="3"/>
    <n v="139"/>
    <n v="1"/>
    <s v="GRU97"/>
    <n v="270"/>
    <n v="0"/>
    <s v="ร้านที่2"/>
    <s v="ช***ทธ์ ภ***พิบูลย์ศิลป์"/>
    <s v="นครปฐม"/>
    <s v="-"/>
    <s v=""/>
    <s v="18/01/2026 10:02"/>
    <s v="-"/>
    <s v="J&amp;T COD"/>
    <s v="Tiktok"/>
    <s v="จ่ายทีหลัง / COD"/>
    <s v=""/>
    <s v="790196629445"/>
    <s v="18/01/2026 10:02"/>
  </r>
  <r>
    <x v="4"/>
    <x v="4"/>
    <n v="139"/>
    <n v="2"/>
    <s v="GRU97"/>
    <n v="270"/>
    <n v="0"/>
    <s v="ร้านที่2"/>
    <s v="ช***ทธ์ ภ***พิบูลย์ศิลป์"/>
    <s v="นครปฐม"/>
    <s v="-"/>
    <s v=""/>
    <s v="18/01/2026 10:02"/>
    <s v="-"/>
    <s v="J&amp;T COD"/>
    <s v="Tiktok"/>
    <s v="จ่ายทีหลัง / COD"/>
    <s v=""/>
    <s v="790196629445"/>
    <s v="18/01/2026 10:02"/>
  </r>
  <r>
    <x v="4"/>
    <x v="4"/>
    <n v="139"/>
    <n v="1"/>
    <s v="GRU95"/>
    <n v="90"/>
    <n v="0"/>
    <s v="ร้านที่2"/>
    <s v="ป***าสิริ"/>
    <s v="เชียงราย"/>
    <s v="-"/>
    <s v=""/>
    <s v="18/01/2026 09:56"/>
    <s v="-"/>
    <s v="J&amp;T COD"/>
    <s v="Tiktok"/>
    <s v="จ่ายทีหลัง / COD"/>
    <s v=""/>
    <s v="790154733454"/>
    <s v="18/01/2026 09:56"/>
  </r>
  <r>
    <x v="0"/>
    <x v="0"/>
    <n v="33.333333333333336"/>
    <n v="3"/>
    <s v="GRU94"/>
    <n v="208.99"/>
    <n v="0"/>
    <s v="ร้านที่2"/>
    <s v="เ***ซ์ โ***"/>
    <s v="สระแก้ว"/>
    <s v="-"/>
    <s v=""/>
    <s v="18/01/2026 09:53"/>
    <s v="-"/>
    <s v="J&amp;T COD"/>
    <s v="Tiktok"/>
    <s v="จ่ายทีหลัง / COD"/>
    <s v=""/>
    <s v="790195734414"/>
    <s v="18/01/2026 09:53"/>
  </r>
  <r>
    <x v="4"/>
    <x v="4"/>
    <n v="139"/>
    <n v="1"/>
    <s v="GRU94"/>
    <n v="208.99"/>
    <n v="0"/>
    <s v="ร้านที่2"/>
    <s v="เ***ซ์ โ***"/>
    <s v="สระแก้ว"/>
    <s v="-"/>
    <s v=""/>
    <s v="18/01/2026 09:53"/>
    <s v="-"/>
    <s v="J&amp;T COD"/>
    <s v="Tiktok"/>
    <s v="จ่ายทีหลัง / COD"/>
    <s v=""/>
    <s v="790195734414"/>
    <s v="18/01/2026 09:53"/>
  </r>
  <r>
    <x v="0"/>
    <x v="0"/>
    <n v="65"/>
    <n v="4"/>
    <s v="GRU93"/>
    <n v="140"/>
    <n v="0"/>
    <s v="ร้านที่2"/>
    <s v="ป***รัตน์ เ***รพันธ์"/>
    <s v="กรุงเทพฯ"/>
    <s v="-"/>
    <s v=""/>
    <s v="18/01/2026 09:53"/>
    <s v="-"/>
    <s v="J&amp;T Express"/>
    <s v="Tiktok"/>
    <s v="tiktok"/>
    <s v="กาแฟ 2 มะพร้าว 1 ฝอยทอง1"/>
    <s v="790106833460"/>
    <s v="18/01/2026 09:53"/>
  </r>
  <r>
    <x v="0"/>
    <x v="0"/>
    <n v="65"/>
    <n v="1"/>
    <s v="GRU92"/>
    <n v="35"/>
    <n v="0"/>
    <s v="ร้านที่2"/>
    <s v="C***Y"/>
    <s v="กรุงเทพฯ"/>
    <s v="-"/>
    <s v=""/>
    <s v="18/01/2026 09:52"/>
    <s v="-"/>
    <s v="J&amp;T Express"/>
    <s v="Tiktok"/>
    <s v="tiktok"/>
    <s v="กล้วยหอมมะพร้าว"/>
    <s v="790113149475"/>
    <s v="18/01/2026 09:52"/>
  </r>
  <r>
    <x v="0"/>
    <x v="0"/>
    <n v="65"/>
    <n v="4"/>
    <s v="GRU91"/>
    <n v="140"/>
    <n v="0"/>
    <s v="ร้านที่2"/>
    <s v="ป***าสิริ"/>
    <s v="เชียงราย"/>
    <s v="-"/>
    <s v=""/>
    <s v="18/01/2026 09:52"/>
    <s v="-"/>
    <s v="J&amp;T COD"/>
    <s v="Tiktok"/>
    <s v="จ่ายทีหลัง / COD"/>
    <s v=""/>
    <s v="790189833451"/>
    <s v="18/01/2026 09:52"/>
  </r>
  <r>
    <x v="0"/>
    <x v="0"/>
    <n v="33.333333333333336"/>
    <n v="3"/>
    <s v="GRU90"/>
    <n v="100"/>
    <n v="0"/>
    <s v="ร้านที่2"/>
    <s v="u***9403226803321"/>
    <s v="ปทุมธานี"/>
    <s v="-"/>
    <s v=""/>
    <s v="18/01/2026 09:51"/>
    <s v="-"/>
    <s v="J&amp;T COD"/>
    <s v="Tiktok"/>
    <s v="จ่ายทีหลัง / COD"/>
    <s v=""/>
    <s v="790163436495"/>
    <s v="18/01/2026 09:51"/>
  </r>
  <r>
    <x v="0"/>
    <x v="0"/>
    <n v="50"/>
    <n v="6"/>
    <s v="GRU89"/>
    <n v="200"/>
    <n v="0"/>
    <s v="ร้านที่2"/>
    <s v="น** ว***า เ***สุริยา"/>
    <s v="พระนครศรีอยุธยา"/>
    <s v="-"/>
    <s v=""/>
    <s v="18/01/2026 09:51"/>
    <s v="-"/>
    <s v="J&amp;T Express"/>
    <s v="Tiktok"/>
    <s v="tiktok"/>
    <s v=""/>
    <s v="790151035424"/>
    <s v="18/01/2026 09:51"/>
  </r>
  <r>
    <x v="0"/>
    <x v="0"/>
    <n v="33.333333333333336"/>
    <n v="3"/>
    <s v="GRU88"/>
    <n v="100"/>
    <n v="0"/>
    <s v="ร้านที่2"/>
    <s v="เ***ลิง ร***ป้ากล้วย"/>
    <s v="จันทบุรี"/>
    <s v="-"/>
    <s v=""/>
    <s v="18/01/2026 09:48"/>
    <s v="-"/>
    <s v="J&amp;T COD"/>
    <s v="Tiktok"/>
    <s v="จ่ายทีหลัง / COD"/>
    <s v=""/>
    <s v="790192144464"/>
    <s v="18/01/2026 09:48"/>
  </r>
  <r>
    <x v="0"/>
    <x v="0"/>
    <n v="50"/>
    <n v="6"/>
    <s v="GRU85"/>
    <n v="200"/>
    <n v="0"/>
    <s v="ร้านที่2"/>
    <s v="ด***ันทร์"/>
    <s v="กาฬสินธุ์"/>
    <s v="-"/>
    <s v=""/>
    <s v="18/01/2026 09:45"/>
    <s v="-"/>
    <s v="J&amp;T COD"/>
    <s v="Tiktok"/>
    <s v="จ่ายทีหลัง / COD"/>
    <s v=""/>
    <s v="790190230421"/>
    <s v="18/01/2026 09:45"/>
  </r>
  <r>
    <x v="0"/>
    <x v="0"/>
    <n v="65"/>
    <n v="2"/>
    <s v="GRU84"/>
    <n v="88"/>
    <n v="18"/>
    <s v="ร้านที่2"/>
    <s v="S*** D***n"/>
    <s v="สุรินทร์"/>
    <s v="-"/>
    <s v=""/>
    <s v="18/01/2026 09:44"/>
    <s v="-"/>
    <s v="J&amp;T COD"/>
    <s v="Tiktok"/>
    <s v="จ่ายทีหลัง / COD"/>
    <s v="ขอหน้า เนยนม และ ฝอยทอง"/>
    <s v="790142641411"/>
    <s v="18/01/2026 09:44"/>
  </r>
  <r>
    <x v="1"/>
    <x v="1"/>
    <n v="66.666666666666671"/>
    <n v="6"/>
    <s v="GRU81"/>
    <n v="200"/>
    <n v="0"/>
    <s v="ร้านที่2"/>
    <s v="ณ***พัณณ์ ฤ***พีระศักดิ์"/>
    <s v="แพร่"/>
    <s v="-"/>
    <s v=""/>
    <s v="18/01/2026 09:42"/>
    <s v="-"/>
    <s v="J&amp;T Express"/>
    <s v="Tiktok"/>
    <s v="tiktok"/>
    <s v=""/>
    <s v="790191626475"/>
    <s v="18/01/2026 09:42"/>
  </r>
  <r>
    <x v="6"/>
    <x v="7"/>
    <n v="120"/>
    <n v="1"/>
    <s v="GRU80"/>
    <n v="85"/>
    <n v="0"/>
    <s v="ร้านที่2"/>
    <s v="ป***าสิริ"/>
    <s v="เชียงราย"/>
    <s v="-"/>
    <s v=""/>
    <s v="18/01/2026 09:40"/>
    <s v="-"/>
    <s v="J&amp;T COD"/>
    <s v="Tiktok"/>
    <s v="จ่ายทีหลัง / COD"/>
    <s v=""/>
    <s v="790127237432"/>
    <s v="18/01/2026 09:40"/>
  </r>
  <r>
    <x v="0"/>
    <x v="0"/>
    <n v="65"/>
    <n v="2"/>
    <s v="GRU77"/>
    <n v="70"/>
    <n v="0"/>
    <s v="ร้านที่2"/>
    <s v="ม***"/>
    <s v="อุดรธานี"/>
    <s v="-"/>
    <s v=""/>
    <s v="18/01/2026 09:32"/>
    <s v="-"/>
    <s v="J&amp;T COD"/>
    <s v="Tiktok"/>
    <s v="จ่ายทีหลัง / COD"/>
    <s v="ฝอยทอง 1 กล่อง มะพร้าว 1กล่อง"/>
    <s v="790140148490"/>
    <s v="18/01/2026 09:32"/>
  </r>
  <r>
    <x v="0"/>
    <x v="0"/>
    <n v="65"/>
    <n v="2"/>
    <s v="GRU75"/>
    <n v="70"/>
    <n v="0"/>
    <s v="ร้านที่2"/>
    <s v="ป***สรา  ต***ูน"/>
    <s v="ขอนแก่น"/>
    <s v="-"/>
    <s v=""/>
    <s v="18/01/2026 09:31"/>
    <s v="-"/>
    <s v="J&amp;T COD"/>
    <s v="Tiktok"/>
    <s v="จ่ายทีหลัง / COD"/>
    <s v="*เผือกมะพร้าวอ่อน *ฝอยทอง"/>
    <s v="790126749484"/>
    <s v="18/01/2026 09:31"/>
  </r>
  <r>
    <x v="0"/>
    <x v="0"/>
    <n v="65"/>
    <n v="10"/>
    <s v="GRU72"/>
    <n v="350"/>
    <n v="0"/>
    <s v="ร้านที่2"/>
    <s v="น***นท์ แ***ือ"/>
    <s v="สมุทรปราการ"/>
    <s v="-"/>
    <s v=""/>
    <s v="18/01/2026 09:30"/>
    <s v="-"/>
    <s v="J&amp;T Express"/>
    <s v="Tiktok"/>
    <s v="tiktok"/>
    <s v="ขอทุกรสชาติอย่างละ2กล่อง"/>
    <s v="790144538481"/>
    <s v="18/01/2026 09:29"/>
  </r>
  <r>
    <x v="0"/>
    <x v="0"/>
    <n v="65"/>
    <n v="1"/>
    <s v="GRU71"/>
    <n v="35"/>
    <n v="0"/>
    <s v="ร้านที่2"/>
    <s v="เ***รัตน์  ค***ง"/>
    <s v="สตูล"/>
    <s v="-"/>
    <s v=""/>
    <s v="18/01/2026 09:29"/>
    <s v="-"/>
    <s v="J&amp;T COD"/>
    <s v="Tiktok"/>
    <s v="จ่ายทีหลัง / COD"/>
    <s v=""/>
    <s v="790106349491"/>
    <s v="18/01/2026 09:29"/>
  </r>
  <r>
    <x v="0"/>
    <x v="0"/>
    <n v="65"/>
    <n v="2"/>
    <s v="GRU69"/>
    <n v="70"/>
    <n v="0"/>
    <s v="ร้านที่2"/>
    <s v="น***ึ้ง.นิ่มสนิท"/>
    <s v="กรุงเทพฯ"/>
    <s v="-"/>
    <s v=""/>
    <s v="18/01/2026 09:29"/>
    <s v="-"/>
    <s v="J&amp;T COD"/>
    <s v="Tiktok"/>
    <s v="จ่ายทีหลัง / COD"/>
    <s v="ขอเป็นฝองทองด้วยนะ"/>
    <s v="790133745494"/>
    <s v="18/01/2026 09:29"/>
  </r>
  <r>
    <x v="0"/>
    <x v="0"/>
    <n v="65"/>
    <n v="2"/>
    <s v="GRU68"/>
    <n v="70"/>
    <n v="0"/>
    <s v="ร้านที่2"/>
    <s v="จ***ร์แก้ว เ***ัน"/>
    <s v="สุโขทัย"/>
    <s v="-"/>
    <s v=""/>
    <s v="18/01/2026 09:29"/>
    <s v="-"/>
    <s v="J&amp;T Express"/>
    <s v="Tiktok"/>
    <s v="tiktok"/>
    <s v=""/>
    <s v="790130559400"/>
    <s v="18/01/2026 09:29"/>
  </r>
  <r>
    <x v="0"/>
    <x v="0"/>
    <n v="65"/>
    <n v="1"/>
    <s v="GRU67"/>
    <n v="35"/>
    <n v="0"/>
    <s v="ร้านที่2"/>
    <s v="ส***สา  แ***งาม"/>
    <s v="อ่างทอง"/>
    <s v="-"/>
    <s v=""/>
    <s v="18/01/2026 09:29"/>
    <s v="-"/>
    <s v="J&amp;T COD"/>
    <s v="Tiktok"/>
    <s v="จ่ายทีหลัง / COD"/>
    <s v="ไม่เอากาแฟค่ะ   เอา ฝอนทอง  "/>
    <s v="790125940494"/>
    <s v="18/01/2026 09:29"/>
  </r>
  <r>
    <x v="0"/>
    <x v="0"/>
    <n v="65"/>
    <n v="2"/>
    <s v="GRU66"/>
    <n v="70"/>
    <n v="0"/>
    <s v="ร้านที่2"/>
    <s v="ร***าสตร์ จ***ร์มาทอง"/>
    <s v="แพร่"/>
    <s v="-"/>
    <s v=""/>
    <s v="18/01/2026 09:29"/>
    <s v="-"/>
    <s v="J&amp;T COD"/>
    <s v="Tiktok"/>
    <s v="จ่ายทีหลัง / COD"/>
    <s v="ฝอยทอง เผือกหอมมะพร้าวค่ะ"/>
    <s v="790130943405"/>
    <s v="18/01/2026 09:29"/>
  </r>
  <r>
    <x v="0"/>
    <x v="0"/>
    <n v="65"/>
    <n v="3"/>
    <s v="GRU65"/>
    <n v="105"/>
    <n v="0"/>
    <s v="ร้านที่2"/>
    <s v="ค***ุริสา ศ***สวง"/>
    <s v="นนทบุรี"/>
    <s v="-"/>
    <s v=""/>
    <s v="18/01/2026 09:29"/>
    <s v="-"/>
    <s v="J&amp;T Express"/>
    <s v="Tiktok"/>
    <s v="tiktok"/>
    <s v="เค้กกล้วยหอม,เผือก,ฝอยทอง"/>
    <s v="790126032485"/>
    <s v="18/01/2026 09:29"/>
  </r>
  <r>
    <x v="0"/>
    <x v="0"/>
    <n v="65"/>
    <n v="1"/>
    <s v="GRU64"/>
    <n v="35"/>
    <n v="0"/>
    <s v="ร้านที่2"/>
    <s v="พ***าภา"/>
    <s v="สมุทรปราการ"/>
    <s v="-"/>
    <s v=""/>
    <s v="18/01/2026 09:28"/>
    <s v="-"/>
    <s v="Flash Express Thailand COD"/>
    <s v="Tiktok"/>
    <s v="จ่ายทีหลัง / COD"/>
    <s v=""/>
    <s v="THT02032DGE2Y0Z"/>
    <s v="18/01/2026 09:29"/>
  </r>
  <r>
    <x v="0"/>
    <x v="0"/>
    <n v="65"/>
    <n v="2"/>
    <s v="GRU63"/>
    <n v="88"/>
    <n v="18"/>
    <s v="ร้านที่2"/>
    <s v="ช***กล"/>
    <s v="อุดรธานี"/>
    <s v="-"/>
    <s v=""/>
    <s v="18/01/2026 09:28"/>
    <s v="-"/>
    <s v="J&amp;T COD"/>
    <s v="Tiktok"/>
    <s v="จ่ายทีหลัง / COD"/>
    <s v=""/>
    <s v="790147841420"/>
    <s v="18/01/2026 09:28"/>
  </r>
  <r>
    <x v="0"/>
    <x v="0"/>
    <n v="65"/>
    <n v="2"/>
    <s v="GRU62"/>
    <n v="70"/>
    <n v="0"/>
    <s v="ร้านที่2"/>
    <s v="ส***ตา เ***สน"/>
    <s v="สมุทรปราการ"/>
    <s v="-"/>
    <s v=""/>
    <s v="18/01/2026 09:28"/>
    <s v="-"/>
    <s v="Flash Express Thailand"/>
    <s v="Tiktok"/>
    <s v="tiktok"/>
    <s v="ฝอยทอง 1 กล่อง มะพร้าวเผา 1 กล่องค่ะ"/>
    <s v="THT02032DGEAC2Z"/>
    <s v="18/01/2026 09:28"/>
  </r>
  <r>
    <x v="0"/>
    <x v="0"/>
    <n v="50"/>
    <n v="6"/>
    <s v="GRU59"/>
    <n v="200"/>
    <n v="0"/>
    <s v="ร้านที่2"/>
    <s v="ป***ิดา จ***บุตร"/>
    <s v="ร้อยเอ็ด"/>
    <s v="-"/>
    <s v=""/>
    <s v="18/01/2026 09:26"/>
    <s v="-"/>
    <s v="J&amp;T Express"/>
    <s v="Tiktok"/>
    <s v="tiktok"/>
    <s v=""/>
    <s v="790162735493"/>
    <s v="18/01/2026 09:26"/>
  </r>
  <r>
    <x v="0"/>
    <x v="0"/>
    <n v="33.333333333333336"/>
    <n v="3"/>
    <s v="GRU58"/>
    <n v="100"/>
    <n v="0"/>
    <s v="ร้านที่2"/>
    <s v="พ***าอร"/>
    <s v="สมุทรปราการ"/>
    <s v="-"/>
    <s v=""/>
    <s v="18/01/2026 09:25"/>
    <s v="-"/>
    <s v="J&amp;T COD"/>
    <s v="Tiktok"/>
    <s v="จ่ายทีหลัง / COD"/>
    <s v=""/>
    <s v="790192637485"/>
    <s v="18/01/2026 09:26"/>
  </r>
  <r>
    <x v="9"/>
    <x v="11"/>
    <n v="139"/>
    <n v="1"/>
    <s v="GRU57"/>
    <n v="109"/>
    <n v="0"/>
    <s v="ร้านที่2"/>
    <s v="ก***"/>
    <s v="นครราชสีมา"/>
    <s v="-"/>
    <s v=""/>
    <s v="18/01/2026 09:25"/>
    <s v="-"/>
    <s v="J&amp;T COD"/>
    <s v="Tiktok"/>
    <s v="จ่ายทีหลัง / COD"/>
    <s v=""/>
    <s v="790164224430"/>
    <s v="18/01/2026 09:25"/>
  </r>
  <r>
    <x v="0"/>
    <x v="0"/>
    <n v="65"/>
    <n v="3"/>
    <s v="GRU55"/>
    <n v="105"/>
    <n v="0"/>
    <s v="ร้านที่2"/>
    <s v="พ***รณ  อ***ต์เจริญยศ"/>
    <s v="กรุงเทพฯ"/>
    <s v="-"/>
    <s v=""/>
    <s v="18/01/2026 09:23"/>
    <s v="-"/>
    <s v="J&amp;T COD"/>
    <s v="Tiktok"/>
    <s v="จ่ายทีหลัง / COD"/>
    <s v=""/>
    <s v="790144433466"/>
    <s v="18/01/2026 09:23"/>
  </r>
  <r>
    <x v="0"/>
    <x v="0"/>
    <n v="65"/>
    <n v="1"/>
    <s v="GRU54"/>
    <n v="35"/>
    <n v="0"/>
    <s v="ร้านที่2"/>
    <s v="อ***า เ***ยงธรรม"/>
    <s v="ระยอง"/>
    <s v="-"/>
    <s v=""/>
    <s v="18/01/2026 09:24"/>
    <s v="-"/>
    <s v="J&amp;T Express"/>
    <s v="Tiktok"/>
    <s v="tiktok"/>
    <s v=""/>
    <s v="790124447405"/>
    <s v="18/01/2026 09:23"/>
  </r>
  <r>
    <x v="0"/>
    <x v="0"/>
    <n v="65"/>
    <n v="1"/>
    <s v="GRU53"/>
    <n v="35"/>
    <n v="0"/>
    <s v="ร้านที่2"/>
    <s v="ส***ตา เ***สน"/>
    <s v="สมุทรปราการ"/>
    <s v="-"/>
    <s v=""/>
    <s v="18/01/2026 09:22"/>
    <s v="-"/>
    <s v="Flash Express Thailand"/>
    <s v="Tiktok"/>
    <s v="tiktok"/>
    <s v="ขอฝอยทองนะคะ"/>
    <s v="THT02032DGE7N0Z"/>
    <s v="18/01/2026 09:22"/>
  </r>
  <r>
    <x v="0"/>
    <x v="0"/>
    <n v="65"/>
    <n v="2"/>
    <s v="GRU52"/>
    <n v="70"/>
    <n v="0"/>
    <s v="ร้านที่2"/>
    <s v="ส***รถ ซ***กลิ่น"/>
    <s v="มหาสารคาม"/>
    <s v="-"/>
    <s v=""/>
    <s v="18/01/2026 09:21"/>
    <s v="-"/>
    <s v="J&amp;T COD"/>
    <s v="Tiktok"/>
    <s v="จ่ายทีหลัง / COD"/>
    <s v="มะพร้าวน้ำหอม, เนยนม"/>
    <s v="790103836421"/>
    <s v="18/01/2026 09:21"/>
  </r>
  <r>
    <x v="0"/>
    <x v="0"/>
    <n v="65"/>
    <n v="2"/>
    <s v="GRU51"/>
    <n v="70"/>
    <n v="0"/>
    <s v="ร้านที่2"/>
    <s v="ป***ดา ช***งเนิน"/>
    <s v="เทศบาลนครนครราชสีมา"/>
    <s v="-"/>
    <s v=""/>
    <s v="18/01/2026 09:21"/>
    <s v="-"/>
    <s v="J&amp;T Express"/>
    <s v="Tiktok"/>
    <s v="tiktok"/>
    <s v="ฝอยทองสองกล่องค่ะ💓"/>
    <s v="790151747405"/>
    <s v="18/01/2026 09:21"/>
  </r>
  <r>
    <x v="0"/>
    <x v="0"/>
    <n v="50"/>
    <n v="6"/>
    <s v="GRU49"/>
    <n v="200"/>
    <n v="0"/>
    <s v="ร้านที่2"/>
    <s v="ผ***าศ ว***นธุ์"/>
    <s v="นครศรีธรรมราช"/>
    <s v="-"/>
    <s v=""/>
    <s v="18/01/2026 09:20"/>
    <s v="-"/>
    <s v="J&amp;T COD"/>
    <s v="Tiktok"/>
    <s v="จ่ายทีหลัง / COD"/>
    <s v=""/>
    <s v="790141935494"/>
    <s v="18/01/2026 09:20"/>
  </r>
  <r>
    <x v="0"/>
    <x v="0"/>
    <n v="65"/>
    <n v="9"/>
    <s v="GRU48"/>
    <n v="299"/>
    <n v="0"/>
    <s v="ร้านที่10"/>
    <s v="คุณนรัตต์ธพร หมดจด"/>
    <s v="193/44 หมู่ 4 เอื้ออาทร(วัดพระเงิน) อาคาร 44 ซอยวัดส้มเกลี้ยง ถนนกาญจนาภิเษก ตำบลปลายบาง อำเภอบางกรวยจังหวัดนนทบุรี 11130"/>
    <s v="11130"/>
    <s v="0827653059"/>
    <s v="17/01/2026 12:33"/>
    <s v="t0832622509@gmail.com"/>
    <s v="EMS"/>
    <s v="facebook"/>
    <s v="กสิกร"/>
    <s v=""/>
    <s v="WB131638453TH"/>
    <s v="18/01/2026 09:16"/>
  </r>
  <r>
    <x v="0"/>
    <x v="0"/>
    <n v="33.333333333333336"/>
    <n v="3"/>
    <s v="GRU47"/>
    <n v="100"/>
    <n v="0"/>
    <s v="ร้านที่2"/>
    <s v="u***761652813271"/>
    <s v="ปทุมธานี"/>
    <s v="-"/>
    <s v=""/>
    <s v="18/01/2026 08:48"/>
    <s v="-"/>
    <s v="Flash Express Thailand COD"/>
    <s v="Tiktok"/>
    <s v="จ่ายทีหลัง / COD"/>
    <s v=""/>
    <s v="THT04062DJCJB1Z"/>
    <s v="18/01/2026 08:48"/>
  </r>
  <r>
    <x v="0"/>
    <x v="0"/>
    <n v="33.333333333333336"/>
    <n v="3"/>
    <s v="GRU46"/>
    <n v="100"/>
    <n v="0"/>
    <s v="ร้านที่2"/>
    <s v="ก***า พ***รัตน์"/>
    <s v="บึงกาฬ"/>
    <s v="-"/>
    <s v=""/>
    <s v="18/01/2026 08:45"/>
    <s v="-"/>
    <s v="J&amp;T COD"/>
    <s v="Tiktok"/>
    <s v="จ่ายทีหลัง / COD"/>
    <s v=""/>
    <s v="790112238484"/>
    <s v="18/01/2026 08:45"/>
  </r>
  <r>
    <x v="0"/>
    <x v="0"/>
    <n v="50"/>
    <n v="6"/>
    <s v="GRU45"/>
    <n v="200"/>
    <n v="0"/>
    <s v="ร้านที่2"/>
    <s v="ย***ก"/>
    <s v="ฉะเชิงเทรา"/>
    <s v="-"/>
    <s v=""/>
    <s v="18/01/2026 08:41"/>
    <s v="-"/>
    <s v="J&amp;T Express"/>
    <s v="Tiktok"/>
    <s v="tiktok"/>
    <s v=""/>
    <s v="790106836411"/>
    <s v="18/01/2026 08:41"/>
  </r>
  <r>
    <x v="9"/>
    <x v="11"/>
    <n v="139"/>
    <n v="2"/>
    <s v="GRU44"/>
    <n v="217.98"/>
    <n v="0"/>
    <s v="ร้านที่2"/>
    <s v="น***าว ไ***ลย์   บ***จียม"/>
    <s v="สุรินทร์"/>
    <s v="-"/>
    <s v=""/>
    <s v="18/01/2026 08:40"/>
    <s v="-"/>
    <s v="J&amp;T Express"/>
    <s v="Tiktok"/>
    <s v="tiktok"/>
    <s v=""/>
    <s v="790120937410"/>
    <s v="18/01/2026 08:39"/>
  </r>
  <r>
    <x v="0"/>
    <x v="0"/>
    <n v="33.333333333333336"/>
    <n v="3"/>
    <s v="GRU43"/>
    <n v="100"/>
    <n v="0"/>
    <s v="ร้านที่2"/>
    <s v="พ***ก๋ 0***418-2142"/>
    <s v="สุรินทร์"/>
    <s v="-"/>
    <s v=""/>
    <s v="18/01/2026 08:39"/>
    <s v="-"/>
    <s v="J&amp;T Express"/>
    <s v="Tiktok"/>
    <s v="tiktok"/>
    <s v=""/>
    <s v="790129435476"/>
    <s v="18/01/2026 08:38"/>
  </r>
  <r>
    <x v="0"/>
    <x v="0"/>
    <n v="33.333333333333336"/>
    <n v="3"/>
    <s v="GRU42"/>
    <n v="100"/>
    <n v="0"/>
    <s v="ร้านที่2"/>
    <s v="น***ชมพูนุช น***ราะห์"/>
    <s v="เทศบาลนครอุบลราชธานี"/>
    <s v="-"/>
    <s v=""/>
    <s v="18/01/2026 08:38"/>
    <s v="-"/>
    <s v="Flash Express Thailand"/>
    <s v="Tiktok"/>
    <s v="tiktok"/>
    <s v=""/>
    <s v="THT31072DJCF87Z"/>
    <s v="18/01/2026 08:38"/>
  </r>
  <r>
    <x v="0"/>
    <x v="0"/>
    <n v="50"/>
    <n v="6"/>
    <s v="GRU40"/>
    <n v="200"/>
    <n v="0"/>
    <s v="ร้านที่2"/>
    <s v="น***พร ว***นันท์"/>
    <s v="กรุงเทพมหานคร"/>
    <s v="-"/>
    <s v=""/>
    <s v="18/01/2026 08:29"/>
    <s v="-"/>
    <s v="J&amp;T Express"/>
    <s v="Tiktok"/>
    <s v="tiktok"/>
    <s v=""/>
    <s v="790124836410"/>
    <s v="18/01/2026 08:29"/>
  </r>
  <r>
    <x v="0"/>
    <x v="0"/>
    <n v="33.333333333333336"/>
    <n v="3"/>
    <s v="GRU39"/>
    <n v="100"/>
    <n v="0"/>
    <s v="ร้านที่2"/>
    <s v="ส***อง ท***ีสังข์"/>
    <s v="ลำพูน"/>
    <s v="-"/>
    <s v=""/>
    <s v="18/01/2026 08:28"/>
    <s v="-"/>
    <s v="J&amp;T COD"/>
    <s v="Tiktok"/>
    <s v="จ่ายทีหลัง / COD"/>
    <s v=""/>
    <s v="790188032476"/>
    <s v="18/01/2026 08:28"/>
  </r>
  <r>
    <x v="0"/>
    <x v="0"/>
    <n v="33.333333333333336"/>
    <n v="3"/>
    <s v="GRU38"/>
    <n v="100"/>
    <n v="0"/>
    <s v="ร้านที่2"/>
    <s v="ม*** ก***งาม"/>
    <s v="กำแพงเพชร"/>
    <s v="-"/>
    <s v=""/>
    <s v="18/01/2026 08:25"/>
    <s v="-"/>
    <s v="J&amp;T COD"/>
    <s v="Tiktok"/>
    <s v="จ่ายทีหลัง / COD"/>
    <s v=""/>
    <s v="790176434471"/>
    <s v="18/01/2026 08:25"/>
  </r>
  <r>
    <x v="0"/>
    <x v="0"/>
    <n v="33.333333333333336"/>
    <n v="6"/>
    <s v="GRU35"/>
    <n v="200"/>
    <n v="0"/>
    <s v="ร้านที่2"/>
    <s v="พ***รรค์ เ***ประเสริฐ"/>
    <s v="บุรีรัมย์"/>
    <s v="-"/>
    <s v=""/>
    <s v="18/01/2026 08:06"/>
    <s v="-"/>
    <s v="J&amp;T COD"/>
    <s v="Tiktok"/>
    <s v="จ่ายทีหลัง / COD"/>
    <s v=""/>
    <s v="790111844410"/>
    <s v="18/01/2026 08:06"/>
  </r>
  <r>
    <x v="0"/>
    <x v="0"/>
    <n v="33.333333333333336"/>
    <n v="3"/>
    <s v="GRU34"/>
    <n v="100"/>
    <n v="0"/>
    <s v="ร้านที่2"/>
    <s v="ส***รหาญ ท***ินทร์"/>
    <s v="สงขลา"/>
    <s v="-"/>
    <s v=""/>
    <s v="18/01/2026 07:40"/>
    <s v="-"/>
    <s v="J&amp;T Express"/>
    <s v="Tiktok"/>
    <s v="tiktok"/>
    <s v=""/>
    <s v="790167142446"/>
    <s v="18/01/2026 07:40"/>
  </r>
  <r>
    <x v="0"/>
    <x v="0"/>
    <n v="33.333333333333336"/>
    <n v="3"/>
    <s v="GRU33"/>
    <n v="100"/>
    <n v="0"/>
    <s v="ร้านที่2"/>
    <s v="ว***ร  ป***ิ่ง"/>
    <s v="สกลนคร"/>
    <s v="-"/>
    <s v=""/>
    <s v="18/01/2026 07:37"/>
    <s v="-"/>
    <s v="J&amp;T Express"/>
    <s v="Tiktok"/>
    <s v="tiktok"/>
    <s v=""/>
    <s v="790136432470"/>
    <s v="18/01/2026 07:37"/>
  </r>
  <r>
    <x v="0"/>
    <x v="0"/>
    <n v="33.333333333333336"/>
    <n v="3"/>
    <s v="GRU32"/>
    <n v="100"/>
    <n v="0"/>
    <s v="ร้านที่2"/>
    <s v="ป***อม จ***ร์เรือง"/>
    <s v="นครสวรรค์"/>
    <s v="-"/>
    <s v=""/>
    <s v="18/01/2026 07:35"/>
    <s v="-"/>
    <s v="J&amp;T Express"/>
    <s v="Tiktok"/>
    <s v="tiktok"/>
    <s v="ไม่รับรสกาแฟ"/>
    <s v="790100831435"/>
    <s v="18/01/2026 07:34"/>
  </r>
  <r>
    <x v="0"/>
    <x v="0"/>
    <n v="33.333333333333336"/>
    <n v="3"/>
    <s v="GRU31"/>
    <n v="100"/>
    <n v="0"/>
    <s v="ร้านที่2"/>
    <s v="ณ***วลัย.  เ***จันทร์"/>
    <s v="นนทบุรี"/>
    <s v="-"/>
    <s v=""/>
    <s v="18/01/2026 07:33"/>
    <s v="-"/>
    <s v="J&amp;T Express"/>
    <s v="Tiktok"/>
    <s v="tiktok"/>
    <s v=""/>
    <s v="790173835474"/>
    <s v="18/01/2026 07:32"/>
  </r>
  <r>
    <x v="0"/>
    <x v="0"/>
    <n v="33.333333333333336"/>
    <n v="3"/>
    <s v="GRU29"/>
    <n v="100"/>
    <n v="0"/>
    <s v="ร้านที่2"/>
    <s v="ส***ัตน์"/>
    <s v="เพชรบูรณ์"/>
    <s v="-"/>
    <s v=""/>
    <s v="18/01/2026 05:42"/>
    <s v="-"/>
    <s v="J&amp;T COD"/>
    <s v="Tiktok"/>
    <s v="จ่ายทีหลัง / COD"/>
    <s v=""/>
    <s v="790160646391"/>
    <s v="18/01/2026 05:42"/>
  </r>
  <r>
    <x v="0"/>
    <x v="0"/>
    <n v="33.333333333333336"/>
    <n v="3"/>
    <s v="GRU28"/>
    <n v="100"/>
    <n v="0"/>
    <s v="ร้านที่2"/>
    <s v="ม***จารุพงศ์โคตรูชัย"/>
    <s v="กาฬสินธุ์"/>
    <s v="-"/>
    <s v=""/>
    <s v="18/01/2026 05:33"/>
    <s v="-"/>
    <s v="J&amp;T COD"/>
    <s v="Tiktok"/>
    <s v="จ่ายทีหลัง / COD"/>
    <s v=""/>
    <s v="790123240395"/>
    <s v="18/01/2026 05:34"/>
  </r>
  <r>
    <x v="6"/>
    <x v="7"/>
    <n v="79"/>
    <n v="1"/>
    <s v="GRU27"/>
    <n v="74"/>
    <n v="0"/>
    <s v="ร้านที่1"/>
    <s v="น******ง"/>
    <s v="******ต.ห้างฉัตร ตำบลห้างฉัตร อำเภอห้างฉัตร จังหวัดลำปาง 52190"/>
    <s v="52190"/>
    <s v="81"/>
    <s v="18/01/2026 05:13"/>
    <s v="-"/>
    <s v="SPX Express"/>
    <s v="Shopee"/>
    <s v="shopee"/>
    <s v=""/>
    <s v="TH269925660066Q"/>
    <s v="18/01/2026 05:13"/>
  </r>
  <r>
    <x v="4"/>
    <x v="4"/>
    <n v="139"/>
    <n v="1"/>
    <s v="GRU26"/>
    <n v="217.98"/>
    <n v="0"/>
    <s v="ร้านที่2"/>
    <s v="c***ikarn"/>
    <s v="สมุทรปราการ"/>
    <s v="-"/>
    <s v=""/>
    <s v="18/01/2026 05:10"/>
    <s v="-"/>
    <s v="Flash Express Thailand COD"/>
    <s v="Tiktok"/>
    <s v="จ่ายทีหลัง / COD"/>
    <s v=""/>
    <s v="THT02032DG1YK6Z"/>
    <s v="18/01/2026 05:10"/>
  </r>
  <r>
    <x v="9"/>
    <x v="11"/>
    <n v="139"/>
    <n v="1"/>
    <s v="GRU26"/>
    <n v="217.98"/>
    <n v="0"/>
    <s v="ร้านที่2"/>
    <s v="c***ikarn"/>
    <s v="สมุทรปราการ"/>
    <s v="-"/>
    <s v=""/>
    <s v="18/01/2026 05:10"/>
    <s v="-"/>
    <s v="Flash Express Thailand COD"/>
    <s v="Tiktok"/>
    <s v="จ่ายทีหลัง / COD"/>
    <s v=""/>
    <s v="THT02032DG1YK6Z"/>
    <s v="18/01/2026 05:10"/>
  </r>
  <r>
    <x v="0"/>
    <x v="0"/>
    <n v="33.333333333333336"/>
    <n v="3"/>
    <s v="GRU25"/>
    <n v="100"/>
    <n v="0"/>
    <s v="ร้านที่2"/>
    <s v="ส***รัตน์  ช***นุวัฒน์"/>
    <s v="ฉะเชิงเทรา"/>
    <s v="-"/>
    <s v=""/>
    <s v="18/01/2026 04:41"/>
    <s v="-"/>
    <s v="J&amp;T COD"/>
    <s v="Tiktok"/>
    <s v="จ่ายทีหลัง / COD"/>
    <s v=""/>
    <s v="790138157314"/>
    <s v="18/01/2026 04:41"/>
  </r>
  <r>
    <x v="6"/>
    <x v="7"/>
    <n v="79"/>
    <n v="3"/>
    <s v="GRU24"/>
    <n v="272"/>
    <n v="35"/>
    <s v="ร้านที่1"/>
    <s v="A******)"/>
    <s v="******ดพร้าว 87, แยก 25, แขวงคลองจั่น, เขตบางกะปิ แขวงคลองจั่น เขตบางกะปิ จังหวัดกรุงเทพมหานคร 10240"/>
    <s v="10240"/>
    <s v="50"/>
    <s v="18/01/2026 04:34"/>
    <s v="-"/>
    <s v="SPX Express"/>
    <s v="Shopee"/>
    <s v="shopee"/>
    <s v=""/>
    <s v="TH267127687949Z"/>
    <s v="18/01/2026 04:32"/>
  </r>
  <r>
    <x v="3"/>
    <x v="3"/>
    <n v="139"/>
    <n v="1"/>
    <s v="GRU22"/>
    <n v="108.99"/>
    <n v="0"/>
    <s v="ร้านที่2"/>
    <s v="น** ส***รณ์ ศ***ไสว"/>
    <s v="ลพบุรี"/>
    <s v="-"/>
    <s v=""/>
    <s v="18/01/2026 02:59"/>
    <s v="-"/>
    <s v="J&amp;T Express"/>
    <s v="Tiktok"/>
    <s v="tiktok"/>
    <s v=""/>
    <s v="790161102345"/>
    <s v="18/01/2026 02:59"/>
  </r>
  <r>
    <x v="3"/>
    <x v="3"/>
    <n v="139"/>
    <n v="1"/>
    <s v="GRU21"/>
    <n v="117.99"/>
    <n v="9"/>
    <s v="ร้านที่2"/>
    <s v="น***ภัสนันท์ พ***จง"/>
    <s v="นครปฐม"/>
    <s v="-"/>
    <s v=""/>
    <s v="18/01/2026 02:58"/>
    <s v="-"/>
    <s v="J&amp;T COD"/>
    <s v="Tiktok"/>
    <s v="จ่ายทีหลัง / COD"/>
    <s v=""/>
    <s v="790133809301"/>
    <s v="18/01/2026 02:58"/>
  </r>
  <r>
    <x v="0"/>
    <x v="0"/>
    <n v="33.333333333333336"/>
    <n v="3"/>
    <s v="GRU19"/>
    <n v="118"/>
    <n v="18"/>
    <s v="ร้านที่2"/>
    <s v="พ***บุญพร เ***จันทร์ยา"/>
    <s v="นครราชสีมา"/>
    <s v="-"/>
    <s v=""/>
    <s v="18/01/2026 02:00"/>
    <s v="-"/>
    <s v="J&amp;T COD"/>
    <s v="Tiktok"/>
    <s v="จ่ายทีหลัง / COD"/>
    <s v=""/>
    <s v="790111242373"/>
    <s v="18/01/2026 02:00"/>
  </r>
  <r>
    <x v="7"/>
    <x v="8"/>
    <n v="95"/>
    <n v="1"/>
    <s v="GRU18"/>
    <n v="95"/>
    <n v="0"/>
    <s v="ร้านที่1"/>
    <s v="เ******ิ"/>
    <s v="******กษณ์, ตำบลไทยบุรี, อำเภอท่าศาลา ตำบลไทยบุรี อำเภอท่าศาลา จังหวัดนครศรีธรรมราช 80160"/>
    <s v="80160"/>
    <s v="66"/>
    <s v="18/01/2026 02:26"/>
    <s v="-"/>
    <s v="SPX Express"/>
    <s v="Shopee"/>
    <s v="shopee"/>
    <s v=""/>
    <s v="TH263804205234W"/>
    <s v="18/01/2026 01:56"/>
  </r>
  <r>
    <x v="0"/>
    <x v="0"/>
    <n v="33.333333333333336"/>
    <n v="3"/>
    <s v="GRU17"/>
    <n v="100"/>
    <n v="0"/>
    <s v="ร้านที่2"/>
    <s v="น** จ***ิทธิ์ ส***่วย"/>
    <s v="กรุงเทพฯ"/>
    <s v="-"/>
    <s v=""/>
    <s v="18/01/2026 01:53"/>
    <s v="-"/>
    <s v="J&amp;T COD"/>
    <s v="Tiktok"/>
    <s v="จ่ายทีหลัง / COD"/>
    <s v=""/>
    <s v="790198350325"/>
    <s v="18/01/2026 01:53"/>
  </r>
  <r>
    <x v="6"/>
    <x v="7"/>
    <n v="66.333333333333329"/>
    <n v="3"/>
    <s v="GRU16"/>
    <n v="220"/>
    <n v="0"/>
    <s v="ร้านที่4"/>
    <s v="ญ*** ก***นกรุ่น"/>
    <s v="เพชรบุรี"/>
    <s v="-"/>
    <s v=""/>
    <s v="18/01/2026 01:48"/>
    <s v="-"/>
    <s v="J&amp;T Express"/>
    <s v="Tiktok"/>
    <s v="tiktok"/>
    <s v=""/>
    <s v="790171796293"/>
    <s v="18/01/2026 01:47"/>
  </r>
  <r>
    <x v="0"/>
    <x v="0"/>
    <n v="33.333333333333336"/>
    <n v="3"/>
    <s v="GRU14"/>
    <n v="135"/>
    <n v="35"/>
    <s v="ร้านที่2"/>
    <s v="C***tana S***panya"/>
    <s v="กรุงเทพฯ"/>
    <s v="-"/>
    <s v=""/>
    <s v="18/01/2026 01:41"/>
    <s v="-"/>
    <s v="J&amp;T COD"/>
    <s v="Tiktok"/>
    <s v="จ่ายทีหลัง / COD"/>
    <s v=""/>
    <s v="790102449371"/>
    <s v="18/01/2026 01:41"/>
  </r>
  <r>
    <x v="0"/>
    <x v="0"/>
    <n v="50"/>
    <n v="6"/>
    <s v="GRU13"/>
    <n v="200"/>
    <n v="0"/>
    <s v="ร้านที่2"/>
    <s v="อ***อ๋"/>
    <s v="ประจวบคีรีขันธ์"/>
    <s v="-"/>
    <s v=""/>
    <s v="18/01/2026 01:36"/>
    <s v="-"/>
    <s v="J&amp;T Express"/>
    <s v="Tiktok"/>
    <s v="tiktok"/>
    <s v=""/>
    <s v="790156930393"/>
    <s v="18/01/2026 01:36"/>
  </r>
  <r>
    <x v="0"/>
    <x v="0"/>
    <n v="33.333333333333336"/>
    <n v="3"/>
    <s v="GRU10"/>
    <n v="100"/>
    <n v="0"/>
    <s v="ร้านที่2"/>
    <s v="เ***ก ส***มศรี"/>
    <s v="สุราษฎร์ธานี"/>
    <s v="-"/>
    <s v=""/>
    <s v="18/01/2026 01:10"/>
    <s v="-"/>
    <s v="J&amp;T COD"/>
    <s v="Tiktok"/>
    <s v="จ่ายทีหลัง / COD"/>
    <s v=""/>
    <s v="790148445376"/>
    <s v="18/01/2026 01:14"/>
  </r>
  <r>
    <x v="0"/>
    <x v="0"/>
    <n v="33.333333333333336"/>
    <n v="3"/>
    <s v="GRU9"/>
    <n v="100"/>
    <n v="0"/>
    <s v="ร้านที่2"/>
    <s v="ต**"/>
    <s v="สุพรรณบุรี"/>
    <s v="-"/>
    <s v=""/>
    <s v="18/01/2026 00:59"/>
    <s v="-"/>
    <s v="J&amp;T COD"/>
    <s v="Tiktok"/>
    <s v="จ่ายทีหลัง / COD"/>
    <s v=""/>
    <s v="790175151334"/>
    <s v="18/01/2026 00:59"/>
  </r>
  <r>
    <x v="0"/>
    <x v="0"/>
    <n v="50"/>
    <n v="6"/>
    <s v="GRU8"/>
    <n v="200"/>
    <n v="0"/>
    <s v="ร้านที่2"/>
    <s v="J***MG"/>
    <s v="กำแพงเพชร"/>
    <s v="-"/>
    <s v=""/>
    <s v="18/01/2026 00:52"/>
    <s v="-"/>
    <s v="J&amp;T COD"/>
    <s v="Tiktok"/>
    <s v="จ่ายทีหลัง / COD"/>
    <s v=""/>
    <s v="790183039343"/>
    <s v="18/01/2026 00:52"/>
  </r>
  <r>
    <x v="0"/>
    <x v="0"/>
    <n v="33.333333333333336"/>
    <n v="3"/>
    <s v="GRU7"/>
    <n v="100"/>
    <n v="0"/>
    <s v="ร้านที่2"/>
    <s v="ส***รณา ผ***นัยเลิศ"/>
    <s v="ปทุมธานี"/>
    <s v="-"/>
    <s v=""/>
    <s v="18/01/2026 00:45"/>
    <s v="-"/>
    <s v="Flash Express Thailand"/>
    <s v="Tiktok"/>
    <s v="tiktok"/>
    <s v=""/>
    <s v="THT04022DJ1TN5Z"/>
    <s v="18/01/2026 00:45"/>
  </r>
  <r>
    <x v="0"/>
    <x v="0"/>
    <n v="33.333333333333336"/>
    <n v="3"/>
    <s v="GRU6"/>
    <n v="100"/>
    <n v="0"/>
    <s v="ร้านที่2"/>
    <s v="น***า พ***้อย"/>
    <s v="กรุงเทพฯ"/>
    <s v="-"/>
    <s v=""/>
    <s v="18/01/2026 00:13"/>
    <s v="-"/>
    <s v="J&amp;T COD"/>
    <s v="Tiktok"/>
    <s v="จ่ายทีหลัง / COD"/>
    <s v=""/>
    <s v="790172349385"/>
    <s v="18/01/2026 00:39"/>
  </r>
  <r>
    <x v="0"/>
    <x v="0"/>
    <n v="33.333333333333336"/>
    <n v="3"/>
    <s v="GRU5"/>
    <n v="103"/>
    <n v="3"/>
    <s v="ร้านที่4"/>
    <s v="ข***ฐา เ***งฤทธิ์"/>
    <s v="ชุมพร"/>
    <s v="-"/>
    <s v=""/>
    <s v="18/01/2026 00:11"/>
    <s v="-"/>
    <s v="J&amp;T Express"/>
    <s v="Tiktok"/>
    <s v="tiktok"/>
    <s v=""/>
    <s v="790117543386"/>
    <s v="18/01/2026 00:37"/>
  </r>
  <r>
    <x v="9"/>
    <x v="11"/>
    <n v="139"/>
    <n v="1"/>
    <s v="GRU4"/>
    <n v="111.99"/>
    <n v="3"/>
    <s v="ร้านที่2"/>
    <s v="เ***วดี แ***กุล"/>
    <s v="สระแก้ว"/>
    <s v="-"/>
    <s v=""/>
    <s v="18/01/2026 00:06"/>
    <s v="-"/>
    <s v="J&amp;T COD"/>
    <s v="Tiktok"/>
    <s v="จ่ายทีหลัง / COD"/>
    <s v=""/>
    <s v="790157304300"/>
    <s v="18/01/2026 00:31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x v="0"/>
    <x v="0"/>
    <n v="87.2"/>
    <n v="1"/>
    <s v="GSA66"/>
    <n v="219.4"/>
    <n v="45"/>
    <s v="ร้านที่1"/>
    <s v="ประเสริฐ บุญรัมย์"/>
    <s v="ห้วยท่อม · ลำเลียง/ Lam Liang_x000a__x000a_กระบุรี/ Kra Buriระนอง/ Ranong_x000a_85110"/>
    <s v="85110"/>
    <s v="660980792593"/>
    <s v="19/01/2026 23:32"/>
    <s v="-"/>
    <s v="Kerry_dropoff"/>
    <s v="Lazada"/>
    <s v="lazada"/>
    <s v=""/>
    <s v="-"/>
    <s v="19/01/2026 23:31"/>
  </r>
  <r>
    <x v="1"/>
    <x v="0"/>
    <n v="87.2"/>
    <n v="1"/>
    <s v="GSA66"/>
    <n v="219.4"/>
    <n v="45"/>
    <s v="ร้านที่1"/>
    <s v="ประเสริฐ บุญรัมย์"/>
    <s v="ห้วยท่อม · ลำเลียง/ Lam Liang_x000a__x000a_กระบุรี/ Kra Buriระนอง/ Ranong_x000a_85110"/>
    <s v="85110"/>
    <s v="660980792593"/>
    <s v="19/01/2026 23:32"/>
    <s v="-"/>
    <s v="Kerry_dropoff"/>
    <s v="Lazada"/>
    <s v="lazada"/>
    <s v=""/>
    <s v="-"/>
    <s v="19/01/2026 23:31"/>
  </r>
  <r>
    <x v="2"/>
    <x v="1"/>
    <n v="33.333333333333336"/>
    <n v="3"/>
    <s v="GSA65"/>
    <n v="100"/>
    <n v="0"/>
    <s v="ร้านที่2"/>
    <s v="น***รรณภา  ม***มัด"/>
    <s v="กรุงเทพฯ"/>
    <s v="-"/>
    <s v=""/>
    <s v="19/01/2026 23:29"/>
    <s v="-"/>
    <s v="J&amp;T COD"/>
    <s v="Tiktok"/>
    <s v="จ่ายทีหลัง / COD"/>
    <s v=""/>
    <s v="-"/>
    <s v="19/01/2026 23:29"/>
  </r>
  <r>
    <x v="3"/>
    <x v="2"/>
    <n v="66.666666666666671"/>
    <n v="3"/>
    <s v="GSA64"/>
    <n v="129"/>
    <n v="29"/>
    <s v="ร้านที่2"/>
    <s v="u***8592749827491"/>
    <s v="พระนครศรีอยุธยา"/>
    <s v="-"/>
    <s v=""/>
    <s v="19/01/2026 23:19"/>
    <s v="-"/>
    <s v="J&amp;T COD"/>
    <s v="Tiktok"/>
    <s v="จ่ายทีหลัง / COD"/>
    <s v=""/>
    <s v="-"/>
    <s v="19/01/2026 23:19"/>
  </r>
  <r>
    <x v="3"/>
    <x v="2"/>
    <n v="66.666666666666671"/>
    <n v="3"/>
    <s v="GSA63"/>
    <n v="129"/>
    <n v="29"/>
    <s v="ร้านที่2"/>
    <s v="u***8592749827491"/>
    <s v="พระนครศรีอยุธยา"/>
    <s v="-"/>
    <s v=""/>
    <s v="19/01/2026 23:18"/>
    <s v="-"/>
    <s v="J&amp;T COD"/>
    <s v="Tiktok"/>
    <s v="จ่ายทีหลัง / COD"/>
    <s v=""/>
    <s v="-"/>
    <s v="19/01/2026 23:18"/>
  </r>
  <r>
    <x v="4"/>
    <x v="3"/>
    <n v="69.900000000000006"/>
    <n v="50"/>
    <s v="GSA62"/>
    <n v="3995"/>
    <n v="0"/>
    <s v="ร้านที่1"/>
    <s v="M**w"/>
    <s v="******วรรณ, ตำบล กุดป่อง, อำเภอเมืองเลย ตำบลกุดป่อง อำเภอเมืองเลย จังหวัดเลย 42000"/>
    <s v="42000"/>
    <s v="58"/>
    <s v="19/01/2026 23:13"/>
    <s v="-"/>
    <s v="Flash Express"/>
    <s v="Shopee"/>
    <s v="shopee"/>
    <s v=""/>
    <s v="-"/>
    <s v="19/01/2026 23:13"/>
  </r>
  <r>
    <x v="2"/>
    <x v="1"/>
    <n v="33.333333333333336"/>
    <n v="3"/>
    <s v="GSA61"/>
    <n v="100"/>
    <n v="0"/>
    <s v="ร้านที่2"/>
    <s v="เ***มาศ ส***กษม"/>
    <s v="พระนครศรีอยุธยา"/>
    <s v="-"/>
    <s v=""/>
    <s v="19/01/2026 23:03"/>
    <s v="-"/>
    <s v="J&amp;T COD"/>
    <s v="Tiktok"/>
    <s v="จ่ายทีหลัง / COD"/>
    <s v=""/>
    <s v="-"/>
    <s v="19/01/2026 23:03"/>
  </r>
  <r>
    <x v="2"/>
    <x v="1"/>
    <n v="33.333333333333336"/>
    <n v="3"/>
    <s v="GSA60"/>
    <n v="100"/>
    <n v="0"/>
    <s v="ร้านที่2"/>
    <s v="ก***า ใ***ม ส***่อคุณสุชิน"/>
    <s v="ราชบุรี"/>
    <s v="-"/>
    <s v=""/>
    <s v="19/01/2026 22:58"/>
    <s v="-"/>
    <s v="J&amp;T Express"/>
    <s v="Tiktok"/>
    <s v="tiktok"/>
    <s v=""/>
    <s v="-"/>
    <s v="19/01/2026 22:58"/>
  </r>
  <r>
    <x v="4"/>
    <x v="3"/>
    <n v="79"/>
    <n v="1"/>
    <s v="GSA59"/>
    <n v="74"/>
    <n v="0"/>
    <s v="ร้านที่1"/>
    <s v="ป******ข"/>
    <s v="******องทราย ตำบลคลองทราย อำเภอนาทวี จังหวัดสงขลา 90160"/>
    <s v="90160"/>
    <s v="58"/>
    <s v="19/01/2026 23:25"/>
    <s v="-"/>
    <s v="Flash Express"/>
    <s v="Shopee"/>
    <s v="shopee"/>
    <s v=""/>
    <s v="-"/>
    <s v="19/01/2026 22:55"/>
  </r>
  <r>
    <x v="1"/>
    <x v="4"/>
    <n v="139"/>
    <n v="1"/>
    <s v="GSA58"/>
    <n v="128.99"/>
    <n v="20"/>
    <s v="ร้านที่2"/>
    <s v="เ***นิต   ศ***าศรี"/>
    <s v="น่าน"/>
    <s v="-"/>
    <s v=""/>
    <s v="19/01/2026 22:53"/>
    <s v="-"/>
    <s v="J&amp;T COD"/>
    <s v="Tiktok"/>
    <s v="จ่ายทีหลัง / COD"/>
    <s v=""/>
    <s v="-"/>
    <s v="19/01/2026 22:53"/>
  </r>
  <r>
    <x v="0"/>
    <x v="5"/>
    <n v="139"/>
    <n v="1"/>
    <s v="GSA57"/>
    <n v="208.99"/>
    <n v="0"/>
    <s v="ร้านที่2"/>
    <s v="ช***ร บ***หลือ"/>
    <s v="Bangkok"/>
    <s v="-"/>
    <s v=""/>
    <s v="19/01/2026 22:50"/>
    <s v="-"/>
    <s v="J&amp;T Express"/>
    <s v="Tiktok"/>
    <s v="tiktok"/>
    <s v=""/>
    <s v="-"/>
    <s v="19/01/2026 22:50"/>
  </r>
  <r>
    <x v="5"/>
    <x v="6"/>
    <n v="120"/>
    <n v="1"/>
    <s v="GSA57"/>
    <n v="208.99"/>
    <n v="0"/>
    <s v="ร้านที่2"/>
    <s v="ช***ร บ***หลือ"/>
    <s v="Bangkok"/>
    <s v="-"/>
    <s v=""/>
    <s v="19/01/2026 22:50"/>
    <s v="-"/>
    <s v="J&amp;T Express"/>
    <s v="Tiktok"/>
    <s v="tiktok"/>
    <s v=""/>
    <s v="-"/>
    <s v="19/01/2026 22:50"/>
  </r>
  <r>
    <x v="2"/>
    <x v="1"/>
    <n v="33.333333333333336"/>
    <n v="3"/>
    <s v="GSA56"/>
    <n v="100"/>
    <n v="0"/>
    <s v="ร้านที่2"/>
    <s v="น** ต***ัตน์ ว***บุตรดี"/>
    <s v="ระยอง"/>
    <s v="-"/>
    <s v=""/>
    <s v="19/01/2026 22:44"/>
    <s v="-"/>
    <s v="J&amp;T Express"/>
    <s v="Tiktok"/>
    <s v="tiktok"/>
    <s v=""/>
    <s v="-"/>
    <s v="19/01/2026 22:44"/>
  </r>
  <r>
    <x v="2"/>
    <x v="1"/>
    <n v="33.333333333333336"/>
    <n v="3"/>
    <s v="GSA55"/>
    <n v="100"/>
    <n v="0"/>
    <s v="ร้านที่2"/>
    <s v="อ*** แ***ระคำ"/>
    <s v="ชัยภูมิ"/>
    <s v="-"/>
    <s v=""/>
    <s v="19/01/2026 22:37"/>
    <s v="-"/>
    <s v="J&amp;T Express"/>
    <s v="Tiktok"/>
    <s v="tiktok"/>
    <s v=""/>
    <s v="-"/>
    <s v="19/01/2026 22:36"/>
  </r>
  <r>
    <x v="2"/>
    <x v="1"/>
    <n v="33.333333333333336"/>
    <n v="3"/>
    <s v="GSA54"/>
    <n v="100"/>
    <n v="0"/>
    <s v="ร้านที่2"/>
    <s v="อ***ทรัพย์"/>
    <s v="พัทลุง"/>
    <s v="-"/>
    <s v=""/>
    <s v="19/01/2026 22:30"/>
    <s v="-"/>
    <s v="J&amp;T COD"/>
    <s v="Tiktok"/>
    <s v="จ่ายทีหลัง / COD"/>
    <s v=""/>
    <s v="-"/>
    <s v="19/01/2026 22:30"/>
  </r>
  <r>
    <x v="2"/>
    <x v="1"/>
    <n v="33.333333333333336"/>
    <n v="3"/>
    <s v="GSA53"/>
    <n v="138"/>
    <n v="38"/>
    <s v="ร้านที่2"/>
    <s v="ป***ี แ***แท้"/>
    <s v="ราชบุรี"/>
    <s v="-"/>
    <s v=""/>
    <s v="19/01/2026 22:18"/>
    <s v="-"/>
    <s v="J&amp;T COD"/>
    <s v="Tiktok"/>
    <s v="จ่ายทีหลัง / COD"/>
    <s v=""/>
    <s v="-"/>
    <s v="19/01/2026 22:18"/>
  </r>
  <r>
    <x v="6"/>
    <x v="7"/>
    <n v="78"/>
    <n v="2"/>
    <s v="GSA52"/>
    <n v="156"/>
    <n v="0"/>
    <s v="ร้านที่1"/>
    <s v="ค****า"/>
    <s v="******เลขที่ 144/24-26, ซอย สุขสวัสดิ์ 62 ตำบลบางพึ่ง อำเภอพระประแดง จังหวัดสมุทรปราการ 10130"/>
    <s v="10130"/>
    <s v="06"/>
    <s v="19/01/2026 22:48"/>
    <s v="-"/>
    <s v="Flash Express"/>
    <s v="Shopee"/>
    <s v="shopee"/>
    <s v=""/>
    <s v="-"/>
    <s v="19/01/2026 22:18"/>
  </r>
  <r>
    <x v="6"/>
    <x v="7"/>
    <n v="78"/>
    <n v="3"/>
    <s v="GSA51"/>
    <n v="229"/>
    <n v="0"/>
    <s v="ร้านที่1"/>
    <s v="ค****า"/>
    <s v="******, หมู่ที่ 14, ซอย สุขสวัสดิ์ 62, ตำบล บางพึ่ง, อำเภอพระประแดง ตำบลบางพึ่ง อำเภอพระประแดง จังหวัดสมุทรปราการ 10130"/>
    <s v="10130"/>
    <s v="19"/>
    <s v="19/01/2026 22:44"/>
    <s v="-"/>
    <s v="Flash Express"/>
    <s v="Shopee"/>
    <s v="shopee"/>
    <s v=""/>
    <s v="-"/>
    <s v="19/01/2026 22:14"/>
  </r>
  <r>
    <x v="2"/>
    <x v="1"/>
    <n v="33.333333333333336"/>
    <n v="3"/>
    <s v="GSA50"/>
    <n v="100"/>
    <n v="0"/>
    <s v="ร้านที่2"/>
    <s v="น***ระสิทธิ์ ล***ะเอียด"/>
    <s v="ประจวบคีรีขันธ์"/>
    <s v="-"/>
    <s v=""/>
    <s v="19/01/2026 22:08"/>
    <s v="-"/>
    <s v="J&amp;T COD"/>
    <s v="Tiktok"/>
    <s v="จ่ายทีหลัง / COD"/>
    <s v=""/>
    <s v="-"/>
    <s v="19/01/2026 22:08"/>
  </r>
  <r>
    <x v="5"/>
    <x v="8"/>
    <n v="66.333333333333329"/>
    <n v="3"/>
    <s v="GSA48"/>
    <n v="389.75"/>
    <n v="24"/>
    <s v="ร้านที่9"/>
    <s v="วีริยา  ธานี"/>
    <s v="90 ม.4 ต.ชีทวน - · เขื่องใน/ Khueang Nai_x000a__x000a_เขื่องใน/ Khueang Naiอุบลราชธานี/ Ubon Ratchathani_x000a_34150"/>
    <s v="34150"/>
    <s v="660874308011"/>
    <s v="19/01/2026 22:08"/>
    <s v="-"/>
    <s v="Kerry_dropoff"/>
    <s v="Lazada"/>
    <s v="lazada"/>
    <s v=""/>
    <s v="-"/>
    <s v="19/01/2026 22:08"/>
  </r>
  <r>
    <x v="6"/>
    <x v="9"/>
    <n v="76"/>
    <n v="2"/>
    <s v="GSA48"/>
    <n v="389.75"/>
    <n v="24"/>
    <s v="ร้านที่9"/>
    <s v="วีริยา  ธานี"/>
    <s v="90 ม.4 ต.ชีทวน - · เขื่องใน/ Khueang Nai_x000a__x000a_เขื่องใน/ Khueang Naiอุบลราชธานี/ Ubon Ratchathani_x000a_34150"/>
    <s v="34150"/>
    <s v="660874308011"/>
    <s v="19/01/2026 22:08"/>
    <s v="-"/>
    <s v="Kerry_dropoff"/>
    <s v="Lazada"/>
    <s v="lazada"/>
    <s v=""/>
    <s v="-"/>
    <s v="19/01/2026 22:08"/>
  </r>
  <r>
    <x v="2"/>
    <x v="1"/>
    <n v="33.333333333333336"/>
    <n v="3"/>
    <s v="GSA47"/>
    <n v="107"/>
    <n v="7"/>
    <s v="ร้านที่2"/>
    <s v="ร***"/>
    <s v="กรุงเทพฯ"/>
    <s v="-"/>
    <s v=""/>
    <s v="19/01/2026 22:07"/>
    <s v="-"/>
    <s v="J&amp;T COD"/>
    <s v="Tiktok"/>
    <s v="จ่ายทีหลัง / COD"/>
    <s v=""/>
    <s v="-"/>
    <s v="19/01/2026 22:07"/>
  </r>
  <r>
    <x v="2"/>
    <x v="1"/>
    <n v="33.333333333333336"/>
    <n v="3"/>
    <s v="GSA46"/>
    <n v="100"/>
    <n v="0"/>
    <s v="ร้านที่2"/>
    <s v="อ***ัตน์    อ***ัตน์"/>
    <s v="เทศบาลนครเชียงราย"/>
    <s v="-"/>
    <s v=""/>
    <s v="19/01/2026 21:55"/>
    <s v="-"/>
    <s v="J&amp;T COD"/>
    <s v="Tiktok"/>
    <s v="จ่ายทีหลัง / COD"/>
    <s v=""/>
    <s v="-"/>
    <s v="19/01/2026 21:55"/>
  </r>
  <r>
    <x v="2"/>
    <x v="1"/>
    <n v="33.333333333333336"/>
    <n v="3"/>
    <s v="GSA45"/>
    <n v="100"/>
    <n v="0"/>
    <s v="ร้านที่2"/>
    <s v="โ***  ฉ***รี"/>
    <s v="สมุทรสงคราม"/>
    <s v="-"/>
    <s v=""/>
    <s v="19/01/2026 21:48"/>
    <s v="-"/>
    <s v="J&amp;T Express"/>
    <s v="Tiktok"/>
    <s v="tiktok"/>
    <s v=""/>
    <s v="-"/>
    <s v="19/01/2026 21:48"/>
  </r>
  <r>
    <x v="5"/>
    <x v="8"/>
    <n v="66"/>
    <n v="2"/>
    <s v="GSA44"/>
    <n v="480"/>
    <n v="0"/>
    <s v="ร้านที่1"/>
    <s v="จ******์"/>
    <s v="******ม ตำบลท่าข้าม อำเภอเมืองแพร่ จังหวัดแพร่ 54000"/>
    <s v="54000"/>
    <s v="54"/>
    <s v="19/01/2026 21:47"/>
    <s v="-"/>
    <s v="SPX Express"/>
    <s v="Shopee"/>
    <s v="shopee"/>
    <s v=""/>
    <s v="-"/>
    <s v="19/01/2026 21:47"/>
  </r>
  <r>
    <x v="6"/>
    <x v="7"/>
    <n v="66"/>
    <n v="2"/>
    <s v="GSA44"/>
    <n v="480"/>
    <n v="0"/>
    <s v="ร้านที่1"/>
    <s v="จ******์"/>
    <s v="******ม ตำบลท่าข้าม อำเภอเมืองแพร่ จังหวัดแพร่ 54000"/>
    <s v="54000"/>
    <s v="54"/>
    <s v="19/01/2026 21:47"/>
    <s v="-"/>
    <s v="SPX Express"/>
    <s v="Shopee"/>
    <s v="shopee"/>
    <s v=""/>
    <s v="-"/>
    <s v="19/01/2026 21:47"/>
  </r>
  <r>
    <x v="4"/>
    <x v="3"/>
    <n v="67"/>
    <n v="2"/>
    <s v="GSA44"/>
    <n v="480"/>
    <n v="0"/>
    <s v="ร้านที่1"/>
    <s v="จ******์"/>
    <s v="******ม ตำบลท่าข้าม อำเภอเมืองแพร่ จังหวัดแพร่ 54000"/>
    <s v="54000"/>
    <s v="54"/>
    <s v="19/01/2026 21:47"/>
    <s v="-"/>
    <s v="SPX Express"/>
    <s v="Shopee"/>
    <s v="shopee"/>
    <s v=""/>
    <s v="-"/>
    <s v="19/01/2026 21:47"/>
  </r>
  <r>
    <x v="2"/>
    <x v="1"/>
    <n v="33.333333333333336"/>
    <n v="3"/>
    <s v="GSA43"/>
    <n v="100"/>
    <n v="0"/>
    <s v="ร้านที่2"/>
    <s v="ป***ุมพร ศ***ชร"/>
    <s v="นนทบุรี"/>
    <s v="-"/>
    <s v=""/>
    <s v="19/01/2026 21:45"/>
    <s v="-"/>
    <s v="J&amp;T COD"/>
    <s v="Tiktok"/>
    <s v="จ่ายทีหลัง / COD"/>
    <s v=""/>
    <s v="-"/>
    <s v="19/01/2026 21:47"/>
  </r>
  <r>
    <x v="2"/>
    <x v="1"/>
    <n v="33.333333333333336"/>
    <n v="3"/>
    <s v="GSA42"/>
    <n v="100"/>
    <n v="0"/>
    <s v="ร้านที่2"/>
    <s v="พ***บว์"/>
    <s v="สมุทรปราการ"/>
    <s v="-"/>
    <s v=""/>
    <s v="19/01/2026 21:42"/>
    <s v="-"/>
    <s v="J&amp;T COD"/>
    <s v="Tiktok"/>
    <s v="จ่ายทีหลัง / COD"/>
    <s v=""/>
    <s v="-"/>
    <s v="19/01/2026 21:46"/>
  </r>
  <r>
    <x v="2"/>
    <x v="1"/>
    <n v="33.333333333333336"/>
    <n v="3"/>
    <s v="GSA41"/>
    <n v="100"/>
    <n v="0"/>
    <s v="ร้านที่2"/>
    <s v="P***om"/>
    <s v="สมุทรปราการ"/>
    <s v="-"/>
    <s v=""/>
    <s v="19/01/2026 21:39"/>
    <s v="-"/>
    <s v="Flash Express Thailand COD"/>
    <s v="Tiktok"/>
    <s v="จ่ายทีหลัง / COD"/>
    <s v=""/>
    <s v="-"/>
    <s v="19/01/2026 21:44"/>
  </r>
  <r>
    <x v="4"/>
    <x v="3"/>
    <n v="66.333333333333329"/>
    <n v="3"/>
    <s v="GSA40"/>
    <n v="553.04999999999995"/>
    <n v="41"/>
    <s v="ร้านที่3"/>
    <s v="สุธาทิพย์ ปานทอง"/>
    <s v="63 ม.8 ต.แสวงหา อ.แสวงหา จ.อ่างทอง · แสวงหา/ Sawaeng Ha_x000a__x000a_แสวงหา/ Sawaeng Haอ่างทอง/ Ang Thong_x000a_14150"/>
    <s v="14150"/>
    <s v="660895395250"/>
    <s v="19/01/2026 21:43"/>
    <s v="-"/>
    <s v="Kerry_dropoff"/>
    <s v="Lazada"/>
    <s v="lazada"/>
    <s v=""/>
    <s v="-"/>
    <s v="19/01/2026 21:43"/>
  </r>
  <r>
    <x v="4"/>
    <x v="3"/>
    <n v="66.333333333333329"/>
    <n v="3"/>
    <s v="GSA40"/>
    <n v="553.04999999999995"/>
    <n v="41"/>
    <s v="ร้านที่3"/>
    <s v="สุธาทิพย์ ปานทอง"/>
    <s v="63 ม.8 ต.แสวงหา อ.แสวงหา จ.อ่างทอง · แสวงหา/ Sawaeng Ha_x000a__x000a_แสวงหา/ Sawaeng Haอ่างทอง/ Ang Thong_x000a_14150"/>
    <s v="14150"/>
    <s v="660895395250"/>
    <s v="19/01/2026 21:43"/>
    <s v="-"/>
    <s v="Kerry_dropoff"/>
    <s v="Lazada"/>
    <s v="lazada"/>
    <s v=""/>
    <s v="-"/>
    <s v="19/01/2026 21:43"/>
  </r>
  <r>
    <x v="4"/>
    <x v="3"/>
    <n v="66.333333333333329"/>
    <n v="3"/>
    <s v="GSA40"/>
    <n v="553.04999999999995"/>
    <n v="41"/>
    <s v="ร้านที่3"/>
    <s v="สุธาทิพย์ ปานทอง"/>
    <s v="63 ม.8 ต.แสวงหา อ.แสวงหา จ.อ่างทอง · แสวงหา/ Sawaeng Ha_x000a__x000a_แสวงหา/ Sawaeng Haอ่างทอง/ Ang Thong_x000a_14150"/>
    <s v="14150"/>
    <s v="660895395250"/>
    <s v="19/01/2026 21:43"/>
    <s v="-"/>
    <s v="Kerry_dropoff"/>
    <s v="Lazada"/>
    <s v="lazada"/>
    <s v=""/>
    <s v="-"/>
    <s v="19/01/2026 21:43"/>
  </r>
  <r>
    <x v="4"/>
    <x v="3"/>
    <n v="66.333333333333329"/>
    <n v="3"/>
    <s v="GSA37"/>
    <n v="160"/>
    <n v="0"/>
    <s v="ร้านที่3"/>
    <s v="สุธาทิพย์ ปานทอง"/>
    <s v="63 ม.8 ต.แสวงหา อ.แสวงหา จ.อ่างทอง · แสวงหา/ Sawaeng Ha_x000a__x000a_แสวงหา/ Sawaeng Haอ่างทอง/ Ang Thong_x000a_14150"/>
    <s v="14150"/>
    <s v="660895395250"/>
    <s v="19/01/2026 21:43"/>
    <s v="-"/>
    <s v="Kerry_dropoff"/>
    <s v="Lazada"/>
    <s v="lazada"/>
    <s v=""/>
    <s v="-"/>
    <s v="19/01/2026 21:43"/>
  </r>
  <r>
    <x v="2"/>
    <x v="1"/>
    <n v="33.333333333333336"/>
    <n v="3"/>
    <s v="GSA36"/>
    <n v="103"/>
    <n v="3"/>
    <s v="ร้านที่2"/>
    <s v="s***awwee"/>
    <s v="Bangkok"/>
    <s v="-"/>
    <s v=""/>
    <s v="19/01/2026 21:19"/>
    <s v="-"/>
    <s v="J&amp;T COD"/>
    <s v="Tiktok"/>
    <s v="จ่ายทีหลัง / COD"/>
    <s v=""/>
    <s v="-"/>
    <s v="19/01/2026 21:41"/>
  </r>
  <r>
    <x v="3"/>
    <x v="2"/>
    <n v="66.666666666666671"/>
    <n v="3"/>
    <s v="GSA35"/>
    <n v="100"/>
    <n v="0"/>
    <s v="ร้านที่2"/>
    <s v="แ**"/>
    <s v="พังงา"/>
    <s v="-"/>
    <s v=""/>
    <s v="19/01/2026 21:11"/>
    <s v="-"/>
    <s v="J&amp;T Express"/>
    <s v="Tiktok"/>
    <s v="tiktok"/>
    <s v=""/>
    <s v="-"/>
    <s v="19/01/2026 21:11"/>
  </r>
  <r>
    <x v="4"/>
    <x v="10"/>
    <n v="80.75"/>
    <n v="3"/>
    <s v="GSA34"/>
    <n v="306.75"/>
    <n v="64.5"/>
    <s v="ร้านที่1"/>
    <s v="นิตยาวรรณ  เข็มทอง"/>
    <s v="ม.6 บ้านสันรุ่งเรือง 92/1 · น้ำมวบ/ Nam Muap_x000a__x000a_เวียงสา/ Wiang Saน่าน/ Nan_x000a_55110"/>
    <s v="55110"/>
    <s v="660642200408"/>
    <s v="19/01/2026 21:10"/>
    <s v="-"/>
    <s v="Kerry_dropoff"/>
    <s v="Lazada"/>
    <s v="lazada"/>
    <s v=""/>
    <s v="-"/>
    <s v="19/01/2026 21:10"/>
  </r>
  <r>
    <x v="3"/>
    <x v="2"/>
    <n v="66.666666666666671"/>
    <n v="3"/>
    <s v="GSA33"/>
    <n v="100"/>
    <n v="0"/>
    <s v="ร้านที่2"/>
    <s v="w***a3402"/>
    <s v="อ่างทอง"/>
    <s v="-"/>
    <s v=""/>
    <s v="19/01/2026 21:03"/>
    <s v="-"/>
    <s v="J&amp;T COD"/>
    <s v="Tiktok"/>
    <s v="จ่ายทีหลัง / COD"/>
    <s v=""/>
    <s v="-"/>
    <s v="19/01/2026 21:04"/>
  </r>
  <r>
    <x v="3"/>
    <x v="2"/>
    <n v="33"/>
    <n v="10"/>
    <s v="GSA32"/>
    <n v="400"/>
    <n v="0"/>
    <s v="ร้านที่2"/>
    <s v="อ***รัตน์ โ***ช"/>
    <s v="น่าน"/>
    <s v="-"/>
    <s v=""/>
    <s v="19/01/2026 20:58"/>
    <s v="-"/>
    <s v="J&amp;T COD"/>
    <s v="Tiktok"/>
    <s v="จ่ายทีหลัง / COD"/>
    <s v=""/>
    <s v="-"/>
    <s v="19/01/2026 20:58"/>
  </r>
  <r>
    <x v="2"/>
    <x v="1"/>
    <n v="33.333333333333336"/>
    <n v="3"/>
    <s v="GSA30"/>
    <n v="100"/>
    <n v="0"/>
    <s v="ร้านที่2"/>
    <s v="ต***ต๊อก S***"/>
    <s v="พิษณุโลก"/>
    <s v="-"/>
    <s v=""/>
    <s v="19/01/2026 20:54"/>
    <s v="-"/>
    <s v="J&amp;T COD"/>
    <s v="Tiktok"/>
    <s v="จ่ายทีหลัง / COD"/>
    <s v=""/>
    <s v="-"/>
    <s v="19/01/2026 20:54"/>
  </r>
  <r>
    <x v="2"/>
    <x v="1"/>
    <n v="33.333333333333336"/>
    <n v="3"/>
    <s v="GSA29"/>
    <n v="100"/>
    <n v="0"/>
    <s v="ร้านที่2"/>
    <s v="ส***รี เ***ังกูร"/>
    <s v="ชลบุรี"/>
    <s v="-"/>
    <s v=""/>
    <s v="19/01/2026 20:52"/>
    <s v="-"/>
    <s v="J&amp;T COD"/>
    <s v="Tiktok"/>
    <s v="จ่ายทีหลัง / COD"/>
    <s v=""/>
    <s v="-"/>
    <s v="19/01/2026 20:52"/>
  </r>
  <r>
    <x v="4"/>
    <x v="3"/>
    <n v="69.900000000000006"/>
    <n v="10"/>
    <s v="GSA28"/>
    <n v="800"/>
    <n v="0"/>
    <s v="ร้านที่1"/>
    <s v="ศ******์"/>
    <s v="******โนนเพ็ก, อำเภอพยุห์ ตำบลโนนเพ็ก อำเภอพยุห์ จังหวัดศรีสะเกษ 33230"/>
    <s v="33230"/>
    <s v="95"/>
    <s v="19/01/2026 21:38"/>
    <s v="-"/>
    <s v="SPX Express"/>
    <s v="Shopee"/>
    <s v="shopee"/>
    <s v=""/>
    <s v="-"/>
    <s v="19/01/2026 20:51"/>
  </r>
  <r>
    <x v="7"/>
    <x v="11"/>
    <n v="49"/>
    <n v="1"/>
    <s v="GSA27"/>
    <n v="49"/>
    <n v="0"/>
    <s v="ร้านที่1"/>
    <s v="ป******ณ"/>
    <s v="******ินทร์วรรณ, ตำบล ไม้เค็ด, อำเภอเมืองปราจีนบุรี ตำบลไม้เค็ด อำเภอเมืองปราจีนบุรี จังหวัดปราจีนบุรี 25230"/>
    <s v="25230"/>
    <s v="11"/>
    <s v="19/01/2026 20:48"/>
    <s v="-"/>
    <s v="SPX Express"/>
    <s v="Shopee"/>
    <s v="shopee"/>
    <s v=""/>
    <s v="-"/>
    <s v="19/01/2026 20:47"/>
  </r>
  <r>
    <x v="2"/>
    <x v="1"/>
    <n v="33.333333333333336"/>
    <n v="3"/>
    <s v="GSA26"/>
    <n v="100"/>
    <n v="0"/>
    <s v="ร้านที่2"/>
    <s v="ด***  ว***พัชรชัย"/>
    <s v="กรุงเทพฯ"/>
    <s v="-"/>
    <s v=""/>
    <s v="19/01/2026 20:45"/>
    <s v="-"/>
    <s v="J&amp;T Express"/>
    <s v="Tiktok"/>
    <s v="tiktok"/>
    <s v=""/>
    <s v="-"/>
    <s v="19/01/2026 20:45"/>
  </r>
  <r>
    <x v="3"/>
    <x v="2"/>
    <n v="66.666666666666671"/>
    <n v="6"/>
    <s v="GSA25"/>
    <n v="200"/>
    <n v="0"/>
    <s v="ร้านที่2"/>
    <s v="น***ไพลิน"/>
    <s v="สุราษฎร์ธานี"/>
    <s v="-"/>
    <s v=""/>
    <s v="19/01/2026 20:39"/>
    <s v="-"/>
    <s v="J&amp;T COD"/>
    <s v="Tiktok"/>
    <s v="จ่ายทีหลัง / COD"/>
    <s v=""/>
    <s v="-"/>
    <s v="19/01/2026 20:39"/>
  </r>
  <r>
    <x v="8"/>
    <x v="0"/>
    <n v="87.2"/>
    <n v="2"/>
    <s v="GSA24"/>
    <n v="174.4"/>
    <n v="0"/>
    <s v="ร้านที่3"/>
    <s v="ณัฐพัชร์  ปพนธรรมธรณ์"/>
    <s v="38 ม.11 ต.นางั่ว อ.เมือง_x000a__x000a_เมืองเพชรบูรณ์/ Mueang Phetchabunเพชรบูรณ์/ Phetchabun_x000a_67000"/>
    <s v="67000"/>
    <s v="660957459666"/>
    <s v="19/01/2026 20:27"/>
    <s v="-"/>
    <s v="Kerry_dropoff"/>
    <s v="Lazada"/>
    <s v="lazada"/>
    <s v=""/>
    <s v="-"/>
    <s v="19/01/2026 20:27"/>
  </r>
  <r>
    <x v="2"/>
    <x v="1"/>
    <n v="33.333333333333336"/>
    <n v="3"/>
    <s v="GSA23"/>
    <n v="100"/>
    <n v="0"/>
    <s v="ร้านที่2"/>
    <s v="ฌ***ศา พ***ศิริสุนทร"/>
    <s v="ตราด"/>
    <s v="-"/>
    <s v=""/>
    <s v="19/01/2026 20:26"/>
    <s v="-"/>
    <s v="J&amp;T Express"/>
    <s v="Tiktok"/>
    <s v="tiktok"/>
    <s v=""/>
    <s v="-"/>
    <s v="19/01/2026 20:26"/>
  </r>
  <r>
    <x v="4"/>
    <x v="3"/>
    <n v="66.333333333333329"/>
    <n v="3"/>
    <s v="GSA22"/>
    <n v="268"/>
    <n v="48"/>
    <s v="ร้านที่4"/>
    <s v="บ***ัท ภ***ร ล***นา เ***ดิ้ง จ***ด"/>
    <s v="ลำปาง"/>
    <s v="-"/>
    <s v=""/>
    <s v="19/01/2026 20:16"/>
    <s v="-"/>
    <s v="J&amp;T COD"/>
    <s v="Tiktok"/>
    <s v="จ่ายทีหลัง / COD"/>
    <s v=""/>
    <s v="-"/>
    <s v="19/01/2026 20:16"/>
  </r>
  <r>
    <x v="8"/>
    <x v="12"/>
    <n v="139"/>
    <n v="1"/>
    <s v="GSA21"/>
    <n v="108.99"/>
    <n v="0"/>
    <s v="ร้านที่2"/>
    <s v="ห***"/>
    <s v="เพชรบูรณ์"/>
    <s v="-"/>
    <s v=""/>
    <s v="19/01/2026 20:15"/>
    <s v="-"/>
    <s v="J&amp;T COD"/>
    <s v="Tiktok"/>
    <s v="จ่ายทีหลัง / COD"/>
    <s v=""/>
    <s v="-"/>
    <s v="19/01/2026 20:15"/>
  </r>
  <r>
    <x v="3"/>
    <x v="2"/>
    <n v="66.666666666666671"/>
    <n v="3"/>
    <s v="GSA20"/>
    <n v="100"/>
    <n v="0"/>
    <s v="ร้านที่2"/>
    <s v="เ***ญ ร***พื่อน"/>
    <s v="ฉะเชิงเทรา"/>
    <s v="-"/>
    <s v=""/>
    <s v="19/01/2026 19:54"/>
    <s v="-"/>
    <s v="J&amp;T COD"/>
    <s v="Tiktok"/>
    <s v="จ่ายทีหลัง / COD"/>
    <s v=""/>
    <s v="-"/>
    <s v="19/01/2026 19:55"/>
  </r>
  <r>
    <x v="4"/>
    <x v="3"/>
    <n v="120"/>
    <n v="1"/>
    <s v="GSA19"/>
    <n v="99"/>
    <n v="0"/>
    <s v="ร้านที่2"/>
    <s v="ว***ี  ช***ีเพชร"/>
    <s v="พัทลุง"/>
    <s v="-"/>
    <s v=""/>
    <s v="19/01/2026 19:45"/>
    <s v="-"/>
    <s v="J&amp;T COD"/>
    <s v="Tiktok"/>
    <s v="จ่ายทีหลัง / COD"/>
    <s v=""/>
    <s v="-"/>
    <s v="19/01/2026 19:45"/>
  </r>
  <r>
    <x v="3"/>
    <x v="2"/>
    <n v="66.666666666666671"/>
    <n v="3"/>
    <s v="GSA18"/>
    <n v="100"/>
    <n v="0"/>
    <s v="ร้านที่2"/>
    <s v="ธ***ิงศักดิ์ ม***สุวรรณ"/>
    <s v="ยะลา"/>
    <s v="-"/>
    <s v=""/>
    <s v="19/01/2026 19:45"/>
    <s v="-"/>
    <s v="J&amp;T COD"/>
    <s v="Tiktok"/>
    <s v="จ่ายทีหลัง / COD"/>
    <s v=""/>
    <s v="-"/>
    <s v="19/01/2026 19:45"/>
  </r>
  <r>
    <x v="2"/>
    <x v="1"/>
    <n v="65"/>
    <n v="1"/>
    <s v="GSA17"/>
    <n v="98"/>
    <n v="38"/>
    <s v="ร้านที่2"/>
    <s v="อ***"/>
    <s v="Phangnga"/>
    <s v="-"/>
    <s v=""/>
    <s v="19/01/2026 19:29"/>
    <s v="-"/>
    <s v="J&amp;T COD"/>
    <s v="Tiktok"/>
    <s v="จ่ายทีหลัง / COD"/>
    <s v=""/>
    <s v="-"/>
    <s v="19/01/2026 19:29"/>
  </r>
  <r>
    <x v="2"/>
    <x v="1"/>
    <n v="33.333333333333336"/>
    <n v="3"/>
    <s v="GSA16"/>
    <n v="100"/>
    <n v="0"/>
    <s v="ร้านที่2"/>
    <s v="เ***าภรณ์ ก***ไทรกลาง"/>
    <s v="สมุทรปราการ"/>
    <s v="-"/>
    <s v=""/>
    <s v="19/01/2026 18:58"/>
    <s v="-"/>
    <s v="J&amp;T COD"/>
    <s v="Tiktok"/>
    <s v="จ่ายทีหลัง / COD"/>
    <s v=""/>
    <s v="-"/>
    <s v="19/01/2026 18:58"/>
  </r>
  <r>
    <x v="7"/>
    <x v="11"/>
    <n v="33.333333333333336"/>
    <n v="3"/>
    <s v="GSA15"/>
    <n v="142"/>
    <n v="7"/>
    <s v="ร้านที่2"/>
    <s v="ก***าศ ช***ำปา"/>
    <s v="เทศบาลนครพิษณุโลก"/>
    <s v="-"/>
    <s v=""/>
    <s v="19/01/2026 18:54"/>
    <s v="-"/>
    <s v="J&amp;T COD"/>
    <s v="Tiktok"/>
    <s v="จ่ายทีหลัง / COD"/>
    <s v=""/>
    <s v="-"/>
    <s v="19/01/2026 18:54"/>
  </r>
  <r>
    <x v="9"/>
    <x v="13"/>
    <n v="75"/>
    <n v="1"/>
    <s v="GSA14"/>
    <n v="112"/>
    <n v="37"/>
    <s v="ร้านที่1"/>
    <s v="ช******ม"/>
    <s v="******มศาลา ตำบลธรรมศาลา อำเภอเมืองนครปฐม จังหวัดนครปฐม 73000"/>
    <s v="73000"/>
    <s v="53"/>
    <s v="19/01/2026 19:04"/>
    <s v="-"/>
    <s v="SPX Express"/>
    <s v="Shopee"/>
    <s v="shopee"/>
    <s v=""/>
    <s v="-"/>
    <s v="19/01/2026 18:34"/>
  </r>
  <r>
    <x v="2"/>
    <x v="1"/>
    <n v="33.333333333333336"/>
    <n v="3"/>
    <s v="GSA13"/>
    <n v="100"/>
    <n v="0"/>
    <s v="ร้านที่2"/>
    <s v="ธ***ชัย ส***รณพานิช"/>
    <s v="บุรีรัมย์"/>
    <s v="-"/>
    <s v=""/>
    <s v="19/01/2026 18:28"/>
    <s v="-"/>
    <s v="J&amp;T COD"/>
    <s v="Tiktok"/>
    <s v="จ่ายทีหลัง / COD"/>
    <s v=""/>
    <s v="-"/>
    <s v="19/01/2026 18:28"/>
  </r>
  <r>
    <x v="2"/>
    <x v="1"/>
    <n v="33.333333333333336"/>
    <n v="3"/>
    <s v="GSA12"/>
    <n v="100"/>
    <n v="0"/>
    <s v="ร้านที่2"/>
    <s v="N***az.420"/>
    <s v="พังงา"/>
    <s v="-"/>
    <s v=""/>
    <s v="19/01/2026 18:25"/>
    <s v="-"/>
    <s v="J&amp;T COD"/>
    <s v="Tiktok"/>
    <s v="จ่ายทีหลัง / COD"/>
    <s v=""/>
    <s v="-"/>
    <s v="19/01/2026 18:25"/>
  </r>
  <r>
    <x v="2"/>
    <x v="1"/>
    <n v="33.333333333333336"/>
    <n v="3"/>
    <s v="GSA11"/>
    <n v="209"/>
    <n v="0"/>
    <s v="ร้านที่2"/>
    <s v="ศ***ญา อ***ย"/>
    <s v="ชลบุรี"/>
    <s v="-"/>
    <s v=""/>
    <s v="19/01/2026 18:23"/>
    <s v="-"/>
    <s v="J&amp;T Express"/>
    <s v="Tiktok"/>
    <s v="tiktok"/>
    <s v=""/>
    <s v="-"/>
    <s v="19/01/2026 18:23"/>
  </r>
  <r>
    <x v="0"/>
    <x v="5"/>
    <n v="139"/>
    <n v="1"/>
    <s v="GSA11"/>
    <n v="209"/>
    <n v="0"/>
    <s v="ร้านที่2"/>
    <s v="ศ***ญา อ***ย"/>
    <s v="ชลบุรี"/>
    <s v="-"/>
    <s v=""/>
    <s v="19/01/2026 18:23"/>
    <s v="-"/>
    <s v="J&amp;T Express"/>
    <s v="Tiktok"/>
    <s v="tiktok"/>
    <s v=""/>
    <s v="-"/>
    <s v="19/01/2026 18:23"/>
  </r>
  <r>
    <x v="2"/>
    <x v="1"/>
    <n v="33.333333333333336"/>
    <n v="3"/>
    <s v="GSA10"/>
    <n v="100"/>
    <n v="0"/>
    <s v="ร้านที่2"/>
    <s v="ณ***ัค ค***จร"/>
    <s v="กรุงเทพฯ"/>
    <s v="-"/>
    <s v=""/>
    <s v="19/01/2026 18:19"/>
    <s v="-"/>
    <s v="J&amp;T Express"/>
    <s v="Tiktok"/>
    <s v="tiktok"/>
    <s v=""/>
    <s v="-"/>
    <s v="19/01/2026 18:19"/>
  </r>
  <r>
    <x v="2"/>
    <x v="1"/>
    <n v="33.333333333333336"/>
    <n v="3"/>
    <s v="GSA9"/>
    <n v="100"/>
    <n v="0"/>
    <s v="ร้านที่2"/>
    <s v="จ***ภรณ์ จ***รจักร์"/>
    <s v="พังงา"/>
    <s v="-"/>
    <s v=""/>
    <s v="19/01/2026 17:45"/>
    <s v="-"/>
    <s v="J&amp;T COD"/>
    <s v="Tiktok"/>
    <s v="จ่ายทีหลัง / COD"/>
    <s v=""/>
    <s v="-"/>
    <s v="19/01/2026 17:45"/>
  </r>
  <r>
    <x v="2"/>
    <x v="1"/>
    <n v="33.333333333333336"/>
    <n v="3"/>
    <s v="GSA8"/>
    <n v="100"/>
    <n v="0"/>
    <s v="ร้านที่2"/>
    <s v="ค***ะนาว"/>
    <s v="สุพรรณบุรี"/>
    <s v="-"/>
    <s v=""/>
    <s v="19/01/2026 17:36"/>
    <s v="-"/>
    <s v="J&amp;T COD"/>
    <s v="Tiktok"/>
    <s v="จ่ายทีหลัง / COD"/>
    <s v=""/>
    <s v="-"/>
    <s v="19/01/2026 17:36"/>
  </r>
  <r>
    <x v="2"/>
    <x v="1"/>
    <n v="50"/>
    <n v="6"/>
    <s v="GSA7"/>
    <n v="200"/>
    <n v="0"/>
    <s v="ร้านที่2"/>
    <s v="n***a"/>
    <s v="ชลบุรี"/>
    <s v="-"/>
    <s v=""/>
    <s v="19/01/2026 17:35"/>
    <s v="-"/>
    <s v="J&amp;T COD"/>
    <s v="Tiktok"/>
    <s v="จ่ายทีหลัง / COD"/>
    <s v=""/>
    <s v="-"/>
    <s v="19/01/2026 17:35"/>
  </r>
  <r>
    <x v="2"/>
    <x v="1"/>
    <n v="33.333333333333336"/>
    <n v="3"/>
    <s v="GSA6"/>
    <n v="100"/>
    <n v="0"/>
    <s v="ร้านที่2"/>
    <s v="ช***ญ เ***มสูงเนิน"/>
    <s v="นครราชสีมา"/>
    <s v="-"/>
    <s v=""/>
    <s v="19/01/2026 17:34"/>
    <s v="-"/>
    <s v="J&amp;T Express"/>
    <s v="Tiktok"/>
    <s v="tiktok"/>
    <s v=""/>
    <s v="-"/>
    <s v="19/01/2026 17:34"/>
  </r>
  <r>
    <x v="2"/>
    <x v="1"/>
    <n v="50"/>
    <n v="6"/>
    <s v="GSA3"/>
    <n v="300"/>
    <n v="0"/>
    <s v="ร้านที่2"/>
    <s v="ข***ตา เ***ยมละออ"/>
    <s v="ตรัง"/>
    <s v="-"/>
    <s v=""/>
    <s v="19/01/2026 17:05"/>
    <s v="-"/>
    <s v="J&amp;T COD"/>
    <s v="Tiktok"/>
    <s v="จ่ายทีหลัง / COD"/>
    <s v=""/>
    <s v="-"/>
    <s v="19/01/2026 17:05"/>
  </r>
  <r>
    <x v="2"/>
    <x v="1"/>
    <n v="33.333333333333336"/>
    <n v="3"/>
    <s v="GSA3"/>
    <n v="300"/>
    <n v="0"/>
    <s v="ร้านที่2"/>
    <s v="ข***ตา เ***ยมละออ"/>
    <s v="ตรัง"/>
    <s v="-"/>
    <s v=""/>
    <s v="19/01/2026 17:05"/>
    <s v="-"/>
    <s v="J&amp;T COD"/>
    <s v="Tiktok"/>
    <s v="จ่ายทีหลัง / COD"/>
    <s v=""/>
    <s v="-"/>
    <s v="19/01/2026 17:05"/>
  </r>
  <r>
    <x v="3"/>
    <x v="2"/>
    <n v="66.666666666666671"/>
    <n v="3"/>
    <s v="GSA2"/>
    <n v="120"/>
    <n v="20"/>
    <s v="ร้านที่2"/>
    <s v="อ***เย็นเป็นสุข"/>
    <s v="นราธิวาส"/>
    <s v="-"/>
    <s v=""/>
    <s v="19/01/2026 16:58"/>
    <s v="-"/>
    <s v="J&amp;T COD"/>
    <s v="Tiktok"/>
    <s v="จ่ายทีหลัง / COD"/>
    <s v=""/>
    <s v="-"/>
    <s v="19/01/2026 16:58"/>
  </r>
  <r>
    <x v="2"/>
    <x v="1"/>
    <n v="33.333333333333336"/>
    <n v="3"/>
    <s v="GSA1"/>
    <n v="100"/>
    <n v="0"/>
    <s v="ร้านที่2"/>
    <s v="ส***รัตน์เดชแก้ว"/>
    <s v="นครศรีธรรมราช"/>
    <s v="-"/>
    <s v=""/>
    <s v="19/01/2026 16:56"/>
    <s v="-"/>
    <s v="J&amp;T COD"/>
    <s v="Tiktok"/>
    <s v="จ่ายทีหลัง / COD"/>
    <s v=""/>
    <s v="-"/>
    <s v="19/01/2026 16:56"/>
  </r>
  <r>
    <x v="3"/>
    <x v="2"/>
    <n v="66.666666666666671"/>
    <n v="3"/>
    <s v="GSA0"/>
    <n v="100"/>
    <n v="0"/>
    <s v="ร้านที่2"/>
    <s v="น***นำโชค แ***้ม"/>
    <s v="สุราษฎร์ธานี"/>
    <s v="-"/>
    <s v=""/>
    <s v="19/01/2026 16:55"/>
    <s v="-"/>
    <s v="J&amp;T COD"/>
    <s v="Tiktok"/>
    <s v="จ่ายทีหลัง / COD"/>
    <s v=""/>
    <s v="-"/>
    <s v="19/01/2026 16:55"/>
  </r>
  <r>
    <x v="3"/>
    <x v="2"/>
    <n v="66.666666666666671"/>
    <n v="3"/>
    <s v="GRZ99"/>
    <n v="100"/>
    <n v="0"/>
    <s v="ร้านที่2"/>
    <s v="แ***"/>
    <s v="ขอนแก่น"/>
    <s v="-"/>
    <s v=""/>
    <s v="19/01/2026 16:46"/>
    <s v="-"/>
    <s v="J&amp;T Express"/>
    <s v="Tiktok"/>
    <s v="tiktok"/>
    <s v=""/>
    <s v="-"/>
    <s v="19/01/2026 16:46"/>
  </r>
  <r>
    <x v="4"/>
    <x v="3"/>
    <n v="79"/>
    <n v="3"/>
    <s v="GRZ98"/>
    <n v="232"/>
    <n v="0"/>
    <s v="ร้านที่1"/>
    <s v="ว******ร"/>
    <s v="****** สุดซอย แขวงพลับพลา เขตวังทองหลาง จังหวัดกรุงเทพมหานคร 10310"/>
    <s v="10310"/>
    <s v="49"/>
    <s v="19/01/2026 16:42"/>
    <s v="-"/>
    <s v="SPX Express"/>
    <s v="Shopee"/>
    <s v="shopee"/>
    <s v=""/>
    <s v="-"/>
    <s v="19/01/2026 16:42"/>
  </r>
  <r>
    <x v="2"/>
    <x v="1"/>
    <n v="33.333333333333336"/>
    <n v="3"/>
    <s v="GRZ97"/>
    <n v="110"/>
    <n v="10"/>
    <s v="ร้านที่2"/>
    <s v="เ***ยงศักดิ์  ส***็จ"/>
    <s v="เชียงราย"/>
    <s v="-"/>
    <s v=""/>
    <s v="19/01/2026 16:41"/>
    <s v="-"/>
    <s v="J&amp;T COD"/>
    <s v="Tiktok"/>
    <s v="จ่ายทีหลัง / COD"/>
    <s v=""/>
    <s v="-"/>
    <s v="19/01/2026 16:41"/>
  </r>
  <r>
    <x v="2"/>
    <x v="1"/>
    <n v="33.333333333333336"/>
    <n v="3"/>
    <s v="GRZ96"/>
    <n v="100"/>
    <n v="0"/>
    <s v="ร้านที่2"/>
    <s v="ก***า ป***สูงเนิน"/>
    <s v="สระบุรี"/>
    <s v="-"/>
    <s v=""/>
    <s v="19/01/2026 16:39"/>
    <s v="-"/>
    <s v="Flash Express Thailand COD"/>
    <s v="Tiktok"/>
    <s v="จ่ายทีหลัง / COD"/>
    <s v=""/>
    <s v="-"/>
    <s v="19/01/2026 16:40"/>
  </r>
  <r>
    <x v="8"/>
    <x v="12"/>
    <n v="139"/>
    <n v="1"/>
    <s v="GRZ95"/>
    <n v="108.99"/>
    <n v="0"/>
    <s v="ร้านที่2"/>
    <s v="N**"/>
    <s v="เชียงใหม่"/>
    <s v="-"/>
    <s v=""/>
    <s v="19/01/2026 16:31"/>
    <s v="-"/>
    <s v="J&amp;T COD"/>
    <s v="Tiktok"/>
    <s v="จ่ายทีหลัง / COD"/>
    <s v=""/>
    <s v="-"/>
    <s v="19/01/2026 16:31"/>
  </r>
  <r>
    <x v="8"/>
    <x v="12"/>
    <n v="139"/>
    <n v="1"/>
    <s v="GRZ94"/>
    <n v="95"/>
    <n v="0"/>
    <s v="ร้านที่2"/>
    <s v="ป***รรณเพชร อ***รทรัพย์"/>
    <s v="ลพบุรี"/>
    <s v="-"/>
    <s v=""/>
    <s v="19/01/2026 16:30"/>
    <s v="-"/>
    <s v="J&amp;T COD"/>
    <s v="Tiktok"/>
    <s v="จ่ายทีหลัง / COD"/>
    <s v=""/>
    <s v="-"/>
    <s v="19/01/2026 16:30"/>
  </r>
  <r>
    <x v="4"/>
    <x v="3"/>
    <n v="79"/>
    <n v="3"/>
    <s v="GRZ91"/>
    <n v="237"/>
    <n v="0"/>
    <s v="ร้านที่1"/>
    <s v="เ*****า"/>
    <s v="******ลพระ อำเภอวัดเพลง จังหวัดราชบุรี 70170"/>
    <s v="70170"/>
    <s v="66"/>
    <s v="19/01/2026 16:27"/>
    <s v="-"/>
    <s v="SPX Express"/>
    <s v="Shopee"/>
    <s v="shopee"/>
    <s v=""/>
    <s v="-"/>
    <s v="19/01/2026 16:27"/>
  </r>
  <r>
    <x v="5"/>
    <x v="6"/>
    <n v="120"/>
    <n v="2"/>
    <s v="GRZ90"/>
    <n v="178"/>
    <n v="0"/>
    <s v="ร้านที่2"/>
    <s v="ม***ย ศ***วนิช"/>
    <s v="นนทบุรี"/>
    <s v="-"/>
    <s v=""/>
    <s v="19/01/2026 16:25"/>
    <s v="-"/>
    <s v="J&amp;T COD"/>
    <s v="Tiktok"/>
    <s v="จ่ายทีหลัง / COD"/>
    <s v=""/>
    <s v="-"/>
    <s v="19/01/2026 16:25"/>
  </r>
  <r>
    <x v="4"/>
    <x v="3"/>
    <n v="79"/>
    <n v="3"/>
    <s v="GRZ89"/>
    <n v="237"/>
    <n v="0"/>
    <s v="ร้านที่1"/>
    <s v="เ*****า"/>
    <s v="******ลพระ อำเภอวัดเพลง จังหวัดราชบุรี 70170"/>
    <s v="70170"/>
    <s v="66"/>
    <s v="19/01/2026 16:25"/>
    <s v="-"/>
    <s v="SPX Express"/>
    <s v="Shopee"/>
    <s v="shopee"/>
    <s v=""/>
    <s v="-"/>
    <s v="19/01/2026 16:25"/>
  </r>
  <r>
    <x v="2"/>
    <x v="1"/>
    <n v="33.333333333333336"/>
    <n v="3"/>
    <s v="GRZ88"/>
    <n v="100"/>
    <n v="0"/>
    <s v="ร้านที่2"/>
    <s v="ช***ทร์ เ***ยมสำอางค์"/>
    <s v="พระนครศรีอยุธยา"/>
    <s v="-"/>
    <s v=""/>
    <s v="19/01/2026 16:21"/>
    <s v="-"/>
    <s v="J&amp;T COD"/>
    <s v="Tiktok"/>
    <s v="จ่ายทีหลัง / COD"/>
    <s v=""/>
    <s v="-"/>
    <s v="19/01/2026 16:21"/>
  </r>
  <r>
    <x v="2"/>
    <x v="1"/>
    <n v="65"/>
    <n v="2"/>
    <s v="GRZ87"/>
    <n v="70"/>
    <n v="0"/>
    <s v="ร้านที่2"/>
    <s v="t***uk6689"/>
    <s v="กรุงเทพฯ"/>
    <s v="-"/>
    <s v=""/>
    <s v="19/01/2026 16:19"/>
    <s v="-"/>
    <s v="J&amp;T COD"/>
    <s v="Tiktok"/>
    <s v="จ่ายทีหลัง / COD"/>
    <s v="ไม่อยากได้กล้วยหอมค่ะรสไหนก้อได้"/>
    <s v="-"/>
    <s v="19/01/2026 16:20"/>
  </r>
  <r>
    <x v="6"/>
    <x v="14"/>
    <n v="130"/>
    <n v="1"/>
    <s v="GRZ85"/>
    <n v="177"/>
    <n v="47"/>
    <s v="ร้านที่1"/>
    <s v="Nuengruetai Sarakun"/>
    <s v="58 Village No.10 Ban Tha Kham Hai.Lao Phatthana · นาหว้า/ Na Wa_x000a__x000a_นาหว้า/ Na Waนครพนม/ Nakhon Phanom_x000a_48180"/>
    <s v="48180"/>
    <s v="660810410514"/>
    <s v="19/01/2026 16:18"/>
    <s v="-"/>
    <s v="Kerry_dropoff"/>
    <s v="Lazada"/>
    <s v="lazada"/>
    <s v=""/>
    <s v="-"/>
    <s v="19/01/2026 16:18"/>
  </r>
  <r>
    <x v="0"/>
    <x v="5"/>
    <n v="139"/>
    <n v="2"/>
    <s v="GRZ84"/>
    <n v="380"/>
    <n v="0"/>
    <s v="ร้านที่2"/>
    <s v="ป***รณ์ ส***ิวิกรานนท์"/>
    <s v="ประจวบคีรีขันธ์"/>
    <s v="-"/>
    <s v=""/>
    <s v="19/01/2026 16:14"/>
    <s v="-"/>
    <s v="J&amp;T COD"/>
    <s v="Tiktok"/>
    <s v="จ่ายทีหลัง / COD"/>
    <s v=""/>
    <s v="-"/>
    <s v="19/01/2026 16:14"/>
  </r>
  <r>
    <x v="8"/>
    <x v="12"/>
    <n v="139"/>
    <n v="2"/>
    <s v="GRZ84"/>
    <n v="380"/>
    <n v="0"/>
    <s v="ร้านที่2"/>
    <s v="ป***รณ์ ส***ิวิกรานนท์"/>
    <s v="ประจวบคีรีขันธ์"/>
    <s v="-"/>
    <s v=""/>
    <s v="19/01/2026 16:14"/>
    <s v="-"/>
    <s v="J&amp;T COD"/>
    <s v="Tiktok"/>
    <s v="จ่ายทีหลัง / COD"/>
    <s v=""/>
    <s v="-"/>
    <s v="19/01/2026 16:14"/>
  </r>
  <r>
    <x v="2"/>
    <x v="1"/>
    <n v="33.333333333333336"/>
    <n v="3"/>
    <s v="GRZ83"/>
    <n v="100"/>
    <n v="0"/>
    <s v="ร้านที่2"/>
    <s v="ย***พร ส***า"/>
    <s v="สมุทรปราการ"/>
    <s v="-"/>
    <s v=""/>
    <s v="19/01/2026 16:10"/>
    <s v="-"/>
    <s v="Flash Express Thailand"/>
    <s v="Tiktok"/>
    <s v="tiktok"/>
    <s v=""/>
    <s v="-"/>
    <s v="19/01/2026 16:10"/>
  </r>
  <r>
    <x v="7"/>
    <x v="11"/>
    <n v="35"/>
    <n v="8"/>
    <s v="GRZ81"/>
    <n v="342"/>
    <n v="14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9/01/2026 16:34"/>
    <s v="-"/>
    <s v="Flash Express"/>
    <s v="Shopee"/>
    <s v="shopee"/>
    <s v=""/>
    <s v="-"/>
    <s v="19/01/2026 16:04"/>
  </r>
  <r>
    <x v="2"/>
    <x v="1"/>
    <n v="50"/>
    <n v="6"/>
    <s v="GRZ80"/>
    <n v="200"/>
    <n v="0"/>
    <s v="ร้านที่2"/>
    <s v="ค***มย์"/>
    <s v="กาญจนบุรี"/>
    <s v="-"/>
    <s v=""/>
    <s v="19/01/2026 16:03"/>
    <s v="-"/>
    <s v="J&amp;T COD"/>
    <s v="Tiktok"/>
    <s v="จ่ายทีหลัง / COD"/>
    <s v=""/>
    <s v="-"/>
    <s v="19/01/2026 16:03"/>
  </r>
  <r>
    <x v="2"/>
    <x v="1"/>
    <n v="65"/>
    <n v="2"/>
    <s v="GRZ79"/>
    <n v="70"/>
    <n v="0"/>
    <s v="ร้านที่2"/>
    <s v="ม***ย"/>
    <s v="Suphan Buri"/>
    <s v="-"/>
    <s v=""/>
    <s v="19/01/2026 15:58"/>
    <s v="-"/>
    <s v="J&amp;T Express"/>
    <s v="Tiktok"/>
    <s v="tiktok"/>
    <s v="ขอไม่เอารสกาแฟนะคะ ขอบคุณค่ะ"/>
    <s v="-"/>
    <s v="19/01/2026 15:58"/>
  </r>
  <r>
    <x v="2"/>
    <x v="1"/>
    <n v="65"/>
    <n v="2"/>
    <s v="GRZ78"/>
    <n v="70"/>
    <n v="0"/>
    <s v="ร้านที่2"/>
    <s v="ณ***มนต์"/>
    <s v="พระนครศรีอยุธยา"/>
    <s v="-"/>
    <s v=""/>
    <s v="19/01/2026 15:57"/>
    <s v="-"/>
    <s v="J&amp;T COD"/>
    <s v="Tiktok"/>
    <s v="จ่ายทีหลัง / COD"/>
    <s v=""/>
    <s v="-"/>
    <s v="19/01/2026 15:58"/>
  </r>
  <r>
    <x v="2"/>
    <x v="1"/>
    <n v="65"/>
    <n v="1"/>
    <s v="GRZ77"/>
    <n v="60"/>
    <n v="0"/>
    <s v="ร้านที่2"/>
    <s v="ก***่าย"/>
    <s v="ชลบุรี"/>
    <s v="-"/>
    <s v=""/>
    <s v="19/01/2026 15:53"/>
    <s v="-"/>
    <s v="J&amp;T COD"/>
    <s v="Tiktok"/>
    <s v="จ่ายทีหลัง / COD"/>
    <s v=""/>
    <s v="-"/>
    <s v="19/01/2026 15:53"/>
  </r>
  <r>
    <x v="3"/>
    <x v="2"/>
    <n v="66.666666666666671"/>
    <n v="3"/>
    <s v="GRZ76"/>
    <n v="135"/>
    <n v="0"/>
    <s v="ร้านที่2"/>
    <s v="ด***ร"/>
    <s v="ราชบุรี"/>
    <s v="-"/>
    <s v=""/>
    <s v="19/01/2026 15:45"/>
    <s v="-"/>
    <s v="J&amp;T Express"/>
    <s v="Tiktok"/>
    <s v="tiktok"/>
    <s v=""/>
    <s v="-"/>
    <s v="19/01/2026 15:44"/>
  </r>
  <r>
    <x v="2"/>
    <x v="1"/>
    <n v="65"/>
    <n v="1"/>
    <s v="GRZ76"/>
    <n v="135"/>
    <n v="0"/>
    <s v="ร้านที่2"/>
    <s v="ด***ร"/>
    <s v="ราชบุรี"/>
    <s v="-"/>
    <s v=""/>
    <s v="19/01/2026 15:45"/>
    <s v="-"/>
    <s v="J&amp;T Express"/>
    <s v="Tiktok"/>
    <s v="tiktok"/>
    <s v=""/>
    <s v="-"/>
    <s v="19/01/2026 15:44"/>
  </r>
  <r>
    <x v="8"/>
    <x v="12"/>
    <n v="139"/>
    <n v="1"/>
    <s v="GRZ75"/>
    <n v="108.99"/>
    <n v="0"/>
    <s v="ร้านที่2"/>
    <s v="ส***า  ส***ก้ว"/>
    <s v="พิจิตร"/>
    <s v="-"/>
    <s v=""/>
    <s v="19/01/2026 15:44"/>
    <s v="-"/>
    <s v="J&amp;T COD"/>
    <s v="Tiktok"/>
    <s v="จ่ายทีหลัง / COD"/>
    <s v=""/>
    <s v="-"/>
    <s v="19/01/2026 15:44"/>
  </r>
  <r>
    <x v="0"/>
    <x v="5"/>
    <n v="139"/>
    <n v="1"/>
    <s v="GRZ73"/>
    <n v="215"/>
    <n v="0"/>
    <s v="ร้านที่10"/>
    <s v="ชวนฝัน ศรีสุข"/>
    <s v="เลขที่1(บ้านศรีสุข)หมู่16_x000a_บ้านแก ต.หนองหญ้าลาด_x000a_อ.กันทรลักษ์ จว.ศรีสะเกษ_x000a_ 33110"/>
    <s v="33110"/>
    <s v="0935342665"/>
    <s v="19/01/2026 15:37"/>
    <s v="sompear3955@gmail.com"/>
    <s v="EMS"/>
    <s v="facebook"/>
    <s v="กสิกร"/>
    <s v=""/>
    <s v="-"/>
    <s v="19/01/2026 15:43"/>
  </r>
  <r>
    <x v="8"/>
    <x v="12"/>
    <n v="139"/>
    <n v="1"/>
    <s v="GRZ73"/>
    <n v="215"/>
    <n v="0"/>
    <s v="ร้านที่10"/>
    <s v="ชวนฝัน ศรีสุข"/>
    <s v="เลขที่1(บ้านศรีสุข)หมู่16_x000a_บ้านแก ต.หนองหญ้าลาด_x000a_อ.กันทรลักษ์ จว.ศรีสะเกษ_x000a_ 33110"/>
    <s v="33110"/>
    <s v="0935342665"/>
    <s v="19/01/2026 15:37"/>
    <s v="sompear3955@gmail.com"/>
    <s v="EMS"/>
    <s v="facebook"/>
    <s v="กสิกร"/>
    <s v=""/>
    <s v="-"/>
    <s v="19/01/2026 15:43"/>
  </r>
  <r>
    <x v="2"/>
    <x v="1"/>
    <n v="33.333333333333336"/>
    <n v="3"/>
    <s v="GRZ72"/>
    <n v="100"/>
    <n v="0"/>
    <s v="ร้านที่2"/>
    <s v="ป***ู๊"/>
    <s v="กรุงเทพฯ"/>
    <s v="-"/>
    <s v=""/>
    <s v="19/01/2026 15:41"/>
    <s v="-"/>
    <s v="J&amp;T COD"/>
    <s v="Tiktok"/>
    <s v="จ่ายทีหลัง / COD"/>
    <s v=""/>
    <s v="-"/>
    <s v="19/01/2026 15:41"/>
  </r>
  <r>
    <x v="2"/>
    <x v="1"/>
    <n v="33.333333333333336"/>
    <n v="3"/>
    <s v="GRZ71"/>
    <n v="101"/>
    <n v="1"/>
    <s v="ร้านที่2"/>
    <s v="ก***าวันดี"/>
    <s v="นครสวรรค์"/>
    <s v="-"/>
    <s v=""/>
    <s v="19/01/2026 15:41"/>
    <s v="-"/>
    <s v="J&amp;T COD"/>
    <s v="Tiktok"/>
    <s v="จ่ายทีหลัง / COD"/>
    <s v=""/>
    <s v="-"/>
    <s v="19/01/2026 15:41"/>
  </r>
  <r>
    <x v="3"/>
    <x v="2"/>
    <n v="66.666666666666671"/>
    <n v="3"/>
    <s v="GRZ68"/>
    <n v="138"/>
    <n v="38"/>
    <s v="ร้านที่2"/>
    <s v="ส***ียรติ ม***กุล"/>
    <s v="บุรีรัมย์"/>
    <s v="-"/>
    <s v=""/>
    <s v="19/01/2026 15:37"/>
    <s v="-"/>
    <s v="J&amp;T COD"/>
    <s v="Tiktok"/>
    <s v="จ่ายทีหลัง / COD"/>
    <s v=""/>
    <s v="-"/>
    <s v="19/01/2026 15:37"/>
  </r>
  <r>
    <x v="2"/>
    <x v="1"/>
    <n v="65"/>
    <n v="4"/>
    <s v="GRZ67"/>
    <n v="140"/>
    <n v="0"/>
    <s v="ร้านที่2"/>
    <s v="ส***ธ ช***ญดี"/>
    <s v="สุพรรณบุรี"/>
    <s v="-"/>
    <s v=""/>
    <s v="19/01/2026 15:34"/>
    <s v="-"/>
    <s v="J&amp;T COD"/>
    <s v="Tiktok"/>
    <s v="จ่ายทีหลัง / COD"/>
    <s v=""/>
    <s v="-"/>
    <s v="19/01/2026 15:34"/>
  </r>
  <r>
    <x v="2"/>
    <x v="1"/>
    <n v="65"/>
    <n v="1"/>
    <s v="GRZ64"/>
    <n v="35"/>
    <n v="0"/>
    <s v="ร้านที่2"/>
    <s v="พ***ภา ป***ุ่ม"/>
    <s v="กาญจนบุรี"/>
    <s v="-"/>
    <s v=""/>
    <s v="19/01/2026 15:34"/>
    <s v="-"/>
    <s v="J&amp;T COD"/>
    <s v="Tiktok"/>
    <s v="จ่ายทีหลัง / COD"/>
    <s v="ฝอยทอง1กล่อง"/>
    <s v="-"/>
    <s v="19/01/2026 15:34"/>
  </r>
  <r>
    <x v="3"/>
    <x v="2"/>
    <n v="66.666666666666671"/>
    <n v="6"/>
    <s v="GRZ63"/>
    <n v="200"/>
    <n v="0"/>
    <s v="ร้านที่2"/>
    <s v="ค***น S** ก***เตี๋ยวเรือ 1* บ**"/>
    <s v="ระยอง"/>
    <s v="-"/>
    <s v=""/>
    <s v="19/01/2026 15:34"/>
    <s v="-"/>
    <s v="J&amp;T COD"/>
    <s v="Tiktok"/>
    <s v="จ่ายทีหลัง / COD"/>
    <s v=""/>
    <s v="-"/>
    <s v="19/01/2026 15:34"/>
  </r>
  <r>
    <x v="2"/>
    <x v="1"/>
    <n v="65"/>
    <n v="1"/>
    <s v="GRZ61"/>
    <n v="35"/>
    <n v="0"/>
    <s v="ร้านที่2"/>
    <s v="ณ***ิดา ท***กมนาค"/>
    <s v="นครศรีธรรมราช"/>
    <s v="-"/>
    <s v=""/>
    <s v="19/01/2026 15:30"/>
    <s v="-"/>
    <s v="J&amp;T COD"/>
    <s v="Tiktok"/>
    <s v="จ่ายทีหลัง / COD"/>
    <s v="ฝอยทอง1"/>
    <s v="-"/>
    <s v="19/01/2026 15:30"/>
  </r>
  <r>
    <x v="2"/>
    <x v="1"/>
    <n v="65"/>
    <n v="3"/>
    <s v="GRZ59"/>
    <n v="105"/>
    <n v="0"/>
    <s v="ร้านที่2"/>
    <s v="ส***พร พ***์มะลี"/>
    <s v="สมุทรปราการ"/>
    <s v="-"/>
    <s v=""/>
    <s v="19/01/2026 15:28"/>
    <s v="-"/>
    <s v="J&amp;T COD"/>
    <s v="Tiktok"/>
    <s v="จ่ายทีหลัง / COD"/>
    <s v="มะพร้าวน้ำหอม 1_x000a_เนยนม 2"/>
    <s v="-"/>
    <s v="19/01/2026 15:28"/>
  </r>
  <r>
    <x v="2"/>
    <x v="1"/>
    <n v="65"/>
    <n v="1"/>
    <s v="GRZ58"/>
    <n v="35"/>
    <n v="0"/>
    <s v="ร้านที่2"/>
    <s v="น***จารุณี  ข***ำเหนิด"/>
    <s v="สมุทรสงคราม"/>
    <s v="-"/>
    <s v=""/>
    <s v="19/01/2026 15:27"/>
    <s v="-"/>
    <s v="J&amp;T Express"/>
    <s v="Tiktok"/>
    <s v="tiktok"/>
    <s v=""/>
    <s v="-"/>
    <s v="19/01/2026 15:27"/>
  </r>
  <r>
    <x v="2"/>
    <x v="1"/>
    <n v="65"/>
    <n v="2"/>
    <s v="GRZ57"/>
    <n v="70"/>
    <n v="0"/>
    <s v="ร้านที่2"/>
    <s v="ก***"/>
    <s v="อุบลราชธานี"/>
    <s v="-"/>
    <s v=""/>
    <s v="19/01/2026 15:27"/>
    <s v="-"/>
    <s v="J&amp;T COD"/>
    <s v="Tiktok"/>
    <s v="จ่ายทีหลัง / COD"/>
    <s v="ฝอยทอง1_x000a_มะพร้าว1"/>
    <s v="-"/>
    <s v="19/01/2026 15:27"/>
  </r>
  <r>
    <x v="2"/>
    <x v="1"/>
    <n v="33.333333333333336"/>
    <n v="3"/>
    <s v="GRZ54"/>
    <n v="100"/>
    <n v="0"/>
    <s v="ร้านที่2"/>
    <s v="ส***ยทองขาว ม***ข"/>
    <s v="หนองคาย"/>
    <s v="-"/>
    <s v=""/>
    <s v="19/01/2026 15:26"/>
    <s v="-"/>
    <s v="J&amp;T COD"/>
    <s v="Tiktok"/>
    <s v="จ่ายทีหลัง / COD"/>
    <s v=""/>
    <s v="-"/>
    <s v="19/01/2026 15:26"/>
  </r>
  <r>
    <x v="2"/>
    <x v="1"/>
    <n v="33.333333333333336"/>
    <n v="3"/>
    <s v="GRZ53"/>
    <n v="100"/>
    <n v="0"/>
    <s v="ร้านที่2"/>
    <s v="ไ***น ส***ปัสสะ"/>
    <s v="ชัยภูมิ"/>
    <s v="-"/>
    <s v=""/>
    <s v="19/01/2026 15:25"/>
    <s v="-"/>
    <s v="J&amp;T COD"/>
    <s v="Tiktok"/>
    <s v="จ่ายทีหลัง / COD"/>
    <s v=""/>
    <s v="-"/>
    <s v="19/01/2026 15:26"/>
  </r>
  <r>
    <x v="2"/>
    <x v="1"/>
    <n v="65"/>
    <n v="1"/>
    <s v="GRZ52"/>
    <n v="35"/>
    <n v="0"/>
    <s v="ร้านที่2"/>
    <s v=""/>
    <s v=""/>
    <s v="-"/>
    <s v=""/>
    <s v="-"/>
    <s v="-"/>
    <s v="Next-day delivery"/>
    <s v="Tiktok"/>
    <s v="-"/>
    <s v=""/>
    <s v="-"/>
    <s v="19/01/2026 15:23"/>
  </r>
  <r>
    <x v="2"/>
    <x v="1"/>
    <n v="65"/>
    <n v="4"/>
    <s v="GRZ51"/>
    <n v="140"/>
    <n v="0"/>
    <s v="ร้านที่2"/>
    <s v="ต***ตา ส***พร"/>
    <s v="กรุงเทพฯ"/>
    <s v="-"/>
    <s v=""/>
    <s v="19/01/2026 15:23"/>
    <s v="-"/>
    <s v="J&amp;T Express"/>
    <s v="Tiktok"/>
    <s v="tiktok"/>
    <s v="ฝอยทอง 1_x000a_มะพร้าวน้ำหอม 1_x000a_เนยนม 1_x000a_เผือก 1"/>
    <s v="-"/>
    <s v="19/01/2026 15:23"/>
  </r>
  <r>
    <x v="2"/>
    <x v="1"/>
    <n v="65"/>
    <n v="2"/>
    <s v="GRZ50"/>
    <n v="70"/>
    <n v="0"/>
    <s v="ร้านที่2"/>
    <s v="ป***ุม โ***ทุม"/>
    <s v="กรุงเทพฯ"/>
    <s v="-"/>
    <s v=""/>
    <s v="19/01/2026 15:22"/>
    <s v="-"/>
    <s v="J&amp;T COD"/>
    <s v="Tiktok"/>
    <s v="จ่ายทีหลัง / COD"/>
    <s v="กาแฟ  เนย"/>
    <s v="-"/>
    <s v="19/01/2026 15:22"/>
  </r>
  <r>
    <x v="2"/>
    <x v="1"/>
    <n v="65"/>
    <n v="1"/>
    <s v="GRZ47"/>
    <n v="35"/>
    <n v="0"/>
    <s v="ร้านที่2"/>
    <s v="u***2766334075519"/>
    <s v="กรุงเทพฯ"/>
    <s v="-"/>
    <s v=""/>
    <s v="19/01/2026 15:20"/>
    <s v="-"/>
    <s v="J&amp;T COD"/>
    <s v="Tiktok"/>
    <s v="จ่ายทีหลัง / COD"/>
    <s v=""/>
    <s v="-"/>
    <s v="19/01/2026 15:20"/>
  </r>
  <r>
    <x v="1"/>
    <x v="4"/>
    <n v="139"/>
    <n v="2"/>
    <s v="GRZ46"/>
    <n v="399"/>
    <n v="0"/>
    <s v="ร้านที่10"/>
    <s v="คุณอรพิมพ์ ช่างหล่อ"/>
    <s v="การจัดส่ง_x000a_ส่ง ส่ง 5/2 บ้านบัวมาศ_x000a_ต.บัวมาศ อ.บรบือ_x000a_จ.มหาสารคาม_x000a_ 44130"/>
    <s v="44130"/>
    <s v="0985965205"/>
    <s v="19/01/2026 14:55"/>
    <s v="sompear3955@gmail.com"/>
    <s v="EMS"/>
    <s v="facebook"/>
    <s v="กสิกร"/>
    <s v=""/>
    <s v="-"/>
    <s v="19/01/2026 15:19"/>
  </r>
  <r>
    <x v="0"/>
    <x v="5"/>
    <n v="139"/>
    <n v="1"/>
    <s v="GRZ46"/>
    <n v="399"/>
    <n v="0"/>
    <s v="ร้านที่10"/>
    <s v="คุณอรพิมพ์ ช่างหล่อ"/>
    <s v="การจัดส่ง_x000a_ส่ง ส่ง 5/2 บ้านบัวมาศ_x000a_ต.บัวมาศ อ.บรบือ_x000a_จ.มหาสารคาม_x000a_ 44130"/>
    <s v="44130"/>
    <s v="0985965205"/>
    <s v="19/01/2026 14:55"/>
    <s v="sompear3955@gmail.com"/>
    <s v="EMS"/>
    <s v="facebook"/>
    <s v="กสิกร"/>
    <s v=""/>
    <s v="-"/>
    <s v="19/01/2026 15:19"/>
  </r>
  <r>
    <x v="8"/>
    <x v="12"/>
    <n v="139"/>
    <n v="1"/>
    <s v="GRZ46"/>
    <n v="399"/>
    <n v="0"/>
    <s v="ร้านที่10"/>
    <s v="คุณอรพิมพ์ ช่างหล่อ"/>
    <s v="การจัดส่ง_x000a_ส่ง ส่ง 5/2 บ้านบัวมาศ_x000a_ต.บัวมาศ อ.บรบือ_x000a_จ.มหาสารคาม_x000a_ 44130"/>
    <s v="44130"/>
    <s v="0985965205"/>
    <s v="19/01/2026 14:55"/>
    <s v="sompear3955@gmail.com"/>
    <s v="EMS"/>
    <s v="facebook"/>
    <s v="กสิกร"/>
    <s v=""/>
    <s v="-"/>
    <s v="19/01/2026 15:19"/>
  </r>
  <r>
    <x v="2"/>
    <x v="1"/>
    <n v="50"/>
    <n v="3"/>
    <s v="GRZ45"/>
    <n v="150"/>
    <n v="0"/>
    <s v="ร้านที่10"/>
    <s v="สุวิมล บรรดิษฐ์"/>
    <s v="ที่อยู่: 166ม.9 ต.กุดพิมาน อ.ด่านขุนทด จ.นครราชสีมา _x000a_ 30210"/>
    <s v="30210"/>
    <s v="0825978098"/>
    <s v="19/01/2026 15:17"/>
    <s v="sompear3955@gmail.com"/>
    <s v="EMS COD"/>
    <s v="facebook"/>
    <s v="กสิกร"/>
    <s v=""/>
    <s v="-"/>
    <s v="19/01/2026 15:17"/>
  </r>
  <r>
    <x v="2"/>
    <x v="1"/>
    <n v="50"/>
    <n v="6"/>
    <s v="GRZ44"/>
    <n v="200"/>
    <n v="0"/>
    <s v="ร้านที่2"/>
    <s v="ย*** ศ***วัฒน์"/>
    <s v="ขอนแก่น"/>
    <s v="-"/>
    <s v=""/>
    <s v="19/01/2026 15:13"/>
    <s v="-"/>
    <s v="J&amp;T Express"/>
    <s v="Tiktok"/>
    <s v="tiktok"/>
    <s v=""/>
    <s v="-"/>
    <s v="19/01/2026 15:12"/>
  </r>
  <r>
    <x v="4"/>
    <x v="3"/>
    <n v="120"/>
    <n v="1"/>
    <s v="GRZ43"/>
    <n v="99"/>
    <n v="0"/>
    <s v="ร้านที่2"/>
    <s v="ค***ี R*"/>
    <s v="ปทุมธานี"/>
    <s v="-"/>
    <s v=""/>
    <s v="19/01/2026 15:12"/>
    <s v="-"/>
    <s v="Flash Express Thailand COD"/>
    <s v="Tiktok"/>
    <s v="จ่ายทีหลัง / COD"/>
    <s v=""/>
    <s v="-"/>
    <s v="19/01/2026 15:12"/>
  </r>
  <r>
    <x v="2"/>
    <x v="1"/>
    <n v="50"/>
    <n v="6"/>
    <s v="GRZ42"/>
    <n v="200"/>
    <n v="0"/>
    <s v="ร้านที่2"/>
    <s v="บ***า  ส***ิเวส"/>
    <s v="สมุทรปราการ"/>
    <s v="-"/>
    <s v=""/>
    <s v="19/01/2026 15:12"/>
    <s v="-"/>
    <s v="J&amp;T COD"/>
    <s v="Tiktok"/>
    <s v="จ่ายทีหลัง / COD"/>
    <s v=""/>
    <s v="-"/>
    <s v="19/01/2026 15:12"/>
  </r>
  <r>
    <x v="2"/>
    <x v="1"/>
    <n v="50"/>
    <n v="6"/>
    <s v="GRZ41"/>
    <n v="200"/>
    <n v="0"/>
    <s v="ร้านที่2"/>
    <s v="ล***า ศ***ำภา"/>
    <s v="เลย"/>
    <s v="-"/>
    <s v=""/>
    <s v="19/01/2026 15:09"/>
    <s v="-"/>
    <s v="J&amp;T COD"/>
    <s v="Tiktok"/>
    <s v="จ่ายทีหลัง / COD"/>
    <s v=""/>
    <s v="-"/>
    <s v="19/01/2026 15:09"/>
  </r>
  <r>
    <x v="4"/>
    <x v="3"/>
    <n v="120"/>
    <n v="2"/>
    <s v="GRZ40"/>
    <n v="170"/>
    <n v="0"/>
    <s v="ร้านที่2"/>
    <s v="ภ***ศา อ***ะนิล"/>
    <s v="เพชรบุรี"/>
    <s v="-"/>
    <s v=""/>
    <s v="19/01/2026 15:07"/>
    <s v="-"/>
    <s v="J&amp;T COD"/>
    <s v="Tiktok"/>
    <s v="จ่ายทีหลัง / COD"/>
    <s v=""/>
    <s v="-"/>
    <s v="19/01/2026 15:07"/>
  </r>
  <r>
    <x v="2"/>
    <x v="1"/>
    <n v="33.333333333333336"/>
    <n v="3"/>
    <s v="GRZ38"/>
    <n v="100"/>
    <n v="0"/>
    <s v="ร้านที่2"/>
    <s v="ก***นา"/>
    <s v="นครสวรรค์"/>
    <s v="-"/>
    <s v=""/>
    <s v="19/01/2026 15:06"/>
    <s v="-"/>
    <s v="J&amp;T COD"/>
    <s v="Tiktok"/>
    <s v="จ่ายทีหลัง / COD"/>
    <s v=""/>
    <s v="-"/>
    <s v="19/01/2026 15:06"/>
  </r>
  <r>
    <x v="2"/>
    <x v="1"/>
    <n v="33.333333333333336"/>
    <n v="3"/>
    <s v="GRZ37"/>
    <n v="100"/>
    <n v="0"/>
    <s v="ร้านที่2"/>
    <s v="จ***ชญา ร***งค์"/>
    <s v="พัทลุง"/>
    <s v="-"/>
    <s v=""/>
    <s v="19/01/2026 15:05"/>
    <s v="-"/>
    <s v="J&amp;T COD"/>
    <s v="Tiktok"/>
    <s v="จ่ายทีหลัง / COD"/>
    <s v=""/>
    <s v="-"/>
    <s v="19/01/2026 15:05"/>
  </r>
  <r>
    <x v="2"/>
    <x v="1"/>
    <n v="33.333333333333336"/>
    <n v="3"/>
    <s v="GRZ36"/>
    <n v="100"/>
    <n v="0"/>
    <s v="ร้านที่2"/>
    <s v="น** ป***าย ข***งเนิน"/>
    <s v="ขอนแก่น"/>
    <s v="-"/>
    <s v=""/>
    <s v="19/01/2026 15:04"/>
    <s v="-"/>
    <s v="J&amp;T COD"/>
    <s v="Tiktok"/>
    <s v="จ่ายทีหลัง / COD"/>
    <s v=""/>
    <s v="-"/>
    <s v="19/01/2026 15:04"/>
  </r>
  <r>
    <x v="2"/>
    <x v="1"/>
    <n v="50"/>
    <n v="6"/>
    <s v="GRZ35"/>
    <n v="200"/>
    <n v="0"/>
    <s v="ร้านที่2"/>
    <s v="ด***ระดับ ส***งงามดี"/>
    <s v="พะเยา"/>
    <s v="-"/>
    <s v=""/>
    <s v="19/01/2026 15:01"/>
    <s v="-"/>
    <s v="J&amp;T COD"/>
    <s v="Tiktok"/>
    <s v="จ่ายทีหลัง / COD"/>
    <s v=""/>
    <s v="-"/>
    <s v="19/01/2026 15:01"/>
  </r>
  <r>
    <x v="2"/>
    <x v="1"/>
    <n v="65"/>
    <n v="2"/>
    <s v="GRZ34"/>
    <n v="70"/>
    <n v="0"/>
    <s v="ร้านที่2"/>
    <s v="ช***รัตน์ ห***ัย"/>
    <s v="เทศบาลนครเชียงราย"/>
    <s v="-"/>
    <s v=""/>
    <s v="19/01/2026 15:01"/>
    <s v="-"/>
    <s v="J&amp;T COD"/>
    <s v="Tiktok"/>
    <s v="จ่ายทีหลัง / COD"/>
    <s v=""/>
    <s v="-"/>
    <s v="19/01/2026 15:01"/>
  </r>
  <r>
    <x v="3"/>
    <x v="2"/>
    <n v="66.666666666666671"/>
    <n v="3"/>
    <s v="GRZ33"/>
    <n v="100"/>
    <n v="0"/>
    <s v="ร้านที่2"/>
    <s v="ส***ด บ***หลา"/>
    <s v="อุบลราชธานี"/>
    <s v="-"/>
    <s v=""/>
    <s v="19/01/2026 15:00"/>
    <s v="-"/>
    <s v="J&amp;T COD"/>
    <s v="Tiktok"/>
    <s v="จ่ายทีหลัง / COD"/>
    <s v=""/>
    <s v="-"/>
    <s v="19/01/2026 15:01"/>
  </r>
  <r>
    <x v="0"/>
    <x v="0"/>
    <n v="87.2"/>
    <n v="1"/>
    <s v="GRZ32"/>
    <n v="102.2"/>
    <n v="15"/>
    <s v="ร้านที่3"/>
    <s v="ปาลีรัฐ  เกิดสว่าง"/>
    <s v="131 ซ.สุทธิพงศ์1/5 ถ.สุทธิสารฯ_x000a__x000a_ดินแดง/ Din Daengกรุงเทพมหานคร/ Bangkok_x000a_10400"/>
    <s v="10400"/>
    <s v="660932295235"/>
    <s v="19/01/2026 14:59"/>
    <s v="-"/>
    <s v="Kerry_dropoff"/>
    <s v="Lazada"/>
    <s v="lazada"/>
    <s v=""/>
    <s v="-"/>
    <s v="19/01/2026 14:59"/>
  </r>
  <r>
    <x v="4"/>
    <x v="3"/>
    <n v="120"/>
    <n v="1"/>
    <s v="GRZ31"/>
    <n v="79"/>
    <n v="0"/>
    <s v="ร้านที่2"/>
    <s v="ก***าณัฐ ก***นจันทน์คล้าย"/>
    <s v="กรุงเทพฯ"/>
    <s v="-"/>
    <s v=""/>
    <s v="19/01/2026 14:57"/>
    <s v="-"/>
    <s v="J&amp;T COD"/>
    <s v="Tiktok"/>
    <s v="จ่ายทีหลัง / COD"/>
    <s v=""/>
    <s v="-"/>
    <s v="19/01/2026 14:57"/>
  </r>
  <r>
    <x v="0"/>
    <x v="5"/>
    <n v="139"/>
    <n v="2"/>
    <s v="GRZ29"/>
    <n v="190"/>
    <n v="0"/>
    <s v="ร้านที่2"/>
    <s v="ศ***ฐฐา​ ว***ฒน์รัชกุล"/>
    <s v="เทศบาลนครเชียงราย"/>
    <s v="-"/>
    <s v=""/>
    <s v="19/01/2026 14:49"/>
    <s v="-"/>
    <s v="J&amp;T COD"/>
    <s v="Tiktok"/>
    <s v="จ่ายทีหลัง / COD"/>
    <s v=""/>
    <s v="-"/>
    <s v="19/01/2026 14:50"/>
  </r>
  <r>
    <x v="2"/>
    <x v="1"/>
    <n v="50"/>
    <n v="6"/>
    <s v="GRZ28"/>
    <n v="200"/>
    <n v="0"/>
    <s v="ร้านที่2"/>
    <s v="ร***กรกิจแอร์เซอร์วิส ช***เอฟ"/>
    <s v="ชัยนาท"/>
    <s v="-"/>
    <s v=""/>
    <s v="19/01/2026 14:45"/>
    <s v="-"/>
    <s v="J&amp;T COD"/>
    <s v="Tiktok"/>
    <s v="จ่ายทีหลัง / COD"/>
    <s v=""/>
    <s v="-"/>
    <s v="19/01/2026 14:48"/>
  </r>
  <r>
    <x v="2"/>
    <x v="1"/>
    <n v="50"/>
    <n v="6"/>
    <s v="GRZ27"/>
    <n v="200"/>
    <n v="0"/>
    <s v="ร้านที่2"/>
    <s v="ร***กรกิจแอร์เซอร์วิส"/>
    <s v="ชัยนาท"/>
    <s v="-"/>
    <s v=""/>
    <s v="19/01/2026 14:44"/>
    <s v="-"/>
    <s v="J&amp;T COD"/>
    <s v="Tiktok"/>
    <s v="จ่ายทีหลัง / COD"/>
    <s v=""/>
    <s v="-"/>
    <s v="19/01/2026 14:47"/>
  </r>
  <r>
    <x v="4"/>
    <x v="3"/>
    <n v="120"/>
    <n v="2"/>
    <s v="GRZ26"/>
    <n v="160"/>
    <n v="0"/>
    <s v="ร้านที่2"/>
    <s v="ร***ร์  พ***ชัย"/>
    <s v="บุรีรัมย์"/>
    <s v="-"/>
    <s v=""/>
    <s v="19/01/2026 14:43"/>
    <s v="-"/>
    <s v="J&amp;T COD"/>
    <s v="Tiktok"/>
    <s v="จ่ายทีหลัง / COD"/>
    <s v=""/>
    <s v="-"/>
    <s v="19/01/2026 14:47"/>
  </r>
  <r>
    <x v="10"/>
    <x v="15"/>
    <n v="65"/>
    <n v="2"/>
    <s v="GRZ25"/>
    <n v="299"/>
    <n v="0"/>
    <s v="ร้านที่10"/>
    <s v="คุณวชิรา  วันดี"/>
    <s v="5/1 ซอย 10 ถนนสุดบรรทัด_x000a_ตำบลแก่งคอย_x000a_อำเภอแก่งคอย_x000a_จังหวัดสระบุรี  _x000a_ 18110"/>
    <s v="18110"/>
    <s v="0868861649"/>
    <s v="19/01/2026 14:42"/>
    <s v="sompear3955@gmail.com"/>
    <s v="EMS COD"/>
    <s v="facebook"/>
    <s v="กสิกร"/>
    <s v=""/>
    <s v="-"/>
    <s v="19/01/2026 14:42"/>
  </r>
  <r>
    <x v="11"/>
    <x v="16"/>
    <n v="65"/>
    <n v="3"/>
    <s v="GRZ25"/>
    <n v="299"/>
    <n v="0"/>
    <s v="ร้านที่10"/>
    <s v="คุณวชิรา  วันดี"/>
    <s v="5/1 ซอย 10 ถนนสุดบรรทัด_x000a_ตำบลแก่งคอย_x000a_อำเภอแก่งคอย_x000a_จังหวัดสระบุรี  _x000a_ 18110"/>
    <s v="18110"/>
    <s v="0868861649"/>
    <s v="19/01/2026 14:42"/>
    <s v="sompear3955@gmail.com"/>
    <s v="EMS COD"/>
    <s v="facebook"/>
    <s v="กสิกร"/>
    <s v=""/>
    <s v="-"/>
    <s v="19/01/2026 14:41"/>
  </r>
  <r>
    <x v="12"/>
    <x v="17"/>
    <n v="65"/>
    <n v="1"/>
    <s v="GRZ25"/>
    <n v="299"/>
    <n v="0"/>
    <s v="ร้านที่10"/>
    <s v="คุณวชิรา  วันดี"/>
    <s v="5/1 ซอย 10 ถนนสุดบรรทัด_x000a_ตำบลแก่งคอย_x000a_อำเภอแก่งคอย_x000a_จังหวัดสระบุรี  _x000a_ 18110"/>
    <s v="18110"/>
    <s v="0868861649"/>
    <s v="19/01/2026 14:42"/>
    <s v="sompear3955@gmail.com"/>
    <s v="EMS COD"/>
    <s v="facebook"/>
    <s v="กสิกร"/>
    <s v=""/>
    <s v="-"/>
    <s v="19/01/2026 14:41"/>
  </r>
  <r>
    <x v="4"/>
    <x v="3"/>
    <n v="120"/>
    <n v="3"/>
    <s v="GRZ25"/>
    <n v="240"/>
    <n v="0"/>
    <s v="ร้านที่2"/>
    <s v="บ***า  ส***ิเวส"/>
    <s v="สมุทรปราการ"/>
    <s v="-"/>
    <s v=""/>
    <s v="19/01/2026 14:41"/>
    <s v="-"/>
    <s v="J&amp;T COD"/>
    <s v="Tiktok"/>
    <s v="จ่ายทีหลัง / COD"/>
    <s v=""/>
    <s v="-"/>
    <s v="19/01/2026 14:41"/>
  </r>
  <r>
    <x v="13"/>
    <x v="18"/>
    <n v="65"/>
    <n v="1"/>
    <s v="GRZ25"/>
    <n v="299"/>
    <n v="0"/>
    <s v="ร้านที่10"/>
    <s v="คุณวชิรา  วันดี"/>
    <s v="5/1 ซอย 10 ถนนสุดบรรทัด_x000a_ตำบลแก่งคอย_x000a_อำเภอแก่งคอย_x000a_จังหวัดสระบุรี  _x000a_ 18110"/>
    <s v="18110"/>
    <s v="0868861649"/>
    <s v="19/01/2026 14:42"/>
    <s v="sompear3955@gmail.com"/>
    <s v="EMS COD"/>
    <s v="facebook"/>
    <s v="กสิกร"/>
    <s v=""/>
    <s v="-"/>
    <s v="19/01/2026 14:41"/>
  </r>
  <r>
    <x v="14"/>
    <x v="19"/>
    <n v="65"/>
    <n v="2"/>
    <s v="GRZ25"/>
    <n v="299"/>
    <n v="0"/>
    <s v="ร้านที่10"/>
    <s v="คุณวชิรา  วันดี"/>
    <s v="5/1 ซอย 10 ถนนสุดบรรทัด_x000a_ตำบลแก่งคอย_x000a_อำเภอแก่งคอย_x000a_จังหวัดสระบุรี  _x000a_ 18110"/>
    <s v="18110"/>
    <s v="0868861649"/>
    <s v="19/01/2026 14:42"/>
    <s v="sompear3955@gmail.com"/>
    <s v="EMS COD"/>
    <s v="facebook"/>
    <s v="กสิกร"/>
    <s v=""/>
    <s v="-"/>
    <s v="19/01/2026 14:41"/>
  </r>
  <r>
    <x v="2"/>
    <x v="1"/>
    <n v="65"/>
    <n v="2"/>
    <s v="GRZ24"/>
    <n v="70"/>
    <n v="0"/>
    <s v="ร้านที่2"/>
    <s v="ป***าตากลมตาหวาน"/>
    <s v="กรุงเทพฯ"/>
    <s v="-"/>
    <s v=""/>
    <s v="19/01/2026 14:37"/>
    <s v="-"/>
    <s v="J&amp;T COD"/>
    <s v="Tiktok"/>
    <s v="จ่ายทีหลัง / COD"/>
    <s v="ฝอยทอง กับ เค้กกล้วยหอมคะ"/>
    <s v="-"/>
    <s v="19/01/2026 14:37"/>
  </r>
  <r>
    <x v="2"/>
    <x v="1"/>
    <n v="65"/>
    <n v="1"/>
    <s v="GRZ23"/>
    <n v="35"/>
    <n v="0"/>
    <s v="ร้านที่2"/>
    <s v="ก***ิการ์"/>
    <s v="กรุงเทพฯ"/>
    <s v="-"/>
    <s v=""/>
    <s v="19/01/2026 14:36"/>
    <s v="-"/>
    <s v="J&amp;T COD"/>
    <s v="Tiktok"/>
    <s v="จ่ายทีหลัง / COD"/>
    <s v=""/>
    <s v="-"/>
    <s v="19/01/2026 14:36"/>
  </r>
  <r>
    <x v="2"/>
    <x v="1"/>
    <n v="65"/>
    <n v="2"/>
    <s v="GRZ22"/>
    <n v="70"/>
    <n v="0"/>
    <s v="ร้านที่2"/>
    <s v="เ***ี่"/>
    <s v="เทศบาลนครนครปฐม"/>
    <s v="-"/>
    <s v=""/>
    <s v="19/01/2026 14:36"/>
    <s v="-"/>
    <s v="J&amp;T COD"/>
    <s v="Tiktok"/>
    <s v="จ่ายทีหลัง / COD"/>
    <s v="รับหน้าฝอยทองอย่างเดียว"/>
    <s v="-"/>
    <s v="19/01/2026 14:36"/>
  </r>
  <r>
    <x v="2"/>
    <x v="1"/>
    <n v="33.333333333333336"/>
    <n v="3"/>
    <s v="GRZ21"/>
    <n v="100"/>
    <n v="0"/>
    <s v="ร้านที่2"/>
    <s v=""/>
    <s v=""/>
    <s v="-"/>
    <s v=""/>
    <s v="-"/>
    <s v="-"/>
    <s v="Next-day delivery"/>
    <s v="Tiktok"/>
    <s v="-"/>
    <s v=""/>
    <s v="-"/>
    <s v="19/01/2026 14:31"/>
  </r>
  <r>
    <x v="2"/>
    <x v="1"/>
    <n v="33.333333333333336"/>
    <n v="3"/>
    <s v="GRZ20"/>
    <n v="100"/>
    <n v="0"/>
    <s v="ร้านที่2"/>
    <s v=""/>
    <s v=""/>
    <s v="-"/>
    <s v=""/>
    <s v="-"/>
    <s v="-"/>
    <s v="Next-day delivery"/>
    <s v="Tiktok"/>
    <s v="-"/>
    <s v=""/>
    <s v="-"/>
    <s v="19/01/2026 14:29"/>
  </r>
  <r>
    <x v="2"/>
    <x v="1"/>
    <n v="33.333333333333336"/>
    <n v="3"/>
    <s v="GRZ19"/>
    <n v="100"/>
    <n v="0"/>
    <s v="ร้านที่2"/>
    <s v="u***72065277438"/>
    <s v="เชียงใหม่"/>
    <s v="-"/>
    <s v=""/>
    <s v="19/01/2026 14:27"/>
    <s v="-"/>
    <s v="J&amp;T COD"/>
    <s v="Tiktok"/>
    <s v="จ่ายทีหลัง / COD"/>
    <s v=""/>
    <s v="-"/>
    <s v="19/01/2026 14:27"/>
  </r>
  <r>
    <x v="2"/>
    <x v="1"/>
    <n v="33.333333333333336"/>
    <n v="3"/>
    <s v="GRZ18"/>
    <n v="100"/>
    <n v="0"/>
    <s v="ร้านที่2"/>
    <s v="จ***ภรณ์  ท***พชรกลม"/>
    <s v="บุรีรัมย์"/>
    <s v="-"/>
    <s v=""/>
    <s v="19/01/2026 14:26"/>
    <s v="-"/>
    <s v="J&amp;T Express"/>
    <s v="Tiktok"/>
    <s v="tiktok"/>
    <s v=""/>
    <s v="-"/>
    <s v="19/01/2026 14:27"/>
  </r>
  <r>
    <x v="1"/>
    <x v="4"/>
    <n v="139"/>
    <n v="1"/>
    <s v="GRZ16"/>
    <n v="215"/>
    <n v="0"/>
    <s v="ร้านที่10"/>
    <s v="ลักขณา เปลี่ยนน้อย"/>
    <s v=" 11 หมู่6 ต บางสะพาน อ บางสะพานน้อย จ ประจวบคือขันธ์  77170"/>
    <s v="77170"/>
    <s v="0861289931"/>
    <s v="19/01/2026 14:23"/>
    <s v="sompear3955@gmail.com"/>
    <s v="EMS COD"/>
    <s v="facebook"/>
    <s v="กสิกร"/>
    <s v=""/>
    <s v="-"/>
    <s v="19/01/2026 14:23"/>
  </r>
  <r>
    <x v="8"/>
    <x v="12"/>
    <n v="139"/>
    <n v="1"/>
    <s v="GRZ16"/>
    <n v="215"/>
    <n v="0"/>
    <s v="ร้านที่10"/>
    <s v="ลักขณา เปลี่ยนน้อย"/>
    <s v=" 11 หมู่6 ต บางสะพาน อ บางสะพานน้อย จ ประจวบคือขันธ์  77170"/>
    <s v="77170"/>
    <s v="0861289931"/>
    <s v="19/01/2026 14:23"/>
    <s v="sompear3955@gmail.com"/>
    <s v="EMS COD"/>
    <s v="facebook"/>
    <s v="กสิกร"/>
    <s v=""/>
    <s v="-"/>
    <s v="19/01/2026 14:23"/>
  </r>
  <r>
    <x v="2"/>
    <x v="1"/>
    <n v="65"/>
    <n v="2"/>
    <s v="GRZ15"/>
    <n v="70"/>
    <n v="0"/>
    <s v="ร้านที่2"/>
    <s v="อ***"/>
    <s v="สุราษฎร์ธานี"/>
    <s v="-"/>
    <s v=""/>
    <s v="19/01/2026 14:21"/>
    <s v="-"/>
    <s v="J&amp;T Express"/>
    <s v="Tiktok"/>
    <s v="tiktok"/>
    <s v=""/>
    <s v="-"/>
    <s v="19/01/2026 14:22"/>
  </r>
  <r>
    <x v="1"/>
    <x v="4"/>
    <n v="139"/>
    <n v="1"/>
    <s v="GRZ14"/>
    <n v="215"/>
    <n v="0"/>
    <s v="ร้านที่10"/>
    <s v="กัญญณัช ธนูแก้ว "/>
    <s v="รร.บ้านห้วยขอน 120 ม.3 ต.ห้วยหม้าย อ.สอง จ.แพร่  54120"/>
    <s v="54120"/>
    <s v="0875655382"/>
    <s v="19/01/2026 14:22"/>
    <s v="sompear3955@gmail.com"/>
    <s v="EMS COD"/>
    <s v="facebook"/>
    <s v="กสิกร"/>
    <s v=""/>
    <s v="-"/>
    <s v="19/01/2026 14:21"/>
  </r>
  <r>
    <x v="8"/>
    <x v="12"/>
    <n v="139"/>
    <n v="1"/>
    <s v="GRZ14"/>
    <n v="215"/>
    <n v="0"/>
    <s v="ร้านที่10"/>
    <s v="กัญญณัช ธนูแก้ว "/>
    <s v="รร.บ้านห้วยขอน 120 ม.3 ต.ห้วยหม้าย อ.สอง จ.แพร่  54120"/>
    <s v="54120"/>
    <s v="0875655382"/>
    <s v="19/01/2026 14:22"/>
    <s v="sompear3955@gmail.com"/>
    <s v="EMS COD"/>
    <s v="facebook"/>
    <s v="กสิกร"/>
    <s v=""/>
    <s v="-"/>
    <s v="19/01/2026 14:21"/>
  </r>
  <r>
    <x v="2"/>
    <x v="1"/>
    <n v="33.333333333333336"/>
    <n v="3"/>
    <s v="GRZ13"/>
    <n v="100"/>
    <n v="0"/>
    <s v="ร้านที่2"/>
    <s v="ม***ิมา  จ***ยพร"/>
    <s v="กาญจนบุรี"/>
    <s v="-"/>
    <s v=""/>
    <s v="19/01/2026 14:19"/>
    <s v="-"/>
    <s v="J&amp;T Express"/>
    <s v="Tiktok"/>
    <s v="tiktok"/>
    <s v=""/>
    <s v="-"/>
    <s v="19/01/2026 14:21"/>
  </r>
  <r>
    <x v="2"/>
    <x v="1"/>
    <n v="33.333333333333336"/>
    <n v="3"/>
    <s v="GRZ12"/>
    <n v="100"/>
    <n v="0"/>
    <s v="ร้านที่2"/>
    <s v="โ***อ้อย น***บ๊าป"/>
    <s v="กรุงเทพฯ"/>
    <s v="-"/>
    <s v=""/>
    <s v="19/01/2026 14:13"/>
    <s v="-"/>
    <s v="J&amp;T COD"/>
    <s v="Tiktok"/>
    <s v="จ่ายทีหลัง / COD"/>
    <s v=""/>
    <s v="-"/>
    <s v="19/01/2026 14:18"/>
  </r>
  <r>
    <x v="2"/>
    <x v="1"/>
    <n v="65"/>
    <n v="2"/>
    <s v="GRZ11"/>
    <n v="70"/>
    <n v="0"/>
    <s v="ร้านที่2"/>
    <s v="p***chat.only"/>
    <s v="กาญจนบุรี"/>
    <s v="-"/>
    <s v=""/>
    <s v="19/01/2026 14:09"/>
    <s v="-"/>
    <s v="J&amp;T COD"/>
    <s v="Tiktok"/>
    <s v="จ่ายทีหลัง / COD"/>
    <s v="รสฝอยทองกับมะพร้าวน้ำหอม"/>
    <s v="-"/>
    <s v="19/01/2026 14:17"/>
  </r>
  <r>
    <x v="2"/>
    <x v="1"/>
    <n v="65"/>
    <n v="4"/>
    <s v="GRZ10"/>
    <n v="210"/>
    <n v="0"/>
    <s v="ร้านที่2"/>
    <s v="ธ***รัตน์"/>
    <s v="ประจวบคีรีขันธ์"/>
    <s v="-"/>
    <s v=""/>
    <s v="19/01/2026 14:09"/>
    <s v="-"/>
    <s v="J&amp;T COD"/>
    <s v="Tiktok"/>
    <s v="จ่ายทีหลัง / COD"/>
    <s v=""/>
    <s v="-"/>
    <s v="19/01/2026 14:17"/>
  </r>
  <r>
    <x v="2"/>
    <x v="1"/>
    <n v="65"/>
    <n v="2"/>
    <s v="GRZ10"/>
    <n v="210"/>
    <n v="0"/>
    <s v="ร้านที่2"/>
    <s v="ธ***รัตน์"/>
    <s v="ประจวบคีรีขันธ์"/>
    <s v="-"/>
    <s v=""/>
    <s v="19/01/2026 14:09"/>
    <s v="-"/>
    <s v="J&amp;T COD"/>
    <s v="Tiktok"/>
    <s v="จ่ายทีหลัง / COD"/>
    <s v=""/>
    <s v="-"/>
    <s v="19/01/2026 14:17"/>
  </r>
  <r>
    <x v="2"/>
    <x v="1"/>
    <n v="65"/>
    <n v="10"/>
    <s v="GRZ9"/>
    <n v="350"/>
    <n v="0"/>
    <s v="ร้านที่2"/>
    <s v="ร***ทิพย์ เ***ระสิทธิ์"/>
    <s v="จังหวัดน่าน"/>
    <s v="-"/>
    <s v=""/>
    <s v="19/01/2026 14:08"/>
    <s v="-"/>
    <s v="J&amp;T COD"/>
    <s v="Tiktok"/>
    <s v="จ่ายทีหลัง / COD"/>
    <s v=""/>
    <s v="-"/>
    <s v="19/01/2026 14:16"/>
  </r>
  <r>
    <x v="2"/>
    <x v="1"/>
    <n v="65"/>
    <n v="2"/>
    <s v="GRZ8"/>
    <n v="70"/>
    <n v="0"/>
    <s v="ร้านที่2"/>
    <s v="A***u"/>
    <s v="กรุงเทพฯ"/>
    <s v="-"/>
    <s v=""/>
    <s v="19/01/2026 14:07"/>
    <s v="-"/>
    <s v="J&amp;T COD"/>
    <s v="Tiktok"/>
    <s v="จ่ายทีหลัง / COD"/>
    <s v=""/>
    <s v="-"/>
    <s v="19/01/2026 14:15"/>
  </r>
  <r>
    <x v="2"/>
    <x v="1"/>
    <n v="50"/>
    <n v="6"/>
    <s v="GRZ7"/>
    <n v="400"/>
    <n v="0"/>
    <s v="ร้านที่2"/>
    <s v="ก***ารัตน์ ช***ั้น"/>
    <s v="นครศรีธรรมราช"/>
    <s v="-"/>
    <s v=""/>
    <s v="19/01/2026 14:06"/>
    <s v="-"/>
    <s v="J&amp;T Express"/>
    <s v="Tiktok"/>
    <s v="tiktok"/>
    <s v=""/>
    <s v="790206306164"/>
    <s v="19/01/2026 14:12"/>
  </r>
  <r>
    <x v="3"/>
    <x v="2"/>
    <n v="66.666666666666671"/>
    <n v="6"/>
    <s v="GRZ7"/>
    <n v="400"/>
    <n v="0"/>
    <s v="ร้านที่2"/>
    <s v="ก***ารัตน์ ช***ั้น"/>
    <s v="นครศรีธรรมราช"/>
    <s v="-"/>
    <s v=""/>
    <s v="19/01/2026 14:06"/>
    <s v="-"/>
    <s v="J&amp;T Express"/>
    <s v="Tiktok"/>
    <s v="tiktok"/>
    <s v=""/>
    <s v="790206306164"/>
    <s v="19/01/2026 14:12"/>
  </r>
  <r>
    <x v="2"/>
    <x v="1"/>
    <n v="65"/>
    <n v="1"/>
    <s v="GRZ6"/>
    <n v="60"/>
    <n v="0"/>
    <s v="ร้านที่2"/>
    <s v="M***"/>
    <s v="กรุงเทพฯ"/>
    <s v="-"/>
    <s v=""/>
    <s v="19/01/2026 14:04"/>
    <s v="-"/>
    <s v="J&amp;T COD"/>
    <s v="Tiktok"/>
    <s v="จ่ายทีหลัง / COD"/>
    <s v=""/>
    <s v="790148493072"/>
    <s v="19/01/2026 14:08"/>
  </r>
  <r>
    <x v="2"/>
    <x v="1"/>
    <n v="65"/>
    <n v="1"/>
    <s v="GRZ5"/>
    <n v="35"/>
    <n v="0"/>
    <s v="ร้านที่2"/>
    <s v="ว***สิริ พ***สาร์"/>
    <s v="เทศบาลนครอุดรธานี"/>
    <s v="-"/>
    <s v=""/>
    <s v="19/01/2026 14:03"/>
    <s v="-"/>
    <s v="J&amp;T COD"/>
    <s v="Tiktok"/>
    <s v="จ่ายทีหลัง / COD"/>
    <s v=""/>
    <s v="790262703182"/>
    <s v="19/01/2026 14:04"/>
  </r>
  <r>
    <x v="2"/>
    <x v="1"/>
    <n v="65"/>
    <n v="1"/>
    <s v="GRZ4"/>
    <n v="35"/>
    <n v="0"/>
    <s v="ร้านที่2"/>
    <s v="ส***สสร ศ***พงษ์"/>
    <s v="อุทัยธานี"/>
    <s v="-"/>
    <s v=""/>
    <s v="19/01/2026 14:03"/>
    <s v="-"/>
    <s v="J&amp;T COD"/>
    <s v="Tiktok"/>
    <s v="จ่ายทีหลัง / COD"/>
    <s v="ไม่เอา กาแฟ กับเผือกนะคะ ลูกค้าแพ้คะ"/>
    <s v="790103697040"/>
    <s v="19/01/2026 14:04"/>
  </r>
  <r>
    <x v="2"/>
    <x v="1"/>
    <n v="65"/>
    <n v="1"/>
    <s v="GRZ3"/>
    <n v="35"/>
    <n v="0"/>
    <s v="ร้านที่2"/>
    <s v="อ***​วรรณ​สุขสบาย​"/>
    <s v="นครปฐม"/>
    <s v="-"/>
    <s v=""/>
    <s v="19/01/2026 14:03"/>
    <s v="-"/>
    <s v="J&amp;T Express"/>
    <s v="Tiktok"/>
    <s v="tiktok"/>
    <s v=""/>
    <s v="790299509182"/>
    <s v="19/01/2026 14:04"/>
  </r>
  <r>
    <x v="2"/>
    <x v="1"/>
    <n v="65"/>
    <n v="1"/>
    <s v="GRZ2"/>
    <n v="35"/>
    <n v="0"/>
    <s v="ร้านที่2"/>
    <s v="ช***ธิดา ส***์แก้วป่า"/>
    <s v="สงขลา"/>
    <s v="-"/>
    <s v=""/>
    <s v="19/01/2026 14:03"/>
    <s v="-"/>
    <s v="J&amp;T COD"/>
    <s v="Tiktok"/>
    <s v="จ่ายทีหลัง / COD"/>
    <s v=""/>
    <s v="790284503190"/>
    <s v="19/01/2026 14:03"/>
  </r>
  <r>
    <x v="2"/>
    <x v="1"/>
    <n v="65"/>
    <n v="2"/>
    <s v="GRZ1"/>
    <n v="70"/>
    <n v="0"/>
    <s v="ร้านที่2"/>
    <s v="น***า พ***า"/>
    <s v="ระยอง"/>
    <s v="-"/>
    <s v=""/>
    <s v="19/01/2026 14:03"/>
    <s v="-"/>
    <s v="J&amp;T Express"/>
    <s v="Tiktok"/>
    <s v="tiktok"/>
    <s v=""/>
    <s v="790115496063"/>
    <s v="19/01/2026 14:03"/>
  </r>
  <r>
    <x v="2"/>
    <x v="1"/>
    <n v="65"/>
    <n v="1"/>
    <s v="GRZ0"/>
    <n v="35"/>
    <n v="0"/>
    <s v="ร้านที่2"/>
    <s v="อ***​วรรณ​สุขสบาย​"/>
    <s v="นครปฐม"/>
    <s v="-"/>
    <s v=""/>
    <s v="19/01/2026 14:03"/>
    <s v="-"/>
    <s v="J&amp;T Express"/>
    <s v="Tiktok"/>
    <s v="tiktok"/>
    <s v=""/>
    <s v="790110293092"/>
    <s v="19/01/2026 14:03"/>
  </r>
  <r>
    <x v="2"/>
    <x v="1"/>
    <n v="65"/>
    <n v="1"/>
    <s v="GRY99"/>
    <n v="35"/>
    <n v="0"/>
    <s v="ร้านที่2"/>
    <s v="น***"/>
    <s v="ปทุมธานี"/>
    <s v="-"/>
    <s v=""/>
    <s v="19/01/2026 14:02"/>
    <s v="-"/>
    <s v="Flash Express Thailand COD"/>
    <s v="Tiktok"/>
    <s v="จ่ายทีหลัง / COD"/>
    <s v=""/>
    <s v="THT04022DJX238Z"/>
    <s v="19/01/2026 14:03"/>
  </r>
  <r>
    <x v="2"/>
    <x v="1"/>
    <n v="65"/>
    <n v="1"/>
    <s v="GRY98"/>
    <n v="35"/>
    <n v="0"/>
    <s v="ร้านที่2"/>
    <s v="ณ***ยา"/>
    <s v="สุโขทัย"/>
    <s v="-"/>
    <s v=""/>
    <s v="19/01/2026 14:02"/>
    <s v="-"/>
    <s v="J&amp;T COD"/>
    <s v="Tiktok"/>
    <s v="จ่ายทีหลัง / COD"/>
    <s v="ไม่กาแฟนะคะ"/>
    <s v="790265105140"/>
    <s v="19/01/2026 14:02"/>
  </r>
  <r>
    <x v="2"/>
    <x v="1"/>
    <n v="65"/>
    <n v="2"/>
    <s v="GRY97"/>
    <n v="70"/>
    <n v="0"/>
    <s v="ร้านที่2"/>
    <s v="ร***ี พ***ไพร"/>
    <s v="อุบลราชธานี"/>
    <s v="-"/>
    <s v=""/>
    <s v="19/01/2026 14:01"/>
    <s v="-"/>
    <s v="J&amp;T COD"/>
    <s v="Tiktok"/>
    <s v="จ่ายทีหลัง / COD"/>
    <s v=""/>
    <s v="790198700056"/>
    <s v="19/01/2026 14:01"/>
  </r>
  <r>
    <x v="2"/>
    <x v="1"/>
    <n v="65"/>
    <n v="1"/>
    <s v="GRY96"/>
    <n v="35"/>
    <n v="0"/>
    <s v="ร้านที่2"/>
    <s v="ณ***ยา"/>
    <s v="สุโขทัย"/>
    <s v="-"/>
    <s v=""/>
    <s v="19/01/2026 14:01"/>
    <s v="-"/>
    <s v="J&amp;T COD"/>
    <s v="Tiktok"/>
    <s v="จ่ายทีหลัง / COD"/>
    <s v=""/>
    <s v="790197294073"/>
    <s v="19/01/2026 14:01"/>
  </r>
  <r>
    <x v="2"/>
    <x v="1"/>
    <n v="65"/>
    <n v="3"/>
    <s v="GRY95"/>
    <n v="105"/>
    <n v="0"/>
    <s v="ร้านที่2"/>
    <s v="จ***ค์ เ***จ"/>
    <s v="กรุงเทพมหานคร"/>
    <s v="-"/>
    <s v=""/>
    <s v="19/01/2026 14:01"/>
    <s v="-"/>
    <s v="J&amp;T Express"/>
    <s v="Tiktok"/>
    <s v="tiktok"/>
    <s v=""/>
    <s v="790114500055"/>
    <s v="19/01/2026 14:01"/>
  </r>
  <r>
    <x v="2"/>
    <x v="1"/>
    <n v="65"/>
    <n v="1"/>
    <s v="GRY94"/>
    <n v="35"/>
    <n v="0"/>
    <s v="ร้านที่2"/>
    <s v="เ***ณี ส***ลาย"/>
    <s v="ตราด"/>
    <s v="-"/>
    <s v=""/>
    <s v="19/01/2026 14:00"/>
    <s v="-"/>
    <s v="J&amp;T Express"/>
    <s v="Tiktok"/>
    <s v="tiktok"/>
    <s v=""/>
    <s v="790218500186"/>
    <s v="19/01/2026 14:01"/>
  </r>
  <r>
    <x v="2"/>
    <x v="1"/>
    <n v="65"/>
    <n v="2"/>
    <s v="GRY93"/>
    <n v="99"/>
    <n v="29"/>
    <s v="ร้านที่2"/>
    <s v="จ***ภา​ ก***จริญ"/>
    <s v="สิงห์บุรี"/>
    <s v="-"/>
    <s v=""/>
    <s v="19/01/2026 14:00"/>
    <s v="-"/>
    <s v="J&amp;T COD"/>
    <s v="Tiktok"/>
    <s v="จ่ายทีหลัง / COD"/>
    <s v=""/>
    <s v="790241107176"/>
    <s v="19/01/2026 14:00"/>
  </r>
  <r>
    <x v="2"/>
    <x v="1"/>
    <n v="65"/>
    <n v="2"/>
    <s v="GRY92"/>
    <n v="70"/>
    <n v="0"/>
    <s v="ร้านที่2"/>
    <s v="ม***ขวัญ เ***ทอง"/>
    <s v="สระบุรี"/>
    <s v="-"/>
    <s v=""/>
    <s v="19/01/2026 14:00"/>
    <s v="-"/>
    <s v="J&amp;T COD"/>
    <s v="Tiktok"/>
    <s v="จ่ายทีหลัง / COD"/>
    <s v=""/>
    <s v="790160094065"/>
    <s v="19/01/2026 14:00"/>
  </r>
  <r>
    <x v="2"/>
    <x v="1"/>
    <n v="65"/>
    <n v="2"/>
    <s v="GRY91"/>
    <n v="70"/>
    <n v="0"/>
    <s v="ร้านที่2"/>
    <s v="ส***า  ช***พันธ์"/>
    <s v="อ่างทอง"/>
    <s v="-"/>
    <s v=""/>
    <s v="19/01/2026 14:00"/>
    <s v="-"/>
    <s v="J&amp;T Express"/>
    <s v="Tiktok"/>
    <s v="tiktok"/>
    <s v=""/>
    <s v="790247303160"/>
    <s v="19/01/2026 14:00"/>
  </r>
  <r>
    <x v="2"/>
    <x v="1"/>
    <n v="65"/>
    <n v="5"/>
    <s v="GRY90"/>
    <n v="175"/>
    <n v="0"/>
    <s v="ร้านที่2"/>
    <s v="น** ณ***ภัทร์ อ***ร์แจง"/>
    <s v="สุพรรณบุรี"/>
    <s v="-"/>
    <s v=""/>
    <s v="19/01/2026 13:59"/>
    <s v="-"/>
    <s v="J&amp;T COD"/>
    <s v="Tiktok"/>
    <s v="จ่ายทีหลัง / COD"/>
    <s v=""/>
    <s v="790115500042"/>
    <s v="19/01/2026 13:59"/>
  </r>
  <r>
    <x v="2"/>
    <x v="1"/>
    <n v="50"/>
    <n v="6"/>
    <s v="GRY88"/>
    <n v="200"/>
    <n v="0"/>
    <s v="ร้านที่2"/>
    <s v="ม***ิกากรไธสง"/>
    <s v="มหาสารคาม"/>
    <s v="-"/>
    <s v=""/>
    <s v="19/01/2026 13:56"/>
    <s v="-"/>
    <s v="J&amp;T COD"/>
    <s v="Tiktok"/>
    <s v="จ่ายทีหลัง / COD"/>
    <s v=""/>
    <s v="790253908150"/>
    <s v="19/01/2026 13:56"/>
  </r>
  <r>
    <x v="2"/>
    <x v="1"/>
    <n v="65"/>
    <n v="3"/>
    <s v="GRY87"/>
    <n v="105"/>
    <n v="0"/>
    <s v="ร้านที่2"/>
    <s v="ม***ัตน์ ป***รัมย์"/>
    <s v="บุรีรัมย์"/>
    <s v="-"/>
    <s v=""/>
    <s v="19/01/2026 13:56"/>
    <s v="-"/>
    <s v="J&amp;T COD"/>
    <s v="Tiktok"/>
    <s v="จ่ายทีหลัง / COD"/>
    <s v=""/>
    <s v="790206902155"/>
    <s v="19/01/2026 13:56"/>
  </r>
  <r>
    <x v="2"/>
    <x v="1"/>
    <n v="65"/>
    <n v="1"/>
    <s v="GRY86"/>
    <n v="35"/>
    <n v="0"/>
    <s v="ร้านที่2"/>
    <s v="ศ***รัตน์ ส***ิมงคล"/>
    <s v="เชียงใหม่"/>
    <s v="-"/>
    <s v=""/>
    <s v="19/01/2026 13:54"/>
    <s v="-"/>
    <s v="J&amp;T Express"/>
    <s v="Tiktok"/>
    <s v="tiktok"/>
    <s v=""/>
    <s v="790100497093"/>
    <s v="19/01/2026 13:54"/>
  </r>
  <r>
    <x v="2"/>
    <x v="1"/>
    <n v="65"/>
    <n v="2"/>
    <s v="GRY85"/>
    <n v="70"/>
    <n v="0"/>
    <s v="ร้านที่2"/>
    <s v="พ***า"/>
    <s v="สงขลา"/>
    <s v="-"/>
    <s v=""/>
    <s v="19/01/2026 13:54"/>
    <s v="-"/>
    <s v="J&amp;T COD"/>
    <s v="Tiktok"/>
    <s v="จ่ายทีหลัง / COD"/>
    <s v=""/>
    <s v="790282705166"/>
    <s v="19/01/2026 13:54"/>
  </r>
  <r>
    <x v="2"/>
    <x v="1"/>
    <n v="65"/>
    <n v="1"/>
    <s v="GRY84"/>
    <n v="89"/>
    <n v="29"/>
    <s v="ร้านที่2"/>
    <s v="เ*** น***ักษา"/>
    <s v="พระนครศรีอยุธยา"/>
    <s v="-"/>
    <s v=""/>
    <s v="19/01/2026 13:53"/>
    <s v="-"/>
    <s v="Flash Express Thailand"/>
    <s v="Tiktok"/>
    <s v="tiktok"/>
    <s v=""/>
    <s v="THT05052DJWX24Z"/>
    <s v="19/01/2026 13:53"/>
  </r>
  <r>
    <x v="8"/>
    <x v="12"/>
    <n v="139"/>
    <n v="1"/>
    <s v="GRY83"/>
    <n v="89"/>
    <n v="0"/>
    <s v="ร้านที่2"/>
    <s v="เ***ล ท***รรณ"/>
    <s v="ประจวบคีรีขันธ์"/>
    <s v="-"/>
    <s v=""/>
    <s v="19/01/2026 13:51"/>
    <s v="-"/>
    <s v="J&amp;T COD"/>
    <s v="Tiktok"/>
    <s v="จ่ายทีหลัง / COD"/>
    <s v=""/>
    <s v="790256904135"/>
    <s v="19/01/2026 13:51"/>
  </r>
  <r>
    <x v="2"/>
    <x v="1"/>
    <n v="50"/>
    <n v="6"/>
    <s v="GRY82"/>
    <n v="200"/>
    <n v="0"/>
    <s v="ร้านที่2"/>
    <s v="น** ศ***นันท์  พ***ย"/>
    <s v="ชลบุรี"/>
    <s v="-"/>
    <s v=""/>
    <s v="19/01/2026 13:49"/>
    <s v="-"/>
    <s v="J&amp;T COD"/>
    <s v="Tiktok"/>
    <s v="จ่ายทีหลัง / COD"/>
    <s v=""/>
    <s v="790281306150"/>
    <s v="19/01/2026 13:49"/>
  </r>
  <r>
    <x v="6"/>
    <x v="7"/>
    <n v="120"/>
    <n v="1"/>
    <s v="GRY81"/>
    <n v="99"/>
    <n v="0"/>
    <s v="ร้านที่2"/>
    <s v="ป***ยา ส***"/>
    <s v="กรุงเทพฯ"/>
    <s v="-"/>
    <s v=""/>
    <s v="19/01/2026 13:49"/>
    <s v="-"/>
    <s v="J&amp;T COD"/>
    <s v="Tiktok"/>
    <s v="จ่ายทีหลัง / COD"/>
    <s v=""/>
    <s v="790127499033"/>
    <s v="19/01/2026 13:49"/>
  </r>
  <r>
    <x v="3"/>
    <x v="2"/>
    <n v="66.666666666666671"/>
    <n v="3"/>
    <s v="GRY80"/>
    <n v="100"/>
    <n v="0"/>
    <s v="ร้านที่2"/>
    <s v="ร***ฤดี  ม***ิศ"/>
    <s v="เทศบาลนครนครสวรรค์"/>
    <s v="-"/>
    <s v=""/>
    <s v="19/01/2026 13:48"/>
    <s v="-"/>
    <s v="J&amp;T COD"/>
    <s v="Tiktok"/>
    <s v="จ่ายทีหลัง / COD"/>
    <s v=""/>
    <s v="790285304130"/>
    <s v="19/01/2026 13:48"/>
  </r>
  <r>
    <x v="4"/>
    <x v="3"/>
    <n v="120"/>
    <n v="1"/>
    <s v="GRY78"/>
    <n v="80"/>
    <n v="0"/>
    <s v="ร้านที่2"/>
    <s v="ส***"/>
    <s v="สมุทรสาคร"/>
    <s v="-"/>
    <s v=""/>
    <s v="19/01/2026 13:45"/>
    <s v="-"/>
    <s v="J&amp;T COD"/>
    <s v="Tiktok"/>
    <s v="จ่ายทีหลัง / COD"/>
    <s v=""/>
    <s v="790128898020"/>
    <s v="19/01/2026 13:45"/>
  </r>
  <r>
    <x v="3"/>
    <x v="2"/>
    <n v="66.666666666666671"/>
    <n v="3"/>
    <s v="GRY77"/>
    <n v="101"/>
    <n v="1"/>
    <s v="ร้านที่2"/>
    <s v="ป***ฉัตร"/>
    <s v="เทศบาลนครพิษณุโลก"/>
    <s v="-"/>
    <s v=""/>
    <s v="19/01/2026 13:44"/>
    <s v="-"/>
    <s v="J&amp;T COD"/>
    <s v="Tiktok"/>
    <s v="จ่ายทีหลัง / COD"/>
    <s v=""/>
    <s v="790224700134"/>
    <s v="19/01/2026 13:44"/>
  </r>
  <r>
    <x v="4"/>
    <x v="3"/>
    <n v="120"/>
    <n v="2"/>
    <s v="GRY76"/>
    <n v="160"/>
    <n v="0"/>
    <s v="ร้านที่2"/>
    <s v="u***4599661923656"/>
    <s v="กรุงเทพฯ"/>
    <s v="-"/>
    <s v=""/>
    <s v="19/01/2026 13:44"/>
    <s v="-"/>
    <s v="J&amp;T COD"/>
    <s v="Tiktok"/>
    <s v="จ่ายทีหลัง / COD"/>
    <s v=""/>
    <s v="790269108123"/>
    <s v="19/01/2026 13:44"/>
  </r>
  <r>
    <x v="4"/>
    <x v="3"/>
    <n v="120"/>
    <n v="1"/>
    <s v="GRY75"/>
    <n v="109"/>
    <n v="29"/>
    <s v="ร้านที่2"/>
    <s v="จ***ภา​ ก***จริญ"/>
    <s v="สิงห์บุรี"/>
    <s v="-"/>
    <s v=""/>
    <s v="19/01/2026 13:44"/>
    <s v="-"/>
    <s v="J&amp;T COD"/>
    <s v="Tiktok"/>
    <s v="จ่ายทีหลัง / COD"/>
    <s v=""/>
    <s v="790160499030"/>
    <s v="19/01/2026 13:44"/>
  </r>
  <r>
    <x v="4"/>
    <x v="3"/>
    <n v="120"/>
    <n v="1"/>
    <s v="GRY74"/>
    <n v="80"/>
    <n v="0"/>
    <s v="ร้านที่2"/>
    <s v="อ***นา ศ***รงค์"/>
    <s v="ประจวบคีรีขันธ์"/>
    <s v="-"/>
    <s v=""/>
    <s v="19/01/2026 13:44"/>
    <s v="-"/>
    <s v="J&amp;T COD"/>
    <s v="Tiktok"/>
    <s v="จ่ายทีหลัง / COD"/>
    <s v=""/>
    <s v="790191291035"/>
    <s v="19/01/2026 13:44"/>
  </r>
  <r>
    <x v="4"/>
    <x v="3"/>
    <n v="120"/>
    <n v="2"/>
    <s v="GRY73"/>
    <n v="160"/>
    <n v="0"/>
    <s v="ร้านที่2"/>
    <s v="A** T***"/>
    <s v="Nakhon Si Thammarat"/>
    <s v="-"/>
    <s v=""/>
    <s v="19/01/2026 13:44"/>
    <s v="-"/>
    <s v="J&amp;T COD"/>
    <s v="Tiktok"/>
    <s v="จ่ายทีหลัง / COD"/>
    <s v=""/>
    <s v="790200903144"/>
    <s v="19/01/2026 13:44"/>
  </r>
  <r>
    <x v="4"/>
    <x v="3"/>
    <n v="120"/>
    <n v="1"/>
    <s v="GRY72"/>
    <n v="80"/>
    <n v="0"/>
    <s v="ร้านที่2"/>
    <s v="ส***"/>
    <s v="สมุทรสาคร"/>
    <s v="-"/>
    <s v=""/>
    <s v="19/01/2026 13:43"/>
    <s v="-"/>
    <s v="J&amp;T COD"/>
    <s v="Tiktok"/>
    <s v="จ่ายทีหลัง / COD"/>
    <s v=""/>
    <s v="790262706144"/>
    <s v="19/01/2026 13:43"/>
  </r>
  <r>
    <x v="2"/>
    <x v="1"/>
    <n v="33.333333333333336"/>
    <n v="3"/>
    <s v="GRY69"/>
    <n v="100"/>
    <n v="0"/>
    <s v="ร้านที่2"/>
    <s v="น***รี แ***ใส"/>
    <s v="สุราษฎร์ธานี"/>
    <s v="-"/>
    <s v=""/>
    <s v="19/01/2026 13:41"/>
    <s v="-"/>
    <s v="J&amp;T COD"/>
    <s v="Tiktok"/>
    <s v="จ่ายทีหลัง / COD"/>
    <s v=""/>
    <s v="790260906164"/>
    <s v="19/01/2026 13:41"/>
  </r>
  <r>
    <x v="3"/>
    <x v="2"/>
    <n v="66.666666666666671"/>
    <n v="6"/>
    <s v="GRY68"/>
    <n v="200"/>
    <n v="0"/>
    <s v="ร้านที่2"/>
    <s v="จ***รจ์ บ***ิริ"/>
    <s v="นนทบุรี"/>
    <s v="-"/>
    <s v=""/>
    <s v="19/01/2026 13:41"/>
    <s v="-"/>
    <s v="J&amp;T COD"/>
    <s v="Tiktok"/>
    <s v="จ่ายทีหลัง / COD"/>
    <s v=""/>
    <s v="790254908155"/>
    <s v="19/01/2026 13:41"/>
  </r>
  <r>
    <x v="2"/>
    <x v="1"/>
    <n v="65"/>
    <n v="3"/>
    <s v="GRY67"/>
    <n v="105"/>
    <n v="0"/>
    <s v="ร้านที่2"/>
    <s v="ส***รณี"/>
    <s v="กรุงเทพฯ"/>
    <s v="-"/>
    <s v=""/>
    <s v="19/01/2026 13:40"/>
    <s v="-"/>
    <s v="J&amp;T COD"/>
    <s v="Tiktok"/>
    <s v="จ่ายทีหลัง / COD"/>
    <s v=""/>
    <s v="790260107162"/>
    <s v="19/01/2026 13:40"/>
  </r>
  <r>
    <x v="2"/>
    <x v="1"/>
    <n v="65"/>
    <n v="1"/>
    <s v="GRY66"/>
    <n v="35"/>
    <n v="0"/>
    <s v="ร้านที่2"/>
    <s v="น***ล ส***รณศรี"/>
    <s v="นครปฐม"/>
    <s v="-"/>
    <s v=""/>
    <s v="19/01/2026 13:39"/>
    <s v="-"/>
    <s v="J&amp;T COD"/>
    <s v="Tiktok"/>
    <s v="จ่ายทีหลัง / COD"/>
    <s v=""/>
    <s v="790275902194"/>
    <s v="19/01/2026 13:39"/>
  </r>
  <r>
    <x v="2"/>
    <x v="1"/>
    <n v="65"/>
    <n v="1"/>
    <s v="GRY65"/>
    <n v="35"/>
    <n v="0"/>
    <s v="ร้านที่2"/>
    <s v="น***ิด น***า"/>
    <s v="กรุงเทพฯ"/>
    <s v="-"/>
    <s v=""/>
    <s v="19/01/2026 13:38"/>
    <s v="-"/>
    <s v="J&amp;T COD"/>
    <s v="Tiktok"/>
    <s v="จ่ายทีหลัง / COD"/>
    <s v=""/>
    <s v="790174291082"/>
    <s v="19/01/2026 13:38"/>
  </r>
  <r>
    <x v="2"/>
    <x v="1"/>
    <n v="65"/>
    <n v="3"/>
    <s v="GRY64"/>
    <n v="105"/>
    <n v="0"/>
    <s v="ร้านที่2"/>
    <s v="ก***ุล  พ***พิ่ม"/>
    <s v="กาญจนบุรี"/>
    <s v="-"/>
    <s v=""/>
    <s v="19/01/2026 13:38"/>
    <s v="-"/>
    <s v="J&amp;T COD"/>
    <s v="Tiktok"/>
    <s v="จ่ายทีหลัง / COD"/>
    <s v=""/>
    <s v="790134693051"/>
    <s v="19/01/2026 13:38"/>
  </r>
  <r>
    <x v="2"/>
    <x v="1"/>
    <n v="65"/>
    <n v="3"/>
    <s v="GRY62"/>
    <n v="105"/>
    <n v="0"/>
    <s v="ร้านที่2"/>
    <s v="น***ร จ***ะเกาศลย์ โ***0807411842"/>
    <s v="สมุทรปราการ"/>
    <s v="-"/>
    <s v=""/>
    <s v="19/01/2026 13:36"/>
    <s v="-"/>
    <s v="J&amp;T COD"/>
    <s v="Tiktok"/>
    <s v="จ่ายทีหลัง / COD"/>
    <s v=""/>
    <s v="790274707154"/>
    <s v="19/01/2026 13:36"/>
  </r>
  <r>
    <x v="2"/>
    <x v="1"/>
    <n v="65"/>
    <n v="1"/>
    <s v="GRY61"/>
    <n v="35"/>
    <n v="0"/>
    <s v="ร้านที่2"/>
    <s v="ล***้ำ พ***ุข"/>
    <s v="นครสวรรค์"/>
    <s v="-"/>
    <s v=""/>
    <s v="19/01/2026 13:36"/>
    <s v="-"/>
    <s v="J&amp;T COD"/>
    <s v="Tiktok"/>
    <s v="จ่ายทีหลัง / COD"/>
    <s v=""/>
    <s v="790171097096"/>
    <s v="19/01/2026 13:36"/>
  </r>
  <r>
    <x v="2"/>
    <x v="1"/>
    <n v="65"/>
    <n v="1"/>
    <s v="GRY60"/>
    <n v="35"/>
    <n v="0"/>
    <s v="ร้านที่2"/>
    <s v="อ***ย เ***วัฒนนนท์"/>
    <s v="นนทบุรี"/>
    <s v="-"/>
    <s v=""/>
    <s v="19/01/2026 13:36"/>
    <s v="-"/>
    <s v="J&amp;T COD"/>
    <s v="Tiktok"/>
    <s v="จ่ายทีหลัง / COD"/>
    <s v=""/>
    <s v="790232902185"/>
    <s v="19/01/2026 13:36"/>
  </r>
  <r>
    <x v="2"/>
    <x v="1"/>
    <n v="65"/>
    <n v="1"/>
    <s v="GRY59"/>
    <n v="35"/>
    <n v="0"/>
    <s v="ร้านที่2"/>
    <s v="ม***ัตน์ เ***งษา"/>
    <s v="ราชบุรี"/>
    <s v="-"/>
    <s v=""/>
    <s v="19/01/2026 13:35"/>
    <s v="-"/>
    <s v="J&amp;T COD"/>
    <s v="Tiktok"/>
    <s v="จ่ายทีหลัง / COD"/>
    <s v=""/>
    <s v="790232705194"/>
    <s v="19/01/2026 13:35"/>
  </r>
  <r>
    <x v="2"/>
    <x v="1"/>
    <n v="50"/>
    <n v="6"/>
    <s v="GRY58"/>
    <n v="200"/>
    <n v="0"/>
    <s v="ร้านที่2"/>
    <s v="ก***นิกานติ์ จ***ญ"/>
    <s v="นครปฐม"/>
    <s v="-"/>
    <s v=""/>
    <s v="19/01/2026 13:22"/>
    <s v="-"/>
    <s v="J&amp;T COD"/>
    <s v="Tiktok"/>
    <s v="จ่ายทีหลัง / COD"/>
    <s v=""/>
    <s v="790282104150"/>
    <s v="19/01/2026 13:22"/>
  </r>
  <r>
    <x v="2"/>
    <x v="1"/>
    <n v="33.333333333333336"/>
    <n v="3"/>
    <s v="GRY57"/>
    <n v="100"/>
    <n v="0"/>
    <s v="ร้านที่2"/>
    <s v="ล***มี  ก***านดี"/>
    <s v="บุรีรัมย์"/>
    <s v="-"/>
    <s v=""/>
    <s v="19/01/2026 13:06"/>
    <s v="-"/>
    <s v="J&amp;T Express"/>
    <s v="Tiktok"/>
    <s v="tiktok"/>
    <s v=""/>
    <s v="790218101153"/>
    <s v="19/01/2026 13:06"/>
  </r>
  <r>
    <x v="9"/>
    <x v="13"/>
    <n v="75"/>
    <n v="1"/>
    <s v="GRY55"/>
    <n v="75"/>
    <n v="0"/>
    <s v="ร้านที่1"/>
    <s v="ธ******ล"/>
    <s v="******ษ์, อำเภอเมืองกำแพงเพชร ตำบลไตรตรึงษ์ อำเภอเมืองกำแพงเพชร จังหวัดกำแพงเพชร 62160"/>
    <s v="62160"/>
    <s v="18"/>
    <s v="19/01/2026 13:31"/>
    <s v="-"/>
    <s v="SPX Express"/>
    <s v="Shopee"/>
    <s v="shopee"/>
    <s v=""/>
    <s v="-"/>
    <s v="19/01/2026 13:01"/>
  </r>
  <r>
    <x v="8"/>
    <x v="12"/>
    <n v="139"/>
    <n v="1"/>
    <s v="GRY54"/>
    <n v="108.99"/>
    <n v="0"/>
    <s v="ร้านที่2"/>
    <s v="ส***ิน ค***"/>
    <s v="นครศรีธรรมราช"/>
    <s v="-"/>
    <s v=""/>
    <s v="19/01/2026 13:00"/>
    <s v="-"/>
    <s v="J&amp;T COD"/>
    <s v="Tiktok"/>
    <s v="จ่ายทีหลัง / COD"/>
    <s v=""/>
    <s v="790104894036"/>
    <s v="19/01/2026 13:00"/>
  </r>
  <r>
    <x v="4"/>
    <x v="3"/>
    <n v="120"/>
    <n v="1"/>
    <s v="GRY53"/>
    <n v="99"/>
    <n v="0"/>
    <s v="ร้านที่2"/>
    <s v="ป***าวดี"/>
    <s v="สตูล"/>
    <s v="-"/>
    <s v=""/>
    <s v="19/01/2026 12:56"/>
    <s v="-"/>
    <s v="J&amp;T COD"/>
    <s v="Tiktok"/>
    <s v="จ่ายทีหลัง / COD"/>
    <s v=""/>
    <s v="790241708130"/>
    <s v="19/01/2026 12:56"/>
  </r>
  <r>
    <x v="2"/>
    <x v="1"/>
    <n v="33.333333333333336"/>
    <n v="3"/>
    <s v="GRY52"/>
    <n v="100"/>
    <n v="0"/>
    <s v="ร้านที่2"/>
    <s v="ร***า   ก***เสือ"/>
    <s v="นครปฐม"/>
    <s v="-"/>
    <s v=""/>
    <s v="19/01/2026 12:46"/>
    <s v="-"/>
    <s v="J&amp;T COD"/>
    <s v="Tiktok"/>
    <s v="จ่ายทีหลัง / COD"/>
    <s v=""/>
    <s v="790168696041"/>
    <s v="19/01/2026 12:47"/>
  </r>
  <r>
    <x v="3"/>
    <x v="2"/>
    <n v="66.666666666666671"/>
    <n v="3"/>
    <s v="GRY51"/>
    <n v="100"/>
    <n v="0"/>
    <s v="ร้านที่2"/>
    <s v="R***ukon S***erdee"/>
    <s v="สมุทรปราการ"/>
    <s v="-"/>
    <s v=""/>
    <s v="19/01/2026 12:46"/>
    <s v="-"/>
    <s v="J&amp;T COD"/>
    <s v="Tiktok"/>
    <s v="จ่ายทีหลัง / COD"/>
    <s v=""/>
    <s v="790143895030"/>
    <s v="19/01/2026 12:46"/>
  </r>
  <r>
    <x v="0"/>
    <x v="5"/>
    <n v="139"/>
    <n v="2"/>
    <s v="GRY48"/>
    <n v="217.98"/>
    <n v="0"/>
    <s v="ร้านที่2"/>
    <s v="G***"/>
    <s v="กรุงเทพฯ"/>
    <s v="-"/>
    <s v=""/>
    <s v="19/01/2026 12:14"/>
    <s v="-"/>
    <s v="J&amp;T COD"/>
    <s v="Tiktok"/>
    <s v="จ่ายทีหลัง / COD"/>
    <s v=""/>
    <s v="790239104130"/>
    <s v="19/01/2026 12:14"/>
  </r>
  <r>
    <x v="9"/>
    <x v="13"/>
    <n v="75"/>
    <n v="1"/>
    <s v="GRY47"/>
    <n v="112"/>
    <n v="37"/>
    <s v="ร้านที่1"/>
    <s v="พ******น"/>
    <s v="******5 ตำบลสนามชัย ตำบลสนามชัย อำเภอเมืองสุพรรณบุรี จังหวัดสุพรรณบุรี 72000"/>
    <s v="72000"/>
    <s v="99"/>
    <s v="19/01/2026 12:13"/>
    <s v="-"/>
    <s v="SPX Express"/>
    <s v="Shopee"/>
    <s v="shopee"/>
    <s v=""/>
    <s v="-"/>
    <s v="19/01/2026 12:13"/>
  </r>
  <r>
    <x v="6"/>
    <x v="7"/>
    <n v="78"/>
    <n v="3"/>
    <s v="GRY46"/>
    <n v="471"/>
    <n v="0"/>
    <s v="ร้านที่1"/>
    <s v="น******ต"/>
    <s v="******ตำบลศรีดอนมูล อำเภอเชียงแสน จังหวัดเชียงราย 57150"/>
    <s v="57150"/>
    <s v="22"/>
    <s v="19/01/2026 12:33"/>
    <s v="-"/>
    <s v="SPX Express"/>
    <s v="Shopee"/>
    <s v="shopee"/>
    <s v=""/>
    <s v="-"/>
    <s v="19/01/2026 12:03"/>
  </r>
  <r>
    <x v="4"/>
    <x v="3"/>
    <n v="79"/>
    <n v="3"/>
    <s v="GRY46"/>
    <n v="471"/>
    <n v="0"/>
    <s v="ร้านที่1"/>
    <s v="น******ต"/>
    <s v="******ตำบลศรีดอนมูล อำเภอเชียงแสน จังหวัดเชียงราย 57150"/>
    <s v="57150"/>
    <s v="22"/>
    <s v="19/01/2026 12:33"/>
    <s v="-"/>
    <s v="SPX Express"/>
    <s v="Shopee"/>
    <s v="shopee"/>
    <s v=""/>
    <s v="-"/>
    <s v="19/01/2026 12:03"/>
  </r>
  <r>
    <x v="2"/>
    <x v="1"/>
    <n v="33.333333333333336"/>
    <n v="3"/>
    <s v="GRY45"/>
    <n v="103"/>
    <n v="3"/>
    <s v="ร้านที่2"/>
    <s v="ล***า. เ***าคา"/>
    <s v="ชัยภูมิ"/>
    <s v="-"/>
    <s v=""/>
    <s v="19/01/2026 11:49"/>
    <s v="-"/>
    <s v="J&amp;T COD"/>
    <s v="Tiktok"/>
    <s v="จ่ายทีหลัง / COD"/>
    <s v=""/>
    <s v="790174938070"/>
    <s v="19/01/2026 11:49"/>
  </r>
  <r>
    <x v="4"/>
    <x v="20"/>
    <n v="76"/>
    <n v="1"/>
    <s v="GRY44"/>
    <n v="128"/>
    <n v="7"/>
    <s v="ร้านที่3"/>
    <s v="โชคชัยตั้งพงษ์จำเริญ"/>
    <s v="873/3ซอย  สามเสน 21 ถ.สามเสน แขวงถนนนครไชยศรี · ดุสิต/ Dusit_x000a__x000a_ดุสิต/ Dusitกรุงเทพมหานคร/ Bangkok_x000a_10300"/>
    <s v="10300"/>
    <s v="660886708275"/>
    <s v="19/01/2026 11:47"/>
    <s v="-"/>
    <s v="Kerry_dropoff"/>
    <s v="Lazada"/>
    <s v="lazada"/>
    <s v=""/>
    <s v="-"/>
    <s v="19/01/2026 11:47"/>
  </r>
  <r>
    <x v="15"/>
    <x v="21"/>
    <n v="45"/>
    <n v="1"/>
    <s v="GRY44"/>
    <n v="128"/>
    <n v="7"/>
    <s v="ร้านที่3"/>
    <s v="โชคชัยตั้งพงษ์จำเริญ"/>
    <s v="873/3ซอย  สามเสน 21 ถ.สามเสน แขวงถนนนครไชยศรี · ดุสิต/ Dusit_x000a__x000a_ดุสิต/ Dusitกรุงเทพมหานคร/ Bangkok_x000a_10300"/>
    <s v="10300"/>
    <s v="660886708275"/>
    <s v="19/01/2026 11:47"/>
    <s v="-"/>
    <s v="Kerry_dropoff"/>
    <s v="Lazada"/>
    <s v="lazada"/>
    <s v=""/>
    <s v="-"/>
    <s v="19/01/2026 11:47"/>
  </r>
  <r>
    <x v="2"/>
    <x v="1"/>
    <n v="33.333333333333336"/>
    <n v="3"/>
    <s v="GRY43"/>
    <n v="100"/>
    <n v="0"/>
    <s v="ร้านที่2"/>
    <s v="ค***ิกาญดาแอร์เซอร์วิส"/>
    <s v="ปราจีนบุรี"/>
    <s v="-"/>
    <s v=""/>
    <s v="19/01/2026 11:19"/>
    <s v="-"/>
    <s v="J&amp;T COD"/>
    <s v="Tiktok"/>
    <s v="จ่ายทีหลัง / COD"/>
    <s v=""/>
    <s v="790132340071"/>
    <s v="19/01/2026 11:19"/>
  </r>
  <r>
    <x v="4"/>
    <x v="3"/>
    <n v="100"/>
    <n v="4"/>
    <s v="GRY42"/>
    <n v="450"/>
    <n v="50"/>
    <s v="ร้านที่10"/>
    <s v="ดวงพร ยุทธเจริญ "/>
    <s v=" 41/342หมู่1 หมู่บ้านพรธิสาร8 ถนนรังสิต-นครนายก ต.คลองเจ็ด อ.คลองหลวง จ.ปทุมธานี 12120"/>
    <s v="12120"/>
    <s v="0625366269"/>
    <s v="19/01/2026 11:00"/>
    <s v="sompear3955@gmail.com"/>
    <s v="EMS"/>
    <s v="facebook"/>
    <s v="กสิกร"/>
    <s v=""/>
    <s v="-"/>
    <s v="19/01/2026 11:18"/>
  </r>
  <r>
    <x v="2"/>
    <x v="1"/>
    <n v="33.333333333333336"/>
    <n v="3"/>
    <s v="GRY40"/>
    <n v="149"/>
    <n v="0"/>
    <s v="ร้านที่1"/>
    <s v="อ******)"/>
    <s v="******องเกตุ, อำเภอโคกสำโรง ตำบลคลองเกตุ อำเภอโคกสำโรง จังหวัดลพบุรี 15120"/>
    <s v="15120"/>
    <s v="23"/>
    <s v="19/01/2026 11:08"/>
    <s v="-"/>
    <s v="SPX Express"/>
    <s v="Shopee"/>
    <s v="shopee"/>
    <s v=""/>
    <s v="TH266535545061O"/>
    <s v="19/01/2026 11:07"/>
  </r>
  <r>
    <x v="2"/>
    <x v="1"/>
    <n v="33.333333333333336"/>
    <n v="3"/>
    <s v="GRY39"/>
    <n v="100"/>
    <n v="0"/>
    <s v="ร้านที่2"/>
    <s v="S***alak N***uk"/>
    <s v="กรุงเทพฯ"/>
    <s v="-"/>
    <s v=""/>
    <s v="19/01/2026 11:05"/>
    <s v="-"/>
    <s v="J&amp;T COD"/>
    <s v="Tiktok"/>
    <s v="จ่ายทีหลัง / COD"/>
    <s v=""/>
    <s v="790152741044"/>
    <s v="19/01/2026 11:05"/>
  </r>
  <r>
    <x v="3"/>
    <x v="2"/>
    <n v="66.666666666666671"/>
    <n v="3"/>
    <s v="GRY38"/>
    <n v="300"/>
    <n v="0"/>
    <s v="ร้านที่2"/>
    <s v="ร***  ข***ยศ"/>
    <s v="น่าน"/>
    <s v="-"/>
    <s v=""/>
    <s v="19/01/2026 11:02"/>
    <s v="-"/>
    <s v="J&amp;T COD"/>
    <s v="Tiktok"/>
    <s v="จ่ายทีหลัง / COD"/>
    <s v=""/>
    <s v="790135226086"/>
    <s v="19/01/2026 11:02"/>
  </r>
  <r>
    <x v="2"/>
    <x v="1"/>
    <n v="50"/>
    <n v="6"/>
    <s v="GRY38"/>
    <n v="300"/>
    <n v="0"/>
    <s v="ร้านที่2"/>
    <s v="ร***  ข***ยศ"/>
    <s v="น่าน"/>
    <s v="-"/>
    <s v=""/>
    <s v="19/01/2026 11:02"/>
    <s v="-"/>
    <s v="J&amp;T COD"/>
    <s v="Tiktok"/>
    <s v="จ่ายทีหลัง / COD"/>
    <s v=""/>
    <s v="790135226086"/>
    <s v="19/01/2026 11:02"/>
  </r>
  <r>
    <x v="2"/>
    <x v="1"/>
    <n v="33.333333333333336"/>
    <n v="3"/>
    <s v="GRY37"/>
    <n v="0"/>
    <n v="0"/>
    <s v="ร้านที่2"/>
    <s v="พ***์วิไล  ก***ะพันธุ์  ต***กี้"/>
    <s v="อุตรดิตถ์"/>
    <s v="-"/>
    <s v=""/>
    <s v="19/01/2026 11:01"/>
    <s v="-"/>
    <s v="J&amp;T Express"/>
    <s v="Tiktok"/>
    <s v="tiktok"/>
    <s v=""/>
    <s v="790110931083"/>
    <s v="19/01/2026 11:01"/>
  </r>
  <r>
    <x v="5"/>
    <x v="6"/>
    <n v="120"/>
    <n v="1"/>
    <s v="GRY36"/>
    <n v="85"/>
    <n v="0"/>
    <s v="ร้านที่2"/>
    <s v="ต**"/>
    <s v="กรุงเทพฯ"/>
    <s v="-"/>
    <s v=""/>
    <s v="19/01/2026 10:57"/>
    <s v="-"/>
    <s v="J&amp;T Express"/>
    <s v="Tiktok"/>
    <s v="tiktok"/>
    <s v=""/>
    <s v="790190361063"/>
    <s v="19/01/2026 10:57"/>
  </r>
  <r>
    <x v="5"/>
    <x v="6"/>
    <n v="120"/>
    <n v="2"/>
    <s v="GRY35"/>
    <n v="170"/>
    <n v="0"/>
    <s v="ร้านที่2"/>
    <s v="ภ***าภรณ์ ไ***รรณ"/>
    <s v="ชลบุรี"/>
    <s v="-"/>
    <s v=""/>
    <s v="19/01/2026 10:57"/>
    <s v="-"/>
    <s v="J&amp;T COD"/>
    <s v="Tiktok"/>
    <s v="จ่ายทีหลัง / COD"/>
    <s v=""/>
    <s v="790199021021"/>
    <s v="19/01/2026 10:57"/>
  </r>
  <r>
    <x v="2"/>
    <x v="1"/>
    <n v="33.333333333333336"/>
    <n v="3"/>
    <s v="GRY34"/>
    <n v="100"/>
    <n v="0"/>
    <s v="ร้านที่2"/>
    <s v="เ***ล ส***ญ"/>
    <s v="สมุทรปราการ"/>
    <s v="-"/>
    <s v=""/>
    <s v="19/01/2026 10:55"/>
    <s v="-"/>
    <s v="Flash Express Thailand COD"/>
    <s v="Tiktok"/>
    <s v="จ่ายทีหลัง / COD"/>
    <s v=""/>
    <s v="THT02032DMMST1Z"/>
    <s v="19/01/2026 10:55"/>
  </r>
  <r>
    <x v="3"/>
    <x v="2"/>
    <n v="33"/>
    <n v="10"/>
    <s v="GRY33"/>
    <n v="400"/>
    <n v="0"/>
    <s v="ร้านที่2"/>
    <s v="โ***้อน"/>
    <s v="อุดรธานี"/>
    <s v="-"/>
    <s v=""/>
    <s v="19/01/2026 10:54"/>
    <s v="-"/>
    <s v="J&amp;T COD"/>
    <s v="Tiktok"/>
    <s v="จ่ายทีหลัง / COD"/>
    <s v=""/>
    <s v="790183140036"/>
    <s v="19/01/2026 10:55"/>
  </r>
  <r>
    <x v="2"/>
    <x v="1"/>
    <n v="33.333333333333336"/>
    <n v="3"/>
    <s v="GRY32"/>
    <n v="0"/>
    <n v="0"/>
    <s v="ร้านที่2"/>
    <s v="ข***ีวิว"/>
    <s v="เทศบาลนครสุราษฎร์ธานี"/>
    <s v="-"/>
    <s v=""/>
    <s v="19/01/2026 10:54"/>
    <s v="-"/>
    <s v="J&amp;T Express"/>
    <s v="Tiktok"/>
    <s v="tiktok"/>
    <s v=""/>
    <s v="790157439035"/>
    <s v="19/01/2026 10:54"/>
  </r>
  <r>
    <x v="9"/>
    <x v="13"/>
    <n v="75"/>
    <n v="1"/>
    <s v="GRY31"/>
    <n v="112"/>
    <n v="37"/>
    <s v="ร้านที่1"/>
    <s v="น******ี"/>
    <s v="******ำเภอภาชี ตำบลไผ่ล้อม อำเภอภาชี จังหวัดพระนครศรีอยุธยา 13140"/>
    <s v="13140"/>
    <s v="63"/>
    <s v="19/01/2026 11:15"/>
    <s v="-"/>
    <s v="SPX Express"/>
    <s v="Shopee"/>
    <s v="shopee"/>
    <s v=""/>
    <s v="TH260275081210O"/>
    <s v="19/01/2026 10:45"/>
  </r>
  <r>
    <x v="8"/>
    <x v="12"/>
    <n v="139"/>
    <n v="1"/>
    <s v="GRY29"/>
    <n v="90"/>
    <n v="0"/>
    <s v="ร้านที่2"/>
    <s v="จ***ุดา จ***ร์อัมพร"/>
    <s v="อุดรธานี"/>
    <s v="-"/>
    <s v=""/>
    <s v="19/01/2026 10:35"/>
    <s v="-"/>
    <s v="J&amp;T COD"/>
    <s v="Tiktok"/>
    <s v="จ่ายทีหลัง / COD"/>
    <s v=""/>
    <s v="790121025024"/>
    <s v="19/01/2026 10:35"/>
  </r>
  <r>
    <x v="1"/>
    <x v="0"/>
    <n v="87.2"/>
    <n v="1"/>
    <s v="GRY27"/>
    <n v="87.2"/>
    <n v="0"/>
    <s v="ร้านที่3"/>
    <s v="ขวัญตา แสงโพธิ์"/>
    <s v="146/1 หมู่2 ต.ท่าฉนวน อ.มโนรมย์_x000a__x000a_มโนรมย์/ Manoromชัยนาท/ Chainat_x000a_17110"/>
    <s v="17110"/>
    <s v="660857262465"/>
    <s v="19/01/2026 10:33"/>
    <s v="-"/>
    <s v="Kerry_dropoff"/>
    <s v="Lazada"/>
    <s v="lazada"/>
    <s v=""/>
    <s v="-"/>
    <s v="19/01/2026 10:33"/>
  </r>
  <r>
    <x v="3"/>
    <x v="2"/>
    <n v="66.666666666666671"/>
    <n v="3"/>
    <s v="GRY26"/>
    <n v="100"/>
    <n v="0"/>
    <s v="ร้านที่2"/>
    <s v="จ***ทิพย์ ม***ทิพยา"/>
    <s v="กรุงเทพมหานคร"/>
    <s v="-"/>
    <s v=""/>
    <s v="19/01/2026 10:31"/>
    <s v="-"/>
    <s v="J&amp;T COD"/>
    <s v="Tiktok"/>
    <s v="จ่ายทีหลัง / COD"/>
    <s v=""/>
    <s v="790133825040"/>
    <s v="19/01/2026 10:31"/>
  </r>
  <r>
    <x v="2"/>
    <x v="1"/>
    <n v="65"/>
    <n v="1"/>
    <s v="GRY25"/>
    <n v="35"/>
    <n v="0"/>
    <s v="ร้านที่2"/>
    <s v="เ***ิกา ค***ะเวช"/>
    <s v="ชลบุรี"/>
    <s v="-"/>
    <s v=""/>
    <s v="19/01/2026 10:31"/>
    <s v="-"/>
    <s v="J&amp;T COD"/>
    <s v="Tiktok"/>
    <s v="จ่ายทีหลัง / COD"/>
    <s v=""/>
    <s v="790182751035"/>
    <s v="19/01/2026 10:31"/>
  </r>
  <r>
    <x v="2"/>
    <x v="1"/>
    <n v="33.333333333333336"/>
    <n v="3"/>
    <s v="GRY24"/>
    <n v="100"/>
    <n v="0"/>
    <s v="ร้านที่2"/>
    <s v="ธ***กานต์ ง***ลิศวัฒนา"/>
    <s v="กรุงเทพฯ"/>
    <s v="-"/>
    <s v=""/>
    <s v="19/01/2026 10:31"/>
    <s v="-"/>
    <s v="J&amp;T COD"/>
    <s v="Tiktok"/>
    <s v="จ่ายทีหลัง / COD"/>
    <s v=""/>
    <s v="790113230071"/>
    <s v="19/01/2026 10:31"/>
  </r>
  <r>
    <x v="2"/>
    <x v="1"/>
    <n v="65"/>
    <n v="1"/>
    <s v="GRY23"/>
    <n v="35"/>
    <n v="0"/>
    <s v="ร้านที่2"/>
    <s v="จ***นันท์"/>
    <s v="สุราษฎร์ธานี"/>
    <s v="-"/>
    <s v=""/>
    <s v="19/01/2026 10:29"/>
    <s v="-"/>
    <s v="J&amp;T COD"/>
    <s v="Tiktok"/>
    <s v="จ่ายทีหลัง / COD"/>
    <s v=""/>
    <s v="790144848043"/>
    <s v="19/01/2026 10:29"/>
  </r>
  <r>
    <x v="2"/>
    <x v="1"/>
    <n v="65"/>
    <n v="1"/>
    <s v="GRY22"/>
    <n v="35"/>
    <n v="0"/>
    <s v="ร้านที่2"/>
    <s v="จ***นันท์"/>
    <s v="สุราษฎร์ธานี"/>
    <s v="-"/>
    <s v=""/>
    <s v="19/01/2026 10:28"/>
    <s v="-"/>
    <s v="J&amp;T COD"/>
    <s v="Tiktok"/>
    <s v="จ่ายทีหลัง / COD"/>
    <s v=""/>
    <s v="790161159012"/>
    <s v="19/01/2026 10:28"/>
  </r>
  <r>
    <x v="1"/>
    <x v="4"/>
    <n v="139"/>
    <n v="2"/>
    <s v="GRY21"/>
    <n v="399"/>
    <n v="0"/>
    <s v="ร้านที่10"/>
    <s v="พลศักดิ์.เผ่ากันทรากร"/>
    <s v="15/32-33.ซ.ทนายอาน_x000a_ต.ในเมือง.อ.เมือง.บุรีรัมย์_x000a_ 31000"/>
    <s v="31000"/>
    <s v="0819994585"/>
    <s v="19/01/2026 10:25"/>
    <s v="sompear3955@gmail.com"/>
    <s v="EMS COD"/>
    <s v="facebook"/>
    <s v="กสิกร"/>
    <s v=""/>
    <s v="-"/>
    <s v="19/01/2026 10:25"/>
  </r>
  <r>
    <x v="8"/>
    <x v="12"/>
    <n v="139"/>
    <n v="2"/>
    <s v="GRY21"/>
    <n v="399"/>
    <n v="0"/>
    <s v="ร้านที่10"/>
    <s v="พลศักดิ์.เผ่ากันทรากร"/>
    <s v="15/32-33.ซ.ทนายอาน_x000a_ต.ในเมือง.อ.เมือง.บุรีรัมย์_x000a_ 31000"/>
    <s v="31000"/>
    <s v="0819994585"/>
    <s v="19/01/2026 10:25"/>
    <s v="sompear3955@gmail.com"/>
    <s v="EMS COD"/>
    <s v="facebook"/>
    <s v="กสิกร"/>
    <s v=""/>
    <s v="-"/>
    <s v="19/01/2026 10:25"/>
  </r>
  <r>
    <x v="1"/>
    <x v="4"/>
    <n v="139"/>
    <n v="1"/>
    <s v="GRY20"/>
    <n v="215"/>
    <n v="0"/>
    <s v="ร้านที่10"/>
    <s v="ทองรัก พรมวงษ์ษา"/>
    <s v="95 ม.8 ต.วัฒนานคร_x000a_อ.วัฒนานคร จ.สระแก้ว_x000a_ 27160"/>
    <s v="27160"/>
    <s v="0655421977"/>
    <s v="19/01/2026 10:22"/>
    <s v="sompear3955@gmail.com"/>
    <s v="EMS COD"/>
    <s v="facebook"/>
    <s v="กสิกร"/>
    <s v=""/>
    <s v="-"/>
    <s v="19/01/2026 10:21"/>
  </r>
  <r>
    <x v="8"/>
    <x v="12"/>
    <n v="139"/>
    <n v="1"/>
    <s v="GRY20"/>
    <n v="215"/>
    <n v="0"/>
    <s v="ร้านที่10"/>
    <s v="ทองรัก พรมวงษ์ษา"/>
    <s v="95 ม.8 ต.วัฒนานคร_x000a_อ.วัฒนานคร จ.สระแก้ว_x000a_ 27160"/>
    <s v="27160"/>
    <s v="0655421977"/>
    <s v="19/01/2026 10:22"/>
    <s v="sompear3955@gmail.com"/>
    <s v="EMS COD"/>
    <s v="facebook"/>
    <s v="กสิกร"/>
    <s v=""/>
    <s v="-"/>
    <s v="19/01/2026 10:21"/>
  </r>
  <r>
    <x v="3"/>
    <x v="2"/>
    <n v="66.666666666666671"/>
    <n v="3"/>
    <s v="GRY19"/>
    <n v="100"/>
    <n v="0"/>
    <s v="ร้านที่2"/>
    <s v="อ***วรรณ ห***ก้ว"/>
    <s v="นครศรีธรรมราช"/>
    <s v="-"/>
    <s v=""/>
    <s v="19/01/2026 10:17"/>
    <s v="-"/>
    <s v="J&amp;T COD"/>
    <s v="Tiktok"/>
    <s v="จ่ายทีหลัง / COD"/>
    <s v=""/>
    <s v="790138630035"/>
    <s v="19/01/2026 10:18"/>
  </r>
  <r>
    <x v="3"/>
    <x v="2"/>
    <n v="66.666666666666671"/>
    <n v="3"/>
    <s v="GRY18"/>
    <n v="100"/>
    <n v="0"/>
    <s v="ร้านที่2"/>
    <s v="ป***ี อ***ละมัย"/>
    <s v="ลพบุรี"/>
    <s v="-"/>
    <s v=""/>
    <s v="19/01/2026 10:17"/>
    <s v="-"/>
    <s v="J&amp;T COD"/>
    <s v="Tiktok"/>
    <s v="จ่ายทีหลัง / COD"/>
    <s v=""/>
    <s v="790184823046"/>
    <s v="19/01/2026 10:17"/>
  </r>
  <r>
    <x v="3"/>
    <x v="2"/>
    <n v="66.666666666666671"/>
    <n v="3"/>
    <s v="GRY17"/>
    <n v="100"/>
    <n v="0"/>
    <s v="ร้านที่2"/>
    <s v="ณ***ิมา  แ***บุบผา"/>
    <s v="ระยอง"/>
    <s v="-"/>
    <s v=""/>
    <s v="19/01/2026 10:15"/>
    <s v="-"/>
    <s v="J&amp;T COD"/>
    <s v="Tiktok"/>
    <s v="จ่ายทีหลัง / COD"/>
    <s v=""/>
    <s v="790173140094"/>
    <s v="19/01/2026 10:15"/>
  </r>
  <r>
    <x v="1"/>
    <x v="4"/>
    <n v="139"/>
    <n v="2"/>
    <s v="GRY16"/>
    <n v="180"/>
    <n v="0"/>
    <s v="ร้านที่2"/>
    <s v="ส***ย ส***ภิรมณ์"/>
    <s v="ฉะเชิงเทรา"/>
    <s v="-"/>
    <s v=""/>
    <s v="19/01/2026 10:10"/>
    <s v="-"/>
    <s v="J&amp;T COD"/>
    <s v="Tiktok"/>
    <s v="จ่ายทีหลัง / COD"/>
    <s v=""/>
    <s v="790179338012"/>
    <s v="19/01/2026 10:10"/>
  </r>
  <r>
    <x v="8"/>
    <x v="12"/>
    <n v="139"/>
    <n v="4"/>
    <s v="GRY15"/>
    <n v="360"/>
    <n v="0"/>
    <s v="ร้านที่2"/>
    <s v="ส***ย ส***ภิรมณ์"/>
    <s v="ฉะเชิงเทรา"/>
    <s v="-"/>
    <s v=""/>
    <s v="19/01/2026 10:09"/>
    <s v="-"/>
    <s v="J&amp;T COD"/>
    <s v="Tiktok"/>
    <s v="จ่ายทีหลัง / COD"/>
    <s v=""/>
    <s v="790177134014"/>
    <s v="19/01/2026 10:09"/>
  </r>
  <r>
    <x v="2"/>
    <x v="1"/>
    <n v="33.333333333333336"/>
    <n v="3"/>
    <s v="GRY14"/>
    <n v="100"/>
    <n v="0"/>
    <s v="ร้านที่2"/>
    <s v="เ***อไหร่จะผอม เ***อไหร่จะผอม"/>
    <s v="นครสวรรค์"/>
    <s v="-"/>
    <s v=""/>
    <s v="19/01/2026 10:05"/>
    <s v="-"/>
    <s v="J&amp;T COD"/>
    <s v="Tiktok"/>
    <s v="จ่ายทีหลัง / COD"/>
    <s v=""/>
    <s v="790137333064"/>
    <s v="19/01/2026 10:05"/>
  </r>
  <r>
    <x v="2"/>
    <x v="1"/>
    <n v="65"/>
    <n v="1"/>
    <s v="GRY13"/>
    <n v="35"/>
    <n v="0"/>
    <s v="ร้านที่2"/>
    <s v="ก***ิการ์ ล***ูด"/>
    <s v="สงขลา"/>
    <s v="-"/>
    <s v=""/>
    <s v="19/01/2026 10:04"/>
    <s v="-"/>
    <s v="J&amp;T COD"/>
    <s v="Tiktok"/>
    <s v="จ่ายทีหลัง / COD"/>
    <s v="ฝอยทอง"/>
    <s v="790184825010"/>
    <s v="19/01/2026 10:04"/>
  </r>
  <r>
    <x v="2"/>
    <x v="1"/>
    <n v="65"/>
    <n v="3"/>
    <s v="GRY12"/>
    <n v="105"/>
    <n v="0"/>
    <s v="ร้านที่2"/>
    <s v="น*** ส***ุฤทธิ์"/>
    <s v="พระนครศรีอยุธยา"/>
    <s v="-"/>
    <s v=""/>
    <s v="19/01/2026 10:03"/>
    <s v="-"/>
    <s v="J&amp;T COD"/>
    <s v="Tiktok"/>
    <s v="จ่ายทีหลัง / COD"/>
    <s v=""/>
    <s v="790104939061"/>
    <s v="19/01/2026 10:03"/>
  </r>
  <r>
    <x v="2"/>
    <x v="1"/>
    <n v="65"/>
    <n v="2"/>
    <s v="GRY10"/>
    <n v="105"/>
    <n v="35"/>
    <s v="ร้านที่2"/>
    <s v="น***นุช ว***วี"/>
    <s v="กรุงเทพฯ"/>
    <s v="-"/>
    <s v=""/>
    <s v="19/01/2026 10:02"/>
    <s v="-"/>
    <s v="J&amp;T COD"/>
    <s v="Tiktok"/>
    <s v="จ่ายทีหลัง / COD"/>
    <s v=""/>
    <s v="790107445035"/>
    <s v="19/01/2026 10:02"/>
  </r>
  <r>
    <x v="2"/>
    <x v="1"/>
    <n v="65"/>
    <n v="1"/>
    <s v="GRY9"/>
    <n v="35"/>
    <n v="0"/>
    <s v="ร้านที่2"/>
    <s v="ส*** เ***พันธุ์"/>
    <s v="กรุงเทพฯ"/>
    <s v="-"/>
    <s v=""/>
    <s v="19/01/2026 10:02"/>
    <s v="-"/>
    <s v="J&amp;T COD"/>
    <s v="Tiktok"/>
    <s v="จ่ายทีหลัง / COD"/>
    <s v=""/>
    <s v="790154556026"/>
    <s v="19/01/2026 10:02"/>
  </r>
  <r>
    <x v="2"/>
    <x v="1"/>
    <n v="65"/>
    <n v="2"/>
    <s v="GRY8"/>
    <n v="70"/>
    <n v="0"/>
    <s v="ร้านที่2"/>
    <s v="ร***ผัดไทยใบตองบ้านกลาย"/>
    <s v="เทศบาลนครนครศรีธรรมราช"/>
    <s v="-"/>
    <s v=""/>
    <s v="19/01/2026 10:02"/>
    <s v="-"/>
    <s v="J&amp;T COD"/>
    <s v="Tiktok"/>
    <s v="จ่ายทีหลัง / COD"/>
    <s v=""/>
    <s v="790151551033"/>
    <s v="19/01/2026 10:02"/>
  </r>
  <r>
    <x v="6"/>
    <x v="7"/>
    <n v="120"/>
    <n v="2"/>
    <s v="GRY7"/>
    <n v="160"/>
    <n v="0"/>
    <s v="ร้านที่2"/>
    <s v="ร***ผัดไทยใบตองบ้านกลาย"/>
    <s v="เทศบาลนครนครศรีธรรมราช"/>
    <s v="-"/>
    <s v=""/>
    <s v="19/01/2026 09:59"/>
    <s v="-"/>
    <s v="J&amp;T COD"/>
    <s v="Tiktok"/>
    <s v="จ่ายทีหลัง / COD"/>
    <s v=""/>
    <s v="790105030046"/>
    <s v="19/01/2026 09:59"/>
  </r>
  <r>
    <x v="5"/>
    <x v="6"/>
    <n v="120"/>
    <n v="3"/>
    <s v="GRY6"/>
    <n v="240"/>
    <n v="0"/>
    <s v="ร้านที่2"/>
    <s v="ศ***ญา ช***ธิคุณ"/>
    <s v="มหาสารคาม"/>
    <s v="-"/>
    <s v=""/>
    <s v="19/01/2026 09:56"/>
    <s v="-"/>
    <s v="J&amp;T COD"/>
    <s v="Tiktok"/>
    <s v="จ่ายทีหลัง / COD"/>
    <s v=""/>
    <s v="790217300110"/>
    <s v="19/01/2026 09:56"/>
  </r>
  <r>
    <x v="4"/>
    <x v="3"/>
    <n v="66.333333333333329"/>
    <n v="6"/>
    <s v="GRY5"/>
    <n v="440"/>
    <n v="0"/>
    <s v="ร้านที่4"/>
    <s v="เ***นเพ็ญ ท***ิตติกุล"/>
    <s v="เชียงใหม่"/>
    <s v="-"/>
    <s v=""/>
    <s v="19/01/2026 09:54"/>
    <s v="-"/>
    <s v="J&amp;T COD"/>
    <s v="Tiktok"/>
    <s v="จ่ายทีหลัง / COD"/>
    <s v=""/>
    <s v="790167760056"/>
    <s v="19/01/2026 09:54"/>
  </r>
  <r>
    <x v="8"/>
    <x v="12"/>
    <n v="139"/>
    <n v="1"/>
    <s v="GRY4"/>
    <n v="89"/>
    <n v="0"/>
    <s v="ร้านที่2"/>
    <s v="พ***น ร***ะนาวิน"/>
    <s v="นนทบุรี"/>
    <s v="-"/>
    <s v=""/>
    <s v="19/01/2026 09:43"/>
    <s v="-"/>
    <s v="J&amp;T Express"/>
    <s v="Tiktok"/>
    <s v="tiktok"/>
    <s v=""/>
    <s v="790193829025"/>
    <s v="19/01/2026 09:43"/>
  </r>
  <r>
    <x v="3"/>
    <x v="2"/>
    <n v="66.666666666666671"/>
    <n v="3"/>
    <s v="GRY3"/>
    <n v="100"/>
    <n v="0"/>
    <s v="ร้านที่2"/>
    <s v="ก***าทิพย์ ไ***ัก"/>
    <s v="ปทุมธานี"/>
    <s v="-"/>
    <s v=""/>
    <s v="19/01/2026 09:39"/>
    <s v="-"/>
    <s v="Flash Express Thailand COD"/>
    <s v="Tiktok"/>
    <s v="จ่ายทีหลัง / COD"/>
    <s v=""/>
    <s v="THT04022DMMGG9Z"/>
    <s v="19/01/2026 09:40"/>
  </r>
  <r>
    <x v="3"/>
    <x v="2"/>
    <n v="66.666666666666671"/>
    <n v="3"/>
    <s v="GRY2"/>
    <n v="100"/>
    <n v="0"/>
    <s v="ร้านที่2"/>
    <s v="ก***รรณ จ***ูผา"/>
    <s v="สระบุรี"/>
    <s v="-"/>
    <s v=""/>
    <s v="19/01/2026 09:38"/>
    <s v="-"/>
    <s v="Flash Express Thailand COD"/>
    <s v="Tiktok"/>
    <s v="จ่ายทีหลัง / COD"/>
    <s v=""/>
    <s v="THT10032DJNP70Z"/>
    <s v="19/01/2026 09:38"/>
  </r>
  <r>
    <x v="2"/>
    <x v="1"/>
    <n v="65"/>
    <n v="2"/>
    <s v="GRY1"/>
    <n v="70"/>
    <n v="0"/>
    <s v="ร้านที่2"/>
    <s v="ส*** เ***พันธุ์"/>
    <s v="กรุงเทพฯ"/>
    <s v="-"/>
    <s v=""/>
    <s v="19/01/2026 09:33"/>
    <s v="-"/>
    <s v="J&amp;T COD"/>
    <s v="Tiktok"/>
    <s v="จ่ายทีหลัง / COD"/>
    <s v=""/>
    <s v="790110243020"/>
    <s v="19/01/2026 09:33"/>
  </r>
  <r>
    <x v="2"/>
    <x v="1"/>
    <n v="65"/>
    <n v="2"/>
    <s v="GRY0"/>
    <n v="70"/>
    <n v="0"/>
    <s v="ร้านที่2"/>
    <s v="ส***นทา เ***ฐยานนท์"/>
    <s v="กรุงเทพฯ"/>
    <s v="-"/>
    <s v=""/>
    <s v="19/01/2026 09:33"/>
    <s v="-"/>
    <s v="J&amp;T COD"/>
    <s v="Tiktok"/>
    <s v="จ่ายทีหลัง / COD"/>
    <s v=""/>
    <s v="790135160010"/>
    <s v="19/01/2026 09:33"/>
  </r>
  <r>
    <x v="2"/>
    <x v="1"/>
    <n v="65"/>
    <n v="1"/>
    <s v="GRX98"/>
    <n v="35"/>
    <n v="0"/>
    <s v="ร้านที่2"/>
    <s v="ส*** เ***พันธุ์"/>
    <s v="กรุงเทพฯ"/>
    <s v="-"/>
    <s v=""/>
    <s v="19/01/2026 09:32"/>
    <s v="-"/>
    <s v="J&amp;T COD"/>
    <s v="Tiktok"/>
    <s v="จ่ายทีหลัง / COD"/>
    <s v=""/>
    <s v="790127445041"/>
    <s v="19/01/2026 09:32"/>
  </r>
  <r>
    <x v="5"/>
    <x v="6"/>
    <n v="120"/>
    <n v="2"/>
    <s v="GRX97"/>
    <n v="160"/>
    <n v="0"/>
    <s v="ร้านที่2"/>
    <s v="ค***รรณดี ญ***ุปต์"/>
    <s v="กรุงเทพฯ"/>
    <s v="-"/>
    <s v=""/>
    <s v="19/01/2026 09:29"/>
    <s v="-"/>
    <s v="J&amp;T COD"/>
    <s v="Tiktok"/>
    <s v="จ่ายทีหลัง / COD"/>
    <s v=""/>
    <s v="790112099011"/>
    <s v="19/01/2026 09:29"/>
  </r>
  <r>
    <x v="1"/>
    <x v="4"/>
    <n v="139"/>
    <n v="1"/>
    <s v="GRX96"/>
    <n v="89"/>
    <n v="0"/>
    <s v="ร้านที่2"/>
    <s v="ค***ุภชัยและทุเรียน ช***นานนท์"/>
    <s v="เพชรบุรี"/>
    <s v="-"/>
    <s v=""/>
    <s v="19/01/2026 09:26"/>
    <s v="-"/>
    <s v="J&amp;T Express"/>
    <s v="Tiktok"/>
    <s v="tiktok"/>
    <s v=""/>
    <s v="790130629050"/>
    <s v="19/01/2026 09:26"/>
  </r>
  <r>
    <x v="3"/>
    <x v="2"/>
    <n v="66.666666666666671"/>
    <n v="3"/>
    <s v="GRX95"/>
    <n v="100"/>
    <n v="0"/>
    <s v="ร้านที่2"/>
    <s v="ถ***ีย์ ห***ทอง"/>
    <s v="กาญจนบุรี"/>
    <s v="-"/>
    <s v=""/>
    <s v="19/01/2026 09:26"/>
    <s v="-"/>
    <s v="J&amp;T COD"/>
    <s v="Tiktok"/>
    <s v="จ่ายทีหลัง / COD"/>
    <s v=""/>
    <s v="790178429084"/>
    <s v="19/01/2026 09:26"/>
  </r>
  <r>
    <x v="1"/>
    <x v="4"/>
    <n v="139"/>
    <n v="2"/>
    <s v="GRX94"/>
    <n v="178"/>
    <n v="0"/>
    <s v="ร้านที่2"/>
    <s v="โ***่ ร***นโทรมาก่อนส่งที่ร้าน"/>
    <s v="ปทุมธานี"/>
    <s v="-"/>
    <s v=""/>
    <s v="19/01/2026 09:26"/>
    <s v="-"/>
    <s v="J&amp;T COD"/>
    <s v="Tiktok"/>
    <s v="จ่ายทีหลัง / COD"/>
    <s v=""/>
    <s v="790151938015"/>
    <s v="19/01/2026 09:26"/>
  </r>
  <r>
    <x v="2"/>
    <x v="1"/>
    <n v="33.333333333333336"/>
    <n v="3"/>
    <s v="GRX93"/>
    <n v="100"/>
    <n v="0"/>
    <s v="ร้านที่2"/>
    <s v="ต***"/>
    <s v="กรุงเทพฯ"/>
    <s v="-"/>
    <s v=""/>
    <s v="19/01/2026 09:23"/>
    <s v="-"/>
    <s v="J&amp;T COD"/>
    <s v="Tiktok"/>
    <s v="จ่ายทีหลัง / COD"/>
    <s v=""/>
    <s v="790176623073"/>
    <s v="19/01/2026 09:23"/>
  </r>
  <r>
    <x v="2"/>
    <x v="1"/>
    <n v="65"/>
    <n v="3"/>
    <s v="GRX92"/>
    <n v="105"/>
    <n v="0"/>
    <s v="ร้านที่2"/>
    <s v="ท***พร"/>
    <s v="สมุทรสาคร"/>
    <s v="-"/>
    <s v=""/>
    <s v="19/01/2026 09:20"/>
    <s v="-"/>
    <s v="J&amp;T COD"/>
    <s v="Tiktok"/>
    <s v="จ่ายทีหลัง / COD"/>
    <s v="มะพร้าวน้ำหอม1_x000a_กาแฟ1_x000a_เนยนม1"/>
    <s v="790100132032"/>
    <s v="19/01/2026 09:20"/>
  </r>
  <r>
    <x v="2"/>
    <x v="1"/>
    <n v="65"/>
    <n v="2"/>
    <s v="GRX90"/>
    <n v="70"/>
    <n v="0"/>
    <s v="ร้านที่2"/>
    <s v="ช***พร ธ***ำพองผล"/>
    <s v="ยโสธร"/>
    <s v="-"/>
    <s v=""/>
    <s v="19/01/2026 09:19"/>
    <s v="-"/>
    <s v="J&amp;T COD"/>
    <s v="Tiktok"/>
    <s v="จ่ายทีหลัง / COD"/>
    <s v="รสฝอยทองค่ะ"/>
    <s v="790152029015"/>
    <s v="19/01/2026 09:19"/>
  </r>
  <r>
    <x v="2"/>
    <x v="1"/>
    <n v="65"/>
    <n v="1"/>
    <s v="GRX89"/>
    <n v="35"/>
    <n v="0"/>
    <s v="ร้านที่2"/>
    <s v="u***q5e5559qde"/>
    <s v="กรุงเทพฯ"/>
    <s v="-"/>
    <s v=""/>
    <s v="19/01/2026 09:19"/>
    <s v="-"/>
    <s v="J&amp;T COD"/>
    <s v="Tiktok"/>
    <s v="จ่ายทีหลัง / COD"/>
    <s v=""/>
    <s v="790181249056"/>
    <s v="19/01/2026 09:19"/>
  </r>
  <r>
    <x v="2"/>
    <x v="1"/>
    <n v="65"/>
    <n v="2"/>
    <s v="GRX88"/>
    <n v="70"/>
    <n v="0"/>
    <s v="ร้านที่2"/>
    <s v="ภ***พล  ว***ทอง"/>
    <s v="อุบลราชธานี"/>
    <s v="-"/>
    <s v=""/>
    <s v="19/01/2026 09:19"/>
    <s v="-"/>
    <s v="J&amp;T COD"/>
    <s v="Tiktok"/>
    <s v="จ่ายทีหลัง / COD"/>
    <s v="มะพร้าวน้ำหอม1   ฝอยทอง1"/>
    <s v="790110222005"/>
    <s v="19/01/2026 09:19"/>
  </r>
  <r>
    <x v="2"/>
    <x v="1"/>
    <n v="65"/>
    <n v="2"/>
    <s v="GRX87"/>
    <n v="70"/>
    <n v="0"/>
    <s v="ร้านที่2"/>
    <s v="K*** S***sasithorn"/>
    <s v="กรุงเทพฯ"/>
    <s v="-"/>
    <s v=""/>
    <s v="19/01/2026 09:19"/>
    <s v="-"/>
    <s v="J&amp;T Express"/>
    <s v="Tiktok"/>
    <s v="tiktok"/>
    <s v="ฝอยทอง 1 มะพร้าวน้ำหอม 1"/>
    <s v="790125321086"/>
    <s v="19/01/2026 09:19"/>
  </r>
  <r>
    <x v="2"/>
    <x v="1"/>
    <n v="65"/>
    <n v="2"/>
    <s v="GRX86"/>
    <n v="70"/>
    <n v="0"/>
    <s v="ร้านที่2"/>
    <s v="พ***า ส***คำ"/>
    <s v="เลย"/>
    <s v="-"/>
    <s v=""/>
    <s v="19/01/2026 09:19"/>
    <s v="-"/>
    <s v="J&amp;T COD"/>
    <s v="Tiktok"/>
    <s v="จ่ายทีหลัง / COD"/>
    <s v="เนยนม มะพร้าวน้ำหอม"/>
    <s v="790143726094"/>
    <s v="19/01/2026 09:19"/>
  </r>
  <r>
    <x v="2"/>
    <x v="1"/>
    <n v="65"/>
    <n v="2"/>
    <s v="GRX85"/>
    <n v="70"/>
    <n v="0"/>
    <s v="ร้านที่2"/>
    <s v="ส*** เ***ัย"/>
    <s v="เพชรบูรณ์"/>
    <s v="-"/>
    <s v=""/>
    <s v="19/01/2026 09:18"/>
    <s v="-"/>
    <s v="J&amp;T COD"/>
    <s v="Tiktok"/>
    <s v="จ่ายทีหลัง / COD"/>
    <s v="เค๊กกาแฟ,เนยนม"/>
    <s v="790110926091"/>
    <s v="19/01/2026 09:18"/>
  </r>
  <r>
    <x v="2"/>
    <x v="1"/>
    <n v="65"/>
    <n v="3"/>
    <s v="GRX84"/>
    <n v="105"/>
    <n v="0"/>
    <s v="ร้านที่2"/>
    <s v="k***"/>
    <s v="กรุงเทพฯ"/>
    <s v="-"/>
    <s v=""/>
    <s v="19/01/2026 09:18"/>
    <s v="-"/>
    <s v="J&amp;T COD"/>
    <s v="Tiktok"/>
    <s v="จ่ายทีหลัง / COD"/>
    <s v="1กล้วยหอมมะพร้าวเผา 2เนยนม 3มะพร้าวน้ำหอม"/>
    <s v="790191335032"/>
    <s v="19/01/2026 09:18"/>
  </r>
  <r>
    <x v="2"/>
    <x v="1"/>
    <n v="65"/>
    <n v="1"/>
    <s v="GRX83"/>
    <n v="35"/>
    <n v="0"/>
    <s v="ร้านที่2"/>
    <s v="A** A** K***NG"/>
    <s v="Phuket"/>
    <s v="-"/>
    <s v=""/>
    <s v="19/01/2026 09:18"/>
    <s v="-"/>
    <s v="J&amp;T COD"/>
    <s v="Tiktok"/>
    <s v="จ่ายทีหลัง / COD"/>
    <s v=""/>
    <s v="790199958041"/>
    <s v="19/01/2026 09:18"/>
  </r>
  <r>
    <x v="2"/>
    <x v="1"/>
    <n v="65"/>
    <n v="3"/>
    <s v="GRX82"/>
    <n v="105"/>
    <n v="0"/>
    <s v="ร้านที่2"/>
    <s v="ก***รรณ จ***ูผา"/>
    <s v="สระบุรี"/>
    <s v="-"/>
    <s v=""/>
    <s v="19/01/2026 09:15"/>
    <s v="-"/>
    <s v="Flash Express Thailand COD"/>
    <s v="Tiktok"/>
    <s v="จ่ายทีหลัง / COD"/>
    <s v="คละรสชาติค่ะ"/>
    <s v="THT10032DJP208Z"/>
    <s v="19/01/2026 09:15"/>
  </r>
  <r>
    <x v="3"/>
    <x v="2"/>
    <n v="66.666666666666671"/>
    <n v="3"/>
    <s v="GRX81"/>
    <n v="100"/>
    <n v="0"/>
    <s v="ร้านที่2"/>
    <s v="ป***อม  ย***กา"/>
    <s v="ระนอง"/>
    <s v="-"/>
    <s v=""/>
    <s v="19/01/2026 09:15"/>
    <s v="-"/>
    <s v="J&amp;T COD"/>
    <s v="Tiktok"/>
    <s v="จ่ายทีหลัง / COD"/>
    <s v=""/>
    <s v="790130228090"/>
    <s v="19/01/2026 09:15"/>
  </r>
  <r>
    <x v="2"/>
    <x v="1"/>
    <n v="0"/>
    <n v="3"/>
    <s v="GRX80"/>
    <n v="0"/>
    <n v="0"/>
    <s v="ร้านที่1"/>
    <s v="อรอุมา สามตรีกัน"/>
    <s v="9/234 ตึกส้มห้อง301ม.4ต.ท้ายบ้านใหม่ สมุทรปราการ 10280"/>
    <s v="10280"/>
    <s v="0927925066"/>
    <s v="19/01/2026 09:15"/>
    <s v="macanatic.xr@gmail.com"/>
    <s v="EMS"/>
    <s v="facebook"/>
    <s v="กสิกร"/>
    <s v="เคลม TIKOK "/>
    <s v="-"/>
    <s v="19/01/2026 09:15"/>
  </r>
  <r>
    <x v="2"/>
    <x v="1"/>
    <n v="65"/>
    <n v="1"/>
    <s v="GRX79"/>
    <n v="35"/>
    <n v="0"/>
    <s v="ร้านที่2"/>
    <s v="ส***ี อ***สุทธิ์"/>
    <s v="สุพรรณบุรี"/>
    <s v="-"/>
    <s v=""/>
    <s v="19/01/2026 09:14"/>
    <s v="-"/>
    <s v="J&amp;T COD"/>
    <s v="Tiktok"/>
    <s v="จ่ายทีหลัง / COD"/>
    <s v=""/>
    <s v="790126241052"/>
    <s v="19/01/2026 09:14"/>
  </r>
  <r>
    <x v="2"/>
    <x v="1"/>
    <n v="65"/>
    <n v="2"/>
    <s v="GRX78"/>
    <n v="70"/>
    <n v="0"/>
    <s v="ร้านที่2"/>
    <s v="เ***าภา ส***ิษฐากร"/>
    <s v="สมุทรปราการ"/>
    <s v="-"/>
    <s v=""/>
    <s v="19/01/2026 09:14"/>
    <s v="-"/>
    <s v="J&amp;T COD"/>
    <s v="Tiktok"/>
    <s v="จ่ายทีหลัง / COD"/>
    <s v="ฝอยทอง เนยนม"/>
    <s v="790160940015"/>
    <s v="19/01/2026 09:14"/>
  </r>
  <r>
    <x v="2"/>
    <x v="1"/>
    <n v="65"/>
    <n v="2"/>
    <s v="GRX77"/>
    <n v="70"/>
    <n v="0"/>
    <s v="ร้านที่2"/>
    <s v="น***ศ โ***มโนมาศ"/>
    <s v="กรุงเทพฯ"/>
    <s v="-"/>
    <s v=""/>
    <s v="19/01/2026 09:13"/>
    <s v="-"/>
    <s v="J&amp;T COD"/>
    <s v="Tiktok"/>
    <s v="จ่ายทีหลัง / COD"/>
    <s v=""/>
    <s v="790159645030"/>
    <s v="19/01/2026 09:13"/>
  </r>
  <r>
    <x v="11"/>
    <x v="16"/>
    <n v="0"/>
    <n v="1"/>
    <s v="GRX75"/>
    <n v="0"/>
    <n v="0"/>
    <s v="ร้านที่1"/>
    <s v="นภัสวรรณ อาสว่าง"/>
    <s v="5หมู่4 ตำบลทุ่งน้อย อำเภอโพทะเล จังหวัดพิจิตร รหัสไปรษณีย์ 66130"/>
    <s v="66130"/>
    <s v="0929052714"/>
    <s v="19/01/2026 09:12"/>
    <s v="macanatic.xr@gmail.com"/>
    <s v="EMS"/>
    <s v="facebook"/>
    <s v="กสิกร"/>
    <s v="เคลม TIKTOK เนื่องจากสินค้าเสียหาย"/>
    <s v="-"/>
    <s v="19/01/2026 09:12"/>
  </r>
  <r>
    <x v="2"/>
    <x v="1"/>
    <n v="65"/>
    <n v="1"/>
    <s v="GRX72"/>
    <n v="35"/>
    <n v="0"/>
    <s v="ร้านที่2"/>
    <s v="ว*** ส***ลี"/>
    <s v="ลพบุรี"/>
    <s v="-"/>
    <s v=""/>
    <s v="19/01/2026 09:11"/>
    <s v="-"/>
    <s v="J&amp;T COD"/>
    <s v="Tiktok"/>
    <s v="จ่ายทีหลัง / COD"/>
    <s v=""/>
    <s v="790175043011"/>
    <s v="19/01/2026 09:11"/>
  </r>
  <r>
    <x v="2"/>
    <x v="1"/>
    <n v="33.333333333333336"/>
    <n v="3"/>
    <s v="GRX71"/>
    <n v="100"/>
    <n v="0"/>
    <s v="ร้านที่2"/>
    <s v="น***าว ว***า  น***า"/>
    <s v="เทศบาลนครเชียงใหม่"/>
    <s v="-"/>
    <s v=""/>
    <s v="19/01/2026 09:07"/>
    <s v="-"/>
    <s v="J&amp;T COD"/>
    <s v="Tiktok"/>
    <s v="จ่ายทีหลัง / COD"/>
    <s v=""/>
    <s v="790101537050"/>
    <s v="19/01/2026 09:07"/>
  </r>
  <r>
    <x v="4"/>
    <x v="3"/>
    <n v="79"/>
    <n v="3"/>
    <s v="GRX70"/>
    <n v="237"/>
    <n v="0"/>
    <s v="ร้านที่1"/>
    <s v="เ******ว"/>
    <s v="******ตำบล ประจวบคีรีขันธ์ ตำบลประจวบคีรีขันธ์ อำเภอเมืองประจวบคีรีขันธ์ จังหวัดประจวบคีรีขันธ์ 77000"/>
    <s v="77000"/>
    <s v="43"/>
    <s v="19/01/2026 09:05"/>
    <s v="-"/>
    <s v="SPX Express"/>
    <s v="Shopee"/>
    <s v="shopee"/>
    <s v=""/>
    <s v="TH268407144037Y"/>
    <s v="19/01/2026 09:04"/>
  </r>
  <r>
    <x v="2"/>
    <x v="1"/>
    <n v="33.333333333333336"/>
    <n v="3"/>
    <s v="GRX69"/>
    <n v="100"/>
    <n v="0"/>
    <s v="ร้านที่2"/>
    <s v="ท***พร โ***วรธรรม"/>
    <s v="ปทุมธานี"/>
    <s v="-"/>
    <s v=""/>
    <s v="19/01/2026 09:03"/>
    <s v="-"/>
    <s v="J&amp;T COD"/>
    <s v="Tiktok"/>
    <s v="จ่ายทีหลัง / COD"/>
    <s v=""/>
    <s v="790178423053"/>
    <s v="19/01/2026 09:03"/>
  </r>
  <r>
    <x v="0"/>
    <x v="5"/>
    <n v="139"/>
    <n v="1"/>
    <s v="GRX68"/>
    <n v="108.99"/>
    <n v="0"/>
    <s v="ร้านที่2"/>
    <s v="ไ** ค***นทด"/>
    <s v="นครราชสีมา"/>
    <s v="-"/>
    <s v=""/>
    <s v="19/01/2026 07:51"/>
    <s v="-"/>
    <s v="J&amp;T Express"/>
    <s v="Tiktok"/>
    <s v="tiktok"/>
    <s v=""/>
    <s v="790164335041"/>
    <s v="19/01/2026 07:51"/>
  </r>
  <r>
    <x v="2"/>
    <x v="1"/>
    <n v="33.333333333333336"/>
    <n v="3"/>
    <s v="GRX67"/>
    <n v="100"/>
    <n v="0"/>
    <s v="ร้านที่2"/>
    <s v="ฐ***พรรณ.โฆษิตศาตนนท์"/>
    <s v="ชุมพร"/>
    <s v="-"/>
    <s v=""/>
    <s v="19/01/2026 07:49"/>
    <s v="-"/>
    <s v="J&amp;T COD"/>
    <s v="Tiktok"/>
    <s v="จ่ายทีหลัง / COD"/>
    <s v=""/>
    <s v="790169827053"/>
    <s v="19/01/2026 07:49"/>
  </r>
  <r>
    <x v="2"/>
    <x v="1"/>
    <n v="33.333333333333336"/>
    <n v="3"/>
    <s v="GRX66"/>
    <n v="100"/>
    <n v="0"/>
    <s v="ร้านที่2"/>
    <s v="K***nee k*"/>
    <s v="กรุงเทพฯ"/>
    <s v="-"/>
    <s v=""/>
    <s v="19/01/2026 07:26"/>
    <s v="-"/>
    <s v="J&amp;T Express"/>
    <s v="Tiktok"/>
    <s v="tiktok"/>
    <s v=""/>
    <s v="790143826065"/>
    <s v="19/01/2026 07:26"/>
  </r>
  <r>
    <x v="2"/>
    <x v="1"/>
    <n v="33.333333333333336"/>
    <n v="6"/>
    <s v="GRX65"/>
    <n v="200"/>
    <n v="0"/>
    <s v="ร้านที่2"/>
    <s v="ณ***์จรีก่อเกียรติคุณ"/>
    <s v="นครสวรรค์"/>
    <s v="-"/>
    <s v=""/>
    <s v="19/01/2026 07:24"/>
    <s v="-"/>
    <s v="J&amp;T COD"/>
    <s v="Tiktok"/>
    <s v="จ่ายทีหลัง / COD"/>
    <s v=""/>
    <s v="790106933022"/>
    <s v="19/01/2026 07:24"/>
  </r>
  <r>
    <x v="2"/>
    <x v="1"/>
    <n v="33.333333333333336"/>
    <n v="3"/>
    <s v="GRX64"/>
    <n v="100"/>
    <n v="0"/>
    <s v="ร้านที่2"/>
    <s v="R***e K***kiew"/>
    <s v="กรุงเทพฯ"/>
    <s v="-"/>
    <s v=""/>
    <s v="19/01/2026 07:07"/>
    <s v="-"/>
    <s v="J&amp;T COD"/>
    <s v="Tiktok"/>
    <s v="จ่ายทีหลัง / COD"/>
    <s v=""/>
    <s v="790110932063"/>
    <s v="19/01/2026 07:08"/>
  </r>
  <r>
    <x v="1"/>
    <x v="4"/>
    <n v="139"/>
    <n v="1"/>
    <s v="GRX63"/>
    <n v="109"/>
    <n v="0"/>
    <s v="ร้านที่2"/>
    <s v="u***975315747778"/>
    <s v="นครปฐม"/>
    <s v="-"/>
    <s v=""/>
    <s v="19/01/2026 06:43"/>
    <s v="-"/>
    <s v="J&amp;T COD"/>
    <s v="Tiktok"/>
    <s v="จ่ายทีหลัง / COD"/>
    <s v=""/>
    <s v="790114407891"/>
    <s v="19/01/2026 06:43"/>
  </r>
  <r>
    <x v="9"/>
    <x v="22"/>
    <n v="70"/>
    <n v="3"/>
    <s v="GRX61"/>
    <n v="210"/>
    <n v="0"/>
    <s v="ร้านที่10"/>
    <s v="บจก เชนเพรส"/>
    <s v="7บางบอน3ซอย4 · บางบอนเหนือ/ Bang Bon Nuea_x000a__x000a_บางบอน/ Bang Bonกรุงเทพมหานคร/ Bangkok_x000a_10150"/>
    <s v="10150"/>
    <s v="660989539395"/>
    <s v="19/01/2026 06:19"/>
    <s v="-"/>
    <s v="Kerry_dropoff"/>
    <s v="Lazada"/>
    <s v="lazada"/>
    <s v=""/>
    <s v="LEXDO0176952440"/>
    <s v="19/01/2026 06:19"/>
  </r>
  <r>
    <x v="4"/>
    <x v="20"/>
    <n v="76"/>
    <n v="4"/>
    <s v="GRX60"/>
    <n v="346.5"/>
    <n v="42.5"/>
    <s v="ร้านที่3"/>
    <s v="ไอรดา ศรีเลิศ"/>
    <s v="สำนักสงฆ์คุณชี_x000a__x000a_ภูสิงห์/ Phu Singศรีสะเกษ/ Sisaket_x000a_33140"/>
    <s v="33140"/>
    <s v="660834287756"/>
    <s v="19/01/2026 06:05"/>
    <s v="-"/>
    <s v="Kerry_dropoff"/>
    <s v="Lazada"/>
    <s v="lazada"/>
    <s v=""/>
    <s v="LEXPU0649432472"/>
    <s v="19/01/2026 06:04"/>
  </r>
  <r>
    <x v="4"/>
    <x v="3"/>
    <n v="79"/>
    <n v="2"/>
    <s v="GRX59"/>
    <n v="158"/>
    <n v="0"/>
    <s v="ร้านที่1"/>
    <s v="ส*****า"/>
    <s v="******นนหนามแท่ง, ตำบล โพธิ์, อำเภอเมืองศรีสะเกษ ตำบลโพธิ์ อำเภอเมืองศรีสะเกษ จังหวัดศรีสะเกษ 33000"/>
    <s v="33000"/>
    <s v="81"/>
    <s v="19/01/2026 05:51"/>
    <s v="-"/>
    <s v="SPX Express"/>
    <s v="Shopee"/>
    <s v="shopee"/>
    <s v=""/>
    <s v="TH269593009177N"/>
    <s v="19/01/2026 05:51"/>
  </r>
  <r>
    <x v="2"/>
    <x v="1"/>
    <n v="33.333333333333336"/>
    <n v="3"/>
    <s v="GRX58"/>
    <n v="100"/>
    <n v="0"/>
    <s v="ร้านที่2"/>
    <s v="น***ีระ  ศ***ารัเกตุ"/>
    <s v="อุตรดิตถ์"/>
    <s v="-"/>
    <s v=""/>
    <s v="19/01/2026 05:39"/>
    <s v="-"/>
    <s v="J&amp;T COD"/>
    <s v="Tiktok"/>
    <s v="จ่ายทีหลัง / COD"/>
    <s v=""/>
    <s v="790110301960"/>
    <s v="19/01/2026 05:39"/>
  </r>
  <r>
    <x v="1"/>
    <x v="0"/>
    <n v="87.2"/>
    <n v="1"/>
    <s v="GRX57"/>
    <n v="94.2"/>
    <n v="7"/>
    <s v="ร้านที่3"/>
    <s v="กัญญาณัฐ.  ยิ้มนิยม"/>
    <s v="110/58 S.N คอนโดทาวร์ ชั้น2_x000a__x000a_ดอนเมือง/ Don Mueangกรุงเทพมหานคร/ Bangkok_x000a_10210"/>
    <s v="10210"/>
    <s v="660814123591"/>
    <s v="19/01/2026 04:59"/>
    <s v="-"/>
    <s v="Kerry_dropoff"/>
    <s v="Lazada"/>
    <s v="lazada"/>
    <s v=""/>
    <s v="LEXPU0649277890"/>
    <s v="19/01/2026 04:59"/>
  </r>
  <r>
    <x v="3"/>
    <x v="2"/>
    <n v="66.666666666666671"/>
    <n v="3"/>
    <s v="GRX56"/>
    <n v="101"/>
    <n v="1"/>
    <s v="ร้านที่2"/>
    <s v="ธ***ณ์ จ***ำนงค์"/>
    <s v="ลพบุรี"/>
    <s v="-"/>
    <s v=""/>
    <s v="19/01/2026 03:43"/>
    <s v="-"/>
    <s v="J&amp;T COD"/>
    <s v="Tiktok"/>
    <s v="จ่ายทีหลัง / COD"/>
    <s v=""/>
    <s v="790177745991"/>
    <s v="19/01/2026 03:43"/>
  </r>
  <r>
    <x v="2"/>
    <x v="1"/>
    <n v="33.333333333333336"/>
    <n v="3"/>
    <s v="GRX54"/>
    <n v="100"/>
    <n v="0"/>
    <s v="ร้านที่2"/>
    <s v="ว***ัฒน์"/>
    <s v="พะเยา"/>
    <s v="-"/>
    <s v=""/>
    <s v="19/01/2026 03:00"/>
    <s v="-"/>
    <s v="J&amp;T COD"/>
    <s v="Tiktok"/>
    <s v="จ่ายทีหลัง / COD"/>
    <s v=""/>
    <s v="790102509965"/>
    <s v="19/01/2026 03:13"/>
  </r>
  <r>
    <x v="2"/>
    <x v="1"/>
    <n v="33.333333333333336"/>
    <n v="3"/>
    <s v="GRX53"/>
    <n v="100"/>
    <n v="0"/>
    <s v="ร้านที่2"/>
    <s v="ส***"/>
    <s v="กาฬสินธุ์"/>
    <s v="-"/>
    <s v=""/>
    <s v="19/01/2026 02:43"/>
    <s v="-"/>
    <s v="J&amp;T COD"/>
    <s v="Tiktok"/>
    <s v="จ่ายทีหลัง / COD"/>
    <s v=""/>
    <s v="790146897853"/>
    <s v="19/01/2026 03:01"/>
  </r>
  <r>
    <x v="4"/>
    <x v="3"/>
    <n v="79"/>
    <n v="1"/>
    <s v="GRX52"/>
    <n v="74"/>
    <n v="0"/>
    <s v="ร้านที่1"/>
    <s v="ช******ม"/>
    <s v="******ี่ 3, ตำบลหนองไทร, อำเภอพุนพิน ตำบลหนองไทร อำเภอพุนพิน จังหวัดสุราษฎร์ธานี 84130"/>
    <s v="84130"/>
    <s v="89"/>
    <s v="19/01/2026 00:53"/>
    <s v="-"/>
    <s v="SPX Express"/>
    <s v="Shopee"/>
    <s v="shopee"/>
    <s v=""/>
    <s v="TH262452363232F"/>
    <s v="19/01/2026 00:52"/>
  </r>
  <r>
    <x v="2"/>
    <x v="1"/>
    <n v="33.333333333333336"/>
    <n v="3"/>
    <s v="GRX51"/>
    <n v="103"/>
    <n v="3"/>
    <s v="ร้านที่2"/>
    <s v="s***awwee"/>
    <s v="Bangkok"/>
    <s v="-"/>
    <s v=""/>
    <s v="19/01/2026 00:48"/>
    <s v="-"/>
    <s v="J&amp;T COD"/>
    <s v="Tiktok"/>
    <s v="จ่ายทีหลัง / COD"/>
    <s v=""/>
    <s v="790176888885"/>
    <s v="19/01/2026 00:48"/>
  </r>
  <r>
    <x v="16"/>
    <x v="23"/>
    <n v="10"/>
    <n v="50"/>
    <s v="GRX50"/>
    <n v="500"/>
    <n v="0"/>
    <s v="ร้านที่1"/>
    <s v="ก******ิ"/>
    <s v="******ำบลหนองนาก อำเภอหนองแค ตำบลหนองนาก อำเภอหนองแค จังหวัดสระบุรี 18230"/>
    <s v="18230"/>
    <s v="95"/>
    <s v="19/01/2026 00:28"/>
    <s v="-"/>
    <s v="SPX Express"/>
    <s v="Shopee"/>
    <s v="shopee"/>
    <s v=""/>
    <s v="TH262759151862M"/>
    <s v="19/01/2026 00:27"/>
  </r>
  <r>
    <x v="14"/>
    <x v="19"/>
    <n v="50"/>
    <n v="5"/>
    <s v="GRX49"/>
    <n v="715"/>
    <n v="0"/>
    <s v="ร้านที่1"/>
    <s v="ส******์"/>
    <s v="****** ตำบลเหล่าบก ตำบลเหล่าบก อำเภอม่วงสามสิบ จังหวัดอุบลราชธานี 34140"/>
    <s v="34140"/>
    <s v="79"/>
    <s v="19/01/2026 00:24"/>
    <s v="-"/>
    <s v="SPX Express"/>
    <s v="Shopee"/>
    <s v="shopee"/>
    <s v=""/>
    <s v="TH268048734685X"/>
    <s v="19/01/2026 00:24"/>
  </r>
  <r>
    <x v="17"/>
    <x v="24"/>
    <n v="50"/>
    <n v="5"/>
    <s v="GRX49"/>
    <n v="715"/>
    <n v="0"/>
    <s v="ร้านที่1"/>
    <s v="ส******์"/>
    <s v="****** ตำบลเหล่าบก ตำบลเหล่าบก อำเภอม่วงสามสิบ จังหวัดอุบลราชธานี 34140"/>
    <s v="34140"/>
    <s v="79"/>
    <s v="19/01/2026 00:24"/>
    <s v="-"/>
    <s v="SPX Express"/>
    <s v="Shopee"/>
    <s v="shopee"/>
    <s v=""/>
    <s v="TH268048734685X"/>
    <s v="19/01/2026 00:24"/>
  </r>
  <r>
    <x v="5"/>
    <x v="8"/>
    <n v="66"/>
    <n v="1"/>
    <s v="GRX49"/>
    <n v="715"/>
    <n v="0"/>
    <s v="ร้านที่1"/>
    <s v="ส******์"/>
    <s v="****** ตำบลเหล่าบก ตำบลเหล่าบก อำเภอม่วงสามสิบ จังหวัดอุบลราชธานี 34140"/>
    <s v="34140"/>
    <s v="79"/>
    <s v="19/01/2026 00:24"/>
    <s v="-"/>
    <s v="SPX Express"/>
    <s v="Shopee"/>
    <s v="shopee"/>
    <s v=""/>
    <s v="TH268048734685X"/>
    <s v="19/01/2026 00:24"/>
  </r>
  <r>
    <x v="6"/>
    <x v="7"/>
    <n v="66"/>
    <n v="1"/>
    <s v="GRX49"/>
    <n v="715"/>
    <n v="0"/>
    <s v="ร้านที่1"/>
    <s v="ส******์"/>
    <s v="****** ตำบลเหล่าบก ตำบลเหล่าบก อำเภอม่วงสามสิบ จังหวัดอุบลราชธานี 34140"/>
    <s v="34140"/>
    <s v="79"/>
    <s v="19/01/2026 00:24"/>
    <s v="-"/>
    <s v="SPX Express"/>
    <s v="Shopee"/>
    <s v="shopee"/>
    <s v=""/>
    <s v="TH268048734685X"/>
    <s v="19/01/2026 00:24"/>
  </r>
  <r>
    <x v="4"/>
    <x v="3"/>
    <n v="67"/>
    <n v="1"/>
    <s v="GRX49"/>
    <n v="715"/>
    <n v="0"/>
    <s v="ร้านที่1"/>
    <s v="ส******์"/>
    <s v="****** ตำบลเหล่าบก ตำบลเหล่าบก อำเภอม่วงสามสิบ จังหวัดอุบลราชธานี 34140"/>
    <s v="34140"/>
    <s v="79"/>
    <s v="19/01/2026 00:24"/>
    <s v="-"/>
    <s v="SPX Express"/>
    <s v="Shopee"/>
    <s v="shopee"/>
    <s v=""/>
    <s v="TH268048734685X"/>
    <s v="19/01/2026 00:24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x v="0"/>
    <x v="0"/>
    <n v="66.333333333333329"/>
    <n v="6"/>
    <s v="GSD3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01/2026 00:24"/>
    <s v="-"/>
    <s v="SPX Express"/>
    <s v="Shopee"/>
    <s v="shopee"/>
    <s v=""/>
    <s v="-"/>
    <s v="20/01/2026 23:53"/>
  </r>
  <r>
    <x v="0"/>
    <x v="0"/>
    <n v="80"/>
    <n v="4"/>
    <s v="GSD3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01/2026 00:24"/>
    <s v="-"/>
    <s v="SPX Express"/>
    <s v="Shopee"/>
    <s v="shopee"/>
    <s v=""/>
    <s v="-"/>
    <s v="20/01/2026 23:53"/>
  </r>
  <r>
    <x v="0"/>
    <x v="0"/>
    <n v="80"/>
    <n v="1"/>
    <s v="GSD3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01/2026 00:24"/>
    <s v="-"/>
    <s v="SPX Express"/>
    <s v="Shopee"/>
    <s v="shopee"/>
    <s v=""/>
    <s v="-"/>
    <s v="20/01/2026 23:53"/>
  </r>
  <r>
    <x v="0"/>
    <x v="0"/>
    <n v="79"/>
    <n v="3"/>
    <s v="GSD32"/>
    <n v="1117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21/01/2026 00:24"/>
    <s v="-"/>
    <s v="SPX Express"/>
    <s v="Shopee"/>
    <s v="shopee"/>
    <s v=""/>
    <s v="-"/>
    <s v="20/01/2026 23:53"/>
  </r>
  <r>
    <x v="0"/>
    <x v="1"/>
    <n v="64"/>
    <n v="2"/>
    <s v="GSD31"/>
    <n v="135"/>
    <n v="7"/>
    <s v="ร้านที่3"/>
    <s v="นิรชร แสงรังสี"/>
    <s v="39/77 มบ.สินธรบายพาส ม.1 ถ.เลี่ยงเมือง ต.บางกุ้ง อ.เมือ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0/01/2026 23:34"/>
  </r>
  <r>
    <x v="1"/>
    <x v="2"/>
    <n v="54.5"/>
    <n v="2"/>
    <s v="GSD30"/>
    <n v="111.55"/>
    <n v="8"/>
    <s v="ร้านที่3"/>
    <s v="เจมส์ เซอร์เวย์"/>
    <s v="ที่อยู่ 88 ถ.ศุภฤกษ์2(สุดซอยอยู่ขวามือ) ม.5 ต.พังลา อ.สะเดา จ.สงขลา 90170 บ้านเลขที่88 · พังลา/ Phang La_x000a__x000a_สะเดา/ Sadaoสงขลา/ Songkhla_x000a_90170"/>
    <s v="90170"/>
    <s v="660918487464"/>
    <s v="20/01/2026 23:31"/>
    <s v="-"/>
    <s v="Kerry_dropoff"/>
    <s v="Lazada"/>
    <s v="lazada"/>
    <s v=""/>
    <s v="-"/>
    <s v="20/01/2026 23:31"/>
  </r>
  <r>
    <x v="2"/>
    <x v="3"/>
    <n v="33.333333333333336"/>
    <n v="3"/>
    <s v="GSD29"/>
    <n v="208.99"/>
    <n v="0"/>
    <s v="ร้านที่2"/>
    <s v="ค***ุชาติ"/>
    <s v="นครศรีธรรมราช"/>
    <s v="-"/>
    <s v=""/>
    <s v="20/01/2026 23:02"/>
    <s v="-"/>
    <s v="J&amp;T Express"/>
    <s v="Tiktok"/>
    <s v="tiktok"/>
    <s v=""/>
    <s v="-"/>
    <s v="20/01/2026 23:02"/>
  </r>
  <r>
    <x v="3"/>
    <x v="4"/>
    <n v="139"/>
    <n v="1"/>
    <s v="GSD29"/>
    <n v="208.99"/>
    <n v="0"/>
    <s v="ร้านที่2"/>
    <s v="ค***ุชาติ"/>
    <s v="นครศรีธรรมราช"/>
    <s v="-"/>
    <s v=""/>
    <s v="20/01/2026 23:02"/>
    <s v="-"/>
    <s v="J&amp;T Express"/>
    <s v="Tiktok"/>
    <s v="tiktok"/>
    <s v=""/>
    <s v="-"/>
    <s v="20/01/2026 23:02"/>
  </r>
  <r>
    <x v="2"/>
    <x v="3"/>
    <n v="50"/>
    <n v="6"/>
    <s v="GSD28"/>
    <n v="200"/>
    <n v="0"/>
    <s v="ร้านที่2"/>
    <s v="พ***ย ม***ุณคำซาว"/>
    <s v="สมุทรปราการ"/>
    <s v="-"/>
    <s v=""/>
    <s v="20/01/2026 22:59"/>
    <s v="-"/>
    <s v="J&amp;T Express"/>
    <s v="Tiktok"/>
    <s v="tiktok"/>
    <s v=""/>
    <s v="-"/>
    <s v="20/01/2026 22:58"/>
  </r>
  <r>
    <x v="4"/>
    <x v="5"/>
    <n v="66.666666666666671"/>
    <n v="3"/>
    <s v="GSD27"/>
    <n v="138"/>
    <n v="38"/>
    <s v="ร้านที่2"/>
    <s v="ป***ี แ***แท้"/>
    <s v="ราชบุรี"/>
    <s v="-"/>
    <s v=""/>
    <s v="20/01/2026 21:48"/>
    <s v="-"/>
    <s v="J&amp;T COD"/>
    <s v="Tiktok"/>
    <s v="จ่ายทีหลัง / COD"/>
    <s v=""/>
    <s v="-"/>
    <s v="20/01/2026 21:48"/>
  </r>
  <r>
    <x v="2"/>
    <x v="3"/>
    <n v="50"/>
    <n v="6"/>
    <s v="GSD26"/>
    <n v="200"/>
    <n v="0"/>
    <s v="ร้านที่2"/>
    <s v="เ* เ*"/>
    <s v="Bangkok"/>
    <s v="-"/>
    <s v=""/>
    <s v="20/01/2026 21:47"/>
    <s v="-"/>
    <s v="J&amp;T COD"/>
    <s v="Tiktok"/>
    <s v="จ่ายทีหลัง / COD"/>
    <s v=""/>
    <s v="-"/>
    <s v="20/01/2026 21:47"/>
  </r>
  <r>
    <x v="2"/>
    <x v="3"/>
    <n v="50"/>
    <n v="6"/>
    <s v="GSD25"/>
    <n v="200"/>
    <n v="0"/>
    <s v="ร้านที่2"/>
    <s v="ส***ิตณี จ***รี"/>
    <s v="กรุงเทพฯ"/>
    <s v="-"/>
    <s v=""/>
    <s v="20/01/2026 21:40"/>
    <s v="-"/>
    <s v="J&amp;T COD"/>
    <s v="Tiktok"/>
    <s v="จ่ายทีหลัง / COD"/>
    <s v=""/>
    <s v="-"/>
    <s v="20/01/2026 21:40"/>
  </r>
  <r>
    <x v="0"/>
    <x v="0"/>
    <n v="69.900000000000006"/>
    <n v="30"/>
    <s v="GSD22"/>
    <n v="2400"/>
    <n v="0"/>
    <s v="ร้านที่1"/>
    <s v="ส******์"/>
    <s v="******ขตบางกอกน้อย แขวงศิริราช เขตบางกอกน้อย จังหวัดกรุงเทพมหานคร 10700"/>
    <s v="10700"/>
    <s v="52"/>
    <s v="20/01/2026 21:38"/>
    <s v="-"/>
    <s v="SPX Express"/>
    <s v="Shopee"/>
    <s v="shopee"/>
    <s v=""/>
    <s v="-"/>
    <s v="20/01/2026 21:21"/>
  </r>
  <r>
    <x v="4"/>
    <x v="5"/>
    <n v="66.666666666666671"/>
    <n v="3"/>
    <s v="GSD21"/>
    <n v="100"/>
    <n v="0"/>
    <s v="ร้านที่2"/>
    <s v="น***รา พ***รม"/>
    <s v="ขอนแก่น"/>
    <s v="-"/>
    <s v=""/>
    <s v="20/01/2026 21:10"/>
    <s v="-"/>
    <s v="J&amp;T COD"/>
    <s v="Tiktok"/>
    <s v="จ่ายทีหลัง / COD"/>
    <s v="ต้องการไม่เอาใส่ไส้แยมทั้ง3กล่องค่ะ"/>
    <s v="-"/>
    <s v="20/01/2026 21:12"/>
  </r>
  <r>
    <x v="5"/>
    <x v="6"/>
    <n v="139"/>
    <n v="1"/>
    <s v="GSD20"/>
    <n v="126.99"/>
    <n v="18"/>
    <s v="ร้านที่2"/>
    <s v="น***ันทร์ ข***กิจ"/>
    <s v="ปราจีนบุรี"/>
    <s v="-"/>
    <s v=""/>
    <s v="20/01/2026 21:06"/>
    <s v="-"/>
    <s v="J&amp;T COD"/>
    <s v="Tiktok"/>
    <s v="จ่ายทีหลัง / COD"/>
    <s v=""/>
    <s v="-"/>
    <s v="20/01/2026 21:12"/>
  </r>
  <r>
    <x v="2"/>
    <x v="3"/>
    <n v="33.333333333333336"/>
    <n v="3"/>
    <s v="GSD19"/>
    <n v="129"/>
    <n v="29"/>
    <s v="ร้านที่2"/>
    <s v="อ***รณ บ***ปี่ยม"/>
    <s v="พิษณุโลก"/>
    <s v="-"/>
    <s v=""/>
    <s v="20/01/2026 20:52"/>
    <s v="-"/>
    <s v="J&amp;T COD"/>
    <s v="Tiktok"/>
    <s v="จ่ายทีหลัง / COD"/>
    <s v=""/>
    <s v="-"/>
    <s v="20/01/2026 20:53"/>
  </r>
  <r>
    <x v="2"/>
    <x v="3"/>
    <n v="33.333333333333336"/>
    <n v="3"/>
    <s v="GSD18"/>
    <n v="100"/>
    <n v="0"/>
    <s v="ร้านที่2"/>
    <s v="น***มพร ศ***คตร์"/>
    <s v="เพชรบูรณ์"/>
    <s v="-"/>
    <s v=""/>
    <s v="20/01/2026 20:43"/>
    <s v="-"/>
    <s v="J&amp;T COD"/>
    <s v="Tiktok"/>
    <s v="จ่ายทีหลัง / COD"/>
    <s v=""/>
    <s v="-"/>
    <s v="20/01/2026 20:43"/>
  </r>
  <r>
    <x v="4"/>
    <x v="5"/>
    <n v="66.666666666666671"/>
    <n v="3"/>
    <s v="GSD17"/>
    <n v="100"/>
    <n v="0"/>
    <s v="ร้านที่2"/>
    <s v="เ** ศ***ุธ"/>
    <s v="นครพนม"/>
    <s v="-"/>
    <s v=""/>
    <s v="20/01/2026 20:43"/>
    <s v="-"/>
    <s v="J&amp;T Express"/>
    <s v="Tiktok"/>
    <s v="tiktok"/>
    <s v=""/>
    <s v="-"/>
    <s v="20/01/2026 20:43"/>
  </r>
  <r>
    <x v="5"/>
    <x v="6"/>
    <n v="139"/>
    <n v="1"/>
    <s v="GSD16"/>
    <n v="108.99"/>
    <n v="0"/>
    <s v="ร้านที่2"/>
    <s v="น***ึ้ง อ***มเรือง"/>
    <s v="สมุทรปราการ"/>
    <s v="-"/>
    <s v=""/>
    <s v="20/01/2026 20:42"/>
    <s v="-"/>
    <s v="J&amp;T COD"/>
    <s v="Tiktok"/>
    <s v="จ่ายทีหลัง / COD"/>
    <s v=""/>
    <s v="-"/>
    <s v="20/01/2026 20:42"/>
  </r>
  <r>
    <x v="2"/>
    <x v="3"/>
    <n v="33.333333333333336"/>
    <n v="3"/>
    <s v="GSD14"/>
    <n v="129"/>
    <n v="29"/>
    <s v="ร้านที่2"/>
    <s v="C***166"/>
    <s v="กำแพงเพชร"/>
    <s v="-"/>
    <s v=""/>
    <s v="20/01/2026 20:41"/>
    <s v="-"/>
    <s v="J&amp;T COD"/>
    <s v="Tiktok"/>
    <s v="จ่ายทีหลัง / COD"/>
    <s v=""/>
    <s v="-"/>
    <s v="20/01/2026 20:41"/>
  </r>
  <r>
    <x v="6"/>
    <x v="7"/>
    <n v="60"/>
    <n v="2"/>
    <s v="GSD13"/>
    <n v="120"/>
    <n v="0"/>
    <s v="ร้านที่1"/>
    <s v="ล******ล"/>
    <s v="******นนโรจนะ ต.คานหาม ตำบลคานหาม อำเภออุทัย จังหวัดพระนครศรีอยุธยา 13210"/>
    <s v="13210"/>
    <s v="00"/>
    <s v="20/01/2026 20:41"/>
    <s v="-"/>
    <s v="SPX Express"/>
    <s v="Shopee"/>
    <s v="shopee"/>
    <s v=""/>
    <s v="-"/>
    <s v="20/01/2026 20:40"/>
  </r>
  <r>
    <x v="4"/>
    <x v="5"/>
    <n v="66.666666666666671"/>
    <n v="3"/>
    <s v="GSD12"/>
    <n v="100"/>
    <n v="0"/>
    <s v="ร้านที่2"/>
    <s v="ย***น"/>
    <s v="ลพบุรี"/>
    <s v="-"/>
    <s v=""/>
    <s v="20/01/2026 20:39"/>
    <s v="-"/>
    <s v="J&amp;T COD"/>
    <s v="Tiktok"/>
    <s v="จ่ายทีหลัง / COD"/>
    <s v=""/>
    <s v="-"/>
    <s v="20/01/2026 20:39"/>
  </r>
  <r>
    <x v="2"/>
    <x v="3"/>
    <n v="33.333333333333336"/>
    <n v="3"/>
    <s v="GSD11"/>
    <n v="129"/>
    <n v="29"/>
    <s v="ร้านที่2"/>
    <s v="ม***รี​คงสุพรรณ"/>
    <s v="สุพรรณบุรี"/>
    <s v="-"/>
    <s v=""/>
    <s v="20/01/2026 20:36"/>
    <s v="-"/>
    <s v="J&amp;T COD"/>
    <s v="Tiktok"/>
    <s v="จ่ายทีหลัง / COD"/>
    <s v=""/>
    <s v="-"/>
    <s v="20/01/2026 20:36"/>
  </r>
  <r>
    <x v="4"/>
    <x v="5"/>
    <n v="66.666666666666671"/>
    <n v="3"/>
    <s v="GSD10"/>
    <n v="100"/>
    <n v="0"/>
    <s v="ร้านที่2"/>
    <s v="จ***พันธ์ ว***พรรณ"/>
    <s v="Bangkok"/>
    <s v="-"/>
    <s v=""/>
    <s v="20/01/2026 20:29"/>
    <s v="-"/>
    <s v="J&amp;T Express"/>
    <s v="Tiktok"/>
    <s v="tiktok"/>
    <s v=""/>
    <s v="-"/>
    <s v="20/01/2026 20:29"/>
  </r>
  <r>
    <x v="4"/>
    <x v="5"/>
    <n v="66.666666666666671"/>
    <n v="3"/>
    <s v="GSD8"/>
    <n v="158"/>
    <n v="8"/>
    <s v="ร้านที่3"/>
    <s v="ภาพร. แฝดกลาง"/>
    <s v="หมู่บ้านวิลน์มิลล์_x000a__x000a_บางพลี/ Bang Phliสมุทรปราการ/ Samut Prakan_x000a_10540"/>
    <s v="10540"/>
    <s v="660866239959"/>
    <s v="20/01/2026 20:09"/>
    <s v="-"/>
    <s v="Kerry_dropoff"/>
    <s v="Lazada"/>
    <s v="lazada"/>
    <s v=""/>
    <s v="-"/>
    <s v="20/01/2026 20:09"/>
  </r>
  <r>
    <x v="5"/>
    <x v="6"/>
    <n v="139"/>
    <n v="1"/>
    <s v="GSD7"/>
    <n v="108.99"/>
    <n v="0"/>
    <s v="ร้านที่2"/>
    <s v="ล***น   ค***ือง"/>
    <s v="นครปฐม"/>
    <s v="-"/>
    <s v=""/>
    <s v="20/01/2026 20:04"/>
    <s v="-"/>
    <s v="J&amp;T COD"/>
    <s v="Tiktok"/>
    <s v="จ่ายทีหลัง / COD"/>
    <s v=""/>
    <s v="-"/>
    <s v="20/01/2026 20:04"/>
  </r>
  <r>
    <x v="0"/>
    <x v="0"/>
    <n v="79"/>
    <n v="2"/>
    <s v="GSD6"/>
    <n v="158"/>
    <n v="0"/>
    <s v="ร้านที่1"/>
    <s v="ร******ท"/>
    <s v="******บลหนองบัวโคก, อำเภอลำปลายมาศ ตำบลหนองบัวโคก อำเภอลำปลายมาศ จังหวัดบุรีรัมย์ 31130"/>
    <s v="31130"/>
    <s v="31"/>
    <s v="20/01/2026 20:01"/>
    <s v="-"/>
    <s v="SPX Express"/>
    <s v="Shopee"/>
    <s v="shopee"/>
    <s v=""/>
    <s v="-"/>
    <s v="20/01/2026 20:00"/>
  </r>
  <r>
    <x v="2"/>
    <x v="3"/>
    <n v="33.333333333333336"/>
    <n v="3"/>
    <s v="GSD5"/>
    <n v="100"/>
    <n v="0"/>
    <s v="ร้านที่2"/>
    <s v="ภ*** ก***ชิงกล"/>
    <s v="ชัยนาท"/>
    <s v="-"/>
    <s v=""/>
    <s v="20/01/2026 19:50"/>
    <s v="-"/>
    <s v="J&amp;T Express"/>
    <s v="Tiktok"/>
    <s v="tiktok"/>
    <s v=""/>
    <s v="-"/>
    <s v="20/01/2026 19:49"/>
  </r>
  <r>
    <x v="4"/>
    <x v="5"/>
    <n v="66.666666666666671"/>
    <n v="3"/>
    <s v="GSD4"/>
    <n v="100"/>
    <n v="0"/>
    <s v="ร้านที่2"/>
    <s v="ย***้อย"/>
    <s v="สมุทรปราการ"/>
    <s v="-"/>
    <s v=""/>
    <s v="20/01/2026 19:45"/>
    <s v="-"/>
    <s v="J&amp;T COD"/>
    <s v="Tiktok"/>
    <s v="จ่ายทีหลัง / COD"/>
    <s v=""/>
    <s v="-"/>
    <s v="20/01/2026 19:46"/>
  </r>
  <r>
    <x v="2"/>
    <x v="3"/>
    <n v="33.333333333333336"/>
    <n v="3"/>
    <s v="GSD3"/>
    <n v="100"/>
    <n v="0"/>
    <s v="ร้านที่2"/>
    <s v="อ***ิรา ว***มัด"/>
    <s v="กรุงเทพมหานคร"/>
    <s v="-"/>
    <s v=""/>
    <s v="20/01/2026 19:39"/>
    <s v="-"/>
    <s v="J&amp;T Express"/>
    <s v="Tiktok"/>
    <s v="tiktok"/>
    <s v="ฝอยทอง 2  เนยนม 1"/>
    <s v="-"/>
    <s v="20/01/2026 19:39"/>
  </r>
  <r>
    <x v="2"/>
    <x v="3"/>
    <n v="50"/>
    <n v="6"/>
    <s v="GSD2"/>
    <n v="238"/>
    <n v="38"/>
    <s v="ร้านที่2"/>
    <s v="น***รัชต์ ธ***นิธิธนาศิริ"/>
    <s v="ฉะเชิงเทรา"/>
    <s v="-"/>
    <s v=""/>
    <s v="20/01/2026 19:32"/>
    <s v="-"/>
    <s v="J&amp;T Express"/>
    <s v="Tiktok"/>
    <s v="tiktok"/>
    <s v=""/>
    <s v="-"/>
    <s v="20/01/2026 19:32"/>
  </r>
  <r>
    <x v="7"/>
    <x v="8"/>
    <n v="87.2"/>
    <n v="1"/>
    <s v="GSD0"/>
    <n v="95.2"/>
    <n v="8"/>
    <s v="ร้านที่3"/>
    <s v="เยาวดี หรุ่มวิสัย"/>
    <s v="ถนน ประชาพัฒนา ถนน ประชาพัฒนา 797/04 หมู่บ้านพฤกษาวิลล์ 110 ถนนประชาพัฒนา แขวงทับยาว เขตลาดกระบัง กรุงเทพมหานคร 10520 · ทับยาว/ Thap Yao_x000a__x000a_ลาดกระบัง/ Lat Krabangกรุงเทพมหานคร/ Bangkok_x000a_10520"/>
    <s v="10520"/>
    <s v="660805921472"/>
    <s v="20/01/2026 19:26"/>
    <s v="-"/>
    <s v="Kerry_dropoff"/>
    <s v="Lazada"/>
    <s v="lazada"/>
    <s v=""/>
    <s v="-"/>
    <s v="20/01/2026 19:26"/>
  </r>
  <r>
    <x v="8"/>
    <x v="9"/>
    <n v="139"/>
    <n v="1"/>
    <s v="GSC99"/>
    <n v="326.99"/>
    <n v="0"/>
    <s v="ร้านที่2"/>
    <s v="โ***๋น ก***ง"/>
    <s v="นนทบุรี"/>
    <s v="-"/>
    <s v=""/>
    <s v="20/01/2026 19:24"/>
    <s v="-"/>
    <s v="J&amp;T Express"/>
    <s v="Tiktok"/>
    <s v="tiktok"/>
    <s v="รับเฉพาะไส้ถั่วฝอยไข่ ทั้ง 4 กล่องเลยค่ะ"/>
    <s v="-"/>
    <s v="20/01/2026 19:24"/>
  </r>
  <r>
    <x v="3"/>
    <x v="4"/>
    <n v="139"/>
    <n v="1"/>
    <s v="GSC99"/>
    <n v="326.99"/>
    <n v="0"/>
    <s v="ร้านที่2"/>
    <s v="โ***๋น ก***ง"/>
    <s v="นนทบุรี"/>
    <s v="-"/>
    <s v=""/>
    <s v="20/01/2026 19:24"/>
    <s v="-"/>
    <s v="J&amp;T Express"/>
    <s v="Tiktok"/>
    <s v="tiktok"/>
    <s v="รับเฉพาะไส้ถั่วฝอยไข่ ทั้ง 4 กล่องเลยค่ะ"/>
    <s v="-"/>
    <s v="20/01/2026 19:24"/>
  </r>
  <r>
    <x v="7"/>
    <x v="10"/>
    <n v="139"/>
    <n v="1"/>
    <s v="GSC99"/>
    <n v="326.99"/>
    <n v="0"/>
    <s v="ร้านที่2"/>
    <s v="โ***๋น ก***ง"/>
    <s v="นนทบุรี"/>
    <s v="-"/>
    <s v=""/>
    <s v="20/01/2026 19:24"/>
    <s v="-"/>
    <s v="J&amp;T Express"/>
    <s v="Tiktok"/>
    <s v="tiktok"/>
    <s v="รับเฉพาะไส้ถั่วฝอยไข่ ทั้ง 4 กล่องเลยค่ะ"/>
    <s v="-"/>
    <s v="20/01/2026 19:24"/>
  </r>
  <r>
    <x v="5"/>
    <x v="6"/>
    <n v="139"/>
    <n v="1"/>
    <s v="GSC99"/>
    <n v="326.99"/>
    <n v="0"/>
    <s v="ร้านที่2"/>
    <s v="โ***๋น ก***ง"/>
    <s v="นนทบุรี"/>
    <s v="-"/>
    <s v=""/>
    <s v="20/01/2026 19:24"/>
    <s v="-"/>
    <s v="J&amp;T Express"/>
    <s v="Tiktok"/>
    <s v="tiktok"/>
    <s v="รับเฉพาะไส้ถั่วฝอยไข่ ทั้ง 4 กล่องเลยค่ะ"/>
    <s v="-"/>
    <s v="20/01/2026 19:24"/>
  </r>
  <r>
    <x v="2"/>
    <x v="3"/>
    <n v="33.333333333333336"/>
    <n v="3"/>
    <s v="GSC98"/>
    <n v="100"/>
    <n v="0"/>
    <s v="ร้านที่2"/>
    <s v="ภ***ธาราวดี"/>
    <s v="ปทุมธานี"/>
    <s v="-"/>
    <s v=""/>
    <s v="20/01/2026 19:24"/>
    <s v="-"/>
    <s v="J&amp;T Express"/>
    <s v="Tiktok"/>
    <s v="tiktok"/>
    <s v=""/>
    <s v="-"/>
    <s v="20/01/2026 19:22"/>
  </r>
  <r>
    <x v="5"/>
    <x v="6"/>
    <n v="139"/>
    <n v="2"/>
    <s v="GSC97"/>
    <n v="217.98"/>
    <n v="0"/>
    <s v="ร้านที่2"/>
    <s v="ว***จน์ ก***ิเชษฐ"/>
    <s v="ตรัง"/>
    <s v="-"/>
    <s v=""/>
    <s v="20/01/2026 19:21"/>
    <s v="-"/>
    <s v="J&amp;T COD"/>
    <s v="Tiktok"/>
    <s v="จ่ายทีหลัง / COD"/>
    <s v=""/>
    <s v="-"/>
    <s v="20/01/2026 19:21"/>
  </r>
  <r>
    <x v="2"/>
    <x v="3"/>
    <n v="50"/>
    <n v="6"/>
    <s v="GSC96"/>
    <n v="200"/>
    <n v="0"/>
    <s v="ร้านที่2"/>
    <s v="แ*** ย***อารีย์ เ***จอย"/>
    <s v="ร้อยเอ็ด"/>
    <s v="-"/>
    <s v=""/>
    <s v="20/01/2026 18:37"/>
    <s v="-"/>
    <s v="J&amp;T Express"/>
    <s v="Tiktok"/>
    <s v="tiktok"/>
    <s v=""/>
    <s v="-"/>
    <s v="20/01/2026 18:37"/>
  </r>
  <r>
    <x v="4"/>
    <x v="5"/>
    <n v="66.666666666666671"/>
    <n v="3"/>
    <s v="GSC95"/>
    <n v="100"/>
    <n v="0"/>
    <s v="ร้านที่2"/>
    <s v="S* F***4"/>
    <s v="Tak"/>
    <s v="-"/>
    <s v=""/>
    <s v="20/01/2026 18:32"/>
    <s v="-"/>
    <s v="J&amp;T COD"/>
    <s v="Tiktok"/>
    <s v="จ่ายทีหลัง / COD"/>
    <s v=""/>
    <s v="-"/>
    <s v="20/01/2026 18:32"/>
  </r>
  <r>
    <x v="2"/>
    <x v="3"/>
    <n v="33.333333333333336"/>
    <n v="3"/>
    <s v="GSC94"/>
    <n v="100"/>
    <n v="0"/>
    <s v="ร้านที่2"/>
    <s v="ย***ี อ***ะโร"/>
    <s v="ระยอง"/>
    <s v="-"/>
    <s v=""/>
    <s v="20/01/2026 17:52"/>
    <s v="-"/>
    <s v="J&amp;T COD"/>
    <s v="Tiktok"/>
    <s v="จ่ายทีหลัง / COD"/>
    <s v=""/>
    <s v="-"/>
    <s v="20/01/2026 17:52"/>
  </r>
  <r>
    <x v="2"/>
    <x v="3"/>
    <n v="33.333333333333336"/>
    <n v="3"/>
    <s v="GSC93"/>
    <n v="100"/>
    <n v="0"/>
    <s v="ร้านที่2"/>
    <s v="ก***า อ***ม"/>
    <s v="แพร่"/>
    <s v="-"/>
    <s v=""/>
    <s v="20/01/2026 17:45"/>
    <s v="-"/>
    <s v="J&amp;T COD"/>
    <s v="Tiktok"/>
    <s v="จ่ายทีหลัง / COD"/>
    <s v=""/>
    <s v="-"/>
    <s v="20/01/2026 17:45"/>
  </r>
  <r>
    <x v="9"/>
    <x v="11"/>
    <n v="75"/>
    <n v="1"/>
    <s v="GSC92"/>
    <n v="75"/>
    <n v="0"/>
    <s v="ร้านที่1"/>
    <s v="ว******น"/>
    <s v="******ร้งขตบางเขน กทม 10220 แขวงท่าแร้ง เขตบางเขน จังหวัดกรุงเทพมหานคร 10220"/>
    <s v="10220"/>
    <s v="28"/>
    <s v="20/01/2026 16:49"/>
    <s v="-"/>
    <s v="SPX Express"/>
    <s v="Shopee"/>
    <s v="shopee"/>
    <s v=""/>
    <s v="-"/>
    <s v="20/01/2026 16:49"/>
  </r>
  <r>
    <x v="4"/>
    <x v="5"/>
    <n v="66.666666666666671"/>
    <n v="3"/>
    <s v="GSC91"/>
    <n v="100"/>
    <n v="0"/>
    <s v="ร้านที่2"/>
    <s v="u***9444850298522"/>
    <s v="อ่างทอง"/>
    <s v="-"/>
    <s v=""/>
    <s v="20/01/2026 16:22"/>
    <s v="-"/>
    <s v="J&amp;T COD"/>
    <s v="Tiktok"/>
    <s v="จ่ายทีหลัง / COD"/>
    <s v=""/>
    <s v="-"/>
    <s v="20/01/2026 16:22"/>
  </r>
  <r>
    <x v="2"/>
    <x v="3"/>
    <n v="33.333333333333336"/>
    <n v="3"/>
    <s v="GSC89"/>
    <n v="100"/>
    <n v="0"/>
    <s v="ร้านที่2"/>
    <s v="น***ิมพ์  พ***ชัย"/>
    <s v="ลำพูน"/>
    <s v="-"/>
    <s v=""/>
    <s v="20/01/2026 16:20"/>
    <s v="-"/>
    <s v="J&amp;T COD"/>
    <s v="Tiktok"/>
    <s v="จ่ายทีหลัง / COD"/>
    <s v=""/>
    <s v="-"/>
    <s v="20/01/2026 16:20"/>
  </r>
  <r>
    <x v="3"/>
    <x v="4"/>
    <n v="139"/>
    <n v="1"/>
    <s v="GSC88"/>
    <n v="108.99"/>
    <n v="0"/>
    <s v="ร้านที่2"/>
    <s v="น***า ด***ี"/>
    <s v="กรุงเทพมหานคร"/>
    <s v="-"/>
    <s v=""/>
    <s v="20/01/2026 16:20"/>
    <s v="-"/>
    <s v="J&amp;T COD"/>
    <s v="Tiktok"/>
    <s v="จ่ายทีหลัง / COD"/>
    <s v=""/>
    <s v="-"/>
    <s v="20/01/2026 16:20"/>
  </r>
  <r>
    <x v="2"/>
    <x v="3"/>
    <n v="65"/>
    <n v="4"/>
    <s v="GSC87"/>
    <n v="210"/>
    <n v="0"/>
    <s v="ร้านที่2"/>
    <s v="N***u15"/>
    <s v="กรุงเทพฯ"/>
    <s v="-"/>
    <s v=""/>
    <s v="20/01/2026 16:20"/>
    <s v="-"/>
    <s v="J&amp;T Express"/>
    <s v="Tiktok"/>
    <s v="tiktok"/>
    <s v=""/>
    <s v="-"/>
    <s v="20/01/2026 16:20"/>
  </r>
  <r>
    <x v="2"/>
    <x v="3"/>
    <n v="65"/>
    <n v="2"/>
    <s v="GSC87"/>
    <n v="210"/>
    <n v="0"/>
    <s v="ร้านที่2"/>
    <s v="N***u15"/>
    <s v="กรุงเทพฯ"/>
    <s v="-"/>
    <s v=""/>
    <s v="20/01/2026 16:20"/>
    <s v="-"/>
    <s v="J&amp;T Express"/>
    <s v="Tiktok"/>
    <s v="tiktok"/>
    <s v=""/>
    <s v="-"/>
    <s v="20/01/2026 16:20"/>
  </r>
  <r>
    <x v="2"/>
    <x v="3"/>
    <n v="33.333333333333336"/>
    <n v="3"/>
    <s v="GSC86"/>
    <n v="100"/>
    <n v="0"/>
    <s v="ร้านที่2"/>
    <s v="พ***า ช***วร"/>
    <s v="นนทบุรี"/>
    <s v="-"/>
    <s v=""/>
    <s v="20/01/2026 16:16"/>
    <s v="-"/>
    <s v="J&amp;T COD"/>
    <s v="Tiktok"/>
    <s v="จ่ายทีหลัง / COD"/>
    <s v=""/>
    <s v="-"/>
    <s v="20/01/2026 16:16"/>
  </r>
  <r>
    <x v="2"/>
    <x v="3"/>
    <n v="65"/>
    <n v="4"/>
    <s v="GSC84"/>
    <n v="210"/>
    <n v="0"/>
    <s v="ร้านที่2"/>
    <s v="C***SSW"/>
    <s v="ยโสธร"/>
    <s v="-"/>
    <s v=""/>
    <s v="20/01/2026 16:14"/>
    <s v="-"/>
    <s v="J&amp;T Express"/>
    <s v="Tiktok"/>
    <s v="tiktok"/>
    <s v=""/>
    <s v="-"/>
    <s v="20/01/2026 16:14"/>
  </r>
  <r>
    <x v="2"/>
    <x v="3"/>
    <n v="65"/>
    <n v="2"/>
    <s v="GSC84"/>
    <n v="210"/>
    <n v="0"/>
    <s v="ร้านที่2"/>
    <s v="C***SSW"/>
    <s v="ยโสธร"/>
    <s v="-"/>
    <s v=""/>
    <s v="20/01/2026 16:14"/>
    <s v="-"/>
    <s v="J&amp;T Express"/>
    <s v="Tiktok"/>
    <s v="tiktok"/>
    <s v=""/>
    <s v="-"/>
    <s v="20/01/2026 16:14"/>
  </r>
  <r>
    <x v="0"/>
    <x v="0"/>
    <n v="120"/>
    <n v="2"/>
    <s v="GSC83"/>
    <n v="306.99"/>
    <n v="0"/>
    <s v="ร้านที่2"/>
    <s v="ว***ล ว***ศรี"/>
    <s v="พิจิตร"/>
    <s v="-"/>
    <s v=""/>
    <s v="20/01/2026 16:12"/>
    <s v="-"/>
    <s v="J&amp;T Express"/>
    <s v="Tiktok"/>
    <s v="tiktok"/>
    <s v=""/>
    <s v="-"/>
    <s v="20/01/2026 16:12"/>
  </r>
  <r>
    <x v="5"/>
    <x v="6"/>
    <n v="139"/>
    <n v="1"/>
    <s v="GSC83"/>
    <n v="306.99"/>
    <n v="0"/>
    <s v="ร้านที่2"/>
    <s v="ว***ล ว***ศรี"/>
    <s v="พิจิตร"/>
    <s v="-"/>
    <s v=""/>
    <s v="20/01/2026 16:12"/>
    <s v="-"/>
    <s v="J&amp;T Express"/>
    <s v="Tiktok"/>
    <s v="tiktok"/>
    <s v=""/>
    <s v="-"/>
    <s v="20/01/2026 16:12"/>
  </r>
  <r>
    <x v="0"/>
    <x v="0"/>
    <n v="66.333333333333329"/>
    <n v="6"/>
    <s v="GSC82"/>
    <n v="480"/>
    <n v="0"/>
    <s v="ร้านที่1"/>
    <s v="น******์"/>
    <s v="******.วัดแหลมฟ้าผ่า ต.แหลมฟ้าผ่า ตำบลแหลมฟ้าผ่า อำเภอพระสมุทรเจดีย์ จังหวัดสมุทรปราการ 10290"/>
    <s v="10290"/>
    <s v="24"/>
    <s v="20/01/2026 16:41"/>
    <s v="-"/>
    <s v="SPX Express"/>
    <s v="Shopee"/>
    <s v="shopee"/>
    <s v=""/>
    <s v="-"/>
    <s v="20/01/2026 16:11"/>
  </r>
  <r>
    <x v="2"/>
    <x v="3"/>
    <n v="40"/>
    <n v="20"/>
    <s v="GSC81"/>
    <n v="800"/>
    <n v="0"/>
    <s v="ร้านที่2"/>
    <s v="เ***ภา ไ***า"/>
    <s v="กาฬสินธุ์"/>
    <s v="-"/>
    <s v=""/>
    <s v="20/01/2026 16:08"/>
    <s v="-"/>
    <s v="J&amp;T Express"/>
    <s v="Tiktok"/>
    <s v="tiktok"/>
    <s v=""/>
    <s v="-"/>
    <s v="20/01/2026 16:08"/>
  </r>
  <r>
    <x v="4"/>
    <x v="5"/>
    <n v="66.666666666666671"/>
    <n v="3"/>
    <s v="GSC80"/>
    <n v="135"/>
    <n v="35"/>
    <s v="ร้านที่2"/>
    <s v="b***9394"/>
    <s v="นนทบุรี"/>
    <s v="-"/>
    <s v=""/>
    <s v="20/01/2026 16:05"/>
    <s v="-"/>
    <s v="Flash Express Thailand COD"/>
    <s v="Tiktok"/>
    <s v="จ่ายทีหลัง / COD"/>
    <s v=""/>
    <s v="-"/>
    <s v="20/01/2026 16:05"/>
  </r>
  <r>
    <x v="10"/>
    <x v="12"/>
    <n v="10"/>
    <n v="30"/>
    <s v="GSC79"/>
    <n v="299.97000000000003"/>
    <n v="0"/>
    <s v="ร้านที่2"/>
    <s v="แ** ร**"/>
    <s v="ฉะเชิงเทรา"/>
    <s v="-"/>
    <s v=""/>
    <s v="20/01/2026 16:03"/>
    <s v="-"/>
    <s v="J&amp;T COD"/>
    <s v="Tiktok"/>
    <s v="จ่ายทีหลัง / COD"/>
    <s v=""/>
    <s v="-"/>
    <s v="20/01/2026 16:03"/>
  </r>
  <r>
    <x v="2"/>
    <x v="3"/>
    <n v="50"/>
    <n v="6"/>
    <s v="GSC77"/>
    <n v="200"/>
    <n v="0"/>
    <s v="ร้านที่2"/>
    <s v="พ***มญชุ์ ฉ***"/>
    <s v="ตรัง"/>
    <s v="-"/>
    <s v=""/>
    <s v="20/01/2026 15:56"/>
    <s v="-"/>
    <s v="J&amp;T Express"/>
    <s v="Tiktok"/>
    <s v="tiktok"/>
    <s v=""/>
    <s v="-"/>
    <s v="20/01/2026 15:56"/>
  </r>
  <r>
    <x v="2"/>
    <x v="3"/>
    <n v="50"/>
    <n v="6"/>
    <s v="GSC76"/>
    <n v="200"/>
    <n v="0"/>
    <s v="ร้านที่2"/>
    <s v="S** W**"/>
    <s v="Samut Prakan"/>
    <s v="-"/>
    <s v=""/>
    <s v="20/01/2026 15:52"/>
    <s v="-"/>
    <s v="J&amp;T COD"/>
    <s v="Tiktok"/>
    <s v="จ่ายทีหลัง / COD"/>
    <s v=""/>
    <s v="-"/>
    <s v="20/01/2026 15:52"/>
  </r>
  <r>
    <x v="4"/>
    <x v="5"/>
    <n v="66.666666666666671"/>
    <n v="3"/>
    <s v="GSC74"/>
    <n v="100"/>
    <n v="0"/>
    <s v="ร้านที่2"/>
    <s v=""/>
    <s v=""/>
    <s v="-"/>
    <s v=""/>
    <s v="-"/>
    <s v="-"/>
    <s v="Next-day delivery"/>
    <s v="Tiktok"/>
    <s v="-"/>
    <s v=""/>
    <s v="-"/>
    <s v="20/01/2026 15:51"/>
  </r>
  <r>
    <x v="2"/>
    <x v="3"/>
    <n v="65"/>
    <n v="1"/>
    <s v="GSC73"/>
    <n v="35"/>
    <n v="0"/>
    <s v="ร้านที่2"/>
    <s v="ก***ก ม***มฤทธิ์"/>
    <s v="สมุทรปราการ"/>
    <s v="-"/>
    <s v=""/>
    <s v="20/01/2026 15:41"/>
    <s v="-"/>
    <s v="J&amp;T COD"/>
    <s v="Tiktok"/>
    <s v="จ่ายทีหลัง / COD"/>
    <s v=""/>
    <s v="-"/>
    <s v="20/01/2026 15:41"/>
  </r>
  <r>
    <x v="11"/>
    <x v="13"/>
    <n v="120"/>
    <n v="1"/>
    <s v="GSC71"/>
    <n v="99"/>
    <n v="0"/>
    <s v="ร้านที่2"/>
    <s v="ว***า ส***ระโคน"/>
    <s v="บุรีรัมย์"/>
    <s v="-"/>
    <s v=""/>
    <s v="20/01/2026 15:30"/>
    <s v="-"/>
    <s v="J&amp;T Express"/>
    <s v="Tiktok"/>
    <s v="tiktok"/>
    <s v=""/>
    <s v="-"/>
    <s v="20/01/2026 15:30"/>
  </r>
  <r>
    <x v="2"/>
    <x v="3"/>
    <n v="33.333333333333336"/>
    <n v="6"/>
    <s v="GSC70"/>
    <n v="200"/>
    <n v="0"/>
    <s v="ร้านที่2"/>
    <s v="ว***วัลย์  ท***ุ้ม"/>
    <s v="กรุงเทพมหานคร"/>
    <s v="-"/>
    <s v=""/>
    <s v="20/01/2026 15:27"/>
    <s v="-"/>
    <s v="J&amp;T COD"/>
    <s v="Tiktok"/>
    <s v="จ่ายทีหลัง / COD"/>
    <s v=""/>
    <s v="-"/>
    <s v="20/01/2026 15:27"/>
  </r>
  <r>
    <x v="8"/>
    <x v="9"/>
    <n v="139"/>
    <n v="1"/>
    <s v="GSC67"/>
    <n v="108.99"/>
    <n v="0"/>
    <s v="ร้านที่2"/>
    <s v="เ***แข ธ***สิทธิ์"/>
    <s v="กรุงเทพฯ"/>
    <s v="-"/>
    <s v=""/>
    <s v="20/01/2026 15:21"/>
    <s v="-"/>
    <s v="J&amp;T COD"/>
    <s v="Tiktok"/>
    <s v="จ่ายทีหลัง / COD"/>
    <s v=""/>
    <s v="-"/>
    <s v="20/01/2026 15:21"/>
  </r>
  <r>
    <x v="2"/>
    <x v="3"/>
    <n v="50"/>
    <n v="12"/>
    <s v="GSC66"/>
    <n v="400"/>
    <n v="0"/>
    <s v="ร้านที่2"/>
    <s v="ก***า พ***ะกุล"/>
    <s v="สระแก้ว"/>
    <s v="-"/>
    <s v=""/>
    <s v="20/01/2026 15:14"/>
    <s v="-"/>
    <s v="J&amp;T Express"/>
    <s v="Tiktok"/>
    <s v="tiktok"/>
    <s v=""/>
    <s v="-"/>
    <s v="20/01/2026 15:14"/>
  </r>
  <r>
    <x v="2"/>
    <x v="3"/>
    <n v="33.333333333333336"/>
    <n v="3"/>
    <s v="GSC65"/>
    <n v="100"/>
    <n v="0"/>
    <s v="ร้านที่2"/>
    <s v="น***นิภา เ***้าย"/>
    <s v="สงขลา"/>
    <s v="-"/>
    <s v=""/>
    <s v="20/01/2026 15:07"/>
    <s v="-"/>
    <s v="J&amp;T COD"/>
    <s v="Tiktok"/>
    <s v="จ่ายทีหลัง / COD"/>
    <s v=""/>
    <s v="-"/>
    <s v="20/01/2026 15:07"/>
  </r>
  <r>
    <x v="2"/>
    <x v="3"/>
    <n v="65"/>
    <n v="1"/>
    <s v="GSC64"/>
    <n v="35"/>
    <n v="0"/>
    <s v="ร้านที่2"/>
    <s v="ต***ักดิ์ ป***งศรี"/>
    <s v="ฉะเชิงเทรา"/>
    <s v="-"/>
    <s v=""/>
    <s v="20/01/2026 15:06"/>
    <s v="-"/>
    <s v="J&amp;T Express"/>
    <s v="Tiktok"/>
    <s v="tiktok"/>
    <s v="ขอ ฝอยทองนะคะ"/>
    <s v="-"/>
    <s v="20/01/2026 15:07"/>
  </r>
  <r>
    <x v="0"/>
    <x v="0"/>
    <n v="80"/>
    <n v="1"/>
    <s v="GSC63"/>
    <n v="75"/>
    <n v="0"/>
    <s v="ร้านที่1"/>
    <s v="ป******ว"/>
    <s v="******หลาง แขวงพลับพลา กทม. 10310 แขวงพลับพลา เขตวังทองหลาง จังหวัดกรุงเทพมหานคร 10310"/>
    <s v="10310"/>
    <s v="53"/>
    <s v="20/01/2026 15:36"/>
    <s v="-"/>
    <s v="SPX Express"/>
    <s v="Shopee"/>
    <s v="shopee"/>
    <s v=""/>
    <s v="-"/>
    <s v="20/01/2026 15:06"/>
  </r>
  <r>
    <x v="2"/>
    <x v="3"/>
    <n v="50"/>
    <n v="6"/>
    <s v="GSC62"/>
    <n v="200"/>
    <n v="0"/>
    <s v="ร้านที่2"/>
    <s v="ณ***ภรณ์ ส***าเงิน"/>
    <s v="ราชบุรี"/>
    <s v="-"/>
    <s v=""/>
    <s v="20/01/2026 15:01"/>
    <s v="-"/>
    <s v="J&amp;T COD"/>
    <s v="Tiktok"/>
    <s v="จ่ายทีหลัง / COD"/>
    <s v=""/>
    <s v="-"/>
    <s v="20/01/2026 15:01"/>
  </r>
  <r>
    <x v="2"/>
    <x v="3"/>
    <n v="50"/>
    <n v="6"/>
    <s v="GSC61"/>
    <n v="200"/>
    <n v="0"/>
    <s v="ร้านที่2"/>
    <s v="น** บ***อิญ แ***ทรัพย์"/>
    <s v="ลำพูน"/>
    <s v="-"/>
    <s v=""/>
    <s v="20/01/2026 14:59"/>
    <s v="-"/>
    <s v="J&amp;T COD"/>
    <s v="Tiktok"/>
    <s v="จ่ายทีหลัง / COD"/>
    <s v=""/>
    <s v="-"/>
    <s v="20/01/2026 15:00"/>
  </r>
  <r>
    <x v="2"/>
    <x v="3"/>
    <n v="33.333333333333336"/>
    <n v="3"/>
    <s v="GSC60"/>
    <n v="100"/>
    <n v="0"/>
    <s v="ร้านที่2"/>
    <s v="ส***ตย์ ศ***าม"/>
    <s v="กรุงเทพฯ"/>
    <s v="-"/>
    <s v=""/>
    <s v="20/01/2026 14:57"/>
    <s v="-"/>
    <s v="J&amp;T Express"/>
    <s v="Tiktok"/>
    <s v="tiktok"/>
    <s v=""/>
    <s v="-"/>
    <s v="20/01/2026 14:57"/>
  </r>
  <r>
    <x v="4"/>
    <x v="5"/>
    <n v="66.666666666666671"/>
    <n v="3"/>
    <s v="GSC58"/>
    <n v="136"/>
    <n v="1"/>
    <s v="ร้านที่2"/>
    <s v="พ***า"/>
    <s v="เทศบาลนครนครสวรรค์"/>
    <s v="-"/>
    <s v=""/>
    <s v="20/01/2026 14:55"/>
    <s v="-"/>
    <s v="J&amp;T COD"/>
    <s v="Tiktok"/>
    <s v="จ่ายทีหลัง / COD"/>
    <s v=""/>
    <s v="-"/>
    <s v="20/01/2026 14:55"/>
  </r>
  <r>
    <x v="2"/>
    <x v="3"/>
    <n v="65"/>
    <n v="1"/>
    <s v="GSC58"/>
    <n v="136"/>
    <n v="1"/>
    <s v="ร้านที่2"/>
    <s v="พ***า"/>
    <s v="เทศบาลนครนครสวรรค์"/>
    <s v="-"/>
    <s v=""/>
    <s v="20/01/2026 14:55"/>
    <s v="-"/>
    <s v="J&amp;T COD"/>
    <s v="Tiktok"/>
    <s v="จ่ายทีหลัง / COD"/>
    <s v=""/>
    <s v="-"/>
    <s v="20/01/2026 14:55"/>
  </r>
  <r>
    <x v="2"/>
    <x v="3"/>
    <n v="50"/>
    <n v="6"/>
    <s v="GSC57"/>
    <n v="200"/>
    <n v="0"/>
    <s v="ร้านที่2"/>
    <s v="ส***ย์พร  โ***์​ศรี​"/>
    <s v="ปทุมธานี"/>
    <s v="-"/>
    <s v=""/>
    <s v="20/01/2026 14:51"/>
    <s v="-"/>
    <s v="Flash Express Thailand"/>
    <s v="Tiktok"/>
    <s v="tiktok"/>
    <s v=""/>
    <s v="-"/>
    <s v="20/01/2026 14:51"/>
  </r>
  <r>
    <x v="2"/>
    <x v="3"/>
    <n v="50"/>
    <n v="6"/>
    <s v="GSC56"/>
    <n v="200"/>
    <n v="0"/>
    <s v="ร้านที่2"/>
    <s v="ธ***ักษณ์ จ***ณี"/>
    <s v="ลำพูน"/>
    <s v="-"/>
    <s v=""/>
    <s v="20/01/2026 14:51"/>
    <s v="-"/>
    <s v="J&amp;T COD"/>
    <s v="Tiktok"/>
    <s v="จ่ายทีหลัง / COD"/>
    <s v=""/>
    <s v="-"/>
    <s v="20/01/2026 14:51"/>
  </r>
  <r>
    <x v="4"/>
    <x v="5"/>
    <n v="66.666666666666671"/>
    <n v="3"/>
    <s v="GSC55"/>
    <n v="100"/>
    <n v="0"/>
    <s v="ร้านที่2"/>
    <s v="B***onjan"/>
    <s v="มหาสารคาม"/>
    <s v="-"/>
    <s v=""/>
    <s v="20/01/2026 14:50"/>
    <s v="-"/>
    <s v="J&amp;T COD"/>
    <s v="Tiktok"/>
    <s v="จ่ายทีหลัง / COD"/>
    <s v=""/>
    <s v="-"/>
    <s v="20/01/2026 14:50"/>
  </r>
  <r>
    <x v="2"/>
    <x v="3"/>
    <n v="65"/>
    <n v="3"/>
    <s v="GSC54"/>
    <n v="105"/>
    <n v="0"/>
    <s v="ร้านที่2"/>
    <s v="ว***ตน์"/>
    <s v="ฉะเชิงเทรา"/>
    <s v="-"/>
    <s v=""/>
    <s v="20/01/2026 14:48"/>
    <s v="-"/>
    <s v="J&amp;T COD"/>
    <s v="Tiktok"/>
    <s v="จ่ายทีหลัง / COD"/>
    <s v=""/>
    <s v="-"/>
    <s v="20/01/2026 14:48"/>
  </r>
  <r>
    <x v="4"/>
    <x v="5"/>
    <n v="66.666666666666671"/>
    <n v="3"/>
    <s v="GSC53"/>
    <n v="138"/>
    <n v="38"/>
    <s v="ร้านที่2"/>
    <s v="ส***ียรติ ม***กุล"/>
    <s v="บุรีรัมย์"/>
    <s v="-"/>
    <s v=""/>
    <s v="20/01/2026 14:46"/>
    <s v="-"/>
    <s v="J&amp;T COD"/>
    <s v="Tiktok"/>
    <s v="จ่ายทีหลัง / COD"/>
    <s v=""/>
    <s v="-"/>
    <s v="20/01/2026 14:47"/>
  </r>
  <r>
    <x v="2"/>
    <x v="3"/>
    <n v="65"/>
    <n v="3"/>
    <s v="GSC52"/>
    <n v="105"/>
    <n v="0"/>
    <s v="ร้านที่2"/>
    <s v="อ***ย ก***านธง"/>
    <s v="กรุงเทพฯ"/>
    <s v="-"/>
    <s v=""/>
    <s v="20/01/2026 14:46"/>
    <s v="-"/>
    <s v="J&amp;T Express"/>
    <s v="Tiktok"/>
    <s v="tiktok"/>
    <s v=""/>
    <s v="-"/>
    <s v="20/01/2026 14:45"/>
  </r>
  <r>
    <x v="6"/>
    <x v="7"/>
    <n v="60"/>
    <n v="1"/>
    <s v="GSC51"/>
    <n v="139"/>
    <n v="0"/>
    <s v="ร้านที่1"/>
    <s v="น******์"/>
    <s v="******, ถนน รังสิต-ปทุมธานี, ตำบลประชาธิปัตย์, อำเภอธัญบุรี ตำบลประชาธิปัตย์ อำเภอธัญบุรี จังหวัดปทุมธานี 12130"/>
    <s v="12130"/>
    <s v="44"/>
    <s v="20/01/2026 14:42"/>
    <s v="-"/>
    <s v="SPX Express"/>
    <s v="Shopee"/>
    <s v="shopee"/>
    <s v=""/>
    <s v="-"/>
    <s v="20/01/2026 14:41"/>
  </r>
  <r>
    <x v="0"/>
    <x v="0"/>
    <n v="79"/>
    <n v="1"/>
    <s v="GSC51"/>
    <n v="139"/>
    <n v="0"/>
    <s v="ร้านที่1"/>
    <s v="น******์"/>
    <s v="******, ถนน รังสิต-ปทุมธานี, ตำบลประชาธิปัตย์, อำเภอธัญบุรี ตำบลประชาธิปัตย์ อำเภอธัญบุรี จังหวัดปทุมธานี 12130"/>
    <s v="12130"/>
    <s v="44"/>
    <s v="20/01/2026 14:42"/>
    <s v="-"/>
    <s v="SPX Express"/>
    <s v="Shopee"/>
    <s v="shopee"/>
    <s v=""/>
    <s v="-"/>
    <s v="20/01/2026 14:41"/>
  </r>
  <r>
    <x v="2"/>
    <x v="3"/>
    <n v="65"/>
    <n v="5"/>
    <s v="GSC50"/>
    <n v="176"/>
    <n v="1"/>
    <s v="ร้านที่2"/>
    <s v=""/>
    <s v=""/>
    <s v="-"/>
    <s v=""/>
    <s v="-"/>
    <s v="-"/>
    <s v="Next-day delivery"/>
    <s v="Tiktok"/>
    <s v="-"/>
    <s v=""/>
    <s v="-"/>
    <s v="20/01/2026 14:41"/>
  </r>
  <r>
    <x v="4"/>
    <x v="5"/>
    <n v="66.666666666666671"/>
    <n v="3"/>
    <s v="GSC49"/>
    <n v="100"/>
    <n v="0"/>
    <s v="ร้านที่2"/>
    <s v="อ***มย์  โ***น"/>
    <s v="สงขลา"/>
    <s v="-"/>
    <s v=""/>
    <s v="20/01/2026 14:41"/>
    <s v="-"/>
    <s v="J&amp;T COD"/>
    <s v="Tiktok"/>
    <s v="จ่ายทีหลัง / COD"/>
    <s v=""/>
    <s v="-"/>
    <s v="20/01/2026 14:41"/>
  </r>
  <r>
    <x v="2"/>
    <x v="3"/>
    <n v="50"/>
    <n v="6"/>
    <s v="GSC47"/>
    <n v="200"/>
    <n v="0"/>
    <s v="ร้านที่2"/>
    <s v="แ***ุ้ม ร***า"/>
    <s v="สุโขทัย"/>
    <s v="-"/>
    <s v=""/>
    <s v="20/01/2026 14:39"/>
    <s v="-"/>
    <s v="J&amp;T Express"/>
    <s v="Tiktok"/>
    <s v="tiktok"/>
    <s v=""/>
    <s v="-"/>
    <s v="20/01/2026 14:39"/>
  </r>
  <r>
    <x v="12"/>
    <x v="14"/>
    <n v="120"/>
    <n v="2"/>
    <s v="GSC46"/>
    <n v="160"/>
    <n v="0"/>
    <s v="ร้านที่2"/>
    <s v="ก***นี ข***ื่น"/>
    <s v="กาญจนบุรี"/>
    <s v="-"/>
    <s v=""/>
    <s v="20/01/2026 14:36"/>
    <s v="-"/>
    <s v="J&amp;T COD"/>
    <s v="Tiktok"/>
    <s v="จ่ายทีหลัง / COD"/>
    <s v=""/>
    <s v="-"/>
    <s v="20/01/2026 14:36"/>
  </r>
  <r>
    <x v="2"/>
    <x v="3"/>
    <n v="33.333333333333336"/>
    <n v="3"/>
    <s v="GSC45"/>
    <n v="100"/>
    <n v="0"/>
    <s v="ร้านที่2"/>
    <s v="ศ***พร เ***งศิริ"/>
    <s v="สมุทรปราการ"/>
    <s v="-"/>
    <s v=""/>
    <s v="20/01/2026 14:32"/>
    <s v="-"/>
    <s v="J&amp;T COD"/>
    <s v="Tiktok"/>
    <s v="จ่ายทีหลัง / COD"/>
    <s v=""/>
    <s v="-"/>
    <s v="20/01/2026 14:32"/>
  </r>
  <r>
    <x v="2"/>
    <x v="3"/>
    <n v="65"/>
    <n v="1"/>
    <s v="GSC43"/>
    <n v="35"/>
    <n v="0"/>
    <s v="ร้านที่2"/>
    <s v="ส***ะวา"/>
    <s v="Ratchaburi"/>
    <s v="-"/>
    <s v=""/>
    <s v="20/01/2026 14:28"/>
    <s v="-"/>
    <s v="J&amp;T COD"/>
    <s v="Tiktok"/>
    <s v="จ่ายทีหลัง / COD"/>
    <s v=""/>
    <s v="-"/>
    <s v="20/01/2026 14:29"/>
  </r>
  <r>
    <x v="2"/>
    <x v="3"/>
    <n v="65"/>
    <n v="4"/>
    <s v="GSC42"/>
    <n v="140"/>
    <n v="0"/>
    <s v="ร้านที่2"/>
    <s v="ห***..แต้"/>
    <s v="ปทุมธานี"/>
    <s v="-"/>
    <s v=""/>
    <s v="20/01/2026 14:29"/>
    <s v="-"/>
    <s v="Flash Express Thailand"/>
    <s v="Tiktok"/>
    <s v="tiktok"/>
    <s v="ฝอยทอง2กล่อง เผือกมะพร้าวอ่อน2กล่องค่ะ"/>
    <s v="-"/>
    <s v="20/01/2026 14:29"/>
  </r>
  <r>
    <x v="2"/>
    <x v="3"/>
    <n v="50"/>
    <n v="6"/>
    <s v="GSC41"/>
    <n v="200"/>
    <n v="0"/>
    <s v="ร้านที่2"/>
    <s v="ห***ยอง  ต***ูลนิลวณิช"/>
    <s v="นครราชสีมา"/>
    <s v="-"/>
    <s v=""/>
    <s v="20/01/2026 14:28"/>
    <s v="-"/>
    <s v="J&amp;T COD"/>
    <s v="Tiktok"/>
    <s v="จ่ายทีหลัง / COD"/>
    <s v=""/>
    <s v="-"/>
    <s v="20/01/2026 14:29"/>
  </r>
  <r>
    <x v="2"/>
    <x v="3"/>
    <n v="50"/>
    <n v="6"/>
    <s v="GSC40"/>
    <n v="200"/>
    <n v="0"/>
    <s v="ร้านที่2"/>
    <s v="พ***พิษณุ ก***ก้ว"/>
    <s v="หนองคาย"/>
    <s v="-"/>
    <s v=""/>
    <s v="20/01/2026 14:27"/>
    <s v="-"/>
    <s v="J&amp;T COD"/>
    <s v="Tiktok"/>
    <s v="จ่ายทีหลัง / COD"/>
    <s v=""/>
    <s v="-"/>
    <s v="20/01/2026 14:29"/>
  </r>
  <r>
    <x v="2"/>
    <x v="3"/>
    <n v="50"/>
    <n v="12"/>
    <s v="GSC37"/>
    <n v="400"/>
    <n v="0"/>
    <s v="ร้านที่2"/>
    <s v="พ***พย์ ใ***สูง"/>
    <s v="สมุทรปราการ"/>
    <s v="-"/>
    <s v=""/>
    <s v="20/01/2026 14:25"/>
    <s v="-"/>
    <s v="J&amp;T COD"/>
    <s v="Tiktok"/>
    <s v="จ่ายทีหลัง / COD"/>
    <s v="ไม่รับรสกาแฟกับกล้วยหอมมะพร้าวเผา"/>
    <s v="-"/>
    <s v="20/01/2026 14:28"/>
  </r>
  <r>
    <x v="2"/>
    <x v="3"/>
    <n v="33.333333333333336"/>
    <n v="3"/>
    <s v="GSC36"/>
    <n v="100"/>
    <n v="0"/>
    <s v="ร้านที่2"/>
    <s v="ว***ชา บ***พิมพ์"/>
    <s v="ชลบุรี"/>
    <s v="-"/>
    <s v=""/>
    <s v="20/01/2026 14:25"/>
    <s v="-"/>
    <s v="J&amp;T Express"/>
    <s v="Tiktok"/>
    <s v="tiktok"/>
    <s v=""/>
    <s v="-"/>
    <s v="20/01/2026 14:28"/>
  </r>
  <r>
    <x v="3"/>
    <x v="4"/>
    <n v="139"/>
    <n v="1"/>
    <s v="GSC35"/>
    <n v="90"/>
    <n v="0"/>
    <s v="ร้านที่2"/>
    <s v="k***6989"/>
    <s v="กาฬสินธุ์"/>
    <s v="-"/>
    <s v=""/>
    <s v="20/01/2026 14:24"/>
    <s v="-"/>
    <s v="J&amp;T Express"/>
    <s v="Tiktok"/>
    <s v="tiktok"/>
    <s v=""/>
    <s v="-"/>
    <s v="20/01/2026 14:27"/>
  </r>
  <r>
    <x v="2"/>
    <x v="3"/>
    <n v="65"/>
    <n v="1"/>
    <s v="GSC34"/>
    <n v="67"/>
    <n v="7"/>
    <s v="ร้านที่2"/>
    <s v="พ***ไพลิน ย***ยวด"/>
    <s v="จันทบุรี"/>
    <s v="-"/>
    <s v=""/>
    <s v="20/01/2026 14:20"/>
    <s v="-"/>
    <s v="J&amp;T Express"/>
    <s v="Tiktok"/>
    <s v="tiktok"/>
    <s v=""/>
    <s v="-"/>
    <s v="20/01/2026 14:26"/>
  </r>
  <r>
    <x v="2"/>
    <x v="3"/>
    <n v="65"/>
    <n v="1"/>
    <s v="GSC33"/>
    <n v="35"/>
    <n v="0"/>
    <s v="ร้านที่2"/>
    <s v=""/>
    <s v=""/>
    <s v="-"/>
    <s v=""/>
    <s v="-"/>
    <s v="-"/>
    <s v="Next-day delivery"/>
    <s v="Tiktok"/>
    <s v="-"/>
    <s v=""/>
    <s v="-"/>
    <s v="20/01/2026 14:26"/>
  </r>
  <r>
    <x v="2"/>
    <x v="3"/>
    <n v="33.333333333333336"/>
    <n v="3"/>
    <s v="GSC31"/>
    <n v="200"/>
    <n v="0"/>
    <s v="ร้านที่2"/>
    <s v="ว***พงษ์  ป***ญาพรกุล"/>
    <s v="สมุทรปราการ"/>
    <s v="-"/>
    <s v=""/>
    <s v="20/01/2026 14:18"/>
    <s v="-"/>
    <s v="J&amp;T COD"/>
    <s v="Tiktok"/>
    <s v="จ่ายทีหลัง / COD"/>
    <s v=""/>
    <s v="-"/>
    <s v="20/01/2026 14:26"/>
  </r>
  <r>
    <x v="2"/>
    <x v="3"/>
    <n v="33.333333333333336"/>
    <n v="3"/>
    <s v="GSC31"/>
    <n v="200"/>
    <n v="0"/>
    <s v="ร้านที่2"/>
    <s v="ว***พงษ์  ป***ญาพรกุล"/>
    <s v="สมุทรปราการ"/>
    <s v="-"/>
    <s v=""/>
    <s v="20/01/2026 14:18"/>
    <s v="-"/>
    <s v="J&amp;T COD"/>
    <s v="Tiktok"/>
    <s v="จ่ายทีหลัง / COD"/>
    <s v=""/>
    <s v="-"/>
    <s v="20/01/2026 14:26"/>
  </r>
  <r>
    <x v="2"/>
    <x v="3"/>
    <n v="65"/>
    <n v="3"/>
    <s v="GSC30"/>
    <n v="105"/>
    <n v="0"/>
    <s v="ร้านที่2"/>
    <s v="พ***ไพลิน ย***ยวด"/>
    <s v="จันทบุรี"/>
    <s v="-"/>
    <s v=""/>
    <s v="20/01/2026 14:19"/>
    <s v="-"/>
    <s v="J&amp;T Express"/>
    <s v="Tiktok"/>
    <s v="tiktok"/>
    <s v=""/>
    <s v="-"/>
    <s v="20/01/2026 14:26"/>
  </r>
  <r>
    <x v="2"/>
    <x v="3"/>
    <n v="65"/>
    <n v="1"/>
    <s v="GSC29"/>
    <n v="35"/>
    <n v="0"/>
    <s v="ร้านที่2"/>
    <s v="น***า  ส***วิศรุต"/>
    <s v="ภูเก็ต"/>
    <s v="-"/>
    <s v=""/>
    <s v="20/01/2026 14:17"/>
    <s v="-"/>
    <s v="J&amp;T COD"/>
    <s v="Tiktok"/>
    <s v="จ่ายทีหลัง / COD"/>
    <s v=""/>
    <s v="-"/>
    <s v="20/01/2026 14:26"/>
  </r>
  <r>
    <x v="2"/>
    <x v="3"/>
    <n v="65"/>
    <n v="3"/>
    <s v="GSC27"/>
    <n v="140"/>
    <n v="35"/>
    <s v="ร้านที่2"/>
    <s v="เ***ดวง อ***ร์อ่อน"/>
    <s v="นนทบุรี"/>
    <s v="-"/>
    <s v=""/>
    <s v="20/01/2026 14:16"/>
    <s v="-"/>
    <s v="Flash Express Thailand COD"/>
    <s v="Tiktok"/>
    <s v="จ่ายทีหลัง / COD"/>
    <s v="มะพร้าวน้ำหอม 1 ชิ้นฝอยทอง 1 เผือก 1"/>
    <s v="-"/>
    <s v="20/01/2026 14:26"/>
  </r>
  <r>
    <x v="2"/>
    <x v="3"/>
    <n v="65"/>
    <n v="8"/>
    <s v="GSC26"/>
    <n v="280"/>
    <n v="0"/>
    <s v="ร้านที่2"/>
    <s v="ก***รณ์ ส***อดี"/>
    <s v="นนทบุรี"/>
    <s v="-"/>
    <s v=""/>
    <s v="20/01/2026 14:16"/>
    <s v="-"/>
    <s v="J&amp;T COD"/>
    <s v="Tiktok"/>
    <s v="จ่ายทีหลัง / COD"/>
    <s v="เผือก/มะพร้าว/กาแฟ/ครีมสด"/>
    <s v="-"/>
    <s v="20/01/2026 14:25"/>
  </r>
  <r>
    <x v="2"/>
    <x v="3"/>
    <n v="65"/>
    <n v="2"/>
    <s v="GSC25"/>
    <n v="70"/>
    <n v="0"/>
    <s v="ร้านที่2"/>
    <s v="อ**"/>
    <s v="อุบลราชธานี"/>
    <s v="-"/>
    <s v=""/>
    <s v="20/01/2026 14:15"/>
    <s v="-"/>
    <s v="J&amp;T COD"/>
    <s v="Tiktok"/>
    <s v="จ่ายทีหลัง / COD"/>
    <s v="เอารสเค็กเผือกกับหอมมะพร้าวอย่างละกล่อง"/>
    <s v="-"/>
    <s v="20/01/2026 14:25"/>
  </r>
  <r>
    <x v="13"/>
    <x v="15"/>
    <n v="27.5"/>
    <n v="4"/>
    <s v="GSC24"/>
    <n v="165"/>
    <n v="0"/>
    <s v="ร้านที่1"/>
    <s v="เ******ร"/>
    <s v="******รีนเวลโกรว์, ซอย11, ตำบล บางสมัคร, อำเภอบางปะกง ตำบลบางสมัคร อำเภอบางปะกง จังหวัดฉะเชิงเทรา 24180"/>
    <s v="24180"/>
    <s v="59"/>
    <s v="20/01/2026 14:47"/>
    <s v="-"/>
    <s v="SPX Express"/>
    <s v="Shopee"/>
    <s v="shopee"/>
    <s v=""/>
    <s v="-"/>
    <s v="20/01/2026 14:23"/>
  </r>
  <r>
    <x v="4"/>
    <x v="5"/>
    <n v="66.666666666666671"/>
    <n v="3"/>
    <s v="GSC20"/>
    <n v="100"/>
    <n v="0"/>
    <s v="ร้านที่2"/>
    <s v="ว***ฤดี"/>
    <s v="หนองบัวลำภู"/>
    <s v="-"/>
    <s v=""/>
    <s v="20/01/2026 14:13"/>
    <s v="-"/>
    <s v="J&amp;T COD"/>
    <s v="Tiktok"/>
    <s v="จ่ายทีหลัง / COD"/>
    <s v=""/>
    <s v="-"/>
    <s v="20/01/2026 14:15"/>
  </r>
  <r>
    <x v="2"/>
    <x v="3"/>
    <n v="65"/>
    <n v="1"/>
    <s v="GSC19"/>
    <n v="35"/>
    <n v="0"/>
    <s v="ร้านที่2"/>
    <s v="ป***อม"/>
    <s v="กำแพงเพชร"/>
    <s v="-"/>
    <s v=""/>
    <s v="20/01/2026 14:12"/>
    <s v="-"/>
    <s v="J&amp;T COD"/>
    <s v="Tiktok"/>
    <s v="จ่ายทีหลัง / COD"/>
    <s v=""/>
    <s v="-"/>
    <s v="20/01/2026 14:15"/>
  </r>
  <r>
    <x v="2"/>
    <x v="3"/>
    <n v="65"/>
    <n v="3"/>
    <s v="GSC17"/>
    <n v="105"/>
    <n v="0"/>
    <s v="ร้านที่2"/>
    <s v=""/>
    <s v=""/>
    <s v="-"/>
    <s v=""/>
    <s v="-"/>
    <s v="-"/>
    <s v="Standard shipping"/>
    <s v="Tiktok"/>
    <s v="-"/>
    <s v=""/>
    <s v="-"/>
    <s v="20/01/2026 14:15"/>
  </r>
  <r>
    <x v="4"/>
    <x v="5"/>
    <n v="66.666666666666671"/>
    <n v="3"/>
    <s v="GSC16"/>
    <n v="100"/>
    <n v="0"/>
    <s v="ร้านที่2"/>
    <s v="ว***ียน  ห***ำ"/>
    <s v="ฉะเชิงเทรา"/>
    <s v="-"/>
    <s v=""/>
    <s v="20/01/2026 14:11"/>
    <s v="-"/>
    <s v="J&amp;T COD"/>
    <s v="Tiktok"/>
    <s v="จ่ายทีหลัง / COD"/>
    <s v=""/>
    <s v="-"/>
    <s v="20/01/2026 14:15"/>
  </r>
  <r>
    <x v="2"/>
    <x v="3"/>
    <n v="65"/>
    <n v="2"/>
    <s v="GSC15"/>
    <n v="70"/>
    <n v="0"/>
    <s v="ร้านที่2"/>
    <s v="ป***ี แ***เมืองมา"/>
    <s v="เทศบาลนครเชียงใหม่"/>
    <s v="-"/>
    <s v=""/>
    <s v="20/01/2026 14:10"/>
    <s v="-"/>
    <s v="J&amp;T COD"/>
    <s v="Tiktok"/>
    <s v="จ่ายทีหลัง / COD"/>
    <s v=""/>
    <s v="-"/>
    <s v="20/01/2026 14:15"/>
  </r>
  <r>
    <x v="2"/>
    <x v="3"/>
    <n v="65"/>
    <n v="1"/>
    <s v="GSC14"/>
    <n v="35"/>
    <n v="0"/>
    <s v="ร้านที่2"/>
    <s v="น***าว ศ***ดา โ***์เงิน"/>
    <s v="ร้อยเอ็ด"/>
    <s v="-"/>
    <s v=""/>
    <s v="20/01/2026 14:10"/>
    <s v="-"/>
    <s v="J&amp;T COD"/>
    <s v="Tiktok"/>
    <s v="จ่ายทีหลัง / COD"/>
    <s v=""/>
    <s v="-"/>
    <s v="20/01/2026 14:15"/>
  </r>
  <r>
    <x v="2"/>
    <x v="3"/>
    <n v="65"/>
    <n v="2"/>
    <s v="GSC12"/>
    <n v="70"/>
    <n v="0"/>
    <s v="ร้านที่2"/>
    <s v="ณ***นันท์ บ***สน"/>
    <s v="สมุทรสาคร"/>
    <s v="-"/>
    <s v=""/>
    <s v="20/01/2026 14:08"/>
    <s v="-"/>
    <s v="J&amp;T COD"/>
    <s v="Tiktok"/>
    <s v="จ่ายทีหลัง / COD"/>
    <s v="มะพร้าว 1 เผือก1"/>
    <s v="-"/>
    <s v="20/01/2026 14:15"/>
  </r>
  <r>
    <x v="2"/>
    <x v="3"/>
    <n v="65"/>
    <n v="3"/>
    <s v="GSC11"/>
    <n v="105"/>
    <n v="0"/>
    <s v="ร้านที่2"/>
    <s v="B***apha  T***antikul"/>
    <s v="Bangkok"/>
    <s v="-"/>
    <s v=""/>
    <s v="20/01/2026 14:08"/>
    <s v="-"/>
    <s v="J&amp;T Express"/>
    <s v="Tiktok"/>
    <s v="tiktok"/>
    <s v="เผือกมะพร้าวอ่อน กาแฟ ฝอยทอง"/>
    <s v="-"/>
    <s v="20/01/2026 14:15"/>
  </r>
  <r>
    <x v="2"/>
    <x v="3"/>
    <n v="65"/>
    <n v="4"/>
    <s v="GSC10"/>
    <n v="140"/>
    <n v="0"/>
    <s v="ร้านที่2"/>
    <s v="น***ยศวดี ธ***วงษา"/>
    <s v="บึงกาฬ"/>
    <s v="-"/>
    <s v=""/>
    <s v="20/01/2026 14:08"/>
    <s v="-"/>
    <s v="J&amp;T COD"/>
    <s v="Tiktok"/>
    <s v="จ่ายทีหลัง / COD"/>
    <s v=""/>
    <s v="-"/>
    <s v="20/01/2026 14:15"/>
  </r>
  <r>
    <x v="2"/>
    <x v="3"/>
    <n v="50"/>
    <n v="6"/>
    <s v="GSC9"/>
    <n v="200"/>
    <n v="0"/>
    <s v="ร้านที่2"/>
    <s v="ก***กร ช***ลกิจ"/>
    <s v="สระบุรี"/>
    <s v="-"/>
    <s v=""/>
    <s v="20/01/2026 14:07"/>
    <s v="-"/>
    <s v="J&amp;T COD"/>
    <s v="Tiktok"/>
    <s v="จ่ายทีหลัง / COD"/>
    <s v=""/>
    <s v="-"/>
    <s v="20/01/2026 14:15"/>
  </r>
  <r>
    <x v="2"/>
    <x v="3"/>
    <n v="50"/>
    <n v="6"/>
    <s v="GSC8"/>
    <n v="201"/>
    <n v="1"/>
    <s v="ร้านที่2"/>
    <s v="ก***ร"/>
    <s v="สมุทรสาคร"/>
    <s v="-"/>
    <s v=""/>
    <s v="20/01/2026 14:07"/>
    <s v="-"/>
    <s v="J&amp;T COD"/>
    <s v="Tiktok"/>
    <s v="จ่ายทีหลัง / COD"/>
    <s v=""/>
    <s v="-"/>
    <s v="20/01/2026 14:15"/>
  </r>
  <r>
    <x v="2"/>
    <x v="3"/>
    <n v="33.333333333333336"/>
    <n v="3"/>
    <s v="GSC7"/>
    <n v="100"/>
    <n v="0"/>
    <s v="ร้านที่2"/>
    <s v="ส***สสร​ บ***่ง"/>
    <s v="พระนครศรีอยุธยา"/>
    <s v="-"/>
    <s v=""/>
    <s v="20/01/2026 14:06"/>
    <s v="-"/>
    <s v="J&amp;T COD"/>
    <s v="Tiktok"/>
    <s v="จ่ายทีหลัง / COD"/>
    <s v=""/>
    <s v="-"/>
    <s v="20/01/2026 14:15"/>
  </r>
  <r>
    <x v="2"/>
    <x v="3"/>
    <n v="65"/>
    <n v="1"/>
    <s v="GSC4"/>
    <n v="35"/>
    <n v="0"/>
    <s v="ร้านที่2"/>
    <s v="ม***ี พ***ัก"/>
    <s v="สุพรรณบุรี"/>
    <s v="-"/>
    <s v=""/>
    <s v="20/01/2026 14:04"/>
    <s v="-"/>
    <s v="J&amp;T COD"/>
    <s v="Tiktok"/>
    <s v="จ่ายทีหลัง / COD"/>
    <s v="เค้กเผือกมะพร้าวอ่อน"/>
    <s v="-"/>
    <s v="20/01/2026 14:10"/>
  </r>
  <r>
    <x v="2"/>
    <x v="3"/>
    <n v="65"/>
    <n v="1"/>
    <s v="GSC1"/>
    <n v="62"/>
    <n v="27"/>
    <s v="ร้านที่2"/>
    <s v="ท***ัน เ***นรัมย์"/>
    <s v="บุรีรัมย์"/>
    <s v="-"/>
    <s v=""/>
    <s v="20/01/2026 14:03"/>
    <s v="-"/>
    <s v="J&amp;T COD"/>
    <s v="Tiktok"/>
    <s v="จ่ายทีหลัง / COD"/>
    <s v=""/>
    <s v="-"/>
    <s v="20/01/2026 14:06"/>
  </r>
  <r>
    <x v="2"/>
    <x v="3"/>
    <n v="65"/>
    <n v="3"/>
    <s v="GSC0"/>
    <n v="105"/>
    <n v="0"/>
    <s v="ร้านที่2"/>
    <s v="ภ***พร ล***งทรง"/>
    <s v="กรุงเทพฯ"/>
    <s v="-"/>
    <s v=""/>
    <s v="20/01/2026 14:03"/>
    <s v="-"/>
    <s v="J&amp;T COD"/>
    <s v="Tiktok"/>
    <s v="จ่ายทีหลัง / COD"/>
    <s v=""/>
    <s v="-"/>
    <s v="20/01/2026 14:05"/>
  </r>
  <r>
    <x v="0"/>
    <x v="0"/>
    <n v="66.333333333333329"/>
    <n v="3"/>
    <s v="GSB95"/>
    <n v="250"/>
    <n v="0"/>
    <s v="ร้านที่2"/>
    <s v="ส***ญญา"/>
    <s v="กรุงเทพฯ"/>
    <s v="-"/>
    <s v=""/>
    <s v="20/01/2026 13:50"/>
    <s v="-"/>
    <s v="J&amp;T COD"/>
    <s v="Tiktok"/>
    <s v="จ่ายทีหลัง / COD"/>
    <s v=""/>
    <s v="-"/>
    <s v="20/01/2026 13:50"/>
  </r>
  <r>
    <x v="14"/>
    <x v="16"/>
    <n v="65"/>
    <n v="3"/>
    <s v="GSB94"/>
    <n v="299"/>
    <n v="0"/>
    <s v="ร้านที่10"/>
    <s v="เตือนใจ"/>
    <s v="15/1-2 หมู่6 ต. ทุ่งโฮ้งอ. เมืองจ. แพร่ 54000"/>
    <s v="54000"/>
    <s v="0627845155"/>
    <s v="20/01/2026 13:42"/>
    <s v="sompear3955@gmail.com"/>
    <s v="EMS COD"/>
    <s v="facebook"/>
    <s v="กสิกร"/>
    <s v=""/>
    <s v="-"/>
    <s v="20/01/2026 13:42"/>
  </r>
  <r>
    <x v="1"/>
    <x v="2"/>
    <n v="65"/>
    <n v="3"/>
    <s v="GSB94"/>
    <n v="299"/>
    <n v="0"/>
    <s v="ร้านที่10"/>
    <s v="เตือนใจ"/>
    <s v="15/1-2 หมู่6 ต. ทุ่งโฮ้งอ. เมืองจ. แพร่ 54000"/>
    <s v="54000"/>
    <s v="0627845155"/>
    <s v="20/01/2026 13:42"/>
    <s v="sompear3955@gmail.com"/>
    <s v="EMS COD"/>
    <s v="facebook"/>
    <s v="กสิกร"/>
    <s v=""/>
    <s v="-"/>
    <s v="20/01/2026 13:42"/>
  </r>
  <r>
    <x v="15"/>
    <x v="17"/>
    <n v="65"/>
    <n v="3"/>
    <s v="GSB94"/>
    <n v="299"/>
    <n v="0"/>
    <s v="ร้านที่10"/>
    <s v="เตือนใจ"/>
    <s v="15/1-2 หมู่6 ต. ทุ่งโฮ้งอ. เมืองจ. แพร่ 54000"/>
    <s v="54000"/>
    <s v="0627845155"/>
    <s v="20/01/2026 13:42"/>
    <s v="sompear3955@gmail.com"/>
    <s v="EMS COD"/>
    <s v="facebook"/>
    <s v="กสิกร"/>
    <s v=""/>
    <s v="-"/>
    <s v="20/01/2026 13:42"/>
  </r>
  <r>
    <x v="14"/>
    <x v="16"/>
    <n v="65"/>
    <n v="1"/>
    <s v="GSB93"/>
    <n v="299"/>
    <n v="0"/>
    <s v="ร้านที่10"/>
    <s v="รุจิรดา พัฒนะ"/>
    <s v="72/378 ม. ประภาวรรณ ซอย 21_x000a_แสนแสบ_x000a_มีนบุรี_x000a_กทม _x000a_ 10510"/>
    <s v="10510"/>
    <s v="0923711063"/>
    <s v="20/01/2026 11:36"/>
    <s v="sompear3955@gmail.com"/>
    <s v="EMS"/>
    <s v="facebook"/>
    <s v="กสิกร"/>
    <s v=""/>
    <s v="-"/>
    <s v="20/01/2026 13:41"/>
  </r>
  <r>
    <x v="6"/>
    <x v="7"/>
    <n v="65"/>
    <n v="1"/>
    <s v="GSB93"/>
    <n v="299"/>
    <n v="0"/>
    <s v="ร้านที่10"/>
    <s v="รุจิรดา พัฒนะ"/>
    <s v="72/378 ม. ประภาวรรณ ซอย 21_x000a_แสนแสบ_x000a_มีนบุรี_x000a_กทม _x000a_ 10510"/>
    <s v="10510"/>
    <s v="0923711063"/>
    <s v="20/01/2026 11:36"/>
    <s v="sompear3955@gmail.com"/>
    <s v="EMS"/>
    <s v="facebook"/>
    <s v="กสิกร"/>
    <s v=""/>
    <s v="-"/>
    <s v="20/01/2026 13:41"/>
  </r>
  <r>
    <x v="1"/>
    <x v="2"/>
    <n v="65"/>
    <n v="1"/>
    <s v="GSB93"/>
    <n v="299"/>
    <n v="0"/>
    <s v="ร้านที่10"/>
    <s v="รุจิรดา พัฒนะ"/>
    <s v="72/378 ม. ประภาวรรณ ซอย 21_x000a_แสนแสบ_x000a_มีนบุรี_x000a_กทม _x000a_ 10510"/>
    <s v="10510"/>
    <s v="0923711063"/>
    <s v="20/01/2026 11:36"/>
    <s v="sompear3955@gmail.com"/>
    <s v="EMS"/>
    <s v="facebook"/>
    <s v="กสิกร"/>
    <s v=""/>
    <s v="-"/>
    <s v="20/01/2026 13:41"/>
  </r>
  <r>
    <x v="16"/>
    <x v="18"/>
    <n v="65"/>
    <n v="2"/>
    <s v="GSB93"/>
    <n v="299"/>
    <n v="0"/>
    <s v="ร้านที่10"/>
    <s v="รุจิรดา พัฒนะ"/>
    <s v="72/378 ม. ประภาวรรณ ซอย 21_x000a_แสนแสบ_x000a_มีนบุรี_x000a_กทม _x000a_ 10510"/>
    <s v="10510"/>
    <s v="0923711063"/>
    <s v="20/01/2026 11:36"/>
    <s v="sompear3955@gmail.com"/>
    <s v="EMS"/>
    <s v="facebook"/>
    <s v="กสิกร"/>
    <s v=""/>
    <s v="-"/>
    <s v="20/01/2026 13:41"/>
  </r>
  <r>
    <x v="17"/>
    <x v="19"/>
    <n v="65"/>
    <n v="4"/>
    <s v="GSB93"/>
    <n v="299"/>
    <n v="0"/>
    <s v="ร้านที่10"/>
    <s v="รุจิรดา พัฒนะ"/>
    <s v="72/378 ม. ประภาวรรณ ซอย 21_x000a_แสนแสบ_x000a_มีนบุรี_x000a_กทม _x000a_ 10510"/>
    <s v="10510"/>
    <s v="0923711063"/>
    <s v="20/01/2026 11:36"/>
    <s v="sompear3955@gmail.com"/>
    <s v="EMS"/>
    <s v="facebook"/>
    <s v="กสิกร"/>
    <s v=""/>
    <s v="-"/>
    <s v="20/01/2026 13:41"/>
  </r>
  <r>
    <x v="2"/>
    <x v="3"/>
    <n v="33.333333333333336"/>
    <n v="3"/>
    <s v="GSB92"/>
    <n v="100"/>
    <n v="0"/>
    <s v="ร้านที่2"/>
    <s v="น***รี"/>
    <s v="กรุงเทพฯ"/>
    <s v="-"/>
    <s v=""/>
    <s v="20/01/2026 13:33"/>
    <s v="-"/>
    <s v="J&amp;T COD"/>
    <s v="Tiktok"/>
    <s v="จ่ายทีหลัง / COD"/>
    <s v=""/>
    <s v="-"/>
    <s v="20/01/2026 13:33"/>
  </r>
  <r>
    <x v="4"/>
    <x v="5"/>
    <n v="66.666666666666671"/>
    <n v="6"/>
    <s v="GSB90"/>
    <n v="200"/>
    <n v="0"/>
    <s v="ร้านที่2"/>
    <s v="ท***รัพย์ บ***ต"/>
    <s v="ขอนแก่น"/>
    <s v="-"/>
    <s v=""/>
    <s v="20/01/2026 13:20"/>
    <s v="-"/>
    <s v="J&amp;T Express"/>
    <s v="Tiktok"/>
    <s v="tiktok"/>
    <s v=""/>
    <s v="-"/>
    <s v="20/01/2026 13:19"/>
  </r>
  <r>
    <x v="2"/>
    <x v="3"/>
    <n v="33.333333333333336"/>
    <n v="3"/>
    <s v="GSB89"/>
    <n v="150"/>
    <n v="50"/>
    <s v="ร้านที่2"/>
    <s v="จ***ฎ โ***นทร์เสนีย์"/>
    <s v="กาญจนบุรี"/>
    <s v="-"/>
    <s v=""/>
    <s v="20/01/2026 13:13"/>
    <s v="-"/>
    <s v="J&amp;T COD"/>
    <s v="Tiktok"/>
    <s v="จ่ายทีหลัง / COD"/>
    <s v=""/>
    <s v="-"/>
    <s v="20/01/2026 13:13"/>
  </r>
  <r>
    <x v="11"/>
    <x v="20"/>
    <n v="64"/>
    <n v="1"/>
    <s v="GSB88"/>
    <n v="71.5"/>
    <n v="7.5"/>
    <s v="ร้านที่9"/>
    <s v="ธาราทิพย์ เป้าเข็ม"/>
    <s v="148/2 หมู่7 ซอย4 สาย15_x000a__x000a_นิคมพัฒนา/ Nikhom Phatthanaระยอง/ Rayong_x000a_21180"/>
    <s v="21180"/>
    <s v="660966595910"/>
    <s v="20/01/2026 13:07"/>
    <s v="-"/>
    <s v="Kerry_dropoff"/>
    <s v="Lazada"/>
    <s v="lazada"/>
    <s v=""/>
    <s v="-"/>
    <s v="20/01/2026 13:07"/>
  </r>
  <r>
    <x v="4"/>
    <x v="5"/>
    <n v="66.666666666666671"/>
    <n v="3"/>
    <s v="GSB87"/>
    <n v="100"/>
    <n v="0"/>
    <s v="ร้านที่2"/>
    <s v="อ***์"/>
    <s v="กรุงเทพฯ"/>
    <s v="-"/>
    <s v=""/>
    <s v="20/01/2026 12:57"/>
    <s v="-"/>
    <s v="J&amp;T COD"/>
    <s v="Tiktok"/>
    <s v="จ่ายทีหลัง / COD"/>
    <s v=""/>
    <s v="-"/>
    <s v="20/01/2026 12:57"/>
  </r>
  <r>
    <x v="2"/>
    <x v="3"/>
    <n v="33.333333333333336"/>
    <n v="3"/>
    <s v="GSB86"/>
    <n v="100"/>
    <n v="0"/>
    <s v="ร้านที่2"/>
    <s v="อ***า แ***าน"/>
    <s v="สตูล"/>
    <s v="-"/>
    <s v=""/>
    <s v="20/01/2026 12:49"/>
    <s v="-"/>
    <s v="J&amp;T Express"/>
    <s v="Tiktok"/>
    <s v="tiktok"/>
    <s v=""/>
    <s v="-"/>
    <s v="20/01/2026 12:49"/>
  </r>
  <r>
    <x v="2"/>
    <x v="3"/>
    <n v="50"/>
    <n v="6"/>
    <s v="GSB85"/>
    <n v="229"/>
    <n v="29"/>
    <s v="ร้านที่2"/>
    <s v="ส***วดี  ค***ก"/>
    <s v="นครสวรรค์"/>
    <s v="-"/>
    <s v=""/>
    <s v="20/01/2026 12:37"/>
    <s v="-"/>
    <s v="J&amp;T COD"/>
    <s v="Tiktok"/>
    <s v="จ่ายทีหลัง / COD"/>
    <s v=""/>
    <s v="-"/>
    <s v="20/01/2026 12:37"/>
  </r>
  <r>
    <x v="2"/>
    <x v="3"/>
    <n v="33.333333333333336"/>
    <n v="3"/>
    <s v="GSB84"/>
    <n v="100"/>
    <n v="0"/>
    <s v="ร้านที่2"/>
    <s v="ว***รณ์  ส***อง"/>
    <s v="นครศรีธรรมราช"/>
    <s v="-"/>
    <s v=""/>
    <s v="20/01/2026 12:24"/>
    <s v="-"/>
    <s v="J&amp;T COD"/>
    <s v="Tiktok"/>
    <s v="จ่ายทีหลัง / COD"/>
    <s v="กาแฟ/ฝอยทอง/มะพร้าว"/>
    <s v="-"/>
    <s v="20/01/2026 12:24"/>
  </r>
  <r>
    <x v="4"/>
    <x v="5"/>
    <n v="66.666666666666671"/>
    <n v="6"/>
    <s v="GSB83"/>
    <n v="200"/>
    <n v="0"/>
    <s v="ร้านที่2"/>
    <s v="ด***ี ส***พา"/>
    <s v="จันทบุรี"/>
    <s v="-"/>
    <s v=""/>
    <s v="20/01/2026 12:24"/>
    <s v="-"/>
    <s v="J&amp;T COD"/>
    <s v="Tiktok"/>
    <s v="จ่ายทีหลัง / COD"/>
    <s v=""/>
    <s v="-"/>
    <s v="20/01/2026 12:24"/>
  </r>
  <r>
    <x v="2"/>
    <x v="3"/>
    <n v="33.333333333333336"/>
    <n v="3"/>
    <s v="GSB82"/>
    <n v="100"/>
    <n v="0"/>
    <s v="ร้านที่2"/>
    <s v="น** ว***กชัย ร***แสง"/>
    <s v="ชุมพร"/>
    <s v="-"/>
    <s v=""/>
    <s v="20/01/2026 12:22"/>
    <s v="-"/>
    <s v="J&amp;T COD"/>
    <s v="Tiktok"/>
    <s v="จ่ายทีหลัง / COD"/>
    <s v=""/>
    <s v="-"/>
    <s v="20/01/2026 12:23"/>
  </r>
  <r>
    <x v="4"/>
    <x v="5"/>
    <n v="66.666666666666671"/>
    <n v="3"/>
    <s v="GSB81"/>
    <n v="100"/>
    <n v="0"/>
    <s v="ร้านที่2"/>
    <s v="ค***ดง"/>
    <s v="ปทุมธานี"/>
    <s v="-"/>
    <s v=""/>
    <s v="20/01/2026 12:05"/>
    <s v="-"/>
    <s v="Flash Express Thailand"/>
    <s v="Tiktok"/>
    <s v="tiktok"/>
    <s v=""/>
    <s v="-"/>
    <s v="20/01/2026 12:05"/>
  </r>
  <r>
    <x v="4"/>
    <x v="5"/>
    <n v="66.666666666666671"/>
    <n v="3"/>
    <s v="GSB80"/>
    <n v="200"/>
    <n v="0"/>
    <s v="ร้านที่2"/>
    <s v="ส***มาศ"/>
    <s v="กรุงเทพฯ"/>
    <s v="-"/>
    <s v=""/>
    <s v="20/01/2026 11:59"/>
    <s v="-"/>
    <s v="J&amp;T Express"/>
    <s v="Tiktok"/>
    <s v="tiktok"/>
    <s v=""/>
    <s v="-"/>
    <s v="20/01/2026 11:59"/>
  </r>
  <r>
    <x v="2"/>
    <x v="3"/>
    <n v="33.333333333333336"/>
    <n v="3"/>
    <s v="GSB80"/>
    <n v="200"/>
    <n v="0"/>
    <s v="ร้านที่2"/>
    <s v="ส***มาศ"/>
    <s v="กรุงเทพฯ"/>
    <s v="-"/>
    <s v=""/>
    <s v="20/01/2026 11:59"/>
    <s v="-"/>
    <s v="J&amp;T Express"/>
    <s v="Tiktok"/>
    <s v="tiktok"/>
    <s v=""/>
    <s v="-"/>
    <s v="20/01/2026 11:59"/>
  </r>
  <r>
    <x v="4"/>
    <x v="5"/>
    <n v="66.666666666666671"/>
    <n v="3"/>
    <s v="GSB79"/>
    <n v="100"/>
    <n v="0"/>
    <s v="ร้านที่2"/>
    <s v="น***พรพิมล ย***อยู่"/>
    <s v="ลพบุรี"/>
    <s v="-"/>
    <s v=""/>
    <s v="20/01/2026 11:57"/>
    <s v="-"/>
    <s v="J&amp;T Express"/>
    <s v="Tiktok"/>
    <s v="tiktok"/>
    <s v=""/>
    <s v="790205876515"/>
    <s v="20/01/2026 11:57"/>
  </r>
  <r>
    <x v="2"/>
    <x v="3"/>
    <n v="65"/>
    <n v="2"/>
    <s v="GSB78"/>
    <n v="70"/>
    <n v="0"/>
    <s v="ร้านที่2"/>
    <s v="น***บล ล***บวงศ์"/>
    <s v="กรุงเทพมหานคร"/>
    <s v="-"/>
    <s v=""/>
    <s v="20/01/2026 11:48"/>
    <s v="-"/>
    <s v="J&amp;T Express"/>
    <s v="Tiktok"/>
    <s v="tiktok"/>
    <s v="ขอเค้กเผือกกับกาแฟ"/>
    <s v="790247569591"/>
    <s v="20/01/2026 11:48"/>
  </r>
  <r>
    <x v="0"/>
    <x v="0"/>
    <n v="79"/>
    <n v="1"/>
    <s v="GSB77"/>
    <n v="79"/>
    <n v="0"/>
    <s v="ร้านที่1"/>
    <s v="ค******)"/>
    <s v="****** ตำบลมะค่า อำเภอโนนไทย จังหวัดนครราชสีมา 30220"/>
    <s v="30220"/>
    <s v="31"/>
    <s v="20/01/2026 11:46"/>
    <s v="-"/>
    <s v="SPX Express"/>
    <s v="Shopee"/>
    <s v="shopee"/>
    <s v=""/>
    <s v="TH264833461179X"/>
    <s v="20/01/2026 11:46"/>
  </r>
  <r>
    <x v="2"/>
    <x v="3"/>
    <n v="50"/>
    <n v="6"/>
    <s v="GSB76"/>
    <n v="200"/>
    <n v="0"/>
    <s v="ร้านที่2"/>
    <s v="S***wan G***grut"/>
    <s v="นครสวรรค์"/>
    <s v="-"/>
    <s v=""/>
    <s v="20/01/2026 11:41"/>
    <s v="-"/>
    <s v="J&amp;T COD"/>
    <s v="Tiktok"/>
    <s v="จ่ายทีหลัง / COD"/>
    <s v=""/>
    <s v="790240684553"/>
    <s v="20/01/2026 11:41"/>
  </r>
  <r>
    <x v="4"/>
    <x v="5"/>
    <n v="66.666666666666671"/>
    <n v="3"/>
    <s v="GSB75"/>
    <n v="100"/>
    <n v="0"/>
    <s v="ร้านที่2"/>
    <s v="พ***ราภรณ์ ผ***าว"/>
    <s v="สมุทรสาคร"/>
    <s v="-"/>
    <s v=""/>
    <s v="20/01/2026 11:41"/>
    <s v="-"/>
    <s v="J&amp;T Express"/>
    <s v="Tiktok"/>
    <s v="tiktok"/>
    <s v=""/>
    <s v="790262178565"/>
    <s v="20/01/2026 11:41"/>
  </r>
  <r>
    <x v="2"/>
    <x v="3"/>
    <n v="50"/>
    <n v="6"/>
    <s v="GSB74"/>
    <n v="200"/>
    <n v="0"/>
    <s v="ร้านที่2"/>
    <s v="T***tporn Y***kaew"/>
    <s v="นครปฐม"/>
    <s v="-"/>
    <s v=""/>
    <s v="20/01/2026 11:40"/>
    <s v="-"/>
    <s v="J&amp;T Express"/>
    <s v="Tiktok"/>
    <s v="tiktok"/>
    <s v=""/>
    <s v="790213599556"/>
    <s v="20/01/2026 11:40"/>
  </r>
  <r>
    <x v="11"/>
    <x v="13"/>
    <n v="120"/>
    <n v="3"/>
    <s v="GSB73"/>
    <n v="297"/>
    <n v="0"/>
    <s v="ร้านที่2"/>
    <s v="น***รา ศ***่วง"/>
    <s v="จังหวัดสุโขทัย"/>
    <s v="-"/>
    <s v=""/>
    <s v="20/01/2026 11:38"/>
    <s v="-"/>
    <s v="J&amp;T COD"/>
    <s v="Tiktok"/>
    <s v="จ่ายทีหลัง / COD"/>
    <s v=""/>
    <s v="790226476524"/>
    <s v="20/01/2026 11:38"/>
  </r>
  <r>
    <x v="0"/>
    <x v="0"/>
    <n v="120"/>
    <n v="1"/>
    <s v="GSB72"/>
    <n v="89"/>
    <n v="0"/>
    <s v="ร้านที่2"/>
    <s v="ว***เพ็ญ จ***อง"/>
    <s v="มหาสารคาม"/>
    <s v="-"/>
    <s v=""/>
    <s v="20/01/2026 11:37"/>
    <s v="-"/>
    <s v="J&amp;T COD"/>
    <s v="Tiktok"/>
    <s v="จ่ายทีหลัง / COD"/>
    <s v=""/>
    <s v="790210375555"/>
    <s v="20/01/2026 11:37"/>
  </r>
  <r>
    <x v="0"/>
    <x v="0"/>
    <n v="120"/>
    <n v="3"/>
    <s v="GSB71"/>
    <n v="267"/>
    <n v="0"/>
    <s v="ร้านที่2"/>
    <s v="T***tporn Y***kaew"/>
    <s v="นครปฐม"/>
    <s v="-"/>
    <s v=""/>
    <s v="20/01/2026 11:36"/>
    <s v="-"/>
    <s v="J&amp;T Express"/>
    <s v="Tiktok"/>
    <s v="tiktok"/>
    <s v=""/>
    <s v="790282779554"/>
    <s v="20/01/2026 11:36"/>
  </r>
  <r>
    <x v="0"/>
    <x v="0"/>
    <n v="120"/>
    <n v="1"/>
    <s v="GSB70"/>
    <n v="89"/>
    <n v="0"/>
    <s v="ร้านที่2"/>
    <s v="น***ำลอง บ***พ็ง"/>
    <s v="กาญจนบุรี"/>
    <s v="-"/>
    <s v=""/>
    <s v="20/01/2026 11:35"/>
    <s v="-"/>
    <s v="J&amp;T COD"/>
    <s v="Tiktok"/>
    <s v="จ่ายทีหลัง / COD"/>
    <s v=""/>
    <s v="790257067552"/>
    <s v="20/01/2026 11:36"/>
  </r>
  <r>
    <x v="4"/>
    <x v="5"/>
    <n v="66.666666666666671"/>
    <n v="3"/>
    <s v="GSB69"/>
    <n v="100"/>
    <n v="0"/>
    <s v="ร้านที่2"/>
    <s v="น***ำลอง บ***พ็ง"/>
    <s v="กาญจนบุรี"/>
    <s v="-"/>
    <s v=""/>
    <s v="20/01/2026 11:30"/>
    <s v="-"/>
    <s v="J&amp;T COD"/>
    <s v="Tiktok"/>
    <s v="จ่ายทีหลัง / COD"/>
    <s v=""/>
    <s v="790298862581"/>
    <s v="20/01/2026 11:30"/>
  </r>
  <r>
    <x v="2"/>
    <x v="3"/>
    <n v="50"/>
    <n v="6"/>
    <s v="GSB68"/>
    <n v="200"/>
    <n v="0"/>
    <s v="ร้านที่2"/>
    <s v="ว***รา ล***นี"/>
    <s v="ร้อยเอ็ด"/>
    <s v="-"/>
    <s v=""/>
    <s v="20/01/2026 11:25"/>
    <s v="-"/>
    <s v="J&amp;T COD"/>
    <s v="Tiktok"/>
    <s v="จ่ายทีหลัง / COD"/>
    <s v=""/>
    <s v="790273283553"/>
    <s v="20/01/2026 11:25"/>
  </r>
  <r>
    <x v="4"/>
    <x v="5"/>
    <n v="66.666666666666671"/>
    <n v="3"/>
    <s v="GSB67"/>
    <n v="100"/>
    <n v="0"/>
    <s v="ร้านที่2"/>
    <s v="ค***บ้นท์"/>
    <s v="ขอนแก่น"/>
    <s v="-"/>
    <s v=""/>
    <s v="20/01/2026 11:22"/>
    <s v="-"/>
    <s v="J&amp;T COD"/>
    <s v="Tiktok"/>
    <s v="จ่ายทีหลัง / COD"/>
    <s v=""/>
    <s v="790217771593"/>
    <s v="20/01/2026 11:22"/>
  </r>
  <r>
    <x v="4"/>
    <x v="5"/>
    <n v="66.666666666666671"/>
    <n v="3"/>
    <s v="GSB66"/>
    <n v="100"/>
    <n v="0"/>
    <s v="ร้านที่2"/>
    <s v="j***our1"/>
    <s v="นครพนม"/>
    <s v="-"/>
    <s v=""/>
    <s v="20/01/2026 11:21"/>
    <s v="-"/>
    <s v="J&amp;T COD"/>
    <s v="Tiktok"/>
    <s v="จ่ายทีหลัง / COD"/>
    <s v=""/>
    <s v="790235863594"/>
    <s v="20/01/2026 11:21"/>
  </r>
  <r>
    <x v="2"/>
    <x v="3"/>
    <n v="50"/>
    <n v="6"/>
    <s v="GSB64"/>
    <n v="200"/>
    <n v="0"/>
    <s v="ร้านที่2"/>
    <s v="เ***ชศรา บ***าซุย"/>
    <s v="ขอนแก่น"/>
    <s v="-"/>
    <s v=""/>
    <s v="20/01/2026 11:15"/>
    <s v="-"/>
    <s v="J&amp;T Express"/>
    <s v="Tiktok"/>
    <s v="tiktok"/>
    <s v=""/>
    <s v="790261199560"/>
    <s v="20/01/2026 11:15"/>
  </r>
  <r>
    <x v="2"/>
    <x v="3"/>
    <n v="50"/>
    <n v="6"/>
    <s v="GSB63"/>
    <n v="200"/>
    <n v="0"/>
    <s v="ร้านที่2"/>
    <s v="ส***ง ส***ิบุตร"/>
    <s v="นครปฐม"/>
    <s v="-"/>
    <s v=""/>
    <s v="20/01/2026 11:12"/>
    <s v="-"/>
    <s v="J&amp;T COD"/>
    <s v="Tiktok"/>
    <s v="จ่ายทีหลัง / COD"/>
    <s v=""/>
    <s v="790236197553"/>
    <s v="20/01/2026 11:12"/>
  </r>
  <r>
    <x v="2"/>
    <x v="3"/>
    <n v="50"/>
    <n v="6"/>
    <s v="GSB62"/>
    <n v="200"/>
    <n v="0"/>
    <s v="ร้านที่2"/>
    <s v="ส***ิภา ม***รอด"/>
    <s v="สมุทรสาคร"/>
    <s v="-"/>
    <s v=""/>
    <s v="20/01/2026 11:10"/>
    <s v="-"/>
    <s v="J&amp;T COD"/>
    <s v="Tiktok"/>
    <s v="จ่ายทีหลัง / COD"/>
    <s v="รับ เผือกมะพร้าว 3 / มะพร้าวน้ำหอม 2 / ฝอยทอง 1"/>
    <s v="790276397514"/>
    <s v="20/01/2026 11:10"/>
  </r>
  <r>
    <x v="2"/>
    <x v="3"/>
    <n v="50"/>
    <n v="6"/>
    <s v="GSB61"/>
    <n v="200"/>
    <n v="0"/>
    <s v="ร้านที่2"/>
    <s v="ส***กดิ์ ศ***าบุญ"/>
    <s v="หนองบัวลำภู"/>
    <s v="-"/>
    <s v=""/>
    <s v="20/01/2026 11:09"/>
    <s v="-"/>
    <s v="J&amp;T Express"/>
    <s v="Tiktok"/>
    <s v="tiktok"/>
    <s v=""/>
    <s v="790215994562"/>
    <s v="20/01/2026 11:08"/>
  </r>
  <r>
    <x v="2"/>
    <x v="3"/>
    <n v="50"/>
    <n v="6"/>
    <s v="GSB59"/>
    <n v="200"/>
    <n v="0"/>
    <s v="ร้านที่2"/>
    <s v="ฐ***รีย์"/>
    <s v="จันทบุรี"/>
    <s v="-"/>
    <s v=""/>
    <s v="20/01/2026 11:03"/>
    <s v="-"/>
    <s v="J&amp;T COD"/>
    <s v="Tiktok"/>
    <s v="จ่ายทีหลัง / COD"/>
    <s v=""/>
    <s v="790265799540"/>
    <s v="20/01/2026 11:03"/>
  </r>
  <r>
    <x v="4"/>
    <x v="5"/>
    <n v="66.666666666666671"/>
    <n v="3"/>
    <s v="GSB58"/>
    <n v="129"/>
    <n v="29"/>
    <s v="ร้านที่2"/>
    <s v="บ***ำคำพิมาน"/>
    <s v="สระบุรี"/>
    <s v="-"/>
    <s v=""/>
    <s v="20/01/2026 11:01"/>
    <s v="-"/>
    <s v="J&amp;T COD"/>
    <s v="Tiktok"/>
    <s v="จ่ายทีหลัง / COD"/>
    <s v=""/>
    <s v="790221465585"/>
    <s v="20/01/2026 11:01"/>
  </r>
  <r>
    <x v="0"/>
    <x v="0"/>
    <n v="79"/>
    <n v="3"/>
    <s v="GSB57"/>
    <n v="237"/>
    <n v="0"/>
    <s v="ร้านที่1"/>
    <s v="ว******์"/>
    <s v="******อย พัฒนาสุข, ตำบล บางเมือง, อำเภอเมืองสมุทรปราการ ตำบลบางเมือง อำเภอเมืองสมุทรปราการ จังหวัดสมุทรปราการ 10270"/>
    <s v="10270"/>
    <s v="81"/>
    <s v="20/01/2026 10:58"/>
    <s v="-"/>
    <s v="SPX Express"/>
    <s v="Shopee"/>
    <s v="shopee"/>
    <s v=""/>
    <s v="TH2642651908731"/>
    <s v="20/01/2026 10:57"/>
  </r>
  <r>
    <x v="2"/>
    <x v="3"/>
    <n v="65"/>
    <n v="1"/>
    <s v="GSB56"/>
    <n v="35"/>
    <n v="0"/>
    <s v="ร้านที่2"/>
    <s v="เ***"/>
    <s v="สมุทรปราการ"/>
    <s v="-"/>
    <s v=""/>
    <s v="20/01/2026 10:56"/>
    <s v="-"/>
    <s v="J&amp;T COD"/>
    <s v="Tiktok"/>
    <s v="จ่ายทีหลัง / COD"/>
    <s v="เอาเผือกค่ะ"/>
    <s v="790243859591"/>
    <s v="20/01/2026 10:56"/>
  </r>
  <r>
    <x v="2"/>
    <x v="3"/>
    <n v="65"/>
    <n v="1"/>
    <s v="GSB54"/>
    <n v="35"/>
    <n v="0"/>
    <s v="ร้านที่2"/>
    <s v="P***nee t***eehun"/>
    <s v="นนทบุรี"/>
    <s v="-"/>
    <s v=""/>
    <s v="20/01/2026 10:55"/>
    <s v="-"/>
    <s v="Flash Express Thailand COD"/>
    <s v="Tiktok"/>
    <s v="จ่ายทีหลัง / COD"/>
    <s v=""/>
    <s v="THT03062DMPWF8Z"/>
    <s v="20/01/2026 10:55"/>
  </r>
  <r>
    <x v="2"/>
    <x v="3"/>
    <n v="65"/>
    <n v="5"/>
    <s v="GSB53"/>
    <n v="175"/>
    <n v="0"/>
    <s v="ร้านที่2"/>
    <s v="น***ธ"/>
    <s v="พระนครศรีอยุธยา"/>
    <s v="-"/>
    <s v=""/>
    <s v="20/01/2026 10:54"/>
    <s v="-"/>
    <s v="J&amp;T Express"/>
    <s v="Tiktok"/>
    <s v="tiktok"/>
    <s v=""/>
    <s v="790224488513"/>
    <s v="20/01/2026 10:55"/>
  </r>
  <r>
    <x v="2"/>
    <x v="3"/>
    <n v="65"/>
    <n v="2"/>
    <s v="GSB52"/>
    <n v="70"/>
    <n v="0"/>
    <s v="ร้านที่2"/>
    <s v="น*** ม***ศิริ"/>
    <s v="กรุงเทพฯ"/>
    <s v="-"/>
    <s v=""/>
    <s v="20/01/2026 10:54"/>
    <s v="-"/>
    <s v="J&amp;T COD"/>
    <s v="Tiktok"/>
    <s v="จ่ายทีหลัง / COD"/>
    <s v=""/>
    <s v="790289381556"/>
    <s v="20/01/2026 10:54"/>
  </r>
  <r>
    <x v="2"/>
    <x v="3"/>
    <n v="65"/>
    <n v="1"/>
    <s v="GSB51"/>
    <n v="35"/>
    <n v="0"/>
    <s v="ร้านที่2"/>
    <s v="P***WAT"/>
    <s v="กรุงเทพฯ"/>
    <s v="-"/>
    <s v=""/>
    <s v="20/01/2026 10:51"/>
    <s v="-"/>
    <s v="J&amp;T COD"/>
    <s v="Tiktok"/>
    <s v="จ่ายทีหลัง / COD"/>
    <s v=""/>
    <s v="790242595531"/>
    <s v="20/01/2026 10:51"/>
  </r>
  <r>
    <x v="2"/>
    <x v="3"/>
    <n v="65"/>
    <n v="1"/>
    <s v="GSB49"/>
    <n v="35"/>
    <n v="0"/>
    <s v="ร้านที่2"/>
    <s v="ป**"/>
    <s v="สระบุรี"/>
    <s v="-"/>
    <s v=""/>
    <s v="20/01/2026 10:48"/>
    <s v="-"/>
    <s v="J&amp;T COD"/>
    <s v="Tiktok"/>
    <s v="จ่ายทีหลัง / COD"/>
    <s v=""/>
    <s v="790232083535"/>
    <s v="20/01/2026 10:48"/>
  </r>
  <r>
    <x v="3"/>
    <x v="4"/>
    <n v="139"/>
    <n v="2"/>
    <s v="GSB48"/>
    <n v="399"/>
    <n v="0"/>
    <s v="ร้านที่10"/>
    <s v="รุ่งทิพย์  ปุริเกษม"/>
    <s v="166/1  ม.4_x000a_บ.หนองแปน_x000a_ต.วัฒนานคร_x000a_อ.วัฒนานคร_x000a_จ.สระแก้ว 27160"/>
    <s v="27160"/>
    <s v="0975751925"/>
    <s v="20/01/2026 10:48"/>
    <s v="sompear3955@gmail.com"/>
    <s v="EMS COD"/>
    <s v="facebook"/>
    <s v="กสิกร"/>
    <s v=""/>
    <s v="-"/>
    <s v="20/01/2026 10:47"/>
  </r>
  <r>
    <x v="8"/>
    <x v="9"/>
    <n v="139"/>
    <n v="1"/>
    <s v="GSB48"/>
    <n v="399"/>
    <n v="0"/>
    <s v="ร้านที่10"/>
    <s v="รุ่งทิพย์  ปุริเกษม"/>
    <s v="166/1  ม.4_x000a_บ.หนองแปน_x000a_ต.วัฒนานคร_x000a_อ.วัฒนานคร_x000a_จ.สระแก้ว 27160"/>
    <s v="27160"/>
    <s v="0975751925"/>
    <s v="20/01/2026 10:48"/>
    <s v="sompear3955@gmail.com"/>
    <s v="EMS COD"/>
    <s v="facebook"/>
    <s v="กสิกร"/>
    <s v=""/>
    <s v="-"/>
    <s v="20/01/2026 10:47"/>
  </r>
  <r>
    <x v="7"/>
    <x v="10"/>
    <n v="139"/>
    <n v="1"/>
    <s v="GSB48"/>
    <n v="399"/>
    <n v="0"/>
    <s v="ร้านที่10"/>
    <s v="รุ่งทิพย์  ปุริเกษม"/>
    <s v="166/1  ม.4_x000a_บ.หนองแปน_x000a_ต.วัฒนานคร_x000a_อ.วัฒนานคร_x000a_จ.สระแก้ว 27160"/>
    <s v="27160"/>
    <s v="0975751925"/>
    <s v="20/01/2026 10:48"/>
    <s v="sompear3955@gmail.com"/>
    <s v="EMS COD"/>
    <s v="facebook"/>
    <s v="กสิกร"/>
    <s v=""/>
    <s v="-"/>
    <s v="20/01/2026 10:47"/>
  </r>
  <r>
    <x v="2"/>
    <x v="3"/>
    <n v="65"/>
    <n v="2"/>
    <s v="GSB47"/>
    <n v="299"/>
    <n v="0"/>
    <s v="ร้านที่10"/>
    <s v="ลัดดา นิวาตนิรัติศัย"/>
    <s v="415 หมู่3 บ้านดอนปอแดง ต.โคกสะอาด อ.เมือง จ.อุดรธานี   41000"/>
    <s v="41000"/>
    <s v="0846050451"/>
    <s v="20/01/2026 09:17"/>
    <s v="sompear3955@gmail.com"/>
    <s v="EMS"/>
    <s v="facebook"/>
    <s v="กสิกร"/>
    <s v=""/>
    <s v="-"/>
    <s v="20/01/2026 10:46"/>
  </r>
  <r>
    <x v="11"/>
    <x v="13"/>
    <n v="100"/>
    <n v="2"/>
    <s v="GSB47"/>
    <n v="299"/>
    <n v="0"/>
    <s v="ร้านที่10"/>
    <s v="ลัดดา นิวาตนิรัติศัย"/>
    <s v="415 หมู่3 บ้านดอนปอแดง ต.โคกสะอาด อ.เมือง จ.อุดรธานี   41000"/>
    <s v="41000"/>
    <s v="0846050451"/>
    <s v="20/01/2026 09:17"/>
    <s v="sompear3955@gmail.com"/>
    <s v="EMS"/>
    <s v="facebook"/>
    <s v="กสิกร"/>
    <s v=""/>
    <s v="-"/>
    <s v="20/01/2026 10:46"/>
  </r>
  <r>
    <x v="2"/>
    <x v="3"/>
    <n v="65"/>
    <n v="2"/>
    <s v="GSB46"/>
    <n v="299"/>
    <n v="0"/>
    <s v="ร้านที่10"/>
    <s v="คุณขวัญตา"/>
    <s v="695/18 ห้อง 214 เตาปูนอพาร์ทเม้นท์ ถ.กรุงเทพ-นนทบุรี 19 แขวง/เขตบางซื่อ กรุงเทพฯ _x000a_ 10800"/>
    <s v="10800"/>
    <s v="0868402379"/>
    <s v="19/01/2026 17:11"/>
    <s v="sompear3955@gmail.com"/>
    <s v="EMS"/>
    <s v="facebook"/>
    <s v="กสิกร"/>
    <s v=""/>
    <s v="-"/>
    <s v="20/01/2026 10:44"/>
  </r>
  <r>
    <x v="11"/>
    <x v="13"/>
    <n v="100"/>
    <n v="2"/>
    <s v="GSB46"/>
    <n v="299"/>
    <n v="0"/>
    <s v="ร้านที่10"/>
    <s v="คุณขวัญตา"/>
    <s v="695/18 ห้อง 214 เตาปูนอพาร์ทเม้นท์ ถ.กรุงเทพ-นนทบุรี 19 แขวง/เขตบางซื่อ กรุงเทพฯ _x000a_ 10800"/>
    <s v="10800"/>
    <s v="0868402379"/>
    <s v="19/01/2026 17:11"/>
    <s v="sompear3955@gmail.com"/>
    <s v="EMS"/>
    <s v="facebook"/>
    <s v="กสิกร"/>
    <s v=""/>
    <s v="-"/>
    <s v="20/01/2026 10:44"/>
  </r>
  <r>
    <x v="2"/>
    <x v="3"/>
    <n v="33.333333333333336"/>
    <n v="3"/>
    <s v="GSB45"/>
    <n v="416.98"/>
    <n v="0"/>
    <s v="ร้านที่2"/>
    <s v="แ***ี้  ช***ชิดา"/>
    <s v="ระนอง"/>
    <s v="-"/>
    <s v=""/>
    <s v="20/01/2026 10:37"/>
    <s v="-"/>
    <s v="J&amp;T COD"/>
    <s v="Tiktok"/>
    <s v="จ่ายทีหลัง / COD"/>
    <s v=""/>
    <s v="-"/>
    <s v="20/01/2026 10:37"/>
  </r>
  <r>
    <x v="3"/>
    <x v="4"/>
    <n v="139"/>
    <n v="1"/>
    <s v="GSB45"/>
    <n v="416.98"/>
    <n v="0"/>
    <s v="ร้านที่2"/>
    <s v="แ***ี้  ช***ชิดา"/>
    <s v="ระนอง"/>
    <s v="-"/>
    <s v=""/>
    <s v="20/01/2026 10:37"/>
    <s v="-"/>
    <s v="J&amp;T COD"/>
    <s v="Tiktok"/>
    <s v="จ่ายทีหลัง / COD"/>
    <s v=""/>
    <s v="-"/>
    <s v="20/01/2026 10:37"/>
  </r>
  <r>
    <x v="8"/>
    <x v="9"/>
    <n v="139"/>
    <n v="1"/>
    <s v="GSB45"/>
    <n v="416.98"/>
    <n v="0"/>
    <s v="ร้านที่2"/>
    <s v="แ***ี้  ช***ชิดา"/>
    <s v="ระนอง"/>
    <s v="-"/>
    <s v=""/>
    <s v="20/01/2026 10:37"/>
    <s v="-"/>
    <s v="J&amp;T COD"/>
    <s v="Tiktok"/>
    <s v="จ่ายทีหลัง / COD"/>
    <s v=""/>
    <s v="-"/>
    <s v="20/01/2026 10:37"/>
  </r>
  <r>
    <x v="11"/>
    <x v="13"/>
    <n v="120"/>
    <n v="1"/>
    <s v="GSB45"/>
    <n v="416.98"/>
    <n v="0"/>
    <s v="ร้านที่2"/>
    <s v="แ***ี้  ช***ชิดา"/>
    <s v="ระนอง"/>
    <s v="-"/>
    <s v=""/>
    <s v="20/01/2026 10:37"/>
    <s v="-"/>
    <s v="J&amp;T COD"/>
    <s v="Tiktok"/>
    <s v="จ่ายทีหลัง / COD"/>
    <s v=""/>
    <s v="-"/>
    <s v="20/01/2026 10:37"/>
  </r>
  <r>
    <x v="7"/>
    <x v="10"/>
    <n v="139"/>
    <n v="1"/>
    <s v="GSB44"/>
    <n v="99"/>
    <n v="0"/>
    <s v="ร้านที่2"/>
    <s v="ท***พร"/>
    <s v="สมุทรสาคร"/>
    <s v="-"/>
    <s v=""/>
    <s v="20/01/2026 10:35"/>
    <s v="-"/>
    <s v="J&amp;T COD"/>
    <s v="Tiktok"/>
    <s v="จ่ายทีหลัง / COD"/>
    <s v=""/>
    <s v="790238872581"/>
    <s v="20/01/2026 10:35"/>
  </r>
  <r>
    <x v="5"/>
    <x v="6"/>
    <n v="139"/>
    <n v="2"/>
    <s v="GSB43"/>
    <n v="217.98"/>
    <n v="0"/>
    <s v="ร้านที่2"/>
    <s v="ส***จน์ ส***งศรี"/>
    <s v="นนทบุรี"/>
    <s v="-"/>
    <s v=""/>
    <s v="20/01/2026 10:35"/>
    <s v="-"/>
    <s v="J&amp;T COD"/>
    <s v="Tiktok"/>
    <s v="จ่ายทีหลัง / COD"/>
    <s v=""/>
    <s v="790229674570"/>
    <s v="20/01/2026 10:35"/>
  </r>
  <r>
    <x v="2"/>
    <x v="3"/>
    <n v="50"/>
    <n v="6"/>
    <s v="GSB42"/>
    <n v="200"/>
    <n v="0"/>
    <s v="ร้านที่2"/>
    <s v="เ***ล ท***รรณ"/>
    <s v="ประจวบคีรีขันธ์"/>
    <s v="-"/>
    <s v=""/>
    <s v="20/01/2026 10:33"/>
    <s v="-"/>
    <s v="J&amp;T COD"/>
    <s v="Tiktok"/>
    <s v="จ่ายทีหลัง / COD"/>
    <s v=""/>
    <s v="790208282566"/>
    <s v="20/01/2026 10:33"/>
  </r>
  <r>
    <x v="2"/>
    <x v="3"/>
    <n v="33.333333333333336"/>
    <n v="3"/>
    <s v="GSB41"/>
    <n v="100"/>
    <n v="0"/>
    <s v="ร้านที่2"/>
    <s v="ศ***รรณ น***สวง"/>
    <s v="ขอนแก่น"/>
    <s v="-"/>
    <s v=""/>
    <s v="20/01/2026 10:31"/>
    <s v="-"/>
    <s v="J&amp;T COD"/>
    <s v="Tiktok"/>
    <s v="จ่ายทีหลัง / COD"/>
    <s v=""/>
    <s v="790215291515"/>
    <s v="20/01/2026 10:31"/>
  </r>
  <r>
    <x v="2"/>
    <x v="3"/>
    <n v="50"/>
    <n v="6"/>
    <s v="GSB40"/>
    <n v="200"/>
    <n v="0"/>
    <s v="ร้านที่2"/>
    <s v="ก***ตรี แ***ำลอ"/>
    <s v="แพร่"/>
    <s v="-"/>
    <s v=""/>
    <s v="20/01/2026 10:26"/>
    <s v="-"/>
    <s v="J&amp;T Express"/>
    <s v="Tiktok"/>
    <s v="tiktok"/>
    <s v=""/>
    <s v="790259393560"/>
    <s v="20/01/2026 10:26"/>
  </r>
  <r>
    <x v="2"/>
    <x v="3"/>
    <n v="50"/>
    <n v="6"/>
    <s v="GSB39"/>
    <n v="200"/>
    <n v="0"/>
    <s v="ร้านที่2"/>
    <s v="ศ***ิมล อ***อ่อน"/>
    <s v="กำแพงเพชร"/>
    <s v="-"/>
    <s v=""/>
    <s v="20/01/2026 10:26"/>
    <s v="-"/>
    <s v="J&amp;T COD"/>
    <s v="Tiktok"/>
    <s v="จ่ายทีหลัง / COD"/>
    <s v=""/>
    <s v="790202085573"/>
    <s v="20/01/2026 10:26"/>
  </r>
  <r>
    <x v="2"/>
    <x v="3"/>
    <n v="65"/>
    <n v="1"/>
    <s v="GSB38"/>
    <n v="35"/>
    <n v="0"/>
    <s v="ร้านที่2"/>
    <s v="ด***ี"/>
    <s v="Bangkok"/>
    <s v="-"/>
    <s v=""/>
    <s v="20/01/2026 10:26"/>
    <s v="-"/>
    <s v="J&amp;T Express"/>
    <s v="Tiktok"/>
    <s v="tiktok"/>
    <s v="รสฝอยทองค่ะ"/>
    <s v="790278361585"/>
    <s v="20/01/2026 10:26"/>
  </r>
  <r>
    <x v="2"/>
    <x v="3"/>
    <n v="65"/>
    <n v="2"/>
    <s v="GSB36"/>
    <n v="70"/>
    <n v="0"/>
    <s v="ร้านที่2"/>
    <s v="ฟ***ดา ห***งยี"/>
    <s v="กรุงเทพฯ"/>
    <s v="-"/>
    <s v=""/>
    <s v="20/01/2026 10:25"/>
    <s v="-"/>
    <s v="J&amp;T COD"/>
    <s v="Tiktok"/>
    <s v="จ่ายทีหลัง / COD"/>
    <s v="เผือกมะพร้าวอ่อนกับเนยนม"/>
    <s v="790242175505"/>
    <s v="20/01/2026 10:25"/>
  </r>
  <r>
    <x v="2"/>
    <x v="3"/>
    <n v="33.333333333333336"/>
    <n v="3"/>
    <s v="GSB35"/>
    <n v="100"/>
    <n v="0"/>
    <s v="ร้านที่2"/>
    <s v="เ***พิชชา"/>
    <s v="นนทบุรี"/>
    <s v="-"/>
    <s v=""/>
    <s v="20/01/2026 10:25"/>
    <s v="-"/>
    <s v="J&amp;T COD"/>
    <s v="Tiktok"/>
    <s v="จ่ายทีหลัง / COD"/>
    <s v="ขอ1 กล่องเป็นฝอยทองได้ไหมคะ ที่เหลืออะไรก็ได้ค่ะ "/>
    <s v="790250991504"/>
    <s v="20/01/2026 10:25"/>
  </r>
  <r>
    <x v="2"/>
    <x v="3"/>
    <n v="33.333333333333336"/>
    <n v="3"/>
    <s v="GSB33"/>
    <n v="100"/>
    <n v="0"/>
    <s v="ร้านที่2"/>
    <s v="อ***รา"/>
    <s v="มหาสารคาม"/>
    <s v="-"/>
    <s v=""/>
    <s v="20/01/2026 10:25"/>
    <s v="-"/>
    <s v="J&amp;T COD"/>
    <s v="Tiktok"/>
    <s v="จ่ายทีหลัง / COD"/>
    <s v=""/>
    <s v="790267491506"/>
    <s v="20/01/2026 10:25"/>
  </r>
  <r>
    <x v="4"/>
    <x v="5"/>
    <n v="66.666666666666671"/>
    <n v="3"/>
    <s v="GSB29"/>
    <n v="100"/>
    <n v="0"/>
    <s v="ร้านที่2"/>
    <s v="ร***กะเพราพริกแห้ง"/>
    <s v="นครราชสีมา"/>
    <s v="-"/>
    <s v=""/>
    <s v="20/01/2026 10:21"/>
    <s v="-"/>
    <s v="J&amp;T COD"/>
    <s v="Tiktok"/>
    <s v="จ่ายทีหลัง / COD"/>
    <s v=""/>
    <s v="790233871501"/>
    <s v="20/01/2026 10:21"/>
  </r>
  <r>
    <x v="0"/>
    <x v="0"/>
    <n v="120"/>
    <n v="1"/>
    <s v="GSB28"/>
    <n v="99"/>
    <n v="0"/>
    <s v="ร้านที่2"/>
    <s v="ก***าณี พ***ชมภู"/>
    <s v="หนองคาย"/>
    <s v="-"/>
    <s v=""/>
    <s v="20/01/2026 10:18"/>
    <s v="-"/>
    <s v="J&amp;T COD"/>
    <s v="Tiktok"/>
    <s v="จ่ายทีหลัง / COD"/>
    <s v=""/>
    <s v="790259253523"/>
    <s v="20/01/2026 10:18"/>
  </r>
  <r>
    <x v="0"/>
    <x v="0"/>
    <n v="120"/>
    <n v="1"/>
    <s v="GSB26"/>
    <n v="85"/>
    <n v="0"/>
    <s v="ร้านที่2"/>
    <s v="ธ***์ชนก  โ***์แดง"/>
    <s v="ราชบุรี"/>
    <s v="-"/>
    <s v=""/>
    <s v="20/01/2026 10:15"/>
    <s v="-"/>
    <s v="J&amp;T COD"/>
    <s v="Tiktok"/>
    <s v="จ่ายทีหลัง / COD"/>
    <s v=""/>
    <s v="790279058531"/>
    <s v="20/01/2026 10:15"/>
  </r>
  <r>
    <x v="2"/>
    <x v="3"/>
    <n v="50"/>
    <n v="24"/>
    <s v="GSB25"/>
    <n v="800"/>
    <n v="0"/>
    <s v="ร้านที่2"/>
    <s v="น***รี ม***ัน"/>
    <s v="พังงา"/>
    <s v="-"/>
    <s v=""/>
    <s v="20/01/2026 10:12"/>
    <s v="-"/>
    <s v="J&amp;T COD"/>
    <s v="Tiktok"/>
    <s v="จ่ายทีหลัง / COD"/>
    <s v=""/>
    <s v="790251892500"/>
    <s v="20/01/2026 10:12"/>
  </r>
  <r>
    <x v="2"/>
    <x v="3"/>
    <n v="50"/>
    <n v="6"/>
    <s v="GSB23"/>
    <n v="200"/>
    <n v="0"/>
    <s v="ร้านที่2"/>
    <s v="จ***ร ต***ัทรทางกูร"/>
    <s v="ปทุมธานี"/>
    <s v="-"/>
    <s v=""/>
    <s v="20/01/2026 10:11"/>
    <s v="-"/>
    <s v="Flash Express Thailand COD"/>
    <s v="Tiktok"/>
    <s v="จ่ายทีหลัง / COD"/>
    <s v=""/>
    <s v="THT04062DPP3P3Z"/>
    <s v="20/01/2026 10:12"/>
  </r>
  <r>
    <x v="5"/>
    <x v="6"/>
    <n v="139"/>
    <n v="1"/>
    <s v="GSB22"/>
    <n v="90"/>
    <n v="0"/>
    <s v="ร้านที่2"/>
    <s v="ด***ี"/>
    <s v="Bangkok"/>
    <s v="-"/>
    <s v=""/>
    <s v="20/01/2026 10:09"/>
    <s v="-"/>
    <s v="J&amp;T Express"/>
    <s v="Tiktok"/>
    <s v="tiktok"/>
    <s v=""/>
    <s v="790206585560"/>
    <s v="20/01/2026 10:09"/>
  </r>
  <r>
    <x v="8"/>
    <x v="9"/>
    <n v="139"/>
    <n v="2"/>
    <s v="GSB21"/>
    <n v="180"/>
    <n v="0"/>
    <s v="ร้านที่2"/>
    <s v="ป***รณ์ ส***ิวิกรานนท์"/>
    <s v="ประจวบคีรีขันธ์"/>
    <s v="-"/>
    <s v=""/>
    <s v="20/01/2026 10:09"/>
    <s v="-"/>
    <s v="J&amp;T COD"/>
    <s v="Tiktok"/>
    <s v="จ่ายทีหลัง / COD"/>
    <s v=""/>
    <s v="-"/>
    <s v="20/01/2026 10:09"/>
  </r>
  <r>
    <x v="2"/>
    <x v="3"/>
    <n v="65"/>
    <n v="2"/>
    <s v="GSB20"/>
    <n v="70"/>
    <n v="0"/>
    <s v="ร้านที่2"/>
    <s v="ป***าพร เ***่ยนศิลปชัย"/>
    <s v="นนทบุรี"/>
    <s v="-"/>
    <s v=""/>
    <s v="20/01/2026 10:05"/>
    <s v="-"/>
    <s v="J&amp;T Express"/>
    <s v="Tiktok"/>
    <s v="tiktok"/>
    <s v=""/>
    <s v="790224186555"/>
    <s v="20/01/2026 10:05"/>
  </r>
  <r>
    <x v="2"/>
    <x v="3"/>
    <n v="65"/>
    <n v="3"/>
    <s v="GSB19"/>
    <n v="105"/>
    <n v="0"/>
    <s v="ร้านที่2"/>
    <s v="ร***ทิพย์ เ***์เตอร์1"/>
    <s v="พระนครศรีอยุธยา"/>
    <s v="-"/>
    <s v=""/>
    <s v="20/01/2026 10:05"/>
    <s v="-"/>
    <s v="J&amp;T Express"/>
    <s v="Tiktok"/>
    <s v="tiktok"/>
    <s v="เผือก ฝอยทอง กล้วยหอม"/>
    <s v="790228593501"/>
    <s v="20/01/2026 10:05"/>
  </r>
  <r>
    <x v="2"/>
    <x v="3"/>
    <n v="65"/>
    <n v="1"/>
    <s v="GSB18"/>
    <n v="35"/>
    <n v="0"/>
    <s v="ร้านที่2"/>
    <s v="ด***ี"/>
    <s v="Bangkok"/>
    <s v="-"/>
    <s v=""/>
    <s v="20/01/2026 10:05"/>
    <s v="-"/>
    <s v="J&amp;T Express"/>
    <s v="Tiktok"/>
    <s v="tiktok"/>
    <s v=""/>
    <s v="790234592523"/>
    <s v="20/01/2026 10:05"/>
  </r>
  <r>
    <x v="2"/>
    <x v="3"/>
    <n v="65"/>
    <n v="2"/>
    <s v="GSB17"/>
    <n v="70"/>
    <n v="0"/>
    <s v="ร้านที่2"/>
    <s v="ร***ตะวัน ส***มุทร"/>
    <s v="ปทุมธานี"/>
    <s v="-"/>
    <s v=""/>
    <s v="20/01/2026 10:04"/>
    <s v="-"/>
    <s v="Flash Express Thailand COD"/>
    <s v="Tiktok"/>
    <s v="จ่ายทีหลัง / COD"/>
    <s v="ขอรสกาแฟ กับ รสมะพร้าว ค่ะ"/>
    <s v="THT04062DMR114Z"/>
    <s v="20/01/2026 10:04"/>
  </r>
  <r>
    <x v="2"/>
    <x v="3"/>
    <n v="65"/>
    <n v="1"/>
    <s v="GSB16"/>
    <n v="35"/>
    <n v="0"/>
    <s v="ร้านที่2"/>
    <s v="ล***า ย***คตร ป**"/>
    <s v="กรุงเทพฯ"/>
    <s v="-"/>
    <s v=""/>
    <s v="20/01/2026 10:05"/>
    <s v="-"/>
    <s v="J&amp;T Express"/>
    <s v="Tiktok"/>
    <s v="tiktok"/>
    <s v="เอารสฝอยทอง"/>
    <s v="790243960590"/>
    <s v="20/01/2026 10:04"/>
  </r>
  <r>
    <x v="2"/>
    <x v="3"/>
    <n v="65"/>
    <n v="2"/>
    <s v="GSB14"/>
    <n v="70"/>
    <n v="0"/>
    <s v="ร้านที่2"/>
    <s v="ภ***  แ***ุวรรณ์"/>
    <s v="เทศบาลนครลำปาง"/>
    <s v="-"/>
    <s v=""/>
    <s v="20/01/2026 10:00"/>
    <s v="-"/>
    <s v="J&amp;T COD"/>
    <s v="Tiktok"/>
    <s v="จ่ายทีหลัง / COD"/>
    <s v=""/>
    <s v="790213386546"/>
    <s v="20/01/2026 10:00"/>
  </r>
  <r>
    <x v="2"/>
    <x v="3"/>
    <n v="33.333333333333336"/>
    <n v="3"/>
    <s v="GSB12"/>
    <n v="100"/>
    <n v="0"/>
    <s v="ร้านที่2"/>
    <s v="เ***ร เ***สิทธิ์"/>
    <s v="นครศรีธรรมราช"/>
    <s v="-"/>
    <s v=""/>
    <s v="20/01/2026 10:00"/>
    <s v="-"/>
    <s v="J&amp;T COD"/>
    <s v="Tiktok"/>
    <s v="จ่ายทีหลัง / COD"/>
    <s v=""/>
    <s v="790245494511"/>
    <s v="20/01/2026 10:00"/>
  </r>
  <r>
    <x v="2"/>
    <x v="3"/>
    <n v="65"/>
    <n v="2"/>
    <s v="GSB11"/>
    <n v="70"/>
    <n v="0"/>
    <s v="ร้านที่2"/>
    <s v="K***ana K***juy"/>
    <s v="นครสวรรค์"/>
    <s v="-"/>
    <s v=""/>
    <s v="20/01/2026 09:59"/>
    <s v="-"/>
    <s v="J&amp;T COD"/>
    <s v="Tiktok"/>
    <s v="จ่ายทีหลัง / COD"/>
    <s v=""/>
    <s v="790230273556"/>
    <s v="20/01/2026 10:00"/>
  </r>
  <r>
    <x v="2"/>
    <x v="3"/>
    <n v="65"/>
    <n v="2"/>
    <s v="GSB10"/>
    <n v="70"/>
    <n v="0"/>
    <s v="ร้านที่2"/>
    <s v="อ***ิสา ช***ุรินทร์"/>
    <s v="นนทบุรี"/>
    <s v="-"/>
    <s v=""/>
    <s v="20/01/2026 09:59"/>
    <s v="-"/>
    <s v="J&amp;T COD"/>
    <s v="Tiktok"/>
    <s v="จ่ายทีหลัง / COD"/>
    <s v=""/>
    <s v="790286070534"/>
    <s v="20/01/2026 09:59"/>
  </r>
  <r>
    <x v="2"/>
    <x v="3"/>
    <n v="50"/>
    <n v="6"/>
    <s v="GSB7"/>
    <n v="200"/>
    <n v="0"/>
    <s v="ร้านที่2"/>
    <s v="ส***ร เ***ดี"/>
    <s v="เทศบาลนครอุบลราชธานี"/>
    <s v="-"/>
    <s v=""/>
    <s v="20/01/2026 09:58"/>
    <s v="-"/>
    <s v="J&amp;T Express"/>
    <s v="Tiktok"/>
    <s v="tiktok"/>
    <s v=""/>
    <s v="790285482571"/>
    <s v="20/01/2026 09:55"/>
  </r>
  <r>
    <x v="2"/>
    <x v="3"/>
    <n v="33.333333333333336"/>
    <n v="3"/>
    <s v="GSB6"/>
    <n v="110"/>
    <n v="10"/>
    <s v="ร้านที่2"/>
    <s v="ธ***ร ภ***ทิพย์"/>
    <s v="กาฬสินธุ์"/>
    <s v="-"/>
    <s v=""/>
    <s v="20/01/2026 09:56"/>
    <s v="-"/>
    <s v="J&amp;T Express"/>
    <s v="Tiktok"/>
    <s v="tiktok"/>
    <s v=""/>
    <s v="790255902601"/>
    <s v="20/01/2026 09:54"/>
  </r>
  <r>
    <x v="2"/>
    <x v="3"/>
    <n v="50"/>
    <n v="6"/>
    <s v="GSB5"/>
    <n v="200"/>
    <n v="0"/>
    <s v="ร้านที่2"/>
    <s v="แ*** ก***นา เ***งตรีงาม"/>
    <s v="เพชรบุรี"/>
    <s v="-"/>
    <s v=""/>
    <s v="20/01/2026 09:52"/>
    <s v="-"/>
    <s v="J&amp;T Express"/>
    <s v="Tiktok"/>
    <s v="tiktok"/>
    <s v=""/>
    <s v="790266399576"/>
    <s v="20/01/2026 09:52"/>
  </r>
  <r>
    <x v="9"/>
    <x v="21"/>
    <n v="75"/>
    <n v="6"/>
    <s v="GSB4"/>
    <n v="450"/>
    <n v="0"/>
    <s v="ร้านที่10"/>
    <s v="k.หนึ่ง"/>
    <s v="21/20 หมู่21 ถ.รามอินทรา 117 แยก16 หอพักสีส้ม  · มีนบุรี/ Min Buri_x000a__x000a_มีนบุรี/ Min Buriกรุงเทพมหานคร/ Bangkok_x000a_10510"/>
    <s v="10510"/>
    <s v="660627157726"/>
    <s v="20/01/2026 09:30"/>
    <s v="-"/>
    <s v="Kerry_dropoff"/>
    <s v="Lazada"/>
    <s v="lazada"/>
    <s v=""/>
    <s v="-"/>
    <s v="20/01/2026 09:29"/>
  </r>
  <r>
    <x v="5"/>
    <x v="8"/>
    <n v="87.2"/>
    <n v="1"/>
    <s v="GSB3"/>
    <n v="94.2"/>
    <n v="7"/>
    <s v="ร้านที่3"/>
    <s v="ออมสิน   ดานขุนทด"/>
    <s v="45หมู่4 ต.ด่านนอก อ.ด่านขุนทด จ.นครราชสีมา · ด่านนอก/ Dan Nok_x000a__x000a_ด่านขุนทด/ Dan Khun Thotนครราชสีมา/ Nakhon Ratchasima_x000a_30210"/>
    <s v="30210"/>
    <s v="660817184991"/>
    <s v="20/01/2026 09:10"/>
    <s v="-"/>
    <s v="Kerry_dropoff"/>
    <s v="Lazada"/>
    <s v="lazada"/>
    <s v=""/>
    <s v="-"/>
    <s v="20/01/2026 09:10"/>
  </r>
  <r>
    <x v="2"/>
    <x v="3"/>
    <n v="33.333333333333336"/>
    <n v="3"/>
    <s v="GSB2"/>
    <n v="100"/>
    <n v="0"/>
    <s v="ร้านที่2"/>
    <s v="ป***ิสา  จ***จ"/>
    <s v="ประจวบคีรีขันธ์"/>
    <s v="-"/>
    <s v=""/>
    <s v="20/01/2026 09:07"/>
    <s v="-"/>
    <s v="J&amp;T COD"/>
    <s v="Tiktok"/>
    <s v="จ่ายทีหลัง / COD"/>
    <s v=""/>
    <s v="790261095514"/>
    <s v="20/01/2026 09:07"/>
  </r>
  <r>
    <x v="7"/>
    <x v="8"/>
    <n v="87.2"/>
    <n v="1"/>
    <s v="GSB1"/>
    <n v="94.2"/>
    <n v="7"/>
    <s v="ร้านที่3"/>
    <s v="สมพร ขออ่อนกลาง"/>
    <s v="ถ.เทิดราชัน ซ.เทิดราชัน43 3/149 ม.อยู่เจริญ_x000a__x000a_ดอนเมือง/ Don Mueangกรุงเทพมหานคร/ Bangkok_x000a_10210"/>
    <s v="10210"/>
    <s v="660812743691"/>
    <s v="20/01/2026 08:39"/>
    <s v="-"/>
    <s v="Kerry_dropoff"/>
    <s v="Lazada"/>
    <s v="lazada"/>
    <s v=""/>
    <s v="-"/>
    <s v="20/01/2026 08:39"/>
  </r>
  <r>
    <x v="2"/>
    <x v="3"/>
    <n v="50"/>
    <n v="6"/>
    <s v="GSB0"/>
    <n v="200"/>
    <n v="0"/>
    <s v="ร้านที่2"/>
    <s v="ญ***า"/>
    <s v="ชลบุรี"/>
    <s v="-"/>
    <s v=""/>
    <s v="20/01/2026 08:39"/>
    <s v="-"/>
    <s v="J&amp;T COD"/>
    <s v="Tiktok"/>
    <s v="จ่ายทีหลัง / COD"/>
    <s v=""/>
    <s v="790254598582"/>
    <s v="20/01/2026 08:39"/>
  </r>
  <r>
    <x v="2"/>
    <x v="3"/>
    <n v="50"/>
    <n v="6"/>
    <s v="GSA99"/>
    <n v="200"/>
    <n v="0"/>
    <s v="ร้านที่2"/>
    <s v="ก***าวีร์ ศ***ันทอง"/>
    <s v="เทศบาลนครขอนแก่น"/>
    <s v="-"/>
    <s v=""/>
    <s v="20/01/2026 08:33"/>
    <s v="-"/>
    <s v="J&amp;T COD"/>
    <s v="Tiktok"/>
    <s v="จ่ายทีหลัง / COD"/>
    <s v=""/>
    <s v="790218599575"/>
    <s v="20/01/2026 08:33"/>
  </r>
  <r>
    <x v="10"/>
    <x v="12"/>
    <n v="10"/>
    <n v="10"/>
    <s v="GSA98"/>
    <n v="99.99"/>
    <n v="0"/>
    <s v="ร้านที่2"/>
    <s v="พ***พย์  เ***นเมืองปัก"/>
    <s v="กรุงเทพมหานคร"/>
    <s v="-"/>
    <s v=""/>
    <s v="20/01/2026 08:26"/>
    <s v="-"/>
    <s v="J&amp;T COD"/>
    <s v="Tiktok"/>
    <s v="จ่ายทีหลัง / COD"/>
    <s v=""/>
    <s v="790231275540"/>
    <s v="20/01/2026 08:27"/>
  </r>
  <r>
    <x v="13"/>
    <x v="15"/>
    <n v="33.333333333333336"/>
    <n v="3"/>
    <s v="GSA97"/>
    <n v="135"/>
    <n v="0"/>
    <s v="ร้านที่2"/>
    <s v="จ***พร ท***ัยเจริญ"/>
    <s v="พิษณุโลก"/>
    <s v="-"/>
    <s v=""/>
    <s v="20/01/2026 08:13"/>
    <s v="-"/>
    <s v="J&amp;T COD"/>
    <s v="Tiktok"/>
    <s v="จ่ายทีหลัง / COD"/>
    <s v=""/>
    <s v="790246850540"/>
    <s v="20/01/2026 08:13"/>
  </r>
  <r>
    <x v="0"/>
    <x v="22"/>
    <n v="85"/>
    <n v="2"/>
    <s v="GSA96"/>
    <n v="1352"/>
    <n v="106"/>
    <s v="ร้านที่1"/>
    <s v="สมชาย ใจหมั่น(คุณแพร)"/>
    <s v="ถนน นาคนิวาส 8 ซอยนาคนิวาส2 แยก19 ถ.นาคนิวาส · ลาดพร้าว/ Lat Phrao_x000a__x000a_ลาดพร้าว/ Lad Phrawกรุงเทพมหานคร/ Bangkok_x000a_10230"/>
    <s v="10230"/>
    <s v="660818687718"/>
    <s v="20/01/2026 08:06"/>
    <s v="-"/>
    <s v="Kerry_dropoff"/>
    <s v="Lazada"/>
    <s v="lazada"/>
    <s v=""/>
    <s v="-"/>
    <s v="20/01/2026 08:06"/>
  </r>
  <r>
    <x v="2"/>
    <x v="3"/>
    <n v="50"/>
    <n v="6"/>
    <s v="GSA96"/>
    <n v="1352"/>
    <n v="106"/>
    <s v="ร้านที่1"/>
    <s v="สมชาย ใจหมั่น(คุณแพร)"/>
    <s v="ถนน นาคนิวาส 8 ซอยนาคนิวาส2 แยก19 ถ.นาคนิวาส · ลาดพร้าว/ Lat Phrao_x000a__x000a_ลาดพร้าว/ Lad Phrawกรุงเทพมหานคร/ Bangkok_x000a_10230"/>
    <s v="10230"/>
    <s v="660818687718"/>
    <s v="20/01/2026 08:06"/>
    <s v="-"/>
    <s v="Kerry_dropoff"/>
    <s v="Lazada"/>
    <s v="lazada"/>
    <s v=""/>
    <s v="-"/>
    <s v="20/01/2026 08:06"/>
  </r>
  <r>
    <x v="2"/>
    <x v="3"/>
    <n v="50"/>
    <n v="6"/>
    <s v="GSA96"/>
    <n v="1352"/>
    <n v="106"/>
    <s v="ร้านที่1"/>
    <s v="สมชาย ใจหมั่น(คุณแพร)"/>
    <s v="ถนน นาคนิวาส 8 ซอยนาคนิวาส2 แยก19 ถ.นาคนิวาส · ลาดพร้าว/ Lat Phrao_x000a__x000a_ลาดพร้าว/ Lad Phrawกรุงเทพมหานคร/ Bangkok_x000a_10230"/>
    <s v="10230"/>
    <s v="660818687718"/>
    <s v="20/01/2026 08:06"/>
    <s v="-"/>
    <s v="Kerry_dropoff"/>
    <s v="Lazada"/>
    <s v="lazada"/>
    <s v=""/>
    <s v="-"/>
    <s v="20/01/2026 08:06"/>
  </r>
  <r>
    <x v="18"/>
    <x v="23"/>
    <n v="40"/>
    <n v="5"/>
    <s v="GSA96"/>
    <n v="1352"/>
    <n v="106"/>
    <s v="ร้านที่1"/>
    <s v="สมชาย ใจหมั่น(คุณแพร)"/>
    <s v="ถนน นาคนิวาส 8 ซอยนาคนิวาส2 แยก19 ถ.นาคนิวาส · ลาดพร้าว/ Lat Phrao_x000a__x000a_ลาดพร้าว/ Lad Phrawกรุงเทพมหานคร/ Bangkok_x000a_10230"/>
    <s v="10230"/>
    <s v="660818687718"/>
    <s v="20/01/2026 08:06"/>
    <s v="-"/>
    <s v="Kerry_dropoff"/>
    <s v="Lazada"/>
    <s v="lazada"/>
    <s v=""/>
    <s v="-"/>
    <s v="20/01/2026 08:06"/>
  </r>
  <r>
    <x v="18"/>
    <x v="23"/>
    <n v="40"/>
    <n v="5"/>
    <s v="GSA96"/>
    <n v="1352"/>
    <n v="106"/>
    <s v="ร้านที่1"/>
    <s v="สมชาย ใจหมั่น(คุณแพร)"/>
    <s v="ถนน นาคนิวาส 8 ซอยนาคนิวาส2 แยก19 ถ.นาคนิวาส · ลาดพร้าว/ Lat Phrao_x000a__x000a_ลาดพร้าว/ Lad Phrawกรุงเทพมหานคร/ Bangkok_x000a_10230"/>
    <s v="10230"/>
    <s v="660818687718"/>
    <s v="20/01/2026 08:06"/>
    <s v="-"/>
    <s v="Kerry_dropoff"/>
    <s v="Lazada"/>
    <s v="lazada"/>
    <s v=""/>
    <s v="-"/>
    <s v="20/01/2026 08:06"/>
  </r>
  <r>
    <x v="0"/>
    <x v="0"/>
    <n v="66.333333333333329"/>
    <n v="3"/>
    <s v="GSA95"/>
    <n v="240"/>
    <n v="0"/>
    <s v="ร้านที่1"/>
    <s v="ธ******ร"/>
    <s v="******ง ดินแดง แขวงดินแดง เขตดินแดง จังหวัดกรุงเทพมหานคร 10400"/>
    <s v="10400"/>
    <s v="12"/>
    <s v="20/01/2026 07:57"/>
    <s v="-"/>
    <s v="SPX Express"/>
    <s v="Shopee"/>
    <s v="shopee"/>
    <s v=""/>
    <s v="TH2694585686582"/>
    <s v="20/01/2026 07:56"/>
  </r>
  <r>
    <x v="2"/>
    <x v="3"/>
    <n v="33.333333333333336"/>
    <n v="3"/>
    <s v="GSA94"/>
    <n v="100"/>
    <n v="0"/>
    <s v="ร้านที่2"/>
    <s v="ช***ื่น ย***ัตน์"/>
    <s v="กำแพงเพชร"/>
    <s v="-"/>
    <s v=""/>
    <s v="20/01/2026 07:44"/>
    <s v="-"/>
    <s v="J&amp;T Express"/>
    <s v="Tiktok"/>
    <s v="tiktok"/>
    <s v=""/>
    <s v="790233090500"/>
    <s v="20/01/2026 07:44"/>
  </r>
  <r>
    <x v="2"/>
    <x v="3"/>
    <n v="33.333333333333336"/>
    <n v="3"/>
    <s v="GSA93"/>
    <n v="100"/>
    <n v="0"/>
    <s v="ร้านที่2"/>
    <s v="ช***ุช ล***ตั้ง"/>
    <s v="เชียงใหม่"/>
    <s v="-"/>
    <s v=""/>
    <s v="20/01/2026 07:40"/>
    <s v="-"/>
    <s v="J&amp;T COD"/>
    <s v="Tiktok"/>
    <s v="จ่ายทีหลัง / COD"/>
    <s v=""/>
    <s v="790208305600"/>
    <s v="20/01/2026 07:40"/>
  </r>
  <r>
    <x v="2"/>
    <x v="3"/>
    <n v="33.333333333333336"/>
    <n v="3"/>
    <s v="GSA92"/>
    <n v="100"/>
    <n v="0"/>
    <s v="ร้านที่2"/>
    <s v="จ***นันท์ ร***แตงโม"/>
    <s v="ระยอง"/>
    <s v="-"/>
    <s v=""/>
    <s v="20/01/2026 07:32"/>
    <s v="-"/>
    <s v="J&amp;T COD"/>
    <s v="Tiktok"/>
    <s v="จ่ายทีหลัง / COD"/>
    <s v=""/>
    <s v="790214496503"/>
    <s v="20/01/2026 07:32"/>
  </r>
  <r>
    <x v="3"/>
    <x v="8"/>
    <n v="87.2"/>
    <n v="1"/>
    <s v="GSA91"/>
    <n v="132.19999999999999"/>
    <n v="45"/>
    <s v="ร้านที่1"/>
    <s v="สุภวรรณ อยู่ชา"/>
    <s v="430 บ้านริมภูรีสอร์ท · ทุ่งใหญ่/ Thung Yai_x000a__x000a_หาดใหญ่/ Hat Yaiสงขลา/ Songkhla_x000a_90110"/>
    <s v="90110"/>
    <s v="660921262883"/>
    <s v="20/01/2026 07:28"/>
    <s v="-"/>
    <s v="Kerry_dropoff"/>
    <s v="Lazada"/>
    <s v="lazada"/>
    <s v=""/>
    <s v="-"/>
    <s v="20/01/2026 07:28"/>
  </r>
  <r>
    <x v="5"/>
    <x v="6"/>
    <n v="139"/>
    <n v="1"/>
    <s v="GSA90"/>
    <n v="108.99"/>
    <n v="0"/>
    <s v="ร้านที่2"/>
    <s v="จ***ุธ ช***ตรี"/>
    <s v="หนองบัวลำภู"/>
    <s v="-"/>
    <s v=""/>
    <s v="20/01/2026 07:25"/>
    <s v="-"/>
    <s v="J&amp;T COD"/>
    <s v="Tiktok"/>
    <s v="จ่ายทีหลัง / COD"/>
    <s v=""/>
    <s v="790238584575"/>
    <s v="20/01/2026 07:25"/>
  </r>
  <r>
    <x v="3"/>
    <x v="4"/>
    <n v="139"/>
    <n v="1"/>
    <s v="GSA89"/>
    <n v="108.99"/>
    <n v="0"/>
    <s v="ร้านที่2"/>
    <s v="จ***ุธ ช***ตรี"/>
    <s v="หนองบัวลำภู"/>
    <s v="-"/>
    <s v=""/>
    <s v="20/01/2026 07:24"/>
    <s v="-"/>
    <s v="J&amp;T COD"/>
    <s v="Tiktok"/>
    <s v="จ่ายทีหลัง / COD"/>
    <s v=""/>
    <s v="790264079592"/>
    <s v="20/01/2026 07:25"/>
  </r>
  <r>
    <x v="2"/>
    <x v="3"/>
    <n v="33.333333333333336"/>
    <n v="3"/>
    <s v="GSA88"/>
    <n v="100"/>
    <n v="0"/>
    <s v="ร้านที่2"/>
    <s v="ม***ย ศ***วนิช"/>
    <s v="นนทบุรี"/>
    <s v="-"/>
    <s v=""/>
    <s v="20/01/2026 06:58"/>
    <s v="-"/>
    <s v="J&amp;T COD"/>
    <s v="Tiktok"/>
    <s v="จ่ายทีหลัง / COD"/>
    <s v=""/>
    <s v="790252037422"/>
    <s v="20/01/2026 06:58"/>
  </r>
  <r>
    <x v="2"/>
    <x v="3"/>
    <n v="33.333333333333336"/>
    <n v="3"/>
    <s v="GSA87"/>
    <n v="100"/>
    <n v="0"/>
    <s v="ร้านที่2"/>
    <s v="ว***ยะ ห***า"/>
    <s v="สมุทรปราการ"/>
    <s v="-"/>
    <s v=""/>
    <s v="20/01/2026 06:38"/>
    <s v="-"/>
    <s v="J&amp;T COD"/>
    <s v="Tiktok"/>
    <s v="จ่ายทีหลัง / COD"/>
    <s v=""/>
    <s v="790206233401"/>
    <s v="20/01/2026 06:39"/>
  </r>
  <r>
    <x v="4"/>
    <x v="5"/>
    <n v="66.666666666666671"/>
    <n v="3"/>
    <s v="GSA86"/>
    <n v="100"/>
    <n v="0"/>
    <s v="ร้านที่2"/>
    <s v="น***กษณ์ ม***าน"/>
    <s v="สระแก้ว"/>
    <s v="-"/>
    <s v=""/>
    <s v="20/01/2026 06:32"/>
    <s v="-"/>
    <s v="J&amp;T COD"/>
    <s v="Tiktok"/>
    <s v="จ่ายทีหลัง / COD"/>
    <s v=""/>
    <s v="790220352552"/>
    <s v="20/01/2026 06:32"/>
  </r>
  <r>
    <x v="4"/>
    <x v="5"/>
    <n v="66.666666666666671"/>
    <n v="3"/>
    <s v="GSA85"/>
    <n v="100"/>
    <n v="0"/>
    <s v="ร้านที่2"/>
    <s v="แ***ดือน..มั่งลิ้ม"/>
    <s v="จันทบุรี"/>
    <s v="-"/>
    <s v=""/>
    <s v="20/01/2026 06:28"/>
    <s v="-"/>
    <s v="J&amp;T Express"/>
    <s v="Tiktok"/>
    <s v="tiktok"/>
    <s v=""/>
    <s v="790217152546"/>
    <s v="20/01/2026 06:27"/>
  </r>
  <r>
    <x v="0"/>
    <x v="1"/>
    <n v="76"/>
    <n v="1"/>
    <s v="GSA84"/>
    <n v="246"/>
    <n v="27.5"/>
    <s v="ร้านที่3"/>
    <s v="นินจา กิจนิเทศ"/>
    <s v="2034/95 แฟลต 34 ชั้น 5 ถนนประชาสงเคราะห์ · ดินแดง/ Din Daeng_x000a__x000a_ดินแดง/ Din Daengกรุงเทพมหานคร/ Bangkok_x000a_10400"/>
    <s v="10400"/>
    <s v="660908881837"/>
    <s v="20/01/2026 05:30"/>
    <s v="-"/>
    <s v="Kerry_dropoff"/>
    <s v="Lazada"/>
    <s v="lazada"/>
    <s v=""/>
    <s v="LEXPU0649711310"/>
    <s v="20/01/2026 05:29"/>
  </r>
  <r>
    <x v="11"/>
    <x v="24"/>
    <n v="95"/>
    <n v="1"/>
    <s v="GSA84"/>
    <n v="246"/>
    <n v="27.5"/>
    <s v="ร้านที่3"/>
    <s v="นินจา กิจนิเทศ"/>
    <s v="2034/95 แฟลต 34 ชั้น 5 ถนนประชาสงเคราะห์ · ดินแดง/ Din Daeng_x000a__x000a_ดินแดง/ Din Daengกรุงเทพมหานคร/ Bangkok_x000a_10400"/>
    <s v="10400"/>
    <s v="660908881837"/>
    <s v="20/01/2026 05:30"/>
    <s v="-"/>
    <s v="Kerry_dropoff"/>
    <s v="Lazada"/>
    <s v="lazada"/>
    <s v=""/>
    <s v="LEXPU0649711310"/>
    <s v="20/01/2026 05:29"/>
  </r>
  <r>
    <x v="19"/>
    <x v="25"/>
    <n v="47.5"/>
    <n v="1"/>
    <s v="GSA84"/>
    <n v="246"/>
    <n v="27.5"/>
    <s v="ร้านที่3"/>
    <s v="นินจา กิจนิเทศ"/>
    <s v="2034/95 แฟลต 34 ชั้น 5 ถนนประชาสงเคราะห์ · ดินแดง/ Din Daeng_x000a__x000a_ดินแดง/ Din Daengกรุงเทพมหานคร/ Bangkok_x000a_10400"/>
    <s v="10400"/>
    <s v="660908881837"/>
    <s v="20/01/2026 05:30"/>
    <s v="-"/>
    <s v="Kerry_dropoff"/>
    <s v="Lazada"/>
    <s v="lazada"/>
    <s v=""/>
    <s v="LEXPU0649711310"/>
    <s v="20/01/2026 05:29"/>
  </r>
  <r>
    <x v="2"/>
    <x v="3"/>
    <n v="33.333333333333336"/>
    <n v="3"/>
    <s v="GSA83"/>
    <n v="100"/>
    <n v="0"/>
    <s v="ร้านที่2"/>
    <s v="พ***งค์ เ***ชย"/>
    <s v="นครสวรรค์"/>
    <s v="-"/>
    <s v=""/>
    <s v="20/01/2026 04:37"/>
    <s v="-"/>
    <s v="J&amp;T COD"/>
    <s v="Tiktok"/>
    <s v="จ่ายทีหลัง / COD"/>
    <s v=""/>
    <s v="790294430413"/>
    <s v="20/01/2026 04:37"/>
  </r>
  <r>
    <x v="2"/>
    <x v="3"/>
    <n v="50"/>
    <n v="6"/>
    <s v="GSA82"/>
    <n v="200"/>
    <n v="0"/>
    <s v="ร้านที่2"/>
    <s v="ก***  แ***ี"/>
    <s v="กรุงเทพฯ"/>
    <s v="-"/>
    <s v=""/>
    <s v="20/01/2026 03:59"/>
    <s v="-"/>
    <s v="J&amp;T COD"/>
    <s v="Tiktok"/>
    <s v="จ่ายทีหลัง / COD"/>
    <s v=""/>
    <s v="790266144404"/>
    <s v="20/01/2026 03:59"/>
  </r>
  <r>
    <x v="2"/>
    <x v="3"/>
    <n v="33.333333333333336"/>
    <n v="3"/>
    <s v="GSA81"/>
    <n v="110"/>
    <n v="10"/>
    <s v="ร้านที่2"/>
    <s v="อ***าฎ ก***ิราขจรลาภ"/>
    <s v="เชียงราย"/>
    <s v="-"/>
    <s v=""/>
    <s v="20/01/2026 03:26"/>
    <s v="-"/>
    <s v="J&amp;T COD"/>
    <s v="Tiktok"/>
    <s v="จ่ายทีหลัง / COD"/>
    <s v=""/>
    <s v="790283222492"/>
    <s v="20/01/2026 03:26"/>
  </r>
  <r>
    <x v="2"/>
    <x v="3"/>
    <n v="33.333333333333336"/>
    <n v="3"/>
    <s v="GSA80"/>
    <n v="100"/>
    <n v="0"/>
    <s v="ร้านที่2"/>
    <s v="ส***ร  ค***แก้ว"/>
    <s v="ระยอง"/>
    <s v="-"/>
    <s v=""/>
    <s v="20/01/2026 02:31"/>
    <s v="-"/>
    <s v="J&amp;T Express"/>
    <s v="Tiktok"/>
    <s v="tiktok"/>
    <s v=""/>
    <s v="790212832404"/>
    <s v="20/01/2026 02:30"/>
  </r>
  <r>
    <x v="2"/>
    <x v="3"/>
    <n v="50"/>
    <n v="6"/>
    <s v="GSA77"/>
    <n v="200"/>
    <n v="0"/>
    <s v="ร้านที่2"/>
    <s v="S***sa C***anee"/>
    <s v="ตรัง"/>
    <s v="-"/>
    <s v=""/>
    <s v="20/01/2026 02:07"/>
    <s v="-"/>
    <s v="J&amp;T COD"/>
    <s v="Tiktok"/>
    <s v="จ่ายทีหลัง / COD"/>
    <s v=""/>
    <s v="790293283415"/>
    <s v="20/01/2026 02:07"/>
  </r>
  <r>
    <x v="2"/>
    <x v="3"/>
    <n v="33.333333333333336"/>
    <n v="3"/>
    <s v="GSA76"/>
    <n v="100"/>
    <n v="0"/>
    <s v="ร้านที่2"/>
    <s v="ข***า ส***แกว"/>
    <s v="สงขลา"/>
    <s v="-"/>
    <s v=""/>
    <s v="20/01/2026 01:27"/>
    <s v="-"/>
    <s v="J&amp;T COD"/>
    <s v="Tiktok"/>
    <s v="จ่ายทีหลัง / COD"/>
    <s v=""/>
    <s v="790218448471"/>
    <s v="20/01/2026 01:27"/>
  </r>
  <r>
    <x v="2"/>
    <x v="3"/>
    <n v="33.333333333333336"/>
    <n v="3"/>
    <s v="GSA75"/>
    <n v="100"/>
    <n v="0"/>
    <s v="ร้านที่2"/>
    <s v="p***a28"/>
    <s v="สมุทรปราการ"/>
    <s v="-"/>
    <s v=""/>
    <s v="20/01/2026 01:15"/>
    <s v="-"/>
    <s v="Flash Express Thailand COD"/>
    <s v="Tiktok"/>
    <s v="จ่ายทีหลัง / COD"/>
    <s v=""/>
    <s v="THT02032DP7W77Z"/>
    <s v="20/01/2026 01:22"/>
  </r>
  <r>
    <x v="2"/>
    <x v="3"/>
    <n v="33.333333333333336"/>
    <n v="3"/>
    <s v="GSA74"/>
    <n v="100"/>
    <n v="0"/>
    <s v="ร้านที่2"/>
    <s v="จ***ส อ***ศักดิ์"/>
    <s v="นครราชสีมา"/>
    <s v="-"/>
    <s v=""/>
    <s v="20/01/2026 00:39"/>
    <s v="-"/>
    <s v="J&amp;T COD"/>
    <s v="Tiktok"/>
    <s v="จ่ายทีหลัง / COD"/>
    <s v=""/>
    <s v="790211955444"/>
    <s v="20/01/2026 00:39"/>
  </r>
  <r>
    <x v="2"/>
    <x v="3"/>
    <n v="37.5"/>
    <n v="4"/>
    <s v="GSA72"/>
    <n v="140"/>
    <n v="0"/>
    <s v="ร้านที่4"/>
    <s v="ม***วย"/>
    <s v="ชลบุรี"/>
    <s v="-"/>
    <s v=""/>
    <s v="20/01/2026 00:16"/>
    <s v="-"/>
    <s v="J&amp;T COD"/>
    <s v="Tiktok"/>
    <s v="จ่ายทีหลัง / COD"/>
    <s v=""/>
    <s v="790268442456"/>
    <s v="20/01/2026 00:26"/>
  </r>
  <r>
    <x v="2"/>
    <x v="3"/>
    <n v="33.333333333333336"/>
    <n v="3"/>
    <s v="GSA71"/>
    <n v="100"/>
    <n v="0"/>
    <s v="ร้านที่2"/>
    <s v="ป***นุช"/>
    <s v="ปทุมธานี"/>
    <s v="-"/>
    <s v=""/>
    <s v="20/01/2026 00:13"/>
    <s v="-"/>
    <s v="J&amp;T COD"/>
    <s v="Tiktok"/>
    <s v="จ่ายทีหลัง / COD"/>
    <s v=""/>
    <s v="790212646484"/>
    <s v="20/01/2026 00:25"/>
  </r>
  <r>
    <x v="2"/>
    <x v="3"/>
    <n v="33.333333333333336"/>
    <n v="3"/>
    <s v="GSA70"/>
    <n v="100"/>
    <n v="0"/>
    <s v="ร้านที่2"/>
    <s v="ณ***ุฒิ ส***นียม"/>
    <s v="กาญจนบุรี"/>
    <s v="-"/>
    <s v=""/>
    <s v="20/01/2026 00:11"/>
    <s v="-"/>
    <s v="J&amp;T COD"/>
    <s v="Tiktok"/>
    <s v="จ่ายทีหลัง / COD"/>
    <s v=""/>
    <s v="790222158460"/>
    <s v="20/01/2026 00:24"/>
  </r>
  <r>
    <x v="4"/>
    <x v="5"/>
    <n v="33"/>
    <n v="10"/>
    <s v="GSA69"/>
    <n v="365"/>
    <n v="35"/>
    <s v="ร้านที่4"/>
    <s v="น***วรรณ"/>
    <s v="สมุทรสาคร"/>
    <s v="-"/>
    <s v=""/>
    <s v="20/01/2026 00:06"/>
    <s v="-"/>
    <s v="J&amp;T Express"/>
    <s v="Tiktok"/>
    <s v="tiktok"/>
    <s v=""/>
    <s v="790246097491"/>
    <s v="20/01/2026 00:06"/>
  </r>
  <r>
    <x v="2"/>
    <x v="3"/>
    <n v="33.333333333333336"/>
    <n v="3"/>
    <s v="GSA67"/>
    <n v="100"/>
    <n v="0"/>
    <s v="ร้านที่2"/>
    <s v="ว***เดช"/>
    <s v="ชลบุรี"/>
    <s v="-"/>
    <s v=""/>
    <s v="20/01/2026 00:00"/>
    <s v="-"/>
    <s v="J&amp;T COD"/>
    <s v="Tiktok"/>
    <s v="จ่ายทีหลัง / COD"/>
    <s v=""/>
    <s v="790280552460"/>
    <s v="20/01/2026 00:00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x v="0"/>
    <x v="0"/>
    <n v="66.666666666666671"/>
    <n v="3"/>
    <s v="GSG7"/>
    <n v="200"/>
    <n v="0"/>
    <s v="ร้านที่2"/>
    <s v="ณ***ภัสร์ จ***เทศ"/>
    <s v="เชียงใหม่"/>
    <s v="-"/>
    <s v=""/>
    <s v="21/01/2026 23:57"/>
    <s v="-"/>
    <s v="J&amp;T COD"/>
    <s v="Tiktok"/>
    <s v="จ่ายทีหลัง / COD"/>
    <s v=""/>
    <s v="790349469486"/>
    <s v="21/01/2026 23:57"/>
  </r>
  <r>
    <x v="1"/>
    <x v="1"/>
    <n v="33.333333333333336"/>
    <n v="3"/>
    <s v="GSG7"/>
    <n v="200"/>
    <n v="0"/>
    <s v="ร้านที่2"/>
    <s v="ณ***ภัสร์ จ***เทศ"/>
    <s v="เชียงใหม่"/>
    <s v="-"/>
    <s v=""/>
    <s v="21/01/2026 23:57"/>
    <s v="-"/>
    <s v="J&amp;T COD"/>
    <s v="Tiktok"/>
    <s v="จ่ายทีหลัง / COD"/>
    <s v=""/>
    <s v="790349469486"/>
    <s v="21/01/2026 23:57"/>
  </r>
  <r>
    <x v="1"/>
    <x v="1"/>
    <n v="33.333333333333336"/>
    <n v="3"/>
    <s v="GSG6"/>
    <n v="100"/>
    <n v="0"/>
    <s v="ร้านที่2"/>
    <s v="ป***ู๊"/>
    <s v="กรุงเทพฯ"/>
    <s v="-"/>
    <s v=""/>
    <s v="21/01/2026 23:54"/>
    <s v="-"/>
    <s v="J&amp;T COD"/>
    <s v="Tiktok"/>
    <s v="จ่ายทีหลัง / COD"/>
    <s v=""/>
    <s v="790339069435"/>
    <s v="21/01/2026 23:54"/>
  </r>
  <r>
    <x v="1"/>
    <x v="1"/>
    <n v="50"/>
    <n v="6"/>
    <s v="GSG5"/>
    <n v="200"/>
    <n v="0"/>
    <s v="ร้านที่2"/>
    <s v="น***าว อ***ี ร***ำ"/>
    <s v="สงขลา"/>
    <s v="-"/>
    <s v=""/>
    <s v="21/01/2026 23:49"/>
    <s v="-"/>
    <s v="J&amp;T COD"/>
    <s v="Tiktok"/>
    <s v="จ่ายทีหลัง / COD"/>
    <s v=""/>
    <s v="790374385441"/>
    <s v="21/01/2026 23:49"/>
  </r>
  <r>
    <x v="0"/>
    <x v="0"/>
    <n v="66.666666666666671"/>
    <n v="3"/>
    <s v="GSG3"/>
    <n v="101"/>
    <n v="1"/>
    <s v="ร้านที่2"/>
    <s v="ข***เรียม บ***รือง"/>
    <s v="สระบุรี"/>
    <s v="-"/>
    <s v=""/>
    <s v="21/01/2026 23:47"/>
    <s v="-"/>
    <s v="J&amp;T COD"/>
    <s v="Tiktok"/>
    <s v="จ่ายทีหลัง / COD"/>
    <s v=""/>
    <s v="790327427466"/>
    <s v="21/01/2026 23:48"/>
  </r>
  <r>
    <x v="1"/>
    <x v="1"/>
    <n v="33.333333333333336"/>
    <n v="3"/>
    <s v="GSG1"/>
    <n v="110"/>
    <n v="10"/>
    <s v="ร้านที่2"/>
    <s v="เ**"/>
    <s v="ราชบุรี"/>
    <s v="-"/>
    <s v=""/>
    <s v="21/01/2026 22:12"/>
    <s v="-"/>
    <s v="J&amp;T COD"/>
    <s v="Tiktok"/>
    <s v="จ่ายทีหลัง / COD"/>
    <s v=""/>
    <s v="790322462462"/>
    <s v="21/01/2026 22:12"/>
  </r>
  <r>
    <x v="2"/>
    <x v="2"/>
    <n v="27.5"/>
    <n v="4"/>
    <s v="GSG0"/>
    <n v="154.5"/>
    <n v="26.5"/>
    <s v="ร้านที่10"/>
    <s v="ทัดดาว มังคลัง"/>
    <s v="31/2 ม.4 ต.สิงโตทอง อ.บางน้ำเปรี้ยว_x000a__x000a_บางน้ำเปรี้ยว/ Bang Nam Priaoฉะเชิงเทรา/ Chachoengsao_x000a_24150"/>
    <s v="24150"/>
    <s v="660628634690"/>
    <s v="21/01/2026 22:09"/>
    <s v="-"/>
    <s v="Kerry_dropoff"/>
    <s v="Lazada"/>
    <s v="lazada"/>
    <s v=""/>
    <s v="LEXDO0177136167"/>
    <s v="21/01/2026 22:09"/>
  </r>
  <r>
    <x v="3"/>
    <x v="3"/>
    <n v="103.55"/>
    <n v="1"/>
    <s v="GSF99"/>
    <n v="190.75"/>
    <n v="0"/>
    <s v="ร้านที่3"/>
    <s v="อ้อ  พวงสมบัติ"/>
    <s v="ชลประทานมโนรมย์ (พัสดุ)_x000a__x000a_มโนรมย์/ Manoromชัยนาท/ Chainat_x000a_17110"/>
    <s v="17110"/>
    <s v="660857284584"/>
    <s v="21/01/2026 22:07"/>
    <s v="-"/>
    <s v="Kerry_dropoff"/>
    <s v="Lazada"/>
    <s v="lazada"/>
    <s v=""/>
    <s v="LEXPU0650235269"/>
    <s v="21/01/2026 22:07"/>
  </r>
  <r>
    <x v="4"/>
    <x v="3"/>
    <n v="87.2"/>
    <n v="1"/>
    <s v="GSF99"/>
    <n v="190.75"/>
    <n v="0"/>
    <s v="ร้านที่3"/>
    <s v="อ้อ  พวงสมบัติ"/>
    <s v="ชลประทานมโนรมย์ (พัสดุ)_x000a__x000a_มโนรมย์/ Manoromชัยนาท/ Chainat_x000a_17110"/>
    <s v="17110"/>
    <s v="660857284584"/>
    <s v="21/01/2026 22:07"/>
    <s v="-"/>
    <s v="Kerry_dropoff"/>
    <s v="Lazada"/>
    <s v="lazada"/>
    <s v=""/>
    <s v="LEXPU0650235269"/>
    <s v="21/01/2026 22:07"/>
  </r>
  <r>
    <x v="0"/>
    <x v="0"/>
    <n v="66.666666666666671"/>
    <n v="3"/>
    <s v="GSF98"/>
    <n v="103"/>
    <n v="3"/>
    <s v="ร้านที่2"/>
    <s v="ธ*** ส***ี"/>
    <s v="สมุทรปราการ"/>
    <s v="-"/>
    <s v=""/>
    <s v="21/01/2026 22:06"/>
    <s v="-"/>
    <s v="J&amp;T COD"/>
    <s v="Tiktok"/>
    <s v="จ่ายทีหลัง / COD"/>
    <s v=""/>
    <s v="790360834410"/>
    <s v="21/01/2026 22:07"/>
  </r>
  <r>
    <x v="1"/>
    <x v="1"/>
    <n v="33.333333333333336"/>
    <n v="3"/>
    <s v="GSF97"/>
    <n v="100"/>
    <n v="0"/>
    <s v="ร้านที่2"/>
    <s v="J***ntanin s***"/>
    <s v="ขอนแก่น"/>
    <s v="-"/>
    <s v=""/>
    <s v="21/01/2026 22:05"/>
    <s v="-"/>
    <s v="J&amp;T COD"/>
    <s v="Tiktok"/>
    <s v="จ่ายทีหลัง / COD"/>
    <s v=""/>
    <s v="790344576475"/>
    <s v="21/01/2026 22:05"/>
  </r>
  <r>
    <x v="0"/>
    <x v="0"/>
    <n v="66.666666666666671"/>
    <n v="3"/>
    <s v="GSF96"/>
    <n v="138"/>
    <n v="38"/>
    <s v="ร้านที่2"/>
    <s v="อ***าติ   ว***ศรี"/>
    <s v="พังงา"/>
    <s v="-"/>
    <s v=""/>
    <s v="21/01/2026 21:50"/>
    <s v="-"/>
    <s v="J&amp;T COD"/>
    <s v="Tiktok"/>
    <s v="จ่ายทีหลัง / COD"/>
    <s v="เอาแยมสอดไส้หน้าฝอยทองทั้ง3กล่องเลยค่ะ"/>
    <s v="790301940444"/>
    <s v="21/01/2026 21:50"/>
  </r>
  <r>
    <x v="5"/>
    <x v="4"/>
    <n v="66.333333333333329"/>
    <n v="3"/>
    <s v="GSF95"/>
    <n v="207"/>
    <n v="7"/>
    <s v="ร้านที่3"/>
    <s v="ชาญวิชญ์ คุ้มโพน"/>
    <s v="เลขที่ 147 หมู่ 5 บ้านโสกพอก · บึงโขงหลง/ Bueng Khong Long_x000a__x000a_บึงโขงหลง/ Bueng Khong Longบึงกาฬ/ Bueng Kan_x000a_38220"/>
    <s v="38220"/>
    <s v="660962526191"/>
    <s v="21/01/2026 21:42"/>
    <s v="-"/>
    <s v="Kerry_dropoff"/>
    <s v="Lazada"/>
    <s v="lazada"/>
    <s v=""/>
    <s v="TH3504896HBE6C"/>
    <s v="21/01/2026 21:42"/>
  </r>
  <r>
    <x v="0"/>
    <x v="0"/>
    <n v="66.666666666666671"/>
    <n v="3"/>
    <s v="GSF94"/>
    <n v="100"/>
    <n v="0"/>
    <s v="ร้านที่2"/>
    <s v="N** N** W**"/>
    <s v="Bangkok"/>
    <s v="-"/>
    <s v=""/>
    <s v="21/01/2026 21:33"/>
    <s v="-"/>
    <s v="J&amp;T COD"/>
    <s v="Tiktok"/>
    <s v="จ่ายทีหลัง / COD"/>
    <s v=""/>
    <s v="790394131483"/>
    <s v="21/01/2026 21:42"/>
  </r>
  <r>
    <x v="1"/>
    <x v="1"/>
    <n v="50"/>
    <n v="6"/>
    <s v="GSF93"/>
    <n v="200"/>
    <n v="0"/>
    <s v="ร้านที่2"/>
    <s v="น***า ป***ิคะเน"/>
    <s v="กาฬสินธุ์"/>
    <s v="-"/>
    <s v=""/>
    <s v="21/01/2026 21:33"/>
    <s v="-"/>
    <s v="J&amp;T Express"/>
    <s v="Tiktok"/>
    <s v="tiktok"/>
    <s v=""/>
    <s v="790364188434"/>
    <s v="21/01/2026 21:42"/>
  </r>
  <r>
    <x v="0"/>
    <x v="0"/>
    <n v="66.666666666666671"/>
    <n v="3"/>
    <s v="GSF92"/>
    <n v="100"/>
    <n v="0"/>
    <s v="ร้านที่2"/>
    <s v="ส***กดิ์  ร***ค้า"/>
    <s v="นครราชสีมา"/>
    <s v="-"/>
    <s v=""/>
    <s v="21/01/2026 21:30"/>
    <s v="-"/>
    <s v="J&amp;T COD"/>
    <s v="Tiktok"/>
    <s v="จ่ายทีหลัง / COD"/>
    <s v=""/>
    <s v="790391223484"/>
    <s v="21/01/2026 21:42"/>
  </r>
  <r>
    <x v="5"/>
    <x v="4"/>
    <n v="79"/>
    <n v="1"/>
    <s v="GSF91"/>
    <n v="74"/>
    <n v="0"/>
    <s v="ร้านที่1"/>
    <s v="ไ******อ"/>
    <s v="******ง จ.หนองบัวลำภู ตำบลนากลาง อำเภอนากลาง จังหวัดหนองบัวลำภู 39170"/>
    <s v="39170"/>
    <s v="26"/>
    <s v="21/01/2026 21:45"/>
    <s v="-"/>
    <s v="SPX Express"/>
    <s v="Shopee"/>
    <s v="shopee"/>
    <s v=""/>
    <s v="TH264869865844P"/>
    <s v="21/01/2026 21:38"/>
  </r>
  <r>
    <x v="1"/>
    <x v="1"/>
    <n v="33.333333333333336"/>
    <n v="3"/>
    <s v="GSF90"/>
    <n v="100"/>
    <n v="0"/>
    <s v="ร้านที่2"/>
    <s v="ว***สิษฐ์ ห***รืองเกียรติ"/>
    <s v="เทศบาลนครนครราชสีมา"/>
    <s v="-"/>
    <s v=""/>
    <s v="21/01/2026 21:06"/>
    <s v="-"/>
    <s v="J&amp;T Express"/>
    <s v="Tiktok"/>
    <s v="tiktok"/>
    <s v=""/>
    <s v="790305975491"/>
    <s v="21/01/2026 21:13"/>
  </r>
  <r>
    <x v="1"/>
    <x v="1"/>
    <n v="33.333333333333336"/>
    <n v="3"/>
    <s v="GSF89"/>
    <n v="100"/>
    <n v="0"/>
    <s v="ร้านที่2"/>
    <s v="T** T***r"/>
    <s v="ปทุมธานี"/>
    <s v="-"/>
    <s v=""/>
    <s v="21/01/2026 20:57"/>
    <s v="-"/>
    <s v="J&amp;T COD"/>
    <s v="Tiktok"/>
    <s v="จ่ายทีหลัง / COD"/>
    <s v=""/>
    <s v="790349576483"/>
    <s v="21/01/2026 20:57"/>
  </r>
  <r>
    <x v="0"/>
    <x v="0"/>
    <n v="66.666666666666671"/>
    <n v="3"/>
    <s v="GSF88"/>
    <n v="100"/>
    <n v="0"/>
    <s v="ร้านที่2"/>
    <s v="น***ปนัดดา​"/>
    <s v="กรุงเทพฯ"/>
    <s v="-"/>
    <s v=""/>
    <s v="21/01/2026 20:56"/>
    <s v="-"/>
    <s v="J&amp;T COD"/>
    <s v="Tiktok"/>
    <s v="จ่ายทีหลัง / COD"/>
    <s v=""/>
    <s v="790313820494"/>
    <s v="21/01/2026 20:56"/>
  </r>
  <r>
    <x v="6"/>
    <x v="5"/>
    <n v="75"/>
    <n v="1"/>
    <s v="GSF86"/>
    <n v="102"/>
    <n v="27"/>
    <s v="ร้านที่1"/>
    <s v="ญ******ม"/>
    <s v="******ฐกิจ 1 ตำบล แคราย ตำบลแคราย อำเภอกระทุ่มแบน จังหวัดสมุทรสาคร 74110"/>
    <s v="74110"/>
    <s v="26"/>
    <s v="21/01/2026 21:00"/>
    <s v="-"/>
    <s v="SPX Express"/>
    <s v="Shopee"/>
    <s v="shopee"/>
    <s v=""/>
    <s v="TH268079643509Y"/>
    <s v="21/01/2026 20:30"/>
  </r>
  <r>
    <x v="4"/>
    <x v="3"/>
    <n v="87.2"/>
    <n v="2"/>
    <s v="GSF85"/>
    <n v="181.4"/>
    <n v="7"/>
    <s v="ร้านที่3"/>
    <s v="สมชาย พงศ์กัลยากร"/>
    <s v="310/1375ม.ปิ่นเจริญ3ซ.สรงประภา14ถ.สรงประภา  แขวงสีกัน เขตดอนเมือง กทม10210  310/1375ม.ปิ่นเจริญ3ซ.สรงประภา14ถ.สรงประภา , แขวงสีกัน เขตดอนเมือง กทม10210· สีกัน_x000a__x000a_ดอนเมือง/ Don Mueangกรุงเทพมหานคร/ Bangkok_x000a_10210"/>
    <s v="10210"/>
    <s v="660812508399"/>
    <s v="21/01/2026 20:22"/>
    <s v="-"/>
    <s v="Kerry_dropoff"/>
    <s v="Lazada"/>
    <s v="lazada"/>
    <s v=""/>
    <s v="LEXPU0650239262"/>
    <s v="21/01/2026 20:22"/>
  </r>
  <r>
    <x v="0"/>
    <x v="0"/>
    <n v="66.666666666666671"/>
    <n v="3"/>
    <s v="GSF84"/>
    <n v="100"/>
    <n v="0"/>
    <s v="ร้านที่2"/>
    <s v=" M***e K***aner"/>
    <s v="เทศบาลนครเชียงใหม่"/>
    <s v="-"/>
    <s v=""/>
    <s v="21/01/2026 20:11"/>
    <s v="-"/>
    <s v="J&amp;T COD"/>
    <s v="Tiktok"/>
    <s v="จ่ายทีหลัง / COD"/>
    <s v=""/>
    <s v="790393740426"/>
    <s v="21/01/2026 20:11"/>
  </r>
  <r>
    <x v="1"/>
    <x v="1"/>
    <n v="33.333333333333336"/>
    <n v="3"/>
    <s v="GSF83"/>
    <n v="100"/>
    <n v="0"/>
    <s v="ร้านที่2"/>
    <s v="ส***งจิต เ***จิตร"/>
    <s v="นนทบุรี"/>
    <s v="-"/>
    <s v=""/>
    <s v="21/01/2026 20:04"/>
    <s v="-"/>
    <s v="Flash Express Thailand COD"/>
    <s v="Tiktok"/>
    <s v="จ่ายทีหลัง / COD"/>
    <s v=""/>
    <s v="THT03062DTA0S3Z"/>
    <s v="21/01/2026 20:04"/>
  </r>
  <r>
    <x v="0"/>
    <x v="0"/>
    <n v="66.666666666666671"/>
    <n v="3"/>
    <s v="GSF81"/>
    <n v="100"/>
    <n v="0"/>
    <s v="ร้านที่2"/>
    <s v="ก***า เ***ยมสมบูรณ์"/>
    <s v="พระนครศรีอยุธยา"/>
    <s v="-"/>
    <s v=""/>
    <s v="21/01/2026 19:42"/>
    <s v="-"/>
    <s v="J&amp;T COD"/>
    <s v="Tiktok"/>
    <s v="จ่ายทีหลัง / COD"/>
    <s v=""/>
    <s v="790307505536"/>
    <s v="21/01/2026 19:42"/>
  </r>
  <r>
    <x v="1"/>
    <x v="1"/>
    <n v="50"/>
    <n v="6"/>
    <s v="GSF80"/>
    <n v="200"/>
    <n v="0"/>
    <s v="ร้านที่2"/>
    <s v="จ***า บ***ิพย์"/>
    <s v="นครสวรรค์"/>
    <s v="-"/>
    <s v=""/>
    <s v="21/01/2026 19:41"/>
    <s v="-"/>
    <s v="J&amp;T COD"/>
    <s v="Tiktok"/>
    <s v="จ่ายทีหลัง / COD"/>
    <s v=""/>
    <s v="790381482483"/>
    <s v="21/01/2026 19:41"/>
  </r>
  <r>
    <x v="1"/>
    <x v="1"/>
    <n v="50"/>
    <n v="6"/>
    <s v="GSF79"/>
    <n v="200"/>
    <n v="0"/>
    <s v="ร้านที่2"/>
    <s v="ค***รินทร์ดา ค***อาจดีฟูสิน"/>
    <s v="Bangkok"/>
    <s v="-"/>
    <s v=""/>
    <s v="21/01/2026 19:37"/>
    <s v="-"/>
    <s v="J&amp;T Express"/>
    <s v="Tiktok"/>
    <s v="tiktok"/>
    <s v=""/>
    <s v="790324792493"/>
    <s v="21/01/2026 19:37"/>
  </r>
  <r>
    <x v="1"/>
    <x v="1"/>
    <n v="33.333333333333336"/>
    <n v="3"/>
    <s v="GSF78"/>
    <n v="107"/>
    <n v="7"/>
    <s v="ร้านที่2"/>
    <s v="ส***ตรา ค***่อง"/>
    <s v="กรุงเทพมหานคร"/>
    <s v="-"/>
    <s v=""/>
    <s v="21/01/2026 19:35"/>
    <s v="-"/>
    <s v="J&amp;T COD"/>
    <s v="Tiktok"/>
    <s v="จ่ายทีหลัง / COD"/>
    <s v=""/>
    <s v="790322924521"/>
    <s v="21/01/2026 19:35"/>
  </r>
  <r>
    <x v="1"/>
    <x v="1"/>
    <n v="50"/>
    <n v="12"/>
    <s v="GSF77"/>
    <n v="400"/>
    <n v="0"/>
    <s v="ร้านที่2"/>
    <s v="B***.67"/>
    <s v="เพชรบุรี"/>
    <s v="-"/>
    <s v=""/>
    <s v="21/01/2026 19:25"/>
    <s v="-"/>
    <s v="J&amp;T COD"/>
    <s v="Tiktok"/>
    <s v="จ่ายทีหลัง / COD"/>
    <s v=""/>
    <s v="790383819584"/>
    <s v="21/01/2026 19:25"/>
  </r>
  <r>
    <x v="5"/>
    <x v="6"/>
    <n v="74.45"/>
    <n v="1"/>
    <s v="GSF76"/>
    <n v="81.45"/>
    <n v="7"/>
    <s v="ร้านที่3"/>
    <s v="พรฟ้า วัฒนถาวร"/>
    <s v="บ้านเลขที่4 ซอยชัยพฤกษ์20 แขวง/เขตตลิ่งชัน_x000a__x000a_ตลิ่งชัน/ Taling Chanกรุงเทพมหานคร/ Bangkok_x000a_10170"/>
    <s v="10170"/>
    <s v="660807774790"/>
    <s v="21/01/2026 19:16"/>
    <s v="-"/>
    <s v="Kerry_dropoff"/>
    <s v="Lazada"/>
    <s v="lazada"/>
    <s v=""/>
    <s v="LEXPU0650238647"/>
    <s v="21/01/2026 19:17"/>
  </r>
  <r>
    <x v="5"/>
    <x v="4"/>
    <n v="66.333333333333329"/>
    <n v="3"/>
    <s v="GSF75"/>
    <n v="250"/>
    <n v="0"/>
    <s v="ร้านที่2"/>
    <s v="ส***นทา ค***รณ์"/>
    <s v="เชียงราย"/>
    <s v="-"/>
    <s v=""/>
    <s v="21/01/2026 19:16"/>
    <s v="-"/>
    <s v="J&amp;T COD"/>
    <s v="Tiktok"/>
    <s v="จ่ายทีหลัง / COD"/>
    <s v=""/>
    <s v="790325113502"/>
    <s v="21/01/2026 19:16"/>
  </r>
  <r>
    <x v="0"/>
    <x v="0"/>
    <n v="66.666666666666671"/>
    <n v="9"/>
    <s v="GSF74"/>
    <n v="300"/>
    <n v="0"/>
    <s v="ร้านที่2"/>
    <s v="ส***นทา  ค***รณ์"/>
    <s v="สิงห์บุรี"/>
    <s v="-"/>
    <s v=""/>
    <s v="21/01/2026 19:12"/>
    <s v="-"/>
    <s v="J&amp;T COD"/>
    <s v="Tiktok"/>
    <s v="จ่ายทีหลัง / COD"/>
    <s v=""/>
    <s v="790352504561"/>
    <s v="21/01/2026 19:12"/>
  </r>
  <r>
    <x v="5"/>
    <x v="4"/>
    <n v="80"/>
    <n v="2"/>
    <s v="GSF73"/>
    <n v="155"/>
    <n v="0"/>
    <s v="ร้านที่1"/>
    <s v="ห***า"/>
    <s v="******่น3 ซอยลุงพร้อม ต.บางแม่นาง ตำบลบางแม่นาง อำเภอบางใหญ่ จังหวัดนนทบุรี 11140"/>
    <s v="11140"/>
    <s v="92"/>
    <s v="21/01/2026 19:05"/>
    <s v="-"/>
    <s v="SPX Express"/>
    <s v="Shopee"/>
    <s v="shopee"/>
    <s v=""/>
    <s v="TH265795972218U"/>
    <s v="21/01/2026 19:05"/>
  </r>
  <r>
    <x v="5"/>
    <x v="6"/>
    <n v="64"/>
    <n v="1"/>
    <s v="GSF72"/>
    <n v="71"/>
    <n v="7"/>
    <s v="ร้านที่3"/>
    <s v="วิโชติ  คงคติธรรม"/>
    <s v="451/192  หมู่บ้านปัญฐิญา ซอยสุวินทวงศ์11 แขวงแสนแสบ_x000a__x000a_มีนบุรี/ Min Buriกรุงเทพมหานคร/ Bangkok_x000a_10510"/>
    <s v="10510"/>
    <s v="660845804097"/>
    <s v="21/01/2026 19:04"/>
    <s v="-"/>
    <s v="Kerry_dropoff"/>
    <s v="Lazada"/>
    <s v="lazada"/>
    <s v=""/>
    <s v="LEXPU0650243274"/>
    <s v="21/01/2026 19:04"/>
  </r>
  <r>
    <x v="4"/>
    <x v="3"/>
    <n v="81.38"/>
    <n v="1"/>
    <s v="GSF71"/>
    <n v="148.1"/>
    <n v="7"/>
    <s v="ร้านที่3"/>
    <s v="รัตนาภรณ์ สาครวัฒนานนท์"/>
    <s v="43/677 ม.8 ถนนติวานนท์ ปากเกร็_x000a__x000a_ปากเกร็ด/ Pak Kretนนทบุรี/ Nonthaburi_x000a_11120"/>
    <s v="11120"/>
    <s v="660832929488"/>
    <s v="21/01/2026 18:59"/>
    <s v="-"/>
    <s v="Kerry_dropoff"/>
    <s v="Lazada"/>
    <s v="lazada"/>
    <s v=""/>
    <s v="LEXPU0650234608"/>
    <s v="21/01/2026 18:59"/>
  </r>
  <r>
    <x v="5"/>
    <x v="6"/>
    <n v="59.72"/>
    <n v="1"/>
    <s v="GSF71"/>
    <n v="148.1"/>
    <n v="7"/>
    <s v="ร้านที่3"/>
    <s v="รัตนาภรณ์ สาครวัฒนานนท์"/>
    <s v="43/677 ม.8 ถนนติวานนท์ ปากเกร็_x000a__x000a_ปากเกร็ด/ Pak Kretนนทบุรี/ Nonthaburi_x000a_11120"/>
    <s v="11120"/>
    <s v="660832929488"/>
    <s v="21/01/2026 18:59"/>
    <s v="-"/>
    <s v="Kerry_dropoff"/>
    <s v="Lazada"/>
    <s v="lazada"/>
    <s v=""/>
    <s v="LEXPU0650234608"/>
    <s v="21/01/2026 18:59"/>
  </r>
  <r>
    <x v="4"/>
    <x v="7"/>
    <n v="139"/>
    <n v="1"/>
    <s v="GSF70"/>
    <n v="109.99"/>
    <n v="1"/>
    <s v="ร้านที่2"/>
    <s v="จ* ป*"/>
    <s v="สมุทรสงคราม"/>
    <s v="-"/>
    <s v=""/>
    <s v="21/01/2026 18:48"/>
    <s v="-"/>
    <s v="J&amp;T COD"/>
    <s v="Tiktok"/>
    <s v="จ่ายทีหลัง / COD"/>
    <s v=""/>
    <s v="790337594480"/>
    <s v="21/01/2026 18:48"/>
  </r>
  <r>
    <x v="3"/>
    <x v="8"/>
    <n v="139"/>
    <n v="1"/>
    <s v="GSF69"/>
    <n v="108.99"/>
    <n v="0"/>
    <s v="ร้านที่2"/>
    <s v="ด***จ. ว***ะดิลกกุล"/>
    <s v="ฉะเชิงเทรา"/>
    <s v="-"/>
    <s v=""/>
    <s v="21/01/2026 18:46"/>
    <s v="-"/>
    <s v="J&amp;T COD"/>
    <s v="Tiktok"/>
    <s v="จ่ายทีหลัง / COD"/>
    <s v=""/>
    <s v="790329980462"/>
    <s v="21/01/2026 18:46"/>
  </r>
  <r>
    <x v="5"/>
    <x v="4"/>
    <n v="79"/>
    <n v="3"/>
    <s v="GSF68"/>
    <n v="237"/>
    <n v="0"/>
    <s v="ร้านที่1"/>
    <s v="ณ******ร"/>
    <s v="******ชบุรี ตำบลคูบัว อำเภอเมืองราชบุรี จังหวัดราชบุรี 70000"/>
    <s v="70000"/>
    <s v="46"/>
    <s v="21/01/2026 18:44"/>
    <s v="-"/>
    <s v="SPX Express"/>
    <s v="Shopee"/>
    <s v="shopee"/>
    <s v=""/>
    <s v="TH264262516911Q"/>
    <s v="21/01/2026 18:43"/>
  </r>
  <r>
    <x v="5"/>
    <x v="4"/>
    <n v="79"/>
    <n v="3"/>
    <s v="GSF67"/>
    <n v="237"/>
    <n v="0"/>
    <s v="ร้านที่1"/>
    <s v="ณ******ร"/>
    <s v="******ชบุรี ตำบลคูบัว อำเภอเมืองราชบุรี จังหวัดราชบุรี 70000"/>
    <s v="70000"/>
    <s v="46"/>
    <s v="21/01/2026 18:42"/>
    <s v="-"/>
    <s v="SPX Express"/>
    <s v="Shopee"/>
    <s v="shopee"/>
    <s v=""/>
    <s v="TH263779931173P"/>
    <s v="21/01/2026 18:42"/>
  </r>
  <r>
    <x v="5"/>
    <x v="4"/>
    <n v="79"/>
    <n v="3"/>
    <s v="GSF66"/>
    <n v="237"/>
    <n v="0"/>
    <s v="ร้านที่1"/>
    <s v="ณ******ร"/>
    <s v="******ชบุรี ตำบลคูบัว อำเภอเมืองราชบุรี จังหวัดราชบุรี 70000"/>
    <s v="70000"/>
    <s v="46"/>
    <s v="21/01/2026 18:41"/>
    <s v="-"/>
    <s v="SPX Express"/>
    <s v="Shopee"/>
    <s v="shopee"/>
    <s v=""/>
    <s v="TH2665463409085"/>
    <s v="21/01/2026 18:41"/>
  </r>
  <r>
    <x v="5"/>
    <x v="4"/>
    <n v="79"/>
    <n v="3"/>
    <s v="GSF65"/>
    <n v="237"/>
    <n v="0"/>
    <s v="ร้านที่1"/>
    <s v="ณ******ร"/>
    <s v="******ชบุรี ตำบลคูบัว อำเภอเมืองราชบุรี จังหวัดราชบุรี 70000"/>
    <s v="70000"/>
    <s v="46"/>
    <s v="21/01/2026 18:41"/>
    <s v="-"/>
    <s v="SPX Express"/>
    <s v="Shopee"/>
    <s v="shopee"/>
    <s v=""/>
    <s v="TH260210490093F"/>
    <s v="21/01/2026 18:41"/>
  </r>
  <r>
    <x v="5"/>
    <x v="4"/>
    <n v="79"/>
    <n v="3"/>
    <s v="GSF64"/>
    <n v="237"/>
    <n v="0"/>
    <s v="ร้านที่1"/>
    <s v="ณ******ร"/>
    <s v="******ชบุรี ตำบลคูบัว อำเภอเมืองราชบุรี จังหวัดราชบุรี 70000"/>
    <s v="70000"/>
    <s v="46"/>
    <s v="21/01/2026 18:40"/>
    <s v="-"/>
    <s v="SPX Express"/>
    <s v="Shopee"/>
    <s v="shopee"/>
    <s v=""/>
    <s v="TH2648360537188"/>
    <s v="21/01/2026 18:40"/>
  </r>
  <r>
    <x v="1"/>
    <x v="1"/>
    <n v="50"/>
    <n v="6"/>
    <s v="GSF63"/>
    <n v="200"/>
    <n v="0"/>
    <s v="ร้านที่2"/>
    <s v="อ***ศิรากร โ***์ศรี"/>
    <s v="ยโสธร"/>
    <s v="-"/>
    <s v=""/>
    <s v="21/01/2026 18:28"/>
    <s v="-"/>
    <s v="J&amp;T COD"/>
    <s v="Tiktok"/>
    <s v="จ่ายทีหลัง / COD"/>
    <s v=""/>
    <s v="790349490431"/>
    <s v="21/01/2026 18:28"/>
  </r>
  <r>
    <x v="0"/>
    <x v="0"/>
    <n v="66.666666666666671"/>
    <n v="3"/>
    <s v="GSF62"/>
    <n v="118"/>
    <n v="18"/>
    <s v="ร้านที่2"/>
    <s v="ส***พร W*"/>
    <s v="เชียงราย"/>
    <s v="-"/>
    <s v=""/>
    <s v="21/01/2026 17:58"/>
    <s v="-"/>
    <s v="J&amp;T COD"/>
    <s v="Tiktok"/>
    <s v="จ่ายทีหลัง / COD"/>
    <s v=""/>
    <s v="790322909530"/>
    <s v="21/01/2026 17:58"/>
  </r>
  <r>
    <x v="1"/>
    <x v="1"/>
    <n v="50"/>
    <n v="6"/>
    <s v="GSF61"/>
    <n v="200"/>
    <n v="0"/>
    <s v="ร้านที่2"/>
    <s v="ส***ญ"/>
    <s v="ปทุมธานี"/>
    <s v="-"/>
    <s v=""/>
    <s v="21/01/2026 17:55"/>
    <s v="-"/>
    <s v="J&amp;T COD"/>
    <s v="Tiktok"/>
    <s v="จ่ายทีหลัง / COD"/>
    <s v=""/>
    <s v="790334891430"/>
    <s v="21/01/2026 17:56"/>
  </r>
  <r>
    <x v="1"/>
    <x v="1"/>
    <n v="33.333333333333336"/>
    <n v="3"/>
    <s v="GSF60"/>
    <n v="103"/>
    <n v="3"/>
    <s v="ร้านที่2"/>
    <s v="น***า ศ***ุระ"/>
    <s v="ศรีสะเกษ"/>
    <s v="-"/>
    <s v=""/>
    <s v="21/01/2026 17:50"/>
    <s v="-"/>
    <s v="J&amp;T COD"/>
    <s v="Tiktok"/>
    <s v="จ่ายทีหลัง / COD"/>
    <s v=""/>
    <s v="790354313534"/>
    <s v="21/01/2026 17:50"/>
  </r>
  <r>
    <x v="7"/>
    <x v="9"/>
    <n v="139"/>
    <n v="1"/>
    <s v="GSF59"/>
    <n v="108.99"/>
    <n v="0"/>
    <s v="ร้านที่2"/>
    <s v="โ***มู ธ***เดช  บ***งศุภมิตร"/>
    <s v="พระนครศรีอยุธยา"/>
    <s v="-"/>
    <s v=""/>
    <s v="21/01/2026 17:37"/>
    <s v="-"/>
    <s v="Flash Express Thailand COD"/>
    <s v="Tiktok"/>
    <s v="จ่ายทีหลัง / COD"/>
    <s v=""/>
    <s v="THT05022DTCV47Z"/>
    <s v="21/01/2026 17:37"/>
  </r>
  <r>
    <x v="1"/>
    <x v="1"/>
    <n v="33.333333333333336"/>
    <n v="3"/>
    <s v="GSF58"/>
    <n v="100"/>
    <n v="0"/>
    <s v="ร้านที่2"/>
    <s v="น*** ม***รี"/>
    <s v="ปทุมธานี"/>
    <s v="-"/>
    <s v=""/>
    <s v="21/01/2026 17:26"/>
    <s v="-"/>
    <s v="J&amp;T Express"/>
    <s v="Tiktok"/>
    <s v="tiktok"/>
    <s v=""/>
    <s v="790395405516"/>
    <s v="21/01/2026 17:26"/>
  </r>
  <r>
    <x v="0"/>
    <x v="0"/>
    <n v="66.666666666666671"/>
    <n v="3"/>
    <s v="GSF57"/>
    <n v="100"/>
    <n v="0"/>
    <s v="ร้านที่2"/>
    <s v="ว***า อ***รัมย์"/>
    <s v="บุรีรัมย์"/>
    <s v="-"/>
    <s v=""/>
    <s v="21/01/2026 17:19"/>
    <s v="-"/>
    <s v="J&amp;T COD"/>
    <s v="Tiktok"/>
    <s v="จ่ายทีหลัง / COD"/>
    <s v=""/>
    <s v="790340691431"/>
    <s v="21/01/2026 17:20"/>
  </r>
  <r>
    <x v="1"/>
    <x v="1"/>
    <n v="33.333333333333336"/>
    <n v="3"/>
    <s v="GSF56"/>
    <n v="100"/>
    <n v="0"/>
    <s v="ร้านที่4"/>
    <s v="ส***ธ ร***นบล"/>
    <s v="นนทบุรี"/>
    <s v="-"/>
    <s v=""/>
    <s v="21/01/2026 17:17"/>
    <s v="-"/>
    <s v="Flash Express Thailand"/>
    <s v="Tiktok"/>
    <s v="tiktok"/>
    <s v=""/>
    <s v="THT03062DRDFT8Z"/>
    <s v="21/01/2026 17:17"/>
  </r>
  <r>
    <x v="1"/>
    <x v="1"/>
    <n v="50"/>
    <n v="6"/>
    <s v="GSF55"/>
    <n v="200"/>
    <n v="0"/>
    <s v="ร้านที่2"/>
    <s v="น***ช ว***รย์"/>
    <s v="เพชรบุรี"/>
    <s v="-"/>
    <s v=""/>
    <s v="21/01/2026 17:08"/>
    <s v="-"/>
    <s v="J&amp;T COD"/>
    <s v="Tiktok"/>
    <s v="จ่ายทีหลัง / COD"/>
    <s v=""/>
    <s v="790365293406"/>
    <s v="21/01/2026 17:08"/>
  </r>
  <r>
    <x v="5"/>
    <x v="4"/>
    <n v="66.333333333333329"/>
    <n v="3"/>
    <s v="GSF54"/>
    <n v="220"/>
    <n v="0"/>
    <s v="ร้านที่4"/>
    <s v="น***รภีพรรณ ส***์ทอง"/>
    <s v="อุบลราชธานี"/>
    <s v="-"/>
    <s v=""/>
    <s v="21/01/2026 17:03"/>
    <s v="-"/>
    <s v="J&amp;T COD"/>
    <s v="Tiktok"/>
    <s v="จ่ายทีหลัง / COD"/>
    <s v=""/>
    <s v="790346290484"/>
    <s v="21/01/2026 17:03"/>
  </r>
  <r>
    <x v="1"/>
    <x v="1"/>
    <n v="33.333333333333336"/>
    <n v="3"/>
    <s v="GSF53"/>
    <n v="100"/>
    <n v="0"/>
    <s v="ร้านที่2"/>
    <s v="ม***  เ***มสุข"/>
    <s v="ราชบุรี"/>
    <s v="-"/>
    <s v=""/>
    <s v="21/01/2026 16:59"/>
    <s v="-"/>
    <s v="J&amp;T COD"/>
    <s v="Tiktok"/>
    <s v="จ่ายทีหลัง / COD"/>
    <s v=""/>
    <s v="790399716514"/>
    <s v="21/01/2026 16:59"/>
  </r>
  <r>
    <x v="1"/>
    <x v="1"/>
    <n v="33.333333333333336"/>
    <n v="3"/>
    <s v="GSF52"/>
    <n v="172.5"/>
    <n v="30"/>
    <s v="ร้านที่1"/>
    <s v="คุณ กีศิชาดา  กีติทรสนธิ"/>
    <s v="88|178ม.5  หมู่บ้าน สิวารัตน์ 3 (ร้านขายยา วุฒิกุลเภสัช) ถ.พุทธมณฑลสาย5 ต.อ้อมน้อย อ.กระทุ่มแบน จ.สมุทรสาคร 74130 อาคารพานิตย์_x000a__x000a_กระทุ่มแบน/ Krathum Baenสมุทรสาคร/ Samut Sakhon_x000a_74130"/>
    <s v="74130"/>
    <s v="660628363332"/>
    <s v="21/01/2026 16:58"/>
    <s v="-"/>
    <s v="Kerry_dropoff"/>
    <s v="Lazada"/>
    <s v="lazada"/>
    <s v=""/>
    <s v="LEXPU0650233923"/>
    <s v="21/01/2026 16:58"/>
  </r>
  <r>
    <x v="0"/>
    <x v="0"/>
    <n v="66.666666666666671"/>
    <n v="3"/>
    <s v="GSF51"/>
    <n v="100"/>
    <n v="0"/>
    <s v="ร้านที่2"/>
    <s v="ม*** ป***ภร"/>
    <s v="สระแก้ว"/>
    <s v="-"/>
    <s v=""/>
    <s v="21/01/2026 16:55"/>
    <s v="-"/>
    <s v="J&amp;T Express"/>
    <s v="Tiktok"/>
    <s v="tiktok"/>
    <s v=""/>
    <s v="790324497432"/>
    <s v="21/01/2026 16:55"/>
  </r>
  <r>
    <x v="1"/>
    <x v="1"/>
    <n v="33.333333333333336"/>
    <n v="3"/>
    <s v="GSF50"/>
    <n v="100"/>
    <n v="0"/>
    <s v="ร้านที่2"/>
    <s v="พ***พร ภ***วิมลพร"/>
    <s v="กรุงเทพมหานคร"/>
    <s v="-"/>
    <s v=""/>
    <s v="21/01/2026 16:50"/>
    <s v="-"/>
    <s v="J&amp;T Express"/>
    <s v="Tiktok"/>
    <s v="tiktok"/>
    <s v=""/>
    <s v="790374718523"/>
    <s v="21/01/2026 16:50"/>
  </r>
  <r>
    <x v="1"/>
    <x v="1"/>
    <n v="65"/>
    <n v="1"/>
    <s v="GSF48"/>
    <n v="35"/>
    <n v="0"/>
    <s v="ร้านที่2"/>
    <s v="ศ***ัตน์  บ***วยขวัญ"/>
    <s v="สมุทรสาคร"/>
    <s v="-"/>
    <s v=""/>
    <s v="21/01/2026 16:45"/>
    <s v="-"/>
    <s v="J&amp;T COD"/>
    <s v="Tiktok"/>
    <s v="จ่ายทีหลัง / COD"/>
    <s v=""/>
    <s v="790345129556"/>
    <s v="21/01/2026 16:45"/>
  </r>
  <r>
    <x v="1"/>
    <x v="1"/>
    <n v="65"/>
    <n v="1"/>
    <s v="GSF46"/>
    <n v="35"/>
    <n v="0"/>
    <s v="ร้านที่2"/>
    <s v="e***sitpoung"/>
    <s v="ชุมพร"/>
    <s v="-"/>
    <s v=""/>
    <s v="21/01/2026 16:41"/>
    <s v="-"/>
    <s v="J&amp;T Express"/>
    <s v="Tiktok"/>
    <s v="tiktok"/>
    <s v=""/>
    <s v="790315819532"/>
    <s v="21/01/2026 16:41"/>
  </r>
  <r>
    <x v="0"/>
    <x v="0"/>
    <n v="66.666666666666671"/>
    <n v="3"/>
    <s v="GSF45"/>
    <n v="100"/>
    <n v="0"/>
    <s v="ร้านที่2"/>
    <s v="อ***ตยา ศ***วงษ์เสรี"/>
    <s v="ปทุมธานี"/>
    <s v="-"/>
    <s v=""/>
    <s v="21/01/2026 16:35"/>
    <s v="-"/>
    <s v="Flash Express Thailand"/>
    <s v="Tiktok"/>
    <s v="tiktok"/>
    <s v=""/>
    <s v="THT04062DTCX15Z"/>
    <s v="21/01/2026 16:34"/>
  </r>
  <r>
    <x v="5"/>
    <x v="4"/>
    <n v="66.333333333333329"/>
    <n v="3"/>
    <s v="GSF44"/>
    <n v="220"/>
    <n v="0"/>
    <s v="ร้านที่4"/>
    <s v="อ***ตยา ศ***วงษ์เสรี"/>
    <s v="ปทุมธานี"/>
    <s v="-"/>
    <s v=""/>
    <s v="21/01/2026 16:35"/>
    <s v="-"/>
    <s v="Flash Express Thailand"/>
    <s v="Tiktok"/>
    <s v="tiktok"/>
    <s v=""/>
    <s v="THT04062DRCSE4Z"/>
    <s v="21/01/2026 16:34"/>
  </r>
  <r>
    <x v="1"/>
    <x v="1"/>
    <n v="65"/>
    <n v="3"/>
    <s v="GSF43"/>
    <n v="105"/>
    <n v="0"/>
    <s v="ร้านที่2"/>
    <s v="ค***ุ้งใหญ่"/>
    <s v="สิงห์บุรี"/>
    <s v="-"/>
    <s v=""/>
    <s v="21/01/2026 16:31"/>
    <s v="-"/>
    <s v="J&amp;T Express"/>
    <s v="Tiktok"/>
    <s v="tiktok"/>
    <s v=""/>
    <s v="790350510541"/>
    <s v="21/01/2026 16:31"/>
  </r>
  <r>
    <x v="8"/>
    <x v="10"/>
    <n v="83.333333333333329"/>
    <n v="3"/>
    <s v="GSF42"/>
    <n v="250"/>
    <n v="0"/>
    <s v="ร้านที่4"/>
    <s v="ด***กษ์ เ***์มงคล"/>
    <s v="กรุงเทพฯ"/>
    <s v="-"/>
    <s v=""/>
    <s v="21/01/2026 16:29"/>
    <s v="-"/>
    <s v="J&amp;T Express"/>
    <s v="Tiktok"/>
    <s v="tiktok"/>
    <s v=""/>
    <s v="790339760420"/>
    <s v="21/01/2026 16:29"/>
  </r>
  <r>
    <x v="9"/>
    <x v="11"/>
    <n v="120"/>
    <n v="2"/>
    <s v="GSF41"/>
    <n v="180"/>
    <n v="0"/>
    <s v="ร้านที่2"/>
    <s v="ป***ถนา เ***รัตน์"/>
    <s v="กรุงเทพมหานคร"/>
    <s v="-"/>
    <s v=""/>
    <s v="21/01/2026 16:27"/>
    <s v="-"/>
    <s v="J&amp;T COD"/>
    <s v="Tiktok"/>
    <s v="จ่ายทีหลัง / COD"/>
    <s v=""/>
    <s v="790366769404"/>
    <s v="21/01/2026 16:27"/>
  </r>
  <r>
    <x v="1"/>
    <x v="1"/>
    <n v="33.333333333333336"/>
    <n v="3"/>
    <s v="GSF40"/>
    <n v="100"/>
    <n v="0"/>
    <s v="ร้านที่2"/>
    <s v="n***ar...1314"/>
    <s v="ศรีสะเกษ"/>
    <s v="-"/>
    <s v=""/>
    <s v="21/01/2026 16:11"/>
    <s v="-"/>
    <s v="J&amp;T COD"/>
    <s v="Tiktok"/>
    <s v="จ่ายทีหลัง / COD"/>
    <s v=""/>
    <s v="790353915540"/>
    <s v="21/01/2026 16:11"/>
  </r>
  <r>
    <x v="1"/>
    <x v="1"/>
    <n v="50"/>
    <n v="12"/>
    <s v="GSF39"/>
    <n v="400"/>
    <n v="0"/>
    <s v="ร้านที่2"/>
    <s v="ส***พร W*"/>
    <s v="เชียงราย"/>
    <s v="-"/>
    <s v=""/>
    <s v="21/01/2026 16:10"/>
    <s v="-"/>
    <s v="J&amp;T COD"/>
    <s v="Tiktok"/>
    <s v="จ่ายทีหลัง / COD"/>
    <s v=""/>
    <s v="790323530522"/>
    <s v="21/01/2026 16:10"/>
  </r>
  <r>
    <x v="0"/>
    <x v="0"/>
    <n v="66.666666666666671"/>
    <n v="3"/>
    <s v="GSF38"/>
    <n v="100"/>
    <n v="0"/>
    <s v="ร้านที่2"/>
    <s v="ห***าน"/>
    <s v="ปัตตานี"/>
    <s v="-"/>
    <s v=""/>
    <s v="21/01/2026 16:06"/>
    <s v="-"/>
    <s v="J&amp;T Express"/>
    <s v="Tiktok"/>
    <s v="tiktok"/>
    <s v=""/>
    <s v="790374097413"/>
    <s v="21/01/2026 16:05"/>
  </r>
  <r>
    <x v="0"/>
    <x v="0"/>
    <n v="66.666666666666671"/>
    <n v="3"/>
    <s v="GSF35"/>
    <n v="100"/>
    <n v="0"/>
    <s v="ร้านที่2"/>
    <s v="ช***ุช ล***ตั้ง"/>
    <s v="เชียงใหม่"/>
    <s v="-"/>
    <s v=""/>
    <s v="21/01/2026 15:59"/>
    <s v="-"/>
    <s v="J&amp;T COD"/>
    <s v="Tiktok"/>
    <s v="จ่ายทีหลัง / COD"/>
    <s v=""/>
    <s v="790396297456"/>
    <s v="21/01/2026 15:59"/>
  </r>
  <r>
    <x v="4"/>
    <x v="7"/>
    <n v="139"/>
    <n v="1"/>
    <s v="GSF34"/>
    <n v="89"/>
    <n v="0"/>
    <s v="ร้านที่2"/>
    <s v="น***ย โ***นู"/>
    <s v="Bangkok"/>
    <s v="-"/>
    <s v=""/>
    <s v="21/01/2026 15:58"/>
    <s v="-"/>
    <s v="J&amp;T COD"/>
    <s v="Tiktok"/>
    <s v="จ่ายทีหลัง / COD"/>
    <s v=""/>
    <s v="790349274444"/>
    <s v="21/01/2026 15:59"/>
  </r>
  <r>
    <x v="1"/>
    <x v="1"/>
    <n v="50"/>
    <n v="6"/>
    <s v="GSF33"/>
    <n v="200"/>
    <n v="0"/>
    <s v="ร้านที่2"/>
    <s v="เ***ณีย์ ค***น"/>
    <s v="เทศบาลนครเชียงราย"/>
    <s v="-"/>
    <s v=""/>
    <s v="21/01/2026 15:57"/>
    <s v="-"/>
    <s v="J&amp;T Express"/>
    <s v="Tiktok"/>
    <s v="tiktok"/>
    <s v="ฝอยทอง 1 กล้วยหอม 1 มะพร้าว 4"/>
    <s v="790328080485"/>
    <s v="21/01/2026 15:57"/>
  </r>
  <r>
    <x v="5"/>
    <x v="4"/>
    <n v="66.333333333333329"/>
    <n v="3"/>
    <s v="GSF32"/>
    <n v="250"/>
    <n v="0"/>
    <s v="ร้านที่2"/>
    <s v="ว***พ็ญ  เ***โอชา"/>
    <s v="กรุงเทพมหานคร"/>
    <s v="-"/>
    <s v=""/>
    <s v="21/01/2026 15:57"/>
    <s v="-"/>
    <s v="J&amp;T COD"/>
    <s v="Tiktok"/>
    <s v="จ่ายทีหลัง / COD"/>
    <s v=""/>
    <s v="790388716504"/>
    <s v="21/01/2026 15:57"/>
  </r>
  <r>
    <x v="8"/>
    <x v="10"/>
    <n v="120"/>
    <n v="1"/>
    <s v="GSF31"/>
    <n v="79"/>
    <n v="0"/>
    <s v="ร้านที่2"/>
    <s v="C***eaw"/>
    <s v="นครราชสีมา"/>
    <s v="-"/>
    <s v=""/>
    <s v="21/01/2026 15:56"/>
    <s v="-"/>
    <s v="J&amp;T COD"/>
    <s v="Tiktok"/>
    <s v="จ่ายทีหลัง / COD"/>
    <s v=""/>
    <s v="790374369433"/>
    <s v="21/01/2026 15:57"/>
  </r>
  <r>
    <x v="8"/>
    <x v="10"/>
    <n v="120"/>
    <n v="1"/>
    <s v="GSF30"/>
    <n v="79"/>
    <n v="0"/>
    <s v="ร้านที่2"/>
    <s v="ศ***า. ส***าลัย"/>
    <s v="นครปฐม"/>
    <s v="-"/>
    <s v=""/>
    <s v="21/01/2026 15:56"/>
    <s v="-"/>
    <s v="J&amp;T COD"/>
    <s v="Tiktok"/>
    <s v="จ่ายทีหลัง / COD"/>
    <s v=""/>
    <s v="790356762440"/>
    <s v="21/01/2026 15:56"/>
  </r>
  <r>
    <x v="9"/>
    <x v="11"/>
    <n v="120"/>
    <n v="1"/>
    <s v="GSF29"/>
    <n v="79"/>
    <n v="0"/>
    <s v="ร้านที่2"/>
    <s v="ธ***รัตน์ ม***พูลสวาสดิ์"/>
    <s v="กรุงเทพฯ"/>
    <s v="-"/>
    <s v=""/>
    <s v="21/01/2026 15:55"/>
    <s v="-"/>
    <s v="J&amp;T COD"/>
    <s v="Tiktok"/>
    <s v="จ่ายทีหลัง / COD"/>
    <s v=""/>
    <s v="790362761414"/>
    <s v="21/01/2026 15:55"/>
  </r>
  <r>
    <x v="9"/>
    <x v="11"/>
    <n v="120"/>
    <n v="2"/>
    <s v="GSF28"/>
    <n v="158"/>
    <n v="0"/>
    <s v="ร้านที่2"/>
    <s v="ธ***รัตน์"/>
    <s v="ประจวบคีรีขันธ์"/>
    <s v="-"/>
    <s v=""/>
    <s v="21/01/2026 15:55"/>
    <s v="-"/>
    <s v="J&amp;T COD"/>
    <s v="Tiktok"/>
    <s v="จ่ายทีหลัง / COD"/>
    <s v=""/>
    <s v="790375444482"/>
    <s v="21/01/2026 15:55"/>
  </r>
  <r>
    <x v="9"/>
    <x v="11"/>
    <n v="120"/>
    <n v="1"/>
    <s v="GSF27"/>
    <n v="82"/>
    <n v="3"/>
    <s v="ร้านที่2"/>
    <s v="อ***ยา แ***าน"/>
    <s v="เชียงใหม่"/>
    <s v="-"/>
    <s v=""/>
    <s v="21/01/2026 15:55"/>
    <s v="-"/>
    <s v="J&amp;T COD"/>
    <s v="Tiktok"/>
    <s v="จ่ายทีหลัง / COD"/>
    <s v=""/>
    <s v="790391858406"/>
    <s v="21/01/2026 15:55"/>
  </r>
  <r>
    <x v="5"/>
    <x v="4"/>
    <n v="120"/>
    <n v="1"/>
    <s v="GSF25"/>
    <n v="82"/>
    <n v="3"/>
    <s v="ร้านที่2"/>
    <s v="อ***ยา แ***าน"/>
    <s v="เชียงใหม่"/>
    <s v="-"/>
    <s v=""/>
    <s v="21/01/2026 15:53"/>
    <s v="-"/>
    <s v="J&amp;T COD"/>
    <s v="Tiktok"/>
    <s v="จ่ายทีหลัง / COD"/>
    <s v=""/>
    <s v="790392512512"/>
    <s v="21/01/2026 15:53"/>
  </r>
  <r>
    <x v="5"/>
    <x v="4"/>
    <n v="120"/>
    <n v="2"/>
    <s v="GSF24"/>
    <n v="158"/>
    <n v="0"/>
    <s v="ร้านที่2"/>
    <s v="ม***ทิพย์ ล***ิชะนะ"/>
    <s v="แพร่"/>
    <s v="-"/>
    <s v=""/>
    <s v="21/01/2026 15:53"/>
    <s v="-"/>
    <s v="J&amp;T COD"/>
    <s v="Tiktok"/>
    <s v="จ่ายทีหลัง / COD"/>
    <s v=""/>
    <s v="790351201500"/>
    <s v="21/01/2026 15:53"/>
  </r>
  <r>
    <x v="5"/>
    <x v="4"/>
    <n v="120"/>
    <n v="1"/>
    <s v="GSF23"/>
    <n v="79"/>
    <n v="0"/>
    <s v="ร้านที่2"/>
    <s v="ด***นตร ป***ค์ชัยภูมิ"/>
    <s v="ปทุมธานี"/>
    <s v="-"/>
    <s v=""/>
    <s v="21/01/2026 15:53"/>
    <s v="-"/>
    <s v="Flash Express Thailand COD"/>
    <s v="Tiktok"/>
    <s v="จ่ายทีหลัง / COD"/>
    <s v=""/>
    <s v="THT04022DR2108Z"/>
    <s v="21/01/2026 15:53"/>
  </r>
  <r>
    <x v="5"/>
    <x v="4"/>
    <n v="120"/>
    <n v="1"/>
    <s v="GSF22"/>
    <n v="79"/>
    <n v="0"/>
    <s v="ร้านที่2"/>
    <s v="C***eaw"/>
    <s v="นครราชสีมา"/>
    <s v="-"/>
    <s v=""/>
    <s v="21/01/2026 15:53"/>
    <s v="-"/>
    <s v="J&amp;T COD"/>
    <s v="Tiktok"/>
    <s v="จ่ายทีหลัง / COD"/>
    <s v=""/>
    <s v="790386106565"/>
    <s v="21/01/2026 15:53"/>
  </r>
  <r>
    <x v="5"/>
    <x v="4"/>
    <n v="120"/>
    <n v="2"/>
    <s v="GSF21"/>
    <n v="158"/>
    <n v="0"/>
    <s v="ร้านที่2"/>
    <s v="เ***ล"/>
    <s v="ปทุมธานี"/>
    <s v="-"/>
    <s v=""/>
    <s v="21/01/2026 15:54"/>
    <s v="-"/>
    <s v="Flash Express Thailand"/>
    <s v="Tiktok"/>
    <s v="tiktok"/>
    <s v=""/>
    <s v="THT04062DR1X58Z"/>
    <s v="21/01/2026 15:53"/>
  </r>
  <r>
    <x v="5"/>
    <x v="4"/>
    <n v="120"/>
    <n v="1"/>
    <s v="GSF20"/>
    <n v="79"/>
    <n v="0"/>
    <s v="ร้านที่2"/>
    <s v="ศ***า. ส***าลัย"/>
    <s v="นครปฐม"/>
    <s v="-"/>
    <s v=""/>
    <s v="21/01/2026 15:52"/>
    <s v="-"/>
    <s v="J&amp;T COD"/>
    <s v="Tiktok"/>
    <s v="จ่ายทีหลัง / COD"/>
    <s v=""/>
    <s v="790379693456"/>
    <s v="21/01/2026 15:53"/>
  </r>
  <r>
    <x v="0"/>
    <x v="0"/>
    <n v="66.666666666666671"/>
    <n v="3"/>
    <s v="GSF16"/>
    <n v="100"/>
    <n v="0"/>
    <s v="ร้านที่2"/>
    <s v="ว***วรรณ ต***ูลศักดิ์"/>
    <s v="กรุงเทพมหานคร"/>
    <s v="-"/>
    <s v=""/>
    <s v="21/01/2026 15:51"/>
    <s v="-"/>
    <s v="J&amp;T Express"/>
    <s v="Tiktok"/>
    <s v="tiktok"/>
    <s v=""/>
    <s v="790374896452"/>
    <s v="21/01/2026 15:50"/>
  </r>
  <r>
    <x v="8"/>
    <x v="10"/>
    <n v="120"/>
    <n v="1"/>
    <s v="GSF14"/>
    <n v="99"/>
    <n v="0"/>
    <s v="ร้านที่2"/>
    <s v="ศ***ินทร์ พ***ะคุ"/>
    <s v="นครปฐม"/>
    <s v="-"/>
    <s v=""/>
    <s v="21/01/2026 15:49"/>
    <s v="-"/>
    <s v="J&amp;T Express"/>
    <s v="Tiktok"/>
    <s v="tiktok"/>
    <s v=""/>
    <s v="790360657446"/>
    <s v="21/01/2026 15:49"/>
  </r>
  <r>
    <x v="0"/>
    <x v="0"/>
    <n v="66.666666666666671"/>
    <n v="3"/>
    <s v="GSF12"/>
    <n v="100"/>
    <n v="0"/>
    <s v="ร้านที่2"/>
    <s v="น***องศา"/>
    <s v="อุดรธานี"/>
    <s v="-"/>
    <s v=""/>
    <s v="21/01/2026 15:41"/>
    <s v="-"/>
    <s v="J&amp;T Express"/>
    <s v="Tiktok"/>
    <s v="tiktok"/>
    <s v=""/>
    <s v="790371500564"/>
    <s v="21/01/2026 15:41"/>
  </r>
  <r>
    <x v="1"/>
    <x v="1"/>
    <n v="65"/>
    <n v="9"/>
    <s v="GSF10"/>
    <n v="315"/>
    <n v="0"/>
    <s v="ร้านที่2"/>
    <s v="แ**"/>
    <s v="ศรีสะเกษ"/>
    <s v="-"/>
    <s v=""/>
    <s v="21/01/2026 15:35"/>
    <s v="-"/>
    <s v="J&amp;T Express"/>
    <s v="Tiktok"/>
    <s v="tiktok"/>
    <s v=""/>
    <s v="790345811566"/>
    <s v="21/01/2026 15:35"/>
  </r>
  <r>
    <x v="1"/>
    <x v="1"/>
    <n v="65"/>
    <n v="1"/>
    <s v="GSF9"/>
    <n v="35"/>
    <n v="0"/>
    <s v="ร้านที่2"/>
    <s v="ว***ิสาข์ ส***ระ"/>
    <s v="เทศบาลนครนครราชสีมา"/>
    <s v="-"/>
    <s v=""/>
    <s v="21/01/2026 15:31"/>
    <s v="-"/>
    <s v="J&amp;T COD"/>
    <s v="Tiktok"/>
    <s v="จ่ายทีหลัง / COD"/>
    <s v=""/>
    <s v="790358925543"/>
    <s v="21/01/2026 15:32"/>
  </r>
  <r>
    <x v="1"/>
    <x v="1"/>
    <n v="33.333333333333336"/>
    <n v="3"/>
    <s v="GSF8"/>
    <n v="100"/>
    <n v="0"/>
    <s v="ร้านที่2"/>
    <s v="ว***ี ศ***งวน"/>
    <s v="สมุทรปราการ"/>
    <s v="-"/>
    <s v=""/>
    <s v="21/01/2026 15:30"/>
    <s v="-"/>
    <s v="Flash Express Thailand COD"/>
    <s v="Tiktok"/>
    <s v="จ่ายทีหลัง / COD"/>
    <s v=""/>
    <s v="THT02032DR9NV8Z"/>
    <s v="21/01/2026 15:30"/>
  </r>
  <r>
    <x v="1"/>
    <x v="1"/>
    <n v="65"/>
    <n v="1"/>
    <s v="GSF7"/>
    <n v="35"/>
    <n v="0"/>
    <s v="ร้านที่2"/>
    <s v="แ***้องเจโน่ เ***่"/>
    <s v="กระบี่"/>
    <s v="-"/>
    <s v=""/>
    <s v="21/01/2026 15:30"/>
    <s v="-"/>
    <s v="J&amp;T COD"/>
    <s v="Tiktok"/>
    <s v="จ่ายทีหลัง / COD"/>
    <s v="รส หอยทองค่ะ"/>
    <s v="790310215542"/>
    <s v="21/01/2026 15:30"/>
  </r>
  <r>
    <x v="1"/>
    <x v="1"/>
    <n v="50"/>
    <n v="6"/>
    <s v="GSF6"/>
    <n v="200"/>
    <n v="0"/>
    <s v="ร้านที่2"/>
    <s v="ด***ม้ ช***ัตน์"/>
    <s v="ระยอง"/>
    <s v="-"/>
    <s v=""/>
    <s v="21/01/2026 15:28"/>
    <s v="-"/>
    <s v="J&amp;T COD"/>
    <s v="Tiktok"/>
    <s v="จ่ายทีหลัง / COD"/>
    <s v=""/>
    <s v="790306693422"/>
    <s v="21/01/2026 15:28"/>
  </r>
  <r>
    <x v="4"/>
    <x v="7"/>
    <n v="139"/>
    <n v="2"/>
    <s v="GSF5"/>
    <n v="215"/>
    <n v="0"/>
    <s v="ร้านที่10"/>
    <s v="นายสมิง กันทะมาลี"/>
    <s v="524 ม.4 ต.สันทรายหลวง อ.สันทราย จ.เชียงใหม่ 50210"/>
    <s v="50210"/>
    <s v="0875777425"/>
    <s v="21/01/2026 15:27"/>
    <s v="t0832622509@gmail.com"/>
    <s v="EMS COD"/>
    <s v="facebook"/>
    <s v="กสิกร"/>
    <s v=""/>
    <s v="WA082236717TH"/>
    <s v="21/01/2026 15:25"/>
  </r>
  <r>
    <x v="4"/>
    <x v="7"/>
    <n v="139"/>
    <n v="2"/>
    <s v="GSF4"/>
    <n v="436"/>
    <n v="0"/>
    <s v="ร้านที่2"/>
    <s v="เ***ส ภ***โชติกุล"/>
    <s v="ชัยภูมิ"/>
    <s v="-"/>
    <s v=""/>
    <s v="21/01/2026 15:24"/>
    <s v="-"/>
    <s v="J&amp;T COD"/>
    <s v="Tiktok"/>
    <s v="จ่ายทีหลัง / COD"/>
    <s v=""/>
    <s v="790330507503"/>
    <s v="21/01/2026 15:24"/>
  </r>
  <r>
    <x v="7"/>
    <x v="9"/>
    <n v="139"/>
    <n v="1"/>
    <s v="GSF4"/>
    <n v="436"/>
    <n v="0"/>
    <s v="ร้านที่2"/>
    <s v="เ***ส ภ***โชติกุล"/>
    <s v="ชัยภูมิ"/>
    <s v="-"/>
    <s v=""/>
    <s v="21/01/2026 15:24"/>
    <s v="-"/>
    <s v="J&amp;T COD"/>
    <s v="Tiktok"/>
    <s v="จ่ายทีหลัง / COD"/>
    <s v=""/>
    <s v="790330507503"/>
    <s v="21/01/2026 15:24"/>
  </r>
  <r>
    <x v="3"/>
    <x v="8"/>
    <n v="139"/>
    <n v="1"/>
    <s v="GSF4"/>
    <n v="436"/>
    <n v="0"/>
    <s v="ร้านที่2"/>
    <s v="เ***ส ภ***โชติกุล"/>
    <s v="ชัยภูมิ"/>
    <s v="-"/>
    <s v=""/>
    <s v="21/01/2026 15:24"/>
    <s v="-"/>
    <s v="J&amp;T COD"/>
    <s v="Tiktok"/>
    <s v="จ่ายทีหลัง / COD"/>
    <s v=""/>
    <s v="790330507503"/>
    <s v="21/01/2026 15:24"/>
  </r>
  <r>
    <x v="10"/>
    <x v="12"/>
    <n v="139"/>
    <n v="1"/>
    <s v="GSF3"/>
    <n v="215"/>
    <n v="0"/>
    <s v="ร้านที่10"/>
    <s v="นายวิชาญ ปรึกษากร"/>
    <s v="75 หมู่ที่ 6 ต.โพหัก อ.บางแพ จ.ราชบุรี 70160"/>
    <s v="70160"/>
    <s v="0819954494"/>
    <s v="21/01/2026 15:20"/>
    <s v="t0832622509@gmail.com"/>
    <s v="EMS COD"/>
    <s v="facebook"/>
    <s v="กสิกร"/>
    <s v=""/>
    <s v="WA082236703TH"/>
    <s v="21/01/2026 15:20"/>
  </r>
  <r>
    <x v="7"/>
    <x v="9"/>
    <n v="139"/>
    <n v="1"/>
    <s v="GSF3"/>
    <n v="215"/>
    <n v="0"/>
    <s v="ร้านที่10"/>
    <s v="นายวิชาญ ปรึกษากร"/>
    <s v="75 หมู่ที่ 6 ต.โพหัก อ.บางแพ จ.ราชบุรี 70160"/>
    <s v="70160"/>
    <s v="0819954494"/>
    <s v="21/01/2026 15:20"/>
    <s v="t0832622509@gmail.com"/>
    <s v="EMS COD"/>
    <s v="facebook"/>
    <s v="กสิกร"/>
    <s v=""/>
    <s v="WA082236703TH"/>
    <s v="21/01/2026 15:20"/>
  </r>
  <r>
    <x v="0"/>
    <x v="0"/>
    <n v="66.666666666666671"/>
    <n v="6"/>
    <s v="GSF1"/>
    <n v="200"/>
    <n v="0"/>
    <s v="ร้านที่2"/>
    <s v="S***t n** l***"/>
    <s v="อุทัยธานี"/>
    <s v="-"/>
    <s v=""/>
    <s v="21/01/2026 15:18"/>
    <s v="-"/>
    <s v="J&amp;T COD"/>
    <s v="Tiktok"/>
    <s v="จ่ายทีหลัง / COD"/>
    <s v=""/>
    <s v="790328690443"/>
    <s v="21/01/2026 15:18"/>
  </r>
  <r>
    <x v="0"/>
    <x v="0"/>
    <n v="66.666666666666671"/>
    <n v="3"/>
    <s v="GSF0"/>
    <n v="100"/>
    <n v="0"/>
    <s v="ร้านที่2"/>
    <s v="จ***ร์ฐิพา ค***ริญ"/>
    <s v="ชลบุรี"/>
    <s v="-"/>
    <s v=""/>
    <s v="21/01/2026 15:16"/>
    <s v="-"/>
    <s v="J&amp;T COD"/>
    <s v="Tiktok"/>
    <s v="จ่ายทีหลัง / COD"/>
    <s v=""/>
    <s v="790372691441"/>
    <s v="21/01/2026 15:16"/>
  </r>
  <r>
    <x v="1"/>
    <x v="1"/>
    <n v="65"/>
    <n v="1"/>
    <s v="GSE99"/>
    <n v="35"/>
    <n v="0"/>
    <s v="ร้านที่2"/>
    <s v="ธ***ชนก ล***ง"/>
    <s v="ลำปาง"/>
    <s v="-"/>
    <s v=""/>
    <s v="21/01/2026 15:14"/>
    <s v="-"/>
    <s v="J&amp;T COD"/>
    <s v="Tiktok"/>
    <s v="จ่ายทีหลัง / COD"/>
    <s v=""/>
    <s v="790351721541"/>
    <s v="21/01/2026 15:14"/>
  </r>
  <r>
    <x v="1"/>
    <x v="1"/>
    <n v="40"/>
    <n v="10"/>
    <s v="GSE98"/>
    <n v="400"/>
    <n v="0"/>
    <s v="ร้านที่2"/>
    <s v="ช***ใหญ่ใจถึง"/>
    <s v="จันทบุรี"/>
    <s v="-"/>
    <s v=""/>
    <s v="21/01/2026 15:12"/>
    <s v="-"/>
    <s v="J&amp;T Express"/>
    <s v="Tiktok"/>
    <s v="tiktok"/>
    <s v=""/>
    <s v="790307323584"/>
    <s v="21/01/2026 15:12"/>
  </r>
  <r>
    <x v="1"/>
    <x v="1"/>
    <n v="65"/>
    <n v="3"/>
    <s v="GSE97"/>
    <n v="105"/>
    <n v="0"/>
    <s v="ร้านที่2"/>
    <s v="ส*** เ***ัย"/>
    <s v="เพชรบูรณ์"/>
    <s v="-"/>
    <s v=""/>
    <s v="21/01/2026 15:11"/>
    <s v="-"/>
    <s v="J&amp;T COD"/>
    <s v="Tiktok"/>
    <s v="จ่ายทีหลัง / COD"/>
    <s v="กาแฟ 2ส้ม1"/>
    <s v="790363013521"/>
    <s v="21/01/2026 15:11"/>
  </r>
  <r>
    <x v="3"/>
    <x v="8"/>
    <n v="139"/>
    <n v="2"/>
    <s v="GSE95"/>
    <n v="198"/>
    <n v="0"/>
    <s v="ร้านที่2"/>
    <s v="ท***์วรรณ ป***อง"/>
    <s v="ฉะเชิงเทรา"/>
    <s v="-"/>
    <s v=""/>
    <s v="21/01/2026 15:07"/>
    <s v="-"/>
    <s v="J&amp;T COD"/>
    <s v="Tiktok"/>
    <s v="จ่ายทีหลัง / COD"/>
    <s v=""/>
    <s v="790370583494"/>
    <s v="21/01/2026 15:07"/>
  </r>
  <r>
    <x v="0"/>
    <x v="0"/>
    <n v="66.666666666666671"/>
    <n v="3"/>
    <s v="GSE94"/>
    <n v="205"/>
    <n v="0"/>
    <s v="ร้านที่2"/>
    <s v="ซ**"/>
    <s v="ชัยนาท"/>
    <s v="-"/>
    <s v=""/>
    <s v="21/01/2026 15:03"/>
    <s v="-"/>
    <s v="J&amp;T Express"/>
    <s v="Tiktok"/>
    <s v="tiktok"/>
    <s v=""/>
    <s v="790326305521"/>
    <s v="21/01/2026 15:03"/>
  </r>
  <r>
    <x v="1"/>
    <x v="1"/>
    <n v="65"/>
    <n v="2"/>
    <s v="GSE94"/>
    <n v="205"/>
    <n v="0"/>
    <s v="ร้านที่2"/>
    <s v="ซ**"/>
    <s v="ชัยนาท"/>
    <s v="-"/>
    <s v=""/>
    <s v="21/01/2026 15:03"/>
    <s v="-"/>
    <s v="J&amp;T Express"/>
    <s v="Tiktok"/>
    <s v="tiktok"/>
    <s v=""/>
    <s v="790326305521"/>
    <s v="21/01/2026 15:03"/>
  </r>
  <r>
    <x v="1"/>
    <x v="1"/>
    <n v="65"/>
    <n v="1"/>
    <s v="GSE94"/>
    <n v="205"/>
    <n v="0"/>
    <s v="ร้านที่2"/>
    <s v="ซ**"/>
    <s v="ชัยนาท"/>
    <s v="-"/>
    <s v=""/>
    <s v="21/01/2026 15:03"/>
    <s v="-"/>
    <s v="J&amp;T Express"/>
    <s v="Tiktok"/>
    <s v="tiktok"/>
    <s v=""/>
    <s v="790326305521"/>
    <s v="21/01/2026 15:03"/>
  </r>
  <r>
    <x v="1"/>
    <x v="1"/>
    <n v="65"/>
    <n v="1"/>
    <s v="GSE92"/>
    <n v="35"/>
    <n v="0"/>
    <s v="ร้านที่2"/>
    <s v="น***ย โ***นู"/>
    <s v="Bangkok"/>
    <s v="-"/>
    <s v=""/>
    <s v="21/01/2026 15:02"/>
    <s v="-"/>
    <s v="J&amp;T COD"/>
    <s v="Tiktok"/>
    <s v="จ่ายทีหลัง / COD"/>
    <s v=""/>
    <s v="790397016522"/>
    <s v="21/01/2026 15:02"/>
  </r>
  <r>
    <x v="10"/>
    <x v="3"/>
    <n v="91.56"/>
    <n v="1"/>
    <s v="GSE91"/>
    <n v="121.06"/>
    <n v="29.5"/>
    <s v="ร้านที่1"/>
    <s v="เอกภาค ก๋งอุบล"/>
    <s v="44 หมู่2 ตำบล บางจะเกร็ง อำเภอเมือง_x000a__x000a_เมืองสมุทรสงคราม/ Mueang Samut Songkhramสมุทรสงคราม/ Samut Songkhram_x000a_75000"/>
    <s v="75000"/>
    <s v="660612954455"/>
    <s v="21/01/2026 15:00"/>
    <s v="-"/>
    <s v="Kerry_dropoff"/>
    <s v="Lazada"/>
    <s v="lazada"/>
    <s v=""/>
    <s v="LEXPU0650302230"/>
    <s v="21/01/2026 15:00"/>
  </r>
  <r>
    <x v="1"/>
    <x v="1"/>
    <n v="33.333333333333336"/>
    <n v="3"/>
    <s v="GSE90"/>
    <n v="135"/>
    <n v="35"/>
    <s v="ร้านที่2"/>
    <s v="ม***เจริญชีวินทร์"/>
    <s v="กรุงเทพฯ"/>
    <s v="-"/>
    <s v=""/>
    <s v="21/01/2026 14:56"/>
    <s v="-"/>
    <s v="J&amp;T COD"/>
    <s v="Tiktok"/>
    <s v="จ่ายทีหลัง / COD"/>
    <s v=""/>
    <s v="790384926531"/>
    <s v="21/01/2026 14:56"/>
  </r>
  <r>
    <x v="5"/>
    <x v="4"/>
    <n v="120"/>
    <n v="1"/>
    <s v="GSE89"/>
    <n v="99"/>
    <n v="0"/>
    <s v="ร้านที่2"/>
    <s v="อ***ติ พ***านุรักษ์"/>
    <s v="ระยอง"/>
    <s v="-"/>
    <s v=""/>
    <s v="21/01/2026 14:55"/>
    <s v="-"/>
    <s v="J&amp;T COD"/>
    <s v="Tiktok"/>
    <s v="จ่ายทีหลัง / COD"/>
    <s v=""/>
    <s v="790339503575"/>
    <s v="21/01/2026 14:56"/>
  </r>
  <r>
    <x v="4"/>
    <x v="7"/>
    <n v="139"/>
    <n v="1"/>
    <s v="GSE88"/>
    <n v="108.99"/>
    <n v="0"/>
    <s v="ร้านที่2"/>
    <s v="ว***ี เ***ุวรรณ์"/>
    <s v="กรุงเทพฯ"/>
    <s v="-"/>
    <s v=""/>
    <s v="21/01/2026 14:53"/>
    <s v="-"/>
    <s v="J&amp;T COD"/>
    <s v="Tiktok"/>
    <s v="จ่ายทีหลัง / COD"/>
    <s v=""/>
    <s v="790395827572"/>
    <s v="21/01/2026 14:53"/>
  </r>
  <r>
    <x v="3"/>
    <x v="8"/>
    <n v="139"/>
    <n v="1"/>
    <s v="GSE87"/>
    <n v="95"/>
    <n v="0"/>
    <s v="ร้านที่2"/>
    <s v="ส***ียา"/>
    <s v="ระยอง"/>
    <s v="-"/>
    <s v=""/>
    <s v="21/01/2026 14:51"/>
    <s v="-"/>
    <s v="J&amp;T COD"/>
    <s v="Tiktok"/>
    <s v="จ่ายทีหลัง / COD"/>
    <s v=""/>
    <s v="790315275466"/>
    <s v="21/01/2026 14:51"/>
  </r>
  <r>
    <x v="10"/>
    <x v="12"/>
    <n v="139"/>
    <n v="1"/>
    <s v="GSE86"/>
    <n v="190"/>
    <n v="0"/>
    <s v="ร้านที่2"/>
    <s v="ฉ***รรณ เ***นสุคนธ์"/>
    <s v="นครราชสีมา"/>
    <s v="-"/>
    <s v=""/>
    <s v="21/01/2026 14:48"/>
    <s v="-"/>
    <s v="J&amp;T COD"/>
    <s v="Tiktok"/>
    <s v="จ่ายทีหลัง / COD"/>
    <s v=""/>
    <s v="790393540506"/>
    <s v="21/01/2026 14:48"/>
  </r>
  <r>
    <x v="7"/>
    <x v="9"/>
    <n v="139"/>
    <n v="1"/>
    <s v="GSE86"/>
    <n v="190"/>
    <n v="0"/>
    <s v="ร้านที่2"/>
    <s v="ฉ***รรณ เ***นสุคนธ์"/>
    <s v="นครราชสีมา"/>
    <s v="-"/>
    <s v=""/>
    <s v="21/01/2026 14:48"/>
    <s v="-"/>
    <s v="J&amp;T COD"/>
    <s v="Tiktok"/>
    <s v="จ่ายทีหลัง / COD"/>
    <s v=""/>
    <s v="790393540506"/>
    <s v="21/01/2026 14:48"/>
  </r>
  <r>
    <x v="3"/>
    <x v="8"/>
    <n v="139"/>
    <n v="1"/>
    <s v="GSE85"/>
    <n v="95"/>
    <n v="0"/>
    <s v="ร้านที่2"/>
    <s v="ธ***ชัย ข***เนตร"/>
    <s v="นครปฐม"/>
    <s v="-"/>
    <s v=""/>
    <s v="21/01/2026 14:47"/>
    <s v="-"/>
    <s v="J&amp;T COD"/>
    <s v="Tiktok"/>
    <s v="จ่ายทีหลัง / COD"/>
    <s v=""/>
    <s v="790378677476"/>
    <s v="21/01/2026 14:47"/>
  </r>
  <r>
    <x v="2"/>
    <x v="2"/>
    <n v="49"/>
    <n v="1"/>
    <s v="GSE84"/>
    <n v="49"/>
    <n v="0"/>
    <s v="ร้านที่1"/>
    <s v="ฐ******ม"/>
    <s v="****** อ.เมือง จ.นครปฐม ตำบลธรรมศาลา อำเภอเมืองนครปฐม จังหวัดนครปฐม 73000"/>
    <s v="73000"/>
    <s v="68"/>
    <s v="21/01/2026 15:16"/>
    <s v="-"/>
    <s v="SPX Express"/>
    <s v="Shopee"/>
    <s v="shopee"/>
    <s v=""/>
    <s v="TH269698697077V"/>
    <s v="21/01/2026 14:46"/>
  </r>
  <r>
    <x v="4"/>
    <x v="7"/>
    <n v="139"/>
    <n v="1"/>
    <s v="GSE83"/>
    <n v="190"/>
    <n v="0"/>
    <s v="ร้านที่2"/>
    <s v="ว***ี ศ***งวน"/>
    <s v="สมุทรปราการ"/>
    <s v="-"/>
    <s v=""/>
    <s v="21/01/2026 14:44"/>
    <s v="-"/>
    <s v="Flash Express Thailand COD"/>
    <s v="Tiktok"/>
    <s v="จ่ายทีหลัง / COD"/>
    <s v=""/>
    <s v="THT02032DT2CW9Z"/>
    <s v="21/01/2026 14:44"/>
  </r>
  <r>
    <x v="3"/>
    <x v="8"/>
    <n v="139"/>
    <n v="1"/>
    <s v="GSE83"/>
    <n v="190"/>
    <n v="0"/>
    <s v="ร้านที่2"/>
    <s v="ว***ี ศ***งวน"/>
    <s v="สมุทรปราการ"/>
    <s v="-"/>
    <s v=""/>
    <s v="21/01/2026 14:44"/>
    <s v="-"/>
    <s v="Flash Express Thailand COD"/>
    <s v="Tiktok"/>
    <s v="จ่ายทีหลัง / COD"/>
    <s v=""/>
    <s v="THT02032DT2CW9Z"/>
    <s v="21/01/2026 14:44"/>
  </r>
  <r>
    <x v="11"/>
    <x v="13"/>
    <n v="10"/>
    <n v="30"/>
    <s v="GSE82"/>
    <n v="450"/>
    <n v="0"/>
    <s v="ร้านที่1"/>
    <s v="ม****ย"/>
    <s v="****** ซอย 1/7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07"/>
    <s v="21/01/2026 14:44"/>
    <s v="-"/>
    <s v="SPX Express"/>
    <s v="Shopee"/>
    <s v="shopee"/>
    <s v=""/>
    <s v="TH2668207532039"/>
    <s v="21/01/2026 14:43"/>
  </r>
  <r>
    <x v="3"/>
    <x v="8"/>
    <n v="139"/>
    <n v="1"/>
    <s v="GSE81"/>
    <n v="95"/>
    <n v="0"/>
    <s v="ร้านที่2"/>
    <s v="ว***า​ ม***บูชาธรรม"/>
    <s v="กรุงเทพมหานคร"/>
    <s v="-"/>
    <s v=""/>
    <s v="21/01/2026 14:42"/>
    <s v="-"/>
    <s v="J&amp;T COD"/>
    <s v="Tiktok"/>
    <s v="จ่ายทีหลัง / COD"/>
    <s v=""/>
    <s v="790332984486"/>
    <s v="21/01/2026 14:42"/>
  </r>
  <r>
    <x v="1"/>
    <x v="1"/>
    <n v="33.333333333333336"/>
    <n v="3"/>
    <s v="GSE77"/>
    <n v="100"/>
    <n v="0"/>
    <s v="ร้านที่2"/>
    <s v="จ***าย.  ท***วช"/>
    <s v="สระแก้ว"/>
    <s v="-"/>
    <s v=""/>
    <s v="21/01/2026 14:30"/>
    <s v="-"/>
    <s v="J&amp;T COD"/>
    <s v="Tiktok"/>
    <s v="จ่ายทีหลัง / COD"/>
    <s v=""/>
    <s v="790364013515"/>
    <s v="21/01/2026 14:30"/>
  </r>
  <r>
    <x v="1"/>
    <x v="1"/>
    <n v="50"/>
    <n v="6"/>
    <s v="GSE76"/>
    <n v="200"/>
    <n v="0"/>
    <s v="ร้านที่2"/>
    <s v="น***สำราญ โ***์ทอง"/>
    <s v="พิจิตร"/>
    <s v="-"/>
    <s v=""/>
    <s v="21/01/2026 14:30"/>
    <s v="-"/>
    <s v="J&amp;T Express"/>
    <s v="Tiktok"/>
    <s v="tiktok"/>
    <s v=""/>
    <s v="790315899413"/>
    <s v="21/01/2026 14:29"/>
  </r>
  <r>
    <x v="0"/>
    <x v="0"/>
    <n v="66.666666666666671"/>
    <n v="3"/>
    <s v="GSE75"/>
    <n v="100"/>
    <n v="0"/>
    <s v="ร้านที่2"/>
    <s v="ว***ิฐา อ***บำรุง"/>
    <s v="กรุงเทพฯ"/>
    <s v="-"/>
    <s v=""/>
    <s v="21/01/2026 14:29"/>
    <s v="-"/>
    <s v="J&amp;T COD"/>
    <s v="Tiktok"/>
    <s v="จ่ายทีหลัง / COD"/>
    <s v=""/>
    <s v="790347297445"/>
    <s v="21/01/2026 14:29"/>
  </r>
  <r>
    <x v="1"/>
    <x v="1"/>
    <n v="33.333333333333336"/>
    <n v="3"/>
    <s v="GSE73"/>
    <n v="101"/>
    <n v="1"/>
    <s v="ร้านที่2"/>
    <s v="พ***บ  ก***นมะลิทอง"/>
    <s v="นครสวรรค์"/>
    <s v="-"/>
    <s v=""/>
    <s v="21/01/2026 14:23"/>
    <s v="-"/>
    <s v="J&amp;T COD"/>
    <s v="Tiktok"/>
    <s v="จ่ายทีหลัง / COD"/>
    <s v=""/>
    <s v="790399617501"/>
    <s v="21/01/2026 14:23"/>
  </r>
  <r>
    <x v="1"/>
    <x v="1"/>
    <n v="50"/>
    <n v="6"/>
    <s v="GSE72"/>
    <n v="200"/>
    <n v="0"/>
    <s v="ร้านที่2"/>
    <s v="c***odile"/>
    <s v="นนทบุรี"/>
    <s v="-"/>
    <s v=""/>
    <s v="21/01/2026 14:23"/>
    <s v="-"/>
    <s v="Flash Express Thailand"/>
    <s v="Tiktok"/>
    <s v="tiktok"/>
    <s v=""/>
    <s v="THT03062DTAGN7Z"/>
    <s v="21/01/2026 14:23"/>
  </r>
  <r>
    <x v="1"/>
    <x v="1"/>
    <n v="65"/>
    <n v="1"/>
    <s v="GSE71"/>
    <n v="35"/>
    <n v="0"/>
    <s v="ร้านที่2"/>
    <s v="พ***ณภัส เ***รติวรสกุล"/>
    <s v="สมุทรปราการ"/>
    <s v="-"/>
    <s v=""/>
    <s v="21/01/2026 14:19"/>
    <s v="-"/>
    <s v="J&amp;T COD"/>
    <s v="Tiktok"/>
    <s v="จ่ายทีหลัง / COD"/>
    <s v=""/>
    <s v="790332016530"/>
    <s v="21/01/2026 14:19"/>
  </r>
  <r>
    <x v="1"/>
    <x v="1"/>
    <n v="33.333333333333336"/>
    <n v="3"/>
    <s v="GSE70"/>
    <n v="110"/>
    <n v="10"/>
    <s v="ร้านที่2"/>
    <s v="ศ***รรค์ ป***จ"/>
    <s v="ลำพูน"/>
    <s v="-"/>
    <s v=""/>
    <s v="21/01/2026 14:18"/>
    <s v="-"/>
    <s v="J&amp;T COD"/>
    <s v="Tiktok"/>
    <s v="จ่ายทีหลัง / COD"/>
    <s v=""/>
    <s v="790381155141"/>
    <s v="21/01/2026 14:18"/>
  </r>
  <r>
    <x v="1"/>
    <x v="1"/>
    <n v="33.333333333333336"/>
    <n v="3"/>
    <s v="GSE69"/>
    <n v="100"/>
    <n v="0"/>
    <s v="ร้านที่2"/>
    <s v="แ***ุ้ม"/>
    <s v="กรุงเทพฯ"/>
    <s v="-"/>
    <s v=""/>
    <s v="21/01/2026 14:18"/>
    <s v="-"/>
    <s v="J&amp;T COD"/>
    <s v="Tiktok"/>
    <s v="จ่ายทีหลัง / COD"/>
    <s v=""/>
    <s v="790334955130"/>
    <s v="21/01/2026 14:18"/>
  </r>
  <r>
    <x v="1"/>
    <x v="1"/>
    <n v="65"/>
    <n v="2"/>
    <s v="GSE68"/>
    <n v="70"/>
    <n v="0"/>
    <s v="ร้านที่2"/>
    <s v="ก***มา พ***์ทรัพย์"/>
    <s v="เพชรบุรี"/>
    <s v="-"/>
    <s v=""/>
    <s v="21/01/2026 14:16"/>
    <s v="-"/>
    <s v="J&amp;T COD"/>
    <s v="Tiktok"/>
    <s v="จ่ายทีหลัง / COD"/>
    <s v=""/>
    <s v="790375640121"/>
    <s v="21/01/2026 14:17"/>
  </r>
  <r>
    <x v="1"/>
    <x v="1"/>
    <n v="65"/>
    <n v="1"/>
    <s v="GSE67"/>
    <n v="35"/>
    <n v="0"/>
    <s v="ร้านที่2"/>
    <s v="ธ***ามาศ พ***พียร"/>
    <s v="ประจวบคีรีขันธ์"/>
    <s v="-"/>
    <s v=""/>
    <s v="21/01/2026 14:16"/>
    <s v="-"/>
    <s v="J&amp;T COD"/>
    <s v="Tiktok"/>
    <s v="จ่ายทีหลัง / COD"/>
    <s v="เค้กเผือกมะพร้าวอ่อน"/>
    <s v="790386359125"/>
    <s v="21/01/2026 14:17"/>
  </r>
  <r>
    <x v="1"/>
    <x v="1"/>
    <n v="50"/>
    <n v="6"/>
    <s v="GSE66"/>
    <n v="200"/>
    <n v="0"/>
    <s v="ร้านที่2"/>
    <s v="ร***า  อ***ร์สกุล"/>
    <s v="เลย"/>
    <s v="-"/>
    <s v=""/>
    <s v="21/01/2026 14:15"/>
    <s v="-"/>
    <s v="J&amp;T COD"/>
    <s v="Tiktok"/>
    <s v="จ่ายทีหลัง / COD"/>
    <s v=""/>
    <s v="790342355143"/>
    <s v="21/01/2026 14:16"/>
  </r>
  <r>
    <x v="4"/>
    <x v="7"/>
    <n v="139"/>
    <n v="1"/>
    <s v="GSE65"/>
    <n v="190"/>
    <n v="0"/>
    <s v="ร้านที่2"/>
    <s v="ภ***ิรา​ เ***า"/>
    <s v="นครพนม"/>
    <s v="-"/>
    <s v=""/>
    <s v="21/01/2026 14:08"/>
    <s v="-"/>
    <s v="J&amp;T COD"/>
    <s v="Tiktok"/>
    <s v="จ่ายทีหลัง / COD"/>
    <s v=""/>
    <s v="790355954102"/>
    <s v="21/01/2026 14:13"/>
  </r>
  <r>
    <x v="10"/>
    <x v="12"/>
    <n v="139"/>
    <n v="1"/>
    <s v="GSE65"/>
    <n v="190"/>
    <n v="0"/>
    <s v="ร้านที่2"/>
    <s v="ภ***ิรา​ เ***า"/>
    <s v="นครพนม"/>
    <s v="-"/>
    <s v=""/>
    <s v="21/01/2026 14:08"/>
    <s v="-"/>
    <s v="J&amp;T COD"/>
    <s v="Tiktok"/>
    <s v="จ่ายทีหลัง / COD"/>
    <s v=""/>
    <s v="790355954102"/>
    <s v="21/01/2026 14:13"/>
  </r>
  <r>
    <x v="0"/>
    <x v="0"/>
    <n v="66.666666666666671"/>
    <n v="3"/>
    <s v="GSE64"/>
    <n v="100"/>
    <n v="0"/>
    <s v="ร้านที่2"/>
    <s v="แ**"/>
    <s v="นครปฐม"/>
    <s v="-"/>
    <s v=""/>
    <s v="21/01/2026 14:07"/>
    <s v="-"/>
    <s v="J&amp;T COD"/>
    <s v="Tiktok"/>
    <s v="จ่ายทีหลัง / COD"/>
    <s v=""/>
    <s v="790347558114"/>
    <s v="21/01/2026 14:12"/>
  </r>
  <r>
    <x v="5"/>
    <x v="6"/>
    <n v="63.75"/>
    <n v="2"/>
    <s v="GSE63"/>
    <n v="127.5"/>
    <n v="0"/>
    <s v="ร้านที่3"/>
    <s v="สุรีย์รัตน์  มีเปี่ยม"/>
    <s v="163 หมู่ 2 ต.หนองเต่า อ.บ้านหมี่ จ.ลพบุรี 15110 ุ_x000a__x000a_บ้านหมี่/ Ban Miลพบุรี/ Lopburi_x000a_15110"/>
    <s v="15110"/>
    <s v="660868947017"/>
    <s v="21/01/2026 14:12"/>
    <s v="-"/>
    <s v="Kerry_dropoff"/>
    <s v="Lazada"/>
    <s v="lazada"/>
    <s v=""/>
    <s v="LEXPU0650230594"/>
    <s v="21/01/2026 14:12"/>
  </r>
  <r>
    <x v="1"/>
    <x v="1"/>
    <n v="65"/>
    <n v="1"/>
    <s v="GSE62"/>
    <n v="60"/>
    <n v="0"/>
    <s v="ร้านที่2"/>
    <s v="โ***พร"/>
    <s v="กรุงเทพฯ"/>
    <s v="-"/>
    <s v=""/>
    <s v="21/01/2026 14:06"/>
    <s v="-"/>
    <s v="J&amp;T Express"/>
    <s v="Tiktok"/>
    <s v="tiktok"/>
    <s v=""/>
    <s v="790330955131"/>
    <s v="21/01/2026 14:12"/>
  </r>
  <r>
    <x v="1"/>
    <x v="1"/>
    <n v="65"/>
    <n v="1"/>
    <s v="GSE61"/>
    <n v="35"/>
    <n v="0"/>
    <s v="ร้านที่2"/>
    <s v="u***71528327498780"/>
    <s v="นครปฐม"/>
    <s v="-"/>
    <s v=""/>
    <s v="21/01/2026 14:05"/>
    <s v="-"/>
    <s v="J&amp;T COD"/>
    <s v="Tiktok"/>
    <s v="จ่ายทีหลัง / COD"/>
    <s v=""/>
    <s v="790341555135"/>
    <s v="21/01/2026 14:10"/>
  </r>
  <r>
    <x v="1"/>
    <x v="1"/>
    <n v="65"/>
    <n v="2"/>
    <s v="GSE60"/>
    <n v="70"/>
    <n v="0"/>
    <s v="ร้านที่2"/>
    <s v="ม***ร ว***พันธุ์"/>
    <s v="ชลบุรี"/>
    <s v="-"/>
    <s v=""/>
    <s v="21/01/2026 14:05"/>
    <s v="-"/>
    <s v="J&amp;T COD"/>
    <s v="Tiktok"/>
    <s v="จ่ายทีหลัง / COD"/>
    <s v=""/>
    <s v="790370352133"/>
    <s v="21/01/2026 14:09"/>
  </r>
  <r>
    <x v="1"/>
    <x v="1"/>
    <n v="65"/>
    <n v="1"/>
    <s v="GSE59"/>
    <n v="35"/>
    <n v="0"/>
    <s v="ร้านที่2"/>
    <s v="ห***ง"/>
    <s v="กรุงเทพฯ"/>
    <s v="-"/>
    <s v=""/>
    <s v="21/01/2026 14:04"/>
    <s v="-"/>
    <s v="J&amp;T COD"/>
    <s v="Tiktok"/>
    <s v="จ่ายทีหลัง / COD"/>
    <s v=""/>
    <s v="790378644123"/>
    <s v="21/01/2026 14:06"/>
  </r>
  <r>
    <x v="0"/>
    <x v="0"/>
    <n v="66.666666666666671"/>
    <n v="3"/>
    <s v="GSE58"/>
    <n v="100"/>
    <n v="0"/>
    <s v="ร้านที่2"/>
    <s v="น***อาภรณ์ น***เชียร"/>
    <s v="ปทุมธานี"/>
    <s v="-"/>
    <s v=""/>
    <s v="21/01/2026 14:03"/>
    <s v="-"/>
    <s v="Flash Express Thailand COD"/>
    <s v="Tiktok"/>
    <s v="จ่ายทีหลัง / COD"/>
    <s v=""/>
    <s v="THT04062DPXNG4Z"/>
    <s v="21/01/2026 14:03"/>
  </r>
  <r>
    <x v="1"/>
    <x v="1"/>
    <n v="65"/>
    <n v="1"/>
    <s v="GSE57"/>
    <n v="35"/>
    <n v="0"/>
    <s v="ร้านที่2"/>
    <s v="ข***ขวัญ เ***งไธสง"/>
    <s v="นครราชสีมา"/>
    <s v="-"/>
    <s v=""/>
    <s v="21/01/2026 14:02"/>
    <s v="-"/>
    <s v="J&amp;T COD"/>
    <s v="Tiktok"/>
    <s v="จ่ายทีหลัง / COD"/>
    <s v=""/>
    <s v="790350753124"/>
    <s v="21/01/2026 14:03"/>
  </r>
  <r>
    <x v="3"/>
    <x v="8"/>
    <n v="139"/>
    <n v="1"/>
    <s v="GSE56"/>
    <n v="95"/>
    <n v="0"/>
    <s v="ร้านที่2"/>
    <s v="จ***วรรณ ด***าญจนา"/>
    <s v="พระนครศรีอยุธยา"/>
    <s v="-"/>
    <s v=""/>
    <s v="21/01/2026 13:55"/>
    <s v="-"/>
    <s v="J&amp;T COD"/>
    <s v="Tiktok"/>
    <s v="จ่ายทีหลัง / COD"/>
    <s v=""/>
    <s v="790338756104"/>
    <s v="21/01/2026 13:55"/>
  </r>
  <r>
    <x v="10"/>
    <x v="12"/>
    <n v="139"/>
    <n v="1"/>
    <s v="GSE55"/>
    <n v="285"/>
    <n v="0"/>
    <s v="ร้านที่2"/>
    <s v="ศ***นภา ย***ูป"/>
    <s v="ตาก"/>
    <s v="-"/>
    <s v=""/>
    <s v="21/01/2026 13:55"/>
    <s v="-"/>
    <s v="J&amp;T COD"/>
    <s v="Tiktok"/>
    <s v="จ่ายทีหลัง / COD"/>
    <s v=""/>
    <s v="790312647106"/>
    <s v="21/01/2026 13:55"/>
  </r>
  <r>
    <x v="3"/>
    <x v="8"/>
    <n v="139"/>
    <n v="1"/>
    <s v="GSE55"/>
    <n v="285"/>
    <n v="0"/>
    <s v="ร้านที่2"/>
    <s v="ศ***นภา ย***ูป"/>
    <s v="ตาก"/>
    <s v="-"/>
    <s v=""/>
    <s v="21/01/2026 13:55"/>
    <s v="-"/>
    <s v="J&amp;T COD"/>
    <s v="Tiktok"/>
    <s v="จ่ายทีหลัง / COD"/>
    <s v=""/>
    <s v="790312647106"/>
    <s v="21/01/2026 13:55"/>
  </r>
  <r>
    <x v="4"/>
    <x v="7"/>
    <n v="139"/>
    <n v="1"/>
    <s v="GSE55"/>
    <n v="285"/>
    <n v="0"/>
    <s v="ร้านที่2"/>
    <s v="ศ***นภา ย***ูป"/>
    <s v="ตาก"/>
    <s v="-"/>
    <s v=""/>
    <s v="21/01/2026 13:55"/>
    <s v="-"/>
    <s v="J&amp;T COD"/>
    <s v="Tiktok"/>
    <s v="จ่ายทีหลัง / COD"/>
    <s v=""/>
    <s v="790312647106"/>
    <s v="21/01/2026 13:55"/>
  </r>
  <r>
    <x v="0"/>
    <x v="0"/>
    <n v="66.666666666666671"/>
    <n v="3"/>
    <s v="GSE53"/>
    <n v="100"/>
    <n v="0"/>
    <s v="ร้านที่2"/>
    <s v="น***มหมาย โ***"/>
    <s v="ศรีสะเกษ"/>
    <s v="-"/>
    <s v=""/>
    <s v="21/01/2026 13:53"/>
    <s v="-"/>
    <s v="J&amp;T Express"/>
    <s v="Tiktok"/>
    <s v="tiktok"/>
    <s v=""/>
    <s v="790387751112"/>
    <s v="21/01/2026 13:52"/>
  </r>
  <r>
    <x v="7"/>
    <x v="9"/>
    <n v="139"/>
    <n v="1"/>
    <s v="GSE51"/>
    <n v="197.99"/>
    <n v="0"/>
    <s v="ร้านที่2"/>
    <s v="P***ya N***laong"/>
    <s v="สงขลา"/>
    <s v="-"/>
    <s v=""/>
    <s v="21/01/2026 13:51"/>
    <s v="-"/>
    <s v="J&amp;T COD"/>
    <s v="Tiktok"/>
    <s v="จ่ายทีหลัง / COD"/>
    <s v=""/>
    <s v="790376438191"/>
    <s v="21/01/2026 13:51"/>
  </r>
  <r>
    <x v="8"/>
    <x v="10"/>
    <n v="120"/>
    <n v="1"/>
    <s v="GSE51"/>
    <n v="197.99"/>
    <n v="0"/>
    <s v="ร้านที่2"/>
    <s v="P***ya N***laong"/>
    <s v="สงขลา"/>
    <s v="-"/>
    <s v=""/>
    <s v="21/01/2026 13:51"/>
    <s v="-"/>
    <s v="J&amp;T COD"/>
    <s v="Tiktok"/>
    <s v="จ่ายทีหลัง / COD"/>
    <s v=""/>
    <s v="790376438191"/>
    <s v="21/01/2026 13:51"/>
  </r>
  <r>
    <x v="3"/>
    <x v="8"/>
    <n v="139"/>
    <n v="1"/>
    <s v="GSE50"/>
    <n v="108.99"/>
    <n v="0"/>
    <s v="ร้านที่2"/>
    <s v="ม***า ค***ท์"/>
    <s v="สระแก้ว"/>
    <s v="-"/>
    <s v=""/>
    <s v="21/01/2026 13:50"/>
    <s v="-"/>
    <s v="J&amp;T COD"/>
    <s v="Tiktok"/>
    <s v="จ่ายทีหลัง / COD"/>
    <s v=""/>
    <s v="790316032192"/>
    <s v="21/01/2026 13:50"/>
  </r>
  <r>
    <x v="1"/>
    <x v="1"/>
    <n v="65"/>
    <n v="1"/>
    <s v="GSE49"/>
    <n v="60"/>
    <n v="0"/>
    <s v="ร้านที่2"/>
    <s v="ป** พ***เสน"/>
    <s v="หนองคาย"/>
    <s v="-"/>
    <s v=""/>
    <s v="21/01/2026 13:50"/>
    <s v="-"/>
    <s v="J&amp;T Express"/>
    <s v="Tiktok"/>
    <s v="tiktok"/>
    <s v=""/>
    <s v="790362358133"/>
    <s v="21/01/2026 13:50"/>
  </r>
  <r>
    <x v="7"/>
    <x v="9"/>
    <n v="139"/>
    <n v="1"/>
    <s v="GSE47"/>
    <n v="95"/>
    <n v="0"/>
    <s v="ร้านที่2"/>
    <s v="G** W***apat"/>
    <s v="นครปฐม"/>
    <s v="-"/>
    <s v=""/>
    <s v="21/01/2026 13:49"/>
    <s v="-"/>
    <s v="J&amp;T COD"/>
    <s v="Tiktok"/>
    <s v="จ่ายทีหลัง / COD"/>
    <s v=""/>
    <s v="790342431196"/>
    <s v="21/01/2026 13:49"/>
  </r>
  <r>
    <x v="7"/>
    <x v="9"/>
    <n v="139"/>
    <n v="1"/>
    <s v="GSE46"/>
    <n v="95"/>
    <n v="0"/>
    <s v="ร้านที่2"/>
    <s v="ว***ชญา จ***าธรรม"/>
    <s v="เชียงราย"/>
    <s v="-"/>
    <s v=""/>
    <s v="21/01/2026 13:49"/>
    <s v="-"/>
    <s v="J&amp;T Express"/>
    <s v="Tiktok"/>
    <s v="tiktok"/>
    <s v=""/>
    <s v="790332952113"/>
    <s v="21/01/2026 13:49"/>
  </r>
  <r>
    <x v="3"/>
    <x v="8"/>
    <n v="139"/>
    <n v="1"/>
    <s v="GSE45"/>
    <n v="95"/>
    <n v="0"/>
    <s v="ร้านที่2"/>
    <s v="ว***ร  ฤ***์บัว"/>
    <s v="ประจวบคีรีขันธ์"/>
    <s v="-"/>
    <s v=""/>
    <s v="21/01/2026 13:48"/>
    <s v="-"/>
    <s v="J&amp;T COD"/>
    <s v="Tiktok"/>
    <s v="จ่ายทีหลัง / COD"/>
    <s v=""/>
    <s v="790374443106"/>
    <s v="21/01/2026 13:48"/>
  </r>
  <r>
    <x v="1"/>
    <x v="1"/>
    <n v="50"/>
    <n v="6"/>
    <s v="GSE44"/>
    <n v="200"/>
    <n v="0"/>
    <s v="ร้านที่2"/>
    <s v="เ***มาศ ส***จริญ"/>
    <s v="สระบุรี"/>
    <s v="-"/>
    <s v=""/>
    <s v="21/01/2026 13:47"/>
    <s v="-"/>
    <s v="Flash Express Thailand"/>
    <s v="Tiktok"/>
    <s v="tiktok"/>
    <s v=""/>
    <s v="THT10042DRY1T1Z"/>
    <s v="21/01/2026 13:47"/>
  </r>
  <r>
    <x v="1"/>
    <x v="1"/>
    <n v="65"/>
    <n v="1"/>
    <s v="GSE43"/>
    <n v="60"/>
    <n v="0"/>
    <s v="ร้านที่2"/>
    <s v="อ***ลี"/>
    <s v="ปทุมธานี"/>
    <s v="-"/>
    <s v=""/>
    <s v="21/01/2026 13:47"/>
    <s v="-"/>
    <s v="J&amp;T COD"/>
    <s v="Tiktok"/>
    <s v="จ่ายทีหลัง / COD"/>
    <s v=""/>
    <s v="790333246124"/>
    <s v="21/01/2026 13:47"/>
  </r>
  <r>
    <x v="1"/>
    <x v="1"/>
    <n v="65"/>
    <n v="1"/>
    <s v="GSE42"/>
    <n v="35"/>
    <n v="0"/>
    <s v="ร้านที่2"/>
    <s v="น***าบีฮา ด***แม"/>
    <s v="ปัตตานี"/>
    <s v="-"/>
    <s v=""/>
    <s v="21/01/2026 13:45"/>
    <s v="-"/>
    <s v="J&amp;T COD"/>
    <s v="Tiktok"/>
    <s v="จ่ายทีหลัง / COD"/>
    <s v="รสกาแฟ"/>
    <s v="790318444112"/>
    <s v="21/01/2026 13:45"/>
  </r>
  <r>
    <x v="1"/>
    <x v="1"/>
    <n v="65"/>
    <n v="1"/>
    <s v="GSE41"/>
    <n v="35"/>
    <n v="0"/>
    <s v="ร้านที่2"/>
    <s v="D***n A***ak"/>
    <s v="พังงา"/>
    <s v="-"/>
    <s v=""/>
    <s v="21/01/2026 13:45"/>
    <s v="-"/>
    <s v="J&amp;T COD"/>
    <s v="Tiktok"/>
    <s v="จ่ายทีหลัง / COD"/>
    <s v=""/>
    <s v="790384841116"/>
    <s v="21/01/2026 13:45"/>
  </r>
  <r>
    <x v="1"/>
    <x v="1"/>
    <n v="65"/>
    <n v="1"/>
    <s v="GSE40"/>
    <n v="45"/>
    <n v="10"/>
    <s v="ร้านที่2"/>
    <s v="ค***ฟรม"/>
    <s v="เทศบาลนครอุบลราชธานี"/>
    <s v="-"/>
    <s v=""/>
    <s v="21/01/2026 13:44"/>
    <s v="-"/>
    <s v="J&amp;T COD"/>
    <s v="Tiktok"/>
    <s v="จ่ายทีหลัง / COD"/>
    <s v="รสกาแฟ"/>
    <s v="790387044112"/>
    <s v="21/01/2026 13:45"/>
  </r>
  <r>
    <x v="1"/>
    <x v="1"/>
    <n v="65"/>
    <n v="1"/>
    <s v="GSE39"/>
    <n v="35"/>
    <n v="0"/>
    <s v="ร้านที่2"/>
    <s v="ว***ยา ณ***์ศักดิ์ิ ส***ม"/>
    <s v="นนทบุรี"/>
    <s v="-"/>
    <s v=""/>
    <s v="21/01/2026 13:45"/>
    <s v="-"/>
    <s v="J&amp;T Express"/>
    <s v="Tiktok"/>
    <s v="tiktok"/>
    <s v=""/>
    <s v="790347840111"/>
    <s v="21/01/2026 13:44"/>
  </r>
  <r>
    <x v="1"/>
    <x v="1"/>
    <n v="65"/>
    <n v="1"/>
    <s v="GSE37"/>
    <n v="35"/>
    <n v="0"/>
    <s v="ร้านที่2"/>
    <s v="ฐ***ชดา อ***ย์เจริญ"/>
    <s v="ปทุมธานี"/>
    <s v="-"/>
    <s v=""/>
    <s v="21/01/2026 13:43"/>
    <s v="-"/>
    <s v="J&amp;T COD"/>
    <s v="Tiktok"/>
    <s v="จ่ายทีหลัง / COD"/>
    <s v=""/>
    <s v="790393447115"/>
    <s v="21/01/2026 13:43"/>
  </r>
  <r>
    <x v="0"/>
    <x v="0"/>
    <n v="66.666666666666671"/>
    <n v="3"/>
    <s v="GSE33"/>
    <n v="100"/>
    <n v="0"/>
    <s v="ร้านที่2"/>
    <s v="ส***พร W*"/>
    <s v="เชียงราย"/>
    <s v="-"/>
    <s v=""/>
    <s v="21/01/2026 13:41"/>
    <s v="-"/>
    <s v="J&amp;T COD"/>
    <s v="Tiktok"/>
    <s v="จ่ายทีหลัง / COD"/>
    <s v=""/>
    <s v="790319446103"/>
    <s v="21/01/2026 13:41"/>
  </r>
  <r>
    <x v="0"/>
    <x v="0"/>
    <n v="66.666666666666671"/>
    <n v="3"/>
    <s v="GSE32"/>
    <n v="129"/>
    <n v="29"/>
    <s v="ร้านที่2"/>
    <s v="น***กษณ์ พ***ะ"/>
    <s v="เพชรบูรณ์"/>
    <s v="-"/>
    <s v=""/>
    <s v="21/01/2026 13:31"/>
    <s v="-"/>
    <s v="J&amp;T COD"/>
    <s v="Tiktok"/>
    <s v="จ่ายทีหลัง / COD"/>
    <s v=""/>
    <s v="790334357116"/>
    <s v="21/01/2026 13:31"/>
  </r>
  <r>
    <x v="1"/>
    <x v="1"/>
    <n v="33.333333333333336"/>
    <n v="3"/>
    <s v="GSE31"/>
    <n v="100"/>
    <n v="0"/>
    <s v="ร้านที่2"/>
    <s v="ป***ู๊"/>
    <s v="กรุงเทพฯ"/>
    <s v="-"/>
    <s v=""/>
    <s v="21/01/2026 13:31"/>
    <s v="-"/>
    <s v="J&amp;T COD"/>
    <s v="Tiktok"/>
    <s v="จ่ายทีหลัง / COD"/>
    <s v=""/>
    <s v="790332553146"/>
    <s v="21/01/2026 13:31"/>
  </r>
  <r>
    <x v="1"/>
    <x v="1"/>
    <n v="33.333333333333336"/>
    <n v="3"/>
    <s v="GSE30"/>
    <n v="100"/>
    <n v="0"/>
    <s v="ร้านที่2"/>
    <s v="น***าวสมจิตร ล***นทึก"/>
    <s v="จังหวัดนครราชสีมา"/>
    <s v="-"/>
    <s v=""/>
    <s v="21/01/2026 13:30"/>
    <s v="-"/>
    <s v="J&amp;T Express"/>
    <s v="Tiktok"/>
    <s v="tiktok"/>
    <s v=""/>
    <s v="790317445131"/>
    <s v="21/01/2026 13:30"/>
  </r>
  <r>
    <x v="1"/>
    <x v="1"/>
    <n v="33.333333333333336"/>
    <n v="3"/>
    <s v="GSE29"/>
    <n v="100"/>
    <n v="0"/>
    <s v="ร้านที่2"/>
    <s v="อ***ตยา"/>
    <s v="ตาก"/>
    <s v="-"/>
    <s v=""/>
    <s v="21/01/2026 13:14"/>
    <s v="-"/>
    <s v="J&amp;T COD"/>
    <s v="Tiktok"/>
    <s v="จ่ายทีหลัง / COD"/>
    <s v=""/>
    <s v="790373449132"/>
    <s v="21/01/2026 13:14"/>
  </r>
  <r>
    <x v="10"/>
    <x v="12"/>
    <n v="139"/>
    <n v="1"/>
    <s v="GSE28"/>
    <n v="108.99"/>
    <n v="0"/>
    <s v="ร้านที่2"/>
    <s v="ว***รา ย***ันทร์"/>
    <s v="นนทบุรี"/>
    <s v="-"/>
    <s v=""/>
    <s v="21/01/2026 13:14"/>
    <s v="-"/>
    <s v="J&amp;T COD"/>
    <s v="Tiktok"/>
    <s v="จ่ายทีหลัง / COD"/>
    <s v=""/>
    <s v="790306954102"/>
    <s v="21/01/2026 13:14"/>
  </r>
  <r>
    <x v="5"/>
    <x v="4"/>
    <n v="100"/>
    <n v="5"/>
    <s v="GSE27"/>
    <n v="467.52"/>
    <n v="64"/>
    <s v="ร้านที่1"/>
    <s v="ปณิชา  ธนพีรดนย์"/>
    <s v="เลขที่ 2  หมู่บ้านรางบัววิลล์  ซ.เทอดไท 77 แยก 7 แขวงบางหว้า · บางหว้า/ Bang Wa_x000a__x000a_ภาษีเจริญ/ Phasi Charoenกรุงเทพมหานคร/ Bangkok_x000a_10160"/>
    <s v="10160"/>
    <s v="660830775340"/>
    <s v="21/01/2026 13:11"/>
    <s v="-"/>
    <s v="Kerry_dropoff"/>
    <s v="Lazada"/>
    <s v="lazada"/>
    <s v=""/>
    <s v="LEXPU0650233266"/>
    <s v="21/01/2026 13:11"/>
  </r>
  <r>
    <x v="1"/>
    <x v="1"/>
    <n v="33.333333333333336"/>
    <n v="6"/>
    <s v="GSE26"/>
    <n v="200"/>
    <n v="0"/>
    <s v="ร้านที่2"/>
    <s v="ส***ญ"/>
    <s v="ปทุมธานี"/>
    <s v="-"/>
    <s v=""/>
    <s v="21/01/2026 13:08"/>
    <s v="-"/>
    <s v="J&amp;T COD"/>
    <s v="Tiktok"/>
    <s v="จ่ายทีหลัง / COD"/>
    <s v=""/>
    <s v="790323558146"/>
    <s v="21/01/2026 13:08"/>
  </r>
  <r>
    <x v="1"/>
    <x v="1"/>
    <n v="33.333333333333336"/>
    <n v="3"/>
    <s v="GSE25"/>
    <n v="100"/>
    <n v="0"/>
    <s v="ร้านที่2"/>
    <s v="ส***ญ"/>
    <s v="ปทุมธานี"/>
    <s v="-"/>
    <s v=""/>
    <s v="21/01/2026 13:08"/>
    <s v="-"/>
    <s v="J&amp;T COD"/>
    <s v="Tiktok"/>
    <s v="จ่ายทีหลัง / COD"/>
    <s v=""/>
    <s v="790343447132"/>
    <s v="21/01/2026 13:08"/>
  </r>
  <r>
    <x v="0"/>
    <x v="0"/>
    <n v="66.666666666666671"/>
    <n v="3"/>
    <s v="GSE24"/>
    <n v="110"/>
    <n v="10"/>
    <s v="ร้านที่2"/>
    <s v="อ***ญา เ***ญพร"/>
    <s v="เทศบาลนครเชียงใหม่"/>
    <s v="-"/>
    <s v=""/>
    <s v="21/01/2026 13:08"/>
    <s v="-"/>
    <s v="J&amp;T COD"/>
    <s v="Tiktok"/>
    <s v="จ่ายทีหลัง / COD"/>
    <s v=""/>
    <s v="790364954116"/>
    <s v="21/01/2026 13:08"/>
  </r>
  <r>
    <x v="5"/>
    <x v="4"/>
    <n v="66.333333333333329"/>
    <n v="6"/>
    <s v="GSE23"/>
    <n v="480"/>
    <n v="0"/>
    <s v="ร้านที่1"/>
    <s v="ส******์"/>
    <s v="******ขตบางกอกน้อย แขวงศิริราช เขตบางกอกน้อย จังหวัดกรุงเทพมหานคร 10700"/>
    <s v="10700"/>
    <s v="52"/>
    <s v="21/01/2026 13:36"/>
    <s v="-"/>
    <s v="SPX Express"/>
    <s v="Shopee"/>
    <s v="shopee"/>
    <s v=""/>
    <s v="TH267483035087K"/>
    <s v="21/01/2026 13:06"/>
  </r>
  <r>
    <x v="4"/>
    <x v="3"/>
    <n v="87.2"/>
    <n v="1"/>
    <s v="GSE22"/>
    <n v="94.2"/>
    <n v="7"/>
    <s v="ร้านที่3"/>
    <s v="ดวงรัตน์ อิวาซา"/>
    <s v="437/93 หมู่บ้านทรัพย์มั่นคงเฟส7 หมู่2_x000a__x000a_บางบ่อ/ Bang Boสมุทรปราการ/ Samut Prakan_x000a_10560"/>
    <s v="10560"/>
    <s v="660958788763"/>
    <s v="21/01/2026 12:52"/>
    <s v="-"/>
    <s v="Kerry_dropoff"/>
    <s v="Lazada"/>
    <s v="lazada"/>
    <s v=""/>
    <s v="LEXPU0650240960"/>
    <s v="21/01/2026 12:52"/>
  </r>
  <r>
    <x v="7"/>
    <x v="3"/>
    <n v="83.85"/>
    <n v="1"/>
    <s v="GSE21"/>
    <n v="91.35"/>
    <n v="7.5"/>
    <s v="ร้านที่3"/>
    <s v="ณัฐนรี หาญลำยวง"/>
    <s v="99/32 ซ.หทัยราษฏร 33 ม.ร่มทิพย์ · บางชัน/ Bang Chan_x000a__x000a_คลองสามวา/ Klong Sam Waกรุงเทพมหานคร/ Bangkok_x000a_10510"/>
    <s v="10510"/>
    <s v="660842108117"/>
    <s v="21/01/2026 12:51"/>
    <s v="-"/>
    <s v="Kerry_dropoff"/>
    <s v="Lazada"/>
    <s v="lazada"/>
    <s v=""/>
    <s v="LEXPU0650237288"/>
    <s v="21/01/2026 12:51"/>
  </r>
  <r>
    <x v="10"/>
    <x v="3"/>
    <n v="108.1"/>
    <n v="1"/>
    <s v="GSE20"/>
    <n v="115.1"/>
    <n v="7"/>
    <s v="ร้านที่3"/>
    <s v="ผึ้ง"/>
    <s v="469/217   ม.เด่นชัยคลองอาเสี่ย เฟส1  ซ.15 ต.แพรกษา อ.เมื_x000a__x000a_เมืองสมุทรปราการ/ Mueang Samut Prakanสมุทรปราการ/ Samut Prakan_x000a_10280"/>
    <s v="10280"/>
    <s v="660945595009"/>
    <s v="21/01/2026 12:49"/>
    <s v="-"/>
    <s v="Kerry_dropoff"/>
    <s v="Lazada"/>
    <s v="lazada"/>
    <s v=""/>
    <s v="LEXPU0650242755"/>
    <s v="21/01/2026 12:48"/>
  </r>
  <r>
    <x v="5"/>
    <x v="4"/>
    <n v="66.333333333333329"/>
    <n v="3"/>
    <s v="GSE19"/>
    <n v="249"/>
    <n v="0"/>
    <s v="ร้านที่10"/>
    <s v="เจริญรัตน์ลิ้มถาวร"/>
    <s v="2ม.6ตำบ่นบ่อเวฟุ_x000a__x000a_ขลุง/ Khlungจันทบุรี/ Chanthaburi_x000a_22150"/>
    <s v="22150"/>
    <s v="660637428412"/>
    <s v="21/01/2026 12:42"/>
    <s v="-"/>
    <s v="Kerry_dropoff"/>
    <s v="Lazada"/>
    <s v="lazada"/>
    <s v=""/>
    <s v="LEXDO0177135448"/>
    <s v="21/01/2026 12:42"/>
  </r>
  <r>
    <x v="0"/>
    <x v="0"/>
    <n v="66.666666666666671"/>
    <n v="3"/>
    <s v="GSE18"/>
    <n v="100"/>
    <n v="0"/>
    <s v="ร้านที่2"/>
    <s v="ห** ธ***ินทร์ดีเวลลอปเม้นท์"/>
    <s v="เทศบาลนครเชียงราย"/>
    <s v="-"/>
    <s v=""/>
    <s v="21/01/2026 12:40"/>
    <s v="-"/>
    <s v="J&amp;T COD"/>
    <s v="Tiktok"/>
    <s v="จ่ายทีหลัง / COD"/>
    <s v=""/>
    <s v="790353955112"/>
    <s v="21/01/2026 12:40"/>
  </r>
  <r>
    <x v="0"/>
    <x v="0"/>
    <n v="66.666666666666671"/>
    <n v="3"/>
    <s v="GSE16"/>
    <n v="100"/>
    <n v="0"/>
    <s v="ร้านที่2"/>
    <s v="เ***ลักษณ์ เ***ชัย"/>
    <s v="อุบลราชธานี"/>
    <s v="-"/>
    <s v=""/>
    <s v="21/01/2026 12:37"/>
    <s v="-"/>
    <s v="J&amp;T Express"/>
    <s v="Tiktok"/>
    <s v="tiktok"/>
    <s v=""/>
    <s v="790340355125"/>
    <s v="21/01/2026 12:36"/>
  </r>
  <r>
    <x v="1"/>
    <x v="1"/>
    <n v="33.333333333333336"/>
    <n v="3"/>
    <s v="GSE15"/>
    <n v="110"/>
    <n v="10"/>
    <s v="ร้านที่2"/>
    <s v="บ***ร พ***ดี"/>
    <s v="อุบลราชธานี"/>
    <s v="-"/>
    <s v=""/>
    <s v="21/01/2026 12:25"/>
    <s v="-"/>
    <s v="J&amp;T COD"/>
    <s v="Tiktok"/>
    <s v="จ่ายทีหลัง / COD"/>
    <s v=""/>
    <s v="790351440130"/>
    <s v="21/01/2026 12:25"/>
  </r>
  <r>
    <x v="4"/>
    <x v="7"/>
    <n v="139"/>
    <n v="1"/>
    <s v="GSE14"/>
    <n v="108.99"/>
    <n v="0"/>
    <s v="ร้านที่2"/>
    <s v="พ***ี ช***จิตต"/>
    <s v="เพชรบุรี"/>
    <s v="-"/>
    <s v=""/>
    <s v="21/01/2026 12:21"/>
    <s v="-"/>
    <s v="J&amp;T Express"/>
    <s v="Tiktok"/>
    <s v="tiktok"/>
    <s v=""/>
    <s v="790391840103"/>
    <s v="21/01/2026 12:20"/>
  </r>
  <r>
    <x v="1"/>
    <x v="1"/>
    <n v="33.333333333333336"/>
    <n v="3"/>
    <s v="GSE13"/>
    <n v="100"/>
    <n v="0"/>
    <s v="ร้านที่2"/>
    <s v="ศ***ร เ***สถิตบุญฤทธิ์"/>
    <s v="กรุงเทพฯ"/>
    <s v="-"/>
    <s v=""/>
    <s v="21/01/2026 12:15"/>
    <s v="-"/>
    <s v="J&amp;T COD"/>
    <s v="Tiktok"/>
    <s v="จ่ายทีหลัง / COD"/>
    <s v=""/>
    <s v="790337355135"/>
    <s v="21/01/2026 12:15"/>
  </r>
  <r>
    <x v="2"/>
    <x v="2"/>
    <n v="35"/>
    <n v="8"/>
    <s v="GSE12"/>
    <n v="328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1/01/2026 12:41"/>
    <s v="-"/>
    <s v="Flash Express"/>
    <s v="Shopee"/>
    <s v="shopee"/>
    <s v=""/>
    <s v="TH69018978TS6D"/>
    <s v="21/01/2026 12:11"/>
  </r>
  <r>
    <x v="1"/>
    <x v="1"/>
    <n v="33.333333333333336"/>
    <n v="3"/>
    <s v="GSE11"/>
    <n v="100"/>
    <n v="0"/>
    <s v="ร้านที่2"/>
    <s v="ภ***สร  ส***ญาติ"/>
    <s v="ชลบุรี"/>
    <s v="-"/>
    <s v=""/>
    <s v="21/01/2026 11:57"/>
    <s v="-"/>
    <s v="J&amp;T COD"/>
    <s v="Tiktok"/>
    <s v="จ่ายทีหลัง / COD"/>
    <s v=""/>
    <s v="790366753131"/>
    <s v="21/01/2026 11:57"/>
  </r>
  <r>
    <x v="5"/>
    <x v="4"/>
    <n v="66.333333333333329"/>
    <n v="3"/>
    <s v="GSE10"/>
    <n v="220"/>
    <n v="0"/>
    <s v="ร้านที่4"/>
    <s v="บ***ร ศ***นาวรัตน์"/>
    <s v="สมุทรสาคร"/>
    <s v="-"/>
    <s v=""/>
    <s v="21/01/2026 11:53"/>
    <s v="-"/>
    <s v="J&amp;T COD"/>
    <s v="Tiktok"/>
    <s v="จ่ายทีหลัง / COD"/>
    <s v=""/>
    <s v="790249800093"/>
    <s v="21/01/2026 11:53"/>
  </r>
  <r>
    <x v="1"/>
    <x v="1"/>
    <n v="50"/>
    <n v="6"/>
    <s v="GSE9"/>
    <n v="0"/>
    <n v="0"/>
    <s v="ร้านที่2"/>
    <s v="ณ***ุฒิ จ***ุเรือง"/>
    <s v="เทศบาลนครเชียงราย"/>
    <s v="-"/>
    <s v=""/>
    <s v="21/01/2026 11:51"/>
    <s v="-"/>
    <s v="J&amp;T Express"/>
    <s v="Tiktok"/>
    <s v="tiktok"/>
    <s v=""/>
    <s v="790224189086"/>
    <s v="21/01/2026 11:51"/>
  </r>
  <r>
    <x v="8"/>
    <x v="10"/>
    <n v="0"/>
    <n v="1"/>
    <s v="GSE8"/>
    <n v="0"/>
    <n v="0"/>
    <s v="ร้านที่2"/>
    <s v="พ***นิภา แ***บริบัตร"/>
    <s v="นครพนม"/>
    <s v="-"/>
    <s v=""/>
    <s v="21/01/2026 11:50"/>
    <s v="-"/>
    <s v="J&amp;T Express"/>
    <s v="Tiktok"/>
    <s v="tiktok"/>
    <s v=""/>
    <s v="790249393032"/>
    <s v="21/01/2026 11:50"/>
  </r>
  <r>
    <x v="5"/>
    <x v="4"/>
    <n v="66.333333333333329"/>
    <n v="3"/>
    <s v="GSE7"/>
    <n v="0"/>
    <n v="0"/>
    <s v="ร้านที่2"/>
    <s v="ก***ิยา ภ***ลิศ"/>
    <s v="ชลบุรี"/>
    <s v="-"/>
    <s v=""/>
    <s v="21/01/2026 11:50"/>
    <s v="-"/>
    <s v="J&amp;T Express"/>
    <s v="Tiktok"/>
    <s v="tiktok"/>
    <s v=""/>
    <s v="790259391095"/>
    <s v="21/01/2026 11:50"/>
  </r>
  <r>
    <x v="8"/>
    <x v="10"/>
    <n v="0"/>
    <n v="1"/>
    <s v="GSE6"/>
    <n v="0"/>
    <n v="0"/>
    <s v="ร้านที่2"/>
    <s v="ย***วา"/>
    <s v="กรุงเทพฯ"/>
    <s v="-"/>
    <s v=""/>
    <s v="21/01/2026 11:49"/>
    <s v="-"/>
    <s v="J&amp;T Express"/>
    <s v="Tiktok"/>
    <s v="tiktok"/>
    <s v=""/>
    <s v="790276395031"/>
    <s v="21/01/2026 11:49"/>
  </r>
  <r>
    <x v="5"/>
    <x v="4"/>
    <n v="66.333333333333329"/>
    <n v="3"/>
    <s v="GSE5"/>
    <n v="0"/>
    <n v="0"/>
    <s v="ร้านที่2"/>
    <s v="ส***ภรณ์ เ***แก้ว"/>
    <s v="จังหวัดน่าน"/>
    <s v="-"/>
    <s v=""/>
    <s v="21/01/2026 11:49"/>
    <s v="-"/>
    <s v="J&amp;T Express"/>
    <s v="Tiktok"/>
    <s v="tiktok"/>
    <s v=""/>
    <s v="790275490082"/>
    <s v="21/01/2026 11:49"/>
  </r>
  <r>
    <x v="1"/>
    <x v="1"/>
    <n v="65"/>
    <n v="9"/>
    <s v="GSE4"/>
    <n v="514"/>
    <n v="0"/>
    <s v="ร้านที่10"/>
    <s v="วัลลภา ปราณี"/>
    <s v="668 ม.3 ซ.เรวัติ 3 ถ.สุขุมวิท ต.ท้ายบ้านใหม่ อ.เมือง จ.สมุทรปราการ 10280"/>
    <s v="10280"/>
    <s v="0971319836"/>
    <s v="21/01/2026 11:25"/>
    <s v="t0832622509@gmail.com"/>
    <s v="EMS"/>
    <s v="facebook"/>
    <s v="กสิกร"/>
    <s v=""/>
    <s v="WB132016591TH"/>
    <s v="21/01/2026 11:39"/>
  </r>
  <r>
    <x v="4"/>
    <x v="7"/>
    <n v="139"/>
    <n v="1"/>
    <s v="GSE4"/>
    <n v="514"/>
    <n v="0"/>
    <s v="ร้านที่10"/>
    <s v="วัลลภา ปราณี"/>
    <s v="668 ม.3 ซ.เรวัติ 3 ถ.สุขุมวิท ต.ท้ายบ้านใหม่ อ.เมือง จ.สมุทรปราการ 10280"/>
    <s v="10280"/>
    <s v="0971319836"/>
    <s v="21/01/2026 11:25"/>
    <s v="t0832622509@gmail.com"/>
    <s v="EMS"/>
    <s v="facebook"/>
    <s v="กสิกร"/>
    <s v=""/>
    <s v="WB132016591TH"/>
    <s v="21/01/2026 11:39"/>
  </r>
  <r>
    <x v="3"/>
    <x v="8"/>
    <n v="139"/>
    <n v="1"/>
    <s v="GSE4"/>
    <n v="514"/>
    <n v="0"/>
    <s v="ร้านที่10"/>
    <s v="วัลลภา ปราณี"/>
    <s v="668 ม.3 ซ.เรวัติ 3 ถ.สุขุมวิท ต.ท้ายบ้านใหม่ อ.เมือง จ.สมุทรปราการ 10280"/>
    <s v="10280"/>
    <s v="0971319836"/>
    <s v="21/01/2026 11:25"/>
    <s v="t0832622509@gmail.com"/>
    <s v="EMS"/>
    <s v="facebook"/>
    <s v="กสิกร"/>
    <s v=""/>
    <s v="WB132016591TH"/>
    <s v="21/01/2026 11:39"/>
  </r>
  <r>
    <x v="0"/>
    <x v="0"/>
    <n v="66.666666666666671"/>
    <n v="3"/>
    <s v="GSE3"/>
    <n v="100"/>
    <n v="0"/>
    <s v="ร้านที่2"/>
    <s v="พ***ล จ***จินดา"/>
    <s v="กาญจนบุรี"/>
    <s v="-"/>
    <s v=""/>
    <s v="21/01/2026 11:37"/>
    <s v="-"/>
    <s v="J&amp;T COD"/>
    <s v="Tiktok"/>
    <s v="จ่ายทีหลัง / COD"/>
    <s v=""/>
    <s v="790294481045"/>
    <s v="21/01/2026 11:37"/>
  </r>
  <r>
    <x v="0"/>
    <x v="0"/>
    <n v="66.666666666666671"/>
    <n v="3"/>
    <s v="GSE2"/>
    <n v="100"/>
    <n v="0"/>
    <s v="ร้านที่2"/>
    <s v="P***lapha Y***asak"/>
    <s v="ลำพูน"/>
    <s v="-"/>
    <s v=""/>
    <s v="21/01/2026 11:36"/>
    <s v="-"/>
    <s v="J&amp;T COD"/>
    <s v="Tiktok"/>
    <s v="จ่ายทีหลัง / COD"/>
    <s v=""/>
    <s v="790268391043"/>
    <s v="21/01/2026 11:36"/>
  </r>
  <r>
    <x v="4"/>
    <x v="3"/>
    <n v="103.55"/>
    <n v="1"/>
    <s v="GSE1"/>
    <n v="133.55000000000001"/>
    <n v="30"/>
    <s v="ร้านที่3"/>
    <s v="ชมภู่ เสือคล้ำ"/>
    <s v="58หมู่8_x000a__x000a_กระทุ่มแบน/ Krathum Baenสมุทรสาคร/ Samut Sakhon_x000a_74130"/>
    <s v="74130"/>
    <s v="660831034055"/>
    <s v="21/01/2026 11:34"/>
    <s v="-"/>
    <s v="Kerry_dropoff"/>
    <s v="Lazada"/>
    <s v="lazada"/>
    <s v=""/>
    <s v="LEXPU0650240252"/>
    <s v="21/01/2026 11:34"/>
  </r>
  <r>
    <x v="8"/>
    <x v="10"/>
    <n v="83.333333333333329"/>
    <n v="3"/>
    <s v="GSE0"/>
    <n v="250"/>
    <n v="0"/>
    <s v="ร้านที่4"/>
    <s v="น***จันทร์เพ็ญ ท***ิม"/>
    <s v="พระนครศรีอยุธยา"/>
    <s v="-"/>
    <s v=""/>
    <s v="21/01/2026 11:25"/>
    <s v="-"/>
    <s v="J&amp;T Express"/>
    <s v="Tiktok"/>
    <s v="tiktok"/>
    <s v=""/>
    <s v="790252793046"/>
    <s v="21/01/2026 11:25"/>
  </r>
  <r>
    <x v="5"/>
    <x v="4"/>
    <n v="120"/>
    <n v="1"/>
    <s v="GSD99"/>
    <n v="89"/>
    <n v="0"/>
    <s v="ร้านที่2"/>
    <s v="ว***รม เ***มผล"/>
    <s v="อ่างทอง"/>
    <s v="-"/>
    <s v=""/>
    <s v="21/01/2026 11:24"/>
    <s v="-"/>
    <s v="J&amp;T COD"/>
    <s v="Tiktok"/>
    <s v="จ่ายทีหลัง / COD"/>
    <s v=""/>
    <s v="790228791085"/>
    <s v="21/01/2026 11:24"/>
  </r>
  <r>
    <x v="5"/>
    <x v="4"/>
    <n v="120"/>
    <n v="5"/>
    <s v="GSD98"/>
    <n v="445"/>
    <n v="0"/>
    <s v="ร้านที่2"/>
    <s v="P***lapha Y***asak"/>
    <s v="ลำพูน"/>
    <s v="-"/>
    <s v=""/>
    <s v="21/01/2026 11:23"/>
    <s v="-"/>
    <s v="J&amp;T COD"/>
    <s v="Tiktok"/>
    <s v="จ่ายทีหลัง / COD"/>
    <s v=""/>
    <s v="790342106116"/>
    <s v="21/01/2026 11:23"/>
  </r>
  <r>
    <x v="1"/>
    <x v="1"/>
    <n v="50"/>
    <n v="6"/>
    <s v="GSD96"/>
    <n v="200"/>
    <n v="0"/>
    <s v="ร้านที่2"/>
    <s v="ว***รม เ***มผล"/>
    <s v="อ่างทอง"/>
    <s v="-"/>
    <s v=""/>
    <s v="21/01/2026 11:16"/>
    <s v="-"/>
    <s v="J&amp;T COD"/>
    <s v="Tiktok"/>
    <s v="จ่ายทีหลัง / COD"/>
    <s v="ขอเป็นไส้เผือก 2/มะพร้าวอ่อน 2/กาแฟ 1/เนยสด 1"/>
    <s v="790230675043"/>
    <s v="21/01/2026 11:16"/>
  </r>
  <r>
    <x v="0"/>
    <x v="0"/>
    <n v="66.666666666666671"/>
    <n v="3"/>
    <s v="GSD95"/>
    <n v="100"/>
    <n v="0"/>
    <s v="ร้านที่2"/>
    <s v="ว***นา..ยิ้มวิไล"/>
    <s v="กรุงเทพฯ"/>
    <s v="-"/>
    <s v=""/>
    <s v="21/01/2026 11:14"/>
    <s v="-"/>
    <s v="J&amp;T COD"/>
    <s v="Tiktok"/>
    <s v="จ่ายทีหลัง / COD"/>
    <s v=""/>
    <s v="790239489034"/>
    <s v="21/01/2026 11:14"/>
  </r>
  <r>
    <x v="1"/>
    <x v="1"/>
    <n v="33.333333333333336"/>
    <n v="3"/>
    <s v="GSD94"/>
    <n v="100"/>
    <n v="0"/>
    <s v="ร้านที่2"/>
    <s v="พ***พย์ ส***ปาล"/>
    <s v="ประจวบคีรีขันธ์"/>
    <s v="-"/>
    <s v=""/>
    <s v="21/01/2026 11:13"/>
    <s v="-"/>
    <s v="J&amp;T COD"/>
    <s v="Tiktok"/>
    <s v="จ่ายทีหลัง / COD"/>
    <s v=""/>
    <s v="790278192012"/>
    <s v="21/01/2026 11:13"/>
  </r>
  <r>
    <x v="3"/>
    <x v="8"/>
    <n v="139"/>
    <n v="1"/>
    <s v="GSD93"/>
    <n v="108.99"/>
    <n v="0"/>
    <s v="ร้านที่2"/>
    <s v="ส***  ช***ร"/>
    <s v="กรุงเทพฯ"/>
    <s v="-"/>
    <s v=""/>
    <s v="21/01/2026 11:02"/>
    <s v="-"/>
    <s v="J&amp;T COD"/>
    <s v="Tiktok"/>
    <s v="จ่ายทีหลัง / COD"/>
    <s v=""/>
    <s v="790255090015"/>
    <s v="21/01/2026 11:02"/>
  </r>
  <r>
    <x v="1"/>
    <x v="1"/>
    <n v="65"/>
    <n v="2"/>
    <s v="GSD92"/>
    <n v="81"/>
    <n v="11"/>
    <s v="ร้านที่2"/>
    <s v="ค***ิริพร ธ***สอน"/>
    <s v="เชียงราย"/>
    <s v="-"/>
    <s v=""/>
    <s v="21/01/2026 11:01"/>
    <s v="-"/>
    <s v="J&amp;T COD"/>
    <s v="Tiktok"/>
    <s v="จ่ายทีหลัง / COD"/>
    <s v=""/>
    <s v="790297288060"/>
    <s v="21/01/2026 11:01"/>
  </r>
  <r>
    <x v="1"/>
    <x v="1"/>
    <n v="65"/>
    <n v="1"/>
    <s v="GSD91"/>
    <n v="35"/>
    <n v="0"/>
    <s v="ร้านที่2"/>
    <s v="ช***า​  ข***อง"/>
    <s v="สงขลา"/>
    <s v="-"/>
    <s v=""/>
    <s v="21/01/2026 11:00"/>
    <s v="-"/>
    <s v="J&amp;T COD"/>
    <s v="Tiktok"/>
    <s v="จ่ายทีหลัง / COD"/>
    <s v=""/>
    <s v="790203488060"/>
    <s v="21/01/2026 11:00"/>
  </r>
  <r>
    <x v="1"/>
    <x v="1"/>
    <n v="65"/>
    <n v="2"/>
    <s v="GSD90"/>
    <n v="88"/>
    <n v="18"/>
    <s v="ร้านที่2"/>
    <s v="n***oy"/>
    <s v="กาฬสินธุ์"/>
    <s v="-"/>
    <s v=""/>
    <s v="21/01/2026 11:00"/>
    <s v="-"/>
    <s v="J&amp;T COD"/>
    <s v="Tiktok"/>
    <s v="จ่ายทีหลัง / COD"/>
    <s v=""/>
    <s v="790242089070"/>
    <s v="21/01/2026 11:00"/>
  </r>
  <r>
    <x v="10"/>
    <x v="12"/>
    <n v="139"/>
    <n v="1"/>
    <s v="GSD87"/>
    <n v="215"/>
    <n v="0"/>
    <s v="ร้านที่10"/>
    <s v="วนัชพร พิงพิทยากุล"/>
    <s v="1/8 ม.4 ต.นาท่ามใต้_x000a_อ.เมือง จ.ตรัง 92190"/>
    <s v="92190"/>
    <s v="0640198228"/>
    <s v="21/01/2026 10:54"/>
    <s v="t0832622509@gmail.com"/>
    <s v="EMS COD"/>
    <s v="facebook"/>
    <s v="กสิกร"/>
    <s v=""/>
    <s v="WA082236694TH"/>
    <s v="21/01/2026 10:53"/>
  </r>
  <r>
    <x v="7"/>
    <x v="9"/>
    <n v="139"/>
    <n v="1"/>
    <s v="GSD87"/>
    <n v="215"/>
    <n v="0"/>
    <s v="ร้านที่10"/>
    <s v="วนัชพร พิงพิทยากุล"/>
    <s v="1/8 ม.4 ต.นาท่ามใต้_x000a_อ.เมือง จ.ตรัง 92190"/>
    <s v="92190"/>
    <s v="0640198228"/>
    <s v="21/01/2026 10:54"/>
    <s v="t0832622509@gmail.com"/>
    <s v="EMS COD"/>
    <s v="facebook"/>
    <s v="กสิกร"/>
    <s v=""/>
    <s v="WA082236694TH"/>
    <s v="21/01/2026 10:53"/>
  </r>
  <r>
    <x v="8"/>
    <x v="10"/>
    <n v="120"/>
    <n v="1"/>
    <s v="GSD86"/>
    <n v="89"/>
    <n v="0"/>
    <s v="ร้านที่2"/>
    <s v="อ***ยา อ***มี"/>
    <s v="บุรีรัมย์"/>
    <s v="-"/>
    <s v=""/>
    <s v="21/01/2026 10:51"/>
    <s v="-"/>
    <s v="J&amp;T COD"/>
    <s v="Tiktok"/>
    <s v="จ่ายทีหลัง / COD"/>
    <s v=""/>
    <s v="790240996031"/>
    <s v="21/01/2026 10:51"/>
  </r>
  <r>
    <x v="5"/>
    <x v="4"/>
    <n v="120"/>
    <n v="4"/>
    <s v="GSD85"/>
    <n v="396"/>
    <n v="0"/>
    <s v="ร้านที่2"/>
    <s v="ว***จน์ โ***์สุขเสถียร"/>
    <s v="ไทย, อุดรธานี, บ้านดุง,แบ** 41***"/>
    <s v="-"/>
    <s v=""/>
    <s v="21/01/2026 10:50"/>
    <s v="-"/>
    <s v="J&amp;T Express"/>
    <s v="Tiktok"/>
    <s v="tiktok"/>
    <s v=""/>
    <s v="790337702103"/>
    <s v="21/01/2026 10:49"/>
  </r>
  <r>
    <x v="10"/>
    <x v="12"/>
    <n v="139"/>
    <n v="1"/>
    <s v="GSD84"/>
    <n v="168.99"/>
    <n v="0"/>
    <s v="ร้านที่2"/>
    <s v="m***asit"/>
    <s v="นครปฐม"/>
    <s v="-"/>
    <s v=""/>
    <s v="21/01/2026 10:48"/>
    <s v="-"/>
    <s v="J&amp;T Express"/>
    <s v="Tiktok"/>
    <s v="tiktok"/>
    <s v=""/>
    <s v="790224982072"/>
    <s v="21/01/2026 10:47"/>
  </r>
  <r>
    <x v="1"/>
    <x v="1"/>
    <n v="65"/>
    <n v="1"/>
    <s v="GSD84"/>
    <n v="168.99"/>
    <n v="0"/>
    <s v="ร้านที่2"/>
    <s v="m***asit"/>
    <s v="นครปฐม"/>
    <s v="-"/>
    <s v=""/>
    <s v="21/01/2026 10:48"/>
    <s v="-"/>
    <s v="J&amp;T Express"/>
    <s v="Tiktok"/>
    <s v="tiktok"/>
    <s v=""/>
    <s v="790224982072"/>
    <s v="21/01/2026 10:47"/>
  </r>
  <r>
    <x v="1"/>
    <x v="1"/>
    <n v="65"/>
    <n v="1"/>
    <s v="GSD83"/>
    <n v="35"/>
    <n v="0"/>
    <s v="ร้านที่2"/>
    <s v="ศ***พร เ***ักดิ์"/>
    <s v="เทศบาลนครสุราษฎร์ธานี"/>
    <s v="-"/>
    <s v=""/>
    <s v="21/01/2026 10:44"/>
    <s v="-"/>
    <s v="J&amp;T COD"/>
    <s v="Tiktok"/>
    <s v="จ่ายทีหลัง / COD"/>
    <s v=""/>
    <s v="790209394063"/>
    <s v="21/01/2026 10:44"/>
  </r>
  <r>
    <x v="0"/>
    <x v="0"/>
    <n v="66.666666666666671"/>
    <n v="3"/>
    <s v="GSD81"/>
    <n v="100"/>
    <n v="0"/>
    <s v="ร้านที่2"/>
    <s v="แ*** ย***อารีย์ เ***จอย"/>
    <s v="ร้อยเอ็ด"/>
    <s v="-"/>
    <s v=""/>
    <s v="21/01/2026 10:39"/>
    <s v="-"/>
    <s v="J&amp;T Express"/>
    <s v="Tiktok"/>
    <s v="tiktok"/>
    <s v=""/>
    <s v="790255886033"/>
    <s v="21/01/2026 10:38"/>
  </r>
  <r>
    <x v="8"/>
    <x v="10"/>
    <n v="120"/>
    <n v="1"/>
    <s v="GSD80"/>
    <n v="80"/>
    <n v="0"/>
    <s v="ร้านที่2"/>
    <s v="ต** ว***ลิน"/>
    <s v="นครปฐม"/>
    <s v="-"/>
    <s v=""/>
    <s v="21/01/2026 10:15"/>
    <s v="-"/>
    <s v="J&amp;T COD"/>
    <s v="Tiktok"/>
    <s v="จ่ายทีหลัง / COD"/>
    <s v=""/>
    <s v="790234395031"/>
    <s v="21/01/2026 10:15"/>
  </r>
  <r>
    <x v="1"/>
    <x v="1"/>
    <n v="50"/>
    <n v="6"/>
    <s v="GSD79"/>
    <n v="200"/>
    <n v="0"/>
    <s v="ร้านที่2"/>
    <s v="ม***กมล เ***ยงตรง"/>
    <s v="ปทุมธานี"/>
    <s v="-"/>
    <s v=""/>
    <s v="21/01/2026 10:48"/>
    <s v="-"/>
    <s v="J&amp;T Express"/>
    <s v="Tiktok"/>
    <s v="tiktok"/>
    <s v="ฝอยทอง6กล่องค่ะ"/>
    <s v="790268781046"/>
    <s v="21/01/2026 10:14"/>
  </r>
  <r>
    <x v="0"/>
    <x v="0"/>
    <n v="66.666666666666671"/>
    <n v="3"/>
    <s v="GSD78"/>
    <n v="100"/>
    <n v="0"/>
    <s v="ร้านที่2"/>
    <s v="ช*** ม***"/>
    <s v="ลพบุรี"/>
    <s v="-"/>
    <s v=""/>
    <s v="21/01/2026 10:11"/>
    <s v="-"/>
    <s v="J&amp;T COD"/>
    <s v="Tiktok"/>
    <s v="จ่ายทีหลัง / COD"/>
    <s v=""/>
    <s v="790219592083"/>
    <s v="21/01/2026 10:11"/>
  </r>
  <r>
    <x v="4"/>
    <x v="7"/>
    <n v="139"/>
    <n v="1"/>
    <s v="GSD77"/>
    <n v="90"/>
    <n v="0"/>
    <s v="ร้านที่2"/>
    <s v="ญ***"/>
    <s v="นครศรีธรรมราช"/>
    <s v="-"/>
    <s v=""/>
    <s v="21/01/2026 10:06"/>
    <s v="-"/>
    <s v="J&amp;T COD"/>
    <s v="Tiktok"/>
    <s v="จ่ายทีหลัง / COD"/>
    <s v=""/>
    <s v="790274480063"/>
    <s v="21/01/2026 10:06"/>
  </r>
  <r>
    <x v="5"/>
    <x v="4"/>
    <n v="120"/>
    <n v="1"/>
    <s v="GSD76"/>
    <n v="80"/>
    <n v="0"/>
    <s v="ร้านที่2"/>
    <s v="n***anach7"/>
    <s v="นนทบุรี"/>
    <s v="-"/>
    <s v=""/>
    <s v="21/01/2026 10:04"/>
    <s v="-"/>
    <s v="J&amp;T Express"/>
    <s v="Tiktok"/>
    <s v="tiktok"/>
    <s v=""/>
    <s v="790225596086"/>
    <s v="21/01/2026 10:04"/>
  </r>
  <r>
    <x v="3"/>
    <x v="8"/>
    <n v="139"/>
    <n v="2"/>
    <s v="GSD75"/>
    <n v="180"/>
    <n v="0"/>
    <s v="ร้านที่2"/>
    <s v="เ** ช***ชา"/>
    <s v="กรุงเทพฯ"/>
    <s v="-"/>
    <s v=""/>
    <s v="21/01/2026 10:01"/>
    <s v="-"/>
    <s v="J&amp;T COD"/>
    <s v="Tiktok"/>
    <s v="จ่ายทีหลัง / COD"/>
    <s v=""/>
    <s v="790217598026"/>
    <s v="21/01/2026 10:01"/>
  </r>
  <r>
    <x v="1"/>
    <x v="1"/>
    <n v="50"/>
    <n v="6"/>
    <s v="GSD74"/>
    <n v="200"/>
    <n v="0"/>
    <s v="ร้านที่2"/>
    <s v="ว***วิสา ว***สุธา"/>
    <s v="อุบลราชธานี"/>
    <s v="-"/>
    <s v=""/>
    <s v="21/01/2026 10:01"/>
    <s v="-"/>
    <s v="J&amp;T COD"/>
    <s v="Tiktok"/>
    <s v="จ่ายทีหลัง / COD"/>
    <s v=""/>
    <s v="790260183086"/>
    <s v="21/01/2026 10:01"/>
  </r>
  <r>
    <x v="10"/>
    <x v="12"/>
    <n v="139"/>
    <n v="1"/>
    <s v="GSD73"/>
    <n v="90"/>
    <n v="0"/>
    <s v="ร้านที่2"/>
    <s v="น**"/>
    <s v="อุตรดิตถ์"/>
    <s v="-"/>
    <s v=""/>
    <s v="21/01/2026 10:00"/>
    <s v="-"/>
    <s v="J&amp;T COD"/>
    <s v="Tiktok"/>
    <s v="จ่ายทีหลัง / COD"/>
    <s v=""/>
    <s v="790220389070"/>
    <s v="21/01/2026 10:00"/>
  </r>
  <r>
    <x v="3"/>
    <x v="8"/>
    <n v="139"/>
    <n v="1"/>
    <s v="GSD72"/>
    <n v="90"/>
    <n v="0"/>
    <s v="ร้านที่2"/>
    <s v="ญ***"/>
    <s v="นครศรีธรรมราช"/>
    <s v="-"/>
    <s v=""/>
    <s v="21/01/2026 09:55"/>
    <s v="-"/>
    <s v="J&amp;T COD"/>
    <s v="Tiktok"/>
    <s v="จ่ายทีหลัง / COD"/>
    <s v=""/>
    <s v="790212281025"/>
    <s v="21/01/2026 09:55"/>
  </r>
  <r>
    <x v="1"/>
    <x v="1"/>
    <n v="33.333333333333336"/>
    <n v="3"/>
    <s v="GSD71"/>
    <n v="100"/>
    <n v="0"/>
    <s v="ร้านที่2"/>
    <s v="น***อ ก***จั๊บ"/>
    <s v="กรุงเทพฯ"/>
    <s v="-"/>
    <s v=""/>
    <s v="21/01/2026 09:55"/>
    <s v="-"/>
    <s v="J&amp;T COD"/>
    <s v="Tiktok"/>
    <s v="จ่ายทีหลัง / COD"/>
    <s v=""/>
    <s v="790289688005"/>
    <s v="21/01/2026 09:55"/>
  </r>
  <r>
    <x v="1"/>
    <x v="1"/>
    <n v="65"/>
    <n v="2"/>
    <s v="GSD70"/>
    <n v="70"/>
    <n v="0"/>
    <s v="ร้านที่2"/>
    <s v="ป*** เ***ิรี"/>
    <s v="สงขลา"/>
    <s v="-"/>
    <s v=""/>
    <s v="21/01/2026 09:50"/>
    <s v="-"/>
    <s v="J&amp;T COD"/>
    <s v="Tiktok"/>
    <s v="จ่ายทีหลัง / COD"/>
    <s v=""/>
    <s v="790294090062"/>
    <s v="21/01/2026 09:50"/>
  </r>
  <r>
    <x v="4"/>
    <x v="7"/>
    <n v="139"/>
    <n v="1"/>
    <s v="GSD69"/>
    <n v="215"/>
    <n v="0"/>
    <s v="ร้านที่10"/>
    <s v="ศิริขวัญ สุทธิศักดิ์"/>
    <s v=" 67160"/>
    <s v="67160"/>
    <s v="0648300887"/>
    <s v="21/01/2026 09:51"/>
    <s v="t0832622509@gmail.com"/>
    <s v="EMS COD"/>
    <s v="facebook"/>
    <s v="กสิกร"/>
    <s v=""/>
    <s v="WA082255614TH"/>
    <s v="21/01/2026 09:49"/>
  </r>
  <r>
    <x v="10"/>
    <x v="12"/>
    <n v="139"/>
    <n v="1"/>
    <s v="GSD69"/>
    <n v="215"/>
    <n v="0"/>
    <s v="ร้านที่10"/>
    <s v="ศิริขวัญ สุทธิศักดิ์"/>
    <s v=" 67160"/>
    <s v="67160"/>
    <s v="0648300887"/>
    <s v="21/01/2026 09:51"/>
    <s v="t0832622509@gmail.com"/>
    <s v="EMS COD"/>
    <s v="facebook"/>
    <s v="กสิกร"/>
    <s v=""/>
    <s v="WA082255614TH"/>
    <s v="21/01/2026 09:49"/>
  </r>
  <r>
    <x v="12"/>
    <x v="14"/>
    <n v="65"/>
    <n v="1"/>
    <s v="GSD66"/>
    <n v="299"/>
    <n v="0"/>
    <s v="ร้านที่10"/>
    <s v="อุรารัตน์  ศรีคงคช"/>
    <s v="100/346แยก13-14โซน7_x000a_เคหะร่มเกล้า29_x000a_แขวง.คลองสองต้นนุ่น_x000a_เขต.ลาดกระบัง_x000a_กรุงเทพมหานคร 10520"/>
    <s v="10520"/>
    <s v="0902614873"/>
    <s v="21/01/2026 09:48"/>
    <s v="t0832622509@gmail.com"/>
    <s v="EMS COD"/>
    <s v="facebook"/>
    <s v="กสิกร"/>
    <s v=""/>
    <s v="WA082236685TH"/>
    <s v="21/01/2026 09:47"/>
  </r>
  <r>
    <x v="13"/>
    <x v="15"/>
    <n v="65"/>
    <n v="1"/>
    <s v="GSD66"/>
    <n v="299"/>
    <n v="0"/>
    <s v="ร้านที่10"/>
    <s v="อุรารัตน์  ศรีคงคช"/>
    <s v="100/346แยก13-14โซน7_x000a_เคหะร่มเกล้า29_x000a_แขวง.คลองสองต้นนุ่น_x000a_เขต.ลาดกระบัง_x000a_กรุงเทพมหานคร 10520"/>
    <s v="10520"/>
    <s v="0902614873"/>
    <s v="21/01/2026 09:48"/>
    <s v="t0832622509@gmail.com"/>
    <s v="EMS COD"/>
    <s v="facebook"/>
    <s v="กสิกร"/>
    <s v=""/>
    <s v="WA082236685TH"/>
    <s v="21/01/2026 09:47"/>
  </r>
  <r>
    <x v="1"/>
    <x v="1"/>
    <n v="65"/>
    <n v="3"/>
    <s v="GSD67"/>
    <n v="105"/>
    <n v="0"/>
    <s v="ร้านที่2"/>
    <s v="ภ***ูมิ บ***รย"/>
    <s v="เพชรบุรี"/>
    <s v="-"/>
    <s v=""/>
    <s v="21/01/2026 09:47"/>
    <s v="-"/>
    <s v="J&amp;T COD"/>
    <s v="Tiktok"/>
    <s v="จ่ายทีหลัง / COD"/>
    <s v="ฝอยทอง1เนยนม1มะพร้าวน้ำหอม1"/>
    <s v="790216677036"/>
    <s v="21/01/2026 09:47"/>
  </r>
  <r>
    <x v="14"/>
    <x v="16"/>
    <n v="65"/>
    <n v="1"/>
    <s v="GSD66"/>
    <n v="299"/>
    <n v="0"/>
    <s v="ร้านที่10"/>
    <s v="อุรารัตน์  ศรีคงคช"/>
    <s v="100/346แยก13-14โซน7_x000a_เคหะร่มเกล้า29_x000a_แขวง.คลองสองต้นนุ่น_x000a_เขต.ลาดกระบัง_x000a_กรุงเทพมหานคร 10520"/>
    <s v="10520"/>
    <s v="0902614873"/>
    <s v="21/01/2026 09:48"/>
    <s v="t0832622509@gmail.com"/>
    <s v="EMS COD"/>
    <s v="facebook"/>
    <s v="กสิกร"/>
    <s v=""/>
    <s v="WA082236685TH"/>
    <s v="21/01/2026 09:47"/>
  </r>
  <r>
    <x v="15"/>
    <x v="17"/>
    <n v="65"/>
    <n v="2"/>
    <s v="GSD66"/>
    <n v="299"/>
    <n v="0"/>
    <s v="ร้านที่10"/>
    <s v="อุรารัตน์  ศรีคงคช"/>
    <s v="100/346แยก13-14โซน7_x000a_เคหะร่มเกล้า29_x000a_แขวง.คลองสองต้นนุ่น_x000a_เขต.ลาดกระบัง_x000a_กรุงเทพมหานคร 10520"/>
    <s v="10520"/>
    <s v="0902614873"/>
    <s v="21/01/2026 09:48"/>
    <s v="t0832622509@gmail.com"/>
    <s v="EMS COD"/>
    <s v="facebook"/>
    <s v="กสิกร"/>
    <s v=""/>
    <s v="WA082236685TH"/>
    <s v="21/01/2026 09:47"/>
  </r>
  <r>
    <x v="16"/>
    <x v="18"/>
    <n v="65"/>
    <n v="2"/>
    <s v="GSD66"/>
    <n v="299"/>
    <n v="0"/>
    <s v="ร้านที่10"/>
    <s v="อุรารัตน์  ศรีคงคช"/>
    <s v="100/346แยก13-14โซน7_x000a_เคหะร่มเกล้า29_x000a_แขวง.คลองสองต้นนุ่น_x000a_เขต.ลาดกระบัง_x000a_กรุงเทพมหานคร 10520"/>
    <s v="10520"/>
    <s v="0902614873"/>
    <s v="21/01/2026 09:48"/>
    <s v="t0832622509@gmail.com"/>
    <s v="EMS COD"/>
    <s v="facebook"/>
    <s v="กสิกร"/>
    <s v=""/>
    <s v="WA082236685TH"/>
    <s v="21/01/2026 09:47"/>
  </r>
  <r>
    <x v="17"/>
    <x v="19"/>
    <n v="65"/>
    <n v="2"/>
    <s v="GSD66"/>
    <n v="299"/>
    <n v="0"/>
    <s v="ร้านที่10"/>
    <s v="อุรารัตน์  ศรีคงคช"/>
    <s v="100/346แยก13-14โซน7_x000a_เคหะร่มเกล้า29_x000a_แขวง.คลองสองต้นนุ่น_x000a_เขต.ลาดกระบัง_x000a_กรุงเทพมหานคร 10520"/>
    <s v="10520"/>
    <s v="0902614873"/>
    <s v="21/01/2026 09:48"/>
    <s v="t0832622509@gmail.com"/>
    <s v="EMS COD"/>
    <s v="facebook"/>
    <s v="กสิกร"/>
    <s v=""/>
    <s v="WA082236685TH"/>
    <s v="21/01/2026 09:47"/>
  </r>
  <r>
    <x v="1"/>
    <x v="1"/>
    <n v="65"/>
    <n v="3"/>
    <s v="GSD65"/>
    <n v="105"/>
    <n v="0"/>
    <s v="ร้านที่2"/>
    <s v="อ***  ก***รี"/>
    <s v="กรุงเทพฯ"/>
    <s v="-"/>
    <s v=""/>
    <s v="21/01/2026 09:45"/>
    <s v="-"/>
    <s v="J&amp;T COD"/>
    <s v="Tiktok"/>
    <s v="จ่ายทีหลัง / COD"/>
    <s v=""/>
    <s v="790210790095"/>
    <s v="21/01/2026 09:45"/>
  </r>
  <r>
    <x v="1"/>
    <x v="1"/>
    <n v="65"/>
    <n v="1"/>
    <s v="GSD64"/>
    <n v="35"/>
    <n v="0"/>
    <s v="ร้านที่2"/>
    <s v="น***มน"/>
    <s v="พระนครศรีอยุธยา"/>
    <s v="-"/>
    <s v=""/>
    <s v="21/01/2026 09:45"/>
    <s v="-"/>
    <s v="Flash Express Thailand COD"/>
    <s v="Tiktok"/>
    <s v="จ่ายทีหลัง / COD"/>
    <s v=""/>
    <s v="THT05052DPQXR2Z"/>
    <s v="21/01/2026 09:45"/>
  </r>
  <r>
    <x v="0"/>
    <x v="0"/>
    <n v="66.666666666666671"/>
    <n v="3"/>
    <s v="GSD63"/>
    <n v="100"/>
    <n v="0"/>
    <s v="ร้านที่2"/>
    <s v="พ***าแคชเชียร์"/>
    <s v="พระนครศรีอยุธยา"/>
    <s v="-"/>
    <s v=""/>
    <s v="21/01/2026 09:44"/>
    <s v="-"/>
    <s v="J&amp;T Express"/>
    <s v="Tiktok"/>
    <s v="tiktok"/>
    <s v=""/>
    <s v="790286281046"/>
    <s v="21/01/2026 09:44"/>
  </r>
  <r>
    <x v="1"/>
    <x v="1"/>
    <n v="65"/>
    <n v="1"/>
    <s v="GSD62"/>
    <n v="35"/>
    <n v="0"/>
    <s v="ร้านที่2"/>
    <s v="ส***ลี     ส***นันต์"/>
    <s v="นครศรีธรรมราช"/>
    <s v="-"/>
    <s v=""/>
    <s v="21/01/2026 09:42"/>
    <s v="-"/>
    <s v="J&amp;T COD"/>
    <s v="Tiktok"/>
    <s v="จ่ายทีหลัง / COD"/>
    <s v=""/>
    <s v="790227591064"/>
    <s v="21/01/2026 09:42"/>
  </r>
  <r>
    <x v="2"/>
    <x v="2"/>
    <n v="35"/>
    <n v="8"/>
    <s v="GSD61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21/01/2026 09:51"/>
    <s v="-"/>
    <s v="SPX Express"/>
    <s v="Shopee"/>
    <s v="shopee"/>
    <s v=""/>
    <s v="TH268041093259W"/>
    <s v="21/01/2026 09:21"/>
  </r>
  <r>
    <x v="1"/>
    <x v="1"/>
    <n v="33.333333333333336"/>
    <n v="3"/>
    <s v="GSD60"/>
    <n v="100"/>
    <n v="0"/>
    <s v="ร้านที่2"/>
    <s v="น***น แ***ค้ว"/>
    <s v="นครราชสีมา"/>
    <s v="-"/>
    <s v=""/>
    <s v="21/01/2026 09:16"/>
    <s v="-"/>
    <s v="J&amp;T Express"/>
    <s v="Tiktok"/>
    <s v="tiktok"/>
    <s v=""/>
    <s v="790259184083"/>
    <s v="21/01/2026 09:16"/>
  </r>
  <r>
    <x v="1"/>
    <x v="1"/>
    <n v="50"/>
    <n v="6"/>
    <s v="GSD59"/>
    <n v="200"/>
    <n v="0"/>
    <s v="ร้านที่2"/>
    <s v="ส***ตรา จ***เสงี่ยม"/>
    <s v="นครปฐม"/>
    <s v="-"/>
    <s v=""/>
    <s v="21/01/2026 09:11"/>
    <s v="-"/>
    <s v="J&amp;T Express"/>
    <s v="Tiktok"/>
    <s v="tiktok"/>
    <s v=""/>
    <s v="790277589076"/>
    <s v="21/01/2026 09:11"/>
  </r>
  <r>
    <x v="0"/>
    <x v="0"/>
    <n v="66.666666666666671"/>
    <n v="3"/>
    <s v="GSD58"/>
    <n v="100"/>
    <n v="0"/>
    <s v="ร้านที่2"/>
    <s v="น***พานทอง ข***ก้ว"/>
    <s v="ขอนแก่น"/>
    <s v="-"/>
    <s v=""/>
    <s v="21/01/2026 09:10"/>
    <s v="-"/>
    <s v="J&amp;T COD"/>
    <s v="Tiktok"/>
    <s v="จ่ายทีหลัง / COD"/>
    <s v=""/>
    <s v="790238484044"/>
    <s v="21/01/2026 09:10"/>
  </r>
  <r>
    <x v="0"/>
    <x v="0"/>
    <n v="66.666666666666671"/>
    <n v="3"/>
    <s v="GSD57"/>
    <n v="100"/>
    <n v="0"/>
    <s v="ร้านที่2"/>
    <s v="จ***นา จ***ยู่"/>
    <s v="สุพรรณบุรี"/>
    <s v="-"/>
    <s v=""/>
    <s v="21/01/2026 09:01"/>
    <s v="-"/>
    <s v="J&amp;T Express"/>
    <s v="Tiktok"/>
    <s v="tiktok"/>
    <s v=""/>
    <s v="790240485053"/>
    <s v="21/01/2026 09:01"/>
  </r>
  <r>
    <x v="10"/>
    <x v="12"/>
    <n v="139"/>
    <n v="2"/>
    <s v="GSD56"/>
    <n v="215"/>
    <n v="0"/>
    <s v="ร้านที่10"/>
    <s v="พรทิพย์ สะแกงาม"/>
    <s v="20/5 หมู่ 1 ต.หนองเพรางาย อ.ไทรน้อย จ.นนทบุรี 11150"/>
    <s v="11150"/>
    <s v="0891758885"/>
    <s v="21/01/2026 08:58"/>
    <s v="t0832622509@gmail.com"/>
    <s v="EMS COD"/>
    <s v="facebook"/>
    <s v="กสิกร"/>
    <s v=""/>
    <s v="WA082236677TH"/>
    <s v="21/01/2026 08:54"/>
  </r>
  <r>
    <x v="3"/>
    <x v="3"/>
    <n v="87.6"/>
    <n v="3"/>
    <s v="GSD55"/>
    <n v="288.8"/>
    <n v="26"/>
    <s v="ร้านที่3"/>
    <s v="วนิดา ตาปราบ"/>
    <s v="149 หมู่4 โรงพยาบาลภูเขียวเฉลิมพระเกียรติ(แผนก CT Scan) · ผักปัง/ Phak Pang_x000a__x000a_ภูเขียว/ Phu Khiaoชัยภูมิ/ Chaiyaphum_x000a_36110"/>
    <s v="36110"/>
    <s v="660951565926"/>
    <s v="21/01/2026 08:29"/>
    <s v="-"/>
    <s v="Kerry_dropoff"/>
    <s v="Lazada"/>
    <s v="lazada"/>
    <s v=""/>
    <s v="TH3310896J9V2A"/>
    <s v="21/01/2026 08:29"/>
  </r>
  <r>
    <x v="3"/>
    <x v="8"/>
    <n v="139"/>
    <n v="1"/>
    <s v="GSD54"/>
    <n v="215"/>
    <n v="0"/>
    <s v="ร้านที่10"/>
    <s v="กฤษณา สมิธ"/>
    <s v="197 หมู่บ้านโสมเจริญ หมู่ 11 ต.ศรีสำราญ อ.น้ำโสม จ.อุดรธานี 41210"/>
    <s v="41210"/>
    <s v="0863355201"/>
    <s v="21/01/2026 08:21"/>
    <s v="t0832622509@gmail.com"/>
    <s v="EMS COD"/>
    <s v="facebook"/>
    <s v="กสิกร"/>
    <s v=""/>
    <s v="WA082236663TH"/>
    <s v="21/01/2026 08:21"/>
  </r>
  <r>
    <x v="10"/>
    <x v="12"/>
    <n v="139"/>
    <n v="1"/>
    <s v="GSD54"/>
    <n v="215"/>
    <n v="0"/>
    <s v="ร้านที่10"/>
    <s v="กฤษณา สมิธ"/>
    <s v="197 หมู่บ้านโสมเจริญ หมู่ 11 ต.ศรีสำราญ อ.น้ำโสม จ.อุดรธานี 41210"/>
    <s v="41210"/>
    <s v="0863355201"/>
    <s v="21/01/2026 08:21"/>
    <s v="t0832622509@gmail.com"/>
    <s v="EMS COD"/>
    <s v="facebook"/>
    <s v="กสิกร"/>
    <s v=""/>
    <s v="WA082236663TH"/>
    <s v="21/01/2026 08:21"/>
  </r>
  <r>
    <x v="1"/>
    <x v="1"/>
    <n v="65"/>
    <n v="9"/>
    <s v="GSD53"/>
    <n v="299"/>
    <n v="0"/>
    <s v="ร้านที่10"/>
    <s v="Kissanachai Kumkoon"/>
    <s v="สเตชั่นภูทับเบิก 261 ม.8 ต.บ้านเนิน อ.หล่มเก่า จ.เพชรบูรณ์ _x000a_ 67120"/>
    <s v="67120"/>
    <s v="0631506075"/>
    <s v="21/01/2026 08:20"/>
    <s v="sompear3955@gmail.com"/>
    <s v="EMS COD"/>
    <s v="facebook"/>
    <s v="กสิกร"/>
    <s v=""/>
    <s v="WA082236650TH"/>
    <s v="21/01/2026 08:20"/>
  </r>
  <r>
    <x v="10"/>
    <x v="12"/>
    <n v="139"/>
    <n v="1"/>
    <s v="GSD52"/>
    <n v="215"/>
    <n v="0"/>
    <s v="ร้านที่10"/>
    <s v="ภาพร แฝดกลาง"/>
    <s v="201/1 มบ วินด์มิลล์ ม14_x000a_ถ เทพรัตน_x000a_ต บางพลีใหญ่_x000a_อ บางพลี_x000a_สมุทรปราการ_x000a_ 10540"/>
    <s v="10540"/>
    <s v="0866239959"/>
    <s v="21/01/2026 08:20"/>
    <s v="sompear3955@gmail.com"/>
    <s v="EMS COD"/>
    <s v="facebook"/>
    <s v="กสิกร"/>
    <s v=""/>
    <s v="WA082236646TH"/>
    <s v="21/01/2026 08:19"/>
  </r>
  <r>
    <x v="3"/>
    <x v="8"/>
    <n v="139"/>
    <n v="1"/>
    <s v="GSD52"/>
    <n v="215"/>
    <n v="0"/>
    <s v="ร้านที่10"/>
    <s v="ภาพร แฝดกลาง"/>
    <s v="201/1 มบ วินด์มิลล์ ม14_x000a_ถ เทพรัตน_x000a_ต บางพลีใหญ่_x000a_อ บางพลี_x000a_สมุทรปราการ_x000a_ 10540"/>
    <s v="10540"/>
    <s v="0866239959"/>
    <s v="21/01/2026 08:20"/>
    <s v="sompear3955@gmail.com"/>
    <s v="EMS COD"/>
    <s v="facebook"/>
    <s v="กสิกร"/>
    <s v=""/>
    <s v="WA082236646TH"/>
    <s v="21/01/2026 08:19"/>
  </r>
  <r>
    <x v="4"/>
    <x v="7"/>
    <n v="139"/>
    <n v="1"/>
    <s v="GSD51"/>
    <n v="614"/>
    <n v="0"/>
    <s v="ร้านที่10"/>
    <s v="มาลี "/>
    <s v="468/165ซ.3/6มบ.บุราสิริท่าข้าม_x000a_ถ.อนามัยงามเจริญ_x000a_แขวง ท่าข้าม_x000a_เขต บางขุนเทียน_x000a_กรุงเทพ _x000a_ 10150"/>
    <s v="10150"/>
    <s v="0892042741"/>
    <s v="20/01/2026 18:13"/>
    <s v="t0832622509@gmail.com"/>
    <s v="EMS"/>
    <s v="facebook"/>
    <s v="กสิกร"/>
    <s v=""/>
    <s v="WB132126535TH"/>
    <s v="21/01/2026 08:19"/>
  </r>
  <r>
    <x v="3"/>
    <x v="8"/>
    <n v="139"/>
    <n v="1"/>
    <s v="GSD51"/>
    <n v="614"/>
    <n v="0"/>
    <s v="ร้านที่10"/>
    <s v="มาลี "/>
    <s v="468/165ซ.3/6มบ.บุราสิริท่าข้าม_x000a_ถ.อนามัยงามเจริญ_x000a_แขวง ท่าข้าม_x000a_เขต บางขุนเทียน_x000a_กรุงเทพ _x000a_ 10150"/>
    <s v="10150"/>
    <s v="0892042741"/>
    <s v="20/01/2026 18:13"/>
    <s v="t0832622509@gmail.com"/>
    <s v="EMS"/>
    <s v="facebook"/>
    <s v="กสิกร"/>
    <s v=""/>
    <s v="WB132126535TH"/>
    <s v="21/01/2026 08:19"/>
  </r>
  <r>
    <x v="5"/>
    <x v="4"/>
    <n v="100"/>
    <n v="1"/>
    <s v="GSD51"/>
    <n v="614"/>
    <n v="0"/>
    <s v="ร้านที่10"/>
    <s v="มาลี "/>
    <s v="468/165ซ.3/6มบ.บุราสิริท่าข้าม_x000a_ถ.อนามัยงามเจริญ_x000a_แขวง ท่าข้าม_x000a_เขต บางขุนเทียน_x000a_กรุงเทพ _x000a_ 10150"/>
    <s v="10150"/>
    <s v="0892042741"/>
    <s v="20/01/2026 18:13"/>
    <s v="t0832622509@gmail.com"/>
    <s v="EMS"/>
    <s v="facebook"/>
    <s v="กสิกร"/>
    <s v=""/>
    <s v="WB132126535TH"/>
    <s v="21/01/2026 08:19"/>
  </r>
  <r>
    <x v="16"/>
    <x v="18"/>
    <n v="65"/>
    <n v="1"/>
    <s v="GSD51"/>
    <n v="614"/>
    <n v="0"/>
    <s v="ร้านที่10"/>
    <s v="มาลี "/>
    <s v="468/165ซ.3/6มบ.บุราสิริท่าข้าม_x000a_ถ.อนามัยงามเจริญ_x000a_แขวง ท่าข้าม_x000a_เขต บางขุนเทียน_x000a_กรุงเทพ _x000a_ 10150"/>
    <s v="10150"/>
    <s v="0892042741"/>
    <s v="20/01/2026 18:13"/>
    <s v="t0832622509@gmail.com"/>
    <s v="EMS"/>
    <s v="facebook"/>
    <s v="กสิกร"/>
    <s v=""/>
    <s v="WB132126535TH"/>
    <s v="21/01/2026 08:19"/>
  </r>
  <r>
    <x v="15"/>
    <x v="17"/>
    <n v="65"/>
    <n v="2"/>
    <s v="GSD51"/>
    <n v="614"/>
    <n v="0"/>
    <s v="ร้านที่10"/>
    <s v="มาลี "/>
    <s v="468/165ซ.3/6มบ.บุราสิริท่าข้าม_x000a_ถ.อนามัยงามเจริญ_x000a_แขวง ท่าข้าม_x000a_เขต บางขุนเทียน_x000a_กรุงเทพ _x000a_ 10150"/>
    <s v="10150"/>
    <s v="0892042741"/>
    <s v="20/01/2026 18:13"/>
    <s v="t0832622509@gmail.com"/>
    <s v="EMS"/>
    <s v="facebook"/>
    <s v="กสิกร"/>
    <s v=""/>
    <s v="WB132126535TH"/>
    <s v="21/01/2026 08:19"/>
  </r>
  <r>
    <x v="14"/>
    <x v="16"/>
    <n v="65"/>
    <n v="1"/>
    <s v="GSD51"/>
    <n v="614"/>
    <n v="0"/>
    <s v="ร้านที่10"/>
    <s v="มาลี "/>
    <s v="468/165ซ.3/6มบ.บุราสิริท่าข้าม_x000a_ถ.อนามัยงามเจริญ_x000a_แขวง ท่าข้าม_x000a_เขต บางขุนเทียน_x000a_กรุงเทพ _x000a_ 10150"/>
    <s v="10150"/>
    <s v="0892042741"/>
    <s v="20/01/2026 18:13"/>
    <s v="t0832622509@gmail.com"/>
    <s v="EMS"/>
    <s v="facebook"/>
    <s v="กสิกร"/>
    <s v=""/>
    <s v="WB132126535TH"/>
    <s v="21/01/2026 08:19"/>
  </r>
  <r>
    <x v="13"/>
    <x v="15"/>
    <n v="65"/>
    <n v="1"/>
    <s v="GSD51"/>
    <n v="614"/>
    <n v="0"/>
    <s v="ร้านที่10"/>
    <s v="มาลี "/>
    <s v="468/165ซ.3/6มบ.บุราสิริท่าข้าม_x000a_ถ.อนามัยงามเจริญ_x000a_แขวง ท่าข้าม_x000a_เขต บางขุนเทียน_x000a_กรุงเทพ _x000a_ 10150"/>
    <s v="10150"/>
    <s v="0892042741"/>
    <s v="20/01/2026 18:13"/>
    <s v="t0832622509@gmail.com"/>
    <s v="EMS"/>
    <s v="facebook"/>
    <s v="กสิกร"/>
    <s v=""/>
    <s v="WB132126535TH"/>
    <s v="21/01/2026 08:19"/>
  </r>
  <r>
    <x v="17"/>
    <x v="19"/>
    <n v="65"/>
    <n v="2"/>
    <s v="GSD51"/>
    <n v="614"/>
    <n v="0"/>
    <s v="ร้านที่10"/>
    <s v="มาลี "/>
    <s v="468/165ซ.3/6มบ.บุราสิริท่าข้าม_x000a_ถ.อนามัยงามเจริญ_x000a_แขวง ท่าข้าม_x000a_เขต บางขุนเทียน_x000a_กรุงเทพ _x000a_ 10150"/>
    <s v="10150"/>
    <s v="0892042741"/>
    <s v="20/01/2026 18:13"/>
    <s v="t0832622509@gmail.com"/>
    <s v="EMS"/>
    <s v="facebook"/>
    <s v="กสิกร"/>
    <s v=""/>
    <s v="WB132126535TH"/>
    <s v="21/01/2026 08:19"/>
  </r>
  <r>
    <x v="12"/>
    <x v="14"/>
    <n v="65"/>
    <n v="2"/>
    <s v="GSD51"/>
    <n v="614"/>
    <n v="0"/>
    <s v="ร้านที่10"/>
    <s v="มาลี "/>
    <s v="468/165ซ.3/6มบ.บุราสิริท่าข้าม_x000a_ถ.อนามัยงามเจริญ_x000a_แขวง ท่าข้าม_x000a_เขต บางขุนเทียน_x000a_กรุงเทพ _x000a_ 10150"/>
    <s v="10150"/>
    <s v="0892042741"/>
    <s v="20/01/2026 18:13"/>
    <s v="t0832622509@gmail.com"/>
    <s v="EMS"/>
    <s v="facebook"/>
    <s v="กสิกร"/>
    <s v=""/>
    <s v="WB132126535TH"/>
    <s v="21/01/2026 08:19"/>
  </r>
  <r>
    <x v="1"/>
    <x v="1"/>
    <n v="50"/>
    <n v="6"/>
    <s v="GSD50"/>
    <n v="200"/>
    <n v="0"/>
    <s v="ร้านที่2"/>
    <s v="ศ***พงษ์ เ***สิงห์"/>
    <s v="ชลบุรี"/>
    <s v="-"/>
    <s v=""/>
    <s v="21/01/2026 08:15"/>
    <s v="-"/>
    <s v="J&amp;T Express"/>
    <s v="Tiktok"/>
    <s v="tiktok"/>
    <s v=""/>
    <s v="790222877076"/>
    <s v="21/01/2026 08:14"/>
  </r>
  <r>
    <x v="5"/>
    <x v="4"/>
    <n v="79"/>
    <n v="1"/>
    <s v="GSD49"/>
    <n v="79"/>
    <n v="0"/>
    <s v="ร้านที่1"/>
    <s v="น******์"/>
    <s v="******ะเคียน, อำเภอหนองมะโมง ตำบลวังตะเคียน อำเภอหนองมะโมง จังหวัดชัยนาท 17120"/>
    <s v="17120"/>
    <s v="86"/>
    <s v="21/01/2026 08:12"/>
    <s v="-"/>
    <s v="SPX Express"/>
    <s v="Shopee"/>
    <s v="shopee"/>
    <s v=""/>
    <s v="TH267319485605U"/>
    <s v="21/01/2026 08:12"/>
  </r>
  <r>
    <x v="5"/>
    <x v="4"/>
    <n v="69.900000000000006"/>
    <n v="10"/>
    <s v="GSD48"/>
    <n v="800"/>
    <n v="0"/>
    <s v="ร้านที่1"/>
    <s v="น******ำ"/>
    <s v="******ตำบลบ้านต๊ำ อำเภอเมืองพะเยา จังหวัดพะเยา 56000"/>
    <s v="56000"/>
    <s v="33"/>
    <s v="21/01/2026 08:09"/>
    <s v="-"/>
    <s v="SPX Express"/>
    <s v="Shopee"/>
    <s v="shopee"/>
    <s v=""/>
    <s v="TH264328453849J"/>
    <s v="21/01/2026 07:39"/>
  </r>
  <r>
    <x v="0"/>
    <x v="0"/>
    <n v="66.666666666666671"/>
    <n v="3"/>
    <s v="GSD47"/>
    <n v="100"/>
    <n v="0"/>
    <s v="ร้านที่2"/>
    <s v="ภ***  พ***์งาม"/>
    <s v="เชียงใหม่"/>
    <s v="-"/>
    <s v=""/>
    <s v="21/01/2026 07:13"/>
    <s v="-"/>
    <s v="J&amp;T Express"/>
    <s v="Tiktok"/>
    <s v="tiktok"/>
    <s v=""/>
    <s v="790232683052"/>
    <s v="21/01/2026 07:13"/>
  </r>
  <r>
    <x v="11"/>
    <x v="13"/>
    <n v="10"/>
    <n v="10"/>
    <s v="GSD46"/>
    <n v="99.99"/>
    <n v="0"/>
    <s v="ร้านที่2"/>
    <s v="ป***ีป"/>
    <s v="พิษณุโลก"/>
    <s v="-"/>
    <s v=""/>
    <s v="21/01/2026 06:39"/>
    <s v="-"/>
    <s v="J&amp;T Express"/>
    <s v="Tiktok"/>
    <s v="tiktok"/>
    <s v=""/>
    <s v="790220317014"/>
    <s v="21/01/2026 06:39"/>
  </r>
  <r>
    <x v="1"/>
    <x v="1"/>
    <n v="33.333333333333336"/>
    <n v="3"/>
    <s v="GSD45"/>
    <n v="100"/>
    <n v="0"/>
    <s v="ร้านที่2"/>
    <s v="ส***รี"/>
    <s v="สมุทรปราการ"/>
    <s v="-"/>
    <s v=""/>
    <s v="21/01/2026 06:39"/>
    <s v="-"/>
    <s v="J&amp;T COD"/>
    <s v="Tiktok"/>
    <s v="จ่ายทีหลัง / COD"/>
    <s v=""/>
    <s v="790291578963"/>
    <s v="21/01/2026 06:39"/>
  </r>
  <r>
    <x v="7"/>
    <x v="3"/>
    <n v="60.05"/>
    <n v="1"/>
    <s v="GSD44"/>
    <n v="67.55"/>
    <n v="7.5"/>
    <s v="ร้านที่3"/>
    <s v="วันดี   เป้าปะ"/>
    <s v="33หมู่1 · ดอนนางหงส์/ Don Nang Hong_x000a__x000a_ธาตุพนม/ That Phanomนครพนม/ Nakhon Phanom_x000a_48110"/>
    <s v="48110"/>
    <s v="660931675105"/>
    <s v="21/01/2026 06:37"/>
    <s v="-"/>
    <s v="Kerry_dropoff"/>
    <s v="Lazada"/>
    <s v="lazada"/>
    <s v=""/>
    <s v="TH4505892CXT9G"/>
    <s v="21/01/2026 06:37"/>
  </r>
  <r>
    <x v="0"/>
    <x v="0"/>
    <n v="66.666666666666671"/>
    <n v="3"/>
    <s v="GSD43"/>
    <n v="100"/>
    <n v="0"/>
    <s v="ร้านที่2"/>
    <s v="ห***ุง ล***าณิชย์สกุล"/>
    <s v="กรุงเทพฯ"/>
    <s v="-"/>
    <s v=""/>
    <s v="21/01/2026 06:33"/>
    <s v="-"/>
    <s v="J&amp;T COD"/>
    <s v="Tiktok"/>
    <s v="จ่ายทีหลัง / COD"/>
    <s v=""/>
    <s v="790207495954"/>
    <s v="21/01/2026 06:33"/>
  </r>
  <r>
    <x v="2"/>
    <x v="2"/>
    <n v="49"/>
    <n v="1"/>
    <s v="GSD42"/>
    <n v="49"/>
    <n v="0"/>
    <s v="ร้านที่1"/>
    <s v="ธ******ล"/>
    <s v="******หมาก เขตบางกะปิ กรุงเทพฯมหานคร 10240 แขวงหัวหมาก เขตบางกะปิ จังหวัดกรุงเทพมหานคร 10240"/>
    <s v="10240"/>
    <s v="03"/>
    <s v="21/01/2026 05:56"/>
    <s v="-"/>
    <s v="SPX Express"/>
    <s v="Shopee"/>
    <s v="shopee"/>
    <s v=""/>
    <s v="TH261902371323T"/>
    <s v="21/01/2026 05:26"/>
  </r>
  <r>
    <x v="1"/>
    <x v="1"/>
    <n v="33.333333333333336"/>
    <n v="3"/>
    <s v="GSD41"/>
    <n v="188"/>
    <n v="45.5"/>
    <s v="ร้านที่1"/>
    <s v="นางดาหวัน  สีมาวงษ์"/>
    <s v="393 หมู่3 ตำบลหนองบัวบาน · หนองบัวบาน/ Nong Bua Ban_x000a__x000a_จัตุรัส/ Chatturatชัยภูมิ/ Chaiyaphum_x000a_36130"/>
    <s v="36130"/>
    <s v="660831295154"/>
    <s v="21/01/2026 04:42"/>
    <s v="-"/>
    <s v="Kerry_dropoff"/>
    <s v="Lazada"/>
    <s v="lazada"/>
    <s v=""/>
    <s v="TH3306892J399B"/>
    <s v="21/01/2026 04:42"/>
  </r>
  <r>
    <x v="5"/>
    <x v="20"/>
    <n v="76"/>
    <n v="1"/>
    <s v="GSD40"/>
    <n v="189.05"/>
    <n v="9.5"/>
    <s v="ร้านที่3"/>
    <s v="รมย์ชลี รัศมีเพ็ญ"/>
    <s v="เลขที่ 53 หมู่ 11 บ้านฟากนา ต.นาอาน_x000a__x000a_เมืองเลย/ Mueang Loeiเลย/ Loei_x000a_42000"/>
    <s v="42000"/>
    <s v="660918653177"/>
    <s v="21/01/2026 04:25"/>
    <s v="-"/>
    <s v="Kerry_dropoff"/>
    <s v="Lazada"/>
    <s v="lazada"/>
    <s v=""/>
    <s v="LEXPU0649955085"/>
    <s v="21/01/2026 04:25"/>
  </r>
  <r>
    <x v="12"/>
    <x v="14"/>
    <n v="54.5"/>
    <n v="2"/>
    <s v="GSD40"/>
    <n v="189.05"/>
    <n v="9.5"/>
    <s v="ร้านที่3"/>
    <s v="รมย์ชลี รัศมีเพ็ญ"/>
    <s v="เลขที่ 53 หมู่ 11 บ้านฟากนา ต.นาอาน_x000a__x000a_เมืองเลย/ Mueang Loeiเลย/ Loei_x000a_42000"/>
    <s v="42000"/>
    <s v="660918653177"/>
    <s v="21/01/2026 04:25"/>
    <s v="-"/>
    <s v="Kerry_dropoff"/>
    <s v="Lazada"/>
    <s v="lazada"/>
    <s v=""/>
    <s v="LEXPU0649955085"/>
    <s v="21/01/2026 04:25"/>
  </r>
  <r>
    <x v="10"/>
    <x v="12"/>
    <n v="139"/>
    <n v="1"/>
    <s v="GSD39"/>
    <n v="623.97"/>
    <n v="0"/>
    <s v="ร้านที่2"/>
    <s v="ค***ฮม"/>
    <s v="นครปฐม"/>
    <s v="-"/>
    <s v=""/>
    <s v="21/01/2026 03:41"/>
    <s v="-"/>
    <s v="J&amp;T COD"/>
    <s v="Tiktok"/>
    <s v="จ่ายทีหลัง / COD"/>
    <s v=""/>
    <s v="790283587940"/>
    <s v="21/01/2026 03:42"/>
  </r>
  <r>
    <x v="7"/>
    <x v="9"/>
    <n v="139"/>
    <n v="2"/>
    <s v="GSD39"/>
    <n v="623.97"/>
    <n v="0"/>
    <s v="ร้านที่2"/>
    <s v="ค***ฮม"/>
    <s v="นครปฐม"/>
    <s v="-"/>
    <s v=""/>
    <s v="21/01/2026 03:41"/>
    <s v="-"/>
    <s v="J&amp;T COD"/>
    <s v="Tiktok"/>
    <s v="จ่ายทีหลัง / COD"/>
    <s v=""/>
    <s v="790283587940"/>
    <s v="21/01/2026 03:42"/>
  </r>
  <r>
    <x v="5"/>
    <x v="4"/>
    <n v="120"/>
    <n v="3"/>
    <s v="GSD39"/>
    <n v="623.97"/>
    <n v="0"/>
    <s v="ร้านที่2"/>
    <s v="ค***ฮม"/>
    <s v="นครปฐม"/>
    <s v="-"/>
    <s v=""/>
    <s v="21/01/2026 03:41"/>
    <s v="-"/>
    <s v="J&amp;T COD"/>
    <s v="Tiktok"/>
    <s v="จ่ายทีหลัง / COD"/>
    <s v=""/>
    <s v="790283587940"/>
    <s v="21/01/2026 03:42"/>
  </r>
  <r>
    <x v="1"/>
    <x v="1"/>
    <n v="50"/>
    <n v="6"/>
    <s v="GSD38"/>
    <n v="200"/>
    <n v="0"/>
    <s v="ร้านที่2"/>
    <s v="ณ***ล"/>
    <s v="เทศบาลนครนครศรีธรรมราช"/>
    <s v="-"/>
    <s v=""/>
    <s v="21/01/2026 03:20"/>
    <s v="-"/>
    <s v="J&amp;T Express"/>
    <s v="Tiktok"/>
    <s v="tiktok"/>
    <s v=""/>
    <s v="790213592906"/>
    <s v="21/01/2026 03:20"/>
  </r>
  <r>
    <x v="5"/>
    <x v="6"/>
    <n v="64"/>
    <n v="1"/>
    <s v="GSD36"/>
    <n v="71.5"/>
    <n v="7.5"/>
    <s v="ร้านที่3"/>
    <s v="รุ่งฤดี ธนาภิรมย์ศรี บัตรประชาชน 3909800075956"/>
    <s v="34/355 หมู่บ้านภัสสร 2 ซอย 3 ถนนเลียบคลองสาม  หมู่ 3 ต. คลองสาม_x000a__x000a_คลองหลวง/ Khlong Luangปทุมธานี/ Pathum Thani_x000a_12120"/>
    <s v="12120"/>
    <s v="660914515942"/>
    <s v="21/01/2026 01:27"/>
    <s v="-"/>
    <s v="Kerry_dropoff"/>
    <s v="Lazada"/>
    <s v="lazada"/>
    <s v=""/>
    <s v="LEXPU0649963018"/>
    <s v="21/01/2026 01:27"/>
  </r>
  <r>
    <x v="7"/>
    <x v="9"/>
    <n v="139"/>
    <n v="1"/>
    <s v="GSD35"/>
    <n v="108.99"/>
    <n v="0"/>
    <s v="ร้านที่2"/>
    <s v="ช***เปอร์ แ** ฮ***"/>
    <s v="ชลบุรี"/>
    <s v="-"/>
    <s v=""/>
    <s v="21/01/2026 00:21"/>
    <s v="-"/>
    <s v="J&amp;T COD"/>
    <s v="Tiktok"/>
    <s v="จ่ายทีหลัง / COD"/>
    <s v=""/>
    <s v="790267401991"/>
    <s v="21/01/2026 00:27"/>
  </r>
  <r>
    <x v="0"/>
    <x v="0"/>
    <n v="66.666666666666671"/>
    <n v="6"/>
    <s v="GSD34"/>
    <n v="200"/>
    <n v="0"/>
    <s v="ร้านที่2"/>
    <s v="อ***รา จ***อม"/>
    <s v="หนองคาย"/>
    <s v="-"/>
    <s v=""/>
    <s v="21/01/2026 00:17"/>
    <s v="-"/>
    <s v="J&amp;T Express"/>
    <s v="Tiktok"/>
    <s v="tiktok"/>
    <s v=""/>
    <s v="790252309011"/>
    <s v="21/01/2026 00:26"/>
  </r>
  <r>
    <x v="5"/>
    <x v="4"/>
    <n v="69.900000000000006"/>
    <n v="20"/>
    <s v="GSD33"/>
    <n v="1595"/>
    <n v="0"/>
    <s v="ร้านที่1"/>
    <s v="ณ******ศ"/>
    <s v="******บลบางปลากด ตำบลบางปลากด อำเภอป่าโมก จังหวัดอ่างทอง 14130"/>
    <s v="14130"/>
    <s v="55"/>
    <s v="21/01/2026 00:37"/>
    <s v="-"/>
    <s v="SPX Express"/>
    <s v="Shopee"/>
    <s v="shopee"/>
    <s v=""/>
    <s v="TH264566532871K"/>
    <s v="21/01/2026 00:22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x v="0"/>
    <n v="66.666666666666671"/>
    <n v="3"/>
    <s v="GSI23"/>
    <n v="100"/>
    <n v="0"/>
    <s v="ร้านที่2"/>
    <s v="N***ya"/>
    <s v="กรุงเทพฯ"/>
    <s v="-"/>
    <s v=""/>
    <s v="22/01/2026 23:52"/>
    <s v="-"/>
    <s v="J&amp;T Express"/>
    <s v="Tiktok"/>
    <s v="tiktok"/>
    <s v=""/>
    <s v="790357507026"/>
    <s v="22/01/2026 23:52"/>
  </r>
  <r>
    <x v="1"/>
    <x v="1"/>
    <n v="139"/>
    <n v="1"/>
    <s v="GSI22"/>
    <n v="108.99"/>
    <n v="0"/>
    <s v="ร้านที่2"/>
    <s v="A***UB"/>
    <s v="ชลบุรี"/>
    <s v="-"/>
    <s v=""/>
    <s v="22/01/2026 23:31"/>
    <s v="-"/>
    <s v="J&amp;T Express"/>
    <s v="Tiktok"/>
    <s v="tiktok"/>
    <s v=""/>
    <s v="790334152996"/>
    <s v="22/01/2026 23:31"/>
  </r>
  <r>
    <x v="1"/>
    <x v="1"/>
    <n v="139"/>
    <n v="1"/>
    <s v="GSI21"/>
    <n v="217.98"/>
    <n v="0"/>
    <s v="ร้านที่2"/>
    <s v="c*** k* k*"/>
    <s v="Bangkok"/>
    <s v="-"/>
    <s v=""/>
    <s v="22/01/2026 23:20"/>
    <s v="-"/>
    <s v="J&amp;T Express"/>
    <s v="Tiktok"/>
    <s v="tiktok"/>
    <s v=""/>
    <s v="790310163904"/>
    <s v="22/01/2026 23:20"/>
  </r>
  <r>
    <x v="2"/>
    <x v="2"/>
    <n v="139"/>
    <n v="1"/>
    <s v="GSI21"/>
    <n v="217.98"/>
    <n v="0"/>
    <s v="ร้านที่2"/>
    <s v="c*** k* k*"/>
    <s v="Bangkok"/>
    <s v="-"/>
    <s v=""/>
    <s v="22/01/2026 23:20"/>
    <s v="-"/>
    <s v="J&amp;T Express"/>
    <s v="Tiktok"/>
    <s v="tiktok"/>
    <s v=""/>
    <s v="790310163904"/>
    <s v="22/01/2026 23:20"/>
  </r>
  <r>
    <x v="3"/>
    <x v="3"/>
    <n v="33.333333333333336"/>
    <n v="3"/>
    <s v="GSI20"/>
    <n v="100"/>
    <n v="0"/>
    <s v="ร้านที่2"/>
    <s v="อ*** ก***า"/>
    <s v="นนทบุรี"/>
    <s v="-"/>
    <s v=""/>
    <s v="22/01/2026 23:05"/>
    <s v="-"/>
    <s v="Flash Express Thailand"/>
    <s v="Tiktok"/>
    <s v="tiktok"/>
    <s v=""/>
    <s v="THT03062DUZKY9Z"/>
    <s v="22/01/2026 23:05"/>
  </r>
  <r>
    <x v="0"/>
    <x v="0"/>
    <n v="66.666666666666671"/>
    <n v="3"/>
    <s v="GSI19"/>
    <n v="300"/>
    <n v="0"/>
    <s v="ร้านที่2"/>
    <s v="น***ช ป***ตังโข"/>
    <s v="ยโสธร"/>
    <s v="-"/>
    <s v=""/>
    <s v="22/01/2026 22:56"/>
    <s v="-"/>
    <s v="J&amp;T COD"/>
    <s v="Tiktok"/>
    <s v="จ่ายทีหลัง / COD"/>
    <s v=""/>
    <s v="790388891935"/>
    <s v="22/01/2026 22:56"/>
  </r>
  <r>
    <x v="3"/>
    <x v="3"/>
    <n v="50"/>
    <n v="6"/>
    <s v="GSI19"/>
    <n v="300"/>
    <n v="0"/>
    <s v="ร้านที่2"/>
    <s v="น***ช ป***ตังโข"/>
    <s v="ยโสธร"/>
    <s v="-"/>
    <s v=""/>
    <s v="22/01/2026 22:56"/>
    <s v="-"/>
    <s v="J&amp;T COD"/>
    <s v="Tiktok"/>
    <s v="จ่ายทีหลัง / COD"/>
    <s v=""/>
    <s v="790388891935"/>
    <s v="22/01/2026 22:56"/>
  </r>
  <r>
    <x v="4"/>
    <x v="4"/>
    <n v="27.5"/>
    <n v="4"/>
    <s v="GSI18"/>
    <n v="165"/>
    <n v="0"/>
    <s v="ร้านที่1"/>
    <s v="จ******ม"/>
    <s v="******ยมือ) ตำบลอรัญคามวารี อำเภอเคียนซา จังหวัดสุราษฎร์ธานี 84260"/>
    <s v="84260"/>
    <s v="11"/>
    <s v="22/01/2026 23:03"/>
    <s v="-"/>
    <s v="SPX Express"/>
    <s v="Shopee"/>
    <s v="shopee"/>
    <s v=""/>
    <s v="TH262081321968Q"/>
    <s v="22/01/2026 22:33"/>
  </r>
  <r>
    <x v="0"/>
    <x v="0"/>
    <n v="33"/>
    <n v="10"/>
    <s v="GSI17"/>
    <n v="400"/>
    <n v="0"/>
    <s v="ร้านที่2"/>
    <s v="บ***รินทร์ ป***เสก"/>
    <s v="ตาก"/>
    <s v="-"/>
    <s v=""/>
    <s v="22/01/2026 22:24"/>
    <s v="-"/>
    <s v="J&amp;T COD"/>
    <s v="Tiktok"/>
    <s v="จ่ายทีหลัง / COD"/>
    <s v=""/>
    <s v="790347704053"/>
    <s v="22/01/2026 22:24"/>
  </r>
  <r>
    <x v="3"/>
    <x v="3"/>
    <n v="33.333333333333336"/>
    <n v="3"/>
    <s v="GSI16"/>
    <n v="100"/>
    <n v="0"/>
    <s v="ร้านที่2"/>
    <s v="ก***า ก***ัว"/>
    <s v="Bangkok"/>
    <s v="-"/>
    <s v=""/>
    <s v="22/01/2026 22:21"/>
    <s v="-"/>
    <s v="J&amp;T Express"/>
    <s v="Tiktok"/>
    <s v="tiktok"/>
    <s v=""/>
    <s v="790373712063"/>
    <s v="22/01/2026 22:21"/>
  </r>
  <r>
    <x v="3"/>
    <x v="3"/>
    <n v="33.333333333333336"/>
    <n v="3"/>
    <s v="GSI15"/>
    <n v="100"/>
    <n v="0"/>
    <s v="ร้านที่2"/>
    <s v="ป***นุช   ส***ักษา"/>
    <s v="พังงา"/>
    <s v="-"/>
    <s v=""/>
    <s v="22/01/2026 22:20"/>
    <s v="-"/>
    <s v="J&amp;T COD"/>
    <s v="Tiktok"/>
    <s v="จ่ายทีหลัง / COD"/>
    <s v=""/>
    <s v="790315886916"/>
    <s v="22/01/2026 22:20"/>
  </r>
  <r>
    <x v="5"/>
    <x v="5"/>
    <n v="139"/>
    <n v="1"/>
    <s v="GSI14"/>
    <n v="326.99"/>
    <n v="0"/>
    <s v="ร้านที่2"/>
    <s v="พ** พ***กษา"/>
    <s v="ศรีสะเกษ"/>
    <s v="-"/>
    <s v=""/>
    <s v="22/01/2026 22:10"/>
    <s v="-"/>
    <s v="J&amp;T Express"/>
    <s v="Tiktok"/>
    <s v="tiktok"/>
    <s v=""/>
    <s v="790313966923"/>
    <s v="22/01/2026 22:10"/>
  </r>
  <r>
    <x v="6"/>
    <x v="6"/>
    <n v="139"/>
    <n v="1"/>
    <s v="GSI14"/>
    <n v="326.99"/>
    <n v="0"/>
    <s v="ร้านที่2"/>
    <s v="พ** พ***กษา"/>
    <s v="ศรีสะเกษ"/>
    <s v="-"/>
    <s v=""/>
    <s v="22/01/2026 22:10"/>
    <s v="-"/>
    <s v="J&amp;T Express"/>
    <s v="Tiktok"/>
    <s v="tiktok"/>
    <s v=""/>
    <s v="790313966923"/>
    <s v="22/01/2026 22:10"/>
  </r>
  <r>
    <x v="2"/>
    <x v="2"/>
    <n v="139"/>
    <n v="1"/>
    <s v="GSI14"/>
    <n v="326.99"/>
    <n v="0"/>
    <s v="ร้านที่2"/>
    <s v="พ** พ***กษา"/>
    <s v="ศรีสะเกษ"/>
    <s v="-"/>
    <s v=""/>
    <s v="22/01/2026 22:10"/>
    <s v="-"/>
    <s v="J&amp;T Express"/>
    <s v="Tiktok"/>
    <s v="tiktok"/>
    <s v=""/>
    <s v="790313966923"/>
    <s v="22/01/2026 22:10"/>
  </r>
  <r>
    <x v="1"/>
    <x v="1"/>
    <n v="139"/>
    <n v="1"/>
    <s v="GSI14"/>
    <n v="326.99"/>
    <n v="0"/>
    <s v="ร้านที่2"/>
    <s v="พ** พ***กษา"/>
    <s v="ศรีสะเกษ"/>
    <s v="-"/>
    <s v=""/>
    <s v="22/01/2026 22:10"/>
    <s v="-"/>
    <s v="J&amp;T Express"/>
    <s v="Tiktok"/>
    <s v="tiktok"/>
    <s v=""/>
    <s v="790313966923"/>
    <s v="22/01/2026 22:10"/>
  </r>
  <r>
    <x v="3"/>
    <x v="3"/>
    <n v="33.333333333333336"/>
    <n v="3"/>
    <s v="GSI13"/>
    <n v="100"/>
    <n v="0"/>
    <s v="ร้านที่2"/>
    <s v="M* M*"/>
    <s v="นครราชสีมา"/>
    <s v="-"/>
    <s v=""/>
    <s v="22/01/2026 22:05"/>
    <s v="-"/>
    <s v="J&amp;T COD"/>
    <s v="Tiktok"/>
    <s v="จ่ายทีหลัง / COD"/>
    <s v=""/>
    <s v="790379994913"/>
    <s v="22/01/2026 22:06"/>
  </r>
  <r>
    <x v="2"/>
    <x v="2"/>
    <n v="139"/>
    <n v="1"/>
    <s v="GSI12"/>
    <n v="217.98"/>
    <n v="0"/>
    <s v="ร้านที่2"/>
    <s v="โ***ับอาม"/>
    <s v="สมุทรสาคร"/>
    <s v="-"/>
    <s v=""/>
    <s v="22/01/2026 21:50"/>
    <s v="-"/>
    <s v="J&amp;T Express"/>
    <s v="Tiktok"/>
    <s v="tiktok"/>
    <s v=""/>
    <s v="790339246944"/>
    <s v="22/01/2026 21:50"/>
  </r>
  <r>
    <x v="1"/>
    <x v="1"/>
    <n v="139"/>
    <n v="1"/>
    <s v="GSI12"/>
    <n v="217.98"/>
    <n v="0"/>
    <s v="ร้านที่2"/>
    <s v="โ***ับอาม"/>
    <s v="สมุทรสาคร"/>
    <s v="-"/>
    <s v=""/>
    <s v="22/01/2026 21:50"/>
    <s v="-"/>
    <s v="J&amp;T Express"/>
    <s v="Tiktok"/>
    <s v="tiktok"/>
    <s v=""/>
    <s v="790339246944"/>
    <s v="22/01/2026 21:50"/>
  </r>
  <r>
    <x v="3"/>
    <x v="3"/>
    <n v="33.333333333333336"/>
    <n v="3"/>
    <s v="GSI11"/>
    <n v="110"/>
    <n v="10"/>
    <s v="ร้านที่2"/>
    <s v="l*** 4***"/>
    <s v="ปราจีนบุรี"/>
    <s v="-"/>
    <s v=""/>
    <s v="22/01/2026 21:46"/>
    <s v="-"/>
    <s v="J&amp;T COD"/>
    <s v="Tiktok"/>
    <s v="จ่ายทีหลัง / COD"/>
    <s v=""/>
    <s v="790329391902"/>
    <s v="22/01/2026 21:46"/>
  </r>
  <r>
    <x v="3"/>
    <x v="3"/>
    <n v="33.333333333333336"/>
    <n v="3"/>
    <s v="GSI9"/>
    <n v="100"/>
    <n v="0"/>
    <s v="ร้านที่2"/>
    <s v="น***า เ***งเกษา"/>
    <s v="ปทุมธานี"/>
    <s v="-"/>
    <s v=""/>
    <s v="22/01/2026 21:30"/>
    <s v="-"/>
    <s v="J&amp;T Express"/>
    <s v="Tiktok"/>
    <s v="tiktok"/>
    <s v=""/>
    <s v="790372872973"/>
    <s v="22/01/2026 21:30"/>
  </r>
  <r>
    <x v="0"/>
    <x v="0"/>
    <n v="66.666666666666671"/>
    <n v="9"/>
    <s v="GSI8"/>
    <n v="300"/>
    <n v="0"/>
    <s v="ร้านที่2"/>
    <s v="ส***า ไ***ัลย์"/>
    <s v="เทศบาลนครนครปฐม"/>
    <s v="-"/>
    <s v=""/>
    <s v="22/01/2026 21:08"/>
    <s v="-"/>
    <s v="J&amp;T COD"/>
    <s v="Tiktok"/>
    <s v="จ่ายทีหลัง / COD"/>
    <s v=""/>
    <s v="790300693965"/>
    <s v="22/01/2026 21:17"/>
  </r>
  <r>
    <x v="3"/>
    <x v="3"/>
    <n v="33.333333333333336"/>
    <n v="3"/>
    <s v="GSI7"/>
    <n v="100"/>
    <n v="0"/>
    <s v="ร้านที่2"/>
    <s v="K* จ***ศรี บ***งภักดี"/>
    <s v="กาฬสินธุ์"/>
    <s v="-"/>
    <s v=""/>
    <s v="22/01/2026 21:06"/>
    <s v="-"/>
    <s v="J&amp;T Express"/>
    <s v="Tiktok"/>
    <s v="tiktok"/>
    <s v="***ไม่เอารสกาแฟนะคะ และโน้ตหน้ากล่องให้หน่อยนะคะว่าจากลูกสาว รับพัสดุได้เลย ขอบคุณมากค่ะ***"/>
    <s v="790399404034"/>
    <s v="22/01/2026 21:17"/>
  </r>
  <r>
    <x v="3"/>
    <x v="3"/>
    <n v="50"/>
    <n v="6"/>
    <s v="GSI6"/>
    <n v="200"/>
    <n v="0"/>
    <s v="ร้านที่2"/>
    <s v="ก***ิการ์  ท***อดพัน"/>
    <s v="นครปฐม"/>
    <s v="-"/>
    <s v=""/>
    <s v="22/01/2026 21:00"/>
    <s v="-"/>
    <s v="J&amp;T COD"/>
    <s v="Tiktok"/>
    <s v="จ่ายทีหลัง / COD"/>
    <s v=""/>
    <s v="790389774996"/>
    <s v="22/01/2026 21:00"/>
  </r>
  <r>
    <x v="3"/>
    <x v="3"/>
    <n v="50"/>
    <n v="6"/>
    <s v="GSI5"/>
    <n v="200"/>
    <n v="0"/>
    <s v="ร้านที่2"/>
    <s v="พ***นันท์  จ***์อำไพ"/>
    <s v="เทศบาลนครนครสวรรค์"/>
    <s v="-"/>
    <s v=""/>
    <s v="22/01/2026 20:58"/>
    <s v="-"/>
    <s v="J&amp;T COD"/>
    <s v="Tiktok"/>
    <s v="จ่ายทีหลัง / COD"/>
    <s v=""/>
    <s v="790332576994"/>
    <s v="22/01/2026 20:58"/>
  </r>
  <r>
    <x v="3"/>
    <x v="3"/>
    <n v="50"/>
    <n v="6"/>
    <s v="GSI4"/>
    <n v="200"/>
    <n v="0"/>
    <s v="ร้านที่2"/>
    <s v="ร***พร อ***มาก"/>
    <s v="พิจิตร"/>
    <s v="-"/>
    <s v=""/>
    <s v="22/01/2026 20:58"/>
    <s v="-"/>
    <s v="J&amp;T Express"/>
    <s v="Tiktok"/>
    <s v="tiktok"/>
    <s v=""/>
    <s v="790340784914"/>
    <s v="22/01/2026 20:58"/>
  </r>
  <r>
    <x v="0"/>
    <x v="0"/>
    <n v="66.666666666666671"/>
    <n v="3"/>
    <s v="GSI3"/>
    <n v="200"/>
    <n v="0"/>
    <s v="ร้านที่2"/>
    <s v="พ***พล ป***ะบุตร"/>
    <s v="ราชบุรี"/>
    <s v="-"/>
    <s v=""/>
    <s v="22/01/2026 20:47"/>
    <s v="-"/>
    <s v="J&amp;T Express"/>
    <s v="Tiktok"/>
    <s v="tiktok"/>
    <s v=""/>
    <s v="790328909042"/>
    <s v="22/01/2026 20:47"/>
  </r>
  <r>
    <x v="3"/>
    <x v="3"/>
    <n v="33.333333333333336"/>
    <n v="3"/>
    <s v="GSI3"/>
    <n v="200"/>
    <n v="0"/>
    <s v="ร้านที่2"/>
    <s v="พ***พล ป***ะบุตร"/>
    <s v="ราชบุรี"/>
    <s v="-"/>
    <s v=""/>
    <s v="22/01/2026 20:47"/>
    <s v="-"/>
    <s v="J&amp;T Express"/>
    <s v="Tiktok"/>
    <s v="tiktok"/>
    <s v=""/>
    <s v="790328909042"/>
    <s v="22/01/2026 20:47"/>
  </r>
  <r>
    <x v="2"/>
    <x v="2"/>
    <n v="139"/>
    <n v="1"/>
    <s v="GSI2"/>
    <n v="217.98"/>
    <n v="0"/>
    <s v="ร้านที่2"/>
    <s v="ส***ชาดา น***โคตร"/>
    <s v="สมุทรปราการ"/>
    <s v="-"/>
    <s v=""/>
    <s v="22/01/2026 20:34"/>
    <s v="-"/>
    <s v="Flash Express Thailand"/>
    <s v="Tiktok"/>
    <s v="tiktok"/>
    <s v=""/>
    <s v="THT02032DT1UQ4Z"/>
    <s v="22/01/2026 20:27"/>
  </r>
  <r>
    <x v="1"/>
    <x v="1"/>
    <n v="139"/>
    <n v="1"/>
    <s v="GSI2"/>
    <n v="217.98"/>
    <n v="0"/>
    <s v="ร้านที่2"/>
    <s v="ส***ชาดา น***โคตร"/>
    <s v="สมุทรปราการ"/>
    <s v="-"/>
    <s v=""/>
    <s v="22/01/2026 20:34"/>
    <s v="-"/>
    <s v="Flash Express Thailand"/>
    <s v="Tiktok"/>
    <s v="tiktok"/>
    <s v=""/>
    <s v="THT02032DT1UQ4Z"/>
    <s v="22/01/2026 20:27"/>
  </r>
  <r>
    <x v="3"/>
    <x v="3"/>
    <n v="50"/>
    <n v="6"/>
    <s v="GSI1"/>
    <n v="210"/>
    <n v="10"/>
    <s v="ร้านที่2"/>
    <s v="ด***ม้ ช***ัตน์"/>
    <s v="ระยอง"/>
    <s v="-"/>
    <s v=""/>
    <s v="22/01/2026 20:27"/>
    <s v="-"/>
    <s v="J&amp;T COD"/>
    <s v="Tiktok"/>
    <s v="จ่ายทีหลัง / COD"/>
    <s v=""/>
    <s v="790301066962"/>
    <s v="22/01/2026 20:27"/>
  </r>
  <r>
    <x v="3"/>
    <x v="3"/>
    <n v="33.333333333333336"/>
    <n v="6"/>
    <s v="GSI0"/>
    <n v="200"/>
    <n v="0"/>
    <s v="ร้านที่2"/>
    <s v="เ***กรณ์  ม***ลอยเพ็ชร"/>
    <s v="จันทบุรี"/>
    <s v="-"/>
    <s v=""/>
    <s v="22/01/2026 20:17"/>
    <s v="-"/>
    <s v="J&amp;T COD"/>
    <s v="Tiktok"/>
    <s v="จ่ายทีหลัง / COD"/>
    <s v=""/>
    <s v="790374265962"/>
    <s v="22/01/2026 20:17"/>
  </r>
  <r>
    <x v="3"/>
    <x v="3"/>
    <n v="33.333333333333336"/>
    <n v="15"/>
    <s v="GSH99"/>
    <n v="500"/>
    <n v="0"/>
    <s v="ร้านที่2"/>
    <s v="ว***ร พ***า"/>
    <s v="เลย"/>
    <s v="-"/>
    <s v=""/>
    <s v="22/01/2026 20:15"/>
    <s v="-"/>
    <s v="J&amp;T COD"/>
    <s v="Tiktok"/>
    <s v="จ่ายทีหลัง / COD"/>
    <s v=""/>
    <s v="790300840965"/>
    <s v="22/01/2026 20:15"/>
  </r>
  <r>
    <x v="7"/>
    <x v="7"/>
    <n v="80"/>
    <n v="2"/>
    <s v="GSH98"/>
    <n v="160"/>
    <n v="0"/>
    <s v="ร้านที่1"/>
    <s v="ร******์"/>
    <s v="****** จตุจักร แขวงจตุจักร เขตจตุจักร จังหวัดกรุงเทพมหานคร 10900"/>
    <s v="10900"/>
    <s v="54"/>
    <s v="22/01/2026 20:51"/>
    <s v="-"/>
    <s v="SPX Express"/>
    <s v="Shopee"/>
    <s v="shopee"/>
    <s v=""/>
    <s v="TH260050965972Z"/>
    <s v="22/01/2026 20:13"/>
  </r>
  <r>
    <x v="2"/>
    <x v="8"/>
    <n v="87.2"/>
    <n v="2"/>
    <s v="GSH97"/>
    <n v="203.4"/>
    <n v="29"/>
    <s v="ร้านที่1"/>
    <s v="วิมลรัตน์ แสนเตปิน"/>
    <s v="84/137 ม.13 ต.วัดไทร อ.เมือง_x000a__x000a_เมืองนครสวรรค์/ Mueang Nakhon Sawanนครสวรรค์/ Nakhon Sawan_x000a_60000"/>
    <s v="60000"/>
    <s v="660873070365"/>
    <s v="22/01/2026 20:04"/>
    <s v="-"/>
    <s v="Kerry_dropoff"/>
    <s v="Lazada"/>
    <s v="lazada"/>
    <s v=""/>
    <s v="LEXPU0650516580"/>
    <s v="22/01/2026 20:04"/>
  </r>
  <r>
    <x v="1"/>
    <x v="1"/>
    <n v="139"/>
    <n v="1"/>
    <s v="GSH96"/>
    <n v="108.99"/>
    <n v="0"/>
    <s v="ร้านที่2"/>
    <s v="น*** อ***รณ ท***ย์เจริญ"/>
    <s v="ชลบุรี"/>
    <s v="-"/>
    <s v=""/>
    <s v="22/01/2026 19:48"/>
    <s v="-"/>
    <s v="J&amp;T COD"/>
    <s v="Tiktok"/>
    <s v="จ่ายทีหลัง / COD"/>
    <s v=""/>
    <s v="790349268925"/>
    <s v="22/01/2026 19:48"/>
  </r>
  <r>
    <x v="6"/>
    <x v="8"/>
    <n v="103.55"/>
    <n v="1"/>
    <s v="GSH95"/>
    <n v="149.05000000000001"/>
    <n v="45.5"/>
    <s v="ร้านที่1"/>
    <s v="ลลิตา ชัยคิรินทร์"/>
    <s v="โคกกว้าง 233/หมู่ 1 · โคกกว้าง/ Khok Kwang_x000a__x000a_บุ่งคล้า/ Bung Khlaบึงกาฬ/ Bueng Kan_x000a_38000"/>
    <s v="38000"/>
    <s v="660839285073"/>
    <s v="22/01/2026 19:43"/>
    <s v="-"/>
    <s v="Kerry_dropoff"/>
    <s v="Lazada"/>
    <s v="lazada"/>
    <s v=""/>
    <s v="TH350589AJWD6A"/>
    <s v="22/01/2026 19:43"/>
  </r>
  <r>
    <x v="6"/>
    <x v="6"/>
    <n v="139"/>
    <n v="1"/>
    <s v="GSH94"/>
    <n v="108.99"/>
    <n v="0"/>
    <s v="ร้านที่2"/>
    <s v="เ***นภา"/>
    <s v="กำแพงเพชร"/>
    <s v="-"/>
    <s v=""/>
    <s v="22/01/2026 19:40"/>
    <s v="-"/>
    <s v="J&amp;T COD"/>
    <s v="Tiktok"/>
    <s v="จ่ายทีหลัง / COD"/>
    <s v=""/>
    <s v="790337054942"/>
    <s v="22/01/2026 19:40"/>
  </r>
  <r>
    <x v="3"/>
    <x v="3"/>
    <n v="40"/>
    <n v="10"/>
    <s v="GSH93"/>
    <n v="350"/>
    <n v="0"/>
    <s v="ร้านที่4"/>
    <s v="จ***ลักษณ์ ว***อน"/>
    <s v="ปทุมธานี"/>
    <s v="-"/>
    <s v=""/>
    <s v="22/01/2026 19:36"/>
    <s v="-"/>
    <s v="J&amp;T Express"/>
    <s v="Tiktok"/>
    <s v="tiktok"/>
    <s v=""/>
    <s v="790330847994"/>
    <s v="22/01/2026 19:36"/>
  </r>
  <r>
    <x v="0"/>
    <x v="0"/>
    <n v="66.666666666666671"/>
    <n v="3"/>
    <s v="GSH92"/>
    <n v="100"/>
    <n v="0"/>
    <s v="ร้านที่2"/>
    <s v="พ***วรรณ"/>
    <s v="ตรัง"/>
    <s v="-"/>
    <s v=""/>
    <s v="22/01/2026 19:13"/>
    <s v="-"/>
    <s v="J&amp;T COD"/>
    <s v="Tiktok"/>
    <s v="จ่ายทีหลัง / COD"/>
    <s v=""/>
    <s v="790305497962"/>
    <s v="22/01/2026 19:13"/>
  </r>
  <r>
    <x v="2"/>
    <x v="2"/>
    <n v="139"/>
    <n v="1"/>
    <s v="GSH91"/>
    <n v="146.99"/>
    <n v="38"/>
    <s v="ร้านที่2"/>
    <s v="ม***ุช"/>
    <s v="อุบลราชธานี"/>
    <s v="-"/>
    <s v=""/>
    <s v="22/01/2026 19:01"/>
    <s v="-"/>
    <s v="J&amp;T COD"/>
    <s v="Tiktok"/>
    <s v="จ่ายทีหลัง / COD"/>
    <s v=""/>
    <s v="790389057905"/>
    <s v="22/01/2026 19:01"/>
  </r>
  <r>
    <x v="8"/>
    <x v="9"/>
    <n v="50"/>
    <n v="5"/>
    <s v="GSH90"/>
    <n v="240"/>
    <n v="0"/>
    <s v="ร้านที่1"/>
    <s v="ธ******์"/>
    <s v="******สันกำแพง  จ.เชียงใหม่  50130 ตำบลร้องวัวแดง อำเภอสันกำแพง จังหวัดเชียงใหม่ 50130"/>
    <s v="50130"/>
    <s v="45"/>
    <s v="22/01/2026 18:52"/>
    <s v="-"/>
    <s v="SPX Express"/>
    <s v="Shopee"/>
    <s v="shopee"/>
    <s v=""/>
    <s v="TH260602624394Y"/>
    <s v="22/01/2026 18:52"/>
  </r>
  <r>
    <x v="3"/>
    <x v="3"/>
    <n v="50"/>
    <n v="6"/>
    <s v="GSH89"/>
    <n v="200"/>
    <n v="0"/>
    <s v="ร้านที่2"/>
    <s v="บ***สาร์    แ***กุล"/>
    <s v="ศรีสะเกษ"/>
    <s v="-"/>
    <s v=""/>
    <s v="22/01/2026 18:49"/>
    <s v="-"/>
    <s v="J&amp;T COD"/>
    <s v="Tiktok"/>
    <s v="จ่ายทีหลัง / COD"/>
    <s v=""/>
    <s v="790323066971"/>
    <s v="22/01/2026 18:49"/>
  </r>
  <r>
    <x v="3"/>
    <x v="3"/>
    <n v="33.333333333333336"/>
    <n v="3"/>
    <s v="GSH88"/>
    <n v="100"/>
    <n v="0"/>
    <s v="ร้านที่2"/>
    <s v="อ***รา"/>
    <s v="มหาสารคาม"/>
    <s v="-"/>
    <s v=""/>
    <s v="22/01/2026 18:27"/>
    <s v="-"/>
    <s v="J&amp;T COD"/>
    <s v="Tiktok"/>
    <s v="จ่ายทีหลัง / COD"/>
    <s v=""/>
    <s v="790346681983"/>
    <s v="22/01/2026 18:27"/>
  </r>
  <r>
    <x v="5"/>
    <x v="5"/>
    <n v="139"/>
    <n v="1"/>
    <s v="GSH87"/>
    <n v="108.99"/>
    <n v="0"/>
    <s v="ร้านที่2"/>
    <s v="พ***ินทร์  ส***รณทอง"/>
    <s v="อุดรธานี"/>
    <s v="-"/>
    <s v=""/>
    <s v="22/01/2026 18:22"/>
    <s v="-"/>
    <s v="J&amp;T COD"/>
    <s v="Tiktok"/>
    <s v="จ่ายทีหลัง / COD"/>
    <s v=""/>
    <s v="790399760990"/>
    <s v="22/01/2026 18:22"/>
  </r>
  <r>
    <x v="3"/>
    <x v="3"/>
    <n v="50"/>
    <n v="6"/>
    <s v="GSH86"/>
    <n v="200"/>
    <n v="0"/>
    <s v="ร้านที่2"/>
    <s v="น** อ***จ ก***บานเย็น"/>
    <s v="จันทบุรี"/>
    <s v="-"/>
    <s v=""/>
    <s v="22/01/2026 18:12"/>
    <s v="-"/>
    <s v="J&amp;T COD"/>
    <s v="Tiktok"/>
    <s v="จ่ายทีหลัง / COD"/>
    <s v=""/>
    <s v="790368662930"/>
    <s v="22/01/2026 18:12"/>
  </r>
  <r>
    <x v="7"/>
    <x v="7"/>
    <n v="79"/>
    <n v="2"/>
    <s v="GSH85"/>
    <n v="158"/>
    <n v="0"/>
    <s v="ร้านที่1"/>
    <s v="ต******ี"/>
    <s v="******บ้านถิ่น ตำบลบ้านถิ่น อำเภอโนนสัง จังหวัดหนองบัวลำภู 39140"/>
    <s v="39140"/>
    <s v="43"/>
    <s v="22/01/2026 18:41"/>
    <s v="-"/>
    <s v="SPX Express"/>
    <s v="Shopee"/>
    <s v="shopee"/>
    <s v=""/>
    <s v="TH260433835261C"/>
    <s v="22/01/2026 18:11"/>
  </r>
  <r>
    <x v="3"/>
    <x v="3"/>
    <n v="33.333333333333336"/>
    <n v="3"/>
    <s v="GSH84"/>
    <n v="100"/>
    <n v="0"/>
    <s v="ร้านที่2"/>
    <s v="ณ***นัย เ***ญชัย"/>
    <s v="นครสวรรค์"/>
    <s v="-"/>
    <s v=""/>
    <s v="22/01/2026 18:11"/>
    <s v="-"/>
    <s v="J&amp;T COD"/>
    <s v="Tiktok"/>
    <s v="จ่ายทีหลัง / COD"/>
    <s v=""/>
    <s v="790365999990"/>
    <s v="22/01/2026 18:11"/>
  </r>
  <r>
    <x v="0"/>
    <x v="0"/>
    <n v="66.666666666666671"/>
    <n v="3"/>
    <s v="GSH83"/>
    <n v="100"/>
    <n v="0"/>
    <s v="ร้านที่2"/>
    <s v="ร***า น***ูเขียว"/>
    <s v="สิงห์บุรี"/>
    <s v="-"/>
    <s v=""/>
    <s v="22/01/2026 18:10"/>
    <s v="-"/>
    <s v="J&amp;T COD"/>
    <s v="Tiktok"/>
    <s v="จ่ายทีหลัง / COD"/>
    <s v=""/>
    <s v="790359705074"/>
    <s v="22/01/2026 18:10"/>
  </r>
  <r>
    <x v="0"/>
    <x v="0"/>
    <n v="66.666666666666671"/>
    <n v="3"/>
    <s v="GSH82"/>
    <n v="118"/>
    <n v="18"/>
    <s v="ร้านที่2"/>
    <s v="ส***พร W*"/>
    <s v="เชียงราย"/>
    <s v="-"/>
    <s v=""/>
    <s v="22/01/2026 17:51"/>
    <s v="-"/>
    <s v="J&amp;T COD"/>
    <s v="Tiktok"/>
    <s v="จ่ายทีหลัง / COD"/>
    <s v=""/>
    <s v="790355303080"/>
    <s v="22/01/2026 17:51"/>
  </r>
  <r>
    <x v="7"/>
    <x v="10"/>
    <n v="55.6"/>
    <n v="1"/>
    <s v="GSH81"/>
    <n v="55.6"/>
    <n v="0"/>
    <s v="ร้านที่3"/>
    <s v="รัฎฎา  ดอนไพรมี"/>
    <s v="99/128  หมู่4  ต.อุทัย  หมู่บ้าน ดีดี_x000a__x000a_อุทัย/ Uthaiพระนครศรีอยุธยา/ Phra Nakhon Si Ayutthaya_x000a_13210"/>
    <s v="13210"/>
    <s v="660847018371"/>
    <s v="22/01/2026 17:49"/>
    <s v="-"/>
    <s v="Kerry_dropoff"/>
    <s v="Lazada"/>
    <s v="lazada"/>
    <s v=""/>
    <s v="LEXPU0650512142"/>
    <s v="22/01/2026 17:49"/>
  </r>
  <r>
    <x v="7"/>
    <x v="7"/>
    <n v="66.333333333333329"/>
    <n v="6"/>
    <s v="GSH80"/>
    <n v="480"/>
    <n v="0"/>
    <s v="ร้านที่1"/>
    <s v="พ******ง"/>
    <s v="******ชวิถี  แขวงทุ่งพญาไท แขวงทุ่งพญาไท เขตราชเทวี จังหวัดกรุงเทพมหานคร 10400"/>
    <s v="10400"/>
    <s v="80"/>
    <s v="22/01/2026 17:46"/>
    <s v="-"/>
    <s v="Flash Express"/>
    <s v="Shopee"/>
    <s v="shopee"/>
    <s v=""/>
    <s v="TH013789ASPY7C"/>
    <s v="22/01/2026 17:46"/>
  </r>
  <r>
    <x v="0"/>
    <x v="0"/>
    <n v="66.666666666666671"/>
    <n v="3"/>
    <s v="GSH79"/>
    <n v="100"/>
    <n v="0"/>
    <s v="ร้านที่2"/>
    <s v="ป***๋องง"/>
    <s v="นครราชสีมา"/>
    <s v="-"/>
    <s v=""/>
    <s v="22/01/2026 17:44"/>
    <s v="-"/>
    <s v="J&amp;T COD"/>
    <s v="Tiktok"/>
    <s v="จ่ายทีหลัง / COD"/>
    <s v=""/>
    <s v="790398507080"/>
    <s v="22/01/2026 17:45"/>
  </r>
  <r>
    <x v="7"/>
    <x v="10"/>
    <n v="20"/>
    <n v="1"/>
    <s v="GSH78"/>
    <n v="20"/>
    <n v="0"/>
    <s v="ร้านที่3"/>
    <s v="วกนกย"/>
    <s v="ชุมชนร่มเย็น 28)499999 ซแยย 2/17 กสสกกย939929299229 · คูคต/ Khu Khot_x000a__x000a_ลำลูกกา/ Lam Luk Kaปทุมธานี/ Pathum Thani_x000a_12130"/>
    <s v="12130"/>
    <s v="660919725494"/>
    <s v="22/01/2026 17:26"/>
    <s v="-"/>
    <s v="Kerry_dropoff"/>
    <s v="Lazada"/>
    <s v="lazada"/>
    <s v=""/>
    <s v="LEXPU0650511535"/>
    <s v="22/01/2026 17:26"/>
  </r>
  <r>
    <x v="7"/>
    <x v="10"/>
    <n v="19"/>
    <n v="1"/>
    <s v="GSH77"/>
    <n v="19"/>
    <n v="0"/>
    <s v="ร้านที่3"/>
    <s v="ดสรกตก"/>
    <s v="ชุมชนร่มเย็น 28/499999 ซแยย 2/17 ดนกนน 8388832828288 · คูคต/ Khu Khot_x000a__x000a_ลำลูกกา/ Lam Luk Kaปทุมธานี/ Pathum Thani_x000a_12130"/>
    <s v="12130"/>
    <s v="660919728492"/>
    <s v="22/01/2026 17:17"/>
    <s v="-"/>
    <s v="Kerry_dropoff"/>
    <s v="Lazada"/>
    <s v="lazada"/>
    <s v=""/>
    <s v="LEXPU0650510680"/>
    <s v="22/01/2026 17:17"/>
  </r>
  <r>
    <x v="3"/>
    <x v="3"/>
    <n v="50"/>
    <n v="6"/>
    <s v="GSH76"/>
    <n v="200"/>
    <n v="0"/>
    <s v="ร้านที่2"/>
    <s v="เ***ุฒิ  น***ดา"/>
    <s v="เลย"/>
    <s v="-"/>
    <s v=""/>
    <s v="22/01/2026 17:14"/>
    <s v="-"/>
    <s v="J&amp;T COD"/>
    <s v="Tiktok"/>
    <s v="จ่ายทีหลัง / COD"/>
    <s v=""/>
    <s v="790340970974"/>
    <s v="22/01/2026 17:14"/>
  </r>
  <r>
    <x v="3"/>
    <x v="3"/>
    <n v="50"/>
    <n v="6"/>
    <s v="GSH75"/>
    <n v="200"/>
    <n v="0"/>
    <s v="ร้านที่2"/>
    <s v="ป***าถ   2*      เ***อนโพธิ์"/>
    <s v="สมุทรสาคร"/>
    <s v="-"/>
    <s v=""/>
    <s v="22/01/2026 17:11"/>
    <s v="-"/>
    <s v="J&amp;T COD"/>
    <s v="Tiktok"/>
    <s v="จ่ายทีหลัง / COD"/>
    <s v=""/>
    <s v="790383578961"/>
    <s v="22/01/2026 17:11"/>
  </r>
  <r>
    <x v="9"/>
    <x v="11"/>
    <n v="65"/>
    <n v="2"/>
    <s v="GSH74"/>
    <n v="150"/>
    <n v="0"/>
    <s v="ร้านที่10"/>
    <s v="ธัญดา​  อริยะ​โภคิน"/>
    <s v="8ถ.เทเวศร์ ต.ท่าราบ_x000a_อ.เมืองจ.เพชรบุรี_x000a_ 7600"/>
    <s v="-"/>
    <s v="0646251554"/>
    <s v="22/01/2026 17:09"/>
    <s v="t0832622509@gmail.com"/>
    <s v="EMS COD"/>
    <s v="facebook"/>
    <s v="กสิกร"/>
    <s v=""/>
    <s v="WA082592727TH"/>
    <s v="22/01/2026 17:09"/>
  </r>
  <r>
    <x v="10"/>
    <x v="12"/>
    <n v="65"/>
    <n v="1"/>
    <s v="GSH74"/>
    <n v="150"/>
    <n v="0"/>
    <s v="ร้านที่10"/>
    <s v="ธัญดา​  อริยะ​โภคิน"/>
    <s v="8ถ.เทเวศร์ ต.ท่าราบ_x000a_อ.เมืองจ.เพชรบุรี_x000a_ 7600"/>
    <s v="-"/>
    <s v="0646251554"/>
    <s v="22/01/2026 17:09"/>
    <s v="t0832622509@gmail.com"/>
    <s v="EMS COD"/>
    <s v="facebook"/>
    <s v="กสิกร"/>
    <s v=""/>
    <s v="WA082592727TH"/>
    <s v="22/01/2026 17:09"/>
  </r>
  <r>
    <x v="4"/>
    <x v="4"/>
    <n v="33.333333333333336"/>
    <n v="9"/>
    <s v="GSH73"/>
    <n v="405"/>
    <n v="0"/>
    <s v="ร้านที่2"/>
    <s v="พ***โรส"/>
    <s v="จังหวัดเลย"/>
    <s v="-"/>
    <s v=""/>
    <s v="22/01/2026 17:01"/>
    <s v="-"/>
    <s v="J&amp;T COD"/>
    <s v="Tiktok"/>
    <s v="จ่ายทีหลัง / COD"/>
    <s v=""/>
    <s v="790370245070"/>
    <s v="22/01/2026 17:01"/>
  </r>
  <r>
    <x v="0"/>
    <x v="0"/>
    <n v="66.666666666666671"/>
    <n v="3"/>
    <s v="GSH72"/>
    <n v="100"/>
    <n v="0"/>
    <s v="ร้านที่2"/>
    <s v="k***hanachaojan"/>
    <s v="พัทลุง"/>
    <s v="-"/>
    <s v=""/>
    <s v="22/01/2026 16:58"/>
    <s v="-"/>
    <s v="J&amp;T COD"/>
    <s v="Tiktok"/>
    <s v="จ่ายทีหลัง / COD"/>
    <s v=""/>
    <s v="790355499986"/>
    <s v="22/01/2026 16:58"/>
  </r>
  <r>
    <x v="3"/>
    <x v="3"/>
    <n v="33.333333333333336"/>
    <n v="3"/>
    <s v="GSH71"/>
    <n v="100"/>
    <n v="0"/>
    <s v="ร้านที่2"/>
    <s v="ส***ร ม***ะ"/>
    <s v="ขอนแก่น"/>
    <s v="-"/>
    <s v=""/>
    <s v="22/01/2026 16:56"/>
    <s v="-"/>
    <s v="J&amp;T COD"/>
    <s v="Tiktok"/>
    <s v="จ่ายทีหลัง / COD"/>
    <s v=""/>
    <s v="790378886990"/>
    <s v="22/01/2026 16:56"/>
  </r>
  <r>
    <x v="3"/>
    <x v="3"/>
    <n v="33.333333333333336"/>
    <n v="3"/>
    <s v="GSH70"/>
    <n v="100"/>
    <n v="0"/>
    <s v="ร้านที่2"/>
    <s v="ค***เลิศ​ศิลป์​"/>
    <s v="นนทบุรี"/>
    <s v="-"/>
    <s v=""/>
    <s v="22/01/2026 16:55"/>
    <s v="-"/>
    <s v="J&amp;T COD"/>
    <s v="Tiktok"/>
    <s v="จ่ายทีหลัง / COD"/>
    <s v=""/>
    <s v="790335808043"/>
    <s v="22/01/2026 16:55"/>
  </r>
  <r>
    <x v="11"/>
    <x v="13"/>
    <n v="65"/>
    <n v="6"/>
    <s v="GSH68"/>
    <n v="897"/>
    <n v="0"/>
    <s v="ร้านที่1"/>
    <s v="คุณ อธิตานันท์ มิลินพัฒนภรณ์"/>
    <s v="ที่อยู่ 41/2 ร้านออสเม่เฮ้าส์ ถนนตากสิน-เพชรเกษ ม. แขวงบุคคโล เขตธนบุรี กรุงเทพ 10600"/>
    <s v="10600"/>
    <s v="0808785599"/>
    <s v="23/01/2026 09:19"/>
    <s v="t0832622509@gmail.com"/>
    <s v="EMS"/>
    <s v="facebook"/>
    <s v="กสิกร"/>
    <s v=""/>
    <s v="WB132240645TH"/>
    <s v="22/01/2026 16:23"/>
  </r>
  <r>
    <x v="12"/>
    <x v="14"/>
    <n v="65"/>
    <n v="5"/>
    <s v="GSH68"/>
    <n v="897"/>
    <n v="0"/>
    <s v="ร้านที่1"/>
    <s v="คุณ อธิตานันท์ มิลินพัฒนภรณ์"/>
    <s v="ที่อยู่ 41/2 ร้านออสเม่เฮ้าส์ ถนนตากสิน-เพชรเกษ ม. แขวงบุคคโล เขตธนบุรี กรุงเทพ 10600"/>
    <s v="10600"/>
    <s v="0808785599"/>
    <s v="23/01/2026 09:19"/>
    <s v="t0832622509@gmail.com"/>
    <s v="EMS"/>
    <s v="facebook"/>
    <s v="กสิกร"/>
    <s v=""/>
    <s v="WB132240645TH"/>
    <s v="22/01/2026 16:23"/>
  </r>
  <r>
    <x v="10"/>
    <x v="12"/>
    <n v="65"/>
    <n v="4"/>
    <s v="GSH68"/>
    <n v="897"/>
    <n v="0"/>
    <s v="ร้านที่1"/>
    <s v="คุณ อธิตานันท์ มิลินพัฒนภรณ์"/>
    <s v="ที่อยู่ 41/2 ร้านออสเม่เฮ้าส์ ถนนตากสิน-เพชรเกษ ม. แขวงบุคคโล เขตธนบุรี กรุงเทพ 10600"/>
    <s v="10600"/>
    <s v="0808785599"/>
    <s v="23/01/2026 09:19"/>
    <s v="t0832622509@gmail.com"/>
    <s v="EMS"/>
    <s v="facebook"/>
    <s v="กสิกร"/>
    <s v=""/>
    <s v="WB132240645TH"/>
    <s v="22/01/2026 16:23"/>
  </r>
  <r>
    <x v="13"/>
    <x v="15"/>
    <n v="65"/>
    <n v="6"/>
    <s v="GSH68"/>
    <n v="897"/>
    <n v="0"/>
    <s v="ร้านที่1"/>
    <s v="คุณ อธิตานันท์ มิลินพัฒนภรณ์"/>
    <s v="ที่อยู่ 41/2 ร้านออสเม่เฮ้าส์ ถนนตากสิน-เพชรเกษ ม. แขวงบุคคโล เขตธนบุรี กรุงเทพ 10600"/>
    <s v="10600"/>
    <s v="0808785599"/>
    <s v="23/01/2026 09:19"/>
    <s v="t0832622509@gmail.com"/>
    <s v="EMS"/>
    <s v="facebook"/>
    <s v="กสิกร"/>
    <s v=""/>
    <s v="WB132240645TH"/>
    <s v="22/01/2026 16:23"/>
  </r>
  <r>
    <x v="8"/>
    <x v="9"/>
    <n v="65"/>
    <n v="6"/>
    <s v="GSH68"/>
    <n v="897"/>
    <n v="0"/>
    <s v="ร้านที่1"/>
    <s v="คุณ อธิตานันท์ มิลินพัฒนภรณ์"/>
    <s v="ที่อยู่ 41/2 ร้านออสเม่เฮ้าส์ ถนนตากสิน-เพชรเกษ ม. แขวงบุคคโล เขตธนบุรี กรุงเทพ 10600"/>
    <s v="10600"/>
    <s v="0808785599"/>
    <s v="23/01/2026 09:19"/>
    <s v="t0832622509@gmail.com"/>
    <s v="EMS"/>
    <s v="facebook"/>
    <s v="กสิกร"/>
    <s v=""/>
    <s v="WB132240645TH"/>
    <s v="22/01/2026 16:23"/>
  </r>
  <r>
    <x v="3"/>
    <x v="3"/>
    <n v="50"/>
    <n v="6"/>
    <s v="GSH67"/>
    <n v="200"/>
    <n v="0"/>
    <s v="ร้านที่2"/>
    <s v="เ***วี โ***าง"/>
    <s v="พิจิตร"/>
    <s v="-"/>
    <s v=""/>
    <s v="22/01/2026 16:03"/>
    <s v="-"/>
    <s v="J&amp;T Express"/>
    <s v="Tiktok"/>
    <s v="tiktok"/>
    <s v=""/>
    <s v="790315068911"/>
    <s v="22/01/2026 16:03"/>
  </r>
  <r>
    <x v="0"/>
    <x v="0"/>
    <n v="66.666666666666671"/>
    <n v="3"/>
    <s v="GSH66"/>
    <n v="100"/>
    <n v="0"/>
    <s v="ร้านที่2"/>
    <s v="ร***ยาบี"/>
    <s v="แม่ฮ่องสอน"/>
    <s v="-"/>
    <s v=""/>
    <s v="22/01/2026 15:53"/>
    <s v="-"/>
    <s v="J&amp;T COD"/>
    <s v="Tiktok"/>
    <s v="จ่ายทีหลัง / COD"/>
    <s v=""/>
    <s v="790361095996"/>
    <s v="22/01/2026 15:53"/>
  </r>
  <r>
    <x v="2"/>
    <x v="2"/>
    <n v="139"/>
    <n v="1"/>
    <s v="GSH64"/>
    <n v="215"/>
    <n v="0"/>
    <s v="ร้านที่10"/>
    <s v="สมใจ   ชนติกา"/>
    <s v="229 หมู่ 9 เข้าซอยคันทรีรีสอรท์ ตรงข้ามร้านค้าลัดดา_x000a_ตำบลบ้านพริก อำเภอบ้านนา_x000a_บ้านพริก_x000a_นครนายก_x000a_Thailand 26110"/>
    <s v="26110"/>
    <s v="0643052889"/>
    <s v="22/01/2026 15:47"/>
    <s v="t0832622509@gmail.com"/>
    <s v="EMS COD"/>
    <s v="facebook"/>
    <s v="กสิกร"/>
    <s v=""/>
    <s v="WA082592744TH"/>
    <s v="22/01/2026 15:52"/>
  </r>
  <r>
    <x v="5"/>
    <x v="5"/>
    <n v="139"/>
    <n v="1"/>
    <s v="GSH64"/>
    <n v="215"/>
    <n v="0"/>
    <s v="ร้านที่10"/>
    <s v="สมใจ   ชนติกา"/>
    <s v="229 หมู่ 9 เข้าซอยคันทรีรีสอรท์ ตรงข้ามร้านค้าลัดดา_x000a_ตำบลบ้านพริก อำเภอบ้านนา_x000a_บ้านพริก_x000a_นครนายก_x000a_Thailand 26110"/>
    <s v="26110"/>
    <s v="0643052889"/>
    <s v="22/01/2026 15:47"/>
    <s v="t0832622509@gmail.com"/>
    <s v="EMS COD"/>
    <s v="facebook"/>
    <s v="กสิกร"/>
    <s v=""/>
    <s v="WA082592744TH"/>
    <s v="22/01/2026 15:47"/>
  </r>
  <r>
    <x v="3"/>
    <x v="3"/>
    <n v="65"/>
    <n v="1"/>
    <s v="GSH63"/>
    <n v="35"/>
    <n v="0"/>
    <s v="ร้านที่2"/>
    <s v="จ***รัตน์ ป***า"/>
    <s v="ตาก"/>
    <s v="-"/>
    <s v=""/>
    <s v="22/01/2026 15:44"/>
    <s v="-"/>
    <s v="J&amp;T COD"/>
    <s v="Tiktok"/>
    <s v="จ่ายทีหลัง / COD"/>
    <s v=""/>
    <s v="790374730025"/>
    <s v="22/01/2026 15:44"/>
  </r>
  <r>
    <x v="5"/>
    <x v="5"/>
    <n v="139"/>
    <n v="1"/>
    <s v="GSH62"/>
    <n v="99"/>
    <n v="0"/>
    <s v="ร้านที่2"/>
    <s v="ป***าภัทร ล***"/>
    <s v="นครปฐม"/>
    <s v="-"/>
    <s v=""/>
    <s v="22/01/2026 15:32"/>
    <s v="-"/>
    <s v="J&amp;T Express"/>
    <s v="Tiktok"/>
    <s v="tiktok"/>
    <s v=""/>
    <s v="790358964986"/>
    <s v="22/01/2026 15:32"/>
  </r>
  <r>
    <x v="3"/>
    <x v="3"/>
    <n v="65"/>
    <n v="1"/>
    <s v="GSH61"/>
    <n v="35"/>
    <n v="0"/>
    <s v="ร้านที่2"/>
    <s v="T***ankorn P***ngrod "/>
    <s v="สมุทรปราการ"/>
    <s v="-"/>
    <s v=""/>
    <s v="22/01/2026 15:28"/>
    <s v="-"/>
    <s v="J&amp;T Express"/>
    <s v="Tiktok"/>
    <s v="tiktok"/>
    <s v="เค้กฝอยทอง"/>
    <s v="790381322006"/>
    <s v="22/01/2026 15:28"/>
  </r>
  <r>
    <x v="3"/>
    <x v="3"/>
    <n v="65"/>
    <n v="1"/>
    <s v="GSH60"/>
    <n v="35"/>
    <n v="0"/>
    <s v="ร้านที่2"/>
    <s v="ก***ต"/>
    <s v="ปทุมธานี"/>
    <s v="-"/>
    <s v=""/>
    <s v="22/01/2026 15:27"/>
    <s v="-"/>
    <s v="J&amp;T COD"/>
    <s v="Tiktok"/>
    <s v="จ่ายทีหลัง / COD"/>
    <s v=""/>
    <s v="790367529011"/>
    <s v="22/01/2026 15:27"/>
  </r>
  <r>
    <x v="3"/>
    <x v="3"/>
    <n v="50"/>
    <n v="6"/>
    <s v="GSH58"/>
    <n v="235"/>
    <n v="35"/>
    <s v="ร้านที่2"/>
    <s v="ร***พรรณ  ส***ิพล"/>
    <s v="นนทบุรี"/>
    <s v="-"/>
    <s v=""/>
    <s v="22/01/2026 15:09"/>
    <s v="-"/>
    <s v="J&amp;T Express"/>
    <s v="Tiktok"/>
    <s v="tiktok"/>
    <s v=""/>
    <s v="790362663904"/>
    <s v="22/01/2026 15:09"/>
  </r>
  <r>
    <x v="3"/>
    <x v="3"/>
    <n v="65"/>
    <n v="1"/>
    <s v="GSH57"/>
    <n v="35"/>
    <n v="0"/>
    <s v="ร้านที่2"/>
    <s v="พ***มล"/>
    <s v="กรุงเทพมหานคร"/>
    <s v="-"/>
    <s v=""/>
    <s v="22/01/2026 15:06"/>
    <s v="-"/>
    <s v="J&amp;T COD"/>
    <s v="Tiktok"/>
    <s v="จ่ายทีหลัง / COD"/>
    <s v="ขอเป้นฝอยทองนะค่ะ"/>
    <s v="790381545962"/>
    <s v="22/01/2026 15:06"/>
  </r>
  <r>
    <x v="1"/>
    <x v="1"/>
    <n v="0"/>
    <n v="1"/>
    <s v="GSH56"/>
    <n v="0"/>
    <n v="0"/>
    <s v="ร้านที่2"/>
    <s v="ไ***ง ป***น"/>
    <s v="ระยอง"/>
    <s v="-"/>
    <s v=""/>
    <s v="22/01/2026 15:06"/>
    <s v="-"/>
    <s v="J&amp;T Express"/>
    <s v="Tiktok"/>
    <s v="tiktok"/>
    <s v=""/>
    <s v="790398857986"/>
    <s v="22/01/2026 15:06"/>
  </r>
  <r>
    <x v="0"/>
    <x v="0"/>
    <n v="66.666666666666671"/>
    <n v="3"/>
    <s v="GSH54"/>
    <n v="100"/>
    <n v="0"/>
    <s v="ร้านที่2"/>
    <s v="ช***ิป ส***ำราญ"/>
    <s v="กรุงเทพฯ"/>
    <s v="-"/>
    <s v=""/>
    <s v="22/01/2026 15:05"/>
    <s v="-"/>
    <s v="J&amp;T COD"/>
    <s v="Tiktok"/>
    <s v="จ่ายทีหลัง / COD"/>
    <s v=""/>
    <s v="790330504014"/>
    <s v="22/01/2026 15:05"/>
  </r>
  <r>
    <x v="3"/>
    <x v="3"/>
    <n v="65"/>
    <n v="3"/>
    <s v="GSH53"/>
    <n v="105"/>
    <n v="0"/>
    <s v="ร้านที่2"/>
    <s v="ย***ร์  แ***พฤกษ์ฐิติ"/>
    <s v="นครปฐม"/>
    <s v="-"/>
    <s v=""/>
    <s v="22/01/2026 15:07"/>
    <s v="-"/>
    <s v="J&amp;T Express"/>
    <s v="Tiktok"/>
    <s v="tiktok"/>
    <s v="นมเนย 3 กล่อง"/>
    <s v="790361839923"/>
    <s v="22/01/2026 15:04"/>
  </r>
  <r>
    <x v="3"/>
    <x v="3"/>
    <n v="65"/>
    <n v="1"/>
    <s v="GSH52"/>
    <n v="35"/>
    <n v="0"/>
    <s v="ร้านที่2"/>
    <s v="ม***กา​  ม***อง"/>
    <s v="ลพบุรี"/>
    <s v="-"/>
    <s v=""/>
    <s v="22/01/2026 15:04"/>
    <s v="-"/>
    <s v="J&amp;T COD"/>
    <s v="Tiktok"/>
    <s v="จ่ายทีหลัง / COD"/>
    <s v=""/>
    <s v="790348325023"/>
    <s v="22/01/2026 15:04"/>
  </r>
  <r>
    <x v="0"/>
    <x v="0"/>
    <n v="66.666666666666671"/>
    <n v="3"/>
    <s v="GSH51"/>
    <n v="101"/>
    <n v="1"/>
    <s v="ร้านที่2"/>
    <s v="ส***พร.   ม***ำ"/>
    <s v="กำแพงเพชร"/>
    <s v="-"/>
    <s v=""/>
    <s v="22/01/2026 15:00"/>
    <s v="-"/>
    <s v="J&amp;T COD"/>
    <s v="Tiktok"/>
    <s v="จ่ายทีหลัง / COD"/>
    <s v=""/>
    <s v="790369107010"/>
    <s v="22/01/2026 15:00"/>
  </r>
  <r>
    <x v="3"/>
    <x v="3"/>
    <n v="65"/>
    <n v="1"/>
    <s v="GSH50"/>
    <n v="35"/>
    <n v="0"/>
    <s v="ร้านที่2"/>
    <s v="S***e D**"/>
    <s v="ชลบุรี"/>
    <s v="-"/>
    <s v=""/>
    <s v="22/01/2026 14:55"/>
    <s v="-"/>
    <s v="J&amp;T COD"/>
    <s v="Tiktok"/>
    <s v="จ่ายทีหลัง / COD"/>
    <s v=""/>
    <s v="790323315073"/>
    <s v="22/01/2026 14:55"/>
  </r>
  <r>
    <x v="3"/>
    <x v="3"/>
    <n v="65"/>
    <n v="1"/>
    <s v="GSH49"/>
    <n v="35"/>
    <n v="0"/>
    <s v="ร้านที่2"/>
    <s v="จ***เเจ๋ม"/>
    <s v="สระบุรี"/>
    <s v="-"/>
    <s v=""/>
    <s v="22/01/2026 14:54"/>
    <s v="-"/>
    <s v="J&amp;T Express"/>
    <s v="Tiktok"/>
    <s v="tiktok"/>
    <s v="กล้วยหอมมะพร้าวเผา"/>
    <s v="790372749950"/>
    <s v="22/01/2026 14:53"/>
  </r>
  <r>
    <x v="14"/>
    <x v="16"/>
    <n v="66"/>
    <n v="1"/>
    <s v="GSH48"/>
    <n v="235"/>
    <n v="0"/>
    <s v="ร้านที่1"/>
    <s v="N******e"/>
    <s v="******นน ไสวประชาราษฎร์, ตำบลลาดสวาย, อำเภอลำลูกกา (บ้านหลัง 2 รั้วสีดำระแนงไม้) ตำบลลาดสวาย อำเภอลำลูกกา จังหวัดปทุมธานี 12150"/>
    <s v="12150"/>
    <s v="34"/>
    <s v="22/01/2026 15:22"/>
    <s v="-"/>
    <s v="SPX Express"/>
    <s v="Shopee"/>
    <s v="shopee"/>
    <s v=""/>
    <s v="TH266089068891I"/>
    <s v="22/01/2026 14:52"/>
  </r>
  <r>
    <x v="15"/>
    <x v="17"/>
    <n v="66"/>
    <n v="1"/>
    <s v="GSH48"/>
    <n v="235"/>
    <n v="0"/>
    <s v="ร้านที่1"/>
    <s v="N******e"/>
    <s v="******นน ไสวประชาราษฎร์, ตำบลลาดสวาย, อำเภอลำลูกกา (บ้านหลัง 2 รั้วสีดำระแนงไม้) ตำบลลาดสวาย อำเภอลำลูกกา จังหวัดปทุมธานี 12150"/>
    <s v="12150"/>
    <s v="34"/>
    <s v="22/01/2026 15:22"/>
    <s v="-"/>
    <s v="SPX Express"/>
    <s v="Shopee"/>
    <s v="shopee"/>
    <s v=""/>
    <s v="TH266089068891I"/>
    <s v="22/01/2026 14:52"/>
  </r>
  <r>
    <x v="7"/>
    <x v="7"/>
    <n v="67"/>
    <n v="1"/>
    <s v="GSH48"/>
    <n v="235"/>
    <n v="0"/>
    <s v="ร้านที่1"/>
    <s v="N******e"/>
    <s v="******นน ไสวประชาราษฎร์, ตำบลลาดสวาย, อำเภอลำลูกกา (บ้านหลัง 2 รั้วสีดำระแนงไม้) ตำบลลาดสวาย อำเภอลำลูกกา จังหวัดปทุมธานี 12150"/>
    <s v="12150"/>
    <s v="34"/>
    <s v="22/01/2026 15:22"/>
    <s v="-"/>
    <s v="SPX Express"/>
    <s v="Shopee"/>
    <s v="shopee"/>
    <s v=""/>
    <s v="TH266089068891I"/>
    <s v="22/01/2026 14:52"/>
  </r>
  <r>
    <x v="2"/>
    <x v="2"/>
    <n v="139"/>
    <n v="1"/>
    <s v="GSH47"/>
    <n v="90"/>
    <n v="0"/>
    <s v="ร้านที่2"/>
    <s v="น***ญา"/>
    <s v="ชัยภูมิ"/>
    <s v="-"/>
    <s v=""/>
    <s v="22/01/2026 14:49"/>
    <s v="-"/>
    <s v="J&amp;T COD"/>
    <s v="Tiktok"/>
    <s v="จ่ายทีหลัง / COD"/>
    <s v=""/>
    <s v="790392056926"/>
    <s v="22/01/2026 14:49"/>
  </r>
  <r>
    <x v="2"/>
    <x v="2"/>
    <n v="139"/>
    <n v="1"/>
    <s v="GSH46"/>
    <n v="90"/>
    <n v="0"/>
    <s v="ร้านที่2"/>
    <s v="ณ***ลัญช์"/>
    <s v="นครปฐม"/>
    <s v="-"/>
    <s v=""/>
    <s v="22/01/2026 14:48"/>
    <s v="-"/>
    <s v="J&amp;T Express"/>
    <s v="Tiktok"/>
    <s v="tiktok"/>
    <s v=""/>
    <s v="790345369951"/>
    <s v="22/01/2026 14:48"/>
  </r>
  <r>
    <x v="0"/>
    <x v="0"/>
    <n v="33"/>
    <n v="20"/>
    <s v="GSH45"/>
    <n v="660"/>
    <n v="0"/>
    <s v="ร้านที่2"/>
    <s v="W***sak S***kan"/>
    <s v="สกลนคร"/>
    <s v="-"/>
    <s v=""/>
    <s v="22/01/2026 14:45"/>
    <s v="-"/>
    <s v="J&amp;T COD"/>
    <s v="Tiktok"/>
    <s v="จ่ายทีหลัง / COD"/>
    <s v=""/>
    <s v="790321603002"/>
    <s v="22/01/2026 14:45"/>
  </r>
  <r>
    <x v="14"/>
    <x v="18"/>
    <n v="120"/>
    <n v="5"/>
    <s v="GSH44"/>
    <n v="395"/>
    <n v="0"/>
    <s v="ร้านที่2"/>
    <s v="น***า ป***ุมคำ"/>
    <s v="มหาสารคาม"/>
    <s v="-"/>
    <s v=""/>
    <s v="22/01/2026 14:41"/>
    <s v="-"/>
    <s v="Flash Express Thailand"/>
    <s v="Tiktok"/>
    <s v="tiktok"/>
    <s v=""/>
    <s v="THT41072DT0B94Z"/>
    <s v="22/01/2026 14:41"/>
  </r>
  <r>
    <x v="14"/>
    <x v="18"/>
    <n v="120"/>
    <n v="2"/>
    <s v="GSH43"/>
    <n v="158"/>
    <n v="0"/>
    <s v="ร้านที่2"/>
    <s v="อ***์ เ***ดเสน"/>
    <s v="นครศรีธรรมราช"/>
    <s v="-"/>
    <s v=""/>
    <s v="22/01/2026 14:38"/>
    <s v="-"/>
    <s v="J&amp;T COD"/>
    <s v="Tiktok"/>
    <s v="จ่ายทีหลัง / COD"/>
    <s v=""/>
    <s v="790306949994"/>
    <s v="22/01/2026 14:38"/>
  </r>
  <r>
    <x v="7"/>
    <x v="10"/>
    <n v="20"/>
    <n v="1"/>
    <s v="GSH42"/>
    <n v="20"/>
    <n v="0"/>
    <s v="ร้านที่3"/>
    <s v="น้องนัท"/>
    <s v="234/201หมู่10 เคาเตอร์บางรักรีสอร์ท · นครสวรรค์ตก/ Nakhon Sawan Tok_x000a__x000a_เมืองนครสวรรค์/ Mueang Nakhon Sawanนครสวรรค์/ Nakhon Sawan_x000a_60000"/>
    <s v="60000"/>
    <s v="660977524866"/>
    <s v="22/01/2026 14:40"/>
    <s v="-"/>
    <s v="Kerry_dropoff"/>
    <s v="Lazada"/>
    <s v="lazada"/>
    <s v=""/>
    <s v="LEXPU0650510450"/>
    <s v="22/01/2026 14:30"/>
  </r>
  <r>
    <x v="15"/>
    <x v="17"/>
    <n v="120"/>
    <n v="1"/>
    <s v="GSH41"/>
    <n v="79"/>
    <n v="0"/>
    <s v="ร้านที่2"/>
    <s v="เ***"/>
    <s v="กาญจนบุรี"/>
    <s v="-"/>
    <s v=""/>
    <s v="22/01/2026 14:26"/>
    <s v="-"/>
    <s v="J&amp;T COD"/>
    <s v="Tiktok"/>
    <s v="จ่ายทีหลัง / COD"/>
    <s v=""/>
    <s v="790378155910"/>
    <s v="22/01/2026 14:27"/>
  </r>
  <r>
    <x v="3"/>
    <x v="3"/>
    <n v="65"/>
    <n v="2"/>
    <s v="GSH40"/>
    <n v="70"/>
    <n v="0"/>
    <s v="ร้านที่2"/>
    <s v="น***ตติ์ ก***ัฒนโยธิน"/>
    <s v="กรุงเทพฯ"/>
    <s v="-"/>
    <s v=""/>
    <s v="22/01/2026 14:24"/>
    <s v="-"/>
    <s v="J&amp;T Express"/>
    <s v="Tiktok"/>
    <s v="tiktok"/>
    <s v="กาแฟ2กล่อง"/>
    <s v="790388238990"/>
    <s v="22/01/2026 14:24"/>
  </r>
  <r>
    <x v="3"/>
    <x v="3"/>
    <n v="65"/>
    <n v="3"/>
    <s v="GSH39"/>
    <n v="105"/>
    <n v="0"/>
    <s v="ร้านที่2"/>
    <s v="ส***งจะใครล่ะ"/>
    <s v="กรุงเทพมหานคร"/>
    <s v="-"/>
    <s v=""/>
    <s v="22/01/2026 14:24"/>
    <s v="-"/>
    <s v="J&amp;T COD"/>
    <s v="Tiktok"/>
    <s v="จ่ายทีหลัง / COD"/>
    <s v=""/>
    <s v="790367473976"/>
    <s v="22/01/2026 14:24"/>
  </r>
  <r>
    <x v="3"/>
    <x v="3"/>
    <n v="65"/>
    <n v="1"/>
    <s v="GSH38"/>
    <n v="35"/>
    <n v="0"/>
    <s v="ร้านที่2"/>
    <s v="ณ***า ภ***ไทย"/>
    <s v="พิษณุโลก"/>
    <s v="-"/>
    <s v=""/>
    <s v="22/01/2026 14:24"/>
    <s v="-"/>
    <s v="J&amp;T Express"/>
    <s v="Tiktok"/>
    <s v="tiktok"/>
    <s v=""/>
    <s v="790357120011"/>
    <s v="22/01/2026 14:23"/>
  </r>
  <r>
    <x v="3"/>
    <x v="3"/>
    <n v="65"/>
    <n v="3"/>
    <s v="GSH37"/>
    <n v="105"/>
    <n v="0"/>
    <s v="ร้านที่2"/>
    <s v="ว***ิสา ส***ุ่ม"/>
    <s v="กรุงเทพมหานคร"/>
    <s v="-"/>
    <s v=""/>
    <s v="22/01/2026 14:23"/>
    <s v="-"/>
    <s v="J&amp;T Express"/>
    <s v="Tiktok"/>
    <s v="tiktok"/>
    <s v=""/>
    <s v="790314996903"/>
    <s v="22/01/2026 14:23"/>
  </r>
  <r>
    <x v="3"/>
    <x v="3"/>
    <n v="50"/>
    <n v="18"/>
    <s v="GSH36"/>
    <n v="600"/>
    <n v="0"/>
    <s v="ร้านที่2"/>
    <s v="N***aya R***anatawekun. L*** m** c**"/>
    <s v="Tak"/>
    <s v="-"/>
    <s v=""/>
    <s v="22/01/2026 14:21"/>
    <s v="-"/>
    <s v="J&amp;T COD"/>
    <s v="Tiktok"/>
    <s v="จ่ายทีหลัง / COD"/>
    <s v=""/>
    <s v="790379756902"/>
    <s v="22/01/2026 14:21"/>
  </r>
  <r>
    <x v="7"/>
    <x v="7"/>
    <n v="120"/>
    <n v="2"/>
    <s v="GSH35"/>
    <n v="158"/>
    <n v="0"/>
    <s v="ร้านที่2"/>
    <s v="ต***ติ๊ก"/>
    <s v="กาญจนบุรี"/>
    <s v="-"/>
    <s v=""/>
    <s v="22/01/2026 14:21"/>
    <s v="-"/>
    <s v="J&amp;T Express"/>
    <s v="Tiktok"/>
    <s v="tiktok"/>
    <s v=""/>
    <s v="790380471952"/>
    <s v="22/01/2026 14:21"/>
  </r>
  <r>
    <x v="7"/>
    <x v="7"/>
    <n v="120"/>
    <n v="2"/>
    <s v="GSH34"/>
    <n v="158"/>
    <n v="0"/>
    <s v="ร้านที่2"/>
    <s v="ว***ิสา ส***ุ่ม"/>
    <s v="จังหวัดน่าน"/>
    <s v="-"/>
    <s v=""/>
    <s v="22/01/2026 14:21"/>
    <s v="-"/>
    <s v="J&amp;T Express"/>
    <s v="Tiktok"/>
    <s v="tiktok"/>
    <s v=""/>
    <s v="790358476950"/>
    <s v="22/01/2026 14:20"/>
  </r>
  <r>
    <x v="7"/>
    <x v="7"/>
    <n v="120"/>
    <n v="2"/>
    <s v="GSH33"/>
    <n v="158"/>
    <n v="0"/>
    <s v="ร้านที่2"/>
    <s v="น***ตติ์ ก***ัฒนโยธิน"/>
    <s v="กรุงเทพฯ"/>
    <s v="-"/>
    <s v=""/>
    <s v="22/01/2026 14:20"/>
    <s v="-"/>
    <s v="J&amp;T Express"/>
    <s v="Tiktok"/>
    <s v="tiktok"/>
    <s v=""/>
    <s v="790395470966"/>
    <s v="22/01/2026 14:20"/>
  </r>
  <r>
    <x v="7"/>
    <x v="7"/>
    <n v="120"/>
    <n v="1"/>
    <s v="GSH32"/>
    <n v="79"/>
    <n v="0"/>
    <s v="ร้านที่2"/>
    <s v="ก***ลี ส***ติ"/>
    <s v="กรุงเทพฯ"/>
    <s v="-"/>
    <s v=""/>
    <s v="22/01/2026 14:20"/>
    <s v="-"/>
    <s v="J&amp;T COD"/>
    <s v="Tiktok"/>
    <s v="จ่ายทีหลัง / COD"/>
    <s v=""/>
    <s v="790370230985"/>
    <s v="22/01/2026 14:20"/>
  </r>
  <r>
    <x v="7"/>
    <x v="7"/>
    <n v="120"/>
    <n v="1"/>
    <s v="GSH31"/>
    <n v="79"/>
    <n v="0"/>
    <s v="ร้านที่2"/>
    <s v="ส***ิ ห***วรรณา"/>
    <s v="ร้อยเอ็ด"/>
    <s v="-"/>
    <s v=""/>
    <s v="22/01/2026 14:20"/>
    <s v="-"/>
    <s v="J&amp;T Express"/>
    <s v="Tiktok"/>
    <s v="tiktok"/>
    <s v=""/>
    <s v="790333367983"/>
    <s v="22/01/2026 14:20"/>
  </r>
  <r>
    <x v="7"/>
    <x v="7"/>
    <n v="120"/>
    <n v="2"/>
    <s v="GSH30"/>
    <n v="158"/>
    <n v="0"/>
    <s v="ร้านที่2"/>
    <s v="ภ***ดา โ***สานนท์"/>
    <s v="ชลบุรี"/>
    <s v="-"/>
    <s v=""/>
    <s v="22/01/2026 14:20"/>
    <s v="-"/>
    <s v="J&amp;T COD"/>
    <s v="Tiktok"/>
    <s v="จ่ายทีหลัง / COD"/>
    <s v=""/>
    <s v="790372599914"/>
    <s v="22/01/2026 14:20"/>
  </r>
  <r>
    <x v="3"/>
    <x v="3"/>
    <n v="50"/>
    <n v="6"/>
    <s v="GSH29"/>
    <n v="200"/>
    <n v="0"/>
    <s v="ร้านที่2"/>
    <s v="น** ว***ีย์  ม***ศิริ"/>
    <s v="เลย"/>
    <s v="-"/>
    <s v=""/>
    <s v="22/01/2026 14:18"/>
    <s v="-"/>
    <s v="J&amp;T Express"/>
    <s v="Tiktok"/>
    <s v="tiktok"/>
    <s v=""/>
    <s v="790346977910"/>
    <s v="22/01/2026 14:19"/>
  </r>
  <r>
    <x v="3"/>
    <x v="3"/>
    <n v="65"/>
    <n v="2"/>
    <s v="GSH27"/>
    <n v="70"/>
    <n v="0"/>
    <s v="ร้านที่2"/>
    <s v="ก***าวีร์  ว***จิรัฐิติกาล"/>
    <s v="เพชรบูรณ์"/>
    <s v="-"/>
    <s v=""/>
    <s v="22/01/2026 14:17"/>
    <s v="-"/>
    <s v="J&amp;T COD"/>
    <s v="Tiktok"/>
    <s v="จ่ายทีหลัง / COD"/>
    <s v=""/>
    <s v="790329808096"/>
    <s v="22/01/2026 14:18"/>
  </r>
  <r>
    <x v="3"/>
    <x v="3"/>
    <n v="65"/>
    <n v="1"/>
    <s v="GSH26"/>
    <n v="35"/>
    <n v="0"/>
    <s v="ร้านที่2"/>
    <s v="ท***มพร"/>
    <s v="กำแพงเพชร"/>
    <s v="-"/>
    <s v=""/>
    <s v="22/01/2026 14:16"/>
    <s v="-"/>
    <s v="J&amp;T COD"/>
    <s v="Tiktok"/>
    <s v="จ่ายทีหลัง / COD"/>
    <s v=""/>
    <s v="790365918075"/>
    <s v="22/01/2026 14:16"/>
  </r>
  <r>
    <x v="3"/>
    <x v="3"/>
    <n v="65"/>
    <n v="2"/>
    <s v="GSH24"/>
    <n v="70"/>
    <n v="0"/>
    <s v="ร้านที่2"/>
    <s v="ส***รณ เ***อตาเคน"/>
    <s v="นครพนม"/>
    <s v="-"/>
    <s v=""/>
    <s v="22/01/2026 14:15"/>
    <s v="-"/>
    <s v="J&amp;T COD"/>
    <s v="Tiktok"/>
    <s v="จ่ายทีหลัง / COD"/>
    <s v=""/>
    <s v="790348420002"/>
    <s v="22/01/2026 14:16"/>
  </r>
  <r>
    <x v="3"/>
    <x v="3"/>
    <n v="65"/>
    <n v="1"/>
    <s v="GSH23"/>
    <n v="35"/>
    <n v="0"/>
    <s v="ร้านที่2"/>
    <s v="L**"/>
    <s v="กรุงเทพฯ"/>
    <s v="-"/>
    <s v=""/>
    <s v="22/01/2026 14:15"/>
    <s v="-"/>
    <s v="J&amp;T COD"/>
    <s v="Tiktok"/>
    <s v="จ่ายทีหลัง / COD"/>
    <s v=""/>
    <s v="790325711022"/>
    <s v="22/01/2026 14:16"/>
  </r>
  <r>
    <x v="3"/>
    <x v="3"/>
    <n v="65"/>
    <n v="1"/>
    <s v="GSH22"/>
    <n v="35"/>
    <n v="0"/>
    <s v="ร้านที่2"/>
    <s v="ภ***ดา โ***สานนท์"/>
    <s v="ชลบุรี"/>
    <s v="-"/>
    <s v=""/>
    <s v="22/01/2026 14:15"/>
    <s v="-"/>
    <s v="J&amp;T COD"/>
    <s v="Tiktok"/>
    <s v="จ่ายทีหลัง / COD"/>
    <s v=""/>
    <s v="790386006023"/>
    <s v="22/01/2026 14:16"/>
  </r>
  <r>
    <x v="3"/>
    <x v="3"/>
    <n v="65"/>
    <n v="1"/>
    <s v="GSH21"/>
    <n v="35"/>
    <n v="0"/>
    <s v="ร้านที่2"/>
    <s v="ด***ทัย ค***"/>
    <s v="ชุมพร"/>
    <s v="-"/>
    <s v=""/>
    <s v="22/01/2026 14:15"/>
    <s v="-"/>
    <s v="J&amp;T COD"/>
    <s v="Tiktok"/>
    <s v="จ่ายทีหลัง / COD"/>
    <s v=""/>
    <s v="790301514041"/>
    <s v="22/01/2026 14:16"/>
  </r>
  <r>
    <x v="3"/>
    <x v="3"/>
    <n v="65"/>
    <n v="1"/>
    <s v="GSH20"/>
    <n v="35"/>
    <n v="0"/>
    <s v="ร้านที่2"/>
    <s v="ภ***ดา โ***สานนท์"/>
    <s v="ชลบุรี"/>
    <s v="-"/>
    <s v=""/>
    <s v="22/01/2026 14:15"/>
    <s v="-"/>
    <s v="J&amp;T COD"/>
    <s v="Tiktok"/>
    <s v="จ่ายทีหลัง / COD"/>
    <s v=""/>
    <s v="790306601070"/>
    <s v="22/01/2026 14:16"/>
  </r>
  <r>
    <x v="3"/>
    <x v="3"/>
    <n v="33.333333333333336"/>
    <n v="3"/>
    <s v="GSH19"/>
    <n v="100"/>
    <n v="0"/>
    <s v="ร้านที่2"/>
    <s v="ป***ฉัตร พ***ทยสงค์"/>
    <s v="พิษณุโลก"/>
    <s v="-"/>
    <s v=""/>
    <s v="22/01/2026 14:14"/>
    <s v="-"/>
    <s v="J&amp;T COD"/>
    <s v="Tiktok"/>
    <s v="จ่ายทีหลัง / COD"/>
    <s v=""/>
    <s v="790358188992"/>
    <s v="22/01/2026 14:16"/>
  </r>
  <r>
    <x v="3"/>
    <x v="3"/>
    <n v="65"/>
    <n v="1"/>
    <s v="GSH17"/>
    <n v="35"/>
    <n v="0"/>
    <s v="ร้านที่2"/>
    <s v="ส***ษฏิ์  ว***ิงห์"/>
    <s v="กรุงเทพฯ"/>
    <s v="-"/>
    <s v=""/>
    <s v="22/01/2026 14:12"/>
    <s v="-"/>
    <s v="J&amp;T Express"/>
    <s v="Tiktok"/>
    <s v="tiktok"/>
    <s v=""/>
    <s v="790347915081"/>
    <s v="22/01/2026 14:16"/>
  </r>
  <r>
    <x v="3"/>
    <x v="3"/>
    <n v="65"/>
    <n v="1"/>
    <s v="GSH15"/>
    <n v="35"/>
    <n v="0"/>
    <s v="ร้านที่2"/>
    <s v="อ***์ ค***่อง"/>
    <s v="กาญจนบุรี"/>
    <s v="-"/>
    <s v=""/>
    <s v="22/01/2026 14:11"/>
    <s v="-"/>
    <s v="J&amp;T COD"/>
    <s v="Tiktok"/>
    <s v="จ่ายทีหลัง / COD"/>
    <s v=""/>
    <s v="790313720092"/>
    <s v="22/01/2026 14:16"/>
  </r>
  <r>
    <x v="0"/>
    <x v="0"/>
    <n v="66.666666666666671"/>
    <n v="3"/>
    <s v="GSH14"/>
    <n v="100"/>
    <n v="0"/>
    <s v="ร้านที่2"/>
    <s v="เ***นี โ***กะ"/>
    <s v="ระนอง"/>
    <s v="-"/>
    <s v=""/>
    <s v="22/01/2026 14:11"/>
    <s v="-"/>
    <s v="J&amp;T Express"/>
    <s v="Tiktok"/>
    <s v="tiktok"/>
    <s v=""/>
    <s v="790303508035"/>
    <s v="22/01/2026 14:16"/>
  </r>
  <r>
    <x v="0"/>
    <x v="0"/>
    <n v="66.666666666666671"/>
    <n v="3"/>
    <s v="GSH13"/>
    <n v="100"/>
    <n v="0"/>
    <s v="ร้านที่2"/>
    <s v="ว***า  อ***นางรอง"/>
    <s v="สมุทรปราการ"/>
    <s v="-"/>
    <s v=""/>
    <s v="22/01/2026 14:10"/>
    <s v="-"/>
    <s v="J&amp;T COD"/>
    <s v="Tiktok"/>
    <s v="จ่ายทีหลัง / COD"/>
    <s v=""/>
    <s v="790350493936"/>
    <s v="22/01/2026 14:16"/>
  </r>
  <r>
    <x v="3"/>
    <x v="3"/>
    <n v="33.333333333333336"/>
    <n v="3"/>
    <s v="GSH12"/>
    <n v="100"/>
    <n v="0"/>
    <s v="ร้านที่2"/>
    <s v="น***ิกร"/>
    <s v="ชลบุรี"/>
    <s v="-"/>
    <s v=""/>
    <s v="22/01/2026 13:49"/>
    <s v="-"/>
    <s v="J&amp;T Express"/>
    <s v="Tiktok"/>
    <s v="tiktok"/>
    <s v=""/>
    <s v="790383677985"/>
    <s v="22/01/2026 13:49"/>
  </r>
  <r>
    <x v="3"/>
    <x v="3"/>
    <n v="33.333333333333336"/>
    <n v="3"/>
    <s v="GSH11"/>
    <n v="100"/>
    <n v="0"/>
    <s v="ร้านที่2"/>
    <s v="พ***้อย ผ***าม"/>
    <s v="นนทบุรี"/>
    <s v="-"/>
    <s v=""/>
    <s v="22/01/2026 13:26"/>
    <s v="-"/>
    <s v="J&amp;T COD"/>
    <s v="Tiktok"/>
    <s v="จ่ายทีหลัง / COD"/>
    <s v=""/>
    <s v="790380174614"/>
    <s v="22/01/2026 13:26"/>
  </r>
  <r>
    <x v="3"/>
    <x v="3"/>
    <n v="33.333333333333336"/>
    <n v="3"/>
    <s v="GSH10"/>
    <n v="100"/>
    <n v="0"/>
    <s v="ร้านที่2"/>
    <s v="ว***ทย์  ล***วัสดิ์"/>
    <s v="นครศรีธรรมราช"/>
    <s v="-"/>
    <s v=""/>
    <s v="22/01/2026 13:18"/>
    <s v="-"/>
    <s v="J&amp;T COD"/>
    <s v="Tiktok"/>
    <s v="จ่ายทีหลัง / COD"/>
    <s v=""/>
    <s v="790341058684"/>
    <s v="22/01/2026 13:18"/>
  </r>
  <r>
    <x v="3"/>
    <x v="3"/>
    <n v="33.333333333333336"/>
    <n v="3"/>
    <s v="GSH9"/>
    <n v="100"/>
    <n v="0"/>
    <s v="ร้านที่2"/>
    <s v="ว***ทย์  ล***วัสดิ์"/>
    <s v="นครศรีธรรมราช"/>
    <s v="-"/>
    <s v=""/>
    <s v="22/01/2026 13:15"/>
    <s v="-"/>
    <s v="J&amp;T COD"/>
    <s v="Tiktok"/>
    <s v="จ่ายทีหลัง / COD"/>
    <s v=""/>
    <s v="790333259671"/>
    <s v="22/01/2026 13:16"/>
  </r>
  <r>
    <x v="0"/>
    <x v="0"/>
    <n v="66.666666666666671"/>
    <n v="3"/>
    <s v="GSH8"/>
    <n v="110"/>
    <n v="10"/>
    <s v="ร้านที่2"/>
    <s v="เ***ทราย ไ***อง"/>
    <s v="นครราชสีมา"/>
    <s v="-"/>
    <s v=""/>
    <s v="22/01/2026 13:11"/>
    <s v="-"/>
    <s v="J&amp;T COD"/>
    <s v="Tiktok"/>
    <s v="จ่ายทีหลัง / COD"/>
    <s v=""/>
    <s v="790347377621"/>
    <s v="22/01/2026 13:11"/>
  </r>
  <r>
    <x v="0"/>
    <x v="0"/>
    <n v="66.666666666666671"/>
    <n v="3"/>
    <s v="GSH7"/>
    <n v="114"/>
    <n v="14"/>
    <s v="ร้านที่2"/>
    <s v="ส***ิชัย   ไ***ลย์กิจ"/>
    <s v="ชลบุรี"/>
    <s v="-"/>
    <s v=""/>
    <s v="22/01/2026 13:04"/>
    <s v="-"/>
    <s v="J&amp;T COD"/>
    <s v="Tiktok"/>
    <s v="จ่ายทีหลัง / COD"/>
    <s v=""/>
    <s v="790382855684"/>
    <s v="22/01/2026 13:04"/>
  </r>
  <r>
    <x v="3"/>
    <x v="3"/>
    <n v="65"/>
    <n v="18"/>
    <s v="GSH6"/>
    <n v="630"/>
    <n v="0"/>
    <s v="ร้านที่2"/>
    <s v="ก** บ***ี้"/>
    <s v="ปราจีนบุรี"/>
    <s v="-"/>
    <s v=""/>
    <s v="22/01/2026 12:58"/>
    <s v="-"/>
    <s v="J&amp;T Express"/>
    <s v="Tiktok"/>
    <s v="tiktok"/>
    <s v=""/>
    <s v="790341971635"/>
    <s v="22/01/2026 12:58"/>
  </r>
  <r>
    <x v="7"/>
    <x v="7"/>
    <n v="66.333333333333329"/>
    <n v="6"/>
    <s v="GSH5"/>
    <n v="440"/>
    <n v="0"/>
    <s v="ร้านที่4"/>
    <s v="ณ***านันท์ ศ***ุษย์ดี"/>
    <s v="ชัยนาท"/>
    <s v="-"/>
    <s v=""/>
    <s v="22/01/2026 12:32"/>
    <s v="-"/>
    <s v="J&amp;T COD"/>
    <s v="Tiktok"/>
    <s v="จ่ายทีหลัง / COD"/>
    <s v=""/>
    <s v="790328767690"/>
    <s v="22/01/2026 12:32"/>
  </r>
  <r>
    <x v="0"/>
    <x v="0"/>
    <n v="66.666666666666671"/>
    <n v="3"/>
    <s v="GSH4"/>
    <n v="100"/>
    <n v="0"/>
    <s v="ร้านที่2"/>
    <s v="ท***ยู่จัดส่ง_x000a_ชื่อ น** ก***าภัค ส***รี_x000a_โทร 0***264-6655_x000a_ที่อยู่ บ***เลขที่ 7* ห***1 ต***ท่าค้อ อ***อเมืองนครพนม จ***วัดนครพนม"/>
    <s v="นครพนม"/>
    <s v="-"/>
    <s v=""/>
    <s v="22/01/2026 12:12"/>
    <s v="-"/>
    <s v="J&amp;T COD"/>
    <s v="Tiktok"/>
    <s v="จ่ายทีหลัง / COD"/>
    <s v=""/>
    <s v="790377258683"/>
    <s v="22/01/2026 12:12"/>
  </r>
  <r>
    <x v="3"/>
    <x v="3"/>
    <n v="33.333333333333336"/>
    <n v="3"/>
    <s v="GSH2"/>
    <n v="100"/>
    <n v="0"/>
    <s v="ร้านที่2"/>
    <s v="พ***ินทร์   ม***งษ์"/>
    <s v="สมุทรปราการ"/>
    <s v="-"/>
    <s v=""/>
    <s v="22/01/2026 12:03"/>
    <s v="-"/>
    <s v="J&amp;T Express"/>
    <s v="Tiktok"/>
    <s v="tiktok"/>
    <s v=""/>
    <s v="790344177615"/>
    <s v="22/01/2026 12:02"/>
  </r>
  <r>
    <x v="8"/>
    <x v="9"/>
    <n v="50"/>
    <n v="5"/>
    <s v="GSH1"/>
    <n v="396"/>
    <n v="0"/>
    <s v="ร้านที่1"/>
    <s v="ห******้"/>
    <s v="******องบัว  ต.ลาดบัวขาว ตำบลลาดบัวขาว อำเภอสีคิ้ว จังหวัดนครราชสีมา 30340"/>
    <s v="30340"/>
    <s v="99"/>
    <s v="22/01/2026 12:30"/>
    <s v="-"/>
    <s v="SPX Express"/>
    <s v="Shopee"/>
    <s v="shopee"/>
    <s v=""/>
    <s v="TH268890020981J"/>
    <s v="22/01/2026 12:00"/>
  </r>
  <r>
    <x v="15"/>
    <x v="17"/>
    <n v="78"/>
    <n v="2"/>
    <s v="GSH1"/>
    <n v="396"/>
    <n v="0"/>
    <s v="ร้านที่1"/>
    <s v="ห******้"/>
    <s v="******องบัว  ต.ลาดบัวขาว ตำบลลาดบัวขาว อำเภอสีคิ้ว จังหวัดนครราชสีมา 30340"/>
    <s v="30340"/>
    <s v="99"/>
    <s v="22/01/2026 12:30"/>
    <s v="-"/>
    <s v="SPX Express"/>
    <s v="Shopee"/>
    <s v="shopee"/>
    <s v=""/>
    <s v="TH268890020981J"/>
    <s v="22/01/2026 12:00"/>
  </r>
  <r>
    <x v="0"/>
    <x v="0"/>
    <n v="66.666666666666671"/>
    <n v="6"/>
    <s v="GSH0"/>
    <n v="300"/>
    <n v="0"/>
    <s v="ร้านที่1"/>
    <s v="ว******ฐ"/>
    <s v="******อในรัฐหญิงตึก17    เลขที่ห้อง207 ตำบลกำแพงแสน อำเภอกำแพงแสน จังหวัดนครปฐม 73140"/>
    <s v="73140"/>
    <s v="70"/>
    <s v="22/01/2026 12:00"/>
    <s v="-"/>
    <s v="Express Delivery (SHP Food)"/>
    <s v="Shopee"/>
    <s v="shopee"/>
    <s v=""/>
    <s v="2930600146270211097"/>
    <s v="22/01/2026 12:00"/>
  </r>
  <r>
    <x v="0"/>
    <x v="0"/>
    <n v="66.666666666666671"/>
    <n v="3"/>
    <s v="GSG99"/>
    <n v="100"/>
    <n v="0"/>
    <s v="ร้านที่2"/>
    <s v="ย***นราชวงศ์"/>
    <s v="สุพรรณบุรี"/>
    <s v="-"/>
    <s v=""/>
    <s v="22/01/2026 12:00"/>
    <s v="-"/>
    <s v="J&amp;T COD"/>
    <s v="Tiktok"/>
    <s v="จ่ายทีหลัง / COD"/>
    <s v=""/>
    <s v="790343572620"/>
    <s v="22/01/2026 12:00"/>
  </r>
  <r>
    <x v="1"/>
    <x v="1"/>
    <n v="139"/>
    <n v="2"/>
    <s v="GSG98"/>
    <n v="217.98"/>
    <n v="0"/>
    <s v="ร้านที่2"/>
    <s v="ป***อง พ***ุ"/>
    <s v="ปราจีนบุรี"/>
    <s v="-"/>
    <s v=""/>
    <s v="22/01/2026 11:50"/>
    <s v="-"/>
    <s v="J&amp;T COD"/>
    <s v="Tiktok"/>
    <s v="จ่ายทีหลัง / COD"/>
    <s v=""/>
    <s v="790353100681"/>
    <s v="22/01/2026 11:50"/>
  </r>
  <r>
    <x v="0"/>
    <x v="0"/>
    <n v="66.666666666666671"/>
    <n v="3"/>
    <s v="GSG97"/>
    <n v="138"/>
    <n v="38"/>
    <s v="ร้านที่2"/>
    <s v="อ***ณ์รัตน์  เ***เกลี้ยง"/>
    <s v="สุราษฎร์ธานี"/>
    <s v="-"/>
    <s v=""/>
    <s v="22/01/2026 11:46"/>
    <s v="-"/>
    <s v="J&amp;T COD"/>
    <s v="Tiktok"/>
    <s v="จ่ายทีหลัง / COD"/>
    <s v=""/>
    <s v="790397800640"/>
    <s v="22/01/2026 11:46"/>
  </r>
  <r>
    <x v="5"/>
    <x v="5"/>
    <n v="139"/>
    <n v="1"/>
    <s v="GSG96"/>
    <n v="109"/>
    <n v="0"/>
    <s v="ร้านที่2"/>
    <s v="แ***ร"/>
    <s v="นครพนม"/>
    <s v="-"/>
    <s v=""/>
    <s v="22/01/2026 11:43"/>
    <s v="-"/>
    <s v="J&amp;T COD"/>
    <s v="Tiktok"/>
    <s v="จ่ายทีหลัง / COD"/>
    <s v=""/>
    <s v="790317896561"/>
    <s v="22/01/2026 11:43"/>
  </r>
  <r>
    <x v="3"/>
    <x v="3"/>
    <n v="33.333333333333336"/>
    <n v="3"/>
    <s v="GSG95"/>
    <n v="100"/>
    <n v="0"/>
    <s v="ร้านที่2"/>
    <s v="C***ie"/>
    <s v="Bangkok"/>
    <s v="-"/>
    <s v=""/>
    <s v="22/01/2026 11:32"/>
    <s v="-"/>
    <s v="J&amp;T Express"/>
    <s v="Tiktok"/>
    <s v="tiktok"/>
    <s v=""/>
    <s v="790345015611"/>
    <s v="22/01/2026 11:32"/>
  </r>
  <r>
    <x v="5"/>
    <x v="8"/>
    <n v="0"/>
    <n v="1"/>
    <s v="GSG94"/>
    <n v="0"/>
    <n v="0"/>
    <s v="ร้านที่3"/>
    <s v="ฐิติพร จิระวิทยาบุญ"/>
    <s v="10 หมู่ 1 ต.หนองสองห้อง อ.บ้านแพ้ว_x000a__x000a_บ้านแพ้ว/ Ban Phaeoสมุทรสาคร/ Samut Sakhon_x000a_74120"/>
    <s v="74120"/>
    <s v="660876190237"/>
    <s v="22/01/2026 11:31"/>
    <s v="-"/>
    <s v="Kerry_dropoff"/>
    <s v="Lazada"/>
    <s v="lazada"/>
    <s v=""/>
    <s v="LEXPU0650514435"/>
    <s v="22/01/2026 11:31"/>
  </r>
  <r>
    <x v="6"/>
    <x v="8"/>
    <n v="0"/>
    <n v="1"/>
    <s v="GSG94"/>
    <n v="0"/>
    <n v="0"/>
    <s v="ร้านที่3"/>
    <s v="ฐิติพร จิระวิทยาบุญ"/>
    <s v="10 หมู่ 1 ต.หนองสองห้อง อ.บ้านแพ้ว_x000a__x000a_บ้านแพ้ว/ Ban Phaeoสมุทรสาคร/ Samut Sakhon_x000a_74120"/>
    <s v="74120"/>
    <s v="660876190237"/>
    <s v="22/01/2026 11:31"/>
    <s v="-"/>
    <s v="Kerry_dropoff"/>
    <s v="Lazada"/>
    <s v="lazada"/>
    <s v=""/>
    <s v="LEXPU0650514435"/>
    <s v="22/01/2026 11:31"/>
  </r>
  <r>
    <x v="5"/>
    <x v="5"/>
    <n v="139"/>
    <n v="1"/>
    <s v="GSG93"/>
    <n v="326.99"/>
    <n v="0"/>
    <s v="ร้านที่2"/>
    <s v="j***d"/>
    <s v="จันทบุรี"/>
    <s v="-"/>
    <s v=""/>
    <s v="22/01/2026 11:28"/>
    <s v="-"/>
    <s v="J&amp;T COD"/>
    <s v="Tiktok"/>
    <s v="จ่ายทีหลัง / COD"/>
    <s v=""/>
    <s v="790306905695"/>
    <s v="22/01/2026 11:28"/>
  </r>
  <r>
    <x v="6"/>
    <x v="6"/>
    <n v="139"/>
    <n v="1"/>
    <s v="GSG93"/>
    <n v="326.99"/>
    <n v="0"/>
    <s v="ร้านที่2"/>
    <s v="j***d"/>
    <s v="จันทบุรี"/>
    <s v="-"/>
    <s v=""/>
    <s v="22/01/2026 11:28"/>
    <s v="-"/>
    <s v="J&amp;T COD"/>
    <s v="Tiktok"/>
    <s v="จ่ายทีหลัง / COD"/>
    <s v=""/>
    <s v="790306905695"/>
    <s v="22/01/2026 11:28"/>
  </r>
  <r>
    <x v="2"/>
    <x v="2"/>
    <n v="139"/>
    <n v="1"/>
    <s v="GSG93"/>
    <n v="326.99"/>
    <n v="0"/>
    <s v="ร้านที่2"/>
    <s v="j***d"/>
    <s v="จันทบุรี"/>
    <s v="-"/>
    <s v=""/>
    <s v="22/01/2026 11:28"/>
    <s v="-"/>
    <s v="J&amp;T COD"/>
    <s v="Tiktok"/>
    <s v="จ่ายทีหลัง / COD"/>
    <s v=""/>
    <s v="790306905695"/>
    <s v="22/01/2026 11:28"/>
  </r>
  <r>
    <x v="1"/>
    <x v="1"/>
    <n v="139"/>
    <n v="1"/>
    <s v="GSG93"/>
    <n v="326.99"/>
    <n v="0"/>
    <s v="ร้านที่2"/>
    <s v="j***d"/>
    <s v="จันทบุรี"/>
    <s v="-"/>
    <s v=""/>
    <s v="22/01/2026 11:28"/>
    <s v="-"/>
    <s v="J&amp;T COD"/>
    <s v="Tiktok"/>
    <s v="จ่ายทีหลัง / COD"/>
    <s v=""/>
    <s v="790306905695"/>
    <s v="22/01/2026 11:28"/>
  </r>
  <r>
    <x v="7"/>
    <x v="10"/>
    <n v="64"/>
    <n v="2"/>
    <s v="GSG92"/>
    <n v="128"/>
    <n v="0"/>
    <s v="ร้านที่3"/>
    <s v="ดารา ห่วงญาติ"/>
    <s v="95/149 หมู่1 ต.บ้านใหม่  หมู่บ้านเทียนดัดวิลเลจ_x000a__x000a_สามพราน/ Sam Phranนครปฐม/ Nakhon Pathom_x000a_73110"/>
    <s v="73110"/>
    <s v="660973460502"/>
    <s v="22/01/2026 11:27"/>
    <s v="-"/>
    <s v="Kerry_dropoff"/>
    <s v="Lazada"/>
    <s v="lazada"/>
    <s v=""/>
    <s v="LEXPU0650512924"/>
    <s v="22/01/2026 11:27"/>
  </r>
  <r>
    <x v="3"/>
    <x v="3"/>
    <n v="50"/>
    <n v="6"/>
    <s v="GSG91"/>
    <n v="200"/>
    <n v="0"/>
    <s v="ร้านที่2"/>
    <s v="ส***ง ม***ก้ว"/>
    <s v="เทศบาลเมืองยโสธร"/>
    <s v="-"/>
    <s v=""/>
    <s v="22/01/2026 11:13"/>
    <s v="-"/>
    <s v="J&amp;T COD"/>
    <s v="Tiktok"/>
    <s v="จ่ายทีหลัง / COD"/>
    <s v=""/>
    <s v="790352711654"/>
    <s v="22/01/2026 11:13"/>
  </r>
  <r>
    <x v="5"/>
    <x v="5"/>
    <n v="139"/>
    <n v="1"/>
    <s v="GSG90"/>
    <n v="215"/>
    <n v="0"/>
    <s v="ร้านที่10"/>
    <s v="แก้วกาญจน์"/>
    <s v="487/132 หมู่บ้านเทพอวยพร_x000a_ถนนศุภกิจ ต.หน้าเมือง_x000a_อ.เมือง จ.ฉะเชิงเทรา 24000"/>
    <s v="24000"/>
    <s v="0824979145"/>
    <s v="22/01/2026 11:12"/>
    <s v="t0832622509@gmail.com"/>
    <s v="EMS COD"/>
    <s v="facebook"/>
    <s v="กสิกร"/>
    <s v=""/>
    <s v="WA082592700TH"/>
    <s v="22/01/2026 11:12"/>
  </r>
  <r>
    <x v="6"/>
    <x v="6"/>
    <n v="139"/>
    <n v="1"/>
    <s v="GSG90"/>
    <n v="215"/>
    <n v="0"/>
    <s v="ร้านที่10"/>
    <s v="แก้วกาญจน์"/>
    <s v="487/132 หมู่บ้านเทพอวยพร_x000a_ถนนศุภกิจ ต.หน้าเมือง_x000a_อ.เมือง จ.ฉะเชิงเทรา 24000"/>
    <s v="24000"/>
    <s v="0824979145"/>
    <s v="22/01/2026 11:12"/>
    <s v="t0832622509@gmail.com"/>
    <s v="EMS COD"/>
    <s v="facebook"/>
    <s v="กสิกร"/>
    <s v=""/>
    <s v="WA082592700TH"/>
    <s v="22/01/2026 11:12"/>
  </r>
  <r>
    <x v="7"/>
    <x v="7"/>
    <n v="66.333333333333329"/>
    <n v="3"/>
    <s v="GSG89"/>
    <n v="220"/>
    <n v="0"/>
    <s v="ร้านที่4"/>
    <s v="น***น"/>
    <s v="นครสวรรค์"/>
    <s v="-"/>
    <s v=""/>
    <s v="22/01/2026 11:08"/>
    <s v="-"/>
    <s v="J&amp;T COD"/>
    <s v="Tiktok"/>
    <s v="จ่ายทีหลัง / COD"/>
    <s v=""/>
    <s v="790337114604"/>
    <s v="22/01/2026 11:08"/>
  </r>
  <r>
    <x v="0"/>
    <x v="0"/>
    <n v="66.666666666666671"/>
    <n v="3"/>
    <s v="GSG88"/>
    <n v="100"/>
    <n v="0"/>
    <s v="ร้านที่2"/>
    <s v="ฟ***ดา ห***งยี"/>
    <s v="กรุงเทพฯ"/>
    <s v="-"/>
    <s v=""/>
    <s v="22/01/2026 11:08"/>
    <s v="-"/>
    <s v="J&amp;T COD"/>
    <s v="Tiktok"/>
    <s v="จ่ายทีหลัง / COD"/>
    <s v=""/>
    <s v="790340002616"/>
    <s v="22/01/2026 11:08"/>
  </r>
  <r>
    <x v="3"/>
    <x v="3"/>
    <n v="33.333333333333336"/>
    <n v="3"/>
    <s v="GSG87"/>
    <n v="107"/>
    <n v="7"/>
    <s v="ร้านที่2"/>
    <s v="u***5033243595380"/>
    <s v="ปทุมธานี"/>
    <s v="-"/>
    <s v=""/>
    <s v="22/01/2026 10:52"/>
    <s v="-"/>
    <s v="J&amp;T COD"/>
    <s v="Tiktok"/>
    <s v="จ่ายทีหลัง / COD"/>
    <s v=""/>
    <s v="790314018642"/>
    <s v="22/01/2026 10:52"/>
  </r>
  <r>
    <x v="0"/>
    <x v="0"/>
    <n v="66.666666666666671"/>
    <n v="3"/>
    <s v="GSG86"/>
    <n v="100"/>
    <n v="0"/>
    <s v="ร้านที่2"/>
    <s v="ส***รา  ส***กุล"/>
    <s v="กรุงเทพฯ"/>
    <s v="-"/>
    <s v=""/>
    <s v="22/01/2026 10:34"/>
    <s v="-"/>
    <s v="J&amp;T COD"/>
    <s v="Tiktok"/>
    <s v="จ่ายทีหลัง / COD"/>
    <s v=""/>
    <s v="790381408622"/>
    <s v="22/01/2026 10:34"/>
  </r>
  <r>
    <x v="0"/>
    <x v="0"/>
    <n v="66.666666666666671"/>
    <n v="3"/>
    <s v="GSG85"/>
    <n v="100"/>
    <n v="0"/>
    <s v="ร้านที่2"/>
    <s v="ส***รณา แ***ถึง"/>
    <s v="สุโขทัย"/>
    <s v="-"/>
    <s v=""/>
    <s v="22/01/2026 10:32"/>
    <s v="-"/>
    <s v="J&amp;T COD"/>
    <s v="Tiktok"/>
    <s v="จ่ายทีหลัง / COD"/>
    <s v=""/>
    <s v="790310716635"/>
    <s v="22/01/2026 10:32"/>
  </r>
  <r>
    <x v="0"/>
    <x v="0"/>
    <n v="66.666666666666671"/>
    <n v="3"/>
    <s v="GSG84"/>
    <n v="100"/>
    <n v="0"/>
    <s v="ร้านที่2"/>
    <s v="ธ*** ป***าศุภโชติ"/>
    <s v="เพชรบูรณ์"/>
    <s v="-"/>
    <s v=""/>
    <s v="22/01/2026 12:36"/>
    <s v="-"/>
    <s v="J&amp;T Express"/>
    <s v="Tiktok"/>
    <s v="tiktok"/>
    <s v=""/>
    <s v="790335977620"/>
    <s v="22/01/2026 10:26"/>
  </r>
  <r>
    <x v="3"/>
    <x v="3"/>
    <n v="50"/>
    <n v="6"/>
    <s v="GSG83"/>
    <n v="200"/>
    <n v="0"/>
    <s v="ร้านที่2"/>
    <s v="ธ***ชา ล***ณาวงค์"/>
    <s v="นครศรีธรรมราช"/>
    <s v="-"/>
    <s v=""/>
    <s v="22/01/2026 10:22"/>
    <s v="-"/>
    <s v="J&amp;T COD"/>
    <s v="Tiktok"/>
    <s v="จ่ายทีหลัง / COD"/>
    <s v=""/>
    <s v="790348003631"/>
    <s v="22/01/2026 10:22"/>
  </r>
  <r>
    <x v="3"/>
    <x v="3"/>
    <n v="33.333333333333336"/>
    <n v="3"/>
    <s v="GSG82"/>
    <n v="100"/>
    <n v="0"/>
    <s v="ร้านที่2"/>
    <s v="J* J*"/>
    <s v="กรุงเทพฯ"/>
    <s v="-"/>
    <s v=""/>
    <s v="22/01/2026 10:16"/>
    <s v="-"/>
    <s v="J&amp;T COD"/>
    <s v="Tiktok"/>
    <s v="จ่ายทีหลัง / COD"/>
    <s v=""/>
    <s v="790333414625"/>
    <s v="22/01/2026 10:16"/>
  </r>
  <r>
    <x v="3"/>
    <x v="3"/>
    <n v="33.333333333333336"/>
    <n v="3"/>
    <s v="GSG81"/>
    <n v="100"/>
    <n v="0"/>
    <s v="ร้านที่2"/>
    <s v="a***m.JAI"/>
    <s v="สมุทรปราการ"/>
    <s v="-"/>
    <s v=""/>
    <s v="22/01/2026 10:14"/>
    <s v="-"/>
    <s v="J&amp;T Express"/>
    <s v="Tiktok"/>
    <s v="tiktok"/>
    <s v=""/>
    <s v="790345615625"/>
    <s v="22/01/2026 10:13"/>
  </r>
  <r>
    <x v="3"/>
    <x v="3"/>
    <n v="33.333333333333336"/>
    <n v="3"/>
    <s v="GSG80"/>
    <n v="100"/>
    <n v="0"/>
    <s v="ร้านที่2"/>
    <s v="ป***า พ***พราว"/>
    <s v="กรุงเทพฯ"/>
    <s v="-"/>
    <s v=""/>
    <s v="22/01/2026 10:12"/>
    <s v="-"/>
    <s v="J&amp;T Express"/>
    <s v="Tiktok"/>
    <s v="tiktok"/>
    <s v="เนยนม มะพร้าว กล้วยหอม"/>
    <s v="790321603665"/>
    <s v="22/01/2026 10:11"/>
  </r>
  <r>
    <x v="3"/>
    <x v="3"/>
    <n v="65"/>
    <n v="1"/>
    <s v="GSG79"/>
    <n v="35"/>
    <n v="0"/>
    <s v="ร้านที่2"/>
    <s v="แ***มว"/>
    <s v="สมุทรสงคราม"/>
    <s v="-"/>
    <s v=""/>
    <s v="22/01/2026 10:10"/>
    <s v="-"/>
    <s v="J&amp;T COD"/>
    <s v="Tiktok"/>
    <s v="จ่ายทีหลัง / COD"/>
    <s v="ขอรสกาแฟคะ"/>
    <s v="790336496596"/>
    <s v="22/01/2026 10:10"/>
  </r>
  <r>
    <x v="5"/>
    <x v="5"/>
    <n v="139"/>
    <n v="1"/>
    <s v="GSG78"/>
    <n v="217.98"/>
    <n v="0"/>
    <s v="ร้านที่2"/>
    <s v="ฤ***์ณรงค์ ศ***ันทา"/>
    <s v="Kalasin"/>
    <s v="-"/>
    <s v=""/>
    <s v="22/01/2026 10:07"/>
    <s v="-"/>
    <s v="J&amp;T Express"/>
    <s v="Tiktok"/>
    <s v="tiktok"/>
    <s v=""/>
    <s v="790332094565"/>
    <s v="22/01/2026 10:07"/>
  </r>
  <r>
    <x v="1"/>
    <x v="1"/>
    <n v="139"/>
    <n v="1"/>
    <s v="GSG78"/>
    <n v="217.98"/>
    <n v="0"/>
    <s v="ร้านที่2"/>
    <s v="ฤ***์ณรงค์ ศ***ันทา"/>
    <s v="Kalasin"/>
    <s v="-"/>
    <s v=""/>
    <s v="22/01/2026 10:07"/>
    <s v="-"/>
    <s v="J&amp;T Express"/>
    <s v="Tiktok"/>
    <s v="tiktok"/>
    <s v=""/>
    <s v="790332094565"/>
    <s v="22/01/2026 10:07"/>
  </r>
  <r>
    <x v="3"/>
    <x v="3"/>
    <n v="65"/>
    <n v="3"/>
    <s v="GSG75"/>
    <n v="105"/>
    <n v="0"/>
    <s v="ร้านที่2"/>
    <s v=".***พร พ***ชาติ"/>
    <s v="กรุงเทพฯ"/>
    <s v="-"/>
    <s v=""/>
    <s v="22/01/2026 10:06"/>
    <s v="-"/>
    <s v="J&amp;T COD"/>
    <s v="Tiktok"/>
    <s v="จ่ายทีหลัง / COD"/>
    <s v=""/>
    <s v="790389814616"/>
    <s v="22/01/2026 10:06"/>
  </r>
  <r>
    <x v="6"/>
    <x v="6"/>
    <n v="139"/>
    <n v="1"/>
    <s v="GSG73"/>
    <n v="217.98"/>
    <n v="0"/>
    <s v="ร้านที่2"/>
    <s v="ข***ดาว"/>
    <s v="สุพรรณบุรี"/>
    <s v="-"/>
    <s v=""/>
    <s v="22/01/2026 09:58"/>
    <s v="-"/>
    <s v="J&amp;T COD"/>
    <s v="Tiktok"/>
    <s v="จ่ายทีหลัง / COD"/>
    <s v=""/>
    <s v="790384902683"/>
    <s v="22/01/2026 09:58"/>
  </r>
  <r>
    <x v="1"/>
    <x v="1"/>
    <n v="139"/>
    <n v="1"/>
    <s v="GSG73"/>
    <n v="217.98"/>
    <n v="0"/>
    <s v="ร้านที่2"/>
    <s v="ข***ดาว"/>
    <s v="สุพรรณบุรี"/>
    <s v="-"/>
    <s v=""/>
    <s v="22/01/2026 09:58"/>
    <s v="-"/>
    <s v="J&amp;T COD"/>
    <s v="Tiktok"/>
    <s v="จ่ายทีหลัง / COD"/>
    <s v=""/>
    <s v="790384902683"/>
    <s v="22/01/2026 09:58"/>
  </r>
  <r>
    <x v="3"/>
    <x v="3"/>
    <n v="33.333333333333336"/>
    <n v="3"/>
    <s v="GSG72"/>
    <n v="100"/>
    <n v="0"/>
    <s v="ร้านที่2"/>
    <s v="ป***อง​ ภ***์ภัทร"/>
    <s v="เชียงใหม่"/>
    <s v="-"/>
    <s v=""/>
    <s v="22/01/2026 09:54"/>
    <s v="-"/>
    <s v="J&amp;T COD"/>
    <s v="Tiktok"/>
    <s v="จ่ายทีหลัง / COD"/>
    <s v=""/>
    <s v="790325728636"/>
    <s v="22/01/2026 09:54"/>
  </r>
  <r>
    <x v="0"/>
    <x v="0"/>
    <n v="66.666666666666671"/>
    <n v="6"/>
    <s v="GSG70"/>
    <n v="200"/>
    <n v="0"/>
    <s v="ร้านที่2"/>
    <s v="ป***ตา"/>
    <s v="ร้อยเอ็ด"/>
    <s v="-"/>
    <s v=""/>
    <s v="22/01/2026 09:53"/>
    <s v="-"/>
    <s v="J&amp;T COD"/>
    <s v="Tiktok"/>
    <s v="จ่ายทีหลัง / COD"/>
    <s v=""/>
    <s v="790325201606"/>
    <s v="22/01/2026 09:53"/>
  </r>
  <r>
    <x v="0"/>
    <x v="0"/>
    <n v="66.666666666666671"/>
    <n v="6"/>
    <s v="GSG69"/>
    <n v="200"/>
    <n v="0"/>
    <s v="ร้านที่2"/>
    <s v="ณ***พัณณ์ ฤ***พีระศักดิ์"/>
    <s v="แพร่"/>
    <s v="-"/>
    <s v=""/>
    <s v="22/01/2026 09:52"/>
    <s v="-"/>
    <s v="J&amp;T Express"/>
    <s v="Tiktok"/>
    <s v="tiktok"/>
    <s v=""/>
    <s v="790302913632"/>
    <s v="22/01/2026 09:52"/>
  </r>
  <r>
    <x v="3"/>
    <x v="3"/>
    <n v="65"/>
    <n v="1"/>
    <s v="GSG68"/>
    <n v="38"/>
    <n v="3"/>
    <s v="ร้านที่2"/>
    <s v="จ***นันท์ ศ***ุระพล"/>
    <s v="ขอนแก่น"/>
    <s v="-"/>
    <s v=""/>
    <s v="22/01/2026 09:52"/>
    <s v="-"/>
    <s v="J&amp;T Express"/>
    <s v="Tiktok"/>
    <s v="tiktok"/>
    <s v=""/>
    <s v="790363404670"/>
    <s v="22/01/2026 09:52"/>
  </r>
  <r>
    <x v="7"/>
    <x v="7"/>
    <n v="150"/>
    <n v="1"/>
    <s v="GSG66"/>
    <n v="150"/>
    <n v="0"/>
    <s v="ร้านที่10"/>
    <s v="ระวีวรรณ สิงห์หนัง"/>
    <s v="หอพัก สิริวิมลแมนชั่น_x000a_เลขที่ 517 ม.2   ห้อง 212 ชั้น 2_x000a_ต.สามเรือน อ.บางปะอิน จ.พระนครศรีอยุธยา  _x000a_ 13160"/>
    <s v="13160"/>
    <s v="0959813699"/>
    <s v="16/01/2026 15:02"/>
    <s v="t0832622509@gmail.com"/>
    <s v="EMS"/>
    <s v="facebook"/>
    <s v="กสิกร"/>
    <s v="ลูกค้าสมัครตัวแทน"/>
    <s v="WB132126521TH"/>
    <s v="22/01/2026 09:51"/>
  </r>
  <r>
    <x v="14"/>
    <x v="18"/>
    <n v="120"/>
    <n v="1"/>
    <s v="GSG65"/>
    <n v="79"/>
    <n v="0"/>
    <s v="ร้านที่2"/>
    <s v="ป***ดา พ***ุณพัทธ์"/>
    <s v="Bangkok"/>
    <s v="-"/>
    <s v=""/>
    <s v="22/01/2026 09:51"/>
    <s v="-"/>
    <s v="J&amp;T Express"/>
    <s v="Tiktok"/>
    <s v="tiktok"/>
    <s v=""/>
    <s v="790351706690"/>
    <s v="22/01/2026 09:49"/>
  </r>
  <r>
    <x v="15"/>
    <x v="17"/>
    <n v="120"/>
    <n v="2"/>
    <s v="GSG64"/>
    <n v="158"/>
    <n v="0"/>
    <s v="ร้านที่2"/>
    <s v="ล***ย เ***อกูล"/>
    <s v="นครนายก"/>
    <s v="-"/>
    <s v=""/>
    <s v="22/01/2026 09:46"/>
    <s v="-"/>
    <s v="Flash Express Thailand COD"/>
    <s v="Tiktok"/>
    <s v="จ่ายทีหลัง / COD"/>
    <s v=""/>
    <s v="THT11012DRR046Z"/>
    <s v="22/01/2026 09:47"/>
  </r>
  <r>
    <x v="15"/>
    <x v="17"/>
    <n v="120"/>
    <n v="1"/>
    <s v="GSG61"/>
    <n v="79"/>
    <n v="0"/>
    <s v="ร้านที่2"/>
    <s v="ส***พร ธ***พงษ์"/>
    <s v="กรุงเทพมหานคร"/>
    <s v="-"/>
    <s v=""/>
    <s v="22/01/2026 09:46"/>
    <s v="-"/>
    <s v="J&amp;T COD"/>
    <s v="Tiktok"/>
    <s v="จ่ายทีหลัง / COD"/>
    <s v=""/>
    <s v="790391512606"/>
    <s v="22/01/2026 09:46"/>
  </r>
  <r>
    <x v="3"/>
    <x v="3"/>
    <n v="33.333333333333336"/>
    <n v="3"/>
    <s v="GSG59"/>
    <n v="100"/>
    <n v="0"/>
    <s v="ร้านที่2"/>
    <s v="ร***า..จันดาหอม"/>
    <s v="พิษณุโลก"/>
    <s v="-"/>
    <s v=""/>
    <s v="22/01/2026 09:45"/>
    <s v="-"/>
    <s v="J&amp;T COD"/>
    <s v="Tiktok"/>
    <s v="จ่ายทีหลัง / COD"/>
    <s v=""/>
    <s v="790398721626"/>
    <s v="22/01/2026 09:45"/>
  </r>
  <r>
    <x v="7"/>
    <x v="7"/>
    <n v="120"/>
    <n v="1"/>
    <s v="GSG57"/>
    <n v="79"/>
    <n v="0"/>
    <s v="ร้านที่2"/>
    <s v="ส***พร ธ***พงษ์"/>
    <s v="กรุงเทพมหานคร"/>
    <s v="-"/>
    <s v=""/>
    <s v="22/01/2026 09:44"/>
    <s v="-"/>
    <s v="J&amp;T COD"/>
    <s v="Tiktok"/>
    <s v="จ่ายทีหลัง / COD"/>
    <s v=""/>
    <s v="790386298586"/>
    <s v="22/01/2026 09:44"/>
  </r>
  <r>
    <x v="1"/>
    <x v="1"/>
    <n v="139"/>
    <n v="2"/>
    <s v="GSG56"/>
    <n v="215"/>
    <n v="0"/>
    <s v="ร้านที่10"/>
    <s v="สมพงษ์ โชคบำรุงศิลป์"/>
    <s v="127 ถนนมาลัยแมน_x000a_ลำพยา_x000a_เมือง_x000a_นครปฐม_x000a_Thailand 73000"/>
    <s v="73000"/>
    <s v="0818576893"/>
    <s v="22/01/2026 09:21"/>
    <s v="t0832622509@gmail.com"/>
    <s v="EMS"/>
    <s v="facebook"/>
    <s v="กสิกร"/>
    <s v=""/>
    <s v="WB132126518TH"/>
    <s v="22/01/2026 09:43"/>
  </r>
  <r>
    <x v="0"/>
    <x v="0"/>
    <n v="66.666666666666671"/>
    <n v="3"/>
    <s v="GSG54"/>
    <n v="100"/>
    <n v="0"/>
    <s v="ร้านที่2"/>
    <s v="j***hambumrung"/>
    <s v="กรุงเทพฯ"/>
    <s v="-"/>
    <s v=""/>
    <s v="22/01/2026 09:42"/>
    <s v="-"/>
    <s v="J&amp;T Express"/>
    <s v="Tiktok"/>
    <s v="tiktok"/>
    <s v=""/>
    <s v="790377714630"/>
    <s v="22/01/2026 09:41"/>
  </r>
  <r>
    <x v="3"/>
    <x v="3"/>
    <n v="65"/>
    <n v="3"/>
    <s v="GSG51"/>
    <n v="105"/>
    <n v="0"/>
    <s v="ร้านที่2"/>
    <s v="จ***ภา. เ***รัตน์ ,***รรัตน์รีสอร์ท"/>
    <s v="สุราษฎร์ธานี"/>
    <s v="-"/>
    <s v=""/>
    <s v="22/01/2026 09:41"/>
    <s v="-"/>
    <s v="J&amp;T COD"/>
    <s v="Tiktok"/>
    <s v="จ่ายทีหลัง / COD"/>
    <s v=""/>
    <s v="790328212601"/>
    <s v="22/01/2026 09:41"/>
  </r>
  <r>
    <x v="2"/>
    <x v="2"/>
    <n v="139"/>
    <n v="1"/>
    <s v="GSG49"/>
    <n v="215"/>
    <n v="0"/>
    <s v="ร้านที่10"/>
    <s v="สุภาพร-พึ่งไทย"/>
    <s v="56ม.11(เขางอบซอย4) ต.หน้าพระลาน อ.เฉลิมพระเกียรติ จ.สระบุรี 18240"/>
    <s v="18240"/>
    <s v="0926351516"/>
    <s v="22/01/2026 09:21"/>
    <s v="t0832622509@gmail.com"/>
    <s v="EMS"/>
    <s v="facebook"/>
    <s v="กสิกร"/>
    <s v=""/>
    <s v="WB132126549TH"/>
    <s v="22/01/2026 09:40"/>
  </r>
  <r>
    <x v="6"/>
    <x v="6"/>
    <n v="139"/>
    <n v="1"/>
    <s v="GSG49"/>
    <n v="215"/>
    <n v="0"/>
    <s v="ร้านที่10"/>
    <s v="สุภาพร-พึ่งไทย"/>
    <s v="56ม.11(เขางอบซอย4) ต.หน้าพระลาน อ.เฉลิมพระเกียรติ จ.สระบุรี 18240"/>
    <s v="18240"/>
    <s v="0926351516"/>
    <s v="22/01/2026 09:21"/>
    <s v="t0832622509@gmail.com"/>
    <s v="EMS"/>
    <s v="facebook"/>
    <s v="กสิกร"/>
    <s v=""/>
    <s v="WB132126549TH"/>
    <s v="22/01/2026 09:40"/>
  </r>
  <r>
    <x v="3"/>
    <x v="3"/>
    <n v="65"/>
    <n v="3"/>
    <s v="GSG48"/>
    <n v="105"/>
    <n v="0"/>
    <s v="ร้านที่2"/>
    <s v="อ***พร เ***อง"/>
    <s v="นครศรีธรรมราช"/>
    <s v="-"/>
    <s v=""/>
    <s v="22/01/2026 09:40"/>
    <s v="-"/>
    <s v="J&amp;T COD"/>
    <s v="Tiktok"/>
    <s v="จ่ายทีหลัง / COD"/>
    <s v=""/>
    <s v="790325410604"/>
    <s v="22/01/2026 09:40"/>
  </r>
  <r>
    <x v="0"/>
    <x v="0"/>
    <n v="66.666666666666671"/>
    <n v="3"/>
    <s v="GSG46"/>
    <n v="100"/>
    <n v="0"/>
    <s v="ร้านที่2"/>
    <s v="ฐ***ี น***ทรัพย์"/>
    <s v="ระยอง"/>
    <s v="-"/>
    <s v=""/>
    <s v="22/01/2026 09:40"/>
    <s v="-"/>
    <s v="J&amp;T Express"/>
    <s v="Tiktok"/>
    <s v="tiktok"/>
    <s v=""/>
    <s v="790394402663"/>
    <s v="22/01/2026 09:39"/>
  </r>
  <r>
    <x v="7"/>
    <x v="7"/>
    <n v="69.900000000000006"/>
    <n v="10"/>
    <s v="GSG45"/>
    <n v="1114"/>
    <n v="0"/>
    <s v="ร้านที่1"/>
    <s v="น******ี"/>
    <s v="******ขวงหนองแขม แขวงหนองแขม เขตหนองแขม จังหวัดกรุงเทพมหานคร 10160"/>
    <s v="10160"/>
    <s v="13"/>
    <s v="22/01/2026 10:08"/>
    <s v="-"/>
    <s v="SPX Express"/>
    <s v="Shopee"/>
    <s v="shopee"/>
    <s v=""/>
    <s v="TH264026043211X"/>
    <s v="22/01/2026 09:38"/>
  </r>
  <r>
    <x v="15"/>
    <x v="17"/>
    <n v="78"/>
    <n v="2"/>
    <s v="GSG45"/>
    <n v="1114"/>
    <n v="0"/>
    <s v="ร้านที่1"/>
    <s v="น******ี"/>
    <s v="******ขวงหนองแขม แขวงหนองแขม เขตหนองแขม จังหวัดกรุงเทพมหานคร 10160"/>
    <s v="10160"/>
    <s v="13"/>
    <s v="22/01/2026 10:08"/>
    <s v="-"/>
    <s v="SPX Express"/>
    <s v="Shopee"/>
    <s v="shopee"/>
    <s v=""/>
    <s v="TH264026043211X"/>
    <s v="22/01/2026 09:38"/>
  </r>
  <r>
    <x v="7"/>
    <x v="7"/>
    <n v="79"/>
    <n v="2"/>
    <s v="GSG45"/>
    <n v="1114"/>
    <n v="0"/>
    <s v="ร้านที่1"/>
    <s v="น******ี"/>
    <s v="******ขวงหนองแขม แขวงหนองแขม เขตหนองแขม จังหวัดกรุงเทพมหานคร 10160"/>
    <s v="10160"/>
    <s v="13"/>
    <s v="22/01/2026 10:08"/>
    <s v="-"/>
    <s v="SPX Express"/>
    <s v="Shopee"/>
    <s v="shopee"/>
    <s v=""/>
    <s v="TH264026043211X"/>
    <s v="22/01/2026 09:38"/>
  </r>
  <r>
    <x v="3"/>
    <x v="3"/>
    <n v="50"/>
    <n v="6"/>
    <s v="GSG44"/>
    <n v="200"/>
    <n v="0"/>
    <s v="ร้านที่2"/>
    <s v="ต***่"/>
    <s v="ชลบุรี"/>
    <s v="-"/>
    <s v=""/>
    <s v="22/01/2026 09:38"/>
    <s v="-"/>
    <s v="J&amp;T Express"/>
    <s v="Tiktok"/>
    <s v="tiktok"/>
    <s v=""/>
    <s v="790331808641"/>
    <s v="22/01/2026 09:38"/>
  </r>
  <r>
    <x v="3"/>
    <x v="3"/>
    <n v="33.333333333333336"/>
    <n v="3"/>
    <s v="GSG42"/>
    <n v="100"/>
    <n v="0"/>
    <s v="ร้านที่2"/>
    <s v="ก***ดาว บ***พันธ์"/>
    <s v="ปทุมธานี"/>
    <s v="-"/>
    <s v=""/>
    <s v="22/01/2026 09:37"/>
    <s v="-"/>
    <s v="Flash Express Thailand COD"/>
    <s v="Tiktok"/>
    <s v="จ่ายทีหลัง / COD"/>
    <s v=""/>
    <s v="THT04062DRSVS6Z"/>
    <s v="22/01/2026 09:37"/>
  </r>
  <r>
    <x v="3"/>
    <x v="3"/>
    <n v="65"/>
    <n v="3"/>
    <s v="GSG41"/>
    <n v="105"/>
    <n v="0"/>
    <s v="ร้านที่2"/>
    <s v="ด***ดือน ด***าลา"/>
    <s v="สุรินทร์"/>
    <s v="-"/>
    <s v=""/>
    <s v="22/01/2026 09:37"/>
    <s v="-"/>
    <s v="J&amp;T COD"/>
    <s v="Tiktok"/>
    <s v="จ่ายทีหลัง / COD"/>
    <s v=""/>
    <s v="790383811630"/>
    <s v="22/01/2026 09:37"/>
  </r>
  <r>
    <x v="3"/>
    <x v="3"/>
    <n v="65"/>
    <n v="2"/>
    <s v="GSG40"/>
    <n v="70"/>
    <n v="0"/>
    <s v="ร้านที่2"/>
    <s v="เ***่"/>
    <s v="เชียงใหม่"/>
    <s v="-"/>
    <s v=""/>
    <s v="22/01/2026 09:37"/>
    <s v="-"/>
    <s v="J&amp;T COD"/>
    <s v="Tiktok"/>
    <s v="จ่ายทีหลัง / COD"/>
    <s v=""/>
    <s v="790389603673"/>
    <s v="22/01/2026 09:37"/>
  </r>
  <r>
    <x v="3"/>
    <x v="3"/>
    <n v="65"/>
    <n v="2"/>
    <s v="GSG39"/>
    <n v="70"/>
    <n v="0"/>
    <s v="ร้านที่2"/>
    <s v="u***9712405134573"/>
    <s v="สมุทรสาคร"/>
    <s v="-"/>
    <s v=""/>
    <s v="22/01/2026 09:37"/>
    <s v="-"/>
    <s v="J&amp;T Express"/>
    <s v="Tiktok"/>
    <s v="tiktok"/>
    <s v=""/>
    <s v="790373602686"/>
    <s v="22/01/2026 09:37"/>
  </r>
  <r>
    <x v="3"/>
    <x v="3"/>
    <n v="65"/>
    <n v="1"/>
    <s v="GSG37"/>
    <n v="35"/>
    <n v="0"/>
    <s v="ร้านที่2"/>
    <s v="พ***พ ว***งกูร"/>
    <s v="กรุงเทพมหานคร"/>
    <s v="-"/>
    <s v=""/>
    <s v="22/01/2026 09:37"/>
    <s v="-"/>
    <s v="J&amp;T COD"/>
    <s v="Tiktok"/>
    <s v="จ่ายทีหลัง / COD"/>
    <s v="ฝอยทอง"/>
    <s v="790306091595"/>
    <s v="22/01/2026 09:37"/>
  </r>
  <r>
    <x v="3"/>
    <x v="3"/>
    <n v="65"/>
    <n v="1"/>
    <s v="GSG36"/>
    <n v="35"/>
    <n v="0"/>
    <s v="ร้านที่2"/>
    <s v="ส***ตรา บ***ระทุมวรรณ"/>
    <s v="นครปฐม"/>
    <s v="-"/>
    <s v=""/>
    <s v="22/01/2026 09:37"/>
    <s v="-"/>
    <s v="J&amp;T COD"/>
    <s v="Tiktok"/>
    <s v="จ่ายทีหลัง / COD"/>
    <s v=""/>
    <s v="790300001676"/>
    <s v="22/01/2026 09:37"/>
  </r>
  <r>
    <x v="3"/>
    <x v="3"/>
    <n v="65"/>
    <n v="1"/>
    <s v="GSG35"/>
    <n v="35"/>
    <n v="0"/>
    <s v="ร้านที่2"/>
    <s v="T***"/>
    <s v="นนทบุรี"/>
    <s v="-"/>
    <s v=""/>
    <s v="22/01/2026 09:36"/>
    <s v="-"/>
    <s v="J&amp;T COD"/>
    <s v="Tiktok"/>
    <s v="จ่ายทีหลัง / COD"/>
    <s v="รสเผือก"/>
    <s v="790301719620"/>
    <s v="22/01/2026 09:37"/>
  </r>
  <r>
    <x v="3"/>
    <x v="3"/>
    <n v="33.333333333333336"/>
    <n v="3"/>
    <s v="GSG34"/>
    <n v="100"/>
    <n v="0"/>
    <s v="ร้านที่2"/>
    <s v="น***สุกัญญา เ***ใหญ่"/>
    <s v="ประจวบคีรีขันธ์"/>
    <s v="-"/>
    <s v=""/>
    <s v="22/01/2026 09:36"/>
    <s v="-"/>
    <s v="J&amp;T COD"/>
    <s v="Tiktok"/>
    <s v="จ่ายทีหลัง / COD"/>
    <s v=""/>
    <s v="790328210630"/>
    <s v="22/01/2026 09:36"/>
  </r>
  <r>
    <x v="3"/>
    <x v="3"/>
    <n v="65"/>
    <n v="4"/>
    <s v="GSG32"/>
    <n v="140"/>
    <n v="0"/>
    <s v="ร้านที่2"/>
    <s v="น*** แ***ิลเกิด"/>
    <s v="ระยอง"/>
    <s v="-"/>
    <s v=""/>
    <s v="22/01/2026 09:35"/>
    <s v="-"/>
    <s v="J&amp;T COD"/>
    <s v="Tiktok"/>
    <s v="จ่ายทีหลัง / COD"/>
    <s v="เอาฝอยทอง/กาแฟ/กล้วยหอม/มะพร้าว"/>
    <s v="790352601603"/>
    <s v="22/01/2026 09:36"/>
  </r>
  <r>
    <x v="3"/>
    <x v="3"/>
    <n v="65"/>
    <n v="2"/>
    <s v="GSG31"/>
    <n v="70"/>
    <n v="0"/>
    <s v="ร้านที่2"/>
    <s v="m***sa"/>
    <s v="กรุงเทพฯ"/>
    <s v="-"/>
    <s v=""/>
    <s v="22/01/2026 09:36"/>
    <s v="-"/>
    <s v="J&amp;T Express"/>
    <s v="Tiktok"/>
    <s v="tiktok"/>
    <s v="กาแฟ,มะพร้าว"/>
    <s v="790347911695"/>
    <s v="22/01/2026 09:35"/>
  </r>
  <r>
    <x v="3"/>
    <x v="3"/>
    <n v="65"/>
    <n v="1"/>
    <s v="GSG29"/>
    <n v="35"/>
    <n v="0"/>
    <s v="ร้านที่2"/>
    <s v="เ***้อม เ***ซิ่ง"/>
    <s v="พระนครศรีอยุธยา"/>
    <s v="-"/>
    <s v=""/>
    <s v="22/01/2026 09:35"/>
    <s v="-"/>
    <s v="Flash Express Thailand COD"/>
    <s v="Tiktok"/>
    <s v="จ่ายทีหลัง / COD"/>
    <s v="กล้วยหอมค่ะ"/>
    <s v="THT05072DRR8V0Z"/>
    <s v="22/01/2026 09:35"/>
  </r>
  <r>
    <x v="0"/>
    <x v="0"/>
    <n v="66.666666666666671"/>
    <n v="3"/>
    <s v="GSG28"/>
    <n v="100"/>
    <n v="0"/>
    <s v="ร้านที่2"/>
    <s v="ส***ตน์ดา ผ***สกุล"/>
    <s v="ชลบุรี"/>
    <s v="-"/>
    <s v=""/>
    <s v="22/01/2026 09:35"/>
    <s v="-"/>
    <s v="J&amp;T COD"/>
    <s v="Tiktok"/>
    <s v="จ่ายทีหลัง / COD"/>
    <s v=""/>
    <s v="790342913640"/>
    <s v="22/01/2026 09:35"/>
  </r>
  <r>
    <x v="3"/>
    <x v="3"/>
    <n v="65"/>
    <n v="1"/>
    <s v="GSG27"/>
    <n v="35"/>
    <n v="0"/>
    <s v="ร้านที่2"/>
    <s v="พ***าภัค  บ***ี่ทอง"/>
    <s v="สมุทรปราการ"/>
    <s v="-"/>
    <s v=""/>
    <s v="22/01/2026 09:34"/>
    <s v="-"/>
    <s v="J&amp;T COD"/>
    <s v="Tiktok"/>
    <s v="จ่ายทีหลัง / COD"/>
    <s v=""/>
    <s v="790377716682"/>
    <s v="22/01/2026 09:34"/>
  </r>
  <r>
    <x v="3"/>
    <x v="3"/>
    <n v="65"/>
    <n v="10"/>
    <s v="GSG26"/>
    <n v="350"/>
    <n v="0"/>
    <s v="ร้านที่2"/>
    <s v="อ***"/>
    <s v="เชียงใหม่"/>
    <s v="-"/>
    <s v=""/>
    <s v="22/01/2026 09:34"/>
    <s v="-"/>
    <s v="J&amp;T Express"/>
    <s v="Tiktok"/>
    <s v="tiktok"/>
    <s v="คละทุกรสชาติ"/>
    <s v="790315006633"/>
    <s v="22/01/2026 09:34"/>
  </r>
  <r>
    <x v="3"/>
    <x v="3"/>
    <n v="65"/>
    <n v="1"/>
    <s v="GSG25"/>
    <n v="35"/>
    <n v="0"/>
    <s v="ร้านที่2"/>
    <s v="ว***ดา  ท***จริญชัยกิจ"/>
    <s v="ปทุมธานี"/>
    <s v="-"/>
    <s v=""/>
    <s v="22/01/2026 09:33"/>
    <s v="-"/>
    <s v="J&amp;T COD"/>
    <s v="Tiktok"/>
    <s v="จ่ายทีหลัง / COD"/>
    <s v=""/>
    <s v="790346002666"/>
    <s v="22/01/2026 09:33"/>
  </r>
  <r>
    <x v="0"/>
    <x v="0"/>
    <n v="66.666666666666671"/>
    <n v="3"/>
    <s v="GSG24"/>
    <n v="100"/>
    <n v="0"/>
    <s v="ร้านที่2"/>
    <s v="ว***ดา  ท***จริญชัยกิจ"/>
    <s v="ปทุมธานี"/>
    <s v="-"/>
    <s v=""/>
    <s v="22/01/2026 09:32"/>
    <s v="-"/>
    <s v="J&amp;T COD"/>
    <s v="Tiktok"/>
    <s v="จ่ายทีหลัง / COD"/>
    <s v=""/>
    <s v="790325209612"/>
    <s v="22/01/2026 09:33"/>
  </r>
  <r>
    <x v="0"/>
    <x v="0"/>
    <n v="66.666666666666671"/>
    <n v="3"/>
    <s v="GSG23"/>
    <n v="100"/>
    <n v="0"/>
    <s v="ร้านที่2"/>
    <s v="ต***"/>
    <s v="กรุงเทพฯ"/>
    <s v="-"/>
    <s v=""/>
    <s v="22/01/2026 09:30"/>
    <s v="-"/>
    <s v="J&amp;T COD"/>
    <s v="Tiktok"/>
    <s v="จ่ายทีหลัง / COD"/>
    <s v=""/>
    <s v="790388113631"/>
    <s v="22/01/2026 09:30"/>
  </r>
  <r>
    <x v="3"/>
    <x v="3"/>
    <n v="50"/>
    <n v="6"/>
    <s v="GSG22"/>
    <n v="200"/>
    <n v="0"/>
    <s v="ร้านที่2"/>
    <s v="น***าวสุพัตรา ผ***ุง"/>
    <s v="ชลบุรี"/>
    <s v="-"/>
    <s v=""/>
    <s v="22/01/2026 09:28"/>
    <s v="-"/>
    <s v="J&amp;T COD"/>
    <s v="Tiktok"/>
    <s v="จ่ายทีหลัง / COD"/>
    <s v=""/>
    <s v="790343607642"/>
    <s v="22/01/2026 09:28"/>
  </r>
  <r>
    <x v="3"/>
    <x v="3"/>
    <n v="33.333333333333336"/>
    <n v="3"/>
    <s v="GSG21"/>
    <n v="100"/>
    <n v="0"/>
    <s v="ร้านที่2"/>
    <s v="อ***"/>
    <s v="กรุงเทพฯ"/>
    <s v="-"/>
    <s v=""/>
    <s v="22/01/2026 09:10"/>
    <s v="-"/>
    <s v="J&amp;T COD"/>
    <s v="Tiktok"/>
    <s v="จ่ายทีหลัง / COD"/>
    <s v=""/>
    <s v="790369813634"/>
    <s v="22/01/2026 09:10"/>
  </r>
  <r>
    <x v="7"/>
    <x v="7"/>
    <n v="69.900000000000006"/>
    <n v="30"/>
    <s v="GSG20"/>
    <n v="2395"/>
    <n v="0"/>
    <s v="ร้านที่1"/>
    <s v="น******ร"/>
    <s v="****** ถนน บริเวณศูนย์ราชการ, ตำบลหนองกอมเกาะ, อำเภอเมืองหนองคาย ตำบลหนองกอมเกาะ อำเภอเมืองหนองคาย จังหวัดหนองคาย 43000"/>
    <s v="43000"/>
    <s v="94"/>
    <s v="22/01/2026 08:38"/>
    <s v="-"/>
    <s v="SPX Express"/>
    <s v="Shopee"/>
    <s v="shopee"/>
    <s v=""/>
    <s v="TH266408510838S"/>
    <s v="22/01/2026 08:37"/>
  </r>
  <r>
    <x v="0"/>
    <x v="0"/>
    <n v="66.666666666666671"/>
    <n v="6"/>
    <s v="GSG19"/>
    <n v="200"/>
    <n v="0"/>
    <s v="ร้านที่2"/>
    <s v="น* น***ร์ ส***มนึก"/>
    <s v="ระยอง"/>
    <s v="-"/>
    <s v=""/>
    <s v="22/01/2026 08:25"/>
    <s v="-"/>
    <s v="J&amp;T Express"/>
    <s v="Tiktok"/>
    <s v="tiktok"/>
    <s v=""/>
    <s v="790388297580"/>
    <s v="22/01/2026 08:24"/>
  </r>
  <r>
    <x v="3"/>
    <x v="3"/>
    <n v="50"/>
    <n v="6"/>
    <s v="GSG18"/>
    <n v="200"/>
    <n v="0"/>
    <s v="ร้านที่2"/>
    <s v="ธ*** ห***อาษา"/>
    <s v="ปทุมธานี"/>
    <s v="-"/>
    <s v=""/>
    <s v="22/01/2026 07:54"/>
    <s v="-"/>
    <s v="J&amp;T COD"/>
    <s v="Tiktok"/>
    <s v="จ่ายทีหลัง / COD"/>
    <s v=""/>
    <s v="790388512642"/>
    <s v="22/01/2026 07:54"/>
  </r>
  <r>
    <x v="5"/>
    <x v="5"/>
    <n v="139"/>
    <n v="1"/>
    <s v="GSG16"/>
    <n v="340"/>
    <n v="64"/>
    <s v="ร้านที่1"/>
    <s v="มนลยา ทรัพย์เจริญกุล"/>
    <s v="90/168 ม.ฟลอร่าวิลล์ เฟส1 ซอย8 ถ.สุวินทวงศ์ · ลำผักชี/ Lam Phak Chi_x000a__x000a_หนองจอก/ Nong Chokกรุงเทพมหานคร/ Bangkok_x000a_10530"/>
    <s v="10530"/>
    <s v="660949426496"/>
    <s v="22/01/2026 07:26"/>
    <s v="-"/>
    <s v="Kerry_dropoff"/>
    <s v="Lazada"/>
    <s v="lazada"/>
    <s v=""/>
    <s v="LEXPU0650513375"/>
    <s v="22/01/2026 07:26"/>
  </r>
  <r>
    <x v="6"/>
    <x v="6"/>
    <n v="139"/>
    <n v="1"/>
    <s v="GSG16"/>
    <n v="340"/>
    <n v="64"/>
    <s v="ร้านที่1"/>
    <s v="มนลยา ทรัพย์เจริญกุล"/>
    <s v="90/168 ม.ฟลอร่าวิลล์ เฟส1 ซอย8 ถ.สุวินทวงศ์ · ลำผักชี/ Lam Phak Chi_x000a__x000a_หนองจอก/ Nong Chokกรุงเทพมหานคร/ Bangkok_x000a_10530"/>
    <s v="10530"/>
    <s v="660949426496"/>
    <s v="22/01/2026 07:26"/>
    <s v="-"/>
    <s v="Kerry_dropoff"/>
    <s v="Lazada"/>
    <s v="lazada"/>
    <s v=""/>
    <s v="LEXPU0650513375"/>
    <s v="22/01/2026 07:26"/>
  </r>
  <r>
    <x v="2"/>
    <x v="2"/>
    <n v="139"/>
    <n v="1"/>
    <s v="GSG16"/>
    <n v="340"/>
    <n v="64"/>
    <s v="ร้านที่1"/>
    <s v="มนลยา ทรัพย์เจริญกุล"/>
    <s v="90/168 ม.ฟลอร่าวิลล์ เฟส1 ซอย8 ถ.สุวินทวงศ์ · ลำผักชี/ Lam Phak Chi_x000a__x000a_หนองจอก/ Nong Chokกรุงเทพมหานคร/ Bangkok_x000a_10530"/>
    <s v="10530"/>
    <s v="660949426496"/>
    <s v="22/01/2026 07:26"/>
    <s v="-"/>
    <s v="Kerry_dropoff"/>
    <s v="Lazada"/>
    <s v="lazada"/>
    <s v=""/>
    <s v="LEXPU0650513375"/>
    <s v="22/01/2026 07:26"/>
  </r>
  <r>
    <x v="1"/>
    <x v="1"/>
    <n v="139"/>
    <n v="1"/>
    <s v="GSG16"/>
    <n v="340"/>
    <n v="64"/>
    <s v="ร้านที่1"/>
    <s v="มนลยา ทรัพย์เจริญกุล"/>
    <s v="90/168 ม.ฟลอร่าวิลล์ เฟส1 ซอย8 ถ.สุวินทวงศ์ · ลำผักชี/ Lam Phak Chi_x000a__x000a_หนองจอก/ Nong Chokกรุงเทพมหานคร/ Bangkok_x000a_10530"/>
    <s v="10530"/>
    <s v="660949426496"/>
    <s v="22/01/2026 07:26"/>
    <s v="-"/>
    <s v="Kerry_dropoff"/>
    <s v="Lazada"/>
    <s v="lazada"/>
    <s v=""/>
    <s v="LEXPU0650513375"/>
    <s v="22/01/2026 07:26"/>
  </r>
  <r>
    <x v="3"/>
    <x v="3"/>
    <n v="50"/>
    <n v="6"/>
    <s v="GSG15"/>
    <n v="200"/>
    <n v="0"/>
    <s v="ร้านที่2"/>
    <s v="ส***ญ โ***์ทอง"/>
    <s v="กรุงเทพฯ"/>
    <s v="-"/>
    <s v=""/>
    <s v="22/01/2026 07:10"/>
    <s v="-"/>
    <s v="J&amp;T Express"/>
    <s v="Tiktok"/>
    <s v="tiktok"/>
    <s v=""/>
    <s v="790314918643"/>
    <s v="22/01/2026 07:11"/>
  </r>
  <r>
    <x v="3"/>
    <x v="3"/>
    <n v="50"/>
    <n v="6"/>
    <s v="GSG13"/>
    <n v="200"/>
    <n v="0"/>
    <s v="ร้านที่2"/>
    <s v="ว** ช***ศรี"/>
    <s v="ราชบุรี"/>
    <s v="-"/>
    <s v=""/>
    <s v="22/01/2026 06:45"/>
    <s v="-"/>
    <s v="J&amp;T Express"/>
    <s v="Tiktok"/>
    <s v="tiktok"/>
    <s v=""/>
    <s v="790374670400"/>
    <s v="22/01/2026 06:45"/>
  </r>
  <r>
    <x v="15"/>
    <x v="17"/>
    <n v="78"/>
    <n v="3"/>
    <s v="GSG11"/>
    <n v="234"/>
    <n v="0"/>
    <s v="ร้านที่1"/>
    <s v="น******ญ"/>
    <s v="******่ที่ 4, ตำบลบ้านสร้าง, อำเภอบางปะอิน ตำบลบ้านสร้าง อำเภอบางปะอิน จังหวัดพระนครศรีอยุธยา 13170"/>
    <s v="13170"/>
    <s v="29"/>
    <s v="22/01/2026 06:30"/>
    <s v="-"/>
    <s v="Flash Express"/>
    <s v="Shopee"/>
    <s v="shopee"/>
    <s v=""/>
    <s v="TH0506896KGU4P"/>
    <s v="22/01/2026 06:00"/>
  </r>
  <r>
    <x v="6"/>
    <x v="6"/>
    <n v="139"/>
    <n v="1"/>
    <s v="GSG10"/>
    <n v="108.99"/>
    <n v="0"/>
    <s v="ร้านที่2"/>
    <s v="น** ส***พร  เ***ุนทด"/>
    <s v="ระยอง"/>
    <s v="-"/>
    <s v=""/>
    <s v="22/01/2026 04:55"/>
    <s v="-"/>
    <s v="J&amp;T COD"/>
    <s v="Tiktok"/>
    <s v="จ่ายทีหลัง / COD"/>
    <s v=""/>
    <s v="790336910451"/>
    <s v="22/01/2026 04:56"/>
  </r>
  <r>
    <x v="0"/>
    <x v="0"/>
    <n v="66.666666666666671"/>
    <n v="3"/>
    <s v="GSG9"/>
    <n v="300"/>
    <n v="0"/>
    <s v="ร้านที่2"/>
    <s v="อ***วรรณ์ ป***ะเสาร์"/>
    <s v="หนองคาย"/>
    <s v="-"/>
    <s v=""/>
    <s v="22/01/2026 00:40"/>
    <s v="-"/>
    <s v="J&amp;T COD"/>
    <s v="Tiktok"/>
    <s v="จ่ายทีหลัง / COD"/>
    <s v=""/>
    <s v="790319780456"/>
    <s v="22/01/2026 00:40"/>
  </r>
  <r>
    <x v="3"/>
    <x v="3"/>
    <n v="50"/>
    <n v="6"/>
    <s v="GSG9"/>
    <n v="300"/>
    <n v="0"/>
    <s v="ร้านที่2"/>
    <s v="อ***วรรณ์ ป***ะเสาร์"/>
    <s v="หนองคาย"/>
    <s v="-"/>
    <s v=""/>
    <s v="22/01/2026 00:40"/>
    <s v="-"/>
    <s v="J&amp;T COD"/>
    <s v="Tiktok"/>
    <s v="จ่ายทีหลัง / COD"/>
    <s v=""/>
    <s v="790319780456"/>
    <s v="22/01/2026 00:40"/>
  </r>
  <r>
    <x v="4"/>
    <x v="4"/>
    <n v="49"/>
    <n v="1"/>
    <s v="GSG8"/>
    <n v="49"/>
    <n v="0"/>
    <s v="ร้านที่1"/>
    <s v="ว******ว"/>
    <s v="******นน เลียบคลองภาษีเจริญฝั่งเหนือ, ตำบล สวนหลวง, อำเภอกระทุ่มแบน ตำบลสวนหลวง อำเภอกระทุ่มแบน จังหวัดสมุทรสาคร 74110"/>
    <s v="74110"/>
    <s v="20"/>
    <s v="22/01/2026 00:22"/>
    <s v="-"/>
    <s v="SPX Express"/>
    <s v="Shopee"/>
    <s v="shopee"/>
    <s v=""/>
    <s v="TH267821103466M"/>
    <s v="22/01/2026 00:22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x v="0"/>
    <x v="0"/>
    <n v="66.333333333333329"/>
    <n v="3"/>
    <s v="GSK42"/>
    <n v="235"/>
    <n v="0"/>
    <s v="ร้านที่1"/>
    <s v="ธ******ล"/>
    <s v="******บล แม่กรณ์ ตำบลแม่กรณ์ อำเภอเมืองเชียงราย จังหวัดเชียงราย 57000"/>
    <s v="57000"/>
    <s v="89"/>
    <s v="23/01/2026 23:49"/>
    <s v="-"/>
    <s v="SPX Express"/>
    <s v="Shopee"/>
    <s v="shopee"/>
    <s v=""/>
    <s v="TH2656311823609"/>
    <s v="23/01/2026 23:49"/>
  </r>
  <r>
    <x v="1"/>
    <x v="1"/>
    <n v="33.333333333333336"/>
    <n v="3"/>
    <s v="GSK41"/>
    <n v="135"/>
    <n v="0"/>
    <s v="ร้านที่2"/>
    <s v="ล***าวัลย์ ภ***ง"/>
    <s v="สุพรรณบุรี"/>
    <s v="-"/>
    <s v=""/>
    <s v="23/01/2026 23:49"/>
    <s v="-"/>
    <s v="J&amp;T COD"/>
    <s v="Tiktok"/>
    <s v="จ่ายทีหลัง / COD"/>
    <s v=""/>
    <s v="790400349465"/>
    <s v="23/01/2026 23:49"/>
  </r>
  <r>
    <x v="2"/>
    <x v="2"/>
    <n v="69.900000000000006"/>
    <n v="10"/>
    <s v="GSK40"/>
    <n v="800"/>
    <n v="0"/>
    <s v="ร้านที่1"/>
    <s v="น******ร"/>
    <s v="****** ต.พนมไพร ตำบลพนมไพร อำเภอพนมไพร จังหวัดร้อยเอ็ด 45140"/>
    <s v="45140"/>
    <s v="77"/>
    <s v="23/01/2026 23:27"/>
    <s v="-"/>
    <s v="SPX Express"/>
    <s v="Shopee"/>
    <s v="shopee"/>
    <s v=""/>
    <s v="TH261251021840T"/>
    <s v="23/01/2026 23:26"/>
  </r>
  <r>
    <x v="3"/>
    <x v="3"/>
    <n v="50"/>
    <n v="6"/>
    <s v="GSK39"/>
    <n v="200"/>
    <n v="0"/>
    <s v="ร้านที่2"/>
    <s v="ท***า ล***ซ้าย"/>
    <s v="นครศรีธรรมราช"/>
    <s v="-"/>
    <s v=""/>
    <s v="23/01/2026 23:17"/>
    <s v="-"/>
    <s v="J&amp;T COD"/>
    <s v="Tiktok"/>
    <s v="จ่ายทีหลัง / COD"/>
    <s v=""/>
    <s v="790472477476"/>
    <s v="23/01/2026 23:17"/>
  </r>
  <r>
    <x v="3"/>
    <x v="3"/>
    <n v="40"/>
    <n v="10"/>
    <s v="GSK38"/>
    <n v="350"/>
    <n v="0"/>
    <s v="ร้านที่4"/>
    <s v="ว***นา ก***จันทร์"/>
    <s v="ฉะเชิงเทรา"/>
    <s v="-"/>
    <s v=""/>
    <s v="23/01/2026 22:59"/>
    <s v="-"/>
    <s v="J&amp;T COD"/>
    <s v="Tiktok"/>
    <s v="จ่ายทีหลัง / COD"/>
    <s v=""/>
    <s v="790464253482"/>
    <s v="23/01/2026 22:59"/>
  </r>
  <r>
    <x v="3"/>
    <x v="3"/>
    <n v="50"/>
    <n v="6"/>
    <s v="GSK37"/>
    <n v="200"/>
    <n v="0"/>
    <s v="ร้านที่2"/>
    <s v="น** ธ***ตน์ ส***วงศ์"/>
    <s v="เทศบาลนครอุดรธานี"/>
    <s v="-"/>
    <s v=""/>
    <s v="23/01/2026 22:46"/>
    <s v="-"/>
    <s v="J&amp;T COD"/>
    <s v="Tiktok"/>
    <s v="จ่ายทีหลัง / COD"/>
    <s v=""/>
    <s v="790408878475"/>
    <s v="23/01/2026 22:46"/>
  </r>
  <r>
    <x v="4"/>
    <x v="4"/>
    <n v="66.666666666666671"/>
    <n v="3"/>
    <s v="GSK36"/>
    <n v="100"/>
    <n v="0"/>
    <s v="ร้านที่2"/>
    <s v="ว***นา ก***จันทร์"/>
    <s v="ฉะเชิงเทรา"/>
    <s v="-"/>
    <s v=""/>
    <s v="23/01/2026 22:43"/>
    <s v="-"/>
    <s v="J&amp;T COD"/>
    <s v="Tiktok"/>
    <s v="จ่ายทีหลัง / COD"/>
    <s v=""/>
    <s v="790450020592"/>
    <s v="23/01/2026 22:43"/>
  </r>
  <r>
    <x v="5"/>
    <x v="5"/>
    <n v="139"/>
    <n v="1"/>
    <s v="GSK34"/>
    <n v="326.99"/>
    <n v="0"/>
    <s v="ร้านที่2"/>
    <s v="ป***ร ห***งเหล็ก"/>
    <s v="สกลนคร"/>
    <s v="-"/>
    <s v=""/>
    <s v="23/01/2026 22:33"/>
    <s v="-"/>
    <s v="J&amp;T COD"/>
    <s v="Tiktok"/>
    <s v="จ่ายทีหลัง / COD"/>
    <s v=""/>
    <s v="790460634482"/>
    <s v="23/01/2026 22:33"/>
  </r>
  <r>
    <x v="6"/>
    <x v="6"/>
    <n v="139"/>
    <n v="1"/>
    <s v="GSK34"/>
    <n v="326.99"/>
    <n v="0"/>
    <s v="ร้านที่2"/>
    <s v="ป***ร ห***งเหล็ก"/>
    <s v="สกลนคร"/>
    <s v="-"/>
    <s v=""/>
    <s v="23/01/2026 22:33"/>
    <s v="-"/>
    <s v="J&amp;T COD"/>
    <s v="Tiktok"/>
    <s v="จ่ายทีหลัง / COD"/>
    <s v=""/>
    <s v="790460634482"/>
    <s v="23/01/2026 22:33"/>
  </r>
  <r>
    <x v="7"/>
    <x v="7"/>
    <n v="139"/>
    <n v="1"/>
    <s v="GSK34"/>
    <n v="326.99"/>
    <n v="0"/>
    <s v="ร้านที่2"/>
    <s v="ป***ร ห***งเหล็ก"/>
    <s v="สกลนคร"/>
    <s v="-"/>
    <s v=""/>
    <s v="23/01/2026 22:33"/>
    <s v="-"/>
    <s v="J&amp;T COD"/>
    <s v="Tiktok"/>
    <s v="จ่ายทีหลัง / COD"/>
    <s v=""/>
    <s v="790460634482"/>
    <s v="23/01/2026 22:33"/>
  </r>
  <r>
    <x v="8"/>
    <x v="8"/>
    <n v="139"/>
    <n v="1"/>
    <s v="GSK34"/>
    <n v="326.99"/>
    <n v="0"/>
    <s v="ร้านที่2"/>
    <s v="ป***ร ห***งเหล็ก"/>
    <s v="สกลนคร"/>
    <s v="-"/>
    <s v=""/>
    <s v="23/01/2026 22:33"/>
    <s v="-"/>
    <s v="J&amp;T COD"/>
    <s v="Tiktok"/>
    <s v="จ่ายทีหลัง / COD"/>
    <s v=""/>
    <s v="790460634482"/>
    <s v="23/01/2026 22:33"/>
  </r>
  <r>
    <x v="3"/>
    <x v="3"/>
    <n v="50"/>
    <n v="6"/>
    <s v="GSK33"/>
    <n v="200"/>
    <n v="0"/>
    <s v="ร้านที่2"/>
    <s v="น*** ม***นทด"/>
    <s v="นครราชสีมา"/>
    <s v="-"/>
    <s v=""/>
    <s v="23/01/2026 22:07"/>
    <s v="-"/>
    <s v="J&amp;T Express"/>
    <s v="Tiktok"/>
    <s v="tiktok"/>
    <s v=""/>
    <s v="790455788415"/>
    <s v="23/01/2026 22:07"/>
  </r>
  <r>
    <x v="3"/>
    <x v="3"/>
    <n v="50"/>
    <n v="12"/>
    <s v="GSK32"/>
    <n v="400"/>
    <n v="0"/>
    <s v="ร้านที่2"/>
    <s v="จ***รรณ ท***สม"/>
    <s v="ชัยภูมิ"/>
    <s v="-"/>
    <s v=""/>
    <s v="23/01/2026 22:06"/>
    <s v="-"/>
    <s v="J&amp;T COD"/>
    <s v="Tiktok"/>
    <s v="จ่ายทีหลัง / COD"/>
    <s v=""/>
    <s v="790401564433"/>
    <s v="23/01/2026 22:06"/>
  </r>
  <r>
    <x v="4"/>
    <x v="4"/>
    <n v="66.666666666666671"/>
    <n v="3"/>
    <s v="GSK31"/>
    <n v="100"/>
    <n v="0"/>
    <s v="ร้านที่2"/>
    <s v="บ*** โ***540"/>
    <s v="ขอนแก่น"/>
    <s v="-"/>
    <s v=""/>
    <s v="23/01/2026 22:04"/>
    <s v="-"/>
    <s v="J&amp;T COD"/>
    <s v="Tiktok"/>
    <s v="จ่ายทีหลัง / COD"/>
    <s v=""/>
    <s v="790470122584"/>
    <s v="23/01/2026 22:04"/>
  </r>
  <r>
    <x v="3"/>
    <x v="3"/>
    <n v="33.333333333333336"/>
    <n v="3"/>
    <s v="GSK30"/>
    <n v="100"/>
    <n v="0"/>
    <s v="ร้านที่2"/>
    <s v="อ***ย พ***ัมย์"/>
    <s v="นครราชสีมา"/>
    <s v="-"/>
    <s v=""/>
    <s v="23/01/2026 21:31"/>
    <s v="-"/>
    <s v="J&amp;T COD"/>
    <s v="Tiktok"/>
    <s v="จ่ายทีหลัง / COD"/>
    <s v=""/>
    <s v="790477886494"/>
    <s v="23/01/2026 21:31"/>
  </r>
  <r>
    <x v="2"/>
    <x v="2"/>
    <n v="69.900000000000006"/>
    <n v="10"/>
    <s v="GSK29"/>
    <n v="834"/>
    <n v="39"/>
    <s v="ร้านที่1"/>
    <s v="ส******ย"/>
    <s v="******้วแสน, อำเภอนาบอน ตำบลแก้วแสน อำเภอนาบอน จังหวัดนครศรีธรรมราช 80220"/>
    <s v="80220"/>
    <s v="70"/>
    <s v="23/01/2026 21:31"/>
    <s v="-"/>
    <s v="Flash Express"/>
    <s v="Shopee"/>
    <s v="shopee"/>
    <s v=""/>
    <s v="TH641089F5SK8C"/>
    <s v="23/01/2026 21:30"/>
  </r>
  <r>
    <x v="2"/>
    <x v="9"/>
    <n v="64"/>
    <n v="2"/>
    <s v="GSK28"/>
    <n v="135"/>
    <n v="7"/>
    <s v="ร้านที่3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23/01/2026 21:27"/>
    <s v="-"/>
    <s v="Kerry_dropoff"/>
    <s v="Lazada"/>
    <s v="lazada"/>
    <s v=""/>
    <s v="LEXPU0650821644"/>
    <s v="23/01/2026 21:27"/>
  </r>
  <r>
    <x v="2"/>
    <x v="2"/>
    <n v="85"/>
    <n v="20"/>
    <s v="GSK27"/>
    <n v="2000"/>
    <n v="0"/>
    <s v="ร้านที่1"/>
    <s v="ป******์"/>
    <s v="******งเมือง แขวงรองเมือง เขตปทุมวัน จังหวัดกรุงเทพมหานคร 10330"/>
    <s v="10330"/>
    <s v="91"/>
    <s v="23/01/2026 21:25"/>
    <s v="-"/>
    <s v="SPX Express"/>
    <s v="Shopee"/>
    <s v="shopee"/>
    <s v=""/>
    <s v="TH264366858506A"/>
    <s v="23/01/2026 21:25"/>
  </r>
  <r>
    <x v="2"/>
    <x v="2"/>
    <n v="79"/>
    <n v="1"/>
    <s v="GSK25"/>
    <n v="74"/>
    <n v="0"/>
    <s v="ร้านที่1"/>
    <s v="ธ******ง"/>
    <s v="******สระหนองเม็ก ตำบลบุ่ง อำเภอเมืองอำนาจเจริญ จังหวัดอำนาจเจริญ 37000"/>
    <s v="37000"/>
    <s v="29"/>
    <s v="23/01/2026 20:56"/>
    <s v="-"/>
    <s v="SPX Express"/>
    <s v="Shopee"/>
    <s v="shopee"/>
    <s v=""/>
    <s v="TH2621944349389"/>
    <s v="23/01/2026 20:56"/>
  </r>
  <r>
    <x v="9"/>
    <x v="10"/>
    <n v="54.5"/>
    <n v="2"/>
    <s v="GSK23"/>
    <n v="117.4"/>
    <n v="46"/>
    <s v="ร้านที่1"/>
    <s v="แม่ ปราณีต ชวดสุวรรณ์"/>
    <s v="103/1หมู่1 ต.บ้านชวน · บ้านชวน/ Ban Chuan_x000a__x000a_บำเหน็จณรงค์/ Bamnet Narongชัยภูมิ/ Chaiyaphum_x000a_36160"/>
    <s v="36160"/>
    <s v="660870220247"/>
    <s v="23/01/2026 20:50"/>
    <s v="-"/>
    <s v="Kerry_dropoff"/>
    <s v="Lazada"/>
    <s v="lazada"/>
    <s v=""/>
    <s v="TH330789ETFU1A"/>
    <s v="23/01/2026 20:50"/>
  </r>
  <r>
    <x v="6"/>
    <x v="6"/>
    <n v="139"/>
    <n v="1"/>
    <s v="GSK22"/>
    <n v="108.99"/>
    <n v="0"/>
    <s v="ร้านที่2"/>
    <s v="น***น"/>
    <s v="กระบี่"/>
    <s v="-"/>
    <s v=""/>
    <s v="23/01/2026 20:40"/>
    <s v="-"/>
    <s v="J&amp;T COD"/>
    <s v="Tiktok"/>
    <s v="จ่ายทีหลัง / COD"/>
    <s v=""/>
    <s v="790403346445"/>
    <s v="23/01/2026 20:41"/>
  </r>
  <r>
    <x v="4"/>
    <x v="4"/>
    <n v="66.666666666666671"/>
    <n v="3"/>
    <s v="GSK21"/>
    <n v="100"/>
    <n v="0"/>
    <s v="ร้านที่2"/>
    <s v="ม***นี ค***ะสิทธิ์"/>
    <s v="กรุงเทพฯ"/>
    <s v="-"/>
    <s v=""/>
    <s v="23/01/2026 20:37"/>
    <s v="-"/>
    <s v="J&amp;T COD"/>
    <s v="Tiktok"/>
    <s v="จ่ายทีหลัง / COD"/>
    <s v=""/>
    <s v="790454420582"/>
    <s v="23/01/2026 20:37"/>
  </r>
  <r>
    <x v="3"/>
    <x v="3"/>
    <n v="33.333333333333336"/>
    <n v="6"/>
    <s v="GSK20"/>
    <n v="200"/>
    <n v="0"/>
    <s v="ร้านที่2"/>
    <s v="เ***ซ์ ฟ***มบึงตะกู"/>
    <s v="ชลบุรี"/>
    <s v="-"/>
    <s v=""/>
    <s v="23/01/2026 20:36"/>
    <s v="-"/>
    <s v="J&amp;T Express"/>
    <s v="Tiktok"/>
    <s v="tiktok"/>
    <s v=""/>
    <s v="790469388413"/>
    <s v="23/01/2026 20:36"/>
  </r>
  <r>
    <x v="4"/>
    <x v="4"/>
    <n v="66.666666666666671"/>
    <n v="3"/>
    <s v="GSK19"/>
    <n v="100"/>
    <n v="0"/>
    <s v="ร้านที่2"/>
    <s v="ท***ัตน์"/>
    <s v="สุราษฎร์ธานี"/>
    <s v="-"/>
    <s v=""/>
    <s v="23/01/2026 20:28"/>
    <s v="-"/>
    <s v="J&amp;T COD"/>
    <s v="Tiktok"/>
    <s v="จ่ายทีหลัง / COD"/>
    <s v=""/>
    <s v="790418022586"/>
    <s v="23/01/2026 20:29"/>
  </r>
  <r>
    <x v="4"/>
    <x v="4"/>
    <n v="66.666666666666671"/>
    <n v="3"/>
    <s v="GSK18"/>
    <n v="111"/>
    <n v="11"/>
    <s v="ร้านที่2"/>
    <s v="ป***"/>
    <s v="กรุงเทพฯ"/>
    <s v="-"/>
    <s v=""/>
    <s v="23/01/2026 20:16"/>
    <s v="-"/>
    <s v="J&amp;T COD"/>
    <s v="Tiktok"/>
    <s v="จ่ายทีหลัง / COD"/>
    <s v=""/>
    <s v="790471535523"/>
    <s v="23/01/2026 20:16"/>
  </r>
  <r>
    <x v="4"/>
    <x v="4"/>
    <n v="66.666666666666671"/>
    <n v="3"/>
    <s v="GSK17"/>
    <n v="100"/>
    <n v="0"/>
    <s v="ร้านที่2"/>
    <s v="u***6293949634547"/>
    <s v="กรุงเทพฯ"/>
    <s v="-"/>
    <s v=""/>
    <s v="23/01/2026 20:14"/>
    <s v="-"/>
    <s v="J&amp;T COD"/>
    <s v="Tiktok"/>
    <s v="จ่ายทีหลัง / COD"/>
    <s v=""/>
    <s v="790403028575"/>
    <s v="23/01/2026 20:14"/>
  </r>
  <r>
    <x v="3"/>
    <x v="3"/>
    <n v="33.333333333333336"/>
    <n v="3"/>
    <s v="GSK16"/>
    <n v="100"/>
    <n v="0"/>
    <s v="ร้านที่2"/>
    <s v="ร***รัตน์ ห***ี"/>
    <s v="พัทลุง"/>
    <s v="-"/>
    <s v=""/>
    <s v="23/01/2026 19:57"/>
    <s v="-"/>
    <s v="J&amp;T COD"/>
    <s v="Tiktok"/>
    <s v="จ่ายทีหลัง / COD"/>
    <s v=""/>
    <s v="790409393421"/>
    <s v="23/01/2026 19:57"/>
  </r>
  <r>
    <x v="3"/>
    <x v="3"/>
    <n v="33.333333333333336"/>
    <n v="3"/>
    <s v="GSK15"/>
    <n v="110"/>
    <n v="10"/>
    <s v="ร้านที่2"/>
    <s v="ศ***รรณ จ***สุข"/>
    <s v="สุราษฎร์ธานี"/>
    <s v="-"/>
    <s v=""/>
    <s v="23/01/2026 19:56"/>
    <s v="-"/>
    <s v="J&amp;T Express"/>
    <s v="Tiktok"/>
    <s v="tiktok"/>
    <s v=""/>
    <s v="790419290404"/>
    <s v="23/01/2026 19:56"/>
  </r>
  <r>
    <x v="5"/>
    <x v="11"/>
    <n v="87.2"/>
    <n v="1"/>
    <s v="GSK14"/>
    <n v="203.4"/>
    <n v="29"/>
    <s v="ร้านที่1"/>
    <s v="รุ่งนภา สอนศรี"/>
    <s v="310/3หมู่2ตำบลบ้านกล้วย_x000a__x000a_เมืองสุโขทัย/ Mueang Sukhothaiสุโขทัย/ Sukhothai_x000a_64000"/>
    <s v="64000"/>
    <s v="660947463951"/>
    <s v="23/01/2026 19:51"/>
    <s v="-"/>
    <s v="Kerry_dropoff"/>
    <s v="Lazada"/>
    <s v="lazada"/>
    <s v=""/>
    <s v="TH600189EMHM2F"/>
    <s v="23/01/2026 19:51"/>
  </r>
  <r>
    <x v="6"/>
    <x v="11"/>
    <n v="87.2"/>
    <n v="1"/>
    <s v="GSK14"/>
    <n v="203.4"/>
    <n v="29"/>
    <s v="ร้านที่1"/>
    <s v="รุ่งนภา สอนศรี"/>
    <s v="310/3หมู่2ตำบลบ้านกล้วย_x000a__x000a_เมืองสุโขทัย/ Mueang Sukhothaiสุโขทัย/ Sukhothai_x000a_64000"/>
    <s v="64000"/>
    <s v="660947463951"/>
    <s v="23/01/2026 19:51"/>
    <s v="-"/>
    <s v="Kerry_dropoff"/>
    <s v="Lazada"/>
    <s v="lazada"/>
    <s v=""/>
    <s v="TH600189EMHM2F"/>
    <s v="23/01/2026 19:51"/>
  </r>
  <r>
    <x v="4"/>
    <x v="4"/>
    <n v="66.666666666666671"/>
    <n v="3"/>
    <s v="GSK13"/>
    <n v="100"/>
    <n v="0"/>
    <s v="ร้านที่2"/>
    <s v="ป***ี ว***ษแก้ว"/>
    <s v="ฉะเชิงเทรา"/>
    <s v="-"/>
    <s v=""/>
    <s v="23/01/2026 19:47"/>
    <s v="-"/>
    <s v="J&amp;T COD"/>
    <s v="Tiktok"/>
    <s v="จ่ายทีหลัง / COD"/>
    <s v=""/>
    <s v="790437123571"/>
    <s v="23/01/2026 19:47"/>
  </r>
  <r>
    <x v="5"/>
    <x v="5"/>
    <n v="139"/>
    <n v="1"/>
    <s v="GSK12"/>
    <n v="326.99"/>
    <n v="0"/>
    <s v="ร้านที่2"/>
    <s v="j***d"/>
    <s v="จันทบุรี"/>
    <s v="-"/>
    <s v=""/>
    <s v="23/01/2026 19:42"/>
    <s v="-"/>
    <s v="J&amp;T COD"/>
    <s v="Tiktok"/>
    <s v="จ่ายทีหลัง / COD"/>
    <s v=""/>
    <s v="790421830472"/>
    <s v="23/01/2026 19:42"/>
  </r>
  <r>
    <x v="6"/>
    <x v="6"/>
    <n v="139"/>
    <n v="1"/>
    <s v="GSK12"/>
    <n v="326.99"/>
    <n v="0"/>
    <s v="ร้านที่2"/>
    <s v="j***d"/>
    <s v="จันทบุรี"/>
    <s v="-"/>
    <s v=""/>
    <s v="23/01/2026 19:42"/>
    <s v="-"/>
    <s v="J&amp;T COD"/>
    <s v="Tiktok"/>
    <s v="จ่ายทีหลัง / COD"/>
    <s v=""/>
    <s v="790421830472"/>
    <s v="23/01/2026 19:42"/>
  </r>
  <r>
    <x v="7"/>
    <x v="7"/>
    <n v="139"/>
    <n v="1"/>
    <s v="GSK12"/>
    <n v="326.99"/>
    <n v="0"/>
    <s v="ร้านที่2"/>
    <s v="j***d"/>
    <s v="จันทบุรี"/>
    <s v="-"/>
    <s v=""/>
    <s v="23/01/2026 19:42"/>
    <s v="-"/>
    <s v="J&amp;T COD"/>
    <s v="Tiktok"/>
    <s v="จ่ายทีหลัง / COD"/>
    <s v=""/>
    <s v="790421830472"/>
    <s v="23/01/2026 19:42"/>
  </r>
  <r>
    <x v="8"/>
    <x v="8"/>
    <n v="139"/>
    <n v="1"/>
    <s v="GSK12"/>
    <n v="326.99"/>
    <n v="0"/>
    <s v="ร้านที่2"/>
    <s v="j***d"/>
    <s v="จันทบุรี"/>
    <s v="-"/>
    <s v=""/>
    <s v="23/01/2026 19:42"/>
    <s v="-"/>
    <s v="J&amp;T COD"/>
    <s v="Tiktok"/>
    <s v="จ่ายทีหลัง / COD"/>
    <s v=""/>
    <s v="790421830472"/>
    <s v="23/01/2026 19:42"/>
  </r>
  <r>
    <x v="1"/>
    <x v="1"/>
    <n v="49"/>
    <n v="2"/>
    <s v="GSK11"/>
    <n v="103"/>
    <n v="10"/>
    <s v="ร้านที่1"/>
    <s v="แ***า"/>
    <s v="******หม่ หมู่4 ตำบลเวียงพางคำ อำเภอแม่สาย จังหวัดเชียงราย 57130"/>
    <s v="57130"/>
    <s v="39"/>
    <s v="23/01/2026 20:04"/>
    <s v="-"/>
    <s v="SPX Express"/>
    <s v="Shopee"/>
    <s v="shopee"/>
    <s v=""/>
    <s v="TH2665507865254"/>
    <s v="23/01/2026 19:34"/>
  </r>
  <r>
    <x v="3"/>
    <x v="3"/>
    <n v="33.333333333333336"/>
    <n v="3"/>
    <s v="GSK9"/>
    <n v="100"/>
    <n v="0"/>
    <s v="ร้านที่2"/>
    <s v="ศ***นภา"/>
    <s v="สมุทรปราการ"/>
    <s v="-"/>
    <s v=""/>
    <s v="23/01/2026 19:20"/>
    <s v="-"/>
    <s v="J&amp;T Express"/>
    <s v="Tiktok"/>
    <s v="tiktok"/>
    <s v=""/>
    <s v="790410909514"/>
    <s v="23/01/2026 19:19"/>
  </r>
  <r>
    <x v="3"/>
    <x v="3"/>
    <n v="50"/>
    <n v="6"/>
    <s v="GSK8"/>
    <n v="200"/>
    <n v="0"/>
    <s v="ร้านที่2"/>
    <s v="ว***า ค***ุล"/>
    <s v="สระบุรี"/>
    <s v="-"/>
    <s v=""/>
    <s v="23/01/2026 19:04"/>
    <s v="-"/>
    <s v="J&amp;T COD"/>
    <s v="Tiktok"/>
    <s v="จ่ายทีหลัง / COD"/>
    <s v="ไม่รับเค้กกาแฟค่ะ"/>
    <s v="790487156491"/>
    <s v="23/01/2026 19:04"/>
  </r>
  <r>
    <x v="3"/>
    <x v="3"/>
    <n v="33.333333333333336"/>
    <n v="15"/>
    <s v="GSK7"/>
    <n v="500"/>
    <n v="0"/>
    <s v="ร้านที่2"/>
    <s v="ธ***ร"/>
    <s v="กรุงเทพฯ"/>
    <s v="-"/>
    <s v=""/>
    <s v="23/01/2026 19:02"/>
    <s v="-"/>
    <s v="J&amp;T COD"/>
    <s v="Tiktok"/>
    <s v="จ่ายทีหลัง / COD"/>
    <s v=""/>
    <s v="790426262404"/>
    <s v="23/01/2026 19:02"/>
  </r>
  <r>
    <x v="3"/>
    <x v="3"/>
    <n v="50"/>
    <n v="6"/>
    <s v="GSK6"/>
    <n v="200"/>
    <n v="0"/>
    <s v="ร้านที่2"/>
    <s v="ย***ล็ก"/>
    <s v="ฉะเชิงเทรา"/>
    <s v="-"/>
    <s v=""/>
    <s v="23/01/2026 18:46"/>
    <s v="-"/>
    <s v="J&amp;T COD"/>
    <s v="Tiktok"/>
    <s v="จ่ายทีหลัง / COD"/>
    <s v=""/>
    <s v="790499874441"/>
    <s v="23/01/2026 18:46"/>
  </r>
  <r>
    <x v="4"/>
    <x v="4"/>
    <n v="66.666666666666671"/>
    <n v="9"/>
    <s v="GSK5"/>
    <n v="300"/>
    <n v="0"/>
    <s v="ร้านที่2"/>
    <s v="ส***รา  ส***กุล"/>
    <s v="กรุงเทพฯ"/>
    <s v="-"/>
    <s v=""/>
    <s v="23/01/2026 18:44"/>
    <s v="-"/>
    <s v="J&amp;T COD"/>
    <s v="Tiktok"/>
    <s v="จ่ายทีหลัง / COD"/>
    <s v=""/>
    <s v="790460628576"/>
    <s v="23/01/2026 18:44"/>
  </r>
  <r>
    <x v="3"/>
    <x v="3"/>
    <n v="50"/>
    <n v="6"/>
    <s v="GSK3"/>
    <n v="200"/>
    <n v="0"/>
    <s v="ร้านที่2"/>
    <s v="ส***าณี บ***ระดิษฐ์"/>
    <s v="กระบี่"/>
    <s v="-"/>
    <s v=""/>
    <s v="23/01/2026 18:23"/>
    <s v="-"/>
    <s v="J&amp;T COD"/>
    <s v="Tiktok"/>
    <s v="จ่ายทีหลัง / COD"/>
    <s v=""/>
    <s v="790466179484"/>
    <s v="23/01/2026 18:23"/>
  </r>
  <r>
    <x v="5"/>
    <x v="11"/>
    <n v="103.55"/>
    <n v="1"/>
    <s v="GSK2"/>
    <n v="132.55000000000001"/>
    <n v="29"/>
    <s v="ร้านที่3"/>
    <s v="ภาณุพล ภาคธรรม"/>
    <s v="309 ม.2 ต.สามเรือน อ.บางประอิน  309 ม.2 ต.สามเรือน อ.บางประอิน  309 ม.2 ต.สามเรือน อ.บางประอิน , 309 ม.2 ต.สามเรือน อ.บางประอิน · สามเรือน · สามเรือน/ Sam Ruean_x000a__x000a_บางปะอิน/ Bang Pa-inพระนครศรีอยุธยา/ Phra Nakhon Si Ayutthaya_x000a_13160"/>
    <s v="13160"/>
    <s v="660965701769"/>
    <s v="23/01/2026 18:18"/>
    <s v="-"/>
    <s v="Kerry_dropoff"/>
    <s v="Lazada"/>
    <s v="lazada"/>
    <s v=""/>
    <s v="LEXPU0650801400"/>
    <s v="23/01/2026 18:18"/>
  </r>
  <r>
    <x v="4"/>
    <x v="4"/>
    <n v="66.666666666666671"/>
    <n v="3"/>
    <s v="GSK1"/>
    <n v="100"/>
    <n v="0"/>
    <s v="ร้านที่2"/>
    <s v="ภ***ี แ***ึ้ง  ฟ***ม 3"/>
    <s v="ลพบุรี"/>
    <s v="-"/>
    <s v=""/>
    <s v="23/01/2026 18:17"/>
    <s v="-"/>
    <s v="J&amp;T Express"/>
    <s v="Tiktok"/>
    <s v="tiktok"/>
    <s v=""/>
    <s v="790411939564"/>
    <s v="23/01/2026 18:17"/>
  </r>
  <r>
    <x v="3"/>
    <x v="3"/>
    <n v="33.333333333333336"/>
    <n v="3"/>
    <s v="GSK0"/>
    <n v="100"/>
    <n v="0"/>
    <s v="ร้านที่2"/>
    <s v="น***ุญชัย   แ***ลียบ"/>
    <s v="นครศรีธรรมราช"/>
    <s v="-"/>
    <s v=""/>
    <s v="23/01/2026 18:08"/>
    <s v="-"/>
    <s v="J&amp;T COD"/>
    <s v="Tiktok"/>
    <s v="จ่ายทีหลัง / COD"/>
    <s v=""/>
    <s v="790487609531"/>
    <s v="23/01/2026 18:08"/>
  </r>
  <r>
    <x v="8"/>
    <x v="8"/>
    <n v="139"/>
    <n v="1"/>
    <s v="GSJ99"/>
    <n v="108.99"/>
    <n v="0"/>
    <s v="ร้านที่2"/>
    <s v="น***รา  ห***ทอง"/>
    <s v="กรุงเทพมหานคร"/>
    <s v="-"/>
    <s v=""/>
    <s v="23/01/2026 18:03"/>
    <s v="-"/>
    <s v="J&amp;T COD"/>
    <s v="Tiktok"/>
    <s v="จ่ายทีหลัง / COD"/>
    <s v=""/>
    <s v="790475435481"/>
    <s v="23/01/2026 18:03"/>
  </r>
  <r>
    <x v="7"/>
    <x v="11"/>
    <n v="83.55"/>
    <n v="1"/>
    <s v="GSJ98"/>
    <n v="83.55"/>
    <n v="0"/>
    <s v="ร้านที่3"/>
    <s v="ทวี บรรลือ"/>
    <s v="29 ซอย 1 ถนนประชาราษฎร์ · เมืองสวรรคโลก/ Mueang Sawankhalok_x000a__x000a_สวรรคโลก/ Sawankhalokสุโขทัย/ Sukhothai_x000a_64110"/>
    <s v="64110"/>
    <s v="660619057779"/>
    <s v="23/01/2026 17:43"/>
    <s v="-"/>
    <s v="Kerry_dropoff"/>
    <s v="Lazada"/>
    <s v="lazada"/>
    <s v=""/>
    <s v="TH600789EJVK0A"/>
    <s v="23/01/2026 17:43"/>
  </r>
  <r>
    <x v="10"/>
    <x v="12"/>
    <n v="54.5"/>
    <n v="2"/>
    <s v="GSJ97"/>
    <n v="238"/>
    <n v="29"/>
    <s v="ร้านที่1"/>
    <s v="ดรุณี  จันทา"/>
    <s v="99/12 ม.4 ต.คลองใหญ่ อ.องครักษ์_x000a__x000a_องครักษ์/ Ongkharakนครนายก/ Nakhon Nayok_x000a_26120"/>
    <s v="26120"/>
    <s v="660815861285"/>
    <s v="23/01/2026 17:42"/>
    <s v="-"/>
    <s v="Kerry_dropoff"/>
    <s v="Lazada"/>
    <s v="lazada"/>
    <s v=""/>
    <s v="LEXPU0650797451"/>
    <s v="23/01/2026 17:42"/>
  </r>
  <r>
    <x v="7"/>
    <x v="11"/>
    <n v="109"/>
    <n v="1"/>
    <s v="GSJ97"/>
    <n v="238"/>
    <n v="29"/>
    <s v="ร้านที่1"/>
    <s v="ดรุณี  จันทา"/>
    <s v="99/12 ม.4 ต.คลองใหญ่ อ.องครักษ์_x000a__x000a_องครักษ์/ Ongkharakนครนายก/ Nakhon Nayok_x000a_26120"/>
    <s v="26120"/>
    <s v="660815861285"/>
    <s v="23/01/2026 17:42"/>
    <s v="-"/>
    <s v="Kerry_dropoff"/>
    <s v="Lazada"/>
    <s v="lazada"/>
    <s v=""/>
    <s v="LEXPU0650797451"/>
    <s v="23/01/2026 17:42"/>
  </r>
  <r>
    <x v="3"/>
    <x v="3"/>
    <n v="50"/>
    <n v="6"/>
    <s v="GSJ96"/>
    <n v="200"/>
    <n v="0"/>
    <s v="ร้านที่2"/>
    <s v="ส***ตน์ เ***พุ่ม"/>
    <s v="สมุทรสาคร"/>
    <s v="-"/>
    <s v=""/>
    <s v="23/01/2026 17:42"/>
    <s v="-"/>
    <s v="J&amp;T COD"/>
    <s v="Tiktok"/>
    <s v="จ่ายทีหลัง / COD"/>
    <s v=""/>
    <s v="790400389446"/>
    <s v="23/01/2026 17:42"/>
  </r>
  <r>
    <x v="5"/>
    <x v="13"/>
    <n v="103.55"/>
    <n v="1"/>
    <s v="GSJ95"/>
    <n v="111.05"/>
    <n v="7.5"/>
    <s v="ร้านที่3"/>
    <s v="งามเพ็ญ  เลิศทนุพงศ์"/>
    <s v="100/812 หมู่ 10 หมู่บ้านทรัพย์บุญชัย ซอย 26 ถึงสี่แยกกลางซอยเลี้บวซ้าย รั้วสีเขียว · ปากน้ำ/ Pak Nam_x000a__x000a_เมืองสมุทรปราการ/ Mueang Samut Prakanสมุทรปราการ/ Samut Prakan_x000a_10270"/>
    <s v="10270"/>
    <s v="660642427969"/>
    <s v="23/01/2026 17:36"/>
    <s v="-"/>
    <s v="Kerry_dropoff"/>
    <s v="Lazada"/>
    <s v="lazada"/>
    <s v=""/>
    <s v="LEXPU0650795191"/>
    <s v="23/01/2026 17:36"/>
  </r>
  <r>
    <x v="3"/>
    <x v="3"/>
    <n v="33.333333333333336"/>
    <n v="3"/>
    <s v="GSJ94"/>
    <n v="100"/>
    <n v="0"/>
    <s v="ร้านที่2"/>
    <s v="อ***จ    ศ***ร์ยางกูร"/>
    <s v="อุทัยธานี"/>
    <s v="-"/>
    <s v=""/>
    <s v="23/01/2026 17:35"/>
    <s v="-"/>
    <s v="J&amp;T COD"/>
    <s v="Tiktok"/>
    <s v="จ่ายทีหลัง / COD"/>
    <s v=""/>
    <s v="790406502546"/>
    <s v="23/01/2026 17:35"/>
  </r>
  <r>
    <x v="4"/>
    <x v="4"/>
    <n v="66.666666666666671"/>
    <n v="3"/>
    <s v="GSJ93"/>
    <n v="101"/>
    <n v="1"/>
    <s v="ร้านที่2"/>
    <s v="ศ***พร.พูลวิเชียร."/>
    <s v="พระนครศรีอยุธยา"/>
    <s v="-"/>
    <s v=""/>
    <s v="23/01/2026 17:25"/>
    <s v="-"/>
    <s v="J&amp;T COD"/>
    <s v="Tiktok"/>
    <s v="จ่ายทีหลัง / COD"/>
    <s v=""/>
    <s v="790405739561"/>
    <s v="23/01/2026 17:25"/>
  </r>
  <r>
    <x v="2"/>
    <x v="2"/>
    <n v="69.900000000000006"/>
    <n v="10"/>
    <s v="GSJ92"/>
    <n v="776"/>
    <n v="104"/>
    <s v="ร้านที่1"/>
    <s v="อรเพ็ญ ล่องอำไพ( พี่เอดูไบ)"/>
    <s v="199/243 หมู่บ้าน โกลเด้นทาวน์1 ซ7/6  ซอยอ่อนนุช65 แยก14  · ประเวศ/ Prawet_x000a__x000a_ประเวศ/ Prawetกรุงเทพมหานคร/ Bangkok_x000a_10250"/>
    <s v="10250"/>
    <s v="660840154110"/>
    <s v="23/01/2026 17:18"/>
    <s v="-"/>
    <s v="Kerry_dropoff"/>
    <s v="Lazada"/>
    <s v="lazada"/>
    <s v=""/>
    <s v="LEXPU0650826675"/>
    <s v="23/01/2026 17:18"/>
  </r>
  <r>
    <x v="2"/>
    <x v="2"/>
    <n v="85"/>
    <n v="20"/>
    <s v="GSJ90"/>
    <n v="2000"/>
    <n v="0"/>
    <s v="ร้านที่1"/>
    <s v="ป******์"/>
    <s v="******งเมือง แขวงรองเมือง เขตปทุมวัน จังหวัดกรุงเทพมหานคร 10330"/>
    <s v="10330"/>
    <s v="91"/>
    <s v="23/01/2026 17:12"/>
    <s v="-"/>
    <s v="SPX Express"/>
    <s v="Shopee"/>
    <s v="shopee"/>
    <s v=""/>
    <s v="TH2633949571892"/>
    <s v="23/01/2026 17:12"/>
  </r>
  <r>
    <x v="3"/>
    <x v="3"/>
    <n v="33.333333333333336"/>
    <n v="3"/>
    <s v="GSJ89"/>
    <n v="100"/>
    <n v="0"/>
    <s v="ร้านที่2"/>
    <s v="อ***สา ซ***จริง"/>
    <s v="บึงกาฬ"/>
    <s v="-"/>
    <s v=""/>
    <s v="23/01/2026 17:06"/>
    <s v="-"/>
    <s v="J&amp;T COD"/>
    <s v="Tiktok"/>
    <s v="จ่ายทีหลัง / COD"/>
    <s v="ไม่เอารสกาแฟเพราะเด็กกับคนแก่ทานไม่ได้ค่ะ"/>
    <s v="790445450443"/>
    <s v="23/01/2026 17:06"/>
  </r>
  <r>
    <x v="4"/>
    <x v="4"/>
    <n v="66.666666666666671"/>
    <n v="3"/>
    <s v="GSJ88"/>
    <n v="100"/>
    <n v="0"/>
    <s v="ร้านที่2"/>
    <s v="จ***ฐตา จ***ฐตา"/>
    <s v="สุราษฎร์ธานี"/>
    <s v="-"/>
    <s v=""/>
    <s v="23/01/2026 17:05"/>
    <s v="-"/>
    <s v="J&amp;T COD"/>
    <s v="Tiktok"/>
    <s v="จ่ายทีหลัง / COD"/>
    <s v=""/>
    <s v="790495933533"/>
    <s v="23/01/2026 17:05"/>
  </r>
  <r>
    <x v="3"/>
    <x v="3"/>
    <n v="33.333333333333336"/>
    <n v="3"/>
    <s v="GSJ87"/>
    <n v="100"/>
    <n v="0"/>
    <s v="ร้านที่2"/>
    <s v="อ***สา ช***จริง"/>
    <s v="ชลบุรี"/>
    <s v="-"/>
    <s v=""/>
    <s v="23/01/2026 17:04"/>
    <s v="-"/>
    <s v="J&amp;T COD"/>
    <s v="Tiktok"/>
    <s v="จ่ายทีหลัง / COD"/>
    <s v="ไม่เอารสกาแฟนะคะ"/>
    <s v="790498454443"/>
    <s v="23/01/2026 17:04"/>
  </r>
  <r>
    <x v="6"/>
    <x v="11"/>
    <n v="98.1"/>
    <n v="2"/>
    <s v="GSJ86"/>
    <n v="203.7"/>
    <n v="7.5"/>
    <s v="ร้านที่3"/>
    <s v="ธนิดา ทรงนิสัย"/>
    <s v="34/1 ม.2 ถนนเพชรหึงษ์ ต.บางยอ_x000a__x000a_พระประแดง/ Phra Pradaengสมุทรปราการ/ Samut Prakan_x000a_10130"/>
    <s v="10130"/>
    <s v="660848800191"/>
    <s v="23/01/2026 16:54"/>
    <s v="-"/>
    <s v="Kerry_dropoff"/>
    <s v="Lazada"/>
    <s v="lazada"/>
    <s v=""/>
    <s v="LEXPU0650793732"/>
    <s v="23/01/2026 16:54"/>
  </r>
  <r>
    <x v="2"/>
    <x v="2"/>
    <n v="79"/>
    <n v="3"/>
    <s v="GSJ85"/>
    <n v="237"/>
    <n v="0"/>
    <s v="ร้านที่1"/>
    <s v="พ******)"/>
    <s v="******ลุย, อำเภอท่าแซะ จ.ชุมพร ตำบลสลุย อำเภอท่าแซะ จังหวัดชุมพร 86140"/>
    <s v="86140"/>
    <s v="05"/>
    <s v="23/01/2026 17:23"/>
    <s v="-"/>
    <s v="SPX Express"/>
    <s v="Shopee"/>
    <s v="shopee"/>
    <s v=""/>
    <s v="TH268098860569Q"/>
    <s v="23/01/2026 16:53"/>
  </r>
  <r>
    <x v="4"/>
    <x v="4"/>
    <n v="66.666666666666671"/>
    <n v="3"/>
    <s v="GSJ84"/>
    <n v="100"/>
    <n v="0"/>
    <s v="ร้านที่2"/>
    <s v="ก***นาตุ้มวิจิตร"/>
    <s v="ฉะเชิงเทรา"/>
    <s v="-"/>
    <s v=""/>
    <s v="23/01/2026 16:49"/>
    <s v="-"/>
    <s v="J&amp;T COD"/>
    <s v="Tiktok"/>
    <s v="จ่ายทีหลัง / COD"/>
    <s v=""/>
    <s v="790426437533"/>
    <s v="23/01/2026 16:49"/>
  </r>
  <r>
    <x v="11"/>
    <x v="14"/>
    <n v="95"/>
    <n v="1"/>
    <s v="GSJ83"/>
    <n v="142"/>
    <n v="47"/>
    <s v="ร้านที่3"/>
    <s v="Anya Sookjai"/>
    <s v="23/188 หมู่บ้านไอดีไซน์ลำลูกกาคลอง3 หมู่7 ตำบลลาดสวาย อำเภอลำลูกกา ปทุมธานี 12150 · ลาดสวาย/ Lat Sawai_x000a__x000a_ลำลูกกา/ Lam Luk Kaปทุมธานี/ Pathum Thani_x000a_12150"/>
    <s v="12150"/>
    <s v="660961634853"/>
    <s v="23/01/2026 16:36"/>
    <s v="-"/>
    <s v="Kerry_dropoff"/>
    <s v="Lazada"/>
    <s v="lazada"/>
    <s v=""/>
    <s v="LEXPU0650821583"/>
    <s v="23/01/2026 16:36"/>
  </r>
  <r>
    <x v="6"/>
    <x v="6"/>
    <n v="139"/>
    <n v="1"/>
    <s v="GSJ82"/>
    <n v="215"/>
    <n v="0"/>
    <s v="ร้านที่10"/>
    <s v="ธาดา นาวี"/>
    <s v="117 หมู่ 6_x000a_ต.หนองบัว_x000a_อ.พัฒนานิคม_x000a_จ.ลพบุรี_x000a_ 15140"/>
    <s v="15140"/>
    <s v="66626418997"/>
    <s v="23/01/2026 16:21"/>
    <s v="sompear3955@gmail.com"/>
    <s v="EMS COD"/>
    <s v="facebook"/>
    <s v="กสิกร"/>
    <s v=""/>
    <s v="WA082961166TH"/>
    <s v="23/01/2026 16:21"/>
  </r>
  <r>
    <x v="7"/>
    <x v="7"/>
    <n v="139"/>
    <n v="1"/>
    <s v="GSJ82"/>
    <n v="215"/>
    <n v="0"/>
    <s v="ร้านที่10"/>
    <s v="ธาดา นาวี"/>
    <s v="117 หมู่ 6_x000a_ต.หนองบัว_x000a_อ.พัฒนานิคม_x000a_จ.ลพบุรี_x000a_ 15140"/>
    <s v="15140"/>
    <s v="66626418997"/>
    <s v="23/01/2026 16:21"/>
    <s v="sompear3955@gmail.com"/>
    <s v="EMS COD"/>
    <s v="facebook"/>
    <s v="กสิกร"/>
    <s v=""/>
    <s v="WA082961166TH"/>
    <s v="23/01/2026 16:21"/>
  </r>
  <r>
    <x v="4"/>
    <x v="4"/>
    <n v="66.666666666666671"/>
    <n v="3"/>
    <s v="GSJ81"/>
    <n v="100"/>
    <n v="0"/>
    <s v="ร้านที่2"/>
    <s v="B***au โ*** ค**"/>
    <s v="นครปฐม"/>
    <s v="-"/>
    <s v=""/>
    <s v="23/01/2026 15:39"/>
    <s v="-"/>
    <s v="J&amp;T COD"/>
    <s v="Tiktok"/>
    <s v="จ่ายทีหลัง / COD"/>
    <s v=""/>
    <s v="790419034521"/>
    <s v="23/01/2026 16:19"/>
  </r>
  <r>
    <x v="3"/>
    <x v="3"/>
    <n v="40"/>
    <n v="10"/>
    <s v="GSJ80"/>
    <n v="330"/>
    <n v="0"/>
    <s v="ร้านที่2"/>
    <s v="พ***ินทร์ บ***หญ่"/>
    <s v="อุบลราชธานี"/>
    <s v="-"/>
    <s v=""/>
    <s v="23/01/2026 15:26"/>
    <s v="-"/>
    <s v="J&amp;T COD"/>
    <s v="Tiktok"/>
    <s v="จ่ายทีหลัง / COD"/>
    <s v=""/>
    <s v="790495864410"/>
    <s v="23/01/2026 15:26"/>
  </r>
  <r>
    <x v="2"/>
    <x v="2"/>
    <n v="66.333333333333329"/>
    <n v="3"/>
    <s v="GSJ79"/>
    <n v="220"/>
    <n v="0"/>
    <s v="ร้านที่4"/>
    <s v="ก***า"/>
    <s v="เพชรบูรณ์"/>
    <s v="-"/>
    <s v=""/>
    <s v="23/01/2026 15:25"/>
    <s v="-"/>
    <s v="J&amp;T COD"/>
    <s v="Tiktok"/>
    <s v="จ่ายทีหลัง / COD"/>
    <s v=""/>
    <s v="790435312505"/>
    <s v="23/01/2026 15:26"/>
  </r>
  <r>
    <x v="8"/>
    <x v="8"/>
    <n v="139"/>
    <n v="1"/>
    <s v="GSJ77"/>
    <n v="118.99"/>
    <n v="10"/>
    <s v="ร้านที่2"/>
    <s v="น***ันทร์ ข***กิจ"/>
    <s v="ปราจีนบุรี"/>
    <s v="-"/>
    <s v=""/>
    <s v="23/01/2026 15:20"/>
    <s v="-"/>
    <s v="J&amp;T COD"/>
    <s v="Tiktok"/>
    <s v="จ่ายทีหลัง / COD"/>
    <s v=""/>
    <s v="790478745420"/>
    <s v="23/01/2026 15:20"/>
  </r>
  <r>
    <x v="6"/>
    <x v="6"/>
    <n v="139"/>
    <n v="1"/>
    <s v="GSJ76"/>
    <n v="95"/>
    <n v="0"/>
    <s v="ร้านที่2"/>
    <s v="น***วรรณ เ***มา"/>
    <s v="ชลบุรี"/>
    <s v="-"/>
    <s v=""/>
    <s v="23/01/2026 15:10"/>
    <s v="-"/>
    <s v="J&amp;T COD"/>
    <s v="Tiktok"/>
    <s v="จ่ายทีหลัง / COD"/>
    <s v=""/>
    <s v="790466951411"/>
    <s v="23/01/2026 15:10"/>
  </r>
  <r>
    <x v="3"/>
    <x v="3"/>
    <n v="65"/>
    <n v="1"/>
    <s v="GSJ69"/>
    <n v="300"/>
    <n v="0"/>
    <s v="ร้านที่10"/>
    <s v="ลำดวน ขันปิงปุ๊ด"/>
    <s v="149 ม.12 บ้านทุ่งกล้วยใต้_x000a_ต บ้านเอื้อม อ เมือง จ ลำปาง 52110"/>
    <s v="52110"/>
    <s v="0861146647"/>
    <s v="23/01/2026 14:56"/>
    <s v="sompear3955@gmail.com"/>
    <s v="EMS COD"/>
    <s v="facebook"/>
    <s v="กสิกร"/>
    <s v=""/>
    <s v="WA082961237TH"/>
    <s v="23/01/2026 15:07"/>
  </r>
  <r>
    <x v="5"/>
    <x v="5"/>
    <n v="139"/>
    <n v="1"/>
    <s v="GSJ75"/>
    <n v="215"/>
    <n v="0"/>
    <s v="ร้านที่10"/>
    <s v="ชื่อผู้รับ  บี  เคนตุ๋น"/>
    <s v="919 ม 6 อด บุญมี 2 ชั้นห้อง 212_x000a_ต.ท้ายบ้าน_x000a_อ เมือง_x000a_จ สมุทรปราการ_x000a_ 10280"/>
    <s v="10280"/>
    <s v="0925240091"/>
    <s v="23/01/2026 15:05"/>
    <s v="sompear3955@gmail.com"/>
    <s v="EMS COD"/>
    <s v="facebook"/>
    <s v="กสิกร"/>
    <s v=""/>
    <s v="WA082961206TH"/>
    <s v="23/01/2026 15:05"/>
  </r>
  <r>
    <x v="6"/>
    <x v="6"/>
    <n v="139"/>
    <n v="1"/>
    <s v="GSJ75"/>
    <n v="215"/>
    <n v="0"/>
    <s v="ร้านที่10"/>
    <s v="ชื่อผู้รับ  บี  เคนตุ๋น"/>
    <s v="919 ม 6 อด บุญมี 2 ชั้นห้อง 212_x000a_ต.ท้ายบ้าน_x000a_อ เมือง_x000a_จ สมุทรปราการ_x000a_ 10280"/>
    <s v="10280"/>
    <s v="0925240091"/>
    <s v="23/01/2026 15:05"/>
    <s v="sompear3955@gmail.com"/>
    <s v="EMS COD"/>
    <s v="facebook"/>
    <s v="กสิกร"/>
    <s v=""/>
    <s v="WA082961206TH"/>
    <s v="23/01/2026 15:05"/>
  </r>
  <r>
    <x v="12"/>
    <x v="15"/>
    <n v="65"/>
    <n v="2"/>
    <s v="GSJ74"/>
    <n v="299"/>
    <n v="0"/>
    <s v="ร้านที่10"/>
    <s v="คุณพราหมณ์ สิงห์ลอ"/>
    <s v="ที่อยู่จัดส่ง_x000a_9 หมู่ 1ซอยร่วมมิตร _x000a_ต.ฆะมัง อ.ชุมแสง _x000a_จ.นครสวรรค์ _x000a_ 60120"/>
    <s v="60120"/>
    <s v="0896855879"/>
    <s v="23/01/2026 14:45"/>
    <s v="sompear3955@gmail.com"/>
    <s v="EMS"/>
    <s v="facebook"/>
    <s v="กสิกร"/>
    <s v=""/>
    <s v="WB132240623TH"/>
    <s v="23/01/2026 15:04"/>
  </r>
  <r>
    <x v="13"/>
    <x v="16"/>
    <n v="65"/>
    <n v="1"/>
    <s v="GSJ74"/>
    <n v="299"/>
    <n v="0"/>
    <s v="ร้านที่10"/>
    <s v="คุณพราหมณ์ สิงห์ลอ"/>
    <s v="ที่อยู่จัดส่ง_x000a_9 หมู่ 1ซอยร่วมมิตร _x000a_ต.ฆะมัง อ.ชุมแสง _x000a_จ.นครสวรรค์ _x000a_ 60120"/>
    <s v="60120"/>
    <s v="0896855879"/>
    <s v="23/01/2026 14:45"/>
    <s v="sompear3955@gmail.com"/>
    <s v="EMS"/>
    <s v="facebook"/>
    <s v="กสิกร"/>
    <s v=""/>
    <s v="WB132240623TH"/>
    <s v="23/01/2026 15:04"/>
  </r>
  <r>
    <x v="14"/>
    <x v="17"/>
    <n v="65"/>
    <n v="1"/>
    <s v="GSJ74"/>
    <n v="299"/>
    <n v="0"/>
    <s v="ร้านที่10"/>
    <s v="คุณพราหมณ์ สิงห์ลอ"/>
    <s v="ที่อยู่จัดส่ง_x000a_9 หมู่ 1ซอยร่วมมิตร _x000a_ต.ฆะมัง อ.ชุมแสง _x000a_จ.นครสวรรค์ _x000a_ 60120"/>
    <s v="60120"/>
    <s v="0896855879"/>
    <s v="23/01/2026 14:45"/>
    <s v="sompear3955@gmail.com"/>
    <s v="EMS"/>
    <s v="facebook"/>
    <s v="กสิกร"/>
    <s v=""/>
    <s v="WB132240623TH"/>
    <s v="23/01/2026 15:04"/>
  </r>
  <r>
    <x v="9"/>
    <x v="10"/>
    <n v="65"/>
    <n v="1"/>
    <s v="GSJ74"/>
    <n v="299"/>
    <n v="0"/>
    <s v="ร้านที่10"/>
    <s v="คุณพราหมณ์ สิงห์ลอ"/>
    <s v="ที่อยู่จัดส่ง_x000a_9 หมู่ 1ซอยร่วมมิตร _x000a_ต.ฆะมัง อ.ชุมแสง _x000a_จ.นครสวรรค์ _x000a_ 60120"/>
    <s v="60120"/>
    <s v="0896855879"/>
    <s v="23/01/2026 14:45"/>
    <s v="sompear3955@gmail.com"/>
    <s v="EMS"/>
    <s v="facebook"/>
    <s v="กสิกร"/>
    <s v=""/>
    <s v="WB132240623TH"/>
    <s v="23/01/2026 15:04"/>
  </r>
  <r>
    <x v="10"/>
    <x v="12"/>
    <n v="65"/>
    <n v="2"/>
    <s v="GSJ74"/>
    <n v="299"/>
    <n v="0"/>
    <s v="ร้านที่10"/>
    <s v="คุณพราหมณ์ สิงห์ลอ"/>
    <s v="ที่อยู่จัดส่ง_x000a_9 หมู่ 1ซอยร่วมมิตร _x000a_ต.ฆะมัง อ.ชุมแสง _x000a_จ.นครสวรรค์ _x000a_ 60120"/>
    <s v="60120"/>
    <s v="0896855879"/>
    <s v="23/01/2026 14:45"/>
    <s v="sompear3955@gmail.com"/>
    <s v="EMS"/>
    <s v="facebook"/>
    <s v="กสิกร"/>
    <s v=""/>
    <s v="WB132240623TH"/>
    <s v="23/01/2026 15:04"/>
  </r>
  <r>
    <x v="15"/>
    <x v="18"/>
    <n v="65"/>
    <n v="2"/>
    <s v="GSJ74"/>
    <n v="299"/>
    <n v="0"/>
    <s v="ร้านที่10"/>
    <s v="คุณพราหมณ์ สิงห์ลอ"/>
    <s v="ที่อยู่จัดส่ง_x000a_9 หมู่ 1ซอยร่วมมิตร _x000a_ต.ฆะมัง อ.ชุมแสง _x000a_จ.นครสวรรค์ _x000a_ 60120"/>
    <s v="60120"/>
    <s v="0896855879"/>
    <s v="23/01/2026 14:45"/>
    <s v="sompear3955@gmail.com"/>
    <s v="EMS"/>
    <s v="facebook"/>
    <s v="กสิกร"/>
    <s v=""/>
    <s v="WB132240623TH"/>
    <s v="23/01/2026 15:04"/>
  </r>
  <r>
    <x v="12"/>
    <x v="15"/>
    <n v="65"/>
    <n v="2"/>
    <s v="GSJ72"/>
    <n v="299"/>
    <n v="0"/>
    <s v="ร้านที่10"/>
    <s v="ขวัญแก้ว  มะณีเนตร"/>
    <s v="440 บ้านและคำ หมู่ 1 ต.สระพระ อ.พระทองคำ จ.นรครราชสีมา _x000a_ 30220"/>
    <s v="30220"/>
    <s v="0986133031"/>
    <s v="23/01/2026 14:41"/>
    <s v="sompear3955@gmail.com"/>
    <s v="EMS"/>
    <s v="facebook"/>
    <s v="กสิกร"/>
    <s v=""/>
    <s v="WB132240637TH"/>
    <s v="23/01/2026 15:02"/>
  </r>
  <r>
    <x v="9"/>
    <x v="10"/>
    <n v="65"/>
    <n v="2"/>
    <s v="GSJ72"/>
    <n v="299"/>
    <n v="0"/>
    <s v="ร้านที่10"/>
    <s v="ขวัญแก้ว  มะณีเนตร"/>
    <s v="440 บ้านและคำ หมู่ 1 ต.สระพระ อ.พระทองคำ จ.นรครราชสีมา _x000a_ 30220"/>
    <s v="30220"/>
    <s v="0986133031"/>
    <s v="23/01/2026 14:41"/>
    <s v="sompear3955@gmail.com"/>
    <s v="EMS"/>
    <s v="facebook"/>
    <s v="กสิกร"/>
    <s v=""/>
    <s v="WB132240637TH"/>
    <s v="23/01/2026 15:02"/>
  </r>
  <r>
    <x v="13"/>
    <x v="16"/>
    <n v="65"/>
    <n v="2"/>
    <s v="GSJ72"/>
    <n v="299"/>
    <n v="0"/>
    <s v="ร้านที่10"/>
    <s v="ขวัญแก้ว  มะณีเนตร"/>
    <s v="440 บ้านและคำ หมู่ 1 ต.สระพระ อ.พระทองคำ จ.นรครราชสีมา _x000a_ 30220"/>
    <s v="30220"/>
    <s v="0986133031"/>
    <s v="23/01/2026 14:41"/>
    <s v="sompear3955@gmail.com"/>
    <s v="EMS"/>
    <s v="facebook"/>
    <s v="กสิกร"/>
    <s v=""/>
    <s v="WB132240637TH"/>
    <s v="23/01/2026 15:02"/>
  </r>
  <r>
    <x v="15"/>
    <x v="18"/>
    <n v="65"/>
    <n v="3"/>
    <s v="GSJ72"/>
    <n v="299"/>
    <n v="0"/>
    <s v="ร้านที่10"/>
    <s v="ขวัญแก้ว  มะณีเนตร"/>
    <s v="440 บ้านและคำ หมู่ 1 ต.สระพระ อ.พระทองคำ จ.นรครราชสีมา _x000a_ 30220"/>
    <s v="30220"/>
    <s v="0986133031"/>
    <s v="23/01/2026 14:41"/>
    <s v="sompear3955@gmail.com"/>
    <s v="EMS"/>
    <s v="facebook"/>
    <s v="กสิกร"/>
    <s v=""/>
    <s v="WB132240637TH"/>
    <s v="23/01/2026 15:02"/>
  </r>
  <r>
    <x v="3"/>
    <x v="3"/>
    <n v="65"/>
    <n v="1"/>
    <s v="GSJ71"/>
    <n v="35"/>
    <n v="0"/>
    <s v="ร้านที่2"/>
    <s v="พ***พร เ***มุก"/>
    <s v="ประจวบคีรีขันธ์"/>
    <s v="-"/>
    <s v=""/>
    <s v="23/01/2026 15:01"/>
    <s v="-"/>
    <s v="J&amp;T COD"/>
    <s v="Tiktok"/>
    <s v="จ่ายทีหลัง / COD"/>
    <s v=""/>
    <s v="790491403516"/>
    <s v="23/01/2026 15:01"/>
  </r>
  <r>
    <x v="13"/>
    <x v="16"/>
    <n v="65"/>
    <n v="1"/>
    <s v="GSJ70"/>
    <n v="299"/>
    <n v="0"/>
    <s v="ร้านที่10"/>
    <s v="อาภรณ๋ ศรีศัมภุวงศ์"/>
    <s v="105/244 เคหะร่มเกล้า_x000a_คลองสองต้นนุ่น_x000a_ลาดกระบัง_x000a_กรุงเทพ 10520"/>
    <s v="10520"/>
    <s v="0847529604"/>
    <s v="23/01/2026 14:59"/>
    <s v="sompear3955@gmail.com"/>
    <s v="EMS COD"/>
    <s v="facebook"/>
    <s v="กสิกร"/>
    <s v=""/>
    <s v="WA082961223TH"/>
    <s v="23/01/2026 14:59"/>
  </r>
  <r>
    <x v="12"/>
    <x v="15"/>
    <n v="65"/>
    <n v="1"/>
    <s v="GSJ70"/>
    <n v="299"/>
    <n v="0"/>
    <s v="ร้านที่10"/>
    <s v="อาภรณ๋ ศรีศัมภุวงศ์"/>
    <s v="105/244 เคหะร่มเกล้า_x000a_คลองสองต้นนุ่น_x000a_ลาดกระบัง_x000a_กรุงเทพ 10520"/>
    <s v="10520"/>
    <s v="0847529604"/>
    <s v="23/01/2026 14:59"/>
    <s v="sompear3955@gmail.com"/>
    <s v="EMS COD"/>
    <s v="facebook"/>
    <s v="กสิกร"/>
    <s v=""/>
    <s v="WA082961223TH"/>
    <s v="23/01/2026 14:59"/>
  </r>
  <r>
    <x v="14"/>
    <x v="17"/>
    <n v="65"/>
    <n v="1"/>
    <s v="GSJ70"/>
    <n v="299"/>
    <n v="0"/>
    <s v="ร้านที่10"/>
    <s v="อาภรณ๋ ศรีศัมภุวงศ์"/>
    <s v="105/244 เคหะร่มเกล้า_x000a_คลองสองต้นนุ่น_x000a_ลาดกระบัง_x000a_กรุงเทพ 10520"/>
    <s v="10520"/>
    <s v="0847529604"/>
    <s v="23/01/2026 14:59"/>
    <s v="sompear3955@gmail.com"/>
    <s v="EMS COD"/>
    <s v="facebook"/>
    <s v="กสิกร"/>
    <s v=""/>
    <s v="WA082961223TH"/>
    <s v="23/01/2026 14:59"/>
  </r>
  <r>
    <x v="9"/>
    <x v="10"/>
    <n v="65"/>
    <n v="2"/>
    <s v="GSJ70"/>
    <n v="299"/>
    <n v="0"/>
    <s v="ร้านที่10"/>
    <s v="อาภรณ๋ ศรีศัมภุวงศ์"/>
    <s v="105/244 เคหะร่มเกล้า_x000a_คลองสองต้นนุ่น_x000a_ลาดกระบัง_x000a_กรุงเทพ 10520"/>
    <s v="10520"/>
    <s v="0847529604"/>
    <s v="23/01/2026 14:59"/>
    <s v="sompear3955@gmail.com"/>
    <s v="EMS COD"/>
    <s v="facebook"/>
    <s v="กสิกร"/>
    <s v=""/>
    <s v="WA082961223TH"/>
    <s v="23/01/2026 14:59"/>
  </r>
  <r>
    <x v="15"/>
    <x v="18"/>
    <n v="65"/>
    <n v="2"/>
    <s v="GSJ70"/>
    <n v="299"/>
    <n v="0"/>
    <s v="ร้านที่10"/>
    <s v="อาภรณ๋ ศรีศัมภุวงศ์"/>
    <s v="105/244 เคหะร่มเกล้า_x000a_คลองสองต้นนุ่น_x000a_ลาดกระบัง_x000a_กรุงเทพ 10520"/>
    <s v="10520"/>
    <s v="0847529604"/>
    <s v="23/01/2026 14:59"/>
    <s v="sompear3955@gmail.com"/>
    <s v="EMS COD"/>
    <s v="facebook"/>
    <s v="กสิกร"/>
    <s v=""/>
    <s v="WA082961223TH"/>
    <s v="23/01/2026 14:59"/>
  </r>
  <r>
    <x v="10"/>
    <x v="12"/>
    <n v="65"/>
    <n v="2"/>
    <s v="GSJ70"/>
    <n v="299"/>
    <n v="0"/>
    <s v="ร้านที่10"/>
    <s v="อาภรณ๋ ศรีศัมภุวงศ์"/>
    <s v="105/244 เคหะร่มเกล้า_x000a_คลองสองต้นนุ่น_x000a_ลาดกระบัง_x000a_กรุงเทพ 10520"/>
    <s v="10520"/>
    <s v="0847529604"/>
    <s v="23/01/2026 14:59"/>
    <s v="sompear3955@gmail.com"/>
    <s v="EMS COD"/>
    <s v="facebook"/>
    <s v="กสิกร"/>
    <s v=""/>
    <s v="WA082961223TH"/>
    <s v="23/01/2026 14:59"/>
  </r>
  <r>
    <x v="0"/>
    <x v="0"/>
    <n v="100"/>
    <n v="1"/>
    <s v="GSJ69"/>
    <n v="300"/>
    <n v="0"/>
    <s v="ร้านที่10"/>
    <s v="ลำดวน ขันปิงปุ๊ด"/>
    <s v="149 ม.12 บ้านทุ่งกล้วยใต้_x000a_ต บ้านเอื้อม อ เมือง จ ลำปาง 52110"/>
    <s v="52110"/>
    <s v="0861146647"/>
    <s v="23/01/2026 14:56"/>
    <s v="sompear3955@gmail.com"/>
    <s v="EMS COD"/>
    <s v="facebook"/>
    <s v="กสิกร"/>
    <s v=""/>
    <s v="WA082961237TH"/>
    <s v="23/01/2026 14:56"/>
  </r>
  <r>
    <x v="2"/>
    <x v="2"/>
    <n v="100"/>
    <n v="1"/>
    <s v="GSJ69"/>
    <n v="300"/>
    <n v="0"/>
    <s v="ร้านที่10"/>
    <s v="ลำดวน ขันปิงปุ๊ด"/>
    <s v="149 ม.12 บ้านทุ่งกล้วยใต้_x000a_ต บ้านเอื้อม อ เมือง จ ลำปาง 52110"/>
    <s v="52110"/>
    <s v="0861146647"/>
    <s v="23/01/2026 14:56"/>
    <s v="sompear3955@gmail.com"/>
    <s v="EMS COD"/>
    <s v="facebook"/>
    <s v="กสิกร"/>
    <s v=""/>
    <s v="WA082961237TH"/>
    <s v="23/01/2026 14:56"/>
  </r>
  <r>
    <x v="11"/>
    <x v="19"/>
    <n v="100"/>
    <n v="1"/>
    <s v="GSJ69"/>
    <n v="300"/>
    <n v="0"/>
    <s v="ร้านที่10"/>
    <s v="ลำดวน ขันปิงปุ๊ด"/>
    <s v="149 ม.12 บ้านทุ่งกล้วยใต้_x000a_ต บ้านเอื้อม อ เมือง จ ลำปาง 52110"/>
    <s v="52110"/>
    <s v="0861146647"/>
    <s v="23/01/2026 14:56"/>
    <s v="sompear3955@gmail.com"/>
    <s v="EMS COD"/>
    <s v="facebook"/>
    <s v="กสิกร"/>
    <s v=""/>
    <s v="WA082961237TH"/>
    <s v="23/01/2026 14:56"/>
  </r>
  <r>
    <x v="2"/>
    <x v="2"/>
    <n v="69.900000000000006"/>
    <n v="10"/>
    <s v="GSJ68"/>
    <n v="834"/>
    <n v="39"/>
    <s v="ร้านที่1"/>
    <s v="ว******บ"/>
    <s v="******ายกวาง ตำบล ฝายกวาง ตำบลฝายกวาง อำเภอเชียงคำ จังหวัดพะเยา 56110"/>
    <s v="56110"/>
    <s v="09"/>
    <s v="23/01/2026 14:53"/>
    <s v="-"/>
    <s v="SPX Express"/>
    <s v="Shopee"/>
    <s v="shopee"/>
    <s v=""/>
    <s v="TH268126426984E"/>
    <s v="23/01/2026 14:53"/>
  </r>
  <r>
    <x v="2"/>
    <x v="9"/>
    <n v="64"/>
    <n v="2"/>
    <s v="GSJ67"/>
    <n v="128"/>
    <n v="0"/>
    <s v="ร้านที่3"/>
    <s v="โศภิษฐ์  ธงนำทรัพย์"/>
    <s v="ระพีพัฒน์ฝั่งขวา 4/1 · หนองแค/ Nong Khae_x000a__x000a_หนองแค/ Nong Khaeสระบุรี/ Saraburi_x000a_18140"/>
    <s v="18140"/>
    <s v="660939821519"/>
    <s v="23/01/2026 14:47"/>
    <s v="-"/>
    <s v="Kerry_dropoff"/>
    <s v="Lazada"/>
    <s v="lazada"/>
    <s v=""/>
    <s v="LEXPU0650821514"/>
    <s v="23/01/2026 14:47"/>
  </r>
  <r>
    <x v="6"/>
    <x v="6"/>
    <n v="139"/>
    <n v="1"/>
    <s v="GSJ66"/>
    <n v="108.99"/>
    <n v="0"/>
    <s v="ร้านที่2"/>
    <s v="แ***ม"/>
    <s v="ประจวบคีรีขันธ์"/>
    <s v="-"/>
    <s v=""/>
    <s v="23/01/2026 14:32"/>
    <s v="-"/>
    <s v="J&amp;T COD"/>
    <s v="Tiktok"/>
    <s v="จ่ายทีหลัง / COD"/>
    <s v=""/>
    <s v="790480157412"/>
    <s v="23/01/2026 14:33"/>
  </r>
  <r>
    <x v="3"/>
    <x v="3"/>
    <n v="33.333333333333336"/>
    <n v="3"/>
    <s v="GSJ65"/>
    <n v="100"/>
    <n v="0"/>
    <s v="ร้านที่2"/>
    <s v="อ**"/>
    <s v="กรุงเทพฯ"/>
    <s v="-"/>
    <s v=""/>
    <s v="23/01/2026 14:26"/>
    <s v="-"/>
    <s v="J&amp;T COD"/>
    <s v="Tiktok"/>
    <s v="จ่ายทีหลัง / COD"/>
    <s v=""/>
    <s v="790494100550"/>
    <s v="23/01/2026 14:26"/>
  </r>
  <r>
    <x v="3"/>
    <x v="3"/>
    <n v="33.333333333333336"/>
    <n v="3"/>
    <s v="GSJ64"/>
    <n v="100"/>
    <n v="0"/>
    <s v="ร้านที่2"/>
    <s v="น***พรรณ​ ช***ก้ว"/>
    <s v="เชียงใหม่"/>
    <s v="-"/>
    <s v=""/>
    <s v="23/01/2026 14:25"/>
    <s v="-"/>
    <s v="J&amp;T Express"/>
    <s v="Tiktok"/>
    <s v="tiktok"/>
    <s v=""/>
    <s v="790469604525"/>
    <s v="23/01/2026 14:25"/>
  </r>
  <r>
    <x v="3"/>
    <x v="3"/>
    <n v="50"/>
    <n v="6"/>
    <s v="GSJ63"/>
    <n v="200"/>
    <n v="0"/>
    <s v="ร้านที่2"/>
    <s v="ล***ุ้ย"/>
    <s v="เพชรบุรี"/>
    <s v="-"/>
    <s v=""/>
    <s v="23/01/2026 14:25"/>
    <s v="-"/>
    <s v="J&amp;T COD"/>
    <s v="Tiktok"/>
    <s v="จ่ายทีหลัง / COD"/>
    <s v=""/>
    <s v="790473480414"/>
    <s v="23/01/2026 14:25"/>
  </r>
  <r>
    <x v="3"/>
    <x v="3"/>
    <n v="50"/>
    <n v="6"/>
    <s v="GSJ62"/>
    <n v="200"/>
    <n v="0"/>
    <s v="ร้านที่2"/>
    <s v="ก***ารัตน์  ป***ัย"/>
    <s v="เทศบาลนครนครราชสีมา"/>
    <s v="-"/>
    <s v=""/>
    <s v="23/01/2026 14:25"/>
    <s v="-"/>
    <s v="J&amp;T Express"/>
    <s v="Tiktok"/>
    <s v="tiktok"/>
    <s v=""/>
    <s v="790436189480"/>
    <s v="23/01/2026 14:24"/>
  </r>
  <r>
    <x v="3"/>
    <x v="3"/>
    <n v="33.333333333333336"/>
    <n v="3"/>
    <s v="GSJ61"/>
    <n v="100"/>
    <n v="0"/>
    <s v="ร้านที่2"/>
    <s v="ม***"/>
    <s v="จังหวัดสุโขทัย"/>
    <s v="-"/>
    <s v=""/>
    <s v="23/01/2026 14:24"/>
    <s v="-"/>
    <s v="J&amp;T COD"/>
    <s v="Tiktok"/>
    <s v="จ่ายทีหลัง / COD"/>
    <s v="ไม่เอารสเนย กับฝอยทอง"/>
    <s v="790484358473"/>
    <s v="23/01/2026 14:24"/>
  </r>
  <r>
    <x v="3"/>
    <x v="3"/>
    <n v="50"/>
    <n v="6"/>
    <s v="GSJ60"/>
    <n v="200"/>
    <n v="0"/>
    <s v="ร้านที่2"/>
    <s v="น***พรรณ​ ช***ก้ว"/>
    <s v="เชียงใหม่"/>
    <s v="-"/>
    <s v=""/>
    <s v="23/01/2026 14:22"/>
    <s v="-"/>
    <s v="J&amp;T COD"/>
    <s v="Tiktok"/>
    <s v="จ่ายทีหลัง / COD"/>
    <s v=""/>
    <s v="790424184491"/>
    <s v="23/01/2026 14:22"/>
  </r>
  <r>
    <x v="0"/>
    <x v="20"/>
    <n v="120"/>
    <n v="1"/>
    <s v="GSJ58"/>
    <n v="89"/>
    <n v="0"/>
    <s v="ร้านที่2"/>
    <s v="เ***ัฐ แ***มณี"/>
    <s v="นครสวรรค์"/>
    <s v="-"/>
    <s v=""/>
    <s v="23/01/2026 14:12"/>
    <s v="-"/>
    <s v="J&amp;T Express"/>
    <s v="Tiktok"/>
    <s v="tiktok"/>
    <s v=""/>
    <s v="790422902581"/>
    <s v="23/01/2026 14:16"/>
  </r>
  <r>
    <x v="7"/>
    <x v="7"/>
    <n v="139"/>
    <n v="1"/>
    <s v="GSJ57"/>
    <n v="108.99"/>
    <n v="0"/>
    <s v="ร้านที่2"/>
    <s v="ท***ันทร์ น***ัมย์"/>
    <s v="บุรีรัมย์"/>
    <s v="-"/>
    <s v=""/>
    <s v="23/01/2026 14:11"/>
    <s v="-"/>
    <s v="J&amp;T Express"/>
    <s v="Tiktok"/>
    <s v="tiktok"/>
    <s v=""/>
    <s v="790414049456"/>
    <s v="23/01/2026 14:15"/>
  </r>
  <r>
    <x v="1"/>
    <x v="1"/>
    <n v="33.333333333333336"/>
    <n v="3"/>
    <s v="GSJ56"/>
    <n v="135"/>
    <n v="0"/>
    <s v="ร้านที่2"/>
    <s v="p**"/>
    <s v="ลำปาง"/>
    <s v="-"/>
    <s v=""/>
    <s v="23/01/2026 14:09"/>
    <s v="-"/>
    <s v="J&amp;T COD"/>
    <s v="Tiktok"/>
    <s v="จ่ายทีหลัง / COD"/>
    <s v=""/>
    <s v="790431043426"/>
    <s v="23/01/2026 14:15"/>
  </r>
  <r>
    <x v="3"/>
    <x v="3"/>
    <n v="33.333333333333336"/>
    <n v="3"/>
    <s v="GSJ54"/>
    <n v="100"/>
    <n v="0"/>
    <s v="ร้านที่2"/>
    <s v="อ***น'น"/>
    <s v="เชียงราย"/>
    <s v="-"/>
    <s v=""/>
    <s v="23/01/2026 14:03"/>
    <s v="-"/>
    <s v="J&amp;T COD"/>
    <s v="Tiktok"/>
    <s v="จ่ายทีหลัง / COD"/>
    <s v=""/>
    <s v="790448796465"/>
    <s v="23/01/2026 14:04"/>
  </r>
  <r>
    <x v="4"/>
    <x v="4"/>
    <n v="66.666666666666671"/>
    <n v="3"/>
    <s v="GSJ53"/>
    <n v="100"/>
    <n v="0"/>
    <s v="ร้านที่2"/>
    <s v="เ***นี โ***กะ"/>
    <s v="ระนอง"/>
    <s v="-"/>
    <s v=""/>
    <s v="23/01/2026 14:01"/>
    <s v="-"/>
    <s v="J&amp;T COD"/>
    <s v="Tiktok"/>
    <s v="จ่ายทีหลัง / COD"/>
    <s v=""/>
    <s v="790448338525"/>
    <s v="23/01/2026 14:01"/>
  </r>
  <r>
    <x v="3"/>
    <x v="3"/>
    <n v="33.333333333333336"/>
    <n v="3"/>
    <s v="GSJ52"/>
    <n v="100"/>
    <n v="0"/>
    <s v="ร้านที่2"/>
    <s v="ค** น*"/>
    <s v="สมุทรปราการ"/>
    <s v="-"/>
    <s v=""/>
    <s v="23/01/2026 14:01"/>
    <s v="-"/>
    <s v="J&amp;T COD"/>
    <s v="Tiktok"/>
    <s v="จ่ายทีหลัง / COD"/>
    <s v=""/>
    <s v="790433796471"/>
    <s v="23/01/2026 14:01"/>
  </r>
  <r>
    <x v="6"/>
    <x v="6"/>
    <n v="139"/>
    <n v="1"/>
    <s v="GSJ51"/>
    <n v="95"/>
    <n v="0"/>
    <s v="ร้านที่2"/>
    <s v="เ***"/>
    <s v="กรุงเทพมหานคร"/>
    <s v="-"/>
    <s v=""/>
    <s v="23/01/2026 13:59"/>
    <s v="-"/>
    <s v="J&amp;T COD"/>
    <s v="Tiktok"/>
    <s v="จ่ายทีหลัง / COD"/>
    <s v=""/>
    <s v="790492945432"/>
    <s v="23/01/2026 13:59"/>
  </r>
  <r>
    <x v="3"/>
    <x v="3"/>
    <n v="65"/>
    <n v="1"/>
    <s v="GSJ48"/>
    <n v="38"/>
    <n v="3"/>
    <s v="ร้านที่2"/>
    <s v="S***nya S*"/>
    <s v="ชลบุรี"/>
    <s v="-"/>
    <s v=""/>
    <s v="23/01/2026 13:56"/>
    <s v="-"/>
    <s v="J&amp;T COD"/>
    <s v="Tiktok"/>
    <s v="จ่ายทีหลัง / COD"/>
    <s v=""/>
    <s v="790486009515"/>
    <s v="23/01/2026 13:56"/>
  </r>
  <r>
    <x v="3"/>
    <x v="3"/>
    <n v="65"/>
    <n v="3"/>
    <s v="GSJ47"/>
    <n v="105"/>
    <n v="0"/>
    <s v="ร้านที่2"/>
    <s v="ด***้อย ช***กลาง"/>
    <s v="นครศรีธรรมราช"/>
    <s v="-"/>
    <s v=""/>
    <s v="23/01/2026 13:56"/>
    <s v="-"/>
    <s v="J&amp;T COD"/>
    <s v="Tiktok"/>
    <s v="จ่ายทีหลัง / COD"/>
    <s v=""/>
    <s v="790496592432"/>
    <s v="23/01/2026 13:56"/>
  </r>
  <r>
    <x v="4"/>
    <x v="4"/>
    <n v="66.666666666666671"/>
    <n v="3"/>
    <s v="GSJ46"/>
    <n v="100"/>
    <n v="0"/>
    <s v="ร้านที่2"/>
    <s v="ส***ตรี ย***จั่น"/>
    <s v="นนทบุรี"/>
    <s v="-"/>
    <s v=""/>
    <s v="23/01/2026 13:55"/>
    <s v="-"/>
    <s v="Flash Express Thailand COD"/>
    <s v="Tiktok"/>
    <s v="จ่ายทีหลัง / COD"/>
    <s v=""/>
    <s v="THT03062DUX476Z"/>
    <s v="23/01/2026 13:55"/>
  </r>
  <r>
    <x v="4"/>
    <x v="4"/>
    <n v="66.666666666666671"/>
    <n v="3"/>
    <s v="GSJ45"/>
    <n v="100"/>
    <n v="0"/>
    <s v="ร้านที่2"/>
    <s v="ธ***พัฒน์  ส***ันนิเทศ"/>
    <s v="พิษณุโลก"/>
    <s v="-"/>
    <s v=""/>
    <s v="23/01/2026 13:54"/>
    <s v="-"/>
    <s v="J&amp;T COD"/>
    <s v="Tiktok"/>
    <s v="จ่ายทีหลัง / COD"/>
    <s v=""/>
    <s v="790429935514"/>
    <s v="23/01/2026 13:55"/>
  </r>
  <r>
    <x v="3"/>
    <x v="3"/>
    <n v="65"/>
    <n v="3"/>
    <s v="GSJ44"/>
    <n v="105"/>
    <n v="0"/>
    <s v="ร้านที่2"/>
    <s v="เ***ิรา ท***ิญานันท์"/>
    <s v="นครปฐม"/>
    <s v="-"/>
    <s v=""/>
    <s v="23/01/2026 13:54"/>
    <s v="-"/>
    <s v="J&amp;T COD"/>
    <s v="Tiktok"/>
    <s v="จ่ายทีหลัง / COD"/>
    <s v=""/>
    <s v="790420992480"/>
    <s v="23/01/2026 13:55"/>
  </r>
  <r>
    <x v="3"/>
    <x v="3"/>
    <n v="65"/>
    <n v="1"/>
    <s v="GSJ40"/>
    <n v="35"/>
    <n v="0"/>
    <s v="ร้านที่2"/>
    <s v="ส***พร  ศ***ารินทร์"/>
    <s v="นครศรีธรรมราช"/>
    <s v="-"/>
    <s v=""/>
    <s v="23/01/2026 13:47"/>
    <s v="-"/>
    <s v="J&amp;T COD"/>
    <s v="Tiktok"/>
    <s v="จ่ายทีหลัง / COD"/>
    <s v=""/>
    <s v="790464402523"/>
    <s v="23/01/2026 13:47"/>
  </r>
  <r>
    <x v="3"/>
    <x v="3"/>
    <n v="33.333333333333336"/>
    <n v="6"/>
    <s v="GSJ39"/>
    <n v="200"/>
    <n v="0"/>
    <s v="ร้านที่2"/>
    <s v="เ***นไทยบางนมโค เ***วย"/>
    <s v="พระนครศรีอยุธยา"/>
    <s v="-"/>
    <s v=""/>
    <s v="23/01/2026 13:25"/>
    <s v="-"/>
    <s v="J&amp;T COD"/>
    <s v="Tiktok"/>
    <s v="จ่ายทีหลัง / COD"/>
    <s v=""/>
    <s v="790499381490"/>
    <s v="23/01/2026 13:25"/>
  </r>
  <r>
    <x v="4"/>
    <x v="4"/>
    <n v="66.666666666666671"/>
    <n v="3"/>
    <s v="GSJ38"/>
    <n v="100"/>
    <n v="0"/>
    <s v="ร้านที่2"/>
    <s v="ส***งค์ ส***ุ่ง"/>
    <s v="สมุทรปราการ"/>
    <s v="-"/>
    <s v=""/>
    <s v="23/01/2026 12:56"/>
    <s v="-"/>
    <s v="Flash Express Thailand COD"/>
    <s v="Tiktok"/>
    <s v="จ่ายทีหลัง / COD"/>
    <s v=""/>
    <s v="THT02032DUX4E0Z"/>
    <s v="23/01/2026 12:56"/>
  </r>
  <r>
    <x v="3"/>
    <x v="3"/>
    <n v="33.333333333333336"/>
    <n v="3"/>
    <s v="GSJ37"/>
    <n v="138"/>
    <n v="38"/>
    <s v="ร้านที่2"/>
    <s v="ส***ตรา เ***ารึก"/>
    <s v="สระแก้ว"/>
    <s v="-"/>
    <s v=""/>
    <s v="23/01/2026 12:54"/>
    <s v="-"/>
    <s v="J&amp;T COD"/>
    <s v="Tiktok"/>
    <s v="จ่ายทีหลัง / COD"/>
    <s v=""/>
    <s v="790469598494"/>
    <s v="23/01/2026 12:54"/>
  </r>
  <r>
    <x v="3"/>
    <x v="3"/>
    <n v="33.333333333333336"/>
    <n v="3"/>
    <s v="GSJ36"/>
    <n v="138"/>
    <n v="38"/>
    <s v="ร้านที่2"/>
    <s v="m**"/>
    <s v="ลำพูน"/>
    <s v="-"/>
    <s v=""/>
    <s v="23/01/2026 12:53"/>
    <s v="-"/>
    <s v="J&amp;T COD"/>
    <s v="Tiktok"/>
    <s v="จ่ายทีหลัง / COD"/>
    <s v=""/>
    <s v="790494307503"/>
    <s v="23/01/2026 12:53"/>
  </r>
  <r>
    <x v="3"/>
    <x v="3"/>
    <n v="50"/>
    <n v="6"/>
    <s v="GSJ35"/>
    <n v="200"/>
    <n v="0"/>
    <s v="ร้านที่2"/>
    <s v="ล***ณา ใ***ญ"/>
    <s v="สุรินทร์"/>
    <s v="-"/>
    <s v=""/>
    <s v="23/01/2026 12:46"/>
    <s v="-"/>
    <s v="J&amp;T COD"/>
    <s v="Tiktok"/>
    <s v="จ่ายทีหลัง / COD"/>
    <s v=""/>
    <s v="790480082486"/>
    <s v="23/01/2026 12:46"/>
  </r>
  <r>
    <x v="3"/>
    <x v="3"/>
    <n v="50"/>
    <n v="6"/>
    <s v="GSJ34"/>
    <n v="200"/>
    <n v="0"/>
    <s v="ร้านที่2"/>
    <s v="ช***พัชร์ ว***า"/>
    <s v="ยะลา"/>
    <s v="-"/>
    <s v=""/>
    <s v="23/01/2026 12:44"/>
    <s v="-"/>
    <s v="J&amp;T COD"/>
    <s v="Tiktok"/>
    <s v="จ่ายทีหลัง / COD"/>
    <s v="เอาหน้าฝอยทอง 6 กล่องค่ะ"/>
    <s v="790464154491"/>
    <s v="23/01/2026 12:44"/>
  </r>
  <r>
    <x v="8"/>
    <x v="8"/>
    <n v="139"/>
    <n v="1"/>
    <s v="GSJ32"/>
    <n v="207.99"/>
    <n v="0"/>
    <s v="ร้านที่2"/>
    <s v="เ***บ บ***ข้างทวีกิจ"/>
    <s v="นครราชสีมา"/>
    <s v="-"/>
    <s v=""/>
    <s v="23/01/2026 12:32"/>
    <s v="-"/>
    <s v="J&amp;T Express"/>
    <s v="Tiktok"/>
    <s v="tiktok"/>
    <s v=""/>
    <s v="790473752423"/>
    <s v="23/01/2026 12:32"/>
  </r>
  <r>
    <x v="2"/>
    <x v="2"/>
    <n v="120"/>
    <n v="1"/>
    <s v="GSJ32"/>
    <n v="207.99"/>
    <n v="0"/>
    <s v="ร้านที่2"/>
    <s v="เ***บ บ***ข้างทวีกิจ"/>
    <s v="นครราชสีมา"/>
    <s v="-"/>
    <s v=""/>
    <s v="23/01/2026 12:32"/>
    <s v="-"/>
    <s v="J&amp;T Express"/>
    <s v="Tiktok"/>
    <s v="tiktok"/>
    <s v=""/>
    <s v="790473752423"/>
    <s v="23/01/2026 12:32"/>
  </r>
  <r>
    <x v="6"/>
    <x v="11"/>
    <n v="87.2"/>
    <n v="1"/>
    <s v="GSJ31"/>
    <n v="94.2"/>
    <n v="7"/>
    <s v="ร้านที่3"/>
    <s v="กชกร ชาติมนตรี"/>
    <s v="เลขที่1หมู่บ้านสุดจิตต์นิเวศ ซ.ท่าข้าม 4 แยก11 แขวงแสมดำ เขตบางขุนเทียน_x000a__x000a_บางขุนเทียน/ Bang Khun Thianกรุงเทพมหานคร/ Bangkok_x000a_10150"/>
    <s v="10150"/>
    <s v="660963345885"/>
    <s v="23/01/2026 13:18"/>
    <s v="-"/>
    <s v="Kerry_dropoff"/>
    <s v="Lazada"/>
    <s v="lazada"/>
    <s v=""/>
    <s v="LEXPU0650797979"/>
    <s v="23/01/2026 12:29"/>
  </r>
  <r>
    <x v="5"/>
    <x v="5"/>
    <n v="139"/>
    <n v="1"/>
    <s v="GSJ30"/>
    <n v="109"/>
    <n v="0"/>
    <s v="ร้านที่2"/>
    <s v="u***975315747778"/>
    <s v="นครปฐม"/>
    <s v="-"/>
    <s v=""/>
    <s v="23/01/2026 12:19"/>
    <s v="-"/>
    <s v="J&amp;T COD"/>
    <s v="Tiktok"/>
    <s v="จ่ายทีหลัง / COD"/>
    <s v=""/>
    <s v="790427657401"/>
    <s v="23/01/2026 12:19"/>
  </r>
  <r>
    <x v="3"/>
    <x v="3"/>
    <n v="50"/>
    <n v="6"/>
    <s v="GSJ29"/>
    <n v="200"/>
    <n v="0"/>
    <s v="ร้านที่2"/>
    <s v="ว***รา เ***อกูล"/>
    <s v="ปราจีนบุรี"/>
    <s v="-"/>
    <s v=""/>
    <s v="23/01/2026 12:11"/>
    <s v="-"/>
    <s v="J&amp;T COD"/>
    <s v="Tiktok"/>
    <s v="จ่ายทีหลัง / COD"/>
    <s v=""/>
    <s v="790434598413"/>
    <s v="23/01/2026 12:11"/>
  </r>
  <r>
    <x v="3"/>
    <x v="3"/>
    <n v="50"/>
    <n v="6"/>
    <s v="GSJ28"/>
    <n v="200"/>
    <n v="0"/>
    <s v="ร้านที่2"/>
    <s v="ไ***รรณ์  ไ***าสา"/>
    <s v="อุดรธานี"/>
    <s v="-"/>
    <s v=""/>
    <s v="23/01/2026 12:07"/>
    <s v="-"/>
    <s v="J&amp;T Express"/>
    <s v="Tiktok"/>
    <s v="tiktok"/>
    <s v=""/>
    <s v="790445073460"/>
    <s v="23/01/2026 12:07"/>
  </r>
  <r>
    <x v="7"/>
    <x v="11"/>
    <n v="99.9"/>
    <n v="1"/>
    <s v="GSJ27"/>
    <n v="144.9"/>
    <n v="45"/>
    <s v="ร้านที่1"/>
    <s v="เสน่ห์ ระวินู"/>
    <s v="484หมู่1ตำบลบ้านทุ่มอำเภอเมืองจังหวัดขอนแก่น_x000a__x000a_เมืองขอนแก่น/ Mueang Khon Kaenขอนแก่น/ Khon Kaen_x000a_40000"/>
    <s v="40000"/>
    <s v="660897095807"/>
    <s v="23/01/2026 12:05"/>
    <s v="-"/>
    <s v="Kerry_dropoff"/>
    <s v="Lazada"/>
    <s v="lazada"/>
    <s v=""/>
    <s v="LEXPU0650796199"/>
    <s v="23/01/2026 12:05"/>
  </r>
  <r>
    <x v="12"/>
    <x v="15"/>
    <n v="50"/>
    <n v="5"/>
    <s v="GSJ26"/>
    <n v="240"/>
    <n v="0"/>
    <s v="ร้านที่1"/>
    <s v="ป******ี"/>
    <s v="******มือง อำเภอเมืองอุบลราชธานี จังหวัดอุบลราชธานี 34000"/>
    <s v="34000"/>
    <s v="14"/>
    <s v="23/01/2026 12:00"/>
    <s v="-"/>
    <s v="SPX Express"/>
    <s v="Shopee"/>
    <s v="shopee"/>
    <s v=""/>
    <s v="TH267460553091I"/>
    <s v="23/01/2026 12:00"/>
  </r>
  <r>
    <x v="3"/>
    <x v="3"/>
    <n v="33.333333333333336"/>
    <n v="3"/>
    <s v="GSJ25"/>
    <n v="100"/>
    <n v="0"/>
    <s v="ร้านที่2"/>
    <s v="ย***ิ้ง"/>
    <s v="เพชรบูรณ์"/>
    <s v="-"/>
    <s v=""/>
    <s v="23/01/2026 11:56"/>
    <s v="-"/>
    <s v="J&amp;T Express"/>
    <s v="Tiktok"/>
    <s v="tiktok"/>
    <s v=""/>
    <s v="790455833145"/>
    <s v="23/01/2026 11:54"/>
  </r>
  <r>
    <x v="4"/>
    <x v="4"/>
    <n v="66.666666666666671"/>
    <n v="3"/>
    <s v="GSJ24"/>
    <n v="100"/>
    <n v="0"/>
    <s v="ร้านที่2"/>
    <s v="ป***ฉัตร แ***่าง"/>
    <s v="เชียงราย"/>
    <s v="-"/>
    <s v=""/>
    <s v="23/01/2026 11:53"/>
    <s v="-"/>
    <s v="J&amp;T COD"/>
    <s v="Tiktok"/>
    <s v="จ่ายทีหลัง / COD"/>
    <s v=""/>
    <s v="790426348132"/>
    <s v="23/01/2026 11:53"/>
  </r>
  <r>
    <x v="3"/>
    <x v="3"/>
    <n v="50"/>
    <n v="6"/>
    <s v="GSJ23"/>
    <n v="200"/>
    <n v="0"/>
    <s v="ร้านที่2"/>
    <s v="u***8007799538790"/>
    <s v="ชลบุรี"/>
    <s v="-"/>
    <s v=""/>
    <s v="23/01/2026 11:44"/>
    <s v="-"/>
    <s v="J&amp;T COD"/>
    <s v="Tiktok"/>
    <s v="จ่ายทีหลัง / COD"/>
    <s v=""/>
    <s v="790488621193"/>
    <s v="23/01/2026 11:44"/>
  </r>
  <r>
    <x v="3"/>
    <x v="3"/>
    <n v="50"/>
    <n v="6"/>
    <s v="GSJ21"/>
    <n v="200"/>
    <n v="0"/>
    <s v="ร้านที่2"/>
    <s v="พ***กดิ์  ก***ก้ว"/>
    <s v="บุรีรัมย์"/>
    <s v="-"/>
    <s v=""/>
    <s v="23/01/2026 11:35"/>
    <s v="-"/>
    <s v="J&amp;T COD"/>
    <s v="Tiktok"/>
    <s v="จ่ายทีหลัง / COD"/>
    <s v=""/>
    <s v="790414622196"/>
    <s v="23/01/2026 11:36"/>
  </r>
  <r>
    <x v="4"/>
    <x v="4"/>
    <n v="66.666666666666671"/>
    <n v="3"/>
    <s v="GSJ20"/>
    <n v="100"/>
    <n v="0"/>
    <s v="ร้านที่2"/>
    <s v="C***"/>
    <s v="นครศรีธรรมราช"/>
    <s v="-"/>
    <s v=""/>
    <s v="23/01/2026 11:30"/>
    <s v="-"/>
    <s v="J&amp;T Express"/>
    <s v="Tiktok"/>
    <s v="tiktok"/>
    <s v=""/>
    <s v="790473635140"/>
    <s v="23/01/2026 11:30"/>
  </r>
  <r>
    <x v="3"/>
    <x v="3"/>
    <n v="50"/>
    <n v="6"/>
    <s v="GSJ19"/>
    <n v="200"/>
    <n v="0"/>
    <s v="ร้านที่2"/>
    <s v="น***ุษกร  ม***ขวัญ"/>
    <s v="อุดรธานี"/>
    <s v="-"/>
    <s v=""/>
    <s v="23/01/2026 11:30"/>
    <s v="-"/>
    <s v="J&amp;T Express"/>
    <s v="Tiktok"/>
    <s v="tiktok"/>
    <s v=""/>
    <s v="790445548104"/>
    <s v="23/01/2026 11:30"/>
  </r>
  <r>
    <x v="3"/>
    <x v="3"/>
    <n v="50"/>
    <n v="6"/>
    <s v="GSJ18"/>
    <n v="200"/>
    <n v="0"/>
    <s v="ร้านที่2"/>
    <s v="ว***ดา ไ***หง้า"/>
    <s v="ระยอง"/>
    <s v="-"/>
    <s v=""/>
    <s v="23/01/2026 11:28"/>
    <s v="-"/>
    <s v="J&amp;T Express"/>
    <s v="Tiktok"/>
    <s v="tiktok"/>
    <s v=""/>
    <s v="790459031106"/>
    <s v="23/01/2026 11:28"/>
  </r>
  <r>
    <x v="3"/>
    <x v="3"/>
    <n v="33.333333333333336"/>
    <n v="3"/>
    <s v="GSJ17"/>
    <n v="100"/>
    <n v="0"/>
    <s v="ร้านที่2"/>
    <s v="ศ***รวงษ์เกิด"/>
    <s v="นครราชสีมา"/>
    <s v="-"/>
    <s v=""/>
    <s v="23/01/2026 11:25"/>
    <s v="-"/>
    <s v="J&amp;T COD"/>
    <s v="Tiktok"/>
    <s v="จ่ายทีหลัง / COD"/>
    <s v=""/>
    <s v="790492745140"/>
    <s v="23/01/2026 11:26"/>
  </r>
  <r>
    <x v="3"/>
    <x v="3"/>
    <n v="65"/>
    <n v="1"/>
    <s v="GSJ16"/>
    <n v="35"/>
    <n v="0"/>
    <s v="ร้านที่2"/>
    <s v="ก***กิ๊ก"/>
    <s v="บุรีรัมย์"/>
    <s v="-"/>
    <s v=""/>
    <s v="23/01/2026 11:25"/>
    <s v="-"/>
    <s v="J&amp;T Express"/>
    <s v="Tiktok"/>
    <s v="tiktok"/>
    <s v=""/>
    <s v="790483941122"/>
    <s v="23/01/2026 11:25"/>
  </r>
  <r>
    <x v="4"/>
    <x v="4"/>
    <n v="66.666666666666671"/>
    <n v="3"/>
    <s v="GSJ14"/>
    <n v="100"/>
    <n v="0"/>
    <s v="ร้านที่2"/>
    <s v="ม***ยะห์ โ***สะ"/>
    <s v="กรุงเทพฯ"/>
    <s v="-"/>
    <s v=""/>
    <s v="23/01/2026 11:19"/>
    <s v="-"/>
    <s v="J&amp;T Express"/>
    <s v="Tiktok"/>
    <s v="tiktok"/>
    <s v=""/>
    <s v="790419631131"/>
    <s v="23/01/2026 11:19"/>
  </r>
  <r>
    <x v="3"/>
    <x v="3"/>
    <n v="33.333333333333336"/>
    <n v="3"/>
    <s v="GSJ13"/>
    <n v="100"/>
    <n v="0"/>
    <s v="ร้านที่2"/>
    <s v="เ*** ท***ัง"/>
    <s v="นนทบุรี"/>
    <s v="-"/>
    <s v=""/>
    <s v="23/01/2026 11:16"/>
    <s v="-"/>
    <s v="J&amp;T COD"/>
    <s v="Tiktok"/>
    <s v="จ่ายทีหลัง / COD"/>
    <s v=""/>
    <s v="790450340142"/>
    <s v="23/01/2026 11:16"/>
  </r>
  <r>
    <x v="3"/>
    <x v="3"/>
    <n v="65"/>
    <n v="1"/>
    <s v="GSJ12"/>
    <n v="35"/>
    <n v="0"/>
    <s v="ร้านที่2"/>
    <s v="d***n8fkc44f"/>
    <s v="เลย"/>
    <s v="-"/>
    <s v=""/>
    <s v="23/01/2026 11:08"/>
    <s v="-"/>
    <s v="J&amp;T COD"/>
    <s v="Tiktok"/>
    <s v="จ่ายทีหลัง / COD"/>
    <s v=""/>
    <s v="790421833121"/>
    <s v="23/01/2026 11:08"/>
  </r>
  <r>
    <x v="3"/>
    <x v="3"/>
    <n v="50"/>
    <n v="6"/>
    <s v="GSJ11"/>
    <n v="200"/>
    <n v="0"/>
    <s v="ร้านที่2"/>
    <s v="a***m.JAI"/>
    <s v="สมุทรปราการ"/>
    <s v="-"/>
    <s v=""/>
    <s v="24/01/2026 06:31"/>
    <s v="-"/>
    <s v="J&amp;T Express"/>
    <s v="Tiktok"/>
    <s v="tiktok"/>
    <s v=""/>
    <s v="790450276475"/>
    <s v="23/01/2026 11:08"/>
  </r>
  <r>
    <x v="3"/>
    <x v="3"/>
    <n v="65"/>
    <n v="3"/>
    <s v="GSJ9"/>
    <n v="105"/>
    <n v="0"/>
    <s v="ร้านที่2"/>
    <s v="น***าวธัญชนก บ***รี"/>
    <s v="ชลบุรี"/>
    <s v="-"/>
    <s v=""/>
    <s v="23/01/2026 11:04"/>
    <s v="-"/>
    <s v="J&amp;T COD"/>
    <s v="Tiktok"/>
    <s v="จ่ายทีหลัง / COD"/>
    <s v="รสกาแฟ ฝอยทอง มะพร้าวค่ะ"/>
    <s v="790400434143"/>
    <s v="23/01/2026 11:04"/>
  </r>
  <r>
    <x v="5"/>
    <x v="5"/>
    <n v="139"/>
    <n v="1"/>
    <s v="GSJ8"/>
    <n v="215"/>
    <n v="0"/>
    <s v="ร้านที่1"/>
    <s v="คุณนฤชา"/>
    <s v="หมู่บ้านอยู่เจริญ 779_x000a_เลขที่บ้าน 779/181ซอย 20มิถุนายน ถ.ประชาราษฏร์บำเพ็ญ แขวงสามเสนนอก เขตห้วยขวาง กทม. 10310"/>
    <s v="10310"/>
    <s v="0621898983"/>
    <s v="23/01/2026 11:05"/>
    <s v="macanatic.xr@gmail.com"/>
    <s v="EMS COD"/>
    <s v="facebook"/>
    <s v="กสิกร"/>
    <s v=""/>
    <s v="WA082961245TH"/>
    <s v="23/01/2026 11:03"/>
  </r>
  <r>
    <x v="7"/>
    <x v="7"/>
    <n v="139"/>
    <n v="1"/>
    <s v="GSJ8"/>
    <n v="215"/>
    <n v="0"/>
    <s v="ร้านที่1"/>
    <s v="คุณนฤชา"/>
    <s v="หมู่บ้านอยู่เจริญ 779_x000a_เลขที่บ้าน 779/181ซอย 20มิถุนายน ถ.ประชาราษฏร์บำเพ็ญ แขวงสามเสนนอก เขตห้วยขวาง กทม. 10310"/>
    <s v="10310"/>
    <s v="0621898983"/>
    <s v="23/01/2026 11:05"/>
    <s v="macanatic.xr@gmail.com"/>
    <s v="EMS COD"/>
    <s v="facebook"/>
    <s v="กสิกร"/>
    <s v=""/>
    <s v="WA082961245TH"/>
    <s v="23/01/2026 11:03"/>
  </r>
  <r>
    <x v="6"/>
    <x v="6"/>
    <n v="139"/>
    <n v="1"/>
    <s v="GSJ7"/>
    <n v="108.99"/>
    <n v="0"/>
    <s v="ร้านที่2"/>
    <s v="ว***ิสา อ***ฤทธิ์"/>
    <s v="อุทัยธานี"/>
    <s v="-"/>
    <s v=""/>
    <s v="23/01/2026 10:55"/>
    <s v="-"/>
    <s v="J&amp;T Express"/>
    <s v="Tiktok"/>
    <s v="tiktok"/>
    <s v=""/>
    <s v="790464232176"/>
    <s v="23/01/2026 10:55"/>
  </r>
  <r>
    <x v="3"/>
    <x v="3"/>
    <n v="65"/>
    <n v="1"/>
    <s v="GSJ6"/>
    <n v="60"/>
    <n v="0"/>
    <s v="ร้านที่2"/>
    <s v="น** พ***า ก***งค์แก้ว"/>
    <s v="ปทุมธานี"/>
    <s v="-"/>
    <s v=""/>
    <s v="23/01/2026 10:53"/>
    <s v="-"/>
    <s v="J&amp;T Express"/>
    <s v="Tiktok"/>
    <s v="tiktok"/>
    <s v=""/>
    <s v="790491942111"/>
    <s v="23/01/2026 10:53"/>
  </r>
  <r>
    <x v="3"/>
    <x v="3"/>
    <n v="33.333333333333336"/>
    <n v="3"/>
    <s v="GSJ4"/>
    <n v="100"/>
    <n v="0"/>
    <s v="ร้านที่2"/>
    <s v="ล***์ ศ***ะอาด"/>
    <s v="กรุงเทพฯ"/>
    <s v="-"/>
    <s v=""/>
    <s v="23/01/2026 10:50"/>
    <s v="-"/>
    <s v="J&amp;T COD"/>
    <s v="Tiktok"/>
    <s v="จ่ายทีหลัง / COD"/>
    <s v=""/>
    <s v="790416742135"/>
    <s v="23/01/2026 10:50"/>
  </r>
  <r>
    <x v="3"/>
    <x v="3"/>
    <n v="65"/>
    <n v="2"/>
    <s v="GSJ3"/>
    <n v="70"/>
    <n v="0"/>
    <s v="ร้านที่2"/>
    <s v="ส***ี โ***์ศรีมหาโพธิ์"/>
    <s v="สมุทรปราการ"/>
    <s v="-"/>
    <s v=""/>
    <s v="23/01/2026 10:47"/>
    <s v="-"/>
    <s v="J&amp;T COD"/>
    <s v="Tiktok"/>
    <s v="จ่ายทีหลัง / COD"/>
    <s v=""/>
    <s v="790486632154"/>
    <s v="23/01/2026 10:47"/>
  </r>
  <r>
    <x v="3"/>
    <x v="3"/>
    <n v="65"/>
    <n v="1"/>
    <s v="GSJ2"/>
    <n v="35"/>
    <n v="0"/>
    <s v="ร้านที่2"/>
    <s v="อ***รา ม***รี"/>
    <s v="สุรินทร์"/>
    <s v="-"/>
    <s v=""/>
    <s v="23/01/2026 10:44"/>
    <s v="-"/>
    <s v="J&amp;T COD"/>
    <s v="Tiktok"/>
    <s v="จ่ายทีหลัง / COD"/>
    <s v="เอาหน้าฝอยทองนะคะ"/>
    <s v="790494745143"/>
    <s v="23/01/2026 10:44"/>
  </r>
  <r>
    <x v="3"/>
    <x v="3"/>
    <n v="65"/>
    <n v="2"/>
    <s v="GSJ1"/>
    <n v="70"/>
    <n v="0"/>
    <s v="ร้านที่2"/>
    <s v="แ***ามจ้า"/>
    <s v="กรุงเทพฯ"/>
    <s v="-"/>
    <s v=""/>
    <s v="23/01/2026 10:44"/>
    <s v="-"/>
    <s v="J&amp;T Express"/>
    <s v="Tiktok"/>
    <s v="tiktok"/>
    <s v=""/>
    <s v="790437942151"/>
    <s v="23/01/2026 10:43"/>
  </r>
  <r>
    <x v="8"/>
    <x v="8"/>
    <n v="139"/>
    <n v="2"/>
    <s v="GSJ0"/>
    <n v="217.98"/>
    <n v="0"/>
    <s v="ร้านที่2"/>
    <s v="น***า..แต้มทอง"/>
    <s v="ระยอง"/>
    <s v="-"/>
    <s v=""/>
    <s v="23/01/2026 10:35"/>
    <s v="-"/>
    <s v="J&amp;T COD"/>
    <s v="Tiktok"/>
    <s v="จ่ายทีหลัง / COD"/>
    <s v=""/>
    <s v="790461832123"/>
    <s v="23/01/2026 10:35"/>
  </r>
  <r>
    <x v="3"/>
    <x v="3"/>
    <n v="65"/>
    <n v="1"/>
    <s v="GSI99"/>
    <n v="35"/>
    <n v="0"/>
    <s v="ร้านที่2"/>
    <s v="พ***ี ท***ินทร์"/>
    <s v="เพชรบูรณ์"/>
    <s v="-"/>
    <s v=""/>
    <s v="23/01/2026 10:35"/>
    <s v="-"/>
    <s v="J&amp;T COD"/>
    <s v="Tiktok"/>
    <s v="จ่ายทีหลัง / COD"/>
    <s v=""/>
    <s v="790497630101"/>
    <s v="23/01/2026 10:35"/>
  </r>
  <r>
    <x v="4"/>
    <x v="4"/>
    <n v="66.666666666666671"/>
    <n v="6"/>
    <s v="GSI98"/>
    <n v="200"/>
    <n v="0"/>
    <s v="ร้านที่2"/>
    <s v="J***"/>
    <s v="ชุมพร"/>
    <s v="-"/>
    <s v=""/>
    <s v="23/01/2026 10:34"/>
    <s v="-"/>
    <s v="J&amp;T Express"/>
    <s v="Tiktok"/>
    <s v="tiktok"/>
    <s v=""/>
    <s v="790411540181"/>
    <s v="23/01/2026 10:34"/>
  </r>
  <r>
    <x v="3"/>
    <x v="3"/>
    <n v="65"/>
    <n v="2"/>
    <s v="GSI97"/>
    <n v="70"/>
    <n v="0"/>
    <s v="ร้านที่2"/>
    <s v="ผ***"/>
    <s v="กรุงเทพฯ"/>
    <s v="-"/>
    <s v=""/>
    <s v="23/01/2026 10:33"/>
    <s v="-"/>
    <s v="J&amp;T Express"/>
    <s v="Tiktok"/>
    <s v="tiktok"/>
    <s v="กล้วยหอม เนยนม"/>
    <s v="790496035162"/>
    <s v="23/01/2026 10:33"/>
  </r>
  <r>
    <x v="4"/>
    <x v="4"/>
    <n v="66.666666666666671"/>
    <n v="6"/>
    <s v="GSI96"/>
    <n v="200"/>
    <n v="0"/>
    <s v="ร้านที่2"/>
    <s v="L**"/>
    <s v="มหาสารคาม"/>
    <s v="-"/>
    <s v=""/>
    <s v="23/01/2026 10:28"/>
    <s v="-"/>
    <s v="J&amp;T COD"/>
    <s v="Tiktok"/>
    <s v="จ่ายทีหลัง / COD"/>
    <s v=""/>
    <s v="790427949172"/>
    <s v="23/01/2026 10:28"/>
  </r>
  <r>
    <x v="4"/>
    <x v="4"/>
    <n v="66.666666666666671"/>
    <n v="3"/>
    <s v="GSI94"/>
    <n v="100"/>
    <n v="0"/>
    <s v="ร้านที่2"/>
    <s v="ค***้อย"/>
    <s v="กรุงเทพฯ"/>
    <s v="-"/>
    <s v=""/>
    <s v="23/01/2026 10:23"/>
    <s v="-"/>
    <s v="J&amp;T COD"/>
    <s v="Tiktok"/>
    <s v="จ่ายทีหลัง / COD"/>
    <s v=""/>
    <s v="790403630122"/>
    <s v="23/01/2026 10:23"/>
  </r>
  <r>
    <x v="3"/>
    <x v="3"/>
    <n v="33.333333333333336"/>
    <n v="3"/>
    <s v="GSI92"/>
    <n v="100"/>
    <n v="0"/>
    <s v="ร้านที่2"/>
    <s v="พ***ิศ"/>
    <s v="ระยอง"/>
    <s v="-"/>
    <s v=""/>
    <s v="23/01/2026 10:10"/>
    <s v="-"/>
    <s v="J&amp;T COD"/>
    <s v="Tiktok"/>
    <s v="จ่ายทีหลัง / COD"/>
    <s v=""/>
    <s v="790459544162"/>
    <s v="23/01/2026 10:11"/>
  </r>
  <r>
    <x v="6"/>
    <x v="6"/>
    <n v="139"/>
    <n v="1"/>
    <s v="GSI91"/>
    <n v="95"/>
    <n v="0"/>
    <s v="ร้านที่2"/>
    <s v="ล***า ศ***ำภา"/>
    <s v="เลย"/>
    <s v="-"/>
    <s v=""/>
    <s v="23/01/2026 10:08"/>
    <s v="-"/>
    <s v="J&amp;T COD"/>
    <s v="Tiktok"/>
    <s v="จ่ายทีหลัง / COD"/>
    <s v=""/>
    <s v="790455435173"/>
    <s v="23/01/2026 10:08"/>
  </r>
  <r>
    <x v="5"/>
    <x v="5"/>
    <n v="139"/>
    <n v="1"/>
    <s v="GSI89"/>
    <n v="96"/>
    <n v="1"/>
    <s v="ร้านที่2"/>
    <s v="ศ***รรณ ธ***ูชา"/>
    <s v="กำแพงเพชร"/>
    <s v="-"/>
    <s v=""/>
    <s v="23/01/2026 10:07"/>
    <s v="-"/>
    <s v="J&amp;T COD"/>
    <s v="Tiktok"/>
    <s v="จ่ายทีหลัง / COD"/>
    <s v=""/>
    <s v="790408033170"/>
    <s v="23/01/2026 10:07"/>
  </r>
  <r>
    <x v="5"/>
    <x v="5"/>
    <n v="139"/>
    <n v="1"/>
    <s v="GSI88"/>
    <n v="95"/>
    <n v="0"/>
    <s v="ร้านที่2"/>
    <s v="เ***บ A*** เ***แชงค์รีแลกซ์คอนโด"/>
    <s v="นครราชสีมา"/>
    <s v="-"/>
    <s v=""/>
    <s v="23/01/2026 10:06"/>
    <s v="-"/>
    <s v="J&amp;T Express"/>
    <s v="Tiktok"/>
    <s v="tiktok"/>
    <s v=""/>
    <s v="790445032112"/>
    <s v="23/01/2026 10:06"/>
  </r>
  <r>
    <x v="3"/>
    <x v="3"/>
    <n v="65"/>
    <n v="5"/>
    <s v="GSI86"/>
    <n v="175"/>
    <n v="0"/>
    <s v="ร้านที่2"/>
    <s v="น***ยาวภา ส***์ซื่อ"/>
    <s v="หนองคาย"/>
    <s v="-"/>
    <s v=""/>
    <s v="23/01/2026 10:02"/>
    <s v="-"/>
    <s v="J&amp;T COD"/>
    <s v="Tiktok"/>
    <s v="จ่ายทีหลัง / COD"/>
    <s v="เผือก2มะพร้าว3"/>
    <s v="790452638102"/>
    <s v="23/01/2026 10:02"/>
  </r>
  <r>
    <x v="3"/>
    <x v="3"/>
    <n v="65"/>
    <n v="1"/>
    <s v="GSI85"/>
    <n v="35"/>
    <n v="0"/>
    <s v="ร้านที่2"/>
    <s v="ไ***ัตน์ ข***สุข"/>
    <s v="ปทุมธานี"/>
    <s v="-"/>
    <s v=""/>
    <s v="23/01/2026 10:02"/>
    <s v="-"/>
    <s v="J&amp;T COD"/>
    <s v="Tiktok"/>
    <s v="จ่ายทีหลัง / COD"/>
    <s v=""/>
    <s v="790473432114"/>
    <s v="23/01/2026 10:02"/>
  </r>
  <r>
    <x v="3"/>
    <x v="3"/>
    <n v="50"/>
    <n v="6"/>
    <s v="GSI83"/>
    <n v="200"/>
    <n v="0"/>
    <s v="ร้านที่2"/>
    <s v="จ***รัตน์ ส***ียด"/>
    <s v="ภูเก็ต"/>
    <s v="-"/>
    <s v=""/>
    <s v="23/01/2026 10:01"/>
    <s v="-"/>
    <s v="J&amp;T COD"/>
    <s v="Tiktok"/>
    <s v="จ่ายทีหลัง / COD"/>
    <s v=""/>
    <s v="790427939195"/>
    <s v="23/01/2026 10:01"/>
  </r>
  <r>
    <x v="3"/>
    <x v="3"/>
    <n v="65"/>
    <n v="1"/>
    <s v="GSI82"/>
    <n v="35"/>
    <n v="0"/>
    <s v="ร้านที่2"/>
    <s v="ฐ***กา น***ม่ลืม"/>
    <s v="ปราจีนบุรี"/>
    <s v="-"/>
    <s v=""/>
    <s v="23/01/2026 10:00"/>
    <s v="-"/>
    <s v="J&amp;T COD"/>
    <s v="Tiktok"/>
    <s v="จ่ายทีหลัง / COD"/>
    <s v=""/>
    <s v="790487741105"/>
    <s v="23/01/2026 10:00"/>
  </r>
  <r>
    <x v="3"/>
    <x v="3"/>
    <n v="65"/>
    <n v="1"/>
    <s v="GSI80"/>
    <n v="35"/>
    <n v="0"/>
    <s v="ร้านที่2"/>
    <s v="a***eirin522"/>
    <s v="ชลบุรี"/>
    <s v="-"/>
    <s v=""/>
    <s v="23/01/2026 10:00"/>
    <s v="-"/>
    <s v="J&amp;T COD"/>
    <s v="Tiktok"/>
    <s v="จ่ายทีหลัง / COD"/>
    <s v=""/>
    <s v="790443636102"/>
    <s v="23/01/2026 10:00"/>
  </r>
  <r>
    <x v="3"/>
    <x v="3"/>
    <n v="65"/>
    <n v="3"/>
    <s v="GSI79"/>
    <n v="105"/>
    <n v="0"/>
    <s v="ร้านที่2"/>
    <s v="ส***ศ ห***นุรักษ์"/>
    <s v="สงขลา"/>
    <s v="-"/>
    <s v=""/>
    <s v="23/01/2026 10:00"/>
    <s v="-"/>
    <s v="J&amp;T COD"/>
    <s v="Tiktok"/>
    <s v="จ่ายทีหลัง / COD"/>
    <s v=""/>
    <s v="790496346161"/>
    <s v="23/01/2026 10:00"/>
  </r>
  <r>
    <x v="3"/>
    <x v="3"/>
    <n v="65"/>
    <n v="1"/>
    <s v="GSI77"/>
    <n v="35"/>
    <n v="0"/>
    <s v="ร้านที่2"/>
    <s v="A***ak"/>
    <s v="กรุงเทพฯ"/>
    <s v="-"/>
    <s v=""/>
    <s v="23/01/2026 10:00"/>
    <s v="-"/>
    <s v="J&amp;T Express"/>
    <s v="Tiktok"/>
    <s v="tiktok"/>
    <s v=""/>
    <s v="790443946106"/>
    <s v="23/01/2026 10:00"/>
  </r>
  <r>
    <x v="3"/>
    <x v="3"/>
    <n v="65"/>
    <n v="2"/>
    <s v="GSI76"/>
    <n v="70"/>
    <n v="0"/>
    <s v="ร้านที่2"/>
    <s v="ส***ี ถ***พลศิริ"/>
    <s v="นราธิวาส"/>
    <s v="-"/>
    <s v=""/>
    <s v="23/01/2026 09:58"/>
    <s v="-"/>
    <s v="J&amp;T Express"/>
    <s v="Tiktok"/>
    <s v="tiktok"/>
    <s v="กาแฟ1 มะพร้าว1"/>
    <s v="790482031161"/>
    <s v="23/01/2026 09:58"/>
  </r>
  <r>
    <x v="3"/>
    <x v="3"/>
    <n v="65"/>
    <n v="1"/>
    <s v="GSI75"/>
    <n v="35"/>
    <n v="0"/>
    <s v="ร้านที่2"/>
    <s v="อ***"/>
    <s v="เชียงราย"/>
    <s v="-"/>
    <s v=""/>
    <s v="23/01/2026 09:57"/>
    <s v="-"/>
    <s v="J&amp;T COD"/>
    <s v="Tiktok"/>
    <s v="จ่ายทีหลัง / COD"/>
    <s v="ฝอยทองค่ะ"/>
    <s v="790419433145"/>
    <s v="23/01/2026 09:57"/>
  </r>
  <r>
    <x v="3"/>
    <x v="3"/>
    <n v="65"/>
    <n v="4"/>
    <s v="GSI74"/>
    <n v="140"/>
    <n v="0"/>
    <s v="ร้านที่2"/>
    <s v="ช***สา ต***นิตย์"/>
    <s v="สระบุรี"/>
    <s v="-"/>
    <s v=""/>
    <s v="23/01/2026 09:56"/>
    <s v="-"/>
    <s v="J&amp;T COD"/>
    <s v="Tiktok"/>
    <s v="จ่ายทีหลัง / COD"/>
    <s v="มะพร้าวน้ำหอม,เผือก,เนยนม"/>
    <s v="790467036100"/>
    <s v="23/01/2026 09:56"/>
  </r>
  <r>
    <x v="3"/>
    <x v="3"/>
    <n v="65"/>
    <n v="3"/>
    <s v="GSI73"/>
    <n v="105"/>
    <n v="0"/>
    <s v="ร้านที่2"/>
    <s v="ว***ิสา ม***ก้ว"/>
    <s v="สมุทรสาคร"/>
    <s v="-"/>
    <s v=""/>
    <s v="23/01/2026 09:56"/>
    <s v="-"/>
    <s v="J&amp;T Express"/>
    <s v="Tiktok"/>
    <s v="tiktok"/>
    <s v=""/>
    <s v="790416631126"/>
    <s v="23/01/2026 09:56"/>
  </r>
  <r>
    <x v="0"/>
    <x v="0"/>
    <n v="66.333333333333329"/>
    <n v="3"/>
    <s v="GSI72"/>
    <n v="240"/>
    <n v="0"/>
    <s v="ร้านที่1"/>
    <s v="ส******์"/>
    <s v="******านโพธิ์, อำเภอบ้านโพธิ์ ตำบลบ้านโพธิ์ อำเภอบ้านโพธิ์ จังหวัดฉะเชิงเทรา 24140"/>
    <s v="24140"/>
    <s v="38"/>
    <s v="23/01/2026 10:26"/>
    <s v="-"/>
    <s v="SPX Express"/>
    <s v="Shopee"/>
    <s v="shopee"/>
    <s v=""/>
    <s v="TH2615882827849"/>
    <s v="23/01/2026 09:56"/>
  </r>
  <r>
    <x v="3"/>
    <x v="3"/>
    <n v="65"/>
    <n v="1"/>
    <s v="GSI71"/>
    <n v="35"/>
    <n v="0"/>
    <s v="ร้านที่2"/>
    <s v="ว***ิภา ใ***ี่ยง"/>
    <s v="กระบี่"/>
    <s v="-"/>
    <s v=""/>
    <s v="23/01/2026 09:55"/>
    <s v="-"/>
    <s v="J&amp;T COD"/>
    <s v="Tiktok"/>
    <s v="จ่ายทีหลัง / COD"/>
    <s v="รับรสมะพร้าวมะหอมค่ะ"/>
    <s v="790467233146"/>
    <s v="23/01/2026 09:55"/>
  </r>
  <r>
    <x v="3"/>
    <x v="3"/>
    <n v="65"/>
    <n v="4"/>
    <s v="GSI70"/>
    <n v="140"/>
    <n v="0"/>
    <s v="ร้านที่2"/>
    <s v="อ***สรา ข***ิลึก"/>
    <s v="เทศบาลเมืองบุรีรัมย์"/>
    <s v="-"/>
    <s v=""/>
    <s v="23/01/2026 09:55"/>
    <s v="-"/>
    <s v="J&amp;T COD"/>
    <s v="Tiktok"/>
    <s v="จ่ายทีหลัง / COD"/>
    <s v=""/>
    <s v="790408542103"/>
    <s v="23/01/2026 09:55"/>
  </r>
  <r>
    <x v="3"/>
    <x v="3"/>
    <n v="65"/>
    <n v="2"/>
    <s v="GSI69"/>
    <n v="70"/>
    <n v="0"/>
    <s v="ร้านที่2"/>
    <s v="ก***นา อ***จันทร์"/>
    <s v="สุราษฎร์ธานี"/>
    <s v="-"/>
    <s v=""/>
    <s v="23/01/2026 09:54"/>
    <s v="-"/>
    <s v="J&amp;T COD"/>
    <s v="Tiktok"/>
    <s v="จ่ายทีหลัง / COD"/>
    <s v=""/>
    <s v="790498433152"/>
    <s v="23/01/2026 09:54"/>
  </r>
  <r>
    <x v="3"/>
    <x v="3"/>
    <n v="65"/>
    <n v="6"/>
    <s v="GSI68"/>
    <n v="210"/>
    <n v="0"/>
    <s v="ร้านที่2"/>
    <s v="ก***รรณ ว***ษปัดสา"/>
    <s v="กรุงเทพฯ"/>
    <s v="-"/>
    <s v=""/>
    <s v="23/01/2026 09:54"/>
    <s v="-"/>
    <s v="J&amp;T COD"/>
    <s v="Tiktok"/>
    <s v="จ่ายทีหลัง / COD"/>
    <s v=""/>
    <s v="790403030104"/>
    <s v="23/01/2026 09:54"/>
  </r>
  <r>
    <x v="3"/>
    <x v="3"/>
    <n v="65"/>
    <n v="1"/>
    <s v="GSI66"/>
    <n v="35"/>
    <n v="0"/>
    <s v="ร้านที่2"/>
    <s v="ค***วิณ  ป***ัน อ***"/>
    <s v="ลำปาง"/>
    <s v="-"/>
    <s v=""/>
    <s v="23/01/2026 09:54"/>
    <s v="-"/>
    <s v="J&amp;T Express"/>
    <s v="Tiktok"/>
    <s v="tiktok"/>
    <s v=""/>
    <s v="790401943133"/>
    <s v="23/01/2026 09:53"/>
  </r>
  <r>
    <x v="3"/>
    <x v="3"/>
    <n v="65"/>
    <n v="1"/>
    <s v="GSI65"/>
    <n v="35"/>
    <n v="0"/>
    <s v="ร้านที่2"/>
    <s v="ศ***รวงษ์เกิด"/>
    <s v="นครราชสีมา"/>
    <s v="-"/>
    <s v=""/>
    <s v="23/01/2026 09:53"/>
    <s v="-"/>
    <s v="J&amp;T COD"/>
    <s v="Tiktok"/>
    <s v="จ่ายทีหลัง / COD"/>
    <s v=""/>
    <s v="790455543124"/>
    <s v="23/01/2026 09:53"/>
  </r>
  <r>
    <x v="8"/>
    <x v="8"/>
    <n v="139"/>
    <n v="1"/>
    <s v="GSI64"/>
    <n v="115.99"/>
    <n v="7"/>
    <s v="ร้านที่2"/>
    <s v="ช***งคล"/>
    <s v="สมุทรปราการ"/>
    <s v="-"/>
    <s v=""/>
    <s v="23/01/2026 09:49"/>
    <s v="-"/>
    <s v="J&amp;T Express"/>
    <s v="Tiktok"/>
    <s v="tiktok"/>
    <s v=""/>
    <s v="790486834115"/>
    <s v="23/01/2026 09:50"/>
  </r>
  <r>
    <x v="0"/>
    <x v="20"/>
    <n v="120"/>
    <n v="1"/>
    <s v="GSI63"/>
    <n v="80"/>
    <n v="0"/>
    <s v="ร้านที่2"/>
    <s v="ก***น์วรีธัญ   ศ***พันธ์"/>
    <s v="ปทุมธานี"/>
    <s v="-"/>
    <s v=""/>
    <s v="23/01/2026 09:48"/>
    <s v="-"/>
    <s v="J&amp;T COD"/>
    <s v="Tiktok"/>
    <s v="จ่ายทีหลัง / COD"/>
    <s v=""/>
    <s v="790452130171"/>
    <s v="23/01/2026 09:49"/>
  </r>
  <r>
    <x v="5"/>
    <x v="5"/>
    <n v="139"/>
    <n v="1"/>
    <s v="GSI62"/>
    <n v="326.99"/>
    <n v="0"/>
    <s v="ร้านที่2"/>
    <s v="ย***ันท์ เ***องสอาด"/>
    <s v="พระนครศรีอยุธยา"/>
    <s v="-"/>
    <s v=""/>
    <s v="23/01/2026 09:46"/>
    <s v="-"/>
    <s v="J&amp;T COD"/>
    <s v="Tiktok"/>
    <s v="จ่ายทีหลัง / COD"/>
    <s v=""/>
    <s v="790407932171"/>
    <s v="23/01/2026 09:46"/>
  </r>
  <r>
    <x v="6"/>
    <x v="6"/>
    <n v="139"/>
    <n v="1"/>
    <s v="GSI62"/>
    <n v="326.99"/>
    <n v="0"/>
    <s v="ร้านที่2"/>
    <s v="ย***ันท์ เ***องสอาด"/>
    <s v="พระนครศรีอยุธยา"/>
    <s v="-"/>
    <s v=""/>
    <s v="23/01/2026 09:46"/>
    <s v="-"/>
    <s v="J&amp;T COD"/>
    <s v="Tiktok"/>
    <s v="จ่ายทีหลัง / COD"/>
    <s v=""/>
    <s v="790407932171"/>
    <s v="23/01/2026 09:46"/>
  </r>
  <r>
    <x v="7"/>
    <x v="7"/>
    <n v="139"/>
    <n v="1"/>
    <s v="GSI62"/>
    <n v="326.99"/>
    <n v="0"/>
    <s v="ร้านที่2"/>
    <s v="ย***ันท์ เ***องสอาด"/>
    <s v="พระนครศรีอยุธยา"/>
    <s v="-"/>
    <s v=""/>
    <s v="23/01/2026 09:46"/>
    <s v="-"/>
    <s v="J&amp;T COD"/>
    <s v="Tiktok"/>
    <s v="จ่ายทีหลัง / COD"/>
    <s v=""/>
    <s v="790407932171"/>
    <s v="23/01/2026 09:46"/>
  </r>
  <r>
    <x v="8"/>
    <x v="8"/>
    <n v="139"/>
    <n v="1"/>
    <s v="GSI62"/>
    <n v="326.99"/>
    <n v="0"/>
    <s v="ร้านที่2"/>
    <s v="ย***ันท์ เ***องสอาด"/>
    <s v="พระนครศรีอยุธยา"/>
    <s v="-"/>
    <s v=""/>
    <s v="23/01/2026 09:46"/>
    <s v="-"/>
    <s v="J&amp;T COD"/>
    <s v="Tiktok"/>
    <s v="จ่ายทีหลัง / COD"/>
    <s v=""/>
    <s v="790407932171"/>
    <s v="23/01/2026 09:46"/>
  </r>
  <r>
    <x v="2"/>
    <x v="2"/>
    <n v="120"/>
    <n v="2"/>
    <s v="GSI61"/>
    <n v="160"/>
    <n v="0"/>
    <s v="ร้านที่2"/>
    <s v="ม***ย ศ***วนิช"/>
    <s v="นนทบุรี"/>
    <s v="-"/>
    <s v=""/>
    <s v="23/01/2026 09:45"/>
    <s v="-"/>
    <s v="J&amp;T Express"/>
    <s v="Tiktok"/>
    <s v="tiktok"/>
    <s v=""/>
    <s v="790415131181"/>
    <s v="23/01/2026 09:45"/>
  </r>
  <r>
    <x v="2"/>
    <x v="2"/>
    <n v="120"/>
    <n v="1"/>
    <s v="GSI60"/>
    <n v="83"/>
    <n v="3"/>
    <s v="ร้านที่2"/>
    <s v="C***ada"/>
    <s v="นครราชสีมา"/>
    <s v="-"/>
    <s v=""/>
    <s v="23/01/2026 09:45"/>
    <s v="-"/>
    <s v="J&amp;T COD"/>
    <s v="Tiktok"/>
    <s v="จ่ายทีหลัง / COD"/>
    <s v=""/>
    <s v="790470628183"/>
    <s v="23/01/2026 09:45"/>
  </r>
  <r>
    <x v="2"/>
    <x v="2"/>
    <n v="66.333333333333329"/>
    <n v="3"/>
    <s v="GSI58"/>
    <n v="278"/>
    <n v="38"/>
    <s v="ร้านที่1"/>
    <s v="น******ะ"/>
    <s v="******องนะ, อำเภอเชียงดาว ตำบลเมืองนะ อำเภอเชียงดาว จังหวัดเชียงใหม่ 50170"/>
    <s v="50170"/>
    <s v="89"/>
    <s v="23/01/2026 10:05"/>
    <s v="-"/>
    <s v="SPX Express"/>
    <s v="Shopee"/>
    <s v="shopee"/>
    <s v=""/>
    <s v="TH267091434296Z"/>
    <s v="23/01/2026 09:35"/>
  </r>
  <r>
    <x v="4"/>
    <x v="4"/>
    <n v="66.666666666666671"/>
    <n v="3"/>
    <s v="GSI57"/>
    <n v="100"/>
    <n v="0"/>
    <s v="ร้านที่2"/>
    <s v="ป***ก"/>
    <s v="ปทุมธานี"/>
    <s v="-"/>
    <s v=""/>
    <s v="23/01/2026 09:35"/>
    <s v="-"/>
    <s v="J&amp;T COD"/>
    <s v="Tiktok"/>
    <s v="จ่ายทีหลัง / COD"/>
    <s v=""/>
    <s v="790492947171"/>
    <s v="23/01/2026 09:35"/>
  </r>
  <r>
    <x v="2"/>
    <x v="2"/>
    <n v="69.900000000000006"/>
    <n v="40"/>
    <s v="GSI56"/>
    <n v="3200"/>
    <n v="0"/>
    <s v="ร้านที่1"/>
    <s v="บ******์"/>
    <s v="******ศิลา ตำบลสันมะค่า ตำบลสันมะค่า อำเภอป่าแดด จังหวัดเชียงราย 57190"/>
    <s v="57190"/>
    <s v="04"/>
    <s v="23/01/2026 09:34"/>
    <s v="-"/>
    <s v="SPX Express"/>
    <s v="Shopee"/>
    <s v="shopee"/>
    <s v=""/>
    <s v="TH266203698460S"/>
    <s v="23/01/2026 09:33"/>
  </r>
  <r>
    <x v="14"/>
    <x v="17"/>
    <n v="65"/>
    <n v="1"/>
    <s v="GSI55"/>
    <n v="299"/>
    <n v="0"/>
    <s v="ร้านที่8"/>
    <s v="อ้อม   สิรินกานต์  "/>
    <s v="95 &quot;กะต๊อบยาย &quot; ถ.อ่าวตาลคู่ ต.บางปิด _x000a_อ.แหลมงอบ จ.ตราด 23120"/>
    <s v="23120"/>
    <s v="0804694693"/>
    <s v="23/01/2026 09:19"/>
    <s v="macanatic.xr@gmail.com"/>
    <s v="EMS COD"/>
    <s v="facebook"/>
    <s v="กสิกร"/>
    <s v=""/>
    <s v="WA082961254TH"/>
    <s v="23/01/2026 09:18"/>
  </r>
  <r>
    <x v="13"/>
    <x v="16"/>
    <n v="65"/>
    <n v="1"/>
    <s v="GSI55"/>
    <n v="299"/>
    <n v="0"/>
    <s v="ร้านที่8"/>
    <s v="อ้อม   สิรินกานต์  "/>
    <s v="95 &quot;กะต๊อบยาย &quot; ถ.อ่าวตาลคู่ ต.บางปิด _x000a_อ.แหลมงอบ จ.ตราด 23120"/>
    <s v="23120"/>
    <s v="0804694693"/>
    <s v="23/01/2026 09:19"/>
    <s v="macanatic.xr@gmail.com"/>
    <s v="EMS COD"/>
    <s v="facebook"/>
    <s v="กสิกร"/>
    <s v=""/>
    <s v="WA082961254TH"/>
    <s v="23/01/2026 09:18"/>
  </r>
  <r>
    <x v="15"/>
    <x v="18"/>
    <n v="65"/>
    <n v="1"/>
    <s v="GSI55"/>
    <n v="299"/>
    <n v="0"/>
    <s v="ร้านที่8"/>
    <s v="อ้อม   สิรินกานต์  "/>
    <s v="95 &quot;กะต๊อบยาย &quot; ถ.อ่าวตาลคู่ ต.บางปิด _x000a_อ.แหลมงอบ จ.ตราด 23120"/>
    <s v="23120"/>
    <s v="0804694693"/>
    <s v="23/01/2026 09:19"/>
    <s v="macanatic.xr@gmail.com"/>
    <s v="EMS COD"/>
    <s v="facebook"/>
    <s v="กสิกร"/>
    <s v=""/>
    <s v="WA082961254TH"/>
    <s v="23/01/2026 09:17"/>
  </r>
  <r>
    <x v="9"/>
    <x v="10"/>
    <n v="65"/>
    <n v="2"/>
    <s v="GSI55"/>
    <n v="299"/>
    <n v="0"/>
    <s v="ร้านที่8"/>
    <s v="อ้อม   สิรินกานต์  "/>
    <s v="95 &quot;กะต๊อบยาย &quot; ถ.อ่าวตาลคู่ ต.บางปิด _x000a_อ.แหลมงอบ จ.ตราด 23120"/>
    <s v="23120"/>
    <s v="0804694693"/>
    <s v="23/01/2026 09:19"/>
    <s v="macanatic.xr@gmail.com"/>
    <s v="EMS COD"/>
    <s v="facebook"/>
    <s v="กสิกร"/>
    <s v=""/>
    <s v="WA082961254TH"/>
    <s v="23/01/2026 09:17"/>
  </r>
  <r>
    <x v="10"/>
    <x v="12"/>
    <n v="65"/>
    <n v="2"/>
    <s v="GSI55"/>
    <n v="299"/>
    <n v="0"/>
    <s v="ร้านที่8"/>
    <s v="อ้อม   สิรินกานต์  "/>
    <s v="95 &quot;กะต๊อบยาย &quot; ถ.อ่าวตาลคู่ ต.บางปิด _x000a_อ.แหลมงอบ จ.ตราด 23120"/>
    <s v="23120"/>
    <s v="0804694693"/>
    <s v="23/01/2026 09:19"/>
    <s v="macanatic.xr@gmail.com"/>
    <s v="EMS COD"/>
    <s v="facebook"/>
    <s v="กสิกร"/>
    <s v=""/>
    <s v="WA082961254TH"/>
    <s v="23/01/2026 09:17"/>
  </r>
  <r>
    <x v="12"/>
    <x v="15"/>
    <n v="65"/>
    <n v="2"/>
    <s v="GSI55"/>
    <n v="299"/>
    <n v="0"/>
    <s v="ร้านที่8"/>
    <s v="อ้อม   สิรินกานต์  "/>
    <s v="95 &quot;กะต๊อบยาย &quot; ถ.อ่าวตาลคู่ ต.บางปิด _x000a_อ.แหลมงอบ จ.ตราด 23120"/>
    <s v="23120"/>
    <s v="0804694693"/>
    <s v="23/01/2026 09:19"/>
    <s v="macanatic.xr@gmail.com"/>
    <s v="EMS COD"/>
    <s v="facebook"/>
    <s v="กสิกร"/>
    <s v=""/>
    <s v="WA082961254TH"/>
    <s v="23/01/2026 09:17"/>
  </r>
  <r>
    <x v="4"/>
    <x v="4"/>
    <n v="66.666666666666671"/>
    <n v="3"/>
    <s v="GSI54"/>
    <n v="140"/>
    <n v="40"/>
    <s v="ร้านที่2"/>
    <s v="จ***า บ***ง"/>
    <s v="พังงา"/>
    <s v="-"/>
    <s v=""/>
    <s v="23/01/2026 09:12"/>
    <s v="-"/>
    <s v="J&amp;T Express"/>
    <s v="Tiktok"/>
    <s v="tiktok"/>
    <s v=""/>
    <s v="790480747125"/>
    <s v="23/01/2026 09:10"/>
  </r>
  <r>
    <x v="3"/>
    <x v="3"/>
    <n v="33.333333333333336"/>
    <n v="3"/>
    <s v="GSI53"/>
    <n v="100"/>
    <n v="0"/>
    <s v="ร้านที่2"/>
    <s v="ส***นองอาจ"/>
    <s v="พังงา"/>
    <s v="-"/>
    <s v=""/>
    <s v="23/01/2026 09:09"/>
    <s v="-"/>
    <s v="J&amp;T COD"/>
    <s v="Tiktok"/>
    <s v="จ่ายทีหลัง / COD"/>
    <s v=""/>
    <s v="790453434153"/>
    <s v="23/01/2026 09:09"/>
  </r>
  <r>
    <x v="3"/>
    <x v="3"/>
    <n v="33.333333333333336"/>
    <n v="3"/>
    <s v="GSI52"/>
    <n v="100"/>
    <n v="0"/>
    <s v="ร้านที่2"/>
    <s v="P*** T***gpaseut"/>
    <s v="กรุงเทพฯ"/>
    <s v="-"/>
    <s v=""/>
    <s v="23/01/2026 09:04"/>
    <s v="-"/>
    <s v="J&amp;T COD"/>
    <s v="Tiktok"/>
    <s v="จ่ายทีหลัง / COD"/>
    <s v=""/>
    <s v="790455839143"/>
    <s v="23/01/2026 09:04"/>
  </r>
  <r>
    <x v="4"/>
    <x v="4"/>
    <n v="66.666666666666671"/>
    <n v="3"/>
    <s v="GSI51"/>
    <n v="100"/>
    <n v="0"/>
    <s v="ร้านที่2"/>
    <s v="ส***พร W*"/>
    <s v="เชียงราย"/>
    <s v="-"/>
    <s v=""/>
    <s v="23/01/2026 09:00"/>
    <s v="-"/>
    <s v="J&amp;T COD"/>
    <s v="Tiktok"/>
    <s v="จ่ายทีหลัง / COD"/>
    <s v=""/>
    <s v="790478631110"/>
    <s v="23/01/2026 09:00"/>
  </r>
  <r>
    <x v="6"/>
    <x v="6"/>
    <n v="139"/>
    <n v="1"/>
    <s v="GSI50"/>
    <n v="215"/>
    <n v="0"/>
    <s v="ร้านที่1"/>
    <s v="นายสุพล"/>
    <s v="ร้านซื่อตรงพานิช 346-8 ซอยต้นจันทร์ ถนนวชิรปราการ ต.บางปลาสร้อย อ.เมืองชลบุรี จ.ชลบุรี  20000"/>
    <s v="20000"/>
    <s v="0816571919"/>
    <s v="23/01/2026 08:57"/>
    <s v="macanatic.xr@gmail.com"/>
    <s v="EMS COD"/>
    <s v="facebook"/>
    <s v="กสิกร"/>
    <s v=""/>
    <s v="WA082961268TH"/>
    <s v="23/01/2026 08:56"/>
  </r>
  <r>
    <x v="8"/>
    <x v="8"/>
    <n v="139"/>
    <n v="1"/>
    <s v="GSI50"/>
    <n v="215"/>
    <n v="0"/>
    <s v="ร้านที่1"/>
    <s v="นายสุพล"/>
    <s v="ร้านซื่อตรงพานิช 346-8 ซอยต้นจันทร์ ถนนวชิรปราการ ต.บางปลาสร้อย อ.เมืองชลบุรี จ.ชลบุรี  20000"/>
    <s v="20000"/>
    <s v="0816571919"/>
    <s v="23/01/2026 08:57"/>
    <s v="macanatic.xr@gmail.com"/>
    <s v="EMS COD"/>
    <s v="facebook"/>
    <s v="กสิกร"/>
    <s v=""/>
    <s v="WA082961268TH"/>
    <s v="23/01/2026 08:56"/>
  </r>
  <r>
    <x v="4"/>
    <x v="4"/>
    <n v="66.666666666666671"/>
    <n v="3"/>
    <s v="GSI49"/>
    <n v="100"/>
    <n v="0"/>
    <s v="ร้านที่2"/>
    <s v="p***a"/>
    <s v="สมุทรสาคร"/>
    <s v="-"/>
    <s v=""/>
    <s v="23/01/2026 08:52"/>
    <s v="-"/>
    <s v="J&amp;T COD"/>
    <s v="Tiktok"/>
    <s v="จ่ายทีหลัง / COD"/>
    <s v=""/>
    <s v="790466037115"/>
    <s v="23/01/2026 08:52"/>
  </r>
  <r>
    <x v="3"/>
    <x v="3"/>
    <n v="33.333333333333336"/>
    <n v="3"/>
    <s v="GSI48"/>
    <n v="100"/>
    <n v="0"/>
    <s v="ร้านที่2"/>
    <s v="ว***ี ค***ากล้องเกรียติ์"/>
    <s v="กรุงเทพฯ"/>
    <s v="-"/>
    <s v=""/>
    <s v="23/01/2026 08:40"/>
    <s v="-"/>
    <s v="J&amp;T COD"/>
    <s v="Tiktok"/>
    <s v="จ่ายทีหลัง / COD"/>
    <s v=""/>
    <s v="790491741130"/>
    <s v="23/01/2026 08:40"/>
  </r>
  <r>
    <x v="4"/>
    <x v="4"/>
    <n v="66.666666666666671"/>
    <n v="3"/>
    <s v="GSI47"/>
    <n v="100"/>
    <n v="0"/>
    <s v="ร้านที่2"/>
    <s v="เ***ศร ส***สวง"/>
    <s v="สมุทรปราการ"/>
    <s v="-"/>
    <s v=""/>
    <s v="23/01/2026 08:40"/>
    <s v="-"/>
    <s v="J&amp;T Express"/>
    <s v="Tiktok"/>
    <s v="tiktok"/>
    <s v=""/>
    <s v="790417030115"/>
    <s v="23/01/2026 08:40"/>
  </r>
  <r>
    <x v="8"/>
    <x v="8"/>
    <n v="139"/>
    <n v="1"/>
    <s v="GSI46"/>
    <n v="108.99"/>
    <n v="0"/>
    <s v="ร้านที่2"/>
    <s v="ภ***ยา ค***มศิริ"/>
    <s v="สมุทรปราการ"/>
    <s v="-"/>
    <s v=""/>
    <s v="23/01/2026 08:39"/>
    <s v="-"/>
    <s v="J&amp;T COD"/>
    <s v="Tiktok"/>
    <s v="จ่ายทีหลัง / COD"/>
    <s v=""/>
    <s v="790468230112"/>
    <s v="23/01/2026 08:39"/>
  </r>
  <r>
    <x v="2"/>
    <x v="2"/>
    <n v="79"/>
    <n v="1"/>
    <s v="GSI45"/>
    <n v="79"/>
    <n v="0"/>
    <s v="ร้านที่1"/>
    <s v="บ******า"/>
    <s v="******ก้ว ตำบลบุ่งแก้ว อำเภอโนนสะอาด จังหวัดอุดรธานี 41240"/>
    <s v="41240"/>
    <s v="98"/>
    <s v="23/01/2026 08:33"/>
    <s v="-"/>
    <s v="SPX Express"/>
    <s v="Shopee"/>
    <s v="shopee"/>
    <s v=""/>
    <s v="TH2638209608206"/>
    <s v="23/01/2026 08:31"/>
  </r>
  <r>
    <x v="2"/>
    <x v="2"/>
    <n v="120"/>
    <n v="2"/>
    <s v="GSI43"/>
    <n v="198"/>
    <n v="0"/>
    <s v="ร้านที่2"/>
    <s v="ส***รัตน์ ท***ะโรง"/>
    <s v="ร้อยเอ็ด"/>
    <s v="-"/>
    <s v=""/>
    <s v="23/01/2026 08:22"/>
    <s v="-"/>
    <s v="J&amp;T COD"/>
    <s v="Tiktok"/>
    <s v="จ่ายทีหลัง / COD"/>
    <s v=""/>
    <s v="790437331180"/>
    <s v="23/01/2026 08:22"/>
  </r>
  <r>
    <x v="4"/>
    <x v="4"/>
    <n v="66.666666666666671"/>
    <n v="6"/>
    <s v="GSI42"/>
    <n v="200"/>
    <n v="0"/>
    <s v="ร้านที่2"/>
    <s v="พ***ักษณ์"/>
    <s v="กรุงเทพฯ"/>
    <s v="-"/>
    <s v=""/>
    <s v="23/01/2026 08:15"/>
    <s v="-"/>
    <s v="J&amp;T COD"/>
    <s v="Tiktok"/>
    <s v="จ่ายทีหลัง / COD"/>
    <s v=""/>
    <s v="790459231181"/>
    <s v="23/01/2026 08:15"/>
  </r>
  <r>
    <x v="4"/>
    <x v="4"/>
    <n v="66.666666666666671"/>
    <n v="3"/>
    <s v="GSI41"/>
    <n v="100"/>
    <n v="0"/>
    <s v="ร้านที่2"/>
    <s v="จ***วรรณ ธ***ี"/>
    <s v="ระยอง"/>
    <s v="-"/>
    <s v=""/>
    <s v="23/01/2026 08:15"/>
    <s v="-"/>
    <s v="J&amp;T COD"/>
    <s v="Tiktok"/>
    <s v="จ่ายทีหลัง / COD"/>
    <s v=""/>
    <s v="790438145136"/>
    <s v="23/01/2026 08:15"/>
  </r>
  <r>
    <x v="3"/>
    <x v="3"/>
    <n v="50"/>
    <n v="6"/>
    <s v="GSI40"/>
    <n v="200"/>
    <n v="0"/>
    <s v="ร้านที่2"/>
    <s v="พ***รัพย์ บ***ต่ง"/>
    <s v="ลพบุรี"/>
    <s v="-"/>
    <s v=""/>
    <s v="23/01/2026 08:01"/>
    <s v="-"/>
    <s v="J&amp;T COD"/>
    <s v="Tiktok"/>
    <s v="จ่ายทีหลัง / COD"/>
    <s v=""/>
    <s v="790472534191"/>
    <s v="23/01/2026 08:01"/>
  </r>
  <r>
    <x v="3"/>
    <x v="3"/>
    <n v="50"/>
    <n v="6"/>
    <s v="GSI39"/>
    <n v="200"/>
    <n v="0"/>
    <s v="ร้านที่2"/>
    <s v="น** เ*** ส***ก้ว"/>
    <s v="สุรินทร์"/>
    <s v="-"/>
    <s v=""/>
    <s v="23/01/2026 07:56"/>
    <s v="-"/>
    <s v="J&amp;T Express"/>
    <s v="Tiktok"/>
    <s v="tiktok"/>
    <s v=""/>
    <s v="790476739183"/>
    <s v="23/01/2026 07:56"/>
  </r>
  <r>
    <x v="3"/>
    <x v="3"/>
    <n v="50"/>
    <n v="6"/>
    <s v="GSI38"/>
    <n v="200"/>
    <n v="0"/>
    <s v="ร้านที่2"/>
    <s v="ช***ณี ส***โยธิน"/>
    <s v="บึงกาฬ"/>
    <s v="-"/>
    <s v=""/>
    <s v="23/01/2026 07:52"/>
    <s v="-"/>
    <s v="J&amp;T COD"/>
    <s v="Tiktok"/>
    <s v="จ่ายทีหลัง / COD"/>
    <s v=""/>
    <s v="790401539196"/>
    <s v="23/01/2026 07:52"/>
  </r>
  <r>
    <x v="5"/>
    <x v="5"/>
    <n v="139"/>
    <n v="1"/>
    <s v="GSI37"/>
    <n v="326.99"/>
    <n v="0"/>
    <s v="ร้านที่2"/>
    <s v="บ***นุช ร***กแก้ว"/>
    <s v="ชัยนาท"/>
    <s v="-"/>
    <s v=""/>
    <s v="23/01/2026 07:32"/>
    <s v="-"/>
    <s v="J&amp;T COD"/>
    <s v="Tiktok"/>
    <s v="จ่ายทีหลัง / COD"/>
    <s v=""/>
    <s v="790401338182"/>
    <s v="23/01/2026 07:33"/>
  </r>
  <r>
    <x v="6"/>
    <x v="6"/>
    <n v="139"/>
    <n v="1"/>
    <s v="GSI37"/>
    <n v="326.99"/>
    <n v="0"/>
    <s v="ร้านที่2"/>
    <s v="บ***นุช ร***กแก้ว"/>
    <s v="ชัยนาท"/>
    <s v="-"/>
    <s v=""/>
    <s v="23/01/2026 07:32"/>
    <s v="-"/>
    <s v="J&amp;T COD"/>
    <s v="Tiktok"/>
    <s v="จ่ายทีหลัง / COD"/>
    <s v=""/>
    <s v="790401338182"/>
    <s v="23/01/2026 07:33"/>
  </r>
  <r>
    <x v="7"/>
    <x v="7"/>
    <n v="139"/>
    <n v="1"/>
    <s v="GSI37"/>
    <n v="326.99"/>
    <n v="0"/>
    <s v="ร้านที่2"/>
    <s v="บ***นุช ร***กแก้ว"/>
    <s v="ชัยนาท"/>
    <s v="-"/>
    <s v=""/>
    <s v="23/01/2026 07:32"/>
    <s v="-"/>
    <s v="J&amp;T COD"/>
    <s v="Tiktok"/>
    <s v="จ่ายทีหลัง / COD"/>
    <s v=""/>
    <s v="790401338182"/>
    <s v="23/01/2026 07:33"/>
  </r>
  <r>
    <x v="8"/>
    <x v="8"/>
    <n v="139"/>
    <n v="1"/>
    <s v="GSI37"/>
    <n v="326.99"/>
    <n v="0"/>
    <s v="ร้านที่2"/>
    <s v="บ***นุช ร***กแก้ว"/>
    <s v="ชัยนาท"/>
    <s v="-"/>
    <s v=""/>
    <s v="23/01/2026 07:32"/>
    <s v="-"/>
    <s v="J&amp;T COD"/>
    <s v="Tiktok"/>
    <s v="จ่ายทีหลัง / COD"/>
    <s v=""/>
    <s v="790401338182"/>
    <s v="23/01/2026 07:32"/>
  </r>
  <r>
    <x v="3"/>
    <x v="3"/>
    <n v="33.333333333333336"/>
    <n v="3"/>
    <s v="GSI36"/>
    <n v="100"/>
    <n v="0"/>
    <s v="ร้านที่2"/>
    <s v="ธ***ิษฐ์"/>
    <s v="ชัยภูมิ"/>
    <s v="-"/>
    <s v=""/>
    <s v="23/01/2026 07:31"/>
    <s v="-"/>
    <s v="J&amp;T COD"/>
    <s v="Tiktok"/>
    <s v="จ่ายทีหลัง / COD"/>
    <s v=""/>
    <s v="790406633122"/>
    <s v="23/01/2026 07:31"/>
  </r>
  <r>
    <x v="3"/>
    <x v="3"/>
    <n v="33.333333333333336"/>
    <n v="3"/>
    <s v="GSI35"/>
    <n v="100"/>
    <n v="0"/>
    <s v="ร้านที่2"/>
    <s v="ว***ญ  ห***ันทร์"/>
    <s v="พังงา"/>
    <s v="-"/>
    <s v=""/>
    <s v="23/01/2026 07:30"/>
    <s v="-"/>
    <s v="J&amp;T COD"/>
    <s v="Tiktok"/>
    <s v="จ่ายทีหลัง / COD"/>
    <s v=""/>
    <s v="790432546120"/>
    <s v="23/01/2026 07:30"/>
  </r>
  <r>
    <x v="3"/>
    <x v="3"/>
    <n v="33.333333333333336"/>
    <n v="3"/>
    <s v="GSI34"/>
    <n v="100"/>
    <n v="0"/>
    <s v="ร้านที่2"/>
    <s v="ม***ตา ก***"/>
    <s v="สงขลา"/>
    <s v="-"/>
    <s v=""/>
    <s v="23/01/2026 07:19"/>
    <s v="-"/>
    <s v="J&amp;T COD"/>
    <s v="Tiktok"/>
    <s v="จ่ายทีหลัง / COD"/>
    <s v=""/>
    <s v="790423147124"/>
    <s v="23/01/2026 07:19"/>
  </r>
  <r>
    <x v="3"/>
    <x v="3"/>
    <n v="33.333333333333336"/>
    <n v="3"/>
    <s v="GSI33"/>
    <n v="100"/>
    <n v="0"/>
    <s v="ร้านที่2"/>
    <s v="จ***อ๋ ค***ย"/>
    <s v="กาญจนบุรี"/>
    <s v="-"/>
    <s v=""/>
    <s v="23/01/2026 06:31"/>
    <s v="-"/>
    <s v="J&amp;T COD"/>
    <s v="Tiktok"/>
    <s v="จ่ายทีหลัง / COD"/>
    <s v=""/>
    <s v="790399998931"/>
    <s v="23/01/2026 06:31"/>
  </r>
  <r>
    <x v="11"/>
    <x v="19"/>
    <n v="90"/>
    <n v="2"/>
    <s v="GSI32"/>
    <n v="130"/>
    <n v="0"/>
    <s v="ร้านที่8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3/01/2026 04:25"/>
    <s v="-"/>
    <s v="Kerry_dropoff"/>
    <s v="Lazada"/>
    <s v="lazada"/>
    <s v=""/>
    <s v="LEXPU0650509610"/>
    <s v="23/01/2026 04:25"/>
  </r>
  <r>
    <x v="13"/>
    <x v="16"/>
    <n v="54.5"/>
    <n v="2"/>
    <s v="GSI31"/>
    <n v="140.05000000000001"/>
    <n v="46"/>
    <s v="ร้านที่1"/>
    <s v="วัฒนา​"/>
    <s v="789/68-70เทียมสุขอพาร์มเม้นท์ฃอยฉลองกรุงแขวงลำปลาทิว   เขตลาดกระบังกรุงเทพฯ รหัสไปรษณีย์10520 วัฒนา เย็นสุข0656134680  · ลำปลาทิว/ Lam Pla Thio_x000a__x000a_ลาดกระบัง/ Lat Krabangกรุงเทพมหานคร/ Bangkok_x000a_10520"/>
    <s v="10520"/>
    <s v="660656134680"/>
    <s v="23/01/2026 04:10"/>
    <s v="-"/>
    <s v="Kerry_dropoff"/>
    <s v="Lazada"/>
    <s v="lazada"/>
    <s v=""/>
    <s v="LEXPU0650508767"/>
    <s v="23/01/2026 04:10"/>
  </r>
  <r>
    <x v="3"/>
    <x v="3"/>
    <n v="33.333333333333336"/>
    <n v="3"/>
    <s v="GSI30"/>
    <n v="100"/>
    <n v="0"/>
    <s v="ร้านที่2"/>
    <s v="แ***สาร์ ก***ี"/>
    <s v="ร้อยเอ็ด"/>
    <s v="-"/>
    <s v=""/>
    <s v="23/01/2026 01:34"/>
    <s v="-"/>
    <s v="J&amp;T Express"/>
    <s v="Tiktok"/>
    <s v="tiktok"/>
    <s v=""/>
    <s v="790301486936"/>
    <s v="23/01/2026 01:34"/>
  </r>
  <r>
    <x v="3"/>
    <x v="3"/>
    <n v="33.333333333333336"/>
    <n v="3"/>
    <s v="GSI29"/>
    <n v="100"/>
    <n v="0"/>
    <s v="ร้านที่2"/>
    <s v="เ***์น ช***ชา"/>
    <s v="นครนายก"/>
    <s v="-"/>
    <s v=""/>
    <s v="23/01/2026 01:29"/>
    <s v="-"/>
    <s v="J&amp;T Express"/>
    <s v="Tiktok"/>
    <s v="tiktok"/>
    <s v=""/>
    <s v="790319801051"/>
    <s v="23/01/2026 01:29"/>
  </r>
  <r>
    <x v="3"/>
    <x v="3"/>
    <n v="33.333333333333336"/>
    <n v="3"/>
    <s v="GSI27"/>
    <n v="100"/>
    <n v="0"/>
    <s v="ร้านที่2"/>
    <s v="น*** ก***เสรีพันธ์"/>
    <s v="กรุงเทพฯ"/>
    <s v="-"/>
    <s v=""/>
    <s v="23/01/2026 00:52"/>
    <s v="-"/>
    <s v="J&amp;T COD"/>
    <s v="Tiktok"/>
    <s v="จ่ายทีหลัง / COD"/>
    <s v=""/>
    <s v="790334085925"/>
    <s v="23/01/2026 00:52"/>
  </r>
  <r>
    <x v="3"/>
    <x v="3"/>
    <n v="33.333333333333336"/>
    <n v="3"/>
    <s v="GSI24"/>
    <n v="100"/>
    <n v="0"/>
    <s v="ร้านที่2"/>
    <s v="เ***กา  บ***ัง"/>
    <s v="กรุงเทพฯ"/>
    <s v="-"/>
    <s v=""/>
    <s v="23/01/2026 00:16"/>
    <s v="-"/>
    <s v="J&amp;T COD"/>
    <s v="Tiktok"/>
    <s v="จ่ายทีหลัง / COD"/>
    <s v=""/>
    <s v="790347194921"/>
    <s v="23/01/2026 00:24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">
  <r>
    <x v="0"/>
    <x v="0"/>
    <n v="33.333333333333336"/>
    <n v="6"/>
    <s v="GSM93"/>
    <n v="200"/>
    <n v="0"/>
    <s v="ร้านที่2"/>
    <s v="ป***ดา ก***ทา"/>
    <s v="ชัยภูมิ"/>
    <s v="-"/>
    <s v=""/>
    <s v="24/01/2026 23:48"/>
    <s v="-"/>
    <s v="J&amp;T COD"/>
    <s v="Tiktok"/>
    <s v="จ่ายทีหลัง / COD"/>
    <s v=""/>
    <s v="790457856904"/>
    <s v="24/01/2026 23:48"/>
  </r>
  <r>
    <x v="1"/>
    <x v="1"/>
    <n v="100.81"/>
    <n v="1"/>
    <s v="GSM92"/>
    <n v="193.3"/>
    <n v="0"/>
    <s v="ร้านที่3"/>
    <s v="กวีจักรพงค์ เกิดน้อยอภิเดช"/>
    <s v="................. 44 หมู่ 6 · หนองนกไข่/ Nong Nok Khai_x000a__x000a_กระทุ่มแบน/ Krathum Baenสมุทรสาคร/ Samut Sakhon_x000a_74110"/>
    <s v="74110"/>
    <s v="660825632616"/>
    <s v="24/01/2026 23:28"/>
    <s v="-"/>
    <s v="Kerry_dropoff"/>
    <s v="Lazada"/>
    <s v="lazada"/>
    <s v=""/>
    <s v="LEXPU0651040170"/>
    <s v="24/01/2026 23:28"/>
  </r>
  <r>
    <x v="2"/>
    <x v="2"/>
    <n v="92.49"/>
    <n v="1"/>
    <s v="GSM92"/>
    <n v="193.3"/>
    <n v="0"/>
    <s v="ร้านที่3"/>
    <s v="กวีจักรพงค์ เกิดน้อยอภิเดช"/>
    <s v="................. 44 หมู่ 6 · หนองนกไข่/ Nong Nok Khai_x000a__x000a_กระทุ่มแบน/ Krathum Baenสมุทรสาคร/ Samut Sakhon_x000a_74110"/>
    <s v="74110"/>
    <s v="660825632616"/>
    <s v="24/01/2026 23:28"/>
    <s v="-"/>
    <s v="Kerry_dropoff"/>
    <s v="Lazada"/>
    <s v="lazada"/>
    <s v=""/>
    <s v="LEXPU0651040170"/>
    <s v="24/01/2026 23:28"/>
  </r>
  <r>
    <x v="0"/>
    <x v="0"/>
    <n v="50"/>
    <n v="6"/>
    <s v="GSM91"/>
    <n v="200"/>
    <n v="0"/>
    <s v="ร้านที่2"/>
    <s v="k***"/>
    <s v="ชลบุรี"/>
    <s v="-"/>
    <s v=""/>
    <s v="24/01/2026 22:47"/>
    <s v="-"/>
    <s v="J&amp;T COD"/>
    <s v="Tiktok"/>
    <s v="จ่ายทีหลัง / COD"/>
    <s v=""/>
    <s v="790451851906"/>
    <s v="24/01/2026 22:48"/>
  </r>
  <r>
    <x v="3"/>
    <x v="3"/>
    <n v="66.666666666666671"/>
    <n v="3"/>
    <s v="GSM90"/>
    <n v="348.9"/>
    <n v="0"/>
    <s v="ร้านที่3"/>
    <s v="สมพิศ บุตรช่วง"/>
    <s v="136หมู่4ต.บ้านกล้วย_x000a__x000a_บ้านหมี่/ Ban Miลพบุรี/ Lopburi_x000a_15110"/>
    <s v="15110"/>
    <s v="660808196974"/>
    <s v="24/01/2026 22:32"/>
    <s v="-"/>
    <s v="Kerry_dropoff"/>
    <s v="Lazada"/>
    <s v="lazada"/>
    <s v=""/>
    <s v="LEXPU0651066463"/>
    <s v="24/01/2026 22:33"/>
  </r>
  <r>
    <x v="4"/>
    <x v="1"/>
    <n v="103.34"/>
    <n v="1"/>
    <s v="GSM90"/>
    <n v="348.9"/>
    <n v="0"/>
    <s v="ร้านที่3"/>
    <s v="สมพิศ บุตรช่วง"/>
    <s v="136หมู่4ต.บ้านกล้วย_x000a__x000a_บ้านหมี่/ Ban Miลพบุรี/ Lopburi_x000a_15110"/>
    <s v="15110"/>
    <s v="660808196974"/>
    <s v="24/01/2026 22:32"/>
    <s v="-"/>
    <s v="Kerry_dropoff"/>
    <s v="Lazada"/>
    <s v="lazada"/>
    <s v=""/>
    <s v="LEXPU0651066463"/>
    <s v="24/01/2026 22:33"/>
  </r>
  <r>
    <x v="5"/>
    <x v="4"/>
    <n v="54.5"/>
    <n v="2"/>
    <s v="GSM90"/>
    <n v="348.9"/>
    <n v="0"/>
    <s v="ร้านที่3"/>
    <s v="สมพิศ บุตรช่วง"/>
    <s v="136หมู่4ต.บ้านกล้วย_x000a__x000a_บ้านหมี่/ Ban Miลพบุรี/ Lopburi_x000a_15110"/>
    <s v="15110"/>
    <s v="660808196974"/>
    <s v="24/01/2026 22:32"/>
    <s v="-"/>
    <s v="Kerry_dropoff"/>
    <s v="Lazada"/>
    <s v="lazada"/>
    <s v=""/>
    <s v="LEXPU0651066463"/>
    <s v="24/01/2026 22:32"/>
  </r>
  <r>
    <x v="0"/>
    <x v="0"/>
    <n v="33.333333333333336"/>
    <n v="3"/>
    <s v="GSM89"/>
    <n v="100"/>
    <n v="0"/>
    <s v="ร้านที่2"/>
    <s v="ป***ฉัตร แ***่าง"/>
    <s v="เชียงราย"/>
    <s v="-"/>
    <s v=""/>
    <s v="24/01/2026 22:21"/>
    <s v="-"/>
    <s v="J&amp;T COD"/>
    <s v="Tiktok"/>
    <s v="จ่ายทีหลัง / COD"/>
    <s v=""/>
    <s v="790481560945"/>
    <s v="24/01/2026 22:22"/>
  </r>
  <r>
    <x v="3"/>
    <x v="3"/>
    <n v="66.666666666666671"/>
    <n v="3"/>
    <s v="GSM88"/>
    <n v="101"/>
    <n v="1"/>
    <s v="ร้านที่2"/>
    <s v=""/>
    <s v=""/>
    <s v="-"/>
    <s v=""/>
    <s v="-"/>
    <s v="-"/>
    <s v="Next-day delivery"/>
    <s v="Tiktok"/>
    <s v="-"/>
    <s v=""/>
    <s v="-"/>
    <s v="24/01/2026 22:17"/>
  </r>
  <r>
    <x v="3"/>
    <x v="3"/>
    <n v="66.666666666666671"/>
    <n v="3"/>
    <s v="GSM86"/>
    <n v="100"/>
    <n v="0"/>
    <s v="ร้านที่2"/>
    <s v="ณ***ัทร ช***มืองคล"/>
    <s v="เทศบาลนครลำปาง"/>
    <s v="-"/>
    <s v=""/>
    <s v="24/01/2026 22:01"/>
    <s v="-"/>
    <s v="J&amp;T COD"/>
    <s v="Tiktok"/>
    <s v="จ่ายทีหลัง / COD"/>
    <s v=""/>
    <s v="790499767956"/>
    <s v="24/01/2026 22:01"/>
  </r>
  <r>
    <x v="4"/>
    <x v="5"/>
    <n v="139"/>
    <n v="1"/>
    <s v="GSM85"/>
    <n v="217.98"/>
    <n v="0"/>
    <s v="ร้านที่2"/>
    <s v="P***inat"/>
    <s v="กรุงเทพฯ"/>
    <s v="-"/>
    <s v=""/>
    <s v="24/01/2026 21:59"/>
    <s v="-"/>
    <s v="J&amp;T Express"/>
    <s v="Tiktok"/>
    <s v="tiktok"/>
    <s v=""/>
    <s v="790410291915"/>
    <s v="24/01/2026 21:59"/>
  </r>
  <r>
    <x v="1"/>
    <x v="6"/>
    <n v="139"/>
    <n v="1"/>
    <s v="GSM85"/>
    <n v="217.98"/>
    <n v="0"/>
    <s v="ร้านที่2"/>
    <s v="P***inat"/>
    <s v="กรุงเทพฯ"/>
    <s v="-"/>
    <s v=""/>
    <s v="24/01/2026 21:59"/>
    <s v="-"/>
    <s v="J&amp;T Express"/>
    <s v="Tiktok"/>
    <s v="tiktok"/>
    <s v=""/>
    <s v="790410291915"/>
    <s v="24/01/2026 21:59"/>
  </r>
  <r>
    <x v="0"/>
    <x v="0"/>
    <n v="33.333333333333336"/>
    <n v="3"/>
    <s v="GSM84"/>
    <n v="100"/>
    <n v="0"/>
    <s v="ร้านที่2"/>
    <s v="ส***ญญา ส***บท"/>
    <s v="ปราจีนบุรี"/>
    <s v="-"/>
    <s v=""/>
    <s v="24/01/2026 21:53"/>
    <s v="-"/>
    <s v="J&amp;T COD"/>
    <s v="Tiktok"/>
    <s v="จ่ายทีหลัง / COD"/>
    <s v=""/>
    <s v="790425964941"/>
    <s v="24/01/2026 21:53"/>
  </r>
  <r>
    <x v="3"/>
    <x v="3"/>
    <n v="66.666666666666671"/>
    <n v="3"/>
    <s v="GSM83"/>
    <n v="100"/>
    <n v="0"/>
    <s v="ร้านที่2"/>
    <s v="น***ิชา ล***นะวรรณกุล"/>
    <s v="ฉะเชิงเทรา"/>
    <s v="-"/>
    <s v=""/>
    <s v="24/01/2026 21:49"/>
    <s v="-"/>
    <s v="J&amp;T COD"/>
    <s v="Tiktok"/>
    <s v="จ่ายทีหลัง / COD"/>
    <s v=""/>
    <s v="790420560985"/>
    <s v="24/01/2026 21:49"/>
  </r>
  <r>
    <x v="0"/>
    <x v="0"/>
    <n v="33.333333333333336"/>
    <n v="3"/>
    <s v="GSM82"/>
    <n v="100"/>
    <n v="0"/>
    <s v="ร้านที่2"/>
    <s v="น*** อ***ทรัพย์"/>
    <s v="พระนครศรีอยุธยา"/>
    <s v="-"/>
    <s v=""/>
    <s v="24/01/2026 21:34"/>
    <s v="-"/>
    <s v="J&amp;T COD"/>
    <s v="Tiktok"/>
    <s v="จ่ายทีหลัง / COD"/>
    <s v=""/>
    <s v="790443360954"/>
    <s v="24/01/2026 21:34"/>
  </r>
  <r>
    <x v="3"/>
    <x v="3"/>
    <n v="66.666666666666671"/>
    <n v="3"/>
    <s v="GSM81"/>
    <n v="100"/>
    <n v="0"/>
    <s v="ร้านที่2"/>
    <s v="บ**"/>
    <s v="จันทบุรี"/>
    <s v="-"/>
    <s v=""/>
    <s v="24/01/2026 21:23"/>
    <s v="-"/>
    <s v="J&amp;T COD"/>
    <s v="Tiktok"/>
    <s v="จ่ายทีหลัง / COD"/>
    <s v=""/>
    <s v="790492762986"/>
    <s v="24/01/2026 21:26"/>
  </r>
  <r>
    <x v="3"/>
    <x v="3"/>
    <n v="66.666666666666671"/>
    <n v="3"/>
    <s v="GSM80"/>
    <n v="100"/>
    <n v="0"/>
    <s v="ร้านที่2"/>
    <s v="ม***ี ส***"/>
    <s v="ศรีสะเกษ"/>
    <s v="-"/>
    <s v=""/>
    <s v="24/01/2026 21:01"/>
    <s v="-"/>
    <s v="J&amp;T COD"/>
    <s v="Tiktok"/>
    <s v="จ่ายทีหลัง / COD"/>
    <s v=""/>
    <s v="790460961920"/>
    <s v="24/01/2026 21:01"/>
  </r>
  <r>
    <x v="0"/>
    <x v="0"/>
    <n v="33.333333333333336"/>
    <n v="3"/>
    <s v="GSM79"/>
    <n v="103"/>
    <n v="3"/>
    <s v="ร้านที่2"/>
    <s v="s***awwee"/>
    <s v="Bangkok"/>
    <s v="-"/>
    <s v=""/>
    <s v="24/01/2026 20:59"/>
    <s v="-"/>
    <s v="J&amp;T COD"/>
    <s v="Tiktok"/>
    <s v="จ่ายทีหลัง / COD"/>
    <s v=""/>
    <s v="790449760940"/>
    <s v="24/01/2026 20:59"/>
  </r>
  <r>
    <x v="0"/>
    <x v="0"/>
    <n v="50"/>
    <n v="6"/>
    <s v="GSM78"/>
    <n v="218"/>
    <n v="18"/>
    <s v="ร้านที่2"/>
    <s v="น***พนันท์  อ***รา"/>
    <s v="เทศบาลนครสกลนคร"/>
    <s v="-"/>
    <s v=""/>
    <s v="24/01/2026 20:42"/>
    <s v="-"/>
    <s v="J&amp;T COD"/>
    <s v="Tiktok"/>
    <s v="จ่ายทีหลัง / COD"/>
    <s v=""/>
    <s v="790432347994"/>
    <s v="24/01/2026 20:42"/>
  </r>
  <r>
    <x v="6"/>
    <x v="7"/>
    <n v="139"/>
    <n v="1"/>
    <s v="GSM77"/>
    <n v="108.99"/>
    <n v="0"/>
    <s v="ร้านที่2"/>
    <s v="ล***ง"/>
    <s v="นนทบุรี"/>
    <s v="-"/>
    <s v=""/>
    <s v="24/01/2026 20:42"/>
    <s v="-"/>
    <s v="J&amp;T COD"/>
    <s v="Tiktok"/>
    <s v="จ่ายทีหลัง / COD"/>
    <s v=""/>
    <s v="790475233914"/>
    <s v="24/01/2026 20:42"/>
  </r>
  <r>
    <x v="7"/>
    <x v="1"/>
    <n v="84.3"/>
    <n v="1"/>
    <s v="GSM76"/>
    <n v="115.3"/>
    <n v="31"/>
    <s v="ร้านที่1"/>
    <s v="ขัวญเรือน เเสงนวล"/>
    <s v="บ้านเลขที่70หมู่10ตำบลยางสาว · ยางสาว/ Yang Sao_x000a__x000a_วิเชียรบุรี/ Wichian Buriเพชรบูรณ์/ Phetchabun_x000a_67130"/>
    <s v="67130"/>
    <s v="660613069298"/>
    <s v="24/01/2026 20:26"/>
    <s v="-"/>
    <s v="Kerry_dropoff"/>
    <s v="Lazada"/>
    <s v="lazada"/>
    <s v=""/>
    <s v="TH630589J90W1M"/>
    <s v="24/01/2026 20:25"/>
  </r>
  <r>
    <x v="3"/>
    <x v="3"/>
    <n v="66.666666666666671"/>
    <n v="3"/>
    <s v="GSM75"/>
    <n v="100"/>
    <n v="0"/>
    <s v="ร้านที่2"/>
    <s v="โ*** ท***ล่อ"/>
    <s v="ตราด"/>
    <s v="-"/>
    <s v=""/>
    <s v="24/01/2026 20:20"/>
    <s v="-"/>
    <s v="J&amp;T COD"/>
    <s v="Tiktok"/>
    <s v="จ่ายทีหลัง / COD"/>
    <s v=""/>
    <s v="790457054995"/>
    <s v="24/01/2026 20:20"/>
  </r>
  <r>
    <x v="4"/>
    <x v="1"/>
    <n v="103.55"/>
    <n v="1"/>
    <s v="GSM74"/>
    <n v="150.05000000000001"/>
    <n v="46.5"/>
    <s v="ร้านที่1"/>
    <s v="สุธี      ศรีใย"/>
    <s v="บ้านเลขที่  2/1หมู่ที่ 6 ต.วังตะเคียน อ.เมือง_x000a__x000a_เมืองฉะเชิงเทรา/ Mueang Chachoengsaoฉะเชิงเทรา/ Chachoengsao_x000a_24000"/>
    <s v="24000"/>
    <s v="660641290175"/>
    <s v="24/01/2026 20:20"/>
    <s v="-"/>
    <s v="Kerry_dropoff"/>
    <s v="Lazada"/>
    <s v="lazada"/>
    <s v=""/>
    <s v="LEXPU0651066300"/>
    <s v="24/01/2026 20:20"/>
  </r>
  <r>
    <x v="8"/>
    <x v="8"/>
    <n v="80"/>
    <n v="3"/>
    <s v="GSM73"/>
    <n v="235"/>
    <n v="0"/>
    <s v="ร้านที่1"/>
    <s v="แ******)"/>
    <s v="******เมือง ตำบลคูเมือง อำเภอมหาชนะชัย จังหวัดยโสธร 35130"/>
    <s v="35130"/>
    <s v="93"/>
    <s v="24/01/2026 20:19"/>
    <s v="-"/>
    <s v="SPX Express"/>
    <s v="Shopee"/>
    <s v="shopee"/>
    <s v=""/>
    <s v="TH260857402020I"/>
    <s v="24/01/2026 20:19"/>
  </r>
  <r>
    <x v="0"/>
    <x v="0"/>
    <n v="33.333333333333336"/>
    <n v="3"/>
    <s v="GSM72"/>
    <n v="101"/>
    <n v="1"/>
    <s v="ร้านที่2"/>
    <s v="P***it P***-udom"/>
    <s v="สมุทรสงคราม"/>
    <s v="-"/>
    <s v=""/>
    <s v="24/01/2026 20:16"/>
    <s v="-"/>
    <s v="J&amp;T COD"/>
    <s v="Tiktok"/>
    <s v="จ่ายทีหลัง / COD"/>
    <s v=""/>
    <s v="790435463926"/>
    <s v="24/01/2026 20:16"/>
  </r>
  <r>
    <x v="3"/>
    <x v="3"/>
    <n v="66.666666666666671"/>
    <n v="3"/>
    <s v="GSM71"/>
    <n v="100"/>
    <n v="0"/>
    <s v="ร้านที่2"/>
    <s v="ม***า  ศ***านนท์"/>
    <s v="กรุงเทพฯ"/>
    <s v="-"/>
    <s v=""/>
    <s v="24/01/2026 20:13"/>
    <s v="-"/>
    <s v="J&amp;T COD"/>
    <s v="Tiktok"/>
    <s v="จ่ายทีหลัง / COD"/>
    <s v=""/>
    <s v="790408455992"/>
    <s v="24/01/2026 20:13"/>
  </r>
  <r>
    <x v="7"/>
    <x v="9"/>
    <n v="139"/>
    <n v="2"/>
    <s v="GSM68"/>
    <n v="236.98"/>
    <n v="19"/>
    <s v="ร้านที่2"/>
    <s v="น***ถว โ***พรหมมา"/>
    <s v="นครปฐม"/>
    <s v="-"/>
    <s v=""/>
    <s v="24/01/2026 19:57"/>
    <s v="-"/>
    <s v="J&amp;T COD"/>
    <s v="Tiktok"/>
    <s v="จ่ายทีหลัง / COD"/>
    <s v=""/>
    <s v="790477635942"/>
    <s v="24/01/2026 19:57"/>
  </r>
  <r>
    <x v="0"/>
    <x v="0"/>
    <n v="50"/>
    <n v="6"/>
    <s v="GSM67"/>
    <n v="200"/>
    <n v="0"/>
    <s v="ร้านที่2"/>
    <s v="ไ***ง เ***อผล"/>
    <s v="อุบลราชธานี"/>
    <s v="-"/>
    <s v=""/>
    <s v="24/01/2026 19:26"/>
    <s v="-"/>
    <s v="J&amp;T COD"/>
    <s v="Tiktok"/>
    <s v="จ่ายทีหลัง / COD"/>
    <s v=""/>
    <s v="790480847973"/>
    <s v="24/01/2026 19:26"/>
  </r>
  <r>
    <x v="3"/>
    <x v="3"/>
    <n v="66.666666666666671"/>
    <n v="6"/>
    <s v="GSM66"/>
    <n v="200"/>
    <n v="0"/>
    <s v="ร้านที่2"/>
    <s v="u***90441924054766"/>
    <s v="อุบลราชธานี"/>
    <s v="-"/>
    <s v=""/>
    <s v="24/01/2026 19:20"/>
    <s v="-"/>
    <s v="J&amp;T COD"/>
    <s v="Tiktok"/>
    <s v="จ่ายทีหลัง / COD"/>
    <s v=""/>
    <s v="790404952901"/>
    <s v="24/01/2026 19:20"/>
  </r>
  <r>
    <x v="8"/>
    <x v="8"/>
    <n v="66.333333333333329"/>
    <n v="3"/>
    <s v="GSM65"/>
    <n v="240"/>
    <n v="0"/>
    <s v="ร้านที่1"/>
    <s v="เ******์"/>
    <s v="******ากเกร็ด จังหวัดนนทบุรี ตำบลคลองข่อย อำเภอปากเกร็ด จังหวัดนนทบุรี 11120"/>
    <s v="11120"/>
    <s v="52"/>
    <s v="24/01/2026 19:07"/>
    <s v="-"/>
    <s v="SPX Express"/>
    <s v="Shopee"/>
    <s v="shopee"/>
    <s v=""/>
    <s v="TH263235810610M"/>
    <s v="24/01/2026 19:07"/>
  </r>
  <r>
    <x v="9"/>
    <x v="10"/>
    <n v="66.333333333333329"/>
    <n v="3"/>
    <s v="GSM64"/>
    <n v="709.75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4/01/2026 19:06"/>
    <s v="-"/>
    <s v="Kerry_dropoff"/>
    <s v="Lazada"/>
    <s v="lazada"/>
    <s v=""/>
    <s v="LEXDO0177304881"/>
    <s v="24/01/2026 19:06"/>
  </r>
  <r>
    <x v="9"/>
    <x v="10"/>
    <n v="66.333333333333329"/>
    <n v="3"/>
    <s v="GSM64"/>
    <n v="709.75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4/01/2026 19:06"/>
    <s v="-"/>
    <s v="Kerry_dropoff"/>
    <s v="Lazada"/>
    <s v="lazada"/>
    <s v=""/>
    <s v="LEXDO0177304881"/>
    <s v="24/01/2026 19:06"/>
  </r>
  <r>
    <x v="8"/>
    <x v="8"/>
    <n v="66.333333333333329"/>
    <n v="3"/>
    <s v="GSM64"/>
    <n v="709.75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4/01/2026 19:06"/>
    <s v="-"/>
    <s v="Kerry_dropoff"/>
    <s v="Lazada"/>
    <s v="lazada"/>
    <s v=""/>
    <s v="LEXDO0177304881"/>
    <s v="24/01/2026 19:06"/>
  </r>
  <r>
    <x v="10"/>
    <x v="11"/>
    <n v="68.78"/>
    <n v="1"/>
    <s v="GSM64"/>
    <n v="709.75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4/01/2026 19:06"/>
    <s v="-"/>
    <s v="Kerry_dropoff"/>
    <s v="Lazada"/>
    <s v="lazada"/>
    <s v=""/>
    <s v="LEXDO0177304881"/>
    <s v="24/01/2026 19:06"/>
  </r>
  <r>
    <x v="0"/>
    <x v="0"/>
    <n v="33.333333333333336"/>
    <n v="3"/>
    <s v="GSM62"/>
    <n v="100"/>
    <n v="0"/>
    <s v="ร้านที่2"/>
    <s v="อ***ลี"/>
    <s v="สุราษฎร์ธานี"/>
    <s v="-"/>
    <s v=""/>
    <s v="24/01/2026 19:03"/>
    <s v="-"/>
    <s v="J&amp;T COD"/>
    <s v="Tiktok"/>
    <s v="จ่ายทีหลัง / COD"/>
    <s v=""/>
    <s v="790430256965"/>
    <s v="24/01/2026 19:03"/>
  </r>
  <r>
    <x v="0"/>
    <x v="0"/>
    <n v="50"/>
    <n v="6"/>
    <s v="GSM61"/>
    <n v="200"/>
    <n v="0"/>
    <s v="ร้านที่2"/>
    <s v="น***อนงค์ แ***จิตร์"/>
    <s v="สุพรรณบุรี"/>
    <s v="-"/>
    <s v=""/>
    <s v="24/01/2026 18:55"/>
    <s v="-"/>
    <s v="J&amp;T Express"/>
    <s v="Tiktok"/>
    <s v="tiktok"/>
    <s v=""/>
    <s v="790421150901"/>
    <s v="24/01/2026 18:55"/>
  </r>
  <r>
    <x v="0"/>
    <x v="0"/>
    <n v="33.333333333333336"/>
    <n v="3"/>
    <s v="GSM60"/>
    <n v="100"/>
    <n v="0"/>
    <s v="ร้านที่2"/>
    <s v="ค***้าองค์ใหญ่"/>
    <s v="สงขลา"/>
    <s v="-"/>
    <s v=""/>
    <s v="24/01/2026 18:45"/>
    <s v="-"/>
    <s v="J&amp;T Express"/>
    <s v="Tiktok"/>
    <s v="tiktok"/>
    <s v=""/>
    <s v="790423051961"/>
    <s v="24/01/2026 18:44"/>
  </r>
  <r>
    <x v="0"/>
    <x v="0"/>
    <n v="33.333333333333336"/>
    <n v="3"/>
    <s v="GSM59"/>
    <n v="100"/>
    <n v="0"/>
    <s v="ร้านที่2"/>
    <s v="ส***ร ภ***จันทึก"/>
    <s v="Nakhon Ratchasima"/>
    <s v="-"/>
    <s v=""/>
    <s v="24/01/2026 18:32"/>
    <s v="-"/>
    <s v="J&amp;T Express"/>
    <s v="Tiktok"/>
    <s v="tiktok"/>
    <s v=""/>
    <s v="790447055963"/>
    <s v="24/01/2026 18:32"/>
  </r>
  <r>
    <x v="0"/>
    <x v="0"/>
    <n v="33.333333333333336"/>
    <n v="3"/>
    <s v="GSM58"/>
    <n v="100"/>
    <n v="0"/>
    <s v="ร้านที่2"/>
    <s v="ท***้ง ส***ะเสริฐ"/>
    <s v="พระนครศรีอยุธยา"/>
    <s v="-"/>
    <s v=""/>
    <s v="24/01/2026 18:27"/>
    <s v="-"/>
    <s v="J&amp;T COD"/>
    <s v="Tiktok"/>
    <s v="จ่ายทีหลัง / COD"/>
    <s v=""/>
    <s v="790424952995"/>
    <s v="24/01/2026 18:27"/>
  </r>
  <r>
    <x v="8"/>
    <x v="8"/>
    <n v="79"/>
    <n v="1"/>
    <s v="GSM57"/>
    <n v="79"/>
    <n v="0"/>
    <s v="ร้านที่1"/>
    <s v="เ******์"/>
    <s v="******คเพลส 36 ตำบลบางรักน้อย อำเภอเมืองนนทบุรี จังหวัดนนทบุรี 11000"/>
    <s v="11000"/>
    <s v="90"/>
    <s v="24/01/2026 18:21"/>
    <s v="-"/>
    <s v="SPX Express"/>
    <s v="Shopee"/>
    <s v="shopee"/>
    <s v=""/>
    <s v="TH261156882950D"/>
    <s v="24/01/2026 18:21"/>
  </r>
  <r>
    <x v="0"/>
    <x v="0"/>
    <n v="50"/>
    <n v="12"/>
    <s v="GSM56"/>
    <n v="400"/>
    <n v="0"/>
    <s v="ร้านที่2"/>
    <s v="ส***รณเสือซ่อนพงษ์"/>
    <s v="บุรีรัมย์"/>
    <s v="-"/>
    <s v=""/>
    <s v="24/01/2026 18:15"/>
    <s v="-"/>
    <s v="J&amp;T COD"/>
    <s v="Tiktok"/>
    <s v="จ่ายทีหลัง / COD"/>
    <s v=""/>
    <s v="790486348982"/>
    <s v="24/01/2026 18:15"/>
  </r>
  <r>
    <x v="0"/>
    <x v="0"/>
    <n v="50"/>
    <n v="6"/>
    <s v="GSM55"/>
    <n v="200"/>
    <n v="0"/>
    <s v="ร้านที่2"/>
    <s v="ว***ญตี ร***ัสสะ"/>
    <s v="สตูล"/>
    <s v="-"/>
    <s v=""/>
    <s v="24/01/2026 17:16"/>
    <s v="-"/>
    <s v="J&amp;T COD"/>
    <s v="Tiktok"/>
    <s v="จ่ายทีหลัง / COD"/>
    <s v=""/>
    <s v="790464943984"/>
    <s v="24/01/2026 17:16"/>
  </r>
  <r>
    <x v="1"/>
    <x v="1"/>
    <n v="87.2"/>
    <n v="1"/>
    <s v="GSM54"/>
    <n v="87.2"/>
    <n v="0"/>
    <s v="ร้านที่3"/>
    <s v="สุพรรณ"/>
    <s v="79/13 หมู่  2 ตำบล น้ำซึม ถนน วงศาโรจน์_x000a__x000a_เมืองอุทัยธานี/ Mueang Uthai Thaniอุทัยธานี/ Uthai Thani_x000a_61000"/>
    <s v="61000"/>
    <s v="660865252952"/>
    <s v="24/01/2026 17:11"/>
    <s v="-"/>
    <s v="Kerry_dropoff"/>
    <s v="Lazada"/>
    <s v="lazada"/>
    <s v=""/>
    <s v="TH570189J9D47B"/>
    <s v="24/01/2026 17:11"/>
  </r>
  <r>
    <x v="3"/>
    <x v="3"/>
    <n v="66.666666666666671"/>
    <n v="3"/>
    <s v="GSM53"/>
    <n v="100"/>
    <n v="0"/>
    <s v="ร้านที่2"/>
    <s v="จ***ภา   ห***ส่ง"/>
    <s v="นครศรีธรรมราช"/>
    <s v="-"/>
    <s v=""/>
    <s v="24/01/2026 17:06"/>
    <s v="-"/>
    <s v="J&amp;T COD"/>
    <s v="Tiktok"/>
    <s v="จ่ายทีหลัง / COD"/>
    <s v=""/>
    <s v="790490962936"/>
    <s v="24/01/2026 17:06"/>
  </r>
  <r>
    <x v="6"/>
    <x v="7"/>
    <n v="139"/>
    <n v="1"/>
    <s v="GSM52"/>
    <n v="306.99"/>
    <n v="0"/>
    <s v="ร้านที่2"/>
    <s v="ค***นุ่ม"/>
    <s v="นครปฐม"/>
    <s v="-"/>
    <s v=""/>
    <s v="24/01/2026 16:49"/>
    <s v="-"/>
    <s v="J&amp;T COD"/>
    <s v="Tiktok"/>
    <s v="จ่ายทีหลัง / COD"/>
    <s v=""/>
    <s v="790414421996"/>
    <s v="24/01/2026 16:49"/>
  </r>
  <r>
    <x v="8"/>
    <x v="8"/>
    <n v="120"/>
    <n v="1"/>
    <s v="GSM52"/>
    <n v="306.99"/>
    <n v="0"/>
    <s v="ร้านที่2"/>
    <s v="ค***นุ่ม"/>
    <s v="นครปฐม"/>
    <s v="-"/>
    <s v=""/>
    <s v="24/01/2026 16:49"/>
    <s v="-"/>
    <s v="J&amp;T COD"/>
    <s v="Tiktok"/>
    <s v="จ่ายทีหลัง / COD"/>
    <s v=""/>
    <s v="790414421996"/>
    <s v="24/01/2026 16:49"/>
  </r>
  <r>
    <x v="2"/>
    <x v="12"/>
    <n v="120"/>
    <n v="1"/>
    <s v="GSM52"/>
    <n v="306.99"/>
    <n v="0"/>
    <s v="ร้านที่2"/>
    <s v="ค***นุ่ม"/>
    <s v="นครปฐม"/>
    <s v="-"/>
    <s v=""/>
    <s v="24/01/2026 16:49"/>
    <s v="-"/>
    <s v="J&amp;T COD"/>
    <s v="Tiktok"/>
    <s v="จ่ายทีหลัง / COD"/>
    <s v=""/>
    <s v="790414421996"/>
    <s v="24/01/2026 16:49"/>
  </r>
  <r>
    <x v="0"/>
    <x v="0"/>
    <n v="33.333333333333336"/>
    <n v="3"/>
    <s v="GSM49"/>
    <n v="100"/>
    <n v="0"/>
    <s v="ร้านที่2"/>
    <s v="น***รรณิกา จ***ี"/>
    <s v="อุตรดิตถ์"/>
    <s v="-"/>
    <s v=""/>
    <s v="24/01/2026 16:19"/>
    <s v="-"/>
    <s v="J&amp;T COD"/>
    <s v="Tiktok"/>
    <s v="จ่ายทีหลัง / COD"/>
    <s v=""/>
    <s v="790499953994"/>
    <s v="24/01/2026 16:19"/>
  </r>
  <r>
    <x v="3"/>
    <x v="3"/>
    <n v="66.666666666666671"/>
    <n v="3"/>
    <s v="GSM48"/>
    <n v="100"/>
    <n v="0"/>
    <s v="ร้านที่2"/>
    <s v="ธ***พร ว***ียน"/>
    <s v="กาญจนบุรี"/>
    <s v="-"/>
    <s v=""/>
    <s v="24/01/2026 16:15"/>
    <s v="-"/>
    <s v="J&amp;T Express"/>
    <s v="Tiktok"/>
    <s v="tiktok"/>
    <s v=""/>
    <s v="790477450976"/>
    <s v="24/01/2026 16:15"/>
  </r>
  <r>
    <x v="6"/>
    <x v="7"/>
    <n v="139"/>
    <n v="2"/>
    <s v="GSM47"/>
    <n v="217.98"/>
    <n v="0"/>
    <s v="ร้านที่2"/>
    <s v="ก***ารัตน์"/>
    <s v="ชัยภูมิ"/>
    <s v="-"/>
    <s v=""/>
    <s v="24/01/2026 16:13"/>
    <s v="-"/>
    <s v="J&amp;T COD"/>
    <s v="Tiktok"/>
    <s v="จ่ายทีหลัง / COD"/>
    <s v=""/>
    <s v="790475838946"/>
    <s v="24/01/2026 16:14"/>
  </r>
  <r>
    <x v="0"/>
    <x v="0"/>
    <n v="33.333333333333336"/>
    <n v="3"/>
    <s v="GSM46"/>
    <n v="100"/>
    <n v="0"/>
    <s v="ร้านที่2"/>
    <s v="ป***ีศรีจันทร์"/>
    <s v="นครปฐม"/>
    <s v="-"/>
    <s v=""/>
    <s v="24/01/2026 16:11"/>
    <s v="-"/>
    <s v="J&amp;T COD"/>
    <s v="Tiktok"/>
    <s v="จ่ายทีหลัง / COD"/>
    <s v=""/>
    <s v="790464764902"/>
    <s v="24/01/2026 16:11"/>
  </r>
  <r>
    <x v="4"/>
    <x v="5"/>
    <n v="139"/>
    <n v="1"/>
    <s v="GSM45"/>
    <n v="217.98"/>
    <n v="0"/>
    <s v="ร้านที่2"/>
    <s v="ป***ร ห***งเหล็ก"/>
    <s v="สกลนคร"/>
    <s v="-"/>
    <s v=""/>
    <s v="24/01/2026 16:09"/>
    <s v="-"/>
    <s v="J&amp;T COD"/>
    <s v="Tiktok"/>
    <s v="จ่ายทีหลัง / COD"/>
    <s v=""/>
    <s v="790401599934"/>
    <s v="24/01/2026 16:09"/>
  </r>
  <r>
    <x v="1"/>
    <x v="6"/>
    <n v="139"/>
    <n v="1"/>
    <s v="GSM45"/>
    <n v="217.98"/>
    <n v="0"/>
    <s v="ร้านที่2"/>
    <s v="ป***ร ห***งเหล็ก"/>
    <s v="สกลนคร"/>
    <s v="-"/>
    <s v=""/>
    <s v="24/01/2026 16:09"/>
    <s v="-"/>
    <s v="J&amp;T COD"/>
    <s v="Tiktok"/>
    <s v="จ่ายทีหลัง / COD"/>
    <s v=""/>
    <s v="790401599934"/>
    <s v="24/01/2026 16:09"/>
  </r>
  <r>
    <x v="3"/>
    <x v="3"/>
    <n v="66.666666666666671"/>
    <n v="3"/>
    <s v="GSM44"/>
    <n v="100"/>
    <n v="0"/>
    <s v="ร้านที่2"/>
    <s v="ศ***พร อ***กุลโรจน์"/>
    <s v="กรุงเทพมหานคร"/>
    <s v="-"/>
    <s v=""/>
    <s v="24/01/2026 16:05"/>
    <s v="-"/>
    <s v="J&amp;T COD"/>
    <s v="Tiktok"/>
    <s v="จ่ายทีหลัง / COD"/>
    <s v=""/>
    <s v="790468360905"/>
    <s v="24/01/2026 16:06"/>
  </r>
  <r>
    <x v="3"/>
    <x v="3"/>
    <n v="66.666666666666671"/>
    <n v="3"/>
    <s v="GSM43"/>
    <n v="100"/>
    <n v="0"/>
    <s v="ร้านที่2"/>
    <s v="ธ***ร น***ทียม"/>
    <s v="พิษณุโลก"/>
    <s v="-"/>
    <s v=""/>
    <s v="24/01/2026 16:04"/>
    <s v="-"/>
    <s v="J&amp;T COD"/>
    <s v="Tiktok"/>
    <s v="จ่ายทีหลัง / COD"/>
    <s v=""/>
    <s v="790483059984"/>
    <s v="24/01/2026 16:04"/>
  </r>
  <r>
    <x v="0"/>
    <x v="0"/>
    <n v="65"/>
    <n v="9"/>
    <s v="GSM42"/>
    <n v="299"/>
    <n v="0"/>
    <s v="ร้านที่10"/>
    <s v="สมใจ   ชนติกา"/>
    <s v="229 หมู่ 9 เข้าซอยคันทรีรีสอรท์ ตรงข้ามร้านค้าลัดดา_x000a_ตำบลบ้านพริก อำเภอบ้านนา_x000a_บ้านพริก_x000a_นครนายก_x000a_Thailand 26110"/>
    <s v="26110"/>
    <s v="0643052889"/>
    <s v="24/01/2026 16:04"/>
    <s v="t0832622509@gmail.com"/>
    <s v="EMS COD"/>
    <s v="facebook"/>
    <s v="กสิกร"/>
    <s v="รับทุกรส"/>
    <s v="WA083253075TH"/>
    <s v="24/01/2026 16:04"/>
  </r>
  <r>
    <x v="9"/>
    <x v="13"/>
    <n v="120"/>
    <n v="1"/>
    <s v="GSM41"/>
    <n v="100"/>
    <n v="0"/>
    <s v="ร้านที่2"/>
    <s v="W***a T***wi"/>
    <s v="บุรีรัมย์"/>
    <s v="-"/>
    <s v=""/>
    <s v="24/01/2026 16:01"/>
    <s v="-"/>
    <s v="J&amp;T COD"/>
    <s v="Tiktok"/>
    <s v="จ่ายทีหลัง / COD"/>
    <s v=""/>
    <s v="790440157920"/>
    <s v="24/01/2026 16:01"/>
  </r>
  <r>
    <x v="6"/>
    <x v="1"/>
    <n v="93.07"/>
    <n v="1"/>
    <s v="GSM40"/>
    <n v="138.57"/>
    <n v="45.5"/>
    <s v="ร้านที่1"/>
    <s v="บัวพิศ พันธ์บัวแพง"/>
    <s v="ห้วยยาง บ้านหลองหล่ม126ม17ต.ห้วยยาง อ คอนสาร จ.ชัยภัยมิ · ห้วยยาง/ Huai Yang_x000a__x000a_คอนสาร/ Khon Sanชัยภูมิ/ Chaiyaphum_x000a_36180"/>
    <s v="36180"/>
    <s v="660984477695"/>
    <s v="24/01/2026 15:59"/>
    <s v="-"/>
    <s v="Kerry_dropoff"/>
    <s v="Lazada"/>
    <s v="lazada"/>
    <s v=""/>
    <s v="TH331389J94C1D"/>
    <s v="24/01/2026 15:58"/>
  </r>
  <r>
    <x v="3"/>
    <x v="3"/>
    <n v="66.666666666666671"/>
    <n v="3"/>
    <s v="GSM39"/>
    <n v="153"/>
    <n v="24.92"/>
    <s v="ร้านที่3"/>
    <s v="บัวพิศ พันธ์บัวแพง"/>
    <s v="ห้วยยาง บ้านหลองหล่ม126ม17ต.ห้วยยาง อ คอนสาร จ.ชัยภัยมิ · ห้วยยาง/ Huai Yang_x000a__x000a_คอนสาร/ Khon Sanชัยภูมิ/ Chaiyaphum_x000a_36180"/>
    <s v="36180"/>
    <s v="660984477695"/>
    <s v="24/01/2026 15:59"/>
    <s v="-"/>
    <s v="Kerry_dropoff"/>
    <s v="Lazada"/>
    <s v="lazada"/>
    <s v=""/>
    <s v="TH331389J9VY8D"/>
    <s v="24/01/2026 15:58"/>
  </r>
  <r>
    <x v="8"/>
    <x v="14"/>
    <n v="53.1"/>
    <n v="2"/>
    <s v="GSM38"/>
    <n v="113.7"/>
    <n v="7.5"/>
    <s v="ร้านที่3"/>
    <s v="ศักดิ์รพี วรวุฒิสุนทร"/>
    <s v="53/53 หมู่บ้านธนันธร ซ.6 ม.3 ต.ท่าอิฐ อ.ปากเกร็ด_x000a__x000a_ปากเกร็ด/ Pak Kretนนทบุรี/ Nonthaburi_x000a_11120"/>
    <s v="11120"/>
    <s v="660863591928"/>
    <s v="24/01/2026 15:58"/>
    <s v="-"/>
    <s v="Kerry_dropoff"/>
    <s v="Lazada"/>
    <s v="lazada"/>
    <s v=""/>
    <s v="LEXPU0651041598"/>
    <s v="24/01/2026 15:58"/>
  </r>
  <r>
    <x v="0"/>
    <x v="0"/>
    <n v="65"/>
    <n v="1"/>
    <s v="GSM37"/>
    <n v="60"/>
    <n v="0"/>
    <s v="ร้านที่2"/>
    <s v="ณ***ิชา จ***ะปัญญา"/>
    <s v="บุรีรัมย์"/>
    <s v="-"/>
    <s v=""/>
    <s v="24/01/2026 15:57"/>
    <s v="-"/>
    <s v="J&amp;T COD"/>
    <s v="Tiktok"/>
    <s v="จ่ายทีหลัง / COD"/>
    <s v=""/>
    <s v="790422883972"/>
    <s v="24/01/2026 15:57"/>
  </r>
  <r>
    <x v="1"/>
    <x v="6"/>
    <n v="139"/>
    <n v="1"/>
    <s v="GSM36"/>
    <n v="108.99"/>
    <n v="0"/>
    <s v="ร้านที่2"/>
    <s v="น***อต"/>
    <s v="อุทัยธานี"/>
    <s v="-"/>
    <s v=""/>
    <s v="24/01/2026 15:53"/>
    <s v="-"/>
    <s v="J&amp;T COD"/>
    <s v="Tiktok"/>
    <s v="จ่ายทีหลัง / COD"/>
    <s v=""/>
    <s v="790443932972"/>
    <s v="24/01/2026 15:53"/>
  </r>
  <r>
    <x v="1"/>
    <x v="6"/>
    <n v="139"/>
    <n v="1"/>
    <s v="GSM35"/>
    <n v="108.99"/>
    <n v="0"/>
    <s v="ร้านที่2"/>
    <s v="A***nagrande"/>
    <s v="สมุทรปราการ"/>
    <s v="-"/>
    <s v=""/>
    <s v="24/01/2026 15:52"/>
    <s v="-"/>
    <s v="Flash Express Thailand"/>
    <s v="Tiktok"/>
    <s v="tiktok"/>
    <s v=""/>
    <s v="THT02032DWMNU6Z"/>
    <s v="24/01/2026 15:52"/>
  </r>
  <r>
    <x v="0"/>
    <x v="0"/>
    <n v="33.333333333333336"/>
    <n v="3"/>
    <s v="GSM34"/>
    <n v="100"/>
    <n v="0"/>
    <s v="ร้านที่2"/>
    <s v="พ***์วิไล  ก***ะพันธุ์  ต***กี้"/>
    <s v="อุตรดิตถ์"/>
    <s v="-"/>
    <s v=""/>
    <s v="24/01/2026 15:49"/>
    <s v="-"/>
    <s v="J&amp;T COD"/>
    <s v="Tiktok"/>
    <s v="จ่ายทีหลัง / COD"/>
    <s v=""/>
    <s v="790499682954"/>
    <s v="24/01/2026 15:49"/>
  </r>
  <r>
    <x v="0"/>
    <x v="0"/>
    <n v="65"/>
    <n v="1"/>
    <s v="GSM33"/>
    <n v="35"/>
    <n v="0"/>
    <s v="ร้านที่2"/>
    <s v="ม***รศ"/>
    <s v="ลพบุรี"/>
    <s v="-"/>
    <s v=""/>
    <s v="24/01/2026 15:43"/>
    <s v="-"/>
    <s v="J&amp;T Express"/>
    <s v="Tiktok"/>
    <s v="tiktok"/>
    <s v="ฝอยทอง"/>
    <s v="790416041936"/>
    <s v="24/01/2026 15:43"/>
  </r>
  <r>
    <x v="3"/>
    <x v="3"/>
    <n v="66.666666666666671"/>
    <n v="3"/>
    <s v="GSM32"/>
    <n v="135"/>
    <n v="0"/>
    <s v="ร้านที่2"/>
    <s v="ค***ิศมัย ก***ไชย"/>
    <s v="ร้อยเอ็ด"/>
    <s v="-"/>
    <s v=""/>
    <s v="24/01/2026 15:42"/>
    <s v="-"/>
    <s v="J&amp;T Express"/>
    <s v="Tiktok"/>
    <s v="tiktok"/>
    <s v=""/>
    <s v="790467458981"/>
    <s v="24/01/2026 15:43"/>
  </r>
  <r>
    <x v="0"/>
    <x v="0"/>
    <n v="65"/>
    <n v="1"/>
    <s v="GSM32"/>
    <n v="135"/>
    <n v="0"/>
    <s v="ร้านที่2"/>
    <s v="ค***ิศมัย ก***ไชย"/>
    <s v="ร้อยเอ็ด"/>
    <s v="-"/>
    <s v=""/>
    <s v="24/01/2026 15:42"/>
    <s v="-"/>
    <s v="J&amp;T Express"/>
    <s v="Tiktok"/>
    <s v="tiktok"/>
    <s v=""/>
    <s v="790467458981"/>
    <s v="24/01/2026 15:43"/>
  </r>
  <r>
    <x v="0"/>
    <x v="0"/>
    <n v="65"/>
    <n v="1"/>
    <s v="GSM30"/>
    <n v="35"/>
    <n v="0"/>
    <s v="ร้านที่2"/>
    <s v="ส***ญญา ร***อง"/>
    <s v="ร้อยเอ็ด"/>
    <s v="-"/>
    <s v=""/>
    <s v="24/01/2026 15:36"/>
    <s v="-"/>
    <s v="J&amp;T COD"/>
    <s v="Tiktok"/>
    <s v="จ่ายทีหลัง / COD"/>
    <s v="เผือกมะพร้าวอ่อน"/>
    <s v="790414641940"/>
    <s v="24/01/2026 15:36"/>
  </r>
  <r>
    <x v="0"/>
    <x v="0"/>
    <n v="65"/>
    <n v="9"/>
    <s v="GSM29"/>
    <n v="299"/>
    <n v="0"/>
    <s v="ร้านที่10"/>
    <s v="ปณาลี ลิ้ภัยพาล"/>
    <s v="คอนโดบ้านสวนบางเขน_x000a_อาคาร V.2 ห้อง 27/9 (ร้านทำผมห้องสีม่วง)_x000a_ซ.พหลโยธิน 48 (แยก17/1) แขวงอนุสาวรีย์ เขตบางเขน กท. 10220"/>
    <s v="10220"/>
    <s v="0640698520"/>
    <s v="24/01/2026 15:41"/>
    <s v="t0832622509@gmail.com"/>
    <s v="EMS COD"/>
    <s v="facebook"/>
    <s v="กสิกร"/>
    <s v=""/>
    <s v="WA083253067TH"/>
    <s v="24/01/2026 15:32"/>
  </r>
  <r>
    <x v="1"/>
    <x v="6"/>
    <n v="139"/>
    <n v="1"/>
    <s v="GSM28"/>
    <n v="108.99"/>
    <n v="0"/>
    <s v="ร้านที่2"/>
    <s v="ป***พ จ***ินทร์"/>
    <s v="กรุงเทพฯ"/>
    <s v="-"/>
    <s v=""/>
    <s v="24/01/2026 15:25"/>
    <s v="-"/>
    <s v="J&amp;T COD"/>
    <s v="Tiktok"/>
    <s v="จ่ายทีหลัง / COD"/>
    <s v=""/>
    <s v="790460233942"/>
    <s v="24/01/2026 15:25"/>
  </r>
  <r>
    <x v="3"/>
    <x v="3"/>
    <n v="66.666666666666671"/>
    <n v="3"/>
    <s v="GSM27"/>
    <n v="100"/>
    <n v="0"/>
    <s v="ร้านที่2"/>
    <s v="ค***ชิดศักดิ์ พ***กลาง"/>
    <s v="เทศบาลเมืองบุรีรัมย์"/>
    <s v="-"/>
    <s v=""/>
    <s v="24/01/2026 15:23"/>
    <s v="-"/>
    <s v="J&amp;T Express"/>
    <s v="Tiktok"/>
    <s v="tiktok"/>
    <s v=""/>
    <s v="790445489901"/>
    <s v="24/01/2026 15:23"/>
  </r>
  <r>
    <x v="3"/>
    <x v="3"/>
    <n v="66.666666666666671"/>
    <n v="3"/>
    <s v="GSM26"/>
    <n v="100"/>
    <n v="0"/>
    <s v="ร้านที่2"/>
    <s v="ป***นันท์ ต***กุลชัยสันติ"/>
    <s v="กรุงเทพฯ"/>
    <s v="-"/>
    <s v=""/>
    <s v="24/01/2026 15:22"/>
    <s v="-"/>
    <s v="J&amp;T Express"/>
    <s v="Tiktok"/>
    <s v="tiktok"/>
    <s v=""/>
    <s v="790420486995"/>
    <s v="24/01/2026 15:22"/>
  </r>
  <r>
    <x v="1"/>
    <x v="6"/>
    <n v="139"/>
    <n v="1"/>
    <s v="GSM25"/>
    <n v="108.99"/>
    <n v="0"/>
    <s v="ร้านที่2"/>
    <s v="ส***า  ส***ก้ว"/>
    <s v="พิจิตร"/>
    <s v="-"/>
    <s v=""/>
    <s v="24/01/2026 15:21"/>
    <s v="-"/>
    <s v="J&amp;T COD"/>
    <s v="Tiktok"/>
    <s v="จ่ายทีหลัง / COD"/>
    <s v=""/>
    <s v="790495430933"/>
    <s v="24/01/2026 15:21"/>
  </r>
  <r>
    <x v="3"/>
    <x v="3"/>
    <n v="66.666666666666671"/>
    <n v="3"/>
    <s v="GSM24"/>
    <n v="100"/>
    <n v="0"/>
    <s v="ร้านที่2"/>
    <s v="ช***านุช"/>
    <s v="ปทุมธานี"/>
    <s v="-"/>
    <s v=""/>
    <s v="24/01/2026 15:20"/>
    <s v="-"/>
    <s v="J&amp;T Express"/>
    <s v="Tiktok"/>
    <s v="tiktok"/>
    <s v=""/>
    <s v="790492984934"/>
    <s v="24/01/2026 15:20"/>
  </r>
  <r>
    <x v="3"/>
    <x v="3"/>
    <n v="66.666666666666671"/>
    <n v="3"/>
    <s v="GSM23"/>
    <n v="100"/>
    <n v="0"/>
    <s v="ร้านที่2"/>
    <s v="ว***พย์  พ***ะเสริฐ"/>
    <s v="สมุทรปราการ"/>
    <s v="-"/>
    <s v=""/>
    <s v="24/01/2026 15:17"/>
    <s v="-"/>
    <s v="J&amp;T COD"/>
    <s v="Tiktok"/>
    <s v="จ่ายทีหลัง / COD"/>
    <s v=""/>
    <s v="790450885910"/>
    <s v="24/01/2026 15:17"/>
  </r>
  <r>
    <x v="2"/>
    <x v="12"/>
    <n v="78"/>
    <n v="3"/>
    <s v="GSM20"/>
    <n v="234"/>
    <n v="0"/>
    <s v="ร้านที่1"/>
    <s v="เ******ย"/>
    <s v="****** 169 หมู่ที่ 10 ตำบลตะคร้ำเอน อำเภอท่ามะกา จังหวัดกาญจนบุรี 71130"/>
    <s v="71130"/>
    <s v="71"/>
    <s v="24/01/2026 15:35"/>
    <s v="-"/>
    <s v="SPX Express"/>
    <s v="Shopee"/>
    <s v="shopee"/>
    <s v=""/>
    <s v="TH267231188917I"/>
    <s v="24/01/2026 15:14"/>
  </r>
  <r>
    <x v="0"/>
    <x v="0"/>
    <n v="65"/>
    <n v="1"/>
    <s v="GSM19"/>
    <n v="35"/>
    <n v="0"/>
    <s v="ร้านที่2"/>
    <s v="เ***ากร ใ***"/>
    <s v="มหาสารคาม"/>
    <s v="-"/>
    <s v=""/>
    <s v="24/01/2026 15:14"/>
    <s v="-"/>
    <s v="J&amp;T Express"/>
    <s v="Tiktok"/>
    <s v="tiktok"/>
    <s v=""/>
    <s v="790489682942"/>
    <s v="24/01/2026 15:14"/>
  </r>
  <r>
    <x v="0"/>
    <x v="0"/>
    <n v="33.333333333333336"/>
    <n v="3"/>
    <s v="GSM18"/>
    <n v="100"/>
    <n v="0"/>
    <s v="ร้านที่2"/>
    <s v="จ***มาส ไ***พระพานิช"/>
    <s v="สมุทรสาคร"/>
    <s v="-"/>
    <s v=""/>
    <s v="24/01/2026 15:08"/>
    <s v="-"/>
    <s v="J&amp;T COD"/>
    <s v="Tiktok"/>
    <s v="จ่ายทีหลัง / COD"/>
    <s v=""/>
    <s v="790403784984"/>
    <s v="24/01/2026 15:08"/>
  </r>
  <r>
    <x v="3"/>
    <x v="3"/>
    <n v="66.666666666666671"/>
    <n v="3"/>
    <s v="GSM17"/>
    <n v="100"/>
    <n v="0"/>
    <s v="ร้านที่2"/>
    <s v="ช***ันธ์ เ***ญฤทธิ์"/>
    <s v="พังงา"/>
    <s v="-"/>
    <s v=""/>
    <s v="24/01/2026 14:57"/>
    <s v="-"/>
    <s v="J&amp;T COD"/>
    <s v="Tiktok"/>
    <s v="จ่ายทีหลัง / COD"/>
    <s v=""/>
    <s v="790430180960"/>
    <s v="24/01/2026 14:57"/>
  </r>
  <r>
    <x v="0"/>
    <x v="0"/>
    <n v="50"/>
    <n v="6"/>
    <s v="GSM16"/>
    <n v="238"/>
    <n v="38"/>
    <s v="ร้านที่2"/>
    <s v="ว** ช***ศรี"/>
    <s v="ราชบุรี"/>
    <s v="-"/>
    <s v=""/>
    <s v="24/01/2026 14:56"/>
    <s v="-"/>
    <s v="J&amp;T Express"/>
    <s v="Tiktok"/>
    <s v="tiktok"/>
    <s v=""/>
    <s v="790464941921"/>
    <s v="24/01/2026 14:55"/>
  </r>
  <r>
    <x v="0"/>
    <x v="0"/>
    <n v="65"/>
    <n v="1"/>
    <s v="GSM15"/>
    <n v="35"/>
    <n v="0"/>
    <s v="ร้านที่2"/>
    <s v="น***ยาวภา ส***์ซื่อ"/>
    <s v="หนองคาย"/>
    <s v="-"/>
    <s v=""/>
    <s v="24/01/2026 14:54"/>
    <s v="-"/>
    <s v="J&amp;T COD"/>
    <s v="Tiktok"/>
    <s v="จ่ายทีหลัง / COD"/>
    <s v=""/>
    <s v="790481787981"/>
    <s v="24/01/2026 14:54"/>
  </r>
  <r>
    <x v="0"/>
    <x v="0"/>
    <n v="65"/>
    <n v="1"/>
    <s v="GSM14"/>
    <n v="35"/>
    <n v="0"/>
    <s v="ร้านที่2"/>
    <s v="ส***ดา  จ***ร์เต็ม"/>
    <s v="พัทลุง"/>
    <s v="-"/>
    <s v=""/>
    <s v="24/01/2026 17:13"/>
    <s v="-"/>
    <s v="J&amp;T Express"/>
    <s v="Tiktok"/>
    <s v="tiktok"/>
    <s v="ขอรสฝอยทองนะคะ"/>
    <s v="790488442936"/>
    <s v="24/01/2026 14:54"/>
  </r>
  <r>
    <x v="0"/>
    <x v="0"/>
    <n v="33.333333333333336"/>
    <n v="3"/>
    <s v="GSM13"/>
    <n v="100"/>
    <n v="0"/>
    <s v="ร้านที่2"/>
    <s v="ช***ันธ์ เ***ญฤทธิ์"/>
    <s v="พังงา"/>
    <s v="-"/>
    <s v=""/>
    <s v="24/01/2026 14:53"/>
    <s v="-"/>
    <s v="J&amp;T COD"/>
    <s v="Tiktok"/>
    <s v="จ่ายทีหลัง / COD"/>
    <s v=""/>
    <s v="790458389965"/>
    <s v="24/01/2026 14:53"/>
  </r>
  <r>
    <x v="6"/>
    <x v="7"/>
    <n v="139"/>
    <n v="1"/>
    <s v="GSM12"/>
    <n v="115.99"/>
    <n v="7"/>
    <s v="ร้านที่2"/>
    <s v="ป***ภา เ***์หิรัญ"/>
    <s v="กรุงเทพฯ"/>
    <s v="-"/>
    <s v=""/>
    <s v="24/01/2026 14:42"/>
    <s v="-"/>
    <s v="J&amp;T COD"/>
    <s v="Tiktok"/>
    <s v="จ่ายทีหลัง / COD"/>
    <s v=""/>
    <s v="790474731944"/>
    <s v="24/01/2026 14:42"/>
  </r>
  <r>
    <x v="8"/>
    <x v="8"/>
    <n v="69.900000000000006"/>
    <n v="10"/>
    <s v="GSM11"/>
    <n v="795"/>
    <n v="0"/>
    <s v="ร้านที่1"/>
    <s v="น******ก"/>
    <s v="******4 ตำบลตาจั่น อำเภอคง จังหวัดนครราชสีมา 30260"/>
    <s v="30260"/>
    <s v="32"/>
    <s v="24/01/2026 14:37"/>
    <s v="-"/>
    <s v="SPX Express"/>
    <s v="Shopee"/>
    <s v="shopee"/>
    <s v=""/>
    <s v="TH266462841790L"/>
    <s v="24/01/2026 14:37"/>
  </r>
  <r>
    <x v="11"/>
    <x v="15"/>
    <n v="33.333333333333336"/>
    <n v="3"/>
    <s v="GSM10"/>
    <n v="135"/>
    <n v="0"/>
    <s v="ร้านที่2"/>
    <s v="ว***รณ์  ศ***าเพชร"/>
    <s v="ศรีสะเกษ"/>
    <s v="-"/>
    <s v=""/>
    <s v="24/01/2026 14:33"/>
    <s v="-"/>
    <s v="J&amp;T COD"/>
    <s v="Tiktok"/>
    <s v="จ่ายทีหลัง / COD"/>
    <s v=""/>
    <s v="790494758955"/>
    <s v="24/01/2026 14:33"/>
  </r>
  <r>
    <x v="7"/>
    <x v="9"/>
    <n v="139"/>
    <n v="1"/>
    <s v="GSM9"/>
    <n v="215"/>
    <n v="0"/>
    <s v="ร้านที่10"/>
    <s v="เพลินพิศ เนติธรรมกุล"/>
    <s v="79/156 หมู่บ้านรินทอง โฉลกรัฐ ( หลังที่สาม ขวามือ ) ม. 1 ถนนศรีเกษม_x000a_ตำบลบางกุ้ง อำเภอเมือง_x000a_จังหวัดสุราษฎร์ธานี 84000"/>
    <s v="84000"/>
    <s v="0866916271"/>
    <s v="24/01/2026 14:29"/>
    <s v="t0832622509@gmail.com"/>
    <s v="EMS"/>
    <s v="facebook"/>
    <s v="กสิกร"/>
    <s v=""/>
    <s v="WB132329590TH"/>
    <s v="24/01/2026 14:31"/>
  </r>
  <r>
    <x v="6"/>
    <x v="7"/>
    <n v="139"/>
    <n v="1"/>
    <s v="GSM9"/>
    <n v="215"/>
    <n v="0"/>
    <s v="ร้านที่10"/>
    <s v="เพลินพิศ เนติธรรมกุล"/>
    <s v="79/156 หมู่บ้านรินทอง โฉลกรัฐ ( หลังที่สาม ขวามือ ) ม. 1 ถนนศรีเกษม_x000a_ตำบลบางกุ้ง อำเภอเมือง_x000a_จังหวัดสุราษฎร์ธานี 84000"/>
    <s v="84000"/>
    <s v="0866916271"/>
    <s v="24/01/2026 14:29"/>
    <s v="t0832622509@gmail.com"/>
    <s v="EMS"/>
    <s v="facebook"/>
    <s v="กสิกร"/>
    <s v=""/>
    <s v="WB132329590TH"/>
    <s v="24/01/2026 14:31"/>
  </r>
  <r>
    <x v="4"/>
    <x v="5"/>
    <n v="139"/>
    <n v="2"/>
    <s v="GSM8"/>
    <n v="720"/>
    <n v="0"/>
    <s v="ร้านที่2"/>
    <s v="ส***ย ส***ภิรมณ์"/>
    <s v="ฉะเชิงเทรา"/>
    <s v="-"/>
    <s v=""/>
    <s v="24/01/2026 14:28"/>
    <s v="-"/>
    <s v="J&amp;T COD"/>
    <s v="Tiktok"/>
    <s v="จ่ายทีหลัง / COD"/>
    <s v=""/>
    <s v="790469599916"/>
    <s v="24/01/2026 14:28"/>
  </r>
  <r>
    <x v="6"/>
    <x v="7"/>
    <n v="139"/>
    <n v="2"/>
    <s v="GSM8"/>
    <n v="720"/>
    <n v="0"/>
    <s v="ร้านที่2"/>
    <s v="ส***ย ส***ภิรมณ์"/>
    <s v="ฉะเชิงเทรา"/>
    <s v="-"/>
    <s v=""/>
    <s v="24/01/2026 14:28"/>
    <s v="-"/>
    <s v="J&amp;T COD"/>
    <s v="Tiktok"/>
    <s v="จ่ายทีหลัง / COD"/>
    <s v=""/>
    <s v="790469599916"/>
    <s v="24/01/2026 14:28"/>
  </r>
  <r>
    <x v="1"/>
    <x v="6"/>
    <n v="139"/>
    <n v="4"/>
    <s v="GSM8"/>
    <n v="720"/>
    <n v="0"/>
    <s v="ร้านที่2"/>
    <s v="ส***ย ส***ภิรมณ์"/>
    <s v="ฉะเชิงเทรา"/>
    <s v="-"/>
    <s v=""/>
    <s v="24/01/2026 14:28"/>
    <s v="-"/>
    <s v="J&amp;T COD"/>
    <s v="Tiktok"/>
    <s v="จ่ายทีหลัง / COD"/>
    <s v=""/>
    <s v="790469599916"/>
    <s v="24/01/2026 14:28"/>
  </r>
  <r>
    <x v="11"/>
    <x v="15"/>
    <n v="33.333333333333336"/>
    <n v="3"/>
    <s v="GSM7"/>
    <n v="135"/>
    <n v="0"/>
    <s v="ร้านที่2"/>
    <s v="ส** ณ***ัยฟาร์ม   ส***ม"/>
    <s v="ชัยนาท"/>
    <s v="-"/>
    <s v=""/>
    <s v="24/01/2026 14:27"/>
    <s v="-"/>
    <s v="J&amp;T Express"/>
    <s v="Tiktok"/>
    <s v="tiktok"/>
    <s v=""/>
    <s v="790490458936"/>
    <s v="24/01/2026 14:27"/>
  </r>
  <r>
    <x v="0"/>
    <x v="0"/>
    <n v="33.333333333333336"/>
    <n v="3"/>
    <s v="GSM6"/>
    <n v="100"/>
    <n v="0"/>
    <s v="ร้านที่2"/>
    <s v="ว***ียร  โ***ม"/>
    <s v="พิจิตร"/>
    <s v="-"/>
    <s v=""/>
    <s v="24/01/2026 14:26"/>
    <s v="-"/>
    <s v="J&amp;T COD"/>
    <s v="Tiktok"/>
    <s v="จ่ายทีหลัง / COD"/>
    <s v=""/>
    <s v="790442283956"/>
    <s v="24/01/2026 14:26"/>
  </r>
  <r>
    <x v="0"/>
    <x v="0"/>
    <n v="33.333333333333336"/>
    <n v="3"/>
    <s v="GSM5"/>
    <n v="100"/>
    <n v="0"/>
    <s v="ร้านที่2"/>
    <s v="น***นันต์ โ***วงบ์ อ***อเมือง จ***วัดยโสธร ต***ค้อเหนือ ม***ี่5"/>
    <s v="ยโสธร"/>
    <s v="-"/>
    <s v=""/>
    <s v="24/01/2026 14:25"/>
    <s v="-"/>
    <s v="J&amp;T Express"/>
    <s v="Tiktok"/>
    <s v="tiktok"/>
    <s v=""/>
    <s v="790422289952"/>
    <s v="24/01/2026 14:25"/>
  </r>
  <r>
    <x v="3"/>
    <x v="3"/>
    <n v="66.666666666666671"/>
    <n v="3"/>
    <s v="GSM4"/>
    <n v="110"/>
    <n v="10"/>
    <s v="ร้านที่2"/>
    <s v="น***าวราตรี ย***ย"/>
    <s v="นครพนม"/>
    <s v="-"/>
    <s v=""/>
    <s v="24/01/2026 14:17"/>
    <s v="-"/>
    <s v="J&amp;T COD"/>
    <s v="Tiktok"/>
    <s v="จ่ายทีหลัง / COD"/>
    <s v=""/>
    <s v="790462688945"/>
    <s v="24/01/2026 14:19"/>
  </r>
  <r>
    <x v="3"/>
    <x v="3"/>
    <n v="66.666666666666671"/>
    <n v="3"/>
    <s v="GSM3"/>
    <n v="100"/>
    <n v="0"/>
    <s v="ร้านที่2"/>
    <s v="ว***ียร  โ***ม"/>
    <s v="พิจิตร"/>
    <s v="-"/>
    <s v=""/>
    <s v="24/01/2026 14:16"/>
    <s v="-"/>
    <s v="J&amp;T COD"/>
    <s v="Tiktok"/>
    <s v="จ่ายทีหลัง / COD"/>
    <s v=""/>
    <s v="790444889942"/>
    <s v="24/01/2026 14:19"/>
  </r>
  <r>
    <x v="0"/>
    <x v="0"/>
    <n v="33.333333333333336"/>
    <n v="3"/>
    <s v="GSM2"/>
    <n v="100"/>
    <n v="0"/>
    <s v="ร้านที่2"/>
    <s v="ส***าญจน์ ส***์ธวัช"/>
    <s v="ร้อยเอ็ด"/>
    <s v="-"/>
    <s v=""/>
    <s v="24/01/2026 14:16"/>
    <s v="-"/>
    <s v="J&amp;T Express"/>
    <s v="Tiktok"/>
    <s v="tiktok"/>
    <s v=""/>
    <s v="790425984972"/>
    <s v="24/01/2026 14:19"/>
  </r>
  <r>
    <x v="0"/>
    <x v="0"/>
    <n v="33.333333333333336"/>
    <n v="3"/>
    <s v="GSM1"/>
    <n v="100"/>
    <n v="0"/>
    <s v="ร้านที่2"/>
    <s v="ป**"/>
    <s v="ปทุมธานี"/>
    <s v="-"/>
    <s v=""/>
    <s v="24/01/2026 14:12"/>
    <s v="-"/>
    <s v="J&amp;T COD"/>
    <s v="Tiktok"/>
    <s v="จ่ายทีหลัง / COD"/>
    <s v="ไม่เอารสกาแฟได้ไหมคะ"/>
    <s v="790486149924"/>
    <s v="24/01/2026 14:17"/>
  </r>
  <r>
    <x v="3"/>
    <x v="3"/>
    <n v="66.666666666666671"/>
    <n v="3"/>
    <s v="GSL99"/>
    <n v="100"/>
    <n v="0"/>
    <s v="ร้านที่2"/>
    <s v="ส***ตรา ส***ี"/>
    <s v="กรุงเทพฯ"/>
    <s v="-"/>
    <s v=""/>
    <s v="24/01/2026 14:10"/>
    <s v="-"/>
    <s v="J&amp;T COD"/>
    <s v="Tiktok"/>
    <s v="จ่ายทีหลัง / COD"/>
    <s v=""/>
    <s v="790406385930"/>
    <s v="24/01/2026 14:15"/>
  </r>
  <r>
    <x v="3"/>
    <x v="3"/>
    <n v="66.666666666666671"/>
    <n v="3"/>
    <s v="GSL98"/>
    <n v="100"/>
    <n v="0"/>
    <s v="ร้านที่2"/>
    <s v="ช***ทธิ์ โ***ะดิษฐ์"/>
    <s v="เชียงใหม่"/>
    <s v="-"/>
    <s v=""/>
    <s v="24/01/2026 14:10"/>
    <s v="-"/>
    <s v="J&amp;T COD"/>
    <s v="Tiktok"/>
    <s v="จ่ายทีหลัง / COD"/>
    <s v=""/>
    <s v="790458982935"/>
    <s v="24/01/2026 14:15"/>
  </r>
  <r>
    <x v="3"/>
    <x v="3"/>
    <n v="66.666666666666671"/>
    <n v="3"/>
    <s v="GSL97"/>
    <n v="100"/>
    <n v="0"/>
    <s v="ร้านที่2"/>
    <s v="ส** ณ***ัยฟาร์ม   ส***ม"/>
    <s v="ชัยนาท"/>
    <s v="-"/>
    <s v=""/>
    <s v="24/01/2026 14:10"/>
    <s v="-"/>
    <s v="J&amp;T COD"/>
    <s v="Tiktok"/>
    <s v="จ่ายทีหลัง / COD"/>
    <s v=""/>
    <s v="790460586941"/>
    <s v="24/01/2026 14:15"/>
  </r>
  <r>
    <x v="3"/>
    <x v="3"/>
    <n v="66.666666666666671"/>
    <n v="3"/>
    <s v="GSL96"/>
    <n v="135"/>
    <n v="35"/>
    <s v="ร้านที่2"/>
    <s v="b***9394"/>
    <s v="นนทบุรี"/>
    <s v="-"/>
    <s v=""/>
    <s v="24/01/2026 14:09"/>
    <s v="-"/>
    <s v="Flash Express Thailand COD"/>
    <s v="Tiktok"/>
    <s v="จ่ายทีหลัง / COD"/>
    <s v=""/>
    <s v="THT03062DYPXU1Z"/>
    <s v="24/01/2026 14:15"/>
  </r>
  <r>
    <x v="3"/>
    <x v="3"/>
    <n v="66.666666666666671"/>
    <n v="3"/>
    <s v="GSL93"/>
    <n v="101"/>
    <n v="1"/>
    <s v="ร้านที่2"/>
    <s v="ิ***นุช  เ***ทองด้วง"/>
    <s v="พัทลุง"/>
    <s v="-"/>
    <s v=""/>
    <s v="24/01/2026 14:09"/>
    <s v="-"/>
    <s v="J&amp;T COD"/>
    <s v="Tiktok"/>
    <s v="จ่ายทีหลัง / COD"/>
    <s v=""/>
    <s v="790414561985"/>
    <s v="24/01/2026 14:14"/>
  </r>
  <r>
    <x v="0"/>
    <x v="0"/>
    <n v="33.333333333333336"/>
    <n v="3"/>
    <s v="GSL92"/>
    <n v="100"/>
    <n v="0"/>
    <s v="ร้านที่2"/>
    <s v="พ***ิชชา ข***ำ"/>
    <s v="ปทุมธานี"/>
    <s v="-"/>
    <s v=""/>
    <s v="24/01/2026 14:09"/>
    <s v="-"/>
    <s v="J&amp;T Express"/>
    <s v="Tiktok"/>
    <s v="tiktok"/>
    <s v=""/>
    <s v="790416287953"/>
    <s v="24/01/2026 14:14"/>
  </r>
  <r>
    <x v="0"/>
    <x v="0"/>
    <n v="65"/>
    <n v="1"/>
    <s v="GSL90"/>
    <n v="35"/>
    <n v="0"/>
    <s v="ร้านที่2"/>
    <s v="ส***ตรี เ***กี"/>
    <s v="กรุงเทพมหานคร"/>
    <s v="-"/>
    <s v=""/>
    <s v="24/01/2026 14:06"/>
    <s v="-"/>
    <s v="J&amp;T COD"/>
    <s v="Tiktok"/>
    <s v="จ่ายทีหลัง / COD"/>
    <s v="รสกาแฟ ขอบคุณค่ะ"/>
    <s v="790476847904"/>
    <s v="24/01/2026 14:11"/>
  </r>
  <r>
    <x v="0"/>
    <x v="0"/>
    <n v="65"/>
    <n v="1"/>
    <s v="GSL89"/>
    <n v="35"/>
    <n v="0"/>
    <s v="ร้านที่2"/>
    <s v="น***พร"/>
    <s v="ชลบุรี"/>
    <s v="-"/>
    <s v=""/>
    <s v="24/01/2026 14:06"/>
    <s v="-"/>
    <s v="J&amp;T Express"/>
    <s v="Tiktok"/>
    <s v="tiktok"/>
    <s v="ฝอยทอง"/>
    <s v="790424340963"/>
    <s v="24/01/2026 14:11"/>
  </r>
  <r>
    <x v="0"/>
    <x v="0"/>
    <n v="33.333333333333336"/>
    <n v="3"/>
    <s v="GSL88"/>
    <n v="100"/>
    <n v="0"/>
    <s v="ร้านที่2"/>
    <s v="พ***ธิวา ก***นันท์"/>
    <s v="ลพบุรี"/>
    <s v="-"/>
    <s v=""/>
    <s v="24/01/2026 14:05"/>
    <s v="-"/>
    <s v="J&amp;T Express"/>
    <s v="Tiktok"/>
    <s v="tiktok"/>
    <s v="เผือก1มะพร้าว1ฝอยทอง1"/>
    <s v="790482946923"/>
    <s v="24/01/2026 14:09"/>
  </r>
  <r>
    <x v="0"/>
    <x v="0"/>
    <n v="65"/>
    <n v="1"/>
    <s v="GSL87"/>
    <n v="35"/>
    <n v="0"/>
    <s v="ร้านที่2"/>
    <s v="ท***ิน ส***ง"/>
    <s v="สตูล"/>
    <s v="-"/>
    <s v=""/>
    <s v="24/01/2026 14:05"/>
    <s v="-"/>
    <s v="J&amp;T COD"/>
    <s v="Tiktok"/>
    <s v="จ่ายทีหลัง / COD"/>
    <s v="มะพร้าว"/>
    <s v="790499248906"/>
    <s v="24/01/2026 14:09"/>
  </r>
  <r>
    <x v="0"/>
    <x v="0"/>
    <n v="65"/>
    <n v="1"/>
    <s v="GSL86"/>
    <n v="35"/>
    <n v="0"/>
    <s v="ร้านที่2"/>
    <s v="เ***รัตน์  ค***ง"/>
    <s v="สตูล"/>
    <s v="-"/>
    <s v=""/>
    <s v="24/01/2026 14:04"/>
    <s v="-"/>
    <s v="J&amp;T COD"/>
    <s v="Tiktok"/>
    <s v="จ่ายทีหลัง / COD"/>
    <s v="ฝอยทองค่ะ "/>
    <s v="790416148966"/>
    <s v="24/01/2026 14:08"/>
  </r>
  <r>
    <x v="0"/>
    <x v="0"/>
    <n v="65"/>
    <n v="3"/>
    <s v="GSL85"/>
    <n v="105"/>
    <n v="0"/>
    <s v="ร้านที่2"/>
    <s v="A***on K***uta"/>
    <s v="ชุมพร"/>
    <s v="-"/>
    <s v=""/>
    <s v="24/01/2026 14:04"/>
    <s v="-"/>
    <s v="J&amp;T COD"/>
    <s v="Tiktok"/>
    <s v="จ่ายทีหลัง / COD"/>
    <s v=""/>
    <s v="790456085952"/>
    <s v="24/01/2026 14:07"/>
  </r>
  <r>
    <x v="0"/>
    <x v="0"/>
    <n v="65"/>
    <n v="2"/>
    <s v="GSL84"/>
    <n v="70"/>
    <n v="0"/>
    <s v="ร้านที่2"/>
    <s v="ย***  จ***ะวงค์"/>
    <s v="สกลนคร"/>
    <s v="-"/>
    <s v=""/>
    <s v="24/01/2026 14:03"/>
    <s v="-"/>
    <s v="J&amp;T COD"/>
    <s v="Tiktok"/>
    <s v="จ่ายทีหลัง / COD"/>
    <s v="มะพร้างน้ำหอม 2"/>
    <s v="790424347952"/>
    <s v="24/01/2026 14:05"/>
  </r>
  <r>
    <x v="0"/>
    <x v="0"/>
    <n v="65"/>
    <n v="2"/>
    <s v="GSL83"/>
    <n v="70"/>
    <n v="0"/>
    <s v="ร้านที่2"/>
    <s v="ส***รณี  บ***กครอง"/>
    <s v="ชลบุรี"/>
    <s v="-"/>
    <s v=""/>
    <s v="24/01/2026 14:03"/>
    <s v="-"/>
    <s v="J&amp;T COD"/>
    <s v="Tiktok"/>
    <s v="จ่ายทีหลัง / COD"/>
    <s v="มะพร้าวอ่อนเผือก"/>
    <s v="790442941956"/>
    <s v="24/01/2026 14:05"/>
  </r>
  <r>
    <x v="0"/>
    <x v="0"/>
    <n v="65"/>
    <n v="1"/>
    <s v="GSL82"/>
    <n v="35"/>
    <n v="0"/>
    <s v="ร้านที่2"/>
    <s v="น***พร จ***รเสนา"/>
    <s v="หนองคาย"/>
    <s v="-"/>
    <s v=""/>
    <s v="24/01/2026 14:03"/>
    <s v="-"/>
    <s v="J&amp;T COD"/>
    <s v="Tiktok"/>
    <s v="จ่ายทีหลัง / COD"/>
    <s v=""/>
    <s v="790494881960"/>
    <s v="24/01/2026 14:04"/>
  </r>
  <r>
    <x v="0"/>
    <x v="0"/>
    <n v="50"/>
    <n v="6"/>
    <s v="GSL81"/>
    <n v="200"/>
    <n v="0"/>
    <s v="ร้านที่2"/>
    <s v="โ*** ป***าน"/>
    <s v="นนทบุรี"/>
    <s v="-"/>
    <s v=""/>
    <s v="24/01/2026 14:01"/>
    <s v="-"/>
    <s v="J&amp;T COD"/>
    <s v="Tiktok"/>
    <s v="จ่ายทีหลัง / COD"/>
    <s v=""/>
    <s v="790423240983"/>
    <s v="24/01/2026 14:01"/>
  </r>
  <r>
    <x v="0"/>
    <x v="0"/>
    <n v="65"/>
    <n v="3"/>
    <s v="GSL78"/>
    <n v="105"/>
    <n v="0"/>
    <s v="ร้านที่2"/>
    <s v="R***ana."/>
    <s v="ชัยภูมิ"/>
    <s v="-"/>
    <s v=""/>
    <s v="24/01/2026 13:56"/>
    <s v="-"/>
    <s v="J&amp;T COD"/>
    <s v="Tiktok"/>
    <s v="จ่ายทีหลัง / COD"/>
    <s v=""/>
    <s v="790463386941"/>
    <s v="24/01/2026 13:56"/>
  </r>
  <r>
    <x v="0"/>
    <x v="0"/>
    <n v="65"/>
    <n v="2"/>
    <s v="GSL77"/>
    <n v="70"/>
    <n v="0"/>
    <s v="ร้านที่2"/>
    <s v="ก***ิ บ***ลีก"/>
    <s v="ลพบุรี"/>
    <s v="-"/>
    <s v=""/>
    <s v="24/01/2026 13:56"/>
    <s v="-"/>
    <s v="J&amp;T COD"/>
    <s v="Tiktok"/>
    <s v="จ่ายทีหลัง / COD"/>
    <s v="มะพร้าว   ฝอยทอง"/>
    <s v="790484344941"/>
    <s v="24/01/2026 13:56"/>
  </r>
  <r>
    <x v="0"/>
    <x v="0"/>
    <n v="65"/>
    <n v="3"/>
    <s v="GSL76"/>
    <n v="105"/>
    <n v="0"/>
    <s v="ร้านที่2"/>
    <s v="ก***นา เ***องห่อ"/>
    <s v="ปราจีนบุรี"/>
    <s v="-"/>
    <s v=""/>
    <s v="24/01/2026 13:56"/>
    <s v="-"/>
    <s v="J&amp;T COD"/>
    <s v="Tiktok"/>
    <s v="จ่ายทีหลัง / COD"/>
    <s v="เอารสกาแฟ,ฝอยทอง,มะพร้าวค่ะ"/>
    <s v="790466638990"/>
    <s v="24/01/2026 13:56"/>
  </r>
  <r>
    <x v="0"/>
    <x v="0"/>
    <n v="65"/>
    <n v="1"/>
    <s v="GSL75"/>
    <n v="38"/>
    <n v="3"/>
    <s v="ร้านที่2"/>
    <s v="ฉ***รรณ อ***รีย์รักษา"/>
    <s v="อุทัยธานี"/>
    <s v="-"/>
    <s v=""/>
    <s v="24/01/2026 13:55"/>
    <s v="-"/>
    <s v="J&amp;T COD"/>
    <s v="Tiktok"/>
    <s v="จ่ายทีหลัง / COD"/>
    <s v="เผือกมะพร้าวอ่อน"/>
    <s v="790424545934"/>
    <s v="24/01/2026 13:55"/>
  </r>
  <r>
    <x v="0"/>
    <x v="0"/>
    <n v="65"/>
    <n v="1"/>
    <s v="GSL74"/>
    <n v="35"/>
    <n v="0"/>
    <s v="ร้านที่2"/>
    <s v="ว*** ท***ิบาล"/>
    <s v="ภูเก็ต"/>
    <s v="-"/>
    <s v=""/>
    <s v="24/01/2026 13:55"/>
    <s v="-"/>
    <s v="J&amp;T COD"/>
    <s v="Tiktok"/>
    <s v="จ่ายทีหลัง / COD"/>
    <s v=""/>
    <s v="790428880964"/>
    <s v="24/01/2026 13:55"/>
  </r>
  <r>
    <x v="0"/>
    <x v="0"/>
    <n v="65"/>
    <n v="3"/>
    <s v="GSL72"/>
    <n v="105"/>
    <n v="0"/>
    <s v="ร้านที่2"/>
    <s v="ร***ี ด***ุง"/>
    <s v="กำแพงเพชร"/>
    <s v="-"/>
    <s v=""/>
    <s v="24/01/2026 13:54"/>
    <s v="-"/>
    <s v="J&amp;T COD"/>
    <s v="Tiktok"/>
    <s v="จ่ายทีหลัง / COD"/>
    <s v="ฝอยทอง + มะพร้าวน้ำหอม + เผือกมะพร้าวอ่อน"/>
    <s v="790406834991"/>
    <s v="24/01/2026 13:54"/>
  </r>
  <r>
    <x v="0"/>
    <x v="0"/>
    <n v="65"/>
    <n v="2"/>
    <s v="GSL71"/>
    <n v="70"/>
    <n v="0"/>
    <s v="ร้านที่2"/>
    <s v="ธ***รัตน์ ไ***กิด"/>
    <s v="สุพรรณบุรี"/>
    <s v="-"/>
    <s v=""/>
    <s v="24/01/2026 13:54"/>
    <s v="-"/>
    <s v="J&amp;T COD"/>
    <s v="Tiktok"/>
    <s v="จ่ายทีหลัง / COD"/>
    <s v=""/>
    <s v="790416587995"/>
    <s v="24/01/2026 13:54"/>
  </r>
  <r>
    <x v="0"/>
    <x v="0"/>
    <n v="65"/>
    <n v="2"/>
    <s v="GSL69"/>
    <n v="70"/>
    <n v="0"/>
    <s v="ร้านที่2"/>
    <s v="เ***์น"/>
    <s v="กรุงเทพฯ"/>
    <s v="-"/>
    <s v=""/>
    <s v="24/01/2026 13:53"/>
    <s v="-"/>
    <s v="J&amp;T COD"/>
    <s v="Tiktok"/>
    <s v="จ่ายทีหลัง / COD"/>
    <s v="เนยนม และ ฝอยทอง"/>
    <s v="790427840915"/>
    <s v="24/01/2026 13:53"/>
  </r>
  <r>
    <x v="0"/>
    <x v="0"/>
    <n v="33.333333333333336"/>
    <n v="3"/>
    <s v="GSL67"/>
    <n v="100"/>
    <n v="0"/>
    <s v="ร้านที่2"/>
    <s v="น***์นภัส"/>
    <s v="กรุงเทพฯ"/>
    <s v="-"/>
    <s v=""/>
    <s v="24/01/2026 13:53"/>
    <s v="-"/>
    <s v="J&amp;T Express"/>
    <s v="Tiktok"/>
    <s v="tiktok"/>
    <s v="-ฝอยทอง 2  และ มะพร้าวน้ำหอม 1 "/>
    <s v="790413742915"/>
    <s v="24/01/2026 13:53"/>
  </r>
  <r>
    <x v="3"/>
    <x v="3"/>
    <n v="66.666666666666671"/>
    <n v="3"/>
    <s v="GSL65"/>
    <n v="100"/>
    <n v="0"/>
    <s v="ร้านที่2"/>
    <s v="เ***์"/>
    <s v="ประจวบคีรีขันธ์"/>
    <s v="-"/>
    <s v=""/>
    <s v="24/01/2026 13:52"/>
    <s v="-"/>
    <s v="J&amp;T COD"/>
    <s v="Tiktok"/>
    <s v="จ่ายทีหลัง / COD"/>
    <s v=""/>
    <s v="790426560980"/>
    <s v="24/01/2026 13:52"/>
  </r>
  <r>
    <x v="0"/>
    <x v="0"/>
    <n v="65"/>
    <n v="1"/>
    <s v="GSL64"/>
    <n v="35"/>
    <n v="0"/>
    <s v="ร้านที่2"/>
    <s v="ส***ร บ***าสา"/>
    <s v="ปทุมธานี"/>
    <s v="-"/>
    <s v=""/>
    <s v="24/01/2026 13:47"/>
    <s v="-"/>
    <s v="J&amp;T Express"/>
    <s v="Tiktok"/>
    <s v="tiktok"/>
    <s v=""/>
    <s v="790498385983"/>
    <s v="24/01/2026 13:47"/>
  </r>
  <r>
    <x v="0"/>
    <x v="0"/>
    <n v="33.333333333333336"/>
    <n v="3"/>
    <s v="GSL63"/>
    <n v="100"/>
    <n v="0"/>
    <s v="ร้านที่2"/>
    <s v="น***พรรณ​ ช***ก้ว"/>
    <s v="เชียงใหม่"/>
    <s v="-"/>
    <s v=""/>
    <s v="24/01/2026 13:45"/>
    <s v="-"/>
    <s v="J&amp;T Express"/>
    <s v="Tiktok"/>
    <s v="tiktok"/>
    <s v=""/>
    <s v="790488582940"/>
    <s v="24/01/2026 13:45"/>
  </r>
  <r>
    <x v="0"/>
    <x v="0"/>
    <n v="65"/>
    <n v="9"/>
    <s v="GSL62"/>
    <n v="299"/>
    <n v="0"/>
    <s v="ร้านที่10"/>
    <s v="คุณประมวล แก้วแสน"/>
    <s v="11หมู่10บ้านหนองหิ้ง_x000a_ต.อำนาจ อ.ลืออำนาจ_x000a_จ.อำนาจเจริญ 37000"/>
    <s v="37000"/>
    <s v="0821264530"/>
    <s v="24/01/2026 13:42"/>
    <s v="t0832622509@gmail.com"/>
    <s v="EMS"/>
    <s v="facebook"/>
    <s v="กสิกร"/>
    <s v=""/>
    <s v="WB132329609TH"/>
    <s v="24/01/2026 13:44"/>
  </r>
  <r>
    <x v="3"/>
    <x v="3"/>
    <n v="66.666666666666671"/>
    <n v="3"/>
    <s v="GSL61"/>
    <n v="100"/>
    <n v="0"/>
    <s v="ร้านที่2"/>
    <s v="A***99"/>
    <s v="สุราษฎร์ธานี"/>
    <s v="-"/>
    <s v=""/>
    <s v="24/01/2026 13:07"/>
    <s v="-"/>
    <s v="J&amp;T COD"/>
    <s v="Tiktok"/>
    <s v="จ่ายทีหลัง / COD"/>
    <s v=""/>
    <s v="790449767984"/>
    <s v="24/01/2026 13:07"/>
  </r>
  <r>
    <x v="3"/>
    <x v="3"/>
    <n v="66.666666666666671"/>
    <n v="3"/>
    <s v="GSL60"/>
    <n v="100"/>
    <n v="0"/>
    <s v="ร้านที่2"/>
    <s v="ก***รณ์ เ***นสติ"/>
    <s v="สมุทรปราการ"/>
    <s v="-"/>
    <s v=""/>
    <s v="24/01/2026 13:06"/>
    <s v="-"/>
    <s v="Flash Express Thailand"/>
    <s v="Tiktok"/>
    <s v="tiktok"/>
    <s v=""/>
    <s v="THT02032DYQTB7Z"/>
    <s v="24/01/2026 13:06"/>
  </r>
  <r>
    <x v="0"/>
    <x v="0"/>
    <n v="33.333333333333336"/>
    <n v="3"/>
    <s v="GSL59"/>
    <n v="138"/>
    <n v="38"/>
    <s v="ร้านที่2"/>
    <s v="ร***ินันโรจน์เสถียรวงศ์"/>
    <s v="ระยอง"/>
    <s v="-"/>
    <s v=""/>
    <s v="24/01/2026 12:49"/>
    <s v="-"/>
    <s v="J&amp;T COD"/>
    <s v="Tiktok"/>
    <s v="จ่ายทีหลัง / COD"/>
    <s v=""/>
    <s v="790466885924"/>
    <s v="24/01/2026 12:49"/>
  </r>
  <r>
    <x v="3"/>
    <x v="3"/>
    <n v="66.666666666666671"/>
    <n v="3"/>
    <s v="GSL58"/>
    <n v="100"/>
    <n v="0"/>
    <s v="ร้านที่2"/>
    <s v="แ**"/>
    <s v="ตาก"/>
    <s v="-"/>
    <s v=""/>
    <s v="24/01/2026 12:48"/>
    <s v="-"/>
    <s v="J&amp;T COD"/>
    <s v="Tiktok"/>
    <s v="จ่ายทีหลัง / COD"/>
    <s v=""/>
    <s v="790469664961"/>
    <s v="24/01/2026 12:48"/>
  </r>
  <r>
    <x v="0"/>
    <x v="0"/>
    <n v="33.333333333333336"/>
    <n v="3"/>
    <s v="GSL57"/>
    <n v="100"/>
    <n v="0"/>
    <s v="ร้านที่2"/>
    <s v="ส***ช   พ***โพธิ์"/>
    <s v="ราชบุรี"/>
    <s v="-"/>
    <s v=""/>
    <s v="24/01/2026 12:47"/>
    <s v="-"/>
    <s v="J&amp;T Express"/>
    <s v="Tiktok"/>
    <s v="tiktok"/>
    <s v=""/>
    <s v="790480584950"/>
    <s v="24/01/2026 12:47"/>
  </r>
  <r>
    <x v="0"/>
    <x v="0"/>
    <n v="50"/>
    <n v="6"/>
    <s v="GSL56"/>
    <n v="200"/>
    <n v="0"/>
    <s v="ร้านที่2"/>
    <s v=""/>
    <s v=""/>
    <s v="-"/>
    <s v=""/>
    <s v="-"/>
    <s v="-"/>
    <s v="Standard shipping"/>
    <s v="Tiktok"/>
    <s v="-"/>
    <s v=""/>
    <s v="-"/>
    <s v="24/01/2026 12:46"/>
  </r>
  <r>
    <x v="3"/>
    <x v="3"/>
    <n v="66.666666666666671"/>
    <n v="3"/>
    <s v="GSL55"/>
    <n v="101"/>
    <n v="1"/>
    <s v="ร้านที่2"/>
    <s v="ข***เรียม บ***รือง"/>
    <s v="สระบุรี"/>
    <s v="-"/>
    <s v=""/>
    <s v="24/01/2026 12:31"/>
    <s v="-"/>
    <s v="J&amp;T COD"/>
    <s v="Tiktok"/>
    <s v="จ่ายทีหลัง / COD"/>
    <s v=""/>
    <s v="790417760996"/>
    <s v="24/01/2026 12:31"/>
  </r>
  <r>
    <x v="3"/>
    <x v="3"/>
    <n v="66.666666666666671"/>
    <n v="3"/>
    <s v="GSL54"/>
    <n v="100"/>
    <n v="0"/>
    <s v="ร้านที่2"/>
    <s v="P** P**"/>
    <s v="กำแพงเพชร"/>
    <s v="-"/>
    <s v=""/>
    <s v="24/01/2026 12:27"/>
    <s v="-"/>
    <s v="J&amp;T Express"/>
    <s v="Tiktok"/>
    <s v="tiktok"/>
    <s v=""/>
    <s v="790496462976"/>
    <s v="24/01/2026 12:27"/>
  </r>
  <r>
    <x v="0"/>
    <x v="0"/>
    <n v="50"/>
    <n v="6"/>
    <s v="GSL53"/>
    <n v="200"/>
    <n v="0"/>
    <s v="ร้านที่2"/>
    <s v="ด***พร น***ุ่น"/>
    <s v="นครศรีธรรมราช"/>
    <s v="-"/>
    <s v=""/>
    <s v="24/01/2026 12:25"/>
    <s v="-"/>
    <s v="J&amp;T COD"/>
    <s v="Tiktok"/>
    <s v="จ่ายทีหลัง / COD"/>
    <s v=""/>
    <s v="790426556920"/>
    <s v="24/01/2026 12:25"/>
  </r>
  <r>
    <x v="0"/>
    <x v="0"/>
    <n v="33.333333333333336"/>
    <n v="3"/>
    <s v="GSL52"/>
    <n v="110"/>
    <n v="10"/>
    <s v="ร้านที่2"/>
    <s v="เ* เ**"/>
    <s v="ราชบุรี"/>
    <s v="-"/>
    <s v=""/>
    <s v="24/01/2026 12:10"/>
    <s v="-"/>
    <s v="J&amp;T COD"/>
    <s v="Tiktok"/>
    <s v="จ่ายทีหลัง / COD"/>
    <s v=""/>
    <s v="790481383952"/>
    <s v="24/01/2026 12:11"/>
  </r>
  <r>
    <x v="0"/>
    <x v="0"/>
    <n v="33.333333333333336"/>
    <n v="3"/>
    <s v="GSL51"/>
    <n v="103"/>
    <n v="3"/>
    <s v="ร้านที่2"/>
    <s v="ศ***ชัย ช***วย"/>
    <s v="นครศรีธรรมราช"/>
    <s v="-"/>
    <s v=""/>
    <s v="24/01/2026 12:08"/>
    <s v="-"/>
    <s v="J&amp;T COD"/>
    <s v="Tiktok"/>
    <s v="จ่ายทีหลัง / COD"/>
    <s v=""/>
    <s v="790483881935"/>
    <s v="24/01/2026 12:08"/>
  </r>
  <r>
    <x v="3"/>
    <x v="3"/>
    <n v="66.666666666666671"/>
    <n v="3"/>
    <s v="GSL50"/>
    <n v="100"/>
    <n v="0"/>
    <s v="ร้านที่2"/>
    <s v="พ**"/>
    <s v="พิษณุโลก"/>
    <s v="-"/>
    <s v=""/>
    <s v="24/01/2026 11:52"/>
    <s v="-"/>
    <s v="J&amp;T COD"/>
    <s v="Tiktok"/>
    <s v="จ่ายทีหลัง / COD"/>
    <s v=""/>
    <s v="790434141685"/>
    <s v="24/01/2026 11:52"/>
  </r>
  <r>
    <x v="8"/>
    <x v="8"/>
    <n v="120"/>
    <n v="4"/>
    <s v="GSL49"/>
    <n v="396"/>
    <n v="0"/>
    <s v="ร้านที่2"/>
    <s v="เ***า น***ิธัญญธาดา"/>
    <s v="สมุทรปราการ"/>
    <s v="-"/>
    <s v=""/>
    <s v="24/01/2026 11:42"/>
    <s v="-"/>
    <s v="J&amp;T COD"/>
    <s v="Tiktok"/>
    <s v="จ่ายทีหลัง / COD"/>
    <s v=""/>
    <s v="790471243656"/>
    <s v="24/01/2026 11:42"/>
  </r>
  <r>
    <x v="3"/>
    <x v="3"/>
    <n v="66.666666666666671"/>
    <n v="3"/>
    <s v="GSL48"/>
    <n v="100"/>
    <n v="0"/>
    <s v="ร้านที่2"/>
    <s v="ส***น ท***นิด"/>
    <s v="นนทบุรี"/>
    <s v="-"/>
    <s v=""/>
    <s v="24/01/2026 11:37"/>
    <s v="-"/>
    <s v="J&amp;T COD"/>
    <s v="Tiktok"/>
    <s v="จ่ายทีหลัง / COD"/>
    <s v=""/>
    <s v="790433546685"/>
    <s v="24/01/2026 11:37"/>
  </r>
  <r>
    <x v="0"/>
    <x v="0"/>
    <n v="65"/>
    <n v="1"/>
    <s v="GSL47"/>
    <n v="60"/>
    <n v="0"/>
    <s v="ร้านที่2"/>
    <s v="ก***า น***ก้ว"/>
    <s v="ชลบุรี"/>
    <s v="-"/>
    <s v=""/>
    <s v="24/01/2026 11:34"/>
    <s v="-"/>
    <s v="J&amp;T COD"/>
    <s v="Tiktok"/>
    <s v="จ่ายทีหลัง / COD"/>
    <s v=""/>
    <s v="790455656631"/>
    <s v="24/01/2026 11:35"/>
  </r>
  <r>
    <x v="0"/>
    <x v="0"/>
    <n v="50"/>
    <n v="6"/>
    <s v="GSL46"/>
    <n v="200"/>
    <n v="0"/>
    <s v="ร้านที่2"/>
    <s v="N***u15"/>
    <s v="กรุงเทพฯ"/>
    <s v="-"/>
    <s v=""/>
    <s v="24/01/2026 11:34"/>
    <s v="-"/>
    <s v="J&amp;T COD"/>
    <s v="Tiktok"/>
    <s v="จ่ายทีหลัง / COD"/>
    <s v=""/>
    <s v="790495151692"/>
    <s v="24/01/2026 11:34"/>
  </r>
  <r>
    <x v="0"/>
    <x v="0"/>
    <n v="65"/>
    <n v="1"/>
    <s v="GSL45"/>
    <n v="35"/>
    <n v="0"/>
    <s v="ร้านที่2"/>
    <s v="น***ดา น***่อ"/>
    <s v="บุรีรัมย์"/>
    <s v="-"/>
    <s v=""/>
    <s v="24/01/2026 11:34"/>
    <s v="-"/>
    <s v="J&amp;T Express"/>
    <s v="Tiktok"/>
    <s v="tiktok"/>
    <s v=""/>
    <s v="790476655636"/>
    <s v="24/01/2026 11:34"/>
  </r>
  <r>
    <x v="0"/>
    <x v="0"/>
    <n v="50"/>
    <n v="6"/>
    <s v="GSL44"/>
    <n v="200"/>
    <n v="0"/>
    <s v="ร้านที่2"/>
    <s v="ว***วรรณ ศ***ุงคุล"/>
    <s v="นครพนม"/>
    <s v="-"/>
    <s v=""/>
    <s v="24/01/2026 11:33"/>
    <s v="-"/>
    <s v="J&amp;T Express"/>
    <s v="Tiktok"/>
    <s v="tiktok"/>
    <s v=""/>
    <s v="790482963605"/>
    <s v="24/01/2026 11:33"/>
  </r>
  <r>
    <x v="3"/>
    <x v="3"/>
    <n v="66.666666666666671"/>
    <n v="3"/>
    <s v="GSL42"/>
    <n v="100"/>
    <n v="0"/>
    <s v="ร้านที่2"/>
    <s v="ศ***มาวดี ป***า"/>
    <s v="สุราษฎร์ธานี"/>
    <s v="-"/>
    <s v=""/>
    <s v="24/01/2026 11:30"/>
    <s v="-"/>
    <s v="J&amp;T COD"/>
    <s v="Tiktok"/>
    <s v="จ่ายทีหลัง / COD"/>
    <s v=""/>
    <s v="790403446696"/>
    <s v="24/01/2026 11:30"/>
  </r>
  <r>
    <x v="0"/>
    <x v="0"/>
    <n v="33.333333333333336"/>
    <n v="3"/>
    <s v="GSL40"/>
    <n v="100"/>
    <n v="0"/>
    <s v="ร้านที่2"/>
    <s v="โ*** เ***า"/>
    <s v="นนทบุรี"/>
    <s v="-"/>
    <s v=""/>
    <s v="24/01/2026 11:19"/>
    <s v="-"/>
    <s v="Flash Express Thailand COD"/>
    <s v="Tiktok"/>
    <s v="จ่ายทีหลัง / COD"/>
    <s v=""/>
    <s v="THT03062DVHHF2Z"/>
    <s v="24/01/2026 11:19"/>
  </r>
  <r>
    <x v="7"/>
    <x v="9"/>
    <n v="139"/>
    <n v="1"/>
    <s v="GSL39"/>
    <n v="108.99"/>
    <n v="0"/>
    <s v="ร้านที่2"/>
    <s v="ส***รัก ค***ิม"/>
    <s v="นครราชสีมา"/>
    <s v="-"/>
    <s v=""/>
    <s v="24/01/2026 11:19"/>
    <s v="-"/>
    <s v="J&amp;T COD"/>
    <s v="Tiktok"/>
    <s v="จ่ายทีหลัง / COD"/>
    <s v=""/>
    <s v="790400731691"/>
    <s v="24/01/2026 11:19"/>
  </r>
  <r>
    <x v="0"/>
    <x v="0"/>
    <n v="65"/>
    <n v="1"/>
    <s v="GSL38"/>
    <n v="35"/>
    <n v="0"/>
    <s v="ร้านที่2"/>
    <s v="บ***ิดา บ***ุดมเสถียร"/>
    <s v="กรุงเทพมหานคร"/>
    <s v="-"/>
    <s v=""/>
    <s v="24/01/2026 11:17"/>
    <s v="-"/>
    <s v="J&amp;T COD"/>
    <s v="Tiktok"/>
    <s v="จ่ายทีหลัง / COD"/>
    <s v="รสฝอยทองค่ะ"/>
    <s v="790444658614"/>
    <s v="24/01/2026 11:17"/>
  </r>
  <r>
    <x v="0"/>
    <x v="0"/>
    <n v="65"/>
    <n v="4"/>
    <s v="GSL37"/>
    <n v="140"/>
    <n v="0"/>
    <s v="ร้านที่2"/>
    <s v="ก***รี เ***พา"/>
    <s v="สมุทรปราการ"/>
    <s v="-"/>
    <s v=""/>
    <s v="24/01/2026 11:16"/>
    <s v="-"/>
    <s v="J&amp;T Express"/>
    <s v="Tiktok"/>
    <s v="tiktok"/>
    <s v="เผือกมะพร้าวอ่อน 2_x000a_เนยนม 1_x000a_ฝอยทอง 1"/>
    <s v="790493053604"/>
    <s v="24/01/2026 11:16"/>
  </r>
  <r>
    <x v="0"/>
    <x v="0"/>
    <n v="65"/>
    <n v="3"/>
    <s v="GSL36"/>
    <n v="105"/>
    <n v="0"/>
    <s v="ร้านที่2"/>
    <s v="แ***"/>
    <s v="สระแก้ว"/>
    <s v="-"/>
    <s v=""/>
    <s v="24/01/2026 11:16"/>
    <s v="-"/>
    <s v="J&amp;T COD"/>
    <s v="Tiktok"/>
    <s v="จ่ายทีหลัง / COD"/>
    <s v="เอาฝอยทอง เนยนม เผือกมะพร้าว"/>
    <s v="790435548696"/>
    <s v="24/01/2026 11:16"/>
  </r>
  <r>
    <x v="0"/>
    <x v="0"/>
    <n v="65"/>
    <n v="1"/>
    <s v="GSL35"/>
    <n v="38"/>
    <n v="3"/>
    <s v="ร้านที่2"/>
    <s v="ค***นันต์ ป***์ประเสริฐ"/>
    <s v="ชลบุรี"/>
    <s v="-"/>
    <s v=""/>
    <s v="24/01/2026 11:12"/>
    <s v="-"/>
    <s v="J&amp;T Express"/>
    <s v="Tiktok"/>
    <s v="tiktok"/>
    <s v="ขอหน้าฝอยทองค่ะ🙏🏻"/>
    <s v="790427651613"/>
    <s v="24/01/2026 11:11"/>
  </r>
  <r>
    <x v="8"/>
    <x v="8"/>
    <n v="120"/>
    <n v="1"/>
    <s v="GSL33"/>
    <n v="99"/>
    <n v="0"/>
    <s v="ร้านที่2"/>
    <s v="พ**"/>
    <s v="พิษณุโลก"/>
    <s v="-"/>
    <s v=""/>
    <s v="24/01/2026 11:09"/>
    <s v="-"/>
    <s v="J&amp;T COD"/>
    <s v="Tiktok"/>
    <s v="จ่ายทีหลัง / COD"/>
    <s v=""/>
    <s v="790428144634"/>
    <s v="24/01/2026 11:09"/>
  </r>
  <r>
    <x v="0"/>
    <x v="0"/>
    <n v="65"/>
    <n v="1"/>
    <s v="GSL32"/>
    <n v="35"/>
    <n v="0"/>
    <s v="ร้านที่2"/>
    <s v="บ***ารัตน์ ช***ญ"/>
    <s v="นนทบุรี"/>
    <s v="-"/>
    <s v=""/>
    <s v="24/01/2026 11:07"/>
    <s v="-"/>
    <s v="J&amp;T Express"/>
    <s v="Tiktok"/>
    <s v="tiktok"/>
    <s v=""/>
    <s v="790438657632"/>
    <s v="24/01/2026 11:07"/>
  </r>
  <r>
    <x v="0"/>
    <x v="0"/>
    <n v="33.333333333333336"/>
    <n v="3"/>
    <s v="GSL31"/>
    <n v="100"/>
    <n v="0"/>
    <s v="ร้านที่2"/>
    <s v="เ***ศรี  ธ***วิเศษ"/>
    <s v="กาญจนบุรี"/>
    <s v="-"/>
    <s v=""/>
    <s v="24/01/2026 11:07"/>
    <s v="-"/>
    <s v="Flash Express Thailand"/>
    <s v="Tiktok"/>
    <s v="tiktok"/>
    <s v=""/>
    <s v="THT13062DXEX99Z"/>
    <s v="24/01/2026 11:07"/>
  </r>
  <r>
    <x v="1"/>
    <x v="6"/>
    <n v="139"/>
    <n v="1"/>
    <s v="GSL30"/>
    <n v="99"/>
    <n v="0"/>
    <s v="ร้านที่2"/>
    <s v="น***น  ต***อินดี้ปิ่นเกล้า ร***หม่าล่า ซ** 6"/>
    <s v="กรุงเทพฯ"/>
    <s v="-"/>
    <s v=""/>
    <s v="24/01/2026 11:00"/>
    <s v="-"/>
    <s v="J&amp;T COD"/>
    <s v="Tiktok"/>
    <s v="จ่ายทีหลัง / COD"/>
    <s v=""/>
    <s v="790442139690"/>
    <s v="24/01/2026 11:00"/>
  </r>
  <r>
    <x v="1"/>
    <x v="6"/>
    <n v="139"/>
    <n v="1"/>
    <s v="GSL29"/>
    <n v="99"/>
    <n v="0"/>
    <s v="ร้านที่2"/>
    <s v="อ***ิรา อ***สาร"/>
    <s v="ลพบุรี"/>
    <s v="-"/>
    <s v=""/>
    <s v="24/01/2026 10:59"/>
    <s v="-"/>
    <s v="J&amp;T Express"/>
    <s v="Tiktok"/>
    <s v="tiktok"/>
    <s v=""/>
    <s v="790416731694"/>
    <s v="24/01/2026 10:59"/>
  </r>
  <r>
    <x v="9"/>
    <x v="13"/>
    <n v="120"/>
    <n v="1"/>
    <s v="GSL28"/>
    <n v="89"/>
    <n v="0"/>
    <s v="ร้านที่2"/>
    <s v="ส***ภรณ์  เ***องธวัชกุล"/>
    <s v="นครปฐม"/>
    <s v="-"/>
    <s v=""/>
    <s v="24/01/2026 10:53"/>
    <s v="-"/>
    <s v="J&amp;T COD"/>
    <s v="Tiktok"/>
    <s v="จ่ายทีหลัง / COD"/>
    <s v=""/>
    <s v="790486349645"/>
    <s v="24/01/2026 10:53"/>
  </r>
  <r>
    <x v="8"/>
    <x v="8"/>
    <n v="120"/>
    <n v="5"/>
    <s v="GSL27"/>
    <n v="495"/>
    <n v="0"/>
    <s v="ร้านที่2"/>
    <s v="ศ***วัฒน์ ณ ศ***ต"/>
    <s v="กรุงเทพมหานคร"/>
    <s v="-"/>
    <s v=""/>
    <s v="24/01/2026 10:51"/>
    <s v="-"/>
    <s v="J&amp;T COD"/>
    <s v="Tiktok"/>
    <s v="จ่ายทีหลัง / COD"/>
    <s v=""/>
    <s v="790424340646"/>
    <s v="24/01/2026 10:51"/>
  </r>
  <r>
    <x v="9"/>
    <x v="10"/>
    <n v="66"/>
    <n v="1"/>
    <s v="GSL26"/>
    <n v="240"/>
    <n v="0"/>
    <s v="ร้านที่1"/>
    <s v="ค******น"/>
    <s v="******ขนุน ตำบลควนขนุน อำเภอควนขนุน จังหวัดพัทลุง 93110"/>
    <s v="93110"/>
    <s v="05"/>
    <s v="24/01/2026 10:48"/>
    <s v="-"/>
    <s v="SPX Express"/>
    <s v="Shopee"/>
    <s v="shopee"/>
    <s v=""/>
    <s v="TH269118421957J"/>
    <s v="24/01/2026 10:48"/>
  </r>
  <r>
    <x v="2"/>
    <x v="12"/>
    <n v="66"/>
    <n v="1"/>
    <s v="GSL26"/>
    <n v="240"/>
    <n v="0"/>
    <s v="ร้านที่1"/>
    <s v="ค******น"/>
    <s v="******ขนุน ตำบลควนขนุน อำเภอควนขนุน จังหวัดพัทลุง 93110"/>
    <s v="93110"/>
    <s v="05"/>
    <s v="24/01/2026 10:48"/>
    <s v="-"/>
    <s v="SPX Express"/>
    <s v="Shopee"/>
    <s v="shopee"/>
    <s v=""/>
    <s v="TH269118421957J"/>
    <s v="24/01/2026 10:48"/>
  </r>
  <r>
    <x v="8"/>
    <x v="8"/>
    <n v="67"/>
    <n v="1"/>
    <s v="GSL26"/>
    <n v="240"/>
    <n v="0"/>
    <s v="ร้านที่1"/>
    <s v="ค******น"/>
    <s v="******ขนุน ตำบลควนขนุน อำเภอควนขนุน จังหวัดพัทลุง 93110"/>
    <s v="93110"/>
    <s v="05"/>
    <s v="24/01/2026 10:48"/>
    <s v="-"/>
    <s v="SPX Express"/>
    <s v="Shopee"/>
    <s v="shopee"/>
    <s v=""/>
    <s v="TH269118421957J"/>
    <s v="24/01/2026 10:48"/>
  </r>
  <r>
    <x v="5"/>
    <x v="4"/>
    <n v="65"/>
    <n v="1"/>
    <s v="GSL25"/>
    <n v="299"/>
    <n v="0"/>
    <s v="ร้านที่10"/>
    <s v="รัตตาภัค​ ครรชิต​สิริกุล"/>
    <s v="215 หมู่ 4 ป่าบงบ้านถ่ำ ซอย 7 ต.ป่าตึง อ.แม่จัน จ.เชียงราย 57110"/>
    <s v="57110"/>
    <s v="0882714689"/>
    <s v="24/01/2026 10:45"/>
    <s v="t0832622509@gmail.com"/>
    <s v="EMS COD"/>
    <s v="facebook"/>
    <s v="กสิกร"/>
    <s v=""/>
    <s v="WA083253084TH"/>
    <s v="24/01/2026 10:45"/>
  </r>
  <r>
    <x v="12"/>
    <x v="16"/>
    <n v="65"/>
    <n v="1"/>
    <s v="GSL25"/>
    <n v="299"/>
    <n v="0"/>
    <s v="ร้านที่10"/>
    <s v="รัตตาภัค​ ครรชิต​สิริกุล"/>
    <s v="215 หมู่ 4 ป่าบงบ้านถ่ำ ซอย 7 ต.ป่าตึง อ.แม่จัน จ.เชียงราย 57110"/>
    <s v="57110"/>
    <s v="0882714689"/>
    <s v="24/01/2026 10:45"/>
    <s v="t0832622509@gmail.com"/>
    <s v="EMS COD"/>
    <s v="facebook"/>
    <s v="กสิกร"/>
    <s v=""/>
    <s v="WA083253084TH"/>
    <s v="24/01/2026 10:45"/>
  </r>
  <r>
    <x v="1"/>
    <x v="6"/>
    <n v="139"/>
    <n v="1"/>
    <s v="GSL25"/>
    <n v="99"/>
    <n v="0"/>
    <s v="ร้านที่2"/>
    <s v="n**"/>
    <s v="กรุงเทพฯ"/>
    <s v="-"/>
    <s v=""/>
    <s v="24/01/2026 10:45"/>
    <s v="-"/>
    <s v="J&amp;T COD"/>
    <s v="Tiktok"/>
    <s v="จ่ายทีหลัง / COD"/>
    <s v=""/>
    <s v="790451237693"/>
    <s v="24/01/2026 10:45"/>
  </r>
  <r>
    <x v="13"/>
    <x v="17"/>
    <n v="65"/>
    <n v="2"/>
    <s v="GSL25"/>
    <n v="299"/>
    <n v="0"/>
    <s v="ร้านที่10"/>
    <s v="รัตตาภัค​ ครรชิต​สิริกุล"/>
    <s v="215 หมู่ 4 ป่าบงบ้านถ่ำ ซอย 7 ต.ป่าตึง อ.แม่จัน จ.เชียงราย 57110"/>
    <s v="57110"/>
    <s v="0882714689"/>
    <s v="24/01/2026 10:45"/>
    <s v="t0832622509@gmail.com"/>
    <s v="EMS COD"/>
    <s v="facebook"/>
    <s v="กสิกร"/>
    <s v=""/>
    <s v="WA083253084TH"/>
    <s v="24/01/2026 10:45"/>
  </r>
  <r>
    <x v="14"/>
    <x v="18"/>
    <n v="65"/>
    <n v="5"/>
    <s v="GSL25"/>
    <n v="299"/>
    <n v="0"/>
    <s v="ร้านที่10"/>
    <s v="รัตตาภัค​ ครรชิต​สิริกุล"/>
    <s v="215 หมู่ 4 ป่าบงบ้านถ่ำ ซอย 7 ต.ป่าตึง อ.แม่จัน จ.เชียงราย 57110"/>
    <s v="57110"/>
    <s v="0882714689"/>
    <s v="24/01/2026 10:45"/>
    <s v="t0832622509@gmail.com"/>
    <s v="EMS COD"/>
    <s v="facebook"/>
    <s v="กสิกร"/>
    <s v=""/>
    <s v="WA083253084TH"/>
    <s v="24/01/2026 10:45"/>
  </r>
  <r>
    <x v="3"/>
    <x v="3"/>
    <n v="66.666666666666671"/>
    <n v="3"/>
    <s v="GSL24"/>
    <n v="100"/>
    <n v="0"/>
    <s v="ร้านที่2"/>
    <s v="ข***ฐา  ฤ***ยินดี"/>
    <s v="พระนครศรีอยุธยา"/>
    <s v="-"/>
    <s v=""/>
    <s v="24/01/2026 10:41"/>
    <s v="-"/>
    <s v="J&amp;T COD"/>
    <s v="Tiktok"/>
    <s v="จ่ายทีหลัง / COD"/>
    <s v=""/>
    <s v="790449344683"/>
    <s v="24/01/2026 10:42"/>
  </r>
  <r>
    <x v="5"/>
    <x v="4"/>
    <n v="65"/>
    <n v="3"/>
    <s v="GSL23"/>
    <n v="299"/>
    <n v="0"/>
    <s v="ร้านที่10"/>
    <s v="อรุณศรี เตชะเรืองรอง"/>
    <s v="73/4 ถนนบรมอาสน์_x000a_ตำบลท่าอิฐ อ.เมือง_x000a_อุตรดิตถ์ 53000"/>
    <s v="53000"/>
    <s v="0878411121"/>
    <s v="24/01/2026 10:41"/>
    <s v="t0832622509@gmail.com"/>
    <s v="EMS COD"/>
    <s v="facebook"/>
    <s v="กสิกร"/>
    <s v=""/>
    <s v="WA083253098TH"/>
    <s v="24/01/2026 10:41"/>
  </r>
  <r>
    <x v="15"/>
    <x v="19"/>
    <n v="65"/>
    <n v="2"/>
    <s v="GSL23"/>
    <n v="299"/>
    <n v="0"/>
    <s v="ร้านที่10"/>
    <s v="อรุณศรี เตชะเรืองรอง"/>
    <s v="73/4 ถนนบรมอาสน์_x000a_ตำบลท่าอิฐ อ.เมือง_x000a_อุตรดิตถ์ 53000"/>
    <s v="53000"/>
    <s v="0878411121"/>
    <s v="24/01/2026 10:41"/>
    <s v="t0832622509@gmail.com"/>
    <s v="EMS COD"/>
    <s v="facebook"/>
    <s v="กสิกร"/>
    <s v=""/>
    <s v="WA083253098TH"/>
    <s v="24/01/2026 10:41"/>
  </r>
  <r>
    <x v="13"/>
    <x v="17"/>
    <n v="65"/>
    <n v="2"/>
    <s v="GSL23"/>
    <n v="299"/>
    <n v="0"/>
    <s v="ร้านที่10"/>
    <s v="อรุณศรี เตชะเรืองรอง"/>
    <s v="73/4 ถนนบรมอาสน์_x000a_ตำบลท่าอิฐ อ.เมือง_x000a_อุตรดิตถ์ 53000"/>
    <s v="53000"/>
    <s v="0878411121"/>
    <s v="24/01/2026 10:41"/>
    <s v="t0832622509@gmail.com"/>
    <s v="EMS COD"/>
    <s v="facebook"/>
    <s v="กสิกร"/>
    <s v=""/>
    <s v="WA083253098TH"/>
    <s v="24/01/2026 10:40"/>
  </r>
  <r>
    <x v="14"/>
    <x v="18"/>
    <n v="65"/>
    <n v="2"/>
    <s v="GSL23"/>
    <n v="299"/>
    <n v="0"/>
    <s v="ร้านที่10"/>
    <s v="อรุณศรี เตชะเรืองรอง"/>
    <s v="73/4 ถนนบรมอาสน์_x000a_ตำบลท่าอิฐ อ.เมือง_x000a_อุตรดิตถ์ 53000"/>
    <s v="53000"/>
    <s v="0878411121"/>
    <s v="24/01/2026 10:41"/>
    <s v="t0832622509@gmail.com"/>
    <s v="EMS COD"/>
    <s v="facebook"/>
    <s v="กสิกร"/>
    <s v=""/>
    <s v="WA083253098TH"/>
    <s v="24/01/2026 10:40"/>
  </r>
  <r>
    <x v="0"/>
    <x v="0"/>
    <n v="40"/>
    <n v="10"/>
    <s v="GSL22"/>
    <n v="330"/>
    <n v="0"/>
    <s v="ร้านที่2"/>
    <s v="ณ***ล จ***ภาโส"/>
    <s v="Songkhla"/>
    <s v="-"/>
    <s v=""/>
    <s v="24/01/2026 10:39"/>
    <s v="-"/>
    <s v="J&amp;T Express"/>
    <s v="Tiktok"/>
    <s v="tiktok"/>
    <s v=""/>
    <s v="790451460621"/>
    <s v="24/01/2026 10:39"/>
  </r>
  <r>
    <x v="7"/>
    <x v="9"/>
    <n v="139"/>
    <n v="2"/>
    <s v="GSL21"/>
    <n v="215"/>
    <n v="0"/>
    <s v="ร้านที่10"/>
    <s v="ศิริวรรณ วรสาร"/>
    <s v="111/8 หมู่3 ซ.วัดเวฬุวนารามต.ตะเคียนเตี้ย _x000a_อ.บางละมุง จ.ชลบุรี 20150"/>
    <s v="20150"/>
    <s v="0969264815"/>
    <s v="24/01/2026 10:39"/>
    <s v="t0832622509@gmail.com"/>
    <s v="EMS COD"/>
    <s v="facebook"/>
    <s v="กสิกร"/>
    <s v=""/>
    <s v="WA083253107TH"/>
    <s v="24/01/2026 10:39"/>
  </r>
  <r>
    <x v="7"/>
    <x v="9"/>
    <n v="139"/>
    <n v="1"/>
    <s v="GSL20"/>
    <n v="215"/>
    <n v="0"/>
    <s v="ร้านที่10"/>
    <s v="จินตนา สำลีรัตน์"/>
    <s v="53/414 ซอยนวมินทร์ 105_x000a_นวมินทร์_x000a_บึงกุ่ม, กรุงเทพ 10230"/>
    <s v="10230"/>
    <s v="0812839107"/>
    <s v="24/01/2026 10:39"/>
    <s v="t0832622509@gmail.com"/>
    <s v="EMS COD"/>
    <s v="facebook"/>
    <s v="กสิกร"/>
    <s v=""/>
    <s v="WA083253115TH"/>
    <s v="24/01/2026 10:38"/>
  </r>
  <r>
    <x v="1"/>
    <x v="6"/>
    <n v="139"/>
    <n v="1"/>
    <s v="GSL20"/>
    <n v="215"/>
    <n v="0"/>
    <s v="ร้านที่10"/>
    <s v="จินตนา สำลีรัตน์"/>
    <s v="53/414 ซอยนวมินทร์ 105_x000a_นวมินทร์_x000a_บึงกุ่ม, กรุงเทพ 10230"/>
    <s v="10230"/>
    <s v="0812839107"/>
    <s v="24/01/2026 10:39"/>
    <s v="t0832622509@gmail.com"/>
    <s v="EMS COD"/>
    <s v="facebook"/>
    <s v="กสิกร"/>
    <s v=""/>
    <s v="WA083253115TH"/>
    <s v="24/01/2026 10:38"/>
  </r>
  <r>
    <x v="6"/>
    <x v="7"/>
    <n v="139"/>
    <n v="1"/>
    <s v="GSL19"/>
    <n v="215"/>
    <n v="0"/>
    <s v="ร้านที่10"/>
    <s v="ชื่อเล็ก"/>
    <s v="เลขที่12หมุ่15(บ้านกำลังก่อสร้าง)_x000a_บ.โหมน_x000a_ต.ห้วยโพธ์_x000a_อ.เมือง_x000a_จ.กาฬสินธ์_x000a__x000a_ 46000"/>
    <s v="46000"/>
    <s v="0852596582"/>
    <s v="24/01/2026 10:37"/>
    <s v="t0832622509@gmail.com"/>
    <s v="EMS COD"/>
    <s v="facebook"/>
    <s v="กสิกร"/>
    <s v=""/>
    <s v="WA083253124TH"/>
    <s v="24/01/2026 10:36"/>
  </r>
  <r>
    <x v="4"/>
    <x v="5"/>
    <n v="139"/>
    <n v="1"/>
    <s v="GSL19"/>
    <n v="215"/>
    <n v="0"/>
    <s v="ร้านที่10"/>
    <s v="ชื่อเล็ก"/>
    <s v="เลขที่12หมุ่15(บ้านกำลังก่อสร้าง)_x000a_บ.โหมน_x000a_ต.ห้วยโพธ์_x000a_อ.เมือง_x000a_จ.กาฬสินธ์_x000a__x000a_ 46000"/>
    <s v="46000"/>
    <s v="0852596582"/>
    <s v="24/01/2026 10:37"/>
    <s v="t0832622509@gmail.com"/>
    <s v="EMS COD"/>
    <s v="facebook"/>
    <s v="กสิกร"/>
    <s v=""/>
    <s v="WA083253124TH"/>
    <s v="24/01/2026 10:36"/>
  </r>
  <r>
    <x v="6"/>
    <x v="7"/>
    <n v="139"/>
    <n v="1"/>
    <s v="GSL18"/>
    <n v="326.99"/>
    <n v="0"/>
    <s v="ร้านที่2"/>
    <s v="ธ***า ร**"/>
    <s v="กรุงเทพฯ"/>
    <s v="-"/>
    <s v=""/>
    <s v="24/01/2026 10:36"/>
    <s v="-"/>
    <s v="J&amp;T Express"/>
    <s v="Tiktok"/>
    <s v="tiktok"/>
    <s v=""/>
    <s v="790404249666"/>
    <s v="24/01/2026 10:36"/>
  </r>
  <r>
    <x v="4"/>
    <x v="5"/>
    <n v="139"/>
    <n v="1"/>
    <s v="GSL18"/>
    <n v="326.99"/>
    <n v="0"/>
    <s v="ร้านที่2"/>
    <s v="ธ***า ร**"/>
    <s v="กรุงเทพฯ"/>
    <s v="-"/>
    <s v=""/>
    <s v="24/01/2026 10:36"/>
    <s v="-"/>
    <s v="J&amp;T Express"/>
    <s v="Tiktok"/>
    <s v="tiktok"/>
    <s v=""/>
    <s v="790404249666"/>
    <s v="24/01/2026 10:36"/>
  </r>
  <r>
    <x v="7"/>
    <x v="9"/>
    <n v="139"/>
    <n v="1"/>
    <s v="GSL18"/>
    <n v="326.99"/>
    <n v="0"/>
    <s v="ร้านที่2"/>
    <s v="ธ***า ร**"/>
    <s v="กรุงเทพฯ"/>
    <s v="-"/>
    <s v=""/>
    <s v="24/01/2026 10:36"/>
    <s v="-"/>
    <s v="J&amp;T Express"/>
    <s v="Tiktok"/>
    <s v="tiktok"/>
    <s v=""/>
    <s v="790404249666"/>
    <s v="24/01/2026 10:36"/>
  </r>
  <r>
    <x v="1"/>
    <x v="6"/>
    <n v="139"/>
    <n v="1"/>
    <s v="GSL18"/>
    <n v="326.99"/>
    <n v="0"/>
    <s v="ร้านที่2"/>
    <s v="ธ***า ร**"/>
    <s v="กรุงเทพฯ"/>
    <s v="-"/>
    <s v=""/>
    <s v="24/01/2026 10:36"/>
    <s v="-"/>
    <s v="J&amp;T Express"/>
    <s v="Tiktok"/>
    <s v="tiktok"/>
    <s v=""/>
    <s v="790404249666"/>
    <s v="24/01/2026 10:36"/>
  </r>
  <r>
    <x v="2"/>
    <x v="12"/>
    <n v="120"/>
    <n v="1"/>
    <s v="GSL17"/>
    <n v="80"/>
    <n v="0"/>
    <s v="ร้านที่2"/>
    <s v="n**"/>
    <s v="กรุงเทพฯ"/>
    <s v="-"/>
    <s v=""/>
    <s v="24/01/2026 10:34"/>
    <s v="-"/>
    <s v="J&amp;T COD"/>
    <s v="Tiktok"/>
    <s v="จ่ายทีหลัง / COD"/>
    <s v=""/>
    <s v="790413048666"/>
    <s v="24/01/2026 10:34"/>
  </r>
  <r>
    <x v="6"/>
    <x v="7"/>
    <n v="139"/>
    <n v="1"/>
    <s v="GSL16"/>
    <n v="108.99"/>
    <n v="0"/>
    <s v="ร้านที่2"/>
    <s v="ป***ยา อ***รมณี"/>
    <s v="กรุงเทพฯ"/>
    <s v="-"/>
    <s v=""/>
    <s v="24/01/2026 10:35"/>
    <s v="-"/>
    <s v="J&amp;T Express"/>
    <s v="Tiktok"/>
    <s v="tiktok"/>
    <s v=""/>
    <s v="790448647660"/>
    <s v="24/01/2026 10:33"/>
  </r>
  <r>
    <x v="4"/>
    <x v="5"/>
    <n v="139"/>
    <n v="1"/>
    <s v="GSL15"/>
    <n v="108.99"/>
    <n v="0"/>
    <s v="ร้านที่2"/>
    <s v="ร***ลิน พ***ท"/>
    <s v="กรุงเทพฯ"/>
    <s v="-"/>
    <s v=""/>
    <s v="24/01/2026 10:33"/>
    <s v="-"/>
    <s v="J&amp;T COD"/>
    <s v="Tiktok"/>
    <s v="จ่ายทีหลัง / COD"/>
    <s v=""/>
    <s v="790429846603"/>
    <s v="24/01/2026 10:33"/>
  </r>
  <r>
    <x v="3"/>
    <x v="3"/>
    <n v="66.666666666666671"/>
    <n v="3"/>
    <s v="GSL13"/>
    <n v="100"/>
    <n v="0"/>
    <s v="ร้านที่2"/>
    <s v="ว***า อ***รัมย์"/>
    <s v="บุรีรัมย์"/>
    <s v="-"/>
    <s v=""/>
    <s v="24/01/2026 10:28"/>
    <s v="-"/>
    <s v="J&amp;T COD"/>
    <s v="Tiktok"/>
    <s v="จ่ายทีหลัง / COD"/>
    <s v=""/>
    <s v="790475841680"/>
    <s v="24/01/2026 10:28"/>
  </r>
  <r>
    <x v="0"/>
    <x v="0"/>
    <n v="33.333333333333336"/>
    <n v="3"/>
    <s v="GSL11"/>
    <n v="100"/>
    <n v="0"/>
    <s v="ร้านที่2"/>
    <s v="พ***า ห***นอุส่า"/>
    <s v="เทศบาลนครนครราชสีมา"/>
    <s v="-"/>
    <s v=""/>
    <s v="24/01/2026 10:25"/>
    <s v="-"/>
    <s v="J&amp;T COD"/>
    <s v="Tiktok"/>
    <s v="จ่ายทีหลัง / COD"/>
    <s v="ฝอยทอง มะพร้าวน้ำหอม เผือกมะพร้าวน้ำหอม"/>
    <s v="790420658602"/>
    <s v="24/01/2026 10:25"/>
  </r>
  <r>
    <x v="0"/>
    <x v="0"/>
    <n v="65"/>
    <n v="1"/>
    <s v="GSL10"/>
    <n v="35"/>
    <n v="0"/>
    <s v="ร้านที่2"/>
    <s v="ผ*** น***"/>
    <s v="ปทุมธานี"/>
    <s v="-"/>
    <s v=""/>
    <s v="24/01/2026 10:25"/>
    <s v="-"/>
    <s v="J&amp;T COD"/>
    <s v="Tiktok"/>
    <s v="จ่ายทีหลัง / COD"/>
    <s v=""/>
    <s v="790491452645"/>
    <s v="24/01/2026 10:25"/>
  </r>
  <r>
    <x v="0"/>
    <x v="0"/>
    <n v="65"/>
    <n v="1"/>
    <s v="GSL8"/>
    <n v="35"/>
    <n v="0"/>
    <s v="ร้านที่2"/>
    <s v="ผ*** น***"/>
    <s v="ปทุมธานี"/>
    <s v="-"/>
    <s v=""/>
    <s v="24/01/2026 10:24"/>
    <s v="-"/>
    <s v="J&amp;T COD"/>
    <s v="Tiktok"/>
    <s v="จ่ายทีหลัง / COD"/>
    <s v=""/>
    <s v="790474559615"/>
    <s v="24/01/2026 10:24"/>
  </r>
  <r>
    <x v="3"/>
    <x v="3"/>
    <n v="66.666666666666671"/>
    <n v="3"/>
    <s v="GSL7"/>
    <n v="118"/>
    <n v="18"/>
    <s v="ร้านที่2"/>
    <s v="ม***รา  จ***ต"/>
    <s v="นนทบุรี"/>
    <s v="-"/>
    <s v=""/>
    <s v="24/01/2026 10:22"/>
    <s v="-"/>
    <s v="J&amp;T COD"/>
    <s v="Tiktok"/>
    <s v="จ่ายทีหลัง / COD"/>
    <s v=""/>
    <s v="790460653614"/>
    <s v="24/01/2026 10:22"/>
  </r>
  <r>
    <x v="0"/>
    <x v="0"/>
    <n v="65"/>
    <n v="1"/>
    <s v="GSL6"/>
    <n v="35"/>
    <n v="0"/>
    <s v="ร้านที่2"/>
    <s v="p*** p***"/>
    <s v="Samut Sakhon"/>
    <s v="-"/>
    <s v=""/>
    <s v="24/01/2026 10:21"/>
    <s v="-"/>
    <s v="J&amp;T COD"/>
    <s v="Tiktok"/>
    <s v="จ่ายทีหลัง / COD"/>
    <s v=""/>
    <s v="790405655620"/>
    <s v="24/01/2026 10:21"/>
  </r>
  <r>
    <x v="0"/>
    <x v="0"/>
    <n v="50"/>
    <n v="6"/>
    <s v="GSL5"/>
    <n v="200"/>
    <n v="0"/>
    <s v="ร้านที่2"/>
    <s v="พ***ากร  ช***ลา"/>
    <s v="ยะลา"/>
    <s v="-"/>
    <s v=""/>
    <s v="24/01/2026 10:20"/>
    <s v="-"/>
    <s v="J&amp;T COD"/>
    <s v="Tiktok"/>
    <s v="จ่ายทีหลัง / COD"/>
    <s v=""/>
    <s v="790414061614"/>
    <s v="24/01/2026 10:21"/>
  </r>
  <r>
    <x v="3"/>
    <x v="3"/>
    <n v="66.666666666666671"/>
    <n v="3"/>
    <s v="GSL4"/>
    <n v="300"/>
    <n v="0"/>
    <s v="ร้านที่2"/>
    <s v="ป***ี ก***ารี"/>
    <s v="เพชรบุรี"/>
    <s v="-"/>
    <s v=""/>
    <s v="24/01/2026 10:20"/>
    <s v="-"/>
    <s v="J&amp;T Express"/>
    <s v="Tiktok"/>
    <s v="tiktok"/>
    <s v=""/>
    <s v="790468544670"/>
    <s v="24/01/2026 10:19"/>
  </r>
  <r>
    <x v="0"/>
    <x v="0"/>
    <n v="50"/>
    <n v="6"/>
    <s v="GSL4"/>
    <n v="300"/>
    <n v="0"/>
    <s v="ร้านที่2"/>
    <s v="ป***ี ก***ารี"/>
    <s v="เพชรบุรี"/>
    <s v="-"/>
    <s v=""/>
    <s v="24/01/2026 10:20"/>
    <s v="-"/>
    <s v="J&amp;T Express"/>
    <s v="Tiktok"/>
    <s v="tiktok"/>
    <s v=""/>
    <s v="790468544670"/>
    <s v="24/01/2026 10:19"/>
  </r>
  <r>
    <x v="3"/>
    <x v="3"/>
    <n v="66.666666666666671"/>
    <n v="3"/>
    <s v="GSL3"/>
    <n v="100"/>
    <n v="0"/>
    <s v="ร้านที่2"/>
    <s v="ป***ร"/>
    <s v="ราชบุรี"/>
    <s v="-"/>
    <s v=""/>
    <s v="24/01/2026 10:16"/>
    <s v="-"/>
    <s v="J&amp;T Express"/>
    <s v="Tiktok"/>
    <s v="tiktok"/>
    <s v=""/>
    <s v="790498947696"/>
    <s v="24/01/2026 10:15"/>
  </r>
  <r>
    <x v="0"/>
    <x v="0"/>
    <n v="50"/>
    <n v="6"/>
    <s v="GSL2"/>
    <n v="200"/>
    <n v="0"/>
    <s v="ร้านที่2"/>
    <s v="ฉ***ทอง  ไ***่วย"/>
    <s v="สงขลา"/>
    <s v="-"/>
    <s v=""/>
    <s v="24/01/2026 10:07"/>
    <s v="-"/>
    <s v="J&amp;T COD"/>
    <s v="Tiktok"/>
    <s v="จ่ายทีหลัง / COD"/>
    <s v=""/>
    <s v="790486261622"/>
    <s v="24/01/2026 10:07"/>
  </r>
  <r>
    <x v="0"/>
    <x v="0"/>
    <n v="33.333333333333336"/>
    <n v="3"/>
    <s v="GSL1"/>
    <n v="100"/>
    <n v="0"/>
    <s v="ร้านที่4"/>
    <s v="ค***ันเพ็ญ ไ***ุล"/>
    <s v="ระยอง"/>
    <s v="-"/>
    <s v=""/>
    <s v="24/01/2026 10:07"/>
    <s v="-"/>
    <s v="J&amp;T Express"/>
    <s v="Tiktok"/>
    <s v="tiktok"/>
    <s v=""/>
    <s v="790456155646"/>
    <s v="24/01/2026 10:07"/>
  </r>
  <r>
    <x v="0"/>
    <x v="0"/>
    <n v="50"/>
    <n v="6"/>
    <s v="GSL0"/>
    <n v="200"/>
    <n v="0"/>
    <s v="ร้านที่2"/>
    <s v="น** ส***ร อ***แก้ว"/>
    <s v="ปราจีนบุรี"/>
    <s v="-"/>
    <s v=""/>
    <s v="24/01/2026 10:06"/>
    <s v="-"/>
    <s v="J&amp;T Express"/>
    <s v="Tiktok"/>
    <s v="tiktok"/>
    <s v=""/>
    <s v="790489668625"/>
    <s v="24/01/2026 10:06"/>
  </r>
  <r>
    <x v="0"/>
    <x v="0"/>
    <n v="50"/>
    <n v="6"/>
    <s v="GSK99"/>
    <n v="200"/>
    <n v="0"/>
    <s v="ร้านที่2"/>
    <s v="ธ*** ก***กระยาง"/>
    <s v="ชัยนาท"/>
    <s v="-"/>
    <s v=""/>
    <s v="24/01/2026 10:06"/>
    <s v="-"/>
    <s v="J&amp;T Express"/>
    <s v="Tiktok"/>
    <s v="tiktok"/>
    <s v=""/>
    <s v="790408859682"/>
    <s v="24/01/2026 10:06"/>
  </r>
  <r>
    <x v="4"/>
    <x v="1"/>
    <n v="68.03"/>
    <n v="1"/>
    <s v="GSK98"/>
    <n v="75.03"/>
    <n v="7"/>
    <s v="ร้านที่3"/>
    <s v="บุศรา​ คงนิ่ม"/>
    <s v="ซอยสุขสวัสดิ์60 150/1ซอยาุขสวัสดิ์60 · ราษฎร์บูรณะ/ Rat Burana_x000a__x000a_ราษฎร์บูรณะ/ Rat Buranaกรุงเทพมหานคร/ Bangkok_x000a_10140"/>
    <s v="10140"/>
    <s v="660839978103"/>
    <s v="24/01/2026 10:06"/>
    <s v="-"/>
    <s v="Kerry_dropoff"/>
    <s v="Lazada"/>
    <s v="lazada"/>
    <s v=""/>
    <s v="LEXPU0651066690"/>
    <s v="24/01/2026 10:05"/>
  </r>
  <r>
    <x v="0"/>
    <x v="0"/>
    <n v="33.333333333333336"/>
    <n v="3"/>
    <s v="GSK97"/>
    <n v="110"/>
    <n v="10"/>
    <s v="ร้านที่2"/>
    <s v="ว***นิศา ผ***สุวรรณ์"/>
    <s v="สกลนคร"/>
    <s v="-"/>
    <s v=""/>
    <s v="24/01/2026 10:03"/>
    <s v="-"/>
    <s v="J&amp;T COD"/>
    <s v="Tiktok"/>
    <s v="จ่ายทีหลัง / COD"/>
    <s v=""/>
    <s v="790469758643"/>
    <s v="24/01/2026 10:03"/>
  </r>
  <r>
    <x v="3"/>
    <x v="3"/>
    <n v="66.666666666666671"/>
    <n v="3"/>
    <s v="GSK96"/>
    <n v="100"/>
    <n v="0"/>
    <s v="ร้านที่2"/>
    <s v="ว***ฬิณี"/>
    <s v="สุพรรณบุรี"/>
    <s v="-"/>
    <s v=""/>
    <s v="24/01/2026 10:02"/>
    <s v="-"/>
    <s v="J&amp;T COD"/>
    <s v="Tiktok"/>
    <s v="จ่ายทีหลัง / COD"/>
    <s v=""/>
    <s v="790451844674"/>
    <s v="24/01/2026 10:02"/>
  </r>
  <r>
    <x v="3"/>
    <x v="3"/>
    <n v="66.666666666666671"/>
    <n v="3"/>
    <s v="GSK95"/>
    <n v="100"/>
    <n v="0"/>
    <s v="ร้านที่2"/>
    <s v="ฉ***รรณ อ***รีย์รักษา"/>
    <s v="อุทัยธานี"/>
    <s v="-"/>
    <s v=""/>
    <s v="24/01/2026 09:59"/>
    <s v="-"/>
    <s v="J&amp;T COD"/>
    <s v="Tiktok"/>
    <s v="จ่ายทีหลัง / COD"/>
    <s v=""/>
    <s v="790469740653"/>
    <s v="24/01/2026 09:59"/>
  </r>
  <r>
    <x v="3"/>
    <x v="3"/>
    <n v="66.666666666666671"/>
    <n v="3"/>
    <s v="GSK94"/>
    <n v="100"/>
    <n v="0"/>
    <s v="ร้านที่2"/>
    <s v="น***ิติกร แ***จันทร์"/>
    <s v="ร้อยเอ็ด"/>
    <s v="-"/>
    <s v=""/>
    <s v="24/01/2026 09:57"/>
    <s v="-"/>
    <s v="J&amp;T COD"/>
    <s v="Tiktok"/>
    <s v="จ่ายทีหลัง / COD"/>
    <s v=""/>
    <s v="790497844673"/>
    <s v="24/01/2026 09:57"/>
  </r>
  <r>
    <x v="3"/>
    <x v="3"/>
    <n v="66.666666666666671"/>
    <n v="3"/>
    <s v="GSK93"/>
    <n v="100"/>
    <n v="0"/>
    <s v="ร้านที่2"/>
    <s v="ส***สา โ***ชัย"/>
    <s v="ศรีสะเกษ"/>
    <s v="-"/>
    <s v=""/>
    <s v="24/01/2026 09:57"/>
    <s v="-"/>
    <s v="J&amp;T COD"/>
    <s v="Tiktok"/>
    <s v="จ่ายทีหลัง / COD"/>
    <s v=""/>
    <s v="790411247695"/>
    <s v="24/01/2026 09:57"/>
  </r>
  <r>
    <x v="3"/>
    <x v="3"/>
    <n v="66.666666666666671"/>
    <n v="3"/>
    <s v="GSK92"/>
    <n v="100"/>
    <n v="0"/>
    <s v="ร้านที่2"/>
    <s v="อ***ท์"/>
    <s v="นครสวรรค์"/>
    <s v="-"/>
    <s v=""/>
    <s v="24/01/2026 09:57"/>
    <s v="-"/>
    <s v="J&amp;T Express"/>
    <s v="Tiktok"/>
    <s v="tiktok"/>
    <s v=""/>
    <s v="790422742664"/>
    <s v="24/01/2026 09:56"/>
  </r>
  <r>
    <x v="0"/>
    <x v="0"/>
    <n v="65"/>
    <n v="3"/>
    <s v="GSK91"/>
    <n v="105"/>
    <n v="0"/>
    <s v="ร้านที่2"/>
    <s v="อ*** บ***ขตต์"/>
    <s v="ปทุมธานี"/>
    <s v="-"/>
    <s v=""/>
    <s v="24/01/2026 09:54"/>
    <s v="-"/>
    <s v="J&amp;T COD"/>
    <s v="Tiktok"/>
    <s v="จ่ายทีหลัง / COD"/>
    <s v="กล้วยหอมมะพร้าวเผา1 ,เผือกมะพร้าวอ่อน1,มะพร้าวน้ำหอม1"/>
    <s v="790433252626"/>
    <s v="24/01/2026 09:54"/>
  </r>
  <r>
    <x v="0"/>
    <x v="0"/>
    <n v="65"/>
    <n v="2"/>
    <s v="GSK90"/>
    <n v="70"/>
    <n v="0"/>
    <s v="ร้านที่2"/>
    <s v="บ***าฤทธิ์ ป***สริฐ"/>
    <s v="กระบี่"/>
    <s v="-"/>
    <s v=""/>
    <s v="24/01/2026 09:53"/>
    <s v="-"/>
    <s v="J&amp;T Express"/>
    <s v="Tiktok"/>
    <s v="tiktok"/>
    <s v="กล้วยหอมมะพร้าวเผา , เผือกมะพร้าวอ่อน"/>
    <s v="790403754615"/>
    <s v="24/01/2026 09:53"/>
  </r>
  <r>
    <x v="0"/>
    <x v="0"/>
    <n v="65"/>
    <n v="6"/>
    <s v="GSK89"/>
    <n v="210"/>
    <n v="0"/>
    <s v="ร้านที่2"/>
    <s v="ล***า"/>
    <s v="ร้อยเอ็ด"/>
    <s v="-"/>
    <s v=""/>
    <s v="24/01/2026 09:53"/>
    <s v="-"/>
    <s v="J&amp;T COD"/>
    <s v="Tiktok"/>
    <s v="จ่ายทีหลัง / COD"/>
    <s v="มะพร้าวน้ำหอม3 มะพร้าวเผือก2 เนยนม1"/>
    <s v="790420546694"/>
    <s v="24/01/2026 09:53"/>
  </r>
  <r>
    <x v="0"/>
    <x v="0"/>
    <n v="65"/>
    <n v="1"/>
    <s v="GSK87"/>
    <n v="35"/>
    <n v="0"/>
    <s v="ร้านที่2"/>
    <s v="n**"/>
    <s v="กรุงเทพฯ"/>
    <s v="-"/>
    <s v=""/>
    <s v="24/01/2026 09:49"/>
    <s v="-"/>
    <s v="J&amp;T COD"/>
    <s v="Tiktok"/>
    <s v="จ่ายทีหลัง / COD"/>
    <s v=""/>
    <s v="790496051623"/>
    <s v="24/01/2026 09:49"/>
  </r>
  <r>
    <x v="0"/>
    <x v="0"/>
    <n v="65"/>
    <n v="4"/>
    <s v="GSK86"/>
    <n v="140"/>
    <n v="0"/>
    <s v="ร้านที่2"/>
    <s v="ธ***ท ร***ธิปานนท์"/>
    <s v="กรุงเทพมหานคร"/>
    <s v="-"/>
    <s v=""/>
    <s v="24/01/2026 09:49"/>
    <s v="-"/>
    <s v="J&amp;T COD"/>
    <s v="Tiktok"/>
    <s v="จ่ายทีหลัง / COD"/>
    <s v=""/>
    <s v="790404158622"/>
    <s v="24/01/2026 09:49"/>
  </r>
  <r>
    <x v="0"/>
    <x v="0"/>
    <n v="65"/>
    <n v="3"/>
    <s v="GSK85"/>
    <n v="105"/>
    <n v="0"/>
    <s v="ร้านที่2"/>
    <s v="อ*** ว***ศรียา"/>
    <s v="เทศบาลนครสกลนคร"/>
    <s v="-"/>
    <s v=""/>
    <s v="24/01/2026 09:49"/>
    <s v="-"/>
    <s v="J&amp;T COD"/>
    <s v="Tiktok"/>
    <s v="จ่ายทีหลัง / COD"/>
    <s v=""/>
    <s v="790461956653"/>
    <s v="24/01/2026 09:49"/>
  </r>
  <r>
    <x v="0"/>
    <x v="0"/>
    <n v="65"/>
    <n v="2"/>
    <s v="GSK84"/>
    <n v="70"/>
    <n v="0"/>
    <s v="ร้านที่2"/>
    <s v="อ***กา อ***คะทัต"/>
    <s v="นนทบุรี"/>
    <s v="-"/>
    <s v=""/>
    <s v="24/01/2026 09:49"/>
    <s v="-"/>
    <s v="J&amp;T Express"/>
    <s v="Tiktok"/>
    <s v="tiktok"/>
    <s v=""/>
    <s v="790443355634"/>
    <s v="24/01/2026 09:49"/>
  </r>
  <r>
    <x v="0"/>
    <x v="0"/>
    <n v="65"/>
    <n v="1"/>
    <s v="GSK83"/>
    <n v="35"/>
    <n v="0"/>
    <s v="ร้านที่2"/>
    <s v="ป***วยตามสั่ง"/>
    <s v="เลย"/>
    <s v="-"/>
    <s v=""/>
    <s v="24/01/2026 09:49"/>
    <s v="-"/>
    <s v="J&amp;T COD"/>
    <s v="Tiktok"/>
    <s v="จ่ายทีหลัง / COD"/>
    <s v=""/>
    <s v="790459153610"/>
    <s v="24/01/2026 09:49"/>
  </r>
  <r>
    <x v="0"/>
    <x v="0"/>
    <n v="65"/>
    <n v="1"/>
    <s v="GSK82"/>
    <n v="35"/>
    <n v="0"/>
    <s v="ร้านที่2"/>
    <s v="S***n S***n"/>
    <s v="Tak"/>
    <s v="-"/>
    <s v=""/>
    <s v="24/01/2026 09:46"/>
    <s v="-"/>
    <s v="J&amp;T COD"/>
    <s v="Tiktok"/>
    <s v="จ่ายทีหลัง / COD"/>
    <s v=""/>
    <s v="790411654631"/>
    <s v="24/01/2026 09:46"/>
  </r>
  <r>
    <x v="0"/>
    <x v="0"/>
    <n v="65"/>
    <n v="1"/>
    <s v="GSK81"/>
    <n v="35"/>
    <n v="0"/>
    <s v="ร้านที่2"/>
    <s v="ช***ภาพร ธ***กดิ์ - ฝ***ว้ป้อมยาม"/>
    <s v="Bangkok"/>
    <s v="-"/>
    <s v=""/>
    <s v="24/01/2026 09:46"/>
    <s v="-"/>
    <s v="J&amp;T Express"/>
    <s v="Tiktok"/>
    <s v="tiktok"/>
    <s v="มะพร้าวน้ำหอม"/>
    <s v="790472156600"/>
    <s v="24/01/2026 09:46"/>
  </r>
  <r>
    <x v="0"/>
    <x v="0"/>
    <n v="65"/>
    <n v="3"/>
    <s v="GSK80"/>
    <n v="115"/>
    <n v="10"/>
    <s v="ร้านที่2"/>
    <s v="แ*** โ**"/>
    <s v="ชลบุรี"/>
    <s v="-"/>
    <s v=""/>
    <s v="24/01/2026 09:46"/>
    <s v="-"/>
    <s v="J&amp;T COD"/>
    <s v="Tiktok"/>
    <s v="จ่ายทีหลัง / COD"/>
    <s v=""/>
    <s v="790409252640"/>
    <s v="24/01/2026 09:46"/>
  </r>
  <r>
    <x v="3"/>
    <x v="3"/>
    <n v="66.666666666666671"/>
    <n v="3"/>
    <s v="GSK79"/>
    <n v="100"/>
    <n v="0"/>
    <s v="ร้านที่2"/>
    <s v="จ***ิมา ใ***่อง"/>
    <s v="ตาก"/>
    <s v="-"/>
    <s v=""/>
    <s v="24/01/2026 09:45"/>
    <s v="-"/>
    <s v="J&amp;T Express"/>
    <s v="Tiktok"/>
    <s v="tiktok"/>
    <s v=""/>
    <s v="790405545661"/>
    <s v="24/01/2026 09:45"/>
  </r>
  <r>
    <x v="0"/>
    <x v="0"/>
    <n v="65"/>
    <n v="2"/>
    <s v="GSK78"/>
    <n v="70"/>
    <n v="0"/>
    <s v="ร้านที่2"/>
    <s v="I**"/>
    <s v="กรุงเทพฯ"/>
    <s v="-"/>
    <s v=""/>
    <s v="24/01/2026 09:45"/>
    <s v="-"/>
    <s v="J&amp;T Express"/>
    <s v="Tiktok"/>
    <s v="tiktok"/>
    <s v="รสมะพร้าวน้ำหอม"/>
    <s v="790441150612"/>
    <s v="24/01/2026 09:45"/>
  </r>
  <r>
    <x v="6"/>
    <x v="7"/>
    <n v="139"/>
    <n v="1"/>
    <s v="GSK77"/>
    <n v="399"/>
    <n v="0"/>
    <s v="ร้านที่10"/>
    <s v="ภัทรินทร์  วงค์กำภู"/>
    <s v="ปณ.ลำลูกกา_x000a_ต.บึงคำพร้อย_x000a_อ.ลำลูกกา_x000a_จ.ปทุมธานี 12150"/>
    <s v="12150"/>
    <s v="0829426066"/>
    <s v="24/01/2026 09:45"/>
    <s v="t0832622509@gmail.com"/>
    <s v="EMS COD"/>
    <s v="facebook"/>
    <s v="กสิกร"/>
    <s v="📌📌ส่งของให้ลูกค้าวันจันทร์"/>
    <s v="WA083253138TH"/>
    <s v="24/01/2026 09:45"/>
  </r>
  <r>
    <x v="4"/>
    <x v="5"/>
    <n v="139"/>
    <n v="1"/>
    <s v="GSK77"/>
    <n v="399"/>
    <n v="0"/>
    <s v="ร้านที่10"/>
    <s v="ภัทรินทร์  วงค์กำภู"/>
    <s v="ปณ.ลำลูกกา_x000a_ต.บึงคำพร้อย_x000a_อ.ลำลูกกา_x000a_จ.ปทุมธานี 12150"/>
    <s v="12150"/>
    <s v="0829426066"/>
    <s v="24/01/2026 09:45"/>
    <s v="t0832622509@gmail.com"/>
    <s v="EMS COD"/>
    <s v="facebook"/>
    <s v="กสิกร"/>
    <s v="📌📌ส่งของให้ลูกค้าวันจันทร์"/>
    <s v="WA083253138TH"/>
    <s v="24/01/2026 09:45"/>
  </r>
  <r>
    <x v="7"/>
    <x v="9"/>
    <n v="139"/>
    <n v="1"/>
    <s v="GSK77"/>
    <n v="399"/>
    <n v="0"/>
    <s v="ร้านที่10"/>
    <s v="ภัทรินทร์  วงค์กำภู"/>
    <s v="ปณ.ลำลูกกา_x000a_ต.บึงคำพร้อย_x000a_อ.ลำลูกกา_x000a_จ.ปทุมธานี 12150"/>
    <s v="12150"/>
    <s v="0829426066"/>
    <s v="24/01/2026 09:45"/>
    <s v="t0832622509@gmail.com"/>
    <s v="EMS COD"/>
    <s v="facebook"/>
    <s v="กสิกร"/>
    <s v="📌📌ส่งของให้ลูกค้าวันจันทร์"/>
    <s v="WA083253138TH"/>
    <s v="24/01/2026 09:45"/>
  </r>
  <r>
    <x v="1"/>
    <x v="6"/>
    <n v="139"/>
    <n v="1"/>
    <s v="GSK77"/>
    <n v="399"/>
    <n v="0"/>
    <s v="ร้านที่10"/>
    <s v="ภัทรินทร์  วงค์กำภู"/>
    <s v="ปณ.ลำลูกกา_x000a_ต.บึงคำพร้อย_x000a_อ.ลำลูกกา_x000a_จ.ปทุมธานี 12150"/>
    <s v="12150"/>
    <s v="0829426066"/>
    <s v="24/01/2026 09:45"/>
    <s v="t0832622509@gmail.com"/>
    <s v="EMS COD"/>
    <s v="facebook"/>
    <s v="กสิกร"/>
    <s v="📌📌ส่งของให้ลูกค้าวันจันทร์"/>
    <s v="WA083253138TH"/>
    <s v="24/01/2026 09:44"/>
  </r>
  <r>
    <x v="0"/>
    <x v="0"/>
    <n v="65"/>
    <n v="2"/>
    <s v="GSK76"/>
    <n v="70"/>
    <n v="0"/>
    <s v="ร้านที่2"/>
    <s v="ส***เดือน พ***ี"/>
    <s v="เลย"/>
    <s v="-"/>
    <s v=""/>
    <s v="24/01/2026 09:41"/>
    <s v="-"/>
    <s v="J&amp;T COD"/>
    <s v="Tiktok"/>
    <s v="จ่ายทีหลัง / COD"/>
    <s v=""/>
    <s v="790476153633"/>
    <s v="24/01/2026 09:41"/>
  </r>
  <r>
    <x v="0"/>
    <x v="0"/>
    <n v="65"/>
    <n v="6"/>
    <s v="GSK75"/>
    <n v="210"/>
    <n v="0"/>
    <s v="ร้านที่2"/>
    <s v="ว***ชยา"/>
    <s v="หนองคาย"/>
    <s v="-"/>
    <s v=""/>
    <s v="24/01/2026 09:38"/>
    <s v="-"/>
    <s v="J&amp;T Express"/>
    <s v="Tiktok"/>
    <s v="tiktok"/>
    <s v=""/>
    <s v="790412859692"/>
    <s v="24/01/2026 09:38"/>
  </r>
  <r>
    <x v="0"/>
    <x v="0"/>
    <n v="33.333333333333336"/>
    <n v="3"/>
    <s v="GSK73"/>
    <n v="100"/>
    <n v="0"/>
    <s v="ร้านที่2"/>
    <s v="แ***าลี ก***น"/>
    <s v="แพร่"/>
    <s v="-"/>
    <s v=""/>
    <s v="24/01/2026 09:37"/>
    <s v="-"/>
    <s v="J&amp;T COD"/>
    <s v="Tiktok"/>
    <s v="จ่ายทีหลัง / COD"/>
    <s v=""/>
    <s v="790439353631"/>
    <s v="24/01/2026 09:37"/>
  </r>
  <r>
    <x v="1"/>
    <x v="6"/>
    <n v="139"/>
    <n v="2"/>
    <s v="GSK72"/>
    <n v="430"/>
    <n v="0"/>
    <s v="ร้านที่10"/>
    <s v="น.ส.บุณยนุช เข็มปัญญา"/>
    <s v="39 ม.2 ต.นาถ่อน_x000a_อ.ธาตุพนม_x000a_จ.นครพนม 48110"/>
    <s v="48110"/>
    <s v="0845812988"/>
    <s v="24/01/2026 09:35"/>
    <s v="t0832622509@gmail.com"/>
    <s v="EMS COD"/>
    <s v="facebook"/>
    <s v="กสิกร"/>
    <s v=""/>
    <s v="WA083253141TH"/>
    <s v="24/01/2026 09:35"/>
  </r>
  <r>
    <x v="4"/>
    <x v="5"/>
    <n v="139"/>
    <n v="2"/>
    <s v="GSK72"/>
    <n v="430"/>
    <n v="0"/>
    <s v="ร้านที่10"/>
    <s v="น.ส.บุณยนุช เข็มปัญญา"/>
    <s v="39 ม.2 ต.นาถ่อน_x000a_อ.ธาตุพนม_x000a_จ.นครพนม 48110"/>
    <s v="48110"/>
    <s v="0845812988"/>
    <s v="24/01/2026 09:35"/>
    <s v="t0832622509@gmail.com"/>
    <s v="EMS COD"/>
    <s v="facebook"/>
    <s v="กสิกร"/>
    <s v=""/>
    <s v="WA083253141TH"/>
    <s v="24/01/2026 09:35"/>
  </r>
  <r>
    <x v="16"/>
    <x v="20"/>
    <n v="65"/>
    <n v="2"/>
    <s v="GSK71"/>
    <n v="299"/>
    <n v="0"/>
    <s v="ร้านที่10"/>
    <s v="ระวีพรรณ     ขุมทอง"/>
    <s v="เลขที่33/4หมู่3ตำบลบ้านเลือกอำเภอโพธารามจังหวัดราชบุรี 70120"/>
    <s v="70120"/>
    <s v="0645201048"/>
    <s v="24/01/2026 09:13"/>
    <s v="t0832622509@gmail.com"/>
    <s v="EMS"/>
    <s v="facebook"/>
    <s v="กสิกร"/>
    <s v=""/>
    <s v="WB132329612TH"/>
    <s v="24/01/2026 09:30"/>
  </r>
  <r>
    <x v="15"/>
    <x v="19"/>
    <n v="65"/>
    <n v="1"/>
    <s v="GSK71"/>
    <n v="299"/>
    <n v="0"/>
    <s v="ร้านที่10"/>
    <s v="ระวีพรรณ     ขุมทอง"/>
    <s v="เลขที่33/4หมู่3ตำบลบ้านเลือกอำเภอโพธารามจังหวัดราชบุรี 70120"/>
    <s v="70120"/>
    <s v="0645201048"/>
    <s v="24/01/2026 09:13"/>
    <s v="t0832622509@gmail.com"/>
    <s v="EMS"/>
    <s v="facebook"/>
    <s v="กสิกร"/>
    <s v=""/>
    <s v="WB132329612TH"/>
    <s v="24/01/2026 09:30"/>
  </r>
  <r>
    <x v="12"/>
    <x v="16"/>
    <n v="65"/>
    <n v="2"/>
    <s v="GSK71"/>
    <n v="299"/>
    <n v="0"/>
    <s v="ร้านที่10"/>
    <s v="ระวีพรรณ     ขุมทอง"/>
    <s v="เลขที่33/4หมู่3ตำบลบ้านเลือกอำเภอโพธารามจังหวัดราชบุรี 70120"/>
    <s v="70120"/>
    <s v="0645201048"/>
    <s v="24/01/2026 09:13"/>
    <s v="t0832622509@gmail.com"/>
    <s v="EMS"/>
    <s v="facebook"/>
    <s v="กสิกร"/>
    <s v=""/>
    <s v="WB132329612TH"/>
    <s v="24/01/2026 09:30"/>
  </r>
  <r>
    <x v="14"/>
    <x v="18"/>
    <n v="65"/>
    <n v="1"/>
    <s v="GSK71"/>
    <n v="299"/>
    <n v="0"/>
    <s v="ร้านที่10"/>
    <s v="ระวีพรรณ     ขุมทอง"/>
    <s v="เลขที่33/4หมู่3ตำบลบ้านเลือกอำเภอโพธารามจังหวัดราชบุรี 70120"/>
    <s v="70120"/>
    <s v="0645201048"/>
    <s v="24/01/2026 09:13"/>
    <s v="t0832622509@gmail.com"/>
    <s v="EMS"/>
    <s v="facebook"/>
    <s v="กสิกร"/>
    <s v=""/>
    <s v="WB132329612TH"/>
    <s v="24/01/2026 09:30"/>
  </r>
  <r>
    <x v="13"/>
    <x v="17"/>
    <n v="65"/>
    <n v="2"/>
    <s v="GSK71"/>
    <n v="299"/>
    <n v="0"/>
    <s v="ร้านที่10"/>
    <s v="ระวีพรรณ     ขุมทอง"/>
    <s v="เลขที่33/4หมู่3ตำบลบ้านเลือกอำเภอโพธารามจังหวัดราชบุรี 70120"/>
    <s v="70120"/>
    <s v="0645201048"/>
    <s v="24/01/2026 09:13"/>
    <s v="t0832622509@gmail.com"/>
    <s v="EMS"/>
    <s v="facebook"/>
    <s v="กสิกร"/>
    <s v=""/>
    <s v="WB132329612TH"/>
    <s v="24/01/2026 09:30"/>
  </r>
  <r>
    <x v="5"/>
    <x v="4"/>
    <n v="65"/>
    <n v="1"/>
    <s v="GSK71"/>
    <n v="299"/>
    <n v="0"/>
    <s v="ร้านที่10"/>
    <s v="ระวีพรรณ     ขุมทอง"/>
    <s v="เลขที่33/4หมู่3ตำบลบ้านเลือกอำเภอโพธารามจังหวัดราชบุรี 70120"/>
    <s v="70120"/>
    <s v="0645201048"/>
    <s v="24/01/2026 09:13"/>
    <s v="t0832622509@gmail.com"/>
    <s v="EMS"/>
    <s v="facebook"/>
    <s v="กสิกร"/>
    <s v=""/>
    <s v="WB132329612TH"/>
    <s v="24/01/2026 09:30"/>
  </r>
  <r>
    <x v="0"/>
    <x v="0"/>
    <n v="33.333333333333336"/>
    <n v="3"/>
    <s v="GSK70"/>
    <n v="100"/>
    <n v="0"/>
    <s v="ร้านที่2"/>
    <s v="โ** เ***อสลุง"/>
    <s v="ลพบุรี"/>
    <s v="-"/>
    <s v=""/>
    <s v="24/01/2026 09:04"/>
    <s v="-"/>
    <s v="J&amp;T COD"/>
    <s v="Tiktok"/>
    <s v="จ่ายทีหลัง / COD"/>
    <s v=""/>
    <s v="790491553644"/>
    <s v="24/01/2026 09:04"/>
  </r>
  <r>
    <x v="4"/>
    <x v="1"/>
    <n v="86.7"/>
    <n v="1"/>
    <s v="GSK69"/>
    <n v="173.4"/>
    <n v="0"/>
    <s v="ร้านที่3"/>
    <s v="วาระดี โพธิ์เมือง"/>
    <s v="158/7 ศูนย์ปฏิบัติธรรมอริยะ ต.ทับกวาง (ทางเข้าน้ำตกเจ็ดคต) · ทับกวาง/ Thap Kwang_x000a__x000a_แก่งคอย/ Kaeng Khoiสระบุรี/ Saraburi_x000a_18260"/>
    <s v="18260"/>
    <s v="660863918254"/>
    <s v="24/01/2026 09:00"/>
    <s v="-"/>
    <s v="Kerry_dropoff"/>
    <s v="Lazada"/>
    <s v="lazada"/>
    <s v=""/>
    <s v="LEXPU0651066678"/>
    <s v="24/01/2026 08:58"/>
  </r>
  <r>
    <x v="7"/>
    <x v="1"/>
    <n v="86.7"/>
    <n v="1"/>
    <s v="GSK69"/>
    <n v="173.4"/>
    <n v="0"/>
    <s v="ร้านที่3"/>
    <s v="วาระดี โพธิ์เมือง"/>
    <s v="158/7 ศูนย์ปฏิบัติธรรมอริยะ ต.ทับกวาง (ทางเข้าน้ำตกเจ็ดคต) · ทับกวาง/ Thap Kwang_x000a__x000a_แก่งคอย/ Kaeng Khoiสระบุรี/ Saraburi_x000a_18260"/>
    <s v="18260"/>
    <s v="660863918254"/>
    <s v="24/01/2026 09:00"/>
    <s v="-"/>
    <s v="Kerry_dropoff"/>
    <s v="Lazada"/>
    <s v="lazada"/>
    <s v=""/>
    <s v="LEXPU0651066678"/>
    <s v="24/01/2026 08:58"/>
  </r>
  <r>
    <x v="3"/>
    <x v="3"/>
    <n v="66.666666666666671"/>
    <n v="3"/>
    <s v="GSK68"/>
    <n v="100"/>
    <n v="0"/>
    <s v="ร้านที่2"/>
    <s v="ธ***ย บ***จร"/>
    <s v="สุโขทัย"/>
    <s v="-"/>
    <s v=""/>
    <s v="24/01/2026 08:27"/>
    <s v="-"/>
    <s v="J&amp;T Express"/>
    <s v="Tiktok"/>
    <s v="tiktok"/>
    <s v=""/>
    <s v="790400443685"/>
    <s v="24/01/2026 08:27"/>
  </r>
  <r>
    <x v="4"/>
    <x v="1"/>
    <n v="87.2"/>
    <n v="1"/>
    <s v="GSK67"/>
    <n v="87.2"/>
    <n v="0"/>
    <s v="ร้านที่3"/>
    <s v="อรอุมา พลเทพ"/>
    <s v="97 หมู่4 โรงฟักแก่งคอย(ป้อมยาม) · ท่ามะปราง/ Tha Maprang_x000a__x000a_แก่งคอย/ Kaeng Khoiสระบุรี/ Saraburi_x000a_18110"/>
    <s v="18110"/>
    <s v="660628560488"/>
    <s v="24/01/2026 08:15"/>
    <s v="-"/>
    <s v="Kerry_dropoff"/>
    <s v="Lazada"/>
    <s v="lazada"/>
    <s v=""/>
    <s v="LEXPU0651066542"/>
    <s v="24/01/2026 08:15"/>
  </r>
  <r>
    <x v="0"/>
    <x v="0"/>
    <n v="33.333333333333336"/>
    <n v="3"/>
    <s v="GSK66"/>
    <n v="100"/>
    <n v="0"/>
    <s v="ร้านที่2"/>
    <s v="ร*** ม***เรส"/>
    <s v="กรุงเทพฯ"/>
    <s v="-"/>
    <s v=""/>
    <s v="24/01/2026 08:15"/>
    <s v="-"/>
    <s v="J&amp;T Express"/>
    <s v="Tiktok"/>
    <s v="tiktok"/>
    <s v=""/>
    <s v="790424751642"/>
    <s v="24/01/2026 08:15"/>
  </r>
  <r>
    <x v="0"/>
    <x v="0"/>
    <n v="50"/>
    <n v="6"/>
    <s v="GSK65"/>
    <n v="200"/>
    <n v="0"/>
    <s v="ร้านที่2"/>
    <s v="ม***ยำ อ***"/>
    <s v="สตูล"/>
    <s v="-"/>
    <s v=""/>
    <s v="24/01/2026 08:04"/>
    <s v="-"/>
    <s v="J&amp;T COD"/>
    <s v="Tiktok"/>
    <s v="จ่ายทีหลัง / COD"/>
    <s v=""/>
    <s v="790471352694"/>
    <s v="24/01/2026 08:04"/>
  </r>
  <r>
    <x v="3"/>
    <x v="3"/>
    <n v="66.666666666666671"/>
    <n v="3"/>
    <s v="GSK64"/>
    <n v="100"/>
    <n v="0"/>
    <s v="ร้านที่2"/>
    <s v="ช***ุช ล***ตั้ง"/>
    <s v="เชียงใหม่"/>
    <s v="-"/>
    <s v=""/>
    <s v="24/01/2026 07:54"/>
    <s v="-"/>
    <s v="J&amp;T COD"/>
    <s v="Tiktok"/>
    <s v="จ่ายทีหลัง / COD"/>
    <s v=""/>
    <s v="790432444686"/>
    <s v="24/01/2026 07:54"/>
  </r>
  <r>
    <x v="3"/>
    <x v="3"/>
    <n v="66.666666666666671"/>
    <n v="3"/>
    <s v="GSK63"/>
    <n v="100"/>
    <n v="0"/>
    <s v="ร้านที่2"/>
    <s v="ข***ใจ ห***วงศ์ไพบูลย์"/>
    <s v="สมุทรปราการ"/>
    <s v="-"/>
    <s v=""/>
    <s v="24/01/2026 07:51"/>
    <s v="-"/>
    <s v="Flash Express Thailand COD"/>
    <s v="Tiktok"/>
    <s v="จ่ายทีหลัง / COD"/>
    <s v=""/>
    <s v="THT02032DVHC88Z"/>
    <s v="24/01/2026 07:51"/>
  </r>
  <r>
    <x v="3"/>
    <x v="3"/>
    <n v="66.666666666666671"/>
    <n v="3"/>
    <s v="GSK62"/>
    <n v="100"/>
    <n v="0"/>
    <s v="ร้านที่2"/>
    <s v="น***าว์ ศ***ัตนา"/>
    <s v="เทศบาลนครเชียงราย"/>
    <s v="-"/>
    <s v=""/>
    <s v="24/01/2026 07:51"/>
    <s v="-"/>
    <s v="J&amp;T COD"/>
    <s v="Tiktok"/>
    <s v="จ่ายทีหลัง / COD"/>
    <s v=""/>
    <s v="790443243682"/>
    <s v="24/01/2026 07:51"/>
  </r>
  <r>
    <x v="3"/>
    <x v="3"/>
    <n v="66.666666666666671"/>
    <n v="6"/>
    <s v="GSK61"/>
    <n v="200"/>
    <n v="0"/>
    <s v="ร้านที่2"/>
    <s v="ป***าย  ท***ิม"/>
    <s v="Phra Nakhon Si Ayutthaya"/>
    <s v="-"/>
    <s v=""/>
    <s v="24/01/2026 07:47"/>
    <s v="-"/>
    <s v="J&amp;T COD"/>
    <s v="Tiktok"/>
    <s v="จ่ายทีหลัง / COD"/>
    <s v=""/>
    <s v="790487642652"/>
    <s v="24/01/2026 07:47"/>
  </r>
  <r>
    <x v="4"/>
    <x v="5"/>
    <n v="139"/>
    <n v="3"/>
    <s v="GSK60"/>
    <n v="1390"/>
    <n v="0"/>
    <s v="ร้านที่2"/>
    <s v="ธ***ักษ์"/>
    <s v="นครราชสีมา"/>
    <s v="-"/>
    <s v=""/>
    <s v="24/01/2026 07:32"/>
    <s v="-"/>
    <s v="J&amp;T COD"/>
    <s v="Tiktok"/>
    <s v="จ่ายทีหลัง / COD"/>
    <s v=""/>
    <s v="790424771673"/>
    <s v="24/01/2026 07:32"/>
  </r>
  <r>
    <x v="7"/>
    <x v="9"/>
    <n v="139"/>
    <n v="4"/>
    <s v="GSK60"/>
    <n v="1390"/>
    <n v="0"/>
    <s v="ร้านที่2"/>
    <s v="ธ***ักษ์"/>
    <s v="นครราชสีมา"/>
    <s v="-"/>
    <s v=""/>
    <s v="24/01/2026 07:32"/>
    <s v="-"/>
    <s v="J&amp;T COD"/>
    <s v="Tiktok"/>
    <s v="จ่ายทีหลัง / COD"/>
    <s v=""/>
    <s v="790424771673"/>
    <s v="24/01/2026 07:32"/>
  </r>
  <r>
    <x v="1"/>
    <x v="6"/>
    <n v="139"/>
    <n v="3"/>
    <s v="GSK60"/>
    <n v="1390"/>
    <n v="0"/>
    <s v="ร้านที่2"/>
    <s v="ธ***ักษ์"/>
    <s v="นครราชสีมา"/>
    <s v="-"/>
    <s v=""/>
    <s v="24/01/2026 07:32"/>
    <s v="-"/>
    <s v="J&amp;T COD"/>
    <s v="Tiktok"/>
    <s v="จ่ายทีหลัง / COD"/>
    <s v=""/>
    <s v="790424771673"/>
    <s v="24/01/2026 07:32"/>
  </r>
  <r>
    <x v="9"/>
    <x v="13"/>
    <n v="120"/>
    <n v="1"/>
    <s v="GSK59"/>
    <n v="100"/>
    <n v="0"/>
    <s v="ร้านที่2"/>
    <s v="อ***มา"/>
    <s v="นครศรีธรรมราช"/>
    <s v="-"/>
    <s v=""/>
    <s v="24/01/2026 07:09"/>
    <s v="-"/>
    <s v="J&amp;T COD"/>
    <s v="Tiktok"/>
    <s v="จ่ายทีหลัง / COD"/>
    <s v=""/>
    <s v="790449549643"/>
    <s v="24/01/2026 07:10"/>
  </r>
  <r>
    <x v="0"/>
    <x v="0"/>
    <n v="50"/>
    <n v="6"/>
    <s v="GSK58"/>
    <n v="200"/>
    <n v="0"/>
    <s v="ร้านที่2"/>
    <s v="ว***า ค***ุล"/>
    <s v="สระบุรี"/>
    <s v="-"/>
    <s v=""/>
    <s v="24/01/2026 06:56"/>
    <s v="-"/>
    <s v="J&amp;T COD"/>
    <s v="Tiktok"/>
    <s v="จ่ายทีหลัง / COD"/>
    <s v="ไม่เอากาแฟและเนยนมค่ะ"/>
    <s v="790474455466"/>
    <s v="24/01/2026 06:56"/>
  </r>
  <r>
    <x v="3"/>
    <x v="3"/>
    <n v="66.666666666666671"/>
    <n v="3"/>
    <s v="GSK57"/>
    <n v="349.99"/>
    <n v="0"/>
    <s v="ร้านที่2"/>
    <s v="ข***ฐาภรณ์  ใ***วร"/>
    <s v="จันทบุรี"/>
    <s v="-"/>
    <s v=""/>
    <s v="24/01/2026 06:32"/>
    <s v="-"/>
    <s v="J&amp;T COD"/>
    <s v="Tiktok"/>
    <s v="จ่ายทีหลัง / COD"/>
    <s v=""/>
    <s v="790435429560"/>
    <s v="24/01/2026 06:32"/>
  </r>
  <r>
    <x v="8"/>
    <x v="8"/>
    <n v="66.333333333333329"/>
    <n v="3"/>
    <s v="GSK57"/>
    <n v="349.99"/>
    <n v="0"/>
    <s v="ร้านที่2"/>
    <s v="ข***ฐาภรณ์  ใ***วร"/>
    <s v="จันทบุรี"/>
    <s v="-"/>
    <s v=""/>
    <s v="24/01/2026 06:32"/>
    <s v="-"/>
    <s v="J&amp;T COD"/>
    <s v="Tiktok"/>
    <s v="จ่ายทีหลัง / COD"/>
    <s v=""/>
    <s v="790435429560"/>
    <s v="24/01/2026 06:32"/>
  </r>
  <r>
    <x v="6"/>
    <x v="7"/>
    <n v="139"/>
    <n v="1"/>
    <s v="GSK56"/>
    <n v="217.98"/>
    <n v="0"/>
    <s v="ร้านที่2"/>
    <s v="อ***ิพัชร์  เ***มน้อม"/>
    <s v="กรุงเทพมหานคร"/>
    <s v="-"/>
    <s v=""/>
    <s v="24/01/2026 06:31"/>
    <s v="-"/>
    <s v="J&amp;T Express"/>
    <s v="Tiktok"/>
    <s v="tiktok"/>
    <s v=""/>
    <s v="790408640490"/>
    <s v="24/01/2026 06:25"/>
  </r>
  <r>
    <x v="1"/>
    <x v="6"/>
    <n v="139"/>
    <n v="1"/>
    <s v="GSK56"/>
    <n v="217.98"/>
    <n v="0"/>
    <s v="ร้านที่2"/>
    <s v="อ***ิพัชร์  เ***มน้อม"/>
    <s v="กรุงเทพมหานคร"/>
    <s v="-"/>
    <s v=""/>
    <s v="24/01/2026 06:31"/>
    <s v="-"/>
    <s v="J&amp;T Express"/>
    <s v="Tiktok"/>
    <s v="tiktok"/>
    <s v=""/>
    <s v="790408640490"/>
    <s v="24/01/2026 06:25"/>
  </r>
  <r>
    <x v="4"/>
    <x v="1"/>
    <n v="103.55"/>
    <n v="1"/>
    <s v="GSK55"/>
    <n v="150.55000000000001"/>
    <n v="47"/>
    <s v="ร้านที่1"/>
    <s v="กัญญาณัฐ.  ยิ้มนิยม"/>
    <s v="110/58 S.N คอนโดทาวร์ ชั้น2_x000a__x000a_ดอนเมือง/ Don Mueangกรุงเทพมหานคร/ Bangkok_x000a_10210"/>
    <s v="10210"/>
    <s v="660814123591"/>
    <s v="24/01/2026 05:56"/>
    <s v="-"/>
    <s v="Kerry_dropoff"/>
    <s v="Lazada"/>
    <s v="lazada"/>
    <s v=""/>
    <s v="LEXPU0650797849"/>
    <s v="24/01/2026 05:56"/>
  </r>
  <r>
    <x v="2"/>
    <x v="12"/>
    <n v="78"/>
    <n v="3"/>
    <s v="GSK54"/>
    <n v="229"/>
    <n v="0"/>
    <s v="ร้านที่1"/>
    <s v="ส******ี"/>
    <s v="******, อำเภอภาชี ตำบลพระแก้ว อำเภอภาชี จังหวัดพระนครศรีอยุธยา 13140"/>
    <s v="13140"/>
    <s v="02"/>
    <s v="24/01/2026 05:52"/>
    <s v="-"/>
    <s v="SPX Express"/>
    <s v="Shopee"/>
    <s v="shopee"/>
    <s v=""/>
    <s v="TH262719649545P"/>
    <s v="24/01/2026 05:52"/>
  </r>
  <r>
    <x v="0"/>
    <x v="0"/>
    <n v="33.333333333333336"/>
    <n v="3"/>
    <s v="GSK53"/>
    <n v="249.25"/>
    <n v="45"/>
    <s v="ร้านที่1"/>
    <s v="นาง จำเรียง ภู่ตัน"/>
    <s v="129/1 ม.13 ถ.คลองชลประทาน ต.สุทพ · สุเทพ/ Suthep_x000a__x000a_เมืองเชียงใหม่/ Mueang Chiang Maiเชียงใหม่/ Chiang Mai_x000a_50200"/>
    <s v="50200"/>
    <s v="660928014668"/>
    <s v="24/01/2026 02:57"/>
    <s v="-"/>
    <s v="Kerry_dropoff"/>
    <s v="Lazada"/>
    <s v="lazada"/>
    <s v=""/>
    <s v="LEXPU0650831900"/>
    <s v="24/01/2026 02:57"/>
  </r>
  <r>
    <x v="17"/>
    <x v="21"/>
    <n v="61.75"/>
    <n v="1"/>
    <s v="GSK53"/>
    <n v="249.25"/>
    <n v="45"/>
    <s v="ร้านที่1"/>
    <s v="นาง จำเรียง ภู่ตัน"/>
    <s v="129/1 ม.13 ถ.คลองชลประทาน ต.สุทพ · สุเทพ/ Suthep_x000a__x000a_เมืองเชียงใหม่/ Mueang Chiang Maiเชียงใหม่/ Chiang Mai_x000a_50200"/>
    <s v="50200"/>
    <s v="660928014668"/>
    <s v="24/01/2026 02:57"/>
    <s v="-"/>
    <s v="Kerry_dropoff"/>
    <s v="Lazada"/>
    <s v="lazada"/>
    <s v=""/>
    <s v="LEXPU0650831900"/>
    <s v="24/01/2026 02:57"/>
  </r>
  <r>
    <x v="0"/>
    <x v="0"/>
    <n v="33.333333333333336"/>
    <n v="3"/>
    <s v="GSK52"/>
    <n v="100"/>
    <n v="0"/>
    <s v="ร้านที่2"/>
    <s v="อ***์รินทร์ ร***มาศ"/>
    <s v="เพชรบูรณ์"/>
    <s v="-"/>
    <s v=""/>
    <s v="24/01/2026 02:10"/>
    <s v="-"/>
    <s v="J&amp;T COD"/>
    <s v="Tiktok"/>
    <s v="จ่ายทีหลัง / COD"/>
    <s v=""/>
    <s v="790443390446"/>
    <s v="24/01/2026 02:10"/>
  </r>
  <r>
    <x v="6"/>
    <x v="7"/>
    <n v="139"/>
    <n v="1"/>
    <s v="GSK51"/>
    <n v="108.99"/>
    <n v="0"/>
    <s v="ร้านที่2"/>
    <s v="ป***ปิ๋ม"/>
    <s v="นราธิวาส"/>
    <s v="-"/>
    <s v=""/>
    <s v="24/01/2026 01:42"/>
    <s v="-"/>
    <s v="J&amp;T COD"/>
    <s v="Tiktok"/>
    <s v="จ่ายทีหลัง / COD"/>
    <s v=""/>
    <s v="790420750453"/>
    <s v="24/01/2026 01:42"/>
  </r>
  <r>
    <x v="3"/>
    <x v="3"/>
    <n v="66.666666666666671"/>
    <n v="3"/>
    <s v="GSK50"/>
    <n v="100"/>
    <n v="0"/>
    <s v="ร้านที่2"/>
    <s v="C***SSW"/>
    <s v="ยโสธร"/>
    <s v="-"/>
    <s v=""/>
    <s v="24/01/2026 01:31"/>
    <s v="-"/>
    <s v="J&amp;T Express"/>
    <s v="Tiktok"/>
    <s v="tiktok"/>
    <s v=""/>
    <s v="790410131512"/>
    <s v="24/01/2026 01:31"/>
  </r>
  <r>
    <x v="15"/>
    <x v="19"/>
    <n v="50"/>
    <n v="5"/>
    <s v="GSK49"/>
    <n v="235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24/01/2026 01:50"/>
    <s v="-"/>
    <s v="SPX Express"/>
    <s v="Shopee"/>
    <s v="shopee"/>
    <s v=""/>
    <s v="TH2674017604486"/>
    <s v="24/01/2026 01:21"/>
  </r>
  <r>
    <x v="3"/>
    <x v="3"/>
    <n v="66.666666666666671"/>
    <n v="3"/>
    <s v="GSK48"/>
    <n v="100"/>
    <n v="0"/>
    <s v="ร้านที่2"/>
    <s v="ย***ร์  แ***พฤกษ์ฐิติ"/>
    <s v="นครปฐม"/>
    <s v="-"/>
    <s v=""/>
    <s v="24/01/2026 01:05"/>
    <s v="-"/>
    <s v="J&amp;T COD"/>
    <s v="Tiktok"/>
    <s v="จ่ายทีหลัง / COD"/>
    <s v="นมเนย 3 กล่อง"/>
    <s v="790449621544"/>
    <s v="24/01/2026 01:08"/>
  </r>
  <r>
    <x v="3"/>
    <x v="3"/>
    <n v="66.666666666666671"/>
    <n v="3"/>
    <s v="GSK47"/>
    <n v="100"/>
    <n v="0"/>
    <s v="ร้านที่2"/>
    <s v="ศ***ุ ก***พันธ์"/>
    <s v="มหาสารคาม"/>
    <s v="-"/>
    <s v=""/>
    <s v="24/01/2026 00:42"/>
    <s v="-"/>
    <s v="J&amp;T COD"/>
    <s v="Tiktok"/>
    <s v="จ่ายทีหลัง / COD"/>
    <s v=""/>
    <s v="790481634515"/>
    <s v="24/01/2026 00:42"/>
  </r>
  <r>
    <x v="0"/>
    <x v="0"/>
    <n v="33.333333333333336"/>
    <n v="3"/>
    <s v="GSK45"/>
    <n v="100"/>
    <n v="0"/>
    <s v="ร้านที่2"/>
    <s v="P***gphaka S***sopha"/>
    <s v="ระยอง"/>
    <s v="-"/>
    <s v=""/>
    <s v="24/01/2026 00:25"/>
    <s v="-"/>
    <s v="J&amp;T COD"/>
    <s v="Tiktok"/>
    <s v="จ่ายทีหลัง / COD"/>
    <s v=""/>
    <s v="790410004506"/>
    <s v="24/01/2026 00:32"/>
  </r>
  <r>
    <x v="9"/>
    <x v="10"/>
    <n v="66"/>
    <n v="1"/>
    <s v="GSK44"/>
    <n v="240"/>
    <n v="0"/>
    <s v="ร้านที่1"/>
    <s v="น******ก"/>
    <s v="******ลวังไทร ตำบลวังไทร อำเภอปากช่อง จังหวัดนครราชสีมา 30130"/>
    <s v="30130"/>
    <s v="55"/>
    <s v="24/01/2026 00:29"/>
    <s v="-"/>
    <s v="SPX Express"/>
    <s v="Shopee"/>
    <s v="shopee"/>
    <s v=""/>
    <s v="TH263081825457J"/>
    <s v="24/01/2026 00:29"/>
  </r>
  <r>
    <x v="2"/>
    <x v="12"/>
    <n v="66"/>
    <n v="1"/>
    <s v="GSK44"/>
    <n v="240"/>
    <n v="0"/>
    <s v="ร้านที่1"/>
    <s v="น******ก"/>
    <s v="******ลวังไทร ตำบลวังไทร อำเภอปากช่อง จังหวัดนครราชสีมา 30130"/>
    <s v="30130"/>
    <s v="55"/>
    <s v="24/01/2026 00:29"/>
    <s v="-"/>
    <s v="SPX Express"/>
    <s v="Shopee"/>
    <s v="shopee"/>
    <s v=""/>
    <s v="TH263081825457J"/>
    <s v="24/01/2026 00:29"/>
  </r>
  <r>
    <x v="8"/>
    <x v="8"/>
    <n v="67"/>
    <n v="1"/>
    <s v="GSK44"/>
    <n v="240"/>
    <n v="0"/>
    <s v="ร้านที่1"/>
    <s v="น******ก"/>
    <s v="******ลวังไทร ตำบลวังไทร อำเภอปากช่อง จังหวัดนครราชสีมา 30130"/>
    <s v="30130"/>
    <s v="55"/>
    <s v="24/01/2026 00:29"/>
    <s v="-"/>
    <s v="SPX Express"/>
    <s v="Shopee"/>
    <s v="shopee"/>
    <s v=""/>
    <s v="TH263081825457J"/>
    <s v="24/01/2026 00:29"/>
  </r>
  <r>
    <x v="0"/>
    <x v="0"/>
    <n v="33.333333333333336"/>
    <n v="3"/>
    <s v="GSK43"/>
    <n v="100"/>
    <n v="0"/>
    <s v="ร้านที่2"/>
    <s v="ธ***    ก***นวงศ์"/>
    <s v="ตรัง"/>
    <s v="-"/>
    <s v=""/>
    <s v="24/01/2026 00:06"/>
    <s v="-"/>
    <s v="J&amp;T COD"/>
    <s v="Tiktok"/>
    <s v="จ่ายทีหลัง / COD"/>
    <s v=""/>
    <s v="790472086493"/>
    <s v="24/01/2026 00:07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x v="0"/>
    <x v="0"/>
    <n v="33.333333333333336"/>
    <n v="3"/>
    <s v="GSP50"/>
    <n v="100"/>
    <n v="0"/>
    <s v="ร้านที่2"/>
    <s v="พ***พ แ***จริญ"/>
    <s v="สมุทรปราการ"/>
    <s v="-"/>
    <s v=""/>
    <s v="25/01/2026 23:06"/>
    <s v="-"/>
    <s v="J&amp;T COD"/>
    <s v="Tiktok"/>
    <s v="จ่ายทีหลัง / COD"/>
    <s v=""/>
    <s v="790597058580"/>
    <s v="25/01/2026 23:06"/>
  </r>
  <r>
    <x v="1"/>
    <x v="1"/>
    <n v="66.666666666666671"/>
    <n v="3"/>
    <s v="GSP49"/>
    <n v="100"/>
    <n v="0"/>
    <s v="ร้านที่2"/>
    <s v="ก***์รวี  บ***ูรณ์ธนวัต"/>
    <s v="ราชบุรี"/>
    <s v="-"/>
    <s v=""/>
    <s v="25/01/2026 23:05"/>
    <s v="-"/>
    <s v="J&amp;T COD"/>
    <s v="Tiktok"/>
    <s v="จ่ายทีหลัง / COD"/>
    <s v=""/>
    <s v="790553226610"/>
    <s v="25/01/2026 23:05"/>
  </r>
  <r>
    <x v="2"/>
    <x v="2"/>
    <n v="54.5"/>
    <n v="2"/>
    <s v="GSP48"/>
    <n v="214.1"/>
    <n v="7"/>
    <s v="ร้านที่3"/>
    <s v="เอื้อย เทียมทัศน์"/>
    <s v="เลขที่ 260 ซ.รามอินทรา 5  ( ใกล้สนามกีฬารามอินทรา ) ถ.รามอินทรา · ท่าแร้ง/ Tha Raeng_x000a__x000a_บางเขน/ Bang Khenกรุงเทพมหานคร/ Bangkok_x000a_10220"/>
    <s v="10220"/>
    <s v="660956601242"/>
    <s v="25/01/2026 22:55"/>
    <s v="-"/>
    <s v="Kerry_dropoff"/>
    <s v="Lazada"/>
    <s v="lazada"/>
    <s v=""/>
    <s v="LEXPU0651464964"/>
    <s v="25/01/2026 22:55"/>
  </r>
  <r>
    <x v="3"/>
    <x v="3"/>
    <n v="103.55"/>
    <n v="1"/>
    <s v="GSP48"/>
    <n v="214.1"/>
    <n v="7"/>
    <s v="ร้านที่3"/>
    <s v="เอื้อย เทียมทัศน์"/>
    <s v="เลขที่ 260 ซ.รามอินทรา 5  ( ใกล้สนามกีฬารามอินทรา ) ถ.รามอินทรา · ท่าแร้ง/ Tha Raeng_x000a__x000a_บางเขน/ Bang Khenกรุงเทพมหานคร/ Bangkok_x000a_10220"/>
    <s v="10220"/>
    <s v="660956601242"/>
    <s v="25/01/2026 22:55"/>
    <s v="-"/>
    <s v="Kerry_dropoff"/>
    <s v="Lazada"/>
    <s v="lazada"/>
    <s v=""/>
    <s v="LEXPU0651464964"/>
    <s v="25/01/2026 22:55"/>
  </r>
  <r>
    <x v="0"/>
    <x v="0"/>
    <n v="50"/>
    <n v="6"/>
    <s v="GSP47"/>
    <n v="200"/>
    <n v="0"/>
    <s v="ร้านที่2"/>
    <s v="ป* ป*"/>
    <s v="สุพรรณบุรี"/>
    <s v="-"/>
    <s v=""/>
    <s v="25/01/2026 22:54"/>
    <s v="-"/>
    <s v="J&amp;T COD"/>
    <s v="Tiktok"/>
    <s v="จ่ายทีหลัง / COD"/>
    <s v=""/>
    <s v="790503333572"/>
    <s v="25/01/2026 22:54"/>
  </r>
  <r>
    <x v="4"/>
    <x v="4"/>
    <n v="33.333333333333336"/>
    <n v="3"/>
    <s v="GSP46"/>
    <n v="135"/>
    <n v="0"/>
    <s v="ร้านที่2"/>
    <s v="บ** จ***า"/>
    <s v="นครศรีธรรมราช"/>
    <s v="-"/>
    <s v=""/>
    <s v="25/01/2026 22:53"/>
    <s v="-"/>
    <s v="J&amp;T COD"/>
    <s v="Tiktok"/>
    <s v="จ่ายทีหลัง / COD"/>
    <s v=""/>
    <s v="790598214674"/>
    <s v="25/01/2026 22:53"/>
  </r>
  <r>
    <x v="5"/>
    <x v="5"/>
    <n v="79"/>
    <n v="2"/>
    <s v="GSP42"/>
    <n v="158"/>
    <n v="0"/>
    <s v="ร้านที่1"/>
    <s v="ส******ง"/>
    <s v="******บางแค    ประเทศไทย แขวงบางแค เขตบางแค จังหวัดกรุงเทพมหานคร 10160"/>
    <s v="10160"/>
    <s v="21"/>
    <s v="-"/>
    <s v="-"/>
    <s v=""/>
    <s v="Shopee"/>
    <s v="-"/>
    <s v=""/>
    <s v="-"/>
    <s v="25/01/2026 22:39"/>
  </r>
  <r>
    <x v="5"/>
    <x v="5"/>
    <n v="79"/>
    <n v="2"/>
    <s v="GSP41"/>
    <n v="153"/>
    <n v="0"/>
    <s v="ร้านที่1"/>
    <s v="ส******ง"/>
    <s v="******บางแค    ประเทศไทย แขวงบางแค เขตบางแค จังหวัดกรุงเทพมหานคร 10160"/>
    <s v="10160"/>
    <s v="21"/>
    <s v="25/01/2026 23:00"/>
    <s v="-"/>
    <s v="Flash Express"/>
    <s v="Shopee"/>
    <s v="shopee"/>
    <s v=""/>
    <s v="TH012089PM638A1"/>
    <s v="25/01/2026 22:29"/>
  </r>
  <r>
    <x v="3"/>
    <x v="6"/>
    <n v="139"/>
    <n v="1"/>
    <s v="GSP40"/>
    <n v="108.99"/>
    <n v="0"/>
    <s v="ร้านที่2"/>
    <s v="พ***นธ์ ถ***ยุศรีพงศ์"/>
    <s v="กาญจนบุรี"/>
    <s v="-"/>
    <s v=""/>
    <s v="25/01/2026 22:27"/>
    <s v="-"/>
    <s v="J&amp;T COD"/>
    <s v="Tiktok"/>
    <s v="จ่ายทีหลัง / COD"/>
    <s v=""/>
    <s v="790544628521"/>
    <s v="25/01/2026 22:27"/>
  </r>
  <r>
    <x v="5"/>
    <x v="5"/>
    <n v="79"/>
    <n v="3"/>
    <s v="GSP39"/>
    <n v="237"/>
    <n v="0"/>
    <s v="ร้านที่1"/>
    <s v="ก******อ"/>
    <s v="******านแหลม ตำบลปากทะเล อำเภอบ้านแหลม จังหวัดเพชรบุรี 76100"/>
    <s v="76100"/>
    <s v="10"/>
    <s v="25/01/2026 22:25"/>
    <s v="-"/>
    <s v="Flash Express"/>
    <s v="Shopee"/>
    <s v="shopee"/>
    <s v=""/>
    <s v="TH180789PJDP9C"/>
    <s v="25/01/2026 22:25"/>
  </r>
  <r>
    <x v="1"/>
    <x v="1"/>
    <n v="66.666666666666671"/>
    <n v="3"/>
    <s v="GSP38"/>
    <n v="100"/>
    <n v="0"/>
    <s v="ร้านที่2"/>
    <s v="ภ***วรรณ ใ***ศ"/>
    <s v="ลำพูน"/>
    <s v="-"/>
    <s v=""/>
    <s v="25/01/2026 22:22"/>
    <s v="-"/>
    <s v="J&amp;T COD"/>
    <s v="Tiktok"/>
    <s v="จ่ายทีหลัง / COD"/>
    <s v=""/>
    <s v="790524803622"/>
    <s v="25/01/2026 22:22"/>
  </r>
  <r>
    <x v="1"/>
    <x v="1"/>
    <n v="66.666666666666671"/>
    <n v="3"/>
    <s v="GSP37"/>
    <n v="100"/>
    <n v="0"/>
    <s v="ร้านที่2"/>
    <s v="V***tchanan A***ama"/>
    <s v="เชียงใหม่"/>
    <s v="-"/>
    <s v=""/>
    <s v="25/01/2026 21:54"/>
    <s v="-"/>
    <s v="J&amp;T COD"/>
    <s v="Tiktok"/>
    <s v="จ่ายทีหลัง / COD"/>
    <s v=""/>
    <s v="790555108674"/>
    <s v="25/01/2026 21:54"/>
  </r>
  <r>
    <x v="5"/>
    <x v="5"/>
    <n v="79"/>
    <n v="1"/>
    <s v="GSP36"/>
    <n v="74"/>
    <n v="0"/>
    <s v="ร้านที่1"/>
    <s v="ท******ง"/>
    <s v="******ว, อำเภอวิเชียรบุรี ตำบลยางสาว อำเภอวิเชียรบุรี จังหวัดเพชรบูรณ์ 67130"/>
    <s v="67130"/>
    <s v="24"/>
    <s v="25/01/2026 21:43"/>
    <s v="-"/>
    <s v="Flash Express"/>
    <s v="Shopee"/>
    <s v="shopee"/>
    <s v=""/>
    <s v="TH630589PN0W3M"/>
    <s v="25/01/2026 21:43"/>
  </r>
  <r>
    <x v="4"/>
    <x v="4"/>
    <n v="49"/>
    <n v="1"/>
    <s v="GSP35"/>
    <n v="49"/>
    <n v="0"/>
    <s v="ร้านที่1"/>
    <s v="อ******์"/>
    <s v="******, ตำบลบึงชำอ้อ, อำเภอหนองเสือ ตำบลบึงชำอ้อ อำเภอหนองเสือ จังหวัดปทุมธานี 12170"/>
    <s v="12170"/>
    <s v="09"/>
    <s v="25/01/2026 21:42"/>
    <s v="-"/>
    <s v="Flash Express"/>
    <s v="Shopee"/>
    <s v="shopee"/>
    <s v=""/>
    <s v="TH040489Q76B8D"/>
    <s v="25/01/2026 21:42"/>
  </r>
  <r>
    <x v="5"/>
    <x v="7"/>
    <n v="0"/>
    <n v="1"/>
    <s v="GSP33"/>
    <n v="0"/>
    <n v="0"/>
    <s v="ร้านที่3"/>
    <s v="วราภรณ์ กสิกรณ์"/>
    <s v="170 หมู่ 9 · ห้วยน้ำหอม/ Huai Nam Hom_x000a__x000a_ลาดยาว/ Lat Yaoนครสวรรค์/ Nakhon Sawan_x000a_60150"/>
    <s v="60150"/>
    <s v="660953299621"/>
    <s v="25/01/2026 21:37"/>
    <s v="-"/>
    <s v="Kerry_dropoff"/>
    <s v="Lazada"/>
    <s v="lazada"/>
    <s v=""/>
    <s v="TH561189Q2C42B"/>
    <s v="25/01/2026 21:37"/>
  </r>
  <r>
    <x v="6"/>
    <x v="8"/>
    <n v="139"/>
    <n v="2"/>
    <s v="GSP32"/>
    <n v="217.98"/>
    <n v="0"/>
    <s v="ร้านที่2"/>
    <s v="เ***น ส***ปอร์"/>
    <s v="เพชรบุรี"/>
    <s v="-"/>
    <s v=""/>
    <s v="25/01/2026 21:32"/>
    <s v="-"/>
    <s v="J&amp;T Express"/>
    <s v="Tiktok"/>
    <s v="tiktok"/>
    <s v=""/>
    <s v="790517928594"/>
    <s v="25/01/2026 21:31"/>
  </r>
  <r>
    <x v="1"/>
    <x v="1"/>
    <n v="66.666666666666671"/>
    <n v="3"/>
    <s v="GSP30"/>
    <n v="100"/>
    <n v="0"/>
    <s v="ร้านที่2"/>
    <s v="แ*** อ***สาย"/>
    <s v="ฉะเชิงเทรา"/>
    <s v="-"/>
    <s v=""/>
    <s v="25/01/2026 21:02"/>
    <s v="-"/>
    <s v="J&amp;T Express"/>
    <s v="Tiktok"/>
    <s v="tiktok"/>
    <s v=""/>
    <s v="790540808632"/>
    <s v="25/01/2026 21:02"/>
  </r>
  <r>
    <x v="7"/>
    <x v="9"/>
    <n v="139"/>
    <n v="1"/>
    <s v="GSP29"/>
    <n v="108.99"/>
    <n v="0"/>
    <s v="ร้านที่2"/>
    <s v="ค***ายน้อย"/>
    <s v="สงขลา"/>
    <s v="-"/>
    <s v=""/>
    <s v="25/01/2026 20:55"/>
    <s v="-"/>
    <s v="J&amp;T Express"/>
    <s v="Tiktok"/>
    <s v="tiktok"/>
    <s v=""/>
    <s v="790571225566"/>
    <s v="25/01/2026 20:55"/>
  </r>
  <r>
    <x v="0"/>
    <x v="0"/>
    <n v="33.333333333333336"/>
    <n v="6"/>
    <s v="GSP28"/>
    <n v="200"/>
    <n v="0"/>
    <s v="ร้านที่2"/>
    <s v="ศ***ร  ม***อง"/>
    <s v="สุรินทร์"/>
    <s v="-"/>
    <s v=""/>
    <s v="25/01/2026 20:52"/>
    <s v="-"/>
    <s v="J&amp;T COD"/>
    <s v="Tiktok"/>
    <s v="จ่ายทีหลัง / COD"/>
    <s v=""/>
    <s v="790523050520"/>
    <s v="25/01/2026 20:52"/>
  </r>
  <r>
    <x v="0"/>
    <x v="0"/>
    <n v="33.333333333333336"/>
    <n v="3"/>
    <s v="GSP27"/>
    <n v="100"/>
    <n v="0"/>
    <s v="ร้านที่2"/>
    <s v="ก***า  แ***รามาเดชะ"/>
    <s v="ฉะเชิงเทรา"/>
    <s v="-"/>
    <s v=""/>
    <s v="25/01/2026 20:49"/>
    <s v="-"/>
    <s v="J&amp;T COD"/>
    <s v="Tiktok"/>
    <s v="จ่ายทีหลัง / COD"/>
    <s v=""/>
    <s v="790555468533"/>
    <s v="25/01/2026 20:49"/>
  </r>
  <r>
    <x v="3"/>
    <x v="3"/>
    <n v="87.2"/>
    <n v="1"/>
    <s v="GSP26"/>
    <n v="94.2"/>
    <n v="7"/>
    <s v="ร้านที่3"/>
    <s v="สุสิดา ปิยพรชัยกุล"/>
    <s v="2/49 หมู่บ้านศิขรินทร์1 ซอยบางกรวย-ไทรน้อย 6 ถนนบางกรวย-ไทรน้อย ต.บางกรวย 2/49 · บางกรวย/ Bang Kruai_x000a__x000a_บางกรวย/ Bang Kruaiนนทบุรี/ Nonthaburi_x000a_11130"/>
    <s v="11130"/>
    <s v="660835999549"/>
    <s v="25/01/2026 20:44"/>
    <s v="-"/>
    <s v="Kerry_dropoff"/>
    <s v="Lazada"/>
    <s v="lazada"/>
    <s v=""/>
    <s v="LEXPU0651466587"/>
    <s v="25/01/2026 20:44"/>
  </r>
  <r>
    <x v="0"/>
    <x v="0"/>
    <n v="50"/>
    <n v="6"/>
    <s v="GSP25"/>
    <n v="200"/>
    <n v="0"/>
    <s v="ร้านที่2"/>
    <s v="อ***ัย  เ***รไทสงค์"/>
    <s v="สุรินทร์"/>
    <s v="-"/>
    <s v=""/>
    <s v="25/01/2026 20:43"/>
    <s v="-"/>
    <s v="J&amp;T COD"/>
    <s v="Tiktok"/>
    <s v="จ่ายทีหลัง / COD"/>
    <s v=""/>
    <s v="790518757556"/>
    <s v="25/01/2026 20:43"/>
  </r>
  <r>
    <x v="0"/>
    <x v="0"/>
    <n v="33.333333333333336"/>
    <n v="3"/>
    <s v="GSP24"/>
    <n v="100"/>
    <n v="0"/>
    <s v="ร้านที่2"/>
    <s v="อ**"/>
    <s v="กรุงเทพฯ"/>
    <s v="-"/>
    <s v=""/>
    <s v="25/01/2026 20:16"/>
    <s v="-"/>
    <s v="J&amp;T COD"/>
    <s v="Tiktok"/>
    <s v="จ่ายทีหลัง / COD"/>
    <s v=""/>
    <s v="790520663542"/>
    <s v="25/01/2026 20:16"/>
  </r>
  <r>
    <x v="0"/>
    <x v="0"/>
    <n v="50"/>
    <n v="6"/>
    <s v="GSP23"/>
    <n v="219"/>
    <n v="19"/>
    <s v="ร้านที่2"/>
    <s v="ห***พียร ข***ยวงศา"/>
    <s v="หนองบัวลำภู"/>
    <s v="-"/>
    <s v=""/>
    <s v="25/01/2026 20:06"/>
    <s v="-"/>
    <s v="J&amp;T Express"/>
    <s v="Tiktok"/>
    <s v="tiktok"/>
    <s v=""/>
    <s v="790579852506"/>
    <s v="25/01/2026 20:06"/>
  </r>
  <r>
    <x v="8"/>
    <x v="10"/>
    <n v="54.5"/>
    <n v="2"/>
    <s v="GSP22"/>
    <n v="248"/>
    <n v="48"/>
    <s v="ร้านที่1"/>
    <s v="วิรงรอง กุลละวณิชย์"/>
    <s v="39/923 ซอยนิชดาธานี ถนนสามัคคี · บางตลาด/ Bang Talat_x000a__x000a_ปากเกร็ด/ Pak Kretนนทบุรี/ Nonthaburi_x000a_11120"/>
    <s v="11120"/>
    <s v="660636451456"/>
    <s v="25/01/2026 20:00"/>
    <s v="-"/>
    <s v="Kerry_dropoff"/>
    <s v="Lazada"/>
    <s v="lazada"/>
    <s v=""/>
    <s v="LEXPU0651464668"/>
    <s v="25/01/2026 20:00"/>
  </r>
  <r>
    <x v="8"/>
    <x v="10"/>
    <n v="54.5"/>
    <n v="2"/>
    <s v="GSP22"/>
    <n v="248"/>
    <n v="48"/>
    <s v="ร้านที่1"/>
    <s v="วิรงรอง กุลละวณิชย์"/>
    <s v="39/923 ซอยนิชดาธานี ถนนสามัคคี · บางตลาด/ Bang Talat_x000a__x000a_ปากเกร็ด/ Pak Kretนนทบุรี/ Nonthaburi_x000a_11120"/>
    <s v="11120"/>
    <s v="660636451456"/>
    <s v="25/01/2026 20:00"/>
    <s v="-"/>
    <s v="Kerry_dropoff"/>
    <s v="Lazada"/>
    <s v="lazada"/>
    <s v=""/>
    <s v="LEXPU0651464668"/>
    <s v="25/01/2026 20:00"/>
  </r>
  <r>
    <x v="3"/>
    <x v="6"/>
    <n v="139"/>
    <n v="1"/>
    <s v="GSP21"/>
    <n v="326.99"/>
    <n v="0"/>
    <s v="ร้านที่2"/>
    <s v="ธ***น"/>
    <s v="นครศรีธรรมราช"/>
    <s v="-"/>
    <s v=""/>
    <s v="25/01/2026 19:56"/>
    <s v="-"/>
    <s v="J&amp;T Express"/>
    <s v="Tiktok"/>
    <s v="tiktok"/>
    <s v=""/>
    <s v="790586273470"/>
    <s v="25/01/2026 19:56"/>
  </r>
  <r>
    <x v="9"/>
    <x v="11"/>
    <n v="139"/>
    <n v="1"/>
    <s v="GSP21"/>
    <n v="326.99"/>
    <n v="0"/>
    <s v="ร้านที่2"/>
    <s v="ธ***น"/>
    <s v="นครศรีธรรมราช"/>
    <s v="-"/>
    <s v=""/>
    <s v="25/01/2026 19:56"/>
    <s v="-"/>
    <s v="J&amp;T Express"/>
    <s v="Tiktok"/>
    <s v="tiktok"/>
    <s v=""/>
    <s v="790586273470"/>
    <s v="25/01/2026 19:56"/>
  </r>
  <r>
    <x v="7"/>
    <x v="9"/>
    <n v="139"/>
    <n v="1"/>
    <s v="GSP21"/>
    <n v="326.99"/>
    <n v="0"/>
    <s v="ร้านที่2"/>
    <s v="ธ***น"/>
    <s v="นครศรีธรรมราช"/>
    <s v="-"/>
    <s v=""/>
    <s v="25/01/2026 19:56"/>
    <s v="-"/>
    <s v="J&amp;T Express"/>
    <s v="Tiktok"/>
    <s v="tiktok"/>
    <s v=""/>
    <s v="790586273470"/>
    <s v="25/01/2026 19:56"/>
  </r>
  <r>
    <x v="6"/>
    <x v="8"/>
    <n v="139"/>
    <n v="1"/>
    <s v="GSP21"/>
    <n v="326.99"/>
    <n v="0"/>
    <s v="ร้านที่2"/>
    <s v="ธ***น"/>
    <s v="นครศรีธรรมราช"/>
    <s v="-"/>
    <s v=""/>
    <s v="25/01/2026 19:56"/>
    <s v="-"/>
    <s v="J&amp;T Express"/>
    <s v="Tiktok"/>
    <s v="tiktok"/>
    <s v=""/>
    <s v="790586273470"/>
    <s v="25/01/2026 19:56"/>
  </r>
  <r>
    <x v="0"/>
    <x v="0"/>
    <n v="33.333333333333336"/>
    <n v="3"/>
    <s v="GSP20"/>
    <n v="100"/>
    <n v="0"/>
    <s v="ร้านที่2"/>
    <s v="N***emol W***"/>
    <s v="สมุทรปราการ"/>
    <s v="-"/>
    <s v=""/>
    <s v="25/01/2026 19:46"/>
    <s v="-"/>
    <s v="J&amp;T Express"/>
    <s v="Tiktok"/>
    <s v="tiktok"/>
    <s v=""/>
    <s v="790555866590"/>
    <s v="25/01/2026 19:46"/>
  </r>
  <r>
    <x v="0"/>
    <x v="0"/>
    <n v="33.333333333333336"/>
    <n v="3"/>
    <s v="GSP19"/>
    <n v="100"/>
    <n v="0"/>
    <s v="ร้านที่2"/>
    <s v="พ***ุญลักษณ์ ณ ล***น"/>
    <s v="ลำพูน"/>
    <s v="-"/>
    <s v=""/>
    <s v="25/01/2026 19:45"/>
    <s v="-"/>
    <s v="J&amp;T Express"/>
    <s v="Tiktok"/>
    <s v="tiktok"/>
    <s v=""/>
    <s v="790594879502"/>
    <s v="25/01/2026 19:45"/>
  </r>
  <r>
    <x v="0"/>
    <x v="0"/>
    <n v="33.333333333333336"/>
    <n v="3"/>
    <s v="GSP18"/>
    <n v="100"/>
    <n v="0"/>
    <s v="ร้านที่2"/>
    <s v="พ***ฒน์  ศ***ภาณุรักษ์"/>
    <s v="ปทุมธานี"/>
    <s v="-"/>
    <s v=""/>
    <s v="25/01/2026 19:29"/>
    <s v="-"/>
    <s v="J&amp;T COD"/>
    <s v="Tiktok"/>
    <s v="จ่ายทีหลัง / COD"/>
    <s v=""/>
    <s v="790504775550"/>
    <s v="25/01/2026 19:29"/>
  </r>
  <r>
    <x v="0"/>
    <x v="0"/>
    <n v="33.333333333333336"/>
    <n v="3"/>
    <s v="GSP17"/>
    <n v="100"/>
    <n v="0"/>
    <s v="ร้านที่2"/>
    <s v="C***tana N** C***san"/>
    <s v="กรุงเทพฯ"/>
    <s v="-"/>
    <s v=""/>
    <s v="25/01/2026 19:24"/>
    <s v="-"/>
    <s v="J&amp;T Express"/>
    <s v="Tiktok"/>
    <s v="tiktok"/>
    <s v=""/>
    <s v="790503770534"/>
    <s v="25/01/2026 19:24"/>
  </r>
  <r>
    <x v="0"/>
    <x v="0"/>
    <n v="33.333333333333336"/>
    <n v="3"/>
    <s v="GSP16"/>
    <n v="100"/>
    <n v="0"/>
    <s v="ร้านที่2"/>
    <s v="a***m.JAI"/>
    <s v="สมุทรปราการ"/>
    <s v="-"/>
    <s v=""/>
    <s v="26/01/2026 07:36"/>
    <s v="-"/>
    <s v="J&amp;T Express"/>
    <s v="Tiktok"/>
    <s v="tiktok"/>
    <s v=""/>
    <s v="790593402712"/>
    <s v="25/01/2026 19:22"/>
  </r>
  <r>
    <x v="0"/>
    <x v="0"/>
    <n v="50"/>
    <n v="6"/>
    <s v="GSP15"/>
    <n v="200"/>
    <n v="0"/>
    <s v="ร้านที่2"/>
    <s v="A**"/>
    <s v="นนทบุรี"/>
    <s v="-"/>
    <s v=""/>
    <s v="25/01/2026 19:12"/>
    <s v="-"/>
    <s v="J&amp;T COD"/>
    <s v="Tiktok"/>
    <s v="จ่ายทีหลัง / COD"/>
    <s v=""/>
    <s v="790509367524"/>
    <s v="25/01/2026 19:12"/>
  </r>
  <r>
    <x v="3"/>
    <x v="6"/>
    <n v="139"/>
    <n v="1"/>
    <s v="GSP14"/>
    <n v="217.98"/>
    <n v="0"/>
    <s v="ร้านที่2"/>
    <s v="น***าวทิพวรรณ  ส***นธุ์"/>
    <s v="ร้อยเอ็ด"/>
    <s v="-"/>
    <s v=""/>
    <s v="25/01/2026 19:11"/>
    <s v="-"/>
    <s v="J&amp;T Express"/>
    <s v="Tiktok"/>
    <s v="tiktok"/>
    <s v=""/>
    <s v="790575628500"/>
    <s v="25/01/2026 19:11"/>
  </r>
  <r>
    <x v="6"/>
    <x v="8"/>
    <n v="139"/>
    <n v="1"/>
    <s v="GSP14"/>
    <n v="217.98"/>
    <n v="0"/>
    <s v="ร้านที่2"/>
    <s v="น***าวทิพวรรณ  ส***นธุ์"/>
    <s v="ร้อยเอ็ด"/>
    <s v="-"/>
    <s v=""/>
    <s v="25/01/2026 19:11"/>
    <s v="-"/>
    <s v="J&amp;T Express"/>
    <s v="Tiktok"/>
    <s v="tiktok"/>
    <s v=""/>
    <s v="790575628500"/>
    <s v="25/01/2026 19:11"/>
  </r>
  <r>
    <x v="5"/>
    <x v="5"/>
    <n v="79"/>
    <n v="1"/>
    <s v="GSP13"/>
    <n v="79"/>
    <n v="0"/>
    <s v="ร้านที่1"/>
    <s v="ว******8"/>
    <s v="******ือง, อำเภอเมืองพัทลุง ตำบลร่มเมือง อำเภอเมืองพัทลุง จังหวัดพัทลุง 93000"/>
    <s v="93000"/>
    <s v="08"/>
    <s v="25/01/2026 19:32"/>
    <s v="-"/>
    <s v="SPX Express"/>
    <s v="Shopee"/>
    <s v="shopee"/>
    <s v=""/>
    <s v="TH268507391555D"/>
    <s v="25/01/2026 19:02"/>
  </r>
  <r>
    <x v="0"/>
    <x v="0"/>
    <n v="50"/>
    <n v="6"/>
    <s v="GSP12"/>
    <n v="200"/>
    <n v="0"/>
    <s v="ร้านที่2"/>
    <s v="ท** ท***งดี"/>
    <s v="เชียงราย"/>
    <s v="-"/>
    <s v=""/>
    <s v="25/01/2026 18:54"/>
    <s v="-"/>
    <s v="J&amp;T Express"/>
    <s v="Tiktok"/>
    <s v="tiktok"/>
    <s v=""/>
    <s v="790572562522"/>
    <s v="25/01/2026 18:54"/>
  </r>
  <r>
    <x v="5"/>
    <x v="5"/>
    <n v="79"/>
    <n v="2"/>
    <s v="GSP11"/>
    <n v="158"/>
    <n v="0"/>
    <s v="ร้านที่1"/>
    <s v="ไ******อ"/>
    <s v="******ง จ.หนองบัวลำภู ตำบลนากลาง อำเภอนากลาง จังหวัดหนองบัวลำภู 39170"/>
    <s v="39170"/>
    <s v="26"/>
    <s v="25/01/2026 19:20"/>
    <s v="-"/>
    <s v="SPX Express"/>
    <s v="Shopee"/>
    <s v="shopee"/>
    <s v=""/>
    <s v="TH268758487229P"/>
    <s v="25/01/2026 18:50"/>
  </r>
  <r>
    <x v="0"/>
    <x v="0"/>
    <n v="33.333333333333336"/>
    <n v="3"/>
    <s v="GSP10"/>
    <n v="100"/>
    <n v="0"/>
    <s v="ร้านที่2"/>
    <s v="ญ***สา ส***ล"/>
    <s v="กรุงเทพฯ"/>
    <s v="-"/>
    <s v=""/>
    <s v="25/01/2026 18:38"/>
    <s v="-"/>
    <s v="J&amp;T COD"/>
    <s v="Tiktok"/>
    <s v="จ่ายทีหลัง / COD"/>
    <s v=""/>
    <s v="790554061570"/>
    <s v="25/01/2026 18:38"/>
  </r>
  <r>
    <x v="0"/>
    <x v="0"/>
    <n v="50"/>
    <n v="6"/>
    <s v="GSP9"/>
    <n v="200"/>
    <n v="0"/>
    <s v="ร้านที่2"/>
    <s v="S***orn P***ru"/>
    <s v="นครราชสีมา"/>
    <s v="-"/>
    <s v=""/>
    <s v="25/01/2026 18:34"/>
    <s v="-"/>
    <s v="J&amp;T COD"/>
    <s v="Tiktok"/>
    <s v="จ่ายทีหลัง / COD"/>
    <s v="มะพร้าวเผา"/>
    <s v="790561936651"/>
    <s v="25/01/2026 18:34"/>
  </r>
  <r>
    <x v="0"/>
    <x v="0"/>
    <n v="50"/>
    <n v="6"/>
    <s v="GSP8"/>
    <n v="200"/>
    <n v="0"/>
    <s v="ร้านที่2"/>
    <s v="ส***"/>
    <s v="นครราชสีมา"/>
    <s v="-"/>
    <s v=""/>
    <s v="25/01/2026 18:33"/>
    <s v="-"/>
    <s v="J&amp;T COD"/>
    <s v="Tiktok"/>
    <s v="จ่ายทีหลัง / COD"/>
    <s v="เผือก6"/>
    <s v="790522105516"/>
    <s v="25/01/2026 18:33"/>
  </r>
  <r>
    <x v="0"/>
    <x v="0"/>
    <n v="50"/>
    <n v="6"/>
    <s v="GSP7"/>
    <n v="200"/>
    <n v="0"/>
    <s v="ร้านที่2"/>
    <s v="S***orn P***ru"/>
    <s v="นครราชสีมา"/>
    <s v="-"/>
    <s v=""/>
    <s v="25/01/2026 18:33"/>
    <s v="-"/>
    <s v="J&amp;T COD"/>
    <s v="Tiktok"/>
    <s v="จ่ายทีหลัง / COD"/>
    <s v="ฝอยทอง6"/>
    <s v="790574237530"/>
    <s v="25/01/2026 18:33"/>
  </r>
  <r>
    <x v="0"/>
    <x v="0"/>
    <n v="50"/>
    <n v="6"/>
    <s v="GSP6"/>
    <n v="200"/>
    <n v="0"/>
    <s v="ร้านที่2"/>
    <s v="ส***"/>
    <s v="นครราชสีมา"/>
    <s v="-"/>
    <s v=""/>
    <s v="25/01/2026 18:32"/>
    <s v="-"/>
    <s v="J&amp;T COD"/>
    <s v="Tiktok"/>
    <s v="จ่ายทีหลัง / COD"/>
    <s v="มะพร้าวเผา6"/>
    <s v="790530530650"/>
    <s v="25/01/2026 18:32"/>
  </r>
  <r>
    <x v="0"/>
    <x v="0"/>
    <n v="50"/>
    <n v="6"/>
    <s v="GSP5"/>
    <n v="200"/>
    <n v="0"/>
    <s v="ร้านที่2"/>
    <s v="ส***"/>
    <s v="นครราชสีมา"/>
    <s v="-"/>
    <s v=""/>
    <s v="25/01/2026 18:32"/>
    <s v="-"/>
    <s v="J&amp;T COD"/>
    <s v="Tiktok"/>
    <s v="จ่ายทีหลัง / COD"/>
    <s v="เผือก6"/>
    <s v="790543097455"/>
    <s v="25/01/2026 18:32"/>
  </r>
  <r>
    <x v="0"/>
    <x v="0"/>
    <n v="50"/>
    <n v="6"/>
    <s v="GSP4"/>
    <n v="200"/>
    <n v="0"/>
    <s v="ร้านที่2"/>
    <s v="ส***"/>
    <s v="นครราชสีมา"/>
    <s v="-"/>
    <s v=""/>
    <s v="25/01/2026 18:32"/>
    <s v="-"/>
    <s v="J&amp;T COD"/>
    <s v="Tiktok"/>
    <s v="จ่ายทีหลัง / COD"/>
    <s v="ฝอยทอง6กล่อง"/>
    <s v="790598283414"/>
    <s v="25/01/2026 18:32"/>
  </r>
  <r>
    <x v="0"/>
    <x v="0"/>
    <n v="50"/>
    <n v="6"/>
    <s v="GSP3"/>
    <n v="200"/>
    <n v="0"/>
    <s v="ร้านที่2"/>
    <s v="ส***ณ์ แ***วิงวอน"/>
    <s v="จันทบุรี"/>
    <s v="-"/>
    <s v=""/>
    <s v="25/01/2026 17:51"/>
    <s v="-"/>
    <s v="J&amp;T COD"/>
    <s v="Tiktok"/>
    <s v="จ่ายทีหลัง / COD"/>
    <s v=""/>
    <s v="790535169502"/>
    <s v="25/01/2026 17:52"/>
  </r>
  <r>
    <x v="5"/>
    <x v="5"/>
    <n v="66.333333333333329"/>
    <n v="3"/>
    <s v="GSP2"/>
    <n v="220"/>
    <n v="0"/>
    <s v="ร้านที่4"/>
    <s v="ร***เปิ้ลหีบศพ131หมู่21ตลาดคำปิง"/>
    <s v="ชัยภูมิ"/>
    <s v="-"/>
    <s v=""/>
    <s v="25/01/2026 17:14"/>
    <s v="-"/>
    <s v="J&amp;T COD"/>
    <s v="Tiktok"/>
    <s v="จ่ายทีหลัง / COD"/>
    <s v=""/>
    <s v="790554003654"/>
    <s v="25/01/2026 17:14"/>
  </r>
  <r>
    <x v="0"/>
    <x v="0"/>
    <n v="33.333333333333336"/>
    <n v="3"/>
    <s v="GSP1"/>
    <n v="100"/>
    <n v="0"/>
    <s v="ร้านที่2"/>
    <s v="จ***วรรณ"/>
    <s v="นครปฐม"/>
    <s v="-"/>
    <s v=""/>
    <s v="25/01/2026 17:05"/>
    <s v="-"/>
    <s v="J&amp;T Express"/>
    <s v="Tiktok"/>
    <s v="tiktok"/>
    <s v=""/>
    <s v="790552173515"/>
    <s v="25/01/2026 17:05"/>
  </r>
  <r>
    <x v="0"/>
    <x v="0"/>
    <n v="33.333333333333336"/>
    <n v="6"/>
    <s v="GSP0"/>
    <n v="200"/>
    <n v="0"/>
    <s v="ร้านที่2"/>
    <s v="น***าวสุพัชราวดี. เ***นน้อย"/>
    <s v="สุโขทัย"/>
    <s v="-"/>
    <s v=""/>
    <s v="25/01/2026 16:53"/>
    <s v="-"/>
    <s v="J&amp;T COD"/>
    <s v="Tiktok"/>
    <s v="จ่ายทีหลัง / COD"/>
    <s v=""/>
    <s v="790578959590"/>
    <s v="25/01/2026 16:53"/>
  </r>
  <r>
    <x v="9"/>
    <x v="11"/>
    <n v="162"/>
    <n v="1"/>
    <s v="GSO99"/>
    <n v="0"/>
    <n v="0"/>
    <s v="ร้านที่2"/>
    <s v="S***yupa M***haisong"/>
    <s v="กรุงเทพฯ"/>
    <s v="-"/>
    <s v=""/>
    <s v="25/01/2026 16:50"/>
    <s v="-"/>
    <s v="J&amp;T Express"/>
    <s v="Tiktok"/>
    <s v="tiktok"/>
    <s v=""/>
    <s v="790557920622"/>
    <s v="25/01/2026 16:50"/>
  </r>
  <r>
    <x v="10"/>
    <x v="12"/>
    <n v="117"/>
    <n v="1"/>
    <s v="GSO99"/>
    <n v="0"/>
    <n v="0"/>
    <s v="ร้านที่2"/>
    <s v="S***yupa M***haisong"/>
    <s v="กรุงเทพฯ"/>
    <s v="-"/>
    <s v=""/>
    <s v="25/01/2026 16:50"/>
    <s v="-"/>
    <s v="J&amp;T Express"/>
    <s v="Tiktok"/>
    <s v="tiktok"/>
    <s v=""/>
    <s v="790557920622"/>
    <s v="25/01/2026 16:50"/>
  </r>
  <r>
    <x v="0"/>
    <x v="0"/>
    <n v="33.333333333333336"/>
    <n v="3"/>
    <s v="GSO98"/>
    <n v="100"/>
    <n v="0"/>
    <s v="ร้านที่2"/>
    <s v="อ***ริน แ***ตะ ห***บ้านผู้ใหญ่เก่า"/>
    <s v="นครศรีธรรมราช"/>
    <s v="-"/>
    <s v=""/>
    <s v="25/01/2026 16:28"/>
    <s v="-"/>
    <s v="J&amp;T Express"/>
    <s v="Tiktok"/>
    <s v="tiktok"/>
    <s v="กาแพ เผือกมะพร้าวอ่อน ฝอยทอง"/>
    <s v="790589390430"/>
    <s v="25/01/2026 16:27"/>
  </r>
  <r>
    <x v="0"/>
    <x v="0"/>
    <n v="33.333333333333336"/>
    <n v="3"/>
    <s v="GSO97"/>
    <n v="100"/>
    <n v="0"/>
    <s v="ร้านที่2"/>
    <s v="ก***ศิธร ธ***ธาร"/>
    <s v="นนทบุรี"/>
    <s v="-"/>
    <s v=""/>
    <s v="25/01/2026 16:17"/>
    <s v="-"/>
    <s v="J&amp;T COD"/>
    <s v="Tiktok"/>
    <s v="จ่ายทีหลัง / COD"/>
    <s v=""/>
    <s v="790548779506"/>
    <s v="25/01/2026 16:17"/>
  </r>
  <r>
    <x v="5"/>
    <x v="7"/>
    <n v="11.05"/>
    <n v="1"/>
    <s v="GSO96"/>
    <n v="18.05"/>
    <n v="7"/>
    <s v="ร้านที่3"/>
    <s v="rdpm กรรณิกา อุ่นเครือ"/>
    <s v="ส่งบ้านมินิมอล หลังแรก ติดรั้ว เลขที่ 3 ซอยเอื้องคำ ถนนเมืองสาตร ต.หนองหอย · หนองหอย/ Nong Hoi_x000a__x000a_เมืองเชียงใหม่/ Mueang Chiang Maiเชียงใหม่/ Chiang Mai_x000a_50000"/>
    <s v="50000"/>
    <s v="660858543268"/>
    <s v="25/01/2026 15:50"/>
    <s v="-"/>
    <s v="Kerry_dropoff"/>
    <s v="Lazada"/>
    <s v="lazada"/>
    <s v=""/>
    <s v="LEXPU0651461838"/>
    <s v="25/01/2026 15:50"/>
  </r>
  <r>
    <x v="1"/>
    <x v="1"/>
    <n v="66.666666666666671"/>
    <n v="3"/>
    <s v="GSO95"/>
    <n v="100"/>
    <n v="0"/>
    <s v="ร้านที่2"/>
    <s v="อ***ลม  เ***สิทธิ์"/>
    <s v="พิษณุโลก"/>
    <s v="-"/>
    <s v=""/>
    <s v="25/01/2026 15:48"/>
    <s v="-"/>
    <s v="J&amp;T COD"/>
    <s v="Tiktok"/>
    <s v="จ่ายทีหลัง / COD"/>
    <s v=""/>
    <s v="790587305653"/>
    <s v="25/01/2026 15:48"/>
  </r>
  <r>
    <x v="3"/>
    <x v="6"/>
    <n v="139"/>
    <n v="1"/>
    <s v="GSO94"/>
    <n v="326.99"/>
    <n v="0"/>
    <s v="ร้านที่2"/>
    <s v="ป***รณ์ ส***ิวิกรานนท์"/>
    <s v="ประจวบคีรีขันธ์"/>
    <s v="-"/>
    <s v=""/>
    <s v="25/01/2026 15:46"/>
    <s v="-"/>
    <s v="J&amp;T COD"/>
    <s v="Tiktok"/>
    <s v="จ่ายทีหลัง / COD"/>
    <s v=""/>
    <s v="790530926640"/>
    <s v="25/01/2026 15:47"/>
  </r>
  <r>
    <x v="9"/>
    <x v="11"/>
    <n v="139"/>
    <n v="1"/>
    <s v="GSO94"/>
    <n v="326.99"/>
    <n v="0"/>
    <s v="ร้านที่2"/>
    <s v="ป***รณ์ ส***ิวิกรานนท์"/>
    <s v="ประจวบคีรีขันธ์"/>
    <s v="-"/>
    <s v=""/>
    <s v="25/01/2026 15:46"/>
    <s v="-"/>
    <s v="J&amp;T COD"/>
    <s v="Tiktok"/>
    <s v="จ่ายทีหลัง / COD"/>
    <s v=""/>
    <s v="790530926640"/>
    <s v="25/01/2026 15:47"/>
  </r>
  <r>
    <x v="7"/>
    <x v="9"/>
    <n v="139"/>
    <n v="1"/>
    <s v="GSO94"/>
    <n v="326.99"/>
    <n v="0"/>
    <s v="ร้านที่2"/>
    <s v="ป***รณ์ ส***ิวิกรานนท์"/>
    <s v="ประจวบคีรีขันธ์"/>
    <s v="-"/>
    <s v=""/>
    <s v="25/01/2026 15:46"/>
    <s v="-"/>
    <s v="J&amp;T COD"/>
    <s v="Tiktok"/>
    <s v="จ่ายทีหลัง / COD"/>
    <s v=""/>
    <s v="790530926640"/>
    <s v="25/01/2026 15:47"/>
  </r>
  <r>
    <x v="6"/>
    <x v="8"/>
    <n v="139"/>
    <n v="1"/>
    <s v="GSO94"/>
    <n v="326.99"/>
    <n v="0"/>
    <s v="ร้านที่2"/>
    <s v="ป***รณ์ ส***ิวิกรานนท์"/>
    <s v="ประจวบคีรีขันธ์"/>
    <s v="-"/>
    <s v=""/>
    <s v="25/01/2026 15:46"/>
    <s v="-"/>
    <s v="J&amp;T COD"/>
    <s v="Tiktok"/>
    <s v="จ่ายทีหลัง / COD"/>
    <s v=""/>
    <s v="790530926640"/>
    <s v="25/01/2026 15:47"/>
  </r>
  <r>
    <x v="10"/>
    <x v="12"/>
    <n v="120"/>
    <n v="2"/>
    <s v="GSO93"/>
    <n v="198"/>
    <n v="0"/>
    <s v="ร้านที่2"/>
    <s v="อ***ลม  เ***สิทธิ์"/>
    <s v="พิษณุโลก"/>
    <s v="-"/>
    <s v=""/>
    <s v="25/01/2026 15:47"/>
    <s v="-"/>
    <s v="J&amp;T Express"/>
    <s v="Tiktok"/>
    <s v="tiktok"/>
    <s v=""/>
    <s v="790502685534"/>
    <s v="25/01/2026 15:47"/>
  </r>
  <r>
    <x v="2"/>
    <x v="2"/>
    <n v="54.5"/>
    <n v="2"/>
    <s v="GSO92"/>
    <n v="217.3"/>
    <n v="66"/>
    <s v="ร้านที่1"/>
    <s v="ทวี สุทธิธนปัญญา"/>
    <s v="19 ม.5 บ้านหนองจาน  ต.โนนสำราญ · โนนสำราญ/ Non Samran_x000a__x000a_แก้งสนามนาง/ Kaeng Sanam Nangนครราชสีมา/ Nakhon Ratchasima_x000a_30440"/>
    <s v="30440"/>
    <s v="660614345163"/>
    <s v="25/01/2026 15:48"/>
    <s v="-"/>
    <s v="Kerry_dropoff"/>
    <s v="Lazada"/>
    <s v="lazada"/>
    <s v=""/>
    <s v="TH272389Q2YM8B"/>
    <s v="25/01/2026 15:47"/>
  </r>
  <r>
    <x v="2"/>
    <x v="2"/>
    <n v="54.5"/>
    <n v="2"/>
    <s v="GSO92"/>
    <n v="217.3"/>
    <n v="66"/>
    <s v="ร้านที่1"/>
    <s v="ทวี สุทธิธนปัญญา"/>
    <s v="19 ม.5 บ้านหนองจาน  ต.โนนสำราญ · โนนสำราญ/ Non Samran_x000a__x000a_แก้งสนามนาง/ Kaeng Sanam Nangนครราชสีมา/ Nakhon Ratchasima_x000a_30440"/>
    <s v="30440"/>
    <s v="660614345163"/>
    <s v="25/01/2026 15:48"/>
    <s v="-"/>
    <s v="Kerry_dropoff"/>
    <s v="Lazada"/>
    <s v="lazada"/>
    <s v=""/>
    <s v="TH272389Q2YM8B"/>
    <s v="25/01/2026 15:47"/>
  </r>
  <r>
    <x v="4"/>
    <x v="4"/>
    <n v="33.333333333333336"/>
    <n v="3"/>
    <s v="GSO91"/>
    <n v="135"/>
    <n v="0"/>
    <s v="ร้านที่2"/>
    <s v="น***ล เ***ฐบุรี"/>
    <s v="นครศรีธรรมราช"/>
    <s v="-"/>
    <s v=""/>
    <s v="25/01/2026 15:42"/>
    <s v="-"/>
    <s v="J&amp;T COD"/>
    <s v="Tiktok"/>
    <s v="จ่ายทีหลัง / COD"/>
    <s v=""/>
    <s v="790537123611"/>
    <s v="25/01/2026 15:42"/>
  </r>
  <r>
    <x v="5"/>
    <x v="7"/>
    <n v="80"/>
    <n v="2"/>
    <s v="GSO90"/>
    <n v="206"/>
    <n v="46"/>
    <s v="ร้านที่3"/>
    <s v="ทวี สุทธิธนปัญญา"/>
    <s v="19 ม.5 บ้านหนองจาน  ต.โนนสำราญ · โนนสำราญ/ Non Samran_x000a__x000a_แก้งสนามนาง/ Kaeng Sanam Nangนครราชสีมา/ Nakhon Ratchasima_x000a_30440"/>
    <s v="30440"/>
    <s v="660614345163"/>
    <s v="25/01/2026 15:41"/>
    <s v="-"/>
    <s v="Kerry_dropoff"/>
    <s v="Lazada"/>
    <s v="lazada"/>
    <s v=""/>
    <s v="TH272389Q27G3B"/>
    <s v="25/01/2026 15:39"/>
  </r>
  <r>
    <x v="1"/>
    <x v="1"/>
    <n v="66.666666666666671"/>
    <n v="3"/>
    <s v="GSO88"/>
    <n v="100"/>
    <n v="0"/>
    <s v="ร้านที่2"/>
    <s v="ก***า ด***ำ"/>
    <s v="กรุงเทพฯ"/>
    <s v="-"/>
    <s v=""/>
    <s v="25/01/2026 15:37"/>
    <s v="-"/>
    <s v="J&amp;T Express"/>
    <s v="Tiktok"/>
    <s v="tiktok"/>
    <s v=""/>
    <s v="790526807604"/>
    <s v="25/01/2026 15:37"/>
  </r>
  <r>
    <x v="9"/>
    <x v="11"/>
    <n v="139"/>
    <n v="1"/>
    <s v="GSO87"/>
    <n v="108.99"/>
    <n v="0"/>
    <s v="ร้านที่2"/>
    <s v="จ***ิมา ธ***มานอก"/>
    <s v="เทศบาลนครขอนแก่น"/>
    <s v="-"/>
    <s v=""/>
    <s v="25/01/2026 15:36"/>
    <s v="-"/>
    <s v="J&amp;T COD"/>
    <s v="Tiktok"/>
    <s v="จ่ายทีหลัง / COD"/>
    <s v=""/>
    <s v="790545327655"/>
    <s v="25/01/2026 15:36"/>
  </r>
  <r>
    <x v="1"/>
    <x v="1"/>
    <n v="66.666666666666671"/>
    <n v="3"/>
    <s v="GSO86"/>
    <n v="100"/>
    <n v="0"/>
    <s v="ร้านที่2"/>
    <s v="ส*** ศ***่อน"/>
    <s v="สุรินทร์"/>
    <s v="-"/>
    <s v=""/>
    <s v="25/01/2026 15:31"/>
    <s v="-"/>
    <s v="J&amp;T Express"/>
    <s v="Tiktok"/>
    <s v="tiktok"/>
    <s v=""/>
    <s v="790528905666"/>
    <s v="25/01/2026 15:31"/>
  </r>
  <r>
    <x v="10"/>
    <x v="13"/>
    <n v="76"/>
    <n v="1"/>
    <s v="GSO85"/>
    <n v="76"/>
    <n v="0"/>
    <s v="ร้านที่9"/>
    <s v="ปวริศา  ถาวรยิ่ง"/>
    <s v="บ.บัณฑิตเพลซ  จำกัด ( ห้อง 8713 ) 58/18 ,29  หมู่ 4 · ศาลายา/ Salaya_x000a__x000a_พุทธมณฑล/ Phutthamonthonนครปฐม/ Nakhon Pathom_x000a_73170"/>
    <s v="73170"/>
    <s v="660928966320"/>
    <s v="25/01/2026 15:30"/>
    <s v="-"/>
    <s v="Kerry_dropoff"/>
    <s v="Lazada"/>
    <s v="lazada"/>
    <s v=""/>
    <s v="LEXPU0651465314"/>
    <s v="25/01/2026 15:29"/>
  </r>
  <r>
    <x v="9"/>
    <x v="11"/>
    <n v="139"/>
    <n v="1"/>
    <s v="GSO84"/>
    <n v="215"/>
    <n v="0"/>
    <s v="ร้านที่10"/>
    <s v="ไพลิน  หมื่นพล"/>
    <s v="65/1 หมู่ 6 ต.ศรีภิรมย์ อ.พรหมพิราม จ.พิษณุโลก  65180"/>
    <s v="65180"/>
    <s v="0649624239"/>
    <s v="25/01/2026 14:55"/>
    <s v="t0832622509@gmail.com"/>
    <s v="EMS"/>
    <s v="facebook"/>
    <s v="กสิกร"/>
    <s v=""/>
    <s v="WB132404392TH"/>
    <s v="25/01/2026 15:22"/>
  </r>
  <r>
    <x v="7"/>
    <x v="9"/>
    <n v="139"/>
    <n v="1"/>
    <s v="GSO84"/>
    <n v="215"/>
    <n v="0"/>
    <s v="ร้านที่10"/>
    <s v="ไพลิน  หมื่นพล"/>
    <s v="65/1 หมู่ 6 ต.ศรีภิรมย์ อ.พรหมพิราม จ.พิษณุโลก  65180"/>
    <s v="65180"/>
    <s v="0649624239"/>
    <s v="25/01/2026 14:55"/>
    <s v="t0832622509@gmail.com"/>
    <s v="EMS"/>
    <s v="facebook"/>
    <s v="กสิกร"/>
    <s v=""/>
    <s v="WB132404392TH"/>
    <s v="25/01/2026 15:22"/>
  </r>
  <r>
    <x v="0"/>
    <x v="0"/>
    <n v="65"/>
    <n v="4"/>
    <s v="GSO83"/>
    <n v="140"/>
    <n v="0"/>
    <s v="ร้านที่2"/>
    <s v="ก*** ช***ปี่"/>
    <s v="ราชบุรี"/>
    <s v="-"/>
    <s v=""/>
    <s v="25/01/2026 14:19"/>
    <s v="-"/>
    <s v="J&amp;T COD"/>
    <s v="Tiktok"/>
    <s v="จ่ายทีหลัง / COD"/>
    <s v=""/>
    <s v="790563660515"/>
    <s v="25/01/2026 15:21"/>
  </r>
  <r>
    <x v="9"/>
    <x v="11"/>
    <n v="139"/>
    <n v="1"/>
    <s v="GSO82"/>
    <n v="109"/>
    <n v="0"/>
    <s v="ร้านที่2"/>
    <s v="Y***impa"/>
    <s v="กรุงเทพฯ"/>
    <s v="-"/>
    <s v=""/>
    <s v="25/01/2026 14:19"/>
    <s v="-"/>
    <s v="J&amp;T Express"/>
    <s v="Tiktok"/>
    <s v="tiktok"/>
    <s v=""/>
    <s v="790530528664"/>
    <s v="25/01/2026 15:21"/>
  </r>
  <r>
    <x v="5"/>
    <x v="5"/>
    <n v="120"/>
    <n v="1"/>
    <s v="GSO81"/>
    <n v="85"/>
    <n v="0"/>
    <s v="ร้านที่2"/>
    <s v=" อ***ทิพย์. ป***ังสิต"/>
    <s v="เทศบาลนครนครราชสีมา"/>
    <s v="-"/>
    <s v=""/>
    <s v="25/01/2026 15:19"/>
    <s v="-"/>
    <s v="J&amp;T COD"/>
    <s v="Tiktok"/>
    <s v="จ่ายทีหลัง / COD"/>
    <s v=""/>
    <s v="790574601644"/>
    <s v="25/01/2026 15:19"/>
  </r>
  <r>
    <x v="0"/>
    <x v="0"/>
    <n v="33.333333333333336"/>
    <n v="3"/>
    <s v="GSO80"/>
    <n v="101"/>
    <n v="1"/>
    <s v="ร้านที่2"/>
    <s v="ข***พัฒน์ พ***อภิวัชร์"/>
    <s v="กำแพงเพชร"/>
    <s v="-"/>
    <s v=""/>
    <s v="25/01/2026 15:12"/>
    <s v="-"/>
    <s v="J&amp;T COD"/>
    <s v="Tiktok"/>
    <s v="จ่ายทีหลัง / COD"/>
    <s v=""/>
    <s v="790557772572"/>
    <s v="25/01/2026 15:12"/>
  </r>
  <r>
    <x v="0"/>
    <x v="0"/>
    <n v="33.333333333333336"/>
    <n v="3"/>
    <s v="GSO79"/>
    <n v="100"/>
    <n v="0"/>
    <s v="ร้านที่2"/>
    <s v="ด***จ ใ***้ว"/>
    <s v="ขอนแก่น"/>
    <s v="-"/>
    <s v=""/>
    <s v="25/01/2026 15:06"/>
    <s v="-"/>
    <s v="J&amp;T COD"/>
    <s v="Tiktok"/>
    <s v="จ่ายทีหลัง / COD"/>
    <s v=""/>
    <s v="790594473513"/>
    <s v="25/01/2026 15:06"/>
  </r>
  <r>
    <x v="1"/>
    <x v="1"/>
    <n v="66.666666666666671"/>
    <n v="3"/>
    <s v="GSO78"/>
    <n v="100"/>
    <n v="0"/>
    <s v="ร้านที่2"/>
    <s v="น***า บ***องนุ่ม"/>
    <s v="เทศบาลนครนครราชสีมา"/>
    <s v="-"/>
    <s v=""/>
    <s v="25/01/2026 15:05"/>
    <s v="-"/>
    <s v="J&amp;T COD"/>
    <s v="Tiktok"/>
    <s v="จ่ายทีหลัง / COD"/>
    <s v=""/>
    <s v="790579105632"/>
    <s v="25/01/2026 15:05"/>
  </r>
  <r>
    <x v="0"/>
    <x v="0"/>
    <n v="33.333333333333336"/>
    <n v="3"/>
    <s v="GSO77"/>
    <n v="100"/>
    <n v="0"/>
    <s v="ร้านที่2"/>
    <s v="อ**"/>
    <s v="พังงา"/>
    <s v="-"/>
    <s v=""/>
    <s v="25/01/2026 15:05"/>
    <s v="-"/>
    <s v="J&amp;T COD"/>
    <s v="Tiktok"/>
    <s v="จ่ายทีหลัง / COD"/>
    <s v=""/>
    <s v="790518573563"/>
    <s v="25/01/2026 15:05"/>
  </r>
  <r>
    <x v="1"/>
    <x v="1"/>
    <n v="66.666666666666671"/>
    <n v="6"/>
    <s v="GSO76"/>
    <n v="200"/>
    <n v="0"/>
    <s v="ร้านที่2"/>
    <s v="ว***วรรณ ห***เสร็จ"/>
    <s v="ศรีสะเกษ"/>
    <s v="-"/>
    <s v=""/>
    <s v="25/01/2026 15:04"/>
    <s v="-"/>
    <s v="J&amp;T Express"/>
    <s v="Tiktok"/>
    <s v="tiktok"/>
    <s v=""/>
    <s v="790501482584"/>
    <s v="25/01/2026 15:04"/>
  </r>
  <r>
    <x v="11"/>
    <x v="14"/>
    <n v="66"/>
    <n v="1"/>
    <s v="GSO74"/>
    <n v="240"/>
    <n v="0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25/01/2026 15:02"/>
    <s v="-"/>
    <s v="SPX Express"/>
    <s v="Shopee"/>
    <s v="shopee"/>
    <s v=""/>
    <s v="TH2698337781725"/>
    <s v="25/01/2026 15:01"/>
  </r>
  <r>
    <x v="10"/>
    <x v="12"/>
    <n v="66"/>
    <n v="1"/>
    <s v="GSO74"/>
    <n v="240"/>
    <n v="0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25/01/2026 15:02"/>
    <s v="-"/>
    <s v="SPX Express"/>
    <s v="Shopee"/>
    <s v="shopee"/>
    <s v=""/>
    <s v="TH2698337781725"/>
    <s v="25/01/2026 15:01"/>
  </r>
  <r>
    <x v="5"/>
    <x v="5"/>
    <n v="67"/>
    <n v="1"/>
    <s v="GSO74"/>
    <n v="240"/>
    <n v="0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25/01/2026 15:02"/>
    <s v="-"/>
    <s v="SPX Express"/>
    <s v="Shopee"/>
    <s v="shopee"/>
    <s v=""/>
    <s v="TH2698337781725"/>
    <s v="25/01/2026 15:01"/>
  </r>
  <r>
    <x v="0"/>
    <x v="0"/>
    <n v="50"/>
    <n v="6"/>
    <s v="GSO72"/>
    <n v="200"/>
    <n v="0"/>
    <s v="ร้านที่2"/>
    <s v="P***it P***-udom"/>
    <s v="สมุทรสงคราม"/>
    <s v="-"/>
    <s v=""/>
    <s v="25/01/2026 15:00"/>
    <s v="-"/>
    <s v="J&amp;T COD"/>
    <s v="Tiktok"/>
    <s v="จ่ายทีหลัง / COD"/>
    <s v=""/>
    <s v="790554563573"/>
    <s v="25/01/2026 15:01"/>
  </r>
  <r>
    <x v="0"/>
    <x v="0"/>
    <n v="65"/>
    <n v="1"/>
    <s v="GSO71"/>
    <n v="35"/>
    <n v="0"/>
    <s v="ร้านที่2"/>
    <s v="ย***  ผ***ภ"/>
    <s v="พระนครศรีอยุธยา"/>
    <s v="-"/>
    <s v=""/>
    <s v="25/01/2026 14:56"/>
    <s v="-"/>
    <s v="J&amp;T COD"/>
    <s v="Tiktok"/>
    <s v="จ่ายทีหลัง / COD"/>
    <s v=""/>
    <s v="790595878564"/>
    <s v="25/01/2026 14:56"/>
  </r>
  <r>
    <x v="0"/>
    <x v="0"/>
    <n v="65"/>
    <n v="1"/>
    <s v="GSO70"/>
    <n v="35"/>
    <n v="0"/>
    <s v="ร้านที่2"/>
    <s v="บ***า ส***กาญจนดล"/>
    <s v="นครปฐม"/>
    <s v="-"/>
    <s v=""/>
    <s v="25/01/2026 14:56"/>
    <s v="-"/>
    <s v="J&amp;T Express"/>
    <s v="Tiktok"/>
    <s v="tiktok"/>
    <s v=""/>
    <s v="790543781521"/>
    <s v="25/01/2026 14:56"/>
  </r>
  <r>
    <x v="0"/>
    <x v="0"/>
    <n v="65"/>
    <n v="1"/>
    <s v="GSO69"/>
    <n v="35"/>
    <n v="0"/>
    <s v="ร้านที่2"/>
    <s v="ศ***พร"/>
    <s v="สุพรรณบุรี"/>
    <s v="-"/>
    <s v=""/>
    <s v="25/01/2026 14:56"/>
    <s v="-"/>
    <s v="J&amp;T COD"/>
    <s v="Tiktok"/>
    <s v="จ่ายทีหลัง / COD"/>
    <s v=""/>
    <s v="790508271593"/>
    <s v="25/01/2026 14:56"/>
  </r>
  <r>
    <x v="0"/>
    <x v="0"/>
    <n v="33.333333333333336"/>
    <n v="3"/>
    <s v="GSO68"/>
    <n v="100"/>
    <n v="0"/>
    <s v="ร้านที่2"/>
    <s v="ด***าว ด***คุ้ม"/>
    <s v="พิจิตร"/>
    <s v="-"/>
    <s v=""/>
    <s v="26/01/2026 06:54"/>
    <s v="-"/>
    <s v="J&amp;T Express"/>
    <s v="Tiktok"/>
    <s v="tiktok"/>
    <s v=""/>
    <s v="790536378564"/>
    <s v="25/01/2026 14:56"/>
  </r>
  <r>
    <x v="0"/>
    <x v="0"/>
    <n v="65"/>
    <n v="2"/>
    <s v="GSO67"/>
    <n v="70"/>
    <n v="0"/>
    <s v="ร้านที่2"/>
    <s v="เ***นภา ม***ฉะ"/>
    <s v="บุรีรัมย์"/>
    <s v="-"/>
    <s v=""/>
    <s v="25/01/2026 14:55"/>
    <s v="-"/>
    <s v="J&amp;T COD"/>
    <s v="Tiktok"/>
    <s v="จ่ายทีหลัง / COD"/>
    <s v="เผือกมะพร้าวอ่อน1_x000a_คละ1"/>
    <s v="790523892406"/>
    <s v="25/01/2026 14:55"/>
  </r>
  <r>
    <x v="1"/>
    <x v="1"/>
    <n v="66.666666666666671"/>
    <n v="3"/>
    <s v="GSO66"/>
    <n v="100"/>
    <n v="0"/>
    <s v="ร้านที่2"/>
    <s v="น** แ***ามารถ"/>
    <s v="นครพนม"/>
    <s v="-"/>
    <s v=""/>
    <s v="25/01/2026 14:55"/>
    <s v="-"/>
    <s v="J&amp;T COD"/>
    <s v="Tiktok"/>
    <s v="จ่ายทีหลัง / COD"/>
    <s v=""/>
    <s v="790527900643"/>
    <s v="25/01/2026 14:55"/>
  </r>
  <r>
    <x v="0"/>
    <x v="0"/>
    <n v="65"/>
    <n v="6"/>
    <s v="GSO65"/>
    <n v="210"/>
    <n v="0"/>
    <s v="ร้านที่2"/>
    <s v="พ***รีวงค์"/>
    <s v="ลำปาง"/>
    <s v="-"/>
    <s v=""/>
    <s v="25/01/2026 14:53"/>
    <s v="-"/>
    <s v="J&amp;T COD"/>
    <s v="Tiktok"/>
    <s v="จ่ายทีหลัง / COD"/>
    <s v=""/>
    <s v="790593674430"/>
    <s v="25/01/2026 14:53"/>
  </r>
  <r>
    <x v="1"/>
    <x v="1"/>
    <n v="66.666666666666671"/>
    <n v="3"/>
    <s v="GSO64"/>
    <n v="100"/>
    <n v="0"/>
    <s v="ร้านที่2"/>
    <s v="ส***พร  น***ง"/>
    <s v="เชียงใหม่"/>
    <s v="-"/>
    <s v=""/>
    <s v="25/01/2026 14:52"/>
    <s v="-"/>
    <s v="J&amp;T COD"/>
    <s v="Tiktok"/>
    <s v="จ่ายทีหลัง / COD"/>
    <s v=""/>
    <s v="790554306640"/>
    <s v="25/01/2026 14:52"/>
  </r>
  <r>
    <x v="1"/>
    <x v="1"/>
    <n v="66.666666666666671"/>
    <n v="3"/>
    <s v="GSO62"/>
    <n v="100"/>
    <n v="0"/>
    <s v="ร้านที่2"/>
    <s v="บ***ย็น จ***ภูเขียว"/>
    <s v="ขอนแก่น"/>
    <s v="-"/>
    <s v=""/>
    <s v="25/01/2026 14:40"/>
    <s v="-"/>
    <s v="J&amp;T Express"/>
    <s v="Tiktok"/>
    <s v="tiktok"/>
    <s v=""/>
    <s v="790574706633"/>
    <s v="25/01/2026 14:40"/>
  </r>
  <r>
    <x v="1"/>
    <x v="1"/>
    <n v="66.666666666666671"/>
    <n v="3"/>
    <s v="GSO61"/>
    <n v="100"/>
    <n v="0"/>
    <s v="ร้านที่2"/>
    <s v="เ***วรินทร์ น***เสน"/>
    <s v="ขอนแก่น"/>
    <s v="-"/>
    <s v=""/>
    <s v="25/01/2026 14:40"/>
    <s v="-"/>
    <s v="J&amp;T COD"/>
    <s v="Tiktok"/>
    <s v="จ่ายทีหลัง / COD"/>
    <s v=""/>
    <s v="790562094571"/>
    <s v="25/01/2026 14:40"/>
  </r>
  <r>
    <x v="1"/>
    <x v="1"/>
    <n v="66.666666666666671"/>
    <n v="3"/>
    <s v="GSO60"/>
    <n v="100"/>
    <n v="0"/>
    <s v="ร้านที่2"/>
    <s v="เ***ี ศ***มศักดิ์"/>
    <s v="ฉะเชิงเทรา"/>
    <s v="-"/>
    <s v=""/>
    <s v="25/01/2026 14:41"/>
    <s v="-"/>
    <s v="J&amp;T Express"/>
    <s v="Tiktok"/>
    <s v="tiktok"/>
    <s v=""/>
    <s v="790522891561"/>
    <s v="25/01/2026 14:39"/>
  </r>
  <r>
    <x v="1"/>
    <x v="1"/>
    <n v="66.666666666666671"/>
    <n v="3"/>
    <s v="GSO59"/>
    <n v="100"/>
    <n v="0"/>
    <s v="ร้านที่2"/>
    <s v="ค***า"/>
    <s v="ชัยนาท"/>
    <s v="-"/>
    <s v=""/>
    <s v="25/01/2026 14:39"/>
    <s v="-"/>
    <s v="J&amp;T COD"/>
    <s v="Tiktok"/>
    <s v="จ่ายทีหลัง / COD"/>
    <s v=""/>
    <s v="790537499566"/>
    <s v="25/01/2026 14:39"/>
  </r>
  <r>
    <x v="1"/>
    <x v="1"/>
    <n v="66.666666666666671"/>
    <n v="3"/>
    <s v="GSO58"/>
    <n v="100"/>
    <n v="0"/>
    <s v="ร้านที่2"/>
    <s v="อ***​  ภ***​รุจ​อัง​กูร​"/>
    <s v="เชียงใหม่"/>
    <s v="-"/>
    <s v=""/>
    <s v="25/01/2026 14:39"/>
    <s v="-"/>
    <s v="J&amp;T Express"/>
    <s v="Tiktok"/>
    <s v="tiktok"/>
    <s v=""/>
    <s v="790504198536"/>
    <s v="25/01/2026 14:39"/>
  </r>
  <r>
    <x v="1"/>
    <x v="1"/>
    <n v="66.666666666666671"/>
    <n v="9"/>
    <s v="GSO57"/>
    <n v="300"/>
    <n v="0"/>
    <s v="ร้านที่2"/>
    <s v="น***วิภารัตน์ ด***ก้ว"/>
    <s v="นครศรีธรรมราช"/>
    <s v="-"/>
    <s v=""/>
    <s v="25/01/2026 14:38"/>
    <s v="-"/>
    <s v="J&amp;T Express"/>
    <s v="Tiktok"/>
    <s v="tiktok"/>
    <s v=""/>
    <s v="790556394552"/>
    <s v="25/01/2026 14:38"/>
  </r>
  <r>
    <x v="1"/>
    <x v="1"/>
    <n v="66.666666666666671"/>
    <n v="3"/>
    <s v="GSO56"/>
    <n v="104"/>
    <n v="4"/>
    <s v="ร้านที่2"/>
    <s v="เ***ชญา แ***ละมุล"/>
    <s v="ศรีสะเกษ"/>
    <s v="-"/>
    <s v=""/>
    <s v="25/01/2026 14:37"/>
    <s v="-"/>
    <s v="J&amp;T COD"/>
    <s v="Tiktok"/>
    <s v="จ่ายทีหลัง / COD"/>
    <s v=""/>
    <s v="790556191526"/>
    <s v="25/01/2026 14:37"/>
  </r>
  <r>
    <x v="1"/>
    <x v="1"/>
    <n v="66.666666666666671"/>
    <n v="3"/>
    <s v="GSO55"/>
    <n v="100"/>
    <n v="0"/>
    <s v="ร้านที่2"/>
    <s v=" อ***ทิพย์. ป***ังสิต"/>
    <s v="เทศบาลนครนครราชสีมา"/>
    <s v="-"/>
    <s v=""/>
    <s v="25/01/2026 14:37"/>
    <s v="-"/>
    <s v="J&amp;T COD"/>
    <s v="Tiktok"/>
    <s v="จ่ายทีหลัง / COD"/>
    <s v=""/>
    <s v="790596487542"/>
    <s v="25/01/2026 14:37"/>
  </r>
  <r>
    <x v="1"/>
    <x v="1"/>
    <n v="66.666666666666671"/>
    <n v="3"/>
    <s v="GSO54"/>
    <n v="100"/>
    <n v="0"/>
    <s v="ร้านที่2"/>
    <s v="อ**"/>
    <s v="พังงา"/>
    <s v="-"/>
    <s v=""/>
    <s v="25/01/2026 14:36"/>
    <s v="-"/>
    <s v="J&amp;T COD"/>
    <s v="Tiktok"/>
    <s v="จ่ายทีหลัง / COD"/>
    <s v=""/>
    <s v="790511591516"/>
    <s v="25/01/2026 14:37"/>
  </r>
  <r>
    <x v="1"/>
    <x v="1"/>
    <n v="66.666666666666671"/>
    <n v="3"/>
    <s v="GSO52"/>
    <n v="100"/>
    <n v="0"/>
    <s v="ร้านที่2"/>
    <s v="ส***พร  บ***เส็ง"/>
    <s v="กรุงเทพมหานคร"/>
    <s v="-"/>
    <s v=""/>
    <s v="25/01/2026 14:37"/>
    <s v="-"/>
    <s v="J&amp;T Express"/>
    <s v="Tiktok"/>
    <s v="tiktok"/>
    <s v=""/>
    <s v="790586898581"/>
    <s v="25/01/2026 14:36"/>
  </r>
  <r>
    <x v="9"/>
    <x v="3"/>
    <n v="87.2"/>
    <n v="1"/>
    <s v="GSO51"/>
    <n v="181.4"/>
    <n v="7"/>
    <s v="ร้านที่3"/>
    <s v="คิมนิ๊ก"/>
    <s v="286/2 ถนนสันโค้งน้อย ซ.3 ต.รอบเวียง · รอบเวียง/ Rop Wiang · เวียง_x000a__x000a_เมืองเชียงราย/ Mueang Chiang Raiเชียงราย/ Chiang Rai_x000a_57000"/>
    <s v="57000"/>
    <s v="660943267198"/>
    <s v="25/01/2026 14:36"/>
    <s v="-"/>
    <s v="Kerry_dropoff"/>
    <s v="Lazada"/>
    <s v="lazada"/>
    <s v=""/>
    <s v="LEXPU0651466090"/>
    <s v="25/01/2026 14:36"/>
  </r>
  <r>
    <x v="3"/>
    <x v="3"/>
    <n v="87.2"/>
    <n v="1"/>
    <s v="GSO51"/>
    <n v="181.4"/>
    <n v="7"/>
    <s v="ร้านที่3"/>
    <s v="คิมนิ๊ก"/>
    <s v="286/2 ถนนสันโค้งน้อย ซ.3 ต.รอบเวียง · รอบเวียง/ Rop Wiang · เวียง_x000a__x000a_เมืองเชียงราย/ Mueang Chiang Raiเชียงราย/ Chiang Rai_x000a_57000"/>
    <s v="57000"/>
    <s v="660943267198"/>
    <s v="25/01/2026 14:36"/>
    <s v="-"/>
    <s v="Kerry_dropoff"/>
    <s v="Lazada"/>
    <s v="lazada"/>
    <s v=""/>
    <s v="LEXPU0651466090"/>
    <s v="25/01/2026 14:36"/>
  </r>
  <r>
    <x v="1"/>
    <x v="1"/>
    <n v="66.666666666666671"/>
    <n v="3"/>
    <s v="GSO50"/>
    <n v="100"/>
    <n v="0"/>
    <s v="ร้านที่2"/>
    <s v="ร***ก ก***ุตร"/>
    <s v="ปทุมธานี"/>
    <s v="-"/>
    <s v=""/>
    <s v="25/01/2026 14:32"/>
    <s v="-"/>
    <s v="J&amp;T Express"/>
    <s v="Tiktok"/>
    <s v="tiktok"/>
    <s v=""/>
    <s v="790527597532"/>
    <s v="25/01/2026 14:32"/>
  </r>
  <r>
    <x v="0"/>
    <x v="0"/>
    <n v="65"/>
    <n v="1"/>
    <s v="GSO49"/>
    <n v="35"/>
    <n v="0"/>
    <s v="ร้านที่2"/>
    <s v="u***6912036593100"/>
    <s v="กรุงเทพฯ"/>
    <s v="-"/>
    <s v=""/>
    <s v="25/01/2026 14:32"/>
    <s v="-"/>
    <s v="J&amp;T Express"/>
    <s v="Tiktok"/>
    <s v="tiktok"/>
    <s v=""/>
    <s v="790538082526"/>
    <s v="25/01/2026 14:32"/>
  </r>
  <r>
    <x v="0"/>
    <x v="0"/>
    <n v="65"/>
    <n v="1"/>
    <s v="GSO47"/>
    <n v="35"/>
    <n v="0"/>
    <s v="ร้านที่2"/>
    <s v="ย***ยศ จ***พิทยา"/>
    <s v="กรุงเทพมหานคร"/>
    <s v="-"/>
    <s v=""/>
    <s v="25/01/2026 14:31"/>
    <s v="-"/>
    <s v="J&amp;T Express"/>
    <s v="Tiktok"/>
    <s v="tiktok"/>
    <s v="รับเนยนม"/>
    <s v="790534594441"/>
    <s v="25/01/2026 14:31"/>
  </r>
  <r>
    <x v="0"/>
    <x v="0"/>
    <n v="65"/>
    <n v="1"/>
    <s v="GSO46"/>
    <n v="35"/>
    <n v="0"/>
    <s v="ร้านที่2"/>
    <s v="ฐ***พร แ***จีน"/>
    <s v="ภูเก็ต"/>
    <s v="-"/>
    <s v=""/>
    <s v="25/01/2026 14:31"/>
    <s v="-"/>
    <s v="J&amp;T COD"/>
    <s v="Tiktok"/>
    <s v="จ่ายทีหลัง / COD"/>
    <s v="สั่ง6กล่องทุกรสค่ะ"/>
    <s v="790523394463"/>
    <s v="25/01/2026 14:31"/>
  </r>
  <r>
    <x v="0"/>
    <x v="0"/>
    <n v="65"/>
    <n v="2"/>
    <s v="GSO45"/>
    <n v="70"/>
    <n v="0"/>
    <s v="ร้านที่2"/>
    <s v="น***อมรรัตน์ บ***พ็ง"/>
    <s v="เทศบาลเมืองจันทบุรี"/>
    <s v="-"/>
    <s v=""/>
    <s v="25/01/2026 14:30"/>
    <s v="-"/>
    <s v="J&amp;T COD"/>
    <s v="Tiktok"/>
    <s v="จ่ายทีหลัง / COD"/>
    <s v="เอารสมะพร้าว กับฝอยทอง"/>
    <s v="790547078484"/>
    <s v="25/01/2026 14:30"/>
  </r>
  <r>
    <x v="0"/>
    <x v="0"/>
    <n v="65"/>
    <n v="1"/>
    <s v="GSO44"/>
    <n v="35"/>
    <n v="0"/>
    <s v="ร้านที่2"/>
    <s v="ณ***วัตร โ***ญธนนันท์"/>
    <s v="ชลบุรี"/>
    <s v="-"/>
    <s v=""/>
    <s v="25/01/2026 14:30"/>
    <s v="-"/>
    <s v="J&amp;T COD"/>
    <s v="Tiktok"/>
    <s v="จ่ายทีหลัง / COD"/>
    <s v="เผือกมะพร้าวอ่อน1_x000a_เนยนม1_x000a_กล้วยหอมมะพร้าวเผา1"/>
    <s v="790517598485"/>
    <s v="25/01/2026 14:30"/>
  </r>
  <r>
    <x v="0"/>
    <x v="0"/>
    <n v="65"/>
    <n v="1"/>
    <s v="GSO43"/>
    <n v="35"/>
    <n v="0"/>
    <s v="ร้านที่2"/>
    <s v="a***atipsucon"/>
    <s v="นนทบุรี"/>
    <s v="-"/>
    <s v=""/>
    <s v="25/01/2026 14:30"/>
    <s v="-"/>
    <s v="Flash Express Thailand COD"/>
    <s v="Tiktok"/>
    <s v="จ่ายทีหลัง / COD"/>
    <s v=""/>
    <s v="THT03062E0G625Z"/>
    <s v="25/01/2026 14:30"/>
  </r>
  <r>
    <x v="0"/>
    <x v="0"/>
    <n v="65"/>
    <n v="1"/>
    <s v="GSO42"/>
    <n v="42"/>
    <n v="7"/>
    <s v="ร้านที่2"/>
    <s v="d***6ngzlfis"/>
    <s v="กรุงเทพฯ"/>
    <s v="-"/>
    <s v=""/>
    <s v="25/01/2026 14:30"/>
    <s v="-"/>
    <s v="J&amp;T COD"/>
    <s v="Tiktok"/>
    <s v="จ่ายทีหลัง / COD"/>
    <s v=""/>
    <s v="790545981551"/>
    <s v="25/01/2026 14:30"/>
  </r>
  <r>
    <x v="0"/>
    <x v="0"/>
    <n v="65"/>
    <n v="5"/>
    <s v="GSO40"/>
    <n v="175"/>
    <n v="0"/>
    <s v="ร้านที่2"/>
    <s v="ว***ักษ์ ป***ฤติดี"/>
    <s v="พระนครศรีอยุธยา"/>
    <s v="-"/>
    <s v=""/>
    <s v="25/01/2026 14:29"/>
    <s v="-"/>
    <s v="J&amp;T Express"/>
    <s v="Tiktok"/>
    <s v="tiktok"/>
    <s v="ชอบฝอยทองกับมะพร้าวค่ะ หรือคละมาให้ก็ได้นะคะ เพราะอร่อยทุกอย่าง ขอบคุณค่ะ "/>
    <s v="790563271400"/>
    <s v="25/01/2026 14:29"/>
  </r>
  <r>
    <x v="0"/>
    <x v="0"/>
    <n v="65"/>
    <n v="2"/>
    <s v="GSO39"/>
    <n v="70"/>
    <n v="0"/>
    <s v="ร้านที่2"/>
    <s v="ก***ระภัสสร์"/>
    <s v="กรุงเทพฯ"/>
    <s v="-"/>
    <s v=""/>
    <s v="25/01/2026 14:29"/>
    <s v="-"/>
    <s v="J&amp;T Express"/>
    <s v="Tiktok"/>
    <s v="tiktok"/>
    <s v=""/>
    <s v="790564788510"/>
    <s v="25/01/2026 14:29"/>
  </r>
  <r>
    <x v="0"/>
    <x v="0"/>
    <n v="65"/>
    <n v="3"/>
    <s v="GSO36"/>
    <n v="105"/>
    <n v="0"/>
    <s v="ร้านที่2"/>
    <s v="ข***หทัย บ***พิมพ์"/>
    <s v="กาญจนบุรี"/>
    <s v="-"/>
    <s v=""/>
    <s v="25/01/2026 14:28"/>
    <s v="-"/>
    <s v="J&amp;T COD"/>
    <s v="Tiktok"/>
    <s v="จ่ายทีหลัง / COD"/>
    <s v="เนยนม 1_x000a_เผือกมะพร้าว 1 _x000a_มะพร้าวน้ำหอม 1"/>
    <s v="790520019586"/>
    <s v="25/01/2026 14:29"/>
  </r>
  <r>
    <x v="0"/>
    <x v="0"/>
    <n v="65"/>
    <n v="2"/>
    <s v="GSO35"/>
    <n v="70"/>
    <n v="0"/>
    <s v="ร้านที่2"/>
    <s v="ร***ก ก***ุตร"/>
    <s v="ปทุมธานี"/>
    <s v="-"/>
    <s v=""/>
    <s v="25/01/2026 14:28"/>
    <s v="-"/>
    <s v="J&amp;T COD"/>
    <s v="Tiktok"/>
    <s v="จ่ายทีหลัง / COD"/>
    <s v="กล้วยหอมมะพร้าวเผา1 ,มะพร้าวน้ำหอม1"/>
    <s v="790535815580"/>
    <s v="25/01/2026 14:28"/>
  </r>
  <r>
    <x v="0"/>
    <x v="0"/>
    <n v="65"/>
    <n v="1"/>
    <s v="GSO32"/>
    <n v="35"/>
    <n v="0"/>
    <s v="ร้านที่2"/>
    <s v="a***atipsucon"/>
    <s v="นนทบุรี"/>
    <s v="-"/>
    <s v=""/>
    <s v="25/01/2026 14:28"/>
    <s v="-"/>
    <s v="Flash Express Thailand COD"/>
    <s v="Tiktok"/>
    <s v="จ่ายทีหลัง / COD"/>
    <s v=""/>
    <s v="THT03062DYJNE4Z"/>
    <s v="25/01/2026 14:28"/>
  </r>
  <r>
    <x v="0"/>
    <x v="0"/>
    <n v="65"/>
    <n v="1"/>
    <s v="GSO31"/>
    <n v="35"/>
    <n v="0"/>
    <s v="ร้านที่2"/>
    <s v="บ***ิริ โ***งคลอาทร"/>
    <s v="กรุงเทพฯ"/>
    <s v="-"/>
    <s v=""/>
    <s v="25/01/2026 14:23"/>
    <s v="-"/>
    <s v="J&amp;T COD"/>
    <s v="Tiktok"/>
    <s v="จ่ายทีหลัง / COD"/>
    <s v="1.ฝอยทอง 2.เนยนม 3.กาแฟ"/>
    <s v="790569613584"/>
    <s v="25/01/2026 14:23"/>
  </r>
  <r>
    <x v="0"/>
    <x v="0"/>
    <n v="65"/>
    <n v="1"/>
    <s v="GSO30"/>
    <n v="35"/>
    <n v="0"/>
    <s v="ร้านที่2"/>
    <s v="น***ล ก***าประสิทธิ์"/>
    <s v="กรุงเทพฯ"/>
    <s v="-"/>
    <s v=""/>
    <s v="25/01/2026 14:23"/>
    <s v="-"/>
    <s v="J&amp;T COD"/>
    <s v="Tiktok"/>
    <s v="จ่ายทีหลัง / COD"/>
    <s v=""/>
    <s v="790598476581"/>
    <s v="25/01/2026 14:23"/>
  </r>
  <r>
    <x v="0"/>
    <x v="0"/>
    <n v="65"/>
    <n v="1"/>
    <s v="GSO29"/>
    <n v="35"/>
    <n v="0"/>
    <s v="ร้านที่2"/>
    <s v="ข***ใจ เ***ญสุข"/>
    <s v="สระบุรี"/>
    <s v="-"/>
    <s v=""/>
    <s v="25/01/2026 14:23"/>
    <s v="-"/>
    <s v="J&amp;T COD"/>
    <s v="Tiktok"/>
    <s v="จ่ายทีหลัง / COD"/>
    <s v=""/>
    <s v="790571871585"/>
    <s v="25/01/2026 14:23"/>
  </r>
  <r>
    <x v="0"/>
    <x v="0"/>
    <n v="65"/>
    <n v="3"/>
    <s v="GSO28"/>
    <n v="108"/>
    <n v="3"/>
    <s v="ร้านที่2"/>
    <s v="น***บ ค***ญ"/>
    <s v="สุรินทร์"/>
    <s v="-"/>
    <s v=""/>
    <s v="25/01/2026 14:22"/>
    <s v="-"/>
    <s v="J&amp;T Express"/>
    <s v="Tiktok"/>
    <s v="tiktok"/>
    <s v="1.รสฝองทอง_x000a_2. เค้กกล้วยหอมมะพร้าวเผา_x000a_3.เค้กเผือกมะพร้ามอ่อน"/>
    <s v="790518524552"/>
    <s v="25/01/2026 14:22"/>
  </r>
  <r>
    <x v="0"/>
    <x v="0"/>
    <n v="65"/>
    <n v="3"/>
    <s v="GSO27"/>
    <n v="105"/>
    <n v="0"/>
    <s v="ร้านที่2"/>
    <s v="ก***์กุลณัช ส***พันธ์"/>
    <s v="สมุทรปราการ"/>
    <s v="-"/>
    <s v=""/>
    <s v="25/01/2026 14:22"/>
    <s v="-"/>
    <s v="J&amp;T Express"/>
    <s v="Tiktok"/>
    <s v="tiktok"/>
    <s v="เนยนม2กับกาแฟ1ค่ะ"/>
    <s v="790572720560"/>
    <s v="25/01/2026 14:22"/>
  </r>
  <r>
    <x v="0"/>
    <x v="0"/>
    <n v="65"/>
    <n v="1"/>
    <s v="GSO26"/>
    <n v="35"/>
    <n v="0"/>
    <s v="ร้านที่2"/>
    <s v="ช***ดา น***จดี"/>
    <s v="กรุงเทพฯ"/>
    <s v="-"/>
    <s v=""/>
    <s v="25/01/2026 14:22"/>
    <s v="-"/>
    <s v="J&amp;T Express"/>
    <s v="Tiktok"/>
    <s v="tiktok"/>
    <s v=""/>
    <s v="790561980541"/>
    <s v="25/01/2026 14:22"/>
  </r>
  <r>
    <x v="0"/>
    <x v="0"/>
    <n v="65"/>
    <n v="3"/>
    <s v="GSO25"/>
    <n v="105"/>
    <n v="0"/>
    <s v="ร้านที่2"/>
    <s v="พ***นูเล็ก"/>
    <s v="ปทุมธานี"/>
    <s v="-"/>
    <s v=""/>
    <s v="25/01/2026 14:21"/>
    <s v="-"/>
    <s v="J&amp;T Express"/>
    <s v="Tiktok"/>
    <s v="tiktok"/>
    <s v="เนยนม,ฝอยทอง,เผือกมะพร้าวอ่อน"/>
    <s v="790538493485"/>
    <s v="25/01/2026 14:21"/>
  </r>
  <r>
    <x v="0"/>
    <x v="0"/>
    <n v="65"/>
    <n v="1"/>
    <s v="GSO24"/>
    <n v="35"/>
    <n v="0"/>
    <s v="ร้านที่2"/>
    <s v="ว***ิสา ห***ยูก๊บ"/>
    <s v="สมุทรปราการ"/>
    <s v="-"/>
    <s v=""/>
    <s v="25/01/2026 14:20"/>
    <s v="-"/>
    <s v="J&amp;T COD"/>
    <s v="Tiktok"/>
    <s v="จ่ายทีหลัง / COD"/>
    <s v=""/>
    <s v="790507984534"/>
    <s v="25/01/2026 14:21"/>
  </r>
  <r>
    <x v="0"/>
    <x v="0"/>
    <n v="65"/>
    <n v="2"/>
    <s v="GSO21"/>
    <n v="70"/>
    <n v="0"/>
    <s v="ร้านที่2"/>
    <s v="ก***นาท"/>
    <s v="กรุงเทพฯ"/>
    <s v="-"/>
    <s v=""/>
    <s v="25/01/2026 14:17"/>
    <s v="-"/>
    <s v="J&amp;T Express"/>
    <s v="Tiktok"/>
    <s v="tiktok"/>
    <s v=""/>
    <s v="790595270544"/>
    <s v="25/01/2026 14:19"/>
  </r>
  <r>
    <x v="0"/>
    <x v="0"/>
    <n v="65"/>
    <n v="3"/>
    <s v="GSO20"/>
    <n v="105"/>
    <n v="0"/>
    <s v="ร้านที่2"/>
    <s v="ศ***ิ์ชัย ต***ิวัฒนสุขชัย"/>
    <s v="ชลบุรี"/>
    <s v="-"/>
    <s v=""/>
    <s v="25/01/2026 14:17"/>
    <s v="-"/>
    <s v="J&amp;T Express"/>
    <s v="Tiktok"/>
    <s v="tiktok"/>
    <s v=""/>
    <s v="790527765591"/>
    <s v="25/01/2026 14:18"/>
  </r>
  <r>
    <x v="0"/>
    <x v="0"/>
    <n v="65"/>
    <n v="3"/>
    <s v="GSO15"/>
    <n v="105"/>
    <n v="0"/>
    <s v="ร้านที่2"/>
    <s v="ล***า  ส***บาง"/>
    <s v="ปทุมธานี"/>
    <s v="-"/>
    <s v=""/>
    <s v="25/01/2026 14:15"/>
    <s v="-"/>
    <s v="J&amp;T COD"/>
    <s v="Tiktok"/>
    <s v="จ่ายทีหลัง / COD"/>
    <s v="ขอฝอยทอง  เผือก  มะพร้าวค่ะ"/>
    <s v="790503702520"/>
    <s v="25/01/2026 14:18"/>
  </r>
  <r>
    <x v="0"/>
    <x v="0"/>
    <n v="65"/>
    <n v="1"/>
    <s v="GSO13"/>
    <n v="35"/>
    <n v="0"/>
    <s v="ร้านที่2"/>
    <s v="จ***จันทร์ เ***อรัศมี"/>
    <s v="ปทุมธานี"/>
    <s v="-"/>
    <s v=""/>
    <s v="25/01/2026 14:14"/>
    <s v="-"/>
    <s v="J&amp;T COD"/>
    <s v="Tiktok"/>
    <s v="จ่ายทีหลัง / COD"/>
    <s v=""/>
    <s v="790510589536"/>
    <s v="25/01/2026 14:17"/>
  </r>
  <r>
    <x v="7"/>
    <x v="9"/>
    <n v="139"/>
    <n v="1"/>
    <s v="GSO12"/>
    <n v="99"/>
    <n v="0"/>
    <s v="ร้านที่2"/>
    <s v="ว***พร แ***ฮง"/>
    <s v="ลพบุรี"/>
    <s v="-"/>
    <s v=""/>
    <s v="25/01/2026 14:10"/>
    <s v="-"/>
    <s v="J&amp;T COD"/>
    <s v="Tiktok"/>
    <s v="จ่ายทีหลัง / COD"/>
    <s v=""/>
    <s v="790567739555"/>
    <s v="25/01/2026 14:16"/>
  </r>
  <r>
    <x v="9"/>
    <x v="11"/>
    <n v="139"/>
    <n v="1"/>
    <s v="GSO10"/>
    <n v="99"/>
    <n v="0"/>
    <s v="ร้านที่2"/>
    <s v="K***dokphut K***ma"/>
    <s v="นครราชสีมา"/>
    <s v="-"/>
    <s v=""/>
    <s v="25/01/2026 14:09"/>
    <s v="-"/>
    <s v="J&amp;T COD"/>
    <s v="Tiktok"/>
    <s v="จ่ายทีหลัง / COD"/>
    <s v=""/>
    <s v="790505419690"/>
    <s v="25/01/2026 14:15"/>
  </r>
  <r>
    <x v="1"/>
    <x v="1"/>
    <n v="66.666666666666671"/>
    <n v="3"/>
    <s v="GSO9"/>
    <n v="100"/>
    <n v="0"/>
    <s v="ร้านที่2"/>
    <s v="ร***อรุณ ท***์เทียมรัตน์"/>
    <s v="กรุงเทพฯ"/>
    <s v="-"/>
    <s v=""/>
    <s v="25/01/2026 14:08"/>
    <s v="-"/>
    <s v="J&amp;T COD"/>
    <s v="Tiktok"/>
    <s v="จ่ายทีหลัง / COD"/>
    <s v=""/>
    <s v="790580104683"/>
    <s v="25/01/2026 14:15"/>
  </r>
  <r>
    <x v="7"/>
    <x v="9"/>
    <n v="139"/>
    <n v="1"/>
    <s v="GSO8"/>
    <n v="108.99"/>
    <n v="0"/>
    <s v="ร้านที่2"/>
    <s v="d***ckbza8al"/>
    <s v="กรุงเทพฯ"/>
    <s v="-"/>
    <s v=""/>
    <s v="25/01/2026 14:05"/>
    <s v="-"/>
    <s v="J&amp;T COD"/>
    <s v="Tiktok"/>
    <s v="จ่ายทีหลัง / COD"/>
    <s v=""/>
    <s v="790577737530"/>
    <s v="25/01/2026 14:10"/>
  </r>
  <r>
    <x v="9"/>
    <x v="11"/>
    <n v="139"/>
    <n v="1"/>
    <s v="GSO7"/>
    <n v="108.99"/>
    <n v="0"/>
    <s v="ร้านที่2"/>
    <s v="ก***น บ***รรม"/>
    <s v="กำแพงเพชร"/>
    <s v="-"/>
    <s v=""/>
    <s v="25/01/2026 14:04"/>
    <s v="-"/>
    <s v="J&amp;T COD"/>
    <s v="Tiktok"/>
    <s v="จ่ายทีหลัง / COD"/>
    <s v=""/>
    <s v="790512727653"/>
    <s v="25/01/2026 14:07"/>
  </r>
  <r>
    <x v="3"/>
    <x v="6"/>
    <n v="139"/>
    <n v="1"/>
    <s v="GSO6"/>
    <n v="215"/>
    <n v="0"/>
    <s v="ร้านที่10"/>
    <s v="ภัทรกร ใจรักหลวง"/>
    <s v="13/10 หมู่4 ต.บ่อพลอย อ.บ่อไร่ จ.ตราด 23140"/>
    <s v="23140"/>
    <s v="0926289536"/>
    <s v="25/01/2026 14:06"/>
    <s v="t0832622509@gmail.com"/>
    <s v="EMS COD"/>
    <s v="facebook"/>
    <s v="กสิกร"/>
    <s v=""/>
    <s v="WA083530595TH"/>
    <s v="25/01/2026 14:05"/>
  </r>
  <r>
    <x v="6"/>
    <x v="8"/>
    <n v="139"/>
    <n v="1"/>
    <s v="GSO6"/>
    <n v="215"/>
    <n v="0"/>
    <s v="ร้านที่10"/>
    <s v="ภัทรกร ใจรักหลวง"/>
    <s v="13/10 หมู่4 ต.บ่อพลอย อ.บ่อไร่ จ.ตราด 23140"/>
    <s v="23140"/>
    <s v="0926289536"/>
    <s v="25/01/2026 14:06"/>
    <s v="t0832622509@gmail.com"/>
    <s v="EMS COD"/>
    <s v="facebook"/>
    <s v="กสิกร"/>
    <s v=""/>
    <s v="WA083530595TH"/>
    <s v="25/01/2026 14:05"/>
  </r>
  <r>
    <x v="9"/>
    <x v="11"/>
    <n v="159"/>
    <n v="1"/>
    <s v="GSO5"/>
    <n v="159"/>
    <n v="0"/>
    <s v="ร้านที่10"/>
    <s v="Thanapat Pichet"/>
    <s v="493/2ม.5ต.บ้านสวน_x000a_ต.บ้านสวน_x000a_อ.เมือง_x000a_ชลบุรี 20000"/>
    <s v="20000"/>
    <s v="0863675399"/>
    <s v="25/01/2026 14:04"/>
    <s v="t0832622509@gmail.com"/>
    <s v="EMS COD"/>
    <s v="facebook"/>
    <s v="กสิกร"/>
    <s v=""/>
    <s v="WA083530587TH"/>
    <s v="25/01/2026 14:04"/>
  </r>
  <r>
    <x v="0"/>
    <x v="0"/>
    <n v="65"/>
    <n v="3"/>
    <s v="GSO4"/>
    <n v="299"/>
    <n v="0"/>
    <s v="ร้านที่10"/>
    <s v="ชลาลัย       "/>
    <s v="32/2 หมู่ 11           ถนนสารคาม-วาปี    ซอยไปรษณีย์       ตำบลแวงน่าง       อำเภอเมืองจ.มหาสารคาม 44000"/>
    <s v="44000"/>
    <s v="0885536546"/>
    <s v="25/01/2026 14:03"/>
    <s v="t0832622509@gmail.com"/>
    <s v="EMS COD"/>
    <s v="facebook"/>
    <s v="กสิกร"/>
    <s v=""/>
    <s v="WA083530573TH"/>
    <s v="25/01/2026 14:03"/>
  </r>
  <r>
    <x v="12"/>
    <x v="15"/>
    <n v="65"/>
    <n v="1"/>
    <s v="GSO4"/>
    <n v="299"/>
    <n v="0"/>
    <s v="ร้านที่10"/>
    <s v="ชลาลัย       "/>
    <s v="32/2 หมู่ 11           ถนนสารคาม-วาปี    ซอยไปรษณีย์       ตำบลแวงน่าง       อำเภอเมืองจ.มหาสารคาม 44000"/>
    <s v="44000"/>
    <s v="0885536546"/>
    <s v="25/01/2026 14:03"/>
    <s v="t0832622509@gmail.com"/>
    <s v="EMS COD"/>
    <s v="facebook"/>
    <s v="กสิกร"/>
    <s v=""/>
    <s v="WA083530573TH"/>
    <s v="25/01/2026 14:03"/>
  </r>
  <r>
    <x v="13"/>
    <x v="16"/>
    <n v="65"/>
    <n v="1"/>
    <s v="GSO4"/>
    <n v="299"/>
    <n v="0"/>
    <s v="ร้านที่10"/>
    <s v="ชลาลัย       "/>
    <s v="32/2 หมู่ 11           ถนนสารคาม-วาปี    ซอยไปรษณีย์       ตำบลแวงน่าง       อำเภอเมืองจ.มหาสารคาม 44000"/>
    <s v="44000"/>
    <s v="0885536546"/>
    <s v="25/01/2026 14:03"/>
    <s v="t0832622509@gmail.com"/>
    <s v="EMS COD"/>
    <s v="facebook"/>
    <s v="กสิกร"/>
    <s v=""/>
    <s v="WA083530573TH"/>
    <s v="25/01/2026 14:03"/>
  </r>
  <r>
    <x v="8"/>
    <x v="10"/>
    <n v="65"/>
    <n v="1"/>
    <s v="GSO4"/>
    <n v="299"/>
    <n v="0"/>
    <s v="ร้านที่10"/>
    <s v="ชลาลัย       "/>
    <s v="32/2 หมู่ 11           ถนนสารคาม-วาปี    ซอยไปรษณีย์       ตำบลแวงน่าง       อำเภอเมืองจ.มหาสารคาม 44000"/>
    <s v="44000"/>
    <s v="0885536546"/>
    <s v="25/01/2026 14:03"/>
    <s v="t0832622509@gmail.com"/>
    <s v="EMS COD"/>
    <s v="facebook"/>
    <s v="กสิกร"/>
    <s v=""/>
    <s v="WA083530573TH"/>
    <s v="25/01/2026 14:03"/>
  </r>
  <r>
    <x v="14"/>
    <x v="17"/>
    <n v="65"/>
    <n v="1"/>
    <s v="GSO4"/>
    <n v="299"/>
    <n v="0"/>
    <s v="ร้านที่10"/>
    <s v="ชลาลัย       "/>
    <s v="32/2 หมู่ 11           ถนนสารคาม-วาปี    ซอยไปรษณีย์       ตำบลแวงน่าง       อำเภอเมืองจ.มหาสารคาม 44000"/>
    <s v="44000"/>
    <s v="0885536546"/>
    <s v="25/01/2026 14:03"/>
    <s v="t0832622509@gmail.com"/>
    <s v="EMS COD"/>
    <s v="facebook"/>
    <s v="กสิกร"/>
    <s v=""/>
    <s v="WA083530573TH"/>
    <s v="25/01/2026 14:03"/>
  </r>
  <r>
    <x v="15"/>
    <x v="18"/>
    <n v="65"/>
    <n v="1"/>
    <s v="GSO4"/>
    <n v="299"/>
    <n v="0"/>
    <s v="ร้านที่10"/>
    <s v="ชลาลัย       "/>
    <s v="32/2 หมู่ 11           ถนนสารคาม-วาปี    ซอยไปรษณีย์       ตำบลแวงน่าง       อำเภอเมืองจ.มหาสารคาม 44000"/>
    <s v="44000"/>
    <s v="0885536546"/>
    <s v="25/01/2026 14:03"/>
    <s v="t0832622509@gmail.com"/>
    <s v="EMS COD"/>
    <s v="facebook"/>
    <s v="กสิกร"/>
    <s v=""/>
    <s v="WA083530573TH"/>
    <s v="25/01/2026 14:03"/>
  </r>
  <r>
    <x v="2"/>
    <x v="2"/>
    <n v="65"/>
    <n v="1"/>
    <s v="GSO4"/>
    <n v="299"/>
    <n v="0"/>
    <s v="ร้านที่10"/>
    <s v="ชลาลัย       "/>
    <s v="32/2 หมู่ 11           ถนนสารคาม-วาปี    ซอยไปรษณีย์       ตำบลแวงน่าง       อำเภอเมืองจ.มหาสารคาม 44000"/>
    <s v="44000"/>
    <s v="0885536546"/>
    <s v="25/01/2026 14:03"/>
    <s v="t0832622509@gmail.com"/>
    <s v="EMS COD"/>
    <s v="facebook"/>
    <s v="กสิกร"/>
    <s v=""/>
    <s v="WA083530573TH"/>
    <s v="25/01/2026 14:03"/>
  </r>
  <r>
    <x v="0"/>
    <x v="0"/>
    <n v="65"/>
    <n v="3"/>
    <s v="GSO3"/>
    <n v="299"/>
    <n v="0"/>
    <s v="ร้านที่10"/>
    <s v="สมชาย ฤกษ์เสือ"/>
    <s v="224 หมู่ 15 (ร้านก๋วยเตี๋ยวหมูตุ๋น) บ้านคายนอก_x000a_แม่นาวาง_x000a_อำเภอ แม่อาย_x000a_จังหวัดเชียงใหม่_x000a_Thailand 50280"/>
    <s v="50280"/>
    <s v="66923126239"/>
    <s v="25/01/2026 14:02"/>
    <s v="t0832622509@gmail.com"/>
    <s v="EMS COD"/>
    <s v="facebook"/>
    <s v="กสิกร"/>
    <s v=""/>
    <s v="WA083530560TH"/>
    <s v="25/01/2026 14:02"/>
  </r>
  <r>
    <x v="12"/>
    <x v="15"/>
    <n v="65"/>
    <n v="1"/>
    <s v="GSO3"/>
    <n v="299"/>
    <n v="0"/>
    <s v="ร้านที่10"/>
    <s v="สมชาย ฤกษ์เสือ"/>
    <s v="224 หมู่ 15 (ร้านก๋วยเตี๋ยวหมูตุ๋น) บ้านคายนอก_x000a_แม่นาวาง_x000a_อำเภอ แม่อาย_x000a_จังหวัดเชียงใหม่_x000a_Thailand 50280"/>
    <s v="50280"/>
    <s v="66923126239"/>
    <s v="25/01/2026 14:02"/>
    <s v="t0832622509@gmail.com"/>
    <s v="EMS COD"/>
    <s v="facebook"/>
    <s v="กสิกร"/>
    <s v=""/>
    <s v="WA083530560TH"/>
    <s v="25/01/2026 14:02"/>
  </r>
  <r>
    <x v="13"/>
    <x v="16"/>
    <n v="65"/>
    <n v="1"/>
    <s v="GSO3"/>
    <n v="299"/>
    <n v="0"/>
    <s v="ร้านที่10"/>
    <s v="สมชาย ฤกษ์เสือ"/>
    <s v="224 หมู่ 15 (ร้านก๋วยเตี๋ยวหมูตุ๋น) บ้านคายนอก_x000a_แม่นาวาง_x000a_อำเภอ แม่อาย_x000a_จังหวัดเชียงใหม่_x000a_Thailand 50280"/>
    <s v="50280"/>
    <s v="66923126239"/>
    <s v="25/01/2026 14:02"/>
    <s v="t0832622509@gmail.com"/>
    <s v="EMS COD"/>
    <s v="facebook"/>
    <s v="กสิกร"/>
    <s v=""/>
    <s v="WA083530560TH"/>
    <s v="25/01/2026 14:02"/>
  </r>
  <r>
    <x v="8"/>
    <x v="10"/>
    <n v="65"/>
    <n v="1"/>
    <s v="GSO3"/>
    <n v="299"/>
    <n v="0"/>
    <s v="ร้านที่10"/>
    <s v="สมชาย ฤกษ์เสือ"/>
    <s v="224 หมู่ 15 (ร้านก๋วยเตี๋ยวหมูตุ๋น) บ้านคายนอก_x000a_แม่นาวาง_x000a_อำเภอ แม่อาย_x000a_จังหวัดเชียงใหม่_x000a_Thailand 50280"/>
    <s v="50280"/>
    <s v="66923126239"/>
    <s v="25/01/2026 14:02"/>
    <s v="t0832622509@gmail.com"/>
    <s v="EMS COD"/>
    <s v="facebook"/>
    <s v="กสิกร"/>
    <s v=""/>
    <s v="WA083530560TH"/>
    <s v="25/01/2026 14:02"/>
  </r>
  <r>
    <x v="14"/>
    <x v="17"/>
    <n v="65"/>
    <n v="1"/>
    <s v="GSO3"/>
    <n v="299"/>
    <n v="0"/>
    <s v="ร้านที่10"/>
    <s v="สมชาย ฤกษ์เสือ"/>
    <s v="224 หมู่ 15 (ร้านก๋วยเตี๋ยวหมูตุ๋น) บ้านคายนอก_x000a_แม่นาวาง_x000a_อำเภอ แม่อาย_x000a_จังหวัดเชียงใหม่_x000a_Thailand 50280"/>
    <s v="50280"/>
    <s v="66923126239"/>
    <s v="25/01/2026 14:02"/>
    <s v="t0832622509@gmail.com"/>
    <s v="EMS COD"/>
    <s v="facebook"/>
    <s v="กสิกร"/>
    <s v=""/>
    <s v="WA083530560TH"/>
    <s v="25/01/2026 14:02"/>
  </r>
  <r>
    <x v="15"/>
    <x v="18"/>
    <n v="65"/>
    <n v="1"/>
    <s v="GSO3"/>
    <n v="299"/>
    <n v="0"/>
    <s v="ร้านที่10"/>
    <s v="สมชาย ฤกษ์เสือ"/>
    <s v="224 หมู่ 15 (ร้านก๋วยเตี๋ยวหมูตุ๋น) บ้านคายนอก_x000a_แม่นาวาง_x000a_อำเภอ แม่อาย_x000a_จังหวัดเชียงใหม่_x000a_Thailand 50280"/>
    <s v="50280"/>
    <s v="66923126239"/>
    <s v="25/01/2026 14:02"/>
    <s v="t0832622509@gmail.com"/>
    <s v="EMS COD"/>
    <s v="facebook"/>
    <s v="กสิกร"/>
    <s v=""/>
    <s v="WA083530560TH"/>
    <s v="25/01/2026 14:01"/>
  </r>
  <r>
    <x v="2"/>
    <x v="2"/>
    <n v="65"/>
    <n v="1"/>
    <s v="GSO3"/>
    <n v="299"/>
    <n v="0"/>
    <s v="ร้านที่10"/>
    <s v="สมชาย ฤกษ์เสือ"/>
    <s v="224 หมู่ 15 (ร้านก๋วยเตี๋ยวหมูตุ๋น) บ้านคายนอก_x000a_แม่นาวาง_x000a_อำเภอ แม่อาย_x000a_จังหวัดเชียงใหม่_x000a_Thailand 50280"/>
    <s v="50280"/>
    <s v="66923126239"/>
    <s v="25/01/2026 14:02"/>
    <s v="t0832622509@gmail.com"/>
    <s v="EMS COD"/>
    <s v="facebook"/>
    <s v="กสิกร"/>
    <s v=""/>
    <s v="WA083530560TH"/>
    <s v="25/01/2026 14:01"/>
  </r>
  <r>
    <x v="3"/>
    <x v="3"/>
    <n v="78.75"/>
    <n v="1"/>
    <s v="GSO2"/>
    <n v="87.75"/>
    <n v="9"/>
    <s v="ร้านที่3"/>
    <s v="ณัฐนรี หาญลำยวง"/>
    <s v="99/32 ซ.หทัยราษฏร 33 ม.ร่มทิพย์ · บางชัน/ Bang Chan_x000a__x000a_คลองสามวา/ Klong Sam Waกรุงเทพมหานคร/ Bangkok_x000a_10510"/>
    <s v="10510"/>
    <s v="660842108117"/>
    <s v="25/01/2026 14:01"/>
    <s v="-"/>
    <s v="Kerry_dropoff"/>
    <s v="Lazada"/>
    <s v="lazada"/>
    <s v=""/>
    <s v="LEXPU0651466372"/>
    <s v="25/01/2026 14:01"/>
  </r>
  <r>
    <x v="0"/>
    <x v="0"/>
    <n v="50"/>
    <n v="6"/>
    <s v="GSO1"/>
    <n v="200"/>
    <n v="0"/>
    <s v="ร้านที่2"/>
    <s v="พ***ล.ขึอขุนทด."/>
    <s v="นครราชสีมา"/>
    <s v="-"/>
    <s v=""/>
    <s v="25/01/2026 13:55"/>
    <s v="-"/>
    <s v="J&amp;T COD"/>
    <s v="Tiktok"/>
    <s v="จ่ายทีหลัง / COD"/>
    <s v=""/>
    <s v="790518964561"/>
    <s v="25/01/2026 13:55"/>
  </r>
  <r>
    <x v="5"/>
    <x v="5"/>
    <n v="120"/>
    <n v="1"/>
    <s v="GSO0"/>
    <n v="99"/>
    <n v="0"/>
    <s v="ร้านที่2"/>
    <s v="ว***เพ็ญ จ***อง"/>
    <s v="มหาสารคาม"/>
    <s v="-"/>
    <s v=""/>
    <s v="25/01/2026 13:54"/>
    <s v="-"/>
    <s v="J&amp;T COD"/>
    <s v="Tiktok"/>
    <s v="จ่ายทีหลัง / COD"/>
    <s v=""/>
    <s v="790559809642"/>
    <s v="25/01/2026 13:55"/>
  </r>
  <r>
    <x v="0"/>
    <x v="0"/>
    <n v="33.333333333333336"/>
    <n v="3"/>
    <s v="GSN99"/>
    <n v="138"/>
    <n v="38"/>
    <s v="ร้านที่2"/>
    <s v="ว***ียร บ***ี"/>
    <s v="มหาสารคาม"/>
    <s v="-"/>
    <s v=""/>
    <s v="25/01/2026 13:43"/>
    <s v="-"/>
    <s v="J&amp;T COD"/>
    <s v="Tiktok"/>
    <s v="จ่ายทีหลัง / COD"/>
    <s v=""/>
    <s v="790534468544"/>
    <s v="25/01/2026 13:43"/>
  </r>
  <r>
    <x v="0"/>
    <x v="0"/>
    <n v="33.333333333333336"/>
    <n v="3"/>
    <s v="GSN98"/>
    <n v="129"/>
    <n v="29"/>
    <s v="ร้านที่2"/>
    <s v="น***กษณ์"/>
    <s v="เพชรบูรณ์"/>
    <s v="-"/>
    <s v=""/>
    <s v="25/01/2026 13:40"/>
    <s v="-"/>
    <s v="J&amp;T COD"/>
    <s v="Tiktok"/>
    <s v="จ่ายทีหลัง / COD"/>
    <s v=""/>
    <s v="790594352586"/>
    <s v="25/01/2026 13:40"/>
  </r>
  <r>
    <x v="3"/>
    <x v="6"/>
    <n v="139"/>
    <n v="1"/>
    <s v="GSN97"/>
    <n v="326.99"/>
    <n v="0"/>
    <s v="ร้านที่2"/>
    <s v="เ***มาส ร***บ"/>
    <s v="ลพบุรี"/>
    <s v="-"/>
    <s v=""/>
    <s v="25/01/2026 13:31"/>
    <s v="-"/>
    <s v="J&amp;T COD"/>
    <s v="Tiktok"/>
    <s v="จ่ายทีหลัง / COD"/>
    <s v=""/>
    <s v="790505329644"/>
    <s v="25/01/2026 13:31"/>
  </r>
  <r>
    <x v="9"/>
    <x v="11"/>
    <n v="139"/>
    <n v="1"/>
    <s v="GSN97"/>
    <n v="326.99"/>
    <n v="0"/>
    <s v="ร้านที่2"/>
    <s v="เ***มาส ร***บ"/>
    <s v="ลพบุรี"/>
    <s v="-"/>
    <s v=""/>
    <s v="25/01/2026 13:31"/>
    <s v="-"/>
    <s v="J&amp;T COD"/>
    <s v="Tiktok"/>
    <s v="จ่ายทีหลัง / COD"/>
    <s v=""/>
    <s v="790505329644"/>
    <s v="25/01/2026 13:31"/>
  </r>
  <r>
    <x v="7"/>
    <x v="9"/>
    <n v="139"/>
    <n v="1"/>
    <s v="GSN97"/>
    <n v="326.99"/>
    <n v="0"/>
    <s v="ร้านที่2"/>
    <s v="เ***มาส ร***บ"/>
    <s v="ลพบุรี"/>
    <s v="-"/>
    <s v=""/>
    <s v="25/01/2026 13:31"/>
    <s v="-"/>
    <s v="J&amp;T COD"/>
    <s v="Tiktok"/>
    <s v="จ่ายทีหลัง / COD"/>
    <s v=""/>
    <s v="790505329644"/>
    <s v="25/01/2026 13:31"/>
  </r>
  <r>
    <x v="6"/>
    <x v="8"/>
    <n v="139"/>
    <n v="1"/>
    <s v="GSN97"/>
    <n v="326.99"/>
    <n v="0"/>
    <s v="ร้านที่2"/>
    <s v="เ***มาส ร***บ"/>
    <s v="ลพบุรี"/>
    <s v="-"/>
    <s v=""/>
    <s v="25/01/2026 13:31"/>
    <s v="-"/>
    <s v="J&amp;T COD"/>
    <s v="Tiktok"/>
    <s v="จ่ายทีหลัง / COD"/>
    <s v=""/>
    <s v="790505329644"/>
    <s v="25/01/2026 13:31"/>
  </r>
  <r>
    <x v="0"/>
    <x v="0"/>
    <n v="33.333333333333336"/>
    <n v="3"/>
    <s v="GSN96"/>
    <n v="100"/>
    <n v="0"/>
    <s v="ร้านที่2"/>
    <s v="R***e K***kiew"/>
    <s v="กรุงเทพฯ"/>
    <s v="-"/>
    <s v=""/>
    <s v="25/01/2026 13:28"/>
    <s v="-"/>
    <s v="J&amp;T COD"/>
    <s v="Tiktok"/>
    <s v="จ่ายทีหลัง / COD"/>
    <s v=""/>
    <s v="790537457544"/>
    <s v="25/01/2026 13:28"/>
  </r>
  <r>
    <x v="5"/>
    <x v="5"/>
    <n v="66.333333333333329"/>
    <n v="3"/>
    <s v="GSN95"/>
    <n v="250"/>
    <n v="0"/>
    <s v="ร้านที่2"/>
    <s v="น***  จ***ส"/>
    <s v="พะเยา"/>
    <s v="-"/>
    <s v=""/>
    <s v="25/01/2026 13:20"/>
    <s v="-"/>
    <s v="J&amp;T COD"/>
    <s v="Tiktok"/>
    <s v="จ่ายทีหลัง / COD"/>
    <s v=""/>
    <s v="790477598046"/>
    <s v="25/01/2026 13:21"/>
  </r>
  <r>
    <x v="0"/>
    <x v="0"/>
    <n v="50"/>
    <n v="6"/>
    <s v="GSN94"/>
    <n v="200"/>
    <n v="0"/>
    <s v="ร้านที่2"/>
    <s v="จ***ธีรภัทร์ ก***หมาะ"/>
    <s v="กรุงเทพฯ"/>
    <s v="-"/>
    <s v=""/>
    <s v="25/01/2026 12:52"/>
    <s v="-"/>
    <s v="J&amp;T COD"/>
    <s v="Tiktok"/>
    <s v="จ่ายทีหลัง / COD"/>
    <s v=""/>
    <s v="790444394040"/>
    <s v="25/01/2026 12:53"/>
  </r>
  <r>
    <x v="0"/>
    <x v="0"/>
    <n v="50"/>
    <n v="6"/>
    <s v="GSN93"/>
    <n v="238"/>
    <n v="38"/>
    <s v="ร้านที่2"/>
    <s v="ค***ิด ล***า"/>
    <s v="มหาสารคาม"/>
    <s v="-"/>
    <s v=""/>
    <s v="25/01/2026 12:50"/>
    <s v="-"/>
    <s v="J&amp;T COD"/>
    <s v="Tiktok"/>
    <s v="จ่ายทีหลัง / COD"/>
    <s v=""/>
    <s v="790422495026"/>
    <s v="25/01/2026 12:51"/>
  </r>
  <r>
    <x v="0"/>
    <x v="0"/>
    <n v="50"/>
    <n v="6"/>
    <s v="GSN92"/>
    <n v="200"/>
    <n v="0"/>
    <s v="ร้านที่2"/>
    <s v="ส***ตรา จ***เสงี่ยม"/>
    <s v="นครปฐม"/>
    <s v="-"/>
    <s v=""/>
    <s v="25/01/2026 12:49"/>
    <s v="-"/>
    <s v="J&amp;T Express"/>
    <s v="Tiktok"/>
    <s v="tiktok"/>
    <s v=""/>
    <s v="790499692010"/>
    <s v="25/01/2026 12:48"/>
  </r>
  <r>
    <x v="0"/>
    <x v="0"/>
    <n v="33.333333333333336"/>
    <n v="3"/>
    <s v="GSN91"/>
    <n v="100"/>
    <n v="0"/>
    <s v="ร้านที่2"/>
    <s v="ว***ร  ฤ***์บัว"/>
    <s v="ประจวบคีรีขันธ์"/>
    <s v="-"/>
    <s v=""/>
    <s v="25/01/2026 12:42"/>
    <s v="-"/>
    <s v="J&amp;T COD"/>
    <s v="Tiktok"/>
    <s v="จ่ายทีหลัง / COD"/>
    <s v=""/>
    <s v="790403899025"/>
    <s v="25/01/2026 12:42"/>
  </r>
  <r>
    <x v="0"/>
    <x v="0"/>
    <n v="50"/>
    <n v="6"/>
    <s v="GSN90"/>
    <n v="200"/>
    <n v="0"/>
    <s v="ร้านที่2"/>
    <s v="ส***ตรา ไ***ณิชย์"/>
    <s v="กำแพงเพชร"/>
    <s v="-"/>
    <s v=""/>
    <s v="25/01/2026 12:39"/>
    <s v="-"/>
    <s v="J&amp;T Express"/>
    <s v="Tiktok"/>
    <s v="tiktok"/>
    <s v=""/>
    <s v="790485992041"/>
    <s v="25/01/2026 12:39"/>
  </r>
  <r>
    <x v="5"/>
    <x v="5"/>
    <n v="79"/>
    <n v="2"/>
    <s v="GSN89"/>
    <n v="158"/>
    <n v="0"/>
    <s v="ร้านที่1"/>
    <s v="ว******ก"/>
    <s v="******อาคารชุด(ออฟฟิต)ถนนลาซาล, แขวงบางนาใต้, เขตบางนา แขวงบางนาใต้ เขตบางนา จังหวัดกรุงเทพมหานคร 10260"/>
    <s v="10260"/>
    <s v="99"/>
    <s v="25/01/2026 12:58"/>
    <s v="-"/>
    <s v="SPX Express"/>
    <s v="Shopee"/>
    <s v="shopee"/>
    <s v=""/>
    <s v="TH264212184078D"/>
    <s v="25/01/2026 12:28"/>
  </r>
  <r>
    <x v="4"/>
    <x v="4"/>
    <n v="27.5"/>
    <n v="4"/>
    <s v="GSN87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5/01/2026 12:36"/>
    <s v="-"/>
    <s v="Flash Express"/>
    <s v="Shopee"/>
    <s v="shopee"/>
    <s v=""/>
    <s v="TH690189Q6GR9D"/>
    <s v="25/01/2026 12:06"/>
  </r>
  <r>
    <x v="0"/>
    <x v="0"/>
    <n v="33.333333333333336"/>
    <n v="3"/>
    <s v="GSN86"/>
    <n v="100"/>
    <n v="0"/>
    <s v="ร้านที่2"/>
    <s v="N***M"/>
    <s v="ปัตตานี"/>
    <s v="-"/>
    <s v=""/>
    <s v="25/01/2026 12:06"/>
    <s v="-"/>
    <s v="J&amp;T COD"/>
    <s v="Tiktok"/>
    <s v="จ่ายทีหลัง / COD"/>
    <s v=""/>
    <s v="790445293024"/>
    <s v="25/01/2026 12:06"/>
  </r>
  <r>
    <x v="0"/>
    <x v="0"/>
    <n v="33.333333333333336"/>
    <n v="3"/>
    <s v="GSN85"/>
    <n v="100"/>
    <n v="0"/>
    <s v="ร้านที่2"/>
    <s v="ร***โรจน์ ป***าสะวัติ"/>
    <s v="สมุทรปราการ"/>
    <s v="-"/>
    <s v=""/>
    <s v="25/01/2026 12:04"/>
    <s v="-"/>
    <s v="J&amp;T Express"/>
    <s v="Tiktok"/>
    <s v="tiktok"/>
    <s v=""/>
    <s v="790412200056"/>
    <s v="25/01/2026 12:04"/>
  </r>
  <r>
    <x v="5"/>
    <x v="5"/>
    <n v="79"/>
    <n v="3"/>
    <s v="GSN84"/>
    <n v="232"/>
    <n v="0"/>
    <s v="ร้านที่1"/>
    <s v="น******์"/>
    <s v="******่ อำเภอหาดใหญ่ จังหวัดสงขลา 90110 ตำบลหาดใหญ่ อำเภอหาดใหญ่ จังหวัดสงขลา 90111"/>
    <s v="90111"/>
    <s v="52"/>
    <s v="25/01/2026 12:02"/>
    <s v="-"/>
    <s v="Flash Express"/>
    <s v="Shopee"/>
    <s v="shopee"/>
    <s v=""/>
    <s v="TH711189PMTB2A1"/>
    <s v="25/01/2026 12:02"/>
  </r>
  <r>
    <x v="5"/>
    <x v="5"/>
    <n v="80"/>
    <n v="4"/>
    <s v="GSN83"/>
    <n v="320"/>
    <n v="0"/>
    <s v="ร้านที่1"/>
    <s v="ก******์"/>
    <s v="******รามคำแหง 60 แขวงหัวหมาก เขตบางกะปิ จังหวัดกรุงเทพมหานคร 10240"/>
    <s v="10240"/>
    <s v="67"/>
    <s v="25/01/2026 12:01"/>
    <s v="-"/>
    <s v="SPX Express"/>
    <s v="Shopee"/>
    <s v="shopee"/>
    <s v=""/>
    <s v="TH260744371574N"/>
    <s v="25/01/2026 12:01"/>
  </r>
  <r>
    <x v="11"/>
    <x v="14"/>
    <n v="66"/>
    <n v="1"/>
    <s v="GSN82"/>
    <n v="240"/>
    <n v="0"/>
    <s v="ร้านที่1"/>
    <s v="ส******ิ"/>
    <s v="****** ซอยพหลโยธิน 35 แยก 5-2 ถนนพหลโยธิน แขวงลาดยาว แขวงลาดยาว เขตจตุจักร จังหวัดกรุงเทพมหานคร 10900"/>
    <s v="10900"/>
    <s v="40"/>
    <s v="25/01/2026 13:52"/>
    <s v="-"/>
    <s v="SPX Express"/>
    <s v="Shopee"/>
    <s v="shopee"/>
    <s v=""/>
    <s v="TH265112853735V"/>
    <s v="25/01/2026 12:00"/>
  </r>
  <r>
    <x v="10"/>
    <x v="12"/>
    <n v="66"/>
    <n v="1"/>
    <s v="GSN82"/>
    <n v="240"/>
    <n v="0"/>
    <s v="ร้านที่1"/>
    <s v="ส******ิ"/>
    <s v="****** ซอยพหลโยธิน 35 แยก 5-2 ถนนพหลโยธิน แขวงลาดยาว แขวงลาดยาว เขตจตุจักร จังหวัดกรุงเทพมหานคร 10900"/>
    <s v="10900"/>
    <s v="40"/>
    <s v="25/01/2026 13:52"/>
    <s v="-"/>
    <s v="SPX Express"/>
    <s v="Shopee"/>
    <s v="shopee"/>
    <s v=""/>
    <s v="TH265112853735V"/>
    <s v="25/01/2026 12:00"/>
  </r>
  <r>
    <x v="5"/>
    <x v="5"/>
    <n v="67"/>
    <n v="1"/>
    <s v="GSN82"/>
    <n v="240"/>
    <n v="0"/>
    <s v="ร้านที่1"/>
    <s v="ส******ิ"/>
    <s v="****** ซอยพหลโยธิน 35 แยก 5-2 ถนนพหลโยธิน แขวงลาดยาว แขวงลาดยาว เขตจตุจักร จังหวัดกรุงเทพมหานคร 10900"/>
    <s v="10900"/>
    <s v="40"/>
    <s v="25/01/2026 13:52"/>
    <s v="-"/>
    <s v="SPX Express"/>
    <s v="Shopee"/>
    <s v="shopee"/>
    <s v=""/>
    <s v="TH265112853735V"/>
    <s v="25/01/2026 12:00"/>
  </r>
  <r>
    <x v="1"/>
    <x v="1"/>
    <n v="66.666666666666671"/>
    <n v="3"/>
    <s v="GSN81"/>
    <n v="100"/>
    <n v="0"/>
    <s v="ร้านที่2"/>
    <s v="บ***ทัต  ภ***ีชุมพล"/>
    <s v="กรุงเทพฯ"/>
    <s v="-"/>
    <s v=""/>
    <s v="25/01/2026 11:57"/>
    <s v="-"/>
    <s v="J&amp;T Express"/>
    <s v="Tiktok"/>
    <s v="tiktok"/>
    <s v=""/>
    <s v="790459570014"/>
    <s v="25/01/2026 11:55"/>
  </r>
  <r>
    <x v="3"/>
    <x v="6"/>
    <n v="139"/>
    <n v="1"/>
    <s v="GSN80"/>
    <n v="326.99"/>
    <n v="0"/>
    <s v="ร้านที่2"/>
    <s v="ค***าย"/>
    <s v="ขอนแก่น"/>
    <s v="-"/>
    <s v=""/>
    <s v="25/01/2026 11:52"/>
    <s v="-"/>
    <s v="J&amp;T Express"/>
    <s v="Tiktok"/>
    <s v="tiktok"/>
    <s v=""/>
    <s v="790415553060"/>
    <s v="25/01/2026 11:52"/>
  </r>
  <r>
    <x v="9"/>
    <x v="11"/>
    <n v="139"/>
    <n v="1"/>
    <s v="GSN80"/>
    <n v="326.99"/>
    <n v="0"/>
    <s v="ร้านที่2"/>
    <s v="ค***าย"/>
    <s v="ขอนแก่น"/>
    <s v="-"/>
    <s v=""/>
    <s v="25/01/2026 11:52"/>
    <s v="-"/>
    <s v="J&amp;T Express"/>
    <s v="Tiktok"/>
    <s v="tiktok"/>
    <s v=""/>
    <s v="790415553060"/>
    <s v="25/01/2026 11:52"/>
  </r>
  <r>
    <x v="7"/>
    <x v="9"/>
    <n v="139"/>
    <n v="1"/>
    <s v="GSN80"/>
    <n v="326.99"/>
    <n v="0"/>
    <s v="ร้านที่2"/>
    <s v="ค***าย"/>
    <s v="ขอนแก่น"/>
    <s v="-"/>
    <s v=""/>
    <s v="25/01/2026 11:52"/>
    <s v="-"/>
    <s v="J&amp;T Express"/>
    <s v="Tiktok"/>
    <s v="tiktok"/>
    <s v=""/>
    <s v="790415553060"/>
    <s v="25/01/2026 11:52"/>
  </r>
  <r>
    <x v="6"/>
    <x v="8"/>
    <n v="139"/>
    <n v="1"/>
    <s v="GSN80"/>
    <n v="326.99"/>
    <n v="0"/>
    <s v="ร้านที่2"/>
    <s v="ค***าย"/>
    <s v="ขอนแก่น"/>
    <s v="-"/>
    <s v=""/>
    <s v="25/01/2026 11:52"/>
    <s v="-"/>
    <s v="J&amp;T Express"/>
    <s v="Tiktok"/>
    <s v="tiktok"/>
    <s v=""/>
    <s v="790415553060"/>
    <s v="25/01/2026 11:52"/>
  </r>
  <r>
    <x v="0"/>
    <x v="0"/>
    <n v="33.333333333333336"/>
    <n v="3"/>
    <s v="GSN79"/>
    <n v="200"/>
    <n v="0"/>
    <s v="ร้านที่2"/>
    <s v="ว***พร ม***เหมือน"/>
    <s v="สุโขทัย"/>
    <s v="-"/>
    <s v=""/>
    <s v="25/01/2026 11:53"/>
    <s v="-"/>
    <s v="J&amp;T Express"/>
    <s v="Tiktok"/>
    <s v="tiktok"/>
    <s v=""/>
    <s v="790405067034"/>
    <s v="25/01/2026 11:52"/>
  </r>
  <r>
    <x v="1"/>
    <x v="1"/>
    <n v="66.666666666666671"/>
    <n v="3"/>
    <s v="GSN79"/>
    <n v="200"/>
    <n v="0"/>
    <s v="ร้านที่2"/>
    <s v="ว***พร ม***เหมือน"/>
    <s v="สุโขทัย"/>
    <s v="-"/>
    <s v=""/>
    <s v="25/01/2026 11:53"/>
    <s v="-"/>
    <s v="J&amp;T Express"/>
    <s v="Tiktok"/>
    <s v="tiktok"/>
    <s v=""/>
    <s v="790405067034"/>
    <s v="25/01/2026 11:52"/>
  </r>
  <r>
    <x v="1"/>
    <x v="1"/>
    <n v="66.666666666666671"/>
    <n v="3"/>
    <s v="GSN78"/>
    <n v="100"/>
    <n v="0"/>
    <s v="ร้านที่2"/>
    <s v="พ***าแคชเชียร์"/>
    <s v="พระนครศรีอยุธยา"/>
    <s v="-"/>
    <s v=""/>
    <s v="25/01/2026 11:49"/>
    <s v="-"/>
    <s v="J&amp;T Express"/>
    <s v="Tiktok"/>
    <s v="tiktok"/>
    <s v=""/>
    <s v="790469270006"/>
    <s v="25/01/2026 11:49"/>
  </r>
  <r>
    <x v="0"/>
    <x v="0"/>
    <n v="33.333333333333336"/>
    <n v="3"/>
    <s v="GSN77"/>
    <n v="100"/>
    <n v="0"/>
    <s v="ร้านที่2"/>
    <s v="อ***ัญ ต***แต่ง"/>
    <s v="ชลบุรี"/>
    <s v="-"/>
    <s v=""/>
    <s v="25/01/2026 11:33"/>
    <s v="-"/>
    <s v="J&amp;T COD"/>
    <s v="Tiktok"/>
    <s v="จ่ายทีหลัง / COD"/>
    <s v=""/>
    <s v="790443768004"/>
    <s v="25/01/2026 11:33"/>
  </r>
  <r>
    <x v="0"/>
    <x v="0"/>
    <n v="33.333333333333336"/>
    <n v="3"/>
    <s v="GSN76"/>
    <n v="100"/>
    <n v="0"/>
    <s v="ร้านที่2"/>
    <s v="ศ***พร ล***ตสุขวัฒนา"/>
    <s v="ตำบล กาฬสินธุ์"/>
    <s v="-"/>
    <s v=""/>
    <s v="25/01/2026 11:30"/>
    <s v="-"/>
    <s v="J&amp;T COD"/>
    <s v="Tiktok"/>
    <s v="จ่ายทีหลัง / COD"/>
    <s v=""/>
    <s v="790430053092"/>
    <s v="25/01/2026 11:30"/>
  </r>
  <r>
    <x v="5"/>
    <x v="5"/>
    <n v="69.900000000000006"/>
    <n v="10"/>
    <s v="GSN75"/>
    <n v="795"/>
    <n v="0"/>
    <s v="ร้านที่1"/>
    <s v="น******ล"/>
    <s v="******ีสวัสดิ์ จ.กาญจนบุรี 71250  (ซอย 7 สุดซอยซ้ายมือ) ตำบลท่ากระดาน อำเภอศรีสวัสดิ์ จังหวัดกาญจนบุรี 71250"/>
    <s v="71250"/>
    <s v="42"/>
    <s v="25/01/2026 11:30"/>
    <s v="-"/>
    <s v="SPX Express"/>
    <s v="Shopee"/>
    <s v="shopee"/>
    <s v=""/>
    <s v="TH264690453332O"/>
    <s v="25/01/2026 11:30"/>
  </r>
  <r>
    <x v="0"/>
    <x v="0"/>
    <n v="50"/>
    <n v="6"/>
    <s v="GSN74"/>
    <n v="200"/>
    <n v="0"/>
    <s v="ร้านที่2"/>
    <s v="น***านต์ ว***ษฏ์ชัยนนท์"/>
    <s v="อุดรธานี"/>
    <s v="-"/>
    <s v=""/>
    <s v="25/01/2026 11:29"/>
    <s v="-"/>
    <s v="J&amp;T COD"/>
    <s v="Tiktok"/>
    <s v="จ่ายทีหลัง / COD"/>
    <s v=""/>
    <s v="790437554082"/>
    <s v="25/01/2026 11:29"/>
  </r>
  <r>
    <x v="16"/>
    <x v="19"/>
    <n v="12"/>
    <n v="10"/>
    <s v="GSN73"/>
    <n v="208"/>
    <n v="0"/>
    <s v="ร้านที่1"/>
    <s v="ป******ี"/>
    <s v="******ง) 61/22 ม.1 ตำบลธนู อำเภออุทัย จังหวัดพระนครศรีอยุธยา 13000"/>
    <s v="13000"/>
    <s v="00"/>
    <s v="25/01/2026 11:29"/>
    <s v="-"/>
    <s v="SPX Express"/>
    <s v="Shopee"/>
    <s v="shopee"/>
    <s v=""/>
    <s v="TH264351154116H"/>
    <s v="25/01/2026 11:29"/>
  </r>
  <r>
    <x v="10"/>
    <x v="12"/>
    <n v="78"/>
    <n v="1"/>
    <s v="GSN73"/>
    <n v="208"/>
    <n v="0"/>
    <s v="ร้านที่1"/>
    <s v="ป******ี"/>
    <s v="******ง) 61/22 ม.1 ตำบลธนู อำเภออุทัย จังหวัดพระนครศรีอยุธยา 13000"/>
    <s v="13000"/>
    <s v="00"/>
    <s v="25/01/2026 11:29"/>
    <s v="-"/>
    <s v="SPX Express"/>
    <s v="Shopee"/>
    <s v="shopee"/>
    <s v=""/>
    <s v="TH264351154116H"/>
    <s v="25/01/2026 11:29"/>
  </r>
  <r>
    <x v="0"/>
    <x v="0"/>
    <n v="50"/>
    <n v="6"/>
    <s v="GSN72"/>
    <n v="200"/>
    <n v="0"/>
    <s v="ร้านที่2"/>
    <s v="ส***าณี อ***รรณ์"/>
    <s v="ลพบุรี"/>
    <s v="-"/>
    <s v=""/>
    <s v="25/01/2026 11:22"/>
    <s v="-"/>
    <s v="J&amp;T COD"/>
    <s v="Tiktok"/>
    <s v="จ่ายทีหลัง / COD"/>
    <s v=""/>
    <s v="790447955080"/>
    <s v="25/01/2026 11:22"/>
  </r>
  <r>
    <x v="10"/>
    <x v="12"/>
    <n v="78"/>
    <n v="2"/>
    <s v="GSN70"/>
    <n v="156"/>
    <n v="0"/>
    <s v="ร้านที่1"/>
    <s v="พ******ี"/>
    <s v="******ชสีมา(ร้านเสี่ยเจริญการยาง) ตำบลบ้านใหม่ อำเภอครบุรี จังหวัดนครราชสีมา 30250"/>
    <s v="30250"/>
    <s v="87"/>
    <s v="25/01/2026 11:48"/>
    <s v="-"/>
    <s v="SPX Express"/>
    <s v="Shopee"/>
    <s v="shopee"/>
    <s v=""/>
    <s v="TH263164566157F"/>
    <s v="25/01/2026 11:18"/>
  </r>
  <r>
    <x v="0"/>
    <x v="0"/>
    <n v="33.333333333333336"/>
    <n v="3"/>
    <s v="GSN68"/>
    <n v="100"/>
    <n v="0"/>
    <s v="ร้านที่2"/>
    <s v="ค***เลิศ​ศิลป์​"/>
    <s v="นนทบุรี"/>
    <s v="-"/>
    <s v=""/>
    <s v="25/01/2026 11:09"/>
    <s v="-"/>
    <s v="J&amp;T COD"/>
    <s v="Tiktok"/>
    <s v="จ่ายทีหลัง / COD"/>
    <s v=""/>
    <s v="790462655091"/>
    <s v="25/01/2026 11:09"/>
  </r>
  <r>
    <x v="4"/>
    <x v="4"/>
    <n v="35"/>
    <n v="8"/>
    <s v="GSN67"/>
    <n v="342"/>
    <n v="14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25/01/2026 11:33"/>
    <s v="-"/>
    <s v="Flash Express"/>
    <s v="Shopee"/>
    <s v="shopee"/>
    <s v=""/>
    <s v="TH690189K75D5D"/>
    <s v="25/01/2026 11:03"/>
  </r>
  <r>
    <x v="1"/>
    <x v="1"/>
    <n v="66.666666666666671"/>
    <n v="3"/>
    <s v="GSN66"/>
    <n v="100"/>
    <n v="0"/>
    <s v="ร้านที่2"/>
    <s v="ม*** ก***งาม"/>
    <s v="กำแพงเพชร"/>
    <s v="-"/>
    <s v=""/>
    <s v="25/01/2026 11:01"/>
    <s v="-"/>
    <s v="J&amp;T COD"/>
    <s v="Tiktok"/>
    <s v="จ่ายทีหลัง / COD"/>
    <s v=""/>
    <s v="790481670016"/>
    <s v="25/01/2026 11:01"/>
  </r>
  <r>
    <x v="1"/>
    <x v="1"/>
    <n v="66.666666666666671"/>
    <n v="3"/>
    <s v="GSN65"/>
    <n v="100"/>
    <n v="0"/>
    <s v="ร้านที่2"/>
    <s v="ก***ิ บ***ลีก"/>
    <s v="ลพบุรี"/>
    <s v="-"/>
    <s v=""/>
    <s v="25/01/2026 10:59"/>
    <s v="-"/>
    <s v="J&amp;T COD"/>
    <s v="Tiktok"/>
    <s v="จ่ายทีหลัง / COD"/>
    <s v=""/>
    <s v="790407259095"/>
    <s v="25/01/2026 10:59"/>
  </r>
  <r>
    <x v="0"/>
    <x v="0"/>
    <n v="33.333333333333336"/>
    <n v="3"/>
    <s v="GSN64"/>
    <n v="100"/>
    <n v="0"/>
    <s v="ร้านที่2"/>
    <s v="ป***พร"/>
    <s v="สมุทรปราการ"/>
    <s v="-"/>
    <s v=""/>
    <s v="25/01/2026 10:46"/>
    <s v="-"/>
    <s v="J&amp;T Express"/>
    <s v="Tiktok"/>
    <s v="tiktok"/>
    <s v=""/>
    <s v="790458566004"/>
    <s v="25/01/2026 10:45"/>
  </r>
  <r>
    <x v="10"/>
    <x v="12"/>
    <n v="78"/>
    <n v="2"/>
    <s v="GSN61"/>
    <n v="314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25/01/2026 10:25"/>
    <s v="-"/>
    <s v="Flash Express"/>
    <s v="Shopee"/>
    <s v="shopee"/>
    <s v=""/>
    <s v="TH100389K6GK8K"/>
    <s v="25/01/2026 10:25"/>
  </r>
  <r>
    <x v="5"/>
    <x v="5"/>
    <n v="79"/>
    <n v="2"/>
    <s v="GSN61"/>
    <n v="314"/>
    <n v="0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25/01/2026 10:25"/>
    <s v="-"/>
    <s v="Flash Express"/>
    <s v="Shopee"/>
    <s v="shopee"/>
    <s v=""/>
    <s v="TH100389K6GK8K"/>
    <s v="25/01/2026 10:25"/>
  </r>
  <r>
    <x v="0"/>
    <x v="0"/>
    <n v="33.333333333333336"/>
    <n v="6"/>
    <s v="GSN60"/>
    <n v="200"/>
    <n v="0"/>
    <s v="ร้านที่2"/>
    <s v="น***าวชนิพร แ***จำปา"/>
    <s v="ขอนแก่น"/>
    <s v="-"/>
    <s v=""/>
    <s v="25/01/2026 10:25"/>
    <s v="-"/>
    <s v="J&amp;T COD"/>
    <s v="Tiktok"/>
    <s v="จ่ายทีหลัง / COD"/>
    <s v=""/>
    <s v="790464951080"/>
    <s v="25/01/2026 10:25"/>
  </r>
  <r>
    <x v="1"/>
    <x v="1"/>
    <n v="33"/>
    <n v="10"/>
    <s v="GSN59"/>
    <n v="330"/>
    <n v="0"/>
    <s v="ร้านที่2"/>
    <s v="ม***า ศ***รัตน์"/>
    <s v="ชุมพร"/>
    <s v="-"/>
    <s v=""/>
    <s v="25/01/2026 10:23"/>
    <s v="-"/>
    <s v="J&amp;T COD"/>
    <s v="Tiktok"/>
    <s v="จ่ายทีหลัง / COD"/>
    <s v=""/>
    <s v="790452357085"/>
    <s v="25/01/2026 10:23"/>
  </r>
  <r>
    <x v="1"/>
    <x v="1"/>
    <n v="66.666666666666671"/>
    <n v="3"/>
    <s v="GSN56"/>
    <n v="100"/>
    <n v="0"/>
    <s v="ร้านที่2"/>
    <s v="ป***าพร เ***จิต"/>
    <s v="ปทุมธานี"/>
    <s v="-"/>
    <s v=""/>
    <s v="25/01/2026 10:06"/>
    <s v="-"/>
    <s v="J&amp;T Express"/>
    <s v="Tiktok"/>
    <s v="tiktok"/>
    <s v=""/>
    <s v="790437458090"/>
    <s v="25/01/2026 10:06"/>
  </r>
  <r>
    <x v="1"/>
    <x v="1"/>
    <n v="66.666666666666671"/>
    <n v="6"/>
    <s v="GSN55"/>
    <n v="200"/>
    <n v="0"/>
    <s v="ร้านที่2"/>
    <s v="P***lapha Y***asak"/>
    <s v="ลำพูน"/>
    <s v="-"/>
    <s v=""/>
    <s v="25/01/2026 10:05"/>
    <s v="-"/>
    <s v="J&amp;T COD"/>
    <s v="Tiktok"/>
    <s v="จ่ายทีหลัง / COD"/>
    <s v=""/>
    <s v="790425866020"/>
    <s v="25/01/2026 10:05"/>
  </r>
  <r>
    <x v="1"/>
    <x v="1"/>
    <n v="66.666666666666671"/>
    <n v="3"/>
    <s v="GSN54"/>
    <n v="100"/>
    <n v="0"/>
    <s v="ร้านที่2"/>
    <s v="ส***พร ก***"/>
    <s v="ชลบุรี"/>
    <s v="-"/>
    <s v=""/>
    <s v="25/01/2026 10:05"/>
    <s v="-"/>
    <s v="J&amp;T Express"/>
    <s v="Tiktok"/>
    <s v="tiktok"/>
    <s v=""/>
    <s v="790488054090"/>
    <s v="25/01/2026 10:05"/>
  </r>
  <r>
    <x v="1"/>
    <x v="1"/>
    <n v="66.666666666666671"/>
    <n v="3"/>
    <s v="GSN53"/>
    <n v="100"/>
    <n v="0"/>
    <s v="ร้านที่2"/>
    <s v="แ***าวขี้เด้อ"/>
    <s v="กรุงเทพฯ"/>
    <s v="-"/>
    <s v=""/>
    <s v="25/01/2026 10:02"/>
    <s v="-"/>
    <s v="J&amp;T COD"/>
    <s v="Tiktok"/>
    <s v="จ่ายทีหลัง / COD"/>
    <s v=""/>
    <s v="790462461003"/>
    <s v="25/01/2026 10:02"/>
  </r>
  <r>
    <x v="0"/>
    <x v="0"/>
    <n v="65"/>
    <n v="3"/>
    <s v="GSN52"/>
    <n v="105"/>
    <n v="0"/>
    <s v="ร้านที่2"/>
    <s v="ม** ส***ียงดี"/>
    <s v="กาญจนบุรี"/>
    <s v="-"/>
    <s v=""/>
    <s v="25/01/2026 10:00"/>
    <s v="-"/>
    <s v="J&amp;T Express"/>
    <s v="Tiktok"/>
    <s v="tiktok"/>
    <s v="เผือก ฝอยทอง กล้วย"/>
    <s v="790474252046"/>
    <s v="25/01/2026 09:59"/>
  </r>
  <r>
    <x v="0"/>
    <x v="0"/>
    <n v="65"/>
    <n v="2"/>
    <s v="GSN51"/>
    <n v="70"/>
    <n v="0"/>
    <s v="ร้านที่2"/>
    <s v="อ***ย์ ส***ียงดี"/>
    <s v="นครปฐม"/>
    <s v="-"/>
    <s v=""/>
    <s v="25/01/2026 09:57"/>
    <s v="-"/>
    <s v="J&amp;T Express"/>
    <s v="Tiktok"/>
    <s v="tiktok"/>
    <s v="เผือก &amp; ฝอยทอง"/>
    <s v="790481855041"/>
    <s v="25/01/2026 09:57"/>
  </r>
  <r>
    <x v="0"/>
    <x v="0"/>
    <n v="65"/>
    <n v="3"/>
    <s v="GSN50"/>
    <n v="105"/>
    <n v="0"/>
    <s v="ร้านที่2"/>
    <s v="ท***า"/>
    <s v="นครปฐม"/>
    <s v="-"/>
    <s v=""/>
    <s v="25/01/2026 09:57"/>
    <s v="-"/>
    <s v="J&amp;T Express"/>
    <s v="Tiktok"/>
    <s v="tiktok"/>
    <s v="เผือกมะพร้าวอ่อน,ฝอยทอง,กาแฟ"/>
    <s v="790499560071"/>
    <s v="25/01/2026 09:57"/>
  </r>
  <r>
    <x v="0"/>
    <x v="0"/>
    <n v="33.333333333333336"/>
    <n v="3"/>
    <s v="GSN49"/>
    <n v="100"/>
    <n v="0"/>
    <s v="ร้านที่2"/>
    <s v="K***ada O***hom"/>
    <s v="พิษณุโลก"/>
    <s v="-"/>
    <s v=""/>
    <s v="25/01/2026 09:51"/>
    <s v="-"/>
    <s v="J&amp;T COD"/>
    <s v="Tiktok"/>
    <s v="จ่ายทีหลัง / COD"/>
    <s v=""/>
    <s v="790405265042"/>
    <s v="25/01/2026 09:51"/>
  </r>
  <r>
    <x v="0"/>
    <x v="0"/>
    <n v="65"/>
    <n v="1"/>
    <s v="GSN48"/>
    <n v="35"/>
    <n v="0"/>
    <s v="ร้านที่2"/>
    <s v="พ***พวง ศ***าราช"/>
    <s v="สกลนคร"/>
    <s v="-"/>
    <s v=""/>
    <s v="25/01/2026 09:50"/>
    <s v="-"/>
    <s v="J&amp;T COD"/>
    <s v="Tiktok"/>
    <s v="จ่ายทีหลัง / COD"/>
    <s v=""/>
    <s v="790428070036"/>
    <s v="25/01/2026 09:50"/>
  </r>
  <r>
    <x v="1"/>
    <x v="1"/>
    <n v="66.666666666666671"/>
    <n v="3"/>
    <s v="GSN47"/>
    <n v="100"/>
    <n v="0"/>
    <s v="ร้านที่2"/>
    <s v="ก***ิการ์ ก***ัตน์"/>
    <s v="สมุทรปราการ"/>
    <s v="-"/>
    <s v=""/>
    <s v="25/01/2026 09:49"/>
    <s v="-"/>
    <s v="Flash Express Thailand"/>
    <s v="Tiktok"/>
    <s v="tiktok"/>
    <s v=""/>
    <s v="THT02032DX00T6Z"/>
    <s v="25/01/2026 09:48"/>
  </r>
  <r>
    <x v="1"/>
    <x v="1"/>
    <n v="66.666666666666671"/>
    <n v="3"/>
    <s v="GSN46"/>
    <n v="100"/>
    <n v="0"/>
    <s v="ร้านที่2"/>
    <s v="จ***มาศ​ ป***งเปล่ง"/>
    <s v="กรุงเทพฯ"/>
    <s v="-"/>
    <s v=""/>
    <s v="25/01/2026 09:42"/>
    <s v="-"/>
    <s v="J&amp;T Express"/>
    <s v="Tiktok"/>
    <s v="tiktok"/>
    <s v=""/>
    <s v="790478165035"/>
    <s v="25/01/2026 09:42"/>
  </r>
  <r>
    <x v="1"/>
    <x v="1"/>
    <n v="66.666666666666671"/>
    <n v="3"/>
    <s v="GSN45"/>
    <n v="100"/>
    <n v="0"/>
    <s v="ร้านที่2"/>
    <s v="ล***ณา โ***ามดี"/>
    <s v="สุพรรณบุรี"/>
    <s v="-"/>
    <s v=""/>
    <s v="25/01/2026 09:41"/>
    <s v="-"/>
    <s v="J&amp;T COD"/>
    <s v="Tiktok"/>
    <s v="จ่ายทีหลัง / COD"/>
    <s v=""/>
    <s v="790420470022"/>
    <s v="25/01/2026 09:42"/>
  </r>
  <r>
    <x v="0"/>
    <x v="0"/>
    <n v="33.333333333333336"/>
    <n v="3"/>
    <s v="GSN44"/>
    <n v="100"/>
    <n v="0"/>
    <s v="ร้านที่2"/>
    <s v="น*** ว***ถามาตย์"/>
    <s v="นครพนม"/>
    <s v="-"/>
    <s v=""/>
    <s v="25/01/2026 09:41"/>
    <s v="-"/>
    <s v="J&amp;T COD"/>
    <s v="Tiktok"/>
    <s v="จ่ายทีหลัง / COD"/>
    <s v=""/>
    <s v="790488566055"/>
    <s v="25/01/2026 09:41"/>
  </r>
  <r>
    <x v="1"/>
    <x v="1"/>
    <n v="66.666666666666671"/>
    <n v="3"/>
    <s v="GSN43"/>
    <n v="138"/>
    <n v="38"/>
    <s v="ร้านที่2"/>
    <s v="ต*** เ***ย์"/>
    <s v="อุบลราชธานี"/>
    <s v="-"/>
    <s v=""/>
    <s v="25/01/2026 09:39"/>
    <s v="-"/>
    <s v="J&amp;T Express"/>
    <s v="Tiktok"/>
    <s v="tiktok"/>
    <s v=""/>
    <s v="790418866016"/>
    <s v="25/01/2026 09:39"/>
  </r>
  <r>
    <x v="0"/>
    <x v="0"/>
    <n v="33.333333333333336"/>
    <n v="3"/>
    <s v="GSN42"/>
    <n v="100"/>
    <n v="0"/>
    <s v="ร้านที่4"/>
    <s v="ส***ชชา เ***รวงศ์"/>
    <s v="เพชรบุรี"/>
    <s v="-"/>
    <s v=""/>
    <s v="25/01/2026 09:38"/>
    <s v="-"/>
    <s v="J&amp;T COD"/>
    <s v="Tiktok"/>
    <s v="จ่ายทีหลัง / COD"/>
    <s v=""/>
    <s v="790447469044"/>
    <s v="25/01/2026 09:38"/>
  </r>
  <r>
    <x v="5"/>
    <x v="5"/>
    <n v="116"/>
    <n v="1"/>
    <s v="GSN41"/>
    <n v="207"/>
    <n v="8"/>
    <s v="ร้านที่2"/>
    <s v="เ***์ บ***ุข"/>
    <s v="เทศบาลนครสุราษฎร์ธานี"/>
    <s v="-"/>
    <s v=""/>
    <s v="25/01/2026 09:37"/>
    <s v="-"/>
    <s v="J&amp;T Express"/>
    <s v="Tiktok"/>
    <s v="tiktok"/>
    <s v=""/>
    <s v="790473854063"/>
    <s v="25/01/2026 09:38"/>
  </r>
  <r>
    <x v="6"/>
    <x v="8"/>
    <n v="163"/>
    <n v="1"/>
    <s v="GSN41"/>
    <n v="207"/>
    <n v="8"/>
    <s v="ร้านที่2"/>
    <s v="เ***์ บ***ุข"/>
    <s v="เทศบาลนครสุราษฎร์ธานี"/>
    <s v="-"/>
    <s v=""/>
    <s v="25/01/2026 09:37"/>
    <s v="-"/>
    <s v="J&amp;T Express"/>
    <s v="Tiktok"/>
    <s v="tiktok"/>
    <s v=""/>
    <s v="790473854063"/>
    <s v="25/01/2026 09:38"/>
  </r>
  <r>
    <x v="1"/>
    <x v="1"/>
    <n v="66.666666666666671"/>
    <n v="3"/>
    <s v="GSN40"/>
    <n v="270"/>
    <n v="0"/>
    <s v="ร้านที่2"/>
    <s v="เ***า ค***ิJT"/>
    <s v="หนองคาย"/>
    <s v="-"/>
    <s v=""/>
    <s v="25/01/2026 09:37"/>
    <s v="-"/>
    <s v="J&amp;T COD"/>
    <s v="Tiktok"/>
    <s v="จ่ายทีหลัง / COD"/>
    <s v=""/>
    <s v="790420268046"/>
    <s v="25/01/2026 09:37"/>
  </r>
  <r>
    <x v="5"/>
    <x v="5"/>
    <n v="120"/>
    <n v="2"/>
    <s v="GSN40"/>
    <n v="270"/>
    <n v="0"/>
    <s v="ร้านที่2"/>
    <s v="เ***า ค***ิJT"/>
    <s v="หนองคาย"/>
    <s v="-"/>
    <s v=""/>
    <s v="25/01/2026 09:37"/>
    <s v="-"/>
    <s v="J&amp;T COD"/>
    <s v="Tiktok"/>
    <s v="จ่ายทีหลัง / COD"/>
    <s v=""/>
    <s v="790420268046"/>
    <s v="25/01/2026 09:37"/>
  </r>
  <r>
    <x v="1"/>
    <x v="1"/>
    <n v="66.666666666666671"/>
    <n v="3"/>
    <s v="GSN39"/>
    <n v="100"/>
    <n v="0"/>
    <s v="ร้านที่2"/>
    <s v="น* ก***นมาลี"/>
    <s v="กรุงเทพฯ"/>
    <s v="-"/>
    <s v=""/>
    <s v="25/01/2026 09:34"/>
    <s v="-"/>
    <s v="J&amp;T COD"/>
    <s v="Tiktok"/>
    <s v="จ่ายทีหลัง / COD"/>
    <s v=""/>
    <s v="790487761022"/>
    <s v="25/01/2026 09:34"/>
  </r>
  <r>
    <x v="0"/>
    <x v="0"/>
    <n v="33.333333333333336"/>
    <n v="3"/>
    <s v="GSN38"/>
    <n v="100"/>
    <n v="0"/>
    <s v="ร้านที่2"/>
    <s v="น***์นภัส ศ***สงยศ"/>
    <s v="ปทุมธานี"/>
    <s v="-"/>
    <s v=""/>
    <s v="25/01/2026 09:28"/>
    <s v="-"/>
    <s v="J&amp;T Express"/>
    <s v="Tiktok"/>
    <s v="tiktok"/>
    <s v="กาแฟ 1 / เผือก 1 / ใบเตย 1 "/>
    <s v="790416371032"/>
    <s v="25/01/2026 09:28"/>
  </r>
  <r>
    <x v="6"/>
    <x v="8"/>
    <n v="139"/>
    <n v="1"/>
    <s v="GSN37"/>
    <n v="99"/>
    <n v="0"/>
    <s v="ร้านที่2"/>
    <s v="v***dakhwangkrath"/>
    <s v="นครราชสีมา"/>
    <s v="-"/>
    <s v=""/>
    <s v="25/01/2026 09:20"/>
    <s v="-"/>
    <s v="J&amp;T COD"/>
    <s v="Tiktok"/>
    <s v="จ่ายทีหลัง / COD"/>
    <s v=""/>
    <s v="790454757072"/>
    <s v="25/01/2026 09:20"/>
  </r>
  <r>
    <x v="1"/>
    <x v="1"/>
    <n v="66.666666666666671"/>
    <n v="3"/>
    <s v="GSN36"/>
    <n v="100"/>
    <n v="0"/>
    <s v="ร้านที่2"/>
    <s v="น***าว ศ***กัญาญา ช***แก้ว"/>
    <s v="พระนครศรีอยุธยา"/>
    <s v="-"/>
    <s v=""/>
    <s v="25/01/2026 09:18"/>
    <s v="-"/>
    <s v="J&amp;T Express"/>
    <s v="Tiktok"/>
    <s v="tiktok"/>
    <s v=""/>
    <s v="790422068026"/>
    <s v="25/01/2026 09:18"/>
  </r>
  <r>
    <x v="0"/>
    <x v="0"/>
    <n v="33.333333333333336"/>
    <n v="3"/>
    <s v="GSN35"/>
    <n v="100"/>
    <n v="0"/>
    <s v="ร้านที่2"/>
    <s v="ช***สา บ***าคำผง"/>
    <s v="กาญจนบุรี"/>
    <s v="-"/>
    <s v=""/>
    <s v="25/01/2026 09:17"/>
    <s v="-"/>
    <s v="J&amp;T Express"/>
    <s v="Tiktok"/>
    <s v="tiktok"/>
    <s v="ไม่เอากาแฟนะคะ"/>
    <s v="790499759070"/>
    <s v="25/01/2026 09:17"/>
  </r>
  <r>
    <x v="0"/>
    <x v="0"/>
    <n v="33.333333333333336"/>
    <n v="3"/>
    <s v="GSN34"/>
    <n v="100"/>
    <n v="0"/>
    <s v="ร้านที่2"/>
    <s v="อ***ย์ ห***เร็ม"/>
    <s v="สงขลา"/>
    <s v="-"/>
    <s v=""/>
    <s v="25/01/2026 09:14"/>
    <s v="-"/>
    <s v="J&amp;T COD"/>
    <s v="Tiktok"/>
    <s v="จ่ายทีหลัง / COD"/>
    <s v=""/>
    <s v="790411061053"/>
    <s v="25/01/2026 09:14"/>
  </r>
  <r>
    <x v="0"/>
    <x v="0"/>
    <n v="65"/>
    <n v="1"/>
    <s v="GSN33"/>
    <n v="35"/>
    <n v="0"/>
    <s v="ร้านที่2"/>
    <s v="ศ***พงศ์ ช***่งสกุลทิพย์"/>
    <s v="จันทบุรี"/>
    <s v="-"/>
    <s v=""/>
    <s v="25/01/2026 09:13"/>
    <s v="-"/>
    <s v="J&amp;T COD"/>
    <s v="Tiktok"/>
    <s v="จ่ายทีหลัง / COD"/>
    <s v="ฝอยทองค่ะ"/>
    <s v="790477656054"/>
    <s v="25/01/2026 09:13"/>
  </r>
  <r>
    <x v="1"/>
    <x v="1"/>
    <n v="66.666666666666671"/>
    <n v="3"/>
    <s v="GSN32"/>
    <n v="100"/>
    <n v="0"/>
    <s v="ร้านที่2"/>
    <s v="ธ*** น***พัฒน์"/>
    <s v="สุราษฎร์ธานี"/>
    <s v="-"/>
    <s v=""/>
    <s v="25/01/2026 09:12"/>
    <s v="-"/>
    <s v="J&amp;T COD"/>
    <s v="Tiktok"/>
    <s v="จ่ายทีหลัง / COD"/>
    <s v=""/>
    <s v="790405868000"/>
    <s v="25/01/2026 09:13"/>
  </r>
  <r>
    <x v="0"/>
    <x v="0"/>
    <n v="65"/>
    <n v="1"/>
    <s v="GSN31"/>
    <n v="35"/>
    <n v="0"/>
    <s v="ร้านที่2"/>
    <s v="ว***ดา"/>
    <s v="จันทบุรี"/>
    <s v="-"/>
    <s v=""/>
    <s v="25/01/2026 09:12"/>
    <s v="-"/>
    <s v="J&amp;T Express"/>
    <s v="Tiktok"/>
    <s v="tiktok"/>
    <s v="เผือกมะพร้าวอ่อน"/>
    <s v="790430958074"/>
    <s v="25/01/2026 09:12"/>
  </r>
  <r>
    <x v="0"/>
    <x v="0"/>
    <n v="65"/>
    <n v="2"/>
    <s v="GSN30"/>
    <n v="70"/>
    <n v="0"/>
    <s v="ร้านที่2"/>
    <s v="บ***ลี่ยนแนร์โซลูชั่น"/>
    <s v="ลพบุรี"/>
    <s v="-"/>
    <s v=""/>
    <s v="25/01/2026 09:12"/>
    <s v="-"/>
    <s v="J&amp;T COD"/>
    <s v="Tiktok"/>
    <s v="จ่ายทีหลัง / COD"/>
    <s v="เผือกมะพร้าวอ่อน ฝอยทอง"/>
    <s v="790481955071"/>
    <s v="25/01/2026 09:12"/>
  </r>
  <r>
    <x v="0"/>
    <x v="0"/>
    <n v="65"/>
    <n v="3"/>
    <s v="GSN29"/>
    <n v="105"/>
    <n v="0"/>
    <s v="ร้านที่2"/>
    <s v="ว***นี   ต***จา"/>
    <s v="ราชบุรี"/>
    <s v="-"/>
    <s v=""/>
    <s v="25/01/2026 09:12"/>
    <s v="-"/>
    <s v="J&amp;T Express"/>
    <s v="Tiktok"/>
    <s v="tiktok"/>
    <s v="เลือกเผือก มะพร้าวน้ำหอม  กล้วยหอม"/>
    <s v="790478658045"/>
    <s v="25/01/2026 09:12"/>
  </r>
  <r>
    <x v="1"/>
    <x v="1"/>
    <n v="66.666666666666671"/>
    <n v="9"/>
    <s v="GSN28"/>
    <n v="300"/>
    <n v="0"/>
    <s v="ร้านที่2"/>
    <s v="ว***ย เ***ญวัย"/>
    <s v="ปทุมธานี"/>
    <s v="-"/>
    <s v=""/>
    <s v="25/01/2026 09:09"/>
    <s v="-"/>
    <s v="J&amp;T COD"/>
    <s v="Tiktok"/>
    <s v="จ่ายทีหลัง / COD"/>
    <s v=""/>
    <s v="790425054090"/>
    <s v="25/01/2026 09:09"/>
  </r>
  <r>
    <x v="1"/>
    <x v="1"/>
    <n v="66.666666666666671"/>
    <n v="3"/>
    <s v="GSN27"/>
    <n v="294.5"/>
    <n v="9.5"/>
    <s v="ร้านที่3"/>
    <s v="คำพุ  บุญอภัย"/>
    <s v="41/4 บ.คำกุง ต.หัวนาคำ · หัวนาคำ/ Hua Na Kham_x000a__x000a_ศรีธาตุ/ Si Thatอุดรธานี/ Udon Thani_x000a_41230"/>
    <s v="41230"/>
    <s v="660654515265"/>
    <s v="25/01/2026 09:08"/>
    <s v="-"/>
    <s v="Kerry_dropoff"/>
    <s v="Lazada"/>
    <s v="lazada"/>
    <s v=""/>
    <s v="TH380989Q3A22D"/>
    <s v="25/01/2026 09:08"/>
  </r>
  <r>
    <x v="1"/>
    <x v="1"/>
    <n v="66.666666666666671"/>
    <n v="3"/>
    <s v="GSN27"/>
    <n v="294.5"/>
    <n v="9.5"/>
    <s v="ร้านที่3"/>
    <s v="คำพุ  บุญอภัย"/>
    <s v="41/4 บ.คำกุง ต.หัวนาคำ · หัวนาคำ/ Hua Na Kham_x000a__x000a_ศรีธาตุ/ Si Thatอุดรธานี/ Udon Thani_x000a_41230"/>
    <s v="41230"/>
    <s v="660654515265"/>
    <s v="25/01/2026 09:08"/>
    <s v="-"/>
    <s v="Kerry_dropoff"/>
    <s v="Lazada"/>
    <s v="lazada"/>
    <s v=""/>
    <s v="TH380989Q3A22D"/>
    <s v="25/01/2026 09:08"/>
  </r>
  <r>
    <x v="0"/>
    <x v="0"/>
    <n v="65"/>
    <n v="1"/>
    <s v="GSN26"/>
    <n v="35"/>
    <n v="0"/>
    <s v="ร้านที่2"/>
    <s v="ก***ทร์ โ***านนท์"/>
    <s v="ระยอง"/>
    <s v="-"/>
    <s v=""/>
    <s v="25/01/2026 09:06"/>
    <s v="-"/>
    <s v="J&amp;T COD"/>
    <s v="Tiktok"/>
    <s v="จ่ายทีหลัง / COD"/>
    <s v=""/>
    <s v="790422261042"/>
    <s v="25/01/2026 09:06"/>
  </r>
  <r>
    <x v="0"/>
    <x v="0"/>
    <n v="65"/>
    <n v="1"/>
    <s v="GSN25"/>
    <n v="45"/>
    <n v="10"/>
    <s v="ร้านที่2"/>
    <s v="ว***รณ์  ส***สริม"/>
    <s v="สตูล"/>
    <s v="-"/>
    <s v=""/>
    <s v="25/01/2026 09:06"/>
    <s v="-"/>
    <s v="J&amp;T COD"/>
    <s v="Tiktok"/>
    <s v="จ่ายทีหลัง / COD"/>
    <s v=""/>
    <s v="790471262044"/>
    <s v="25/01/2026 09:06"/>
  </r>
  <r>
    <x v="0"/>
    <x v="0"/>
    <n v="65"/>
    <n v="1"/>
    <s v="GSN24"/>
    <n v="35"/>
    <n v="0"/>
    <s v="ร้านที่2"/>
    <s v="ภ*** ท*** ค***un"/>
    <s v="ขอนแก่น"/>
    <s v="-"/>
    <s v=""/>
    <s v="25/01/2026 09:06"/>
    <s v="-"/>
    <s v="J&amp;T COD"/>
    <s v="Tiktok"/>
    <s v="จ่ายทีหลัง / COD"/>
    <s v=""/>
    <s v="790414457092"/>
    <s v="25/01/2026 09:06"/>
  </r>
  <r>
    <x v="0"/>
    <x v="0"/>
    <n v="33.333333333333336"/>
    <n v="3"/>
    <s v="GSN23"/>
    <n v="100"/>
    <n v="0"/>
    <s v="ร้านที่2"/>
    <s v="อ***ญา"/>
    <s v="ร้อยเอ็ด"/>
    <s v="-"/>
    <s v=""/>
    <s v="25/01/2026 09:02"/>
    <s v="-"/>
    <s v="J&amp;T COD"/>
    <s v="Tiktok"/>
    <s v="จ่ายทีหลัง / COD"/>
    <s v=""/>
    <s v="790445053086"/>
    <s v="25/01/2026 09:02"/>
  </r>
  <r>
    <x v="0"/>
    <x v="0"/>
    <n v="33.333333333333336"/>
    <n v="3"/>
    <s v="GSN22"/>
    <n v="100"/>
    <n v="0"/>
    <s v="ร้านที่2"/>
    <s v="พ***ิศ"/>
    <s v="ระยอง"/>
    <s v="-"/>
    <s v=""/>
    <s v="25/01/2026 09:01"/>
    <s v="-"/>
    <s v="J&amp;T COD"/>
    <s v="Tiktok"/>
    <s v="จ่ายทีหลัง / COD"/>
    <s v=""/>
    <s v="790464056082"/>
    <s v="25/01/2026 09:01"/>
  </r>
  <r>
    <x v="3"/>
    <x v="6"/>
    <n v="139"/>
    <n v="1"/>
    <s v="GSN21"/>
    <n v="215"/>
    <n v="0"/>
    <s v="ร้านที่10"/>
    <s v=""/>
    <s v=""/>
    <s v="-"/>
    <s v=""/>
    <s v="25/01/2026 08:54"/>
    <s v="t0832622509@gmail.com"/>
    <s v="EMS COD"/>
    <s v="facebook"/>
    <s v="กสิกร"/>
    <s v=""/>
    <s v="WA083530600TH"/>
    <s v="25/01/2026 08:54"/>
  </r>
  <r>
    <x v="9"/>
    <x v="11"/>
    <n v="139"/>
    <n v="1"/>
    <s v="GSN21"/>
    <n v="215"/>
    <n v="0"/>
    <s v="ร้านที่10"/>
    <s v=""/>
    <s v=""/>
    <s v="-"/>
    <s v=""/>
    <s v="25/01/2026 08:54"/>
    <s v="t0832622509@gmail.com"/>
    <s v="EMS COD"/>
    <s v="facebook"/>
    <s v="กสิกร"/>
    <s v=""/>
    <s v="WA083530600TH"/>
    <s v="25/01/2026 08:54"/>
  </r>
  <r>
    <x v="1"/>
    <x v="1"/>
    <n v="66.666666666666671"/>
    <n v="3"/>
    <s v="GSN20"/>
    <n v="100"/>
    <n v="0"/>
    <s v="ร้านที่2"/>
    <s v="จ***ชญา ใ***ำ"/>
    <s v="กำแพงเพชร"/>
    <s v="-"/>
    <s v=""/>
    <s v="25/01/2026 08:53"/>
    <s v="-"/>
    <s v="J&amp;T Express"/>
    <s v="Tiktok"/>
    <s v="tiktok"/>
    <s v=""/>
    <s v="790447569015"/>
    <s v="25/01/2026 08:53"/>
  </r>
  <r>
    <x v="5"/>
    <x v="5"/>
    <n v="66.333333333333329"/>
    <n v="6"/>
    <s v="GSN19"/>
    <n v="500"/>
    <n v="0"/>
    <s v="ร้านที่2"/>
    <s v="ศ** โ***ัยแสง"/>
    <s v="เชียงใหม่"/>
    <s v="-"/>
    <s v=""/>
    <s v="25/01/2026 08:30"/>
    <s v="-"/>
    <s v="J&amp;T COD"/>
    <s v="Tiktok"/>
    <s v="จ่ายทีหลัง / COD"/>
    <s v=""/>
    <s v="790491552093"/>
    <s v="25/01/2026 08:30"/>
  </r>
  <r>
    <x v="0"/>
    <x v="0"/>
    <n v="33.333333333333336"/>
    <n v="3"/>
    <s v="GSN18"/>
    <n v="100"/>
    <n v="0"/>
    <s v="ร้านที่2"/>
    <s v="ร***ค้าบริรักษ์"/>
    <s v="ชุมพร"/>
    <s v="-"/>
    <s v=""/>
    <s v="25/01/2026 08:21"/>
    <s v="-"/>
    <s v="J&amp;T COD"/>
    <s v="Tiktok"/>
    <s v="จ่ายทีหลัง / COD"/>
    <s v=""/>
    <s v="790419759091"/>
    <s v="25/01/2026 08:21"/>
  </r>
  <r>
    <x v="7"/>
    <x v="9"/>
    <n v="139"/>
    <n v="1"/>
    <s v="GSN17"/>
    <n v="435.96"/>
    <n v="0"/>
    <s v="ร้านที่2"/>
    <s v="ส***ย ศ***ำ"/>
    <s v="เพชรบูรณ์"/>
    <s v="-"/>
    <s v=""/>
    <s v="25/01/2026 07:56"/>
    <s v="-"/>
    <s v="J&amp;T Express"/>
    <s v="Tiktok"/>
    <s v="tiktok"/>
    <s v=""/>
    <s v="790450552065"/>
    <s v="25/01/2026 07:56"/>
  </r>
  <r>
    <x v="6"/>
    <x v="8"/>
    <n v="139"/>
    <n v="1"/>
    <s v="GSN17"/>
    <n v="435.96"/>
    <n v="0"/>
    <s v="ร้านที่2"/>
    <s v="ส***ย ศ***ำ"/>
    <s v="เพชรบูรณ์"/>
    <s v="-"/>
    <s v=""/>
    <s v="25/01/2026 07:56"/>
    <s v="-"/>
    <s v="J&amp;T Express"/>
    <s v="Tiktok"/>
    <s v="tiktok"/>
    <s v=""/>
    <s v="790450552065"/>
    <s v="25/01/2026 07:56"/>
  </r>
  <r>
    <x v="7"/>
    <x v="9"/>
    <n v="139"/>
    <n v="1"/>
    <s v="GSN17"/>
    <n v="435.96"/>
    <n v="0"/>
    <s v="ร้านที่2"/>
    <s v="ส***ย ศ***ำ"/>
    <s v="เพชรบูรณ์"/>
    <s v="-"/>
    <s v=""/>
    <s v="25/01/2026 07:56"/>
    <s v="-"/>
    <s v="J&amp;T Express"/>
    <s v="Tiktok"/>
    <s v="tiktok"/>
    <s v=""/>
    <s v="790450552065"/>
    <s v="25/01/2026 07:56"/>
  </r>
  <r>
    <x v="6"/>
    <x v="8"/>
    <n v="139"/>
    <n v="1"/>
    <s v="GSN17"/>
    <n v="435.96"/>
    <n v="0"/>
    <s v="ร้านที่2"/>
    <s v="ส***ย ศ***ำ"/>
    <s v="เพชรบูรณ์"/>
    <s v="-"/>
    <s v=""/>
    <s v="25/01/2026 07:56"/>
    <s v="-"/>
    <s v="J&amp;T Express"/>
    <s v="Tiktok"/>
    <s v="tiktok"/>
    <s v=""/>
    <s v="790450552065"/>
    <s v="25/01/2026 07:56"/>
  </r>
  <r>
    <x v="5"/>
    <x v="5"/>
    <n v="79"/>
    <n v="3"/>
    <s v="GSN16"/>
    <n v="237"/>
    <n v="0"/>
    <s v="ร้านที่1"/>
    <s v="ส******ย"/>
    <s v="******บางไผ่ แขวงบางไผ่ เขตบางแค จังหวัดกรุงเทพมหานคร 10160"/>
    <s v="10160"/>
    <s v="11"/>
    <s v="25/01/2026 07:55"/>
    <s v="-"/>
    <s v="SPX Express"/>
    <s v="Shopee"/>
    <s v="shopee"/>
    <s v=""/>
    <s v="TH2613267916710"/>
    <s v="25/01/2026 07:54"/>
  </r>
  <r>
    <x v="0"/>
    <x v="0"/>
    <n v="33.333333333333336"/>
    <n v="3"/>
    <s v="GSN14"/>
    <n v="111"/>
    <n v="11"/>
    <s v="ร้านที่2"/>
    <s v="ป***ถนา"/>
    <s v="Nakhon Pathom"/>
    <s v="-"/>
    <s v=""/>
    <s v="25/01/2026 07:49"/>
    <s v="-"/>
    <s v="J&amp;T Express"/>
    <s v="Tiktok"/>
    <s v="tiktok"/>
    <s v=""/>
    <s v="790447362051"/>
    <s v="25/01/2026 07:49"/>
  </r>
  <r>
    <x v="5"/>
    <x v="5"/>
    <n v="66.333333333333329"/>
    <n v="3"/>
    <s v="GSN13"/>
    <n v="235"/>
    <n v="0"/>
    <s v="ร้านที่1"/>
    <s v="ส*****า"/>
    <s v="******ปากน้ำ อำเภอเมืองสมุทรปราการ จังหวัดสมุทรปราการ 10270"/>
    <s v="10270"/>
    <s v="34"/>
    <s v="25/01/2026 07:36"/>
    <s v="-"/>
    <s v="SPX Express"/>
    <s v="Shopee"/>
    <s v="shopee"/>
    <s v=""/>
    <s v="TH264652844236W"/>
    <s v="25/01/2026 07:36"/>
  </r>
  <r>
    <x v="6"/>
    <x v="8"/>
    <n v="139"/>
    <n v="1"/>
    <s v="GSN12"/>
    <n v="128.99"/>
    <n v="20"/>
    <s v="ร้านที่2"/>
    <s v="ร***  อ***ืองเอก"/>
    <s v="ชลบุรี"/>
    <s v="-"/>
    <s v=""/>
    <s v="25/01/2026 07:07"/>
    <s v="-"/>
    <s v="J&amp;T COD"/>
    <s v="Tiktok"/>
    <s v="จ่ายทีหลัง / COD"/>
    <s v=""/>
    <s v="790440935955"/>
    <s v="25/01/2026 07:10"/>
  </r>
  <r>
    <x v="5"/>
    <x v="5"/>
    <n v="69.900000000000006"/>
    <n v="10"/>
    <s v="GSN11"/>
    <n v="800"/>
    <n v="0"/>
    <s v="ร้านที่1"/>
    <s v="บ******ก"/>
    <s v="****** จ.สิงห์บุรี ตำบลบ้านหม้อ อำเภอพรหมบุรี จังหวัดสิงห์บุรี 16120"/>
    <s v="16120"/>
    <s v="26"/>
    <s v="25/01/2026 07:17"/>
    <s v="-"/>
    <s v="SPX Express"/>
    <s v="Shopee"/>
    <s v="shopee"/>
    <s v=""/>
    <s v="TH266879808051X"/>
    <s v="25/01/2026 06:46"/>
  </r>
  <r>
    <x v="0"/>
    <x v="0"/>
    <n v="33.333333333333336"/>
    <n v="3"/>
    <s v="GSN10"/>
    <n v="100"/>
    <n v="0"/>
    <s v="ร้านที่2"/>
    <s v="ล***"/>
    <s v="กรุงเทพฯ"/>
    <s v="-"/>
    <s v=""/>
    <s v="25/01/2026 06:10"/>
    <s v="-"/>
    <s v="J&amp;T COD"/>
    <s v="Tiktok"/>
    <s v="จ่ายทีหลัง / COD"/>
    <s v=""/>
    <s v="790474189956"/>
    <s v="25/01/2026 06:10"/>
  </r>
  <r>
    <x v="5"/>
    <x v="20"/>
    <n v="94.05"/>
    <n v="1"/>
    <s v="GSN7"/>
    <n v="263.55"/>
    <n v="7.5"/>
    <s v="ร้านที่8"/>
    <s v="นายภีรถัทร มิขุนทด"/>
    <s v="กศิพล แมนชั่น 412/1 ม.1  ห้อง 306 · บางบ่อ/ Bang Bo_x000a__x000a_บางบ่อ/ Bang Boสมุทรปราการ/ Samut Prakan_x000a_10560"/>
    <s v="10560"/>
    <s v="660902537604"/>
    <s v="25/01/2026 05:54"/>
    <s v="-"/>
    <s v="Kerry_dropoff"/>
    <s v="Lazada"/>
    <s v="lazada"/>
    <s v=""/>
    <s v="LEXPU0651042679"/>
    <s v="25/01/2026 05:54"/>
  </r>
  <r>
    <x v="10"/>
    <x v="12"/>
    <n v="90"/>
    <n v="2"/>
    <s v="GSN7"/>
    <n v="263.55"/>
    <n v="7.5"/>
    <s v="ร้านที่8"/>
    <s v="นายภีรถัทร มิขุนทด"/>
    <s v="กศิพล แมนชั่น 412/1 ม.1  ห้อง 306 · บางบ่อ/ Bang Bo_x000a__x000a_บางบ่อ/ Bang Boสมุทรปราการ/ Samut Prakan_x000a_10560"/>
    <s v="10560"/>
    <s v="660902537604"/>
    <s v="25/01/2026 05:54"/>
    <s v="-"/>
    <s v="Kerry_dropoff"/>
    <s v="Lazada"/>
    <s v="lazada"/>
    <s v=""/>
    <s v="LEXPU0651042679"/>
    <s v="25/01/2026 05:54"/>
  </r>
  <r>
    <x v="1"/>
    <x v="1"/>
    <n v="66.666666666666671"/>
    <n v="3"/>
    <s v="GSN6"/>
    <n v="100"/>
    <n v="0"/>
    <s v="ร้านที่2"/>
    <s v="น***๋า"/>
    <s v="ปทุมธานี"/>
    <s v="-"/>
    <s v=""/>
    <s v="25/01/2026 05:45"/>
    <s v="-"/>
    <s v="J&amp;T COD"/>
    <s v="Tiktok"/>
    <s v="จ่ายทีหลัง / COD"/>
    <s v=""/>
    <s v="790408061973"/>
    <s v="25/01/2026 05:45"/>
  </r>
  <r>
    <x v="0"/>
    <x v="0"/>
    <n v="33.333333333333336"/>
    <n v="3"/>
    <s v="GSN4"/>
    <n v="108"/>
    <n v="8"/>
    <s v="ร้านที่2"/>
    <s v="ส**  บ***พิ่ม"/>
    <s v="สระบุรี"/>
    <s v="-"/>
    <s v=""/>
    <s v="25/01/2026 04:39"/>
    <s v="-"/>
    <s v="J&amp;T COD"/>
    <s v="Tiktok"/>
    <s v="จ่ายทีหลัง / COD"/>
    <s v=""/>
    <s v="790477662903"/>
    <s v="25/01/2026 04:40"/>
  </r>
  <r>
    <x v="0"/>
    <x v="0"/>
    <n v="50"/>
    <n v="6"/>
    <s v="GSN3"/>
    <n v="200"/>
    <n v="0"/>
    <s v="ร้านที่2"/>
    <s v="ร***เจริญทรัพย์ ห***"/>
    <s v="มหาสารคาม"/>
    <s v="-"/>
    <s v=""/>
    <s v="25/01/2026 04:35"/>
    <s v="-"/>
    <s v="J&amp;T Express"/>
    <s v="Tiktok"/>
    <s v="tiktok"/>
    <s v=""/>
    <s v="790421759971"/>
    <s v="25/01/2026 04:34"/>
  </r>
  <r>
    <x v="10"/>
    <x v="12"/>
    <n v="120"/>
    <n v="1"/>
    <s v="GSN2"/>
    <n v="99"/>
    <n v="0"/>
    <s v="ร้านที่2"/>
    <s v="t***pat"/>
    <s v="นครราชสีมา"/>
    <s v="-"/>
    <s v=""/>
    <s v="25/01/2026 02:51"/>
    <s v="-"/>
    <s v="J&amp;T Express"/>
    <s v="Tiktok"/>
    <s v="tiktok"/>
    <s v=""/>
    <s v="790477151914"/>
    <s v="25/01/2026 02:51"/>
  </r>
  <r>
    <x v="1"/>
    <x v="1"/>
    <n v="66.666666666666671"/>
    <n v="3"/>
    <s v="GSN1"/>
    <n v="100"/>
    <n v="0"/>
    <s v="ร้านที่2"/>
    <s v="ท***ส ส***จารย์"/>
    <s v="สุรินทร์"/>
    <s v="-"/>
    <s v=""/>
    <s v="25/01/2026 02:32"/>
    <s v="-"/>
    <s v="J&amp;T Express"/>
    <s v="Tiktok"/>
    <s v="tiktok"/>
    <s v=""/>
    <s v="790464588911"/>
    <s v="25/01/2026 02:32"/>
  </r>
  <r>
    <x v="14"/>
    <x v="17"/>
    <n v="50"/>
    <n v="5"/>
    <s v="GSN0"/>
    <n v="240"/>
    <n v="0"/>
    <s v="ร้านที่1"/>
    <s v="ร******์"/>
    <s v="******15 ตำบลสาริกา ตำบลสาริกา อำเภอเมืองนครนายก จังหวัดนครนายก 26000"/>
    <s v="26000"/>
    <s v="41"/>
    <s v="25/01/2026 02:33"/>
    <s v="-"/>
    <s v="SPX Express"/>
    <s v="Shopee"/>
    <s v="shopee"/>
    <s v=""/>
    <s v="TH267515422654G"/>
    <s v="25/01/2026 02:03"/>
  </r>
  <r>
    <x v="1"/>
    <x v="1"/>
    <n v="66.666666666666671"/>
    <n v="3"/>
    <s v="GSM99"/>
    <n v="110"/>
    <n v="10"/>
    <s v="ร้านที่2"/>
    <s v="ส***กา ธ***วงค์"/>
    <s v="ลำปาง"/>
    <s v="-"/>
    <s v=""/>
    <s v="25/01/2026 01:47"/>
    <s v="-"/>
    <s v="J&amp;T COD"/>
    <s v="Tiktok"/>
    <s v="จ่ายทีหลัง / COD"/>
    <s v=""/>
    <s v="790466369954"/>
    <s v="25/01/2026 01:47"/>
  </r>
  <r>
    <x v="0"/>
    <x v="0"/>
    <n v="33.333333333333336"/>
    <n v="3"/>
    <s v="GSM98"/>
    <n v="100"/>
    <n v="0"/>
    <s v="ร้านที่2"/>
    <s v="น***ยธิน  ต***จา"/>
    <s v="เชียงราย"/>
    <s v="-"/>
    <s v=""/>
    <s v="25/01/2026 01:28"/>
    <s v="-"/>
    <s v="J&amp;T Express"/>
    <s v="Tiktok"/>
    <s v="tiktok"/>
    <s v="ขอเป็นเค้กกล้วยหอม 2 กล่องค่ะ พ่อชอบทานค่ะ"/>
    <s v="790459944901"/>
    <s v="25/01/2026 01:28"/>
  </r>
  <r>
    <x v="0"/>
    <x v="0"/>
    <n v="50"/>
    <n v="6"/>
    <s v="GSM97"/>
    <n v="200"/>
    <n v="0"/>
    <s v="ร้านที่2"/>
    <s v="น***ระภา  บ***ดุง"/>
    <s v="พิษณุโลก"/>
    <s v="-"/>
    <s v=""/>
    <s v="25/01/2026 00:43"/>
    <s v="-"/>
    <s v="J&amp;T COD"/>
    <s v="Tiktok"/>
    <s v="จ่ายทีหลัง / COD"/>
    <s v=""/>
    <s v="790468853941"/>
    <s v="25/01/2026 00:44"/>
  </r>
  <r>
    <x v="0"/>
    <x v="0"/>
    <n v="33.333333333333336"/>
    <n v="3"/>
    <s v="GSM96"/>
    <n v="138"/>
    <n v="38"/>
    <s v="ร้านที่2"/>
    <s v="ป***าพัฒน์ แ***ระสิทธิ์"/>
    <s v="นครราชสีมา"/>
    <s v="-"/>
    <s v=""/>
    <s v="25/01/2026 00:37"/>
    <s v="-"/>
    <s v="J&amp;T COD"/>
    <s v="Tiktok"/>
    <s v="จ่ายทีหลัง / COD"/>
    <s v=""/>
    <s v="790417766935"/>
    <s v="25/01/2026 00:37"/>
  </r>
  <r>
    <x v="5"/>
    <x v="5"/>
    <n v="80"/>
    <n v="6"/>
    <s v="GSM94"/>
    <n v="475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5/01/2026 00:00"/>
    <s v="-"/>
    <s v="SPX Express"/>
    <s v="Shopee"/>
    <s v="shopee"/>
    <s v=""/>
    <s v="TH2670369839498"/>
    <s v="25/01/2026 00:00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x v="0"/>
    <x v="0"/>
    <n v="78"/>
    <n v="1"/>
    <s v="GSR77"/>
    <n v="78"/>
    <n v="0"/>
    <s v="ร้านที่1"/>
    <s v="ช******์"/>
    <s v="******อกประจิม 2, อำเภอเมืองปทุมธานี ห้องb410 ตำบลหลักหก อำเภอเมืองปทุมธานี จังหวัดปทุมธานี 12000"/>
    <s v="12000"/>
    <s v="36"/>
    <s v="26/01/2026 23:34"/>
    <s v="-"/>
    <s v="Flash Express"/>
    <s v="Shopee"/>
    <s v="shopee"/>
    <s v=""/>
    <s v="TH040189U9C90N"/>
    <s v="26/01/2026 23:34"/>
  </r>
  <r>
    <x v="1"/>
    <x v="1"/>
    <n v="50"/>
    <n v="6"/>
    <s v="GSR76"/>
    <n v="200"/>
    <n v="0"/>
    <s v="ร้านที่2"/>
    <s v="พ***ิตา ค***ง"/>
    <s v="กรุงเทพฯ"/>
    <s v="-"/>
    <s v=""/>
    <s v="26/01/2026 23:33"/>
    <s v="-"/>
    <s v="J&amp;T COD"/>
    <s v="Tiktok"/>
    <s v="จ่ายทีหลัง / COD"/>
    <s v=""/>
    <s v="790508959074"/>
    <s v="26/01/2026 23:33"/>
  </r>
  <r>
    <x v="2"/>
    <x v="2"/>
    <n v="139"/>
    <n v="2"/>
    <s v="GSR75"/>
    <n v="217.98"/>
    <n v="0"/>
    <s v="ร้านที่2"/>
    <s v="ภ***ันท์ ส***แสนศรี"/>
    <s v="เชียงราย"/>
    <s v="-"/>
    <s v=""/>
    <s v="26/01/2026 23:33"/>
    <s v="-"/>
    <s v="J&amp;T COD"/>
    <s v="Tiktok"/>
    <s v="จ่ายทีหลัง / COD"/>
    <s v=""/>
    <s v="-"/>
    <s v="26/01/2026 23:33"/>
  </r>
  <r>
    <x v="1"/>
    <x v="1"/>
    <n v="50"/>
    <n v="6"/>
    <s v="GSR74"/>
    <n v="200"/>
    <n v="0"/>
    <s v="ร้านที่2"/>
    <s v="ด***ดุษฎี ด***ศาลเจ้า"/>
    <s v="บุรีรัมย์"/>
    <s v="-"/>
    <s v=""/>
    <s v="26/01/2026 23:33"/>
    <s v="-"/>
    <s v="J&amp;T COD"/>
    <s v="Tiktok"/>
    <s v="จ่ายทีหลัง / COD"/>
    <s v=""/>
    <s v="790543954001"/>
    <s v="26/01/2026 23:33"/>
  </r>
  <r>
    <x v="3"/>
    <x v="3"/>
    <n v="120"/>
    <n v="1"/>
    <s v="GSR73"/>
    <n v="100"/>
    <n v="0"/>
    <s v="ร้านที่2"/>
    <s v="n***anach7"/>
    <s v="นนทบุรี"/>
    <s v="-"/>
    <s v=""/>
    <s v="26/01/2026 23:27"/>
    <s v="-"/>
    <s v="J&amp;T Express"/>
    <s v="Tiktok"/>
    <s v="tiktok"/>
    <s v=""/>
    <s v="-"/>
    <s v="26/01/2026 23:27"/>
  </r>
  <r>
    <x v="1"/>
    <x v="1"/>
    <n v="50"/>
    <n v="6"/>
    <s v="GSR72"/>
    <n v="200"/>
    <n v="0"/>
    <s v="ร้านที่2"/>
    <s v="จ***วรรณ เ***รักษา"/>
    <s v="นครศรีธรรมราช"/>
    <s v="-"/>
    <s v=""/>
    <s v="26/01/2026 22:45"/>
    <s v="-"/>
    <s v="J&amp;T COD"/>
    <s v="Tiktok"/>
    <s v="จ่ายทีหลัง / COD"/>
    <s v=""/>
    <s v="790553854064"/>
    <s v="26/01/2026 22:45"/>
  </r>
  <r>
    <x v="4"/>
    <x v="4"/>
    <n v="159"/>
    <n v="1"/>
    <s v="GSR71"/>
    <n v="159"/>
    <n v="0"/>
    <s v="ร้านที่1"/>
    <s v="เ******ม"/>
    <s v="******ลบางแก้ว, อำเภอบางพลี ตำบลบางแก้ว อำเภอบางพลี จังหวัดสมุทรปราการ 10540"/>
    <s v="10540"/>
    <s v="07"/>
    <s v="26/01/2026 23:01"/>
    <s v="-"/>
    <s v="Flash Express"/>
    <s v="Shopee"/>
    <s v="shopee"/>
    <s v=""/>
    <s v="-"/>
    <s v="26/01/2026 22:31"/>
  </r>
  <r>
    <x v="1"/>
    <x v="1"/>
    <n v="33.333333333333336"/>
    <n v="3"/>
    <s v="GSR70"/>
    <n v="100"/>
    <n v="0"/>
    <s v="ร้านที่2"/>
    <s v="จ***ยา จ***เรือง"/>
    <s v="กรุงเทพฯ"/>
    <s v="-"/>
    <s v=""/>
    <s v="26/01/2026 22:26"/>
    <s v="-"/>
    <s v="J&amp;T Express"/>
    <s v="Tiktok"/>
    <s v="tiktok"/>
    <s v="ไม่เอาฝอยทองคะ "/>
    <s v="790548440065"/>
    <s v="26/01/2026 22:26"/>
  </r>
  <r>
    <x v="5"/>
    <x v="5"/>
    <n v="69.900000000000006"/>
    <n v="30"/>
    <s v="GSR69"/>
    <n v="2400"/>
    <n v="0"/>
    <s v="ร้านที่1"/>
    <s v="ส******์"/>
    <s v="******ขตบางกอกน้อย แขวงศิริราช เขตบางกอกน้อย จังหวัดกรุงเทพมหานคร 10700"/>
    <s v="10700"/>
    <s v="52"/>
    <s v="26/01/2026 22:55"/>
    <s v="-"/>
    <s v="Flash Express"/>
    <s v="Shopee"/>
    <s v="shopee"/>
    <s v=""/>
    <s v="-"/>
    <s v="26/01/2026 22:25"/>
  </r>
  <r>
    <x v="6"/>
    <x v="6"/>
    <n v="66.666666666666671"/>
    <n v="3"/>
    <s v="GSR67"/>
    <n v="100"/>
    <n v="0"/>
    <s v="ร้านที่2"/>
    <s v="อ*** บ***ี"/>
    <s v="พิษณุโลก"/>
    <s v="-"/>
    <s v=""/>
    <s v="26/01/2026 22:05"/>
    <s v="-"/>
    <s v="J&amp;T COD"/>
    <s v="Tiktok"/>
    <s v="จ่ายทีหลัง / COD"/>
    <s v=""/>
    <s v="-"/>
    <s v="26/01/2026 22:05"/>
  </r>
  <r>
    <x v="1"/>
    <x v="1"/>
    <n v="50"/>
    <n v="6"/>
    <s v="GSR66"/>
    <n v="200"/>
    <n v="0"/>
    <s v="ร้านที่2"/>
    <s v="ส***ทนีย์ ผ***วัด"/>
    <s v="สระบุรี"/>
    <s v="-"/>
    <s v=""/>
    <s v="26/01/2026 21:58"/>
    <s v="-"/>
    <s v="J&amp;T COD"/>
    <s v="Tiktok"/>
    <s v="จ่ายทีหลัง / COD"/>
    <s v=""/>
    <s v="-"/>
    <s v="26/01/2026 21:58"/>
  </r>
  <r>
    <x v="7"/>
    <x v="7"/>
    <n v="75"/>
    <n v="1"/>
    <s v="GSR65"/>
    <n v="112"/>
    <n v="37"/>
    <s v="ร้านที่1"/>
    <s v="ก******ว"/>
    <s v="******ทรวัดนครชื่นชุ่ม, ตำบลกระทุ่มล้ม, อำเภอสามพราน ตำบลกระทุ่มล้ม อำเภอสามพราน จังหวัดนครปฐม 73220"/>
    <s v="73220"/>
    <s v="80"/>
    <s v="26/01/2026 22:26"/>
    <s v="-"/>
    <s v="Flash Express"/>
    <s v="Shopee"/>
    <s v="shopee"/>
    <s v=""/>
    <s v="-"/>
    <s v="26/01/2026 21:56"/>
  </r>
  <r>
    <x v="1"/>
    <x v="1"/>
    <n v="33.333333333333336"/>
    <n v="3"/>
    <s v="GSR64"/>
    <n v="100"/>
    <n v="0"/>
    <s v="ร้านที่2"/>
    <s v="ว***ภา"/>
    <s v="นครปฐม"/>
    <s v="-"/>
    <s v=""/>
    <s v="26/01/2026 21:37"/>
    <s v="-"/>
    <s v="J&amp;T COD"/>
    <s v="Tiktok"/>
    <s v="จ่ายทีหลัง / COD"/>
    <s v=""/>
    <s v="-"/>
    <s v="26/01/2026 21:37"/>
  </r>
  <r>
    <x v="0"/>
    <x v="0"/>
    <n v="120"/>
    <n v="1"/>
    <s v="GSR62"/>
    <n v="99"/>
    <n v="0"/>
    <s v="ร้านที่2"/>
    <s v="ค** ค***ุธ ส***นนท์"/>
    <s v="ราชบุรี"/>
    <s v="-"/>
    <s v=""/>
    <s v="26/01/2026 21:24"/>
    <s v="-"/>
    <s v="J&amp;T Express"/>
    <s v="Tiktok"/>
    <s v="tiktok"/>
    <s v=""/>
    <s v="-"/>
    <s v="26/01/2026 21:25"/>
  </r>
  <r>
    <x v="1"/>
    <x v="1"/>
    <n v="33.333333333333336"/>
    <n v="3"/>
    <s v="GSR61"/>
    <n v="100"/>
    <n v="0"/>
    <s v="ร้านที่2"/>
    <s v="ค***ูก่อน น***"/>
    <s v="เชียงใหม่"/>
    <s v="-"/>
    <s v=""/>
    <s v="26/01/2026 21:23"/>
    <s v="-"/>
    <s v="J&amp;T COD"/>
    <s v="Tiktok"/>
    <s v="จ่ายทีหลัง / COD"/>
    <s v=""/>
    <s v="-"/>
    <s v="26/01/2026 21:25"/>
  </r>
  <r>
    <x v="0"/>
    <x v="8"/>
    <n v="95"/>
    <n v="1"/>
    <s v="GSR60"/>
    <n v="190.2"/>
    <n v="8"/>
    <s v="ร้านที่3"/>
    <s v="กฤตยา  สิทธาวาสวงศ์"/>
    <s v="327/92 สหกรณ์เคหสถานภาคภูมิใจ ซ.บางบอน 3 ซอย 8 แขวงบางบอนเหนือ_x000a__x000a_บางบอน/ Bang Bonกรุงเทพมหานคร/ Bangkok_x000a_10150"/>
    <s v="10150"/>
    <s v="660868919189"/>
    <s v="26/01/2026 21:23"/>
    <s v="-"/>
    <s v="Kerry_dropoff"/>
    <s v="Lazada"/>
    <s v="lazada"/>
    <s v=""/>
    <s v="-"/>
    <s v="26/01/2026 21:23"/>
  </r>
  <r>
    <x v="8"/>
    <x v="9"/>
    <n v="87.2"/>
    <n v="1"/>
    <s v="GSR60"/>
    <n v="190.2"/>
    <n v="8"/>
    <s v="ร้านที่3"/>
    <s v="กฤตยา  สิทธาวาสวงศ์"/>
    <s v="327/92 สหกรณ์เคหสถานภาคภูมิใจ ซ.บางบอน 3 ซอย 8 แขวงบางบอนเหนือ_x000a__x000a_บางบอน/ Bang Bonกรุงเทพมหานคร/ Bangkok_x000a_10150"/>
    <s v="10150"/>
    <s v="660868919189"/>
    <s v="26/01/2026 21:23"/>
    <s v="-"/>
    <s v="Kerry_dropoff"/>
    <s v="Lazada"/>
    <s v="lazada"/>
    <s v=""/>
    <s v="-"/>
    <s v="26/01/2026 21:23"/>
  </r>
  <r>
    <x v="1"/>
    <x v="1"/>
    <n v="33.333333333333336"/>
    <n v="3"/>
    <s v="GSR58"/>
    <n v="100"/>
    <n v="0"/>
    <s v="ร้านที่2"/>
    <s v="a***ratsanee"/>
    <s v="นนทบุรี"/>
    <s v="-"/>
    <s v=""/>
    <s v="26/01/2026 21:14"/>
    <s v="-"/>
    <s v="J&amp;T COD"/>
    <s v="Tiktok"/>
    <s v="จ่ายทีหลัง / COD"/>
    <s v=""/>
    <s v="-"/>
    <s v="26/01/2026 21:17"/>
  </r>
  <r>
    <x v="2"/>
    <x v="2"/>
    <n v="139"/>
    <n v="1"/>
    <s v="GSR57"/>
    <n v="118.99"/>
    <n v="10"/>
    <s v="ร้านที่2"/>
    <s v="ห***ร ภ***นม"/>
    <s v="กาฬสินธุ์"/>
    <s v="-"/>
    <s v=""/>
    <s v="26/01/2026 21:14"/>
    <s v="-"/>
    <s v="J&amp;T COD"/>
    <s v="Tiktok"/>
    <s v="จ่ายทีหลัง / COD"/>
    <s v=""/>
    <s v="-"/>
    <s v="26/01/2026 21:17"/>
  </r>
  <r>
    <x v="1"/>
    <x v="1"/>
    <n v="33.333333333333336"/>
    <n v="3"/>
    <s v="GSR56"/>
    <n v="100"/>
    <n v="0"/>
    <s v="ร้านที่2"/>
    <s v="ด**"/>
    <s v="สมุทรปราการ"/>
    <s v="-"/>
    <s v=""/>
    <s v="26/01/2026 21:12"/>
    <s v="-"/>
    <s v="J&amp;T Express"/>
    <s v="Tiktok"/>
    <s v="tiktok"/>
    <s v=""/>
    <s v="-"/>
    <s v="26/01/2026 21:17"/>
  </r>
  <r>
    <x v="6"/>
    <x v="6"/>
    <n v="66.666666666666671"/>
    <n v="3"/>
    <s v="GSR55"/>
    <n v="100"/>
    <n v="0"/>
    <s v="ร้านที่2"/>
    <s v="k***"/>
    <s v="กรุงเทพฯ"/>
    <s v="-"/>
    <s v=""/>
    <s v="26/01/2026 21:10"/>
    <s v="-"/>
    <s v="J&amp;T Express"/>
    <s v="Tiktok"/>
    <s v="tiktok"/>
    <s v=""/>
    <s v="-"/>
    <s v="26/01/2026 21:17"/>
  </r>
  <r>
    <x v="4"/>
    <x v="4"/>
    <n v="139"/>
    <n v="2"/>
    <s v="GSR54"/>
    <n v="217.98"/>
    <n v="0"/>
    <s v="ร้านที่2"/>
    <s v="ล***ล​ ช***ูงเนิน​"/>
    <s v="นครราชสีมา"/>
    <s v="-"/>
    <s v=""/>
    <s v="26/01/2026 21:09"/>
    <s v="-"/>
    <s v="J&amp;T COD"/>
    <s v="Tiktok"/>
    <s v="จ่ายทีหลัง / COD"/>
    <s v=""/>
    <s v="-"/>
    <s v="26/01/2026 21:17"/>
  </r>
  <r>
    <x v="1"/>
    <x v="1"/>
    <n v="33.333333333333336"/>
    <n v="3"/>
    <s v="GSR53"/>
    <n v="100"/>
    <n v="0"/>
    <s v="ร้านที่2"/>
    <s v="ณ***านต์  พ***ิศ"/>
    <s v="สระบุรี"/>
    <s v="-"/>
    <s v=""/>
    <s v="26/01/2026 21:08"/>
    <s v="-"/>
    <s v="Flash Express Thailand COD"/>
    <s v="Tiktok"/>
    <s v="จ่ายทีหลัง / COD"/>
    <s v=""/>
    <s v="THT10062E2HXT1Z"/>
    <s v="26/01/2026 21:17"/>
  </r>
  <r>
    <x v="9"/>
    <x v="10"/>
    <n v="12"/>
    <n v="10"/>
    <s v="GSR52"/>
    <n v="446"/>
    <n v="0"/>
    <s v="ร้านที่1"/>
    <s v="ป******ญ"/>
    <s v="******ตำบลคลองมะเดื่อ อำเภอกระทุ่มแบน จังหวัดสมุทรสาคร 74110"/>
    <s v="74110"/>
    <s v="11"/>
    <s v="26/01/2026 21:06"/>
    <s v="-"/>
    <s v="SPX Express"/>
    <s v="Shopee"/>
    <s v="shopee"/>
    <s v=""/>
    <s v="TH2682718007217"/>
    <s v="26/01/2026 21:06"/>
  </r>
  <r>
    <x v="5"/>
    <x v="5"/>
    <n v="80"/>
    <n v="2"/>
    <s v="GSR52"/>
    <n v="446"/>
    <n v="0"/>
    <s v="ร้านที่1"/>
    <s v="ป******ญ"/>
    <s v="******ตำบลคลองมะเดื่อ อำเภอกระทุ่มแบน จังหวัดสมุทรสาคร 74110"/>
    <s v="74110"/>
    <s v="11"/>
    <s v="26/01/2026 21:06"/>
    <s v="-"/>
    <s v="SPX Express"/>
    <s v="Shopee"/>
    <s v="shopee"/>
    <s v=""/>
    <s v="TH2682718007217"/>
    <s v="26/01/2026 21:06"/>
  </r>
  <r>
    <x v="0"/>
    <x v="0"/>
    <n v="78"/>
    <n v="2"/>
    <s v="GSR52"/>
    <n v="446"/>
    <n v="0"/>
    <s v="ร้านที่1"/>
    <s v="ป******ญ"/>
    <s v="******ตำบลคลองมะเดื่อ อำเภอกระทุ่มแบน จังหวัดสมุทรสาคร 74110"/>
    <s v="74110"/>
    <s v="11"/>
    <s v="26/01/2026 21:06"/>
    <s v="-"/>
    <s v="SPX Express"/>
    <s v="Shopee"/>
    <s v="shopee"/>
    <s v=""/>
    <s v="TH2682718007217"/>
    <s v="26/01/2026 21:06"/>
  </r>
  <r>
    <x v="1"/>
    <x v="1"/>
    <n v="50"/>
    <n v="6"/>
    <s v="GSR50"/>
    <n v="200"/>
    <n v="0"/>
    <s v="ร้านที่2"/>
    <s v="โ***เอม่อน ไ***ลนด์"/>
    <s v="เชียงใหม่"/>
    <s v="-"/>
    <s v=""/>
    <s v="26/01/2026 20:55"/>
    <s v="-"/>
    <s v="J&amp;T Express"/>
    <s v="Tiktok"/>
    <s v="tiktok"/>
    <s v=""/>
    <s v="-"/>
    <s v="26/01/2026 20:55"/>
  </r>
  <r>
    <x v="5"/>
    <x v="5"/>
    <n v="79"/>
    <n v="2"/>
    <s v="GSR49"/>
    <n v="153"/>
    <n v="0"/>
    <s v="ร้านที่1"/>
    <s v="น******ร"/>
    <s v="******างทอง ม.8 ต.ไชยภูมิ ตำบลไชยภูมิ อำเภอไชโย จังหวัดอ่างทอง 14140"/>
    <s v="14140"/>
    <s v="73"/>
    <s v="26/01/2026 20:48"/>
    <s v="-"/>
    <s v="SPX Express"/>
    <s v="Shopee"/>
    <s v="shopee"/>
    <s v=""/>
    <s v="-"/>
    <s v="26/01/2026 20:48"/>
  </r>
  <r>
    <x v="6"/>
    <x v="6"/>
    <n v="66.666666666666671"/>
    <n v="6"/>
    <s v="GSR47"/>
    <n v="210"/>
    <n v="10"/>
    <s v="ร้านที่2"/>
    <s v="ก***นาฎ  เ***ขตรกิจ"/>
    <s v="ชลบุรี"/>
    <s v="-"/>
    <s v=""/>
    <s v="26/01/2026 20:40"/>
    <s v="-"/>
    <s v="J&amp;T Express"/>
    <s v="Tiktok"/>
    <s v="tiktok"/>
    <s v=""/>
    <s v="-"/>
    <s v="26/01/2026 20:40"/>
  </r>
  <r>
    <x v="2"/>
    <x v="2"/>
    <n v="139"/>
    <n v="1"/>
    <s v="GSR46"/>
    <n v="108.99"/>
    <n v="0"/>
    <s v="ร้านที่2"/>
    <s v="น** ก***ร แ***อ้ว"/>
    <s v="กรุงเทพฯ"/>
    <s v="-"/>
    <s v=""/>
    <s v="26/01/2026 20:37"/>
    <s v="-"/>
    <s v="J&amp;T COD"/>
    <s v="Tiktok"/>
    <s v="จ่ายทีหลัง / COD"/>
    <s v=""/>
    <s v="-"/>
    <s v="26/01/2026 20:37"/>
  </r>
  <r>
    <x v="1"/>
    <x v="1"/>
    <n v="50"/>
    <n v="6"/>
    <s v="GSR44"/>
    <n v="200"/>
    <n v="0"/>
    <s v="ร้านที่2"/>
    <s v="K***Ko"/>
    <s v="บุรีรัมย์"/>
    <s v="-"/>
    <s v=""/>
    <s v="26/01/2026 20:33"/>
    <s v="-"/>
    <s v="J&amp;T COD"/>
    <s v="Tiktok"/>
    <s v="จ่ายทีหลัง / COD"/>
    <s v=""/>
    <s v="790554663043"/>
    <s v="26/01/2026 20:33"/>
  </r>
  <r>
    <x v="2"/>
    <x v="2"/>
    <n v="139"/>
    <n v="2"/>
    <s v="GSR43"/>
    <n v="217.98"/>
    <n v="0"/>
    <s v="ร้านที่2"/>
    <s v="น***ดิศักดิ์  ช***สากล"/>
    <s v="สมุทรสาคร"/>
    <s v="-"/>
    <s v=""/>
    <s v="26/01/2026 20:27"/>
    <s v="-"/>
    <s v="J&amp;T Express"/>
    <s v="Tiktok"/>
    <s v="tiktok"/>
    <s v=""/>
    <s v="-"/>
    <s v="26/01/2026 20:26"/>
  </r>
  <r>
    <x v="5"/>
    <x v="5"/>
    <n v="66.333333333333329"/>
    <n v="3"/>
    <s v="GSR41"/>
    <n v="220"/>
    <n v="0"/>
    <s v="ร้านที่4"/>
    <s v="น***น"/>
    <s v="นครสวรรค์"/>
    <s v="-"/>
    <s v=""/>
    <s v="26/01/2026 20:21"/>
    <s v="-"/>
    <s v="J&amp;T COD"/>
    <s v="Tiktok"/>
    <s v="จ่ายทีหลัง / COD"/>
    <s v=""/>
    <s v="-"/>
    <s v="26/01/2026 20:21"/>
  </r>
  <r>
    <x v="1"/>
    <x v="1"/>
    <n v="33.333333333333336"/>
    <n v="3"/>
    <s v="GSR40"/>
    <n v="100"/>
    <n v="0"/>
    <s v="ร้านที่2"/>
    <s v="น** พ*  จ***เอี่ยม"/>
    <s v="น่าน"/>
    <s v="-"/>
    <s v=""/>
    <s v="26/01/2026 20:19"/>
    <s v="-"/>
    <s v="J&amp;T COD"/>
    <s v="Tiktok"/>
    <s v="จ่ายทีหลัง / COD"/>
    <s v=""/>
    <s v="-"/>
    <s v="26/01/2026 20:19"/>
  </r>
  <r>
    <x v="6"/>
    <x v="6"/>
    <n v="66.666666666666671"/>
    <n v="6"/>
    <s v="GSR39"/>
    <n v="200"/>
    <n v="0"/>
    <s v="ร้านที่2"/>
    <s v="น** ส*** ส***ิศักดิ์"/>
    <s v="นครราชสีมา"/>
    <s v="-"/>
    <s v=""/>
    <s v="26/01/2026 20:15"/>
    <s v="-"/>
    <s v="J&amp;T COD"/>
    <s v="Tiktok"/>
    <s v="จ่ายทีหลัง / COD"/>
    <s v=""/>
    <s v="-"/>
    <s v="26/01/2026 20:15"/>
  </r>
  <r>
    <x v="5"/>
    <x v="11"/>
    <n v="64"/>
    <n v="1"/>
    <s v="GSR38"/>
    <n v="71.5"/>
    <n v="7.5"/>
    <s v="ร้านที่3"/>
    <s v="นางสวิต สุทธิศักดิ์"/>
    <s v="บ้านเลขที่86 หมู่14 · กำปัง/ Kampang_x000a__x000a_โนนไทย/ Non Thaiนครราชสีมา/ Nakhon Ratchasima_x000a_30220"/>
    <s v="30220"/>
    <s v="660872544686"/>
    <s v="26/01/2026 20:12"/>
    <s v="-"/>
    <s v="Kerry_dropoff"/>
    <s v="Lazada"/>
    <s v="lazada"/>
    <s v=""/>
    <s v="-"/>
    <s v="26/01/2026 20:12"/>
  </r>
  <r>
    <x v="6"/>
    <x v="6"/>
    <n v="66.666666666666671"/>
    <n v="6"/>
    <s v="GSR37"/>
    <n v="200"/>
    <n v="0"/>
    <s v="ร้านที่2"/>
    <s v="น***น"/>
    <s v="นครสวรรค์"/>
    <s v="-"/>
    <s v=""/>
    <s v="26/01/2026 20:10"/>
    <s v="-"/>
    <s v="J&amp;T COD"/>
    <s v="Tiktok"/>
    <s v="จ่ายทีหลัง / COD"/>
    <s v=""/>
    <s v="-"/>
    <s v="26/01/2026 20:10"/>
  </r>
  <r>
    <x v="3"/>
    <x v="3"/>
    <n v="120"/>
    <n v="1"/>
    <s v="GSR36"/>
    <n v="107"/>
    <n v="7"/>
    <s v="ร้านที่2"/>
    <s v="พ*** 2**"/>
    <s v="กรุงเทพฯ"/>
    <s v="-"/>
    <s v=""/>
    <s v="26/01/2026 20:09"/>
    <s v="-"/>
    <s v="J&amp;T Express"/>
    <s v="Tiktok"/>
    <s v="tiktok"/>
    <s v=""/>
    <s v="-"/>
    <s v="26/01/2026 20:10"/>
  </r>
  <r>
    <x v="1"/>
    <x v="1"/>
    <n v="33.333333333333336"/>
    <n v="3"/>
    <s v="GSR34"/>
    <n v="100"/>
    <n v="0"/>
    <s v="ร้านที่2"/>
    <s v="ม***ิมา  จ***ยพร"/>
    <s v="กาญจนบุรี"/>
    <s v="-"/>
    <s v=""/>
    <s v="26/01/2026 20:00"/>
    <s v="-"/>
    <s v="J&amp;T Express"/>
    <s v="Tiktok"/>
    <s v="tiktok"/>
    <s v=""/>
    <s v="-"/>
    <s v="26/01/2026 20:00"/>
  </r>
  <r>
    <x v="5"/>
    <x v="5"/>
    <n v="66.333333333333329"/>
    <n v="3"/>
    <s v="GSR33"/>
    <n v="207"/>
    <n v="7"/>
    <s v="ร้านที่3"/>
    <s v="นางสวิต สุทธิศักดิ์"/>
    <s v="บ้านเลขที่86 หมู่14 · กำปัง/ Kampang_x000a__x000a_โนนไทย/ Non Thaiนครราชสีมา/ Nakhon Ratchasima_x000a_30220"/>
    <s v="30220"/>
    <s v="660872544686"/>
    <s v="26/01/2026 19:58"/>
    <s v="-"/>
    <s v="Kerry_dropoff"/>
    <s v="Lazada"/>
    <s v="lazada"/>
    <s v=""/>
    <s v="-"/>
    <s v="26/01/2026 19:58"/>
  </r>
  <r>
    <x v="6"/>
    <x v="6"/>
    <n v="66.666666666666671"/>
    <n v="3"/>
    <s v="GSR32"/>
    <n v="101"/>
    <n v="1"/>
    <s v="ร้านที่2"/>
    <s v="ท*** ง***ระเสริฐ"/>
    <s v="สระบุรี"/>
    <s v="-"/>
    <s v=""/>
    <s v="26/01/2026 19:55"/>
    <s v="-"/>
    <s v="J&amp;T COD"/>
    <s v="Tiktok"/>
    <s v="จ่ายทีหลัง / COD"/>
    <s v=""/>
    <s v="-"/>
    <s v="26/01/2026 19:56"/>
  </r>
  <r>
    <x v="5"/>
    <x v="5"/>
    <n v="80"/>
    <n v="2"/>
    <s v="GSR30"/>
    <n v="155"/>
    <n v="0"/>
    <s v="ร้านที่1"/>
    <s v="ช******ง"/>
    <s v="******ย ต.โคกกระชาย อ.ครบุรี ตำบลโคกกระชาย อำเภอครบุรี จังหวัดนครราชสีมา 30250"/>
    <s v="30250"/>
    <s v="27"/>
    <s v="26/01/2026 19:41"/>
    <s v="-"/>
    <s v="SPX Express"/>
    <s v="Shopee"/>
    <s v="shopee"/>
    <s v=""/>
    <s v="-"/>
    <s v="26/01/2026 19:41"/>
  </r>
  <r>
    <x v="0"/>
    <x v="0"/>
    <n v="90"/>
    <n v="2"/>
    <s v="GSR29"/>
    <n v="176.88"/>
    <n v="7.5"/>
    <s v="ร้านที่3"/>
    <s v="พรฟ้า วัฒนถาวร"/>
    <s v="บ้านเลขที่4 ซอยชัยพฤกษ์20 แขวง/เขตตลิ่งชัน_x000a__x000a_ตลิ่งชัน/ Taling Chanกรุงเทพมหานคร/ Bangkok_x000a_10170"/>
    <s v="10170"/>
    <s v="660807774790"/>
    <s v="26/01/2026 19:36"/>
    <s v="-"/>
    <s v="Kerry_dropoff"/>
    <s v="Lazada"/>
    <s v="lazada"/>
    <s v=""/>
    <s v="-"/>
    <s v="26/01/2026 19:36"/>
  </r>
  <r>
    <x v="6"/>
    <x v="6"/>
    <n v="66.666666666666671"/>
    <n v="3"/>
    <s v="GSR28"/>
    <n v="100"/>
    <n v="0"/>
    <s v="ร้านที่2"/>
    <s v="แ***ม"/>
    <s v="พิจิตร"/>
    <s v="-"/>
    <s v=""/>
    <s v="26/01/2026 19:35"/>
    <s v="-"/>
    <s v="J&amp;T COD"/>
    <s v="Tiktok"/>
    <s v="จ่ายทีหลัง / COD"/>
    <s v=""/>
    <s v="-"/>
    <s v="26/01/2026 19:35"/>
  </r>
  <r>
    <x v="2"/>
    <x v="9"/>
    <n v="87.2"/>
    <n v="1"/>
    <s v="GSR27"/>
    <n v="132.19999999999999"/>
    <n v="45"/>
    <s v="ร้านที่3"/>
    <s v="กัญญาณัฐ.  ยิ้มนิยม"/>
    <s v="110/58 S.N คอนโดทาวร์ ชั้น2_x000a__x000a_ดอนเมือง/ Don Mueangกรุงเทพมหานคร/ Bangkok_x000a_10210"/>
    <s v="10210"/>
    <s v="660814123591"/>
    <s v="26/01/2026 19:31"/>
    <s v="-"/>
    <s v="Kerry_dropoff"/>
    <s v="Lazada"/>
    <s v="lazada"/>
    <s v=""/>
    <s v="-"/>
    <s v="26/01/2026 19:31"/>
  </r>
  <r>
    <x v="6"/>
    <x v="6"/>
    <n v="66.666666666666671"/>
    <n v="3"/>
    <s v="GSR26"/>
    <n v="100"/>
    <n v="0"/>
    <s v="ร้านที่2"/>
    <s v="ส***นทา"/>
    <s v="สมุทรปราการ"/>
    <s v="-"/>
    <s v=""/>
    <s v="26/01/2026 19:06"/>
    <s v="-"/>
    <s v="Flash Express Thailand"/>
    <s v="Tiktok"/>
    <s v="tiktok"/>
    <s v=""/>
    <s v="THT02032E0QQP0Z"/>
    <s v="26/01/2026 19:07"/>
  </r>
  <r>
    <x v="1"/>
    <x v="1"/>
    <n v="40"/>
    <n v="10"/>
    <s v="GSR25"/>
    <n v="350"/>
    <n v="0"/>
    <s v="ร้านที่4"/>
    <s v="น***าตรี เ***ศิป์"/>
    <s v="ศรีสะเกษ"/>
    <s v="-"/>
    <s v=""/>
    <s v="26/01/2026 18:47"/>
    <s v="-"/>
    <s v="J&amp;T COD"/>
    <s v="Tiktok"/>
    <s v="จ่ายทีหลัง / COD"/>
    <s v=""/>
    <s v="790598447026"/>
    <s v="26/01/2026 18:47"/>
  </r>
  <r>
    <x v="8"/>
    <x v="9"/>
    <n v="46.55"/>
    <n v="1"/>
    <s v="GSR23"/>
    <n v="46.55"/>
    <n v="0"/>
    <s v="ร้านที่3"/>
    <s v="บุษบง  ปรัชญาภัทรพงศ์"/>
    <s v="91/25 ม.8 · หัวรอ/ Hua Ro_x000a__x000a_เมืองพิษณุโลก/ Mueang Phitsanulokพิษณุโลก/ Phitsanulok_x000a_65000"/>
    <s v="65000"/>
    <s v="660993642532"/>
    <s v="26/01/2026 18:31"/>
    <s v="-"/>
    <s v="Kerry_dropoff"/>
    <s v="Lazada"/>
    <s v="lazada"/>
    <s v=""/>
    <s v="-"/>
    <s v="26/01/2026 18:31"/>
  </r>
  <r>
    <x v="1"/>
    <x v="1"/>
    <n v="50"/>
    <n v="6"/>
    <s v="GSR22"/>
    <n v="200"/>
    <n v="0"/>
    <s v="ร้านที่2"/>
    <s v="น***ัส ส***ญาติ"/>
    <s v="อุตรดิตถ์"/>
    <s v="-"/>
    <s v=""/>
    <s v="26/01/2026 18:29"/>
    <s v="-"/>
    <s v="J&amp;T COD"/>
    <s v="Tiktok"/>
    <s v="จ่ายทีหลัง / COD"/>
    <s v=""/>
    <s v="-"/>
    <s v="26/01/2026 18:29"/>
  </r>
  <r>
    <x v="2"/>
    <x v="9"/>
    <n v="109"/>
    <n v="1"/>
    <s v="GSR21"/>
    <n v="589"/>
    <n v="44"/>
    <s v="ร้านที่3"/>
    <s v="อรอุมา งามแม้น ร้านนมนัวเอาของไว้ในชุ้ม"/>
    <s v="บ้านน้ำยาง 65ม.7 ต.บ้านกลาง .อ.วังทอง จ.พิษณุโลก 65220 · บ้านกลาง/ Ban Klang_x000a__x000a_วังทอง/ Wang Thongพิษณุโลก/ Phitsanulok_x000a_65220"/>
    <s v="65220"/>
    <s v="660842262936"/>
    <s v="26/01/2026 18:03"/>
    <s v="-"/>
    <s v="Kerry_dropoff"/>
    <s v="Lazada"/>
    <s v="lazada"/>
    <s v=""/>
    <s v="-"/>
    <s v="26/01/2026 18:03"/>
  </r>
  <r>
    <x v="4"/>
    <x v="9"/>
    <n v="109"/>
    <n v="2"/>
    <s v="GSR21"/>
    <n v="589"/>
    <n v="44"/>
    <s v="ร้านที่3"/>
    <s v="อรอุมา งามแม้น ร้านนมนัวเอาของไว้ในชุ้ม"/>
    <s v="บ้านน้ำยาง 65ม.7 ต.บ้านกลาง .อ.วังทอง จ.พิษณุโลก 65220 · บ้านกลาง/ Ban Klang_x000a__x000a_วังทอง/ Wang Thongพิษณุโลก/ Phitsanulok_x000a_65220"/>
    <s v="65220"/>
    <s v="660842262936"/>
    <s v="26/01/2026 18:03"/>
    <s v="-"/>
    <s v="Kerry_dropoff"/>
    <s v="Lazada"/>
    <s v="lazada"/>
    <s v=""/>
    <s v="-"/>
    <s v="26/01/2026 18:03"/>
  </r>
  <r>
    <x v="8"/>
    <x v="9"/>
    <n v="109"/>
    <n v="2"/>
    <s v="GSR21"/>
    <n v="589"/>
    <n v="44"/>
    <s v="ร้านที่3"/>
    <s v="อรอุมา งามแม้น ร้านนมนัวเอาของไว้ในชุ้ม"/>
    <s v="บ้านน้ำยาง 65ม.7 ต.บ้านกลาง .อ.วังทอง จ.พิษณุโลก 65220 · บ้านกลาง/ Ban Klang_x000a__x000a_วังทอง/ Wang Thongพิษณุโลก/ Phitsanulok_x000a_65220"/>
    <s v="65220"/>
    <s v="660842262936"/>
    <s v="26/01/2026 18:03"/>
    <s v="-"/>
    <s v="Kerry_dropoff"/>
    <s v="Lazada"/>
    <s v="lazada"/>
    <s v=""/>
    <s v="-"/>
    <s v="26/01/2026 18:03"/>
  </r>
  <r>
    <x v="4"/>
    <x v="9"/>
    <n v="104.23"/>
    <n v="1"/>
    <s v="GSR20"/>
    <n v="380.2"/>
    <n v="67.5"/>
    <s v="ร้านที่1"/>
    <s v="อรุณี"/>
    <s v="821/38ตึก21 เอื้ออาทรแพรกษา14 ต.แพรกษา อ.เมือง จ.สมุทรปราการ 821/38ตึก21ชั้น5 · แพรกษา/ Phraek Sa_x000a__x000a_เมืองสมุทรปราการ/ Mueang Samut Prakanสมุทรปราการ/ Samut Prakan_x000a_10280"/>
    <s v="10280"/>
    <s v="660842262936"/>
    <s v="26/01/2026 17:59"/>
    <s v="-"/>
    <s v="Kerry_dropoff"/>
    <s v="Lazada"/>
    <s v="lazada"/>
    <s v=""/>
    <s v="-"/>
    <s v="26/01/2026 17:59"/>
  </r>
  <r>
    <x v="10"/>
    <x v="9"/>
    <n v="104.23"/>
    <n v="1"/>
    <s v="GSR20"/>
    <n v="380.2"/>
    <n v="67.5"/>
    <s v="ร้านที่1"/>
    <s v="อรุณี"/>
    <s v="821/38ตึก21 เอื้ออาทรแพรกษา14 ต.แพรกษา อ.เมือง จ.สมุทรปราการ 821/38ตึก21ชั้น5 · แพรกษา/ Phraek Sa_x000a__x000a_เมืองสมุทรปราการ/ Mueang Samut Prakanสมุทรปราการ/ Samut Prakan_x000a_10280"/>
    <s v="10280"/>
    <s v="660842262936"/>
    <s v="26/01/2026 17:59"/>
    <s v="-"/>
    <s v="Kerry_dropoff"/>
    <s v="Lazada"/>
    <s v="lazada"/>
    <s v=""/>
    <s v="-"/>
    <s v="26/01/2026 17:59"/>
  </r>
  <r>
    <x v="8"/>
    <x v="9"/>
    <n v="104.24"/>
    <n v="1"/>
    <s v="GSR20"/>
    <n v="380.2"/>
    <n v="67.5"/>
    <s v="ร้านที่1"/>
    <s v="อรุณี"/>
    <s v="821/38ตึก21 เอื้ออาทรแพรกษา14 ต.แพรกษา อ.เมือง จ.สมุทรปราการ 821/38ตึก21ชั้น5 · แพรกษา/ Phraek Sa_x000a__x000a_เมืองสมุทรปราการ/ Mueang Samut Prakanสมุทรปราการ/ Samut Prakan_x000a_10280"/>
    <s v="10280"/>
    <s v="660842262936"/>
    <s v="26/01/2026 17:59"/>
    <s v="-"/>
    <s v="Kerry_dropoff"/>
    <s v="Lazada"/>
    <s v="lazada"/>
    <s v=""/>
    <s v="-"/>
    <s v="26/01/2026 17:59"/>
  </r>
  <r>
    <x v="5"/>
    <x v="5"/>
    <n v="66.333333333333329"/>
    <n v="3"/>
    <s v="GSR19"/>
    <n v="240"/>
    <n v="0"/>
    <s v="ร้านที่1"/>
    <s v="พ******า"/>
    <s v="******็น ต.นาข่า ตำบลนาข่า อำเภอมัญจาคีรี จังหวัดขอนแก่น 40160"/>
    <s v="40160"/>
    <s v="00"/>
    <s v="26/01/2026 17:48"/>
    <s v="-"/>
    <s v="SPX Express"/>
    <s v="Shopee"/>
    <s v="shopee"/>
    <s v=""/>
    <s v="-"/>
    <s v="26/01/2026 17:48"/>
  </r>
  <r>
    <x v="8"/>
    <x v="12"/>
    <n v="139"/>
    <n v="1"/>
    <s v="GSR18"/>
    <n v="108.99"/>
    <n v="0"/>
    <s v="ร้านที่2"/>
    <s v="ล***า"/>
    <s v="กรุงเทพฯ"/>
    <s v="-"/>
    <s v=""/>
    <s v="26/01/2026 17:37"/>
    <s v="-"/>
    <s v="J&amp;T COD"/>
    <s v="Tiktok"/>
    <s v="จ่ายทีหลัง / COD"/>
    <s v=""/>
    <s v="-"/>
    <s v="26/01/2026 17:37"/>
  </r>
  <r>
    <x v="5"/>
    <x v="11"/>
    <n v="76"/>
    <n v="2"/>
    <s v="GSR17"/>
    <n v="159"/>
    <n v="7"/>
    <s v="ร้านที่3"/>
    <s v="วิทยา  พุทธภิญโญ"/>
    <s v="2/149 พฤกษาวิลล์ 48 ซอยวัดเวฬุวนาราม 32 ถนนวัดเวฬุวนาราม (แยกจากถนนสรงประภา) แขวงดอนเมือง_x000a__x000a_ดอนเมือง/ Don Mueangกรุงเทพมหานคร/ Bangkok_x000a_10210"/>
    <s v="10210"/>
    <s v="660869716858"/>
    <s v="26/01/2026 17:34"/>
    <s v="-"/>
    <s v="Kerry_dropoff"/>
    <s v="Lazada"/>
    <s v="lazada"/>
    <s v=""/>
    <s v="-"/>
    <s v="26/01/2026 17:33"/>
  </r>
  <r>
    <x v="1"/>
    <x v="1"/>
    <n v="33.333333333333336"/>
    <n v="3"/>
    <s v="GSR16"/>
    <n v="100"/>
    <n v="0"/>
    <s v="ร้านที่2"/>
    <s v="ป*** เ***กใจ"/>
    <s v="ปทุมธานี"/>
    <s v="-"/>
    <s v=""/>
    <s v="26/01/2026 17:21"/>
    <s v="-"/>
    <s v="J&amp;T COD"/>
    <s v="Tiktok"/>
    <s v="จ่ายทีหลัง / COD"/>
    <s v="รสเนสนม มะพร้าวน้ำหอม ฝอยทอง"/>
    <s v="790555846010"/>
    <s v="26/01/2026 17:22"/>
  </r>
  <r>
    <x v="1"/>
    <x v="1"/>
    <n v="50"/>
    <n v="6"/>
    <s v="GSR14"/>
    <n v="200"/>
    <n v="0"/>
    <s v="ร้านที่2"/>
    <s v="น***ิริชัย ห***ส์"/>
    <s v="กรุงเทพฯ"/>
    <s v="-"/>
    <s v=""/>
    <s v="26/01/2026 17:19"/>
    <s v="-"/>
    <s v="J&amp;T Express"/>
    <s v="Tiktok"/>
    <s v="tiktok"/>
    <s v=""/>
    <s v="790584552085"/>
    <s v="26/01/2026 17:19"/>
  </r>
  <r>
    <x v="0"/>
    <x v="0"/>
    <n v="0"/>
    <n v="1"/>
    <s v="GSR13"/>
    <n v="0"/>
    <n v="0"/>
    <s v="ร้านที่2"/>
    <s v="โ***า"/>
    <s v="ระนอง"/>
    <s v="-"/>
    <s v=""/>
    <s v="26/01/2026 17:18"/>
    <s v="-"/>
    <s v="J&amp;T Express"/>
    <s v="Tiktok"/>
    <s v="tiktok"/>
    <s v=""/>
    <s v="-"/>
    <s v="26/01/2026 17:18"/>
  </r>
  <r>
    <x v="1"/>
    <x v="1"/>
    <n v="50"/>
    <n v="6"/>
    <s v="GSR12"/>
    <n v="0"/>
    <n v="0"/>
    <s v="ร้านที่2"/>
    <s v="C***tar"/>
    <s v="กรุงเทพฯ"/>
    <s v="-"/>
    <s v=""/>
    <s v="26/01/2026 17:18"/>
    <s v="-"/>
    <s v="J&amp;T Express"/>
    <s v="Tiktok"/>
    <s v="tiktok"/>
    <s v=""/>
    <s v="-"/>
    <s v="26/01/2026 17:18"/>
  </r>
  <r>
    <x v="8"/>
    <x v="12"/>
    <n v="0"/>
    <n v="1"/>
    <s v="GSR12"/>
    <n v="0"/>
    <n v="0"/>
    <s v="ร้านที่2"/>
    <s v="C***tar"/>
    <s v="กรุงเทพฯ"/>
    <s v="-"/>
    <s v=""/>
    <s v="26/01/2026 17:18"/>
    <s v="-"/>
    <s v="J&amp;T Express"/>
    <s v="Tiktok"/>
    <s v="tiktok"/>
    <s v=""/>
    <s v="-"/>
    <s v="26/01/2026 17:18"/>
  </r>
  <r>
    <x v="6"/>
    <x v="6"/>
    <n v="66.666666666666671"/>
    <n v="6"/>
    <s v="GSR11"/>
    <n v="200"/>
    <n v="0"/>
    <s v="ร้านที่2"/>
    <s v="ป***านสุข เ***วแก้ว"/>
    <s v="สระบุรี"/>
    <s v="-"/>
    <s v=""/>
    <s v="26/01/2026 17:09"/>
    <s v="-"/>
    <s v="J&amp;T COD"/>
    <s v="Tiktok"/>
    <s v="จ่ายทีหลัง / COD"/>
    <s v=""/>
    <s v="-"/>
    <s v="26/01/2026 17:09"/>
  </r>
  <r>
    <x v="1"/>
    <x v="1"/>
    <n v="65"/>
    <n v="3"/>
    <s v="GSR10"/>
    <n v="299"/>
    <n v="0"/>
    <s v="ร้านที่10"/>
    <s v="ภิญญาพัช  จอกแก้ว"/>
    <s v="112/9ม.3ต.เขาพระงามอ.เมือง_x000a_จ.ลพบุรี 15160"/>
    <s v="15160"/>
    <s v="0962931746"/>
    <s v="26/01/2026 17:05"/>
    <s v="t0832622509@gmail.com"/>
    <s v="EMS COD"/>
    <s v="facebook"/>
    <s v="กสิกร"/>
    <s v=""/>
    <s v="-"/>
    <s v="26/01/2026 17:05"/>
  </r>
  <r>
    <x v="11"/>
    <x v="13"/>
    <n v="65"/>
    <n v="1"/>
    <s v="GSR10"/>
    <n v="299"/>
    <n v="0"/>
    <s v="ร้านที่10"/>
    <s v="ภิญญาพัช  จอกแก้ว"/>
    <s v="112/9ม.3ต.เขาพระงามอ.เมือง_x000a_จ.ลพบุรี 15160"/>
    <s v="15160"/>
    <s v="0962931746"/>
    <s v="26/01/2026 17:05"/>
    <s v="t0832622509@gmail.com"/>
    <s v="EMS COD"/>
    <s v="facebook"/>
    <s v="กสิกร"/>
    <s v=""/>
    <s v="-"/>
    <s v="26/01/2026 17:05"/>
  </r>
  <r>
    <x v="12"/>
    <x v="14"/>
    <n v="65"/>
    <n v="1"/>
    <s v="GSR10"/>
    <n v="299"/>
    <n v="0"/>
    <s v="ร้านที่10"/>
    <s v="ภิญญาพัช  จอกแก้ว"/>
    <s v="112/9ม.3ต.เขาพระงามอ.เมือง_x000a_จ.ลพบุรี 15160"/>
    <s v="15160"/>
    <s v="0962931746"/>
    <s v="26/01/2026 17:05"/>
    <s v="t0832622509@gmail.com"/>
    <s v="EMS COD"/>
    <s v="facebook"/>
    <s v="กสิกร"/>
    <s v=""/>
    <s v="-"/>
    <s v="26/01/2026 17:05"/>
  </r>
  <r>
    <x v="13"/>
    <x v="15"/>
    <n v="65"/>
    <n v="1"/>
    <s v="GSR10"/>
    <n v="299"/>
    <n v="0"/>
    <s v="ร้านที่10"/>
    <s v="ภิญญาพัช  จอกแก้ว"/>
    <s v="112/9ม.3ต.เขาพระงามอ.เมือง_x000a_จ.ลพบุรี 15160"/>
    <s v="15160"/>
    <s v="0962931746"/>
    <s v="26/01/2026 17:05"/>
    <s v="t0832622509@gmail.com"/>
    <s v="EMS COD"/>
    <s v="facebook"/>
    <s v="กสิกร"/>
    <s v=""/>
    <s v="-"/>
    <s v="26/01/2026 17:05"/>
  </r>
  <r>
    <x v="14"/>
    <x v="16"/>
    <n v="65"/>
    <n v="1"/>
    <s v="GSR10"/>
    <n v="299"/>
    <n v="0"/>
    <s v="ร้านที่10"/>
    <s v="ภิญญาพัช  จอกแก้ว"/>
    <s v="112/9ม.3ต.เขาพระงามอ.เมือง_x000a_จ.ลพบุรี 15160"/>
    <s v="15160"/>
    <s v="0962931746"/>
    <s v="26/01/2026 17:05"/>
    <s v="t0832622509@gmail.com"/>
    <s v="EMS COD"/>
    <s v="facebook"/>
    <s v="กสิกร"/>
    <s v=""/>
    <s v="-"/>
    <s v="26/01/2026 17:05"/>
  </r>
  <r>
    <x v="15"/>
    <x v="17"/>
    <n v="65"/>
    <n v="1"/>
    <s v="GSR10"/>
    <n v="299"/>
    <n v="0"/>
    <s v="ร้านที่10"/>
    <s v="ภิญญาพัช  จอกแก้ว"/>
    <s v="112/9ม.3ต.เขาพระงามอ.เมือง_x000a_จ.ลพบุรี 15160"/>
    <s v="15160"/>
    <s v="0962931746"/>
    <s v="26/01/2026 17:05"/>
    <s v="t0832622509@gmail.com"/>
    <s v="EMS COD"/>
    <s v="facebook"/>
    <s v="กสิกร"/>
    <s v=""/>
    <s v="-"/>
    <s v="26/01/2026 17:05"/>
  </r>
  <r>
    <x v="16"/>
    <x v="18"/>
    <n v="65"/>
    <n v="1"/>
    <s v="GSR10"/>
    <n v="299"/>
    <n v="0"/>
    <s v="ร้านที่10"/>
    <s v="ภิญญาพัช  จอกแก้ว"/>
    <s v="112/9ม.3ต.เขาพระงามอ.เมือง_x000a_จ.ลพบุรี 15160"/>
    <s v="15160"/>
    <s v="0962931746"/>
    <s v="26/01/2026 17:05"/>
    <s v="t0832622509@gmail.com"/>
    <s v="EMS COD"/>
    <s v="facebook"/>
    <s v="กสิกร"/>
    <s v=""/>
    <s v="-"/>
    <s v="26/01/2026 17:05"/>
  </r>
  <r>
    <x v="4"/>
    <x v="4"/>
    <n v="139"/>
    <n v="2"/>
    <s v="GSR9"/>
    <n v="215"/>
    <n v="0"/>
    <s v="ร้านที่10"/>
    <s v="ชลนิภัทร์  อินาลา"/>
    <s v="โรงเรียนบ้านตาลกุดยางเดี่ยวโนนสมบูรณ์_x000a_โพนแพง_x000a_ธาตุพนม_x000a_นครพนม_x000a_Thailand 48110"/>
    <s v="48110"/>
    <s v="66935569943"/>
    <s v="26/01/2026 17:04"/>
    <s v="t0832622509@gmail.com"/>
    <s v="EMS COD"/>
    <s v="facebook"/>
    <s v="กสิกร"/>
    <s v=""/>
    <s v="-"/>
    <s v="26/01/2026 17:03"/>
  </r>
  <r>
    <x v="11"/>
    <x v="13"/>
    <n v="65"/>
    <n v="2"/>
    <s v="GSR8"/>
    <n v="299"/>
    <n v="0"/>
    <s v="ร้านที่10"/>
    <s v="เสรี   วัฒนพุทธิเลิศ"/>
    <s v="ตึก SK.Park 77/5 ม.2 ต.บ้านป้อม อ.พระนครศรีอยุธยา  จ.พระนครศรีอยุธยา _x000a_ 13000"/>
    <s v="13000"/>
    <s v="0988308292"/>
    <s v="26/01/2026 17:02"/>
    <s v="t0832622509@gmail.com"/>
    <s v="EMS COD"/>
    <s v="facebook"/>
    <s v="กสิกร"/>
    <s v=""/>
    <s v="-"/>
    <s v="26/01/2026 17:02"/>
  </r>
  <r>
    <x v="12"/>
    <x v="14"/>
    <n v="65"/>
    <n v="3"/>
    <s v="GSR8"/>
    <n v="299"/>
    <n v="0"/>
    <s v="ร้านที่10"/>
    <s v="เสรี   วัฒนพุทธิเลิศ"/>
    <s v="ตึก SK.Park 77/5 ม.2 ต.บ้านป้อม อ.พระนครศรีอยุธยา  จ.พระนครศรีอยุธยา _x000a_ 13000"/>
    <s v="13000"/>
    <s v="0988308292"/>
    <s v="26/01/2026 17:02"/>
    <s v="t0832622509@gmail.com"/>
    <s v="EMS COD"/>
    <s v="facebook"/>
    <s v="กสิกร"/>
    <s v=""/>
    <s v="-"/>
    <s v="26/01/2026 17:02"/>
  </r>
  <r>
    <x v="13"/>
    <x v="15"/>
    <n v="65"/>
    <n v="2"/>
    <s v="GSR8"/>
    <n v="299"/>
    <n v="0"/>
    <s v="ร้านที่10"/>
    <s v="เสรี   วัฒนพุทธิเลิศ"/>
    <s v="ตึก SK.Park 77/5 ม.2 ต.บ้านป้อม อ.พระนครศรีอยุธยา  จ.พระนครศรีอยุธยา _x000a_ 13000"/>
    <s v="13000"/>
    <s v="0988308292"/>
    <s v="26/01/2026 17:02"/>
    <s v="t0832622509@gmail.com"/>
    <s v="EMS COD"/>
    <s v="facebook"/>
    <s v="กสิกร"/>
    <s v=""/>
    <s v="-"/>
    <s v="26/01/2026 17:02"/>
  </r>
  <r>
    <x v="14"/>
    <x v="16"/>
    <n v="65"/>
    <n v="2"/>
    <s v="GSR8"/>
    <n v="299"/>
    <n v="0"/>
    <s v="ร้านที่10"/>
    <s v="เสรี   วัฒนพุทธิเลิศ"/>
    <s v="ตึก SK.Park 77/5 ม.2 ต.บ้านป้อม อ.พระนครศรีอยุธยา  จ.พระนครศรีอยุธยา _x000a_ 13000"/>
    <s v="13000"/>
    <s v="0988308292"/>
    <s v="26/01/2026 17:02"/>
    <s v="t0832622509@gmail.com"/>
    <s v="EMS COD"/>
    <s v="facebook"/>
    <s v="กสิกร"/>
    <s v=""/>
    <s v="-"/>
    <s v="26/01/2026 17:02"/>
  </r>
  <r>
    <x v="15"/>
    <x v="17"/>
    <n v="65"/>
    <n v="2"/>
    <s v="GSR7"/>
    <n v="334"/>
    <n v="35"/>
    <s v="ร้านที่10"/>
    <s v="คุณสกุล สังข์มงคล"/>
    <s v="66ม.12 ต.บางเสาธง อ.บางเสาธง จ.สมุทรปราการ 10570"/>
    <s v="10570"/>
    <s v="0924659756"/>
    <s v="26/01/2026 16:58"/>
    <s v="t0832622509@gmail.com"/>
    <s v="EMS COD"/>
    <s v="facebook"/>
    <s v="กสิกร"/>
    <s v=""/>
    <s v="-"/>
    <s v="26/01/2026 16:57"/>
  </r>
  <r>
    <x v="5"/>
    <x v="5"/>
    <n v="100"/>
    <n v="2"/>
    <s v="GSR7"/>
    <n v="334"/>
    <n v="35"/>
    <s v="ร้านที่10"/>
    <s v="คุณสกุล สังข์มงคล"/>
    <s v="66ม.12 ต.บางเสาธง อ.บางเสาธง จ.สมุทรปราการ 10570"/>
    <s v="10570"/>
    <s v="0924659756"/>
    <s v="26/01/2026 16:58"/>
    <s v="t0832622509@gmail.com"/>
    <s v="EMS COD"/>
    <s v="facebook"/>
    <s v="กสิกร"/>
    <s v=""/>
    <s v="-"/>
    <s v="26/01/2026 16:57"/>
  </r>
  <r>
    <x v="1"/>
    <x v="1"/>
    <n v="65"/>
    <n v="9"/>
    <s v="GSR6"/>
    <n v="299"/>
    <n v="0"/>
    <s v="ร้านที่10"/>
    <s v="พระพยนต์ พิพิธทอง"/>
    <s v="วัดป่าบนเนิน 121ม. 10  ต. ลานหอย อ. บ้านด่านลานหอย จ. สุโขทัย 64140"/>
    <s v="64140"/>
    <s v="0836138341"/>
    <s v="26/01/2026 16:25"/>
    <s v="t0832622509@gmail.com"/>
    <s v="EMS"/>
    <s v="facebook"/>
    <s v="กสิกร"/>
    <s v=""/>
    <s v="-"/>
    <s v="26/01/2026 16:54"/>
  </r>
  <r>
    <x v="5"/>
    <x v="5"/>
    <n v="66.333333333333329"/>
    <n v="3"/>
    <s v="GSR5"/>
    <n v="456"/>
    <n v="26"/>
    <s v="ร้านที่3"/>
    <s v="นางคติยา สิงหพรรค"/>
    <s v="39/37 ซอยลาดปลาเค้า 60 ถนน ลาดปลาเค้า แขวงอนุเสาวรีย์_x000a__x000a_บางเขน/ Bang Khenกรุงเทพมหานคร/ Bangkok_x000a_10230"/>
    <s v="10230"/>
    <s v="660805508356"/>
    <s v="26/01/2026 16:37"/>
    <s v="-"/>
    <s v="Kerry_dropoff"/>
    <s v="Lazada"/>
    <s v="lazada"/>
    <s v=""/>
    <s v="LEXPU0651764001"/>
    <s v="26/01/2026 16:37"/>
  </r>
  <r>
    <x v="5"/>
    <x v="5"/>
    <n v="90"/>
    <n v="1"/>
    <s v="GSR5"/>
    <n v="456"/>
    <n v="26"/>
    <s v="ร้านที่3"/>
    <s v="นางคติยา สิงหพรรค"/>
    <s v="39/37 ซอยลาดปลาเค้า 60 ถนน ลาดปลาเค้า แขวงอนุเสาวรีย์_x000a__x000a_บางเขน/ Bang Khenกรุงเทพมหานคร/ Bangkok_x000a_10230"/>
    <s v="10230"/>
    <s v="660805508356"/>
    <s v="26/01/2026 16:37"/>
    <s v="-"/>
    <s v="Kerry_dropoff"/>
    <s v="Lazada"/>
    <s v="lazada"/>
    <s v=""/>
    <s v="LEXPU0651764001"/>
    <s v="26/01/2026 16:37"/>
  </r>
  <r>
    <x v="3"/>
    <x v="19"/>
    <n v="90"/>
    <n v="1"/>
    <s v="GSR5"/>
    <n v="456"/>
    <n v="26"/>
    <s v="ร้านที่3"/>
    <s v="นางคติยา สิงหพรรค"/>
    <s v="39/37 ซอยลาดปลาเค้า 60 ถนน ลาดปลาเค้า แขวงอนุเสาวรีย์_x000a__x000a_บางเขน/ Bang Khenกรุงเทพมหานคร/ Bangkok_x000a_10230"/>
    <s v="10230"/>
    <s v="660805508356"/>
    <s v="26/01/2026 16:37"/>
    <s v="-"/>
    <s v="Kerry_dropoff"/>
    <s v="Lazada"/>
    <s v="lazada"/>
    <s v=""/>
    <s v="LEXPU0651764001"/>
    <s v="26/01/2026 16:37"/>
  </r>
  <r>
    <x v="1"/>
    <x v="1"/>
    <n v="50"/>
    <n v="6"/>
    <s v="GSR4"/>
    <n v="200"/>
    <n v="0"/>
    <s v="ร้านที่2"/>
    <s v="ค***ิริขวัญ​ เ***ญขุน"/>
    <s v="นครศรีธรรมราช"/>
    <s v="-"/>
    <s v=""/>
    <s v="26/01/2026 16:34"/>
    <s v="-"/>
    <s v="J&amp;T Express"/>
    <s v="Tiktok"/>
    <s v="tiktok"/>
    <s v=""/>
    <s v="790553759096"/>
    <s v="26/01/2026 16:33"/>
  </r>
  <r>
    <x v="5"/>
    <x v="5"/>
    <n v="69.900000000000006"/>
    <n v="50"/>
    <s v="GSR3"/>
    <n v="4000"/>
    <n v="0"/>
    <s v="ร้านที่1"/>
    <s v="พ******ี"/>
    <s v="******สามารถ, อำเภออาจสามารถ ตำบลอาจสามารถ อำเภออาจสามารถ จังหวัดร้อยเอ็ด 45160"/>
    <s v="45160"/>
    <s v="93"/>
    <s v="26/01/2026 16:59"/>
    <s v="-"/>
    <s v="SPX Express"/>
    <s v="Shopee"/>
    <s v="shopee"/>
    <s v=""/>
    <s v="-"/>
    <s v="26/01/2026 16:29"/>
  </r>
  <r>
    <x v="1"/>
    <x v="1"/>
    <n v="33.333333333333336"/>
    <n v="3"/>
    <s v="GSR2"/>
    <n v="100"/>
    <n v="0"/>
    <s v="ร้านที่2"/>
    <s v="น***ะรี"/>
    <s v="นครปฐม"/>
    <s v="-"/>
    <s v=""/>
    <s v="26/01/2026 16:08"/>
    <s v="-"/>
    <s v="J&amp;T COD"/>
    <s v="Tiktok"/>
    <s v="จ่ายทีหลัง / COD"/>
    <s v=""/>
    <s v="-"/>
    <s v="26/01/2026 16:08"/>
  </r>
  <r>
    <x v="10"/>
    <x v="20"/>
    <n v="139"/>
    <n v="1"/>
    <s v="GSR1"/>
    <n v="109"/>
    <n v="0"/>
    <s v="ร้านที่2"/>
    <s v="พ***าภรณ์ เ***ฤทธิ์"/>
    <s v="กาญจนบุรี"/>
    <s v="-"/>
    <s v=""/>
    <s v="26/01/2026 16:02"/>
    <s v="-"/>
    <s v="J&amp;T COD"/>
    <s v="Tiktok"/>
    <s v="จ่ายทีหลัง / COD"/>
    <s v=""/>
    <s v="-"/>
    <s v="26/01/2026 16:02"/>
  </r>
  <r>
    <x v="1"/>
    <x v="1"/>
    <n v="50"/>
    <n v="6"/>
    <s v="GSR0"/>
    <n v="200"/>
    <n v="0"/>
    <s v="ร้านที่2"/>
    <s v="พ***ภา เ***า"/>
    <s v="ชุมพร"/>
    <s v="-"/>
    <s v=""/>
    <s v="26/01/2026 16:02"/>
    <s v="-"/>
    <s v="J&amp;T Express"/>
    <s v="Tiktok"/>
    <s v="tiktok"/>
    <s v=""/>
    <s v="790567661004"/>
    <s v="26/01/2026 16:02"/>
  </r>
  <r>
    <x v="17"/>
    <x v="21"/>
    <n v="27.5"/>
    <n v="4"/>
    <s v="GSQ98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26/01/2026 15:59"/>
    <s v="-"/>
    <s v="Flash Express"/>
    <s v="Shopee"/>
    <s v="shopee"/>
    <s v=""/>
    <s v="-"/>
    <s v="26/01/2026 15:59"/>
  </r>
  <r>
    <x v="1"/>
    <x v="1"/>
    <n v="65"/>
    <n v="2"/>
    <s v="GSQ97"/>
    <n v="70"/>
    <n v="0"/>
    <s v="ร้านที่2"/>
    <s v="พ***์ทอง บ***จินดา"/>
    <s v="ศรีสะเกษ"/>
    <s v="-"/>
    <s v=""/>
    <s v="26/01/2026 15:57"/>
    <s v="-"/>
    <s v="J&amp;T Express"/>
    <s v="Tiktok"/>
    <s v="tiktok"/>
    <s v="เผือกมะพร้าว1 มะพร้าน้ำหอม1"/>
    <s v="790575732074"/>
    <s v="26/01/2026 15:57"/>
  </r>
  <r>
    <x v="1"/>
    <x v="1"/>
    <n v="65"/>
    <n v="2"/>
    <s v="GSQ96"/>
    <n v="70"/>
    <n v="0"/>
    <s v="ร้านที่2"/>
    <s v="ว***ดา ด***"/>
    <s v="เทศบาลนครนครศรีธรรมราช"/>
    <s v="-"/>
    <s v=""/>
    <s v="26/01/2026 15:57"/>
    <s v="-"/>
    <s v="J&amp;T Express"/>
    <s v="Tiktok"/>
    <s v="tiktok"/>
    <s v=""/>
    <s v="-"/>
    <s v="26/01/2026 15:56"/>
  </r>
  <r>
    <x v="1"/>
    <x v="1"/>
    <n v="65"/>
    <n v="2"/>
    <s v="GSQ93"/>
    <n v="105"/>
    <n v="0"/>
    <s v="ร้านที่2"/>
    <s v="ก***์"/>
    <s v="เทศบาลเมืองบุรีรัมย์"/>
    <s v="-"/>
    <s v=""/>
    <s v="26/01/2026 15:53"/>
    <s v="-"/>
    <s v="J&amp;T COD"/>
    <s v="Tiktok"/>
    <s v="จ่ายทีหลัง / COD"/>
    <s v="ของเป็น ไส้ฝอยทอง แล้วก็ไส้มะพร้าวเผา ไส้เผือก"/>
    <s v="790514340011"/>
    <s v="26/01/2026 15:53"/>
  </r>
  <r>
    <x v="1"/>
    <x v="1"/>
    <n v="65"/>
    <n v="1"/>
    <s v="GSQ93"/>
    <n v="105"/>
    <n v="0"/>
    <s v="ร้านที่2"/>
    <s v="ก***์"/>
    <s v="เทศบาลเมืองบุรีรัมย์"/>
    <s v="-"/>
    <s v=""/>
    <s v="26/01/2026 15:53"/>
    <s v="-"/>
    <s v="J&amp;T COD"/>
    <s v="Tiktok"/>
    <s v="จ่ายทีหลัง / COD"/>
    <s v="ของเป็น ไส้ฝอยทอง แล้วก็ไส้มะพร้าวเผา ไส้เผือก"/>
    <s v="790514340011"/>
    <s v="26/01/2026 15:53"/>
  </r>
  <r>
    <x v="5"/>
    <x v="5"/>
    <n v="66.333333333333329"/>
    <n v="3"/>
    <s v="GSQ90"/>
    <n v="240"/>
    <n v="0"/>
    <s v="ร้านที่1"/>
    <s v="เ**ง"/>
    <s v="******ศษ อำเภอท่าตะโก จังหวัดนครสวรรค์ 60160"/>
    <s v="60160"/>
    <s v="29"/>
    <s v="26/01/2026 15:43"/>
    <s v="-"/>
    <s v="SPX Express"/>
    <s v="Shopee"/>
    <s v="shopee"/>
    <s v=""/>
    <s v="-"/>
    <s v="26/01/2026 15:42"/>
  </r>
  <r>
    <x v="1"/>
    <x v="1"/>
    <n v="65"/>
    <n v="1"/>
    <s v="GSQ89"/>
    <n v="35"/>
    <n v="0"/>
    <s v="ร้านที่2"/>
    <s v="ล***า  ท***ินทร์จันทร์"/>
    <s v="เพชรบุรี"/>
    <s v="-"/>
    <s v=""/>
    <s v="26/01/2026 15:40"/>
    <s v="-"/>
    <s v="J&amp;T COD"/>
    <s v="Tiktok"/>
    <s v="จ่ายทีหลัง / COD"/>
    <s v=""/>
    <s v="-"/>
    <s v="26/01/2026 15:40"/>
  </r>
  <r>
    <x v="12"/>
    <x v="14"/>
    <n v="50"/>
    <n v="5"/>
    <s v="GSQ88"/>
    <n v="630"/>
    <n v="0"/>
    <s v="ร้านที่1"/>
    <s v="จ*ย"/>
    <s v="******2 ติดที่จอดรถด้านนอกสำนักงานเขตตลิ่งชัน แขวงตลิ่งชัน เขตตลิ่งชัน จังหวัดกรุงเทพมหานคร 10170"/>
    <s v="10170"/>
    <s v="31"/>
    <s v="26/01/2026 15:37"/>
    <s v="-"/>
    <s v="SPX Express"/>
    <s v="Shopee"/>
    <s v="shopee"/>
    <s v=""/>
    <s v="TH2696219027772"/>
    <s v="26/01/2026 15:37"/>
  </r>
  <r>
    <x v="16"/>
    <x v="18"/>
    <n v="50"/>
    <n v="5"/>
    <s v="GSQ88"/>
    <n v="630"/>
    <n v="0"/>
    <s v="ร้านที่1"/>
    <s v="จ*ย"/>
    <s v="******2 ติดที่จอดรถด้านนอกสำนักงานเขตตลิ่งชัน แขวงตลิ่งชัน เขตตลิ่งชัน จังหวัดกรุงเทพมหานคร 10170"/>
    <s v="10170"/>
    <s v="31"/>
    <s v="26/01/2026 15:37"/>
    <s v="-"/>
    <s v="SPX Express"/>
    <s v="Shopee"/>
    <s v="shopee"/>
    <s v=""/>
    <s v="TH2696219027772"/>
    <s v="26/01/2026 15:37"/>
  </r>
  <r>
    <x v="6"/>
    <x v="6"/>
    <n v="66.666666666666671"/>
    <n v="3"/>
    <s v="GSQ88"/>
    <n v="630"/>
    <n v="0"/>
    <s v="ร้านที่1"/>
    <s v="จ*ย"/>
    <s v="******2 ติดที่จอดรถด้านนอกสำนักงานเขตตลิ่งชัน แขวงตลิ่งชัน เขตตลิ่งชัน จังหวัดกรุงเทพมหานคร 10170"/>
    <s v="10170"/>
    <s v="31"/>
    <s v="26/01/2026 15:37"/>
    <s v="-"/>
    <s v="SPX Express"/>
    <s v="Shopee"/>
    <s v="shopee"/>
    <s v=""/>
    <s v="TH2696219027772"/>
    <s v="26/01/2026 15:37"/>
  </r>
  <r>
    <x v="0"/>
    <x v="0"/>
    <n v="120"/>
    <n v="1"/>
    <s v="GSQ87"/>
    <n v="99"/>
    <n v="0"/>
    <s v="ร้านที่2"/>
    <s v="ก***ิการ์ ส***ะสาร"/>
    <s v="ระยอง"/>
    <s v="-"/>
    <s v=""/>
    <s v="26/01/2026 15:30"/>
    <s v="-"/>
    <s v="J&amp;T Express"/>
    <s v="Tiktok"/>
    <s v="tiktok"/>
    <s v=""/>
    <s v="-"/>
    <s v="26/01/2026 15:29"/>
  </r>
  <r>
    <x v="1"/>
    <x v="1"/>
    <n v="33.333333333333336"/>
    <n v="3"/>
    <s v="GSQ86"/>
    <n v="100"/>
    <n v="0"/>
    <s v="ร้านที่2"/>
    <s v="ม***ชา"/>
    <s v="สงขลา"/>
    <s v="-"/>
    <s v=""/>
    <s v="26/01/2026 15:29"/>
    <s v="-"/>
    <s v="J&amp;T COD"/>
    <s v="Tiktok"/>
    <s v="จ่ายทีหลัง / COD"/>
    <s v=""/>
    <s v="-"/>
    <s v="26/01/2026 15:29"/>
  </r>
  <r>
    <x v="5"/>
    <x v="5"/>
    <n v="120"/>
    <n v="1"/>
    <s v="GSQ85"/>
    <n v="99"/>
    <n v="0"/>
    <s v="ร้านที่2"/>
    <s v="ก***ิการ์ ส***ะสาร"/>
    <s v="ระยอง"/>
    <s v="-"/>
    <s v=""/>
    <s v="26/01/2026 15:27"/>
    <s v="-"/>
    <s v="J&amp;T Express"/>
    <s v="Tiktok"/>
    <s v="tiktok"/>
    <s v=""/>
    <s v="-"/>
    <s v="26/01/2026 15:26"/>
  </r>
  <r>
    <x v="5"/>
    <x v="5"/>
    <n v="120"/>
    <n v="1"/>
    <s v="GSQ84"/>
    <n v="90"/>
    <n v="0"/>
    <s v="ร้านที่2"/>
    <s v="ว***ยา เ***ุตร"/>
    <s v="ราชบุรี"/>
    <s v="-"/>
    <s v=""/>
    <s v="26/01/2026 15:26"/>
    <s v="-"/>
    <s v="J&amp;T Express"/>
    <s v="Tiktok"/>
    <s v="tiktok"/>
    <s v=""/>
    <s v="-"/>
    <s v="26/01/2026 15:25"/>
  </r>
  <r>
    <x v="2"/>
    <x v="2"/>
    <n v="139"/>
    <n v="1"/>
    <s v="GSQ83"/>
    <n v="326.97000000000003"/>
    <n v="0"/>
    <s v="ร้านที่2"/>
    <s v="T*** T***"/>
    <s v="Phuket"/>
    <s v="-"/>
    <s v=""/>
    <s v="26/01/2026 15:21"/>
    <s v="-"/>
    <s v="J&amp;T COD"/>
    <s v="Tiktok"/>
    <s v="จ่ายทีหลัง / COD"/>
    <s v=""/>
    <s v="-"/>
    <s v="26/01/2026 15:21"/>
  </r>
  <r>
    <x v="4"/>
    <x v="4"/>
    <n v="139"/>
    <n v="1"/>
    <s v="GSQ83"/>
    <n v="326.97000000000003"/>
    <n v="0"/>
    <s v="ร้านที่2"/>
    <s v="T*** T***"/>
    <s v="Phuket"/>
    <s v="-"/>
    <s v=""/>
    <s v="26/01/2026 15:21"/>
    <s v="-"/>
    <s v="J&amp;T COD"/>
    <s v="Tiktok"/>
    <s v="จ่ายทีหลัง / COD"/>
    <s v=""/>
    <s v="-"/>
    <s v="26/01/2026 15:21"/>
  </r>
  <r>
    <x v="10"/>
    <x v="20"/>
    <n v="139"/>
    <n v="1"/>
    <s v="GSQ83"/>
    <n v="326.97000000000003"/>
    <n v="0"/>
    <s v="ร้านที่2"/>
    <s v="T*** T***"/>
    <s v="Phuket"/>
    <s v="-"/>
    <s v=""/>
    <s v="26/01/2026 15:21"/>
    <s v="-"/>
    <s v="J&amp;T COD"/>
    <s v="Tiktok"/>
    <s v="จ่ายทีหลัง / COD"/>
    <s v=""/>
    <s v="-"/>
    <s v="26/01/2026 15:21"/>
  </r>
  <r>
    <x v="1"/>
    <x v="1"/>
    <n v="33.333333333333336"/>
    <n v="3"/>
    <s v="GSQ82"/>
    <n v="100"/>
    <n v="0"/>
    <s v="ร้านที่2"/>
    <s v="อ***ลี บ***าที"/>
    <s v="เลย"/>
    <s v="-"/>
    <s v=""/>
    <s v="26/01/2026 15:18"/>
    <s v="-"/>
    <s v="J&amp;T COD"/>
    <s v="Tiktok"/>
    <s v="จ่ายทีหลัง / COD"/>
    <s v=""/>
    <s v="-"/>
    <s v="26/01/2026 15:18"/>
  </r>
  <r>
    <x v="2"/>
    <x v="2"/>
    <n v="139"/>
    <n v="1"/>
    <s v="GSQ81"/>
    <n v="109.99"/>
    <n v="1"/>
    <s v="ร้านที่2"/>
    <s v="ไ***กา เ***นันท์"/>
    <s v="อุทัยธานี"/>
    <s v="-"/>
    <s v=""/>
    <s v="26/01/2026 15:14"/>
    <s v="-"/>
    <s v="J&amp;T COD"/>
    <s v="Tiktok"/>
    <s v="จ่ายทีหลัง / COD"/>
    <s v=""/>
    <s v="-"/>
    <s v="26/01/2026 15:14"/>
  </r>
  <r>
    <x v="0"/>
    <x v="0"/>
    <n v="120"/>
    <n v="1"/>
    <s v="GSQ80"/>
    <n v="90"/>
    <n v="0"/>
    <s v="ร้านที่2"/>
    <s v="ด***ร"/>
    <s v="ราชบุรี"/>
    <s v="-"/>
    <s v=""/>
    <s v="26/01/2026 15:13"/>
    <s v="-"/>
    <s v="J&amp;T COD"/>
    <s v="Tiktok"/>
    <s v="จ่ายทีหลัง / COD"/>
    <s v=""/>
    <s v="-"/>
    <s v="26/01/2026 15:13"/>
  </r>
  <r>
    <x v="1"/>
    <x v="1"/>
    <n v="65"/>
    <n v="1"/>
    <s v="GSQ79"/>
    <n v="35"/>
    <n v="0"/>
    <s v="ร้านที่2"/>
    <s v="B*** พ***จักรวาล"/>
    <s v="กรุงเทพฯ"/>
    <s v="-"/>
    <s v=""/>
    <s v="26/01/2026 15:10"/>
    <s v="-"/>
    <s v="J&amp;T Express"/>
    <s v="Tiktok"/>
    <s v="tiktok"/>
    <s v=""/>
    <s v="-"/>
    <s v="26/01/2026 15:10"/>
  </r>
  <r>
    <x v="5"/>
    <x v="5"/>
    <n v="100"/>
    <n v="4"/>
    <s v="GSQ78"/>
    <n v="440"/>
    <n v="40"/>
    <s v="ร้านที่10"/>
    <s v="คุณสำรวล ปรียานนท์"/>
    <s v="ร้านครัวปรียานนท์_x000a_ต.หาดเจ้าสำราญ_x000a_อ.เมือง_x000a_จ.เพชรบุรี 76100"/>
    <s v="76100"/>
    <s v="0961985475"/>
    <s v="26/01/2026 14:47"/>
    <s v="t0832622509@gmail.com"/>
    <s v="EMS"/>
    <s v="facebook"/>
    <s v="กสิกร"/>
    <s v=""/>
    <s v="-"/>
    <s v="26/01/2026 15:09"/>
  </r>
  <r>
    <x v="6"/>
    <x v="6"/>
    <n v="66.666666666666671"/>
    <n v="3"/>
    <s v="GSQ77"/>
    <n v="100"/>
    <n v="0"/>
    <s v="ร้านที่2"/>
    <s v="C***SSW"/>
    <s v="ยโสธร"/>
    <s v="-"/>
    <s v=""/>
    <s v="26/01/2026 15:09"/>
    <s v="-"/>
    <s v="J&amp;T Express"/>
    <s v="Tiktok"/>
    <s v="tiktok"/>
    <s v=""/>
    <s v="-"/>
    <s v="26/01/2026 15:09"/>
  </r>
  <r>
    <x v="1"/>
    <x v="1"/>
    <n v="65"/>
    <n v="4"/>
    <s v="GSQ76"/>
    <n v="210"/>
    <n v="0"/>
    <s v="ร้านที่2"/>
    <s v="C***SSW"/>
    <s v="ยโสธร"/>
    <s v="-"/>
    <s v=""/>
    <s v="26/01/2026 15:08"/>
    <s v="-"/>
    <s v="J&amp;T Express"/>
    <s v="Tiktok"/>
    <s v="tiktok"/>
    <s v=""/>
    <s v="790570663024"/>
    <s v="26/01/2026 15:08"/>
  </r>
  <r>
    <x v="1"/>
    <x v="1"/>
    <n v="65"/>
    <n v="2"/>
    <s v="GSQ76"/>
    <n v="210"/>
    <n v="0"/>
    <s v="ร้านที่2"/>
    <s v="C***SSW"/>
    <s v="ยโสธร"/>
    <s v="-"/>
    <s v=""/>
    <s v="26/01/2026 15:08"/>
    <s v="-"/>
    <s v="J&amp;T Express"/>
    <s v="Tiktok"/>
    <s v="tiktok"/>
    <s v=""/>
    <s v="790570663024"/>
    <s v="26/01/2026 15:08"/>
  </r>
  <r>
    <x v="2"/>
    <x v="2"/>
    <n v="139"/>
    <n v="3"/>
    <s v="GSQ74"/>
    <n v="326.97000000000003"/>
    <n v="0"/>
    <s v="ร้านที่2"/>
    <s v="ป***สริฐ แ***หอม"/>
    <s v="ประจวบคีรีขันธ์"/>
    <s v="-"/>
    <s v=""/>
    <s v="26/01/2026 15:05"/>
    <s v="-"/>
    <s v="J&amp;T COD"/>
    <s v="Tiktok"/>
    <s v="จ่ายทีหลัง / COD"/>
    <s v=""/>
    <s v="-"/>
    <s v="26/01/2026 15:05"/>
  </r>
  <r>
    <x v="1"/>
    <x v="1"/>
    <n v="33.333333333333336"/>
    <n v="3"/>
    <s v="GSQ73"/>
    <n v="100"/>
    <n v="0"/>
    <s v="ร้านที่2"/>
    <s v="บ***พ่อใหญ่กิ่ง"/>
    <s v="ขอนแก่น"/>
    <s v="-"/>
    <s v=""/>
    <s v="26/01/2026 15:04"/>
    <s v="-"/>
    <s v="J&amp;T COD"/>
    <s v="Tiktok"/>
    <s v="จ่ายทีหลัง / COD"/>
    <s v=""/>
    <s v="-"/>
    <s v="26/01/2026 15:04"/>
  </r>
  <r>
    <x v="3"/>
    <x v="3"/>
    <n v="120"/>
    <n v="1"/>
    <s v="GSQ72"/>
    <n v="90"/>
    <n v="0"/>
    <s v="ร้านที่2"/>
    <s v="ส***รี แ***้าว"/>
    <s v="ตาก"/>
    <s v="-"/>
    <s v=""/>
    <s v="26/01/2026 14:59"/>
    <s v="-"/>
    <s v="J&amp;T COD"/>
    <s v="Tiktok"/>
    <s v="จ่ายทีหลัง / COD"/>
    <s v=""/>
    <s v="-"/>
    <s v="26/01/2026 14:59"/>
  </r>
  <r>
    <x v="6"/>
    <x v="6"/>
    <n v="66.666666666666671"/>
    <n v="3"/>
    <s v="GSQ70"/>
    <n v="100"/>
    <n v="0"/>
    <s v="ร้านที่2"/>
    <s v="ด***ร"/>
    <s v="ราชบุรี"/>
    <s v="-"/>
    <s v=""/>
    <s v="26/01/2026 14:55"/>
    <s v="-"/>
    <s v="J&amp;T COD"/>
    <s v="Tiktok"/>
    <s v="จ่ายทีหลัง / COD"/>
    <s v=""/>
    <s v="-"/>
    <s v="26/01/2026 14:55"/>
  </r>
  <r>
    <x v="6"/>
    <x v="6"/>
    <n v="33"/>
    <n v="10"/>
    <s v="GSQ69"/>
    <n v="400"/>
    <n v="0"/>
    <s v="ร้านที่2"/>
    <s v="ส***ัย ใ***ม"/>
    <s v="กาญจนบุรี"/>
    <s v="-"/>
    <s v=""/>
    <s v="26/01/2026 14:51"/>
    <s v="-"/>
    <s v="J&amp;T COD"/>
    <s v="Tiktok"/>
    <s v="จ่ายทีหลัง / COD"/>
    <s v=""/>
    <s v="-"/>
    <s v="26/01/2026 14:52"/>
  </r>
  <r>
    <x v="10"/>
    <x v="20"/>
    <n v="139"/>
    <n v="1"/>
    <s v="GSQ68"/>
    <n v="108.99"/>
    <n v="0"/>
    <s v="ร้านที่2"/>
    <s v="ธ***าการต์ เ***์สูงเนิน"/>
    <s v="เทศบาลนครนครราชสีมา"/>
    <s v="-"/>
    <s v=""/>
    <s v="26/01/2026 14:50"/>
    <s v="-"/>
    <s v="J&amp;T Express"/>
    <s v="Tiktok"/>
    <s v="tiktok"/>
    <s v=""/>
    <s v="-"/>
    <s v="26/01/2026 14:50"/>
  </r>
  <r>
    <x v="5"/>
    <x v="5"/>
    <n v="120"/>
    <n v="1"/>
    <s v="GSQ67"/>
    <n v="199"/>
    <n v="0"/>
    <s v="ร้านที่2"/>
    <s v="ว*** เ***ยงเอี่ยม"/>
    <s v="พิษณุโลก"/>
    <s v="-"/>
    <s v=""/>
    <s v="26/01/2026 14:50"/>
    <s v="-"/>
    <s v="J&amp;T Express"/>
    <s v="Tiktok"/>
    <s v="tiktok"/>
    <s v=""/>
    <s v="-"/>
    <s v="26/01/2026 14:50"/>
  </r>
  <r>
    <x v="3"/>
    <x v="3"/>
    <n v="120"/>
    <n v="1"/>
    <s v="GSQ67"/>
    <n v="199"/>
    <n v="0"/>
    <s v="ร้านที่2"/>
    <s v="ว*** เ***ยงเอี่ยม"/>
    <s v="พิษณุโลก"/>
    <s v="-"/>
    <s v=""/>
    <s v="26/01/2026 14:50"/>
    <s v="-"/>
    <s v="J&amp;T Express"/>
    <s v="Tiktok"/>
    <s v="tiktok"/>
    <s v=""/>
    <s v="-"/>
    <s v="26/01/2026 14:50"/>
  </r>
  <r>
    <x v="11"/>
    <x v="13"/>
    <n v="65"/>
    <n v="1"/>
    <s v="GSQ66"/>
    <n v="299"/>
    <n v="0"/>
    <s v="ร้านที่10"/>
    <s v="ปัญญา คงสุข"/>
    <s v=" 24/100 หมุ่10 ถนนนวมิทร์(ร้านอาหารตามสั่งปากซอยนวมิทร์76) แขวงคลองกุ่ม ,เขตบึงกุ่ม,กทม, 10230"/>
    <s v="10230"/>
    <s v="0892117612"/>
    <s v="26/01/2026 14:48"/>
    <s v="t0832622509@gmail.com"/>
    <s v="EMS COD"/>
    <s v="facebook"/>
    <s v="กสิกร"/>
    <s v=""/>
    <s v="-"/>
    <s v="26/01/2026 14:48"/>
  </r>
  <r>
    <x v="12"/>
    <x v="14"/>
    <n v="65"/>
    <n v="1"/>
    <s v="GSQ66"/>
    <n v="299"/>
    <n v="0"/>
    <s v="ร้านที่10"/>
    <s v="ปัญญา คงสุข"/>
    <s v=" 24/100 หมุ่10 ถนนนวมิทร์(ร้านอาหารตามสั่งปากซอยนวมิทร์76) แขวงคลองกุ่ม ,เขตบึงกุ่ม,กทม, 10230"/>
    <s v="10230"/>
    <s v="0892117612"/>
    <s v="26/01/2026 14:48"/>
    <s v="t0832622509@gmail.com"/>
    <s v="EMS COD"/>
    <s v="facebook"/>
    <s v="กสิกร"/>
    <s v=""/>
    <s v="-"/>
    <s v="26/01/2026 14:47"/>
  </r>
  <r>
    <x v="13"/>
    <x v="15"/>
    <n v="65"/>
    <n v="2"/>
    <s v="GSQ66"/>
    <n v="299"/>
    <n v="0"/>
    <s v="ร้านที่10"/>
    <s v="ปัญญา คงสุข"/>
    <s v=" 24/100 หมุ่10 ถนนนวมิทร์(ร้านอาหารตามสั่งปากซอยนวมิทร์76) แขวงคลองกุ่ม ,เขตบึงกุ่ม,กทม, 10230"/>
    <s v="10230"/>
    <s v="0892117612"/>
    <s v="26/01/2026 14:48"/>
    <s v="t0832622509@gmail.com"/>
    <s v="EMS COD"/>
    <s v="facebook"/>
    <s v="กสิกร"/>
    <s v=""/>
    <s v="-"/>
    <s v="26/01/2026 14:47"/>
  </r>
  <r>
    <x v="16"/>
    <x v="18"/>
    <n v="65"/>
    <n v="2"/>
    <s v="GSQ66"/>
    <n v="299"/>
    <n v="0"/>
    <s v="ร้านที่10"/>
    <s v="ปัญญา คงสุข"/>
    <s v=" 24/100 หมุ่10 ถนนนวมิทร์(ร้านอาหารตามสั่งปากซอยนวมิทร์76) แขวงคลองกุ่ม ,เขตบึงกุ่ม,กทม, 10230"/>
    <s v="10230"/>
    <s v="0892117612"/>
    <s v="26/01/2026 14:48"/>
    <s v="t0832622509@gmail.com"/>
    <s v="EMS COD"/>
    <s v="facebook"/>
    <s v="กสิกร"/>
    <s v=""/>
    <s v="-"/>
    <s v="26/01/2026 14:47"/>
  </r>
  <r>
    <x v="15"/>
    <x v="17"/>
    <n v="65"/>
    <n v="3"/>
    <s v="GSQ66"/>
    <n v="299"/>
    <n v="0"/>
    <s v="ร้านที่10"/>
    <s v="ปัญญา คงสุข"/>
    <s v=" 24/100 หมุ่10 ถนนนวมิทร์(ร้านอาหารตามสั่งปากซอยนวมิทร์76) แขวงคลองกุ่ม ,เขตบึงกุ่ม,กทม, 10230"/>
    <s v="10230"/>
    <s v="0892117612"/>
    <s v="26/01/2026 14:48"/>
    <s v="t0832622509@gmail.com"/>
    <s v="EMS COD"/>
    <s v="facebook"/>
    <s v="กสิกร"/>
    <s v=""/>
    <s v="-"/>
    <s v="26/01/2026 14:47"/>
  </r>
  <r>
    <x v="10"/>
    <x v="20"/>
    <n v="139"/>
    <n v="1"/>
    <s v="GSQ65"/>
    <n v="208"/>
    <n v="0"/>
    <s v="ร้านที่2"/>
    <s v="ส***รี แ***้าว"/>
    <s v="ตาก"/>
    <s v="-"/>
    <s v=""/>
    <s v="26/01/2026 14:43"/>
    <s v="-"/>
    <s v="J&amp;T COD"/>
    <s v="Tiktok"/>
    <s v="จ่ายทีหลัง / COD"/>
    <s v=""/>
    <s v="-"/>
    <s v="26/01/2026 14:43"/>
  </r>
  <r>
    <x v="5"/>
    <x v="5"/>
    <n v="120"/>
    <n v="1"/>
    <s v="GSQ65"/>
    <n v="208"/>
    <n v="0"/>
    <s v="ร้านที่2"/>
    <s v="ส***รี แ***้าว"/>
    <s v="ตาก"/>
    <s v="-"/>
    <s v=""/>
    <s v="26/01/2026 14:43"/>
    <s v="-"/>
    <s v="J&amp;T COD"/>
    <s v="Tiktok"/>
    <s v="จ่ายทีหลัง / COD"/>
    <s v=""/>
    <s v="-"/>
    <s v="26/01/2026 14:43"/>
  </r>
  <r>
    <x v="17"/>
    <x v="21"/>
    <n v="33.333333333333336"/>
    <n v="3"/>
    <s v="GSQ64"/>
    <n v="135"/>
    <n v="0"/>
    <s v="ร้านที่2"/>
    <s v="u***9629289484532"/>
    <s v="ร้อยเอ็ด"/>
    <s v="-"/>
    <s v=""/>
    <s v="26/01/2026 14:40"/>
    <s v="-"/>
    <s v="J&amp;T COD"/>
    <s v="Tiktok"/>
    <s v="จ่ายทีหลัง / COD"/>
    <s v=""/>
    <s v="-"/>
    <s v="26/01/2026 14:40"/>
  </r>
  <r>
    <x v="8"/>
    <x v="12"/>
    <n v="139"/>
    <n v="1"/>
    <s v="GSQ63"/>
    <n v="326.99"/>
    <n v="0"/>
    <s v="ร้านที่2"/>
    <s v="บ***ตาจอย-โทรไม่ติดวางไว้บนโต๊ะไม้ได้เลย"/>
    <s v="ชัยนาท"/>
    <s v="-"/>
    <s v=""/>
    <s v="26/01/2026 14:38"/>
    <s v="-"/>
    <s v="J&amp;T Express"/>
    <s v="Tiktok"/>
    <s v="tiktok"/>
    <s v=""/>
    <s v="-"/>
    <s v="26/01/2026 14:37"/>
  </r>
  <r>
    <x v="2"/>
    <x v="2"/>
    <n v="139"/>
    <n v="1"/>
    <s v="GSQ63"/>
    <n v="326.99"/>
    <n v="0"/>
    <s v="ร้านที่2"/>
    <s v="บ***ตาจอย-โทรไม่ติดวางไว้บนโต๊ะไม้ได้เลย"/>
    <s v="ชัยนาท"/>
    <s v="-"/>
    <s v=""/>
    <s v="26/01/2026 14:38"/>
    <s v="-"/>
    <s v="J&amp;T Express"/>
    <s v="Tiktok"/>
    <s v="tiktok"/>
    <s v=""/>
    <s v="-"/>
    <s v="26/01/2026 14:37"/>
  </r>
  <r>
    <x v="4"/>
    <x v="4"/>
    <n v="139"/>
    <n v="1"/>
    <s v="GSQ63"/>
    <n v="326.99"/>
    <n v="0"/>
    <s v="ร้านที่2"/>
    <s v="บ***ตาจอย-โทรไม่ติดวางไว้บนโต๊ะไม้ได้เลย"/>
    <s v="ชัยนาท"/>
    <s v="-"/>
    <s v=""/>
    <s v="26/01/2026 14:38"/>
    <s v="-"/>
    <s v="J&amp;T Express"/>
    <s v="Tiktok"/>
    <s v="tiktok"/>
    <s v=""/>
    <s v="-"/>
    <s v="26/01/2026 14:37"/>
  </r>
  <r>
    <x v="10"/>
    <x v="20"/>
    <n v="139"/>
    <n v="1"/>
    <s v="GSQ63"/>
    <n v="326.99"/>
    <n v="0"/>
    <s v="ร้านที่2"/>
    <s v="บ***ตาจอย-โทรไม่ติดวางไว้บนโต๊ะไม้ได้เลย"/>
    <s v="ชัยนาท"/>
    <s v="-"/>
    <s v=""/>
    <s v="26/01/2026 14:38"/>
    <s v="-"/>
    <s v="J&amp;T Express"/>
    <s v="Tiktok"/>
    <s v="tiktok"/>
    <s v=""/>
    <s v="-"/>
    <s v="26/01/2026 14:37"/>
  </r>
  <r>
    <x v="5"/>
    <x v="5"/>
    <n v="120"/>
    <n v="1"/>
    <s v="GSQ61"/>
    <n v="90"/>
    <n v="0"/>
    <s v="ร้านที่2"/>
    <s v="ต** พ***ย้ม"/>
    <s v="ชัยนาท"/>
    <s v="-"/>
    <s v=""/>
    <s v="26/01/2026 14:32"/>
    <s v="-"/>
    <s v="J&amp;T COD"/>
    <s v="Tiktok"/>
    <s v="จ่ายทีหลัง / COD"/>
    <s v=""/>
    <s v="-"/>
    <s v="26/01/2026 14:32"/>
  </r>
  <r>
    <x v="6"/>
    <x v="6"/>
    <n v="66.666666666666671"/>
    <n v="3"/>
    <s v="GSQ60"/>
    <n v="100"/>
    <n v="0"/>
    <s v="ร้านที่2"/>
    <s v="บ***่ง ต***"/>
    <s v="Chiang Rai"/>
    <s v="-"/>
    <s v=""/>
    <s v="26/01/2026 14:30"/>
    <s v="-"/>
    <s v="J&amp;T Express"/>
    <s v="Tiktok"/>
    <s v="tiktok"/>
    <s v=""/>
    <s v="-"/>
    <s v="26/01/2026 14:30"/>
  </r>
  <r>
    <x v="8"/>
    <x v="12"/>
    <n v="139"/>
    <n v="1"/>
    <s v="GSQ59"/>
    <n v="326.97000000000003"/>
    <n v="0"/>
    <s v="ร้านที่2"/>
    <s v="ศ***พร"/>
    <s v="ชลบุรี"/>
    <s v="-"/>
    <s v=""/>
    <s v="26/01/2026 14:28"/>
    <s v="-"/>
    <s v="J&amp;T COD"/>
    <s v="Tiktok"/>
    <s v="จ่ายทีหลัง / COD"/>
    <s v=""/>
    <s v="-"/>
    <s v="26/01/2026 14:28"/>
  </r>
  <r>
    <x v="4"/>
    <x v="4"/>
    <n v="139"/>
    <n v="1"/>
    <s v="GSQ59"/>
    <n v="326.97000000000003"/>
    <n v="0"/>
    <s v="ร้านที่2"/>
    <s v="ศ***พร"/>
    <s v="ชลบุรี"/>
    <s v="-"/>
    <s v=""/>
    <s v="26/01/2026 14:28"/>
    <s v="-"/>
    <s v="J&amp;T COD"/>
    <s v="Tiktok"/>
    <s v="จ่ายทีหลัง / COD"/>
    <s v=""/>
    <s v="-"/>
    <s v="26/01/2026 14:28"/>
  </r>
  <r>
    <x v="10"/>
    <x v="20"/>
    <n v="139"/>
    <n v="1"/>
    <s v="GSQ59"/>
    <n v="326.97000000000003"/>
    <n v="0"/>
    <s v="ร้านที่2"/>
    <s v="ศ***พร"/>
    <s v="ชลบุรี"/>
    <s v="-"/>
    <s v=""/>
    <s v="26/01/2026 14:28"/>
    <s v="-"/>
    <s v="J&amp;T COD"/>
    <s v="Tiktok"/>
    <s v="จ่ายทีหลัง / COD"/>
    <s v=""/>
    <s v="-"/>
    <s v="26/01/2026 14:28"/>
  </r>
  <r>
    <x v="2"/>
    <x v="2"/>
    <n v="139"/>
    <n v="1"/>
    <s v="GSQ58"/>
    <n v="326.97000000000003"/>
    <n v="0"/>
    <s v="ร้านที่2"/>
    <s v="น***นฤภร ส***ักดิ์วงศ์"/>
    <s v="ตาก"/>
    <s v="-"/>
    <s v=""/>
    <s v="26/01/2026 14:27"/>
    <s v="-"/>
    <s v="J&amp;T Express"/>
    <s v="Tiktok"/>
    <s v="tiktok"/>
    <s v=""/>
    <s v="-"/>
    <s v="26/01/2026 14:27"/>
  </r>
  <r>
    <x v="4"/>
    <x v="4"/>
    <n v="139"/>
    <n v="1"/>
    <s v="GSQ58"/>
    <n v="326.97000000000003"/>
    <n v="0"/>
    <s v="ร้านที่2"/>
    <s v="น***นฤภร ส***ักดิ์วงศ์"/>
    <s v="ตาก"/>
    <s v="-"/>
    <s v=""/>
    <s v="26/01/2026 14:27"/>
    <s v="-"/>
    <s v="J&amp;T Express"/>
    <s v="Tiktok"/>
    <s v="tiktok"/>
    <s v=""/>
    <s v="-"/>
    <s v="26/01/2026 14:27"/>
  </r>
  <r>
    <x v="10"/>
    <x v="20"/>
    <n v="139"/>
    <n v="1"/>
    <s v="GSQ58"/>
    <n v="326.97000000000003"/>
    <n v="0"/>
    <s v="ร้านที่2"/>
    <s v="น***นฤภร ส***ักดิ์วงศ์"/>
    <s v="ตาก"/>
    <s v="-"/>
    <s v=""/>
    <s v="26/01/2026 14:27"/>
    <s v="-"/>
    <s v="J&amp;T Express"/>
    <s v="Tiktok"/>
    <s v="tiktok"/>
    <s v=""/>
    <s v="-"/>
    <s v="26/01/2026 14:27"/>
  </r>
  <r>
    <x v="1"/>
    <x v="1"/>
    <n v="65"/>
    <n v="2"/>
    <s v="GSQ56"/>
    <n v="70"/>
    <n v="0"/>
    <s v="ร้านที่2"/>
    <s v="น***าวริญญภัสร์ ก***ิภพจิรานันท์"/>
    <s v="ชลบุรี"/>
    <s v="-"/>
    <s v=""/>
    <s v="26/01/2026 14:21"/>
    <s v="-"/>
    <s v="J&amp;T Express"/>
    <s v="Tiktok"/>
    <s v="tiktok"/>
    <s v=""/>
    <s v="-"/>
    <s v="26/01/2026 14:23"/>
  </r>
  <r>
    <x v="1"/>
    <x v="1"/>
    <n v="50"/>
    <n v="6"/>
    <s v="GSQ55"/>
    <n v="200"/>
    <n v="0"/>
    <s v="ร้านที่2"/>
    <s v="พ***เศรษฐ พ***เศรษฐ"/>
    <s v="ขอนแก่น"/>
    <s v="-"/>
    <s v=""/>
    <s v="26/01/2026 14:20"/>
    <s v="-"/>
    <s v="J&amp;T COD"/>
    <s v="Tiktok"/>
    <s v="จ่ายทีหลัง / COD"/>
    <s v=""/>
    <s v="-"/>
    <s v="26/01/2026 14:23"/>
  </r>
  <r>
    <x v="1"/>
    <x v="1"/>
    <n v="65"/>
    <n v="2"/>
    <s v="GSQ54"/>
    <n v="70"/>
    <n v="0"/>
    <s v="ร้านที่2"/>
    <s v="น***"/>
    <s v="กรุงเทพฯ"/>
    <s v="-"/>
    <s v=""/>
    <s v="26/01/2026 14:21"/>
    <s v="-"/>
    <s v="J&amp;T Express"/>
    <s v="Tiktok"/>
    <s v="tiktok"/>
    <s v=""/>
    <s v="-"/>
    <s v="26/01/2026 14:23"/>
  </r>
  <r>
    <x v="1"/>
    <x v="1"/>
    <n v="65"/>
    <n v="2"/>
    <s v="GSQ53"/>
    <n v="70"/>
    <n v="0"/>
    <s v="ร้านที่2"/>
    <s v="ร*** ส***สิน"/>
    <s v="พังงา"/>
    <s v="-"/>
    <s v=""/>
    <s v="26/01/2026 14:20"/>
    <s v="-"/>
    <s v="J&amp;T COD"/>
    <s v="Tiktok"/>
    <s v="จ่ายทีหลัง / COD"/>
    <s v="ชอบฝอยทองมากค่ะ"/>
    <s v="790540043016"/>
    <s v="26/01/2026 14:22"/>
  </r>
  <r>
    <x v="1"/>
    <x v="1"/>
    <n v="65"/>
    <n v="2"/>
    <s v="GSQ52"/>
    <n v="70"/>
    <n v="0"/>
    <s v="ร้านที่2"/>
    <s v="ส***นทร์  ส***ี่ยม"/>
    <s v="กรุงเทพมหานคร"/>
    <s v="-"/>
    <s v=""/>
    <s v="26/01/2026 14:19"/>
    <s v="-"/>
    <s v="J&amp;T COD"/>
    <s v="Tiktok"/>
    <s v="จ่ายทีหลัง / COD"/>
    <s v=""/>
    <s v="-"/>
    <s v="26/01/2026 14:20"/>
  </r>
  <r>
    <x v="1"/>
    <x v="1"/>
    <n v="65"/>
    <n v="2"/>
    <s v="GSQ51"/>
    <n v="70"/>
    <n v="0"/>
    <s v="ร้านที่2"/>
    <s v="ร***วรรณ​ ผ***ะอุ่ม"/>
    <s v="สุพรรณบุรี"/>
    <s v="-"/>
    <s v=""/>
    <s v="26/01/2026 14:19"/>
    <s v="-"/>
    <s v="J&amp;T COD"/>
    <s v="Tiktok"/>
    <s v="จ่ายทีหลัง / COD"/>
    <s v=""/>
    <s v="-"/>
    <s v="26/01/2026 14:20"/>
  </r>
  <r>
    <x v="1"/>
    <x v="1"/>
    <n v="65"/>
    <n v="1"/>
    <s v="GSQ50"/>
    <n v="35"/>
    <n v="0"/>
    <s v="ร้านที่2"/>
    <s v="พ***าภัค ส***นิท ต**"/>
    <s v="กรุงเทพฯ"/>
    <s v="-"/>
    <s v=""/>
    <s v="26/01/2026 14:19"/>
    <s v="-"/>
    <s v="J&amp;T Express"/>
    <s v="Tiktok"/>
    <s v="tiktok"/>
    <s v=""/>
    <s v="-"/>
    <s v="26/01/2026 14:20"/>
  </r>
  <r>
    <x v="1"/>
    <x v="1"/>
    <n v="50"/>
    <n v="6"/>
    <s v="GSQ49"/>
    <n v="200"/>
    <n v="0"/>
    <s v="ร้านที่2"/>
    <s v="ล***า ศ***ำภา"/>
    <s v="เลย"/>
    <s v="-"/>
    <s v=""/>
    <s v="26/01/2026 14:18"/>
    <s v="-"/>
    <s v="J&amp;T COD"/>
    <s v="Tiktok"/>
    <s v="จ่ายทีหลัง / COD"/>
    <s v=""/>
    <s v="790546163002"/>
    <s v="26/01/2026 14:20"/>
  </r>
  <r>
    <x v="1"/>
    <x v="1"/>
    <n v="50"/>
    <n v="6"/>
    <s v="GSQ47"/>
    <n v="200"/>
    <n v="0"/>
    <s v="ร้านที่2"/>
    <s v="D***n A***ak"/>
    <s v="พังงา"/>
    <s v="-"/>
    <s v=""/>
    <s v="26/01/2026 14:15"/>
    <s v="-"/>
    <s v="J&amp;T COD"/>
    <s v="Tiktok"/>
    <s v="จ่ายทีหลัง / COD"/>
    <s v=""/>
    <s v="790536664050"/>
    <s v="26/01/2026 14:20"/>
  </r>
  <r>
    <x v="6"/>
    <x v="6"/>
    <n v="66.666666666666671"/>
    <n v="3"/>
    <s v="GSQ46"/>
    <n v="100"/>
    <n v="0"/>
    <s v="ร้านที่2"/>
    <s v="j***ยา แ***จันทร์"/>
    <s v="สิงห์บุรี"/>
    <s v="-"/>
    <s v=""/>
    <s v="26/01/2026 14:14"/>
    <s v="-"/>
    <s v="J&amp;T Express"/>
    <s v="Tiktok"/>
    <s v="tiktok"/>
    <s v=""/>
    <s v="-"/>
    <s v="26/01/2026 14:19"/>
  </r>
  <r>
    <x v="6"/>
    <x v="6"/>
    <n v="66.666666666666671"/>
    <n v="3"/>
    <s v="GSQ45"/>
    <n v="100"/>
    <n v="0"/>
    <s v="ร้านที่2"/>
    <s v="เ***รัตน์ ส***"/>
    <s v="เพชรบุรี"/>
    <s v="-"/>
    <s v=""/>
    <s v="26/01/2026 14:13"/>
    <s v="-"/>
    <s v="J&amp;T COD"/>
    <s v="Tiktok"/>
    <s v="จ่ายทีหลัง / COD"/>
    <s v=""/>
    <s v="-"/>
    <s v="26/01/2026 14:19"/>
  </r>
  <r>
    <x v="6"/>
    <x v="6"/>
    <n v="66.666666666666671"/>
    <n v="3"/>
    <s v="GSQ44"/>
    <n v="100"/>
    <n v="0"/>
    <s v="ร้านที่2"/>
    <s v="บ***ร ป***วบวัน"/>
    <s v="ราชบุรี"/>
    <s v="-"/>
    <s v=""/>
    <s v="26/01/2026 14:12"/>
    <s v="-"/>
    <s v="J&amp;T COD"/>
    <s v="Tiktok"/>
    <s v="จ่ายทีหลัง / COD"/>
    <s v=""/>
    <s v="-"/>
    <s v="26/01/2026 14:19"/>
  </r>
  <r>
    <x v="6"/>
    <x v="6"/>
    <n v="66.666666666666671"/>
    <n v="3"/>
    <s v="GSQ43"/>
    <n v="100"/>
    <n v="0"/>
    <s v="ร้านที่2"/>
    <s v="ร***ิกร  แ***งสกุล"/>
    <s v="นครราชสีมา"/>
    <s v="-"/>
    <s v=""/>
    <s v="26/01/2026 14:12"/>
    <s v="-"/>
    <s v="J&amp;T COD"/>
    <s v="Tiktok"/>
    <s v="จ่ายทีหลัง / COD"/>
    <s v=""/>
    <s v="-"/>
    <s v="26/01/2026 14:18"/>
  </r>
  <r>
    <x v="1"/>
    <x v="1"/>
    <n v="50"/>
    <n v="12"/>
    <s v="GSQ42"/>
    <n v="400"/>
    <n v="0"/>
    <s v="ร้านที่2"/>
    <s v="ท***ียา เ***มศักดิ์"/>
    <s v="ชุมพร"/>
    <s v="-"/>
    <s v=""/>
    <s v="26/01/2026 14:09"/>
    <s v="-"/>
    <s v="J&amp;T COD"/>
    <s v="Tiktok"/>
    <s v="จ่ายทีหลัง / COD"/>
    <s v=""/>
    <s v="790574841033"/>
    <s v="26/01/2026 14:17"/>
  </r>
  <r>
    <x v="1"/>
    <x v="1"/>
    <n v="50"/>
    <n v="6"/>
    <s v="GSQ41"/>
    <n v="200"/>
    <n v="0"/>
    <s v="ร้านที่2"/>
    <s v="ป***ตา  ส***กียรติชัย"/>
    <s v="กาญจนบุรี"/>
    <s v="-"/>
    <s v=""/>
    <s v="26/01/2026 14:09"/>
    <s v="-"/>
    <s v="J&amp;T COD"/>
    <s v="Tiktok"/>
    <s v="จ่ายทีหลัง / COD"/>
    <s v="ฝอยทอง 3_x000a_เผือก 2_x000a_มะพร้าว 1"/>
    <s v="790543837090"/>
    <s v="26/01/2026 14:17"/>
  </r>
  <r>
    <x v="2"/>
    <x v="2"/>
    <n v="139"/>
    <n v="1"/>
    <s v="GSQ40"/>
    <n v="217.98"/>
    <n v="0"/>
    <s v="ร้านที่2"/>
    <s v="แ**"/>
    <s v="ระยอง"/>
    <s v="-"/>
    <s v=""/>
    <s v="26/01/2026 14:06"/>
    <s v="-"/>
    <s v="J&amp;T COD"/>
    <s v="Tiktok"/>
    <s v="จ่ายทีหลัง / COD"/>
    <s v=""/>
    <s v="-"/>
    <s v="26/01/2026 14:15"/>
  </r>
  <r>
    <x v="4"/>
    <x v="4"/>
    <n v="139"/>
    <n v="1"/>
    <s v="GSQ40"/>
    <n v="217.98"/>
    <n v="0"/>
    <s v="ร้านที่2"/>
    <s v="แ**"/>
    <s v="ระยอง"/>
    <s v="-"/>
    <s v=""/>
    <s v="26/01/2026 14:06"/>
    <s v="-"/>
    <s v="J&amp;T COD"/>
    <s v="Tiktok"/>
    <s v="จ่ายทีหลัง / COD"/>
    <s v=""/>
    <s v="-"/>
    <s v="26/01/2026 14:15"/>
  </r>
  <r>
    <x v="1"/>
    <x v="1"/>
    <n v="65"/>
    <n v="1"/>
    <s v="GSQ39"/>
    <n v="60"/>
    <n v="0"/>
    <s v="ร้านที่2"/>
    <s v="ช***วาน"/>
    <s v="Bangkok"/>
    <s v="-"/>
    <s v=""/>
    <s v="26/01/2026 14:06"/>
    <s v="-"/>
    <s v="J&amp;T COD"/>
    <s v="Tiktok"/>
    <s v="จ่ายทีหลัง / COD"/>
    <s v=""/>
    <s v="-"/>
    <s v="26/01/2026 14:14"/>
  </r>
  <r>
    <x v="6"/>
    <x v="6"/>
    <n v="66.666666666666671"/>
    <n v="6"/>
    <s v="GSQ38"/>
    <n v="636"/>
    <n v="0"/>
    <s v="ร้านที่2"/>
    <s v="ม***นา น***ัง"/>
    <s v="เชียงใหม่"/>
    <s v="-"/>
    <s v=""/>
    <s v="26/01/2026 14:05"/>
    <s v="-"/>
    <s v="J&amp;T COD"/>
    <s v="Tiktok"/>
    <s v="จ่ายทีหลัง / COD"/>
    <s v=""/>
    <s v="-"/>
    <s v="26/01/2026 14:10"/>
  </r>
  <r>
    <x v="2"/>
    <x v="2"/>
    <n v="139"/>
    <n v="1"/>
    <s v="GSQ38"/>
    <n v="636"/>
    <n v="0"/>
    <s v="ร้านที่2"/>
    <s v="ม***นา น***ัง"/>
    <s v="เชียงใหม่"/>
    <s v="-"/>
    <s v=""/>
    <s v="26/01/2026 14:05"/>
    <s v="-"/>
    <s v="J&amp;T COD"/>
    <s v="Tiktok"/>
    <s v="จ่ายทีหลัง / COD"/>
    <s v=""/>
    <s v="-"/>
    <s v="26/01/2026 14:10"/>
  </r>
  <r>
    <x v="4"/>
    <x v="4"/>
    <n v="139"/>
    <n v="1"/>
    <s v="GSQ38"/>
    <n v="636"/>
    <n v="0"/>
    <s v="ร้านที่2"/>
    <s v="ม***นา น***ัง"/>
    <s v="เชียงใหม่"/>
    <s v="-"/>
    <s v=""/>
    <s v="26/01/2026 14:05"/>
    <s v="-"/>
    <s v="J&amp;T COD"/>
    <s v="Tiktok"/>
    <s v="จ่ายทีหลัง / COD"/>
    <s v=""/>
    <s v="-"/>
    <s v="26/01/2026 14:10"/>
  </r>
  <r>
    <x v="10"/>
    <x v="20"/>
    <n v="139"/>
    <n v="2"/>
    <s v="GSQ38"/>
    <n v="636"/>
    <n v="0"/>
    <s v="ร้านที่2"/>
    <s v="ม***นา น***ัง"/>
    <s v="เชียงใหม่"/>
    <s v="-"/>
    <s v=""/>
    <s v="26/01/2026 14:05"/>
    <s v="-"/>
    <s v="J&amp;T COD"/>
    <s v="Tiktok"/>
    <s v="จ่ายทีหลัง / COD"/>
    <s v=""/>
    <s v="-"/>
    <s v="26/01/2026 14:10"/>
  </r>
  <r>
    <x v="6"/>
    <x v="6"/>
    <n v="66.666666666666671"/>
    <n v="6"/>
    <s v="GSQ37"/>
    <n v="200"/>
    <n v="0"/>
    <s v="ร้านที่2"/>
    <s v="Z** K***anit"/>
    <s v="บุรีรัมย์"/>
    <s v="-"/>
    <s v=""/>
    <s v="26/01/2026 14:05"/>
    <s v="-"/>
    <s v="J&amp;T COD"/>
    <s v="Tiktok"/>
    <s v="จ่ายทีหลัง / COD"/>
    <s v=""/>
    <s v="-"/>
    <s v="26/01/2026 14:10"/>
  </r>
  <r>
    <x v="2"/>
    <x v="2"/>
    <n v="139"/>
    <n v="1"/>
    <s v="GSQ36"/>
    <n v="109"/>
    <n v="0"/>
    <s v="ร้านที่2"/>
    <s v="ย***ี ม***สุริวงษ์"/>
    <s v="กาญจนบุรี"/>
    <s v="-"/>
    <s v=""/>
    <s v="26/01/2026 14:03"/>
    <s v="-"/>
    <s v="J&amp;T COD"/>
    <s v="Tiktok"/>
    <s v="จ่ายทีหลัง / COD"/>
    <s v=""/>
    <s v="-"/>
    <s v="26/01/2026 14:03"/>
  </r>
  <r>
    <x v="10"/>
    <x v="9"/>
    <n v="103.55"/>
    <n v="2"/>
    <s v="GSQ35"/>
    <n v="236.1"/>
    <n v="29"/>
    <s v="ร้านที่1"/>
    <s v="วิไลวรรณ สุนทร"/>
    <s v="123/49-51 หมู่ที่ 7  ต.เชียงรากน้อย หอพักบ้านพระอินทราชา ห้อง 2107_x000a__x000a_บางปะอิน/ Bang Pa-inพระนครศรีอยุธยา/ Phra Nakhon Si Ayutthaya_x000a_13180"/>
    <s v="13180"/>
    <s v="660888909364"/>
    <s v="26/01/2026 14:00"/>
    <s v="-"/>
    <s v="Kerry_dropoff"/>
    <s v="Lazada"/>
    <s v="lazada"/>
    <s v=""/>
    <s v="-"/>
    <s v="26/01/2026 14:00"/>
  </r>
  <r>
    <x v="17"/>
    <x v="21"/>
    <n v="27.5"/>
    <n v="4"/>
    <s v="GSQ34"/>
    <n v="135"/>
    <n v="27"/>
    <s v="ร้านที่10"/>
    <s v="นาย ธนพล ยุวนิชยากุล"/>
    <s v="161  หมู่บ้านมงคลนิเวศน์  ซอยงามวงศ์วาน 48  ถนนงามวงศ์วาน แขวงลาดยาว_x000a__x000a_จตุจักร/ Chatuchakกรุงเทพมหานคร/ Bangkok_x000a_10900"/>
    <s v="10900"/>
    <s v="660818476229"/>
    <s v="26/01/2026 13:58"/>
    <s v="-"/>
    <s v="Kerry_dropoff"/>
    <s v="Lazada"/>
    <s v="lazada"/>
    <s v=""/>
    <s v="-"/>
    <s v="26/01/2026 13:58"/>
  </r>
  <r>
    <x v="1"/>
    <x v="1"/>
    <n v="33.333333333333336"/>
    <n v="3"/>
    <s v="GSQ33"/>
    <n v="100"/>
    <n v="0"/>
    <s v="ร้านที่2"/>
    <s v="น***ศน์. เ***ยมแพร"/>
    <s v="นครสวรรค์"/>
    <s v="-"/>
    <s v=""/>
    <s v="26/01/2026 13:43"/>
    <s v="-"/>
    <s v="J&amp;T COD"/>
    <s v="Tiktok"/>
    <s v="จ่ายทีหลัง / COD"/>
    <s v=""/>
    <s v="-"/>
    <s v="26/01/2026 13:43"/>
  </r>
  <r>
    <x v="7"/>
    <x v="22"/>
    <n v="75"/>
    <n v="4"/>
    <s v="GSQ32"/>
    <n v="300"/>
    <n v="0"/>
    <s v="ร้านที่10"/>
    <s v="ประภาส จงมุม"/>
    <s v="6/153 คอนโดลุมพินีพาร์คริเวอร์ไซด์รามา 3 ถนนพระราม 3 ซอยพระราม 3 28/1_x000a__x000a_ยานนาวา/ Yan Nawaกรุงเทพมหานคร/ Bangkok_x000a_10120"/>
    <s v="10120"/>
    <s v="660863379586"/>
    <s v="26/01/2026 13:20"/>
    <s v="-"/>
    <s v="Kerry_dropoff"/>
    <s v="Lazada"/>
    <s v="lazada"/>
    <s v=""/>
    <s v="-"/>
    <s v="26/01/2026 13:20"/>
  </r>
  <r>
    <x v="11"/>
    <x v="13"/>
    <n v="65"/>
    <n v="1"/>
    <s v="GSQ31"/>
    <n v="299"/>
    <n v="0"/>
    <s v="ร้านที่10"/>
    <s v="วันเพ็ญ หนูสีดำ"/>
    <s v="45/13 ม.2 ต.บ้านส้อง อ.เวียงสระ จ.สุราษฎร์ธานี 84190"/>
    <s v="84190"/>
    <s v="0822769704"/>
    <s v="26/01/2026 13:12"/>
    <s v="t0832622509@gmail.com"/>
    <s v="EMS COD"/>
    <s v="facebook"/>
    <s v="กสิกร"/>
    <s v=""/>
    <s v="-"/>
    <s v="26/01/2026 13:11"/>
  </r>
  <r>
    <x v="12"/>
    <x v="14"/>
    <n v="65"/>
    <n v="2"/>
    <s v="GSQ31"/>
    <n v="299"/>
    <n v="0"/>
    <s v="ร้านที่10"/>
    <s v="วันเพ็ญ หนูสีดำ"/>
    <s v="45/13 ม.2 ต.บ้านส้อง อ.เวียงสระ จ.สุราษฎร์ธานี 84190"/>
    <s v="84190"/>
    <s v="0822769704"/>
    <s v="26/01/2026 13:12"/>
    <s v="t0832622509@gmail.com"/>
    <s v="EMS COD"/>
    <s v="facebook"/>
    <s v="กสิกร"/>
    <s v=""/>
    <s v="-"/>
    <s v="26/01/2026 13:11"/>
  </r>
  <r>
    <x v="13"/>
    <x v="15"/>
    <n v="65"/>
    <n v="2"/>
    <s v="GSQ31"/>
    <n v="299"/>
    <n v="0"/>
    <s v="ร้านที่10"/>
    <s v="วันเพ็ญ หนูสีดำ"/>
    <s v="45/13 ม.2 ต.บ้านส้อง อ.เวียงสระ จ.สุราษฎร์ธานี 84190"/>
    <s v="84190"/>
    <s v="0822769704"/>
    <s v="26/01/2026 13:12"/>
    <s v="t0832622509@gmail.com"/>
    <s v="EMS COD"/>
    <s v="facebook"/>
    <s v="กสิกร"/>
    <s v=""/>
    <s v="-"/>
    <s v="26/01/2026 13:11"/>
  </r>
  <r>
    <x v="15"/>
    <x v="17"/>
    <n v="65"/>
    <n v="2"/>
    <s v="GSQ31"/>
    <n v="299"/>
    <n v="0"/>
    <s v="ร้านที่10"/>
    <s v="วันเพ็ญ หนูสีดำ"/>
    <s v="45/13 ม.2 ต.บ้านส้อง อ.เวียงสระ จ.สุราษฎร์ธานี 84190"/>
    <s v="84190"/>
    <s v="0822769704"/>
    <s v="26/01/2026 13:12"/>
    <s v="t0832622509@gmail.com"/>
    <s v="EMS COD"/>
    <s v="facebook"/>
    <s v="กสิกร"/>
    <s v=""/>
    <s v="-"/>
    <s v="26/01/2026 13:11"/>
  </r>
  <r>
    <x v="16"/>
    <x v="18"/>
    <n v="65"/>
    <n v="2"/>
    <s v="GSQ31"/>
    <n v="299"/>
    <n v="0"/>
    <s v="ร้านที่10"/>
    <s v="วันเพ็ญ หนูสีดำ"/>
    <s v="45/13 ม.2 ต.บ้านส้อง อ.เวียงสระ จ.สุราษฎร์ธานี 84190"/>
    <s v="84190"/>
    <s v="0822769704"/>
    <s v="26/01/2026 13:12"/>
    <s v="t0832622509@gmail.com"/>
    <s v="EMS COD"/>
    <s v="facebook"/>
    <s v="กสิกร"/>
    <s v=""/>
    <s v="-"/>
    <s v="26/01/2026 13:11"/>
  </r>
  <r>
    <x v="4"/>
    <x v="4"/>
    <n v="139"/>
    <n v="2"/>
    <s v="GSQ30"/>
    <n v="215"/>
    <n v="0"/>
    <s v="ร้านที่10"/>
    <s v="สมพงษ์ โชคบำรุงศิลป์"/>
    <s v="127 ถนนมาลัยแมน_x000a_ลำพยา_x000a_เมือง_x000a_นครปฐม_x000a_Thailand 73000"/>
    <s v="73000"/>
    <s v="0818576893"/>
    <s v="26/01/2026 13:10"/>
    <s v="t0832622509@gmail.com"/>
    <s v="EMS COD"/>
    <s v="facebook"/>
    <s v="กสิกร"/>
    <s v=""/>
    <s v="-"/>
    <s v="26/01/2026 13:09"/>
  </r>
  <r>
    <x v="1"/>
    <x v="1"/>
    <n v="50"/>
    <n v="6"/>
    <s v="GSQ29"/>
    <n v="200"/>
    <n v="0"/>
    <s v="ร้านที่2"/>
    <s v="บ***ชิด พ***์ศรี"/>
    <s v="สุโขทัย"/>
    <s v="-"/>
    <s v=""/>
    <s v="26/01/2026 13:07"/>
    <s v="-"/>
    <s v="J&amp;T Express"/>
    <s v="Tiktok"/>
    <s v="tiktok"/>
    <s v=""/>
    <s v="-"/>
    <s v="26/01/2026 13:06"/>
  </r>
  <r>
    <x v="8"/>
    <x v="12"/>
    <n v="139"/>
    <n v="1"/>
    <s v="GSQ28"/>
    <n v="327"/>
    <n v="0"/>
    <s v="ร้านที่2"/>
    <s v="u***975315747778"/>
    <s v="นครปฐม"/>
    <s v="-"/>
    <s v=""/>
    <s v="26/01/2026 13:00"/>
    <s v="-"/>
    <s v="J&amp;T COD"/>
    <s v="Tiktok"/>
    <s v="จ่ายทีหลัง / COD"/>
    <s v=""/>
    <s v="-"/>
    <s v="26/01/2026 13:00"/>
  </r>
  <r>
    <x v="2"/>
    <x v="2"/>
    <n v="139"/>
    <n v="1"/>
    <s v="GSQ28"/>
    <n v="327"/>
    <n v="0"/>
    <s v="ร้านที่2"/>
    <s v="u***975315747778"/>
    <s v="นครปฐม"/>
    <s v="-"/>
    <s v=""/>
    <s v="26/01/2026 13:00"/>
    <s v="-"/>
    <s v="J&amp;T COD"/>
    <s v="Tiktok"/>
    <s v="จ่ายทีหลัง / COD"/>
    <s v=""/>
    <s v="-"/>
    <s v="26/01/2026 13:00"/>
  </r>
  <r>
    <x v="4"/>
    <x v="4"/>
    <n v="139"/>
    <n v="1"/>
    <s v="GSQ28"/>
    <n v="327"/>
    <n v="0"/>
    <s v="ร้านที่2"/>
    <s v="u***975315747778"/>
    <s v="นครปฐม"/>
    <s v="-"/>
    <s v=""/>
    <s v="26/01/2026 13:00"/>
    <s v="-"/>
    <s v="J&amp;T COD"/>
    <s v="Tiktok"/>
    <s v="จ่ายทีหลัง / COD"/>
    <s v=""/>
    <s v="-"/>
    <s v="26/01/2026 13:00"/>
  </r>
  <r>
    <x v="10"/>
    <x v="20"/>
    <n v="139"/>
    <n v="1"/>
    <s v="GSQ28"/>
    <n v="327"/>
    <n v="0"/>
    <s v="ร้านที่2"/>
    <s v="u***975315747778"/>
    <s v="นครปฐม"/>
    <s v="-"/>
    <s v=""/>
    <s v="26/01/2026 13:00"/>
    <s v="-"/>
    <s v="J&amp;T COD"/>
    <s v="Tiktok"/>
    <s v="จ่ายทีหลัง / COD"/>
    <s v=""/>
    <s v="-"/>
    <s v="26/01/2026 13:00"/>
  </r>
  <r>
    <x v="1"/>
    <x v="1"/>
    <n v="50"/>
    <n v="6"/>
    <s v="GSQ27"/>
    <n v="299"/>
    <n v="0"/>
    <s v="ร้านที่2"/>
    <s v="ร*** ส***า"/>
    <s v="เชียงราย"/>
    <s v="-"/>
    <s v=""/>
    <s v="26/01/2026 12:58"/>
    <s v="-"/>
    <s v="J&amp;T COD"/>
    <s v="Tiktok"/>
    <s v="จ่ายทีหลัง / COD"/>
    <s v="ใช้เบอร์โทร :0833525507"/>
    <s v="-"/>
    <s v="26/01/2026 12:58"/>
  </r>
  <r>
    <x v="5"/>
    <x v="5"/>
    <n v="120"/>
    <n v="1"/>
    <s v="GSQ27"/>
    <n v="299"/>
    <n v="0"/>
    <s v="ร้านที่2"/>
    <s v="ร*** ส***า"/>
    <s v="เชียงราย"/>
    <s v="-"/>
    <s v=""/>
    <s v="26/01/2026 12:58"/>
    <s v="-"/>
    <s v="J&amp;T COD"/>
    <s v="Tiktok"/>
    <s v="จ่ายทีหลัง / COD"/>
    <s v="ใช้เบอร์โทร :0833525507"/>
    <s v="-"/>
    <s v="26/01/2026 12:58"/>
  </r>
  <r>
    <x v="6"/>
    <x v="6"/>
    <n v="66.666666666666671"/>
    <n v="3"/>
    <s v="GSQ26"/>
    <n v="100"/>
    <n v="0"/>
    <s v="ร้านที่2"/>
    <s v="โ***ส"/>
    <s v="นครราชสีมา"/>
    <s v="-"/>
    <s v=""/>
    <s v="26/01/2026 12:38"/>
    <s v="-"/>
    <s v="J&amp;T COD"/>
    <s v="Tiktok"/>
    <s v="จ่ายทีหลัง / COD"/>
    <s v=""/>
    <s v="-"/>
    <s v="26/01/2026 12:39"/>
  </r>
  <r>
    <x v="1"/>
    <x v="1"/>
    <n v="50"/>
    <n v="6"/>
    <s v="GSQ25"/>
    <n v="308.99"/>
    <n v="0"/>
    <s v="ร้านที่2"/>
    <s v="ส***ตรา ศ***งยุทธ"/>
    <s v="จังหวัดบุรีรัมย์"/>
    <s v="-"/>
    <s v=""/>
    <s v="26/01/2026 12:32"/>
    <s v="-"/>
    <s v="J&amp;T Express"/>
    <s v="Tiktok"/>
    <s v="tiktok"/>
    <s v=""/>
    <s v="-"/>
    <s v="26/01/2026 12:31"/>
  </r>
  <r>
    <x v="2"/>
    <x v="2"/>
    <n v="139"/>
    <n v="1"/>
    <s v="GSQ25"/>
    <n v="308.99"/>
    <n v="0"/>
    <s v="ร้านที่2"/>
    <s v="ส***ตรา ศ***งยุทธ"/>
    <s v="จังหวัดบุรีรัมย์"/>
    <s v="-"/>
    <s v=""/>
    <s v="26/01/2026 12:32"/>
    <s v="-"/>
    <s v="J&amp;T Express"/>
    <s v="Tiktok"/>
    <s v="tiktok"/>
    <s v=""/>
    <s v="-"/>
    <s v="26/01/2026 12:31"/>
  </r>
  <r>
    <x v="1"/>
    <x v="1"/>
    <n v="50"/>
    <n v="6"/>
    <s v="GSQ24"/>
    <n v="235"/>
    <n v="35"/>
    <s v="ร้านที่2"/>
    <s v="ป***าพร แ***ระเสริฐ"/>
    <s v="กรุงเทพฯ"/>
    <s v="-"/>
    <s v=""/>
    <s v="26/01/2026 12:30"/>
    <s v="-"/>
    <s v="J&amp;T Express"/>
    <s v="Tiktok"/>
    <s v="tiktok"/>
    <s v=""/>
    <s v="790525464013"/>
    <s v="26/01/2026 12:30"/>
  </r>
  <r>
    <x v="16"/>
    <x v="18"/>
    <n v="60"/>
    <n v="3"/>
    <s v="GSQ23"/>
    <n v="175"/>
    <n v="0"/>
    <s v="ร้านที่1"/>
    <s v="พ******ร"/>
    <s v="******ี่3, ตำบล โคคลาน ตำบลโคคลาน อำเภอตาพระยา จังหวัดสระแก้ว 27180"/>
    <s v="27180"/>
    <s v="65"/>
    <s v="26/01/2026 12:18"/>
    <s v="-"/>
    <s v="SPX Express"/>
    <s v="Shopee"/>
    <s v="shopee"/>
    <s v=""/>
    <s v="TH264375781058N"/>
    <s v="26/01/2026 12:18"/>
  </r>
  <r>
    <x v="1"/>
    <x v="1"/>
    <n v="33.333333333333336"/>
    <n v="3"/>
    <s v="GSQ22"/>
    <n v="100"/>
    <n v="0"/>
    <s v="ร้านที่2"/>
    <s v="a***m.JAI"/>
    <s v="สมุทรปราการ"/>
    <s v="-"/>
    <s v=""/>
    <s v="26/01/2026 13:55"/>
    <s v="-"/>
    <s v="J&amp;T Express"/>
    <s v="Tiktok"/>
    <s v="tiktok"/>
    <s v=""/>
    <s v="-"/>
    <s v="26/01/2026 12:09"/>
  </r>
  <r>
    <x v="1"/>
    <x v="1"/>
    <n v="33.333333333333336"/>
    <n v="3"/>
    <s v="GSQ21"/>
    <n v="100"/>
    <n v="0"/>
    <s v="ร้านที่2"/>
    <s v="ว***ย ป***กุล"/>
    <s v="สงขลา"/>
    <s v="-"/>
    <s v=""/>
    <s v="26/01/2026 12:03"/>
    <s v="-"/>
    <s v="J&amp;T Express"/>
    <s v="Tiktok"/>
    <s v="tiktok"/>
    <s v=""/>
    <s v="-"/>
    <s v="26/01/2026 12:02"/>
  </r>
  <r>
    <x v="3"/>
    <x v="23"/>
    <n v="66"/>
    <n v="1"/>
    <s v="GSQ20"/>
    <n v="240"/>
    <n v="0"/>
    <s v="ร้านที่1"/>
    <s v="ไ******ว"/>
    <s v="******โยธิน 35 แยก 5-2 ห้อง 604 แขวงลาดยาว เขตจตุจักร จังหวัดกรุงเทพมหานคร 10900"/>
    <s v="10900"/>
    <s v="18"/>
    <s v="26/01/2026 12:11"/>
    <s v="-"/>
    <s v="SPX Express"/>
    <s v="Shopee"/>
    <s v="shopee"/>
    <s v=""/>
    <s v="TH267491998146W"/>
    <s v="26/01/2026 12:00"/>
  </r>
  <r>
    <x v="0"/>
    <x v="0"/>
    <n v="66"/>
    <n v="1"/>
    <s v="GSQ20"/>
    <n v="240"/>
    <n v="0"/>
    <s v="ร้านที่1"/>
    <s v="ไ******ว"/>
    <s v="******โยธิน 35 แยก 5-2 ห้อง 604 แขวงลาดยาว เขตจตุจักร จังหวัดกรุงเทพมหานคร 10900"/>
    <s v="10900"/>
    <s v="18"/>
    <s v="26/01/2026 12:11"/>
    <s v="-"/>
    <s v="SPX Express"/>
    <s v="Shopee"/>
    <s v="shopee"/>
    <s v=""/>
    <s v="TH267491998146W"/>
    <s v="26/01/2026 12:00"/>
  </r>
  <r>
    <x v="5"/>
    <x v="5"/>
    <n v="67"/>
    <n v="1"/>
    <s v="GSQ20"/>
    <n v="240"/>
    <n v="0"/>
    <s v="ร้านที่1"/>
    <s v="ไ******ว"/>
    <s v="******โยธิน 35 แยก 5-2 ห้อง 604 แขวงลาดยาว เขตจตุจักร จังหวัดกรุงเทพมหานคร 10900"/>
    <s v="10900"/>
    <s v="18"/>
    <s v="26/01/2026 12:11"/>
    <s v="-"/>
    <s v="SPX Express"/>
    <s v="Shopee"/>
    <s v="shopee"/>
    <s v=""/>
    <s v="TH267491998146W"/>
    <s v="26/01/2026 12:00"/>
  </r>
  <r>
    <x v="6"/>
    <x v="6"/>
    <n v="66.666666666666671"/>
    <n v="3"/>
    <s v="GSQ19"/>
    <n v="100"/>
    <n v="0"/>
    <s v="ร้านที่2"/>
    <s v="ม*** ค***มะณี"/>
    <s v="พระนครศรีอยุธยา"/>
    <s v="-"/>
    <s v=""/>
    <s v="26/01/2026 11:49"/>
    <s v="-"/>
    <s v="J&amp;T COD"/>
    <s v="Tiktok"/>
    <s v="จ่ายทีหลัง / COD"/>
    <s v=""/>
    <s v="790523002732"/>
    <s v="26/01/2026 11:49"/>
  </r>
  <r>
    <x v="1"/>
    <x v="1"/>
    <n v="33.333333333333336"/>
    <n v="3"/>
    <s v="GSQ18"/>
    <n v="100"/>
    <n v="0"/>
    <s v="ร้านที่2"/>
    <s v="ว***ธิดา เ***ชู"/>
    <s v="ตรัง"/>
    <s v="-"/>
    <s v=""/>
    <s v="26/01/2026 11:46"/>
    <s v="-"/>
    <s v="J&amp;T COD"/>
    <s v="Tiktok"/>
    <s v="จ่ายทีหลัง / COD"/>
    <s v=""/>
    <s v="790513605711"/>
    <s v="26/01/2026 11:46"/>
  </r>
  <r>
    <x v="6"/>
    <x v="6"/>
    <n v="66.666666666666671"/>
    <n v="3"/>
    <s v="GSQ17"/>
    <n v="100"/>
    <n v="0"/>
    <s v="ร้านที่2"/>
    <s v="ว***ธิดา เ***ชู"/>
    <s v="ตรัง"/>
    <s v="-"/>
    <s v=""/>
    <s v="26/01/2026 11:46"/>
    <s v="-"/>
    <s v="J&amp;T COD"/>
    <s v="Tiktok"/>
    <s v="จ่ายทีหลัง / COD"/>
    <s v=""/>
    <s v="790505705754"/>
    <s v="26/01/2026 11:46"/>
  </r>
  <r>
    <x v="6"/>
    <x v="6"/>
    <n v="66.666666666666671"/>
    <n v="3"/>
    <s v="GSQ16"/>
    <n v="100"/>
    <n v="0"/>
    <s v="ร้านที่2"/>
    <s v="ว***ชยา"/>
    <s v="ปทุมธานี"/>
    <s v="-"/>
    <s v=""/>
    <s v="26/01/2026 11:43"/>
    <s v="-"/>
    <s v="J&amp;T COD"/>
    <s v="Tiktok"/>
    <s v="จ่ายทีหลัง / COD"/>
    <s v=""/>
    <s v="790501605740"/>
    <s v="26/01/2026 11:43"/>
  </r>
  <r>
    <x v="17"/>
    <x v="21"/>
    <n v="33.333333333333336"/>
    <n v="3"/>
    <s v="GSQ15"/>
    <n v="135"/>
    <n v="0"/>
    <s v="ร้านที่2"/>
    <s v="น***ุทธา  ท***าค"/>
    <s v="อำนาจเจริญ"/>
    <s v="-"/>
    <s v=""/>
    <s v="26/01/2026 11:40"/>
    <s v="-"/>
    <s v="J&amp;T Express"/>
    <s v="Tiktok"/>
    <s v="tiktok"/>
    <s v=""/>
    <s v="790510405705"/>
    <s v="26/01/2026 11:40"/>
  </r>
  <r>
    <x v="17"/>
    <x v="21"/>
    <n v="33.333333333333336"/>
    <n v="3"/>
    <s v="GSQ14"/>
    <n v="135"/>
    <n v="0"/>
    <s v="ร้านที่2"/>
    <s v=""/>
    <s v=""/>
    <s v="-"/>
    <s v=""/>
    <s v="-"/>
    <s v="-"/>
    <s v="Standard shipping"/>
    <s v="Tiktok"/>
    <s v="-"/>
    <s v=""/>
    <s v="-"/>
    <s v="26/01/2026 11:39"/>
  </r>
  <r>
    <x v="6"/>
    <x v="6"/>
    <n v="66.666666666666671"/>
    <n v="3"/>
    <s v="GSQ13"/>
    <n v="127"/>
    <n v="7"/>
    <s v="ร้านที่3"/>
    <s v="สมบูรณ์"/>
    <s v="3/1 ม.9 ต.หนองกบ อ.บ้านโป่ง จ.ราชบุรี · หนองกบ/ Nong Kop_x000a__x000a_บ้านโป่ง/ Ban Pongราชบุรี/ Ratchaburi_x000a_70110"/>
    <s v="70110"/>
    <s v="660818569073"/>
    <s v="26/01/2026 11:32"/>
    <s v="-"/>
    <s v="Kerry_dropoff"/>
    <s v="Lazada"/>
    <s v="lazada"/>
    <s v=""/>
    <s v="-"/>
    <s v="26/01/2026 11:32"/>
  </r>
  <r>
    <x v="5"/>
    <x v="5"/>
    <n v="69.900000000000006"/>
    <n v="10"/>
    <s v="GSQ12"/>
    <n v="764"/>
    <n v="104"/>
    <s v="ร้านที่1"/>
    <s v="กฤติกา เธียรชัยพงษ์"/>
    <s v="โกดัง ชัยพงษ์พลาซ่า  ซอยธนาคารกรุงเทพ ถ.ศรีมาลา ต.ในเมือง อ.เมือง จ.พิจิตร_x000a__x000a_เมืองพิจิตร/ Mueang Phichitพิจิตร/ Phichit_x000a_66000"/>
    <s v="66000"/>
    <s v="660879828989"/>
    <s v="26/01/2026 11:21"/>
    <s v="-"/>
    <s v="Kerry_dropoff"/>
    <s v="Lazada"/>
    <s v="lazada"/>
    <s v=""/>
    <s v="-"/>
    <s v="26/01/2026 11:21"/>
  </r>
  <r>
    <x v="3"/>
    <x v="23"/>
    <n v="66"/>
    <n v="1"/>
    <s v="GSQ11"/>
    <n v="240"/>
    <n v="0"/>
    <s v="ร้านที่1"/>
    <s v="อ******ี"/>
    <s v="******ัว, อำเภอเกษตรสมบูรณ์ ตำบลบ้านบัว อำเภอเกษตรสมบูรณ์ จังหวัดชัยภูมิ 36120"/>
    <s v="36120"/>
    <s v="12"/>
    <s v="26/01/2026 11:51"/>
    <s v="-"/>
    <s v="SPX Express"/>
    <s v="Shopee"/>
    <s v="shopee"/>
    <s v=""/>
    <s v="TH263398448806M"/>
    <s v="26/01/2026 11:16"/>
  </r>
  <r>
    <x v="0"/>
    <x v="0"/>
    <n v="66"/>
    <n v="1"/>
    <s v="GSQ11"/>
    <n v="240"/>
    <n v="0"/>
    <s v="ร้านที่1"/>
    <s v="อ******ี"/>
    <s v="******ัว, อำเภอเกษตรสมบูรณ์ ตำบลบ้านบัว อำเภอเกษตรสมบูรณ์ จังหวัดชัยภูมิ 36120"/>
    <s v="36120"/>
    <s v="12"/>
    <s v="26/01/2026 11:51"/>
    <s v="-"/>
    <s v="SPX Express"/>
    <s v="Shopee"/>
    <s v="shopee"/>
    <s v=""/>
    <s v="TH263398448806M"/>
    <s v="26/01/2026 11:16"/>
  </r>
  <r>
    <x v="5"/>
    <x v="5"/>
    <n v="67"/>
    <n v="1"/>
    <s v="GSQ11"/>
    <n v="240"/>
    <n v="0"/>
    <s v="ร้านที่1"/>
    <s v="อ******ี"/>
    <s v="******ัว, อำเภอเกษตรสมบูรณ์ ตำบลบ้านบัว อำเภอเกษตรสมบูรณ์ จังหวัดชัยภูมิ 36120"/>
    <s v="36120"/>
    <s v="12"/>
    <s v="26/01/2026 11:51"/>
    <s v="-"/>
    <s v="SPX Express"/>
    <s v="Shopee"/>
    <s v="shopee"/>
    <s v=""/>
    <s v="TH263398448806M"/>
    <s v="26/01/2026 11:16"/>
  </r>
  <r>
    <x v="1"/>
    <x v="1"/>
    <n v="33.333333333333336"/>
    <n v="3"/>
    <s v="GSQ10"/>
    <n v="100"/>
    <n v="0"/>
    <s v="ร้านที่2"/>
    <s v="ก***ร เ***อป้อ"/>
    <s v="แม่ฮ่องสอน"/>
    <s v="-"/>
    <s v=""/>
    <s v="26/01/2026 11:12"/>
    <s v="-"/>
    <s v="J&amp;T COD"/>
    <s v="Tiktok"/>
    <s v="จ่ายทีหลัง / COD"/>
    <s v=""/>
    <s v="790523905721"/>
    <s v="26/01/2026 11:12"/>
  </r>
  <r>
    <x v="9"/>
    <x v="10"/>
    <n v="12"/>
    <n v="100"/>
    <s v="GSQ9"/>
    <n v="2400"/>
    <n v="0"/>
    <s v="ร้านที่1"/>
    <s v="ค******ง"/>
    <s v="******อน ตำบลเขาหินซ้อน อำเภอพนมสารคาม จังหวัดฉะเชิงเทรา 24120"/>
    <s v="24120"/>
    <s v="35"/>
    <s v="26/01/2026 11:11"/>
    <s v="-"/>
    <s v="SPX Express"/>
    <s v="Shopee"/>
    <s v="shopee"/>
    <s v=""/>
    <s v="-"/>
    <s v="26/01/2026 11:11"/>
  </r>
  <r>
    <x v="18"/>
    <x v="24"/>
    <n v="10"/>
    <n v="100"/>
    <s v="GSQ9"/>
    <n v="2400"/>
    <n v="0"/>
    <s v="ร้านที่1"/>
    <s v="ค******ง"/>
    <s v="******อน ตำบลเขาหินซ้อน อำเภอพนมสารคาม จังหวัดฉะเชิงเทรา 24120"/>
    <s v="24120"/>
    <s v="35"/>
    <s v="26/01/2026 11:11"/>
    <s v="-"/>
    <s v="SPX Express"/>
    <s v="Shopee"/>
    <s v="shopee"/>
    <s v=""/>
    <s v="-"/>
    <s v="26/01/2026 11:11"/>
  </r>
  <r>
    <x v="5"/>
    <x v="5"/>
    <n v="79"/>
    <n v="3"/>
    <s v="GSQ8"/>
    <n v="237"/>
    <n v="0"/>
    <s v="ร้านที่1"/>
    <s v="เ***ล"/>
    <s v="******นมหาราช, แขวง พระราชวัง, เขตพระนคร แขวงพระบรมมหาราชวัง เขตพระนคร จังหวัดกรุงเทพมหานคร 10200"/>
    <s v="10200"/>
    <s v="91"/>
    <s v="26/01/2026 11:00"/>
    <s v="-"/>
    <s v="SPX Express"/>
    <s v="Shopee"/>
    <s v="shopee"/>
    <s v=""/>
    <s v="-"/>
    <s v="26/01/2026 11:00"/>
  </r>
  <r>
    <x v="1"/>
    <x v="1"/>
    <n v="40"/>
    <n v="10"/>
    <s v="GSQ7"/>
    <n v="350"/>
    <n v="0"/>
    <s v="ร้านที่4"/>
    <s v="น* ส***พร ก***ีชา"/>
    <s v="มหาสารคาม"/>
    <s v="-"/>
    <s v=""/>
    <s v="26/01/2026 10:58"/>
    <s v="-"/>
    <s v="J&amp;T COD"/>
    <s v="Tiktok"/>
    <s v="จ่ายทีหลัง / COD"/>
    <s v=""/>
    <s v="790575094621"/>
    <s v="26/01/2026 10:58"/>
  </r>
  <r>
    <x v="5"/>
    <x v="5"/>
    <n v="80"/>
    <n v="3"/>
    <s v="GSQ6"/>
    <n v="240"/>
    <n v="0"/>
    <s v="ร้านที่1"/>
    <s v="น******ญ"/>
    <s v="******์ วงแหวน ตำบลบางบัวทอง อำเภอบางบัวทอง จังหวัดนนทบุรี 11110"/>
    <s v="11110"/>
    <s v="02"/>
    <s v="26/01/2026 11:11"/>
    <s v="-"/>
    <s v="SPX Express"/>
    <s v="Shopee"/>
    <s v="shopee"/>
    <s v=""/>
    <s v="-"/>
    <s v="26/01/2026 10:58"/>
  </r>
  <r>
    <x v="1"/>
    <x v="1"/>
    <n v="50"/>
    <n v="6"/>
    <s v="GSQ5"/>
    <n v="200"/>
    <n v="0"/>
    <s v="ร้านที่2"/>
    <s v="ม*** ภ***ง"/>
    <s v="นครราชสีมา"/>
    <s v="-"/>
    <s v=""/>
    <s v="26/01/2026 10:57"/>
    <s v="-"/>
    <s v="J&amp;T COD"/>
    <s v="Tiktok"/>
    <s v="จ่ายทีหลัง / COD"/>
    <s v=""/>
    <s v="790517296693"/>
    <s v="26/01/2026 10:57"/>
  </r>
  <r>
    <x v="1"/>
    <x v="1"/>
    <n v="50"/>
    <n v="6"/>
    <s v="GSQ4"/>
    <n v="200"/>
    <n v="0"/>
    <s v="ร้านที่2"/>
    <s v="ว***ล ฤ***์​รัศมี​"/>
    <s v="ลพบุรี"/>
    <s v="-"/>
    <s v=""/>
    <s v="26/01/2026 10:57"/>
    <s v="-"/>
    <s v="J&amp;T Express"/>
    <s v="Tiktok"/>
    <s v="tiktok"/>
    <s v=""/>
    <s v="790567694652"/>
    <s v="26/01/2026 10:57"/>
  </r>
  <r>
    <x v="1"/>
    <x v="1"/>
    <n v="50"/>
    <n v="6"/>
    <s v="GSQ3"/>
    <n v="200"/>
    <n v="0"/>
    <s v="ร้านที่2"/>
    <s v="ป***ชาติ ท***า"/>
    <s v="สกลนคร"/>
    <s v="-"/>
    <s v=""/>
    <s v="26/01/2026 10:56"/>
    <s v="-"/>
    <s v="J&amp;T COD"/>
    <s v="Tiktok"/>
    <s v="จ่ายทีหลัง / COD"/>
    <s v=""/>
    <s v="790508895691"/>
    <s v="26/01/2026 10:56"/>
  </r>
  <r>
    <x v="10"/>
    <x v="20"/>
    <n v="139"/>
    <n v="1"/>
    <s v="GSQ2"/>
    <n v="108.99"/>
    <n v="0"/>
    <s v="ร้านที่2"/>
    <s v="จ***ียร เ***ญพืช"/>
    <s v="นครศรีธรรมราช"/>
    <s v="-"/>
    <s v=""/>
    <s v="26/01/2026 10:56"/>
    <s v="-"/>
    <s v="J&amp;T Express"/>
    <s v="Tiktok"/>
    <s v="tiktok"/>
    <s v=""/>
    <s v="790568099624"/>
    <s v="26/01/2026 10:55"/>
  </r>
  <r>
    <x v="3"/>
    <x v="23"/>
    <n v="66"/>
    <n v="1"/>
    <s v="GSQ1"/>
    <n v="240"/>
    <n v="0"/>
    <s v="ร้านที่1"/>
    <s v="ก******่"/>
    <s v="******นองกกคูณ, ตำบล หนองฮี, อำเภอปลาปาก ตำบลหนองฮี อำเภอปลาปาก จังหวัดนครพนม 48160"/>
    <s v="48160"/>
    <s v="01"/>
    <s v="26/01/2026 10:53"/>
    <s v="-"/>
    <s v="SPX Express"/>
    <s v="Shopee"/>
    <s v="shopee"/>
    <s v=""/>
    <s v="TH2631123334868"/>
    <s v="26/01/2026 10:53"/>
  </r>
  <r>
    <x v="0"/>
    <x v="0"/>
    <n v="66"/>
    <n v="1"/>
    <s v="GSQ1"/>
    <n v="240"/>
    <n v="0"/>
    <s v="ร้านที่1"/>
    <s v="ก******่"/>
    <s v="******นองกกคูณ, ตำบล หนองฮี, อำเภอปลาปาก ตำบลหนองฮี อำเภอปลาปาก จังหวัดนครพนม 48160"/>
    <s v="48160"/>
    <s v="01"/>
    <s v="26/01/2026 10:53"/>
    <s v="-"/>
    <s v="SPX Express"/>
    <s v="Shopee"/>
    <s v="shopee"/>
    <s v=""/>
    <s v="TH2631123334868"/>
    <s v="26/01/2026 10:53"/>
  </r>
  <r>
    <x v="5"/>
    <x v="5"/>
    <n v="67"/>
    <n v="1"/>
    <s v="GSQ1"/>
    <n v="240"/>
    <n v="0"/>
    <s v="ร้านที่1"/>
    <s v="ก******่"/>
    <s v="******นองกกคูณ, ตำบล หนองฮี, อำเภอปลาปาก ตำบลหนองฮี อำเภอปลาปาก จังหวัดนครพนม 48160"/>
    <s v="48160"/>
    <s v="01"/>
    <s v="26/01/2026 10:53"/>
    <s v="-"/>
    <s v="SPX Express"/>
    <s v="Shopee"/>
    <s v="shopee"/>
    <s v=""/>
    <s v="TH2631123334868"/>
    <s v="26/01/2026 10:53"/>
  </r>
  <r>
    <x v="1"/>
    <x v="1"/>
    <n v="50"/>
    <n v="6"/>
    <s v="GSQ0"/>
    <n v="200"/>
    <n v="0"/>
    <s v="ร้านที่2"/>
    <s v="ว***ธร ค***ัญญา"/>
    <s v="Bangkok"/>
    <s v="-"/>
    <s v=""/>
    <s v="26/01/2026 10:50"/>
    <s v="-"/>
    <s v="J&amp;T COD"/>
    <s v="Tiktok"/>
    <s v="จ่ายทีหลัง / COD"/>
    <s v=""/>
    <s v="790566392696"/>
    <s v="26/01/2026 10:50"/>
  </r>
  <r>
    <x v="1"/>
    <x v="1"/>
    <n v="50"/>
    <n v="6"/>
    <s v="GSP99"/>
    <n v="200"/>
    <n v="0"/>
    <s v="ร้านที่2"/>
    <s v="ว***า ฟ***ำ"/>
    <s v="กรุงเทพฯ"/>
    <s v="-"/>
    <s v=""/>
    <s v="26/01/2026 10:49"/>
    <s v="-"/>
    <s v="J&amp;T COD"/>
    <s v="Tiktok"/>
    <s v="จ่ายทีหลัง / COD"/>
    <s v=""/>
    <s v="790546290682"/>
    <s v="26/01/2026 10:49"/>
  </r>
  <r>
    <x v="5"/>
    <x v="5"/>
    <n v="69.900000000000006"/>
    <n v="10"/>
    <s v="GSP98"/>
    <n v="1037"/>
    <n v="0"/>
    <s v="ร้านที่1"/>
    <s v="น******ี"/>
    <s v="******อยุธยา 13250 ตำบลบางหัก อำเภอบางบาล จังหวัดพระนครศรีอยุธยา 13250"/>
    <s v="13250"/>
    <s v="92"/>
    <s v="26/01/2026 10:50"/>
    <s v="-"/>
    <s v="SPX Express"/>
    <s v="Shopee"/>
    <s v="shopee"/>
    <s v=""/>
    <s v="-"/>
    <s v="26/01/2026 10:47"/>
  </r>
  <r>
    <x v="5"/>
    <x v="5"/>
    <n v="79"/>
    <n v="3"/>
    <s v="GSP98"/>
    <n v="1037"/>
    <n v="0"/>
    <s v="ร้านที่1"/>
    <s v="น******ี"/>
    <s v="******อยุธยา 13250 ตำบลบางหัก อำเภอบางบาล จังหวัดพระนครศรีอยุธยา 13250"/>
    <s v="13250"/>
    <s v="92"/>
    <s v="26/01/2026 10:50"/>
    <s v="-"/>
    <s v="SPX Express"/>
    <s v="Shopee"/>
    <s v="shopee"/>
    <s v=""/>
    <s v="-"/>
    <s v="26/01/2026 10:47"/>
  </r>
  <r>
    <x v="6"/>
    <x v="6"/>
    <n v="66.666666666666671"/>
    <n v="3"/>
    <s v="GSP97"/>
    <n v="100"/>
    <n v="0"/>
    <s v="ร้านที่2"/>
    <s v="พ***ุ พ***่งตัว"/>
    <s v="นครปฐม"/>
    <s v="-"/>
    <s v=""/>
    <s v="26/01/2026 10:45"/>
    <s v="-"/>
    <s v="J&amp;T Express"/>
    <s v="Tiktok"/>
    <s v="tiktok"/>
    <s v=""/>
    <s v="790558209733"/>
    <s v="26/01/2026 10:45"/>
  </r>
  <r>
    <x v="15"/>
    <x v="17"/>
    <n v="50"/>
    <n v="5"/>
    <s v="GSP96"/>
    <n v="235"/>
    <n v="0"/>
    <s v="ร้านที่1"/>
    <s v="ร******​"/>
    <s v="******งรอง 15 ตำบลสาริกา อำเภอเมืองนครนายก จังหวัดนครนายก 26000"/>
    <s v="26000"/>
    <s v="61"/>
    <s v="26/01/2026 11:11"/>
    <s v="-"/>
    <s v="SPX Express"/>
    <s v="Shopee"/>
    <s v="shopee"/>
    <s v=""/>
    <s v="TH267937561670L"/>
    <s v="26/01/2026 10:41"/>
  </r>
  <r>
    <x v="1"/>
    <x v="1"/>
    <n v="50"/>
    <n v="6"/>
    <s v="GSP95"/>
    <n v="200"/>
    <n v="0"/>
    <s v="ร้านที่2"/>
    <s v="t**"/>
    <s v="ชลบุรี"/>
    <s v="-"/>
    <s v=""/>
    <s v="26/01/2026 10:40"/>
    <s v="-"/>
    <s v="J&amp;T COD"/>
    <s v="Tiktok"/>
    <s v="จ่ายทีหลัง / COD"/>
    <s v=""/>
    <s v="790520499661"/>
    <s v="26/01/2026 10:40"/>
  </r>
  <r>
    <x v="8"/>
    <x v="12"/>
    <n v="139"/>
    <n v="2"/>
    <s v="GSP94"/>
    <n v="217.98"/>
    <n v="0"/>
    <s v="ร้านที่2"/>
    <s v="ป***อง พ***ุ"/>
    <s v="ปราจีนบุรี"/>
    <s v="-"/>
    <s v=""/>
    <s v="26/01/2026 10:27"/>
    <s v="-"/>
    <s v="J&amp;T COD"/>
    <s v="Tiktok"/>
    <s v="จ่ายทีหลัง / COD"/>
    <s v=""/>
    <s v="790536096630"/>
    <s v="26/01/2026 10:27"/>
  </r>
  <r>
    <x v="1"/>
    <x v="1"/>
    <n v="50"/>
    <n v="6"/>
    <s v="GSP93"/>
    <n v="200"/>
    <n v="0"/>
    <s v="ร้านที่2"/>
    <s v="ช***นันท์  แ***"/>
    <s v="สุราษฎร์ธานี"/>
    <s v="-"/>
    <s v=""/>
    <s v="26/01/2026 10:24"/>
    <s v="-"/>
    <s v="J&amp;T COD"/>
    <s v="Tiktok"/>
    <s v="จ่ายทีหลัง / COD"/>
    <s v=""/>
    <s v="790593693665"/>
    <s v="26/01/2026 10:24"/>
  </r>
  <r>
    <x v="1"/>
    <x v="1"/>
    <n v="50"/>
    <n v="6"/>
    <s v="GSP92"/>
    <n v="200"/>
    <n v="0"/>
    <s v="ร้านที่2"/>
    <s v="ว***พงษ์  ป***ญาพรกุล"/>
    <s v="สมุทรปราการ"/>
    <s v="-"/>
    <s v=""/>
    <s v="26/01/2026 10:24"/>
    <s v="-"/>
    <s v="J&amp;T COD"/>
    <s v="Tiktok"/>
    <s v="จ่ายทีหลัง / COD"/>
    <s v=""/>
    <s v="790582295661"/>
    <s v="26/01/2026 10:24"/>
  </r>
  <r>
    <x v="1"/>
    <x v="1"/>
    <n v="33.333333333333336"/>
    <n v="3"/>
    <s v="GSP91"/>
    <n v="100"/>
    <n v="0"/>
    <s v="ร้านที่2"/>
    <s v="พ***รรณ ฉ***วณิชย์สกุล"/>
    <s v="ราชบุรี"/>
    <s v="-"/>
    <s v=""/>
    <s v="26/01/2026 10:05"/>
    <s v="-"/>
    <s v="J&amp;T Express"/>
    <s v="Tiktok"/>
    <s v="tiktok"/>
    <s v=""/>
    <s v="790592801703"/>
    <s v="26/01/2026 10:05"/>
  </r>
  <r>
    <x v="1"/>
    <x v="1"/>
    <n v="50"/>
    <n v="6"/>
    <s v="GSP90"/>
    <n v="200"/>
    <n v="0"/>
    <s v="ร้านที่2"/>
    <s v="r***ana  w***mud"/>
    <s v="สระแก้ว"/>
    <s v="-"/>
    <s v=""/>
    <s v="26/01/2026 10:02"/>
    <s v="-"/>
    <s v="J&amp;T COD"/>
    <s v="Tiktok"/>
    <s v="จ่ายทีหลัง / COD"/>
    <s v=""/>
    <s v="790511591693"/>
    <s v="26/01/2026 10:02"/>
  </r>
  <r>
    <x v="1"/>
    <x v="1"/>
    <n v="50"/>
    <n v="6"/>
    <s v="GSP89"/>
    <n v="200"/>
    <n v="0"/>
    <s v="ร้านที่2"/>
    <s v="ส***ษ์ ช***"/>
    <s v="สมุทรปราการ"/>
    <s v="-"/>
    <s v=""/>
    <s v="26/01/2026 10:02"/>
    <s v="-"/>
    <s v="J&amp;T Express"/>
    <s v="Tiktok"/>
    <s v="tiktok"/>
    <s v=""/>
    <s v="790588192682"/>
    <s v="26/01/2026 09:59"/>
  </r>
  <r>
    <x v="6"/>
    <x v="6"/>
    <n v="66.666666666666671"/>
    <n v="3"/>
    <s v="GSP86"/>
    <n v="100"/>
    <n v="0"/>
    <s v="ร้านที่2"/>
    <s v="อ***ยา"/>
    <s v="ราชบุรี"/>
    <s v="-"/>
    <s v=""/>
    <s v="26/01/2026 09:17"/>
    <s v="-"/>
    <s v="J&amp;T COD"/>
    <s v="Tiktok"/>
    <s v="จ่ายทีหลัง / COD"/>
    <s v=""/>
    <s v="790568308736"/>
    <s v="26/01/2026 09:17"/>
  </r>
  <r>
    <x v="1"/>
    <x v="1"/>
    <n v="50"/>
    <n v="6"/>
    <s v="GSP85"/>
    <n v="200"/>
    <n v="0"/>
    <s v="ร้านที่2"/>
    <s v="อ***ช ต***ษี น***้อย"/>
    <s v="ร้อยเอ็ด"/>
    <s v="-"/>
    <s v=""/>
    <s v="26/01/2026 09:11"/>
    <s v="-"/>
    <s v="J&amp;T COD"/>
    <s v="Tiktok"/>
    <s v="จ่ายทีหลัง / COD"/>
    <s v=""/>
    <s v="790592191675"/>
    <s v="26/01/2026 09:11"/>
  </r>
  <r>
    <x v="1"/>
    <x v="1"/>
    <n v="33.333333333333336"/>
    <n v="3"/>
    <s v="GSP84"/>
    <n v="100"/>
    <n v="0"/>
    <s v="ร้านที่2"/>
    <s v="น***"/>
    <s v="สงขลา"/>
    <s v="-"/>
    <s v=""/>
    <s v="26/01/2026 08:56"/>
    <s v="-"/>
    <s v="J&amp;T COD"/>
    <s v="Tiktok"/>
    <s v="จ่ายทีหลัง / COD"/>
    <s v=""/>
    <s v="790575107700"/>
    <s v="26/01/2026 08:56"/>
  </r>
  <r>
    <x v="1"/>
    <x v="1"/>
    <n v="33.333333333333336"/>
    <n v="3"/>
    <s v="GSP83"/>
    <n v="100"/>
    <n v="0"/>
    <s v="ร้านที่2"/>
    <s v="น***"/>
    <s v="สงขลา"/>
    <s v="-"/>
    <s v=""/>
    <s v="26/01/2026 08:48"/>
    <s v="-"/>
    <s v="J&amp;T COD"/>
    <s v="Tiktok"/>
    <s v="จ่ายทีหลัง / COD"/>
    <s v=""/>
    <s v="790532905702"/>
    <s v="26/01/2026 08:48"/>
  </r>
  <r>
    <x v="10"/>
    <x v="20"/>
    <n v="139"/>
    <n v="1"/>
    <s v="GSP82"/>
    <n v="108.99"/>
    <n v="0"/>
    <s v="ร้านที่2"/>
    <s v="ศ***านันท์ ท***ฝ"/>
    <s v="สงขลา"/>
    <s v="-"/>
    <s v=""/>
    <s v="26/01/2026 08:33"/>
    <s v="-"/>
    <s v="J&amp;T COD"/>
    <s v="Tiktok"/>
    <s v="จ่ายทีหลัง / COD"/>
    <s v=""/>
    <s v="790543799651"/>
    <s v="26/01/2026 08:33"/>
  </r>
  <r>
    <x v="1"/>
    <x v="1"/>
    <n v="33.333333333333336"/>
    <n v="3"/>
    <s v="GSP81"/>
    <n v="100"/>
    <n v="0"/>
    <s v="ร้านที่2"/>
    <s v="เ***น"/>
    <s v="กรุงเทพฯ"/>
    <s v="-"/>
    <s v=""/>
    <s v="26/01/2026 08:29"/>
    <s v="-"/>
    <s v="J&amp;T COD"/>
    <s v="Tiktok"/>
    <s v="จ่ายทีหลัง / COD"/>
    <s v=""/>
    <s v="790562304722"/>
    <s v="26/01/2026 08:29"/>
  </r>
  <r>
    <x v="1"/>
    <x v="1"/>
    <n v="33.333333333333336"/>
    <n v="3"/>
    <s v="GSP80"/>
    <n v="100"/>
    <n v="0"/>
    <s v="ร้านที่2"/>
    <s v="e***unt"/>
    <s v="ตาก"/>
    <s v="-"/>
    <s v=""/>
    <s v="26/01/2026 08:25"/>
    <s v="-"/>
    <s v="J&amp;T COD"/>
    <s v="Tiktok"/>
    <s v="จ่ายทีหลัง / COD"/>
    <s v=""/>
    <s v="790567200710"/>
    <s v="26/01/2026 08:25"/>
  </r>
  <r>
    <x v="5"/>
    <x v="5"/>
    <n v="66.333333333333329"/>
    <n v="3"/>
    <s v="GSP79"/>
    <n v="250"/>
    <n v="0"/>
    <s v="ร้านที่4"/>
    <s v="จ***ิรา ท***งหาญ"/>
    <s v="นครปฐม"/>
    <s v="-"/>
    <s v=""/>
    <s v="26/01/2026 08:13"/>
    <s v="-"/>
    <s v="J&amp;T Express"/>
    <s v="Tiktok"/>
    <s v="tiktok"/>
    <s v=""/>
    <s v="790549007710"/>
    <s v="26/01/2026 08:13"/>
  </r>
  <r>
    <x v="17"/>
    <x v="21"/>
    <n v="27.5"/>
    <n v="4"/>
    <s v="GSP78"/>
    <n v="165"/>
    <n v="0"/>
    <s v="ร้านที่1"/>
    <s v="เ******ี"/>
    <s v="******์ท (ซอยคันทรี่ 1) ต.สำนักทอง ตำบลสำนักทอง อำเภอเมืองระยอง จังหวัดระยอง 21100"/>
    <s v="21100"/>
    <s v="69"/>
    <s v="26/01/2026 07:51"/>
    <s v="-"/>
    <s v="SPX Express"/>
    <s v="Shopee"/>
    <s v="shopee"/>
    <s v=""/>
    <s v="-"/>
    <s v="26/01/2026 07:50"/>
  </r>
  <r>
    <x v="5"/>
    <x v="5"/>
    <n v="66.333333333333329"/>
    <n v="6"/>
    <s v="GSP77"/>
    <n v="440"/>
    <n v="0"/>
    <s v="ร้านที่4"/>
    <s v="เ***นเพ็ญ ท***ิตติกุล"/>
    <s v="เชียงใหม่"/>
    <s v="-"/>
    <s v=""/>
    <s v="26/01/2026 07:30"/>
    <s v="-"/>
    <s v="J&amp;T COD"/>
    <s v="Tiktok"/>
    <s v="จ่ายทีหลัง / COD"/>
    <s v=""/>
    <s v="790586405744"/>
    <s v="26/01/2026 07:30"/>
  </r>
  <r>
    <x v="19"/>
    <x v="25"/>
    <n v="52.68"/>
    <n v="1"/>
    <s v="GSP76"/>
    <n v="220.25"/>
    <n v="46"/>
    <s v="ร้านที่1"/>
    <s v="ภาวิณี กิจณรงค์"/>
    <s v="222 หมู่ 9 หมู่บ้านเบย์วิวเรสซิเด้นท์ ต.บางเสร่ อ.สัตหีบ จ.ชลบุรี 20250 ภาวิณี กิจณรงค์ 222 หมู่9 หมู่บ้านเบย์วิวเรสซิเด้นท์ ต.บางเสร่ อ.สัตหีบ จ.ชลบุรี 20250 โทร.0986513238 · บางเสร่/ Bang Sare_x000a__x000a_สัตหีบ/ Sattahipชลบุรี/ Chonburi_x000a_20250"/>
    <s v="20250"/>
    <s v="660986513238"/>
    <s v="26/01/2026 07:28"/>
    <s v="-"/>
    <s v="Kerry_dropoff"/>
    <s v="Lazada"/>
    <s v="lazada"/>
    <s v=""/>
    <s v="-"/>
    <s v="26/01/2026 07:28"/>
  </r>
  <r>
    <x v="19"/>
    <x v="26"/>
    <n v="66.666666666666671"/>
    <n v="3"/>
    <s v="GSP76"/>
    <n v="220.25"/>
    <n v="46"/>
    <s v="ร้านที่1"/>
    <s v="ภาวิณี กิจณรงค์"/>
    <s v="222 หมู่ 9 หมู่บ้านเบย์วิวเรสซิเด้นท์ ต.บางเสร่ อ.สัตหีบ จ.ชลบุรี 20250 ภาวิณี กิจณรงค์ 222 หมู่9 หมู่บ้านเบย์วิวเรสซิเด้นท์ ต.บางเสร่ อ.สัตหีบ จ.ชลบุรี 20250 โทร.0986513238 · บางเสร่/ Bang Sare_x000a__x000a_สัตหีบ/ Sattahipชลบุรี/ Chonburi_x000a_20250"/>
    <s v="20250"/>
    <s v="660986513238"/>
    <s v="26/01/2026 07:28"/>
    <s v="-"/>
    <s v="Kerry_dropoff"/>
    <s v="Lazada"/>
    <s v="lazada"/>
    <s v=""/>
    <s v="-"/>
    <s v="26/01/2026 07:28"/>
  </r>
  <r>
    <x v="6"/>
    <x v="6"/>
    <n v="66.666666666666671"/>
    <n v="6"/>
    <s v="GSP74"/>
    <n v="200"/>
    <n v="0"/>
    <s v="ร้านที่2"/>
    <s v="d***gf657j7c"/>
    <s v="สมุทรปราการ"/>
    <s v="-"/>
    <s v=""/>
    <s v="26/01/2026 07:15"/>
    <s v="-"/>
    <s v="J&amp;T COD"/>
    <s v="Tiktok"/>
    <s v="จ่ายทีหลัง / COD"/>
    <s v=""/>
    <s v="790574104736"/>
    <s v="26/01/2026 07:15"/>
  </r>
  <r>
    <x v="17"/>
    <x v="21"/>
    <n v="27.5"/>
    <n v="4"/>
    <s v="GSP73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6/01/2026 07:30"/>
    <s v="-"/>
    <s v="Flash Express"/>
    <s v="Shopee"/>
    <s v="shopee"/>
    <s v=""/>
    <s v="-"/>
    <s v="26/01/2026 07:00"/>
  </r>
  <r>
    <x v="5"/>
    <x v="5"/>
    <n v="79"/>
    <n v="1"/>
    <s v="GSP71"/>
    <n v="74"/>
    <n v="0"/>
    <s v="ร้านที่1"/>
    <s v="ส******ร"/>
    <s v="******ถ.หมายเลข346 (ลาดหลุมแก้ว-บางเลน) ต.บ่อเงิน ตำบลบ่อเงิน อำเภอลาดหลุมแก้ว จังหวัดปทุมธานี 12140"/>
    <s v="12140"/>
    <s v="73"/>
    <s v="26/01/2026 06:58"/>
    <s v="-"/>
    <s v="SPX Express"/>
    <s v="Shopee"/>
    <s v="shopee"/>
    <s v=""/>
    <s v="TH267462277007S"/>
    <s v="26/01/2026 06:58"/>
  </r>
  <r>
    <x v="1"/>
    <x v="1"/>
    <n v="65"/>
    <n v="3"/>
    <s v="GSP70"/>
    <n v="105"/>
    <n v="0"/>
    <s v="ร้านที่2"/>
    <s v="ห***า"/>
    <s v="เทศบาลนครอุบลราชธานี"/>
    <s v="-"/>
    <s v=""/>
    <s v="25/01/2026 14:19"/>
    <s v="-"/>
    <s v="J&amp;T COD"/>
    <s v="Tiktok"/>
    <s v="จ่ายทีหลัง / COD"/>
    <s v="รสเนยนม1 รสฝอยทอง 2"/>
    <s v="790580909532"/>
    <s v="26/01/2026 06:56"/>
  </r>
  <r>
    <x v="1"/>
    <x v="1"/>
    <n v="65"/>
    <n v="2"/>
    <s v="GSP69"/>
    <n v="85"/>
    <n v="15"/>
    <s v="ร้านที่2"/>
    <s v="ช***กาญจน์  อ***ชัยศรี"/>
    <s v="กรุงเทพมหานคร"/>
    <s v="-"/>
    <s v=""/>
    <s v="25/01/2026 14:19"/>
    <s v="-"/>
    <s v="J&amp;T Express"/>
    <s v="Tiktok"/>
    <s v="tiktok"/>
    <s v="เนยนม+เผือก"/>
    <s v="790538471531"/>
    <s v="26/01/2026 06:56"/>
  </r>
  <r>
    <x v="1"/>
    <x v="1"/>
    <n v="65"/>
    <n v="1"/>
    <s v="GSP68"/>
    <n v="35"/>
    <n v="0"/>
    <s v="ร้านที่2"/>
    <s v="น***ิสบะห์ เ***ดาโอ๊ะ"/>
    <s v="กรุงเทพฯ"/>
    <s v="-"/>
    <s v=""/>
    <s v="25/01/2026 14:19"/>
    <s v="-"/>
    <s v="J&amp;T Express"/>
    <s v="Tiktok"/>
    <s v="tiktok"/>
    <s v="เผือกมะพร้าวอ่อนค่ะ"/>
    <s v="790524595490"/>
    <s v="26/01/2026 06:56"/>
  </r>
  <r>
    <x v="2"/>
    <x v="9"/>
    <n v="87.2"/>
    <n v="1"/>
    <s v="GSP66"/>
    <n v="87.2"/>
    <n v="0"/>
    <s v="ร้านที่3"/>
    <s v="ธันยนันท์ เสียงสนั่นกุลชา"/>
    <s v="98/9 หมู่บ้านเปี่ยมสุข 7 ตำบลศาลาแดง อำเภอเมือง จังหวัดอ่างทอง · ศาลาแดง/ Sala Daeng_x000a__x000a_เมืองอ่างทอง/ Mueang Ang Thongอ่างทอง/ Ang Thong_x000a_14000"/>
    <s v="14000"/>
    <s v="660990161260"/>
    <s v="26/01/2026 06:34"/>
    <s v="-"/>
    <s v="Kerry_dropoff"/>
    <s v="Lazada"/>
    <s v="lazada"/>
    <s v=""/>
    <s v="LEXPU0651466860"/>
    <s v="26/01/2026 06:34"/>
  </r>
  <r>
    <x v="15"/>
    <x v="17"/>
    <n v="50"/>
    <n v="5"/>
    <s v="GSP65"/>
    <n v="240"/>
    <n v="0"/>
    <s v="ร้านที่1"/>
    <s v="ศ******์"/>
    <s v="******ตำบลบางพึ่ง ตำบลบางพึ่ง อำเภอพระประแดง จังหวัดสมุทรปราการ 10130"/>
    <s v="10130"/>
    <s v="86"/>
    <s v="26/01/2026 07:02"/>
    <s v="-"/>
    <s v="SPX Express"/>
    <s v="Shopee"/>
    <s v="shopee"/>
    <s v=""/>
    <s v="TH260763365561H"/>
    <s v="26/01/2026 06:32"/>
  </r>
  <r>
    <x v="6"/>
    <x v="6"/>
    <n v="66.666666666666671"/>
    <n v="3"/>
    <s v="GSP64"/>
    <n v="100"/>
    <n v="0"/>
    <s v="ร้านที่2"/>
    <s v="จ***ัทร แ***ั้ง"/>
    <s v="กรุงเทพฯ"/>
    <s v="-"/>
    <s v=""/>
    <s v="26/01/2026 06:01"/>
    <s v="-"/>
    <s v="J&amp;T COD"/>
    <s v="Tiktok"/>
    <s v="จ่ายทีหลัง / COD"/>
    <s v=""/>
    <s v="790506291595"/>
    <s v="26/01/2026 06:01"/>
  </r>
  <r>
    <x v="1"/>
    <x v="1"/>
    <n v="33.333333333333336"/>
    <n v="6"/>
    <s v="GSP63"/>
    <n v="223"/>
    <n v="23"/>
    <s v="ร้านที่2"/>
    <s v="ส***นทร์  ย***ใหญ่"/>
    <s v="พระนครศรีอยุธยา"/>
    <s v="-"/>
    <s v=""/>
    <s v="26/01/2026 05:34"/>
    <s v="-"/>
    <s v="J&amp;T Express"/>
    <s v="Tiktok"/>
    <s v="tiktok"/>
    <s v=""/>
    <s v="790532856573"/>
    <s v="26/01/2026 05:34"/>
  </r>
  <r>
    <x v="1"/>
    <x v="1"/>
    <n v="33.333333333333336"/>
    <n v="3"/>
    <s v="GSP62"/>
    <n v="100"/>
    <n v="0"/>
    <s v="ร้านที่2"/>
    <s v="ส***ตรา ไ***ณิชย์"/>
    <s v="กำแพงเพชร"/>
    <s v="-"/>
    <s v=""/>
    <s v="26/01/2026 04:55"/>
    <s v="-"/>
    <s v="J&amp;T Express"/>
    <s v="Tiktok"/>
    <s v="tiktok"/>
    <s v=""/>
    <s v="790578062503"/>
    <s v="26/01/2026 04:55"/>
  </r>
  <r>
    <x v="1"/>
    <x v="1"/>
    <n v="33.333333333333336"/>
    <n v="3"/>
    <s v="GSP61"/>
    <n v="100"/>
    <n v="0"/>
    <s v="ร้านที่2"/>
    <s v="ส***ิชัย อ***่อน"/>
    <s v="ขอนแก่น"/>
    <s v="-"/>
    <s v=""/>
    <s v="26/01/2026 04:53"/>
    <s v="-"/>
    <s v="J&amp;T COD"/>
    <s v="Tiktok"/>
    <s v="จ่ายทีหลัง / COD"/>
    <s v=""/>
    <s v="790531369552"/>
    <s v="26/01/2026 04:53"/>
  </r>
  <r>
    <x v="8"/>
    <x v="12"/>
    <n v="139"/>
    <n v="1"/>
    <s v="GSP60"/>
    <n v="109"/>
    <n v="0"/>
    <s v="ร้านที่2"/>
    <s v="u***99461762367947"/>
    <s v="นครปฐม"/>
    <s v="-"/>
    <s v=""/>
    <s v="26/01/2026 03:53"/>
    <s v="-"/>
    <s v="J&amp;T COD"/>
    <s v="Tiktok"/>
    <s v="จ่ายทีหลัง / COD"/>
    <s v=""/>
    <s v="790524628515"/>
    <s v="26/01/2026 03:53"/>
  </r>
  <r>
    <x v="1"/>
    <x v="1"/>
    <n v="33.333333333333336"/>
    <n v="3"/>
    <s v="GSP59"/>
    <n v="100"/>
    <n v="0"/>
    <s v="ร้านที่2"/>
    <s v="ส***ัช"/>
    <s v="กรุงเทพฯ"/>
    <s v="-"/>
    <s v=""/>
    <s v="26/01/2026 03:02"/>
    <s v="-"/>
    <s v="J&amp;T Express"/>
    <s v="Tiktok"/>
    <s v="tiktok"/>
    <s v=""/>
    <s v="790578455590"/>
    <s v="26/01/2026 03:02"/>
  </r>
  <r>
    <x v="15"/>
    <x v="17"/>
    <n v="54.5"/>
    <n v="2"/>
    <s v="GSP58"/>
    <n v="214.1"/>
    <n v="8"/>
    <s v="ร้านที่3"/>
    <s v="ด. ญ. ชนิลนาถ​ เจี่ยไพแก้ว"/>
    <s v="วันเดอร์ฟูล ไลฟ์ อพาทเมนท์ (ห้อง 604) เลขที่ 88 ซอย พหลโยธิน 35 แยก 5-_x000a__x000a_จตุจักร/ Chatuchakกรุงเทพมหานคร/ Bangkok_x000a_10900"/>
    <s v="10900"/>
    <s v="660996245518"/>
    <s v="26/01/2026 01:47"/>
    <s v="-"/>
    <s v="Kerry_dropoff"/>
    <s v="Lazada"/>
    <s v="lazada"/>
    <s v=""/>
    <s v="LEXPU0651466060"/>
    <s v="26/01/2026 01:47"/>
  </r>
  <r>
    <x v="16"/>
    <x v="18"/>
    <n v="54.5"/>
    <n v="2"/>
    <s v="GSP58"/>
    <n v="214.1"/>
    <n v="8"/>
    <s v="ร้านที่3"/>
    <s v="ด. ญ. ชนิลนาถ​ เจี่ยไพแก้ว"/>
    <s v="วันเดอร์ฟูล ไลฟ์ อพาทเมนท์ (ห้อง 604) เลขที่ 88 ซอย พหลโยธิน 35 แยก 5-_x000a__x000a_จตุจักร/ Chatuchakกรุงเทพมหานคร/ Bangkok_x000a_10900"/>
    <s v="10900"/>
    <s v="660996245518"/>
    <s v="26/01/2026 01:47"/>
    <s v="-"/>
    <s v="Kerry_dropoff"/>
    <s v="Lazada"/>
    <s v="lazada"/>
    <s v=""/>
    <s v="LEXPU0651466060"/>
    <s v="26/01/2026 01:47"/>
  </r>
  <r>
    <x v="6"/>
    <x v="6"/>
    <n v="66.666666666666671"/>
    <n v="3"/>
    <s v="GSP57"/>
    <n v="200"/>
    <n v="0"/>
    <s v="ร้านที่2"/>
    <s v="น***้อย บ***้น"/>
    <s v="พิษณุโลก"/>
    <s v="-"/>
    <s v=""/>
    <s v="26/01/2026 01:42"/>
    <s v="-"/>
    <s v="J&amp;T Express"/>
    <s v="Tiktok"/>
    <s v="tiktok"/>
    <s v=""/>
    <s v="790577973463"/>
    <s v="26/01/2026 01:42"/>
  </r>
  <r>
    <x v="1"/>
    <x v="1"/>
    <n v="33.333333333333336"/>
    <n v="3"/>
    <s v="GSP57"/>
    <n v="200"/>
    <n v="0"/>
    <s v="ร้านที่2"/>
    <s v="น***้อย บ***้น"/>
    <s v="พิษณุโลก"/>
    <s v="-"/>
    <s v=""/>
    <s v="26/01/2026 01:42"/>
    <s v="-"/>
    <s v="J&amp;T Express"/>
    <s v="Tiktok"/>
    <s v="tiktok"/>
    <s v=""/>
    <s v="790577973463"/>
    <s v="26/01/2026 01:42"/>
  </r>
  <r>
    <x v="1"/>
    <x v="1"/>
    <n v="33.333333333333336"/>
    <n v="3"/>
    <s v="GSP56"/>
    <n v="102"/>
    <n v="2"/>
    <s v="ร้านที่2"/>
    <s v="ธ***ร  ล***ันทร์"/>
    <s v="นครศรีธรรมราช"/>
    <s v="-"/>
    <s v=""/>
    <s v="26/01/2026 01:40"/>
    <s v="-"/>
    <s v="J&amp;T COD"/>
    <s v="Tiktok"/>
    <s v="จ่ายทีหลัง / COD"/>
    <s v=""/>
    <s v="790535252592"/>
    <s v="26/01/2026 01:40"/>
  </r>
  <r>
    <x v="10"/>
    <x v="20"/>
    <n v="139"/>
    <n v="1"/>
    <s v="GSP55"/>
    <n v="109"/>
    <n v="0"/>
    <s v="ร้านที่2"/>
    <s v="P***at W***gwan"/>
    <s v="กรุงเทพฯ"/>
    <s v="-"/>
    <s v=""/>
    <s v="26/01/2026 01:40"/>
    <s v="-"/>
    <s v="J&amp;T Express"/>
    <s v="Tiktok"/>
    <s v="tiktok"/>
    <s v=""/>
    <s v="790531825532"/>
    <s v="26/01/2026 01:40"/>
  </r>
  <r>
    <x v="1"/>
    <x v="1"/>
    <n v="65"/>
    <n v="9"/>
    <s v="GSP54"/>
    <n v="343"/>
    <n v="28"/>
    <s v="ร้านที่2"/>
    <s v="ช***มันต์ พ***ุ์เสือ"/>
    <s v="พระนครศรีอยุธยา"/>
    <s v="-"/>
    <s v=""/>
    <s v="26/01/2026 01:29"/>
    <s v="-"/>
    <s v="J&amp;T Express"/>
    <s v="Tiktok"/>
    <s v="tiktok"/>
    <s v=""/>
    <s v="790511138583"/>
    <s v="26/01/2026 01:29"/>
  </r>
  <r>
    <x v="1"/>
    <x v="1"/>
    <n v="33.333333333333336"/>
    <n v="3"/>
    <s v="GSP53"/>
    <n v="100"/>
    <n v="0"/>
    <s v="ร้านที่2"/>
    <s v="m***ri"/>
    <s v="สมุทรปราการ"/>
    <s v="-"/>
    <s v=""/>
    <s v="26/01/2026 01:09"/>
    <s v="-"/>
    <s v="J&amp;T COD"/>
    <s v="Tiktok"/>
    <s v="จ่ายทีหลัง / COD"/>
    <s v=""/>
    <s v="790588867541"/>
    <s v="26/01/2026 01:15"/>
  </r>
  <r>
    <x v="5"/>
    <x v="5"/>
    <n v="79"/>
    <n v="2"/>
    <s v="GSP52"/>
    <n v="158"/>
    <n v="0"/>
    <s v="ร้านที่1"/>
    <s v="ณ******น"/>
    <s v="******ฒนา (คอกวัวกลางสี่แยก ก่อนถึงสวนแสนฤาซา) ตำบลยายแย้มวัฒนา อำเภอเฉลิมพระเกียรติ จังหวัดบุรีรัมย์ 31170"/>
    <s v="31170"/>
    <s v="97"/>
    <s v="26/01/2026 00:22"/>
    <s v="-"/>
    <s v="SPX Express"/>
    <s v="Shopee"/>
    <s v="shopee"/>
    <s v=""/>
    <s v="TH269162733871P"/>
    <s v="26/01/2026 00:22"/>
  </r>
  <r>
    <x v="7"/>
    <x v="7"/>
    <n v="75"/>
    <n v="1"/>
    <s v="GSP51"/>
    <n v="107"/>
    <n v="37"/>
    <s v="ร้านที่1"/>
    <s v="น******์"/>
    <s v="******บ้านโคกสะอาด ตำบลม่วงค่อม ตำบลม่วงค่อม อำเภอชัยบาดาล จังหวัดลพบุรี 15230"/>
    <s v="15230"/>
    <s v="36"/>
    <s v="26/01/2026 00:30"/>
    <s v="-"/>
    <s v="SPX Express"/>
    <s v="Shopee"/>
    <s v="shopee"/>
    <s v=""/>
    <s v="TH269619372974T"/>
    <s v="26/01/2026 00:00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n v="87.2"/>
    <n v="1"/>
    <s v="GST95"/>
    <n v="181.9"/>
    <n v="7.5"/>
    <s v="ร้านที่3"/>
    <s v="นาวสาวสมใจ เอี่ยมสะอาด"/>
    <s v="108/13 มบ.สวนหลวงวิลล์5 ถ.เฉลิมพระเกียริ์ตร.9 ซ.28แยก3 แขวงดอกไม้_x000a__x000a_ประเวศ/ Prawetกรุงเทพมหานคร/ Bangkok_x000a_10250"/>
    <s v="10250"/>
    <s v="660897469888"/>
    <s v="27/01/2026 23:59"/>
    <s v="-"/>
    <s v="Kerry_dropoff"/>
    <s v="Lazada"/>
    <s v="lazada"/>
    <s v=""/>
    <s v="LEXPU0652086409"/>
    <s v="27/01/2026 23:59"/>
  </r>
  <r>
    <x v="1"/>
    <x v="0"/>
    <n v="87.2"/>
    <n v="1"/>
    <s v="GST95"/>
    <n v="181.9"/>
    <n v="7.5"/>
    <s v="ร้านที่3"/>
    <s v="นาวสาวสมใจ เอี่ยมสะอาด"/>
    <s v="108/13 มบ.สวนหลวงวิลล์5 ถ.เฉลิมพระเกียริ์ตร.9 ซ.28แยก3 แขวงดอกไม้_x000a__x000a_ประเวศ/ Prawetกรุงเทพมหานคร/ Bangkok_x000a_10250"/>
    <s v="10250"/>
    <s v="660897469888"/>
    <s v="27/01/2026 23:59"/>
    <s v="-"/>
    <s v="Kerry_dropoff"/>
    <s v="Lazada"/>
    <s v="lazada"/>
    <s v=""/>
    <s v="LEXPU0652086409"/>
    <s v="27/01/2026 23:59"/>
  </r>
  <r>
    <x v="2"/>
    <x v="1"/>
    <n v="50"/>
    <n v="6"/>
    <s v="GST94"/>
    <n v="200"/>
    <n v="0"/>
    <s v="ร้านที่2"/>
    <s v="น** อ***าติ แ***แสง"/>
    <s v="นครสวรรค์"/>
    <s v="-"/>
    <s v=""/>
    <s v="27/01/2026 23:57"/>
    <s v="-"/>
    <s v="J&amp;T COD"/>
    <s v="Tiktok"/>
    <s v="จ่ายทีหลัง / COD"/>
    <s v=""/>
    <s v="790622425644"/>
    <s v="27/01/2026 23:57"/>
  </r>
  <r>
    <x v="2"/>
    <x v="1"/>
    <n v="33.333333333333336"/>
    <n v="3"/>
    <s v="GST93"/>
    <n v="100"/>
    <n v="0"/>
    <s v="ร้านที่2"/>
    <s v="ก***พงษ์"/>
    <s v="ตรัง"/>
    <s v="-"/>
    <s v=""/>
    <s v="27/01/2026 23:53"/>
    <s v="-"/>
    <s v="J&amp;T Express"/>
    <s v="Tiktok"/>
    <s v="tiktok"/>
    <s v=""/>
    <s v="790619925631"/>
    <s v="27/01/2026 23:53"/>
  </r>
  <r>
    <x v="2"/>
    <x v="1"/>
    <n v="33.333333333333336"/>
    <n v="3"/>
    <s v="GST92"/>
    <n v="100"/>
    <n v="0"/>
    <s v="ร้านที่2"/>
    <s v="ร***ทิฆัมพร บ***กะลิน"/>
    <s v="กรุงเทพฯ"/>
    <s v="-"/>
    <s v=""/>
    <s v="27/01/2026 23:51"/>
    <s v="-"/>
    <s v="J&amp;T COD"/>
    <s v="Tiktok"/>
    <s v="จ่ายทีหลัง / COD"/>
    <s v=""/>
    <s v="790688844606"/>
    <s v="27/01/2026 23:51"/>
  </r>
  <r>
    <x v="2"/>
    <x v="1"/>
    <n v="33.333333333333336"/>
    <n v="3"/>
    <s v="GST91"/>
    <n v="110"/>
    <n v="10"/>
    <s v="ร้านที่2"/>
    <s v="เ***ศิริ. ท***ช่ม"/>
    <s v="สุราษฎร์ธานี"/>
    <s v="-"/>
    <s v=""/>
    <s v="27/01/2026 23:32"/>
    <s v="-"/>
    <s v="J&amp;T COD"/>
    <s v="Tiktok"/>
    <s v="จ่ายทีหลัง / COD"/>
    <s v=""/>
    <s v="790615841632"/>
    <s v="27/01/2026 23:32"/>
  </r>
  <r>
    <x v="3"/>
    <x v="2"/>
    <n v="66.333333333333329"/>
    <n v="6"/>
    <s v="GST90"/>
    <n v="480"/>
    <n v="0"/>
    <s v="ร้านที่1"/>
    <s v="เ******ี"/>
    <s v="******ล บ้านโพธิ์ ตำบลบ้านโพธิ์ อำเภอเมืองสุพรรณบุรี จังหวัดสุพรรณบุรี 72000"/>
    <s v="72000"/>
    <s v="66"/>
    <s v="27/01/2026 23:51"/>
    <s v="-"/>
    <s v="Flash Express"/>
    <s v="Shopee"/>
    <s v="shopee"/>
    <s v=""/>
    <s v="TH140189Z3RQ1L"/>
    <s v="27/01/2026 23:14"/>
  </r>
  <r>
    <x v="2"/>
    <x v="1"/>
    <n v="50"/>
    <n v="12"/>
    <s v="GST89"/>
    <n v="400"/>
    <n v="0"/>
    <s v="ร้านที่2"/>
    <s v="น***สงสุรีย์ ข***ยืน"/>
    <s v="นครราชสีมา"/>
    <s v="-"/>
    <s v=""/>
    <s v="27/01/2026 23:02"/>
    <s v="-"/>
    <s v="J&amp;T COD"/>
    <s v="Tiktok"/>
    <s v="จ่ายทีหลัง / COD"/>
    <s v=""/>
    <s v="790612570565"/>
    <s v="27/01/2026 23:02"/>
  </r>
  <r>
    <x v="2"/>
    <x v="1"/>
    <n v="65"/>
    <n v="9"/>
    <s v="GST88"/>
    <n v="315"/>
    <n v="0"/>
    <s v="ร้านที่2"/>
    <s v="อ***อาสัน ม***็ง"/>
    <s v="นราธิวาส"/>
    <s v="-"/>
    <s v=""/>
    <s v="27/01/2026 22:38"/>
    <s v="-"/>
    <s v="J&amp;T COD"/>
    <s v="Tiktok"/>
    <s v="จ่ายทีหลัง / COD"/>
    <s v=""/>
    <s v="790604684586"/>
    <s v="27/01/2026 22:38"/>
  </r>
  <r>
    <x v="2"/>
    <x v="1"/>
    <n v="50"/>
    <n v="6"/>
    <s v="GST87"/>
    <n v="200"/>
    <n v="0"/>
    <s v="ร้านที่2"/>
    <s v="ป***มว"/>
    <s v="สมุทรสาคร"/>
    <s v="-"/>
    <s v=""/>
    <s v="27/01/2026 22:31"/>
    <s v="-"/>
    <s v="J&amp;T COD"/>
    <s v="Tiktok"/>
    <s v="จ่ายทีหลัง / COD"/>
    <s v=""/>
    <s v="790676025635"/>
    <s v="27/01/2026 22:31"/>
  </r>
  <r>
    <x v="2"/>
    <x v="1"/>
    <n v="33.333333333333336"/>
    <n v="3"/>
    <s v="GST86"/>
    <n v="100"/>
    <n v="0"/>
    <s v="ร้านที่2"/>
    <s v="อ***รา เ***ยมส้ม"/>
    <s v="น่าน"/>
    <s v="-"/>
    <s v=""/>
    <s v="27/01/2026 22:21"/>
    <s v="-"/>
    <s v="J&amp;T COD"/>
    <s v="Tiktok"/>
    <s v="จ่ายทีหลัง / COD"/>
    <s v=""/>
    <s v="790629529664"/>
    <s v="27/01/2026 22:21"/>
  </r>
  <r>
    <x v="2"/>
    <x v="1"/>
    <n v="50"/>
    <n v="6"/>
    <s v="GST85"/>
    <n v="200"/>
    <n v="0"/>
    <s v="ร้านที่2"/>
    <s v="ว***รา"/>
    <s v="แม่ฮ่องสอน"/>
    <s v="-"/>
    <s v=""/>
    <s v="27/01/2026 22:15"/>
    <s v="-"/>
    <s v="J&amp;T COD"/>
    <s v="Tiktok"/>
    <s v="จ่ายทีหลัง / COD"/>
    <s v=""/>
    <s v="790672624630"/>
    <s v="27/01/2026 22:15"/>
  </r>
  <r>
    <x v="4"/>
    <x v="3"/>
    <n v="159"/>
    <n v="1"/>
    <s v="GST84"/>
    <n v="129"/>
    <n v="0"/>
    <s v="ร้านที่2"/>
    <s v="ช***นต์  ส***"/>
    <s v="ลำปาง"/>
    <s v="-"/>
    <s v=""/>
    <s v="27/01/2026 22:13"/>
    <s v="-"/>
    <s v="J&amp;T COD"/>
    <s v="Tiktok"/>
    <s v="จ่ายทีหลัง / COD"/>
    <s v=""/>
    <s v="790687085506"/>
    <s v="27/01/2026 22:13"/>
  </r>
  <r>
    <x v="2"/>
    <x v="1"/>
    <n v="33.333333333333336"/>
    <n v="3"/>
    <s v="GST83"/>
    <n v="100"/>
    <n v="0"/>
    <s v="ร้านที่2"/>
    <s v="ป***อม  ท***ำ"/>
    <s v="นนทบุรี"/>
    <s v="-"/>
    <s v=""/>
    <s v="27/01/2026 22:03"/>
    <s v="-"/>
    <s v="J&amp;T COD"/>
    <s v="Tiktok"/>
    <s v="จ่ายทีหลัง / COD"/>
    <s v=""/>
    <s v="790687642625"/>
    <s v="27/01/2026 22:04"/>
  </r>
  <r>
    <x v="2"/>
    <x v="1"/>
    <n v="50"/>
    <n v="12"/>
    <s v="GST82"/>
    <n v="400"/>
    <n v="0"/>
    <s v="ร้านที่2"/>
    <s v="ก*** ไ***งคล"/>
    <s v="เพชรบูรณ์"/>
    <s v="-"/>
    <s v=""/>
    <s v="27/01/2026 21:53"/>
    <s v="-"/>
    <s v="J&amp;T Express"/>
    <s v="Tiktok"/>
    <s v="tiktok"/>
    <s v=""/>
    <s v="790632490546"/>
    <s v="27/01/2026 21:53"/>
  </r>
  <r>
    <x v="2"/>
    <x v="1"/>
    <n v="33.333333333333336"/>
    <n v="3"/>
    <s v="GST81"/>
    <n v="138"/>
    <n v="38"/>
    <s v="ร้านที่2"/>
    <s v="เ***ทราย ไ***อง"/>
    <s v="นครราชสีมา"/>
    <s v="-"/>
    <s v=""/>
    <s v="27/01/2026 21:51"/>
    <s v="-"/>
    <s v="J&amp;T COD"/>
    <s v="Tiktok"/>
    <s v="จ่ายทีหลัง / COD"/>
    <s v=""/>
    <s v="790680844682"/>
    <s v="27/01/2026 21:51"/>
  </r>
  <r>
    <x v="5"/>
    <x v="4"/>
    <n v="90"/>
    <n v="2"/>
    <s v="GST79"/>
    <n v="133"/>
    <n v="0"/>
    <s v="ร้านที่3"/>
    <s v="จันทร์จิรา"/>
    <s v="329/20 ม.จรูญรัตน์ ถ.เทศบาล2 ต.ปากเพรียว_x000a__x000a_เมืองสระบุรี/ Mueang Saraburiสระบุรี/ Saraburi_x000a_18000"/>
    <s v="18000"/>
    <s v="660809214735"/>
    <s v="27/01/2026 21:36"/>
    <s v="-"/>
    <s v="Kerry_dropoff"/>
    <s v="Lazada"/>
    <s v="lazada"/>
    <s v=""/>
    <s v="LEXPU0652089628"/>
    <s v="27/01/2026 21:36"/>
  </r>
  <r>
    <x v="2"/>
    <x v="1"/>
    <n v="50"/>
    <n v="6"/>
    <s v="GST78"/>
    <n v="200"/>
    <n v="0"/>
    <s v="ร้านที่2"/>
    <s v="ส***เดือน"/>
    <s v="สมุทรสาคร"/>
    <s v="-"/>
    <s v=""/>
    <s v="27/01/2026 21:30"/>
    <s v="-"/>
    <s v="J&amp;T COD"/>
    <s v="Tiktok"/>
    <s v="จ่ายทีหลัง / COD"/>
    <s v=""/>
    <s v="790663518610"/>
    <s v="27/01/2026 21:31"/>
  </r>
  <r>
    <x v="6"/>
    <x v="5"/>
    <n v="66.666666666666671"/>
    <n v="3"/>
    <s v="GST77"/>
    <n v="167"/>
    <n v="38"/>
    <s v="ร้านที่2"/>
    <s v="ด***ิพย์ ค***"/>
    <s v="สระแก้ว"/>
    <s v="-"/>
    <s v=""/>
    <s v="27/01/2026 21:28"/>
    <s v="-"/>
    <s v="J&amp;T COD"/>
    <s v="Tiktok"/>
    <s v="จ่ายทีหลัง / COD"/>
    <s v=""/>
    <s v="790661055623"/>
    <s v="27/01/2026 21:28"/>
  </r>
  <r>
    <x v="7"/>
    <x v="6"/>
    <n v="75"/>
    <n v="3"/>
    <s v="GST75"/>
    <n v="225"/>
    <n v="0"/>
    <s v="ร้านที่10"/>
    <s v="นาย สุเชษฐ โสไกร"/>
    <s v="99หมู่9 หมู่บ้านพิพรพงษ์1 แขวงสนามบิน เขตดอนเมือง กรุงเทพ_x000a__x000a_ดอนเมือง/ Don Mueangกรุงเทพมหานคร/ Bangkok_x000a_10210"/>
    <s v="10210"/>
    <s v="660934495554"/>
    <s v="27/01/2026 21:20"/>
    <s v="-"/>
    <s v="Kerry_dropoff"/>
    <s v="Lazada"/>
    <s v="lazada"/>
    <s v=""/>
    <s v="LEXDO0177517574"/>
    <s v="27/01/2026 21:20"/>
  </r>
  <r>
    <x v="8"/>
    <x v="7"/>
    <n v="66.333333333333329"/>
    <n v="3"/>
    <s v="GST73"/>
    <n v="434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7/01/2026 21:18"/>
    <s v="-"/>
    <s v="Kerry_dropoff"/>
    <s v="Lazada"/>
    <s v="lazada"/>
    <s v=""/>
    <s v="LEXDO0177501755"/>
    <s v="27/01/2026 21:18"/>
  </r>
  <r>
    <x v="3"/>
    <x v="2"/>
    <n v="120"/>
    <n v="3"/>
    <s v="GST74"/>
    <n v="300"/>
    <n v="0"/>
    <s v="ร้านที่2"/>
    <s v="เ***วรรณ จ***ายง"/>
    <s v="ขอนแก่น"/>
    <s v="-"/>
    <s v=""/>
    <s v="27/01/2026 21:15"/>
    <s v="-"/>
    <s v="J&amp;T Express"/>
    <s v="Tiktok"/>
    <s v="tiktok"/>
    <s v=""/>
    <s v="790656148601"/>
    <s v="27/01/2026 21:18"/>
  </r>
  <r>
    <x v="3"/>
    <x v="2"/>
    <n v="66.333333333333329"/>
    <n v="3"/>
    <s v="GST73"/>
    <n v="434"/>
    <n v="0"/>
    <s v="ร้านที่10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7/01/2026 21:18"/>
    <s v="-"/>
    <s v="Kerry_dropoff"/>
    <s v="Lazada"/>
    <s v="lazada"/>
    <s v=""/>
    <s v="LEXDO0177501755"/>
    <s v="27/01/2026 21:18"/>
  </r>
  <r>
    <x v="2"/>
    <x v="1"/>
    <n v="33.333333333333336"/>
    <n v="3"/>
    <s v="GST72"/>
    <n v="100"/>
    <n v="0"/>
    <s v="ร้านที่2"/>
    <s v="A***ana L***inool"/>
    <s v="หนองคาย"/>
    <s v="-"/>
    <s v=""/>
    <s v="27/01/2026 20:46"/>
    <s v="-"/>
    <s v="J&amp;T COD"/>
    <s v="Tiktok"/>
    <s v="จ่ายทีหลัง / COD"/>
    <s v=""/>
    <s v="790626843672"/>
    <s v="27/01/2026 20:47"/>
  </r>
  <r>
    <x v="2"/>
    <x v="1"/>
    <n v="33.333333333333336"/>
    <n v="3"/>
    <s v="GST71"/>
    <n v="100"/>
    <n v="0"/>
    <s v="ร้านที่2"/>
    <s v="ส***สินี"/>
    <s v="ประจวบคีรีขันธ์"/>
    <s v="-"/>
    <s v=""/>
    <s v="27/01/2026 20:37"/>
    <s v="-"/>
    <s v="J&amp;T COD"/>
    <s v="Tiktok"/>
    <s v="จ่ายทีหลัง / COD"/>
    <s v="ขอไม่เอารสกาแฟค่ะ"/>
    <s v="790647470583"/>
    <s v="27/01/2026 20:37"/>
  </r>
  <r>
    <x v="2"/>
    <x v="1"/>
    <n v="33.333333333333336"/>
    <n v="3"/>
    <s v="GST69"/>
    <n v="107"/>
    <n v="7"/>
    <s v="ร้านที่2"/>
    <s v="น***ะห์955"/>
    <s v="กรุงเทพฯ"/>
    <s v="-"/>
    <s v=""/>
    <s v="27/01/2026 20:15"/>
    <s v="-"/>
    <s v="J&amp;T COD"/>
    <s v="Tiktok"/>
    <s v="จ่ายทีหลัง / COD"/>
    <s v=""/>
    <s v="790620247675"/>
    <s v="27/01/2026 20:16"/>
  </r>
  <r>
    <x v="3"/>
    <x v="2"/>
    <n v="66.333333333333329"/>
    <n v="3"/>
    <s v="GST68"/>
    <n v="393"/>
    <n v="0"/>
    <s v="ร้านที่1"/>
    <s v="ก******า"/>
    <s v="******สิงห์ ตำบลบ้านสิงห์ อำเภอโพธาราม จังหวัดราชบุรี 70120"/>
    <s v="70120"/>
    <s v="14"/>
    <s v="28/01/2026 08:40"/>
    <s v="-"/>
    <s v="SPX Express"/>
    <s v="Shopee"/>
    <s v="shopee"/>
    <s v=""/>
    <s v="TH265447492144J"/>
    <s v="27/01/2026 20:09"/>
  </r>
  <r>
    <x v="3"/>
    <x v="2"/>
    <n v="79"/>
    <n v="2"/>
    <s v="GST68"/>
    <n v="393"/>
    <n v="0"/>
    <s v="ร้านที่1"/>
    <s v="ก******า"/>
    <s v="******สิงห์ ตำบลบ้านสิงห์ อำเภอโพธาราม จังหวัดราชบุรี 70120"/>
    <s v="70120"/>
    <s v="14"/>
    <s v="28/01/2026 08:40"/>
    <s v="-"/>
    <s v="SPX Express"/>
    <s v="Shopee"/>
    <s v="shopee"/>
    <s v=""/>
    <s v="TH265447492144J"/>
    <s v="27/01/2026 20:09"/>
  </r>
  <r>
    <x v="3"/>
    <x v="2"/>
    <n v="66.333333333333329"/>
    <n v="3"/>
    <s v="GST67"/>
    <n v="240"/>
    <n v="0"/>
    <s v="ร้านที่1"/>
    <s v="เ******ิ"/>
    <s v="******ำบลศิลาแลง อำเภอปัว จังหวัดน่าน 55120"/>
    <s v="55120"/>
    <s v="35"/>
    <s v="27/01/2026 19:54"/>
    <s v="-"/>
    <s v="Flash Express"/>
    <s v="Shopee"/>
    <s v="shopee"/>
    <s v=""/>
    <s v="TH520589Z26S1D"/>
    <s v="27/01/2026 19:54"/>
  </r>
  <r>
    <x v="2"/>
    <x v="1"/>
    <n v="33.333333333333336"/>
    <n v="3"/>
    <s v="GST66"/>
    <n v="100"/>
    <n v="0"/>
    <s v="ร้านที่2"/>
    <s v="น***าวจิราภรณ์ น***ยู่"/>
    <s v="ชลบุรี"/>
    <s v="-"/>
    <s v=""/>
    <s v="27/01/2026 19:49"/>
    <s v="-"/>
    <s v="J&amp;T COD"/>
    <s v="Tiktok"/>
    <s v="จ่ายทีหลัง / COD"/>
    <s v=""/>
    <s v="790671127691"/>
    <s v="27/01/2026 19:49"/>
  </r>
  <r>
    <x v="3"/>
    <x v="2"/>
    <n v="69.900000000000006"/>
    <n v="40"/>
    <s v="GST65"/>
    <n v="3200"/>
    <n v="0"/>
    <s v="ร้านที่1"/>
    <s v="เ******ิ"/>
    <s v="******ำบลศิลาแลง อำเภอปัว จังหวัดน่าน 55120"/>
    <s v="55120"/>
    <s v="35"/>
    <s v="27/01/2026 19:50"/>
    <s v="-"/>
    <s v="Flash Express"/>
    <s v="Shopee"/>
    <s v="shopee"/>
    <s v=""/>
    <s v="TH520589ZGU17D"/>
    <s v="27/01/2026 19:49"/>
  </r>
  <r>
    <x v="2"/>
    <x v="1"/>
    <n v="50"/>
    <n v="6"/>
    <s v="GST63"/>
    <n v="200"/>
    <n v="0"/>
    <s v="ร้านที่2"/>
    <s v="น***าว์ ศ***ัตนา"/>
    <s v="เทศบาลนครเชียงราย"/>
    <s v="-"/>
    <s v=""/>
    <s v="27/01/2026 19:46"/>
    <s v="-"/>
    <s v="J&amp;T COD"/>
    <s v="Tiktok"/>
    <s v="จ่ายทีหลัง / COD"/>
    <s v=""/>
    <s v="790614515600"/>
    <s v="27/01/2026 19:46"/>
  </r>
  <r>
    <x v="2"/>
    <x v="1"/>
    <n v="50"/>
    <n v="6"/>
    <s v="GST62"/>
    <n v="200"/>
    <n v="0"/>
    <s v="ร้านที่2"/>
    <s v="ด***จ จ***ะพิมพ์"/>
    <s v="เลย"/>
    <s v="-"/>
    <s v=""/>
    <s v="27/01/2026 19:43"/>
    <s v="-"/>
    <s v="J&amp;T Express"/>
    <s v="Tiktok"/>
    <s v="tiktok"/>
    <s v=""/>
    <s v="790648506690"/>
    <s v="27/01/2026 19:43"/>
  </r>
  <r>
    <x v="2"/>
    <x v="1"/>
    <n v="50"/>
    <n v="12"/>
    <s v="GST60"/>
    <n v="400"/>
    <n v="0"/>
    <s v="ร้านที่2"/>
    <s v="ณ***ล จ***ภาโส"/>
    <s v="Songkhla"/>
    <s v="-"/>
    <s v=""/>
    <s v="27/01/2026 19:35"/>
    <s v="-"/>
    <s v="J&amp;T Express"/>
    <s v="Tiktok"/>
    <s v="tiktok"/>
    <s v=""/>
    <s v="790665297505"/>
    <s v="27/01/2026 19:35"/>
  </r>
  <r>
    <x v="3"/>
    <x v="2"/>
    <n v="66.333333333333329"/>
    <n v="6"/>
    <s v="GST59"/>
    <n v="480"/>
    <n v="0"/>
    <s v="ร้านที่1"/>
    <s v="เ******ิ"/>
    <s v="******ำบลศิลาแลง อำเภอปัว จังหวัดน่าน 55120"/>
    <s v="55120"/>
    <s v="35"/>
    <s v="27/01/2026 20:00"/>
    <s v="-"/>
    <s v="Flash Express"/>
    <s v="Shopee"/>
    <s v="shopee"/>
    <s v=""/>
    <s v="TH520589Z44V2D"/>
    <s v="27/01/2026 19:30"/>
  </r>
  <r>
    <x v="3"/>
    <x v="2"/>
    <n v="66.333333333333329"/>
    <n v="6"/>
    <s v="GST58"/>
    <n v="480"/>
    <n v="0"/>
    <s v="ร้านที่1"/>
    <s v="เ******ิ"/>
    <s v="******ำบลศิลาแลง อำเภอปัว จังหวัดน่าน 55120"/>
    <s v="55120"/>
    <s v="35"/>
    <s v="27/01/2026 19:59"/>
    <s v="-"/>
    <s v="Flash Express"/>
    <s v="Shopee"/>
    <s v="shopee"/>
    <s v=""/>
    <s v="TH520589Z3X59D"/>
    <s v="27/01/2026 19:29"/>
  </r>
  <r>
    <x v="3"/>
    <x v="2"/>
    <n v="69.900000000000006"/>
    <n v="10"/>
    <s v="GST56"/>
    <n v="800"/>
    <n v="0"/>
    <s v="ร้านที่1"/>
    <s v="เ******ิ"/>
    <s v="******ำบลศิลาแลง อำเภอปัว จังหวัดน่าน 55120"/>
    <s v="55120"/>
    <s v="35"/>
    <s v="27/01/2026 19:53"/>
    <s v="-"/>
    <s v="Flash Express"/>
    <s v="Shopee"/>
    <s v="shopee"/>
    <s v=""/>
    <s v="TH520589Z4VZ4D"/>
    <s v="27/01/2026 19:23"/>
  </r>
  <r>
    <x v="3"/>
    <x v="2"/>
    <n v="69.900000000000006"/>
    <n v="10"/>
    <s v="GST55"/>
    <n v="800"/>
    <n v="0"/>
    <s v="ร้านที่1"/>
    <s v="เ******ิ"/>
    <s v="******ำบลศิลาแลง อำเภอปัว จังหวัดน่าน 55120"/>
    <s v="55120"/>
    <s v="35"/>
    <s v="27/01/2026 19:52"/>
    <s v="-"/>
    <s v="Flash Express"/>
    <s v="Shopee"/>
    <s v="shopee"/>
    <s v=""/>
    <s v="TH520589Z5DM7D"/>
    <s v="27/01/2026 19:22"/>
  </r>
  <r>
    <x v="3"/>
    <x v="2"/>
    <n v="69.900000000000006"/>
    <n v="10"/>
    <s v="GST54"/>
    <n v="800"/>
    <n v="0"/>
    <s v="ร้านที่1"/>
    <s v="เ******ิ"/>
    <s v="******ำบลศิลาแลง อำเภอปัว จังหวัดน่าน 55120"/>
    <s v="55120"/>
    <s v="35"/>
    <s v="27/01/2026 19:49"/>
    <s v="-"/>
    <s v="Flash Express"/>
    <s v="Shopee"/>
    <s v="shopee"/>
    <s v=""/>
    <s v="TH520589Z6405D"/>
    <s v="27/01/2026 19:19"/>
  </r>
  <r>
    <x v="3"/>
    <x v="2"/>
    <n v="69.900000000000006"/>
    <n v="20"/>
    <s v="GST52"/>
    <n v="1595"/>
    <n v="0"/>
    <s v="ร้านที่1"/>
    <s v="ม******ม"/>
    <s v="******3 ดอกไม้ ประเวศ กทม 10250 แขวงดอกไม้ เขตประเวศ จังหวัดกรุงเทพมหานคร 10250"/>
    <s v="10250"/>
    <s v="95"/>
    <s v="27/01/2026 19:00"/>
    <s v="-"/>
    <s v="SPX Express"/>
    <s v="Shopee"/>
    <s v="shopee"/>
    <s v=""/>
    <s v="TH2637834007893"/>
    <s v="27/01/2026 19:00"/>
  </r>
  <r>
    <x v="2"/>
    <x v="1"/>
    <n v="33.333333333333336"/>
    <n v="3"/>
    <s v="GST51"/>
    <n v="100"/>
    <n v="0"/>
    <s v="ร้านที่2"/>
    <s v="ส***ดา ส***รณภักดี"/>
    <s v="สุพรรณบุรี"/>
    <s v="-"/>
    <s v=""/>
    <s v="27/01/2026 18:45"/>
    <s v="-"/>
    <s v="J&amp;T Express"/>
    <s v="Tiktok"/>
    <s v="tiktok"/>
    <s v=""/>
    <s v="790637240643"/>
    <s v="27/01/2026 18:45"/>
  </r>
  <r>
    <x v="2"/>
    <x v="1"/>
    <n v="33.333333333333336"/>
    <n v="3"/>
    <s v="GST50"/>
    <n v="100"/>
    <n v="0"/>
    <s v="ร้านที่2"/>
    <s v="ป**  อ***าสตร์"/>
    <s v="กรุงเทพฯ"/>
    <s v="-"/>
    <s v=""/>
    <s v="27/01/2026 18:30"/>
    <s v="-"/>
    <s v="J&amp;T COD"/>
    <s v="Tiktok"/>
    <s v="จ่ายทีหลัง / COD"/>
    <s v=""/>
    <s v="790665044654"/>
    <s v="27/01/2026 18:30"/>
  </r>
  <r>
    <x v="4"/>
    <x v="3"/>
    <n v="159"/>
    <n v="1"/>
    <s v="GST49"/>
    <n v="129"/>
    <n v="0"/>
    <s v="ร้านที่2"/>
    <s v="อ***ย บ***ผื่อน"/>
    <s v="กาญจนบุรี"/>
    <s v="-"/>
    <s v=""/>
    <s v="27/01/2026 18:28"/>
    <s v="-"/>
    <s v="J&amp;T COD"/>
    <s v="Tiktok"/>
    <s v="จ่ายทีหลัง / COD"/>
    <s v=""/>
    <s v="790652955584"/>
    <s v="27/01/2026 18:28"/>
  </r>
  <r>
    <x v="2"/>
    <x v="1"/>
    <n v="33.333333333333336"/>
    <n v="3"/>
    <s v="GST48"/>
    <n v="100"/>
    <n v="0"/>
    <s v="ร้านที่2"/>
    <s v="ค***ุมศรี อ***บุญ"/>
    <s v="ปัตตานี"/>
    <s v="-"/>
    <s v=""/>
    <s v="27/01/2026 18:28"/>
    <s v="-"/>
    <s v="J&amp;T Express"/>
    <s v="Tiktok"/>
    <s v="tiktok"/>
    <s v=""/>
    <s v="790616515662"/>
    <s v="27/01/2026 18:28"/>
  </r>
  <r>
    <x v="2"/>
    <x v="1"/>
    <n v="33.333333333333336"/>
    <n v="3"/>
    <s v="GST47"/>
    <n v="100"/>
    <n v="0"/>
    <s v="ร้านที่2"/>
    <s v="ว***ฐา  พ***ุ์เปรม"/>
    <s v="ราชบุรี"/>
    <s v="-"/>
    <s v=""/>
    <s v="27/01/2026 18:25"/>
    <s v="-"/>
    <s v="J&amp;T COD"/>
    <s v="Tiktok"/>
    <s v="จ่ายทีหลัง / COD"/>
    <s v=""/>
    <s v="790681910664"/>
    <s v="27/01/2026 18:25"/>
  </r>
  <r>
    <x v="2"/>
    <x v="1"/>
    <n v="50"/>
    <n v="6"/>
    <s v="GST46"/>
    <n v="200"/>
    <n v="0"/>
    <s v="ร้านที่2"/>
    <s v="บ***า ม***ิจารณ์"/>
    <s v="สมุทรปราการ"/>
    <s v="-"/>
    <s v=""/>
    <s v="27/01/2026 18:24"/>
    <s v="-"/>
    <s v="Flash Express Thailand COD"/>
    <s v="Tiktok"/>
    <s v="จ่ายทีหลัง / COD"/>
    <s v=""/>
    <s v="THT02032E2SCP2Z"/>
    <s v="27/01/2026 18:24"/>
  </r>
  <r>
    <x v="5"/>
    <x v="4"/>
    <n v="120"/>
    <n v="1"/>
    <s v="GST45"/>
    <n v="117"/>
    <n v="17"/>
    <s v="ร้านที่2"/>
    <s v="จ***ศรี  เ***จน์"/>
    <s v="กรุงเทพฯ"/>
    <s v="-"/>
    <s v=""/>
    <s v="27/01/2026 18:16"/>
    <s v="-"/>
    <s v="J&amp;T COD"/>
    <s v="Tiktok"/>
    <s v="จ่ายทีหลัง / COD"/>
    <s v=""/>
    <s v="790693738660"/>
    <s v="27/01/2026 18:16"/>
  </r>
  <r>
    <x v="2"/>
    <x v="1"/>
    <n v="50"/>
    <n v="6"/>
    <s v="GST43"/>
    <n v="200"/>
    <n v="0"/>
    <s v="ร้านที่2"/>
    <s v="เ***อทอง"/>
    <s v="นครราชสีมา"/>
    <s v="-"/>
    <s v=""/>
    <s v="27/01/2026 17:38"/>
    <s v="-"/>
    <s v="J&amp;T COD"/>
    <s v="Tiktok"/>
    <s v="จ่ายทีหลัง / COD"/>
    <s v=""/>
    <s v="790623209622"/>
    <s v="27/01/2026 17:39"/>
  </r>
  <r>
    <x v="2"/>
    <x v="1"/>
    <n v="50"/>
    <n v="6"/>
    <s v="GST42"/>
    <n v="0"/>
    <n v="0"/>
    <s v="ร้านที่2"/>
    <s v="แ***หอม"/>
    <s v="เชียงใหม่"/>
    <s v="-"/>
    <s v=""/>
    <s v="27/01/2026 17:27"/>
    <s v="-"/>
    <s v="J&amp;T Express"/>
    <s v="Tiktok"/>
    <s v="tiktok"/>
    <s v=""/>
    <s v="790673817603"/>
    <s v="27/01/2026 17:27"/>
  </r>
  <r>
    <x v="2"/>
    <x v="1"/>
    <n v="50"/>
    <n v="6"/>
    <s v="GST41"/>
    <n v="200"/>
    <n v="0"/>
    <s v="ร้านที่2"/>
    <s v="น***า แ***ิ้ม"/>
    <s v="สมุทรปราการ"/>
    <s v="-"/>
    <s v=""/>
    <s v="27/01/2026 17:17"/>
    <s v="-"/>
    <s v="J&amp;T COD"/>
    <s v="Tiktok"/>
    <s v="จ่ายทีหลัง / COD"/>
    <s v=""/>
    <s v="790666409691"/>
    <s v="27/01/2026 17:17"/>
  </r>
  <r>
    <x v="4"/>
    <x v="3"/>
    <n v="159"/>
    <n v="1"/>
    <s v="GST40"/>
    <n v="167"/>
    <n v="38"/>
    <s v="ร้านที่2"/>
    <s v="น***าน ไ***น"/>
    <s v="อุบลราชธานี"/>
    <s v="-"/>
    <s v=""/>
    <s v="27/01/2026 16:36"/>
    <s v="-"/>
    <s v="J&amp;T COD"/>
    <s v="Tiktok"/>
    <s v="จ่ายทีหลัง / COD"/>
    <s v=""/>
    <s v="790672359573"/>
    <s v="27/01/2026 16:36"/>
  </r>
  <r>
    <x v="5"/>
    <x v="4"/>
    <n v="120"/>
    <n v="1"/>
    <s v="GST39"/>
    <n v="100"/>
    <n v="0"/>
    <s v="ร้านที่2"/>
    <s v="ข***ฐา  ฤ***ยินดี"/>
    <s v="พระนครศรีอยุธยา"/>
    <s v="-"/>
    <s v=""/>
    <s v="27/01/2026 16:25"/>
    <s v="-"/>
    <s v="J&amp;T COD"/>
    <s v="Tiktok"/>
    <s v="จ่ายทีหลัง / COD"/>
    <s v=""/>
    <s v="790619134664"/>
    <s v="27/01/2026 16:25"/>
  </r>
  <r>
    <x v="4"/>
    <x v="3"/>
    <n v="159"/>
    <n v="1"/>
    <s v="GST38"/>
    <n v="129"/>
    <n v="0"/>
    <s v="ร้านที่2"/>
    <s v="น***ภัค ข***อง"/>
    <s v="เชียงใหม่"/>
    <s v="-"/>
    <s v=""/>
    <s v="27/01/2026 16:12"/>
    <s v="-"/>
    <s v="J&amp;T COD"/>
    <s v="Tiktok"/>
    <s v="จ่ายทีหลัง / COD"/>
    <s v=""/>
    <s v="790688472512"/>
    <s v="27/01/2026 16:12"/>
  </r>
  <r>
    <x v="2"/>
    <x v="1"/>
    <n v="65"/>
    <n v="9"/>
    <s v="GST37"/>
    <n v="299"/>
    <n v="0"/>
    <s v="ร้านที่10"/>
    <s v="สมัย จันทะบัณฑิต"/>
    <s v="3หมู่5ตำบลน้ำอ่อมอำเภอเกษตรวิสัยจังหวัดร้อยเอ็ด_x000a_ 45150"/>
    <s v="45150"/>
    <s v="0826406318"/>
    <s v="27/01/2026 16:04"/>
    <s v="sompear3955@gmail.com"/>
    <s v="EMS COD"/>
    <s v="facebook"/>
    <s v="กสิกร"/>
    <s v=""/>
    <s v="WA084387286TH"/>
    <s v="27/01/2026 16:04"/>
  </r>
  <r>
    <x v="3"/>
    <x v="2"/>
    <n v="120"/>
    <n v="1"/>
    <s v="GST36"/>
    <n v="100"/>
    <n v="0"/>
    <s v="ร้านที่2"/>
    <s v="น***้อย แ***ฮง"/>
    <s v="ราชบุรี"/>
    <s v="-"/>
    <s v=""/>
    <s v="27/01/2026 15:52"/>
    <s v="-"/>
    <s v="J&amp;T Express"/>
    <s v="Tiktok"/>
    <s v="tiktok"/>
    <s v=""/>
    <s v="790619050664"/>
    <s v="27/01/2026 15:52"/>
  </r>
  <r>
    <x v="3"/>
    <x v="2"/>
    <n v="69.900000000000006"/>
    <n v="10"/>
    <s v="GST35"/>
    <n v="855"/>
    <n v="55"/>
    <s v="ร้านที่1"/>
    <s v="ก******์"/>
    <s v="******ลเขาดิน อำเภอเก้าเลี้ยว จังหวัดนครสวรรค์ 60230"/>
    <s v="60230"/>
    <s v="41"/>
    <s v="27/01/2026 16:13"/>
    <s v="-"/>
    <s v="SPX Express"/>
    <s v="Shopee"/>
    <s v="shopee"/>
    <s v=""/>
    <s v="TH2609714105154"/>
    <s v="27/01/2026 15:43"/>
  </r>
  <r>
    <x v="3"/>
    <x v="2"/>
    <n v="79"/>
    <n v="1"/>
    <s v="GST34"/>
    <n v="79"/>
    <n v="0"/>
    <s v="ร้านที่1"/>
    <s v="น******น"/>
    <s v="******เหนือ ตำบลธงชัยเหนือ อำเภอปักธงชัย จังหวัดนครราชสีมา 30150"/>
    <s v="30150"/>
    <s v="40"/>
    <s v="27/01/2026 15:43"/>
    <s v="-"/>
    <s v="SPX Express"/>
    <s v="Shopee"/>
    <s v="shopee"/>
    <s v=""/>
    <s v="TH265388283594F"/>
    <s v="27/01/2026 15:43"/>
  </r>
  <r>
    <x v="3"/>
    <x v="2"/>
    <n v="79"/>
    <n v="2"/>
    <s v="GST33"/>
    <n v="153"/>
    <n v="0"/>
    <s v="ร้านที่1"/>
    <s v="อ******ง"/>
    <s v="******ลแคมป์สน อำเภอเขาค้อ จังหวัดเพชรบูรณ์ 67280"/>
    <s v="67280"/>
    <s v="86"/>
    <s v="27/01/2026 15:26"/>
    <s v="-"/>
    <s v="SPX Express"/>
    <s v="Shopee"/>
    <s v="shopee"/>
    <s v=""/>
    <s v="TH267718919145E"/>
    <s v="27/01/2026 15:25"/>
  </r>
  <r>
    <x v="2"/>
    <x v="1"/>
    <n v="33.333333333333336"/>
    <n v="3"/>
    <s v="GST32"/>
    <n v="100"/>
    <n v="0"/>
    <s v="ร้านที่2"/>
    <s v="ไ***ี ไ***ำ"/>
    <s v="สตูล"/>
    <s v="-"/>
    <s v=""/>
    <s v="27/01/2026 15:09"/>
    <s v="-"/>
    <s v="J&amp;T Express"/>
    <s v="Tiktok"/>
    <s v="tiktok"/>
    <s v=""/>
    <s v="790683037620"/>
    <s v="27/01/2026 15:08"/>
  </r>
  <r>
    <x v="2"/>
    <x v="1"/>
    <n v="50"/>
    <n v="6"/>
    <s v="GST31"/>
    <n v="200"/>
    <n v="0"/>
    <s v="ร้านที่2"/>
    <s v="น***นา บ***า"/>
    <s v="ประจวบคีรีขันธ์"/>
    <s v="-"/>
    <s v=""/>
    <s v="27/01/2026 15:07"/>
    <s v="-"/>
    <s v="J&amp;T COD"/>
    <s v="Tiktok"/>
    <s v="จ่ายทีหลัง / COD"/>
    <s v=""/>
    <s v="790690416633"/>
    <s v="27/01/2026 15:07"/>
  </r>
  <r>
    <x v="9"/>
    <x v="8"/>
    <n v="159"/>
    <n v="1"/>
    <s v="GST30"/>
    <n v="109"/>
    <n v="0"/>
    <s v="ร้านที่2"/>
    <s v=" อ***ทิพย์. ป***ังสิต"/>
    <s v="เทศบาลนครนครราชสีมา"/>
    <s v="-"/>
    <s v=""/>
    <s v="27/01/2026 15:00"/>
    <s v="-"/>
    <s v="J&amp;T COD"/>
    <s v="Tiktok"/>
    <s v="จ่ายทีหลัง / COD"/>
    <s v=""/>
    <s v="790637567506"/>
    <s v="27/01/2026 15:00"/>
  </r>
  <r>
    <x v="2"/>
    <x v="1"/>
    <n v="33.333333333333336"/>
    <n v="3"/>
    <s v="GST29"/>
    <n v="100"/>
    <n v="0"/>
    <s v="ร้านที่2"/>
    <s v="อ***  เ***อหลาย"/>
    <s v="กรุงเทพฯ"/>
    <s v="-"/>
    <s v=""/>
    <s v="27/01/2026 14:59"/>
    <s v="-"/>
    <s v="J&amp;T COD"/>
    <s v="Tiktok"/>
    <s v="จ่ายทีหลัง / COD"/>
    <s v=""/>
    <s v="790636713646"/>
    <s v="27/01/2026 14:59"/>
  </r>
  <r>
    <x v="2"/>
    <x v="1"/>
    <n v="33.333333333333336"/>
    <n v="3"/>
    <s v="GST28"/>
    <n v="100"/>
    <n v="0"/>
    <s v="ร้านที่2"/>
    <s v="ป***ี ค***"/>
    <s v="นครศรีธรรมราช"/>
    <s v="-"/>
    <s v=""/>
    <s v="27/01/2026 14:52"/>
    <s v="-"/>
    <s v="J&amp;T Express"/>
    <s v="Tiktok"/>
    <s v="tiktok"/>
    <s v=""/>
    <s v="790662316695"/>
    <s v="27/01/2026 14:52"/>
  </r>
  <r>
    <x v="9"/>
    <x v="8"/>
    <n v="139"/>
    <n v="1"/>
    <s v="GST26"/>
    <n v="215"/>
    <n v="0"/>
    <s v="ร้านที่10"/>
    <s v="นางสาวชนิตา หาทวี"/>
    <s v="210 ม.5 _x000a_บ้านน้ำคำแดง_x000a_ตำบลเตย_x000a_อำเภอม่วงสามสิบ_x000a_จังหวัดอุบลราชธานี _x000a_ 34140"/>
    <s v="34140"/>
    <s v="0862658590"/>
    <s v="27/01/2026 14:48"/>
    <s v="sompear3955@gmail.com"/>
    <s v="EMS COD"/>
    <s v="facebook"/>
    <s v="กสิกร"/>
    <s v=""/>
    <s v="WA084387290TH"/>
    <s v="27/01/2026 14:48"/>
  </r>
  <r>
    <x v="0"/>
    <x v="9"/>
    <n v="139"/>
    <n v="1"/>
    <s v="GST26"/>
    <n v="215"/>
    <n v="0"/>
    <s v="ร้านที่10"/>
    <s v="นางสาวชนิตา หาทวี"/>
    <s v="210 ม.5 _x000a_บ้านน้ำคำแดง_x000a_ตำบลเตย_x000a_อำเภอม่วงสามสิบ_x000a_จังหวัดอุบลราชธานี _x000a_ 34140"/>
    <s v="34140"/>
    <s v="0862658590"/>
    <s v="27/01/2026 14:48"/>
    <s v="sompear3955@gmail.com"/>
    <s v="EMS COD"/>
    <s v="facebook"/>
    <s v="กสิกร"/>
    <s v=""/>
    <s v="WA084387290TH"/>
    <s v="27/01/2026 14:48"/>
  </r>
  <r>
    <x v="2"/>
    <x v="1"/>
    <n v="33.333333333333336"/>
    <n v="3"/>
    <s v="GST25"/>
    <n v="100"/>
    <n v="0"/>
    <s v="ร้านที่2"/>
    <s v="ว***า พ***า"/>
    <s v="สระบุรี"/>
    <s v="-"/>
    <s v=""/>
    <s v="27/01/2026 14:47"/>
    <s v="-"/>
    <s v="J&amp;T Express"/>
    <s v="Tiktok"/>
    <s v="tiktok"/>
    <s v="ฝอยทอง 3 กล่อง"/>
    <s v="790697070590"/>
    <s v="27/01/2026 14:47"/>
  </r>
  <r>
    <x v="2"/>
    <x v="1"/>
    <n v="65"/>
    <n v="1"/>
    <s v="GST23"/>
    <n v="35"/>
    <n v="0"/>
    <s v="ร้านที่2"/>
    <s v="ส***ิราภรณ์ ว***วชิระนนท์"/>
    <s v="นนทบุรี"/>
    <s v="-"/>
    <s v=""/>
    <s v="27/01/2026 14:44"/>
    <s v="-"/>
    <s v="Flash Express Thailand COD"/>
    <s v="Tiktok"/>
    <s v="จ่ายทีหลัง / COD"/>
    <s v=""/>
    <s v="THT03062E2N9R2Z"/>
    <s v="27/01/2026 14:44"/>
  </r>
  <r>
    <x v="2"/>
    <x v="1"/>
    <n v="65"/>
    <n v="1"/>
    <s v="GST22"/>
    <n v="35"/>
    <n v="0"/>
    <s v="ร้านที่2"/>
    <s v="ก*** แ***กู่"/>
    <s v="กาฬสินธุ์"/>
    <s v="-"/>
    <s v=""/>
    <s v="27/01/2026 14:43"/>
    <s v="-"/>
    <s v="J&amp;T COD"/>
    <s v="Tiktok"/>
    <s v="จ่ายทีหลัง / COD"/>
    <s v=""/>
    <s v="790647665581"/>
    <s v="27/01/2026 14:43"/>
  </r>
  <r>
    <x v="6"/>
    <x v="5"/>
    <n v="66.666666666666671"/>
    <n v="3"/>
    <s v="GST17"/>
    <n v="100"/>
    <n v="0"/>
    <s v="ร้านที่2"/>
    <s v="ร***ัทร"/>
    <s v="ปราจีนบุรี"/>
    <s v="-"/>
    <s v=""/>
    <s v="27/01/2026 14:39"/>
    <s v="-"/>
    <s v="J&amp;T COD"/>
    <s v="Tiktok"/>
    <s v="จ่ายทีหลัง / COD"/>
    <s v=""/>
    <s v="790624852640"/>
    <s v="27/01/2026 14:39"/>
  </r>
  <r>
    <x v="2"/>
    <x v="1"/>
    <n v="33.333333333333336"/>
    <n v="3"/>
    <s v="GST16"/>
    <n v="100"/>
    <n v="0"/>
    <s v="ร้านที่2"/>
    <s v="ร***า ส***ิวงค์"/>
    <s v="เทศบาลนครนครปฐม"/>
    <s v="-"/>
    <s v=""/>
    <s v="27/01/2026 14:39"/>
    <s v="-"/>
    <s v="J&amp;T COD"/>
    <s v="Tiktok"/>
    <s v="จ่ายทีหลัง / COD"/>
    <s v=""/>
    <s v="790681917686"/>
    <s v="27/01/2026 14:39"/>
  </r>
  <r>
    <x v="2"/>
    <x v="1"/>
    <n v="33.333333333333336"/>
    <n v="3"/>
    <s v="GST15"/>
    <n v="100"/>
    <n v="0"/>
    <s v="ร้านที่2"/>
    <s v="ก***"/>
    <s v="Maha Sarakham"/>
    <s v="-"/>
    <s v=""/>
    <s v="27/01/2026 14:39"/>
    <s v="-"/>
    <s v="J&amp;T COD"/>
    <s v="Tiktok"/>
    <s v="จ่ายทีหลัง / COD"/>
    <s v=""/>
    <s v="790677037640"/>
    <s v="27/01/2026 14:39"/>
  </r>
  <r>
    <x v="2"/>
    <x v="1"/>
    <n v="33.333333333333336"/>
    <n v="3"/>
    <s v="GST14"/>
    <n v="100"/>
    <n v="0"/>
    <s v="ร้านที่2"/>
    <s v="เ***"/>
    <s v="เพชรบูรณ์"/>
    <s v="-"/>
    <s v=""/>
    <s v="27/01/2026 14:40"/>
    <s v="-"/>
    <s v="J&amp;T Express"/>
    <s v="Tiktok"/>
    <s v="tiktok"/>
    <s v=""/>
    <s v="790631243603"/>
    <s v="27/01/2026 14:39"/>
  </r>
  <r>
    <x v="2"/>
    <x v="1"/>
    <n v="33.333333333333336"/>
    <n v="3"/>
    <s v="GST13"/>
    <n v="100"/>
    <n v="0"/>
    <s v="ร้านที่2"/>
    <s v="ส***ย ช***ือง"/>
    <s v="สุพรรณบุรี"/>
    <s v="-"/>
    <s v=""/>
    <s v="27/01/2026 14:39"/>
    <s v="-"/>
    <s v="J&amp;T Express"/>
    <s v="Tiktok"/>
    <s v="tiktok"/>
    <s v=""/>
    <s v="790623831690"/>
    <s v="27/01/2026 14:39"/>
  </r>
  <r>
    <x v="2"/>
    <x v="1"/>
    <n v="33.333333333333336"/>
    <n v="3"/>
    <s v="GST12"/>
    <n v="100"/>
    <n v="0"/>
    <s v="ร้านที่2"/>
    <s v="ส*** ค***ข"/>
    <s v="บุรีรัมย์"/>
    <s v="-"/>
    <s v=""/>
    <s v="27/01/2026 14:38"/>
    <s v="-"/>
    <s v="J&amp;T COD"/>
    <s v="Tiktok"/>
    <s v="จ่ายทีหลัง / COD"/>
    <s v=""/>
    <s v="790656434680"/>
    <s v="27/01/2026 14:38"/>
  </r>
  <r>
    <x v="3"/>
    <x v="2"/>
    <n v="79"/>
    <n v="1"/>
    <s v="GST11"/>
    <n v="79"/>
    <n v="0"/>
    <s v="ร้านที่1"/>
    <s v="ว******า"/>
    <s v="******จ.สกลนคร ตำบลท่าแร่ อำเภอเมืองสกลนคร จังหวัดสกลนคร 47230"/>
    <s v="47230"/>
    <s v="07"/>
    <s v="27/01/2026 15:05"/>
    <s v="-"/>
    <s v="SPX Express"/>
    <s v="Shopee"/>
    <s v="shopee"/>
    <s v=""/>
    <s v="TH260273379918E"/>
    <s v="27/01/2026 14:35"/>
  </r>
  <r>
    <x v="9"/>
    <x v="8"/>
    <n v="139"/>
    <n v="2"/>
    <s v="GST10"/>
    <n v="215"/>
    <n v="0"/>
    <s v="ร้านที่10"/>
    <s v="วาสนา คำพนึก"/>
    <s v="เลขที่ 4/714 เมืองทองธานี_x000a_อาคารชุดไพลินสแควร์ P2 ชั้น 11 ห้อง 50 ถ.ป๊อปปูล่า 6 ต.บ้านใหม่ อ.ปากเกร็ด นนทบุรี _x000a_ 11120"/>
    <s v="11120"/>
    <s v="0812062255"/>
    <s v="27/01/2026 14:22"/>
    <s v="sompear3955@gmail.com"/>
    <s v="EMS COD"/>
    <s v="facebook"/>
    <s v="กสิกร"/>
    <s v=""/>
    <s v="WA084387309TH"/>
    <s v="27/01/2026 14:21"/>
  </r>
  <r>
    <x v="4"/>
    <x v="3"/>
    <n v="159"/>
    <n v="1"/>
    <s v="GST9"/>
    <n v="108.99"/>
    <n v="0"/>
    <s v="ร้านที่2"/>
    <s v="P* P*"/>
    <s v="นครปฐม"/>
    <s v="-"/>
    <s v=""/>
    <s v="27/01/2026 14:20"/>
    <s v="-"/>
    <s v="J&amp;T COD"/>
    <s v="Tiktok"/>
    <s v="จ่ายทีหลัง / COD"/>
    <s v=""/>
    <s v="790611670516"/>
    <s v="27/01/2026 14:20"/>
  </r>
  <r>
    <x v="2"/>
    <x v="1"/>
    <n v="33.333333333333336"/>
    <n v="3"/>
    <s v="GST8"/>
    <n v="180"/>
    <n v="80"/>
    <s v="ร้านที่2"/>
    <s v="พ***ศลักษณ์ ช***้ว"/>
    <s v="ภูเก็ต"/>
    <s v="-"/>
    <s v=""/>
    <s v="27/01/2026 14:02"/>
    <s v="-"/>
    <s v="J&amp;T COD"/>
    <s v="Tiktok"/>
    <s v="จ่ายทีหลัง / COD"/>
    <s v=""/>
    <s v="790678511696"/>
    <s v="27/01/2026 14:02"/>
  </r>
  <r>
    <x v="2"/>
    <x v="1"/>
    <n v="50"/>
    <n v="6"/>
    <s v="GST7"/>
    <n v="200"/>
    <n v="0"/>
    <s v="ร้านที่2"/>
    <s v="ก***า ส***์ทอง"/>
    <s v="กรุงเทพฯ"/>
    <s v="-"/>
    <s v=""/>
    <s v="27/01/2026 13:59"/>
    <s v="-"/>
    <s v="J&amp;T COD"/>
    <s v="Tiktok"/>
    <s v="จ่ายทีหลัง / COD"/>
    <s v=""/>
    <s v="790675216623"/>
    <s v="27/01/2026 13:59"/>
  </r>
  <r>
    <x v="2"/>
    <x v="1"/>
    <n v="65"/>
    <n v="9"/>
    <s v="GST6"/>
    <n v="299"/>
    <n v="0"/>
    <s v="ร้านที่10"/>
    <s v="รัชนี พุ่มโพธิ์"/>
    <s v="ร้านคุณครู985/5ต.วงฆ้อง ตลาดหนองตม_x000a_วงฆ้อง_x000a_พิษณุโลก_x000a_Thailand 65180"/>
    <s v="65180"/>
    <s v="0864484545"/>
    <s v="27/01/2026 13:55"/>
    <s v="t0832622509@gmail.com"/>
    <s v="EMS COD"/>
    <s v="facebook"/>
    <s v="กสิกร"/>
    <s v=""/>
    <s v="WA084387312TH"/>
    <s v="27/01/2026 13:55"/>
  </r>
  <r>
    <x v="2"/>
    <x v="1"/>
    <n v="65"/>
    <n v="9"/>
    <s v="GST5"/>
    <n v="299"/>
    <n v="0"/>
    <s v="ร้านที่10"/>
    <s v="นพมาศ หงษาชาติ"/>
    <s v="ร้านชิดชนกกรอบรูป_x000a_5/20 _x000a_ถ.ศรีโสธรตัดใหม่_x000a_ต.หน้าเมือง_x000a_อ.เมือง _x000a_จ.ฉะเชิงเทรา 24000"/>
    <s v="24000"/>
    <s v="0868333726"/>
    <s v="27/01/2026 13:54"/>
    <s v="t0832622509@gmail.com"/>
    <s v="EMS COD"/>
    <s v="facebook"/>
    <s v="กสิกร"/>
    <s v=""/>
    <s v="WA084387326TH"/>
    <s v="27/01/2026 13:53"/>
  </r>
  <r>
    <x v="2"/>
    <x v="1"/>
    <n v="65"/>
    <n v="9"/>
    <s v="GST4"/>
    <n v="299"/>
    <n v="0"/>
    <s v="ร้านที่10"/>
    <s v="ชื่อ - ไพรัตน์ ภิญโญบูรณ์ "/>
    <s v="ที่อยู่ - 219/270 หมู่1 ม.อักษรา ซ.14 ต.พิมลราช อ.บางบัวทอง จ.นนทบุรี 11110"/>
    <s v="11110"/>
    <s v="0812568364"/>
    <s v="27/01/2026 09:30"/>
    <s v="t0832622509@gmail.com"/>
    <s v="EMS"/>
    <s v="facebook"/>
    <s v="กสิกร"/>
    <s v=""/>
    <s v="WB132682229TH"/>
    <s v="27/01/2026 13:52"/>
  </r>
  <r>
    <x v="2"/>
    <x v="1"/>
    <n v="65"/>
    <n v="9"/>
    <s v="GST3"/>
    <n v="299"/>
    <n v="0"/>
    <s v="ร้านที่10"/>
    <s v="นภัสนันท์    นามประเสริฐ"/>
    <s v="352 ม.21 ต.เมืองเก่า  อ.กบินทร์บุรี  จ.ปราจีนบุรี 25240"/>
    <s v="25240"/>
    <s v="0918648170"/>
    <s v="27/01/2026 13:51"/>
    <s v="t0832622509@gmail.com"/>
    <s v="EMS COD"/>
    <s v="facebook"/>
    <s v="กสิกร"/>
    <s v=""/>
    <s v="WA084387330TH"/>
    <s v="27/01/2026 13:51"/>
  </r>
  <r>
    <x v="2"/>
    <x v="1"/>
    <n v="50"/>
    <n v="6"/>
    <s v="GST2"/>
    <n v="200"/>
    <n v="0"/>
    <s v="ร้านที่2"/>
    <s v="ม***ย เ***ทอง"/>
    <s v="จันทบุรี"/>
    <s v="-"/>
    <s v=""/>
    <s v="27/01/2026 13:51"/>
    <s v="-"/>
    <s v="J&amp;T Express"/>
    <s v="Tiktok"/>
    <s v="tiktok"/>
    <s v=""/>
    <s v="790628015612"/>
    <s v="27/01/2026 13:50"/>
  </r>
  <r>
    <x v="2"/>
    <x v="1"/>
    <n v="65"/>
    <n v="9"/>
    <s v="GST1"/>
    <n v="299"/>
    <n v="0"/>
    <s v="ร้านที่10"/>
    <s v="ว​รยา​ ไต​รก​ิ​ศ​ยา​โสภณ"/>
    <s v="15ซอยนิมิตใหม่42ถนนนิมิตใหม่ แขวงสามวาตะวันออก เขตคลองสามวา กทม 10510"/>
    <s v="10510"/>
    <s v="0878154855"/>
    <s v="27/01/2026 13:49"/>
    <s v="t0832622509@gmail.com"/>
    <s v="EMS"/>
    <s v="facebook"/>
    <s v="กสิกร"/>
    <s v=""/>
    <s v="WB132682232TH"/>
    <s v="27/01/2026 13:48"/>
  </r>
  <r>
    <x v="0"/>
    <x v="9"/>
    <n v="139"/>
    <n v="1"/>
    <s v="GST0"/>
    <n v="215"/>
    <n v="0"/>
    <s v="ร้านที่10"/>
    <s v="Chophaka Choedchu"/>
    <s v="55 ม.7_x000a_โนนสมบูรณ์_x000a_บ้านแฮด_x000a_ขอนแก่น_x000a_Thailand 40110"/>
    <s v="40110"/>
    <s v="66845279049"/>
    <s v="27/01/2026 13:47"/>
    <s v="t0832622509@gmail.com"/>
    <s v="EMS COD"/>
    <s v="facebook"/>
    <s v="กสิกร"/>
    <s v=""/>
    <s v="WA084387343TH"/>
    <s v="27/01/2026 13:47"/>
  </r>
  <r>
    <x v="4"/>
    <x v="3"/>
    <n v="139"/>
    <n v="1"/>
    <s v="GST0"/>
    <n v="215"/>
    <n v="0"/>
    <s v="ร้านที่10"/>
    <s v="Chophaka Choedchu"/>
    <s v="55 ม.7_x000a_โนนสมบูรณ์_x000a_บ้านแฮด_x000a_ขอนแก่น_x000a_Thailand 40110"/>
    <s v="40110"/>
    <s v="66845279049"/>
    <s v="27/01/2026 13:47"/>
    <s v="t0832622509@gmail.com"/>
    <s v="EMS COD"/>
    <s v="facebook"/>
    <s v="กสิกร"/>
    <s v=""/>
    <s v="WA084387343TH"/>
    <s v="27/01/2026 13:47"/>
  </r>
  <r>
    <x v="6"/>
    <x v="5"/>
    <n v="66.666666666666671"/>
    <n v="3"/>
    <s v="GSS99"/>
    <n v="129"/>
    <n v="0"/>
    <s v="ร้านที่2"/>
    <s v="ค** ณ***พร ย***"/>
    <s v="กรุงเทพฯ"/>
    <s v="-"/>
    <s v=""/>
    <s v="27/01/2026 13:45"/>
    <s v="-"/>
    <s v="J&amp;T Express"/>
    <s v="Tiktok"/>
    <s v="tiktok"/>
    <s v=""/>
    <s v="790678330680"/>
    <s v="27/01/2026 13:45"/>
  </r>
  <r>
    <x v="10"/>
    <x v="10"/>
    <n v="65"/>
    <n v="2"/>
    <s v="GSS98"/>
    <n v="299"/>
    <n v="0"/>
    <s v="ร้านที่10"/>
    <s v="นางพรรณทิพย์ อนุรักษ์ฤานนท์"/>
    <s v="199/300 หมู่บ้านเดอะคอนเนคเกษตร-นวมินทร์(ซอย 20) ซอยประเสริฐมนูกิจ 48 แขวงคลองกุ่ม เขตบึงกุ่ม กทม. 10240"/>
    <s v="10240"/>
    <s v="0899662823"/>
    <s v="24/01/2026 09:04"/>
    <s v="t0832622509@gmail.com"/>
    <s v="EMS"/>
    <s v="facebook"/>
    <s v="กสิกร"/>
    <s v=""/>
    <s v="WB132682246TH"/>
    <s v="27/01/2026 13:43"/>
  </r>
  <r>
    <x v="11"/>
    <x v="11"/>
    <n v="65"/>
    <n v="2"/>
    <s v="GSS98"/>
    <n v="299"/>
    <n v="0"/>
    <s v="ร้านที่10"/>
    <s v="นางพรรณทิพย์ อนุรักษ์ฤานนท์"/>
    <s v="199/300 หมู่บ้านเดอะคอนเนคเกษตร-นวมินทร์(ซอย 20) ซอยประเสริฐมนูกิจ 48 แขวงคลองกุ่ม เขตบึงกุ่ม กทม. 10240"/>
    <s v="10240"/>
    <s v="0899662823"/>
    <s v="24/01/2026 09:04"/>
    <s v="t0832622509@gmail.com"/>
    <s v="EMS"/>
    <s v="facebook"/>
    <s v="กสิกร"/>
    <s v=""/>
    <s v="WB132682246TH"/>
    <s v="27/01/2026 13:43"/>
  </r>
  <r>
    <x v="12"/>
    <x v="12"/>
    <n v="65"/>
    <n v="1"/>
    <s v="GSS98"/>
    <n v="299"/>
    <n v="0"/>
    <s v="ร้านที่10"/>
    <s v="นางพรรณทิพย์ อนุรักษ์ฤานนท์"/>
    <s v="199/300 หมู่บ้านเดอะคอนเนคเกษตร-นวมินทร์(ซอย 20) ซอยประเสริฐมนูกิจ 48 แขวงคลองกุ่ม เขตบึงกุ่ม กทม. 10240"/>
    <s v="10240"/>
    <s v="0899662823"/>
    <s v="24/01/2026 09:04"/>
    <s v="t0832622509@gmail.com"/>
    <s v="EMS"/>
    <s v="facebook"/>
    <s v="กสิกร"/>
    <s v=""/>
    <s v="WB132682246TH"/>
    <s v="27/01/2026 13:43"/>
  </r>
  <r>
    <x v="13"/>
    <x v="13"/>
    <n v="65"/>
    <n v="1"/>
    <s v="GSS98"/>
    <n v="299"/>
    <n v="0"/>
    <s v="ร้านที่10"/>
    <s v="นางพรรณทิพย์ อนุรักษ์ฤานนท์"/>
    <s v="199/300 หมู่บ้านเดอะคอนเนคเกษตร-นวมินทร์(ซอย 20) ซอยประเสริฐมนูกิจ 48 แขวงคลองกุ่ม เขตบึงกุ่ม กทม. 10240"/>
    <s v="10240"/>
    <s v="0899662823"/>
    <s v="24/01/2026 09:04"/>
    <s v="t0832622509@gmail.com"/>
    <s v="EMS"/>
    <s v="facebook"/>
    <s v="กสิกร"/>
    <s v=""/>
    <s v="WB132682246TH"/>
    <s v="27/01/2026 13:43"/>
  </r>
  <r>
    <x v="14"/>
    <x v="14"/>
    <n v="65"/>
    <n v="2"/>
    <s v="GSS98"/>
    <n v="299"/>
    <n v="0"/>
    <s v="ร้านที่10"/>
    <s v="นางพรรณทิพย์ อนุรักษ์ฤานนท์"/>
    <s v="199/300 หมู่บ้านเดอะคอนเนคเกษตร-นวมินทร์(ซอย 20) ซอยประเสริฐมนูกิจ 48 แขวงคลองกุ่ม เขตบึงกุ่ม กทม. 10240"/>
    <s v="10240"/>
    <s v="0899662823"/>
    <s v="24/01/2026 09:04"/>
    <s v="t0832622509@gmail.com"/>
    <s v="EMS"/>
    <s v="facebook"/>
    <s v="กสิกร"/>
    <s v=""/>
    <s v="WB132682246TH"/>
    <s v="27/01/2026 13:43"/>
  </r>
  <r>
    <x v="15"/>
    <x v="15"/>
    <n v="65"/>
    <n v="1"/>
    <s v="GSS98"/>
    <n v="299"/>
    <n v="0"/>
    <s v="ร้านที่10"/>
    <s v="นางพรรณทิพย์ อนุรักษ์ฤานนท์"/>
    <s v="199/300 หมู่บ้านเดอะคอนเนคเกษตร-นวมินทร์(ซอย 20) ซอยประเสริฐมนูกิจ 48 แขวงคลองกุ่ม เขตบึงกุ่ม กทม. 10240"/>
    <s v="10240"/>
    <s v="0899662823"/>
    <s v="24/01/2026 09:04"/>
    <s v="t0832622509@gmail.com"/>
    <s v="EMS"/>
    <s v="facebook"/>
    <s v="กสิกร"/>
    <s v=""/>
    <s v="WB132682246TH"/>
    <s v="27/01/2026 13:43"/>
  </r>
  <r>
    <x v="2"/>
    <x v="1"/>
    <n v="65"/>
    <n v="9"/>
    <s v="GSS97"/>
    <n v="315"/>
    <n v="0"/>
    <s v="ร้านที่2"/>
    <s v="ว***า ค***ุล"/>
    <s v="สระบุรี"/>
    <s v="-"/>
    <s v=""/>
    <s v="27/01/2026 13:42"/>
    <s v="-"/>
    <s v="J&amp;T COD"/>
    <s v="Tiktok"/>
    <s v="จ่ายทีหลัง / COD"/>
    <s v="ไม่เอาเค้กกาแฟและเนยค่ะ"/>
    <s v="790623083504"/>
    <s v="27/01/2026 13:42"/>
  </r>
  <r>
    <x v="9"/>
    <x v="8"/>
    <n v="139"/>
    <n v="1"/>
    <s v="GSS96"/>
    <n v="215"/>
    <n v="0"/>
    <s v="ร้านที่10"/>
    <s v="สุดาวรรณ บุตรวงค์"/>
    <s v="138/1หมู่8 ต.ทุ่งนาเลา อ.คอนสาร จ.ชัยภูมิ 36180"/>
    <s v="36180"/>
    <s v="0655853949"/>
    <s v="27/01/2026 13:42"/>
    <s v="t0832622509@gmail.com"/>
    <s v="EMS COD"/>
    <s v="facebook"/>
    <s v="กสิกร"/>
    <s v=""/>
    <s v="WA084387357TH"/>
    <s v="27/01/2026 13:42"/>
  </r>
  <r>
    <x v="1"/>
    <x v="16"/>
    <n v="139"/>
    <n v="1"/>
    <s v="GSS96"/>
    <n v="215"/>
    <n v="0"/>
    <s v="ร้านที่10"/>
    <s v="สุดาวรรณ บุตรวงค์"/>
    <s v="138/1หมู่8 ต.ทุ่งนาเลา อ.คอนสาร จ.ชัยภูมิ 36180"/>
    <s v="36180"/>
    <s v="0655853949"/>
    <s v="27/01/2026 13:42"/>
    <s v="t0832622509@gmail.com"/>
    <s v="EMS COD"/>
    <s v="facebook"/>
    <s v="กสิกร"/>
    <s v=""/>
    <s v="WA084387357TH"/>
    <s v="27/01/2026 13:42"/>
  </r>
  <r>
    <x v="15"/>
    <x v="15"/>
    <n v="65"/>
    <n v="3"/>
    <s v="GSS95"/>
    <n v="299"/>
    <n v="0"/>
    <s v="ร้านที่10"/>
    <s v="ธัญวลัย  บุญปลอด  "/>
    <s v="72/1 ม.8 ต.บางคูวัด อ.เมือง จ.ปทุมธานี 12000"/>
    <s v="12000"/>
    <s v="0820450853"/>
    <s v="27/01/2026 13:39"/>
    <s v="t0832622509@gmail.com"/>
    <s v="EMS COD"/>
    <s v="facebook"/>
    <s v="กสิกร"/>
    <s v=""/>
    <s v="WA084387365TH"/>
    <s v="27/01/2026 13:38"/>
  </r>
  <r>
    <x v="14"/>
    <x v="14"/>
    <n v="65"/>
    <n v="3"/>
    <s v="GSS95"/>
    <n v="299"/>
    <n v="0"/>
    <s v="ร้านที่10"/>
    <s v="ธัญวลัย  บุญปลอด  "/>
    <s v="72/1 ม.8 ต.บางคูวัด อ.เมือง จ.ปทุมธานี 12000"/>
    <s v="12000"/>
    <s v="0820450853"/>
    <s v="27/01/2026 13:39"/>
    <s v="t0832622509@gmail.com"/>
    <s v="EMS COD"/>
    <s v="facebook"/>
    <s v="กสิกร"/>
    <s v=""/>
    <s v="WA084387365TH"/>
    <s v="27/01/2026 13:38"/>
  </r>
  <r>
    <x v="10"/>
    <x v="10"/>
    <n v="65"/>
    <n v="3"/>
    <s v="GSS95"/>
    <n v="299"/>
    <n v="0"/>
    <s v="ร้านที่10"/>
    <s v="ธัญวลัย  บุญปลอด  "/>
    <s v="72/1 ม.8 ต.บางคูวัด อ.เมือง จ.ปทุมธานี 12000"/>
    <s v="12000"/>
    <s v="0820450853"/>
    <s v="27/01/2026 13:39"/>
    <s v="t0832622509@gmail.com"/>
    <s v="EMS COD"/>
    <s v="facebook"/>
    <s v="กสิกร"/>
    <s v=""/>
    <s v="WA084387365TH"/>
    <s v="27/01/2026 13:38"/>
  </r>
  <r>
    <x v="12"/>
    <x v="12"/>
    <n v="65"/>
    <n v="3"/>
    <s v="GSS94"/>
    <n v="299"/>
    <n v="0"/>
    <s v="ร้านที่10"/>
    <s v="สมทรง ธรรมพรต"/>
    <s v="158หมู่15ตำบลทุ่งคอก อำเภอสองพี่น้อง สุพรรณบุรี 72110"/>
    <s v="72110"/>
    <s v="0816580380"/>
    <s v="27/01/2026 13:29"/>
    <s v="sompear3955@gmail.com"/>
    <s v="EMS COD"/>
    <s v="facebook"/>
    <s v="กสิกร"/>
    <s v=""/>
    <s v="WA084387374TH"/>
    <s v="27/01/2026 13:29"/>
  </r>
  <r>
    <x v="11"/>
    <x v="11"/>
    <n v="65"/>
    <n v="4"/>
    <s v="GSS94"/>
    <n v="299"/>
    <n v="0"/>
    <s v="ร้านที่10"/>
    <s v="สมทรง ธรรมพรต"/>
    <s v="158หมู่15ตำบลทุ่งคอก อำเภอสองพี่น้อง สุพรรณบุรี 72110"/>
    <s v="72110"/>
    <s v="0816580380"/>
    <s v="27/01/2026 13:29"/>
    <s v="sompear3955@gmail.com"/>
    <s v="EMS COD"/>
    <s v="facebook"/>
    <s v="กสิกร"/>
    <s v=""/>
    <s v="WA084387374TH"/>
    <s v="27/01/2026 13:28"/>
  </r>
  <r>
    <x v="13"/>
    <x v="13"/>
    <n v="65"/>
    <n v="2"/>
    <s v="GSS94"/>
    <n v="299"/>
    <n v="0"/>
    <s v="ร้านที่10"/>
    <s v="สมทรง ธรรมพรต"/>
    <s v="158หมู่15ตำบลทุ่งคอก อำเภอสองพี่น้อง สุพรรณบุรี 72110"/>
    <s v="72110"/>
    <s v="0816580380"/>
    <s v="27/01/2026 13:29"/>
    <s v="sompear3955@gmail.com"/>
    <s v="EMS COD"/>
    <s v="facebook"/>
    <s v="กสิกร"/>
    <s v=""/>
    <s v="WA084387374TH"/>
    <s v="27/01/2026 13:28"/>
  </r>
  <r>
    <x v="2"/>
    <x v="1"/>
    <n v="50"/>
    <n v="6"/>
    <s v="GSS93"/>
    <n v="200"/>
    <n v="0"/>
    <s v="ร้านที่2"/>
    <s v="ส***คมเพชร ศ***ุโคตร"/>
    <s v="เชียงใหม่"/>
    <s v="-"/>
    <s v=""/>
    <s v="27/01/2026 13:20"/>
    <s v="-"/>
    <s v="J&amp;T Express"/>
    <s v="Tiktok"/>
    <s v="tiktok"/>
    <s v=""/>
    <s v="790601102605"/>
    <s v="27/01/2026 13:20"/>
  </r>
  <r>
    <x v="2"/>
    <x v="1"/>
    <n v="50"/>
    <n v="6"/>
    <s v="GSS92"/>
    <n v="200"/>
    <n v="0"/>
    <s v="ร้านที่2"/>
    <s v="น***"/>
    <s v="กรุงเทพมหานคร"/>
    <s v="-"/>
    <s v=""/>
    <s v="27/01/2026 13:18"/>
    <s v="-"/>
    <s v="J&amp;T COD"/>
    <s v="Tiktok"/>
    <s v="จ่ายทีหลัง / COD"/>
    <s v=""/>
    <s v="790697817641"/>
    <s v="27/01/2026 13:18"/>
  </r>
  <r>
    <x v="6"/>
    <x v="5"/>
    <n v="66.666666666666671"/>
    <n v="3"/>
    <s v="GSS91"/>
    <n v="100"/>
    <n v="0"/>
    <s v="ร้านที่2"/>
    <s v="ส***ตรา ท***อบ"/>
    <s v="กรุงเทพฯ"/>
    <s v="-"/>
    <s v=""/>
    <s v="27/01/2026 13:11"/>
    <s v="-"/>
    <s v="J&amp;T Express"/>
    <s v="Tiktok"/>
    <s v="tiktok"/>
    <s v=""/>
    <s v="790650457656"/>
    <s v="27/01/2026 13:11"/>
  </r>
  <r>
    <x v="4"/>
    <x v="17"/>
    <n v="81.03"/>
    <n v="1"/>
    <s v="GSS90"/>
    <n v="126.03"/>
    <n v="45"/>
    <s v="ร้านที่1"/>
    <s v="นายเจษฎา เลี่ยมวิลัย"/>
    <s v="23/2 ซอย ชำปลาไหล-บ้านแถว ถ.ชำปลาไหล-สุขุมวิท  หมู่ 12 ตำบล สองพี่น้อง อำเภอ ท่าใหม่ จังหวัด จันทบุรี_x000a__x000a_ท่าใหม่/ Tha Maiจันทบุรี/ Chanthaburi_x000a_22120"/>
    <s v="22120"/>
    <s v="660900859463"/>
    <s v="27/01/2026 13:06"/>
    <s v="-"/>
    <s v="Kerry_dropoff"/>
    <s v="Lazada"/>
    <s v="lazada"/>
    <s v=""/>
    <s v="LEXPU0652085277"/>
    <s v="27/01/2026 13:05"/>
  </r>
  <r>
    <x v="3"/>
    <x v="2"/>
    <n v="79"/>
    <n v="1"/>
    <s v="GSS89"/>
    <n v="79"/>
    <n v="0"/>
    <s v="ร้านที่1"/>
    <s v="น******)"/>
    <s v="****** ตำบลบัวใหญ่ อำเภอบัวใหญ่ จังหวัดนครราชสีมา 30120"/>
    <s v="30120"/>
    <s v="53"/>
    <s v="27/01/2026 12:59"/>
    <s v="-"/>
    <s v="SPX Express"/>
    <s v="Shopee"/>
    <s v="shopee"/>
    <s v=""/>
    <s v="TH261974713255J"/>
    <s v="27/01/2026 12:59"/>
  </r>
  <r>
    <x v="2"/>
    <x v="1"/>
    <n v="50"/>
    <n v="6"/>
    <s v="GSS88"/>
    <n v="200"/>
    <n v="0"/>
    <s v="ร้านที่2"/>
    <s v="ร***ี ว***กาศ"/>
    <s v="เทศบาลนครอุบลราชธานี"/>
    <s v="-"/>
    <s v=""/>
    <s v="27/01/2026 12:52"/>
    <s v="-"/>
    <s v="J&amp;T COD"/>
    <s v="Tiktok"/>
    <s v="จ่ายทีหลัง / COD"/>
    <s v=""/>
    <s v="790668611633"/>
    <s v="27/01/2026 12:53"/>
  </r>
  <r>
    <x v="2"/>
    <x v="1"/>
    <n v="50"/>
    <n v="6"/>
    <s v="GSS87"/>
    <n v="200"/>
    <n v="0"/>
    <s v="ร้านที่2"/>
    <s v="เ***่า เ***่า"/>
    <s v="ศรีสะเกษ"/>
    <s v="-"/>
    <s v=""/>
    <s v="27/01/2026 12:44"/>
    <s v="-"/>
    <s v="J&amp;T Express"/>
    <s v="Tiktok"/>
    <s v="tiktok"/>
    <s v=""/>
    <s v="790697501646"/>
    <s v="27/01/2026 12:44"/>
  </r>
  <r>
    <x v="2"/>
    <x v="1"/>
    <n v="50"/>
    <n v="6"/>
    <s v="GSS86"/>
    <n v="200"/>
    <n v="0"/>
    <s v="ร้านที่2"/>
    <s v="ม***รัฐ  ภ***า"/>
    <s v="นนทบุรี"/>
    <s v="-"/>
    <s v=""/>
    <s v="27/01/2026 12:36"/>
    <s v="-"/>
    <s v="Flash Express Thailand COD"/>
    <s v="Tiktok"/>
    <s v="จ่ายทีหลัง / COD"/>
    <s v=""/>
    <s v="THT03062E4QMY9Z"/>
    <s v="27/01/2026 12:36"/>
  </r>
  <r>
    <x v="6"/>
    <x v="5"/>
    <n v="66.666666666666671"/>
    <n v="3"/>
    <s v="GSS83"/>
    <n v="183"/>
    <n v="38"/>
    <s v="ร้านที่1"/>
    <s v="เ******์"/>
    <s v="******ร้านเล็กโต๊ะสนุกเกอร์) ตำบลแปลงยาว อำเภอแปลงยาว จังหวัดฉะเชิงเทรา 24190"/>
    <s v="24190"/>
    <s v="35"/>
    <s v="27/01/2026 12:37"/>
    <s v="-"/>
    <s v="SPX Express"/>
    <s v="Shopee"/>
    <s v="shopee"/>
    <s v=""/>
    <s v="TH260310172649J"/>
    <s v="27/01/2026 12:33"/>
  </r>
  <r>
    <x v="6"/>
    <x v="5"/>
    <n v="66.666666666666671"/>
    <n v="3"/>
    <s v="GSS82"/>
    <n v="100"/>
    <n v="0"/>
    <s v="ร้านที่2"/>
    <s v="บ***้ำ ท***อบ"/>
    <s v="เทศบาลนครอุบลราชธานี"/>
    <s v="-"/>
    <s v=""/>
    <s v="27/01/2026 12:33"/>
    <s v="-"/>
    <s v="J&amp;T Express"/>
    <s v="Tiktok"/>
    <s v="tiktok"/>
    <s v=""/>
    <s v="790686445684"/>
    <s v="27/01/2026 12:33"/>
  </r>
  <r>
    <x v="3"/>
    <x v="2"/>
    <n v="80"/>
    <n v="1"/>
    <s v="GSS81"/>
    <n v="159"/>
    <n v="0"/>
    <s v="ร้านที่1"/>
    <s v="ว******า"/>
    <s v="******้านหมอเป่า) ตำบลระบำ อำเภอลานสัก จังหวัดอุทัยธานี 61160"/>
    <s v="61160"/>
    <s v="26"/>
    <s v="27/01/2026 12:31"/>
    <s v="-"/>
    <s v="SPX Express"/>
    <s v="Shopee"/>
    <s v="shopee"/>
    <s v=""/>
    <s v="TH269861417380E"/>
    <s v="27/01/2026 12:31"/>
  </r>
  <r>
    <x v="3"/>
    <x v="2"/>
    <n v="79"/>
    <n v="1"/>
    <s v="GSS81"/>
    <n v="159"/>
    <n v="0"/>
    <s v="ร้านที่1"/>
    <s v="ว******า"/>
    <s v="******้านหมอเป่า) ตำบลระบำ อำเภอลานสัก จังหวัดอุทัยธานี 61160"/>
    <s v="61160"/>
    <s v="26"/>
    <s v="27/01/2026 12:31"/>
    <s v="-"/>
    <s v="SPX Express"/>
    <s v="Shopee"/>
    <s v="shopee"/>
    <s v=""/>
    <s v="TH269861417380E"/>
    <s v="27/01/2026 12:31"/>
  </r>
  <r>
    <x v="6"/>
    <x v="5"/>
    <n v="66.666666666666671"/>
    <n v="3"/>
    <s v="GSS78"/>
    <n v="100"/>
    <n v="0"/>
    <s v="ร้านที่2"/>
    <s v="ซ***กันต่ะ s***"/>
    <s v="ชุมพร"/>
    <s v="-"/>
    <s v=""/>
    <s v="27/01/2026 12:29"/>
    <s v="-"/>
    <s v="J&amp;T COD"/>
    <s v="Tiktok"/>
    <s v="จ่ายทีหลัง / COD"/>
    <s v=""/>
    <s v="790679331621"/>
    <s v="27/01/2026 12:29"/>
  </r>
  <r>
    <x v="2"/>
    <x v="1"/>
    <n v="33.333333333333336"/>
    <n v="3"/>
    <s v="GSS76"/>
    <n v="100"/>
    <n v="0"/>
    <s v="ร้านที่2"/>
    <s v="อ*** โ***ม"/>
    <s v="ชัยนาท"/>
    <s v="-"/>
    <s v=""/>
    <s v="27/01/2026 12:29"/>
    <s v="-"/>
    <s v="J&amp;T Express"/>
    <s v="Tiktok"/>
    <s v="tiktok"/>
    <s v=""/>
    <s v="790691445622"/>
    <s v="27/01/2026 12:28"/>
  </r>
  <r>
    <x v="2"/>
    <x v="1"/>
    <n v="33.333333333333336"/>
    <n v="3"/>
    <s v="GSS75"/>
    <n v="100"/>
    <n v="0"/>
    <s v="ร้านที่2"/>
    <s v="บ***านุช โ***์ศรี"/>
    <s v="ชลบุรี"/>
    <s v="-"/>
    <s v=""/>
    <s v="27/01/2026 12:03"/>
    <s v="-"/>
    <s v="J&amp;T COD"/>
    <s v="Tiktok"/>
    <s v="จ่ายทีหลัง / COD"/>
    <s v=""/>
    <s v="790685326642"/>
    <s v="27/01/2026 12:03"/>
  </r>
  <r>
    <x v="7"/>
    <x v="18"/>
    <n v="75"/>
    <n v="2"/>
    <s v="GSS73"/>
    <n v="150"/>
    <n v="0"/>
    <s v="ร้านที่1"/>
    <s v="ภ******า"/>
    <s v="******.กำแพงแสน อ.กำแพงแสน 73140 ตำบลกำแพงแสน อำเภอกำแพงแสน จังหวัดนครปฐม 73140"/>
    <s v="73140"/>
    <s v="23"/>
    <s v="27/01/2026 11:59"/>
    <s v="-"/>
    <s v="Express Delivery (SHP Food)"/>
    <s v="Shopee"/>
    <s v="shopee"/>
    <s v=""/>
    <s v="2936264883501056097"/>
    <s v="27/01/2026 11:58"/>
  </r>
  <r>
    <x v="16"/>
    <x v="19"/>
    <n v="33.333333333333336"/>
    <n v="6"/>
    <s v="GSS72"/>
    <n v="270"/>
    <n v="0"/>
    <s v="ร้านที่2"/>
    <s v="ส***ล ช***นันต์"/>
    <s v="ตาก"/>
    <s v="-"/>
    <s v=""/>
    <s v="27/01/2026 11:54"/>
    <s v="-"/>
    <s v="J&amp;T COD"/>
    <s v="Tiktok"/>
    <s v="จ่ายทีหลัง / COD"/>
    <s v=""/>
    <s v="790650280254"/>
    <s v="27/01/2026 11:54"/>
  </r>
  <r>
    <x v="2"/>
    <x v="1"/>
    <n v="33.333333333333336"/>
    <n v="3"/>
    <s v="GSS71"/>
    <n v="100"/>
    <n v="0"/>
    <s v="ร้านที่2"/>
    <s v="ร***"/>
    <s v="ราชบุรี"/>
    <s v="-"/>
    <s v=""/>
    <s v="27/01/2026 11:41"/>
    <s v="-"/>
    <s v="J&amp;T COD"/>
    <s v="Tiktok"/>
    <s v="จ่ายทีหลัง / COD"/>
    <s v=""/>
    <s v="790656136233"/>
    <s v="27/01/2026 11:41"/>
  </r>
  <r>
    <x v="2"/>
    <x v="1"/>
    <n v="33.333333333333336"/>
    <n v="3"/>
    <s v="GSS70"/>
    <n v="100"/>
    <n v="0"/>
    <s v="ร้านที่2"/>
    <s v="ท***ีย์   น***งษ์"/>
    <s v="ศรีสะเกษ"/>
    <s v="-"/>
    <s v=""/>
    <s v="27/01/2026 11:21"/>
    <s v="-"/>
    <s v="J&amp;T COD"/>
    <s v="Tiktok"/>
    <s v="จ่ายทีหลัง / COD"/>
    <s v=""/>
    <s v="790663931234"/>
    <s v="27/01/2026 11:21"/>
  </r>
  <r>
    <x v="2"/>
    <x v="1"/>
    <n v="65"/>
    <n v="5"/>
    <s v="GSS69"/>
    <n v="198"/>
    <n v="23"/>
    <s v="ร้านที่2"/>
    <s v="ส***ญญา แ***ทะเล"/>
    <s v="นครราชสีมา"/>
    <s v="-"/>
    <s v=""/>
    <s v="27/01/2026 11:21"/>
    <s v="-"/>
    <s v="J&amp;T COD"/>
    <s v="Tiktok"/>
    <s v="จ่ายทีหลัง / COD"/>
    <s v=""/>
    <s v="790697449205"/>
    <s v="27/01/2026 11:21"/>
  </r>
  <r>
    <x v="2"/>
    <x v="1"/>
    <n v="33.333333333333336"/>
    <n v="3"/>
    <s v="GSS68"/>
    <n v="100"/>
    <n v="0"/>
    <s v="ร้านที่2"/>
    <s v="ร***น้ำตะวันชาชานมไข่มุก"/>
    <s v="อุดรธานี"/>
    <s v="-"/>
    <s v=""/>
    <s v="27/01/2026 11:08"/>
    <s v="-"/>
    <s v="J&amp;T COD"/>
    <s v="Tiktok"/>
    <s v="จ่ายทีหลัง / COD"/>
    <s v=""/>
    <s v="790628933220"/>
    <s v="27/01/2026 11:08"/>
  </r>
  <r>
    <x v="2"/>
    <x v="1"/>
    <n v="50"/>
    <n v="12"/>
    <s v="GSS67"/>
    <n v="400"/>
    <n v="0"/>
    <s v="ร้านที่2"/>
    <s v="ณ***านต์"/>
    <s v="กรุงเทพมหานคร"/>
    <s v="-"/>
    <s v=""/>
    <s v="27/01/2026 11:06"/>
    <s v="-"/>
    <s v="J&amp;T COD"/>
    <s v="Tiktok"/>
    <s v="จ่ายทีหลัง / COD"/>
    <s v=""/>
    <s v="790690438274"/>
    <s v="27/01/2026 11:06"/>
  </r>
  <r>
    <x v="2"/>
    <x v="1"/>
    <n v="50"/>
    <n v="6"/>
    <s v="GSS66"/>
    <n v="200"/>
    <n v="0"/>
    <s v="ร้านที่2"/>
    <s v="ส***ตรา แ***ดำ"/>
    <s v="สตูล"/>
    <s v="-"/>
    <s v=""/>
    <s v="27/01/2026 11:06"/>
    <s v="-"/>
    <s v="J&amp;T COD"/>
    <s v="Tiktok"/>
    <s v="จ่ายทีหลัง / COD"/>
    <s v=""/>
    <s v="790618840200"/>
    <s v="27/01/2026 11:06"/>
  </r>
  <r>
    <x v="2"/>
    <x v="1"/>
    <n v="50"/>
    <n v="6"/>
    <s v="GSS65"/>
    <n v="208"/>
    <n v="8"/>
    <s v="ร้านที่2"/>
    <s v="เ***ชรี"/>
    <s v="ยะลา"/>
    <s v="-"/>
    <s v=""/>
    <s v="27/01/2026 11:05"/>
    <s v="-"/>
    <s v="J&amp;T COD"/>
    <s v="Tiktok"/>
    <s v="จ่ายทีหลัง / COD"/>
    <s v=""/>
    <s v="790624649205"/>
    <s v="27/01/2026 11:06"/>
  </r>
  <r>
    <x v="3"/>
    <x v="2"/>
    <n v="80"/>
    <n v="1"/>
    <s v="GSS64"/>
    <n v="80"/>
    <n v="0"/>
    <s v="ร้านที่1"/>
    <s v="อ****า"/>
    <s v="******พรง ตำบลหัวหิน ตำบลหัวหิน อำเภอหัวหิน จังหวัดประจวบคีรีขันธ์ 77110"/>
    <s v="77110"/>
    <s v="61"/>
    <s v="27/01/2026 11:35"/>
    <s v="-"/>
    <s v="SPX Express"/>
    <s v="Shopee"/>
    <s v="shopee"/>
    <s v=""/>
    <s v="TH267311964343J"/>
    <s v="27/01/2026 11:05"/>
  </r>
  <r>
    <x v="7"/>
    <x v="6"/>
    <n v="75"/>
    <n v="3"/>
    <s v="GSS63"/>
    <n v="225"/>
    <n v="0"/>
    <s v="ร้านที่10"/>
    <s v="ภานุชัย อาวรุณ"/>
    <s v="ตำบล หนองแวง 20 หมู่ 12 บ.น้องสำราญ · หนองแวง/ Nong Waeng_x000a__x000a_หนองบัวแดง/ Nong Bua Daengชัยภูมิ/ Chaiyaphum_x000a_36210"/>
    <s v="36210"/>
    <s v="660825969054"/>
    <s v="27/01/2026 11:04"/>
    <s v="-"/>
    <s v="Kerry_dropoff"/>
    <s v="Lazada"/>
    <s v="lazada"/>
    <s v=""/>
    <s v="TH330589ZY855E"/>
    <s v="27/01/2026 11:04"/>
  </r>
  <r>
    <x v="2"/>
    <x v="1"/>
    <n v="50"/>
    <n v="6"/>
    <s v="GSS62"/>
    <n v="200"/>
    <n v="0"/>
    <s v="ร้านที่2"/>
    <s v="อ***มพร แ***มีแสง"/>
    <s v="ชัยภูมิ"/>
    <s v="-"/>
    <s v=""/>
    <s v="27/01/2026 11:04"/>
    <s v="-"/>
    <s v="J&amp;T COD"/>
    <s v="Tiktok"/>
    <s v="จ่ายทีหลัง / COD"/>
    <s v=""/>
    <s v="790627530206"/>
    <s v="27/01/2026 11:04"/>
  </r>
  <r>
    <x v="2"/>
    <x v="1"/>
    <n v="33.333333333333336"/>
    <n v="3"/>
    <s v="GSS61"/>
    <n v="100"/>
    <n v="0"/>
    <s v="ร้านที่2"/>
    <s v="ป***ี ว***วุธ"/>
    <s v="ชลบุรี"/>
    <s v="-"/>
    <s v=""/>
    <s v="27/01/2026 11:01"/>
    <s v="-"/>
    <s v="J&amp;T COD"/>
    <s v="Tiktok"/>
    <s v="จ่ายทีหลัง / COD"/>
    <s v=""/>
    <s v="790610536236"/>
    <s v="27/01/2026 11:01"/>
  </r>
  <r>
    <x v="3"/>
    <x v="2"/>
    <n v="79"/>
    <n v="1"/>
    <s v="GSS60"/>
    <n v="74"/>
    <n v="0"/>
    <s v="ร้านที่1"/>
    <s v="บ******ง"/>
    <s v="******1 ตำบลบางรักพัฒนา อำเภอบางบัวทอง จังหวัดนนทบุรี 11110"/>
    <s v="11110"/>
    <s v="56"/>
    <s v="27/01/2026 18:28"/>
    <s v="-"/>
    <s v="SPX Express"/>
    <s v="Shopee"/>
    <s v="shopee"/>
    <s v=""/>
    <s v="TH2655624509221"/>
    <s v="27/01/2026 11:00"/>
  </r>
  <r>
    <x v="3"/>
    <x v="2"/>
    <n v="66.333333333333329"/>
    <n v="3"/>
    <s v="GSS59"/>
    <n v="250"/>
    <n v="0"/>
    <s v="ร้านที่4"/>
    <s v="ร***ต.ชำนาญ  ม***ระเสริฐ"/>
    <s v="อ่างทอง"/>
    <s v="-"/>
    <s v=""/>
    <s v="27/01/2026 11:00"/>
    <s v="-"/>
    <s v="J&amp;T Express"/>
    <s v="Tiktok"/>
    <s v="tiktok"/>
    <s v=""/>
    <s v="790696333254"/>
    <s v="27/01/2026 11:00"/>
  </r>
  <r>
    <x v="2"/>
    <x v="1"/>
    <n v="65"/>
    <n v="9"/>
    <s v="GSS58"/>
    <n v="315"/>
    <n v="0"/>
    <s v="ร้านที่2"/>
    <s v="a**"/>
    <s v="กรุงเทพมหานคร"/>
    <s v="-"/>
    <s v=""/>
    <s v="27/01/2026 10:55"/>
    <s v="-"/>
    <s v="J&amp;T COD"/>
    <s v="Tiktok"/>
    <s v="จ่ายทีหลัง / COD"/>
    <s v=""/>
    <s v="790666524266"/>
    <s v="27/01/2026 10:55"/>
  </r>
  <r>
    <x v="6"/>
    <x v="5"/>
    <n v="66.666666666666671"/>
    <n v="3"/>
    <s v="GSS56"/>
    <n v="127"/>
    <n v="7"/>
    <s v="ร้านที่3"/>
    <s v="พรพรรณ"/>
    <s v="37หมู่3ต.หนองยวง · หนองยวง/ Nong Yuang_x000a__x000a_เวียงหนองล่อง/ Wiang Nong Longลำพูน/ Lamphun_x000a_51120"/>
    <s v="51120"/>
    <s v="660947452503"/>
    <s v="27/01/2026 10:46"/>
    <s v="-"/>
    <s v="Kerry_dropoff"/>
    <s v="Lazada"/>
    <s v="lazada"/>
    <s v=""/>
    <s v="TH480889YYCF2B"/>
    <s v="27/01/2026 10:46"/>
  </r>
  <r>
    <x v="6"/>
    <x v="5"/>
    <n v="66.666666666666671"/>
    <n v="3"/>
    <s v="GSS55"/>
    <n v="124"/>
    <n v="24"/>
    <s v="ร้านที่2"/>
    <s v="ก***พงศ์ ร***ิลัก"/>
    <s v="กรุงเทพฯ"/>
    <s v="-"/>
    <s v=""/>
    <s v="27/01/2026 10:43"/>
    <s v="-"/>
    <s v="J&amp;T Express"/>
    <s v="Tiktok"/>
    <s v="tiktok"/>
    <s v=""/>
    <s v="790675849261"/>
    <s v="27/01/2026 10:43"/>
  </r>
  <r>
    <x v="2"/>
    <x v="1"/>
    <n v="50"/>
    <n v="6"/>
    <s v="GSS53"/>
    <n v="200"/>
    <n v="0"/>
    <s v="ร้านที่2"/>
    <s v="n**"/>
    <s v="กรุงเทพฯ"/>
    <s v="-"/>
    <s v=""/>
    <s v="27/01/2026 10:38"/>
    <s v="-"/>
    <s v="J&amp;T COD"/>
    <s v="Tiktok"/>
    <s v="จ่ายทีหลัง / COD"/>
    <s v=""/>
    <s v="790669320280"/>
    <s v="27/01/2026 10:38"/>
  </r>
  <r>
    <x v="2"/>
    <x v="1"/>
    <n v="33.333333333333336"/>
    <n v="3"/>
    <s v="GSS52"/>
    <n v="110"/>
    <n v="10"/>
    <s v="ร้านที่2"/>
    <s v="ค***ญิงคนสวย"/>
    <s v="ยโสธร"/>
    <s v="-"/>
    <s v=""/>
    <s v="27/01/2026 10:36"/>
    <s v="-"/>
    <s v="J&amp;T COD"/>
    <s v="Tiktok"/>
    <s v="จ่ายทีหลัง / COD"/>
    <s v=""/>
    <s v="790601130244"/>
    <s v="27/01/2026 10:36"/>
  </r>
  <r>
    <x v="6"/>
    <x v="5"/>
    <n v="66.666666666666671"/>
    <n v="3"/>
    <s v="GSS51"/>
    <n v="100"/>
    <n v="0"/>
    <s v="ร้านที่2"/>
    <s v="จ***รัตน์ ใ***่าง"/>
    <s v="นครราชสีมา"/>
    <s v="-"/>
    <s v=""/>
    <s v="27/01/2026 10:35"/>
    <s v="-"/>
    <s v="J&amp;T COD"/>
    <s v="Tiktok"/>
    <s v="จ่ายทีหลัง / COD"/>
    <s v=""/>
    <s v="790694240265"/>
    <s v="27/01/2026 10:35"/>
  </r>
  <r>
    <x v="0"/>
    <x v="9"/>
    <n v="139"/>
    <n v="1"/>
    <s v="GSS50"/>
    <n v="111"/>
    <n v="2"/>
    <s v="ร้านที่2"/>
    <s v="อ***สา"/>
    <s v="ชลบุรี"/>
    <s v="-"/>
    <s v=""/>
    <s v="27/01/2026 10:34"/>
    <s v="-"/>
    <s v="J&amp;T COD"/>
    <s v="Tiktok"/>
    <s v="จ่ายทีหลัง / COD"/>
    <s v=""/>
    <s v="790637128234"/>
    <s v="27/01/2026 10:34"/>
  </r>
  <r>
    <x v="7"/>
    <x v="18"/>
    <n v="75"/>
    <n v="1"/>
    <s v="GSS49"/>
    <n v="112"/>
    <n v="37"/>
    <s v="ร้านที่1"/>
    <s v="S******w"/>
    <s v="******ขที่ 90 หมู่ที่ 7 ตำบลสามพราน ตำบลสามพราน อำเภอสามพราน จังหวัดนครปฐม 73110"/>
    <s v="73110"/>
    <s v="99"/>
    <s v="27/01/2026 10:33"/>
    <s v="-"/>
    <s v="SPX Express"/>
    <s v="Shopee"/>
    <s v="shopee"/>
    <s v=""/>
    <s v="TH2658272154499"/>
    <s v="27/01/2026 10:33"/>
  </r>
  <r>
    <x v="4"/>
    <x v="3"/>
    <n v="139"/>
    <n v="2"/>
    <s v="GSS48"/>
    <n v="218"/>
    <n v="0"/>
    <s v="ร้านที่2"/>
    <s v="ป***ี  ส***กบวบ"/>
    <s v="ประจวบคีรีขันธ์"/>
    <s v="-"/>
    <s v=""/>
    <s v="27/01/2026 10:33"/>
    <s v="-"/>
    <s v="J&amp;T COD"/>
    <s v="Tiktok"/>
    <s v="จ่ายทีหลัง / COD"/>
    <s v=""/>
    <s v="790684920233"/>
    <s v="27/01/2026 10:33"/>
  </r>
  <r>
    <x v="2"/>
    <x v="1"/>
    <n v="65"/>
    <n v="2"/>
    <s v="GSS47"/>
    <n v="70"/>
    <n v="0"/>
    <s v="ร้านที่2"/>
    <s v="ป***ร ก***งตระกูล"/>
    <s v="พิษณุโลก"/>
    <s v="-"/>
    <s v=""/>
    <s v="27/01/2026 10:30"/>
    <s v="-"/>
    <s v="J&amp;T COD"/>
    <s v="Tiktok"/>
    <s v="จ่ายทีหลัง / COD"/>
    <s v=""/>
    <s v="790613332224"/>
    <s v="27/01/2026 10:30"/>
  </r>
  <r>
    <x v="2"/>
    <x v="1"/>
    <n v="65"/>
    <n v="1"/>
    <s v="GSS46"/>
    <n v="35"/>
    <n v="0"/>
    <s v="ร้านที่2"/>
    <s v="F** F*"/>
    <s v="สระแก้ว"/>
    <s v="-"/>
    <s v=""/>
    <s v="27/01/2026 10:30"/>
    <s v="-"/>
    <s v="J&amp;T COD"/>
    <s v="Tiktok"/>
    <s v="จ่ายทีหลัง / COD"/>
    <s v=""/>
    <s v="790616130216"/>
    <s v="27/01/2026 10:30"/>
  </r>
  <r>
    <x v="2"/>
    <x v="1"/>
    <n v="50"/>
    <n v="6"/>
    <s v="GSS45"/>
    <n v="200"/>
    <n v="0"/>
    <s v="ร้านที่2"/>
    <s v="ณ***า  ต***ไว้"/>
    <s v="ลำปาง"/>
    <s v="-"/>
    <s v=""/>
    <s v="27/01/2026 10:30"/>
    <s v="-"/>
    <s v="J&amp;T COD"/>
    <s v="Tiktok"/>
    <s v="จ่ายทีหลัง / COD"/>
    <s v=""/>
    <s v="790686125283"/>
    <s v="27/01/2026 10:30"/>
  </r>
  <r>
    <x v="2"/>
    <x v="1"/>
    <n v="65"/>
    <n v="2"/>
    <s v="GSS44"/>
    <n v="70"/>
    <n v="0"/>
    <s v="ร้านที่2"/>
    <s v="น***าวพิยดา ต***ใจ"/>
    <s v="แพร่"/>
    <s v="-"/>
    <s v=""/>
    <s v="27/01/2026 10:30"/>
    <s v="-"/>
    <s v="J&amp;T Express"/>
    <s v="Tiktok"/>
    <s v="tiktok"/>
    <s v=""/>
    <s v="790620936221"/>
    <s v="27/01/2026 10:30"/>
  </r>
  <r>
    <x v="2"/>
    <x v="1"/>
    <n v="65"/>
    <n v="4"/>
    <s v="GSS43"/>
    <n v="140"/>
    <n v="0"/>
    <s v="ร้านที่2"/>
    <s v="ณ***พัชร์ ส***ระเสริฐ"/>
    <s v="สุรินทร์"/>
    <s v="-"/>
    <s v=""/>
    <s v="27/01/2026 10:29"/>
    <s v="-"/>
    <s v="J&amp;T COD"/>
    <s v="Tiktok"/>
    <s v="จ่ายทีหลัง / COD"/>
    <s v=""/>
    <s v="790634734245"/>
    <s v="27/01/2026 10:30"/>
  </r>
  <r>
    <x v="2"/>
    <x v="1"/>
    <n v="65"/>
    <n v="1"/>
    <s v="GSS42"/>
    <n v="35"/>
    <n v="0"/>
    <s v="ร้านที่2"/>
    <s v="ป* น***"/>
    <s v="กรุงเทพฯ"/>
    <s v="-"/>
    <s v=""/>
    <s v="27/01/2026 10:29"/>
    <s v="-"/>
    <s v="J&amp;T COD"/>
    <s v="Tiktok"/>
    <s v="จ่ายทีหลัง / COD"/>
    <s v=""/>
    <s v="790683130215"/>
    <s v="27/01/2026 10:29"/>
  </r>
  <r>
    <x v="2"/>
    <x v="1"/>
    <n v="65"/>
    <n v="1"/>
    <s v="GSS41"/>
    <n v="35"/>
    <n v="0"/>
    <s v="ร้านที่2"/>
    <s v="ป***ี  ส***กบวบ"/>
    <s v="ประจวบคีรีขันธ์"/>
    <s v="-"/>
    <s v=""/>
    <s v="27/01/2026 10:29"/>
    <s v="-"/>
    <s v="J&amp;T COD"/>
    <s v="Tiktok"/>
    <s v="จ่ายทีหลัง / COD"/>
    <s v=""/>
    <s v="790600537215"/>
    <s v="27/01/2026 10:29"/>
  </r>
  <r>
    <x v="7"/>
    <x v="18"/>
    <n v="75"/>
    <n v="1"/>
    <s v="GSS40"/>
    <n v="112"/>
    <n v="37"/>
    <s v="ร้านที่1"/>
    <s v="พ******น"/>
    <s v="******5 ตำบลสนามชัย ตำบลสนามชัย อำเภอเมืองสุพรรณบุรี จังหวัดสุพรรณบุรี 72000"/>
    <s v="72000"/>
    <s v="99"/>
    <s v="27/01/2026 10:28"/>
    <s v="-"/>
    <s v="SPX Express"/>
    <s v="Shopee"/>
    <s v="shopee"/>
    <s v=""/>
    <s v="TH263880486214Z"/>
    <s v="27/01/2026 10:28"/>
  </r>
  <r>
    <x v="2"/>
    <x v="1"/>
    <n v="65"/>
    <n v="1"/>
    <s v="GSS39"/>
    <n v="35"/>
    <n v="0"/>
    <s v="ร้านที่2"/>
    <s v="K***็ก"/>
    <s v="อุดรธานี"/>
    <s v="-"/>
    <s v=""/>
    <s v="27/01/2026 10:26"/>
    <s v="-"/>
    <s v="J&amp;T Express"/>
    <s v="Tiktok"/>
    <s v="tiktok"/>
    <s v="ฝอยทองค่ะ"/>
    <s v="790637525241"/>
    <s v="27/01/2026 10:25"/>
  </r>
  <r>
    <x v="5"/>
    <x v="4"/>
    <n v="90"/>
    <n v="2"/>
    <s v="GSS37"/>
    <n v="151"/>
    <n v="7"/>
    <s v="ร้านที่8"/>
    <s v="ปิยมาศ"/>
    <s v="136/167 ต บางคูวัด อ.เมือง ปทุม คอนโดกมลพรรณ_x000a__x000a_เมืองปทุมธานี/ Mueang Pathum Thaniปทุมธานี/ Pathum Thani_x000a_12000"/>
    <s v="12000"/>
    <s v="660959355657"/>
    <s v="27/01/2026 10:27"/>
    <s v="-"/>
    <s v="Kerry_dropoff"/>
    <s v="Lazada"/>
    <s v="lazada"/>
    <s v=""/>
    <s v="LEXPU0652089401"/>
    <s v="27/01/2026 10:25"/>
  </r>
  <r>
    <x v="2"/>
    <x v="1"/>
    <n v="65"/>
    <n v="3"/>
    <s v="GSS36"/>
    <n v="134"/>
    <n v="29"/>
    <s v="ร้านที่2"/>
    <s v="ส***รัตน์ พ***ริญ"/>
    <s v="สมุทรสาคร"/>
    <s v="-"/>
    <s v=""/>
    <s v="27/01/2026 10:25"/>
    <s v="-"/>
    <s v="J&amp;T COD"/>
    <s v="Tiktok"/>
    <s v="จ่ายทีหลัง / COD"/>
    <s v=""/>
    <s v="790650449245"/>
    <s v="27/01/2026 10:25"/>
  </r>
  <r>
    <x v="2"/>
    <x v="1"/>
    <n v="65"/>
    <n v="1"/>
    <s v="GSS35"/>
    <n v="35"/>
    <n v="0"/>
    <s v="ร้านที่2"/>
    <s v="ป***์"/>
    <s v="พระนครศรีอยุธยา"/>
    <s v="-"/>
    <s v=""/>
    <s v="27/01/2026 10:25"/>
    <s v="-"/>
    <s v="J&amp;T Express"/>
    <s v="Tiktok"/>
    <s v="tiktok"/>
    <s v=""/>
    <s v="790632242223"/>
    <s v="27/01/2026 10:25"/>
  </r>
  <r>
    <x v="2"/>
    <x v="1"/>
    <n v="65"/>
    <n v="1"/>
    <s v="GSS34"/>
    <n v="35"/>
    <n v="0"/>
    <s v="ร้านที่2"/>
    <s v="แ***วา"/>
    <s v="พระนครศรีอยุธยา"/>
    <s v="-"/>
    <s v=""/>
    <s v="27/01/2026 10:24"/>
    <s v="-"/>
    <s v="J&amp;T COD"/>
    <s v="Tiktok"/>
    <s v="จ่ายทีหลัง / COD"/>
    <s v=""/>
    <s v="790654044213"/>
    <s v="27/01/2026 10:24"/>
  </r>
  <r>
    <x v="2"/>
    <x v="1"/>
    <n v="65"/>
    <n v="1"/>
    <s v="GSS32"/>
    <n v="35"/>
    <n v="0"/>
    <s v="ร้านที่2"/>
    <s v="ป***์"/>
    <s v="พระนครศรีอยุธยา"/>
    <s v="-"/>
    <s v=""/>
    <s v="27/01/2026 10:24"/>
    <s v="-"/>
    <s v="J&amp;T Express"/>
    <s v="Tiktok"/>
    <s v="tiktok"/>
    <s v=""/>
    <s v="790678124294"/>
    <s v="27/01/2026 10:24"/>
  </r>
  <r>
    <x v="2"/>
    <x v="1"/>
    <n v="65"/>
    <n v="4"/>
    <s v="GSS31"/>
    <n v="210"/>
    <n v="0"/>
    <s v="ร้านที่2"/>
    <s v="ส** ณ***ัยฟาร์ม   ส***ม"/>
    <s v="ชัยนาท"/>
    <s v="-"/>
    <s v=""/>
    <s v="27/01/2026 10:24"/>
    <s v="-"/>
    <s v="J&amp;T COD"/>
    <s v="Tiktok"/>
    <s v="จ่ายทีหลัง / COD"/>
    <s v=""/>
    <s v="790684331205"/>
    <s v="27/01/2026 10:24"/>
  </r>
  <r>
    <x v="2"/>
    <x v="1"/>
    <n v="65"/>
    <n v="2"/>
    <s v="GSS31"/>
    <n v="210"/>
    <n v="0"/>
    <s v="ร้านที่2"/>
    <s v="ส** ณ***ัยฟาร์ม   ส***ม"/>
    <s v="ชัยนาท"/>
    <s v="-"/>
    <s v=""/>
    <s v="27/01/2026 10:24"/>
    <s v="-"/>
    <s v="J&amp;T COD"/>
    <s v="Tiktok"/>
    <s v="จ่ายทีหลัง / COD"/>
    <s v=""/>
    <s v="790684331205"/>
    <s v="27/01/2026 10:24"/>
  </r>
  <r>
    <x v="2"/>
    <x v="1"/>
    <n v="65"/>
    <n v="2"/>
    <s v="GSS30"/>
    <n v="70"/>
    <n v="0"/>
    <s v="ร้านที่2"/>
    <s v="ห***​ ห***"/>
    <s v="ลำปาง"/>
    <s v="-"/>
    <s v=""/>
    <s v="27/01/2026 10:24"/>
    <s v="-"/>
    <s v="J&amp;T COD"/>
    <s v="Tiktok"/>
    <s v="จ่ายทีหลัง / COD"/>
    <s v=""/>
    <s v="790618732212"/>
    <s v="27/01/2026 10:24"/>
  </r>
  <r>
    <x v="2"/>
    <x v="1"/>
    <n v="65"/>
    <n v="3"/>
    <s v="GSS28"/>
    <n v="107"/>
    <n v="2"/>
    <s v="ร้านที่2"/>
    <s v="อ***สา"/>
    <s v="ชลบุรี"/>
    <s v="-"/>
    <s v=""/>
    <s v="27/01/2026 10:23"/>
    <s v="-"/>
    <s v="J&amp;T COD"/>
    <s v="Tiktok"/>
    <s v="จ่ายทีหลัง / COD"/>
    <s v=""/>
    <s v="790641242263"/>
    <s v="27/01/2026 10:23"/>
  </r>
  <r>
    <x v="2"/>
    <x v="1"/>
    <n v="65"/>
    <n v="3"/>
    <s v="GSS27"/>
    <n v="105"/>
    <n v="0"/>
    <s v="ร้านที่2"/>
    <s v="เ***ิทักษ์ จ***ทัศน์"/>
    <s v="เทศบาลนครนครราชสีมา"/>
    <s v="-"/>
    <s v=""/>
    <s v="27/01/2026 10:23"/>
    <s v="-"/>
    <s v="J&amp;T COD"/>
    <s v="Tiktok"/>
    <s v="จ่ายทีหลัง / COD"/>
    <s v=""/>
    <s v="790672649266"/>
    <s v="27/01/2026 10:23"/>
  </r>
  <r>
    <x v="2"/>
    <x v="1"/>
    <n v="33.333333333333336"/>
    <n v="3"/>
    <s v="GSS26"/>
    <n v="100"/>
    <n v="0"/>
    <s v="ร้านที่2"/>
    <s v="ป***"/>
    <s v="เชียงใหม่"/>
    <s v="-"/>
    <s v=""/>
    <s v="27/01/2026 10:23"/>
    <s v="-"/>
    <s v="J&amp;T COD"/>
    <s v="Tiktok"/>
    <s v="จ่ายทีหลัง / COD"/>
    <s v=""/>
    <s v="790603136256"/>
    <s v="27/01/2026 10:23"/>
  </r>
  <r>
    <x v="8"/>
    <x v="7"/>
    <n v="66"/>
    <n v="1"/>
    <s v="GSS24"/>
    <n v="240"/>
    <n v="0"/>
    <s v="ร้านที่1"/>
    <s v="ส******ว"/>
    <s v="******ตะวันออก, อำเภอปากพนัง ตำบลปากพนังฝั่งตะวันออก อำเภอปากพนัง จังหวัดนครศรีธรรมราช 80140"/>
    <s v="80140"/>
    <s v="12"/>
    <s v="27/01/2026 10:20"/>
    <s v="-"/>
    <s v="SPX Express"/>
    <s v="Shopee"/>
    <s v="shopee"/>
    <s v=""/>
    <s v="TH267494092242N"/>
    <s v="27/01/2026 10:20"/>
  </r>
  <r>
    <x v="5"/>
    <x v="4"/>
    <n v="66"/>
    <n v="1"/>
    <s v="GSS24"/>
    <n v="240"/>
    <n v="0"/>
    <s v="ร้านที่1"/>
    <s v="ส******ว"/>
    <s v="******ตะวันออก, อำเภอปากพนัง ตำบลปากพนังฝั่งตะวันออก อำเภอปากพนัง จังหวัดนครศรีธรรมราช 80140"/>
    <s v="80140"/>
    <s v="12"/>
    <s v="27/01/2026 10:20"/>
    <s v="-"/>
    <s v="SPX Express"/>
    <s v="Shopee"/>
    <s v="shopee"/>
    <s v=""/>
    <s v="TH267494092242N"/>
    <s v="27/01/2026 10:20"/>
  </r>
  <r>
    <x v="3"/>
    <x v="2"/>
    <n v="67"/>
    <n v="1"/>
    <s v="GSS24"/>
    <n v="240"/>
    <n v="0"/>
    <s v="ร้านที่1"/>
    <s v="ส******ว"/>
    <s v="******ตะวันออก, อำเภอปากพนัง ตำบลปากพนังฝั่งตะวันออก อำเภอปากพนัง จังหวัดนครศรีธรรมราช 80140"/>
    <s v="80140"/>
    <s v="12"/>
    <s v="27/01/2026 10:20"/>
    <s v="-"/>
    <s v="SPX Express"/>
    <s v="Shopee"/>
    <s v="shopee"/>
    <s v=""/>
    <s v="TH267494092242N"/>
    <s v="27/01/2026 10:20"/>
  </r>
  <r>
    <x v="6"/>
    <x v="5"/>
    <n v="66.666666666666671"/>
    <n v="6"/>
    <s v="GSS23"/>
    <n v="200"/>
    <n v="0"/>
    <s v="ร้านที่2"/>
    <s v="พ***ินทร์ แ***กล้า ข***้องแคร์"/>
    <s v="หนองบัวลำภู"/>
    <s v="-"/>
    <s v=""/>
    <s v="27/01/2026 10:14"/>
    <s v="-"/>
    <s v="J&amp;T Express"/>
    <s v="Tiktok"/>
    <s v="tiktok"/>
    <s v=""/>
    <s v="790609935220"/>
    <s v="27/01/2026 10:14"/>
  </r>
  <r>
    <x v="2"/>
    <x v="1"/>
    <n v="33.333333333333336"/>
    <n v="3"/>
    <s v="GSS19"/>
    <n v="100"/>
    <n v="0"/>
    <s v="ร้านที่2"/>
    <s v="ค***ก"/>
    <s v="กรุงเทพมหานคร"/>
    <s v="-"/>
    <s v=""/>
    <s v="27/01/2026 09:59"/>
    <s v="-"/>
    <s v="J&amp;T COD"/>
    <s v="Tiktok"/>
    <s v="จ่ายทีหลัง / COD"/>
    <s v=""/>
    <s v="790698047230"/>
    <s v="27/01/2026 09:59"/>
  </r>
  <r>
    <x v="3"/>
    <x v="2"/>
    <n v="69.900000000000006"/>
    <n v="10"/>
    <s v="GSS17"/>
    <n v="800"/>
    <n v="0"/>
    <s v="ร้านที่1"/>
    <s v="ค*****ย"/>
    <s v="******43/20 ซอยรามอินทรา 40 แยก 37 แขวงนวลจันทร์ เขตบึงกุ่ม จังหวัดกรุงเทพมหานคร 10230"/>
    <s v="10230"/>
    <s v="57"/>
    <s v="27/01/2026 09:38"/>
    <s v="-"/>
    <s v="SPX Express"/>
    <s v="Shopee"/>
    <s v="shopee"/>
    <s v=""/>
    <s v="TH2666478163169"/>
    <s v="27/01/2026 09:38"/>
  </r>
  <r>
    <x v="16"/>
    <x v="19"/>
    <n v="35"/>
    <n v="8"/>
    <s v="GSS16"/>
    <n v="328"/>
    <n v="0"/>
    <s v="ร้านที่1"/>
    <s v="เ******์"/>
    <s v="******.ศรีมงคล ตำบลศรีมงคล อำเภอไทรโยค จังหวัดกาญจนบุรี 71150"/>
    <s v="71150"/>
    <s v="51"/>
    <s v="27/01/2026 10:05"/>
    <s v="-"/>
    <s v="SPX Express"/>
    <s v="Shopee"/>
    <s v="shopee"/>
    <s v=""/>
    <s v="TH2631677322899"/>
    <s v="27/01/2026 09:35"/>
  </r>
  <r>
    <x v="16"/>
    <x v="19"/>
    <n v="33.333333333333336"/>
    <n v="12"/>
    <s v="GSS14"/>
    <n v="540"/>
    <n v="0"/>
    <s v="ร้านที่2"/>
    <s v="น*** ส***รณคช"/>
    <s v="นครศรีธรรมราช"/>
    <s v="-"/>
    <s v=""/>
    <s v="27/01/2026 09:28"/>
    <s v="-"/>
    <s v="J&amp;T Express"/>
    <s v="Tiktok"/>
    <s v="tiktok"/>
    <s v=""/>
    <s v="790659683236"/>
    <s v="27/01/2026 09:28"/>
  </r>
  <r>
    <x v="6"/>
    <x v="5"/>
    <n v="66.666666666666671"/>
    <n v="3"/>
    <s v="GSS12"/>
    <n v="100"/>
    <n v="0"/>
    <s v="ร้านที่2"/>
    <s v="n***anuchwanaaudo"/>
    <s v="ตาก"/>
    <s v="-"/>
    <s v=""/>
    <s v="27/01/2026 09:25"/>
    <s v="-"/>
    <s v="J&amp;T COD"/>
    <s v="Tiktok"/>
    <s v="จ่ายทีหลัง / COD"/>
    <s v=""/>
    <s v="790657843264"/>
    <s v="27/01/2026 09:26"/>
  </r>
  <r>
    <x v="15"/>
    <x v="15"/>
    <n v="50"/>
    <n v="5"/>
    <s v="GSS11"/>
    <n v="235"/>
    <n v="0"/>
    <s v="ร้านที่1"/>
    <s v="N*N"/>
    <s v="******ันต์ 1, ถนน พญาไทย, แขวงวังใหม่, เขตปทุมวัน แขวงวังใหม่ เขตปทุมวัน จังหวัดกรุงเทพมหานคร 10330"/>
    <s v="10330"/>
    <s v="72"/>
    <s v="27/01/2026 09:51"/>
    <s v="-"/>
    <s v="SPX Express"/>
    <s v="Shopee"/>
    <s v="shopee"/>
    <s v=""/>
    <s v="TH2669370119950"/>
    <s v="27/01/2026 09:21"/>
  </r>
  <r>
    <x v="3"/>
    <x v="2"/>
    <n v="79"/>
    <n v="1"/>
    <s v="GSS9"/>
    <n v="79"/>
    <n v="0"/>
    <s v="ร้านที่1"/>
    <s v="เ*****ศ"/>
    <s v="******/2 หมู่ที่3 ตำบลจอมบึง อำเภอจอมบึง จังหวัดราชบุรี 70150"/>
    <s v="70150"/>
    <s v="09"/>
    <s v="27/01/2026 09:34"/>
    <s v="-"/>
    <s v="SPX Express"/>
    <s v="Shopee"/>
    <s v="shopee"/>
    <s v=""/>
    <s v="TH268195575533U"/>
    <s v="27/01/2026 09:04"/>
  </r>
  <r>
    <x v="16"/>
    <x v="19"/>
    <n v="33.333333333333336"/>
    <n v="3"/>
    <s v="GSS8"/>
    <n v="135"/>
    <n v="0"/>
    <s v="ร้านที่2"/>
    <s v="อ***ญา ศ***ุขสันต์คีรี"/>
    <s v="ตาก"/>
    <s v="-"/>
    <s v=""/>
    <s v="27/01/2026 08:49"/>
    <s v="-"/>
    <s v="J&amp;T COD"/>
    <s v="Tiktok"/>
    <s v="จ่ายทีหลัง / COD"/>
    <s v=""/>
    <s v="790689476290"/>
    <s v="27/01/2026 08:49"/>
  </r>
  <r>
    <x v="3"/>
    <x v="2"/>
    <n v="120"/>
    <n v="2"/>
    <s v="GSS7"/>
    <n v="198"/>
    <n v="0"/>
    <s v="ร้านที่2"/>
    <s v="ร***อรุณ ท***์เทียมรัตน์"/>
    <s v="กรุงเทพฯ"/>
    <s v="-"/>
    <s v=""/>
    <s v="27/01/2026 08:46"/>
    <s v="-"/>
    <s v="J&amp;T COD"/>
    <s v="Tiktok"/>
    <s v="จ่ายทีหลัง / COD"/>
    <s v=""/>
    <s v="790696539242"/>
    <s v="27/01/2026 08:46"/>
  </r>
  <r>
    <x v="15"/>
    <x v="15"/>
    <n v="50"/>
    <n v="5"/>
    <s v="GSS6"/>
    <n v="240"/>
    <n v="0"/>
    <s v="ร้านที่1"/>
    <s v="น******์"/>
    <s v="******แข้ง ตำบลหมากแข้ง อำเภอเมืองอุดรธานี จังหวัดอุดรธานี 41000"/>
    <s v="41000"/>
    <s v="57"/>
    <s v="27/01/2026 08:34"/>
    <s v="-"/>
    <s v="SPX Express"/>
    <s v="Shopee"/>
    <s v="shopee"/>
    <s v=""/>
    <s v="TH260034557466K"/>
    <s v="27/01/2026 08:34"/>
  </r>
  <r>
    <x v="1"/>
    <x v="16"/>
    <n v="139"/>
    <n v="1"/>
    <s v="GSS5"/>
    <n v="217.98"/>
    <n v="0"/>
    <s v="ร้านที่2"/>
    <s v="ศ***พร"/>
    <s v="สมุทรปราการ"/>
    <s v="-"/>
    <s v=""/>
    <s v="27/01/2026 08:34"/>
    <s v="-"/>
    <s v="J&amp;T Express"/>
    <s v="Tiktok"/>
    <s v="tiktok"/>
    <s v=""/>
    <s v="790601036256"/>
    <s v="27/01/2026 08:33"/>
  </r>
  <r>
    <x v="4"/>
    <x v="3"/>
    <n v="139"/>
    <n v="1"/>
    <s v="GSS5"/>
    <n v="217.98"/>
    <n v="0"/>
    <s v="ร้านที่2"/>
    <s v="ศ***พร"/>
    <s v="สมุทรปราการ"/>
    <s v="-"/>
    <s v=""/>
    <s v="27/01/2026 08:34"/>
    <s v="-"/>
    <s v="J&amp;T Express"/>
    <s v="Tiktok"/>
    <s v="tiktok"/>
    <s v=""/>
    <s v="790601036256"/>
    <s v="27/01/2026 08:33"/>
  </r>
  <r>
    <x v="2"/>
    <x v="1"/>
    <n v="33.333333333333336"/>
    <n v="3"/>
    <s v="GSS4"/>
    <n v="100"/>
    <n v="0"/>
    <s v="ร้านที่2"/>
    <s v="ว***ทธิ์ศํกดิ์"/>
    <s v="พิษณุโลก"/>
    <s v="-"/>
    <s v=""/>
    <s v="27/01/2026 07:54"/>
    <s v="-"/>
    <s v="J&amp;T Express"/>
    <s v="Tiktok"/>
    <s v="tiktok"/>
    <s v=""/>
    <s v="790683733221"/>
    <s v="27/01/2026 07:54"/>
  </r>
  <r>
    <x v="6"/>
    <x v="5"/>
    <n v="66.666666666666671"/>
    <n v="6"/>
    <s v="GSS3"/>
    <n v="200"/>
    <n v="0"/>
    <s v="ร้านที่2"/>
    <s v="ป***าวดี เ***ความเย็น"/>
    <s v="สมุทรปราการ"/>
    <s v="-"/>
    <s v=""/>
    <s v="27/01/2026 07:50"/>
    <s v="-"/>
    <s v="J&amp;T COD"/>
    <s v="Tiktok"/>
    <s v="จ่ายทีหลัง / COD"/>
    <s v=""/>
    <s v="790638135221"/>
    <s v="27/01/2026 07:50"/>
  </r>
  <r>
    <x v="8"/>
    <x v="7"/>
    <n v="66"/>
    <n v="2"/>
    <s v="GSS2"/>
    <n v="480"/>
    <n v="0"/>
    <s v="ร้านที่1"/>
    <s v="ธ******ง"/>
    <s v="******สระหนองเม็ก ตำบลบุ่ง อำเภอเมืองอำนาจเจริญ จังหวัดอำนาจเจริญ 37000"/>
    <s v="37000"/>
    <s v="29"/>
    <s v="27/01/2026 07:50"/>
    <s v="-"/>
    <s v="SPX Express"/>
    <s v="Shopee"/>
    <s v="shopee"/>
    <s v=""/>
    <s v="TH260479770083M"/>
    <s v="27/01/2026 07:50"/>
  </r>
  <r>
    <x v="5"/>
    <x v="4"/>
    <n v="66"/>
    <n v="2"/>
    <s v="GSS2"/>
    <n v="480"/>
    <n v="0"/>
    <s v="ร้านที่1"/>
    <s v="ธ******ง"/>
    <s v="******สระหนองเม็ก ตำบลบุ่ง อำเภอเมืองอำนาจเจริญ จังหวัดอำนาจเจริญ 37000"/>
    <s v="37000"/>
    <s v="29"/>
    <s v="27/01/2026 07:50"/>
    <s v="-"/>
    <s v="SPX Express"/>
    <s v="Shopee"/>
    <s v="shopee"/>
    <s v=""/>
    <s v="TH260479770083M"/>
    <s v="27/01/2026 07:50"/>
  </r>
  <r>
    <x v="3"/>
    <x v="2"/>
    <n v="67"/>
    <n v="2"/>
    <s v="GSS2"/>
    <n v="480"/>
    <n v="0"/>
    <s v="ร้านที่1"/>
    <s v="ธ******ง"/>
    <s v="******สระหนองเม็ก ตำบลบุ่ง อำเภอเมืองอำนาจเจริญ จังหวัดอำนาจเจริญ 37000"/>
    <s v="37000"/>
    <s v="29"/>
    <s v="27/01/2026 07:50"/>
    <s v="-"/>
    <s v="SPX Express"/>
    <s v="Shopee"/>
    <s v="shopee"/>
    <s v=""/>
    <s v="TH260479770083M"/>
    <s v="27/01/2026 07:50"/>
  </r>
  <r>
    <x v="15"/>
    <x v="15"/>
    <n v="60"/>
    <n v="1"/>
    <s v="GSS1"/>
    <n v="60"/>
    <n v="0"/>
    <s v="ร้านที่1"/>
    <s v="พ******)"/>
    <s v="******ยสะเก็น, ตำบล รอบเวียง ตำบลรอบเวียง อำเภอเมืองเชียงราย จังหวัดเชียงราย 57000"/>
    <s v="57000"/>
    <s v="90"/>
    <s v="27/01/2026 07:55"/>
    <s v="-"/>
    <s v="SPX Express"/>
    <s v="Shopee"/>
    <s v="shopee"/>
    <s v=""/>
    <s v="TH2631275398077"/>
    <s v="27/01/2026 07:25"/>
  </r>
  <r>
    <x v="3"/>
    <x v="20"/>
    <n v="64"/>
    <n v="1"/>
    <s v="GSS0"/>
    <n v="71"/>
    <n v="7"/>
    <s v="ร้านที่3"/>
    <s v="นันทรัตน์ บุญครอง"/>
    <s v="112 ม.7  หจก.ตั้งถาวรโฮมมาร์ท · เมืองบัว/ Mueang Bua_x000a__x000a_ชุมพลบุรี/ Chumphon Buriสุรินทร์/ Surin_x000a_32190"/>
    <s v="32190"/>
    <s v="660899464904"/>
    <s v="27/01/2026 07:20"/>
    <s v="-"/>
    <s v="Kerry_dropoff"/>
    <s v="Lazada"/>
    <s v="lazada"/>
    <s v=""/>
    <s v="TH290289YYQJ2F"/>
    <s v="27/01/2026 07:20"/>
  </r>
  <r>
    <x v="6"/>
    <x v="5"/>
    <n v="66.666666666666671"/>
    <n v="3"/>
    <s v="GSR99"/>
    <n v="100"/>
    <n v="0"/>
    <s v="ร้านที่2"/>
    <s v="ท***าล อ***อก"/>
    <s v="นครราชสีมา"/>
    <s v="-"/>
    <s v=""/>
    <s v="27/01/2026 06:58"/>
    <s v="-"/>
    <s v="J&amp;T Express"/>
    <s v="Tiktok"/>
    <s v="tiktok"/>
    <s v=""/>
    <s v="790697616155"/>
    <s v="27/01/2026 06:58"/>
  </r>
  <r>
    <x v="3"/>
    <x v="20"/>
    <n v="64"/>
    <n v="2"/>
    <s v="GSR98"/>
    <n v="128"/>
    <n v="0"/>
    <s v="ร้านที่3"/>
    <s v="โศภิษฐ์  ธงนำทรัพย์"/>
    <s v="ระพีพัฒน์ฝั่งขวา 4/1 · หนองแค/ Nong Khae_x000a__x000a_หนองแค/ Nong Khaeสระบุรี/ Saraburi_x000a_18140"/>
    <s v="18140"/>
    <s v="660939821519"/>
    <s v="27/01/2026 06:57"/>
    <s v="-"/>
    <s v="Kerry_dropoff"/>
    <s v="Lazada"/>
    <s v="lazada"/>
    <s v=""/>
    <s v="LEXPU0651820784"/>
    <s v="27/01/2026 06:57"/>
  </r>
  <r>
    <x v="3"/>
    <x v="2"/>
    <n v="79"/>
    <n v="2"/>
    <s v="GSR97"/>
    <n v="158"/>
    <n v="0"/>
    <s v="ร้านที่1"/>
    <s v="ว******์"/>
    <s v="******.คลองหนึ่ง ตำบลคลองหนึ่ง อำเภอคลองหลวง จังหวัดปทุมธานี 12120"/>
    <s v="12120"/>
    <s v="30"/>
    <s v="27/01/2026 06:52"/>
    <s v="-"/>
    <s v="SPX Express"/>
    <s v="Shopee"/>
    <s v="shopee"/>
    <s v=""/>
    <s v="TH2686009150530"/>
    <s v="27/01/2026 06:51"/>
  </r>
  <r>
    <x v="3"/>
    <x v="2"/>
    <n v="116"/>
    <n v="1"/>
    <s v="GSR96"/>
    <n v="199"/>
    <n v="0"/>
    <s v="ร้านที่2"/>
    <s v="ด***าว เ***มานะ"/>
    <s v="นนทบุรี"/>
    <s v="-"/>
    <s v=""/>
    <s v="27/01/2026 06:25"/>
    <s v="-"/>
    <s v="J&amp;T COD"/>
    <s v="Tiktok"/>
    <s v="จ่ายทีหลัง / COD"/>
    <s v=""/>
    <s v="790631242144"/>
    <s v="27/01/2026 06:25"/>
  </r>
  <r>
    <x v="9"/>
    <x v="8"/>
    <n v="163"/>
    <n v="1"/>
    <s v="GSR96"/>
    <n v="199"/>
    <n v="0"/>
    <s v="ร้านที่2"/>
    <s v="ด***าว เ***มานะ"/>
    <s v="นนทบุรี"/>
    <s v="-"/>
    <s v=""/>
    <s v="27/01/2026 06:25"/>
    <s v="-"/>
    <s v="J&amp;T COD"/>
    <s v="Tiktok"/>
    <s v="จ่ายทีหลัง / COD"/>
    <s v=""/>
    <s v="790631242144"/>
    <s v="27/01/2026 06:25"/>
  </r>
  <r>
    <x v="1"/>
    <x v="16"/>
    <n v="139"/>
    <n v="1"/>
    <s v="GSR95"/>
    <n v="116"/>
    <n v="7"/>
    <s v="ร้านที่2"/>
    <s v="ช***ุง"/>
    <s v="กรุงเทพฯ"/>
    <s v="-"/>
    <s v=""/>
    <s v="27/01/2026 05:34"/>
    <s v="-"/>
    <s v="J&amp;T COD"/>
    <s v="Tiktok"/>
    <s v="จ่ายทีหลัง / COD"/>
    <s v=""/>
    <s v="790652146163"/>
    <s v="27/01/2026 05:34"/>
  </r>
  <r>
    <x v="6"/>
    <x v="5"/>
    <n v="66.666666666666671"/>
    <n v="6"/>
    <s v="GSR94"/>
    <n v="200"/>
    <n v="0"/>
    <s v="ร้านที่2"/>
    <s v="ค***รงค์ ส***าสตร์สุนทร"/>
    <s v="อุบลราชธานี"/>
    <s v="-"/>
    <s v=""/>
    <s v="27/01/2026 05:22"/>
    <s v="-"/>
    <s v="J&amp;T COD"/>
    <s v="Tiktok"/>
    <s v="จ่ายทีหลัง / COD"/>
    <s v=""/>
    <s v="790650810132"/>
    <s v="27/01/2026 05:22"/>
  </r>
  <r>
    <x v="2"/>
    <x v="1"/>
    <n v="33.333333333333336"/>
    <n v="3"/>
    <s v="GSR93"/>
    <n v="100"/>
    <n v="0"/>
    <s v="ร้านที่2"/>
    <s v="ก***น์ณภัทร แ***ำ"/>
    <s v="หนองบัวลำภู"/>
    <s v="-"/>
    <s v=""/>
    <s v="27/01/2026 04:25"/>
    <s v="-"/>
    <s v="J&amp;T COD"/>
    <s v="Tiktok"/>
    <s v="จ่ายทีหลัง / COD"/>
    <s v=""/>
    <s v="790573672044"/>
    <s v="27/01/2026 04:26"/>
  </r>
  <r>
    <x v="15"/>
    <x v="15"/>
    <n v="60"/>
    <n v="1"/>
    <s v="GSR92"/>
    <n v="134"/>
    <n v="0"/>
    <s v="ร้านที่1"/>
    <s v="น******์"/>
    <s v="******เม็ก (บ้านกำแพงสีส้ม) ตำบลหนองเม็ก อำเภอหนองสองห้อง จังหวัดขอนแก่น 40190"/>
    <s v="40190"/>
    <s v="37"/>
    <s v="27/01/2026 03:51"/>
    <s v="-"/>
    <s v="SPX Express"/>
    <s v="Shopee"/>
    <s v="shopee"/>
    <s v=""/>
    <s v="TH2676203582655"/>
    <s v="27/01/2026 03:26"/>
  </r>
  <r>
    <x v="3"/>
    <x v="2"/>
    <n v="79"/>
    <n v="1"/>
    <s v="GSR92"/>
    <n v="134"/>
    <n v="0"/>
    <s v="ร้านที่1"/>
    <s v="น******์"/>
    <s v="******เม็ก (บ้านกำแพงสีส้ม) ตำบลหนองเม็ก อำเภอหนองสองห้อง จังหวัดขอนแก่น 40190"/>
    <s v="40190"/>
    <s v="37"/>
    <s v="27/01/2026 03:51"/>
    <s v="-"/>
    <s v="SPX Express"/>
    <s v="Shopee"/>
    <s v="shopee"/>
    <s v=""/>
    <s v="TH2676203582655"/>
    <s v="27/01/2026 03:26"/>
  </r>
  <r>
    <x v="16"/>
    <x v="19"/>
    <n v="33.333333333333336"/>
    <n v="3"/>
    <s v="GSR89"/>
    <n v="155"/>
    <n v="20"/>
    <s v="ร้านที่2"/>
    <s v="s** Y* w**"/>
    <s v="Bangkok"/>
    <s v="-"/>
    <s v=""/>
    <s v="27/01/2026 02:33"/>
    <s v="-"/>
    <s v="J&amp;T COD"/>
    <s v="Tiktok"/>
    <s v="จ่ายทีหลัง / COD"/>
    <s v=""/>
    <s v="790621430196"/>
    <s v="27/01/2026 02:33"/>
  </r>
  <r>
    <x v="2"/>
    <x v="1"/>
    <n v="33.333333333333336"/>
    <n v="3"/>
    <s v="GSR88"/>
    <n v="100"/>
    <n v="0"/>
    <s v="ร้านที่2"/>
    <s v="อ***ติ พ***านุรักษ์"/>
    <s v="ระยอง"/>
    <s v="-"/>
    <s v=""/>
    <s v="27/01/2026 02:26"/>
    <s v="-"/>
    <s v="J&amp;T COD"/>
    <s v="Tiktok"/>
    <s v="จ่ายทีหลัง / COD"/>
    <s v=""/>
    <s v="790578274043"/>
    <s v="27/01/2026 02:26"/>
  </r>
  <r>
    <x v="3"/>
    <x v="2"/>
    <n v="66.333333333333329"/>
    <n v="3"/>
    <s v="GSR87"/>
    <n v="240"/>
    <n v="0"/>
    <s v="ร้านที่1"/>
    <s v="ช******ม"/>
    <s v="****** ซอยลาดกระบัง1, ถนน ลาดกระบัง, แขวงลาดกระบัง, เขตลาดกระบัง แขวงลาดกระบัง เขตลาดกระบัง จังหวัดกรุงเทพมหานคร 10520"/>
    <s v="10520"/>
    <s v="15"/>
    <s v="27/01/2026 02:43"/>
    <s v="-"/>
    <s v="SPX Express"/>
    <s v="Shopee"/>
    <s v="shopee"/>
    <s v=""/>
    <s v="TH268087606422I"/>
    <s v="27/01/2026 02:13"/>
  </r>
  <r>
    <x v="2"/>
    <x v="1"/>
    <n v="33.333333333333336"/>
    <n v="3"/>
    <s v="GSR86"/>
    <n v="208.99"/>
    <n v="0"/>
    <s v="ร้านที่2"/>
    <s v="ภ***ล ม***ี"/>
    <s v="ศรีสะเกษ"/>
    <s v="-"/>
    <s v=""/>
    <s v="27/01/2026 01:51"/>
    <s v="-"/>
    <s v="J&amp;T Express"/>
    <s v="Tiktok"/>
    <s v="tiktok"/>
    <s v=""/>
    <s v="790640744121"/>
    <s v="27/01/2026 01:52"/>
  </r>
  <r>
    <x v="4"/>
    <x v="3"/>
    <n v="139"/>
    <n v="1"/>
    <s v="GSR86"/>
    <n v="208.99"/>
    <n v="0"/>
    <s v="ร้านที่2"/>
    <s v="ภ***ล ม***ี"/>
    <s v="ศรีสะเกษ"/>
    <s v="-"/>
    <s v=""/>
    <s v="27/01/2026 01:51"/>
    <s v="-"/>
    <s v="J&amp;T Express"/>
    <s v="Tiktok"/>
    <s v="tiktok"/>
    <s v=""/>
    <s v="790640744121"/>
    <s v="27/01/2026 01:52"/>
  </r>
  <r>
    <x v="15"/>
    <x v="15"/>
    <n v="54.5"/>
    <n v="2"/>
    <s v="GSR85"/>
    <n v="237.5"/>
    <n v="67.5"/>
    <s v="ร้านที่1"/>
    <s v="ณัฐกานต์ พุทธราช"/>
    <s v="33 หมู่ 5  · ท่าช้าง/ Tha Chang_x000a__x000a_บ้านลาด/ Ban Latเพชรบุรี/ Phetchaburi_x000a_76150"/>
    <s v="76150"/>
    <s v="660877655523"/>
    <s v="27/01/2026 01:10"/>
    <s v="-"/>
    <s v="Kerry_dropoff"/>
    <s v="Lazada"/>
    <s v="lazada"/>
    <s v=""/>
    <s v="LEXPU0651818775"/>
    <s v="27/01/2026 01:10"/>
  </r>
  <r>
    <x v="15"/>
    <x v="15"/>
    <n v="54.5"/>
    <n v="2"/>
    <s v="GSR85"/>
    <n v="237.5"/>
    <n v="67.5"/>
    <s v="ร้านที่1"/>
    <s v="ณัฐกานต์ พุทธราช"/>
    <s v="33 หมู่ 5  · ท่าช้าง/ Tha Chang_x000a__x000a_บ้านลาด/ Ban Latเพชรบุรี/ Phetchaburi_x000a_76150"/>
    <s v="76150"/>
    <s v="660877655523"/>
    <s v="27/01/2026 01:10"/>
    <s v="-"/>
    <s v="Kerry_dropoff"/>
    <s v="Lazada"/>
    <s v="lazada"/>
    <s v=""/>
    <s v="LEXPU0651818775"/>
    <s v="27/01/2026 01:10"/>
  </r>
  <r>
    <x v="6"/>
    <x v="5"/>
    <n v="66.666666666666671"/>
    <n v="3"/>
    <s v="GSR84"/>
    <n v="200"/>
    <n v="0"/>
    <s v="ร้านที่2"/>
    <s v="จ***ิบเอก ป***กานต์ ส***์นา"/>
    <s v="นราธิวาส"/>
    <s v="-"/>
    <s v=""/>
    <s v="27/01/2026 00:54"/>
    <s v="-"/>
    <s v="J&amp;T Express"/>
    <s v="Tiktok"/>
    <s v="tiktok"/>
    <s v=""/>
    <s v="790624716184"/>
    <s v="27/01/2026 00:54"/>
  </r>
  <r>
    <x v="8"/>
    <x v="21"/>
    <n v="120"/>
    <n v="1"/>
    <s v="GSR84"/>
    <n v="200"/>
    <n v="0"/>
    <s v="ร้านที่2"/>
    <s v="จ***ิบเอก ป***กานต์ ส***์นา"/>
    <s v="นราธิวาส"/>
    <s v="-"/>
    <s v=""/>
    <s v="27/01/2026 00:54"/>
    <s v="-"/>
    <s v="J&amp;T Express"/>
    <s v="Tiktok"/>
    <s v="tiktok"/>
    <s v=""/>
    <s v="790624716184"/>
    <s v="27/01/2026 00:54"/>
  </r>
  <r>
    <x v="3"/>
    <x v="2"/>
    <n v="80"/>
    <n v="1"/>
    <s v="GSR83"/>
    <n v="75"/>
    <n v="0"/>
    <s v="ร้านที่1"/>
    <s v="เ******ณ"/>
    <s v="******อบ, ตำบล เขาเขน, อำเภอปลายพระยา ตำบลเขาเขน อำเภอปลายพระยา จังหวัดกระบี่ 81160"/>
    <s v="81160"/>
    <s v="21"/>
    <s v="27/01/2026 01:02"/>
    <s v="-"/>
    <s v="SPX Express"/>
    <s v="Shopee"/>
    <s v="shopee"/>
    <s v=""/>
    <s v="TH267451451593C"/>
    <s v="27/01/2026 00:32"/>
  </r>
  <r>
    <x v="5"/>
    <x v="22"/>
    <n v="64"/>
    <n v="1"/>
    <s v="GSR82"/>
    <n v="72.5"/>
    <n v="8.5"/>
    <s v="ร้านที่9"/>
    <s v="ทิพย์"/>
    <s v="82/18หมู่1 ตำบล รอบเมือง อำเภอ เมือง  82/18หมู่1, ตำบล รอบเมือง อำเภอ เมือง · รอบเมือง สุขสบาย · รอบเมือง/ Rop Mueang_x000a__x000a_เมืองปราจีนบุรี/ Mueang Prachin Buriปราจีนบุรี/ Prachin Buri_x000a_25000"/>
    <s v="25000"/>
    <s v="660646273843"/>
    <s v="27/01/2026 00:27"/>
    <s v="-"/>
    <s v="Kerry_dropoff"/>
    <s v="Lazada"/>
    <s v="lazada"/>
    <s v=""/>
    <s v="LEXPU0651820243"/>
    <s v="27/01/2026 00:27"/>
  </r>
  <r>
    <x v="2"/>
    <x v="1"/>
    <n v="33.333333333333336"/>
    <n v="3"/>
    <s v="GSR81"/>
    <n v="100"/>
    <n v="0"/>
    <s v="ร้านที่2"/>
    <s v="a* n***k"/>
    <s v="ร้อยเอ็ด"/>
    <s v="-"/>
    <s v=""/>
    <s v="27/01/2026 00:24"/>
    <s v="-"/>
    <s v="J&amp;T Express"/>
    <s v="Tiktok"/>
    <s v="tiktok"/>
    <s v=""/>
    <s v="790554871061"/>
    <s v="27/01/2026 00:25"/>
  </r>
  <r>
    <x v="6"/>
    <x v="5"/>
    <n v="66.666666666666671"/>
    <n v="6"/>
    <s v="GSR80"/>
    <n v="200"/>
    <n v="0"/>
    <s v="ร้านที่2"/>
    <s v="a* n***k"/>
    <s v="ร้อยเอ็ด"/>
    <s v="-"/>
    <s v=""/>
    <s v="27/01/2026 00:18"/>
    <s v="-"/>
    <s v="J&amp;T Express"/>
    <s v="Tiktok"/>
    <s v="tiktok"/>
    <s v=""/>
    <s v="790628600193"/>
    <s v="27/01/2026 00:24"/>
  </r>
  <r>
    <x v="3"/>
    <x v="2"/>
    <n v="66.333333333333329"/>
    <n v="3"/>
    <s v="GSR79"/>
    <n v="240"/>
    <n v="0"/>
    <s v="ร้านที่1"/>
    <s v="ช******์"/>
    <s v="******rand Indeed Condo , ถ.สุขุมวิท ตำบลสุรศักดิ์ อำเภอศรีราชา จังหวัดชลบุรี 20110"/>
    <s v="20110"/>
    <s v="07"/>
    <s v="27/01/2026 00:20"/>
    <s v="-"/>
    <s v="SPX Express"/>
    <s v="Shopee"/>
    <s v="shopee"/>
    <s v=""/>
    <s v="TH265640832422S"/>
    <s v="27/01/2026 00:20"/>
  </r>
  <r>
    <x v="3"/>
    <x v="2"/>
    <n v="79"/>
    <n v="2"/>
    <s v="GSR78"/>
    <n v="158"/>
    <n v="0"/>
    <s v="ร้านที่1"/>
    <s v="จ******ง"/>
    <s v="******วีดสันต้นธง ให้เจ้าของร้านได้เลย ตำบลต้นธง อำเภอเมืองลำพูน จังหวัดลำพูน 51000"/>
    <s v="51000"/>
    <s v="81"/>
    <s v="27/01/2026 00:32"/>
    <s v="-"/>
    <s v="SPX Express"/>
    <s v="Shopee"/>
    <s v="shopee"/>
    <s v=""/>
    <s v="TH263116322234W"/>
    <s v="27/01/2026 00:04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x v="0"/>
    <x v="0"/>
    <n v="33.333333333333336"/>
    <n v="3"/>
    <s v="GSV99"/>
    <n v="107"/>
    <n v="7"/>
    <s v="ร้านที่2"/>
    <s v="ว***ลักษณ์"/>
    <s v="กรุงเทพฯ"/>
    <s v="-"/>
    <s v=""/>
    <s v="28/01/2026 23:54"/>
    <s v="-"/>
    <s v="J&amp;T COD"/>
    <s v="Tiktok"/>
    <s v="จ่ายทีหลัง / COD"/>
    <s v=""/>
    <s v="790725043253"/>
    <s v="28/01/2026 23:55"/>
  </r>
  <r>
    <x v="0"/>
    <x v="0"/>
    <n v="50"/>
    <n v="6"/>
    <s v="GSV98"/>
    <n v="200"/>
    <n v="0"/>
    <s v="ร้านที่2"/>
    <s v="อ***รัตน์ ม***าร"/>
    <s v="เทศบาลนครนครสวรรค์"/>
    <s v="-"/>
    <s v=""/>
    <s v="28/01/2026 23:39"/>
    <s v="-"/>
    <s v="J&amp;T COD"/>
    <s v="Tiktok"/>
    <s v="จ่ายทีหลัง / COD"/>
    <s v=""/>
    <s v="790726791116"/>
    <s v="28/01/2026 23:39"/>
  </r>
  <r>
    <x v="1"/>
    <x v="1"/>
    <n v="159"/>
    <n v="1"/>
    <s v="GSV97"/>
    <n v="129"/>
    <n v="0"/>
    <s v="ร้านที่2"/>
    <s v="อ***นา พ***ชลา"/>
    <s v="กรุงเทพฯ"/>
    <s v="-"/>
    <s v=""/>
    <s v="28/01/2026 23:38"/>
    <s v="-"/>
    <s v="J&amp;T Express"/>
    <s v="Tiktok"/>
    <s v="tiktok"/>
    <s v=""/>
    <s v="790703583165"/>
    <s v="28/01/2026 23:38"/>
  </r>
  <r>
    <x v="0"/>
    <x v="0"/>
    <n v="33.333333333333336"/>
    <n v="3"/>
    <s v="GSV96"/>
    <n v="102"/>
    <n v="2"/>
    <s v="ร้านที่2"/>
    <s v="จ***ทิพย์  ห***"/>
    <s v="เชียงราย"/>
    <s v="-"/>
    <s v=""/>
    <s v="28/01/2026 23:25"/>
    <s v="-"/>
    <s v="J&amp;T COD"/>
    <s v="Tiktok"/>
    <s v="จ่ายทีหลัง / COD"/>
    <s v=""/>
    <s v="790769611214"/>
    <s v="28/01/2026 23:25"/>
  </r>
  <r>
    <x v="0"/>
    <x v="0"/>
    <n v="33.333333333333336"/>
    <n v="3"/>
    <s v="GSV95"/>
    <n v="100"/>
    <n v="0"/>
    <s v="ร้านที่2"/>
    <s v="K***nee k*"/>
    <s v="กรุงเทพฯ"/>
    <s v="-"/>
    <s v=""/>
    <s v="28/01/2026 23:20"/>
    <s v="-"/>
    <s v="J&amp;T Express"/>
    <s v="Tiktok"/>
    <s v="tiktok"/>
    <s v=""/>
    <s v="790748196162"/>
    <s v="28/01/2026 23:20"/>
  </r>
  <r>
    <x v="0"/>
    <x v="0"/>
    <n v="50"/>
    <n v="6"/>
    <s v="GSV94"/>
    <n v="200"/>
    <n v="0"/>
    <s v="ร้านที่2"/>
    <s v="อ***ักดิ์  พ***วัสดิ์"/>
    <s v="สมุทรสาคร"/>
    <s v="-"/>
    <s v=""/>
    <s v="28/01/2026 23:12"/>
    <s v="-"/>
    <s v="J&amp;T COD"/>
    <s v="Tiktok"/>
    <s v="จ่ายทีหลัง / COD"/>
    <s v=""/>
    <s v="790731768190"/>
    <s v="28/01/2026 23:12"/>
  </r>
  <r>
    <x v="0"/>
    <x v="0"/>
    <n v="33.333333333333336"/>
    <n v="3"/>
    <s v="GSV92"/>
    <n v="135"/>
    <n v="35"/>
    <s v="ร้านที่2"/>
    <s v="น***ช"/>
    <s v="กรุงเทพมหานคร"/>
    <s v="-"/>
    <s v=""/>
    <s v="29/01/2026 10:07"/>
    <s v="-"/>
    <s v="J&amp;T Express"/>
    <s v="Tiktok"/>
    <s v="tiktok"/>
    <s v=""/>
    <s v="790713563356"/>
    <s v="28/01/2026 23:02"/>
  </r>
  <r>
    <x v="0"/>
    <x v="0"/>
    <n v="40"/>
    <n v="10"/>
    <s v="GSV90"/>
    <n v="350"/>
    <n v="0"/>
    <s v="ร้านที่4"/>
    <s v="น***ลวย ว***ไว"/>
    <s v="เทศบาลเมืองมุกดาหาร"/>
    <s v="-"/>
    <s v=""/>
    <s v="28/01/2026 22:41"/>
    <s v="-"/>
    <s v="J&amp;T Express"/>
    <s v="Tiktok"/>
    <s v="tiktok"/>
    <s v=""/>
    <s v="790795147144"/>
    <s v="28/01/2026 22:41"/>
  </r>
  <r>
    <x v="0"/>
    <x v="0"/>
    <n v="33.333333333333336"/>
    <n v="3"/>
    <s v="GSV89"/>
    <n v="110"/>
    <n v="10"/>
    <s v="ร้านที่2"/>
    <s v="เ***รส  ป***ณี"/>
    <s v="ชุมพร"/>
    <s v="-"/>
    <s v=""/>
    <s v="28/01/2026 22:30"/>
    <s v="-"/>
    <s v="J&amp;T COD"/>
    <s v="Tiktok"/>
    <s v="จ่ายทีหลัง / COD"/>
    <s v=""/>
    <s v="790761016231"/>
    <s v="28/01/2026 22:31"/>
  </r>
  <r>
    <x v="0"/>
    <x v="0"/>
    <n v="50"/>
    <n v="6"/>
    <s v="GSV88"/>
    <n v="246"/>
    <n v="46"/>
    <s v="ร้านที่2"/>
    <s v="ก***"/>
    <s v="กรุงเทพมหานคร"/>
    <s v="-"/>
    <s v=""/>
    <s v="28/01/2026 22:31"/>
    <s v="-"/>
    <s v="J&amp;T Express"/>
    <s v="Tiktok"/>
    <s v="tiktok"/>
    <s v=""/>
    <s v="790706080172"/>
    <s v="28/01/2026 22:30"/>
  </r>
  <r>
    <x v="0"/>
    <x v="0"/>
    <n v="50"/>
    <n v="6"/>
    <s v="GSV87"/>
    <n v="200"/>
    <n v="0"/>
    <s v="ร้านที่2"/>
    <s v="ส***วดี ส***ะวงศ์"/>
    <s v="อุบลราชธานี"/>
    <s v="-"/>
    <s v=""/>
    <s v="28/01/2026 22:24"/>
    <s v="-"/>
    <s v="J&amp;T Express"/>
    <s v="Tiktok"/>
    <s v="tiktok"/>
    <s v=""/>
    <s v="790797760130"/>
    <s v="28/01/2026 22:24"/>
  </r>
  <r>
    <x v="0"/>
    <x v="0"/>
    <n v="33.333333333333336"/>
    <n v="3"/>
    <s v="GSV86"/>
    <n v="100"/>
    <n v="0"/>
    <s v="ร้านที่2"/>
    <s v="อ***ติยา"/>
    <s v="นครราชสีมา"/>
    <s v="-"/>
    <s v=""/>
    <s v="28/01/2026 22:23"/>
    <s v="-"/>
    <s v="J&amp;T Express"/>
    <s v="Tiktok"/>
    <s v="tiktok"/>
    <s v=""/>
    <s v="790728022276"/>
    <s v="28/01/2026 22:23"/>
  </r>
  <r>
    <x v="2"/>
    <x v="2"/>
    <n v="159"/>
    <n v="1"/>
    <s v="GSV85"/>
    <n v="139"/>
    <n v="10"/>
    <s v="ร้านที่2"/>
    <s v="น***าวปรัชญา น***า"/>
    <s v="ร้อยเอ็ด"/>
    <s v="-"/>
    <s v=""/>
    <s v="28/01/2026 22:10"/>
    <s v="-"/>
    <s v="J&amp;T COD"/>
    <s v="Tiktok"/>
    <s v="จ่ายทีหลัง / COD"/>
    <s v=""/>
    <s v="790770404244"/>
    <s v="28/01/2026 22:10"/>
  </r>
  <r>
    <x v="0"/>
    <x v="0"/>
    <n v="65"/>
    <n v="9"/>
    <s v="GSV84"/>
    <n v="299"/>
    <n v="0"/>
    <s v="ร้านที่2"/>
    <s v="ส***ล ศ***ภัย"/>
    <s v="นครราชสีมา"/>
    <s v="-"/>
    <s v=""/>
    <s v="28/01/2026 22:04"/>
    <s v="-"/>
    <s v="J&amp;T COD"/>
    <s v="Tiktok"/>
    <s v="จ่ายทีหลัง / COD"/>
    <s v=""/>
    <s v="790724865162"/>
    <s v="28/01/2026 22:04"/>
  </r>
  <r>
    <x v="3"/>
    <x v="3"/>
    <n v="48.15"/>
    <n v="1"/>
    <s v="GSV83"/>
    <n v="55.15"/>
    <n v="7"/>
    <s v="ร้านที่3"/>
    <s v="สุมาลี เหล่าตระกูล"/>
    <s v="81/4 ถนน สุทธิสาร ซอยอินทามระ 40_x000a__x000a_ดินแดง/ Din Daengกรุงเทพมหานคร/ Bangkok_x000a_10400"/>
    <s v="10400"/>
    <s v="660817330254"/>
    <s v="28/01/2026 22:02"/>
    <s v="-"/>
    <s v="Kerry_dropoff"/>
    <s v="Lazada"/>
    <s v="lazada"/>
    <s v=""/>
    <s v="LEXPU0652505482"/>
    <s v="28/01/2026 22:02"/>
  </r>
  <r>
    <x v="0"/>
    <x v="0"/>
    <n v="50"/>
    <n v="6"/>
    <s v="GSV82"/>
    <n v="200"/>
    <n v="0"/>
    <s v="ร้านที่2"/>
    <s v="ส***ตร์ โ***์ชะอุ่ม"/>
    <s v="ปทุมธานี"/>
    <s v="-"/>
    <s v=""/>
    <s v="28/01/2026 22:02"/>
    <s v="-"/>
    <s v="J&amp;T Express"/>
    <s v="Tiktok"/>
    <s v="tiktok"/>
    <s v=""/>
    <s v="790783168184"/>
    <s v="28/01/2026 22:02"/>
  </r>
  <r>
    <x v="4"/>
    <x v="4"/>
    <n v="159"/>
    <n v="1"/>
    <s v="GSV81"/>
    <n v="129"/>
    <n v="0"/>
    <s v="ร้านที่2"/>
    <s v="w***isapetkla"/>
    <s v="กรุงเทพฯ"/>
    <s v="-"/>
    <s v=""/>
    <s v="28/01/2026 21:55"/>
    <s v="-"/>
    <s v="J&amp;T COD"/>
    <s v="Tiktok"/>
    <s v="จ่ายทีหลัง / COD"/>
    <s v=""/>
    <s v="790703155174"/>
    <s v="28/01/2026 21:55"/>
  </r>
  <r>
    <x v="1"/>
    <x v="1"/>
    <n v="159"/>
    <n v="2"/>
    <s v="GSV79"/>
    <n v="258"/>
    <n v="0"/>
    <s v="ร้านที่2"/>
    <s v="น***น"/>
    <s v="กระบี่"/>
    <s v="-"/>
    <s v=""/>
    <s v="28/01/2026 21:43"/>
    <s v="-"/>
    <s v="J&amp;T COD"/>
    <s v="Tiktok"/>
    <s v="จ่ายทีหลัง / COD"/>
    <s v=""/>
    <s v="790772099132"/>
    <s v="28/01/2026 21:43"/>
  </r>
  <r>
    <x v="0"/>
    <x v="0"/>
    <n v="33.333333333333336"/>
    <n v="3"/>
    <s v="GSV78"/>
    <n v="100"/>
    <n v="0"/>
    <s v="ร้านที่2"/>
    <s v="ป**    ช***ร"/>
    <s v="พะเยา"/>
    <s v="-"/>
    <s v=""/>
    <s v="28/01/2026 21:27"/>
    <s v="-"/>
    <s v="J&amp;T Express"/>
    <s v="Tiktok"/>
    <s v="tiktok"/>
    <s v=""/>
    <s v="790723118205"/>
    <s v="28/01/2026 21:27"/>
  </r>
  <r>
    <x v="5"/>
    <x v="5"/>
    <n v="66.666666666666671"/>
    <n v="3"/>
    <s v="GSV77"/>
    <n v="129"/>
    <n v="0"/>
    <s v="ร้านที่2"/>
    <s v="ป**  บ***าก   1***มู่3  ต***งพระยา  อ ส***ชัยเขต  จ***เชิงเทรา"/>
    <s v="ฉะเชิงเทรา"/>
    <s v="-"/>
    <s v=""/>
    <s v="28/01/2026 21:23"/>
    <s v="-"/>
    <s v="J&amp;T COD"/>
    <s v="Tiktok"/>
    <s v="จ่ายทีหลัง / COD"/>
    <s v=""/>
    <s v="790793485193"/>
    <s v="28/01/2026 21:23"/>
  </r>
  <r>
    <x v="0"/>
    <x v="0"/>
    <n v="33.333333333333336"/>
    <n v="3"/>
    <s v="GSV76"/>
    <n v="100"/>
    <n v="0"/>
    <s v="ร้านที่2"/>
    <s v="พ***า"/>
    <s v="ปทุมธานี"/>
    <s v="-"/>
    <s v=""/>
    <s v="28/01/2026 21:21"/>
    <s v="-"/>
    <s v="J&amp;T COD"/>
    <s v="Tiktok"/>
    <s v="จ่ายทีหลัง / COD"/>
    <s v=""/>
    <s v="790741421271"/>
    <s v="28/01/2026 21:21"/>
  </r>
  <r>
    <x v="2"/>
    <x v="2"/>
    <n v="159"/>
    <n v="1"/>
    <s v="GSV75"/>
    <n v="167"/>
    <n v="38"/>
    <s v="ร้านที่2"/>
    <s v="พ***     ป***ิ่ง"/>
    <s v="นครพนม"/>
    <s v="-"/>
    <s v=""/>
    <s v="28/01/2026 21:20"/>
    <s v="-"/>
    <s v="J&amp;T COD"/>
    <s v="Tiktok"/>
    <s v="จ่ายทีหลัง / COD"/>
    <s v=""/>
    <s v="790724000253"/>
    <s v="28/01/2026 21:20"/>
  </r>
  <r>
    <x v="6"/>
    <x v="6"/>
    <n v="60"/>
    <n v="3"/>
    <s v="GSV73"/>
    <n v="180"/>
    <n v="0"/>
    <s v="ร้านที่1"/>
    <s v="บ******ก"/>
    <s v="******บลตากูก อำเภอเขวาสินรินทร์ จังหวัดสุรินทร์ 32000"/>
    <s v="32000"/>
    <s v="79"/>
    <s v="28/01/2026 21:19"/>
    <s v="-"/>
    <s v="SPX Express"/>
    <s v="Shopee"/>
    <s v="shopee"/>
    <s v=""/>
    <s v="TH262223924555C"/>
    <s v="28/01/2026 21:17"/>
  </r>
  <r>
    <x v="0"/>
    <x v="0"/>
    <n v="33.333333333333336"/>
    <n v="3"/>
    <s v="GSV71"/>
    <n v="100"/>
    <n v="0"/>
    <s v="ร้านที่2"/>
    <s v="ป***ญา"/>
    <s v="อุบลราชธานี"/>
    <s v="-"/>
    <s v=""/>
    <s v="28/01/2026 21:10"/>
    <s v="-"/>
    <s v="J&amp;T COD"/>
    <s v="Tiktok"/>
    <s v="จ่ายทีหลัง / COD"/>
    <s v=""/>
    <s v="790756501264"/>
    <s v="28/01/2026 21:17"/>
  </r>
  <r>
    <x v="1"/>
    <x v="7"/>
    <n v="104.6"/>
    <n v="1"/>
    <s v="GSV68"/>
    <n v="482.4"/>
    <n v="64"/>
    <s v="ร้านที่1"/>
    <s v="คุณแวว มีพัฒนะ"/>
    <s v="34หมู่ที่6 ตำบลมหาดไทย อำเภอเมืองอ่างานทอง จังหวัดอ่างทอง14000 34หมู่6 · มหาดไทย/ Mahat Thai_x000a__x000a_เมืองอ่างทอง/ Mueang Ang Thongอ่างทอง/ Ang Thong_x000a_14000"/>
    <s v="14000"/>
    <s v="660865064198"/>
    <s v="28/01/2026 20:33"/>
    <s v="-"/>
    <s v="Kerry_dropoff"/>
    <s v="Lazada"/>
    <s v="lazada"/>
    <s v=""/>
    <s v="LEXPU0652482915"/>
    <s v="28/01/2026 20:33"/>
  </r>
  <r>
    <x v="2"/>
    <x v="7"/>
    <n v="104.6"/>
    <n v="2"/>
    <s v="GSV68"/>
    <n v="482.4"/>
    <n v="64"/>
    <s v="ร้านที่1"/>
    <s v="คุณแวว มีพัฒนะ"/>
    <s v="34หมู่ที่6 ตำบลมหาดไทย อำเภอเมืองอ่างานทอง จังหวัดอ่างทอง14000 34หมู่6 · มหาดไทย/ Mahat Thai_x000a__x000a_เมืองอ่างทอง/ Mueang Ang Thongอ่างทอง/ Ang Thong_x000a_14000"/>
    <s v="14000"/>
    <s v="660865064198"/>
    <s v="28/01/2026 20:33"/>
    <s v="-"/>
    <s v="Kerry_dropoff"/>
    <s v="Lazada"/>
    <s v="lazada"/>
    <s v=""/>
    <s v="LEXPU0652482915"/>
    <s v="28/01/2026 20:33"/>
  </r>
  <r>
    <x v="4"/>
    <x v="7"/>
    <n v="104.6"/>
    <n v="1"/>
    <s v="GSV68"/>
    <n v="482.4"/>
    <n v="64"/>
    <s v="ร้านที่1"/>
    <s v="คุณแวว มีพัฒนะ"/>
    <s v="34หมู่ที่6 ตำบลมหาดไทย อำเภอเมืองอ่างานทอง จังหวัดอ่างทอง14000 34หมู่6 · มหาดไทย/ Mahat Thai_x000a__x000a_เมืองอ่างทอง/ Mueang Ang Thongอ่างทอง/ Ang Thong_x000a_14000"/>
    <s v="14000"/>
    <s v="660865064198"/>
    <s v="28/01/2026 20:33"/>
    <s v="-"/>
    <s v="Kerry_dropoff"/>
    <s v="Lazada"/>
    <s v="lazada"/>
    <s v=""/>
    <s v="LEXPU0652482915"/>
    <s v="28/01/2026 20:33"/>
  </r>
  <r>
    <x v="0"/>
    <x v="0"/>
    <n v="33.333333333333336"/>
    <n v="3"/>
    <s v="GSV67"/>
    <n v="100"/>
    <n v="0"/>
    <s v="ร้านที่2"/>
    <s v="ก***ยา"/>
    <s v="สมุทรสาคร"/>
    <s v="-"/>
    <s v=""/>
    <s v="28/01/2026 20:33"/>
    <s v="-"/>
    <s v="J&amp;T COD"/>
    <s v="Tiktok"/>
    <s v="จ่ายทีหลัง / COD"/>
    <s v=""/>
    <s v="790739628232"/>
    <s v="28/01/2026 20:33"/>
  </r>
  <r>
    <x v="0"/>
    <x v="0"/>
    <n v="50"/>
    <n v="6"/>
    <s v="GSV66"/>
    <n v="182"/>
    <n v="0"/>
    <s v="ร้านที่2"/>
    <s v="แ***"/>
    <s v="เชียงใหม่"/>
    <s v="-"/>
    <s v=""/>
    <s v="28/01/2026 20:31"/>
    <s v="-"/>
    <s v="J&amp;T Express"/>
    <s v="Tiktok"/>
    <s v="tiktok"/>
    <s v=""/>
    <s v="790799366140"/>
    <s v="28/01/2026 20:31"/>
  </r>
  <r>
    <x v="0"/>
    <x v="0"/>
    <n v="50"/>
    <n v="6"/>
    <s v="GSV65"/>
    <n v="220"/>
    <n v="38"/>
    <s v="ร้านที่2"/>
    <s v="ค***ิด ล***า"/>
    <s v="มหาสารคาม"/>
    <s v="-"/>
    <s v=""/>
    <s v="28/01/2026 20:26"/>
    <s v="-"/>
    <s v="J&amp;T COD"/>
    <s v="Tiktok"/>
    <s v="จ่ายทีหลัง / COD"/>
    <s v=""/>
    <s v="790733770116"/>
    <s v="28/01/2026 20:26"/>
  </r>
  <r>
    <x v="6"/>
    <x v="6"/>
    <n v="50"/>
    <n v="5"/>
    <s v="GSV64"/>
    <n v="235"/>
    <n v="0"/>
    <s v="ร้านที่1"/>
    <s v="ก******์"/>
    <s v="******.เลียบคลองทวีวัฒนา ตำบลศาลายา อำเภอพุทธมณฑล จังหวัดนครปฐม 73170"/>
    <s v="73170"/>
    <s v="38"/>
    <s v="28/01/2026 20:11"/>
    <s v="-"/>
    <s v="SPX Express"/>
    <s v="Shopee"/>
    <s v="shopee"/>
    <s v=""/>
    <s v="TH2606234829867"/>
    <s v="28/01/2026 20:02"/>
  </r>
  <r>
    <x v="0"/>
    <x v="0"/>
    <n v="33.333333333333336"/>
    <n v="3"/>
    <s v="GSV63"/>
    <n v="100"/>
    <n v="0"/>
    <s v="ร้านที่2"/>
    <s v="ส***ย์วรรณ์  จ***ร์อ่อน"/>
    <s v="สระแก้ว"/>
    <s v="-"/>
    <s v=""/>
    <s v="28/01/2026 19:56"/>
    <s v="-"/>
    <s v="J&amp;T COD"/>
    <s v="Tiktok"/>
    <s v="จ่ายทีหลัง / COD"/>
    <s v=""/>
    <s v="790769828240"/>
    <s v="28/01/2026 19:56"/>
  </r>
  <r>
    <x v="0"/>
    <x v="0"/>
    <n v="33.333333333333336"/>
    <n v="3"/>
    <s v="GSV62"/>
    <n v="110"/>
    <n v="10"/>
    <s v="ร้านที่2"/>
    <s v="เ***งใจ ด***ิต"/>
    <s v="กาญจนบุรี"/>
    <s v="-"/>
    <s v=""/>
    <s v="28/01/2026 19:54"/>
    <s v="-"/>
    <s v="J&amp;T COD"/>
    <s v="Tiktok"/>
    <s v="จ่ายทีหลัง / COD"/>
    <s v=""/>
    <s v="790769820256"/>
    <s v="28/01/2026 19:54"/>
  </r>
  <r>
    <x v="0"/>
    <x v="0"/>
    <n v="50"/>
    <n v="6"/>
    <s v="GSV61"/>
    <n v="200"/>
    <n v="0"/>
    <s v="ร้านที่2"/>
    <s v="ข***ฐา น***ษ์"/>
    <s v="พิจิตร"/>
    <s v="-"/>
    <s v=""/>
    <s v="28/01/2026 19:49"/>
    <s v="-"/>
    <s v="J&amp;T COD"/>
    <s v="Tiktok"/>
    <s v="จ่ายทีหลัง / COD"/>
    <s v=""/>
    <s v="790719880112"/>
    <s v="28/01/2026 19:49"/>
  </r>
  <r>
    <x v="7"/>
    <x v="8"/>
    <n v="75"/>
    <n v="1"/>
    <s v="GSV60"/>
    <n v="112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28/01/2026 20:19"/>
    <s v="-"/>
    <s v="SPX Express"/>
    <s v="Shopee"/>
    <s v="shopee"/>
    <s v=""/>
    <s v="TH2612015374216"/>
    <s v="28/01/2026 19:49"/>
  </r>
  <r>
    <x v="7"/>
    <x v="8"/>
    <n v="75"/>
    <n v="1"/>
    <s v="GSV59"/>
    <n v="112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28/01/2026 20:18"/>
    <s v="-"/>
    <s v="SPX Express"/>
    <s v="Shopee"/>
    <s v="shopee"/>
    <s v=""/>
    <s v="TH263295066138Q"/>
    <s v="28/01/2026 19:48"/>
  </r>
  <r>
    <x v="7"/>
    <x v="8"/>
    <n v="75"/>
    <n v="1"/>
    <s v="GSV58"/>
    <n v="112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28/01/2026 20:18"/>
    <s v="-"/>
    <s v="SPX Express"/>
    <s v="Shopee"/>
    <s v="shopee"/>
    <s v=""/>
    <s v="TH2678573266597"/>
    <s v="28/01/2026 19:48"/>
  </r>
  <r>
    <x v="7"/>
    <x v="8"/>
    <n v="75"/>
    <n v="1"/>
    <s v="GSV57"/>
    <n v="112"/>
    <n v="37"/>
    <s v="ร้านที่1"/>
    <s v="ค******ล"/>
    <s v="******ู่ที่ 5 ตำบลหนองมะค่าโมง อำเภอด่านช้าง จังหวัดสุพรรณบุรี 72180"/>
    <s v="72180"/>
    <s v="72"/>
    <s v="28/01/2026 20:17"/>
    <s v="-"/>
    <s v="SPX Express"/>
    <s v="Shopee"/>
    <s v="shopee"/>
    <s v=""/>
    <s v="TH266493266670B"/>
    <s v="28/01/2026 19:46"/>
  </r>
  <r>
    <x v="4"/>
    <x v="7"/>
    <n v="68.55"/>
    <n v="1"/>
    <s v="GSV56"/>
    <n v="68.55"/>
    <n v="0"/>
    <s v="ร้านที่3"/>
    <s v="โชติ สุพัฒน์"/>
    <s v="บ้านใหม่ 53/3หมุ่3 · บ้านใหม่/ Ban Mai_x000a__x000a_มหาราช/ Maha Ratพระนครศรีอยุธยา/ Phra Nakhon Si Ayutthaya_x000a_13150"/>
    <s v="13150"/>
    <s v="660959190810"/>
    <s v="28/01/2026 19:42"/>
    <s v="-"/>
    <s v="Kerry_dropoff"/>
    <s v="Lazada"/>
    <s v="lazada"/>
    <s v=""/>
    <s v="LEXPU0652482606"/>
    <s v="28/01/2026 19:42"/>
  </r>
  <r>
    <x v="0"/>
    <x v="0"/>
    <n v="65"/>
    <n v="9"/>
    <s v="GSV55"/>
    <n v="299"/>
    <n v="0"/>
    <s v="ร้านที่2"/>
    <s v="ส***รัตน์ ด***วัสดิ์"/>
    <s v="กรุงเทพฯ"/>
    <s v="-"/>
    <s v=""/>
    <s v="28/01/2026 19:23"/>
    <s v="-"/>
    <s v="J&amp;T Express"/>
    <s v="Tiktok"/>
    <s v="tiktok"/>
    <s v=""/>
    <s v="790759665183"/>
    <s v="28/01/2026 19:23"/>
  </r>
  <r>
    <x v="4"/>
    <x v="4"/>
    <n v="159"/>
    <n v="1"/>
    <s v="GSV54"/>
    <n v="129"/>
    <n v="0"/>
    <s v="ร้านที่2"/>
    <s v="ด***จ.  ว***ะดิลกกุล"/>
    <s v="ฉะเชิงเทรา"/>
    <s v="-"/>
    <s v=""/>
    <s v="28/01/2026 19:10"/>
    <s v="-"/>
    <s v="J&amp;T COD"/>
    <s v="Tiktok"/>
    <s v="จ่ายทีหลัง / COD"/>
    <s v=""/>
    <s v="790766678122"/>
    <s v="28/01/2026 19:10"/>
  </r>
  <r>
    <x v="0"/>
    <x v="0"/>
    <n v="50"/>
    <n v="6"/>
    <s v="GSV53"/>
    <n v="200"/>
    <n v="0"/>
    <s v="ร้านที่2"/>
    <s v="s***vimonasakij"/>
    <s v="ร้อยเอ็ด"/>
    <s v="-"/>
    <s v=""/>
    <s v="28/01/2026 19:09"/>
    <s v="-"/>
    <s v="J&amp;T Express"/>
    <s v="Tiktok"/>
    <s v="tiktok"/>
    <s v=""/>
    <s v="790761176100"/>
    <s v="28/01/2026 19:08"/>
  </r>
  <r>
    <x v="0"/>
    <x v="0"/>
    <n v="33.333333333333336"/>
    <n v="3"/>
    <s v="GSV52"/>
    <n v="100"/>
    <n v="0"/>
    <s v="ร้านที่2"/>
    <s v="น***าว ธ***รัตม์   เ***งรุ่ง"/>
    <s v="ชัยนาท"/>
    <s v="-"/>
    <s v=""/>
    <s v="28/01/2026 19:07"/>
    <s v="-"/>
    <s v="J&amp;T COD"/>
    <s v="Tiktok"/>
    <s v="จ่ายทีหลัง / COD"/>
    <s v=""/>
    <s v="790727518280"/>
    <s v="28/01/2026 19:07"/>
  </r>
  <r>
    <x v="0"/>
    <x v="0"/>
    <n v="50"/>
    <n v="6"/>
    <s v="GSV51"/>
    <n v="200"/>
    <n v="0"/>
    <s v="ร้านที่2"/>
    <s v="M***ichit"/>
    <s v="เชียงราย"/>
    <s v="-"/>
    <s v=""/>
    <s v="28/01/2026 19:00"/>
    <s v="-"/>
    <s v="J&amp;T COD"/>
    <s v="Tiktok"/>
    <s v="จ่ายทีหลัง / COD"/>
    <s v=""/>
    <s v="790750964161"/>
    <s v="28/01/2026 19:00"/>
  </r>
  <r>
    <x v="5"/>
    <x v="5"/>
    <n v="66.666666666666671"/>
    <n v="3"/>
    <s v="GSV50"/>
    <n v="129"/>
    <n v="0"/>
    <s v="ร้านที่2"/>
    <s v="อ***ัตน์​ เ***อก"/>
    <s v="ตรัง"/>
    <s v="-"/>
    <s v=""/>
    <s v="28/01/2026 18:54"/>
    <s v="-"/>
    <s v="J&amp;T COD"/>
    <s v="Tiktok"/>
    <s v="จ่ายทีหลัง / COD"/>
    <s v=""/>
    <s v="790771292102"/>
    <s v="28/01/2026 18:54"/>
  </r>
  <r>
    <x v="1"/>
    <x v="7"/>
    <n v="87.2"/>
    <n v="1"/>
    <s v="GSV49"/>
    <n v="94.2"/>
    <n v="7"/>
    <s v="ร้านที่3"/>
    <s v="มนตรี ช้างใหญ่"/>
    <s v="108/40ม.4_x000a_ต.บางกร่าง อ.เมือง จ.นนทบุรี_x000a__x000a_เมืองนนทบุรี/ Mueang Nonthaburiนนทบุรี/ Nonthaburi_x000a_11000"/>
    <s v="11000"/>
    <s v="660892052235"/>
    <s v="28/01/2026 18:47"/>
    <s v="-"/>
    <s v="Kerry_dropoff"/>
    <s v="Lazada"/>
    <s v="lazada"/>
    <s v=""/>
    <s v="LEXPU0652483527"/>
    <s v="28/01/2026 18:46"/>
  </r>
  <r>
    <x v="0"/>
    <x v="0"/>
    <n v="33.333333333333336"/>
    <n v="3"/>
    <s v="GSV48"/>
    <n v="100"/>
    <n v="0"/>
    <s v="ร้านที่2"/>
    <s v="จ***่เรา เ***ี่สุด"/>
    <s v="กรุงเทพฯ"/>
    <s v="-"/>
    <s v=""/>
    <s v="28/01/2026 18:44"/>
    <s v="-"/>
    <s v="J&amp;T COD"/>
    <s v="Tiktok"/>
    <s v="จ่ายทีหลัง / COD"/>
    <s v=""/>
    <s v="790780910275"/>
    <s v="28/01/2026 18:44"/>
  </r>
  <r>
    <x v="8"/>
    <x v="9"/>
    <n v="66"/>
    <n v="1"/>
    <s v="GSV47"/>
    <n v="240"/>
    <n v="0"/>
    <s v="ร้านที่1"/>
    <s v="ส******ะ"/>
    <s v="******ำบลยางราก อำเภอโคกเจริญ จังหวัดลพบุรี 15250"/>
    <s v="15250"/>
    <s v="53"/>
    <s v="28/01/2026 18:51"/>
    <s v="-"/>
    <s v="SPX Express"/>
    <s v="Shopee"/>
    <s v="shopee"/>
    <s v=""/>
    <s v="TH268981335329C"/>
    <s v="28/01/2026 18:21"/>
  </r>
  <r>
    <x v="9"/>
    <x v="10"/>
    <n v="66"/>
    <n v="1"/>
    <s v="GSV47"/>
    <n v="240"/>
    <n v="0"/>
    <s v="ร้านที่1"/>
    <s v="ส******ะ"/>
    <s v="******ำบลยางราก อำเภอโคกเจริญ จังหวัดลพบุรี 15250"/>
    <s v="15250"/>
    <s v="53"/>
    <s v="28/01/2026 18:51"/>
    <s v="-"/>
    <s v="SPX Express"/>
    <s v="Shopee"/>
    <s v="shopee"/>
    <s v=""/>
    <s v="TH268981335329C"/>
    <s v="28/01/2026 18:21"/>
  </r>
  <r>
    <x v="3"/>
    <x v="11"/>
    <n v="67"/>
    <n v="1"/>
    <s v="GSV47"/>
    <n v="240"/>
    <n v="0"/>
    <s v="ร้านที่1"/>
    <s v="ส******ะ"/>
    <s v="******ำบลยางราก อำเภอโคกเจริญ จังหวัดลพบุรี 15250"/>
    <s v="15250"/>
    <s v="53"/>
    <s v="28/01/2026 18:51"/>
    <s v="-"/>
    <s v="SPX Express"/>
    <s v="Shopee"/>
    <s v="shopee"/>
    <s v=""/>
    <s v="TH268981335329C"/>
    <s v="28/01/2026 18:21"/>
  </r>
  <r>
    <x v="8"/>
    <x v="9"/>
    <n v="66"/>
    <n v="1"/>
    <s v="GSV46"/>
    <n v="240"/>
    <n v="0"/>
    <s v="ร้านที่1"/>
    <s v="จ******์"/>
    <s v="******ลลำนารายณ์ อำเภอชัยบาดาล จังหวัดลพบุรี 15130"/>
    <s v="15130"/>
    <s v="58"/>
    <s v="28/01/2026 18:20"/>
    <s v="-"/>
    <s v="SPX Express"/>
    <s v="Shopee"/>
    <s v="shopee"/>
    <s v=""/>
    <s v="TH264452318862Y"/>
    <s v="28/01/2026 18:20"/>
  </r>
  <r>
    <x v="9"/>
    <x v="10"/>
    <n v="66"/>
    <n v="1"/>
    <s v="GSV46"/>
    <n v="240"/>
    <n v="0"/>
    <s v="ร้านที่1"/>
    <s v="จ******์"/>
    <s v="******ลลำนารายณ์ อำเภอชัยบาดาล จังหวัดลพบุรี 15130"/>
    <s v="15130"/>
    <s v="58"/>
    <s v="28/01/2026 18:20"/>
    <s v="-"/>
    <s v="SPX Express"/>
    <s v="Shopee"/>
    <s v="shopee"/>
    <s v=""/>
    <s v="TH264452318862Y"/>
    <s v="28/01/2026 18:20"/>
  </r>
  <r>
    <x v="3"/>
    <x v="11"/>
    <n v="67"/>
    <n v="1"/>
    <s v="GSV46"/>
    <n v="240"/>
    <n v="0"/>
    <s v="ร้านที่1"/>
    <s v="จ******์"/>
    <s v="******ลลำนารายณ์ อำเภอชัยบาดาล จังหวัดลพบุรี 15130"/>
    <s v="15130"/>
    <s v="58"/>
    <s v="28/01/2026 18:20"/>
    <s v="-"/>
    <s v="SPX Express"/>
    <s v="Shopee"/>
    <s v="shopee"/>
    <s v=""/>
    <s v="TH264452318862Y"/>
    <s v="28/01/2026 18:20"/>
  </r>
  <r>
    <x v="0"/>
    <x v="0"/>
    <n v="33.333333333333336"/>
    <n v="3"/>
    <s v="GSV45"/>
    <n v="100"/>
    <n v="0"/>
    <s v="ร้านที่2"/>
    <s v="จ***ารัตน์ บ***ง"/>
    <s v="บุรีรัมย์"/>
    <s v="-"/>
    <s v=""/>
    <s v="28/01/2026 18:14"/>
    <s v="-"/>
    <s v="J&amp;T COD"/>
    <s v="Tiktok"/>
    <s v="จ่ายทีหลัง / COD"/>
    <s v=""/>
    <s v="790752438232"/>
    <s v="28/01/2026 18:14"/>
  </r>
  <r>
    <x v="0"/>
    <x v="0"/>
    <n v="50"/>
    <n v="6"/>
    <s v="GSV44"/>
    <n v="200"/>
    <n v="0"/>
    <s v="ร้านที่2"/>
    <s v="ส***ดาว  ป***านสุข"/>
    <s v="ภูเก็ต"/>
    <s v="-"/>
    <s v=""/>
    <s v="28/01/2026 18:07"/>
    <s v="-"/>
    <s v="J&amp;T COD"/>
    <s v="Tiktok"/>
    <s v="จ่ายทีหลัง / COD"/>
    <s v=""/>
    <s v="790726699184"/>
    <s v="28/01/2026 18:07"/>
  </r>
  <r>
    <x v="0"/>
    <x v="0"/>
    <n v="33.333333333333336"/>
    <n v="3"/>
    <s v="GSV43"/>
    <n v="100"/>
    <n v="0"/>
    <s v="ร้านที่2"/>
    <s v="ศ***ิมล  เ***งจำรูญ"/>
    <s v="กรุงเทพฯ"/>
    <s v="-"/>
    <s v=""/>
    <s v="28/01/2026 17:54"/>
    <s v="-"/>
    <s v="J&amp;T Express"/>
    <s v="Tiktok"/>
    <s v="tiktok"/>
    <s v=""/>
    <s v="790791313281"/>
    <s v="28/01/2026 17:53"/>
  </r>
  <r>
    <x v="3"/>
    <x v="11"/>
    <n v="80"/>
    <n v="1"/>
    <s v="GSV42"/>
    <n v="80"/>
    <n v="0"/>
    <s v="ร้านที่1"/>
    <s v="ม******ี"/>
    <s v="******โพนฮาด ตำบลดงครั่งน้อย ตำบลดงครั่งน้อย อำเภอเกษตรวิสัย จังหวัดร้อยเอ็ด 45150"/>
    <s v="45150"/>
    <s v="39"/>
    <s v="28/01/2026 17:52"/>
    <s v="-"/>
    <s v="SPX Express"/>
    <s v="Shopee"/>
    <s v="shopee"/>
    <s v=""/>
    <s v="TH269473569197F"/>
    <s v="28/01/2026 17:52"/>
  </r>
  <r>
    <x v="0"/>
    <x v="0"/>
    <n v="50"/>
    <n v="6"/>
    <s v="GSV41"/>
    <n v="200"/>
    <n v="0"/>
    <s v="ร้านที่2"/>
    <s v="เ***นภา ค***ยท่าโรง"/>
    <s v="พิษณุโลก"/>
    <s v="-"/>
    <s v=""/>
    <s v="28/01/2026 17:43"/>
    <s v="-"/>
    <s v="J&amp;T Express"/>
    <s v="Tiktok"/>
    <s v="tiktok"/>
    <s v=""/>
    <s v="790795486180"/>
    <s v="28/01/2026 17:40"/>
  </r>
  <r>
    <x v="1"/>
    <x v="7"/>
    <n v="87.2"/>
    <n v="1"/>
    <s v="GSV40"/>
    <n v="87.2"/>
    <n v="0"/>
    <s v="ร้านที่3"/>
    <s v="วีนัส    เสริฐธิกุล"/>
    <s v="ร้านแมมมอธ วีซีดี  20 ม.7 ต.พระพุทธบาท อ.พระพุทธบาท_x000a__x000a_พระพุทธบาท/ Phra Phutthabatสระบุรี/ Saraburi_x000a_18120"/>
    <s v="18120"/>
    <s v="660893912136"/>
    <s v="28/01/2026 17:31"/>
    <s v="-"/>
    <s v="Kerry_dropoff"/>
    <s v="Lazada"/>
    <s v="lazada"/>
    <s v=""/>
    <s v="LEXPU0652483844"/>
    <s v="28/01/2026 17:31"/>
  </r>
  <r>
    <x v="0"/>
    <x v="0"/>
    <n v="33.333333333333336"/>
    <n v="3"/>
    <s v="GSV39"/>
    <n v="100"/>
    <n v="0"/>
    <s v="ร้านที่2"/>
    <s v="s***ng"/>
    <s v="พิษณุโลก"/>
    <s v="-"/>
    <s v=""/>
    <s v="28/01/2026 17:02"/>
    <s v="-"/>
    <s v="J&amp;T COD"/>
    <s v="Tiktok"/>
    <s v="จ่ายทีหลัง / COD"/>
    <s v=""/>
    <s v="790701718240"/>
    <s v="28/01/2026 17:02"/>
  </r>
  <r>
    <x v="7"/>
    <x v="8"/>
    <n v="75"/>
    <n v="1"/>
    <s v="GSV38"/>
    <n v="107"/>
    <n v="37"/>
    <s v="ร้านที่1"/>
    <s v="เ******ล"/>
    <s v="******ต.ท่าทราย. สมุทรสาคร74000 ตำบลท่าทราย อำเภอเมืองสมุทรสาคร จังหวัดสมุทรสาคร 74000"/>
    <s v="74000"/>
    <s v="30"/>
    <s v="28/01/2026 17:31"/>
    <s v="-"/>
    <s v="SPX Express"/>
    <s v="Shopee"/>
    <s v="shopee"/>
    <s v=""/>
    <s v="TH263982125094V"/>
    <s v="28/01/2026 17:01"/>
  </r>
  <r>
    <x v="0"/>
    <x v="0"/>
    <n v="50"/>
    <n v="6"/>
    <s v="GSV37"/>
    <n v="200"/>
    <n v="0"/>
    <s v="ร้านที่2"/>
    <s v="ธ** ส***น"/>
    <s v="ตราด"/>
    <s v="-"/>
    <s v=""/>
    <s v="28/01/2026 17:00"/>
    <s v="-"/>
    <s v="J&amp;T COD"/>
    <s v="Tiktok"/>
    <s v="จ่ายทีหลัง / COD"/>
    <s v=""/>
    <s v="790730098174"/>
    <s v="28/01/2026 17:00"/>
  </r>
  <r>
    <x v="0"/>
    <x v="0"/>
    <n v="50"/>
    <n v="6"/>
    <s v="GSV36"/>
    <n v="200"/>
    <n v="0"/>
    <s v="ร้านที่2"/>
    <s v="น***นาชื่นบาน"/>
    <s v="สุราษฎร์ธานี"/>
    <s v="-"/>
    <s v=""/>
    <s v="28/01/2026 16:49"/>
    <s v="-"/>
    <s v="J&amp;T COD"/>
    <s v="Tiktok"/>
    <s v="จ่ายทีหลัง / COD"/>
    <s v=""/>
    <s v="790777894174"/>
    <s v="28/01/2026 16:49"/>
  </r>
  <r>
    <x v="10"/>
    <x v="12"/>
    <n v="12"/>
    <n v="10"/>
    <s v="GSV35"/>
    <n v="130"/>
    <n v="0"/>
    <s v="ร้านที่1"/>
    <s v="ฆ******ย"/>
    <s v="******ตำบลตำตัว อำเภอตะกั่วป่า จังหวัดพังงา 82110"/>
    <s v="82110"/>
    <s v="25"/>
    <s v="28/01/2026 17:07"/>
    <s v="-"/>
    <s v="SPX Express"/>
    <s v="Shopee"/>
    <s v="shopee"/>
    <s v=""/>
    <s v="TH260547707358T"/>
    <s v="28/01/2026 16:37"/>
  </r>
  <r>
    <x v="11"/>
    <x v="13"/>
    <n v="0"/>
    <n v="1"/>
    <s v="GSV34"/>
    <n v="0"/>
    <n v="0"/>
    <s v="ร้านที่1"/>
    <s v="กัญฐณา อรุณรัตน์ "/>
    <s v="4/7 ม.7 ซ.สุขสวัสดิ์ 47 ถ.สุขสวัสดิ์ ต.บางครุ อ.พระประแดง จ.สมุทรปราการ 10130_x000a_"/>
    <s v="10130"/>
    <s v="0634162633"/>
    <s v="28/01/2026 16:31"/>
    <s v="t0832622509@gmail.com"/>
    <s v="EMS"/>
    <s v="facebook"/>
    <s v="กสิกร"/>
    <s v="📌📌เคลมสินค้า เนื่องจากได้ของไม่ครบ"/>
    <s v="WB132806232TH"/>
    <s v="28/01/2026 16:31"/>
  </r>
  <r>
    <x v="2"/>
    <x v="2"/>
    <n v="0"/>
    <n v="1"/>
    <s v="GSV34"/>
    <n v="0"/>
    <n v="0"/>
    <s v="ร้านที่1"/>
    <s v="กัญฐณา อรุณรัตน์ "/>
    <s v="4/7 ม.7 ซ.สุขสวัสดิ์ 47 ถ.สุขสวัสดิ์ ต.บางครุ อ.พระประแดง จ.สมุทรปราการ 10130_x000a_"/>
    <s v="10130"/>
    <s v="0634162633"/>
    <s v="28/01/2026 16:31"/>
    <s v="t0832622509@gmail.com"/>
    <s v="EMS"/>
    <s v="facebook"/>
    <s v="กสิกร"/>
    <s v="📌📌เคลมสินค้า เนื่องจากได้ของไม่ครบ"/>
    <s v="WB132806232TH"/>
    <s v="28/01/2026 16:31"/>
  </r>
  <r>
    <x v="9"/>
    <x v="10"/>
    <n v="0"/>
    <n v="1"/>
    <s v="GSV33"/>
    <n v="0"/>
    <n v="0"/>
    <s v="ร้านที่2"/>
    <s v="ม***์ที่ชอบกินขนม"/>
    <s v="กาญจนบุรี"/>
    <s v="-"/>
    <s v=""/>
    <s v="28/01/2026 16:28"/>
    <s v="-"/>
    <s v="J&amp;T Express"/>
    <s v="Tiktok"/>
    <s v="tiktok"/>
    <s v=""/>
    <s v="790710478154"/>
    <s v="28/01/2026 16:28"/>
  </r>
  <r>
    <x v="12"/>
    <x v="14"/>
    <n v="159"/>
    <n v="1"/>
    <s v="GSV32"/>
    <n v="139"/>
    <n v="10"/>
    <s v="ร้านที่2"/>
    <s v="พ***ย  ก***่างมล"/>
    <s v="ปราจีนบุรี"/>
    <s v="-"/>
    <s v=""/>
    <s v="28/01/2026 16:27"/>
    <s v="-"/>
    <s v="J&amp;T Express"/>
    <s v="Tiktok"/>
    <s v="tiktok"/>
    <s v=""/>
    <s v="790786778191"/>
    <s v="28/01/2026 16:26"/>
  </r>
  <r>
    <x v="0"/>
    <x v="0"/>
    <n v="33.333333333333336"/>
    <n v="3"/>
    <s v="GSV31"/>
    <n v="100"/>
    <n v="0"/>
    <s v="ร้านที่2"/>
    <s v="ส***ญญา  น***ด"/>
    <s v="ชลบุรี"/>
    <s v="-"/>
    <s v=""/>
    <s v="28/01/2026 16:24"/>
    <s v="-"/>
    <s v="J&amp;T Express"/>
    <s v="Tiktok"/>
    <s v="tiktok"/>
    <s v=""/>
    <s v="790792116262"/>
    <s v="28/01/2026 16:24"/>
  </r>
  <r>
    <x v="2"/>
    <x v="2"/>
    <n v="0"/>
    <n v="1"/>
    <s v="GSV30"/>
    <n v="0"/>
    <n v="0"/>
    <s v="ร้านที่2"/>
    <s v="ด***า พ***เดช"/>
    <s v="เพชรบุรี"/>
    <s v="-"/>
    <s v=""/>
    <s v="28/01/2026 16:23"/>
    <s v="-"/>
    <s v="J&amp;T Express"/>
    <s v="Tiktok"/>
    <s v="tiktok"/>
    <s v=""/>
    <s v="790769003253"/>
    <s v="28/01/2026 16:23"/>
  </r>
  <r>
    <x v="0"/>
    <x v="0"/>
    <n v="65"/>
    <n v="1"/>
    <s v="GSV29"/>
    <n v="35"/>
    <n v="0"/>
    <s v="ร้านที่2"/>
    <s v="ณ***ิชา ช***่น"/>
    <s v="สงขลา"/>
    <s v="-"/>
    <s v=""/>
    <s v="28/01/2026 16:20"/>
    <s v="-"/>
    <s v="J&amp;T Express"/>
    <s v="Tiktok"/>
    <s v="tiktok"/>
    <s v=""/>
    <s v="790706120260"/>
    <s v="28/01/2026 16:20"/>
  </r>
  <r>
    <x v="0"/>
    <x v="0"/>
    <n v="50"/>
    <n v="6"/>
    <s v="GSV28"/>
    <n v="200"/>
    <n v="0"/>
    <s v="ร้านที่2"/>
    <s v="แ***ฒ่ากอบ"/>
    <s v="นครศรีธรรมราช"/>
    <s v="-"/>
    <s v=""/>
    <s v="28/01/2026 16:11"/>
    <s v="-"/>
    <s v="J&amp;T Express"/>
    <s v="Tiktok"/>
    <s v="tiktok"/>
    <s v=""/>
    <s v="790731007231"/>
    <s v="28/01/2026 16:10"/>
  </r>
  <r>
    <x v="3"/>
    <x v="11"/>
    <n v="120"/>
    <n v="1"/>
    <s v="GSV27"/>
    <n v="89"/>
    <n v="0"/>
    <s v="ร้านที่2"/>
    <s v="จ***์ประพาพร  ค***นทร์"/>
    <s v="สตูล"/>
    <s v="-"/>
    <s v=""/>
    <s v="28/01/2026 16:08"/>
    <s v="-"/>
    <s v="J&amp;T COD"/>
    <s v="Tiktok"/>
    <s v="จ่ายทีหลัง / COD"/>
    <s v=""/>
    <s v="790774983143"/>
    <s v="28/01/2026 16:08"/>
  </r>
  <r>
    <x v="0"/>
    <x v="0"/>
    <n v="33.333333333333336"/>
    <n v="3"/>
    <s v="GSV26"/>
    <n v="107"/>
    <n v="7"/>
    <s v="ร้านที่2"/>
    <s v="พ***นิท ร***แพ"/>
    <s v="นครสวรรค์"/>
    <s v="-"/>
    <s v=""/>
    <s v="28/01/2026 16:06"/>
    <s v="-"/>
    <s v="J&amp;T COD"/>
    <s v="Tiktok"/>
    <s v="จ่ายทีหลัง / COD"/>
    <s v="เลือกได้มั้ยคะ ถ้าเลือกได้ ขอ เนยนม ฝอยทอง มะพร้าวค่ะ"/>
    <s v="790783334132"/>
    <s v="28/01/2026 16:06"/>
  </r>
  <r>
    <x v="0"/>
    <x v="0"/>
    <n v="40"/>
    <n v="10"/>
    <s v="GSV23"/>
    <n v="330"/>
    <n v="0"/>
    <s v="ร้านที่2"/>
    <s v="P***am"/>
    <s v="นครราชสีมา"/>
    <s v="-"/>
    <s v=""/>
    <s v="28/01/2026 16:03"/>
    <s v="-"/>
    <s v="J&amp;T COD"/>
    <s v="Tiktok"/>
    <s v="จ่ายทีหลัง / COD"/>
    <s v=""/>
    <s v="790769145154"/>
    <s v="28/01/2026 16:03"/>
  </r>
  <r>
    <x v="2"/>
    <x v="2"/>
    <n v="0"/>
    <n v="1"/>
    <s v="GSV22"/>
    <n v="0"/>
    <n v="0"/>
    <s v="ร้านที่1"/>
    <s v="ธันยา รอด"/>
    <s v="22/13ซ.รามฯ203_x000a_มีนบุรี_x000a_ก.ท.ม.10510_x000a_"/>
    <s v="10510"/>
    <s v="0870593435"/>
    <s v="28/01/2026 16:03"/>
    <s v="sompear3955@gmail.com"/>
    <s v="EMS"/>
    <s v="facebook"/>
    <s v="กสิกร"/>
    <s v="เคลม ติ๊กต๊อก ของไม่ครบ 582264381848913662"/>
    <s v="WB132806246TH"/>
    <s v="28/01/2026 16:03"/>
  </r>
  <r>
    <x v="4"/>
    <x v="4"/>
    <n v="139"/>
    <n v="2"/>
    <s v="GSV21"/>
    <n v="215"/>
    <n v="0"/>
    <s v="ร้านที่10"/>
    <s v="รมณี"/>
    <s v="51/25 ม.4 ต.บางแก้ว อ.เมือง จ.ฉะเชิงเทรา  24000"/>
    <s v="24000"/>
    <s v="0972405474"/>
    <s v="28/01/2026 16:01"/>
    <s v="sompear3955@gmail.com"/>
    <s v="EMS COD"/>
    <s v="facebook"/>
    <s v="กสิกร"/>
    <s v=""/>
    <s v="WA084788505TH"/>
    <s v="28/01/2026 16:00"/>
  </r>
  <r>
    <x v="1"/>
    <x v="1"/>
    <n v="139"/>
    <n v="1"/>
    <s v="GSV20"/>
    <n v="215"/>
    <n v="0"/>
    <s v="ร้านที่10"/>
    <s v="ภิญญดา เดชธนาปกรณ์"/>
    <s v=" 61/7 ม.4 ถ.พหลโยธิน ต.เวียงพางคำ อ.แม่สาย จ.เชียงราย  57130"/>
    <s v="57130"/>
    <s v="0897553926"/>
    <s v="28/01/2026 14:52"/>
    <s v="sompear3955@gmail.com"/>
    <s v="EMS"/>
    <s v="facebook"/>
    <s v="กสิกร"/>
    <s v=""/>
    <s v="WB132806250TH"/>
    <s v="28/01/2026 15:59"/>
  </r>
  <r>
    <x v="2"/>
    <x v="2"/>
    <n v="139"/>
    <n v="1"/>
    <s v="GSV20"/>
    <n v="215"/>
    <n v="0"/>
    <s v="ร้านที่10"/>
    <s v="ภิญญดา เดชธนาปกรณ์"/>
    <s v=" 61/7 ม.4 ถ.พหลโยธิน ต.เวียงพางคำ อ.แม่สาย จ.เชียงราย  57130"/>
    <s v="57130"/>
    <s v="0897553926"/>
    <s v="28/01/2026 14:52"/>
    <s v="sompear3955@gmail.com"/>
    <s v="EMS"/>
    <s v="facebook"/>
    <s v="กสิกร"/>
    <s v=""/>
    <s v="WB132806250TH"/>
    <s v="28/01/2026 15:59"/>
  </r>
  <r>
    <x v="1"/>
    <x v="1"/>
    <n v="139"/>
    <n v="1"/>
    <s v="GSV19"/>
    <n v="215"/>
    <n v="0"/>
    <s v="ร้านที่10"/>
    <s v="รุ่งรัตน์ เรืองดี"/>
    <s v="65 ม.4 ต.นครชุม_x000a_อ.เมือง _x000a_จ.กำแพงเพชร _x000a_ 62000"/>
    <s v="62000"/>
    <s v="0875754153"/>
    <s v="28/01/2026 15:59"/>
    <s v="sompear3955@gmail.com"/>
    <s v="EMS COD"/>
    <s v="facebook"/>
    <s v="กสิกร"/>
    <s v=""/>
    <s v="WA084788531TH"/>
    <s v="28/01/2026 15:58"/>
  </r>
  <r>
    <x v="4"/>
    <x v="4"/>
    <n v="139"/>
    <n v="1"/>
    <s v="GSV19"/>
    <n v="215"/>
    <n v="0"/>
    <s v="ร้านที่10"/>
    <s v="รุ่งรัตน์ เรืองดี"/>
    <s v="65 ม.4 ต.นครชุม_x000a_อ.เมือง _x000a_จ.กำแพงเพชร _x000a_ 62000"/>
    <s v="62000"/>
    <s v="0875754153"/>
    <s v="28/01/2026 15:59"/>
    <s v="sompear3955@gmail.com"/>
    <s v="EMS COD"/>
    <s v="facebook"/>
    <s v="กสิกร"/>
    <s v=""/>
    <s v="WA084788531TH"/>
    <s v="28/01/2026 15:58"/>
  </r>
  <r>
    <x v="2"/>
    <x v="2"/>
    <n v="139"/>
    <n v="1"/>
    <s v="GSV18"/>
    <n v="399"/>
    <n v="0"/>
    <s v="ร้านที่10"/>
    <s v="รุ่งทิพย์  ปุริเกษม"/>
    <s v="166/1  ม.4_x000a_บ.หนองแปน_x000a_ต.วัฒนานคร_x000a_อ.วัฒนานคร_x000a_จ.สระแก้ว 27160"/>
    <s v="27160"/>
    <s v="0975751925"/>
    <s v="28/01/2026 15:58"/>
    <s v="sompear3955@gmail.com"/>
    <s v="EMS COD"/>
    <s v="facebook"/>
    <s v="กสิกร"/>
    <s v=""/>
    <s v="WA084788545TH"/>
    <s v="28/01/2026 15:58"/>
  </r>
  <r>
    <x v="4"/>
    <x v="4"/>
    <n v="139"/>
    <n v="3"/>
    <s v="GSV18"/>
    <n v="399"/>
    <n v="0"/>
    <s v="ร้านที่10"/>
    <s v="รุ่งทิพย์  ปุริเกษม"/>
    <s v="166/1  ม.4_x000a_บ.หนองแปน_x000a_ต.วัฒนานคร_x000a_อ.วัฒนานคร_x000a_จ.สระแก้ว 27160"/>
    <s v="27160"/>
    <s v="0975751925"/>
    <s v="28/01/2026 15:58"/>
    <s v="sompear3955@gmail.com"/>
    <s v="EMS COD"/>
    <s v="facebook"/>
    <s v="กสิกร"/>
    <s v=""/>
    <s v="WA084788545TH"/>
    <s v="28/01/2026 15:58"/>
  </r>
  <r>
    <x v="0"/>
    <x v="0"/>
    <n v="50"/>
    <n v="6"/>
    <s v="GSV17"/>
    <n v="200"/>
    <n v="0"/>
    <s v="ร้านที่2"/>
    <s v="K ส***งษ์ ท***่ย ช***โจ"/>
    <s v="ขอนแก่น"/>
    <s v="-"/>
    <s v=""/>
    <s v="28/01/2026 15:55"/>
    <s v="-"/>
    <s v="J&amp;T Express"/>
    <s v="Tiktok"/>
    <s v="tiktok"/>
    <s v=""/>
    <s v="790789210256"/>
    <s v="28/01/2026 15:55"/>
  </r>
  <r>
    <x v="2"/>
    <x v="2"/>
    <n v="159"/>
    <n v="1"/>
    <s v="GSV16"/>
    <n v="129"/>
    <n v="0"/>
    <s v="ร้านที่2"/>
    <s v="ม**"/>
    <s v="Bangkok"/>
    <s v="-"/>
    <s v=""/>
    <s v="28/01/2026 15:55"/>
    <s v="-"/>
    <s v="J&amp;T COD"/>
    <s v="Tiktok"/>
    <s v="จ่ายทีหลัง / COD"/>
    <s v=""/>
    <s v="790731995126"/>
    <s v="28/01/2026 15:55"/>
  </r>
  <r>
    <x v="9"/>
    <x v="10"/>
    <n v="120"/>
    <n v="1"/>
    <s v="GSV15"/>
    <n v="96"/>
    <n v="7"/>
    <s v="ร้านที่2"/>
    <s v="บ***า บ***งศรี"/>
    <s v="นนทบุรี"/>
    <s v="-"/>
    <s v=""/>
    <s v="28/01/2026 15:55"/>
    <s v="-"/>
    <s v="Flash Express Thailand"/>
    <s v="Tiktok"/>
    <s v="tiktok"/>
    <s v=""/>
    <s v="THT03062E6SCC1Z"/>
    <s v="28/01/2026 15:54"/>
  </r>
  <r>
    <x v="0"/>
    <x v="0"/>
    <n v="33.333333333333336"/>
    <n v="3"/>
    <s v="GSV14"/>
    <n v="107"/>
    <n v="7"/>
    <s v="ร้านที่2"/>
    <s v="l***289687"/>
    <s v="กรุงเทพฯ"/>
    <s v="-"/>
    <s v=""/>
    <s v="28/01/2026 15:50"/>
    <s v="-"/>
    <s v="J&amp;T COD"/>
    <s v="Tiktok"/>
    <s v="จ่ายทีหลัง / COD"/>
    <s v=""/>
    <s v="790755124283"/>
    <s v="28/01/2026 15:50"/>
  </r>
  <r>
    <x v="1"/>
    <x v="1"/>
    <n v="0"/>
    <n v="1"/>
    <s v="GSV12"/>
    <n v="0"/>
    <n v="0"/>
    <s v="ร้านที่2"/>
    <s v="A***u"/>
    <s v="กรุงเทพฯ"/>
    <s v="-"/>
    <s v=""/>
    <s v="28/01/2026 15:46"/>
    <s v="-"/>
    <s v="J&amp;T Express"/>
    <s v="Tiktok"/>
    <s v="tiktok"/>
    <s v=""/>
    <s v="790798582151"/>
    <s v="28/01/2026 15:46"/>
  </r>
  <r>
    <x v="9"/>
    <x v="10"/>
    <n v="0"/>
    <n v="1"/>
    <s v="GSV11"/>
    <n v="0"/>
    <n v="0"/>
    <s v="ร้านที่2"/>
    <s v="ว***วัลย์ พ***ณี"/>
    <s v="สระบุรี"/>
    <s v="-"/>
    <s v=""/>
    <s v="28/01/2026 15:46"/>
    <s v="-"/>
    <s v="J&amp;T Express"/>
    <s v="Tiktok"/>
    <s v="tiktok"/>
    <s v=""/>
    <s v="790734156192"/>
    <s v="28/01/2026 15:46"/>
  </r>
  <r>
    <x v="0"/>
    <x v="0"/>
    <n v="33.333333333333336"/>
    <n v="3"/>
    <s v="GSV10"/>
    <n v="0"/>
    <n v="0"/>
    <s v="ร้านที่2"/>
    <s v="C***tar"/>
    <s v="กรุงเทพฯ"/>
    <s v="-"/>
    <s v=""/>
    <s v="28/01/2026 15:46"/>
    <s v="-"/>
    <s v="J&amp;T Express"/>
    <s v="Tiktok"/>
    <s v="tiktok"/>
    <s v=""/>
    <s v="790722939112"/>
    <s v="28/01/2026 15:46"/>
  </r>
  <r>
    <x v="9"/>
    <x v="10"/>
    <n v="0"/>
    <n v="1"/>
    <s v="GSV10"/>
    <n v="0"/>
    <n v="0"/>
    <s v="ร้านที่2"/>
    <s v="C***tar"/>
    <s v="กรุงเทพฯ"/>
    <s v="-"/>
    <s v=""/>
    <s v="28/01/2026 15:46"/>
    <s v="-"/>
    <s v="J&amp;T Express"/>
    <s v="Tiktok"/>
    <s v="tiktok"/>
    <s v=""/>
    <s v="790722939112"/>
    <s v="28/01/2026 15:46"/>
  </r>
  <r>
    <x v="1"/>
    <x v="7"/>
    <n v="84.95"/>
    <n v="1"/>
    <s v="GSV9"/>
    <n v="177.9"/>
    <n v="8"/>
    <s v="ร้านที่3"/>
    <s v="นางชกเง็กแช่ลิ้ม"/>
    <s v="40/394อมรชัย1_2ถนนพระรามที่2แขวงบางมดเขตจอมทอง10150_x000a__x000a_จอมทอง/ Chom Thongกรุงเทพมหานคร/ Bangkok_x000a_10150"/>
    <s v="10150"/>
    <s v="660945786557"/>
    <s v="28/01/2026 15:25"/>
    <s v="-"/>
    <s v="Kerry_dropoff"/>
    <s v="Lazada"/>
    <s v="lazada"/>
    <s v=""/>
    <s v="LEXPU0652482434"/>
    <s v="28/01/2026 15:25"/>
  </r>
  <r>
    <x v="2"/>
    <x v="7"/>
    <n v="84.95"/>
    <n v="1"/>
    <s v="GSV9"/>
    <n v="177.9"/>
    <n v="8"/>
    <s v="ร้านที่3"/>
    <s v="นางชกเง็กแช่ลิ้ม"/>
    <s v="40/394อมรชัย1_2ถนนพระรามที่2แขวงบางมดเขตจอมทอง10150_x000a__x000a_จอมทอง/ Chom Thongกรุงเทพมหานคร/ Bangkok_x000a_10150"/>
    <s v="10150"/>
    <s v="660945786557"/>
    <s v="28/01/2026 15:25"/>
    <s v="-"/>
    <s v="Kerry_dropoff"/>
    <s v="Lazada"/>
    <s v="lazada"/>
    <s v=""/>
    <s v="LEXPU0652482434"/>
    <s v="28/01/2026 15:25"/>
  </r>
  <r>
    <x v="0"/>
    <x v="0"/>
    <n v="50"/>
    <n v="6"/>
    <s v="GSV8"/>
    <n v="200"/>
    <n v="0"/>
    <s v="ร้านที่2"/>
    <s v="s***t"/>
    <s v="กรุงเทพฯ"/>
    <s v="-"/>
    <s v=""/>
    <s v="28/01/2026 15:07"/>
    <s v="-"/>
    <s v="J&amp;T COD"/>
    <s v="Tiktok"/>
    <s v="จ่ายทีหลัง / COD"/>
    <s v=""/>
    <s v="790713804226"/>
    <s v="28/01/2026 15:07"/>
  </r>
  <r>
    <x v="0"/>
    <x v="0"/>
    <n v="50"/>
    <n v="6"/>
    <s v="GSV7"/>
    <n v="200"/>
    <n v="0"/>
    <s v="ร้านที่2"/>
    <s v="ส***กดิ์  แ***วิจิตร"/>
    <s v="นครศรีธรรมราช"/>
    <s v="-"/>
    <s v=""/>
    <s v="28/01/2026 14:59"/>
    <s v="-"/>
    <s v="J&amp;T COD"/>
    <s v="Tiktok"/>
    <s v="จ่ายทีหลัง / COD"/>
    <s v=""/>
    <s v="790715388175"/>
    <s v="28/01/2026 14:59"/>
  </r>
  <r>
    <x v="7"/>
    <x v="8"/>
    <n v="75"/>
    <n v="1"/>
    <s v="GSV6"/>
    <n v="112"/>
    <n v="37"/>
    <s v="ร้านที่1"/>
    <s v="ญ******ม"/>
    <s v="******ฐกิจ 1 ตำบล แคราย ตำบลแคราย อำเภอกระทุ่มแบน จังหวัดสมุทรสาคร 74110"/>
    <s v="74110"/>
    <s v="26"/>
    <s v="28/01/2026 15:16"/>
    <s v="-"/>
    <s v="SPX Express"/>
    <s v="Shopee"/>
    <s v="shopee"/>
    <s v=""/>
    <s v="TH265001855255B"/>
    <s v="28/01/2026 14:46"/>
  </r>
  <r>
    <x v="0"/>
    <x v="0"/>
    <n v="33.333333333333336"/>
    <n v="3"/>
    <s v="GSV5"/>
    <n v="100"/>
    <n v="0"/>
    <s v="ร้านที่2"/>
    <s v="R**"/>
    <s v="กรุงเทพฯ"/>
    <s v="-"/>
    <s v=""/>
    <s v="28/01/2026 14:39"/>
    <s v="-"/>
    <s v="J&amp;T COD"/>
    <s v="Tiktok"/>
    <s v="จ่ายทีหลัง / COD"/>
    <s v=""/>
    <s v="790789223210"/>
    <s v="28/01/2026 14:39"/>
  </r>
  <r>
    <x v="0"/>
    <x v="0"/>
    <n v="50"/>
    <n v="12"/>
    <s v="GSV3"/>
    <n v="364"/>
    <n v="0"/>
    <s v="ร้านที่2"/>
    <s v="น** เ***ฐวิท ส***ิสุทธิ์"/>
    <s v="สุราษฎร์ธานี"/>
    <s v="-"/>
    <s v=""/>
    <s v="28/01/2026 14:36"/>
    <s v="-"/>
    <s v="J&amp;T Express"/>
    <s v="Tiktok"/>
    <s v="tiktok"/>
    <s v=""/>
    <s v="790778250124"/>
    <s v="28/01/2026 14:35"/>
  </r>
  <r>
    <x v="3"/>
    <x v="11"/>
    <n v="80"/>
    <n v="1"/>
    <s v="GSV2"/>
    <n v="80"/>
    <n v="0"/>
    <s v="ร้านที่1"/>
    <s v="ป******ร"/>
    <s v="******ำบลคลองจิก อำเภอบางปะอิน จังหวัดพระนครศรีอยุธยา 13160"/>
    <s v="13160"/>
    <s v="95"/>
    <s v="28/01/2026 14:03"/>
    <s v="-"/>
    <s v="SPX Express"/>
    <s v="Shopee"/>
    <s v="shopee"/>
    <s v=""/>
    <s v="TH268184483116P"/>
    <s v="28/01/2026 14:02"/>
  </r>
  <r>
    <x v="0"/>
    <x v="0"/>
    <n v="33.333333333333336"/>
    <n v="3"/>
    <s v="GSV1"/>
    <n v="100"/>
    <n v="0"/>
    <s v="ร้านที่2"/>
    <s v="น***สะอาด​  ม***นเทียะ"/>
    <s v="สุรินทร์"/>
    <s v="-"/>
    <s v=""/>
    <s v="28/01/2026 13:59"/>
    <s v="-"/>
    <s v="J&amp;T COD"/>
    <s v="Tiktok"/>
    <s v="จ่ายทีหลัง / COD"/>
    <s v=""/>
    <s v="790782518234"/>
    <s v="28/01/2026 13:59"/>
  </r>
  <r>
    <x v="0"/>
    <x v="0"/>
    <n v="33.333333333333336"/>
    <n v="3"/>
    <s v="GSV0"/>
    <n v="100"/>
    <n v="0"/>
    <s v="ร้านที่2"/>
    <s v="ก***ไก่"/>
    <s v="สุพรรณบุรี"/>
    <s v="-"/>
    <s v=""/>
    <s v="28/01/2026 13:48"/>
    <s v="-"/>
    <s v="J&amp;T COD"/>
    <s v="Tiktok"/>
    <s v="จ่ายทีหลัง / COD"/>
    <s v=""/>
    <s v="790779443204"/>
    <s v="28/01/2026 13:48"/>
  </r>
  <r>
    <x v="3"/>
    <x v="11"/>
    <n v="79"/>
    <n v="1"/>
    <s v="GSU98"/>
    <n v="79"/>
    <n v="0"/>
    <s v="ร้านที่1"/>
    <s v="S******m"/>
    <s v="******ตำบลสุขฤทัย อำเภอห้วยคต จังหวัดอุทัยธานี 61170"/>
    <s v="61170"/>
    <s v="36"/>
    <s v="28/01/2026 14:09"/>
    <s v="-"/>
    <s v="SPX Express"/>
    <s v="Shopee"/>
    <s v="shopee"/>
    <s v=""/>
    <s v="TH263555604803B"/>
    <s v="28/01/2026 13:35"/>
  </r>
  <r>
    <x v="0"/>
    <x v="0"/>
    <n v="33.333333333333336"/>
    <n v="6"/>
    <s v="GSU97"/>
    <n v="200"/>
    <n v="0"/>
    <s v="ร้านที่2"/>
    <s v="อ***เจมส์"/>
    <s v="สุพรรณบุรี"/>
    <s v="-"/>
    <s v=""/>
    <s v="28/01/2026 13:23"/>
    <s v="-"/>
    <s v="J&amp;T Express"/>
    <s v="Tiktok"/>
    <s v="tiktok"/>
    <s v=""/>
    <s v="790732798144"/>
    <s v="28/01/2026 13:23"/>
  </r>
  <r>
    <x v="4"/>
    <x v="4"/>
    <n v="159"/>
    <n v="2"/>
    <s v="GSU96"/>
    <n v="258"/>
    <n v="0"/>
    <s v="ร้านที่2"/>
    <s v="ค***ำพึง ท***ื้อ"/>
    <s v="พิษณุโลก"/>
    <s v="-"/>
    <s v=""/>
    <s v="28/01/2026 13:19"/>
    <s v="-"/>
    <s v="J&amp;T Express"/>
    <s v="Tiktok"/>
    <s v="tiktok"/>
    <s v=""/>
    <s v="790762477175"/>
    <s v="28/01/2026 13:19"/>
  </r>
  <r>
    <x v="1"/>
    <x v="1"/>
    <n v="159"/>
    <n v="1"/>
    <s v="GSU93"/>
    <n v="296"/>
    <n v="38"/>
    <s v="ร้านที่2"/>
    <s v="บ***่วม ค***ห็น"/>
    <s v="เทศบาลนครนครราชสีมา"/>
    <s v="-"/>
    <s v=""/>
    <s v="28/01/2026 12:53"/>
    <s v="-"/>
    <s v="J&amp;T COD"/>
    <s v="Tiktok"/>
    <s v="จ่ายทีหลัง / COD"/>
    <s v=""/>
    <s v="790796298154"/>
    <s v="28/01/2026 12:54"/>
  </r>
  <r>
    <x v="2"/>
    <x v="2"/>
    <n v="159"/>
    <n v="1"/>
    <s v="GSU93"/>
    <n v="296"/>
    <n v="38"/>
    <s v="ร้านที่2"/>
    <s v="บ***่วม ค***ห็น"/>
    <s v="เทศบาลนครนครราชสีมา"/>
    <s v="-"/>
    <s v=""/>
    <s v="28/01/2026 12:53"/>
    <s v="-"/>
    <s v="J&amp;T COD"/>
    <s v="Tiktok"/>
    <s v="จ่ายทีหลัง / COD"/>
    <s v=""/>
    <s v="790796298154"/>
    <s v="28/01/2026 12:54"/>
  </r>
  <r>
    <x v="0"/>
    <x v="0"/>
    <n v="33.333333333333336"/>
    <n v="6"/>
    <s v="GSU92"/>
    <n v="182"/>
    <n v="0"/>
    <s v="ร้านที่2"/>
    <s v="ข***ฐา   ม***สวัสดิ์"/>
    <s v="นครปฐม"/>
    <s v="-"/>
    <s v=""/>
    <s v="28/01/2026 12:46"/>
    <s v="-"/>
    <s v="J&amp;T Express"/>
    <s v="Tiktok"/>
    <s v="tiktok"/>
    <s v=""/>
    <s v="790790019213"/>
    <s v="28/01/2026 12:45"/>
  </r>
  <r>
    <x v="7"/>
    <x v="8"/>
    <n v="75"/>
    <n v="1"/>
    <s v="GSU90"/>
    <n v="135"/>
    <n v="60"/>
    <s v="ร้านที่1"/>
    <s v="ก******ง"/>
    <s v="******ng Samsen Nai แขวงสามเสนใน เขตพญาไท จังหวัดกรุงเทพมหานคร 10400"/>
    <s v="10400"/>
    <s v="97"/>
    <s v="28/01/2026 12:26"/>
    <s v="-"/>
    <s v="SPX Express"/>
    <s v="Shopee"/>
    <s v="shopee"/>
    <s v=""/>
    <s v="TH260719290968H"/>
    <s v="28/01/2026 12:26"/>
  </r>
  <r>
    <x v="2"/>
    <x v="2"/>
    <n v="159"/>
    <n v="1"/>
    <s v="GSU89"/>
    <n v="136"/>
    <n v="7"/>
    <s v="ร้านที่2"/>
    <s v="ต**"/>
    <s v="กรุงเทพฯ"/>
    <s v="-"/>
    <s v=""/>
    <s v="28/01/2026 12:24"/>
    <s v="-"/>
    <s v="J&amp;T COD"/>
    <s v="Tiktok"/>
    <s v="จ่ายทีหลัง / COD"/>
    <s v=""/>
    <s v="790799602246"/>
    <s v="28/01/2026 12:24"/>
  </r>
  <r>
    <x v="10"/>
    <x v="12"/>
    <n v="12"/>
    <n v="30"/>
    <s v="GSU88"/>
    <n v="420"/>
    <n v="0"/>
    <s v="ร้านที่1"/>
    <s v="น******์"/>
    <s v="******ล ภูแล่นช้าง ตำบลภูแล่นช้าง อำเภอนาคู จังหวัดกาฬสินธุ์ 46250"/>
    <s v="46250"/>
    <s v="57"/>
    <s v="28/01/2026 12:09"/>
    <s v="-"/>
    <s v="SPX Express"/>
    <s v="Shopee"/>
    <s v="shopee"/>
    <s v=""/>
    <s v="TH261299126761Q"/>
    <s v="28/01/2026 12:09"/>
  </r>
  <r>
    <x v="0"/>
    <x v="0"/>
    <n v="33.333333333333336"/>
    <n v="3"/>
    <s v="GSU87"/>
    <n v="100"/>
    <n v="0"/>
    <s v="ร้านที่2"/>
    <s v="ส***ธิ์ อ***วัง"/>
    <s v="กรุงเทพฯ"/>
    <s v="-"/>
    <s v=""/>
    <s v="28/01/2026 12:08"/>
    <s v="-"/>
    <s v="J&amp;T Express"/>
    <s v="Tiktok"/>
    <s v="tiktok"/>
    <s v=""/>
    <s v="790798413230"/>
    <s v="28/01/2026 12:07"/>
  </r>
  <r>
    <x v="3"/>
    <x v="11"/>
    <n v="66.333333333333329"/>
    <n v="3"/>
    <s v="GSU85"/>
    <n v="227.5"/>
    <n v="0"/>
    <s v="ร้านที่2"/>
    <s v="ท***าว ก***ญ"/>
    <s v="จังหวัดสกลนคร"/>
    <s v="-"/>
    <s v=""/>
    <s v="28/01/2026 12:05"/>
    <s v="-"/>
    <s v="J&amp;T Express"/>
    <s v="Tiktok"/>
    <s v="tiktok"/>
    <s v=""/>
    <s v="790793582154"/>
    <s v="28/01/2026 12:05"/>
  </r>
  <r>
    <x v="0"/>
    <x v="0"/>
    <n v="33.333333333333336"/>
    <n v="3"/>
    <s v="GSU83"/>
    <n v="100"/>
    <n v="0"/>
    <s v="ร้านที่2"/>
    <s v="ค***ม่ลูกอ่อน ส***รัตน์ ต***ะภา"/>
    <s v="ขอนแก่น"/>
    <s v="-"/>
    <s v=""/>
    <s v="28/01/2026 11:59"/>
    <s v="-"/>
    <s v="J&amp;T Express"/>
    <s v="Tiktok"/>
    <s v="tiktok"/>
    <s v=""/>
    <s v="790728311225"/>
    <s v="28/01/2026 11:59"/>
  </r>
  <r>
    <x v="0"/>
    <x v="0"/>
    <n v="33.333333333333336"/>
    <n v="6"/>
    <s v="GSU82"/>
    <n v="200"/>
    <n v="0"/>
    <s v="ร้านที่2"/>
    <s v="ส***รัตน์ น***ทธิ์"/>
    <s v="เทศบาลนครนครศรีธรรมราช"/>
    <s v="-"/>
    <s v=""/>
    <s v="28/01/2026 11:55"/>
    <s v="-"/>
    <s v="J&amp;T COD"/>
    <s v="Tiktok"/>
    <s v="จ่ายทีหลัง / COD"/>
    <s v=""/>
    <s v="790692381780"/>
    <s v="28/01/2026 11:55"/>
  </r>
  <r>
    <x v="0"/>
    <x v="0"/>
    <n v="50"/>
    <n v="6"/>
    <s v="GSU81"/>
    <n v="200"/>
    <n v="0"/>
    <s v="ร้านที่2"/>
    <s v="ส***พร W*"/>
    <s v="เชียงราย"/>
    <s v="-"/>
    <s v=""/>
    <s v="28/01/2026 11:54"/>
    <s v="-"/>
    <s v="J&amp;T COD"/>
    <s v="Tiktok"/>
    <s v="จ่ายทีหลัง / COD"/>
    <s v=""/>
    <s v="790616782782"/>
    <s v="28/01/2026 11:54"/>
  </r>
  <r>
    <x v="13"/>
    <x v="15"/>
    <n v="50"/>
    <n v="5"/>
    <s v="GSU80"/>
    <n v="235"/>
    <n v="0"/>
    <s v="ร้านที่1"/>
    <s v="ป******ม"/>
    <s v="******รือ, อำเภอชุมพลบุรี ตำบลหนองเรือ อำเภอชุมพลบุรี จังหวัดสุรินทร์ 32190"/>
    <s v="32190"/>
    <s v="85"/>
    <s v="28/01/2026 11:55"/>
    <s v="-"/>
    <s v="SPX Express"/>
    <s v="Shopee"/>
    <s v="shopee"/>
    <s v=""/>
    <s v="TH2639605572133"/>
    <s v="28/01/2026 11:54"/>
  </r>
  <r>
    <x v="0"/>
    <x v="0"/>
    <n v="50"/>
    <n v="6"/>
    <s v="GSU79"/>
    <n v="200"/>
    <n v="0"/>
    <s v="ร้านที่2"/>
    <s v="ส***น   พ***ยทด"/>
    <s v="ชัยภูมิ"/>
    <s v="-"/>
    <s v=""/>
    <s v="28/01/2026 11:53"/>
    <s v="-"/>
    <s v="J&amp;T COD"/>
    <s v="Tiktok"/>
    <s v="จ่ายทีหลัง / COD"/>
    <s v=""/>
    <s v="790674804850"/>
    <s v="28/01/2026 11:53"/>
  </r>
  <r>
    <x v="0"/>
    <x v="0"/>
    <n v="33.333333333333336"/>
    <n v="3"/>
    <s v="GSU78"/>
    <n v="110"/>
    <n v="10"/>
    <s v="ร้านที่2"/>
    <s v="ว***ตรา น***าค"/>
    <s v="เทศบาลนครขอนแก่น"/>
    <s v="-"/>
    <s v=""/>
    <s v="28/01/2026 11:53"/>
    <s v="-"/>
    <s v="J&amp;T COD"/>
    <s v="Tiktok"/>
    <s v="จ่ายทีหลัง / COD"/>
    <s v=""/>
    <s v="790696507871"/>
    <s v="28/01/2026 11:53"/>
  </r>
  <r>
    <x v="1"/>
    <x v="7"/>
    <n v="87.2"/>
    <n v="1"/>
    <s v="GSU77"/>
    <n v="87.2"/>
    <n v="0"/>
    <s v="ร้านที่3"/>
    <s v="ณัฐพัชร์  ปพนธรรมธรณ์"/>
    <s v="38 ม.11 ต.นางั่ว อ.เมือง_x000a__x000a_เมืองเพชรบูรณ์/ Mueang Phetchabunเพชรบูรณ์/ Phetchabun_x000a_67000"/>
    <s v="67000"/>
    <s v="660957459666"/>
    <s v="28/01/2026 11:51"/>
    <s v="-"/>
    <s v="Kerry_dropoff"/>
    <s v="Lazada"/>
    <s v="lazada"/>
    <s v=""/>
    <s v="LEXPU0652484855"/>
    <s v="28/01/2026 11:51"/>
  </r>
  <r>
    <x v="0"/>
    <x v="0"/>
    <n v="50"/>
    <n v="12"/>
    <s v="GSU76"/>
    <n v="400"/>
    <n v="0"/>
    <s v="ร้านที่2"/>
    <s v="น** ว***ัย อ***รพิบูลย์"/>
    <s v="นครศรีธรรมราช"/>
    <s v="-"/>
    <s v=""/>
    <s v="28/01/2026 11:52"/>
    <s v="-"/>
    <s v="J&amp;T Express"/>
    <s v="Tiktok"/>
    <s v="tiktok"/>
    <s v=""/>
    <s v="790686804806"/>
    <s v="28/01/2026 11:51"/>
  </r>
  <r>
    <x v="0"/>
    <x v="0"/>
    <n v="33.333333333333336"/>
    <n v="3"/>
    <s v="GSU73"/>
    <n v="100"/>
    <n v="0"/>
    <s v="ร้านที่2"/>
    <s v="แ***้องก้องเก้าบ้านอยู่ตรงโค้ง ว***่วงไข่ ร***สีน้ำเงิน"/>
    <s v="เลย"/>
    <s v="-"/>
    <s v=""/>
    <s v="28/01/2026 11:36"/>
    <s v="-"/>
    <s v="J&amp;T COD"/>
    <s v="Tiktok"/>
    <s v="จ่ายทีหลัง / COD"/>
    <s v=""/>
    <s v="790618622835"/>
    <s v="28/01/2026 11:36"/>
  </r>
  <r>
    <x v="3"/>
    <x v="11"/>
    <n v="69.900000000000006"/>
    <n v="10"/>
    <s v="GSU72"/>
    <n v="795"/>
    <n v="0"/>
    <s v="ร้านที่1"/>
    <s v="บ******ก"/>
    <s v="****** จ.สิงห์บุรี ตำบลบ้านหม้อ อำเภอพรหมบุรี จังหวัดสิงห์บุรี 16120"/>
    <s v="16120"/>
    <s v="26"/>
    <s v="28/01/2026 21:59"/>
    <s v="-"/>
    <s v="SPX Express"/>
    <s v="Shopee"/>
    <s v="shopee"/>
    <s v=""/>
    <s v="TH265615632030R"/>
    <s v="28/01/2026 11:36"/>
  </r>
  <r>
    <x v="0"/>
    <x v="0"/>
    <n v="33.333333333333336"/>
    <n v="3"/>
    <s v="GSU71"/>
    <n v="100"/>
    <n v="0"/>
    <s v="ร้านที่2"/>
    <s v="ป***ดา พ***ุณพัทธ์"/>
    <s v="Bangkok"/>
    <s v="-"/>
    <s v=""/>
    <s v="28/01/2026 11:59"/>
    <s v="-"/>
    <s v="J&amp;T Express"/>
    <s v="Tiktok"/>
    <s v="tiktok"/>
    <s v=""/>
    <s v="790779120250"/>
    <s v="28/01/2026 11:35"/>
  </r>
  <r>
    <x v="0"/>
    <x v="0"/>
    <n v="50"/>
    <n v="6"/>
    <s v="GSU70"/>
    <n v="200"/>
    <n v="0"/>
    <s v="ร้านที่2"/>
    <s v="ม***ญา ส***ุ่นใจ"/>
    <s v="ชลบุรี"/>
    <s v="-"/>
    <s v=""/>
    <s v="28/01/2026 11:29"/>
    <s v="-"/>
    <s v="J&amp;T COD"/>
    <s v="Tiktok"/>
    <s v="จ่ายทีหลัง / COD"/>
    <s v=""/>
    <s v="790606202886"/>
    <s v="28/01/2026 11:29"/>
  </r>
  <r>
    <x v="5"/>
    <x v="5"/>
    <n v="66.666666666666671"/>
    <n v="3"/>
    <s v="GSU69"/>
    <n v="166"/>
    <n v="37"/>
    <s v="ร้านที่2"/>
    <s v="ธ***ัทร ใ***วง"/>
    <s v="ปทุมธานี"/>
    <s v="-"/>
    <s v=""/>
    <s v="28/01/2026 11:25"/>
    <s v="-"/>
    <s v="J&amp;T Express"/>
    <s v="Tiktok"/>
    <s v="tiktok"/>
    <s v=""/>
    <s v="790615901806"/>
    <s v="28/01/2026 11:25"/>
  </r>
  <r>
    <x v="8"/>
    <x v="9"/>
    <n v="66.333333333333329"/>
    <n v="6"/>
    <s v="GSU67"/>
    <n v="480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8/01/2026 11:52"/>
    <s v="-"/>
    <s v="SPX Express"/>
    <s v="Shopee"/>
    <s v="shopee"/>
    <s v=""/>
    <s v="TH264333095748D"/>
    <s v="28/01/2026 11:22"/>
  </r>
  <r>
    <x v="3"/>
    <x v="11"/>
    <n v="69.900000000000006"/>
    <n v="10"/>
    <s v="GSU66"/>
    <n v="800"/>
    <n v="0"/>
    <s v="ร้านที่1"/>
    <s v="ค*****ย"/>
    <s v="******ตรี ประชาอุทิศ 54 แขวงทุ่งครุ เขตทุ่งครุ จังหวัดกรุงเทพมหานคร 10140"/>
    <s v="10140"/>
    <s v="81"/>
    <s v="28/01/2026 11:51"/>
    <s v="-"/>
    <s v="SPX Express"/>
    <s v="Shopee"/>
    <s v="shopee"/>
    <s v=""/>
    <s v="TH263364878695J"/>
    <s v="28/01/2026 11:21"/>
  </r>
  <r>
    <x v="12"/>
    <x v="14"/>
    <n v="159"/>
    <n v="1"/>
    <s v="GSU65"/>
    <n v="109"/>
    <n v="0"/>
    <s v="ร้านที่2"/>
    <s v="พ***นี ภ***รุง"/>
    <s v="ภูเก็ต"/>
    <s v="-"/>
    <s v=""/>
    <s v="28/01/2026 11:14"/>
    <s v="-"/>
    <s v="J&amp;T COD"/>
    <s v="Tiktok"/>
    <s v="จ่ายทีหลัง / COD"/>
    <s v=""/>
    <s v="790625890740"/>
    <s v="28/01/2026 11:14"/>
  </r>
  <r>
    <x v="9"/>
    <x v="10"/>
    <n v="120"/>
    <n v="1"/>
    <s v="GSU64"/>
    <n v="100"/>
    <n v="0"/>
    <s v="ร้านที่2"/>
    <s v="ส***นทร์"/>
    <s v="สุราษฎร์ธานี"/>
    <s v="-"/>
    <s v=""/>
    <s v="28/01/2026 11:13"/>
    <s v="-"/>
    <s v="J&amp;T COD"/>
    <s v="Tiktok"/>
    <s v="จ่ายทีหลัง / COD"/>
    <s v=""/>
    <s v="790643806890"/>
    <s v="28/01/2026 11:13"/>
  </r>
  <r>
    <x v="5"/>
    <x v="5"/>
    <n v="66.666666666666671"/>
    <n v="3"/>
    <s v="GSU63"/>
    <n v="100"/>
    <n v="0"/>
    <s v="ร้านที่2"/>
    <s v=" อ***ทิพย์. ป***ังสิต"/>
    <s v="เทศบาลนครนครราชสีมา"/>
    <s v="-"/>
    <s v=""/>
    <s v="28/01/2026 11:03"/>
    <s v="-"/>
    <s v="J&amp;T COD"/>
    <s v="Tiktok"/>
    <s v="จ่ายทีหลัง / COD"/>
    <s v=""/>
    <s v="790637794796"/>
    <s v="28/01/2026 11:03"/>
  </r>
  <r>
    <x v="5"/>
    <x v="5"/>
    <n v="66.666666666666671"/>
    <n v="6"/>
    <s v="GSU62"/>
    <n v="200"/>
    <n v="0"/>
    <s v="ร้านที่2"/>
    <s v="พ***์นิภา  พ***านา"/>
    <s v="น่าน"/>
    <s v="-"/>
    <s v=""/>
    <s v="28/01/2026 11:00"/>
    <s v="-"/>
    <s v="J&amp;T Express"/>
    <s v="Tiktok"/>
    <s v="tiktok"/>
    <s v=""/>
    <s v="790690811875"/>
    <s v="28/01/2026 10:59"/>
  </r>
  <r>
    <x v="0"/>
    <x v="0"/>
    <n v="65"/>
    <n v="1"/>
    <s v="GSU59"/>
    <n v="35"/>
    <n v="0"/>
    <s v="ร้านที่2"/>
    <s v="ต**"/>
    <s v="Nonthaburi"/>
    <s v="-"/>
    <s v=""/>
    <s v="28/01/2026 10:54"/>
    <s v="-"/>
    <s v="J&amp;T COD"/>
    <s v="Tiktok"/>
    <s v="จ่ายทีหลัง / COD"/>
    <s v=""/>
    <s v="790606501812"/>
    <s v="28/01/2026 10:54"/>
  </r>
  <r>
    <x v="5"/>
    <x v="5"/>
    <n v="66.666666666666671"/>
    <n v="3"/>
    <s v="GSU58"/>
    <n v="129"/>
    <n v="0"/>
    <s v="ร้านที่2"/>
    <s v="ล***้ำ ว***ิสาข์"/>
    <s v="กาญจนบุรี"/>
    <s v="-"/>
    <s v=""/>
    <s v="28/01/2026 10:52"/>
    <s v="-"/>
    <s v="Flash Express Thailand"/>
    <s v="Tiktok"/>
    <s v="tiktok"/>
    <s v=""/>
    <s v="THT13062E59RP9Z"/>
    <s v="28/01/2026 10:52"/>
  </r>
  <r>
    <x v="14"/>
    <x v="16"/>
    <n v="0"/>
    <n v="1"/>
    <s v="GSU54"/>
    <n v="430"/>
    <n v="0"/>
    <s v="ร้านที่1"/>
    <s v="นิติพง นามจันทร์"/>
    <s v="58/21ม.3_x000a_ต.ตาขัน_x000a_อ.บ้านค่าย_x000a_จ.ระยอง_x000a_Thailand 21120"/>
    <s v="21120"/>
    <s v="66660731385"/>
    <s v="28/01/2026 10:27"/>
    <s v="t0832622509@gmail.com"/>
    <s v="EMS COD"/>
    <s v="facebook"/>
    <s v="กสิกร"/>
    <s v=""/>
    <s v="WA084788559TH"/>
    <s v="28/01/2026 10:49"/>
  </r>
  <r>
    <x v="14"/>
    <x v="16"/>
    <n v="0"/>
    <n v="1"/>
    <s v="GSU44"/>
    <n v="0"/>
    <n v="0"/>
    <s v="ร้านที่1"/>
    <s v="คุณณัฐนันท์"/>
    <s v="35/202 หมู่1 ซ.ร่วมสุข5/12 ต.บ้านใหม่ อ.เมือง ปทุมธานี12000_x000a_"/>
    <s v="12000"/>
    <s v="0865326176"/>
    <s v="28/01/2026 10:12"/>
    <s v="t0832622509@gmail.com"/>
    <s v="EMS"/>
    <s v="facebook"/>
    <s v="กสิกร"/>
    <s v="📌📌เคลมสินค้า เนื่องจากแพ็คผิด "/>
    <s v="WB132806277TH"/>
    <s v="28/01/2026 10:44"/>
  </r>
  <r>
    <x v="0"/>
    <x v="0"/>
    <n v="40"/>
    <n v="10"/>
    <s v="GSU57"/>
    <n v="330"/>
    <n v="0"/>
    <s v="ร้านที่2"/>
    <s v="ธ***พร จ***ร์ชนะ"/>
    <s v="ชลบุรี"/>
    <s v="-"/>
    <s v=""/>
    <s v="28/01/2026 10:35"/>
    <s v="-"/>
    <s v="J&amp;T Express"/>
    <s v="Tiktok"/>
    <s v="tiktok"/>
    <s v=""/>
    <s v="790624808816"/>
    <s v="28/01/2026 10:34"/>
  </r>
  <r>
    <x v="12"/>
    <x v="14"/>
    <n v="159"/>
    <n v="1"/>
    <s v="GSU56"/>
    <n v="129"/>
    <n v="0"/>
    <s v="ร้านที่2"/>
    <s v="ม***ย์"/>
    <s v="เลย"/>
    <s v="-"/>
    <s v=""/>
    <s v="28/01/2026 10:32"/>
    <s v="-"/>
    <s v="J&amp;T COD"/>
    <s v="Tiktok"/>
    <s v="จ่ายทีหลัง / COD"/>
    <s v=""/>
    <s v="790648775781"/>
    <s v="28/01/2026 10:32"/>
  </r>
  <r>
    <x v="1"/>
    <x v="7"/>
    <n v="98.1"/>
    <n v="1"/>
    <s v="GSU55"/>
    <n v="127.1"/>
    <n v="29"/>
    <s v="ร้านที่1"/>
    <s v="นุชนาถ นาคหัวเพ็ชร"/>
    <s v="45/2 หมู่3 บ้านเกาะ · ไผ่ดำพัฒนา/ Phai Dam Phatthana_x000a__x000a_วิเศษชัยชาญ/ Wiset Chai Chanอ่างทอง/ Ang Thong_x000a_14110"/>
    <s v="14110"/>
    <s v="660624726160"/>
    <s v="28/01/2026 10:33"/>
    <s v="-"/>
    <s v="Kerry_dropoff"/>
    <s v="Lazada"/>
    <s v="lazada"/>
    <s v=""/>
    <s v="LEXPU0652484470"/>
    <s v="28/01/2026 10:32"/>
  </r>
  <r>
    <x v="12"/>
    <x v="14"/>
    <n v="139"/>
    <n v="1"/>
    <s v="GSU54"/>
    <n v="430"/>
    <n v="0"/>
    <s v="ร้านที่1"/>
    <s v="นิติพง นามจันทร์"/>
    <s v="58/21ม.3_x000a_ต.ตาขัน_x000a_อ.บ้านค่าย_x000a_จ.ระยอง_x000a_Thailand 21120"/>
    <s v="21120"/>
    <s v="66660731385"/>
    <s v="28/01/2026 10:27"/>
    <s v="t0832622509@gmail.com"/>
    <s v="EMS COD"/>
    <s v="facebook"/>
    <s v="กสิกร"/>
    <s v=""/>
    <s v="WA084788559TH"/>
    <s v="28/01/2026 10:26"/>
  </r>
  <r>
    <x v="1"/>
    <x v="1"/>
    <n v="139"/>
    <n v="1"/>
    <s v="GSU54"/>
    <n v="430"/>
    <n v="0"/>
    <s v="ร้านที่1"/>
    <s v="นิติพง นามจันทร์"/>
    <s v="58/21ม.3_x000a_ต.ตาขัน_x000a_อ.บ้านค่าย_x000a_จ.ระยอง_x000a_Thailand 21120"/>
    <s v="21120"/>
    <s v="66660731385"/>
    <s v="28/01/2026 10:27"/>
    <s v="t0832622509@gmail.com"/>
    <s v="EMS COD"/>
    <s v="facebook"/>
    <s v="กสิกร"/>
    <s v=""/>
    <s v="WA084788559TH"/>
    <s v="28/01/2026 10:26"/>
  </r>
  <r>
    <x v="4"/>
    <x v="4"/>
    <n v="139"/>
    <n v="1"/>
    <s v="GSU54"/>
    <n v="430"/>
    <n v="0"/>
    <s v="ร้านที่1"/>
    <s v="นิติพง นามจันทร์"/>
    <s v="58/21ม.3_x000a_ต.ตาขัน_x000a_อ.บ้านค่าย_x000a_จ.ระยอง_x000a_Thailand 21120"/>
    <s v="21120"/>
    <s v="66660731385"/>
    <s v="28/01/2026 10:27"/>
    <s v="t0832622509@gmail.com"/>
    <s v="EMS COD"/>
    <s v="facebook"/>
    <s v="กสิกร"/>
    <s v=""/>
    <s v="WA084788559TH"/>
    <s v="28/01/2026 10:26"/>
  </r>
  <r>
    <x v="2"/>
    <x v="2"/>
    <n v="139"/>
    <n v="1"/>
    <s v="GSU54"/>
    <n v="430"/>
    <n v="0"/>
    <s v="ร้านที่1"/>
    <s v="นิติพง นามจันทร์"/>
    <s v="58/21ม.3_x000a_ต.ตาขัน_x000a_อ.บ้านค่าย_x000a_จ.ระยอง_x000a_Thailand 21120"/>
    <s v="21120"/>
    <s v="66660731385"/>
    <s v="28/01/2026 10:27"/>
    <s v="t0832622509@gmail.com"/>
    <s v="EMS COD"/>
    <s v="facebook"/>
    <s v="กสิกร"/>
    <s v=""/>
    <s v="WA084788559TH"/>
    <s v="28/01/2026 10:26"/>
  </r>
  <r>
    <x v="13"/>
    <x v="15"/>
    <n v="65"/>
    <n v="2"/>
    <s v="GSU53"/>
    <n v="299"/>
    <n v="0"/>
    <s v="ร้านที่10"/>
    <s v="คุณวชิรา  วันดี"/>
    <s v="5/1 ซอย 10 ถนนสุดบรรทัด_x000a_ตำบลแก่งคอย_x000a_อำเภอแก่งคอย_x000a_จังหวัดสระบุรี 18110"/>
    <s v="18110"/>
    <s v="0868861649"/>
    <s v="28/01/2026 10:25"/>
    <s v="t0832622509@gmail.com"/>
    <s v="EMS COD"/>
    <s v="facebook"/>
    <s v="กสิกร"/>
    <s v=""/>
    <s v="WA084788562TH"/>
    <s v="28/01/2026 10:25"/>
  </r>
  <r>
    <x v="15"/>
    <x v="17"/>
    <n v="65"/>
    <n v="1"/>
    <s v="GSU53"/>
    <n v="299"/>
    <n v="0"/>
    <s v="ร้านที่10"/>
    <s v="คุณวชิรา  วันดี"/>
    <s v="5/1 ซอย 10 ถนนสุดบรรทัด_x000a_ตำบลแก่งคอย_x000a_อำเภอแก่งคอย_x000a_จังหวัดสระบุรี 18110"/>
    <s v="18110"/>
    <s v="0868861649"/>
    <s v="28/01/2026 10:25"/>
    <s v="t0832622509@gmail.com"/>
    <s v="EMS COD"/>
    <s v="facebook"/>
    <s v="กสิกร"/>
    <s v=""/>
    <s v="WA084788562TH"/>
    <s v="28/01/2026 10:25"/>
  </r>
  <r>
    <x v="16"/>
    <x v="18"/>
    <n v="65"/>
    <n v="1"/>
    <s v="GSU53"/>
    <n v="299"/>
    <n v="0"/>
    <s v="ร้านที่10"/>
    <s v="คุณวชิรา  วันดี"/>
    <s v="5/1 ซอย 10 ถนนสุดบรรทัด_x000a_ตำบลแก่งคอย_x000a_อำเภอแก่งคอย_x000a_จังหวัดสระบุรี 18110"/>
    <s v="18110"/>
    <s v="0868861649"/>
    <s v="28/01/2026 10:25"/>
    <s v="t0832622509@gmail.com"/>
    <s v="EMS COD"/>
    <s v="facebook"/>
    <s v="กสิกร"/>
    <s v=""/>
    <s v="WA084788562TH"/>
    <s v="28/01/2026 10:25"/>
  </r>
  <r>
    <x v="6"/>
    <x v="6"/>
    <n v="65"/>
    <n v="2"/>
    <s v="GSU53"/>
    <n v="299"/>
    <n v="0"/>
    <s v="ร้านที่10"/>
    <s v="คุณวชิรา  วันดี"/>
    <s v="5/1 ซอย 10 ถนนสุดบรรทัด_x000a_ตำบลแก่งคอย_x000a_อำเภอแก่งคอย_x000a_จังหวัดสระบุรี 18110"/>
    <s v="18110"/>
    <s v="0868861649"/>
    <s v="28/01/2026 10:25"/>
    <s v="t0832622509@gmail.com"/>
    <s v="EMS COD"/>
    <s v="facebook"/>
    <s v="กสิกร"/>
    <s v=""/>
    <s v="WA084788562TH"/>
    <s v="28/01/2026 10:24"/>
  </r>
  <r>
    <x v="11"/>
    <x v="13"/>
    <n v="65"/>
    <n v="1"/>
    <s v="GSU53"/>
    <n v="299"/>
    <n v="0"/>
    <s v="ร้านที่10"/>
    <s v="คุณวชิรา  วันดี"/>
    <s v="5/1 ซอย 10 ถนนสุดบรรทัด_x000a_ตำบลแก่งคอย_x000a_อำเภอแก่งคอย_x000a_จังหวัดสระบุรี 18110"/>
    <s v="18110"/>
    <s v="0868861649"/>
    <s v="28/01/2026 10:25"/>
    <s v="t0832622509@gmail.com"/>
    <s v="EMS COD"/>
    <s v="facebook"/>
    <s v="กสิกร"/>
    <s v=""/>
    <s v="WA084788562TH"/>
    <s v="28/01/2026 10:24"/>
  </r>
  <r>
    <x v="17"/>
    <x v="19"/>
    <n v="65"/>
    <n v="2"/>
    <s v="GSU53"/>
    <n v="299"/>
    <n v="0"/>
    <s v="ร้านที่10"/>
    <s v="คุณวชิรา  วันดี"/>
    <s v="5/1 ซอย 10 ถนนสุดบรรทัด_x000a_ตำบลแก่งคอย_x000a_อำเภอแก่งคอย_x000a_จังหวัดสระบุรี 18110"/>
    <s v="18110"/>
    <s v="0868861649"/>
    <s v="28/01/2026 10:25"/>
    <s v="t0832622509@gmail.com"/>
    <s v="EMS COD"/>
    <s v="facebook"/>
    <s v="กสิกร"/>
    <s v=""/>
    <s v="WA084788562TH"/>
    <s v="28/01/2026 10:24"/>
  </r>
  <r>
    <x v="0"/>
    <x v="0"/>
    <n v="50"/>
    <n v="6"/>
    <s v="GSU52"/>
    <n v="182"/>
    <n v="0"/>
    <s v="ร้านที่2"/>
    <s v="ส***า ไ***ัลย์"/>
    <s v="เทศบาลนครนครปฐม"/>
    <s v="-"/>
    <s v=""/>
    <s v="28/01/2026 10:23"/>
    <s v="-"/>
    <s v="J&amp;T COD"/>
    <s v="Tiktok"/>
    <s v="จ่ายทีหลัง / COD"/>
    <s v=""/>
    <s v="790643597715"/>
    <s v="28/01/2026 10:23"/>
  </r>
  <r>
    <x v="15"/>
    <x v="17"/>
    <n v="65"/>
    <n v="3"/>
    <s v="GSU51"/>
    <n v="299"/>
    <n v="0"/>
    <s v="ร้านที่10"/>
    <s v="กัลยาณี มะสุทธิ"/>
    <s v="42 ม.4 ต.ลำสนธิ อ.ลำสนธิ จ.ลพบุรี _x000a_ 15190"/>
    <s v="15190"/>
    <s v="0825422451"/>
    <s v="28/01/2026 08:59"/>
    <s v="t0832622509@gmail.com"/>
    <s v="EMS"/>
    <s v="facebook"/>
    <s v="กสิกร"/>
    <s v=""/>
    <s v="WB132806263TH"/>
    <s v="28/01/2026 10:22"/>
  </r>
  <r>
    <x v="16"/>
    <x v="18"/>
    <n v="65"/>
    <n v="3"/>
    <s v="GSU51"/>
    <n v="299"/>
    <n v="0"/>
    <s v="ร้านที่10"/>
    <s v="กัลยาณี มะสุทธิ"/>
    <s v="42 ม.4 ต.ลำสนธิ อ.ลำสนธิ จ.ลพบุรี _x000a_ 15190"/>
    <s v="15190"/>
    <s v="0825422451"/>
    <s v="28/01/2026 08:59"/>
    <s v="t0832622509@gmail.com"/>
    <s v="EMS"/>
    <s v="facebook"/>
    <s v="กสิกร"/>
    <s v=""/>
    <s v="WB132806263TH"/>
    <s v="28/01/2026 10:22"/>
  </r>
  <r>
    <x v="17"/>
    <x v="19"/>
    <n v="65"/>
    <n v="3"/>
    <s v="GSU51"/>
    <n v="299"/>
    <n v="0"/>
    <s v="ร้านที่10"/>
    <s v="กัลยาณี มะสุทธิ"/>
    <s v="42 ม.4 ต.ลำสนธิ อ.ลำสนธิ จ.ลพบุรี _x000a_ 15190"/>
    <s v="15190"/>
    <s v="0825422451"/>
    <s v="28/01/2026 08:59"/>
    <s v="t0832622509@gmail.com"/>
    <s v="EMS"/>
    <s v="facebook"/>
    <s v="กสิกร"/>
    <s v=""/>
    <s v="WB132806263TH"/>
    <s v="28/01/2026 10:22"/>
  </r>
  <r>
    <x v="0"/>
    <x v="0"/>
    <n v="33.333333333333336"/>
    <n v="3"/>
    <s v="GSU50"/>
    <n v="100"/>
    <n v="0"/>
    <s v="ร้านที่2"/>
    <s v="พ***รธ เ***ไกร"/>
    <s v="พังงา"/>
    <s v="-"/>
    <s v=""/>
    <s v="28/01/2026 09:51"/>
    <s v="-"/>
    <s v="J&amp;T COD"/>
    <s v="Tiktok"/>
    <s v="จ่ายทีหลัง / COD"/>
    <s v=""/>
    <s v="790622422844"/>
    <s v="28/01/2026 10:22"/>
  </r>
  <r>
    <x v="0"/>
    <x v="0"/>
    <n v="65"/>
    <n v="2"/>
    <s v="GSU49"/>
    <n v="70"/>
    <n v="0"/>
    <s v="ร้านที่2"/>
    <s v="ป***พ ค***น"/>
    <s v="อ่างทอง"/>
    <s v="-"/>
    <s v=""/>
    <s v="28/01/2026 09:50"/>
    <s v="-"/>
    <s v="J&amp;T COD"/>
    <s v="Tiktok"/>
    <s v="จ่ายทีหลัง / COD"/>
    <s v=""/>
    <s v="790614414892"/>
    <s v="28/01/2026 10:22"/>
  </r>
  <r>
    <x v="12"/>
    <x v="14"/>
    <n v="139"/>
    <n v="1"/>
    <s v="GSU48"/>
    <n v="215"/>
    <n v="0"/>
    <s v="ร้านที่10"/>
    <s v="ไอรีน ตะเภาพงศ์"/>
    <s v="66/1 ถนนเทศบาลเมืองปู่เจ้าสมิงพราย 11ตำบลสำโรงใต้ อำเภอพระประแดง สมุทรปราการ 10130"/>
    <s v="10130"/>
    <s v="66926355388"/>
    <s v="28/01/2026 10:21"/>
    <s v="t0832622509@gmail.com"/>
    <s v="EMS COD"/>
    <s v="facebook"/>
    <s v="กสิกร"/>
    <s v=""/>
    <s v="WA084788576TH"/>
    <s v="28/01/2026 10:20"/>
  </r>
  <r>
    <x v="4"/>
    <x v="4"/>
    <n v="139"/>
    <n v="1"/>
    <s v="GSU48"/>
    <n v="215"/>
    <n v="0"/>
    <s v="ร้านที่10"/>
    <s v="ไอรีน ตะเภาพงศ์"/>
    <s v="66/1 ถนนเทศบาลเมืองปู่เจ้าสมิงพราย 11ตำบลสำโรงใต้ อำเภอพระประแดง สมุทรปราการ 10130"/>
    <s v="10130"/>
    <s v="66926355388"/>
    <s v="28/01/2026 10:21"/>
    <s v="t0832622509@gmail.com"/>
    <s v="EMS COD"/>
    <s v="facebook"/>
    <s v="กสิกร"/>
    <s v=""/>
    <s v="WA084788576TH"/>
    <s v="28/01/2026 10:20"/>
  </r>
  <r>
    <x v="0"/>
    <x v="0"/>
    <n v="65"/>
    <n v="9"/>
    <s v="GSU47"/>
    <n v="299"/>
    <n v="0"/>
    <s v="ร้านที่10"/>
    <s v="Kob Danna"/>
    <s v="106/2ม.2_x000a_ปากหมาก_x000a_ไชยา_x000a_สุราษฎร์ธานี_x000a_Thailand 84110"/>
    <s v="84110"/>
    <s v="66635942394"/>
    <s v="28/01/2026 10:19"/>
    <s v="t0832622509@gmail.com"/>
    <s v="EMS COD"/>
    <s v="facebook"/>
    <s v="กสิกร"/>
    <s v=""/>
    <s v="WA084788580TH"/>
    <s v="28/01/2026 10:19"/>
  </r>
  <r>
    <x v="0"/>
    <x v="0"/>
    <n v="40"/>
    <n v="10"/>
    <s v="GSU46"/>
    <n v="303"/>
    <n v="0"/>
    <s v="ร้านที่2"/>
    <s v="ส***พร W*"/>
    <s v="เชียงราย"/>
    <s v="-"/>
    <s v=""/>
    <s v="28/01/2026 10:17"/>
    <s v="-"/>
    <s v="J&amp;T COD"/>
    <s v="Tiktok"/>
    <s v="จ่ายทีหลัง / COD"/>
    <s v=""/>
    <s v="790616207813"/>
    <s v="28/01/2026 10:17"/>
  </r>
  <r>
    <x v="2"/>
    <x v="2"/>
    <n v="159"/>
    <n v="1"/>
    <s v="GSU45"/>
    <n v="129"/>
    <n v="0"/>
    <s v="ร้านที่2"/>
    <s v="น***รัตน์ เ***ันทร์"/>
    <s v="เทศบาลนครสุราษฎร์ธานี"/>
    <s v="-"/>
    <s v=""/>
    <s v="28/01/2026 10:14"/>
    <s v="-"/>
    <s v="J&amp;T COD"/>
    <s v="Tiktok"/>
    <s v="จ่ายทีหลัง / COD"/>
    <s v=""/>
    <s v="790671690760"/>
    <s v="28/01/2026 10:14"/>
  </r>
  <r>
    <x v="3"/>
    <x v="11"/>
    <n v="0"/>
    <n v="3"/>
    <s v="GSU44"/>
    <n v="0"/>
    <n v="0"/>
    <s v="ร้านที่1"/>
    <s v="คุณณัฐนันท์"/>
    <s v="35/202 หมู่1 ซ.ร่วมสุข5/12 ต.บ้านใหม่ อ.เมือง ปทุมธานี12000_x000a_"/>
    <s v="12000"/>
    <s v="0865326176"/>
    <s v="28/01/2026 10:12"/>
    <s v="t0832622509@gmail.com"/>
    <s v="EMS"/>
    <s v="facebook"/>
    <s v="กสิกร"/>
    <s v="📌📌เคลมสินค้า เนื่องจากแพ็คผิด "/>
    <s v="WB132806277TH"/>
    <s v="28/01/2026 10:12"/>
  </r>
  <r>
    <x v="5"/>
    <x v="5"/>
    <n v="33"/>
    <n v="10"/>
    <s v="GSU43"/>
    <n v="330"/>
    <n v="0"/>
    <s v="ร้านที่4"/>
    <s v="ก***าภัค จ***ร์กลาง"/>
    <s v="ปราจีนบุรี"/>
    <s v="-"/>
    <s v=""/>
    <s v="28/01/2026 10:09"/>
    <s v="-"/>
    <s v="J&amp;T COD"/>
    <s v="Tiktok"/>
    <s v="จ่ายทีหลัง / COD"/>
    <s v=""/>
    <s v="790604410864"/>
    <s v="28/01/2026 10:09"/>
  </r>
  <r>
    <x v="0"/>
    <x v="0"/>
    <n v="50"/>
    <n v="6"/>
    <s v="GSU42"/>
    <n v="182"/>
    <n v="0"/>
    <s v="ร้านที่2"/>
    <s v="ค***ูกตาล จ***ลดา"/>
    <s v="อุบลราชธานี"/>
    <s v="-"/>
    <s v=""/>
    <s v="28/01/2026 10:05"/>
    <s v="-"/>
    <s v="J&amp;T COD"/>
    <s v="Tiktok"/>
    <s v="จ่ายทีหลัง / COD"/>
    <s v=""/>
    <s v="790692598721"/>
    <s v="28/01/2026 10:05"/>
  </r>
  <r>
    <x v="0"/>
    <x v="0"/>
    <n v="65"/>
    <n v="2"/>
    <s v="GSU41"/>
    <n v="70"/>
    <n v="0"/>
    <s v="ร้านที่2"/>
    <s v="โ***้อน"/>
    <s v="อุดรธานี"/>
    <s v="-"/>
    <s v=""/>
    <s v="28/01/2026 09:57"/>
    <s v="-"/>
    <s v="J&amp;T COD"/>
    <s v="Tiktok"/>
    <s v="จ่ายทีหลัง / COD"/>
    <s v="เอารสกาแฟ"/>
    <s v="790602986736"/>
    <s v="28/01/2026 09:57"/>
  </r>
  <r>
    <x v="0"/>
    <x v="0"/>
    <n v="33.333333333333336"/>
    <n v="3"/>
    <s v="GSU40"/>
    <n v="100"/>
    <n v="0"/>
    <s v="ร้านที่2"/>
    <s v="ว***ภา"/>
    <s v="นครปฐม"/>
    <s v="-"/>
    <s v=""/>
    <s v="28/01/2026 09:54"/>
    <s v="-"/>
    <s v="J&amp;T COD"/>
    <s v="Tiktok"/>
    <s v="จ่ายทีหลัง / COD"/>
    <s v=""/>
    <s v="790637308860"/>
    <s v="28/01/2026 09:54"/>
  </r>
  <r>
    <x v="0"/>
    <x v="0"/>
    <n v="65"/>
    <n v="4"/>
    <s v="GSU39"/>
    <n v="140"/>
    <n v="0"/>
    <s v="ร้านที่2"/>
    <s v="น***าวจิราพร ว***สนิท"/>
    <s v="สุรินทร์"/>
    <s v="-"/>
    <s v=""/>
    <s v="28/01/2026 09:53"/>
    <s v="-"/>
    <s v="J&amp;T COD"/>
    <s v="Tiktok"/>
    <s v="จ่ายทีหลัง / COD"/>
    <s v="ฝอยทอง/เผือก/เนยนม/มะพร้าว"/>
    <s v="790606496772"/>
    <s v="28/01/2026 09:53"/>
  </r>
  <r>
    <x v="0"/>
    <x v="0"/>
    <n v="65"/>
    <n v="1"/>
    <s v="GSU38"/>
    <n v="35"/>
    <n v="0"/>
    <s v="ร้านที่2"/>
    <s v="แ** ก***ารัตน์"/>
    <s v="มหาสารคาม"/>
    <s v="-"/>
    <s v=""/>
    <s v="28/01/2026 09:51"/>
    <s v="-"/>
    <s v="J&amp;T COD"/>
    <s v="Tiktok"/>
    <s v="จ่ายทีหลัง / COD"/>
    <s v="ขอเนยนมมาให้ลองหน่อยค่าา"/>
    <s v="790685385722"/>
    <s v="28/01/2026 09:51"/>
  </r>
  <r>
    <x v="0"/>
    <x v="0"/>
    <n v="65"/>
    <n v="10"/>
    <s v="GSU37"/>
    <n v="350"/>
    <n v="0"/>
    <s v="ร้านที่2"/>
    <s v="จ***มาศ จ***ะนะ ถ***ภกิจ ต***้าเมือง อ***ือง จ***เชิงเทรา 2***0"/>
    <s v="ฉะเชิงเทรา"/>
    <s v="-"/>
    <s v=""/>
    <s v="28/01/2026 09:50"/>
    <s v="-"/>
    <s v="J&amp;T COD"/>
    <s v="Tiktok"/>
    <s v="จ่ายทีหลัง / COD"/>
    <s v="เผือก 2,มะพร้าวเผา 1, เนย 2 ,ฝอยทอง 3 ,มะพร้าวน้ำหอม 2 ค่ะ"/>
    <s v="790607788714"/>
    <s v="28/01/2026 09:51"/>
  </r>
  <r>
    <x v="0"/>
    <x v="0"/>
    <n v="65"/>
    <n v="3"/>
    <s v="GSU36"/>
    <n v="105"/>
    <n v="0"/>
    <s v="ร้านที่2"/>
    <s v="T***arat A***young"/>
    <s v="สมุทรปราการ"/>
    <s v="-"/>
    <s v=""/>
    <s v="28/01/2026 09:49"/>
    <s v="-"/>
    <s v="J&amp;T COD"/>
    <s v="Tiktok"/>
    <s v="จ่ายทีหลัง / COD"/>
    <s v="เผือก1_x000a_มะพร้าว1_x000a_ฝอยทอง1"/>
    <s v="790666894791"/>
    <s v="28/01/2026 09:49"/>
  </r>
  <r>
    <x v="0"/>
    <x v="0"/>
    <n v="65"/>
    <n v="2"/>
    <s v="GSU35"/>
    <n v="70"/>
    <n v="0"/>
    <s v="ร้านที่2"/>
    <s v="เ***พักตร์    ว***ลย์พันธุ์"/>
    <s v="กรุงเทพฯ"/>
    <s v="-"/>
    <s v=""/>
    <s v="28/01/2026 09:45"/>
    <s v="-"/>
    <s v="J&amp;T Express"/>
    <s v="Tiktok"/>
    <s v="tiktok"/>
    <s v=""/>
    <s v="790697308811"/>
    <s v="28/01/2026 09:45"/>
  </r>
  <r>
    <x v="0"/>
    <x v="0"/>
    <n v="65"/>
    <n v="1"/>
    <s v="GSU33"/>
    <n v="35"/>
    <n v="0"/>
    <s v="ร้านที่2"/>
    <s v="ส***สษร เ***ญผล"/>
    <s v="ชลบุรี"/>
    <s v="-"/>
    <s v=""/>
    <s v="28/01/2026 09:44"/>
    <s v="-"/>
    <s v="J&amp;T COD"/>
    <s v="Tiktok"/>
    <s v="จ่ายทีหลัง / COD"/>
    <s v=""/>
    <s v="790612304812"/>
    <s v="28/01/2026 09:44"/>
  </r>
  <r>
    <x v="0"/>
    <x v="0"/>
    <n v="65"/>
    <n v="1"/>
    <s v="GSU32"/>
    <n v="35"/>
    <n v="0"/>
    <s v="ร้านที่2"/>
    <s v="อ***ัง"/>
    <s v="ชลบุรี"/>
    <s v="-"/>
    <s v=""/>
    <s v="28/01/2026 09:44"/>
    <s v="-"/>
    <s v="J&amp;T COD"/>
    <s v="Tiktok"/>
    <s v="จ่ายทีหลัง / COD"/>
    <s v="ขอเป็นกล้วยหอยมักพร้าวนะคะ"/>
    <s v="790650180736"/>
    <s v="28/01/2026 09:44"/>
  </r>
  <r>
    <x v="5"/>
    <x v="5"/>
    <n v="66.666666666666671"/>
    <n v="3"/>
    <s v="GSU30"/>
    <n v="100"/>
    <n v="0"/>
    <s v="ร้านที่2"/>
    <s v="ส***  ว***ราช"/>
    <s v="ปราจีนบุรี"/>
    <s v="-"/>
    <s v=""/>
    <s v="28/01/2026 09:39"/>
    <s v="-"/>
    <s v="J&amp;T Express"/>
    <s v="Tiktok"/>
    <s v="tiktok"/>
    <s v=""/>
    <s v="790618305805"/>
    <s v="28/01/2026 09:39"/>
  </r>
  <r>
    <x v="2"/>
    <x v="2"/>
    <n v="159"/>
    <n v="1"/>
    <s v="GSU29"/>
    <n v="129"/>
    <n v="0"/>
    <s v="ร้านที่2"/>
    <s v="เ***นใจ ช***วรรณ"/>
    <s v="สระบุรี"/>
    <s v="-"/>
    <s v=""/>
    <s v="28/01/2026 09:38"/>
    <s v="-"/>
    <s v="J&amp;T COD"/>
    <s v="Tiktok"/>
    <s v="จ่ายทีหลัง / COD"/>
    <s v=""/>
    <s v="790695697750"/>
    <s v="28/01/2026 09:38"/>
  </r>
  <r>
    <x v="5"/>
    <x v="5"/>
    <n v="66.666666666666671"/>
    <n v="3"/>
    <s v="GSU27"/>
    <n v="110"/>
    <n v="10"/>
    <s v="ร้านที่2"/>
    <s v="ป***า ก***นวิสุทธิ"/>
    <s v="จันทบุรี"/>
    <s v="-"/>
    <s v=""/>
    <s v="28/01/2026 09:37"/>
    <s v="-"/>
    <s v="J&amp;T COD"/>
    <s v="Tiktok"/>
    <s v="จ่ายทีหลัง / COD"/>
    <s v=""/>
    <s v="790603903810"/>
    <s v="28/01/2026 09:37"/>
  </r>
  <r>
    <x v="4"/>
    <x v="4"/>
    <n v="159"/>
    <n v="1"/>
    <s v="GSU24"/>
    <n v="109"/>
    <n v="0"/>
    <s v="ร้านที่2"/>
    <s v="น*** ด***เมือง"/>
    <s v="กระบี่"/>
    <s v="-"/>
    <s v=""/>
    <s v="28/01/2026 09:30"/>
    <s v="-"/>
    <s v="J&amp;T COD"/>
    <s v="Tiktok"/>
    <s v="จ่ายทีหลัง / COD"/>
    <s v=""/>
    <s v="790690179786"/>
    <s v="28/01/2026 09:30"/>
  </r>
  <r>
    <x v="0"/>
    <x v="0"/>
    <n v="50"/>
    <n v="6"/>
    <s v="GSU23"/>
    <n v="200"/>
    <n v="0"/>
    <s v="ร้านที่2"/>
    <s v="น***ำไพร ศ***รม"/>
    <s v="ลำพูน"/>
    <s v="-"/>
    <s v=""/>
    <s v="28/01/2026 09:30"/>
    <s v="-"/>
    <s v="J&amp;T COD"/>
    <s v="Tiktok"/>
    <s v="จ่ายทีหลัง / COD"/>
    <s v=""/>
    <s v="790610381794"/>
    <s v="28/01/2026 09:30"/>
  </r>
  <r>
    <x v="2"/>
    <x v="2"/>
    <n v="159"/>
    <n v="2"/>
    <s v="GSU21"/>
    <n v="258"/>
    <n v="0"/>
    <s v="ร้านที่2"/>
    <s v="ส***วดี ส***ระ"/>
    <s v="นครศรีธรรมราช"/>
    <s v="-"/>
    <s v=""/>
    <s v="28/01/2026 09:20"/>
    <s v="-"/>
    <s v="J&amp;T COD"/>
    <s v="Tiktok"/>
    <s v="จ่ายทีหลัง / COD"/>
    <s v=""/>
    <s v="790676377783"/>
    <s v="28/01/2026 09:20"/>
  </r>
  <r>
    <x v="3"/>
    <x v="11"/>
    <n v="120"/>
    <n v="1"/>
    <s v="GSU20"/>
    <n v="100"/>
    <n v="0"/>
    <s v="ร้านที่2"/>
    <s v="u***9754588322114"/>
    <s v="กรุงเทพฯ"/>
    <s v="-"/>
    <s v=""/>
    <s v="28/01/2026 09:16"/>
    <s v="-"/>
    <s v="J&amp;T COD"/>
    <s v="Tiktok"/>
    <s v="จ่ายทีหลัง / COD"/>
    <s v=""/>
    <s v="790600011806"/>
    <s v="28/01/2026 09:16"/>
  </r>
  <r>
    <x v="0"/>
    <x v="0"/>
    <n v="65"/>
    <n v="2"/>
    <s v="GSU19"/>
    <n v="128"/>
    <n v="10"/>
    <s v="ร้านที่2"/>
    <s v="พ***า ไ***มศร"/>
    <s v="เทศบาลนครนครศรีธรรมราช"/>
    <s v="-"/>
    <s v=""/>
    <s v="28/01/2026 08:59"/>
    <s v="-"/>
    <s v="J&amp;T COD"/>
    <s v="Tiktok"/>
    <s v="จ่ายทีหลัง / COD"/>
    <s v="รสไหนก็ได้ค่ะ ยดเว้นกาแฟค่ะ"/>
    <s v="790601577791"/>
    <s v="28/01/2026 08:59"/>
  </r>
  <r>
    <x v="3"/>
    <x v="11"/>
    <n v="69.900000000000006"/>
    <n v="20"/>
    <s v="GSU18"/>
    <n v="1595"/>
    <n v="0"/>
    <s v="ร้านที่1"/>
    <s v="ช******น"/>
    <s v="******ิต 84 แขวงสนามบิน เขตดอนเมือง กรุงเทพฯ 10210 แขวงสนามบิน เขตดอนเมือง จังหวัดกรุงเทพมหานคร 10210"/>
    <s v="10210"/>
    <s v="15"/>
    <s v="28/01/2026 08:54"/>
    <s v="-"/>
    <s v="SPX Express"/>
    <s v="Shopee"/>
    <s v="shopee"/>
    <s v=""/>
    <s v="TH265890144766T"/>
    <s v="28/01/2026 08:24"/>
  </r>
  <r>
    <x v="3"/>
    <x v="11"/>
    <n v="80"/>
    <n v="3"/>
    <s v="GSU17"/>
    <n v="235"/>
    <n v="0"/>
    <s v="ร้านที่1"/>
    <s v="ส******ม"/>
    <s v="******ตำบลโคกแย้ อำเภอหนองแค จังหวัดสระบุรี 18230"/>
    <s v="18230"/>
    <s v="70"/>
    <s v="28/01/2026 08:18"/>
    <s v="-"/>
    <s v="SPX Express"/>
    <s v="Shopee"/>
    <s v="shopee"/>
    <s v=""/>
    <s v="TH268316714004X"/>
    <s v="28/01/2026 08:18"/>
  </r>
  <r>
    <x v="3"/>
    <x v="11"/>
    <n v="79"/>
    <n v="3"/>
    <s v="GSU16"/>
    <n v="232"/>
    <n v="0"/>
    <s v="ร้านที่1"/>
    <s v="ค******ง"/>
    <s v="****** แขวงจตุจักร เขตจตุจักร กรุงเทพมหานคร 10900 แขวงจตุจักร เขตจตุจักร จังหวัดกรุงเทพมหานคร 10900"/>
    <s v="10900"/>
    <s v="81"/>
    <s v="28/01/2026 08:11"/>
    <s v="-"/>
    <s v="SPX Express"/>
    <s v="Shopee"/>
    <s v="shopee"/>
    <s v=""/>
    <s v="TH2649134719123"/>
    <s v="28/01/2026 08:06"/>
  </r>
  <r>
    <x v="0"/>
    <x v="0"/>
    <n v="33.333333333333336"/>
    <n v="3"/>
    <s v="GSU15"/>
    <n v="101"/>
    <n v="1"/>
    <s v="ร้านที่2"/>
    <s v="ไ***อบัญชี"/>
    <s v="พระนครศรีอยุธยา"/>
    <s v="-"/>
    <s v=""/>
    <s v="28/01/2026 07:57"/>
    <s v="-"/>
    <s v="J&amp;T COD"/>
    <s v="Tiktok"/>
    <s v="จ่ายทีหลัง / COD"/>
    <s v=""/>
    <s v="790631506862"/>
    <s v="28/01/2026 07:57"/>
  </r>
  <r>
    <x v="0"/>
    <x v="0"/>
    <n v="33.333333333333336"/>
    <n v="3"/>
    <s v="GSU14"/>
    <n v="100"/>
    <n v="0"/>
    <s v="ร้านที่2"/>
    <s v="ป***อม ไ***ุดล้อม"/>
    <s v="ร้อยเอ็ด"/>
    <s v="-"/>
    <s v=""/>
    <s v="28/01/2026 07:35"/>
    <s v="-"/>
    <s v="J&amp;T COD"/>
    <s v="Tiktok"/>
    <s v="จ่ายทีหลัง / COD"/>
    <s v=""/>
    <s v="790692821822"/>
    <s v="28/01/2026 07:35"/>
  </r>
  <r>
    <x v="2"/>
    <x v="2"/>
    <n v="159"/>
    <n v="1"/>
    <s v="GSU12"/>
    <n v="129"/>
    <n v="0"/>
    <s v="ร้านที่2"/>
    <s v="ศ***กาญจน์ ส***์ทอง"/>
    <s v="พิจิตร"/>
    <s v="-"/>
    <s v=""/>
    <s v="28/01/2026 07:33"/>
    <s v="-"/>
    <s v="J&amp;T COD"/>
    <s v="Tiktok"/>
    <s v="จ่ายทีหลัง / COD"/>
    <s v=""/>
    <s v="790614584701"/>
    <s v="28/01/2026 07:33"/>
  </r>
  <r>
    <x v="3"/>
    <x v="11"/>
    <n v="120"/>
    <n v="1"/>
    <s v="GSU11"/>
    <n v="100"/>
    <n v="0"/>
    <s v="ร้านที่2"/>
    <s v="K***ม้าย"/>
    <s v="ภูเก็ต"/>
    <s v="-"/>
    <s v=""/>
    <s v="28/01/2026 07:07"/>
    <s v="-"/>
    <s v="J&amp;T COD"/>
    <s v="Tiktok"/>
    <s v="จ่ายทีหลัง / COD"/>
    <s v=""/>
    <s v="790674535696"/>
    <s v="28/01/2026 07:08"/>
  </r>
  <r>
    <x v="0"/>
    <x v="0"/>
    <n v="65"/>
    <n v="9"/>
    <s v="GSU10"/>
    <n v="299"/>
    <n v="0"/>
    <s v="ร้านที่2"/>
    <s v="เ***นี บ***าค"/>
    <s v="อ่างทอง"/>
    <s v="-"/>
    <s v=""/>
    <s v="28/01/2026 07:04"/>
    <s v="-"/>
    <s v="J&amp;T Express"/>
    <s v="Tiktok"/>
    <s v="tiktok"/>
    <s v=""/>
    <s v="790650680573"/>
    <s v="28/01/2026 07:04"/>
  </r>
  <r>
    <x v="1"/>
    <x v="7"/>
    <n v="98.1"/>
    <n v="1"/>
    <s v="GSU9"/>
    <n v="203.2"/>
    <n v="7"/>
    <s v="ร้านที่3"/>
    <s v="สุชาดา ศรีหาบุตร"/>
    <s v="4 ม.13 ต.ท่าอุแท_x000a__x000a_กาญจนดิษฐ์/ Kanchanaditสุราษฎร์ธานี/ Surat Thani_x000a_84340"/>
    <s v="84340"/>
    <s v="660980159295"/>
    <s v="28/01/2026 06:49"/>
    <s v="-"/>
    <s v="Kerry_dropoff"/>
    <s v="Lazada"/>
    <s v="lazada"/>
    <s v=""/>
    <s v="TH680289YXXZ3K"/>
    <s v="28/01/2026 06:49"/>
  </r>
  <r>
    <x v="12"/>
    <x v="7"/>
    <n v="98.1"/>
    <n v="1"/>
    <s v="GSU9"/>
    <n v="203.2"/>
    <n v="7"/>
    <s v="ร้านที่3"/>
    <s v="สุชาดา ศรีหาบุตร"/>
    <s v="4 ม.13 ต.ท่าอุแท_x000a__x000a_กาญจนดิษฐ์/ Kanchanaditสุราษฎร์ธานี/ Surat Thani_x000a_84340"/>
    <s v="84340"/>
    <s v="660980159295"/>
    <s v="28/01/2026 06:49"/>
    <s v="-"/>
    <s v="Kerry_dropoff"/>
    <s v="Lazada"/>
    <s v="lazada"/>
    <s v=""/>
    <s v="TH680289YXXZ3K"/>
    <s v="28/01/2026 06:49"/>
  </r>
  <r>
    <x v="0"/>
    <x v="0"/>
    <n v="50"/>
    <n v="6"/>
    <s v="GSU7"/>
    <n v="200"/>
    <n v="0"/>
    <s v="ร้านที่2"/>
    <s v="พ***ืบ"/>
    <s v="ร้อยเอ็ด"/>
    <s v="-"/>
    <s v=""/>
    <s v="28/01/2026 06:34"/>
    <s v="-"/>
    <s v="J&amp;T Express"/>
    <s v="Tiktok"/>
    <s v="tiktok"/>
    <s v=""/>
    <s v="790607614694"/>
    <s v="28/01/2026 06:33"/>
  </r>
  <r>
    <x v="5"/>
    <x v="5"/>
    <n v="66.666666666666671"/>
    <n v="3"/>
    <s v="GSU5"/>
    <n v="129"/>
    <n v="0"/>
    <s v="ร้านที่2"/>
    <s v="อ***ย์ญา พ***ประสพ"/>
    <s v="ปทุมธานี"/>
    <s v="-"/>
    <s v=""/>
    <s v="28/01/2026 05:44"/>
    <s v="-"/>
    <s v="J&amp;T COD"/>
    <s v="Tiktok"/>
    <s v="จ่ายทีหลัง / COD"/>
    <s v=""/>
    <s v="790688331635"/>
    <s v="28/01/2026 05:44"/>
  </r>
  <r>
    <x v="0"/>
    <x v="0"/>
    <n v="33.333333333333336"/>
    <n v="3"/>
    <s v="GSU4"/>
    <n v="238"/>
    <n v="38"/>
    <s v="ร้านที่2"/>
    <s v="น** น** ส***ือน"/>
    <s v="บุรีรัมย์"/>
    <s v="-"/>
    <s v=""/>
    <s v="28/01/2026 05:28"/>
    <s v="-"/>
    <s v="J&amp;T Express"/>
    <s v="Tiktok"/>
    <s v="tiktok"/>
    <s v=""/>
    <s v="790622148610"/>
    <s v="28/01/2026 05:28"/>
  </r>
  <r>
    <x v="9"/>
    <x v="10"/>
    <n v="120"/>
    <n v="1"/>
    <s v="GSU4"/>
    <n v="238"/>
    <n v="38"/>
    <s v="ร้านที่2"/>
    <s v="น** น** ส***ือน"/>
    <s v="บุรีรัมย์"/>
    <s v="-"/>
    <s v=""/>
    <s v="28/01/2026 05:28"/>
    <s v="-"/>
    <s v="J&amp;T Express"/>
    <s v="Tiktok"/>
    <s v="tiktok"/>
    <s v=""/>
    <s v="790622148610"/>
    <s v="28/01/2026 05:28"/>
  </r>
  <r>
    <x v="4"/>
    <x v="4"/>
    <n v="159"/>
    <n v="1"/>
    <s v="GSU2"/>
    <n v="129"/>
    <n v="0"/>
    <s v="ร้านที่2"/>
    <s v="เ***ณีย์   ก***เลิศ"/>
    <s v="เชียงใหม่"/>
    <s v="-"/>
    <s v=""/>
    <s v="28/01/2026 03:17"/>
    <s v="-"/>
    <s v="J&amp;T COD"/>
    <s v="Tiktok"/>
    <s v="จ่ายทีหลัง / COD"/>
    <s v=""/>
    <s v="790682559590"/>
    <s v="28/01/2026 03:17"/>
  </r>
  <r>
    <x v="0"/>
    <x v="0"/>
    <n v="33.333333333333336"/>
    <n v="3"/>
    <s v="GSU0"/>
    <n v="100"/>
    <n v="0"/>
    <s v="ร้านที่2"/>
    <s v="แ***น้ต"/>
    <s v="สุรินทร์"/>
    <s v="-"/>
    <s v=""/>
    <s v="28/01/2026 01:37"/>
    <s v="-"/>
    <s v="J&amp;T Express"/>
    <s v="Tiktok"/>
    <s v="tiktok"/>
    <s v="ไม่เอารสกาแฟครับ ซื้อไปฝากคุณยาย"/>
    <s v="790613671595"/>
    <s v="28/01/2026 01:37"/>
  </r>
  <r>
    <x v="5"/>
    <x v="5"/>
    <n v="66.666666666666671"/>
    <n v="3"/>
    <s v="GST98"/>
    <n v="129"/>
    <n v="0"/>
    <s v="ร้านที่2"/>
    <s v="ร***ุณ"/>
    <s v="อุดรธานี"/>
    <s v="-"/>
    <s v=""/>
    <s v="28/01/2026 00:36"/>
    <s v="-"/>
    <s v="J&amp;T COD"/>
    <s v="Tiktok"/>
    <s v="จ่ายทีหลัง / COD"/>
    <s v=""/>
    <s v="790657332640"/>
    <s v="28/01/2026 00:36"/>
  </r>
  <r>
    <x v="9"/>
    <x v="10"/>
    <n v="100"/>
    <n v="10"/>
    <s v="GST96"/>
    <n v="845"/>
    <n v="0"/>
    <s v="ร้านที่1"/>
    <s v="อ******์"/>
    <s v="******รี  แขวงช่องนนทรี แขวงช่องนนทรี เขตยานนาวา จังหวัดกรุงเทพมหานคร 10120"/>
    <s v="10120"/>
    <s v="85"/>
    <s v="28/01/2026 00:31"/>
    <s v="-"/>
    <s v="SPX Express"/>
    <s v="Shopee"/>
    <s v="shopee"/>
    <s v=""/>
    <s v="TH268153469895K"/>
    <s v="28/01/2026 00:31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x v="0"/>
    <x v="0"/>
    <n v="66.333333333333329"/>
    <n v="3"/>
    <s v="GSY11"/>
    <n v="220"/>
    <n v="0"/>
    <s v="ร้านที่4"/>
    <s v="ธ***รัตน แ***ิ่น"/>
    <s v="ชลบุรี"/>
    <s v="-"/>
    <s v=""/>
    <s v="29/01/2026 23:20"/>
    <s v="-"/>
    <s v="J&amp;T COD"/>
    <s v="Tiktok"/>
    <s v="จ่ายทีหลัง / COD"/>
    <s v=""/>
    <s v="790773457784"/>
    <s v="29/01/2026 23:20"/>
  </r>
  <r>
    <x v="1"/>
    <x v="1"/>
    <n v="33.950000000000003"/>
    <n v="1"/>
    <s v="GSY10"/>
    <n v="40.950000000000003"/>
    <n v="7"/>
    <s v="ร้านที่3"/>
    <s v="วาสนา มิ่งขวัญ"/>
    <s v="บ้านโคกเพชร 119หมู่14ต.โคกกรวดอ.เมืองจ.นครราชสีมา30280 · ขามทะเลสอ/ Kham Thale So_x000a__x000a_ขามทะเลสอ/ Kham Thale Soนครราชสีมา/ Nakhon Ratchasima_x000a_30280"/>
    <s v="30280"/>
    <s v="660812048260"/>
    <s v="29/01/2026 22:50"/>
    <s v="-"/>
    <s v="Kerry_dropoff"/>
    <s v="Lazada"/>
    <s v="lazada"/>
    <s v=""/>
    <s v="LEXPU0652759586"/>
    <s v="29/01/2026 22:50"/>
  </r>
  <r>
    <x v="0"/>
    <x v="0"/>
    <n v="120"/>
    <n v="3"/>
    <s v="GSY9"/>
    <n v="300"/>
    <n v="0"/>
    <s v="ร้านที่2"/>
    <s v="พ***ี ข***ักดี"/>
    <s v="ระนอง"/>
    <s v="-"/>
    <s v=""/>
    <s v="29/01/2026 22:29"/>
    <s v="-"/>
    <s v="J&amp;T COD"/>
    <s v="Tiktok"/>
    <s v="จ่ายทีหลัง / COD"/>
    <s v=""/>
    <s v="790753447794"/>
    <s v="29/01/2026 22:29"/>
  </r>
  <r>
    <x v="2"/>
    <x v="2"/>
    <n v="33.333333333333336"/>
    <n v="3"/>
    <s v="GSY8"/>
    <n v="100"/>
    <n v="0"/>
    <s v="ร้านที่2"/>
    <s v="อ***ลี อ***รส่ง"/>
    <s v="กรุงเทพมหานคร"/>
    <s v="-"/>
    <s v=""/>
    <s v="29/01/2026 22:16"/>
    <s v="-"/>
    <s v="J&amp;T Express"/>
    <s v="Tiktok"/>
    <s v="tiktok"/>
    <s v=""/>
    <s v="790715085834"/>
    <s v="29/01/2026 22:16"/>
  </r>
  <r>
    <x v="2"/>
    <x v="2"/>
    <n v="33.333333333333336"/>
    <n v="3"/>
    <s v="GSY7"/>
    <n v="100"/>
    <n v="0"/>
    <s v="ร้านที่2"/>
    <s v="ก***ิดา ร***าสระน้อย"/>
    <s v="บุรีรัมย์"/>
    <s v="-"/>
    <s v=""/>
    <s v="29/01/2026 22:14"/>
    <s v="-"/>
    <s v="J&amp;T COD"/>
    <s v="Tiktok"/>
    <s v="จ่ายทีหลัง / COD"/>
    <s v=""/>
    <s v="790728889834"/>
    <s v="29/01/2026 22:14"/>
  </r>
  <r>
    <x v="2"/>
    <x v="2"/>
    <n v="33.333333333333336"/>
    <n v="3"/>
    <s v="GSY6"/>
    <n v="100"/>
    <n v="0"/>
    <s v="ร้านที่2"/>
    <s v="น***"/>
    <s v="กรุงเทพมหานคร"/>
    <s v="-"/>
    <s v=""/>
    <s v="29/01/2026 21:30"/>
    <s v="-"/>
    <s v="J&amp;T Express"/>
    <s v="Tiktok"/>
    <s v="tiktok"/>
    <s v=""/>
    <s v="790722886855"/>
    <s v="29/01/2026 21:30"/>
  </r>
  <r>
    <x v="2"/>
    <x v="2"/>
    <n v="33.333333333333336"/>
    <n v="3"/>
    <s v="GSY5"/>
    <n v="105"/>
    <n v="5"/>
    <s v="ร้านที่2"/>
    <s v="เ*** ท***จียว"/>
    <s v="กรุงเทพฯ"/>
    <s v="-"/>
    <s v=""/>
    <s v="29/01/2026 21:28"/>
    <s v="-"/>
    <s v="J&amp;T COD"/>
    <s v="Tiktok"/>
    <s v="จ่ายทีหลัง / COD"/>
    <s v=""/>
    <s v="790773687852"/>
    <s v="29/01/2026 21:28"/>
  </r>
  <r>
    <x v="2"/>
    <x v="2"/>
    <n v="33.333333333333336"/>
    <n v="3"/>
    <s v="GSY4"/>
    <n v="100"/>
    <n v="0"/>
    <s v="ร้านที่2"/>
    <s v="ย***พรรณ ล***นอด"/>
    <s v="ชัยภูมิ"/>
    <s v="-"/>
    <s v=""/>
    <s v="29/01/2026 21:23"/>
    <s v="-"/>
    <s v="J&amp;T COD"/>
    <s v="Tiktok"/>
    <s v="จ่ายทีหลัง / COD"/>
    <s v=""/>
    <s v="790754558856"/>
    <s v="29/01/2026 21:26"/>
  </r>
  <r>
    <x v="2"/>
    <x v="2"/>
    <n v="33.333333333333336"/>
    <n v="3"/>
    <s v="GSY2"/>
    <n v="100"/>
    <n v="0"/>
    <s v="ร้านที่2"/>
    <s v="u***3435383079542"/>
    <s v="พระนครศรีอยุธยา"/>
    <s v="-"/>
    <s v=""/>
    <s v="29/01/2026 21:13"/>
    <s v="-"/>
    <s v="J&amp;T COD"/>
    <s v="Tiktok"/>
    <s v="จ่ายทีหลัง / COD"/>
    <s v=""/>
    <s v="790742481830"/>
    <s v="29/01/2026 21:23"/>
  </r>
  <r>
    <x v="2"/>
    <x v="2"/>
    <n v="50"/>
    <n v="6"/>
    <s v="GSY1"/>
    <n v="182"/>
    <n v="0"/>
    <s v="ร้านที่2"/>
    <s v="จ***รัตน์ ฟ***ทศ"/>
    <s v="ลพบุรี"/>
    <s v="-"/>
    <s v=""/>
    <s v="29/01/2026 21:01"/>
    <s v="-"/>
    <s v="J&amp;T Express"/>
    <s v="Tiktok"/>
    <s v="tiktok"/>
    <s v=""/>
    <s v="790712277880"/>
    <s v="29/01/2026 21:01"/>
  </r>
  <r>
    <x v="2"/>
    <x v="2"/>
    <n v="50"/>
    <n v="6"/>
    <s v="GSY0"/>
    <n v="182"/>
    <n v="0"/>
    <s v="ร้านที่2"/>
    <s v="อ***ี  แ***ล้า"/>
    <s v="ระยอง"/>
    <s v="-"/>
    <s v=""/>
    <s v="29/01/2026 21:00"/>
    <s v="-"/>
    <s v="J&amp;T COD"/>
    <s v="Tiktok"/>
    <s v="จ่ายทีหลัง / COD"/>
    <s v=""/>
    <s v="790763353800"/>
    <s v="29/01/2026 21:01"/>
  </r>
  <r>
    <x v="2"/>
    <x v="2"/>
    <n v="50"/>
    <n v="6"/>
    <s v="GSX99"/>
    <n v="182"/>
    <n v="0"/>
    <s v="ร้านที่2"/>
    <s v="ว***ีกวิตานนท์"/>
    <s v="นครสวรรค์"/>
    <s v="-"/>
    <s v=""/>
    <s v="29/01/2026 20:40"/>
    <s v="-"/>
    <s v="J&amp;T COD"/>
    <s v="Tiktok"/>
    <s v="จ่ายทีหลัง / COD"/>
    <s v=""/>
    <s v="790736678885"/>
    <s v="29/01/2026 20:40"/>
  </r>
  <r>
    <x v="0"/>
    <x v="0"/>
    <n v="66.333333333333329"/>
    <n v="3"/>
    <s v="GSX98"/>
    <n v="227.5"/>
    <n v="0"/>
    <s v="ร้านที่2"/>
    <s v="ส***นทร์ โ***แก้ว"/>
    <s v="ราชบุรี"/>
    <s v="-"/>
    <s v=""/>
    <s v="29/01/2026 20:35"/>
    <s v="-"/>
    <s v="J&amp;T COD"/>
    <s v="Tiktok"/>
    <s v="จ่ายทีหลัง / COD"/>
    <s v=""/>
    <s v="790748337702"/>
    <s v="29/01/2026 20:35"/>
  </r>
  <r>
    <x v="0"/>
    <x v="0"/>
    <n v="66.333333333333329"/>
    <n v="3"/>
    <s v="GSX97"/>
    <n v="227.5"/>
    <n v="0"/>
    <s v="ร้านที่2"/>
    <s v="น***  จ***ส"/>
    <s v="พะเยา"/>
    <s v="-"/>
    <s v=""/>
    <s v="29/01/2026 20:33"/>
    <s v="-"/>
    <s v="J&amp;T COD"/>
    <s v="Tiktok"/>
    <s v="จ่ายทีหลัง / COD"/>
    <s v=""/>
    <s v="790769123793"/>
    <s v="29/01/2026 20:33"/>
  </r>
  <r>
    <x v="2"/>
    <x v="2"/>
    <n v="40"/>
    <n v="10"/>
    <s v="GSX96"/>
    <n v="303"/>
    <n v="0"/>
    <s v="ร้านที่2"/>
    <s v="ล***ณา เ***อก"/>
    <s v="นครราชสีมา"/>
    <s v="-"/>
    <s v=""/>
    <s v="29/01/2026 20:31"/>
    <s v="-"/>
    <s v="J&amp;T COD"/>
    <s v="Tiktok"/>
    <s v="จ่ายทีหลัง / COD"/>
    <s v=""/>
    <s v="790780677853"/>
    <s v="29/01/2026 20:31"/>
  </r>
  <r>
    <x v="2"/>
    <x v="2"/>
    <n v="50"/>
    <n v="6"/>
    <s v="GSX95"/>
    <n v="182"/>
    <n v="0"/>
    <s v="ร้านที่2"/>
    <s v="ช***นิษฐ ข***งิน  เ***หม่ง"/>
    <s v="ชลบุรี"/>
    <s v="-"/>
    <s v=""/>
    <s v="29/01/2026 20:23"/>
    <s v="-"/>
    <s v="J&amp;T COD"/>
    <s v="Tiktok"/>
    <s v="จ่ายทีหลัง / COD"/>
    <s v=""/>
    <s v="790709152800"/>
    <s v="29/01/2026 20:24"/>
  </r>
  <r>
    <x v="1"/>
    <x v="3"/>
    <n v="159"/>
    <n v="1"/>
    <s v="GSX94"/>
    <n v="129"/>
    <n v="0"/>
    <s v="ร้านที่2"/>
    <s v="u***73058279674226"/>
    <s v="ระยอง"/>
    <s v="-"/>
    <s v=""/>
    <s v="29/01/2026 20:11"/>
    <s v="-"/>
    <s v="J&amp;T COD"/>
    <s v="Tiktok"/>
    <s v="จ่ายทีหลัง / COD"/>
    <s v=""/>
    <s v="790782465793"/>
    <s v="29/01/2026 20:11"/>
  </r>
  <r>
    <x v="2"/>
    <x v="2"/>
    <n v="50"/>
    <n v="18"/>
    <s v="GSX93"/>
    <n v="510"/>
    <n v="0"/>
    <s v="ร้านที่2"/>
    <s v="จ***นา จ***"/>
    <s v="ลำพูน"/>
    <s v="-"/>
    <s v=""/>
    <s v="29/01/2026 20:07"/>
    <s v="-"/>
    <s v="J&amp;T COD"/>
    <s v="Tiktok"/>
    <s v="จ่ายทีหลัง / COD"/>
    <s v=""/>
    <s v="790728875823"/>
    <s v="29/01/2026 20:07"/>
  </r>
  <r>
    <x v="2"/>
    <x v="2"/>
    <n v="33.333333333333336"/>
    <n v="3"/>
    <s v="GSX92"/>
    <n v="100"/>
    <n v="0"/>
    <s v="ร้านที่2"/>
    <s v="เ***ีย์   ด***ยโย"/>
    <s v="พิษณุโลก"/>
    <s v="-"/>
    <s v=""/>
    <s v="29/01/2026 20:07"/>
    <s v="-"/>
    <s v="J&amp;T COD"/>
    <s v="Tiktok"/>
    <s v="จ่ายทีหลัง / COD"/>
    <s v=""/>
    <s v="790754682841"/>
    <s v="29/01/2026 20:07"/>
  </r>
  <r>
    <x v="2"/>
    <x v="2"/>
    <n v="33.333333333333336"/>
    <n v="3"/>
    <s v="GSX91"/>
    <n v="100"/>
    <n v="0"/>
    <s v="ร้านที่2"/>
    <s v="ว***า พ***ชนะ"/>
    <s v="กรุงเทพฯ"/>
    <s v="-"/>
    <s v=""/>
    <s v="29/01/2026 19:55"/>
    <s v="-"/>
    <s v="J&amp;T COD"/>
    <s v="Tiktok"/>
    <s v="จ่ายทีหลัง / COD"/>
    <s v="เผือกมะพร้าวอ่อน1ฝอยทอง1กาแฟ 1คะ"/>
    <s v="790795136891"/>
    <s v="29/01/2026 19:55"/>
  </r>
  <r>
    <x v="0"/>
    <x v="0"/>
    <n v="66.333333333333329"/>
    <n v="3"/>
    <s v="GSX90"/>
    <n v="220"/>
    <n v="0"/>
    <s v="ร้านที่4"/>
    <s v="เ***จริน อ***ร์วัน"/>
    <s v="ลพบุรี"/>
    <s v="-"/>
    <s v=""/>
    <s v="29/01/2026 19:46"/>
    <s v="-"/>
    <s v="J&amp;T COD"/>
    <s v="Tiktok"/>
    <s v="จ่ายทีหลัง / COD"/>
    <s v=""/>
    <s v="790763335714"/>
    <s v="29/01/2026 19:46"/>
  </r>
  <r>
    <x v="3"/>
    <x v="4"/>
    <n v="159"/>
    <n v="1"/>
    <s v="GSX89"/>
    <n v="129"/>
    <n v="0"/>
    <s v="ร้านที่2"/>
    <s v="M**"/>
    <s v="อ่างทอง"/>
    <s v="-"/>
    <s v=""/>
    <s v="29/01/2026 19:32"/>
    <s v="-"/>
    <s v="J&amp;T COD"/>
    <s v="Tiktok"/>
    <s v="จ่ายทีหลัง / COD"/>
    <s v=""/>
    <s v="790797540772"/>
    <s v="29/01/2026 19:32"/>
  </r>
  <r>
    <x v="0"/>
    <x v="0"/>
    <n v="66.333333333333329"/>
    <n v="3"/>
    <s v="GSX88"/>
    <n v="250"/>
    <n v="0"/>
    <s v="ร้านที่2"/>
    <s v="เ***งศรี ส***อาด"/>
    <s v="อำนาจเจริญ"/>
    <s v="-"/>
    <s v=""/>
    <s v="29/01/2026 19:13"/>
    <s v="-"/>
    <s v="J&amp;T COD"/>
    <s v="Tiktok"/>
    <s v="จ่ายทีหลัง / COD"/>
    <s v=""/>
    <s v="790711531724"/>
    <s v="29/01/2026 19:13"/>
  </r>
  <r>
    <x v="3"/>
    <x v="4"/>
    <n v="159"/>
    <n v="1"/>
    <s v="GSX87"/>
    <n v="129"/>
    <n v="0"/>
    <s v="ร้านที่2"/>
    <s v="อ***ภรณ์ ส***มือน"/>
    <s v="พระนครศรีอยุธยา"/>
    <s v="-"/>
    <s v=""/>
    <s v="29/01/2026 19:11"/>
    <s v="-"/>
    <s v="J&amp;T COD"/>
    <s v="Tiktok"/>
    <s v="จ่ายทีหลัง / COD"/>
    <s v=""/>
    <s v="790764744781"/>
    <s v="29/01/2026 19:11"/>
  </r>
  <r>
    <x v="2"/>
    <x v="2"/>
    <n v="33.333333333333336"/>
    <n v="3"/>
    <s v="GSX86"/>
    <n v="100"/>
    <n v="0"/>
    <s v="ร้านที่2"/>
    <s v="พ***ร์พิมล แ***ุญ"/>
    <s v="จันทบุรี"/>
    <s v="-"/>
    <s v=""/>
    <s v="29/01/2026 19:09"/>
    <s v="-"/>
    <s v="J&amp;T COD"/>
    <s v="Tiktok"/>
    <s v="จ่ายทีหลัง / COD"/>
    <s v=""/>
    <s v="790748568816"/>
    <s v="29/01/2026 19:09"/>
  </r>
  <r>
    <x v="2"/>
    <x v="2"/>
    <n v="33.333333333333336"/>
    <n v="3"/>
    <s v="GSX84"/>
    <n v="100"/>
    <n v="0"/>
    <s v="ร้านที่2"/>
    <s v="อ***  ค***ว"/>
    <s v="ชัยนาท"/>
    <s v="-"/>
    <s v=""/>
    <s v="29/01/2026 18:47"/>
    <s v="-"/>
    <s v="J&amp;T COD"/>
    <s v="Tiktok"/>
    <s v="จ่ายทีหลัง / COD"/>
    <s v=""/>
    <s v="790737682851"/>
    <s v="29/01/2026 18:47"/>
  </r>
  <r>
    <x v="2"/>
    <x v="2"/>
    <n v="33.333333333333336"/>
    <n v="3"/>
    <s v="GSX83"/>
    <n v="100"/>
    <n v="0"/>
    <s v="ร้านที่2"/>
    <s v="ช***ม"/>
    <s v="กรุงเทพฯ"/>
    <s v="-"/>
    <s v=""/>
    <s v="29/01/2026 18:43"/>
    <s v="-"/>
    <s v="J&amp;T COD"/>
    <s v="Tiktok"/>
    <s v="จ่ายทีหลัง / COD"/>
    <s v=""/>
    <s v="790720750886"/>
    <s v="29/01/2026 18:43"/>
  </r>
  <r>
    <x v="2"/>
    <x v="2"/>
    <n v="33.333333333333336"/>
    <n v="3"/>
    <s v="GSX82"/>
    <n v="100"/>
    <n v="0"/>
    <s v="ร้านที่2"/>
    <s v="พ***ี ย***ำเนิน"/>
    <s v="สมุทรสาคร"/>
    <s v="-"/>
    <s v=""/>
    <s v="29/01/2026 18:33"/>
    <s v="-"/>
    <s v="J&amp;T COD"/>
    <s v="Tiktok"/>
    <s v="จ่ายทีหลัง / COD"/>
    <s v=""/>
    <s v="790759487851"/>
    <s v="29/01/2026 18:33"/>
  </r>
  <r>
    <x v="2"/>
    <x v="2"/>
    <n v="33.333333333333336"/>
    <n v="3"/>
    <s v="GSX81"/>
    <n v="100"/>
    <n v="0"/>
    <s v="ร้านที่2"/>
    <s v="แ***"/>
    <s v="พระนครศรีอยุธยา"/>
    <s v="-"/>
    <s v=""/>
    <s v="29/01/2026 18:29"/>
    <s v="-"/>
    <s v="J&amp;T COD"/>
    <s v="Tiktok"/>
    <s v="จ่ายทีหลัง / COD"/>
    <s v=""/>
    <s v="790775952886"/>
    <s v="29/01/2026 18:30"/>
  </r>
  <r>
    <x v="3"/>
    <x v="4"/>
    <n v="159"/>
    <n v="1"/>
    <s v="GSX80"/>
    <n v="129"/>
    <n v="0"/>
    <s v="ร้านที่2"/>
    <s v="s***para071"/>
    <s v="นครสวรรค์"/>
    <s v="-"/>
    <s v=""/>
    <s v="29/01/2026 18:22"/>
    <s v="-"/>
    <s v="J&amp;T COD"/>
    <s v="Tiktok"/>
    <s v="จ่ายทีหลัง / COD"/>
    <s v=""/>
    <s v="790795334755"/>
    <s v="29/01/2026 18:22"/>
  </r>
  <r>
    <x v="2"/>
    <x v="2"/>
    <n v="33.333333333333336"/>
    <n v="3"/>
    <s v="GSX78"/>
    <n v="138"/>
    <n v="38"/>
    <s v="ร้านที่2"/>
    <s v="พ***รณ ท***ญสม"/>
    <s v="เชียงราย"/>
    <s v="-"/>
    <s v=""/>
    <s v="29/01/2026 18:11"/>
    <s v="-"/>
    <s v="J&amp;T COD"/>
    <s v="Tiktok"/>
    <s v="จ่ายทีหลัง / COD"/>
    <s v=""/>
    <s v="790723499845"/>
    <s v="29/01/2026 18:11"/>
  </r>
  <r>
    <x v="2"/>
    <x v="2"/>
    <n v="33.333333333333336"/>
    <n v="3"/>
    <s v="GSX77"/>
    <n v="100"/>
    <n v="0"/>
    <s v="ร้านที่2"/>
    <s v="น***ธร ส***วงษ์"/>
    <s v="ฉะเชิงเทรา"/>
    <s v="-"/>
    <s v=""/>
    <s v="29/01/2026 18:08"/>
    <s v="-"/>
    <s v="J&amp;T COD"/>
    <s v="Tiktok"/>
    <s v="จ่ายทีหลัง / COD"/>
    <s v=""/>
    <s v="790771962805"/>
    <s v="29/01/2026 18:08"/>
  </r>
  <r>
    <x v="2"/>
    <x v="2"/>
    <n v="33.333333333333336"/>
    <n v="3"/>
    <s v="GSX76"/>
    <n v="100"/>
    <n v="0"/>
    <s v="ร้านที่2"/>
    <s v="อ***ญา ศ***วัสดิ์ฉิม"/>
    <s v="ปทุมธานี"/>
    <s v="-"/>
    <s v=""/>
    <s v="29/01/2026 18:05"/>
    <s v="-"/>
    <s v="Flash Express Thailand COD"/>
    <s v="Tiktok"/>
    <s v="จ่ายทีหลัง / COD"/>
    <s v=""/>
    <s v="THT04022E7HJ62Z"/>
    <s v="29/01/2026 18:05"/>
  </r>
  <r>
    <x v="2"/>
    <x v="2"/>
    <n v="33.333333333333336"/>
    <n v="3"/>
    <s v="GSX75"/>
    <n v="100"/>
    <n v="0"/>
    <s v="ร้านที่2"/>
    <s v="ภ***รณ"/>
    <s v="ลำปาง"/>
    <s v="-"/>
    <s v=""/>
    <s v="29/01/2026 18:04"/>
    <s v="-"/>
    <s v="J&amp;T COD"/>
    <s v="Tiktok"/>
    <s v="จ่ายทีหลัง / COD"/>
    <s v=""/>
    <s v="790737481881"/>
    <s v="29/01/2026 18:04"/>
  </r>
  <r>
    <x v="3"/>
    <x v="1"/>
    <n v="109"/>
    <n v="2"/>
    <s v="GSX74"/>
    <n v="500"/>
    <n v="64"/>
    <s v="ร้านที่1"/>
    <s v="Sudarat phubenchaphong"/>
    <s v="31 หมู่ 8  · หนองกง/ Nong Kong_x000a__x000a_นางรอง/ Nang Rongบุรีรัมย์/ Buriram_x000a_31110"/>
    <s v="31110"/>
    <s v="660994361677"/>
    <s v="29/01/2026 17:48"/>
    <s v="-"/>
    <s v="Kerry_dropoff"/>
    <s v="Lazada"/>
    <s v="lazada"/>
    <s v=""/>
    <s v="LEXPU0652748568"/>
    <s v="29/01/2026 17:48"/>
  </r>
  <r>
    <x v="1"/>
    <x v="1"/>
    <n v="109"/>
    <n v="2"/>
    <s v="GSX74"/>
    <n v="500"/>
    <n v="64"/>
    <s v="ร้านที่1"/>
    <s v="Sudarat phubenchaphong"/>
    <s v="31 หมู่ 8  · หนองกง/ Nong Kong_x000a__x000a_นางรอง/ Nang Rongบุรีรัมย์/ Buriram_x000a_31110"/>
    <s v="31110"/>
    <s v="660994361677"/>
    <s v="29/01/2026 17:48"/>
    <s v="-"/>
    <s v="Kerry_dropoff"/>
    <s v="Lazada"/>
    <s v="lazada"/>
    <s v=""/>
    <s v="LEXPU0652748568"/>
    <s v="29/01/2026 17:48"/>
  </r>
  <r>
    <x v="0"/>
    <x v="0"/>
    <n v="80"/>
    <n v="2"/>
    <s v="GSX73"/>
    <n v="160"/>
    <n v="0"/>
    <s v="ร้านที่1"/>
    <s v="ภ******ว"/>
    <s v="******่ยวเหลียง, อำเภอกะเปอร์ ตำบลเชี่ยวเหลียง อำเภอกะเปอร์ จังหวัดระนอง 85120"/>
    <s v="85120"/>
    <s v="52"/>
    <s v="29/01/2026 17:34"/>
    <s v="-"/>
    <s v="Flash Express"/>
    <s v="Shopee"/>
    <s v="shopee"/>
    <s v=""/>
    <s v="TH69038A7TV61C"/>
    <s v="29/01/2026 17:34"/>
  </r>
  <r>
    <x v="4"/>
    <x v="5"/>
    <n v="27.5"/>
    <n v="4"/>
    <s v="GSX72"/>
    <n v="154"/>
    <n v="26"/>
    <s v="ร้านที่10"/>
    <s v="นางสาวสุกัญญา สว่าง"/>
    <s v="บ้านเลขที่118หมู่5 ตำบลมาบยางพร อำเภอปลวกแดง จังหวัดระยอง รหัสไปรษณีย์21140 #ห้องแถวตรงปั้มหลอด# · มาบยางพร/ Map Yang Phon_x000a__x000a_ปลวกแดง/ Pluak Daengระยอง/ Rayong_x000a_21140"/>
    <s v="21140"/>
    <s v="660963359440"/>
    <s v="29/01/2026 17:28"/>
    <s v="-"/>
    <s v="Kerry_dropoff"/>
    <s v="Lazada"/>
    <s v="lazada"/>
    <s v=""/>
    <s v="LEXDO0177645243"/>
    <s v="29/01/2026 17:28"/>
  </r>
  <r>
    <x v="2"/>
    <x v="2"/>
    <n v="33.333333333333336"/>
    <n v="3"/>
    <s v="GSX71"/>
    <n v="107"/>
    <n v="7"/>
    <s v="ร้านที่2"/>
    <s v="ป***ธณรัชต์  ท***มี"/>
    <s v="กรุงเทพฯ"/>
    <s v="-"/>
    <s v=""/>
    <s v="29/01/2026 17:22"/>
    <s v="-"/>
    <s v="J&amp;T COD"/>
    <s v="Tiktok"/>
    <s v="จ่ายทีหลัง / COD"/>
    <s v=""/>
    <s v="790770487894"/>
    <s v="29/01/2026 17:22"/>
  </r>
  <r>
    <x v="2"/>
    <x v="2"/>
    <n v="65"/>
    <n v="9"/>
    <s v="GSX70"/>
    <n v="299"/>
    <n v="0"/>
    <s v="ร้านที่2"/>
    <s v="น***มรรถ  ท***รี"/>
    <s v="ขอนแก่น"/>
    <s v="-"/>
    <s v=""/>
    <s v="29/01/2026 17:21"/>
    <s v="-"/>
    <s v="J&amp;T COD"/>
    <s v="Tiktok"/>
    <s v="จ่ายทีหลัง / COD"/>
    <s v=""/>
    <s v="790764277866"/>
    <s v="29/01/2026 17:21"/>
  </r>
  <r>
    <x v="0"/>
    <x v="0"/>
    <n v="66.333333333333329"/>
    <n v="3"/>
    <s v="GSX69"/>
    <n v="245"/>
    <n v="0"/>
    <s v="ร้านที่1"/>
    <s v="น******ย"/>
    <s v="******้านเหล่าสมบูรณ์, ตำบล ดงหม้อทองใต้, อำเภอบ้านม่วง ตำบลดงหม้อทองใต้ อำเภอบ้านม่วง จังหวัดสกลนคร 47140"/>
    <s v="47140"/>
    <s v="05"/>
    <s v="29/01/2026 17:26"/>
    <s v="-"/>
    <s v="SPX Express"/>
    <s v="Shopee"/>
    <s v="shopee"/>
    <s v=""/>
    <s v="TH260635562847P"/>
    <s v="29/01/2026 16:56"/>
  </r>
  <r>
    <x v="1"/>
    <x v="3"/>
    <n v="159"/>
    <n v="1"/>
    <s v="GSX68"/>
    <n v="109"/>
    <n v="0"/>
    <s v="ร้านที่2"/>
    <s v="ป***อม"/>
    <s v="กำแพงเพชร"/>
    <s v="-"/>
    <s v=""/>
    <s v="29/01/2026 16:55"/>
    <s v="-"/>
    <s v="J&amp;T COD"/>
    <s v="Tiktok"/>
    <s v="จ่ายทีหลัง / COD"/>
    <s v=""/>
    <s v="790716464786"/>
    <s v="29/01/2026 16:55"/>
  </r>
  <r>
    <x v="3"/>
    <x v="4"/>
    <n v="159"/>
    <n v="1"/>
    <s v="GSX67"/>
    <n v="129"/>
    <n v="0"/>
    <s v="ร้านที่2"/>
    <s v="ป***ิ๋มขายน้ำ"/>
    <s v="ระนอง"/>
    <s v="-"/>
    <s v=""/>
    <s v="29/01/2026 16:51"/>
    <s v="-"/>
    <s v="J&amp;T COD"/>
    <s v="Tiktok"/>
    <s v="จ่ายทีหลัง / COD"/>
    <s v=""/>
    <s v="790751079742"/>
    <s v="29/01/2026 16:51"/>
  </r>
  <r>
    <x v="2"/>
    <x v="2"/>
    <n v="33.333333333333336"/>
    <n v="3"/>
    <s v="GSX66"/>
    <n v="100"/>
    <n v="0"/>
    <s v="ร้านที่2"/>
    <s v="อ***"/>
    <s v="นครราชสีมา"/>
    <s v="-"/>
    <s v=""/>
    <s v="29/01/2026 16:50"/>
    <s v="-"/>
    <s v="J&amp;T COD"/>
    <s v="Tiktok"/>
    <s v="จ่ายทีหลัง / COD"/>
    <s v="เนยสด1  กาแฟ1   ฝอยทอง1"/>
    <s v="790701737895"/>
    <s v="29/01/2026 16:50"/>
  </r>
  <r>
    <x v="2"/>
    <x v="2"/>
    <n v="65"/>
    <n v="1"/>
    <s v="GSX64"/>
    <n v="35"/>
    <n v="0"/>
    <s v="ร้านที่2"/>
    <s v="ร***ุณ"/>
    <s v="อุดรธานี"/>
    <s v="-"/>
    <s v=""/>
    <s v="29/01/2026 16:47"/>
    <s v="-"/>
    <s v="J&amp;T COD"/>
    <s v="Tiktok"/>
    <s v="จ่ายทีหลัง / COD"/>
    <s v=""/>
    <s v="790783683874"/>
    <s v="29/01/2026 16:47"/>
  </r>
  <r>
    <x v="2"/>
    <x v="2"/>
    <n v="33.333333333333336"/>
    <n v="3"/>
    <s v="GSX60"/>
    <n v="100"/>
    <n v="0"/>
    <s v="ร้านที่2"/>
    <s v="แ***พ็ญ  แ***มภู"/>
    <s v="อุบลราชธานี"/>
    <s v="-"/>
    <s v=""/>
    <s v="29/01/2026 16:40"/>
    <s v="-"/>
    <s v="J&amp;T COD"/>
    <s v="Tiktok"/>
    <s v="จ่ายทีหลัง / COD"/>
    <s v=""/>
    <s v="790752094845"/>
    <s v="29/01/2026 16:40"/>
  </r>
  <r>
    <x v="5"/>
    <x v="6"/>
    <n v="65"/>
    <n v="1"/>
    <s v="GSX59"/>
    <n v="440"/>
    <n v="40"/>
    <s v="ร้านที่1"/>
    <s v="ไอซ์ ไวกิ้ง สวนสนุกในงาน"/>
    <s v="เวทีกลางสะพานหิน ถนน ภูเก็ต ตำบลวิชิต ตำบลวิชิต อำเภอเมืองภูเก็ต จังหวัดภูเก็ต 83000_x000a_"/>
    <s v="83000"/>
    <s v="0973459540"/>
    <s v="29/01/2026 15:59"/>
    <s v="t0832622509@gmail.com"/>
    <s v="EMS"/>
    <s v="line_oa"/>
    <s v="กสิกร"/>
    <s v="📌📌LINE OA"/>
    <s v="WB132930345TH"/>
    <s v="29/01/2026 16:36"/>
  </r>
  <r>
    <x v="6"/>
    <x v="7"/>
    <n v="65"/>
    <n v="1"/>
    <s v="GSX59"/>
    <n v="440"/>
    <n v="40"/>
    <s v="ร้านที่1"/>
    <s v="ไอซ์ ไวกิ้ง สวนสนุกในงาน"/>
    <s v="เวทีกลางสะพานหิน ถนน ภูเก็ต ตำบลวิชิต ตำบลวิชิต อำเภอเมืองภูเก็ต จังหวัดภูเก็ต 83000_x000a_"/>
    <s v="83000"/>
    <s v="0973459540"/>
    <s v="29/01/2026 15:59"/>
    <s v="t0832622509@gmail.com"/>
    <s v="EMS"/>
    <s v="line_oa"/>
    <s v="กสิกร"/>
    <s v="📌📌LINE OA"/>
    <s v="WB132930345TH"/>
    <s v="29/01/2026 16:36"/>
  </r>
  <r>
    <x v="7"/>
    <x v="8"/>
    <n v="65"/>
    <n v="1"/>
    <s v="GSX59"/>
    <n v="440"/>
    <n v="40"/>
    <s v="ร้านที่1"/>
    <s v="ไอซ์ ไวกิ้ง สวนสนุกในงาน"/>
    <s v="เวทีกลางสะพานหิน ถนน ภูเก็ต ตำบลวิชิต ตำบลวิชิต อำเภอเมืองภูเก็ต จังหวัดภูเก็ต 83000_x000a_"/>
    <s v="83000"/>
    <s v="0973459540"/>
    <s v="29/01/2026 15:59"/>
    <s v="t0832622509@gmail.com"/>
    <s v="EMS"/>
    <s v="line_oa"/>
    <s v="กสิกร"/>
    <s v="📌📌LINE OA"/>
    <s v="WB132930345TH"/>
    <s v="29/01/2026 16:36"/>
  </r>
  <r>
    <x v="8"/>
    <x v="9"/>
    <n v="65"/>
    <n v="1"/>
    <s v="GSX59"/>
    <n v="440"/>
    <n v="40"/>
    <s v="ร้านที่1"/>
    <s v="ไอซ์ ไวกิ้ง สวนสนุกในงาน"/>
    <s v="เวทีกลางสะพานหิน ถนน ภูเก็ต ตำบลวิชิต ตำบลวิชิต อำเภอเมืองภูเก็ต จังหวัดภูเก็ต 83000_x000a_"/>
    <s v="83000"/>
    <s v="0973459540"/>
    <s v="29/01/2026 15:59"/>
    <s v="t0832622509@gmail.com"/>
    <s v="EMS"/>
    <s v="line_oa"/>
    <s v="กสิกร"/>
    <s v="📌📌LINE OA"/>
    <s v="WB132930345TH"/>
    <s v="29/01/2026 16:35"/>
  </r>
  <r>
    <x v="9"/>
    <x v="10"/>
    <n v="65"/>
    <n v="2"/>
    <s v="GSX59"/>
    <n v="440"/>
    <n v="40"/>
    <s v="ร้านที่1"/>
    <s v="ไอซ์ ไวกิ้ง สวนสนุกในงาน"/>
    <s v="เวทีกลางสะพานหิน ถนน ภูเก็ต ตำบลวิชิต ตำบลวิชิต อำเภอเมืองภูเก็ต จังหวัดภูเก็ต 83000_x000a_"/>
    <s v="83000"/>
    <s v="0973459540"/>
    <s v="29/01/2026 15:59"/>
    <s v="t0832622509@gmail.com"/>
    <s v="EMS"/>
    <s v="line_oa"/>
    <s v="กสิกร"/>
    <s v="📌📌LINE OA"/>
    <s v="WB132930345TH"/>
    <s v="29/01/2026 16:35"/>
  </r>
  <r>
    <x v="10"/>
    <x v="11"/>
    <n v="65"/>
    <n v="4"/>
    <s v="GSX59"/>
    <n v="440"/>
    <n v="40"/>
    <s v="ร้านที่1"/>
    <s v="ไอซ์ ไวกิ้ง สวนสนุกในงาน"/>
    <s v="เวทีกลางสะพานหิน ถนน ภูเก็ต ตำบลวิชิต ตำบลวิชิต อำเภอเมืองภูเก็ต จังหวัดภูเก็ต 83000_x000a_"/>
    <s v="83000"/>
    <s v="0973459540"/>
    <s v="29/01/2026 15:59"/>
    <s v="t0832622509@gmail.com"/>
    <s v="EMS"/>
    <s v="line_oa"/>
    <s v="กสิกร"/>
    <s v="📌📌LINE OA"/>
    <s v="WB132930345TH"/>
    <s v="29/01/2026 16:35"/>
  </r>
  <r>
    <x v="0"/>
    <x v="0"/>
    <n v="80"/>
    <n v="1"/>
    <s v="GSX58"/>
    <n v="75"/>
    <n v="0"/>
    <s v="ร้านที่1"/>
    <s v="น******ะ"/>
    <s v="******บล สบปราบ ตำบลสบปราบ อำเภอสบปราบ จังหวัดลำปาง 52170"/>
    <s v="52170"/>
    <s v="42"/>
    <s v="29/01/2026 16:35"/>
    <s v="-"/>
    <s v="SPX Express"/>
    <s v="Shopee"/>
    <s v="shopee"/>
    <s v=""/>
    <s v="TH265547168242F"/>
    <s v="29/01/2026 16:34"/>
  </r>
  <r>
    <x v="2"/>
    <x v="2"/>
    <n v="50"/>
    <n v="6"/>
    <s v="GSX57"/>
    <n v="200"/>
    <n v="0"/>
    <s v="ร้านที่2"/>
    <s v="ห***ัง ช***คิด"/>
    <s v="นครปฐม"/>
    <s v="-"/>
    <s v=""/>
    <s v="29/01/2026 16:33"/>
    <s v="-"/>
    <s v="J&amp;T COD"/>
    <s v="Tiktok"/>
    <s v="จ่ายทีหลัง / COD"/>
    <s v=""/>
    <s v="790725359826"/>
    <s v="29/01/2026 16:33"/>
  </r>
  <r>
    <x v="2"/>
    <x v="2"/>
    <n v="65"/>
    <n v="9"/>
    <s v="GSX54"/>
    <n v="299"/>
    <n v="0"/>
    <s v="ร้านที่2"/>
    <s v="พ***ัด ไ***งษา"/>
    <s v="มหาสารคาม"/>
    <s v="-"/>
    <s v=""/>
    <s v="29/01/2026 15:39"/>
    <s v="-"/>
    <s v="J&amp;T Express"/>
    <s v="Tiktok"/>
    <s v="tiktok"/>
    <s v=""/>
    <s v="790769075865"/>
    <s v="29/01/2026 15:39"/>
  </r>
  <r>
    <x v="11"/>
    <x v="12"/>
    <n v="66"/>
    <n v="5"/>
    <s v="GSX53"/>
    <n v="1245"/>
    <n v="0"/>
    <s v="ร้านที่1"/>
    <s v="บ******ก"/>
    <s v="****** จ.สิงห์บุรี ตำบลบ้านหม้อ อำเภอพรหมบุรี จังหวัดสิงห์บุรี 16120"/>
    <s v="16120"/>
    <s v="26"/>
    <s v="30/01/2026 11:50"/>
    <s v="-"/>
    <s v="SPX Express"/>
    <s v="Shopee"/>
    <s v="shopee"/>
    <s v=""/>
    <s v="TH264235779193A"/>
    <s v="29/01/2026 15:30"/>
  </r>
  <r>
    <x v="12"/>
    <x v="13"/>
    <n v="66"/>
    <n v="5"/>
    <s v="GSX53"/>
    <n v="1245"/>
    <n v="0"/>
    <s v="ร้านที่1"/>
    <s v="บ******ก"/>
    <s v="****** จ.สิงห์บุรี ตำบลบ้านหม้อ อำเภอพรหมบุรี จังหวัดสิงห์บุรี 16120"/>
    <s v="16120"/>
    <s v="26"/>
    <s v="30/01/2026 11:50"/>
    <s v="-"/>
    <s v="SPX Express"/>
    <s v="Shopee"/>
    <s v="shopee"/>
    <s v=""/>
    <s v="TH264235779193A"/>
    <s v="29/01/2026 15:30"/>
  </r>
  <r>
    <x v="0"/>
    <x v="0"/>
    <n v="67"/>
    <n v="5"/>
    <s v="GSX53"/>
    <n v="1245"/>
    <n v="0"/>
    <s v="ร้านที่1"/>
    <s v="บ******ก"/>
    <s v="****** จ.สิงห์บุรี ตำบลบ้านหม้อ อำเภอพรหมบุรี จังหวัดสิงห์บุรี 16120"/>
    <s v="16120"/>
    <s v="26"/>
    <s v="30/01/2026 11:50"/>
    <s v="-"/>
    <s v="SPX Express"/>
    <s v="Shopee"/>
    <s v="shopee"/>
    <s v=""/>
    <s v="TH264235779193A"/>
    <s v="29/01/2026 15:30"/>
  </r>
  <r>
    <x v="12"/>
    <x v="14"/>
    <n v="76"/>
    <n v="1"/>
    <s v="GSX52"/>
    <n v="83"/>
    <n v="7"/>
    <s v="ร้านที่9"/>
    <s v="นายวสันต์ วรพฤกษ์กิจ"/>
    <s v="บริษัทจุฑาวรรณ จำกัด  789/27 หมู่1 · หนองขาม/ Nong Kham_x000a__x000a_ศรีราชา/ Si Rachaชลบุรี/ Chonburi_x000a_20230"/>
    <s v="20230"/>
    <s v="660897636339"/>
    <s v="29/01/2026 15:29"/>
    <s v="-"/>
    <s v="Kerry_dropoff"/>
    <s v="Lazada"/>
    <s v="lazada"/>
    <s v=""/>
    <s v="LEXPU0652757561"/>
    <s v="29/01/2026 15:29"/>
  </r>
  <r>
    <x v="2"/>
    <x v="2"/>
    <n v="50"/>
    <n v="6"/>
    <s v="GSX51"/>
    <n v="200"/>
    <n v="0"/>
    <s v="ร้านที่2"/>
    <s v="น** บ***ัย ข***ทพ"/>
    <s v="หนองบัวลำภู"/>
    <s v="-"/>
    <s v=""/>
    <s v="29/01/2026 15:18"/>
    <s v="-"/>
    <s v="J&amp;T Express"/>
    <s v="Tiktok"/>
    <s v="tiktok"/>
    <s v=""/>
    <s v="790758672896"/>
    <s v="29/01/2026 15:17"/>
  </r>
  <r>
    <x v="2"/>
    <x v="2"/>
    <n v="65"/>
    <n v="9"/>
    <s v="GSX50"/>
    <n v="299"/>
    <n v="0"/>
    <s v="ร้านที่10"/>
    <s v="นาย เฉลิมพล ศรีทองจ้อย"/>
    <s v="34 ม.15 ต.เมืองใหม่_x000a_อ.ศรีบุญเรือง จ.หนองบัวลำภู 39180"/>
    <s v="39180"/>
    <s v="0945511807"/>
    <s v="29/01/2026 14:16"/>
    <s v="t0832622509@gmail.com"/>
    <s v="EMS"/>
    <s v="facebook"/>
    <s v="กสิกร"/>
    <s v=""/>
    <s v="WB132930331TH"/>
    <s v="29/01/2026 15:16"/>
  </r>
  <r>
    <x v="2"/>
    <x v="2"/>
    <n v="33.333333333333336"/>
    <n v="3"/>
    <s v="GSX49"/>
    <n v="100"/>
    <n v="0"/>
    <s v="ร้านที่2"/>
    <s v="น***"/>
    <s v="Bangkok"/>
    <s v="-"/>
    <s v=""/>
    <s v="29/01/2026 15:16"/>
    <s v="-"/>
    <s v="J&amp;T COD"/>
    <s v="Tiktok"/>
    <s v="จ่ายทีหลัง / COD"/>
    <s v=""/>
    <s v="790715091832"/>
    <s v="29/01/2026 15:16"/>
  </r>
  <r>
    <x v="13"/>
    <x v="15"/>
    <n v="66.666666666666671"/>
    <n v="3"/>
    <s v="GSX48"/>
    <n v="229"/>
    <n v="0"/>
    <s v="ร้านที่2"/>
    <s v="ค***ส แ***ิชัย"/>
    <s v="เชียงใหม่"/>
    <s v="-"/>
    <s v=""/>
    <s v="29/01/2026 15:13"/>
    <s v="-"/>
    <s v="J&amp;T Express"/>
    <s v="Tiktok"/>
    <s v="tiktok"/>
    <s v=""/>
    <s v="790756067872"/>
    <s v="29/01/2026 15:13"/>
  </r>
  <r>
    <x v="2"/>
    <x v="2"/>
    <n v="33.333333333333336"/>
    <n v="3"/>
    <s v="GSX48"/>
    <n v="229"/>
    <n v="0"/>
    <s v="ร้านที่2"/>
    <s v="ค***ส แ***ิชัย"/>
    <s v="เชียงใหม่"/>
    <s v="-"/>
    <s v=""/>
    <s v="29/01/2026 15:13"/>
    <s v="-"/>
    <s v="J&amp;T Express"/>
    <s v="Tiktok"/>
    <s v="tiktok"/>
    <s v=""/>
    <s v="790756067872"/>
    <s v="29/01/2026 15:13"/>
  </r>
  <r>
    <x v="13"/>
    <x v="15"/>
    <n v="66.666666666666671"/>
    <n v="3"/>
    <s v="GSX47"/>
    <n v="129"/>
    <n v="0"/>
    <s v="ร้านที่2"/>
    <s v="ค***ม่ลูกอ่อน ส***รัตน์ ต***ะภา"/>
    <s v="ขอนแก่น"/>
    <s v="-"/>
    <s v=""/>
    <s v="29/01/2026 15:12"/>
    <s v="-"/>
    <s v="J&amp;T Express"/>
    <s v="Tiktok"/>
    <s v="tiktok"/>
    <s v=""/>
    <s v="790714925722"/>
    <s v="29/01/2026 15:12"/>
  </r>
  <r>
    <x v="2"/>
    <x v="2"/>
    <n v="50"/>
    <n v="6"/>
    <s v="GSX45"/>
    <n v="200"/>
    <n v="0"/>
    <s v="ร้านที่2"/>
    <s v="u***1736567526002"/>
    <s v="ยโสธร"/>
    <s v="-"/>
    <s v=""/>
    <s v="29/01/2026 14:55"/>
    <s v="-"/>
    <s v="J&amp;T COD"/>
    <s v="Tiktok"/>
    <s v="จ่ายทีหลัง / COD"/>
    <s v=""/>
    <s v="790788950814"/>
    <s v="29/01/2026 14:55"/>
  </r>
  <r>
    <x v="0"/>
    <x v="0"/>
    <n v="79"/>
    <n v="1"/>
    <s v="GSX44"/>
    <n v="79"/>
    <n v="0"/>
    <s v="ร้านที่1"/>
    <s v="พ******ิ"/>
    <s v="******ีย์ เขตบางเขน แขวงอนุสาวรีย์ เขตบางเขน จังหวัดกรุงเทพมหานคร 10220"/>
    <s v="10220"/>
    <s v="98"/>
    <s v="29/01/2026 15:16"/>
    <s v="-"/>
    <s v="SPX Express"/>
    <s v="Shopee"/>
    <s v="shopee"/>
    <s v=""/>
    <s v="TH269700482611N"/>
    <s v="29/01/2026 14:46"/>
  </r>
  <r>
    <x v="1"/>
    <x v="3"/>
    <n v="159"/>
    <n v="1"/>
    <s v="GSX42"/>
    <n v="167"/>
    <n v="38"/>
    <s v="ร้านที่2"/>
    <s v="ป***ี ช***ช"/>
    <s v="สุราษฎร์ธานี"/>
    <s v="-"/>
    <s v=""/>
    <s v="29/01/2026 14:41"/>
    <s v="-"/>
    <s v="J&amp;T COD"/>
    <s v="Tiktok"/>
    <s v="จ่ายทีหลัง / COD"/>
    <s v=""/>
    <s v="790727943714"/>
    <s v="29/01/2026 14:42"/>
  </r>
  <r>
    <x v="13"/>
    <x v="15"/>
    <n v="66.666666666666671"/>
    <n v="3"/>
    <s v="GSX41"/>
    <n v="100"/>
    <n v="0"/>
    <s v="ร้านที่2"/>
    <s v="อ***ั่"/>
    <s v="อ่างทอง"/>
    <s v="-"/>
    <s v=""/>
    <s v="29/01/2026 14:41"/>
    <s v="-"/>
    <s v="J&amp;T COD"/>
    <s v="Tiktok"/>
    <s v="จ่ายทีหลัง / COD"/>
    <s v=""/>
    <s v="790769520704"/>
    <s v="29/01/2026 14:41"/>
  </r>
  <r>
    <x v="13"/>
    <x v="15"/>
    <n v="66.666666666666671"/>
    <n v="3"/>
    <s v="GSX40"/>
    <n v="229"/>
    <n v="0"/>
    <s v="ร้านที่2"/>
    <s v="น***ุญส่ง ร***พุก"/>
    <s v="พิจิตร"/>
    <s v="-"/>
    <s v=""/>
    <s v="29/01/2026 14:38"/>
    <s v="-"/>
    <s v="J&amp;T Express"/>
    <s v="Tiktok"/>
    <s v="tiktok"/>
    <s v=""/>
    <s v="790773743815"/>
    <s v="29/01/2026 14:38"/>
  </r>
  <r>
    <x v="2"/>
    <x v="2"/>
    <n v="33.333333333333336"/>
    <n v="3"/>
    <s v="GSX40"/>
    <n v="229"/>
    <n v="0"/>
    <s v="ร้านที่2"/>
    <s v="น***ุญส่ง ร***พุก"/>
    <s v="พิจิตร"/>
    <s v="-"/>
    <s v=""/>
    <s v="29/01/2026 14:38"/>
    <s v="-"/>
    <s v="J&amp;T Express"/>
    <s v="Tiktok"/>
    <s v="tiktok"/>
    <s v=""/>
    <s v="790773743815"/>
    <s v="29/01/2026 14:38"/>
  </r>
  <r>
    <x v="0"/>
    <x v="0"/>
    <n v="66.333333333333329"/>
    <n v="3"/>
    <s v="GSX38"/>
    <n v="250"/>
    <n v="0"/>
    <s v="ร้านที่2"/>
    <s v="ล***า ก***มขุนทด"/>
    <s v="พระนครศรีอยุธยา"/>
    <s v="-"/>
    <s v=""/>
    <s v="29/01/2026 14:22"/>
    <s v="-"/>
    <s v="J&amp;T COD"/>
    <s v="Tiktok"/>
    <s v="จ่ายทีหลัง / COD"/>
    <s v=""/>
    <s v="790749073715"/>
    <s v="29/01/2026 14:22"/>
  </r>
  <r>
    <x v="2"/>
    <x v="2"/>
    <n v="33.333333333333336"/>
    <n v="3"/>
    <s v="GSX37"/>
    <n v="100"/>
    <n v="0"/>
    <s v="ร้านที่2"/>
    <s v="จ***ร แ***นาเมือง"/>
    <s v="ชลบุรี"/>
    <s v="-"/>
    <s v=""/>
    <s v="29/01/2026 14:22"/>
    <s v="-"/>
    <s v="J&amp;T COD"/>
    <s v="Tiktok"/>
    <s v="จ่ายทีหลัง / COD"/>
    <s v=""/>
    <s v="790771766853"/>
    <s v="29/01/2026 14:22"/>
  </r>
  <r>
    <x v="14"/>
    <x v="16"/>
    <n v="12"/>
    <n v="10"/>
    <s v="GSX35"/>
    <n v="125"/>
    <n v="0"/>
    <s v="ร้านที่1"/>
    <s v="น******ม"/>
    <s v="******าส์7  93/9 หมู่1 ตำบลบึง ตำบลบึง อำเภอศรีราชา จังหวัดชลบุรี 20230"/>
    <s v="20230"/>
    <s v="53"/>
    <s v="29/01/2026 14:17"/>
    <s v="-"/>
    <s v="SPX Express"/>
    <s v="Shopee"/>
    <s v="shopee"/>
    <s v=""/>
    <s v="TH260930889262K"/>
    <s v="29/01/2026 14:17"/>
  </r>
  <r>
    <x v="2"/>
    <x v="2"/>
    <n v="33.333333333333336"/>
    <n v="3"/>
    <s v="GSX34"/>
    <n v="100"/>
    <n v="0"/>
    <s v="ร้านที่2"/>
    <s v="บ***กร"/>
    <s v="ลำปาง"/>
    <s v="-"/>
    <s v=""/>
    <s v="29/01/2026 14:09"/>
    <s v="-"/>
    <s v="J&amp;T COD"/>
    <s v="Tiktok"/>
    <s v="จ่ายทีหลัง / COD"/>
    <s v="เว้นเผือกให้ทีนะคะหนูเเพ้ค่ะ"/>
    <s v="790762862842"/>
    <s v="29/01/2026 14:16"/>
  </r>
  <r>
    <x v="2"/>
    <x v="2"/>
    <n v="33.333333333333336"/>
    <n v="3"/>
    <s v="GSX33"/>
    <n v="100"/>
    <n v="0"/>
    <s v="ร้านที่2"/>
    <s v="น***ุช ค***ง"/>
    <s v="นครสวรรค์"/>
    <s v="-"/>
    <s v=""/>
    <s v="29/01/2026 14:07"/>
    <s v="-"/>
    <s v="J&amp;T COD"/>
    <s v="Tiktok"/>
    <s v="จ่ายทีหลัง / COD"/>
    <s v=""/>
    <s v="790728484895"/>
    <s v="29/01/2026 14:14"/>
  </r>
  <r>
    <x v="2"/>
    <x v="2"/>
    <n v="50"/>
    <n v="12"/>
    <s v="GSX31"/>
    <n v="444.99"/>
    <n v="0"/>
    <s v="ร้านที่2"/>
    <s v="ค***มัย  เ***การะโก"/>
    <s v="ชัยภูมิ"/>
    <s v="-"/>
    <s v=""/>
    <s v="29/01/2026 14:01"/>
    <s v="-"/>
    <s v="J&amp;T COD"/>
    <s v="Tiktok"/>
    <s v="จ่ายทีหลัง / COD"/>
    <s v=""/>
    <s v="790742742823"/>
    <s v="29/01/2026 14:01"/>
  </r>
  <r>
    <x v="0"/>
    <x v="0"/>
    <n v="120"/>
    <n v="1"/>
    <s v="GSX31"/>
    <n v="444.99"/>
    <n v="0"/>
    <s v="ร้านที่2"/>
    <s v="ค***มัย  เ***การะโก"/>
    <s v="ชัยภูมิ"/>
    <s v="-"/>
    <s v=""/>
    <s v="29/01/2026 14:01"/>
    <s v="-"/>
    <s v="J&amp;T COD"/>
    <s v="Tiktok"/>
    <s v="จ่ายทีหลัง / COD"/>
    <s v=""/>
    <s v="790742742823"/>
    <s v="29/01/2026 14:01"/>
  </r>
  <r>
    <x v="2"/>
    <x v="2"/>
    <n v="33.333333333333336"/>
    <n v="3"/>
    <s v="GSX30"/>
    <n v="100"/>
    <n v="0"/>
    <s v="ร้านที่2"/>
    <s v="จ*** ช***ณี"/>
    <s v="Trang"/>
    <s v="-"/>
    <s v=""/>
    <s v="29/01/2026 13:58"/>
    <s v="-"/>
    <s v="J&amp;T COD"/>
    <s v="Tiktok"/>
    <s v="จ่ายทีหลัง / COD"/>
    <s v=""/>
    <s v="790759698831"/>
    <s v="29/01/2026 13:58"/>
  </r>
  <r>
    <x v="2"/>
    <x v="2"/>
    <n v="33.333333333333336"/>
    <n v="3"/>
    <s v="GSX29"/>
    <n v="100"/>
    <n v="0"/>
    <s v="ร้านที่2"/>
    <s v="u***94808771886973"/>
    <s v="กรุงเทพฯ"/>
    <s v="-"/>
    <s v=""/>
    <s v="29/01/2026 13:56"/>
    <s v="-"/>
    <s v="J&amp;T Express"/>
    <s v="Tiktok"/>
    <s v="tiktok"/>
    <s v=""/>
    <s v="790766353845"/>
    <s v="29/01/2026 13:56"/>
  </r>
  <r>
    <x v="2"/>
    <x v="2"/>
    <n v="50"/>
    <n v="6"/>
    <s v="GSX28"/>
    <n v="200"/>
    <n v="0"/>
    <s v="ร้านที่2"/>
    <s v="P***ly"/>
    <s v="สมุทรปราการ"/>
    <s v="-"/>
    <s v=""/>
    <s v="29/01/2026 13:56"/>
    <s v="-"/>
    <s v="Flash Express Thailand"/>
    <s v="Tiktok"/>
    <s v="tiktok"/>
    <s v=""/>
    <s v="THT02032E9DBN3Z"/>
    <s v="29/01/2026 13:56"/>
  </r>
  <r>
    <x v="2"/>
    <x v="2"/>
    <n v="33.333333333333336"/>
    <n v="3"/>
    <s v="GSX27"/>
    <n v="100"/>
    <n v="0"/>
    <s v="ร้านที่2"/>
    <s v="u***6377933793617"/>
    <s v="สมุทรปราการ"/>
    <s v="-"/>
    <s v=""/>
    <s v="29/01/2026 13:51"/>
    <s v="-"/>
    <s v="J&amp;T COD"/>
    <s v="Tiktok"/>
    <s v="จ่ายทีหลัง / COD"/>
    <s v=""/>
    <s v="790742483823"/>
    <s v="29/01/2026 13:51"/>
  </r>
  <r>
    <x v="0"/>
    <x v="0"/>
    <n v="120"/>
    <n v="1"/>
    <s v="GSX26"/>
    <n v="135"/>
    <n v="35"/>
    <s v="ร้านที่2"/>
    <s v="เ** ซ***รัญ  7** ซ จ***44 แ*** บ***ี่ขัน เ** บ***ลัด ก** 1***0"/>
    <s v="กรุงเทพมหานคร"/>
    <s v="-"/>
    <s v=""/>
    <s v="29/01/2026 13:51"/>
    <s v="-"/>
    <s v="J&amp;T COD"/>
    <s v="Tiktok"/>
    <s v="จ่ายทีหลัง / COD"/>
    <s v=""/>
    <s v="790782333740"/>
    <s v="29/01/2026 13:51"/>
  </r>
  <r>
    <x v="13"/>
    <x v="15"/>
    <n v="66.666666666666671"/>
    <n v="3"/>
    <s v="GSX25"/>
    <n v="101"/>
    <n v="1"/>
    <s v="ร้านที่2"/>
    <s v="บ***อด บ***ยู่"/>
    <s v="นครสวรรค์"/>
    <s v="-"/>
    <s v=""/>
    <s v="29/01/2026 13:49"/>
    <s v="-"/>
    <s v="J&amp;T Express"/>
    <s v="Tiktok"/>
    <s v="tiktok"/>
    <s v=""/>
    <s v="790712044776"/>
    <s v="29/01/2026 13:48"/>
  </r>
  <r>
    <x v="2"/>
    <x v="2"/>
    <n v="65"/>
    <n v="1"/>
    <s v="GSX23"/>
    <n v="35"/>
    <n v="0"/>
    <s v="ร้านที่2"/>
    <s v="ฐ***ชดา อ***ย์เจริญ"/>
    <s v="ปทุมธานี"/>
    <s v="-"/>
    <s v=""/>
    <s v="29/01/2026 13:40"/>
    <s v="-"/>
    <s v="J&amp;T COD"/>
    <s v="Tiktok"/>
    <s v="จ่ายทีหลัง / COD"/>
    <s v="กล้วยหอมมะพร้าวเผา"/>
    <s v="790721469871"/>
    <s v="29/01/2026 13:40"/>
  </r>
  <r>
    <x v="2"/>
    <x v="2"/>
    <n v="33.333333333333336"/>
    <n v="3"/>
    <s v="GSX22"/>
    <n v="100"/>
    <n v="0"/>
    <s v="ร้านที่2"/>
    <s v="ท***ัลย์ อ***องคำ"/>
    <s v="สระบุรี"/>
    <s v="-"/>
    <s v=""/>
    <s v="29/01/2026 13:40"/>
    <s v="-"/>
    <s v="J&amp;T COD"/>
    <s v="Tiktok"/>
    <s v="จ่ายทีหลัง / COD"/>
    <s v=""/>
    <s v="790766492843"/>
    <s v="29/01/2026 13:40"/>
  </r>
  <r>
    <x v="2"/>
    <x v="2"/>
    <n v="65"/>
    <n v="1"/>
    <s v="GSX21"/>
    <n v="35"/>
    <n v="0"/>
    <s v="ร้านที่2"/>
    <s v="N**"/>
    <s v="กรุงเทพฯ"/>
    <s v="-"/>
    <s v=""/>
    <s v="29/01/2026 13:37"/>
    <s v="-"/>
    <s v="J&amp;T COD"/>
    <s v="Tiktok"/>
    <s v="จ่ายทีหลัง / COD"/>
    <s v=""/>
    <s v="790781680872"/>
    <s v="29/01/2026 13:38"/>
  </r>
  <r>
    <x v="0"/>
    <x v="0"/>
    <n v="99"/>
    <n v="1"/>
    <s v="GSX20"/>
    <n v="129"/>
    <n v="35"/>
    <s v="ร้านที่1"/>
    <s v="อ******น"/>
    <s v="****** ตำบลบ้านใหม่ ตำบลบ้านใหม่ อำเภอปากเกร็ด จังหวัดนนทบุรี 11120"/>
    <s v="11120"/>
    <s v="83"/>
    <s v="29/01/2026 13:34"/>
    <s v="-"/>
    <s v="SPX Express"/>
    <s v="Shopee"/>
    <s v="shopee"/>
    <s v=""/>
    <s v="TH264251624025M"/>
    <s v="29/01/2026 13:34"/>
  </r>
  <r>
    <x v="1"/>
    <x v="3"/>
    <n v="159"/>
    <n v="2"/>
    <s v="GSX19"/>
    <n v="258"/>
    <n v="0"/>
    <s v="ร้านที่2"/>
    <s v="ม***ชัย ไ***อก"/>
    <s v="นครราชสีมา"/>
    <s v="-"/>
    <s v=""/>
    <s v="29/01/2026 13:32"/>
    <s v="-"/>
    <s v="J&amp;T COD"/>
    <s v="Tiktok"/>
    <s v="จ่ายทีหลัง / COD"/>
    <s v=""/>
    <s v="790752079714"/>
    <s v="29/01/2026 13:32"/>
  </r>
  <r>
    <x v="11"/>
    <x v="12"/>
    <n v="66"/>
    <n v="2"/>
    <s v="GSX18"/>
    <n v="493"/>
    <n v="0"/>
    <s v="ร้านที่1"/>
    <s v="ช******์"/>
    <s v="******45 ปากซอยตากสิน 31 แขวงดาวคะนอง เขตธนบุรี จังหวัดกรุงเทพมหานคร 10600"/>
    <s v="10600"/>
    <s v="53"/>
    <s v="29/01/2026 13:29"/>
    <s v="-"/>
    <s v="SPX Express"/>
    <s v="Shopee"/>
    <s v="shopee"/>
    <s v=""/>
    <s v="TH2691601280370"/>
    <s v="29/01/2026 13:27"/>
  </r>
  <r>
    <x v="12"/>
    <x v="13"/>
    <n v="66"/>
    <n v="2"/>
    <s v="GSX18"/>
    <n v="493"/>
    <n v="0"/>
    <s v="ร้านที่1"/>
    <s v="ช******์"/>
    <s v="******45 ปากซอยตากสิน 31 แขวงดาวคะนอง เขตธนบุรี จังหวัดกรุงเทพมหานคร 10600"/>
    <s v="10600"/>
    <s v="53"/>
    <s v="29/01/2026 13:29"/>
    <s v="-"/>
    <s v="SPX Express"/>
    <s v="Shopee"/>
    <s v="shopee"/>
    <s v=""/>
    <s v="TH2691601280370"/>
    <s v="29/01/2026 13:27"/>
  </r>
  <r>
    <x v="0"/>
    <x v="0"/>
    <n v="67"/>
    <n v="2"/>
    <s v="GSX18"/>
    <n v="493"/>
    <n v="0"/>
    <s v="ร้านที่1"/>
    <s v="ช******์"/>
    <s v="******45 ปากซอยตากสิน 31 แขวงดาวคะนอง เขตธนบุรี จังหวัดกรุงเทพมหานคร 10600"/>
    <s v="10600"/>
    <s v="53"/>
    <s v="29/01/2026 13:29"/>
    <s v="-"/>
    <s v="SPX Express"/>
    <s v="Shopee"/>
    <s v="shopee"/>
    <s v=""/>
    <s v="TH2691601280370"/>
    <s v="29/01/2026 13:27"/>
  </r>
  <r>
    <x v="2"/>
    <x v="2"/>
    <n v="65"/>
    <n v="9"/>
    <s v="GSX17"/>
    <n v="299"/>
    <n v="0"/>
    <s v="ร้านที่2"/>
    <s v="พ***ท. น** ท***์โสต"/>
    <s v="Nakhon Ratchasima"/>
    <s v="-"/>
    <s v=""/>
    <s v="29/01/2026 13:18"/>
    <s v="-"/>
    <s v="J&amp;T Express"/>
    <s v="Tiktok"/>
    <s v="tiktok"/>
    <s v=""/>
    <s v="790722670872"/>
    <s v="29/01/2026 13:18"/>
  </r>
  <r>
    <x v="2"/>
    <x v="2"/>
    <n v="50"/>
    <n v="6"/>
    <s v="GSX16"/>
    <n v="200"/>
    <n v="0"/>
    <s v="ร้านที่2"/>
    <s v="ป***จ้ว"/>
    <s v="ฉะเชิงเทรา"/>
    <s v="-"/>
    <s v=""/>
    <s v="29/01/2026 13:06"/>
    <s v="-"/>
    <s v="J&amp;T COD"/>
    <s v="Tiktok"/>
    <s v="จ่ายทีหลัง / COD"/>
    <s v=""/>
    <s v="790772681812"/>
    <s v="29/01/2026 13:06"/>
  </r>
  <r>
    <x v="2"/>
    <x v="2"/>
    <n v="40"/>
    <n v="10"/>
    <s v="GSX15"/>
    <n v="330"/>
    <n v="0"/>
    <s v="ร้านที่2"/>
    <s v="อ***งค์"/>
    <s v="สุรินทร์"/>
    <s v="-"/>
    <s v=""/>
    <s v="29/01/2026 13:01"/>
    <s v="-"/>
    <s v="J&amp;T COD"/>
    <s v="Tiktok"/>
    <s v="จ่ายทีหลัง / COD"/>
    <s v=""/>
    <s v="790717277851"/>
    <s v="29/01/2026 13:01"/>
  </r>
  <r>
    <x v="2"/>
    <x v="2"/>
    <n v="50"/>
    <n v="12"/>
    <s v="GSX14"/>
    <n v="352"/>
    <n v="0"/>
    <s v="ร้านที่2"/>
    <s v="อ***ิษฏ์"/>
    <s v="นครพนม"/>
    <s v="-"/>
    <s v=""/>
    <s v="29/01/2026 13:01"/>
    <s v="-"/>
    <s v="J&amp;T COD"/>
    <s v="Tiktok"/>
    <s v="จ่ายทีหลัง / COD"/>
    <s v=""/>
    <s v="790733270843"/>
    <s v="29/01/2026 13:01"/>
  </r>
  <r>
    <x v="13"/>
    <x v="15"/>
    <n v="66.666666666666671"/>
    <n v="3"/>
    <s v="GSX13"/>
    <n v="136"/>
    <n v="7"/>
    <s v="ร้านที่2"/>
    <s v="ส***นทา"/>
    <s v="สมุทรปราการ"/>
    <s v="-"/>
    <s v=""/>
    <s v="29/01/2026 12:43"/>
    <s v="-"/>
    <s v="J&amp;T COD"/>
    <s v="Tiktok"/>
    <s v="จ่ายทีหลัง / COD"/>
    <s v=""/>
    <s v="790747047731"/>
    <s v="29/01/2026 12:43"/>
  </r>
  <r>
    <x v="2"/>
    <x v="2"/>
    <n v="33.333333333333336"/>
    <n v="3"/>
    <s v="GSX12"/>
    <n v="100"/>
    <n v="0"/>
    <s v="ร้านที่2"/>
    <s v="เ*** เ***"/>
    <s v="ชลบุรี"/>
    <s v="-"/>
    <s v=""/>
    <s v="29/01/2026 12:42"/>
    <s v="-"/>
    <s v="J&amp;T COD"/>
    <s v="Tiktok"/>
    <s v="จ่ายทีหลัง / COD"/>
    <s v=""/>
    <s v="790723969851"/>
    <s v="29/01/2026 12:42"/>
  </r>
  <r>
    <x v="2"/>
    <x v="2"/>
    <n v="50"/>
    <n v="6"/>
    <s v="GSX11"/>
    <n v="182"/>
    <n v="0"/>
    <s v="ร้านที่2"/>
    <s v="T***akorn C***tarama"/>
    <s v="อ่างทอง"/>
    <s v="-"/>
    <s v=""/>
    <s v="29/01/2026 12:35"/>
    <s v="-"/>
    <s v="J&amp;T COD"/>
    <s v="Tiktok"/>
    <s v="จ่ายทีหลัง / COD"/>
    <s v=""/>
    <s v="790727282811"/>
    <s v="29/01/2026 12:35"/>
  </r>
  <r>
    <x v="2"/>
    <x v="2"/>
    <n v="50"/>
    <n v="6"/>
    <s v="GSX10"/>
    <n v="182"/>
    <n v="0"/>
    <s v="ร้านที่2"/>
    <s v="ส***า  ท***ิมทอง"/>
    <s v="ประจวบคีรีขันธ์"/>
    <s v="-"/>
    <s v=""/>
    <s v="29/01/2026 12:25"/>
    <s v="-"/>
    <s v="J&amp;T COD"/>
    <s v="Tiktok"/>
    <s v="จ่ายทีหลัง / COD"/>
    <s v=""/>
    <s v="790764352836"/>
    <s v="29/01/2026 12:25"/>
  </r>
  <r>
    <x v="2"/>
    <x v="2"/>
    <n v="50"/>
    <n v="6"/>
    <s v="GSX9"/>
    <n v="182"/>
    <n v="0"/>
    <s v="ร้านที่2"/>
    <s v="ศ***วรรณ เ***มภักดี"/>
    <s v="นครราชสีมา"/>
    <s v="-"/>
    <s v=""/>
    <s v="29/01/2026 12:15"/>
    <s v="-"/>
    <s v="J&amp;T COD"/>
    <s v="Tiktok"/>
    <s v="จ่ายทีหลัง / COD"/>
    <s v=""/>
    <s v="790730150840"/>
    <s v="29/01/2026 12:15"/>
  </r>
  <r>
    <x v="2"/>
    <x v="2"/>
    <n v="50"/>
    <n v="6"/>
    <s v="GSX7"/>
    <n v="182"/>
    <n v="0"/>
    <s v="ร้านที่2"/>
    <s v="ว***รา ล***นี"/>
    <s v="ร้อยเอ็ด"/>
    <s v="-"/>
    <s v=""/>
    <s v="29/01/2026 12:12"/>
    <s v="-"/>
    <s v="J&amp;T COD"/>
    <s v="Tiktok"/>
    <s v="จ่ายทีหลัง / COD"/>
    <s v=""/>
    <s v="790704086804"/>
    <s v="29/01/2026 12:12"/>
  </r>
  <r>
    <x v="2"/>
    <x v="2"/>
    <n v="33.333333333333336"/>
    <n v="3"/>
    <s v="GSX6"/>
    <n v="100"/>
    <n v="0"/>
    <s v="ร้านที่2"/>
    <s v="จ***ดา บ***ะภา"/>
    <s v="เลย"/>
    <s v="-"/>
    <s v=""/>
    <s v="29/01/2026 12:12"/>
    <s v="-"/>
    <s v="J&amp;T Express"/>
    <s v="Tiktok"/>
    <s v="tiktok"/>
    <s v=""/>
    <s v="790768961861"/>
    <s v="29/01/2026 12:12"/>
  </r>
  <r>
    <x v="0"/>
    <x v="0"/>
    <n v="79"/>
    <n v="1"/>
    <s v="GSX5"/>
    <n v="79"/>
    <n v="0"/>
    <s v="ร้านที่1"/>
    <s v="จ******ร"/>
    <s v="******9/7 ถนนเรืองราษฎร์, ตำบลเขานิเวศน์, อำเภอเมืองระนอง ตำบลเขานิเวศน์ อำเภอเมืองระนอง จังหวัดระนอง 85000"/>
    <s v="85000"/>
    <s v="96"/>
    <s v="29/01/2026 12:11"/>
    <s v="-"/>
    <s v="Flash Express"/>
    <s v="Shopee"/>
    <s v="shopee"/>
    <s v=""/>
    <s v="TH69018A7TK67A"/>
    <s v="29/01/2026 12:11"/>
  </r>
  <r>
    <x v="2"/>
    <x v="2"/>
    <n v="40"/>
    <n v="10"/>
    <s v="GSX4"/>
    <n v="330"/>
    <n v="0"/>
    <s v="ร้านที่2"/>
    <s v="ภ***ณ​"/>
    <s v="ลำปาง"/>
    <s v="-"/>
    <s v=""/>
    <s v="29/01/2026 12:06"/>
    <s v="-"/>
    <s v="J&amp;T COD"/>
    <s v="Tiktok"/>
    <s v="จ่ายทีหลัง / COD"/>
    <s v=""/>
    <s v="790777341885"/>
    <s v="29/01/2026 12:06"/>
  </r>
  <r>
    <x v="2"/>
    <x v="2"/>
    <n v="50"/>
    <n v="12"/>
    <s v="GSX3"/>
    <n v="340"/>
    <n v="0"/>
    <s v="ร้านที่2"/>
    <s v="ช***านุช โ***วง"/>
    <s v="ปราจีนบุรี"/>
    <s v="-"/>
    <s v=""/>
    <s v="29/01/2026 12:04"/>
    <s v="-"/>
    <s v="J&amp;T COD"/>
    <s v="Tiktok"/>
    <s v="จ่ายทีหลัง / COD"/>
    <s v="กาแฟ3_x000a_เผือก3_x000a_ฝอยทอง3_x000a_มะพร้าว2_x000a_เนยนม1"/>
    <s v="790745065880"/>
    <s v="29/01/2026 12:04"/>
  </r>
  <r>
    <x v="14"/>
    <x v="16"/>
    <n v="12"/>
    <n v="20"/>
    <s v="GSX2"/>
    <n v="280"/>
    <n v="0"/>
    <s v="ร้านที่1"/>
    <s v="พ******ญ"/>
    <s v="******ตำบลบางหลวง อำเภอสรรพยา จังหวัดชัยนาท 17150"/>
    <s v="17150"/>
    <s v="51"/>
    <s v="29/01/2026 12:03"/>
    <s v="-"/>
    <s v="SPX Express"/>
    <s v="Shopee"/>
    <s v="shopee"/>
    <s v=""/>
    <s v="TH269171302013V"/>
    <s v="29/01/2026 12:03"/>
  </r>
  <r>
    <x v="2"/>
    <x v="2"/>
    <n v="50"/>
    <n v="6"/>
    <s v="GSX1"/>
    <n v="200"/>
    <n v="0"/>
    <s v="ร้านที่2"/>
    <s v="ม***  ข***และ"/>
    <s v="พระนครศรีอยุธยา"/>
    <s v="-"/>
    <s v=""/>
    <s v="29/01/2026 11:59"/>
    <s v="-"/>
    <s v="J&amp;T COD"/>
    <s v="Tiktok"/>
    <s v="จ่ายทีหลัง / COD"/>
    <s v=""/>
    <s v="790755483803"/>
    <s v="29/01/2026 11:59"/>
  </r>
  <r>
    <x v="4"/>
    <x v="5"/>
    <n v="27.5"/>
    <n v="4"/>
    <s v="GSX0"/>
    <n v="165"/>
    <n v="0"/>
    <s v="ร้านที่1"/>
    <s v="น******ร"/>
    <s v="******ต้นโพธิ์ อำเภอเมืองสิงห์บุรี จังหวัดสิงห์บุรี 16000"/>
    <s v="16000"/>
    <s v="02"/>
    <s v="29/01/2026 12:28"/>
    <s v="-"/>
    <s v="SPX Express"/>
    <s v="Shopee"/>
    <s v="shopee"/>
    <s v=""/>
    <s v="TH2685085896055"/>
    <s v="29/01/2026 11:58"/>
  </r>
  <r>
    <x v="13"/>
    <x v="15"/>
    <n v="66.666666666666671"/>
    <n v="3"/>
    <s v="GSW99"/>
    <n v="129"/>
    <n v="0"/>
    <s v="ร้านที่2"/>
    <s v="ก***พิชญา"/>
    <s v="จันทบุรี"/>
    <s v="-"/>
    <s v=""/>
    <s v="29/01/2026 11:56"/>
    <s v="-"/>
    <s v="J&amp;T COD"/>
    <s v="Tiktok"/>
    <s v="จ่ายทีหลัง / COD"/>
    <s v=""/>
    <s v="790766929713"/>
    <s v="29/01/2026 11:56"/>
  </r>
  <r>
    <x v="2"/>
    <x v="2"/>
    <n v="33.333333333333336"/>
    <n v="3"/>
    <s v="GSW98"/>
    <n v="100"/>
    <n v="0"/>
    <s v="ร้านที่2"/>
    <s v="ณ***ัน ศ***พชร"/>
    <s v="ปทุมธานี"/>
    <s v="-"/>
    <s v=""/>
    <s v="29/01/2026 11:55"/>
    <s v="-"/>
    <s v="J&amp;T Express"/>
    <s v="Tiktok"/>
    <s v="tiktok"/>
    <s v=""/>
    <s v="790773301474"/>
    <s v="29/01/2026 11:53"/>
  </r>
  <r>
    <x v="2"/>
    <x v="2"/>
    <n v="33.333333333333336"/>
    <n v="3"/>
    <s v="GSW97"/>
    <n v="100"/>
    <n v="0"/>
    <s v="ร้านที่2"/>
    <s v="อ*** จ***ม้"/>
    <s v="พิษณุโลก"/>
    <s v="-"/>
    <s v=""/>
    <s v="29/01/2026 11:50"/>
    <s v="-"/>
    <s v="J&amp;T COD"/>
    <s v="Tiktok"/>
    <s v="จ่ายทีหลัง / COD"/>
    <s v=""/>
    <s v="790795108471"/>
    <s v="29/01/2026 11:50"/>
  </r>
  <r>
    <x v="2"/>
    <x v="2"/>
    <n v="65"/>
    <n v="9"/>
    <s v="GSW96"/>
    <n v="299"/>
    <n v="0"/>
    <s v="ร้านที่2"/>
    <s v="ว***า ค***ุล"/>
    <s v="สระบุรี"/>
    <s v="-"/>
    <s v=""/>
    <s v="29/01/2026 11:44"/>
    <s v="-"/>
    <s v="J&amp;T COD"/>
    <s v="Tiktok"/>
    <s v="จ่ายทีหลัง / COD"/>
    <s v="ไม่เอาเค้กกาแฟค่ะ"/>
    <s v="790721597374"/>
    <s v="29/01/2026 11:44"/>
  </r>
  <r>
    <x v="15"/>
    <x v="17"/>
    <n v="10"/>
    <n v="10"/>
    <s v="GSW95"/>
    <n v="110"/>
    <n v="10"/>
    <s v="ร้านที่2"/>
    <s v="ร***า. ห***ะคร"/>
    <s v="ชัยภูมิ"/>
    <s v="-"/>
    <s v=""/>
    <s v="29/01/2026 11:41"/>
    <s v="-"/>
    <s v="J&amp;T COD"/>
    <s v="Tiktok"/>
    <s v="จ่ายทีหลัง / COD"/>
    <s v=""/>
    <s v="790732680312"/>
    <s v="29/01/2026 11:41"/>
  </r>
  <r>
    <x v="13"/>
    <x v="15"/>
    <n v="66.666666666666671"/>
    <n v="3"/>
    <s v="GSW94"/>
    <n v="129"/>
    <n v="0"/>
    <s v="ร้านที่2"/>
    <s v="u***9754588322114"/>
    <s v="กรุงเทพฯ"/>
    <s v="-"/>
    <s v=""/>
    <s v="29/01/2026 11:31"/>
    <s v="-"/>
    <s v="J&amp;T COD"/>
    <s v="Tiktok"/>
    <s v="จ่ายทีหลัง / COD"/>
    <s v=""/>
    <s v="790753552396"/>
    <s v="29/01/2026 11:31"/>
  </r>
  <r>
    <x v="2"/>
    <x v="2"/>
    <n v="33.333333333333336"/>
    <n v="3"/>
    <s v="GSW93"/>
    <n v="100"/>
    <n v="0"/>
    <s v="ร้านที่2"/>
    <s v="S***eera W***bunma"/>
    <s v="สระบุรี"/>
    <s v="-"/>
    <s v=""/>
    <s v="29/01/2026 11:29"/>
    <s v="-"/>
    <s v="J&amp;T COD"/>
    <s v="Tiktok"/>
    <s v="จ่ายทีหลัง / COD"/>
    <s v=""/>
    <s v="790777700473"/>
    <s v="29/01/2026 11:29"/>
  </r>
  <r>
    <x v="2"/>
    <x v="2"/>
    <n v="33.333333333333336"/>
    <n v="3"/>
    <s v="GSW92"/>
    <n v="100"/>
    <n v="0"/>
    <s v="ร้านที่2"/>
    <s v="ส***วดี อ***ัตน์"/>
    <s v="กรุงเทพฯ"/>
    <s v="-"/>
    <s v=""/>
    <s v="29/01/2026 11:24"/>
    <s v="-"/>
    <s v="J&amp;T COD"/>
    <s v="Tiktok"/>
    <s v="จ่ายทีหลัง / COD"/>
    <s v=""/>
    <s v="790764904451"/>
    <s v="29/01/2026 11:24"/>
  </r>
  <r>
    <x v="1"/>
    <x v="3"/>
    <n v="159"/>
    <n v="1"/>
    <s v="GSW91"/>
    <n v="129"/>
    <n v="0"/>
    <s v="ร้านที่2"/>
    <s v="m***asit"/>
    <s v="นครปฐม"/>
    <s v="-"/>
    <s v=""/>
    <s v="29/01/2026 11:24"/>
    <s v="-"/>
    <s v="J&amp;T Express"/>
    <s v="Tiktok"/>
    <s v="tiktok"/>
    <s v=""/>
    <s v="790762876363"/>
    <s v="29/01/2026 11:23"/>
  </r>
  <r>
    <x v="1"/>
    <x v="3"/>
    <n v="139"/>
    <n v="1"/>
    <s v="GSW90"/>
    <n v="215"/>
    <n v="0"/>
    <s v="ร้านที่10"/>
    <s v="กันยารัตน์ จิตรานุเคราะห์  "/>
    <s v="บจก. แอ๊ดวานซ์ โซลูชั่น อินเตอร์เนชั่นแนล_x000a_54/25 หมู่ 6 ถ.เลียบคลองเทพกาญจนา ต.บางน้ำจืด อ.เมือง จ.สมุทรสาคร  74000"/>
    <s v="74000"/>
    <s v="0819380588"/>
    <s v="29/01/2026 11:38"/>
    <s v="t0832622509@gmail.com"/>
    <s v="EMS COD"/>
    <s v="facebook"/>
    <s v="กสิกร"/>
    <s v=""/>
    <s v="WA085178995TH"/>
    <s v="29/01/2026 11:21"/>
  </r>
  <r>
    <x v="3"/>
    <x v="4"/>
    <n v="139"/>
    <n v="1"/>
    <s v="GSW90"/>
    <n v="215"/>
    <n v="0"/>
    <s v="ร้านที่10"/>
    <s v="กันยารัตน์ จิตรานุเคราะห์  "/>
    <s v="บจก. แอ๊ดวานซ์ โซลูชั่น อินเตอร์เนชั่นแนล_x000a_54/25 หมู่ 6 ถ.เลียบคลองเทพกาญจนา ต.บางน้ำจืด อ.เมือง จ.สมุทรสาคร  74000"/>
    <s v="74000"/>
    <s v="0819380588"/>
    <s v="29/01/2026 11:38"/>
    <s v="t0832622509@gmail.com"/>
    <s v="EMS COD"/>
    <s v="facebook"/>
    <s v="กสิกร"/>
    <s v=""/>
    <s v="WA085178995TH"/>
    <s v="29/01/2026 11:21"/>
  </r>
  <r>
    <x v="5"/>
    <x v="6"/>
    <n v="65"/>
    <n v="1"/>
    <s v="GSW89"/>
    <n v="299"/>
    <n v="0"/>
    <s v="ร้านที่10"/>
    <s v="ไอรีน ตะเภาพงศ์"/>
    <s v="66/1 ถนนเทศบาลเมืองปู่เจ้าสมิงพราย 11ตำบลสำโรงใต้ อำเภอพระประแดง สมุทรปราการ 10130"/>
    <s v="10130"/>
    <s v="66926355388"/>
    <s v="29/01/2026 11:21"/>
    <s v="t0832622509@gmail.com"/>
    <s v="EMS COD"/>
    <s v="facebook"/>
    <s v="กสิกร"/>
    <s v=""/>
    <s v="WA085178973TH"/>
    <s v="29/01/2026 11:20"/>
  </r>
  <r>
    <x v="8"/>
    <x v="9"/>
    <n v="65"/>
    <n v="1"/>
    <s v="GSW89"/>
    <n v="299"/>
    <n v="0"/>
    <s v="ร้านที่10"/>
    <s v="ไอรีน ตะเภาพงศ์"/>
    <s v="66/1 ถนนเทศบาลเมืองปู่เจ้าสมิงพราย 11ตำบลสำโรงใต้ อำเภอพระประแดง สมุทรปราการ 10130"/>
    <s v="10130"/>
    <s v="66926355388"/>
    <s v="29/01/2026 11:21"/>
    <s v="t0832622509@gmail.com"/>
    <s v="EMS COD"/>
    <s v="facebook"/>
    <s v="กสิกร"/>
    <s v=""/>
    <s v="WA085178973TH"/>
    <s v="29/01/2026 11:20"/>
  </r>
  <r>
    <x v="7"/>
    <x v="8"/>
    <n v="65"/>
    <n v="1"/>
    <s v="GSW89"/>
    <n v="299"/>
    <n v="0"/>
    <s v="ร้านที่10"/>
    <s v="ไอรีน ตะเภาพงศ์"/>
    <s v="66/1 ถนนเทศบาลเมืองปู่เจ้าสมิงพราย 11ตำบลสำโรงใต้ อำเภอพระประแดง สมุทรปราการ 10130"/>
    <s v="10130"/>
    <s v="66926355388"/>
    <s v="29/01/2026 11:21"/>
    <s v="t0832622509@gmail.com"/>
    <s v="EMS COD"/>
    <s v="facebook"/>
    <s v="กสิกร"/>
    <s v=""/>
    <s v="WA085178973TH"/>
    <s v="29/01/2026 11:20"/>
  </r>
  <r>
    <x v="6"/>
    <x v="7"/>
    <n v="65"/>
    <n v="3"/>
    <s v="GSW89"/>
    <n v="299"/>
    <n v="0"/>
    <s v="ร้านที่10"/>
    <s v="ไอรีน ตะเภาพงศ์"/>
    <s v="66/1 ถนนเทศบาลเมืองปู่เจ้าสมิงพราย 11ตำบลสำโรงใต้ อำเภอพระประแดง สมุทรปราการ 10130"/>
    <s v="10130"/>
    <s v="66926355388"/>
    <s v="29/01/2026 11:21"/>
    <s v="t0832622509@gmail.com"/>
    <s v="EMS COD"/>
    <s v="facebook"/>
    <s v="กสิกร"/>
    <s v=""/>
    <s v="WA085178973TH"/>
    <s v="29/01/2026 11:20"/>
  </r>
  <r>
    <x v="9"/>
    <x v="10"/>
    <n v="65"/>
    <n v="3"/>
    <s v="GSW89"/>
    <n v="299"/>
    <n v="0"/>
    <s v="ร้านที่10"/>
    <s v="ไอรีน ตะเภาพงศ์"/>
    <s v="66/1 ถนนเทศบาลเมืองปู่เจ้าสมิงพราย 11ตำบลสำโรงใต้ อำเภอพระประแดง สมุทรปราการ 10130"/>
    <s v="10130"/>
    <s v="66926355388"/>
    <s v="29/01/2026 11:21"/>
    <s v="t0832622509@gmail.com"/>
    <s v="EMS COD"/>
    <s v="facebook"/>
    <s v="กสิกร"/>
    <s v=""/>
    <s v="WA085178973TH"/>
    <s v="29/01/2026 11:20"/>
  </r>
  <r>
    <x v="16"/>
    <x v="18"/>
    <n v="159"/>
    <n v="1"/>
    <s v="GSW88"/>
    <n v="109"/>
    <n v="0"/>
    <s v="ร้านที่2"/>
    <s v="ว*** พ***เอียด"/>
    <s v="นครปฐม"/>
    <s v="-"/>
    <s v=""/>
    <s v="29/01/2026 11:18"/>
    <s v="-"/>
    <s v="J&amp;T COD"/>
    <s v="Tiktok"/>
    <s v="จ่ายทีหลัง / COD"/>
    <s v=""/>
    <s v="790745471390"/>
    <s v="29/01/2026 11:18"/>
  </r>
  <r>
    <x v="16"/>
    <x v="18"/>
    <n v="139"/>
    <n v="1"/>
    <s v="GSW87"/>
    <n v="399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29/01/2026 11:18"/>
    <s v="t0832622509@gmail.com"/>
    <s v="EMS COD"/>
    <s v="facebook"/>
    <s v="กสิกร"/>
    <s v=""/>
    <s v="WA085178956TH"/>
    <s v="29/01/2026 11:18"/>
  </r>
  <r>
    <x v="1"/>
    <x v="3"/>
    <n v="139"/>
    <n v="1"/>
    <s v="GSW87"/>
    <n v="399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29/01/2026 11:18"/>
    <s v="t0832622509@gmail.com"/>
    <s v="EMS COD"/>
    <s v="facebook"/>
    <s v="กสิกร"/>
    <s v=""/>
    <s v="WA085178956TH"/>
    <s v="29/01/2026 11:18"/>
  </r>
  <r>
    <x v="17"/>
    <x v="19"/>
    <n v="139"/>
    <n v="1"/>
    <s v="GSW87"/>
    <n v="399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29/01/2026 11:18"/>
    <s v="t0832622509@gmail.com"/>
    <s v="EMS COD"/>
    <s v="facebook"/>
    <s v="กสิกร"/>
    <s v=""/>
    <s v="WA085178956TH"/>
    <s v="29/01/2026 11:18"/>
  </r>
  <r>
    <x v="3"/>
    <x v="4"/>
    <n v="139"/>
    <n v="1"/>
    <s v="GSW87"/>
    <n v="399"/>
    <n v="0"/>
    <s v="ร้านที่10"/>
    <s v="เสรี-ช่วยชูกลิ่น"/>
    <s v="51-ม-2_x000a_ต_ยางหย่อง_x000a_อ_ท่ายาง_x000a_จ_เพชรบุรี 76130"/>
    <s v="76130"/>
    <s v="0813642006"/>
    <s v="29/01/2026 11:18"/>
    <s v="t0832622509@gmail.com"/>
    <s v="EMS COD"/>
    <s v="facebook"/>
    <s v="กสิกร"/>
    <s v=""/>
    <s v="WA085178956TH"/>
    <s v="29/01/2026 11:18"/>
  </r>
  <r>
    <x v="0"/>
    <x v="0"/>
    <n v="79"/>
    <n v="1"/>
    <s v="GSW86"/>
    <n v="79"/>
    <n v="0"/>
    <s v="ร้านที่1"/>
    <s v="ม******)"/>
    <s v="******, อำเภอกำแพงแสน ตำบลกำแพงแสน อำเภอกำแพงแสน จังหวัดนครปฐม 73140"/>
    <s v="73140"/>
    <s v="64"/>
    <s v="29/01/2026 11:12"/>
    <s v="-"/>
    <s v="SPX Express"/>
    <s v="Shopee"/>
    <s v="shopee"/>
    <s v=""/>
    <s v="TH2688120211269"/>
    <s v="29/01/2026 11:10"/>
  </r>
  <r>
    <x v="2"/>
    <x v="2"/>
    <n v="33.333333333333336"/>
    <n v="3"/>
    <s v="GSW85"/>
    <n v="100"/>
    <n v="0"/>
    <s v="ร้านที่2"/>
    <s v="ว***รณ์"/>
    <s v="กรุงเทพฯ"/>
    <s v="-"/>
    <s v=""/>
    <s v="29/01/2026 11:07"/>
    <s v="-"/>
    <s v="J&amp;T COD"/>
    <s v="Tiktok"/>
    <s v="จ่ายทีหลัง / COD"/>
    <s v=""/>
    <s v="790741027436"/>
    <s v="29/01/2026 11:07"/>
  </r>
  <r>
    <x v="13"/>
    <x v="15"/>
    <n v="66.666666666666671"/>
    <n v="3"/>
    <s v="GSW84"/>
    <n v="100"/>
    <n v="0"/>
    <s v="ร้านที่2"/>
    <s v="ม***สา"/>
    <s v="สงขลา"/>
    <s v="-"/>
    <s v=""/>
    <s v="29/01/2026 11:06"/>
    <s v="-"/>
    <s v="J&amp;T COD"/>
    <s v="Tiktok"/>
    <s v="จ่ายทีหลัง / COD"/>
    <s v=""/>
    <s v="790792673381"/>
    <s v="29/01/2026 11:06"/>
  </r>
  <r>
    <x v="4"/>
    <x v="5"/>
    <n v="27.5"/>
    <n v="4"/>
    <s v="GSW83"/>
    <n v="165"/>
    <n v="0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9/01/2026 11:35"/>
    <s v="-"/>
    <s v="Flash Express"/>
    <s v="Shopee"/>
    <s v="shopee"/>
    <s v=""/>
    <s v="TH69018A8HVB8D"/>
    <s v="29/01/2026 11:05"/>
  </r>
  <r>
    <x v="13"/>
    <x v="15"/>
    <n v="66.666666666666671"/>
    <n v="3"/>
    <s v="GSW82"/>
    <n v="100"/>
    <n v="0"/>
    <s v="ร้านที่2"/>
    <s v="ก***า"/>
    <s v="กรุงเทพฯ"/>
    <s v="-"/>
    <s v=""/>
    <s v="29/01/2026 11:04"/>
    <s v="-"/>
    <s v="J&amp;T Express"/>
    <s v="Tiktok"/>
    <s v="tiktok"/>
    <s v=""/>
    <s v="790747278370"/>
    <s v="29/01/2026 11:04"/>
  </r>
  <r>
    <x v="2"/>
    <x v="2"/>
    <n v="50"/>
    <n v="6"/>
    <s v="GSW81"/>
    <n v="200"/>
    <n v="0"/>
    <s v="ร้านที่2"/>
    <s v="ศ***รัฐ.กลิ่นเกษร"/>
    <s v="ปทุมธานี"/>
    <s v="-"/>
    <s v=""/>
    <s v="29/01/2026 10:58"/>
    <s v="-"/>
    <s v="J&amp;T COD"/>
    <s v="Tiktok"/>
    <s v="จ่ายทีหลัง / COD"/>
    <s v=""/>
    <s v="790775418495"/>
    <s v="29/01/2026 10:58"/>
  </r>
  <r>
    <x v="2"/>
    <x v="2"/>
    <n v="65"/>
    <n v="1"/>
    <s v="GSW80"/>
    <n v="35"/>
    <n v="0"/>
    <s v="ร้านที่2"/>
    <s v="อ*** ส***จ่ม"/>
    <s v="นครสวรรค์"/>
    <s v="-"/>
    <s v=""/>
    <s v="29/01/2026 10:54"/>
    <s v="-"/>
    <s v="J&amp;T COD"/>
    <s v="Tiktok"/>
    <s v="จ่ายทีหลัง / COD"/>
    <s v=""/>
    <s v="790734481353"/>
    <s v="29/01/2026 10:54"/>
  </r>
  <r>
    <x v="2"/>
    <x v="2"/>
    <n v="65"/>
    <n v="9"/>
    <s v="GSW79"/>
    <n v="299"/>
    <n v="0"/>
    <s v="ร้านที่2"/>
    <s v="ป***า เ***ครุฑ"/>
    <s v="สุโขทัย"/>
    <s v="-"/>
    <s v=""/>
    <s v="29/01/2026 10:52"/>
    <s v="-"/>
    <s v="J&amp;T COD"/>
    <s v="Tiktok"/>
    <s v="จ่ายทีหลัง / COD"/>
    <s v=""/>
    <s v="790773792384"/>
    <s v="29/01/2026 10:52"/>
  </r>
  <r>
    <x v="14"/>
    <x v="16"/>
    <n v="12"/>
    <n v="10"/>
    <s v="GSW78"/>
    <n v="130"/>
    <n v="0"/>
    <s v="ร้านที่1"/>
    <s v="เ******์"/>
    <s v="******บลควนรู อำเภอรัตภูมิ จังหวัดสงขลา 90180"/>
    <s v="90180"/>
    <s v="15"/>
    <s v="29/01/2026 11:17"/>
    <s v="-"/>
    <s v="SPX Express"/>
    <s v="Shopee"/>
    <s v="shopee"/>
    <s v=""/>
    <s v="TH269238490403J"/>
    <s v="29/01/2026 10:47"/>
  </r>
  <r>
    <x v="15"/>
    <x v="17"/>
    <n v="10"/>
    <n v="20"/>
    <s v="GSW77"/>
    <n v="200"/>
    <n v="0"/>
    <s v="ร้านที่2"/>
    <s v="เ***ซี่"/>
    <s v="เชียงราย"/>
    <s v="-"/>
    <s v=""/>
    <s v="29/01/2026 10:43"/>
    <s v="-"/>
    <s v="J&amp;T Express"/>
    <s v="Tiktok"/>
    <s v="tiktok"/>
    <s v=""/>
    <s v="790702677391"/>
    <s v="29/01/2026 10:41"/>
  </r>
  <r>
    <x v="13"/>
    <x v="15"/>
    <n v="66.666666666666671"/>
    <n v="3"/>
    <s v="GSW76"/>
    <n v="129"/>
    <n v="0"/>
    <s v="ร้านที่2"/>
    <s v="จ***่"/>
    <s v="กรุงเทพฯ"/>
    <s v="-"/>
    <s v=""/>
    <s v="29/01/2026 10:35"/>
    <s v="-"/>
    <s v="J&amp;T COD"/>
    <s v="Tiktok"/>
    <s v="จ่ายทีหลัง / COD"/>
    <s v=""/>
    <s v="790713879373"/>
    <s v="29/01/2026 10:35"/>
  </r>
  <r>
    <x v="13"/>
    <x v="15"/>
    <n v="66.666666666666671"/>
    <n v="6"/>
    <s v="GSW75"/>
    <n v="458"/>
    <n v="0"/>
    <s v="ร้านที่2"/>
    <s v="ส**"/>
    <s v="ชลบุรี"/>
    <s v="-"/>
    <s v=""/>
    <s v="29/01/2026 10:31"/>
    <s v="-"/>
    <s v="J&amp;T Express"/>
    <s v="Tiktok"/>
    <s v="tiktok"/>
    <s v=""/>
    <s v="790741355364"/>
    <s v="29/01/2026 10:31"/>
  </r>
  <r>
    <x v="2"/>
    <x v="2"/>
    <n v="33.333333333333336"/>
    <n v="6"/>
    <s v="GSW75"/>
    <n v="458"/>
    <n v="0"/>
    <s v="ร้านที่2"/>
    <s v="ส**"/>
    <s v="ชลบุรี"/>
    <s v="-"/>
    <s v=""/>
    <s v="29/01/2026 10:31"/>
    <s v="-"/>
    <s v="J&amp;T Express"/>
    <s v="Tiktok"/>
    <s v="tiktok"/>
    <s v=""/>
    <s v="790741355364"/>
    <s v="29/01/2026 10:31"/>
  </r>
  <r>
    <x v="4"/>
    <x v="5"/>
    <n v="27.5"/>
    <n v="4"/>
    <s v="GSW74"/>
    <n v="134.5"/>
    <n v="26.5"/>
    <s v="ร้านที่10"/>
    <s v="คุณ ชาตรี นาห่อม"/>
    <s v="86 หมู่ 1 · แนงมุด/ Naeng Mut_x000a__x000a_กาบเชิง/ Kap Choengสุรินทร์/ Surin_x000a_32210"/>
    <s v="32210"/>
    <s v="660916699585"/>
    <s v="29/01/2026 10:29"/>
    <s v="-"/>
    <s v="Kerry_dropoff"/>
    <s v="Lazada"/>
    <s v="lazada"/>
    <s v=""/>
    <s v="TH29068A8HFQ9D"/>
    <s v="29/01/2026 10:28"/>
  </r>
  <r>
    <x v="13"/>
    <x v="15"/>
    <n v="66.666666666666671"/>
    <n v="3"/>
    <s v="GSW73"/>
    <n v="100"/>
    <n v="0"/>
    <s v="ร้านที่2"/>
    <s v="จ***รา ห***ะคร"/>
    <s v="ชัยภูมิ"/>
    <s v="-"/>
    <s v=""/>
    <s v="29/01/2026 10:26"/>
    <s v="-"/>
    <s v="J&amp;T COD"/>
    <s v="Tiktok"/>
    <s v="จ่ายทีหลัง / COD"/>
    <s v=""/>
    <s v="790747765301"/>
    <s v="29/01/2026 10:26"/>
  </r>
  <r>
    <x v="13"/>
    <x v="15"/>
    <n v="66.666666666666671"/>
    <n v="3"/>
    <s v="GSW72"/>
    <n v="100"/>
    <n v="0"/>
    <s v="ร้านที่2"/>
    <s v="ท***์โส ช***โย"/>
    <s v="นครพนม"/>
    <s v="-"/>
    <s v=""/>
    <s v="29/01/2026 10:25"/>
    <s v="-"/>
    <s v="J&amp;T COD"/>
    <s v="Tiktok"/>
    <s v="จ่ายทีหลัง / COD"/>
    <s v=""/>
    <s v="790765367302"/>
    <s v="29/01/2026 10:25"/>
  </r>
  <r>
    <x v="13"/>
    <x v="15"/>
    <n v="66.666666666666671"/>
    <n v="3"/>
    <s v="GSW71"/>
    <n v="129"/>
    <n v="0"/>
    <s v="ร้านที่2"/>
    <s v="ว***ดา แ***ันดา"/>
    <s v="พระนครศรีอยุธยา"/>
    <s v="-"/>
    <s v=""/>
    <s v="29/01/2026 10:23"/>
    <s v="-"/>
    <s v="J&amp;T COD"/>
    <s v="Tiktok"/>
    <s v="จ่ายทีหลัง / COD"/>
    <s v=""/>
    <s v="790762361303"/>
    <s v="29/01/2026 10:24"/>
  </r>
  <r>
    <x v="2"/>
    <x v="2"/>
    <n v="50"/>
    <n v="6"/>
    <s v="GSW69"/>
    <n v="200"/>
    <n v="0"/>
    <s v="ร้านที่2"/>
    <s v="บ***า ม***สตุรัส"/>
    <s v="กรุงเทพฯ"/>
    <s v="-"/>
    <s v=""/>
    <s v="29/01/2026 10:22"/>
    <s v="-"/>
    <s v="J&amp;T COD"/>
    <s v="Tiktok"/>
    <s v="จ่ายทีหลัง / COD"/>
    <s v=""/>
    <s v="790774812494"/>
    <s v="29/01/2026 10:23"/>
  </r>
  <r>
    <x v="2"/>
    <x v="2"/>
    <n v="33.333333333333336"/>
    <n v="3"/>
    <s v="GSW67"/>
    <n v="107"/>
    <n v="7"/>
    <s v="ร้านที่2"/>
    <s v="อ***สา​ บ***ยี่"/>
    <s v="กรุงเทพมหานคร"/>
    <s v="-"/>
    <s v=""/>
    <s v="29/01/2026 10:18"/>
    <s v="-"/>
    <s v="J&amp;T COD"/>
    <s v="Tiktok"/>
    <s v="จ่ายทีหลัง / COD"/>
    <s v=""/>
    <s v="790711022441"/>
    <s v="29/01/2026 10:18"/>
  </r>
  <r>
    <x v="2"/>
    <x v="2"/>
    <n v="65"/>
    <n v="1"/>
    <s v="GSW66"/>
    <n v="35"/>
    <n v="0"/>
    <s v="ร้านที่2"/>
    <s v="ธ***าภรณ์ อ***ลเลส"/>
    <s v="เพชรบุรี"/>
    <s v="-"/>
    <s v=""/>
    <s v="29/01/2026 10:15"/>
    <s v="-"/>
    <s v="J&amp;T COD"/>
    <s v="Tiktok"/>
    <s v="จ่ายทีหลัง / COD"/>
    <s v=""/>
    <s v="790731610443"/>
    <s v="29/01/2026 10:15"/>
  </r>
  <r>
    <x v="13"/>
    <x v="15"/>
    <n v="33"/>
    <n v="10"/>
    <s v="GSW65"/>
    <n v="363.09"/>
    <n v="0"/>
    <s v="ร้านที่2"/>
    <s v="อ***วรรณ์ ป***ะเสาร์"/>
    <s v="หนองคาย"/>
    <s v="-"/>
    <s v=""/>
    <s v="29/01/2026 10:15"/>
    <s v="-"/>
    <s v="J&amp;T COD"/>
    <s v="Tiktok"/>
    <s v="จ่ายทีหลัง / COD"/>
    <s v=""/>
    <s v="790725151392"/>
    <s v="29/01/2026 10:15"/>
  </r>
  <r>
    <x v="2"/>
    <x v="2"/>
    <n v="33.333333333333336"/>
    <n v="3"/>
    <s v="GSW64"/>
    <n v="110"/>
    <n v="10"/>
    <s v="ร้านที่2"/>
    <s v="ว***ุดา ส***กตุ"/>
    <s v="ร้อยเอ็ด"/>
    <s v="-"/>
    <s v=""/>
    <s v="29/01/2026 10:14"/>
    <s v="-"/>
    <s v="J&amp;T COD"/>
    <s v="Tiktok"/>
    <s v="จ่ายทีหลัง / COD"/>
    <s v=""/>
    <s v="790730501466"/>
    <s v="29/01/2026 10:14"/>
  </r>
  <r>
    <x v="2"/>
    <x v="2"/>
    <n v="65"/>
    <n v="1"/>
    <s v="GSW63"/>
    <n v="35"/>
    <n v="0"/>
    <s v="ร้านที่2"/>
    <s v="น***ุญยนุช  น***ปัญญา"/>
    <s v="สระบุรี"/>
    <s v="-"/>
    <s v=""/>
    <s v="29/01/2026 10:13"/>
    <s v="-"/>
    <s v="J&amp;T COD"/>
    <s v="Tiktok"/>
    <s v="จ่ายทีหลัง / COD"/>
    <s v=""/>
    <s v="790752019444"/>
    <s v="29/01/2026 10:13"/>
  </r>
  <r>
    <x v="2"/>
    <x v="2"/>
    <n v="40"/>
    <n v="10"/>
    <s v="GSW62"/>
    <n v="330"/>
    <n v="0"/>
    <s v="ร้านที่2"/>
    <s v="อ***นา ช***ประคอง"/>
    <s v="นครนายก"/>
    <s v="-"/>
    <s v=""/>
    <s v="29/01/2026 10:06"/>
    <s v="-"/>
    <s v="J&amp;T COD"/>
    <s v="Tiktok"/>
    <s v="จ่ายทีหลัง / COD"/>
    <s v=""/>
    <s v="790792211451"/>
    <s v="29/01/2026 10:06"/>
  </r>
  <r>
    <x v="2"/>
    <x v="2"/>
    <n v="33.333333333333336"/>
    <n v="3"/>
    <s v="GSW61"/>
    <n v="100"/>
    <n v="0"/>
    <s v="ร้านที่2"/>
    <s v="ก***าพัชร ค***งแว่น"/>
    <s v="เชียงราย"/>
    <s v="-"/>
    <s v=""/>
    <s v="29/01/2026 10:03"/>
    <s v="-"/>
    <s v="J&amp;T COD"/>
    <s v="Tiktok"/>
    <s v="จ่ายทีหลัง / COD"/>
    <s v=""/>
    <s v="790749701453"/>
    <s v="29/01/2026 10:03"/>
  </r>
  <r>
    <x v="2"/>
    <x v="2"/>
    <n v="33.333333333333336"/>
    <n v="3"/>
    <s v="GSW60"/>
    <n v="100"/>
    <n v="0"/>
    <s v="ร้านที่2"/>
    <s v="ศ***พร จ***ร์หอม"/>
    <s v="สมุทรปราการ"/>
    <s v="-"/>
    <s v=""/>
    <s v="29/01/2026 09:56"/>
    <s v="-"/>
    <s v="J&amp;T COD"/>
    <s v="Tiktok"/>
    <s v="จ่ายทีหลัง / COD"/>
    <s v=""/>
    <s v="790787024436"/>
    <s v="29/01/2026 09:56"/>
  </r>
  <r>
    <x v="2"/>
    <x v="2"/>
    <n v="33.333333333333336"/>
    <n v="3"/>
    <s v="GSW59"/>
    <n v="107"/>
    <n v="7"/>
    <s v="ร้านที่2"/>
    <s v="ก***นา  แ***จริญ"/>
    <s v="กรุงเทพฯ"/>
    <s v="-"/>
    <s v=""/>
    <s v="29/01/2026 09:53"/>
    <s v="-"/>
    <s v="J&amp;T COD"/>
    <s v="Tiktok"/>
    <s v="จ่ายทีหลัง / COD"/>
    <s v=""/>
    <s v="790711821454"/>
    <s v="29/01/2026 09:53"/>
  </r>
  <r>
    <x v="0"/>
    <x v="0"/>
    <n v="80"/>
    <n v="7"/>
    <s v="GSW56"/>
    <n v="560"/>
    <n v="0"/>
    <s v="ร้านที่1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29/01/2026 09:44"/>
    <s v="-"/>
    <s v="SPX Express"/>
    <s v="Shopee"/>
    <s v="shopee"/>
    <s v=""/>
    <s v="TH265223543425J"/>
    <s v="29/01/2026 09:44"/>
  </r>
  <r>
    <x v="2"/>
    <x v="2"/>
    <n v="33.333333333333336"/>
    <n v="3"/>
    <s v="GSW55"/>
    <n v="100"/>
    <n v="0"/>
    <s v="ร้านที่2"/>
    <s v="จ**"/>
    <s v="ชัยภูมิ"/>
    <s v="-"/>
    <s v=""/>
    <s v="29/01/2026 09:36"/>
    <s v="-"/>
    <s v="J&amp;T COD"/>
    <s v="Tiktok"/>
    <s v="จ่ายทีหลัง / COD"/>
    <s v=""/>
    <s v="790786429440"/>
    <s v="29/01/2026 09:36"/>
  </r>
  <r>
    <x v="2"/>
    <x v="2"/>
    <n v="50"/>
    <n v="12"/>
    <s v="GSW54"/>
    <n v="364"/>
    <n v="0"/>
    <s v="ร้านที่2"/>
    <s v="จ***นา จ***"/>
    <s v="ลำพูน"/>
    <s v="-"/>
    <s v=""/>
    <s v="29/01/2026 09:33"/>
    <s v="-"/>
    <s v="J&amp;T COD"/>
    <s v="Tiktok"/>
    <s v="จ่ายทีหลัง / COD"/>
    <s v=""/>
    <s v="790753081344"/>
    <s v="29/01/2026 09:33"/>
  </r>
  <r>
    <x v="0"/>
    <x v="0"/>
    <n v="69.900000000000006"/>
    <n v="10"/>
    <s v="GSW53"/>
    <n v="800"/>
    <n v="0"/>
    <s v="ร้านที่1"/>
    <s v="ว******ร"/>
    <s v="****** สุดซอย แขวงพลับพลา เขตวังทองหลาง จังหวัดกรุงเทพมหานคร 10310"/>
    <s v="10310"/>
    <s v="49"/>
    <s v="29/01/2026 09:51"/>
    <s v="-"/>
    <s v="SPX Express"/>
    <s v="Shopee"/>
    <s v="shopee"/>
    <s v=""/>
    <s v="TH2669185058188"/>
    <s v="29/01/2026 09:21"/>
  </r>
  <r>
    <x v="16"/>
    <x v="18"/>
    <n v="159"/>
    <n v="1"/>
    <s v="GSW52"/>
    <n v="129"/>
    <n v="0"/>
    <s v="ร้านที่2"/>
    <s v="น***"/>
    <s v="สงขลา"/>
    <s v="-"/>
    <s v=""/>
    <s v="29/01/2026 09:21"/>
    <s v="-"/>
    <s v="J&amp;T COD"/>
    <s v="Tiktok"/>
    <s v="จ่ายทีหลัง / COD"/>
    <s v=""/>
    <s v="790721074382"/>
    <s v="29/01/2026 09:21"/>
  </r>
  <r>
    <x v="1"/>
    <x v="3"/>
    <n v="0"/>
    <n v="1"/>
    <s v="GSW50"/>
    <n v="0"/>
    <n v="0"/>
    <s v="ร้านที่2"/>
    <s v="อ***รา ว***รัตน์"/>
    <s v="กาญจนบุรี"/>
    <s v="-"/>
    <s v=""/>
    <s v="29/01/2026 09:15"/>
    <s v="-"/>
    <s v="J&amp;T Express"/>
    <s v="Tiktok"/>
    <s v="tiktok"/>
    <s v=""/>
    <s v="790778152356"/>
    <s v="29/01/2026 09:15"/>
  </r>
  <r>
    <x v="2"/>
    <x v="2"/>
    <n v="33.333333333333336"/>
    <n v="3"/>
    <s v="GSW49"/>
    <n v="0"/>
    <n v="0"/>
    <s v="ร้านที่2"/>
    <s v="ก***นา เ***ญหมื่น"/>
    <s v="ปทุมธานี"/>
    <s v="-"/>
    <s v=""/>
    <s v="29/01/2026 09:15"/>
    <s v="-"/>
    <s v="J&amp;T Express"/>
    <s v="Tiktok"/>
    <s v="tiktok"/>
    <s v=""/>
    <s v="790716108464"/>
    <s v="29/01/2026 09:15"/>
  </r>
  <r>
    <x v="2"/>
    <x v="2"/>
    <n v="33.333333333333336"/>
    <n v="3"/>
    <s v="GSW48"/>
    <n v="100"/>
    <n v="0"/>
    <s v="ร้านที่2"/>
    <s v="ข***ใจพรหมแก้ว"/>
    <s v="สมุทรปราการ"/>
    <s v="-"/>
    <s v=""/>
    <s v="29/01/2026 08:52"/>
    <s v="-"/>
    <s v="Flash Express Thailand"/>
    <s v="Tiktok"/>
    <s v="tiktok"/>
    <s v=""/>
    <s v="THT02032E5S4E0Z"/>
    <s v="29/01/2026 08:52"/>
  </r>
  <r>
    <x v="13"/>
    <x v="15"/>
    <n v="66.666666666666671"/>
    <n v="3"/>
    <s v="GSW47"/>
    <n v="129"/>
    <n v="0"/>
    <s v="ร้านที่2"/>
    <s v="อ***  อ***ุแสง"/>
    <s v="ยโสธร"/>
    <s v="-"/>
    <s v=""/>
    <s v="29/01/2026 08:39"/>
    <s v="-"/>
    <s v="J&amp;T COD"/>
    <s v="Tiktok"/>
    <s v="จ่ายทีหลัง / COD"/>
    <s v=""/>
    <s v="790732557392"/>
    <s v="29/01/2026 08:39"/>
  </r>
  <r>
    <x v="2"/>
    <x v="2"/>
    <n v="50"/>
    <n v="30"/>
    <s v="GSW45"/>
    <n v="880"/>
    <n v="0"/>
    <s v="ร้านที่2"/>
    <s v="ณ***านต์"/>
    <s v="กรุงเทพมหานคร"/>
    <s v="-"/>
    <s v=""/>
    <s v="29/01/2026 08:33"/>
    <s v="-"/>
    <s v="J&amp;T COD"/>
    <s v="Tiktok"/>
    <s v="จ่ายทีหลัง / COD"/>
    <s v=""/>
    <s v="790791595646"/>
    <s v="29/01/2026 08:33"/>
  </r>
  <r>
    <x v="2"/>
    <x v="2"/>
    <n v="33.333333333333336"/>
    <n v="3"/>
    <s v="GSW44"/>
    <n v="100"/>
    <n v="0"/>
    <s v="ร้านที่2"/>
    <s v="น***ันทร์  บ***ชยา"/>
    <s v="สมุทรปราการ"/>
    <s v="-"/>
    <s v=""/>
    <s v="29/01/2026 08:32"/>
    <s v="-"/>
    <s v="J&amp;T COD"/>
    <s v="Tiktok"/>
    <s v="จ่ายทีหลัง / COD"/>
    <s v=""/>
    <s v="790714301462"/>
    <s v="29/01/2026 08:32"/>
  </r>
  <r>
    <x v="1"/>
    <x v="3"/>
    <n v="159"/>
    <n v="1"/>
    <s v="GSW41"/>
    <n v="129"/>
    <n v="0"/>
    <s v="ร้านที่2"/>
    <s v="เ*** ว***ิสา"/>
    <s v="เทศบาลนครนครราชสีมา"/>
    <s v="-"/>
    <s v=""/>
    <s v="29/01/2026 08:11"/>
    <s v="-"/>
    <s v="J&amp;T Express"/>
    <s v="Tiktok"/>
    <s v="tiktok"/>
    <s v=""/>
    <s v="790793076356"/>
    <s v="29/01/2026 08:11"/>
  </r>
  <r>
    <x v="0"/>
    <x v="0"/>
    <n v="116"/>
    <n v="1"/>
    <s v="GSW40"/>
    <n v="239"/>
    <n v="0"/>
    <s v="ร้านที่2"/>
    <s v="ค***เมธาพร ไ***าะ​"/>
    <s v="สระแก้ว"/>
    <s v="-"/>
    <s v=""/>
    <s v="29/01/2026 08:02"/>
    <s v="-"/>
    <s v="J&amp;T Express"/>
    <s v="Tiktok"/>
    <s v="tiktok"/>
    <s v=""/>
    <s v="790746557333"/>
    <s v="29/01/2026 08:02"/>
  </r>
  <r>
    <x v="17"/>
    <x v="19"/>
    <n v="163"/>
    <n v="1"/>
    <s v="GSW40"/>
    <n v="239"/>
    <n v="0"/>
    <s v="ร้านที่2"/>
    <s v="ค***เมธาพร ไ***าะ​"/>
    <s v="สระแก้ว"/>
    <s v="-"/>
    <s v=""/>
    <s v="29/01/2026 08:02"/>
    <s v="-"/>
    <s v="J&amp;T Express"/>
    <s v="Tiktok"/>
    <s v="tiktok"/>
    <s v=""/>
    <s v="790746557333"/>
    <s v="29/01/2026 08:02"/>
  </r>
  <r>
    <x v="2"/>
    <x v="2"/>
    <n v="33.333333333333336"/>
    <n v="3"/>
    <s v="GSW39"/>
    <n v="100"/>
    <n v="0"/>
    <s v="ร้านที่2"/>
    <s v="ส**"/>
    <s v="เพชรบุรี"/>
    <s v="-"/>
    <s v=""/>
    <s v="29/01/2026 08:01"/>
    <s v="-"/>
    <s v="J&amp;T COD"/>
    <s v="Tiktok"/>
    <s v="จ่ายทีหลัง / COD"/>
    <s v=""/>
    <s v="790748281341"/>
    <s v="29/01/2026 08:01"/>
  </r>
  <r>
    <x v="0"/>
    <x v="0"/>
    <n v="66.333333333333329"/>
    <n v="6"/>
    <s v="GSW38"/>
    <n v="440"/>
    <n v="0"/>
    <s v="ร้านที่4"/>
    <s v="เ***นเพ็ญ ท***ิตติกุล"/>
    <s v="เชียงใหม่"/>
    <s v="-"/>
    <s v=""/>
    <s v="29/01/2026 07:51"/>
    <s v="-"/>
    <s v="J&amp;T COD"/>
    <s v="Tiktok"/>
    <s v="จ่ายทีหลัง / COD"/>
    <s v=""/>
    <s v="790728482305"/>
    <s v="29/01/2026 07:51"/>
  </r>
  <r>
    <x v="3"/>
    <x v="4"/>
    <n v="159"/>
    <n v="1"/>
    <s v="GSW37"/>
    <n v="129"/>
    <n v="0"/>
    <s v="ร้านที่2"/>
    <s v="พ***มื่น"/>
    <s v="ฉะเชิงเทรา"/>
    <s v="-"/>
    <s v=""/>
    <s v="29/01/2026 07:30"/>
    <s v="-"/>
    <s v="J&amp;T Express"/>
    <s v="Tiktok"/>
    <s v="tiktok"/>
    <s v=""/>
    <s v="790731955370"/>
    <s v="29/01/2026 07:30"/>
  </r>
  <r>
    <x v="2"/>
    <x v="2"/>
    <n v="33.333333333333336"/>
    <n v="3"/>
    <s v="GSW36"/>
    <n v="100"/>
    <n v="0"/>
    <s v="ร้านที่2"/>
    <s v="ก***ิดา ย***รรมมา"/>
    <s v="นครราชสีมา"/>
    <s v="-"/>
    <s v=""/>
    <s v="29/01/2026 07:29"/>
    <s v="-"/>
    <s v="J&amp;T COD"/>
    <s v="Tiktok"/>
    <s v="จ่ายทีหลัง / COD"/>
    <s v=""/>
    <s v="790782705462"/>
    <s v="29/01/2026 07:29"/>
  </r>
  <r>
    <x v="6"/>
    <x v="7"/>
    <n v="54.5"/>
    <n v="2"/>
    <s v="GSW35"/>
    <n v="137.1"/>
    <n v="48"/>
    <s v="ร้านที่1"/>
    <s v="อารี  ทิพย์ธันวา"/>
    <s v="ถนน บรมอาสน์ ถนน บรมอาสน์ 73/4 · ท่าอิฐ/ Tha It_x000a__x000a_เมืองอุตรดิตถ์/ Mueang Uttaraditอุตรดิตถ์/ Uttaradit_x000a_53000"/>
    <s v="53000"/>
    <s v="660970346621"/>
    <s v="29/01/2026 07:28"/>
    <s v="-"/>
    <s v="Kerry_dropoff"/>
    <s v="Lazada"/>
    <s v="lazada"/>
    <s v=""/>
    <s v="LEXPU0652813471"/>
    <s v="29/01/2026 07:28"/>
  </r>
  <r>
    <x v="2"/>
    <x v="2"/>
    <n v="50"/>
    <n v="6"/>
    <s v="GSW34"/>
    <n v="238"/>
    <n v="38"/>
    <s v="ร้านที่2"/>
    <s v="พ*** ป***ทานัง"/>
    <s v="เชียงใหม่"/>
    <s v="-"/>
    <s v=""/>
    <s v="29/01/2026 07:16"/>
    <s v="-"/>
    <s v="J&amp;T Express"/>
    <s v="Tiktok"/>
    <s v="tiktok"/>
    <s v=""/>
    <s v="790790217486"/>
    <s v="29/01/2026 07:16"/>
  </r>
  <r>
    <x v="0"/>
    <x v="0"/>
    <n v="79"/>
    <n v="3"/>
    <s v="GSW33"/>
    <n v="237"/>
    <n v="0"/>
    <s v="ร้านที่1"/>
    <s v="ย******ร"/>
    <s v="******คา.ต.หนองเดิ่น ตำบลหนองเดิ่น อำเภอบุ่งคล้า จังหวัดบึงกาฬ 38000"/>
    <s v="38000"/>
    <s v="64"/>
    <s v="29/01/2026 07:15"/>
    <s v="-"/>
    <s v="Flash Express"/>
    <s v="Shopee"/>
    <s v="shopee"/>
    <s v=""/>
    <s v="TH35058A7UFG8C"/>
    <s v="29/01/2026 07:15"/>
  </r>
  <r>
    <x v="18"/>
    <x v="20"/>
    <n v="75"/>
    <n v="1"/>
    <s v="GSW32"/>
    <n v="173"/>
    <n v="98"/>
    <s v="ร้านที่1"/>
    <s v="ค******น"/>
    <s v="******า 2 ถนนเทพรัตน แขวงดอกไม้ เขตประเวศ จังหวัดกรุงเทพมหานคร 10250"/>
    <s v="10250"/>
    <s v="55"/>
    <s v="29/01/2026 06:23"/>
    <s v="-"/>
    <s v="SPX Express"/>
    <s v="Shopee"/>
    <s v="shopee"/>
    <s v=""/>
    <s v="TH266491665636I"/>
    <s v="29/01/2026 06:23"/>
  </r>
  <r>
    <x v="2"/>
    <x v="2"/>
    <n v="33.333333333333336"/>
    <n v="3"/>
    <s v="GSW31"/>
    <n v="100"/>
    <n v="0"/>
    <s v="ร้านที่2"/>
    <s v="ณ***์วรรณ ส***ท้าวหงษ์"/>
    <s v="นครนายก"/>
    <s v="-"/>
    <s v=""/>
    <s v="29/01/2026 06:22"/>
    <s v="-"/>
    <s v="Flash Express Thailand COD"/>
    <s v="Tiktok"/>
    <s v="จ่ายทีหลัง / COD"/>
    <s v=""/>
    <s v="THT11012E6S2M3Z"/>
    <s v="29/01/2026 06:22"/>
  </r>
  <r>
    <x v="2"/>
    <x v="2"/>
    <n v="33.333333333333336"/>
    <n v="3"/>
    <s v="GSW30"/>
    <n v="100"/>
    <n v="0"/>
    <s v="ร้านที่2"/>
    <s v="u***5118381818187"/>
    <s v="กรุงเทพฯ"/>
    <s v="-"/>
    <s v=""/>
    <s v="29/01/2026 06:11"/>
    <s v="-"/>
    <s v="J&amp;T COD"/>
    <s v="Tiktok"/>
    <s v="จ่ายทีหลัง / COD"/>
    <s v=""/>
    <s v="790709727275"/>
    <s v="29/01/2026 06:11"/>
  </r>
  <r>
    <x v="0"/>
    <x v="0"/>
    <n v="120"/>
    <n v="1"/>
    <s v="GSW29"/>
    <n v="107"/>
    <n v="7"/>
    <s v="ร้านที่2"/>
    <s v="พ** ผ***ระดับ"/>
    <s v="กรุงเทพฯ"/>
    <s v="-"/>
    <s v=""/>
    <s v="29/01/2026 06:11"/>
    <s v="-"/>
    <s v="J&amp;T COD"/>
    <s v="Tiktok"/>
    <s v="จ่ายทีหลัง / COD"/>
    <s v=""/>
    <s v="790715681221"/>
    <s v="29/01/2026 06:11"/>
  </r>
  <r>
    <x v="2"/>
    <x v="2"/>
    <n v="33.333333333333336"/>
    <n v="3"/>
    <s v="GSW27"/>
    <n v="100"/>
    <n v="0"/>
    <s v="ร้านที่2"/>
    <s v="จ***า ใ***งวอน"/>
    <s v="เชียงใหม่"/>
    <s v="-"/>
    <s v=""/>
    <s v="29/01/2026 05:50"/>
    <s v="-"/>
    <s v="J&amp;T COD"/>
    <s v="Tiktok"/>
    <s v="จ่ายทีหลัง / COD"/>
    <s v=""/>
    <s v="790703324246"/>
    <s v="29/01/2026 05:50"/>
  </r>
  <r>
    <x v="2"/>
    <x v="2"/>
    <n v="33.333333333333336"/>
    <n v="3"/>
    <s v="GSW26"/>
    <n v="100"/>
    <n v="0"/>
    <s v="ร้านที่2"/>
    <s v="อ***ช"/>
    <s v="กรุงเทพฯ"/>
    <s v="-"/>
    <s v=""/>
    <s v="29/01/2026 05:38"/>
    <s v="-"/>
    <s v="J&amp;T COD"/>
    <s v="Tiktok"/>
    <s v="จ่ายทีหลัง / COD"/>
    <s v=""/>
    <s v="790727722245"/>
    <s v="29/01/2026 05:38"/>
  </r>
  <r>
    <x v="2"/>
    <x v="2"/>
    <n v="50"/>
    <n v="6"/>
    <s v="GSW25"/>
    <n v="200"/>
    <n v="0"/>
    <s v="ร้านที่2"/>
    <s v="น***งคลขจรเกียรติเดชา"/>
    <s v="สมุทรปราการ"/>
    <s v="-"/>
    <s v=""/>
    <s v="29/01/2026 05:34"/>
    <s v="-"/>
    <s v="J&amp;T COD"/>
    <s v="Tiktok"/>
    <s v="จ่ายทีหลัง / COD"/>
    <s v=""/>
    <s v="790744197132"/>
    <s v="29/01/2026 05:35"/>
  </r>
  <r>
    <x v="14"/>
    <x v="16"/>
    <n v="12"/>
    <n v="10"/>
    <s v="GSW24"/>
    <n v="209"/>
    <n v="0"/>
    <s v="ร้านที่1"/>
    <s v="ว******ง"/>
    <s v="******ตำบลบ้านคา อำเภอบ้านคา จังหวัดราชบุรี 70180"/>
    <s v="70180"/>
    <s v="20"/>
    <s v="29/01/2026 05:29"/>
    <s v="-"/>
    <s v="SPX Express"/>
    <s v="Shopee"/>
    <s v="shopee"/>
    <s v=""/>
    <s v="TH264411798825M"/>
    <s v="29/01/2026 05:29"/>
  </r>
  <r>
    <x v="0"/>
    <x v="0"/>
    <n v="79"/>
    <n v="1"/>
    <s v="GSW24"/>
    <n v="209"/>
    <n v="0"/>
    <s v="ร้านที่1"/>
    <s v="ว******ง"/>
    <s v="******ตำบลบ้านคา อำเภอบ้านคา จังหวัดราชบุรี 70180"/>
    <s v="70180"/>
    <s v="20"/>
    <s v="29/01/2026 05:29"/>
    <s v="-"/>
    <s v="SPX Express"/>
    <s v="Shopee"/>
    <s v="shopee"/>
    <s v=""/>
    <s v="TH264411798825M"/>
    <s v="29/01/2026 05:29"/>
  </r>
  <r>
    <x v="13"/>
    <x v="15"/>
    <n v="66.666666666666671"/>
    <n v="6"/>
    <s v="GSW23"/>
    <n v="258"/>
    <n v="0"/>
    <s v="ร้านที่2"/>
    <s v="น***น แ***าราย"/>
    <s v="ฉะเชิงเทรา"/>
    <s v="-"/>
    <s v=""/>
    <s v="29/01/2026 05:11"/>
    <s v="-"/>
    <s v="J&amp;T Express"/>
    <s v="Tiktok"/>
    <s v="tiktok"/>
    <s v=""/>
    <s v="790701977170"/>
    <s v="29/01/2026 05:11"/>
  </r>
  <r>
    <x v="0"/>
    <x v="0"/>
    <n v="69.900000000000006"/>
    <n v="10"/>
    <s v="GSW22"/>
    <n v="800"/>
    <n v="0"/>
    <s v="ร้านที่1"/>
    <s v="บ******ก"/>
    <s v="****** จ.สิงห์บุรี ตำบลบ้านหม้อ อำเภอพรหมบุรี จังหวัดสิงห์บุรี 16120"/>
    <s v="16120"/>
    <s v="26"/>
    <s v="29/01/2026 22:05"/>
    <s v="-"/>
    <s v="SPX Express"/>
    <s v="Shopee"/>
    <s v="shopee"/>
    <s v=""/>
    <s v="TH269730186380C"/>
    <s v="29/01/2026 05:01"/>
  </r>
  <r>
    <x v="13"/>
    <x v="15"/>
    <n v="66.666666666666671"/>
    <n v="3"/>
    <s v="GSW21"/>
    <n v="129"/>
    <n v="0"/>
    <s v="ร้านที่2"/>
    <s v="ช***านุช"/>
    <s v="ปทุมธานี"/>
    <s v="-"/>
    <s v=""/>
    <s v="29/01/2026 04:57"/>
    <s v="-"/>
    <s v="J&amp;T Express"/>
    <s v="Tiktok"/>
    <s v="tiktok"/>
    <s v=""/>
    <s v="790718773154"/>
    <s v="29/01/2026 04:54"/>
  </r>
  <r>
    <x v="0"/>
    <x v="0"/>
    <n v="69.900000000000006"/>
    <n v="10"/>
    <s v="GSW19"/>
    <n v="795"/>
    <n v="0"/>
    <s v="ร้านที่1"/>
    <s v="พ******์"/>
    <s v="****** ดินสอ แขวงเสาชิงช้า แขวงเสาชิงช้า เขตพระนคร จังหวัดกรุงเทพมหานคร 10200"/>
    <s v="10200"/>
    <s v="63"/>
    <s v="29/01/2026 04:52"/>
    <s v="-"/>
    <s v="SPX Express"/>
    <s v="Shopee"/>
    <s v="shopee"/>
    <s v=""/>
    <s v="TH2642656678559"/>
    <s v="29/01/2026 04:52"/>
  </r>
  <r>
    <x v="2"/>
    <x v="2"/>
    <n v="33.333333333333336"/>
    <n v="3"/>
    <s v="GSW18"/>
    <n v="100"/>
    <n v="0"/>
    <s v="ร้านที่2"/>
    <s v="M** B***er"/>
    <s v="ร้อยเอ็ด"/>
    <s v="-"/>
    <s v=""/>
    <s v="29/01/2026 04:30"/>
    <s v="-"/>
    <s v="J&amp;T COD"/>
    <s v="Tiktok"/>
    <s v="จ่ายทีหลัง / COD"/>
    <s v=""/>
    <s v="790774125223"/>
    <s v="29/01/2026 04:30"/>
  </r>
  <r>
    <x v="2"/>
    <x v="2"/>
    <n v="33.333333333333336"/>
    <n v="3"/>
    <s v="GSW17"/>
    <n v="100"/>
    <n v="0"/>
    <s v="ร้านที่2"/>
    <s v="ข***ตา ท***ัน"/>
    <s v="ปทุมธานี"/>
    <s v="-"/>
    <s v=""/>
    <s v="29/01/2026 04:24"/>
    <s v="-"/>
    <s v="J&amp;T COD"/>
    <s v="Tiktok"/>
    <s v="จ่ายทีหลัง / COD"/>
    <s v=""/>
    <s v="790794032276"/>
    <s v="29/01/2026 04:26"/>
  </r>
  <r>
    <x v="0"/>
    <x v="0"/>
    <n v="79"/>
    <n v="1"/>
    <s v="GSW15"/>
    <n v="79"/>
    <n v="0"/>
    <s v="ร้านที่1"/>
    <s v="น******ว"/>
    <s v="******มบัว, อำเภอนครชัยศรี ตำบลแหลมบัว อำเภอนครชัยศรี จังหวัดนครปฐม 73120"/>
    <s v="73120"/>
    <s v="96"/>
    <s v="29/01/2026 03:29"/>
    <s v="-"/>
    <s v="Flash Express"/>
    <s v="Shopee"/>
    <s v="shopee"/>
    <s v=""/>
    <s v="TH15038A42NZ6M"/>
    <s v="29/01/2026 02:59"/>
  </r>
  <r>
    <x v="2"/>
    <x v="2"/>
    <n v="33.333333333333336"/>
    <n v="3"/>
    <s v="GSW14"/>
    <n v="100"/>
    <n v="0"/>
    <s v="ร้านที่2"/>
    <s v="ค***ี๊ด ส***ญญา"/>
    <s v="กรุงเทพฯ"/>
    <s v="-"/>
    <s v=""/>
    <s v="29/01/2026 02:49"/>
    <s v="-"/>
    <s v="J&amp;T COD"/>
    <s v="Tiktok"/>
    <s v="จ่ายทีหลัง / COD"/>
    <s v=""/>
    <s v="790739133225"/>
    <s v="29/01/2026 02:49"/>
  </r>
  <r>
    <x v="2"/>
    <x v="2"/>
    <n v="33.333333333333336"/>
    <n v="3"/>
    <s v="GSW13"/>
    <n v="100"/>
    <n v="0"/>
    <s v="ร้านที่2"/>
    <s v="ถ*** พ***อง"/>
    <s v="ระนอง"/>
    <s v="-"/>
    <s v=""/>
    <s v="29/01/2026 02:30"/>
    <s v="-"/>
    <s v="J&amp;T COD"/>
    <s v="Tiktok"/>
    <s v="จ่ายทีหลัง / COD"/>
    <s v=""/>
    <s v="790744935223"/>
    <s v="29/01/2026 02:31"/>
  </r>
  <r>
    <x v="2"/>
    <x v="2"/>
    <n v="33.333333333333336"/>
    <n v="3"/>
    <s v="GSW12"/>
    <n v="100"/>
    <n v="0"/>
    <s v="ร้านที่2"/>
    <s v="น***ดียร์ จ***"/>
    <s v="เพชรบุรี"/>
    <s v="-"/>
    <s v=""/>
    <s v="29/01/2026 02:06"/>
    <s v="-"/>
    <s v="J&amp;T COD"/>
    <s v="Tiktok"/>
    <s v="จ่ายทีหลัง / COD"/>
    <s v=""/>
    <s v="790761635296"/>
    <s v="29/01/2026 02:06"/>
  </r>
  <r>
    <x v="2"/>
    <x v="2"/>
    <n v="33.333333333333336"/>
    <n v="3"/>
    <s v="GSW11"/>
    <n v="100"/>
    <n v="0"/>
    <s v="ร้านที่2"/>
    <s v="ธ***นนท์ อ***ร์ภิรมย์"/>
    <s v="สุราษฎร์ธานี"/>
    <s v="-"/>
    <s v=""/>
    <s v="29/01/2026 01:53"/>
    <s v="-"/>
    <s v="J&amp;T COD"/>
    <s v="Tiktok"/>
    <s v="จ่ายทีหลัง / COD"/>
    <s v=""/>
    <s v="790752336216"/>
    <s v="29/01/2026 01:53"/>
  </r>
  <r>
    <x v="14"/>
    <x v="16"/>
    <n v="12"/>
    <n v="10"/>
    <s v="GSW10"/>
    <n v="125"/>
    <n v="0"/>
    <s v="ร้านที่1"/>
    <s v="น*****ง"/>
    <s v="******นเลขที่ 45 หมู่ 1  อยู่ห้องที่3ค่ะ) ตำบลริมเหนือ อำเภอแม่ริม จังหวัดเชียงใหม่ 50180"/>
    <s v="50180"/>
    <s v="18"/>
    <s v="29/01/2026 01:33"/>
    <s v="-"/>
    <s v="SPX Express"/>
    <s v="Shopee"/>
    <s v="shopee"/>
    <s v=""/>
    <s v="TH265291808038Y"/>
    <s v="29/01/2026 01:33"/>
  </r>
  <r>
    <x v="2"/>
    <x v="2"/>
    <n v="50"/>
    <n v="6"/>
    <s v="GSW9"/>
    <n v="200"/>
    <n v="0"/>
    <s v="ร้านที่2"/>
    <s v="u***9754588322114"/>
    <s v="กรุงเทพฯ"/>
    <s v="-"/>
    <s v=""/>
    <s v="29/01/2026 01:32"/>
    <s v="-"/>
    <s v="J&amp;T COD"/>
    <s v="Tiktok"/>
    <s v="จ่ายทีหลัง / COD"/>
    <s v=""/>
    <s v="790761009286"/>
    <s v="29/01/2026 01:32"/>
  </r>
  <r>
    <x v="2"/>
    <x v="2"/>
    <n v="33.333333333333336"/>
    <n v="3"/>
    <s v="GSW8"/>
    <n v="100"/>
    <n v="0"/>
    <s v="ร้านที่2"/>
    <s v="ศ***ุธ  ร***าพันธ์"/>
    <s v="ตรัง"/>
    <s v="-"/>
    <s v=""/>
    <s v="29/01/2026 01:29"/>
    <s v="-"/>
    <s v="J&amp;T COD"/>
    <s v="Tiktok"/>
    <s v="จ่ายทีหลัง / COD"/>
    <s v=""/>
    <s v="790784048283"/>
    <s v="29/01/2026 01:29"/>
  </r>
  <r>
    <x v="2"/>
    <x v="2"/>
    <n v="33.333333333333336"/>
    <n v="3"/>
    <s v="GSW7"/>
    <n v="100"/>
    <n v="0"/>
    <s v="ร้านที่4"/>
    <s v="อ***รา​จันทศรี"/>
    <s v="สงขลา"/>
    <s v="-"/>
    <s v=""/>
    <s v="29/01/2026 01:20"/>
    <s v="-"/>
    <s v="J&amp;T COD"/>
    <s v="Tiktok"/>
    <s v="จ่ายทีหลัง / COD"/>
    <s v="เนยนม2 มะพร้าวน้ำหอม1"/>
    <s v="790706938151"/>
    <s v="29/01/2026 01:25"/>
  </r>
  <r>
    <x v="16"/>
    <x v="18"/>
    <n v="159"/>
    <n v="1"/>
    <s v="GSW6"/>
    <n v="129"/>
    <n v="0"/>
    <s v="ร้านที่2"/>
    <s v="ช***ันท์"/>
    <s v="นนทบุรี"/>
    <s v="-"/>
    <s v=""/>
    <s v="29/01/2026 01:17"/>
    <s v="-"/>
    <s v="J&amp;T COD"/>
    <s v="Tiktok"/>
    <s v="จ่ายทีหลัง / COD"/>
    <s v=""/>
    <s v="790779177182"/>
    <s v="29/01/2026 01:18"/>
  </r>
  <r>
    <x v="2"/>
    <x v="2"/>
    <n v="33.333333333333336"/>
    <n v="3"/>
    <s v="GSW5"/>
    <n v="100"/>
    <n v="0"/>
    <s v="ร้านที่2"/>
    <s v="ณ***า โ***จ่ม"/>
    <s v="ประจวบคีรีขันธ์"/>
    <s v="-"/>
    <s v=""/>
    <s v="29/01/2026 00:45"/>
    <s v="-"/>
    <s v="J&amp;T COD"/>
    <s v="Tiktok"/>
    <s v="จ่ายทีหลัง / COD"/>
    <s v=""/>
    <s v="790781848290"/>
    <s v="29/01/2026 00:45"/>
  </r>
  <r>
    <x v="2"/>
    <x v="2"/>
    <n v="65"/>
    <n v="9"/>
    <s v="GSW4"/>
    <n v="299"/>
    <n v="0"/>
    <s v="ร้านที่2"/>
    <s v="ด***มล ภ***ลา"/>
    <s v="นครศรีธรรมราช"/>
    <s v="-"/>
    <s v=""/>
    <s v="29/01/2026 00:44"/>
    <s v="-"/>
    <s v="J&amp;T COD"/>
    <s v="Tiktok"/>
    <s v="จ่ายทีหลัง / COD"/>
    <s v=""/>
    <s v="790785069174"/>
    <s v="29/01/2026 00:44"/>
  </r>
  <r>
    <x v="14"/>
    <x v="16"/>
    <n v="12"/>
    <n v="10"/>
    <s v="GSW3"/>
    <n v="125"/>
    <n v="0"/>
    <s v="ร้านที่1"/>
    <s v="ว******ช"/>
    <s v="******เรียน ตำบลเกาะเรียน อำเภอพระนครศรีอยุธยา จังหวัดพระนครศรีอยุธยา 13000"/>
    <s v="13000"/>
    <s v="77"/>
    <s v="29/01/2026 00:43"/>
    <s v="-"/>
    <s v="SPX Express"/>
    <s v="Shopee"/>
    <s v="shopee"/>
    <s v=""/>
    <s v="TH268421936108Q"/>
    <s v="29/01/2026 00:42"/>
  </r>
  <r>
    <x v="2"/>
    <x v="2"/>
    <n v="33.333333333333336"/>
    <n v="3"/>
    <s v="GSW2"/>
    <n v="100"/>
    <n v="0"/>
    <s v="ร้านที่2"/>
    <s v="ต**"/>
    <s v="ประจวบคีรีขันธ์"/>
    <s v="-"/>
    <s v=""/>
    <s v="29/01/2026 00:31"/>
    <s v="-"/>
    <s v="J&amp;T COD"/>
    <s v="Tiktok"/>
    <s v="จ่ายทีหลัง / COD"/>
    <s v=""/>
    <s v="790706930204"/>
    <s v="29/01/2026 00:31"/>
  </r>
  <r>
    <x v="2"/>
    <x v="2"/>
    <n v="33.333333333333336"/>
    <n v="3"/>
    <s v="GSW1"/>
    <n v="107"/>
    <n v="7"/>
    <s v="ร้านที่2"/>
    <s v="m***ny168"/>
    <s v="กรุงเทพฯ"/>
    <s v="-"/>
    <s v=""/>
    <s v="29/01/2026 00:25"/>
    <s v="-"/>
    <s v="J&amp;T COD"/>
    <s v="Tiktok"/>
    <s v="จ่ายทีหลัง / COD"/>
    <s v=""/>
    <s v="790775648261"/>
    <s v="29/01/2026 00:25"/>
  </r>
  <r>
    <x v="2"/>
    <x v="2"/>
    <n v="33.333333333333336"/>
    <n v="3"/>
    <s v="GSW0"/>
    <n v="100"/>
    <n v="0"/>
    <s v="ร้านที่2"/>
    <s v="น***มใจ พ***ะ"/>
    <s v="สมุทรปราการ"/>
    <s v="-"/>
    <s v=""/>
    <s v="29/01/2026 00:22"/>
    <s v="-"/>
    <s v="J&amp;T Express"/>
    <s v="Tiktok"/>
    <s v="tiktok"/>
    <s v=""/>
    <s v="790790848260"/>
    <s v="29/01/2026 00:25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x v="0"/>
    <x v="0"/>
    <n v="87.2"/>
    <n v="1"/>
    <s v="GTA52"/>
    <n v="94.2"/>
    <n v="7"/>
    <s v="ร้านที่3"/>
    <s v="คุณกุ้ง"/>
    <s v="61/95 ซ.4 ม.7 ถ.วัดลาดปลาดุก ม.สง่าเมืองทอง · บางรักพัฒนา/ Bang Rak Phatthana_x000a__x000a_บางบัวทอง/ Bang Bua Thongนนทบุรี/ Nonthaburi_x000a_11110"/>
    <s v="11110"/>
    <s v="660633686793"/>
    <s v="30/01/2026 23:22"/>
    <s v="-"/>
    <s v="Kerry_dropoff"/>
    <s v="Lazada"/>
    <s v="lazada"/>
    <s v=""/>
    <s v="LEXPU0653055698"/>
    <s v="30/01/2026 23:22"/>
  </r>
  <r>
    <x v="1"/>
    <x v="1"/>
    <n v="0"/>
    <n v="1"/>
    <s v="GTA51"/>
    <n v="0"/>
    <n v="0"/>
    <s v="ร้านที่2"/>
    <s v="ก***"/>
    <s v="ชลบุรี"/>
    <s v="-"/>
    <s v=""/>
    <s v="30/01/2026 22:55"/>
    <s v="-"/>
    <s v="J&amp;T Express"/>
    <s v="Tiktok"/>
    <s v="tiktok"/>
    <s v=""/>
    <s v="790835790216"/>
    <s v="30/01/2026 22:55"/>
  </r>
  <r>
    <x v="2"/>
    <x v="2"/>
    <n v="10"/>
    <n v="50"/>
    <s v="GTA50"/>
    <n v="500"/>
    <n v="0"/>
    <s v="ร้านที่1"/>
    <s v="S******k"/>
    <s v="******ขที่ 13/55 ชั้น 3 ซอย รามอินทรา 25 แขวงอนุสาวรีย์ แขวงอนุสาวรีย์ เขตบางเขน จังหวัดกรุงเทพมหานคร 10220"/>
    <s v="10220"/>
    <s v="11"/>
    <s v="30/01/2026 22:51"/>
    <s v="-"/>
    <s v="SPX Express"/>
    <s v="Shopee"/>
    <s v="shopee"/>
    <s v=""/>
    <s v="TH269943946296K"/>
    <s v="30/01/2026 22:50"/>
  </r>
  <r>
    <x v="3"/>
    <x v="3"/>
    <n v="33.333333333333336"/>
    <n v="3"/>
    <s v="GTA49"/>
    <n v="107"/>
    <n v="7"/>
    <s v="ร้านที่2"/>
    <s v="ธ***​ พ***ดช​"/>
    <s v="สมุทรปราการ"/>
    <s v="-"/>
    <s v=""/>
    <s v="30/01/2026 22:43"/>
    <s v="-"/>
    <s v="J&amp;T COD"/>
    <s v="Tiktok"/>
    <s v="จ่ายทีหลัง / COD"/>
    <s v=""/>
    <s v="790818913544"/>
    <s v="30/01/2026 22:43"/>
  </r>
  <r>
    <x v="3"/>
    <x v="3"/>
    <n v="33.333333333333336"/>
    <n v="6"/>
    <s v="GTA48"/>
    <n v="545.09"/>
    <n v="0"/>
    <s v="ร้านที่2"/>
    <s v="น***าว์ ศ***ัตนา"/>
    <s v="เทศบาลนครเชียงราย"/>
    <s v="-"/>
    <s v=""/>
    <s v="30/01/2026 22:40"/>
    <s v="-"/>
    <s v="J&amp;T COD"/>
    <s v="Tiktok"/>
    <s v="จ่ายทีหลัง / COD"/>
    <s v=""/>
    <s v="790894687483"/>
    <s v="30/01/2026 22:40"/>
  </r>
  <r>
    <x v="4"/>
    <x v="4"/>
    <n v="33"/>
    <n v="10"/>
    <s v="GTA48"/>
    <n v="545.09"/>
    <n v="0"/>
    <s v="ร้านที่2"/>
    <s v="น***าว์ ศ***ัตนา"/>
    <s v="เทศบาลนครเชียงราย"/>
    <s v="-"/>
    <s v=""/>
    <s v="30/01/2026 22:40"/>
    <s v="-"/>
    <s v="J&amp;T COD"/>
    <s v="Tiktok"/>
    <s v="จ่ายทีหลัง / COD"/>
    <s v=""/>
    <s v="790894687483"/>
    <s v="30/01/2026 22:40"/>
  </r>
  <r>
    <x v="4"/>
    <x v="4"/>
    <n v="66.666666666666671"/>
    <n v="3"/>
    <s v="GTA46"/>
    <n v="329"/>
    <n v="0"/>
    <s v="ร้านที่2"/>
    <s v="ธ***ร  ล***ันทร์"/>
    <s v="นครศรีธรรมราช"/>
    <s v="-"/>
    <s v=""/>
    <s v="30/01/2026 22:17"/>
    <s v="-"/>
    <s v="J&amp;T COD"/>
    <s v="Tiktok"/>
    <s v="จ่ายทีหลัง / COD"/>
    <s v=""/>
    <s v="790873150480"/>
    <s v="30/01/2026 22:17"/>
  </r>
  <r>
    <x v="3"/>
    <x v="3"/>
    <n v="50"/>
    <n v="6"/>
    <s v="GTA46"/>
    <n v="329"/>
    <n v="0"/>
    <s v="ร้านที่2"/>
    <s v="ธ***ร  ล***ันทร์"/>
    <s v="นครศรีธรรมราช"/>
    <s v="-"/>
    <s v=""/>
    <s v="30/01/2026 22:17"/>
    <s v="-"/>
    <s v="J&amp;T COD"/>
    <s v="Tiktok"/>
    <s v="จ่ายทีหลัง / COD"/>
    <s v=""/>
    <s v="790873150480"/>
    <s v="30/01/2026 22:17"/>
  </r>
  <r>
    <x v="3"/>
    <x v="3"/>
    <n v="33.333333333333336"/>
    <n v="3"/>
    <s v="GTA45"/>
    <n v="100"/>
    <n v="0"/>
    <s v="ร้านที่2"/>
    <s v="ท***าภร ส***อบกิจ"/>
    <s v="เชียงใหม่"/>
    <s v="-"/>
    <s v=""/>
    <s v="30/01/2026 21:57"/>
    <s v="-"/>
    <s v="J&amp;T COD"/>
    <s v="Tiktok"/>
    <s v="จ่ายทีหลัง / COD"/>
    <s v=""/>
    <s v="790823189321"/>
    <s v="30/01/2026 21:57"/>
  </r>
  <r>
    <x v="3"/>
    <x v="3"/>
    <n v="33.333333333333336"/>
    <n v="3"/>
    <s v="GTA44"/>
    <n v="100"/>
    <n v="0"/>
    <s v="ร้านที่2"/>
    <s v="อ***า  ม***ัย"/>
    <s v="ตรัง"/>
    <s v="-"/>
    <s v=""/>
    <s v="30/01/2026 21:53"/>
    <s v="-"/>
    <s v="J&amp;T COD"/>
    <s v="Tiktok"/>
    <s v="จ่ายทีหลัง / COD"/>
    <s v=""/>
    <s v="790811219472"/>
    <s v="30/01/2026 21:53"/>
  </r>
  <r>
    <x v="3"/>
    <x v="3"/>
    <n v="50"/>
    <n v="6"/>
    <s v="GTA43"/>
    <n v="200"/>
    <n v="0"/>
    <s v="ร้านที่2"/>
    <s v="ม***ิดไง จ***รล่ะ"/>
    <s v="กรุงเทพฯ"/>
    <s v="-"/>
    <s v=""/>
    <s v="30/01/2026 21:44"/>
    <s v="-"/>
    <s v="J&amp;T Express"/>
    <s v="Tiktok"/>
    <s v="tiktok"/>
    <s v=""/>
    <s v="790881529336"/>
    <s v="30/01/2026 21:44"/>
  </r>
  <r>
    <x v="3"/>
    <x v="3"/>
    <n v="33.333333333333336"/>
    <n v="3"/>
    <s v="GTA42"/>
    <n v="110"/>
    <n v="10"/>
    <s v="ร้านที่2"/>
    <s v="ร***า ค***พันธ์"/>
    <s v="ตาก"/>
    <s v="-"/>
    <s v=""/>
    <s v="30/01/2026 21:37"/>
    <s v="-"/>
    <s v="J&amp;T COD"/>
    <s v="Tiktok"/>
    <s v="จ่ายทีหลัง / COD"/>
    <s v=""/>
    <s v="790824185362"/>
    <s v="30/01/2026 21:37"/>
  </r>
  <r>
    <x v="3"/>
    <x v="3"/>
    <n v="50"/>
    <n v="6"/>
    <s v="GTA41"/>
    <n v="200"/>
    <n v="0"/>
    <s v="ร้านที่2"/>
    <s v="ว***  ว***ธรรม"/>
    <s v="กรุงเทพฯ"/>
    <s v="-"/>
    <s v=""/>
    <s v="30/01/2026 21:36"/>
    <s v="-"/>
    <s v="J&amp;T COD"/>
    <s v="Tiktok"/>
    <s v="จ่ายทีหลัง / COD"/>
    <s v=""/>
    <s v="790898519375"/>
    <s v="30/01/2026 21:36"/>
  </r>
  <r>
    <x v="3"/>
    <x v="3"/>
    <n v="50"/>
    <n v="6"/>
    <s v="GTA40"/>
    <n v="200"/>
    <n v="0"/>
    <s v="ร้านที่2"/>
    <s v="น***รัตน์ บ***งกลาง"/>
    <s v="นครราชสีมา"/>
    <s v="-"/>
    <s v=""/>
    <s v="30/01/2026 21:27"/>
    <s v="-"/>
    <s v="J&amp;T Express"/>
    <s v="Tiktok"/>
    <s v="tiktok"/>
    <s v=""/>
    <s v="790852716393"/>
    <s v="30/01/2026 21:28"/>
  </r>
  <r>
    <x v="3"/>
    <x v="3"/>
    <n v="33.333333333333336"/>
    <n v="3"/>
    <s v="GTA39"/>
    <n v="100"/>
    <n v="0"/>
    <s v="ร้านที่2"/>
    <s v="ณ***ิมา ห***เพ็ชร์"/>
    <s v="พระนครศรีอยุธยา"/>
    <s v="-"/>
    <s v=""/>
    <s v="30/01/2026 21:26"/>
    <s v="-"/>
    <s v="J&amp;T Express"/>
    <s v="Tiktok"/>
    <s v="tiktok"/>
    <s v=""/>
    <s v="790840780376"/>
    <s v="30/01/2026 21:27"/>
  </r>
  <r>
    <x v="5"/>
    <x v="5"/>
    <n v="159"/>
    <n v="1"/>
    <s v="GTA38"/>
    <n v="129"/>
    <n v="0"/>
    <s v="ร้านที่2"/>
    <s v="อ***ุณ ก***นต์"/>
    <s v="เพชรบูรณ์"/>
    <s v="-"/>
    <s v=""/>
    <s v="30/01/2026 21:10"/>
    <s v="-"/>
    <s v="J&amp;T COD"/>
    <s v="Tiktok"/>
    <s v="จ่ายทีหลัง / COD"/>
    <s v=""/>
    <s v="790802327324"/>
    <s v="30/01/2026 21:24"/>
  </r>
  <r>
    <x v="3"/>
    <x v="3"/>
    <n v="50"/>
    <n v="6"/>
    <s v="GTA37"/>
    <n v="182"/>
    <n v="0"/>
    <s v="ร้านที่2"/>
    <s v="ป***าถ ก***นศักดิ์"/>
    <s v="ชลบุรี"/>
    <s v="-"/>
    <s v=""/>
    <s v="30/01/2026 21:03"/>
    <s v="-"/>
    <s v="J&amp;T COD"/>
    <s v="Tiktok"/>
    <s v="จ่ายทีหลัง / COD"/>
    <s v=""/>
    <s v="790870253386"/>
    <s v="30/01/2026 21:04"/>
  </r>
  <r>
    <x v="3"/>
    <x v="3"/>
    <n v="50"/>
    <n v="6"/>
    <s v="GTA36"/>
    <n v="182"/>
    <n v="0"/>
    <s v="ร้านที่2"/>
    <s v="น***ิชา​  ว***เกวียน"/>
    <s v="นครราชสีมา"/>
    <s v="-"/>
    <s v=""/>
    <s v="30/01/2026 20:51"/>
    <s v="-"/>
    <s v="J&amp;T COD"/>
    <s v="Tiktok"/>
    <s v="จ่ายทีหลัง / COD"/>
    <s v=""/>
    <s v="790822049382"/>
    <s v="30/01/2026 20:51"/>
  </r>
  <r>
    <x v="0"/>
    <x v="6"/>
    <n v="159"/>
    <n v="1"/>
    <s v="GTA34"/>
    <n v="258"/>
    <n v="0"/>
    <s v="ร้านที่2"/>
    <s v="อ**"/>
    <s v="นครนายก"/>
    <s v="-"/>
    <s v=""/>
    <s v="30/01/2026 20:42"/>
    <s v="-"/>
    <s v="J&amp;T COD"/>
    <s v="Tiktok"/>
    <s v="จ่ายทีหลัง / COD"/>
    <s v=""/>
    <s v="790876325352"/>
    <s v="30/01/2026 20:43"/>
  </r>
  <r>
    <x v="5"/>
    <x v="5"/>
    <n v="159"/>
    <n v="1"/>
    <s v="GTA34"/>
    <n v="258"/>
    <n v="0"/>
    <s v="ร้านที่2"/>
    <s v="อ**"/>
    <s v="นครนายก"/>
    <s v="-"/>
    <s v=""/>
    <s v="30/01/2026 20:42"/>
    <s v="-"/>
    <s v="J&amp;T COD"/>
    <s v="Tiktok"/>
    <s v="จ่ายทีหลัง / COD"/>
    <s v=""/>
    <s v="790876325352"/>
    <s v="30/01/2026 20:43"/>
  </r>
  <r>
    <x v="3"/>
    <x v="3"/>
    <n v="50"/>
    <n v="6"/>
    <s v="GTA33"/>
    <n v="182"/>
    <n v="0"/>
    <s v="ร้านที่2"/>
    <s v="ส***ิชัย ศ***งาม"/>
    <s v="กรุงเทพฯ"/>
    <s v="-"/>
    <s v=""/>
    <s v="30/01/2026 20:41"/>
    <s v="-"/>
    <s v="J&amp;T Express"/>
    <s v="Tiktok"/>
    <s v="tiktok"/>
    <s v=""/>
    <s v="790840521310"/>
    <s v="30/01/2026 20:40"/>
  </r>
  <r>
    <x v="6"/>
    <x v="7"/>
    <n v="66.333333333333329"/>
    <n v="3"/>
    <s v="GTA32"/>
    <n v="215"/>
    <n v="0"/>
    <s v="ร้านที่10"/>
    <s v="คุณนิด"/>
    <s v="9/230 หมู่ 2 หมู่บ้านพฤกษาวิลเลจ 17(ซอย6) ถ.เลียบคลองสาม · บึงยี่โถ/ Bueng Yitho_x000a__x000a_ธัญบุรี/ Thanyaburiปทุมธานี/ Pathum Thani_x000a_12130"/>
    <s v="12130"/>
    <s v="660656235539"/>
    <s v="30/01/2026 20:37"/>
    <s v="-"/>
    <s v="Kerry_dropoff"/>
    <s v="Lazada"/>
    <s v="lazada"/>
    <s v=""/>
    <s v="LEXDO0177695177"/>
    <s v="30/01/2026 20:37"/>
  </r>
  <r>
    <x v="4"/>
    <x v="4"/>
    <n v="66.666666666666671"/>
    <n v="3"/>
    <s v="GTA31"/>
    <n v="129"/>
    <n v="0"/>
    <s v="ร้านที่2"/>
    <s v="ไ***ิ้ล"/>
    <s v="ชัยนาท"/>
    <s v="-"/>
    <s v=""/>
    <s v="30/01/2026 20:33"/>
    <s v="-"/>
    <s v="J&amp;T COD"/>
    <s v="Tiktok"/>
    <s v="จ่ายทีหลัง / COD"/>
    <s v=""/>
    <s v="790834594340"/>
    <s v="30/01/2026 20:33"/>
  </r>
  <r>
    <x v="3"/>
    <x v="3"/>
    <n v="50"/>
    <n v="6"/>
    <s v="GTA30"/>
    <n v="220"/>
    <n v="38"/>
    <s v="ร้านที่2"/>
    <s v="ส*** ว***ษตุ่น"/>
    <s v="ขอนแก่น"/>
    <s v="-"/>
    <s v=""/>
    <s v="30/01/2026 20:32"/>
    <s v="-"/>
    <s v="J&amp;T COD"/>
    <s v="Tiktok"/>
    <s v="จ่ายทีหลัง / COD"/>
    <s v=""/>
    <s v="790892717333"/>
    <s v="30/01/2026 20:32"/>
  </r>
  <r>
    <x v="3"/>
    <x v="3"/>
    <n v="50"/>
    <n v="6"/>
    <s v="GTA29"/>
    <n v="311"/>
    <n v="0"/>
    <s v="ร้านที่2"/>
    <s v="น***าวสุภารัตน์  ด***็น "/>
    <s v="ชุมพร"/>
    <s v="-"/>
    <s v=""/>
    <s v="30/01/2026 20:29"/>
    <s v="-"/>
    <s v="J&amp;T COD"/>
    <s v="Tiktok"/>
    <s v="จ่ายทีหลัง / COD"/>
    <s v=""/>
    <s v="790884843346"/>
    <s v="30/01/2026 20:29"/>
  </r>
  <r>
    <x v="7"/>
    <x v="8"/>
    <n v="159"/>
    <n v="1"/>
    <s v="GTA29"/>
    <n v="311"/>
    <n v="0"/>
    <s v="ร้านที่2"/>
    <s v="น***าวสุภารัตน์  ด***็น "/>
    <s v="ชุมพร"/>
    <s v="-"/>
    <s v=""/>
    <s v="30/01/2026 20:29"/>
    <s v="-"/>
    <s v="J&amp;T COD"/>
    <s v="Tiktok"/>
    <s v="จ่ายทีหลัง / COD"/>
    <s v=""/>
    <s v="790884843346"/>
    <s v="30/01/2026 20:29"/>
  </r>
  <r>
    <x v="8"/>
    <x v="9"/>
    <n v="66.333333333333329"/>
    <n v="3"/>
    <s v="GTA28"/>
    <n v="227.5"/>
    <n v="0"/>
    <s v="ร้านที่2"/>
    <s v="N***korn617"/>
    <s v="กาญจนบุรี"/>
    <s v="-"/>
    <s v=""/>
    <s v="30/01/2026 20:32"/>
    <s v="-"/>
    <s v="J&amp;T Express"/>
    <s v="Tiktok"/>
    <s v="tiktok"/>
    <s v=""/>
    <s v="790883399320"/>
    <s v="30/01/2026 20:27"/>
  </r>
  <r>
    <x v="3"/>
    <x v="3"/>
    <n v="33.333333333333336"/>
    <n v="3"/>
    <s v="GTA27"/>
    <n v="100"/>
    <n v="0"/>
    <s v="ร้านที่2"/>
    <s v="ข***หทัย  อ***แก้วมูล"/>
    <s v="ลำพูน"/>
    <s v="-"/>
    <s v=""/>
    <s v="30/01/2026 20:26"/>
    <s v="-"/>
    <s v="J&amp;T COD"/>
    <s v="Tiktok"/>
    <s v="จ่ายทีหลัง / COD"/>
    <s v=""/>
    <s v="790894040554"/>
    <s v="30/01/2026 20:26"/>
  </r>
  <r>
    <x v="3"/>
    <x v="3"/>
    <n v="50"/>
    <n v="6"/>
    <s v="GTA26"/>
    <n v="182"/>
    <n v="0"/>
    <s v="ร้านที่2"/>
    <s v="พ* น***สวน"/>
    <s v="สุรินทร์"/>
    <s v="-"/>
    <s v=""/>
    <s v="30/01/2026 20:22"/>
    <s v="-"/>
    <s v="J&amp;T COD"/>
    <s v="Tiktok"/>
    <s v="จ่ายทีหลัง / COD"/>
    <s v=""/>
    <s v="790836241311"/>
    <s v="30/01/2026 20:22"/>
  </r>
  <r>
    <x v="2"/>
    <x v="2"/>
    <n v="10"/>
    <n v="10"/>
    <s v="GTA25"/>
    <n v="100"/>
    <n v="0"/>
    <s v="ร้านที่2"/>
    <s v="R***Pan"/>
    <s v="กรุงเทพฯ"/>
    <s v="-"/>
    <s v=""/>
    <s v="30/01/2026 20:20"/>
    <s v="-"/>
    <s v="J&amp;T COD"/>
    <s v="Tiktok"/>
    <s v="จ่ายทีหลัง / COD"/>
    <s v=""/>
    <s v="790801541401"/>
    <s v="30/01/2026 20:21"/>
  </r>
  <r>
    <x v="3"/>
    <x v="3"/>
    <n v="50"/>
    <n v="6"/>
    <s v="GTA24"/>
    <n v="182"/>
    <n v="0"/>
    <s v="ร้านที่2"/>
    <s v="ฐ***วรรณ ด***ีย"/>
    <s v="สกลนคร"/>
    <s v="-"/>
    <s v=""/>
    <s v="30/01/2026 20:16"/>
    <s v="-"/>
    <s v="J&amp;T COD"/>
    <s v="Tiktok"/>
    <s v="จ่ายทีหลัง / COD"/>
    <s v=""/>
    <s v="790894434374"/>
    <s v="30/01/2026 20:16"/>
  </r>
  <r>
    <x v="3"/>
    <x v="3"/>
    <n v="33.333333333333336"/>
    <n v="3"/>
    <s v="GTA23"/>
    <n v="110"/>
    <n v="10"/>
    <s v="ร้านที่2"/>
    <s v="น** ศ***พล ช***จน์"/>
    <s v="นครพนม"/>
    <s v="-"/>
    <s v=""/>
    <s v="30/01/2026 20:09"/>
    <s v="-"/>
    <s v="J&amp;T Express"/>
    <s v="Tiktok"/>
    <s v="tiktok"/>
    <s v=""/>
    <s v="790833605483"/>
    <s v="30/01/2026 20:09"/>
  </r>
  <r>
    <x v="3"/>
    <x v="3"/>
    <n v="33.333333333333336"/>
    <n v="3"/>
    <s v="GTA22"/>
    <n v="100"/>
    <n v="0"/>
    <s v="ร้านที่2"/>
    <s v="น***วันนิสา ใ***ญดี"/>
    <s v="สุพรรณบุรี"/>
    <s v="-"/>
    <s v=""/>
    <s v="30/01/2026 20:05"/>
    <s v="-"/>
    <s v="J&amp;T COD"/>
    <s v="Tiktok"/>
    <s v="จ่ายทีหลัง / COD"/>
    <s v=""/>
    <s v="790839205494"/>
    <s v="30/01/2026 20:05"/>
  </r>
  <r>
    <x v="3"/>
    <x v="3"/>
    <n v="50"/>
    <n v="6"/>
    <s v="GTA21"/>
    <n v="182"/>
    <n v="0"/>
    <s v="ร้านที่2"/>
    <s v="ค***ูกตาล จ***ลดา"/>
    <s v="อุบลราชธานี"/>
    <s v="-"/>
    <s v=""/>
    <s v="30/01/2026 20:03"/>
    <s v="-"/>
    <s v="J&amp;T COD"/>
    <s v="Tiktok"/>
    <s v="จ่ายทีหลัง / COD"/>
    <s v=""/>
    <s v="790844279304"/>
    <s v="30/01/2026 20:03"/>
  </r>
  <r>
    <x v="3"/>
    <x v="3"/>
    <n v="33.333333333333336"/>
    <n v="3"/>
    <s v="GTA20"/>
    <n v="203"/>
    <n v="0"/>
    <s v="ร้านที่1"/>
    <s v="น******ล"/>
    <s v="******ำบลสามัคคี อำเภอเลิงนกทา จังหวัดยโสธร 35120"/>
    <s v="35120"/>
    <s v="49"/>
    <s v="30/01/2026 20:27"/>
    <s v="-"/>
    <s v="SPX Express"/>
    <s v="Shopee"/>
    <s v="shopee"/>
    <s v=""/>
    <s v="TH265950493749B"/>
    <s v="30/01/2026 19:57"/>
  </r>
  <r>
    <x v="9"/>
    <x v="10"/>
    <n v="59"/>
    <n v="1"/>
    <s v="GTA20"/>
    <n v="203"/>
    <n v="0"/>
    <s v="ร้านที่1"/>
    <s v="น******ล"/>
    <s v="******ำบลสามัคคี อำเภอเลิงนกทา จังหวัดยโสธร 35120"/>
    <s v="35120"/>
    <s v="49"/>
    <s v="30/01/2026 20:27"/>
    <s v="-"/>
    <s v="SPX Express"/>
    <s v="Shopee"/>
    <s v="shopee"/>
    <s v=""/>
    <s v="TH265950493749B"/>
    <s v="30/01/2026 19:57"/>
  </r>
  <r>
    <x v="3"/>
    <x v="3"/>
    <n v="50"/>
    <n v="6"/>
    <s v="GTA19"/>
    <n v="200"/>
    <n v="0"/>
    <s v="ร้านที่2"/>
    <s v="เ*** ร***ุตร"/>
    <s v="อุตรดิตถ์"/>
    <s v="-"/>
    <s v=""/>
    <s v="30/01/2026 19:51"/>
    <s v="-"/>
    <s v="J&amp;T Express"/>
    <s v="Tiktok"/>
    <s v="tiktok"/>
    <s v=""/>
    <s v="790869735353"/>
    <s v="30/01/2026 19:51"/>
  </r>
  <r>
    <x v="3"/>
    <x v="3"/>
    <n v="33.333333333333336"/>
    <n v="3"/>
    <s v="GTA18"/>
    <n v="100"/>
    <n v="0"/>
    <s v="ร้านที่2"/>
    <s v="น***ุกานดา ส***วงศ์สาคร"/>
    <s v="พิจิตร"/>
    <s v="-"/>
    <s v=""/>
    <s v="30/01/2026 19:50"/>
    <s v="-"/>
    <s v="J&amp;T COD"/>
    <s v="Tiktok"/>
    <s v="จ่ายทีหลัง / COD"/>
    <s v=""/>
    <s v="790843987312"/>
    <s v="30/01/2026 19:50"/>
  </r>
  <r>
    <x v="10"/>
    <x v="11"/>
    <n v="75"/>
    <n v="2"/>
    <s v="GTA17"/>
    <n v="239"/>
    <n v="89"/>
    <s v="ร้านที่1"/>
    <s v="น******ญ"/>
    <s v="******.หนองไข่นก ตำบลหนองไข่นก อำเภอม่วงสามสิบ จังหวัดอุบลราชธานี 34140"/>
    <s v="34140"/>
    <s v="37"/>
    <s v="30/01/2026 19:44"/>
    <s v="-"/>
    <s v="SPX Express"/>
    <s v="Shopee"/>
    <s v="shopee"/>
    <s v=""/>
    <s v="TH263532926676I"/>
    <s v="30/01/2026 19:44"/>
  </r>
  <r>
    <x v="3"/>
    <x v="3"/>
    <n v="50"/>
    <n v="6"/>
    <s v="GTA16"/>
    <n v="200"/>
    <n v="0"/>
    <s v="ร้านที่2"/>
    <s v="ช*** ค**"/>
    <s v="นครศรีธรรมราช"/>
    <s v="-"/>
    <s v=""/>
    <s v="30/01/2026 19:35"/>
    <s v="-"/>
    <s v="J&amp;T COD"/>
    <s v="Tiktok"/>
    <s v="จ่ายทีหลัง / COD"/>
    <s v=""/>
    <s v="790878461343"/>
    <s v="30/01/2026 19:35"/>
  </r>
  <r>
    <x v="3"/>
    <x v="3"/>
    <n v="50"/>
    <n v="6"/>
    <s v="GTA15"/>
    <n v="200"/>
    <n v="0"/>
    <s v="ร้านที่2"/>
    <s v="อ***ชญา บ***อียด098บุญเอียด"/>
    <s v="นราธิวาส"/>
    <s v="-"/>
    <s v=""/>
    <s v="30/01/2026 19:30"/>
    <s v="-"/>
    <s v="J&amp;T COD"/>
    <s v="Tiktok"/>
    <s v="จ่ายทีหลัง / COD"/>
    <s v=""/>
    <s v="790813540322"/>
    <s v="30/01/2026 19:30"/>
  </r>
  <r>
    <x v="3"/>
    <x v="3"/>
    <n v="50"/>
    <n v="6"/>
    <s v="GTA14"/>
    <n v="200"/>
    <n v="0"/>
    <s v="ร้านที่2"/>
    <s v="แ** เ***ล"/>
    <s v="สมุทรปราการ"/>
    <s v="-"/>
    <s v=""/>
    <s v="30/01/2026 19:30"/>
    <s v="-"/>
    <s v="J&amp;T COD"/>
    <s v="Tiktok"/>
    <s v="จ่ายทีหลัง / COD"/>
    <s v=""/>
    <s v="790888464354"/>
    <s v="30/01/2026 19:30"/>
  </r>
  <r>
    <x v="3"/>
    <x v="3"/>
    <n v="50"/>
    <n v="12"/>
    <s v="GTA13"/>
    <n v="400"/>
    <n v="0"/>
    <s v="ร้านที่2"/>
    <s v="ห***ลี่  ส***์สถิตย์"/>
    <s v="เลย"/>
    <s v="-"/>
    <s v=""/>
    <s v="30/01/2026 19:30"/>
    <s v="-"/>
    <s v="J&amp;T Express"/>
    <s v="Tiktok"/>
    <s v="tiktok"/>
    <s v=""/>
    <s v="790873198286"/>
    <s v="30/01/2026 19:30"/>
  </r>
  <r>
    <x v="3"/>
    <x v="3"/>
    <n v="50"/>
    <n v="6"/>
    <s v="GTA12"/>
    <n v="200"/>
    <n v="0"/>
    <s v="ร้านที่2"/>
    <s v="n***a j*"/>
    <s v="อ่างทอง"/>
    <s v="-"/>
    <s v=""/>
    <s v="30/01/2026 19:30"/>
    <s v="-"/>
    <s v="J&amp;T Express"/>
    <s v="Tiktok"/>
    <s v="tiktok"/>
    <s v=""/>
    <s v="790890261372"/>
    <s v="30/01/2026 19:29"/>
  </r>
  <r>
    <x v="3"/>
    <x v="3"/>
    <n v="50"/>
    <n v="6"/>
    <s v="GTA11"/>
    <n v="288"/>
    <n v="88"/>
    <s v="ร้านที่2"/>
    <s v="อ***อาสัน ม***็ง"/>
    <s v="นราธิวาส"/>
    <s v="-"/>
    <s v=""/>
    <s v="30/01/2026 19:26"/>
    <s v="-"/>
    <s v="J&amp;T COD"/>
    <s v="Tiktok"/>
    <s v="จ่ายทีหลัง / COD"/>
    <s v=""/>
    <s v="790827131393"/>
    <s v="30/01/2026 19:26"/>
  </r>
  <r>
    <x v="3"/>
    <x v="3"/>
    <n v="50"/>
    <n v="6"/>
    <s v="GTA10"/>
    <n v="200"/>
    <n v="0"/>
    <s v="ร้านที่2"/>
    <s v="แ** ร***ทย"/>
    <s v="อุบลราชธานี"/>
    <s v="-"/>
    <s v=""/>
    <s v="30/01/2026 19:24"/>
    <s v="-"/>
    <s v="J&amp;T COD"/>
    <s v="Tiktok"/>
    <s v="จ่ายทีหลัง / COD"/>
    <s v=""/>
    <s v="790833139305"/>
    <s v="30/01/2026 19:24"/>
  </r>
  <r>
    <x v="3"/>
    <x v="3"/>
    <n v="50"/>
    <n v="6"/>
    <s v="GTA9"/>
    <n v="200"/>
    <n v="0"/>
    <s v="ร้านที่2"/>
    <s v="ย***  เ***อนสันเทียะ"/>
    <s v="นครราชสีมา"/>
    <s v="-"/>
    <s v=""/>
    <s v="30/01/2026 19:22"/>
    <s v="-"/>
    <s v="J&amp;T COD"/>
    <s v="Tiktok"/>
    <s v="จ่ายทีหลัง / COD"/>
    <s v=""/>
    <s v="790892736314"/>
    <s v="30/01/2026 19:22"/>
  </r>
  <r>
    <x v="3"/>
    <x v="3"/>
    <n v="33.333333333333336"/>
    <n v="3"/>
    <s v="GTA8"/>
    <n v="100"/>
    <n v="0"/>
    <s v="ร้านที่2"/>
    <s v="ส***ี จ***วงค์"/>
    <s v="กระบี่"/>
    <s v="-"/>
    <s v=""/>
    <s v="30/01/2026 19:06"/>
    <s v="-"/>
    <s v="J&amp;T COD"/>
    <s v="Tiktok"/>
    <s v="จ่ายทีหลัง / COD"/>
    <s v=""/>
    <s v="790829008410"/>
    <s v="30/01/2026 19:06"/>
  </r>
  <r>
    <x v="3"/>
    <x v="3"/>
    <n v="33.333333333333336"/>
    <n v="3"/>
    <s v="GTA7"/>
    <n v="100"/>
    <n v="0"/>
    <s v="ร้านที่2"/>
    <s v="น***เยาว์ น***สล"/>
    <s v="นครศรีธรรมราช"/>
    <s v="-"/>
    <s v=""/>
    <s v="30/01/2026 19:04"/>
    <s v="-"/>
    <s v="J&amp;T COD"/>
    <s v="Tiktok"/>
    <s v="จ่ายทีหลัง / COD"/>
    <s v=""/>
    <s v="790807981316"/>
    <s v="30/01/2026 19:04"/>
  </r>
  <r>
    <x v="3"/>
    <x v="3"/>
    <n v="33.333333333333336"/>
    <n v="3"/>
    <s v="GTA6"/>
    <n v="100"/>
    <n v="0"/>
    <s v="ร้านที่2"/>
    <s v="น***​น้อง"/>
    <s v="Samut Songkhram"/>
    <s v="-"/>
    <s v=""/>
    <s v="30/01/2026 19:03"/>
    <s v="-"/>
    <s v="J&amp;T COD"/>
    <s v="Tiktok"/>
    <s v="จ่ายทีหลัง / COD"/>
    <s v=""/>
    <s v="790884008423"/>
    <s v="30/01/2026 19:03"/>
  </r>
  <r>
    <x v="5"/>
    <x v="0"/>
    <n v="87.2"/>
    <n v="1"/>
    <s v="GTA5"/>
    <n v="94.7"/>
    <n v="7.5"/>
    <s v="ร้านที่3"/>
    <s v="คนึงนิจ ฉิมจินดา"/>
    <s v="99/28 ม.1 - · คลองหอยโข่ง/ Khlong Hoi Khong_x000a__x000a_คลองหอยโข่ง/ Khlong Hoi Khong Districtสงขลา/ Songkhla_x000a_90230"/>
    <s v="90230"/>
    <s v="660803180922"/>
    <s v="30/01/2026 18:51"/>
    <s v="-"/>
    <s v="Kerry_dropoff"/>
    <s v="Lazada"/>
    <s v="lazada"/>
    <s v=""/>
    <s v="LEXPU0653050299"/>
    <s v="30/01/2026 18:51"/>
  </r>
  <r>
    <x v="7"/>
    <x v="8"/>
    <n v="159"/>
    <n v="2"/>
    <s v="GTA4"/>
    <n v="258"/>
    <n v="0"/>
    <s v="ร้านที่2"/>
    <s v="ป***์ อ***ิโรเวช"/>
    <s v="นนทบุรี"/>
    <s v="-"/>
    <s v=""/>
    <s v="30/01/2026 18:44"/>
    <s v="-"/>
    <s v="J&amp;T Express"/>
    <s v="Tiktok"/>
    <s v="tiktok"/>
    <s v=""/>
    <s v="790860050326"/>
    <s v="30/01/2026 18:44"/>
  </r>
  <r>
    <x v="3"/>
    <x v="3"/>
    <n v="33.333333333333336"/>
    <n v="3"/>
    <s v="GTA3"/>
    <n v="100"/>
    <n v="0"/>
    <s v="ร้านที่2"/>
    <s v="ล***ง เ***สันเทียะ"/>
    <s v="สมุทรสาคร"/>
    <s v="-"/>
    <s v=""/>
    <s v="30/01/2026 18:42"/>
    <s v="-"/>
    <s v="J&amp;T COD"/>
    <s v="Tiktok"/>
    <s v="จ่ายทีหลัง / COD"/>
    <s v=""/>
    <s v="790813400425"/>
    <s v="30/01/2026 18:42"/>
  </r>
  <r>
    <x v="11"/>
    <x v="12"/>
    <n v="27.5"/>
    <n v="4"/>
    <s v="GTA2"/>
    <n v="26.5"/>
    <n v="26.5"/>
    <s v="ร้านที่10"/>
    <s v="ฐิติมา"/>
    <s v="58/184 หอยิ่งเจริญ นครชัย ซ.2 ม.13 · คลองหนึ่ง/ Khlong Nueng_x000a__x000a_คลองหลวง/ Khlong Luangปทุมธานี/ Pathum Thani_x000a_12120"/>
    <s v="12120"/>
    <s v="660902311376"/>
    <s v="31/01/2026 12:09"/>
    <s v="-"/>
    <s v="Kerry_dropoff"/>
    <s v="Lazada"/>
    <s v="lazada"/>
    <s v=""/>
    <s v="LEXDO0177743929"/>
    <s v="30/01/2026 18:21"/>
  </r>
  <r>
    <x v="12"/>
    <x v="13"/>
    <n v="159"/>
    <n v="1"/>
    <s v="GTA1"/>
    <n v="129"/>
    <n v="0"/>
    <s v="ร้านที่2"/>
    <s v="น***พัฐ  เ***ัน"/>
    <s v="กรุงเทพฯ"/>
    <s v="-"/>
    <s v=""/>
    <s v="30/01/2026 18:16"/>
    <s v="-"/>
    <s v="J&amp;T Express"/>
    <s v="Tiktok"/>
    <s v="tiktok"/>
    <s v=""/>
    <s v="790819262391"/>
    <s v="30/01/2026 18:16"/>
  </r>
  <r>
    <x v="3"/>
    <x v="3"/>
    <n v="33.333333333333336"/>
    <n v="3"/>
    <s v="GTA0"/>
    <n v="100"/>
    <n v="0"/>
    <s v="ร้านที่2"/>
    <s v="T***nt T***"/>
    <s v="Chon Buri"/>
    <s v="-"/>
    <s v=""/>
    <s v="30/01/2026 18:12"/>
    <s v="-"/>
    <s v="J&amp;T COD"/>
    <s v="Tiktok"/>
    <s v="จ่ายทีหลัง / COD"/>
    <s v=""/>
    <s v="790811006436"/>
    <s v="30/01/2026 18:12"/>
  </r>
  <r>
    <x v="3"/>
    <x v="3"/>
    <n v="50"/>
    <n v="6"/>
    <s v="GSZ99"/>
    <n v="200"/>
    <n v="0"/>
    <s v="ร้านที่2"/>
    <s v="ธ***รัตม พ***ภัทร"/>
    <s v="เพชรบุรี"/>
    <s v="-"/>
    <s v=""/>
    <s v="30/01/2026 18:08"/>
    <s v="-"/>
    <s v="J&amp;T COD"/>
    <s v="Tiktok"/>
    <s v="จ่ายทีหลัง / COD"/>
    <s v=""/>
    <s v="790875526383"/>
    <s v="30/01/2026 18:08"/>
  </r>
  <r>
    <x v="1"/>
    <x v="1"/>
    <n v="99"/>
    <n v="1"/>
    <s v="GSZ98"/>
    <n v="179"/>
    <n v="0"/>
    <s v="ร้านที่1"/>
    <s v="ส******ิ"/>
    <s v="******นศรีนครินทร์ ตำบลท่ากระดาน อำเภอศรีสวัสดิ์ จังหวัดกาญจนบุรี 71250"/>
    <s v="71250"/>
    <s v="85"/>
    <s v="30/01/2026 18:05"/>
    <s v="-"/>
    <s v="Flash Express"/>
    <s v="Shopee"/>
    <s v="shopee"/>
    <s v=""/>
    <s v="TH13108AC4DA5C"/>
    <s v="30/01/2026 18:05"/>
  </r>
  <r>
    <x v="8"/>
    <x v="9"/>
    <n v="80"/>
    <n v="1"/>
    <s v="GSZ98"/>
    <n v="179"/>
    <n v="0"/>
    <s v="ร้านที่1"/>
    <s v="ส******ิ"/>
    <s v="******นศรีนครินทร์ ตำบลท่ากระดาน อำเภอศรีสวัสดิ์ จังหวัดกาญจนบุรี 71250"/>
    <s v="71250"/>
    <s v="85"/>
    <s v="30/01/2026 18:05"/>
    <s v="-"/>
    <s v="Flash Express"/>
    <s v="Shopee"/>
    <s v="shopee"/>
    <s v=""/>
    <s v="TH13108AC4DA5C"/>
    <s v="30/01/2026 18:05"/>
  </r>
  <r>
    <x v="11"/>
    <x v="12"/>
    <n v="27.5"/>
    <n v="4"/>
    <s v="GSZ97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30/01/2026 18:30"/>
    <s v="-"/>
    <s v="Flash Express"/>
    <s v="Shopee"/>
    <s v="shopee"/>
    <s v=""/>
    <s v="TH69018ACBVY3D"/>
    <s v="30/01/2026 18:00"/>
  </r>
  <r>
    <x v="12"/>
    <x v="13"/>
    <n v="159"/>
    <n v="1"/>
    <s v="GSZ96"/>
    <n v="129"/>
    <n v="0"/>
    <s v="ร้านที่2"/>
    <s v="จ***ณี"/>
    <s v="นนทบุรี"/>
    <s v="-"/>
    <s v=""/>
    <s v="30/01/2026 17:56"/>
    <s v="-"/>
    <s v="J&amp;T COD"/>
    <s v="Tiktok"/>
    <s v="จ่ายทีหลัง / COD"/>
    <s v=""/>
    <s v="790840740336"/>
    <s v="30/01/2026 17:56"/>
  </r>
  <r>
    <x v="3"/>
    <x v="3"/>
    <n v="33.333333333333336"/>
    <n v="6"/>
    <s v="GSZ95"/>
    <n v="200"/>
    <n v="0"/>
    <s v="ร้านที่2"/>
    <s v="ค***ัญญพัชร  ไ***"/>
    <s v="นนทบุรี"/>
    <s v="-"/>
    <s v=""/>
    <s v="30/01/2026 17:50"/>
    <s v="-"/>
    <s v="J&amp;T COD"/>
    <s v="Tiktok"/>
    <s v="จ่ายทีหลัง / COD"/>
    <s v=""/>
    <s v="790871657376"/>
    <s v="30/01/2026 17:50"/>
  </r>
  <r>
    <x v="3"/>
    <x v="3"/>
    <n v="33.333333333333336"/>
    <n v="3"/>
    <s v="GSZ93"/>
    <n v="100"/>
    <n v="0"/>
    <s v="ร้านที่2"/>
    <s v="s***tadam"/>
    <s v="นครสวรรค์"/>
    <s v="-"/>
    <s v=""/>
    <s v="30/01/2026 17:21"/>
    <s v="-"/>
    <s v="J&amp;T Express"/>
    <s v="Tiktok"/>
    <s v="tiktok"/>
    <s v=""/>
    <s v="790875171332"/>
    <s v="30/01/2026 17:21"/>
  </r>
  <r>
    <x v="3"/>
    <x v="3"/>
    <n v="33.333333333333336"/>
    <n v="3"/>
    <s v="GSZ92"/>
    <n v="100"/>
    <n v="0"/>
    <s v="ร้านที่2"/>
    <s v="t***rungthongdawe"/>
    <s v="ปราจีนบุรี"/>
    <s v="-"/>
    <s v=""/>
    <s v="30/01/2026 17:10"/>
    <s v="-"/>
    <s v="J&amp;T COD"/>
    <s v="Tiktok"/>
    <s v="จ่ายทีหลัง / COD"/>
    <s v=""/>
    <s v="790884171372"/>
    <s v="30/01/2026 17:10"/>
  </r>
  <r>
    <x v="3"/>
    <x v="3"/>
    <n v="33.333333333333336"/>
    <n v="3"/>
    <s v="GSZ91"/>
    <n v="101"/>
    <n v="1"/>
    <s v="ร้านที่2"/>
    <s v="ช***ิศาบุญมาติด"/>
    <s v="พิษณุโลก"/>
    <s v="-"/>
    <s v=""/>
    <s v="30/01/2026 17:06"/>
    <s v="-"/>
    <s v="J&amp;T COD"/>
    <s v="Tiktok"/>
    <s v="จ่ายทีหลัง / COD"/>
    <s v=""/>
    <s v="790829606442"/>
    <s v="30/01/2026 17:06"/>
  </r>
  <r>
    <x v="7"/>
    <x v="8"/>
    <n v="159"/>
    <n v="2"/>
    <s v="GSZ89"/>
    <n v="258"/>
    <n v="0"/>
    <s v="ร้านที่2"/>
    <s v="น*** พ***ุญชู"/>
    <s v="ตาก"/>
    <s v="-"/>
    <s v=""/>
    <s v="30/01/2026 16:53"/>
    <s v="-"/>
    <s v="J&amp;T Express"/>
    <s v="Tiktok"/>
    <s v="tiktok"/>
    <s v=""/>
    <s v="790856059324"/>
    <s v="30/01/2026 16:53"/>
  </r>
  <r>
    <x v="0"/>
    <x v="6"/>
    <n v="159"/>
    <n v="1"/>
    <s v="GSZ87"/>
    <n v="129"/>
    <n v="0"/>
    <s v="ร้านที่2"/>
    <s v="ก***าพร พ***ุ์ปรุ"/>
    <s v="นครราชสีมา"/>
    <s v="-"/>
    <s v=""/>
    <s v="30/01/2026 16:47"/>
    <s v="-"/>
    <s v="J&amp;T COD"/>
    <s v="Tiktok"/>
    <s v="จ่ายทีหลัง / COD"/>
    <s v=""/>
    <s v="790888866320"/>
    <s v="30/01/2026 16:47"/>
  </r>
  <r>
    <x v="3"/>
    <x v="3"/>
    <n v="33.333333333333336"/>
    <n v="3"/>
    <s v="GSZ86"/>
    <n v="100"/>
    <n v="0"/>
    <s v="ร้านที่2"/>
    <s v="ป***าภัทร ก***นสงค์"/>
    <s v="ชุมพร"/>
    <s v="-"/>
    <s v=""/>
    <s v="30/01/2026 16:45"/>
    <s v="-"/>
    <s v="J&amp;T COD"/>
    <s v="Tiktok"/>
    <s v="จ่ายทีหลัง / COD"/>
    <s v=""/>
    <s v="790830784332"/>
    <s v="30/01/2026 16:45"/>
  </r>
  <r>
    <x v="12"/>
    <x v="0"/>
    <n v="103.55"/>
    <n v="1"/>
    <s v="GSZ85"/>
    <n v="293.05"/>
    <n v="66"/>
    <s v="ร้านที่1"/>
    <s v="ชุติมา สตานเดล"/>
    <s v="โกลเด้นทาวน์ รัตนาธิเบศร์-สถานีรถไฟฟ้าบางพลู 199 199/104 ม.1 ต.บางรักใหญ่ อ.บางบัวทอง จ.นนทบุรี    ถ้าโทรไม่ติดเอาสินค้าไว้ในรั่วได้เรยคะ · บางใหญ่/ Bang Yai_x000a__x000a_บางใหญ่/ Bang Yaiนนทบุรี/ Nonthaburi_x000a_11140"/>
    <s v="11140"/>
    <s v="660806456086"/>
    <s v="30/01/2026 16:45"/>
    <s v="-"/>
    <s v="Kerry_dropoff"/>
    <s v="Lazada"/>
    <s v="lazada"/>
    <s v=""/>
    <s v="LEXPU0653037919"/>
    <s v="30/01/2026 16:45"/>
  </r>
  <r>
    <x v="1"/>
    <x v="14"/>
    <n v="123.5"/>
    <n v="1"/>
    <s v="GSZ85"/>
    <n v="293.05"/>
    <n v="66"/>
    <s v="ร้านที่1"/>
    <s v="ชุติมา สตานเดล"/>
    <s v="โกลเด้นทาวน์ รัตนาธิเบศร์-สถานีรถไฟฟ้าบางพลู 199 199/104 ม.1 ต.บางรักใหญ่ อ.บางบัวทอง จ.นนทบุรี    ถ้าโทรไม่ติดเอาสินค้าไว้ในรั่วได้เรยคะ · บางใหญ่/ Bang Yai_x000a__x000a_บางใหญ่/ Bang Yaiนนทบุรี/ Nonthaburi_x000a_11140"/>
    <s v="11140"/>
    <s v="660806456086"/>
    <s v="30/01/2026 16:45"/>
    <s v="-"/>
    <s v="Kerry_dropoff"/>
    <s v="Lazada"/>
    <s v="lazada"/>
    <s v=""/>
    <s v="LEXPU0653037919"/>
    <s v="30/01/2026 16:45"/>
  </r>
  <r>
    <x v="6"/>
    <x v="15"/>
    <n v="150"/>
    <n v="1"/>
    <s v="GSZ84"/>
    <n v="109"/>
    <n v="10"/>
    <s v="ร้านที่2"/>
    <s v="บ***ร ธ***ศักดิ์"/>
    <s v="เชียงใหม่"/>
    <s v="-"/>
    <s v=""/>
    <s v="30/01/2026 16:39"/>
    <s v="-"/>
    <s v="J&amp;T COD"/>
    <s v="Tiktok"/>
    <s v="จ่ายทีหลัง / COD"/>
    <s v=""/>
    <s v="790856797205"/>
    <s v="30/01/2026 16:39"/>
  </r>
  <r>
    <x v="4"/>
    <x v="4"/>
    <n v="66.666666666666671"/>
    <n v="3"/>
    <s v="GSZ83"/>
    <n v="100"/>
    <n v="0"/>
    <s v="ร้านที่2"/>
    <s v="C***Y"/>
    <s v="กรุงเทพฯ"/>
    <s v="-"/>
    <s v=""/>
    <s v="30/01/2026 16:32"/>
    <s v="-"/>
    <s v="J&amp;T Express"/>
    <s v="Tiktok"/>
    <s v="tiktok"/>
    <s v=""/>
    <s v="790848596344"/>
    <s v="30/01/2026 16:32"/>
  </r>
  <r>
    <x v="3"/>
    <x v="3"/>
    <n v="65"/>
    <n v="1"/>
    <s v="GSZ82"/>
    <n v="35"/>
    <n v="0"/>
    <s v="ร้านที่2"/>
    <s v="น***วัญชัย แ***ระโทก"/>
    <s v="นครราชสีมา"/>
    <s v="-"/>
    <s v=""/>
    <s v="30/01/2026 16:28"/>
    <s v="-"/>
    <s v="J&amp;T Express"/>
    <s v="Tiktok"/>
    <s v="tiktok"/>
    <s v="เค้กเผือกมะพร้าวอ่อน"/>
    <s v="790897780271"/>
    <s v="30/01/2026 16:28"/>
  </r>
  <r>
    <x v="3"/>
    <x v="3"/>
    <n v="65"/>
    <n v="4"/>
    <s v="GSZ81"/>
    <n v="210"/>
    <n v="0"/>
    <s v="ร้านที่2"/>
    <s v="ส***สา โ***ชัย"/>
    <s v="ศรีสะเกษ"/>
    <s v="-"/>
    <s v=""/>
    <s v="30/01/2026 16:24"/>
    <s v="-"/>
    <s v="J&amp;T COD"/>
    <s v="Tiktok"/>
    <s v="จ่ายทีหลัง / COD"/>
    <s v=""/>
    <s v="790866566383"/>
    <s v="30/01/2026 16:24"/>
  </r>
  <r>
    <x v="3"/>
    <x v="3"/>
    <n v="65"/>
    <n v="2"/>
    <s v="GSZ81"/>
    <n v="210"/>
    <n v="0"/>
    <s v="ร้านที่2"/>
    <s v="ส***สา โ***ชัย"/>
    <s v="ศรีสะเกษ"/>
    <s v="-"/>
    <s v=""/>
    <s v="30/01/2026 16:24"/>
    <s v="-"/>
    <s v="J&amp;T COD"/>
    <s v="Tiktok"/>
    <s v="จ่ายทีหลัง / COD"/>
    <s v=""/>
    <s v="790866566383"/>
    <s v="30/01/2026 16:24"/>
  </r>
  <r>
    <x v="3"/>
    <x v="3"/>
    <n v="33.333333333333336"/>
    <n v="3"/>
    <s v="GSZ78"/>
    <n v="100"/>
    <n v="0"/>
    <s v="ร้านที่2"/>
    <s v="ป***์"/>
    <s v="กรุงเทพฯ"/>
    <s v="-"/>
    <s v=""/>
    <s v="30/01/2026 16:13"/>
    <s v="-"/>
    <s v="J&amp;T COD"/>
    <s v="Tiktok"/>
    <s v="จ่ายทีหลัง / COD"/>
    <s v=""/>
    <s v="790810386343"/>
    <s v="30/01/2026 16:13"/>
  </r>
  <r>
    <x v="3"/>
    <x v="3"/>
    <n v="33.333333333333336"/>
    <n v="3"/>
    <s v="GSZ77"/>
    <n v="107"/>
    <n v="7"/>
    <s v="ร้านที่2"/>
    <s v="พ***พรรณ"/>
    <s v="สมุทรปราการ"/>
    <s v="-"/>
    <s v=""/>
    <s v="30/01/2026 16:09"/>
    <s v="-"/>
    <s v="J&amp;T COD"/>
    <s v="Tiktok"/>
    <s v="จ่ายทีหลัง / COD"/>
    <s v=""/>
    <s v="790851785345"/>
    <s v="30/01/2026 16:09"/>
  </r>
  <r>
    <x v="3"/>
    <x v="3"/>
    <n v="33.333333333333336"/>
    <n v="3"/>
    <s v="GSZ76"/>
    <n v="138"/>
    <n v="38"/>
    <s v="ร้านที่2"/>
    <s v="น** ส*** บ***ัง"/>
    <s v="มุกดาหาร"/>
    <s v="-"/>
    <s v=""/>
    <s v="30/01/2026 16:04"/>
    <s v="-"/>
    <s v="J&amp;T Express"/>
    <s v="Tiktok"/>
    <s v="tiktok"/>
    <s v="J&amp;t"/>
    <s v="790834979340"/>
    <s v="30/01/2026 16:04"/>
  </r>
  <r>
    <x v="9"/>
    <x v="10"/>
    <n v="50"/>
    <n v="5"/>
    <s v="GSZ75"/>
    <n v="240"/>
    <n v="0"/>
    <s v="ร้านที่1"/>
    <s v="ก******์"/>
    <s v="******านดงตะขบ ตำบลท่าเสา ตำบลท่าเสา อำเภอเมืองอุตรดิตถ์ จังหวัดอุตรดิตถ์ 53000"/>
    <s v="53000"/>
    <s v="75"/>
    <s v="30/01/2026 16:03"/>
    <s v="-"/>
    <s v="SPX Express"/>
    <s v="Shopee"/>
    <s v="shopee"/>
    <s v=""/>
    <s v="TH263784530622N"/>
    <s v="30/01/2026 16:03"/>
  </r>
  <r>
    <x v="3"/>
    <x v="3"/>
    <n v="50"/>
    <n v="6"/>
    <s v="GSZ74"/>
    <n v="0"/>
    <n v="0"/>
    <s v="ร้านที่2"/>
    <s v="แ** แ***าว"/>
    <s v="นครราชสีมา"/>
    <s v="-"/>
    <s v=""/>
    <s v="30/01/2026 16:03"/>
    <s v="-"/>
    <s v="J&amp;T Express"/>
    <s v="Tiktok"/>
    <s v="tiktok"/>
    <s v=""/>
    <s v="790878361383"/>
    <s v="30/01/2026 16:03"/>
  </r>
  <r>
    <x v="12"/>
    <x v="0"/>
    <n v="109"/>
    <n v="8"/>
    <s v="GSZ73"/>
    <n v="1265"/>
    <n v="66"/>
    <s v="ร้านที่3"/>
    <s v="สุปรียา วทัญญูวงศ์"/>
    <s v="หมู่บ้านโอสิริ 3761/112-113 · บางโคล่/ Bang Khlo_x000a__x000a_บางคอแหลม/ Bang Kho Laemกรุงเทพมหานคร/ Bangkok_x000a_10120"/>
    <s v="10120"/>
    <s v="660896107033"/>
    <s v="30/01/2026 15:57"/>
    <s v="-"/>
    <s v="Kerry_dropoff"/>
    <s v="Lazada"/>
    <s v="lazada"/>
    <s v=""/>
    <s v="TH01198ABZA36B"/>
    <s v="30/01/2026 15:57"/>
  </r>
  <r>
    <x v="5"/>
    <x v="0"/>
    <n v="109"/>
    <n v="3"/>
    <s v="GSZ73"/>
    <n v="1265"/>
    <n v="66"/>
    <s v="ร้านที่3"/>
    <s v="สุปรียา วทัญญูวงศ์"/>
    <s v="หมู่บ้านโอสิริ 3761/112-113 · บางโคล่/ Bang Khlo_x000a__x000a_บางคอแหลม/ Bang Kho Laemกรุงเทพมหานคร/ Bangkok_x000a_10120"/>
    <s v="10120"/>
    <s v="660896107033"/>
    <s v="30/01/2026 15:57"/>
    <s v="-"/>
    <s v="Kerry_dropoff"/>
    <s v="Lazada"/>
    <s v="lazada"/>
    <s v=""/>
    <s v="TH01198ABZA36B"/>
    <s v="30/01/2026 15:57"/>
  </r>
  <r>
    <x v="12"/>
    <x v="13"/>
    <n v="159"/>
    <n v="1"/>
    <s v="GSZ72"/>
    <n v="109"/>
    <n v="0"/>
    <s v="ร้านที่2"/>
    <s v="B* Y***sa"/>
    <s v="ชลบุรี"/>
    <s v="-"/>
    <s v=""/>
    <s v="30/01/2026 15:54"/>
    <s v="-"/>
    <s v="J&amp;T COD"/>
    <s v="Tiktok"/>
    <s v="จ่ายทีหลัง / COD"/>
    <s v=""/>
    <s v="790837472364"/>
    <s v="30/01/2026 15:54"/>
  </r>
  <r>
    <x v="12"/>
    <x v="13"/>
    <n v="0"/>
    <n v="1"/>
    <s v="GSZ71"/>
    <n v="0"/>
    <n v="0"/>
    <s v="ร้านที่2"/>
    <s v="ส***ฝด ก***ช่บ"/>
    <s v="ระยอง"/>
    <s v="-"/>
    <s v=""/>
    <s v="30/01/2026 15:48"/>
    <s v="-"/>
    <s v="J&amp;T Express"/>
    <s v="Tiktok"/>
    <s v="tiktok"/>
    <s v=""/>
    <s v="790899479366"/>
    <s v="30/01/2026 15:48"/>
  </r>
  <r>
    <x v="11"/>
    <x v="12"/>
    <n v="27.5"/>
    <n v="4"/>
    <s v="GSZ70"/>
    <n v="154.5"/>
    <n v="26.5"/>
    <s v="ร้านที่10"/>
    <s v="ทัดดาว มังคลัง"/>
    <s v="31/2 ม.4 ต.สิงโตทอง อ.บางน้ำเปรี้ยว_x000a__x000a_บางน้ำเปรี้ยว/ Bang Nam Priaoฉะเชิงเทรา/ Chachoengsao_x000a_24150"/>
    <s v="24150"/>
    <s v="660628634690"/>
    <s v="30/01/2026 15:47"/>
    <s v="-"/>
    <s v="Kerry_dropoff"/>
    <s v="Lazada"/>
    <s v="lazada"/>
    <s v=""/>
    <s v="LEXDO0177700224"/>
    <s v="30/01/2026 15:47"/>
  </r>
  <r>
    <x v="0"/>
    <x v="6"/>
    <n v="0"/>
    <n v="1"/>
    <s v="GSZ69"/>
    <n v="0"/>
    <n v="0"/>
    <s v="ร้านที่2"/>
    <s v="ก***ารัตน์ เ***ยมชาวนา"/>
    <s v="เทศบาลนครพิษณุโลก"/>
    <s v="-"/>
    <s v=""/>
    <s v="30/01/2026 15:45"/>
    <s v="-"/>
    <s v="J&amp;T Express"/>
    <s v="Tiktok"/>
    <s v="tiktok"/>
    <s v=""/>
    <s v="790814269313"/>
    <s v="30/01/2026 15:46"/>
  </r>
  <r>
    <x v="4"/>
    <x v="4"/>
    <n v="66.666666666666671"/>
    <n v="3"/>
    <s v="GSZ68"/>
    <n v="100"/>
    <n v="0"/>
    <s v="ร้านที่2"/>
    <s v="ส***ธ ร***นบล"/>
    <s v="นครราชสีมา"/>
    <s v="-"/>
    <s v=""/>
    <s v="30/01/2026 15:38"/>
    <s v="-"/>
    <s v="J&amp;T Express"/>
    <s v="Tiktok"/>
    <s v="tiktok"/>
    <s v=""/>
    <s v="790859827424"/>
    <s v="30/01/2026 15:38"/>
  </r>
  <r>
    <x v="3"/>
    <x v="3"/>
    <n v="33.333333333333336"/>
    <n v="3"/>
    <s v="GSZ67"/>
    <n v="100"/>
    <n v="0"/>
    <s v="ร้านที่2"/>
    <s v="อ***ยา พ***สวัสดิ์"/>
    <s v="บุรีรัมย์"/>
    <s v="-"/>
    <s v=""/>
    <s v="30/01/2026 15:34"/>
    <s v="-"/>
    <s v="J&amp;T COD"/>
    <s v="Tiktok"/>
    <s v="จ่ายทีหลัง / COD"/>
    <s v=""/>
    <s v="790876983341"/>
    <s v="30/01/2026 15:34"/>
  </r>
  <r>
    <x v="8"/>
    <x v="9"/>
    <n v="99"/>
    <n v="1"/>
    <s v="GSZ65"/>
    <n v="94"/>
    <n v="0"/>
    <s v="ร้านที่1"/>
    <s v="ว******ณ"/>
    <s v="******้ม  ตำบลมะขามล้ม อำเภอบางปลาม้า จังหวัดสุพรรณบุรี 72150"/>
    <s v="72150"/>
    <s v="31"/>
    <s v="30/01/2026 15:51"/>
    <s v="-"/>
    <s v="SPX Express"/>
    <s v="Shopee"/>
    <s v="shopee"/>
    <s v=""/>
    <s v="TH2634007467753"/>
    <s v="30/01/2026 15:31"/>
  </r>
  <r>
    <x v="0"/>
    <x v="0"/>
    <n v="98.1"/>
    <n v="1"/>
    <s v="GSZ64"/>
    <n v="105.1"/>
    <n v="7"/>
    <s v="ร้านที่3"/>
    <s v="กัญญาณัฐ.  ยิ้มนิยม"/>
    <s v="110/58 S.N คอนโดทาวร์ ชั้น2_x000a__x000a_ดอนเมือง/ Don Mueangกรุงเทพมหานคร/ Bangkok_x000a_10210"/>
    <s v="10210"/>
    <s v="660814123591"/>
    <s v="30/01/2026 16:05"/>
    <s v="-"/>
    <s v="Kerry_dropoff"/>
    <s v="Lazada"/>
    <s v="lazada"/>
    <s v=""/>
    <s v="LEXPU0653056001"/>
    <s v="30/01/2026 15:30"/>
  </r>
  <r>
    <x v="3"/>
    <x v="3"/>
    <n v="50"/>
    <n v="6"/>
    <s v="GSZ62"/>
    <n v="200"/>
    <n v="0"/>
    <s v="ร้านที่2"/>
    <s v="ร***ค้าป้าหญิง"/>
    <s v="พิจิตร"/>
    <s v="-"/>
    <s v=""/>
    <s v="30/01/2026 15:23"/>
    <s v="-"/>
    <s v="J&amp;T COD"/>
    <s v="Tiktok"/>
    <s v="จ่ายทีหลัง / COD"/>
    <s v=""/>
    <s v="790885160365"/>
    <s v="30/01/2026 15:24"/>
  </r>
  <r>
    <x v="3"/>
    <x v="3"/>
    <n v="50"/>
    <n v="6"/>
    <s v="GSZ61"/>
    <n v="200"/>
    <n v="0"/>
    <s v="ร้านที่2"/>
    <s v="ป***พร จ***ร์ทรง"/>
    <s v="อุบลราชธานี"/>
    <s v="-"/>
    <s v=""/>
    <s v="30/01/2026 15:22"/>
    <s v="-"/>
    <s v="J&amp;T COD"/>
    <s v="Tiktok"/>
    <s v="จ่ายทีหลัง / COD"/>
    <s v=""/>
    <s v="790868753360"/>
    <s v="30/01/2026 15:22"/>
  </r>
  <r>
    <x v="3"/>
    <x v="3"/>
    <n v="50"/>
    <n v="6"/>
    <s v="GSZ60"/>
    <n v="200"/>
    <n v="0"/>
    <s v="ร้านที่2"/>
    <s v="ว***ต์ จ***ร์แย้ม"/>
    <s v="สุราษฎร์ธานี"/>
    <s v="-"/>
    <s v=""/>
    <s v="30/01/2026 15:19"/>
    <s v="-"/>
    <s v="J&amp;T Express"/>
    <s v="Tiktok"/>
    <s v="tiktok"/>
    <s v=""/>
    <s v="790822292374"/>
    <s v="30/01/2026 15:19"/>
  </r>
  <r>
    <x v="3"/>
    <x v="3"/>
    <n v="50"/>
    <n v="6"/>
    <s v="GSZ59"/>
    <n v="238"/>
    <n v="38"/>
    <s v="ร้านที่2"/>
    <s v="จ*** ช***น"/>
    <s v="ขอนแก่น"/>
    <s v="-"/>
    <s v=""/>
    <s v="30/01/2026 15:18"/>
    <s v="-"/>
    <s v="J&amp;T Express"/>
    <s v="Tiktok"/>
    <s v="tiktok"/>
    <s v=""/>
    <s v="790846169374"/>
    <s v="30/01/2026 15:17"/>
  </r>
  <r>
    <x v="3"/>
    <x v="3"/>
    <n v="50"/>
    <n v="6"/>
    <s v="GSZ58"/>
    <n v="200"/>
    <n v="0"/>
    <s v="ร้านที่2"/>
    <s v="เ***โน ย***น"/>
    <s v="อุบลราชธานี"/>
    <s v="-"/>
    <s v=""/>
    <s v="30/01/2026 15:02"/>
    <s v="-"/>
    <s v="J&amp;T COD"/>
    <s v="Tiktok"/>
    <s v="จ่ายทีหลัง / COD"/>
    <s v=""/>
    <s v="790863355365"/>
    <s v="30/01/2026 15:02"/>
  </r>
  <r>
    <x v="8"/>
    <x v="9"/>
    <n v="66.333333333333329"/>
    <n v="3"/>
    <s v="GSZ57"/>
    <n v="220"/>
    <n v="0"/>
    <s v="ร้านที่4"/>
    <s v="บ***ัท ภ***ร ล***นา เ***ดิ้ง จ***ด"/>
    <s v="ลำปาง"/>
    <s v="-"/>
    <s v=""/>
    <s v="30/01/2026 15:00"/>
    <s v="-"/>
    <s v="J&amp;T COD"/>
    <s v="Tiktok"/>
    <s v="จ่ายทีหลัง / COD"/>
    <s v=""/>
    <s v="790827620424"/>
    <s v="30/01/2026 15:00"/>
  </r>
  <r>
    <x v="3"/>
    <x v="3"/>
    <n v="33.333333333333336"/>
    <n v="3"/>
    <s v="GSZ56"/>
    <n v="100"/>
    <n v="0"/>
    <s v="ร้านที่2"/>
    <s v="จ***ยา จ***เรือง"/>
    <s v="กรุงเทพฯ"/>
    <s v="-"/>
    <s v=""/>
    <s v="30/01/2026 15:00"/>
    <s v="-"/>
    <s v="J&amp;T Express"/>
    <s v="Tiktok"/>
    <s v="tiktok"/>
    <s v="ไม่เอาฝอยทอง"/>
    <s v="790832419322"/>
    <s v="30/01/2026 15:00"/>
  </r>
  <r>
    <x v="2"/>
    <x v="2"/>
    <n v="10"/>
    <n v="10"/>
    <s v="GSZ55"/>
    <n v="100"/>
    <n v="0"/>
    <s v="ร้านที่2"/>
    <s v="เ***โน ย***น"/>
    <s v="อุบลราชธานี"/>
    <s v="-"/>
    <s v=""/>
    <s v="30/01/2026 14:58"/>
    <s v="-"/>
    <s v="J&amp;T COD"/>
    <s v="Tiktok"/>
    <s v="จ่ายทีหลัง / COD"/>
    <s v=""/>
    <s v="790886343413"/>
    <s v="30/01/2026 14:59"/>
  </r>
  <r>
    <x v="3"/>
    <x v="3"/>
    <n v="50"/>
    <n v="6"/>
    <s v="GSZ54"/>
    <n v="200"/>
    <n v="0"/>
    <s v="ร้านที่2"/>
    <s v="น** แ** เ***ยดขุนทด"/>
    <s v="ชัยภูมิ"/>
    <s v="-"/>
    <s v=""/>
    <s v="30/01/2026 14:57"/>
    <s v="-"/>
    <s v="J&amp;T Express"/>
    <s v="Tiktok"/>
    <s v="tiktok"/>
    <s v=""/>
    <s v="790820156361"/>
    <s v="30/01/2026 14:56"/>
  </r>
  <r>
    <x v="3"/>
    <x v="3"/>
    <n v="50"/>
    <n v="12"/>
    <s v="GSZ53"/>
    <n v="364"/>
    <n v="0"/>
    <s v="ร้านที่2"/>
    <s v="อ***ลักษณ์ แ***ุขอนันท์"/>
    <s v="บุรีรัมย์"/>
    <s v="-"/>
    <s v=""/>
    <s v="30/01/2026 14:48"/>
    <s v="-"/>
    <s v="J&amp;T COD"/>
    <s v="Tiktok"/>
    <s v="จ่ายทีหลัง / COD"/>
    <s v=""/>
    <s v="790899621374"/>
    <s v="30/01/2026 14:48"/>
  </r>
  <r>
    <x v="1"/>
    <x v="1"/>
    <n v="120"/>
    <n v="2"/>
    <s v="GSZ51"/>
    <n v="200"/>
    <n v="0"/>
    <s v="ร้านที่2"/>
    <s v="ส***ียรติ ม***กุล"/>
    <s v="บุรีรัมย์"/>
    <s v="-"/>
    <s v=""/>
    <s v="30/01/2026 14:43"/>
    <s v="-"/>
    <s v="J&amp;T COD"/>
    <s v="Tiktok"/>
    <s v="จ่ายทีหลัง / COD"/>
    <s v=""/>
    <s v="790800991223"/>
    <s v="30/01/2026 14:43"/>
  </r>
  <r>
    <x v="3"/>
    <x v="3"/>
    <n v="33.333333333333336"/>
    <n v="3"/>
    <s v="GSZ49"/>
    <n v="100"/>
    <n v="0"/>
    <s v="ร้านที่2"/>
    <s v="อ***ท์ ว***เวียง"/>
    <s v="สุพรรณบุรี"/>
    <s v="-"/>
    <s v=""/>
    <s v="30/01/2026 14:26"/>
    <s v="-"/>
    <s v="J&amp;T Express"/>
    <s v="Tiktok"/>
    <s v="tiktok"/>
    <s v=""/>
    <s v="790899381344"/>
    <s v="30/01/2026 14:26"/>
  </r>
  <r>
    <x v="3"/>
    <x v="3"/>
    <n v="33.333333333333336"/>
    <n v="3"/>
    <s v="GSZ48"/>
    <n v="229"/>
    <n v="0"/>
    <s v="ร้านที่2"/>
    <s v="ว***า เ***ก้ว"/>
    <s v="สระแก้ว"/>
    <s v="-"/>
    <s v=""/>
    <s v="30/01/2026 14:13"/>
    <s v="-"/>
    <s v="J&amp;T COD"/>
    <s v="Tiktok"/>
    <s v="จ่ายทีหลัง / COD"/>
    <s v=""/>
    <s v="790832513376"/>
    <s v="30/01/2026 14:18"/>
  </r>
  <r>
    <x v="12"/>
    <x v="13"/>
    <n v="159"/>
    <n v="1"/>
    <s v="GSZ48"/>
    <n v="229"/>
    <n v="0"/>
    <s v="ร้านที่2"/>
    <s v="ว***า เ***ก้ว"/>
    <s v="สระแก้ว"/>
    <s v="-"/>
    <s v=""/>
    <s v="30/01/2026 14:13"/>
    <s v="-"/>
    <s v="J&amp;T COD"/>
    <s v="Tiktok"/>
    <s v="จ่ายทีหลัง / COD"/>
    <s v=""/>
    <s v="790832513376"/>
    <s v="30/01/2026 14:18"/>
  </r>
  <r>
    <x v="6"/>
    <x v="15"/>
    <n v="150"/>
    <n v="1"/>
    <s v="GSZ47"/>
    <n v="109"/>
    <n v="10"/>
    <s v="ร้านที่2"/>
    <s v="อ*** บ***า"/>
    <s v="ระนอง"/>
    <s v="-"/>
    <s v=""/>
    <s v="30/01/2026 14:11"/>
    <s v="-"/>
    <s v="J&amp;T COD"/>
    <s v="Tiktok"/>
    <s v="จ่ายทีหลัง / COD"/>
    <s v=""/>
    <s v="790879188293"/>
    <s v="30/01/2026 14:17"/>
  </r>
  <r>
    <x v="3"/>
    <x v="3"/>
    <n v="33.333333333333336"/>
    <n v="3"/>
    <s v="GSZ46"/>
    <n v="100"/>
    <n v="0"/>
    <s v="ร้านที่2"/>
    <s v="อ***มา เ***สวย"/>
    <s v="กาญจนบุรี"/>
    <s v="-"/>
    <s v=""/>
    <s v="30/01/2026 14:09"/>
    <s v="-"/>
    <s v="J&amp;T COD"/>
    <s v="Tiktok"/>
    <s v="จ่ายทีหลัง / COD"/>
    <s v=""/>
    <s v="790804216451"/>
    <s v="30/01/2026 14:16"/>
  </r>
  <r>
    <x v="5"/>
    <x v="5"/>
    <n v="139"/>
    <n v="1"/>
    <s v="GSZ45"/>
    <n v="358"/>
    <n v="0"/>
    <s v="ร้านที่1"/>
    <s v="น******ท"/>
    <s v="******3 แขวง คลองสองต้นนุ่น เขต ลาดกระบัง กรุงเทพ 10520 แขวงคลองสองต้นนุ่น เขตลาดกระบัง จังหวัดกรุงเทพมหานคร 10520"/>
    <s v="10520"/>
    <s v="71"/>
    <s v="30/01/2026 14:01"/>
    <s v="-"/>
    <s v="SPX Express"/>
    <s v="Shopee"/>
    <s v="shopee"/>
    <s v=""/>
    <s v="TH2643608283599"/>
    <s v="30/01/2026 14:00"/>
  </r>
  <r>
    <x v="7"/>
    <x v="8"/>
    <n v="139"/>
    <n v="1"/>
    <s v="GSZ45"/>
    <n v="358"/>
    <n v="0"/>
    <s v="ร้านที่1"/>
    <s v="น******ท"/>
    <s v="******3 แขวง คลองสองต้นนุ่น เขต ลาดกระบัง กรุงเทพ 10520 แขวงคลองสองต้นนุ่น เขตลาดกระบัง จังหวัดกรุงเทพมหานคร 10520"/>
    <s v="10520"/>
    <s v="71"/>
    <s v="30/01/2026 14:01"/>
    <s v="-"/>
    <s v="SPX Express"/>
    <s v="Shopee"/>
    <s v="shopee"/>
    <s v=""/>
    <s v="TH2643608283599"/>
    <s v="30/01/2026 14:00"/>
  </r>
  <r>
    <x v="8"/>
    <x v="9"/>
    <n v="80"/>
    <n v="1"/>
    <s v="GSZ45"/>
    <n v="358"/>
    <n v="0"/>
    <s v="ร้านที่1"/>
    <s v="น******ท"/>
    <s v="******3 แขวง คลองสองต้นนุ่น เขต ลาดกระบัง กรุงเทพ 10520 แขวงคลองสองต้นนุ่น เขตลาดกระบัง จังหวัดกรุงเทพมหานคร 10520"/>
    <s v="10520"/>
    <s v="71"/>
    <s v="30/01/2026 14:01"/>
    <s v="-"/>
    <s v="SPX Express"/>
    <s v="Shopee"/>
    <s v="shopee"/>
    <s v=""/>
    <s v="TH2643608283599"/>
    <s v="30/01/2026 14:00"/>
  </r>
  <r>
    <x v="12"/>
    <x v="13"/>
    <n v="159"/>
    <n v="4"/>
    <s v="GSZ44"/>
    <n v="436"/>
    <n v="0"/>
    <s v="ร้านที่2"/>
    <s v="ว***ร  ฤ***์บัว"/>
    <s v="ประจวบคีรีขันธ์"/>
    <s v="-"/>
    <s v=""/>
    <s v="30/01/2026 13:59"/>
    <s v="-"/>
    <s v="J&amp;T COD"/>
    <s v="Tiktok"/>
    <s v="จ่ายทีหลัง / COD"/>
    <s v=""/>
    <s v="790833743346"/>
    <s v="30/01/2026 13:59"/>
  </r>
  <r>
    <x v="0"/>
    <x v="6"/>
    <n v="159"/>
    <n v="4"/>
    <s v="GSZ43"/>
    <n v="436"/>
    <n v="0"/>
    <s v="ร้านที่2"/>
    <s v="ว***ร  ฤ***์บัว"/>
    <s v="ประจวบคีรีขันธ์"/>
    <s v="-"/>
    <s v=""/>
    <s v="30/01/2026 13:58"/>
    <s v="-"/>
    <s v="J&amp;T COD"/>
    <s v="Tiktok"/>
    <s v="จ่ายทีหลัง / COD"/>
    <s v=""/>
    <s v="790822551326"/>
    <s v="30/01/2026 13:58"/>
  </r>
  <r>
    <x v="3"/>
    <x v="3"/>
    <n v="50"/>
    <n v="6"/>
    <s v="GSZ41"/>
    <n v="200"/>
    <n v="0"/>
    <s v="ร้านที่2"/>
    <s v="ช***า เ***พิมาย"/>
    <s v="นครราชสีมา"/>
    <s v="-"/>
    <s v=""/>
    <s v="30/01/2026 13:47"/>
    <s v="-"/>
    <s v="J&amp;T COD"/>
    <s v="Tiktok"/>
    <s v="จ่ายทีหลัง / COD"/>
    <s v=""/>
    <s v="790833151312"/>
    <s v="30/01/2026 13:47"/>
  </r>
  <r>
    <x v="3"/>
    <x v="3"/>
    <n v="50"/>
    <n v="6"/>
    <s v="GSZ40"/>
    <n v="235"/>
    <n v="35"/>
    <s v="ร้านที่2"/>
    <s v="น***แก้มอ้วงงง"/>
    <s v="นนทบุรี"/>
    <s v="-"/>
    <s v=""/>
    <s v="30/01/2026 13:47"/>
    <s v="-"/>
    <s v="J&amp;T Express"/>
    <s v="Tiktok"/>
    <s v="tiktok"/>
    <s v=""/>
    <s v="790839483302"/>
    <s v="30/01/2026 13:46"/>
  </r>
  <r>
    <x v="3"/>
    <x v="3"/>
    <n v="50"/>
    <n v="6"/>
    <s v="GSZ39"/>
    <n v="200"/>
    <n v="0"/>
    <s v="ร้านที่2"/>
    <s v="ศ***ร อ***ระโคน"/>
    <s v="บุรีรัมย์"/>
    <s v="-"/>
    <s v=""/>
    <s v="30/01/2026 13:41"/>
    <s v="-"/>
    <s v="J&amp;T Express"/>
    <s v="Tiktok"/>
    <s v="tiktok"/>
    <s v=""/>
    <s v="790896148394"/>
    <s v="30/01/2026 13:41"/>
  </r>
  <r>
    <x v="3"/>
    <x v="3"/>
    <n v="33.333333333333336"/>
    <n v="3"/>
    <s v="GSZ37"/>
    <n v="100"/>
    <n v="0"/>
    <s v="ร้านที่2"/>
    <s v="ศ***พิชญ์"/>
    <s v="นครราชสีมา"/>
    <s v="-"/>
    <s v=""/>
    <s v="30/01/2026 13:33"/>
    <s v="-"/>
    <s v="J&amp;T COD"/>
    <s v="Tiktok"/>
    <s v="จ่ายทีหลัง / COD"/>
    <s v="ไม่เอารสกาเเฟนะคะ📌"/>
    <s v="790805214334"/>
    <s v="30/01/2026 13:34"/>
  </r>
  <r>
    <x v="5"/>
    <x v="5"/>
    <n v="100"/>
    <n v="5"/>
    <s v="GSZ36"/>
    <n v="1550"/>
    <n v="50"/>
    <s v="ร้านที่1"/>
    <s v="สำรวย สัตยภิรมณ์"/>
    <s v="127/10 หมู่1_x000a_ต.บ้านโพธิ์_x000a_อ.บ้านโพธิ์_x000a_จ.ฉะเชิงเทรา_x000a_24140_x000a_"/>
    <s v="24140"/>
    <s v="0894425738"/>
    <s v="30/01/2026 13:28"/>
    <s v="sompear3955@gmail.com"/>
    <s v="EMS"/>
    <s v="line_oa"/>
    <s v="กสิกร"/>
    <s v=""/>
    <s v="WB132994155TH"/>
    <s v="30/01/2026 13:29"/>
  </r>
  <r>
    <x v="12"/>
    <x v="13"/>
    <n v="100"/>
    <n v="5"/>
    <s v="GSZ36"/>
    <n v="1550"/>
    <n v="50"/>
    <s v="ร้านที่1"/>
    <s v="สำรวย สัตยภิรมณ์"/>
    <s v="127/10 หมู่1_x000a_ต.บ้านโพธิ์_x000a_อ.บ้านโพธิ์_x000a_จ.ฉะเชิงเทรา_x000a_24140_x000a_"/>
    <s v="24140"/>
    <s v="0894425738"/>
    <s v="30/01/2026 13:28"/>
    <s v="sompear3955@gmail.com"/>
    <s v="EMS"/>
    <s v="line_oa"/>
    <s v="กสิกร"/>
    <s v=""/>
    <s v="WB132994155TH"/>
    <s v="30/01/2026 13:29"/>
  </r>
  <r>
    <x v="0"/>
    <x v="6"/>
    <n v="100"/>
    <n v="5"/>
    <s v="GSZ36"/>
    <n v="1550"/>
    <n v="50"/>
    <s v="ร้านที่1"/>
    <s v="สำรวย สัตยภิรมณ์"/>
    <s v="127/10 หมู่1_x000a_ต.บ้านโพธิ์_x000a_อ.บ้านโพธิ์_x000a_จ.ฉะเชิงเทรา_x000a_24140_x000a_"/>
    <s v="24140"/>
    <s v="0894425738"/>
    <s v="30/01/2026 13:28"/>
    <s v="sompear3955@gmail.com"/>
    <s v="EMS"/>
    <s v="line_oa"/>
    <s v="กสิกร"/>
    <s v=""/>
    <s v="WB132994155TH"/>
    <s v="30/01/2026 13:29"/>
  </r>
  <r>
    <x v="3"/>
    <x v="3"/>
    <n v="50"/>
    <n v="6"/>
    <s v="GSZ35"/>
    <n v="200"/>
    <n v="0"/>
    <s v="ร้านที่2"/>
    <s v="อ*** บ***องภู่"/>
    <s v="กระบี่"/>
    <s v="-"/>
    <s v=""/>
    <s v="30/01/2026 13:24"/>
    <s v="-"/>
    <s v="J&amp;T COD"/>
    <s v="Tiktok"/>
    <s v="จ่ายทีหลัง / COD"/>
    <s v=""/>
    <s v="790895349366"/>
    <s v="30/01/2026 13:24"/>
  </r>
  <r>
    <x v="3"/>
    <x v="3"/>
    <n v="33.333333333333336"/>
    <n v="3"/>
    <s v="GSZ34"/>
    <n v="100"/>
    <n v="0"/>
    <s v="ร้านที่2"/>
    <s v="ส***ตรา ป***ปลื้อง"/>
    <s v="กาญจนบุรี"/>
    <s v="-"/>
    <s v=""/>
    <s v="30/01/2026 13:23"/>
    <s v="-"/>
    <s v="J&amp;T COD"/>
    <s v="Tiktok"/>
    <s v="จ่ายทีหลัง / COD"/>
    <s v=""/>
    <s v="790821589364"/>
    <s v="30/01/2026 13:23"/>
  </r>
  <r>
    <x v="3"/>
    <x v="3"/>
    <n v="33.333333333333336"/>
    <n v="3"/>
    <s v="GSZ33"/>
    <n v="100"/>
    <n v="0"/>
    <s v="ร้านที่2"/>
    <s v="T**  t*"/>
    <s v="บุรีรัมย์"/>
    <s v="-"/>
    <s v=""/>
    <s v="30/01/2026 13:17"/>
    <s v="-"/>
    <s v="J&amp;T COD"/>
    <s v="Tiktok"/>
    <s v="จ่ายทีหลัง / COD"/>
    <s v=""/>
    <s v="790860770383"/>
    <s v="30/01/2026 13:17"/>
  </r>
  <r>
    <x v="4"/>
    <x v="4"/>
    <n v="66.666666666666671"/>
    <n v="3"/>
    <s v="GSZ32"/>
    <n v="129"/>
    <n v="0"/>
    <s v="ร้านที่2"/>
    <s v="ส***พ ว***จน์"/>
    <s v="พังงา"/>
    <s v="-"/>
    <s v=""/>
    <s v="30/01/2026 13:14"/>
    <s v="-"/>
    <s v="J&amp;T COD"/>
    <s v="Tiktok"/>
    <s v="จ่ายทีหลัง / COD"/>
    <s v=""/>
    <s v="790858220445"/>
    <s v="30/01/2026 13:14"/>
  </r>
  <r>
    <x v="4"/>
    <x v="4"/>
    <n v="33"/>
    <n v="10"/>
    <s v="GSZ31"/>
    <n v="399"/>
    <n v="0"/>
    <s v="ร้านที่1"/>
    <s v="ว******บ"/>
    <s v="******ายกวาง ตำบล ฝายกวาง ตำบลฝายกวาง อำเภอเชียงคำ จังหวัดพะเยา 56110"/>
    <s v="56110"/>
    <s v="09"/>
    <s v="30/01/2026 13:41"/>
    <s v="-"/>
    <s v="SPX Express"/>
    <s v="Shopee"/>
    <s v="shopee"/>
    <s v=""/>
    <s v="TH2667741033885"/>
    <s v="30/01/2026 13:11"/>
  </r>
  <r>
    <x v="8"/>
    <x v="9"/>
    <n v="80"/>
    <n v="1"/>
    <s v="GSZ30"/>
    <n v="80"/>
    <n v="0"/>
    <s v="ร้านที่1"/>
    <s v="M******น"/>
    <s v="******นทรา ซ.คู้บอน27แยก11 แขวงท่าแร้ง แขวงท่าแร้ง เขตบางเขน จังหวัดกรุงเทพมหานคร 10230"/>
    <s v="10230"/>
    <s v="29"/>
    <s v="30/01/2026 12:54"/>
    <s v="-"/>
    <s v="SPX Express"/>
    <s v="Shopee"/>
    <s v="shopee"/>
    <s v=""/>
    <s v="TH2646788783762"/>
    <s v="30/01/2026 12:53"/>
  </r>
  <r>
    <x v="8"/>
    <x v="9"/>
    <n v="120"/>
    <n v="2"/>
    <s v="GSZ29"/>
    <n v="182"/>
    <n v="0"/>
    <s v="ร้านที่2"/>
    <s v="พ***ินทร์​ ถ***ุญ"/>
    <s v="ตราด"/>
    <s v="-"/>
    <s v=""/>
    <s v="30/01/2026 12:48"/>
    <s v="-"/>
    <s v="J&amp;T Express"/>
    <s v="Tiktok"/>
    <s v="tiktok"/>
    <s v=""/>
    <s v="790820193321"/>
    <s v="30/01/2026 12:48"/>
  </r>
  <r>
    <x v="12"/>
    <x v="13"/>
    <n v="159"/>
    <n v="1"/>
    <s v="GSZ28"/>
    <n v="129"/>
    <n v="0"/>
    <s v="ร้านที่2"/>
    <s v="ร***า"/>
    <s v="สุพรรณบุรี"/>
    <s v="-"/>
    <s v=""/>
    <s v="30/01/2026 12:44"/>
    <s v="-"/>
    <s v="J&amp;T Express"/>
    <s v="Tiktok"/>
    <s v="tiktok"/>
    <s v=""/>
    <s v="790861876383"/>
    <s v="30/01/2026 12:44"/>
  </r>
  <r>
    <x v="8"/>
    <x v="9"/>
    <n v="80"/>
    <n v="2"/>
    <s v="GSZ27"/>
    <n v="160"/>
    <n v="0"/>
    <s v="ร้านที่1"/>
    <s v="ธ******์"/>
    <s v="******an), ตำบล บางกระทึก, อำเภอสามพราน ตำบลบางกระทึก อำเภอสามพราน จังหวัดนครปฐม 73210"/>
    <s v="73210"/>
    <s v="97"/>
    <s v="30/01/2026 12:41"/>
    <s v="-"/>
    <s v="SPX Express"/>
    <s v="Shopee"/>
    <s v="shopee"/>
    <s v=""/>
    <s v="TH264009039174C"/>
    <s v="30/01/2026 12:40"/>
  </r>
  <r>
    <x v="3"/>
    <x v="3"/>
    <n v="50"/>
    <n v="6"/>
    <s v="GSZ26"/>
    <n v="182"/>
    <n v="0"/>
    <s v="ร้านที่2"/>
    <s v="ช***นิษฐ ข***งิน  เ***หม่ง"/>
    <s v="ชลบุรี"/>
    <s v="-"/>
    <s v=""/>
    <s v="30/01/2026 12:37"/>
    <s v="-"/>
    <s v="J&amp;T COD"/>
    <s v="Tiktok"/>
    <s v="จ่ายทีหลัง / COD"/>
    <s v=""/>
    <s v="790895476346"/>
    <s v="30/01/2026 12:37"/>
  </r>
  <r>
    <x v="3"/>
    <x v="3"/>
    <n v="33.333333333333336"/>
    <n v="3"/>
    <s v="GSZ25"/>
    <n v="100"/>
    <n v="0"/>
    <s v="ร้านที่4"/>
    <s v="น***นา ก***นจิตร"/>
    <s v="กรุงเทพฯ"/>
    <s v="-"/>
    <s v=""/>
    <s v="30/01/2026 12:36"/>
    <s v="-"/>
    <s v="J&amp;T COD"/>
    <s v="Tiktok"/>
    <s v="จ่ายทีหลัง / COD"/>
    <s v=""/>
    <s v="790859804475"/>
    <s v="30/01/2026 12:36"/>
  </r>
  <r>
    <x v="3"/>
    <x v="3"/>
    <n v="50"/>
    <n v="6"/>
    <s v="GSZ24"/>
    <n v="182"/>
    <n v="0"/>
    <s v="ร้านที่2"/>
    <s v="L***oi"/>
    <s v="นครปฐม"/>
    <s v="-"/>
    <s v=""/>
    <s v="30/01/2026 12:34"/>
    <s v="-"/>
    <s v="J&amp;T COD"/>
    <s v="Tiktok"/>
    <s v="จ่ายทีหลัง / COD"/>
    <s v=""/>
    <s v="790885341374"/>
    <s v="30/01/2026 12:34"/>
  </r>
  <r>
    <x v="3"/>
    <x v="3"/>
    <n v="50"/>
    <n v="6"/>
    <s v="GSZ23"/>
    <n v="182"/>
    <n v="0"/>
    <s v="ร้านที่2"/>
    <s v="ส***ณ์ แ***วิงวอน"/>
    <s v="จันทบุรี"/>
    <s v="-"/>
    <s v=""/>
    <s v="30/01/2026 12:30"/>
    <s v="-"/>
    <s v="J&amp;T COD"/>
    <s v="Tiktok"/>
    <s v="จ่ายทีหลัง / COD"/>
    <s v=""/>
    <s v="790828146334"/>
    <s v="30/01/2026 12:30"/>
  </r>
  <r>
    <x v="3"/>
    <x v="3"/>
    <n v="50"/>
    <n v="12"/>
    <s v="GSZ20"/>
    <n v="352"/>
    <n v="0"/>
    <s v="ร้านที่2"/>
    <s v="น***า น***อง"/>
    <s v="เพชรบูรณ์"/>
    <s v="-"/>
    <s v=""/>
    <s v="30/01/2026 12:19"/>
    <s v="-"/>
    <s v="J&amp;T COD"/>
    <s v="Tiktok"/>
    <s v="จ่ายทีหลัง / COD"/>
    <s v=""/>
    <s v="790865023362"/>
    <s v="30/01/2026 12:19"/>
  </r>
  <r>
    <x v="3"/>
    <x v="3"/>
    <n v="50"/>
    <n v="6"/>
    <s v="GSZ19"/>
    <n v="200"/>
    <n v="0"/>
    <s v="ร้านที่2"/>
    <s v="จ***น  บ***แก้ว"/>
    <s v="เชียงราย"/>
    <s v="-"/>
    <s v=""/>
    <s v="30/01/2026 12:18"/>
    <s v="-"/>
    <s v="J&amp;T COD"/>
    <s v="Tiktok"/>
    <s v="จ่ายทีหลัง / COD"/>
    <s v="ขอไม่เอาฝอยทองกับเนยนมนะคะ"/>
    <s v="790881613351"/>
    <s v="30/01/2026 12:18"/>
  </r>
  <r>
    <x v="3"/>
    <x v="3"/>
    <n v="50"/>
    <n v="6"/>
    <s v="GSZ17"/>
    <n v="182"/>
    <n v="0"/>
    <s v="ร้านที่2"/>
    <s v="ป***รัตน์ เ***รพันธ์"/>
    <s v="กรุงเทพฯ"/>
    <s v="-"/>
    <s v=""/>
    <s v="30/01/2026 12:02"/>
    <s v="-"/>
    <s v="J&amp;T Express"/>
    <s v="Tiktok"/>
    <s v="tiktok"/>
    <s v=""/>
    <s v="790828270326"/>
    <s v="30/01/2026 12:02"/>
  </r>
  <r>
    <x v="4"/>
    <x v="4"/>
    <n v="66.666666666666671"/>
    <n v="3"/>
    <s v="GSZ16"/>
    <n v="139"/>
    <n v="10"/>
    <s v="ร้านที่2"/>
    <s v="ล***ย ท***ุญ"/>
    <s v="ศรีสะเกษ"/>
    <s v="-"/>
    <s v=""/>
    <s v="30/01/2026 11:56"/>
    <s v="-"/>
    <s v="J&amp;T Express"/>
    <s v="Tiktok"/>
    <s v="tiktok"/>
    <s v=""/>
    <s v="790709071946"/>
    <s v="30/01/2026 11:56"/>
  </r>
  <r>
    <x v="12"/>
    <x v="13"/>
    <n v="159"/>
    <n v="1"/>
    <s v="GSZ15"/>
    <n v="387"/>
    <n v="0"/>
    <s v="ร้านที่2"/>
    <s v="เ***ญ"/>
    <s v="ราชบุรี"/>
    <s v="-"/>
    <s v=""/>
    <s v="30/01/2026 11:55"/>
    <s v="-"/>
    <s v="J&amp;T COD"/>
    <s v="Tiktok"/>
    <s v="จ่ายทีหลัง / COD"/>
    <s v=""/>
    <s v="790703474901"/>
    <s v="30/01/2026 11:55"/>
  </r>
  <r>
    <x v="5"/>
    <x v="5"/>
    <n v="159"/>
    <n v="1"/>
    <s v="GSZ15"/>
    <n v="387"/>
    <n v="0"/>
    <s v="ร้านที่2"/>
    <s v="เ***ญ"/>
    <s v="ราชบุรี"/>
    <s v="-"/>
    <s v=""/>
    <s v="30/01/2026 11:55"/>
    <s v="-"/>
    <s v="J&amp;T COD"/>
    <s v="Tiktok"/>
    <s v="จ่ายทีหลัง / COD"/>
    <s v=""/>
    <s v="790703474901"/>
    <s v="30/01/2026 11:55"/>
  </r>
  <r>
    <x v="0"/>
    <x v="6"/>
    <n v="159"/>
    <n v="1"/>
    <s v="GSZ15"/>
    <n v="387"/>
    <n v="0"/>
    <s v="ร้านที่2"/>
    <s v="เ***ญ"/>
    <s v="ราชบุรี"/>
    <s v="-"/>
    <s v=""/>
    <s v="30/01/2026 11:55"/>
    <s v="-"/>
    <s v="J&amp;T COD"/>
    <s v="Tiktok"/>
    <s v="จ่ายทีหลัง / COD"/>
    <s v=""/>
    <s v="790703474901"/>
    <s v="30/01/2026 11:55"/>
  </r>
  <r>
    <x v="5"/>
    <x v="5"/>
    <n v="139"/>
    <n v="1"/>
    <s v="GSZ13"/>
    <n v="0"/>
    <n v="0"/>
    <s v="ร้านที่2"/>
    <s v="ก***"/>
    <s v="ชลบุรี"/>
    <s v="-"/>
    <s v=""/>
    <s v="30/01/2026 11:49"/>
    <s v="-"/>
    <s v="J&amp;T Express"/>
    <s v="Tiktok"/>
    <s v="tiktok"/>
    <s v=""/>
    <s v="790766149902"/>
    <s v="30/01/2026 11:49"/>
  </r>
  <r>
    <x v="12"/>
    <x v="13"/>
    <n v="139"/>
    <n v="1"/>
    <s v="GSZ13"/>
    <n v="0"/>
    <n v="0"/>
    <s v="ร้านที่2"/>
    <s v="ก***"/>
    <s v="ชลบุรี"/>
    <s v="-"/>
    <s v=""/>
    <s v="30/01/2026 11:49"/>
    <s v="-"/>
    <s v="J&amp;T Express"/>
    <s v="Tiktok"/>
    <s v="tiktok"/>
    <s v=""/>
    <s v="790766149902"/>
    <s v="30/01/2026 11:49"/>
  </r>
  <r>
    <x v="7"/>
    <x v="8"/>
    <n v="139"/>
    <n v="1"/>
    <s v="GSZ13"/>
    <n v="0"/>
    <n v="0"/>
    <s v="ร้านที่2"/>
    <s v="ก***"/>
    <s v="ชลบุรี"/>
    <s v="-"/>
    <s v=""/>
    <s v="30/01/2026 11:49"/>
    <s v="-"/>
    <s v="J&amp;T Express"/>
    <s v="Tiktok"/>
    <s v="tiktok"/>
    <s v=""/>
    <s v="790766149902"/>
    <s v="30/01/2026 11:49"/>
  </r>
  <r>
    <x v="0"/>
    <x v="6"/>
    <n v="139"/>
    <n v="1"/>
    <s v="GSZ13"/>
    <n v="0"/>
    <n v="0"/>
    <s v="ร้านที่2"/>
    <s v="ก***"/>
    <s v="ชลบุรี"/>
    <s v="-"/>
    <s v=""/>
    <s v="30/01/2026 11:49"/>
    <s v="-"/>
    <s v="J&amp;T Express"/>
    <s v="Tiktok"/>
    <s v="tiktok"/>
    <s v=""/>
    <s v="790766149902"/>
    <s v="30/01/2026 11:49"/>
  </r>
  <r>
    <x v="3"/>
    <x v="3"/>
    <n v="33.333333333333336"/>
    <n v="3"/>
    <s v="GSZ12"/>
    <n v="110"/>
    <n v="10"/>
    <s v="ร้านที่2"/>
    <s v="ภ***าภรณ์ เ***ขาด"/>
    <s v="Kalasin"/>
    <s v="-"/>
    <s v=""/>
    <s v="30/01/2026 11:51"/>
    <s v="-"/>
    <s v="J&amp;T Express"/>
    <s v="Tiktok"/>
    <s v="tiktok"/>
    <s v=""/>
    <s v="790819704216"/>
    <s v="30/01/2026 11:48"/>
  </r>
  <r>
    <x v="3"/>
    <x v="3"/>
    <n v="33.333333333333336"/>
    <n v="3"/>
    <s v="GSZ11"/>
    <n v="100"/>
    <n v="0"/>
    <s v="ร้านที่2"/>
    <s v="b***y"/>
    <s v="กรุงเทพฯ"/>
    <s v="-"/>
    <s v=""/>
    <s v="30/01/2026 11:35"/>
    <s v="-"/>
    <s v="J&amp;T COD"/>
    <s v="Tiktok"/>
    <s v="จ่ายทีหลัง / COD"/>
    <s v=""/>
    <s v="790800104220"/>
    <s v="30/01/2026 11:35"/>
  </r>
  <r>
    <x v="3"/>
    <x v="3"/>
    <n v="33.333333333333336"/>
    <n v="3"/>
    <s v="GSZ10"/>
    <n v="110"/>
    <n v="10"/>
    <s v="ร้านที่2"/>
    <s v="น***เวฟกาแฟตามใจ  จ***ลานแอปราชบุรี"/>
    <s v="ระยอง"/>
    <s v="-"/>
    <s v=""/>
    <s v="30/01/2026 11:30"/>
    <s v="-"/>
    <s v="J&amp;T Express"/>
    <s v="Tiktok"/>
    <s v="tiktok"/>
    <s v="ไม่เอารสกาแฟครับ"/>
    <s v="790837225242"/>
    <s v="30/01/2026 11:29"/>
  </r>
  <r>
    <x v="8"/>
    <x v="9"/>
    <n v="120"/>
    <n v="1"/>
    <s v="GSZ9"/>
    <n v="110"/>
    <n v="10"/>
    <s v="ร้านที่2"/>
    <s v="ร***นภา  ย***งพันธ์"/>
    <s v="ระนอง"/>
    <s v="-"/>
    <s v=""/>
    <s v="30/01/2026 11:28"/>
    <s v="-"/>
    <s v="J&amp;T COD"/>
    <s v="Tiktok"/>
    <s v="จ่ายทีหลัง / COD"/>
    <s v=""/>
    <s v="790778677905"/>
    <s v="30/01/2026 11:28"/>
  </r>
  <r>
    <x v="3"/>
    <x v="3"/>
    <n v="33.333333333333336"/>
    <n v="3"/>
    <s v="GSZ8"/>
    <n v="110"/>
    <n v="10"/>
    <s v="ร้านที่2"/>
    <s v="ร***โรตีสายไหมลุงโก๊ะพุงโตเมืองแพร่"/>
    <s v="แพร่"/>
    <s v="-"/>
    <s v=""/>
    <s v="30/01/2026 11:26"/>
    <s v="-"/>
    <s v="J&amp;T COD"/>
    <s v="Tiktok"/>
    <s v="จ่ายทีหลัง / COD"/>
    <s v=""/>
    <s v="790839103213"/>
    <s v="30/01/2026 11:26"/>
  </r>
  <r>
    <x v="4"/>
    <x v="4"/>
    <n v="66.666666666666671"/>
    <n v="3"/>
    <s v="GSZ7"/>
    <n v="100"/>
    <n v="0"/>
    <s v="ร้านที่2"/>
    <s v="เ***โอ็ต"/>
    <s v="ฉะเชิงเทรา"/>
    <s v="-"/>
    <s v=""/>
    <s v="30/01/2026 11:20"/>
    <s v="-"/>
    <s v="J&amp;T COD"/>
    <s v="Tiktok"/>
    <s v="จ่ายทีหลัง / COD"/>
    <s v=""/>
    <s v="790777947956"/>
    <s v="30/01/2026 11:21"/>
  </r>
  <r>
    <x v="10"/>
    <x v="11"/>
    <n v="75"/>
    <n v="2"/>
    <s v="GSZ6"/>
    <n v="277"/>
    <n v="132"/>
    <s v="ร้านที่1"/>
    <s v="ช*****์"/>
    <s v="******ชวงค์ ตำบลตลาด อำเภอเมืองมหาสารคาม จังหวัดมหาสารคาม 44000"/>
    <s v="44000"/>
    <s v="19"/>
    <s v="30/01/2026 11:19"/>
    <s v="-"/>
    <s v="SPX Express"/>
    <s v="Shopee"/>
    <s v="shopee"/>
    <s v=""/>
    <s v="TH262446569451X"/>
    <s v="30/01/2026 11:19"/>
  </r>
  <r>
    <x v="3"/>
    <x v="3"/>
    <n v="50"/>
    <n v="6"/>
    <s v="GSZ5"/>
    <n v="200"/>
    <n v="0"/>
    <s v="ร้านที่2"/>
    <s v="อ***า แ***นน"/>
    <s v="ชลบุรี"/>
    <s v="-"/>
    <s v=""/>
    <s v="30/01/2026 11:16"/>
    <s v="-"/>
    <s v="J&amp;T COD"/>
    <s v="Tiktok"/>
    <s v="จ่ายทีหลัง / COD"/>
    <s v=""/>
    <s v="790821700211"/>
    <s v="30/01/2026 11:16"/>
  </r>
  <r>
    <x v="3"/>
    <x v="3"/>
    <n v="33.333333333333336"/>
    <n v="3"/>
    <s v="GSZ2"/>
    <n v="100"/>
    <n v="0"/>
    <s v="ร้านที่2"/>
    <s v="เ***โอ็ต"/>
    <s v="ฉะเชิงเทรา"/>
    <s v="-"/>
    <s v=""/>
    <s v="30/01/2026 11:12"/>
    <s v="-"/>
    <s v="J&amp;T COD"/>
    <s v="Tiktok"/>
    <s v="จ่ายทีหลัง / COD"/>
    <s v=""/>
    <s v="790899428266"/>
    <s v="30/01/2026 11:12"/>
  </r>
  <r>
    <x v="3"/>
    <x v="3"/>
    <n v="65"/>
    <n v="1"/>
    <s v="GSZ1"/>
    <n v="35"/>
    <n v="0"/>
    <s v="ร้านที่2"/>
    <s v="ร***น่า เ***ญสังข์ 8***"/>
    <s v="สุราษฎร์ธานี"/>
    <s v="-"/>
    <s v=""/>
    <s v="30/01/2026 11:13"/>
    <s v="-"/>
    <s v="J&amp;T Express"/>
    <s v="Tiktok"/>
    <s v="tiktok"/>
    <s v=""/>
    <s v="790857593190"/>
    <s v="30/01/2026 11:12"/>
  </r>
  <r>
    <x v="7"/>
    <x v="0"/>
    <n v="83.17"/>
    <n v="1"/>
    <s v="GSZ0"/>
    <n v="173.84"/>
    <n v="7.5"/>
    <s v="ร้านที่3"/>
    <s v="เทอดเกียรติ วงษ์ฉัตร"/>
    <s v="169หมู่6 บ้าน สันรวกทอง ซอย2 ตำบล แม่ต๋ำ อำเภอ พญาเม็งราย จังหวัด เชียงราย 57290 · แม่ต๋ำ/ Mae Tam_x000a__x000a_พญาเม็งราย/ Phaya Mengra District iเชียงราย/ Chiang Rai_x000a_57290"/>
    <s v="57290"/>
    <s v="660816819807"/>
    <s v="30/01/2026 11:11"/>
    <s v="-"/>
    <s v="Kerry_dropoff"/>
    <s v="Lazada"/>
    <s v="lazada"/>
    <s v=""/>
    <s v="TH54128ABV5A1B"/>
    <s v="30/01/2026 11:09"/>
  </r>
  <r>
    <x v="12"/>
    <x v="0"/>
    <n v="83.17"/>
    <n v="1"/>
    <s v="GSZ0"/>
    <n v="173.84"/>
    <n v="7.5"/>
    <s v="ร้านที่3"/>
    <s v="เทอดเกียรติ วงษ์ฉัตร"/>
    <s v="169หมู่6 บ้าน สันรวกทอง ซอย2 ตำบล แม่ต๋ำ อำเภอ พญาเม็งราย จังหวัด เชียงราย 57290 · แม่ต๋ำ/ Mae Tam_x000a__x000a_พญาเม็งราย/ Phaya Mengra District iเชียงราย/ Chiang Rai_x000a_57290"/>
    <s v="57290"/>
    <s v="660816819807"/>
    <s v="30/01/2026 11:11"/>
    <s v="-"/>
    <s v="Kerry_dropoff"/>
    <s v="Lazada"/>
    <s v="lazada"/>
    <s v=""/>
    <s v="TH54128ABV5A1B"/>
    <s v="30/01/2026 11:09"/>
  </r>
  <r>
    <x v="3"/>
    <x v="3"/>
    <n v="33.333333333333336"/>
    <n v="3"/>
    <s v="GSY99"/>
    <n v="100"/>
    <n v="0"/>
    <s v="ร้านที่2"/>
    <s v="น***ันทนี น***ยู่"/>
    <s v="ชัยนาท"/>
    <s v="-"/>
    <s v=""/>
    <s v="30/01/2026 11:04"/>
    <s v="-"/>
    <s v="J&amp;T Express"/>
    <s v="Tiktok"/>
    <s v="tiktok"/>
    <s v="รับเป็น เนยนม ฝอยทอง เผือก นะคะ "/>
    <s v="790899025243"/>
    <s v="30/01/2026 11:03"/>
  </r>
  <r>
    <x v="3"/>
    <x v="3"/>
    <n v="33.333333333333336"/>
    <n v="3"/>
    <s v="GSY98"/>
    <n v="100"/>
    <n v="0"/>
    <s v="ร้านที่2"/>
    <s v="พ***ลิต เ***แก้ว"/>
    <s v="ตราด"/>
    <s v="-"/>
    <s v=""/>
    <s v="30/01/2026 11:01"/>
    <s v="-"/>
    <s v="J&amp;T Express"/>
    <s v="Tiktok"/>
    <s v="tiktok"/>
    <s v=""/>
    <s v="790876828265"/>
    <s v="30/01/2026 11:01"/>
  </r>
  <r>
    <x v="8"/>
    <x v="9"/>
    <n v="66.333333333333329"/>
    <n v="3"/>
    <s v="GSY97"/>
    <n v="220"/>
    <n v="0"/>
    <s v="ร้านที่4"/>
    <s v="ค*** ห***่ทน"/>
    <s v="Uttaradit"/>
    <s v="-"/>
    <s v=""/>
    <s v="30/01/2026 11:00"/>
    <s v="-"/>
    <s v="J&amp;T Express"/>
    <s v="Tiktok"/>
    <s v="tiktok"/>
    <s v=""/>
    <s v="790734745964"/>
    <s v="30/01/2026 11:00"/>
  </r>
  <r>
    <x v="3"/>
    <x v="3"/>
    <n v="50"/>
    <n v="6"/>
    <s v="GSY95"/>
    <n v="200"/>
    <n v="0"/>
    <s v="ร้านที่2"/>
    <s v="ข***ตา ศ***ักดิ์"/>
    <s v="นนทบุรี"/>
    <s v="-"/>
    <s v=""/>
    <s v="30/01/2026 10:38"/>
    <s v="-"/>
    <s v="J&amp;T Express"/>
    <s v="Tiktok"/>
    <s v="tiktok"/>
    <s v=""/>
    <s v="790865821255"/>
    <s v="30/01/2026 10:38"/>
  </r>
  <r>
    <x v="3"/>
    <x v="3"/>
    <n v="50"/>
    <n v="6"/>
    <s v="GSY94"/>
    <n v="200"/>
    <n v="0"/>
    <s v="ร้านที่2"/>
    <s v="ม***ตา แ***ิวผ่อง"/>
    <s v="พิษณุโลก"/>
    <s v="-"/>
    <s v=""/>
    <s v="30/01/2026 10:30"/>
    <s v="-"/>
    <s v="J&amp;T COD"/>
    <s v="Tiktok"/>
    <s v="จ่ายทีหลัง / COD"/>
    <s v=""/>
    <s v="790847823253"/>
    <s v="30/01/2026 10:31"/>
  </r>
  <r>
    <x v="3"/>
    <x v="3"/>
    <n v="50"/>
    <n v="6"/>
    <s v="GSY93"/>
    <n v="200"/>
    <n v="0"/>
    <s v="ร้านที่2"/>
    <s v="ส***ญญา ค***"/>
    <s v="มหาสารคาม"/>
    <s v="-"/>
    <s v=""/>
    <s v="30/01/2026 10:22"/>
    <s v="-"/>
    <s v="J&amp;T COD"/>
    <s v="Tiktok"/>
    <s v="จ่ายทีหลัง / COD"/>
    <s v="ระบุห้ามโยน"/>
    <s v="790890305214"/>
    <s v="30/01/2026 10:22"/>
  </r>
  <r>
    <x v="3"/>
    <x v="3"/>
    <n v="50"/>
    <n v="6"/>
    <s v="GSY92"/>
    <n v="200"/>
    <n v="0"/>
    <s v="ร้านที่2"/>
    <s v="ว***ญาภรณ์ ส***นัส"/>
    <s v="ปราจีนบุรี"/>
    <s v="-"/>
    <s v=""/>
    <s v="30/01/2026 10:19"/>
    <s v="-"/>
    <s v="J&amp;T COD"/>
    <s v="Tiktok"/>
    <s v="จ่ายทีหลัง / COD"/>
    <s v="ไม่เอาเนยนมกับกาแฟค่ะ"/>
    <s v="790831826256"/>
    <s v="30/01/2026 10:19"/>
  </r>
  <r>
    <x v="0"/>
    <x v="6"/>
    <n v="159"/>
    <n v="1"/>
    <s v="GSY91"/>
    <n v="139"/>
    <n v="10"/>
    <s v="ร้านที่2"/>
    <s v="ส***จ ต***ก้ว"/>
    <s v="นครศรีธรรมราช"/>
    <s v="-"/>
    <s v=""/>
    <s v="30/01/2026 10:19"/>
    <s v="-"/>
    <s v="J&amp;T COD"/>
    <s v="Tiktok"/>
    <s v="จ่ายทีหลัง / COD"/>
    <s v=""/>
    <s v="790736870921"/>
    <s v="30/01/2026 10:19"/>
  </r>
  <r>
    <x v="8"/>
    <x v="9"/>
    <n v="120"/>
    <n v="6"/>
    <s v="GSY90"/>
    <n v="600"/>
    <n v="0"/>
    <s v="ร้านที่2"/>
    <s v="ศ***วัฒน์ ณ ศ***ต"/>
    <s v="กรุงเทพมหานคร"/>
    <s v="-"/>
    <s v=""/>
    <s v="30/01/2026 10:18"/>
    <s v="-"/>
    <s v="J&amp;T COD"/>
    <s v="Tiktok"/>
    <s v="จ่ายทีหลัง / COD"/>
    <s v=""/>
    <s v="790767533990"/>
    <s v="30/01/2026 10:18"/>
  </r>
  <r>
    <x v="3"/>
    <x v="3"/>
    <n v="33.333333333333336"/>
    <n v="3"/>
    <s v="GSY89"/>
    <n v="100"/>
    <n v="0"/>
    <s v="ร้านที่2"/>
    <s v="ท***ารี"/>
    <s v="ร้อยเอ็ด"/>
    <s v="-"/>
    <s v=""/>
    <s v="30/01/2026 10:07"/>
    <s v="-"/>
    <s v="J&amp;T COD"/>
    <s v="Tiktok"/>
    <s v="จ่ายทีหลัง / COD"/>
    <s v=""/>
    <s v="790802308225"/>
    <s v="30/01/2026 10:07"/>
  </r>
  <r>
    <x v="3"/>
    <x v="3"/>
    <n v="33.333333333333336"/>
    <n v="3"/>
    <s v="GSY88"/>
    <n v="100"/>
    <n v="0"/>
    <s v="ร้านที่2"/>
    <s v="ธ***ณ์  ร***พร"/>
    <s v="ชุมพร"/>
    <s v="-"/>
    <s v=""/>
    <s v="30/01/2026 10:04"/>
    <s v="-"/>
    <s v="J&amp;T COD"/>
    <s v="Tiktok"/>
    <s v="จ่ายทีหลัง / COD"/>
    <s v=""/>
    <s v="790875021263"/>
    <s v="30/01/2026 10:04"/>
  </r>
  <r>
    <x v="8"/>
    <x v="9"/>
    <n v="66.333333333333329"/>
    <n v="3"/>
    <s v="GSY87"/>
    <n v="220"/>
    <n v="0"/>
    <s v="ร้านที่4"/>
    <s v="พ***ักษณ์"/>
    <s v="กรุงเทพฯ"/>
    <s v="-"/>
    <s v=""/>
    <s v="30/01/2026 10:03"/>
    <s v="-"/>
    <s v="J&amp;T COD"/>
    <s v="Tiktok"/>
    <s v="จ่ายทีหลัง / COD"/>
    <s v=""/>
    <s v="790733073944"/>
    <s v="30/01/2026 10:03"/>
  </r>
  <r>
    <x v="3"/>
    <x v="3"/>
    <n v="40"/>
    <n v="10"/>
    <s v="GSY85"/>
    <n v="330"/>
    <n v="0"/>
    <s v="ร้านที่2"/>
    <s v="เ***ห์ ก***ฤกษ์"/>
    <s v="ลำปาง"/>
    <s v="-"/>
    <s v=""/>
    <s v="30/01/2026 09:56"/>
    <s v="-"/>
    <s v="J&amp;T Express"/>
    <s v="Tiktok"/>
    <s v="tiktok"/>
    <s v="ไม่เอากาแฟ"/>
    <s v="790884704201"/>
    <s v="30/01/2026 09:54"/>
  </r>
  <r>
    <x v="8"/>
    <x v="16"/>
    <n v="73.81"/>
    <n v="1"/>
    <s v="GSY84"/>
    <n v="158.03"/>
    <n v="0"/>
    <s v="ร้านที่3"/>
    <s v="นรินทร์ สุพรรณนานนท์"/>
    <s v="459/10 หมู่ 2 (ชุมชนสมเด็จ ซอย 11) ต.สามชุก · สามชุก/ Sam Chuk_x000a__x000a_สามชุก/ Sam Chukสุพรรณบุรี/ Suphanburi_x000a_72130"/>
    <s v="72130"/>
    <s v="660632157988"/>
    <s v="30/01/2026 09:53"/>
    <s v="-"/>
    <s v="Kerry_dropoff"/>
    <s v="Lazada"/>
    <s v="lazada"/>
    <s v=""/>
    <s v="LEXPU0653038516"/>
    <s v="30/01/2026 09:53"/>
  </r>
  <r>
    <x v="12"/>
    <x v="0"/>
    <n v="84.22"/>
    <n v="1"/>
    <s v="GSY84"/>
    <n v="158.03"/>
    <n v="0"/>
    <s v="ร้านที่3"/>
    <s v="นรินทร์ สุพรรณนานนท์"/>
    <s v="459/10 หมู่ 2 (ชุมชนสมเด็จ ซอย 11) ต.สามชุก · สามชุก/ Sam Chuk_x000a__x000a_สามชุก/ Sam Chukสุพรรณบุรี/ Suphanburi_x000a_72130"/>
    <s v="72130"/>
    <s v="660632157988"/>
    <s v="30/01/2026 09:53"/>
    <s v="-"/>
    <s v="Kerry_dropoff"/>
    <s v="Lazada"/>
    <s v="lazada"/>
    <s v=""/>
    <s v="LEXPU0653038516"/>
    <s v="30/01/2026 09:53"/>
  </r>
  <r>
    <x v="3"/>
    <x v="3"/>
    <n v="40"/>
    <n v="10"/>
    <s v="GSY83"/>
    <n v="330"/>
    <n v="0"/>
    <s v="ร้านที่2"/>
    <s v="ป***รณ์ ส***ิวิกรานนท์"/>
    <s v="ประจวบคีรีขันธ์"/>
    <s v="-"/>
    <s v=""/>
    <s v="30/01/2026 09:48"/>
    <s v="-"/>
    <s v="J&amp;T COD"/>
    <s v="Tiktok"/>
    <s v="จ่ายทีหลัง / COD"/>
    <s v=""/>
    <s v="790888909204"/>
    <s v="30/01/2026 09:48"/>
  </r>
  <r>
    <x v="4"/>
    <x v="4"/>
    <n v="33"/>
    <n v="20"/>
    <s v="GSY82"/>
    <n v="726.18"/>
    <n v="0"/>
    <s v="ร้านที่2"/>
    <s v="ว***า ว***ทองดี"/>
    <s v="สมุทรปราการ"/>
    <s v="-"/>
    <s v=""/>
    <s v="30/01/2026 09:36"/>
    <s v="-"/>
    <s v="Flash Express Thailand"/>
    <s v="Tiktok"/>
    <s v="tiktok"/>
    <s v=""/>
    <s v="THT02032E9QWV3Z"/>
    <s v="30/01/2026 09:36"/>
  </r>
  <r>
    <x v="3"/>
    <x v="3"/>
    <n v="50"/>
    <n v="6"/>
    <s v="GSY81"/>
    <n v="200"/>
    <n v="0"/>
    <s v="ร้านที่2"/>
    <s v="ต***"/>
    <s v="พะเยา"/>
    <s v="-"/>
    <s v=""/>
    <s v="30/01/2026 09:32"/>
    <s v="-"/>
    <s v="J&amp;T COD"/>
    <s v="Tiktok"/>
    <s v="จ่ายทีหลัง / COD"/>
    <s v=""/>
    <s v="790898624250"/>
    <s v="30/01/2026 09:32"/>
  </r>
  <r>
    <x v="4"/>
    <x v="4"/>
    <n v="66.666666666666671"/>
    <n v="3"/>
    <s v="GSY79"/>
    <n v="100"/>
    <n v="0"/>
    <s v="ร้านที่2"/>
    <s v="พ***ีเจริญชีพ"/>
    <s v="สระบุรี"/>
    <s v="-"/>
    <s v=""/>
    <s v="30/01/2026 09:28"/>
    <s v="-"/>
    <s v="J&amp;T COD"/>
    <s v="Tiktok"/>
    <s v="จ่ายทีหลัง / COD"/>
    <s v=""/>
    <s v="790711743953"/>
    <s v="30/01/2026 09:28"/>
  </r>
  <r>
    <x v="3"/>
    <x v="3"/>
    <n v="50"/>
    <n v="12"/>
    <s v="GSY78"/>
    <n v="437"/>
    <n v="73"/>
    <s v="ร้านที่2"/>
    <s v="ส***ดีเกาะกูด"/>
    <s v="ตราด"/>
    <s v="-"/>
    <s v=""/>
    <s v="30/01/2026 09:26"/>
    <s v="-"/>
    <s v="J&amp;T COD"/>
    <s v="Tiktok"/>
    <s v="จ่ายทีหลัง / COD"/>
    <s v=""/>
    <s v="790821221256"/>
    <s v="30/01/2026 09:26"/>
  </r>
  <r>
    <x v="0"/>
    <x v="6"/>
    <n v="139"/>
    <n v="1"/>
    <s v="GSY77"/>
    <n v="399"/>
    <n v="0"/>
    <s v="ร้านที่10"/>
    <s v="น.ส.บุณยนุช เข็มปัญญา"/>
    <s v="39 ม.2 ต.นาถ่อน_x000a_อ.ธาตุพนม_x000a_จ.นครพนม 48110"/>
    <s v="48110"/>
    <s v="0845812988"/>
    <s v="30/01/2026 09:23"/>
    <s v="sompear3955@gmail.com"/>
    <s v="EMS COD"/>
    <s v="facebook"/>
    <s v="กสิกร"/>
    <s v=""/>
    <s v="WA085529652TH"/>
    <s v="30/01/2026 09:23"/>
  </r>
  <r>
    <x v="7"/>
    <x v="8"/>
    <n v="139"/>
    <n v="3"/>
    <s v="GSY77"/>
    <n v="399"/>
    <n v="0"/>
    <s v="ร้านที่10"/>
    <s v="น.ส.บุณยนุช เข็มปัญญา"/>
    <s v="39 ม.2 ต.นาถ่อน_x000a_อ.ธาตุพนม_x000a_จ.นครพนม 48110"/>
    <s v="48110"/>
    <s v="0845812988"/>
    <s v="30/01/2026 09:23"/>
    <s v="sompear3955@gmail.com"/>
    <s v="EMS COD"/>
    <s v="facebook"/>
    <s v="กสิกร"/>
    <s v=""/>
    <s v="WA085529652TH"/>
    <s v="30/01/2026 09:23"/>
  </r>
  <r>
    <x v="1"/>
    <x v="1"/>
    <n v="120"/>
    <n v="2"/>
    <s v="GSY75"/>
    <n v="178"/>
    <n v="0"/>
    <s v="ร้านที่2"/>
    <s v="ส***ภรณ์  เ***องธวัชกุล"/>
    <s v="นครปฐม"/>
    <s v="-"/>
    <s v=""/>
    <s v="30/01/2026 09:16"/>
    <s v="-"/>
    <s v="J&amp;T COD"/>
    <s v="Tiktok"/>
    <s v="จ่ายทีหลัง / COD"/>
    <s v=""/>
    <s v="790756742952"/>
    <s v="30/01/2026 09:16"/>
  </r>
  <r>
    <x v="8"/>
    <x v="9"/>
    <n v="120"/>
    <n v="2"/>
    <s v="GSY74"/>
    <n v="300"/>
    <n v="0"/>
    <s v="ร้านที่2"/>
    <s v="น** พ***ฐ  จ***ารมย์"/>
    <s v="พะเยา"/>
    <s v="-"/>
    <s v=""/>
    <s v="30/01/2026 09:16"/>
    <s v="-"/>
    <s v="J&amp;T Express"/>
    <s v="Tiktok"/>
    <s v="tiktok"/>
    <s v=""/>
    <s v="790739347952"/>
    <s v="30/01/2026 09:16"/>
  </r>
  <r>
    <x v="8"/>
    <x v="9"/>
    <n v="120"/>
    <n v="1"/>
    <s v="GSY74"/>
    <n v="300"/>
    <n v="0"/>
    <s v="ร้านที่2"/>
    <s v="น** พ***ฐ  จ***ารมย์"/>
    <s v="พะเยา"/>
    <s v="-"/>
    <s v=""/>
    <s v="30/01/2026 09:16"/>
    <s v="-"/>
    <s v="J&amp;T Express"/>
    <s v="Tiktok"/>
    <s v="tiktok"/>
    <s v=""/>
    <s v="790739347952"/>
    <s v="30/01/2026 09:16"/>
  </r>
  <r>
    <x v="7"/>
    <x v="0"/>
    <n v="109"/>
    <n v="1"/>
    <s v="GSY73"/>
    <n v="154"/>
    <n v="45"/>
    <s v="ร้านที่1"/>
    <s v="ชัยวัฒน์ ศรีสุข"/>
    <s v="161/1ม.11_x000a__x000a_ท่าตะเกียบ/ Tha Takiapฉะเชิงเทรา/ Chachoengsao_x000a_24160"/>
    <s v="24160"/>
    <s v="660973241414"/>
    <s v="30/01/2026 09:16"/>
    <s v="-"/>
    <s v="Kerry_dropoff"/>
    <s v="Lazada"/>
    <s v="lazada"/>
    <s v=""/>
    <s v="TH24108ABUQB0B"/>
    <s v="30/01/2026 09:16"/>
  </r>
  <r>
    <x v="3"/>
    <x v="3"/>
    <n v="50"/>
    <n v="6"/>
    <s v="GSY72"/>
    <n v="200"/>
    <n v="0"/>
    <s v="ร้านที่2"/>
    <s v="n***ol"/>
    <s v="Nonthaburi"/>
    <s v="-"/>
    <s v=""/>
    <s v="30/01/2026 09:15"/>
    <s v="-"/>
    <s v="Flash Express Thailand COD"/>
    <s v="Tiktok"/>
    <s v="จ่ายทีหลัง / COD"/>
    <s v=""/>
    <s v="THT03062EAXRU3Z"/>
    <s v="30/01/2026 09:15"/>
  </r>
  <r>
    <x v="3"/>
    <x v="3"/>
    <n v="33.333333333333336"/>
    <n v="3"/>
    <s v="GSY71"/>
    <n v="100"/>
    <n v="0"/>
    <s v="ร้านที่2"/>
    <s v="เ** ช***ชา เ***ฉ้วน"/>
    <s v="นครศรีธรรมราช"/>
    <s v="-"/>
    <s v=""/>
    <s v="30/01/2026 09:15"/>
    <s v="-"/>
    <s v="J&amp;T COD"/>
    <s v="Tiktok"/>
    <s v="จ่ายทีหลัง / COD"/>
    <s v=""/>
    <s v="790851900226"/>
    <s v="30/01/2026 09:15"/>
  </r>
  <r>
    <x v="8"/>
    <x v="9"/>
    <n v="120"/>
    <n v="1"/>
    <s v="GSY69"/>
    <n v="89"/>
    <n v="0"/>
    <s v="ร้านที่2"/>
    <s v="ค***ก่ ส***นันท์"/>
    <s v="กรุงเทพฯ"/>
    <s v="-"/>
    <s v=""/>
    <s v="30/01/2026 09:13"/>
    <s v="-"/>
    <s v="J&amp;T Express"/>
    <s v="Tiktok"/>
    <s v="tiktok"/>
    <s v=""/>
    <s v="790703347910"/>
    <s v="30/01/2026 09:12"/>
  </r>
  <r>
    <x v="8"/>
    <x v="9"/>
    <n v="120"/>
    <n v="2"/>
    <s v="GSY68"/>
    <n v="178"/>
    <n v="0"/>
    <s v="ร้านที่2"/>
    <s v="ก***รรณ ว***าเรืองสุข"/>
    <s v="นครศรีธรรมราช"/>
    <s v="-"/>
    <s v=""/>
    <s v="30/01/2026 09:11"/>
    <s v="-"/>
    <s v="J&amp;T Express"/>
    <s v="Tiktok"/>
    <s v="tiktok"/>
    <s v=""/>
    <s v="790752476920"/>
    <s v="30/01/2026 09:11"/>
  </r>
  <r>
    <x v="8"/>
    <x v="9"/>
    <n v="120"/>
    <n v="1"/>
    <s v="GSY67"/>
    <n v="89"/>
    <n v="0"/>
    <s v="ร้านที่2"/>
    <s v="พ***ีเจริญชีพ"/>
    <s v="สระบุรี"/>
    <s v="-"/>
    <s v=""/>
    <s v="30/01/2026 09:11"/>
    <s v="-"/>
    <s v="J&amp;T COD"/>
    <s v="Tiktok"/>
    <s v="จ่ายทีหลัง / COD"/>
    <s v=""/>
    <s v="790762749906"/>
    <s v="30/01/2026 09:11"/>
  </r>
  <r>
    <x v="8"/>
    <x v="9"/>
    <n v="120"/>
    <n v="1"/>
    <s v="GSY66"/>
    <n v="89"/>
    <n v="0"/>
    <s v="ร้านที่2"/>
    <s v="น***วาน ช***ิ่น"/>
    <s v="พิจิตร"/>
    <s v="-"/>
    <s v=""/>
    <s v="30/01/2026 09:11"/>
    <s v="-"/>
    <s v="J&amp;T COD"/>
    <s v="Tiktok"/>
    <s v="จ่ายทีหลัง / COD"/>
    <s v=""/>
    <s v="790751078902"/>
    <s v="30/01/2026 09:11"/>
  </r>
  <r>
    <x v="4"/>
    <x v="4"/>
    <n v="66.666666666666671"/>
    <n v="3"/>
    <s v="GSY65"/>
    <n v="258"/>
    <n v="0"/>
    <s v="ร้านที่2"/>
    <s v="ฐ***พร ส***หม่"/>
    <s v="บุรีรัมย์"/>
    <s v="-"/>
    <s v=""/>
    <s v="30/01/2026 09:11"/>
    <s v="-"/>
    <s v="J&amp;T Express"/>
    <s v="Tiktok"/>
    <s v="tiktok"/>
    <s v=""/>
    <s v="790767541966"/>
    <s v="30/01/2026 09:11"/>
  </r>
  <r>
    <x v="6"/>
    <x v="15"/>
    <n v="150"/>
    <n v="1"/>
    <s v="GSY65"/>
    <n v="258"/>
    <n v="0"/>
    <s v="ร้านที่2"/>
    <s v="ฐ***พร ส***หม่"/>
    <s v="บุรีรัมย์"/>
    <s v="-"/>
    <s v=""/>
    <s v="30/01/2026 09:11"/>
    <s v="-"/>
    <s v="J&amp;T Express"/>
    <s v="Tiktok"/>
    <s v="tiktok"/>
    <s v=""/>
    <s v="790767541966"/>
    <s v="30/01/2026 09:11"/>
  </r>
  <r>
    <x v="0"/>
    <x v="6"/>
    <n v="159"/>
    <n v="1"/>
    <s v="GSY64"/>
    <n v="144"/>
    <n v="35"/>
    <s v="ร้านที่2"/>
    <s v="ส***ัย ส***ขันธ์"/>
    <s v="สมุทรปราการ"/>
    <s v="-"/>
    <s v=""/>
    <s v="30/01/2026 09:06"/>
    <s v="-"/>
    <s v="J&amp;T Express"/>
    <s v="Tiktok"/>
    <s v="tiktok"/>
    <s v=""/>
    <s v="790780749942"/>
    <s v="30/01/2026 09:06"/>
  </r>
  <r>
    <x v="3"/>
    <x v="3"/>
    <n v="50"/>
    <n v="6"/>
    <s v="GSY63"/>
    <n v="200"/>
    <n v="0"/>
    <s v="ร้านที่2"/>
    <s v="ธ***ารัตน์ ร***วงค์"/>
    <s v="นครศรีธรรมราช"/>
    <s v="-"/>
    <s v=""/>
    <s v="30/01/2026 09:06"/>
    <s v="-"/>
    <s v="J&amp;T Express"/>
    <s v="Tiktok"/>
    <s v="tiktok"/>
    <s v=""/>
    <s v="790822623264"/>
    <s v="30/01/2026 09:06"/>
  </r>
  <r>
    <x v="7"/>
    <x v="8"/>
    <n v="139"/>
    <n v="1"/>
    <s v="GSY62"/>
    <n v="215"/>
    <n v="0"/>
    <s v="ร้านที่10"/>
    <s v="วาริน.คชเผือก"/>
    <s v="1065/125_x000a_ต.หน่องกี่_x000a_อ.กบินทร์บุรี_x000a_จ.ปราจีนบุรี_x000a_ 25110"/>
    <s v="25110"/>
    <s v="0616133586"/>
    <s v="30/01/2026 09:05"/>
    <s v="sompear3955@gmail.com"/>
    <s v="EMS COD"/>
    <s v="facebook"/>
    <s v="กสิกร"/>
    <s v=""/>
    <s v="WA085529649TH"/>
    <s v="30/01/2026 09:05"/>
  </r>
  <r>
    <x v="0"/>
    <x v="6"/>
    <n v="139"/>
    <n v="1"/>
    <s v="GSY62"/>
    <n v="215"/>
    <n v="0"/>
    <s v="ร้านที่10"/>
    <s v="วาริน.คชเผือก"/>
    <s v="1065/125_x000a_ต.หน่องกี่_x000a_อ.กบินทร์บุรี_x000a_จ.ปราจีนบุรี_x000a_ 25110"/>
    <s v="25110"/>
    <s v="0616133586"/>
    <s v="30/01/2026 09:05"/>
    <s v="sompear3955@gmail.com"/>
    <s v="EMS COD"/>
    <s v="facebook"/>
    <s v="กสิกร"/>
    <s v=""/>
    <s v="WA085529649TH"/>
    <s v="30/01/2026 09:05"/>
  </r>
  <r>
    <x v="3"/>
    <x v="3"/>
    <n v="50"/>
    <n v="6"/>
    <s v="GSY61"/>
    <n v="200"/>
    <n v="0"/>
    <s v="ร้านที่2"/>
    <s v="จ***นา เ***แย้ม"/>
    <s v="พิจิตร"/>
    <s v="-"/>
    <s v=""/>
    <s v="30/01/2026 09:02"/>
    <s v="-"/>
    <s v="J&amp;T COD"/>
    <s v="Tiktok"/>
    <s v="จ่ายทีหลัง / COD"/>
    <s v=""/>
    <s v="790893304213"/>
    <s v="30/01/2026 09:02"/>
  </r>
  <r>
    <x v="1"/>
    <x v="1"/>
    <n v="120"/>
    <n v="1"/>
    <s v="GSY60"/>
    <n v="100"/>
    <n v="0"/>
    <s v="ร้านที่2"/>
    <s v="น***นงค์"/>
    <s v="นนทบุรี"/>
    <s v="-"/>
    <s v=""/>
    <s v="30/01/2026 08:59"/>
    <s v="-"/>
    <s v="Flash Express Thailand"/>
    <s v="Tiktok"/>
    <s v="tiktok"/>
    <s v=""/>
    <s v="THT03062E7UZZ4Z"/>
    <s v="30/01/2026 08:58"/>
  </r>
  <r>
    <x v="3"/>
    <x v="3"/>
    <n v="65"/>
    <n v="1"/>
    <s v="GSY59"/>
    <n v="35"/>
    <n v="0"/>
    <s v="ร้านที่2"/>
    <s v="พ***ังน้องมิลิน"/>
    <s v="ชุมพร"/>
    <s v="-"/>
    <s v=""/>
    <s v="30/01/2026 08:56"/>
    <s v="-"/>
    <s v="J&amp;T Express"/>
    <s v="Tiktok"/>
    <s v="tiktok"/>
    <s v="ขอเอารสเค้กเผือกมะพร้าวอ่อนได้ไหมค่ะ"/>
    <s v="790859994190"/>
    <s v="30/01/2026 08:55"/>
  </r>
  <r>
    <x v="5"/>
    <x v="0"/>
    <n v="103.55"/>
    <n v="1"/>
    <s v="GSY57"/>
    <n v="112.55"/>
    <n v="9"/>
    <s v="ร้านที่3"/>
    <s v="ผึ้ง"/>
    <s v="469/217   ม.เด่นชัยคลองอาเสี่ย เฟส1  ซ.15 ต.แพรกษา อ.เมื_x000a__x000a_เมืองสมุทรปราการ/ Mueang Samut Prakanสมุทรปราการ/ Samut Prakan_x000a_10280"/>
    <s v="10280"/>
    <s v="660945595009"/>
    <s v="30/01/2026 08:55"/>
    <s v="-"/>
    <s v="Kerry_dropoff"/>
    <s v="Lazada"/>
    <s v="lazada"/>
    <s v=""/>
    <s v="LEXPU0653050846"/>
    <s v="30/01/2026 08:54"/>
  </r>
  <r>
    <x v="3"/>
    <x v="3"/>
    <n v="65"/>
    <n v="1"/>
    <s v="GSY55"/>
    <n v="35"/>
    <n v="0"/>
    <s v="ร้านที่2"/>
    <s v="ส***นธิชา เ***ดุง ก**"/>
    <s v="กาฬสินธุ์"/>
    <s v="-"/>
    <s v=""/>
    <s v="30/01/2026 08:53"/>
    <s v="-"/>
    <s v="J&amp;T COD"/>
    <s v="Tiktok"/>
    <s v="จ่ายทีหลัง / COD"/>
    <s v="เอารสฝอยทอง!!!"/>
    <s v="790836196194"/>
    <s v="30/01/2026 08:53"/>
  </r>
  <r>
    <x v="10"/>
    <x v="17"/>
    <n v="75"/>
    <n v="3"/>
    <s v="GSY54"/>
    <n v="225"/>
    <n v="0"/>
    <s v="ร้านที่10"/>
    <s v="บจก เชนเพรส"/>
    <s v="7บางบอน3ซอย4 · บางบอนเหนือ/ Bang Bon Nuea_x000a__x000a_บางบอน/ Bang Bonกรุงเทพมหานคร/ Bangkok_x000a_10150"/>
    <s v="10150"/>
    <s v="660989539395"/>
    <s v="30/01/2026 08:52"/>
    <s v="-"/>
    <s v="Kerry_dropoff"/>
    <s v="Lazada"/>
    <s v="lazada"/>
    <s v=""/>
    <s v="LEXDO0177712189"/>
    <s v="30/01/2026 08:52"/>
  </r>
  <r>
    <x v="7"/>
    <x v="8"/>
    <n v="0"/>
    <n v="1"/>
    <s v="GSY53"/>
    <n v="0"/>
    <n v="0"/>
    <s v="ร้านที่2"/>
    <s v="ส***ภรณ์ เ***แก้ว"/>
    <s v="จังหวัดน่าน"/>
    <s v="-"/>
    <s v=""/>
    <s v="30/01/2026 08:52"/>
    <s v="-"/>
    <s v="J&amp;T Express"/>
    <s v="Tiktok"/>
    <s v="tiktok"/>
    <s v=""/>
    <s v="790721347931"/>
    <s v="30/01/2026 08:52"/>
  </r>
  <r>
    <x v="3"/>
    <x v="3"/>
    <n v="33.333333333333336"/>
    <n v="3"/>
    <s v="GSY52"/>
    <n v="229"/>
    <n v="0"/>
    <s v="ร้านที่2"/>
    <s v="พ***ีณ์  ท***ลอด"/>
    <s v="กรุงเทพฯ"/>
    <s v="-"/>
    <s v=""/>
    <s v="30/01/2026 08:51"/>
    <s v="-"/>
    <s v="J&amp;T Express"/>
    <s v="Tiktok"/>
    <s v="tiktok"/>
    <s v=""/>
    <s v="790817020254"/>
    <s v="30/01/2026 08:52"/>
  </r>
  <r>
    <x v="4"/>
    <x v="4"/>
    <n v="66.666666666666671"/>
    <n v="3"/>
    <s v="GSY52"/>
    <n v="229"/>
    <n v="0"/>
    <s v="ร้านที่2"/>
    <s v="พ***ีณ์  ท***ลอด"/>
    <s v="กรุงเทพฯ"/>
    <s v="-"/>
    <s v=""/>
    <s v="30/01/2026 08:51"/>
    <s v="-"/>
    <s v="J&amp;T Express"/>
    <s v="Tiktok"/>
    <s v="tiktok"/>
    <s v=""/>
    <s v="790817020254"/>
    <s v="30/01/2026 08:51"/>
  </r>
  <r>
    <x v="13"/>
    <x v="18"/>
    <n v="65"/>
    <n v="2"/>
    <s v="GSY51"/>
    <n v="315"/>
    <n v="20"/>
    <s v="ร้านที่10"/>
    <s v="สุภาวดี"/>
    <s v="95 ถ.บริพัตร_x000a_ต.ท่าราบ_x000a_อ.เมือง_x000a_จ.เพชรบุรี 76000"/>
    <s v="76000"/>
    <s v="0853715717"/>
    <s v="30/01/2026 08:41"/>
    <s v="sompear3955@gmail.com"/>
    <s v="EMS"/>
    <s v="facebook"/>
    <s v="กสิกร"/>
    <s v=""/>
    <s v="WB133045930TH"/>
    <s v="30/01/2026 08:48"/>
  </r>
  <r>
    <x v="14"/>
    <x v="19"/>
    <n v="65"/>
    <n v="1"/>
    <s v="GSY51"/>
    <n v="315"/>
    <n v="20"/>
    <s v="ร้านที่10"/>
    <s v="สุภาวดี"/>
    <s v="95 ถ.บริพัตร_x000a_ต.ท่าราบ_x000a_อ.เมือง_x000a_จ.เพชรบุรี 76000"/>
    <s v="76000"/>
    <s v="0853715717"/>
    <s v="30/01/2026 08:41"/>
    <s v="sompear3955@gmail.com"/>
    <s v="EMS"/>
    <s v="facebook"/>
    <s v="กสิกร"/>
    <s v=""/>
    <s v="WB133045930TH"/>
    <s v="30/01/2026 08:48"/>
  </r>
  <r>
    <x v="8"/>
    <x v="9"/>
    <n v="100"/>
    <n v="1"/>
    <s v="GSY51"/>
    <n v="315"/>
    <n v="20"/>
    <s v="ร้านที่10"/>
    <s v="สุภาวดี"/>
    <s v="95 ถ.บริพัตร_x000a_ต.ท่าราบ_x000a_อ.เมือง_x000a_จ.เพชรบุรี 76000"/>
    <s v="76000"/>
    <s v="0853715717"/>
    <s v="30/01/2026 08:41"/>
    <s v="sompear3955@gmail.com"/>
    <s v="EMS"/>
    <s v="facebook"/>
    <s v="กสิกร"/>
    <s v=""/>
    <s v="WB133045930TH"/>
    <s v="30/01/2026 08:48"/>
  </r>
  <r>
    <x v="12"/>
    <x v="13"/>
    <n v="139"/>
    <n v="1"/>
    <s v="GSY50"/>
    <n v="215"/>
    <n v="0"/>
    <s v="ร้านที่10"/>
    <s v="คุณนรัตต์ธพร หมดจด"/>
    <s v="193/44 หมู่ 4 เอื้ออาทร(วัดพระเงิน) อาคาร 44 ซอยวัดส้มเกลี้ยง ถนนกาญจนาภิเษก ตำบลปลายบาง อำเภอบางกรวยจังหวัดนนทบุรี 11130"/>
    <s v="11130"/>
    <s v="0827653059"/>
    <s v="30/01/2026 07:41"/>
    <s v="sompear3955@gmail.com"/>
    <s v="EMS"/>
    <s v="facebook"/>
    <s v="กสิกร"/>
    <s v=""/>
    <s v="WB133045926TH"/>
    <s v="30/01/2026 08:47"/>
  </r>
  <r>
    <x v="7"/>
    <x v="8"/>
    <n v="139"/>
    <n v="1"/>
    <s v="GSY50"/>
    <n v="215"/>
    <n v="0"/>
    <s v="ร้านที่10"/>
    <s v="คุณนรัตต์ธพร หมดจด"/>
    <s v="193/44 หมู่ 4 เอื้ออาทร(วัดพระเงิน) อาคาร 44 ซอยวัดส้มเกลี้ยง ถนนกาญจนาภิเษก ตำบลปลายบาง อำเภอบางกรวยจังหวัดนนทบุรี 11130"/>
    <s v="11130"/>
    <s v="0827653059"/>
    <s v="30/01/2026 07:41"/>
    <s v="sompear3955@gmail.com"/>
    <s v="EMS"/>
    <s v="facebook"/>
    <s v="กสิกร"/>
    <s v=""/>
    <s v="WB133045926TH"/>
    <s v="30/01/2026 08:47"/>
  </r>
  <r>
    <x v="3"/>
    <x v="3"/>
    <n v="50"/>
    <n v="6"/>
    <s v="GSY49"/>
    <n v="200"/>
    <n v="0"/>
    <s v="ร้านที่2"/>
    <s v="ป***า ส***์สุวรรณ"/>
    <s v="พระนครศรีอยุธยา"/>
    <s v="-"/>
    <s v=""/>
    <s v="30/01/2026 08:45"/>
    <s v="-"/>
    <s v="J&amp;T COD"/>
    <s v="Tiktok"/>
    <s v="จ่ายทีหลัง / COD"/>
    <s v=""/>
    <s v="790898623255"/>
    <s v="30/01/2026 08:45"/>
  </r>
  <r>
    <x v="3"/>
    <x v="3"/>
    <n v="50"/>
    <n v="6"/>
    <s v="GSY47"/>
    <n v="182"/>
    <n v="0"/>
    <s v="ร้านที่2"/>
    <s v="น***็ก น***ริ"/>
    <s v="พิษณุโลก"/>
    <s v="-"/>
    <s v=""/>
    <s v="30/01/2026 08:43"/>
    <s v="-"/>
    <s v="J&amp;T COD"/>
    <s v="Tiktok"/>
    <s v="จ่ายทีหลัง / COD"/>
    <s v=""/>
    <s v="790834300211"/>
    <s v="30/01/2026 08:43"/>
  </r>
  <r>
    <x v="3"/>
    <x v="3"/>
    <n v="33.333333333333336"/>
    <n v="3"/>
    <s v="GSY45"/>
    <n v="100"/>
    <n v="0"/>
    <s v="ร้านที่2"/>
    <s v="ส***ง ท***ิบไทย"/>
    <s v="เพชรบูรณ์"/>
    <s v="-"/>
    <s v=""/>
    <s v="30/01/2026 08:41"/>
    <s v="-"/>
    <s v="J&amp;T Express"/>
    <s v="Tiktok"/>
    <s v="tiktok"/>
    <s v=""/>
    <s v="790819624265"/>
    <s v="30/01/2026 08:41"/>
  </r>
  <r>
    <x v="4"/>
    <x v="4"/>
    <n v="66.666666666666671"/>
    <n v="3"/>
    <s v="GSY44"/>
    <n v="129"/>
    <n v="0"/>
    <s v="ร้านที่2"/>
    <s v="ส***ธ ร***นบล"/>
    <s v="นนทบุรี"/>
    <s v="-"/>
    <s v=""/>
    <s v="30/01/2026 08:15"/>
    <s v="-"/>
    <s v="Flash Express Thailand"/>
    <s v="Tiktok"/>
    <s v="tiktok"/>
    <s v=""/>
    <s v="THT03062E7VC20Z"/>
    <s v="30/01/2026 08:15"/>
  </r>
  <r>
    <x v="3"/>
    <x v="3"/>
    <n v="50"/>
    <n v="6"/>
    <s v="GSY43"/>
    <n v="182"/>
    <n v="0"/>
    <s v="ร้านที่2"/>
    <s v="บ***"/>
    <s v="พะเยา"/>
    <s v="-"/>
    <s v=""/>
    <s v="30/01/2026 08:14"/>
    <s v="-"/>
    <s v="J&amp;T COD"/>
    <s v="Tiktok"/>
    <s v="จ่ายทีหลัง / COD"/>
    <s v=""/>
    <s v="790892821261"/>
    <s v="30/01/2026 08:14"/>
  </r>
  <r>
    <x v="3"/>
    <x v="3"/>
    <n v="50"/>
    <n v="6"/>
    <s v="GSY41"/>
    <n v="182"/>
    <n v="0"/>
    <s v="ร้านที่2"/>
    <s v="ก***รัตน์ พ***อก"/>
    <s v="ปราจีนบุรี"/>
    <s v="-"/>
    <s v=""/>
    <s v="30/01/2026 08:04"/>
    <s v="-"/>
    <s v="J&amp;T COD"/>
    <s v="Tiktok"/>
    <s v="จ่ายทีหลัง / COD"/>
    <s v=""/>
    <s v="790803627261"/>
    <s v="30/01/2026 08:05"/>
  </r>
  <r>
    <x v="8"/>
    <x v="9"/>
    <n v="80"/>
    <n v="3"/>
    <s v="GSY40"/>
    <n v="240"/>
    <n v="0"/>
    <s v="ร้านที่1"/>
    <s v="เ*****า"/>
    <s v="******ลพระ อำเภอวัดเพลง จังหวัดราชบุรี 70170"/>
    <s v="70170"/>
    <s v="66"/>
    <s v="30/01/2026 08:18"/>
    <s v="-"/>
    <s v="SPX Express"/>
    <s v="Shopee"/>
    <s v="shopee"/>
    <s v=""/>
    <s v="TH2648416174871"/>
    <s v="30/01/2026 07:48"/>
  </r>
  <r>
    <x v="8"/>
    <x v="9"/>
    <n v="80"/>
    <n v="3"/>
    <s v="GSY39"/>
    <n v="240"/>
    <n v="0"/>
    <s v="ร้านที่1"/>
    <s v="เ*****า"/>
    <s v="******ลพระ อำเภอวัดเพลง จังหวัดราชบุรี 70170"/>
    <s v="70170"/>
    <s v="66"/>
    <s v="30/01/2026 08:17"/>
    <s v="-"/>
    <s v="SPX Express"/>
    <s v="Shopee"/>
    <s v="shopee"/>
    <s v=""/>
    <s v="TH2617126874314"/>
    <s v="30/01/2026 07:47"/>
  </r>
  <r>
    <x v="3"/>
    <x v="3"/>
    <n v="50"/>
    <n v="12"/>
    <s v="GSY38"/>
    <n v="400"/>
    <n v="0"/>
    <s v="ร้านที่2"/>
    <s v="ศ***สรา ล***อก"/>
    <s v="ชลบุรี"/>
    <s v="-"/>
    <s v=""/>
    <s v="30/01/2026 07:35"/>
    <s v="-"/>
    <s v="J&amp;T COD"/>
    <s v="Tiktok"/>
    <s v="จ่ายทีหลัง / COD"/>
    <s v=""/>
    <s v="790883309204"/>
    <s v="30/01/2026 07:35"/>
  </r>
  <r>
    <x v="0"/>
    <x v="6"/>
    <n v="159"/>
    <n v="1"/>
    <s v="GSY36"/>
    <n v="129"/>
    <n v="0"/>
    <s v="ร้านที่2"/>
    <s v="ช***ุง"/>
    <s v="กรุงเทพฯ"/>
    <s v="-"/>
    <s v=""/>
    <s v="30/01/2026 07:24"/>
    <s v="-"/>
    <s v="J&amp;T COD"/>
    <s v="Tiktok"/>
    <s v="จ่ายทีหลัง / COD"/>
    <s v=""/>
    <s v="790746875914"/>
    <s v="30/01/2026 07:24"/>
  </r>
  <r>
    <x v="12"/>
    <x v="13"/>
    <n v="159"/>
    <n v="1"/>
    <s v="GSY35"/>
    <n v="258"/>
    <n v="0"/>
    <s v="ร้านที่2"/>
    <s v="ค***ม่ทองเย็น แ***สุข"/>
    <s v="สุรินทร์"/>
    <s v="-"/>
    <s v=""/>
    <s v="30/01/2026 06:12"/>
    <s v="-"/>
    <s v="J&amp;T Express"/>
    <s v="Tiktok"/>
    <s v="tiktok"/>
    <s v=""/>
    <s v="790786059700"/>
    <s v="30/01/2026 06:12"/>
  </r>
  <r>
    <x v="0"/>
    <x v="6"/>
    <n v="159"/>
    <n v="1"/>
    <s v="GSY35"/>
    <n v="258"/>
    <n v="0"/>
    <s v="ร้านที่2"/>
    <s v="ค***ม่ทองเย็น แ***สุข"/>
    <s v="สุรินทร์"/>
    <s v="-"/>
    <s v=""/>
    <s v="30/01/2026 06:12"/>
    <s v="-"/>
    <s v="J&amp;T Express"/>
    <s v="Tiktok"/>
    <s v="tiktok"/>
    <s v=""/>
    <s v="790786059700"/>
    <s v="30/01/2026 06:12"/>
  </r>
  <r>
    <x v="8"/>
    <x v="16"/>
    <n v="54"/>
    <n v="2"/>
    <s v="GSY34"/>
    <n v="115"/>
    <n v="7"/>
    <s v="ร้านที่3"/>
    <s v="นายพูนศักดิ์ ทองภาษี"/>
    <s v="338 ถนนมอเตอร์เวย์ เขตประเวศ แขวงประเวศ_x000a__x000a_ประเวศ/ Prawetกรุงเทพมหานคร/ Bangkok_x000a_10250"/>
    <s v="10250"/>
    <s v="660859073963"/>
    <s v="30/01/2026 05:48"/>
    <s v="-"/>
    <s v="Kerry_dropoff"/>
    <s v="Lazada"/>
    <s v="lazada"/>
    <s v=""/>
    <s v="LEXPU0652758558"/>
    <s v="30/01/2026 05:48"/>
  </r>
  <r>
    <x v="8"/>
    <x v="9"/>
    <n v="80"/>
    <n v="3"/>
    <s v="GSY32"/>
    <n v="240"/>
    <n v="0"/>
    <s v="ร้านที่1"/>
    <s v="เ******ย"/>
    <s v="******นดอนแคน, ตำบลพันดอน, อำเภอกุมภวาปี ตำบลพันดอน อำเภอกุมภวาปี จังหวัดอุดรธานี 41370"/>
    <s v="41370"/>
    <s v="95"/>
    <s v="30/01/2026 05:16"/>
    <s v="-"/>
    <s v="SPX Express"/>
    <s v="Shopee"/>
    <s v="shopee"/>
    <s v=""/>
    <s v="TH265451462767D"/>
    <s v="30/01/2026 04:46"/>
  </r>
  <r>
    <x v="7"/>
    <x v="8"/>
    <n v="159"/>
    <n v="1"/>
    <s v="GSY31"/>
    <n v="129"/>
    <n v="0"/>
    <s v="ร้านที่2"/>
    <s v="ส***ี ท***ั้น"/>
    <s v="พัทลุง"/>
    <s v="-"/>
    <s v=""/>
    <s v="30/01/2026 04:40"/>
    <s v="-"/>
    <s v="J&amp;T COD"/>
    <s v="Tiktok"/>
    <s v="จ่ายทีหลัง / COD"/>
    <s v=""/>
    <s v="790793135786"/>
    <s v="30/01/2026 04:40"/>
  </r>
  <r>
    <x v="3"/>
    <x v="3"/>
    <n v="50"/>
    <n v="12"/>
    <s v="GSY29"/>
    <n v="400"/>
    <n v="0"/>
    <s v="ร้านที่2"/>
    <s v="จ***รรณ ท***สม"/>
    <s v="ชัยภูมิ"/>
    <s v="-"/>
    <s v=""/>
    <s v="30/01/2026 03:04"/>
    <s v="-"/>
    <s v="J&amp;T COD"/>
    <s v="Tiktok"/>
    <s v="จ่ายทีหลัง / COD"/>
    <s v=""/>
    <s v="790702544866"/>
    <s v="30/01/2026 03:04"/>
  </r>
  <r>
    <x v="0"/>
    <x v="0"/>
    <n v="87.2"/>
    <n v="1"/>
    <s v="GSY28"/>
    <n v="94.7"/>
    <n v="7.5"/>
    <s v="ร้านที่3"/>
    <s v="แม่ชีจงรักษ์ บุญยฤทธิ์"/>
    <s v="วัดสวนป่าบารมีพิสัยวนาราม 185ม.7บ้านนาไม้เเฮียว ต.กุดบง อ.โพนพิสัย จ.หนองคาย · กุดบง/ Kut Bong_x000a__x000a_โพนพิสัย/ Phon Phisaiหนองคาย/ Nong Khai_x000a_43120"/>
    <s v="43120"/>
    <s v="660630705273"/>
    <s v="30/01/2026 02:24"/>
    <s v="-"/>
    <s v="Kerry_dropoff"/>
    <s v="Lazada"/>
    <s v="lazada"/>
    <s v=""/>
    <s v="TH40048A7R784A"/>
    <s v="30/01/2026 02:24"/>
  </r>
  <r>
    <x v="2"/>
    <x v="2"/>
    <n v="10"/>
    <n v="20"/>
    <s v="GSY27"/>
    <n v="222"/>
    <n v="0"/>
    <s v="ร้านที่1"/>
    <s v="ณ******า"/>
    <s v="******ราม จ.ราชบุรี ตำบลหนองกวาง อำเภอโพธาราม จังหวัดราชบุรี 70120"/>
    <s v="70120"/>
    <s v="86"/>
    <s v="30/01/2026 02:49"/>
    <s v="-"/>
    <s v="SPX Express"/>
    <s v="Shopee"/>
    <s v="shopee"/>
    <s v=""/>
    <s v="TH269431189817Q"/>
    <s v="30/01/2026 02:19"/>
  </r>
  <r>
    <x v="2"/>
    <x v="2"/>
    <n v="10"/>
    <n v="30"/>
    <s v="GSY26"/>
    <n v="333"/>
    <n v="0"/>
    <s v="ร้านที่1"/>
    <s v="พ******ญ"/>
    <s v="******วง จ.ร้อยเอ็ด ตำบลมะบ้า อำเภอทุ่งเขาหลวง จังหวัดร้อยเอ็ด 45170"/>
    <s v="45170"/>
    <s v="58"/>
    <s v="30/01/2026 02:15"/>
    <s v="-"/>
    <s v="Flash Express"/>
    <s v="Shopee"/>
    <s v="shopee"/>
    <s v=""/>
    <s v="TH42208A81042D"/>
    <s v="30/01/2026 02:15"/>
  </r>
  <r>
    <x v="3"/>
    <x v="3"/>
    <n v="50"/>
    <n v="6"/>
    <s v="GSY25"/>
    <n v="200"/>
    <n v="0"/>
    <s v="ร้านที่2"/>
    <s v="เ*** โ***่วย"/>
    <s v="เพชรบูรณ์"/>
    <s v="-"/>
    <s v=""/>
    <s v="30/01/2026 01:26"/>
    <s v="-"/>
    <s v="J&amp;T COD"/>
    <s v="Tiktok"/>
    <s v="จ่ายทีหลัง / COD"/>
    <s v=""/>
    <s v="790781954826"/>
    <s v="30/01/2026 01:26"/>
  </r>
  <r>
    <x v="8"/>
    <x v="9"/>
    <n v="66.333333333333329"/>
    <n v="3"/>
    <s v="GSY24"/>
    <n v="288"/>
    <n v="38"/>
    <s v="ร้านที่1"/>
    <s v="ว******ว"/>
    <s v="******นทรายขาว ตำบลทรายขาว อำเภอพาน จังหวัดเชียงราย 57120"/>
    <s v="57120"/>
    <s v="25"/>
    <s v="30/01/2026 01:50"/>
    <s v="-"/>
    <s v="SPX Express"/>
    <s v="Shopee"/>
    <s v="shopee"/>
    <s v=""/>
    <s v="TH269254367760W"/>
    <s v="30/01/2026 01:22"/>
  </r>
  <r>
    <x v="8"/>
    <x v="9"/>
    <n v="116"/>
    <n v="1"/>
    <s v="GSY23"/>
    <n v="269"/>
    <n v="0"/>
    <s v="ร้านที่1"/>
    <s v="ว******ว"/>
    <s v="******นทรายขาว ตำบลทรายขาว อำเภอพาน จังหวัดเชียงราย 57120"/>
    <s v="57120"/>
    <s v="25"/>
    <s v="30/01/2026 01:45"/>
    <s v="-"/>
    <s v="SPX Express"/>
    <s v="Shopee"/>
    <s v="shopee"/>
    <s v=""/>
    <s v="TH268727492422O"/>
    <s v="30/01/2026 01:20"/>
  </r>
  <r>
    <x v="0"/>
    <x v="6"/>
    <n v="163"/>
    <n v="1"/>
    <s v="GSY23"/>
    <n v="269"/>
    <n v="0"/>
    <s v="ร้านที่1"/>
    <s v="ว******ว"/>
    <s v="******นทรายขาว ตำบลทรายขาว อำเภอพาน จังหวัดเชียงราย 57120"/>
    <s v="57120"/>
    <s v="25"/>
    <s v="30/01/2026 01:45"/>
    <s v="-"/>
    <s v="SPX Express"/>
    <s v="Shopee"/>
    <s v="shopee"/>
    <s v=""/>
    <s v="TH268727492422O"/>
    <s v="30/01/2026 01:20"/>
  </r>
  <r>
    <x v="7"/>
    <x v="8"/>
    <n v="159"/>
    <n v="2"/>
    <s v="GSY22"/>
    <n v="258"/>
    <n v="0"/>
    <s v="ร้านที่2"/>
    <s v="พ***รณ  อ***ักดิ์"/>
    <s v="ระยอง"/>
    <s v="-"/>
    <s v=""/>
    <s v="30/01/2026 01:05"/>
    <s v="-"/>
    <s v="J&amp;T COD"/>
    <s v="Tiktok"/>
    <s v="จ่ายทีหลัง / COD"/>
    <s v=""/>
    <s v="790725535795"/>
    <s v="30/01/2026 01:08"/>
  </r>
  <r>
    <x v="5"/>
    <x v="0"/>
    <n v="103.55"/>
    <n v="2"/>
    <s v="GSY21"/>
    <n v="478.2"/>
    <n v="64"/>
    <s v="ร้านที่1"/>
    <s v="กมลวรรณ เพชรแก้ว"/>
    <s v="ต หนองตาคง 50/2 ม.7 · หนองตาคง/ Nong Ta Khong_x000a__x000a_โป่งน้ำร้อน/ Pong Nam Ronจันทบุรี/ Chanthaburi_x000a_22140"/>
    <s v="22140"/>
    <s v="660625943504"/>
    <s v="30/01/2026 01:04"/>
    <s v="-"/>
    <s v="Kerry_dropoff"/>
    <s v="Lazada"/>
    <s v="lazada"/>
    <s v=""/>
    <s v="LEXPU0652749181"/>
    <s v="30/01/2026 01:04"/>
  </r>
  <r>
    <x v="12"/>
    <x v="0"/>
    <n v="103.55"/>
    <n v="2"/>
    <s v="GSY21"/>
    <n v="478.2"/>
    <n v="64"/>
    <s v="ร้านที่1"/>
    <s v="กมลวรรณ เพชรแก้ว"/>
    <s v="ต หนองตาคง 50/2 ม.7 · หนองตาคง/ Nong Ta Khong_x000a__x000a_โป่งน้ำร้อน/ Pong Nam Ronจันทบุรี/ Chanthaburi_x000a_22140"/>
    <s v="22140"/>
    <s v="660625943504"/>
    <s v="30/01/2026 01:04"/>
    <s v="-"/>
    <s v="Kerry_dropoff"/>
    <s v="Lazada"/>
    <s v="lazada"/>
    <s v=""/>
    <s v="LEXPU0652749181"/>
    <s v="30/01/2026 01:04"/>
  </r>
  <r>
    <x v="4"/>
    <x v="4"/>
    <n v="66.666666666666671"/>
    <n v="3"/>
    <s v="GSY20"/>
    <n v="129"/>
    <n v="0"/>
    <s v="ร้านที่2"/>
    <s v="น***วงเดือน พ***งศ์"/>
    <s v="อุบลราชธานี"/>
    <s v="-"/>
    <s v=""/>
    <s v="30/01/2026 01:02"/>
    <s v="-"/>
    <s v="J&amp;T Express"/>
    <s v="Tiktok"/>
    <s v="tiktok"/>
    <s v=""/>
    <s v="790753647714"/>
    <s v="30/01/2026 01:02"/>
  </r>
  <r>
    <x v="3"/>
    <x v="3"/>
    <n v="33.333333333333336"/>
    <n v="3"/>
    <s v="GSY19"/>
    <n v="138"/>
    <n v="38"/>
    <s v="ร้านที่2"/>
    <s v="ธ***ษ์ บ***งิน"/>
    <s v="อุบลราชธานี"/>
    <s v="-"/>
    <s v=""/>
    <s v="30/01/2026 00:58"/>
    <s v="-"/>
    <s v="J&amp;T COD"/>
    <s v="Tiktok"/>
    <s v="จ่ายทีหลัง / COD"/>
    <s v=""/>
    <s v="790778955886"/>
    <s v="30/01/2026 00:59"/>
  </r>
  <r>
    <x v="4"/>
    <x v="4"/>
    <n v="66.666666666666671"/>
    <n v="3"/>
    <s v="GSY17"/>
    <n v="129"/>
    <n v="0"/>
    <s v="ร้านที่2"/>
    <s v="ณ***รีย์  เ***คำ"/>
    <s v="ระยอง"/>
    <s v="-"/>
    <s v=""/>
    <s v="30/01/2026 00:55"/>
    <s v="-"/>
    <s v="J&amp;T Express"/>
    <s v="Tiktok"/>
    <s v="tiktok"/>
    <s v=""/>
    <s v="790789849721"/>
    <s v="30/01/2026 00:55"/>
  </r>
  <r>
    <x v="4"/>
    <x v="4"/>
    <n v="66.666666666666671"/>
    <n v="3"/>
    <s v="GSY16"/>
    <n v="129"/>
    <n v="0"/>
    <s v="ร้านที่2"/>
    <s v="ค***ายใหญ่  โ***รัมย์"/>
    <s v="นครราชสีมา"/>
    <s v="-"/>
    <s v=""/>
    <s v="30/01/2026 00:54"/>
    <s v="-"/>
    <s v="J&amp;T Express"/>
    <s v="Tiktok"/>
    <s v="tiktok"/>
    <s v=""/>
    <s v="790759245776"/>
    <s v="30/01/2026 00:54"/>
  </r>
  <r>
    <x v="3"/>
    <x v="3"/>
    <n v="33.333333333333336"/>
    <n v="3"/>
    <s v="GSY14"/>
    <n v="100"/>
    <n v="0"/>
    <s v="ร้านที่2"/>
    <s v="ช***ี  ม***พิน"/>
    <s v="กาญจนบุรี"/>
    <s v="-"/>
    <s v=""/>
    <s v="30/01/2026 00:27"/>
    <s v="-"/>
    <s v="J&amp;T COD"/>
    <s v="Tiktok"/>
    <s v="จ่ายทีหลัง / COD"/>
    <s v=""/>
    <s v="790799151866"/>
    <s v="30/01/2026 00:27"/>
  </r>
  <r>
    <x v="4"/>
    <x v="4"/>
    <n v="66.666666666666671"/>
    <n v="3"/>
    <s v="GSY13"/>
    <n v="129"/>
    <n v="0"/>
    <s v="ร้านที่2"/>
    <s v="ส***ญญา ช***ูงเนิน"/>
    <s v="สุรินทร์"/>
    <s v="-"/>
    <s v=""/>
    <s v="30/01/2026 00:17"/>
    <s v="-"/>
    <s v="J&amp;T Express"/>
    <s v="Tiktok"/>
    <s v="tiktok"/>
    <s v=""/>
    <s v="790739916750"/>
    <s v="30/01/2026 00:25"/>
  </r>
  <r>
    <x v="8"/>
    <x v="9"/>
    <n v="69.900000000000006"/>
    <n v="20"/>
    <s v="GSY12"/>
    <n v="1600"/>
    <n v="0"/>
    <s v="ร้านที่1"/>
    <s v="ธ******)"/>
    <s v="******เนอจี เลขที่ 279 หมู่ที่ 6 ตำบลมิตรภาพ ตำบลมิตรภาพ อำเภอสีคิ้ว จังหวัดนครราชสีมา 30140"/>
    <s v="30140"/>
    <s v="55"/>
    <s v="30/01/2026 00:23"/>
    <s v="-"/>
    <s v="Flash Express"/>
    <s v="Shopee"/>
    <s v="shopee"/>
    <s v=""/>
    <s v="TH27208A7WRA7I"/>
    <s v="30/01/2026 00:23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n v="50"/>
    <n v="6"/>
    <s v="GTC44"/>
    <n v="208"/>
    <n v="8"/>
    <s v="ร้านที่2"/>
    <s v="ส***ร บ***ัตน์"/>
    <s v="ภูเก็ต"/>
    <s v="-"/>
    <s v=""/>
    <s v="31/01/2026 23:49"/>
    <s v="-"/>
    <s v="J&amp;T COD"/>
    <s v="Tiktok"/>
    <s v="จ่ายทีหลัง / COD"/>
    <s v=""/>
    <s v="790809022986"/>
    <s v="31/01/2026 23:50"/>
  </r>
  <r>
    <x v="0"/>
    <x v="0"/>
    <n v="50"/>
    <n v="6"/>
    <s v="GTC43"/>
    <n v="208"/>
    <n v="8"/>
    <s v="ร้านที่2"/>
    <s v="ส***ร บ***ัตน์"/>
    <s v="ภูเก็ต"/>
    <s v="-"/>
    <s v=""/>
    <s v="31/01/2026 23:47"/>
    <s v="-"/>
    <s v="J&amp;T Express"/>
    <s v="Tiktok"/>
    <s v="tiktok"/>
    <s v=""/>
    <s v="790862027981"/>
    <s v="31/01/2026 23:47"/>
  </r>
  <r>
    <x v="1"/>
    <x v="1"/>
    <n v="66.666666666666671"/>
    <n v="3"/>
    <s v="GTC42"/>
    <n v="124"/>
    <n v="0"/>
    <s v="ร้านที่1"/>
    <s v="ภ******์"/>
    <s v="****** ตำบลนาสีนวน อำเภอเมืองมุกดาหาร จังหวัดมุกดาหาร 49000"/>
    <s v="49000"/>
    <s v="20"/>
    <s v="31/01/2026 23:42"/>
    <s v="-"/>
    <s v="SPX Express"/>
    <s v="Shopee"/>
    <s v="shopee"/>
    <s v=""/>
    <s v="TH261307525640N"/>
    <s v="31/01/2026 23:41"/>
  </r>
  <r>
    <x v="2"/>
    <x v="2"/>
    <n v="159"/>
    <n v="1"/>
    <s v="GTC41"/>
    <n v="136"/>
    <n v="7"/>
    <s v="ร้านที่2"/>
    <s v="ป***ภา เ***์หิรัญ"/>
    <s v="กรุงเทพฯ"/>
    <s v="-"/>
    <s v=""/>
    <s v="31/01/2026 23:24"/>
    <s v="-"/>
    <s v="J&amp;T COD"/>
    <s v="Tiktok"/>
    <s v="จ่ายทีหลัง / COD"/>
    <s v=""/>
    <s v="790825954844"/>
    <s v="31/01/2026 23:24"/>
  </r>
  <r>
    <x v="0"/>
    <x v="0"/>
    <n v="33.333333333333336"/>
    <n v="3"/>
    <s v="GTC39"/>
    <n v="100"/>
    <n v="0"/>
    <s v="ร้านที่2"/>
    <s v="ส***ิล อ***ธเพชร"/>
    <s v="นครศรีธรรมราช"/>
    <s v="-"/>
    <s v=""/>
    <s v="31/01/2026 23:21"/>
    <s v="-"/>
    <s v="J&amp;T Express"/>
    <s v="Tiktok"/>
    <s v="tiktok"/>
    <s v=""/>
    <s v="790879306910"/>
    <s v="31/01/2026 23:20"/>
  </r>
  <r>
    <x v="0"/>
    <x v="0"/>
    <n v="50"/>
    <n v="6"/>
    <s v="GTC38"/>
    <n v="200"/>
    <n v="0"/>
    <s v="ร้านที่2"/>
    <s v="แ**"/>
    <s v="สุพรรณบุรี"/>
    <s v="-"/>
    <s v=""/>
    <s v="31/01/2026 22:50"/>
    <s v="-"/>
    <s v="J&amp;T COD"/>
    <s v="Tiktok"/>
    <s v="จ่ายทีหลัง / COD"/>
    <s v=""/>
    <s v="790804026935"/>
    <s v="31/01/2026 22:50"/>
  </r>
  <r>
    <x v="0"/>
    <x v="0"/>
    <n v="50"/>
    <n v="6"/>
    <s v="GTC36"/>
    <n v="200"/>
    <n v="0"/>
    <s v="ร้านที่2"/>
    <s v="น***าว์ ศ***ัตนา"/>
    <s v="เทศบาลนครเชียงราย"/>
    <s v="-"/>
    <s v=""/>
    <s v="31/01/2026 22:49"/>
    <s v="-"/>
    <s v="J&amp;T COD"/>
    <s v="Tiktok"/>
    <s v="จ่ายทีหลัง / COD"/>
    <s v=""/>
    <s v="790823584876"/>
    <s v="31/01/2026 22:49"/>
  </r>
  <r>
    <x v="3"/>
    <x v="3"/>
    <n v="12"/>
    <n v="30"/>
    <s v="GTC35"/>
    <n v="420"/>
    <n v="0"/>
    <s v="ร้านที่1"/>
    <s v="น******์"/>
    <s v="******ที่ 9 ต.ลาดยาว ตำบลลาดยาว อำเภอลาดยาว จังหวัดนครสวรรค์ 60150"/>
    <s v="60150"/>
    <s v="63"/>
    <s v="31/01/2026 22:51"/>
    <s v="-"/>
    <s v="SPX Express"/>
    <s v="Shopee"/>
    <s v="shopee"/>
    <s v=""/>
    <s v="TH264976755230H"/>
    <s v="31/01/2026 22:45"/>
  </r>
  <r>
    <x v="4"/>
    <x v="4"/>
    <n v="159"/>
    <n v="1"/>
    <s v="GTC34"/>
    <n v="129"/>
    <n v="0"/>
    <s v="ร้านที่2"/>
    <s v="เ***มาลย์ ค***ต์"/>
    <s v="ชลบุรี"/>
    <s v="-"/>
    <s v=""/>
    <s v="31/01/2026 22:40"/>
    <s v="-"/>
    <s v="J&amp;T Express"/>
    <s v="Tiktok"/>
    <s v="tiktok"/>
    <s v=""/>
    <s v="790824750870"/>
    <s v="31/01/2026 22:39"/>
  </r>
  <r>
    <x v="5"/>
    <x v="5"/>
    <n v="66.333333333333329"/>
    <n v="3"/>
    <s v="GTC33"/>
    <n v="220"/>
    <n v="0"/>
    <s v="ร้านที่4"/>
    <s v="แ**"/>
    <s v="สุพรรณบุรี"/>
    <s v="-"/>
    <s v=""/>
    <s v="31/01/2026 22:35"/>
    <s v="-"/>
    <s v="J&amp;T COD"/>
    <s v="Tiktok"/>
    <s v="จ่ายทีหลัง / COD"/>
    <s v=""/>
    <s v="790865695852"/>
    <s v="31/01/2026 22:35"/>
  </r>
  <r>
    <x v="0"/>
    <x v="0"/>
    <n v="33.333333333333336"/>
    <n v="3"/>
    <s v="GTC32"/>
    <n v="100"/>
    <n v="0"/>
    <s v="ร้านที่2"/>
    <s v="ย***ี ไ***ลี ญ***า"/>
    <s v="ฉะเชิงเทรา"/>
    <s v="-"/>
    <s v=""/>
    <s v="31/01/2026 22:19"/>
    <s v="-"/>
    <s v="J&amp;T COD"/>
    <s v="Tiktok"/>
    <s v="จ่ายทีหลัง / COD"/>
    <s v=""/>
    <s v="790854100923"/>
    <s v="31/01/2026 22:19"/>
  </r>
  <r>
    <x v="0"/>
    <x v="0"/>
    <n v="50"/>
    <n v="12"/>
    <s v="GTC31"/>
    <n v="364"/>
    <n v="0"/>
    <s v="ร้านที่2"/>
    <s v="ร***าภรณ์ ส***์เกิด"/>
    <s v="กระบี่"/>
    <s v="-"/>
    <s v=""/>
    <s v="31/01/2026 22:00"/>
    <s v="-"/>
    <s v="J&amp;T Express"/>
    <s v="Tiktok"/>
    <s v="tiktok"/>
    <s v=""/>
    <s v="790841002906"/>
    <s v="31/01/2026 21:59"/>
  </r>
  <r>
    <x v="6"/>
    <x v="6"/>
    <n v="159"/>
    <n v="1"/>
    <s v="GTC30"/>
    <n v="167"/>
    <n v="38"/>
    <s v="ร้านที่2"/>
    <s v="เ***ติ ห***แก้ว"/>
    <s v="สงขลา"/>
    <s v="-"/>
    <s v=""/>
    <s v="31/01/2026 21:59"/>
    <s v="-"/>
    <s v="J&amp;T COD"/>
    <s v="Tiktok"/>
    <s v="จ่ายทีหลัง / COD"/>
    <s v=""/>
    <s v="790881555925"/>
    <s v="31/01/2026 21:59"/>
  </r>
  <r>
    <x v="2"/>
    <x v="2"/>
    <n v="139"/>
    <n v="1"/>
    <s v="GTC27"/>
    <n v="499"/>
    <n v="0"/>
    <s v="ร้านที่2"/>
    <s v="ส***กดิ์   ส***่องศรี"/>
    <s v="พระนครศรีอยุธยา"/>
    <s v="-"/>
    <s v=""/>
    <s v="31/01/2026 21:11"/>
    <s v="-"/>
    <s v="J&amp;T COD"/>
    <s v="Tiktok"/>
    <s v="จ่ายทีหลัง / COD"/>
    <s v=""/>
    <s v="790866886994"/>
    <s v="31/01/2026 21:12"/>
  </r>
  <r>
    <x v="7"/>
    <x v="7"/>
    <n v="139"/>
    <n v="1"/>
    <s v="GTC27"/>
    <n v="499"/>
    <n v="0"/>
    <s v="ร้านที่2"/>
    <s v="ส***กดิ์   ส***่องศรี"/>
    <s v="พระนครศรีอยุธยา"/>
    <s v="-"/>
    <s v=""/>
    <s v="31/01/2026 21:11"/>
    <s v="-"/>
    <s v="J&amp;T COD"/>
    <s v="Tiktok"/>
    <s v="จ่ายทีหลัง / COD"/>
    <s v=""/>
    <s v="790866886994"/>
    <s v="31/01/2026 21:12"/>
  </r>
  <r>
    <x v="4"/>
    <x v="4"/>
    <n v="139"/>
    <n v="1"/>
    <s v="GTC27"/>
    <n v="499"/>
    <n v="0"/>
    <s v="ร้านที่2"/>
    <s v="ส***กดิ์   ส***่องศรี"/>
    <s v="พระนครศรีอยุธยา"/>
    <s v="-"/>
    <s v=""/>
    <s v="31/01/2026 21:11"/>
    <s v="-"/>
    <s v="J&amp;T COD"/>
    <s v="Tiktok"/>
    <s v="จ่ายทีหลัง / COD"/>
    <s v=""/>
    <s v="790866886994"/>
    <s v="31/01/2026 21:12"/>
  </r>
  <r>
    <x v="6"/>
    <x v="6"/>
    <n v="139"/>
    <n v="1"/>
    <s v="GTC27"/>
    <n v="499"/>
    <n v="0"/>
    <s v="ร้านที่2"/>
    <s v="ส***กดิ์   ส***่องศรี"/>
    <s v="พระนครศรีอยุธยา"/>
    <s v="-"/>
    <s v=""/>
    <s v="31/01/2026 21:11"/>
    <s v="-"/>
    <s v="J&amp;T COD"/>
    <s v="Tiktok"/>
    <s v="จ่ายทีหลัง / COD"/>
    <s v=""/>
    <s v="790866886994"/>
    <s v="31/01/2026 21:12"/>
  </r>
  <r>
    <x v="5"/>
    <x v="5"/>
    <n v="69.900000000000006"/>
    <n v="10"/>
    <s v="GTC26"/>
    <n v="795"/>
    <n v="0"/>
    <s v="ร้านที่1"/>
    <s v="T******n"/>
    <s v="******้ตึกหอพรทิพย์ ซอยบางไผ่ 15 ตำบลบางไผ่ อำเภอเมืองนนทบุรี จังหวัดนนทบุรี 11000"/>
    <s v="11000"/>
    <s v="25"/>
    <s v="31/01/2026 20:41"/>
    <s v="-"/>
    <s v="SPX Express"/>
    <s v="Shopee"/>
    <s v="shopee"/>
    <s v=""/>
    <s v="TH262355190716C"/>
    <s v="31/01/2026 20:40"/>
  </r>
  <r>
    <x v="1"/>
    <x v="1"/>
    <n v="66.666666666666671"/>
    <n v="6"/>
    <s v="GTC25"/>
    <n v="258"/>
    <n v="0"/>
    <s v="ร้านที่2"/>
    <s v="แ***ม ส***ต"/>
    <s v="ประจวบคีรีขันธ์"/>
    <s v="-"/>
    <s v=""/>
    <s v="31/01/2026 20:31"/>
    <s v="-"/>
    <s v="J&amp;T Express"/>
    <s v="Tiktok"/>
    <s v="tiktok"/>
    <s v=""/>
    <s v="790849401915"/>
    <s v="31/01/2026 20:30"/>
  </r>
  <r>
    <x v="0"/>
    <x v="0"/>
    <n v="50"/>
    <n v="12"/>
    <s v="GTC24"/>
    <n v="340"/>
    <n v="0"/>
    <s v="ร้านที่2"/>
    <s v="น***ร ข***อง"/>
    <s v="กรุงเทพฯ"/>
    <s v="-"/>
    <s v=""/>
    <s v="31/01/2026 20:09"/>
    <s v="-"/>
    <s v="J&amp;T Express"/>
    <s v="Tiktok"/>
    <s v="tiktok"/>
    <s v=""/>
    <s v="790894967844"/>
    <s v="31/01/2026 20:09"/>
  </r>
  <r>
    <x v="0"/>
    <x v="0"/>
    <n v="65"/>
    <n v="27"/>
    <s v="GTC23"/>
    <n v="762.45"/>
    <n v="0"/>
    <s v="ร้านที่2"/>
    <s v="อ***ัชร  ค***ุล"/>
    <s v="สระบุรี"/>
    <s v="-"/>
    <s v=""/>
    <s v="31/01/2026 20:08"/>
    <s v="-"/>
    <s v="J&amp;T COD"/>
    <s v="Tiktok"/>
    <s v="จ่ายทีหลัง / COD"/>
    <s v=""/>
    <s v="790811494874"/>
    <s v="31/01/2026 20:08"/>
  </r>
  <r>
    <x v="0"/>
    <x v="0"/>
    <n v="33.333333333333336"/>
    <n v="6"/>
    <s v="GTC22"/>
    <n v="182"/>
    <n v="0"/>
    <s v="ร้านที่2"/>
    <s v="M***ikarn P***gngule"/>
    <s v="นครราชสีมา"/>
    <s v="-"/>
    <s v=""/>
    <s v="31/01/2026 20:08"/>
    <s v="-"/>
    <s v="J&amp;T COD"/>
    <s v="Tiktok"/>
    <s v="จ่ายทีหลัง / COD"/>
    <s v=""/>
    <s v="790898787873"/>
    <s v="31/01/2026 20:08"/>
  </r>
  <r>
    <x v="0"/>
    <x v="0"/>
    <n v="33.333333333333336"/>
    <n v="3"/>
    <s v="GTC21"/>
    <n v="110"/>
    <n v="10"/>
    <s v="ร้านที่2"/>
    <s v="ศ***นุช แ***ันทร์"/>
    <s v="ยโสธร"/>
    <s v="-"/>
    <s v=""/>
    <s v="31/01/2026 19:46"/>
    <s v="-"/>
    <s v="J&amp;T COD"/>
    <s v="Tiktok"/>
    <s v="จ่ายทีหลัง / COD"/>
    <s v=""/>
    <s v="790897994865"/>
    <s v="31/01/2026 19:46"/>
  </r>
  <r>
    <x v="0"/>
    <x v="0"/>
    <n v="33.333333333333336"/>
    <n v="3"/>
    <s v="GTC20"/>
    <n v="100"/>
    <n v="0"/>
    <s v="ร้านที่2"/>
    <s v="แ***"/>
    <s v="สมุทรสาคร"/>
    <s v="-"/>
    <s v=""/>
    <s v="31/01/2026 19:41"/>
    <s v="-"/>
    <s v="J&amp;T COD"/>
    <s v="Tiktok"/>
    <s v="จ่ายทีหลัง / COD"/>
    <s v=""/>
    <s v="790807905926"/>
    <s v="31/01/2026 19:41"/>
  </r>
  <r>
    <x v="6"/>
    <x v="6"/>
    <n v="159"/>
    <n v="1"/>
    <s v="GTC19"/>
    <n v="129"/>
    <n v="0"/>
    <s v="ร้านที่2"/>
    <s v="ต**"/>
    <s v="ร้อยเอ็ด"/>
    <s v="-"/>
    <s v=""/>
    <s v="31/01/2026 19:34"/>
    <s v="-"/>
    <s v="J&amp;T COD"/>
    <s v="Tiktok"/>
    <s v="จ่ายทีหลัง / COD"/>
    <s v=""/>
    <s v="790885887971"/>
    <s v="31/01/2026 19:34"/>
  </r>
  <r>
    <x v="8"/>
    <x v="8"/>
    <n v="150"/>
    <n v="1"/>
    <s v="GTC18"/>
    <n v="129"/>
    <n v="0"/>
    <s v="ร้านที่2"/>
    <s v="เ***วี น***ุ่ม"/>
    <s v="กรุงเทพมหานคร"/>
    <s v="-"/>
    <s v=""/>
    <s v="31/01/2026 19:16"/>
    <s v="-"/>
    <s v="J&amp;T Express"/>
    <s v="Tiktok"/>
    <s v="tiktok"/>
    <s v=""/>
    <s v="790813896843"/>
    <s v="31/01/2026 19:16"/>
  </r>
  <r>
    <x v="7"/>
    <x v="9"/>
    <n v="72.2"/>
    <n v="1"/>
    <s v="GTC17"/>
    <n v="144.4"/>
    <n v="0"/>
    <s v="ร้านที่3"/>
    <s v="รุ่งนภา สอนศรี"/>
    <s v="310/3หมู่2ตำบลบ้านกล้วย_x000a__x000a_เมืองสุโขทัย/ Mueang Sukhothaiสุโขทัย/ Sukhothai_x000a_64000"/>
    <s v="64000"/>
    <s v="660947463951"/>
    <s v="31/01/2026 19:09"/>
    <s v="-"/>
    <s v="Kerry_dropoff"/>
    <s v="Lazada"/>
    <s v="lazada"/>
    <s v=""/>
    <s v="TH60018AG1PU4F"/>
    <s v="31/01/2026 19:09"/>
  </r>
  <r>
    <x v="4"/>
    <x v="9"/>
    <n v="72.2"/>
    <n v="1"/>
    <s v="GTC17"/>
    <n v="144.4"/>
    <n v="0"/>
    <s v="ร้านที่3"/>
    <s v="รุ่งนภา สอนศรี"/>
    <s v="310/3หมู่2ตำบลบ้านกล้วย_x000a__x000a_เมืองสุโขทัย/ Mueang Sukhothaiสุโขทัย/ Sukhothai_x000a_64000"/>
    <s v="64000"/>
    <s v="660947463951"/>
    <s v="31/01/2026 19:09"/>
    <s v="-"/>
    <s v="Kerry_dropoff"/>
    <s v="Lazada"/>
    <s v="lazada"/>
    <s v=""/>
    <s v="TH60018AG1PU4F"/>
    <s v="31/01/2026 19:09"/>
  </r>
  <r>
    <x v="0"/>
    <x v="0"/>
    <n v="50"/>
    <n v="6"/>
    <s v="GTC16"/>
    <n v="200"/>
    <n v="0"/>
    <s v="ร้านที่2"/>
    <s v="พ***้อง บ***ู ห***ุล"/>
    <s v="กาฬสินธุ์"/>
    <s v="-"/>
    <s v=""/>
    <s v="31/01/2026 19:05"/>
    <s v="-"/>
    <s v="J&amp;T Express"/>
    <s v="Tiktok"/>
    <s v="tiktok"/>
    <s v=""/>
    <s v="790844223945"/>
    <s v="31/01/2026 19:03"/>
  </r>
  <r>
    <x v="7"/>
    <x v="7"/>
    <n v="159"/>
    <n v="2"/>
    <s v="GTC14"/>
    <n v="258"/>
    <n v="0"/>
    <s v="ร้านที่2"/>
    <s v="P***i M***le"/>
    <s v="ฉะเชิงเทรา"/>
    <s v="-"/>
    <s v=""/>
    <s v="31/01/2026 18:37"/>
    <s v="-"/>
    <s v="J&amp;T COD"/>
    <s v="Tiktok"/>
    <s v="จ่ายทีหลัง / COD"/>
    <s v=""/>
    <s v="790897357924"/>
    <s v="31/01/2026 18:37"/>
  </r>
  <r>
    <x v="9"/>
    <x v="10"/>
    <n v="75"/>
    <n v="2"/>
    <s v="GTC13"/>
    <n v="320.5"/>
    <n v="170.5"/>
    <s v="ร้านที่10"/>
    <s v="โสภณ จิรพงศ์ชัยกุล"/>
    <s v="10/11 ม.1 ซอยหัวพรุ  · ราไวย์/ Rawai_x000a__x000a_เมืองภูเก็ต/ Mueang Phuketภูเก็ต/ Phuket_x000a_83130"/>
    <s v="83130"/>
    <s v="660936475271"/>
    <s v="31/01/2026 18:29"/>
    <s v="-"/>
    <s v="Kerry_dropoff"/>
    <s v="Lazada"/>
    <s v="lazada"/>
    <s v=""/>
    <s v="LEXDO0177744542"/>
    <s v="31/01/2026 18:29"/>
  </r>
  <r>
    <x v="0"/>
    <x v="0"/>
    <n v="33.333333333333336"/>
    <n v="3"/>
    <s v="GTC12"/>
    <n v="100"/>
    <n v="0"/>
    <s v="ร้านที่2"/>
    <s v="ค** ว***า จ***ร์ผง"/>
    <s v="อุบลราชธานี"/>
    <s v="-"/>
    <s v=""/>
    <s v="31/01/2026 18:27"/>
    <s v="-"/>
    <s v="J&amp;T COD"/>
    <s v="Tiktok"/>
    <s v="จ่ายทีหลัง / COD"/>
    <s v=""/>
    <s v="790832999880"/>
    <s v="31/01/2026 18:27"/>
  </r>
  <r>
    <x v="0"/>
    <x v="0"/>
    <n v="33.333333333333336"/>
    <n v="3"/>
    <s v="GTC11"/>
    <n v="100"/>
    <n v="0"/>
    <s v="ร้านที่2"/>
    <s v="ก***รรณ พ***์รัมย์"/>
    <s v="นครราชสีมา"/>
    <s v="-"/>
    <s v=""/>
    <s v="31/01/2026 17:44"/>
    <s v="-"/>
    <s v="J&amp;T Express"/>
    <s v="Tiktok"/>
    <s v="tiktok"/>
    <s v=""/>
    <s v="790860834956"/>
    <s v="31/01/2026 17:43"/>
  </r>
  <r>
    <x v="0"/>
    <x v="0"/>
    <n v="33.333333333333336"/>
    <n v="3"/>
    <s v="GTC10"/>
    <n v="100"/>
    <n v="0"/>
    <s v="ร้านที่2"/>
    <s v="ฮ***ี่"/>
    <s v="ชุมพร"/>
    <s v="-"/>
    <s v=""/>
    <s v="31/01/2026 17:24"/>
    <s v="-"/>
    <s v="J&amp;T COD"/>
    <s v="Tiktok"/>
    <s v="จ่ายทีหลัง / COD"/>
    <s v=""/>
    <s v="790880593871"/>
    <s v="31/01/2026 17:24"/>
  </r>
  <r>
    <x v="0"/>
    <x v="0"/>
    <n v="50"/>
    <n v="12"/>
    <s v="GTC9"/>
    <n v="364"/>
    <n v="0"/>
    <s v="ร้านที่2"/>
    <s v="ว***า ว***ทองดี"/>
    <s v="สมุทรปราการ"/>
    <s v="-"/>
    <s v=""/>
    <s v="31/01/2026 17:17"/>
    <s v="-"/>
    <s v="Flash Express Thailand"/>
    <s v="Tiktok"/>
    <s v="tiktok"/>
    <s v=""/>
    <s v="THT02032EDHDZ3Z"/>
    <s v="31/01/2026 17:16"/>
  </r>
  <r>
    <x v="4"/>
    <x v="9"/>
    <n v="109"/>
    <n v="1"/>
    <s v="GTC8"/>
    <n v="264"/>
    <n v="46"/>
    <s v="ร้านที่3"/>
    <s v="เฮียโยรถบ้าน"/>
    <s v="หมู่5 บ้านเขว้า ต.สะเดา อ.นางรอง จ.บุรีรัมย์ 79 · นางรอง/ Nang Rong_x000a__x000a_นางรอง/ Nang Rongบุรีรัมย์/ Buriram_x000a_31110"/>
    <s v="31110"/>
    <s v="660945648702"/>
    <s v="31/01/2026 17:06"/>
    <s v="-"/>
    <s v="Kerry_dropoff"/>
    <s v="Lazada"/>
    <s v="lazada"/>
    <s v=""/>
    <s v="LEXPU0653319916"/>
    <s v="31/01/2026 17:06"/>
  </r>
  <r>
    <x v="7"/>
    <x v="9"/>
    <n v="109"/>
    <n v="1"/>
    <s v="GTC8"/>
    <n v="264"/>
    <n v="46"/>
    <s v="ร้านที่3"/>
    <s v="เฮียโยรถบ้าน"/>
    <s v="หมู่5 บ้านเขว้า ต.สะเดา อ.นางรอง จ.บุรีรัมย์ 79 · นางรอง/ Nang Rong_x000a__x000a_นางรอง/ Nang Rongบุรีรัมย์/ Buriram_x000a_31110"/>
    <s v="31110"/>
    <s v="660945648702"/>
    <s v="31/01/2026 17:06"/>
    <s v="-"/>
    <s v="Kerry_dropoff"/>
    <s v="Lazada"/>
    <s v="lazada"/>
    <s v=""/>
    <s v="LEXPU0653319916"/>
    <s v="31/01/2026 17:06"/>
  </r>
  <r>
    <x v="5"/>
    <x v="5"/>
    <n v="66.333333333333329"/>
    <n v="3"/>
    <s v="GTC7"/>
    <n v="220"/>
    <n v="0"/>
    <s v="ร้านที่4"/>
    <s v="ก***า"/>
    <s v="เพชรบูรณ์"/>
    <s v="-"/>
    <s v=""/>
    <s v="31/01/2026 17:00"/>
    <s v="-"/>
    <s v="J&amp;T COD"/>
    <s v="Tiktok"/>
    <s v="จ่ายทีหลัง / COD"/>
    <s v=""/>
    <s v="790884759862"/>
    <s v="31/01/2026 17:01"/>
  </r>
  <r>
    <x v="1"/>
    <x v="1"/>
    <n v="66.666666666666671"/>
    <n v="3"/>
    <s v="GTC6"/>
    <n v="137"/>
    <n v="8"/>
    <s v="ร้านที่2"/>
    <s v="บ***นุช  ท***้อย"/>
    <s v="พังงา"/>
    <s v="-"/>
    <s v=""/>
    <s v="31/01/2026 16:47"/>
    <s v="-"/>
    <s v="J&amp;T COD"/>
    <s v="Tiktok"/>
    <s v="จ่ายทีหลัง / COD"/>
    <s v=""/>
    <s v="790865404910"/>
    <s v="31/01/2026 16:47"/>
  </r>
  <r>
    <x v="0"/>
    <x v="0"/>
    <n v="33.333333333333336"/>
    <n v="3"/>
    <s v="GTC4"/>
    <n v="100"/>
    <n v="0"/>
    <s v="ร้านที่2"/>
    <s v="น** ข***เรือน ล***งคุณ"/>
    <s v="สมุทรสาคร"/>
    <s v="-"/>
    <s v=""/>
    <s v="31/01/2026 16:45"/>
    <s v="-"/>
    <s v="J&amp;T COD"/>
    <s v="Tiktok"/>
    <s v="จ่ายทีหลัง / COD"/>
    <s v="เอารสฝอยทอง/รสเผือกมะพร้าวอ่อน/รสกาแฟคะ"/>
    <s v="790896941892"/>
    <s v="31/01/2026 16:45"/>
  </r>
  <r>
    <x v="2"/>
    <x v="2"/>
    <n v="139"/>
    <n v="1"/>
    <s v="GTC3"/>
    <n v="215"/>
    <n v="0"/>
    <s v="ร้านที่10"/>
    <s v="ตามจิต สาวิไสย"/>
    <s v="150/6ม.1 ต.มะขาม อ.มะขาม จ.จันทบุรี 22150"/>
    <s v="22150"/>
    <s v="0814266246"/>
    <s v="31/01/2026 16:42"/>
    <s v="t0832622509@gmail.com"/>
    <s v="EMS COD"/>
    <s v="facebook"/>
    <s v="กสิกร"/>
    <s v=""/>
    <s v="WA085903967TH"/>
    <s v="31/01/2026 16:41"/>
  </r>
  <r>
    <x v="6"/>
    <x v="6"/>
    <n v="139"/>
    <n v="1"/>
    <s v="GTC3"/>
    <n v="215"/>
    <n v="0"/>
    <s v="ร้านที่10"/>
    <s v="ตามจิต สาวิไสย"/>
    <s v="150/6ม.1 ต.มะขาม อ.มะขาม จ.จันทบุรี 22150"/>
    <s v="22150"/>
    <s v="0814266246"/>
    <s v="31/01/2026 16:42"/>
    <s v="t0832622509@gmail.com"/>
    <s v="EMS COD"/>
    <s v="facebook"/>
    <s v="กสิกร"/>
    <s v=""/>
    <s v="WA085903967TH"/>
    <s v="31/01/2026 16:41"/>
  </r>
  <r>
    <x v="8"/>
    <x v="11"/>
    <n v="100"/>
    <n v="1"/>
    <s v="GTC2"/>
    <n v="340"/>
    <n v="40"/>
    <s v="ร้านที่10"/>
    <s v="นส.ชบารัช  เพชรเขาทอง"/>
    <s v="59/1 ม.4 ต.นาโพธิ์ อ.สวี จ. ชุมพร 86130"/>
    <s v="86130"/>
    <s v="0953525469"/>
    <s v="31/01/2026 16:27"/>
    <s v="t0832622509@gmail.com"/>
    <s v="EMS"/>
    <s v="facebook"/>
    <s v="กสิกร"/>
    <s v=""/>
    <s v="WB133143954TH"/>
    <s v="31/01/2026 16:39"/>
  </r>
  <r>
    <x v="5"/>
    <x v="5"/>
    <n v="100"/>
    <n v="1"/>
    <s v="GTC2"/>
    <n v="340"/>
    <n v="40"/>
    <s v="ร้านที่10"/>
    <s v="นส.ชบารัช  เพชรเขาทอง"/>
    <s v="59/1 ม.4 ต.นาโพธิ์ อ.สวี จ. ชุมพร 86130"/>
    <s v="86130"/>
    <s v="0953525469"/>
    <s v="31/01/2026 16:27"/>
    <s v="t0832622509@gmail.com"/>
    <s v="EMS"/>
    <s v="facebook"/>
    <s v="กสิกร"/>
    <s v=""/>
    <s v="WB133143954TH"/>
    <s v="31/01/2026 16:39"/>
  </r>
  <r>
    <x v="10"/>
    <x v="12"/>
    <n v="100"/>
    <n v="1"/>
    <s v="GTC2"/>
    <n v="340"/>
    <n v="40"/>
    <s v="ร้านที่10"/>
    <s v="นส.ชบารัช  เพชรเขาทอง"/>
    <s v="59/1 ม.4 ต.นาโพธิ์ อ.สวี จ. ชุมพร 86130"/>
    <s v="86130"/>
    <s v="0953525469"/>
    <s v="31/01/2026 16:27"/>
    <s v="t0832622509@gmail.com"/>
    <s v="EMS"/>
    <s v="facebook"/>
    <s v="กสิกร"/>
    <s v=""/>
    <s v="WB133143954TH"/>
    <s v="31/01/2026 16:39"/>
  </r>
  <r>
    <x v="11"/>
    <x v="13"/>
    <n v="65"/>
    <n v="1"/>
    <s v="GTC1"/>
    <n v="329"/>
    <n v="0"/>
    <s v="ร้านที่10"/>
    <s v="  คุณนุชนารถ โกมลเสน"/>
    <s v="70/4 ริมคลองบางกอกน้อย_x000a_      แขวงอรุณอมรินทร์ _x000a_      เขตบางกอกน้อย_x000a_      กรุงเทพฯ 10700"/>
    <s v="10700"/>
    <s v="0858074499"/>
    <s v="31/01/2026 14:07"/>
    <s v="t0832622509@gmail.com"/>
    <s v="EMS"/>
    <s v="facebook"/>
    <s v="กสิกร"/>
    <s v=""/>
    <s v="WB133143968TH"/>
    <s v="31/01/2026 16:37"/>
  </r>
  <r>
    <x v="4"/>
    <x v="4"/>
    <n v="139"/>
    <n v="2"/>
    <s v="GTC1"/>
    <n v="329"/>
    <n v="0"/>
    <s v="ร้านที่10"/>
    <s v="  คุณนุชนารถ โกมลเสน"/>
    <s v="70/4 ริมคลองบางกอกน้อย_x000a_      แขวงอรุณอมรินทร์ _x000a_      เขตบางกอกน้อย_x000a_      กรุงเทพฯ 10700"/>
    <s v="10700"/>
    <s v="0858074499"/>
    <s v="31/01/2026 14:07"/>
    <s v="t0832622509@gmail.com"/>
    <s v="EMS"/>
    <s v="facebook"/>
    <s v="กสิกร"/>
    <s v=""/>
    <s v="WB133143968TH"/>
    <s v="31/01/2026 16:37"/>
  </r>
  <r>
    <x v="2"/>
    <x v="2"/>
    <n v="139"/>
    <n v="1"/>
    <s v="GTC0"/>
    <n v="486"/>
    <n v="50"/>
    <s v="ร้านที่10"/>
    <s v="นายสง่าขวัญเมือง"/>
    <s v="160/1 ถนนขุนช้างซอย 6 ตำบลท่าพี่เลี้ยงอำเภอเมืองจังหวัดสุพรรณบุรี 72000"/>
    <s v="72000"/>
    <s v="0927488924"/>
    <s v="31/01/2026 16:36"/>
    <s v="t0832622509@gmail.com"/>
    <s v="EMS COD"/>
    <s v="facebook"/>
    <s v="กสิกร"/>
    <s v=""/>
    <s v="WA085903975TH"/>
    <s v="31/01/2026 16:35"/>
  </r>
  <r>
    <x v="7"/>
    <x v="7"/>
    <n v="139"/>
    <n v="1"/>
    <s v="GTC0"/>
    <n v="486"/>
    <n v="50"/>
    <s v="ร้านที่10"/>
    <s v="นายสง่าขวัญเมือง"/>
    <s v="160/1 ถนนขุนช้างซอย 6 ตำบลท่าพี่เลี้ยงอำเภอเมืองจังหวัดสุพรรณบุรี 72000"/>
    <s v="72000"/>
    <s v="0927488924"/>
    <s v="31/01/2026 16:36"/>
    <s v="t0832622509@gmail.com"/>
    <s v="EMS COD"/>
    <s v="facebook"/>
    <s v="กสิกร"/>
    <s v=""/>
    <s v="WA085903975TH"/>
    <s v="31/01/2026 16:35"/>
  </r>
  <r>
    <x v="4"/>
    <x v="4"/>
    <n v="139"/>
    <n v="1"/>
    <s v="GTC0"/>
    <n v="486"/>
    <n v="50"/>
    <s v="ร้านที่10"/>
    <s v="นายสง่าขวัญเมือง"/>
    <s v="160/1 ถนนขุนช้างซอย 6 ตำบลท่าพี่เลี้ยงอำเภอเมืองจังหวัดสุพรรณบุรี 72000"/>
    <s v="72000"/>
    <s v="0927488924"/>
    <s v="31/01/2026 16:36"/>
    <s v="t0832622509@gmail.com"/>
    <s v="EMS COD"/>
    <s v="facebook"/>
    <s v="กสิกร"/>
    <s v=""/>
    <s v="WA085903975TH"/>
    <s v="31/01/2026 16:35"/>
  </r>
  <r>
    <x v="6"/>
    <x v="6"/>
    <n v="139"/>
    <n v="1"/>
    <s v="GTC0"/>
    <n v="486"/>
    <n v="50"/>
    <s v="ร้านที่10"/>
    <s v="นายสง่าขวัญเมือง"/>
    <s v="160/1 ถนนขุนช้างซอย 6 ตำบลท่าพี่เลี้ยงอำเภอเมืองจังหวัดสุพรรณบุรี 72000"/>
    <s v="72000"/>
    <s v="0927488924"/>
    <s v="31/01/2026 16:36"/>
    <s v="t0832622509@gmail.com"/>
    <s v="EMS COD"/>
    <s v="facebook"/>
    <s v="กสิกร"/>
    <s v=""/>
    <s v="WA085903975TH"/>
    <s v="31/01/2026 16:35"/>
  </r>
  <r>
    <x v="2"/>
    <x v="2"/>
    <n v="139"/>
    <n v="1"/>
    <s v="GTB99"/>
    <n v="215"/>
    <n v="0"/>
    <s v="ร้านที่10"/>
    <s v="ร้านซ่อมมอไซด์ช่างหวอทางไปวังน้ำดำ"/>
    <s v="344 ม.8 ต.หนองโพรง อ.ศรีมหาโพธิ จ.ปราจีนบุรี 25140"/>
    <s v="25140"/>
    <s v="0846636394"/>
    <s v="31/01/2026 16:33"/>
    <s v="t0832622509@gmail.com"/>
    <s v="EMS COD"/>
    <s v="facebook"/>
    <s v="กสิกร"/>
    <s v=""/>
    <s v="WA085903984TH"/>
    <s v="31/01/2026 16:33"/>
  </r>
  <r>
    <x v="4"/>
    <x v="4"/>
    <n v="139"/>
    <n v="1"/>
    <s v="GTB99"/>
    <n v="215"/>
    <n v="0"/>
    <s v="ร้านที่10"/>
    <s v="ร้านซ่อมมอไซด์ช่างหวอทางไปวังน้ำดำ"/>
    <s v="344 ม.8 ต.หนองโพรง อ.ศรีมหาโพธิ จ.ปราจีนบุรี 25140"/>
    <s v="25140"/>
    <s v="0846636394"/>
    <s v="31/01/2026 16:33"/>
    <s v="t0832622509@gmail.com"/>
    <s v="EMS COD"/>
    <s v="facebook"/>
    <s v="กสิกร"/>
    <s v=""/>
    <s v="WA085903984TH"/>
    <s v="31/01/2026 16:33"/>
  </r>
  <r>
    <x v="0"/>
    <x v="0"/>
    <n v="33.333333333333336"/>
    <n v="3"/>
    <s v="GTB98"/>
    <n v="100"/>
    <n v="0"/>
    <s v="ร้านที่2"/>
    <s v="น***าวพัชราภา ล***้ำ"/>
    <s v="กำแพงเพชร"/>
    <s v="-"/>
    <s v=""/>
    <s v="31/01/2026 16:25"/>
    <s v="-"/>
    <s v="J&amp;T Express"/>
    <s v="Tiktok"/>
    <s v="tiktok"/>
    <s v=""/>
    <s v="790805443901"/>
    <s v="31/01/2026 16:25"/>
  </r>
  <r>
    <x v="1"/>
    <x v="1"/>
    <n v="66.666666666666671"/>
    <n v="3"/>
    <s v="GTB97"/>
    <n v="107"/>
    <n v="7"/>
    <s v="ร้านที่2"/>
    <s v="บ***า บ***งศรี"/>
    <s v="นนทบุรี"/>
    <s v="-"/>
    <s v=""/>
    <s v="31/01/2026 16:20"/>
    <s v="-"/>
    <s v="Flash Express Thailand"/>
    <s v="Tiktok"/>
    <s v="tiktok"/>
    <s v=""/>
    <s v="THT03062EBPDV6Z"/>
    <s v="31/01/2026 16:20"/>
  </r>
  <r>
    <x v="1"/>
    <x v="1"/>
    <n v="66.666666666666671"/>
    <n v="3"/>
    <s v="GTB96"/>
    <n v="100"/>
    <n v="0"/>
    <s v="ร้านที่2"/>
    <s v="ฟ***น ส***"/>
    <s v="สงขลา"/>
    <s v="-"/>
    <s v=""/>
    <s v="31/01/2026 16:18"/>
    <s v="-"/>
    <s v="J&amp;T Express"/>
    <s v="Tiktok"/>
    <s v="tiktok"/>
    <s v=""/>
    <s v="790802162872"/>
    <s v="31/01/2026 16:18"/>
  </r>
  <r>
    <x v="9"/>
    <x v="14"/>
    <n v="75"/>
    <n v="1"/>
    <s v="GTB95"/>
    <n v="142"/>
    <n v="67"/>
    <s v="ร้านที่1"/>
    <s v="ธ******ะ"/>
    <s v="******แสนสุข, อำเภอเมืองชลบุรี  (ส่งร้านค้าหน้าซอย) ตำบลแสนสุข อำเภอเมืองชลบุรี จังหวัดชลบุรี 20130"/>
    <s v="20130"/>
    <s v="75"/>
    <s v="31/01/2026 16:10"/>
    <s v="-"/>
    <s v="SPX Express"/>
    <s v="Shopee"/>
    <s v="shopee"/>
    <s v=""/>
    <s v="TH269244075498D"/>
    <s v="31/01/2026 16:09"/>
  </r>
  <r>
    <x v="0"/>
    <x v="0"/>
    <n v="33.333333333333336"/>
    <n v="3"/>
    <s v="GTB94"/>
    <n v="100"/>
    <n v="0"/>
    <s v="ร้านที่2"/>
    <s v="เ*** อ***"/>
    <s v="เพชรบุรี"/>
    <s v="-"/>
    <s v=""/>
    <s v="31/01/2026 16:08"/>
    <s v="-"/>
    <s v="J&amp;T COD"/>
    <s v="Tiktok"/>
    <s v="จ่ายทีหลัง / COD"/>
    <s v=""/>
    <s v="790883644902"/>
    <s v="31/01/2026 16:09"/>
  </r>
  <r>
    <x v="5"/>
    <x v="5"/>
    <n v="120"/>
    <n v="1"/>
    <s v="GTB93"/>
    <n v="101"/>
    <n v="1"/>
    <s v="ร้านที่2"/>
    <s v="ส***รี อ***ทอง"/>
    <s v="นครสวรรค์"/>
    <s v="-"/>
    <s v=""/>
    <s v="31/01/2026 16:08"/>
    <s v="-"/>
    <s v="J&amp;T COD"/>
    <s v="Tiktok"/>
    <s v="จ่ายทีหลัง / COD"/>
    <s v=""/>
    <s v="790826364812"/>
    <s v="31/01/2026 16:08"/>
  </r>
  <r>
    <x v="4"/>
    <x v="4"/>
    <n v="159"/>
    <n v="1"/>
    <s v="GTB92"/>
    <n v="129"/>
    <n v="0"/>
    <s v="ร้านที่2"/>
    <s v="ช***ร​ พ***มบัติ"/>
    <s v="นนทบุรี"/>
    <s v="-"/>
    <s v=""/>
    <s v="31/01/2026 16:00"/>
    <s v="-"/>
    <s v="Flash Express Thailand COD"/>
    <s v="Tiktok"/>
    <s v="จ่ายทีหลัง / COD"/>
    <s v=""/>
    <s v="THT03062EDGXX9Z"/>
    <s v="31/01/2026 16:00"/>
  </r>
  <r>
    <x v="6"/>
    <x v="6"/>
    <n v="159"/>
    <n v="1"/>
    <s v="GTB90"/>
    <n v="109"/>
    <n v="0"/>
    <s v="ร้านที่2"/>
    <s v="ธ*** เ***วิวัฒน์"/>
    <s v="เลย"/>
    <s v="-"/>
    <s v=""/>
    <s v="31/01/2026 15:56"/>
    <s v="-"/>
    <s v="J&amp;T COD"/>
    <s v="Tiktok"/>
    <s v="จ่ายทีหลัง / COD"/>
    <s v=""/>
    <s v="790812481970"/>
    <s v="31/01/2026 15:56"/>
  </r>
  <r>
    <x v="0"/>
    <x v="0"/>
    <n v="33.333333333333336"/>
    <n v="3"/>
    <s v="GTB88"/>
    <n v="100"/>
    <n v="0"/>
    <s v="ร้านที่2"/>
    <s v="เ***"/>
    <s v="กรุงเทพฯ"/>
    <s v="-"/>
    <s v=""/>
    <s v="31/01/2026 15:43"/>
    <s v="-"/>
    <s v="J&amp;T COD"/>
    <s v="Tiktok"/>
    <s v="จ่ายทีหลัง / COD"/>
    <s v=""/>
    <s v="790818337960"/>
    <s v="31/01/2026 15:43"/>
  </r>
  <r>
    <x v="4"/>
    <x v="4"/>
    <n v="159"/>
    <n v="1"/>
    <s v="GTB87"/>
    <n v="109"/>
    <n v="0"/>
    <s v="ร้านที่2"/>
    <s v="น***าวภัสดาภรณ์ น***สุวรรณา"/>
    <s v="อุดรธานี"/>
    <s v="-"/>
    <s v=""/>
    <s v="31/01/2026 15:38"/>
    <s v="-"/>
    <s v="J&amp;T COD"/>
    <s v="Tiktok"/>
    <s v="จ่ายทีหลัง / COD"/>
    <s v=""/>
    <s v="790807688893"/>
    <s v="31/01/2026 15:38"/>
  </r>
  <r>
    <x v="0"/>
    <x v="0"/>
    <n v="50"/>
    <n v="6"/>
    <s v="GTB86"/>
    <n v="208"/>
    <n v="8"/>
    <s v="ร้านที่2"/>
    <s v="ก***ิกา"/>
    <s v="สุราษฎร์ธานี"/>
    <s v="-"/>
    <s v=""/>
    <s v="31/01/2026 15:30"/>
    <s v="-"/>
    <s v="J&amp;T COD"/>
    <s v="Tiktok"/>
    <s v="จ่ายทีหลัง / COD"/>
    <s v=""/>
    <s v="790841988893"/>
    <s v="31/01/2026 15:30"/>
  </r>
  <r>
    <x v="7"/>
    <x v="7"/>
    <n v="159"/>
    <n v="1"/>
    <s v="GTB85"/>
    <n v="129"/>
    <n v="0"/>
    <s v="ร้านที่2"/>
    <s v="แ***ดือน ก***ินทร์"/>
    <s v="เชียงราย"/>
    <s v="-"/>
    <s v=""/>
    <s v="31/01/2026 15:19"/>
    <s v="-"/>
    <s v="J&amp;T Express"/>
    <s v="Tiktok"/>
    <s v="tiktok"/>
    <s v=""/>
    <s v="790824155925"/>
    <s v="31/01/2026 15:19"/>
  </r>
  <r>
    <x v="0"/>
    <x v="0"/>
    <n v="33.333333333333336"/>
    <n v="3"/>
    <s v="GTB84"/>
    <n v="100"/>
    <n v="0"/>
    <s v="ร้านที่2"/>
    <s v="t***ารคามเมืองคนโก้"/>
    <s v="บุรีรัมย์"/>
    <s v="-"/>
    <s v=""/>
    <s v="31/01/2026 15:18"/>
    <s v="-"/>
    <s v="J&amp;T COD"/>
    <s v="Tiktok"/>
    <s v="จ่ายทีหลัง / COD"/>
    <s v=""/>
    <s v="790894630960"/>
    <s v="31/01/2026 15:18"/>
  </r>
  <r>
    <x v="5"/>
    <x v="5"/>
    <n v="120"/>
    <n v="1"/>
    <s v="GTB82"/>
    <n v="100"/>
    <n v="0"/>
    <s v="ร้านที่2"/>
    <s v="ด** อ***า ข***นทรีย์​ น***นับ​ตังค์"/>
    <s v="สุโขทัย"/>
    <s v="-"/>
    <s v=""/>
    <s v="31/01/2026 15:11"/>
    <s v="-"/>
    <s v="J&amp;T Express"/>
    <s v="Tiktok"/>
    <s v="tiktok"/>
    <s v=""/>
    <s v="790801892823"/>
    <s v="31/01/2026 15:11"/>
  </r>
  <r>
    <x v="2"/>
    <x v="2"/>
    <n v="139"/>
    <n v="1"/>
    <s v="GTB81"/>
    <n v="499"/>
    <n v="0"/>
    <s v="ร้านที่2"/>
    <s v="บ***"/>
    <s v="ปัตตานี"/>
    <s v="-"/>
    <s v=""/>
    <s v="31/01/2026 15:04"/>
    <s v="-"/>
    <s v="J&amp;T COD"/>
    <s v="Tiktok"/>
    <s v="จ่ายทีหลัง / COD"/>
    <s v=""/>
    <s v="790806244056"/>
    <s v="31/01/2026 15:04"/>
  </r>
  <r>
    <x v="7"/>
    <x v="7"/>
    <n v="139"/>
    <n v="1"/>
    <s v="GTB81"/>
    <n v="499"/>
    <n v="0"/>
    <s v="ร้านที่2"/>
    <s v="บ***"/>
    <s v="ปัตตานี"/>
    <s v="-"/>
    <s v=""/>
    <s v="31/01/2026 15:04"/>
    <s v="-"/>
    <s v="J&amp;T COD"/>
    <s v="Tiktok"/>
    <s v="จ่ายทีหลัง / COD"/>
    <s v=""/>
    <s v="790806244056"/>
    <s v="31/01/2026 15:04"/>
  </r>
  <r>
    <x v="4"/>
    <x v="4"/>
    <n v="139"/>
    <n v="1"/>
    <s v="GTB81"/>
    <n v="499"/>
    <n v="0"/>
    <s v="ร้านที่2"/>
    <s v="บ***"/>
    <s v="ปัตตานี"/>
    <s v="-"/>
    <s v=""/>
    <s v="31/01/2026 15:04"/>
    <s v="-"/>
    <s v="J&amp;T COD"/>
    <s v="Tiktok"/>
    <s v="จ่ายทีหลัง / COD"/>
    <s v=""/>
    <s v="790806244056"/>
    <s v="31/01/2026 15:04"/>
  </r>
  <r>
    <x v="6"/>
    <x v="6"/>
    <n v="139"/>
    <n v="1"/>
    <s v="GTB81"/>
    <n v="499"/>
    <n v="0"/>
    <s v="ร้านที่2"/>
    <s v="บ***"/>
    <s v="ปัตตานี"/>
    <s v="-"/>
    <s v=""/>
    <s v="31/01/2026 15:04"/>
    <s v="-"/>
    <s v="J&amp;T COD"/>
    <s v="Tiktok"/>
    <s v="จ่ายทีหลัง / COD"/>
    <s v=""/>
    <s v="790806244056"/>
    <s v="31/01/2026 15:04"/>
  </r>
  <r>
    <x v="8"/>
    <x v="11"/>
    <n v="66"/>
    <n v="1"/>
    <s v="GTB80"/>
    <n v="249"/>
    <n v="0"/>
    <s v="ร้านที่1"/>
    <s v="ป******ม"/>
    <s v="******รือ, อำเภอชุมพลบุรี ตำบลหนองเรือ อำเภอชุมพลบุรี จังหวัดสุรินทร์ 32190"/>
    <s v="32190"/>
    <s v="85"/>
    <s v="31/01/2026 15:00"/>
    <s v="-"/>
    <s v="SPX Express"/>
    <s v="Shopee"/>
    <s v="shopee"/>
    <s v=""/>
    <s v="TH269994948566V"/>
    <s v="31/01/2026 14:59"/>
  </r>
  <r>
    <x v="10"/>
    <x v="12"/>
    <n v="66"/>
    <n v="1"/>
    <s v="GTB80"/>
    <n v="249"/>
    <n v="0"/>
    <s v="ร้านที่1"/>
    <s v="ป******ม"/>
    <s v="******รือ, อำเภอชุมพลบุรี ตำบลหนองเรือ อำเภอชุมพลบุรี จังหวัดสุรินทร์ 32190"/>
    <s v="32190"/>
    <s v="85"/>
    <s v="31/01/2026 15:00"/>
    <s v="-"/>
    <s v="SPX Express"/>
    <s v="Shopee"/>
    <s v="shopee"/>
    <s v=""/>
    <s v="TH269994948566V"/>
    <s v="31/01/2026 14:59"/>
  </r>
  <r>
    <x v="5"/>
    <x v="5"/>
    <n v="67"/>
    <n v="1"/>
    <s v="GTB80"/>
    <n v="249"/>
    <n v="0"/>
    <s v="ร้านที่1"/>
    <s v="ป******ม"/>
    <s v="******รือ, อำเภอชุมพลบุรี ตำบลหนองเรือ อำเภอชุมพลบุรี จังหวัดสุรินทร์ 32190"/>
    <s v="32190"/>
    <s v="85"/>
    <s v="31/01/2026 15:00"/>
    <s v="-"/>
    <s v="SPX Express"/>
    <s v="Shopee"/>
    <s v="shopee"/>
    <s v=""/>
    <s v="TH269994948566V"/>
    <s v="31/01/2026 14:59"/>
  </r>
  <r>
    <x v="0"/>
    <x v="0"/>
    <n v="33.333333333333336"/>
    <n v="3"/>
    <s v="GTB79"/>
    <n v="107"/>
    <n v="7"/>
    <s v="ร้านที่2"/>
    <s v="ค***อน พ***ยบุตร"/>
    <s v="กรุงเทพฯ"/>
    <s v="-"/>
    <s v=""/>
    <s v="31/01/2026 14:57"/>
    <s v="-"/>
    <s v="J&amp;T COD"/>
    <s v="Tiktok"/>
    <s v="จ่ายทีหลัง / COD"/>
    <s v=""/>
    <s v="790835793882"/>
    <s v="31/01/2026 14:57"/>
  </r>
  <r>
    <x v="0"/>
    <x v="0"/>
    <n v="33.333333333333336"/>
    <n v="3"/>
    <s v="GTB78"/>
    <n v="100"/>
    <n v="0"/>
    <s v="ร้านที่2"/>
    <s v="บ***ร ท***ย์แก้วยอด"/>
    <s v="นครปฐม"/>
    <s v="-"/>
    <s v=""/>
    <s v="31/01/2026 14:55"/>
    <s v="-"/>
    <s v="J&amp;T COD"/>
    <s v="Tiktok"/>
    <s v="จ่ายทีหลัง / COD"/>
    <s v="ฝอยทอง2 เนยนม1"/>
    <s v="790861084845"/>
    <s v="31/01/2026 14:55"/>
  </r>
  <r>
    <x v="3"/>
    <x v="3"/>
    <n v="12"/>
    <n v="10"/>
    <s v="GTB77"/>
    <n v="384"/>
    <n v="0"/>
    <s v="ร้านที่1"/>
    <s v="ห******ค"/>
    <s v="******งเบาใหญ่ ตำบลบ้านจาน ตำบลบ้านจาน อำเภอพุทไธสง จังหวัดบุรีรัมย์ 31120"/>
    <s v="31120"/>
    <s v="99"/>
    <s v="31/01/2026 14:51"/>
    <s v="-"/>
    <s v="SPX Express"/>
    <s v="Shopee"/>
    <s v="shopee"/>
    <s v=""/>
    <s v="TH267855108588T"/>
    <s v="31/01/2026 14:51"/>
  </r>
  <r>
    <x v="8"/>
    <x v="11"/>
    <n v="66"/>
    <n v="1"/>
    <s v="GTB77"/>
    <n v="384"/>
    <n v="0"/>
    <s v="ร้านที่1"/>
    <s v="ห******ค"/>
    <s v="******งเบาใหญ่ ตำบลบ้านจาน ตำบลบ้านจาน อำเภอพุทไธสง จังหวัดบุรีรัมย์ 31120"/>
    <s v="31120"/>
    <s v="99"/>
    <s v="31/01/2026 14:51"/>
    <s v="-"/>
    <s v="SPX Express"/>
    <s v="Shopee"/>
    <s v="shopee"/>
    <s v=""/>
    <s v="TH267855108588T"/>
    <s v="31/01/2026 14:51"/>
  </r>
  <r>
    <x v="10"/>
    <x v="12"/>
    <n v="66"/>
    <n v="1"/>
    <s v="GTB77"/>
    <n v="384"/>
    <n v="0"/>
    <s v="ร้านที่1"/>
    <s v="ห******ค"/>
    <s v="******งเบาใหญ่ ตำบลบ้านจาน ตำบลบ้านจาน อำเภอพุทไธสง จังหวัดบุรีรัมย์ 31120"/>
    <s v="31120"/>
    <s v="99"/>
    <s v="31/01/2026 14:51"/>
    <s v="-"/>
    <s v="SPX Express"/>
    <s v="Shopee"/>
    <s v="shopee"/>
    <s v=""/>
    <s v="TH267855108588T"/>
    <s v="31/01/2026 14:51"/>
  </r>
  <r>
    <x v="5"/>
    <x v="5"/>
    <n v="67"/>
    <n v="1"/>
    <s v="GTB77"/>
    <n v="384"/>
    <n v="0"/>
    <s v="ร้านที่1"/>
    <s v="ห******ค"/>
    <s v="******งเบาใหญ่ ตำบลบ้านจาน ตำบลบ้านจาน อำเภอพุทไธสง จังหวัดบุรีรัมย์ 31120"/>
    <s v="31120"/>
    <s v="99"/>
    <s v="31/01/2026 14:51"/>
    <s v="-"/>
    <s v="SPX Express"/>
    <s v="Shopee"/>
    <s v="shopee"/>
    <s v=""/>
    <s v="TH267855108588T"/>
    <s v="31/01/2026 14:51"/>
  </r>
  <r>
    <x v="6"/>
    <x v="6"/>
    <n v="159"/>
    <n v="1"/>
    <s v="GTB76"/>
    <n v="109"/>
    <n v="0"/>
    <s v="ร้านที่2"/>
    <s v="น***ล โ***์เทพ"/>
    <s v="ปทุมธานี"/>
    <s v="-"/>
    <s v=""/>
    <s v="31/01/2026 14:46"/>
    <s v="-"/>
    <s v="J&amp;T Express"/>
    <s v="Tiktok"/>
    <s v="tiktok"/>
    <s v=""/>
    <s v="790897688965"/>
    <s v="31/01/2026 14:45"/>
  </r>
  <r>
    <x v="4"/>
    <x v="9"/>
    <n v="103.55"/>
    <n v="2"/>
    <s v="GTB75"/>
    <n v="678.8"/>
    <n v="57.5"/>
    <s v="ร้านที่3"/>
    <s v="ศิริรัตน์ แก้วหอม"/>
    <s v="ร้านสวาย ยาง อะไหล่ 342 ม.6 · สวาย/ Sawai_x000a__x000a_เมืองสุรินทร์/ Mueang Surinสุรินทร์/ Surin_x000a_32000"/>
    <s v="32000"/>
    <s v="660895795730"/>
    <s v="31/01/2026 14:33"/>
    <s v="-"/>
    <s v="Kerry_dropoff"/>
    <s v="Lazada"/>
    <s v="lazada"/>
    <s v=""/>
    <s v="LEXPU0653321398"/>
    <s v="31/01/2026 14:33"/>
  </r>
  <r>
    <x v="7"/>
    <x v="9"/>
    <n v="103.55"/>
    <n v="2"/>
    <s v="GTB75"/>
    <n v="678.8"/>
    <n v="57.5"/>
    <s v="ร้านที่3"/>
    <s v="ศิริรัตน์ แก้วหอม"/>
    <s v="ร้านสวาย ยาง อะไหล่ 342 ม.6 · สวาย/ Sawai_x000a__x000a_เมืองสุรินทร์/ Mueang Surinสุรินทร์/ Surin_x000a_32000"/>
    <s v="32000"/>
    <s v="660895795730"/>
    <s v="31/01/2026 14:33"/>
    <s v="-"/>
    <s v="Kerry_dropoff"/>
    <s v="Lazada"/>
    <s v="lazada"/>
    <s v=""/>
    <s v="LEXPU0653321398"/>
    <s v="31/01/2026 14:33"/>
  </r>
  <r>
    <x v="6"/>
    <x v="9"/>
    <n v="103.55"/>
    <n v="1"/>
    <s v="GTB75"/>
    <n v="678.8"/>
    <n v="57.5"/>
    <s v="ร้านที่3"/>
    <s v="ศิริรัตน์ แก้วหอม"/>
    <s v="ร้านสวาย ยาง อะไหล่ 342 ม.6 · สวาย/ Sawai_x000a__x000a_เมืองสุรินทร์/ Mueang Surinสุรินทร์/ Surin_x000a_32000"/>
    <s v="32000"/>
    <s v="660895795730"/>
    <s v="31/01/2026 14:33"/>
    <s v="-"/>
    <s v="Kerry_dropoff"/>
    <s v="Lazada"/>
    <s v="lazada"/>
    <s v=""/>
    <s v="LEXPU0653321398"/>
    <s v="31/01/2026 14:33"/>
  </r>
  <r>
    <x v="2"/>
    <x v="9"/>
    <n v="103.55"/>
    <n v="1"/>
    <s v="GTB75"/>
    <n v="678.8"/>
    <n v="57.5"/>
    <s v="ร้านที่3"/>
    <s v="ศิริรัตน์ แก้วหอม"/>
    <s v="ร้านสวาย ยาง อะไหล่ 342 ม.6 · สวาย/ Sawai_x000a__x000a_เมืองสุรินทร์/ Mueang Surinสุรินทร์/ Surin_x000a_32000"/>
    <s v="32000"/>
    <s v="660895795730"/>
    <s v="31/01/2026 14:33"/>
    <s v="-"/>
    <s v="Kerry_dropoff"/>
    <s v="Lazada"/>
    <s v="lazada"/>
    <s v=""/>
    <s v="LEXPU0653321398"/>
    <s v="31/01/2026 14:33"/>
  </r>
  <r>
    <x v="1"/>
    <x v="1"/>
    <n v="66.666666666666671"/>
    <n v="3"/>
    <s v="GTB72"/>
    <n v="129"/>
    <n v="0"/>
    <s v="ร้านที่2"/>
    <s v="ก***นา บ***ก้ว"/>
    <s v="กาญจนบุรี"/>
    <s v="-"/>
    <s v=""/>
    <s v="31/01/2026 14:22"/>
    <s v="-"/>
    <s v="Flash Express Thailand COD"/>
    <s v="Tiktok"/>
    <s v="จ่ายทีหลัง / COD"/>
    <s v=""/>
    <s v="THT13062EBPAN2Z"/>
    <s v="31/01/2026 14:22"/>
  </r>
  <r>
    <x v="7"/>
    <x v="7"/>
    <n v="159"/>
    <n v="1"/>
    <s v="GTB71"/>
    <n v="109"/>
    <n v="0"/>
    <s v="ร้านที่2"/>
    <s v="ว***ลักษณ์. ช***มงคล"/>
    <s v="ปทุมธานี"/>
    <s v="-"/>
    <s v=""/>
    <s v="31/01/2026 14:20"/>
    <s v="-"/>
    <s v="Flash Express Thailand"/>
    <s v="Tiktok"/>
    <s v="tiktok"/>
    <s v=""/>
    <s v="THT04022EBZKJ0Z"/>
    <s v="31/01/2026 14:20"/>
  </r>
  <r>
    <x v="0"/>
    <x v="0"/>
    <n v="33.333333333333336"/>
    <n v="3"/>
    <s v="GTB70"/>
    <n v="100"/>
    <n v="0"/>
    <s v="ร้านที่2"/>
    <s v="น***ส้ม"/>
    <s v="ลพบุรี"/>
    <s v="-"/>
    <s v=""/>
    <s v="31/01/2026 14:15"/>
    <s v="-"/>
    <s v="J&amp;T COD"/>
    <s v="Tiktok"/>
    <s v="จ่ายทีหลัง / COD"/>
    <s v="ขอฝอยทอง 3กล่องนะคะ"/>
    <s v="790828883854"/>
    <s v="31/01/2026 14:16"/>
  </r>
  <r>
    <x v="0"/>
    <x v="0"/>
    <n v="50"/>
    <n v="6"/>
    <s v="GTB69"/>
    <n v="200"/>
    <n v="0"/>
    <s v="ร้านที่2"/>
    <s v="ฐ***รีย์"/>
    <s v="จันทบุรี"/>
    <s v="-"/>
    <s v=""/>
    <s v="31/01/2026 14:13"/>
    <s v="-"/>
    <s v="J&amp;T COD"/>
    <s v="Tiktok"/>
    <s v="จ่ายทีหลัง / COD"/>
    <s v=""/>
    <s v="790832382815"/>
    <s v="31/01/2026 14:15"/>
  </r>
  <r>
    <x v="0"/>
    <x v="0"/>
    <n v="33.333333333333336"/>
    <n v="3"/>
    <s v="GTB68"/>
    <n v="100"/>
    <n v="0"/>
    <s v="ร้านที่2"/>
    <s v="จ***ร์จิรา ค***ษ์"/>
    <s v="พิษณุโลก"/>
    <s v="-"/>
    <s v=""/>
    <s v="31/01/2026 14:09"/>
    <s v="-"/>
    <s v="J&amp;T Express"/>
    <s v="Tiktok"/>
    <s v="tiktok"/>
    <s v=""/>
    <s v="790866232914"/>
    <s v="31/01/2026 14:13"/>
  </r>
  <r>
    <x v="6"/>
    <x v="6"/>
    <n v="159"/>
    <n v="2"/>
    <s v="GTB67"/>
    <n v="258"/>
    <n v="0"/>
    <s v="ร้านที่2"/>
    <s v="จ***กร  บ***ะภา"/>
    <s v="ชุมพร"/>
    <s v="-"/>
    <s v=""/>
    <s v="31/01/2026 14:08"/>
    <s v="-"/>
    <s v="J&amp;T COD"/>
    <s v="Tiktok"/>
    <s v="จ่ายทีหลัง / COD"/>
    <s v=""/>
    <s v="790868752914"/>
    <s v="31/01/2026 14:13"/>
  </r>
  <r>
    <x v="0"/>
    <x v="0"/>
    <n v="33.333333333333336"/>
    <n v="3"/>
    <s v="GTB66"/>
    <n v="100"/>
    <n v="0"/>
    <s v="ร้านที่2"/>
    <s v="เ***ยว เ***ึ้ง"/>
    <s v="ชัยนาท"/>
    <s v="-"/>
    <s v=""/>
    <s v="31/01/2026 14:03"/>
    <s v="-"/>
    <s v="J&amp;T COD"/>
    <s v="Tiktok"/>
    <s v="จ่ายทีหลัง / COD"/>
    <s v=""/>
    <s v="790832832915"/>
    <s v="31/01/2026 14:05"/>
  </r>
  <r>
    <x v="0"/>
    <x v="0"/>
    <n v="33.333333333333336"/>
    <n v="3"/>
    <s v="GTB64"/>
    <n v="100"/>
    <n v="0"/>
    <s v="ร้านที่2"/>
    <s v="P***udtib C***san"/>
    <s v="น่าน"/>
    <s v="-"/>
    <s v=""/>
    <s v="31/01/2026 14:02"/>
    <s v="-"/>
    <s v="J&amp;T COD"/>
    <s v="Tiktok"/>
    <s v="จ่ายทีหลัง / COD"/>
    <s v=""/>
    <s v="790892504905"/>
    <s v="31/01/2026 14:02"/>
  </r>
  <r>
    <x v="0"/>
    <x v="0"/>
    <n v="33.333333333333336"/>
    <n v="3"/>
    <s v="GTB63"/>
    <n v="100"/>
    <n v="0"/>
    <s v="ร้านที่2"/>
    <s v="น*** ส***ง"/>
    <s v="ราชบุรี"/>
    <s v="-"/>
    <s v=""/>
    <s v="31/01/2026 14:01"/>
    <s v="-"/>
    <s v="J&amp;T COD"/>
    <s v="Tiktok"/>
    <s v="จ่ายทีหลัง / COD"/>
    <s v=""/>
    <s v="790886795893"/>
    <s v="31/01/2026 14:01"/>
  </r>
  <r>
    <x v="0"/>
    <x v="0"/>
    <n v="65"/>
    <n v="1"/>
    <s v="GTB62"/>
    <n v="35"/>
    <n v="0"/>
    <s v="ร้านที่2"/>
    <s v="แ**"/>
    <s v="นครปฐม"/>
    <s v="-"/>
    <s v=""/>
    <s v="31/01/2026 13:56"/>
    <s v="-"/>
    <s v="J&amp;T COD"/>
    <s v="Tiktok"/>
    <s v="จ่ายทีหลัง / COD"/>
    <s v=""/>
    <s v="790856338963"/>
    <s v="31/01/2026 13:56"/>
  </r>
  <r>
    <x v="0"/>
    <x v="0"/>
    <n v="50"/>
    <n v="6"/>
    <s v="GTB61"/>
    <n v="200"/>
    <n v="0"/>
    <s v="ร้านที่2"/>
    <s v="เ***มวย"/>
    <s v="เชียงใหม่"/>
    <s v="-"/>
    <s v=""/>
    <s v="31/01/2026 13:50"/>
    <s v="-"/>
    <s v="J&amp;T COD"/>
    <s v="Tiktok"/>
    <s v="จ่ายทีหลัง / COD"/>
    <s v=""/>
    <s v="790883187813"/>
    <s v="31/01/2026 13:50"/>
  </r>
  <r>
    <x v="4"/>
    <x v="4"/>
    <n v="139"/>
    <n v="1"/>
    <s v="GTB59"/>
    <n v="278"/>
    <n v="0"/>
    <s v="ร้านที่1"/>
    <s v="ม******)"/>
    <s v="******จริญ ตำบล ธาตุ/หอพัก ตำบลธาตุ อำเภอวารินชำราบ จังหวัดอุบลราชธานี 34190"/>
    <s v="34190"/>
    <s v="34"/>
    <s v="31/01/2026 13:29"/>
    <s v="-"/>
    <s v="SPX Express"/>
    <s v="Shopee"/>
    <s v="shopee"/>
    <s v=""/>
    <s v="TH268804731182V"/>
    <s v="31/01/2026 13:29"/>
  </r>
  <r>
    <x v="6"/>
    <x v="6"/>
    <n v="139"/>
    <n v="1"/>
    <s v="GTB59"/>
    <n v="278"/>
    <n v="0"/>
    <s v="ร้านที่1"/>
    <s v="ม******)"/>
    <s v="******จริญ ตำบล ธาตุ/หอพัก ตำบลธาตุ อำเภอวารินชำราบ จังหวัดอุบลราชธานี 34190"/>
    <s v="34190"/>
    <s v="34"/>
    <s v="31/01/2026 13:29"/>
    <s v="-"/>
    <s v="SPX Express"/>
    <s v="Shopee"/>
    <s v="shopee"/>
    <s v=""/>
    <s v="TH268804731182V"/>
    <s v="31/01/2026 13:29"/>
  </r>
  <r>
    <x v="0"/>
    <x v="0"/>
    <n v="33.333333333333336"/>
    <n v="3"/>
    <s v="GTB58"/>
    <n v="100"/>
    <n v="0"/>
    <s v="ร้านที่2"/>
    <s v="ล***งดาว เ***ใจ"/>
    <s v="สุรินทร์"/>
    <s v="-"/>
    <s v=""/>
    <s v="31/01/2026 13:30"/>
    <s v="-"/>
    <s v="J&amp;T Express"/>
    <s v="Tiktok"/>
    <s v="tiktok"/>
    <s v=""/>
    <s v="790856597856"/>
    <s v="31/01/2026 13:29"/>
  </r>
  <r>
    <x v="2"/>
    <x v="9"/>
    <n v="82.17"/>
    <n v="1"/>
    <s v="GTB57"/>
    <n v="171.35"/>
    <n v="7"/>
    <s v="ร้านที่3"/>
    <s v="ฐิตินันท์ วัฒนศิริ"/>
    <s v="บ้านเอื้ออาทรเทพกุญชร34ตึก9 40/00918 หมู่ 13  · คลองหนึ่ง/ Khlong Nueng_x000a__x000a_คลองหลวง/ Khlong Luangปทุมธานี/ Pathum Thani_x000a_12120"/>
    <s v="12120"/>
    <s v="660624469664"/>
    <s v="31/01/2026 13:28"/>
    <s v="-"/>
    <s v="Kerry_dropoff"/>
    <s v="Lazada"/>
    <s v="lazada"/>
    <s v=""/>
    <s v="LEXPU0653284621"/>
    <s v="31/01/2026 13:28"/>
  </r>
  <r>
    <x v="4"/>
    <x v="9"/>
    <n v="82.18"/>
    <n v="1"/>
    <s v="GTB57"/>
    <n v="171.35"/>
    <n v="7"/>
    <s v="ร้านที่3"/>
    <s v="ฐิตินันท์ วัฒนศิริ"/>
    <s v="บ้านเอื้ออาทรเทพกุญชร34ตึก9 40/00918 หมู่ 13  · คลองหนึ่ง/ Khlong Nueng_x000a__x000a_คลองหลวง/ Khlong Luangปทุมธานี/ Pathum Thani_x000a_12120"/>
    <s v="12120"/>
    <s v="660624469664"/>
    <s v="31/01/2026 13:28"/>
    <s v="-"/>
    <s v="Kerry_dropoff"/>
    <s v="Lazada"/>
    <s v="lazada"/>
    <s v=""/>
    <s v="LEXPU0653284621"/>
    <s v="31/01/2026 13:28"/>
  </r>
  <r>
    <x v="0"/>
    <x v="0"/>
    <n v="40"/>
    <n v="20"/>
    <s v="GTB56"/>
    <n v="580.79999999999995"/>
    <n v="0"/>
    <s v="ร้านที่2"/>
    <s v="จ***ค์ ท***ดน"/>
    <s v="นครราชสีมา"/>
    <s v="-"/>
    <s v=""/>
    <s v="31/01/2026 13:18"/>
    <s v="-"/>
    <s v="J&amp;T COD"/>
    <s v="Tiktok"/>
    <s v="จ่ายทีหลัง / COD"/>
    <s v=""/>
    <s v="790825967820"/>
    <s v="31/01/2026 13:18"/>
  </r>
  <r>
    <x v="0"/>
    <x v="0"/>
    <n v="50"/>
    <n v="12"/>
    <s v="GTB55"/>
    <n v="352"/>
    <n v="0"/>
    <s v="ร้านที่2"/>
    <s v="ส***ศ จ***สกุล"/>
    <s v="ลพบุรี"/>
    <s v="-"/>
    <s v=""/>
    <s v="31/01/2026 13:08"/>
    <s v="-"/>
    <s v="J&amp;T COD"/>
    <s v="Tiktok"/>
    <s v="จ่ายทีหลัง / COD"/>
    <s v=""/>
    <s v="790888892872"/>
    <s v="31/01/2026 13:08"/>
  </r>
  <r>
    <x v="0"/>
    <x v="0"/>
    <n v="33.333333333333336"/>
    <n v="3"/>
    <s v="GTB54"/>
    <n v="101"/>
    <n v="1"/>
    <s v="ร้านที่2"/>
    <s v="ศ***ร ป***ประเสริฐ"/>
    <s v="สมุทรสาคร"/>
    <s v="-"/>
    <s v=""/>
    <s v="31/01/2026 12:41"/>
    <s v="-"/>
    <s v="J&amp;T COD"/>
    <s v="Tiktok"/>
    <s v="จ่ายทีหลัง / COD"/>
    <s v=""/>
    <s v="790812238926"/>
    <s v="31/01/2026 12:41"/>
  </r>
  <r>
    <x v="0"/>
    <x v="0"/>
    <n v="50"/>
    <n v="6"/>
    <s v="GTB53"/>
    <n v="182"/>
    <n v="0"/>
    <s v="ร้านที่2"/>
    <s v="ธ***พร ค***ย"/>
    <s v="นครศรีธรรมราช"/>
    <s v="-"/>
    <s v=""/>
    <s v="31/01/2026 12:30"/>
    <s v="-"/>
    <s v="J&amp;T COD"/>
    <s v="Tiktok"/>
    <s v="จ่ายทีหลัง / COD"/>
    <s v=""/>
    <s v="790847188854"/>
    <s v="31/01/2026 12:30"/>
  </r>
  <r>
    <x v="0"/>
    <x v="0"/>
    <n v="50"/>
    <n v="6"/>
    <s v="GTB52"/>
    <n v="182"/>
    <n v="0"/>
    <s v="ร้านที่2"/>
    <s v="โ**   เ***รกิจ"/>
    <s v="จันทบุรี"/>
    <s v="-"/>
    <s v=""/>
    <s v="31/01/2026 12:21"/>
    <s v="-"/>
    <s v="J&amp;T COD"/>
    <s v="Tiktok"/>
    <s v="จ่ายทีหลัง / COD"/>
    <s v=""/>
    <s v="790841029904"/>
    <s v="31/01/2026 12:21"/>
  </r>
  <r>
    <x v="0"/>
    <x v="0"/>
    <n v="33.333333333333336"/>
    <n v="3"/>
    <s v="GTB49"/>
    <n v="100"/>
    <n v="0"/>
    <s v="ร้านที่2"/>
    <s v="N***g"/>
    <s v="สุราษฎร์ธานี"/>
    <s v="-"/>
    <s v=""/>
    <s v="31/01/2026 12:08"/>
    <s v="-"/>
    <s v="J&amp;T COD"/>
    <s v="Tiktok"/>
    <s v="จ่ายทีหลัง / COD"/>
    <s v=""/>
    <s v="790840834932"/>
    <s v="31/01/2026 12:08"/>
  </r>
  <r>
    <x v="0"/>
    <x v="0"/>
    <n v="50"/>
    <n v="6"/>
    <s v="GTB48"/>
    <n v="217"/>
    <n v="35"/>
    <s v="ร้านที่2"/>
    <s v="M*** Y**"/>
    <s v="กรุงเทพฯ"/>
    <s v="-"/>
    <s v=""/>
    <s v="31/01/2026 12:05"/>
    <s v="-"/>
    <s v="J&amp;T COD"/>
    <s v="Tiktok"/>
    <s v="จ่ายทีหลัง / COD"/>
    <s v=""/>
    <s v="790851588822"/>
    <s v="31/01/2026 12:05"/>
  </r>
  <r>
    <x v="0"/>
    <x v="0"/>
    <n v="33.333333333333336"/>
    <n v="6"/>
    <s v="GTB47"/>
    <n v="200"/>
    <n v="0"/>
    <s v="ร้านที่2"/>
    <s v="ค***ิราธร อ***ุลรุ่งเรือง"/>
    <s v="สมุทรสาคร"/>
    <s v="-"/>
    <s v=""/>
    <s v="31/01/2026 12:01"/>
    <s v="-"/>
    <s v="J&amp;T COD"/>
    <s v="Tiktok"/>
    <s v="จ่ายทีหลัง / COD"/>
    <s v="ขอเลือกรสให้หน่อยค่ะ เผือก2/กล้วยหอม2/ฝอยทอง1/กาแฟ1 ค่ะ"/>
    <s v="790886684862"/>
    <s v="31/01/2026 12:01"/>
  </r>
  <r>
    <x v="12"/>
    <x v="15"/>
    <n v="27.5"/>
    <n v="4"/>
    <s v="GTB46"/>
    <n v="165"/>
    <n v="0"/>
    <s v="ร้านที่1"/>
    <s v="ก******จ"/>
    <s v="******อเมืองระนอง ตำบลบางริ้น อำเภอเมืองระนอง จังหวัดระนอง 85000"/>
    <s v="85000"/>
    <s v="72"/>
    <s v="31/01/2026 12:29"/>
    <s v="-"/>
    <s v="Flash Express"/>
    <s v="Shopee"/>
    <s v="shopee"/>
    <s v=""/>
    <s v="TH69018AFVVN4D"/>
    <s v="31/01/2026 11:59"/>
  </r>
  <r>
    <x v="0"/>
    <x v="0"/>
    <n v="33.333333333333336"/>
    <n v="3"/>
    <s v="GTB45"/>
    <n v="368"/>
    <n v="0"/>
    <s v="ร้านที่1"/>
    <s v="ป******น"/>
    <s v="******, อำเภอโพนพิสัย (ข้างร้านอาหารตามสั่ง) ตำบลทุ่งหลวง อำเภอโพนพิสัย จังหวัดหนองคาย 43120"/>
    <s v="43120"/>
    <s v="11"/>
    <s v="31/01/2026 11:48"/>
    <s v="-"/>
    <s v="SPX Express"/>
    <s v="Shopee"/>
    <s v="shopee"/>
    <s v=""/>
    <s v="TH260107991431Y"/>
    <s v="31/01/2026 11:47"/>
  </r>
  <r>
    <x v="4"/>
    <x v="4"/>
    <n v="139"/>
    <n v="1"/>
    <s v="GTB45"/>
    <n v="368"/>
    <n v="0"/>
    <s v="ร้านที่1"/>
    <s v="ป******น"/>
    <s v="******, อำเภอโพนพิสัย (ข้างร้านอาหารตามสั่ง) ตำบลทุ่งหลวง อำเภอโพนพิสัย จังหวัดหนองคาย 43120"/>
    <s v="43120"/>
    <s v="11"/>
    <s v="31/01/2026 11:48"/>
    <s v="-"/>
    <s v="SPX Express"/>
    <s v="Shopee"/>
    <s v="shopee"/>
    <s v=""/>
    <s v="TH260107991431Y"/>
    <s v="31/01/2026 11:47"/>
  </r>
  <r>
    <x v="5"/>
    <x v="5"/>
    <n v="80"/>
    <n v="1"/>
    <s v="GTB45"/>
    <n v="368"/>
    <n v="0"/>
    <s v="ร้านที่1"/>
    <s v="ป******น"/>
    <s v="******, อำเภอโพนพิสัย (ข้างร้านอาหารตามสั่ง) ตำบลทุ่งหลวง อำเภอโพนพิสัย จังหวัดหนองคาย 43120"/>
    <s v="43120"/>
    <s v="11"/>
    <s v="31/01/2026 11:48"/>
    <s v="-"/>
    <s v="SPX Express"/>
    <s v="Shopee"/>
    <s v="shopee"/>
    <s v=""/>
    <s v="TH260107991431Y"/>
    <s v="31/01/2026 11:47"/>
  </r>
  <r>
    <x v="0"/>
    <x v="0"/>
    <n v="33.333333333333336"/>
    <n v="3"/>
    <s v="GTB43"/>
    <n v="100"/>
    <n v="0"/>
    <s v="ร้านที่2"/>
    <s v="ว***ดี ม***ทธิมณี"/>
    <s v="ฉะเชิงเทรา"/>
    <s v="-"/>
    <s v=""/>
    <s v="31/01/2026 11:39"/>
    <s v="-"/>
    <s v="J&amp;T COD"/>
    <s v="Tiktok"/>
    <s v="จ่ายทีหลัง / COD"/>
    <s v=""/>
    <s v="790808145514"/>
    <s v="31/01/2026 11:39"/>
  </r>
  <r>
    <x v="0"/>
    <x v="0"/>
    <n v="33.333333333333336"/>
    <n v="3"/>
    <s v="GTB42"/>
    <n v="110"/>
    <n v="10"/>
    <s v="ร้านที่2"/>
    <s v="ค***ระทุม ส***าเงิน - ค***วัญร้านป้าแดง"/>
    <s v="ระนอง"/>
    <s v="-"/>
    <s v=""/>
    <s v="31/01/2026 11:39"/>
    <s v="-"/>
    <s v="J&amp;T Express"/>
    <s v="Tiktok"/>
    <s v="tiktok"/>
    <s v="ขอเป็นเผือก/มะพร้าว และ กล้วยหอม นะค่ะ ( ส่งไปให้คนแก่ทานค่ะ)"/>
    <s v="790809738530"/>
    <s v="31/01/2026 11:39"/>
  </r>
  <r>
    <x v="0"/>
    <x v="0"/>
    <n v="33.333333333333336"/>
    <n v="3"/>
    <s v="GTB41"/>
    <n v="100"/>
    <n v="0"/>
    <s v="ร้านที่2"/>
    <s v="พ***ิดา พ***พิ่ม"/>
    <s v="อุบลราชธานี"/>
    <s v="-"/>
    <s v=""/>
    <s v="31/01/2026 11:22"/>
    <s v="-"/>
    <s v="J&amp;T Express"/>
    <s v="Tiktok"/>
    <s v="tiktok"/>
    <s v=""/>
    <s v="790844747512"/>
    <s v="31/01/2026 11:21"/>
  </r>
  <r>
    <x v="0"/>
    <x v="0"/>
    <n v="50"/>
    <n v="6"/>
    <s v="GTB40"/>
    <n v="200"/>
    <n v="0"/>
    <s v="ร้านที่2"/>
    <s v="C***amart S***suwan"/>
    <s v="ขอนแก่น"/>
    <s v="-"/>
    <s v=""/>
    <s v="31/01/2026 11:15"/>
    <s v="-"/>
    <s v="J&amp;T COD"/>
    <s v="Tiktok"/>
    <s v="จ่ายทีหลัง / COD"/>
    <s v=""/>
    <s v="790818656552"/>
    <s v="31/01/2026 11:16"/>
  </r>
  <r>
    <x v="0"/>
    <x v="0"/>
    <n v="50"/>
    <n v="6"/>
    <s v="GTB39"/>
    <n v="200"/>
    <n v="0"/>
    <s v="ร้านที่2"/>
    <s v="ส***ภรณ์  น***เจริญ"/>
    <s v="มุกดาหาร"/>
    <s v="-"/>
    <s v=""/>
    <s v="31/01/2026 11:03"/>
    <s v="-"/>
    <s v="J&amp;T COD"/>
    <s v="Tiktok"/>
    <s v="จ่ายทีหลัง / COD"/>
    <s v=""/>
    <s v="790823054560"/>
    <s v="31/01/2026 11:03"/>
  </r>
  <r>
    <x v="1"/>
    <x v="1"/>
    <n v="66.666666666666671"/>
    <n v="3"/>
    <s v="GTB38"/>
    <n v="129"/>
    <n v="0"/>
    <s v="ร้านที่2"/>
    <s v="แ** อ*** โ***"/>
    <s v="อุดรธานี"/>
    <s v="-"/>
    <s v=""/>
    <s v="31/01/2026 11:03"/>
    <s v="-"/>
    <s v="J&amp;T Express"/>
    <s v="Tiktok"/>
    <s v="tiktok"/>
    <s v=""/>
    <s v="790836743550"/>
    <s v="31/01/2026 11:03"/>
  </r>
  <r>
    <x v="0"/>
    <x v="0"/>
    <n v="50"/>
    <n v="6"/>
    <s v="GTB37"/>
    <n v="200"/>
    <n v="0"/>
    <s v="ร้านที่2"/>
    <s v="s***et"/>
    <s v="สมุทรสาคร"/>
    <s v="-"/>
    <s v=""/>
    <s v="31/01/2026 11:02"/>
    <s v="-"/>
    <s v="J&amp;T Express"/>
    <s v="Tiktok"/>
    <s v="tiktok"/>
    <s v=""/>
    <s v="790809525542"/>
    <s v="31/01/2026 11:02"/>
  </r>
  <r>
    <x v="1"/>
    <x v="1"/>
    <n v="66.666666666666671"/>
    <n v="3"/>
    <s v="GTB36"/>
    <n v="368.5"/>
    <n v="8.5"/>
    <s v="ร้านที่3"/>
    <s v="ชัยลักษณ์ บุญจิรพร"/>
    <s v="242   ซอย. เพชรเกษม 28 แยก 24      0838388024 · คูหาสวรรค์/ Khuha Sawan_x000a__x000a_ภาษีเจริญ/ Phasi Charoenกรุงเทพมหานคร/ Bangkok_x000a_10160"/>
    <s v="10160"/>
    <s v="660910301373"/>
    <s v="31/01/2026 11:00"/>
    <s v="-"/>
    <s v="Kerry_dropoff"/>
    <s v="Lazada"/>
    <s v="lazada"/>
    <s v=""/>
    <s v="LEXPU0653288974"/>
    <s v="31/01/2026 10:59"/>
  </r>
  <r>
    <x v="1"/>
    <x v="1"/>
    <n v="66.666666666666671"/>
    <n v="3"/>
    <s v="GTB36"/>
    <n v="368.5"/>
    <n v="8.5"/>
    <s v="ร้านที่3"/>
    <s v="ชัยลักษณ์ บุญจิรพร"/>
    <s v="242   ซอย. เพชรเกษม 28 แยก 24      0838388024 · คูหาสวรรค์/ Khuha Sawan_x000a__x000a_ภาษีเจริญ/ Phasi Charoenกรุงเทพมหานคร/ Bangkok_x000a_10160"/>
    <s v="10160"/>
    <s v="660910301373"/>
    <s v="31/01/2026 11:00"/>
    <s v="-"/>
    <s v="Kerry_dropoff"/>
    <s v="Lazada"/>
    <s v="lazada"/>
    <s v=""/>
    <s v="LEXPU0653288974"/>
    <s v="31/01/2026 10:59"/>
  </r>
  <r>
    <x v="1"/>
    <x v="1"/>
    <n v="66.666666666666671"/>
    <n v="3"/>
    <s v="GTB36"/>
    <n v="368.5"/>
    <n v="8.5"/>
    <s v="ร้านที่3"/>
    <s v="ชัยลักษณ์ บุญจิรพร"/>
    <s v="242   ซอย. เพชรเกษม 28 แยก 24      0838388024 · คูหาสวรรค์/ Khuha Sawan_x000a__x000a_ภาษีเจริญ/ Phasi Charoenกรุงเทพมหานคร/ Bangkok_x000a_10160"/>
    <s v="10160"/>
    <s v="660910301373"/>
    <s v="31/01/2026 11:00"/>
    <s v="-"/>
    <s v="Kerry_dropoff"/>
    <s v="Lazada"/>
    <s v="lazada"/>
    <s v=""/>
    <s v="LEXPU0653288974"/>
    <s v="31/01/2026 10:59"/>
  </r>
  <r>
    <x v="0"/>
    <x v="0"/>
    <n v="50"/>
    <n v="6"/>
    <s v="GTB35"/>
    <n v="200"/>
    <n v="0"/>
    <s v="ร้านที่2"/>
    <s v="ป***ี ก***มั่นดี"/>
    <s v="ฉะเชิงเทรา"/>
    <s v="-"/>
    <s v=""/>
    <s v="31/01/2026 10:51"/>
    <s v="-"/>
    <s v="J&amp;T COD"/>
    <s v="Tiktok"/>
    <s v="จ่ายทีหลัง / COD"/>
    <s v=""/>
    <s v="790858250560"/>
    <s v="31/01/2026 10:51"/>
  </r>
  <r>
    <x v="8"/>
    <x v="11"/>
    <n v="66"/>
    <n v="1"/>
    <s v="GTB34"/>
    <n v="475.7"/>
    <n v="27.5"/>
    <s v="ร้านที่9"/>
    <s v="คริสตจักรสตูล +หกหกเจ็ดสี่เจ็ดสองสองหนึ่งหนึ่งห้า"/>
    <s v="+6674722115   121/9-12 ถ.สมันตประดิษฐ์ พิมาน เมือง สตูล 91000 ไทย แผนที่ของ คริสตจักรสตูล +6674722115   121/9-12 ถ.สมันตประดิษฐ์ พิมาน เมือง สตูล 91000 ไทย +6674722115 · พิมาน/ Phiman_x000a__x000a_เมืองสตูล/ Mueang Satunสตูล/ Satun_x000a_91000"/>
    <s v="91000"/>
    <s v="660918873456"/>
    <s v="31/01/2026 10:52"/>
    <s v="-"/>
    <s v="Kerry_dropoff"/>
    <s v="Lazada"/>
    <s v="lazada"/>
    <s v=""/>
    <s v="TH72018AFNGR1A"/>
    <s v="31/01/2026 10:51"/>
  </r>
  <r>
    <x v="10"/>
    <x v="12"/>
    <n v="66"/>
    <n v="1"/>
    <s v="GTB34"/>
    <n v="475.7"/>
    <n v="27.5"/>
    <s v="ร้านที่9"/>
    <s v="คริสตจักรสตูล +หกหกเจ็ดสี่เจ็ดสองสองหนึ่งหนึ่งห้า"/>
    <s v="+6674722115   121/9-12 ถ.สมันตประดิษฐ์ พิมาน เมือง สตูล 91000 ไทย แผนที่ของ คริสตจักรสตูล +6674722115   121/9-12 ถ.สมันตประดิษฐ์ พิมาน เมือง สตูล 91000 ไทย +6674722115 · พิมาน/ Phiman_x000a__x000a_เมืองสตูล/ Mueang Satunสตูล/ Satun_x000a_91000"/>
    <s v="91000"/>
    <s v="660918873456"/>
    <s v="31/01/2026 10:52"/>
    <s v="-"/>
    <s v="Kerry_dropoff"/>
    <s v="Lazada"/>
    <s v="lazada"/>
    <s v=""/>
    <s v="TH72018AFNGR1A"/>
    <s v="31/01/2026 10:51"/>
  </r>
  <r>
    <x v="5"/>
    <x v="5"/>
    <n v="67"/>
    <n v="1"/>
    <s v="GTB34"/>
    <n v="475.7"/>
    <n v="27.5"/>
    <s v="ร้านที่9"/>
    <s v="คริสตจักรสตูล +หกหกเจ็ดสี่เจ็ดสองสองหนึ่งหนึ่งห้า"/>
    <s v="+6674722115   121/9-12 ถ.สมันตประดิษฐ์ พิมาน เมือง สตูล 91000 ไทย แผนที่ของ คริสตจักรสตูล +6674722115   121/9-12 ถ.สมันตประดิษฐ์ พิมาน เมือง สตูล 91000 ไทย +6674722115 · พิมาน/ Phiman_x000a__x000a_เมืองสตูล/ Mueang Satunสตูล/ Satun_x000a_91000"/>
    <s v="91000"/>
    <s v="660918873456"/>
    <s v="31/01/2026 10:52"/>
    <s v="-"/>
    <s v="Kerry_dropoff"/>
    <s v="Lazada"/>
    <s v="lazada"/>
    <s v=""/>
    <s v="TH72018AFNGR1A"/>
    <s v="31/01/2026 10:51"/>
  </r>
  <r>
    <x v="8"/>
    <x v="11"/>
    <n v="66"/>
    <n v="1"/>
    <s v="GTB34"/>
    <n v="475.7"/>
    <n v="27.5"/>
    <s v="ร้านที่9"/>
    <s v="คริสตจักรสตูล +หกหกเจ็ดสี่เจ็ดสองสองหนึ่งหนึ่งห้า"/>
    <s v="+6674722115   121/9-12 ถ.สมันตประดิษฐ์ พิมาน เมือง สตูล 91000 ไทย แผนที่ของ คริสตจักรสตูล +6674722115   121/9-12 ถ.สมันตประดิษฐ์ พิมาน เมือง สตูล 91000 ไทย +6674722115 · พิมาน/ Phiman_x000a__x000a_เมืองสตูล/ Mueang Satunสตูล/ Satun_x000a_91000"/>
    <s v="91000"/>
    <s v="660918873456"/>
    <s v="31/01/2026 10:52"/>
    <s v="-"/>
    <s v="Kerry_dropoff"/>
    <s v="Lazada"/>
    <s v="lazada"/>
    <s v=""/>
    <s v="TH72018AFNGR1A"/>
    <s v="31/01/2026 10:51"/>
  </r>
  <r>
    <x v="10"/>
    <x v="12"/>
    <n v="66"/>
    <n v="1"/>
    <s v="GTB34"/>
    <n v="475.7"/>
    <n v="27.5"/>
    <s v="ร้านที่9"/>
    <s v="คริสตจักรสตูล +หกหกเจ็ดสี่เจ็ดสองสองหนึ่งหนึ่งห้า"/>
    <s v="+6674722115   121/9-12 ถ.สมันตประดิษฐ์ พิมาน เมือง สตูล 91000 ไทย แผนที่ของ คริสตจักรสตูล +6674722115   121/9-12 ถ.สมันตประดิษฐ์ พิมาน เมือง สตูล 91000 ไทย +6674722115 · พิมาน/ Phiman_x000a__x000a_เมืองสตูล/ Mueang Satunสตูล/ Satun_x000a_91000"/>
    <s v="91000"/>
    <s v="660918873456"/>
    <s v="31/01/2026 10:52"/>
    <s v="-"/>
    <s v="Kerry_dropoff"/>
    <s v="Lazada"/>
    <s v="lazada"/>
    <s v=""/>
    <s v="TH72018AFNGR1A"/>
    <s v="31/01/2026 10:51"/>
  </r>
  <r>
    <x v="5"/>
    <x v="5"/>
    <n v="67"/>
    <n v="1"/>
    <s v="GTB34"/>
    <n v="475.7"/>
    <n v="27.5"/>
    <s v="ร้านที่9"/>
    <s v="คริสตจักรสตูล +หกหกเจ็ดสี่เจ็ดสองสองหนึ่งหนึ่งห้า"/>
    <s v="+6674722115   121/9-12 ถ.สมันตประดิษฐ์ พิมาน เมือง สตูล 91000 ไทย แผนที่ของ คริสตจักรสตูล +6674722115   121/9-12 ถ.สมันตประดิษฐ์ พิมาน เมือง สตูล 91000 ไทย +6674722115 · พิมาน/ Phiman_x000a__x000a_เมืองสตูล/ Mueang Satunสตูล/ Satun_x000a_91000"/>
    <s v="91000"/>
    <s v="660918873456"/>
    <s v="31/01/2026 10:52"/>
    <s v="-"/>
    <s v="Kerry_dropoff"/>
    <s v="Lazada"/>
    <s v="lazada"/>
    <s v=""/>
    <s v="TH72018AFNGR1A"/>
    <s v="31/01/2026 10:51"/>
  </r>
  <r>
    <x v="0"/>
    <x v="0"/>
    <n v="50"/>
    <n v="6"/>
    <s v="GTB33"/>
    <n v="200"/>
    <n v="0"/>
    <s v="ร้านที่2"/>
    <s v="ร***านนท์ ห***เก็ม"/>
    <s v="ภูเก็ต"/>
    <s v="-"/>
    <s v=""/>
    <s v="31/01/2026 10:46"/>
    <s v="-"/>
    <s v="J&amp;T COD"/>
    <s v="Tiktok"/>
    <s v="จ่ายทีหลัง / COD"/>
    <s v=""/>
    <s v="790826729556"/>
    <s v="31/01/2026 10:46"/>
  </r>
  <r>
    <x v="0"/>
    <x v="0"/>
    <n v="50"/>
    <n v="6"/>
    <s v="GTB32"/>
    <n v="200"/>
    <n v="0"/>
    <s v="ร้านที่2"/>
    <s v="น*** อ***ร์ขาว"/>
    <s v="พัทลุง"/>
    <s v="-"/>
    <s v=""/>
    <s v="31/01/2026 10:42"/>
    <s v="-"/>
    <s v="J&amp;T COD"/>
    <s v="Tiktok"/>
    <s v="จ่ายทีหลัง / COD"/>
    <s v=""/>
    <s v="790859250576"/>
    <s v="31/01/2026 10:42"/>
  </r>
  <r>
    <x v="0"/>
    <x v="0"/>
    <n v="50"/>
    <n v="6"/>
    <s v="GTB31"/>
    <n v="200"/>
    <n v="0"/>
    <s v="ร้านที่2"/>
    <s v="ท***ัตน์ดารา. พ***อม"/>
    <s v="นนทบุรี"/>
    <s v="-"/>
    <s v=""/>
    <s v="31/01/2026 10:38"/>
    <s v="-"/>
    <s v="J&amp;T COD"/>
    <s v="Tiktok"/>
    <s v="จ่ายทีหลัง / COD"/>
    <s v=""/>
    <s v="790880328560"/>
    <s v="31/01/2026 10:38"/>
  </r>
  <r>
    <x v="1"/>
    <x v="1"/>
    <n v="66.666666666666671"/>
    <n v="3"/>
    <s v="GTB30"/>
    <n v="129"/>
    <n v="0"/>
    <s v="ร้านที่2"/>
    <s v="เ***ม เ***ศาล"/>
    <s v="ลพบุรี"/>
    <s v="-"/>
    <s v=""/>
    <s v="31/01/2026 10:33"/>
    <s v="-"/>
    <s v="J&amp;T Express"/>
    <s v="Tiktok"/>
    <s v="tiktok"/>
    <s v=""/>
    <s v="790872676565"/>
    <s v="31/01/2026 10:34"/>
  </r>
  <r>
    <x v="0"/>
    <x v="0"/>
    <n v="33.333333333333336"/>
    <n v="6"/>
    <s v="GTB29"/>
    <n v="200"/>
    <n v="0"/>
    <s v="ร้านที่2"/>
    <s v="R***"/>
    <s v="กรุงเทพฯ"/>
    <s v="-"/>
    <s v=""/>
    <s v="31/01/2026 10:30"/>
    <s v="-"/>
    <s v="J&amp;T COD"/>
    <s v="Tiktok"/>
    <s v="จ่ายทีหลัง / COD"/>
    <s v=""/>
    <s v="790876526565"/>
    <s v="31/01/2026 10:30"/>
  </r>
  <r>
    <x v="5"/>
    <x v="5"/>
    <n v="80"/>
    <n v="1"/>
    <s v="GTB28"/>
    <n v="80"/>
    <n v="0"/>
    <s v="ร้านที่1"/>
    <s v="แ******ก"/>
    <s v="******ท่าขมิ้น ตำบลท่าขมิ้น อำเภอโพทะเล จังหวัดพิจิตร 66130"/>
    <s v="66130"/>
    <s v="39"/>
    <s v="31/01/2026 10:27"/>
    <s v="-"/>
    <s v="SPX Express"/>
    <s v="Shopee"/>
    <s v="shopee"/>
    <s v=""/>
    <s v="TH261943524051M"/>
    <s v="31/01/2026 10:27"/>
  </r>
  <r>
    <x v="1"/>
    <x v="1"/>
    <n v="66.666666666666671"/>
    <n v="3"/>
    <s v="GTB27"/>
    <n v="129"/>
    <n v="0"/>
    <s v="ร้านที่2"/>
    <s v="โ***ท"/>
    <s v="ร้อยเอ็ด"/>
    <s v="-"/>
    <s v=""/>
    <s v="31/01/2026 10:25"/>
    <s v="-"/>
    <s v="J&amp;T Express"/>
    <s v="Tiktok"/>
    <s v="tiktok"/>
    <s v=""/>
    <s v="790898073560"/>
    <s v="31/01/2026 10:25"/>
  </r>
  <r>
    <x v="0"/>
    <x v="0"/>
    <n v="33.333333333333336"/>
    <n v="3"/>
    <s v="GTB26"/>
    <n v="100"/>
    <n v="0"/>
    <s v="ร้านที่2"/>
    <s v="ช***กาญจน์ ม***ง"/>
    <s v="สุพรรณบุรี"/>
    <s v="-"/>
    <s v=""/>
    <s v="31/01/2026 10:07"/>
    <s v="-"/>
    <s v="J&amp;T COD"/>
    <s v="Tiktok"/>
    <s v="จ่ายทีหลัง / COD"/>
    <s v=""/>
    <s v="790892546511"/>
    <s v="31/01/2026 10:07"/>
  </r>
  <r>
    <x v="1"/>
    <x v="1"/>
    <n v="66.666666666666671"/>
    <n v="3"/>
    <s v="GTB25"/>
    <n v="100"/>
    <n v="0"/>
    <s v="ร้านที่2"/>
    <s v="ร***ัทร"/>
    <s v="ปราจีนบุรี"/>
    <s v="-"/>
    <s v=""/>
    <s v="31/01/2026 10:06"/>
    <s v="-"/>
    <s v="J&amp;T Express"/>
    <s v="Tiktok"/>
    <s v="tiktok"/>
    <s v=""/>
    <s v="790824542561"/>
    <s v="31/01/2026 10:05"/>
  </r>
  <r>
    <x v="6"/>
    <x v="6"/>
    <n v="159"/>
    <n v="1"/>
    <s v="GTB24"/>
    <n v="129"/>
    <n v="0"/>
    <s v="ร้านที่2"/>
    <s v="ป***ชาติ"/>
    <s v="ศรีสะเกษ"/>
    <s v="-"/>
    <s v=""/>
    <s v="31/01/2026 10:05"/>
    <s v="-"/>
    <s v="J&amp;T COD"/>
    <s v="Tiktok"/>
    <s v="จ่ายทีหลัง / COD"/>
    <s v=""/>
    <s v="790815348584"/>
    <s v="31/01/2026 10:05"/>
  </r>
  <r>
    <x v="1"/>
    <x v="1"/>
    <n v="66.666666666666671"/>
    <n v="3"/>
    <s v="GTB23"/>
    <n v="100"/>
    <n v="0"/>
    <s v="ร้านที่2"/>
    <s v="ป***ดี ฉ***พ็ชร"/>
    <s v="เทศบาลเมืองจันทบุรี"/>
    <s v="-"/>
    <s v=""/>
    <s v="31/01/2026 10:05"/>
    <s v="-"/>
    <s v="J&amp;T COD"/>
    <s v="Tiktok"/>
    <s v="จ่ายทีหลัง / COD"/>
    <s v=""/>
    <s v="790825943563"/>
    <s v="31/01/2026 10:05"/>
  </r>
  <r>
    <x v="0"/>
    <x v="0"/>
    <n v="40"/>
    <n v="10"/>
    <s v="GTB22"/>
    <n v="330"/>
    <n v="0"/>
    <s v="ร้านที่2"/>
    <s v="น***าวศิริพร ข***จ"/>
    <s v="แพร่"/>
    <s v="-"/>
    <s v=""/>
    <s v="31/01/2026 10:01"/>
    <s v="-"/>
    <s v="J&amp;T COD"/>
    <s v="Tiktok"/>
    <s v="จ่ายทีหลัง / COD"/>
    <s v=""/>
    <s v="790857862524"/>
    <s v="31/01/2026 10:01"/>
  </r>
  <r>
    <x v="0"/>
    <x v="0"/>
    <n v="40"/>
    <n v="10"/>
    <s v="GTB21"/>
    <n v="330"/>
    <n v="0"/>
    <s v="ร้านที่2"/>
    <s v="ธ*** ด***ขา"/>
    <s v="ตาก"/>
    <s v="-"/>
    <s v=""/>
    <s v="31/01/2026 10:00"/>
    <s v="-"/>
    <s v="J&amp;T COD"/>
    <s v="Tiktok"/>
    <s v="จ่ายทีหลัง / COD"/>
    <s v=""/>
    <s v="790895860521"/>
    <s v="31/01/2026 10:00"/>
  </r>
  <r>
    <x v="0"/>
    <x v="0"/>
    <n v="50"/>
    <n v="6"/>
    <s v="GTB20"/>
    <n v="200"/>
    <n v="0"/>
    <s v="ร้านที่2"/>
    <s v="ศ***พัชชา"/>
    <s v="สระแก้ว"/>
    <s v="-"/>
    <s v=""/>
    <s v="31/01/2026 09:58"/>
    <s v="-"/>
    <s v="J&amp;T Express"/>
    <s v="Tiktok"/>
    <s v="tiktok"/>
    <s v=""/>
    <s v="790870257586"/>
    <s v="31/01/2026 09:58"/>
  </r>
  <r>
    <x v="0"/>
    <x v="0"/>
    <n v="33.333333333333336"/>
    <n v="3"/>
    <s v="GTB19"/>
    <n v="100"/>
    <n v="0"/>
    <s v="ร้านที่2"/>
    <s v="n***le"/>
    <s v="นนทบุรี"/>
    <s v="-"/>
    <s v=""/>
    <s v="31/01/2026 09:49"/>
    <s v="-"/>
    <s v="J&amp;T Express"/>
    <s v="Tiktok"/>
    <s v="tiktok"/>
    <s v=""/>
    <s v="790895071514"/>
    <s v="31/01/2026 09:49"/>
  </r>
  <r>
    <x v="0"/>
    <x v="0"/>
    <n v="33.333333333333336"/>
    <n v="3"/>
    <s v="GTB18"/>
    <n v="100"/>
    <n v="0"/>
    <s v="ร้านที่2"/>
    <s v="ว***นี อ***พรหม"/>
    <s v="กรุงเทพฯ"/>
    <s v="-"/>
    <s v=""/>
    <s v="31/01/2026 09:44"/>
    <s v="-"/>
    <s v="J&amp;T COD"/>
    <s v="Tiktok"/>
    <s v="จ่ายทีหลัง / COD"/>
    <s v=""/>
    <s v="790813333590"/>
    <s v="31/01/2026 09:44"/>
  </r>
  <r>
    <x v="0"/>
    <x v="0"/>
    <n v="50"/>
    <n v="6"/>
    <s v="GTB17"/>
    <n v="418"/>
    <n v="0"/>
    <s v="ร้านที่2"/>
    <s v="ร***รัตน์ ส***หนองไผ่ ร***"/>
    <s v="ชัยนาท"/>
    <s v="-"/>
    <s v=""/>
    <s v="31/01/2026 09:37"/>
    <s v="-"/>
    <s v="J&amp;T Express"/>
    <s v="Tiktok"/>
    <s v="tiktok"/>
    <s v=""/>
    <s v="790818284550"/>
    <s v="31/01/2026 09:36"/>
  </r>
  <r>
    <x v="4"/>
    <x v="4"/>
    <n v="159"/>
    <n v="1"/>
    <s v="GTB17"/>
    <n v="418"/>
    <n v="0"/>
    <s v="ร้านที่2"/>
    <s v="ร***รัตน์ ส***หนองไผ่ ร***"/>
    <s v="ชัยนาท"/>
    <s v="-"/>
    <s v=""/>
    <s v="31/01/2026 09:37"/>
    <s v="-"/>
    <s v="J&amp;T Express"/>
    <s v="Tiktok"/>
    <s v="tiktok"/>
    <s v=""/>
    <s v="790818284550"/>
    <s v="31/01/2026 09:36"/>
  </r>
  <r>
    <x v="6"/>
    <x v="6"/>
    <n v="159"/>
    <n v="1"/>
    <s v="GTB17"/>
    <n v="418"/>
    <n v="0"/>
    <s v="ร้านที่2"/>
    <s v="ร***รัตน์ ส***หนองไผ่ ร***"/>
    <s v="ชัยนาท"/>
    <s v="-"/>
    <s v=""/>
    <s v="31/01/2026 09:37"/>
    <s v="-"/>
    <s v="J&amp;T Express"/>
    <s v="Tiktok"/>
    <s v="tiktok"/>
    <s v=""/>
    <s v="790818284550"/>
    <s v="31/01/2026 09:36"/>
  </r>
  <r>
    <x v="7"/>
    <x v="7"/>
    <n v="159"/>
    <n v="1"/>
    <s v="GTB16"/>
    <n v="109"/>
    <n v="0"/>
    <s v="ร้านที่2"/>
    <s v="อ***ลิน ช***งคราม"/>
    <s v="กรุงเทพฯ"/>
    <s v="-"/>
    <s v=""/>
    <s v="31/01/2026 09:36"/>
    <s v="-"/>
    <s v="J&amp;T COD"/>
    <s v="Tiktok"/>
    <s v="จ่ายทีหลัง / COD"/>
    <s v=""/>
    <s v="790869563536"/>
    <s v="31/01/2026 09:36"/>
  </r>
  <r>
    <x v="0"/>
    <x v="0"/>
    <n v="65"/>
    <n v="3"/>
    <s v="GTB15"/>
    <n v="105"/>
    <n v="0"/>
    <s v="ร้านที่2"/>
    <s v="น** ส***ติ"/>
    <s v="สระแก้ว"/>
    <s v="-"/>
    <s v=""/>
    <s v="31/01/2026 09:32"/>
    <s v="-"/>
    <s v="J&amp;T Express"/>
    <s v="Tiktok"/>
    <s v="tiktok"/>
    <s v=""/>
    <s v="790814544531"/>
    <s v="31/01/2026 09:32"/>
  </r>
  <r>
    <x v="0"/>
    <x v="0"/>
    <n v="33.333333333333336"/>
    <n v="3"/>
    <s v="GTB14"/>
    <n v="100"/>
    <n v="0"/>
    <s v="ร้านที่2"/>
    <s v="แ***พ็ญ จ***มือง"/>
    <s v="สระแก้ว"/>
    <s v="-"/>
    <s v=""/>
    <s v="31/01/2026 09:31"/>
    <s v="-"/>
    <s v="J&amp;T Express"/>
    <s v="Tiktok"/>
    <s v="tiktok"/>
    <s v=""/>
    <s v="790875930596"/>
    <s v="31/01/2026 09:31"/>
  </r>
  <r>
    <x v="0"/>
    <x v="0"/>
    <n v="33.333333333333336"/>
    <n v="3"/>
    <s v="GTB13"/>
    <n v="100"/>
    <n v="0"/>
    <s v="ร้านที่2"/>
    <s v="จ***ัฒน์ เ***จิตร"/>
    <s v="พังงา"/>
    <s v="-"/>
    <s v=""/>
    <s v="31/01/2026 09:24"/>
    <s v="-"/>
    <s v="J&amp;T COD"/>
    <s v="Tiktok"/>
    <s v="จ่ายทีหลัง / COD"/>
    <s v=""/>
    <s v="790885275504"/>
    <s v="31/01/2026 09:24"/>
  </r>
  <r>
    <x v="0"/>
    <x v="0"/>
    <n v="50"/>
    <n v="6"/>
    <s v="GTB12"/>
    <n v="259"/>
    <n v="0"/>
    <s v="ร้านที่2"/>
    <s v="น***  เ***ปรี"/>
    <s v="ปทุมธานี"/>
    <s v="-"/>
    <s v=""/>
    <s v="31/01/2026 09:16"/>
    <s v="-"/>
    <s v="J&amp;T COD"/>
    <s v="Tiktok"/>
    <s v="จ่ายทีหลัง / COD"/>
    <s v=""/>
    <s v="790851468525"/>
    <s v="31/01/2026 09:16"/>
  </r>
  <r>
    <x v="0"/>
    <x v="0"/>
    <n v="65"/>
    <n v="1"/>
    <s v="GTB12"/>
    <n v="259"/>
    <n v="0"/>
    <s v="ร้านที่2"/>
    <s v="น***  เ***ปรี"/>
    <s v="ปทุมธานี"/>
    <s v="-"/>
    <s v=""/>
    <s v="31/01/2026 09:16"/>
    <s v="-"/>
    <s v="J&amp;T COD"/>
    <s v="Tiktok"/>
    <s v="จ่ายทีหลัง / COD"/>
    <s v=""/>
    <s v="790851468525"/>
    <s v="31/01/2026 09:16"/>
  </r>
  <r>
    <x v="4"/>
    <x v="4"/>
    <n v="159"/>
    <n v="1"/>
    <s v="GTB11"/>
    <n v="129"/>
    <n v="0"/>
    <s v="ร้านที่2"/>
    <s v="น***ยา ห***ระเด็น"/>
    <s v="สงขลา"/>
    <s v="-"/>
    <s v=""/>
    <s v="31/01/2026 09:16"/>
    <s v="-"/>
    <s v="J&amp;T Express"/>
    <s v="Tiktok"/>
    <s v="tiktok"/>
    <s v=""/>
    <s v="790873545571"/>
    <s v="31/01/2026 09:16"/>
  </r>
  <r>
    <x v="0"/>
    <x v="0"/>
    <n v="50"/>
    <n v="6"/>
    <s v="GTB10"/>
    <n v="200"/>
    <n v="0"/>
    <s v="ร้านที่2"/>
    <s v="ธ***ลย์ เ***"/>
    <s v="อุดรธานี"/>
    <s v="-"/>
    <s v=""/>
    <s v="31/01/2026 09:09"/>
    <s v="-"/>
    <s v="J&amp;T COD"/>
    <s v="Tiktok"/>
    <s v="จ่ายทีหลัง / COD"/>
    <s v=""/>
    <s v="790802258595"/>
    <s v="31/01/2026 09:09"/>
  </r>
  <r>
    <x v="0"/>
    <x v="0"/>
    <n v="33.333333333333336"/>
    <n v="3"/>
    <s v="GTB9"/>
    <n v="100"/>
    <n v="0"/>
    <s v="ร้านที่2"/>
    <s v="ท** เ***อี่ยม"/>
    <s v="เพชรบูรณ์"/>
    <s v="-"/>
    <s v=""/>
    <s v="31/01/2026 09:01"/>
    <s v="-"/>
    <s v="J&amp;T COD"/>
    <s v="Tiktok"/>
    <s v="จ่ายทีหลัง / COD"/>
    <s v="1เอามะพร้าวนํ้าหอม2เผือก3กาแฟ"/>
    <s v="790885732523"/>
    <s v="31/01/2026 09:01"/>
  </r>
  <r>
    <x v="0"/>
    <x v="0"/>
    <n v="50"/>
    <n v="6"/>
    <s v="GTB8"/>
    <n v="200"/>
    <n v="0"/>
    <s v="ร้านที่2"/>
    <s v="อ***ดี  ค***"/>
    <s v="สุโขทัย"/>
    <s v="-"/>
    <s v=""/>
    <s v="31/01/2026 09:00"/>
    <s v="-"/>
    <s v="J&amp;T COD"/>
    <s v="Tiktok"/>
    <s v="จ่ายทีหลัง / COD"/>
    <s v=""/>
    <s v="790868525565"/>
    <s v="31/01/2026 09:00"/>
  </r>
  <r>
    <x v="0"/>
    <x v="0"/>
    <n v="33.333333333333336"/>
    <n v="6"/>
    <s v="GTB7"/>
    <n v="200"/>
    <n v="0"/>
    <s v="ร้านที่2"/>
    <s v="บ***น"/>
    <s v="สุโขทัย"/>
    <s v="-"/>
    <s v=""/>
    <s v="31/01/2026 08:59"/>
    <s v="-"/>
    <s v="J&amp;T COD"/>
    <s v="Tiktok"/>
    <s v="จ่ายทีหลัง / COD"/>
    <s v="เอาเนยนมมะพร้าว"/>
    <s v="790878739523"/>
    <s v="31/01/2026 08:59"/>
  </r>
  <r>
    <x v="0"/>
    <x v="0"/>
    <n v="33.333333333333336"/>
    <n v="3"/>
    <s v="GTB6"/>
    <n v="100"/>
    <n v="0"/>
    <s v="ร้านที่2"/>
    <s v="ส***จ​ ท***์ณรงค์"/>
    <s v="กรุงเทพฯ"/>
    <s v="-"/>
    <s v=""/>
    <s v="31/01/2026 08:57"/>
    <s v="-"/>
    <s v="J&amp;T COD"/>
    <s v="Tiktok"/>
    <s v="จ่ายทีหลัง / COD"/>
    <s v=""/>
    <s v="790872675515"/>
    <s v="31/01/2026 08:57"/>
  </r>
  <r>
    <x v="0"/>
    <x v="0"/>
    <n v="50"/>
    <n v="6"/>
    <s v="GTB5"/>
    <n v="200"/>
    <n v="0"/>
    <s v="ร้านที่2"/>
    <s v="ท** ส***รณ์"/>
    <s v="ขอนแก่น"/>
    <s v="-"/>
    <s v=""/>
    <s v="31/01/2026 08:57"/>
    <s v="-"/>
    <s v="J&amp;T Express"/>
    <s v="Tiktok"/>
    <s v="tiktok"/>
    <s v=""/>
    <s v="790829058585"/>
    <s v="31/01/2026 08:57"/>
  </r>
  <r>
    <x v="0"/>
    <x v="0"/>
    <n v="50"/>
    <n v="6"/>
    <s v="GTB3"/>
    <n v="200"/>
    <n v="0"/>
    <s v="ร้านที่2"/>
    <s v="ป***ดา  แ***ผลึก"/>
    <s v="เพชรบุรี"/>
    <s v="-"/>
    <s v=""/>
    <s v="31/01/2026 08:56"/>
    <s v="-"/>
    <s v="J&amp;T COD"/>
    <s v="Tiktok"/>
    <s v="จ่ายทีหลัง / COD"/>
    <s v=""/>
    <s v="790832253595"/>
    <s v="31/01/2026 08:56"/>
  </r>
  <r>
    <x v="0"/>
    <x v="0"/>
    <n v="33.333333333333336"/>
    <n v="3"/>
    <s v="GTB2"/>
    <n v="100"/>
    <n v="0"/>
    <s v="ร้านที่2"/>
    <s v="ว***ี"/>
    <s v="สมุทรปราการ"/>
    <s v="-"/>
    <s v=""/>
    <s v="31/01/2026 08:55"/>
    <s v="-"/>
    <s v="J&amp;T COD"/>
    <s v="Tiktok"/>
    <s v="จ่ายทีหลัง / COD"/>
    <s v=""/>
    <s v="790843748505"/>
    <s v="31/01/2026 08:55"/>
  </r>
  <r>
    <x v="0"/>
    <x v="0"/>
    <n v="33.333333333333336"/>
    <n v="3"/>
    <s v="GTB1"/>
    <n v="100"/>
    <n v="0"/>
    <s v="ร้านที่2"/>
    <s v="ว***ศ์เวชไพศาลศาลป์"/>
    <s v="สมุทรปราการ"/>
    <s v="-"/>
    <s v=""/>
    <s v="31/01/2026 08:55"/>
    <s v="-"/>
    <s v="J&amp;T COD"/>
    <s v="Tiktok"/>
    <s v="จ่ายทีหลัง / COD"/>
    <s v=""/>
    <s v="790859749525"/>
    <s v="31/01/2026 08:55"/>
  </r>
  <r>
    <x v="0"/>
    <x v="0"/>
    <n v="33.333333333333336"/>
    <n v="3"/>
    <s v="GTA99"/>
    <n v="100"/>
    <n v="0"/>
    <s v="ร้านที่2"/>
    <s v="พ***ตจันทร์  เ***คุ้ม"/>
    <s v="นครสวรรค์"/>
    <s v="-"/>
    <s v=""/>
    <s v="31/01/2026 08:55"/>
    <s v="-"/>
    <s v="J&amp;T COD"/>
    <s v="Tiktok"/>
    <s v="จ่ายทีหลัง / COD"/>
    <s v=""/>
    <s v="790811476534"/>
    <s v="31/01/2026 08:55"/>
  </r>
  <r>
    <x v="0"/>
    <x v="0"/>
    <n v="33.333333333333336"/>
    <n v="3"/>
    <s v="GTA97"/>
    <n v="100"/>
    <n v="0"/>
    <s v="ร้านที่2"/>
    <s v="ข***ฐา. แ***ัคคี"/>
    <s v="สุรินทร์"/>
    <s v="-"/>
    <s v=""/>
    <s v="31/01/2026 08:54"/>
    <s v="-"/>
    <s v="J&amp;T COD"/>
    <s v="Tiktok"/>
    <s v="จ่ายทีหลัง / COD"/>
    <s v=""/>
    <s v="790884147524"/>
    <s v="31/01/2026 08:54"/>
  </r>
  <r>
    <x v="0"/>
    <x v="0"/>
    <n v="33.333333333333336"/>
    <n v="3"/>
    <s v="GTA96"/>
    <n v="100"/>
    <n v="0"/>
    <s v="ร้านที่2"/>
    <s v="ช***ล ว***กะ"/>
    <s v="ชัยภูมิ"/>
    <s v="-"/>
    <s v=""/>
    <s v="31/01/2026 08:54"/>
    <s v="-"/>
    <s v="J&amp;T COD"/>
    <s v="Tiktok"/>
    <s v="จ่ายทีหลัง / COD"/>
    <s v=""/>
    <s v="790875673523"/>
    <s v="31/01/2026 08:54"/>
  </r>
  <r>
    <x v="0"/>
    <x v="0"/>
    <n v="33.333333333333336"/>
    <n v="3"/>
    <s v="GTA95"/>
    <n v="100"/>
    <n v="0"/>
    <s v="ร้านที่2"/>
    <s v="ส***นท์ ก***อหอ"/>
    <s v="ปทุมธานี"/>
    <s v="-"/>
    <s v=""/>
    <s v="31/01/2026 08:54"/>
    <s v="-"/>
    <s v="J&amp;T COD"/>
    <s v="Tiktok"/>
    <s v="จ่ายทีหลัง / COD"/>
    <s v=""/>
    <s v="790888949513"/>
    <s v="31/01/2026 08:54"/>
  </r>
  <r>
    <x v="0"/>
    <x v="0"/>
    <n v="33.333333333333336"/>
    <n v="3"/>
    <s v="GTA94"/>
    <n v="100"/>
    <n v="0"/>
    <s v="ร้านที่2"/>
    <s v="ส***ภรณ์  ผ***ข"/>
    <s v="จันทบุรี"/>
    <s v="-"/>
    <s v=""/>
    <s v="31/01/2026 08:54"/>
    <s v="-"/>
    <s v="J&amp;T COD"/>
    <s v="Tiktok"/>
    <s v="จ่ายทีหลัง / COD"/>
    <s v=""/>
    <s v="790839863553"/>
    <s v="31/01/2026 08:54"/>
  </r>
  <r>
    <x v="0"/>
    <x v="0"/>
    <n v="33.333333333333336"/>
    <n v="3"/>
    <s v="GTA93"/>
    <n v="100"/>
    <n v="0"/>
    <s v="ร้านที่2"/>
    <s v="ส***าณี บ***ทพ"/>
    <s v="ปทุมธานี"/>
    <s v="-"/>
    <s v=""/>
    <s v="31/01/2026 08:51"/>
    <s v="-"/>
    <s v="J&amp;T COD"/>
    <s v="Tiktok"/>
    <s v="จ่ายทีหลัง / COD"/>
    <s v="เอารสกาแฟ มะพร้าวน้ำหอม เนยนม ไม่เอาฝอยทองนะคะ"/>
    <s v="790812336521"/>
    <s v="31/01/2026 08:51"/>
  </r>
  <r>
    <x v="0"/>
    <x v="0"/>
    <n v="65"/>
    <n v="2"/>
    <s v="GTA92"/>
    <n v="70"/>
    <n v="0"/>
    <s v="ร้านที่2"/>
    <s v="อ***รา     น***่อง"/>
    <s v="นครปฐม"/>
    <s v="-"/>
    <s v=""/>
    <s v="31/01/2026 08:51"/>
    <s v="-"/>
    <s v="J&amp;T COD"/>
    <s v="Tiktok"/>
    <s v="จ่ายทีหลัง / COD"/>
    <s v=""/>
    <s v="790814926532"/>
    <s v="31/01/2026 08:51"/>
  </r>
  <r>
    <x v="0"/>
    <x v="0"/>
    <n v="50"/>
    <n v="6"/>
    <s v="GTA91"/>
    <n v="200"/>
    <n v="0"/>
    <s v="ร้านที่2"/>
    <s v="พ***ิภา พ***"/>
    <s v="ชุมพร"/>
    <s v="-"/>
    <s v=""/>
    <s v="31/01/2026 08:50"/>
    <s v="-"/>
    <s v="J&amp;T COD"/>
    <s v="Tiktok"/>
    <s v="จ่ายทีหลัง / COD"/>
    <s v=""/>
    <s v="790875059590"/>
    <s v="31/01/2026 08:50"/>
  </r>
  <r>
    <x v="0"/>
    <x v="0"/>
    <n v="33.333333333333336"/>
    <n v="6"/>
    <s v="GTA90"/>
    <n v="200"/>
    <n v="0"/>
    <s v="ร้านที่2"/>
    <s v="เ***ล"/>
    <s v="ประจวบคีรีขันธ์"/>
    <s v="-"/>
    <s v=""/>
    <s v="31/01/2026 08:48"/>
    <s v="-"/>
    <s v="J&amp;T COD"/>
    <s v="Tiktok"/>
    <s v="จ่ายทีหลัง / COD"/>
    <s v=""/>
    <s v="790899526572"/>
    <s v="31/01/2026 08:48"/>
  </r>
  <r>
    <x v="3"/>
    <x v="3"/>
    <n v="12"/>
    <n v="50"/>
    <s v="GTA89"/>
    <n v="709"/>
    <n v="9"/>
    <s v="ร้านที่1"/>
    <s v="ส******ิ"/>
    <s v="******้วยขวาง เขตห้วยขวาง จังหวัดกรุงเทพมหานคร 10310"/>
    <s v="10310"/>
    <s v="53"/>
    <s v="31/01/2026 09:17"/>
    <s v="-"/>
    <s v="SPX Express"/>
    <s v="Shopee"/>
    <s v="shopee"/>
    <s v=""/>
    <s v="TH264891472734R"/>
    <s v="31/01/2026 08:47"/>
  </r>
  <r>
    <x v="0"/>
    <x v="0"/>
    <n v="50"/>
    <n v="6"/>
    <s v="GTA88"/>
    <n v="200"/>
    <n v="0"/>
    <s v="ร้านที่2"/>
    <s v="N***ana W***ing"/>
    <s v="สมุทรปราการ"/>
    <s v="-"/>
    <s v=""/>
    <s v="31/01/2026 08:39"/>
    <s v="-"/>
    <s v="J&amp;T COD"/>
    <s v="Tiktok"/>
    <s v="จ่ายทีหลัง / COD"/>
    <s v=""/>
    <s v="790812521586"/>
    <s v="31/01/2026 08:40"/>
  </r>
  <r>
    <x v="0"/>
    <x v="0"/>
    <n v="50"/>
    <n v="6"/>
    <s v="GTA87"/>
    <n v="200"/>
    <n v="0"/>
    <s v="ร้านที่2"/>
    <s v="n**"/>
    <s v="นครราชสีมา"/>
    <s v="-"/>
    <s v=""/>
    <s v="31/01/2026 08:37"/>
    <s v="-"/>
    <s v="J&amp;T Express"/>
    <s v="Tiktok"/>
    <s v="tiktok"/>
    <s v=""/>
    <s v="790854126580"/>
    <s v="31/01/2026 08:36"/>
  </r>
  <r>
    <x v="0"/>
    <x v="0"/>
    <n v="50"/>
    <n v="6"/>
    <s v="GTA86"/>
    <n v="182"/>
    <n v="0"/>
    <s v="ร้านที่2"/>
    <s v="พ***ร์พิมล ศ***ุญเรือง"/>
    <s v="เลย"/>
    <s v="-"/>
    <s v=""/>
    <s v="31/01/2026 08:29"/>
    <s v="-"/>
    <s v="J&amp;T COD"/>
    <s v="Tiktok"/>
    <s v="จ่ายทีหลัง / COD"/>
    <s v=""/>
    <s v="790885323583"/>
    <s v="31/01/2026 08:29"/>
  </r>
  <r>
    <x v="0"/>
    <x v="0"/>
    <n v="65"/>
    <n v="1"/>
    <s v="GTA85"/>
    <n v="60"/>
    <n v="1"/>
    <s v="ร้านที่2"/>
    <s v="ป*** ห***ยนต์"/>
    <s v="ลพบุรี"/>
    <s v="-"/>
    <s v=""/>
    <s v="31/01/2026 08:27"/>
    <s v="-"/>
    <s v="J&amp;T COD"/>
    <s v="Tiktok"/>
    <s v="จ่ายทีหลัง / COD"/>
    <s v="ชอบฝอยทองงงฝอยทองเลิฟเว่อ🥹🥹"/>
    <s v="790854727530"/>
    <s v="31/01/2026 08:27"/>
  </r>
  <r>
    <x v="0"/>
    <x v="0"/>
    <n v="50"/>
    <n v="6"/>
    <s v="GTA84"/>
    <n v="200"/>
    <n v="0"/>
    <s v="ร้านที่2"/>
    <s v="เ***จิตร"/>
    <s v="กรุงเทพฯ"/>
    <s v="-"/>
    <s v=""/>
    <s v="31/01/2026 08:20"/>
    <s v="-"/>
    <s v="J&amp;T COD"/>
    <s v="Tiktok"/>
    <s v="จ่ายทีหลัง / COD"/>
    <s v=""/>
    <s v="790803463516"/>
    <s v="31/01/2026 08:20"/>
  </r>
  <r>
    <x v="0"/>
    <x v="0"/>
    <n v="50"/>
    <n v="6"/>
    <s v="GTA83"/>
    <n v="200"/>
    <n v="0"/>
    <s v="ร้านที่2"/>
    <s v="ร***ิกา ส***ิตร์"/>
    <s v="ปราจีนบุรี"/>
    <s v="-"/>
    <s v=""/>
    <s v="31/01/2026 08:18"/>
    <s v="-"/>
    <s v="J&amp;T COD"/>
    <s v="Tiktok"/>
    <s v="จ่ายทีหลัง / COD"/>
    <s v=""/>
    <s v="790863325593"/>
    <s v="31/01/2026 08:18"/>
  </r>
  <r>
    <x v="6"/>
    <x v="6"/>
    <n v="159"/>
    <n v="1"/>
    <s v="GTA82"/>
    <n v="516"/>
    <n v="0"/>
    <s v="ร้านที่2"/>
    <s v="น***ง  ก***มย์"/>
    <s v="บุรีรัมย์"/>
    <s v="-"/>
    <s v=""/>
    <s v="31/01/2026 08:18"/>
    <s v="-"/>
    <s v="J&amp;T Express"/>
    <s v="Tiktok"/>
    <s v="tiktok"/>
    <s v=""/>
    <s v="790889494544"/>
    <s v="31/01/2026 08:17"/>
  </r>
  <r>
    <x v="7"/>
    <x v="7"/>
    <n v="159"/>
    <n v="1"/>
    <s v="GTA82"/>
    <n v="516"/>
    <n v="0"/>
    <s v="ร้านที่2"/>
    <s v="น***ง  ก***มย์"/>
    <s v="บุรีรัมย์"/>
    <s v="-"/>
    <s v=""/>
    <s v="31/01/2026 08:18"/>
    <s v="-"/>
    <s v="J&amp;T Express"/>
    <s v="Tiktok"/>
    <s v="tiktok"/>
    <s v=""/>
    <s v="790889494544"/>
    <s v="31/01/2026 08:17"/>
  </r>
  <r>
    <x v="2"/>
    <x v="2"/>
    <n v="159"/>
    <n v="1"/>
    <s v="GTA82"/>
    <n v="516"/>
    <n v="0"/>
    <s v="ร้านที่2"/>
    <s v="น***ง  ก***มย์"/>
    <s v="บุรีรัมย์"/>
    <s v="-"/>
    <s v=""/>
    <s v="31/01/2026 08:18"/>
    <s v="-"/>
    <s v="J&amp;T Express"/>
    <s v="Tiktok"/>
    <s v="tiktok"/>
    <s v=""/>
    <s v="790889494544"/>
    <s v="31/01/2026 08:17"/>
  </r>
  <r>
    <x v="4"/>
    <x v="4"/>
    <n v="159"/>
    <n v="1"/>
    <s v="GTA82"/>
    <n v="516"/>
    <n v="0"/>
    <s v="ร้านที่2"/>
    <s v="น***ง  ก***มย์"/>
    <s v="บุรีรัมย์"/>
    <s v="-"/>
    <s v=""/>
    <s v="31/01/2026 08:18"/>
    <s v="-"/>
    <s v="J&amp;T Express"/>
    <s v="Tiktok"/>
    <s v="tiktok"/>
    <s v=""/>
    <s v="790889494544"/>
    <s v="31/01/2026 08:17"/>
  </r>
  <r>
    <x v="5"/>
    <x v="5"/>
    <n v="66.333333333333329"/>
    <n v="3"/>
    <s v="GTA80"/>
    <n v="250"/>
    <n v="0"/>
    <s v="ร้านที่2"/>
    <s v="อ*** เ***มเมือง"/>
    <s v="สมุทรปราการ"/>
    <s v="-"/>
    <s v=""/>
    <s v="31/01/2026 08:12"/>
    <s v="-"/>
    <s v="J&amp;T COD"/>
    <s v="Tiktok"/>
    <s v="จ่ายทีหลัง / COD"/>
    <s v=""/>
    <s v="790859070536"/>
    <s v="31/01/2026 08:12"/>
  </r>
  <r>
    <x v="0"/>
    <x v="0"/>
    <n v="50"/>
    <n v="6"/>
    <s v="GTA79"/>
    <n v="182"/>
    <n v="0"/>
    <s v="ร้านที่2"/>
    <s v="ส***จ พ***ระโทก"/>
    <s v="เทศบาลนครนครราชสีมา"/>
    <s v="-"/>
    <s v=""/>
    <s v="31/01/2026 08:08"/>
    <s v="-"/>
    <s v="J&amp;T COD"/>
    <s v="Tiktok"/>
    <s v="จ่ายทีหลัง / COD"/>
    <s v=""/>
    <s v="790886861516"/>
    <s v="31/01/2026 08:08"/>
  </r>
  <r>
    <x v="0"/>
    <x v="0"/>
    <n v="50"/>
    <n v="6"/>
    <s v="GTA78"/>
    <n v="182"/>
    <n v="0"/>
    <s v="ร้านที่2"/>
    <s v="L**"/>
    <s v="มหาสารคาม"/>
    <s v="-"/>
    <s v=""/>
    <s v="31/01/2026 08:06"/>
    <s v="-"/>
    <s v="J&amp;T COD"/>
    <s v="Tiktok"/>
    <s v="จ่ายทีหลัง / COD"/>
    <s v=""/>
    <s v="790841932506"/>
    <s v="31/01/2026 08:07"/>
  </r>
  <r>
    <x v="5"/>
    <x v="5"/>
    <n v="66.333333333333329"/>
    <n v="3"/>
    <s v="GTA77"/>
    <n v="250"/>
    <n v="0"/>
    <s v="ร้านที่2"/>
    <s v="น***าว์ ศ***ัตนา"/>
    <s v="เทศบาลนครเชียงราย"/>
    <s v="-"/>
    <s v=""/>
    <s v="31/01/2026 08:06"/>
    <s v="-"/>
    <s v="J&amp;T COD"/>
    <s v="Tiktok"/>
    <s v="จ่ายทีหลัง / COD"/>
    <s v=""/>
    <s v="790836549532"/>
    <s v="31/01/2026 08:06"/>
  </r>
  <r>
    <x v="0"/>
    <x v="0"/>
    <n v="33.333333333333336"/>
    <n v="3"/>
    <s v="GTA75"/>
    <n v="100"/>
    <n v="0"/>
    <s v="ร้านที่2"/>
    <s v="น** ร***รา ค***ล่อง"/>
    <s v="นครราชสีมา"/>
    <s v="-"/>
    <s v=""/>
    <s v="31/01/2026 07:18"/>
    <s v="-"/>
    <s v="J&amp;T Express"/>
    <s v="Tiktok"/>
    <s v="tiktok"/>
    <s v=""/>
    <s v="790887931540"/>
    <s v="31/01/2026 07:18"/>
  </r>
  <r>
    <x v="5"/>
    <x v="5"/>
    <n v="120"/>
    <n v="1"/>
    <s v="GTA74"/>
    <n v="100"/>
    <n v="0"/>
    <s v="ร้านที่2"/>
    <s v="อ***  เ***อหลาย"/>
    <s v="กรุงเทพฯ"/>
    <s v="-"/>
    <s v=""/>
    <s v="31/01/2026 07:17"/>
    <s v="-"/>
    <s v="J&amp;T COD"/>
    <s v="Tiktok"/>
    <s v="จ่ายทีหลัง / COD"/>
    <s v=""/>
    <s v="790803673542"/>
    <s v="31/01/2026 07:17"/>
  </r>
  <r>
    <x v="0"/>
    <x v="0"/>
    <n v="33.333333333333336"/>
    <n v="3"/>
    <s v="GTA71"/>
    <n v="100"/>
    <n v="0"/>
    <s v="ร้านที่2"/>
    <s v="น** ร***รา ค***ล่อง"/>
    <s v="นนทบุรี"/>
    <s v="-"/>
    <s v=""/>
    <s v="31/01/2026 07:08"/>
    <s v="-"/>
    <s v="J&amp;T Express"/>
    <s v="Tiktok"/>
    <s v="tiktok"/>
    <s v=""/>
    <s v="790883061555"/>
    <s v="31/01/2026 07:10"/>
  </r>
  <r>
    <x v="1"/>
    <x v="1"/>
    <n v="33"/>
    <n v="10"/>
    <s v="GTA70"/>
    <n v="399"/>
    <n v="0"/>
    <s v="ร้านที่2"/>
    <s v="แ***ันทร์ ส***์ทอง"/>
    <s v="บุรีรัมย์"/>
    <s v="-"/>
    <s v=""/>
    <s v="31/01/2026 07:02"/>
    <s v="-"/>
    <s v="J&amp;T Express"/>
    <s v="Tiktok"/>
    <s v="tiktok"/>
    <s v=""/>
    <s v="790872427450"/>
    <s v="31/01/2026 07:01"/>
  </r>
  <r>
    <x v="5"/>
    <x v="5"/>
    <n v="66.333333333333329"/>
    <n v="6"/>
    <s v="GTA69"/>
    <n v="455"/>
    <n v="0"/>
    <s v="ร้านที่2"/>
    <s v="น***า ว***า 4**"/>
    <s v="สมุทรสาคร"/>
    <s v="-"/>
    <s v=""/>
    <s v="31/01/2026 06:55"/>
    <s v="-"/>
    <s v="J&amp;T COD"/>
    <s v="Tiktok"/>
    <s v="จ่ายทีหลัง / COD"/>
    <s v=""/>
    <s v="790888580381"/>
    <s v="31/01/2026 06:55"/>
  </r>
  <r>
    <x v="0"/>
    <x v="0"/>
    <n v="33.333333333333336"/>
    <n v="3"/>
    <s v="GTA68"/>
    <n v="100"/>
    <n v="0"/>
    <s v="ร้านที่2"/>
    <s v="ล***า ส***ี"/>
    <s v="กรุงเทพฯ"/>
    <s v="-"/>
    <s v=""/>
    <s v="31/01/2026 06:36"/>
    <s v="-"/>
    <s v="J&amp;T COD"/>
    <s v="Tiktok"/>
    <s v="จ่ายทีหลัง / COD"/>
    <s v=""/>
    <s v="790863296403"/>
    <s v="31/01/2026 06:36"/>
  </r>
  <r>
    <x v="5"/>
    <x v="16"/>
    <n v="76"/>
    <n v="1"/>
    <s v="GTA67"/>
    <n v="121"/>
    <n v="45"/>
    <s v="ร้านที่3"/>
    <s v="ปัญญา ลุนจันทา (ดิษ)"/>
    <s v="ถนน คสล. หมู่ 8 บ้านหนองกุง ถนน คสล. หมู่ 8 บ้านหนองกุง 120 · บ้านทุ่ม/ Ban Thum_x000a__x000a_เมืองขอนแก่น/ Mueang Khon Kaenขอนแก่น/ Khon Kaen_x000a_40000"/>
    <s v="40000"/>
    <s v="660838181473"/>
    <s v="31/01/2026 05:50"/>
    <s v="-"/>
    <s v="Kerry_dropoff"/>
    <s v="Lazada"/>
    <s v="lazada"/>
    <s v=""/>
    <s v="LEXPU0653077795"/>
    <s v="31/01/2026 05:47"/>
  </r>
  <r>
    <x v="13"/>
    <x v="17"/>
    <n v="10"/>
    <n v="10"/>
    <s v="GTA66"/>
    <n v="100"/>
    <n v="0"/>
    <s v="ร้านที่2"/>
    <s v="ธ***ัทร  เ***มพงษ์"/>
    <s v="อุบลราชธานี"/>
    <s v="-"/>
    <s v=""/>
    <s v="31/01/2026 04:32"/>
    <s v="-"/>
    <s v="J&amp;T COD"/>
    <s v="Tiktok"/>
    <s v="จ่ายทีหลัง / COD"/>
    <s v=""/>
    <s v="790883476412"/>
    <s v="31/01/2026 04:32"/>
  </r>
  <r>
    <x v="6"/>
    <x v="6"/>
    <n v="159"/>
    <n v="1"/>
    <s v="GTA65"/>
    <n v="136"/>
    <n v="7"/>
    <s v="ร้านที่2"/>
    <s v="จ***ักดิ์"/>
    <s v="กรุงเทพฯ"/>
    <s v="-"/>
    <s v=""/>
    <s v="31/01/2026 04:05"/>
    <s v="-"/>
    <s v="J&amp;T Express"/>
    <s v="Tiktok"/>
    <s v="tiktok"/>
    <s v=""/>
    <s v="790887668336"/>
    <s v="31/01/2026 04:07"/>
  </r>
  <r>
    <x v="14"/>
    <x v="18"/>
    <n v="1290"/>
    <n v="1"/>
    <s v="GTA64"/>
    <n v="1290"/>
    <n v="0"/>
    <s v="ร้านที่1"/>
    <s v="ว******ต"/>
    <s v="******เขย่ง ตำบลห้วยเขย่ง อำเภอทองผาภูมิ จังหวัดกาญจนบุรี 71180"/>
    <s v="71180"/>
    <s v="36"/>
    <s v="31/01/2026 03:53"/>
    <s v="-"/>
    <s v="SPX Express"/>
    <s v="Shopee"/>
    <s v="shopee"/>
    <s v=""/>
    <s v="TH268913434385X"/>
    <s v="31/01/2026 03:53"/>
  </r>
  <r>
    <x v="5"/>
    <x v="5"/>
    <n v="69.900000000000006"/>
    <n v="30"/>
    <s v="GTA63"/>
    <n v="2400"/>
    <n v="0"/>
    <s v="ร้านที่1"/>
    <s v="เ**น"/>
    <s v="******่ง ตำบล ด่านขุนทด ตำบลด่านขุนทด อำเภอด่านขุนทด จังหวัดนครราชสีมา 30210"/>
    <s v="30210"/>
    <s v="24"/>
    <s v="31/01/2026 03:09"/>
    <s v="-"/>
    <s v="SPX Express"/>
    <s v="Shopee"/>
    <s v="shopee"/>
    <s v=""/>
    <s v="TH266585021962M"/>
    <s v="31/01/2026 03:08"/>
  </r>
  <r>
    <x v="5"/>
    <x v="5"/>
    <n v="69.900000000000006"/>
    <n v="40"/>
    <s v="GTA62"/>
    <n v="3555"/>
    <n v="0"/>
    <s v="ร้านที่1"/>
    <s v="เ**น"/>
    <s v="******่ง ตำบล ด่านขุนทด ตำบลด่านขุนทด อำเภอด่านขุนทด จังหวัดนครราชสีมา 30210"/>
    <s v="30210"/>
    <s v="24"/>
    <s v="31/01/2026 03:09"/>
    <s v="-"/>
    <s v="SPX Express"/>
    <s v="Shopee"/>
    <s v="shopee"/>
    <s v=""/>
    <s v="TH265937631506T"/>
    <s v="31/01/2026 03:08"/>
  </r>
  <r>
    <x v="1"/>
    <x v="1"/>
    <n v="55"/>
    <n v="5"/>
    <s v="GTA62"/>
    <n v="3555"/>
    <n v="0"/>
    <s v="ร้านที่1"/>
    <s v="เ**น"/>
    <s v="******่ง ตำบล ด่านขุนทด ตำบลด่านขุนทด อำเภอด่านขุนทด จังหวัดนครราชสีมา 30210"/>
    <s v="30210"/>
    <s v="24"/>
    <s v="31/01/2026 03:09"/>
    <s v="-"/>
    <s v="SPX Express"/>
    <s v="Shopee"/>
    <s v="shopee"/>
    <s v=""/>
    <s v="TH265937631506T"/>
    <s v="31/01/2026 03:08"/>
  </r>
  <r>
    <x v="5"/>
    <x v="5"/>
    <n v="80"/>
    <n v="1"/>
    <s v="GTA62"/>
    <n v="3555"/>
    <n v="0"/>
    <s v="ร้านที่1"/>
    <s v="เ**น"/>
    <s v="******่ง ตำบล ด่านขุนทด ตำบลด่านขุนทด อำเภอด่านขุนทด จังหวัดนครราชสีมา 30210"/>
    <s v="30210"/>
    <s v="24"/>
    <s v="31/01/2026 03:09"/>
    <s v="-"/>
    <s v="SPX Express"/>
    <s v="Shopee"/>
    <s v="shopee"/>
    <s v=""/>
    <s v="TH265937631506T"/>
    <s v="31/01/2026 03:08"/>
  </r>
  <r>
    <x v="10"/>
    <x v="19"/>
    <n v="64"/>
    <n v="1"/>
    <s v="GTA61"/>
    <n v="111"/>
    <n v="47"/>
    <s v="ร้านที่9"/>
    <s v="ทิพย์"/>
    <s v="82/18หมู่1 ตำบล รอบเมือง อำเภอ เมือง  82/18หมู่1, ตำบล รอบเมือง อำเภอ เมือง · รอบเมือง สุขสบาย · รอบเมือง/ Rop Mueang_x000a__x000a_เมืองปราจีนบุรี/ Mueang Prachin Buriปราจีนบุรี/ Prachin Buri_x000a_25000"/>
    <s v="25000"/>
    <s v="660646273843"/>
    <s v="31/01/2026 11:07"/>
    <s v="-"/>
    <s v="Kerry_dropoff"/>
    <s v="Lazada"/>
    <s v="lazada"/>
    <s v=""/>
    <s v="LEXPU0653289757"/>
    <s v="31/01/2026 02:33"/>
  </r>
  <r>
    <x v="0"/>
    <x v="0"/>
    <n v="33.333333333333336"/>
    <n v="3"/>
    <s v="GTA60"/>
    <n v="107"/>
    <n v="7"/>
    <s v="ร้านที่2"/>
    <s v="ด***้"/>
    <s v="กรุงเทพฯ"/>
    <s v="-"/>
    <s v=""/>
    <s v="31/01/2026 14:48"/>
    <s v="-"/>
    <s v="J&amp;T Express"/>
    <s v="Tiktok"/>
    <s v="tiktok"/>
    <s v=""/>
    <s v="790870791863"/>
    <s v="31/01/2026 02:32"/>
  </r>
  <r>
    <x v="1"/>
    <x v="1"/>
    <n v="66.666666666666671"/>
    <n v="3"/>
    <s v="GTA59"/>
    <n v="129"/>
    <n v="0"/>
    <s v="ร้านที่2"/>
    <s v="ป***า ว***สุวรรณ์"/>
    <s v="ประจวบคีรีขันธ์"/>
    <s v="-"/>
    <s v=""/>
    <s v="31/01/2026 02:08"/>
    <s v="-"/>
    <s v="J&amp;T Express"/>
    <s v="Tiktok"/>
    <s v="tiktok"/>
    <s v=""/>
    <s v="790859992333"/>
    <s v="31/01/2026 02:08"/>
  </r>
  <r>
    <x v="5"/>
    <x v="5"/>
    <n v="99"/>
    <n v="1"/>
    <s v="GTA58"/>
    <n v="94"/>
    <n v="0"/>
    <s v="ร้านที่1"/>
    <s v="ร******า"/>
    <s v="******แพะใหม่, ซอย 3, ตำบลขุนคง, อำเภอหางดง ตำบลขุนคง อำเภอหางดง จังหวัดเชียงใหม่ 50230"/>
    <s v="50230"/>
    <s v="94"/>
    <s v="31/01/2026 02:01"/>
    <s v="-"/>
    <s v="SPX Express"/>
    <s v="Shopee"/>
    <s v="shopee"/>
    <s v=""/>
    <s v="TH269039920328N"/>
    <s v="31/01/2026 02:01"/>
  </r>
  <r>
    <x v="0"/>
    <x v="0"/>
    <n v="50"/>
    <n v="6"/>
    <s v="GTA57"/>
    <n v="200"/>
    <n v="0"/>
    <s v="ร้านที่2"/>
    <s v="โ***งค์ จ***ะวรรณ"/>
    <s v="กรุงเทพฯ"/>
    <s v="-"/>
    <s v=""/>
    <s v="31/01/2026 01:32"/>
    <s v="-"/>
    <s v="J&amp;T COD"/>
    <s v="Tiktok"/>
    <s v="จ่ายทีหลัง / COD"/>
    <s v=""/>
    <s v="790867234393"/>
    <s v="31/01/2026 01:32"/>
  </r>
  <r>
    <x v="0"/>
    <x v="0"/>
    <n v="50"/>
    <n v="6"/>
    <s v="GTA56"/>
    <n v="200"/>
    <n v="0"/>
    <s v="ร้านที่2"/>
    <s v="ส***ัช"/>
    <s v="กรุงเทพฯ"/>
    <s v="-"/>
    <s v=""/>
    <s v="31/01/2026 01:17"/>
    <s v="-"/>
    <s v="J&amp;T Express"/>
    <s v="Tiktok"/>
    <s v="tiktok"/>
    <s v=""/>
    <s v="790806845334"/>
    <s v="31/01/2026 01:17"/>
  </r>
  <r>
    <x v="5"/>
    <x v="5"/>
    <n v="69.900000000000006"/>
    <n v="20"/>
    <s v="GTA53"/>
    <n v="1600"/>
    <n v="0"/>
    <s v="ร้านที่1"/>
    <s v="ว******ง"/>
    <s v="******มบางจากไชโย) ตำบลไชยภูมิ อำเภอไชโย จังหวัดอ่างทอง 14140"/>
    <s v="14140"/>
    <s v="93"/>
    <s v="31/01/2026 00:50"/>
    <s v="-"/>
    <s v="SPX Express"/>
    <s v="Shopee"/>
    <s v="shopee"/>
    <s v=""/>
    <s v="TH262553577879U"/>
    <s v="31/01/2026 00: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869F0-E5B8-47C6-B52D-3B31B2BA4712}" name="PivotTable1" cacheId="12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9" firstHeaderRow="1" firstDataRow="1" firstDataCol="1"/>
  <pivotFields count="20">
    <pivotField axis="axisRow" showAll="0">
      <items count="26">
        <item x="2"/>
        <item x="22"/>
        <item x="3"/>
        <item x="1"/>
        <item x="7"/>
        <item x="8"/>
        <item x="21"/>
        <item x="17"/>
        <item x="14"/>
        <item x="15"/>
        <item x="19"/>
        <item x="11"/>
        <item x="13"/>
        <item x="16"/>
        <item x="12"/>
        <item x="18"/>
        <item x="0"/>
        <item x="9"/>
        <item x="5"/>
        <item x="23"/>
        <item x="10"/>
        <item x="4"/>
        <item x="24"/>
        <item x="20"/>
        <item x="6"/>
        <item t="default"/>
      </items>
    </pivotField>
    <pivotField axis="axisRow" showAll="0">
      <items count="31">
        <item x="4"/>
        <item x="20"/>
        <item x="11"/>
        <item x="10"/>
        <item x="28"/>
        <item x="5"/>
        <item x="13"/>
        <item x="23"/>
        <item x="14"/>
        <item x="21"/>
        <item x="19"/>
        <item x="2"/>
        <item x="16"/>
        <item x="18"/>
        <item x="12"/>
        <item x="17"/>
        <item x="27"/>
        <item x="0"/>
        <item x="1"/>
        <item x="9"/>
        <item x="3"/>
        <item x="8"/>
        <item x="24"/>
        <item x="25"/>
        <item x="26"/>
        <item x="29"/>
        <item x="7"/>
        <item x="22"/>
        <item x="15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8">
    <i>
      <x/>
    </i>
    <i r="1">
      <x v="11"/>
    </i>
    <i>
      <x v="1"/>
    </i>
    <i r="1">
      <x v="22"/>
    </i>
    <i>
      <x v="2"/>
    </i>
    <i r="1">
      <x v="19"/>
    </i>
    <i r="1">
      <x v="20"/>
    </i>
    <i r="1">
      <x v="23"/>
    </i>
    <i>
      <x v="3"/>
    </i>
    <i r="1">
      <x v="18"/>
    </i>
    <i>
      <x v="4"/>
    </i>
    <i r="1">
      <x v="26"/>
    </i>
    <i>
      <x v="5"/>
    </i>
    <i r="1">
      <x v="21"/>
    </i>
    <i r="1">
      <x v="24"/>
    </i>
    <i>
      <x v="6"/>
    </i>
    <i r="1">
      <x v="7"/>
    </i>
    <i>
      <x v="7"/>
    </i>
    <i r="1">
      <x v="10"/>
    </i>
    <i>
      <x v="8"/>
    </i>
    <i r="1">
      <x v="12"/>
    </i>
    <i>
      <x v="9"/>
    </i>
    <i r="1">
      <x v="15"/>
    </i>
    <i>
      <x v="10"/>
    </i>
    <i r="1">
      <x v="9"/>
    </i>
    <i>
      <x v="11"/>
    </i>
    <i r="1">
      <x v="14"/>
    </i>
    <i>
      <x v="12"/>
    </i>
    <i r="1">
      <x v="8"/>
    </i>
    <i>
      <x v="13"/>
    </i>
    <i r="1">
      <x v="13"/>
    </i>
    <i>
      <x v="14"/>
    </i>
    <i r="1">
      <x v="6"/>
    </i>
    <i>
      <x v="15"/>
    </i>
    <i r="1">
      <x v="1"/>
    </i>
    <i>
      <x v="16"/>
    </i>
    <i r="1">
      <x v="16"/>
    </i>
    <i r="1">
      <x v="17"/>
    </i>
    <i>
      <x v="17"/>
    </i>
    <i r="1">
      <x v="3"/>
    </i>
    <i r="1">
      <x v="28"/>
    </i>
    <i>
      <x v="18"/>
    </i>
    <i r="1">
      <x v="5"/>
    </i>
    <i r="1">
      <x v="28"/>
    </i>
    <i>
      <x v="19"/>
    </i>
    <i r="1">
      <x v="4"/>
    </i>
    <i>
      <x v="20"/>
    </i>
    <i r="1">
      <x v="2"/>
    </i>
    <i r="1">
      <x v="28"/>
    </i>
    <i>
      <x v="21"/>
    </i>
    <i r="1">
      <x/>
    </i>
    <i>
      <x v="22"/>
    </i>
    <i r="1">
      <x v="25"/>
    </i>
    <i>
      <x v="23"/>
    </i>
    <i r="1">
      <x v="27"/>
    </i>
    <i>
      <x v="24"/>
    </i>
    <i r="1">
      <x v="2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88978-411E-429E-8D69-86AB77025BD9}" name="PivotTable2" cacheId="1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5" firstHeaderRow="1" firstDataRow="1" firstDataCol="1"/>
  <pivotFields count="20">
    <pivotField axis="axisRow" showAll="0">
      <items count="29">
        <item x="2"/>
        <item x="27"/>
        <item x="23"/>
        <item x="3"/>
        <item x="1"/>
        <item x="5"/>
        <item x="24"/>
        <item x="11"/>
        <item x="25"/>
        <item x="17"/>
        <item x="19"/>
        <item x="26"/>
        <item x="10"/>
        <item x="22"/>
        <item x="14"/>
        <item x="13"/>
        <item x="16"/>
        <item x="18"/>
        <item x="20"/>
        <item x="12"/>
        <item x="0"/>
        <item x="4"/>
        <item x="7"/>
        <item x="6"/>
        <item x="8"/>
        <item x="15"/>
        <item x="21"/>
        <item x="9"/>
        <item t="default"/>
      </items>
    </pivotField>
    <pivotField axis="axisRow" showAll="0">
      <items count="33">
        <item x="18"/>
        <item x="13"/>
        <item x="12"/>
        <item x="4"/>
        <item x="6"/>
        <item x="9"/>
        <item x="21"/>
        <item x="23"/>
        <item x="22"/>
        <item x="15"/>
        <item x="25"/>
        <item x="30"/>
        <item x="29"/>
        <item x="2"/>
        <item x="20"/>
        <item x="19"/>
        <item x="17"/>
        <item x="10"/>
        <item x="31"/>
        <item x="0"/>
        <item x="1"/>
        <item x="3"/>
        <item x="11"/>
        <item x="26"/>
        <item x="16"/>
        <item x="28"/>
        <item x="14"/>
        <item x="27"/>
        <item x="5"/>
        <item x="24"/>
        <item x="7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64">
    <i>
      <x/>
    </i>
    <i r="1">
      <x v="13"/>
    </i>
    <i>
      <x v="1"/>
    </i>
    <i r="1">
      <x v="18"/>
    </i>
    <i>
      <x v="2"/>
    </i>
    <i r="1">
      <x v="23"/>
    </i>
    <i>
      <x v="3"/>
    </i>
    <i r="1">
      <x v="21"/>
    </i>
    <i r="1">
      <x v="25"/>
    </i>
    <i>
      <x v="4"/>
    </i>
    <i r="1">
      <x v="20"/>
    </i>
    <i>
      <x v="5"/>
    </i>
    <i r="1">
      <x v="24"/>
    </i>
    <i r="1">
      <x v="28"/>
    </i>
    <i>
      <x v="6"/>
    </i>
    <i r="1">
      <x v="27"/>
    </i>
    <i>
      <x v="7"/>
    </i>
    <i r="1">
      <x v="22"/>
    </i>
    <i r="1">
      <x v="26"/>
    </i>
    <i>
      <x v="8"/>
    </i>
    <i r="1">
      <x v="12"/>
    </i>
    <i>
      <x v="9"/>
    </i>
    <i r="1">
      <x v="14"/>
    </i>
    <i>
      <x v="10"/>
    </i>
    <i r="1">
      <x v="8"/>
    </i>
    <i>
      <x v="11"/>
    </i>
    <i r="1">
      <x v="11"/>
    </i>
    <i>
      <x v="12"/>
    </i>
    <i r="1">
      <x v="17"/>
    </i>
    <i>
      <x v="13"/>
    </i>
    <i r="1">
      <x v="10"/>
    </i>
    <i>
      <x v="14"/>
    </i>
    <i r="1">
      <x v="16"/>
    </i>
    <i>
      <x v="15"/>
    </i>
    <i r="1">
      <x v="9"/>
    </i>
    <i>
      <x v="16"/>
    </i>
    <i r="1">
      <x v="15"/>
    </i>
    <i>
      <x v="17"/>
    </i>
    <i r="1">
      <x v="6"/>
    </i>
    <i>
      <x v="18"/>
    </i>
    <i r="1">
      <x v="7"/>
    </i>
    <i>
      <x v="19"/>
    </i>
    <i r="1">
      <x v="1"/>
    </i>
    <i>
      <x v="20"/>
    </i>
    <i r="1">
      <x v="19"/>
    </i>
    <i>
      <x v="21"/>
    </i>
    <i r="1">
      <x v="3"/>
    </i>
    <i r="1">
      <x v="30"/>
    </i>
    <i>
      <x v="22"/>
    </i>
    <i r="1">
      <x v="5"/>
    </i>
    <i r="1">
      <x v="30"/>
    </i>
    <i>
      <x v="23"/>
    </i>
    <i r="1">
      <x v="4"/>
    </i>
    <i r="1">
      <x v="30"/>
    </i>
    <i>
      <x v="24"/>
    </i>
    <i r="1">
      <x v="2"/>
    </i>
    <i r="1">
      <x v="30"/>
    </i>
    <i>
      <x v="25"/>
    </i>
    <i r="1">
      <x/>
    </i>
    <i>
      <x v="26"/>
    </i>
    <i r="1">
      <x v="29"/>
    </i>
    <i>
      <x v="27"/>
    </i>
    <i r="1">
      <x v="3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D3C42-76E9-438B-AC75-54312E02A953}" name="PivotTable3" cacheId="12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3">
        <item x="0"/>
        <item x="13"/>
        <item x="3"/>
        <item x="2"/>
        <item x="4"/>
        <item x="11"/>
        <item x="17"/>
        <item x="16"/>
        <item x="21"/>
        <item x="14"/>
        <item x="5"/>
        <item x="19"/>
        <item x="18"/>
        <item x="15"/>
        <item x="1"/>
        <item x="9"/>
        <item x="8"/>
        <item x="7"/>
        <item x="6"/>
        <item x="12"/>
        <item x="20"/>
        <item x="10"/>
        <item t="default"/>
      </items>
    </pivotField>
    <pivotField axis="axisRow" showAll="0">
      <items count="28">
        <item x="15"/>
        <item x="18"/>
        <item x="7"/>
        <item x="10"/>
        <item x="8"/>
        <item x="9"/>
        <item x="23"/>
        <item x="20"/>
        <item x="21"/>
        <item x="19"/>
        <item x="6"/>
        <item x="25"/>
        <item x="0"/>
        <item x="17"/>
        <item x="1"/>
        <item x="2"/>
        <item x="3"/>
        <item x="5"/>
        <item x="14"/>
        <item x="16"/>
        <item x="22"/>
        <item x="26"/>
        <item x="4"/>
        <item x="12"/>
        <item x="24"/>
        <item x="11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12"/>
    </i>
    <i>
      <x v="1"/>
    </i>
    <i r="1">
      <x v="19"/>
    </i>
    <i>
      <x v="2"/>
    </i>
    <i r="1">
      <x v="16"/>
    </i>
    <i r="1">
      <x v="17"/>
    </i>
    <i>
      <x v="3"/>
    </i>
    <i r="1">
      <x v="15"/>
    </i>
    <i>
      <x v="4"/>
    </i>
    <i r="1">
      <x v="20"/>
    </i>
    <i r="1">
      <x v="22"/>
    </i>
    <i r="1">
      <x v="23"/>
    </i>
    <i>
      <x v="5"/>
    </i>
    <i r="1">
      <x v="18"/>
    </i>
    <i r="1">
      <x v="21"/>
    </i>
    <i>
      <x v="6"/>
    </i>
    <i r="1">
      <x v="7"/>
    </i>
    <i>
      <x v="7"/>
    </i>
    <i r="1">
      <x v="9"/>
    </i>
    <i>
      <x v="8"/>
    </i>
    <i r="1">
      <x v="11"/>
    </i>
    <i>
      <x v="9"/>
    </i>
    <i r="1">
      <x v="13"/>
    </i>
    <i>
      <x v="10"/>
    </i>
    <i r="1">
      <x v="10"/>
    </i>
    <i>
      <x v="11"/>
    </i>
    <i r="1">
      <x v="6"/>
    </i>
    <i>
      <x v="12"/>
    </i>
    <i r="1">
      <x v="8"/>
    </i>
    <i>
      <x v="13"/>
    </i>
    <i r="1">
      <x v="1"/>
    </i>
    <i>
      <x v="14"/>
    </i>
    <i r="1">
      <x v="14"/>
    </i>
    <i>
      <x v="15"/>
    </i>
    <i r="1">
      <x v="3"/>
    </i>
    <i r="1">
      <x v="25"/>
    </i>
    <i>
      <x v="16"/>
    </i>
    <i r="1">
      <x v="5"/>
    </i>
    <i r="1">
      <x v="25"/>
    </i>
    <i>
      <x v="17"/>
    </i>
    <i r="1">
      <x v="4"/>
    </i>
    <i r="1">
      <x v="25"/>
    </i>
    <i>
      <x v="18"/>
    </i>
    <i r="1">
      <x v="2"/>
    </i>
    <i r="1">
      <x v="25"/>
    </i>
    <i>
      <x v="19"/>
    </i>
    <i r="1">
      <x/>
    </i>
    <i>
      <x v="20"/>
    </i>
    <i r="1">
      <x v="24"/>
    </i>
    <i>
      <x v="21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AE178-491C-4A00-B2AC-5D7E5A3DDA60}" name="PivotTable4" cacheId="12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71" firstHeaderRow="1" firstDataRow="1" firstDataCol="1"/>
  <pivotFields count="20">
    <pivotField axis="axisRow" showAll="0">
      <items count="32">
        <item x="28"/>
        <item x="0"/>
        <item x="27"/>
        <item x="8"/>
        <item x="6"/>
        <item x="3"/>
        <item x="2"/>
        <item x="4"/>
        <item x="12"/>
        <item x="29"/>
        <item x="14"/>
        <item x="18"/>
        <item x="21"/>
        <item x="16"/>
        <item x="24"/>
        <item x="17"/>
        <item x="22"/>
        <item x="23"/>
        <item x="25"/>
        <item x="15"/>
        <item x="26"/>
        <item x="1"/>
        <item x="20"/>
        <item x="10"/>
        <item x="5"/>
        <item x="9"/>
        <item x="13"/>
        <item x="11"/>
        <item x="19"/>
        <item x="7"/>
        <item x="30"/>
        <item t="default"/>
      </items>
    </pivotField>
    <pivotField axis="axisRow" showAll="0">
      <items count="36">
        <item x="13"/>
        <item x="30"/>
        <item x="11"/>
        <item x="22"/>
        <item x="5"/>
        <item x="12"/>
        <item x="15"/>
        <item x="27"/>
        <item x="16"/>
        <item x="32"/>
        <item x="17"/>
        <item x="20"/>
        <item x="18"/>
        <item x="19"/>
        <item x="0"/>
        <item x="23"/>
        <item x="25"/>
        <item x="24"/>
        <item x="26"/>
        <item x="31"/>
        <item x="1"/>
        <item x="10"/>
        <item x="2"/>
        <item x="9"/>
        <item x="3"/>
        <item x="29"/>
        <item x="33"/>
        <item x="7"/>
        <item x="14"/>
        <item x="6"/>
        <item x="4"/>
        <item x="21"/>
        <item x="28"/>
        <item x="8"/>
        <item x="3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70">
    <i>
      <x/>
    </i>
    <i r="1">
      <x v="9"/>
    </i>
    <i>
      <x v="1"/>
    </i>
    <i r="1">
      <x v="14"/>
    </i>
    <i>
      <x v="2"/>
    </i>
    <i r="1">
      <x v="19"/>
    </i>
    <i>
      <x v="3"/>
    </i>
    <i r="1">
      <x v="21"/>
    </i>
    <i>
      <x v="4"/>
    </i>
    <i r="1">
      <x v="27"/>
    </i>
    <i>
      <x v="5"/>
    </i>
    <i r="1">
      <x v="23"/>
    </i>
    <i r="1">
      <x v="24"/>
    </i>
    <i>
      <x v="6"/>
    </i>
    <i r="1">
      <x v="22"/>
    </i>
    <i>
      <x v="7"/>
    </i>
    <i r="1">
      <x v="29"/>
    </i>
    <i r="1">
      <x v="30"/>
    </i>
    <i>
      <x v="8"/>
    </i>
    <i r="1">
      <x v="25"/>
    </i>
    <i r="1">
      <x v="28"/>
    </i>
    <i>
      <x v="9"/>
    </i>
    <i r="1">
      <x v="26"/>
    </i>
    <i>
      <x v="10"/>
    </i>
    <i r="1">
      <x v="8"/>
    </i>
    <i>
      <x v="11"/>
    </i>
    <i r="1">
      <x v="11"/>
    </i>
    <i>
      <x v="12"/>
    </i>
    <i r="1">
      <x v="15"/>
    </i>
    <i>
      <x v="13"/>
    </i>
    <i r="1">
      <x v="12"/>
    </i>
    <i>
      <x v="14"/>
    </i>
    <i r="1">
      <x v="18"/>
    </i>
    <i>
      <x v="15"/>
    </i>
    <i r="1">
      <x v="13"/>
    </i>
    <i>
      <x v="16"/>
    </i>
    <i r="1">
      <x v="17"/>
    </i>
    <i>
      <x v="17"/>
    </i>
    <i r="1">
      <x v="16"/>
    </i>
    <i>
      <x v="18"/>
    </i>
    <i r="1">
      <x v="7"/>
    </i>
    <i>
      <x v="19"/>
    </i>
    <i r="1">
      <x v="10"/>
    </i>
    <i>
      <x v="20"/>
    </i>
    <i r="1">
      <x v="1"/>
    </i>
    <i>
      <x v="21"/>
    </i>
    <i r="1">
      <x v="20"/>
    </i>
    <i>
      <x v="22"/>
    </i>
    <i r="1">
      <x v="3"/>
    </i>
    <i r="1">
      <x v="32"/>
    </i>
    <i>
      <x v="23"/>
    </i>
    <i r="1">
      <x v="5"/>
    </i>
    <i r="1">
      <x v="32"/>
    </i>
    <i>
      <x v="24"/>
    </i>
    <i r="1">
      <x v="4"/>
    </i>
    <i r="1">
      <x v="32"/>
    </i>
    <i>
      <x v="25"/>
    </i>
    <i r="1">
      <x v="2"/>
    </i>
    <i r="1">
      <x v="32"/>
    </i>
    <i>
      <x v="26"/>
    </i>
    <i r="1">
      <x v="6"/>
    </i>
    <i>
      <x v="27"/>
    </i>
    <i r="1">
      <x/>
    </i>
    <i>
      <x v="28"/>
    </i>
    <i r="1">
      <x v="31"/>
    </i>
    <i>
      <x v="29"/>
    </i>
    <i r="1">
      <x v="33"/>
    </i>
    <i>
      <x v="30"/>
    </i>
    <i r="1">
      <x v="3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716A5-977F-4F19-B16D-DD39684EDCCA}" name="PivotTable1" cacheId="12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2"/>
        <item x="12"/>
        <item x="5"/>
        <item x="1"/>
        <item x="7"/>
        <item x="11"/>
        <item x="18"/>
        <item x="15"/>
        <item x="13"/>
        <item x="10"/>
        <item x="0"/>
        <item x="4"/>
        <item x="6"/>
        <item x="17"/>
        <item x="8"/>
        <item x="9"/>
        <item x="14"/>
        <item x="16"/>
        <item x="3"/>
        <item t="default"/>
      </items>
    </pivotField>
    <pivotField axis="axisRow" showAll="0">
      <items count="24">
        <item x="9"/>
        <item x="14"/>
        <item x="4"/>
        <item x="21"/>
        <item x="6"/>
        <item x="22"/>
        <item x="2"/>
        <item x="17"/>
        <item x="10"/>
        <item x="15"/>
        <item x="0"/>
        <item x="1"/>
        <item x="12"/>
        <item x="5"/>
        <item x="11"/>
        <item x="13"/>
        <item x="19"/>
        <item x="16"/>
        <item x="20"/>
        <item x="7"/>
        <item x="8"/>
        <item x="18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6"/>
    </i>
    <i>
      <x v="1"/>
    </i>
    <i r="1">
      <x v="15"/>
    </i>
    <i>
      <x v="2"/>
    </i>
    <i r="1">
      <x v="12"/>
    </i>
    <i r="1">
      <x v="13"/>
    </i>
    <i>
      <x v="3"/>
    </i>
    <i r="1">
      <x v="11"/>
    </i>
    <i>
      <x v="4"/>
    </i>
    <i r="1">
      <x v="18"/>
    </i>
    <i r="1">
      <x v="19"/>
    </i>
    <i>
      <x v="5"/>
    </i>
    <i r="1">
      <x v="14"/>
    </i>
    <i r="1">
      <x v="16"/>
    </i>
    <i>
      <x v="6"/>
    </i>
    <i r="1">
      <x v="5"/>
    </i>
    <i>
      <x v="7"/>
    </i>
    <i r="1">
      <x v="7"/>
    </i>
    <i>
      <x v="8"/>
    </i>
    <i r="1">
      <x v="9"/>
    </i>
    <i>
      <x v="9"/>
    </i>
    <i r="1">
      <x v="8"/>
    </i>
    <i>
      <x v="10"/>
    </i>
    <i r="1">
      <x v="10"/>
    </i>
    <i>
      <x v="11"/>
    </i>
    <i r="1">
      <x v="2"/>
    </i>
    <i>
      <x v="12"/>
    </i>
    <i r="1">
      <x v="4"/>
    </i>
    <i r="1">
      <x v="20"/>
    </i>
    <i>
      <x v="13"/>
    </i>
    <i r="1">
      <x v="3"/>
    </i>
    <i r="1">
      <x v="20"/>
    </i>
    <i>
      <x v="14"/>
    </i>
    <i r="1">
      <x v="1"/>
    </i>
    <i r="1">
      <x v="20"/>
    </i>
    <i>
      <x v="15"/>
    </i>
    <i r="1">
      <x/>
    </i>
    <i>
      <x v="16"/>
    </i>
    <i r="1">
      <x v="17"/>
    </i>
    <i>
      <x v="17"/>
    </i>
    <i r="1">
      <x v="21"/>
    </i>
    <i>
      <x v="18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904BB-0120-4F1D-AFB7-BC3523671B2B}" name="PivotTable1" cacheId="12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0" firstHeaderRow="1" firstDataRow="1" firstDataCol="1"/>
  <pivotFields count="20">
    <pivotField axis="axisRow" showAll="0">
      <items count="17">
        <item x="0"/>
        <item x="15"/>
        <item x="13"/>
        <item x="3"/>
        <item x="2"/>
        <item x="4"/>
        <item x="8"/>
        <item x="10"/>
        <item x="14"/>
        <item x="1"/>
        <item x="9"/>
        <item x="12"/>
        <item x="6"/>
        <item x="5"/>
        <item x="11"/>
        <item x="7"/>
        <item t="default"/>
      </items>
    </pivotField>
    <pivotField axis="axisRow" showAll="0">
      <items count="21">
        <item x="12"/>
        <item x="5"/>
        <item x="10"/>
        <item x="6"/>
        <item x="14"/>
        <item x="11"/>
        <item x="0"/>
        <item x="17"/>
        <item x="18"/>
        <item x="1"/>
        <item x="2"/>
        <item x="15"/>
        <item x="3"/>
        <item x="9"/>
        <item x="16"/>
        <item x="8"/>
        <item x="4"/>
        <item x="19"/>
        <item x="13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9">
    <i>
      <x/>
    </i>
    <i r="1">
      <x v="6"/>
    </i>
    <i>
      <x v="1"/>
    </i>
    <i r="1">
      <x v="8"/>
    </i>
    <i>
      <x v="2"/>
    </i>
    <i r="1">
      <x v="14"/>
    </i>
    <i>
      <x v="3"/>
    </i>
    <i r="1">
      <x v="11"/>
    </i>
    <i r="1">
      <x v="12"/>
    </i>
    <i>
      <x v="4"/>
    </i>
    <i r="1">
      <x v="10"/>
    </i>
    <i>
      <x v="5"/>
    </i>
    <i r="1">
      <x v="16"/>
    </i>
    <i>
      <x v="6"/>
    </i>
    <i r="1">
      <x v="13"/>
    </i>
    <i r="1">
      <x v="15"/>
    </i>
    <i>
      <x v="7"/>
    </i>
    <i r="1">
      <x v="5"/>
    </i>
    <i>
      <x v="8"/>
    </i>
    <i r="1">
      <x v="7"/>
    </i>
    <i>
      <x v="9"/>
    </i>
    <i r="1">
      <x v="9"/>
    </i>
    <i>
      <x v="10"/>
    </i>
    <i r="1">
      <x v="2"/>
    </i>
    <i>
      <x v="11"/>
    </i>
    <i r="1">
      <x v="4"/>
    </i>
    <i r="1">
      <x v="17"/>
    </i>
    <i r="1">
      <x v="18"/>
    </i>
    <i>
      <x v="12"/>
    </i>
    <i r="1">
      <x v="3"/>
    </i>
    <i r="1">
      <x v="18"/>
    </i>
    <i>
      <x v="13"/>
    </i>
    <i r="1">
      <x v="1"/>
    </i>
    <i r="1">
      <x v="18"/>
    </i>
    <i>
      <x v="14"/>
    </i>
    <i r="1">
      <x/>
    </i>
    <i>
      <x v="15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86E11-E59D-42D3-80D6-63C0F58C5D4B}" name="PivotTable2" cacheId="12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1">
        <item x="2"/>
        <item x="7"/>
        <item x="6"/>
        <item x="1"/>
        <item x="12"/>
        <item x="4"/>
        <item x="17"/>
        <item x="14"/>
        <item x="16"/>
        <item x="15"/>
        <item x="11"/>
        <item x="18"/>
        <item x="0"/>
        <item x="5"/>
        <item x="9"/>
        <item x="3"/>
        <item x="8"/>
        <item x="13"/>
        <item x="10"/>
        <item x="19"/>
        <item t="default"/>
      </items>
    </pivotField>
    <pivotField axis="axisRow" showAll="0">
      <items count="25">
        <item x="15"/>
        <item x="9"/>
        <item x="5"/>
        <item x="8"/>
        <item x="10"/>
        <item x="19"/>
        <item x="20"/>
        <item x="16"/>
        <item x="18"/>
        <item x="2"/>
        <item x="12"/>
        <item x="17"/>
        <item x="0"/>
        <item x="1"/>
        <item x="14"/>
        <item x="6"/>
        <item x="7"/>
        <item x="23"/>
        <item x="4"/>
        <item x="22"/>
        <item x="13"/>
        <item x="3"/>
        <item x="11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9"/>
    </i>
    <i>
      <x v="1"/>
    </i>
    <i r="1">
      <x v="16"/>
    </i>
    <i>
      <x v="2"/>
    </i>
    <i r="1">
      <x v="14"/>
    </i>
    <i r="1">
      <x v="15"/>
    </i>
    <i r="1">
      <x v="17"/>
    </i>
    <i>
      <x v="3"/>
    </i>
    <i r="1">
      <x v="13"/>
    </i>
    <i>
      <x v="4"/>
    </i>
    <i r="1">
      <x v="19"/>
    </i>
    <i r="1">
      <x v="20"/>
    </i>
    <i>
      <x v="5"/>
    </i>
    <i r="1">
      <x v="18"/>
    </i>
    <i>
      <x v="6"/>
    </i>
    <i r="1">
      <x v="5"/>
    </i>
    <i>
      <x v="7"/>
    </i>
    <i r="1">
      <x v="7"/>
    </i>
    <i>
      <x v="8"/>
    </i>
    <i r="1">
      <x v="8"/>
    </i>
    <i>
      <x v="9"/>
    </i>
    <i r="1">
      <x v="11"/>
    </i>
    <i>
      <x v="10"/>
    </i>
    <i r="1">
      <x v="10"/>
    </i>
    <i>
      <x v="11"/>
    </i>
    <i r="1">
      <x v="6"/>
    </i>
    <i>
      <x v="12"/>
    </i>
    <i r="1">
      <x v="12"/>
    </i>
    <i>
      <x v="13"/>
    </i>
    <i r="1">
      <x v="2"/>
    </i>
    <i r="1">
      <x v="21"/>
    </i>
    <i>
      <x v="14"/>
    </i>
    <i r="1">
      <x v="4"/>
    </i>
    <i r="1">
      <x v="21"/>
    </i>
    <i>
      <x v="15"/>
    </i>
    <i r="1">
      <x v="3"/>
    </i>
    <i r="1">
      <x v="21"/>
    </i>
    <i>
      <x v="16"/>
    </i>
    <i r="1">
      <x v="1"/>
    </i>
    <i r="1">
      <x v="21"/>
    </i>
    <i>
      <x v="17"/>
    </i>
    <i r="1">
      <x/>
    </i>
    <i>
      <x v="18"/>
    </i>
    <i r="1">
      <x v="22"/>
    </i>
    <i>
      <x v="19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7A51D-AD88-45D0-915F-9FFCF8FCA5CD}" name="PivotTable3" cacheId="12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1">
        <item x="0"/>
        <item x="11"/>
        <item x="1"/>
        <item x="2"/>
        <item x="6"/>
        <item x="7"/>
        <item x="14"/>
        <item x="18"/>
        <item x="15"/>
        <item x="16"/>
        <item x="3"/>
        <item x="13"/>
        <item x="19"/>
        <item x="17"/>
        <item x="8"/>
        <item x="5"/>
        <item x="9"/>
        <item x="10"/>
        <item x="12"/>
        <item x="4"/>
        <item t="default"/>
      </items>
    </pivotField>
    <pivotField axis="axisRow" showAll="0">
      <items count="27">
        <item x="25"/>
        <item x="15"/>
        <item x="10"/>
        <item x="9"/>
        <item x="20"/>
        <item x="5"/>
        <item x="8"/>
        <item x="22"/>
        <item x="16"/>
        <item x="17"/>
        <item x="0"/>
        <item x="18"/>
        <item x="3"/>
        <item x="19"/>
        <item x="23"/>
        <item x="2"/>
        <item x="24"/>
        <item x="1"/>
        <item x="7"/>
        <item x="14"/>
        <item x="11"/>
        <item x="21"/>
        <item x="6"/>
        <item x="13"/>
        <item x="12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10"/>
    </i>
    <i>
      <x v="1"/>
    </i>
    <i r="1">
      <x v="19"/>
    </i>
    <i>
      <x v="2"/>
    </i>
    <i r="1">
      <x v="16"/>
    </i>
    <i r="1">
      <x v="17"/>
    </i>
    <i>
      <x v="3"/>
    </i>
    <i r="1">
      <x v="15"/>
    </i>
    <i>
      <x v="4"/>
    </i>
    <i r="1">
      <x v="20"/>
    </i>
    <i r="1">
      <x v="22"/>
    </i>
    <i>
      <x v="5"/>
    </i>
    <i r="1">
      <x v="18"/>
    </i>
    <i r="1">
      <x v="21"/>
    </i>
    <i>
      <x v="6"/>
    </i>
    <i r="1">
      <x v="9"/>
    </i>
    <i>
      <x v="7"/>
    </i>
    <i r="1">
      <x v="7"/>
    </i>
    <i>
      <x v="8"/>
    </i>
    <i r="1">
      <x v="11"/>
    </i>
    <i>
      <x v="9"/>
    </i>
    <i r="1">
      <x v="13"/>
    </i>
    <i>
      <x v="10"/>
    </i>
    <i r="1">
      <x v="12"/>
    </i>
    <i>
      <x v="11"/>
    </i>
    <i r="1">
      <x v="8"/>
    </i>
    <i>
      <x v="12"/>
    </i>
    <i r="1">
      <x v="14"/>
    </i>
    <i>
      <x v="13"/>
    </i>
    <i r="1">
      <x v="4"/>
    </i>
    <i>
      <x v="14"/>
    </i>
    <i r="1">
      <x v="6"/>
    </i>
    <i r="1">
      <x v="23"/>
    </i>
    <i>
      <x v="15"/>
    </i>
    <i r="1">
      <x/>
    </i>
    <i r="1">
      <x v="5"/>
    </i>
    <i r="1">
      <x v="24"/>
    </i>
    <i>
      <x v="16"/>
    </i>
    <i r="1">
      <x v="3"/>
    </i>
    <i>
      <x v="17"/>
    </i>
    <i r="1">
      <x v="2"/>
    </i>
    <i>
      <x v="18"/>
    </i>
    <i r="1">
      <x v="1"/>
    </i>
    <i>
      <x v="19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BED42-00D8-4AB0-B890-21D40D72E17A}" name="PivotTable4" cacheId="12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3" firstHeaderRow="1" firstDataRow="1" firstDataCol="1"/>
  <pivotFields count="20">
    <pivotField axis="axisRow" showAll="0">
      <items count="13">
        <item x="0"/>
        <item x="9"/>
        <item x="3"/>
        <item x="4"/>
        <item x="11"/>
        <item x="10"/>
        <item x="7"/>
        <item x="2"/>
        <item x="5"/>
        <item x="1"/>
        <item x="6"/>
        <item x="8"/>
        <item t="default"/>
      </items>
    </pivotField>
    <pivotField axis="axisRow" showAll="0">
      <items count="17">
        <item x="7"/>
        <item x="4"/>
        <item x="6"/>
        <item x="5"/>
        <item x="0"/>
        <item x="8"/>
        <item x="3"/>
        <item x="10"/>
        <item x="2"/>
        <item x="15"/>
        <item x="11"/>
        <item x="12"/>
        <item x="13"/>
        <item x="14"/>
        <item x="1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2">
    <i>
      <x/>
    </i>
    <i r="1">
      <x v="4"/>
    </i>
    <i>
      <x v="1"/>
    </i>
    <i r="1">
      <x v="10"/>
    </i>
    <i>
      <x v="2"/>
    </i>
    <i r="1">
      <x v="7"/>
    </i>
    <i r="1">
      <x v="8"/>
    </i>
    <i>
      <x v="3"/>
    </i>
    <i r="1">
      <x v="6"/>
    </i>
    <i>
      <x v="4"/>
    </i>
    <i r="1">
      <x v="12"/>
    </i>
    <i r="1">
      <x v="13"/>
    </i>
    <i>
      <x v="5"/>
    </i>
    <i r="1">
      <x v="9"/>
    </i>
    <i r="1">
      <x v="11"/>
    </i>
    <i>
      <x v="6"/>
    </i>
    <i r="1">
      <x v="5"/>
    </i>
    <i>
      <x v="7"/>
    </i>
    <i r="1">
      <x v="1"/>
    </i>
    <i r="1">
      <x v="14"/>
    </i>
    <i>
      <x v="8"/>
    </i>
    <i r="1">
      <x v="3"/>
    </i>
    <i r="1">
      <x v="14"/>
    </i>
    <i>
      <x v="9"/>
    </i>
    <i r="1">
      <x v="2"/>
    </i>
    <i r="1">
      <x v="14"/>
    </i>
    <i>
      <x v="10"/>
    </i>
    <i r="1">
      <x/>
    </i>
    <i r="1">
      <x v="14"/>
    </i>
    <i>
      <x v="11"/>
    </i>
    <i r="1">
      <x v="1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BB1DD-DC2D-4A78-BD57-A91BBE5A4242}" name="PivotTable5" cacheId="13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4" firstHeaderRow="1" firstDataRow="1" firstDataCol="1"/>
  <pivotFields count="20">
    <pivotField axis="axisRow" showAll="0">
      <items count="14">
        <item x="1"/>
        <item x="12"/>
        <item x="3"/>
        <item x="10"/>
        <item x="6"/>
        <item x="7"/>
        <item x="11"/>
        <item x="2"/>
        <item x="4"/>
        <item x="9"/>
        <item x="5"/>
        <item x="0"/>
        <item x="8"/>
        <item t="default"/>
      </items>
    </pivotField>
    <pivotField axis="axisRow" showAll="0">
      <items count="17">
        <item x="8"/>
        <item x="10"/>
        <item x="4"/>
        <item x="5"/>
        <item x="9"/>
        <item x="1"/>
        <item x="2"/>
        <item x="14"/>
        <item x="13"/>
        <item x="12"/>
        <item x="3"/>
        <item x="7"/>
        <item x="15"/>
        <item x="11"/>
        <item x="6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3">
    <i>
      <x/>
    </i>
    <i r="1">
      <x v="5"/>
    </i>
    <i>
      <x v="1"/>
    </i>
    <i r="1">
      <x v="12"/>
    </i>
    <i>
      <x v="2"/>
    </i>
    <i r="1">
      <x v="9"/>
    </i>
    <i r="1">
      <x v="10"/>
    </i>
    <i>
      <x v="3"/>
    </i>
    <i r="1">
      <x v="8"/>
    </i>
    <i>
      <x v="4"/>
    </i>
    <i r="1">
      <x v="14"/>
    </i>
    <i>
      <x v="5"/>
    </i>
    <i r="1">
      <x v="11"/>
    </i>
    <i r="1">
      <x v="13"/>
    </i>
    <i>
      <x v="6"/>
    </i>
    <i r="1">
      <x v="7"/>
    </i>
    <i>
      <x v="7"/>
    </i>
    <i r="1">
      <x v="6"/>
    </i>
    <i>
      <x v="8"/>
    </i>
    <i r="1">
      <x v="2"/>
    </i>
    <i r="1">
      <x v="15"/>
    </i>
    <i>
      <x v="9"/>
    </i>
    <i r="1">
      <x v="4"/>
    </i>
    <i r="1">
      <x v="15"/>
    </i>
    <i>
      <x v="10"/>
    </i>
    <i r="1">
      <x v="3"/>
    </i>
    <i r="1">
      <x v="15"/>
    </i>
    <i>
      <x v="11"/>
    </i>
    <i r="1">
      <x v="1"/>
    </i>
    <i r="1">
      <x v="15"/>
    </i>
    <i>
      <x v="12"/>
    </i>
    <i r="1">
      <x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87157-CB3E-40E3-B33A-47F4F821C4EB}" name="PivotTable6" cacheId="13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19">
        <item x="0"/>
        <item x="16"/>
        <item x="2"/>
        <item x="1"/>
        <item x="5"/>
        <item x="15"/>
        <item x="13"/>
        <item x="11"/>
        <item x="14"/>
        <item x="3"/>
        <item x="12"/>
        <item x="9"/>
        <item x="8"/>
        <item x="6"/>
        <item x="7"/>
        <item x="4"/>
        <item x="10"/>
        <item x="17"/>
        <item t="default"/>
      </items>
    </pivotField>
    <pivotField axis="axisRow" showAll="0">
      <items count="23">
        <item x="5"/>
        <item x="8"/>
        <item x="10"/>
        <item x="7"/>
        <item x="9"/>
        <item x="13"/>
        <item x="14"/>
        <item x="0"/>
        <item x="12"/>
        <item x="4"/>
        <item x="15"/>
        <item x="1"/>
        <item x="3"/>
        <item x="2"/>
        <item x="18"/>
        <item x="17"/>
        <item x="16"/>
        <item x="11"/>
        <item x="6"/>
        <item x="20"/>
        <item x="19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7"/>
    </i>
    <i>
      <x v="1"/>
    </i>
    <i r="1">
      <x v="15"/>
    </i>
    <i>
      <x v="2"/>
    </i>
    <i r="1">
      <x v="12"/>
    </i>
    <i r="1">
      <x v="13"/>
    </i>
    <i>
      <x v="3"/>
    </i>
    <i r="1">
      <x v="11"/>
    </i>
    <i>
      <x v="4"/>
    </i>
    <i r="1">
      <x v="18"/>
    </i>
    <i r="1">
      <x v="19"/>
    </i>
    <i>
      <x v="5"/>
    </i>
    <i r="1">
      <x v="14"/>
    </i>
    <i r="1">
      <x v="16"/>
    </i>
    <i>
      <x v="6"/>
    </i>
    <i r="1">
      <x v="6"/>
    </i>
    <i>
      <x v="7"/>
    </i>
    <i r="1">
      <x v="8"/>
    </i>
    <i>
      <x v="8"/>
    </i>
    <i r="1">
      <x v="10"/>
    </i>
    <i>
      <x v="9"/>
    </i>
    <i r="1">
      <x v="9"/>
    </i>
    <i>
      <x v="10"/>
    </i>
    <i r="1">
      <x v="5"/>
    </i>
    <i>
      <x v="11"/>
    </i>
    <i r="1">
      <x v="2"/>
    </i>
    <i r="1">
      <x v="20"/>
    </i>
    <i>
      <x v="12"/>
    </i>
    <i r="1">
      <x v="4"/>
    </i>
    <i>
      <x v="13"/>
    </i>
    <i r="1">
      <x v="3"/>
    </i>
    <i r="1">
      <x v="20"/>
    </i>
    <i>
      <x v="14"/>
    </i>
    <i r="1">
      <x v="1"/>
    </i>
    <i r="1">
      <x v="20"/>
    </i>
    <i>
      <x v="15"/>
    </i>
    <i r="1">
      <x/>
    </i>
    <i>
      <x v="16"/>
    </i>
    <i r="1">
      <x v="17"/>
    </i>
    <i>
      <x v="17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21D82-D620-43B0-B7A9-3BEF68074843}" name="PivotTable1" cacheId="13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1">
        <item x="1"/>
        <item x="11"/>
        <item x="3"/>
        <item x="14"/>
        <item x="12"/>
        <item x="10"/>
        <item x="19"/>
        <item x="15"/>
        <item x="16"/>
        <item x="17"/>
        <item x="9"/>
        <item x="5"/>
        <item x="8"/>
        <item x="2"/>
        <item x="7"/>
        <item x="6"/>
        <item x="4"/>
        <item x="13"/>
        <item x="18"/>
        <item x="0"/>
        <item t="default"/>
      </items>
    </pivotField>
    <pivotField axis="axisRow" showAll="0">
      <items count="26">
        <item x="4"/>
        <item x="6"/>
        <item x="9"/>
        <item x="7"/>
        <item x="8"/>
        <item x="14"/>
        <item x="1"/>
        <item x="5"/>
        <item x="10"/>
        <item x="16"/>
        <item x="17"/>
        <item x="3"/>
        <item x="15"/>
        <item x="12"/>
        <item x="24"/>
        <item x="18"/>
        <item x="19"/>
        <item x="11"/>
        <item x="23"/>
        <item x="22"/>
        <item x="20"/>
        <item x="21"/>
        <item x="1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6"/>
    </i>
    <i>
      <x v="1"/>
    </i>
    <i r="1">
      <x v="13"/>
    </i>
    <i>
      <x v="2"/>
    </i>
    <i r="1">
      <x v="10"/>
    </i>
    <i r="1">
      <x v="11"/>
    </i>
    <i r="1">
      <x v="16"/>
    </i>
    <i>
      <x v="3"/>
    </i>
    <i r="1">
      <x v="9"/>
    </i>
    <i>
      <x v="4"/>
    </i>
    <i r="1">
      <x v="15"/>
    </i>
    <i r="1">
      <x v="22"/>
    </i>
    <i>
      <x v="5"/>
    </i>
    <i r="1">
      <x v="12"/>
    </i>
    <i r="1">
      <x v="17"/>
    </i>
    <i>
      <x v="6"/>
    </i>
    <i r="1">
      <x v="14"/>
    </i>
    <i>
      <x v="7"/>
    </i>
    <i r="1">
      <x v="20"/>
    </i>
    <i>
      <x v="8"/>
    </i>
    <i r="1">
      <x v="21"/>
    </i>
    <i>
      <x v="9"/>
    </i>
    <i r="1">
      <x v="19"/>
    </i>
    <i>
      <x v="10"/>
    </i>
    <i r="1">
      <x v="8"/>
    </i>
    <i>
      <x v="11"/>
    </i>
    <i r="1">
      <x v="7"/>
    </i>
    <i>
      <x v="12"/>
    </i>
    <i r="1">
      <x v="2"/>
    </i>
    <i r="1">
      <x v="23"/>
    </i>
    <i>
      <x v="13"/>
    </i>
    <i r="1">
      <x v="4"/>
    </i>
    <i r="1">
      <x v="23"/>
    </i>
    <i>
      <x v="14"/>
    </i>
    <i r="1">
      <x v="3"/>
    </i>
    <i r="1">
      <x v="23"/>
    </i>
    <i>
      <x v="15"/>
    </i>
    <i r="1">
      <x v="1"/>
    </i>
    <i>
      <x v="16"/>
    </i>
    <i r="1">
      <x/>
    </i>
    <i>
      <x v="17"/>
    </i>
    <i r="1">
      <x v="5"/>
    </i>
    <i>
      <x v="18"/>
    </i>
    <i r="1">
      <x v="18"/>
    </i>
    <i>
      <x v="19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7DAFF-F78B-4EE9-B9AF-7FF21D048A74}" name="PivotTable2" cacheId="13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8" firstHeaderRow="1" firstDataRow="1" firstDataCol="1"/>
  <pivotFields count="20">
    <pivotField axis="axisRow" showAll="0">
      <items count="16">
        <item x="1"/>
        <item x="12"/>
        <item x="0"/>
        <item x="3"/>
        <item x="11"/>
        <item x="10"/>
        <item x="14"/>
        <item x="2"/>
        <item x="8"/>
        <item x="7"/>
        <item x="9"/>
        <item x="4"/>
        <item x="6"/>
        <item x="5"/>
        <item x="13"/>
        <item t="default"/>
      </items>
    </pivotField>
    <pivotField axis="axisRow" showAll="0">
      <items count="19">
        <item x="7"/>
        <item x="4"/>
        <item x="9"/>
        <item x="10"/>
        <item x="8"/>
        <item x="1"/>
        <item x="2"/>
        <item x="17"/>
        <item x="14"/>
        <item x="0"/>
        <item x="16"/>
        <item x="11"/>
        <item x="13"/>
        <item x="12"/>
        <item x="6"/>
        <item x="3"/>
        <item x="5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7">
    <i>
      <x/>
    </i>
    <i r="1">
      <x v="5"/>
    </i>
    <i>
      <x v="1"/>
    </i>
    <i r="1">
      <x v="12"/>
    </i>
    <i>
      <x v="2"/>
    </i>
    <i r="1">
      <x v="8"/>
    </i>
    <i r="1">
      <x v="9"/>
    </i>
    <i>
      <x v="3"/>
    </i>
    <i r="1">
      <x v="15"/>
    </i>
    <i>
      <x v="4"/>
    </i>
    <i r="1">
      <x v="10"/>
    </i>
    <i r="1">
      <x v="13"/>
    </i>
    <i>
      <x v="5"/>
    </i>
    <i r="1">
      <x v="11"/>
    </i>
    <i>
      <x v="6"/>
    </i>
    <i r="1">
      <x v="7"/>
    </i>
    <i>
      <x v="7"/>
    </i>
    <i r="1">
      <x v="6"/>
    </i>
    <i>
      <x v="8"/>
    </i>
    <i r="1">
      <x v="2"/>
    </i>
    <i r="1">
      <x v="16"/>
    </i>
    <i>
      <x v="9"/>
    </i>
    <i r="1">
      <x v="4"/>
    </i>
    <i r="1">
      <x v="16"/>
    </i>
    <i>
      <x v="10"/>
    </i>
    <i r="1">
      <x v="3"/>
    </i>
    <i r="1">
      <x v="16"/>
    </i>
    <i>
      <x v="11"/>
    </i>
    <i r="1">
      <x v="1"/>
    </i>
    <i r="1">
      <x v="16"/>
    </i>
    <i>
      <x v="12"/>
    </i>
    <i r="1">
      <x/>
    </i>
    <i>
      <x v="13"/>
    </i>
    <i r="1">
      <x v="14"/>
    </i>
    <i>
      <x v="14"/>
    </i>
    <i r="1">
      <x v="1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0DC2B-DACF-49A8-B34B-C26233AE28C1}" name="PivotTable1" cacheId="13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6" firstHeaderRow="1" firstDataRow="1" firstDataCol="1"/>
  <pivotFields count="20">
    <pivotField axis="axisRow" showAll="0">
      <items count="15">
        <item x="2"/>
        <item x="7"/>
        <item x="1"/>
        <item x="9"/>
        <item x="12"/>
        <item x="10"/>
        <item x="11"/>
        <item x="6"/>
        <item x="3"/>
        <item x="0"/>
        <item x="4"/>
        <item x="13"/>
        <item x="5"/>
        <item x="8"/>
        <item t="default"/>
      </items>
    </pivotField>
    <pivotField axis="axisRow" showAll="0">
      <items count="18">
        <item x="16"/>
        <item x="4"/>
        <item x="6"/>
        <item x="0"/>
        <item x="10"/>
        <item x="2"/>
        <item x="14"/>
        <item x="13"/>
        <item x="12"/>
        <item x="7"/>
        <item x="8"/>
        <item x="15"/>
        <item x="11"/>
        <item x="5"/>
        <item x="1"/>
        <item x="3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5">
    <i>
      <x/>
    </i>
    <i r="1">
      <x v="5"/>
    </i>
    <i>
      <x v="1"/>
    </i>
    <i r="1">
      <x v="9"/>
    </i>
    <i r="1">
      <x v="10"/>
    </i>
    <i>
      <x v="2"/>
    </i>
    <i r="1">
      <x v="14"/>
    </i>
    <i>
      <x v="3"/>
    </i>
    <i r="1">
      <x v="11"/>
    </i>
    <i r="1">
      <x v="12"/>
    </i>
    <i>
      <x v="4"/>
    </i>
    <i r="1">
      <x v="6"/>
    </i>
    <i>
      <x v="5"/>
    </i>
    <i r="1">
      <x v="8"/>
    </i>
    <i>
      <x v="6"/>
    </i>
    <i r="1">
      <x v="7"/>
    </i>
    <i>
      <x v="7"/>
    </i>
    <i r="1">
      <x v="2"/>
    </i>
    <i r="1">
      <x v="15"/>
    </i>
    <i>
      <x v="8"/>
    </i>
    <i r="1">
      <x v="4"/>
    </i>
    <i r="1">
      <x v="15"/>
    </i>
    <i>
      <x v="9"/>
    </i>
    <i r="1">
      <x v="3"/>
    </i>
    <i r="1">
      <x v="15"/>
    </i>
    <i>
      <x v="10"/>
    </i>
    <i r="1">
      <x v="1"/>
    </i>
    <i r="1">
      <x v="15"/>
    </i>
    <i>
      <x v="11"/>
    </i>
    <i r="1">
      <x/>
    </i>
    <i>
      <x v="12"/>
    </i>
    <i r="1">
      <x v="13"/>
    </i>
    <i>
      <x v="13"/>
    </i>
    <i r="1">
      <x v="1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AB133-C469-4076-81EF-B48088EE1E3C}" name="PivotTable1" cacheId="13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8">
        <item x="1"/>
        <item x="0"/>
        <item x="15"/>
        <item x="6"/>
        <item x="5"/>
        <item x="11"/>
        <item x="10"/>
        <item x="12"/>
        <item x="13"/>
        <item x="9"/>
        <item x="4"/>
        <item x="2"/>
        <item x="3"/>
        <item x="7"/>
        <item x="8"/>
        <item x="14"/>
        <item x="16"/>
        <item t="default"/>
      </items>
    </pivotField>
    <pivotField axis="axisRow" showAll="0">
      <items count="22">
        <item x="17"/>
        <item x="16"/>
        <item x="8"/>
        <item x="5"/>
        <item x="4"/>
        <item x="2"/>
        <item x="10"/>
        <item x="11"/>
        <item x="13"/>
        <item x="1"/>
        <item x="12"/>
        <item x="15"/>
        <item x="14"/>
        <item x="19"/>
        <item x="3"/>
        <item x="0"/>
        <item x="6"/>
        <item x="18"/>
        <item x="7"/>
        <item x="9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9"/>
    </i>
    <i>
      <x v="1"/>
    </i>
    <i r="1">
      <x/>
    </i>
    <i r="1">
      <x v="14"/>
    </i>
    <i r="1">
      <x v="15"/>
    </i>
    <i>
      <x v="2"/>
    </i>
    <i r="1">
      <x v="13"/>
    </i>
    <i>
      <x v="3"/>
    </i>
    <i r="1">
      <x v="18"/>
    </i>
    <i>
      <x v="4"/>
    </i>
    <i r="1">
      <x v="16"/>
    </i>
    <i r="1">
      <x v="17"/>
    </i>
    <i>
      <x v="5"/>
    </i>
    <i r="1">
      <x v="8"/>
    </i>
    <i>
      <x v="6"/>
    </i>
    <i r="1">
      <x v="10"/>
    </i>
    <i>
      <x v="7"/>
    </i>
    <i r="1">
      <x v="12"/>
    </i>
    <i>
      <x v="8"/>
    </i>
    <i r="1">
      <x v="11"/>
    </i>
    <i>
      <x v="9"/>
    </i>
    <i r="1">
      <x v="7"/>
    </i>
    <i>
      <x v="10"/>
    </i>
    <i r="1">
      <x v="3"/>
    </i>
    <i r="1">
      <x v="19"/>
    </i>
    <i>
      <x v="11"/>
    </i>
    <i r="1">
      <x v="5"/>
    </i>
    <i r="1">
      <x v="19"/>
    </i>
    <i>
      <x v="12"/>
    </i>
    <i r="1">
      <x v="4"/>
    </i>
    <i r="1">
      <x v="19"/>
    </i>
    <i>
      <x v="13"/>
    </i>
    <i r="1">
      <x v="2"/>
    </i>
    <i r="1">
      <x v="19"/>
    </i>
    <i>
      <x v="14"/>
    </i>
    <i r="1">
      <x v="6"/>
    </i>
    <i>
      <x v="15"/>
    </i>
    <i r="1">
      <x v="1"/>
    </i>
    <i>
      <x v="16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1C8D3-AA60-4DE2-857E-A77149FF4185}" name="PivotTable2" cacheId="1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1" firstHeaderRow="1" firstDataRow="1" firstDataCol="1"/>
  <pivotFields count="20">
    <pivotField axis="axisRow" showAll="0">
      <items count="20">
        <item x="0"/>
        <item x="11"/>
        <item x="1"/>
        <item x="15"/>
        <item x="16"/>
        <item x="9"/>
        <item x="12"/>
        <item x="10"/>
        <item x="4"/>
        <item x="8"/>
        <item x="3"/>
        <item x="5"/>
        <item x="2"/>
        <item x="13"/>
        <item x="17"/>
        <item x="7"/>
        <item x="14"/>
        <item x="18"/>
        <item x="6"/>
        <item t="default"/>
      </items>
    </pivotField>
    <pivotField axis="axisRow" showAll="0">
      <items count="21">
        <item x="7"/>
        <item x="13"/>
        <item x="3"/>
        <item x="2"/>
        <item x="5"/>
        <item x="17"/>
        <item x="8"/>
        <item x="9"/>
        <item x="0"/>
        <item x="12"/>
        <item x="4"/>
        <item x="10"/>
        <item x="1"/>
        <item x="16"/>
        <item x="11"/>
        <item x="14"/>
        <item x="6"/>
        <item x="15"/>
        <item x="18"/>
        <item x="1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0">
    <i>
      <x/>
    </i>
    <i r="1">
      <x v="8"/>
    </i>
    <i>
      <x v="1"/>
    </i>
    <i r="1">
      <x v="14"/>
    </i>
    <i>
      <x v="2"/>
    </i>
    <i r="1">
      <x v="12"/>
    </i>
    <i>
      <x v="3"/>
    </i>
    <i r="1">
      <x v="17"/>
    </i>
    <i>
      <x v="4"/>
    </i>
    <i r="1">
      <x v="13"/>
    </i>
    <i>
      <x v="5"/>
    </i>
    <i r="1">
      <x v="7"/>
    </i>
    <i>
      <x v="6"/>
    </i>
    <i r="1">
      <x v="9"/>
    </i>
    <i>
      <x v="7"/>
    </i>
    <i r="1">
      <x v="11"/>
    </i>
    <i>
      <x v="8"/>
    </i>
    <i r="1">
      <x v="10"/>
    </i>
    <i>
      <x v="9"/>
    </i>
    <i r="1">
      <x v="6"/>
    </i>
    <i>
      <x v="10"/>
    </i>
    <i r="1">
      <x v="2"/>
    </i>
    <i r="1">
      <x v="18"/>
    </i>
    <i>
      <x v="11"/>
    </i>
    <i r="1">
      <x v="4"/>
    </i>
    <i>
      <x v="12"/>
    </i>
    <i r="1">
      <x v="3"/>
    </i>
    <i>
      <x v="13"/>
    </i>
    <i r="1">
      <x v="1"/>
    </i>
    <i>
      <x v="14"/>
    </i>
    <i r="1">
      <x v="5"/>
    </i>
    <i>
      <x v="15"/>
    </i>
    <i r="1">
      <x/>
    </i>
    <i>
      <x v="16"/>
    </i>
    <i r="1">
      <x v="15"/>
    </i>
    <i>
      <x v="17"/>
    </i>
    <i r="1">
      <x v="19"/>
    </i>
    <i>
      <x v="18"/>
    </i>
    <i r="1">
      <x v="1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571E2-68B0-4925-B557-C876E33CF643}" name="PivotTable3" cacheId="13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7" firstHeaderRow="1" firstDataRow="1" firstDataCol="1"/>
  <pivotFields count="20">
    <pivotField axis="axisRow" showAll="0">
      <items count="16">
        <item x="1"/>
        <item x="13"/>
        <item x="2"/>
        <item x="6"/>
        <item x="5"/>
        <item x="4"/>
        <item x="12"/>
        <item x="8"/>
        <item x="9"/>
        <item x="10"/>
        <item x="11"/>
        <item x="0"/>
        <item x="7"/>
        <item x="3"/>
        <item x="14"/>
        <item t="default"/>
      </items>
    </pivotField>
    <pivotField axis="axisRow" showAll="0">
      <items count="19">
        <item x="17"/>
        <item x="0"/>
        <item x="8"/>
        <item x="9"/>
        <item x="14"/>
        <item x="15"/>
        <item x="1"/>
        <item x="11"/>
        <item x="13"/>
        <item x="12"/>
        <item x="7"/>
        <item x="4"/>
        <item x="2"/>
        <item x="5"/>
        <item x="16"/>
        <item x="10"/>
        <item x="6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6">
    <i>
      <x/>
    </i>
    <i r="1">
      <x v="6"/>
    </i>
    <i>
      <x v="1"/>
    </i>
    <i r="1">
      <x v="14"/>
    </i>
    <i>
      <x v="2"/>
    </i>
    <i r="1">
      <x v="11"/>
    </i>
    <i r="1">
      <x v="12"/>
    </i>
    <i>
      <x v="3"/>
    </i>
    <i r="1">
      <x v="10"/>
    </i>
    <i>
      <x v="4"/>
    </i>
    <i r="1">
      <x v="16"/>
    </i>
    <i>
      <x v="5"/>
    </i>
    <i r="1">
      <x v="13"/>
    </i>
    <i r="1">
      <x v="15"/>
    </i>
    <i>
      <x v="6"/>
    </i>
    <i r="1">
      <x v="5"/>
    </i>
    <i>
      <x v="7"/>
    </i>
    <i r="1">
      <x v="7"/>
    </i>
    <i>
      <x v="8"/>
    </i>
    <i r="1">
      <x v="9"/>
    </i>
    <i>
      <x v="9"/>
    </i>
    <i r="1">
      <x v="8"/>
    </i>
    <i>
      <x v="10"/>
    </i>
    <i r="1">
      <x v="4"/>
    </i>
    <i>
      <x v="11"/>
    </i>
    <i r="1">
      <x v="1"/>
    </i>
    <i r="1">
      <x v="17"/>
    </i>
    <i>
      <x v="12"/>
    </i>
    <i r="1">
      <x v="3"/>
    </i>
    <i r="1">
      <x v="17"/>
    </i>
    <i>
      <x v="13"/>
    </i>
    <i r="1">
      <x v="2"/>
    </i>
    <i r="1">
      <x v="17"/>
    </i>
    <i>
      <x v="14"/>
    </i>
    <i r="1">
      <x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7EF1B-390A-4003-B951-5B4157F58D86}" name="PivotTable1" cacheId="13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5" firstHeaderRow="1" firstDataRow="1" firstDataCol="1"/>
  <pivotFields count="20">
    <pivotField axis="axisRow" showAll="0">
      <items count="16">
        <item x="0"/>
        <item x="8"/>
        <item x="6"/>
        <item x="1"/>
        <item x="10"/>
        <item x="7"/>
        <item x="12"/>
        <item x="13"/>
        <item x="11"/>
        <item x="14"/>
        <item x="4"/>
        <item x="9"/>
        <item x="3"/>
        <item x="5"/>
        <item x="2"/>
        <item t="default"/>
      </items>
    </pivotField>
    <pivotField axis="axisRow" showAll="0">
      <items count="18">
        <item x="5"/>
        <item x="4"/>
        <item x="3"/>
        <item x="11"/>
        <item x="14"/>
        <item x="0"/>
        <item x="16"/>
        <item x="13"/>
        <item x="15"/>
        <item x="1"/>
        <item x="6"/>
        <item x="7"/>
        <item x="9"/>
        <item x="8"/>
        <item x="12"/>
        <item x="1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4">
    <i>
      <x/>
    </i>
    <i r="1">
      <x v="5"/>
    </i>
    <i>
      <x v="1"/>
    </i>
    <i r="1">
      <x v="12"/>
    </i>
    <i>
      <x v="2"/>
    </i>
    <i r="1">
      <x v="10"/>
    </i>
    <i r="1">
      <x v="11"/>
    </i>
    <i>
      <x v="3"/>
    </i>
    <i r="1">
      <x v="9"/>
    </i>
    <i>
      <x v="4"/>
    </i>
    <i r="1">
      <x v="14"/>
    </i>
    <i>
      <x v="5"/>
    </i>
    <i r="1">
      <x v="13"/>
    </i>
    <i>
      <x v="6"/>
    </i>
    <i r="1">
      <x v="4"/>
    </i>
    <i>
      <x v="7"/>
    </i>
    <i r="1">
      <x v="8"/>
    </i>
    <i>
      <x v="8"/>
    </i>
    <i r="1">
      <x v="7"/>
    </i>
    <i>
      <x v="9"/>
    </i>
    <i r="1">
      <x v="6"/>
    </i>
    <i>
      <x v="10"/>
    </i>
    <i r="1">
      <x v="1"/>
    </i>
    <i>
      <x v="11"/>
    </i>
    <i r="1">
      <x v="3"/>
    </i>
    <i r="1">
      <x v="15"/>
    </i>
    <i>
      <x v="12"/>
    </i>
    <i r="1">
      <x v="2"/>
    </i>
    <i r="1">
      <x v="15"/>
    </i>
    <i>
      <x v="13"/>
    </i>
    <i r="1">
      <x/>
    </i>
    <i>
      <x v="14"/>
    </i>
    <i r="1">
      <x v="1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ABC3C-1373-430E-A00C-1B19DC4322BC}" name="PivotTable2" cacheId="13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7" firstHeaderRow="1" firstDataRow="1" firstDataCol="1"/>
  <pivotFields count="20">
    <pivotField axis="axisRow" showAll="0">
      <items count="19">
        <item x="2"/>
        <item x="16"/>
        <item x="4"/>
        <item x="3"/>
        <item x="6"/>
        <item x="5"/>
        <item x="12"/>
        <item x="14"/>
        <item x="11"/>
        <item x="10"/>
        <item x="17"/>
        <item x="13"/>
        <item x="8"/>
        <item x="0"/>
        <item x="1"/>
        <item x="15"/>
        <item x="7"/>
        <item x="9"/>
        <item t="default"/>
      </items>
    </pivotField>
    <pivotField axis="axisRow" showAll="0">
      <items count="26">
        <item x="14"/>
        <item x="11"/>
        <item x="12"/>
        <item x="4"/>
        <item x="5"/>
        <item x="21"/>
        <item x="18"/>
        <item x="17"/>
        <item x="1"/>
        <item x="19"/>
        <item x="24"/>
        <item x="15"/>
        <item x="16"/>
        <item x="2"/>
        <item x="20"/>
        <item x="3"/>
        <item x="8"/>
        <item x="23"/>
        <item x="10"/>
        <item x="6"/>
        <item x="9"/>
        <item x="7"/>
        <item x="0"/>
        <item x="22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6">
    <i>
      <x/>
    </i>
    <i r="1">
      <x v="8"/>
    </i>
    <i>
      <x v="1"/>
    </i>
    <i r="1">
      <x v="17"/>
    </i>
    <i>
      <x v="2"/>
    </i>
    <i r="1">
      <x v="14"/>
    </i>
    <i r="1">
      <x v="15"/>
    </i>
    <i r="1">
      <x v="18"/>
    </i>
    <i>
      <x v="3"/>
    </i>
    <i r="1">
      <x v="13"/>
    </i>
    <i>
      <x v="4"/>
    </i>
    <i r="1">
      <x/>
    </i>
    <i r="1">
      <x v="20"/>
    </i>
    <i r="1">
      <x v="21"/>
    </i>
    <i>
      <x v="5"/>
    </i>
    <i r="1">
      <x v="16"/>
    </i>
    <i r="1">
      <x v="19"/>
    </i>
    <i>
      <x v="6"/>
    </i>
    <i r="1">
      <x v="7"/>
    </i>
    <i>
      <x v="7"/>
    </i>
    <i r="1">
      <x v="9"/>
    </i>
    <i>
      <x v="8"/>
    </i>
    <i r="1">
      <x v="12"/>
    </i>
    <i>
      <x v="9"/>
    </i>
    <i r="1">
      <x v="11"/>
    </i>
    <i>
      <x v="10"/>
    </i>
    <i r="1">
      <x v="10"/>
    </i>
    <i>
      <x v="11"/>
    </i>
    <i r="1">
      <x v="6"/>
    </i>
    <i>
      <x v="12"/>
    </i>
    <i r="1">
      <x v="2"/>
    </i>
    <i r="1">
      <x v="22"/>
    </i>
    <i>
      <x v="13"/>
    </i>
    <i r="1">
      <x v="4"/>
    </i>
    <i r="1">
      <x v="22"/>
    </i>
    <i>
      <x v="14"/>
    </i>
    <i r="1">
      <x v="3"/>
    </i>
    <i r="1">
      <x v="22"/>
    </i>
    <i>
      <x v="15"/>
    </i>
    <i r="1">
      <x v="5"/>
    </i>
    <i>
      <x v="16"/>
    </i>
    <i r="1">
      <x v="1"/>
    </i>
    <i>
      <x v="17"/>
    </i>
    <i r="1">
      <x v="23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2E16F-85D7-4DE3-A663-C891E8F279AB}" name="PivotTable1" cacheId="14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1">
        <item x="2"/>
        <item x="18"/>
        <item x="10"/>
        <item x="0"/>
        <item x="4"/>
        <item x="11"/>
        <item x="12"/>
        <item x="17"/>
        <item x="16"/>
        <item x="1"/>
        <item x="6"/>
        <item x="15"/>
        <item x="14"/>
        <item x="5"/>
        <item x="7"/>
        <item x="3"/>
        <item x="8"/>
        <item x="19"/>
        <item x="13"/>
        <item x="9"/>
        <item t="default"/>
      </items>
    </pivotField>
    <pivotField axis="axisRow" showAll="0">
      <items count="27">
        <item x="15"/>
        <item x="9"/>
        <item x="6"/>
        <item x="4"/>
        <item x="10"/>
        <item x="25"/>
        <item x="16"/>
        <item x="19"/>
        <item x="3"/>
        <item x="18"/>
        <item x="17"/>
        <item x="7"/>
        <item x="2"/>
        <item x="23"/>
        <item x="5"/>
        <item x="1"/>
        <item x="0"/>
        <item x="12"/>
        <item x="22"/>
        <item x="14"/>
        <item x="20"/>
        <item x="13"/>
        <item x="24"/>
        <item x="8"/>
        <item x="21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8"/>
    </i>
    <i>
      <x v="1"/>
    </i>
    <i r="1">
      <x v="13"/>
    </i>
    <i>
      <x v="2"/>
    </i>
    <i r="1">
      <x v="17"/>
    </i>
    <i>
      <x v="3"/>
    </i>
    <i r="1">
      <x v="15"/>
    </i>
    <i r="1">
      <x v="16"/>
    </i>
    <i r="1">
      <x v="18"/>
    </i>
    <i>
      <x v="4"/>
    </i>
    <i r="1">
      <x v="14"/>
    </i>
    <i>
      <x v="5"/>
    </i>
    <i r="1">
      <x v="20"/>
    </i>
    <i r="1">
      <x v="21"/>
    </i>
    <i r="1">
      <x v="22"/>
    </i>
    <i>
      <x v="6"/>
    </i>
    <i r="1">
      <x v="19"/>
    </i>
    <i>
      <x v="7"/>
    </i>
    <i r="1">
      <x v="7"/>
    </i>
    <i>
      <x v="8"/>
    </i>
    <i r="1">
      <x v="9"/>
    </i>
    <i>
      <x v="9"/>
    </i>
    <i r="1">
      <x v="12"/>
    </i>
    <i>
      <x v="10"/>
    </i>
    <i r="1">
      <x v="11"/>
    </i>
    <i>
      <x v="11"/>
    </i>
    <i r="1">
      <x v="10"/>
    </i>
    <i>
      <x v="12"/>
    </i>
    <i r="1">
      <x v="6"/>
    </i>
    <i>
      <x v="13"/>
    </i>
    <i r="1">
      <x v="2"/>
    </i>
    <i r="1">
      <x v="23"/>
    </i>
    <i>
      <x v="14"/>
    </i>
    <i r="1">
      <x v="4"/>
    </i>
    <i r="1">
      <x v="23"/>
    </i>
    <i>
      <x v="15"/>
    </i>
    <i r="1">
      <x v="3"/>
    </i>
    <i r="1">
      <x v="23"/>
    </i>
    <i>
      <x v="16"/>
    </i>
    <i r="1">
      <x v="1"/>
    </i>
    <i>
      <x v="17"/>
    </i>
    <i r="1">
      <x v="5"/>
    </i>
    <i>
      <x v="18"/>
    </i>
    <i r="1">
      <x/>
    </i>
    <i>
      <x v="19"/>
    </i>
    <i r="1">
      <x v="24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E3374-B80C-48AD-A0E7-877A4E1E34B2}" name="PivotTable1" cacheId="14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19">
        <item x="1"/>
        <item x="11"/>
        <item x="5"/>
        <item x="0"/>
        <item x="8"/>
        <item x="9"/>
        <item x="16"/>
        <item x="15"/>
        <item x="12"/>
        <item x="17"/>
        <item x="14"/>
        <item x="13"/>
        <item x="3"/>
        <item x="7"/>
        <item x="4"/>
        <item x="10"/>
        <item x="2"/>
        <item x="6"/>
        <item t="default"/>
      </items>
    </pivotField>
    <pivotField axis="axisRow" showAll="0">
      <items count="22">
        <item x="20"/>
        <item x="2"/>
        <item x="12"/>
        <item x="8"/>
        <item x="7"/>
        <item x="9"/>
        <item x="15"/>
        <item x="18"/>
        <item x="1"/>
        <item x="17"/>
        <item x="16"/>
        <item x="19"/>
        <item x="14"/>
        <item x="0"/>
        <item x="6"/>
        <item x="4"/>
        <item x="13"/>
        <item x="11"/>
        <item x="10"/>
        <item x="3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8"/>
    </i>
    <i>
      <x v="1"/>
    </i>
    <i r="1">
      <x v="16"/>
    </i>
    <i>
      <x v="2"/>
    </i>
    <i r="1">
      <x/>
    </i>
    <i r="1">
      <x v="14"/>
    </i>
    <i r="1">
      <x v="15"/>
    </i>
    <i>
      <x v="3"/>
    </i>
    <i r="1">
      <x v="13"/>
    </i>
    <i>
      <x v="4"/>
    </i>
    <i r="1">
      <x v="18"/>
    </i>
    <i>
      <x v="5"/>
    </i>
    <i r="1">
      <x v="17"/>
    </i>
    <i>
      <x v="6"/>
    </i>
    <i r="1">
      <x v="7"/>
    </i>
    <i>
      <x v="7"/>
    </i>
    <i r="1">
      <x v="9"/>
    </i>
    <i>
      <x v="8"/>
    </i>
    <i r="1">
      <x v="12"/>
    </i>
    <i>
      <x v="9"/>
    </i>
    <i r="1">
      <x v="11"/>
    </i>
    <i>
      <x v="10"/>
    </i>
    <i r="1">
      <x v="10"/>
    </i>
    <i>
      <x v="11"/>
    </i>
    <i r="1">
      <x v="6"/>
    </i>
    <i>
      <x v="12"/>
    </i>
    <i r="1">
      <x v="3"/>
    </i>
    <i r="1">
      <x v="19"/>
    </i>
    <i>
      <x v="13"/>
    </i>
    <i r="1">
      <x v="5"/>
    </i>
    <i r="1">
      <x v="19"/>
    </i>
    <i>
      <x v="14"/>
    </i>
    <i r="1">
      <x v="4"/>
    </i>
    <i r="1">
      <x v="19"/>
    </i>
    <i>
      <x v="15"/>
    </i>
    <i r="1">
      <x v="2"/>
    </i>
    <i r="1">
      <x v="19"/>
    </i>
    <i>
      <x v="16"/>
    </i>
    <i r="1">
      <x v="1"/>
    </i>
    <i>
      <x v="17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24EFC-2F25-4CF8-AEF5-1AEC049652A6}" name="PivotTable2" cacheId="14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9" firstHeaderRow="1" firstDataRow="1" firstDataCol="1"/>
  <pivotFields count="20">
    <pivotField axis="axisRow" showAll="0">
      <items count="17">
        <item x="3"/>
        <item x="7"/>
        <item x="0"/>
        <item x="15"/>
        <item x="14"/>
        <item x="10"/>
        <item x="8"/>
        <item x="11"/>
        <item x="9"/>
        <item x="12"/>
        <item x="13"/>
        <item x="1"/>
        <item x="2"/>
        <item x="6"/>
        <item x="5"/>
        <item x="4"/>
        <item t="default"/>
      </items>
    </pivotField>
    <pivotField axis="axisRow" showAll="0">
      <items count="20">
        <item x="4"/>
        <item x="5"/>
        <item x="1"/>
        <item x="6"/>
        <item x="2"/>
        <item x="15"/>
        <item x="12"/>
        <item x="3"/>
        <item x="9"/>
        <item x="14"/>
        <item x="11"/>
        <item x="13"/>
        <item x="0"/>
        <item x="10"/>
        <item x="7"/>
        <item x="16"/>
        <item x="18"/>
        <item x="17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8">
    <i>
      <x/>
    </i>
    <i r="1">
      <x v="7"/>
    </i>
    <i>
      <x v="1"/>
    </i>
    <i r="1">
      <x v="13"/>
    </i>
    <i r="1">
      <x v="14"/>
    </i>
    <i>
      <x v="2"/>
    </i>
    <i r="1">
      <x v="12"/>
    </i>
    <i>
      <x v="3"/>
    </i>
    <i r="1">
      <x v="17"/>
    </i>
    <i>
      <x v="4"/>
    </i>
    <i r="1">
      <x v="15"/>
    </i>
    <i r="1">
      <x v="16"/>
    </i>
    <i>
      <x v="5"/>
    </i>
    <i r="1">
      <x v="6"/>
    </i>
    <i>
      <x v="6"/>
    </i>
    <i r="1">
      <x v="8"/>
    </i>
    <i>
      <x v="7"/>
    </i>
    <i r="1">
      <x v="11"/>
    </i>
    <i>
      <x v="8"/>
    </i>
    <i r="1">
      <x v="10"/>
    </i>
    <i>
      <x v="9"/>
    </i>
    <i r="1">
      <x v="9"/>
    </i>
    <i>
      <x v="10"/>
    </i>
    <i r="1">
      <x v="5"/>
    </i>
    <i>
      <x v="11"/>
    </i>
    <i r="1">
      <x v="2"/>
    </i>
    <i>
      <x v="12"/>
    </i>
    <i r="1">
      <x v="4"/>
    </i>
    <i r="1">
      <x v="18"/>
    </i>
    <i>
      <x v="13"/>
    </i>
    <i r="1">
      <x v="3"/>
    </i>
    <i r="1">
      <x v="18"/>
    </i>
    <i>
      <x v="14"/>
    </i>
    <i r="1">
      <x v="1"/>
    </i>
    <i r="1">
      <x v="18"/>
    </i>
    <i>
      <x v="15"/>
    </i>
    <i r="1">
      <x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DF3EC-1C1F-46BB-93A8-05DFA705D3DB}" name="PivotTable3" cacheId="14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1" firstHeaderRow="1" firstDataRow="1" firstDataCol="1"/>
  <pivotFields count="20">
    <pivotField axis="axisRow" showAll="0">
      <items count="17">
        <item x="3"/>
        <item x="2"/>
        <item x="4"/>
        <item x="11"/>
        <item x="0"/>
        <item x="12"/>
        <item x="10"/>
        <item x="15"/>
        <item x="9"/>
        <item x="13"/>
        <item x="14"/>
        <item x="8"/>
        <item x="7"/>
        <item x="6"/>
        <item x="5"/>
        <item x="1"/>
        <item t="default"/>
      </items>
    </pivotField>
    <pivotField axis="axisRow" showAll="0">
      <items count="22">
        <item x="13"/>
        <item x="1"/>
        <item x="5"/>
        <item x="8"/>
        <item x="6"/>
        <item x="7"/>
        <item x="17"/>
        <item x="15"/>
        <item x="3"/>
        <item x="12"/>
        <item x="16"/>
        <item x="10"/>
        <item x="18"/>
        <item x="4"/>
        <item x="9"/>
        <item x="2"/>
        <item x="0"/>
        <item x="20"/>
        <item x="19"/>
        <item x="14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0">
    <i>
      <x/>
    </i>
    <i r="1">
      <x v="8"/>
    </i>
    <i>
      <x v="1"/>
    </i>
    <i r="1">
      <x v="14"/>
    </i>
    <i r="1">
      <x v="15"/>
    </i>
    <i>
      <x v="2"/>
    </i>
    <i r="1">
      <x v="13"/>
    </i>
    <i>
      <x v="3"/>
    </i>
    <i r="1">
      <x v="18"/>
    </i>
    <i r="1">
      <x v="19"/>
    </i>
    <i>
      <x v="4"/>
    </i>
    <i r="1">
      <x v="16"/>
    </i>
    <i r="1">
      <x v="17"/>
    </i>
    <i>
      <x v="5"/>
    </i>
    <i r="1">
      <x v="7"/>
    </i>
    <i>
      <x v="6"/>
    </i>
    <i r="1">
      <x v="9"/>
    </i>
    <i>
      <x v="7"/>
    </i>
    <i r="1">
      <x v="12"/>
    </i>
    <i>
      <x v="8"/>
    </i>
    <i r="1">
      <x v="11"/>
    </i>
    <i>
      <x v="9"/>
    </i>
    <i r="1">
      <x v="10"/>
    </i>
    <i>
      <x v="10"/>
    </i>
    <i r="1">
      <x v="6"/>
    </i>
    <i>
      <x v="11"/>
    </i>
    <i r="1">
      <x v="3"/>
    </i>
    <i>
      <x v="12"/>
    </i>
    <i r="1">
      <x v="5"/>
    </i>
    <i r="1">
      <x v="20"/>
    </i>
    <i>
      <x v="13"/>
    </i>
    <i r="1">
      <x v="4"/>
    </i>
    <i r="1">
      <x v="20"/>
    </i>
    <i>
      <x v="14"/>
    </i>
    <i r="1">
      <x/>
    </i>
    <i r="1">
      <x v="2"/>
    </i>
    <i r="1">
      <x v="20"/>
    </i>
    <i>
      <x v="15"/>
    </i>
    <i r="1">
      <x v="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90685-DE4E-41B0-B158-3588A12DCFAA}" name="PivotTable4" cacheId="14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5" firstHeaderRow="1" firstDataRow="1" firstDataCol="1"/>
  <pivotFields count="20">
    <pivotField axis="axisRow" showAll="0">
      <items count="19">
        <item x="0"/>
        <item x="17"/>
        <item x="8"/>
        <item x="3"/>
        <item x="2"/>
        <item x="9"/>
        <item x="14"/>
        <item x="12"/>
        <item x="13"/>
        <item x="5"/>
        <item x="15"/>
        <item x="16"/>
        <item x="1"/>
        <item x="7"/>
        <item x="4"/>
        <item x="6"/>
        <item x="11"/>
        <item x="10"/>
        <item t="default"/>
      </items>
    </pivotField>
    <pivotField axis="axisRow" showAll="0">
      <items count="23">
        <item x="21"/>
        <item x="15"/>
        <item x="7"/>
        <item x="6"/>
        <item x="5"/>
        <item x="9"/>
        <item x="20"/>
        <item x="18"/>
        <item x="0"/>
        <item x="16"/>
        <item x="19"/>
        <item x="4"/>
        <item x="17"/>
        <item x="3"/>
        <item x="14"/>
        <item x="8"/>
        <item x="10"/>
        <item x="13"/>
        <item x="12"/>
        <item x="2"/>
        <item x="1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4">
    <i>
      <x/>
    </i>
    <i r="1">
      <x v="8"/>
    </i>
    <i>
      <x v="1"/>
    </i>
    <i r="1">
      <x/>
    </i>
    <i>
      <x v="2"/>
    </i>
    <i r="1">
      <x v="14"/>
    </i>
    <i r="1">
      <x v="15"/>
    </i>
    <i>
      <x v="3"/>
    </i>
    <i r="1">
      <x v="13"/>
    </i>
    <i>
      <x v="4"/>
    </i>
    <i r="1">
      <x v="18"/>
    </i>
    <i r="1">
      <x v="19"/>
    </i>
    <i>
      <x v="5"/>
    </i>
    <i r="1">
      <x v="16"/>
    </i>
    <i r="1">
      <x v="17"/>
    </i>
    <i>
      <x v="6"/>
    </i>
    <i r="1">
      <x v="7"/>
    </i>
    <i>
      <x v="7"/>
    </i>
    <i r="1">
      <x v="9"/>
    </i>
    <i>
      <x v="8"/>
    </i>
    <i r="1">
      <x v="12"/>
    </i>
    <i>
      <x v="9"/>
    </i>
    <i r="1">
      <x v="11"/>
    </i>
    <i>
      <x v="10"/>
    </i>
    <i r="1">
      <x v="10"/>
    </i>
    <i>
      <x v="11"/>
    </i>
    <i r="1">
      <x v="6"/>
    </i>
    <i>
      <x v="12"/>
    </i>
    <i r="1">
      <x v="3"/>
    </i>
    <i r="1">
      <x v="20"/>
    </i>
    <i>
      <x v="13"/>
    </i>
    <i r="1">
      <x v="5"/>
    </i>
    <i r="1">
      <x v="20"/>
    </i>
    <i>
      <x v="14"/>
    </i>
    <i r="1">
      <x v="4"/>
    </i>
    <i r="1">
      <x v="20"/>
    </i>
    <i>
      <x v="15"/>
    </i>
    <i r="1">
      <x v="2"/>
    </i>
    <i r="1">
      <x v="20"/>
    </i>
    <i>
      <x v="16"/>
    </i>
    <i r="1">
      <x v="1"/>
    </i>
    <i>
      <x v="17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69110-D1FA-44EA-ACA1-C06391A60989}" name="PivotTable1" cacheId="14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1" firstHeaderRow="1" firstDataRow="1" firstDataCol="1"/>
  <pivotFields count="20">
    <pivotField axis="axisRow" showAll="0">
      <items count="18">
        <item x="0"/>
        <item x="5"/>
        <item x="1"/>
        <item x="10"/>
        <item x="11"/>
        <item x="14"/>
        <item x="8"/>
        <item x="15"/>
        <item x="2"/>
        <item x="13"/>
        <item x="12"/>
        <item x="6"/>
        <item x="7"/>
        <item x="9"/>
        <item x="3"/>
        <item x="4"/>
        <item x="16"/>
        <item t="default"/>
      </items>
    </pivotField>
    <pivotField axis="axisRow" showAll="0">
      <items count="22">
        <item x="4"/>
        <item x="6"/>
        <item x="8"/>
        <item x="11"/>
        <item x="9"/>
        <item x="15"/>
        <item x="17"/>
        <item x="0"/>
        <item x="10"/>
        <item x="16"/>
        <item x="2"/>
        <item x="18"/>
        <item x="1"/>
        <item x="7"/>
        <item x="5"/>
        <item x="14"/>
        <item x="20"/>
        <item x="19"/>
        <item x="13"/>
        <item x="1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0">
    <i>
      <x/>
    </i>
    <i r="1">
      <x v="7"/>
    </i>
    <i>
      <x v="1"/>
    </i>
    <i r="1">
      <x v="13"/>
    </i>
    <i r="1">
      <x v="14"/>
    </i>
    <i r="1">
      <x v="16"/>
    </i>
    <i>
      <x v="2"/>
    </i>
    <i r="1">
      <x v="12"/>
    </i>
    <i>
      <x v="3"/>
    </i>
    <i r="1">
      <x v="18"/>
    </i>
    <i r="1">
      <x v="19"/>
    </i>
    <i>
      <x v="4"/>
    </i>
    <i r="1">
      <x v="15"/>
    </i>
    <i>
      <x v="5"/>
    </i>
    <i r="1">
      <x v="6"/>
    </i>
    <i>
      <x v="6"/>
    </i>
    <i r="1">
      <x v="8"/>
    </i>
    <i>
      <x v="7"/>
    </i>
    <i r="1">
      <x v="11"/>
    </i>
    <i>
      <x v="8"/>
    </i>
    <i r="1">
      <x v="10"/>
    </i>
    <i>
      <x v="9"/>
    </i>
    <i r="1">
      <x v="9"/>
    </i>
    <i>
      <x v="10"/>
    </i>
    <i r="1">
      <x v="5"/>
    </i>
    <i>
      <x v="11"/>
    </i>
    <i r="1">
      <x v="2"/>
    </i>
    <i>
      <x v="12"/>
    </i>
    <i r="1">
      <x v="4"/>
    </i>
    <i>
      <x v="13"/>
    </i>
    <i r="1">
      <x v="3"/>
    </i>
    <i r="1">
      <x v="20"/>
    </i>
    <i>
      <x v="14"/>
    </i>
    <i r="1">
      <x v="1"/>
    </i>
    <i r="1">
      <x v="20"/>
    </i>
    <i>
      <x v="15"/>
    </i>
    <i r="1">
      <x/>
    </i>
    <i>
      <x v="16"/>
    </i>
    <i r="1">
      <x v="1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1AE37-F86A-4FE9-946F-DCF6F865CD2D}" name="PivotTable2" cacheId="14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1">
        <item x="1"/>
        <item x="19"/>
        <item x="18"/>
        <item x="5"/>
        <item x="6"/>
        <item x="0"/>
        <item x="3"/>
        <item x="14"/>
        <item x="13"/>
        <item x="15"/>
        <item x="16"/>
        <item x="12"/>
        <item x="11"/>
        <item x="10"/>
        <item x="4"/>
        <item x="2"/>
        <item x="8"/>
        <item x="17"/>
        <item x="9"/>
        <item x="7"/>
        <item t="default"/>
      </items>
    </pivotField>
    <pivotField axis="axisRow" showAll="0">
      <items count="28">
        <item x="25"/>
        <item x="21"/>
        <item x="12"/>
        <item x="20"/>
        <item x="2"/>
        <item x="4"/>
        <item x="13"/>
        <item x="16"/>
        <item x="1"/>
        <item x="15"/>
        <item x="14"/>
        <item x="18"/>
        <item x="17"/>
        <item x="26"/>
        <item x="6"/>
        <item x="11"/>
        <item x="5"/>
        <item x="23"/>
        <item x="24"/>
        <item x="19"/>
        <item x="3"/>
        <item x="10"/>
        <item x="0"/>
        <item x="8"/>
        <item x="9"/>
        <item x="22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8"/>
    </i>
    <i>
      <x v="1"/>
    </i>
    <i r="1">
      <x/>
    </i>
    <i r="1">
      <x v="13"/>
    </i>
    <i>
      <x v="2"/>
    </i>
    <i r="1">
      <x v="18"/>
    </i>
    <i>
      <x v="3"/>
    </i>
    <i r="1">
      <x v="15"/>
    </i>
    <i r="1">
      <x v="16"/>
    </i>
    <i>
      <x v="4"/>
    </i>
    <i r="1">
      <x v="14"/>
    </i>
    <i>
      <x v="5"/>
    </i>
    <i r="1">
      <x v="22"/>
    </i>
    <i r="1">
      <x v="23"/>
    </i>
    <i>
      <x v="6"/>
    </i>
    <i r="1">
      <x v="17"/>
    </i>
    <i r="1">
      <x v="19"/>
    </i>
    <i r="1">
      <x v="20"/>
    </i>
    <i>
      <x v="7"/>
    </i>
    <i r="1">
      <x v="7"/>
    </i>
    <i>
      <x v="8"/>
    </i>
    <i r="1">
      <x v="9"/>
    </i>
    <i>
      <x v="9"/>
    </i>
    <i r="1">
      <x v="12"/>
    </i>
    <i>
      <x v="10"/>
    </i>
    <i r="1">
      <x v="11"/>
    </i>
    <i>
      <x v="11"/>
    </i>
    <i r="1">
      <x v="10"/>
    </i>
    <i>
      <x v="12"/>
    </i>
    <i r="1">
      <x v="6"/>
    </i>
    <i>
      <x v="13"/>
    </i>
    <i r="1">
      <x v="3"/>
    </i>
    <i r="1">
      <x v="24"/>
    </i>
    <i>
      <x v="14"/>
    </i>
    <i r="1">
      <x v="5"/>
    </i>
    <i r="1">
      <x v="24"/>
    </i>
    <i>
      <x v="15"/>
    </i>
    <i r="1">
      <x v="4"/>
    </i>
    <i r="1">
      <x v="24"/>
    </i>
    <i>
      <x v="16"/>
    </i>
    <i r="1">
      <x v="2"/>
    </i>
    <i r="1">
      <x v="24"/>
    </i>
    <i>
      <x v="17"/>
    </i>
    <i r="1">
      <x v="1"/>
    </i>
    <i>
      <x v="18"/>
    </i>
    <i r="1">
      <x v="21"/>
    </i>
    <i>
      <x v="19"/>
    </i>
    <i r="1">
      <x v="25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A3887-543D-4B54-B38F-DDAA63FAAB8A}" name="PivotTable1" cacheId="14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8">
        <item x="2"/>
        <item x="3"/>
        <item x="6"/>
        <item x="5"/>
        <item x="8"/>
        <item x="13"/>
        <item x="12"/>
        <item x="14"/>
        <item x="15"/>
        <item x="11"/>
        <item x="10"/>
        <item x="4"/>
        <item x="9"/>
        <item x="1"/>
        <item x="0"/>
        <item x="16"/>
        <item x="7"/>
        <item t="default"/>
      </items>
    </pivotField>
    <pivotField axis="axisRow" showAll="0">
      <items count="24">
        <item x="17"/>
        <item x="19"/>
        <item x="9"/>
        <item x="3"/>
        <item x="16"/>
        <item x="8"/>
        <item x="10"/>
        <item x="13"/>
        <item x="1"/>
        <item x="12"/>
        <item x="11"/>
        <item x="15"/>
        <item x="14"/>
        <item x="5"/>
        <item x="20"/>
        <item x="2"/>
        <item x="7"/>
        <item x="21"/>
        <item x="22"/>
        <item x="4"/>
        <item x="0"/>
        <item x="6"/>
        <item x="1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8"/>
    </i>
    <i>
      <x v="1"/>
    </i>
    <i r="1">
      <x v="14"/>
    </i>
    <i r="1">
      <x v="15"/>
    </i>
    <i>
      <x v="2"/>
    </i>
    <i r="1">
      <x v="13"/>
    </i>
    <i>
      <x v="3"/>
    </i>
    <i r="1">
      <x v="18"/>
    </i>
    <i r="1">
      <x v="19"/>
    </i>
    <i>
      <x v="4"/>
    </i>
    <i r="1">
      <x v="16"/>
    </i>
    <i r="1">
      <x v="17"/>
    </i>
    <i>
      <x v="5"/>
    </i>
    <i r="1">
      <x v="7"/>
    </i>
    <i>
      <x v="6"/>
    </i>
    <i r="1">
      <x v="9"/>
    </i>
    <i>
      <x v="7"/>
    </i>
    <i r="1">
      <x v="12"/>
    </i>
    <i>
      <x v="8"/>
    </i>
    <i r="1">
      <x v="11"/>
    </i>
    <i>
      <x v="9"/>
    </i>
    <i r="1">
      <x v="10"/>
    </i>
    <i>
      <x v="10"/>
    </i>
    <i r="1">
      <x v="6"/>
    </i>
    <i>
      <x v="11"/>
    </i>
    <i r="1">
      <x/>
    </i>
    <i r="1">
      <x v="3"/>
    </i>
    <i>
      <x v="12"/>
    </i>
    <i r="1">
      <x v="5"/>
    </i>
    <i>
      <x v="13"/>
    </i>
    <i r="1">
      <x v="4"/>
    </i>
    <i r="1">
      <x v="20"/>
    </i>
    <i>
      <x v="14"/>
    </i>
    <i r="1">
      <x v="2"/>
    </i>
    <i r="1">
      <x v="20"/>
    </i>
    <i>
      <x v="15"/>
    </i>
    <i r="1">
      <x v="1"/>
    </i>
    <i>
      <x v="16"/>
    </i>
    <i r="1">
      <x v="21"/>
    </i>
    <i r="1">
      <x v="2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83F38-8F4E-41FB-A0BC-04105E3EF7AE}" name="PivotTable2" cacheId="14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19">
        <item x="0"/>
        <item x="3"/>
        <item x="5"/>
        <item x="9"/>
        <item x="8"/>
        <item x="11"/>
        <item x="17"/>
        <item x="13"/>
        <item x="6"/>
        <item x="15"/>
        <item x="16"/>
        <item x="14"/>
        <item x="2"/>
        <item x="4"/>
        <item x="1"/>
        <item x="12"/>
        <item x="10"/>
        <item x="7"/>
        <item t="default"/>
      </items>
    </pivotField>
    <pivotField axis="axisRow" showAll="0">
      <items count="21">
        <item x="16"/>
        <item x="14"/>
        <item x="2"/>
        <item x="1"/>
        <item x="4"/>
        <item x="18"/>
        <item x="13"/>
        <item x="0"/>
        <item x="19"/>
        <item x="17"/>
        <item x="6"/>
        <item x="15"/>
        <item x="5"/>
        <item x="3"/>
        <item x="11"/>
        <item x="9"/>
        <item x="12"/>
        <item x="10"/>
        <item x="7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7"/>
    </i>
    <i>
      <x v="1"/>
    </i>
    <i r="1">
      <x v="13"/>
    </i>
    <i r="1">
      <x v="14"/>
    </i>
    <i>
      <x v="2"/>
    </i>
    <i r="1">
      <x v="12"/>
    </i>
    <i>
      <x v="3"/>
    </i>
    <i r="1">
      <x v="17"/>
    </i>
    <i>
      <x v="4"/>
    </i>
    <i r="1">
      <x v="15"/>
    </i>
    <i>
      <x v="5"/>
    </i>
    <i r="1">
      <x v="6"/>
    </i>
    <i>
      <x v="6"/>
    </i>
    <i r="1">
      <x v="8"/>
    </i>
    <i>
      <x v="7"/>
    </i>
    <i r="1">
      <x v="11"/>
    </i>
    <i>
      <x v="8"/>
    </i>
    <i r="1">
      <x v="10"/>
    </i>
    <i>
      <x v="9"/>
    </i>
    <i r="1">
      <x v="9"/>
    </i>
    <i>
      <x v="10"/>
    </i>
    <i r="1">
      <x v="5"/>
    </i>
    <i>
      <x v="11"/>
    </i>
    <i r="1">
      <x/>
    </i>
    <i>
      <x v="12"/>
    </i>
    <i r="1">
      <x v="2"/>
    </i>
    <i r="1">
      <x v="18"/>
    </i>
    <i>
      <x v="13"/>
    </i>
    <i r="1">
      <x v="4"/>
    </i>
    <i r="1">
      <x v="18"/>
    </i>
    <i>
      <x v="14"/>
    </i>
    <i r="1">
      <x v="3"/>
    </i>
    <i r="1">
      <x v="18"/>
    </i>
    <i>
      <x v="15"/>
    </i>
    <i r="1">
      <x v="1"/>
    </i>
    <i r="1">
      <x v="18"/>
    </i>
    <i>
      <x v="16"/>
    </i>
    <i r="1">
      <x v="16"/>
    </i>
    <i>
      <x v="17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305E6-B96B-4116-886B-CC6A8AEA6249}" name="PivotTable1" cacheId="14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3" firstHeaderRow="1" firstDataRow="1" firstDataCol="1"/>
  <pivotFields count="20">
    <pivotField axis="axisRow" showAll="0">
      <items count="20">
        <item x="2"/>
        <item x="15"/>
        <item x="0"/>
        <item x="13"/>
        <item x="12"/>
        <item x="11"/>
        <item x="7"/>
        <item x="10"/>
        <item x="8"/>
        <item x="9"/>
        <item x="6"/>
        <item x="5"/>
        <item x="3"/>
        <item x="17"/>
        <item x="1"/>
        <item x="16"/>
        <item x="4"/>
        <item x="14"/>
        <item x="18"/>
        <item t="default"/>
      </items>
    </pivotField>
    <pivotField axis="axisRow" showAll="0">
      <items count="22">
        <item x="5"/>
        <item x="18"/>
        <item x="4"/>
        <item x="3"/>
        <item x="19"/>
        <item x="6"/>
        <item x="8"/>
        <item x="2"/>
        <item x="11"/>
        <item x="7"/>
        <item x="10"/>
        <item x="9"/>
        <item x="15"/>
        <item x="0"/>
        <item x="12"/>
        <item x="17"/>
        <item x="16"/>
        <item x="14"/>
        <item x="13"/>
        <item x="1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2">
    <i>
      <x/>
    </i>
    <i r="1">
      <x v="7"/>
    </i>
    <i>
      <x v="1"/>
    </i>
    <i r="1">
      <x v="15"/>
    </i>
    <i>
      <x v="2"/>
    </i>
    <i r="1">
      <x v="13"/>
    </i>
    <i>
      <x v="3"/>
    </i>
    <i r="1">
      <x v="12"/>
    </i>
    <i>
      <x v="4"/>
    </i>
    <i r="1">
      <x v="17"/>
    </i>
    <i r="1">
      <x v="18"/>
    </i>
    <i>
      <x v="5"/>
    </i>
    <i r="1">
      <x v="14"/>
    </i>
    <i>
      <x v="6"/>
    </i>
    <i r="1">
      <x v="6"/>
    </i>
    <i>
      <x v="7"/>
    </i>
    <i r="1">
      <x v="8"/>
    </i>
    <i>
      <x v="8"/>
    </i>
    <i r="1">
      <x v="11"/>
    </i>
    <i>
      <x v="9"/>
    </i>
    <i r="1">
      <x v="10"/>
    </i>
    <i>
      <x v="10"/>
    </i>
    <i r="1">
      <x v="9"/>
    </i>
    <i>
      <x v="11"/>
    </i>
    <i r="1">
      <x v="5"/>
    </i>
    <i>
      <x v="12"/>
    </i>
    <i r="1">
      <x v="2"/>
    </i>
    <i r="1">
      <x v="19"/>
    </i>
    <i>
      <x v="13"/>
    </i>
    <i r="1">
      <x v="4"/>
    </i>
    <i>
      <x v="14"/>
    </i>
    <i r="1">
      <x v="3"/>
    </i>
    <i r="1">
      <x v="19"/>
    </i>
    <i>
      <x v="15"/>
    </i>
    <i r="1">
      <x v="1"/>
    </i>
    <i>
      <x v="16"/>
    </i>
    <i r="1">
      <x/>
    </i>
    <i>
      <x v="17"/>
    </i>
    <i r="1">
      <x v="16"/>
    </i>
    <i>
      <x v="18"/>
    </i>
    <i r="1">
      <x v="2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2FF22-B089-4409-A8B9-080F53655595}" name="PivotTable2" cacheId="15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0" firstHeaderRow="1" firstDataRow="1" firstDataCol="1"/>
  <pivotFields count="20">
    <pivotField axis="axisRow" showAll="0">
      <items count="16">
        <item x="3"/>
        <item x="2"/>
        <item x="8"/>
        <item x="4"/>
        <item x="1"/>
        <item x="6"/>
        <item x="13"/>
        <item x="14"/>
        <item x="9"/>
        <item x="0"/>
        <item x="7"/>
        <item x="12"/>
        <item x="5"/>
        <item x="11"/>
        <item x="10"/>
        <item t="default"/>
      </items>
    </pivotField>
    <pivotField axis="axisRow" showAll="0">
      <items count="21">
        <item x="12"/>
        <item x="5"/>
        <item x="6"/>
        <item x="13"/>
        <item x="8"/>
        <item x="18"/>
        <item x="3"/>
        <item x="19"/>
        <item x="10"/>
        <item x="4"/>
        <item x="16"/>
        <item x="9"/>
        <item x="7"/>
        <item x="2"/>
        <item x="15"/>
        <item x="1"/>
        <item x="14"/>
        <item x="0"/>
        <item x="17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9">
    <i>
      <x/>
    </i>
    <i r="1">
      <x v="6"/>
    </i>
    <i>
      <x v="1"/>
    </i>
    <i r="1">
      <x v="13"/>
    </i>
    <i>
      <x v="2"/>
    </i>
    <i r="1">
      <x v="10"/>
    </i>
    <i r="1">
      <x v="11"/>
    </i>
    <i>
      <x v="3"/>
    </i>
    <i r="1">
      <x v="9"/>
    </i>
    <i>
      <x v="4"/>
    </i>
    <i r="1">
      <x v="15"/>
    </i>
    <i r="1">
      <x v="16"/>
    </i>
    <i>
      <x v="5"/>
    </i>
    <i r="1">
      <x v="12"/>
    </i>
    <i r="1">
      <x v="14"/>
    </i>
    <i>
      <x v="6"/>
    </i>
    <i r="1">
      <x v="5"/>
    </i>
    <i>
      <x v="7"/>
    </i>
    <i r="1">
      <x v="7"/>
    </i>
    <i>
      <x v="8"/>
    </i>
    <i r="1">
      <x v="8"/>
    </i>
    <i>
      <x v="9"/>
    </i>
    <i r="1">
      <x v="2"/>
    </i>
    <i r="1">
      <x v="17"/>
    </i>
    <i>
      <x v="10"/>
    </i>
    <i r="1">
      <x v="4"/>
    </i>
    <i r="1">
      <x v="17"/>
    </i>
    <i>
      <x v="11"/>
    </i>
    <i r="1">
      <x v="3"/>
    </i>
    <i r="1">
      <x v="17"/>
    </i>
    <i>
      <x v="12"/>
    </i>
    <i r="1">
      <x v="1"/>
    </i>
    <i r="1">
      <x v="17"/>
    </i>
    <i>
      <x v="13"/>
    </i>
    <i r="1">
      <x/>
    </i>
    <i>
      <x v="14"/>
    </i>
    <i r="1">
      <x v="18"/>
    </i>
    <i r="1">
      <x v="1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A6477-9FAC-475A-B0AB-C85C959FC245}" name="PivotTable3" cacheId="15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0" firstHeaderRow="1" firstDataRow="1" firstDataCol="1"/>
  <pivotFields count="20">
    <pivotField axis="axisRow" showAll="0">
      <items count="16">
        <item x="0"/>
        <item x="13"/>
        <item x="5"/>
        <item x="1"/>
        <item x="10"/>
        <item x="8"/>
        <item x="11"/>
        <item x="6"/>
        <item x="4"/>
        <item x="7"/>
        <item x="2"/>
        <item x="12"/>
        <item x="3"/>
        <item x="9"/>
        <item x="14"/>
        <item t="default"/>
      </items>
    </pivotField>
    <pivotField axis="axisRow" showAll="0">
      <items count="21">
        <item x="15"/>
        <item x="2"/>
        <item x="6"/>
        <item x="7"/>
        <item x="4"/>
        <item x="0"/>
        <item x="13"/>
        <item x="1"/>
        <item x="16"/>
        <item x="5"/>
        <item x="11"/>
        <item x="17"/>
        <item x="8"/>
        <item x="3"/>
        <item x="19"/>
        <item x="12"/>
        <item x="9"/>
        <item x="18"/>
        <item x="10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9">
    <i>
      <x/>
    </i>
    <i r="1">
      <x v="5"/>
    </i>
    <i>
      <x v="1"/>
    </i>
    <i r="1">
      <x v="11"/>
    </i>
    <i>
      <x v="2"/>
    </i>
    <i r="1">
      <x v="8"/>
    </i>
    <i r="1">
      <x v="9"/>
    </i>
    <i>
      <x v="3"/>
    </i>
    <i r="1">
      <x v="7"/>
    </i>
    <i>
      <x v="4"/>
    </i>
    <i r="1">
      <x v="14"/>
    </i>
    <i r="1">
      <x v="15"/>
    </i>
    <i>
      <x v="5"/>
    </i>
    <i r="1">
      <x v="10"/>
    </i>
    <i r="1">
      <x v="12"/>
    </i>
    <i>
      <x v="6"/>
    </i>
    <i r="1">
      <x v="6"/>
    </i>
    <i>
      <x v="7"/>
    </i>
    <i r="1">
      <x v="2"/>
    </i>
    <i r="1">
      <x v="16"/>
    </i>
    <i>
      <x v="8"/>
    </i>
    <i r="1">
      <x v="4"/>
    </i>
    <i r="1">
      <x v="16"/>
    </i>
    <i>
      <x v="9"/>
    </i>
    <i r="1">
      <x v="3"/>
    </i>
    <i r="1">
      <x v="16"/>
    </i>
    <i>
      <x v="10"/>
    </i>
    <i r="1">
      <x v="1"/>
    </i>
    <i r="1">
      <x v="16"/>
    </i>
    <i>
      <x v="11"/>
    </i>
    <i r="1">
      <x/>
    </i>
    <i>
      <x v="12"/>
    </i>
    <i r="1">
      <x v="13"/>
    </i>
    <i>
      <x v="13"/>
    </i>
    <i r="1">
      <x v="18"/>
    </i>
    <i r="1">
      <x v="19"/>
    </i>
    <i>
      <x v="14"/>
    </i>
    <i r="1">
      <x v="1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215"/>
  <sheetViews>
    <sheetView zoomScale="85" zoomScaleNormal="85" workbookViewId="0">
      <pane xSplit="6" ySplit="4" topLeftCell="G162" activePane="bottomRight" state="frozen"/>
      <selection activeCell="U329" sqref="U329"/>
      <selection pane="topRight" activeCell="U329" sqref="U329"/>
      <selection pane="bottomLeft" activeCell="U329" sqref="U329"/>
      <selection pane="bottomRight" activeCell="F5" sqref="D5:F167"/>
    </sheetView>
  </sheetViews>
  <sheetFormatPr defaultColWidth="8.81640625" defaultRowHeight="23.4" x14ac:dyDescent="0.25"/>
  <cols>
    <col min="1" max="1" width="18.81640625" style="5" customWidth="1"/>
    <col min="2" max="2" width="48.54296875" style="4" customWidth="1"/>
    <col min="3" max="3" width="9.453125" style="13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bestFit="1" customWidth="1"/>
    <col min="8" max="8" width="6.453125" style="5" bestFit="1" customWidth="1"/>
    <col min="9" max="9" width="17.453125" style="15" bestFit="1" customWidth="1"/>
    <col min="10" max="10" width="7.81640625" style="10" bestFit="1" customWidth="1"/>
    <col min="11" max="11" width="6.453125" style="5" bestFit="1" customWidth="1"/>
    <col min="12" max="12" width="17.453125" style="15" bestFit="1" customWidth="1"/>
    <col min="13" max="13" width="7.81640625" style="10" bestFit="1" customWidth="1"/>
    <col min="14" max="14" width="6.453125" style="5" bestFit="1" customWidth="1"/>
    <col min="15" max="15" width="17.453125" style="15" bestFit="1" customWidth="1"/>
    <col min="16" max="16" width="7.81640625" style="10" bestFit="1" customWidth="1"/>
    <col min="17" max="17" width="6.453125" style="5" bestFit="1" customWidth="1"/>
    <col min="18" max="18" width="17.453125" style="15" bestFit="1" customWidth="1"/>
    <col min="19" max="19" width="7.81640625" style="10" bestFit="1" customWidth="1"/>
    <col min="20" max="20" width="6.453125" style="5" bestFit="1" customWidth="1"/>
    <col min="21" max="21" width="17.453125" style="15" bestFit="1" customWidth="1"/>
    <col min="22" max="22" width="7.81640625" style="10" bestFit="1" customWidth="1"/>
    <col min="23" max="23" width="6.453125" style="5" bestFit="1" customWidth="1"/>
    <col min="24" max="24" width="17.453125" style="15" bestFit="1" customWidth="1"/>
    <col min="25" max="25" width="7.81640625" style="10" bestFit="1" customWidth="1"/>
    <col min="26" max="26" width="6.453125" style="5" bestFit="1" customWidth="1"/>
    <col min="27" max="27" width="17.453125" style="15" bestFit="1" customWidth="1"/>
    <col min="28" max="28" width="7.81640625" style="10" bestFit="1" customWidth="1"/>
    <col min="29" max="29" width="6.453125" style="5" bestFit="1" customWidth="1"/>
    <col min="30" max="30" width="17.453125" style="15" bestFit="1" customWidth="1"/>
    <col min="31" max="31" width="7.81640625" style="10" bestFit="1" customWidth="1"/>
    <col min="32" max="32" width="6.453125" style="5" bestFit="1" customWidth="1"/>
    <col min="33" max="33" width="17.453125" style="15" bestFit="1" customWidth="1"/>
    <col min="34" max="34" width="7.81640625" style="10" bestFit="1" customWidth="1"/>
    <col min="35" max="35" width="6.453125" style="5" bestFit="1" customWidth="1"/>
    <col min="36" max="36" width="17.453125" style="15" bestFit="1" customWidth="1"/>
    <col min="37" max="37" width="7.81640625" style="10" bestFit="1" customWidth="1"/>
    <col min="38" max="38" width="6.453125" style="5" bestFit="1" customWidth="1"/>
    <col min="39" max="39" width="17.453125" style="15" bestFit="1" customWidth="1"/>
    <col min="40" max="40" width="7.81640625" style="10" bestFit="1" customWidth="1"/>
    <col min="41" max="41" width="6.453125" style="5" bestFit="1" customWidth="1"/>
    <col min="42" max="42" width="17.453125" style="15" bestFit="1" customWidth="1"/>
    <col min="43" max="43" width="7.81640625" style="10" bestFit="1" customWidth="1"/>
    <col min="44" max="44" width="6.453125" style="5" bestFit="1" customWidth="1"/>
    <col min="45" max="45" width="17.453125" style="15" bestFit="1" customWidth="1"/>
    <col min="46" max="46" width="7.81640625" style="10" bestFit="1" customWidth="1"/>
    <col min="47" max="47" width="6.453125" style="5" bestFit="1" customWidth="1"/>
    <col min="48" max="48" width="17.453125" style="15" bestFit="1" customWidth="1"/>
    <col min="49" max="49" width="7.81640625" style="10" bestFit="1" customWidth="1"/>
    <col min="50" max="50" width="6.453125" style="5" bestFit="1" customWidth="1"/>
    <col min="51" max="51" width="17.453125" style="15" bestFit="1" customWidth="1"/>
    <col min="52" max="52" width="7.81640625" style="10" bestFit="1" customWidth="1"/>
    <col min="53" max="53" width="6.453125" style="5" bestFit="1" customWidth="1"/>
    <col min="54" max="54" width="17.453125" style="15" bestFit="1" customWidth="1"/>
    <col min="55" max="55" width="7.81640625" style="10" bestFit="1" customWidth="1"/>
    <col min="56" max="56" width="6.453125" style="5" bestFit="1" customWidth="1"/>
    <col min="57" max="57" width="17.453125" style="15" bestFit="1" customWidth="1"/>
    <col min="58" max="58" width="7.81640625" style="10" bestFit="1" customWidth="1"/>
    <col min="59" max="59" width="6.453125" style="5" bestFit="1" customWidth="1"/>
    <col min="60" max="60" width="17.453125" style="15" bestFit="1" customWidth="1"/>
    <col min="61" max="61" width="7.81640625" style="10" customWidth="1"/>
    <col min="62" max="62" width="6.453125" style="5" bestFit="1" customWidth="1"/>
    <col min="63" max="63" width="17.453125" style="15" bestFit="1" customWidth="1"/>
    <col min="64" max="64" width="7.81640625" style="10" bestFit="1" customWidth="1"/>
    <col min="65" max="65" width="6.453125" style="5" bestFit="1" customWidth="1"/>
    <col min="66" max="66" width="17.453125" style="15" bestFit="1" customWidth="1"/>
    <col min="67" max="67" width="7.81640625" style="10" bestFit="1" customWidth="1"/>
    <col min="68" max="68" width="6.453125" style="5" bestFit="1" customWidth="1"/>
    <col min="69" max="69" width="17.453125" style="15" bestFit="1" customWidth="1"/>
    <col min="70" max="70" width="7.81640625" style="10" bestFit="1" customWidth="1"/>
    <col min="71" max="71" width="6.453125" style="5" bestFit="1" customWidth="1"/>
    <col min="72" max="72" width="17.453125" style="15" bestFit="1" customWidth="1"/>
    <col min="73" max="73" width="7.81640625" style="10" bestFit="1" customWidth="1"/>
    <col min="74" max="74" width="6.453125" style="5" bestFit="1" customWidth="1"/>
    <col min="75" max="75" width="17.453125" style="15" bestFit="1" customWidth="1"/>
    <col min="76" max="76" width="7.81640625" style="10" bestFit="1" customWidth="1"/>
    <col min="77" max="77" width="6.453125" style="5" bestFit="1" customWidth="1"/>
    <col min="78" max="78" width="17.453125" style="15" bestFit="1" customWidth="1"/>
    <col min="79" max="79" width="7.81640625" style="10" bestFit="1" customWidth="1"/>
    <col min="80" max="80" width="6.453125" style="5" bestFit="1" customWidth="1"/>
    <col min="81" max="81" width="17.453125" style="15" bestFit="1" customWidth="1"/>
    <col min="82" max="82" width="7.81640625" style="10" bestFit="1" customWidth="1"/>
    <col min="83" max="83" width="6.453125" style="5" bestFit="1" customWidth="1"/>
    <col min="84" max="84" width="17.453125" style="15" bestFit="1" customWidth="1"/>
    <col min="85" max="85" width="7.81640625" style="10" bestFit="1" customWidth="1"/>
    <col min="86" max="86" width="6.453125" style="5" customWidth="1"/>
    <col min="87" max="87" width="17.453125" style="15" bestFit="1" customWidth="1"/>
    <col min="88" max="88" width="7.81640625" style="10" bestFit="1" customWidth="1"/>
    <col min="89" max="89" width="6.453125" style="5" bestFit="1" customWidth="1"/>
    <col min="90" max="90" width="17.453125" style="15" bestFit="1" customWidth="1"/>
    <col min="91" max="91" width="7.81640625" style="10" bestFit="1" customWidth="1"/>
    <col min="92" max="92" width="6.453125" style="5" bestFit="1" customWidth="1"/>
    <col min="93" max="93" width="17.453125" style="15" bestFit="1" customWidth="1"/>
    <col min="94" max="94" width="7.81640625" style="10" bestFit="1" customWidth="1"/>
    <col min="95" max="95" width="6.453125" style="5" bestFit="1" customWidth="1"/>
    <col min="96" max="96" width="17.453125" style="15" bestFit="1" customWidth="1"/>
    <col min="97" max="97" width="7.81640625" style="10" bestFit="1" customWidth="1"/>
    <col min="98" max="98" width="6.453125" style="5" bestFit="1" customWidth="1"/>
    <col min="99" max="99" width="17.453125" style="15" bestFit="1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13205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C2" s="20"/>
      <c r="D2" s="16">
        <f t="shared" ref="D2:AI2" si="0">SUBTOTAL(9,D5:D10473)</f>
        <v>50344</v>
      </c>
      <c r="E2" s="17">
        <f t="shared" si="0"/>
        <v>0</v>
      </c>
      <c r="F2" s="18">
        <f t="shared" si="0"/>
        <v>1035195.7200000001</v>
      </c>
      <c r="G2" s="16">
        <f t="shared" si="0"/>
        <v>6424</v>
      </c>
      <c r="H2" s="17">
        <f t="shared" si="0"/>
        <v>0</v>
      </c>
      <c r="I2" s="18">
        <f t="shared" si="0"/>
        <v>125210.95000000001</v>
      </c>
      <c r="J2" s="16">
        <f t="shared" si="0"/>
        <v>4161</v>
      </c>
      <c r="K2" s="17">
        <f t="shared" si="0"/>
        <v>0</v>
      </c>
      <c r="L2" s="18">
        <f t="shared" si="0"/>
        <v>89324.769999999975</v>
      </c>
      <c r="M2" s="16">
        <f t="shared" si="0"/>
        <v>4719</v>
      </c>
      <c r="N2" s="17">
        <f t="shared" si="0"/>
        <v>0</v>
      </c>
      <c r="O2" s="18">
        <f t="shared" si="0"/>
        <v>105737.22999999998</v>
      </c>
      <c r="P2" s="16">
        <f t="shared" si="0"/>
        <v>3257</v>
      </c>
      <c r="Q2" s="17">
        <f t="shared" si="0"/>
        <v>0</v>
      </c>
      <c r="R2" s="18">
        <f t="shared" si="0"/>
        <v>78520.690000000017</v>
      </c>
      <c r="S2" s="16">
        <f t="shared" si="0"/>
        <v>3636</v>
      </c>
      <c r="T2" s="17">
        <f t="shared" si="0"/>
        <v>0</v>
      </c>
      <c r="U2" s="18">
        <f t="shared" si="0"/>
        <v>81514.76999999999</v>
      </c>
      <c r="V2" s="16">
        <f t="shared" si="0"/>
        <v>3262</v>
      </c>
      <c r="W2" s="17">
        <f t="shared" si="0"/>
        <v>0</v>
      </c>
      <c r="X2" s="18">
        <f t="shared" si="0"/>
        <v>57251.06</v>
      </c>
      <c r="Y2" s="16">
        <f t="shared" si="0"/>
        <v>2575</v>
      </c>
      <c r="Z2" s="17">
        <f t="shared" si="0"/>
        <v>0</v>
      </c>
      <c r="AA2" s="18">
        <f t="shared" si="0"/>
        <v>56943.669999999984</v>
      </c>
      <c r="AB2" s="16">
        <f t="shared" si="0"/>
        <v>1743</v>
      </c>
      <c r="AC2" s="17">
        <f t="shared" si="0"/>
        <v>0</v>
      </c>
      <c r="AD2" s="18">
        <f t="shared" si="0"/>
        <v>31536.629999999997</v>
      </c>
      <c r="AE2" s="16">
        <f t="shared" si="0"/>
        <v>1067</v>
      </c>
      <c r="AF2" s="17">
        <f t="shared" si="0"/>
        <v>0</v>
      </c>
      <c r="AG2" s="18">
        <f t="shared" si="0"/>
        <v>19353.949999999997</v>
      </c>
      <c r="AH2" s="16">
        <f t="shared" si="0"/>
        <v>1168</v>
      </c>
      <c r="AI2" s="17">
        <f t="shared" si="0"/>
        <v>0</v>
      </c>
      <c r="AJ2" s="18">
        <f t="shared" ref="AJ2:BO2" si="1">SUBTOTAL(9,AJ5:AJ10473)</f>
        <v>20544.57</v>
      </c>
      <c r="AK2" s="16">
        <f t="shared" si="1"/>
        <v>1247</v>
      </c>
      <c r="AL2" s="17">
        <f t="shared" si="1"/>
        <v>0</v>
      </c>
      <c r="AM2" s="18">
        <f t="shared" si="1"/>
        <v>28018.359999999997</v>
      </c>
      <c r="AN2" s="16">
        <f t="shared" si="1"/>
        <v>1803</v>
      </c>
      <c r="AO2" s="17">
        <f t="shared" si="1"/>
        <v>0</v>
      </c>
      <c r="AP2" s="18">
        <f t="shared" si="1"/>
        <v>27179.189999999991</v>
      </c>
      <c r="AQ2" s="16">
        <f t="shared" si="1"/>
        <v>1035</v>
      </c>
      <c r="AR2" s="17">
        <f t="shared" si="1"/>
        <v>0</v>
      </c>
      <c r="AS2" s="18">
        <f t="shared" si="1"/>
        <v>20027.25</v>
      </c>
      <c r="AT2" s="16">
        <f t="shared" si="1"/>
        <v>566</v>
      </c>
      <c r="AU2" s="17">
        <f t="shared" si="1"/>
        <v>0</v>
      </c>
      <c r="AV2" s="18">
        <f t="shared" si="1"/>
        <v>14830.09</v>
      </c>
      <c r="AW2" s="16">
        <f t="shared" si="1"/>
        <v>756</v>
      </c>
      <c r="AX2" s="17">
        <f t="shared" si="1"/>
        <v>0</v>
      </c>
      <c r="AY2" s="18">
        <f t="shared" si="1"/>
        <v>17751.489999999998</v>
      </c>
      <c r="AZ2" s="16">
        <f>SUBTOTAL(9,AZ5:AZ10473)</f>
        <v>668</v>
      </c>
      <c r="BA2" s="17">
        <f t="shared" si="1"/>
        <v>0</v>
      </c>
      <c r="BB2" s="18">
        <f t="shared" si="1"/>
        <v>14036.060000000001</v>
      </c>
      <c r="BC2" s="16">
        <f>SUBTOTAL(9,BC5:BC10473)</f>
        <v>738</v>
      </c>
      <c r="BD2" s="17">
        <f t="shared" si="1"/>
        <v>0</v>
      </c>
      <c r="BE2" s="18">
        <f t="shared" si="1"/>
        <v>15253.26</v>
      </c>
      <c r="BF2" s="16">
        <f t="shared" si="1"/>
        <v>980</v>
      </c>
      <c r="BG2" s="17">
        <f t="shared" si="1"/>
        <v>0</v>
      </c>
      <c r="BH2" s="18">
        <f t="shared" si="1"/>
        <v>16749.3</v>
      </c>
      <c r="BI2" s="16">
        <f t="shared" si="1"/>
        <v>881</v>
      </c>
      <c r="BJ2" s="17">
        <f t="shared" si="1"/>
        <v>0</v>
      </c>
      <c r="BK2" s="18">
        <f t="shared" si="1"/>
        <v>18649.489999999998</v>
      </c>
      <c r="BL2" s="16">
        <f t="shared" si="1"/>
        <v>864</v>
      </c>
      <c r="BM2" s="17">
        <f t="shared" si="1"/>
        <v>0</v>
      </c>
      <c r="BN2" s="18">
        <f t="shared" si="1"/>
        <v>15720.99</v>
      </c>
      <c r="BO2" s="16">
        <f t="shared" si="1"/>
        <v>765</v>
      </c>
      <c r="BP2" s="17">
        <f t="shared" ref="BP2:CX2" si="2">SUBTOTAL(9,BP5:BP10473)</f>
        <v>0</v>
      </c>
      <c r="BQ2" s="18">
        <f t="shared" si="2"/>
        <v>17243.180000000004</v>
      </c>
      <c r="BR2" s="16">
        <f t="shared" si="2"/>
        <v>691</v>
      </c>
      <c r="BS2" s="17">
        <f t="shared" si="2"/>
        <v>0</v>
      </c>
      <c r="BT2" s="18">
        <f t="shared" si="2"/>
        <v>14242.599999999999</v>
      </c>
      <c r="BU2" s="16">
        <f t="shared" si="2"/>
        <v>717</v>
      </c>
      <c r="BV2" s="17">
        <f t="shared" si="2"/>
        <v>0</v>
      </c>
      <c r="BW2" s="18">
        <f t="shared" si="2"/>
        <v>16215.960000000001</v>
      </c>
      <c r="BX2" s="16">
        <f t="shared" si="2"/>
        <v>715</v>
      </c>
      <c r="BY2" s="17">
        <f t="shared" si="2"/>
        <v>0</v>
      </c>
      <c r="BZ2" s="18">
        <f t="shared" si="2"/>
        <v>14969.690000000002</v>
      </c>
      <c r="CA2" s="16">
        <f t="shared" si="2"/>
        <v>724</v>
      </c>
      <c r="CB2" s="17">
        <f t="shared" si="2"/>
        <v>0</v>
      </c>
      <c r="CC2" s="18">
        <f t="shared" si="2"/>
        <v>14338.350000000002</v>
      </c>
      <c r="CD2" s="16">
        <f t="shared" si="2"/>
        <v>1033</v>
      </c>
      <c r="CE2" s="17">
        <f t="shared" si="2"/>
        <v>0</v>
      </c>
      <c r="CF2" s="18">
        <f t="shared" si="2"/>
        <v>20385.559999999998</v>
      </c>
      <c r="CG2" s="16">
        <f t="shared" si="2"/>
        <v>787</v>
      </c>
      <c r="CH2" s="17">
        <f t="shared" si="2"/>
        <v>0</v>
      </c>
      <c r="CI2" s="18">
        <f t="shared" si="2"/>
        <v>17338.43</v>
      </c>
      <c r="CJ2" s="16">
        <f t="shared" si="2"/>
        <v>670</v>
      </c>
      <c r="CK2" s="17">
        <f t="shared" si="2"/>
        <v>0</v>
      </c>
      <c r="CL2" s="18">
        <f t="shared" si="2"/>
        <v>14274.769999999997</v>
      </c>
      <c r="CM2" s="16">
        <f t="shared" si="2"/>
        <v>858</v>
      </c>
      <c r="CN2" s="17">
        <f t="shared" si="2"/>
        <v>0</v>
      </c>
      <c r="CO2" s="18">
        <f t="shared" si="2"/>
        <v>14934.730000000001</v>
      </c>
      <c r="CP2" s="16">
        <f t="shared" si="2"/>
        <v>965</v>
      </c>
      <c r="CQ2" s="17">
        <f t="shared" si="2"/>
        <v>0</v>
      </c>
      <c r="CR2" s="18">
        <f t="shared" si="2"/>
        <v>19517.329999999998</v>
      </c>
      <c r="CS2" s="16">
        <f t="shared" si="2"/>
        <v>869</v>
      </c>
      <c r="CT2" s="17">
        <f t="shared" si="2"/>
        <v>0</v>
      </c>
      <c r="CU2" s="18">
        <f t="shared" si="2"/>
        <v>17581.350000000002</v>
      </c>
      <c r="CV2" s="16">
        <f t="shared" si="2"/>
        <v>0</v>
      </c>
      <c r="CW2" s="17">
        <f t="shared" si="2"/>
        <v>0</v>
      </c>
      <c r="CX2" s="18">
        <f t="shared" si="2"/>
        <v>0</v>
      </c>
    </row>
    <row r="3" spans="1:102" s="8" customFormat="1" ht="26.4" x14ac:dyDescent="0.25">
      <c r="A3" s="103" t="s">
        <v>0</v>
      </c>
      <c r="B3" s="103" t="s">
        <v>125</v>
      </c>
      <c r="C3" s="104" t="s">
        <v>127</v>
      </c>
      <c r="D3" s="105" t="s">
        <v>618</v>
      </c>
      <c r="E3" s="105"/>
      <c r="F3" s="105"/>
      <c r="G3" s="102">
        <v>244350</v>
      </c>
      <c r="H3" s="102"/>
      <c r="I3" s="102"/>
      <c r="J3" s="102">
        <v>244351</v>
      </c>
      <c r="K3" s="102"/>
      <c r="L3" s="102"/>
      <c r="M3" s="102">
        <v>244352</v>
      </c>
      <c r="N3" s="102"/>
      <c r="O3" s="102"/>
      <c r="P3" s="102">
        <v>244353</v>
      </c>
      <c r="Q3" s="102"/>
      <c r="R3" s="102"/>
      <c r="S3" s="102">
        <v>244354</v>
      </c>
      <c r="T3" s="102"/>
      <c r="U3" s="102"/>
      <c r="V3" s="102">
        <v>244355</v>
      </c>
      <c r="W3" s="102"/>
      <c r="X3" s="102"/>
      <c r="Y3" s="102">
        <v>244356</v>
      </c>
      <c r="Z3" s="102"/>
      <c r="AA3" s="102"/>
      <c r="AB3" s="102">
        <v>244357</v>
      </c>
      <c r="AC3" s="102"/>
      <c r="AD3" s="102"/>
      <c r="AE3" s="102">
        <v>244358</v>
      </c>
      <c r="AF3" s="102"/>
      <c r="AG3" s="102"/>
      <c r="AH3" s="102">
        <v>244359</v>
      </c>
      <c r="AI3" s="102"/>
      <c r="AJ3" s="102"/>
      <c r="AK3" s="102">
        <v>244360</v>
      </c>
      <c r="AL3" s="102"/>
      <c r="AM3" s="102"/>
      <c r="AN3" s="102">
        <v>244361</v>
      </c>
      <c r="AO3" s="102"/>
      <c r="AP3" s="102"/>
      <c r="AQ3" s="102">
        <v>244362</v>
      </c>
      <c r="AR3" s="102"/>
      <c r="AS3" s="102"/>
      <c r="AT3" s="102">
        <v>244363</v>
      </c>
      <c r="AU3" s="102"/>
      <c r="AV3" s="102"/>
      <c r="AW3" s="102">
        <v>244364</v>
      </c>
      <c r="AX3" s="102"/>
      <c r="AY3" s="102"/>
      <c r="AZ3" s="102">
        <v>244365</v>
      </c>
      <c r="BA3" s="102"/>
      <c r="BB3" s="102"/>
      <c r="BC3" s="102">
        <v>244366</v>
      </c>
      <c r="BD3" s="102"/>
      <c r="BE3" s="102"/>
      <c r="BF3" s="102">
        <v>244367</v>
      </c>
      <c r="BG3" s="102"/>
      <c r="BH3" s="102"/>
      <c r="BI3" s="102">
        <v>244368</v>
      </c>
      <c r="BJ3" s="102"/>
      <c r="BK3" s="102"/>
      <c r="BL3" s="102">
        <v>244369</v>
      </c>
      <c r="BM3" s="102"/>
      <c r="BN3" s="102"/>
      <c r="BO3" s="102">
        <v>244370</v>
      </c>
      <c r="BP3" s="102"/>
      <c r="BQ3" s="102"/>
      <c r="BR3" s="102">
        <v>244371</v>
      </c>
      <c r="BS3" s="102"/>
      <c r="BT3" s="102"/>
      <c r="BU3" s="102">
        <v>244372</v>
      </c>
      <c r="BV3" s="102"/>
      <c r="BW3" s="102"/>
      <c r="BX3" s="102">
        <v>244373</v>
      </c>
      <c r="BY3" s="102"/>
      <c r="BZ3" s="102"/>
      <c r="CA3" s="102">
        <v>244374</v>
      </c>
      <c r="CB3" s="102"/>
      <c r="CC3" s="102"/>
      <c r="CD3" s="102">
        <v>244375</v>
      </c>
      <c r="CE3" s="102"/>
      <c r="CF3" s="102"/>
      <c r="CG3" s="102">
        <v>244376</v>
      </c>
      <c r="CH3" s="102"/>
      <c r="CI3" s="102"/>
      <c r="CJ3" s="102">
        <v>244377</v>
      </c>
      <c r="CK3" s="102"/>
      <c r="CL3" s="102"/>
      <c r="CM3" s="102">
        <v>244378</v>
      </c>
      <c r="CN3" s="102"/>
      <c r="CO3" s="102"/>
      <c r="CP3" s="102">
        <v>244379</v>
      </c>
      <c r="CQ3" s="102"/>
      <c r="CR3" s="102"/>
      <c r="CS3" s="102">
        <v>244380</v>
      </c>
      <c r="CT3" s="102"/>
      <c r="CU3" s="102"/>
      <c r="CV3" s="102" t="s">
        <v>620</v>
      </c>
      <c r="CW3" s="102"/>
      <c r="CX3" s="102"/>
    </row>
    <row r="4" spans="1:102" s="8" customFormat="1" ht="26.4" x14ac:dyDescent="0.25">
      <c r="A4" s="103"/>
      <c r="B4" s="103"/>
      <c r="C4" s="104"/>
      <c r="D4" s="12" t="s">
        <v>1</v>
      </c>
      <c r="E4" s="12" t="s">
        <v>126</v>
      </c>
      <c r="F4" s="29" t="s">
        <v>128</v>
      </c>
      <c r="G4" s="11" t="s">
        <v>1</v>
      </c>
      <c r="H4" s="9" t="s">
        <v>126</v>
      </c>
      <c r="I4" s="14" t="s">
        <v>128</v>
      </c>
      <c r="J4" s="11" t="s">
        <v>1</v>
      </c>
      <c r="K4" s="9" t="s">
        <v>126</v>
      </c>
      <c r="L4" s="14" t="s">
        <v>128</v>
      </c>
      <c r="M4" s="11" t="s">
        <v>1</v>
      </c>
      <c r="N4" s="9" t="s">
        <v>126</v>
      </c>
      <c r="O4" s="14" t="s">
        <v>128</v>
      </c>
      <c r="P4" s="11" t="s">
        <v>1</v>
      </c>
      <c r="Q4" s="9" t="s">
        <v>126</v>
      </c>
      <c r="R4" s="14" t="s">
        <v>128</v>
      </c>
      <c r="S4" s="11" t="s">
        <v>1</v>
      </c>
      <c r="T4" s="9" t="s">
        <v>126</v>
      </c>
      <c r="U4" s="14" t="s">
        <v>128</v>
      </c>
      <c r="V4" s="11" t="s">
        <v>1</v>
      </c>
      <c r="W4" s="9" t="s">
        <v>126</v>
      </c>
      <c r="X4" s="14" t="s">
        <v>128</v>
      </c>
      <c r="Y4" s="11" t="s">
        <v>1</v>
      </c>
      <c r="Z4" s="9" t="s">
        <v>126</v>
      </c>
      <c r="AA4" s="14" t="s">
        <v>128</v>
      </c>
      <c r="AB4" s="11" t="s">
        <v>1</v>
      </c>
      <c r="AC4" s="9" t="s">
        <v>126</v>
      </c>
      <c r="AD4" s="14" t="s">
        <v>128</v>
      </c>
      <c r="AE4" s="11" t="s">
        <v>1</v>
      </c>
      <c r="AF4" s="9" t="s">
        <v>126</v>
      </c>
      <c r="AG4" s="14" t="s">
        <v>128</v>
      </c>
      <c r="AH4" s="11" t="s">
        <v>1</v>
      </c>
      <c r="AI4" s="9" t="s">
        <v>126</v>
      </c>
      <c r="AJ4" s="14" t="s">
        <v>128</v>
      </c>
      <c r="AK4" s="11" t="s">
        <v>1</v>
      </c>
      <c r="AL4" s="9" t="s">
        <v>126</v>
      </c>
      <c r="AM4" s="14" t="s">
        <v>128</v>
      </c>
      <c r="AN4" s="11" t="s">
        <v>1</v>
      </c>
      <c r="AO4" s="9" t="s">
        <v>126</v>
      </c>
      <c r="AP4" s="14" t="s">
        <v>128</v>
      </c>
      <c r="AQ4" s="11" t="s">
        <v>1</v>
      </c>
      <c r="AR4" s="9" t="s">
        <v>126</v>
      </c>
      <c r="AS4" s="14" t="s">
        <v>128</v>
      </c>
      <c r="AT4" s="11" t="s">
        <v>1</v>
      </c>
      <c r="AU4" s="9" t="s">
        <v>126</v>
      </c>
      <c r="AV4" s="14" t="s">
        <v>128</v>
      </c>
      <c r="AW4" s="11" t="s">
        <v>1</v>
      </c>
      <c r="AX4" s="9" t="s">
        <v>126</v>
      </c>
      <c r="AY4" s="14" t="s">
        <v>128</v>
      </c>
      <c r="AZ4" s="11" t="s">
        <v>1</v>
      </c>
      <c r="BA4" s="9" t="s">
        <v>126</v>
      </c>
      <c r="BB4" s="14" t="s">
        <v>128</v>
      </c>
      <c r="BC4" s="11" t="s">
        <v>1</v>
      </c>
      <c r="BD4" s="9" t="s">
        <v>126</v>
      </c>
      <c r="BE4" s="14" t="s">
        <v>128</v>
      </c>
      <c r="BF4" s="11" t="s">
        <v>1</v>
      </c>
      <c r="BG4" s="9" t="s">
        <v>126</v>
      </c>
      <c r="BH4" s="14" t="s">
        <v>128</v>
      </c>
      <c r="BI4" s="11" t="s">
        <v>1</v>
      </c>
      <c r="BJ4" s="9" t="s">
        <v>126</v>
      </c>
      <c r="BK4" s="14" t="s">
        <v>128</v>
      </c>
      <c r="BL4" s="11" t="s">
        <v>1</v>
      </c>
      <c r="BM4" s="9" t="s">
        <v>126</v>
      </c>
      <c r="BN4" s="14" t="s">
        <v>128</v>
      </c>
      <c r="BO4" s="11" t="s">
        <v>1</v>
      </c>
      <c r="BP4" s="9" t="s">
        <v>126</v>
      </c>
      <c r="BQ4" s="14" t="s">
        <v>128</v>
      </c>
      <c r="BR4" s="11" t="s">
        <v>1</v>
      </c>
      <c r="BS4" s="9" t="s">
        <v>126</v>
      </c>
      <c r="BT4" s="14" t="s">
        <v>128</v>
      </c>
      <c r="BU4" s="11" t="s">
        <v>1</v>
      </c>
      <c r="BV4" s="9" t="s">
        <v>126</v>
      </c>
      <c r="BW4" s="14" t="s">
        <v>128</v>
      </c>
      <c r="BX4" s="11" t="s">
        <v>1</v>
      </c>
      <c r="BY4" s="9" t="s">
        <v>126</v>
      </c>
      <c r="BZ4" s="14" t="s">
        <v>128</v>
      </c>
      <c r="CA4" s="11" t="s">
        <v>1</v>
      </c>
      <c r="CB4" s="9" t="s">
        <v>126</v>
      </c>
      <c r="CC4" s="14" t="s">
        <v>128</v>
      </c>
      <c r="CD4" s="11" t="s">
        <v>1</v>
      </c>
      <c r="CE4" s="9" t="s">
        <v>126</v>
      </c>
      <c r="CF4" s="14" t="s">
        <v>128</v>
      </c>
      <c r="CG4" s="11" t="s">
        <v>1</v>
      </c>
      <c r="CH4" s="9" t="s">
        <v>126</v>
      </c>
      <c r="CI4" s="14" t="s">
        <v>128</v>
      </c>
      <c r="CJ4" s="11" t="s">
        <v>1</v>
      </c>
      <c r="CK4" s="9" t="s">
        <v>126</v>
      </c>
      <c r="CL4" s="14" t="s">
        <v>128</v>
      </c>
      <c r="CM4" s="11" t="s">
        <v>1</v>
      </c>
      <c r="CN4" s="9" t="s">
        <v>126</v>
      </c>
      <c r="CO4" s="14" t="s">
        <v>128</v>
      </c>
      <c r="CP4" s="11" t="s">
        <v>1</v>
      </c>
      <c r="CQ4" s="9" t="s">
        <v>126</v>
      </c>
      <c r="CR4" s="14" t="s">
        <v>128</v>
      </c>
      <c r="CS4" s="11" t="s">
        <v>1</v>
      </c>
      <c r="CT4" s="9" t="s">
        <v>126</v>
      </c>
      <c r="CU4" s="14" t="s">
        <v>128</v>
      </c>
      <c r="CV4" s="11" t="s">
        <v>1</v>
      </c>
      <c r="CW4" s="9" t="s">
        <v>126</v>
      </c>
      <c r="CX4" s="14" t="s">
        <v>128</v>
      </c>
    </row>
    <row r="5" spans="1:102" x14ac:dyDescent="0.25">
      <c r="A5" s="6" t="s">
        <v>147</v>
      </c>
      <c r="B5" s="4" t="s">
        <v>148</v>
      </c>
      <c r="C5" s="13">
        <v>14.05</v>
      </c>
      <c r="D5" s="19">
        <f>+G5+J5+M5+P5+S5+V5+Y5+AB5+AE5+AH5+AK5+AN5+AQ5+AT5+AW5+AZ5+BC5+BF5+BI5+BL5+BO5+BR5+BU5+BX5+CA5+CD5+CG5+CJ5+CM5+CP5+CS5+CV5</f>
        <v>28279</v>
      </c>
      <c r="E5" s="5" t="s">
        <v>129</v>
      </c>
      <c r="F5" s="13">
        <f>+D5*C5</f>
        <v>397319.95</v>
      </c>
      <c r="G5" s="10">
        <f>IFERROR(VLOOKUP(A5,'1'!U:V,2,0),"0")</f>
        <v>3907</v>
      </c>
      <c r="H5" s="5" t="s">
        <v>129</v>
      </c>
      <c r="I5" s="15">
        <f t="shared" ref="I5:I36" si="3">+G5*C5</f>
        <v>54893.350000000006</v>
      </c>
      <c r="J5" s="10">
        <f>IFERROR(VLOOKUP(A5,'2'!U:V,2,0),"0")</f>
        <v>2570</v>
      </c>
      <c r="K5" s="5" t="s">
        <v>129</v>
      </c>
      <c r="L5" s="15">
        <f t="shared" ref="L5:L36" si="4">+J5*C5</f>
        <v>36108.5</v>
      </c>
      <c r="M5" s="10">
        <f>IFERROR(VLOOKUP(A5,'3'!U:V,2,0),"0")</f>
        <v>2684</v>
      </c>
      <c r="N5" s="5" t="s">
        <v>129</v>
      </c>
      <c r="O5" s="15">
        <f t="shared" ref="O5:O36" si="5">+M5*C5</f>
        <v>37710.200000000004</v>
      </c>
      <c r="P5" s="10">
        <f>IFERROR(VLOOKUP(A5,'4'!U:V,2,0),"0")</f>
        <v>1582</v>
      </c>
      <c r="Q5" s="5" t="s">
        <v>129</v>
      </c>
      <c r="R5" s="15">
        <f>+P5*C5</f>
        <v>22227.100000000002</v>
      </c>
      <c r="S5" s="10">
        <f>IFERROR(VLOOKUP(A5,'5'!U:V,2,0),"0")</f>
        <v>1901</v>
      </c>
      <c r="T5" s="5" t="s">
        <v>129</v>
      </c>
      <c r="U5" s="15">
        <f t="shared" ref="U5:U36" si="6">+S5*C5</f>
        <v>26709.050000000003</v>
      </c>
      <c r="V5" s="10">
        <f>IFERROR(VLOOKUP(A5,'6'!U:V,2,0),"0")</f>
        <v>1989</v>
      </c>
      <c r="W5" s="5" t="s">
        <v>129</v>
      </c>
      <c r="X5" s="15">
        <f t="shared" ref="X5:X36" si="7">+V5*C5</f>
        <v>27945.45</v>
      </c>
      <c r="Y5" s="10">
        <f>IFERROR(VLOOKUP(A5,'7'!U:V,2,0),"0")</f>
        <v>1606</v>
      </c>
      <c r="Z5" s="5" t="s">
        <v>129</v>
      </c>
      <c r="AA5" s="15">
        <f t="shared" ref="AA5:AA36" si="8">+Y5*C5</f>
        <v>22564.300000000003</v>
      </c>
      <c r="AB5" s="10">
        <f>IFERROR(VLOOKUP(A5,'8'!U:V,2,0),"0")</f>
        <v>970</v>
      </c>
      <c r="AC5" s="5" t="s">
        <v>129</v>
      </c>
      <c r="AD5" s="15">
        <f t="shared" ref="AD5:AD36" si="9">+AB5*C5</f>
        <v>13628.5</v>
      </c>
      <c r="AE5" s="10">
        <f>IFERROR(VLOOKUP(A5,'9'!U:V,2,0),"0")</f>
        <v>612</v>
      </c>
      <c r="AF5" s="5" t="s">
        <v>129</v>
      </c>
      <c r="AG5" s="15">
        <f t="shared" ref="AG5:AG36" si="10">+AE5*C5</f>
        <v>8598.6</v>
      </c>
      <c r="AH5" s="10">
        <f>IFERROR(VLOOKUP(A5,'10'!U:V,2,0),"0")</f>
        <v>788</v>
      </c>
      <c r="AI5" s="5" t="s">
        <v>129</v>
      </c>
      <c r="AJ5" s="15">
        <f t="shared" ref="AJ5:AJ36" si="11">+AH5*C5</f>
        <v>11071.400000000001</v>
      </c>
      <c r="AK5" s="10">
        <f>IFERROR(VLOOKUP(A5,'11'!U:V,2,0),"0")</f>
        <v>579</v>
      </c>
      <c r="AL5" s="5" t="s">
        <v>129</v>
      </c>
      <c r="AM5" s="15">
        <f t="shared" ref="AM5:AM36" si="12">+AK5*C5</f>
        <v>8134.9500000000007</v>
      </c>
      <c r="AN5" s="10">
        <f>IFERROR(VLOOKUP(A5,'12'!U:V,2,0),"0")</f>
        <v>589</v>
      </c>
      <c r="AO5" s="5" t="s">
        <v>129</v>
      </c>
      <c r="AP5" s="15">
        <f t="shared" ref="AP5:AP36" si="13">+AN5*C5</f>
        <v>8275.4500000000007</v>
      </c>
      <c r="AQ5" s="10">
        <f>IFERROR(VLOOKUP(A5,'13'!U:V,2,0),"0")</f>
        <v>504</v>
      </c>
      <c r="AR5" s="5" t="s">
        <v>129</v>
      </c>
      <c r="AS5" s="15">
        <f t="shared" ref="AS5:AS36" si="14">+AQ5*C5</f>
        <v>7081.2000000000007</v>
      </c>
      <c r="AT5" s="10">
        <f>IFERROR(VLOOKUP(A5,'14'!U:V,2,0),"0")</f>
        <v>345</v>
      </c>
      <c r="AU5" s="5" t="s">
        <v>129</v>
      </c>
      <c r="AV5" s="15">
        <f t="shared" ref="AV5:AV36" si="15">+AT5*C5</f>
        <v>4847.25</v>
      </c>
      <c r="AW5" s="10">
        <f>IFERROR(VLOOKUP(A5,'15'!U:V,2,0),"0")</f>
        <v>522</v>
      </c>
      <c r="AX5" s="5" t="s">
        <v>129</v>
      </c>
      <c r="AY5" s="15">
        <f t="shared" ref="AY5:AY36" si="16">+AW5*C5</f>
        <v>7334.1</v>
      </c>
      <c r="AZ5" s="10">
        <f>IFERROR(VLOOKUP(A5,'16'!U:V,2,0),"0")</f>
        <v>446</v>
      </c>
      <c r="BA5" s="5" t="s">
        <v>129</v>
      </c>
      <c r="BB5" s="15">
        <f t="shared" ref="BB5:BB36" si="17">+AZ5*C5</f>
        <v>6266.3</v>
      </c>
      <c r="BC5" s="10">
        <f>IFERROR(VLOOKUP(A5,'17'!U:V,2,0),"0")</f>
        <v>525</v>
      </c>
      <c r="BD5" s="5" t="s">
        <v>129</v>
      </c>
      <c r="BE5" s="15">
        <f t="shared" ref="BE5:BE36" si="18">+BC5*C5</f>
        <v>7376.25</v>
      </c>
      <c r="BF5" s="10">
        <f>IFERROR(VLOOKUP(A5,'18'!U:V,2,0),"0")</f>
        <v>663</v>
      </c>
      <c r="BG5" s="5" t="s">
        <v>129</v>
      </c>
      <c r="BH5" s="15">
        <f>+BF5*C5</f>
        <v>9315.15</v>
      </c>
      <c r="BI5" s="10">
        <f>IFERROR(VLOOKUP(A5,'19'!U:V,2,0),"0")</f>
        <v>451</v>
      </c>
      <c r="BJ5" s="5" t="s">
        <v>129</v>
      </c>
      <c r="BK5" s="15">
        <f>+BI5*C5</f>
        <v>6336.55</v>
      </c>
      <c r="BL5" s="10">
        <f>IFERROR(VLOOKUP(A5,'20'!U:V,2,0),"0")</f>
        <v>544</v>
      </c>
      <c r="BM5" s="5" t="s">
        <v>129</v>
      </c>
      <c r="BN5" s="15">
        <f>+BL5*C5</f>
        <v>7643.2000000000007</v>
      </c>
      <c r="BO5" s="10">
        <f>IFERROR(VLOOKUP(A5,'21'!U:V,2,0),"0")</f>
        <v>335</v>
      </c>
      <c r="BP5" s="5" t="s">
        <v>129</v>
      </c>
      <c r="BQ5" s="15">
        <f>+BO5*C5</f>
        <v>4706.75</v>
      </c>
      <c r="BR5" s="10">
        <f>IFERROR(VLOOKUP(A5,'22'!U:V,2,0),"0")</f>
        <v>341</v>
      </c>
      <c r="BS5" s="5" t="s">
        <v>129</v>
      </c>
      <c r="BT5" s="15">
        <f>+BR5*C5</f>
        <v>4791.05</v>
      </c>
      <c r="BU5" s="10">
        <f>IFERROR(VLOOKUP(A5,'23'!U:V,2,0),"0")</f>
        <v>351</v>
      </c>
      <c r="BV5" s="5" t="s">
        <v>129</v>
      </c>
      <c r="BW5" s="15">
        <f>+BU5*C5</f>
        <v>4931.55</v>
      </c>
      <c r="BX5" s="10">
        <f>IFERROR(VLOOKUP(A5,'24'!U:V,2,0),"0")</f>
        <v>366</v>
      </c>
      <c r="BY5" s="5" t="s">
        <v>129</v>
      </c>
      <c r="BZ5" s="15">
        <f>+BX5*C5</f>
        <v>5142.3</v>
      </c>
      <c r="CA5" s="10">
        <f>IFERROR(VLOOKUP(A5,'25'!U:V,2,0),"0")</f>
        <v>357</v>
      </c>
      <c r="CB5" s="5" t="s">
        <v>129</v>
      </c>
      <c r="CC5" s="15">
        <f>+CA5*C5</f>
        <v>5015.8500000000004</v>
      </c>
      <c r="CD5" s="10">
        <f>IFERROR(VLOOKUP(A5,'26'!U:V,2,0),"0")</f>
        <v>359</v>
      </c>
      <c r="CE5" s="5" t="s">
        <v>129</v>
      </c>
      <c r="CF5" s="15">
        <f>+CD5*C5</f>
        <v>5043.95</v>
      </c>
      <c r="CG5" s="10">
        <f>IFERROR(VLOOKUP(A5,'27'!U:V,2,0),"0")</f>
        <v>420</v>
      </c>
      <c r="CH5" s="5" t="s">
        <v>129</v>
      </c>
      <c r="CI5" s="15">
        <f>+CG5*C5</f>
        <v>5901</v>
      </c>
      <c r="CJ5" s="10">
        <f>IFERROR(VLOOKUP(A5,'28'!U:V,2,0),"0")</f>
        <v>403</v>
      </c>
      <c r="CK5" s="5" t="s">
        <v>129</v>
      </c>
      <c r="CL5" s="15">
        <f>+CJ5*C5</f>
        <v>5662.1500000000005</v>
      </c>
      <c r="CM5" s="10">
        <f>IFERROR(VLOOKUP(A5,'29'!U:V,2,0),"0")</f>
        <v>517</v>
      </c>
      <c r="CN5" s="5" t="s">
        <v>129</v>
      </c>
      <c r="CO5" s="15">
        <f>+CM5*C5</f>
        <v>7263.85</v>
      </c>
      <c r="CP5" s="10">
        <f>IFERROR(VLOOKUP(A5,'30'!U:V,2,0),"0")</f>
        <v>555</v>
      </c>
      <c r="CQ5" s="5" t="s">
        <v>129</v>
      </c>
      <c r="CR5" s="15">
        <f>+CP5*C5</f>
        <v>7797.75</v>
      </c>
      <c r="CS5" s="10">
        <f>IFERROR(VLOOKUP(A5,'31'!U:V,2,0),"0")</f>
        <v>498</v>
      </c>
      <c r="CT5" s="5" t="s">
        <v>129</v>
      </c>
      <c r="CU5" s="15">
        <f>+CS5*C5</f>
        <v>6996.9000000000005</v>
      </c>
      <c r="CV5" s="10" t="str">
        <f>IFERROR(VLOOKUP(A5,'เซต1-31'!V:W,2,0),"0")</f>
        <v>0</v>
      </c>
      <c r="CW5" s="5" t="s">
        <v>129</v>
      </c>
      <c r="CX5" s="15">
        <f t="shared" ref="CX5:CX68" si="19">+CV5*CO5</f>
        <v>0</v>
      </c>
    </row>
    <row r="6" spans="1:102" x14ac:dyDescent="0.25">
      <c r="A6" s="6" t="s">
        <v>20</v>
      </c>
      <c r="B6" s="4" t="s">
        <v>21</v>
      </c>
      <c r="C6" s="13">
        <v>19.579999999999998</v>
      </c>
      <c r="D6" s="19">
        <f t="shared" ref="D6:D68" si="20">+G6+J6+M6+P6+S6+V6+Y6+AB6+AE6+AH6+AK6+AN6+AQ6+AT6+AW6+AZ6+BC6+BF6+BI6+BL6+BO6+BR6+BU6+BX6+CA6+CD6+CG6+CJ6+CM6+CP6+CS6+CV6</f>
        <v>43</v>
      </c>
      <c r="E6" s="5" t="s">
        <v>129</v>
      </c>
      <c r="F6" s="13">
        <f t="shared" ref="F6:F36" si="21">+D6*C6</f>
        <v>841.93999999999994</v>
      </c>
      <c r="G6" s="10" t="str">
        <f>IFERROR(VLOOKUP(A6,'1'!U:V,2,0),"0")</f>
        <v>0</v>
      </c>
      <c r="H6" s="5" t="s">
        <v>129</v>
      </c>
      <c r="I6" s="15">
        <f t="shared" si="3"/>
        <v>0</v>
      </c>
      <c r="J6" s="10">
        <f>IFERROR(VLOOKUP(A6,'2'!U:V,2,0),"0")</f>
        <v>16</v>
      </c>
      <c r="K6" s="5" t="s">
        <v>129</v>
      </c>
      <c r="L6" s="15">
        <f t="shared" si="4"/>
        <v>313.27999999999997</v>
      </c>
      <c r="M6" s="10" t="str">
        <f>IFERROR(VLOOKUP(A6,'3'!U:V,2,0),"0")</f>
        <v>0</v>
      </c>
      <c r="N6" s="5" t="s">
        <v>129</v>
      </c>
      <c r="O6" s="15">
        <f t="shared" si="5"/>
        <v>0</v>
      </c>
      <c r="P6" s="10">
        <f>IFERROR(VLOOKUP(A6,'4'!U:V,2,0),"0")</f>
        <v>2</v>
      </c>
      <c r="Q6" s="5" t="s">
        <v>129</v>
      </c>
      <c r="R6" s="15">
        <f t="shared" ref="R6:R36" si="22">+P6*C6</f>
        <v>39.159999999999997</v>
      </c>
      <c r="S6" s="10" t="str">
        <f>IFERROR(VLOOKUP(A6,'5'!U:V,2,0),"0")</f>
        <v>0</v>
      </c>
      <c r="T6" s="5" t="s">
        <v>129</v>
      </c>
      <c r="U6" s="15">
        <f t="shared" si="6"/>
        <v>0</v>
      </c>
      <c r="V6" s="10">
        <f>IFERROR(VLOOKUP(A6,'6'!U:V,2,0),"0")</f>
        <v>10</v>
      </c>
      <c r="W6" s="5" t="s">
        <v>129</v>
      </c>
      <c r="X6" s="15">
        <f t="shared" si="7"/>
        <v>195.79999999999998</v>
      </c>
      <c r="Y6" s="10" t="str">
        <f>IFERROR(VLOOKUP(A6,'7'!U:V,2,0),"0")</f>
        <v>0</v>
      </c>
      <c r="Z6" s="5" t="s">
        <v>129</v>
      </c>
      <c r="AA6" s="15">
        <f t="shared" si="8"/>
        <v>0</v>
      </c>
      <c r="AB6" s="10" t="str">
        <f>IFERROR(VLOOKUP(A6,'8'!U:V,2,0),"0")</f>
        <v>0</v>
      </c>
      <c r="AC6" s="5" t="s">
        <v>129</v>
      </c>
      <c r="AD6" s="15">
        <f t="shared" si="9"/>
        <v>0</v>
      </c>
      <c r="AE6" s="10" t="str">
        <f>IFERROR(VLOOKUP(A6,'9'!U:V,2,0),"0")</f>
        <v>0</v>
      </c>
      <c r="AF6" s="5" t="s">
        <v>129</v>
      </c>
      <c r="AG6" s="15">
        <f t="shared" si="10"/>
        <v>0</v>
      </c>
      <c r="AH6" s="10" t="str">
        <f>IFERROR(VLOOKUP(A6,'10'!U:V,2,0),"0")</f>
        <v>0</v>
      </c>
      <c r="AI6" s="5" t="s">
        <v>129</v>
      </c>
      <c r="AJ6" s="15">
        <f t="shared" si="11"/>
        <v>0</v>
      </c>
      <c r="AK6" s="10" t="str">
        <f>IFERROR(VLOOKUP(A6,'11'!U:V,2,0),"0")</f>
        <v>0</v>
      </c>
      <c r="AL6" s="5" t="s">
        <v>129</v>
      </c>
      <c r="AM6" s="15">
        <f t="shared" si="12"/>
        <v>0</v>
      </c>
      <c r="AN6" s="10" t="str">
        <f>IFERROR(VLOOKUP(A6,'12'!U:V,2,0),"0")</f>
        <v>0</v>
      </c>
      <c r="AO6" s="5" t="s">
        <v>129</v>
      </c>
      <c r="AP6" s="15">
        <f t="shared" si="13"/>
        <v>0</v>
      </c>
      <c r="AQ6" s="10" t="str">
        <f>IFERROR(VLOOKUP(A6,'13'!U:V,2,0),"0")</f>
        <v>0</v>
      </c>
      <c r="AR6" s="5" t="s">
        <v>129</v>
      </c>
      <c r="AS6" s="15">
        <f t="shared" si="14"/>
        <v>0</v>
      </c>
      <c r="AT6" s="10" t="str">
        <f>IFERROR(VLOOKUP(A6,'14'!U:V,2,0),"0")</f>
        <v>0</v>
      </c>
      <c r="AU6" s="5" t="s">
        <v>129</v>
      </c>
      <c r="AV6" s="15">
        <f t="shared" si="15"/>
        <v>0</v>
      </c>
      <c r="AW6" s="10" t="str">
        <f>IFERROR(VLOOKUP(A6,'15'!U:V,2,0),"0")</f>
        <v>0</v>
      </c>
      <c r="AX6" s="5" t="s">
        <v>129</v>
      </c>
      <c r="AY6" s="15">
        <f t="shared" si="16"/>
        <v>0</v>
      </c>
      <c r="AZ6" s="10" t="str">
        <f>IFERROR(VLOOKUP(A6,'16'!U:V,2,0),"0")</f>
        <v>0</v>
      </c>
      <c r="BA6" s="5" t="s">
        <v>129</v>
      </c>
      <c r="BB6" s="15">
        <f t="shared" si="17"/>
        <v>0</v>
      </c>
      <c r="BC6" s="10" t="str">
        <f>IFERROR(VLOOKUP(A6,'17'!U:V,2,0),"0")</f>
        <v>0</v>
      </c>
      <c r="BD6" s="5" t="s">
        <v>129</v>
      </c>
      <c r="BE6" s="15">
        <f t="shared" si="18"/>
        <v>0</v>
      </c>
      <c r="BF6" s="10" t="str">
        <f>IFERROR(VLOOKUP(A6,'18'!U:V,2,0),"0")</f>
        <v>0</v>
      </c>
      <c r="BG6" s="5" t="s">
        <v>129</v>
      </c>
      <c r="BH6" s="15">
        <f t="shared" ref="BH6:BH69" si="23">+BF6*C6</f>
        <v>0</v>
      </c>
      <c r="BI6" s="10" t="str">
        <f>IFERROR(VLOOKUP(A6,'19'!U:V,2,0),"0")</f>
        <v>0</v>
      </c>
      <c r="BJ6" s="5" t="s">
        <v>129</v>
      </c>
      <c r="BK6" s="15">
        <f t="shared" ref="BK6:BK69" si="24">+BI6*C6</f>
        <v>0</v>
      </c>
      <c r="BL6" s="10">
        <f>IFERROR(VLOOKUP(A6,'20'!U:V,2,0),"0")</f>
        <v>10</v>
      </c>
      <c r="BM6" s="5" t="s">
        <v>129</v>
      </c>
      <c r="BN6" s="15">
        <f t="shared" ref="BN6:BN69" si="25">+BL6*C6</f>
        <v>195.79999999999998</v>
      </c>
      <c r="BO6" s="10" t="str">
        <f>IFERROR(VLOOKUP(A6,'21'!U:V,2,0),"0")</f>
        <v>0</v>
      </c>
      <c r="BP6" s="5" t="s">
        <v>129</v>
      </c>
      <c r="BQ6" s="15">
        <f t="shared" ref="BQ6:BQ69" si="26">+BO6*C6</f>
        <v>0</v>
      </c>
      <c r="BR6" s="10" t="str">
        <f>IFERROR(VLOOKUP(A6,'22'!U:V,2,0),"0")</f>
        <v>0</v>
      </c>
      <c r="BS6" s="5" t="s">
        <v>129</v>
      </c>
      <c r="BT6" s="15">
        <f t="shared" ref="BT6:BT69" si="27">+BR6*C6</f>
        <v>0</v>
      </c>
      <c r="BU6" s="10" t="str">
        <f>IFERROR(VLOOKUP(A6,'23'!U:V,2,0),"0")</f>
        <v>0</v>
      </c>
      <c r="BV6" s="5" t="s">
        <v>129</v>
      </c>
      <c r="BW6" s="15">
        <f t="shared" ref="BW6:BW69" si="28">+BU6*C6</f>
        <v>0</v>
      </c>
      <c r="BX6" s="10">
        <f>IFERROR(VLOOKUP(A6,'24'!U:V,2,0),"0")</f>
        <v>1</v>
      </c>
      <c r="BY6" s="5" t="s">
        <v>129</v>
      </c>
      <c r="BZ6" s="15">
        <f t="shared" ref="BZ6:BZ69" si="29">+BX6*C6</f>
        <v>19.579999999999998</v>
      </c>
      <c r="CA6" s="10" t="str">
        <f>IFERROR(VLOOKUP(A6,'25'!U:V,2,0),"0")</f>
        <v>0</v>
      </c>
      <c r="CB6" s="5" t="s">
        <v>129</v>
      </c>
      <c r="CC6" s="15">
        <f t="shared" ref="CC6:CC69" si="30">+CA6*C6</f>
        <v>0</v>
      </c>
      <c r="CD6" s="10">
        <f>IFERROR(VLOOKUP(A6,'26'!U:V,2,0),"0")</f>
        <v>4</v>
      </c>
      <c r="CE6" s="5" t="s">
        <v>129</v>
      </c>
      <c r="CF6" s="15">
        <f t="shared" ref="CF6:CF69" si="31">+CD6*C6</f>
        <v>78.319999999999993</v>
      </c>
      <c r="CG6" s="10" t="str">
        <f>IFERROR(VLOOKUP(A6,'27'!U:V,2,0),"0")</f>
        <v>0</v>
      </c>
      <c r="CH6" s="5" t="s">
        <v>129</v>
      </c>
      <c r="CI6" s="15">
        <f t="shared" ref="CI6:CI69" si="32">+CG6*C6</f>
        <v>0</v>
      </c>
      <c r="CJ6" s="10" t="str">
        <f>IFERROR(VLOOKUP(A6,'28'!U:V,2,0),"0")</f>
        <v>0</v>
      </c>
      <c r="CK6" s="5" t="s">
        <v>129</v>
      </c>
      <c r="CL6" s="15">
        <f t="shared" ref="CL6:CL69" si="33">+CJ6*C6</f>
        <v>0</v>
      </c>
      <c r="CM6" s="10" t="str">
        <f>IFERROR(VLOOKUP(A6,'29'!U:V,2,0),"0")</f>
        <v>0</v>
      </c>
      <c r="CN6" s="5" t="s">
        <v>129</v>
      </c>
      <c r="CO6" s="15">
        <f t="shared" ref="CO6:CO69" si="34">+CM6*C6</f>
        <v>0</v>
      </c>
      <c r="CP6" s="10" t="str">
        <f>IFERROR(VLOOKUP(A6,'30'!U:V,2,0),"0")</f>
        <v>0</v>
      </c>
      <c r="CQ6" s="5" t="s">
        <v>129</v>
      </c>
      <c r="CR6" s="15">
        <f t="shared" ref="CR6:CR69" si="35">+CP6*C6</f>
        <v>0</v>
      </c>
      <c r="CS6" s="10" t="str">
        <f>IFERROR(VLOOKUP(A6,'31'!U:V,2,0),"0")</f>
        <v>0</v>
      </c>
      <c r="CT6" s="5" t="s">
        <v>129</v>
      </c>
      <c r="CU6" s="15">
        <f t="shared" ref="CU6:CU69" si="36">+CS6*C6</f>
        <v>0</v>
      </c>
      <c r="CV6" s="10" t="str">
        <f>IFERROR(VLOOKUP(A6,'เซต1-31'!V:W,2,0),"0")</f>
        <v>0</v>
      </c>
      <c r="CW6" s="5" t="s">
        <v>129</v>
      </c>
      <c r="CX6" s="15">
        <f t="shared" si="19"/>
        <v>0</v>
      </c>
    </row>
    <row r="7" spans="1:102" x14ac:dyDescent="0.25">
      <c r="A7" s="6" t="s">
        <v>106</v>
      </c>
      <c r="B7" s="4" t="s">
        <v>107</v>
      </c>
      <c r="C7" s="13">
        <v>17.5</v>
      </c>
      <c r="D7" s="19">
        <f t="shared" si="20"/>
        <v>0</v>
      </c>
      <c r="E7" s="5" t="s">
        <v>131</v>
      </c>
      <c r="F7" s="13">
        <f t="shared" si="21"/>
        <v>0</v>
      </c>
      <c r="G7" s="10" t="str">
        <f>IFERROR(VLOOKUP(A7,'1'!U:V,2,0),"0")</f>
        <v>0</v>
      </c>
      <c r="H7" s="5" t="s">
        <v>131</v>
      </c>
      <c r="I7" s="15">
        <f t="shared" si="3"/>
        <v>0</v>
      </c>
      <c r="J7" s="10" t="str">
        <f>IFERROR(VLOOKUP(A7,'2'!U:V,2,0),"0")</f>
        <v>0</v>
      </c>
      <c r="K7" s="5" t="s">
        <v>131</v>
      </c>
      <c r="L7" s="15">
        <f t="shared" si="4"/>
        <v>0</v>
      </c>
      <c r="M7" s="10" t="str">
        <f>IFERROR(VLOOKUP(A7,'3'!U:V,2,0),"0")</f>
        <v>0</v>
      </c>
      <c r="N7" s="5" t="s">
        <v>131</v>
      </c>
      <c r="O7" s="15">
        <f t="shared" si="5"/>
        <v>0</v>
      </c>
      <c r="P7" s="10" t="str">
        <f>IFERROR(VLOOKUP(A7,'4'!U:V,2,0),"0")</f>
        <v>0</v>
      </c>
      <c r="Q7" s="5" t="s">
        <v>131</v>
      </c>
      <c r="R7" s="15">
        <f t="shared" si="22"/>
        <v>0</v>
      </c>
      <c r="S7" s="10" t="str">
        <f>IFERROR(VLOOKUP(A7,'5'!U:V,2,0),"0")</f>
        <v>0</v>
      </c>
      <c r="T7" s="5" t="s">
        <v>131</v>
      </c>
      <c r="U7" s="15">
        <f t="shared" si="6"/>
        <v>0</v>
      </c>
      <c r="V7" s="10" t="str">
        <f>IFERROR(VLOOKUP(A7,'6'!U:V,2,0),"0")</f>
        <v>0</v>
      </c>
      <c r="W7" s="5" t="s">
        <v>131</v>
      </c>
      <c r="X7" s="15">
        <f t="shared" si="7"/>
        <v>0</v>
      </c>
      <c r="Y7" s="10" t="str">
        <f>IFERROR(VLOOKUP(A7,'7'!U:V,2,0),"0")</f>
        <v>0</v>
      </c>
      <c r="Z7" s="5" t="s">
        <v>131</v>
      </c>
      <c r="AA7" s="15">
        <f t="shared" si="8"/>
        <v>0</v>
      </c>
      <c r="AB7" s="10" t="str">
        <f>IFERROR(VLOOKUP(A7,'8'!U:V,2,0),"0")</f>
        <v>0</v>
      </c>
      <c r="AC7" s="5" t="s">
        <v>131</v>
      </c>
      <c r="AD7" s="15">
        <f t="shared" si="9"/>
        <v>0</v>
      </c>
      <c r="AE7" s="10" t="str">
        <f>IFERROR(VLOOKUP(A7,'9'!U:V,2,0),"0")</f>
        <v>0</v>
      </c>
      <c r="AF7" s="5" t="s">
        <v>131</v>
      </c>
      <c r="AG7" s="15">
        <f t="shared" si="10"/>
        <v>0</v>
      </c>
      <c r="AH7" s="10" t="str">
        <f>IFERROR(VLOOKUP(A7,'10'!U:V,2,0),"0")</f>
        <v>0</v>
      </c>
      <c r="AI7" s="5" t="s">
        <v>131</v>
      </c>
      <c r="AJ7" s="15">
        <f t="shared" si="11"/>
        <v>0</v>
      </c>
      <c r="AK7" s="10" t="str">
        <f>IFERROR(VLOOKUP(A7,'11'!U:V,2,0),"0")</f>
        <v>0</v>
      </c>
      <c r="AL7" s="5" t="s">
        <v>131</v>
      </c>
      <c r="AM7" s="15">
        <f t="shared" si="12"/>
        <v>0</v>
      </c>
      <c r="AN7" s="10" t="str">
        <f>IFERROR(VLOOKUP(A7,'12'!U:V,2,0),"0")</f>
        <v>0</v>
      </c>
      <c r="AO7" s="5" t="s">
        <v>131</v>
      </c>
      <c r="AP7" s="15">
        <f t="shared" si="13"/>
        <v>0</v>
      </c>
      <c r="AQ7" s="10" t="str">
        <f>IFERROR(VLOOKUP(A7,'13'!U:V,2,0),"0")</f>
        <v>0</v>
      </c>
      <c r="AR7" s="5" t="s">
        <v>131</v>
      </c>
      <c r="AS7" s="15">
        <f t="shared" si="14"/>
        <v>0</v>
      </c>
      <c r="AT7" s="10" t="str">
        <f>IFERROR(VLOOKUP(A7,'14'!U:V,2,0),"0")</f>
        <v>0</v>
      </c>
      <c r="AU7" s="5" t="s">
        <v>131</v>
      </c>
      <c r="AV7" s="15">
        <f t="shared" si="15"/>
        <v>0</v>
      </c>
      <c r="AW7" s="10" t="str">
        <f>IFERROR(VLOOKUP(A7,'15'!U:V,2,0),"0")</f>
        <v>0</v>
      </c>
      <c r="AX7" s="5" t="s">
        <v>131</v>
      </c>
      <c r="AY7" s="15">
        <f t="shared" si="16"/>
        <v>0</v>
      </c>
      <c r="AZ7" s="10" t="str">
        <f>IFERROR(VLOOKUP(A7,'16'!U:V,2,0),"0")</f>
        <v>0</v>
      </c>
      <c r="BA7" s="5" t="s">
        <v>131</v>
      </c>
      <c r="BB7" s="15">
        <f t="shared" si="17"/>
        <v>0</v>
      </c>
      <c r="BC7" s="10" t="str">
        <f>IFERROR(VLOOKUP(A7,'17'!U:V,2,0),"0")</f>
        <v>0</v>
      </c>
      <c r="BD7" s="5" t="s">
        <v>131</v>
      </c>
      <c r="BE7" s="15">
        <f t="shared" si="18"/>
        <v>0</v>
      </c>
      <c r="BF7" s="10" t="str">
        <f>IFERROR(VLOOKUP(A7,'18'!U:V,2,0),"0")</f>
        <v>0</v>
      </c>
      <c r="BG7" s="5" t="s">
        <v>131</v>
      </c>
      <c r="BH7" s="15">
        <f t="shared" si="23"/>
        <v>0</v>
      </c>
      <c r="BI7" s="10" t="str">
        <f>IFERROR(VLOOKUP(A7,'19'!U:V,2,0),"0")</f>
        <v>0</v>
      </c>
      <c r="BJ7" s="5" t="s">
        <v>131</v>
      </c>
      <c r="BK7" s="15">
        <f t="shared" si="24"/>
        <v>0</v>
      </c>
      <c r="BL7" s="10" t="str">
        <f>IFERROR(VLOOKUP(A7,'20'!U:V,2,0),"0")</f>
        <v>0</v>
      </c>
      <c r="BM7" s="5" t="s">
        <v>131</v>
      </c>
      <c r="BN7" s="15">
        <f t="shared" si="25"/>
        <v>0</v>
      </c>
      <c r="BO7" s="10" t="str">
        <f>IFERROR(VLOOKUP(A7,'21'!U:V,2,0),"0")</f>
        <v>0</v>
      </c>
      <c r="BP7" s="5" t="s">
        <v>131</v>
      </c>
      <c r="BQ7" s="15">
        <f t="shared" si="26"/>
        <v>0</v>
      </c>
      <c r="BR7" s="10" t="str">
        <f>IFERROR(VLOOKUP(A7,'22'!U:V,2,0),"0")</f>
        <v>0</v>
      </c>
      <c r="BS7" s="5" t="s">
        <v>131</v>
      </c>
      <c r="BT7" s="15">
        <f t="shared" si="27"/>
        <v>0</v>
      </c>
      <c r="BU7" s="10" t="str">
        <f>IFERROR(VLOOKUP(A7,'23'!U:V,2,0),"0")</f>
        <v>0</v>
      </c>
      <c r="BV7" s="5" t="s">
        <v>131</v>
      </c>
      <c r="BW7" s="15">
        <f t="shared" si="28"/>
        <v>0</v>
      </c>
      <c r="BX7" s="10" t="str">
        <f>IFERROR(VLOOKUP(A7,'24'!U:V,2,0),"0")</f>
        <v>0</v>
      </c>
      <c r="BY7" s="5" t="s">
        <v>131</v>
      </c>
      <c r="BZ7" s="15">
        <f t="shared" si="29"/>
        <v>0</v>
      </c>
      <c r="CA7" s="10" t="str">
        <f>IFERROR(VLOOKUP(A7,'25'!U:V,2,0),"0")</f>
        <v>0</v>
      </c>
      <c r="CB7" s="5" t="s">
        <v>131</v>
      </c>
      <c r="CC7" s="15">
        <f t="shared" si="30"/>
        <v>0</v>
      </c>
      <c r="CD7" s="10" t="str">
        <f>IFERROR(VLOOKUP(A7,'26'!U:V,2,0),"0")</f>
        <v>0</v>
      </c>
      <c r="CE7" s="5" t="s">
        <v>131</v>
      </c>
      <c r="CF7" s="15">
        <f t="shared" si="31"/>
        <v>0</v>
      </c>
      <c r="CG7" s="10" t="str">
        <f>IFERROR(VLOOKUP(A7,'27'!U:V,2,0),"0")</f>
        <v>0</v>
      </c>
      <c r="CH7" s="5" t="s">
        <v>131</v>
      </c>
      <c r="CI7" s="15">
        <f t="shared" si="32"/>
        <v>0</v>
      </c>
      <c r="CJ7" s="10" t="str">
        <f>IFERROR(VLOOKUP(A7,'28'!U:V,2,0),"0")</f>
        <v>0</v>
      </c>
      <c r="CK7" s="5" t="s">
        <v>131</v>
      </c>
      <c r="CL7" s="15">
        <f t="shared" si="33"/>
        <v>0</v>
      </c>
      <c r="CM7" s="10" t="str">
        <f>IFERROR(VLOOKUP(A7,'29'!U:V,2,0),"0")</f>
        <v>0</v>
      </c>
      <c r="CN7" s="5" t="s">
        <v>131</v>
      </c>
      <c r="CO7" s="15">
        <f t="shared" si="34"/>
        <v>0</v>
      </c>
      <c r="CP7" s="10" t="str">
        <f>IFERROR(VLOOKUP(A7,'30'!U:V,2,0),"0")</f>
        <v>0</v>
      </c>
      <c r="CQ7" s="5" t="s">
        <v>131</v>
      </c>
      <c r="CR7" s="15">
        <f t="shared" si="35"/>
        <v>0</v>
      </c>
      <c r="CS7" s="10" t="str">
        <f>IFERROR(VLOOKUP(A7,'31'!U:V,2,0),"0")</f>
        <v>0</v>
      </c>
      <c r="CT7" s="5" t="s">
        <v>131</v>
      </c>
      <c r="CU7" s="15">
        <f t="shared" si="36"/>
        <v>0</v>
      </c>
      <c r="CV7" s="10" t="str">
        <f>IFERROR(VLOOKUP(A7,'เซต1-31'!V:W,2,0),"0")</f>
        <v>0</v>
      </c>
      <c r="CW7" s="5" t="s">
        <v>131</v>
      </c>
      <c r="CX7" s="15">
        <f t="shared" si="19"/>
        <v>0</v>
      </c>
    </row>
    <row r="8" spans="1:102" x14ac:dyDescent="0.25">
      <c r="A8" s="6" t="s">
        <v>151</v>
      </c>
      <c r="B8" s="4" t="s">
        <v>152</v>
      </c>
      <c r="C8" s="13">
        <v>4.43</v>
      </c>
      <c r="D8" s="19">
        <f t="shared" si="20"/>
        <v>0</v>
      </c>
      <c r="E8" s="5" t="s">
        <v>130</v>
      </c>
      <c r="F8" s="13">
        <f t="shared" si="21"/>
        <v>0</v>
      </c>
      <c r="G8" s="10" t="str">
        <f>IFERROR(VLOOKUP(A8,'1'!U:V,2,0),"0")</f>
        <v>0</v>
      </c>
      <c r="H8" s="5" t="s">
        <v>130</v>
      </c>
      <c r="I8" s="15">
        <f t="shared" si="3"/>
        <v>0</v>
      </c>
      <c r="J8" s="10" t="str">
        <f>IFERROR(VLOOKUP(A8,'2'!U:V,2,0),"0")</f>
        <v>0</v>
      </c>
      <c r="K8" s="5" t="s">
        <v>130</v>
      </c>
      <c r="L8" s="15">
        <f t="shared" si="4"/>
        <v>0</v>
      </c>
      <c r="M8" s="10" t="str">
        <f>IFERROR(VLOOKUP(A8,'3'!U:V,2,0),"0")</f>
        <v>0</v>
      </c>
      <c r="N8" s="5" t="s">
        <v>130</v>
      </c>
      <c r="O8" s="15">
        <f t="shared" si="5"/>
        <v>0</v>
      </c>
      <c r="P8" s="10" t="str">
        <f>IFERROR(VLOOKUP(A8,'4'!U:V,2,0),"0")</f>
        <v>0</v>
      </c>
      <c r="Q8" s="5" t="s">
        <v>130</v>
      </c>
      <c r="R8" s="15">
        <f t="shared" si="22"/>
        <v>0</v>
      </c>
      <c r="S8" s="10" t="str">
        <f>IFERROR(VLOOKUP(A8,'5'!U:V,2,0),"0")</f>
        <v>0</v>
      </c>
      <c r="T8" s="5" t="s">
        <v>130</v>
      </c>
      <c r="U8" s="15">
        <f t="shared" si="6"/>
        <v>0</v>
      </c>
      <c r="V8" s="10" t="str">
        <f>IFERROR(VLOOKUP(A8,'6'!U:V,2,0),"0")</f>
        <v>0</v>
      </c>
      <c r="W8" s="5" t="s">
        <v>130</v>
      </c>
      <c r="X8" s="15">
        <f t="shared" si="7"/>
        <v>0</v>
      </c>
      <c r="Y8" s="10" t="str">
        <f>IFERROR(VLOOKUP(A8,'7'!U:V,2,0),"0")</f>
        <v>0</v>
      </c>
      <c r="Z8" s="5" t="s">
        <v>130</v>
      </c>
      <c r="AA8" s="15">
        <f t="shared" si="8"/>
        <v>0</v>
      </c>
      <c r="AB8" s="10" t="str">
        <f>IFERROR(VLOOKUP(A8,'8'!U:V,2,0),"0")</f>
        <v>0</v>
      </c>
      <c r="AC8" s="5" t="s">
        <v>130</v>
      </c>
      <c r="AD8" s="15">
        <f t="shared" si="9"/>
        <v>0</v>
      </c>
      <c r="AE8" s="10" t="str">
        <f>IFERROR(VLOOKUP(A8,'9'!U:V,2,0),"0")</f>
        <v>0</v>
      </c>
      <c r="AF8" s="5" t="s">
        <v>130</v>
      </c>
      <c r="AG8" s="15">
        <f t="shared" si="10"/>
        <v>0</v>
      </c>
      <c r="AH8" s="10" t="str">
        <f>IFERROR(VLOOKUP(A8,'10'!U:V,2,0),"0")</f>
        <v>0</v>
      </c>
      <c r="AI8" s="5" t="s">
        <v>130</v>
      </c>
      <c r="AJ8" s="15">
        <f t="shared" si="11"/>
        <v>0</v>
      </c>
      <c r="AK8" s="10" t="str">
        <f>IFERROR(VLOOKUP(A8,'11'!U:V,2,0),"0")</f>
        <v>0</v>
      </c>
      <c r="AL8" s="5" t="s">
        <v>130</v>
      </c>
      <c r="AM8" s="15">
        <f t="shared" si="12"/>
        <v>0</v>
      </c>
      <c r="AN8" s="10" t="str">
        <f>IFERROR(VLOOKUP(A8,'12'!U:V,2,0),"0")</f>
        <v>0</v>
      </c>
      <c r="AO8" s="5" t="s">
        <v>130</v>
      </c>
      <c r="AP8" s="15">
        <f t="shared" si="13"/>
        <v>0</v>
      </c>
      <c r="AQ8" s="10" t="str">
        <f>IFERROR(VLOOKUP(A8,'13'!U:V,2,0),"0")</f>
        <v>0</v>
      </c>
      <c r="AR8" s="5" t="s">
        <v>130</v>
      </c>
      <c r="AS8" s="15">
        <f t="shared" si="14"/>
        <v>0</v>
      </c>
      <c r="AT8" s="10" t="str">
        <f>IFERROR(VLOOKUP(A8,'14'!U:V,2,0),"0")</f>
        <v>0</v>
      </c>
      <c r="AU8" s="5" t="s">
        <v>130</v>
      </c>
      <c r="AV8" s="15">
        <f t="shared" si="15"/>
        <v>0</v>
      </c>
      <c r="AW8" s="10" t="str">
        <f>IFERROR(VLOOKUP(A8,'15'!U:V,2,0),"0")</f>
        <v>0</v>
      </c>
      <c r="AX8" s="5" t="s">
        <v>130</v>
      </c>
      <c r="AY8" s="15">
        <f t="shared" si="16"/>
        <v>0</v>
      </c>
      <c r="AZ8" s="10" t="str">
        <f>IFERROR(VLOOKUP(A8,'16'!U:V,2,0),"0")</f>
        <v>0</v>
      </c>
      <c r="BA8" s="5" t="s">
        <v>130</v>
      </c>
      <c r="BB8" s="15">
        <f t="shared" si="17"/>
        <v>0</v>
      </c>
      <c r="BC8" s="10" t="str">
        <f>IFERROR(VLOOKUP(A8,'17'!U:V,2,0),"0")</f>
        <v>0</v>
      </c>
      <c r="BD8" s="5" t="s">
        <v>130</v>
      </c>
      <c r="BE8" s="15">
        <f t="shared" si="18"/>
        <v>0</v>
      </c>
      <c r="BF8" s="10" t="str">
        <f>IFERROR(VLOOKUP(A8,'18'!U:V,2,0),"0")</f>
        <v>0</v>
      </c>
      <c r="BG8" s="5" t="s">
        <v>130</v>
      </c>
      <c r="BH8" s="15">
        <f t="shared" si="23"/>
        <v>0</v>
      </c>
      <c r="BI8" s="10" t="str">
        <f>IFERROR(VLOOKUP(A8,'19'!U:V,2,0),"0")</f>
        <v>0</v>
      </c>
      <c r="BJ8" s="5" t="s">
        <v>130</v>
      </c>
      <c r="BK8" s="15">
        <f t="shared" si="24"/>
        <v>0</v>
      </c>
      <c r="BL8" s="10" t="str">
        <f>IFERROR(VLOOKUP(A8,'20'!U:V,2,0),"0")</f>
        <v>0</v>
      </c>
      <c r="BM8" s="5" t="s">
        <v>130</v>
      </c>
      <c r="BN8" s="15">
        <f t="shared" si="25"/>
        <v>0</v>
      </c>
      <c r="BO8" s="10" t="str">
        <f>IFERROR(VLOOKUP(A8,'21'!U:V,2,0),"0")</f>
        <v>0</v>
      </c>
      <c r="BP8" s="5" t="s">
        <v>130</v>
      </c>
      <c r="BQ8" s="15">
        <f t="shared" si="26"/>
        <v>0</v>
      </c>
      <c r="BR8" s="10" t="str">
        <f>IFERROR(VLOOKUP(A8,'22'!U:V,2,0),"0")</f>
        <v>0</v>
      </c>
      <c r="BS8" s="5" t="s">
        <v>130</v>
      </c>
      <c r="BT8" s="15">
        <f t="shared" si="27"/>
        <v>0</v>
      </c>
      <c r="BU8" s="10" t="str">
        <f>IFERROR(VLOOKUP(A8,'23'!U:V,2,0),"0")</f>
        <v>0</v>
      </c>
      <c r="BV8" s="5" t="s">
        <v>130</v>
      </c>
      <c r="BW8" s="15">
        <f t="shared" si="28"/>
        <v>0</v>
      </c>
      <c r="BX8" s="10" t="str">
        <f>IFERROR(VLOOKUP(A8,'24'!U:V,2,0),"0")</f>
        <v>0</v>
      </c>
      <c r="BY8" s="5" t="s">
        <v>130</v>
      </c>
      <c r="BZ8" s="15">
        <f t="shared" si="29"/>
        <v>0</v>
      </c>
      <c r="CA8" s="10" t="str">
        <f>IFERROR(VLOOKUP(A8,'25'!U:V,2,0),"0")</f>
        <v>0</v>
      </c>
      <c r="CB8" s="5" t="s">
        <v>130</v>
      </c>
      <c r="CC8" s="15">
        <f t="shared" si="30"/>
        <v>0</v>
      </c>
      <c r="CD8" s="10" t="str">
        <f>IFERROR(VLOOKUP(A8,'26'!U:V,2,0),"0")</f>
        <v>0</v>
      </c>
      <c r="CE8" s="5" t="s">
        <v>130</v>
      </c>
      <c r="CF8" s="15">
        <f t="shared" si="31"/>
        <v>0</v>
      </c>
      <c r="CG8" s="10" t="str">
        <f>IFERROR(VLOOKUP(A8,'27'!U:V,2,0),"0")</f>
        <v>0</v>
      </c>
      <c r="CH8" s="5" t="s">
        <v>130</v>
      </c>
      <c r="CI8" s="15">
        <f t="shared" si="32"/>
        <v>0</v>
      </c>
      <c r="CJ8" s="10" t="str">
        <f>IFERROR(VLOOKUP(A8,'28'!U:V,2,0),"0")</f>
        <v>0</v>
      </c>
      <c r="CK8" s="5" t="s">
        <v>130</v>
      </c>
      <c r="CL8" s="15">
        <f t="shared" si="33"/>
        <v>0</v>
      </c>
      <c r="CM8" s="10" t="str">
        <f>IFERROR(VLOOKUP(A8,'29'!U:V,2,0),"0")</f>
        <v>0</v>
      </c>
      <c r="CN8" s="5" t="s">
        <v>130</v>
      </c>
      <c r="CO8" s="15">
        <f t="shared" si="34"/>
        <v>0</v>
      </c>
      <c r="CP8" s="10" t="str">
        <f>IFERROR(VLOOKUP(A8,'30'!U:V,2,0),"0")</f>
        <v>0</v>
      </c>
      <c r="CQ8" s="5" t="s">
        <v>130</v>
      </c>
      <c r="CR8" s="15">
        <f t="shared" si="35"/>
        <v>0</v>
      </c>
      <c r="CS8" s="10" t="str">
        <f>IFERROR(VLOOKUP(A8,'31'!U:V,2,0),"0")</f>
        <v>0</v>
      </c>
      <c r="CT8" s="5" t="s">
        <v>130</v>
      </c>
      <c r="CU8" s="15">
        <f t="shared" si="36"/>
        <v>0</v>
      </c>
      <c r="CV8" s="10" t="str">
        <f>IFERROR(VLOOKUP(A8,'เซต1-31'!V:W,2,0),"0")</f>
        <v>0</v>
      </c>
      <c r="CW8" s="5" t="s">
        <v>130</v>
      </c>
      <c r="CX8" s="15">
        <f t="shared" si="19"/>
        <v>0</v>
      </c>
    </row>
    <row r="9" spans="1:102" x14ac:dyDescent="0.25">
      <c r="A9" s="6" t="s">
        <v>75</v>
      </c>
      <c r="B9" s="4" t="s">
        <v>76</v>
      </c>
      <c r="C9" s="13">
        <v>22.02</v>
      </c>
      <c r="D9" s="19">
        <f t="shared" si="20"/>
        <v>0</v>
      </c>
      <c r="E9" s="5" t="s">
        <v>129</v>
      </c>
      <c r="F9" s="13">
        <f t="shared" si="21"/>
        <v>0</v>
      </c>
      <c r="G9" s="10" t="str">
        <f>IFERROR(VLOOKUP(A9,'1'!U:V,2,0),"0")</f>
        <v>0</v>
      </c>
      <c r="H9" s="5" t="s">
        <v>129</v>
      </c>
      <c r="I9" s="15">
        <f t="shared" si="3"/>
        <v>0</v>
      </c>
      <c r="J9" s="10" t="str">
        <f>IFERROR(VLOOKUP(A9,'2'!U:V,2,0),"0")</f>
        <v>0</v>
      </c>
      <c r="K9" s="5" t="s">
        <v>129</v>
      </c>
      <c r="L9" s="15">
        <f t="shared" si="4"/>
        <v>0</v>
      </c>
      <c r="M9" s="10" t="str">
        <f>IFERROR(VLOOKUP(A9,'3'!U:V,2,0),"0")</f>
        <v>0</v>
      </c>
      <c r="N9" s="5" t="s">
        <v>129</v>
      </c>
      <c r="O9" s="15">
        <f t="shared" si="5"/>
        <v>0</v>
      </c>
      <c r="P9" s="10" t="str">
        <f>IFERROR(VLOOKUP(A9,'4'!U:V,2,0),"0")</f>
        <v>0</v>
      </c>
      <c r="Q9" s="5" t="s">
        <v>129</v>
      </c>
      <c r="R9" s="15">
        <f t="shared" si="22"/>
        <v>0</v>
      </c>
      <c r="S9" s="10" t="str">
        <f>IFERROR(VLOOKUP(A9,'5'!U:V,2,0),"0")</f>
        <v>0</v>
      </c>
      <c r="T9" s="5" t="s">
        <v>129</v>
      </c>
      <c r="U9" s="15">
        <f t="shared" si="6"/>
        <v>0</v>
      </c>
      <c r="V9" s="10" t="str">
        <f>IFERROR(VLOOKUP(A9,'6'!U:V,2,0),"0")</f>
        <v>0</v>
      </c>
      <c r="W9" s="5" t="s">
        <v>129</v>
      </c>
      <c r="X9" s="15">
        <f t="shared" si="7"/>
        <v>0</v>
      </c>
      <c r="Y9" s="10" t="str">
        <f>IFERROR(VLOOKUP(A9,'7'!U:V,2,0),"0")</f>
        <v>0</v>
      </c>
      <c r="Z9" s="5" t="s">
        <v>129</v>
      </c>
      <c r="AA9" s="15">
        <f t="shared" si="8"/>
        <v>0</v>
      </c>
      <c r="AB9" s="10" t="str">
        <f>IFERROR(VLOOKUP(A9,'8'!U:V,2,0),"0")</f>
        <v>0</v>
      </c>
      <c r="AC9" s="5" t="s">
        <v>129</v>
      </c>
      <c r="AD9" s="15">
        <f t="shared" si="9"/>
        <v>0</v>
      </c>
      <c r="AE9" s="10" t="str">
        <f>IFERROR(VLOOKUP(A9,'9'!U:V,2,0),"0")</f>
        <v>0</v>
      </c>
      <c r="AF9" s="5" t="s">
        <v>129</v>
      </c>
      <c r="AG9" s="15">
        <f t="shared" si="10"/>
        <v>0</v>
      </c>
      <c r="AH9" s="10" t="str">
        <f>IFERROR(VLOOKUP(A9,'10'!U:V,2,0),"0")</f>
        <v>0</v>
      </c>
      <c r="AI9" s="5" t="s">
        <v>129</v>
      </c>
      <c r="AJ9" s="15">
        <f t="shared" si="11"/>
        <v>0</v>
      </c>
      <c r="AK9" s="10" t="str">
        <f>IFERROR(VLOOKUP(A9,'11'!U:V,2,0),"0")</f>
        <v>0</v>
      </c>
      <c r="AL9" s="5" t="s">
        <v>129</v>
      </c>
      <c r="AM9" s="15">
        <f t="shared" si="12"/>
        <v>0</v>
      </c>
      <c r="AN9" s="10" t="str">
        <f>IFERROR(VLOOKUP(A9,'12'!U:V,2,0),"0")</f>
        <v>0</v>
      </c>
      <c r="AO9" s="5" t="s">
        <v>129</v>
      </c>
      <c r="AP9" s="15">
        <f t="shared" si="13"/>
        <v>0</v>
      </c>
      <c r="AQ9" s="10" t="str">
        <f>IFERROR(VLOOKUP(A9,'13'!U:V,2,0),"0")</f>
        <v>0</v>
      </c>
      <c r="AR9" s="5" t="s">
        <v>129</v>
      </c>
      <c r="AS9" s="15">
        <f t="shared" si="14"/>
        <v>0</v>
      </c>
      <c r="AT9" s="10" t="str">
        <f>IFERROR(VLOOKUP(A9,'14'!U:V,2,0),"0")</f>
        <v>0</v>
      </c>
      <c r="AU9" s="5" t="s">
        <v>129</v>
      </c>
      <c r="AV9" s="15">
        <f t="shared" si="15"/>
        <v>0</v>
      </c>
      <c r="AW9" s="10" t="str">
        <f>IFERROR(VLOOKUP(A9,'15'!U:V,2,0),"0")</f>
        <v>0</v>
      </c>
      <c r="AX9" s="5" t="s">
        <v>129</v>
      </c>
      <c r="AY9" s="15">
        <f t="shared" si="16"/>
        <v>0</v>
      </c>
      <c r="AZ9" s="10" t="str">
        <f>IFERROR(VLOOKUP(A9,'16'!U:V,2,0),"0")</f>
        <v>0</v>
      </c>
      <c r="BA9" s="5" t="s">
        <v>129</v>
      </c>
      <c r="BB9" s="15">
        <f t="shared" si="17"/>
        <v>0</v>
      </c>
      <c r="BC9" s="10" t="str">
        <f>IFERROR(VLOOKUP(A9,'17'!U:V,2,0),"0")</f>
        <v>0</v>
      </c>
      <c r="BD9" s="5" t="s">
        <v>129</v>
      </c>
      <c r="BE9" s="15">
        <f t="shared" si="18"/>
        <v>0</v>
      </c>
      <c r="BF9" s="10" t="str">
        <f>IFERROR(VLOOKUP(A9,'18'!U:V,2,0),"0")</f>
        <v>0</v>
      </c>
      <c r="BG9" s="5" t="s">
        <v>129</v>
      </c>
      <c r="BH9" s="15">
        <f t="shared" si="23"/>
        <v>0</v>
      </c>
      <c r="BI9" s="10" t="str">
        <f>IFERROR(VLOOKUP(A9,'19'!U:V,2,0),"0")</f>
        <v>0</v>
      </c>
      <c r="BJ9" s="5" t="s">
        <v>129</v>
      </c>
      <c r="BK9" s="15">
        <f t="shared" si="24"/>
        <v>0</v>
      </c>
      <c r="BL9" s="10" t="str">
        <f>IFERROR(VLOOKUP(A9,'20'!U:V,2,0),"0")</f>
        <v>0</v>
      </c>
      <c r="BM9" s="5" t="s">
        <v>129</v>
      </c>
      <c r="BN9" s="15">
        <f t="shared" si="25"/>
        <v>0</v>
      </c>
      <c r="BO9" s="10" t="str">
        <f>IFERROR(VLOOKUP(A9,'21'!U:V,2,0),"0")</f>
        <v>0</v>
      </c>
      <c r="BP9" s="5" t="s">
        <v>129</v>
      </c>
      <c r="BQ9" s="15">
        <f t="shared" si="26"/>
        <v>0</v>
      </c>
      <c r="BR9" s="10" t="str">
        <f>IFERROR(VLOOKUP(A9,'22'!U:V,2,0),"0")</f>
        <v>0</v>
      </c>
      <c r="BS9" s="5" t="s">
        <v>129</v>
      </c>
      <c r="BT9" s="15">
        <f t="shared" si="27"/>
        <v>0</v>
      </c>
      <c r="BU9" s="10" t="str">
        <f>IFERROR(VLOOKUP(A9,'23'!U:V,2,0),"0")</f>
        <v>0</v>
      </c>
      <c r="BV9" s="5" t="s">
        <v>129</v>
      </c>
      <c r="BW9" s="15">
        <f t="shared" si="28"/>
        <v>0</v>
      </c>
      <c r="BX9" s="10" t="str">
        <f>IFERROR(VLOOKUP(A9,'24'!U:V,2,0),"0")</f>
        <v>0</v>
      </c>
      <c r="BY9" s="5" t="s">
        <v>129</v>
      </c>
      <c r="BZ9" s="15">
        <f t="shared" si="29"/>
        <v>0</v>
      </c>
      <c r="CA9" s="10" t="str">
        <f>IFERROR(VLOOKUP(A9,'25'!U:V,2,0),"0")</f>
        <v>0</v>
      </c>
      <c r="CB9" s="5" t="s">
        <v>129</v>
      </c>
      <c r="CC9" s="15">
        <f t="shared" si="30"/>
        <v>0</v>
      </c>
      <c r="CD9" s="10" t="str">
        <f>IFERROR(VLOOKUP(A9,'26'!U:V,2,0),"0")</f>
        <v>0</v>
      </c>
      <c r="CE9" s="5" t="s">
        <v>129</v>
      </c>
      <c r="CF9" s="15">
        <f t="shared" si="31"/>
        <v>0</v>
      </c>
      <c r="CG9" s="10" t="str">
        <f>IFERROR(VLOOKUP(A9,'27'!U:V,2,0),"0")</f>
        <v>0</v>
      </c>
      <c r="CH9" s="5" t="s">
        <v>129</v>
      </c>
      <c r="CI9" s="15">
        <f t="shared" si="32"/>
        <v>0</v>
      </c>
      <c r="CJ9" s="10" t="str">
        <f>IFERROR(VLOOKUP(A9,'28'!U:V,2,0),"0")</f>
        <v>0</v>
      </c>
      <c r="CK9" s="5" t="s">
        <v>129</v>
      </c>
      <c r="CL9" s="15">
        <f t="shared" si="33"/>
        <v>0</v>
      </c>
      <c r="CM9" s="10" t="str">
        <f>IFERROR(VLOOKUP(A9,'29'!U:V,2,0),"0")</f>
        <v>0</v>
      </c>
      <c r="CN9" s="5" t="s">
        <v>129</v>
      </c>
      <c r="CO9" s="15">
        <f t="shared" si="34"/>
        <v>0</v>
      </c>
      <c r="CP9" s="10" t="str">
        <f>IFERROR(VLOOKUP(A9,'30'!U:V,2,0),"0")</f>
        <v>0</v>
      </c>
      <c r="CQ9" s="5" t="s">
        <v>129</v>
      </c>
      <c r="CR9" s="15">
        <f t="shared" si="35"/>
        <v>0</v>
      </c>
      <c r="CS9" s="10" t="str">
        <f>IFERROR(VLOOKUP(A9,'31'!U:V,2,0),"0")</f>
        <v>0</v>
      </c>
      <c r="CT9" s="5" t="s">
        <v>129</v>
      </c>
      <c r="CU9" s="15">
        <f t="shared" si="36"/>
        <v>0</v>
      </c>
      <c r="CV9" s="10" t="str">
        <f>IFERROR(VLOOKUP(A9,'เซต1-31'!V:W,2,0),"0")</f>
        <v>0</v>
      </c>
      <c r="CW9" s="5" t="s">
        <v>129</v>
      </c>
      <c r="CX9" s="15">
        <f t="shared" si="19"/>
        <v>0</v>
      </c>
    </row>
    <row r="10" spans="1:102" x14ac:dyDescent="0.25">
      <c r="A10" s="6" t="s">
        <v>195</v>
      </c>
      <c r="B10" s="4" t="s">
        <v>196</v>
      </c>
      <c r="C10" s="13">
        <v>11.91</v>
      </c>
      <c r="D10" s="19">
        <f t="shared" si="20"/>
        <v>0</v>
      </c>
      <c r="E10" s="5" t="s">
        <v>133</v>
      </c>
      <c r="F10" s="13">
        <f t="shared" si="21"/>
        <v>0</v>
      </c>
      <c r="G10" s="10" t="str">
        <f>IFERROR(VLOOKUP(A10,'1'!U:V,2,0),"0")</f>
        <v>0</v>
      </c>
      <c r="H10" s="5" t="s">
        <v>133</v>
      </c>
      <c r="I10" s="15">
        <f t="shared" si="3"/>
        <v>0</v>
      </c>
      <c r="J10" s="10" t="str">
        <f>IFERROR(VLOOKUP(A10,'2'!U:V,2,0),"0")</f>
        <v>0</v>
      </c>
      <c r="K10" s="5" t="s">
        <v>133</v>
      </c>
      <c r="L10" s="15">
        <f t="shared" si="4"/>
        <v>0</v>
      </c>
      <c r="M10" s="10" t="str">
        <f>IFERROR(VLOOKUP(A10,'3'!U:V,2,0),"0")</f>
        <v>0</v>
      </c>
      <c r="N10" s="5" t="s">
        <v>133</v>
      </c>
      <c r="O10" s="15">
        <f t="shared" si="5"/>
        <v>0</v>
      </c>
      <c r="P10" s="10" t="str">
        <f>IFERROR(VLOOKUP(A10,'4'!U:V,2,0),"0")</f>
        <v>0</v>
      </c>
      <c r="Q10" s="5" t="s">
        <v>133</v>
      </c>
      <c r="R10" s="15">
        <f t="shared" si="22"/>
        <v>0</v>
      </c>
      <c r="S10" s="10" t="str">
        <f>IFERROR(VLOOKUP(A10,'5'!U:V,2,0),"0")</f>
        <v>0</v>
      </c>
      <c r="T10" s="5" t="s">
        <v>133</v>
      </c>
      <c r="U10" s="15">
        <f t="shared" si="6"/>
        <v>0</v>
      </c>
      <c r="V10" s="10" t="str">
        <f>IFERROR(VLOOKUP(A10,'6'!U:V,2,0),"0")</f>
        <v>0</v>
      </c>
      <c r="W10" s="5" t="s">
        <v>133</v>
      </c>
      <c r="X10" s="15">
        <f t="shared" si="7"/>
        <v>0</v>
      </c>
      <c r="Y10" s="10" t="str">
        <f>IFERROR(VLOOKUP(A10,'7'!U:V,2,0),"0")</f>
        <v>0</v>
      </c>
      <c r="Z10" s="5" t="s">
        <v>133</v>
      </c>
      <c r="AA10" s="15">
        <f t="shared" si="8"/>
        <v>0</v>
      </c>
      <c r="AB10" s="10" t="str">
        <f>IFERROR(VLOOKUP(A10,'8'!U:V,2,0),"0")</f>
        <v>0</v>
      </c>
      <c r="AC10" s="5" t="s">
        <v>133</v>
      </c>
      <c r="AD10" s="15">
        <f t="shared" si="9"/>
        <v>0</v>
      </c>
      <c r="AE10" s="10" t="str">
        <f>IFERROR(VLOOKUP(A10,'9'!U:V,2,0),"0")</f>
        <v>0</v>
      </c>
      <c r="AF10" s="5" t="s">
        <v>133</v>
      </c>
      <c r="AG10" s="15">
        <f t="shared" si="10"/>
        <v>0</v>
      </c>
      <c r="AH10" s="10" t="str">
        <f>IFERROR(VLOOKUP(A10,'10'!U:V,2,0),"0")</f>
        <v>0</v>
      </c>
      <c r="AI10" s="5" t="s">
        <v>133</v>
      </c>
      <c r="AJ10" s="15">
        <f t="shared" si="11"/>
        <v>0</v>
      </c>
      <c r="AK10" s="10" t="str">
        <f>IFERROR(VLOOKUP(A10,'11'!U:V,2,0),"0")</f>
        <v>0</v>
      </c>
      <c r="AL10" s="5" t="s">
        <v>133</v>
      </c>
      <c r="AM10" s="15">
        <f t="shared" si="12"/>
        <v>0</v>
      </c>
      <c r="AN10" s="10" t="str">
        <f>IFERROR(VLOOKUP(A10,'12'!U:V,2,0),"0")</f>
        <v>0</v>
      </c>
      <c r="AO10" s="5" t="s">
        <v>133</v>
      </c>
      <c r="AP10" s="15">
        <f t="shared" si="13"/>
        <v>0</v>
      </c>
      <c r="AQ10" s="10" t="str">
        <f>IFERROR(VLOOKUP(A10,'13'!U:V,2,0),"0")</f>
        <v>0</v>
      </c>
      <c r="AR10" s="5" t="s">
        <v>133</v>
      </c>
      <c r="AS10" s="15">
        <f t="shared" si="14"/>
        <v>0</v>
      </c>
      <c r="AT10" s="10" t="str">
        <f>IFERROR(VLOOKUP(A10,'14'!U:V,2,0),"0")</f>
        <v>0</v>
      </c>
      <c r="AU10" s="5" t="s">
        <v>133</v>
      </c>
      <c r="AV10" s="15">
        <f t="shared" si="15"/>
        <v>0</v>
      </c>
      <c r="AW10" s="10" t="str">
        <f>IFERROR(VLOOKUP(A10,'15'!U:V,2,0),"0")</f>
        <v>0</v>
      </c>
      <c r="AX10" s="5" t="s">
        <v>133</v>
      </c>
      <c r="AY10" s="15">
        <f t="shared" si="16"/>
        <v>0</v>
      </c>
      <c r="AZ10" s="10" t="str">
        <f>IFERROR(VLOOKUP(A10,'16'!U:V,2,0),"0")</f>
        <v>0</v>
      </c>
      <c r="BA10" s="5" t="s">
        <v>133</v>
      </c>
      <c r="BB10" s="15">
        <f t="shared" si="17"/>
        <v>0</v>
      </c>
      <c r="BC10" s="10" t="str">
        <f>IFERROR(VLOOKUP(A10,'17'!U:V,2,0),"0")</f>
        <v>0</v>
      </c>
      <c r="BD10" s="5" t="s">
        <v>133</v>
      </c>
      <c r="BE10" s="15">
        <f t="shared" si="18"/>
        <v>0</v>
      </c>
      <c r="BF10" s="10" t="str">
        <f>IFERROR(VLOOKUP(A10,'18'!U:V,2,0),"0")</f>
        <v>0</v>
      </c>
      <c r="BG10" s="5" t="s">
        <v>133</v>
      </c>
      <c r="BH10" s="15">
        <f t="shared" si="23"/>
        <v>0</v>
      </c>
      <c r="BI10" s="10" t="str">
        <f>IFERROR(VLOOKUP(A10,'19'!U:V,2,0),"0")</f>
        <v>0</v>
      </c>
      <c r="BJ10" s="5" t="s">
        <v>133</v>
      </c>
      <c r="BK10" s="15">
        <f t="shared" si="24"/>
        <v>0</v>
      </c>
      <c r="BL10" s="10" t="str">
        <f>IFERROR(VLOOKUP(A10,'20'!U:V,2,0),"0")</f>
        <v>0</v>
      </c>
      <c r="BM10" s="5" t="s">
        <v>133</v>
      </c>
      <c r="BN10" s="15">
        <f t="shared" si="25"/>
        <v>0</v>
      </c>
      <c r="BO10" s="10" t="str">
        <f>IFERROR(VLOOKUP(A10,'21'!U:V,2,0),"0")</f>
        <v>0</v>
      </c>
      <c r="BP10" s="5" t="s">
        <v>133</v>
      </c>
      <c r="BQ10" s="15">
        <f t="shared" si="26"/>
        <v>0</v>
      </c>
      <c r="BR10" s="10" t="str">
        <f>IFERROR(VLOOKUP(A10,'22'!U:V,2,0),"0")</f>
        <v>0</v>
      </c>
      <c r="BS10" s="5" t="s">
        <v>133</v>
      </c>
      <c r="BT10" s="15">
        <f t="shared" si="27"/>
        <v>0</v>
      </c>
      <c r="BU10" s="10" t="str">
        <f>IFERROR(VLOOKUP(A10,'23'!U:V,2,0),"0")</f>
        <v>0</v>
      </c>
      <c r="BV10" s="5" t="s">
        <v>133</v>
      </c>
      <c r="BW10" s="15">
        <f t="shared" si="28"/>
        <v>0</v>
      </c>
      <c r="BX10" s="10" t="str">
        <f>IFERROR(VLOOKUP(A10,'24'!U:V,2,0),"0")</f>
        <v>0</v>
      </c>
      <c r="BY10" s="5" t="s">
        <v>133</v>
      </c>
      <c r="BZ10" s="15">
        <f t="shared" si="29"/>
        <v>0</v>
      </c>
      <c r="CA10" s="10" t="str">
        <f>IFERROR(VLOOKUP(A10,'25'!U:V,2,0),"0")</f>
        <v>0</v>
      </c>
      <c r="CB10" s="5" t="s">
        <v>133</v>
      </c>
      <c r="CC10" s="15">
        <f t="shared" si="30"/>
        <v>0</v>
      </c>
      <c r="CD10" s="10" t="str">
        <f>IFERROR(VLOOKUP(A10,'26'!U:V,2,0),"0")</f>
        <v>0</v>
      </c>
      <c r="CE10" s="5" t="s">
        <v>133</v>
      </c>
      <c r="CF10" s="15">
        <f t="shared" si="31"/>
        <v>0</v>
      </c>
      <c r="CG10" s="10" t="str">
        <f>IFERROR(VLOOKUP(A10,'27'!U:V,2,0),"0")</f>
        <v>0</v>
      </c>
      <c r="CH10" s="5" t="s">
        <v>133</v>
      </c>
      <c r="CI10" s="15">
        <f t="shared" si="32"/>
        <v>0</v>
      </c>
      <c r="CJ10" s="10" t="str">
        <f>IFERROR(VLOOKUP(A10,'28'!U:V,2,0),"0")</f>
        <v>0</v>
      </c>
      <c r="CK10" s="5" t="s">
        <v>133</v>
      </c>
      <c r="CL10" s="15">
        <f t="shared" si="33"/>
        <v>0</v>
      </c>
      <c r="CM10" s="10" t="str">
        <f>IFERROR(VLOOKUP(A10,'29'!U:V,2,0),"0")</f>
        <v>0</v>
      </c>
      <c r="CN10" s="5" t="s">
        <v>133</v>
      </c>
      <c r="CO10" s="15">
        <f t="shared" si="34"/>
        <v>0</v>
      </c>
      <c r="CP10" s="10" t="str">
        <f>IFERROR(VLOOKUP(A10,'30'!U:V,2,0),"0")</f>
        <v>0</v>
      </c>
      <c r="CQ10" s="5" t="s">
        <v>133</v>
      </c>
      <c r="CR10" s="15">
        <f t="shared" si="35"/>
        <v>0</v>
      </c>
      <c r="CS10" s="10" t="str">
        <f>IFERROR(VLOOKUP(A10,'31'!U:V,2,0),"0")</f>
        <v>0</v>
      </c>
      <c r="CT10" s="5" t="s">
        <v>133</v>
      </c>
      <c r="CU10" s="15">
        <f t="shared" si="36"/>
        <v>0</v>
      </c>
      <c r="CV10" s="10" t="str">
        <f>IFERROR(VLOOKUP(A10,'เซต1-31'!V:W,2,0),"0")</f>
        <v>0</v>
      </c>
      <c r="CW10" s="5" t="s">
        <v>133</v>
      </c>
      <c r="CX10" s="15">
        <f t="shared" si="19"/>
        <v>0</v>
      </c>
    </row>
    <row r="11" spans="1:102" x14ac:dyDescent="0.25">
      <c r="A11" s="6" t="s">
        <v>123</v>
      </c>
      <c r="B11" s="4" t="s">
        <v>124</v>
      </c>
      <c r="C11" s="13">
        <v>13.03</v>
      </c>
      <c r="D11" s="19">
        <f t="shared" si="20"/>
        <v>0</v>
      </c>
      <c r="E11" s="5" t="s">
        <v>131</v>
      </c>
      <c r="F11" s="13">
        <f t="shared" si="21"/>
        <v>0</v>
      </c>
      <c r="G11" s="10" t="str">
        <f>IFERROR(VLOOKUP(A11,'1'!U:V,2,0),"0")</f>
        <v>0</v>
      </c>
      <c r="H11" s="5" t="s">
        <v>131</v>
      </c>
      <c r="I11" s="15">
        <f t="shared" si="3"/>
        <v>0</v>
      </c>
      <c r="J11" s="10" t="str">
        <f>IFERROR(VLOOKUP(A11,'2'!U:V,2,0),"0")</f>
        <v>0</v>
      </c>
      <c r="K11" s="5" t="s">
        <v>131</v>
      </c>
      <c r="L11" s="15">
        <f t="shared" si="4"/>
        <v>0</v>
      </c>
      <c r="M11" s="10" t="str">
        <f>IFERROR(VLOOKUP(A11,'3'!U:V,2,0),"0")</f>
        <v>0</v>
      </c>
      <c r="N11" s="5" t="s">
        <v>131</v>
      </c>
      <c r="O11" s="15">
        <f t="shared" si="5"/>
        <v>0</v>
      </c>
      <c r="P11" s="10" t="str">
        <f>IFERROR(VLOOKUP(A11,'4'!U:V,2,0),"0")</f>
        <v>0</v>
      </c>
      <c r="Q11" s="5" t="s">
        <v>131</v>
      </c>
      <c r="R11" s="15">
        <f t="shared" si="22"/>
        <v>0</v>
      </c>
      <c r="S11" s="10" t="str">
        <f>IFERROR(VLOOKUP(A11,'5'!U:V,2,0),"0")</f>
        <v>0</v>
      </c>
      <c r="T11" s="5" t="s">
        <v>131</v>
      </c>
      <c r="U11" s="15">
        <f t="shared" si="6"/>
        <v>0</v>
      </c>
      <c r="V11" s="10" t="str">
        <f>IFERROR(VLOOKUP(A11,'6'!U:V,2,0),"0")</f>
        <v>0</v>
      </c>
      <c r="W11" s="5" t="s">
        <v>131</v>
      </c>
      <c r="X11" s="15">
        <f t="shared" si="7"/>
        <v>0</v>
      </c>
      <c r="Y11" s="10" t="str">
        <f>IFERROR(VLOOKUP(A11,'7'!U:V,2,0),"0")</f>
        <v>0</v>
      </c>
      <c r="Z11" s="5" t="s">
        <v>131</v>
      </c>
      <c r="AA11" s="15">
        <f t="shared" si="8"/>
        <v>0</v>
      </c>
      <c r="AB11" s="10" t="str">
        <f>IFERROR(VLOOKUP(A11,'8'!U:V,2,0),"0")</f>
        <v>0</v>
      </c>
      <c r="AC11" s="5" t="s">
        <v>131</v>
      </c>
      <c r="AD11" s="15">
        <f t="shared" si="9"/>
        <v>0</v>
      </c>
      <c r="AE11" s="10" t="str">
        <f>IFERROR(VLOOKUP(A11,'9'!U:V,2,0),"0")</f>
        <v>0</v>
      </c>
      <c r="AF11" s="5" t="s">
        <v>131</v>
      </c>
      <c r="AG11" s="15">
        <f t="shared" si="10"/>
        <v>0</v>
      </c>
      <c r="AH11" s="10" t="str">
        <f>IFERROR(VLOOKUP(A11,'10'!U:V,2,0),"0")</f>
        <v>0</v>
      </c>
      <c r="AI11" s="5" t="s">
        <v>131</v>
      </c>
      <c r="AJ11" s="15">
        <f t="shared" si="11"/>
        <v>0</v>
      </c>
      <c r="AK11" s="10" t="str">
        <f>IFERROR(VLOOKUP(A11,'11'!U:V,2,0),"0")</f>
        <v>0</v>
      </c>
      <c r="AL11" s="5" t="s">
        <v>131</v>
      </c>
      <c r="AM11" s="15">
        <f t="shared" si="12"/>
        <v>0</v>
      </c>
      <c r="AN11" s="10" t="str">
        <f>IFERROR(VLOOKUP(A11,'12'!U:V,2,0),"0")</f>
        <v>0</v>
      </c>
      <c r="AO11" s="5" t="s">
        <v>131</v>
      </c>
      <c r="AP11" s="15">
        <f t="shared" si="13"/>
        <v>0</v>
      </c>
      <c r="AQ11" s="10" t="str">
        <f>IFERROR(VLOOKUP(A11,'13'!U:V,2,0),"0")</f>
        <v>0</v>
      </c>
      <c r="AR11" s="5" t="s">
        <v>131</v>
      </c>
      <c r="AS11" s="15">
        <f t="shared" si="14"/>
        <v>0</v>
      </c>
      <c r="AT11" s="10" t="str">
        <f>IFERROR(VLOOKUP(A11,'14'!U:V,2,0),"0")</f>
        <v>0</v>
      </c>
      <c r="AU11" s="5" t="s">
        <v>131</v>
      </c>
      <c r="AV11" s="15">
        <f t="shared" si="15"/>
        <v>0</v>
      </c>
      <c r="AW11" s="10" t="str">
        <f>IFERROR(VLOOKUP(A11,'15'!U:V,2,0),"0")</f>
        <v>0</v>
      </c>
      <c r="AX11" s="5" t="s">
        <v>131</v>
      </c>
      <c r="AY11" s="15">
        <f t="shared" si="16"/>
        <v>0</v>
      </c>
      <c r="AZ11" s="10" t="str">
        <f>IFERROR(VLOOKUP(A11,'16'!U:V,2,0),"0")</f>
        <v>0</v>
      </c>
      <c r="BA11" s="5" t="s">
        <v>131</v>
      </c>
      <c r="BB11" s="15">
        <f t="shared" si="17"/>
        <v>0</v>
      </c>
      <c r="BC11" s="10" t="str">
        <f>IFERROR(VLOOKUP(A11,'17'!U:V,2,0),"0")</f>
        <v>0</v>
      </c>
      <c r="BD11" s="5" t="s">
        <v>131</v>
      </c>
      <c r="BE11" s="15">
        <f t="shared" si="18"/>
        <v>0</v>
      </c>
      <c r="BF11" s="10" t="str">
        <f>IFERROR(VLOOKUP(A11,'18'!U:V,2,0),"0")</f>
        <v>0</v>
      </c>
      <c r="BG11" s="5" t="s">
        <v>131</v>
      </c>
      <c r="BH11" s="15">
        <f t="shared" si="23"/>
        <v>0</v>
      </c>
      <c r="BI11" s="10" t="str">
        <f>IFERROR(VLOOKUP(A11,'19'!U:V,2,0),"0")</f>
        <v>0</v>
      </c>
      <c r="BJ11" s="5" t="s">
        <v>131</v>
      </c>
      <c r="BK11" s="15">
        <f t="shared" si="24"/>
        <v>0</v>
      </c>
      <c r="BL11" s="10" t="str">
        <f>IFERROR(VLOOKUP(A11,'20'!U:V,2,0),"0")</f>
        <v>0</v>
      </c>
      <c r="BM11" s="5" t="s">
        <v>131</v>
      </c>
      <c r="BN11" s="15">
        <f t="shared" si="25"/>
        <v>0</v>
      </c>
      <c r="BO11" s="10" t="str">
        <f>IFERROR(VLOOKUP(A11,'21'!U:V,2,0),"0")</f>
        <v>0</v>
      </c>
      <c r="BP11" s="5" t="s">
        <v>131</v>
      </c>
      <c r="BQ11" s="15">
        <f t="shared" si="26"/>
        <v>0</v>
      </c>
      <c r="BR11" s="10" t="str">
        <f>IFERROR(VLOOKUP(A11,'22'!U:V,2,0),"0")</f>
        <v>0</v>
      </c>
      <c r="BS11" s="5" t="s">
        <v>131</v>
      </c>
      <c r="BT11" s="15">
        <f t="shared" si="27"/>
        <v>0</v>
      </c>
      <c r="BU11" s="10" t="str">
        <f>IFERROR(VLOOKUP(A11,'23'!U:V,2,0),"0")</f>
        <v>0</v>
      </c>
      <c r="BV11" s="5" t="s">
        <v>131</v>
      </c>
      <c r="BW11" s="15">
        <f t="shared" si="28"/>
        <v>0</v>
      </c>
      <c r="BX11" s="10" t="str">
        <f>IFERROR(VLOOKUP(A11,'24'!U:V,2,0),"0")</f>
        <v>0</v>
      </c>
      <c r="BY11" s="5" t="s">
        <v>131</v>
      </c>
      <c r="BZ11" s="15">
        <f t="shared" si="29"/>
        <v>0</v>
      </c>
      <c r="CA11" s="10" t="str">
        <f>IFERROR(VLOOKUP(A11,'25'!U:V,2,0),"0")</f>
        <v>0</v>
      </c>
      <c r="CB11" s="5" t="s">
        <v>131</v>
      </c>
      <c r="CC11" s="15">
        <f t="shared" si="30"/>
        <v>0</v>
      </c>
      <c r="CD11" s="10" t="str">
        <f>IFERROR(VLOOKUP(A11,'26'!U:V,2,0),"0")</f>
        <v>0</v>
      </c>
      <c r="CE11" s="5" t="s">
        <v>131</v>
      </c>
      <c r="CF11" s="15">
        <f t="shared" si="31"/>
        <v>0</v>
      </c>
      <c r="CG11" s="10" t="str">
        <f>IFERROR(VLOOKUP(A11,'27'!U:V,2,0),"0")</f>
        <v>0</v>
      </c>
      <c r="CH11" s="5" t="s">
        <v>131</v>
      </c>
      <c r="CI11" s="15">
        <f t="shared" si="32"/>
        <v>0</v>
      </c>
      <c r="CJ11" s="10" t="str">
        <f>IFERROR(VLOOKUP(A11,'28'!U:V,2,0),"0")</f>
        <v>0</v>
      </c>
      <c r="CK11" s="5" t="s">
        <v>131</v>
      </c>
      <c r="CL11" s="15">
        <f t="shared" si="33"/>
        <v>0</v>
      </c>
      <c r="CM11" s="10" t="str">
        <f>IFERROR(VLOOKUP(A11,'29'!U:V,2,0),"0")</f>
        <v>0</v>
      </c>
      <c r="CN11" s="5" t="s">
        <v>131</v>
      </c>
      <c r="CO11" s="15">
        <f t="shared" si="34"/>
        <v>0</v>
      </c>
      <c r="CP11" s="10" t="str">
        <f>IFERROR(VLOOKUP(A11,'30'!U:V,2,0),"0")</f>
        <v>0</v>
      </c>
      <c r="CQ11" s="5" t="s">
        <v>131</v>
      </c>
      <c r="CR11" s="15">
        <f t="shared" si="35"/>
        <v>0</v>
      </c>
      <c r="CS11" s="10" t="str">
        <f>IFERROR(VLOOKUP(A11,'31'!U:V,2,0),"0")</f>
        <v>0</v>
      </c>
      <c r="CT11" s="5" t="s">
        <v>131</v>
      </c>
      <c r="CU11" s="15">
        <f t="shared" si="36"/>
        <v>0</v>
      </c>
      <c r="CV11" s="10" t="str">
        <f>IFERROR(VLOOKUP(A11,'เซต1-31'!V:W,2,0),"0")</f>
        <v>0</v>
      </c>
      <c r="CW11" s="5" t="s">
        <v>131</v>
      </c>
      <c r="CX11" s="15">
        <f t="shared" si="19"/>
        <v>0</v>
      </c>
    </row>
    <row r="12" spans="1:102" x14ac:dyDescent="0.25">
      <c r="A12" s="6" t="s">
        <v>99</v>
      </c>
      <c r="B12" s="4" t="s">
        <v>100</v>
      </c>
      <c r="C12" s="13">
        <v>4.33</v>
      </c>
      <c r="D12" s="19">
        <f t="shared" si="20"/>
        <v>2065</v>
      </c>
      <c r="E12" s="5" t="s">
        <v>130</v>
      </c>
      <c r="F12" s="13">
        <f t="shared" si="21"/>
        <v>8941.4500000000007</v>
      </c>
      <c r="G12" s="10">
        <f>IFERROR(VLOOKUP(A12,'1'!U:V,2,0),"0")</f>
        <v>30</v>
      </c>
      <c r="H12" s="5" t="s">
        <v>130</v>
      </c>
      <c r="I12" s="15">
        <f t="shared" si="3"/>
        <v>129.9</v>
      </c>
      <c r="J12" s="10">
        <f>IFERROR(VLOOKUP(A12,'2'!U:V,2,0),"0")</f>
        <v>90</v>
      </c>
      <c r="K12" s="5" t="s">
        <v>130</v>
      </c>
      <c r="L12" s="15">
        <f t="shared" si="4"/>
        <v>389.7</v>
      </c>
      <c r="M12" s="10">
        <f>IFERROR(VLOOKUP(A12,'3'!U:V,2,0),"0")</f>
        <v>210</v>
      </c>
      <c r="N12" s="5" t="s">
        <v>130</v>
      </c>
      <c r="O12" s="15">
        <f t="shared" si="5"/>
        <v>909.30000000000007</v>
      </c>
      <c r="P12" s="10">
        <f>IFERROR(VLOOKUP(A12,'4'!U:V,2,0),"0")</f>
        <v>60</v>
      </c>
      <c r="Q12" s="5" t="s">
        <v>130</v>
      </c>
      <c r="R12" s="15">
        <f t="shared" si="22"/>
        <v>259.8</v>
      </c>
      <c r="S12" s="10">
        <f>IFERROR(VLOOKUP(A12,'5'!U:V,2,0),"0")</f>
        <v>120</v>
      </c>
      <c r="T12" s="5" t="s">
        <v>130</v>
      </c>
      <c r="U12" s="15">
        <f t="shared" si="6"/>
        <v>519.6</v>
      </c>
      <c r="V12" s="10">
        <f>IFERROR(VLOOKUP(A12,'6'!U:V,2,0),"0")</f>
        <v>550</v>
      </c>
      <c r="W12" s="5" t="s">
        <v>130</v>
      </c>
      <c r="X12" s="15">
        <f t="shared" si="7"/>
        <v>2381.5</v>
      </c>
      <c r="Y12" s="10">
        <f>IFERROR(VLOOKUP(A12,'7'!U:V,2,0),"0")</f>
        <v>20</v>
      </c>
      <c r="Z12" s="5" t="s">
        <v>130</v>
      </c>
      <c r="AA12" s="15">
        <f t="shared" si="8"/>
        <v>86.6</v>
      </c>
      <c r="AB12" s="10">
        <f>IFERROR(VLOOKUP(A12,'8'!U:V,2,0),"0")</f>
        <v>10</v>
      </c>
      <c r="AC12" s="5" t="s">
        <v>130</v>
      </c>
      <c r="AD12" s="15">
        <f t="shared" si="9"/>
        <v>43.3</v>
      </c>
      <c r="AE12" s="10">
        <f>IFERROR(VLOOKUP(A12,'9'!U:V,2,0),"0")</f>
        <v>110</v>
      </c>
      <c r="AF12" s="5" t="s">
        <v>130</v>
      </c>
      <c r="AG12" s="15">
        <f t="shared" si="10"/>
        <v>476.3</v>
      </c>
      <c r="AH12" s="10">
        <f>IFERROR(VLOOKUP(A12,'10'!U:V,2,0),"0")</f>
        <v>120</v>
      </c>
      <c r="AI12" s="5" t="s">
        <v>130</v>
      </c>
      <c r="AJ12" s="15">
        <f t="shared" si="11"/>
        <v>519.6</v>
      </c>
      <c r="AK12" s="10">
        <f>IFERROR(VLOOKUP(A12,'11'!U:V,2,0),"0")</f>
        <v>20</v>
      </c>
      <c r="AL12" s="5" t="s">
        <v>130</v>
      </c>
      <c r="AM12" s="15">
        <f t="shared" si="12"/>
        <v>86.6</v>
      </c>
      <c r="AN12" s="10">
        <f>IFERROR(VLOOKUP(A12,'12'!U:V,2,0),"0")</f>
        <v>100</v>
      </c>
      <c r="AO12" s="5" t="s">
        <v>130</v>
      </c>
      <c r="AP12" s="15">
        <f t="shared" si="13"/>
        <v>433</v>
      </c>
      <c r="AQ12" s="10">
        <f>IFERROR(VLOOKUP(A12,'13'!U:V,2,0),"0")</f>
        <v>150</v>
      </c>
      <c r="AR12" s="5" t="s">
        <v>130</v>
      </c>
      <c r="AS12" s="15">
        <f t="shared" si="14"/>
        <v>649.5</v>
      </c>
      <c r="AT12" s="10" t="str">
        <f>IFERROR(VLOOKUP(A12,'14'!U:V,2,0),"0")</f>
        <v>0</v>
      </c>
      <c r="AU12" s="5" t="s">
        <v>130</v>
      </c>
      <c r="AV12" s="15">
        <f t="shared" si="15"/>
        <v>0</v>
      </c>
      <c r="AW12" s="10" t="str">
        <f>IFERROR(VLOOKUP(A12,'15'!U:V,2,0),"0")</f>
        <v>0</v>
      </c>
      <c r="AX12" s="5" t="s">
        <v>130</v>
      </c>
      <c r="AY12" s="15">
        <f t="shared" si="16"/>
        <v>0</v>
      </c>
      <c r="AZ12" s="10">
        <f>IFERROR(VLOOKUP(A12,'16'!U:V,2,0),"0")</f>
        <v>20</v>
      </c>
      <c r="BA12" s="5" t="s">
        <v>130</v>
      </c>
      <c r="BB12" s="15">
        <f t="shared" si="17"/>
        <v>86.6</v>
      </c>
      <c r="BC12" s="10">
        <f>IFERROR(VLOOKUP(A12,'17'!U:V,2,0),"0")</f>
        <v>25</v>
      </c>
      <c r="BD12" s="5" t="s">
        <v>130</v>
      </c>
      <c r="BE12" s="15">
        <f t="shared" si="18"/>
        <v>108.25</v>
      </c>
      <c r="BF12" s="10">
        <f>IFERROR(VLOOKUP(A12,'18'!U:V,2,0),"0")</f>
        <v>40</v>
      </c>
      <c r="BG12" s="5" t="s">
        <v>130</v>
      </c>
      <c r="BH12" s="15">
        <f t="shared" si="23"/>
        <v>173.2</v>
      </c>
      <c r="BI12" s="10">
        <f>IFERROR(VLOOKUP(A12,'19'!U:V,2,0),"0")</f>
        <v>50</v>
      </c>
      <c r="BJ12" s="5" t="s">
        <v>130</v>
      </c>
      <c r="BK12" s="15">
        <f t="shared" si="24"/>
        <v>216.5</v>
      </c>
      <c r="BL12" s="10">
        <f>IFERROR(VLOOKUP(A12,'20'!U:V,2,0),"0")</f>
        <v>40</v>
      </c>
      <c r="BM12" s="5" t="s">
        <v>130</v>
      </c>
      <c r="BN12" s="15">
        <f t="shared" si="25"/>
        <v>173.2</v>
      </c>
      <c r="BO12" s="10">
        <f>IFERROR(VLOOKUP(A12,'21'!U:V,2,0),"0")</f>
        <v>40</v>
      </c>
      <c r="BP12" s="5" t="s">
        <v>130</v>
      </c>
      <c r="BQ12" s="15">
        <f t="shared" si="26"/>
        <v>173.2</v>
      </c>
      <c r="BR12" s="10" t="str">
        <f>IFERROR(VLOOKUP(A12,'22'!U:V,2,0),"0")</f>
        <v>0</v>
      </c>
      <c r="BS12" s="5" t="s">
        <v>130</v>
      </c>
      <c r="BT12" s="15">
        <f t="shared" si="27"/>
        <v>0</v>
      </c>
      <c r="BU12" s="10" t="str">
        <f>IFERROR(VLOOKUP(A12,'23'!U:V,2,0),"0")</f>
        <v>0</v>
      </c>
      <c r="BV12" s="5" t="s">
        <v>130</v>
      </c>
      <c r="BW12" s="15">
        <f t="shared" si="28"/>
        <v>0</v>
      </c>
      <c r="BX12" s="10" t="str">
        <f>IFERROR(VLOOKUP(A12,'24'!U:V,2,0),"0")</f>
        <v>0</v>
      </c>
      <c r="BY12" s="5" t="s">
        <v>130</v>
      </c>
      <c r="BZ12" s="15">
        <f t="shared" si="29"/>
        <v>0</v>
      </c>
      <c r="CA12" s="10" t="str">
        <f>IFERROR(VLOOKUP(A12,'25'!U:V,2,0),"0")</f>
        <v>0</v>
      </c>
      <c r="CB12" s="5" t="s">
        <v>130</v>
      </c>
      <c r="CC12" s="15">
        <f t="shared" si="30"/>
        <v>0</v>
      </c>
      <c r="CD12" s="10">
        <f>IFERROR(VLOOKUP(A12,'26'!U:V,2,0),"0")</f>
        <v>100</v>
      </c>
      <c r="CE12" s="5" t="s">
        <v>130</v>
      </c>
      <c r="CF12" s="15">
        <f t="shared" si="31"/>
        <v>433</v>
      </c>
      <c r="CG12" s="10" t="str">
        <f>IFERROR(VLOOKUP(A12,'27'!U:V,2,0),"0")</f>
        <v>0</v>
      </c>
      <c r="CH12" s="5" t="s">
        <v>130</v>
      </c>
      <c r="CI12" s="15">
        <f t="shared" si="32"/>
        <v>0</v>
      </c>
      <c r="CJ12" s="10" t="str">
        <f>IFERROR(VLOOKUP(A12,'28'!U:V,2,0),"0")</f>
        <v>0</v>
      </c>
      <c r="CK12" s="5" t="s">
        <v>130</v>
      </c>
      <c r="CL12" s="15">
        <f t="shared" si="33"/>
        <v>0</v>
      </c>
      <c r="CM12" s="10">
        <f>IFERROR(VLOOKUP(A12,'29'!U:V,2,0),"0")</f>
        <v>30</v>
      </c>
      <c r="CN12" s="5" t="s">
        <v>130</v>
      </c>
      <c r="CO12" s="15">
        <f t="shared" si="34"/>
        <v>129.9</v>
      </c>
      <c r="CP12" s="10">
        <f>IFERROR(VLOOKUP(A12,'30'!U:V,2,0),"0")</f>
        <v>120</v>
      </c>
      <c r="CQ12" s="5" t="s">
        <v>130</v>
      </c>
      <c r="CR12" s="15">
        <f t="shared" si="35"/>
        <v>519.6</v>
      </c>
      <c r="CS12" s="10">
        <f>IFERROR(VLOOKUP(A12,'31'!U:V,2,0),"0")</f>
        <v>10</v>
      </c>
      <c r="CT12" s="5" t="s">
        <v>130</v>
      </c>
      <c r="CU12" s="15">
        <f t="shared" si="36"/>
        <v>43.3</v>
      </c>
      <c r="CV12" s="10" t="str">
        <f>IFERROR(VLOOKUP(A12,'เซต1-31'!V:W,2,0),"0")</f>
        <v>0</v>
      </c>
      <c r="CW12" s="5" t="s">
        <v>130</v>
      </c>
      <c r="CX12" s="15">
        <f t="shared" si="19"/>
        <v>0</v>
      </c>
    </row>
    <row r="13" spans="1:102" x14ac:dyDescent="0.25">
      <c r="A13" s="6" t="s">
        <v>22</v>
      </c>
      <c r="B13" s="4" t="s">
        <v>213</v>
      </c>
      <c r="C13" s="13">
        <v>37.17</v>
      </c>
      <c r="D13" s="19">
        <f t="shared" si="20"/>
        <v>4252</v>
      </c>
      <c r="E13" s="5" t="s">
        <v>129</v>
      </c>
      <c r="F13" s="13">
        <f t="shared" si="21"/>
        <v>158046.84</v>
      </c>
      <c r="G13" s="10">
        <f>IFERROR(VLOOKUP(A13,'1'!U:V,2,0),"0")</f>
        <v>321</v>
      </c>
      <c r="H13" s="5" t="s">
        <v>129</v>
      </c>
      <c r="I13" s="15">
        <f t="shared" si="3"/>
        <v>11931.57</v>
      </c>
      <c r="J13" s="10">
        <f>IFERROR(VLOOKUP(A13,'2'!U:V,2,0),"0")</f>
        <v>313</v>
      </c>
      <c r="K13" s="5" t="s">
        <v>129</v>
      </c>
      <c r="L13" s="15">
        <f t="shared" si="4"/>
        <v>11634.210000000001</v>
      </c>
      <c r="M13" s="10">
        <f>IFERROR(VLOOKUP(A13,'3'!U:V,2,0),"0")</f>
        <v>230</v>
      </c>
      <c r="N13" s="5" t="s">
        <v>129</v>
      </c>
      <c r="O13" s="15">
        <f t="shared" si="5"/>
        <v>8549.1</v>
      </c>
      <c r="P13" s="10">
        <f>IFERROR(VLOOKUP(A13,'4'!U:V,2,0),"0")</f>
        <v>277</v>
      </c>
      <c r="Q13" s="5" t="s">
        <v>129</v>
      </c>
      <c r="R13" s="15">
        <f t="shared" si="22"/>
        <v>10296.09</v>
      </c>
      <c r="S13" s="10">
        <f>IFERROR(VLOOKUP(A13,'5'!U:V,2,0),"0")</f>
        <v>221</v>
      </c>
      <c r="T13" s="5" t="s">
        <v>129</v>
      </c>
      <c r="U13" s="15">
        <f t="shared" si="6"/>
        <v>8214.57</v>
      </c>
      <c r="V13" s="10">
        <f>IFERROR(VLOOKUP(A13,'6'!U:V,2,0),"0")</f>
        <v>159</v>
      </c>
      <c r="W13" s="5" t="s">
        <v>129</v>
      </c>
      <c r="X13" s="15">
        <f t="shared" si="7"/>
        <v>5910.0300000000007</v>
      </c>
      <c r="Y13" s="10">
        <f>IFERROR(VLOOKUP(A13,'7'!U:V,2,0),"0")</f>
        <v>238</v>
      </c>
      <c r="Z13" s="5" t="s">
        <v>129</v>
      </c>
      <c r="AA13" s="15">
        <f t="shared" si="8"/>
        <v>8846.4600000000009</v>
      </c>
      <c r="AB13" s="10">
        <f>IFERROR(VLOOKUP(A13,'8'!U:V,2,0),"0")</f>
        <v>70</v>
      </c>
      <c r="AC13" s="5" t="s">
        <v>129</v>
      </c>
      <c r="AD13" s="15">
        <f t="shared" si="9"/>
        <v>2601.9</v>
      </c>
      <c r="AE13" s="10">
        <f>IFERROR(VLOOKUP(A13,'9'!U:V,2,0),"0")</f>
        <v>108</v>
      </c>
      <c r="AF13" s="5" t="s">
        <v>129</v>
      </c>
      <c r="AG13" s="15">
        <f t="shared" si="10"/>
        <v>4014.36</v>
      </c>
      <c r="AH13" s="10">
        <f>IFERROR(VLOOKUP(A13,'10'!U:V,2,0),"0")</f>
        <v>94</v>
      </c>
      <c r="AI13" s="5" t="s">
        <v>129</v>
      </c>
      <c r="AJ13" s="15">
        <f t="shared" si="11"/>
        <v>3493.98</v>
      </c>
      <c r="AK13" s="10">
        <f>IFERROR(VLOOKUP(A13,'11'!U:V,2,0),"0")</f>
        <v>224</v>
      </c>
      <c r="AL13" s="5" t="s">
        <v>129</v>
      </c>
      <c r="AM13" s="15">
        <f t="shared" si="12"/>
        <v>8326.08</v>
      </c>
      <c r="AN13" s="10">
        <f>IFERROR(VLOOKUP(A13,'12'!U:V,2,0),"0")</f>
        <v>136</v>
      </c>
      <c r="AO13" s="5" t="s">
        <v>129</v>
      </c>
      <c r="AP13" s="15">
        <f t="shared" si="13"/>
        <v>5055.12</v>
      </c>
      <c r="AQ13" s="10">
        <f>IFERROR(VLOOKUP(A13,'13'!U:V,2,0),"0")</f>
        <v>160</v>
      </c>
      <c r="AR13" s="5" t="s">
        <v>129</v>
      </c>
      <c r="AS13" s="15">
        <f t="shared" si="14"/>
        <v>5947.2000000000007</v>
      </c>
      <c r="AT13" s="10">
        <f>IFERROR(VLOOKUP(A13,'14'!U:V,2,0),"0")</f>
        <v>85</v>
      </c>
      <c r="AU13" s="5" t="s">
        <v>129</v>
      </c>
      <c r="AV13" s="15">
        <f t="shared" si="15"/>
        <v>3159.4500000000003</v>
      </c>
      <c r="AW13" s="10">
        <f>IFERROR(VLOOKUP(A13,'15'!U:V,2,0),"0")</f>
        <v>77</v>
      </c>
      <c r="AX13" s="5" t="s">
        <v>129</v>
      </c>
      <c r="AY13" s="15">
        <f t="shared" si="16"/>
        <v>2862.09</v>
      </c>
      <c r="AZ13" s="10">
        <f>IFERROR(VLOOKUP(A13,'16'!U:V,2,0),"0")</f>
        <v>65</v>
      </c>
      <c r="BA13" s="5" t="s">
        <v>129</v>
      </c>
      <c r="BB13" s="15">
        <f t="shared" si="17"/>
        <v>2416.0500000000002</v>
      </c>
      <c r="BC13" s="10">
        <f>IFERROR(VLOOKUP(A13,'17'!U:V,2,0),"0")</f>
        <v>75</v>
      </c>
      <c r="BD13" s="5" t="s">
        <v>129</v>
      </c>
      <c r="BE13" s="15">
        <f t="shared" si="18"/>
        <v>2787.75</v>
      </c>
      <c r="BF13" s="10">
        <f>IFERROR(VLOOKUP(A13,'18'!U:V,2,0),"0")</f>
        <v>39</v>
      </c>
      <c r="BG13" s="5" t="s">
        <v>129</v>
      </c>
      <c r="BH13" s="15">
        <f t="shared" si="23"/>
        <v>1449.63</v>
      </c>
      <c r="BI13" s="10">
        <f>IFERROR(VLOOKUP(A13,'19'!U:V,2,0),"0")</f>
        <v>134</v>
      </c>
      <c r="BJ13" s="5" t="s">
        <v>129</v>
      </c>
      <c r="BK13" s="15">
        <f t="shared" si="24"/>
        <v>4980.7800000000007</v>
      </c>
      <c r="BL13" s="10">
        <f>IFERROR(VLOOKUP(A13,'20'!U:V,2,0),"0")</f>
        <v>78</v>
      </c>
      <c r="BM13" s="5" t="s">
        <v>129</v>
      </c>
      <c r="BN13" s="15">
        <f t="shared" si="25"/>
        <v>2899.26</v>
      </c>
      <c r="BO13" s="10">
        <f>IFERROR(VLOOKUP(A13,'21'!U:V,2,0),"0")</f>
        <v>118</v>
      </c>
      <c r="BP13" s="5" t="s">
        <v>129</v>
      </c>
      <c r="BQ13" s="15">
        <f t="shared" si="26"/>
        <v>4386.0600000000004</v>
      </c>
      <c r="BR13" s="10">
        <f>IFERROR(VLOOKUP(A13,'22'!U:V,2,0),"0")</f>
        <v>80</v>
      </c>
      <c r="BS13" s="5" t="s">
        <v>129</v>
      </c>
      <c r="BT13" s="15">
        <f t="shared" si="27"/>
        <v>2973.6000000000004</v>
      </c>
      <c r="BU13" s="10">
        <f>IFERROR(VLOOKUP(A13,'23'!U:V,2,0),"0")</f>
        <v>142</v>
      </c>
      <c r="BV13" s="5" t="s">
        <v>129</v>
      </c>
      <c r="BW13" s="15">
        <f t="shared" si="28"/>
        <v>5278.14</v>
      </c>
      <c r="BX13" s="10">
        <f>IFERROR(VLOOKUP(A13,'24'!U:V,2,0),"0")</f>
        <v>38</v>
      </c>
      <c r="BY13" s="5" t="s">
        <v>129</v>
      </c>
      <c r="BZ13" s="15">
        <f t="shared" si="29"/>
        <v>1412.46</v>
      </c>
      <c r="CA13" s="10">
        <f>IFERROR(VLOOKUP(A13,'25'!U:V,2,0),"0")</f>
        <v>78</v>
      </c>
      <c r="CB13" s="5" t="s">
        <v>129</v>
      </c>
      <c r="CC13" s="15">
        <f t="shared" si="30"/>
        <v>2899.26</v>
      </c>
      <c r="CD13" s="10">
        <f>IFERROR(VLOOKUP(A13,'26'!U:V,2,0),"0")</f>
        <v>161</v>
      </c>
      <c r="CE13" s="5" t="s">
        <v>129</v>
      </c>
      <c r="CF13" s="15">
        <f t="shared" si="31"/>
        <v>5984.37</v>
      </c>
      <c r="CG13" s="10">
        <f>IFERROR(VLOOKUP(A13,'27'!U:V,2,0),"0")</f>
        <v>177</v>
      </c>
      <c r="CH13" s="5" t="s">
        <v>129</v>
      </c>
      <c r="CI13" s="15">
        <f t="shared" si="32"/>
        <v>6579.09</v>
      </c>
      <c r="CJ13" s="10">
        <f>IFERROR(VLOOKUP(A13,'28'!U:V,2,0),"0")</f>
        <v>61</v>
      </c>
      <c r="CK13" s="5" t="s">
        <v>129</v>
      </c>
      <c r="CL13" s="15">
        <f t="shared" si="33"/>
        <v>2267.37</v>
      </c>
      <c r="CM13" s="10">
        <f>IFERROR(VLOOKUP(A13,'29'!U:V,2,0),"0")</f>
        <v>90</v>
      </c>
      <c r="CN13" s="5" t="s">
        <v>129</v>
      </c>
      <c r="CO13" s="15">
        <f t="shared" si="34"/>
        <v>3345.3</v>
      </c>
      <c r="CP13" s="10">
        <f>IFERROR(VLOOKUP(A13,'30'!U:V,2,0),"0")</f>
        <v>72</v>
      </c>
      <c r="CQ13" s="5" t="s">
        <v>129</v>
      </c>
      <c r="CR13" s="15">
        <f t="shared" si="35"/>
        <v>2676.2400000000002</v>
      </c>
      <c r="CS13" s="10">
        <f>IFERROR(VLOOKUP(A13,'31'!U:V,2,0),"0")</f>
        <v>131</v>
      </c>
      <c r="CT13" s="5" t="s">
        <v>129</v>
      </c>
      <c r="CU13" s="15">
        <f t="shared" si="36"/>
        <v>4869.2700000000004</v>
      </c>
      <c r="CV13" s="10" t="str">
        <f>IFERROR(VLOOKUP(A13,'เซต1-31'!V:W,2,0),"0")</f>
        <v>0</v>
      </c>
      <c r="CW13" s="5" t="s">
        <v>129</v>
      </c>
      <c r="CX13" s="15">
        <f t="shared" si="19"/>
        <v>0</v>
      </c>
    </row>
    <row r="14" spans="1:102" x14ac:dyDescent="0.25">
      <c r="A14" s="6" t="s">
        <v>109</v>
      </c>
      <c r="B14" s="4" t="s">
        <v>27</v>
      </c>
      <c r="C14" s="13">
        <v>37.17</v>
      </c>
      <c r="D14" s="19">
        <f t="shared" si="20"/>
        <v>0</v>
      </c>
      <c r="E14" s="5" t="s">
        <v>129</v>
      </c>
      <c r="F14" s="13">
        <f t="shared" si="21"/>
        <v>0</v>
      </c>
      <c r="G14" s="10" t="str">
        <f>IFERROR(VLOOKUP(A14,'1'!U:V,2,0),"0")</f>
        <v>0</v>
      </c>
      <c r="H14" s="5" t="s">
        <v>129</v>
      </c>
      <c r="I14" s="15">
        <f t="shared" si="3"/>
        <v>0</v>
      </c>
      <c r="J14" s="10" t="str">
        <f>IFERROR(VLOOKUP(A14,'2'!U:V,2,0),"0")</f>
        <v>0</v>
      </c>
      <c r="K14" s="5" t="s">
        <v>129</v>
      </c>
      <c r="L14" s="15">
        <f t="shared" si="4"/>
        <v>0</v>
      </c>
      <c r="M14" s="10" t="str">
        <f>IFERROR(VLOOKUP(A14,'3'!U:V,2,0),"0")</f>
        <v>0</v>
      </c>
      <c r="N14" s="5" t="s">
        <v>129</v>
      </c>
      <c r="O14" s="15">
        <f t="shared" si="5"/>
        <v>0</v>
      </c>
      <c r="P14" s="10" t="str">
        <f>IFERROR(VLOOKUP(A14,'4'!U:V,2,0),"0")</f>
        <v>0</v>
      </c>
      <c r="Q14" s="5" t="s">
        <v>129</v>
      </c>
      <c r="R14" s="15">
        <f t="shared" si="22"/>
        <v>0</v>
      </c>
      <c r="S14" s="10" t="str">
        <f>IFERROR(VLOOKUP(A14,'5'!U:V,2,0),"0")</f>
        <v>0</v>
      </c>
      <c r="T14" s="5" t="s">
        <v>129</v>
      </c>
      <c r="U14" s="15">
        <f t="shared" si="6"/>
        <v>0</v>
      </c>
      <c r="V14" s="10" t="str">
        <f>IFERROR(VLOOKUP(A14,'6'!U:V,2,0),"0")</f>
        <v>0</v>
      </c>
      <c r="W14" s="5" t="s">
        <v>129</v>
      </c>
      <c r="X14" s="15">
        <f t="shared" si="7"/>
        <v>0</v>
      </c>
      <c r="Y14" s="10" t="str">
        <f>IFERROR(VLOOKUP(A14,'7'!U:V,2,0),"0")</f>
        <v>0</v>
      </c>
      <c r="Z14" s="5" t="s">
        <v>129</v>
      </c>
      <c r="AA14" s="15">
        <f t="shared" si="8"/>
        <v>0</v>
      </c>
      <c r="AB14" s="10" t="str">
        <f>IFERROR(VLOOKUP(A14,'8'!U:V,2,0),"0")</f>
        <v>0</v>
      </c>
      <c r="AC14" s="5" t="s">
        <v>129</v>
      </c>
      <c r="AD14" s="15">
        <f t="shared" si="9"/>
        <v>0</v>
      </c>
      <c r="AE14" s="10" t="str">
        <f>IFERROR(VLOOKUP(A14,'9'!U:V,2,0),"0")</f>
        <v>0</v>
      </c>
      <c r="AF14" s="5" t="s">
        <v>129</v>
      </c>
      <c r="AG14" s="15">
        <f t="shared" si="10"/>
        <v>0</v>
      </c>
      <c r="AH14" s="10" t="str">
        <f>IFERROR(VLOOKUP(A14,'10'!U:V,2,0),"0")</f>
        <v>0</v>
      </c>
      <c r="AI14" s="5" t="s">
        <v>129</v>
      </c>
      <c r="AJ14" s="15">
        <f t="shared" si="11"/>
        <v>0</v>
      </c>
      <c r="AK14" s="10" t="str">
        <f>IFERROR(VLOOKUP(A14,'11'!U:V,2,0),"0")</f>
        <v>0</v>
      </c>
      <c r="AL14" s="5" t="s">
        <v>129</v>
      </c>
      <c r="AM14" s="15">
        <f t="shared" si="12"/>
        <v>0</v>
      </c>
      <c r="AN14" s="10" t="str">
        <f>IFERROR(VLOOKUP(A14,'12'!U:V,2,0),"0")</f>
        <v>0</v>
      </c>
      <c r="AO14" s="5" t="s">
        <v>129</v>
      </c>
      <c r="AP14" s="15">
        <f t="shared" si="13"/>
        <v>0</v>
      </c>
      <c r="AQ14" s="10" t="str">
        <f>IFERROR(VLOOKUP(A14,'13'!U:V,2,0),"0")</f>
        <v>0</v>
      </c>
      <c r="AR14" s="5" t="s">
        <v>129</v>
      </c>
      <c r="AS14" s="15">
        <f t="shared" si="14"/>
        <v>0</v>
      </c>
      <c r="AT14" s="10" t="str">
        <f>IFERROR(VLOOKUP(A14,'14'!U:V,2,0),"0")</f>
        <v>0</v>
      </c>
      <c r="AU14" s="5" t="s">
        <v>129</v>
      </c>
      <c r="AV14" s="15">
        <f t="shared" si="15"/>
        <v>0</v>
      </c>
      <c r="AW14" s="10" t="str">
        <f>IFERROR(VLOOKUP(A14,'15'!U:V,2,0),"0")</f>
        <v>0</v>
      </c>
      <c r="AX14" s="5" t="s">
        <v>129</v>
      </c>
      <c r="AY14" s="15">
        <f t="shared" si="16"/>
        <v>0</v>
      </c>
      <c r="AZ14" s="10" t="str">
        <f>IFERROR(VLOOKUP(A14,'16'!U:V,2,0),"0")</f>
        <v>0</v>
      </c>
      <c r="BA14" s="5" t="s">
        <v>129</v>
      </c>
      <c r="BB14" s="15">
        <f t="shared" si="17"/>
        <v>0</v>
      </c>
      <c r="BC14" s="10" t="str">
        <f>IFERROR(VLOOKUP(A14,'17'!U:V,2,0),"0")</f>
        <v>0</v>
      </c>
      <c r="BD14" s="5" t="s">
        <v>129</v>
      </c>
      <c r="BE14" s="15">
        <f t="shared" si="18"/>
        <v>0</v>
      </c>
      <c r="BF14" s="10" t="str">
        <f>IFERROR(VLOOKUP(A14,'18'!U:V,2,0),"0")</f>
        <v>0</v>
      </c>
      <c r="BG14" s="5" t="s">
        <v>129</v>
      </c>
      <c r="BH14" s="15">
        <f t="shared" si="23"/>
        <v>0</v>
      </c>
      <c r="BI14" s="10" t="str">
        <f>IFERROR(VLOOKUP(A14,'19'!U:V,2,0),"0")</f>
        <v>0</v>
      </c>
      <c r="BJ14" s="5" t="s">
        <v>129</v>
      </c>
      <c r="BK14" s="15">
        <f t="shared" si="24"/>
        <v>0</v>
      </c>
      <c r="BL14" s="10" t="str">
        <f>IFERROR(VLOOKUP(A14,'20'!U:V,2,0),"0")</f>
        <v>0</v>
      </c>
      <c r="BM14" s="5" t="s">
        <v>129</v>
      </c>
      <c r="BN14" s="15">
        <f t="shared" si="25"/>
        <v>0</v>
      </c>
      <c r="BO14" s="10" t="str">
        <f>IFERROR(VLOOKUP(A14,'21'!U:V,2,0),"0")</f>
        <v>0</v>
      </c>
      <c r="BP14" s="5" t="s">
        <v>129</v>
      </c>
      <c r="BQ14" s="15">
        <f t="shared" si="26"/>
        <v>0</v>
      </c>
      <c r="BR14" s="10" t="str">
        <f>IFERROR(VLOOKUP(A14,'22'!U:V,2,0),"0")</f>
        <v>0</v>
      </c>
      <c r="BS14" s="5" t="s">
        <v>129</v>
      </c>
      <c r="BT14" s="15">
        <f t="shared" si="27"/>
        <v>0</v>
      </c>
      <c r="BU14" s="10" t="str">
        <f>IFERROR(VLOOKUP(A14,'23'!U:V,2,0),"0")</f>
        <v>0</v>
      </c>
      <c r="BV14" s="5" t="s">
        <v>129</v>
      </c>
      <c r="BW14" s="15">
        <f t="shared" si="28"/>
        <v>0</v>
      </c>
      <c r="BX14" s="10" t="str">
        <f>IFERROR(VLOOKUP(A14,'24'!U:V,2,0),"0")</f>
        <v>0</v>
      </c>
      <c r="BY14" s="5" t="s">
        <v>129</v>
      </c>
      <c r="BZ14" s="15">
        <f t="shared" si="29"/>
        <v>0</v>
      </c>
      <c r="CA14" s="10" t="str">
        <f>IFERROR(VLOOKUP(A14,'25'!U:V,2,0),"0")</f>
        <v>0</v>
      </c>
      <c r="CB14" s="5" t="s">
        <v>129</v>
      </c>
      <c r="CC14" s="15">
        <f t="shared" si="30"/>
        <v>0</v>
      </c>
      <c r="CD14" s="10" t="str">
        <f>IFERROR(VLOOKUP(A14,'26'!U:V,2,0),"0")</f>
        <v>0</v>
      </c>
      <c r="CE14" s="5" t="s">
        <v>129</v>
      </c>
      <c r="CF14" s="15">
        <f t="shared" si="31"/>
        <v>0</v>
      </c>
      <c r="CG14" s="10" t="str">
        <f>IFERROR(VLOOKUP(A14,'27'!U:V,2,0),"0")</f>
        <v>0</v>
      </c>
      <c r="CH14" s="5" t="s">
        <v>129</v>
      </c>
      <c r="CI14" s="15">
        <f t="shared" si="32"/>
        <v>0</v>
      </c>
      <c r="CJ14" s="10" t="str">
        <f>IFERROR(VLOOKUP(A14,'28'!U:V,2,0),"0")</f>
        <v>0</v>
      </c>
      <c r="CK14" s="5" t="s">
        <v>129</v>
      </c>
      <c r="CL14" s="15">
        <f t="shared" si="33"/>
        <v>0</v>
      </c>
      <c r="CM14" s="10" t="str">
        <f>IFERROR(VLOOKUP(A14,'29'!U:V,2,0),"0")</f>
        <v>0</v>
      </c>
      <c r="CN14" s="5" t="s">
        <v>129</v>
      </c>
      <c r="CO14" s="15">
        <f t="shared" si="34"/>
        <v>0</v>
      </c>
      <c r="CP14" s="10" t="str">
        <f>IFERROR(VLOOKUP(A14,'30'!U:V,2,0),"0")</f>
        <v>0</v>
      </c>
      <c r="CQ14" s="5" t="s">
        <v>129</v>
      </c>
      <c r="CR14" s="15">
        <f t="shared" si="35"/>
        <v>0</v>
      </c>
      <c r="CS14" s="10" t="str">
        <f>IFERROR(VLOOKUP(A14,'31'!U:V,2,0),"0")</f>
        <v>0</v>
      </c>
      <c r="CT14" s="5" t="s">
        <v>129</v>
      </c>
      <c r="CU14" s="15">
        <f t="shared" si="36"/>
        <v>0</v>
      </c>
      <c r="CV14" s="10" t="str">
        <f>IFERROR(VLOOKUP(A14,'เซต1-31'!V:W,2,0),"0")</f>
        <v>0</v>
      </c>
      <c r="CW14" s="5" t="s">
        <v>129</v>
      </c>
      <c r="CX14" s="15">
        <f t="shared" si="19"/>
        <v>0</v>
      </c>
    </row>
    <row r="15" spans="1:102" x14ac:dyDescent="0.25">
      <c r="A15" s="6" t="s">
        <v>191</v>
      </c>
      <c r="B15" s="4" t="s">
        <v>192</v>
      </c>
      <c r="C15" s="13">
        <v>37.17</v>
      </c>
      <c r="D15" s="19">
        <f t="shared" si="20"/>
        <v>0</v>
      </c>
      <c r="E15" s="5" t="s">
        <v>129</v>
      </c>
      <c r="F15" s="13">
        <f t="shared" si="21"/>
        <v>0</v>
      </c>
      <c r="G15" s="10" t="str">
        <f>IFERROR(VLOOKUP(A15,'1'!U:V,2,0),"0")</f>
        <v>0</v>
      </c>
      <c r="H15" s="5" t="s">
        <v>129</v>
      </c>
      <c r="I15" s="15">
        <f t="shared" si="3"/>
        <v>0</v>
      </c>
      <c r="J15" s="10" t="str">
        <f>IFERROR(VLOOKUP(A15,'2'!U:V,2,0),"0")</f>
        <v>0</v>
      </c>
      <c r="K15" s="5" t="s">
        <v>129</v>
      </c>
      <c r="L15" s="15">
        <f t="shared" si="4"/>
        <v>0</v>
      </c>
      <c r="M15" s="10" t="str">
        <f>IFERROR(VLOOKUP(A15,'3'!U:V,2,0),"0")</f>
        <v>0</v>
      </c>
      <c r="N15" s="5" t="s">
        <v>129</v>
      </c>
      <c r="O15" s="15">
        <f t="shared" si="5"/>
        <v>0</v>
      </c>
      <c r="P15" s="10" t="str">
        <f>IFERROR(VLOOKUP(A15,'4'!U:V,2,0),"0")</f>
        <v>0</v>
      </c>
      <c r="Q15" s="5" t="s">
        <v>129</v>
      </c>
      <c r="R15" s="15">
        <f t="shared" si="22"/>
        <v>0</v>
      </c>
      <c r="S15" s="10" t="str">
        <f>IFERROR(VLOOKUP(A15,'5'!U:V,2,0),"0")</f>
        <v>0</v>
      </c>
      <c r="T15" s="5" t="s">
        <v>129</v>
      </c>
      <c r="U15" s="15">
        <f t="shared" si="6"/>
        <v>0</v>
      </c>
      <c r="V15" s="10" t="str">
        <f>IFERROR(VLOOKUP(A15,'6'!U:V,2,0),"0")</f>
        <v>0</v>
      </c>
      <c r="W15" s="5" t="s">
        <v>129</v>
      </c>
      <c r="X15" s="15">
        <f t="shared" si="7"/>
        <v>0</v>
      </c>
      <c r="Y15" s="10" t="str">
        <f>IFERROR(VLOOKUP(A15,'7'!U:V,2,0),"0")</f>
        <v>0</v>
      </c>
      <c r="Z15" s="5" t="s">
        <v>129</v>
      </c>
      <c r="AA15" s="15">
        <f t="shared" si="8"/>
        <v>0</v>
      </c>
      <c r="AB15" s="10" t="str">
        <f>IFERROR(VLOOKUP(A15,'8'!U:V,2,0),"0")</f>
        <v>0</v>
      </c>
      <c r="AC15" s="5" t="s">
        <v>129</v>
      </c>
      <c r="AD15" s="15">
        <f t="shared" si="9"/>
        <v>0</v>
      </c>
      <c r="AE15" s="10" t="str">
        <f>IFERROR(VLOOKUP(A15,'9'!U:V,2,0),"0")</f>
        <v>0</v>
      </c>
      <c r="AF15" s="5" t="s">
        <v>129</v>
      </c>
      <c r="AG15" s="15">
        <f t="shared" si="10"/>
        <v>0</v>
      </c>
      <c r="AH15" s="10" t="str">
        <f>IFERROR(VLOOKUP(A15,'10'!U:V,2,0),"0")</f>
        <v>0</v>
      </c>
      <c r="AI15" s="5" t="s">
        <v>129</v>
      </c>
      <c r="AJ15" s="15">
        <f t="shared" si="11"/>
        <v>0</v>
      </c>
      <c r="AK15" s="10" t="str">
        <f>IFERROR(VLOOKUP(A15,'11'!U:V,2,0),"0")</f>
        <v>0</v>
      </c>
      <c r="AL15" s="5" t="s">
        <v>129</v>
      </c>
      <c r="AM15" s="15">
        <f t="shared" si="12"/>
        <v>0</v>
      </c>
      <c r="AN15" s="10" t="str">
        <f>IFERROR(VLOOKUP(A15,'12'!U:V,2,0),"0")</f>
        <v>0</v>
      </c>
      <c r="AO15" s="5" t="s">
        <v>129</v>
      </c>
      <c r="AP15" s="15">
        <f t="shared" si="13"/>
        <v>0</v>
      </c>
      <c r="AQ15" s="10" t="str">
        <f>IFERROR(VLOOKUP(A15,'13'!U:V,2,0),"0")</f>
        <v>0</v>
      </c>
      <c r="AR15" s="5" t="s">
        <v>129</v>
      </c>
      <c r="AS15" s="15">
        <f t="shared" si="14"/>
        <v>0</v>
      </c>
      <c r="AT15" s="10" t="str">
        <f>IFERROR(VLOOKUP(A15,'14'!U:V,2,0),"0")</f>
        <v>0</v>
      </c>
      <c r="AU15" s="5" t="s">
        <v>129</v>
      </c>
      <c r="AV15" s="15">
        <f t="shared" si="15"/>
        <v>0</v>
      </c>
      <c r="AW15" s="10" t="str">
        <f>IFERROR(VLOOKUP(A15,'15'!U:V,2,0),"0")</f>
        <v>0</v>
      </c>
      <c r="AX15" s="5" t="s">
        <v>129</v>
      </c>
      <c r="AY15" s="15">
        <f t="shared" si="16"/>
        <v>0</v>
      </c>
      <c r="AZ15" s="10" t="str">
        <f>IFERROR(VLOOKUP(A15,'16'!U:V,2,0),"0")</f>
        <v>0</v>
      </c>
      <c r="BA15" s="5" t="s">
        <v>129</v>
      </c>
      <c r="BB15" s="15">
        <f t="shared" si="17"/>
        <v>0</v>
      </c>
      <c r="BC15" s="10" t="str">
        <f>IFERROR(VLOOKUP(A15,'17'!U:V,2,0),"0")</f>
        <v>0</v>
      </c>
      <c r="BD15" s="5" t="s">
        <v>129</v>
      </c>
      <c r="BE15" s="15">
        <f t="shared" si="18"/>
        <v>0</v>
      </c>
      <c r="BF15" s="10" t="str">
        <f>IFERROR(VLOOKUP(A15,'18'!U:V,2,0),"0")</f>
        <v>0</v>
      </c>
      <c r="BG15" s="5" t="s">
        <v>129</v>
      </c>
      <c r="BH15" s="15">
        <f t="shared" si="23"/>
        <v>0</v>
      </c>
      <c r="BI15" s="10" t="str">
        <f>IFERROR(VLOOKUP(A15,'19'!U:V,2,0),"0")</f>
        <v>0</v>
      </c>
      <c r="BJ15" s="5" t="s">
        <v>129</v>
      </c>
      <c r="BK15" s="15">
        <f t="shared" si="24"/>
        <v>0</v>
      </c>
      <c r="BL15" s="10" t="str">
        <f>IFERROR(VLOOKUP(A15,'20'!U:V,2,0),"0")</f>
        <v>0</v>
      </c>
      <c r="BM15" s="5" t="s">
        <v>129</v>
      </c>
      <c r="BN15" s="15">
        <f t="shared" si="25"/>
        <v>0</v>
      </c>
      <c r="BO15" s="10" t="str">
        <f>IFERROR(VLOOKUP(A15,'21'!U:V,2,0),"0")</f>
        <v>0</v>
      </c>
      <c r="BP15" s="5" t="s">
        <v>129</v>
      </c>
      <c r="BQ15" s="15">
        <f t="shared" si="26"/>
        <v>0</v>
      </c>
      <c r="BR15" s="10" t="str">
        <f>IFERROR(VLOOKUP(A15,'22'!U:V,2,0),"0")</f>
        <v>0</v>
      </c>
      <c r="BS15" s="5" t="s">
        <v>129</v>
      </c>
      <c r="BT15" s="15">
        <f t="shared" si="27"/>
        <v>0</v>
      </c>
      <c r="BU15" s="10" t="str">
        <f>IFERROR(VLOOKUP(A15,'23'!U:V,2,0),"0")</f>
        <v>0</v>
      </c>
      <c r="BV15" s="5" t="s">
        <v>129</v>
      </c>
      <c r="BW15" s="15">
        <f t="shared" si="28"/>
        <v>0</v>
      </c>
      <c r="BX15" s="10" t="str">
        <f>IFERROR(VLOOKUP(A15,'24'!U:V,2,0),"0")</f>
        <v>0</v>
      </c>
      <c r="BY15" s="5" t="s">
        <v>129</v>
      </c>
      <c r="BZ15" s="15">
        <f t="shared" si="29"/>
        <v>0</v>
      </c>
      <c r="CA15" s="10" t="str">
        <f>IFERROR(VLOOKUP(A15,'25'!U:V,2,0),"0")</f>
        <v>0</v>
      </c>
      <c r="CB15" s="5" t="s">
        <v>129</v>
      </c>
      <c r="CC15" s="15">
        <f t="shared" si="30"/>
        <v>0</v>
      </c>
      <c r="CD15" s="10" t="str">
        <f>IFERROR(VLOOKUP(A15,'26'!U:V,2,0),"0")</f>
        <v>0</v>
      </c>
      <c r="CE15" s="5" t="s">
        <v>129</v>
      </c>
      <c r="CF15" s="15">
        <f t="shared" si="31"/>
        <v>0</v>
      </c>
      <c r="CG15" s="10" t="str">
        <f>IFERROR(VLOOKUP(A15,'27'!U:V,2,0),"0")</f>
        <v>0</v>
      </c>
      <c r="CH15" s="5" t="s">
        <v>129</v>
      </c>
      <c r="CI15" s="15">
        <f t="shared" si="32"/>
        <v>0</v>
      </c>
      <c r="CJ15" s="10" t="str">
        <f>IFERROR(VLOOKUP(A15,'28'!U:V,2,0),"0")</f>
        <v>0</v>
      </c>
      <c r="CK15" s="5" t="s">
        <v>129</v>
      </c>
      <c r="CL15" s="15">
        <f t="shared" si="33"/>
        <v>0</v>
      </c>
      <c r="CM15" s="10" t="str">
        <f>IFERROR(VLOOKUP(A15,'29'!U:V,2,0),"0")</f>
        <v>0</v>
      </c>
      <c r="CN15" s="5" t="s">
        <v>129</v>
      </c>
      <c r="CO15" s="15">
        <f t="shared" si="34"/>
        <v>0</v>
      </c>
      <c r="CP15" s="10" t="str">
        <f>IFERROR(VLOOKUP(A15,'30'!U:V,2,0),"0")</f>
        <v>0</v>
      </c>
      <c r="CQ15" s="5" t="s">
        <v>129</v>
      </c>
      <c r="CR15" s="15">
        <f t="shared" si="35"/>
        <v>0</v>
      </c>
      <c r="CS15" s="10" t="str">
        <f>IFERROR(VLOOKUP(A15,'31'!U:V,2,0),"0")</f>
        <v>0</v>
      </c>
      <c r="CT15" s="5" t="s">
        <v>129</v>
      </c>
      <c r="CU15" s="15">
        <f t="shared" si="36"/>
        <v>0</v>
      </c>
      <c r="CV15" s="10" t="str">
        <f>IFERROR(VLOOKUP(A15,'เซต1-31'!V:W,2,0),"0")</f>
        <v>0</v>
      </c>
      <c r="CW15" s="5" t="s">
        <v>129</v>
      </c>
      <c r="CX15" s="15">
        <f t="shared" si="19"/>
        <v>0</v>
      </c>
    </row>
    <row r="16" spans="1:102" x14ac:dyDescent="0.25">
      <c r="A16" s="6" t="s">
        <v>18</v>
      </c>
      <c r="B16" s="4" t="s">
        <v>19</v>
      </c>
      <c r="C16" s="13">
        <v>11.38</v>
      </c>
      <c r="D16" s="19">
        <f t="shared" si="20"/>
        <v>5528</v>
      </c>
      <c r="E16" s="5" t="s">
        <v>129</v>
      </c>
      <c r="F16" s="13">
        <f t="shared" si="21"/>
        <v>62908.640000000007</v>
      </c>
      <c r="G16" s="10">
        <f>IFERROR(VLOOKUP(A16,'1'!U:V,2,0),"0")</f>
        <v>1027</v>
      </c>
      <c r="H16" s="5" t="s">
        <v>129</v>
      </c>
      <c r="I16" s="15">
        <f t="shared" si="3"/>
        <v>11687.26</v>
      </c>
      <c r="J16" s="10">
        <f>IFERROR(VLOOKUP(A16,'2'!U:V,2,0),"0")</f>
        <v>315</v>
      </c>
      <c r="K16" s="5" t="s">
        <v>129</v>
      </c>
      <c r="L16" s="15">
        <f t="shared" si="4"/>
        <v>3584.7000000000003</v>
      </c>
      <c r="M16" s="10">
        <f>IFERROR(VLOOKUP(A16,'3'!U:V,2,0),"0")</f>
        <v>408</v>
      </c>
      <c r="N16" s="5" t="s">
        <v>129</v>
      </c>
      <c r="O16" s="15">
        <f t="shared" si="5"/>
        <v>4643.04</v>
      </c>
      <c r="P16" s="10">
        <f>IFERROR(VLOOKUP(A16,'4'!U:V,2,0),"0")</f>
        <v>377</v>
      </c>
      <c r="Q16" s="5" t="s">
        <v>129</v>
      </c>
      <c r="R16" s="15">
        <f t="shared" si="22"/>
        <v>4290.26</v>
      </c>
      <c r="S16" s="10">
        <f>IFERROR(VLOOKUP(A16,'5'!U:V,2,0),"0")</f>
        <v>436</v>
      </c>
      <c r="T16" s="5" t="s">
        <v>129</v>
      </c>
      <c r="U16" s="15">
        <f t="shared" si="6"/>
        <v>4961.68</v>
      </c>
      <c r="V16" s="10">
        <f>IFERROR(VLOOKUP(A16,'6'!U:V,2,0),"0")</f>
        <v>140</v>
      </c>
      <c r="W16" s="5" t="s">
        <v>129</v>
      </c>
      <c r="X16" s="15">
        <f t="shared" si="7"/>
        <v>1593.2</v>
      </c>
      <c r="Y16" s="10">
        <f>IFERROR(VLOOKUP(A16,'7'!U:V,2,0),"0")</f>
        <v>200</v>
      </c>
      <c r="Z16" s="5" t="s">
        <v>129</v>
      </c>
      <c r="AA16" s="15">
        <f t="shared" si="8"/>
        <v>2276</v>
      </c>
      <c r="AB16" s="10">
        <f>IFERROR(VLOOKUP(A16,'8'!U:V,2,0),"0")</f>
        <v>456</v>
      </c>
      <c r="AC16" s="5" t="s">
        <v>129</v>
      </c>
      <c r="AD16" s="15">
        <f t="shared" si="9"/>
        <v>5189.2800000000007</v>
      </c>
      <c r="AE16" s="10">
        <f>IFERROR(VLOOKUP(A16,'9'!U:V,2,0),"0")</f>
        <v>153</v>
      </c>
      <c r="AF16" s="5" t="s">
        <v>129</v>
      </c>
      <c r="AG16" s="15">
        <f t="shared" si="10"/>
        <v>1741.14</v>
      </c>
      <c r="AH16" s="10">
        <f>IFERROR(VLOOKUP(A16,'10'!U:V,2,0),"0")</f>
        <v>75</v>
      </c>
      <c r="AI16" s="5" t="s">
        <v>129</v>
      </c>
      <c r="AJ16" s="15">
        <f t="shared" si="11"/>
        <v>853.50000000000011</v>
      </c>
      <c r="AK16" s="10">
        <f>IFERROR(VLOOKUP(A16,'11'!U:V,2,0),"0")</f>
        <v>225</v>
      </c>
      <c r="AL16" s="5" t="s">
        <v>129</v>
      </c>
      <c r="AM16" s="15">
        <f t="shared" si="12"/>
        <v>2560.5</v>
      </c>
      <c r="AN16" s="10">
        <f>IFERROR(VLOOKUP(A16,'12'!U:V,2,0),"0")</f>
        <v>169</v>
      </c>
      <c r="AO16" s="5" t="s">
        <v>129</v>
      </c>
      <c r="AP16" s="15">
        <f t="shared" si="13"/>
        <v>1923.22</v>
      </c>
      <c r="AQ16" s="10" t="str">
        <f>IFERROR(VLOOKUP(A16,'13'!U:V,2,0),"0")</f>
        <v>0</v>
      </c>
      <c r="AR16" s="5" t="s">
        <v>129</v>
      </c>
      <c r="AS16" s="15">
        <f t="shared" si="14"/>
        <v>0</v>
      </c>
      <c r="AT16" s="10" t="str">
        <f>IFERROR(VLOOKUP(A16,'14'!U:V,2,0),"0")</f>
        <v>0</v>
      </c>
      <c r="AU16" s="5" t="s">
        <v>129</v>
      </c>
      <c r="AV16" s="15">
        <f t="shared" si="15"/>
        <v>0</v>
      </c>
      <c r="AW16" s="10">
        <f>IFERROR(VLOOKUP(A16,'15'!U:V,2,0),"0")</f>
        <v>3</v>
      </c>
      <c r="AX16" s="5" t="s">
        <v>129</v>
      </c>
      <c r="AY16" s="15">
        <f t="shared" si="16"/>
        <v>34.14</v>
      </c>
      <c r="AZ16" s="10" t="str">
        <f>IFERROR(VLOOKUP(A16,'16'!U:V,2,0),"0")</f>
        <v>0</v>
      </c>
      <c r="BA16" s="5" t="s">
        <v>129</v>
      </c>
      <c r="BB16" s="15">
        <f t="shared" si="17"/>
        <v>0</v>
      </c>
      <c r="BC16" s="10">
        <f>IFERROR(VLOOKUP(A16,'17'!U:V,2,0),"0")</f>
        <v>3</v>
      </c>
      <c r="BD16" s="5" t="s">
        <v>129</v>
      </c>
      <c r="BE16" s="15">
        <f t="shared" si="18"/>
        <v>34.14</v>
      </c>
      <c r="BF16" s="10">
        <f>IFERROR(VLOOKUP(A16,'18'!U:V,2,0),"0")</f>
        <v>141</v>
      </c>
      <c r="BG16" s="5" t="s">
        <v>129</v>
      </c>
      <c r="BH16" s="15">
        <f t="shared" si="23"/>
        <v>1604.5800000000002</v>
      </c>
      <c r="BI16" s="10">
        <f>IFERROR(VLOOKUP(A16,'19'!U:V,2,0),"0")</f>
        <v>119</v>
      </c>
      <c r="BJ16" s="5" t="s">
        <v>129</v>
      </c>
      <c r="BK16" s="15">
        <f t="shared" si="24"/>
        <v>1354.22</v>
      </c>
      <c r="BL16" s="10">
        <f>IFERROR(VLOOKUP(A16,'20'!U:V,2,0),"0")</f>
        <v>109</v>
      </c>
      <c r="BM16" s="5" t="s">
        <v>129</v>
      </c>
      <c r="BN16" s="15">
        <f t="shared" si="25"/>
        <v>1240.42</v>
      </c>
      <c r="BO16" s="10">
        <f>IFERROR(VLOOKUP(A16,'21'!U:V,2,0),"0")</f>
        <v>135</v>
      </c>
      <c r="BP16" s="5" t="s">
        <v>129</v>
      </c>
      <c r="BQ16" s="15">
        <f t="shared" si="26"/>
        <v>1536.3000000000002</v>
      </c>
      <c r="BR16" s="10">
        <f>IFERROR(VLOOKUP(A16,'22'!U:V,2,0),"0")</f>
        <v>147</v>
      </c>
      <c r="BS16" s="5" t="s">
        <v>129</v>
      </c>
      <c r="BT16" s="15">
        <f t="shared" si="27"/>
        <v>1672.8600000000001</v>
      </c>
      <c r="BU16" s="10">
        <f>IFERROR(VLOOKUP(A16,'23'!U:V,2,0),"0")</f>
        <v>105</v>
      </c>
      <c r="BV16" s="5" t="s">
        <v>129</v>
      </c>
      <c r="BW16" s="15">
        <f t="shared" si="28"/>
        <v>1194.9000000000001</v>
      </c>
      <c r="BX16" s="10">
        <f>IFERROR(VLOOKUP(A16,'24'!U:V,2,0),"0")</f>
        <v>174</v>
      </c>
      <c r="BY16" s="5" t="s">
        <v>129</v>
      </c>
      <c r="BZ16" s="15">
        <f t="shared" si="29"/>
        <v>1980.1200000000001</v>
      </c>
      <c r="CA16" s="10">
        <f>IFERROR(VLOOKUP(A16,'25'!U:V,2,0),"0")</f>
        <v>169</v>
      </c>
      <c r="CB16" s="5" t="s">
        <v>129</v>
      </c>
      <c r="CC16" s="15">
        <f t="shared" si="30"/>
        <v>1923.22</v>
      </c>
      <c r="CD16" s="10">
        <f>IFERROR(VLOOKUP(A16,'26'!U:V,2,0),"0")</f>
        <v>118</v>
      </c>
      <c r="CE16" s="5" t="s">
        <v>129</v>
      </c>
      <c r="CF16" s="15">
        <f t="shared" si="31"/>
        <v>1342.8400000000001</v>
      </c>
      <c r="CG16" s="10">
        <f>IFERROR(VLOOKUP(A16,'27'!U:V,2,0),"0")</f>
        <v>63</v>
      </c>
      <c r="CH16" s="5" t="s">
        <v>129</v>
      </c>
      <c r="CI16" s="15">
        <f t="shared" si="32"/>
        <v>716.94</v>
      </c>
      <c r="CJ16" s="10">
        <f>IFERROR(VLOOKUP(A16,'28'!U:V,2,0),"0")</f>
        <v>43</v>
      </c>
      <c r="CK16" s="5" t="s">
        <v>129</v>
      </c>
      <c r="CL16" s="15">
        <f t="shared" si="33"/>
        <v>489.34000000000003</v>
      </c>
      <c r="CM16" s="10">
        <f>IFERROR(VLOOKUP(A16,'29'!U:V,2,0),"0")</f>
        <v>70</v>
      </c>
      <c r="CN16" s="5" t="s">
        <v>129</v>
      </c>
      <c r="CO16" s="15">
        <f t="shared" si="34"/>
        <v>796.6</v>
      </c>
      <c r="CP16" s="10">
        <f>IFERROR(VLOOKUP(A16,'30'!U:V,2,0),"0")</f>
        <v>85</v>
      </c>
      <c r="CQ16" s="5" t="s">
        <v>129</v>
      </c>
      <c r="CR16" s="15">
        <f t="shared" si="35"/>
        <v>967.30000000000007</v>
      </c>
      <c r="CS16" s="10">
        <f>IFERROR(VLOOKUP(A16,'31'!U:V,2,0),"0")</f>
        <v>63</v>
      </c>
      <c r="CT16" s="5" t="s">
        <v>129</v>
      </c>
      <c r="CU16" s="15">
        <f t="shared" si="36"/>
        <v>716.94</v>
      </c>
      <c r="CV16" s="10" t="str">
        <f>IFERROR(VLOOKUP(A16,'เซต1-31'!V:W,2,0),"0")</f>
        <v>0</v>
      </c>
      <c r="CW16" s="5" t="s">
        <v>129</v>
      </c>
      <c r="CX16" s="15">
        <f t="shared" si="19"/>
        <v>0</v>
      </c>
    </row>
    <row r="17" spans="1:102" x14ac:dyDescent="0.25">
      <c r="A17" s="6" t="s">
        <v>101</v>
      </c>
      <c r="B17" s="4" t="s">
        <v>74</v>
      </c>
      <c r="C17" s="13">
        <v>24.8</v>
      </c>
      <c r="D17" s="19">
        <f t="shared" si="20"/>
        <v>615</v>
      </c>
      <c r="E17" s="5" t="s">
        <v>129</v>
      </c>
      <c r="F17" s="13">
        <f t="shared" si="21"/>
        <v>15252</v>
      </c>
      <c r="G17" s="10">
        <f>IFERROR(VLOOKUP(A17,'1'!U:V,2,0),"0")</f>
        <v>49</v>
      </c>
      <c r="H17" s="5" t="s">
        <v>129</v>
      </c>
      <c r="I17" s="15">
        <f t="shared" si="3"/>
        <v>1215.2</v>
      </c>
      <c r="J17" s="10">
        <f>IFERROR(VLOOKUP(A17,'2'!U:V,2,0),"0")</f>
        <v>29</v>
      </c>
      <c r="K17" s="5" t="s">
        <v>129</v>
      </c>
      <c r="L17" s="15">
        <f t="shared" si="4"/>
        <v>719.2</v>
      </c>
      <c r="M17" s="10">
        <f>IFERROR(VLOOKUP(A17,'3'!U:V,2,0),"0")</f>
        <v>25</v>
      </c>
      <c r="N17" s="5" t="s">
        <v>129</v>
      </c>
      <c r="O17" s="15">
        <f t="shared" si="5"/>
        <v>620</v>
      </c>
      <c r="P17" s="10">
        <f>IFERROR(VLOOKUP(A17,'4'!U:V,2,0),"0")</f>
        <v>32</v>
      </c>
      <c r="Q17" s="5" t="s">
        <v>129</v>
      </c>
      <c r="R17" s="15">
        <f t="shared" si="22"/>
        <v>793.6</v>
      </c>
      <c r="S17" s="10">
        <f>IFERROR(VLOOKUP(A17,'5'!U:V,2,0),"0")</f>
        <v>40</v>
      </c>
      <c r="T17" s="5" t="s">
        <v>129</v>
      </c>
      <c r="U17" s="15">
        <f t="shared" si="6"/>
        <v>992</v>
      </c>
      <c r="V17" s="10">
        <f>IFERROR(VLOOKUP(A17,'6'!U:V,2,0),"0")</f>
        <v>26</v>
      </c>
      <c r="W17" s="5" t="s">
        <v>129</v>
      </c>
      <c r="X17" s="15">
        <f t="shared" si="7"/>
        <v>644.80000000000007</v>
      </c>
      <c r="Y17" s="10">
        <f>IFERROR(VLOOKUP(A17,'7'!U:V,2,0),"0")</f>
        <v>15</v>
      </c>
      <c r="Z17" s="5" t="s">
        <v>129</v>
      </c>
      <c r="AA17" s="15">
        <f t="shared" si="8"/>
        <v>372</v>
      </c>
      <c r="AB17" s="10">
        <f>IFERROR(VLOOKUP(A17,'8'!U:V,2,0),"0")</f>
        <v>27</v>
      </c>
      <c r="AC17" s="5" t="s">
        <v>129</v>
      </c>
      <c r="AD17" s="15">
        <f t="shared" si="9"/>
        <v>669.6</v>
      </c>
      <c r="AE17" s="10">
        <f>IFERROR(VLOOKUP(A17,'9'!U:V,2,0),"0")</f>
        <v>3</v>
      </c>
      <c r="AF17" s="5" t="s">
        <v>129</v>
      </c>
      <c r="AG17" s="15">
        <f t="shared" si="10"/>
        <v>74.400000000000006</v>
      </c>
      <c r="AH17" s="10">
        <f>IFERROR(VLOOKUP(A17,'10'!U:V,2,0),"0")</f>
        <v>15</v>
      </c>
      <c r="AI17" s="5" t="s">
        <v>129</v>
      </c>
      <c r="AJ17" s="15">
        <f t="shared" si="11"/>
        <v>372</v>
      </c>
      <c r="AK17" s="10">
        <f>IFERROR(VLOOKUP(A17,'11'!U:V,2,0),"0")</f>
        <v>27</v>
      </c>
      <c r="AL17" s="5" t="s">
        <v>129</v>
      </c>
      <c r="AM17" s="15">
        <f t="shared" si="12"/>
        <v>669.6</v>
      </c>
      <c r="AN17" s="10">
        <f>IFERROR(VLOOKUP(A17,'12'!U:V,2,0),"0")</f>
        <v>26</v>
      </c>
      <c r="AO17" s="5" t="s">
        <v>129</v>
      </c>
      <c r="AP17" s="15">
        <f t="shared" si="13"/>
        <v>644.80000000000007</v>
      </c>
      <c r="AQ17" s="10">
        <f>IFERROR(VLOOKUP(A17,'13'!U:V,2,0),"0")</f>
        <v>63</v>
      </c>
      <c r="AR17" s="5" t="s">
        <v>129</v>
      </c>
      <c r="AS17" s="15">
        <f t="shared" si="14"/>
        <v>1562.4</v>
      </c>
      <c r="AT17" s="10">
        <f>IFERROR(VLOOKUP(A17,'14'!U:V,2,0),"0")</f>
        <v>23</v>
      </c>
      <c r="AU17" s="5" t="s">
        <v>129</v>
      </c>
      <c r="AV17" s="15">
        <f t="shared" si="15"/>
        <v>570.4</v>
      </c>
      <c r="AW17" s="10">
        <f>IFERROR(VLOOKUP(A17,'15'!U:V,2,0),"0")</f>
        <v>32</v>
      </c>
      <c r="AX17" s="5" t="s">
        <v>129</v>
      </c>
      <c r="AY17" s="15">
        <f t="shared" si="16"/>
        <v>793.6</v>
      </c>
      <c r="AZ17" s="10">
        <f>IFERROR(VLOOKUP(A17,'16'!U:V,2,0),"0")</f>
        <v>12</v>
      </c>
      <c r="BA17" s="5" t="s">
        <v>129</v>
      </c>
      <c r="BB17" s="15">
        <f t="shared" si="17"/>
        <v>297.60000000000002</v>
      </c>
      <c r="BC17" s="10">
        <f>IFERROR(VLOOKUP(A17,'17'!U:V,2,0),"0")</f>
        <v>17</v>
      </c>
      <c r="BD17" s="5" t="s">
        <v>129</v>
      </c>
      <c r="BE17" s="15">
        <f t="shared" si="18"/>
        <v>421.6</v>
      </c>
      <c r="BF17" s="10">
        <f>IFERROR(VLOOKUP(A17,'18'!U:V,2,0),"0")</f>
        <v>8</v>
      </c>
      <c r="BG17" s="5" t="s">
        <v>129</v>
      </c>
      <c r="BH17" s="15">
        <f t="shared" si="23"/>
        <v>198.4</v>
      </c>
      <c r="BI17" s="10">
        <f>IFERROR(VLOOKUP(A17,'19'!U:V,2,0),"0")</f>
        <v>17</v>
      </c>
      <c r="BJ17" s="5" t="s">
        <v>129</v>
      </c>
      <c r="BK17" s="15">
        <f t="shared" si="24"/>
        <v>421.6</v>
      </c>
      <c r="BL17" s="10">
        <f>IFERROR(VLOOKUP(A17,'20'!U:V,2,0),"0")</f>
        <v>11</v>
      </c>
      <c r="BM17" s="5" t="s">
        <v>129</v>
      </c>
      <c r="BN17" s="15">
        <f t="shared" si="25"/>
        <v>272.8</v>
      </c>
      <c r="BO17" s="10">
        <f>IFERROR(VLOOKUP(A17,'21'!U:V,2,0),"0")</f>
        <v>14</v>
      </c>
      <c r="BP17" s="5" t="s">
        <v>129</v>
      </c>
      <c r="BQ17" s="15">
        <f t="shared" si="26"/>
        <v>347.2</v>
      </c>
      <c r="BR17" s="10">
        <f>IFERROR(VLOOKUP(A17,'22'!U:V,2,0),"0")</f>
        <v>12</v>
      </c>
      <c r="BS17" s="5" t="s">
        <v>129</v>
      </c>
      <c r="BT17" s="15">
        <f t="shared" si="27"/>
        <v>297.60000000000002</v>
      </c>
      <c r="BU17" s="10">
        <f>IFERROR(VLOOKUP(A17,'23'!U:V,2,0),"0")</f>
        <v>4</v>
      </c>
      <c r="BV17" s="5" t="s">
        <v>129</v>
      </c>
      <c r="BW17" s="15">
        <f t="shared" si="28"/>
        <v>99.2</v>
      </c>
      <c r="BX17" s="10">
        <f>IFERROR(VLOOKUP(A17,'24'!U:V,2,0),"0")</f>
        <v>11</v>
      </c>
      <c r="BY17" s="5" t="s">
        <v>129</v>
      </c>
      <c r="BZ17" s="15">
        <f t="shared" si="29"/>
        <v>272.8</v>
      </c>
      <c r="CA17" s="10">
        <f>IFERROR(VLOOKUP(A17,'25'!U:V,2,0),"0")</f>
        <v>14</v>
      </c>
      <c r="CB17" s="5" t="s">
        <v>129</v>
      </c>
      <c r="CC17" s="15">
        <f t="shared" si="30"/>
        <v>347.2</v>
      </c>
      <c r="CD17" s="10">
        <f>IFERROR(VLOOKUP(A17,'26'!U:V,2,0),"0")</f>
        <v>13</v>
      </c>
      <c r="CE17" s="5" t="s">
        <v>129</v>
      </c>
      <c r="CF17" s="15">
        <f t="shared" si="31"/>
        <v>322.40000000000003</v>
      </c>
      <c r="CG17" s="10">
        <f>IFERROR(VLOOKUP(A17,'27'!U:V,2,0),"0")</f>
        <v>10</v>
      </c>
      <c r="CH17" s="5" t="s">
        <v>129</v>
      </c>
      <c r="CI17" s="15">
        <f t="shared" si="32"/>
        <v>248</v>
      </c>
      <c r="CJ17" s="10">
        <f>IFERROR(VLOOKUP(A17,'28'!U:V,2,0),"0")</f>
        <v>18</v>
      </c>
      <c r="CK17" s="5" t="s">
        <v>129</v>
      </c>
      <c r="CL17" s="15">
        <f t="shared" si="33"/>
        <v>446.40000000000003</v>
      </c>
      <c r="CM17" s="10">
        <f>IFERROR(VLOOKUP(A17,'29'!U:V,2,0),"0")</f>
        <v>8</v>
      </c>
      <c r="CN17" s="5" t="s">
        <v>129</v>
      </c>
      <c r="CO17" s="15">
        <f t="shared" si="34"/>
        <v>198.4</v>
      </c>
      <c r="CP17" s="10">
        <f>IFERROR(VLOOKUP(A17,'30'!U:V,2,0),"0")</f>
        <v>8</v>
      </c>
      <c r="CQ17" s="5" t="s">
        <v>129</v>
      </c>
      <c r="CR17" s="15">
        <f t="shared" si="35"/>
        <v>198.4</v>
      </c>
      <c r="CS17" s="10">
        <f>IFERROR(VLOOKUP(A17,'31'!U:V,2,0),"0")</f>
        <v>6</v>
      </c>
      <c r="CT17" s="5" t="s">
        <v>129</v>
      </c>
      <c r="CU17" s="15">
        <f t="shared" si="36"/>
        <v>148.80000000000001</v>
      </c>
      <c r="CV17" s="10" t="str">
        <f>IFERROR(VLOOKUP(A17,'เซต1-31'!V:W,2,0),"0")</f>
        <v>0</v>
      </c>
      <c r="CW17" s="5" t="s">
        <v>129</v>
      </c>
      <c r="CX17" s="15">
        <f t="shared" si="19"/>
        <v>0</v>
      </c>
    </row>
    <row r="18" spans="1:102" x14ac:dyDescent="0.25">
      <c r="A18" s="6" t="s">
        <v>73</v>
      </c>
      <c r="B18" s="4" t="s">
        <v>118</v>
      </c>
      <c r="C18" s="13">
        <v>24.8</v>
      </c>
      <c r="D18" s="19">
        <f t="shared" si="20"/>
        <v>0</v>
      </c>
      <c r="E18" s="5" t="s">
        <v>129</v>
      </c>
      <c r="F18" s="13">
        <f t="shared" si="21"/>
        <v>0</v>
      </c>
      <c r="G18" s="10" t="str">
        <f>IFERROR(VLOOKUP(A18,'1'!U:V,2,0),"0")</f>
        <v>0</v>
      </c>
      <c r="H18" s="5" t="s">
        <v>129</v>
      </c>
      <c r="I18" s="15">
        <f t="shared" si="3"/>
        <v>0</v>
      </c>
      <c r="J18" s="10" t="str">
        <f>IFERROR(VLOOKUP(A18,'2'!U:V,2,0),"0")</f>
        <v>0</v>
      </c>
      <c r="K18" s="5" t="s">
        <v>129</v>
      </c>
      <c r="L18" s="15">
        <f t="shared" si="4"/>
        <v>0</v>
      </c>
      <c r="M18" s="10" t="str">
        <f>IFERROR(VLOOKUP(A18,'3'!U:V,2,0),"0")</f>
        <v>0</v>
      </c>
      <c r="N18" s="5" t="s">
        <v>129</v>
      </c>
      <c r="O18" s="15">
        <f t="shared" si="5"/>
        <v>0</v>
      </c>
      <c r="P18" s="10" t="str">
        <f>IFERROR(VLOOKUP(A18,'4'!U:V,2,0),"0")</f>
        <v>0</v>
      </c>
      <c r="Q18" s="5" t="s">
        <v>129</v>
      </c>
      <c r="R18" s="15">
        <f t="shared" si="22"/>
        <v>0</v>
      </c>
      <c r="S18" s="10" t="str">
        <f>IFERROR(VLOOKUP(A18,'5'!U:V,2,0),"0")</f>
        <v>0</v>
      </c>
      <c r="T18" s="5" t="s">
        <v>129</v>
      </c>
      <c r="U18" s="15">
        <f t="shared" si="6"/>
        <v>0</v>
      </c>
      <c r="V18" s="10" t="str">
        <f>IFERROR(VLOOKUP(A18,'6'!U:V,2,0),"0")</f>
        <v>0</v>
      </c>
      <c r="W18" s="5" t="s">
        <v>129</v>
      </c>
      <c r="X18" s="15">
        <f t="shared" si="7"/>
        <v>0</v>
      </c>
      <c r="Y18" s="10" t="str">
        <f>IFERROR(VLOOKUP(A18,'7'!U:V,2,0),"0")</f>
        <v>0</v>
      </c>
      <c r="Z18" s="5" t="s">
        <v>129</v>
      </c>
      <c r="AA18" s="15">
        <f t="shared" si="8"/>
        <v>0</v>
      </c>
      <c r="AB18" s="10" t="str">
        <f>IFERROR(VLOOKUP(A18,'8'!U:V,2,0),"0")</f>
        <v>0</v>
      </c>
      <c r="AC18" s="5" t="s">
        <v>129</v>
      </c>
      <c r="AD18" s="15">
        <f t="shared" si="9"/>
        <v>0</v>
      </c>
      <c r="AE18" s="10" t="str">
        <f>IFERROR(VLOOKUP(A18,'9'!U:V,2,0),"0")</f>
        <v>0</v>
      </c>
      <c r="AF18" s="5" t="s">
        <v>129</v>
      </c>
      <c r="AG18" s="15">
        <f t="shared" si="10"/>
        <v>0</v>
      </c>
      <c r="AH18" s="10" t="str">
        <f>IFERROR(VLOOKUP(A18,'10'!U:V,2,0),"0")</f>
        <v>0</v>
      </c>
      <c r="AI18" s="5" t="s">
        <v>129</v>
      </c>
      <c r="AJ18" s="15">
        <f t="shared" si="11"/>
        <v>0</v>
      </c>
      <c r="AK18" s="10" t="str">
        <f>IFERROR(VLOOKUP(A18,'11'!U:V,2,0),"0")</f>
        <v>0</v>
      </c>
      <c r="AL18" s="5" t="s">
        <v>129</v>
      </c>
      <c r="AM18" s="15">
        <f t="shared" si="12"/>
        <v>0</v>
      </c>
      <c r="AN18" s="10" t="str">
        <f>IFERROR(VLOOKUP(A18,'12'!U:V,2,0),"0")</f>
        <v>0</v>
      </c>
      <c r="AO18" s="5" t="s">
        <v>129</v>
      </c>
      <c r="AP18" s="15">
        <f t="shared" si="13"/>
        <v>0</v>
      </c>
      <c r="AQ18" s="10" t="str">
        <f>IFERROR(VLOOKUP(A18,'13'!U:V,2,0),"0")</f>
        <v>0</v>
      </c>
      <c r="AR18" s="5" t="s">
        <v>129</v>
      </c>
      <c r="AS18" s="15">
        <f t="shared" si="14"/>
        <v>0</v>
      </c>
      <c r="AT18" s="10" t="str">
        <f>IFERROR(VLOOKUP(A18,'14'!U:V,2,0),"0")</f>
        <v>0</v>
      </c>
      <c r="AU18" s="5" t="s">
        <v>129</v>
      </c>
      <c r="AV18" s="15">
        <f t="shared" si="15"/>
        <v>0</v>
      </c>
      <c r="AW18" s="10" t="str">
        <f>IFERROR(VLOOKUP(A18,'15'!U:V,2,0),"0")</f>
        <v>0</v>
      </c>
      <c r="AX18" s="5" t="s">
        <v>129</v>
      </c>
      <c r="AY18" s="15">
        <f t="shared" si="16"/>
        <v>0</v>
      </c>
      <c r="AZ18" s="10" t="str">
        <f>IFERROR(VLOOKUP(A18,'16'!U:V,2,0),"0")</f>
        <v>0</v>
      </c>
      <c r="BA18" s="5" t="s">
        <v>129</v>
      </c>
      <c r="BB18" s="15">
        <f t="shared" si="17"/>
        <v>0</v>
      </c>
      <c r="BC18" s="10" t="str">
        <f>IFERROR(VLOOKUP(A18,'17'!U:V,2,0),"0")</f>
        <v>0</v>
      </c>
      <c r="BD18" s="5" t="s">
        <v>129</v>
      </c>
      <c r="BE18" s="15">
        <f t="shared" si="18"/>
        <v>0</v>
      </c>
      <c r="BF18" s="10" t="str">
        <f>IFERROR(VLOOKUP(A18,'18'!U:V,2,0),"0")</f>
        <v>0</v>
      </c>
      <c r="BG18" s="5" t="s">
        <v>129</v>
      </c>
      <c r="BH18" s="15">
        <f t="shared" si="23"/>
        <v>0</v>
      </c>
      <c r="BI18" s="10" t="str">
        <f>IFERROR(VLOOKUP(A18,'19'!U:V,2,0),"0")</f>
        <v>0</v>
      </c>
      <c r="BJ18" s="5" t="s">
        <v>129</v>
      </c>
      <c r="BK18" s="15">
        <f t="shared" si="24"/>
        <v>0</v>
      </c>
      <c r="BL18" s="10" t="str">
        <f>IFERROR(VLOOKUP(A18,'20'!U:V,2,0),"0")</f>
        <v>0</v>
      </c>
      <c r="BM18" s="5" t="s">
        <v>129</v>
      </c>
      <c r="BN18" s="15">
        <f t="shared" si="25"/>
        <v>0</v>
      </c>
      <c r="BO18" s="10" t="str">
        <f>IFERROR(VLOOKUP(A18,'21'!U:V,2,0),"0")</f>
        <v>0</v>
      </c>
      <c r="BP18" s="5" t="s">
        <v>129</v>
      </c>
      <c r="BQ18" s="15">
        <f t="shared" si="26"/>
        <v>0</v>
      </c>
      <c r="BR18" s="10" t="str">
        <f>IFERROR(VLOOKUP(A18,'22'!U:V,2,0),"0")</f>
        <v>0</v>
      </c>
      <c r="BS18" s="5" t="s">
        <v>129</v>
      </c>
      <c r="BT18" s="15">
        <f t="shared" si="27"/>
        <v>0</v>
      </c>
      <c r="BU18" s="10" t="str">
        <f>IFERROR(VLOOKUP(A18,'23'!U:V,2,0),"0")</f>
        <v>0</v>
      </c>
      <c r="BV18" s="5" t="s">
        <v>129</v>
      </c>
      <c r="BW18" s="15">
        <f t="shared" si="28"/>
        <v>0</v>
      </c>
      <c r="BX18" s="10" t="str">
        <f>IFERROR(VLOOKUP(A18,'24'!U:V,2,0),"0")</f>
        <v>0</v>
      </c>
      <c r="BY18" s="5" t="s">
        <v>129</v>
      </c>
      <c r="BZ18" s="15">
        <f t="shared" si="29"/>
        <v>0</v>
      </c>
      <c r="CA18" s="10" t="str">
        <f>IFERROR(VLOOKUP(A18,'25'!U:V,2,0),"0")</f>
        <v>0</v>
      </c>
      <c r="CB18" s="5" t="s">
        <v>129</v>
      </c>
      <c r="CC18" s="15">
        <f t="shared" si="30"/>
        <v>0</v>
      </c>
      <c r="CD18" s="10" t="str">
        <f>IFERROR(VLOOKUP(A18,'26'!U:V,2,0),"0")</f>
        <v>0</v>
      </c>
      <c r="CE18" s="5" t="s">
        <v>129</v>
      </c>
      <c r="CF18" s="15">
        <f t="shared" si="31"/>
        <v>0</v>
      </c>
      <c r="CG18" s="10" t="str">
        <f>IFERROR(VLOOKUP(A18,'27'!U:V,2,0),"0")</f>
        <v>0</v>
      </c>
      <c r="CH18" s="5" t="s">
        <v>129</v>
      </c>
      <c r="CI18" s="15">
        <f t="shared" si="32"/>
        <v>0</v>
      </c>
      <c r="CJ18" s="10" t="str">
        <f>IFERROR(VLOOKUP(A18,'28'!U:V,2,0),"0")</f>
        <v>0</v>
      </c>
      <c r="CK18" s="5" t="s">
        <v>129</v>
      </c>
      <c r="CL18" s="15">
        <f t="shared" si="33"/>
        <v>0</v>
      </c>
      <c r="CM18" s="10" t="str">
        <f>IFERROR(VLOOKUP(A18,'29'!U:V,2,0),"0")</f>
        <v>0</v>
      </c>
      <c r="CN18" s="5" t="s">
        <v>129</v>
      </c>
      <c r="CO18" s="15">
        <f t="shared" si="34"/>
        <v>0</v>
      </c>
      <c r="CP18" s="10" t="str">
        <f>IFERROR(VLOOKUP(A18,'30'!U:V,2,0),"0")</f>
        <v>0</v>
      </c>
      <c r="CQ18" s="5" t="s">
        <v>129</v>
      </c>
      <c r="CR18" s="15">
        <f t="shared" si="35"/>
        <v>0</v>
      </c>
      <c r="CS18" s="10" t="str">
        <f>IFERROR(VLOOKUP(A18,'31'!U:V,2,0),"0")</f>
        <v>0</v>
      </c>
      <c r="CT18" s="5" t="s">
        <v>129</v>
      </c>
      <c r="CU18" s="15">
        <f t="shared" si="36"/>
        <v>0</v>
      </c>
      <c r="CV18" s="10" t="str">
        <f>IFERROR(VLOOKUP(A18,'เซต1-31'!V:W,2,0),"0")</f>
        <v>0</v>
      </c>
      <c r="CW18" s="5" t="s">
        <v>129</v>
      </c>
      <c r="CX18" s="15">
        <f t="shared" si="19"/>
        <v>0</v>
      </c>
    </row>
    <row r="19" spans="1:102" x14ac:dyDescent="0.25">
      <c r="A19" s="6" t="s">
        <v>159</v>
      </c>
      <c r="B19" s="4" t="s">
        <v>160</v>
      </c>
      <c r="C19" s="13">
        <v>11.38</v>
      </c>
      <c r="D19" s="19">
        <f t="shared" si="20"/>
        <v>0</v>
      </c>
      <c r="E19" s="5" t="s">
        <v>129</v>
      </c>
      <c r="F19" s="13">
        <f t="shared" si="21"/>
        <v>0</v>
      </c>
      <c r="G19" s="10" t="str">
        <f>IFERROR(VLOOKUP(A19,'1'!U:V,2,0),"0")</f>
        <v>0</v>
      </c>
      <c r="H19" s="5" t="s">
        <v>129</v>
      </c>
      <c r="I19" s="15">
        <f t="shared" si="3"/>
        <v>0</v>
      </c>
      <c r="J19" s="10" t="str">
        <f>IFERROR(VLOOKUP(A19,'2'!U:V,2,0),"0")</f>
        <v>0</v>
      </c>
      <c r="K19" s="5" t="s">
        <v>129</v>
      </c>
      <c r="L19" s="15">
        <f t="shared" si="4"/>
        <v>0</v>
      </c>
      <c r="M19" s="10" t="str">
        <f>IFERROR(VLOOKUP(A19,'3'!U:V,2,0),"0")</f>
        <v>0</v>
      </c>
      <c r="N19" s="5" t="s">
        <v>129</v>
      </c>
      <c r="O19" s="15">
        <f t="shared" si="5"/>
        <v>0</v>
      </c>
      <c r="P19" s="10" t="str">
        <f>IFERROR(VLOOKUP(A19,'4'!U:V,2,0),"0")</f>
        <v>0</v>
      </c>
      <c r="Q19" s="5" t="s">
        <v>129</v>
      </c>
      <c r="R19" s="15">
        <f t="shared" si="22"/>
        <v>0</v>
      </c>
      <c r="S19" s="10" t="str">
        <f>IFERROR(VLOOKUP(A19,'5'!U:V,2,0),"0")</f>
        <v>0</v>
      </c>
      <c r="T19" s="5" t="s">
        <v>129</v>
      </c>
      <c r="U19" s="15">
        <f t="shared" si="6"/>
        <v>0</v>
      </c>
      <c r="V19" s="10" t="str">
        <f>IFERROR(VLOOKUP(A19,'6'!U:V,2,0),"0")</f>
        <v>0</v>
      </c>
      <c r="W19" s="5" t="s">
        <v>129</v>
      </c>
      <c r="X19" s="15">
        <f t="shared" si="7"/>
        <v>0</v>
      </c>
      <c r="Y19" s="10" t="str">
        <f>IFERROR(VLOOKUP(A19,'7'!U:V,2,0),"0")</f>
        <v>0</v>
      </c>
      <c r="Z19" s="5" t="s">
        <v>129</v>
      </c>
      <c r="AA19" s="15">
        <f t="shared" si="8"/>
        <v>0</v>
      </c>
      <c r="AB19" s="10" t="str">
        <f>IFERROR(VLOOKUP(A19,'8'!U:V,2,0),"0")</f>
        <v>0</v>
      </c>
      <c r="AC19" s="5" t="s">
        <v>129</v>
      </c>
      <c r="AD19" s="15">
        <f t="shared" si="9"/>
        <v>0</v>
      </c>
      <c r="AE19" s="10" t="str">
        <f>IFERROR(VLOOKUP(A19,'9'!U:V,2,0),"0")</f>
        <v>0</v>
      </c>
      <c r="AF19" s="5" t="s">
        <v>129</v>
      </c>
      <c r="AG19" s="15">
        <f t="shared" si="10"/>
        <v>0</v>
      </c>
      <c r="AH19" s="10" t="str">
        <f>IFERROR(VLOOKUP(A19,'10'!U:V,2,0),"0")</f>
        <v>0</v>
      </c>
      <c r="AI19" s="5" t="s">
        <v>129</v>
      </c>
      <c r="AJ19" s="15">
        <f t="shared" si="11"/>
        <v>0</v>
      </c>
      <c r="AK19" s="10" t="str">
        <f>IFERROR(VLOOKUP(A19,'11'!U:V,2,0),"0")</f>
        <v>0</v>
      </c>
      <c r="AL19" s="5" t="s">
        <v>129</v>
      </c>
      <c r="AM19" s="15">
        <f t="shared" si="12"/>
        <v>0</v>
      </c>
      <c r="AN19" s="10" t="str">
        <f>IFERROR(VLOOKUP(A19,'12'!U:V,2,0),"0")</f>
        <v>0</v>
      </c>
      <c r="AO19" s="5" t="s">
        <v>129</v>
      </c>
      <c r="AP19" s="15">
        <f t="shared" si="13"/>
        <v>0</v>
      </c>
      <c r="AQ19" s="10" t="str">
        <f>IFERROR(VLOOKUP(A19,'13'!U:V,2,0),"0")</f>
        <v>0</v>
      </c>
      <c r="AR19" s="5" t="s">
        <v>129</v>
      </c>
      <c r="AS19" s="15">
        <f t="shared" si="14"/>
        <v>0</v>
      </c>
      <c r="AT19" s="10" t="str">
        <f>IFERROR(VLOOKUP(A19,'14'!U:V,2,0),"0")</f>
        <v>0</v>
      </c>
      <c r="AU19" s="5" t="s">
        <v>129</v>
      </c>
      <c r="AV19" s="15">
        <f t="shared" si="15"/>
        <v>0</v>
      </c>
      <c r="AW19" s="10" t="str">
        <f>IFERROR(VLOOKUP(A19,'15'!U:V,2,0),"0")</f>
        <v>0</v>
      </c>
      <c r="AX19" s="5" t="s">
        <v>129</v>
      </c>
      <c r="AY19" s="15">
        <f t="shared" si="16"/>
        <v>0</v>
      </c>
      <c r="AZ19" s="10" t="str">
        <f>IFERROR(VLOOKUP(A19,'16'!U:V,2,0),"0")</f>
        <v>0</v>
      </c>
      <c r="BA19" s="5" t="s">
        <v>129</v>
      </c>
      <c r="BB19" s="15">
        <f t="shared" si="17"/>
        <v>0</v>
      </c>
      <c r="BC19" s="10" t="str">
        <f>IFERROR(VLOOKUP(A19,'17'!U:V,2,0),"0")</f>
        <v>0</v>
      </c>
      <c r="BD19" s="5" t="s">
        <v>129</v>
      </c>
      <c r="BE19" s="15">
        <f t="shared" si="18"/>
        <v>0</v>
      </c>
      <c r="BF19" s="10" t="str">
        <f>IFERROR(VLOOKUP(A19,'18'!U:V,2,0),"0")</f>
        <v>0</v>
      </c>
      <c r="BG19" s="5" t="s">
        <v>129</v>
      </c>
      <c r="BH19" s="15">
        <f t="shared" si="23"/>
        <v>0</v>
      </c>
      <c r="BI19" s="10" t="str">
        <f>IFERROR(VLOOKUP(A19,'19'!U:V,2,0),"0")</f>
        <v>0</v>
      </c>
      <c r="BJ19" s="5" t="s">
        <v>129</v>
      </c>
      <c r="BK19" s="15">
        <f t="shared" si="24"/>
        <v>0</v>
      </c>
      <c r="BL19" s="10" t="str">
        <f>IFERROR(VLOOKUP(A19,'20'!U:V,2,0),"0")</f>
        <v>0</v>
      </c>
      <c r="BM19" s="5" t="s">
        <v>129</v>
      </c>
      <c r="BN19" s="15">
        <f t="shared" si="25"/>
        <v>0</v>
      </c>
      <c r="BO19" s="10" t="str">
        <f>IFERROR(VLOOKUP(A19,'21'!U:V,2,0),"0")</f>
        <v>0</v>
      </c>
      <c r="BP19" s="5" t="s">
        <v>129</v>
      </c>
      <c r="BQ19" s="15">
        <f t="shared" si="26"/>
        <v>0</v>
      </c>
      <c r="BR19" s="10" t="str">
        <f>IFERROR(VLOOKUP(A19,'22'!U:V,2,0),"0")</f>
        <v>0</v>
      </c>
      <c r="BS19" s="5" t="s">
        <v>129</v>
      </c>
      <c r="BT19" s="15">
        <f t="shared" si="27"/>
        <v>0</v>
      </c>
      <c r="BU19" s="10" t="str">
        <f>IFERROR(VLOOKUP(A19,'23'!U:V,2,0),"0")</f>
        <v>0</v>
      </c>
      <c r="BV19" s="5" t="s">
        <v>129</v>
      </c>
      <c r="BW19" s="15">
        <f t="shared" si="28"/>
        <v>0</v>
      </c>
      <c r="BX19" s="10" t="str">
        <f>IFERROR(VLOOKUP(A19,'24'!U:V,2,0),"0")</f>
        <v>0</v>
      </c>
      <c r="BY19" s="5" t="s">
        <v>129</v>
      </c>
      <c r="BZ19" s="15">
        <f t="shared" si="29"/>
        <v>0</v>
      </c>
      <c r="CA19" s="10" t="str">
        <f>IFERROR(VLOOKUP(A19,'25'!U:V,2,0),"0")</f>
        <v>0</v>
      </c>
      <c r="CB19" s="5" t="s">
        <v>129</v>
      </c>
      <c r="CC19" s="15">
        <f t="shared" si="30"/>
        <v>0</v>
      </c>
      <c r="CD19" s="10" t="str">
        <f>IFERROR(VLOOKUP(A19,'26'!U:V,2,0),"0")</f>
        <v>0</v>
      </c>
      <c r="CE19" s="5" t="s">
        <v>129</v>
      </c>
      <c r="CF19" s="15">
        <f t="shared" si="31"/>
        <v>0</v>
      </c>
      <c r="CG19" s="10" t="str">
        <f>IFERROR(VLOOKUP(A19,'27'!U:V,2,0),"0")</f>
        <v>0</v>
      </c>
      <c r="CH19" s="5" t="s">
        <v>129</v>
      </c>
      <c r="CI19" s="15">
        <f t="shared" si="32"/>
        <v>0</v>
      </c>
      <c r="CJ19" s="10" t="str">
        <f>IFERROR(VLOOKUP(A19,'28'!U:V,2,0),"0")</f>
        <v>0</v>
      </c>
      <c r="CK19" s="5" t="s">
        <v>129</v>
      </c>
      <c r="CL19" s="15">
        <f t="shared" si="33"/>
        <v>0</v>
      </c>
      <c r="CM19" s="10" t="str">
        <f>IFERROR(VLOOKUP(A19,'29'!U:V,2,0),"0")</f>
        <v>0</v>
      </c>
      <c r="CN19" s="5" t="s">
        <v>129</v>
      </c>
      <c r="CO19" s="15">
        <f t="shared" si="34"/>
        <v>0</v>
      </c>
      <c r="CP19" s="10" t="str">
        <f>IFERROR(VLOOKUP(A19,'30'!U:V,2,0),"0")</f>
        <v>0</v>
      </c>
      <c r="CQ19" s="5" t="s">
        <v>129</v>
      </c>
      <c r="CR19" s="15">
        <f t="shared" si="35"/>
        <v>0</v>
      </c>
      <c r="CS19" s="10" t="str">
        <f>IFERROR(VLOOKUP(A19,'31'!U:V,2,0),"0")</f>
        <v>0</v>
      </c>
      <c r="CT19" s="5" t="s">
        <v>129</v>
      </c>
      <c r="CU19" s="15">
        <f t="shared" si="36"/>
        <v>0</v>
      </c>
      <c r="CV19" s="10" t="str">
        <f>IFERROR(VLOOKUP(A19,'เซต1-31'!V:W,2,0),"0")</f>
        <v>0</v>
      </c>
      <c r="CW19" s="5" t="s">
        <v>129</v>
      </c>
      <c r="CX19" s="15">
        <f t="shared" si="19"/>
        <v>0</v>
      </c>
    </row>
    <row r="20" spans="1:102" x14ac:dyDescent="0.25">
      <c r="A20" s="6" t="s">
        <v>204</v>
      </c>
      <c r="B20" s="4" t="s">
        <v>205</v>
      </c>
      <c r="C20" s="13">
        <v>11.38</v>
      </c>
      <c r="D20" s="19">
        <f t="shared" si="20"/>
        <v>0</v>
      </c>
      <c r="E20" s="5" t="s">
        <v>129</v>
      </c>
      <c r="F20" s="13">
        <f t="shared" si="21"/>
        <v>0</v>
      </c>
      <c r="G20" s="10" t="str">
        <f>IFERROR(VLOOKUP(A20,'1'!U:V,2,0),"0")</f>
        <v>0</v>
      </c>
      <c r="H20" s="5" t="s">
        <v>129</v>
      </c>
      <c r="I20" s="15">
        <f t="shared" si="3"/>
        <v>0</v>
      </c>
      <c r="J20" s="10" t="str">
        <f>IFERROR(VLOOKUP(A20,'2'!U:V,2,0),"0")</f>
        <v>0</v>
      </c>
      <c r="K20" s="5" t="s">
        <v>129</v>
      </c>
      <c r="L20" s="15">
        <f t="shared" si="4"/>
        <v>0</v>
      </c>
      <c r="M20" s="10" t="str">
        <f>IFERROR(VLOOKUP(A20,'3'!U:V,2,0),"0")</f>
        <v>0</v>
      </c>
      <c r="N20" s="5" t="s">
        <v>129</v>
      </c>
      <c r="O20" s="15">
        <f t="shared" si="5"/>
        <v>0</v>
      </c>
      <c r="P20" s="10" t="str">
        <f>IFERROR(VLOOKUP(A20,'4'!U:V,2,0),"0")</f>
        <v>0</v>
      </c>
      <c r="Q20" s="5" t="s">
        <v>129</v>
      </c>
      <c r="R20" s="15">
        <f t="shared" si="22"/>
        <v>0</v>
      </c>
      <c r="S20" s="10" t="str">
        <f>IFERROR(VLOOKUP(A20,'5'!U:V,2,0),"0")</f>
        <v>0</v>
      </c>
      <c r="T20" s="5" t="s">
        <v>129</v>
      </c>
      <c r="U20" s="15">
        <f t="shared" si="6"/>
        <v>0</v>
      </c>
      <c r="V20" s="10" t="str">
        <f>IFERROR(VLOOKUP(A20,'6'!U:V,2,0),"0")</f>
        <v>0</v>
      </c>
      <c r="W20" s="5" t="s">
        <v>129</v>
      </c>
      <c r="X20" s="15">
        <f t="shared" si="7"/>
        <v>0</v>
      </c>
      <c r="Y20" s="10" t="str">
        <f>IFERROR(VLOOKUP(A20,'7'!U:V,2,0),"0")</f>
        <v>0</v>
      </c>
      <c r="Z20" s="5" t="s">
        <v>129</v>
      </c>
      <c r="AA20" s="15">
        <f t="shared" si="8"/>
        <v>0</v>
      </c>
      <c r="AB20" s="10" t="str">
        <f>IFERROR(VLOOKUP(A20,'8'!U:V,2,0),"0")</f>
        <v>0</v>
      </c>
      <c r="AC20" s="5" t="s">
        <v>129</v>
      </c>
      <c r="AD20" s="15">
        <f t="shared" si="9"/>
        <v>0</v>
      </c>
      <c r="AE20" s="10" t="str">
        <f>IFERROR(VLOOKUP(A20,'9'!U:V,2,0),"0")</f>
        <v>0</v>
      </c>
      <c r="AF20" s="5" t="s">
        <v>129</v>
      </c>
      <c r="AG20" s="15">
        <f t="shared" si="10"/>
        <v>0</v>
      </c>
      <c r="AH20" s="10" t="str">
        <f>IFERROR(VLOOKUP(A20,'10'!U:V,2,0),"0")</f>
        <v>0</v>
      </c>
      <c r="AI20" s="5" t="s">
        <v>129</v>
      </c>
      <c r="AJ20" s="15">
        <f t="shared" si="11"/>
        <v>0</v>
      </c>
      <c r="AK20" s="10" t="str">
        <f>IFERROR(VLOOKUP(A20,'11'!U:V,2,0),"0")</f>
        <v>0</v>
      </c>
      <c r="AL20" s="5" t="s">
        <v>129</v>
      </c>
      <c r="AM20" s="15">
        <f t="shared" si="12"/>
        <v>0</v>
      </c>
      <c r="AN20" s="10" t="str">
        <f>IFERROR(VLOOKUP(A20,'12'!U:V,2,0),"0")</f>
        <v>0</v>
      </c>
      <c r="AO20" s="5" t="s">
        <v>129</v>
      </c>
      <c r="AP20" s="15">
        <f t="shared" si="13"/>
        <v>0</v>
      </c>
      <c r="AQ20" s="10" t="str">
        <f>IFERROR(VLOOKUP(A20,'13'!U:V,2,0),"0")</f>
        <v>0</v>
      </c>
      <c r="AR20" s="5" t="s">
        <v>129</v>
      </c>
      <c r="AS20" s="15">
        <f t="shared" si="14"/>
        <v>0</v>
      </c>
      <c r="AT20" s="10" t="str">
        <f>IFERROR(VLOOKUP(A20,'14'!U:V,2,0),"0")</f>
        <v>0</v>
      </c>
      <c r="AU20" s="5" t="s">
        <v>129</v>
      </c>
      <c r="AV20" s="15">
        <f t="shared" si="15"/>
        <v>0</v>
      </c>
      <c r="AW20" s="10" t="str">
        <f>IFERROR(VLOOKUP(A20,'15'!U:V,2,0),"0")</f>
        <v>0</v>
      </c>
      <c r="AX20" s="5" t="s">
        <v>129</v>
      </c>
      <c r="AY20" s="15">
        <f t="shared" si="16"/>
        <v>0</v>
      </c>
      <c r="AZ20" s="10" t="str">
        <f>IFERROR(VLOOKUP(A20,'16'!U:V,2,0),"0")</f>
        <v>0</v>
      </c>
      <c r="BA20" s="5" t="s">
        <v>129</v>
      </c>
      <c r="BB20" s="15">
        <f t="shared" si="17"/>
        <v>0</v>
      </c>
      <c r="BC20" s="10" t="str">
        <f>IFERROR(VLOOKUP(A20,'17'!U:V,2,0),"0")</f>
        <v>0</v>
      </c>
      <c r="BD20" s="5" t="s">
        <v>129</v>
      </c>
      <c r="BE20" s="15">
        <f t="shared" si="18"/>
        <v>0</v>
      </c>
      <c r="BF20" s="10" t="str">
        <f>IFERROR(VLOOKUP(A20,'18'!U:V,2,0),"0")</f>
        <v>0</v>
      </c>
      <c r="BG20" s="5" t="s">
        <v>129</v>
      </c>
      <c r="BH20" s="15">
        <f t="shared" si="23"/>
        <v>0</v>
      </c>
      <c r="BI20" s="10" t="str">
        <f>IFERROR(VLOOKUP(A20,'19'!U:V,2,0),"0")</f>
        <v>0</v>
      </c>
      <c r="BJ20" s="5" t="s">
        <v>129</v>
      </c>
      <c r="BK20" s="15">
        <f t="shared" si="24"/>
        <v>0</v>
      </c>
      <c r="BL20" s="10" t="str">
        <f>IFERROR(VLOOKUP(A20,'20'!U:V,2,0),"0")</f>
        <v>0</v>
      </c>
      <c r="BM20" s="5" t="s">
        <v>129</v>
      </c>
      <c r="BN20" s="15">
        <f t="shared" si="25"/>
        <v>0</v>
      </c>
      <c r="BO20" s="10" t="str">
        <f>IFERROR(VLOOKUP(A20,'21'!U:V,2,0),"0")</f>
        <v>0</v>
      </c>
      <c r="BP20" s="5" t="s">
        <v>129</v>
      </c>
      <c r="BQ20" s="15">
        <f t="shared" si="26"/>
        <v>0</v>
      </c>
      <c r="BR20" s="10" t="str">
        <f>IFERROR(VLOOKUP(A20,'22'!U:V,2,0),"0")</f>
        <v>0</v>
      </c>
      <c r="BS20" s="5" t="s">
        <v>129</v>
      </c>
      <c r="BT20" s="15">
        <f t="shared" si="27"/>
        <v>0</v>
      </c>
      <c r="BU20" s="10" t="str">
        <f>IFERROR(VLOOKUP(A20,'23'!U:V,2,0),"0")</f>
        <v>0</v>
      </c>
      <c r="BV20" s="5" t="s">
        <v>129</v>
      </c>
      <c r="BW20" s="15">
        <f t="shared" si="28"/>
        <v>0</v>
      </c>
      <c r="BX20" s="10" t="str">
        <f>IFERROR(VLOOKUP(A20,'24'!U:V,2,0),"0")</f>
        <v>0</v>
      </c>
      <c r="BY20" s="5" t="s">
        <v>129</v>
      </c>
      <c r="BZ20" s="15">
        <f t="shared" si="29"/>
        <v>0</v>
      </c>
      <c r="CA20" s="10" t="str">
        <f>IFERROR(VLOOKUP(A20,'25'!U:V,2,0),"0")</f>
        <v>0</v>
      </c>
      <c r="CB20" s="5" t="s">
        <v>129</v>
      </c>
      <c r="CC20" s="15">
        <f t="shared" si="30"/>
        <v>0</v>
      </c>
      <c r="CD20" s="10" t="str">
        <f>IFERROR(VLOOKUP(A20,'26'!U:V,2,0),"0")</f>
        <v>0</v>
      </c>
      <c r="CE20" s="5" t="s">
        <v>129</v>
      </c>
      <c r="CF20" s="15">
        <f t="shared" si="31"/>
        <v>0</v>
      </c>
      <c r="CG20" s="10" t="str">
        <f>IFERROR(VLOOKUP(A20,'27'!U:V,2,0),"0")</f>
        <v>0</v>
      </c>
      <c r="CH20" s="5" t="s">
        <v>129</v>
      </c>
      <c r="CI20" s="15">
        <f t="shared" si="32"/>
        <v>0</v>
      </c>
      <c r="CJ20" s="10" t="str">
        <f>IFERROR(VLOOKUP(A20,'28'!U:V,2,0),"0")</f>
        <v>0</v>
      </c>
      <c r="CK20" s="5" t="s">
        <v>129</v>
      </c>
      <c r="CL20" s="15">
        <f t="shared" si="33"/>
        <v>0</v>
      </c>
      <c r="CM20" s="10" t="str">
        <f>IFERROR(VLOOKUP(A20,'29'!U:V,2,0),"0")</f>
        <v>0</v>
      </c>
      <c r="CN20" s="5" t="s">
        <v>129</v>
      </c>
      <c r="CO20" s="15">
        <f t="shared" si="34"/>
        <v>0</v>
      </c>
      <c r="CP20" s="10" t="str">
        <f>IFERROR(VLOOKUP(A20,'30'!U:V,2,0),"0")</f>
        <v>0</v>
      </c>
      <c r="CQ20" s="5" t="s">
        <v>129</v>
      </c>
      <c r="CR20" s="15">
        <f t="shared" si="35"/>
        <v>0</v>
      </c>
      <c r="CS20" s="10" t="str">
        <f>IFERROR(VLOOKUP(A20,'31'!U:V,2,0),"0")</f>
        <v>0</v>
      </c>
      <c r="CT20" s="5" t="s">
        <v>129</v>
      </c>
      <c r="CU20" s="15">
        <f t="shared" si="36"/>
        <v>0</v>
      </c>
      <c r="CV20" s="10" t="str">
        <f>IFERROR(VLOOKUP(A20,'เซต1-31'!V:W,2,0),"0")</f>
        <v>0</v>
      </c>
      <c r="CW20" s="5" t="s">
        <v>129</v>
      </c>
      <c r="CX20" s="15">
        <f t="shared" si="19"/>
        <v>0</v>
      </c>
    </row>
    <row r="21" spans="1:102" x14ac:dyDescent="0.25">
      <c r="A21" s="6" t="s">
        <v>211</v>
      </c>
      <c r="B21" s="4" t="s">
        <v>212</v>
      </c>
      <c r="C21" s="13">
        <v>11.38</v>
      </c>
      <c r="D21" s="19">
        <f t="shared" si="20"/>
        <v>0</v>
      </c>
      <c r="E21" s="5" t="s">
        <v>129</v>
      </c>
      <c r="F21" s="13">
        <f t="shared" si="21"/>
        <v>0</v>
      </c>
      <c r="G21" s="10" t="str">
        <f>IFERROR(VLOOKUP(A21,'1'!U:V,2,0),"0")</f>
        <v>0</v>
      </c>
      <c r="H21" s="5" t="s">
        <v>129</v>
      </c>
      <c r="I21" s="15">
        <f t="shared" si="3"/>
        <v>0</v>
      </c>
      <c r="J21" s="10" t="str">
        <f>IFERROR(VLOOKUP(A21,'2'!U:V,2,0),"0")</f>
        <v>0</v>
      </c>
      <c r="K21" s="5" t="s">
        <v>129</v>
      </c>
      <c r="L21" s="15">
        <f t="shared" si="4"/>
        <v>0</v>
      </c>
      <c r="M21" s="10" t="str">
        <f>IFERROR(VLOOKUP(A21,'3'!U:V,2,0),"0")</f>
        <v>0</v>
      </c>
      <c r="N21" s="5" t="s">
        <v>129</v>
      </c>
      <c r="O21" s="15">
        <f t="shared" si="5"/>
        <v>0</v>
      </c>
      <c r="P21" s="10" t="str">
        <f>IFERROR(VLOOKUP(A21,'4'!U:V,2,0),"0")</f>
        <v>0</v>
      </c>
      <c r="Q21" s="5" t="s">
        <v>129</v>
      </c>
      <c r="R21" s="15">
        <f t="shared" si="22"/>
        <v>0</v>
      </c>
      <c r="S21" s="10" t="str">
        <f>IFERROR(VLOOKUP(A21,'5'!U:V,2,0),"0")</f>
        <v>0</v>
      </c>
      <c r="T21" s="5" t="s">
        <v>129</v>
      </c>
      <c r="U21" s="15">
        <f t="shared" si="6"/>
        <v>0</v>
      </c>
      <c r="V21" s="10" t="str">
        <f>IFERROR(VLOOKUP(A21,'6'!U:V,2,0),"0")</f>
        <v>0</v>
      </c>
      <c r="W21" s="5" t="s">
        <v>129</v>
      </c>
      <c r="X21" s="15">
        <f t="shared" si="7"/>
        <v>0</v>
      </c>
      <c r="Y21" s="10" t="str">
        <f>IFERROR(VLOOKUP(A21,'7'!U:V,2,0),"0")</f>
        <v>0</v>
      </c>
      <c r="Z21" s="5" t="s">
        <v>129</v>
      </c>
      <c r="AA21" s="15">
        <f t="shared" si="8"/>
        <v>0</v>
      </c>
      <c r="AB21" s="10" t="str">
        <f>IFERROR(VLOOKUP(A21,'8'!U:V,2,0),"0")</f>
        <v>0</v>
      </c>
      <c r="AC21" s="5" t="s">
        <v>129</v>
      </c>
      <c r="AD21" s="15">
        <f t="shared" si="9"/>
        <v>0</v>
      </c>
      <c r="AE21" s="10" t="str">
        <f>IFERROR(VLOOKUP(A21,'9'!U:V,2,0),"0")</f>
        <v>0</v>
      </c>
      <c r="AF21" s="5" t="s">
        <v>129</v>
      </c>
      <c r="AG21" s="15">
        <f t="shared" si="10"/>
        <v>0</v>
      </c>
      <c r="AH21" s="10" t="str">
        <f>IFERROR(VLOOKUP(A21,'10'!U:V,2,0),"0")</f>
        <v>0</v>
      </c>
      <c r="AI21" s="5" t="s">
        <v>129</v>
      </c>
      <c r="AJ21" s="15">
        <f t="shared" si="11"/>
        <v>0</v>
      </c>
      <c r="AK21" s="10" t="str">
        <f>IFERROR(VLOOKUP(A21,'11'!U:V,2,0),"0")</f>
        <v>0</v>
      </c>
      <c r="AL21" s="5" t="s">
        <v>129</v>
      </c>
      <c r="AM21" s="15">
        <f t="shared" si="12"/>
        <v>0</v>
      </c>
      <c r="AN21" s="10" t="str">
        <f>IFERROR(VLOOKUP(A21,'12'!U:V,2,0),"0")</f>
        <v>0</v>
      </c>
      <c r="AO21" s="5" t="s">
        <v>129</v>
      </c>
      <c r="AP21" s="15">
        <f t="shared" si="13"/>
        <v>0</v>
      </c>
      <c r="AQ21" s="10" t="str">
        <f>IFERROR(VLOOKUP(A21,'13'!U:V,2,0),"0")</f>
        <v>0</v>
      </c>
      <c r="AR21" s="5" t="s">
        <v>129</v>
      </c>
      <c r="AS21" s="15">
        <f t="shared" si="14"/>
        <v>0</v>
      </c>
      <c r="AT21" s="10" t="str">
        <f>IFERROR(VLOOKUP(A21,'14'!U:V,2,0),"0")</f>
        <v>0</v>
      </c>
      <c r="AU21" s="5" t="s">
        <v>129</v>
      </c>
      <c r="AV21" s="15">
        <f t="shared" si="15"/>
        <v>0</v>
      </c>
      <c r="AW21" s="10" t="str">
        <f>IFERROR(VLOOKUP(A21,'15'!U:V,2,0),"0")</f>
        <v>0</v>
      </c>
      <c r="AX21" s="5" t="s">
        <v>129</v>
      </c>
      <c r="AY21" s="15">
        <f t="shared" si="16"/>
        <v>0</v>
      </c>
      <c r="AZ21" s="10" t="str">
        <f>IFERROR(VLOOKUP(A21,'16'!U:V,2,0),"0")</f>
        <v>0</v>
      </c>
      <c r="BA21" s="5" t="s">
        <v>129</v>
      </c>
      <c r="BB21" s="15">
        <f t="shared" si="17"/>
        <v>0</v>
      </c>
      <c r="BC21" s="10" t="str">
        <f>IFERROR(VLOOKUP(A21,'17'!U:V,2,0),"0")</f>
        <v>0</v>
      </c>
      <c r="BD21" s="5" t="s">
        <v>129</v>
      </c>
      <c r="BE21" s="15">
        <f t="shared" si="18"/>
        <v>0</v>
      </c>
      <c r="BF21" s="10" t="str">
        <f>IFERROR(VLOOKUP(A21,'18'!U:V,2,0),"0")</f>
        <v>0</v>
      </c>
      <c r="BG21" s="5" t="s">
        <v>129</v>
      </c>
      <c r="BH21" s="15">
        <f t="shared" si="23"/>
        <v>0</v>
      </c>
      <c r="BI21" s="10" t="str">
        <f>IFERROR(VLOOKUP(A21,'19'!U:V,2,0),"0")</f>
        <v>0</v>
      </c>
      <c r="BJ21" s="5" t="s">
        <v>129</v>
      </c>
      <c r="BK21" s="15">
        <f t="shared" si="24"/>
        <v>0</v>
      </c>
      <c r="BL21" s="10" t="str">
        <f>IFERROR(VLOOKUP(A21,'20'!U:V,2,0),"0")</f>
        <v>0</v>
      </c>
      <c r="BM21" s="5" t="s">
        <v>129</v>
      </c>
      <c r="BN21" s="15">
        <f t="shared" si="25"/>
        <v>0</v>
      </c>
      <c r="BO21" s="10" t="str">
        <f>IFERROR(VLOOKUP(A21,'21'!U:V,2,0),"0")</f>
        <v>0</v>
      </c>
      <c r="BP21" s="5" t="s">
        <v>129</v>
      </c>
      <c r="BQ21" s="15">
        <f t="shared" si="26"/>
        <v>0</v>
      </c>
      <c r="BR21" s="10" t="str">
        <f>IFERROR(VLOOKUP(A21,'22'!U:V,2,0),"0")</f>
        <v>0</v>
      </c>
      <c r="BS21" s="5" t="s">
        <v>129</v>
      </c>
      <c r="BT21" s="15">
        <f t="shared" si="27"/>
        <v>0</v>
      </c>
      <c r="BU21" s="10" t="str">
        <f>IFERROR(VLOOKUP(A21,'23'!U:V,2,0),"0")</f>
        <v>0</v>
      </c>
      <c r="BV21" s="5" t="s">
        <v>129</v>
      </c>
      <c r="BW21" s="15">
        <f t="shared" si="28"/>
        <v>0</v>
      </c>
      <c r="BX21" s="10" t="str">
        <f>IFERROR(VLOOKUP(A21,'24'!U:V,2,0),"0")</f>
        <v>0</v>
      </c>
      <c r="BY21" s="5" t="s">
        <v>129</v>
      </c>
      <c r="BZ21" s="15">
        <f t="shared" si="29"/>
        <v>0</v>
      </c>
      <c r="CA21" s="10" t="str">
        <f>IFERROR(VLOOKUP(A21,'25'!U:V,2,0),"0")</f>
        <v>0</v>
      </c>
      <c r="CB21" s="5" t="s">
        <v>129</v>
      </c>
      <c r="CC21" s="15">
        <f t="shared" si="30"/>
        <v>0</v>
      </c>
      <c r="CD21" s="10" t="str">
        <f>IFERROR(VLOOKUP(A21,'26'!U:V,2,0),"0")</f>
        <v>0</v>
      </c>
      <c r="CE21" s="5" t="s">
        <v>129</v>
      </c>
      <c r="CF21" s="15">
        <f t="shared" si="31"/>
        <v>0</v>
      </c>
      <c r="CG21" s="10" t="str">
        <f>IFERROR(VLOOKUP(A21,'27'!U:V,2,0),"0")</f>
        <v>0</v>
      </c>
      <c r="CH21" s="5" t="s">
        <v>129</v>
      </c>
      <c r="CI21" s="15">
        <f t="shared" si="32"/>
        <v>0</v>
      </c>
      <c r="CJ21" s="10" t="str">
        <f>IFERROR(VLOOKUP(A21,'28'!U:V,2,0),"0")</f>
        <v>0</v>
      </c>
      <c r="CK21" s="5" t="s">
        <v>129</v>
      </c>
      <c r="CL21" s="15">
        <f t="shared" si="33"/>
        <v>0</v>
      </c>
      <c r="CM21" s="10" t="str">
        <f>IFERROR(VLOOKUP(A21,'29'!U:V,2,0),"0")</f>
        <v>0</v>
      </c>
      <c r="CN21" s="5" t="s">
        <v>129</v>
      </c>
      <c r="CO21" s="15">
        <f t="shared" si="34"/>
        <v>0</v>
      </c>
      <c r="CP21" s="10" t="str">
        <f>IFERROR(VLOOKUP(A21,'30'!U:V,2,0),"0")</f>
        <v>0</v>
      </c>
      <c r="CQ21" s="5" t="s">
        <v>129</v>
      </c>
      <c r="CR21" s="15">
        <f t="shared" si="35"/>
        <v>0</v>
      </c>
      <c r="CS21" s="10" t="str">
        <f>IFERROR(VLOOKUP(A21,'31'!U:V,2,0),"0")</f>
        <v>0</v>
      </c>
      <c r="CT21" s="5" t="s">
        <v>129</v>
      </c>
      <c r="CU21" s="15">
        <f t="shared" si="36"/>
        <v>0</v>
      </c>
      <c r="CV21" s="10" t="str">
        <f>IFERROR(VLOOKUP(A21,'เซต1-31'!V:W,2,0),"0")</f>
        <v>0</v>
      </c>
      <c r="CW21" s="5" t="s">
        <v>129</v>
      </c>
      <c r="CX21" s="15">
        <f t="shared" si="19"/>
        <v>0</v>
      </c>
    </row>
    <row r="22" spans="1:102" x14ac:dyDescent="0.25">
      <c r="A22" s="6" t="s">
        <v>198</v>
      </c>
      <c r="B22" s="4" t="s">
        <v>199</v>
      </c>
      <c r="C22" s="13">
        <v>11.38</v>
      </c>
      <c r="D22" s="19">
        <f t="shared" si="20"/>
        <v>0</v>
      </c>
      <c r="E22" s="5" t="s">
        <v>129</v>
      </c>
      <c r="F22" s="13">
        <f t="shared" si="21"/>
        <v>0</v>
      </c>
      <c r="G22" s="10" t="str">
        <f>IFERROR(VLOOKUP(A22,'1'!U:V,2,0),"0")</f>
        <v>0</v>
      </c>
      <c r="H22" s="5" t="s">
        <v>129</v>
      </c>
      <c r="I22" s="15">
        <f t="shared" si="3"/>
        <v>0</v>
      </c>
      <c r="J22" s="10" t="str">
        <f>IFERROR(VLOOKUP(A22,'2'!U:V,2,0),"0")</f>
        <v>0</v>
      </c>
      <c r="K22" s="5" t="s">
        <v>129</v>
      </c>
      <c r="L22" s="15">
        <f t="shared" si="4"/>
        <v>0</v>
      </c>
      <c r="M22" s="10" t="str">
        <f>IFERROR(VLOOKUP(A22,'3'!U:V,2,0),"0")</f>
        <v>0</v>
      </c>
      <c r="N22" s="5" t="s">
        <v>129</v>
      </c>
      <c r="O22" s="15">
        <f t="shared" si="5"/>
        <v>0</v>
      </c>
      <c r="P22" s="10" t="str">
        <f>IFERROR(VLOOKUP(A22,'4'!U:V,2,0),"0")</f>
        <v>0</v>
      </c>
      <c r="Q22" s="5" t="s">
        <v>129</v>
      </c>
      <c r="R22" s="15">
        <f t="shared" si="22"/>
        <v>0</v>
      </c>
      <c r="S22" s="10" t="str">
        <f>IFERROR(VLOOKUP(A22,'5'!U:V,2,0),"0")</f>
        <v>0</v>
      </c>
      <c r="T22" s="5" t="s">
        <v>129</v>
      </c>
      <c r="U22" s="15">
        <f t="shared" si="6"/>
        <v>0</v>
      </c>
      <c r="V22" s="10" t="str">
        <f>IFERROR(VLOOKUP(A22,'6'!U:V,2,0),"0")</f>
        <v>0</v>
      </c>
      <c r="W22" s="5" t="s">
        <v>129</v>
      </c>
      <c r="X22" s="15">
        <f t="shared" si="7"/>
        <v>0</v>
      </c>
      <c r="Y22" s="10" t="str">
        <f>IFERROR(VLOOKUP(A22,'7'!U:V,2,0),"0")</f>
        <v>0</v>
      </c>
      <c r="Z22" s="5" t="s">
        <v>129</v>
      </c>
      <c r="AA22" s="15">
        <f t="shared" si="8"/>
        <v>0</v>
      </c>
      <c r="AB22" s="10" t="str">
        <f>IFERROR(VLOOKUP(A22,'8'!U:V,2,0),"0")</f>
        <v>0</v>
      </c>
      <c r="AC22" s="5" t="s">
        <v>129</v>
      </c>
      <c r="AD22" s="15">
        <f t="shared" si="9"/>
        <v>0</v>
      </c>
      <c r="AE22" s="10" t="str">
        <f>IFERROR(VLOOKUP(A22,'9'!U:V,2,0),"0")</f>
        <v>0</v>
      </c>
      <c r="AF22" s="5" t="s">
        <v>129</v>
      </c>
      <c r="AG22" s="15">
        <f t="shared" si="10"/>
        <v>0</v>
      </c>
      <c r="AH22" s="10" t="str">
        <f>IFERROR(VLOOKUP(A22,'10'!U:V,2,0),"0")</f>
        <v>0</v>
      </c>
      <c r="AI22" s="5" t="s">
        <v>129</v>
      </c>
      <c r="AJ22" s="15">
        <f t="shared" si="11"/>
        <v>0</v>
      </c>
      <c r="AK22" s="10" t="str">
        <f>IFERROR(VLOOKUP(A22,'11'!U:V,2,0),"0")</f>
        <v>0</v>
      </c>
      <c r="AL22" s="5" t="s">
        <v>129</v>
      </c>
      <c r="AM22" s="15">
        <f t="shared" si="12"/>
        <v>0</v>
      </c>
      <c r="AN22" s="10" t="str">
        <f>IFERROR(VLOOKUP(A22,'12'!U:V,2,0),"0")</f>
        <v>0</v>
      </c>
      <c r="AO22" s="5" t="s">
        <v>129</v>
      </c>
      <c r="AP22" s="15">
        <f t="shared" si="13"/>
        <v>0</v>
      </c>
      <c r="AQ22" s="10" t="str">
        <f>IFERROR(VLOOKUP(A22,'13'!U:V,2,0),"0")</f>
        <v>0</v>
      </c>
      <c r="AR22" s="5" t="s">
        <v>129</v>
      </c>
      <c r="AS22" s="15">
        <f t="shared" si="14"/>
        <v>0</v>
      </c>
      <c r="AT22" s="10" t="str">
        <f>IFERROR(VLOOKUP(A22,'14'!U:V,2,0),"0")</f>
        <v>0</v>
      </c>
      <c r="AU22" s="5" t="s">
        <v>129</v>
      </c>
      <c r="AV22" s="15">
        <f t="shared" si="15"/>
        <v>0</v>
      </c>
      <c r="AW22" s="10" t="str">
        <f>IFERROR(VLOOKUP(A22,'15'!U:V,2,0),"0")</f>
        <v>0</v>
      </c>
      <c r="AX22" s="5" t="s">
        <v>129</v>
      </c>
      <c r="AY22" s="15">
        <f t="shared" si="16"/>
        <v>0</v>
      </c>
      <c r="AZ22" s="10" t="str">
        <f>IFERROR(VLOOKUP(A22,'16'!U:V,2,0),"0")</f>
        <v>0</v>
      </c>
      <c r="BA22" s="5" t="s">
        <v>129</v>
      </c>
      <c r="BB22" s="15">
        <f t="shared" si="17"/>
        <v>0</v>
      </c>
      <c r="BC22" s="10" t="str">
        <f>IFERROR(VLOOKUP(A22,'17'!U:V,2,0),"0")</f>
        <v>0</v>
      </c>
      <c r="BD22" s="5" t="s">
        <v>129</v>
      </c>
      <c r="BE22" s="15">
        <f t="shared" si="18"/>
        <v>0</v>
      </c>
      <c r="BF22" s="10" t="str">
        <f>IFERROR(VLOOKUP(A22,'18'!U:V,2,0),"0")</f>
        <v>0</v>
      </c>
      <c r="BG22" s="5" t="s">
        <v>129</v>
      </c>
      <c r="BH22" s="15">
        <f t="shared" si="23"/>
        <v>0</v>
      </c>
      <c r="BI22" s="10" t="str">
        <f>IFERROR(VLOOKUP(A22,'19'!U:V,2,0),"0")</f>
        <v>0</v>
      </c>
      <c r="BJ22" s="5" t="s">
        <v>129</v>
      </c>
      <c r="BK22" s="15">
        <f t="shared" si="24"/>
        <v>0</v>
      </c>
      <c r="BL22" s="10" t="str">
        <f>IFERROR(VLOOKUP(A22,'20'!U:V,2,0),"0")</f>
        <v>0</v>
      </c>
      <c r="BM22" s="5" t="s">
        <v>129</v>
      </c>
      <c r="BN22" s="15">
        <f t="shared" si="25"/>
        <v>0</v>
      </c>
      <c r="BO22" s="10" t="str">
        <f>IFERROR(VLOOKUP(A22,'21'!U:V,2,0),"0")</f>
        <v>0</v>
      </c>
      <c r="BP22" s="5" t="s">
        <v>129</v>
      </c>
      <c r="BQ22" s="15">
        <f t="shared" si="26"/>
        <v>0</v>
      </c>
      <c r="BR22" s="10" t="str">
        <f>IFERROR(VLOOKUP(A22,'22'!U:V,2,0),"0")</f>
        <v>0</v>
      </c>
      <c r="BS22" s="5" t="s">
        <v>129</v>
      </c>
      <c r="BT22" s="15">
        <f t="shared" si="27"/>
        <v>0</v>
      </c>
      <c r="BU22" s="10" t="str">
        <f>IFERROR(VLOOKUP(A22,'23'!U:V,2,0),"0")</f>
        <v>0</v>
      </c>
      <c r="BV22" s="5" t="s">
        <v>129</v>
      </c>
      <c r="BW22" s="15">
        <f t="shared" si="28"/>
        <v>0</v>
      </c>
      <c r="BX22" s="10" t="str">
        <f>IFERROR(VLOOKUP(A22,'24'!U:V,2,0),"0")</f>
        <v>0</v>
      </c>
      <c r="BY22" s="5" t="s">
        <v>129</v>
      </c>
      <c r="BZ22" s="15">
        <f t="shared" si="29"/>
        <v>0</v>
      </c>
      <c r="CA22" s="10" t="str">
        <f>IFERROR(VLOOKUP(A22,'25'!U:V,2,0),"0")</f>
        <v>0</v>
      </c>
      <c r="CB22" s="5" t="s">
        <v>129</v>
      </c>
      <c r="CC22" s="15">
        <f t="shared" si="30"/>
        <v>0</v>
      </c>
      <c r="CD22" s="10" t="str">
        <f>IFERROR(VLOOKUP(A22,'26'!U:V,2,0),"0")</f>
        <v>0</v>
      </c>
      <c r="CE22" s="5" t="s">
        <v>129</v>
      </c>
      <c r="CF22" s="15">
        <f t="shared" si="31"/>
        <v>0</v>
      </c>
      <c r="CG22" s="10" t="str">
        <f>IFERROR(VLOOKUP(A22,'27'!U:V,2,0),"0")</f>
        <v>0</v>
      </c>
      <c r="CH22" s="5" t="s">
        <v>129</v>
      </c>
      <c r="CI22" s="15">
        <f t="shared" si="32"/>
        <v>0</v>
      </c>
      <c r="CJ22" s="10" t="str">
        <f>IFERROR(VLOOKUP(A22,'28'!U:V,2,0),"0")</f>
        <v>0</v>
      </c>
      <c r="CK22" s="5" t="s">
        <v>129</v>
      </c>
      <c r="CL22" s="15">
        <f t="shared" si="33"/>
        <v>0</v>
      </c>
      <c r="CM22" s="10" t="str">
        <f>IFERROR(VLOOKUP(A22,'29'!U:V,2,0),"0")</f>
        <v>0</v>
      </c>
      <c r="CN22" s="5" t="s">
        <v>129</v>
      </c>
      <c r="CO22" s="15">
        <f t="shared" si="34"/>
        <v>0</v>
      </c>
      <c r="CP22" s="10" t="str">
        <f>IFERROR(VLOOKUP(A22,'30'!U:V,2,0),"0")</f>
        <v>0</v>
      </c>
      <c r="CQ22" s="5" t="s">
        <v>129</v>
      </c>
      <c r="CR22" s="15">
        <f t="shared" si="35"/>
        <v>0</v>
      </c>
      <c r="CS22" s="10" t="str">
        <f>IFERROR(VLOOKUP(A22,'31'!U:V,2,0),"0")</f>
        <v>0</v>
      </c>
      <c r="CT22" s="5" t="s">
        <v>129</v>
      </c>
      <c r="CU22" s="15">
        <f t="shared" si="36"/>
        <v>0</v>
      </c>
      <c r="CV22" s="10" t="str">
        <f>IFERROR(VLOOKUP(A22,'เซต1-31'!V:W,2,0),"0")</f>
        <v>0</v>
      </c>
      <c r="CW22" s="5" t="s">
        <v>129</v>
      </c>
      <c r="CX22" s="15">
        <f t="shared" si="19"/>
        <v>0</v>
      </c>
    </row>
    <row r="23" spans="1:102" x14ac:dyDescent="0.25">
      <c r="A23" s="6" t="s">
        <v>206</v>
      </c>
      <c r="B23" s="4" t="s">
        <v>207</v>
      </c>
      <c r="C23" s="13">
        <v>24.8</v>
      </c>
      <c r="D23" s="19">
        <f t="shared" si="20"/>
        <v>0</v>
      </c>
      <c r="E23" s="5" t="s">
        <v>129</v>
      </c>
      <c r="F23" s="13">
        <f t="shared" si="21"/>
        <v>0</v>
      </c>
      <c r="G23" s="10" t="str">
        <f>IFERROR(VLOOKUP(A23,'1'!U:V,2,0),"0")</f>
        <v>0</v>
      </c>
      <c r="H23" s="5" t="s">
        <v>129</v>
      </c>
      <c r="I23" s="15">
        <f t="shared" si="3"/>
        <v>0</v>
      </c>
      <c r="J23" s="10" t="str">
        <f>IFERROR(VLOOKUP(A23,'2'!U:V,2,0),"0")</f>
        <v>0</v>
      </c>
      <c r="K23" s="5" t="s">
        <v>129</v>
      </c>
      <c r="L23" s="15">
        <f t="shared" si="4"/>
        <v>0</v>
      </c>
      <c r="M23" s="10" t="str">
        <f>IFERROR(VLOOKUP(A23,'3'!U:V,2,0),"0")</f>
        <v>0</v>
      </c>
      <c r="N23" s="5" t="s">
        <v>129</v>
      </c>
      <c r="O23" s="15">
        <f t="shared" si="5"/>
        <v>0</v>
      </c>
      <c r="P23" s="10" t="str">
        <f>IFERROR(VLOOKUP(A23,'4'!U:V,2,0),"0")</f>
        <v>0</v>
      </c>
      <c r="Q23" s="5" t="s">
        <v>129</v>
      </c>
      <c r="R23" s="15">
        <f t="shared" si="22"/>
        <v>0</v>
      </c>
      <c r="S23" s="10" t="str">
        <f>IFERROR(VLOOKUP(A23,'5'!U:V,2,0),"0")</f>
        <v>0</v>
      </c>
      <c r="T23" s="5" t="s">
        <v>129</v>
      </c>
      <c r="U23" s="15">
        <f t="shared" si="6"/>
        <v>0</v>
      </c>
      <c r="V23" s="10" t="str">
        <f>IFERROR(VLOOKUP(A23,'6'!U:V,2,0),"0")</f>
        <v>0</v>
      </c>
      <c r="W23" s="5" t="s">
        <v>129</v>
      </c>
      <c r="X23" s="15">
        <f t="shared" si="7"/>
        <v>0</v>
      </c>
      <c r="Y23" s="10" t="str">
        <f>IFERROR(VLOOKUP(A23,'7'!U:V,2,0),"0")</f>
        <v>0</v>
      </c>
      <c r="Z23" s="5" t="s">
        <v>129</v>
      </c>
      <c r="AA23" s="15">
        <f t="shared" si="8"/>
        <v>0</v>
      </c>
      <c r="AB23" s="10" t="str">
        <f>IFERROR(VLOOKUP(A23,'8'!U:V,2,0),"0")</f>
        <v>0</v>
      </c>
      <c r="AC23" s="5" t="s">
        <v>129</v>
      </c>
      <c r="AD23" s="15">
        <f t="shared" si="9"/>
        <v>0</v>
      </c>
      <c r="AE23" s="10" t="str">
        <f>IFERROR(VLOOKUP(A23,'9'!U:V,2,0),"0")</f>
        <v>0</v>
      </c>
      <c r="AF23" s="5" t="s">
        <v>129</v>
      </c>
      <c r="AG23" s="15">
        <f t="shared" si="10"/>
        <v>0</v>
      </c>
      <c r="AH23" s="10" t="str">
        <f>IFERROR(VLOOKUP(A23,'10'!U:V,2,0),"0")</f>
        <v>0</v>
      </c>
      <c r="AI23" s="5" t="s">
        <v>129</v>
      </c>
      <c r="AJ23" s="15">
        <f t="shared" si="11"/>
        <v>0</v>
      </c>
      <c r="AK23" s="10" t="str">
        <f>IFERROR(VLOOKUP(A23,'11'!U:V,2,0),"0")</f>
        <v>0</v>
      </c>
      <c r="AL23" s="5" t="s">
        <v>129</v>
      </c>
      <c r="AM23" s="15">
        <f t="shared" si="12"/>
        <v>0</v>
      </c>
      <c r="AN23" s="10" t="str">
        <f>IFERROR(VLOOKUP(A23,'12'!U:V,2,0),"0")</f>
        <v>0</v>
      </c>
      <c r="AO23" s="5" t="s">
        <v>129</v>
      </c>
      <c r="AP23" s="15">
        <f t="shared" si="13"/>
        <v>0</v>
      </c>
      <c r="AQ23" s="10" t="str">
        <f>IFERROR(VLOOKUP(A23,'13'!U:V,2,0),"0")</f>
        <v>0</v>
      </c>
      <c r="AR23" s="5" t="s">
        <v>129</v>
      </c>
      <c r="AS23" s="15">
        <f t="shared" si="14"/>
        <v>0</v>
      </c>
      <c r="AT23" s="10" t="str">
        <f>IFERROR(VLOOKUP(A23,'14'!U:V,2,0),"0")</f>
        <v>0</v>
      </c>
      <c r="AU23" s="5" t="s">
        <v>129</v>
      </c>
      <c r="AV23" s="15">
        <f t="shared" si="15"/>
        <v>0</v>
      </c>
      <c r="AW23" s="10" t="str">
        <f>IFERROR(VLOOKUP(A23,'15'!U:V,2,0),"0")</f>
        <v>0</v>
      </c>
      <c r="AX23" s="5" t="s">
        <v>129</v>
      </c>
      <c r="AY23" s="15">
        <f t="shared" si="16"/>
        <v>0</v>
      </c>
      <c r="AZ23" s="10" t="str">
        <f>IFERROR(VLOOKUP(A23,'16'!U:V,2,0),"0")</f>
        <v>0</v>
      </c>
      <c r="BA23" s="5" t="s">
        <v>129</v>
      </c>
      <c r="BB23" s="15">
        <f t="shared" si="17"/>
        <v>0</v>
      </c>
      <c r="BC23" s="10" t="str">
        <f>IFERROR(VLOOKUP(A23,'17'!U:V,2,0),"0")</f>
        <v>0</v>
      </c>
      <c r="BD23" s="5" t="s">
        <v>129</v>
      </c>
      <c r="BE23" s="15">
        <f t="shared" si="18"/>
        <v>0</v>
      </c>
      <c r="BF23" s="10" t="str">
        <f>IFERROR(VLOOKUP(A23,'18'!U:V,2,0),"0")</f>
        <v>0</v>
      </c>
      <c r="BG23" s="5" t="s">
        <v>129</v>
      </c>
      <c r="BH23" s="15">
        <f t="shared" si="23"/>
        <v>0</v>
      </c>
      <c r="BI23" s="10" t="str">
        <f>IFERROR(VLOOKUP(A23,'19'!U:V,2,0),"0")</f>
        <v>0</v>
      </c>
      <c r="BJ23" s="5" t="s">
        <v>129</v>
      </c>
      <c r="BK23" s="15">
        <f t="shared" si="24"/>
        <v>0</v>
      </c>
      <c r="BL23" s="10" t="str">
        <f>IFERROR(VLOOKUP(A23,'20'!U:V,2,0),"0")</f>
        <v>0</v>
      </c>
      <c r="BM23" s="5" t="s">
        <v>129</v>
      </c>
      <c r="BN23" s="15">
        <f t="shared" si="25"/>
        <v>0</v>
      </c>
      <c r="BO23" s="10" t="str">
        <f>IFERROR(VLOOKUP(A23,'21'!U:V,2,0),"0")</f>
        <v>0</v>
      </c>
      <c r="BP23" s="5" t="s">
        <v>129</v>
      </c>
      <c r="BQ23" s="15">
        <f t="shared" si="26"/>
        <v>0</v>
      </c>
      <c r="BR23" s="10" t="str">
        <f>IFERROR(VLOOKUP(A23,'22'!U:V,2,0),"0")</f>
        <v>0</v>
      </c>
      <c r="BS23" s="5" t="s">
        <v>129</v>
      </c>
      <c r="BT23" s="15">
        <f t="shared" si="27"/>
        <v>0</v>
      </c>
      <c r="BU23" s="10" t="str">
        <f>IFERROR(VLOOKUP(A23,'23'!U:V,2,0),"0")</f>
        <v>0</v>
      </c>
      <c r="BV23" s="5" t="s">
        <v>129</v>
      </c>
      <c r="BW23" s="15">
        <f t="shared" si="28"/>
        <v>0</v>
      </c>
      <c r="BX23" s="10" t="str">
        <f>IFERROR(VLOOKUP(A23,'24'!U:V,2,0),"0")</f>
        <v>0</v>
      </c>
      <c r="BY23" s="5" t="s">
        <v>129</v>
      </c>
      <c r="BZ23" s="15">
        <f t="shared" si="29"/>
        <v>0</v>
      </c>
      <c r="CA23" s="10" t="str">
        <f>IFERROR(VLOOKUP(A23,'25'!U:V,2,0),"0")</f>
        <v>0</v>
      </c>
      <c r="CB23" s="5" t="s">
        <v>129</v>
      </c>
      <c r="CC23" s="15">
        <f t="shared" si="30"/>
        <v>0</v>
      </c>
      <c r="CD23" s="10" t="str">
        <f>IFERROR(VLOOKUP(A23,'26'!U:V,2,0),"0")</f>
        <v>0</v>
      </c>
      <c r="CE23" s="5" t="s">
        <v>129</v>
      </c>
      <c r="CF23" s="15">
        <f t="shared" si="31"/>
        <v>0</v>
      </c>
      <c r="CG23" s="10" t="str">
        <f>IFERROR(VLOOKUP(A23,'27'!U:V,2,0),"0")</f>
        <v>0</v>
      </c>
      <c r="CH23" s="5" t="s">
        <v>129</v>
      </c>
      <c r="CI23" s="15">
        <f t="shared" si="32"/>
        <v>0</v>
      </c>
      <c r="CJ23" s="10" t="str">
        <f>IFERROR(VLOOKUP(A23,'28'!U:V,2,0),"0")</f>
        <v>0</v>
      </c>
      <c r="CK23" s="5" t="s">
        <v>129</v>
      </c>
      <c r="CL23" s="15">
        <f t="shared" si="33"/>
        <v>0</v>
      </c>
      <c r="CM23" s="10" t="str">
        <f>IFERROR(VLOOKUP(A23,'29'!U:V,2,0),"0")</f>
        <v>0</v>
      </c>
      <c r="CN23" s="5" t="s">
        <v>129</v>
      </c>
      <c r="CO23" s="15">
        <f t="shared" si="34"/>
        <v>0</v>
      </c>
      <c r="CP23" s="10" t="str">
        <f>IFERROR(VLOOKUP(A23,'30'!U:V,2,0),"0")</f>
        <v>0</v>
      </c>
      <c r="CQ23" s="5" t="s">
        <v>129</v>
      </c>
      <c r="CR23" s="15">
        <f t="shared" si="35"/>
        <v>0</v>
      </c>
      <c r="CS23" s="10" t="str">
        <f>IFERROR(VLOOKUP(A23,'31'!U:V,2,0),"0")</f>
        <v>0</v>
      </c>
      <c r="CT23" s="5" t="s">
        <v>129</v>
      </c>
      <c r="CU23" s="15">
        <f t="shared" si="36"/>
        <v>0</v>
      </c>
      <c r="CV23" s="10" t="str">
        <f>IFERROR(VLOOKUP(A23,'เซต1-31'!V:W,2,0),"0")</f>
        <v>0</v>
      </c>
      <c r="CW23" s="5" t="s">
        <v>129</v>
      </c>
      <c r="CX23" s="15">
        <f t="shared" si="19"/>
        <v>0</v>
      </c>
    </row>
    <row r="24" spans="1:102" x14ac:dyDescent="0.25">
      <c r="A24" s="6" t="s">
        <v>161</v>
      </c>
      <c r="B24" s="4" t="s">
        <v>162</v>
      </c>
      <c r="C24" s="13">
        <v>11.38</v>
      </c>
      <c r="D24" s="19">
        <f t="shared" si="20"/>
        <v>0</v>
      </c>
      <c r="E24" s="5" t="s">
        <v>129</v>
      </c>
      <c r="F24" s="13">
        <f t="shared" si="21"/>
        <v>0</v>
      </c>
      <c r="G24" s="10" t="str">
        <f>IFERROR(VLOOKUP(A24,'1'!U:V,2,0),"0")</f>
        <v>0</v>
      </c>
      <c r="H24" s="5" t="s">
        <v>129</v>
      </c>
      <c r="I24" s="15">
        <f t="shared" si="3"/>
        <v>0</v>
      </c>
      <c r="J24" s="10" t="str">
        <f>IFERROR(VLOOKUP(A24,'2'!U:V,2,0),"0")</f>
        <v>0</v>
      </c>
      <c r="K24" s="5" t="s">
        <v>129</v>
      </c>
      <c r="L24" s="15">
        <f t="shared" si="4"/>
        <v>0</v>
      </c>
      <c r="M24" s="10" t="str">
        <f>IFERROR(VLOOKUP(A24,'3'!U:V,2,0),"0")</f>
        <v>0</v>
      </c>
      <c r="N24" s="5" t="s">
        <v>129</v>
      </c>
      <c r="O24" s="15">
        <f t="shared" si="5"/>
        <v>0</v>
      </c>
      <c r="P24" s="10" t="str">
        <f>IFERROR(VLOOKUP(A24,'4'!U:V,2,0),"0")</f>
        <v>0</v>
      </c>
      <c r="Q24" s="5" t="s">
        <v>129</v>
      </c>
      <c r="R24" s="15">
        <f t="shared" si="22"/>
        <v>0</v>
      </c>
      <c r="S24" s="10" t="str">
        <f>IFERROR(VLOOKUP(A24,'5'!U:V,2,0),"0")</f>
        <v>0</v>
      </c>
      <c r="T24" s="5" t="s">
        <v>129</v>
      </c>
      <c r="U24" s="15">
        <f t="shared" si="6"/>
        <v>0</v>
      </c>
      <c r="V24" s="10" t="str">
        <f>IFERROR(VLOOKUP(A24,'6'!U:V,2,0),"0")</f>
        <v>0</v>
      </c>
      <c r="W24" s="5" t="s">
        <v>129</v>
      </c>
      <c r="X24" s="15">
        <f t="shared" si="7"/>
        <v>0</v>
      </c>
      <c r="Y24" s="10" t="str">
        <f>IFERROR(VLOOKUP(A24,'7'!U:V,2,0),"0")</f>
        <v>0</v>
      </c>
      <c r="Z24" s="5" t="s">
        <v>129</v>
      </c>
      <c r="AA24" s="15">
        <f t="shared" si="8"/>
        <v>0</v>
      </c>
      <c r="AB24" s="10" t="str">
        <f>IFERROR(VLOOKUP(A24,'8'!U:V,2,0),"0")</f>
        <v>0</v>
      </c>
      <c r="AC24" s="5" t="s">
        <v>129</v>
      </c>
      <c r="AD24" s="15">
        <f t="shared" si="9"/>
        <v>0</v>
      </c>
      <c r="AE24" s="10" t="str">
        <f>IFERROR(VLOOKUP(A24,'9'!U:V,2,0),"0")</f>
        <v>0</v>
      </c>
      <c r="AF24" s="5" t="s">
        <v>129</v>
      </c>
      <c r="AG24" s="15">
        <f t="shared" si="10"/>
        <v>0</v>
      </c>
      <c r="AH24" s="10" t="str">
        <f>IFERROR(VLOOKUP(A24,'10'!U:V,2,0),"0")</f>
        <v>0</v>
      </c>
      <c r="AI24" s="5" t="s">
        <v>129</v>
      </c>
      <c r="AJ24" s="15">
        <f t="shared" si="11"/>
        <v>0</v>
      </c>
      <c r="AK24" s="10" t="str">
        <f>IFERROR(VLOOKUP(A24,'11'!U:V,2,0),"0")</f>
        <v>0</v>
      </c>
      <c r="AL24" s="5" t="s">
        <v>129</v>
      </c>
      <c r="AM24" s="15">
        <f t="shared" si="12"/>
        <v>0</v>
      </c>
      <c r="AN24" s="10" t="str">
        <f>IFERROR(VLOOKUP(A24,'12'!U:V,2,0),"0")</f>
        <v>0</v>
      </c>
      <c r="AO24" s="5" t="s">
        <v>129</v>
      </c>
      <c r="AP24" s="15">
        <f t="shared" si="13"/>
        <v>0</v>
      </c>
      <c r="AQ24" s="10" t="str">
        <f>IFERROR(VLOOKUP(A24,'13'!U:V,2,0),"0")</f>
        <v>0</v>
      </c>
      <c r="AR24" s="5" t="s">
        <v>129</v>
      </c>
      <c r="AS24" s="15">
        <f t="shared" si="14"/>
        <v>0</v>
      </c>
      <c r="AT24" s="10" t="str">
        <f>IFERROR(VLOOKUP(A24,'14'!U:V,2,0),"0")</f>
        <v>0</v>
      </c>
      <c r="AU24" s="5" t="s">
        <v>129</v>
      </c>
      <c r="AV24" s="15">
        <f t="shared" si="15"/>
        <v>0</v>
      </c>
      <c r="AW24" s="10" t="str">
        <f>IFERROR(VLOOKUP(A24,'15'!U:V,2,0),"0")</f>
        <v>0</v>
      </c>
      <c r="AX24" s="5" t="s">
        <v>129</v>
      </c>
      <c r="AY24" s="15">
        <f t="shared" si="16"/>
        <v>0</v>
      </c>
      <c r="AZ24" s="10" t="str">
        <f>IFERROR(VLOOKUP(A24,'16'!U:V,2,0),"0")</f>
        <v>0</v>
      </c>
      <c r="BA24" s="5" t="s">
        <v>129</v>
      </c>
      <c r="BB24" s="15">
        <f t="shared" si="17"/>
        <v>0</v>
      </c>
      <c r="BC24" s="10" t="str">
        <f>IFERROR(VLOOKUP(A24,'17'!U:V,2,0),"0")</f>
        <v>0</v>
      </c>
      <c r="BD24" s="5" t="s">
        <v>129</v>
      </c>
      <c r="BE24" s="15">
        <f t="shared" si="18"/>
        <v>0</v>
      </c>
      <c r="BF24" s="10" t="str">
        <f>IFERROR(VLOOKUP(A24,'18'!U:V,2,0),"0")</f>
        <v>0</v>
      </c>
      <c r="BG24" s="5" t="s">
        <v>129</v>
      </c>
      <c r="BH24" s="15">
        <f t="shared" si="23"/>
        <v>0</v>
      </c>
      <c r="BI24" s="10" t="str">
        <f>IFERROR(VLOOKUP(A24,'19'!U:V,2,0),"0")</f>
        <v>0</v>
      </c>
      <c r="BJ24" s="5" t="s">
        <v>129</v>
      </c>
      <c r="BK24" s="15">
        <f t="shared" si="24"/>
        <v>0</v>
      </c>
      <c r="BL24" s="10" t="str">
        <f>IFERROR(VLOOKUP(A24,'20'!U:V,2,0),"0")</f>
        <v>0</v>
      </c>
      <c r="BM24" s="5" t="s">
        <v>129</v>
      </c>
      <c r="BN24" s="15">
        <f t="shared" si="25"/>
        <v>0</v>
      </c>
      <c r="BO24" s="10" t="str">
        <f>IFERROR(VLOOKUP(A24,'21'!U:V,2,0),"0")</f>
        <v>0</v>
      </c>
      <c r="BP24" s="5" t="s">
        <v>129</v>
      </c>
      <c r="BQ24" s="15">
        <f t="shared" si="26"/>
        <v>0</v>
      </c>
      <c r="BR24" s="10" t="str">
        <f>IFERROR(VLOOKUP(A24,'22'!U:V,2,0),"0")</f>
        <v>0</v>
      </c>
      <c r="BS24" s="5" t="s">
        <v>129</v>
      </c>
      <c r="BT24" s="15">
        <f t="shared" si="27"/>
        <v>0</v>
      </c>
      <c r="BU24" s="10" t="str">
        <f>IFERROR(VLOOKUP(A24,'23'!U:V,2,0),"0")</f>
        <v>0</v>
      </c>
      <c r="BV24" s="5" t="s">
        <v>129</v>
      </c>
      <c r="BW24" s="15">
        <f t="shared" si="28"/>
        <v>0</v>
      </c>
      <c r="BX24" s="10" t="str">
        <f>IFERROR(VLOOKUP(A24,'24'!U:V,2,0),"0")</f>
        <v>0</v>
      </c>
      <c r="BY24" s="5" t="s">
        <v>129</v>
      </c>
      <c r="BZ24" s="15">
        <f t="shared" si="29"/>
        <v>0</v>
      </c>
      <c r="CA24" s="10" t="str">
        <f>IFERROR(VLOOKUP(A24,'25'!U:V,2,0),"0")</f>
        <v>0</v>
      </c>
      <c r="CB24" s="5" t="s">
        <v>129</v>
      </c>
      <c r="CC24" s="15">
        <f t="shared" si="30"/>
        <v>0</v>
      </c>
      <c r="CD24" s="10" t="str">
        <f>IFERROR(VLOOKUP(A24,'26'!U:V,2,0),"0")</f>
        <v>0</v>
      </c>
      <c r="CE24" s="5" t="s">
        <v>129</v>
      </c>
      <c r="CF24" s="15">
        <f t="shared" si="31"/>
        <v>0</v>
      </c>
      <c r="CG24" s="10" t="str">
        <f>IFERROR(VLOOKUP(A24,'27'!U:V,2,0),"0")</f>
        <v>0</v>
      </c>
      <c r="CH24" s="5" t="s">
        <v>129</v>
      </c>
      <c r="CI24" s="15">
        <f t="shared" si="32"/>
        <v>0</v>
      </c>
      <c r="CJ24" s="10" t="str">
        <f>IFERROR(VLOOKUP(A24,'28'!U:V,2,0),"0")</f>
        <v>0</v>
      </c>
      <c r="CK24" s="5" t="s">
        <v>129</v>
      </c>
      <c r="CL24" s="15">
        <f t="shared" si="33"/>
        <v>0</v>
      </c>
      <c r="CM24" s="10" t="str">
        <f>IFERROR(VLOOKUP(A24,'29'!U:V,2,0),"0")</f>
        <v>0</v>
      </c>
      <c r="CN24" s="5" t="s">
        <v>129</v>
      </c>
      <c r="CO24" s="15">
        <f t="shared" si="34"/>
        <v>0</v>
      </c>
      <c r="CP24" s="10" t="str">
        <f>IFERROR(VLOOKUP(A24,'30'!U:V,2,0),"0")</f>
        <v>0</v>
      </c>
      <c r="CQ24" s="5" t="s">
        <v>129</v>
      </c>
      <c r="CR24" s="15">
        <f t="shared" si="35"/>
        <v>0</v>
      </c>
      <c r="CS24" s="10" t="str">
        <f>IFERROR(VLOOKUP(A24,'31'!U:V,2,0),"0")</f>
        <v>0</v>
      </c>
      <c r="CT24" s="5" t="s">
        <v>129</v>
      </c>
      <c r="CU24" s="15">
        <f t="shared" si="36"/>
        <v>0</v>
      </c>
      <c r="CV24" s="10" t="str">
        <f>IFERROR(VLOOKUP(A24,'เซต1-31'!V:W,2,0),"0")</f>
        <v>0</v>
      </c>
      <c r="CW24" s="5" t="s">
        <v>129</v>
      </c>
      <c r="CX24" s="15">
        <f t="shared" si="19"/>
        <v>0</v>
      </c>
    </row>
    <row r="25" spans="1:102" x14ac:dyDescent="0.25">
      <c r="A25" s="6" t="s">
        <v>72</v>
      </c>
      <c r="B25" s="4" t="s">
        <v>108</v>
      </c>
      <c r="C25" s="13">
        <v>38.46</v>
      </c>
      <c r="D25" s="19">
        <f t="shared" si="20"/>
        <v>328</v>
      </c>
      <c r="E25" s="5" t="s">
        <v>129</v>
      </c>
      <c r="F25" s="13">
        <f t="shared" si="21"/>
        <v>12614.880000000001</v>
      </c>
      <c r="G25" s="10">
        <f>IFERROR(VLOOKUP(A25,'1'!U:V,2,0),"0")</f>
        <v>17</v>
      </c>
      <c r="H25" s="5" t="s">
        <v>129</v>
      </c>
      <c r="I25" s="15">
        <f t="shared" si="3"/>
        <v>653.82000000000005</v>
      </c>
      <c r="J25" s="10">
        <f>IFERROR(VLOOKUP(A25,'2'!U:V,2,0),"0")</f>
        <v>11</v>
      </c>
      <c r="K25" s="5" t="s">
        <v>129</v>
      </c>
      <c r="L25" s="15">
        <f t="shared" si="4"/>
        <v>423.06</v>
      </c>
      <c r="M25" s="10">
        <f>IFERROR(VLOOKUP(A25,'3'!U:V,2,0),"0")</f>
        <v>12</v>
      </c>
      <c r="N25" s="5" t="s">
        <v>129</v>
      </c>
      <c r="O25" s="15">
        <f t="shared" si="5"/>
        <v>461.52</v>
      </c>
      <c r="P25" s="10">
        <f>IFERROR(VLOOKUP(A25,'4'!U:V,2,0),"0")</f>
        <v>25</v>
      </c>
      <c r="Q25" s="5" t="s">
        <v>129</v>
      </c>
      <c r="R25" s="15">
        <f t="shared" si="22"/>
        <v>961.5</v>
      </c>
      <c r="S25" s="10">
        <f>IFERROR(VLOOKUP(A25,'5'!U:V,2,0),"0")</f>
        <v>7</v>
      </c>
      <c r="T25" s="5" t="s">
        <v>129</v>
      </c>
      <c r="U25" s="15">
        <f t="shared" si="6"/>
        <v>269.22000000000003</v>
      </c>
      <c r="V25" s="10">
        <f>IFERROR(VLOOKUP(A25,'6'!U:V,2,0),"0")</f>
        <v>6</v>
      </c>
      <c r="W25" s="5" t="s">
        <v>129</v>
      </c>
      <c r="X25" s="15">
        <f t="shared" si="7"/>
        <v>230.76</v>
      </c>
      <c r="Y25" s="10">
        <f>IFERROR(VLOOKUP(A25,'7'!U:V,2,0),"0")</f>
        <v>38</v>
      </c>
      <c r="Z25" s="5" t="s">
        <v>129</v>
      </c>
      <c r="AA25" s="15">
        <f t="shared" si="8"/>
        <v>1461.48</v>
      </c>
      <c r="AB25" s="10">
        <f>IFERROR(VLOOKUP(A25,'8'!U:V,2,0),"0")</f>
        <v>16</v>
      </c>
      <c r="AC25" s="5" t="s">
        <v>129</v>
      </c>
      <c r="AD25" s="15">
        <f t="shared" si="9"/>
        <v>615.36</v>
      </c>
      <c r="AE25" s="10">
        <f>IFERROR(VLOOKUP(A25,'9'!U:V,2,0),"0")</f>
        <v>9</v>
      </c>
      <c r="AF25" s="5" t="s">
        <v>129</v>
      </c>
      <c r="AG25" s="15">
        <f t="shared" si="10"/>
        <v>346.14</v>
      </c>
      <c r="AH25" s="10">
        <f>IFERROR(VLOOKUP(A25,'10'!U:V,2,0),"0")</f>
        <v>10</v>
      </c>
      <c r="AI25" s="5" t="s">
        <v>129</v>
      </c>
      <c r="AJ25" s="15">
        <f t="shared" si="11"/>
        <v>384.6</v>
      </c>
      <c r="AK25" s="10">
        <f>IFERROR(VLOOKUP(A25,'11'!U:V,2,0),"0")</f>
        <v>10</v>
      </c>
      <c r="AL25" s="5" t="s">
        <v>129</v>
      </c>
      <c r="AM25" s="15">
        <f t="shared" si="12"/>
        <v>384.6</v>
      </c>
      <c r="AN25" s="10">
        <f>IFERROR(VLOOKUP(A25,'12'!U:V,2,0),"0")</f>
        <v>11</v>
      </c>
      <c r="AO25" s="5" t="s">
        <v>129</v>
      </c>
      <c r="AP25" s="15">
        <f t="shared" si="13"/>
        <v>423.06</v>
      </c>
      <c r="AQ25" s="10">
        <f>IFERROR(VLOOKUP(A25,'13'!U:V,2,0),"0")</f>
        <v>15</v>
      </c>
      <c r="AR25" s="5" t="s">
        <v>129</v>
      </c>
      <c r="AS25" s="15">
        <f t="shared" si="14"/>
        <v>576.9</v>
      </c>
      <c r="AT25" s="10">
        <f>IFERROR(VLOOKUP(A25,'14'!U:V,2,0),"0")</f>
        <v>7</v>
      </c>
      <c r="AU25" s="5" t="s">
        <v>129</v>
      </c>
      <c r="AV25" s="15">
        <f t="shared" si="15"/>
        <v>269.22000000000003</v>
      </c>
      <c r="AW25" s="10">
        <f>IFERROR(VLOOKUP(A25,'15'!U:V,2,0),"0")</f>
        <v>7</v>
      </c>
      <c r="AX25" s="5" t="s">
        <v>129</v>
      </c>
      <c r="AY25" s="15">
        <f t="shared" si="16"/>
        <v>269.22000000000003</v>
      </c>
      <c r="AZ25" s="10">
        <f>IFERROR(VLOOKUP(A25,'16'!U:V,2,0),"0")</f>
        <v>2</v>
      </c>
      <c r="BA25" s="5" t="s">
        <v>129</v>
      </c>
      <c r="BB25" s="15">
        <f t="shared" si="17"/>
        <v>76.92</v>
      </c>
      <c r="BC25" s="10">
        <f>IFERROR(VLOOKUP(A25,'17'!U:V,2,0),"0")</f>
        <v>17</v>
      </c>
      <c r="BD25" s="5" t="s">
        <v>129</v>
      </c>
      <c r="BE25" s="15">
        <f t="shared" si="18"/>
        <v>653.82000000000005</v>
      </c>
      <c r="BF25" s="10">
        <f>IFERROR(VLOOKUP(A25,'18'!U:V,2,0),"0")</f>
        <v>10</v>
      </c>
      <c r="BG25" s="5" t="s">
        <v>129</v>
      </c>
      <c r="BH25" s="15">
        <f t="shared" si="23"/>
        <v>384.6</v>
      </c>
      <c r="BI25" s="10">
        <f>IFERROR(VLOOKUP(A25,'19'!U:V,2,0),"0")</f>
        <v>17</v>
      </c>
      <c r="BJ25" s="5" t="s">
        <v>129</v>
      </c>
      <c r="BK25" s="15">
        <f t="shared" si="24"/>
        <v>653.82000000000005</v>
      </c>
      <c r="BL25" s="10">
        <f>IFERROR(VLOOKUP(A25,'20'!U:V,2,0),"0")</f>
        <v>2</v>
      </c>
      <c r="BM25" s="5" t="s">
        <v>129</v>
      </c>
      <c r="BN25" s="15">
        <f t="shared" si="25"/>
        <v>76.92</v>
      </c>
      <c r="BO25" s="10">
        <f>IFERROR(VLOOKUP(A25,'21'!U:V,2,0),"0")</f>
        <v>6</v>
      </c>
      <c r="BP25" s="5" t="s">
        <v>129</v>
      </c>
      <c r="BQ25" s="15">
        <f t="shared" si="26"/>
        <v>230.76</v>
      </c>
      <c r="BR25" s="10">
        <f>IFERROR(VLOOKUP(A25,'22'!U:V,2,0),"0")</f>
        <v>9</v>
      </c>
      <c r="BS25" s="5" t="s">
        <v>129</v>
      </c>
      <c r="BT25" s="15">
        <f t="shared" si="27"/>
        <v>346.14</v>
      </c>
      <c r="BU25" s="10">
        <f>IFERROR(VLOOKUP(A25,'23'!U:V,2,0),"0")</f>
        <v>9</v>
      </c>
      <c r="BV25" s="5" t="s">
        <v>129</v>
      </c>
      <c r="BW25" s="15">
        <f t="shared" si="28"/>
        <v>346.14</v>
      </c>
      <c r="BX25" s="10">
        <f>IFERROR(VLOOKUP(A25,'24'!U:V,2,0),"0")</f>
        <v>11</v>
      </c>
      <c r="BY25" s="5" t="s">
        <v>129</v>
      </c>
      <c r="BZ25" s="15">
        <f t="shared" si="29"/>
        <v>423.06</v>
      </c>
      <c r="CA25" s="10">
        <f>IFERROR(VLOOKUP(A25,'25'!U:V,2,0),"0")</f>
        <v>2</v>
      </c>
      <c r="CB25" s="5" t="s">
        <v>129</v>
      </c>
      <c r="CC25" s="15">
        <f t="shared" si="30"/>
        <v>76.92</v>
      </c>
      <c r="CD25" s="10">
        <f>IFERROR(VLOOKUP(A25,'26'!U:V,2,0),"0")</f>
        <v>8</v>
      </c>
      <c r="CE25" s="5" t="s">
        <v>129</v>
      </c>
      <c r="CF25" s="15">
        <f t="shared" si="31"/>
        <v>307.68</v>
      </c>
      <c r="CG25" s="10">
        <f>IFERROR(VLOOKUP(A25,'27'!U:V,2,0),"0")</f>
        <v>7</v>
      </c>
      <c r="CH25" s="5" t="s">
        <v>129</v>
      </c>
      <c r="CI25" s="15">
        <f t="shared" si="32"/>
        <v>269.22000000000003</v>
      </c>
      <c r="CJ25" s="10">
        <f>IFERROR(VLOOKUP(A25,'28'!U:V,2,0),"0")</f>
        <v>8</v>
      </c>
      <c r="CK25" s="5" t="s">
        <v>129</v>
      </c>
      <c r="CL25" s="15">
        <f t="shared" si="33"/>
        <v>307.68</v>
      </c>
      <c r="CM25" s="10">
        <f>IFERROR(VLOOKUP(A25,'29'!U:V,2,0),"0")</f>
        <v>7</v>
      </c>
      <c r="CN25" s="5" t="s">
        <v>129</v>
      </c>
      <c r="CO25" s="15">
        <f t="shared" si="34"/>
        <v>269.22000000000003</v>
      </c>
      <c r="CP25" s="10">
        <f>IFERROR(VLOOKUP(A25,'30'!U:V,2,0),"0")</f>
        <v>6</v>
      </c>
      <c r="CQ25" s="5" t="s">
        <v>129</v>
      </c>
      <c r="CR25" s="15">
        <f t="shared" si="35"/>
        <v>230.76</v>
      </c>
      <c r="CS25" s="10">
        <f>IFERROR(VLOOKUP(A25,'31'!U:V,2,0),"0")</f>
        <v>6</v>
      </c>
      <c r="CT25" s="5" t="s">
        <v>129</v>
      </c>
      <c r="CU25" s="15">
        <f t="shared" si="36"/>
        <v>230.76</v>
      </c>
      <c r="CV25" s="10" t="str">
        <f>IFERROR(VLOOKUP(A25,'เซต1-31'!V:W,2,0),"0")</f>
        <v>0</v>
      </c>
      <c r="CW25" s="5" t="s">
        <v>129</v>
      </c>
      <c r="CX25" s="15">
        <f t="shared" si="19"/>
        <v>0</v>
      </c>
    </row>
    <row r="26" spans="1:102" x14ac:dyDescent="0.25">
      <c r="A26" s="6" t="s">
        <v>95</v>
      </c>
      <c r="B26" s="4" t="s">
        <v>96</v>
      </c>
      <c r="C26" s="13">
        <v>4.59</v>
      </c>
      <c r="D26" s="19">
        <f t="shared" si="20"/>
        <v>0</v>
      </c>
      <c r="E26" s="5" t="s">
        <v>130</v>
      </c>
      <c r="F26" s="13">
        <f t="shared" si="21"/>
        <v>0</v>
      </c>
      <c r="G26" s="10" t="str">
        <f>IFERROR(VLOOKUP(A26,'1'!U:V,2,0),"0")</f>
        <v>0</v>
      </c>
      <c r="H26" s="5" t="s">
        <v>130</v>
      </c>
      <c r="I26" s="15">
        <f t="shared" si="3"/>
        <v>0</v>
      </c>
      <c r="J26" s="10" t="str">
        <f>IFERROR(VLOOKUP(A26,'2'!U:V,2,0),"0")</f>
        <v>0</v>
      </c>
      <c r="K26" s="5" t="s">
        <v>130</v>
      </c>
      <c r="L26" s="15">
        <f t="shared" si="4"/>
        <v>0</v>
      </c>
      <c r="M26" s="10" t="str">
        <f>IFERROR(VLOOKUP(A26,'3'!U:V,2,0),"0")</f>
        <v>0</v>
      </c>
      <c r="N26" s="5" t="s">
        <v>130</v>
      </c>
      <c r="O26" s="15">
        <f t="shared" si="5"/>
        <v>0</v>
      </c>
      <c r="P26" s="10" t="str">
        <f>IFERROR(VLOOKUP(A26,'4'!U:V,2,0),"0")</f>
        <v>0</v>
      </c>
      <c r="Q26" s="5" t="s">
        <v>130</v>
      </c>
      <c r="R26" s="15">
        <f t="shared" si="22"/>
        <v>0</v>
      </c>
      <c r="S26" s="10" t="str">
        <f>IFERROR(VLOOKUP(A26,'5'!U:V,2,0),"0")</f>
        <v>0</v>
      </c>
      <c r="T26" s="5" t="s">
        <v>130</v>
      </c>
      <c r="U26" s="15">
        <f t="shared" si="6"/>
        <v>0</v>
      </c>
      <c r="V26" s="10" t="str">
        <f>IFERROR(VLOOKUP(A26,'6'!U:V,2,0),"0")</f>
        <v>0</v>
      </c>
      <c r="W26" s="5" t="s">
        <v>130</v>
      </c>
      <c r="X26" s="15">
        <f t="shared" si="7"/>
        <v>0</v>
      </c>
      <c r="Y26" s="10" t="str">
        <f>IFERROR(VLOOKUP(A26,'7'!U:V,2,0),"0")</f>
        <v>0</v>
      </c>
      <c r="Z26" s="5" t="s">
        <v>130</v>
      </c>
      <c r="AA26" s="15">
        <f t="shared" si="8"/>
        <v>0</v>
      </c>
      <c r="AB26" s="10" t="str">
        <f>IFERROR(VLOOKUP(A26,'8'!U:V,2,0),"0")</f>
        <v>0</v>
      </c>
      <c r="AC26" s="5" t="s">
        <v>130</v>
      </c>
      <c r="AD26" s="15">
        <f t="shared" si="9"/>
        <v>0</v>
      </c>
      <c r="AE26" s="10" t="str">
        <f>IFERROR(VLOOKUP(A26,'9'!U:V,2,0),"0")</f>
        <v>0</v>
      </c>
      <c r="AF26" s="5" t="s">
        <v>130</v>
      </c>
      <c r="AG26" s="15">
        <f t="shared" si="10"/>
        <v>0</v>
      </c>
      <c r="AH26" s="10" t="str">
        <f>IFERROR(VLOOKUP(A26,'10'!U:V,2,0),"0")</f>
        <v>0</v>
      </c>
      <c r="AI26" s="5" t="s">
        <v>130</v>
      </c>
      <c r="AJ26" s="15">
        <f t="shared" si="11"/>
        <v>0</v>
      </c>
      <c r="AK26" s="10" t="str">
        <f>IFERROR(VLOOKUP(A26,'11'!U:V,2,0),"0")</f>
        <v>0</v>
      </c>
      <c r="AL26" s="5" t="s">
        <v>130</v>
      </c>
      <c r="AM26" s="15">
        <f t="shared" si="12"/>
        <v>0</v>
      </c>
      <c r="AN26" s="10" t="str">
        <f>IFERROR(VLOOKUP(A26,'12'!U:V,2,0),"0")</f>
        <v>0</v>
      </c>
      <c r="AO26" s="5" t="s">
        <v>130</v>
      </c>
      <c r="AP26" s="15">
        <f t="shared" si="13"/>
        <v>0</v>
      </c>
      <c r="AQ26" s="10" t="str">
        <f>IFERROR(VLOOKUP(A26,'13'!U:V,2,0),"0")</f>
        <v>0</v>
      </c>
      <c r="AR26" s="5" t="s">
        <v>130</v>
      </c>
      <c r="AS26" s="15">
        <f t="shared" si="14"/>
        <v>0</v>
      </c>
      <c r="AT26" s="10" t="str">
        <f>IFERROR(VLOOKUP(A26,'14'!U:V,2,0),"0")</f>
        <v>0</v>
      </c>
      <c r="AU26" s="5" t="s">
        <v>130</v>
      </c>
      <c r="AV26" s="15">
        <f t="shared" si="15"/>
        <v>0</v>
      </c>
      <c r="AW26" s="10" t="str">
        <f>IFERROR(VLOOKUP(A26,'15'!U:V,2,0),"0")</f>
        <v>0</v>
      </c>
      <c r="AX26" s="5" t="s">
        <v>130</v>
      </c>
      <c r="AY26" s="15">
        <f t="shared" si="16"/>
        <v>0</v>
      </c>
      <c r="AZ26" s="10" t="str">
        <f>IFERROR(VLOOKUP(A26,'16'!U:V,2,0),"0")</f>
        <v>0</v>
      </c>
      <c r="BA26" s="5" t="s">
        <v>130</v>
      </c>
      <c r="BB26" s="15">
        <f t="shared" si="17"/>
        <v>0</v>
      </c>
      <c r="BC26" s="10" t="str">
        <f>IFERROR(VLOOKUP(A26,'17'!U:V,2,0),"0")</f>
        <v>0</v>
      </c>
      <c r="BD26" s="5" t="s">
        <v>130</v>
      </c>
      <c r="BE26" s="15">
        <f t="shared" si="18"/>
        <v>0</v>
      </c>
      <c r="BF26" s="10" t="str">
        <f>IFERROR(VLOOKUP(A26,'18'!U:V,2,0),"0")</f>
        <v>0</v>
      </c>
      <c r="BG26" s="5" t="s">
        <v>130</v>
      </c>
      <c r="BH26" s="15">
        <f t="shared" si="23"/>
        <v>0</v>
      </c>
      <c r="BI26" s="10" t="str">
        <f>IFERROR(VLOOKUP(A26,'19'!U:V,2,0),"0")</f>
        <v>0</v>
      </c>
      <c r="BJ26" s="5" t="s">
        <v>130</v>
      </c>
      <c r="BK26" s="15">
        <f t="shared" si="24"/>
        <v>0</v>
      </c>
      <c r="BL26" s="10" t="str">
        <f>IFERROR(VLOOKUP(A26,'20'!U:V,2,0),"0")</f>
        <v>0</v>
      </c>
      <c r="BM26" s="5" t="s">
        <v>130</v>
      </c>
      <c r="BN26" s="15">
        <f t="shared" si="25"/>
        <v>0</v>
      </c>
      <c r="BO26" s="10" t="str">
        <f>IFERROR(VLOOKUP(A26,'21'!U:V,2,0),"0")</f>
        <v>0</v>
      </c>
      <c r="BP26" s="5" t="s">
        <v>130</v>
      </c>
      <c r="BQ26" s="15">
        <f t="shared" si="26"/>
        <v>0</v>
      </c>
      <c r="BR26" s="10" t="str">
        <f>IFERROR(VLOOKUP(A26,'22'!U:V,2,0),"0")</f>
        <v>0</v>
      </c>
      <c r="BS26" s="5" t="s">
        <v>130</v>
      </c>
      <c r="BT26" s="15">
        <f t="shared" si="27"/>
        <v>0</v>
      </c>
      <c r="BU26" s="10" t="str">
        <f>IFERROR(VLOOKUP(A26,'23'!U:V,2,0),"0")</f>
        <v>0</v>
      </c>
      <c r="BV26" s="5" t="s">
        <v>130</v>
      </c>
      <c r="BW26" s="15">
        <f t="shared" si="28"/>
        <v>0</v>
      </c>
      <c r="BX26" s="10" t="str">
        <f>IFERROR(VLOOKUP(A26,'24'!U:V,2,0),"0")</f>
        <v>0</v>
      </c>
      <c r="BY26" s="5" t="s">
        <v>130</v>
      </c>
      <c r="BZ26" s="15">
        <f t="shared" si="29"/>
        <v>0</v>
      </c>
      <c r="CA26" s="10" t="str">
        <f>IFERROR(VLOOKUP(A26,'25'!U:V,2,0),"0")</f>
        <v>0</v>
      </c>
      <c r="CB26" s="5" t="s">
        <v>130</v>
      </c>
      <c r="CC26" s="15">
        <f t="shared" si="30"/>
        <v>0</v>
      </c>
      <c r="CD26" s="10" t="str">
        <f>IFERROR(VLOOKUP(A26,'26'!U:V,2,0),"0")</f>
        <v>0</v>
      </c>
      <c r="CE26" s="5" t="s">
        <v>130</v>
      </c>
      <c r="CF26" s="15">
        <f t="shared" si="31"/>
        <v>0</v>
      </c>
      <c r="CG26" s="10" t="str">
        <f>IFERROR(VLOOKUP(A26,'27'!U:V,2,0),"0")</f>
        <v>0</v>
      </c>
      <c r="CH26" s="5" t="s">
        <v>130</v>
      </c>
      <c r="CI26" s="15">
        <f t="shared" si="32"/>
        <v>0</v>
      </c>
      <c r="CJ26" s="10" t="str">
        <f>IFERROR(VLOOKUP(A26,'28'!U:V,2,0),"0")</f>
        <v>0</v>
      </c>
      <c r="CK26" s="5" t="s">
        <v>130</v>
      </c>
      <c r="CL26" s="15">
        <f t="shared" si="33"/>
        <v>0</v>
      </c>
      <c r="CM26" s="10" t="str">
        <f>IFERROR(VLOOKUP(A26,'29'!U:V,2,0),"0")</f>
        <v>0</v>
      </c>
      <c r="CN26" s="5" t="s">
        <v>130</v>
      </c>
      <c r="CO26" s="15">
        <f t="shared" si="34"/>
        <v>0</v>
      </c>
      <c r="CP26" s="10" t="str">
        <f>IFERROR(VLOOKUP(A26,'30'!U:V,2,0),"0")</f>
        <v>0</v>
      </c>
      <c r="CQ26" s="5" t="s">
        <v>130</v>
      </c>
      <c r="CR26" s="15">
        <f t="shared" si="35"/>
        <v>0</v>
      </c>
      <c r="CS26" s="10" t="str">
        <f>IFERROR(VLOOKUP(A26,'31'!U:V,2,0),"0")</f>
        <v>0</v>
      </c>
      <c r="CT26" s="5" t="s">
        <v>130</v>
      </c>
      <c r="CU26" s="15">
        <f t="shared" si="36"/>
        <v>0</v>
      </c>
      <c r="CV26" s="10" t="str">
        <f>IFERROR(VLOOKUP(A26,'เซต1-31'!V:W,2,0),"0")</f>
        <v>0</v>
      </c>
      <c r="CW26" s="5" t="s">
        <v>130</v>
      </c>
      <c r="CX26" s="15">
        <f t="shared" si="19"/>
        <v>0</v>
      </c>
    </row>
    <row r="27" spans="1:102" x14ac:dyDescent="0.25">
      <c r="A27" s="6" t="s">
        <v>70</v>
      </c>
      <c r="B27" s="4" t="s">
        <v>71</v>
      </c>
      <c r="C27" s="13">
        <v>4.59</v>
      </c>
      <c r="D27" s="19">
        <f t="shared" si="20"/>
        <v>0</v>
      </c>
      <c r="E27" s="5" t="s">
        <v>130</v>
      </c>
      <c r="F27" s="13">
        <f t="shared" si="21"/>
        <v>0</v>
      </c>
      <c r="G27" s="10" t="str">
        <f>IFERROR(VLOOKUP(A27,'1'!U:V,2,0),"0")</f>
        <v>0</v>
      </c>
      <c r="H27" s="5" t="s">
        <v>130</v>
      </c>
      <c r="I27" s="15">
        <f t="shared" si="3"/>
        <v>0</v>
      </c>
      <c r="J27" s="10" t="str">
        <f>IFERROR(VLOOKUP(A27,'2'!U:V,2,0),"0")</f>
        <v>0</v>
      </c>
      <c r="K27" s="5" t="s">
        <v>130</v>
      </c>
      <c r="L27" s="15">
        <f t="shared" si="4"/>
        <v>0</v>
      </c>
      <c r="M27" s="10" t="str">
        <f>IFERROR(VLOOKUP(A27,'3'!U:V,2,0),"0")</f>
        <v>0</v>
      </c>
      <c r="N27" s="5" t="s">
        <v>130</v>
      </c>
      <c r="O27" s="15">
        <f t="shared" si="5"/>
        <v>0</v>
      </c>
      <c r="P27" s="10" t="str">
        <f>IFERROR(VLOOKUP(A27,'4'!U:V,2,0),"0")</f>
        <v>0</v>
      </c>
      <c r="Q27" s="5" t="s">
        <v>130</v>
      </c>
      <c r="R27" s="15">
        <f t="shared" si="22"/>
        <v>0</v>
      </c>
      <c r="S27" s="10" t="str">
        <f>IFERROR(VLOOKUP(A27,'5'!U:V,2,0),"0")</f>
        <v>0</v>
      </c>
      <c r="T27" s="5" t="s">
        <v>130</v>
      </c>
      <c r="U27" s="15">
        <f t="shared" si="6"/>
        <v>0</v>
      </c>
      <c r="V27" s="10" t="str">
        <f>IFERROR(VLOOKUP(A27,'6'!U:V,2,0),"0")</f>
        <v>0</v>
      </c>
      <c r="W27" s="5" t="s">
        <v>130</v>
      </c>
      <c r="X27" s="15">
        <f t="shared" si="7"/>
        <v>0</v>
      </c>
      <c r="Y27" s="10" t="str">
        <f>IFERROR(VLOOKUP(A27,'7'!U:V,2,0),"0")</f>
        <v>0</v>
      </c>
      <c r="Z27" s="5" t="s">
        <v>130</v>
      </c>
      <c r="AA27" s="15">
        <f t="shared" si="8"/>
        <v>0</v>
      </c>
      <c r="AB27" s="10" t="str">
        <f>IFERROR(VLOOKUP(A27,'8'!U:V,2,0),"0")</f>
        <v>0</v>
      </c>
      <c r="AC27" s="5" t="s">
        <v>130</v>
      </c>
      <c r="AD27" s="15">
        <f t="shared" si="9"/>
        <v>0</v>
      </c>
      <c r="AE27" s="10" t="str">
        <f>IFERROR(VLOOKUP(A27,'9'!U:V,2,0),"0")</f>
        <v>0</v>
      </c>
      <c r="AF27" s="5" t="s">
        <v>130</v>
      </c>
      <c r="AG27" s="15">
        <f t="shared" si="10"/>
        <v>0</v>
      </c>
      <c r="AH27" s="10" t="str">
        <f>IFERROR(VLOOKUP(A27,'10'!U:V,2,0),"0")</f>
        <v>0</v>
      </c>
      <c r="AI27" s="5" t="s">
        <v>130</v>
      </c>
      <c r="AJ27" s="15">
        <f t="shared" si="11"/>
        <v>0</v>
      </c>
      <c r="AK27" s="10" t="str">
        <f>IFERROR(VLOOKUP(A27,'11'!U:V,2,0),"0")</f>
        <v>0</v>
      </c>
      <c r="AL27" s="5" t="s">
        <v>130</v>
      </c>
      <c r="AM27" s="15">
        <f t="shared" si="12"/>
        <v>0</v>
      </c>
      <c r="AN27" s="10" t="str">
        <f>IFERROR(VLOOKUP(A27,'12'!U:V,2,0),"0")</f>
        <v>0</v>
      </c>
      <c r="AO27" s="5" t="s">
        <v>130</v>
      </c>
      <c r="AP27" s="15">
        <f t="shared" si="13"/>
        <v>0</v>
      </c>
      <c r="AQ27" s="10" t="str">
        <f>IFERROR(VLOOKUP(A27,'13'!U:V,2,0),"0")</f>
        <v>0</v>
      </c>
      <c r="AR27" s="5" t="s">
        <v>130</v>
      </c>
      <c r="AS27" s="15">
        <f t="shared" si="14"/>
        <v>0</v>
      </c>
      <c r="AT27" s="10" t="str">
        <f>IFERROR(VLOOKUP(A27,'14'!U:V,2,0),"0")</f>
        <v>0</v>
      </c>
      <c r="AU27" s="5" t="s">
        <v>130</v>
      </c>
      <c r="AV27" s="15">
        <f t="shared" si="15"/>
        <v>0</v>
      </c>
      <c r="AW27" s="10" t="str">
        <f>IFERROR(VLOOKUP(A27,'15'!U:V,2,0),"0")</f>
        <v>0</v>
      </c>
      <c r="AX27" s="5" t="s">
        <v>130</v>
      </c>
      <c r="AY27" s="15">
        <f t="shared" si="16"/>
        <v>0</v>
      </c>
      <c r="AZ27" s="10" t="str">
        <f>IFERROR(VLOOKUP(A27,'16'!U:V,2,0),"0")</f>
        <v>0</v>
      </c>
      <c r="BA27" s="5" t="s">
        <v>130</v>
      </c>
      <c r="BB27" s="15">
        <f t="shared" si="17"/>
        <v>0</v>
      </c>
      <c r="BC27" s="10" t="str">
        <f>IFERROR(VLOOKUP(A27,'17'!U:V,2,0),"0")</f>
        <v>0</v>
      </c>
      <c r="BD27" s="5" t="s">
        <v>130</v>
      </c>
      <c r="BE27" s="15">
        <f t="shared" si="18"/>
        <v>0</v>
      </c>
      <c r="BF27" s="10" t="str">
        <f>IFERROR(VLOOKUP(A27,'18'!U:V,2,0),"0")</f>
        <v>0</v>
      </c>
      <c r="BG27" s="5" t="s">
        <v>130</v>
      </c>
      <c r="BH27" s="15">
        <f t="shared" si="23"/>
        <v>0</v>
      </c>
      <c r="BI27" s="10" t="str">
        <f>IFERROR(VLOOKUP(A27,'19'!U:V,2,0),"0")</f>
        <v>0</v>
      </c>
      <c r="BJ27" s="5" t="s">
        <v>130</v>
      </c>
      <c r="BK27" s="15">
        <f t="shared" si="24"/>
        <v>0</v>
      </c>
      <c r="BL27" s="10" t="str">
        <f>IFERROR(VLOOKUP(A27,'20'!U:V,2,0),"0")</f>
        <v>0</v>
      </c>
      <c r="BM27" s="5" t="s">
        <v>130</v>
      </c>
      <c r="BN27" s="15">
        <f t="shared" si="25"/>
        <v>0</v>
      </c>
      <c r="BO27" s="10" t="str">
        <f>IFERROR(VLOOKUP(A27,'21'!U:V,2,0),"0")</f>
        <v>0</v>
      </c>
      <c r="BP27" s="5" t="s">
        <v>130</v>
      </c>
      <c r="BQ27" s="15">
        <f t="shared" si="26"/>
        <v>0</v>
      </c>
      <c r="BR27" s="10" t="str">
        <f>IFERROR(VLOOKUP(A27,'22'!U:V,2,0),"0")</f>
        <v>0</v>
      </c>
      <c r="BS27" s="5" t="s">
        <v>130</v>
      </c>
      <c r="BT27" s="15">
        <f t="shared" si="27"/>
        <v>0</v>
      </c>
      <c r="BU27" s="10" t="str">
        <f>IFERROR(VLOOKUP(A27,'23'!U:V,2,0),"0")</f>
        <v>0</v>
      </c>
      <c r="BV27" s="5" t="s">
        <v>130</v>
      </c>
      <c r="BW27" s="15">
        <f t="shared" si="28"/>
        <v>0</v>
      </c>
      <c r="BX27" s="10" t="str">
        <f>IFERROR(VLOOKUP(A27,'24'!U:V,2,0),"0")</f>
        <v>0</v>
      </c>
      <c r="BY27" s="5" t="s">
        <v>130</v>
      </c>
      <c r="BZ27" s="15">
        <f t="shared" si="29"/>
        <v>0</v>
      </c>
      <c r="CA27" s="10" t="str">
        <f>IFERROR(VLOOKUP(A27,'25'!U:V,2,0),"0")</f>
        <v>0</v>
      </c>
      <c r="CB27" s="5" t="s">
        <v>130</v>
      </c>
      <c r="CC27" s="15">
        <f t="shared" si="30"/>
        <v>0</v>
      </c>
      <c r="CD27" s="10" t="str">
        <f>IFERROR(VLOOKUP(A27,'26'!U:V,2,0),"0")</f>
        <v>0</v>
      </c>
      <c r="CE27" s="5" t="s">
        <v>130</v>
      </c>
      <c r="CF27" s="15">
        <f t="shared" si="31"/>
        <v>0</v>
      </c>
      <c r="CG27" s="10" t="str">
        <f>IFERROR(VLOOKUP(A27,'27'!U:V,2,0),"0")</f>
        <v>0</v>
      </c>
      <c r="CH27" s="5" t="s">
        <v>130</v>
      </c>
      <c r="CI27" s="15">
        <f t="shared" si="32"/>
        <v>0</v>
      </c>
      <c r="CJ27" s="10" t="str">
        <f>IFERROR(VLOOKUP(A27,'28'!U:V,2,0),"0")</f>
        <v>0</v>
      </c>
      <c r="CK27" s="5" t="s">
        <v>130</v>
      </c>
      <c r="CL27" s="15">
        <f t="shared" si="33"/>
        <v>0</v>
      </c>
      <c r="CM27" s="10" t="str">
        <f>IFERROR(VLOOKUP(A27,'29'!U:V,2,0),"0")</f>
        <v>0</v>
      </c>
      <c r="CN27" s="5" t="s">
        <v>130</v>
      </c>
      <c r="CO27" s="15">
        <f t="shared" si="34"/>
        <v>0</v>
      </c>
      <c r="CP27" s="10" t="str">
        <f>IFERROR(VLOOKUP(A27,'30'!U:V,2,0),"0")</f>
        <v>0</v>
      </c>
      <c r="CQ27" s="5" t="s">
        <v>130</v>
      </c>
      <c r="CR27" s="15">
        <f t="shared" si="35"/>
        <v>0</v>
      </c>
      <c r="CS27" s="10" t="str">
        <f>IFERROR(VLOOKUP(A27,'31'!U:V,2,0),"0")</f>
        <v>0</v>
      </c>
      <c r="CT27" s="5" t="s">
        <v>130</v>
      </c>
      <c r="CU27" s="15">
        <f t="shared" si="36"/>
        <v>0</v>
      </c>
      <c r="CV27" s="10" t="str">
        <f>IFERROR(VLOOKUP(A27,'เซต1-31'!V:W,2,0),"0")</f>
        <v>0</v>
      </c>
      <c r="CW27" s="5" t="s">
        <v>130</v>
      </c>
      <c r="CX27" s="15">
        <f t="shared" si="19"/>
        <v>0</v>
      </c>
    </row>
    <row r="28" spans="1:102" x14ac:dyDescent="0.25">
      <c r="A28" s="6" t="s">
        <v>174</v>
      </c>
      <c r="B28" s="4" t="s">
        <v>71</v>
      </c>
      <c r="C28" s="13">
        <v>4.59</v>
      </c>
      <c r="D28" s="19">
        <f t="shared" si="20"/>
        <v>0</v>
      </c>
      <c r="E28" s="5" t="s">
        <v>130</v>
      </c>
      <c r="F28" s="13">
        <f t="shared" si="21"/>
        <v>0</v>
      </c>
      <c r="G28" s="10" t="str">
        <f>IFERROR(VLOOKUP(A28,'1'!U:V,2,0),"0")</f>
        <v>0</v>
      </c>
      <c r="H28" s="5" t="s">
        <v>130</v>
      </c>
      <c r="I28" s="15">
        <f t="shared" si="3"/>
        <v>0</v>
      </c>
      <c r="J28" s="10" t="str">
        <f>IFERROR(VLOOKUP(A28,'2'!U:V,2,0),"0")</f>
        <v>0</v>
      </c>
      <c r="K28" s="5" t="s">
        <v>130</v>
      </c>
      <c r="L28" s="15">
        <f t="shared" si="4"/>
        <v>0</v>
      </c>
      <c r="M28" s="10" t="str">
        <f>IFERROR(VLOOKUP(A28,'3'!U:V,2,0),"0")</f>
        <v>0</v>
      </c>
      <c r="N28" s="5" t="s">
        <v>130</v>
      </c>
      <c r="O28" s="15">
        <f t="shared" si="5"/>
        <v>0</v>
      </c>
      <c r="P28" s="10" t="str">
        <f>IFERROR(VLOOKUP(A28,'4'!U:V,2,0),"0")</f>
        <v>0</v>
      </c>
      <c r="Q28" s="5" t="s">
        <v>130</v>
      </c>
      <c r="R28" s="15">
        <f t="shared" si="22"/>
        <v>0</v>
      </c>
      <c r="S28" s="10" t="str">
        <f>IFERROR(VLOOKUP(A28,'5'!U:V,2,0),"0")</f>
        <v>0</v>
      </c>
      <c r="T28" s="5" t="s">
        <v>130</v>
      </c>
      <c r="U28" s="15">
        <f t="shared" si="6"/>
        <v>0</v>
      </c>
      <c r="V28" s="10" t="str">
        <f>IFERROR(VLOOKUP(A28,'6'!U:V,2,0),"0")</f>
        <v>0</v>
      </c>
      <c r="W28" s="5" t="s">
        <v>130</v>
      </c>
      <c r="X28" s="15">
        <f t="shared" si="7"/>
        <v>0</v>
      </c>
      <c r="Y28" s="10" t="str">
        <f>IFERROR(VLOOKUP(A28,'7'!U:V,2,0),"0")</f>
        <v>0</v>
      </c>
      <c r="Z28" s="5" t="s">
        <v>130</v>
      </c>
      <c r="AA28" s="15">
        <f t="shared" si="8"/>
        <v>0</v>
      </c>
      <c r="AB28" s="10" t="str">
        <f>IFERROR(VLOOKUP(A28,'8'!U:V,2,0),"0")</f>
        <v>0</v>
      </c>
      <c r="AC28" s="5" t="s">
        <v>130</v>
      </c>
      <c r="AD28" s="15">
        <f t="shared" si="9"/>
        <v>0</v>
      </c>
      <c r="AE28" s="10" t="str">
        <f>IFERROR(VLOOKUP(A28,'9'!U:V,2,0),"0")</f>
        <v>0</v>
      </c>
      <c r="AF28" s="5" t="s">
        <v>130</v>
      </c>
      <c r="AG28" s="15">
        <f t="shared" si="10"/>
        <v>0</v>
      </c>
      <c r="AH28" s="10" t="str">
        <f>IFERROR(VLOOKUP(A28,'10'!U:V,2,0),"0")</f>
        <v>0</v>
      </c>
      <c r="AI28" s="5" t="s">
        <v>130</v>
      </c>
      <c r="AJ28" s="15">
        <f t="shared" si="11"/>
        <v>0</v>
      </c>
      <c r="AK28" s="10" t="str">
        <f>IFERROR(VLOOKUP(A28,'11'!U:V,2,0),"0")</f>
        <v>0</v>
      </c>
      <c r="AL28" s="5" t="s">
        <v>130</v>
      </c>
      <c r="AM28" s="15">
        <f t="shared" si="12"/>
        <v>0</v>
      </c>
      <c r="AN28" s="10" t="str">
        <f>IFERROR(VLOOKUP(A28,'12'!U:V,2,0),"0")</f>
        <v>0</v>
      </c>
      <c r="AO28" s="5" t="s">
        <v>130</v>
      </c>
      <c r="AP28" s="15">
        <f t="shared" si="13"/>
        <v>0</v>
      </c>
      <c r="AQ28" s="10" t="str">
        <f>IFERROR(VLOOKUP(A28,'13'!U:V,2,0),"0")</f>
        <v>0</v>
      </c>
      <c r="AR28" s="5" t="s">
        <v>130</v>
      </c>
      <c r="AS28" s="15">
        <f t="shared" si="14"/>
        <v>0</v>
      </c>
      <c r="AT28" s="10" t="str">
        <f>IFERROR(VLOOKUP(A28,'14'!U:V,2,0),"0")</f>
        <v>0</v>
      </c>
      <c r="AU28" s="5" t="s">
        <v>130</v>
      </c>
      <c r="AV28" s="15">
        <f t="shared" si="15"/>
        <v>0</v>
      </c>
      <c r="AW28" s="10" t="str">
        <f>IFERROR(VLOOKUP(A28,'15'!U:V,2,0),"0")</f>
        <v>0</v>
      </c>
      <c r="AX28" s="5" t="s">
        <v>130</v>
      </c>
      <c r="AY28" s="15">
        <f t="shared" si="16"/>
        <v>0</v>
      </c>
      <c r="AZ28" s="10" t="str">
        <f>IFERROR(VLOOKUP(A28,'16'!U:V,2,0),"0")</f>
        <v>0</v>
      </c>
      <c r="BA28" s="5" t="s">
        <v>130</v>
      </c>
      <c r="BB28" s="15">
        <f t="shared" si="17"/>
        <v>0</v>
      </c>
      <c r="BC28" s="10" t="str">
        <f>IFERROR(VLOOKUP(A28,'17'!U:V,2,0),"0")</f>
        <v>0</v>
      </c>
      <c r="BD28" s="5" t="s">
        <v>130</v>
      </c>
      <c r="BE28" s="15">
        <f t="shared" si="18"/>
        <v>0</v>
      </c>
      <c r="BF28" s="10" t="str">
        <f>IFERROR(VLOOKUP(A28,'18'!U:V,2,0),"0")</f>
        <v>0</v>
      </c>
      <c r="BG28" s="5" t="s">
        <v>130</v>
      </c>
      <c r="BH28" s="15">
        <f t="shared" si="23"/>
        <v>0</v>
      </c>
      <c r="BI28" s="10" t="str">
        <f>IFERROR(VLOOKUP(A28,'19'!U:V,2,0),"0")</f>
        <v>0</v>
      </c>
      <c r="BJ28" s="5" t="s">
        <v>130</v>
      </c>
      <c r="BK28" s="15">
        <f t="shared" si="24"/>
        <v>0</v>
      </c>
      <c r="BL28" s="10" t="str">
        <f>IFERROR(VLOOKUP(A28,'20'!U:V,2,0),"0")</f>
        <v>0</v>
      </c>
      <c r="BM28" s="5" t="s">
        <v>130</v>
      </c>
      <c r="BN28" s="15">
        <f t="shared" si="25"/>
        <v>0</v>
      </c>
      <c r="BO28" s="10" t="str">
        <f>IFERROR(VLOOKUP(A28,'21'!U:V,2,0),"0")</f>
        <v>0</v>
      </c>
      <c r="BP28" s="5" t="s">
        <v>130</v>
      </c>
      <c r="BQ28" s="15">
        <f t="shared" si="26"/>
        <v>0</v>
      </c>
      <c r="BR28" s="10" t="str">
        <f>IFERROR(VLOOKUP(A28,'22'!U:V,2,0),"0")</f>
        <v>0</v>
      </c>
      <c r="BS28" s="5" t="s">
        <v>130</v>
      </c>
      <c r="BT28" s="15">
        <f t="shared" si="27"/>
        <v>0</v>
      </c>
      <c r="BU28" s="10" t="str">
        <f>IFERROR(VLOOKUP(A28,'23'!U:V,2,0),"0")</f>
        <v>0</v>
      </c>
      <c r="BV28" s="5" t="s">
        <v>130</v>
      </c>
      <c r="BW28" s="15">
        <f t="shared" si="28"/>
        <v>0</v>
      </c>
      <c r="BX28" s="10" t="str">
        <f>IFERROR(VLOOKUP(A28,'24'!U:V,2,0),"0")</f>
        <v>0</v>
      </c>
      <c r="BY28" s="5" t="s">
        <v>130</v>
      </c>
      <c r="BZ28" s="15">
        <f t="shared" si="29"/>
        <v>0</v>
      </c>
      <c r="CA28" s="10" t="str">
        <f>IFERROR(VLOOKUP(A28,'25'!U:V,2,0),"0")</f>
        <v>0</v>
      </c>
      <c r="CB28" s="5" t="s">
        <v>130</v>
      </c>
      <c r="CC28" s="15">
        <f t="shared" si="30"/>
        <v>0</v>
      </c>
      <c r="CD28" s="10" t="str">
        <f>IFERROR(VLOOKUP(A28,'26'!U:V,2,0),"0")</f>
        <v>0</v>
      </c>
      <c r="CE28" s="5" t="s">
        <v>130</v>
      </c>
      <c r="CF28" s="15">
        <f t="shared" si="31"/>
        <v>0</v>
      </c>
      <c r="CG28" s="10" t="str">
        <f>IFERROR(VLOOKUP(A28,'27'!U:V,2,0),"0")</f>
        <v>0</v>
      </c>
      <c r="CH28" s="5" t="s">
        <v>130</v>
      </c>
      <c r="CI28" s="15">
        <f t="shared" si="32"/>
        <v>0</v>
      </c>
      <c r="CJ28" s="10" t="str">
        <f>IFERROR(VLOOKUP(A28,'28'!U:V,2,0),"0")</f>
        <v>0</v>
      </c>
      <c r="CK28" s="5" t="s">
        <v>130</v>
      </c>
      <c r="CL28" s="15">
        <f t="shared" si="33"/>
        <v>0</v>
      </c>
      <c r="CM28" s="10" t="str">
        <f>IFERROR(VLOOKUP(A28,'29'!U:V,2,0),"0")</f>
        <v>0</v>
      </c>
      <c r="CN28" s="5" t="s">
        <v>130</v>
      </c>
      <c r="CO28" s="15">
        <f t="shared" si="34"/>
        <v>0</v>
      </c>
      <c r="CP28" s="10" t="str">
        <f>IFERROR(VLOOKUP(A28,'30'!U:V,2,0),"0")</f>
        <v>0</v>
      </c>
      <c r="CQ28" s="5" t="s">
        <v>130</v>
      </c>
      <c r="CR28" s="15">
        <f t="shared" si="35"/>
        <v>0</v>
      </c>
      <c r="CS28" s="10" t="str">
        <f>IFERROR(VLOOKUP(A28,'31'!U:V,2,0),"0")</f>
        <v>0</v>
      </c>
      <c r="CT28" s="5" t="s">
        <v>130</v>
      </c>
      <c r="CU28" s="15">
        <f t="shared" si="36"/>
        <v>0</v>
      </c>
      <c r="CV28" s="10" t="str">
        <f>IFERROR(VLOOKUP(A28,'เซต1-31'!V:W,2,0),"0")</f>
        <v>0</v>
      </c>
      <c r="CW28" s="5" t="s">
        <v>130</v>
      </c>
      <c r="CX28" s="15">
        <f t="shared" si="19"/>
        <v>0</v>
      </c>
    </row>
    <row r="29" spans="1:102" x14ac:dyDescent="0.25">
      <c r="A29" s="6" t="s">
        <v>85</v>
      </c>
      <c r="B29" s="4" t="s">
        <v>86</v>
      </c>
      <c r="C29" s="13">
        <v>4.53</v>
      </c>
      <c r="D29" s="19">
        <f t="shared" si="20"/>
        <v>0</v>
      </c>
      <c r="E29" s="5" t="s">
        <v>130</v>
      </c>
      <c r="F29" s="13">
        <f t="shared" si="21"/>
        <v>0</v>
      </c>
      <c r="G29" s="10" t="str">
        <f>IFERROR(VLOOKUP(A29,'1'!U:V,2,0),"0")</f>
        <v>0</v>
      </c>
      <c r="H29" s="5" t="s">
        <v>130</v>
      </c>
      <c r="I29" s="15">
        <f t="shared" si="3"/>
        <v>0</v>
      </c>
      <c r="J29" s="10" t="str">
        <f>IFERROR(VLOOKUP(A29,'2'!U:V,2,0),"0")</f>
        <v>0</v>
      </c>
      <c r="K29" s="5" t="s">
        <v>130</v>
      </c>
      <c r="L29" s="15">
        <f t="shared" si="4"/>
        <v>0</v>
      </c>
      <c r="M29" s="10" t="str">
        <f>IFERROR(VLOOKUP(A29,'3'!U:V,2,0),"0")</f>
        <v>0</v>
      </c>
      <c r="N29" s="5" t="s">
        <v>130</v>
      </c>
      <c r="O29" s="15">
        <f t="shared" si="5"/>
        <v>0</v>
      </c>
      <c r="P29" s="10" t="str">
        <f>IFERROR(VLOOKUP(A29,'4'!U:V,2,0),"0")</f>
        <v>0</v>
      </c>
      <c r="Q29" s="5" t="s">
        <v>130</v>
      </c>
      <c r="R29" s="15">
        <f t="shared" si="22"/>
        <v>0</v>
      </c>
      <c r="S29" s="10" t="str">
        <f>IFERROR(VLOOKUP(A29,'5'!U:V,2,0),"0")</f>
        <v>0</v>
      </c>
      <c r="T29" s="5" t="s">
        <v>130</v>
      </c>
      <c r="U29" s="15">
        <f t="shared" si="6"/>
        <v>0</v>
      </c>
      <c r="V29" s="10" t="str">
        <f>IFERROR(VLOOKUP(A29,'6'!U:V,2,0),"0")</f>
        <v>0</v>
      </c>
      <c r="W29" s="5" t="s">
        <v>130</v>
      </c>
      <c r="X29" s="15">
        <f t="shared" si="7"/>
        <v>0</v>
      </c>
      <c r="Y29" s="10" t="str">
        <f>IFERROR(VLOOKUP(A29,'7'!U:V,2,0),"0")</f>
        <v>0</v>
      </c>
      <c r="Z29" s="5" t="s">
        <v>130</v>
      </c>
      <c r="AA29" s="15">
        <f t="shared" si="8"/>
        <v>0</v>
      </c>
      <c r="AB29" s="10" t="str">
        <f>IFERROR(VLOOKUP(A29,'8'!U:V,2,0),"0")</f>
        <v>0</v>
      </c>
      <c r="AC29" s="5" t="s">
        <v>130</v>
      </c>
      <c r="AD29" s="15">
        <f t="shared" si="9"/>
        <v>0</v>
      </c>
      <c r="AE29" s="10" t="str">
        <f>IFERROR(VLOOKUP(A29,'9'!U:V,2,0),"0")</f>
        <v>0</v>
      </c>
      <c r="AF29" s="5" t="s">
        <v>130</v>
      </c>
      <c r="AG29" s="15">
        <f t="shared" si="10"/>
        <v>0</v>
      </c>
      <c r="AH29" s="10" t="str">
        <f>IFERROR(VLOOKUP(A29,'10'!U:V,2,0),"0")</f>
        <v>0</v>
      </c>
      <c r="AI29" s="5" t="s">
        <v>130</v>
      </c>
      <c r="AJ29" s="15">
        <f t="shared" si="11"/>
        <v>0</v>
      </c>
      <c r="AK29" s="10" t="str">
        <f>IFERROR(VLOOKUP(A29,'11'!U:V,2,0),"0")</f>
        <v>0</v>
      </c>
      <c r="AL29" s="5" t="s">
        <v>130</v>
      </c>
      <c r="AM29" s="15">
        <f t="shared" si="12"/>
        <v>0</v>
      </c>
      <c r="AN29" s="10" t="str">
        <f>IFERROR(VLOOKUP(A29,'12'!U:V,2,0),"0")</f>
        <v>0</v>
      </c>
      <c r="AO29" s="5" t="s">
        <v>130</v>
      </c>
      <c r="AP29" s="15">
        <f t="shared" si="13"/>
        <v>0</v>
      </c>
      <c r="AQ29" s="10" t="str">
        <f>IFERROR(VLOOKUP(A29,'13'!U:V,2,0),"0")</f>
        <v>0</v>
      </c>
      <c r="AR29" s="5" t="s">
        <v>130</v>
      </c>
      <c r="AS29" s="15">
        <f t="shared" si="14"/>
        <v>0</v>
      </c>
      <c r="AT29" s="10" t="str">
        <f>IFERROR(VLOOKUP(A29,'14'!U:V,2,0),"0")</f>
        <v>0</v>
      </c>
      <c r="AU29" s="5" t="s">
        <v>130</v>
      </c>
      <c r="AV29" s="15">
        <f t="shared" si="15"/>
        <v>0</v>
      </c>
      <c r="AW29" s="10" t="str">
        <f>IFERROR(VLOOKUP(A29,'15'!U:V,2,0),"0")</f>
        <v>0</v>
      </c>
      <c r="AX29" s="5" t="s">
        <v>130</v>
      </c>
      <c r="AY29" s="15">
        <f t="shared" si="16"/>
        <v>0</v>
      </c>
      <c r="AZ29" s="10" t="str">
        <f>IFERROR(VLOOKUP(A29,'16'!U:V,2,0),"0")</f>
        <v>0</v>
      </c>
      <c r="BA29" s="5" t="s">
        <v>130</v>
      </c>
      <c r="BB29" s="15">
        <f t="shared" si="17"/>
        <v>0</v>
      </c>
      <c r="BC29" s="10" t="str">
        <f>IFERROR(VLOOKUP(A29,'17'!U:V,2,0),"0")</f>
        <v>0</v>
      </c>
      <c r="BD29" s="5" t="s">
        <v>130</v>
      </c>
      <c r="BE29" s="15">
        <f t="shared" si="18"/>
        <v>0</v>
      </c>
      <c r="BF29" s="10" t="str">
        <f>IFERROR(VLOOKUP(A29,'18'!U:V,2,0),"0")</f>
        <v>0</v>
      </c>
      <c r="BG29" s="5" t="s">
        <v>130</v>
      </c>
      <c r="BH29" s="15">
        <f t="shared" si="23"/>
        <v>0</v>
      </c>
      <c r="BI29" s="10" t="str">
        <f>IFERROR(VLOOKUP(A29,'19'!U:V,2,0),"0")</f>
        <v>0</v>
      </c>
      <c r="BJ29" s="5" t="s">
        <v>130</v>
      </c>
      <c r="BK29" s="15">
        <f t="shared" si="24"/>
        <v>0</v>
      </c>
      <c r="BL29" s="10" t="str">
        <f>IFERROR(VLOOKUP(A29,'20'!U:V,2,0),"0")</f>
        <v>0</v>
      </c>
      <c r="BM29" s="5" t="s">
        <v>130</v>
      </c>
      <c r="BN29" s="15">
        <f t="shared" si="25"/>
        <v>0</v>
      </c>
      <c r="BO29" s="10" t="str">
        <f>IFERROR(VLOOKUP(A29,'21'!U:V,2,0),"0")</f>
        <v>0</v>
      </c>
      <c r="BP29" s="5" t="s">
        <v>130</v>
      </c>
      <c r="BQ29" s="15">
        <f t="shared" si="26"/>
        <v>0</v>
      </c>
      <c r="BR29" s="10" t="str">
        <f>IFERROR(VLOOKUP(A29,'22'!U:V,2,0),"0")</f>
        <v>0</v>
      </c>
      <c r="BS29" s="5" t="s">
        <v>130</v>
      </c>
      <c r="BT29" s="15">
        <f t="shared" si="27"/>
        <v>0</v>
      </c>
      <c r="BU29" s="10" t="str">
        <f>IFERROR(VLOOKUP(A29,'23'!U:V,2,0),"0")</f>
        <v>0</v>
      </c>
      <c r="BV29" s="5" t="s">
        <v>130</v>
      </c>
      <c r="BW29" s="15">
        <f t="shared" si="28"/>
        <v>0</v>
      </c>
      <c r="BX29" s="10" t="str">
        <f>IFERROR(VLOOKUP(A29,'24'!U:V,2,0),"0")</f>
        <v>0</v>
      </c>
      <c r="BY29" s="5" t="s">
        <v>130</v>
      </c>
      <c r="BZ29" s="15">
        <f t="shared" si="29"/>
        <v>0</v>
      </c>
      <c r="CA29" s="10" t="str">
        <f>IFERROR(VLOOKUP(A29,'25'!U:V,2,0),"0")</f>
        <v>0</v>
      </c>
      <c r="CB29" s="5" t="s">
        <v>130</v>
      </c>
      <c r="CC29" s="15">
        <f t="shared" si="30"/>
        <v>0</v>
      </c>
      <c r="CD29" s="10" t="str">
        <f>IFERROR(VLOOKUP(A29,'26'!U:V,2,0),"0")</f>
        <v>0</v>
      </c>
      <c r="CE29" s="5" t="s">
        <v>130</v>
      </c>
      <c r="CF29" s="15">
        <f t="shared" si="31"/>
        <v>0</v>
      </c>
      <c r="CG29" s="10" t="str">
        <f>IFERROR(VLOOKUP(A29,'27'!U:V,2,0),"0")</f>
        <v>0</v>
      </c>
      <c r="CH29" s="5" t="s">
        <v>130</v>
      </c>
      <c r="CI29" s="15">
        <f t="shared" si="32"/>
        <v>0</v>
      </c>
      <c r="CJ29" s="10" t="str">
        <f>IFERROR(VLOOKUP(A29,'28'!U:V,2,0),"0")</f>
        <v>0</v>
      </c>
      <c r="CK29" s="5" t="s">
        <v>130</v>
      </c>
      <c r="CL29" s="15">
        <f t="shared" si="33"/>
        <v>0</v>
      </c>
      <c r="CM29" s="10" t="str">
        <f>IFERROR(VLOOKUP(A29,'29'!U:V,2,0),"0")</f>
        <v>0</v>
      </c>
      <c r="CN29" s="5" t="s">
        <v>130</v>
      </c>
      <c r="CO29" s="15">
        <f t="shared" si="34"/>
        <v>0</v>
      </c>
      <c r="CP29" s="10" t="str">
        <f>IFERROR(VLOOKUP(A29,'30'!U:V,2,0),"0")</f>
        <v>0</v>
      </c>
      <c r="CQ29" s="5" t="s">
        <v>130</v>
      </c>
      <c r="CR29" s="15">
        <f t="shared" si="35"/>
        <v>0</v>
      </c>
      <c r="CS29" s="10" t="str">
        <f>IFERROR(VLOOKUP(A29,'31'!U:V,2,0),"0")</f>
        <v>0</v>
      </c>
      <c r="CT29" s="5" t="s">
        <v>130</v>
      </c>
      <c r="CU29" s="15">
        <f t="shared" si="36"/>
        <v>0</v>
      </c>
      <c r="CV29" s="10" t="str">
        <f>IFERROR(VLOOKUP(A29,'เซต1-31'!V:W,2,0),"0")</f>
        <v>0</v>
      </c>
      <c r="CW29" s="5" t="s">
        <v>130</v>
      </c>
      <c r="CX29" s="15">
        <f t="shared" si="19"/>
        <v>0</v>
      </c>
    </row>
    <row r="30" spans="1:102" x14ac:dyDescent="0.25">
      <c r="A30" s="6" t="s">
        <v>54</v>
      </c>
      <c r="B30" s="4" t="s">
        <v>55</v>
      </c>
      <c r="C30" s="13">
        <v>4.53</v>
      </c>
      <c r="D30" s="19">
        <f t="shared" si="20"/>
        <v>0</v>
      </c>
      <c r="E30" s="5" t="s">
        <v>130</v>
      </c>
      <c r="F30" s="13">
        <f t="shared" si="21"/>
        <v>0</v>
      </c>
      <c r="G30" s="10" t="str">
        <f>IFERROR(VLOOKUP(A30,'1'!U:V,2,0),"0")</f>
        <v>0</v>
      </c>
      <c r="H30" s="5" t="s">
        <v>130</v>
      </c>
      <c r="I30" s="15">
        <f t="shared" si="3"/>
        <v>0</v>
      </c>
      <c r="J30" s="10" t="str">
        <f>IFERROR(VLOOKUP(A30,'2'!U:V,2,0),"0")</f>
        <v>0</v>
      </c>
      <c r="K30" s="5" t="s">
        <v>130</v>
      </c>
      <c r="L30" s="15">
        <f t="shared" si="4"/>
        <v>0</v>
      </c>
      <c r="M30" s="10" t="str">
        <f>IFERROR(VLOOKUP(A30,'3'!U:V,2,0),"0")</f>
        <v>0</v>
      </c>
      <c r="N30" s="5" t="s">
        <v>130</v>
      </c>
      <c r="O30" s="15">
        <f t="shared" si="5"/>
        <v>0</v>
      </c>
      <c r="P30" s="10" t="str">
        <f>IFERROR(VLOOKUP(A30,'4'!U:V,2,0),"0")</f>
        <v>0</v>
      </c>
      <c r="Q30" s="5" t="s">
        <v>130</v>
      </c>
      <c r="R30" s="15">
        <f t="shared" si="22"/>
        <v>0</v>
      </c>
      <c r="S30" s="10" t="str">
        <f>IFERROR(VLOOKUP(A30,'5'!U:V,2,0),"0")</f>
        <v>0</v>
      </c>
      <c r="T30" s="5" t="s">
        <v>130</v>
      </c>
      <c r="U30" s="15">
        <f t="shared" si="6"/>
        <v>0</v>
      </c>
      <c r="V30" s="10" t="str">
        <f>IFERROR(VLOOKUP(A30,'6'!U:V,2,0),"0")</f>
        <v>0</v>
      </c>
      <c r="W30" s="5" t="s">
        <v>130</v>
      </c>
      <c r="X30" s="15">
        <f t="shared" si="7"/>
        <v>0</v>
      </c>
      <c r="Y30" s="10" t="str">
        <f>IFERROR(VLOOKUP(A30,'7'!U:V,2,0),"0")</f>
        <v>0</v>
      </c>
      <c r="Z30" s="5" t="s">
        <v>130</v>
      </c>
      <c r="AA30" s="15">
        <f t="shared" si="8"/>
        <v>0</v>
      </c>
      <c r="AB30" s="10" t="str">
        <f>IFERROR(VLOOKUP(A30,'8'!U:V,2,0),"0")</f>
        <v>0</v>
      </c>
      <c r="AC30" s="5" t="s">
        <v>130</v>
      </c>
      <c r="AD30" s="15">
        <f t="shared" si="9"/>
        <v>0</v>
      </c>
      <c r="AE30" s="10" t="str">
        <f>IFERROR(VLOOKUP(A30,'9'!U:V,2,0),"0")</f>
        <v>0</v>
      </c>
      <c r="AF30" s="5" t="s">
        <v>130</v>
      </c>
      <c r="AG30" s="15">
        <f t="shared" si="10"/>
        <v>0</v>
      </c>
      <c r="AH30" s="10" t="str">
        <f>IFERROR(VLOOKUP(A30,'10'!U:V,2,0),"0")</f>
        <v>0</v>
      </c>
      <c r="AI30" s="5" t="s">
        <v>130</v>
      </c>
      <c r="AJ30" s="15">
        <f t="shared" si="11"/>
        <v>0</v>
      </c>
      <c r="AK30" s="10" t="str">
        <f>IFERROR(VLOOKUP(A30,'11'!U:V,2,0),"0")</f>
        <v>0</v>
      </c>
      <c r="AL30" s="5" t="s">
        <v>130</v>
      </c>
      <c r="AM30" s="15">
        <f t="shared" si="12"/>
        <v>0</v>
      </c>
      <c r="AN30" s="10" t="str">
        <f>IFERROR(VLOOKUP(A30,'12'!U:V,2,0),"0")</f>
        <v>0</v>
      </c>
      <c r="AO30" s="5" t="s">
        <v>130</v>
      </c>
      <c r="AP30" s="15">
        <f t="shared" si="13"/>
        <v>0</v>
      </c>
      <c r="AQ30" s="10" t="str">
        <f>IFERROR(VLOOKUP(A30,'13'!U:V,2,0),"0")</f>
        <v>0</v>
      </c>
      <c r="AR30" s="5" t="s">
        <v>130</v>
      </c>
      <c r="AS30" s="15">
        <f t="shared" si="14"/>
        <v>0</v>
      </c>
      <c r="AT30" s="10" t="str">
        <f>IFERROR(VLOOKUP(A30,'14'!U:V,2,0),"0")</f>
        <v>0</v>
      </c>
      <c r="AU30" s="5" t="s">
        <v>130</v>
      </c>
      <c r="AV30" s="15">
        <f t="shared" si="15"/>
        <v>0</v>
      </c>
      <c r="AW30" s="10" t="str">
        <f>IFERROR(VLOOKUP(A30,'15'!U:V,2,0),"0")</f>
        <v>0</v>
      </c>
      <c r="AX30" s="5" t="s">
        <v>130</v>
      </c>
      <c r="AY30" s="15">
        <f t="shared" si="16"/>
        <v>0</v>
      </c>
      <c r="AZ30" s="10" t="str">
        <f>IFERROR(VLOOKUP(A30,'16'!U:V,2,0),"0")</f>
        <v>0</v>
      </c>
      <c r="BA30" s="5" t="s">
        <v>130</v>
      </c>
      <c r="BB30" s="15">
        <f t="shared" si="17"/>
        <v>0</v>
      </c>
      <c r="BC30" s="10" t="str">
        <f>IFERROR(VLOOKUP(A30,'17'!U:V,2,0),"0")</f>
        <v>0</v>
      </c>
      <c r="BD30" s="5" t="s">
        <v>130</v>
      </c>
      <c r="BE30" s="15">
        <f t="shared" si="18"/>
        <v>0</v>
      </c>
      <c r="BF30" s="10" t="str">
        <f>IFERROR(VLOOKUP(A30,'18'!U:V,2,0),"0")</f>
        <v>0</v>
      </c>
      <c r="BG30" s="5" t="s">
        <v>130</v>
      </c>
      <c r="BH30" s="15">
        <f t="shared" si="23"/>
        <v>0</v>
      </c>
      <c r="BI30" s="10" t="str">
        <f>IFERROR(VLOOKUP(A30,'19'!U:V,2,0),"0")</f>
        <v>0</v>
      </c>
      <c r="BJ30" s="5" t="s">
        <v>130</v>
      </c>
      <c r="BK30" s="15">
        <f t="shared" si="24"/>
        <v>0</v>
      </c>
      <c r="BL30" s="10" t="str">
        <f>IFERROR(VLOOKUP(A30,'20'!U:V,2,0),"0")</f>
        <v>0</v>
      </c>
      <c r="BM30" s="5" t="s">
        <v>130</v>
      </c>
      <c r="BN30" s="15">
        <f t="shared" si="25"/>
        <v>0</v>
      </c>
      <c r="BO30" s="10" t="str">
        <f>IFERROR(VLOOKUP(A30,'21'!U:V,2,0),"0")</f>
        <v>0</v>
      </c>
      <c r="BP30" s="5" t="s">
        <v>130</v>
      </c>
      <c r="BQ30" s="15">
        <f t="shared" si="26"/>
        <v>0</v>
      </c>
      <c r="BR30" s="10" t="str">
        <f>IFERROR(VLOOKUP(A30,'22'!U:V,2,0),"0")</f>
        <v>0</v>
      </c>
      <c r="BS30" s="5" t="s">
        <v>130</v>
      </c>
      <c r="BT30" s="15">
        <f t="shared" si="27"/>
        <v>0</v>
      </c>
      <c r="BU30" s="10" t="str">
        <f>IFERROR(VLOOKUP(A30,'23'!U:V,2,0),"0")</f>
        <v>0</v>
      </c>
      <c r="BV30" s="5" t="s">
        <v>130</v>
      </c>
      <c r="BW30" s="15">
        <f t="shared" si="28"/>
        <v>0</v>
      </c>
      <c r="BX30" s="10" t="str">
        <f>IFERROR(VLOOKUP(A30,'24'!U:V,2,0),"0")</f>
        <v>0</v>
      </c>
      <c r="BY30" s="5" t="s">
        <v>130</v>
      </c>
      <c r="BZ30" s="15">
        <f t="shared" si="29"/>
        <v>0</v>
      </c>
      <c r="CA30" s="10" t="str">
        <f>IFERROR(VLOOKUP(A30,'25'!U:V,2,0),"0")</f>
        <v>0</v>
      </c>
      <c r="CB30" s="5" t="s">
        <v>130</v>
      </c>
      <c r="CC30" s="15">
        <f t="shared" si="30"/>
        <v>0</v>
      </c>
      <c r="CD30" s="10" t="str">
        <f>IFERROR(VLOOKUP(A30,'26'!U:V,2,0),"0")</f>
        <v>0</v>
      </c>
      <c r="CE30" s="5" t="s">
        <v>130</v>
      </c>
      <c r="CF30" s="15">
        <f t="shared" si="31"/>
        <v>0</v>
      </c>
      <c r="CG30" s="10" t="str">
        <f>IFERROR(VLOOKUP(A30,'27'!U:V,2,0),"0")</f>
        <v>0</v>
      </c>
      <c r="CH30" s="5" t="s">
        <v>130</v>
      </c>
      <c r="CI30" s="15">
        <f t="shared" si="32"/>
        <v>0</v>
      </c>
      <c r="CJ30" s="10" t="str">
        <f>IFERROR(VLOOKUP(A30,'28'!U:V,2,0),"0")</f>
        <v>0</v>
      </c>
      <c r="CK30" s="5" t="s">
        <v>130</v>
      </c>
      <c r="CL30" s="15">
        <f t="shared" si="33"/>
        <v>0</v>
      </c>
      <c r="CM30" s="10" t="str">
        <f>IFERROR(VLOOKUP(A30,'29'!U:V,2,0),"0")</f>
        <v>0</v>
      </c>
      <c r="CN30" s="5" t="s">
        <v>130</v>
      </c>
      <c r="CO30" s="15">
        <f t="shared" si="34"/>
        <v>0</v>
      </c>
      <c r="CP30" s="10" t="str">
        <f>IFERROR(VLOOKUP(A30,'30'!U:V,2,0),"0")</f>
        <v>0</v>
      </c>
      <c r="CQ30" s="5" t="s">
        <v>130</v>
      </c>
      <c r="CR30" s="15">
        <f t="shared" si="35"/>
        <v>0</v>
      </c>
      <c r="CS30" s="10" t="str">
        <f>IFERROR(VLOOKUP(A30,'31'!U:V,2,0),"0")</f>
        <v>0</v>
      </c>
      <c r="CT30" s="5" t="s">
        <v>130</v>
      </c>
      <c r="CU30" s="15">
        <f t="shared" si="36"/>
        <v>0</v>
      </c>
      <c r="CV30" s="10" t="str">
        <f>IFERROR(VLOOKUP(A30,'เซต1-31'!V:W,2,0),"0")</f>
        <v>0</v>
      </c>
      <c r="CW30" s="5" t="s">
        <v>130</v>
      </c>
      <c r="CX30" s="15">
        <f t="shared" si="19"/>
        <v>0</v>
      </c>
    </row>
    <row r="31" spans="1:102" x14ac:dyDescent="0.25">
      <c r="A31" s="6" t="s">
        <v>166</v>
      </c>
      <c r="B31" s="4" t="s">
        <v>55</v>
      </c>
      <c r="C31" s="13">
        <v>4.53</v>
      </c>
      <c r="D31" s="19">
        <f t="shared" si="20"/>
        <v>0</v>
      </c>
      <c r="E31" s="5" t="s">
        <v>130</v>
      </c>
      <c r="F31" s="13">
        <f t="shared" si="21"/>
        <v>0</v>
      </c>
      <c r="G31" s="10" t="str">
        <f>IFERROR(VLOOKUP(A31,'1'!U:V,2,0),"0")</f>
        <v>0</v>
      </c>
      <c r="H31" s="5" t="s">
        <v>130</v>
      </c>
      <c r="I31" s="15">
        <f t="shared" si="3"/>
        <v>0</v>
      </c>
      <c r="J31" s="10" t="str">
        <f>IFERROR(VLOOKUP(A31,'2'!U:V,2,0),"0")</f>
        <v>0</v>
      </c>
      <c r="K31" s="5" t="s">
        <v>130</v>
      </c>
      <c r="L31" s="15">
        <f t="shared" si="4"/>
        <v>0</v>
      </c>
      <c r="M31" s="10" t="str">
        <f>IFERROR(VLOOKUP(A31,'3'!U:V,2,0),"0")</f>
        <v>0</v>
      </c>
      <c r="N31" s="5" t="s">
        <v>130</v>
      </c>
      <c r="O31" s="15">
        <f t="shared" si="5"/>
        <v>0</v>
      </c>
      <c r="P31" s="10" t="str">
        <f>IFERROR(VLOOKUP(A31,'4'!U:V,2,0),"0")</f>
        <v>0</v>
      </c>
      <c r="Q31" s="5" t="s">
        <v>130</v>
      </c>
      <c r="R31" s="15">
        <f t="shared" si="22"/>
        <v>0</v>
      </c>
      <c r="S31" s="10" t="str">
        <f>IFERROR(VLOOKUP(A31,'5'!U:V,2,0),"0")</f>
        <v>0</v>
      </c>
      <c r="T31" s="5" t="s">
        <v>130</v>
      </c>
      <c r="U31" s="15">
        <f t="shared" si="6"/>
        <v>0</v>
      </c>
      <c r="V31" s="10" t="str">
        <f>IFERROR(VLOOKUP(A31,'6'!U:V,2,0),"0")</f>
        <v>0</v>
      </c>
      <c r="W31" s="5" t="s">
        <v>130</v>
      </c>
      <c r="X31" s="15">
        <f t="shared" si="7"/>
        <v>0</v>
      </c>
      <c r="Y31" s="10" t="str">
        <f>IFERROR(VLOOKUP(A31,'7'!U:V,2,0),"0")</f>
        <v>0</v>
      </c>
      <c r="Z31" s="5" t="s">
        <v>130</v>
      </c>
      <c r="AA31" s="15">
        <f t="shared" si="8"/>
        <v>0</v>
      </c>
      <c r="AB31" s="10" t="str">
        <f>IFERROR(VLOOKUP(A31,'8'!U:V,2,0),"0")</f>
        <v>0</v>
      </c>
      <c r="AC31" s="5" t="s">
        <v>130</v>
      </c>
      <c r="AD31" s="15">
        <f t="shared" si="9"/>
        <v>0</v>
      </c>
      <c r="AE31" s="10" t="str">
        <f>IFERROR(VLOOKUP(A31,'9'!U:V,2,0),"0")</f>
        <v>0</v>
      </c>
      <c r="AF31" s="5" t="s">
        <v>130</v>
      </c>
      <c r="AG31" s="15">
        <f t="shared" si="10"/>
        <v>0</v>
      </c>
      <c r="AH31" s="10" t="str">
        <f>IFERROR(VLOOKUP(A31,'10'!U:V,2,0),"0")</f>
        <v>0</v>
      </c>
      <c r="AI31" s="5" t="s">
        <v>130</v>
      </c>
      <c r="AJ31" s="15">
        <f t="shared" si="11"/>
        <v>0</v>
      </c>
      <c r="AK31" s="10" t="str">
        <f>IFERROR(VLOOKUP(A31,'11'!U:V,2,0),"0")</f>
        <v>0</v>
      </c>
      <c r="AL31" s="5" t="s">
        <v>130</v>
      </c>
      <c r="AM31" s="15">
        <f t="shared" si="12"/>
        <v>0</v>
      </c>
      <c r="AN31" s="10" t="str">
        <f>IFERROR(VLOOKUP(A31,'12'!U:V,2,0),"0")</f>
        <v>0</v>
      </c>
      <c r="AO31" s="5" t="s">
        <v>130</v>
      </c>
      <c r="AP31" s="15">
        <f t="shared" si="13"/>
        <v>0</v>
      </c>
      <c r="AQ31" s="10" t="str">
        <f>IFERROR(VLOOKUP(A31,'13'!U:V,2,0),"0")</f>
        <v>0</v>
      </c>
      <c r="AR31" s="5" t="s">
        <v>130</v>
      </c>
      <c r="AS31" s="15">
        <f t="shared" si="14"/>
        <v>0</v>
      </c>
      <c r="AT31" s="10" t="str">
        <f>IFERROR(VLOOKUP(A31,'14'!U:V,2,0),"0")</f>
        <v>0</v>
      </c>
      <c r="AU31" s="5" t="s">
        <v>130</v>
      </c>
      <c r="AV31" s="15">
        <f t="shared" si="15"/>
        <v>0</v>
      </c>
      <c r="AW31" s="10" t="str">
        <f>IFERROR(VLOOKUP(A31,'15'!U:V,2,0),"0")</f>
        <v>0</v>
      </c>
      <c r="AX31" s="5" t="s">
        <v>130</v>
      </c>
      <c r="AY31" s="15">
        <f t="shared" si="16"/>
        <v>0</v>
      </c>
      <c r="AZ31" s="10" t="str">
        <f>IFERROR(VLOOKUP(A31,'16'!U:V,2,0),"0")</f>
        <v>0</v>
      </c>
      <c r="BA31" s="5" t="s">
        <v>130</v>
      </c>
      <c r="BB31" s="15">
        <f t="shared" si="17"/>
        <v>0</v>
      </c>
      <c r="BC31" s="10" t="str">
        <f>IFERROR(VLOOKUP(A31,'17'!U:V,2,0),"0")</f>
        <v>0</v>
      </c>
      <c r="BD31" s="5" t="s">
        <v>130</v>
      </c>
      <c r="BE31" s="15">
        <f t="shared" si="18"/>
        <v>0</v>
      </c>
      <c r="BF31" s="10" t="str">
        <f>IFERROR(VLOOKUP(A31,'18'!U:V,2,0),"0")</f>
        <v>0</v>
      </c>
      <c r="BG31" s="5" t="s">
        <v>130</v>
      </c>
      <c r="BH31" s="15">
        <f t="shared" si="23"/>
        <v>0</v>
      </c>
      <c r="BI31" s="10" t="str">
        <f>IFERROR(VLOOKUP(A31,'19'!U:V,2,0),"0")</f>
        <v>0</v>
      </c>
      <c r="BJ31" s="5" t="s">
        <v>130</v>
      </c>
      <c r="BK31" s="15">
        <f t="shared" si="24"/>
        <v>0</v>
      </c>
      <c r="BL31" s="10" t="str">
        <f>IFERROR(VLOOKUP(A31,'20'!U:V,2,0),"0")</f>
        <v>0</v>
      </c>
      <c r="BM31" s="5" t="s">
        <v>130</v>
      </c>
      <c r="BN31" s="15">
        <f t="shared" si="25"/>
        <v>0</v>
      </c>
      <c r="BO31" s="10" t="str">
        <f>IFERROR(VLOOKUP(A31,'21'!U:V,2,0),"0")</f>
        <v>0</v>
      </c>
      <c r="BP31" s="5" t="s">
        <v>130</v>
      </c>
      <c r="BQ31" s="15">
        <f t="shared" si="26"/>
        <v>0</v>
      </c>
      <c r="BR31" s="10" t="str">
        <f>IFERROR(VLOOKUP(A31,'22'!U:V,2,0),"0")</f>
        <v>0</v>
      </c>
      <c r="BS31" s="5" t="s">
        <v>130</v>
      </c>
      <c r="BT31" s="15">
        <f t="shared" si="27"/>
        <v>0</v>
      </c>
      <c r="BU31" s="10" t="str">
        <f>IFERROR(VLOOKUP(A31,'23'!U:V,2,0),"0")</f>
        <v>0</v>
      </c>
      <c r="BV31" s="5" t="s">
        <v>130</v>
      </c>
      <c r="BW31" s="15">
        <f t="shared" si="28"/>
        <v>0</v>
      </c>
      <c r="BX31" s="10" t="str">
        <f>IFERROR(VLOOKUP(A31,'24'!U:V,2,0),"0")</f>
        <v>0</v>
      </c>
      <c r="BY31" s="5" t="s">
        <v>130</v>
      </c>
      <c r="BZ31" s="15">
        <f t="shared" si="29"/>
        <v>0</v>
      </c>
      <c r="CA31" s="10" t="str">
        <f>IFERROR(VLOOKUP(A31,'25'!U:V,2,0),"0")</f>
        <v>0</v>
      </c>
      <c r="CB31" s="5" t="s">
        <v>130</v>
      </c>
      <c r="CC31" s="15">
        <f t="shared" si="30"/>
        <v>0</v>
      </c>
      <c r="CD31" s="10" t="str">
        <f>IFERROR(VLOOKUP(A31,'26'!U:V,2,0),"0")</f>
        <v>0</v>
      </c>
      <c r="CE31" s="5" t="s">
        <v>130</v>
      </c>
      <c r="CF31" s="15">
        <f t="shared" si="31"/>
        <v>0</v>
      </c>
      <c r="CG31" s="10" t="str">
        <f>IFERROR(VLOOKUP(A31,'27'!U:V,2,0),"0")</f>
        <v>0</v>
      </c>
      <c r="CH31" s="5" t="s">
        <v>130</v>
      </c>
      <c r="CI31" s="15">
        <f t="shared" si="32"/>
        <v>0</v>
      </c>
      <c r="CJ31" s="10" t="str">
        <f>IFERROR(VLOOKUP(A31,'28'!U:V,2,0),"0")</f>
        <v>0</v>
      </c>
      <c r="CK31" s="5" t="s">
        <v>130</v>
      </c>
      <c r="CL31" s="15">
        <f t="shared" si="33"/>
        <v>0</v>
      </c>
      <c r="CM31" s="10" t="str">
        <f>IFERROR(VLOOKUP(A31,'29'!U:V,2,0),"0")</f>
        <v>0</v>
      </c>
      <c r="CN31" s="5" t="s">
        <v>130</v>
      </c>
      <c r="CO31" s="15">
        <f t="shared" si="34"/>
        <v>0</v>
      </c>
      <c r="CP31" s="10" t="str">
        <f>IFERROR(VLOOKUP(A31,'30'!U:V,2,0),"0")</f>
        <v>0</v>
      </c>
      <c r="CQ31" s="5" t="s">
        <v>130</v>
      </c>
      <c r="CR31" s="15">
        <f t="shared" si="35"/>
        <v>0</v>
      </c>
      <c r="CS31" s="10" t="str">
        <f>IFERROR(VLOOKUP(A31,'31'!U:V,2,0),"0")</f>
        <v>0</v>
      </c>
      <c r="CT31" s="5" t="s">
        <v>130</v>
      </c>
      <c r="CU31" s="15">
        <f t="shared" si="36"/>
        <v>0</v>
      </c>
      <c r="CV31" s="10" t="str">
        <f>IFERROR(VLOOKUP(A31,'เซต1-31'!V:W,2,0),"0")</f>
        <v>0</v>
      </c>
      <c r="CW31" s="5" t="s">
        <v>130</v>
      </c>
      <c r="CX31" s="15">
        <f t="shared" si="19"/>
        <v>0</v>
      </c>
    </row>
    <row r="32" spans="1:102" x14ac:dyDescent="0.25">
      <c r="A32" s="6" t="s">
        <v>83</v>
      </c>
      <c r="B32" s="4" t="s">
        <v>84</v>
      </c>
      <c r="C32" s="13">
        <v>4.33</v>
      </c>
      <c r="D32" s="19">
        <f t="shared" si="20"/>
        <v>0</v>
      </c>
      <c r="E32" s="5" t="s">
        <v>130</v>
      </c>
      <c r="F32" s="13">
        <f t="shared" si="21"/>
        <v>0</v>
      </c>
      <c r="G32" s="10" t="str">
        <f>IFERROR(VLOOKUP(A32,'1'!U:V,2,0),"0")</f>
        <v>0</v>
      </c>
      <c r="H32" s="5" t="s">
        <v>130</v>
      </c>
      <c r="I32" s="15">
        <f t="shared" si="3"/>
        <v>0</v>
      </c>
      <c r="J32" s="10" t="str">
        <f>IFERROR(VLOOKUP(A32,'2'!U:V,2,0),"0")</f>
        <v>0</v>
      </c>
      <c r="K32" s="5" t="s">
        <v>130</v>
      </c>
      <c r="L32" s="15">
        <f t="shared" si="4"/>
        <v>0</v>
      </c>
      <c r="M32" s="10" t="str">
        <f>IFERROR(VLOOKUP(A32,'3'!U:V,2,0),"0")</f>
        <v>0</v>
      </c>
      <c r="N32" s="5" t="s">
        <v>130</v>
      </c>
      <c r="O32" s="15">
        <f t="shared" si="5"/>
        <v>0</v>
      </c>
      <c r="P32" s="10" t="str">
        <f>IFERROR(VLOOKUP(A32,'4'!U:V,2,0),"0")</f>
        <v>0</v>
      </c>
      <c r="Q32" s="5" t="s">
        <v>130</v>
      </c>
      <c r="R32" s="15">
        <f t="shared" si="22"/>
        <v>0</v>
      </c>
      <c r="S32" s="10" t="str">
        <f>IFERROR(VLOOKUP(A32,'5'!U:V,2,0),"0")</f>
        <v>0</v>
      </c>
      <c r="T32" s="5" t="s">
        <v>130</v>
      </c>
      <c r="U32" s="15">
        <f t="shared" si="6"/>
        <v>0</v>
      </c>
      <c r="V32" s="10" t="str">
        <f>IFERROR(VLOOKUP(A32,'6'!U:V,2,0),"0")</f>
        <v>0</v>
      </c>
      <c r="W32" s="5" t="s">
        <v>130</v>
      </c>
      <c r="X32" s="15">
        <f t="shared" si="7"/>
        <v>0</v>
      </c>
      <c r="Y32" s="10" t="str">
        <f>IFERROR(VLOOKUP(A32,'7'!U:V,2,0),"0")</f>
        <v>0</v>
      </c>
      <c r="Z32" s="5" t="s">
        <v>130</v>
      </c>
      <c r="AA32" s="15">
        <f t="shared" si="8"/>
        <v>0</v>
      </c>
      <c r="AB32" s="10" t="str">
        <f>IFERROR(VLOOKUP(A32,'8'!U:V,2,0),"0")</f>
        <v>0</v>
      </c>
      <c r="AC32" s="5" t="s">
        <v>130</v>
      </c>
      <c r="AD32" s="15">
        <f t="shared" si="9"/>
        <v>0</v>
      </c>
      <c r="AE32" s="10" t="str">
        <f>IFERROR(VLOOKUP(A32,'9'!U:V,2,0),"0")</f>
        <v>0</v>
      </c>
      <c r="AF32" s="5" t="s">
        <v>130</v>
      </c>
      <c r="AG32" s="15">
        <f t="shared" si="10"/>
        <v>0</v>
      </c>
      <c r="AH32" s="10" t="str">
        <f>IFERROR(VLOOKUP(A32,'10'!U:V,2,0),"0")</f>
        <v>0</v>
      </c>
      <c r="AI32" s="5" t="s">
        <v>130</v>
      </c>
      <c r="AJ32" s="15">
        <f t="shared" si="11"/>
        <v>0</v>
      </c>
      <c r="AK32" s="10" t="str">
        <f>IFERROR(VLOOKUP(A32,'11'!U:V,2,0),"0")</f>
        <v>0</v>
      </c>
      <c r="AL32" s="5" t="s">
        <v>130</v>
      </c>
      <c r="AM32" s="15">
        <f t="shared" si="12"/>
        <v>0</v>
      </c>
      <c r="AN32" s="10" t="str">
        <f>IFERROR(VLOOKUP(A32,'12'!U:V,2,0),"0")</f>
        <v>0</v>
      </c>
      <c r="AO32" s="5" t="s">
        <v>130</v>
      </c>
      <c r="AP32" s="15">
        <f t="shared" si="13"/>
        <v>0</v>
      </c>
      <c r="AQ32" s="10" t="str">
        <f>IFERROR(VLOOKUP(A32,'13'!U:V,2,0),"0")</f>
        <v>0</v>
      </c>
      <c r="AR32" s="5" t="s">
        <v>130</v>
      </c>
      <c r="AS32" s="15">
        <f t="shared" si="14"/>
        <v>0</v>
      </c>
      <c r="AT32" s="10" t="str">
        <f>IFERROR(VLOOKUP(A32,'14'!U:V,2,0),"0")</f>
        <v>0</v>
      </c>
      <c r="AU32" s="5" t="s">
        <v>130</v>
      </c>
      <c r="AV32" s="15">
        <f t="shared" si="15"/>
        <v>0</v>
      </c>
      <c r="AW32" s="10" t="str">
        <f>IFERROR(VLOOKUP(A32,'15'!U:V,2,0),"0")</f>
        <v>0</v>
      </c>
      <c r="AX32" s="5" t="s">
        <v>130</v>
      </c>
      <c r="AY32" s="15">
        <f t="shared" si="16"/>
        <v>0</v>
      </c>
      <c r="AZ32" s="10" t="str">
        <f>IFERROR(VLOOKUP(A32,'16'!U:V,2,0),"0")</f>
        <v>0</v>
      </c>
      <c r="BA32" s="5" t="s">
        <v>130</v>
      </c>
      <c r="BB32" s="15">
        <f t="shared" si="17"/>
        <v>0</v>
      </c>
      <c r="BC32" s="10" t="str">
        <f>IFERROR(VLOOKUP(A32,'17'!U:V,2,0),"0")</f>
        <v>0</v>
      </c>
      <c r="BD32" s="5" t="s">
        <v>130</v>
      </c>
      <c r="BE32" s="15">
        <f t="shared" si="18"/>
        <v>0</v>
      </c>
      <c r="BF32" s="10" t="str">
        <f>IFERROR(VLOOKUP(A32,'18'!U:V,2,0),"0")</f>
        <v>0</v>
      </c>
      <c r="BG32" s="5" t="s">
        <v>130</v>
      </c>
      <c r="BH32" s="15">
        <f t="shared" si="23"/>
        <v>0</v>
      </c>
      <c r="BI32" s="10" t="str">
        <f>IFERROR(VLOOKUP(A32,'19'!U:V,2,0),"0")</f>
        <v>0</v>
      </c>
      <c r="BJ32" s="5" t="s">
        <v>130</v>
      </c>
      <c r="BK32" s="15">
        <f t="shared" si="24"/>
        <v>0</v>
      </c>
      <c r="BL32" s="10" t="str">
        <f>IFERROR(VLOOKUP(A32,'20'!U:V,2,0),"0")</f>
        <v>0</v>
      </c>
      <c r="BM32" s="5" t="s">
        <v>130</v>
      </c>
      <c r="BN32" s="15">
        <f t="shared" si="25"/>
        <v>0</v>
      </c>
      <c r="BO32" s="10" t="str">
        <f>IFERROR(VLOOKUP(A32,'21'!U:V,2,0),"0")</f>
        <v>0</v>
      </c>
      <c r="BP32" s="5" t="s">
        <v>130</v>
      </c>
      <c r="BQ32" s="15">
        <f t="shared" si="26"/>
        <v>0</v>
      </c>
      <c r="BR32" s="10" t="str">
        <f>IFERROR(VLOOKUP(A32,'22'!U:V,2,0),"0")</f>
        <v>0</v>
      </c>
      <c r="BS32" s="5" t="s">
        <v>130</v>
      </c>
      <c r="BT32" s="15">
        <f t="shared" si="27"/>
        <v>0</v>
      </c>
      <c r="BU32" s="10" t="str">
        <f>IFERROR(VLOOKUP(A32,'23'!U:V,2,0),"0")</f>
        <v>0</v>
      </c>
      <c r="BV32" s="5" t="s">
        <v>130</v>
      </c>
      <c r="BW32" s="15">
        <f t="shared" si="28"/>
        <v>0</v>
      </c>
      <c r="BX32" s="10" t="str">
        <f>IFERROR(VLOOKUP(A32,'24'!U:V,2,0),"0")</f>
        <v>0</v>
      </c>
      <c r="BY32" s="5" t="s">
        <v>130</v>
      </c>
      <c r="BZ32" s="15">
        <f t="shared" si="29"/>
        <v>0</v>
      </c>
      <c r="CA32" s="10" t="str">
        <f>IFERROR(VLOOKUP(A32,'25'!U:V,2,0),"0")</f>
        <v>0</v>
      </c>
      <c r="CB32" s="5" t="s">
        <v>130</v>
      </c>
      <c r="CC32" s="15">
        <f t="shared" si="30"/>
        <v>0</v>
      </c>
      <c r="CD32" s="10" t="str">
        <f>IFERROR(VLOOKUP(A32,'26'!U:V,2,0),"0")</f>
        <v>0</v>
      </c>
      <c r="CE32" s="5" t="s">
        <v>130</v>
      </c>
      <c r="CF32" s="15">
        <f t="shared" si="31"/>
        <v>0</v>
      </c>
      <c r="CG32" s="10" t="str">
        <f>IFERROR(VLOOKUP(A32,'27'!U:V,2,0),"0")</f>
        <v>0</v>
      </c>
      <c r="CH32" s="5" t="s">
        <v>130</v>
      </c>
      <c r="CI32" s="15">
        <f t="shared" si="32"/>
        <v>0</v>
      </c>
      <c r="CJ32" s="10" t="str">
        <f>IFERROR(VLOOKUP(A32,'28'!U:V,2,0),"0")</f>
        <v>0</v>
      </c>
      <c r="CK32" s="5" t="s">
        <v>130</v>
      </c>
      <c r="CL32" s="15">
        <f t="shared" si="33"/>
        <v>0</v>
      </c>
      <c r="CM32" s="10" t="str">
        <f>IFERROR(VLOOKUP(A32,'29'!U:V,2,0),"0")</f>
        <v>0</v>
      </c>
      <c r="CN32" s="5" t="s">
        <v>130</v>
      </c>
      <c r="CO32" s="15">
        <f t="shared" si="34"/>
        <v>0</v>
      </c>
      <c r="CP32" s="10" t="str">
        <f>IFERROR(VLOOKUP(A32,'30'!U:V,2,0),"0")</f>
        <v>0</v>
      </c>
      <c r="CQ32" s="5" t="s">
        <v>130</v>
      </c>
      <c r="CR32" s="15">
        <f t="shared" si="35"/>
        <v>0</v>
      </c>
      <c r="CS32" s="10" t="str">
        <f>IFERROR(VLOOKUP(A32,'31'!U:V,2,0),"0")</f>
        <v>0</v>
      </c>
      <c r="CT32" s="5" t="s">
        <v>130</v>
      </c>
      <c r="CU32" s="15">
        <f t="shared" si="36"/>
        <v>0</v>
      </c>
      <c r="CV32" s="10" t="str">
        <f>IFERROR(VLOOKUP(A32,'เซต1-31'!V:W,2,0),"0")</f>
        <v>0</v>
      </c>
      <c r="CW32" s="5" t="s">
        <v>130</v>
      </c>
      <c r="CX32" s="15">
        <f t="shared" si="19"/>
        <v>0</v>
      </c>
    </row>
    <row r="33" spans="1:102" x14ac:dyDescent="0.25">
      <c r="A33" s="6" t="s">
        <v>52</v>
      </c>
      <c r="B33" s="4" t="s">
        <v>53</v>
      </c>
      <c r="C33" s="13">
        <v>4.33</v>
      </c>
      <c r="D33" s="19">
        <f t="shared" si="20"/>
        <v>0</v>
      </c>
      <c r="E33" s="5" t="s">
        <v>130</v>
      </c>
      <c r="F33" s="13">
        <f t="shared" si="21"/>
        <v>0</v>
      </c>
      <c r="G33" s="10" t="str">
        <f>IFERROR(VLOOKUP(A33,'1'!U:V,2,0),"0")</f>
        <v>0</v>
      </c>
      <c r="H33" s="5" t="s">
        <v>130</v>
      </c>
      <c r="I33" s="15">
        <f t="shared" si="3"/>
        <v>0</v>
      </c>
      <c r="J33" s="10" t="str">
        <f>IFERROR(VLOOKUP(A33,'2'!U:V,2,0),"0")</f>
        <v>0</v>
      </c>
      <c r="K33" s="5" t="s">
        <v>130</v>
      </c>
      <c r="L33" s="15">
        <f t="shared" si="4"/>
        <v>0</v>
      </c>
      <c r="M33" s="10" t="str">
        <f>IFERROR(VLOOKUP(A33,'3'!U:V,2,0),"0")</f>
        <v>0</v>
      </c>
      <c r="N33" s="5" t="s">
        <v>130</v>
      </c>
      <c r="O33" s="15">
        <f t="shared" si="5"/>
        <v>0</v>
      </c>
      <c r="P33" s="10" t="str">
        <f>IFERROR(VLOOKUP(A33,'4'!U:V,2,0),"0")</f>
        <v>0</v>
      </c>
      <c r="Q33" s="5" t="s">
        <v>130</v>
      </c>
      <c r="R33" s="15">
        <f t="shared" si="22"/>
        <v>0</v>
      </c>
      <c r="S33" s="10" t="str">
        <f>IFERROR(VLOOKUP(A33,'5'!U:V,2,0),"0")</f>
        <v>0</v>
      </c>
      <c r="T33" s="5" t="s">
        <v>130</v>
      </c>
      <c r="U33" s="15">
        <f t="shared" si="6"/>
        <v>0</v>
      </c>
      <c r="V33" s="10" t="str">
        <f>IFERROR(VLOOKUP(A33,'6'!U:V,2,0),"0")</f>
        <v>0</v>
      </c>
      <c r="W33" s="5" t="s">
        <v>130</v>
      </c>
      <c r="X33" s="15">
        <f t="shared" si="7"/>
        <v>0</v>
      </c>
      <c r="Y33" s="10" t="str">
        <f>IFERROR(VLOOKUP(A33,'7'!U:V,2,0),"0")</f>
        <v>0</v>
      </c>
      <c r="Z33" s="5" t="s">
        <v>130</v>
      </c>
      <c r="AA33" s="15">
        <f t="shared" si="8"/>
        <v>0</v>
      </c>
      <c r="AB33" s="10" t="str">
        <f>IFERROR(VLOOKUP(A33,'8'!U:V,2,0),"0")</f>
        <v>0</v>
      </c>
      <c r="AC33" s="5" t="s">
        <v>130</v>
      </c>
      <c r="AD33" s="15">
        <f t="shared" si="9"/>
        <v>0</v>
      </c>
      <c r="AE33" s="10" t="str">
        <f>IFERROR(VLOOKUP(A33,'9'!U:V,2,0),"0")</f>
        <v>0</v>
      </c>
      <c r="AF33" s="5" t="s">
        <v>130</v>
      </c>
      <c r="AG33" s="15">
        <f t="shared" si="10"/>
        <v>0</v>
      </c>
      <c r="AH33" s="10" t="str">
        <f>IFERROR(VLOOKUP(A33,'10'!U:V,2,0),"0")</f>
        <v>0</v>
      </c>
      <c r="AI33" s="5" t="s">
        <v>130</v>
      </c>
      <c r="AJ33" s="15">
        <f t="shared" si="11"/>
        <v>0</v>
      </c>
      <c r="AK33" s="10" t="str">
        <f>IFERROR(VLOOKUP(A33,'11'!U:V,2,0),"0")</f>
        <v>0</v>
      </c>
      <c r="AL33" s="5" t="s">
        <v>130</v>
      </c>
      <c r="AM33" s="15">
        <f t="shared" si="12"/>
        <v>0</v>
      </c>
      <c r="AN33" s="10" t="str">
        <f>IFERROR(VLOOKUP(A33,'12'!U:V,2,0),"0")</f>
        <v>0</v>
      </c>
      <c r="AO33" s="5" t="s">
        <v>130</v>
      </c>
      <c r="AP33" s="15">
        <f t="shared" si="13"/>
        <v>0</v>
      </c>
      <c r="AQ33" s="10" t="str">
        <f>IFERROR(VLOOKUP(A33,'13'!U:V,2,0),"0")</f>
        <v>0</v>
      </c>
      <c r="AR33" s="5" t="s">
        <v>130</v>
      </c>
      <c r="AS33" s="15">
        <f t="shared" si="14"/>
        <v>0</v>
      </c>
      <c r="AT33" s="10" t="str">
        <f>IFERROR(VLOOKUP(A33,'14'!U:V,2,0),"0")</f>
        <v>0</v>
      </c>
      <c r="AU33" s="5" t="s">
        <v>130</v>
      </c>
      <c r="AV33" s="15">
        <f t="shared" si="15"/>
        <v>0</v>
      </c>
      <c r="AW33" s="10" t="str">
        <f>IFERROR(VLOOKUP(A33,'15'!U:V,2,0),"0")</f>
        <v>0</v>
      </c>
      <c r="AX33" s="5" t="s">
        <v>130</v>
      </c>
      <c r="AY33" s="15">
        <f t="shared" si="16"/>
        <v>0</v>
      </c>
      <c r="AZ33" s="10" t="str">
        <f>IFERROR(VLOOKUP(A33,'16'!U:V,2,0),"0")</f>
        <v>0</v>
      </c>
      <c r="BA33" s="5" t="s">
        <v>130</v>
      </c>
      <c r="BB33" s="15">
        <f t="shared" si="17"/>
        <v>0</v>
      </c>
      <c r="BC33" s="10" t="str">
        <f>IFERROR(VLOOKUP(A33,'17'!U:V,2,0),"0")</f>
        <v>0</v>
      </c>
      <c r="BD33" s="5" t="s">
        <v>130</v>
      </c>
      <c r="BE33" s="15">
        <f t="shared" si="18"/>
        <v>0</v>
      </c>
      <c r="BF33" s="10" t="str">
        <f>IFERROR(VLOOKUP(A33,'18'!U:V,2,0),"0")</f>
        <v>0</v>
      </c>
      <c r="BG33" s="5" t="s">
        <v>130</v>
      </c>
      <c r="BH33" s="15">
        <f t="shared" si="23"/>
        <v>0</v>
      </c>
      <c r="BI33" s="10" t="str">
        <f>IFERROR(VLOOKUP(A33,'19'!U:V,2,0),"0")</f>
        <v>0</v>
      </c>
      <c r="BJ33" s="5" t="s">
        <v>130</v>
      </c>
      <c r="BK33" s="15">
        <f t="shared" si="24"/>
        <v>0</v>
      </c>
      <c r="BL33" s="10" t="str">
        <f>IFERROR(VLOOKUP(A33,'20'!U:V,2,0),"0")</f>
        <v>0</v>
      </c>
      <c r="BM33" s="5" t="s">
        <v>130</v>
      </c>
      <c r="BN33" s="15">
        <f t="shared" si="25"/>
        <v>0</v>
      </c>
      <c r="BO33" s="10" t="str">
        <f>IFERROR(VLOOKUP(A33,'21'!U:V,2,0),"0")</f>
        <v>0</v>
      </c>
      <c r="BP33" s="5" t="s">
        <v>130</v>
      </c>
      <c r="BQ33" s="15">
        <f t="shared" si="26"/>
        <v>0</v>
      </c>
      <c r="BR33" s="10" t="str">
        <f>IFERROR(VLOOKUP(A33,'22'!U:V,2,0),"0")</f>
        <v>0</v>
      </c>
      <c r="BS33" s="5" t="s">
        <v>130</v>
      </c>
      <c r="BT33" s="15">
        <f t="shared" si="27"/>
        <v>0</v>
      </c>
      <c r="BU33" s="10" t="str">
        <f>IFERROR(VLOOKUP(A33,'23'!U:V,2,0),"0")</f>
        <v>0</v>
      </c>
      <c r="BV33" s="5" t="s">
        <v>130</v>
      </c>
      <c r="BW33" s="15">
        <f t="shared" si="28"/>
        <v>0</v>
      </c>
      <c r="BX33" s="10" t="str">
        <f>IFERROR(VLOOKUP(A33,'24'!U:V,2,0),"0")</f>
        <v>0</v>
      </c>
      <c r="BY33" s="5" t="s">
        <v>130</v>
      </c>
      <c r="BZ33" s="15">
        <f t="shared" si="29"/>
        <v>0</v>
      </c>
      <c r="CA33" s="10" t="str">
        <f>IFERROR(VLOOKUP(A33,'25'!U:V,2,0),"0")</f>
        <v>0</v>
      </c>
      <c r="CB33" s="5" t="s">
        <v>130</v>
      </c>
      <c r="CC33" s="15">
        <f t="shared" si="30"/>
        <v>0</v>
      </c>
      <c r="CD33" s="10" t="str">
        <f>IFERROR(VLOOKUP(A33,'26'!U:V,2,0),"0")</f>
        <v>0</v>
      </c>
      <c r="CE33" s="5" t="s">
        <v>130</v>
      </c>
      <c r="CF33" s="15">
        <f t="shared" si="31"/>
        <v>0</v>
      </c>
      <c r="CG33" s="10" t="str">
        <f>IFERROR(VLOOKUP(A33,'27'!U:V,2,0),"0")</f>
        <v>0</v>
      </c>
      <c r="CH33" s="5" t="s">
        <v>130</v>
      </c>
      <c r="CI33" s="15">
        <f t="shared" si="32"/>
        <v>0</v>
      </c>
      <c r="CJ33" s="10" t="str">
        <f>IFERROR(VLOOKUP(A33,'28'!U:V,2,0),"0")</f>
        <v>0</v>
      </c>
      <c r="CK33" s="5" t="s">
        <v>130</v>
      </c>
      <c r="CL33" s="15">
        <f t="shared" si="33"/>
        <v>0</v>
      </c>
      <c r="CM33" s="10" t="str">
        <f>IFERROR(VLOOKUP(A33,'29'!U:V,2,0),"0")</f>
        <v>0</v>
      </c>
      <c r="CN33" s="5" t="s">
        <v>130</v>
      </c>
      <c r="CO33" s="15">
        <f t="shared" si="34"/>
        <v>0</v>
      </c>
      <c r="CP33" s="10" t="str">
        <f>IFERROR(VLOOKUP(A33,'30'!U:V,2,0),"0")</f>
        <v>0</v>
      </c>
      <c r="CQ33" s="5" t="s">
        <v>130</v>
      </c>
      <c r="CR33" s="15">
        <f t="shared" si="35"/>
        <v>0</v>
      </c>
      <c r="CS33" s="10" t="str">
        <f>IFERROR(VLOOKUP(A33,'31'!U:V,2,0),"0")</f>
        <v>0</v>
      </c>
      <c r="CT33" s="5" t="s">
        <v>130</v>
      </c>
      <c r="CU33" s="15">
        <f t="shared" si="36"/>
        <v>0</v>
      </c>
      <c r="CV33" s="10" t="str">
        <f>IFERROR(VLOOKUP(A33,'เซต1-31'!V:W,2,0),"0")</f>
        <v>0</v>
      </c>
      <c r="CW33" s="5" t="s">
        <v>130</v>
      </c>
      <c r="CX33" s="15">
        <f t="shared" si="19"/>
        <v>0</v>
      </c>
    </row>
    <row r="34" spans="1:102" x14ac:dyDescent="0.25">
      <c r="A34" s="6" t="s">
        <v>165</v>
      </c>
      <c r="B34" s="4" t="s">
        <v>53</v>
      </c>
      <c r="C34" s="13">
        <v>4.33</v>
      </c>
      <c r="D34" s="19">
        <f t="shared" si="20"/>
        <v>0</v>
      </c>
      <c r="E34" s="5" t="s">
        <v>130</v>
      </c>
      <c r="F34" s="13">
        <f t="shared" si="21"/>
        <v>0</v>
      </c>
      <c r="G34" s="10" t="str">
        <f>IFERROR(VLOOKUP(A34,'1'!U:V,2,0),"0")</f>
        <v>0</v>
      </c>
      <c r="H34" s="5" t="s">
        <v>130</v>
      </c>
      <c r="I34" s="15">
        <f t="shared" si="3"/>
        <v>0</v>
      </c>
      <c r="J34" s="10" t="str">
        <f>IFERROR(VLOOKUP(A34,'2'!U:V,2,0),"0")</f>
        <v>0</v>
      </c>
      <c r="K34" s="5" t="s">
        <v>130</v>
      </c>
      <c r="L34" s="15">
        <f t="shared" si="4"/>
        <v>0</v>
      </c>
      <c r="M34" s="10" t="str">
        <f>IFERROR(VLOOKUP(A34,'3'!U:V,2,0),"0")</f>
        <v>0</v>
      </c>
      <c r="N34" s="5" t="s">
        <v>130</v>
      </c>
      <c r="O34" s="15">
        <f t="shared" si="5"/>
        <v>0</v>
      </c>
      <c r="P34" s="10" t="str">
        <f>IFERROR(VLOOKUP(A34,'4'!U:V,2,0),"0")</f>
        <v>0</v>
      </c>
      <c r="Q34" s="5" t="s">
        <v>130</v>
      </c>
      <c r="R34" s="15">
        <f t="shared" si="22"/>
        <v>0</v>
      </c>
      <c r="S34" s="10" t="str">
        <f>IFERROR(VLOOKUP(A34,'5'!U:V,2,0),"0")</f>
        <v>0</v>
      </c>
      <c r="T34" s="5" t="s">
        <v>130</v>
      </c>
      <c r="U34" s="15">
        <f t="shared" si="6"/>
        <v>0</v>
      </c>
      <c r="V34" s="10" t="str">
        <f>IFERROR(VLOOKUP(A34,'6'!U:V,2,0),"0")</f>
        <v>0</v>
      </c>
      <c r="W34" s="5" t="s">
        <v>130</v>
      </c>
      <c r="X34" s="15">
        <f t="shared" si="7"/>
        <v>0</v>
      </c>
      <c r="Y34" s="10" t="str">
        <f>IFERROR(VLOOKUP(A34,'7'!U:V,2,0),"0")</f>
        <v>0</v>
      </c>
      <c r="Z34" s="5" t="s">
        <v>130</v>
      </c>
      <c r="AA34" s="15">
        <f t="shared" si="8"/>
        <v>0</v>
      </c>
      <c r="AB34" s="10" t="str">
        <f>IFERROR(VLOOKUP(A34,'8'!U:V,2,0),"0")</f>
        <v>0</v>
      </c>
      <c r="AC34" s="5" t="s">
        <v>130</v>
      </c>
      <c r="AD34" s="15">
        <f t="shared" si="9"/>
        <v>0</v>
      </c>
      <c r="AE34" s="10" t="str">
        <f>IFERROR(VLOOKUP(A34,'9'!U:V,2,0),"0")</f>
        <v>0</v>
      </c>
      <c r="AF34" s="5" t="s">
        <v>130</v>
      </c>
      <c r="AG34" s="15">
        <f t="shared" si="10"/>
        <v>0</v>
      </c>
      <c r="AH34" s="10" t="str">
        <f>IFERROR(VLOOKUP(A34,'10'!U:V,2,0),"0")</f>
        <v>0</v>
      </c>
      <c r="AI34" s="5" t="s">
        <v>130</v>
      </c>
      <c r="AJ34" s="15">
        <f t="shared" si="11"/>
        <v>0</v>
      </c>
      <c r="AK34" s="10" t="str">
        <f>IFERROR(VLOOKUP(A34,'11'!U:V,2,0),"0")</f>
        <v>0</v>
      </c>
      <c r="AL34" s="5" t="s">
        <v>130</v>
      </c>
      <c r="AM34" s="15">
        <f t="shared" si="12"/>
        <v>0</v>
      </c>
      <c r="AN34" s="10" t="str">
        <f>IFERROR(VLOOKUP(A34,'12'!U:V,2,0),"0")</f>
        <v>0</v>
      </c>
      <c r="AO34" s="5" t="s">
        <v>130</v>
      </c>
      <c r="AP34" s="15">
        <f t="shared" si="13"/>
        <v>0</v>
      </c>
      <c r="AQ34" s="10" t="str">
        <f>IFERROR(VLOOKUP(A34,'13'!U:V,2,0),"0")</f>
        <v>0</v>
      </c>
      <c r="AR34" s="5" t="s">
        <v>130</v>
      </c>
      <c r="AS34" s="15">
        <f t="shared" si="14"/>
        <v>0</v>
      </c>
      <c r="AT34" s="10" t="str">
        <f>IFERROR(VLOOKUP(A34,'14'!U:V,2,0),"0")</f>
        <v>0</v>
      </c>
      <c r="AU34" s="5" t="s">
        <v>130</v>
      </c>
      <c r="AV34" s="15">
        <f t="shared" si="15"/>
        <v>0</v>
      </c>
      <c r="AW34" s="10" t="str">
        <f>IFERROR(VLOOKUP(A34,'15'!U:V,2,0),"0")</f>
        <v>0</v>
      </c>
      <c r="AX34" s="5" t="s">
        <v>130</v>
      </c>
      <c r="AY34" s="15">
        <f t="shared" si="16"/>
        <v>0</v>
      </c>
      <c r="AZ34" s="10" t="str">
        <f>IFERROR(VLOOKUP(A34,'16'!U:V,2,0),"0")</f>
        <v>0</v>
      </c>
      <c r="BA34" s="5" t="s">
        <v>130</v>
      </c>
      <c r="BB34" s="15">
        <f t="shared" si="17"/>
        <v>0</v>
      </c>
      <c r="BC34" s="10" t="str">
        <f>IFERROR(VLOOKUP(A34,'17'!U:V,2,0),"0")</f>
        <v>0</v>
      </c>
      <c r="BD34" s="5" t="s">
        <v>130</v>
      </c>
      <c r="BE34" s="15">
        <f t="shared" si="18"/>
        <v>0</v>
      </c>
      <c r="BF34" s="10" t="str">
        <f>IFERROR(VLOOKUP(A34,'18'!U:V,2,0),"0")</f>
        <v>0</v>
      </c>
      <c r="BG34" s="5" t="s">
        <v>130</v>
      </c>
      <c r="BH34" s="15">
        <f t="shared" si="23"/>
        <v>0</v>
      </c>
      <c r="BI34" s="10" t="str">
        <f>IFERROR(VLOOKUP(A34,'19'!U:V,2,0),"0")</f>
        <v>0</v>
      </c>
      <c r="BJ34" s="5" t="s">
        <v>130</v>
      </c>
      <c r="BK34" s="15">
        <f t="shared" si="24"/>
        <v>0</v>
      </c>
      <c r="BL34" s="10" t="str">
        <f>IFERROR(VLOOKUP(A34,'20'!U:V,2,0),"0")</f>
        <v>0</v>
      </c>
      <c r="BM34" s="5" t="s">
        <v>130</v>
      </c>
      <c r="BN34" s="15">
        <f t="shared" si="25"/>
        <v>0</v>
      </c>
      <c r="BO34" s="10" t="str">
        <f>IFERROR(VLOOKUP(A34,'21'!U:V,2,0),"0")</f>
        <v>0</v>
      </c>
      <c r="BP34" s="5" t="s">
        <v>130</v>
      </c>
      <c r="BQ34" s="15">
        <f t="shared" si="26"/>
        <v>0</v>
      </c>
      <c r="BR34" s="10" t="str">
        <f>IFERROR(VLOOKUP(A34,'22'!U:V,2,0),"0")</f>
        <v>0</v>
      </c>
      <c r="BS34" s="5" t="s">
        <v>130</v>
      </c>
      <c r="BT34" s="15">
        <f t="shared" si="27"/>
        <v>0</v>
      </c>
      <c r="BU34" s="10" t="str">
        <f>IFERROR(VLOOKUP(A34,'23'!U:V,2,0),"0")</f>
        <v>0</v>
      </c>
      <c r="BV34" s="5" t="s">
        <v>130</v>
      </c>
      <c r="BW34" s="15">
        <f t="shared" si="28"/>
        <v>0</v>
      </c>
      <c r="BX34" s="10" t="str">
        <f>IFERROR(VLOOKUP(A34,'24'!U:V,2,0),"0")</f>
        <v>0</v>
      </c>
      <c r="BY34" s="5" t="s">
        <v>130</v>
      </c>
      <c r="BZ34" s="15">
        <f t="shared" si="29"/>
        <v>0</v>
      </c>
      <c r="CA34" s="10" t="str">
        <f>IFERROR(VLOOKUP(A34,'25'!U:V,2,0),"0")</f>
        <v>0</v>
      </c>
      <c r="CB34" s="5" t="s">
        <v>130</v>
      </c>
      <c r="CC34" s="15">
        <f t="shared" si="30"/>
        <v>0</v>
      </c>
      <c r="CD34" s="10" t="str">
        <f>IFERROR(VLOOKUP(A34,'26'!U:V,2,0),"0")</f>
        <v>0</v>
      </c>
      <c r="CE34" s="5" t="s">
        <v>130</v>
      </c>
      <c r="CF34" s="15">
        <f t="shared" si="31"/>
        <v>0</v>
      </c>
      <c r="CG34" s="10" t="str">
        <f>IFERROR(VLOOKUP(A34,'27'!U:V,2,0),"0")</f>
        <v>0</v>
      </c>
      <c r="CH34" s="5" t="s">
        <v>130</v>
      </c>
      <c r="CI34" s="15">
        <f t="shared" si="32"/>
        <v>0</v>
      </c>
      <c r="CJ34" s="10" t="str">
        <f>IFERROR(VLOOKUP(A34,'28'!U:V,2,0),"0")</f>
        <v>0</v>
      </c>
      <c r="CK34" s="5" t="s">
        <v>130</v>
      </c>
      <c r="CL34" s="15">
        <f t="shared" si="33"/>
        <v>0</v>
      </c>
      <c r="CM34" s="10" t="str">
        <f>IFERROR(VLOOKUP(A34,'29'!U:V,2,0),"0")</f>
        <v>0</v>
      </c>
      <c r="CN34" s="5" t="s">
        <v>130</v>
      </c>
      <c r="CO34" s="15">
        <f t="shared" si="34"/>
        <v>0</v>
      </c>
      <c r="CP34" s="10" t="str">
        <f>IFERROR(VLOOKUP(A34,'30'!U:V,2,0),"0")</f>
        <v>0</v>
      </c>
      <c r="CQ34" s="5" t="s">
        <v>130</v>
      </c>
      <c r="CR34" s="15">
        <f t="shared" si="35"/>
        <v>0</v>
      </c>
      <c r="CS34" s="10" t="str">
        <f>IFERROR(VLOOKUP(A34,'31'!U:V,2,0),"0")</f>
        <v>0</v>
      </c>
      <c r="CT34" s="5" t="s">
        <v>130</v>
      </c>
      <c r="CU34" s="15">
        <f t="shared" si="36"/>
        <v>0</v>
      </c>
      <c r="CV34" s="10" t="str">
        <f>IFERROR(VLOOKUP(A34,'เซต1-31'!V:W,2,0),"0")</f>
        <v>0</v>
      </c>
      <c r="CW34" s="5" t="s">
        <v>130</v>
      </c>
      <c r="CX34" s="15">
        <f t="shared" si="19"/>
        <v>0</v>
      </c>
    </row>
    <row r="35" spans="1:102" x14ac:dyDescent="0.25">
      <c r="A35" s="6" t="s">
        <v>79</v>
      </c>
      <c r="B35" s="4" t="s">
        <v>80</v>
      </c>
      <c r="C35" s="13">
        <v>4.3</v>
      </c>
      <c r="D35" s="19">
        <f t="shared" si="20"/>
        <v>0</v>
      </c>
      <c r="E35" s="5" t="s">
        <v>130</v>
      </c>
      <c r="F35" s="13">
        <f t="shared" si="21"/>
        <v>0</v>
      </c>
      <c r="G35" s="10" t="str">
        <f>IFERROR(VLOOKUP(A35,'1'!U:V,2,0),"0")</f>
        <v>0</v>
      </c>
      <c r="H35" s="5" t="s">
        <v>130</v>
      </c>
      <c r="I35" s="15">
        <f t="shared" si="3"/>
        <v>0</v>
      </c>
      <c r="J35" s="10" t="str">
        <f>IFERROR(VLOOKUP(A35,'2'!U:V,2,0),"0")</f>
        <v>0</v>
      </c>
      <c r="K35" s="5" t="s">
        <v>130</v>
      </c>
      <c r="L35" s="15">
        <f t="shared" si="4"/>
        <v>0</v>
      </c>
      <c r="M35" s="10" t="str">
        <f>IFERROR(VLOOKUP(A35,'3'!U:V,2,0),"0")</f>
        <v>0</v>
      </c>
      <c r="N35" s="5" t="s">
        <v>130</v>
      </c>
      <c r="O35" s="15">
        <f t="shared" si="5"/>
        <v>0</v>
      </c>
      <c r="P35" s="10" t="str">
        <f>IFERROR(VLOOKUP(A35,'4'!U:V,2,0),"0")</f>
        <v>0</v>
      </c>
      <c r="Q35" s="5" t="s">
        <v>130</v>
      </c>
      <c r="R35" s="15">
        <f t="shared" si="22"/>
        <v>0</v>
      </c>
      <c r="S35" s="10" t="str">
        <f>IFERROR(VLOOKUP(A35,'5'!U:V,2,0),"0")</f>
        <v>0</v>
      </c>
      <c r="T35" s="5" t="s">
        <v>130</v>
      </c>
      <c r="U35" s="15">
        <f t="shared" si="6"/>
        <v>0</v>
      </c>
      <c r="V35" s="10" t="str">
        <f>IFERROR(VLOOKUP(A35,'6'!U:V,2,0),"0")</f>
        <v>0</v>
      </c>
      <c r="W35" s="5" t="s">
        <v>130</v>
      </c>
      <c r="X35" s="15">
        <f t="shared" si="7"/>
        <v>0</v>
      </c>
      <c r="Y35" s="10" t="str">
        <f>IFERROR(VLOOKUP(A35,'7'!U:V,2,0),"0")</f>
        <v>0</v>
      </c>
      <c r="Z35" s="5" t="s">
        <v>130</v>
      </c>
      <c r="AA35" s="15">
        <f t="shared" si="8"/>
        <v>0</v>
      </c>
      <c r="AB35" s="10" t="str">
        <f>IFERROR(VLOOKUP(A35,'8'!U:V,2,0),"0")</f>
        <v>0</v>
      </c>
      <c r="AC35" s="5" t="s">
        <v>130</v>
      </c>
      <c r="AD35" s="15">
        <f t="shared" si="9"/>
        <v>0</v>
      </c>
      <c r="AE35" s="10" t="str">
        <f>IFERROR(VLOOKUP(A35,'9'!U:V,2,0),"0")</f>
        <v>0</v>
      </c>
      <c r="AF35" s="5" t="s">
        <v>130</v>
      </c>
      <c r="AG35" s="15">
        <f t="shared" si="10"/>
        <v>0</v>
      </c>
      <c r="AH35" s="10" t="str">
        <f>IFERROR(VLOOKUP(A35,'10'!U:V,2,0),"0")</f>
        <v>0</v>
      </c>
      <c r="AI35" s="5" t="s">
        <v>130</v>
      </c>
      <c r="AJ35" s="15">
        <f t="shared" si="11"/>
        <v>0</v>
      </c>
      <c r="AK35" s="10" t="str">
        <f>IFERROR(VLOOKUP(A35,'11'!U:V,2,0),"0")</f>
        <v>0</v>
      </c>
      <c r="AL35" s="5" t="s">
        <v>130</v>
      </c>
      <c r="AM35" s="15">
        <f t="shared" si="12"/>
        <v>0</v>
      </c>
      <c r="AN35" s="10" t="str">
        <f>IFERROR(VLOOKUP(A35,'12'!U:V,2,0),"0")</f>
        <v>0</v>
      </c>
      <c r="AO35" s="5" t="s">
        <v>130</v>
      </c>
      <c r="AP35" s="15">
        <f t="shared" si="13"/>
        <v>0</v>
      </c>
      <c r="AQ35" s="10" t="str">
        <f>IFERROR(VLOOKUP(A35,'13'!U:V,2,0),"0")</f>
        <v>0</v>
      </c>
      <c r="AR35" s="5" t="s">
        <v>130</v>
      </c>
      <c r="AS35" s="15">
        <f t="shared" si="14"/>
        <v>0</v>
      </c>
      <c r="AT35" s="10" t="str">
        <f>IFERROR(VLOOKUP(A35,'14'!U:V,2,0),"0")</f>
        <v>0</v>
      </c>
      <c r="AU35" s="5" t="s">
        <v>130</v>
      </c>
      <c r="AV35" s="15">
        <f t="shared" si="15"/>
        <v>0</v>
      </c>
      <c r="AW35" s="10" t="str">
        <f>IFERROR(VLOOKUP(A35,'15'!U:V,2,0),"0")</f>
        <v>0</v>
      </c>
      <c r="AX35" s="5" t="s">
        <v>130</v>
      </c>
      <c r="AY35" s="15">
        <f t="shared" si="16"/>
        <v>0</v>
      </c>
      <c r="AZ35" s="10" t="str">
        <f>IFERROR(VLOOKUP(A35,'16'!U:V,2,0),"0")</f>
        <v>0</v>
      </c>
      <c r="BA35" s="5" t="s">
        <v>130</v>
      </c>
      <c r="BB35" s="15">
        <f t="shared" si="17"/>
        <v>0</v>
      </c>
      <c r="BC35" s="10" t="str">
        <f>IFERROR(VLOOKUP(A35,'17'!U:V,2,0),"0")</f>
        <v>0</v>
      </c>
      <c r="BD35" s="5" t="s">
        <v>130</v>
      </c>
      <c r="BE35" s="15">
        <f t="shared" si="18"/>
        <v>0</v>
      </c>
      <c r="BF35" s="10" t="str">
        <f>IFERROR(VLOOKUP(A35,'18'!U:V,2,0),"0")</f>
        <v>0</v>
      </c>
      <c r="BG35" s="5" t="s">
        <v>130</v>
      </c>
      <c r="BH35" s="15">
        <f t="shared" si="23"/>
        <v>0</v>
      </c>
      <c r="BI35" s="10" t="str">
        <f>IFERROR(VLOOKUP(A35,'19'!U:V,2,0),"0")</f>
        <v>0</v>
      </c>
      <c r="BJ35" s="5" t="s">
        <v>130</v>
      </c>
      <c r="BK35" s="15">
        <f t="shared" si="24"/>
        <v>0</v>
      </c>
      <c r="BL35" s="10" t="str">
        <f>IFERROR(VLOOKUP(A35,'20'!U:V,2,0),"0")</f>
        <v>0</v>
      </c>
      <c r="BM35" s="5" t="s">
        <v>130</v>
      </c>
      <c r="BN35" s="15">
        <f t="shared" si="25"/>
        <v>0</v>
      </c>
      <c r="BO35" s="10" t="str">
        <f>IFERROR(VLOOKUP(A35,'21'!U:V,2,0),"0")</f>
        <v>0</v>
      </c>
      <c r="BP35" s="5" t="s">
        <v>130</v>
      </c>
      <c r="BQ35" s="15">
        <f t="shared" si="26"/>
        <v>0</v>
      </c>
      <c r="BR35" s="10" t="str">
        <f>IFERROR(VLOOKUP(A35,'22'!U:V,2,0),"0")</f>
        <v>0</v>
      </c>
      <c r="BS35" s="5" t="s">
        <v>130</v>
      </c>
      <c r="BT35" s="15">
        <f t="shared" si="27"/>
        <v>0</v>
      </c>
      <c r="BU35" s="10" t="str">
        <f>IFERROR(VLOOKUP(A35,'23'!U:V,2,0),"0")</f>
        <v>0</v>
      </c>
      <c r="BV35" s="5" t="s">
        <v>130</v>
      </c>
      <c r="BW35" s="15">
        <f t="shared" si="28"/>
        <v>0</v>
      </c>
      <c r="BX35" s="10" t="str">
        <f>IFERROR(VLOOKUP(A35,'24'!U:V,2,0),"0")</f>
        <v>0</v>
      </c>
      <c r="BY35" s="5" t="s">
        <v>130</v>
      </c>
      <c r="BZ35" s="15">
        <f t="shared" si="29"/>
        <v>0</v>
      </c>
      <c r="CA35" s="10" t="str">
        <f>IFERROR(VLOOKUP(A35,'25'!U:V,2,0),"0")</f>
        <v>0</v>
      </c>
      <c r="CB35" s="5" t="s">
        <v>130</v>
      </c>
      <c r="CC35" s="15">
        <f t="shared" si="30"/>
        <v>0</v>
      </c>
      <c r="CD35" s="10" t="str">
        <f>IFERROR(VLOOKUP(A35,'26'!U:V,2,0),"0")</f>
        <v>0</v>
      </c>
      <c r="CE35" s="5" t="s">
        <v>130</v>
      </c>
      <c r="CF35" s="15">
        <f t="shared" si="31"/>
        <v>0</v>
      </c>
      <c r="CG35" s="10" t="str">
        <f>IFERROR(VLOOKUP(A35,'27'!U:V,2,0),"0")</f>
        <v>0</v>
      </c>
      <c r="CH35" s="5" t="s">
        <v>130</v>
      </c>
      <c r="CI35" s="15">
        <f t="shared" si="32"/>
        <v>0</v>
      </c>
      <c r="CJ35" s="10" t="str">
        <f>IFERROR(VLOOKUP(A35,'28'!U:V,2,0),"0")</f>
        <v>0</v>
      </c>
      <c r="CK35" s="5" t="s">
        <v>130</v>
      </c>
      <c r="CL35" s="15">
        <f t="shared" si="33"/>
        <v>0</v>
      </c>
      <c r="CM35" s="10" t="str">
        <f>IFERROR(VLOOKUP(A35,'29'!U:V,2,0),"0")</f>
        <v>0</v>
      </c>
      <c r="CN35" s="5" t="s">
        <v>130</v>
      </c>
      <c r="CO35" s="15">
        <f t="shared" si="34"/>
        <v>0</v>
      </c>
      <c r="CP35" s="10" t="str">
        <f>IFERROR(VLOOKUP(A35,'30'!U:V,2,0),"0")</f>
        <v>0</v>
      </c>
      <c r="CQ35" s="5" t="s">
        <v>130</v>
      </c>
      <c r="CR35" s="15">
        <f t="shared" si="35"/>
        <v>0</v>
      </c>
      <c r="CS35" s="10" t="str">
        <f>IFERROR(VLOOKUP(A35,'31'!U:V,2,0),"0")</f>
        <v>0</v>
      </c>
      <c r="CT35" s="5" t="s">
        <v>130</v>
      </c>
      <c r="CU35" s="15">
        <f t="shared" si="36"/>
        <v>0</v>
      </c>
      <c r="CV35" s="10" t="str">
        <f>IFERROR(VLOOKUP(A35,'เซต1-31'!V:W,2,0),"0")</f>
        <v>0</v>
      </c>
      <c r="CW35" s="5" t="s">
        <v>130</v>
      </c>
      <c r="CX35" s="15">
        <f t="shared" si="19"/>
        <v>0</v>
      </c>
    </row>
    <row r="36" spans="1:102" x14ac:dyDescent="0.25">
      <c r="A36" s="6" t="s">
        <v>135</v>
      </c>
      <c r="B36" s="4" t="s">
        <v>136</v>
      </c>
      <c r="C36" s="13">
        <v>4.0599999999999996</v>
      </c>
      <c r="D36" s="19">
        <f t="shared" si="20"/>
        <v>0</v>
      </c>
      <c r="E36" s="5" t="s">
        <v>130</v>
      </c>
      <c r="F36" s="13">
        <f t="shared" si="21"/>
        <v>0</v>
      </c>
      <c r="G36" s="10" t="str">
        <f>IFERROR(VLOOKUP(A36,'1'!U:V,2,0),"0")</f>
        <v>0</v>
      </c>
      <c r="H36" s="5" t="s">
        <v>130</v>
      </c>
      <c r="I36" s="15">
        <f t="shared" si="3"/>
        <v>0</v>
      </c>
      <c r="J36" s="10" t="str">
        <f>IFERROR(VLOOKUP(A36,'2'!U:V,2,0),"0")</f>
        <v>0</v>
      </c>
      <c r="K36" s="5" t="s">
        <v>130</v>
      </c>
      <c r="L36" s="15">
        <f t="shared" si="4"/>
        <v>0</v>
      </c>
      <c r="M36" s="10" t="str">
        <f>IFERROR(VLOOKUP(A36,'3'!U:V,2,0),"0")</f>
        <v>0</v>
      </c>
      <c r="N36" s="5" t="s">
        <v>130</v>
      </c>
      <c r="O36" s="15">
        <f t="shared" si="5"/>
        <v>0</v>
      </c>
      <c r="P36" s="10" t="str">
        <f>IFERROR(VLOOKUP(A36,'4'!U:V,2,0),"0")</f>
        <v>0</v>
      </c>
      <c r="Q36" s="5" t="s">
        <v>130</v>
      </c>
      <c r="R36" s="15">
        <f t="shared" si="22"/>
        <v>0</v>
      </c>
      <c r="S36" s="10" t="str">
        <f>IFERROR(VLOOKUP(A36,'5'!U:V,2,0),"0")</f>
        <v>0</v>
      </c>
      <c r="T36" s="5" t="s">
        <v>130</v>
      </c>
      <c r="U36" s="15">
        <f t="shared" si="6"/>
        <v>0</v>
      </c>
      <c r="V36" s="10" t="str">
        <f>IFERROR(VLOOKUP(A36,'6'!U:V,2,0),"0")</f>
        <v>0</v>
      </c>
      <c r="W36" s="5" t="s">
        <v>130</v>
      </c>
      <c r="X36" s="15">
        <f t="shared" si="7"/>
        <v>0</v>
      </c>
      <c r="Y36" s="10" t="str">
        <f>IFERROR(VLOOKUP(A36,'7'!U:V,2,0),"0")</f>
        <v>0</v>
      </c>
      <c r="Z36" s="5" t="s">
        <v>130</v>
      </c>
      <c r="AA36" s="15">
        <f t="shared" si="8"/>
        <v>0</v>
      </c>
      <c r="AB36" s="10" t="str">
        <f>IFERROR(VLOOKUP(A36,'8'!U:V,2,0),"0")</f>
        <v>0</v>
      </c>
      <c r="AC36" s="5" t="s">
        <v>130</v>
      </c>
      <c r="AD36" s="15">
        <f t="shared" si="9"/>
        <v>0</v>
      </c>
      <c r="AE36" s="10" t="str">
        <f>IFERROR(VLOOKUP(A36,'9'!U:V,2,0),"0")</f>
        <v>0</v>
      </c>
      <c r="AF36" s="5" t="s">
        <v>130</v>
      </c>
      <c r="AG36" s="15">
        <f t="shared" si="10"/>
        <v>0</v>
      </c>
      <c r="AH36" s="10" t="str">
        <f>IFERROR(VLOOKUP(A36,'10'!U:V,2,0),"0")</f>
        <v>0</v>
      </c>
      <c r="AI36" s="5" t="s">
        <v>130</v>
      </c>
      <c r="AJ36" s="15">
        <f t="shared" si="11"/>
        <v>0</v>
      </c>
      <c r="AK36" s="10" t="str">
        <f>IFERROR(VLOOKUP(A36,'11'!U:V,2,0),"0")</f>
        <v>0</v>
      </c>
      <c r="AL36" s="5" t="s">
        <v>130</v>
      </c>
      <c r="AM36" s="15">
        <f t="shared" si="12"/>
        <v>0</v>
      </c>
      <c r="AN36" s="10" t="str">
        <f>IFERROR(VLOOKUP(A36,'12'!U:V,2,0),"0")</f>
        <v>0</v>
      </c>
      <c r="AO36" s="5" t="s">
        <v>130</v>
      </c>
      <c r="AP36" s="15">
        <f t="shared" si="13"/>
        <v>0</v>
      </c>
      <c r="AQ36" s="10" t="str">
        <f>IFERROR(VLOOKUP(A36,'13'!U:V,2,0),"0")</f>
        <v>0</v>
      </c>
      <c r="AR36" s="5" t="s">
        <v>130</v>
      </c>
      <c r="AS36" s="15">
        <f t="shared" si="14"/>
        <v>0</v>
      </c>
      <c r="AT36" s="10" t="str">
        <f>IFERROR(VLOOKUP(A36,'14'!U:V,2,0),"0")</f>
        <v>0</v>
      </c>
      <c r="AU36" s="5" t="s">
        <v>130</v>
      </c>
      <c r="AV36" s="15">
        <f t="shared" si="15"/>
        <v>0</v>
      </c>
      <c r="AW36" s="10" t="str">
        <f>IFERROR(VLOOKUP(A36,'15'!U:V,2,0),"0")</f>
        <v>0</v>
      </c>
      <c r="AX36" s="5" t="s">
        <v>130</v>
      </c>
      <c r="AY36" s="15">
        <f t="shared" si="16"/>
        <v>0</v>
      </c>
      <c r="AZ36" s="10" t="str">
        <f>IFERROR(VLOOKUP(A36,'16'!U:V,2,0),"0")</f>
        <v>0</v>
      </c>
      <c r="BA36" s="5" t="s">
        <v>130</v>
      </c>
      <c r="BB36" s="15">
        <f t="shared" si="17"/>
        <v>0</v>
      </c>
      <c r="BC36" s="10" t="str">
        <f>IFERROR(VLOOKUP(A36,'17'!U:V,2,0),"0")</f>
        <v>0</v>
      </c>
      <c r="BD36" s="5" t="s">
        <v>130</v>
      </c>
      <c r="BE36" s="15">
        <f t="shared" si="18"/>
        <v>0</v>
      </c>
      <c r="BF36" s="10" t="str">
        <f>IFERROR(VLOOKUP(A36,'18'!U:V,2,0),"0")</f>
        <v>0</v>
      </c>
      <c r="BG36" s="5" t="s">
        <v>130</v>
      </c>
      <c r="BH36" s="15">
        <f t="shared" si="23"/>
        <v>0</v>
      </c>
      <c r="BI36" s="10" t="str">
        <f>IFERROR(VLOOKUP(A36,'19'!U:V,2,0),"0")</f>
        <v>0</v>
      </c>
      <c r="BJ36" s="5" t="s">
        <v>130</v>
      </c>
      <c r="BK36" s="15">
        <f t="shared" si="24"/>
        <v>0</v>
      </c>
      <c r="BL36" s="10" t="str">
        <f>IFERROR(VLOOKUP(A36,'20'!U:V,2,0),"0")</f>
        <v>0</v>
      </c>
      <c r="BM36" s="5" t="s">
        <v>130</v>
      </c>
      <c r="BN36" s="15">
        <f t="shared" si="25"/>
        <v>0</v>
      </c>
      <c r="BO36" s="10" t="str">
        <f>IFERROR(VLOOKUP(A36,'21'!U:V,2,0),"0")</f>
        <v>0</v>
      </c>
      <c r="BP36" s="5" t="s">
        <v>130</v>
      </c>
      <c r="BQ36" s="15">
        <f t="shared" si="26"/>
        <v>0</v>
      </c>
      <c r="BR36" s="10" t="str">
        <f>IFERROR(VLOOKUP(A36,'22'!U:V,2,0),"0")</f>
        <v>0</v>
      </c>
      <c r="BS36" s="5" t="s">
        <v>130</v>
      </c>
      <c r="BT36" s="15">
        <f t="shared" si="27"/>
        <v>0</v>
      </c>
      <c r="BU36" s="10" t="str">
        <f>IFERROR(VLOOKUP(A36,'23'!U:V,2,0),"0")</f>
        <v>0</v>
      </c>
      <c r="BV36" s="5" t="s">
        <v>130</v>
      </c>
      <c r="BW36" s="15">
        <f t="shared" si="28"/>
        <v>0</v>
      </c>
      <c r="BX36" s="10" t="str">
        <f>IFERROR(VLOOKUP(A36,'24'!U:V,2,0),"0")</f>
        <v>0</v>
      </c>
      <c r="BY36" s="5" t="s">
        <v>130</v>
      </c>
      <c r="BZ36" s="15">
        <f t="shared" si="29"/>
        <v>0</v>
      </c>
      <c r="CA36" s="10" t="str">
        <f>IFERROR(VLOOKUP(A36,'25'!U:V,2,0),"0")</f>
        <v>0</v>
      </c>
      <c r="CB36" s="5" t="s">
        <v>130</v>
      </c>
      <c r="CC36" s="15">
        <f t="shared" si="30"/>
        <v>0</v>
      </c>
      <c r="CD36" s="10" t="str">
        <f>IFERROR(VLOOKUP(A36,'26'!U:V,2,0),"0")</f>
        <v>0</v>
      </c>
      <c r="CE36" s="5" t="s">
        <v>130</v>
      </c>
      <c r="CF36" s="15">
        <f t="shared" si="31"/>
        <v>0</v>
      </c>
      <c r="CG36" s="10" t="str">
        <f>IFERROR(VLOOKUP(A36,'27'!U:V,2,0),"0")</f>
        <v>0</v>
      </c>
      <c r="CH36" s="5" t="s">
        <v>130</v>
      </c>
      <c r="CI36" s="15">
        <f t="shared" si="32"/>
        <v>0</v>
      </c>
      <c r="CJ36" s="10" t="str">
        <f>IFERROR(VLOOKUP(A36,'28'!U:V,2,0),"0")</f>
        <v>0</v>
      </c>
      <c r="CK36" s="5" t="s">
        <v>130</v>
      </c>
      <c r="CL36" s="15">
        <f t="shared" si="33"/>
        <v>0</v>
      </c>
      <c r="CM36" s="10" t="str">
        <f>IFERROR(VLOOKUP(A36,'29'!U:V,2,0),"0")</f>
        <v>0</v>
      </c>
      <c r="CN36" s="5" t="s">
        <v>130</v>
      </c>
      <c r="CO36" s="15">
        <f t="shared" si="34"/>
        <v>0</v>
      </c>
      <c r="CP36" s="10" t="str">
        <f>IFERROR(VLOOKUP(A36,'30'!U:V,2,0),"0")</f>
        <v>0</v>
      </c>
      <c r="CQ36" s="5" t="s">
        <v>130</v>
      </c>
      <c r="CR36" s="15">
        <f t="shared" si="35"/>
        <v>0</v>
      </c>
      <c r="CS36" s="10" t="str">
        <f>IFERROR(VLOOKUP(A36,'31'!U:V,2,0),"0")</f>
        <v>0</v>
      </c>
      <c r="CT36" s="5" t="s">
        <v>130</v>
      </c>
      <c r="CU36" s="15">
        <f t="shared" si="36"/>
        <v>0</v>
      </c>
      <c r="CV36" s="10" t="str">
        <f>IFERROR(VLOOKUP(A36,'เซต1-31'!V:W,2,0),"0")</f>
        <v>0</v>
      </c>
      <c r="CW36" s="5" t="s">
        <v>130</v>
      </c>
      <c r="CX36" s="15">
        <f t="shared" si="19"/>
        <v>0</v>
      </c>
    </row>
    <row r="37" spans="1:102" x14ac:dyDescent="0.25">
      <c r="A37" s="6" t="s">
        <v>56</v>
      </c>
      <c r="B37" s="4" t="s">
        <v>57</v>
      </c>
      <c r="C37" s="13">
        <v>4.0599999999999996</v>
      </c>
      <c r="D37" s="19">
        <f t="shared" si="20"/>
        <v>0</v>
      </c>
      <c r="E37" s="5" t="s">
        <v>130</v>
      </c>
      <c r="F37" s="13">
        <f t="shared" ref="F37:F68" si="37">+D37*C37</f>
        <v>0</v>
      </c>
      <c r="G37" s="10" t="str">
        <f>IFERROR(VLOOKUP(A37,'1'!U:V,2,0),"0")</f>
        <v>0</v>
      </c>
      <c r="H37" s="5" t="s">
        <v>130</v>
      </c>
      <c r="I37" s="15">
        <f t="shared" ref="I37:I68" si="38">+G37*C37</f>
        <v>0</v>
      </c>
      <c r="J37" s="10" t="str">
        <f>IFERROR(VLOOKUP(A37,'2'!U:V,2,0),"0")</f>
        <v>0</v>
      </c>
      <c r="K37" s="5" t="s">
        <v>130</v>
      </c>
      <c r="L37" s="15">
        <f t="shared" ref="L37:L68" si="39">+J37*C37</f>
        <v>0</v>
      </c>
      <c r="M37" s="10" t="str">
        <f>IFERROR(VLOOKUP(A37,'3'!U:V,2,0),"0")</f>
        <v>0</v>
      </c>
      <c r="N37" s="5" t="s">
        <v>130</v>
      </c>
      <c r="O37" s="15">
        <f t="shared" ref="O37:O68" si="40">+M37*C37</f>
        <v>0</v>
      </c>
      <c r="P37" s="10" t="str">
        <f>IFERROR(VLOOKUP(A37,'4'!U:V,2,0),"0")</f>
        <v>0</v>
      </c>
      <c r="Q37" s="5" t="s">
        <v>130</v>
      </c>
      <c r="R37" s="15">
        <f t="shared" ref="R37:R68" si="41">+P37*C37</f>
        <v>0</v>
      </c>
      <c r="S37" s="10" t="str">
        <f>IFERROR(VLOOKUP(A37,'5'!U:V,2,0),"0")</f>
        <v>0</v>
      </c>
      <c r="T37" s="5" t="s">
        <v>130</v>
      </c>
      <c r="U37" s="15">
        <f t="shared" ref="U37:U68" si="42">+S37*C37</f>
        <v>0</v>
      </c>
      <c r="V37" s="10" t="str">
        <f>IFERROR(VLOOKUP(A37,'6'!U:V,2,0),"0")</f>
        <v>0</v>
      </c>
      <c r="W37" s="5" t="s">
        <v>130</v>
      </c>
      <c r="X37" s="15">
        <f t="shared" ref="X37:X68" si="43">+V37*C37</f>
        <v>0</v>
      </c>
      <c r="Y37" s="10" t="str">
        <f>IFERROR(VLOOKUP(A37,'7'!U:V,2,0),"0")</f>
        <v>0</v>
      </c>
      <c r="Z37" s="5" t="s">
        <v>130</v>
      </c>
      <c r="AA37" s="15">
        <f t="shared" ref="AA37:AA68" si="44">+Y37*C37</f>
        <v>0</v>
      </c>
      <c r="AB37" s="10" t="str">
        <f>IFERROR(VLOOKUP(A37,'8'!U:V,2,0),"0")</f>
        <v>0</v>
      </c>
      <c r="AC37" s="5" t="s">
        <v>130</v>
      </c>
      <c r="AD37" s="15">
        <f t="shared" ref="AD37:AD68" si="45">+AB37*C37</f>
        <v>0</v>
      </c>
      <c r="AE37" s="10" t="str">
        <f>IFERROR(VLOOKUP(A37,'9'!U:V,2,0),"0")</f>
        <v>0</v>
      </c>
      <c r="AF37" s="5" t="s">
        <v>130</v>
      </c>
      <c r="AG37" s="15">
        <f t="shared" ref="AG37:AG68" si="46">+AE37*C37</f>
        <v>0</v>
      </c>
      <c r="AH37" s="10" t="str">
        <f>IFERROR(VLOOKUP(A37,'10'!U:V,2,0),"0")</f>
        <v>0</v>
      </c>
      <c r="AI37" s="5" t="s">
        <v>130</v>
      </c>
      <c r="AJ37" s="15">
        <f t="shared" ref="AJ37:AJ68" si="47">+AH37*C37</f>
        <v>0</v>
      </c>
      <c r="AK37" s="10" t="str">
        <f>IFERROR(VLOOKUP(A37,'11'!U:V,2,0),"0")</f>
        <v>0</v>
      </c>
      <c r="AL37" s="5" t="s">
        <v>130</v>
      </c>
      <c r="AM37" s="15">
        <f t="shared" ref="AM37:AM68" si="48">+AK37*C37</f>
        <v>0</v>
      </c>
      <c r="AN37" s="10" t="str">
        <f>IFERROR(VLOOKUP(A37,'12'!U:V,2,0),"0")</f>
        <v>0</v>
      </c>
      <c r="AO37" s="5" t="s">
        <v>130</v>
      </c>
      <c r="AP37" s="15">
        <f t="shared" ref="AP37:AP68" si="49">+AN37*C37</f>
        <v>0</v>
      </c>
      <c r="AQ37" s="10" t="str">
        <f>IFERROR(VLOOKUP(A37,'13'!U:V,2,0),"0")</f>
        <v>0</v>
      </c>
      <c r="AR37" s="5" t="s">
        <v>130</v>
      </c>
      <c r="AS37" s="15">
        <f t="shared" ref="AS37:AS68" si="50">+AQ37*C37</f>
        <v>0</v>
      </c>
      <c r="AT37" s="10" t="str">
        <f>IFERROR(VLOOKUP(A37,'14'!U:V,2,0),"0")</f>
        <v>0</v>
      </c>
      <c r="AU37" s="5" t="s">
        <v>130</v>
      </c>
      <c r="AV37" s="15">
        <f t="shared" ref="AV37:AV68" si="51">+AT37*C37</f>
        <v>0</v>
      </c>
      <c r="AW37" s="10" t="str">
        <f>IFERROR(VLOOKUP(A37,'15'!U:V,2,0),"0")</f>
        <v>0</v>
      </c>
      <c r="AX37" s="5" t="s">
        <v>130</v>
      </c>
      <c r="AY37" s="15">
        <f t="shared" ref="AY37:AY68" si="52">+AW37*C37</f>
        <v>0</v>
      </c>
      <c r="AZ37" s="10" t="str">
        <f>IFERROR(VLOOKUP(A37,'16'!U:V,2,0),"0")</f>
        <v>0</v>
      </c>
      <c r="BA37" s="5" t="s">
        <v>130</v>
      </c>
      <c r="BB37" s="15">
        <f t="shared" ref="BB37:BB68" si="53">+AZ37*C37</f>
        <v>0</v>
      </c>
      <c r="BC37" s="10" t="str">
        <f>IFERROR(VLOOKUP(A37,'17'!U:V,2,0),"0")</f>
        <v>0</v>
      </c>
      <c r="BD37" s="5" t="s">
        <v>130</v>
      </c>
      <c r="BE37" s="15">
        <f t="shared" ref="BE37:BE68" si="54">+BC37*C37</f>
        <v>0</v>
      </c>
      <c r="BF37" s="10" t="str">
        <f>IFERROR(VLOOKUP(A37,'18'!U:V,2,0),"0")</f>
        <v>0</v>
      </c>
      <c r="BG37" s="5" t="s">
        <v>130</v>
      </c>
      <c r="BH37" s="15">
        <f t="shared" si="23"/>
        <v>0</v>
      </c>
      <c r="BI37" s="10" t="str">
        <f>IFERROR(VLOOKUP(A37,'19'!U:V,2,0),"0")</f>
        <v>0</v>
      </c>
      <c r="BJ37" s="5" t="s">
        <v>130</v>
      </c>
      <c r="BK37" s="15">
        <f t="shared" si="24"/>
        <v>0</v>
      </c>
      <c r="BL37" s="10" t="str">
        <f>IFERROR(VLOOKUP(A37,'20'!U:V,2,0),"0")</f>
        <v>0</v>
      </c>
      <c r="BM37" s="5" t="s">
        <v>130</v>
      </c>
      <c r="BN37" s="15">
        <f t="shared" si="25"/>
        <v>0</v>
      </c>
      <c r="BO37" s="10" t="str">
        <f>IFERROR(VLOOKUP(A37,'21'!U:V,2,0),"0")</f>
        <v>0</v>
      </c>
      <c r="BP37" s="5" t="s">
        <v>130</v>
      </c>
      <c r="BQ37" s="15">
        <f t="shared" si="26"/>
        <v>0</v>
      </c>
      <c r="BR37" s="10" t="str">
        <f>IFERROR(VLOOKUP(A37,'22'!U:V,2,0),"0")</f>
        <v>0</v>
      </c>
      <c r="BS37" s="5" t="s">
        <v>130</v>
      </c>
      <c r="BT37" s="15">
        <f t="shared" si="27"/>
        <v>0</v>
      </c>
      <c r="BU37" s="10" t="str">
        <f>IFERROR(VLOOKUP(A37,'23'!U:V,2,0),"0")</f>
        <v>0</v>
      </c>
      <c r="BV37" s="5" t="s">
        <v>130</v>
      </c>
      <c r="BW37" s="15">
        <f t="shared" si="28"/>
        <v>0</v>
      </c>
      <c r="BX37" s="10" t="str">
        <f>IFERROR(VLOOKUP(A37,'24'!U:V,2,0),"0")</f>
        <v>0</v>
      </c>
      <c r="BY37" s="5" t="s">
        <v>130</v>
      </c>
      <c r="BZ37" s="15">
        <f t="shared" si="29"/>
        <v>0</v>
      </c>
      <c r="CA37" s="10" t="str">
        <f>IFERROR(VLOOKUP(A37,'25'!U:V,2,0),"0")</f>
        <v>0</v>
      </c>
      <c r="CB37" s="5" t="s">
        <v>130</v>
      </c>
      <c r="CC37" s="15">
        <f t="shared" si="30"/>
        <v>0</v>
      </c>
      <c r="CD37" s="10" t="str">
        <f>IFERROR(VLOOKUP(A37,'26'!U:V,2,0),"0")</f>
        <v>0</v>
      </c>
      <c r="CE37" s="5" t="s">
        <v>130</v>
      </c>
      <c r="CF37" s="15">
        <f t="shared" si="31"/>
        <v>0</v>
      </c>
      <c r="CG37" s="10" t="str">
        <f>IFERROR(VLOOKUP(A37,'27'!U:V,2,0),"0")</f>
        <v>0</v>
      </c>
      <c r="CH37" s="5" t="s">
        <v>130</v>
      </c>
      <c r="CI37" s="15">
        <f t="shared" si="32"/>
        <v>0</v>
      </c>
      <c r="CJ37" s="10" t="str">
        <f>IFERROR(VLOOKUP(A37,'28'!U:V,2,0),"0")</f>
        <v>0</v>
      </c>
      <c r="CK37" s="5" t="s">
        <v>130</v>
      </c>
      <c r="CL37" s="15">
        <f t="shared" si="33"/>
        <v>0</v>
      </c>
      <c r="CM37" s="10" t="str">
        <f>IFERROR(VLOOKUP(A37,'29'!U:V,2,0),"0")</f>
        <v>0</v>
      </c>
      <c r="CN37" s="5" t="s">
        <v>130</v>
      </c>
      <c r="CO37" s="15">
        <f t="shared" si="34"/>
        <v>0</v>
      </c>
      <c r="CP37" s="10" t="str">
        <f>IFERROR(VLOOKUP(A37,'30'!U:V,2,0),"0")</f>
        <v>0</v>
      </c>
      <c r="CQ37" s="5" t="s">
        <v>130</v>
      </c>
      <c r="CR37" s="15">
        <f t="shared" si="35"/>
        <v>0</v>
      </c>
      <c r="CS37" s="10" t="str">
        <f>IFERROR(VLOOKUP(A37,'31'!U:V,2,0),"0")</f>
        <v>0</v>
      </c>
      <c r="CT37" s="5" t="s">
        <v>130</v>
      </c>
      <c r="CU37" s="15">
        <f t="shared" si="36"/>
        <v>0</v>
      </c>
      <c r="CV37" s="10" t="str">
        <f>IFERROR(VLOOKUP(A37,'เซต1-31'!V:W,2,0),"0")</f>
        <v>0</v>
      </c>
      <c r="CW37" s="5" t="s">
        <v>130</v>
      </c>
      <c r="CX37" s="15">
        <f t="shared" si="19"/>
        <v>0</v>
      </c>
    </row>
    <row r="38" spans="1:102" x14ac:dyDescent="0.25">
      <c r="A38" s="6" t="s">
        <v>167</v>
      </c>
      <c r="B38" s="4" t="s">
        <v>57</v>
      </c>
      <c r="C38" s="13">
        <v>4.0599999999999996</v>
      </c>
      <c r="D38" s="19">
        <f t="shared" si="20"/>
        <v>0</v>
      </c>
      <c r="E38" s="5" t="s">
        <v>130</v>
      </c>
      <c r="F38" s="13">
        <f t="shared" si="37"/>
        <v>0</v>
      </c>
      <c r="G38" s="10" t="str">
        <f>IFERROR(VLOOKUP(A38,'1'!U:V,2,0),"0")</f>
        <v>0</v>
      </c>
      <c r="H38" s="5" t="s">
        <v>130</v>
      </c>
      <c r="I38" s="15">
        <f t="shared" si="38"/>
        <v>0</v>
      </c>
      <c r="J38" s="10" t="str">
        <f>IFERROR(VLOOKUP(A38,'2'!U:V,2,0),"0")</f>
        <v>0</v>
      </c>
      <c r="K38" s="5" t="s">
        <v>130</v>
      </c>
      <c r="L38" s="15">
        <f t="shared" si="39"/>
        <v>0</v>
      </c>
      <c r="M38" s="10" t="str">
        <f>IFERROR(VLOOKUP(A38,'3'!U:V,2,0),"0")</f>
        <v>0</v>
      </c>
      <c r="N38" s="5" t="s">
        <v>130</v>
      </c>
      <c r="O38" s="15">
        <f t="shared" si="40"/>
        <v>0</v>
      </c>
      <c r="P38" s="10" t="str">
        <f>IFERROR(VLOOKUP(A38,'4'!U:V,2,0),"0")</f>
        <v>0</v>
      </c>
      <c r="Q38" s="5" t="s">
        <v>130</v>
      </c>
      <c r="R38" s="15">
        <f t="shared" si="41"/>
        <v>0</v>
      </c>
      <c r="S38" s="10" t="str">
        <f>IFERROR(VLOOKUP(A38,'5'!U:V,2,0),"0")</f>
        <v>0</v>
      </c>
      <c r="T38" s="5" t="s">
        <v>130</v>
      </c>
      <c r="U38" s="15">
        <f t="shared" si="42"/>
        <v>0</v>
      </c>
      <c r="V38" s="10" t="str">
        <f>IFERROR(VLOOKUP(A38,'6'!U:V,2,0),"0")</f>
        <v>0</v>
      </c>
      <c r="W38" s="5" t="s">
        <v>130</v>
      </c>
      <c r="X38" s="15">
        <f t="shared" si="43"/>
        <v>0</v>
      </c>
      <c r="Y38" s="10" t="str">
        <f>IFERROR(VLOOKUP(A38,'7'!U:V,2,0),"0")</f>
        <v>0</v>
      </c>
      <c r="Z38" s="5" t="s">
        <v>130</v>
      </c>
      <c r="AA38" s="15">
        <f t="shared" si="44"/>
        <v>0</v>
      </c>
      <c r="AB38" s="10" t="str">
        <f>IFERROR(VLOOKUP(A38,'8'!U:V,2,0),"0")</f>
        <v>0</v>
      </c>
      <c r="AC38" s="5" t="s">
        <v>130</v>
      </c>
      <c r="AD38" s="15">
        <f t="shared" si="45"/>
        <v>0</v>
      </c>
      <c r="AE38" s="10" t="str">
        <f>IFERROR(VLOOKUP(A38,'9'!U:V,2,0),"0")</f>
        <v>0</v>
      </c>
      <c r="AF38" s="5" t="s">
        <v>130</v>
      </c>
      <c r="AG38" s="15">
        <f t="shared" si="46"/>
        <v>0</v>
      </c>
      <c r="AH38" s="10" t="str">
        <f>IFERROR(VLOOKUP(A38,'10'!U:V,2,0),"0")</f>
        <v>0</v>
      </c>
      <c r="AI38" s="5" t="s">
        <v>130</v>
      </c>
      <c r="AJ38" s="15">
        <f t="shared" si="47"/>
        <v>0</v>
      </c>
      <c r="AK38" s="10" t="str">
        <f>IFERROR(VLOOKUP(A38,'11'!U:V,2,0),"0")</f>
        <v>0</v>
      </c>
      <c r="AL38" s="5" t="s">
        <v>130</v>
      </c>
      <c r="AM38" s="15">
        <f t="shared" si="48"/>
        <v>0</v>
      </c>
      <c r="AN38" s="10" t="str">
        <f>IFERROR(VLOOKUP(A38,'12'!U:V,2,0),"0")</f>
        <v>0</v>
      </c>
      <c r="AO38" s="5" t="s">
        <v>130</v>
      </c>
      <c r="AP38" s="15">
        <f t="shared" si="49"/>
        <v>0</v>
      </c>
      <c r="AQ38" s="10" t="str">
        <f>IFERROR(VLOOKUP(A38,'13'!U:V,2,0),"0")</f>
        <v>0</v>
      </c>
      <c r="AR38" s="5" t="s">
        <v>130</v>
      </c>
      <c r="AS38" s="15">
        <f t="shared" si="50"/>
        <v>0</v>
      </c>
      <c r="AT38" s="10" t="str">
        <f>IFERROR(VLOOKUP(A38,'14'!U:V,2,0),"0")</f>
        <v>0</v>
      </c>
      <c r="AU38" s="5" t="s">
        <v>130</v>
      </c>
      <c r="AV38" s="15">
        <f t="shared" si="51"/>
        <v>0</v>
      </c>
      <c r="AW38" s="10" t="str">
        <f>IFERROR(VLOOKUP(A38,'15'!U:V,2,0),"0")</f>
        <v>0</v>
      </c>
      <c r="AX38" s="5" t="s">
        <v>130</v>
      </c>
      <c r="AY38" s="15">
        <f t="shared" si="52"/>
        <v>0</v>
      </c>
      <c r="AZ38" s="10" t="str">
        <f>IFERROR(VLOOKUP(A38,'16'!U:V,2,0),"0")</f>
        <v>0</v>
      </c>
      <c r="BA38" s="5" t="s">
        <v>130</v>
      </c>
      <c r="BB38" s="15">
        <f t="shared" si="53"/>
        <v>0</v>
      </c>
      <c r="BC38" s="10" t="str">
        <f>IFERROR(VLOOKUP(A38,'17'!U:V,2,0),"0")</f>
        <v>0</v>
      </c>
      <c r="BD38" s="5" t="s">
        <v>130</v>
      </c>
      <c r="BE38" s="15">
        <f t="shared" si="54"/>
        <v>0</v>
      </c>
      <c r="BF38" s="10" t="str">
        <f>IFERROR(VLOOKUP(A38,'18'!U:V,2,0),"0")</f>
        <v>0</v>
      </c>
      <c r="BG38" s="5" t="s">
        <v>130</v>
      </c>
      <c r="BH38" s="15">
        <f t="shared" si="23"/>
        <v>0</v>
      </c>
      <c r="BI38" s="10" t="str">
        <f>IFERROR(VLOOKUP(A38,'19'!U:V,2,0),"0")</f>
        <v>0</v>
      </c>
      <c r="BJ38" s="5" t="s">
        <v>130</v>
      </c>
      <c r="BK38" s="15">
        <f t="shared" si="24"/>
        <v>0</v>
      </c>
      <c r="BL38" s="10" t="str">
        <f>IFERROR(VLOOKUP(A38,'20'!U:V,2,0),"0")</f>
        <v>0</v>
      </c>
      <c r="BM38" s="5" t="s">
        <v>130</v>
      </c>
      <c r="BN38" s="15">
        <f t="shared" si="25"/>
        <v>0</v>
      </c>
      <c r="BO38" s="10" t="str">
        <f>IFERROR(VLOOKUP(A38,'21'!U:V,2,0),"0")</f>
        <v>0</v>
      </c>
      <c r="BP38" s="5" t="s">
        <v>130</v>
      </c>
      <c r="BQ38" s="15">
        <f t="shared" si="26"/>
        <v>0</v>
      </c>
      <c r="BR38" s="10" t="str">
        <f>IFERROR(VLOOKUP(A38,'22'!U:V,2,0),"0")</f>
        <v>0</v>
      </c>
      <c r="BS38" s="5" t="s">
        <v>130</v>
      </c>
      <c r="BT38" s="15">
        <f t="shared" si="27"/>
        <v>0</v>
      </c>
      <c r="BU38" s="10" t="str">
        <f>IFERROR(VLOOKUP(A38,'23'!U:V,2,0),"0")</f>
        <v>0</v>
      </c>
      <c r="BV38" s="5" t="s">
        <v>130</v>
      </c>
      <c r="BW38" s="15">
        <f t="shared" si="28"/>
        <v>0</v>
      </c>
      <c r="BX38" s="10" t="str">
        <f>IFERROR(VLOOKUP(A38,'24'!U:V,2,0),"0")</f>
        <v>0</v>
      </c>
      <c r="BY38" s="5" t="s">
        <v>130</v>
      </c>
      <c r="BZ38" s="15">
        <f t="shared" si="29"/>
        <v>0</v>
      </c>
      <c r="CA38" s="10" t="str">
        <f>IFERROR(VLOOKUP(A38,'25'!U:V,2,0),"0")</f>
        <v>0</v>
      </c>
      <c r="CB38" s="5" t="s">
        <v>130</v>
      </c>
      <c r="CC38" s="15">
        <f t="shared" si="30"/>
        <v>0</v>
      </c>
      <c r="CD38" s="10" t="str">
        <f>IFERROR(VLOOKUP(A38,'26'!U:V,2,0),"0")</f>
        <v>0</v>
      </c>
      <c r="CE38" s="5" t="s">
        <v>130</v>
      </c>
      <c r="CF38" s="15">
        <f t="shared" si="31"/>
        <v>0</v>
      </c>
      <c r="CG38" s="10" t="str">
        <f>IFERROR(VLOOKUP(A38,'27'!U:V,2,0),"0")</f>
        <v>0</v>
      </c>
      <c r="CH38" s="5" t="s">
        <v>130</v>
      </c>
      <c r="CI38" s="15">
        <f t="shared" si="32"/>
        <v>0</v>
      </c>
      <c r="CJ38" s="10" t="str">
        <f>IFERROR(VLOOKUP(A38,'28'!U:V,2,0),"0")</f>
        <v>0</v>
      </c>
      <c r="CK38" s="5" t="s">
        <v>130</v>
      </c>
      <c r="CL38" s="15">
        <f t="shared" si="33"/>
        <v>0</v>
      </c>
      <c r="CM38" s="10" t="str">
        <f>IFERROR(VLOOKUP(A38,'29'!U:V,2,0),"0")</f>
        <v>0</v>
      </c>
      <c r="CN38" s="5" t="s">
        <v>130</v>
      </c>
      <c r="CO38" s="15">
        <f t="shared" si="34"/>
        <v>0</v>
      </c>
      <c r="CP38" s="10" t="str">
        <f>IFERROR(VLOOKUP(A38,'30'!U:V,2,0),"0")</f>
        <v>0</v>
      </c>
      <c r="CQ38" s="5" t="s">
        <v>130</v>
      </c>
      <c r="CR38" s="15">
        <f t="shared" si="35"/>
        <v>0</v>
      </c>
      <c r="CS38" s="10" t="str">
        <f>IFERROR(VLOOKUP(A38,'31'!U:V,2,0),"0")</f>
        <v>0</v>
      </c>
      <c r="CT38" s="5" t="s">
        <v>130</v>
      </c>
      <c r="CU38" s="15">
        <f t="shared" si="36"/>
        <v>0</v>
      </c>
      <c r="CV38" s="10" t="str">
        <f>IFERROR(VLOOKUP(A38,'เซต1-31'!V:W,2,0),"0")</f>
        <v>0</v>
      </c>
      <c r="CW38" s="5" t="s">
        <v>130</v>
      </c>
      <c r="CX38" s="15">
        <f t="shared" si="19"/>
        <v>0</v>
      </c>
    </row>
    <row r="39" spans="1:102" x14ac:dyDescent="0.25">
      <c r="A39" s="6" t="s">
        <v>149</v>
      </c>
      <c r="B39" s="4" t="s">
        <v>150</v>
      </c>
      <c r="C39" s="13">
        <v>4.54</v>
      </c>
      <c r="D39" s="19">
        <f t="shared" si="20"/>
        <v>0</v>
      </c>
      <c r="E39" s="5" t="s">
        <v>130</v>
      </c>
      <c r="F39" s="13">
        <f t="shared" si="37"/>
        <v>0</v>
      </c>
      <c r="G39" s="10" t="str">
        <f>IFERROR(VLOOKUP(A39,'1'!U:V,2,0),"0")</f>
        <v>0</v>
      </c>
      <c r="H39" s="5" t="s">
        <v>130</v>
      </c>
      <c r="I39" s="15">
        <f t="shared" si="38"/>
        <v>0</v>
      </c>
      <c r="J39" s="10" t="str">
        <f>IFERROR(VLOOKUP(A39,'2'!U:V,2,0),"0")</f>
        <v>0</v>
      </c>
      <c r="K39" s="5" t="s">
        <v>130</v>
      </c>
      <c r="L39" s="15">
        <f t="shared" si="39"/>
        <v>0</v>
      </c>
      <c r="M39" s="10" t="str">
        <f>IFERROR(VLOOKUP(A39,'3'!U:V,2,0),"0")</f>
        <v>0</v>
      </c>
      <c r="N39" s="5" t="s">
        <v>130</v>
      </c>
      <c r="O39" s="15">
        <f t="shared" si="40"/>
        <v>0</v>
      </c>
      <c r="P39" s="10" t="str">
        <f>IFERROR(VLOOKUP(A39,'4'!U:V,2,0),"0")</f>
        <v>0</v>
      </c>
      <c r="Q39" s="5" t="s">
        <v>130</v>
      </c>
      <c r="R39" s="15">
        <f t="shared" si="41"/>
        <v>0</v>
      </c>
      <c r="S39" s="10" t="str">
        <f>IFERROR(VLOOKUP(A39,'5'!U:V,2,0),"0")</f>
        <v>0</v>
      </c>
      <c r="T39" s="5" t="s">
        <v>130</v>
      </c>
      <c r="U39" s="15">
        <f t="shared" si="42"/>
        <v>0</v>
      </c>
      <c r="V39" s="10" t="str">
        <f>IFERROR(VLOOKUP(A39,'6'!U:V,2,0),"0")</f>
        <v>0</v>
      </c>
      <c r="W39" s="5" t="s">
        <v>130</v>
      </c>
      <c r="X39" s="15">
        <f t="shared" si="43"/>
        <v>0</v>
      </c>
      <c r="Y39" s="10" t="str">
        <f>IFERROR(VLOOKUP(A39,'7'!U:V,2,0),"0")</f>
        <v>0</v>
      </c>
      <c r="Z39" s="5" t="s">
        <v>130</v>
      </c>
      <c r="AA39" s="15">
        <f t="shared" si="44"/>
        <v>0</v>
      </c>
      <c r="AB39" s="10" t="str">
        <f>IFERROR(VLOOKUP(A39,'8'!U:V,2,0),"0")</f>
        <v>0</v>
      </c>
      <c r="AC39" s="5" t="s">
        <v>130</v>
      </c>
      <c r="AD39" s="15">
        <f t="shared" si="45"/>
        <v>0</v>
      </c>
      <c r="AE39" s="10" t="str">
        <f>IFERROR(VLOOKUP(A39,'9'!U:V,2,0),"0")</f>
        <v>0</v>
      </c>
      <c r="AF39" s="5" t="s">
        <v>130</v>
      </c>
      <c r="AG39" s="15">
        <f t="shared" si="46"/>
        <v>0</v>
      </c>
      <c r="AH39" s="10" t="str">
        <f>IFERROR(VLOOKUP(A39,'10'!U:V,2,0),"0")</f>
        <v>0</v>
      </c>
      <c r="AI39" s="5" t="s">
        <v>130</v>
      </c>
      <c r="AJ39" s="15">
        <f t="shared" si="47"/>
        <v>0</v>
      </c>
      <c r="AK39" s="10" t="str">
        <f>IFERROR(VLOOKUP(A39,'11'!U:V,2,0),"0")</f>
        <v>0</v>
      </c>
      <c r="AL39" s="5" t="s">
        <v>130</v>
      </c>
      <c r="AM39" s="15">
        <f t="shared" si="48"/>
        <v>0</v>
      </c>
      <c r="AN39" s="10" t="str">
        <f>IFERROR(VLOOKUP(A39,'12'!U:V,2,0),"0")</f>
        <v>0</v>
      </c>
      <c r="AO39" s="5" t="s">
        <v>130</v>
      </c>
      <c r="AP39" s="15">
        <f t="shared" si="49"/>
        <v>0</v>
      </c>
      <c r="AQ39" s="10" t="str">
        <f>IFERROR(VLOOKUP(A39,'13'!U:V,2,0),"0")</f>
        <v>0</v>
      </c>
      <c r="AR39" s="5" t="s">
        <v>130</v>
      </c>
      <c r="AS39" s="15">
        <f t="shared" si="50"/>
        <v>0</v>
      </c>
      <c r="AT39" s="10" t="str">
        <f>IFERROR(VLOOKUP(A39,'14'!U:V,2,0),"0")</f>
        <v>0</v>
      </c>
      <c r="AU39" s="5" t="s">
        <v>130</v>
      </c>
      <c r="AV39" s="15">
        <f t="shared" si="51"/>
        <v>0</v>
      </c>
      <c r="AW39" s="10" t="str">
        <f>IFERROR(VLOOKUP(A39,'15'!U:V,2,0),"0")</f>
        <v>0</v>
      </c>
      <c r="AX39" s="5" t="s">
        <v>130</v>
      </c>
      <c r="AY39" s="15">
        <f t="shared" si="52"/>
        <v>0</v>
      </c>
      <c r="AZ39" s="10" t="str">
        <f>IFERROR(VLOOKUP(A39,'16'!U:V,2,0),"0")</f>
        <v>0</v>
      </c>
      <c r="BA39" s="5" t="s">
        <v>130</v>
      </c>
      <c r="BB39" s="15">
        <f t="shared" si="53"/>
        <v>0</v>
      </c>
      <c r="BC39" s="10" t="str">
        <f>IFERROR(VLOOKUP(A39,'17'!U:V,2,0),"0")</f>
        <v>0</v>
      </c>
      <c r="BD39" s="5" t="s">
        <v>130</v>
      </c>
      <c r="BE39" s="15">
        <f t="shared" si="54"/>
        <v>0</v>
      </c>
      <c r="BF39" s="10" t="str">
        <f>IFERROR(VLOOKUP(A39,'18'!U:V,2,0),"0")</f>
        <v>0</v>
      </c>
      <c r="BG39" s="5" t="s">
        <v>130</v>
      </c>
      <c r="BH39" s="15">
        <f t="shared" si="23"/>
        <v>0</v>
      </c>
      <c r="BI39" s="10" t="str">
        <f>IFERROR(VLOOKUP(A39,'19'!U:V,2,0),"0")</f>
        <v>0</v>
      </c>
      <c r="BJ39" s="5" t="s">
        <v>130</v>
      </c>
      <c r="BK39" s="15">
        <f t="shared" si="24"/>
        <v>0</v>
      </c>
      <c r="BL39" s="10" t="str">
        <f>IFERROR(VLOOKUP(A39,'20'!U:V,2,0),"0")</f>
        <v>0</v>
      </c>
      <c r="BM39" s="5" t="s">
        <v>130</v>
      </c>
      <c r="BN39" s="15">
        <f t="shared" si="25"/>
        <v>0</v>
      </c>
      <c r="BO39" s="10" t="str">
        <f>IFERROR(VLOOKUP(A39,'21'!U:V,2,0),"0")</f>
        <v>0</v>
      </c>
      <c r="BP39" s="5" t="s">
        <v>130</v>
      </c>
      <c r="BQ39" s="15">
        <f t="shared" si="26"/>
        <v>0</v>
      </c>
      <c r="BR39" s="10" t="str">
        <f>IFERROR(VLOOKUP(A39,'22'!U:V,2,0),"0")</f>
        <v>0</v>
      </c>
      <c r="BS39" s="5" t="s">
        <v>130</v>
      </c>
      <c r="BT39" s="15">
        <f t="shared" si="27"/>
        <v>0</v>
      </c>
      <c r="BU39" s="10" t="str">
        <f>IFERROR(VLOOKUP(A39,'23'!U:V,2,0),"0")</f>
        <v>0</v>
      </c>
      <c r="BV39" s="5" t="s">
        <v>130</v>
      </c>
      <c r="BW39" s="15">
        <f t="shared" si="28"/>
        <v>0</v>
      </c>
      <c r="BX39" s="10" t="str">
        <f>IFERROR(VLOOKUP(A39,'24'!U:V,2,0),"0")</f>
        <v>0</v>
      </c>
      <c r="BY39" s="5" t="s">
        <v>130</v>
      </c>
      <c r="BZ39" s="15">
        <f t="shared" si="29"/>
        <v>0</v>
      </c>
      <c r="CA39" s="10" t="str">
        <f>IFERROR(VLOOKUP(A39,'25'!U:V,2,0),"0")</f>
        <v>0</v>
      </c>
      <c r="CB39" s="5" t="s">
        <v>130</v>
      </c>
      <c r="CC39" s="15">
        <f t="shared" si="30"/>
        <v>0</v>
      </c>
      <c r="CD39" s="10" t="str">
        <f>IFERROR(VLOOKUP(A39,'26'!U:V,2,0),"0")</f>
        <v>0</v>
      </c>
      <c r="CE39" s="5" t="s">
        <v>130</v>
      </c>
      <c r="CF39" s="15">
        <f t="shared" si="31"/>
        <v>0</v>
      </c>
      <c r="CG39" s="10" t="str">
        <f>IFERROR(VLOOKUP(A39,'27'!U:V,2,0),"0")</f>
        <v>0</v>
      </c>
      <c r="CH39" s="5" t="s">
        <v>130</v>
      </c>
      <c r="CI39" s="15">
        <f t="shared" si="32"/>
        <v>0</v>
      </c>
      <c r="CJ39" s="10" t="str">
        <f>IFERROR(VLOOKUP(A39,'28'!U:V,2,0),"0")</f>
        <v>0</v>
      </c>
      <c r="CK39" s="5" t="s">
        <v>130</v>
      </c>
      <c r="CL39" s="15">
        <f t="shared" si="33"/>
        <v>0</v>
      </c>
      <c r="CM39" s="10" t="str">
        <f>IFERROR(VLOOKUP(A39,'29'!U:V,2,0),"0")</f>
        <v>0</v>
      </c>
      <c r="CN39" s="5" t="s">
        <v>130</v>
      </c>
      <c r="CO39" s="15">
        <f t="shared" si="34"/>
        <v>0</v>
      </c>
      <c r="CP39" s="10" t="str">
        <f>IFERROR(VLOOKUP(A39,'30'!U:V,2,0),"0")</f>
        <v>0</v>
      </c>
      <c r="CQ39" s="5" t="s">
        <v>130</v>
      </c>
      <c r="CR39" s="15">
        <f t="shared" si="35"/>
        <v>0</v>
      </c>
      <c r="CS39" s="10" t="str">
        <f>IFERROR(VLOOKUP(A39,'31'!U:V,2,0),"0")</f>
        <v>0</v>
      </c>
      <c r="CT39" s="5" t="s">
        <v>130</v>
      </c>
      <c r="CU39" s="15">
        <f t="shared" si="36"/>
        <v>0</v>
      </c>
      <c r="CV39" s="10" t="str">
        <f>IFERROR(VLOOKUP(A39,'เซต1-31'!V:W,2,0),"0")</f>
        <v>0</v>
      </c>
      <c r="CW39" s="5" t="s">
        <v>130</v>
      </c>
      <c r="CX39" s="15">
        <f t="shared" si="19"/>
        <v>0</v>
      </c>
    </row>
    <row r="40" spans="1:102" x14ac:dyDescent="0.25">
      <c r="A40" s="6" t="s">
        <v>50</v>
      </c>
      <c r="B40" s="4" t="s">
        <v>51</v>
      </c>
      <c r="C40" s="13">
        <v>4.54</v>
      </c>
      <c r="D40" s="19">
        <f t="shared" si="20"/>
        <v>0</v>
      </c>
      <c r="E40" s="5" t="s">
        <v>130</v>
      </c>
      <c r="F40" s="13">
        <f t="shared" si="37"/>
        <v>0</v>
      </c>
      <c r="G40" s="10" t="str">
        <f>IFERROR(VLOOKUP(A40,'1'!U:V,2,0),"0")</f>
        <v>0</v>
      </c>
      <c r="H40" s="5" t="s">
        <v>130</v>
      </c>
      <c r="I40" s="15">
        <f t="shared" si="38"/>
        <v>0</v>
      </c>
      <c r="J40" s="10" t="str">
        <f>IFERROR(VLOOKUP(A40,'2'!U:V,2,0),"0")</f>
        <v>0</v>
      </c>
      <c r="K40" s="5" t="s">
        <v>130</v>
      </c>
      <c r="L40" s="15">
        <f t="shared" si="39"/>
        <v>0</v>
      </c>
      <c r="M40" s="10" t="str">
        <f>IFERROR(VLOOKUP(A40,'3'!U:V,2,0),"0")</f>
        <v>0</v>
      </c>
      <c r="N40" s="5" t="s">
        <v>130</v>
      </c>
      <c r="O40" s="15">
        <f t="shared" si="40"/>
        <v>0</v>
      </c>
      <c r="P40" s="10" t="str">
        <f>IFERROR(VLOOKUP(A40,'4'!U:V,2,0),"0")</f>
        <v>0</v>
      </c>
      <c r="Q40" s="5" t="s">
        <v>130</v>
      </c>
      <c r="R40" s="15">
        <f t="shared" si="41"/>
        <v>0</v>
      </c>
      <c r="S40" s="10" t="str">
        <f>IFERROR(VLOOKUP(A40,'5'!U:V,2,0),"0")</f>
        <v>0</v>
      </c>
      <c r="T40" s="5" t="s">
        <v>130</v>
      </c>
      <c r="U40" s="15">
        <f t="shared" si="42"/>
        <v>0</v>
      </c>
      <c r="V40" s="10" t="str">
        <f>IFERROR(VLOOKUP(A40,'6'!U:V,2,0),"0")</f>
        <v>0</v>
      </c>
      <c r="W40" s="5" t="s">
        <v>130</v>
      </c>
      <c r="X40" s="15">
        <f t="shared" si="43"/>
        <v>0</v>
      </c>
      <c r="Y40" s="10" t="str">
        <f>IFERROR(VLOOKUP(A40,'7'!U:V,2,0),"0")</f>
        <v>0</v>
      </c>
      <c r="Z40" s="5" t="s">
        <v>130</v>
      </c>
      <c r="AA40" s="15">
        <f t="shared" si="44"/>
        <v>0</v>
      </c>
      <c r="AB40" s="10" t="str">
        <f>IFERROR(VLOOKUP(A40,'8'!U:V,2,0),"0")</f>
        <v>0</v>
      </c>
      <c r="AC40" s="5" t="s">
        <v>130</v>
      </c>
      <c r="AD40" s="15">
        <f t="shared" si="45"/>
        <v>0</v>
      </c>
      <c r="AE40" s="10" t="str">
        <f>IFERROR(VLOOKUP(A40,'9'!U:V,2,0),"0")</f>
        <v>0</v>
      </c>
      <c r="AF40" s="5" t="s">
        <v>130</v>
      </c>
      <c r="AG40" s="15">
        <f t="shared" si="46"/>
        <v>0</v>
      </c>
      <c r="AH40" s="10" t="str">
        <f>IFERROR(VLOOKUP(A40,'10'!U:V,2,0),"0")</f>
        <v>0</v>
      </c>
      <c r="AI40" s="5" t="s">
        <v>130</v>
      </c>
      <c r="AJ40" s="15">
        <f t="shared" si="47"/>
        <v>0</v>
      </c>
      <c r="AK40" s="10" t="str">
        <f>IFERROR(VLOOKUP(A40,'11'!U:V,2,0),"0")</f>
        <v>0</v>
      </c>
      <c r="AL40" s="5" t="s">
        <v>130</v>
      </c>
      <c r="AM40" s="15">
        <f t="shared" si="48"/>
        <v>0</v>
      </c>
      <c r="AN40" s="10" t="str">
        <f>IFERROR(VLOOKUP(A40,'12'!U:V,2,0),"0")</f>
        <v>0</v>
      </c>
      <c r="AO40" s="5" t="s">
        <v>130</v>
      </c>
      <c r="AP40" s="15">
        <f t="shared" si="49"/>
        <v>0</v>
      </c>
      <c r="AQ40" s="10" t="str">
        <f>IFERROR(VLOOKUP(A40,'13'!U:V,2,0),"0")</f>
        <v>0</v>
      </c>
      <c r="AR40" s="5" t="s">
        <v>130</v>
      </c>
      <c r="AS40" s="15">
        <f t="shared" si="50"/>
        <v>0</v>
      </c>
      <c r="AT40" s="10" t="str">
        <f>IFERROR(VLOOKUP(A40,'14'!U:V,2,0),"0")</f>
        <v>0</v>
      </c>
      <c r="AU40" s="5" t="s">
        <v>130</v>
      </c>
      <c r="AV40" s="15">
        <f t="shared" si="51"/>
        <v>0</v>
      </c>
      <c r="AW40" s="10" t="str">
        <f>IFERROR(VLOOKUP(A40,'15'!U:V,2,0),"0")</f>
        <v>0</v>
      </c>
      <c r="AX40" s="5" t="s">
        <v>130</v>
      </c>
      <c r="AY40" s="15">
        <f t="shared" si="52"/>
        <v>0</v>
      </c>
      <c r="AZ40" s="10" t="str">
        <f>IFERROR(VLOOKUP(A40,'16'!U:V,2,0),"0")</f>
        <v>0</v>
      </c>
      <c r="BA40" s="5" t="s">
        <v>130</v>
      </c>
      <c r="BB40" s="15">
        <f t="shared" si="53"/>
        <v>0</v>
      </c>
      <c r="BC40" s="10" t="str">
        <f>IFERROR(VLOOKUP(A40,'17'!U:V,2,0),"0")</f>
        <v>0</v>
      </c>
      <c r="BD40" s="5" t="s">
        <v>130</v>
      </c>
      <c r="BE40" s="15">
        <f t="shared" si="54"/>
        <v>0</v>
      </c>
      <c r="BF40" s="10" t="str">
        <f>IFERROR(VLOOKUP(A40,'18'!U:V,2,0),"0")</f>
        <v>0</v>
      </c>
      <c r="BG40" s="5" t="s">
        <v>130</v>
      </c>
      <c r="BH40" s="15">
        <f t="shared" si="23"/>
        <v>0</v>
      </c>
      <c r="BI40" s="10" t="str">
        <f>IFERROR(VLOOKUP(A40,'19'!U:V,2,0),"0")</f>
        <v>0</v>
      </c>
      <c r="BJ40" s="5" t="s">
        <v>130</v>
      </c>
      <c r="BK40" s="15">
        <f t="shared" si="24"/>
        <v>0</v>
      </c>
      <c r="BL40" s="10" t="str">
        <f>IFERROR(VLOOKUP(A40,'20'!U:V,2,0),"0")</f>
        <v>0</v>
      </c>
      <c r="BM40" s="5" t="s">
        <v>130</v>
      </c>
      <c r="BN40" s="15">
        <f t="shared" si="25"/>
        <v>0</v>
      </c>
      <c r="BO40" s="10" t="str">
        <f>IFERROR(VLOOKUP(A40,'21'!U:V,2,0),"0")</f>
        <v>0</v>
      </c>
      <c r="BP40" s="5" t="s">
        <v>130</v>
      </c>
      <c r="BQ40" s="15">
        <f t="shared" si="26"/>
        <v>0</v>
      </c>
      <c r="BR40" s="10" t="str">
        <f>IFERROR(VLOOKUP(A40,'22'!U:V,2,0),"0")</f>
        <v>0</v>
      </c>
      <c r="BS40" s="5" t="s">
        <v>130</v>
      </c>
      <c r="BT40" s="15">
        <f t="shared" si="27"/>
        <v>0</v>
      </c>
      <c r="BU40" s="10" t="str">
        <f>IFERROR(VLOOKUP(A40,'23'!U:V,2,0),"0")</f>
        <v>0</v>
      </c>
      <c r="BV40" s="5" t="s">
        <v>130</v>
      </c>
      <c r="BW40" s="15">
        <f t="shared" si="28"/>
        <v>0</v>
      </c>
      <c r="BX40" s="10" t="str">
        <f>IFERROR(VLOOKUP(A40,'24'!U:V,2,0),"0")</f>
        <v>0</v>
      </c>
      <c r="BY40" s="5" t="s">
        <v>130</v>
      </c>
      <c r="BZ40" s="15">
        <f t="shared" si="29"/>
        <v>0</v>
      </c>
      <c r="CA40" s="10" t="str">
        <f>IFERROR(VLOOKUP(A40,'25'!U:V,2,0),"0")</f>
        <v>0</v>
      </c>
      <c r="CB40" s="5" t="s">
        <v>130</v>
      </c>
      <c r="CC40" s="15">
        <f t="shared" si="30"/>
        <v>0</v>
      </c>
      <c r="CD40" s="10" t="str">
        <f>IFERROR(VLOOKUP(A40,'26'!U:V,2,0),"0")</f>
        <v>0</v>
      </c>
      <c r="CE40" s="5" t="s">
        <v>130</v>
      </c>
      <c r="CF40" s="15">
        <f t="shared" si="31"/>
        <v>0</v>
      </c>
      <c r="CG40" s="10" t="str">
        <f>IFERROR(VLOOKUP(A40,'27'!U:V,2,0),"0")</f>
        <v>0</v>
      </c>
      <c r="CH40" s="5" t="s">
        <v>130</v>
      </c>
      <c r="CI40" s="15">
        <f t="shared" si="32"/>
        <v>0</v>
      </c>
      <c r="CJ40" s="10" t="str">
        <f>IFERROR(VLOOKUP(A40,'28'!U:V,2,0),"0")</f>
        <v>0</v>
      </c>
      <c r="CK40" s="5" t="s">
        <v>130</v>
      </c>
      <c r="CL40" s="15">
        <f t="shared" si="33"/>
        <v>0</v>
      </c>
      <c r="CM40" s="10" t="str">
        <f>IFERROR(VLOOKUP(A40,'29'!U:V,2,0),"0")</f>
        <v>0</v>
      </c>
      <c r="CN40" s="5" t="s">
        <v>130</v>
      </c>
      <c r="CO40" s="15">
        <f t="shared" si="34"/>
        <v>0</v>
      </c>
      <c r="CP40" s="10" t="str">
        <f>IFERROR(VLOOKUP(A40,'30'!U:V,2,0),"0")</f>
        <v>0</v>
      </c>
      <c r="CQ40" s="5" t="s">
        <v>130</v>
      </c>
      <c r="CR40" s="15">
        <f t="shared" si="35"/>
        <v>0</v>
      </c>
      <c r="CS40" s="10" t="str">
        <f>IFERROR(VLOOKUP(A40,'31'!U:V,2,0),"0")</f>
        <v>0</v>
      </c>
      <c r="CT40" s="5" t="s">
        <v>130</v>
      </c>
      <c r="CU40" s="15">
        <f t="shared" si="36"/>
        <v>0</v>
      </c>
      <c r="CV40" s="10" t="str">
        <f>IFERROR(VLOOKUP(A40,'เซต1-31'!V:W,2,0),"0")</f>
        <v>0</v>
      </c>
      <c r="CW40" s="5" t="s">
        <v>130</v>
      </c>
      <c r="CX40" s="15">
        <f t="shared" si="19"/>
        <v>0</v>
      </c>
    </row>
    <row r="41" spans="1:102" x14ac:dyDescent="0.25">
      <c r="A41" s="6" t="s">
        <v>89</v>
      </c>
      <c r="B41" s="4" t="s">
        <v>90</v>
      </c>
      <c r="C41" s="13">
        <v>4.17</v>
      </c>
      <c r="D41" s="19">
        <f t="shared" si="20"/>
        <v>0</v>
      </c>
      <c r="E41" s="5" t="s">
        <v>130</v>
      </c>
      <c r="F41" s="13">
        <f t="shared" si="37"/>
        <v>0</v>
      </c>
      <c r="G41" s="10" t="str">
        <f>IFERROR(VLOOKUP(A41,'1'!U:V,2,0),"0")</f>
        <v>0</v>
      </c>
      <c r="H41" s="5" t="s">
        <v>130</v>
      </c>
      <c r="I41" s="15">
        <f t="shared" si="38"/>
        <v>0</v>
      </c>
      <c r="J41" s="10" t="str">
        <f>IFERROR(VLOOKUP(A41,'2'!U:V,2,0),"0")</f>
        <v>0</v>
      </c>
      <c r="K41" s="5" t="s">
        <v>130</v>
      </c>
      <c r="L41" s="15">
        <f t="shared" si="39"/>
        <v>0</v>
      </c>
      <c r="M41" s="10" t="str">
        <f>IFERROR(VLOOKUP(A41,'3'!U:V,2,0),"0")</f>
        <v>0</v>
      </c>
      <c r="N41" s="5" t="s">
        <v>130</v>
      </c>
      <c r="O41" s="15">
        <f t="shared" si="40"/>
        <v>0</v>
      </c>
      <c r="P41" s="10" t="str">
        <f>IFERROR(VLOOKUP(A41,'4'!U:V,2,0),"0")</f>
        <v>0</v>
      </c>
      <c r="Q41" s="5" t="s">
        <v>130</v>
      </c>
      <c r="R41" s="15">
        <f t="shared" si="41"/>
        <v>0</v>
      </c>
      <c r="S41" s="10" t="str">
        <f>IFERROR(VLOOKUP(A41,'5'!U:V,2,0),"0")</f>
        <v>0</v>
      </c>
      <c r="T41" s="5" t="s">
        <v>130</v>
      </c>
      <c r="U41" s="15">
        <f t="shared" si="42"/>
        <v>0</v>
      </c>
      <c r="V41" s="10" t="str">
        <f>IFERROR(VLOOKUP(A41,'6'!U:V,2,0),"0")</f>
        <v>0</v>
      </c>
      <c r="W41" s="5" t="s">
        <v>130</v>
      </c>
      <c r="X41" s="15">
        <f t="shared" si="43"/>
        <v>0</v>
      </c>
      <c r="Y41" s="10" t="str">
        <f>IFERROR(VLOOKUP(A41,'7'!U:V,2,0),"0")</f>
        <v>0</v>
      </c>
      <c r="Z41" s="5" t="s">
        <v>130</v>
      </c>
      <c r="AA41" s="15">
        <f t="shared" si="44"/>
        <v>0</v>
      </c>
      <c r="AB41" s="10" t="str">
        <f>IFERROR(VLOOKUP(A41,'8'!U:V,2,0),"0")</f>
        <v>0</v>
      </c>
      <c r="AC41" s="5" t="s">
        <v>130</v>
      </c>
      <c r="AD41" s="15">
        <f t="shared" si="45"/>
        <v>0</v>
      </c>
      <c r="AE41" s="10" t="str">
        <f>IFERROR(VLOOKUP(A41,'9'!U:V,2,0),"0")</f>
        <v>0</v>
      </c>
      <c r="AF41" s="5" t="s">
        <v>130</v>
      </c>
      <c r="AG41" s="15">
        <f t="shared" si="46"/>
        <v>0</v>
      </c>
      <c r="AH41" s="10" t="str">
        <f>IFERROR(VLOOKUP(A41,'10'!U:V,2,0),"0")</f>
        <v>0</v>
      </c>
      <c r="AI41" s="5" t="s">
        <v>130</v>
      </c>
      <c r="AJ41" s="15">
        <f t="shared" si="47"/>
        <v>0</v>
      </c>
      <c r="AK41" s="10" t="str">
        <f>IFERROR(VLOOKUP(A41,'11'!U:V,2,0),"0")</f>
        <v>0</v>
      </c>
      <c r="AL41" s="5" t="s">
        <v>130</v>
      </c>
      <c r="AM41" s="15">
        <f t="shared" si="48"/>
        <v>0</v>
      </c>
      <c r="AN41" s="10" t="str">
        <f>IFERROR(VLOOKUP(A41,'12'!U:V,2,0),"0")</f>
        <v>0</v>
      </c>
      <c r="AO41" s="5" t="s">
        <v>130</v>
      </c>
      <c r="AP41" s="15">
        <f t="shared" si="49"/>
        <v>0</v>
      </c>
      <c r="AQ41" s="10" t="str">
        <f>IFERROR(VLOOKUP(A41,'13'!U:V,2,0),"0")</f>
        <v>0</v>
      </c>
      <c r="AR41" s="5" t="s">
        <v>130</v>
      </c>
      <c r="AS41" s="15">
        <f t="shared" si="50"/>
        <v>0</v>
      </c>
      <c r="AT41" s="10" t="str">
        <f>IFERROR(VLOOKUP(A41,'14'!U:V,2,0),"0")</f>
        <v>0</v>
      </c>
      <c r="AU41" s="5" t="s">
        <v>130</v>
      </c>
      <c r="AV41" s="15">
        <f t="shared" si="51"/>
        <v>0</v>
      </c>
      <c r="AW41" s="10" t="str">
        <f>IFERROR(VLOOKUP(A41,'15'!U:V,2,0),"0")</f>
        <v>0</v>
      </c>
      <c r="AX41" s="5" t="s">
        <v>130</v>
      </c>
      <c r="AY41" s="15">
        <f t="shared" si="52"/>
        <v>0</v>
      </c>
      <c r="AZ41" s="10" t="str">
        <f>IFERROR(VLOOKUP(A41,'16'!U:V,2,0),"0")</f>
        <v>0</v>
      </c>
      <c r="BA41" s="5" t="s">
        <v>130</v>
      </c>
      <c r="BB41" s="15">
        <f t="shared" si="53"/>
        <v>0</v>
      </c>
      <c r="BC41" s="10" t="str">
        <f>IFERROR(VLOOKUP(A41,'17'!U:V,2,0),"0")</f>
        <v>0</v>
      </c>
      <c r="BD41" s="5" t="s">
        <v>130</v>
      </c>
      <c r="BE41" s="15">
        <f t="shared" si="54"/>
        <v>0</v>
      </c>
      <c r="BF41" s="10" t="str">
        <f>IFERROR(VLOOKUP(A41,'18'!U:V,2,0),"0")</f>
        <v>0</v>
      </c>
      <c r="BG41" s="5" t="s">
        <v>130</v>
      </c>
      <c r="BH41" s="15">
        <f t="shared" si="23"/>
        <v>0</v>
      </c>
      <c r="BI41" s="10" t="str">
        <f>IFERROR(VLOOKUP(A41,'19'!U:V,2,0),"0")</f>
        <v>0</v>
      </c>
      <c r="BJ41" s="5" t="s">
        <v>130</v>
      </c>
      <c r="BK41" s="15">
        <f t="shared" si="24"/>
        <v>0</v>
      </c>
      <c r="BL41" s="10" t="str">
        <f>IFERROR(VLOOKUP(A41,'20'!U:V,2,0),"0")</f>
        <v>0</v>
      </c>
      <c r="BM41" s="5" t="s">
        <v>130</v>
      </c>
      <c r="BN41" s="15">
        <f t="shared" si="25"/>
        <v>0</v>
      </c>
      <c r="BO41" s="10" t="str">
        <f>IFERROR(VLOOKUP(A41,'21'!U:V,2,0),"0")</f>
        <v>0</v>
      </c>
      <c r="BP41" s="5" t="s">
        <v>130</v>
      </c>
      <c r="BQ41" s="15">
        <f t="shared" si="26"/>
        <v>0</v>
      </c>
      <c r="BR41" s="10" t="str">
        <f>IFERROR(VLOOKUP(A41,'22'!U:V,2,0),"0")</f>
        <v>0</v>
      </c>
      <c r="BS41" s="5" t="s">
        <v>130</v>
      </c>
      <c r="BT41" s="15">
        <f t="shared" si="27"/>
        <v>0</v>
      </c>
      <c r="BU41" s="10" t="str">
        <f>IFERROR(VLOOKUP(A41,'23'!U:V,2,0),"0")</f>
        <v>0</v>
      </c>
      <c r="BV41" s="5" t="s">
        <v>130</v>
      </c>
      <c r="BW41" s="15">
        <f t="shared" si="28"/>
        <v>0</v>
      </c>
      <c r="BX41" s="10" t="str">
        <f>IFERROR(VLOOKUP(A41,'24'!U:V,2,0),"0")</f>
        <v>0</v>
      </c>
      <c r="BY41" s="5" t="s">
        <v>130</v>
      </c>
      <c r="BZ41" s="15">
        <f t="shared" si="29"/>
        <v>0</v>
      </c>
      <c r="CA41" s="10" t="str">
        <f>IFERROR(VLOOKUP(A41,'25'!U:V,2,0),"0")</f>
        <v>0</v>
      </c>
      <c r="CB41" s="5" t="s">
        <v>130</v>
      </c>
      <c r="CC41" s="15">
        <f t="shared" si="30"/>
        <v>0</v>
      </c>
      <c r="CD41" s="10" t="str">
        <f>IFERROR(VLOOKUP(A41,'26'!U:V,2,0),"0")</f>
        <v>0</v>
      </c>
      <c r="CE41" s="5" t="s">
        <v>130</v>
      </c>
      <c r="CF41" s="15">
        <f t="shared" si="31"/>
        <v>0</v>
      </c>
      <c r="CG41" s="10" t="str">
        <f>IFERROR(VLOOKUP(A41,'27'!U:V,2,0),"0")</f>
        <v>0</v>
      </c>
      <c r="CH41" s="5" t="s">
        <v>130</v>
      </c>
      <c r="CI41" s="15">
        <f t="shared" si="32"/>
        <v>0</v>
      </c>
      <c r="CJ41" s="10" t="str">
        <f>IFERROR(VLOOKUP(A41,'28'!U:V,2,0),"0")</f>
        <v>0</v>
      </c>
      <c r="CK41" s="5" t="s">
        <v>130</v>
      </c>
      <c r="CL41" s="15">
        <f t="shared" si="33"/>
        <v>0</v>
      </c>
      <c r="CM41" s="10" t="str">
        <f>IFERROR(VLOOKUP(A41,'29'!U:V,2,0),"0")</f>
        <v>0</v>
      </c>
      <c r="CN41" s="5" t="s">
        <v>130</v>
      </c>
      <c r="CO41" s="15">
        <f t="shared" si="34"/>
        <v>0</v>
      </c>
      <c r="CP41" s="10" t="str">
        <f>IFERROR(VLOOKUP(A41,'30'!U:V,2,0),"0")</f>
        <v>0</v>
      </c>
      <c r="CQ41" s="5" t="s">
        <v>130</v>
      </c>
      <c r="CR41" s="15">
        <f t="shared" si="35"/>
        <v>0</v>
      </c>
      <c r="CS41" s="10" t="str">
        <f>IFERROR(VLOOKUP(A41,'31'!U:V,2,0),"0")</f>
        <v>0</v>
      </c>
      <c r="CT41" s="5" t="s">
        <v>130</v>
      </c>
      <c r="CU41" s="15">
        <f t="shared" si="36"/>
        <v>0</v>
      </c>
      <c r="CV41" s="10" t="str">
        <f>IFERROR(VLOOKUP(A41,'เซต1-31'!V:W,2,0),"0")</f>
        <v>0</v>
      </c>
      <c r="CW41" s="5" t="s">
        <v>130</v>
      </c>
      <c r="CX41" s="15">
        <f t="shared" si="19"/>
        <v>0</v>
      </c>
    </row>
    <row r="42" spans="1:102" x14ac:dyDescent="0.25">
      <c r="A42" s="6" t="s">
        <v>58</v>
      </c>
      <c r="B42" s="4" t="s">
        <v>59</v>
      </c>
      <c r="C42" s="13">
        <v>4.17</v>
      </c>
      <c r="D42" s="19">
        <f t="shared" si="20"/>
        <v>0</v>
      </c>
      <c r="E42" s="5" t="s">
        <v>130</v>
      </c>
      <c r="F42" s="13">
        <f t="shared" si="37"/>
        <v>0</v>
      </c>
      <c r="G42" s="10" t="str">
        <f>IFERROR(VLOOKUP(A42,'1'!U:V,2,0),"0")</f>
        <v>0</v>
      </c>
      <c r="H42" s="5" t="s">
        <v>130</v>
      </c>
      <c r="I42" s="15">
        <f t="shared" si="38"/>
        <v>0</v>
      </c>
      <c r="J42" s="10" t="str">
        <f>IFERROR(VLOOKUP(A42,'2'!U:V,2,0),"0")</f>
        <v>0</v>
      </c>
      <c r="K42" s="5" t="s">
        <v>130</v>
      </c>
      <c r="L42" s="15">
        <f t="shared" si="39"/>
        <v>0</v>
      </c>
      <c r="M42" s="10" t="str">
        <f>IFERROR(VLOOKUP(A42,'3'!U:V,2,0),"0")</f>
        <v>0</v>
      </c>
      <c r="N42" s="5" t="s">
        <v>130</v>
      </c>
      <c r="O42" s="15">
        <f t="shared" si="40"/>
        <v>0</v>
      </c>
      <c r="P42" s="10" t="str">
        <f>IFERROR(VLOOKUP(A42,'4'!U:V,2,0),"0")</f>
        <v>0</v>
      </c>
      <c r="Q42" s="5" t="s">
        <v>130</v>
      </c>
      <c r="R42" s="15">
        <f t="shared" si="41"/>
        <v>0</v>
      </c>
      <c r="S42" s="10" t="str">
        <f>IFERROR(VLOOKUP(A42,'5'!U:V,2,0),"0")</f>
        <v>0</v>
      </c>
      <c r="T42" s="5" t="s">
        <v>130</v>
      </c>
      <c r="U42" s="15">
        <f t="shared" si="42"/>
        <v>0</v>
      </c>
      <c r="V42" s="10" t="str">
        <f>IFERROR(VLOOKUP(A42,'6'!U:V,2,0),"0")</f>
        <v>0</v>
      </c>
      <c r="W42" s="5" t="s">
        <v>130</v>
      </c>
      <c r="X42" s="15">
        <f t="shared" si="43"/>
        <v>0</v>
      </c>
      <c r="Y42" s="10" t="str">
        <f>IFERROR(VLOOKUP(A42,'7'!U:V,2,0),"0")</f>
        <v>0</v>
      </c>
      <c r="Z42" s="5" t="s">
        <v>130</v>
      </c>
      <c r="AA42" s="15">
        <f t="shared" si="44"/>
        <v>0</v>
      </c>
      <c r="AB42" s="10" t="str">
        <f>IFERROR(VLOOKUP(A42,'8'!U:V,2,0),"0")</f>
        <v>0</v>
      </c>
      <c r="AC42" s="5" t="s">
        <v>130</v>
      </c>
      <c r="AD42" s="15">
        <f t="shared" si="45"/>
        <v>0</v>
      </c>
      <c r="AE42" s="10" t="str">
        <f>IFERROR(VLOOKUP(A42,'9'!U:V,2,0),"0")</f>
        <v>0</v>
      </c>
      <c r="AF42" s="5" t="s">
        <v>130</v>
      </c>
      <c r="AG42" s="15">
        <f t="shared" si="46"/>
        <v>0</v>
      </c>
      <c r="AH42" s="10" t="str">
        <f>IFERROR(VLOOKUP(A42,'10'!U:V,2,0),"0")</f>
        <v>0</v>
      </c>
      <c r="AI42" s="5" t="s">
        <v>130</v>
      </c>
      <c r="AJ42" s="15">
        <f t="shared" si="47"/>
        <v>0</v>
      </c>
      <c r="AK42" s="10" t="str">
        <f>IFERROR(VLOOKUP(A42,'11'!U:V,2,0),"0")</f>
        <v>0</v>
      </c>
      <c r="AL42" s="5" t="s">
        <v>130</v>
      </c>
      <c r="AM42" s="15">
        <f t="shared" si="48"/>
        <v>0</v>
      </c>
      <c r="AN42" s="10" t="str">
        <f>IFERROR(VLOOKUP(A42,'12'!U:V,2,0),"0")</f>
        <v>0</v>
      </c>
      <c r="AO42" s="5" t="s">
        <v>130</v>
      </c>
      <c r="AP42" s="15">
        <f t="shared" si="49"/>
        <v>0</v>
      </c>
      <c r="AQ42" s="10" t="str">
        <f>IFERROR(VLOOKUP(A42,'13'!U:V,2,0),"0")</f>
        <v>0</v>
      </c>
      <c r="AR42" s="5" t="s">
        <v>130</v>
      </c>
      <c r="AS42" s="15">
        <f t="shared" si="50"/>
        <v>0</v>
      </c>
      <c r="AT42" s="10" t="str">
        <f>IFERROR(VLOOKUP(A42,'14'!U:V,2,0),"0")</f>
        <v>0</v>
      </c>
      <c r="AU42" s="5" t="s">
        <v>130</v>
      </c>
      <c r="AV42" s="15">
        <f t="shared" si="51"/>
        <v>0</v>
      </c>
      <c r="AW42" s="10" t="str">
        <f>IFERROR(VLOOKUP(A42,'15'!U:V,2,0),"0")</f>
        <v>0</v>
      </c>
      <c r="AX42" s="5" t="s">
        <v>130</v>
      </c>
      <c r="AY42" s="15">
        <f t="shared" si="52"/>
        <v>0</v>
      </c>
      <c r="AZ42" s="10" t="str">
        <f>IFERROR(VLOOKUP(A42,'16'!U:V,2,0),"0")</f>
        <v>0</v>
      </c>
      <c r="BA42" s="5" t="s">
        <v>130</v>
      </c>
      <c r="BB42" s="15">
        <f t="shared" si="53"/>
        <v>0</v>
      </c>
      <c r="BC42" s="10" t="str">
        <f>IFERROR(VLOOKUP(A42,'17'!U:V,2,0),"0")</f>
        <v>0</v>
      </c>
      <c r="BD42" s="5" t="s">
        <v>130</v>
      </c>
      <c r="BE42" s="15">
        <f t="shared" si="54"/>
        <v>0</v>
      </c>
      <c r="BF42" s="10" t="str">
        <f>IFERROR(VLOOKUP(A42,'18'!U:V,2,0),"0")</f>
        <v>0</v>
      </c>
      <c r="BG42" s="5" t="s">
        <v>130</v>
      </c>
      <c r="BH42" s="15">
        <f t="shared" si="23"/>
        <v>0</v>
      </c>
      <c r="BI42" s="10" t="str">
        <f>IFERROR(VLOOKUP(A42,'19'!U:V,2,0),"0")</f>
        <v>0</v>
      </c>
      <c r="BJ42" s="5" t="s">
        <v>130</v>
      </c>
      <c r="BK42" s="15">
        <f t="shared" si="24"/>
        <v>0</v>
      </c>
      <c r="BL42" s="10" t="str">
        <f>IFERROR(VLOOKUP(A42,'20'!U:V,2,0),"0")</f>
        <v>0</v>
      </c>
      <c r="BM42" s="5" t="s">
        <v>130</v>
      </c>
      <c r="BN42" s="15">
        <f t="shared" si="25"/>
        <v>0</v>
      </c>
      <c r="BO42" s="10" t="str">
        <f>IFERROR(VLOOKUP(A42,'21'!U:V,2,0),"0")</f>
        <v>0</v>
      </c>
      <c r="BP42" s="5" t="s">
        <v>130</v>
      </c>
      <c r="BQ42" s="15">
        <f t="shared" si="26"/>
        <v>0</v>
      </c>
      <c r="BR42" s="10" t="str">
        <f>IFERROR(VLOOKUP(A42,'22'!U:V,2,0),"0")</f>
        <v>0</v>
      </c>
      <c r="BS42" s="5" t="s">
        <v>130</v>
      </c>
      <c r="BT42" s="15">
        <f t="shared" si="27"/>
        <v>0</v>
      </c>
      <c r="BU42" s="10" t="str">
        <f>IFERROR(VLOOKUP(A42,'23'!U:V,2,0),"0")</f>
        <v>0</v>
      </c>
      <c r="BV42" s="5" t="s">
        <v>130</v>
      </c>
      <c r="BW42" s="15">
        <f t="shared" si="28"/>
        <v>0</v>
      </c>
      <c r="BX42" s="10" t="str">
        <f>IFERROR(VLOOKUP(A42,'24'!U:V,2,0),"0")</f>
        <v>0</v>
      </c>
      <c r="BY42" s="5" t="s">
        <v>130</v>
      </c>
      <c r="BZ42" s="15">
        <f t="shared" si="29"/>
        <v>0</v>
      </c>
      <c r="CA42" s="10" t="str">
        <f>IFERROR(VLOOKUP(A42,'25'!U:V,2,0),"0")</f>
        <v>0</v>
      </c>
      <c r="CB42" s="5" t="s">
        <v>130</v>
      </c>
      <c r="CC42" s="15">
        <f t="shared" si="30"/>
        <v>0</v>
      </c>
      <c r="CD42" s="10" t="str">
        <f>IFERROR(VLOOKUP(A42,'26'!U:V,2,0),"0")</f>
        <v>0</v>
      </c>
      <c r="CE42" s="5" t="s">
        <v>130</v>
      </c>
      <c r="CF42" s="15">
        <f t="shared" si="31"/>
        <v>0</v>
      </c>
      <c r="CG42" s="10" t="str">
        <f>IFERROR(VLOOKUP(A42,'27'!U:V,2,0),"0")</f>
        <v>0</v>
      </c>
      <c r="CH42" s="5" t="s">
        <v>130</v>
      </c>
      <c r="CI42" s="15">
        <f t="shared" si="32"/>
        <v>0</v>
      </c>
      <c r="CJ42" s="10" t="str">
        <f>IFERROR(VLOOKUP(A42,'28'!U:V,2,0),"0")</f>
        <v>0</v>
      </c>
      <c r="CK42" s="5" t="s">
        <v>130</v>
      </c>
      <c r="CL42" s="15">
        <f t="shared" si="33"/>
        <v>0</v>
      </c>
      <c r="CM42" s="10" t="str">
        <f>IFERROR(VLOOKUP(A42,'29'!U:V,2,0),"0")</f>
        <v>0</v>
      </c>
      <c r="CN42" s="5" t="s">
        <v>130</v>
      </c>
      <c r="CO42" s="15">
        <f t="shared" si="34"/>
        <v>0</v>
      </c>
      <c r="CP42" s="10" t="str">
        <f>IFERROR(VLOOKUP(A42,'30'!U:V,2,0),"0")</f>
        <v>0</v>
      </c>
      <c r="CQ42" s="5" t="s">
        <v>130</v>
      </c>
      <c r="CR42" s="15">
        <f t="shared" si="35"/>
        <v>0</v>
      </c>
      <c r="CS42" s="10" t="str">
        <f>IFERROR(VLOOKUP(A42,'31'!U:V,2,0),"0")</f>
        <v>0</v>
      </c>
      <c r="CT42" s="5" t="s">
        <v>130</v>
      </c>
      <c r="CU42" s="15">
        <f t="shared" si="36"/>
        <v>0</v>
      </c>
      <c r="CV42" s="10" t="str">
        <f>IFERROR(VLOOKUP(A42,'เซต1-31'!V:W,2,0),"0")</f>
        <v>0</v>
      </c>
      <c r="CW42" s="5" t="s">
        <v>130</v>
      </c>
      <c r="CX42" s="15">
        <f t="shared" si="19"/>
        <v>0</v>
      </c>
    </row>
    <row r="43" spans="1:102" x14ac:dyDescent="0.25">
      <c r="A43" s="6" t="s">
        <v>168</v>
      </c>
      <c r="B43" s="4" t="s">
        <v>59</v>
      </c>
      <c r="C43" s="13">
        <v>4.17</v>
      </c>
      <c r="D43" s="19">
        <f t="shared" si="20"/>
        <v>0</v>
      </c>
      <c r="E43" s="5" t="s">
        <v>130</v>
      </c>
      <c r="F43" s="13">
        <f t="shared" si="37"/>
        <v>0</v>
      </c>
      <c r="G43" s="10" t="str">
        <f>IFERROR(VLOOKUP(A43,'1'!U:V,2,0),"0")</f>
        <v>0</v>
      </c>
      <c r="H43" s="5" t="s">
        <v>130</v>
      </c>
      <c r="I43" s="15">
        <f t="shared" si="38"/>
        <v>0</v>
      </c>
      <c r="J43" s="10" t="str">
        <f>IFERROR(VLOOKUP(A43,'2'!U:V,2,0),"0")</f>
        <v>0</v>
      </c>
      <c r="K43" s="5" t="s">
        <v>130</v>
      </c>
      <c r="L43" s="15">
        <f t="shared" si="39"/>
        <v>0</v>
      </c>
      <c r="M43" s="10" t="str">
        <f>IFERROR(VLOOKUP(A43,'3'!U:V,2,0),"0")</f>
        <v>0</v>
      </c>
      <c r="N43" s="5" t="s">
        <v>130</v>
      </c>
      <c r="O43" s="15">
        <f t="shared" si="40"/>
        <v>0</v>
      </c>
      <c r="P43" s="10" t="str">
        <f>IFERROR(VLOOKUP(A43,'4'!U:V,2,0),"0")</f>
        <v>0</v>
      </c>
      <c r="Q43" s="5" t="s">
        <v>130</v>
      </c>
      <c r="R43" s="15">
        <f t="shared" si="41"/>
        <v>0</v>
      </c>
      <c r="S43" s="10" t="str">
        <f>IFERROR(VLOOKUP(A43,'5'!U:V,2,0),"0")</f>
        <v>0</v>
      </c>
      <c r="T43" s="5" t="s">
        <v>130</v>
      </c>
      <c r="U43" s="15">
        <f t="shared" si="42"/>
        <v>0</v>
      </c>
      <c r="V43" s="10" t="str">
        <f>IFERROR(VLOOKUP(A43,'6'!U:V,2,0),"0")</f>
        <v>0</v>
      </c>
      <c r="W43" s="5" t="s">
        <v>130</v>
      </c>
      <c r="X43" s="15">
        <f t="shared" si="43"/>
        <v>0</v>
      </c>
      <c r="Y43" s="10" t="str">
        <f>IFERROR(VLOOKUP(A43,'7'!U:V,2,0),"0")</f>
        <v>0</v>
      </c>
      <c r="Z43" s="5" t="s">
        <v>130</v>
      </c>
      <c r="AA43" s="15">
        <f t="shared" si="44"/>
        <v>0</v>
      </c>
      <c r="AB43" s="10" t="str">
        <f>IFERROR(VLOOKUP(A43,'8'!U:V,2,0),"0")</f>
        <v>0</v>
      </c>
      <c r="AC43" s="5" t="s">
        <v>130</v>
      </c>
      <c r="AD43" s="15">
        <f t="shared" si="45"/>
        <v>0</v>
      </c>
      <c r="AE43" s="10" t="str">
        <f>IFERROR(VLOOKUP(A43,'9'!U:V,2,0),"0")</f>
        <v>0</v>
      </c>
      <c r="AF43" s="5" t="s">
        <v>130</v>
      </c>
      <c r="AG43" s="15">
        <f t="shared" si="46"/>
        <v>0</v>
      </c>
      <c r="AH43" s="10" t="str">
        <f>IFERROR(VLOOKUP(A43,'10'!U:V,2,0),"0")</f>
        <v>0</v>
      </c>
      <c r="AI43" s="5" t="s">
        <v>130</v>
      </c>
      <c r="AJ43" s="15">
        <f t="shared" si="47"/>
        <v>0</v>
      </c>
      <c r="AK43" s="10" t="str">
        <f>IFERROR(VLOOKUP(A43,'11'!U:V,2,0),"0")</f>
        <v>0</v>
      </c>
      <c r="AL43" s="5" t="s">
        <v>130</v>
      </c>
      <c r="AM43" s="15">
        <f t="shared" si="48"/>
        <v>0</v>
      </c>
      <c r="AN43" s="10" t="str">
        <f>IFERROR(VLOOKUP(A43,'12'!U:V,2,0),"0")</f>
        <v>0</v>
      </c>
      <c r="AO43" s="5" t="s">
        <v>130</v>
      </c>
      <c r="AP43" s="15">
        <f t="shared" si="49"/>
        <v>0</v>
      </c>
      <c r="AQ43" s="10" t="str">
        <f>IFERROR(VLOOKUP(A43,'13'!U:V,2,0),"0")</f>
        <v>0</v>
      </c>
      <c r="AR43" s="5" t="s">
        <v>130</v>
      </c>
      <c r="AS43" s="15">
        <f t="shared" si="50"/>
        <v>0</v>
      </c>
      <c r="AT43" s="10" t="str">
        <f>IFERROR(VLOOKUP(A43,'14'!U:V,2,0),"0")</f>
        <v>0</v>
      </c>
      <c r="AU43" s="5" t="s">
        <v>130</v>
      </c>
      <c r="AV43" s="15">
        <f t="shared" si="51"/>
        <v>0</v>
      </c>
      <c r="AW43" s="10" t="str">
        <f>IFERROR(VLOOKUP(A43,'15'!U:V,2,0),"0")</f>
        <v>0</v>
      </c>
      <c r="AX43" s="5" t="s">
        <v>130</v>
      </c>
      <c r="AY43" s="15">
        <f t="shared" si="52"/>
        <v>0</v>
      </c>
      <c r="AZ43" s="10" t="str">
        <f>IFERROR(VLOOKUP(A43,'16'!U:V,2,0),"0")</f>
        <v>0</v>
      </c>
      <c r="BA43" s="5" t="s">
        <v>130</v>
      </c>
      <c r="BB43" s="15">
        <f t="shared" si="53"/>
        <v>0</v>
      </c>
      <c r="BC43" s="10" t="str">
        <f>IFERROR(VLOOKUP(A43,'17'!U:V,2,0),"0")</f>
        <v>0</v>
      </c>
      <c r="BD43" s="5" t="s">
        <v>130</v>
      </c>
      <c r="BE43" s="15">
        <f t="shared" si="54"/>
        <v>0</v>
      </c>
      <c r="BF43" s="10" t="str">
        <f>IFERROR(VLOOKUP(A43,'18'!U:V,2,0),"0")</f>
        <v>0</v>
      </c>
      <c r="BG43" s="5" t="s">
        <v>130</v>
      </c>
      <c r="BH43" s="15">
        <f t="shared" si="23"/>
        <v>0</v>
      </c>
      <c r="BI43" s="10" t="str">
        <f>IFERROR(VLOOKUP(A43,'19'!U:V,2,0),"0")</f>
        <v>0</v>
      </c>
      <c r="BJ43" s="5" t="s">
        <v>130</v>
      </c>
      <c r="BK43" s="15">
        <f t="shared" si="24"/>
        <v>0</v>
      </c>
      <c r="BL43" s="10" t="str">
        <f>IFERROR(VLOOKUP(A43,'20'!U:V,2,0),"0")</f>
        <v>0</v>
      </c>
      <c r="BM43" s="5" t="s">
        <v>130</v>
      </c>
      <c r="BN43" s="15">
        <f t="shared" si="25"/>
        <v>0</v>
      </c>
      <c r="BO43" s="10" t="str">
        <f>IFERROR(VLOOKUP(A43,'21'!U:V,2,0),"0")</f>
        <v>0</v>
      </c>
      <c r="BP43" s="5" t="s">
        <v>130</v>
      </c>
      <c r="BQ43" s="15">
        <f t="shared" si="26"/>
        <v>0</v>
      </c>
      <c r="BR43" s="10" t="str">
        <f>IFERROR(VLOOKUP(A43,'22'!U:V,2,0),"0")</f>
        <v>0</v>
      </c>
      <c r="BS43" s="5" t="s">
        <v>130</v>
      </c>
      <c r="BT43" s="15">
        <f t="shared" si="27"/>
        <v>0</v>
      </c>
      <c r="BU43" s="10" t="str">
        <f>IFERROR(VLOOKUP(A43,'23'!U:V,2,0),"0")</f>
        <v>0</v>
      </c>
      <c r="BV43" s="5" t="s">
        <v>130</v>
      </c>
      <c r="BW43" s="15">
        <f t="shared" si="28"/>
        <v>0</v>
      </c>
      <c r="BX43" s="10" t="str">
        <f>IFERROR(VLOOKUP(A43,'24'!U:V,2,0),"0")</f>
        <v>0</v>
      </c>
      <c r="BY43" s="5" t="s">
        <v>130</v>
      </c>
      <c r="BZ43" s="15">
        <f t="shared" si="29"/>
        <v>0</v>
      </c>
      <c r="CA43" s="10" t="str">
        <f>IFERROR(VLOOKUP(A43,'25'!U:V,2,0),"0")</f>
        <v>0</v>
      </c>
      <c r="CB43" s="5" t="s">
        <v>130</v>
      </c>
      <c r="CC43" s="15">
        <f t="shared" si="30"/>
        <v>0</v>
      </c>
      <c r="CD43" s="10" t="str">
        <f>IFERROR(VLOOKUP(A43,'26'!U:V,2,0),"0")</f>
        <v>0</v>
      </c>
      <c r="CE43" s="5" t="s">
        <v>130</v>
      </c>
      <c r="CF43" s="15">
        <f t="shared" si="31"/>
        <v>0</v>
      </c>
      <c r="CG43" s="10" t="str">
        <f>IFERROR(VLOOKUP(A43,'27'!U:V,2,0),"0")</f>
        <v>0</v>
      </c>
      <c r="CH43" s="5" t="s">
        <v>130</v>
      </c>
      <c r="CI43" s="15">
        <f t="shared" si="32"/>
        <v>0</v>
      </c>
      <c r="CJ43" s="10" t="str">
        <f>IFERROR(VLOOKUP(A43,'28'!U:V,2,0),"0")</f>
        <v>0</v>
      </c>
      <c r="CK43" s="5" t="s">
        <v>130</v>
      </c>
      <c r="CL43" s="15">
        <f t="shared" si="33"/>
        <v>0</v>
      </c>
      <c r="CM43" s="10" t="str">
        <f>IFERROR(VLOOKUP(A43,'29'!U:V,2,0),"0")</f>
        <v>0</v>
      </c>
      <c r="CN43" s="5" t="s">
        <v>130</v>
      </c>
      <c r="CO43" s="15">
        <f t="shared" si="34"/>
        <v>0</v>
      </c>
      <c r="CP43" s="10" t="str">
        <f>IFERROR(VLOOKUP(A43,'30'!U:V,2,0),"0")</f>
        <v>0</v>
      </c>
      <c r="CQ43" s="5" t="s">
        <v>130</v>
      </c>
      <c r="CR43" s="15">
        <f t="shared" si="35"/>
        <v>0</v>
      </c>
      <c r="CS43" s="10" t="str">
        <f>IFERROR(VLOOKUP(A43,'31'!U:V,2,0),"0")</f>
        <v>0</v>
      </c>
      <c r="CT43" s="5" t="s">
        <v>130</v>
      </c>
      <c r="CU43" s="15">
        <f t="shared" si="36"/>
        <v>0</v>
      </c>
      <c r="CV43" s="10" t="str">
        <f>IFERROR(VLOOKUP(A43,'เซต1-31'!V:W,2,0),"0")</f>
        <v>0</v>
      </c>
      <c r="CW43" s="5" t="s">
        <v>130</v>
      </c>
      <c r="CX43" s="15">
        <f t="shared" si="19"/>
        <v>0</v>
      </c>
    </row>
    <row r="44" spans="1:102" x14ac:dyDescent="0.25">
      <c r="A44" s="6" t="s">
        <v>137</v>
      </c>
      <c r="B44" s="4" t="s">
        <v>138</v>
      </c>
      <c r="C44" s="13">
        <v>4.3</v>
      </c>
      <c r="D44" s="19">
        <f t="shared" si="20"/>
        <v>0</v>
      </c>
      <c r="E44" s="5" t="s">
        <v>130</v>
      </c>
      <c r="F44" s="13">
        <f t="shared" si="37"/>
        <v>0</v>
      </c>
      <c r="G44" s="10" t="str">
        <f>IFERROR(VLOOKUP(A44,'1'!U:V,2,0),"0")</f>
        <v>0</v>
      </c>
      <c r="H44" s="5" t="s">
        <v>130</v>
      </c>
      <c r="I44" s="15">
        <f t="shared" si="38"/>
        <v>0</v>
      </c>
      <c r="J44" s="10" t="str">
        <f>IFERROR(VLOOKUP(A44,'2'!U:V,2,0),"0")</f>
        <v>0</v>
      </c>
      <c r="K44" s="5" t="s">
        <v>130</v>
      </c>
      <c r="L44" s="15">
        <f t="shared" si="39"/>
        <v>0</v>
      </c>
      <c r="M44" s="10" t="str">
        <f>IFERROR(VLOOKUP(A44,'3'!U:V,2,0),"0")</f>
        <v>0</v>
      </c>
      <c r="N44" s="5" t="s">
        <v>130</v>
      </c>
      <c r="O44" s="15">
        <f t="shared" si="40"/>
        <v>0</v>
      </c>
      <c r="P44" s="10" t="str">
        <f>IFERROR(VLOOKUP(A44,'4'!U:V,2,0),"0")</f>
        <v>0</v>
      </c>
      <c r="Q44" s="5" t="s">
        <v>130</v>
      </c>
      <c r="R44" s="15">
        <f t="shared" si="41"/>
        <v>0</v>
      </c>
      <c r="S44" s="10" t="str">
        <f>IFERROR(VLOOKUP(A44,'5'!U:V,2,0),"0")</f>
        <v>0</v>
      </c>
      <c r="T44" s="5" t="s">
        <v>130</v>
      </c>
      <c r="U44" s="15">
        <f t="shared" si="42"/>
        <v>0</v>
      </c>
      <c r="V44" s="10" t="str">
        <f>IFERROR(VLOOKUP(A44,'6'!U:V,2,0),"0")</f>
        <v>0</v>
      </c>
      <c r="W44" s="5" t="s">
        <v>130</v>
      </c>
      <c r="X44" s="15">
        <f t="shared" si="43"/>
        <v>0</v>
      </c>
      <c r="Y44" s="10" t="str">
        <f>IFERROR(VLOOKUP(A44,'7'!U:V,2,0),"0")</f>
        <v>0</v>
      </c>
      <c r="Z44" s="5" t="s">
        <v>130</v>
      </c>
      <c r="AA44" s="15">
        <f t="shared" si="44"/>
        <v>0</v>
      </c>
      <c r="AB44" s="10" t="str">
        <f>IFERROR(VLOOKUP(A44,'8'!U:V,2,0),"0")</f>
        <v>0</v>
      </c>
      <c r="AC44" s="5" t="s">
        <v>130</v>
      </c>
      <c r="AD44" s="15">
        <f t="shared" si="45"/>
        <v>0</v>
      </c>
      <c r="AE44" s="10" t="str">
        <f>IFERROR(VLOOKUP(A44,'9'!U:V,2,0),"0")</f>
        <v>0</v>
      </c>
      <c r="AF44" s="5" t="s">
        <v>130</v>
      </c>
      <c r="AG44" s="15">
        <f t="shared" si="46"/>
        <v>0</v>
      </c>
      <c r="AH44" s="10" t="str">
        <f>IFERROR(VLOOKUP(A44,'10'!U:V,2,0),"0")</f>
        <v>0</v>
      </c>
      <c r="AI44" s="5" t="s">
        <v>130</v>
      </c>
      <c r="AJ44" s="15">
        <f t="shared" si="47"/>
        <v>0</v>
      </c>
      <c r="AK44" s="10" t="str">
        <f>IFERROR(VLOOKUP(A44,'11'!U:V,2,0),"0")</f>
        <v>0</v>
      </c>
      <c r="AL44" s="5" t="s">
        <v>130</v>
      </c>
      <c r="AM44" s="15">
        <f t="shared" si="48"/>
        <v>0</v>
      </c>
      <c r="AN44" s="10" t="str">
        <f>IFERROR(VLOOKUP(A44,'12'!U:V,2,0),"0")</f>
        <v>0</v>
      </c>
      <c r="AO44" s="5" t="s">
        <v>130</v>
      </c>
      <c r="AP44" s="15">
        <f t="shared" si="49"/>
        <v>0</v>
      </c>
      <c r="AQ44" s="10" t="str">
        <f>IFERROR(VLOOKUP(A44,'13'!U:V,2,0),"0")</f>
        <v>0</v>
      </c>
      <c r="AR44" s="5" t="s">
        <v>130</v>
      </c>
      <c r="AS44" s="15">
        <f t="shared" si="50"/>
        <v>0</v>
      </c>
      <c r="AT44" s="10" t="str">
        <f>IFERROR(VLOOKUP(A44,'14'!U:V,2,0),"0")</f>
        <v>0</v>
      </c>
      <c r="AU44" s="5" t="s">
        <v>130</v>
      </c>
      <c r="AV44" s="15">
        <f t="shared" si="51"/>
        <v>0</v>
      </c>
      <c r="AW44" s="10" t="str">
        <f>IFERROR(VLOOKUP(A44,'15'!U:V,2,0),"0")</f>
        <v>0</v>
      </c>
      <c r="AX44" s="5" t="s">
        <v>130</v>
      </c>
      <c r="AY44" s="15">
        <f t="shared" si="52"/>
        <v>0</v>
      </c>
      <c r="AZ44" s="10" t="str">
        <f>IFERROR(VLOOKUP(A44,'16'!U:V,2,0),"0")</f>
        <v>0</v>
      </c>
      <c r="BA44" s="5" t="s">
        <v>130</v>
      </c>
      <c r="BB44" s="15">
        <f t="shared" si="53"/>
        <v>0</v>
      </c>
      <c r="BC44" s="10" t="str">
        <f>IFERROR(VLOOKUP(A44,'17'!U:V,2,0),"0")</f>
        <v>0</v>
      </c>
      <c r="BD44" s="5" t="s">
        <v>130</v>
      </c>
      <c r="BE44" s="15">
        <f t="shared" si="54"/>
        <v>0</v>
      </c>
      <c r="BF44" s="10" t="str">
        <f>IFERROR(VLOOKUP(A44,'18'!U:V,2,0),"0")</f>
        <v>0</v>
      </c>
      <c r="BG44" s="5" t="s">
        <v>130</v>
      </c>
      <c r="BH44" s="15">
        <f t="shared" si="23"/>
        <v>0</v>
      </c>
      <c r="BI44" s="10" t="str">
        <f>IFERROR(VLOOKUP(A44,'19'!U:V,2,0),"0")</f>
        <v>0</v>
      </c>
      <c r="BJ44" s="5" t="s">
        <v>130</v>
      </c>
      <c r="BK44" s="15">
        <f t="shared" si="24"/>
        <v>0</v>
      </c>
      <c r="BL44" s="10" t="str">
        <f>IFERROR(VLOOKUP(A44,'20'!U:V,2,0),"0")</f>
        <v>0</v>
      </c>
      <c r="BM44" s="5" t="s">
        <v>130</v>
      </c>
      <c r="BN44" s="15">
        <f t="shared" si="25"/>
        <v>0</v>
      </c>
      <c r="BO44" s="10" t="str">
        <f>IFERROR(VLOOKUP(A44,'21'!U:V,2,0),"0")</f>
        <v>0</v>
      </c>
      <c r="BP44" s="5" t="s">
        <v>130</v>
      </c>
      <c r="BQ44" s="15">
        <f t="shared" si="26"/>
        <v>0</v>
      </c>
      <c r="BR44" s="10" t="str">
        <f>IFERROR(VLOOKUP(A44,'22'!U:V,2,0),"0")</f>
        <v>0</v>
      </c>
      <c r="BS44" s="5" t="s">
        <v>130</v>
      </c>
      <c r="BT44" s="15">
        <f t="shared" si="27"/>
        <v>0</v>
      </c>
      <c r="BU44" s="10" t="str">
        <f>IFERROR(VLOOKUP(A44,'23'!U:V,2,0),"0")</f>
        <v>0</v>
      </c>
      <c r="BV44" s="5" t="s">
        <v>130</v>
      </c>
      <c r="BW44" s="15">
        <f t="shared" si="28"/>
        <v>0</v>
      </c>
      <c r="BX44" s="10" t="str">
        <f>IFERROR(VLOOKUP(A44,'24'!U:V,2,0),"0")</f>
        <v>0</v>
      </c>
      <c r="BY44" s="5" t="s">
        <v>130</v>
      </c>
      <c r="BZ44" s="15">
        <f t="shared" si="29"/>
        <v>0</v>
      </c>
      <c r="CA44" s="10" t="str">
        <f>IFERROR(VLOOKUP(A44,'25'!U:V,2,0),"0")</f>
        <v>0</v>
      </c>
      <c r="CB44" s="5" t="s">
        <v>130</v>
      </c>
      <c r="CC44" s="15">
        <f t="shared" si="30"/>
        <v>0</v>
      </c>
      <c r="CD44" s="10" t="str">
        <f>IFERROR(VLOOKUP(A44,'26'!U:V,2,0),"0")</f>
        <v>0</v>
      </c>
      <c r="CE44" s="5" t="s">
        <v>130</v>
      </c>
      <c r="CF44" s="15">
        <f t="shared" si="31"/>
        <v>0</v>
      </c>
      <c r="CG44" s="10" t="str">
        <f>IFERROR(VLOOKUP(A44,'27'!U:V,2,0),"0")</f>
        <v>0</v>
      </c>
      <c r="CH44" s="5" t="s">
        <v>130</v>
      </c>
      <c r="CI44" s="15">
        <f t="shared" si="32"/>
        <v>0</v>
      </c>
      <c r="CJ44" s="10" t="str">
        <f>IFERROR(VLOOKUP(A44,'28'!U:V,2,0),"0")</f>
        <v>0</v>
      </c>
      <c r="CK44" s="5" t="s">
        <v>130</v>
      </c>
      <c r="CL44" s="15">
        <f t="shared" si="33"/>
        <v>0</v>
      </c>
      <c r="CM44" s="10" t="str">
        <f>IFERROR(VLOOKUP(A44,'29'!U:V,2,0),"0")</f>
        <v>0</v>
      </c>
      <c r="CN44" s="5" t="s">
        <v>130</v>
      </c>
      <c r="CO44" s="15">
        <f t="shared" si="34"/>
        <v>0</v>
      </c>
      <c r="CP44" s="10" t="str">
        <f>IFERROR(VLOOKUP(A44,'30'!U:V,2,0),"0")</f>
        <v>0</v>
      </c>
      <c r="CQ44" s="5" t="s">
        <v>130</v>
      </c>
      <c r="CR44" s="15">
        <f t="shared" si="35"/>
        <v>0</v>
      </c>
      <c r="CS44" s="10" t="str">
        <f>IFERROR(VLOOKUP(A44,'31'!U:V,2,0),"0")</f>
        <v>0</v>
      </c>
      <c r="CT44" s="5" t="s">
        <v>130</v>
      </c>
      <c r="CU44" s="15">
        <f t="shared" si="36"/>
        <v>0</v>
      </c>
      <c r="CV44" s="10" t="str">
        <f>IFERROR(VLOOKUP(A44,'เซต1-31'!V:W,2,0),"0")</f>
        <v>0</v>
      </c>
      <c r="CW44" s="5" t="s">
        <v>130</v>
      </c>
      <c r="CX44" s="15">
        <f t="shared" si="19"/>
        <v>0</v>
      </c>
    </row>
    <row r="45" spans="1:102" x14ac:dyDescent="0.25">
      <c r="A45" s="6" t="s">
        <v>66</v>
      </c>
      <c r="B45" s="4" t="s">
        <v>67</v>
      </c>
      <c r="C45" s="13">
        <v>4.3</v>
      </c>
      <c r="D45" s="19">
        <f t="shared" si="20"/>
        <v>0</v>
      </c>
      <c r="E45" s="5" t="s">
        <v>130</v>
      </c>
      <c r="F45" s="13">
        <f t="shared" si="37"/>
        <v>0</v>
      </c>
      <c r="G45" s="10" t="str">
        <f>IFERROR(VLOOKUP(A45,'1'!U:V,2,0),"0")</f>
        <v>0</v>
      </c>
      <c r="H45" s="5" t="s">
        <v>130</v>
      </c>
      <c r="I45" s="15">
        <f t="shared" si="38"/>
        <v>0</v>
      </c>
      <c r="J45" s="10" t="str">
        <f>IFERROR(VLOOKUP(A45,'2'!U:V,2,0),"0")</f>
        <v>0</v>
      </c>
      <c r="K45" s="5" t="s">
        <v>130</v>
      </c>
      <c r="L45" s="15">
        <f t="shared" si="39"/>
        <v>0</v>
      </c>
      <c r="M45" s="10" t="str">
        <f>IFERROR(VLOOKUP(A45,'3'!U:V,2,0),"0")</f>
        <v>0</v>
      </c>
      <c r="N45" s="5" t="s">
        <v>130</v>
      </c>
      <c r="O45" s="15">
        <f t="shared" si="40"/>
        <v>0</v>
      </c>
      <c r="P45" s="10" t="str">
        <f>IFERROR(VLOOKUP(A45,'4'!U:V,2,0),"0")</f>
        <v>0</v>
      </c>
      <c r="Q45" s="5" t="s">
        <v>130</v>
      </c>
      <c r="R45" s="15">
        <f t="shared" si="41"/>
        <v>0</v>
      </c>
      <c r="S45" s="10" t="str">
        <f>IFERROR(VLOOKUP(A45,'5'!U:V,2,0),"0")</f>
        <v>0</v>
      </c>
      <c r="T45" s="5" t="s">
        <v>130</v>
      </c>
      <c r="U45" s="15">
        <f t="shared" si="42"/>
        <v>0</v>
      </c>
      <c r="V45" s="10" t="str">
        <f>IFERROR(VLOOKUP(A45,'6'!U:V,2,0),"0")</f>
        <v>0</v>
      </c>
      <c r="W45" s="5" t="s">
        <v>130</v>
      </c>
      <c r="X45" s="15">
        <f t="shared" si="43"/>
        <v>0</v>
      </c>
      <c r="Y45" s="10" t="str">
        <f>IFERROR(VLOOKUP(A45,'7'!U:V,2,0),"0")</f>
        <v>0</v>
      </c>
      <c r="Z45" s="5" t="s">
        <v>130</v>
      </c>
      <c r="AA45" s="15">
        <f t="shared" si="44"/>
        <v>0</v>
      </c>
      <c r="AB45" s="10" t="str">
        <f>IFERROR(VLOOKUP(A45,'8'!U:V,2,0),"0")</f>
        <v>0</v>
      </c>
      <c r="AC45" s="5" t="s">
        <v>130</v>
      </c>
      <c r="AD45" s="15">
        <f t="shared" si="45"/>
        <v>0</v>
      </c>
      <c r="AE45" s="10" t="str">
        <f>IFERROR(VLOOKUP(A45,'9'!U:V,2,0),"0")</f>
        <v>0</v>
      </c>
      <c r="AF45" s="5" t="s">
        <v>130</v>
      </c>
      <c r="AG45" s="15">
        <f t="shared" si="46"/>
        <v>0</v>
      </c>
      <c r="AH45" s="10" t="str">
        <f>IFERROR(VLOOKUP(A45,'10'!U:V,2,0),"0")</f>
        <v>0</v>
      </c>
      <c r="AI45" s="5" t="s">
        <v>130</v>
      </c>
      <c r="AJ45" s="15">
        <f t="shared" si="47"/>
        <v>0</v>
      </c>
      <c r="AK45" s="10" t="str">
        <f>IFERROR(VLOOKUP(A45,'11'!U:V,2,0),"0")</f>
        <v>0</v>
      </c>
      <c r="AL45" s="5" t="s">
        <v>130</v>
      </c>
      <c r="AM45" s="15">
        <f t="shared" si="48"/>
        <v>0</v>
      </c>
      <c r="AN45" s="10" t="str">
        <f>IFERROR(VLOOKUP(A45,'12'!U:V,2,0),"0")</f>
        <v>0</v>
      </c>
      <c r="AO45" s="5" t="s">
        <v>130</v>
      </c>
      <c r="AP45" s="15">
        <f t="shared" si="49"/>
        <v>0</v>
      </c>
      <c r="AQ45" s="10" t="str">
        <f>IFERROR(VLOOKUP(A45,'13'!U:V,2,0),"0")</f>
        <v>0</v>
      </c>
      <c r="AR45" s="5" t="s">
        <v>130</v>
      </c>
      <c r="AS45" s="15">
        <f t="shared" si="50"/>
        <v>0</v>
      </c>
      <c r="AT45" s="10" t="str">
        <f>IFERROR(VLOOKUP(A45,'14'!U:V,2,0),"0")</f>
        <v>0</v>
      </c>
      <c r="AU45" s="5" t="s">
        <v>130</v>
      </c>
      <c r="AV45" s="15">
        <f t="shared" si="51"/>
        <v>0</v>
      </c>
      <c r="AW45" s="10" t="str">
        <f>IFERROR(VLOOKUP(A45,'15'!U:V,2,0),"0")</f>
        <v>0</v>
      </c>
      <c r="AX45" s="5" t="s">
        <v>130</v>
      </c>
      <c r="AY45" s="15">
        <f t="shared" si="52"/>
        <v>0</v>
      </c>
      <c r="AZ45" s="10" t="str">
        <f>IFERROR(VLOOKUP(A45,'16'!U:V,2,0),"0")</f>
        <v>0</v>
      </c>
      <c r="BA45" s="5" t="s">
        <v>130</v>
      </c>
      <c r="BB45" s="15">
        <f t="shared" si="53"/>
        <v>0</v>
      </c>
      <c r="BC45" s="10" t="str">
        <f>IFERROR(VLOOKUP(A45,'17'!U:V,2,0),"0")</f>
        <v>0</v>
      </c>
      <c r="BD45" s="5" t="s">
        <v>130</v>
      </c>
      <c r="BE45" s="15">
        <f t="shared" si="54"/>
        <v>0</v>
      </c>
      <c r="BF45" s="10" t="str">
        <f>IFERROR(VLOOKUP(A45,'18'!U:V,2,0),"0")</f>
        <v>0</v>
      </c>
      <c r="BG45" s="5" t="s">
        <v>130</v>
      </c>
      <c r="BH45" s="15">
        <f t="shared" si="23"/>
        <v>0</v>
      </c>
      <c r="BI45" s="10" t="str">
        <f>IFERROR(VLOOKUP(A45,'19'!U:V,2,0),"0")</f>
        <v>0</v>
      </c>
      <c r="BJ45" s="5" t="s">
        <v>130</v>
      </c>
      <c r="BK45" s="15">
        <f t="shared" si="24"/>
        <v>0</v>
      </c>
      <c r="BL45" s="10" t="str">
        <f>IFERROR(VLOOKUP(A45,'20'!U:V,2,0),"0")</f>
        <v>0</v>
      </c>
      <c r="BM45" s="5" t="s">
        <v>130</v>
      </c>
      <c r="BN45" s="15">
        <f t="shared" si="25"/>
        <v>0</v>
      </c>
      <c r="BO45" s="10" t="str">
        <f>IFERROR(VLOOKUP(A45,'21'!U:V,2,0),"0")</f>
        <v>0</v>
      </c>
      <c r="BP45" s="5" t="s">
        <v>130</v>
      </c>
      <c r="BQ45" s="15">
        <f t="shared" si="26"/>
        <v>0</v>
      </c>
      <c r="BR45" s="10" t="str">
        <f>IFERROR(VLOOKUP(A45,'22'!U:V,2,0),"0")</f>
        <v>0</v>
      </c>
      <c r="BS45" s="5" t="s">
        <v>130</v>
      </c>
      <c r="BT45" s="15">
        <f t="shared" si="27"/>
        <v>0</v>
      </c>
      <c r="BU45" s="10" t="str">
        <f>IFERROR(VLOOKUP(A45,'23'!U:V,2,0),"0")</f>
        <v>0</v>
      </c>
      <c r="BV45" s="5" t="s">
        <v>130</v>
      </c>
      <c r="BW45" s="15">
        <f t="shared" si="28"/>
        <v>0</v>
      </c>
      <c r="BX45" s="10" t="str">
        <f>IFERROR(VLOOKUP(A45,'24'!U:V,2,0),"0")</f>
        <v>0</v>
      </c>
      <c r="BY45" s="5" t="s">
        <v>130</v>
      </c>
      <c r="BZ45" s="15">
        <f t="shared" si="29"/>
        <v>0</v>
      </c>
      <c r="CA45" s="10" t="str">
        <f>IFERROR(VLOOKUP(A45,'25'!U:V,2,0),"0")</f>
        <v>0</v>
      </c>
      <c r="CB45" s="5" t="s">
        <v>130</v>
      </c>
      <c r="CC45" s="15">
        <f t="shared" si="30"/>
        <v>0</v>
      </c>
      <c r="CD45" s="10" t="str">
        <f>IFERROR(VLOOKUP(A45,'26'!U:V,2,0),"0")</f>
        <v>0</v>
      </c>
      <c r="CE45" s="5" t="s">
        <v>130</v>
      </c>
      <c r="CF45" s="15">
        <f t="shared" si="31"/>
        <v>0</v>
      </c>
      <c r="CG45" s="10" t="str">
        <f>IFERROR(VLOOKUP(A45,'27'!U:V,2,0),"0")</f>
        <v>0</v>
      </c>
      <c r="CH45" s="5" t="s">
        <v>130</v>
      </c>
      <c r="CI45" s="15">
        <f t="shared" si="32"/>
        <v>0</v>
      </c>
      <c r="CJ45" s="10" t="str">
        <f>IFERROR(VLOOKUP(A45,'28'!U:V,2,0),"0")</f>
        <v>0</v>
      </c>
      <c r="CK45" s="5" t="s">
        <v>130</v>
      </c>
      <c r="CL45" s="15">
        <f t="shared" si="33"/>
        <v>0</v>
      </c>
      <c r="CM45" s="10" t="str">
        <f>IFERROR(VLOOKUP(A45,'29'!U:V,2,0),"0")</f>
        <v>0</v>
      </c>
      <c r="CN45" s="5" t="s">
        <v>130</v>
      </c>
      <c r="CO45" s="15">
        <f t="shared" si="34"/>
        <v>0</v>
      </c>
      <c r="CP45" s="10" t="str">
        <f>IFERROR(VLOOKUP(A45,'30'!U:V,2,0),"0")</f>
        <v>0</v>
      </c>
      <c r="CQ45" s="5" t="s">
        <v>130</v>
      </c>
      <c r="CR45" s="15">
        <f t="shared" si="35"/>
        <v>0</v>
      </c>
      <c r="CS45" s="10" t="str">
        <f>IFERROR(VLOOKUP(A45,'31'!U:V,2,0),"0")</f>
        <v>0</v>
      </c>
      <c r="CT45" s="5" t="s">
        <v>130</v>
      </c>
      <c r="CU45" s="15">
        <f t="shared" si="36"/>
        <v>0</v>
      </c>
      <c r="CV45" s="10" t="str">
        <f>IFERROR(VLOOKUP(A45,'เซต1-31'!V:W,2,0),"0")</f>
        <v>0</v>
      </c>
      <c r="CW45" s="5" t="s">
        <v>130</v>
      </c>
      <c r="CX45" s="15">
        <f t="shared" si="19"/>
        <v>0</v>
      </c>
    </row>
    <row r="46" spans="1:102" x14ac:dyDescent="0.25">
      <c r="A46" s="6" t="s">
        <v>172</v>
      </c>
      <c r="B46" s="4" t="s">
        <v>67</v>
      </c>
      <c r="C46" s="13">
        <v>4.3</v>
      </c>
      <c r="D46" s="19">
        <f t="shared" si="20"/>
        <v>0</v>
      </c>
      <c r="E46" s="5" t="s">
        <v>130</v>
      </c>
      <c r="F46" s="13">
        <f t="shared" si="37"/>
        <v>0</v>
      </c>
      <c r="G46" s="10" t="str">
        <f>IFERROR(VLOOKUP(A46,'1'!U:V,2,0),"0")</f>
        <v>0</v>
      </c>
      <c r="H46" s="5" t="s">
        <v>130</v>
      </c>
      <c r="I46" s="15">
        <f t="shared" si="38"/>
        <v>0</v>
      </c>
      <c r="J46" s="10" t="str">
        <f>IFERROR(VLOOKUP(A46,'2'!U:V,2,0),"0")</f>
        <v>0</v>
      </c>
      <c r="K46" s="5" t="s">
        <v>130</v>
      </c>
      <c r="L46" s="15">
        <f t="shared" si="39"/>
        <v>0</v>
      </c>
      <c r="M46" s="10" t="str">
        <f>IFERROR(VLOOKUP(A46,'3'!U:V,2,0),"0")</f>
        <v>0</v>
      </c>
      <c r="N46" s="5" t="s">
        <v>130</v>
      </c>
      <c r="O46" s="15">
        <f t="shared" si="40"/>
        <v>0</v>
      </c>
      <c r="P46" s="10" t="str">
        <f>IFERROR(VLOOKUP(A46,'4'!U:V,2,0),"0")</f>
        <v>0</v>
      </c>
      <c r="Q46" s="5" t="s">
        <v>130</v>
      </c>
      <c r="R46" s="15">
        <f t="shared" si="41"/>
        <v>0</v>
      </c>
      <c r="S46" s="10" t="str">
        <f>IFERROR(VLOOKUP(A46,'5'!U:V,2,0),"0")</f>
        <v>0</v>
      </c>
      <c r="T46" s="5" t="s">
        <v>130</v>
      </c>
      <c r="U46" s="15">
        <f t="shared" si="42"/>
        <v>0</v>
      </c>
      <c r="V46" s="10" t="str">
        <f>IFERROR(VLOOKUP(A46,'6'!U:V,2,0),"0")</f>
        <v>0</v>
      </c>
      <c r="W46" s="5" t="s">
        <v>130</v>
      </c>
      <c r="X46" s="15">
        <f t="shared" si="43"/>
        <v>0</v>
      </c>
      <c r="Y46" s="10" t="str">
        <f>IFERROR(VLOOKUP(A46,'7'!U:V,2,0),"0")</f>
        <v>0</v>
      </c>
      <c r="Z46" s="5" t="s">
        <v>130</v>
      </c>
      <c r="AA46" s="15">
        <f t="shared" si="44"/>
        <v>0</v>
      </c>
      <c r="AB46" s="10" t="str">
        <f>IFERROR(VLOOKUP(A46,'8'!U:V,2,0),"0")</f>
        <v>0</v>
      </c>
      <c r="AC46" s="5" t="s">
        <v>130</v>
      </c>
      <c r="AD46" s="15">
        <f t="shared" si="45"/>
        <v>0</v>
      </c>
      <c r="AE46" s="10" t="str">
        <f>IFERROR(VLOOKUP(A46,'9'!U:V,2,0),"0")</f>
        <v>0</v>
      </c>
      <c r="AF46" s="5" t="s">
        <v>130</v>
      </c>
      <c r="AG46" s="15">
        <f t="shared" si="46"/>
        <v>0</v>
      </c>
      <c r="AH46" s="10" t="str">
        <f>IFERROR(VLOOKUP(A46,'10'!U:V,2,0),"0")</f>
        <v>0</v>
      </c>
      <c r="AI46" s="5" t="s">
        <v>130</v>
      </c>
      <c r="AJ46" s="15">
        <f t="shared" si="47"/>
        <v>0</v>
      </c>
      <c r="AK46" s="10" t="str">
        <f>IFERROR(VLOOKUP(A46,'11'!U:V,2,0),"0")</f>
        <v>0</v>
      </c>
      <c r="AL46" s="5" t="s">
        <v>130</v>
      </c>
      <c r="AM46" s="15">
        <f t="shared" si="48"/>
        <v>0</v>
      </c>
      <c r="AN46" s="10" t="str">
        <f>IFERROR(VLOOKUP(A46,'12'!U:V,2,0),"0")</f>
        <v>0</v>
      </c>
      <c r="AO46" s="5" t="s">
        <v>130</v>
      </c>
      <c r="AP46" s="15">
        <f t="shared" si="49"/>
        <v>0</v>
      </c>
      <c r="AQ46" s="10" t="str">
        <f>IFERROR(VLOOKUP(A46,'13'!U:V,2,0),"0")</f>
        <v>0</v>
      </c>
      <c r="AR46" s="5" t="s">
        <v>130</v>
      </c>
      <c r="AS46" s="15">
        <f t="shared" si="50"/>
        <v>0</v>
      </c>
      <c r="AT46" s="10" t="str">
        <f>IFERROR(VLOOKUP(A46,'14'!U:V,2,0),"0")</f>
        <v>0</v>
      </c>
      <c r="AU46" s="5" t="s">
        <v>130</v>
      </c>
      <c r="AV46" s="15">
        <f t="shared" si="51"/>
        <v>0</v>
      </c>
      <c r="AW46" s="10" t="str">
        <f>IFERROR(VLOOKUP(A46,'15'!U:V,2,0),"0")</f>
        <v>0</v>
      </c>
      <c r="AX46" s="5" t="s">
        <v>130</v>
      </c>
      <c r="AY46" s="15">
        <f t="shared" si="52"/>
        <v>0</v>
      </c>
      <c r="AZ46" s="10" t="str">
        <f>IFERROR(VLOOKUP(A46,'16'!U:V,2,0),"0")</f>
        <v>0</v>
      </c>
      <c r="BA46" s="5" t="s">
        <v>130</v>
      </c>
      <c r="BB46" s="15">
        <f t="shared" si="53"/>
        <v>0</v>
      </c>
      <c r="BC46" s="10" t="str">
        <f>IFERROR(VLOOKUP(A46,'17'!U:V,2,0),"0")</f>
        <v>0</v>
      </c>
      <c r="BD46" s="5" t="s">
        <v>130</v>
      </c>
      <c r="BE46" s="15">
        <f t="shared" si="54"/>
        <v>0</v>
      </c>
      <c r="BF46" s="10" t="str">
        <f>IFERROR(VLOOKUP(A46,'18'!U:V,2,0),"0")</f>
        <v>0</v>
      </c>
      <c r="BG46" s="5" t="s">
        <v>130</v>
      </c>
      <c r="BH46" s="15">
        <f t="shared" si="23"/>
        <v>0</v>
      </c>
      <c r="BI46" s="10" t="str">
        <f>IFERROR(VLOOKUP(A46,'19'!U:V,2,0),"0")</f>
        <v>0</v>
      </c>
      <c r="BJ46" s="5" t="s">
        <v>130</v>
      </c>
      <c r="BK46" s="15">
        <f t="shared" si="24"/>
        <v>0</v>
      </c>
      <c r="BL46" s="10" t="str">
        <f>IFERROR(VLOOKUP(A46,'20'!U:V,2,0),"0")</f>
        <v>0</v>
      </c>
      <c r="BM46" s="5" t="s">
        <v>130</v>
      </c>
      <c r="BN46" s="15">
        <f t="shared" si="25"/>
        <v>0</v>
      </c>
      <c r="BO46" s="10" t="str">
        <f>IFERROR(VLOOKUP(A46,'21'!U:V,2,0),"0")</f>
        <v>0</v>
      </c>
      <c r="BP46" s="5" t="s">
        <v>130</v>
      </c>
      <c r="BQ46" s="15">
        <f t="shared" si="26"/>
        <v>0</v>
      </c>
      <c r="BR46" s="10" t="str">
        <f>IFERROR(VLOOKUP(A46,'22'!U:V,2,0),"0")</f>
        <v>0</v>
      </c>
      <c r="BS46" s="5" t="s">
        <v>130</v>
      </c>
      <c r="BT46" s="15">
        <f t="shared" si="27"/>
        <v>0</v>
      </c>
      <c r="BU46" s="10" t="str">
        <f>IFERROR(VLOOKUP(A46,'23'!U:V,2,0),"0")</f>
        <v>0</v>
      </c>
      <c r="BV46" s="5" t="s">
        <v>130</v>
      </c>
      <c r="BW46" s="15">
        <f t="shared" si="28"/>
        <v>0</v>
      </c>
      <c r="BX46" s="10" t="str">
        <f>IFERROR(VLOOKUP(A46,'24'!U:V,2,0),"0")</f>
        <v>0</v>
      </c>
      <c r="BY46" s="5" t="s">
        <v>130</v>
      </c>
      <c r="BZ46" s="15">
        <f t="shared" si="29"/>
        <v>0</v>
      </c>
      <c r="CA46" s="10" t="str">
        <f>IFERROR(VLOOKUP(A46,'25'!U:V,2,0),"0")</f>
        <v>0</v>
      </c>
      <c r="CB46" s="5" t="s">
        <v>130</v>
      </c>
      <c r="CC46" s="15">
        <f t="shared" si="30"/>
        <v>0</v>
      </c>
      <c r="CD46" s="10" t="str">
        <f>IFERROR(VLOOKUP(A46,'26'!U:V,2,0),"0")</f>
        <v>0</v>
      </c>
      <c r="CE46" s="5" t="s">
        <v>130</v>
      </c>
      <c r="CF46" s="15">
        <f t="shared" si="31"/>
        <v>0</v>
      </c>
      <c r="CG46" s="10" t="str">
        <f>IFERROR(VLOOKUP(A46,'27'!U:V,2,0),"0")</f>
        <v>0</v>
      </c>
      <c r="CH46" s="5" t="s">
        <v>130</v>
      </c>
      <c r="CI46" s="15">
        <f t="shared" si="32"/>
        <v>0</v>
      </c>
      <c r="CJ46" s="10" t="str">
        <f>IFERROR(VLOOKUP(A46,'28'!U:V,2,0),"0")</f>
        <v>0</v>
      </c>
      <c r="CK46" s="5" t="s">
        <v>130</v>
      </c>
      <c r="CL46" s="15">
        <f t="shared" si="33"/>
        <v>0</v>
      </c>
      <c r="CM46" s="10" t="str">
        <f>IFERROR(VLOOKUP(A46,'29'!U:V,2,0),"0")</f>
        <v>0</v>
      </c>
      <c r="CN46" s="5" t="s">
        <v>130</v>
      </c>
      <c r="CO46" s="15">
        <f t="shared" si="34"/>
        <v>0</v>
      </c>
      <c r="CP46" s="10" t="str">
        <f>IFERROR(VLOOKUP(A46,'30'!U:V,2,0),"0")</f>
        <v>0</v>
      </c>
      <c r="CQ46" s="5" t="s">
        <v>130</v>
      </c>
      <c r="CR46" s="15">
        <f t="shared" si="35"/>
        <v>0</v>
      </c>
      <c r="CS46" s="10" t="str">
        <f>IFERROR(VLOOKUP(A46,'31'!U:V,2,0),"0")</f>
        <v>0</v>
      </c>
      <c r="CT46" s="5" t="s">
        <v>130</v>
      </c>
      <c r="CU46" s="15">
        <f t="shared" si="36"/>
        <v>0</v>
      </c>
      <c r="CV46" s="10" t="str">
        <f>IFERROR(VLOOKUP(A46,'เซต1-31'!V:W,2,0),"0")</f>
        <v>0</v>
      </c>
      <c r="CW46" s="5" t="s">
        <v>130</v>
      </c>
      <c r="CX46" s="15">
        <f t="shared" si="19"/>
        <v>0</v>
      </c>
    </row>
    <row r="47" spans="1:102" x14ac:dyDescent="0.25">
      <c r="A47" s="6" t="s">
        <v>81</v>
      </c>
      <c r="B47" s="4" t="s">
        <v>82</v>
      </c>
      <c r="C47" s="13">
        <v>4.3</v>
      </c>
      <c r="D47" s="19">
        <f t="shared" si="20"/>
        <v>0</v>
      </c>
      <c r="E47" s="5" t="s">
        <v>130</v>
      </c>
      <c r="F47" s="13">
        <f t="shared" si="37"/>
        <v>0</v>
      </c>
      <c r="G47" s="10" t="str">
        <f>IFERROR(VLOOKUP(A47,'1'!U:V,2,0),"0")</f>
        <v>0</v>
      </c>
      <c r="H47" s="5" t="s">
        <v>130</v>
      </c>
      <c r="I47" s="15">
        <f t="shared" si="38"/>
        <v>0</v>
      </c>
      <c r="J47" s="10" t="str">
        <f>IFERROR(VLOOKUP(A47,'2'!U:V,2,0),"0")</f>
        <v>0</v>
      </c>
      <c r="K47" s="5" t="s">
        <v>130</v>
      </c>
      <c r="L47" s="15">
        <f t="shared" si="39"/>
        <v>0</v>
      </c>
      <c r="M47" s="10" t="str">
        <f>IFERROR(VLOOKUP(A47,'3'!U:V,2,0),"0")</f>
        <v>0</v>
      </c>
      <c r="N47" s="5" t="s">
        <v>130</v>
      </c>
      <c r="O47" s="15">
        <f t="shared" si="40"/>
        <v>0</v>
      </c>
      <c r="P47" s="10" t="str">
        <f>IFERROR(VLOOKUP(A47,'4'!U:V,2,0),"0")</f>
        <v>0</v>
      </c>
      <c r="Q47" s="5" t="s">
        <v>130</v>
      </c>
      <c r="R47" s="15">
        <f t="shared" si="41"/>
        <v>0</v>
      </c>
      <c r="S47" s="10" t="str">
        <f>IFERROR(VLOOKUP(A47,'5'!U:V,2,0),"0")</f>
        <v>0</v>
      </c>
      <c r="T47" s="5" t="s">
        <v>130</v>
      </c>
      <c r="U47" s="15">
        <f t="shared" si="42"/>
        <v>0</v>
      </c>
      <c r="V47" s="10" t="str">
        <f>IFERROR(VLOOKUP(A47,'6'!U:V,2,0),"0")</f>
        <v>0</v>
      </c>
      <c r="W47" s="5" t="s">
        <v>130</v>
      </c>
      <c r="X47" s="15">
        <f t="shared" si="43"/>
        <v>0</v>
      </c>
      <c r="Y47" s="10" t="str">
        <f>IFERROR(VLOOKUP(A47,'7'!U:V,2,0),"0")</f>
        <v>0</v>
      </c>
      <c r="Z47" s="5" t="s">
        <v>130</v>
      </c>
      <c r="AA47" s="15">
        <f t="shared" si="44"/>
        <v>0</v>
      </c>
      <c r="AB47" s="10" t="str">
        <f>IFERROR(VLOOKUP(A47,'8'!U:V,2,0),"0")</f>
        <v>0</v>
      </c>
      <c r="AC47" s="5" t="s">
        <v>130</v>
      </c>
      <c r="AD47" s="15">
        <f t="shared" si="45"/>
        <v>0</v>
      </c>
      <c r="AE47" s="10" t="str">
        <f>IFERROR(VLOOKUP(A47,'9'!U:V,2,0),"0")</f>
        <v>0</v>
      </c>
      <c r="AF47" s="5" t="s">
        <v>130</v>
      </c>
      <c r="AG47" s="15">
        <f t="shared" si="46"/>
        <v>0</v>
      </c>
      <c r="AH47" s="10" t="str">
        <f>IFERROR(VLOOKUP(A47,'10'!U:V,2,0),"0")</f>
        <v>0</v>
      </c>
      <c r="AI47" s="5" t="s">
        <v>130</v>
      </c>
      <c r="AJ47" s="15">
        <f t="shared" si="47"/>
        <v>0</v>
      </c>
      <c r="AK47" s="10" t="str">
        <f>IFERROR(VLOOKUP(A47,'11'!U:V,2,0),"0")</f>
        <v>0</v>
      </c>
      <c r="AL47" s="5" t="s">
        <v>130</v>
      </c>
      <c r="AM47" s="15">
        <f t="shared" si="48"/>
        <v>0</v>
      </c>
      <c r="AN47" s="10" t="str">
        <f>IFERROR(VLOOKUP(A47,'12'!U:V,2,0),"0")</f>
        <v>0</v>
      </c>
      <c r="AO47" s="5" t="s">
        <v>130</v>
      </c>
      <c r="AP47" s="15">
        <f t="shared" si="49"/>
        <v>0</v>
      </c>
      <c r="AQ47" s="10" t="str">
        <f>IFERROR(VLOOKUP(A47,'13'!U:V,2,0),"0")</f>
        <v>0</v>
      </c>
      <c r="AR47" s="5" t="s">
        <v>130</v>
      </c>
      <c r="AS47" s="15">
        <f t="shared" si="50"/>
        <v>0</v>
      </c>
      <c r="AT47" s="10" t="str">
        <f>IFERROR(VLOOKUP(A47,'14'!U:V,2,0),"0")</f>
        <v>0</v>
      </c>
      <c r="AU47" s="5" t="s">
        <v>130</v>
      </c>
      <c r="AV47" s="15">
        <f t="shared" si="51"/>
        <v>0</v>
      </c>
      <c r="AW47" s="10" t="str">
        <f>IFERROR(VLOOKUP(A47,'15'!U:V,2,0),"0")</f>
        <v>0</v>
      </c>
      <c r="AX47" s="5" t="s">
        <v>130</v>
      </c>
      <c r="AY47" s="15">
        <f t="shared" si="52"/>
        <v>0</v>
      </c>
      <c r="AZ47" s="10" t="str">
        <f>IFERROR(VLOOKUP(A47,'16'!U:V,2,0),"0")</f>
        <v>0</v>
      </c>
      <c r="BA47" s="5" t="s">
        <v>130</v>
      </c>
      <c r="BB47" s="15">
        <f t="shared" si="53"/>
        <v>0</v>
      </c>
      <c r="BC47" s="10" t="str">
        <f>IFERROR(VLOOKUP(A47,'17'!U:V,2,0),"0")</f>
        <v>0</v>
      </c>
      <c r="BD47" s="5" t="s">
        <v>130</v>
      </c>
      <c r="BE47" s="15">
        <f t="shared" si="54"/>
        <v>0</v>
      </c>
      <c r="BF47" s="10" t="str">
        <f>IFERROR(VLOOKUP(A47,'18'!U:V,2,0),"0")</f>
        <v>0</v>
      </c>
      <c r="BG47" s="5" t="s">
        <v>130</v>
      </c>
      <c r="BH47" s="15">
        <f t="shared" si="23"/>
        <v>0</v>
      </c>
      <c r="BI47" s="10" t="str">
        <f>IFERROR(VLOOKUP(A47,'19'!U:V,2,0),"0")</f>
        <v>0</v>
      </c>
      <c r="BJ47" s="5" t="s">
        <v>130</v>
      </c>
      <c r="BK47" s="15">
        <f t="shared" si="24"/>
        <v>0</v>
      </c>
      <c r="BL47" s="10" t="str">
        <f>IFERROR(VLOOKUP(A47,'20'!U:V,2,0),"0")</f>
        <v>0</v>
      </c>
      <c r="BM47" s="5" t="s">
        <v>130</v>
      </c>
      <c r="BN47" s="15">
        <f t="shared" si="25"/>
        <v>0</v>
      </c>
      <c r="BO47" s="10" t="str">
        <f>IFERROR(VLOOKUP(A47,'21'!U:V,2,0),"0")</f>
        <v>0</v>
      </c>
      <c r="BP47" s="5" t="s">
        <v>130</v>
      </c>
      <c r="BQ47" s="15">
        <f t="shared" si="26"/>
        <v>0</v>
      </c>
      <c r="BR47" s="10" t="str">
        <f>IFERROR(VLOOKUP(A47,'22'!U:V,2,0),"0")</f>
        <v>0</v>
      </c>
      <c r="BS47" s="5" t="s">
        <v>130</v>
      </c>
      <c r="BT47" s="15">
        <f t="shared" si="27"/>
        <v>0</v>
      </c>
      <c r="BU47" s="10" t="str">
        <f>IFERROR(VLOOKUP(A47,'23'!U:V,2,0),"0")</f>
        <v>0</v>
      </c>
      <c r="BV47" s="5" t="s">
        <v>130</v>
      </c>
      <c r="BW47" s="15">
        <f t="shared" si="28"/>
        <v>0</v>
      </c>
      <c r="BX47" s="10" t="str">
        <f>IFERROR(VLOOKUP(A47,'24'!U:V,2,0),"0")</f>
        <v>0</v>
      </c>
      <c r="BY47" s="5" t="s">
        <v>130</v>
      </c>
      <c r="BZ47" s="15">
        <f t="shared" si="29"/>
        <v>0</v>
      </c>
      <c r="CA47" s="10" t="str">
        <f>IFERROR(VLOOKUP(A47,'25'!U:V,2,0),"0")</f>
        <v>0</v>
      </c>
      <c r="CB47" s="5" t="s">
        <v>130</v>
      </c>
      <c r="CC47" s="15">
        <f t="shared" si="30"/>
        <v>0</v>
      </c>
      <c r="CD47" s="10" t="str">
        <f>IFERROR(VLOOKUP(A47,'26'!U:V,2,0),"0")</f>
        <v>0</v>
      </c>
      <c r="CE47" s="5" t="s">
        <v>130</v>
      </c>
      <c r="CF47" s="15">
        <f t="shared" si="31"/>
        <v>0</v>
      </c>
      <c r="CG47" s="10" t="str">
        <f>IFERROR(VLOOKUP(A47,'27'!U:V,2,0),"0")</f>
        <v>0</v>
      </c>
      <c r="CH47" s="5" t="s">
        <v>130</v>
      </c>
      <c r="CI47" s="15">
        <f t="shared" si="32"/>
        <v>0</v>
      </c>
      <c r="CJ47" s="10" t="str">
        <f>IFERROR(VLOOKUP(A47,'28'!U:V,2,0),"0")</f>
        <v>0</v>
      </c>
      <c r="CK47" s="5" t="s">
        <v>130</v>
      </c>
      <c r="CL47" s="15">
        <f t="shared" si="33"/>
        <v>0</v>
      </c>
      <c r="CM47" s="10" t="str">
        <f>IFERROR(VLOOKUP(A47,'29'!U:V,2,0),"0")</f>
        <v>0</v>
      </c>
      <c r="CN47" s="5" t="s">
        <v>130</v>
      </c>
      <c r="CO47" s="15">
        <f t="shared" si="34"/>
        <v>0</v>
      </c>
      <c r="CP47" s="10" t="str">
        <f>IFERROR(VLOOKUP(A47,'30'!U:V,2,0),"0")</f>
        <v>0</v>
      </c>
      <c r="CQ47" s="5" t="s">
        <v>130</v>
      </c>
      <c r="CR47" s="15">
        <f t="shared" si="35"/>
        <v>0</v>
      </c>
      <c r="CS47" s="10" t="str">
        <f>IFERROR(VLOOKUP(A47,'31'!U:V,2,0),"0")</f>
        <v>0</v>
      </c>
      <c r="CT47" s="5" t="s">
        <v>130</v>
      </c>
      <c r="CU47" s="15">
        <f t="shared" si="36"/>
        <v>0</v>
      </c>
      <c r="CV47" s="10" t="str">
        <f>IFERROR(VLOOKUP(A47,'เซต1-31'!V:W,2,0),"0")</f>
        <v>0</v>
      </c>
      <c r="CW47" s="5" t="s">
        <v>130</v>
      </c>
      <c r="CX47" s="15">
        <f t="shared" si="19"/>
        <v>0</v>
      </c>
    </row>
    <row r="48" spans="1:102" x14ac:dyDescent="0.25">
      <c r="A48" s="6" t="s">
        <v>91</v>
      </c>
      <c r="B48" s="4" t="s">
        <v>92</v>
      </c>
      <c r="C48" s="13">
        <v>4.29</v>
      </c>
      <c r="D48" s="19">
        <f t="shared" si="20"/>
        <v>0</v>
      </c>
      <c r="E48" s="5" t="s">
        <v>130</v>
      </c>
      <c r="F48" s="13">
        <f t="shared" si="37"/>
        <v>0</v>
      </c>
      <c r="G48" s="10" t="str">
        <f>IFERROR(VLOOKUP(A48,'1'!U:V,2,0),"0")</f>
        <v>0</v>
      </c>
      <c r="H48" s="5" t="s">
        <v>130</v>
      </c>
      <c r="I48" s="15">
        <f t="shared" si="38"/>
        <v>0</v>
      </c>
      <c r="J48" s="10" t="str">
        <f>IFERROR(VLOOKUP(A48,'2'!U:V,2,0),"0")</f>
        <v>0</v>
      </c>
      <c r="K48" s="5" t="s">
        <v>130</v>
      </c>
      <c r="L48" s="15">
        <f t="shared" si="39"/>
        <v>0</v>
      </c>
      <c r="M48" s="10" t="str">
        <f>IFERROR(VLOOKUP(A48,'3'!U:V,2,0),"0")</f>
        <v>0</v>
      </c>
      <c r="N48" s="5" t="s">
        <v>130</v>
      </c>
      <c r="O48" s="15">
        <f t="shared" si="40"/>
        <v>0</v>
      </c>
      <c r="P48" s="10" t="str">
        <f>IFERROR(VLOOKUP(A48,'4'!U:V,2,0),"0")</f>
        <v>0</v>
      </c>
      <c r="Q48" s="5" t="s">
        <v>130</v>
      </c>
      <c r="R48" s="15">
        <f t="shared" si="41"/>
        <v>0</v>
      </c>
      <c r="S48" s="10" t="str">
        <f>IFERROR(VLOOKUP(A48,'5'!U:V,2,0),"0")</f>
        <v>0</v>
      </c>
      <c r="T48" s="5" t="s">
        <v>130</v>
      </c>
      <c r="U48" s="15">
        <f t="shared" si="42"/>
        <v>0</v>
      </c>
      <c r="V48" s="10" t="str">
        <f>IFERROR(VLOOKUP(A48,'6'!U:V,2,0),"0")</f>
        <v>0</v>
      </c>
      <c r="W48" s="5" t="s">
        <v>130</v>
      </c>
      <c r="X48" s="15">
        <f t="shared" si="43"/>
        <v>0</v>
      </c>
      <c r="Y48" s="10" t="str">
        <f>IFERROR(VLOOKUP(A48,'7'!U:V,2,0),"0")</f>
        <v>0</v>
      </c>
      <c r="Z48" s="5" t="s">
        <v>130</v>
      </c>
      <c r="AA48" s="15">
        <f t="shared" si="44"/>
        <v>0</v>
      </c>
      <c r="AB48" s="10" t="str">
        <f>IFERROR(VLOOKUP(A48,'8'!U:V,2,0),"0")</f>
        <v>0</v>
      </c>
      <c r="AC48" s="5" t="s">
        <v>130</v>
      </c>
      <c r="AD48" s="15">
        <f t="shared" si="45"/>
        <v>0</v>
      </c>
      <c r="AE48" s="10" t="str">
        <f>IFERROR(VLOOKUP(A48,'9'!U:V,2,0),"0")</f>
        <v>0</v>
      </c>
      <c r="AF48" s="5" t="s">
        <v>130</v>
      </c>
      <c r="AG48" s="15">
        <f t="shared" si="46"/>
        <v>0</v>
      </c>
      <c r="AH48" s="10" t="str">
        <f>IFERROR(VLOOKUP(A48,'10'!U:V,2,0),"0")</f>
        <v>0</v>
      </c>
      <c r="AI48" s="5" t="s">
        <v>130</v>
      </c>
      <c r="AJ48" s="15">
        <f t="shared" si="47"/>
        <v>0</v>
      </c>
      <c r="AK48" s="10" t="str">
        <f>IFERROR(VLOOKUP(A48,'11'!U:V,2,0),"0")</f>
        <v>0</v>
      </c>
      <c r="AL48" s="5" t="s">
        <v>130</v>
      </c>
      <c r="AM48" s="15">
        <f t="shared" si="48"/>
        <v>0</v>
      </c>
      <c r="AN48" s="10" t="str">
        <f>IFERROR(VLOOKUP(A48,'12'!U:V,2,0),"0")</f>
        <v>0</v>
      </c>
      <c r="AO48" s="5" t="s">
        <v>130</v>
      </c>
      <c r="AP48" s="15">
        <f t="shared" si="49"/>
        <v>0</v>
      </c>
      <c r="AQ48" s="10" t="str">
        <f>IFERROR(VLOOKUP(A48,'13'!U:V,2,0),"0")</f>
        <v>0</v>
      </c>
      <c r="AR48" s="5" t="s">
        <v>130</v>
      </c>
      <c r="AS48" s="15">
        <f t="shared" si="50"/>
        <v>0</v>
      </c>
      <c r="AT48" s="10" t="str">
        <f>IFERROR(VLOOKUP(A48,'14'!U:V,2,0),"0")</f>
        <v>0</v>
      </c>
      <c r="AU48" s="5" t="s">
        <v>130</v>
      </c>
      <c r="AV48" s="15">
        <f t="shared" si="51"/>
        <v>0</v>
      </c>
      <c r="AW48" s="10" t="str">
        <f>IFERROR(VLOOKUP(A48,'15'!U:V,2,0),"0")</f>
        <v>0</v>
      </c>
      <c r="AX48" s="5" t="s">
        <v>130</v>
      </c>
      <c r="AY48" s="15">
        <f t="shared" si="52"/>
        <v>0</v>
      </c>
      <c r="AZ48" s="10" t="str">
        <f>IFERROR(VLOOKUP(A48,'16'!U:V,2,0),"0")</f>
        <v>0</v>
      </c>
      <c r="BA48" s="5" t="s">
        <v>130</v>
      </c>
      <c r="BB48" s="15">
        <f t="shared" si="53"/>
        <v>0</v>
      </c>
      <c r="BC48" s="10" t="str">
        <f>IFERROR(VLOOKUP(A48,'17'!U:V,2,0),"0")</f>
        <v>0</v>
      </c>
      <c r="BD48" s="5" t="s">
        <v>130</v>
      </c>
      <c r="BE48" s="15">
        <f t="shared" si="54"/>
        <v>0</v>
      </c>
      <c r="BF48" s="10" t="str">
        <f>IFERROR(VLOOKUP(A48,'18'!U:V,2,0),"0")</f>
        <v>0</v>
      </c>
      <c r="BG48" s="5" t="s">
        <v>130</v>
      </c>
      <c r="BH48" s="15">
        <f t="shared" si="23"/>
        <v>0</v>
      </c>
      <c r="BI48" s="10" t="str">
        <f>IFERROR(VLOOKUP(A48,'19'!U:V,2,0),"0")</f>
        <v>0</v>
      </c>
      <c r="BJ48" s="5" t="s">
        <v>130</v>
      </c>
      <c r="BK48" s="15">
        <f t="shared" si="24"/>
        <v>0</v>
      </c>
      <c r="BL48" s="10" t="str">
        <f>IFERROR(VLOOKUP(A48,'20'!U:V,2,0),"0")</f>
        <v>0</v>
      </c>
      <c r="BM48" s="5" t="s">
        <v>130</v>
      </c>
      <c r="BN48" s="15">
        <f t="shared" si="25"/>
        <v>0</v>
      </c>
      <c r="BO48" s="10" t="str">
        <f>IFERROR(VLOOKUP(A48,'21'!U:V,2,0),"0")</f>
        <v>0</v>
      </c>
      <c r="BP48" s="5" t="s">
        <v>130</v>
      </c>
      <c r="BQ48" s="15">
        <f t="shared" si="26"/>
        <v>0</v>
      </c>
      <c r="BR48" s="10" t="str">
        <f>IFERROR(VLOOKUP(A48,'22'!U:V,2,0),"0")</f>
        <v>0</v>
      </c>
      <c r="BS48" s="5" t="s">
        <v>130</v>
      </c>
      <c r="BT48" s="15">
        <f t="shared" si="27"/>
        <v>0</v>
      </c>
      <c r="BU48" s="10" t="str">
        <f>IFERROR(VLOOKUP(A48,'23'!U:V,2,0),"0")</f>
        <v>0</v>
      </c>
      <c r="BV48" s="5" t="s">
        <v>130</v>
      </c>
      <c r="BW48" s="15">
        <f t="shared" si="28"/>
        <v>0</v>
      </c>
      <c r="BX48" s="10" t="str">
        <f>IFERROR(VLOOKUP(A48,'24'!U:V,2,0),"0")</f>
        <v>0</v>
      </c>
      <c r="BY48" s="5" t="s">
        <v>130</v>
      </c>
      <c r="BZ48" s="15">
        <f t="shared" si="29"/>
        <v>0</v>
      </c>
      <c r="CA48" s="10" t="str">
        <f>IFERROR(VLOOKUP(A48,'25'!U:V,2,0),"0")</f>
        <v>0</v>
      </c>
      <c r="CB48" s="5" t="s">
        <v>130</v>
      </c>
      <c r="CC48" s="15">
        <f t="shared" si="30"/>
        <v>0</v>
      </c>
      <c r="CD48" s="10" t="str">
        <f>IFERROR(VLOOKUP(A48,'26'!U:V,2,0),"0")</f>
        <v>0</v>
      </c>
      <c r="CE48" s="5" t="s">
        <v>130</v>
      </c>
      <c r="CF48" s="15">
        <f t="shared" si="31"/>
        <v>0</v>
      </c>
      <c r="CG48" s="10" t="str">
        <f>IFERROR(VLOOKUP(A48,'27'!U:V,2,0),"0")</f>
        <v>0</v>
      </c>
      <c r="CH48" s="5" t="s">
        <v>130</v>
      </c>
      <c r="CI48" s="15">
        <f t="shared" si="32"/>
        <v>0</v>
      </c>
      <c r="CJ48" s="10" t="str">
        <f>IFERROR(VLOOKUP(A48,'28'!U:V,2,0),"0")</f>
        <v>0</v>
      </c>
      <c r="CK48" s="5" t="s">
        <v>130</v>
      </c>
      <c r="CL48" s="15">
        <f t="shared" si="33"/>
        <v>0</v>
      </c>
      <c r="CM48" s="10" t="str">
        <f>IFERROR(VLOOKUP(A48,'29'!U:V,2,0),"0")</f>
        <v>0</v>
      </c>
      <c r="CN48" s="5" t="s">
        <v>130</v>
      </c>
      <c r="CO48" s="15">
        <f t="shared" si="34"/>
        <v>0</v>
      </c>
      <c r="CP48" s="10" t="str">
        <f>IFERROR(VLOOKUP(A48,'30'!U:V,2,0),"0")</f>
        <v>0</v>
      </c>
      <c r="CQ48" s="5" t="s">
        <v>130</v>
      </c>
      <c r="CR48" s="15">
        <f t="shared" si="35"/>
        <v>0</v>
      </c>
      <c r="CS48" s="10" t="str">
        <f>IFERROR(VLOOKUP(A48,'31'!U:V,2,0),"0")</f>
        <v>0</v>
      </c>
      <c r="CT48" s="5" t="s">
        <v>130</v>
      </c>
      <c r="CU48" s="15">
        <f t="shared" si="36"/>
        <v>0</v>
      </c>
      <c r="CV48" s="10" t="str">
        <f>IFERROR(VLOOKUP(A48,'เซต1-31'!V:W,2,0),"0")</f>
        <v>0</v>
      </c>
      <c r="CW48" s="5" t="s">
        <v>130</v>
      </c>
      <c r="CX48" s="15">
        <f t="shared" si="19"/>
        <v>0</v>
      </c>
    </row>
    <row r="49" spans="1:102" x14ac:dyDescent="0.25">
      <c r="A49" s="6" t="s">
        <v>64</v>
      </c>
      <c r="B49" s="4" t="s">
        <v>65</v>
      </c>
      <c r="C49" s="13">
        <v>4.29</v>
      </c>
      <c r="D49" s="19">
        <f t="shared" si="20"/>
        <v>0</v>
      </c>
      <c r="E49" s="5" t="s">
        <v>130</v>
      </c>
      <c r="F49" s="13">
        <f t="shared" si="37"/>
        <v>0</v>
      </c>
      <c r="G49" s="10" t="str">
        <f>IFERROR(VLOOKUP(A49,'1'!U:V,2,0),"0")</f>
        <v>0</v>
      </c>
      <c r="H49" s="5" t="s">
        <v>130</v>
      </c>
      <c r="I49" s="15">
        <f t="shared" si="38"/>
        <v>0</v>
      </c>
      <c r="J49" s="10" t="str">
        <f>IFERROR(VLOOKUP(A49,'2'!U:V,2,0),"0")</f>
        <v>0</v>
      </c>
      <c r="K49" s="5" t="s">
        <v>130</v>
      </c>
      <c r="L49" s="15">
        <f t="shared" si="39"/>
        <v>0</v>
      </c>
      <c r="M49" s="10" t="str">
        <f>IFERROR(VLOOKUP(A49,'3'!U:V,2,0),"0")</f>
        <v>0</v>
      </c>
      <c r="N49" s="5" t="s">
        <v>130</v>
      </c>
      <c r="O49" s="15">
        <f t="shared" si="40"/>
        <v>0</v>
      </c>
      <c r="P49" s="10" t="str">
        <f>IFERROR(VLOOKUP(A49,'4'!U:V,2,0),"0")</f>
        <v>0</v>
      </c>
      <c r="Q49" s="5" t="s">
        <v>130</v>
      </c>
      <c r="R49" s="15">
        <f t="shared" si="41"/>
        <v>0</v>
      </c>
      <c r="S49" s="10" t="str">
        <f>IFERROR(VLOOKUP(A49,'5'!U:V,2,0),"0")</f>
        <v>0</v>
      </c>
      <c r="T49" s="5" t="s">
        <v>130</v>
      </c>
      <c r="U49" s="15">
        <f t="shared" si="42"/>
        <v>0</v>
      </c>
      <c r="V49" s="10" t="str">
        <f>IFERROR(VLOOKUP(A49,'6'!U:V,2,0),"0")</f>
        <v>0</v>
      </c>
      <c r="W49" s="5" t="s">
        <v>130</v>
      </c>
      <c r="X49" s="15">
        <f t="shared" si="43"/>
        <v>0</v>
      </c>
      <c r="Y49" s="10" t="str">
        <f>IFERROR(VLOOKUP(A49,'7'!U:V,2,0),"0")</f>
        <v>0</v>
      </c>
      <c r="Z49" s="5" t="s">
        <v>130</v>
      </c>
      <c r="AA49" s="15">
        <f t="shared" si="44"/>
        <v>0</v>
      </c>
      <c r="AB49" s="10" t="str">
        <f>IFERROR(VLOOKUP(A49,'8'!U:V,2,0),"0")</f>
        <v>0</v>
      </c>
      <c r="AC49" s="5" t="s">
        <v>130</v>
      </c>
      <c r="AD49" s="15">
        <f t="shared" si="45"/>
        <v>0</v>
      </c>
      <c r="AE49" s="10" t="str">
        <f>IFERROR(VLOOKUP(A49,'9'!U:V,2,0),"0")</f>
        <v>0</v>
      </c>
      <c r="AF49" s="5" t="s">
        <v>130</v>
      </c>
      <c r="AG49" s="15">
        <f t="shared" si="46"/>
        <v>0</v>
      </c>
      <c r="AH49" s="10" t="str">
        <f>IFERROR(VLOOKUP(A49,'10'!U:V,2,0),"0")</f>
        <v>0</v>
      </c>
      <c r="AI49" s="5" t="s">
        <v>130</v>
      </c>
      <c r="AJ49" s="15">
        <f t="shared" si="47"/>
        <v>0</v>
      </c>
      <c r="AK49" s="10" t="str">
        <f>IFERROR(VLOOKUP(A49,'11'!U:V,2,0),"0")</f>
        <v>0</v>
      </c>
      <c r="AL49" s="5" t="s">
        <v>130</v>
      </c>
      <c r="AM49" s="15">
        <f t="shared" si="48"/>
        <v>0</v>
      </c>
      <c r="AN49" s="10" t="str">
        <f>IFERROR(VLOOKUP(A49,'12'!U:V,2,0),"0")</f>
        <v>0</v>
      </c>
      <c r="AO49" s="5" t="s">
        <v>130</v>
      </c>
      <c r="AP49" s="15">
        <f t="shared" si="49"/>
        <v>0</v>
      </c>
      <c r="AQ49" s="10" t="str">
        <f>IFERROR(VLOOKUP(A49,'13'!U:V,2,0),"0")</f>
        <v>0</v>
      </c>
      <c r="AR49" s="5" t="s">
        <v>130</v>
      </c>
      <c r="AS49" s="15">
        <f t="shared" si="50"/>
        <v>0</v>
      </c>
      <c r="AT49" s="10" t="str">
        <f>IFERROR(VLOOKUP(A49,'14'!U:V,2,0),"0")</f>
        <v>0</v>
      </c>
      <c r="AU49" s="5" t="s">
        <v>130</v>
      </c>
      <c r="AV49" s="15">
        <f t="shared" si="51"/>
        <v>0</v>
      </c>
      <c r="AW49" s="10" t="str">
        <f>IFERROR(VLOOKUP(A49,'15'!U:V,2,0),"0")</f>
        <v>0</v>
      </c>
      <c r="AX49" s="5" t="s">
        <v>130</v>
      </c>
      <c r="AY49" s="15">
        <f t="shared" si="52"/>
        <v>0</v>
      </c>
      <c r="AZ49" s="10" t="str">
        <f>IFERROR(VLOOKUP(A49,'16'!U:V,2,0),"0")</f>
        <v>0</v>
      </c>
      <c r="BA49" s="5" t="s">
        <v>130</v>
      </c>
      <c r="BB49" s="15">
        <f t="shared" si="53"/>
        <v>0</v>
      </c>
      <c r="BC49" s="10" t="str">
        <f>IFERROR(VLOOKUP(A49,'17'!U:V,2,0),"0")</f>
        <v>0</v>
      </c>
      <c r="BD49" s="5" t="s">
        <v>130</v>
      </c>
      <c r="BE49" s="15">
        <f t="shared" si="54"/>
        <v>0</v>
      </c>
      <c r="BF49" s="10" t="str">
        <f>IFERROR(VLOOKUP(A49,'18'!U:V,2,0),"0")</f>
        <v>0</v>
      </c>
      <c r="BG49" s="5" t="s">
        <v>130</v>
      </c>
      <c r="BH49" s="15">
        <f t="shared" si="23"/>
        <v>0</v>
      </c>
      <c r="BI49" s="10" t="str">
        <f>IFERROR(VLOOKUP(A49,'19'!U:V,2,0),"0")</f>
        <v>0</v>
      </c>
      <c r="BJ49" s="5" t="s">
        <v>130</v>
      </c>
      <c r="BK49" s="15">
        <f t="shared" si="24"/>
        <v>0</v>
      </c>
      <c r="BL49" s="10" t="str">
        <f>IFERROR(VLOOKUP(A49,'20'!U:V,2,0),"0")</f>
        <v>0</v>
      </c>
      <c r="BM49" s="5" t="s">
        <v>130</v>
      </c>
      <c r="BN49" s="15">
        <f t="shared" si="25"/>
        <v>0</v>
      </c>
      <c r="BO49" s="10" t="str">
        <f>IFERROR(VLOOKUP(A49,'21'!U:V,2,0),"0")</f>
        <v>0</v>
      </c>
      <c r="BP49" s="5" t="s">
        <v>130</v>
      </c>
      <c r="BQ49" s="15">
        <f t="shared" si="26"/>
        <v>0</v>
      </c>
      <c r="BR49" s="10" t="str">
        <f>IFERROR(VLOOKUP(A49,'22'!U:V,2,0),"0")</f>
        <v>0</v>
      </c>
      <c r="BS49" s="5" t="s">
        <v>130</v>
      </c>
      <c r="BT49" s="15">
        <f t="shared" si="27"/>
        <v>0</v>
      </c>
      <c r="BU49" s="10" t="str">
        <f>IFERROR(VLOOKUP(A49,'23'!U:V,2,0),"0")</f>
        <v>0</v>
      </c>
      <c r="BV49" s="5" t="s">
        <v>130</v>
      </c>
      <c r="BW49" s="15">
        <f t="shared" si="28"/>
        <v>0</v>
      </c>
      <c r="BX49" s="10" t="str">
        <f>IFERROR(VLOOKUP(A49,'24'!U:V,2,0),"0")</f>
        <v>0</v>
      </c>
      <c r="BY49" s="5" t="s">
        <v>130</v>
      </c>
      <c r="BZ49" s="15">
        <f t="shared" si="29"/>
        <v>0</v>
      </c>
      <c r="CA49" s="10" t="str">
        <f>IFERROR(VLOOKUP(A49,'25'!U:V,2,0),"0")</f>
        <v>0</v>
      </c>
      <c r="CB49" s="5" t="s">
        <v>130</v>
      </c>
      <c r="CC49" s="15">
        <f t="shared" si="30"/>
        <v>0</v>
      </c>
      <c r="CD49" s="10" t="str">
        <f>IFERROR(VLOOKUP(A49,'26'!U:V,2,0),"0")</f>
        <v>0</v>
      </c>
      <c r="CE49" s="5" t="s">
        <v>130</v>
      </c>
      <c r="CF49" s="15">
        <f t="shared" si="31"/>
        <v>0</v>
      </c>
      <c r="CG49" s="10" t="str">
        <f>IFERROR(VLOOKUP(A49,'27'!U:V,2,0),"0")</f>
        <v>0</v>
      </c>
      <c r="CH49" s="5" t="s">
        <v>130</v>
      </c>
      <c r="CI49" s="15">
        <f t="shared" si="32"/>
        <v>0</v>
      </c>
      <c r="CJ49" s="10" t="str">
        <f>IFERROR(VLOOKUP(A49,'28'!U:V,2,0),"0")</f>
        <v>0</v>
      </c>
      <c r="CK49" s="5" t="s">
        <v>130</v>
      </c>
      <c r="CL49" s="15">
        <f t="shared" si="33"/>
        <v>0</v>
      </c>
      <c r="CM49" s="10" t="str">
        <f>IFERROR(VLOOKUP(A49,'29'!U:V,2,0),"0")</f>
        <v>0</v>
      </c>
      <c r="CN49" s="5" t="s">
        <v>130</v>
      </c>
      <c r="CO49" s="15">
        <f t="shared" si="34"/>
        <v>0</v>
      </c>
      <c r="CP49" s="10" t="str">
        <f>IFERROR(VLOOKUP(A49,'30'!U:V,2,0),"0")</f>
        <v>0</v>
      </c>
      <c r="CQ49" s="5" t="s">
        <v>130</v>
      </c>
      <c r="CR49" s="15">
        <f t="shared" si="35"/>
        <v>0</v>
      </c>
      <c r="CS49" s="10" t="str">
        <f>IFERROR(VLOOKUP(A49,'31'!U:V,2,0),"0")</f>
        <v>0</v>
      </c>
      <c r="CT49" s="5" t="s">
        <v>130</v>
      </c>
      <c r="CU49" s="15">
        <f t="shared" si="36"/>
        <v>0</v>
      </c>
      <c r="CV49" s="10" t="str">
        <f>IFERROR(VLOOKUP(A49,'เซต1-31'!V:W,2,0),"0")</f>
        <v>0</v>
      </c>
      <c r="CW49" s="5" t="s">
        <v>130</v>
      </c>
      <c r="CX49" s="15">
        <f t="shared" si="19"/>
        <v>0</v>
      </c>
    </row>
    <row r="50" spans="1:102" x14ac:dyDescent="0.25">
      <c r="A50" s="6" t="s">
        <v>170</v>
      </c>
      <c r="B50" s="4" t="s">
        <v>65</v>
      </c>
      <c r="C50" s="13">
        <v>4.29</v>
      </c>
      <c r="D50" s="19">
        <f t="shared" si="20"/>
        <v>0</v>
      </c>
      <c r="E50" s="5" t="s">
        <v>130</v>
      </c>
      <c r="F50" s="13">
        <f t="shared" si="37"/>
        <v>0</v>
      </c>
      <c r="G50" s="10" t="str">
        <f>IFERROR(VLOOKUP(A50,'1'!U:V,2,0),"0")</f>
        <v>0</v>
      </c>
      <c r="H50" s="5" t="s">
        <v>130</v>
      </c>
      <c r="I50" s="15">
        <f t="shared" si="38"/>
        <v>0</v>
      </c>
      <c r="J50" s="10" t="str">
        <f>IFERROR(VLOOKUP(A50,'2'!U:V,2,0),"0")</f>
        <v>0</v>
      </c>
      <c r="K50" s="5" t="s">
        <v>130</v>
      </c>
      <c r="L50" s="15">
        <f t="shared" si="39"/>
        <v>0</v>
      </c>
      <c r="M50" s="10" t="str">
        <f>IFERROR(VLOOKUP(A50,'3'!U:V,2,0),"0")</f>
        <v>0</v>
      </c>
      <c r="N50" s="5" t="s">
        <v>130</v>
      </c>
      <c r="O50" s="15">
        <f t="shared" si="40"/>
        <v>0</v>
      </c>
      <c r="P50" s="10" t="str">
        <f>IFERROR(VLOOKUP(A50,'4'!U:V,2,0),"0")</f>
        <v>0</v>
      </c>
      <c r="Q50" s="5" t="s">
        <v>130</v>
      </c>
      <c r="R50" s="15">
        <f t="shared" si="41"/>
        <v>0</v>
      </c>
      <c r="S50" s="10" t="str">
        <f>IFERROR(VLOOKUP(A50,'5'!U:V,2,0),"0")</f>
        <v>0</v>
      </c>
      <c r="T50" s="5" t="s">
        <v>130</v>
      </c>
      <c r="U50" s="15">
        <f t="shared" si="42"/>
        <v>0</v>
      </c>
      <c r="V50" s="10" t="str">
        <f>IFERROR(VLOOKUP(A50,'6'!U:V,2,0),"0")</f>
        <v>0</v>
      </c>
      <c r="W50" s="5" t="s">
        <v>130</v>
      </c>
      <c r="X50" s="15">
        <f t="shared" si="43"/>
        <v>0</v>
      </c>
      <c r="Y50" s="10" t="str">
        <f>IFERROR(VLOOKUP(A50,'7'!U:V,2,0),"0")</f>
        <v>0</v>
      </c>
      <c r="Z50" s="5" t="s">
        <v>130</v>
      </c>
      <c r="AA50" s="15">
        <f t="shared" si="44"/>
        <v>0</v>
      </c>
      <c r="AB50" s="10" t="str">
        <f>IFERROR(VLOOKUP(A50,'8'!U:V,2,0),"0")</f>
        <v>0</v>
      </c>
      <c r="AC50" s="5" t="s">
        <v>130</v>
      </c>
      <c r="AD50" s="15">
        <f t="shared" si="45"/>
        <v>0</v>
      </c>
      <c r="AE50" s="10" t="str">
        <f>IFERROR(VLOOKUP(A50,'9'!U:V,2,0),"0")</f>
        <v>0</v>
      </c>
      <c r="AF50" s="5" t="s">
        <v>130</v>
      </c>
      <c r="AG50" s="15">
        <f t="shared" si="46"/>
        <v>0</v>
      </c>
      <c r="AH50" s="10" t="str">
        <f>IFERROR(VLOOKUP(A50,'10'!U:V,2,0),"0")</f>
        <v>0</v>
      </c>
      <c r="AI50" s="5" t="s">
        <v>130</v>
      </c>
      <c r="AJ50" s="15">
        <f t="shared" si="47"/>
        <v>0</v>
      </c>
      <c r="AK50" s="10" t="str">
        <f>IFERROR(VLOOKUP(A50,'11'!U:V,2,0),"0")</f>
        <v>0</v>
      </c>
      <c r="AL50" s="5" t="s">
        <v>130</v>
      </c>
      <c r="AM50" s="15">
        <f t="shared" si="48"/>
        <v>0</v>
      </c>
      <c r="AN50" s="10" t="str">
        <f>IFERROR(VLOOKUP(A50,'12'!U:V,2,0),"0")</f>
        <v>0</v>
      </c>
      <c r="AO50" s="5" t="s">
        <v>130</v>
      </c>
      <c r="AP50" s="15">
        <f t="shared" si="49"/>
        <v>0</v>
      </c>
      <c r="AQ50" s="10" t="str">
        <f>IFERROR(VLOOKUP(A50,'13'!U:V,2,0),"0")</f>
        <v>0</v>
      </c>
      <c r="AR50" s="5" t="s">
        <v>130</v>
      </c>
      <c r="AS50" s="15">
        <f t="shared" si="50"/>
        <v>0</v>
      </c>
      <c r="AT50" s="10" t="str">
        <f>IFERROR(VLOOKUP(A50,'14'!U:V,2,0),"0")</f>
        <v>0</v>
      </c>
      <c r="AU50" s="5" t="s">
        <v>130</v>
      </c>
      <c r="AV50" s="15">
        <f t="shared" si="51"/>
        <v>0</v>
      </c>
      <c r="AW50" s="10" t="str">
        <f>IFERROR(VLOOKUP(A50,'15'!U:V,2,0),"0")</f>
        <v>0</v>
      </c>
      <c r="AX50" s="5" t="s">
        <v>130</v>
      </c>
      <c r="AY50" s="15">
        <f t="shared" si="52"/>
        <v>0</v>
      </c>
      <c r="AZ50" s="10" t="str">
        <f>IFERROR(VLOOKUP(A50,'16'!U:V,2,0),"0")</f>
        <v>0</v>
      </c>
      <c r="BA50" s="5" t="s">
        <v>130</v>
      </c>
      <c r="BB50" s="15">
        <f t="shared" si="53"/>
        <v>0</v>
      </c>
      <c r="BC50" s="10" t="str">
        <f>IFERROR(VLOOKUP(A50,'17'!U:V,2,0),"0")</f>
        <v>0</v>
      </c>
      <c r="BD50" s="5" t="s">
        <v>130</v>
      </c>
      <c r="BE50" s="15">
        <f t="shared" si="54"/>
        <v>0</v>
      </c>
      <c r="BF50" s="10" t="str">
        <f>IFERROR(VLOOKUP(A50,'18'!U:V,2,0),"0")</f>
        <v>0</v>
      </c>
      <c r="BG50" s="5" t="s">
        <v>130</v>
      </c>
      <c r="BH50" s="15">
        <f t="shared" si="23"/>
        <v>0</v>
      </c>
      <c r="BI50" s="10" t="str">
        <f>IFERROR(VLOOKUP(A50,'19'!U:V,2,0),"0")</f>
        <v>0</v>
      </c>
      <c r="BJ50" s="5" t="s">
        <v>130</v>
      </c>
      <c r="BK50" s="15">
        <f t="shared" si="24"/>
        <v>0</v>
      </c>
      <c r="BL50" s="10" t="str">
        <f>IFERROR(VLOOKUP(A50,'20'!U:V,2,0),"0")</f>
        <v>0</v>
      </c>
      <c r="BM50" s="5" t="s">
        <v>130</v>
      </c>
      <c r="BN50" s="15">
        <f t="shared" si="25"/>
        <v>0</v>
      </c>
      <c r="BO50" s="10" t="str">
        <f>IFERROR(VLOOKUP(A50,'21'!U:V,2,0),"0")</f>
        <v>0</v>
      </c>
      <c r="BP50" s="5" t="s">
        <v>130</v>
      </c>
      <c r="BQ50" s="15">
        <f t="shared" si="26"/>
        <v>0</v>
      </c>
      <c r="BR50" s="10" t="str">
        <f>IFERROR(VLOOKUP(A50,'22'!U:V,2,0),"0")</f>
        <v>0</v>
      </c>
      <c r="BS50" s="5" t="s">
        <v>130</v>
      </c>
      <c r="BT50" s="15">
        <f t="shared" si="27"/>
        <v>0</v>
      </c>
      <c r="BU50" s="10" t="str">
        <f>IFERROR(VLOOKUP(A50,'23'!U:V,2,0),"0")</f>
        <v>0</v>
      </c>
      <c r="BV50" s="5" t="s">
        <v>130</v>
      </c>
      <c r="BW50" s="15">
        <f t="shared" si="28"/>
        <v>0</v>
      </c>
      <c r="BX50" s="10" t="str">
        <f>IFERROR(VLOOKUP(A50,'24'!U:V,2,0),"0")</f>
        <v>0</v>
      </c>
      <c r="BY50" s="5" t="s">
        <v>130</v>
      </c>
      <c r="BZ50" s="15">
        <f t="shared" si="29"/>
        <v>0</v>
      </c>
      <c r="CA50" s="10" t="str">
        <f>IFERROR(VLOOKUP(A50,'25'!U:V,2,0),"0")</f>
        <v>0</v>
      </c>
      <c r="CB50" s="5" t="s">
        <v>130</v>
      </c>
      <c r="CC50" s="15">
        <f t="shared" si="30"/>
        <v>0</v>
      </c>
      <c r="CD50" s="10" t="str">
        <f>IFERROR(VLOOKUP(A50,'26'!U:V,2,0),"0")</f>
        <v>0</v>
      </c>
      <c r="CE50" s="5" t="s">
        <v>130</v>
      </c>
      <c r="CF50" s="15">
        <f t="shared" si="31"/>
        <v>0</v>
      </c>
      <c r="CG50" s="10" t="str">
        <f>IFERROR(VLOOKUP(A50,'27'!U:V,2,0),"0")</f>
        <v>0</v>
      </c>
      <c r="CH50" s="5" t="s">
        <v>130</v>
      </c>
      <c r="CI50" s="15">
        <f t="shared" si="32"/>
        <v>0</v>
      </c>
      <c r="CJ50" s="10" t="str">
        <f>IFERROR(VLOOKUP(A50,'28'!U:V,2,0),"0")</f>
        <v>0</v>
      </c>
      <c r="CK50" s="5" t="s">
        <v>130</v>
      </c>
      <c r="CL50" s="15">
        <f t="shared" si="33"/>
        <v>0</v>
      </c>
      <c r="CM50" s="10" t="str">
        <f>IFERROR(VLOOKUP(A50,'29'!U:V,2,0),"0")</f>
        <v>0</v>
      </c>
      <c r="CN50" s="5" t="s">
        <v>130</v>
      </c>
      <c r="CO50" s="15">
        <f t="shared" si="34"/>
        <v>0</v>
      </c>
      <c r="CP50" s="10" t="str">
        <f>IFERROR(VLOOKUP(A50,'30'!U:V,2,0),"0")</f>
        <v>0</v>
      </c>
      <c r="CQ50" s="5" t="s">
        <v>130</v>
      </c>
      <c r="CR50" s="15">
        <f t="shared" si="35"/>
        <v>0</v>
      </c>
      <c r="CS50" s="10" t="str">
        <f>IFERROR(VLOOKUP(A50,'31'!U:V,2,0),"0")</f>
        <v>0</v>
      </c>
      <c r="CT50" s="5" t="s">
        <v>130</v>
      </c>
      <c r="CU50" s="15">
        <f t="shared" si="36"/>
        <v>0</v>
      </c>
      <c r="CV50" s="10" t="str">
        <f>IFERROR(VLOOKUP(A50,'เซต1-31'!V:W,2,0),"0")</f>
        <v>0</v>
      </c>
      <c r="CW50" s="5" t="s">
        <v>130</v>
      </c>
      <c r="CX50" s="15">
        <f t="shared" si="19"/>
        <v>0</v>
      </c>
    </row>
    <row r="51" spans="1:102" x14ac:dyDescent="0.25">
      <c r="A51" s="6" t="s">
        <v>97</v>
      </c>
      <c r="B51" s="4" t="s">
        <v>98</v>
      </c>
      <c r="C51" s="13">
        <v>4.43</v>
      </c>
      <c r="D51" s="19">
        <f t="shared" si="20"/>
        <v>0</v>
      </c>
      <c r="E51" s="5" t="s">
        <v>130</v>
      </c>
      <c r="F51" s="13">
        <f t="shared" si="37"/>
        <v>0</v>
      </c>
      <c r="G51" s="10" t="str">
        <f>IFERROR(VLOOKUP(A51,'1'!U:V,2,0),"0")</f>
        <v>0</v>
      </c>
      <c r="H51" s="5" t="s">
        <v>130</v>
      </c>
      <c r="I51" s="15">
        <f t="shared" si="38"/>
        <v>0</v>
      </c>
      <c r="J51" s="10" t="str">
        <f>IFERROR(VLOOKUP(A51,'2'!U:V,2,0),"0")</f>
        <v>0</v>
      </c>
      <c r="K51" s="5" t="s">
        <v>130</v>
      </c>
      <c r="L51" s="15">
        <f t="shared" si="39"/>
        <v>0</v>
      </c>
      <c r="M51" s="10" t="str">
        <f>IFERROR(VLOOKUP(A51,'3'!U:V,2,0),"0")</f>
        <v>0</v>
      </c>
      <c r="N51" s="5" t="s">
        <v>130</v>
      </c>
      <c r="O51" s="15">
        <f t="shared" si="40"/>
        <v>0</v>
      </c>
      <c r="P51" s="10" t="str">
        <f>IFERROR(VLOOKUP(A51,'4'!U:V,2,0),"0")</f>
        <v>0</v>
      </c>
      <c r="Q51" s="5" t="s">
        <v>130</v>
      </c>
      <c r="R51" s="15">
        <f t="shared" si="41"/>
        <v>0</v>
      </c>
      <c r="S51" s="10" t="str">
        <f>IFERROR(VLOOKUP(A51,'5'!U:V,2,0),"0")</f>
        <v>0</v>
      </c>
      <c r="T51" s="5" t="s">
        <v>130</v>
      </c>
      <c r="U51" s="15">
        <f t="shared" si="42"/>
        <v>0</v>
      </c>
      <c r="V51" s="10" t="str">
        <f>IFERROR(VLOOKUP(A51,'6'!U:V,2,0),"0")</f>
        <v>0</v>
      </c>
      <c r="W51" s="5" t="s">
        <v>130</v>
      </c>
      <c r="X51" s="15">
        <f t="shared" si="43"/>
        <v>0</v>
      </c>
      <c r="Y51" s="10" t="str">
        <f>IFERROR(VLOOKUP(A51,'7'!U:V,2,0),"0")</f>
        <v>0</v>
      </c>
      <c r="Z51" s="5" t="s">
        <v>130</v>
      </c>
      <c r="AA51" s="15">
        <f t="shared" si="44"/>
        <v>0</v>
      </c>
      <c r="AB51" s="10" t="str">
        <f>IFERROR(VLOOKUP(A51,'8'!U:V,2,0),"0")</f>
        <v>0</v>
      </c>
      <c r="AC51" s="5" t="s">
        <v>130</v>
      </c>
      <c r="AD51" s="15">
        <f t="shared" si="45"/>
        <v>0</v>
      </c>
      <c r="AE51" s="10" t="str">
        <f>IFERROR(VLOOKUP(A51,'9'!U:V,2,0),"0")</f>
        <v>0</v>
      </c>
      <c r="AF51" s="5" t="s">
        <v>130</v>
      </c>
      <c r="AG51" s="15">
        <f t="shared" si="46"/>
        <v>0</v>
      </c>
      <c r="AH51" s="10" t="str">
        <f>IFERROR(VLOOKUP(A51,'10'!U:V,2,0),"0")</f>
        <v>0</v>
      </c>
      <c r="AI51" s="5" t="s">
        <v>130</v>
      </c>
      <c r="AJ51" s="15">
        <f t="shared" si="47"/>
        <v>0</v>
      </c>
      <c r="AK51" s="10" t="str">
        <f>IFERROR(VLOOKUP(A51,'11'!U:V,2,0),"0")</f>
        <v>0</v>
      </c>
      <c r="AL51" s="5" t="s">
        <v>130</v>
      </c>
      <c r="AM51" s="15">
        <f t="shared" si="48"/>
        <v>0</v>
      </c>
      <c r="AN51" s="10" t="str">
        <f>IFERROR(VLOOKUP(A51,'12'!U:V,2,0),"0")</f>
        <v>0</v>
      </c>
      <c r="AO51" s="5" t="s">
        <v>130</v>
      </c>
      <c r="AP51" s="15">
        <f t="shared" si="49"/>
        <v>0</v>
      </c>
      <c r="AQ51" s="10" t="str">
        <f>IFERROR(VLOOKUP(A51,'13'!U:V,2,0),"0")</f>
        <v>0</v>
      </c>
      <c r="AR51" s="5" t="s">
        <v>130</v>
      </c>
      <c r="AS51" s="15">
        <f t="shared" si="50"/>
        <v>0</v>
      </c>
      <c r="AT51" s="10" t="str">
        <f>IFERROR(VLOOKUP(A51,'14'!U:V,2,0),"0")</f>
        <v>0</v>
      </c>
      <c r="AU51" s="5" t="s">
        <v>130</v>
      </c>
      <c r="AV51" s="15">
        <f t="shared" si="51"/>
        <v>0</v>
      </c>
      <c r="AW51" s="10" t="str">
        <f>IFERROR(VLOOKUP(A51,'15'!U:V,2,0),"0")</f>
        <v>0</v>
      </c>
      <c r="AX51" s="5" t="s">
        <v>130</v>
      </c>
      <c r="AY51" s="15">
        <f t="shared" si="52"/>
        <v>0</v>
      </c>
      <c r="AZ51" s="10" t="str">
        <f>IFERROR(VLOOKUP(A51,'16'!U:V,2,0),"0")</f>
        <v>0</v>
      </c>
      <c r="BA51" s="5" t="s">
        <v>130</v>
      </c>
      <c r="BB51" s="15">
        <f t="shared" si="53"/>
        <v>0</v>
      </c>
      <c r="BC51" s="10" t="str">
        <f>IFERROR(VLOOKUP(A51,'17'!U:V,2,0),"0")</f>
        <v>0</v>
      </c>
      <c r="BD51" s="5" t="s">
        <v>130</v>
      </c>
      <c r="BE51" s="15">
        <f t="shared" si="54"/>
        <v>0</v>
      </c>
      <c r="BF51" s="10" t="str">
        <f>IFERROR(VLOOKUP(A51,'18'!U:V,2,0),"0")</f>
        <v>0</v>
      </c>
      <c r="BG51" s="5" t="s">
        <v>130</v>
      </c>
      <c r="BH51" s="15">
        <f t="shared" si="23"/>
        <v>0</v>
      </c>
      <c r="BI51" s="10" t="str">
        <f>IFERROR(VLOOKUP(A51,'19'!U:V,2,0),"0")</f>
        <v>0</v>
      </c>
      <c r="BJ51" s="5" t="s">
        <v>130</v>
      </c>
      <c r="BK51" s="15">
        <f t="shared" si="24"/>
        <v>0</v>
      </c>
      <c r="BL51" s="10" t="str">
        <f>IFERROR(VLOOKUP(A51,'20'!U:V,2,0),"0")</f>
        <v>0</v>
      </c>
      <c r="BM51" s="5" t="s">
        <v>130</v>
      </c>
      <c r="BN51" s="15">
        <f t="shared" si="25"/>
        <v>0</v>
      </c>
      <c r="BO51" s="10" t="str">
        <f>IFERROR(VLOOKUP(A51,'21'!U:V,2,0),"0")</f>
        <v>0</v>
      </c>
      <c r="BP51" s="5" t="s">
        <v>130</v>
      </c>
      <c r="BQ51" s="15">
        <f t="shared" si="26"/>
        <v>0</v>
      </c>
      <c r="BR51" s="10" t="str">
        <f>IFERROR(VLOOKUP(A51,'22'!U:V,2,0),"0")</f>
        <v>0</v>
      </c>
      <c r="BS51" s="5" t="s">
        <v>130</v>
      </c>
      <c r="BT51" s="15">
        <f t="shared" si="27"/>
        <v>0</v>
      </c>
      <c r="BU51" s="10" t="str">
        <f>IFERROR(VLOOKUP(A51,'23'!U:V,2,0),"0")</f>
        <v>0</v>
      </c>
      <c r="BV51" s="5" t="s">
        <v>130</v>
      </c>
      <c r="BW51" s="15">
        <f t="shared" si="28"/>
        <v>0</v>
      </c>
      <c r="BX51" s="10" t="str">
        <f>IFERROR(VLOOKUP(A51,'24'!U:V,2,0),"0")</f>
        <v>0</v>
      </c>
      <c r="BY51" s="5" t="s">
        <v>130</v>
      </c>
      <c r="BZ51" s="15">
        <f t="shared" si="29"/>
        <v>0</v>
      </c>
      <c r="CA51" s="10" t="str">
        <f>IFERROR(VLOOKUP(A51,'25'!U:V,2,0),"0")</f>
        <v>0</v>
      </c>
      <c r="CB51" s="5" t="s">
        <v>130</v>
      </c>
      <c r="CC51" s="15">
        <f t="shared" si="30"/>
        <v>0</v>
      </c>
      <c r="CD51" s="10" t="str">
        <f>IFERROR(VLOOKUP(A51,'26'!U:V,2,0),"0")</f>
        <v>0</v>
      </c>
      <c r="CE51" s="5" t="s">
        <v>130</v>
      </c>
      <c r="CF51" s="15">
        <f t="shared" si="31"/>
        <v>0</v>
      </c>
      <c r="CG51" s="10" t="str">
        <f>IFERROR(VLOOKUP(A51,'27'!U:V,2,0),"0")</f>
        <v>0</v>
      </c>
      <c r="CH51" s="5" t="s">
        <v>130</v>
      </c>
      <c r="CI51" s="15">
        <f t="shared" si="32"/>
        <v>0</v>
      </c>
      <c r="CJ51" s="10" t="str">
        <f>IFERROR(VLOOKUP(A51,'28'!U:V,2,0),"0")</f>
        <v>0</v>
      </c>
      <c r="CK51" s="5" t="s">
        <v>130</v>
      </c>
      <c r="CL51" s="15">
        <f t="shared" si="33"/>
        <v>0</v>
      </c>
      <c r="CM51" s="10" t="str">
        <f>IFERROR(VLOOKUP(A51,'29'!U:V,2,0),"0")</f>
        <v>0</v>
      </c>
      <c r="CN51" s="5" t="s">
        <v>130</v>
      </c>
      <c r="CO51" s="15">
        <f t="shared" si="34"/>
        <v>0</v>
      </c>
      <c r="CP51" s="10" t="str">
        <f>IFERROR(VLOOKUP(A51,'30'!U:V,2,0),"0")</f>
        <v>0</v>
      </c>
      <c r="CQ51" s="5" t="s">
        <v>130</v>
      </c>
      <c r="CR51" s="15">
        <f t="shared" si="35"/>
        <v>0</v>
      </c>
      <c r="CS51" s="10" t="str">
        <f>IFERROR(VLOOKUP(A51,'31'!U:V,2,0),"0")</f>
        <v>0</v>
      </c>
      <c r="CT51" s="5" t="s">
        <v>130</v>
      </c>
      <c r="CU51" s="15">
        <f t="shared" si="36"/>
        <v>0</v>
      </c>
      <c r="CV51" s="10" t="str">
        <f>IFERROR(VLOOKUP(A51,'เซต1-31'!V:W,2,0),"0")</f>
        <v>0</v>
      </c>
      <c r="CW51" s="5" t="s">
        <v>130</v>
      </c>
      <c r="CX51" s="15">
        <f t="shared" si="19"/>
        <v>0</v>
      </c>
    </row>
    <row r="52" spans="1:102" x14ac:dyDescent="0.25">
      <c r="A52" s="6" t="s">
        <v>68</v>
      </c>
      <c r="B52" s="4" t="s">
        <v>69</v>
      </c>
      <c r="C52" s="13">
        <v>4.43</v>
      </c>
      <c r="D52" s="19">
        <f t="shared" si="20"/>
        <v>0</v>
      </c>
      <c r="E52" s="5" t="s">
        <v>130</v>
      </c>
      <c r="F52" s="13">
        <f t="shared" si="37"/>
        <v>0</v>
      </c>
      <c r="G52" s="10" t="str">
        <f>IFERROR(VLOOKUP(A52,'1'!U:V,2,0),"0")</f>
        <v>0</v>
      </c>
      <c r="H52" s="5" t="s">
        <v>130</v>
      </c>
      <c r="I52" s="15">
        <f t="shared" si="38"/>
        <v>0</v>
      </c>
      <c r="J52" s="10" t="str">
        <f>IFERROR(VLOOKUP(A52,'2'!U:V,2,0),"0")</f>
        <v>0</v>
      </c>
      <c r="K52" s="5" t="s">
        <v>130</v>
      </c>
      <c r="L52" s="15">
        <f t="shared" si="39"/>
        <v>0</v>
      </c>
      <c r="M52" s="10" t="str">
        <f>IFERROR(VLOOKUP(A52,'3'!U:V,2,0),"0")</f>
        <v>0</v>
      </c>
      <c r="N52" s="5" t="s">
        <v>130</v>
      </c>
      <c r="O52" s="15">
        <f t="shared" si="40"/>
        <v>0</v>
      </c>
      <c r="P52" s="10" t="str">
        <f>IFERROR(VLOOKUP(A52,'4'!U:V,2,0),"0")</f>
        <v>0</v>
      </c>
      <c r="Q52" s="5" t="s">
        <v>130</v>
      </c>
      <c r="R52" s="15">
        <f t="shared" si="41"/>
        <v>0</v>
      </c>
      <c r="S52" s="10" t="str">
        <f>IFERROR(VLOOKUP(A52,'5'!U:V,2,0),"0")</f>
        <v>0</v>
      </c>
      <c r="T52" s="5" t="s">
        <v>130</v>
      </c>
      <c r="U52" s="15">
        <f t="shared" si="42"/>
        <v>0</v>
      </c>
      <c r="V52" s="10" t="str">
        <f>IFERROR(VLOOKUP(A52,'6'!U:V,2,0),"0")</f>
        <v>0</v>
      </c>
      <c r="W52" s="5" t="s">
        <v>130</v>
      </c>
      <c r="X52" s="15">
        <f t="shared" si="43"/>
        <v>0</v>
      </c>
      <c r="Y52" s="10" t="str">
        <f>IFERROR(VLOOKUP(A52,'7'!U:V,2,0),"0")</f>
        <v>0</v>
      </c>
      <c r="Z52" s="5" t="s">
        <v>130</v>
      </c>
      <c r="AA52" s="15">
        <f t="shared" si="44"/>
        <v>0</v>
      </c>
      <c r="AB52" s="10" t="str">
        <f>IFERROR(VLOOKUP(A52,'8'!U:V,2,0),"0")</f>
        <v>0</v>
      </c>
      <c r="AC52" s="5" t="s">
        <v>130</v>
      </c>
      <c r="AD52" s="15">
        <f t="shared" si="45"/>
        <v>0</v>
      </c>
      <c r="AE52" s="10" t="str">
        <f>IFERROR(VLOOKUP(A52,'9'!U:V,2,0),"0")</f>
        <v>0</v>
      </c>
      <c r="AF52" s="5" t="s">
        <v>130</v>
      </c>
      <c r="AG52" s="15">
        <f t="shared" si="46"/>
        <v>0</v>
      </c>
      <c r="AH52" s="10" t="str">
        <f>IFERROR(VLOOKUP(A52,'10'!U:V,2,0),"0")</f>
        <v>0</v>
      </c>
      <c r="AI52" s="5" t="s">
        <v>130</v>
      </c>
      <c r="AJ52" s="15">
        <f t="shared" si="47"/>
        <v>0</v>
      </c>
      <c r="AK52" s="10" t="str">
        <f>IFERROR(VLOOKUP(A52,'11'!U:V,2,0),"0")</f>
        <v>0</v>
      </c>
      <c r="AL52" s="5" t="s">
        <v>130</v>
      </c>
      <c r="AM52" s="15">
        <f t="shared" si="48"/>
        <v>0</v>
      </c>
      <c r="AN52" s="10" t="str">
        <f>IFERROR(VLOOKUP(A52,'12'!U:V,2,0),"0")</f>
        <v>0</v>
      </c>
      <c r="AO52" s="5" t="s">
        <v>130</v>
      </c>
      <c r="AP52" s="15">
        <f t="shared" si="49"/>
        <v>0</v>
      </c>
      <c r="AQ52" s="10" t="str">
        <f>IFERROR(VLOOKUP(A52,'13'!U:V,2,0),"0")</f>
        <v>0</v>
      </c>
      <c r="AR52" s="5" t="s">
        <v>130</v>
      </c>
      <c r="AS52" s="15">
        <f t="shared" si="50"/>
        <v>0</v>
      </c>
      <c r="AT52" s="10" t="str">
        <f>IFERROR(VLOOKUP(A52,'14'!U:V,2,0),"0")</f>
        <v>0</v>
      </c>
      <c r="AU52" s="5" t="s">
        <v>130</v>
      </c>
      <c r="AV52" s="15">
        <f t="shared" si="51"/>
        <v>0</v>
      </c>
      <c r="AW52" s="10" t="str">
        <f>IFERROR(VLOOKUP(A52,'15'!U:V,2,0),"0")</f>
        <v>0</v>
      </c>
      <c r="AX52" s="5" t="s">
        <v>130</v>
      </c>
      <c r="AY52" s="15">
        <f t="shared" si="52"/>
        <v>0</v>
      </c>
      <c r="AZ52" s="10" t="str">
        <f>IFERROR(VLOOKUP(A52,'16'!U:V,2,0),"0")</f>
        <v>0</v>
      </c>
      <c r="BA52" s="5" t="s">
        <v>130</v>
      </c>
      <c r="BB52" s="15">
        <f t="shared" si="53"/>
        <v>0</v>
      </c>
      <c r="BC52" s="10" t="str">
        <f>IFERROR(VLOOKUP(A52,'17'!U:V,2,0),"0")</f>
        <v>0</v>
      </c>
      <c r="BD52" s="5" t="s">
        <v>130</v>
      </c>
      <c r="BE52" s="15">
        <f t="shared" si="54"/>
        <v>0</v>
      </c>
      <c r="BF52" s="10" t="str">
        <f>IFERROR(VLOOKUP(A52,'18'!U:V,2,0),"0")</f>
        <v>0</v>
      </c>
      <c r="BG52" s="5" t="s">
        <v>130</v>
      </c>
      <c r="BH52" s="15">
        <f t="shared" si="23"/>
        <v>0</v>
      </c>
      <c r="BI52" s="10" t="str">
        <f>IFERROR(VLOOKUP(A52,'19'!U:V,2,0),"0")</f>
        <v>0</v>
      </c>
      <c r="BJ52" s="5" t="s">
        <v>130</v>
      </c>
      <c r="BK52" s="15">
        <f t="shared" si="24"/>
        <v>0</v>
      </c>
      <c r="BL52" s="10" t="str">
        <f>IFERROR(VLOOKUP(A52,'20'!U:V,2,0),"0")</f>
        <v>0</v>
      </c>
      <c r="BM52" s="5" t="s">
        <v>130</v>
      </c>
      <c r="BN52" s="15">
        <f t="shared" si="25"/>
        <v>0</v>
      </c>
      <c r="BO52" s="10" t="str">
        <f>IFERROR(VLOOKUP(A52,'21'!U:V,2,0),"0")</f>
        <v>0</v>
      </c>
      <c r="BP52" s="5" t="s">
        <v>130</v>
      </c>
      <c r="BQ52" s="15">
        <f t="shared" si="26"/>
        <v>0</v>
      </c>
      <c r="BR52" s="10" t="str">
        <f>IFERROR(VLOOKUP(A52,'22'!U:V,2,0),"0")</f>
        <v>0</v>
      </c>
      <c r="BS52" s="5" t="s">
        <v>130</v>
      </c>
      <c r="BT52" s="15">
        <f t="shared" si="27"/>
        <v>0</v>
      </c>
      <c r="BU52" s="10" t="str">
        <f>IFERROR(VLOOKUP(A52,'23'!U:V,2,0),"0")</f>
        <v>0</v>
      </c>
      <c r="BV52" s="5" t="s">
        <v>130</v>
      </c>
      <c r="BW52" s="15">
        <f t="shared" si="28"/>
        <v>0</v>
      </c>
      <c r="BX52" s="10" t="str">
        <f>IFERROR(VLOOKUP(A52,'24'!U:V,2,0),"0")</f>
        <v>0</v>
      </c>
      <c r="BY52" s="5" t="s">
        <v>130</v>
      </c>
      <c r="BZ52" s="15">
        <f t="shared" si="29"/>
        <v>0</v>
      </c>
      <c r="CA52" s="10" t="str">
        <f>IFERROR(VLOOKUP(A52,'25'!U:V,2,0),"0")</f>
        <v>0</v>
      </c>
      <c r="CB52" s="5" t="s">
        <v>130</v>
      </c>
      <c r="CC52" s="15">
        <f t="shared" si="30"/>
        <v>0</v>
      </c>
      <c r="CD52" s="10" t="str">
        <f>IFERROR(VLOOKUP(A52,'26'!U:V,2,0),"0")</f>
        <v>0</v>
      </c>
      <c r="CE52" s="5" t="s">
        <v>130</v>
      </c>
      <c r="CF52" s="15">
        <f t="shared" si="31"/>
        <v>0</v>
      </c>
      <c r="CG52" s="10" t="str">
        <f>IFERROR(VLOOKUP(A52,'27'!U:V,2,0),"0")</f>
        <v>0</v>
      </c>
      <c r="CH52" s="5" t="s">
        <v>130</v>
      </c>
      <c r="CI52" s="15">
        <f t="shared" si="32"/>
        <v>0</v>
      </c>
      <c r="CJ52" s="10" t="str">
        <f>IFERROR(VLOOKUP(A52,'28'!U:V,2,0),"0")</f>
        <v>0</v>
      </c>
      <c r="CK52" s="5" t="s">
        <v>130</v>
      </c>
      <c r="CL52" s="15">
        <f t="shared" si="33"/>
        <v>0</v>
      </c>
      <c r="CM52" s="10" t="str">
        <f>IFERROR(VLOOKUP(A52,'29'!U:V,2,0),"0")</f>
        <v>0</v>
      </c>
      <c r="CN52" s="5" t="s">
        <v>130</v>
      </c>
      <c r="CO52" s="15">
        <f t="shared" si="34"/>
        <v>0</v>
      </c>
      <c r="CP52" s="10" t="str">
        <f>IFERROR(VLOOKUP(A52,'30'!U:V,2,0),"0")</f>
        <v>0</v>
      </c>
      <c r="CQ52" s="5" t="s">
        <v>130</v>
      </c>
      <c r="CR52" s="15">
        <f t="shared" si="35"/>
        <v>0</v>
      </c>
      <c r="CS52" s="10" t="str">
        <f>IFERROR(VLOOKUP(A52,'31'!U:V,2,0),"0")</f>
        <v>0</v>
      </c>
      <c r="CT52" s="5" t="s">
        <v>130</v>
      </c>
      <c r="CU52" s="15">
        <f t="shared" si="36"/>
        <v>0</v>
      </c>
      <c r="CV52" s="10" t="str">
        <f>IFERROR(VLOOKUP(A52,'เซต1-31'!V:W,2,0),"0")</f>
        <v>0</v>
      </c>
      <c r="CW52" s="5" t="s">
        <v>130</v>
      </c>
      <c r="CX52" s="15">
        <f t="shared" si="19"/>
        <v>0</v>
      </c>
    </row>
    <row r="53" spans="1:102" x14ac:dyDescent="0.25">
      <c r="A53" s="6" t="s">
        <v>173</v>
      </c>
      <c r="B53" s="4" t="s">
        <v>69</v>
      </c>
      <c r="C53" s="13">
        <v>4.43</v>
      </c>
      <c r="D53" s="19">
        <f t="shared" si="20"/>
        <v>0</v>
      </c>
      <c r="E53" s="5" t="s">
        <v>130</v>
      </c>
      <c r="F53" s="13">
        <f t="shared" si="37"/>
        <v>0</v>
      </c>
      <c r="G53" s="10" t="str">
        <f>IFERROR(VLOOKUP(A53,'1'!U:V,2,0),"0")</f>
        <v>0</v>
      </c>
      <c r="H53" s="5" t="s">
        <v>130</v>
      </c>
      <c r="I53" s="15">
        <f t="shared" si="38"/>
        <v>0</v>
      </c>
      <c r="J53" s="10" t="str">
        <f>IFERROR(VLOOKUP(A53,'2'!U:V,2,0),"0")</f>
        <v>0</v>
      </c>
      <c r="K53" s="5" t="s">
        <v>130</v>
      </c>
      <c r="L53" s="15">
        <f t="shared" si="39"/>
        <v>0</v>
      </c>
      <c r="M53" s="10" t="str">
        <f>IFERROR(VLOOKUP(A53,'3'!U:V,2,0),"0")</f>
        <v>0</v>
      </c>
      <c r="N53" s="5" t="s">
        <v>130</v>
      </c>
      <c r="O53" s="15">
        <f t="shared" si="40"/>
        <v>0</v>
      </c>
      <c r="P53" s="10" t="str">
        <f>IFERROR(VLOOKUP(A53,'4'!U:V,2,0),"0")</f>
        <v>0</v>
      </c>
      <c r="Q53" s="5" t="s">
        <v>130</v>
      </c>
      <c r="R53" s="15">
        <f t="shared" si="41"/>
        <v>0</v>
      </c>
      <c r="S53" s="10" t="str">
        <f>IFERROR(VLOOKUP(A53,'5'!U:V,2,0),"0")</f>
        <v>0</v>
      </c>
      <c r="T53" s="5" t="s">
        <v>130</v>
      </c>
      <c r="U53" s="15">
        <f t="shared" si="42"/>
        <v>0</v>
      </c>
      <c r="V53" s="10" t="str">
        <f>IFERROR(VLOOKUP(A53,'6'!U:V,2,0),"0")</f>
        <v>0</v>
      </c>
      <c r="W53" s="5" t="s">
        <v>130</v>
      </c>
      <c r="X53" s="15">
        <f t="shared" si="43"/>
        <v>0</v>
      </c>
      <c r="Y53" s="10" t="str">
        <f>IFERROR(VLOOKUP(A53,'7'!U:V,2,0),"0")</f>
        <v>0</v>
      </c>
      <c r="Z53" s="5" t="s">
        <v>130</v>
      </c>
      <c r="AA53" s="15">
        <f t="shared" si="44"/>
        <v>0</v>
      </c>
      <c r="AB53" s="10" t="str">
        <f>IFERROR(VLOOKUP(A53,'8'!U:V,2,0),"0")</f>
        <v>0</v>
      </c>
      <c r="AC53" s="5" t="s">
        <v>130</v>
      </c>
      <c r="AD53" s="15">
        <f t="shared" si="45"/>
        <v>0</v>
      </c>
      <c r="AE53" s="10" t="str">
        <f>IFERROR(VLOOKUP(A53,'9'!U:V,2,0),"0")</f>
        <v>0</v>
      </c>
      <c r="AF53" s="5" t="s">
        <v>130</v>
      </c>
      <c r="AG53" s="15">
        <f t="shared" si="46"/>
        <v>0</v>
      </c>
      <c r="AH53" s="10" t="str">
        <f>IFERROR(VLOOKUP(A53,'10'!U:V,2,0),"0")</f>
        <v>0</v>
      </c>
      <c r="AI53" s="5" t="s">
        <v>130</v>
      </c>
      <c r="AJ53" s="15">
        <f t="shared" si="47"/>
        <v>0</v>
      </c>
      <c r="AK53" s="10" t="str">
        <f>IFERROR(VLOOKUP(A53,'11'!U:V,2,0),"0")</f>
        <v>0</v>
      </c>
      <c r="AL53" s="5" t="s">
        <v>130</v>
      </c>
      <c r="AM53" s="15">
        <f t="shared" si="48"/>
        <v>0</v>
      </c>
      <c r="AN53" s="10" t="str">
        <f>IFERROR(VLOOKUP(A53,'12'!U:V,2,0),"0")</f>
        <v>0</v>
      </c>
      <c r="AO53" s="5" t="s">
        <v>130</v>
      </c>
      <c r="AP53" s="15">
        <f t="shared" si="49"/>
        <v>0</v>
      </c>
      <c r="AQ53" s="10" t="str">
        <f>IFERROR(VLOOKUP(A53,'13'!U:V,2,0),"0")</f>
        <v>0</v>
      </c>
      <c r="AR53" s="5" t="s">
        <v>130</v>
      </c>
      <c r="AS53" s="15">
        <f t="shared" si="50"/>
        <v>0</v>
      </c>
      <c r="AT53" s="10" t="str">
        <f>IFERROR(VLOOKUP(A53,'14'!U:V,2,0),"0")</f>
        <v>0</v>
      </c>
      <c r="AU53" s="5" t="s">
        <v>130</v>
      </c>
      <c r="AV53" s="15">
        <f t="shared" si="51"/>
        <v>0</v>
      </c>
      <c r="AW53" s="10" t="str">
        <f>IFERROR(VLOOKUP(A53,'15'!U:V,2,0),"0")</f>
        <v>0</v>
      </c>
      <c r="AX53" s="5" t="s">
        <v>130</v>
      </c>
      <c r="AY53" s="15">
        <f t="shared" si="52"/>
        <v>0</v>
      </c>
      <c r="AZ53" s="10" t="str">
        <f>IFERROR(VLOOKUP(A53,'16'!U:V,2,0),"0")</f>
        <v>0</v>
      </c>
      <c r="BA53" s="5" t="s">
        <v>130</v>
      </c>
      <c r="BB53" s="15">
        <f t="shared" si="53"/>
        <v>0</v>
      </c>
      <c r="BC53" s="10" t="str">
        <f>IFERROR(VLOOKUP(A53,'17'!U:V,2,0),"0")</f>
        <v>0</v>
      </c>
      <c r="BD53" s="5" t="s">
        <v>130</v>
      </c>
      <c r="BE53" s="15">
        <f t="shared" si="54"/>
        <v>0</v>
      </c>
      <c r="BF53" s="10" t="str">
        <f>IFERROR(VLOOKUP(A53,'18'!U:V,2,0),"0")</f>
        <v>0</v>
      </c>
      <c r="BG53" s="5" t="s">
        <v>130</v>
      </c>
      <c r="BH53" s="15">
        <f t="shared" si="23"/>
        <v>0</v>
      </c>
      <c r="BI53" s="10" t="str">
        <f>IFERROR(VLOOKUP(A53,'19'!U:V,2,0),"0")</f>
        <v>0</v>
      </c>
      <c r="BJ53" s="5" t="s">
        <v>130</v>
      </c>
      <c r="BK53" s="15">
        <f t="shared" si="24"/>
        <v>0</v>
      </c>
      <c r="BL53" s="10" t="str">
        <f>IFERROR(VLOOKUP(A53,'20'!U:V,2,0),"0")</f>
        <v>0</v>
      </c>
      <c r="BM53" s="5" t="s">
        <v>130</v>
      </c>
      <c r="BN53" s="15">
        <f t="shared" si="25"/>
        <v>0</v>
      </c>
      <c r="BO53" s="10" t="str">
        <f>IFERROR(VLOOKUP(A53,'21'!U:V,2,0),"0")</f>
        <v>0</v>
      </c>
      <c r="BP53" s="5" t="s">
        <v>130</v>
      </c>
      <c r="BQ53" s="15">
        <f t="shared" si="26"/>
        <v>0</v>
      </c>
      <c r="BR53" s="10" t="str">
        <f>IFERROR(VLOOKUP(A53,'22'!U:V,2,0),"0")</f>
        <v>0</v>
      </c>
      <c r="BS53" s="5" t="s">
        <v>130</v>
      </c>
      <c r="BT53" s="15">
        <f t="shared" si="27"/>
        <v>0</v>
      </c>
      <c r="BU53" s="10" t="str">
        <f>IFERROR(VLOOKUP(A53,'23'!U:V,2,0),"0")</f>
        <v>0</v>
      </c>
      <c r="BV53" s="5" t="s">
        <v>130</v>
      </c>
      <c r="BW53" s="15">
        <f t="shared" si="28"/>
        <v>0</v>
      </c>
      <c r="BX53" s="10" t="str">
        <f>IFERROR(VLOOKUP(A53,'24'!U:V,2,0),"0")</f>
        <v>0</v>
      </c>
      <c r="BY53" s="5" t="s">
        <v>130</v>
      </c>
      <c r="BZ53" s="15">
        <f t="shared" si="29"/>
        <v>0</v>
      </c>
      <c r="CA53" s="10" t="str">
        <f>IFERROR(VLOOKUP(A53,'25'!U:V,2,0),"0")</f>
        <v>0</v>
      </c>
      <c r="CB53" s="5" t="s">
        <v>130</v>
      </c>
      <c r="CC53" s="15">
        <f t="shared" si="30"/>
        <v>0</v>
      </c>
      <c r="CD53" s="10" t="str">
        <f>IFERROR(VLOOKUP(A53,'26'!U:V,2,0),"0")</f>
        <v>0</v>
      </c>
      <c r="CE53" s="5" t="s">
        <v>130</v>
      </c>
      <c r="CF53" s="15">
        <f t="shared" si="31"/>
        <v>0</v>
      </c>
      <c r="CG53" s="10" t="str">
        <f>IFERROR(VLOOKUP(A53,'27'!U:V,2,0),"0")</f>
        <v>0</v>
      </c>
      <c r="CH53" s="5" t="s">
        <v>130</v>
      </c>
      <c r="CI53" s="15">
        <f t="shared" si="32"/>
        <v>0</v>
      </c>
      <c r="CJ53" s="10" t="str">
        <f>IFERROR(VLOOKUP(A53,'28'!U:V,2,0),"0")</f>
        <v>0</v>
      </c>
      <c r="CK53" s="5" t="s">
        <v>130</v>
      </c>
      <c r="CL53" s="15">
        <f t="shared" si="33"/>
        <v>0</v>
      </c>
      <c r="CM53" s="10" t="str">
        <f>IFERROR(VLOOKUP(A53,'29'!U:V,2,0),"0")</f>
        <v>0</v>
      </c>
      <c r="CN53" s="5" t="s">
        <v>130</v>
      </c>
      <c r="CO53" s="15">
        <f t="shared" si="34"/>
        <v>0</v>
      </c>
      <c r="CP53" s="10" t="str">
        <f>IFERROR(VLOOKUP(A53,'30'!U:V,2,0),"0")</f>
        <v>0</v>
      </c>
      <c r="CQ53" s="5" t="s">
        <v>130</v>
      </c>
      <c r="CR53" s="15">
        <f t="shared" si="35"/>
        <v>0</v>
      </c>
      <c r="CS53" s="10" t="str">
        <f>IFERROR(VLOOKUP(A53,'31'!U:V,2,0),"0")</f>
        <v>0</v>
      </c>
      <c r="CT53" s="5" t="s">
        <v>130</v>
      </c>
      <c r="CU53" s="15">
        <f t="shared" si="36"/>
        <v>0</v>
      </c>
      <c r="CV53" s="10" t="str">
        <f>IFERROR(VLOOKUP(A53,'เซต1-31'!V:W,2,0),"0")</f>
        <v>0</v>
      </c>
      <c r="CW53" s="5" t="s">
        <v>130</v>
      </c>
      <c r="CX53" s="15">
        <f t="shared" si="19"/>
        <v>0</v>
      </c>
    </row>
    <row r="54" spans="1:102" x14ac:dyDescent="0.25">
      <c r="A54" s="6" t="s">
        <v>93</v>
      </c>
      <c r="B54" s="4" t="s">
        <v>94</v>
      </c>
      <c r="C54" s="13">
        <v>4.0599999999999996</v>
      </c>
      <c r="D54" s="19">
        <f t="shared" si="20"/>
        <v>600</v>
      </c>
      <c r="E54" s="5" t="s">
        <v>130</v>
      </c>
      <c r="F54" s="13">
        <f t="shared" si="37"/>
        <v>2435.9999999999995</v>
      </c>
      <c r="G54" s="10" t="str">
        <f>IFERROR(VLOOKUP(A54,'1'!U:V,2,0),"0")</f>
        <v>0</v>
      </c>
      <c r="H54" s="5" t="s">
        <v>130</v>
      </c>
      <c r="I54" s="15">
        <f t="shared" si="38"/>
        <v>0</v>
      </c>
      <c r="J54" s="10" t="str">
        <f>IFERROR(VLOOKUP(A54,'2'!U:V,2,0),"0")</f>
        <v>0</v>
      </c>
      <c r="K54" s="5" t="s">
        <v>130</v>
      </c>
      <c r="L54" s="15">
        <f t="shared" si="39"/>
        <v>0</v>
      </c>
      <c r="M54" s="10" t="str">
        <f>IFERROR(VLOOKUP(A54,'3'!U:V,2,0),"0")</f>
        <v>0</v>
      </c>
      <c r="N54" s="5" t="s">
        <v>130</v>
      </c>
      <c r="O54" s="15">
        <f t="shared" si="40"/>
        <v>0</v>
      </c>
      <c r="P54" s="10" t="str">
        <f>IFERROR(VLOOKUP(A54,'4'!U:V,2,0),"0")</f>
        <v>0</v>
      </c>
      <c r="Q54" s="5" t="s">
        <v>130</v>
      </c>
      <c r="R54" s="15">
        <f t="shared" si="41"/>
        <v>0</v>
      </c>
      <c r="S54" s="10" t="str">
        <f>IFERROR(VLOOKUP(A54,'5'!U:V,2,0),"0")</f>
        <v>0</v>
      </c>
      <c r="T54" s="5" t="s">
        <v>130</v>
      </c>
      <c r="U54" s="15">
        <f t="shared" si="42"/>
        <v>0</v>
      </c>
      <c r="V54" s="10" t="str">
        <f>IFERROR(VLOOKUP(A54,'6'!U:V,2,0),"0")</f>
        <v>0</v>
      </c>
      <c r="W54" s="5" t="s">
        <v>130</v>
      </c>
      <c r="X54" s="15">
        <f t="shared" si="43"/>
        <v>0</v>
      </c>
      <c r="Y54" s="10" t="str">
        <f>IFERROR(VLOOKUP(A54,'7'!U:V,2,0),"0")</f>
        <v>0</v>
      </c>
      <c r="Z54" s="5" t="s">
        <v>130</v>
      </c>
      <c r="AA54" s="15">
        <f t="shared" si="44"/>
        <v>0</v>
      </c>
      <c r="AB54" s="10" t="str">
        <f>IFERROR(VLOOKUP(A54,'8'!U:V,2,0),"0")</f>
        <v>0</v>
      </c>
      <c r="AC54" s="5" t="s">
        <v>130</v>
      </c>
      <c r="AD54" s="15">
        <f t="shared" si="45"/>
        <v>0</v>
      </c>
      <c r="AE54" s="10" t="str">
        <f>IFERROR(VLOOKUP(A54,'9'!U:V,2,0),"0")</f>
        <v>0</v>
      </c>
      <c r="AF54" s="5" t="s">
        <v>130</v>
      </c>
      <c r="AG54" s="15">
        <f t="shared" si="46"/>
        <v>0</v>
      </c>
      <c r="AH54" s="10" t="str">
        <f>IFERROR(VLOOKUP(A54,'10'!U:V,2,0),"0")</f>
        <v>0</v>
      </c>
      <c r="AI54" s="5" t="s">
        <v>130</v>
      </c>
      <c r="AJ54" s="15">
        <f t="shared" si="47"/>
        <v>0</v>
      </c>
      <c r="AK54" s="10" t="str">
        <f>IFERROR(VLOOKUP(A54,'11'!U:V,2,0),"0")</f>
        <v>0</v>
      </c>
      <c r="AL54" s="5" t="s">
        <v>130</v>
      </c>
      <c r="AM54" s="15">
        <f t="shared" si="48"/>
        <v>0</v>
      </c>
      <c r="AN54" s="10">
        <f>IFERROR(VLOOKUP(A54,'12'!U:V,2,0),"0")</f>
        <v>600</v>
      </c>
      <c r="AO54" s="5" t="s">
        <v>130</v>
      </c>
      <c r="AP54" s="15">
        <f t="shared" si="49"/>
        <v>2435.9999999999995</v>
      </c>
      <c r="AQ54" s="10" t="str">
        <f>IFERROR(VLOOKUP(A54,'13'!U:V,2,0),"0")</f>
        <v>0</v>
      </c>
      <c r="AR54" s="5" t="s">
        <v>130</v>
      </c>
      <c r="AS54" s="15">
        <f t="shared" si="50"/>
        <v>0</v>
      </c>
      <c r="AT54" s="10" t="str">
        <f>IFERROR(VLOOKUP(A54,'14'!U:V,2,0),"0")</f>
        <v>0</v>
      </c>
      <c r="AU54" s="5" t="s">
        <v>130</v>
      </c>
      <c r="AV54" s="15">
        <f t="shared" si="51"/>
        <v>0</v>
      </c>
      <c r="AW54" s="10" t="str">
        <f>IFERROR(VLOOKUP(A54,'15'!U:V,2,0),"0")</f>
        <v>0</v>
      </c>
      <c r="AX54" s="5" t="s">
        <v>130</v>
      </c>
      <c r="AY54" s="15">
        <f t="shared" si="52"/>
        <v>0</v>
      </c>
      <c r="AZ54" s="10" t="str">
        <f>IFERROR(VLOOKUP(A54,'16'!U:V,2,0),"0")</f>
        <v>0</v>
      </c>
      <c r="BA54" s="5" t="s">
        <v>130</v>
      </c>
      <c r="BB54" s="15">
        <f t="shared" si="53"/>
        <v>0</v>
      </c>
      <c r="BC54" s="10" t="str">
        <f>IFERROR(VLOOKUP(A54,'17'!U:V,2,0),"0")</f>
        <v>0</v>
      </c>
      <c r="BD54" s="5" t="s">
        <v>130</v>
      </c>
      <c r="BE54" s="15">
        <f t="shared" si="54"/>
        <v>0</v>
      </c>
      <c r="BF54" s="10" t="str">
        <f>IFERROR(VLOOKUP(A54,'18'!U:V,2,0),"0")</f>
        <v>0</v>
      </c>
      <c r="BG54" s="5" t="s">
        <v>130</v>
      </c>
      <c r="BH54" s="15">
        <f t="shared" si="23"/>
        <v>0</v>
      </c>
      <c r="BI54" s="10" t="str">
        <f>IFERROR(VLOOKUP(A54,'19'!U:V,2,0),"0")</f>
        <v>0</v>
      </c>
      <c r="BJ54" s="5" t="s">
        <v>130</v>
      </c>
      <c r="BK54" s="15">
        <f t="shared" si="24"/>
        <v>0</v>
      </c>
      <c r="BL54" s="10" t="str">
        <f>IFERROR(VLOOKUP(A54,'20'!U:V,2,0),"0")</f>
        <v>0</v>
      </c>
      <c r="BM54" s="5" t="s">
        <v>130</v>
      </c>
      <c r="BN54" s="15">
        <f t="shared" si="25"/>
        <v>0</v>
      </c>
      <c r="BO54" s="10" t="str">
        <f>IFERROR(VLOOKUP(A54,'21'!U:V,2,0),"0")</f>
        <v>0</v>
      </c>
      <c r="BP54" s="5" t="s">
        <v>130</v>
      </c>
      <c r="BQ54" s="15">
        <f t="shared" si="26"/>
        <v>0</v>
      </c>
      <c r="BR54" s="10" t="str">
        <f>IFERROR(VLOOKUP(A54,'22'!U:V,2,0),"0")</f>
        <v>0</v>
      </c>
      <c r="BS54" s="5" t="s">
        <v>130</v>
      </c>
      <c r="BT54" s="15">
        <f t="shared" si="27"/>
        <v>0</v>
      </c>
      <c r="BU54" s="10" t="str">
        <f>IFERROR(VLOOKUP(A54,'23'!U:V,2,0),"0")</f>
        <v>0</v>
      </c>
      <c r="BV54" s="5" t="s">
        <v>130</v>
      </c>
      <c r="BW54" s="15">
        <f t="shared" si="28"/>
        <v>0</v>
      </c>
      <c r="BX54" s="10" t="str">
        <f>IFERROR(VLOOKUP(A54,'24'!U:V,2,0),"0")</f>
        <v>0</v>
      </c>
      <c r="BY54" s="5" t="s">
        <v>130</v>
      </c>
      <c r="BZ54" s="15">
        <f t="shared" si="29"/>
        <v>0</v>
      </c>
      <c r="CA54" s="10" t="str">
        <f>IFERROR(VLOOKUP(A54,'25'!U:V,2,0),"0")</f>
        <v>0</v>
      </c>
      <c r="CB54" s="5" t="s">
        <v>130</v>
      </c>
      <c r="CC54" s="15">
        <f t="shared" si="30"/>
        <v>0</v>
      </c>
      <c r="CD54" s="10" t="str">
        <f>IFERROR(VLOOKUP(A54,'26'!U:V,2,0),"0")</f>
        <v>0</v>
      </c>
      <c r="CE54" s="5" t="s">
        <v>130</v>
      </c>
      <c r="CF54" s="15">
        <f t="shared" si="31"/>
        <v>0</v>
      </c>
      <c r="CG54" s="10" t="str">
        <f>IFERROR(VLOOKUP(A54,'27'!U:V,2,0),"0")</f>
        <v>0</v>
      </c>
      <c r="CH54" s="5" t="s">
        <v>130</v>
      </c>
      <c r="CI54" s="15">
        <f t="shared" si="32"/>
        <v>0</v>
      </c>
      <c r="CJ54" s="10" t="str">
        <f>IFERROR(VLOOKUP(A54,'28'!U:V,2,0),"0")</f>
        <v>0</v>
      </c>
      <c r="CK54" s="5" t="s">
        <v>130</v>
      </c>
      <c r="CL54" s="15">
        <f t="shared" si="33"/>
        <v>0</v>
      </c>
      <c r="CM54" s="10" t="str">
        <f>IFERROR(VLOOKUP(A54,'29'!U:V,2,0),"0")</f>
        <v>0</v>
      </c>
      <c r="CN54" s="5" t="s">
        <v>130</v>
      </c>
      <c r="CO54" s="15">
        <f t="shared" si="34"/>
        <v>0</v>
      </c>
      <c r="CP54" s="10" t="str">
        <f>IFERROR(VLOOKUP(A54,'30'!U:V,2,0),"0")</f>
        <v>0</v>
      </c>
      <c r="CQ54" s="5" t="s">
        <v>130</v>
      </c>
      <c r="CR54" s="15">
        <f t="shared" si="35"/>
        <v>0</v>
      </c>
      <c r="CS54" s="10" t="str">
        <f>IFERROR(VLOOKUP(A54,'31'!U:V,2,0),"0")</f>
        <v>0</v>
      </c>
      <c r="CT54" s="5" t="s">
        <v>130</v>
      </c>
      <c r="CU54" s="15">
        <f t="shared" si="36"/>
        <v>0</v>
      </c>
      <c r="CV54" s="10" t="str">
        <f>IFERROR(VLOOKUP(A54,'เซต1-31'!V:W,2,0),"0")</f>
        <v>0</v>
      </c>
      <c r="CW54" s="5" t="s">
        <v>130</v>
      </c>
      <c r="CX54" s="15">
        <f t="shared" si="19"/>
        <v>0</v>
      </c>
    </row>
    <row r="55" spans="1:102" x14ac:dyDescent="0.25">
      <c r="A55" s="6" t="s">
        <v>62</v>
      </c>
      <c r="B55" s="4" t="s">
        <v>63</v>
      </c>
      <c r="C55" s="13">
        <v>4.0599999999999996</v>
      </c>
      <c r="D55" s="19">
        <f t="shared" si="20"/>
        <v>0</v>
      </c>
      <c r="E55" s="5" t="s">
        <v>130</v>
      </c>
      <c r="F55" s="13">
        <f t="shared" si="37"/>
        <v>0</v>
      </c>
      <c r="G55" s="10" t="str">
        <f>IFERROR(VLOOKUP(A55,'1'!U:V,2,0),"0")</f>
        <v>0</v>
      </c>
      <c r="H55" s="5" t="s">
        <v>130</v>
      </c>
      <c r="I55" s="15">
        <f t="shared" si="38"/>
        <v>0</v>
      </c>
      <c r="J55" s="10" t="str">
        <f>IFERROR(VLOOKUP(A55,'2'!U:V,2,0),"0")</f>
        <v>0</v>
      </c>
      <c r="K55" s="5" t="s">
        <v>130</v>
      </c>
      <c r="L55" s="15">
        <f t="shared" si="39"/>
        <v>0</v>
      </c>
      <c r="M55" s="10" t="str">
        <f>IFERROR(VLOOKUP(A55,'3'!U:V,2,0),"0")</f>
        <v>0</v>
      </c>
      <c r="N55" s="5" t="s">
        <v>130</v>
      </c>
      <c r="O55" s="15">
        <f t="shared" si="40"/>
        <v>0</v>
      </c>
      <c r="P55" s="10" t="str">
        <f>IFERROR(VLOOKUP(A55,'4'!U:V,2,0),"0")</f>
        <v>0</v>
      </c>
      <c r="Q55" s="5" t="s">
        <v>130</v>
      </c>
      <c r="R55" s="15">
        <f t="shared" si="41"/>
        <v>0</v>
      </c>
      <c r="S55" s="10" t="str">
        <f>IFERROR(VLOOKUP(A55,'5'!U:V,2,0),"0")</f>
        <v>0</v>
      </c>
      <c r="T55" s="5" t="s">
        <v>130</v>
      </c>
      <c r="U55" s="15">
        <f t="shared" si="42"/>
        <v>0</v>
      </c>
      <c r="V55" s="10" t="str">
        <f>IFERROR(VLOOKUP(A55,'6'!U:V,2,0),"0")</f>
        <v>0</v>
      </c>
      <c r="W55" s="5" t="s">
        <v>130</v>
      </c>
      <c r="X55" s="15">
        <f t="shared" si="43"/>
        <v>0</v>
      </c>
      <c r="Y55" s="10" t="str">
        <f>IFERROR(VLOOKUP(A55,'7'!U:V,2,0),"0")</f>
        <v>0</v>
      </c>
      <c r="Z55" s="5" t="s">
        <v>130</v>
      </c>
      <c r="AA55" s="15">
        <f t="shared" si="44"/>
        <v>0</v>
      </c>
      <c r="AB55" s="10" t="str">
        <f>IFERROR(VLOOKUP(A55,'8'!U:V,2,0),"0")</f>
        <v>0</v>
      </c>
      <c r="AC55" s="5" t="s">
        <v>130</v>
      </c>
      <c r="AD55" s="15">
        <f t="shared" si="45"/>
        <v>0</v>
      </c>
      <c r="AE55" s="10" t="str">
        <f>IFERROR(VLOOKUP(A55,'9'!U:V,2,0),"0")</f>
        <v>0</v>
      </c>
      <c r="AF55" s="5" t="s">
        <v>130</v>
      </c>
      <c r="AG55" s="15">
        <f t="shared" si="46"/>
        <v>0</v>
      </c>
      <c r="AH55" s="10" t="str">
        <f>IFERROR(VLOOKUP(A55,'10'!U:V,2,0),"0")</f>
        <v>0</v>
      </c>
      <c r="AI55" s="5" t="s">
        <v>130</v>
      </c>
      <c r="AJ55" s="15">
        <f t="shared" si="47"/>
        <v>0</v>
      </c>
      <c r="AK55" s="10" t="str">
        <f>IFERROR(VLOOKUP(A55,'11'!U:V,2,0),"0")</f>
        <v>0</v>
      </c>
      <c r="AL55" s="5" t="s">
        <v>130</v>
      </c>
      <c r="AM55" s="15">
        <f t="shared" si="48"/>
        <v>0</v>
      </c>
      <c r="AN55" s="10" t="str">
        <f>IFERROR(VLOOKUP(A55,'12'!U:V,2,0),"0")</f>
        <v>0</v>
      </c>
      <c r="AO55" s="5" t="s">
        <v>130</v>
      </c>
      <c r="AP55" s="15">
        <f t="shared" si="49"/>
        <v>0</v>
      </c>
      <c r="AQ55" s="10" t="str">
        <f>IFERROR(VLOOKUP(A55,'13'!U:V,2,0),"0")</f>
        <v>0</v>
      </c>
      <c r="AR55" s="5" t="s">
        <v>130</v>
      </c>
      <c r="AS55" s="15">
        <f t="shared" si="50"/>
        <v>0</v>
      </c>
      <c r="AT55" s="10" t="str">
        <f>IFERROR(VLOOKUP(A55,'14'!U:V,2,0),"0")</f>
        <v>0</v>
      </c>
      <c r="AU55" s="5" t="s">
        <v>130</v>
      </c>
      <c r="AV55" s="15">
        <f t="shared" si="51"/>
        <v>0</v>
      </c>
      <c r="AW55" s="10" t="str">
        <f>IFERROR(VLOOKUP(A55,'15'!U:V,2,0),"0")</f>
        <v>0</v>
      </c>
      <c r="AX55" s="5" t="s">
        <v>130</v>
      </c>
      <c r="AY55" s="15">
        <f t="shared" si="52"/>
        <v>0</v>
      </c>
      <c r="AZ55" s="10" t="str">
        <f>IFERROR(VLOOKUP(A55,'16'!U:V,2,0),"0")</f>
        <v>0</v>
      </c>
      <c r="BA55" s="5" t="s">
        <v>130</v>
      </c>
      <c r="BB55" s="15">
        <f t="shared" si="53"/>
        <v>0</v>
      </c>
      <c r="BC55" s="10" t="str">
        <f>IFERROR(VLOOKUP(A55,'17'!U:V,2,0),"0")</f>
        <v>0</v>
      </c>
      <c r="BD55" s="5" t="s">
        <v>130</v>
      </c>
      <c r="BE55" s="15">
        <f t="shared" si="54"/>
        <v>0</v>
      </c>
      <c r="BF55" s="10" t="str">
        <f>IFERROR(VLOOKUP(A55,'18'!U:V,2,0),"0")</f>
        <v>0</v>
      </c>
      <c r="BG55" s="5" t="s">
        <v>130</v>
      </c>
      <c r="BH55" s="15">
        <f t="shared" si="23"/>
        <v>0</v>
      </c>
      <c r="BI55" s="10" t="str">
        <f>IFERROR(VLOOKUP(A55,'19'!U:V,2,0),"0")</f>
        <v>0</v>
      </c>
      <c r="BJ55" s="5" t="s">
        <v>130</v>
      </c>
      <c r="BK55" s="15">
        <f t="shared" si="24"/>
        <v>0</v>
      </c>
      <c r="BL55" s="10" t="str">
        <f>IFERROR(VLOOKUP(A55,'20'!U:V,2,0),"0")</f>
        <v>0</v>
      </c>
      <c r="BM55" s="5" t="s">
        <v>130</v>
      </c>
      <c r="BN55" s="15">
        <f t="shared" si="25"/>
        <v>0</v>
      </c>
      <c r="BO55" s="10" t="str">
        <f>IFERROR(VLOOKUP(A55,'21'!U:V,2,0),"0")</f>
        <v>0</v>
      </c>
      <c r="BP55" s="5" t="s">
        <v>130</v>
      </c>
      <c r="BQ55" s="15">
        <f t="shared" si="26"/>
        <v>0</v>
      </c>
      <c r="BR55" s="10" t="str">
        <f>IFERROR(VLOOKUP(A55,'22'!U:V,2,0),"0")</f>
        <v>0</v>
      </c>
      <c r="BS55" s="5" t="s">
        <v>130</v>
      </c>
      <c r="BT55" s="15">
        <f t="shared" si="27"/>
        <v>0</v>
      </c>
      <c r="BU55" s="10" t="str">
        <f>IFERROR(VLOOKUP(A55,'23'!U:V,2,0),"0")</f>
        <v>0</v>
      </c>
      <c r="BV55" s="5" t="s">
        <v>130</v>
      </c>
      <c r="BW55" s="15">
        <f t="shared" si="28"/>
        <v>0</v>
      </c>
      <c r="BX55" s="10" t="str">
        <f>IFERROR(VLOOKUP(A55,'24'!U:V,2,0),"0")</f>
        <v>0</v>
      </c>
      <c r="BY55" s="5" t="s">
        <v>130</v>
      </c>
      <c r="BZ55" s="15">
        <f t="shared" si="29"/>
        <v>0</v>
      </c>
      <c r="CA55" s="10" t="str">
        <f>IFERROR(VLOOKUP(A55,'25'!U:V,2,0),"0")</f>
        <v>0</v>
      </c>
      <c r="CB55" s="5" t="s">
        <v>130</v>
      </c>
      <c r="CC55" s="15">
        <f t="shared" si="30"/>
        <v>0</v>
      </c>
      <c r="CD55" s="10" t="str">
        <f>IFERROR(VLOOKUP(A55,'26'!U:V,2,0),"0")</f>
        <v>0</v>
      </c>
      <c r="CE55" s="5" t="s">
        <v>130</v>
      </c>
      <c r="CF55" s="15">
        <f t="shared" si="31"/>
        <v>0</v>
      </c>
      <c r="CG55" s="10" t="str">
        <f>IFERROR(VLOOKUP(A55,'27'!U:V,2,0),"0")</f>
        <v>0</v>
      </c>
      <c r="CH55" s="5" t="s">
        <v>130</v>
      </c>
      <c r="CI55" s="15">
        <f t="shared" si="32"/>
        <v>0</v>
      </c>
      <c r="CJ55" s="10" t="str">
        <f>IFERROR(VLOOKUP(A55,'28'!U:V,2,0),"0")</f>
        <v>0</v>
      </c>
      <c r="CK55" s="5" t="s">
        <v>130</v>
      </c>
      <c r="CL55" s="15">
        <f t="shared" si="33"/>
        <v>0</v>
      </c>
      <c r="CM55" s="10" t="str">
        <f>IFERROR(VLOOKUP(A55,'29'!U:V,2,0),"0")</f>
        <v>0</v>
      </c>
      <c r="CN55" s="5" t="s">
        <v>130</v>
      </c>
      <c r="CO55" s="15">
        <f t="shared" si="34"/>
        <v>0</v>
      </c>
      <c r="CP55" s="10" t="str">
        <f>IFERROR(VLOOKUP(A55,'30'!U:V,2,0),"0")</f>
        <v>0</v>
      </c>
      <c r="CQ55" s="5" t="s">
        <v>130</v>
      </c>
      <c r="CR55" s="15">
        <f t="shared" si="35"/>
        <v>0</v>
      </c>
      <c r="CS55" s="10" t="str">
        <f>IFERROR(VLOOKUP(A55,'31'!U:V,2,0),"0")</f>
        <v>0</v>
      </c>
      <c r="CT55" s="5" t="s">
        <v>130</v>
      </c>
      <c r="CU55" s="15">
        <f t="shared" si="36"/>
        <v>0</v>
      </c>
      <c r="CV55" s="10" t="str">
        <f>IFERROR(VLOOKUP(A55,'เซต1-31'!V:W,2,0),"0")</f>
        <v>0</v>
      </c>
      <c r="CW55" s="5" t="s">
        <v>130</v>
      </c>
      <c r="CX55" s="15">
        <f t="shared" si="19"/>
        <v>0</v>
      </c>
    </row>
    <row r="56" spans="1:102" x14ac:dyDescent="0.25">
      <c r="A56" s="6" t="s">
        <v>171</v>
      </c>
      <c r="B56" s="4" t="s">
        <v>63</v>
      </c>
      <c r="C56" s="13">
        <v>4.0599999999999996</v>
      </c>
      <c r="D56" s="19">
        <f t="shared" si="20"/>
        <v>0</v>
      </c>
      <c r="E56" s="5" t="s">
        <v>130</v>
      </c>
      <c r="F56" s="13">
        <f t="shared" si="37"/>
        <v>0</v>
      </c>
      <c r="G56" s="10" t="str">
        <f>IFERROR(VLOOKUP(A56,'1'!U:V,2,0),"0")</f>
        <v>0</v>
      </c>
      <c r="H56" s="5" t="s">
        <v>130</v>
      </c>
      <c r="I56" s="15">
        <f t="shared" si="38"/>
        <v>0</v>
      </c>
      <c r="J56" s="10" t="str">
        <f>IFERROR(VLOOKUP(A56,'2'!U:V,2,0),"0")</f>
        <v>0</v>
      </c>
      <c r="K56" s="5" t="s">
        <v>130</v>
      </c>
      <c r="L56" s="15">
        <f t="shared" si="39"/>
        <v>0</v>
      </c>
      <c r="M56" s="10" t="str">
        <f>IFERROR(VLOOKUP(A56,'3'!U:V,2,0),"0")</f>
        <v>0</v>
      </c>
      <c r="N56" s="5" t="s">
        <v>130</v>
      </c>
      <c r="O56" s="15">
        <f t="shared" si="40"/>
        <v>0</v>
      </c>
      <c r="P56" s="10" t="str">
        <f>IFERROR(VLOOKUP(A56,'4'!U:V,2,0),"0")</f>
        <v>0</v>
      </c>
      <c r="Q56" s="5" t="s">
        <v>130</v>
      </c>
      <c r="R56" s="15">
        <f t="shared" si="41"/>
        <v>0</v>
      </c>
      <c r="S56" s="10" t="str">
        <f>IFERROR(VLOOKUP(A56,'5'!U:V,2,0),"0")</f>
        <v>0</v>
      </c>
      <c r="T56" s="5" t="s">
        <v>130</v>
      </c>
      <c r="U56" s="15">
        <f t="shared" si="42"/>
        <v>0</v>
      </c>
      <c r="V56" s="10" t="str">
        <f>IFERROR(VLOOKUP(A56,'6'!U:V,2,0),"0")</f>
        <v>0</v>
      </c>
      <c r="W56" s="5" t="s">
        <v>130</v>
      </c>
      <c r="X56" s="15">
        <f t="shared" si="43"/>
        <v>0</v>
      </c>
      <c r="Y56" s="10" t="str">
        <f>IFERROR(VLOOKUP(A56,'7'!U:V,2,0),"0")</f>
        <v>0</v>
      </c>
      <c r="Z56" s="5" t="s">
        <v>130</v>
      </c>
      <c r="AA56" s="15">
        <f t="shared" si="44"/>
        <v>0</v>
      </c>
      <c r="AB56" s="10" t="str">
        <f>IFERROR(VLOOKUP(A56,'8'!U:V,2,0),"0")</f>
        <v>0</v>
      </c>
      <c r="AC56" s="5" t="s">
        <v>130</v>
      </c>
      <c r="AD56" s="15">
        <f t="shared" si="45"/>
        <v>0</v>
      </c>
      <c r="AE56" s="10" t="str">
        <f>IFERROR(VLOOKUP(A56,'9'!U:V,2,0),"0")</f>
        <v>0</v>
      </c>
      <c r="AF56" s="5" t="s">
        <v>130</v>
      </c>
      <c r="AG56" s="15">
        <f t="shared" si="46"/>
        <v>0</v>
      </c>
      <c r="AH56" s="10" t="str">
        <f>IFERROR(VLOOKUP(A56,'10'!U:V,2,0),"0")</f>
        <v>0</v>
      </c>
      <c r="AI56" s="5" t="s">
        <v>130</v>
      </c>
      <c r="AJ56" s="15">
        <f t="shared" si="47"/>
        <v>0</v>
      </c>
      <c r="AK56" s="10" t="str">
        <f>IFERROR(VLOOKUP(A56,'11'!U:V,2,0),"0")</f>
        <v>0</v>
      </c>
      <c r="AL56" s="5" t="s">
        <v>130</v>
      </c>
      <c r="AM56" s="15">
        <f t="shared" si="48"/>
        <v>0</v>
      </c>
      <c r="AN56" s="10" t="str">
        <f>IFERROR(VLOOKUP(A56,'12'!U:V,2,0),"0")</f>
        <v>0</v>
      </c>
      <c r="AO56" s="5" t="s">
        <v>130</v>
      </c>
      <c r="AP56" s="15">
        <f t="shared" si="49"/>
        <v>0</v>
      </c>
      <c r="AQ56" s="10" t="str">
        <f>IFERROR(VLOOKUP(A56,'13'!U:V,2,0),"0")</f>
        <v>0</v>
      </c>
      <c r="AR56" s="5" t="s">
        <v>130</v>
      </c>
      <c r="AS56" s="15">
        <f t="shared" si="50"/>
        <v>0</v>
      </c>
      <c r="AT56" s="10" t="str">
        <f>IFERROR(VLOOKUP(A56,'14'!U:V,2,0),"0")</f>
        <v>0</v>
      </c>
      <c r="AU56" s="5" t="s">
        <v>130</v>
      </c>
      <c r="AV56" s="15">
        <f t="shared" si="51"/>
        <v>0</v>
      </c>
      <c r="AW56" s="10" t="str">
        <f>IFERROR(VLOOKUP(A56,'15'!U:V,2,0),"0")</f>
        <v>0</v>
      </c>
      <c r="AX56" s="5" t="s">
        <v>130</v>
      </c>
      <c r="AY56" s="15">
        <f t="shared" si="52"/>
        <v>0</v>
      </c>
      <c r="AZ56" s="10" t="str">
        <f>IFERROR(VLOOKUP(A56,'16'!U:V,2,0),"0")</f>
        <v>0</v>
      </c>
      <c r="BA56" s="5" t="s">
        <v>130</v>
      </c>
      <c r="BB56" s="15">
        <f t="shared" si="53"/>
        <v>0</v>
      </c>
      <c r="BC56" s="10" t="str">
        <f>IFERROR(VLOOKUP(A56,'17'!U:V,2,0),"0")</f>
        <v>0</v>
      </c>
      <c r="BD56" s="5" t="s">
        <v>130</v>
      </c>
      <c r="BE56" s="15">
        <f t="shared" si="54"/>
        <v>0</v>
      </c>
      <c r="BF56" s="10" t="str">
        <f>IFERROR(VLOOKUP(A56,'18'!U:V,2,0),"0")</f>
        <v>0</v>
      </c>
      <c r="BG56" s="5" t="s">
        <v>130</v>
      </c>
      <c r="BH56" s="15">
        <f t="shared" si="23"/>
        <v>0</v>
      </c>
      <c r="BI56" s="10" t="str">
        <f>IFERROR(VLOOKUP(A56,'19'!U:V,2,0),"0")</f>
        <v>0</v>
      </c>
      <c r="BJ56" s="5" t="s">
        <v>130</v>
      </c>
      <c r="BK56" s="15">
        <f t="shared" si="24"/>
        <v>0</v>
      </c>
      <c r="BL56" s="10" t="str">
        <f>IFERROR(VLOOKUP(A56,'20'!U:V,2,0),"0")</f>
        <v>0</v>
      </c>
      <c r="BM56" s="5" t="s">
        <v>130</v>
      </c>
      <c r="BN56" s="15">
        <f t="shared" si="25"/>
        <v>0</v>
      </c>
      <c r="BO56" s="10" t="str">
        <f>IFERROR(VLOOKUP(A56,'21'!U:V,2,0),"0")</f>
        <v>0</v>
      </c>
      <c r="BP56" s="5" t="s">
        <v>130</v>
      </c>
      <c r="BQ56" s="15">
        <f t="shared" si="26"/>
        <v>0</v>
      </c>
      <c r="BR56" s="10" t="str">
        <f>IFERROR(VLOOKUP(A56,'22'!U:V,2,0),"0")</f>
        <v>0</v>
      </c>
      <c r="BS56" s="5" t="s">
        <v>130</v>
      </c>
      <c r="BT56" s="15">
        <f t="shared" si="27"/>
        <v>0</v>
      </c>
      <c r="BU56" s="10" t="str">
        <f>IFERROR(VLOOKUP(A56,'23'!U:V,2,0),"0")</f>
        <v>0</v>
      </c>
      <c r="BV56" s="5" t="s">
        <v>130</v>
      </c>
      <c r="BW56" s="15">
        <f t="shared" si="28"/>
        <v>0</v>
      </c>
      <c r="BX56" s="10" t="str">
        <f>IFERROR(VLOOKUP(A56,'24'!U:V,2,0),"0")</f>
        <v>0</v>
      </c>
      <c r="BY56" s="5" t="s">
        <v>130</v>
      </c>
      <c r="BZ56" s="15">
        <f t="shared" si="29"/>
        <v>0</v>
      </c>
      <c r="CA56" s="10" t="str">
        <f>IFERROR(VLOOKUP(A56,'25'!U:V,2,0),"0")</f>
        <v>0</v>
      </c>
      <c r="CB56" s="5" t="s">
        <v>130</v>
      </c>
      <c r="CC56" s="15">
        <f t="shared" si="30"/>
        <v>0</v>
      </c>
      <c r="CD56" s="10" t="str">
        <f>IFERROR(VLOOKUP(A56,'26'!U:V,2,0),"0")</f>
        <v>0</v>
      </c>
      <c r="CE56" s="5" t="s">
        <v>130</v>
      </c>
      <c r="CF56" s="15">
        <f t="shared" si="31"/>
        <v>0</v>
      </c>
      <c r="CG56" s="10" t="str">
        <f>IFERROR(VLOOKUP(A56,'27'!U:V,2,0),"0")</f>
        <v>0</v>
      </c>
      <c r="CH56" s="5" t="s">
        <v>130</v>
      </c>
      <c r="CI56" s="15">
        <f t="shared" si="32"/>
        <v>0</v>
      </c>
      <c r="CJ56" s="10" t="str">
        <f>IFERROR(VLOOKUP(A56,'28'!U:V,2,0),"0")</f>
        <v>0</v>
      </c>
      <c r="CK56" s="5" t="s">
        <v>130</v>
      </c>
      <c r="CL56" s="15">
        <f t="shared" si="33"/>
        <v>0</v>
      </c>
      <c r="CM56" s="10" t="str">
        <f>IFERROR(VLOOKUP(A56,'29'!U:V,2,0),"0")</f>
        <v>0</v>
      </c>
      <c r="CN56" s="5" t="s">
        <v>130</v>
      </c>
      <c r="CO56" s="15">
        <f t="shared" si="34"/>
        <v>0</v>
      </c>
      <c r="CP56" s="10" t="str">
        <f>IFERROR(VLOOKUP(A56,'30'!U:V,2,0),"0")</f>
        <v>0</v>
      </c>
      <c r="CQ56" s="5" t="s">
        <v>130</v>
      </c>
      <c r="CR56" s="15">
        <f t="shared" si="35"/>
        <v>0</v>
      </c>
      <c r="CS56" s="10" t="str">
        <f>IFERROR(VLOOKUP(A56,'31'!U:V,2,0),"0")</f>
        <v>0</v>
      </c>
      <c r="CT56" s="5" t="s">
        <v>130</v>
      </c>
      <c r="CU56" s="15">
        <f t="shared" si="36"/>
        <v>0</v>
      </c>
      <c r="CV56" s="10" t="str">
        <f>IFERROR(VLOOKUP(A56,'เซต1-31'!V:W,2,0),"0")</f>
        <v>0</v>
      </c>
      <c r="CW56" s="5" t="s">
        <v>130</v>
      </c>
      <c r="CX56" s="15">
        <f t="shared" si="19"/>
        <v>0</v>
      </c>
    </row>
    <row r="57" spans="1:102" x14ac:dyDescent="0.25">
      <c r="A57" s="6" t="s">
        <v>87</v>
      </c>
      <c r="B57" s="4" t="s">
        <v>88</v>
      </c>
      <c r="C57" s="13">
        <v>4.3</v>
      </c>
      <c r="D57" s="19">
        <f t="shared" si="20"/>
        <v>0</v>
      </c>
      <c r="E57" s="5" t="s">
        <v>130</v>
      </c>
      <c r="F57" s="13">
        <f t="shared" si="37"/>
        <v>0</v>
      </c>
      <c r="G57" s="10" t="str">
        <f>IFERROR(VLOOKUP(A57,'1'!U:V,2,0),"0")</f>
        <v>0</v>
      </c>
      <c r="H57" s="5" t="s">
        <v>130</v>
      </c>
      <c r="I57" s="15">
        <f t="shared" si="38"/>
        <v>0</v>
      </c>
      <c r="J57" s="10" t="str">
        <f>IFERROR(VLOOKUP(A57,'2'!U:V,2,0),"0")</f>
        <v>0</v>
      </c>
      <c r="K57" s="5" t="s">
        <v>130</v>
      </c>
      <c r="L57" s="15">
        <f t="shared" si="39"/>
        <v>0</v>
      </c>
      <c r="M57" s="10" t="str">
        <f>IFERROR(VLOOKUP(A57,'3'!U:V,2,0),"0")</f>
        <v>0</v>
      </c>
      <c r="N57" s="5" t="s">
        <v>130</v>
      </c>
      <c r="O57" s="15">
        <f t="shared" si="40"/>
        <v>0</v>
      </c>
      <c r="P57" s="10" t="str">
        <f>IFERROR(VLOOKUP(A57,'4'!U:V,2,0),"0")</f>
        <v>0</v>
      </c>
      <c r="Q57" s="5" t="s">
        <v>130</v>
      </c>
      <c r="R57" s="15">
        <f t="shared" si="41"/>
        <v>0</v>
      </c>
      <c r="S57" s="10" t="str">
        <f>IFERROR(VLOOKUP(A57,'5'!U:V,2,0),"0")</f>
        <v>0</v>
      </c>
      <c r="T57" s="5" t="s">
        <v>130</v>
      </c>
      <c r="U57" s="15">
        <f t="shared" si="42"/>
        <v>0</v>
      </c>
      <c r="V57" s="10" t="str">
        <f>IFERROR(VLOOKUP(A57,'6'!U:V,2,0),"0")</f>
        <v>0</v>
      </c>
      <c r="W57" s="5" t="s">
        <v>130</v>
      </c>
      <c r="X57" s="15">
        <f t="shared" si="43"/>
        <v>0</v>
      </c>
      <c r="Y57" s="10" t="str">
        <f>IFERROR(VLOOKUP(A57,'7'!U:V,2,0),"0")</f>
        <v>0</v>
      </c>
      <c r="Z57" s="5" t="s">
        <v>130</v>
      </c>
      <c r="AA57" s="15">
        <f t="shared" si="44"/>
        <v>0</v>
      </c>
      <c r="AB57" s="10" t="str">
        <f>IFERROR(VLOOKUP(A57,'8'!U:V,2,0),"0")</f>
        <v>0</v>
      </c>
      <c r="AC57" s="5" t="s">
        <v>130</v>
      </c>
      <c r="AD57" s="15">
        <f t="shared" si="45"/>
        <v>0</v>
      </c>
      <c r="AE57" s="10" t="str">
        <f>IFERROR(VLOOKUP(A57,'9'!U:V,2,0),"0")</f>
        <v>0</v>
      </c>
      <c r="AF57" s="5" t="s">
        <v>130</v>
      </c>
      <c r="AG57" s="15">
        <f t="shared" si="46"/>
        <v>0</v>
      </c>
      <c r="AH57" s="10" t="str">
        <f>IFERROR(VLOOKUP(A57,'10'!U:V,2,0),"0")</f>
        <v>0</v>
      </c>
      <c r="AI57" s="5" t="s">
        <v>130</v>
      </c>
      <c r="AJ57" s="15">
        <f t="shared" si="47"/>
        <v>0</v>
      </c>
      <c r="AK57" s="10" t="str">
        <f>IFERROR(VLOOKUP(A57,'11'!U:V,2,0),"0")</f>
        <v>0</v>
      </c>
      <c r="AL57" s="5" t="s">
        <v>130</v>
      </c>
      <c r="AM57" s="15">
        <f t="shared" si="48"/>
        <v>0</v>
      </c>
      <c r="AN57" s="10" t="str">
        <f>IFERROR(VLOOKUP(A57,'12'!U:V,2,0),"0")</f>
        <v>0</v>
      </c>
      <c r="AO57" s="5" t="s">
        <v>130</v>
      </c>
      <c r="AP57" s="15">
        <f t="shared" si="49"/>
        <v>0</v>
      </c>
      <c r="AQ57" s="10" t="str">
        <f>IFERROR(VLOOKUP(A57,'13'!U:V,2,0),"0")</f>
        <v>0</v>
      </c>
      <c r="AR57" s="5" t="s">
        <v>130</v>
      </c>
      <c r="AS57" s="15">
        <f t="shared" si="50"/>
        <v>0</v>
      </c>
      <c r="AT57" s="10" t="str">
        <f>IFERROR(VLOOKUP(A57,'14'!U:V,2,0),"0")</f>
        <v>0</v>
      </c>
      <c r="AU57" s="5" t="s">
        <v>130</v>
      </c>
      <c r="AV57" s="15">
        <f t="shared" si="51"/>
        <v>0</v>
      </c>
      <c r="AW57" s="10" t="str">
        <f>IFERROR(VLOOKUP(A57,'15'!U:V,2,0),"0")</f>
        <v>0</v>
      </c>
      <c r="AX57" s="5" t="s">
        <v>130</v>
      </c>
      <c r="AY57" s="15">
        <f t="shared" si="52"/>
        <v>0</v>
      </c>
      <c r="AZ57" s="10" t="str">
        <f>IFERROR(VLOOKUP(A57,'16'!U:V,2,0),"0")</f>
        <v>0</v>
      </c>
      <c r="BA57" s="5" t="s">
        <v>130</v>
      </c>
      <c r="BB57" s="15">
        <f t="shared" si="53"/>
        <v>0</v>
      </c>
      <c r="BC57" s="10" t="str">
        <f>IFERROR(VLOOKUP(A57,'17'!U:V,2,0),"0")</f>
        <v>0</v>
      </c>
      <c r="BD57" s="5" t="s">
        <v>130</v>
      </c>
      <c r="BE57" s="15">
        <f t="shared" si="54"/>
        <v>0</v>
      </c>
      <c r="BF57" s="10" t="str">
        <f>IFERROR(VLOOKUP(A57,'18'!U:V,2,0),"0")</f>
        <v>0</v>
      </c>
      <c r="BG57" s="5" t="s">
        <v>130</v>
      </c>
      <c r="BH57" s="15">
        <f t="shared" si="23"/>
        <v>0</v>
      </c>
      <c r="BI57" s="10" t="str">
        <f>IFERROR(VLOOKUP(A57,'19'!U:V,2,0),"0")</f>
        <v>0</v>
      </c>
      <c r="BJ57" s="5" t="s">
        <v>130</v>
      </c>
      <c r="BK57" s="15">
        <f t="shared" si="24"/>
        <v>0</v>
      </c>
      <c r="BL57" s="10" t="str">
        <f>IFERROR(VLOOKUP(A57,'20'!U:V,2,0),"0")</f>
        <v>0</v>
      </c>
      <c r="BM57" s="5" t="s">
        <v>130</v>
      </c>
      <c r="BN57" s="15">
        <f t="shared" si="25"/>
        <v>0</v>
      </c>
      <c r="BO57" s="10" t="str">
        <f>IFERROR(VLOOKUP(A57,'21'!U:V,2,0),"0")</f>
        <v>0</v>
      </c>
      <c r="BP57" s="5" t="s">
        <v>130</v>
      </c>
      <c r="BQ57" s="15">
        <f t="shared" si="26"/>
        <v>0</v>
      </c>
      <c r="BR57" s="10" t="str">
        <f>IFERROR(VLOOKUP(A57,'22'!U:V,2,0),"0")</f>
        <v>0</v>
      </c>
      <c r="BS57" s="5" t="s">
        <v>130</v>
      </c>
      <c r="BT57" s="15">
        <f t="shared" si="27"/>
        <v>0</v>
      </c>
      <c r="BU57" s="10" t="str">
        <f>IFERROR(VLOOKUP(A57,'23'!U:V,2,0),"0")</f>
        <v>0</v>
      </c>
      <c r="BV57" s="5" t="s">
        <v>130</v>
      </c>
      <c r="BW57" s="15">
        <f t="shared" si="28"/>
        <v>0</v>
      </c>
      <c r="BX57" s="10" t="str">
        <f>IFERROR(VLOOKUP(A57,'24'!U:V,2,0),"0")</f>
        <v>0</v>
      </c>
      <c r="BY57" s="5" t="s">
        <v>130</v>
      </c>
      <c r="BZ57" s="15">
        <f t="shared" si="29"/>
        <v>0</v>
      </c>
      <c r="CA57" s="10" t="str">
        <f>IFERROR(VLOOKUP(A57,'25'!U:V,2,0),"0")</f>
        <v>0</v>
      </c>
      <c r="CB57" s="5" t="s">
        <v>130</v>
      </c>
      <c r="CC57" s="15">
        <f t="shared" si="30"/>
        <v>0</v>
      </c>
      <c r="CD57" s="10" t="str">
        <f>IFERROR(VLOOKUP(A57,'26'!U:V,2,0),"0")</f>
        <v>0</v>
      </c>
      <c r="CE57" s="5" t="s">
        <v>130</v>
      </c>
      <c r="CF57" s="15">
        <f t="shared" si="31"/>
        <v>0</v>
      </c>
      <c r="CG57" s="10" t="str">
        <f>IFERROR(VLOOKUP(A57,'27'!U:V,2,0),"0")</f>
        <v>0</v>
      </c>
      <c r="CH57" s="5" t="s">
        <v>130</v>
      </c>
      <c r="CI57" s="15">
        <f t="shared" si="32"/>
        <v>0</v>
      </c>
      <c r="CJ57" s="10" t="str">
        <f>IFERROR(VLOOKUP(A57,'28'!U:V,2,0),"0")</f>
        <v>0</v>
      </c>
      <c r="CK57" s="5" t="s">
        <v>130</v>
      </c>
      <c r="CL57" s="15">
        <f t="shared" si="33"/>
        <v>0</v>
      </c>
      <c r="CM57" s="10" t="str">
        <f>IFERROR(VLOOKUP(A57,'29'!U:V,2,0),"0")</f>
        <v>0</v>
      </c>
      <c r="CN57" s="5" t="s">
        <v>130</v>
      </c>
      <c r="CO57" s="15">
        <f t="shared" si="34"/>
        <v>0</v>
      </c>
      <c r="CP57" s="10" t="str">
        <f>IFERROR(VLOOKUP(A57,'30'!U:V,2,0),"0")</f>
        <v>0</v>
      </c>
      <c r="CQ57" s="5" t="s">
        <v>130</v>
      </c>
      <c r="CR57" s="15">
        <f t="shared" si="35"/>
        <v>0</v>
      </c>
      <c r="CS57" s="10" t="str">
        <f>IFERROR(VLOOKUP(A57,'31'!U:V,2,0),"0")</f>
        <v>0</v>
      </c>
      <c r="CT57" s="5" t="s">
        <v>130</v>
      </c>
      <c r="CU57" s="15">
        <f t="shared" si="36"/>
        <v>0</v>
      </c>
      <c r="CV57" s="10" t="str">
        <f>IFERROR(VLOOKUP(A57,'เซต1-31'!V:W,2,0),"0")</f>
        <v>0</v>
      </c>
      <c r="CW57" s="5" t="s">
        <v>130</v>
      </c>
      <c r="CX57" s="15">
        <f t="shared" si="19"/>
        <v>0</v>
      </c>
    </row>
    <row r="58" spans="1:102" x14ac:dyDescent="0.25">
      <c r="A58" s="6" t="s">
        <v>60</v>
      </c>
      <c r="B58" s="4" t="s">
        <v>61</v>
      </c>
      <c r="C58" s="13">
        <v>4.3</v>
      </c>
      <c r="D58" s="19">
        <f t="shared" si="20"/>
        <v>0</v>
      </c>
      <c r="E58" s="5" t="s">
        <v>130</v>
      </c>
      <c r="F58" s="13">
        <f t="shared" si="37"/>
        <v>0</v>
      </c>
      <c r="G58" s="10" t="str">
        <f>IFERROR(VLOOKUP(A58,'1'!U:V,2,0),"0")</f>
        <v>0</v>
      </c>
      <c r="H58" s="5" t="s">
        <v>130</v>
      </c>
      <c r="I58" s="15">
        <f t="shared" si="38"/>
        <v>0</v>
      </c>
      <c r="J58" s="10" t="str">
        <f>IFERROR(VLOOKUP(A58,'2'!U:V,2,0),"0")</f>
        <v>0</v>
      </c>
      <c r="K58" s="5" t="s">
        <v>130</v>
      </c>
      <c r="L58" s="15">
        <f t="shared" si="39"/>
        <v>0</v>
      </c>
      <c r="M58" s="10" t="str">
        <f>IFERROR(VLOOKUP(A58,'3'!U:V,2,0),"0")</f>
        <v>0</v>
      </c>
      <c r="N58" s="5" t="s">
        <v>130</v>
      </c>
      <c r="O58" s="15">
        <f t="shared" si="40"/>
        <v>0</v>
      </c>
      <c r="P58" s="10" t="str">
        <f>IFERROR(VLOOKUP(A58,'4'!U:V,2,0),"0")</f>
        <v>0</v>
      </c>
      <c r="Q58" s="5" t="s">
        <v>130</v>
      </c>
      <c r="R58" s="15">
        <f t="shared" si="41"/>
        <v>0</v>
      </c>
      <c r="S58" s="10" t="str">
        <f>IFERROR(VLOOKUP(A58,'5'!U:V,2,0),"0")</f>
        <v>0</v>
      </c>
      <c r="T58" s="5" t="s">
        <v>130</v>
      </c>
      <c r="U58" s="15">
        <f t="shared" si="42"/>
        <v>0</v>
      </c>
      <c r="V58" s="10" t="str">
        <f>IFERROR(VLOOKUP(A58,'6'!U:V,2,0),"0")</f>
        <v>0</v>
      </c>
      <c r="W58" s="5" t="s">
        <v>130</v>
      </c>
      <c r="X58" s="15">
        <f t="shared" si="43"/>
        <v>0</v>
      </c>
      <c r="Y58" s="10" t="str">
        <f>IFERROR(VLOOKUP(A58,'7'!U:V,2,0),"0")</f>
        <v>0</v>
      </c>
      <c r="Z58" s="5" t="s">
        <v>130</v>
      </c>
      <c r="AA58" s="15">
        <f t="shared" si="44"/>
        <v>0</v>
      </c>
      <c r="AB58" s="10" t="str">
        <f>IFERROR(VLOOKUP(A58,'8'!U:V,2,0),"0")</f>
        <v>0</v>
      </c>
      <c r="AC58" s="5" t="s">
        <v>130</v>
      </c>
      <c r="AD58" s="15">
        <f t="shared" si="45"/>
        <v>0</v>
      </c>
      <c r="AE58" s="10" t="str">
        <f>IFERROR(VLOOKUP(A58,'9'!U:V,2,0),"0")</f>
        <v>0</v>
      </c>
      <c r="AF58" s="5" t="s">
        <v>130</v>
      </c>
      <c r="AG58" s="15">
        <f t="shared" si="46"/>
        <v>0</v>
      </c>
      <c r="AH58" s="10" t="str">
        <f>IFERROR(VLOOKUP(A58,'10'!U:V,2,0),"0")</f>
        <v>0</v>
      </c>
      <c r="AI58" s="5" t="s">
        <v>130</v>
      </c>
      <c r="AJ58" s="15">
        <f t="shared" si="47"/>
        <v>0</v>
      </c>
      <c r="AK58" s="10" t="str">
        <f>IFERROR(VLOOKUP(A58,'11'!U:V,2,0),"0")</f>
        <v>0</v>
      </c>
      <c r="AL58" s="5" t="s">
        <v>130</v>
      </c>
      <c r="AM58" s="15">
        <f t="shared" si="48"/>
        <v>0</v>
      </c>
      <c r="AN58" s="10" t="str">
        <f>IFERROR(VLOOKUP(A58,'12'!U:V,2,0),"0")</f>
        <v>0</v>
      </c>
      <c r="AO58" s="5" t="s">
        <v>130</v>
      </c>
      <c r="AP58" s="15">
        <f t="shared" si="49"/>
        <v>0</v>
      </c>
      <c r="AQ58" s="10" t="str">
        <f>IFERROR(VLOOKUP(A58,'13'!U:V,2,0),"0")</f>
        <v>0</v>
      </c>
      <c r="AR58" s="5" t="s">
        <v>130</v>
      </c>
      <c r="AS58" s="15">
        <f t="shared" si="50"/>
        <v>0</v>
      </c>
      <c r="AT58" s="10" t="str">
        <f>IFERROR(VLOOKUP(A58,'14'!U:V,2,0),"0")</f>
        <v>0</v>
      </c>
      <c r="AU58" s="5" t="s">
        <v>130</v>
      </c>
      <c r="AV58" s="15">
        <f t="shared" si="51"/>
        <v>0</v>
      </c>
      <c r="AW58" s="10" t="str">
        <f>IFERROR(VLOOKUP(A58,'15'!U:V,2,0),"0")</f>
        <v>0</v>
      </c>
      <c r="AX58" s="5" t="s">
        <v>130</v>
      </c>
      <c r="AY58" s="15">
        <f t="shared" si="52"/>
        <v>0</v>
      </c>
      <c r="AZ58" s="10" t="str">
        <f>IFERROR(VLOOKUP(A58,'16'!U:V,2,0),"0")</f>
        <v>0</v>
      </c>
      <c r="BA58" s="5" t="s">
        <v>130</v>
      </c>
      <c r="BB58" s="15">
        <f t="shared" si="53"/>
        <v>0</v>
      </c>
      <c r="BC58" s="10" t="str">
        <f>IFERROR(VLOOKUP(A58,'17'!U:V,2,0),"0")</f>
        <v>0</v>
      </c>
      <c r="BD58" s="5" t="s">
        <v>130</v>
      </c>
      <c r="BE58" s="15">
        <f t="shared" si="54"/>
        <v>0</v>
      </c>
      <c r="BF58" s="10" t="str">
        <f>IFERROR(VLOOKUP(A58,'18'!U:V,2,0),"0")</f>
        <v>0</v>
      </c>
      <c r="BG58" s="5" t="s">
        <v>130</v>
      </c>
      <c r="BH58" s="15">
        <f t="shared" si="23"/>
        <v>0</v>
      </c>
      <c r="BI58" s="10" t="str">
        <f>IFERROR(VLOOKUP(A58,'19'!U:V,2,0),"0")</f>
        <v>0</v>
      </c>
      <c r="BJ58" s="5" t="s">
        <v>130</v>
      </c>
      <c r="BK58" s="15">
        <f t="shared" si="24"/>
        <v>0</v>
      </c>
      <c r="BL58" s="10" t="str">
        <f>IFERROR(VLOOKUP(A58,'20'!U:V,2,0),"0")</f>
        <v>0</v>
      </c>
      <c r="BM58" s="5" t="s">
        <v>130</v>
      </c>
      <c r="BN58" s="15">
        <f t="shared" si="25"/>
        <v>0</v>
      </c>
      <c r="BO58" s="10" t="str">
        <f>IFERROR(VLOOKUP(A58,'21'!U:V,2,0),"0")</f>
        <v>0</v>
      </c>
      <c r="BP58" s="5" t="s">
        <v>130</v>
      </c>
      <c r="BQ58" s="15">
        <f t="shared" si="26"/>
        <v>0</v>
      </c>
      <c r="BR58" s="10" t="str">
        <f>IFERROR(VLOOKUP(A58,'22'!U:V,2,0),"0")</f>
        <v>0</v>
      </c>
      <c r="BS58" s="5" t="s">
        <v>130</v>
      </c>
      <c r="BT58" s="15">
        <f t="shared" si="27"/>
        <v>0</v>
      </c>
      <c r="BU58" s="10" t="str">
        <f>IFERROR(VLOOKUP(A58,'23'!U:V,2,0),"0")</f>
        <v>0</v>
      </c>
      <c r="BV58" s="5" t="s">
        <v>130</v>
      </c>
      <c r="BW58" s="15">
        <f t="shared" si="28"/>
        <v>0</v>
      </c>
      <c r="BX58" s="10" t="str">
        <f>IFERROR(VLOOKUP(A58,'24'!U:V,2,0),"0")</f>
        <v>0</v>
      </c>
      <c r="BY58" s="5" t="s">
        <v>130</v>
      </c>
      <c r="BZ58" s="15">
        <f t="shared" si="29"/>
        <v>0</v>
      </c>
      <c r="CA58" s="10" t="str">
        <f>IFERROR(VLOOKUP(A58,'25'!U:V,2,0),"0")</f>
        <v>0</v>
      </c>
      <c r="CB58" s="5" t="s">
        <v>130</v>
      </c>
      <c r="CC58" s="15">
        <f t="shared" si="30"/>
        <v>0</v>
      </c>
      <c r="CD58" s="10" t="str">
        <f>IFERROR(VLOOKUP(A58,'26'!U:V,2,0),"0")</f>
        <v>0</v>
      </c>
      <c r="CE58" s="5" t="s">
        <v>130</v>
      </c>
      <c r="CF58" s="15">
        <f t="shared" si="31"/>
        <v>0</v>
      </c>
      <c r="CG58" s="10" t="str">
        <f>IFERROR(VLOOKUP(A58,'27'!U:V,2,0),"0")</f>
        <v>0</v>
      </c>
      <c r="CH58" s="5" t="s">
        <v>130</v>
      </c>
      <c r="CI58" s="15">
        <f t="shared" si="32"/>
        <v>0</v>
      </c>
      <c r="CJ58" s="10" t="str">
        <f>IFERROR(VLOOKUP(A58,'28'!U:V,2,0),"0")</f>
        <v>0</v>
      </c>
      <c r="CK58" s="5" t="s">
        <v>130</v>
      </c>
      <c r="CL58" s="15">
        <f t="shared" si="33"/>
        <v>0</v>
      </c>
      <c r="CM58" s="10" t="str">
        <f>IFERROR(VLOOKUP(A58,'29'!U:V,2,0),"0")</f>
        <v>0</v>
      </c>
      <c r="CN58" s="5" t="s">
        <v>130</v>
      </c>
      <c r="CO58" s="15">
        <f t="shared" si="34"/>
        <v>0</v>
      </c>
      <c r="CP58" s="10" t="str">
        <f>IFERROR(VLOOKUP(A58,'30'!U:V,2,0),"0")</f>
        <v>0</v>
      </c>
      <c r="CQ58" s="5" t="s">
        <v>130</v>
      </c>
      <c r="CR58" s="15">
        <f t="shared" si="35"/>
        <v>0</v>
      </c>
      <c r="CS58" s="10" t="str">
        <f>IFERROR(VLOOKUP(A58,'31'!U:V,2,0),"0")</f>
        <v>0</v>
      </c>
      <c r="CT58" s="5" t="s">
        <v>130</v>
      </c>
      <c r="CU58" s="15">
        <f t="shared" si="36"/>
        <v>0</v>
      </c>
      <c r="CV58" s="10" t="str">
        <f>IFERROR(VLOOKUP(A58,'เซต1-31'!V:W,2,0),"0")</f>
        <v>0</v>
      </c>
      <c r="CW58" s="5" t="s">
        <v>130</v>
      </c>
      <c r="CX58" s="15">
        <f t="shared" si="19"/>
        <v>0</v>
      </c>
    </row>
    <row r="59" spans="1:102" x14ac:dyDescent="0.25">
      <c r="A59" s="6" t="s">
        <v>169</v>
      </c>
      <c r="B59" s="4" t="s">
        <v>61</v>
      </c>
      <c r="C59" s="13">
        <v>4.3</v>
      </c>
      <c r="D59" s="19">
        <f t="shared" si="20"/>
        <v>0</v>
      </c>
      <c r="E59" s="5" t="s">
        <v>130</v>
      </c>
      <c r="F59" s="13">
        <f t="shared" si="37"/>
        <v>0</v>
      </c>
      <c r="G59" s="10" t="str">
        <f>IFERROR(VLOOKUP(A59,'1'!U:V,2,0),"0")</f>
        <v>0</v>
      </c>
      <c r="H59" s="5" t="s">
        <v>130</v>
      </c>
      <c r="I59" s="15">
        <f t="shared" si="38"/>
        <v>0</v>
      </c>
      <c r="J59" s="10" t="str">
        <f>IFERROR(VLOOKUP(A59,'2'!U:V,2,0),"0")</f>
        <v>0</v>
      </c>
      <c r="K59" s="5" t="s">
        <v>130</v>
      </c>
      <c r="L59" s="15">
        <f t="shared" si="39"/>
        <v>0</v>
      </c>
      <c r="M59" s="10" t="str">
        <f>IFERROR(VLOOKUP(A59,'3'!U:V,2,0),"0")</f>
        <v>0</v>
      </c>
      <c r="N59" s="5" t="s">
        <v>130</v>
      </c>
      <c r="O59" s="15">
        <f t="shared" si="40"/>
        <v>0</v>
      </c>
      <c r="P59" s="10" t="str">
        <f>IFERROR(VLOOKUP(A59,'4'!U:V,2,0),"0")</f>
        <v>0</v>
      </c>
      <c r="Q59" s="5" t="s">
        <v>130</v>
      </c>
      <c r="R59" s="15">
        <f t="shared" si="41"/>
        <v>0</v>
      </c>
      <c r="S59" s="10" t="str">
        <f>IFERROR(VLOOKUP(A59,'5'!U:V,2,0),"0")</f>
        <v>0</v>
      </c>
      <c r="T59" s="5" t="s">
        <v>130</v>
      </c>
      <c r="U59" s="15">
        <f t="shared" si="42"/>
        <v>0</v>
      </c>
      <c r="V59" s="10" t="str">
        <f>IFERROR(VLOOKUP(A59,'6'!U:V,2,0),"0")</f>
        <v>0</v>
      </c>
      <c r="W59" s="5" t="s">
        <v>130</v>
      </c>
      <c r="X59" s="15">
        <f t="shared" si="43"/>
        <v>0</v>
      </c>
      <c r="Y59" s="10" t="str">
        <f>IFERROR(VLOOKUP(A59,'7'!U:V,2,0),"0")</f>
        <v>0</v>
      </c>
      <c r="Z59" s="5" t="s">
        <v>130</v>
      </c>
      <c r="AA59" s="15">
        <f t="shared" si="44"/>
        <v>0</v>
      </c>
      <c r="AB59" s="10" t="str">
        <f>IFERROR(VLOOKUP(A59,'8'!U:V,2,0),"0")</f>
        <v>0</v>
      </c>
      <c r="AC59" s="5" t="s">
        <v>130</v>
      </c>
      <c r="AD59" s="15">
        <f t="shared" si="45"/>
        <v>0</v>
      </c>
      <c r="AE59" s="10" t="str">
        <f>IFERROR(VLOOKUP(A59,'9'!U:V,2,0),"0")</f>
        <v>0</v>
      </c>
      <c r="AF59" s="5" t="s">
        <v>130</v>
      </c>
      <c r="AG59" s="15">
        <f t="shared" si="46"/>
        <v>0</v>
      </c>
      <c r="AH59" s="10" t="str">
        <f>IFERROR(VLOOKUP(A59,'10'!U:V,2,0),"0")</f>
        <v>0</v>
      </c>
      <c r="AI59" s="5" t="s">
        <v>130</v>
      </c>
      <c r="AJ59" s="15">
        <f t="shared" si="47"/>
        <v>0</v>
      </c>
      <c r="AK59" s="10" t="str">
        <f>IFERROR(VLOOKUP(A59,'11'!U:V,2,0),"0")</f>
        <v>0</v>
      </c>
      <c r="AL59" s="5" t="s">
        <v>130</v>
      </c>
      <c r="AM59" s="15">
        <f t="shared" si="48"/>
        <v>0</v>
      </c>
      <c r="AN59" s="10" t="str">
        <f>IFERROR(VLOOKUP(A59,'12'!U:V,2,0),"0")</f>
        <v>0</v>
      </c>
      <c r="AO59" s="5" t="s">
        <v>130</v>
      </c>
      <c r="AP59" s="15">
        <f t="shared" si="49"/>
        <v>0</v>
      </c>
      <c r="AQ59" s="10" t="str">
        <f>IFERROR(VLOOKUP(A59,'13'!U:V,2,0),"0")</f>
        <v>0</v>
      </c>
      <c r="AR59" s="5" t="s">
        <v>130</v>
      </c>
      <c r="AS59" s="15">
        <f t="shared" si="50"/>
        <v>0</v>
      </c>
      <c r="AT59" s="10" t="str">
        <f>IFERROR(VLOOKUP(A59,'14'!U:V,2,0),"0")</f>
        <v>0</v>
      </c>
      <c r="AU59" s="5" t="s">
        <v>130</v>
      </c>
      <c r="AV59" s="15">
        <f t="shared" si="51"/>
        <v>0</v>
      </c>
      <c r="AW59" s="10" t="str">
        <f>IFERROR(VLOOKUP(A59,'15'!U:V,2,0),"0")</f>
        <v>0</v>
      </c>
      <c r="AX59" s="5" t="s">
        <v>130</v>
      </c>
      <c r="AY59" s="15">
        <f t="shared" si="52"/>
        <v>0</v>
      </c>
      <c r="AZ59" s="10" t="str">
        <f>IFERROR(VLOOKUP(A59,'16'!U:V,2,0),"0")</f>
        <v>0</v>
      </c>
      <c r="BA59" s="5" t="s">
        <v>130</v>
      </c>
      <c r="BB59" s="15">
        <f t="shared" si="53"/>
        <v>0</v>
      </c>
      <c r="BC59" s="10" t="str">
        <f>IFERROR(VLOOKUP(A59,'17'!U:V,2,0),"0")</f>
        <v>0</v>
      </c>
      <c r="BD59" s="5" t="s">
        <v>130</v>
      </c>
      <c r="BE59" s="15">
        <f t="shared" si="54"/>
        <v>0</v>
      </c>
      <c r="BF59" s="10" t="str">
        <f>IFERROR(VLOOKUP(A59,'18'!U:V,2,0),"0")</f>
        <v>0</v>
      </c>
      <c r="BG59" s="5" t="s">
        <v>130</v>
      </c>
      <c r="BH59" s="15">
        <f t="shared" si="23"/>
        <v>0</v>
      </c>
      <c r="BI59" s="10" t="str">
        <f>IFERROR(VLOOKUP(A59,'19'!U:V,2,0),"0")</f>
        <v>0</v>
      </c>
      <c r="BJ59" s="5" t="s">
        <v>130</v>
      </c>
      <c r="BK59" s="15">
        <f t="shared" si="24"/>
        <v>0</v>
      </c>
      <c r="BL59" s="10" t="str">
        <f>IFERROR(VLOOKUP(A59,'20'!U:V,2,0),"0")</f>
        <v>0</v>
      </c>
      <c r="BM59" s="5" t="s">
        <v>130</v>
      </c>
      <c r="BN59" s="15">
        <f t="shared" si="25"/>
        <v>0</v>
      </c>
      <c r="BO59" s="10" t="str">
        <f>IFERROR(VLOOKUP(A59,'21'!U:V,2,0),"0")</f>
        <v>0</v>
      </c>
      <c r="BP59" s="5" t="s">
        <v>130</v>
      </c>
      <c r="BQ59" s="15">
        <f t="shared" si="26"/>
        <v>0</v>
      </c>
      <c r="BR59" s="10" t="str">
        <f>IFERROR(VLOOKUP(A59,'22'!U:V,2,0),"0")</f>
        <v>0</v>
      </c>
      <c r="BS59" s="5" t="s">
        <v>130</v>
      </c>
      <c r="BT59" s="15">
        <f t="shared" si="27"/>
        <v>0</v>
      </c>
      <c r="BU59" s="10" t="str">
        <f>IFERROR(VLOOKUP(A59,'23'!U:V,2,0),"0")</f>
        <v>0</v>
      </c>
      <c r="BV59" s="5" t="s">
        <v>130</v>
      </c>
      <c r="BW59" s="15">
        <f t="shared" si="28"/>
        <v>0</v>
      </c>
      <c r="BX59" s="10" t="str">
        <f>IFERROR(VLOOKUP(A59,'24'!U:V,2,0),"0")</f>
        <v>0</v>
      </c>
      <c r="BY59" s="5" t="s">
        <v>130</v>
      </c>
      <c r="BZ59" s="15">
        <f t="shared" si="29"/>
        <v>0</v>
      </c>
      <c r="CA59" s="10" t="str">
        <f>IFERROR(VLOOKUP(A59,'25'!U:V,2,0),"0")</f>
        <v>0</v>
      </c>
      <c r="CB59" s="5" t="s">
        <v>130</v>
      </c>
      <c r="CC59" s="15">
        <f t="shared" si="30"/>
        <v>0</v>
      </c>
      <c r="CD59" s="10" t="str">
        <f>IFERROR(VLOOKUP(A59,'26'!U:V,2,0),"0")</f>
        <v>0</v>
      </c>
      <c r="CE59" s="5" t="s">
        <v>130</v>
      </c>
      <c r="CF59" s="15">
        <f t="shared" si="31"/>
        <v>0</v>
      </c>
      <c r="CG59" s="10" t="str">
        <f>IFERROR(VLOOKUP(A59,'27'!U:V,2,0),"0")</f>
        <v>0</v>
      </c>
      <c r="CH59" s="5" t="s">
        <v>130</v>
      </c>
      <c r="CI59" s="15">
        <f t="shared" si="32"/>
        <v>0</v>
      </c>
      <c r="CJ59" s="10" t="str">
        <f>IFERROR(VLOOKUP(A59,'28'!U:V,2,0),"0")</f>
        <v>0</v>
      </c>
      <c r="CK59" s="5" t="s">
        <v>130</v>
      </c>
      <c r="CL59" s="15">
        <f t="shared" si="33"/>
        <v>0</v>
      </c>
      <c r="CM59" s="10" t="str">
        <f>IFERROR(VLOOKUP(A59,'29'!U:V,2,0),"0")</f>
        <v>0</v>
      </c>
      <c r="CN59" s="5" t="s">
        <v>130</v>
      </c>
      <c r="CO59" s="15">
        <f t="shared" si="34"/>
        <v>0</v>
      </c>
      <c r="CP59" s="10" t="str">
        <f>IFERROR(VLOOKUP(A59,'30'!U:V,2,0),"0")</f>
        <v>0</v>
      </c>
      <c r="CQ59" s="5" t="s">
        <v>130</v>
      </c>
      <c r="CR59" s="15">
        <f t="shared" si="35"/>
        <v>0</v>
      </c>
      <c r="CS59" s="10" t="str">
        <f>IFERROR(VLOOKUP(A59,'31'!U:V,2,0),"0")</f>
        <v>0</v>
      </c>
      <c r="CT59" s="5" t="s">
        <v>130</v>
      </c>
      <c r="CU59" s="15">
        <f t="shared" si="36"/>
        <v>0</v>
      </c>
      <c r="CV59" s="10" t="str">
        <f>IFERROR(VLOOKUP(A59,'เซต1-31'!V:W,2,0),"0")</f>
        <v>0</v>
      </c>
      <c r="CW59" s="5" t="s">
        <v>130</v>
      </c>
      <c r="CX59" s="15">
        <f t="shared" si="19"/>
        <v>0</v>
      </c>
    </row>
    <row r="60" spans="1:102" x14ac:dyDescent="0.25">
      <c r="A60" s="6" t="s">
        <v>185</v>
      </c>
      <c r="B60" s="4" t="s">
        <v>186</v>
      </c>
      <c r="C60" s="13">
        <v>4.7300000000000004</v>
      </c>
      <c r="D60" s="19">
        <f t="shared" si="20"/>
        <v>0</v>
      </c>
      <c r="E60" s="5" t="s">
        <v>130</v>
      </c>
      <c r="F60" s="13">
        <f t="shared" si="37"/>
        <v>0</v>
      </c>
      <c r="G60" s="10" t="str">
        <f>IFERROR(VLOOKUP(A60,'1'!U:V,2,0),"0")</f>
        <v>0</v>
      </c>
      <c r="H60" s="5" t="s">
        <v>130</v>
      </c>
      <c r="I60" s="15">
        <f t="shared" si="38"/>
        <v>0</v>
      </c>
      <c r="J60" s="10" t="str">
        <f>IFERROR(VLOOKUP(A60,'2'!U:V,2,0),"0")</f>
        <v>0</v>
      </c>
      <c r="K60" s="5" t="s">
        <v>130</v>
      </c>
      <c r="L60" s="15">
        <f t="shared" si="39"/>
        <v>0</v>
      </c>
      <c r="M60" s="10" t="str">
        <f>IFERROR(VLOOKUP(A60,'3'!U:V,2,0),"0")</f>
        <v>0</v>
      </c>
      <c r="N60" s="5" t="s">
        <v>130</v>
      </c>
      <c r="O60" s="15">
        <f t="shared" si="40"/>
        <v>0</v>
      </c>
      <c r="P60" s="10" t="str">
        <f>IFERROR(VLOOKUP(A60,'4'!U:V,2,0),"0")</f>
        <v>0</v>
      </c>
      <c r="Q60" s="5" t="s">
        <v>130</v>
      </c>
      <c r="R60" s="15">
        <f t="shared" si="41"/>
        <v>0</v>
      </c>
      <c r="S60" s="10" t="str">
        <f>IFERROR(VLOOKUP(A60,'5'!U:V,2,0),"0")</f>
        <v>0</v>
      </c>
      <c r="T60" s="5" t="s">
        <v>130</v>
      </c>
      <c r="U60" s="15">
        <f t="shared" si="42"/>
        <v>0</v>
      </c>
      <c r="V60" s="10" t="str">
        <f>IFERROR(VLOOKUP(A60,'6'!U:V,2,0),"0")</f>
        <v>0</v>
      </c>
      <c r="W60" s="5" t="s">
        <v>130</v>
      </c>
      <c r="X60" s="15">
        <f t="shared" si="43"/>
        <v>0</v>
      </c>
      <c r="Y60" s="10" t="str">
        <f>IFERROR(VLOOKUP(A60,'7'!U:V,2,0),"0")</f>
        <v>0</v>
      </c>
      <c r="Z60" s="5" t="s">
        <v>130</v>
      </c>
      <c r="AA60" s="15">
        <f t="shared" si="44"/>
        <v>0</v>
      </c>
      <c r="AB60" s="10" t="str">
        <f>IFERROR(VLOOKUP(A60,'8'!U:V,2,0),"0")</f>
        <v>0</v>
      </c>
      <c r="AC60" s="5" t="s">
        <v>130</v>
      </c>
      <c r="AD60" s="15">
        <f t="shared" si="45"/>
        <v>0</v>
      </c>
      <c r="AE60" s="10" t="str">
        <f>IFERROR(VLOOKUP(A60,'9'!U:V,2,0),"0")</f>
        <v>0</v>
      </c>
      <c r="AF60" s="5" t="s">
        <v>130</v>
      </c>
      <c r="AG60" s="15">
        <f t="shared" si="46"/>
        <v>0</v>
      </c>
      <c r="AH60" s="10" t="str">
        <f>IFERROR(VLOOKUP(A60,'10'!U:V,2,0),"0")</f>
        <v>0</v>
      </c>
      <c r="AI60" s="5" t="s">
        <v>130</v>
      </c>
      <c r="AJ60" s="15">
        <f t="shared" si="47"/>
        <v>0</v>
      </c>
      <c r="AK60" s="10" t="str">
        <f>IFERROR(VLOOKUP(A60,'11'!U:V,2,0),"0")</f>
        <v>0</v>
      </c>
      <c r="AL60" s="5" t="s">
        <v>130</v>
      </c>
      <c r="AM60" s="15">
        <f t="shared" si="48"/>
        <v>0</v>
      </c>
      <c r="AN60" s="10" t="str">
        <f>IFERROR(VLOOKUP(A60,'12'!U:V,2,0),"0")</f>
        <v>0</v>
      </c>
      <c r="AO60" s="5" t="s">
        <v>130</v>
      </c>
      <c r="AP60" s="15">
        <f t="shared" si="49"/>
        <v>0</v>
      </c>
      <c r="AQ60" s="10" t="str">
        <f>IFERROR(VLOOKUP(A60,'13'!U:V,2,0),"0")</f>
        <v>0</v>
      </c>
      <c r="AR60" s="5" t="s">
        <v>130</v>
      </c>
      <c r="AS60" s="15">
        <f t="shared" si="50"/>
        <v>0</v>
      </c>
      <c r="AT60" s="10" t="str">
        <f>IFERROR(VLOOKUP(A60,'14'!U:V,2,0),"0")</f>
        <v>0</v>
      </c>
      <c r="AU60" s="5" t="s">
        <v>130</v>
      </c>
      <c r="AV60" s="15">
        <f t="shared" si="51"/>
        <v>0</v>
      </c>
      <c r="AW60" s="10" t="str">
        <f>IFERROR(VLOOKUP(A60,'15'!U:V,2,0),"0")</f>
        <v>0</v>
      </c>
      <c r="AX60" s="5" t="s">
        <v>130</v>
      </c>
      <c r="AY60" s="15">
        <f t="shared" si="52"/>
        <v>0</v>
      </c>
      <c r="AZ60" s="10" t="str">
        <f>IFERROR(VLOOKUP(A60,'16'!U:V,2,0),"0")</f>
        <v>0</v>
      </c>
      <c r="BA60" s="5" t="s">
        <v>130</v>
      </c>
      <c r="BB60" s="15">
        <f t="shared" si="53"/>
        <v>0</v>
      </c>
      <c r="BC60" s="10" t="str">
        <f>IFERROR(VLOOKUP(A60,'17'!U:V,2,0),"0")</f>
        <v>0</v>
      </c>
      <c r="BD60" s="5" t="s">
        <v>130</v>
      </c>
      <c r="BE60" s="15">
        <f t="shared" si="54"/>
        <v>0</v>
      </c>
      <c r="BF60" s="10" t="str">
        <f>IFERROR(VLOOKUP(A60,'18'!U:V,2,0),"0")</f>
        <v>0</v>
      </c>
      <c r="BG60" s="5" t="s">
        <v>130</v>
      </c>
      <c r="BH60" s="15">
        <f t="shared" si="23"/>
        <v>0</v>
      </c>
      <c r="BI60" s="10" t="str">
        <f>IFERROR(VLOOKUP(A60,'19'!U:V,2,0),"0")</f>
        <v>0</v>
      </c>
      <c r="BJ60" s="5" t="s">
        <v>130</v>
      </c>
      <c r="BK60" s="15">
        <f t="shared" si="24"/>
        <v>0</v>
      </c>
      <c r="BL60" s="10" t="str">
        <f>IFERROR(VLOOKUP(A60,'20'!U:V,2,0),"0")</f>
        <v>0</v>
      </c>
      <c r="BM60" s="5" t="s">
        <v>130</v>
      </c>
      <c r="BN60" s="15">
        <f t="shared" si="25"/>
        <v>0</v>
      </c>
      <c r="BO60" s="10" t="str">
        <f>IFERROR(VLOOKUP(A60,'21'!U:V,2,0),"0")</f>
        <v>0</v>
      </c>
      <c r="BP60" s="5" t="s">
        <v>130</v>
      </c>
      <c r="BQ60" s="15">
        <f t="shared" si="26"/>
        <v>0</v>
      </c>
      <c r="BR60" s="10" t="str">
        <f>IFERROR(VLOOKUP(A60,'22'!U:V,2,0),"0")</f>
        <v>0</v>
      </c>
      <c r="BS60" s="5" t="s">
        <v>130</v>
      </c>
      <c r="BT60" s="15">
        <f t="shared" si="27"/>
        <v>0</v>
      </c>
      <c r="BU60" s="10" t="str">
        <f>IFERROR(VLOOKUP(A60,'23'!U:V,2,0),"0")</f>
        <v>0</v>
      </c>
      <c r="BV60" s="5" t="s">
        <v>130</v>
      </c>
      <c r="BW60" s="15">
        <f t="shared" si="28"/>
        <v>0</v>
      </c>
      <c r="BX60" s="10" t="str">
        <f>IFERROR(VLOOKUP(A60,'24'!U:V,2,0),"0")</f>
        <v>0</v>
      </c>
      <c r="BY60" s="5" t="s">
        <v>130</v>
      </c>
      <c r="BZ60" s="15">
        <f t="shared" si="29"/>
        <v>0</v>
      </c>
      <c r="CA60" s="10" t="str">
        <f>IFERROR(VLOOKUP(A60,'25'!U:V,2,0),"0")</f>
        <v>0</v>
      </c>
      <c r="CB60" s="5" t="s">
        <v>130</v>
      </c>
      <c r="CC60" s="15">
        <f t="shared" si="30"/>
        <v>0</v>
      </c>
      <c r="CD60" s="10" t="str">
        <f>IFERROR(VLOOKUP(A60,'26'!U:V,2,0),"0")</f>
        <v>0</v>
      </c>
      <c r="CE60" s="5" t="s">
        <v>130</v>
      </c>
      <c r="CF60" s="15">
        <f t="shared" si="31"/>
        <v>0</v>
      </c>
      <c r="CG60" s="10" t="str">
        <f>IFERROR(VLOOKUP(A60,'27'!U:V,2,0),"0")</f>
        <v>0</v>
      </c>
      <c r="CH60" s="5" t="s">
        <v>130</v>
      </c>
      <c r="CI60" s="15">
        <f t="shared" si="32"/>
        <v>0</v>
      </c>
      <c r="CJ60" s="10" t="str">
        <f>IFERROR(VLOOKUP(A60,'28'!U:V,2,0),"0")</f>
        <v>0</v>
      </c>
      <c r="CK60" s="5" t="s">
        <v>130</v>
      </c>
      <c r="CL60" s="15">
        <f t="shared" si="33"/>
        <v>0</v>
      </c>
      <c r="CM60" s="10" t="str">
        <f>IFERROR(VLOOKUP(A60,'29'!U:V,2,0),"0")</f>
        <v>0</v>
      </c>
      <c r="CN60" s="5" t="s">
        <v>130</v>
      </c>
      <c r="CO60" s="15">
        <f t="shared" si="34"/>
        <v>0</v>
      </c>
      <c r="CP60" s="10" t="str">
        <f>IFERROR(VLOOKUP(A60,'30'!U:V,2,0),"0")</f>
        <v>0</v>
      </c>
      <c r="CQ60" s="5" t="s">
        <v>130</v>
      </c>
      <c r="CR60" s="15">
        <f t="shared" si="35"/>
        <v>0</v>
      </c>
      <c r="CS60" s="10" t="str">
        <f>IFERROR(VLOOKUP(A60,'31'!U:V,2,0),"0")</f>
        <v>0</v>
      </c>
      <c r="CT60" s="5" t="s">
        <v>130</v>
      </c>
      <c r="CU60" s="15">
        <f t="shared" si="36"/>
        <v>0</v>
      </c>
      <c r="CV60" s="10" t="str">
        <f>IFERROR(VLOOKUP(A60,'เซต1-31'!V:W,2,0),"0")</f>
        <v>0</v>
      </c>
      <c r="CW60" s="5" t="s">
        <v>130</v>
      </c>
      <c r="CX60" s="15">
        <f t="shared" si="19"/>
        <v>0</v>
      </c>
    </row>
    <row r="61" spans="1:102" x14ac:dyDescent="0.25">
      <c r="A61" s="6" t="s">
        <v>183</v>
      </c>
      <c r="B61" s="4" t="s">
        <v>184</v>
      </c>
      <c r="C61" s="13">
        <v>4.21</v>
      </c>
      <c r="D61" s="19">
        <f t="shared" si="20"/>
        <v>0</v>
      </c>
      <c r="E61" s="5" t="s">
        <v>130</v>
      </c>
      <c r="F61" s="13">
        <f t="shared" si="37"/>
        <v>0</v>
      </c>
      <c r="G61" s="10" t="str">
        <f>IFERROR(VLOOKUP(A61,'1'!U:V,2,0),"0")</f>
        <v>0</v>
      </c>
      <c r="H61" s="5" t="s">
        <v>130</v>
      </c>
      <c r="I61" s="15">
        <f t="shared" si="38"/>
        <v>0</v>
      </c>
      <c r="J61" s="10" t="str">
        <f>IFERROR(VLOOKUP(A61,'2'!U:V,2,0),"0")</f>
        <v>0</v>
      </c>
      <c r="K61" s="5" t="s">
        <v>130</v>
      </c>
      <c r="L61" s="15">
        <f t="shared" si="39"/>
        <v>0</v>
      </c>
      <c r="M61" s="10" t="str">
        <f>IFERROR(VLOOKUP(A61,'3'!U:V,2,0),"0")</f>
        <v>0</v>
      </c>
      <c r="N61" s="5" t="s">
        <v>130</v>
      </c>
      <c r="O61" s="15">
        <f t="shared" si="40"/>
        <v>0</v>
      </c>
      <c r="P61" s="10" t="str">
        <f>IFERROR(VLOOKUP(A61,'4'!U:V,2,0),"0")</f>
        <v>0</v>
      </c>
      <c r="Q61" s="5" t="s">
        <v>130</v>
      </c>
      <c r="R61" s="15">
        <f t="shared" si="41"/>
        <v>0</v>
      </c>
      <c r="S61" s="10" t="str">
        <f>IFERROR(VLOOKUP(A61,'5'!U:V,2,0),"0")</f>
        <v>0</v>
      </c>
      <c r="T61" s="5" t="s">
        <v>130</v>
      </c>
      <c r="U61" s="15">
        <f t="shared" si="42"/>
        <v>0</v>
      </c>
      <c r="V61" s="10" t="str">
        <f>IFERROR(VLOOKUP(A61,'6'!U:V,2,0),"0")</f>
        <v>0</v>
      </c>
      <c r="W61" s="5" t="s">
        <v>130</v>
      </c>
      <c r="X61" s="15">
        <f t="shared" si="43"/>
        <v>0</v>
      </c>
      <c r="Y61" s="10" t="str">
        <f>IFERROR(VLOOKUP(A61,'7'!U:V,2,0),"0")</f>
        <v>0</v>
      </c>
      <c r="Z61" s="5" t="s">
        <v>130</v>
      </c>
      <c r="AA61" s="15">
        <f t="shared" si="44"/>
        <v>0</v>
      </c>
      <c r="AB61" s="10" t="str">
        <f>IFERROR(VLOOKUP(A61,'8'!U:V,2,0),"0")</f>
        <v>0</v>
      </c>
      <c r="AC61" s="5" t="s">
        <v>130</v>
      </c>
      <c r="AD61" s="15">
        <f t="shared" si="45"/>
        <v>0</v>
      </c>
      <c r="AE61" s="10" t="str">
        <f>IFERROR(VLOOKUP(A61,'9'!U:V,2,0),"0")</f>
        <v>0</v>
      </c>
      <c r="AF61" s="5" t="s">
        <v>130</v>
      </c>
      <c r="AG61" s="15">
        <f t="shared" si="46"/>
        <v>0</v>
      </c>
      <c r="AH61" s="10" t="str">
        <f>IFERROR(VLOOKUP(A61,'10'!U:V,2,0),"0")</f>
        <v>0</v>
      </c>
      <c r="AI61" s="5" t="s">
        <v>130</v>
      </c>
      <c r="AJ61" s="15">
        <f t="shared" si="47"/>
        <v>0</v>
      </c>
      <c r="AK61" s="10" t="str">
        <f>IFERROR(VLOOKUP(A61,'11'!U:V,2,0),"0")</f>
        <v>0</v>
      </c>
      <c r="AL61" s="5" t="s">
        <v>130</v>
      </c>
      <c r="AM61" s="15">
        <f t="shared" si="48"/>
        <v>0</v>
      </c>
      <c r="AN61" s="10" t="str">
        <f>IFERROR(VLOOKUP(A61,'12'!U:V,2,0),"0")</f>
        <v>0</v>
      </c>
      <c r="AO61" s="5" t="s">
        <v>130</v>
      </c>
      <c r="AP61" s="15">
        <f t="shared" si="49"/>
        <v>0</v>
      </c>
      <c r="AQ61" s="10" t="str">
        <f>IFERROR(VLOOKUP(A61,'13'!U:V,2,0),"0")</f>
        <v>0</v>
      </c>
      <c r="AR61" s="5" t="s">
        <v>130</v>
      </c>
      <c r="AS61" s="15">
        <f t="shared" si="50"/>
        <v>0</v>
      </c>
      <c r="AT61" s="10" t="str">
        <f>IFERROR(VLOOKUP(A61,'14'!U:V,2,0),"0")</f>
        <v>0</v>
      </c>
      <c r="AU61" s="5" t="s">
        <v>130</v>
      </c>
      <c r="AV61" s="15">
        <f t="shared" si="51"/>
        <v>0</v>
      </c>
      <c r="AW61" s="10" t="str">
        <f>IFERROR(VLOOKUP(A61,'15'!U:V,2,0),"0")</f>
        <v>0</v>
      </c>
      <c r="AX61" s="5" t="s">
        <v>130</v>
      </c>
      <c r="AY61" s="15">
        <f t="shared" si="52"/>
        <v>0</v>
      </c>
      <c r="AZ61" s="10" t="str">
        <f>IFERROR(VLOOKUP(A61,'16'!U:V,2,0),"0")</f>
        <v>0</v>
      </c>
      <c r="BA61" s="5" t="s">
        <v>130</v>
      </c>
      <c r="BB61" s="15">
        <f t="shared" si="53"/>
        <v>0</v>
      </c>
      <c r="BC61" s="10" t="str">
        <f>IFERROR(VLOOKUP(A61,'17'!U:V,2,0),"0")</f>
        <v>0</v>
      </c>
      <c r="BD61" s="5" t="s">
        <v>130</v>
      </c>
      <c r="BE61" s="15">
        <f t="shared" si="54"/>
        <v>0</v>
      </c>
      <c r="BF61" s="10" t="str">
        <f>IFERROR(VLOOKUP(A61,'18'!U:V,2,0),"0")</f>
        <v>0</v>
      </c>
      <c r="BG61" s="5" t="s">
        <v>130</v>
      </c>
      <c r="BH61" s="15">
        <f t="shared" si="23"/>
        <v>0</v>
      </c>
      <c r="BI61" s="10" t="str">
        <f>IFERROR(VLOOKUP(A61,'19'!U:V,2,0),"0")</f>
        <v>0</v>
      </c>
      <c r="BJ61" s="5" t="s">
        <v>130</v>
      </c>
      <c r="BK61" s="15">
        <f t="shared" si="24"/>
        <v>0</v>
      </c>
      <c r="BL61" s="10" t="str">
        <f>IFERROR(VLOOKUP(A61,'20'!U:V,2,0),"0")</f>
        <v>0</v>
      </c>
      <c r="BM61" s="5" t="s">
        <v>130</v>
      </c>
      <c r="BN61" s="15">
        <f t="shared" si="25"/>
        <v>0</v>
      </c>
      <c r="BO61" s="10" t="str">
        <f>IFERROR(VLOOKUP(A61,'21'!U:V,2,0),"0")</f>
        <v>0</v>
      </c>
      <c r="BP61" s="5" t="s">
        <v>130</v>
      </c>
      <c r="BQ61" s="15">
        <f t="shared" si="26"/>
        <v>0</v>
      </c>
      <c r="BR61" s="10" t="str">
        <f>IFERROR(VLOOKUP(A61,'22'!U:V,2,0),"0")</f>
        <v>0</v>
      </c>
      <c r="BS61" s="5" t="s">
        <v>130</v>
      </c>
      <c r="BT61" s="15">
        <f t="shared" si="27"/>
        <v>0</v>
      </c>
      <c r="BU61" s="10" t="str">
        <f>IFERROR(VLOOKUP(A61,'23'!U:V,2,0),"0")</f>
        <v>0</v>
      </c>
      <c r="BV61" s="5" t="s">
        <v>130</v>
      </c>
      <c r="BW61" s="15">
        <f t="shared" si="28"/>
        <v>0</v>
      </c>
      <c r="BX61" s="10" t="str">
        <f>IFERROR(VLOOKUP(A61,'24'!U:V,2,0),"0")</f>
        <v>0</v>
      </c>
      <c r="BY61" s="5" t="s">
        <v>130</v>
      </c>
      <c r="BZ61" s="15">
        <f t="shared" si="29"/>
        <v>0</v>
      </c>
      <c r="CA61" s="10" t="str">
        <f>IFERROR(VLOOKUP(A61,'25'!U:V,2,0),"0")</f>
        <v>0</v>
      </c>
      <c r="CB61" s="5" t="s">
        <v>130</v>
      </c>
      <c r="CC61" s="15">
        <f t="shared" si="30"/>
        <v>0</v>
      </c>
      <c r="CD61" s="10" t="str">
        <f>IFERROR(VLOOKUP(A61,'26'!U:V,2,0),"0")</f>
        <v>0</v>
      </c>
      <c r="CE61" s="5" t="s">
        <v>130</v>
      </c>
      <c r="CF61" s="15">
        <f t="shared" si="31"/>
        <v>0</v>
      </c>
      <c r="CG61" s="10" t="str">
        <f>IFERROR(VLOOKUP(A61,'27'!U:V,2,0),"0")</f>
        <v>0</v>
      </c>
      <c r="CH61" s="5" t="s">
        <v>130</v>
      </c>
      <c r="CI61" s="15">
        <f t="shared" si="32"/>
        <v>0</v>
      </c>
      <c r="CJ61" s="10" t="str">
        <f>IFERROR(VLOOKUP(A61,'28'!U:V,2,0),"0")</f>
        <v>0</v>
      </c>
      <c r="CK61" s="5" t="s">
        <v>130</v>
      </c>
      <c r="CL61" s="15">
        <f t="shared" si="33"/>
        <v>0</v>
      </c>
      <c r="CM61" s="10" t="str">
        <f>IFERROR(VLOOKUP(A61,'29'!U:V,2,0),"0")</f>
        <v>0</v>
      </c>
      <c r="CN61" s="5" t="s">
        <v>130</v>
      </c>
      <c r="CO61" s="15">
        <f t="shared" si="34"/>
        <v>0</v>
      </c>
      <c r="CP61" s="10" t="str">
        <f>IFERROR(VLOOKUP(A61,'30'!U:V,2,0),"0")</f>
        <v>0</v>
      </c>
      <c r="CQ61" s="5" t="s">
        <v>130</v>
      </c>
      <c r="CR61" s="15">
        <f t="shared" si="35"/>
        <v>0</v>
      </c>
      <c r="CS61" s="10" t="str">
        <f>IFERROR(VLOOKUP(A61,'31'!U:V,2,0),"0")</f>
        <v>0</v>
      </c>
      <c r="CT61" s="5" t="s">
        <v>130</v>
      </c>
      <c r="CU61" s="15">
        <f t="shared" si="36"/>
        <v>0</v>
      </c>
      <c r="CV61" s="10" t="str">
        <f>IFERROR(VLOOKUP(A61,'เซต1-31'!V:W,2,0),"0")</f>
        <v>0</v>
      </c>
      <c r="CW61" s="5" t="s">
        <v>130</v>
      </c>
      <c r="CX61" s="15">
        <f t="shared" si="19"/>
        <v>0</v>
      </c>
    </row>
    <row r="62" spans="1:102" x14ac:dyDescent="0.25">
      <c r="A62" s="6" t="s">
        <v>182</v>
      </c>
      <c r="B62" s="4" t="s">
        <v>49</v>
      </c>
      <c r="C62" s="13">
        <v>4.57</v>
      </c>
      <c r="D62" s="19">
        <f t="shared" si="20"/>
        <v>10</v>
      </c>
      <c r="E62" s="5" t="s">
        <v>130</v>
      </c>
      <c r="F62" s="13">
        <f t="shared" si="37"/>
        <v>45.7</v>
      </c>
      <c r="G62" s="10" t="str">
        <f>IFERROR(VLOOKUP(A62,'1'!U:V,2,0),"0")</f>
        <v>0</v>
      </c>
      <c r="H62" s="5" t="s">
        <v>130</v>
      </c>
      <c r="I62" s="15">
        <f t="shared" si="38"/>
        <v>0</v>
      </c>
      <c r="J62" s="10" t="str">
        <f>IFERROR(VLOOKUP(A62,'2'!U:V,2,0),"0")</f>
        <v>0</v>
      </c>
      <c r="K62" s="5" t="s">
        <v>130</v>
      </c>
      <c r="L62" s="15">
        <f t="shared" si="39"/>
        <v>0</v>
      </c>
      <c r="M62" s="10" t="str">
        <f>IFERROR(VLOOKUP(A62,'3'!U:V,2,0),"0")</f>
        <v>0</v>
      </c>
      <c r="N62" s="5" t="s">
        <v>130</v>
      </c>
      <c r="O62" s="15">
        <f t="shared" si="40"/>
        <v>0</v>
      </c>
      <c r="P62" s="10" t="str">
        <f>IFERROR(VLOOKUP(A62,'4'!U:V,2,0),"0")</f>
        <v>0</v>
      </c>
      <c r="Q62" s="5" t="s">
        <v>130</v>
      </c>
      <c r="R62" s="15">
        <f t="shared" si="41"/>
        <v>0</v>
      </c>
      <c r="S62" s="10" t="str">
        <f>IFERROR(VLOOKUP(A62,'5'!U:V,2,0),"0")</f>
        <v>0</v>
      </c>
      <c r="T62" s="5" t="s">
        <v>130</v>
      </c>
      <c r="U62" s="15">
        <f t="shared" si="42"/>
        <v>0</v>
      </c>
      <c r="V62" s="10" t="str">
        <f>IFERROR(VLOOKUP(A62,'6'!U:V,2,0),"0")</f>
        <v>0</v>
      </c>
      <c r="W62" s="5" t="s">
        <v>130</v>
      </c>
      <c r="X62" s="15">
        <f t="shared" si="43"/>
        <v>0</v>
      </c>
      <c r="Y62" s="10" t="str">
        <f>IFERROR(VLOOKUP(A62,'7'!U:V,2,0),"0")</f>
        <v>0</v>
      </c>
      <c r="Z62" s="5" t="s">
        <v>130</v>
      </c>
      <c r="AA62" s="15">
        <f t="shared" si="44"/>
        <v>0</v>
      </c>
      <c r="AB62" s="10" t="str">
        <f>IFERROR(VLOOKUP(A62,'8'!U:V,2,0),"0")</f>
        <v>0</v>
      </c>
      <c r="AC62" s="5" t="s">
        <v>130</v>
      </c>
      <c r="AD62" s="15">
        <f t="shared" si="45"/>
        <v>0</v>
      </c>
      <c r="AE62" s="10" t="str">
        <f>IFERROR(VLOOKUP(A62,'9'!U:V,2,0),"0")</f>
        <v>0</v>
      </c>
      <c r="AF62" s="5" t="s">
        <v>130</v>
      </c>
      <c r="AG62" s="15">
        <f t="shared" si="46"/>
        <v>0</v>
      </c>
      <c r="AH62" s="10" t="str">
        <f>IFERROR(VLOOKUP(A62,'10'!U:V,2,0),"0")</f>
        <v>0</v>
      </c>
      <c r="AI62" s="5" t="s">
        <v>130</v>
      </c>
      <c r="AJ62" s="15">
        <f t="shared" si="47"/>
        <v>0</v>
      </c>
      <c r="AK62" s="10" t="str">
        <f>IFERROR(VLOOKUP(A62,'11'!U:V,2,0),"0")</f>
        <v>0</v>
      </c>
      <c r="AL62" s="5" t="s">
        <v>130</v>
      </c>
      <c r="AM62" s="15">
        <f t="shared" si="48"/>
        <v>0</v>
      </c>
      <c r="AN62" s="10">
        <f>IFERROR(VLOOKUP(A62,'12'!U:V,2,0),"0")</f>
        <v>10</v>
      </c>
      <c r="AO62" s="5" t="s">
        <v>130</v>
      </c>
      <c r="AP62" s="15">
        <f t="shared" si="49"/>
        <v>45.7</v>
      </c>
      <c r="AQ62" s="10" t="str">
        <f>IFERROR(VLOOKUP(A62,'13'!U:V,2,0),"0")</f>
        <v>0</v>
      </c>
      <c r="AR62" s="5" t="s">
        <v>130</v>
      </c>
      <c r="AS62" s="15">
        <f t="shared" si="50"/>
        <v>0</v>
      </c>
      <c r="AT62" s="10" t="str">
        <f>IFERROR(VLOOKUP(A62,'14'!U:V,2,0),"0")</f>
        <v>0</v>
      </c>
      <c r="AU62" s="5" t="s">
        <v>130</v>
      </c>
      <c r="AV62" s="15">
        <f t="shared" si="51"/>
        <v>0</v>
      </c>
      <c r="AW62" s="10" t="str">
        <f>IFERROR(VLOOKUP(A62,'15'!U:V,2,0),"0")</f>
        <v>0</v>
      </c>
      <c r="AX62" s="5" t="s">
        <v>130</v>
      </c>
      <c r="AY62" s="15">
        <f t="shared" si="52"/>
        <v>0</v>
      </c>
      <c r="AZ62" s="10" t="str">
        <f>IFERROR(VLOOKUP(A62,'16'!U:V,2,0),"0")</f>
        <v>0</v>
      </c>
      <c r="BA62" s="5" t="s">
        <v>130</v>
      </c>
      <c r="BB62" s="15">
        <f t="shared" si="53"/>
        <v>0</v>
      </c>
      <c r="BC62" s="10" t="str">
        <f>IFERROR(VLOOKUP(A62,'17'!U:V,2,0),"0")</f>
        <v>0</v>
      </c>
      <c r="BD62" s="5" t="s">
        <v>130</v>
      </c>
      <c r="BE62" s="15">
        <f t="shared" si="54"/>
        <v>0</v>
      </c>
      <c r="BF62" s="10" t="str">
        <f>IFERROR(VLOOKUP(A62,'18'!U:V,2,0),"0")</f>
        <v>0</v>
      </c>
      <c r="BG62" s="5" t="s">
        <v>130</v>
      </c>
      <c r="BH62" s="15">
        <f t="shared" si="23"/>
        <v>0</v>
      </c>
      <c r="BI62" s="10" t="str">
        <f>IFERROR(VLOOKUP(A62,'19'!U:V,2,0),"0")</f>
        <v>0</v>
      </c>
      <c r="BJ62" s="5" t="s">
        <v>130</v>
      </c>
      <c r="BK62" s="15">
        <f t="shared" si="24"/>
        <v>0</v>
      </c>
      <c r="BL62" s="10" t="str">
        <f>IFERROR(VLOOKUP(A62,'20'!U:V,2,0),"0")</f>
        <v>0</v>
      </c>
      <c r="BM62" s="5" t="s">
        <v>130</v>
      </c>
      <c r="BN62" s="15">
        <f t="shared" si="25"/>
        <v>0</v>
      </c>
      <c r="BO62" s="10" t="str">
        <f>IFERROR(VLOOKUP(A62,'21'!U:V,2,0),"0")</f>
        <v>0</v>
      </c>
      <c r="BP62" s="5" t="s">
        <v>130</v>
      </c>
      <c r="BQ62" s="15">
        <f t="shared" si="26"/>
        <v>0</v>
      </c>
      <c r="BR62" s="10" t="str">
        <f>IFERROR(VLOOKUP(A62,'22'!U:V,2,0),"0")</f>
        <v>0</v>
      </c>
      <c r="BS62" s="5" t="s">
        <v>130</v>
      </c>
      <c r="BT62" s="15">
        <f t="shared" si="27"/>
        <v>0</v>
      </c>
      <c r="BU62" s="10" t="str">
        <f>IFERROR(VLOOKUP(A62,'23'!U:V,2,0),"0")</f>
        <v>0</v>
      </c>
      <c r="BV62" s="5" t="s">
        <v>130</v>
      </c>
      <c r="BW62" s="15">
        <f t="shared" si="28"/>
        <v>0</v>
      </c>
      <c r="BX62" s="10" t="str">
        <f>IFERROR(VLOOKUP(A62,'24'!U:V,2,0),"0")</f>
        <v>0</v>
      </c>
      <c r="BY62" s="5" t="s">
        <v>130</v>
      </c>
      <c r="BZ62" s="15">
        <f t="shared" si="29"/>
        <v>0</v>
      </c>
      <c r="CA62" s="10" t="str">
        <f>IFERROR(VLOOKUP(A62,'25'!U:V,2,0),"0")</f>
        <v>0</v>
      </c>
      <c r="CB62" s="5" t="s">
        <v>130</v>
      </c>
      <c r="CC62" s="15">
        <f t="shared" si="30"/>
        <v>0</v>
      </c>
      <c r="CD62" s="10" t="str">
        <f>IFERROR(VLOOKUP(A62,'26'!U:V,2,0),"0")</f>
        <v>0</v>
      </c>
      <c r="CE62" s="5" t="s">
        <v>130</v>
      </c>
      <c r="CF62" s="15">
        <f t="shared" si="31"/>
        <v>0</v>
      </c>
      <c r="CG62" s="10" t="str">
        <f>IFERROR(VLOOKUP(A62,'27'!U:V,2,0),"0")</f>
        <v>0</v>
      </c>
      <c r="CH62" s="5" t="s">
        <v>130</v>
      </c>
      <c r="CI62" s="15">
        <f t="shared" si="32"/>
        <v>0</v>
      </c>
      <c r="CJ62" s="10" t="str">
        <f>IFERROR(VLOOKUP(A62,'28'!U:V,2,0),"0")</f>
        <v>0</v>
      </c>
      <c r="CK62" s="5" t="s">
        <v>130</v>
      </c>
      <c r="CL62" s="15">
        <f t="shared" si="33"/>
        <v>0</v>
      </c>
      <c r="CM62" s="10" t="str">
        <f>IFERROR(VLOOKUP(A62,'29'!U:V,2,0),"0")</f>
        <v>0</v>
      </c>
      <c r="CN62" s="5" t="s">
        <v>130</v>
      </c>
      <c r="CO62" s="15">
        <f t="shared" si="34"/>
        <v>0</v>
      </c>
      <c r="CP62" s="10" t="str">
        <f>IFERROR(VLOOKUP(A62,'30'!U:V,2,0),"0")</f>
        <v>0</v>
      </c>
      <c r="CQ62" s="5" t="s">
        <v>130</v>
      </c>
      <c r="CR62" s="15">
        <f t="shared" si="35"/>
        <v>0</v>
      </c>
      <c r="CS62" s="10" t="str">
        <f>IFERROR(VLOOKUP(A62,'31'!U:V,2,0),"0")</f>
        <v>0</v>
      </c>
      <c r="CT62" s="5" t="s">
        <v>130</v>
      </c>
      <c r="CU62" s="15">
        <f t="shared" si="36"/>
        <v>0</v>
      </c>
      <c r="CV62" s="10" t="str">
        <f>IFERROR(VLOOKUP(A62,'เซต1-31'!V:W,2,0),"0")</f>
        <v>0</v>
      </c>
      <c r="CW62" s="5" t="s">
        <v>130</v>
      </c>
      <c r="CX62" s="15">
        <f t="shared" si="19"/>
        <v>0</v>
      </c>
    </row>
    <row r="63" spans="1:102" x14ac:dyDescent="0.25">
      <c r="A63" s="6" t="s">
        <v>48</v>
      </c>
      <c r="B63" s="4" t="s">
        <v>49</v>
      </c>
      <c r="C63" s="13">
        <v>4.57</v>
      </c>
      <c r="D63" s="19">
        <f t="shared" si="20"/>
        <v>0</v>
      </c>
      <c r="E63" s="5" t="s">
        <v>130</v>
      </c>
      <c r="F63" s="13">
        <f t="shared" si="37"/>
        <v>0</v>
      </c>
      <c r="G63" s="10" t="str">
        <f>IFERROR(VLOOKUP(A63,'1'!U:V,2,0),"0")</f>
        <v>0</v>
      </c>
      <c r="H63" s="5" t="s">
        <v>130</v>
      </c>
      <c r="I63" s="15">
        <f t="shared" si="38"/>
        <v>0</v>
      </c>
      <c r="J63" s="10" t="str">
        <f>IFERROR(VLOOKUP(A63,'2'!U:V,2,0),"0")</f>
        <v>0</v>
      </c>
      <c r="K63" s="5" t="s">
        <v>130</v>
      </c>
      <c r="L63" s="15">
        <f t="shared" si="39"/>
        <v>0</v>
      </c>
      <c r="M63" s="10" t="str">
        <f>IFERROR(VLOOKUP(A63,'3'!U:V,2,0),"0")</f>
        <v>0</v>
      </c>
      <c r="N63" s="5" t="s">
        <v>130</v>
      </c>
      <c r="O63" s="15">
        <f t="shared" si="40"/>
        <v>0</v>
      </c>
      <c r="P63" s="10" t="str">
        <f>IFERROR(VLOOKUP(A63,'4'!U:V,2,0),"0")</f>
        <v>0</v>
      </c>
      <c r="Q63" s="5" t="s">
        <v>130</v>
      </c>
      <c r="R63" s="15">
        <f t="shared" si="41"/>
        <v>0</v>
      </c>
      <c r="S63" s="10" t="str">
        <f>IFERROR(VLOOKUP(A63,'5'!U:V,2,0),"0")</f>
        <v>0</v>
      </c>
      <c r="T63" s="5" t="s">
        <v>130</v>
      </c>
      <c r="U63" s="15">
        <f t="shared" si="42"/>
        <v>0</v>
      </c>
      <c r="V63" s="10" t="str">
        <f>IFERROR(VLOOKUP(A63,'6'!U:V,2,0),"0")</f>
        <v>0</v>
      </c>
      <c r="W63" s="5" t="s">
        <v>130</v>
      </c>
      <c r="X63" s="15">
        <f t="shared" si="43"/>
        <v>0</v>
      </c>
      <c r="Y63" s="10" t="str">
        <f>IFERROR(VLOOKUP(A63,'7'!U:V,2,0),"0")</f>
        <v>0</v>
      </c>
      <c r="Z63" s="5" t="s">
        <v>130</v>
      </c>
      <c r="AA63" s="15">
        <f t="shared" si="44"/>
        <v>0</v>
      </c>
      <c r="AB63" s="10" t="str">
        <f>IFERROR(VLOOKUP(A63,'8'!U:V,2,0),"0")</f>
        <v>0</v>
      </c>
      <c r="AC63" s="5" t="s">
        <v>130</v>
      </c>
      <c r="AD63" s="15">
        <f t="shared" si="45"/>
        <v>0</v>
      </c>
      <c r="AE63" s="10" t="str">
        <f>IFERROR(VLOOKUP(A63,'9'!U:V,2,0),"0")</f>
        <v>0</v>
      </c>
      <c r="AF63" s="5" t="s">
        <v>130</v>
      </c>
      <c r="AG63" s="15">
        <f t="shared" si="46"/>
        <v>0</v>
      </c>
      <c r="AH63" s="10" t="str">
        <f>IFERROR(VLOOKUP(A63,'10'!U:V,2,0),"0")</f>
        <v>0</v>
      </c>
      <c r="AI63" s="5" t="s">
        <v>130</v>
      </c>
      <c r="AJ63" s="15">
        <f t="shared" si="47"/>
        <v>0</v>
      </c>
      <c r="AK63" s="10" t="str">
        <f>IFERROR(VLOOKUP(A63,'11'!U:V,2,0),"0")</f>
        <v>0</v>
      </c>
      <c r="AL63" s="5" t="s">
        <v>130</v>
      </c>
      <c r="AM63" s="15">
        <f t="shared" si="48"/>
        <v>0</v>
      </c>
      <c r="AN63" s="10" t="str">
        <f>IFERROR(VLOOKUP(A63,'12'!U:V,2,0),"0")</f>
        <v>0</v>
      </c>
      <c r="AO63" s="5" t="s">
        <v>130</v>
      </c>
      <c r="AP63" s="15">
        <f t="shared" si="49"/>
        <v>0</v>
      </c>
      <c r="AQ63" s="10" t="str">
        <f>IFERROR(VLOOKUP(A63,'13'!U:V,2,0),"0")</f>
        <v>0</v>
      </c>
      <c r="AR63" s="5" t="s">
        <v>130</v>
      </c>
      <c r="AS63" s="15">
        <f t="shared" si="50"/>
        <v>0</v>
      </c>
      <c r="AT63" s="10" t="str">
        <f>IFERROR(VLOOKUP(A63,'14'!U:V,2,0),"0")</f>
        <v>0</v>
      </c>
      <c r="AU63" s="5" t="s">
        <v>130</v>
      </c>
      <c r="AV63" s="15">
        <f t="shared" si="51"/>
        <v>0</v>
      </c>
      <c r="AW63" s="10" t="str">
        <f>IFERROR(VLOOKUP(A63,'15'!U:V,2,0),"0")</f>
        <v>0</v>
      </c>
      <c r="AX63" s="5" t="s">
        <v>130</v>
      </c>
      <c r="AY63" s="15">
        <f t="shared" si="52"/>
        <v>0</v>
      </c>
      <c r="AZ63" s="10" t="str">
        <f>IFERROR(VLOOKUP(A63,'16'!U:V,2,0),"0")</f>
        <v>0</v>
      </c>
      <c r="BA63" s="5" t="s">
        <v>130</v>
      </c>
      <c r="BB63" s="15">
        <f t="shared" si="53"/>
        <v>0</v>
      </c>
      <c r="BC63" s="10" t="str">
        <f>IFERROR(VLOOKUP(A63,'17'!U:V,2,0),"0")</f>
        <v>0</v>
      </c>
      <c r="BD63" s="5" t="s">
        <v>130</v>
      </c>
      <c r="BE63" s="15">
        <f t="shared" si="54"/>
        <v>0</v>
      </c>
      <c r="BF63" s="10" t="str">
        <f>IFERROR(VLOOKUP(A63,'18'!U:V,2,0),"0")</f>
        <v>0</v>
      </c>
      <c r="BG63" s="5" t="s">
        <v>130</v>
      </c>
      <c r="BH63" s="15">
        <f t="shared" si="23"/>
        <v>0</v>
      </c>
      <c r="BI63" s="10" t="str">
        <f>IFERROR(VLOOKUP(A63,'19'!U:V,2,0),"0")</f>
        <v>0</v>
      </c>
      <c r="BJ63" s="5" t="s">
        <v>130</v>
      </c>
      <c r="BK63" s="15">
        <f t="shared" si="24"/>
        <v>0</v>
      </c>
      <c r="BL63" s="10" t="str">
        <f>IFERROR(VLOOKUP(A63,'20'!U:V,2,0),"0")</f>
        <v>0</v>
      </c>
      <c r="BM63" s="5" t="s">
        <v>130</v>
      </c>
      <c r="BN63" s="15">
        <f t="shared" si="25"/>
        <v>0</v>
      </c>
      <c r="BO63" s="10" t="str">
        <f>IFERROR(VLOOKUP(A63,'21'!U:V,2,0),"0")</f>
        <v>0</v>
      </c>
      <c r="BP63" s="5" t="s">
        <v>130</v>
      </c>
      <c r="BQ63" s="15">
        <f t="shared" si="26"/>
        <v>0</v>
      </c>
      <c r="BR63" s="10" t="str">
        <f>IFERROR(VLOOKUP(A63,'22'!U:V,2,0),"0")</f>
        <v>0</v>
      </c>
      <c r="BS63" s="5" t="s">
        <v>130</v>
      </c>
      <c r="BT63" s="15">
        <f t="shared" si="27"/>
        <v>0</v>
      </c>
      <c r="BU63" s="10" t="str">
        <f>IFERROR(VLOOKUP(A63,'23'!U:V,2,0),"0")</f>
        <v>0</v>
      </c>
      <c r="BV63" s="5" t="s">
        <v>130</v>
      </c>
      <c r="BW63" s="15">
        <f t="shared" si="28"/>
        <v>0</v>
      </c>
      <c r="BX63" s="10" t="str">
        <f>IFERROR(VLOOKUP(A63,'24'!U:V,2,0),"0")</f>
        <v>0</v>
      </c>
      <c r="BY63" s="5" t="s">
        <v>130</v>
      </c>
      <c r="BZ63" s="15">
        <f t="shared" si="29"/>
        <v>0</v>
      </c>
      <c r="CA63" s="10" t="str">
        <f>IFERROR(VLOOKUP(A63,'25'!U:V,2,0),"0")</f>
        <v>0</v>
      </c>
      <c r="CB63" s="5" t="s">
        <v>130</v>
      </c>
      <c r="CC63" s="15">
        <f t="shared" si="30"/>
        <v>0</v>
      </c>
      <c r="CD63" s="10" t="str">
        <f>IFERROR(VLOOKUP(A63,'26'!U:V,2,0),"0")</f>
        <v>0</v>
      </c>
      <c r="CE63" s="5" t="s">
        <v>130</v>
      </c>
      <c r="CF63" s="15">
        <f t="shared" si="31"/>
        <v>0</v>
      </c>
      <c r="CG63" s="10" t="str">
        <f>IFERROR(VLOOKUP(A63,'27'!U:V,2,0),"0")</f>
        <v>0</v>
      </c>
      <c r="CH63" s="5" t="s">
        <v>130</v>
      </c>
      <c r="CI63" s="15">
        <f t="shared" si="32"/>
        <v>0</v>
      </c>
      <c r="CJ63" s="10" t="str">
        <f>IFERROR(VLOOKUP(A63,'28'!U:V,2,0),"0")</f>
        <v>0</v>
      </c>
      <c r="CK63" s="5" t="s">
        <v>130</v>
      </c>
      <c r="CL63" s="15">
        <f t="shared" si="33"/>
        <v>0</v>
      </c>
      <c r="CM63" s="10" t="str">
        <f>IFERROR(VLOOKUP(A63,'29'!U:V,2,0),"0")</f>
        <v>0</v>
      </c>
      <c r="CN63" s="5" t="s">
        <v>130</v>
      </c>
      <c r="CO63" s="15">
        <f t="shared" si="34"/>
        <v>0</v>
      </c>
      <c r="CP63" s="10" t="str">
        <f>IFERROR(VLOOKUP(A63,'30'!U:V,2,0),"0")</f>
        <v>0</v>
      </c>
      <c r="CQ63" s="5" t="s">
        <v>130</v>
      </c>
      <c r="CR63" s="15">
        <f t="shared" si="35"/>
        <v>0</v>
      </c>
      <c r="CS63" s="10" t="str">
        <f>IFERROR(VLOOKUP(A63,'31'!U:V,2,0),"0")</f>
        <v>0</v>
      </c>
      <c r="CT63" s="5" t="s">
        <v>130</v>
      </c>
      <c r="CU63" s="15">
        <f t="shared" si="36"/>
        <v>0</v>
      </c>
      <c r="CV63" s="10" t="str">
        <f>IFERROR(VLOOKUP(A63,'เซต1-31'!V:W,2,0),"0")</f>
        <v>0</v>
      </c>
      <c r="CW63" s="5" t="s">
        <v>130</v>
      </c>
      <c r="CX63" s="15">
        <f t="shared" si="19"/>
        <v>0</v>
      </c>
    </row>
    <row r="64" spans="1:102" x14ac:dyDescent="0.25">
      <c r="A64" s="6" t="s">
        <v>177</v>
      </c>
      <c r="B64" s="4" t="s">
        <v>39</v>
      </c>
      <c r="C64" s="13">
        <v>4.45</v>
      </c>
      <c r="D64" s="19">
        <f t="shared" si="20"/>
        <v>0</v>
      </c>
      <c r="E64" s="5" t="s">
        <v>130</v>
      </c>
      <c r="F64" s="13">
        <f t="shared" si="37"/>
        <v>0</v>
      </c>
      <c r="G64" s="10" t="str">
        <f>IFERROR(VLOOKUP(A64,'1'!U:V,2,0),"0")</f>
        <v>0</v>
      </c>
      <c r="H64" s="5" t="s">
        <v>130</v>
      </c>
      <c r="I64" s="15">
        <f t="shared" si="38"/>
        <v>0</v>
      </c>
      <c r="J64" s="10" t="str">
        <f>IFERROR(VLOOKUP(A64,'2'!U:V,2,0),"0")</f>
        <v>0</v>
      </c>
      <c r="K64" s="5" t="s">
        <v>130</v>
      </c>
      <c r="L64" s="15">
        <f t="shared" si="39"/>
        <v>0</v>
      </c>
      <c r="M64" s="10" t="str">
        <f>IFERROR(VLOOKUP(A64,'3'!U:V,2,0),"0")</f>
        <v>0</v>
      </c>
      <c r="N64" s="5" t="s">
        <v>130</v>
      </c>
      <c r="O64" s="15">
        <f t="shared" si="40"/>
        <v>0</v>
      </c>
      <c r="P64" s="10" t="str">
        <f>IFERROR(VLOOKUP(A64,'4'!U:V,2,0),"0")</f>
        <v>0</v>
      </c>
      <c r="Q64" s="5" t="s">
        <v>130</v>
      </c>
      <c r="R64" s="15">
        <f t="shared" si="41"/>
        <v>0</v>
      </c>
      <c r="S64" s="10" t="str">
        <f>IFERROR(VLOOKUP(A64,'5'!U:V,2,0),"0")</f>
        <v>0</v>
      </c>
      <c r="T64" s="5" t="s">
        <v>130</v>
      </c>
      <c r="U64" s="15">
        <f t="shared" si="42"/>
        <v>0</v>
      </c>
      <c r="V64" s="10" t="str">
        <f>IFERROR(VLOOKUP(A64,'6'!U:V,2,0),"0")</f>
        <v>0</v>
      </c>
      <c r="W64" s="5" t="s">
        <v>130</v>
      </c>
      <c r="X64" s="15">
        <f t="shared" si="43"/>
        <v>0</v>
      </c>
      <c r="Y64" s="10" t="str">
        <f>IFERROR(VLOOKUP(A64,'7'!U:V,2,0),"0")</f>
        <v>0</v>
      </c>
      <c r="Z64" s="5" t="s">
        <v>130</v>
      </c>
      <c r="AA64" s="15">
        <f t="shared" si="44"/>
        <v>0</v>
      </c>
      <c r="AB64" s="10" t="str">
        <f>IFERROR(VLOOKUP(A64,'8'!U:V,2,0),"0")</f>
        <v>0</v>
      </c>
      <c r="AC64" s="5" t="s">
        <v>130</v>
      </c>
      <c r="AD64" s="15">
        <f t="shared" si="45"/>
        <v>0</v>
      </c>
      <c r="AE64" s="10" t="str">
        <f>IFERROR(VLOOKUP(A64,'9'!U:V,2,0),"0")</f>
        <v>0</v>
      </c>
      <c r="AF64" s="5" t="s">
        <v>130</v>
      </c>
      <c r="AG64" s="15">
        <f t="shared" si="46"/>
        <v>0</v>
      </c>
      <c r="AH64" s="10" t="str">
        <f>IFERROR(VLOOKUP(A64,'10'!U:V,2,0),"0")</f>
        <v>0</v>
      </c>
      <c r="AI64" s="5" t="s">
        <v>130</v>
      </c>
      <c r="AJ64" s="15">
        <f t="shared" si="47"/>
        <v>0</v>
      </c>
      <c r="AK64" s="10" t="str">
        <f>IFERROR(VLOOKUP(A64,'11'!U:V,2,0),"0")</f>
        <v>0</v>
      </c>
      <c r="AL64" s="5" t="s">
        <v>130</v>
      </c>
      <c r="AM64" s="15">
        <f t="shared" si="48"/>
        <v>0</v>
      </c>
      <c r="AN64" s="10" t="str">
        <f>IFERROR(VLOOKUP(A64,'12'!U:V,2,0),"0")</f>
        <v>0</v>
      </c>
      <c r="AO64" s="5" t="s">
        <v>130</v>
      </c>
      <c r="AP64" s="15">
        <f t="shared" si="49"/>
        <v>0</v>
      </c>
      <c r="AQ64" s="10" t="str">
        <f>IFERROR(VLOOKUP(A64,'13'!U:V,2,0),"0")</f>
        <v>0</v>
      </c>
      <c r="AR64" s="5" t="s">
        <v>130</v>
      </c>
      <c r="AS64" s="15">
        <f t="shared" si="50"/>
        <v>0</v>
      </c>
      <c r="AT64" s="10" t="str">
        <f>IFERROR(VLOOKUP(A64,'14'!U:V,2,0),"0")</f>
        <v>0</v>
      </c>
      <c r="AU64" s="5" t="s">
        <v>130</v>
      </c>
      <c r="AV64" s="15">
        <f t="shared" si="51"/>
        <v>0</v>
      </c>
      <c r="AW64" s="10" t="str">
        <f>IFERROR(VLOOKUP(A64,'15'!U:V,2,0),"0")</f>
        <v>0</v>
      </c>
      <c r="AX64" s="5" t="s">
        <v>130</v>
      </c>
      <c r="AY64" s="15">
        <f t="shared" si="52"/>
        <v>0</v>
      </c>
      <c r="AZ64" s="10" t="str">
        <f>IFERROR(VLOOKUP(A64,'16'!U:V,2,0),"0")</f>
        <v>0</v>
      </c>
      <c r="BA64" s="5" t="s">
        <v>130</v>
      </c>
      <c r="BB64" s="15">
        <f t="shared" si="53"/>
        <v>0</v>
      </c>
      <c r="BC64" s="10" t="str">
        <f>IFERROR(VLOOKUP(A64,'17'!U:V,2,0),"0")</f>
        <v>0</v>
      </c>
      <c r="BD64" s="5" t="s">
        <v>130</v>
      </c>
      <c r="BE64" s="15">
        <f t="shared" si="54"/>
        <v>0</v>
      </c>
      <c r="BF64" s="10" t="str">
        <f>IFERROR(VLOOKUP(A64,'18'!U:V,2,0),"0")</f>
        <v>0</v>
      </c>
      <c r="BG64" s="5" t="s">
        <v>130</v>
      </c>
      <c r="BH64" s="15">
        <f t="shared" si="23"/>
        <v>0</v>
      </c>
      <c r="BI64" s="10" t="str">
        <f>IFERROR(VLOOKUP(A64,'19'!U:V,2,0),"0")</f>
        <v>0</v>
      </c>
      <c r="BJ64" s="5" t="s">
        <v>130</v>
      </c>
      <c r="BK64" s="15">
        <f t="shared" si="24"/>
        <v>0</v>
      </c>
      <c r="BL64" s="10" t="str">
        <f>IFERROR(VLOOKUP(A64,'20'!U:V,2,0),"0")</f>
        <v>0</v>
      </c>
      <c r="BM64" s="5" t="s">
        <v>130</v>
      </c>
      <c r="BN64" s="15">
        <f t="shared" si="25"/>
        <v>0</v>
      </c>
      <c r="BO64" s="10" t="str">
        <f>IFERROR(VLOOKUP(A64,'21'!U:V,2,0),"0")</f>
        <v>0</v>
      </c>
      <c r="BP64" s="5" t="s">
        <v>130</v>
      </c>
      <c r="BQ64" s="15">
        <f t="shared" si="26"/>
        <v>0</v>
      </c>
      <c r="BR64" s="10" t="str">
        <f>IFERROR(VLOOKUP(A64,'22'!U:V,2,0),"0")</f>
        <v>0</v>
      </c>
      <c r="BS64" s="5" t="s">
        <v>130</v>
      </c>
      <c r="BT64" s="15">
        <f t="shared" si="27"/>
        <v>0</v>
      </c>
      <c r="BU64" s="10" t="str">
        <f>IFERROR(VLOOKUP(A64,'23'!U:V,2,0),"0")</f>
        <v>0</v>
      </c>
      <c r="BV64" s="5" t="s">
        <v>130</v>
      </c>
      <c r="BW64" s="15">
        <f t="shared" si="28"/>
        <v>0</v>
      </c>
      <c r="BX64" s="10" t="str">
        <f>IFERROR(VLOOKUP(A64,'24'!U:V,2,0),"0")</f>
        <v>0</v>
      </c>
      <c r="BY64" s="5" t="s">
        <v>130</v>
      </c>
      <c r="BZ64" s="15">
        <f t="shared" si="29"/>
        <v>0</v>
      </c>
      <c r="CA64" s="10" t="str">
        <f>IFERROR(VLOOKUP(A64,'25'!U:V,2,0),"0")</f>
        <v>0</v>
      </c>
      <c r="CB64" s="5" t="s">
        <v>130</v>
      </c>
      <c r="CC64" s="15">
        <f t="shared" si="30"/>
        <v>0</v>
      </c>
      <c r="CD64" s="10" t="str">
        <f>IFERROR(VLOOKUP(A64,'26'!U:V,2,0),"0")</f>
        <v>0</v>
      </c>
      <c r="CE64" s="5" t="s">
        <v>130</v>
      </c>
      <c r="CF64" s="15">
        <f t="shared" si="31"/>
        <v>0</v>
      </c>
      <c r="CG64" s="10" t="str">
        <f>IFERROR(VLOOKUP(A64,'27'!U:V,2,0),"0")</f>
        <v>0</v>
      </c>
      <c r="CH64" s="5" t="s">
        <v>130</v>
      </c>
      <c r="CI64" s="15">
        <f t="shared" si="32"/>
        <v>0</v>
      </c>
      <c r="CJ64" s="10" t="str">
        <f>IFERROR(VLOOKUP(A64,'28'!U:V,2,0),"0")</f>
        <v>0</v>
      </c>
      <c r="CK64" s="5" t="s">
        <v>130</v>
      </c>
      <c r="CL64" s="15">
        <f t="shared" si="33"/>
        <v>0</v>
      </c>
      <c r="CM64" s="10" t="str">
        <f>IFERROR(VLOOKUP(A64,'29'!U:V,2,0),"0")</f>
        <v>0</v>
      </c>
      <c r="CN64" s="5" t="s">
        <v>130</v>
      </c>
      <c r="CO64" s="15">
        <f t="shared" si="34"/>
        <v>0</v>
      </c>
      <c r="CP64" s="10" t="str">
        <f>IFERROR(VLOOKUP(A64,'30'!U:V,2,0),"0")</f>
        <v>0</v>
      </c>
      <c r="CQ64" s="5" t="s">
        <v>130</v>
      </c>
      <c r="CR64" s="15">
        <f t="shared" si="35"/>
        <v>0</v>
      </c>
      <c r="CS64" s="10" t="str">
        <f>IFERROR(VLOOKUP(A64,'31'!U:V,2,0),"0")</f>
        <v>0</v>
      </c>
      <c r="CT64" s="5" t="s">
        <v>130</v>
      </c>
      <c r="CU64" s="15">
        <f t="shared" si="36"/>
        <v>0</v>
      </c>
      <c r="CV64" s="10" t="str">
        <f>IFERROR(VLOOKUP(A64,'เซต1-31'!V:W,2,0),"0")</f>
        <v>0</v>
      </c>
      <c r="CW64" s="5" t="s">
        <v>130</v>
      </c>
      <c r="CX64" s="15">
        <f t="shared" si="19"/>
        <v>0</v>
      </c>
    </row>
    <row r="65" spans="1:102" x14ac:dyDescent="0.25">
      <c r="A65" s="5" t="s">
        <v>38</v>
      </c>
      <c r="B65" s="4" t="s">
        <v>39</v>
      </c>
      <c r="C65" s="13">
        <v>4.45</v>
      </c>
      <c r="D65" s="19">
        <f t="shared" si="20"/>
        <v>0</v>
      </c>
      <c r="E65" s="5" t="s">
        <v>130</v>
      </c>
      <c r="F65" s="13">
        <f t="shared" si="37"/>
        <v>0</v>
      </c>
      <c r="G65" s="10" t="str">
        <f>IFERROR(VLOOKUP(A65,'1'!U:V,2,0),"0")</f>
        <v>0</v>
      </c>
      <c r="H65" s="5" t="s">
        <v>130</v>
      </c>
      <c r="I65" s="15">
        <f t="shared" si="38"/>
        <v>0</v>
      </c>
      <c r="J65" s="10" t="str">
        <f>IFERROR(VLOOKUP(A65,'2'!U:V,2,0),"0")</f>
        <v>0</v>
      </c>
      <c r="K65" s="5" t="s">
        <v>130</v>
      </c>
      <c r="L65" s="15">
        <f t="shared" si="39"/>
        <v>0</v>
      </c>
      <c r="M65" s="10" t="str">
        <f>IFERROR(VLOOKUP(A65,'3'!U:V,2,0),"0")</f>
        <v>0</v>
      </c>
      <c r="N65" s="5" t="s">
        <v>130</v>
      </c>
      <c r="O65" s="15">
        <f t="shared" si="40"/>
        <v>0</v>
      </c>
      <c r="P65" s="10" t="str">
        <f>IFERROR(VLOOKUP(A65,'4'!U:V,2,0),"0")</f>
        <v>0</v>
      </c>
      <c r="Q65" s="5" t="s">
        <v>130</v>
      </c>
      <c r="R65" s="15">
        <f t="shared" si="41"/>
        <v>0</v>
      </c>
      <c r="S65" s="10" t="str">
        <f>IFERROR(VLOOKUP(A65,'5'!U:V,2,0),"0")</f>
        <v>0</v>
      </c>
      <c r="T65" s="5" t="s">
        <v>130</v>
      </c>
      <c r="U65" s="15">
        <f t="shared" si="42"/>
        <v>0</v>
      </c>
      <c r="V65" s="10" t="str">
        <f>IFERROR(VLOOKUP(A65,'6'!U:V,2,0),"0")</f>
        <v>0</v>
      </c>
      <c r="W65" s="5" t="s">
        <v>130</v>
      </c>
      <c r="X65" s="15">
        <f t="shared" si="43"/>
        <v>0</v>
      </c>
      <c r="Y65" s="10" t="str">
        <f>IFERROR(VLOOKUP(A65,'7'!U:V,2,0),"0")</f>
        <v>0</v>
      </c>
      <c r="Z65" s="5" t="s">
        <v>130</v>
      </c>
      <c r="AA65" s="15">
        <f t="shared" si="44"/>
        <v>0</v>
      </c>
      <c r="AB65" s="10" t="str">
        <f>IFERROR(VLOOKUP(A65,'8'!U:V,2,0),"0")</f>
        <v>0</v>
      </c>
      <c r="AC65" s="5" t="s">
        <v>130</v>
      </c>
      <c r="AD65" s="15">
        <f t="shared" si="45"/>
        <v>0</v>
      </c>
      <c r="AE65" s="10" t="str">
        <f>IFERROR(VLOOKUP(A65,'9'!U:V,2,0),"0")</f>
        <v>0</v>
      </c>
      <c r="AF65" s="5" t="s">
        <v>130</v>
      </c>
      <c r="AG65" s="15">
        <f t="shared" si="46"/>
        <v>0</v>
      </c>
      <c r="AH65" s="10" t="str">
        <f>IFERROR(VLOOKUP(A65,'10'!U:V,2,0),"0")</f>
        <v>0</v>
      </c>
      <c r="AI65" s="5" t="s">
        <v>130</v>
      </c>
      <c r="AJ65" s="15">
        <f t="shared" si="47"/>
        <v>0</v>
      </c>
      <c r="AK65" s="10" t="str">
        <f>IFERROR(VLOOKUP(A65,'11'!U:V,2,0),"0")</f>
        <v>0</v>
      </c>
      <c r="AL65" s="5" t="s">
        <v>130</v>
      </c>
      <c r="AM65" s="15">
        <f t="shared" si="48"/>
        <v>0</v>
      </c>
      <c r="AN65" s="10" t="str">
        <f>IFERROR(VLOOKUP(A65,'12'!U:V,2,0),"0")</f>
        <v>0</v>
      </c>
      <c r="AO65" s="5" t="s">
        <v>130</v>
      </c>
      <c r="AP65" s="15">
        <f t="shared" si="49"/>
        <v>0</v>
      </c>
      <c r="AQ65" s="10" t="str">
        <f>IFERROR(VLOOKUP(A65,'13'!U:V,2,0),"0")</f>
        <v>0</v>
      </c>
      <c r="AR65" s="5" t="s">
        <v>130</v>
      </c>
      <c r="AS65" s="15">
        <f t="shared" si="50"/>
        <v>0</v>
      </c>
      <c r="AT65" s="10" t="str">
        <f>IFERROR(VLOOKUP(A65,'14'!U:V,2,0),"0")</f>
        <v>0</v>
      </c>
      <c r="AU65" s="5" t="s">
        <v>130</v>
      </c>
      <c r="AV65" s="15">
        <f t="shared" si="51"/>
        <v>0</v>
      </c>
      <c r="AW65" s="10" t="str">
        <f>IFERROR(VLOOKUP(A65,'15'!U:V,2,0),"0")</f>
        <v>0</v>
      </c>
      <c r="AX65" s="5" t="s">
        <v>130</v>
      </c>
      <c r="AY65" s="15">
        <f t="shared" si="52"/>
        <v>0</v>
      </c>
      <c r="AZ65" s="10" t="str">
        <f>IFERROR(VLOOKUP(A65,'16'!U:V,2,0),"0")</f>
        <v>0</v>
      </c>
      <c r="BA65" s="5" t="s">
        <v>130</v>
      </c>
      <c r="BB65" s="15">
        <f t="shared" si="53"/>
        <v>0</v>
      </c>
      <c r="BC65" s="10" t="str">
        <f>IFERROR(VLOOKUP(A65,'17'!U:V,2,0),"0")</f>
        <v>0</v>
      </c>
      <c r="BD65" s="5" t="s">
        <v>130</v>
      </c>
      <c r="BE65" s="15">
        <f t="shared" si="54"/>
        <v>0</v>
      </c>
      <c r="BF65" s="10" t="str">
        <f>IFERROR(VLOOKUP(A65,'18'!U:V,2,0),"0")</f>
        <v>0</v>
      </c>
      <c r="BG65" s="5" t="s">
        <v>130</v>
      </c>
      <c r="BH65" s="15">
        <f t="shared" si="23"/>
        <v>0</v>
      </c>
      <c r="BI65" s="10" t="str">
        <f>IFERROR(VLOOKUP(A65,'19'!U:V,2,0),"0")</f>
        <v>0</v>
      </c>
      <c r="BJ65" s="5" t="s">
        <v>130</v>
      </c>
      <c r="BK65" s="15">
        <f t="shared" si="24"/>
        <v>0</v>
      </c>
      <c r="BL65" s="10" t="str">
        <f>IFERROR(VLOOKUP(A65,'20'!U:V,2,0),"0")</f>
        <v>0</v>
      </c>
      <c r="BM65" s="5" t="s">
        <v>130</v>
      </c>
      <c r="BN65" s="15">
        <f t="shared" si="25"/>
        <v>0</v>
      </c>
      <c r="BO65" s="10" t="str">
        <f>IFERROR(VLOOKUP(A65,'21'!U:V,2,0),"0")</f>
        <v>0</v>
      </c>
      <c r="BP65" s="5" t="s">
        <v>130</v>
      </c>
      <c r="BQ65" s="15">
        <f t="shared" si="26"/>
        <v>0</v>
      </c>
      <c r="BR65" s="10" t="str">
        <f>IFERROR(VLOOKUP(A65,'22'!U:V,2,0),"0")</f>
        <v>0</v>
      </c>
      <c r="BS65" s="5" t="s">
        <v>130</v>
      </c>
      <c r="BT65" s="15">
        <f t="shared" si="27"/>
        <v>0</v>
      </c>
      <c r="BU65" s="10" t="str">
        <f>IFERROR(VLOOKUP(A65,'23'!U:V,2,0),"0")</f>
        <v>0</v>
      </c>
      <c r="BV65" s="5" t="s">
        <v>130</v>
      </c>
      <c r="BW65" s="15">
        <f t="shared" si="28"/>
        <v>0</v>
      </c>
      <c r="BX65" s="10" t="str">
        <f>IFERROR(VLOOKUP(A65,'24'!U:V,2,0),"0")</f>
        <v>0</v>
      </c>
      <c r="BY65" s="5" t="s">
        <v>130</v>
      </c>
      <c r="BZ65" s="15">
        <f t="shared" si="29"/>
        <v>0</v>
      </c>
      <c r="CA65" s="10" t="str">
        <f>IFERROR(VLOOKUP(A65,'25'!U:V,2,0),"0")</f>
        <v>0</v>
      </c>
      <c r="CB65" s="5" t="s">
        <v>130</v>
      </c>
      <c r="CC65" s="15">
        <f t="shared" si="30"/>
        <v>0</v>
      </c>
      <c r="CD65" s="10" t="str">
        <f>IFERROR(VLOOKUP(A65,'26'!U:V,2,0),"0")</f>
        <v>0</v>
      </c>
      <c r="CE65" s="5" t="s">
        <v>130</v>
      </c>
      <c r="CF65" s="15">
        <f t="shared" si="31"/>
        <v>0</v>
      </c>
      <c r="CG65" s="10" t="str">
        <f>IFERROR(VLOOKUP(A65,'27'!U:V,2,0),"0")</f>
        <v>0</v>
      </c>
      <c r="CH65" s="5" t="s">
        <v>130</v>
      </c>
      <c r="CI65" s="15">
        <f t="shared" si="32"/>
        <v>0</v>
      </c>
      <c r="CJ65" s="10" t="str">
        <f>IFERROR(VLOOKUP(A65,'28'!U:V,2,0),"0")</f>
        <v>0</v>
      </c>
      <c r="CK65" s="5" t="s">
        <v>130</v>
      </c>
      <c r="CL65" s="15">
        <f t="shared" si="33"/>
        <v>0</v>
      </c>
      <c r="CM65" s="10" t="str">
        <f>IFERROR(VLOOKUP(A65,'29'!U:V,2,0),"0")</f>
        <v>0</v>
      </c>
      <c r="CN65" s="5" t="s">
        <v>130</v>
      </c>
      <c r="CO65" s="15">
        <f t="shared" si="34"/>
        <v>0</v>
      </c>
      <c r="CP65" s="10" t="str">
        <f>IFERROR(VLOOKUP(A65,'30'!U:V,2,0),"0")</f>
        <v>0</v>
      </c>
      <c r="CQ65" s="5" t="s">
        <v>130</v>
      </c>
      <c r="CR65" s="15">
        <f t="shared" si="35"/>
        <v>0</v>
      </c>
      <c r="CS65" s="10" t="str">
        <f>IFERROR(VLOOKUP(A65,'31'!U:V,2,0),"0")</f>
        <v>0</v>
      </c>
      <c r="CT65" s="5" t="s">
        <v>130</v>
      </c>
      <c r="CU65" s="15">
        <f t="shared" si="36"/>
        <v>0</v>
      </c>
      <c r="CV65" s="10" t="str">
        <f>IFERROR(VLOOKUP(A65,'เซต1-31'!V:W,2,0),"0")</f>
        <v>0</v>
      </c>
      <c r="CW65" s="5" t="s">
        <v>130</v>
      </c>
      <c r="CX65" s="15">
        <f t="shared" si="19"/>
        <v>0</v>
      </c>
    </row>
    <row r="66" spans="1:102" x14ac:dyDescent="0.25">
      <c r="A66" s="5" t="s">
        <v>178</v>
      </c>
      <c r="B66" s="4" t="s">
        <v>41</v>
      </c>
      <c r="C66" s="13">
        <v>4.4800000000000004</v>
      </c>
      <c r="D66" s="19">
        <f t="shared" si="20"/>
        <v>10</v>
      </c>
      <c r="E66" s="5" t="s">
        <v>130</v>
      </c>
      <c r="F66" s="13">
        <f t="shared" si="37"/>
        <v>44.800000000000004</v>
      </c>
      <c r="G66" s="10" t="str">
        <f>IFERROR(VLOOKUP(A66,'1'!U:V,2,0),"0")</f>
        <v>0</v>
      </c>
      <c r="H66" s="5" t="s">
        <v>130</v>
      </c>
      <c r="I66" s="15">
        <f t="shared" si="38"/>
        <v>0</v>
      </c>
      <c r="J66" s="10" t="str">
        <f>IFERROR(VLOOKUP(A66,'2'!U:V,2,0),"0")</f>
        <v>0</v>
      </c>
      <c r="K66" s="5" t="s">
        <v>130</v>
      </c>
      <c r="L66" s="15">
        <f t="shared" si="39"/>
        <v>0</v>
      </c>
      <c r="M66" s="10" t="str">
        <f>IFERROR(VLOOKUP(A66,'3'!U:V,2,0),"0")</f>
        <v>0</v>
      </c>
      <c r="N66" s="5" t="s">
        <v>130</v>
      </c>
      <c r="O66" s="15">
        <f t="shared" si="40"/>
        <v>0</v>
      </c>
      <c r="P66" s="10" t="str">
        <f>IFERROR(VLOOKUP(A66,'4'!U:V,2,0),"0")</f>
        <v>0</v>
      </c>
      <c r="Q66" s="5" t="s">
        <v>130</v>
      </c>
      <c r="R66" s="15">
        <f t="shared" si="41"/>
        <v>0</v>
      </c>
      <c r="S66" s="10" t="str">
        <f>IFERROR(VLOOKUP(A66,'5'!U:V,2,0),"0")</f>
        <v>0</v>
      </c>
      <c r="T66" s="5" t="s">
        <v>130</v>
      </c>
      <c r="U66" s="15">
        <f t="shared" si="42"/>
        <v>0</v>
      </c>
      <c r="V66" s="10" t="str">
        <f>IFERROR(VLOOKUP(A66,'6'!U:V,2,0),"0")</f>
        <v>0</v>
      </c>
      <c r="W66" s="5" t="s">
        <v>130</v>
      </c>
      <c r="X66" s="15">
        <f t="shared" si="43"/>
        <v>0</v>
      </c>
      <c r="Y66" s="10" t="str">
        <f>IFERROR(VLOOKUP(A66,'7'!U:V,2,0),"0")</f>
        <v>0</v>
      </c>
      <c r="Z66" s="5" t="s">
        <v>130</v>
      </c>
      <c r="AA66" s="15">
        <f t="shared" si="44"/>
        <v>0</v>
      </c>
      <c r="AB66" s="10" t="str">
        <f>IFERROR(VLOOKUP(A66,'8'!U:V,2,0),"0")</f>
        <v>0</v>
      </c>
      <c r="AC66" s="5" t="s">
        <v>130</v>
      </c>
      <c r="AD66" s="15">
        <f t="shared" si="45"/>
        <v>0</v>
      </c>
      <c r="AE66" s="10" t="str">
        <f>IFERROR(VLOOKUP(A66,'9'!U:V,2,0),"0")</f>
        <v>0</v>
      </c>
      <c r="AF66" s="5" t="s">
        <v>130</v>
      </c>
      <c r="AG66" s="15">
        <f t="shared" si="46"/>
        <v>0</v>
      </c>
      <c r="AH66" s="10" t="str">
        <f>IFERROR(VLOOKUP(A66,'10'!U:V,2,0),"0")</f>
        <v>0</v>
      </c>
      <c r="AI66" s="5" t="s">
        <v>130</v>
      </c>
      <c r="AJ66" s="15">
        <f t="shared" si="47"/>
        <v>0</v>
      </c>
      <c r="AK66" s="10" t="str">
        <f>IFERROR(VLOOKUP(A66,'11'!U:V,2,0),"0")</f>
        <v>0</v>
      </c>
      <c r="AL66" s="5" t="s">
        <v>130</v>
      </c>
      <c r="AM66" s="15">
        <f t="shared" si="48"/>
        <v>0</v>
      </c>
      <c r="AN66" s="10">
        <f>IFERROR(VLOOKUP(A66,'12'!U:V,2,0),"0")</f>
        <v>10</v>
      </c>
      <c r="AO66" s="5" t="s">
        <v>130</v>
      </c>
      <c r="AP66" s="15">
        <f t="shared" si="49"/>
        <v>44.800000000000004</v>
      </c>
      <c r="AQ66" s="10" t="str">
        <f>IFERROR(VLOOKUP(A66,'13'!U:V,2,0),"0")</f>
        <v>0</v>
      </c>
      <c r="AR66" s="5" t="s">
        <v>130</v>
      </c>
      <c r="AS66" s="15">
        <f t="shared" si="50"/>
        <v>0</v>
      </c>
      <c r="AT66" s="10" t="str">
        <f>IFERROR(VLOOKUP(A66,'14'!U:V,2,0),"0")</f>
        <v>0</v>
      </c>
      <c r="AU66" s="5" t="s">
        <v>130</v>
      </c>
      <c r="AV66" s="15">
        <f t="shared" si="51"/>
        <v>0</v>
      </c>
      <c r="AW66" s="10" t="str">
        <f>IFERROR(VLOOKUP(A66,'15'!U:V,2,0),"0")</f>
        <v>0</v>
      </c>
      <c r="AX66" s="5" t="s">
        <v>130</v>
      </c>
      <c r="AY66" s="15">
        <f t="shared" si="52"/>
        <v>0</v>
      </c>
      <c r="AZ66" s="10" t="str">
        <f>IFERROR(VLOOKUP(A66,'16'!U:V,2,0),"0")</f>
        <v>0</v>
      </c>
      <c r="BA66" s="5" t="s">
        <v>130</v>
      </c>
      <c r="BB66" s="15">
        <f t="shared" si="53"/>
        <v>0</v>
      </c>
      <c r="BC66" s="10" t="str">
        <f>IFERROR(VLOOKUP(A66,'17'!U:V,2,0),"0")</f>
        <v>0</v>
      </c>
      <c r="BD66" s="5" t="s">
        <v>130</v>
      </c>
      <c r="BE66" s="15">
        <f t="shared" si="54"/>
        <v>0</v>
      </c>
      <c r="BF66" s="10" t="str">
        <f>IFERROR(VLOOKUP(A66,'18'!U:V,2,0),"0")</f>
        <v>0</v>
      </c>
      <c r="BG66" s="5" t="s">
        <v>130</v>
      </c>
      <c r="BH66" s="15">
        <f t="shared" si="23"/>
        <v>0</v>
      </c>
      <c r="BI66" s="10" t="str">
        <f>IFERROR(VLOOKUP(A66,'19'!U:V,2,0),"0")</f>
        <v>0</v>
      </c>
      <c r="BJ66" s="5" t="s">
        <v>130</v>
      </c>
      <c r="BK66" s="15">
        <f t="shared" si="24"/>
        <v>0</v>
      </c>
      <c r="BL66" s="10" t="str">
        <f>IFERROR(VLOOKUP(A66,'20'!U:V,2,0),"0")</f>
        <v>0</v>
      </c>
      <c r="BM66" s="5" t="s">
        <v>130</v>
      </c>
      <c r="BN66" s="15">
        <f t="shared" si="25"/>
        <v>0</v>
      </c>
      <c r="BO66" s="10" t="str">
        <f>IFERROR(VLOOKUP(A66,'21'!U:V,2,0),"0")</f>
        <v>0</v>
      </c>
      <c r="BP66" s="5" t="s">
        <v>130</v>
      </c>
      <c r="BQ66" s="15">
        <f t="shared" si="26"/>
        <v>0</v>
      </c>
      <c r="BR66" s="10" t="str">
        <f>IFERROR(VLOOKUP(A66,'22'!U:V,2,0),"0")</f>
        <v>0</v>
      </c>
      <c r="BS66" s="5" t="s">
        <v>130</v>
      </c>
      <c r="BT66" s="15">
        <f t="shared" si="27"/>
        <v>0</v>
      </c>
      <c r="BU66" s="10" t="str">
        <f>IFERROR(VLOOKUP(A66,'23'!U:V,2,0),"0")</f>
        <v>0</v>
      </c>
      <c r="BV66" s="5" t="s">
        <v>130</v>
      </c>
      <c r="BW66" s="15">
        <f t="shared" si="28"/>
        <v>0</v>
      </c>
      <c r="BX66" s="10" t="str">
        <f>IFERROR(VLOOKUP(A66,'24'!U:V,2,0),"0")</f>
        <v>0</v>
      </c>
      <c r="BY66" s="5" t="s">
        <v>130</v>
      </c>
      <c r="BZ66" s="15">
        <f t="shared" si="29"/>
        <v>0</v>
      </c>
      <c r="CA66" s="10" t="str">
        <f>IFERROR(VLOOKUP(A66,'25'!U:V,2,0),"0")</f>
        <v>0</v>
      </c>
      <c r="CB66" s="5" t="s">
        <v>130</v>
      </c>
      <c r="CC66" s="15">
        <f t="shared" si="30"/>
        <v>0</v>
      </c>
      <c r="CD66" s="10" t="str">
        <f>IFERROR(VLOOKUP(A66,'26'!U:V,2,0),"0")</f>
        <v>0</v>
      </c>
      <c r="CE66" s="5" t="s">
        <v>130</v>
      </c>
      <c r="CF66" s="15">
        <f t="shared" si="31"/>
        <v>0</v>
      </c>
      <c r="CG66" s="10" t="str">
        <f>IFERROR(VLOOKUP(A66,'27'!U:V,2,0),"0")</f>
        <v>0</v>
      </c>
      <c r="CH66" s="5" t="s">
        <v>130</v>
      </c>
      <c r="CI66" s="15">
        <f t="shared" si="32"/>
        <v>0</v>
      </c>
      <c r="CJ66" s="10" t="str">
        <f>IFERROR(VLOOKUP(A66,'28'!U:V,2,0),"0")</f>
        <v>0</v>
      </c>
      <c r="CK66" s="5" t="s">
        <v>130</v>
      </c>
      <c r="CL66" s="15">
        <f t="shared" si="33"/>
        <v>0</v>
      </c>
      <c r="CM66" s="10" t="str">
        <f>IFERROR(VLOOKUP(A66,'29'!U:V,2,0),"0")</f>
        <v>0</v>
      </c>
      <c r="CN66" s="5" t="s">
        <v>130</v>
      </c>
      <c r="CO66" s="15">
        <f t="shared" si="34"/>
        <v>0</v>
      </c>
      <c r="CP66" s="10" t="str">
        <f>IFERROR(VLOOKUP(A66,'30'!U:V,2,0),"0")</f>
        <v>0</v>
      </c>
      <c r="CQ66" s="5" t="s">
        <v>130</v>
      </c>
      <c r="CR66" s="15">
        <f t="shared" si="35"/>
        <v>0</v>
      </c>
      <c r="CS66" s="10" t="str">
        <f>IFERROR(VLOOKUP(A66,'31'!U:V,2,0),"0")</f>
        <v>0</v>
      </c>
      <c r="CT66" s="5" t="s">
        <v>130</v>
      </c>
      <c r="CU66" s="15">
        <f t="shared" si="36"/>
        <v>0</v>
      </c>
      <c r="CV66" s="10" t="str">
        <f>IFERROR(VLOOKUP(A66,'เซต1-31'!V:W,2,0),"0")</f>
        <v>0</v>
      </c>
      <c r="CW66" s="5" t="s">
        <v>130</v>
      </c>
      <c r="CX66" s="15">
        <f t="shared" si="19"/>
        <v>0</v>
      </c>
    </row>
    <row r="67" spans="1:102" x14ac:dyDescent="0.25">
      <c r="A67" s="5" t="s">
        <v>40</v>
      </c>
      <c r="B67" s="4" t="s">
        <v>41</v>
      </c>
      <c r="C67" s="13">
        <v>4.4800000000000004</v>
      </c>
      <c r="D67" s="19">
        <f t="shared" si="20"/>
        <v>0</v>
      </c>
      <c r="E67" s="5" t="s">
        <v>130</v>
      </c>
      <c r="F67" s="13">
        <f t="shared" si="37"/>
        <v>0</v>
      </c>
      <c r="G67" s="10" t="str">
        <f>IFERROR(VLOOKUP(A67,'1'!U:V,2,0),"0")</f>
        <v>0</v>
      </c>
      <c r="H67" s="5" t="s">
        <v>130</v>
      </c>
      <c r="I67" s="15">
        <f t="shared" si="38"/>
        <v>0</v>
      </c>
      <c r="J67" s="10" t="str">
        <f>IFERROR(VLOOKUP(A67,'2'!U:V,2,0),"0")</f>
        <v>0</v>
      </c>
      <c r="K67" s="5" t="s">
        <v>130</v>
      </c>
      <c r="L67" s="15">
        <f t="shared" si="39"/>
        <v>0</v>
      </c>
      <c r="M67" s="10" t="str">
        <f>IFERROR(VLOOKUP(A67,'3'!U:V,2,0),"0")</f>
        <v>0</v>
      </c>
      <c r="N67" s="5" t="s">
        <v>130</v>
      </c>
      <c r="O67" s="15">
        <f t="shared" si="40"/>
        <v>0</v>
      </c>
      <c r="P67" s="10" t="str">
        <f>IFERROR(VLOOKUP(A67,'4'!U:V,2,0),"0")</f>
        <v>0</v>
      </c>
      <c r="Q67" s="5" t="s">
        <v>130</v>
      </c>
      <c r="R67" s="15">
        <f t="shared" si="41"/>
        <v>0</v>
      </c>
      <c r="S67" s="10" t="str">
        <f>IFERROR(VLOOKUP(A67,'5'!U:V,2,0),"0")</f>
        <v>0</v>
      </c>
      <c r="T67" s="5" t="s">
        <v>130</v>
      </c>
      <c r="U67" s="15">
        <f t="shared" si="42"/>
        <v>0</v>
      </c>
      <c r="V67" s="10" t="str">
        <f>IFERROR(VLOOKUP(A67,'6'!U:V,2,0),"0")</f>
        <v>0</v>
      </c>
      <c r="W67" s="5" t="s">
        <v>130</v>
      </c>
      <c r="X67" s="15">
        <f t="shared" si="43"/>
        <v>0</v>
      </c>
      <c r="Y67" s="10" t="str">
        <f>IFERROR(VLOOKUP(A67,'7'!U:V,2,0),"0")</f>
        <v>0</v>
      </c>
      <c r="Z67" s="5" t="s">
        <v>130</v>
      </c>
      <c r="AA67" s="15">
        <f t="shared" si="44"/>
        <v>0</v>
      </c>
      <c r="AB67" s="10" t="str">
        <f>IFERROR(VLOOKUP(A67,'8'!U:V,2,0),"0")</f>
        <v>0</v>
      </c>
      <c r="AC67" s="5" t="s">
        <v>130</v>
      </c>
      <c r="AD67" s="15">
        <f t="shared" si="45"/>
        <v>0</v>
      </c>
      <c r="AE67" s="10" t="str">
        <f>IFERROR(VLOOKUP(A67,'9'!U:V,2,0),"0")</f>
        <v>0</v>
      </c>
      <c r="AF67" s="5" t="s">
        <v>130</v>
      </c>
      <c r="AG67" s="15">
        <f t="shared" si="46"/>
        <v>0</v>
      </c>
      <c r="AH67" s="10" t="str">
        <f>IFERROR(VLOOKUP(A67,'10'!U:V,2,0),"0")</f>
        <v>0</v>
      </c>
      <c r="AI67" s="5" t="s">
        <v>130</v>
      </c>
      <c r="AJ67" s="15">
        <f t="shared" si="47"/>
        <v>0</v>
      </c>
      <c r="AK67" s="10" t="str">
        <f>IFERROR(VLOOKUP(A67,'11'!U:V,2,0),"0")</f>
        <v>0</v>
      </c>
      <c r="AL67" s="5" t="s">
        <v>130</v>
      </c>
      <c r="AM67" s="15">
        <f t="shared" si="48"/>
        <v>0</v>
      </c>
      <c r="AN67" s="10" t="str">
        <f>IFERROR(VLOOKUP(A67,'12'!U:V,2,0),"0")</f>
        <v>0</v>
      </c>
      <c r="AO67" s="5" t="s">
        <v>130</v>
      </c>
      <c r="AP67" s="15">
        <f t="shared" si="49"/>
        <v>0</v>
      </c>
      <c r="AQ67" s="10" t="str">
        <f>IFERROR(VLOOKUP(A67,'13'!U:V,2,0),"0")</f>
        <v>0</v>
      </c>
      <c r="AR67" s="5" t="s">
        <v>130</v>
      </c>
      <c r="AS67" s="15">
        <f t="shared" si="50"/>
        <v>0</v>
      </c>
      <c r="AT67" s="10" t="str">
        <f>IFERROR(VLOOKUP(A67,'14'!U:V,2,0),"0")</f>
        <v>0</v>
      </c>
      <c r="AU67" s="5" t="s">
        <v>130</v>
      </c>
      <c r="AV67" s="15">
        <f t="shared" si="51"/>
        <v>0</v>
      </c>
      <c r="AW67" s="10" t="str">
        <f>IFERROR(VLOOKUP(A67,'15'!U:V,2,0),"0")</f>
        <v>0</v>
      </c>
      <c r="AX67" s="5" t="s">
        <v>130</v>
      </c>
      <c r="AY67" s="15">
        <f t="shared" si="52"/>
        <v>0</v>
      </c>
      <c r="AZ67" s="10" t="str">
        <f>IFERROR(VLOOKUP(A67,'16'!U:V,2,0),"0")</f>
        <v>0</v>
      </c>
      <c r="BA67" s="5" t="s">
        <v>130</v>
      </c>
      <c r="BB67" s="15">
        <f t="shared" si="53"/>
        <v>0</v>
      </c>
      <c r="BC67" s="10" t="str">
        <f>IFERROR(VLOOKUP(A67,'17'!U:V,2,0),"0")</f>
        <v>0</v>
      </c>
      <c r="BD67" s="5" t="s">
        <v>130</v>
      </c>
      <c r="BE67" s="15">
        <f t="shared" si="54"/>
        <v>0</v>
      </c>
      <c r="BF67" s="10" t="str">
        <f>IFERROR(VLOOKUP(A67,'18'!U:V,2,0),"0")</f>
        <v>0</v>
      </c>
      <c r="BG67" s="5" t="s">
        <v>130</v>
      </c>
      <c r="BH67" s="15">
        <f t="shared" si="23"/>
        <v>0</v>
      </c>
      <c r="BI67" s="10" t="str">
        <f>IFERROR(VLOOKUP(A67,'19'!U:V,2,0),"0")</f>
        <v>0</v>
      </c>
      <c r="BJ67" s="5" t="s">
        <v>130</v>
      </c>
      <c r="BK67" s="15">
        <f t="shared" si="24"/>
        <v>0</v>
      </c>
      <c r="BL67" s="10" t="str">
        <f>IFERROR(VLOOKUP(A67,'20'!U:V,2,0),"0")</f>
        <v>0</v>
      </c>
      <c r="BM67" s="5" t="s">
        <v>130</v>
      </c>
      <c r="BN67" s="15">
        <f t="shared" si="25"/>
        <v>0</v>
      </c>
      <c r="BO67" s="10" t="str">
        <f>IFERROR(VLOOKUP(A67,'21'!U:V,2,0),"0")</f>
        <v>0</v>
      </c>
      <c r="BP67" s="5" t="s">
        <v>130</v>
      </c>
      <c r="BQ67" s="15">
        <f t="shared" si="26"/>
        <v>0</v>
      </c>
      <c r="BR67" s="10" t="str">
        <f>IFERROR(VLOOKUP(A67,'22'!U:V,2,0),"0")</f>
        <v>0</v>
      </c>
      <c r="BS67" s="5" t="s">
        <v>130</v>
      </c>
      <c r="BT67" s="15">
        <f t="shared" si="27"/>
        <v>0</v>
      </c>
      <c r="BU67" s="10" t="str">
        <f>IFERROR(VLOOKUP(A67,'23'!U:V,2,0),"0")</f>
        <v>0</v>
      </c>
      <c r="BV67" s="5" t="s">
        <v>130</v>
      </c>
      <c r="BW67" s="15">
        <f t="shared" si="28"/>
        <v>0</v>
      </c>
      <c r="BX67" s="10" t="str">
        <f>IFERROR(VLOOKUP(A67,'24'!U:V,2,0),"0")</f>
        <v>0</v>
      </c>
      <c r="BY67" s="5" t="s">
        <v>130</v>
      </c>
      <c r="BZ67" s="15">
        <f t="shared" si="29"/>
        <v>0</v>
      </c>
      <c r="CA67" s="10" t="str">
        <f>IFERROR(VLOOKUP(A67,'25'!U:V,2,0),"0")</f>
        <v>0</v>
      </c>
      <c r="CB67" s="5" t="s">
        <v>130</v>
      </c>
      <c r="CC67" s="15">
        <f t="shared" si="30"/>
        <v>0</v>
      </c>
      <c r="CD67" s="10" t="str">
        <f>IFERROR(VLOOKUP(A67,'26'!U:V,2,0),"0")</f>
        <v>0</v>
      </c>
      <c r="CE67" s="5" t="s">
        <v>130</v>
      </c>
      <c r="CF67" s="15">
        <f t="shared" si="31"/>
        <v>0</v>
      </c>
      <c r="CG67" s="10" t="str">
        <f>IFERROR(VLOOKUP(A67,'27'!U:V,2,0),"0")</f>
        <v>0</v>
      </c>
      <c r="CH67" s="5" t="s">
        <v>130</v>
      </c>
      <c r="CI67" s="15">
        <f t="shared" si="32"/>
        <v>0</v>
      </c>
      <c r="CJ67" s="10" t="str">
        <f>IFERROR(VLOOKUP(A67,'28'!U:V,2,0),"0")</f>
        <v>0</v>
      </c>
      <c r="CK67" s="5" t="s">
        <v>130</v>
      </c>
      <c r="CL67" s="15">
        <f t="shared" si="33"/>
        <v>0</v>
      </c>
      <c r="CM67" s="10" t="str">
        <f>IFERROR(VLOOKUP(A67,'29'!U:V,2,0),"0")</f>
        <v>0</v>
      </c>
      <c r="CN67" s="5" t="s">
        <v>130</v>
      </c>
      <c r="CO67" s="15">
        <f t="shared" si="34"/>
        <v>0</v>
      </c>
      <c r="CP67" s="10" t="str">
        <f>IFERROR(VLOOKUP(A67,'30'!U:V,2,0),"0")</f>
        <v>0</v>
      </c>
      <c r="CQ67" s="5" t="s">
        <v>130</v>
      </c>
      <c r="CR67" s="15">
        <f t="shared" si="35"/>
        <v>0</v>
      </c>
      <c r="CS67" s="10" t="str">
        <f>IFERROR(VLOOKUP(A67,'31'!U:V,2,0),"0")</f>
        <v>0</v>
      </c>
      <c r="CT67" s="5" t="s">
        <v>130</v>
      </c>
      <c r="CU67" s="15">
        <f t="shared" si="36"/>
        <v>0</v>
      </c>
      <c r="CV67" s="10" t="str">
        <f>IFERROR(VLOOKUP(A67,'เซต1-31'!V:W,2,0),"0")</f>
        <v>0</v>
      </c>
      <c r="CW67" s="5" t="s">
        <v>130</v>
      </c>
      <c r="CX67" s="15">
        <f t="shared" si="19"/>
        <v>0</v>
      </c>
    </row>
    <row r="68" spans="1:102" x14ac:dyDescent="0.25">
      <c r="A68" s="5" t="s">
        <v>176</v>
      </c>
      <c r="B68" s="4" t="s">
        <v>33</v>
      </c>
      <c r="C68" s="13">
        <v>4.43</v>
      </c>
      <c r="D68" s="19">
        <f t="shared" si="20"/>
        <v>0</v>
      </c>
      <c r="E68" s="5" t="s">
        <v>130</v>
      </c>
      <c r="F68" s="13">
        <f t="shared" si="37"/>
        <v>0</v>
      </c>
      <c r="G68" s="10" t="str">
        <f>IFERROR(VLOOKUP(A68,'1'!U:V,2,0),"0")</f>
        <v>0</v>
      </c>
      <c r="H68" s="5" t="s">
        <v>130</v>
      </c>
      <c r="I68" s="15">
        <f t="shared" si="38"/>
        <v>0</v>
      </c>
      <c r="J68" s="10" t="str">
        <f>IFERROR(VLOOKUP(A68,'2'!U:V,2,0),"0")</f>
        <v>0</v>
      </c>
      <c r="K68" s="5" t="s">
        <v>130</v>
      </c>
      <c r="L68" s="15">
        <f t="shared" si="39"/>
        <v>0</v>
      </c>
      <c r="M68" s="10" t="str">
        <f>IFERROR(VLOOKUP(A68,'3'!U:V,2,0),"0")</f>
        <v>0</v>
      </c>
      <c r="N68" s="5" t="s">
        <v>130</v>
      </c>
      <c r="O68" s="15">
        <f t="shared" si="40"/>
        <v>0</v>
      </c>
      <c r="P68" s="10" t="str">
        <f>IFERROR(VLOOKUP(A68,'4'!U:V,2,0),"0")</f>
        <v>0</v>
      </c>
      <c r="Q68" s="5" t="s">
        <v>130</v>
      </c>
      <c r="R68" s="15">
        <f t="shared" si="41"/>
        <v>0</v>
      </c>
      <c r="S68" s="10" t="str">
        <f>IFERROR(VLOOKUP(A68,'5'!U:V,2,0),"0")</f>
        <v>0</v>
      </c>
      <c r="T68" s="5" t="s">
        <v>130</v>
      </c>
      <c r="U68" s="15">
        <f t="shared" si="42"/>
        <v>0</v>
      </c>
      <c r="V68" s="10" t="str">
        <f>IFERROR(VLOOKUP(A68,'6'!U:V,2,0),"0")</f>
        <v>0</v>
      </c>
      <c r="W68" s="5" t="s">
        <v>130</v>
      </c>
      <c r="X68" s="15">
        <f t="shared" si="43"/>
        <v>0</v>
      </c>
      <c r="Y68" s="10" t="str">
        <f>IFERROR(VLOOKUP(A68,'7'!U:V,2,0),"0")</f>
        <v>0</v>
      </c>
      <c r="Z68" s="5" t="s">
        <v>130</v>
      </c>
      <c r="AA68" s="15">
        <f t="shared" si="44"/>
        <v>0</v>
      </c>
      <c r="AB68" s="10" t="str">
        <f>IFERROR(VLOOKUP(A68,'8'!U:V,2,0),"0")</f>
        <v>0</v>
      </c>
      <c r="AC68" s="5" t="s">
        <v>130</v>
      </c>
      <c r="AD68" s="15">
        <f t="shared" si="45"/>
        <v>0</v>
      </c>
      <c r="AE68" s="10" t="str">
        <f>IFERROR(VLOOKUP(A68,'9'!U:V,2,0),"0")</f>
        <v>0</v>
      </c>
      <c r="AF68" s="5" t="s">
        <v>130</v>
      </c>
      <c r="AG68" s="15">
        <f t="shared" si="46"/>
        <v>0</v>
      </c>
      <c r="AH68" s="10" t="str">
        <f>IFERROR(VLOOKUP(A68,'10'!U:V,2,0),"0")</f>
        <v>0</v>
      </c>
      <c r="AI68" s="5" t="s">
        <v>130</v>
      </c>
      <c r="AJ68" s="15">
        <f t="shared" si="47"/>
        <v>0</v>
      </c>
      <c r="AK68" s="10" t="str">
        <f>IFERROR(VLOOKUP(A68,'11'!U:V,2,0),"0")</f>
        <v>0</v>
      </c>
      <c r="AL68" s="5" t="s">
        <v>130</v>
      </c>
      <c r="AM68" s="15">
        <f t="shared" si="48"/>
        <v>0</v>
      </c>
      <c r="AN68" s="10" t="str">
        <f>IFERROR(VLOOKUP(A68,'12'!U:V,2,0),"0")</f>
        <v>0</v>
      </c>
      <c r="AO68" s="5" t="s">
        <v>130</v>
      </c>
      <c r="AP68" s="15">
        <f t="shared" si="49"/>
        <v>0</v>
      </c>
      <c r="AQ68" s="10" t="str">
        <f>IFERROR(VLOOKUP(A68,'13'!U:V,2,0),"0")</f>
        <v>0</v>
      </c>
      <c r="AR68" s="5" t="s">
        <v>130</v>
      </c>
      <c r="AS68" s="15">
        <f t="shared" si="50"/>
        <v>0</v>
      </c>
      <c r="AT68" s="10" t="str">
        <f>IFERROR(VLOOKUP(A68,'14'!U:V,2,0),"0")</f>
        <v>0</v>
      </c>
      <c r="AU68" s="5" t="s">
        <v>130</v>
      </c>
      <c r="AV68" s="15">
        <f t="shared" si="51"/>
        <v>0</v>
      </c>
      <c r="AW68" s="10" t="str">
        <f>IFERROR(VLOOKUP(A68,'15'!U:V,2,0),"0")</f>
        <v>0</v>
      </c>
      <c r="AX68" s="5" t="s">
        <v>130</v>
      </c>
      <c r="AY68" s="15">
        <f t="shared" si="52"/>
        <v>0</v>
      </c>
      <c r="AZ68" s="10" t="str">
        <f>IFERROR(VLOOKUP(A68,'16'!U:V,2,0),"0")</f>
        <v>0</v>
      </c>
      <c r="BA68" s="5" t="s">
        <v>130</v>
      </c>
      <c r="BB68" s="15">
        <f t="shared" si="53"/>
        <v>0</v>
      </c>
      <c r="BC68" s="10" t="str">
        <f>IFERROR(VLOOKUP(A68,'17'!U:V,2,0),"0")</f>
        <v>0</v>
      </c>
      <c r="BD68" s="5" t="s">
        <v>130</v>
      </c>
      <c r="BE68" s="15">
        <f t="shared" si="54"/>
        <v>0</v>
      </c>
      <c r="BF68" s="10" t="str">
        <f>IFERROR(VLOOKUP(A68,'18'!U:V,2,0),"0")</f>
        <v>0</v>
      </c>
      <c r="BG68" s="5" t="s">
        <v>130</v>
      </c>
      <c r="BH68" s="15">
        <f t="shared" si="23"/>
        <v>0</v>
      </c>
      <c r="BI68" s="10" t="str">
        <f>IFERROR(VLOOKUP(A68,'19'!U:V,2,0),"0")</f>
        <v>0</v>
      </c>
      <c r="BJ68" s="5" t="s">
        <v>130</v>
      </c>
      <c r="BK68" s="15">
        <f t="shared" si="24"/>
        <v>0</v>
      </c>
      <c r="BL68" s="10" t="str">
        <f>IFERROR(VLOOKUP(A68,'20'!U:V,2,0),"0")</f>
        <v>0</v>
      </c>
      <c r="BM68" s="5" t="s">
        <v>130</v>
      </c>
      <c r="BN68" s="15">
        <f t="shared" si="25"/>
        <v>0</v>
      </c>
      <c r="BO68" s="10" t="str">
        <f>IFERROR(VLOOKUP(A68,'21'!U:V,2,0),"0")</f>
        <v>0</v>
      </c>
      <c r="BP68" s="5" t="s">
        <v>130</v>
      </c>
      <c r="BQ68" s="15">
        <f t="shared" si="26"/>
        <v>0</v>
      </c>
      <c r="BR68" s="10" t="str">
        <f>IFERROR(VLOOKUP(A68,'22'!U:V,2,0),"0")</f>
        <v>0</v>
      </c>
      <c r="BS68" s="5" t="s">
        <v>130</v>
      </c>
      <c r="BT68" s="15">
        <f t="shared" si="27"/>
        <v>0</v>
      </c>
      <c r="BU68" s="10" t="str">
        <f>IFERROR(VLOOKUP(A68,'23'!U:V,2,0),"0")</f>
        <v>0</v>
      </c>
      <c r="BV68" s="5" t="s">
        <v>130</v>
      </c>
      <c r="BW68" s="15">
        <f t="shared" si="28"/>
        <v>0</v>
      </c>
      <c r="BX68" s="10" t="str">
        <f>IFERROR(VLOOKUP(A68,'24'!U:V,2,0),"0")</f>
        <v>0</v>
      </c>
      <c r="BY68" s="5" t="s">
        <v>130</v>
      </c>
      <c r="BZ68" s="15">
        <f t="shared" si="29"/>
        <v>0</v>
      </c>
      <c r="CA68" s="10" t="str">
        <f>IFERROR(VLOOKUP(A68,'25'!U:V,2,0),"0")</f>
        <v>0</v>
      </c>
      <c r="CB68" s="5" t="s">
        <v>130</v>
      </c>
      <c r="CC68" s="15">
        <f t="shared" si="30"/>
        <v>0</v>
      </c>
      <c r="CD68" s="10" t="str">
        <f>IFERROR(VLOOKUP(A68,'26'!U:V,2,0),"0")</f>
        <v>0</v>
      </c>
      <c r="CE68" s="5" t="s">
        <v>130</v>
      </c>
      <c r="CF68" s="15">
        <f t="shared" si="31"/>
        <v>0</v>
      </c>
      <c r="CG68" s="10" t="str">
        <f>IFERROR(VLOOKUP(A68,'27'!U:V,2,0),"0")</f>
        <v>0</v>
      </c>
      <c r="CH68" s="5" t="s">
        <v>130</v>
      </c>
      <c r="CI68" s="15">
        <f t="shared" si="32"/>
        <v>0</v>
      </c>
      <c r="CJ68" s="10" t="str">
        <f>IFERROR(VLOOKUP(A68,'28'!U:V,2,0),"0")</f>
        <v>0</v>
      </c>
      <c r="CK68" s="5" t="s">
        <v>130</v>
      </c>
      <c r="CL68" s="15">
        <f t="shared" si="33"/>
        <v>0</v>
      </c>
      <c r="CM68" s="10" t="str">
        <f>IFERROR(VLOOKUP(A68,'29'!U:V,2,0),"0")</f>
        <v>0</v>
      </c>
      <c r="CN68" s="5" t="s">
        <v>130</v>
      </c>
      <c r="CO68" s="15">
        <f t="shared" si="34"/>
        <v>0</v>
      </c>
      <c r="CP68" s="10" t="str">
        <f>IFERROR(VLOOKUP(A68,'30'!U:V,2,0),"0")</f>
        <v>0</v>
      </c>
      <c r="CQ68" s="5" t="s">
        <v>130</v>
      </c>
      <c r="CR68" s="15">
        <f t="shared" si="35"/>
        <v>0</v>
      </c>
      <c r="CS68" s="10" t="str">
        <f>IFERROR(VLOOKUP(A68,'31'!U:V,2,0),"0")</f>
        <v>0</v>
      </c>
      <c r="CT68" s="5" t="s">
        <v>130</v>
      </c>
      <c r="CU68" s="15">
        <f t="shared" si="36"/>
        <v>0</v>
      </c>
      <c r="CV68" s="10" t="str">
        <f>IFERROR(VLOOKUP(A68,'เซต1-31'!V:W,2,0),"0")</f>
        <v>0</v>
      </c>
      <c r="CW68" s="5" t="s">
        <v>130</v>
      </c>
      <c r="CX68" s="15">
        <f t="shared" si="19"/>
        <v>0</v>
      </c>
    </row>
    <row r="69" spans="1:102" x14ac:dyDescent="0.25">
      <c r="A69" s="5" t="s">
        <v>32</v>
      </c>
      <c r="B69" s="4" t="s">
        <v>33</v>
      </c>
      <c r="C69" s="13">
        <v>4.43</v>
      </c>
      <c r="D69" s="19">
        <f t="shared" ref="D69:D132" si="55">+G69+J69+M69+P69+S69+V69+Y69+AB69+AE69+AH69+AK69+AN69+AQ69+AT69+AW69+AZ69+BC69+BF69+BI69+BL69+BO69+BR69+BU69+BX69+CA69+CD69+CG69+CJ69+CM69+CP69+CS69+CV69</f>
        <v>0</v>
      </c>
      <c r="E69" s="5" t="s">
        <v>130</v>
      </c>
      <c r="F69" s="13">
        <f t="shared" ref="F69:F100" si="56">+D69*C69</f>
        <v>0</v>
      </c>
      <c r="G69" s="10" t="str">
        <f>IFERROR(VLOOKUP(A69,'1'!U:V,2,0),"0")</f>
        <v>0</v>
      </c>
      <c r="H69" s="5" t="s">
        <v>130</v>
      </c>
      <c r="I69" s="15">
        <f t="shared" ref="I69:I100" si="57">+G69*C69</f>
        <v>0</v>
      </c>
      <c r="J69" s="10" t="str">
        <f>IFERROR(VLOOKUP(A69,'2'!U:V,2,0),"0")</f>
        <v>0</v>
      </c>
      <c r="K69" s="5" t="s">
        <v>130</v>
      </c>
      <c r="L69" s="15">
        <f t="shared" ref="L69:L100" si="58">+J69*C69</f>
        <v>0</v>
      </c>
      <c r="M69" s="10" t="str">
        <f>IFERROR(VLOOKUP(A69,'3'!U:V,2,0),"0")</f>
        <v>0</v>
      </c>
      <c r="N69" s="5" t="s">
        <v>130</v>
      </c>
      <c r="O69" s="15">
        <f t="shared" ref="O69:O100" si="59">+M69*C69</f>
        <v>0</v>
      </c>
      <c r="P69" s="10" t="str">
        <f>IFERROR(VLOOKUP(A69,'4'!U:V,2,0),"0")</f>
        <v>0</v>
      </c>
      <c r="Q69" s="5" t="s">
        <v>130</v>
      </c>
      <c r="R69" s="15">
        <f t="shared" ref="R69:R100" si="60">+P69*C69</f>
        <v>0</v>
      </c>
      <c r="S69" s="10" t="str">
        <f>IFERROR(VLOOKUP(A69,'5'!U:V,2,0),"0")</f>
        <v>0</v>
      </c>
      <c r="T69" s="5" t="s">
        <v>130</v>
      </c>
      <c r="U69" s="15">
        <f t="shared" ref="U69:U100" si="61">+S69*C69</f>
        <v>0</v>
      </c>
      <c r="V69" s="10" t="str">
        <f>IFERROR(VLOOKUP(A69,'6'!U:V,2,0),"0")</f>
        <v>0</v>
      </c>
      <c r="W69" s="5" t="s">
        <v>130</v>
      </c>
      <c r="X69" s="15">
        <f t="shared" ref="X69:X100" si="62">+V69*C69</f>
        <v>0</v>
      </c>
      <c r="Y69" s="10" t="str">
        <f>IFERROR(VLOOKUP(A69,'7'!U:V,2,0),"0")</f>
        <v>0</v>
      </c>
      <c r="Z69" s="5" t="s">
        <v>130</v>
      </c>
      <c r="AA69" s="15">
        <f t="shared" ref="AA69:AA100" si="63">+Y69*C69</f>
        <v>0</v>
      </c>
      <c r="AB69" s="10" t="str">
        <f>IFERROR(VLOOKUP(A69,'8'!U:V,2,0),"0")</f>
        <v>0</v>
      </c>
      <c r="AC69" s="5" t="s">
        <v>130</v>
      </c>
      <c r="AD69" s="15">
        <f t="shared" ref="AD69:AD100" si="64">+AB69*C69</f>
        <v>0</v>
      </c>
      <c r="AE69" s="10" t="str">
        <f>IFERROR(VLOOKUP(A69,'9'!U:V,2,0),"0")</f>
        <v>0</v>
      </c>
      <c r="AF69" s="5" t="s">
        <v>130</v>
      </c>
      <c r="AG69" s="15">
        <f t="shared" ref="AG69:AG100" si="65">+AE69*C69</f>
        <v>0</v>
      </c>
      <c r="AH69" s="10" t="str">
        <f>IFERROR(VLOOKUP(A69,'10'!U:V,2,0),"0")</f>
        <v>0</v>
      </c>
      <c r="AI69" s="5" t="s">
        <v>130</v>
      </c>
      <c r="AJ69" s="15">
        <f t="shared" ref="AJ69:AJ100" si="66">+AH69*C69</f>
        <v>0</v>
      </c>
      <c r="AK69" s="10" t="str">
        <f>IFERROR(VLOOKUP(A69,'11'!U:V,2,0),"0")</f>
        <v>0</v>
      </c>
      <c r="AL69" s="5" t="s">
        <v>130</v>
      </c>
      <c r="AM69" s="15">
        <f t="shared" ref="AM69:AM100" si="67">+AK69*C69</f>
        <v>0</v>
      </c>
      <c r="AN69" s="10" t="str">
        <f>IFERROR(VLOOKUP(A69,'12'!U:V,2,0),"0")</f>
        <v>0</v>
      </c>
      <c r="AO69" s="5" t="s">
        <v>130</v>
      </c>
      <c r="AP69" s="15">
        <f t="shared" ref="AP69:AP100" si="68">+AN69*C69</f>
        <v>0</v>
      </c>
      <c r="AQ69" s="10" t="str">
        <f>IFERROR(VLOOKUP(A69,'13'!U:V,2,0),"0")</f>
        <v>0</v>
      </c>
      <c r="AR69" s="5" t="s">
        <v>130</v>
      </c>
      <c r="AS69" s="15">
        <f t="shared" ref="AS69:AS100" si="69">+AQ69*C69</f>
        <v>0</v>
      </c>
      <c r="AT69" s="10" t="str">
        <f>IFERROR(VLOOKUP(A69,'14'!U:V,2,0),"0")</f>
        <v>0</v>
      </c>
      <c r="AU69" s="5" t="s">
        <v>130</v>
      </c>
      <c r="AV69" s="15">
        <f t="shared" ref="AV69:AV100" si="70">+AT69*C69</f>
        <v>0</v>
      </c>
      <c r="AW69" s="10" t="str">
        <f>IFERROR(VLOOKUP(A69,'15'!U:V,2,0),"0")</f>
        <v>0</v>
      </c>
      <c r="AX69" s="5" t="s">
        <v>130</v>
      </c>
      <c r="AY69" s="15">
        <f t="shared" ref="AY69:AY100" si="71">+AW69*C69</f>
        <v>0</v>
      </c>
      <c r="AZ69" s="10" t="str">
        <f>IFERROR(VLOOKUP(A69,'16'!U:V,2,0),"0")</f>
        <v>0</v>
      </c>
      <c r="BA69" s="5" t="s">
        <v>130</v>
      </c>
      <c r="BB69" s="15">
        <f t="shared" ref="BB69:BB100" si="72">+AZ69*C69</f>
        <v>0</v>
      </c>
      <c r="BC69" s="10" t="str">
        <f>IFERROR(VLOOKUP(A69,'17'!U:V,2,0),"0")</f>
        <v>0</v>
      </c>
      <c r="BD69" s="5" t="s">
        <v>130</v>
      </c>
      <c r="BE69" s="15">
        <f t="shared" ref="BE69:BE100" si="73">+BC69*C69</f>
        <v>0</v>
      </c>
      <c r="BF69" s="10" t="str">
        <f>IFERROR(VLOOKUP(A69,'18'!U:V,2,0),"0")</f>
        <v>0</v>
      </c>
      <c r="BG69" s="5" t="s">
        <v>130</v>
      </c>
      <c r="BH69" s="15">
        <f t="shared" si="23"/>
        <v>0</v>
      </c>
      <c r="BI69" s="10" t="str">
        <f>IFERROR(VLOOKUP(A69,'19'!U:V,2,0),"0")</f>
        <v>0</v>
      </c>
      <c r="BJ69" s="5" t="s">
        <v>130</v>
      </c>
      <c r="BK69" s="15">
        <f t="shared" si="24"/>
        <v>0</v>
      </c>
      <c r="BL69" s="10" t="str">
        <f>IFERROR(VLOOKUP(A69,'20'!U:V,2,0),"0")</f>
        <v>0</v>
      </c>
      <c r="BM69" s="5" t="s">
        <v>130</v>
      </c>
      <c r="BN69" s="15">
        <f t="shared" si="25"/>
        <v>0</v>
      </c>
      <c r="BO69" s="10" t="str">
        <f>IFERROR(VLOOKUP(A69,'21'!U:V,2,0),"0")</f>
        <v>0</v>
      </c>
      <c r="BP69" s="5" t="s">
        <v>130</v>
      </c>
      <c r="BQ69" s="15">
        <f t="shared" si="26"/>
        <v>0</v>
      </c>
      <c r="BR69" s="10" t="str">
        <f>IFERROR(VLOOKUP(A69,'22'!U:V,2,0),"0")</f>
        <v>0</v>
      </c>
      <c r="BS69" s="5" t="s">
        <v>130</v>
      </c>
      <c r="BT69" s="15">
        <f t="shared" si="27"/>
        <v>0</v>
      </c>
      <c r="BU69" s="10" t="str">
        <f>IFERROR(VLOOKUP(A69,'23'!U:V,2,0),"0")</f>
        <v>0</v>
      </c>
      <c r="BV69" s="5" t="s">
        <v>130</v>
      </c>
      <c r="BW69" s="15">
        <f t="shared" si="28"/>
        <v>0</v>
      </c>
      <c r="BX69" s="10" t="str">
        <f>IFERROR(VLOOKUP(A69,'24'!U:V,2,0),"0")</f>
        <v>0</v>
      </c>
      <c r="BY69" s="5" t="s">
        <v>130</v>
      </c>
      <c r="BZ69" s="15">
        <f t="shared" si="29"/>
        <v>0</v>
      </c>
      <c r="CA69" s="10" t="str">
        <f>IFERROR(VLOOKUP(A69,'25'!U:V,2,0),"0")</f>
        <v>0</v>
      </c>
      <c r="CB69" s="5" t="s">
        <v>130</v>
      </c>
      <c r="CC69" s="15">
        <f t="shared" si="30"/>
        <v>0</v>
      </c>
      <c r="CD69" s="10" t="str">
        <f>IFERROR(VLOOKUP(A69,'26'!U:V,2,0),"0")</f>
        <v>0</v>
      </c>
      <c r="CE69" s="5" t="s">
        <v>130</v>
      </c>
      <c r="CF69" s="15">
        <f t="shared" si="31"/>
        <v>0</v>
      </c>
      <c r="CG69" s="10" t="str">
        <f>IFERROR(VLOOKUP(A69,'27'!U:V,2,0),"0")</f>
        <v>0</v>
      </c>
      <c r="CH69" s="5" t="s">
        <v>130</v>
      </c>
      <c r="CI69" s="15">
        <f t="shared" si="32"/>
        <v>0</v>
      </c>
      <c r="CJ69" s="10" t="str">
        <f>IFERROR(VLOOKUP(A69,'28'!U:V,2,0),"0")</f>
        <v>0</v>
      </c>
      <c r="CK69" s="5" t="s">
        <v>130</v>
      </c>
      <c r="CL69" s="15">
        <f t="shared" si="33"/>
        <v>0</v>
      </c>
      <c r="CM69" s="10" t="str">
        <f>IFERROR(VLOOKUP(A69,'29'!U:V,2,0),"0")</f>
        <v>0</v>
      </c>
      <c r="CN69" s="5" t="s">
        <v>130</v>
      </c>
      <c r="CO69" s="15">
        <f t="shared" si="34"/>
        <v>0</v>
      </c>
      <c r="CP69" s="10" t="str">
        <f>IFERROR(VLOOKUP(A69,'30'!U:V,2,0),"0")</f>
        <v>0</v>
      </c>
      <c r="CQ69" s="5" t="s">
        <v>130</v>
      </c>
      <c r="CR69" s="15">
        <f t="shared" si="35"/>
        <v>0</v>
      </c>
      <c r="CS69" s="10" t="str">
        <f>IFERROR(VLOOKUP(A69,'31'!U:V,2,0),"0")</f>
        <v>0</v>
      </c>
      <c r="CT69" s="5" t="s">
        <v>130</v>
      </c>
      <c r="CU69" s="15">
        <f t="shared" si="36"/>
        <v>0</v>
      </c>
      <c r="CV69" s="10" t="str">
        <f>IFERROR(VLOOKUP(A69,'เซต1-31'!V:W,2,0),"0")</f>
        <v>0</v>
      </c>
      <c r="CW69" s="5" t="s">
        <v>130</v>
      </c>
      <c r="CX69" s="15">
        <f t="shared" ref="CX69:CX132" si="74">+CV69*CO69</f>
        <v>0</v>
      </c>
    </row>
    <row r="70" spans="1:102" x14ac:dyDescent="0.25">
      <c r="A70" s="5" t="s">
        <v>180</v>
      </c>
      <c r="B70" s="4" t="s">
        <v>45</v>
      </c>
      <c r="C70" s="13">
        <v>5.01</v>
      </c>
      <c r="D70" s="19">
        <f t="shared" si="55"/>
        <v>10</v>
      </c>
      <c r="E70" s="5" t="s">
        <v>130</v>
      </c>
      <c r="F70" s="13">
        <f t="shared" si="56"/>
        <v>50.099999999999994</v>
      </c>
      <c r="G70" s="10" t="str">
        <f>IFERROR(VLOOKUP(A70,'1'!U:V,2,0),"0")</f>
        <v>0</v>
      </c>
      <c r="H70" s="5" t="s">
        <v>130</v>
      </c>
      <c r="I70" s="15">
        <f t="shared" si="57"/>
        <v>0</v>
      </c>
      <c r="J70" s="10" t="str">
        <f>IFERROR(VLOOKUP(A70,'2'!U:V,2,0),"0")</f>
        <v>0</v>
      </c>
      <c r="K70" s="5" t="s">
        <v>130</v>
      </c>
      <c r="L70" s="15">
        <f t="shared" si="58"/>
        <v>0</v>
      </c>
      <c r="M70" s="10" t="str">
        <f>IFERROR(VLOOKUP(A70,'3'!U:V,2,0),"0")</f>
        <v>0</v>
      </c>
      <c r="N70" s="5" t="s">
        <v>130</v>
      </c>
      <c r="O70" s="15">
        <f t="shared" si="59"/>
        <v>0</v>
      </c>
      <c r="P70" s="10" t="str">
        <f>IFERROR(VLOOKUP(A70,'4'!U:V,2,0),"0")</f>
        <v>0</v>
      </c>
      <c r="Q70" s="5" t="s">
        <v>130</v>
      </c>
      <c r="R70" s="15">
        <f t="shared" si="60"/>
        <v>0</v>
      </c>
      <c r="S70" s="10" t="str">
        <f>IFERROR(VLOOKUP(A70,'5'!U:V,2,0),"0")</f>
        <v>0</v>
      </c>
      <c r="T70" s="5" t="s">
        <v>130</v>
      </c>
      <c r="U70" s="15">
        <f t="shared" si="61"/>
        <v>0</v>
      </c>
      <c r="V70" s="10" t="str">
        <f>IFERROR(VLOOKUP(A70,'6'!U:V,2,0),"0")</f>
        <v>0</v>
      </c>
      <c r="W70" s="5" t="s">
        <v>130</v>
      </c>
      <c r="X70" s="15">
        <f t="shared" si="62"/>
        <v>0</v>
      </c>
      <c r="Y70" s="10" t="str">
        <f>IFERROR(VLOOKUP(A70,'7'!U:V,2,0),"0")</f>
        <v>0</v>
      </c>
      <c r="Z70" s="5" t="s">
        <v>130</v>
      </c>
      <c r="AA70" s="15">
        <f t="shared" si="63"/>
        <v>0</v>
      </c>
      <c r="AB70" s="10" t="str">
        <f>IFERROR(VLOOKUP(A70,'8'!U:V,2,0),"0")</f>
        <v>0</v>
      </c>
      <c r="AC70" s="5" t="s">
        <v>130</v>
      </c>
      <c r="AD70" s="15">
        <f t="shared" si="64"/>
        <v>0</v>
      </c>
      <c r="AE70" s="10" t="str">
        <f>IFERROR(VLOOKUP(A70,'9'!U:V,2,0),"0")</f>
        <v>0</v>
      </c>
      <c r="AF70" s="5" t="s">
        <v>130</v>
      </c>
      <c r="AG70" s="15">
        <f t="shared" si="65"/>
        <v>0</v>
      </c>
      <c r="AH70" s="10" t="str">
        <f>IFERROR(VLOOKUP(A70,'10'!U:V,2,0),"0")</f>
        <v>0</v>
      </c>
      <c r="AI70" s="5" t="s">
        <v>130</v>
      </c>
      <c r="AJ70" s="15">
        <f t="shared" si="66"/>
        <v>0</v>
      </c>
      <c r="AK70" s="10" t="str">
        <f>IFERROR(VLOOKUP(A70,'11'!U:V,2,0),"0")</f>
        <v>0</v>
      </c>
      <c r="AL70" s="5" t="s">
        <v>130</v>
      </c>
      <c r="AM70" s="15">
        <f t="shared" si="67"/>
        <v>0</v>
      </c>
      <c r="AN70" s="10">
        <f>IFERROR(VLOOKUP(A70,'12'!U:V,2,0),"0")</f>
        <v>10</v>
      </c>
      <c r="AO70" s="5" t="s">
        <v>130</v>
      </c>
      <c r="AP70" s="15">
        <f t="shared" si="68"/>
        <v>50.099999999999994</v>
      </c>
      <c r="AQ70" s="10" t="str">
        <f>IFERROR(VLOOKUP(A70,'13'!U:V,2,0),"0")</f>
        <v>0</v>
      </c>
      <c r="AR70" s="5" t="s">
        <v>130</v>
      </c>
      <c r="AS70" s="15">
        <f t="shared" si="69"/>
        <v>0</v>
      </c>
      <c r="AT70" s="10" t="str">
        <f>IFERROR(VLOOKUP(A70,'14'!U:V,2,0),"0")</f>
        <v>0</v>
      </c>
      <c r="AU70" s="5" t="s">
        <v>130</v>
      </c>
      <c r="AV70" s="15">
        <f t="shared" si="70"/>
        <v>0</v>
      </c>
      <c r="AW70" s="10" t="str">
        <f>IFERROR(VLOOKUP(A70,'15'!U:V,2,0),"0")</f>
        <v>0</v>
      </c>
      <c r="AX70" s="5" t="s">
        <v>130</v>
      </c>
      <c r="AY70" s="15">
        <f t="shared" si="71"/>
        <v>0</v>
      </c>
      <c r="AZ70" s="10" t="str">
        <f>IFERROR(VLOOKUP(A70,'16'!U:V,2,0),"0")</f>
        <v>0</v>
      </c>
      <c r="BA70" s="5" t="s">
        <v>130</v>
      </c>
      <c r="BB70" s="15">
        <f t="shared" si="72"/>
        <v>0</v>
      </c>
      <c r="BC70" s="10" t="str">
        <f>IFERROR(VLOOKUP(A70,'17'!U:V,2,0),"0")</f>
        <v>0</v>
      </c>
      <c r="BD70" s="5" t="s">
        <v>130</v>
      </c>
      <c r="BE70" s="15">
        <f t="shared" si="73"/>
        <v>0</v>
      </c>
      <c r="BF70" s="10" t="str">
        <f>IFERROR(VLOOKUP(A70,'18'!U:V,2,0),"0")</f>
        <v>0</v>
      </c>
      <c r="BG70" s="5" t="s">
        <v>130</v>
      </c>
      <c r="BH70" s="15">
        <f t="shared" ref="BH70:BH115" si="75">+BF70*C70</f>
        <v>0</v>
      </c>
      <c r="BI70" s="10" t="str">
        <f>IFERROR(VLOOKUP(A70,'19'!U:V,2,0),"0")</f>
        <v>0</v>
      </c>
      <c r="BJ70" s="5" t="s">
        <v>130</v>
      </c>
      <c r="BK70" s="15">
        <f t="shared" ref="BK70:BK115" si="76">+BI70*C70</f>
        <v>0</v>
      </c>
      <c r="BL70" s="10" t="str">
        <f>IFERROR(VLOOKUP(A70,'20'!U:V,2,0),"0")</f>
        <v>0</v>
      </c>
      <c r="BM70" s="5" t="s">
        <v>130</v>
      </c>
      <c r="BN70" s="15">
        <f t="shared" ref="BN70:BN115" si="77">+BL70*C70</f>
        <v>0</v>
      </c>
      <c r="BO70" s="10" t="str">
        <f>IFERROR(VLOOKUP(A70,'21'!U:V,2,0),"0")</f>
        <v>0</v>
      </c>
      <c r="BP70" s="5" t="s">
        <v>130</v>
      </c>
      <c r="BQ70" s="15">
        <f t="shared" ref="BQ70:BQ115" si="78">+BO70*C70</f>
        <v>0</v>
      </c>
      <c r="BR70" s="10" t="str">
        <f>IFERROR(VLOOKUP(A70,'22'!U:V,2,0),"0")</f>
        <v>0</v>
      </c>
      <c r="BS70" s="5" t="s">
        <v>130</v>
      </c>
      <c r="BT70" s="15">
        <f t="shared" ref="BT70:BT115" si="79">+BR70*C70</f>
        <v>0</v>
      </c>
      <c r="BU70" s="10" t="str">
        <f>IFERROR(VLOOKUP(A70,'23'!U:V,2,0),"0")</f>
        <v>0</v>
      </c>
      <c r="BV70" s="5" t="s">
        <v>130</v>
      </c>
      <c r="BW70" s="15">
        <f t="shared" ref="BW70:BW115" si="80">+BU70*C70</f>
        <v>0</v>
      </c>
      <c r="BX70" s="10" t="str">
        <f>IFERROR(VLOOKUP(A70,'24'!U:V,2,0),"0")</f>
        <v>0</v>
      </c>
      <c r="BY70" s="5" t="s">
        <v>130</v>
      </c>
      <c r="BZ70" s="15">
        <f t="shared" ref="BZ70:BZ121" si="81">+BX70*C70</f>
        <v>0</v>
      </c>
      <c r="CA70" s="10" t="str">
        <f>IFERROR(VLOOKUP(A70,'25'!U:V,2,0),"0")</f>
        <v>0</v>
      </c>
      <c r="CB70" s="5" t="s">
        <v>130</v>
      </c>
      <c r="CC70" s="15">
        <f t="shared" ref="CC70:CC121" si="82">+CA70*C70</f>
        <v>0</v>
      </c>
      <c r="CD70" s="10" t="str">
        <f>IFERROR(VLOOKUP(A70,'26'!U:V,2,0),"0")</f>
        <v>0</v>
      </c>
      <c r="CE70" s="5" t="s">
        <v>130</v>
      </c>
      <c r="CF70" s="15">
        <f t="shared" ref="CF70:CF124" si="83">+CD70*C70</f>
        <v>0</v>
      </c>
      <c r="CG70" s="10" t="str">
        <f>IFERROR(VLOOKUP(A70,'27'!U:V,2,0),"0")</f>
        <v>0</v>
      </c>
      <c r="CH70" s="5" t="s">
        <v>130</v>
      </c>
      <c r="CI70" s="15">
        <f t="shared" ref="CI70:CI125" si="84">+CG70*C70</f>
        <v>0</v>
      </c>
      <c r="CJ70" s="10" t="str">
        <f>IFERROR(VLOOKUP(A70,'28'!U:V,2,0),"0")</f>
        <v>0</v>
      </c>
      <c r="CK70" s="5" t="s">
        <v>130</v>
      </c>
      <c r="CL70" s="15">
        <f t="shared" ref="CL70:CL126" si="85">+CJ70*C70</f>
        <v>0</v>
      </c>
      <c r="CM70" s="10" t="str">
        <f>IFERROR(VLOOKUP(A70,'29'!U:V,2,0),"0")</f>
        <v>0</v>
      </c>
      <c r="CN70" s="5" t="s">
        <v>130</v>
      </c>
      <c r="CO70" s="15">
        <f t="shared" ref="CO70:CO126" si="86">+CM70*C70</f>
        <v>0</v>
      </c>
      <c r="CP70" s="10" t="str">
        <f>IFERROR(VLOOKUP(A70,'30'!U:V,2,0),"0")</f>
        <v>0</v>
      </c>
      <c r="CQ70" s="5" t="s">
        <v>130</v>
      </c>
      <c r="CR70" s="15">
        <f t="shared" ref="CR70:CR127" si="87">+CP70*C70</f>
        <v>0</v>
      </c>
      <c r="CS70" s="10" t="str">
        <f>IFERROR(VLOOKUP(A70,'31'!U:V,2,0),"0")</f>
        <v>0</v>
      </c>
      <c r="CT70" s="5" t="s">
        <v>130</v>
      </c>
      <c r="CU70" s="15">
        <f t="shared" ref="CU70:CU133" si="88">+CS70*C70</f>
        <v>0</v>
      </c>
      <c r="CV70" s="10" t="str">
        <f>IFERROR(VLOOKUP(A70,'เซต1-31'!V:W,2,0),"0")</f>
        <v>0</v>
      </c>
      <c r="CW70" s="5" t="s">
        <v>130</v>
      </c>
      <c r="CX70" s="15">
        <f t="shared" si="74"/>
        <v>0</v>
      </c>
    </row>
    <row r="71" spans="1:102" x14ac:dyDescent="0.25">
      <c r="A71" s="5" t="s">
        <v>44</v>
      </c>
      <c r="B71" s="4" t="s">
        <v>45</v>
      </c>
      <c r="C71" s="13">
        <v>5.01</v>
      </c>
      <c r="D71" s="19">
        <f t="shared" si="55"/>
        <v>0</v>
      </c>
      <c r="E71" s="5" t="s">
        <v>130</v>
      </c>
      <c r="F71" s="13">
        <f t="shared" si="56"/>
        <v>0</v>
      </c>
      <c r="G71" s="10" t="str">
        <f>IFERROR(VLOOKUP(A71,'1'!U:V,2,0),"0")</f>
        <v>0</v>
      </c>
      <c r="H71" s="5" t="s">
        <v>130</v>
      </c>
      <c r="I71" s="15">
        <f t="shared" si="57"/>
        <v>0</v>
      </c>
      <c r="J71" s="10" t="str">
        <f>IFERROR(VLOOKUP(A71,'2'!U:V,2,0),"0")</f>
        <v>0</v>
      </c>
      <c r="K71" s="5" t="s">
        <v>130</v>
      </c>
      <c r="L71" s="15">
        <f t="shared" si="58"/>
        <v>0</v>
      </c>
      <c r="M71" s="10" t="str">
        <f>IFERROR(VLOOKUP(A71,'3'!U:V,2,0),"0")</f>
        <v>0</v>
      </c>
      <c r="N71" s="5" t="s">
        <v>130</v>
      </c>
      <c r="O71" s="15">
        <f t="shared" si="59"/>
        <v>0</v>
      </c>
      <c r="P71" s="10" t="str">
        <f>IFERROR(VLOOKUP(A71,'4'!U:V,2,0),"0")</f>
        <v>0</v>
      </c>
      <c r="Q71" s="5" t="s">
        <v>130</v>
      </c>
      <c r="R71" s="15">
        <f t="shared" si="60"/>
        <v>0</v>
      </c>
      <c r="S71" s="10" t="str">
        <f>IFERROR(VLOOKUP(A71,'5'!U:V,2,0),"0")</f>
        <v>0</v>
      </c>
      <c r="T71" s="5" t="s">
        <v>130</v>
      </c>
      <c r="U71" s="15">
        <f t="shared" si="61"/>
        <v>0</v>
      </c>
      <c r="V71" s="10" t="str">
        <f>IFERROR(VLOOKUP(A71,'6'!U:V,2,0),"0")</f>
        <v>0</v>
      </c>
      <c r="W71" s="5" t="s">
        <v>130</v>
      </c>
      <c r="X71" s="15">
        <f t="shared" si="62"/>
        <v>0</v>
      </c>
      <c r="Y71" s="10" t="str">
        <f>IFERROR(VLOOKUP(A71,'7'!U:V,2,0),"0")</f>
        <v>0</v>
      </c>
      <c r="Z71" s="5" t="s">
        <v>130</v>
      </c>
      <c r="AA71" s="15">
        <f t="shared" si="63"/>
        <v>0</v>
      </c>
      <c r="AB71" s="10" t="str">
        <f>IFERROR(VLOOKUP(A71,'8'!U:V,2,0),"0")</f>
        <v>0</v>
      </c>
      <c r="AC71" s="5" t="s">
        <v>130</v>
      </c>
      <c r="AD71" s="15">
        <f t="shared" si="64"/>
        <v>0</v>
      </c>
      <c r="AE71" s="10" t="str">
        <f>IFERROR(VLOOKUP(A71,'9'!U:V,2,0),"0")</f>
        <v>0</v>
      </c>
      <c r="AF71" s="5" t="s">
        <v>130</v>
      </c>
      <c r="AG71" s="15">
        <f t="shared" si="65"/>
        <v>0</v>
      </c>
      <c r="AH71" s="10" t="str">
        <f>IFERROR(VLOOKUP(A71,'10'!U:V,2,0),"0")</f>
        <v>0</v>
      </c>
      <c r="AI71" s="5" t="s">
        <v>130</v>
      </c>
      <c r="AJ71" s="15">
        <f t="shared" si="66"/>
        <v>0</v>
      </c>
      <c r="AK71" s="10" t="str">
        <f>IFERROR(VLOOKUP(A71,'11'!U:V,2,0),"0")</f>
        <v>0</v>
      </c>
      <c r="AL71" s="5" t="s">
        <v>130</v>
      </c>
      <c r="AM71" s="15">
        <f t="shared" si="67"/>
        <v>0</v>
      </c>
      <c r="AN71" s="10" t="str">
        <f>IFERROR(VLOOKUP(A71,'12'!U:V,2,0),"0")</f>
        <v>0</v>
      </c>
      <c r="AO71" s="5" t="s">
        <v>130</v>
      </c>
      <c r="AP71" s="15">
        <f t="shared" si="68"/>
        <v>0</v>
      </c>
      <c r="AQ71" s="10" t="str">
        <f>IFERROR(VLOOKUP(A71,'13'!U:V,2,0),"0")</f>
        <v>0</v>
      </c>
      <c r="AR71" s="5" t="s">
        <v>130</v>
      </c>
      <c r="AS71" s="15">
        <f t="shared" si="69"/>
        <v>0</v>
      </c>
      <c r="AT71" s="10" t="str">
        <f>IFERROR(VLOOKUP(A71,'14'!U:V,2,0),"0")</f>
        <v>0</v>
      </c>
      <c r="AU71" s="5" t="s">
        <v>130</v>
      </c>
      <c r="AV71" s="15">
        <f t="shared" si="70"/>
        <v>0</v>
      </c>
      <c r="AW71" s="10" t="str">
        <f>IFERROR(VLOOKUP(A71,'15'!U:V,2,0),"0")</f>
        <v>0</v>
      </c>
      <c r="AX71" s="5" t="s">
        <v>130</v>
      </c>
      <c r="AY71" s="15">
        <f t="shared" si="71"/>
        <v>0</v>
      </c>
      <c r="AZ71" s="10" t="str">
        <f>IFERROR(VLOOKUP(A71,'16'!U:V,2,0),"0")</f>
        <v>0</v>
      </c>
      <c r="BA71" s="5" t="s">
        <v>130</v>
      </c>
      <c r="BB71" s="15">
        <f t="shared" si="72"/>
        <v>0</v>
      </c>
      <c r="BC71" s="10" t="str">
        <f>IFERROR(VLOOKUP(A71,'17'!U:V,2,0),"0")</f>
        <v>0</v>
      </c>
      <c r="BD71" s="5" t="s">
        <v>130</v>
      </c>
      <c r="BE71" s="15">
        <f t="shared" si="73"/>
        <v>0</v>
      </c>
      <c r="BF71" s="10" t="str">
        <f>IFERROR(VLOOKUP(A71,'18'!U:V,2,0),"0")</f>
        <v>0</v>
      </c>
      <c r="BG71" s="5" t="s">
        <v>130</v>
      </c>
      <c r="BH71" s="15">
        <f t="shared" si="75"/>
        <v>0</v>
      </c>
      <c r="BI71" s="10" t="str">
        <f>IFERROR(VLOOKUP(A71,'19'!U:V,2,0),"0")</f>
        <v>0</v>
      </c>
      <c r="BJ71" s="5" t="s">
        <v>130</v>
      </c>
      <c r="BK71" s="15">
        <f t="shared" si="76"/>
        <v>0</v>
      </c>
      <c r="BL71" s="10" t="str">
        <f>IFERROR(VLOOKUP(A71,'20'!U:V,2,0),"0")</f>
        <v>0</v>
      </c>
      <c r="BM71" s="5" t="s">
        <v>130</v>
      </c>
      <c r="BN71" s="15">
        <f t="shared" si="77"/>
        <v>0</v>
      </c>
      <c r="BO71" s="10" t="str">
        <f>IFERROR(VLOOKUP(A71,'21'!U:V,2,0),"0")</f>
        <v>0</v>
      </c>
      <c r="BP71" s="5" t="s">
        <v>130</v>
      </c>
      <c r="BQ71" s="15">
        <f t="shared" si="78"/>
        <v>0</v>
      </c>
      <c r="BR71" s="10" t="str">
        <f>IFERROR(VLOOKUP(A71,'22'!U:V,2,0),"0")</f>
        <v>0</v>
      </c>
      <c r="BS71" s="5" t="s">
        <v>130</v>
      </c>
      <c r="BT71" s="15">
        <f t="shared" si="79"/>
        <v>0</v>
      </c>
      <c r="BU71" s="10" t="str">
        <f>IFERROR(VLOOKUP(A71,'23'!U:V,2,0),"0")</f>
        <v>0</v>
      </c>
      <c r="BV71" s="5" t="s">
        <v>130</v>
      </c>
      <c r="BW71" s="15">
        <f t="shared" si="80"/>
        <v>0</v>
      </c>
      <c r="BX71" s="10" t="str">
        <f>IFERROR(VLOOKUP(A71,'24'!U:V,2,0),"0")</f>
        <v>0</v>
      </c>
      <c r="BY71" s="5" t="s">
        <v>130</v>
      </c>
      <c r="BZ71" s="15">
        <f t="shared" si="81"/>
        <v>0</v>
      </c>
      <c r="CA71" s="10" t="str">
        <f>IFERROR(VLOOKUP(A71,'25'!U:V,2,0),"0")</f>
        <v>0</v>
      </c>
      <c r="CB71" s="5" t="s">
        <v>130</v>
      </c>
      <c r="CC71" s="15">
        <f t="shared" si="82"/>
        <v>0</v>
      </c>
      <c r="CD71" s="10" t="str">
        <f>IFERROR(VLOOKUP(A71,'26'!U:V,2,0),"0")</f>
        <v>0</v>
      </c>
      <c r="CE71" s="5" t="s">
        <v>130</v>
      </c>
      <c r="CF71" s="15">
        <f t="shared" si="83"/>
        <v>0</v>
      </c>
      <c r="CG71" s="10" t="str">
        <f>IFERROR(VLOOKUP(A71,'27'!U:V,2,0),"0")</f>
        <v>0</v>
      </c>
      <c r="CH71" s="5" t="s">
        <v>130</v>
      </c>
      <c r="CI71" s="15">
        <f t="shared" si="84"/>
        <v>0</v>
      </c>
      <c r="CJ71" s="10" t="str">
        <f>IFERROR(VLOOKUP(A71,'28'!U:V,2,0),"0")</f>
        <v>0</v>
      </c>
      <c r="CK71" s="5" t="s">
        <v>130</v>
      </c>
      <c r="CL71" s="15">
        <f t="shared" si="85"/>
        <v>0</v>
      </c>
      <c r="CM71" s="10" t="str">
        <f>IFERROR(VLOOKUP(A71,'29'!U:V,2,0),"0")</f>
        <v>0</v>
      </c>
      <c r="CN71" s="5" t="s">
        <v>130</v>
      </c>
      <c r="CO71" s="15">
        <f t="shared" si="86"/>
        <v>0</v>
      </c>
      <c r="CP71" s="10" t="str">
        <f>IFERROR(VLOOKUP(A71,'30'!U:V,2,0),"0")</f>
        <v>0</v>
      </c>
      <c r="CQ71" s="5" t="s">
        <v>130</v>
      </c>
      <c r="CR71" s="15">
        <f t="shared" si="87"/>
        <v>0</v>
      </c>
      <c r="CS71" s="10" t="str">
        <f>IFERROR(VLOOKUP(A71,'31'!U:V,2,0),"0")</f>
        <v>0</v>
      </c>
      <c r="CT71" s="5" t="s">
        <v>130</v>
      </c>
      <c r="CU71" s="15">
        <f t="shared" si="88"/>
        <v>0</v>
      </c>
      <c r="CV71" s="10" t="str">
        <f>IFERROR(VLOOKUP(A71,'เซต1-31'!V:W,2,0),"0")</f>
        <v>0</v>
      </c>
      <c r="CW71" s="5" t="s">
        <v>130</v>
      </c>
      <c r="CX71" s="15">
        <f t="shared" si="74"/>
        <v>0</v>
      </c>
    </row>
    <row r="72" spans="1:102" x14ac:dyDescent="0.25">
      <c r="A72" s="5" t="s">
        <v>179</v>
      </c>
      <c r="B72" s="4" t="s">
        <v>43</v>
      </c>
      <c r="C72" s="13">
        <v>6.46</v>
      </c>
      <c r="D72" s="19">
        <f t="shared" si="55"/>
        <v>0</v>
      </c>
      <c r="E72" s="5" t="s">
        <v>130</v>
      </c>
      <c r="F72" s="13">
        <f t="shared" si="56"/>
        <v>0</v>
      </c>
      <c r="G72" s="10" t="str">
        <f>IFERROR(VLOOKUP(A72,'1'!U:V,2,0),"0")</f>
        <v>0</v>
      </c>
      <c r="H72" s="5" t="s">
        <v>130</v>
      </c>
      <c r="I72" s="15">
        <f t="shared" si="57"/>
        <v>0</v>
      </c>
      <c r="J72" s="10" t="str">
        <f>IFERROR(VLOOKUP(A72,'2'!U:V,2,0),"0")</f>
        <v>0</v>
      </c>
      <c r="K72" s="5" t="s">
        <v>130</v>
      </c>
      <c r="L72" s="15">
        <f t="shared" si="58"/>
        <v>0</v>
      </c>
      <c r="M72" s="10" t="str">
        <f>IFERROR(VLOOKUP(A72,'3'!U:V,2,0),"0")</f>
        <v>0</v>
      </c>
      <c r="N72" s="5" t="s">
        <v>130</v>
      </c>
      <c r="O72" s="15">
        <f t="shared" si="59"/>
        <v>0</v>
      </c>
      <c r="P72" s="10" t="str">
        <f>IFERROR(VLOOKUP(A72,'4'!U:V,2,0),"0")</f>
        <v>0</v>
      </c>
      <c r="Q72" s="5" t="s">
        <v>130</v>
      </c>
      <c r="R72" s="15">
        <f t="shared" si="60"/>
        <v>0</v>
      </c>
      <c r="S72" s="10" t="str">
        <f>IFERROR(VLOOKUP(A72,'5'!U:V,2,0),"0")</f>
        <v>0</v>
      </c>
      <c r="T72" s="5" t="s">
        <v>130</v>
      </c>
      <c r="U72" s="15">
        <f t="shared" si="61"/>
        <v>0</v>
      </c>
      <c r="V72" s="10" t="str">
        <f>IFERROR(VLOOKUP(A72,'6'!U:V,2,0),"0")</f>
        <v>0</v>
      </c>
      <c r="W72" s="5" t="s">
        <v>130</v>
      </c>
      <c r="X72" s="15">
        <f t="shared" si="62"/>
        <v>0</v>
      </c>
      <c r="Y72" s="10" t="str">
        <f>IFERROR(VLOOKUP(A72,'7'!U:V,2,0),"0")</f>
        <v>0</v>
      </c>
      <c r="Z72" s="5" t="s">
        <v>130</v>
      </c>
      <c r="AA72" s="15">
        <f t="shared" si="63"/>
        <v>0</v>
      </c>
      <c r="AB72" s="10" t="str">
        <f>IFERROR(VLOOKUP(A72,'8'!U:V,2,0),"0")</f>
        <v>0</v>
      </c>
      <c r="AC72" s="5" t="s">
        <v>130</v>
      </c>
      <c r="AD72" s="15">
        <f t="shared" si="64"/>
        <v>0</v>
      </c>
      <c r="AE72" s="10" t="str">
        <f>IFERROR(VLOOKUP(A72,'9'!U:V,2,0),"0")</f>
        <v>0</v>
      </c>
      <c r="AF72" s="5" t="s">
        <v>130</v>
      </c>
      <c r="AG72" s="15">
        <f t="shared" si="65"/>
        <v>0</v>
      </c>
      <c r="AH72" s="10" t="str">
        <f>IFERROR(VLOOKUP(A72,'10'!U:V,2,0),"0")</f>
        <v>0</v>
      </c>
      <c r="AI72" s="5" t="s">
        <v>130</v>
      </c>
      <c r="AJ72" s="15">
        <f t="shared" si="66"/>
        <v>0</v>
      </c>
      <c r="AK72" s="10" t="str">
        <f>IFERROR(VLOOKUP(A72,'11'!U:V,2,0),"0")</f>
        <v>0</v>
      </c>
      <c r="AL72" s="5" t="s">
        <v>130</v>
      </c>
      <c r="AM72" s="15">
        <f t="shared" si="67"/>
        <v>0</v>
      </c>
      <c r="AN72" s="10" t="str">
        <f>IFERROR(VLOOKUP(A72,'12'!U:V,2,0),"0")</f>
        <v>0</v>
      </c>
      <c r="AO72" s="5" t="s">
        <v>130</v>
      </c>
      <c r="AP72" s="15">
        <f t="shared" si="68"/>
        <v>0</v>
      </c>
      <c r="AQ72" s="10" t="str">
        <f>IFERROR(VLOOKUP(A72,'13'!U:V,2,0),"0")</f>
        <v>0</v>
      </c>
      <c r="AR72" s="5" t="s">
        <v>130</v>
      </c>
      <c r="AS72" s="15">
        <f t="shared" si="69"/>
        <v>0</v>
      </c>
      <c r="AT72" s="10" t="str">
        <f>IFERROR(VLOOKUP(A72,'14'!U:V,2,0),"0")</f>
        <v>0</v>
      </c>
      <c r="AU72" s="5" t="s">
        <v>130</v>
      </c>
      <c r="AV72" s="15">
        <f t="shared" si="70"/>
        <v>0</v>
      </c>
      <c r="AW72" s="10" t="str">
        <f>IFERROR(VLOOKUP(A72,'15'!U:V,2,0),"0")</f>
        <v>0</v>
      </c>
      <c r="AX72" s="5" t="s">
        <v>130</v>
      </c>
      <c r="AY72" s="15">
        <f t="shared" si="71"/>
        <v>0</v>
      </c>
      <c r="AZ72" s="10" t="str">
        <f>IFERROR(VLOOKUP(A72,'16'!U:V,2,0),"0")</f>
        <v>0</v>
      </c>
      <c r="BA72" s="5" t="s">
        <v>130</v>
      </c>
      <c r="BB72" s="15">
        <f t="shared" si="72"/>
        <v>0</v>
      </c>
      <c r="BC72" s="10" t="str">
        <f>IFERROR(VLOOKUP(A72,'17'!U:V,2,0),"0")</f>
        <v>0</v>
      </c>
      <c r="BD72" s="5" t="s">
        <v>130</v>
      </c>
      <c r="BE72" s="15">
        <f t="shared" si="73"/>
        <v>0</v>
      </c>
      <c r="BF72" s="10" t="str">
        <f>IFERROR(VLOOKUP(A72,'18'!U:V,2,0),"0")</f>
        <v>0</v>
      </c>
      <c r="BG72" s="5" t="s">
        <v>130</v>
      </c>
      <c r="BH72" s="15">
        <f t="shared" si="75"/>
        <v>0</v>
      </c>
      <c r="BI72" s="10" t="str">
        <f>IFERROR(VLOOKUP(A72,'19'!U:V,2,0),"0")</f>
        <v>0</v>
      </c>
      <c r="BJ72" s="5" t="s">
        <v>130</v>
      </c>
      <c r="BK72" s="15">
        <f t="shared" si="76"/>
        <v>0</v>
      </c>
      <c r="BL72" s="10" t="str">
        <f>IFERROR(VLOOKUP(A72,'20'!U:V,2,0),"0")</f>
        <v>0</v>
      </c>
      <c r="BM72" s="5" t="s">
        <v>130</v>
      </c>
      <c r="BN72" s="15">
        <f t="shared" si="77"/>
        <v>0</v>
      </c>
      <c r="BO72" s="10" t="str">
        <f>IFERROR(VLOOKUP(A72,'21'!U:V,2,0),"0")</f>
        <v>0</v>
      </c>
      <c r="BP72" s="5" t="s">
        <v>130</v>
      </c>
      <c r="BQ72" s="15">
        <f t="shared" si="78"/>
        <v>0</v>
      </c>
      <c r="BR72" s="10" t="str">
        <f>IFERROR(VLOOKUP(A72,'22'!U:V,2,0),"0")</f>
        <v>0</v>
      </c>
      <c r="BS72" s="5" t="s">
        <v>130</v>
      </c>
      <c r="BT72" s="15">
        <f t="shared" si="79"/>
        <v>0</v>
      </c>
      <c r="BU72" s="10" t="str">
        <f>IFERROR(VLOOKUP(A72,'23'!U:V,2,0),"0")</f>
        <v>0</v>
      </c>
      <c r="BV72" s="5" t="s">
        <v>130</v>
      </c>
      <c r="BW72" s="15">
        <f t="shared" si="80"/>
        <v>0</v>
      </c>
      <c r="BX72" s="10" t="str">
        <f>IFERROR(VLOOKUP(A72,'24'!U:V,2,0),"0")</f>
        <v>0</v>
      </c>
      <c r="BY72" s="5" t="s">
        <v>130</v>
      </c>
      <c r="BZ72" s="15">
        <f t="shared" si="81"/>
        <v>0</v>
      </c>
      <c r="CA72" s="10" t="str">
        <f>IFERROR(VLOOKUP(A72,'25'!U:V,2,0),"0")</f>
        <v>0</v>
      </c>
      <c r="CB72" s="5" t="s">
        <v>130</v>
      </c>
      <c r="CC72" s="15">
        <f t="shared" si="82"/>
        <v>0</v>
      </c>
      <c r="CD72" s="10" t="str">
        <f>IFERROR(VLOOKUP(A72,'26'!U:V,2,0),"0")</f>
        <v>0</v>
      </c>
      <c r="CE72" s="5" t="s">
        <v>130</v>
      </c>
      <c r="CF72" s="15">
        <f t="shared" si="83"/>
        <v>0</v>
      </c>
      <c r="CG72" s="10" t="str">
        <f>IFERROR(VLOOKUP(A72,'27'!U:V,2,0),"0")</f>
        <v>0</v>
      </c>
      <c r="CH72" s="5" t="s">
        <v>130</v>
      </c>
      <c r="CI72" s="15">
        <f t="shared" si="84"/>
        <v>0</v>
      </c>
      <c r="CJ72" s="10" t="str">
        <f>IFERROR(VLOOKUP(A72,'28'!U:V,2,0),"0")</f>
        <v>0</v>
      </c>
      <c r="CK72" s="5" t="s">
        <v>130</v>
      </c>
      <c r="CL72" s="15">
        <f t="shared" si="85"/>
        <v>0</v>
      </c>
      <c r="CM72" s="10" t="str">
        <f>IFERROR(VLOOKUP(A72,'29'!U:V,2,0),"0")</f>
        <v>0</v>
      </c>
      <c r="CN72" s="5" t="s">
        <v>130</v>
      </c>
      <c r="CO72" s="15">
        <f t="shared" si="86"/>
        <v>0</v>
      </c>
      <c r="CP72" s="10" t="str">
        <f>IFERROR(VLOOKUP(A72,'30'!U:V,2,0),"0")</f>
        <v>0</v>
      </c>
      <c r="CQ72" s="5" t="s">
        <v>130</v>
      </c>
      <c r="CR72" s="15">
        <f t="shared" si="87"/>
        <v>0</v>
      </c>
      <c r="CS72" s="10" t="str">
        <f>IFERROR(VLOOKUP(A72,'31'!U:V,2,0),"0")</f>
        <v>0</v>
      </c>
      <c r="CT72" s="5" t="s">
        <v>130</v>
      </c>
      <c r="CU72" s="15">
        <f t="shared" si="88"/>
        <v>0</v>
      </c>
      <c r="CV72" s="10" t="str">
        <f>IFERROR(VLOOKUP(A72,'เซต1-31'!V:W,2,0),"0")</f>
        <v>0</v>
      </c>
      <c r="CW72" s="5" t="s">
        <v>130</v>
      </c>
      <c r="CX72" s="15">
        <f t="shared" si="74"/>
        <v>0</v>
      </c>
    </row>
    <row r="73" spans="1:102" x14ac:dyDescent="0.25">
      <c r="A73" s="5" t="s">
        <v>42</v>
      </c>
      <c r="B73" s="4" t="s">
        <v>43</v>
      </c>
      <c r="C73" s="13">
        <v>6.46</v>
      </c>
      <c r="D73" s="19">
        <f t="shared" si="55"/>
        <v>0</v>
      </c>
      <c r="E73" s="5" t="s">
        <v>130</v>
      </c>
      <c r="F73" s="13">
        <f t="shared" si="56"/>
        <v>0</v>
      </c>
      <c r="G73" s="10" t="str">
        <f>IFERROR(VLOOKUP(A73,'1'!U:V,2,0),"0")</f>
        <v>0</v>
      </c>
      <c r="H73" s="5" t="s">
        <v>130</v>
      </c>
      <c r="I73" s="15">
        <f t="shared" si="57"/>
        <v>0</v>
      </c>
      <c r="J73" s="10" t="str">
        <f>IFERROR(VLOOKUP(A73,'2'!U:V,2,0),"0")</f>
        <v>0</v>
      </c>
      <c r="K73" s="5" t="s">
        <v>130</v>
      </c>
      <c r="L73" s="15">
        <f t="shared" si="58"/>
        <v>0</v>
      </c>
      <c r="M73" s="10" t="str">
        <f>IFERROR(VLOOKUP(A73,'3'!U:V,2,0),"0")</f>
        <v>0</v>
      </c>
      <c r="N73" s="5" t="s">
        <v>130</v>
      </c>
      <c r="O73" s="15">
        <f t="shared" si="59"/>
        <v>0</v>
      </c>
      <c r="P73" s="10" t="str">
        <f>IFERROR(VLOOKUP(A73,'4'!U:V,2,0),"0")</f>
        <v>0</v>
      </c>
      <c r="Q73" s="5" t="s">
        <v>130</v>
      </c>
      <c r="R73" s="15">
        <f t="shared" si="60"/>
        <v>0</v>
      </c>
      <c r="S73" s="10" t="str">
        <f>IFERROR(VLOOKUP(A73,'5'!U:V,2,0),"0")</f>
        <v>0</v>
      </c>
      <c r="T73" s="5" t="s">
        <v>130</v>
      </c>
      <c r="U73" s="15">
        <f t="shared" si="61"/>
        <v>0</v>
      </c>
      <c r="V73" s="10" t="str">
        <f>IFERROR(VLOOKUP(A73,'6'!U:V,2,0),"0")</f>
        <v>0</v>
      </c>
      <c r="W73" s="5" t="s">
        <v>130</v>
      </c>
      <c r="X73" s="15">
        <f t="shared" si="62"/>
        <v>0</v>
      </c>
      <c r="Y73" s="10" t="str">
        <f>IFERROR(VLOOKUP(A73,'7'!U:V,2,0),"0")</f>
        <v>0</v>
      </c>
      <c r="Z73" s="5" t="s">
        <v>130</v>
      </c>
      <c r="AA73" s="15">
        <f t="shared" si="63"/>
        <v>0</v>
      </c>
      <c r="AB73" s="10" t="str">
        <f>IFERROR(VLOOKUP(A73,'8'!U:V,2,0),"0")</f>
        <v>0</v>
      </c>
      <c r="AC73" s="5" t="s">
        <v>130</v>
      </c>
      <c r="AD73" s="15">
        <f t="shared" si="64"/>
        <v>0</v>
      </c>
      <c r="AE73" s="10" t="str">
        <f>IFERROR(VLOOKUP(A73,'9'!U:V,2,0),"0")</f>
        <v>0</v>
      </c>
      <c r="AF73" s="5" t="s">
        <v>130</v>
      </c>
      <c r="AG73" s="15">
        <f t="shared" si="65"/>
        <v>0</v>
      </c>
      <c r="AH73" s="10" t="str">
        <f>IFERROR(VLOOKUP(A73,'10'!U:V,2,0),"0")</f>
        <v>0</v>
      </c>
      <c r="AI73" s="5" t="s">
        <v>130</v>
      </c>
      <c r="AJ73" s="15">
        <f t="shared" si="66"/>
        <v>0</v>
      </c>
      <c r="AK73" s="10" t="str">
        <f>IFERROR(VLOOKUP(A73,'11'!U:V,2,0),"0")</f>
        <v>0</v>
      </c>
      <c r="AL73" s="5" t="s">
        <v>130</v>
      </c>
      <c r="AM73" s="15">
        <f t="shared" si="67"/>
        <v>0</v>
      </c>
      <c r="AN73" s="10" t="str">
        <f>IFERROR(VLOOKUP(A73,'12'!U:V,2,0),"0")</f>
        <v>0</v>
      </c>
      <c r="AO73" s="5" t="s">
        <v>130</v>
      </c>
      <c r="AP73" s="15">
        <f t="shared" si="68"/>
        <v>0</v>
      </c>
      <c r="AQ73" s="10" t="str">
        <f>IFERROR(VLOOKUP(A73,'13'!U:V,2,0),"0")</f>
        <v>0</v>
      </c>
      <c r="AR73" s="5" t="s">
        <v>130</v>
      </c>
      <c r="AS73" s="15">
        <f t="shared" si="69"/>
        <v>0</v>
      </c>
      <c r="AT73" s="10" t="str">
        <f>IFERROR(VLOOKUP(A73,'14'!U:V,2,0),"0")</f>
        <v>0</v>
      </c>
      <c r="AU73" s="5" t="s">
        <v>130</v>
      </c>
      <c r="AV73" s="15">
        <f t="shared" si="70"/>
        <v>0</v>
      </c>
      <c r="AW73" s="10" t="str">
        <f>IFERROR(VLOOKUP(A73,'15'!U:V,2,0),"0")</f>
        <v>0</v>
      </c>
      <c r="AX73" s="5" t="s">
        <v>130</v>
      </c>
      <c r="AY73" s="15">
        <f t="shared" si="71"/>
        <v>0</v>
      </c>
      <c r="AZ73" s="10" t="str">
        <f>IFERROR(VLOOKUP(A73,'16'!U:V,2,0),"0")</f>
        <v>0</v>
      </c>
      <c r="BA73" s="5" t="s">
        <v>130</v>
      </c>
      <c r="BB73" s="15">
        <f t="shared" si="72"/>
        <v>0</v>
      </c>
      <c r="BC73" s="10" t="str">
        <f>IFERROR(VLOOKUP(A73,'17'!U:V,2,0),"0")</f>
        <v>0</v>
      </c>
      <c r="BD73" s="5" t="s">
        <v>130</v>
      </c>
      <c r="BE73" s="15">
        <f t="shared" si="73"/>
        <v>0</v>
      </c>
      <c r="BF73" s="10" t="str">
        <f>IFERROR(VLOOKUP(A73,'18'!U:V,2,0),"0")</f>
        <v>0</v>
      </c>
      <c r="BG73" s="5" t="s">
        <v>130</v>
      </c>
      <c r="BH73" s="15">
        <f t="shared" si="75"/>
        <v>0</v>
      </c>
      <c r="BI73" s="10" t="str">
        <f>IFERROR(VLOOKUP(A73,'19'!U:V,2,0),"0")</f>
        <v>0</v>
      </c>
      <c r="BJ73" s="5" t="s">
        <v>130</v>
      </c>
      <c r="BK73" s="15">
        <f t="shared" si="76"/>
        <v>0</v>
      </c>
      <c r="BL73" s="10" t="str">
        <f>IFERROR(VLOOKUP(A73,'20'!U:V,2,0),"0")</f>
        <v>0</v>
      </c>
      <c r="BM73" s="5" t="s">
        <v>130</v>
      </c>
      <c r="BN73" s="15">
        <f t="shared" si="77"/>
        <v>0</v>
      </c>
      <c r="BO73" s="10" t="str">
        <f>IFERROR(VLOOKUP(A73,'21'!U:V,2,0),"0")</f>
        <v>0</v>
      </c>
      <c r="BP73" s="5" t="s">
        <v>130</v>
      </c>
      <c r="BQ73" s="15">
        <f t="shared" si="78"/>
        <v>0</v>
      </c>
      <c r="BR73" s="10" t="str">
        <f>IFERROR(VLOOKUP(A73,'22'!U:V,2,0),"0")</f>
        <v>0</v>
      </c>
      <c r="BS73" s="5" t="s">
        <v>130</v>
      </c>
      <c r="BT73" s="15">
        <f t="shared" si="79"/>
        <v>0</v>
      </c>
      <c r="BU73" s="10" t="str">
        <f>IFERROR(VLOOKUP(A73,'23'!U:V,2,0),"0")</f>
        <v>0</v>
      </c>
      <c r="BV73" s="5" t="s">
        <v>130</v>
      </c>
      <c r="BW73" s="15">
        <f t="shared" si="80"/>
        <v>0</v>
      </c>
      <c r="BX73" s="10" t="str">
        <f>IFERROR(VLOOKUP(A73,'24'!U:V,2,0),"0")</f>
        <v>0</v>
      </c>
      <c r="BY73" s="5" t="s">
        <v>130</v>
      </c>
      <c r="BZ73" s="15">
        <f t="shared" si="81"/>
        <v>0</v>
      </c>
      <c r="CA73" s="10" t="str">
        <f>IFERROR(VLOOKUP(A73,'25'!U:V,2,0),"0")</f>
        <v>0</v>
      </c>
      <c r="CB73" s="5" t="s">
        <v>130</v>
      </c>
      <c r="CC73" s="15">
        <f t="shared" si="82"/>
        <v>0</v>
      </c>
      <c r="CD73" s="10" t="str">
        <f>IFERROR(VLOOKUP(A73,'26'!U:V,2,0),"0")</f>
        <v>0</v>
      </c>
      <c r="CE73" s="5" t="s">
        <v>130</v>
      </c>
      <c r="CF73" s="15">
        <f t="shared" si="83"/>
        <v>0</v>
      </c>
      <c r="CG73" s="10" t="str">
        <f>IFERROR(VLOOKUP(A73,'27'!U:V,2,0),"0")</f>
        <v>0</v>
      </c>
      <c r="CH73" s="5" t="s">
        <v>130</v>
      </c>
      <c r="CI73" s="15">
        <f t="shared" si="84"/>
        <v>0</v>
      </c>
      <c r="CJ73" s="10" t="str">
        <f>IFERROR(VLOOKUP(A73,'28'!U:V,2,0),"0")</f>
        <v>0</v>
      </c>
      <c r="CK73" s="5" t="s">
        <v>130</v>
      </c>
      <c r="CL73" s="15">
        <f t="shared" si="85"/>
        <v>0</v>
      </c>
      <c r="CM73" s="10" t="str">
        <f>IFERROR(VLOOKUP(A73,'29'!U:V,2,0),"0")</f>
        <v>0</v>
      </c>
      <c r="CN73" s="5" t="s">
        <v>130</v>
      </c>
      <c r="CO73" s="15">
        <f t="shared" si="86"/>
        <v>0</v>
      </c>
      <c r="CP73" s="10" t="str">
        <f>IFERROR(VLOOKUP(A73,'30'!U:V,2,0),"0")</f>
        <v>0</v>
      </c>
      <c r="CQ73" s="5" t="s">
        <v>130</v>
      </c>
      <c r="CR73" s="15">
        <f t="shared" si="87"/>
        <v>0</v>
      </c>
      <c r="CS73" s="10" t="str">
        <f>IFERROR(VLOOKUP(A73,'31'!U:V,2,0),"0")</f>
        <v>0</v>
      </c>
      <c r="CT73" s="5" t="s">
        <v>130</v>
      </c>
      <c r="CU73" s="15">
        <f t="shared" si="88"/>
        <v>0</v>
      </c>
      <c r="CV73" s="10" t="str">
        <f>IFERROR(VLOOKUP(A73,'เซต1-31'!V:W,2,0),"0")</f>
        <v>0</v>
      </c>
      <c r="CW73" s="5" t="s">
        <v>130</v>
      </c>
      <c r="CX73" s="15">
        <f t="shared" si="74"/>
        <v>0</v>
      </c>
    </row>
    <row r="74" spans="1:102" x14ac:dyDescent="0.25">
      <c r="A74" s="5" t="s">
        <v>181</v>
      </c>
      <c r="B74" s="4" t="s">
        <v>47</v>
      </c>
      <c r="C74" s="13">
        <v>8.2799999999999994</v>
      </c>
      <c r="D74" s="19">
        <f t="shared" si="55"/>
        <v>0</v>
      </c>
      <c r="E74" s="5" t="s">
        <v>130</v>
      </c>
      <c r="F74" s="13">
        <f t="shared" si="56"/>
        <v>0</v>
      </c>
      <c r="G74" s="10" t="str">
        <f>IFERROR(VLOOKUP(A74,'1'!U:V,2,0),"0")</f>
        <v>0</v>
      </c>
      <c r="H74" s="5" t="s">
        <v>130</v>
      </c>
      <c r="I74" s="15">
        <f t="shared" si="57"/>
        <v>0</v>
      </c>
      <c r="J74" s="10" t="str">
        <f>IFERROR(VLOOKUP(A74,'2'!U:V,2,0),"0")</f>
        <v>0</v>
      </c>
      <c r="K74" s="5" t="s">
        <v>130</v>
      </c>
      <c r="L74" s="15">
        <f t="shared" si="58"/>
        <v>0</v>
      </c>
      <c r="M74" s="10" t="str">
        <f>IFERROR(VLOOKUP(A74,'3'!U:V,2,0),"0")</f>
        <v>0</v>
      </c>
      <c r="N74" s="5" t="s">
        <v>130</v>
      </c>
      <c r="O74" s="15">
        <f t="shared" si="59"/>
        <v>0</v>
      </c>
      <c r="P74" s="10" t="str">
        <f>IFERROR(VLOOKUP(A74,'4'!U:V,2,0),"0")</f>
        <v>0</v>
      </c>
      <c r="Q74" s="5" t="s">
        <v>130</v>
      </c>
      <c r="R74" s="15">
        <f t="shared" si="60"/>
        <v>0</v>
      </c>
      <c r="S74" s="10" t="str">
        <f>IFERROR(VLOOKUP(A74,'5'!U:V,2,0),"0")</f>
        <v>0</v>
      </c>
      <c r="T74" s="5" t="s">
        <v>130</v>
      </c>
      <c r="U74" s="15">
        <f t="shared" si="61"/>
        <v>0</v>
      </c>
      <c r="V74" s="10" t="str">
        <f>IFERROR(VLOOKUP(A74,'6'!U:V,2,0),"0")</f>
        <v>0</v>
      </c>
      <c r="W74" s="5" t="s">
        <v>130</v>
      </c>
      <c r="X74" s="15">
        <f t="shared" si="62"/>
        <v>0</v>
      </c>
      <c r="Y74" s="10" t="str">
        <f>IFERROR(VLOOKUP(A74,'7'!U:V,2,0),"0")</f>
        <v>0</v>
      </c>
      <c r="Z74" s="5" t="s">
        <v>130</v>
      </c>
      <c r="AA74" s="15">
        <f t="shared" si="63"/>
        <v>0</v>
      </c>
      <c r="AB74" s="10" t="str">
        <f>IFERROR(VLOOKUP(A74,'8'!U:V,2,0),"0")</f>
        <v>0</v>
      </c>
      <c r="AC74" s="5" t="s">
        <v>130</v>
      </c>
      <c r="AD74" s="15">
        <f t="shared" si="64"/>
        <v>0</v>
      </c>
      <c r="AE74" s="10" t="str">
        <f>IFERROR(VLOOKUP(A74,'9'!U:V,2,0),"0")</f>
        <v>0</v>
      </c>
      <c r="AF74" s="5" t="s">
        <v>130</v>
      </c>
      <c r="AG74" s="15">
        <f t="shared" si="65"/>
        <v>0</v>
      </c>
      <c r="AH74" s="10" t="str">
        <f>IFERROR(VLOOKUP(A74,'10'!U:V,2,0),"0")</f>
        <v>0</v>
      </c>
      <c r="AI74" s="5" t="s">
        <v>130</v>
      </c>
      <c r="AJ74" s="15">
        <f t="shared" si="66"/>
        <v>0</v>
      </c>
      <c r="AK74" s="10" t="str">
        <f>IFERROR(VLOOKUP(A74,'11'!U:V,2,0),"0")</f>
        <v>0</v>
      </c>
      <c r="AL74" s="5" t="s">
        <v>130</v>
      </c>
      <c r="AM74" s="15">
        <f t="shared" si="67"/>
        <v>0</v>
      </c>
      <c r="AN74" s="10" t="str">
        <f>IFERROR(VLOOKUP(A74,'12'!U:V,2,0),"0")</f>
        <v>0</v>
      </c>
      <c r="AO74" s="5" t="s">
        <v>130</v>
      </c>
      <c r="AP74" s="15">
        <f t="shared" si="68"/>
        <v>0</v>
      </c>
      <c r="AQ74" s="10" t="str">
        <f>IFERROR(VLOOKUP(A74,'13'!U:V,2,0),"0")</f>
        <v>0</v>
      </c>
      <c r="AR74" s="5" t="s">
        <v>130</v>
      </c>
      <c r="AS74" s="15">
        <f t="shared" si="69"/>
        <v>0</v>
      </c>
      <c r="AT74" s="10" t="str">
        <f>IFERROR(VLOOKUP(A74,'14'!U:V,2,0),"0")</f>
        <v>0</v>
      </c>
      <c r="AU74" s="5" t="s">
        <v>130</v>
      </c>
      <c r="AV74" s="15">
        <f t="shared" si="70"/>
        <v>0</v>
      </c>
      <c r="AW74" s="10" t="str">
        <f>IFERROR(VLOOKUP(A74,'15'!U:V,2,0),"0")</f>
        <v>0</v>
      </c>
      <c r="AX74" s="5" t="s">
        <v>130</v>
      </c>
      <c r="AY74" s="15">
        <f t="shared" si="71"/>
        <v>0</v>
      </c>
      <c r="AZ74" s="10" t="str">
        <f>IFERROR(VLOOKUP(A74,'16'!U:V,2,0),"0")</f>
        <v>0</v>
      </c>
      <c r="BA74" s="5" t="s">
        <v>130</v>
      </c>
      <c r="BB74" s="15">
        <f t="shared" si="72"/>
        <v>0</v>
      </c>
      <c r="BC74" s="10" t="str">
        <f>IFERROR(VLOOKUP(A74,'17'!U:V,2,0),"0")</f>
        <v>0</v>
      </c>
      <c r="BD74" s="5" t="s">
        <v>130</v>
      </c>
      <c r="BE74" s="15">
        <f t="shared" si="73"/>
        <v>0</v>
      </c>
      <c r="BF74" s="10" t="str">
        <f>IFERROR(VLOOKUP(A74,'18'!U:V,2,0),"0")</f>
        <v>0</v>
      </c>
      <c r="BG74" s="5" t="s">
        <v>130</v>
      </c>
      <c r="BH74" s="15">
        <f t="shared" si="75"/>
        <v>0</v>
      </c>
      <c r="BI74" s="10" t="str">
        <f>IFERROR(VLOOKUP(A74,'19'!U:V,2,0),"0")</f>
        <v>0</v>
      </c>
      <c r="BJ74" s="5" t="s">
        <v>130</v>
      </c>
      <c r="BK74" s="15">
        <f t="shared" si="76"/>
        <v>0</v>
      </c>
      <c r="BL74" s="10" t="str">
        <f>IFERROR(VLOOKUP(A74,'20'!U:V,2,0),"0")</f>
        <v>0</v>
      </c>
      <c r="BM74" s="5" t="s">
        <v>130</v>
      </c>
      <c r="BN74" s="15">
        <f t="shared" si="77"/>
        <v>0</v>
      </c>
      <c r="BO74" s="10" t="str">
        <f>IFERROR(VLOOKUP(A74,'21'!U:V,2,0),"0")</f>
        <v>0</v>
      </c>
      <c r="BP74" s="5" t="s">
        <v>130</v>
      </c>
      <c r="BQ74" s="15">
        <f t="shared" si="78"/>
        <v>0</v>
      </c>
      <c r="BR74" s="10" t="str">
        <f>IFERROR(VLOOKUP(A74,'22'!U:V,2,0),"0")</f>
        <v>0</v>
      </c>
      <c r="BS74" s="5" t="s">
        <v>130</v>
      </c>
      <c r="BT74" s="15">
        <f t="shared" si="79"/>
        <v>0</v>
      </c>
      <c r="BU74" s="10" t="str">
        <f>IFERROR(VLOOKUP(A74,'23'!U:V,2,0),"0")</f>
        <v>0</v>
      </c>
      <c r="BV74" s="5" t="s">
        <v>130</v>
      </c>
      <c r="BW74" s="15">
        <f t="shared" si="80"/>
        <v>0</v>
      </c>
      <c r="BX74" s="10" t="str">
        <f>IFERROR(VLOOKUP(A74,'24'!U:V,2,0),"0")</f>
        <v>0</v>
      </c>
      <c r="BY74" s="5" t="s">
        <v>130</v>
      </c>
      <c r="BZ74" s="15">
        <f t="shared" si="81"/>
        <v>0</v>
      </c>
      <c r="CA74" s="10" t="str">
        <f>IFERROR(VLOOKUP(A74,'25'!U:V,2,0),"0")</f>
        <v>0</v>
      </c>
      <c r="CB74" s="5" t="s">
        <v>130</v>
      </c>
      <c r="CC74" s="15">
        <f t="shared" si="82"/>
        <v>0</v>
      </c>
      <c r="CD74" s="10" t="str">
        <f>IFERROR(VLOOKUP(A74,'26'!U:V,2,0),"0")</f>
        <v>0</v>
      </c>
      <c r="CE74" s="5" t="s">
        <v>130</v>
      </c>
      <c r="CF74" s="15">
        <f t="shared" si="83"/>
        <v>0</v>
      </c>
      <c r="CG74" s="10" t="str">
        <f>IFERROR(VLOOKUP(A74,'27'!U:V,2,0),"0")</f>
        <v>0</v>
      </c>
      <c r="CH74" s="5" t="s">
        <v>130</v>
      </c>
      <c r="CI74" s="15">
        <f t="shared" si="84"/>
        <v>0</v>
      </c>
      <c r="CJ74" s="10" t="str">
        <f>IFERROR(VLOOKUP(A74,'28'!U:V,2,0),"0")</f>
        <v>0</v>
      </c>
      <c r="CK74" s="5" t="s">
        <v>130</v>
      </c>
      <c r="CL74" s="15">
        <f t="shared" si="85"/>
        <v>0</v>
      </c>
      <c r="CM74" s="10" t="str">
        <f>IFERROR(VLOOKUP(A74,'29'!U:V,2,0),"0")</f>
        <v>0</v>
      </c>
      <c r="CN74" s="5" t="s">
        <v>130</v>
      </c>
      <c r="CO74" s="15">
        <f t="shared" si="86"/>
        <v>0</v>
      </c>
      <c r="CP74" s="10" t="str">
        <f>IFERROR(VLOOKUP(A74,'30'!U:V,2,0),"0")</f>
        <v>0</v>
      </c>
      <c r="CQ74" s="5" t="s">
        <v>130</v>
      </c>
      <c r="CR74" s="15">
        <f t="shared" si="87"/>
        <v>0</v>
      </c>
      <c r="CS74" s="10" t="str">
        <f>IFERROR(VLOOKUP(A74,'31'!U:V,2,0),"0")</f>
        <v>0</v>
      </c>
      <c r="CT74" s="5" t="s">
        <v>130</v>
      </c>
      <c r="CU74" s="15">
        <f t="shared" si="88"/>
        <v>0</v>
      </c>
      <c r="CV74" s="10" t="str">
        <f>IFERROR(VLOOKUP(A74,'เซต1-31'!V:W,2,0),"0")</f>
        <v>0</v>
      </c>
      <c r="CW74" s="5" t="s">
        <v>130</v>
      </c>
      <c r="CX74" s="15">
        <f t="shared" si="74"/>
        <v>0</v>
      </c>
    </row>
    <row r="75" spans="1:102" x14ac:dyDescent="0.25">
      <c r="A75" s="5" t="s">
        <v>46</v>
      </c>
      <c r="B75" s="4" t="s">
        <v>47</v>
      </c>
      <c r="C75" s="13">
        <v>8.2799999999999994</v>
      </c>
      <c r="D75" s="19">
        <f t="shared" si="55"/>
        <v>0</v>
      </c>
      <c r="E75" s="5" t="s">
        <v>130</v>
      </c>
      <c r="F75" s="13">
        <f t="shared" si="56"/>
        <v>0</v>
      </c>
      <c r="G75" s="10" t="str">
        <f>IFERROR(VLOOKUP(A75,'1'!U:V,2,0),"0")</f>
        <v>0</v>
      </c>
      <c r="H75" s="5" t="s">
        <v>130</v>
      </c>
      <c r="I75" s="15">
        <f t="shared" si="57"/>
        <v>0</v>
      </c>
      <c r="J75" s="10" t="str">
        <f>IFERROR(VLOOKUP(A75,'2'!U:V,2,0),"0")</f>
        <v>0</v>
      </c>
      <c r="K75" s="5" t="s">
        <v>130</v>
      </c>
      <c r="L75" s="15">
        <f t="shared" si="58"/>
        <v>0</v>
      </c>
      <c r="M75" s="10" t="str">
        <f>IFERROR(VLOOKUP(A75,'3'!U:V,2,0),"0")</f>
        <v>0</v>
      </c>
      <c r="N75" s="5" t="s">
        <v>130</v>
      </c>
      <c r="O75" s="15">
        <f t="shared" si="59"/>
        <v>0</v>
      </c>
      <c r="P75" s="10" t="str">
        <f>IFERROR(VLOOKUP(A75,'4'!U:V,2,0),"0")</f>
        <v>0</v>
      </c>
      <c r="Q75" s="5" t="s">
        <v>130</v>
      </c>
      <c r="R75" s="15">
        <f t="shared" si="60"/>
        <v>0</v>
      </c>
      <c r="S75" s="10" t="str">
        <f>IFERROR(VLOOKUP(A75,'5'!U:V,2,0),"0")</f>
        <v>0</v>
      </c>
      <c r="T75" s="5" t="s">
        <v>130</v>
      </c>
      <c r="U75" s="15">
        <f t="shared" si="61"/>
        <v>0</v>
      </c>
      <c r="V75" s="10" t="str">
        <f>IFERROR(VLOOKUP(A75,'6'!U:V,2,0),"0")</f>
        <v>0</v>
      </c>
      <c r="W75" s="5" t="s">
        <v>130</v>
      </c>
      <c r="X75" s="15">
        <f t="shared" si="62"/>
        <v>0</v>
      </c>
      <c r="Y75" s="10" t="str">
        <f>IFERROR(VLOOKUP(A75,'7'!U:V,2,0),"0")</f>
        <v>0</v>
      </c>
      <c r="Z75" s="5" t="s">
        <v>130</v>
      </c>
      <c r="AA75" s="15">
        <f t="shared" si="63"/>
        <v>0</v>
      </c>
      <c r="AB75" s="10" t="str">
        <f>IFERROR(VLOOKUP(A75,'8'!U:V,2,0),"0")</f>
        <v>0</v>
      </c>
      <c r="AC75" s="5" t="s">
        <v>130</v>
      </c>
      <c r="AD75" s="15">
        <f t="shared" si="64"/>
        <v>0</v>
      </c>
      <c r="AE75" s="10" t="str">
        <f>IFERROR(VLOOKUP(A75,'9'!U:V,2,0),"0")</f>
        <v>0</v>
      </c>
      <c r="AF75" s="5" t="s">
        <v>130</v>
      </c>
      <c r="AG75" s="15">
        <f t="shared" si="65"/>
        <v>0</v>
      </c>
      <c r="AH75" s="10" t="str">
        <f>IFERROR(VLOOKUP(A75,'10'!U:V,2,0),"0")</f>
        <v>0</v>
      </c>
      <c r="AI75" s="5" t="s">
        <v>130</v>
      </c>
      <c r="AJ75" s="15">
        <f t="shared" si="66"/>
        <v>0</v>
      </c>
      <c r="AK75" s="10" t="str">
        <f>IFERROR(VLOOKUP(A75,'11'!U:V,2,0),"0")</f>
        <v>0</v>
      </c>
      <c r="AL75" s="5" t="s">
        <v>130</v>
      </c>
      <c r="AM75" s="15">
        <f t="shared" si="67"/>
        <v>0</v>
      </c>
      <c r="AN75" s="10" t="str">
        <f>IFERROR(VLOOKUP(A75,'12'!U:V,2,0),"0")</f>
        <v>0</v>
      </c>
      <c r="AO75" s="5" t="s">
        <v>130</v>
      </c>
      <c r="AP75" s="15">
        <f t="shared" si="68"/>
        <v>0</v>
      </c>
      <c r="AQ75" s="10" t="str">
        <f>IFERROR(VLOOKUP(A75,'13'!U:V,2,0),"0")</f>
        <v>0</v>
      </c>
      <c r="AR75" s="5" t="s">
        <v>130</v>
      </c>
      <c r="AS75" s="15">
        <f t="shared" si="69"/>
        <v>0</v>
      </c>
      <c r="AT75" s="10" t="str">
        <f>IFERROR(VLOOKUP(A75,'14'!U:V,2,0),"0")</f>
        <v>0</v>
      </c>
      <c r="AU75" s="5" t="s">
        <v>130</v>
      </c>
      <c r="AV75" s="15">
        <f t="shared" si="70"/>
        <v>0</v>
      </c>
      <c r="AW75" s="10" t="str">
        <f>IFERROR(VLOOKUP(A75,'15'!U:V,2,0),"0")</f>
        <v>0</v>
      </c>
      <c r="AX75" s="5" t="s">
        <v>130</v>
      </c>
      <c r="AY75" s="15">
        <f t="shared" si="71"/>
        <v>0</v>
      </c>
      <c r="AZ75" s="10" t="str">
        <f>IFERROR(VLOOKUP(A75,'16'!U:V,2,0),"0")</f>
        <v>0</v>
      </c>
      <c r="BA75" s="5" t="s">
        <v>130</v>
      </c>
      <c r="BB75" s="15">
        <f t="shared" si="72"/>
        <v>0</v>
      </c>
      <c r="BC75" s="10" t="str">
        <f>IFERROR(VLOOKUP(A75,'17'!U:V,2,0),"0")</f>
        <v>0</v>
      </c>
      <c r="BD75" s="5" t="s">
        <v>130</v>
      </c>
      <c r="BE75" s="15">
        <f t="shared" si="73"/>
        <v>0</v>
      </c>
      <c r="BF75" s="10" t="str">
        <f>IFERROR(VLOOKUP(A75,'18'!U:V,2,0),"0")</f>
        <v>0</v>
      </c>
      <c r="BG75" s="5" t="s">
        <v>130</v>
      </c>
      <c r="BH75" s="15">
        <f t="shared" si="75"/>
        <v>0</v>
      </c>
      <c r="BI75" s="10" t="str">
        <f>IFERROR(VLOOKUP(A75,'19'!U:V,2,0),"0")</f>
        <v>0</v>
      </c>
      <c r="BJ75" s="5" t="s">
        <v>130</v>
      </c>
      <c r="BK75" s="15">
        <f t="shared" si="76"/>
        <v>0</v>
      </c>
      <c r="BL75" s="10" t="str">
        <f>IFERROR(VLOOKUP(A75,'20'!U:V,2,0),"0")</f>
        <v>0</v>
      </c>
      <c r="BM75" s="5" t="s">
        <v>130</v>
      </c>
      <c r="BN75" s="15">
        <f t="shared" si="77"/>
        <v>0</v>
      </c>
      <c r="BO75" s="10" t="str">
        <f>IFERROR(VLOOKUP(A75,'21'!U:V,2,0),"0")</f>
        <v>0</v>
      </c>
      <c r="BP75" s="5" t="s">
        <v>130</v>
      </c>
      <c r="BQ75" s="15">
        <f t="shared" si="78"/>
        <v>0</v>
      </c>
      <c r="BR75" s="10" t="str">
        <f>IFERROR(VLOOKUP(A75,'22'!U:V,2,0),"0")</f>
        <v>0</v>
      </c>
      <c r="BS75" s="5" t="s">
        <v>130</v>
      </c>
      <c r="BT75" s="15">
        <f t="shared" si="79"/>
        <v>0</v>
      </c>
      <c r="BU75" s="10" t="str">
        <f>IFERROR(VLOOKUP(A75,'23'!U:V,2,0),"0")</f>
        <v>0</v>
      </c>
      <c r="BV75" s="5" t="s">
        <v>130</v>
      </c>
      <c r="BW75" s="15">
        <f t="shared" si="80"/>
        <v>0</v>
      </c>
      <c r="BX75" s="10" t="str">
        <f>IFERROR(VLOOKUP(A75,'24'!U:V,2,0),"0")</f>
        <v>0</v>
      </c>
      <c r="BY75" s="5" t="s">
        <v>130</v>
      </c>
      <c r="BZ75" s="15">
        <f t="shared" si="81"/>
        <v>0</v>
      </c>
      <c r="CA75" s="10" t="str">
        <f>IFERROR(VLOOKUP(A75,'25'!U:V,2,0),"0")</f>
        <v>0</v>
      </c>
      <c r="CB75" s="5" t="s">
        <v>130</v>
      </c>
      <c r="CC75" s="15">
        <f t="shared" si="82"/>
        <v>0</v>
      </c>
      <c r="CD75" s="10" t="str">
        <f>IFERROR(VLOOKUP(A75,'26'!U:V,2,0),"0")</f>
        <v>0</v>
      </c>
      <c r="CE75" s="5" t="s">
        <v>130</v>
      </c>
      <c r="CF75" s="15">
        <f t="shared" si="83"/>
        <v>0</v>
      </c>
      <c r="CG75" s="10" t="str">
        <f>IFERROR(VLOOKUP(A75,'27'!U:V,2,0),"0")</f>
        <v>0</v>
      </c>
      <c r="CH75" s="5" t="s">
        <v>130</v>
      </c>
      <c r="CI75" s="15">
        <f t="shared" si="84"/>
        <v>0</v>
      </c>
      <c r="CJ75" s="10" t="str">
        <f>IFERROR(VLOOKUP(A75,'28'!U:V,2,0),"0")</f>
        <v>0</v>
      </c>
      <c r="CK75" s="5" t="s">
        <v>130</v>
      </c>
      <c r="CL75" s="15">
        <f t="shared" si="85"/>
        <v>0</v>
      </c>
      <c r="CM75" s="10" t="str">
        <f>IFERROR(VLOOKUP(A75,'29'!U:V,2,0),"0")</f>
        <v>0</v>
      </c>
      <c r="CN75" s="5" t="s">
        <v>130</v>
      </c>
      <c r="CO75" s="15">
        <f t="shared" si="86"/>
        <v>0</v>
      </c>
      <c r="CP75" s="10" t="str">
        <f>IFERROR(VLOOKUP(A75,'30'!U:V,2,0),"0")</f>
        <v>0</v>
      </c>
      <c r="CQ75" s="5" t="s">
        <v>130</v>
      </c>
      <c r="CR75" s="15">
        <f t="shared" si="87"/>
        <v>0</v>
      </c>
      <c r="CS75" s="10" t="str">
        <f>IFERROR(VLOOKUP(A75,'31'!U:V,2,0),"0")</f>
        <v>0</v>
      </c>
      <c r="CT75" s="5" t="s">
        <v>130</v>
      </c>
      <c r="CU75" s="15">
        <f t="shared" si="88"/>
        <v>0</v>
      </c>
      <c r="CV75" s="10" t="str">
        <f>IFERROR(VLOOKUP(A75,'เซต1-31'!V:W,2,0),"0")</f>
        <v>0</v>
      </c>
      <c r="CW75" s="5" t="s">
        <v>130</v>
      </c>
      <c r="CX75" s="15">
        <f t="shared" si="74"/>
        <v>0</v>
      </c>
    </row>
    <row r="76" spans="1:102" x14ac:dyDescent="0.25">
      <c r="A76" s="5" t="s">
        <v>197</v>
      </c>
      <c r="B76" s="4" t="s">
        <v>35</v>
      </c>
      <c r="C76" s="13">
        <v>4.43</v>
      </c>
      <c r="D76" s="19">
        <f t="shared" si="55"/>
        <v>0</v>
      </c>
      <c r="E76" s="5" t="s">
        <v>130</v>
      </c>
      <c r="F76" s="13">
        <f t="shared" si="56"/>
        <v>0</v>
      </c>
      <c r="G76" s="10" t="str">
        <f>IFERROR(VLOOKUP(A76,'1'!U:V,2,0),"0")</f>
        <v>0</v>
      </c>
      <c r="H76" s="5" t="s">
        <v>130</v>
      </c>
      <c r="I76" s="15">
        <f t="shared" si="57"/>
        <v>0</v>
      </c>
      <c r="J76" s="10" t="str">
        <f>IFERROR(VLOOKUP(A76,'2'!U:V,2,0),"0")</f>
        <v>0</v>
      </c>
      <c r="K76" s="5" t="s">
        <v>130</v>
      </c>
      <c r="L76" s="15">
        <f t="shared" si="58"/>
        <v>0</v>
      </c>
      <c r="M76" s="10" t="str">
        <f>IFERROR(VLOOKUP(A76,'3'!U:V,2,0),"0")</f>
        <v>0</v>
      </c>
      <c r="N76" s="5" t="s">
        <v>130</v>
      </c>
      <c r="O76" s="15">
        <f t="shared" si="59"/>
        <v>0</v>
      </c>
      <c r="P76" s="10" t="str">
        <f>IFERROR(VLOOKUP(A76,'4'!U:V,2,0),"0")</f>
        <v>0</v>
      </c>
      <c r="Q76" s="5" t="s">
        <v>130</v>
      </c>
      <c r="R76" s="15">
        <f t="shared" si="60"/>
        <v>0</v>
      </c>
      <c r="S76" s="10" t="str">
        <f>IFERROR(VLOOKUP(A76,'5'!U:V,2,0),"0")</f>
        <v>0</v>
      </c>
      <c r="T76" s="5" t="s">
        <v>130</v>
      </c>
      <c r="U76" s="15">
        <f t="shared" si="61"/>
        <v>0</v>
      </c>
      <c r="V76" s="10" t="str">
        <f>IFERROR(VLOOKUP(A76,'6'!U:V,2,0),"0")</f>
        <v>0</v>
      </c>
      <c r="W76" s="5" t="s">
        <v>130</v>
      </c>
      <c r="X76" s="15">
        <f t="shared" si="62"/>
        <v>0</v>
      </c>
      <c r="Y76" s="10" t="str">
        <f>IFERROR(VLOOKUP(A76,'7'!U:V,2,0),"0")</f>
        <v>0</v>
      </c>
      <c r="Z76" s="5" t="s">
        <v>130</v>
      </c>
      <c r="AA76" s="15">
        <f t="shared" si="63"/>
        <v>0</v>
      </c>
      <c r="AB76" s="10" t="str">
        <f>IFERROR(VLOOKUP(A76,'8'!U:V,2,0),"0")</f>
        <v>0</v>
      </c>
      <c r="AC76" s="5" t="s">
        <v>130</v>
      </c>
      <c r="AD76" s="15">
        <f t="shared" si="64"/>
        <v>0</v>
      </c>
      <c r="AE76" s="10" t="str">
        <f>IFERROR(VLOOKUP(A76,'9'!U:V,2,0),"0")</f>
        <v>0</v>
      </c>
      <c r="AF76" s="5" t="s">
        <v>130</v>
      </c>
      <c r="AG76" s="15">
        <f t="shared" si="65"/>
        <v>0</v>
      </c>
      <c r="AH76" s="10" t="str">
        <f>IFERROR(VLOOKUP(A76,'10'!U:V,2,0),"0")</f>
        <v>0</v>
      </c>
      <c r="AI76" s="5" t="s">
        <v>130</v>
      </c>
      <c r="AJ76" s="15">
        <f t="shared" si="66"/>
        <v>0</v>
      </c>
      <c r="AK76" s="10" t="str">
        <f>IFERROR(VLOOKUP(A76,'11'!U:V,2,0),"0")</f>
        <v>0</v>
      </c>
      <c r="AL76" s="5" t="s">
        <v>130</v>
      </c>
      <c r="AM76" s="15">
        <f t="shared" si="67"/>
        <v>0</v>
      </c>
      <c r="AN76" s="10" t="str">
        <f>IFERROR(VLOOKUP(A76,'12'!U:V,2,0),"0")</f>
        <v>0</v>
      </c>
      <c r="AO76" s="5" t="s">
        <v>130</v>
      </c>
      <c r="AP76" s="15">
        <f t="shared" si="68"/>
        <v>0</v>
      </c>
      <c r="AQ76" s="10" t="str">
        <f>IFERROR(VLOOKUP(A76,'13'!U:V,2,0),"0")</f>
        <v>0</v>
      </c>
      <c r="AR76" s="5" t="s">
        <v>130</v>
      </c>
      <c r="AS76" s="15">
        <f t="shared" si="69"/>
        <v>0</v>
      </c>
      <c r="AT76" s="10" t="str">
        <f>IFERROR(VLOOKUP(A76,'14'!U:V,2,0),"0")</f>
        <v>0</v>
      </c>
      <c r="AU76" s="5" t="s">
        <v>130</v>
      </c>
      <c r="AV76" s="15">
        <f t="shared" si="70"/>
        <v>0</v>
      </c>
      <c r="AW76" s="10" t="str">
        <f>IFERROR(VLOOKUP(A76,'15'!U:V,2,0),"0")</f>
        <v>0</v>
      </c>
      <c r="AX76" s="5" t="s">
        <v>130</v>
      </c>
      <c r="AY76" s="15">
        <f t="shared" si="71"/>
        <v>0</v>
      </c>
      <c r="AZ76" s="10" t="str">
        <f>IFERROR(VLOOKUP(A76,'16'!U:V,2,0),"0")</f>
        <v>0</v>
      </c>
      <c r="BA76" s="5" t="s">
        <v>130</v>
      </c>
      <c r="BB76" s="15">
        <f t="shared" si="72"/>
        <v>0</v>
      </c>
      <c r="BC76" s="10" t="str">
        <f>IFERROR(VLOOKUP(A76,'17'!U:V,2,0),"0")</f>
        <v>0</v>
      </c>
      <c r="BD76" s="5" t="s">
        <v>130</v>
      </c>
      <c r="BE76" s="15">
        <f t="shared" si="73"/>
        <v>0</v>
      </c>
      <c r="BF76" s="10" t="str">
        <f>IFERROR(VLOOKUP(A76,'18'!U:V,2,0),"0")</f>
        <v>0</v>
      </c>
      <c r="BG76" s="5" t="s">
        <v>130</v>
      </c>
      <c r="BH76" s="15">
        <f t="shared" si="75"/>
        <v>0</v>
      </c>
      <c r="BI76" s="10" t="str">
        <f>IFERROR(VLOOKUP(A76,'19'!U:V,2,0),"0")</f>
        <v>0</v>
      </c>
      <c r="BJ76" s="5" t="s">
        <v>130</v>
      </c>
      <c r="BK76" s="15">
        <f t="shared" si="76"/>
        <v>0</v>
      </c>
      <c r="BL76" s="10" t="str">
        <f>IFERROR(VLOOKUP(A76,'20'!U:V,2,0),"0")</f>
        <v>0</v>
      </c>
      <c r="BM76" s="5" t="s">
        <v>130</v>
      </c>
      <c r="BN76" s="15">
        <f t="shared" si="77"/>
        <v>0</v>
      </c>
      <c r="BO76" s="10" t="str">
        <f>IFERROR(VLOOKUP(A76,'21'!U:V,2,0),"0")</f>
        <v>0</v>
      </c>
      <c r="BP76" s="5" t="s">
        <v>130</v>
      </c>
      <c r="BQ76" s="15">
        <f t="shared" si="78"/>
        <v>0</v>
      </c>
      <c r="BR76" s="10" t="str">
        <f>IFERROR(VLOOKUP(A76,'22'!U:V,2,0),"0")</f>
        <v>0</v>
      </c>
      <c r="BS76" s="5" t="s">
        <v>130</v>
      </c>
      <c r="BT76" s="15">
        <f t="shared" si="79"/>
        <v>0</v>
      </c>
      <c r="BU76" s="10" t="str">
        <f>IFERROR(VLOOKUP(A76,'23'!U:V,2,0),"0")</f>
        <v>0</v>
      </c>
      <c r="BV76" s="5" t="s">
        <v>130</v>
      </c>
      <c r="BW76" s="15">
        <f t="shared" si="80"/>
        <v>0</v>
      </c>
      <c r="BX76" s="10" t="str">
        <f>IFERROR(VLOOKUP(A76,'24'!U:V,2,0),"0")</f>
        <v>0</v>
      </c>
      <c r="BY76" s="5" t="s">
        <v>130</v>
      </c>
      <c r="BZ76" s="15">
        <f t="shared" si="81"/>
        <v>0</v>
      </c>
      <c r="CA76" s="10" t="str">
        <f>IFERROR(VLOOKUP(A76,'25'!U:V,2,0),"0")</f>
        <v>0</v>
      </c>
      <c r="CB76" s="5" t="s">
        <v>130</v>
      </c>
      <c r="CC76" s="15">
        <f t="shared" si="82"/>
        <v>0</v>
      </c>
      <c r="CD76" s="10" t="str">
        <f>IFERROR(VLOOKUP(A76,'26'!U:V,2,0),"0")</f>
        <v>0</v>
      </c>
      <c r="CE76" s="5" t="s">
        <v>130</v>
      </c>
      <c r="CF76" s="15">
        <f t="shared" si="83"/>
        <v>0</v>
      </c>
      <c r="CG76" s="10" t="str">
        <f>IFERROR(VLOOKUP(A76,'27'!U:V,2,0),"0")</f>
        <v>0</v>
      </c>
      <c r="CH76" s="5" t="s">
        <v>130</v>
      </c>
      <c r="CI76" s="15">
        <f t="shared" si="84"/>
        <v>0</v>
      </c>
      <c r="CJ76" s="10" t="str">
        <f>IFERROR(VLOOKUP(A76,'28'!U:V,2,0),"0")</f>
        <v>0</v>
      </c>
      <c r="CK76" s="5" t="s">
        <v>130</v>
      </c>
      <c r="CL76" s="15">
        <f t="shared" si="85"/>
        <v>0</v>
      </c>
      <c r="CM76" s="10" t="str">
        <f>IFERROR(VLOOKUP(A76,'29'!U:V,2,0),"0")</f>
        <v>0</v>
      </c>
      <c r="CN76" s="5" t="s">
        <v>130</v>
      </c>
      <c r="CO76" s="15">
        <f t="shared" si="86"/>
        <v>0</v>
      </c>
      <c r="CP76" s="10" t="str">
        <f>IFERROR(VLOOKUP(A76,'30'!U:V,2,0),"0")</f>
        <v>0</v>
      </c>
      <c r="CQ76" s="5" t="s">
        <v>130</v>
      </c>
      <c r="CR76" s="15">
        <f t="shared" si="87"/>
        <v>0</v>
      </c>
      <c r="CS76" s="10" t="str">
        <f>IFERROR(VLOOKUP(A76,'31'!U:V,2,0),"0")</f>
        <v>0</v>
      </c>
      <c r="CT76" s="5" t="s">
        <v>130</v>
      </c>
      <c r="CU76" s="15">
        <f t="shared" si="88"/>
        <v>0</v>
      </c>
      <c r="CV76" s="10" t="str">
        <f>IFERROR(VLOOKUP(A76,'เซต1-31'!V:W,2,0),"0")</f>
        <v>0</v>
      </c>
      <c r="CW76" s="5" t="s">
        <v>130</v>
      </c>
      <c r="CX76" s="15">
        <f t="shared" si="74"/>
        <v>0</v>
      </c>
    </row>
    <row r="77" spans="1:102" x14ac:dyDescent="0.25">
      <c r="A77" s="5" t="s">
        <v>34</v>
      </c>
      <c r="B77" s="4" t="s">
        <v>35</v>
      </c>
      <c r="C77" s="13">
        <v>4.43</v>
      </c>
      <c r="D77" s="19">
        <f t="shared" si="55"/>
        <v>0</v>
      </c>
      <c r="E77" s="5" t="s">
        <v>130</v>
      </c>
      <c r="F77" s="13">
        <f t="shared" si="56"/>
        <v>0</v>
      </c>
      <c r="G77" s="10" t="str">
        <f>IFERROR(VLOOKUP(A77,'1'!U:V,2,0),"0")</f>
        <v>0</v>
      </c>
      <c r="H77" s="5" t="s">
        <v>130</v>
      </c>
      <c r="I77" s="15">
        <f t="shared" si="57"/>
        <v>0</v>
      </c>
      <c r="J77" s="10" t="str">
        <f>IFERROR(VLOOKUP(A77,'2'!U:V,2,0),"0")</f>
        <v>0</v>
      </c>
      <c r="K77" s="5" t="s">
        <v>130</v>
      </c>
      <c r="L77" s="15">
        <f t="shared" si="58"/>
        <v>0</v>
      </c>
      <c r="M77" s="10" t="str">
        <f>IFERROR(VLOOKUP(A77,'3'!U:V,2,0),"0")</f>
        <v>0</v>
      </c>
      <c r="N77" s="5" t="s">
        <v>130</v>
      </c>
      <c r="O77" s="15">
        <f t="shared" si="59"/>
        <v>0</v>
      </c>
      <c r="P77" s="10" t="str">
        <f>IFERROR(VLOOKUP(A77,'4'!U:V,2,0),"0")</f>
        <v>0</v>
      </c>
      <c r="Q77" s="5" t="s">
        <v>130</v>
      </c>
      <c r="R77" s="15">
        <f t="shared" si="60"/>
        <v>0</v>
      </c>
      <c r="S77" s="10" t="str">
        <f>IFERROR(VLOOKUP(A77,'5'!U:V,2,0),"0")</f>
        <v>0</v>
      </c>
      <c r="T77" s="5" t="s">
        <v>130</v>
      </c>
      <c r="U77" s="15">
        <f t="shared" si="61"/>
        <v>0</v>
      </c>
      <c r="V77" s="10" t="str">
        <f>IFERROR(VLOOKUP(A77,'6'!U:V,2,0),"0")</f>
        <v>0</v>
      </c>
      <c r="W77" s="5" t="s">
        <v>130</v>
      </c>
      <c r="X77" s="15">
        <f t="shared" si="62"/>
        <v>0</v>
      </c>
      <c r="Y77" s="10" t="str">
        <f>IFERROR(VLOOKUP(A77,'7'!U:V,2,0),"0")</f>
        <v>0</v>
      </c>
      <c r="Z77" s="5" t="s">
        <v>130</v>
      </c>
      <c r="AA77" s="15">
        <f t="shared" si="63"/>
        <v>0</v>
      </c>
      <c r="AB77" s="10" t="str">
        <f>IFERROR(VLOOKUP(A77,'8'!U:V,2,0),"0")</f>
        <v>0</v>
      </c>
      <c r="AC77" s="5" t="s">
        <v>130</v>
      </c>
      <c r="AD77" s="15">
        <f t="shared" si="64"/>
        <v>0</v>
      </c>
      <c r="AE77" s="10" t="str">
        <f>IFERROR(VLOOKUP(A77,'9'!U:V,2,0),"0")</f>
        <v>0</v>
      </c>
      <c r="AF77" s="5" t="s">
        <v>130</v>
      </c>
      <c r="AG77" s="15">
        <f t="shared" si="65"/>
        <v>0</v>
      </c>
      <c r="AH77" s="10" t="str">
        <f>IFERROR(VLOOKUP(A77,'10'!U:V,2,0),"0")</f>
        <v>0</v>
      </c>
      <c r="AI77" s="5" t="s">
        <v>130</v>
      </c>
      <c r="AJ77" s="15">
        <f t="shared" si="66"/>
        <v>0</v>
      </c>
      <c r="AK77" s="10" t="str">
        <f>IFERROR(VLOOKUP(A77,'11'!U:V,2,0),"0")</f>
        <v>0</v>
      </c>
      <c r="AL77" s="5" t="s">
        <v>130</v>
      </c>
      <c r="AM77" s="15">
        <f t="shared" si="67"/>
        <v>0</v>
      </c>
      <c r="AN77" s="10" t="str">
        <f>IFERROR(VLOOKUP(A77,'12'!U:V,2,0),"0")</f>
        <v>0</v>
      </c>
      <c r="AO77" s="5" t="s">
        <v>130</v>
      </c>
      <c r="AP77" s="15">
        <f t="shared" si="68"/>
        <v>0</v>
      </c>
      <c r="AQ77" s="10" t="str">
        <f>IFERROR(VLOOKUP(A77,'13'!U:V,2,0),"0")</f>
        <v>0</v>
      </c>
      <c r="AR77" s="5" t="s">
        <v>130</v>
      </c>
      <c r="AS77" s="15">
        <f t="shared" si="69"/>
        <v>0</v>
      </c>
      <c r="AT77" s="10" t="str">
        <f>IFERROR(VLOOKUP(A77,'14'!U:V,2,0),"0")</f>
        <v>0</v>
      </c>
      <c r="AU77" s="5" t="s">
        <v>130</v>
      </c>
      <c r="AV77" s="15">
        <f t="shared" si="70"/>
        <v>0</v>
      </c>
      <c r="AW77" s="10" t="str">
        <f>IFERROR(VLOOKUP(A77,'15'!U:V,2,0),"0")</f>
        <v>0</v>
      </c>
      <c r="AX77" s="5" t="s">
        <v>130</v>
      </c>
      <c r="AY77" s="15">
        <f t="shared" si="71"/>
        <v>0</v>
      </c>
      <c r="AZ77" s="10" t="str">
        <f>IFERROR(VLOOKUP(A77,'16'!U:V,2,0),"0")</f>
        <v>0</v>
      </c>
      <c r="BA77" s="5" t="s">
        <v>130</v>
      </c>
      <c r="BB77" s="15">
        <f t="shared" si="72"/>
        <v>0</v>
      </c>
      <c r="BC77" s="10" t="str">
        <f>IFERROR(VLOOKUP(A77,'17'!U:V,2,0),"0")</f>
        <v>0</v>
      </c>
      <c r="BD77" s="5" t="s">
        <v>130</v>
      </c>
      <c r="BE77" s="15">
        <f t="shared" si="73"/>
        <v>0</v>
      </c>
      <c r="BF77" s="10" t="str">
        <f>IFERROR(VLOOKUP(A77,'18'!U:V,2,0),"0")</f>
        <v>0</v>
      </c>
      <c r="BG77" s="5" t="s">
        <v>130</v>
      </c>
      <c r="BH77" s="15">
        <f t="shared" si="75"/>
        <v>0</v>
      </c>
      <c r="BI77" s="10" t="str">
        <f>IFERROR(VLOOKUP(A77,'19'!U:V,2,0),"0")</f>
        <v>0</v>
      </c>
      <c r="BJ77" s="5" t="s">
        <v>130</v>
      </c>
      <c r="BK77" s="15">
        <f t="shared" si="76"/>
        <v>0</v>
      </c>
      <c r="BL77" s="10" t="str">
        <f>IFERROR(VLOOKUP(A77,'20'!U:V,2,0),"0")</f>
        <v>0</v>
      </c>
      <c r="BM77" s="5" t="s">
        <v>130</v>
      </c>
      <c r="BN77" s="15">
        <f t="shared" si="77"/>
        <v>0</v>
      </c>
      <c r="BO77" s="10" t="str">
        <f>IFERROR(VLOOKUP(A77,'21'!U:V,2,0),"0")</f>
        <v>0</v>
      </c>
      <c r="BP77" s="5" t="s">
        <v>130</v>
      </c>
      <c r="BQ77" s="15">
        <f t="shared" si="78"/>
        <v>0</v>
      </c>
      <c r="BR77" s="10" t="str">
        <f>IFERROR(VLOOKUP(A77,'22'!U:V,2,0),"0")</f>
        <v>0</v>
      </c>
      <c r="BS77" s="5" t="s">
        <v>130</v>
      </c>
      <c r="BT77" s="15">
        <f t="shared" si="79"/>
        <v>0</v>
      </c>
      <c r="BU77" s="10" t="str">
        <f>IFERROR(VLOOKUP(A77,'23'!U:V,2,0),"0")</f>
        <v>0</v>
      </c>
      <c r="BV77" s="5" t="s">
        <v>130</v>
      </c>
      <c r="BW77" s="15">
        <f t="shared" si="80"/>
        <v>0</v>
      </c>
      <c r="BX77" s="10" t="str">
        <f>IFERROR(VLOOKUP(A77,'24'!U:V,2,0),"0")</f>
        <v>0</v>
      </c>
      <c r="BY77" s="5" t="s">
        <v>130</v>
      </c>
      <c r="BZ77" s="15">
        <f t="shared" si="81"/>
        <v>0</v>
      </c>
      <c r="CA77" s="10" t="str">
        <f>IFERROR(VLOOKUP(A77,'25'!U:V,2,0),"0")</f>
        <v>0</v>
      </c>
      <c r="CB77" s="5" t="s">
        <v>130</v>
      </c>
      <c r="CC77" s="15">
        <f t="shared" si="82"/>
        <v>0</v>
      </c>
      <c r="CD77" s="10" t="str">
        <f>IFERROR(VLOOKUP(A77,'26'!U:V,2,0),"0")</f>
        <v>0</v>
      </c>
      <c r="CE77" s="5" t="s">
        <v>130</v>
      </c>
      <c r="CF77" s="15">
        <f t="shared" si="83"/>
        <v>0</v>
      </c>
      <c r="CG77" s="10" t="str">
        <f>IFERROR(VLOOKUP(A77,'27'!U:V,2,0),"0")</f>
        <v>0</v>
      </c>
      <c r="CH77" s="5" t="s">
        <v>130</v>
      </c>
      <c r="CI77" s="15">
        <f t="shared" si="84"/>
        <v>0</v>
      </c>
      <c r="CJ77" s="10" t="str">
        <f>IFERROR(VLOOKUP(A77,'28'!U:V,2,0),"0")</f>
        <v>0</v>
      </c>
      <c r="CK77" s="5" t="s">
        <v>130</v>
      </c>
      <c r="CL77" s="15">
        <f t="shared" si="85"/>
        <v>0</v>
      </c>
      <c r="CM77" s="10" t="str">
        <f>IFERROR(VLOOKUP(A77,'29'!U:V,2,0),"0")</f>
        <v>0</v>
      </c>
      <c r="CN77" s="5" t="s">
        <v>130</v>
      </c>
      <c r="CO77" s="15">
        <f t="shared" si="86"/>
        <v>0</v>
      </c>
      <c r="CP77" s="10" t="str">
        <f>IFERROR(VLOOKUP(A77,'30'!U:V,2,0),"0")</f>
        <v>0</v>
      </c>
      <c r="CQ77" s="5" t="s">
        <v>130</v>
      </c>
      <c r="CR77" s="15">
        <f t="shared" si="87"/>
        <v>0</v>
      </c>
      <c r="CS77" s="10" t="str">
        <f>IFERROR(VLOOKUP(A77,'31'!U:V,2,0),"0")</f>
        <v>0</v>
      </c>
      <c r="CT77" s="5" t="s">
        <v>130</v>
      </c>
      <c r="CU77" s="15">
        <f t="shared" si="88"/>
        <v>0</v>
      </c>
      <c r="CV77" s="10" t="str">
        <f>IFERROR(VLOOKUP(A77,'เซต1-31'!V:W,2,0),"0")</f>
        <v>0</v>
      </c>
      <c r="CW77" s="5" t="s">
        <v>130</v>
      </c>
      <c r="CX77" s="15">
        <f t="shared" si="74"/>
        <v>0</v>
      </c>
    </row>
    <row r="78" spans="1:102" x14ac:dyDescent="0.25">
      <c r="A78" s="5" t="s">
        <v>175</v>
      </c>
      <c r="B78" s="4" t="s">
        <v>37</v>
      </c>
      <c r="C78" s="13">
        <v>4.59</v>
      </c>
      <c r="D78" s="19">
        <f t="shared" si="55"/>
        <v>0</v>
      </c>
      <c r="E78" s="5" t="s">
        <v>130</v>
      </c>
      <c r="F78" s="13">
        <f t="shared" si="56"/>
        <v>0</v>
      </c>
      <c r="G78" s="10" t="str">
        <f>IFERROR(VLOOKUP(A78,'1'!U:V,2,0),"0")</f>
        <v>0</v>
      </c>
      <c r="H78" s="5" t="s">
        <v>130</v>
      </c>
      <c r="I78" s="15">
        <f t="shared" si="57"/>
        <v>0</v>
      </c>
      <c r="J78" s="10" t="str">
        <f>IFERROR(VLOOKUP(A78,'2'!U:V,2,0),"0")</f>
        <v>0</v>
      </c>
      <c r="K78" s="5" t="s">
        <v>130</v>
      </c>
      <c r="L78" s="15">
        <f t="shared" si="58"/>
        <v>0</v>
      </c>
      <c r="M78" s="10" t="str">
        <f>IFERROR(VLOOKUP(A78,'3'!U:V,2,0),"0")</f>
        <v>0</v>
      </c>
      <c r="N78" s="5" t="s">
        <v>130</v>
      </c>
      <c r="O78" s="15">
        <f t="shared" si="59"/>
        <v>0</v>
      </c>
      <c r="P78" s="10" t="str">
        <f>IFERROR(VLOOKUP(A78,'4'!U:V,2,0),"0")</f>
        <v>0</v>
      </c>
      <c r="Q78" s="5" t="s">
        <v>130</v>
      </c>
      <c r="R78" s="15">
        <f t="shared" si="60"/>
        <v>0</v>
      </c>
      <c r="S78" s="10" t="str">
        <f>IFERROR(VLOOKUP(A78,'5'!U:V,2,0),"0")</f>
        <v>0</v>
      </c>
      <c r="T78" s="5" t="s">
        <v>130</v>
      </c>
      <c r="U78" s="15">
        <f t="shared" si="61"/>
        <v>0</v>
      </c>
      <c r="V78" s="10" t="str">
        <f>IFERROR(VLOOKUP(A78,'6'!U:V,2,0),"0")</f>
        <v>0</v>
      </c>
      <c r="W78" s="5" t="s">
        <v>130</v>
      </c>
      <c r="X78" s="15">
        <f t="shared" si="62"/>
        <v>0</v>
      </c>
      <c r="Y78" s="10" t="str">
        <f>IFERROR(VLOOKUP(A78,'7'!U:V,2,0),"0")</f>
        <v>0</v>
      </c>
      <c r="Z78" s="5" t="s">
        <v>130</v>
      </c>
      <c r="AA78" s="15">
        <f t="shared" si="63"/>
        <v>0</v>
      </c>
      <c r="AB78" s="10" t="str">
        <f>IFERROR(VLOOKUP(A78,'8'!U:V,2,0),"0")</f>
        <v>0</v>
      </c>
      <c r="AC78" s="5" t="s">
        <v>130</v>
      </c>
      <c r="AD78" s="15">
        <f t="shared" si="64"/>
        <v>0</v>
      </c>
      <c r="AE78" s="10" t="str">
        <f>IFERROR(VLOOKUP(A78,'9'!U:V,2,0),"0")</f>
        <v>0</v>
      </c>
      <c r="AF78" s="5" t="s">
        <v>130</v>
      </c>
      <c r="AG78" s="15">
        <f t="shared" si="65"/>
        <v>0</v>
      </c>
      <c r="AH78" s="10" t="str">
        <f>IFERROR(VLOOKUP(A78,'10'!U:V,2,0),"0")</f>
        <v>0</v>
      </c>
      <c r="AI78" s="5" t="s">
        <v>130</v>
      </c>
      <c r="AJ78" s="15">
        <f t="shared" si="66"/>
        <v>0</v>
      </c>
      <c r="AK78" s="10" t="str">
        <f>IFERROR(VLOOKUP(A78,'11'!U:V,2,0),"0")</f>
        <v>0</v>
      </c>
      <c r="AL78" s="5" t="s">
        <v>130</v>
      </c>
      <c r="AM78" s="15">
        <f t="shared" si="67"/>
        <v>0</v>
      </c>
      <c r="AN78" s="10" t="str">
        <f>IFERROR(VLOOKUP(A78,'12'!U:V,2,0),"0")</f>
        <v>0</v>
      </c>
      <c r="AO78" s="5" t="s">
        <v>130</v>
      </c>
      <c r="AP78" s="15">
        <f t="shared" si="68"/>
        <v>0</v>
      </c>
      <c r="AQ78" s="10" t="str">
        <f>IFERROR(VLOOKUP(A78,'13'!U:V,2,0),"0")</f>
        <v>0</v>
      </c>
      <c r="AR78" s="5" t="s">
        <v>130</v>
      </c>
      <c r="AS78" s="15">
        <f t="shared" si="69"/>
        <v>0</v>
      </c>
      <c r="AT78" s="10" t="str">
        <f>IFERROR(VLOOKUP(A78,'14'!U:V,2,0),"0")</f>
        <v>0</v>
      </c>
      <c r="AU78" s="5" t="s">
        <v>130</v>
      </c>
      <c r="AV78" s="15">
        <f t="shared" si="70"/>
        <v>0</v>
      </c>
      <c r="AW78" s="10" t="str">
        <f>IFERROR(VLOOKUP(A78,'15'!U:V,2,0),"0")</f>
        <v>0</v>
      </c>
      <c r="AX78" s="5" t="s">
        <v>130</v>
      </c>
      <c r="AY78" s="15">
        <f t="shared" si="71"/>
        <v>0</v>
      </c>
      <c r="AZ78" s="10" t="str">
        <f>IFERROR(VLOOKUP(A78,'16'!U:V,2,0),"0")</f>
        <v>0</v>
      </c>
      <c r="BA78" s="5" t="s">
        <v>130</v>
      </c>
      <c r="BB78" s="15">
        <f t="shared" si="72"/>
        <v>0</v>
      </c>
      <c r="BC78" s="10" t="str">
        <f>IFERROR(VLOOKUP(A78,'17'!U:V,2,0),"0")</f>
        <v>0</v>
      </c>
      <c r="BD78" s="5" t="s">
        <v>130</v>
      </c>
      <c r="BE78" s="15">
        <f t="shared" si="73"/>
        <v>0</v>
      </c>
      <c r="BF78" s="10" t="str">
        <f>IFERROR(VLOOKUP(A78,'18'!U:V,2,0),"0")</f>
        <v>0</v>
      </c>
      <c r="BG78" s="5" t="s">
        <v>130</v>
      </c>
      <c r="BH78" s="15">
        <f t="shared" si="75"/>
        <v>0</v>
      </c>
      <c r="BI78" s="10" t="str">
        <f>IFERROR(VLOOKUP(A78,'19'!U:V,2,0),"0")</f>
        <v>0</v>
      </c>
      <c r="BJ78" s="5" t="s">
        <v>130</v>
      </c>
      <c r="BK78" s="15">
        <f t="shared" si="76"/>
        <v>0</v>
      </c>
      <c r="BL78" s="10" t="str">
        <f>IFERROR(VLOOKUP(A78,'20'!U:V,2,0),"0")</f>
        <v>0</v>
      </c>
      <c r="BM78" s="5" t="s">
        <v>130</v>
      </c>
      <c r="BN78" s="15">
        <f t="shared" si="77"/>
        <v>0</v>
      </c>
      <c r="BO78" s="10" t="str">
        <f>IFERROR(VLOOKUP(A78,'21'!U:V,2,0),"0")</f>
        <v>0</v>
      </c>
      <c r="BP78" s="5" t="s">
        <v>130</v>
      </c>
      <c r="BQ78" s="15">
        <f t="shared" si="78"/>
        <v>0</v>
      </c>
      <c r="BR78" s="10" t="str">
        <f>IFERROR(VLOOKUP(A78,'22'!U:V,2,0),"0")</f>
        <v>0</v>
      </c>
      <c r="BS78" s="5" t="s">
        <v>130</v>
      </c>
      <c r="BT78" s="15">
        <f t="shared" si="79"/>
        <v>0</v>
      </c>
      <c r="BU78" s="10" t="str">
        <f>IFERROR(VLOOKUP(A78,'23'!U:V,2,0),"0")</f>
        <v>0</v>
      </c>
      <c r="BV78" s="5" t="s">
        <v>130</v>
      </c>
      <c r="BW78" s="15">
        <f t="shared" si="80"/>
        <v>0</v>
      </c>
      <c r="BX78" s="10" t="str">
        <f>IFERROR(VLOOKUP(A78,'24'!U:V,2,0),"0")</f>
        <v>0</v>
      </c>
      <c r="BY78" s="5" t="s">
        <v>130</v>
      </c>
      <c r="BZ78" s="15">
        <f t="shared" si="81"/>
        <v>0</v>
      </c>
      <c r="CA78" s="10" t="str">
        <f>IFERROR(VLOOKUP(A78,'25'!U:V,2,0),"0")</f>
        <v>0</v>
      </c>
      <c r="CB78" s="5" t="s">
        <v>130</v>
      </c>
      <c r="CC78" s="15">
        <f t="shared" si="82"/>
        <v>0</v>
      </c>
      <c r="CD78" s="10" t="str">
        <f>IFERROR(VLOOKUP(A78,'26'!U:V,2,0),"0")</f>
        <v>0</v>
      </c>
      <c r="CE78" s="5" t="s">
        <v>130</v>
      </c>
      <c r="CF78" s="15">
        <f t="shared" si="83"/>
        <v>0</v>
      </c>
      <c r="CG78" s="10" t="str">
        <f>IFERROR(VLOOKUP(A78,'27'!U:V,2,0),"0")</f>
        <v>0</v>
      </c>
      <c r="CH78" s="5" t="s">
        <v>130</v>
      </c>
      <c r="CI78" s="15">
        <f t="shared" si="84"/>
        <v>0</v>
      </c>
      <c r="CJ78" s="10" t="str">
        <f>IFERROR(VLOOKUP(A78,'28'!U:V,2,0),"0")</f>
        <v>0</v>
      </c>
      <c r="CK78" s="5" t="s">
        <v>130</v>
      </c>
      <c r="CL78" s="15">
        <f t="shared" si="85"/>
        <v>0</v>
      </c>
      <c r="CM78" s="10" t="str">
        <f>IFERROR(VLOOKUP(A78,'29'!U:V,2,0),"0")</f>
        <v>0</v>
      </c>
      <c r="CN78" s="5" t="s">
        <v>130</v>
      </c>
      <c r="CO78" s="15">
        <f t="shared" si="86"/>
        <v>0</v>
      </c>
      <c r="CP78" s="10" t="str">
        <f>IFERROR(VLOOKUP(A78,'30'!U:V,2,0),"0")</f>
        <v>0</v>
      </c>
      <c r="CQ78" s="5" t="s">
        <v>130</v>
      </c>
      <c r="CR78" s="15">
        <f t="shared" si="87"/>
        <v>0</v>
      </c>
      <c r="CS78" s="10" t="str">
        <f>IFERROR(VLOOKUP(A78,'31'!U:V,2,0),"0")</f>
        <v>0</v>
      </c>
      <c r="CT78" s="5" t="s">
        <v>130</v>
      </c>
      <c r="CU78" s="15">
        <f t="shared" si="88"/>
        <v>0</v>
      </c>
      <c r="CV78" s="10" t="str">
        <f>IFERROR(VLOOKUP(A78,'เซต1-31'!V:W,2,0),"0")</f>
        <v>0</v>
      </c>
      <c r="CW78" s="5" t="s">
        <v>130</v>
      </c>
      <c r="CX78" s="15">
        <f t="shared" si="74"/>
        <v>0</v>
      </c>
    </row>
    <row r="79" spans="1:102" x14ac:dyDescent="0.25">
      <c r="A79" s="5" t="s">
        <v>36</v>
      </c>
      <c r="B79" s="4" t="s">
        <v>37</v>
      </c>
      <c r="C79" s="13">
        <v>4.59</v>
      </c>
      <c r="D79" s="19">
        <f t="shared" si="55"/>
        <v>0</v>
      </c>
      <c r="E79" s="5" t="s">
        <v>130</v>
      </c>
      <c r="F79" s="13">
        <f t="shared" si="56"/>
        <v>0</v>
      </c>
      <c r="G79" s="10" t="str">
        <f>IFERROR(VLOOKUP(A79,'1'!U:V,2,0),"0")</f>
        <v>0</v>
      </c>
      <c r="H79" s="5" t="s">
        <v>130</v>
      </c>
      <c r="I79" s="15">
        <f t="shared" si="57"/>
        <v>0</v>
      </c>
      <c r="J79" s="10" t="str">
        <f>IFERROR(VLOOKUP(A79,'2'!U:V,2,0),"0")</f>
        <v>0</v>
      </c>
      <c r="K79" s="5" t="s">
        <v>130</v>
      </c>
      <c r="L79" s="15">
        <f t="shared" si="58"/>
        <v>0</v>
      </c>
      <c r="M79" s="10" t="str">
        <f>IFERROR(VLOOKUP(A79,'3'!U:V,2,0),"0")</f>
        <v>0</v>
      </c>
      <c r="N79" s="5" t="s">
        <v>130</v>
      </c>
      <c r="O79" s="15">
        <f t="shared" si="59"/>
        <v>0</v>
      </c>
      <c r="P79" s="10" t="str">
        <f>IFERROR(VLOOKUP(A79,'4'!U:V,2,0),"0")</f>
        <v>0</v>
      </c>
      <c r="Q79" s="5" t="s">
        <v>130</v>
      </c>
      <c r="R79" s="15">
        <f t="shared" si="60"/>
        <v>0</v>
      </c>
      <c r="S79" s="10" t="str">
        <f>IFERROR(VLOOKUP(A79,'5'!U:V,2,0),"0")</f>
        <v>0</v>
      </c>
      <c r="T79" s="5" t="s">
        <v>130</v>
      </c>
      <c r="U79" s="15">
        <f t="shared" si="61"/>
        <v>0</v>
      </c>
      <c r="V79" s="10" t="str">
        <f>IFERROR(VLOOKUP(A79,'6'!U:V,2,0),"0")</f>
        <v>0</v>
      </c>
      <c r="W79" s="5" t="s">
        <v>130</v>
      </c>
      <c r="X79" s="15">
        <f t="shared" si="62"/>
        <v>0</v>
      </c>
      <c r="Y79" s="10" t="str">
        <f>IFERROR(VLOOKUP(A79,'7'!U:V,2,0),"0")</f>
        <v>0</v>
      </c>
      <c r="Z79" s="5" t="s">
        <v>130</v>
      </c>
      <c r="AA79" s="15">
        <f t="shared" si="63"/>
        <v>0</v>
      </c>
      <c r="AB79" s="10" t="str">
        <f>IFERROR(VLOOKUP(A79,'8'!U:V,2,0),"0")</f>
        <v>0</v>
      </c>
      <c r="AC79" s="5" t="s">
        <v>130</v>
      </c>
      <c r="AD79" s="15">
        <f t="shared" si="64"/>
        <v>0</v>
      </c>
      <c r="AE79" s="10" t="str">
        <f>IFERROR(VLOOKUP(A79,'9'!U:V,2,0),"0")</f>
        <v>0</v>
      </c>
      <c r="AF79" s="5" t="s">
        <v>130</v>
      </c>
      <c r="AG79" s="15">
        <f t="shared" si="65"/>
        <v>0</v>
      </c>
      <c r="AH79" s="10" t="str">
        <f>IFERROR(VLOOKUP(A79,'10'!U:V,2,0),"0")</f>
        <v>0</v>
      </c>
      <c r="AI79" s="5" t="s">
        <v>130</v>
      </c>
      <c r="AJ79" s="15">
        <f t="shared" si="66"/>
        <v>0</v>
      </c>
      <c r="AK79" s="10" t="str">
        <f>IFERROR(VLOOKUP(A79,'11'!U:V,2,0),"0")</f>
        <v>0</v>
      </c>
      <c r="AL79" s="5" t="s">
        <v>130</v>
      </c>
      <c r="AM79" s="15">
        <f t="shared" si="67"/>
        <v>0</v>
      </c>
      <c r="AN79" s="10" t="str">
        <f>IFERROR(VLOOKUP(A79,'12'!U:V,2,0),"0")</f>
        <v>0</v>
      </c>
      <c r="AO79" s="5" t="s">
        <v>130</v>
      </c>
      <c r="AP79" s="15">
        <f t="shared" si="68"/>
        <v>0</v>
      </c>
      <c r="AQ79" s="10" t="str">
        <f>IFERROR(VLOOKUP(A79,'13'!U:V,2,0),"0")</f>
        <v>0</v>
      </c>
      <c r="AR79" s="5" t="s">
        <v>130</v>
      </c>
      <c r="AS79" s="15">
        <f t="shared" si="69"/>
        <v>0</v>
      </c>
      <c r="AT79" s="10" t="str">
        <f>IFERROR(VLOOKUP(A79,'14'!U:V,2,0),"0")</f>
        <v>0</v>
      </c>
      <c r="AU79" s="5" t="s">
        <v>130</v>
      </c>
      <c r="AV79" s="15">
        <f t="shared" si="70"/>
        <v>0</v>
      </c>
      <c r="AW79" s="10" t="str">
        <f>IFERROR(VLOOKUP(A79,'15'!U:V,2,0),"0")</f>
        <v>0</v>
      </c>
      <c r="AX79" s="5" t="s">
        <v>130</v>
      </c>
      <c r="AY79" s="15">
        <f t="shared" si="71"/>
        <v>0</v>
      </c>
      <c r="AZ79" s="10" t="str">
        <f>IFERROR(VLOOKUP(A79,'16'!U:V,2,0),"0")</f>
        <v>0</v>
      </c>
      <c r="BA79" s="5" t="s">
        <v>130</v>
      </c>
      <c r="BB79" s="15">
        <f t="shared" si="72"/>
        <v>0</v>
      </c>
      <c r="BC79" s="10" t="str">
        <f>IFERROR(VLOOKUP(A79,'17'!U:V,2,0),"0")</f>
        <v>0</v>
      </c>
      <c r="BD79" s="5" t="s">
        <v>130</v>
      </c>
      <c r="BE79" s="15">
        <f t="shared" si="73"/>
        <v>0</v>
      </c>
      <c r="BF79" s="10" t="str">
        <f>IFERROR(VLOOKUP(A79,'18'!U:V,2,0),"0")</f>
        <v>0</v>
      </c>
      <c r="BG79" s="5" t="s">
        <v>130</v>
      </c>
      <c r="BH79" s="15">
        <f t="shared" si="75"/>
        <v>0</v>
      </c>
      <c r="BI79" s="10" t="str">
        <f>IFERROR(VLOOKUP(A79,'19'!U:V,2,0),"0")</f>
        <v>0</v>
      </c>
      <c r="BJ79" s="5" t="s">
        <v>130</v>
      </c>
      <c r="BK79" s="15">
        <f t="shared" si="76"/>
        <v>0</v>
      </c>
      <c r="BL79" s="10" t="str">
        <f>IFERROR(VLOOKUP(A79,'20'!U:V,2,0),"0")</f>
        <v>0</v>
      </c>
      <c r="BM79" s="5" t="s">
        <v>130</v>
      </c>
      <c r="BN79" s="15">
        <f t="shared" si="77"/>
        <v>0</v>
      </c>
      <c r="BO79" s="10" t="str">
        <f>IFERROR(VLOOKUP(A79,'21'!U:V,2,0),"0")</f>
        <v>0</v>
      </c>
      <c r="BP79" s="5" t="s">
        <v>130</v>
      </c>
      <c r="BQ79" s="15">
        <f t="shared" si="78"/>
        <v>0</v>
      </c>
      <c r="BR79" s="10" t="str">
        <f>IFERROR(VLOOKUP(A79,'22'!U:V,2,0),"0")</f>
        <v>0</v>
      </c>
      <c r="BS79" s="5" t="s">
        <v>130</v>
      </c>
      <c r="BT79" s="15">
        <f t="shared" si="79"/>
        <v>0</v>
      </c>
      <c r="BU79" s="10" t="str">
        <f>IFERROR(VLOOKUP(A79,'23'!U:V,2,0),"0")</f>
        <v>0</v>
      </c>
      <c r="BV79" s="5" t="s">
        <v>130</v>
      </c>
      <c r="BW79" s="15">
        <f t="shared" si="80"/>
        <v>0</v>
      </c>
      <c r="BX79" s="10" t="str">
        <f>IFERROR(VLOOKUP(A79,'24'!U:V,2,0),"0")</f>
        <v>0</v>
      </c>
      <c r="BY79" s="5" t="s">
        <v>130</v>
      </c>
      <c r="BZ79" s="15">
        <f t="shared" si="81"/>
        <v>0</v>
      </c>
      <c r="CA79" s="10" t="str">
        <f>IFERROR(VLOOKUP(A79,'25'!U:V,2,0),"0")</f>
        <v>0</v>
      </c>
      <c r="CB79" s="5" t="s">
        <v>130</v>
      </c>
      <c r="CC79" s="15">
        <f t="shared" si="82"/>
        <v>0</v>
      </c>
      <c r="CD79" s="10" t="str">
        <f>IFERROR(VLOOKUP(A79,'26'!U:V,2,0),"0")</f>
        <v>0</v>
      </c>
      <c r="CE79" s="5" t="s">
        <v>130</v>
      </c>
      <c r="CF79" s="15">
        <f t="shared" si="83"/>
        <v>0</v>
      </c>
      <c r="CG79" s="10" t="str">
        <f>IFERROR(VLOOKUP(A79,'27'!U:V,2,0),"0")</f>
        <v>0</v>
      </c>
      <c r="CH79" s="5" t="s">
        <v>130</v>
      </c>
      <c r="CI79" s="15">
        <f t="shared" si="84"/>
        <v>0</v>
      </c>
      <c r="CJ79" s="10" t="str">
        <f>IFERROR(VLOOKUP(A79,'28'!U:V,2,0),"0")</f>
        <v>0</v>
      </c>
      <c r="CK79" s="5" t="s">
        <v>130</v>
      </c>
      <c r="CL79" s="15">
        <f t="shared" si="85"/>
        <v>0</v>
      </c>
      <c r="CM79" s="10" t="str">
        <f>IFERROR(VLOOKUP(A79,'29'!U:V,2,0),"0")</f>
        <v>0</v>
      </c>
      <c r="CN79" s="5" t="s">
        <v>130</v>
      </c>
      <c r="CO79" s="15">
        <f t="shared" si="86"/>
        <v>0</v>
      </c>
      <c r="CP79" s="10" t="str">
        <f>IFERROR(VLOOKUP(A79,'30'!U:V,2,0),"0")</f>
        <v>0</v>
      </c>
      <c r="CQ79" s="5" t="s">
        <v>130</v>
      </c>
      <c r="CR79" s="15">
        <f t="shared" si="87"/>
        <v>0</v>
      </c>
      <c r="CS79" s="10" t="str">
        <f>IFERROR(VLOOKUP(A79,'31'!U:V,2,0),"0")</f>
        <v>0</v>
      </c>
      <c r="CT79" s="5" t="s">
        <v>130</v>
      </c>
      <c r="CU79" s="15">
        <f t="shared" si="88"/>
        <v>0</v>
      </c>
      <c r="CV79" s="10" t="str">
        <f>IFERROR(VLOOKUP(A79,'เซต1-31'!V:W,2,0),"0")</f>
        <v>0</v>
      </c>
      <c r="CW79" s="5" t="s">
        <v>130</v>
      </c>
      <c r="CX79" s="15">
        <f t="shared" si="74"/>
        <v>0</v>
      </c>
    </row>
    <row r="80" spans="1:102" x14ac:dyDescent="0.25">
      <c r="A80" s="5" t="s">
        <v>208</v>
      </c>
      <c r="B80" s="4" t="s">
        <v>31</v>
      </c>
      <c r="C80" s="13">
        <v>4.76</v>
      </c>
      <c r="D80" s="19">
        <f t="shared" si="55"/>
        <v>0</v>
      </c>
      <c r="E80" s="5" t="s">
        <v>130</v>
      </c>
      <c r="F80" s="13">
        <f t="shared" si="56"/>
        <v>0</v>
      </c>
      <c r="G80" s="10" t="str">
        <f>IFERROR(VLOOKUP(A80,'1'!U:V,2,0),"0")</f>
        <v>0</v>
      </c>
      <c r="H80" s="5" t="s">
        <v>130</v>
      </c>
      <c r="I80" s="15">
        <f t="shared" si="57"/>
        <v>0</v>
      </c>
      <c r="J80" s="10" t="str">
        <f>IFERROR(VLOOKUP(A80,'2'!U:V,2,0),"0")</f>
        <v>0</v>
      </c>
      <c r="K80" s="5" t="s">
        <v>130</v>
      </c>
      <c r="L80" s="15">
        <f t="shared" si="58"/>
        <v>0</v>
      </c>
      <c r="M80" s="10" t="str">
        <f>IFERROR(VLOOKUP(A80,'3'!U:V,2,0),"0")</f>
        <v>0</v>
      </c>
      <c r="N80" s="5" t="s">
        <v>130</v>
      </c>
      <c r="O80" s="15">
        <f t="shared" si="59"/>
        <v>0</v>
      </c>
      <c r="P80" s="10" t="str">
        <f>IFERROR(VLOOKUP(A80,'4'!U:V,2,0),"0")</f>
        <v>0</v>
      </c>
      <c r="Q80" s="5" t="s">
        <v>130</v>
      </c>
      <c r="R80" s="15">
        <f t="shared" si="60"/>
        <v>0</v>
      </c>
      <c r="S80" s="10" t="str">
        <f>IFERROR(VLOOKUP(A80,'5'!U:V,2,0),"0")</f>
        <v>0</v>
      </c>
      <c r="T80" s="5" t="s">
        <v>130</v>
      </c>
      <c r="U80" s="15">
        <f t="shared" si="61"/>
        <v>0</v>
      </c>
      <c r="V80" s="10" t="str">
        <f>IFERROR(VLOOKUP(A80,'6'!U:V,2,0),"0")</f>
        <v>0</v>
      </c>
      <c r="W80" s="5" t="s">
        <v>130</v>
      </c>
      <c r="X80" s="15">
        <f t="shared" si="62"/>
        <v>0</v>
      </c>
      <c r="Y80" s="10" t="str">
        <f>IFERROR(VLOOKUP(A80,'7'!U:V,2,0),"0")</f>
        <v>0</v>
      </c>
      <c r="Z80" s="5" t="s">
        <v>130</v>
      </c>
      <c r="AA80" s="15">
        <f t="shared" si="63"/>
        <v>0</v>
      </c>
      <c r="AB80" s="10" t="str">
        <f>IFERROR(VLOOKUP(A80,'8'!U:V,2,0),"0")</f>
        <v>0</v>
      </c>
      <c r="AC80" s="5" t="s">
        <v>130</v>
      </c>
      <c r="AD80" s="15">
        <f t="shared" si="64"/>
        <v>0</v>
      </c>
      <c r="AE80" s="10" t="str">
        <f>IFERROR(VLOOKUP(A80,'9'!U:V,2,0),"0")</f>
        <v>0</v>
      </c>
      <c r="AF80" s="5" t="s">
        <v>130</v>
      </c>
      <c r="AG80" s="15">
        <f t="shared" si="65"/>
        <v>0</v>
      </c>
      <c r="AH80" s="10" t="str">
        <f>IFERROR(VLOOKUP(A80,'10'!U:V,2,0),"0")</f>
        <v>0</v>
      </c>
      <c r="AI80" s="5" t="s">
        <v>130</v>
      </c>
      <c r="AJ80" s="15">
        <f t="shared" si="66"/>
        <v>0</v>
      </c>
      <c r="AK80" s="10" t="str">
        <f>IFERROR(VLOOKUP(A80,'11'!U:V,2,0),"0")</f>
        <v>0</v>
      </c>
      <c r="AL80" s="5" t="s">
        <v>130</v>
      </c>
      <c r="AM80" s="15">
        <f t="shared" si="67"/>
        <v>0</v>
      </c>
      <c r="AN80" s="10" t="str">
        <f>IFERROR(VLOOKUP(A80,'12'!U:V,2,0),"0")</f>
        <v>0</v>
      </c>
      <c r="AO80" s="5" t="s">
        <v>130</v>
      </c>
      <c r="AP80" s="15">
        <f t="shared" si="68"/>
        <v>0</v>
      </c>
      <c r="AQ80" s="10" t="str">
        <f>IFERROR(VLOOKUP(A80,'13'!U:V,2,0),"0")</f>
        <v>0</v>
      </c>
      <c r="AR80" s="5" t="s">
        <v>130</v>
      </c>
      <c r="AS80" s="15">
        <f t="shared" si="69"/>
        <v>0</v>
      </c>
      <c r="AT80" s="10" t="str">
        <f>IFERROR(VLOOKUP(A80,'14'!U:V,2,0),"0")</f>
        <v>0</v>
      </c>
      <c r="AU80" s="5" t="s">
        <v>130</v>
      </c>
      <c r="AV80" s="15">
        <f t="shared" si="70"/>
        <v>0</v>
      </c>
      <c r="AW80" s="10" t="str">
        <f>IFERROR(VLOOKUP(A80,'15'!U:V,2,0),"0")</f>
        <v>0</v>
      </c>
      <c r="AX80" s="5" t="s">
        <v>130</v>
      </c>
      <c r="AY80" s="15">
        <f t="shared" si="71"/>
        <v>0</v>
      </c>
      <c r="AZ80" s="10" t="str">
        <f>IFERROR(VLOOKUP(A80,'16'!U:V,2,0),"0")</f>
        <v>0</v>
      </c>
      <c r="BA80" s="5" t="s">
        <v>130</v>
      </c>
      <c r="BB80" s="15">
        <f t="shared" si="72"/>
        <v>0</v>
      </c>
      <c r="BC80" s="10" t="str">
        <f>IFERROR(VLOOKUP(A80,'17'!U:V,2,0),"0")</f>
        <v>0</v>
      </c>
      <c r="BD80" s="5" t="s">
        <v>130</v>
      </c>
      <c r="BE80" s="15">
        <f t="shared" si="73"/>
        <v>0</v>
      </c>
      <c r="BF80" s="10" t="str">
        <f>IFERROR(VLOOKUP(A80,'18'!U:V,2,0),"0")</f>
        <v>0</v>
      </c>
      <c r="BG80" s="5" t="s">
        <v>130</v>
      </c>
      <c r="BH80" s="15">
        <f t="shared" si="75"/>
        <v>0</v>
      </c>
      <c r="BI80" s="10" t="str">
        <f>IFERROR(VLOOKUP(A80,'19'!U:V,2,0),"0")</f>
        <v>0</v>
      </c>
      <c r="BJ80" s="5" t="s">
        <v>130</v>
      </c>
      <c r="BK80" s="15">
        <f t="shared" si="76"/>
        <v>0</v>
      </c>
      <c r="BL80" s="10" t="str">
        <f>IFERROR(VLOOKUP(A80,'20'!U:V,2,0),"0")</f>
        <v>0</v>
      </c>
      <c r="BM80" s="5" t="s">
        <v>130</v>
      </c>
      <c r="BN80" s="15">
        <f t="shared" si="77"/>
        <v>0</v>
      </c>
      <c r="BO80" s="10" t="str">
        <f>IFERROR(VLOOKUP(A80,'21'!U:V,2,0),"0")</f>
        <v>0</v>
      </c>
      <c r="BP80" s="5" t="s">
        <v>130</v>
      </c>
      <c r="BQ80" s="15">
        <f t="shared" si="78"/>
        <v>0</v>
      </c>
      <c r="BR80" s="10" t="str">
        <f>IFERROR(VLOOKUP(A80,'22'!U:V,2,0),"0")</f>
        <v>0</v>
      </c>
      <c r="BS80" s="5" t="s">
        <v>130</v>
      </c>
      <c r="BT80" s="15">
        <f t="shared" si="79"/>
        <v>0</v>
      </c>
      <c r="BU80" s="10" t="str">
        <f>IFERROR(VLOOKUP(A80,'23'!U:V,2,0),"0")</f>
        <v>0</v>
      </c>
      <c r="BV80" s="5" t="s">
        <v>130</v>
      </c>
      <c r="BW80" s="15">
        <f t="shared" si="80"/>
        <v>0</v>
      </c>
      <c r="BX80" s="10" t="str">
        <f>IFERROR(VLOOKUP(A80,'24'!U:V,2,0),"0")</f>
        <v>0</v>
      </c>
      <c r="BY80" s="5" t="s">
        <v>130</v>
      </c>
      <c r="BZ80" s="15">
        <f t="shared" si="81"/>
        <v>0</v>
      </c>
      <c r="CA80" s="10" t="str">
        <f>IFERROR(VLOOKUP(A80,'25'!U:V,2,0),"0")</f>
        <v>0</v>
      </c>
      <c r="CB80" s="5" t="s">
        <v>130</v>
      </c>
      <c r="CC80" s="15">
        <f t="shared" si="82"/>
        <v>0</v>
      </c>
      <c r="CD80" s="10" t="str">
        <f>IFERROR(VLOOKUP(A80,'26'!U:V,2,0),"0")</f>
        <v>0</v>
      </c>
      <c r="CE80" s="5" t="s">
        <v>130</v>
      </c>
      <c r="CF80" s="15">
        <f t="shared" si="83"/>
        <v>0</v>
      </c>
      <c r="CG80" s="10" t="str">
        <f>IFERROR(VLOOKUP(A80,'27'!U:V,2,0),"0")</f>
        <v>0</v>
      </c>
      <c r="CH80" s="5" t="s">
        <v>130</v>
      </c>
      <c r="CI80" s="15">
        <f t="shared" si="84"/>
        <v>0</v>
      </c>
      <c r="CJ80" s="10" t="str">
        <f>IFERROR(VLOOKUP(A80,'28'!U:V,2,0),"0")</f>
        <v>0</v>
      </c>
      <c r="CK80" s="5" t="s">
        <v>130</v>
      </c>
      <c r="CL80" s="15">
        <f t="shared" si="85"/>
        <v>0</v>
      </c>
      <c r="CM80" s="10" t="str">
        <f>IFERROR(VLOOKUP(A80,'29'!U:V,2,0),"0")</f>
        <v>0</v>
      </c>
      <c r="CN80" s="5" t="s">
        <v>130</v>
      </c>
      <c r="CO80" s="15">
        <f t="shared" si="86"/>
        <v>0</v>
      </c>
      <c r="CP80" s="10" t="str">
        <f>IFERROR(VLOOKUP(A80,'30'!U:V,2,0),"0")</f>
        <v>0</v>
      </c>
      <c r="CQ80" s="5" t="s">
        <v>130</v>
      </c>
      <c r="CR80" s="15">
        <f t="shared" si="87"/>
        <v>0</v>
      </c>
      <c r="CS80" s="10" t="str">
        <f>IFERROR(VLOOKUP(A80,'31'!U:V,2,0),"0")</f>
        <v>0</v>
      </c>
      <c r="CT80" s="5" t="s">
        <v>130</v>
      </c>
      <c r="CU80" s="15">
        <f t="shared" si="88"/>
        <v>0</v>
      </c>
      <c r="CV80" s="10" t="str">
        <f>IFERROR(VLOOKUP(A80,'เซต1-31'!V:W,2,0),"0")</f>
        <v>0</v>
      </c>
      <c r="CW80" s="5" t="s">
        <v>130</v>
      </c>
      <c r="CX80" s="15">
        <f t="shared" si="74"/>
        <v>0</v>
      </c>
    </row>
    <row r="81" spans="1:102" x14ac:dyDescent="0.25">
      <c r="A81" s="5" t="s">
        <v>30</v>
      </c>
      <c r="B81" s="4" t="s">
        <v>31</v>
      </c>
      <c r="C81" s="13">
        <v>4.76</v>
      </c>
      <c r="D81" s="19">
        <f t="shared" si="55"/>
        <v>0</v>
      </c>
      <c r="E81" s="5" t="s">
        <v>130</v>
      </c>
      <c r="F81" s="13">
        <f t="shared" si="56"/>
        <v>0</v>
      </c>
      <c r="G81" s="10" t="str">
        <f>IFERROR(VLOOKUP(A81,'1'!U:V,2,0),"0")</f>
        <v>0</v>
      </c>
      <c r="H81" s="5" t="s">
        <v>130</v>
      </c>
      <c r="I81" s="15">
        <f t="shared" si="57"/>
        <v>0</v>
      </c>
      <c r="J81" s="10" t="str">
        <f>IFERROR(VLOOKUP(A81,'2'!U:V,2,0),"0")</f>
        <v>0</v>
      </c>
      <c r="K81" s="5" t="s">
        <v>130</v>
      </c>
      <c r="L81" s="15">
        <f t="shared" si="58"/>
        <v>0</v>
      </c>
      <c r="M81" s="10" t="str">
        <f>IFERROR(VLOOKUP(A81,'3'!U:V,2,0),"0")</f>
        <v>0</v>
      </c>
      <c r="N81" s="5" t="s">
        <v>130</v>
      </c>
      <c r="O81" s="15">
        <f t="shared" si="59"/>
        <v>0</v>
      </c>
      <c r="P81" s="10" t="str">
        <f>IFERROR(VLOOKUP(A81,'4'!U:V,2,0),"0")</f>
        <v>0</v>
      </c>
      <c r="Q81" s="5" t="s">
        <v>130</v>
      </c>
      <c r="R81" s="15">
        <f t="shared" si="60"/>
        <v>0</v>
      </c>
      <c r="S81" s="10" t="str">
        <f>IFERROR(VLOOKUP(A81,'5'!U:V,2,0),"0")</f>
        <v>0</v>
      </c>
      <c r="T81" s="5" t="s">
        <v>130</v>
      </c>
      <c r="U81" s="15">
        <f t="shared" si="61"/>
        <v>0</v>
      </c>
      <c r="V81" s="10" t="str">
        <f>IFERROR(VLOOKUP(A81,'6'!U:V,2,0),"0")</f>
        <v>0</v>
      </c>
      <c r="W81" s="5" t="s">
        <v>130</v>
      </c>
      <c r="X81" s="15">
        <f t="shared" si="62"/>
        <v>0</v>
      </c>
      <c r="Y81" s="10" t="str">
        <f>IFERROR(VLOOKUP(A81,'7'!U:V,2,0),"0")</f>
        <v>0</v>
      </c>
      <c r="Z81" s="5" t="s">
        <v>130</v>
      </c>
      <c r="AA81" s="15">
        <f t="shared" si="63"/>
        <v>0</v>
      </c>
      <c r="AB81" s="10" t="str">
        <f>IFERROR(VLOOKUP(A81,'8'!U:V,2,0),"0")</f>
        <v>0</v>
      </c>
      <c r="AC81" s="5" t="s">
        <v>130</v>
      </c>
      <c r="AD81" s="15">
        <f t="shared" si="64"/>
        <v>0</v>
      </c>
      <c r="AE81" s="10" t="str">
        <f>IFERROR(VLOOKUP(A81,'9'!U:V,2,0),"0")</f>
        <v>0</v>
      </c>
      <c r="AF81" s="5" t="s">
        <v>130</v>
      </c>
      <c r="AG81" s="15">
        <f t="shared" si="65"/>
        <v>0</v>
      </c>
      <c r="AH81" s="10" t="str">
        <f>IFERROR(VLOOKUP(A81,'10'!U:V,2,0),"0")</f>
        <v>0</v>
      </c>
      <c r="AI81" s="5" t="s">
        <v>130</v>
      </c>
      <c r="AJ81" s="15">
        <f t="shared" si="66"/>
        <v>0</v>
      </c>
      <c r="AK81" s="10" t="str">
        <f>IFERROR(VLOOKUP(A81,'11'!U:V,2,0),"0")</f>
        <v>0</v>
      </c>
      <c r="AL81" s="5" t="s">
        <v>130</v>
      </c>
      <c r="AM81" s="15">
        <f t="shared" si="67"/>
        <v>0</v>
      </c>
      <c r="AN81" s="10" t="str">
        <f>IFERROR(VLOOKUP(A81,'12'!U:V,2,0),"0")</f>
        <v>0</v>
      </c>
      <c r="AO81" s="5" t="s">
        <v>130</v>
      </c>
      <c r="AP81" s="15">
        <f t="shared" si="68"/>
        <v>0</v>
      </c>
      <c r="AQ81" s="10" t="str">
        <f>IFERROR(VLOOKUP(A81,'13'!U:V,2,0),"0")</f>
        <v>0</v>
      </c>
      <c r="AR81" s="5" t="s">
        <v>130</v>
      </c>
      <c r="AS81" s="15">
        <f t="shared" si="69"/>
        <v>0</v>
      </c>
      <c r="AT81" s="10" t="str">
        <f>IFERROR(VLOOKUP(A81,'14'!U:V,2,0),"0")</f>
        <v>0</v>
      </c>
      <c r="AU81" s="5" t="s">
        <v>130</v>
      </c>
      <c r="AV81" s="15">
        <f t="shared" si="70"/>
        <v>0</v>
      </c>
      <c r="AW81" s="10" t="str">
        <f>IFERROR(VLOOKUP(A81,'15'!U:V,2,0),"0")</f>
        <v>0</v>
      </c>
      <c r="AX81" s="5" t="s">
        <v>130</v>
      </c>
      <c r="AY81" s="15">
        <f t="shared" si="71"/>
        <v>0</v>
      </c>
      <c r="AZ81" s="10" t="str">
        <f>IFERROR(VLOOKUP(A81,'16'!U:V,2,0),"0")</f>
        <v>0</v>
      </c>
      <c r="BA81" s="5" t="s">
        <v>130</v>
      </c>
      <c r="BB81" s="15">
        <f t="shared" si="72"/>
        <v>0</v>
      </c>
      <c r="BC81" s="10" t="str">
        <f>IFERROR(VLOOKUP(A81,'17'!U:V,2,0),"0")</f>
        <v>0</v>
      </c>
      <c r="BD81" s="5" t="s">
        <v>130</v>
      </c>
      <c r="BE81" s="15">
        <f t="shared" si="73"/>
        <v>0</v>
      </c>
      <c r="BF81" s="10" t="str">
        <f>IFERROR(VLOOKUP(A81,'18'!U:V,2,0),"0")</f>
        <v>0</v>
      </c>
      <c r="BG81" s="5" t="s">
        <v>130</v>
      </c>
      <c r="BH81" s="15">
        <f t="shared" si="75"/>
        <v>0</v>
      </c>
      <c r="BI81" s="10" t="str">
        <f>IFERROR(VLOOKUP(A81,'19'!U:V,2,0),"0")</f>
        <v>0</v>
      </c>
      <c r="BJ81" s="5" t="s">
        <v>130</v>
      </c>
      <c r="BK81" s="15">
        <f t="shared" si="76"/>
        <v>0</v>
      </c>
      <c r="BL81" s="10" t="str">
        <f>IFERROR(VLOOKUP(A81,'20'!U:V,2,0),"0")</f>
        <v>0</v>
      </c>
      <c r="BM81" s="5" t="s">
        <v>130</v>
      </c>
      <c r="BN81" s="15">
        <f t="shared" si="77"/>
        <v>0</v>
      </c>
      <c r="BO81" s="10" t="str">
        <f>IFERROR(VLOOKUP(A81,'21'!U:V,2,0),"0")</f>
        <v>0</v>
      </c>
      <c r="BP81" s="5" t="s">
        <v>130</v>
      </c>
      <c r="BQ81" s="15">
        <f t="shared" si="78"/>
        <v>0</v>
      </c>
      <c r="BR81" s="10" t="str">
        <f>IFERROR(VLOOKUP(A81,'22'!U:V,2,0),"0")</f>
        <v>0</v>
      </c>
      <c r="BS81" s="5" t="s">
        <v>130</v>
      </c>
      <c r="BT81" s="15">
        <f t="shared" si="79"/>
        <v>0</v>
      </c>
      <c r="BU81" s="10" t="str">
        <f>IFERROR(VLOOKUP(A81,'23'!U:V,2,0),"0")</f>
        <v>0</v>
      </c>
      <c r="BV81" s="5" t="s">
        <v>130</v>
      </c>
      <c r="BW81" s="15">
        <f t="shared" si="80"/>
        <v>0</v>
      </c>
      <c r="BX81" s="10" t="str">
        <f>IFERROR(VLOOKUP(A81,'24'!U:V,2,0),"0")</f>
        <v>0</v>
      </c>
      <c r="BY81" s="5" t="s">
        <v>130</v>
      </c>
      <c r="BZ81" s="15">
        <f t="shared" si="81"/>
        <v>0</v>
      </c>
      <c r="CA81" s="10" t="str">
        <f>IFERROR(VLOOKUP(A81,'25'!U:V,2,0),"0")</f>
        <v>0</v>
      </c>
      <c r="CB81" s="5" t="s">
        <v>130</v>
      </c>
      <c r="CC81" s="15">
        <f t="shared" si="82"/>
        <v>0</v>
      </c>
      <c r="CD81" s="10" t="str">
        <f>IFERROR(VLOOKUP(A81,'26'!U:V,2,0),"0")</f>
        <v>0</v>
      </c>
      <c r="CE81" s="5" t="s">
        <v>130</v>
      </c>
      <c r="CF81" s="15">
        <f t="shared" si="83"/>
        <v>0</v>
      </c>
      <c r="CG81" s="10" t="str">
        <f>IFERROR(VLOOKUP(A81,'27'!U:V,2,0),"0")</f>
        <v>0</v>
      </c>
      <c r="CH81" s="5" t="s">
        <v>130</v>
      </c>
      <c r="CI81" s="15">
        <f t="shared" si="84"/>
        <v>0</v>
      </c>
      <c r="CJ81" s="10" t="str">
        <f>IFERROR(VLOOKUP(A81,'28'!U:V,2,0),"0")</f>
        <v>0</v>
      </c>
      <c r="CK81" s="5" t="s">
        <v>130</v>
      </c>
      <c r="CL81" s="15">
        <f t="shared" si="85"/>
        <v>0</v>
      </c>
      <c r="CM81" s="10" t="str">
        <f>IFERROR(VLOOKUP(A81,'29'!U:V,2,0),"0")</f>
        <v>0</v>
      </c>
      <c r="CN81" s="5" t="s">
        <v>130</v>
      </c>
      <c r="CO81" s="15">
        <f t="shared" si="86"/>
        <v>0</v>
      </c>
      <c r="CP81" s="10" t="str">
        <f>IFERROR(VLOOKUP(A81,'30'!U:V,2,0),"0")</f>
        <v>0</v>
      </c>
      <c r="CQ81" s="5" t="s">
        <v>130</v>
      </c>
      <c r="CR81" s="15">
        <f t="shared" si="87"/>
        <v>0</v>
      </c>
      <c r="CS81" s="10" t="str">
        <f>IFERROR(VLOOKUP(A81,'31'!U:V,2,0),"0")</f>
        <v>0</v>
      </c>
      <c r="CT81" s="5" t="s">
        <v>130</v>
      </c>
      <c r="CU81" s="15">
        <f t="shared" si="88"/>
        <v>0</v>
      </c>
      <c r="CV81" s="10" t="str">
        <f>IFERROR(VLOOKUP(A81,'เซต1-31'!V:W,2,0),"0")</f>
        <v>0</v>
      </c>
      <c r="CW81" s="5" t="s">
        <v>130</v>
      </c>
      <c r="CX81" s="15">
        <f t="shared" si="74"/>
        <v>0</v>
      </c>
    </row>
    <row r="82" spans="1:102" x14ac:dyDescent="0.25">
      <c r="A82" s="5" t="s">
        <v>114</v>
      </c>
      <c r="B82" s="4" t="s">
        <v>115</v>
      </c>
      <c r="C82" s="13">
        <v>14.38</v>
      </c>
      <c r="D82" s="19">
        <f t="shared" si="55"/>
        <v>70</v>
      </c>
      <c r="E82" s="5" t="s">
        <v>129</v>
      </c>
      <c r="F82" s="13">
        <f t="shared" si="56"/>
        <v>1006.6</v>
      </c>
      <c r="G82" s="10">
        <f>IFERROR(VLOOKUP(A82,'1'!U:V,2,0),"0")</f>
        <v>5</v>
      </c>
      <c r="H82" s="5" t="s">
        <v>129</v>
      </c>
      <c r="I82" s="15">
        <f t="shared" si="57"/>
        <v>71.900000000000006</v>
      </c>
      <c r="J82" s="10">
        <f>IFERROR(VLOOKUP(A82,'2'!U:V,2,0),"0")</f>
        <v>1</v>
      </c>
      <c r="K82" s="5" t="s">
        <v>129</v>
      </c>
      <c r="L82" s="15">
        <f t="shared" si="58"/>
        <v>14.38</v>
      </c>
      <c r="M82" s="10" t="str">
        <f>IFERROR(VLOOKUP(A82,'3'!U:V,2,0),"0")</f>
        <v>0</v>
      </c>
      <c r="N82" s="5" t="s">
        <v>129</v>
      </c>
      <c r="O82" s="15">
        <f t="shared" si="59"/>
        <v>0</v>
      </c>
      <c r="P82" s="10" t="str">
        <f>IFERROR(VLOOKUP(A82,'4'!U:V,2,0),"0")</f>
        <v>0</v>
      </c>
      <c r="Q82" s="5" t="s">
        <v>129</v>
      </c>
      <c r="R82" s="15">
        <f t="shared" si="60"/>
        <v>0</v>
      </c>
      <c r="S82" s="10" t="str">
        <f>IFERROR(VLOOKUP(A82,'5'!U:V,2,0),"0")</f>
        <v>0</v>
      </c>
      <c r="T82" s="5" t="s">
        <v>129</v>
      </c>
      <c r="U82" s="15">
        <f t="shared" si="61"/>
        <v>0</v>
      </c>
      <c r="V82" s="10" t="str">
        <f>IFERROR(VLOOKUP(A82,'6'!U:V,2,0),"0")</f>
        <v>0</v>
      </c>
      <c r="W82" s="5" t="s">
        <v>129</v>
      </c>
      <c r="X82" s="15">
        <f t="shared" si="62"/>
        <v>0</v>
      </c>
      <c r="Y82" s="10" t="str">
        <f>IFERROR(VLOOKUP(A82,'7'!U:V,2,0),"0")</f>
        <v>0</v>
      </c>
      <c r="Z82" s="5" t="s">
        <v>129</v>
      </c>
      <c r="AA82" s="15">
        <f t="shared" si="63"/>
        <v>0</v>
      </c>
      <c r="AB82" s="10">
        <f>IFERROR(VLOOKUP(A82,'8'!U:V,2,0),"0")</f>
        <v>1</v>
      </c>
      <c r="AC82" s="5" t="s">
        <v>129</v>
      </c>
      <c r="AD82" s="15">
        <f t="shared" si="64"/>
        <v>14.38</v>
      </c>
      <c r="AE82" s="10" t="str">
        <f>IFERROR(VLOOKUP(A82,'9'!U:V,2,0),"0")</f>
        <v>0</v>
      </c>
      <c r="AF82" s="5" t="s">
        <v>129</v>
      </c>
      <c r="AG82" s="15">
        <f t="shared" si="65"/>
        <v>0</v>
      </c>
      <c r="AH82" s="10" t="str">
        <f>IFERROR(VLOOKUP(A82,'10'!U:V,2,0),"0")</f>
        <v>0</v>
      </c>
      <c r="AI82" s="5" t="s">
        <v>129</v>
      </c>
      <c r="AJ82" s="15">
        <f t="shared" si="66"/>
        <v>0</v>
      </c>
      <c r="AK82" s="10">
        <f>IFERROR(VLOOKUP(A82,'11'!U:V,2,0),"0")</f>
        <v>2</v>
      </c>
      <c r="AL82" s="5" t="s">
        <v>129</v>
      </c>
      <c r="AM82" s="15">
        <f t="shared" si="67"/>
        <v>28.76</v>
      </c>
      <c r="AN82" s="10" t="str">
        <f>IFERROR(VLOOKUP(A82,'12'!U:V,2,0),"0")</f>
        <v>0</v>
      </c>
      <c r="AO82" s="5" t="s">
        <v>129</v>
      </c>
      <c r="AP82" s="15">
        <f t="shared" si="68"/>
        <v>0</v>
      </c>
      <c r="AQ82" s="10" t="str">
        <f>IFERROR(VLOOKUP(A82,'13'!U:V,2,0),"0")</f>
        <v>0</v>
      </c>
      <c r="AR82" s="5" t="s">
        <v>129</v>
      </c>
      <c r="AS82" s="15">
        <f t="shared" si="69"/>
        <v>0</v>
      </c>
      <c r="AT82" s="10" t="str">
        <f>IFERROR(VLOOKUP(A82,'14'!U:V,2,0),"0")</f>
        <v>0</v>
      </c>
      <c r="AU82" s="5" t="s">
        <v>129</v>
      </c>
      <c r="AV82" s="15">
        <f t="shared" si="70"/>
        <v>0</v>
      </c>
      <c r="AW82" s="10">
        <f>IFERROR(VLOOKUP(A82,'15'!U:V,2,0),"0")</f>
        <v>1</v>
      </c>
      <c r="AX82" s="5" t="s">
        <v>129</v>
      </c>
      <c r="AY82" s="15">
        <f t="shared" si="71"/>
        <v>14.38</v>
      </c>
      <c r="AZ82" s="10">
        <f>IFERROR(VLOOKUP(A82,'16'!U:V,2,0),"0")</f>
        <v>4</v>
      </c>
      <c r="BA82" s="5" t="s">
        <v>129</v>
      </c>
      <c r="BB82" s="15">
        <f t="shared" si="72"/>
        <v>57.52</v>
      </c>
      <c r="BC82" s="10">
        <f>IFERROR(VLOOKUP(A82,'17'!U:V,2,0),"0")</f>
        <v>1</v>
      </c>
      <c r="BD82" s="5" t="s">
        <v>129</v>
      </c>
      <c r="BE82" s="15">
        <f t="shared" si="73"/>
        <v>14.38</v>
      </c>
      <c r="BF82" s="10">
        <f>IFERROR(VLOOKUP(A82,'18'!U:V,2,0),"0")</f>
        <v>3</v>
      </c>
      <c r="BG82" s="5" t="s">
        <v>129</v>
      </c>
      <c r="BH82" s="15">
        <f t="shared" si="75"/>
        <v>43.14</v>
      </c>
      <c r="BI82" s="10">
        <f>IFERROR(VLOOKUP(A82,'19'!U:V,2,0),"0")</f>
        <v>1</v>
      </c>
      <c r="BJ82" s="5" t="s">
        <v>129</v>
      </c>
      <c r="BK82" s="15">
        <f t="shared" si="76"/>
        <v>14.38</v>
      </c>
      <c r="BL82" s="10">
        <f>IFERROR(VLOOKUP(A82,'20'!U:V,2,0),"0")</f>
        <v>4</v>
      </c>
      <c r="BM82" s="5" t="s">
        <v>129</v>
      </c>
      <c r="BN82" s="15">
        <f t="shared" si="77"/>
        <v>57.52</v>
      </c>
      <c r="BO82" s="10">
        <f>IFERROR(VLOOKUP(A82,'21'!U:V,2,0),"0")</f>
        <v>3</v>
      </c>
      <c r="BP82" s="5" t="s">
        <v>129</v>
      </c>
      <c r="BQ82" s="15">
        <f t="shared" si="78"/>
        <v>43.14</v>
      </c>
      <c r="BR82" s="10">
        <f>IFERROR(VLOOKUP(A82,'22'!U:V,2,0),"0")</f>
        <v>5</v>
      </c>
      <c r="BS82" s="5" t="s">
        <v>129</v>
      </c>
      <c r="BT82" s="15">
        <f t="shared" si="79"/>
        <v>71.900000000000006</v>
      </c>
      <c r="BU82" s="10">
        <f>IFERROR(VLOOKUP(A82,'23'!U:V,2,0),"0")</f>
        <v>12</v>
      </c>
      <c r="BV82" s="5" t="s">
        <v>129</v>
      </c>
      <c r="BW82" s="15">
        <f t="shared" si="80"/>
        <v>172.56</v>
      </c>
      <c r="BX82" s="10">
        <f>IFERROR(VLOOKUP(A82,'24'!U:V,2,0),"0")</f>
        <v>8</v>
      </c>
      <c r="BY82" s="5" t="s">
        <v>129</v>
      </c>
      <c r="BZ82" s="15">
        <f t="shared" si="81"/>
        <v>115.04</v>
      </c>
      <c r="CA82" s="10">
        <f>IFERROR(VLOOKUP(A82,'25'!U:V,2,0),"0")</f>
        <v>7</v>
      </c>
      <c r="CB82" s="5" t="s">
        <v>129</v>
      </c>
      <c r="CC82" s="15">
        <f t="shared" si="82"/>
        <v>100.66000000000001</v>
      </c>
      <c r="CD82" s="10">
        <f>IFERROR(VLOOKUP(A82,'26'!U:V,2,0),"0")</f>
        <v>3</v>
      </c>
      <c r="CE82" s="5" t="s">
        <v>129</v>
      </c>
      <c r="CF82" s="15">
        <f t="shared" si="83"/>
        <v>43.14</v>
      </c>
      <c r="CG82" s="10">
        <f>IFERROR(VLOOKUP(A82,'27'!U:V,2,0),"0")</f>
        <v>3</v>
      </c>
      <c r="CH82" s="5" t="s">
        <v>129</v>
      </c>
      <c r="CI82" s="15">
        <f t="shared" si="84"/>
        <v>43.14</v>
      </c>
      <c r="CJ82" s="10">
        <f>IFERROR(VLOOKUP(A82,'28'!U:V,2,0),"0")</f>
        <v>2</v>
      </c>
      <c r="CK82" s="5" t="s">
        <v>129</v>
      </c>
      <c r="CL82" s="15">
        <f t="shared" si="85"/>
        <v>28.76</v>
      </c>
      <c r="CM82" s="10">
        <f>IFERROR(VLOOKUP(A82,'29'!U:V,2,0),"0")</f>
        <v>2</v>
      </c>
      <c r="CN82" s="5" t="s">
        <v>129</v>
      </c>
      <c r="CO82" s="15">
        <f t="shared" si="86"/>
        <v>28.76</v>
      </c>
      <c r="CP82" s="10">
        <f>IFERROR(VLOOKUP(A82,'30'!U:V,2,0),"0")</f>
        <v>2</v>
      </c>
      <c r="CQ82" s="5" t="s">
        <v>129</v>
      </c>
      <c r="CR82" s="15">
        <f t="shared" si="87"/>
        <v>28.76</v>
      </c>
      <c r="CS82" s="10" t="str">
        <f>IFERROR(VLOOKUP(A82,'31'!U:V,2,0),"0")</f>
        <v>0</v>
      </c>
      <c r="CT82" s="5" t="s">
        <v>129</v>
      </c>
      <c r="CU82" s="15">
        <f t="shared" si="88"/>
        <v>0</v>
      </c>
      <c r="CV82" s="10" t="str">
        <f>IFERROR(VLOOKUP(A82,'เซต1-31'!V:W,2,0),"0")</f>
        <v>0</v>
      </c>
      <c r="CW82" s="5" t="s">
        <v>129</v>
      </c>
      <c r="CX82" s="15">
        <f t="shared" si="74"/>
        <v>0</v>
      </c>
    </row>
    <row r="83" spans="1:102" x14ac:dyDescent="0.25">
      <c r="A83" s="5" t="s">
        <v>112</v>
      </c>
      <c r="B83" s="4" t="s">
        <v>113</v>
      </c>
      <c r="C83" s="13">
        <v>18.510000000000002</v>
      </c>
      <c r="D83" s="19">
        <f t="shared" si="55"/>
        <v>109</v>
      </c>
      <c r="E83" s="5" t="s">
        <v>129</v>
      </c>
      <c r="F83" s="13">
        <f t="shared" si="56"/>
        <v>2017.5900000000001</v>
      </c>
      <c r="G83" s="10">
        <f>IFERROR(VLOOKUP(A83,'1'!U:V,2,0),"0")</f>
        <v>5</v>
      </c>
      <c r="H83" s="5" t="s">
        <v>129</v>
      </c>
      <c r="I83" s="15">
        <f t="shared" si="57"/>
        <v>92.550000000000011</v>
      </c>
      <c r="J83" s="10">
        <f>IFERROR(VLOOKUP(A83,'2'!U:V,2,0),"0")</f>
        <v>4</v>
      </c>
      <c r="K83" s="5" t="s">
        <v>129</v>
      </c>
      <c r="L83" s="15">
        <f t="shared" si="58"/>
        <v>74.040000000000006</v>
      </c>
      <c r="M83" s="10" t="str">
        <f>IFERROR(VLOOKUP(A83,'3'!U:V,2,0),"0")</f>
        <v>0</v>
      </c>
      <c r="N83" s="5" t="s">
        <v>129</v>
      </c>
      <c r="O83" s="15">
        <f t="shared" si="59"/>
        <v>0</v>
      </c>
      <c r="P83" s="10">
        <f>IFERROR(VLOOKUP(A83,'4'!U:V,2,0),"0")</f>
        <v>1</v>
      </c>
      <c r="Q83" s="5" t="s">
        <v>129</v>
      </c>
      <c r="R83" s="15">
        <f t="shared" si="60"/>
        <v>18.510000000000002</v>
      </c>
      <c r="S83" s="10">
        <f>IFERROR(VLOOKUP(A83,'5'!U:V,2,0),"0")</f>
        <v>9</v>
      </c>
      <c r="T83" s="5" t="s">
        <v>129</v>
      </c>
      <c r="U83" s="15">
        <f t="shared" si="61"/>
        <v>166.59</v>
      </c>
      <c r="V83" s="10" t="str">
        <f>IFERROR(VLOOKUP(A83,'6'!U:V,2,0),"0")</f>
        <v>0</v>
      </c>
      <c r="W83" s="5" t="s">
        <v>129</v>
      </c>
      <c r="X83" s="15">
        <f t="shared" si="62"/>
        <v>0</v>
      </c>
      <c r="Y83" s="10" t="str">
        <f>IFERROR(VLOOKUP(A83,'7'!U:V,2,0),"0")</f>
        <v>0</v>
      </c>
      <c r="Z83" s="5" t="s">
        <v>129</v>
      </c>
      <c r="AA83" s="15">
        <f t="shared" si="63"/>
        <v>0</v>
      </c>
      <c r="AB83" s="10">
        <f>IFERROR(VLOOKUP(A83,'8'!U:V,2,0),"0")</f>
        <v>1</v>
      </c>
      <c r="AC83" s="5" t="s">
        <v>129</v>
      </c>
      <c r="AD83" s="15">
        <f t="shared" si="64"/>
        <v>18.510000000000002</v>
      </c>
      <c r="AE83" s="10" t="str">
        <f>IFERROR(VLOOKUP(A83,'9'!U:V,2,0),"0")</f>
        <v>0</v>
      </c>
      <c r="AF83" s="5" t="s">
        <v>129</v>
      </c>
      <c r="AG83" s="15">
        <f t="shared" si="65"/>
        <v>0</v>
      </c>
      <c r="AH83" s="10" t="str">
        <f>IFERROR(VLOOKUP(A83,'10'!U:V,2,0),"0")</f>
        <v>0</v>
      </c>
      <c r="AI83" s="5" t="s">
        <v>129</v>
      </c>
      <c r="AJ83" s="15">
        <f t="shared" si="66"/>
        <v>0</v>
      </c>
      <c r="AK83" s="10">
        <f>IFERROR(VLOOKUP(A83,'11'!U:V,2,0),"0")</f>
        <v>7</v>
      </c>
      <c r="AL83" s="5" t="s">
        <v>129</v>
      </c>
      <c r="AM83" s="15">
        <f t="shared" si="67"/>
        <v>129.57000000000002</v>
      </c>
      <c r="AN83" s="10" t="str">
        <f>IFERROR(VLOOKUP(A83,'12'!U:V,2,0),"0")</f>
        <v>0</v>
      </c>
      <c r="AO83" s="5" t="s">
        <v>129</v>
      </c>
      <c r="AP83" s="15">
        <f t="shared" si="68"/>
        <v>0</v>
      </c>
      <c r="AQ83" s="10" t="str">
        <f>IFERROR(VLOOKUP(A83,'13'!U:V,2,0),"0")</f>
        <v>0</v>
      </c>
      <c r="AR83" s="5" t="s">
        <v>129</v>
      </c>
      <c r="AS83" s="15">
        <f t="shared" si="69"/>
        <v>0</v>
      </c>
      <c r="AT83" s="10">
        <f>IFERROR(VLOOKUP(A83,'14'!U:V,2,0),"0")</f>
        <v>2</v>
      </c>
      <c r="AU83" s="5" t="s">
        <v>129</v>
      </c>
      <c r="AV83" s="15">
        <f t="shared" si="70"/>
        <v>37.020000000000003</v>
      </c>
      <c r="AW83" s="10">
        <f>IFERROR(VLOOKUP(A83,'15'!U:V,2,0),"0")</f>
        <v>2</v>
      </c>
      <c r="AX83" s="5" t="s">
        <v>129</v>
      </c>
      <c r="AY83" s="15">
        <f t="shared" si="71"/>
        <v>37.020000000000003</v>
      </c>
      <c r="AZ83" s="10">
        <f>IFERROR(VLOOKUP(A83,'16'!U:V,2,0),"0")</f>
        <v>7</v>
      </c>
      <c r="BA83" s="5" t="s">
        <v>129</v>
      </c>
      <c r="BB83" s="15">
        <f t="shared" si="72"/>
        <v>129.57000000000002</v>
      </c>
      <c r="BC83" s="10">
        <f>IFERROR(VLOOKUP(A83,'17'!U:V,2,0),"0")</f>
        <v>4</v>
      </c>
      <c r="BD83" s="5" t="s">
        <v>129</v>
      </c>
      <c r="BE83" s="15">
        <f t="shared" si="73"/>
        <v>74.040000000000006</v>
      </c>
      <c r="BF83" s="10" t="str">
        <f>IFERROR(VLOOKUP(A83,'18'!U:V,2,0),"0")</f>
        <v>0</v>
      </c>
      <c r="BG83" s="5" t="s">
        <v>129</v>
      </c>
      <c r="BH83" s="15">
        <f t="shared" si="75"/>
        <v>0</v>
      </c>
      <c r="BI83" s="10">
        <f>IFERROR(VLOOKUP(A83,'19'!U:V,2,0),"0")</f>
        <v>7</v>
      </c>
      <c r="BJ83" s="5" t="s">
        <v>129</v>
      </c>
      <c r="BK83" s="15">
        <f t="shared" si="76"/>
        <v>129.57000000000002</v>
      </c>
      <c r="BL83" s="10">
        <f>IFERROR(VLOOKUP(A83,'20'!U:V,2,0),"0")</f>
        <v>2</v>
      </c>
      <c r="BM83" s="5" t="s">
        <v>129</v>
      </c>
      <c r="BN83" s="15">
        <f t="shared" si="77"/>
        <v>37.020000000000003</v>
      </c>
      <c r="BO83" s="10">
        <f>IFERROR(VLOOKUP(A83,'21'!U:V,2,0),"0")</f>
        <v>4</v>
      </c>
      <c r="BP83" s="5" t="s">
        <v>129</v>
      </c>
      <c r="BQ83" s="15">
        <f t="shared" si="78"/>
        <v>74.040000000000006</v>
      </c>
      <c r="BR83" s="10">
        <f>IFERROR(VLOOKUP(A83,'22'!U:V,2,0),"0")</f>
        <v>16</v>
      </c>
      <c r="BS83" s="5" t="s">
        <v>129</v>
      </c>
      <c r="BT83" s="15">
        <f t="shared" si="79"/>
        <v>296.16000000000003</v>
      </c>
      <c r="BU83" s="10">
        <f>IFERROR(VLOOKUP(A83,'23'!U:V,2,0),"0")</f>
        <v>8</v>
      </c>
      <c r="BV83" s="5" t="s">
        <v>129</v>
      </c>
      <c r="BW83" s="15">
        <f t="shared" si="80"/>
        <v>148.08000000000001</v>
      </c>
      <c r="BX83" s="10">
        <f>IFERROR(VLOOKUP(A83,'24'!U:V,2,0),"0")</f>
        <v>3</v>
      </c>
      <c r="BY83" s="5" t="s">
        <v>129</v>
      </c>
      <c r="BZ83" s="15">
        <f t="shared" si="81"/>
        <v>55.53</v>
      </c>
      <c r="CA83" s="10">
        <f>IFERROR(VLOOKUP(A83,'25'!U:V,2,0),"0")</f>
        <v>6</v>
      </c>
      <c r="CB83" s="5" t="s">
        <v>129</v>
      </c>
      <c r="CC83" s="15">
        <f t="shared" si="82"/>
        <v>111.06</v>
      </c>
      <c r="CD83" s="10">
        <f>IFERROR(VLOOKUP(A83,'26'!U:V,2,0),"0")</f>
        <v>7</v>
      </c>
      <c r="CE83" s="5" t="s">
        <v>129</v>
      </c>
      <c r="CF83" s="15">
        <f t="shared" si="83"/>
        <v>129.57000000000002</v>
      </c>
      <c r="CG83" s="10">
        <f>IFERROR(VLOOKUP(A83,'27'!U:V,2,0),"0")</f>
        <v>4</v>
      </c>
      <c r="CH83" s="5" t="s">
        <v>129</v>
      </c>
      <c r="CI83" s="15">
        <f t="shared" si="84"/>
        <v>74.040000000000006</v>
      </c>
      <c r="CJ83" s="10">
        <f>IFERROR(VLOOKUP(A83,'28'!U:V,2,0),"0")</f>
        <v>5</v>
      </c>
      <c r="CK83" s="5" t="s">
        <v>129</v>
      </c>
      <c r="CL83" s="15">
        <f t="shared" si="85"/>
        <v>92.550000000000011</v>
      </c>
      <c r="CM83" s="10">
        <f>IFERROR(VLOOKUP(A83,'29'!U:V,2,0),"0")</f>
        <v>4</v>
      </c>
      <c r="CN83" s="5" t="s">
        <v>129</v>
      </c>
      <c r="CO83" s="15">
        <f t="shared" si="86"/>
        <v>74.040000000000006</v>
      </c>
      <c r="CP83" s="10">
        <f>IFERROR(VLOOKUP(A83,'30'!U:V,2,0),"0")</f>
        <v>1</v>
      </c>
      <c r="CQ83" s="5" t="s">
        <v>129</v>
      </c>
      <c r="CR83" s="15">
        <f t="shared" si="87"/>
        <v>18.510000000000002</v>
      </c>
      <c r="CS83" s="10" t="str">
        <f>IFERROR(VLOOKUP(A83,'31'!U:V,2,0),"0")</f>
        <v>0</v>
      </c>
      <c r="CT83" s="5" t="s">
        <v>129</v>
      </c>
      <c r="CU83" s="15">
        <f t="shared" si="88"/>
        <v>0</v>
      </c>
      <c r="CV83" s="10" t="str">
        <f>IFERROR(VLOOKUP(A83,'เซต1-31'!V:W,2,0),"0")</f>
        <v>0</v>
      </c>
      <c r="CW83" s="5" t="s">
        <v>129</v>
      </c>
      <c r="CX83" s="15">
        <f t="shared" si="74"/>
        <v>0</v>
      </c>
    </row>
    <row r="84" spans="1:102" x14ac:dyDescent="0.25">
      <c r="A84" s="5" t="s">
        <v>12</v>
      </c>
      <c r="B84" s="4" t="s">
        <v>13</v>
      </c>
      <c r="C84" s="13">
        <v>14.89</v>
      </c>
      <c r="D84" s="19">
        <f t="shared" si="55"/>
        <v>180</v>
      </c>
      <c r="E84" s="5" t="s">
        <v>129</v>
      </c>
      <c r="F84" s="13">
        <f t="shared" si="56"/>
        <v>2680.2000000000003</v>
      </c>
      <c r="G84" s="10">
        <f>IFERROR(VLOOKUP(A84,'1'!U:V,2,0),"0")</f>
        <v>20</v>
      </c>
      <c r="H84" s="5" t="s">
        <v>129</v>
      </c>
      <c r="I84" s="15">
        <f t="shared" si="57"/>
        <v>297.8</v>
      </c>
      <c r="J84" s="10">
        <f>IFERROR(VLOOKUP(A84,'2'!U:V,2,0),"0")</f>
        <v>14</v>
      </c>
      <c r="K84" s="5" t="s">
        <v>129</v>
      </c>
      <c r="L84" s="15">
        <f t="shared" si="58"/>
        <v>208.46</v>
      </c>
      <c r="M84" s="10" t="str">
        <f>IFERROR(VLOOKUP(A84,'3'!U:V,2,0),"0")</f>
        <v>0</v>
      </c>
      <c r="N84" s="5" t="s">
        <v>129</v>
      </c>
      <c r="O84" s="15">
        <f t="shared" si="59"/>
        <v>0</v>
      </c>
      <c r="P84" s="10">
        <f>IFERROR(VLOOKUP(A84,'4'!U:V,2,0),"0")</f>
        <v>1</v>
      </c>
      <c r="Q84" s="5" t="s">
        <v>129</v>
      </c>
      <c r="R84" s="15">
        <f t="shared" si="60"/>
        <v>14.89</v>
      </c>
      <c r="S84" s="10">
        <f>IFERROR(VLOOKUP(A84,'5'!U:V,2,0),"0")</f>
        <v>8</v>
      </c>
      <c r="T84" s="5" t="s">
        <v>129</v>
      </c>
      <c r="U84" s="15">
        <f t="shared" si="61"/>
        <v>119.12</v>
      </c>
      <c r="V84" s="10" t="str">
        <f>IFERROR(VLOOKUP(A84,'6'!U:V,2,0),"0")</f>
        <v>0</v>
      </c>
      <c r="W84" s="5" t="s">
        <v>129</v>
      </c>
      <c r="X84" s="15">
        <f t="shared" si="62"/>
        <v>0</v>
      </c>
      <c r="Y84" s="10">
        <f>IFERROR(VLOOKUP(A84,'7'!U:V,2,0),"0")</f>
        <v>5</v>
      </c>
      <c r="Z84" s="5" t="s">
        <v>129</v>
      </c>
      <c r="AA84" s="15">
        <f t="shared" si="63"/>
        <v>74.45</v>
      </c>
      <c r="AB84" s="10">
        <f>IFERROR(VLOOKUP(A84,'8'!U:V,2,0),"0")</f>
        <v>2</v>
      </c>
      <c r="AC84" s="5" t="s">
        <v>129</v>
      </c>
      <c r="AD84" s="15">
        <f t="shared" si="64"/>
        <v>29.78</v>
      </c>
      <c r="AE84" s="10" t="str">
        <f>IFERROR(VLOOKUP(A84,'9'!U:V,2,0),"0")</f>
        <v>0</v>
      </c>
      <c r="AF84" s="5" t="s">
        <v>129</v>
      </c>
      <c r="AG84" s="15">
        <f t="shared" si="65"/>
        <v>0</v>
      </c>
      <c r="AH84" s="10">
        <f>IFERROR(VLOOKUP(A84,'10'!U:V,2,0),"0")</f>
        <v>5</v>
      </c>
      <c r="AI84" s="5" t="s">
        <v>129</v>
      </c>
      <c r="AJ84" s="15">
        <f t="shared" si="66"/>
        <v>74.45</v>
      </c>
      <c r="AK84" s="10">
        <f>IFERROR(VLOOKUP(A84,'11'!U:V,2,0),"0")</f>
        <v>4</v>
      </c>
      <c r="AL84" s="5" t="s">
        <v>129</v>
      </c>
      <c r="AM84" s="15">
        <f t="shared" si="67"/>
        <v>59.56</v>
      </c>
      <c r="AN84" s="10">
        <f>IFERROR(VLOOKUP(A84,'12'!U:V,2,0),"0")</f>
        <v>8</v>
      </c>
      <c r="AO84" s="5" t="s">
        <v>129</v>
      </c>
      <c r="AP84" s="15">
        <f t="shared" si="68"/>
        <v>119.12</v>
      </c>
      <c r="AQ84" s="10">
        <f>IFERROR(VLOOKUP(A84,'13'!U:V,2,0),"0")</f>
        <v>5</v>
      </c>
      <c r="AR84" s="5" t="s">
        <v>129</v>
      </c>
      <c r="AS84" s="15">
        <f t="shared" si="69"/>
        <v>74.45</v>
      </c>
      <c r="AT84" s="10">
        <f>IFERROR(VLOOKUP(A84,'14'!U:V,2,0),"0")</f>
        <v>5</v>
      </c>
      <c r="AU84" s="5" t="s">
        <v>129</v>
      </c>
      <c r="AV84" s="15">
        <f t="shared" si="70"/>
        <v>74.45</v>
      </c>
      <c r="AW84" s="10">
        <f>IFERROR(VLOOKUP(A84,'15'!U:V,2,0),"0")</f>
        <v>7</v>
      </c>
      <c r="AX84" s="5" t="s">
        <v>129</v>
      </c>
      <c r="AY84" s="15">
        <f t="shared" si="71"/>
        <v>104.23</v>
      </c>
      <c r="AZ84" s="10">
        <f>IFERROR(VLOOKUP(A84,'16'!U:V,2,0),"0")</f>
        <v>10</v>
      </c>
      <c r="BA84" s="5" t="s">
        <v>129</v>
      </c>
      <c r="BB84" s="15">
        <f t="shared" si="72"/>
        <v>148.9</v>
      </c>
      <c r="BC84" s="10">
        <f>IFERROR(VLOOKUP(A84,'17'!U:V,2,0),"0")</f>
        <v>6</v>
      </c>
      <c r="BD84" s="5" t="s">
        <v>129</v>
      </c>
      <c r="BE84" s="15">
        <f t="shared" si="73"/>
        <v>89.34</v>
      </c>
      <c r="BF84" s="10">
        <f>IFERROR(VLOOKUP(A84,'18'!U:V,2,0),"0")</f>
        <v>8</v>
      </c>
      <c r="BG84" s="5" t="s">
        <v>129</v>
      </c>
      <c r="BH84" s="15">
        <f t="shared" si="75"/>
        <v>119.12</v>
      </c>
      <c r="BI84" s="10">
        <f>IFERROR(VLOOKUP(A84,'19'!U:V,2,0),"0")</f>
        <v>4</v>
      </c>
      <c r="BJ84" s="5" t="s">
        <v>129</v>
      </c>
      <c r="BK84" s="15">
        <f t="shared" si="76"/>
        <v>59.56</v>
      </c>
      <c r="BL84" s="10">
        <f>IFERROR(VLOOKUP(A84,'20'!U:V,2,0),"0")</f>
        <v>6</v>
      </c>
      <c r="BM84" s="5" t="s">
        <v>129</v>
      </c>
      <c r="BN84" s="15">
        <f t="shared" si="77"/>
        <v>89.34</v>
      </c>
      <c r="BO84" s="10">
        <f>IFERROR(VLOOKUP(A84,'21'!U:V,2,0),"0")</f>
        <v>5</v>
      </c>
      <c r="BP84" s="5" t="s">
        <v>129</v>
      </c>
      <c r="BQ84" s="15">
        <f t="shared" si="78"/>
        <v>74.45</v>
      </c>
      <c r="BR84" s="10">
        <f>IFERROR(VLOOKUP(A84,'22'!U:V,2,0),"0")</f>
        <v>6</v>
      </c>
      <c r="BS84" s="5" t="s">
        <v>129</v>
      </c>
      <c r="BT84" s="15">
        <f t="shared" si="79"/>
        <v>89.34</v>
      </c>
      <c r="BU84" s="10">
        <f>IFERROR(VLOOKUP(A84,'23'!U:V,2,0),"0")</f>
        <v>8</v>
      </c>
      <c r="BV84" s="5" t="s">
        <v>129</v>
      </c>
      <c r="BW84" s="15">
        <f t="shared" si="80"/>
        <v>119.12</v>
      </c>
      <c r="BX84" s="10">
        <f>IFERROR(VLOOKUP(A84,'24'!U:V,2,0),"0")</f>
        <v>6</v>
      </c>
      <c r="BY84" s="5" t="s">
        <v>129</v>
      </c>
      <c r="BZ84" s="15">
        <f t="shared" si="81"/>
        <v>89.34</v>
      </c>
      <c r="CA84" s="10">
        <f>IFERROR(VLOOKUP(A84,'25'!U:V,2,0),"0")</f>
        <v>2</v>
      </c>
      <c r="CB84" s="5" t="s">
        <v>129</v>
      </c>
      <c r="CC84" s="15">
        <f t="shared" si="82"/>
        <v>29.78</v>
      </c>
      <c r="CD84" s="10">
        <f>IFERROR(VLOOKUP(A84,'26'!U:V,2,0),"0")</f>
        <v>20</v>
      </c>
      <c r="CE84" s="5" t="s">
        <v>129</v>
      </c>
      <c r="CF84" s="15">
        <f t="shared" si="83"/>
        <v>297.8</v>
      </c>
      <c r="CG84" s="10">
        <f>IFERROR(VLOOKUP(A84,'27'!U:V,2,0),"0")</f>
        <v>5</v>
      </c>
      <c r="CH84" s="5" t="s">
        <v>129</v>
      </c>
      <c r="CI84" s="15">
        <f t="shared" si="84"/>
        <v>74.45</v>
      </c>
      <c r="CJ84" s="10">
        <f>IFERROR(VLOOKUP(A84,'28'!U:V,2,0),"0")</f>
        <v>7</v>
      </c>
      <c r="CK84" s="5" t="s">
        <v>129</v>
      </c>
      <c r="CL84" s="15">
        <f t="shared" si="85"/>
        <v>104.23</v>
      </c>
      <c r="CM84" s="10">
        <f>IFERROR(VLOOKUP(A84,'29'!U:V,2,0),"0")</f>
        <v>2</v>
      </c>
      <c r="CN84" s="5" t="s">
        <v>129</v>
      </c>
      <c r="CO84" s="15">
        <f t="shared" si="86"/>
        <v>29.78</v>
      </c>
      <c r="CP84" s="10" t="str">
        <f>IFERROR(VLOOKUP(A84,'30'!U:V,2,0),"0")</f>
        <v>0</v>
      </c>
      <c r="CQ84" s="5" t="s">
        <v>129</v>
      </c>
      <c r="CR84" s="15">
        <f t="shared" si="87"/>
        <v>0</v>
      </c>
      <c r="CS84" s="10">
        <f>IFERROR(VLOOKUP(A84,'31'!U:V,2,0),"0")</f>
        <v>1</v>
      </c>
      <c r="CT84" s="5" t="s">
        <v>129</v>
      </c>
      <c r="CU84" s="15">
        <f t="shared" si="88"/>
        <v>14.89</v>
      </c>
      <c r="CV84" s="10" t="str">
        <f>IFERROR(VLOOKUP(A84,'เซต1-31'!V:W,2,0),"0")</f>
        <v>0</v>
      </c>
      <c r="CW84" s="5" t="s">
        <v>129</v>
      </c>
      <c r="CX84" s="15">
        <f t="shared" si="74"/>
        <v>0</v>
      </c>
    </row>
    <row r="85" spans="1:102" x14ac:dyDescent="0.25">
      <c r="A85" s="5" t="s">
        <v>200</v>
      </c>
      <c r="B85" s="4" t="s">
        <v>201</v>
      </c>
      <c r="C85" s="13">
        <v>14.89</v>
      </c>
      <c r="D85" s="19">
        <f t="shared" si="55"/>
        <v>0</v>
      </c>
      <c r="E85" s="5" t="s">
        <v>129</v>
      </c>
      <c r="F85" s="13">
        <f t="shared" si="56"/>
        <v>0</v>
      </c>
      <c r="G85" s="10" t="str">
        <f>IFERROR(VLOOKUP(A85,'1'!U:V,2,0),"0")</f>
        <v>0</v>
      </c>
      <c r="H85" s="5" t="s">
        <v>129</v>
      </c>
      <c r="I85" s="15">
        <f t="shared" si="57"/>
        <v>0</v>
      </c>
      <c r="J85" s="10" t="str">
        <f>IFERROR(VLOOKUP(A85,'2'!U:V,2,0),"0")</f>
        <v>0</v>
      </c>
      <c r="K85" s="5" t="s">
        <v>129</v>
      </c>
      <c r="L85" s="15">
        <f t="shared" si="58"/>
        <v>0</v>
      </c>
      <c r="M85" s="10" t="str">
        <f>IFERROR(VLOOKUP(A85,'3'!U:V,2,0),"0")</f>
        <v>0</v>
      </c>
      <c r="N85" s="5" t="s">
        <v>129</v>
      </c>
      <c r="O85" s="15">
        <f t="shared" si="59"/>
        <v>0</v>
      </c>
      <c r="P85" s="10" t="str">
        <f>IFERROR(VLOOKUP(A85,'4'!U:V,2,0),"0")</f>
        <v>0</v>
      </c>
      <c r="Q85" s="5" t="s">
        <v>129</v>
      </c>
      <c r="R85" s="15">
        <f t="shared" si="60"/>
        <v>0</v>
      </c>
      <c r="S85" s="10" t="str">
        <f>IFERROR(VLOOKUP(A85,'5'!U:V,2,0),"0")</f>
        <v>0</v>
      </c>
      <c r="T85" s="5" t="s">
        <v>129</v>
      </c>
      <c r="U85" s="15">
        <f t="shared" si="61"/>
        <v>0</v>
      </c>
      <c r="V85" s="10" t="str">
        <f>IFERROR(VLOOKUP(A85,'6'!U:V,2,0),"0")</f>
        <v>0</v>
      </c>
      <c r="W85" s="5" t="s">
        <v>129</v>
      </c>
      <c r="X85" s="15">
        <f t="shared" si="62"/>
        <v>0</v>
      </c>
      <c r="Y85" s="10" t="str">
        <f>IFERROR(VLOOKUP(A85,'7'!U:V,2,0),"0")</f>
        <v>0</v>
      </c>
      <c r="Z85" s="5" t="s">
        <v>129</v>
      </c>
      <c r="AA85" s="15">
        <f t="shared" si="63"/>
        <v>0</v>
      </c>
      <c r="AB85" s="10" t="str">
        <f>IFERROR(VLOOKUP(A85,'8'!U:V,2,0),"0")</f>
        <v>0</v>
      </c>
      <c r="AC85" s="5" t="s">
        <v>129</v>
      </c>
      <c r="AD85" s="15">
        <f t="shared" si="64"/>
        <v>0</v>
      </c>
      <c r="AE85" s="10" t="str">
        <f>IFERROR(VLOOKUP(A85,'9'!U:V,2,0),"0")</f>
        <v>0</v>
      </c>
      <c r="AF85" s="5" t="s">
        <v>129</v>
      </c>
      <c r="AG85" s="15">
        <f t="shared" si="65"/>
        <v>0</v>
      </c>
      <c r="AH85" s="10" t="str">
        <f>IFERROR(VLOOKUP(A85,'10'!U:V,2,0),"0")</f>
        <v>0</v>
      </c>
      <c r="AI85" s="5" t="s">
        <v>129</v>
      </c>
      <c r="AJ85" s="15">
        <f t="shared" si="66"/>
        <v>0</v>
      </c>
      <c r="AK85" s="10" t="str">
        <f>IFERROR(VLOOKUP(A85,'11'!U:V,2,0),"0")</f>
        <v>0</v>
      </c>
      <c r="AL85" s="5" t="s">
        <v>129</v>
      </c>
      <c r="AM85" s="15">
        <f t="shared" si="67"/>
        <v>0</v>
      </c>
      <c r="AN85" s="10" t="str">
        <f>IFERROR(VLOOKUP(A85,'12'!U:V,2,0),"0")</f>
        <v>0</v>
      </c>
      <c r="AO85" s="5" t="s">
        <v>129</v>
      </c>
      <c r="AP85" s="15">
        <f t="shared" si="68"/>
        <v>0</v>
      </c>
      <c r="AQ85" s="10" t="str">
        <f>IFERROR(VLOOKUP(A85,'13'!U:V,2,0),"0")</f>
        <v>0</v>
      </c>
      <c r="AR85" s="5" t="s">
        <v>129</v>
      </c>
      <c r="AS85" s="15">
        <f t="shared" si="69"/>
        <v>0</v>
      </c>
      <c r="AT85" s="10" t="str">
        <f>IFERROR(VLOOKUP(A85,'14'!U:V,2,0),"0")</f>
        <v>0</v>
      </c>
      <c r="AU85" s="5" t="s">
        <v>129</v>
      </c>
      <c r="AV85" s="15">
        <f t="shared" si="70"/>
        <v>0</v>
      </c>
      <c r="AW85" s="10" t="str">
        <f>IFERROR(VLOOKUP(A85,'15'!U:V,2,0),"0")</f>
        <v>0</v>
      </c>
      <c r="AX85" s="5" t="s">
        <v>129</v>
      </c>
      <c r="AY85" s="15">
        <f t="shared" si="71"/>
        <v>0</v>
      </c>
      <c r="AZ85" s="10" t="str">
        <f>IFERROR(VLOOKUP(A85,'16'!U:V,2,0),"0")</f>
        <v>0</v>
      </c>
      <c r="BA85" s="5" t="s">
        <v>129</v>
      </c>
      <c r="BB85" s="15">
        <f t="shared" si="72"/>
        <v>0</v>
      </c>
      <c r="BC85" s="10" t="str">
        <f>IFERROR(VLOOKUP(A85,'17'!U:V,2,0),"0")</f>
        <v>0</v>
      </c>
      <c r="BD85" s="5" t="s">
        <v>129</v>
      </c>
      <c r="BE85" s="15">
        <f t="shared" si="73"/>
        <v>0</v>
      </c>
      <c r="BF85" s="10" t="str">
        <f>IFERROR(VLOOKUP(A85,'18'!U:V,2,0),"0")</f>
        <v>0</v>
      </c>
      <c r="BG85" s="5" t="s">
        <v>129</v>
      </c>
      <c r="BH85" s="15">
        <f t="shared" si="75"/>
        <v>0</v>
      </c>
      <c r="BI85" s="10" t="str">
        <f>IFERROR(VLOOKUP(A85,'19'!U:V,2,0),"0")</f>
        <v>0</v>
      </c>
      <c r="BJ85" s="5" t="s">
        <v>129</v>
      </c>
      <c r="BK85" s="15">
        <f t="shared" si="76"/>
        <v>0</v>
      </c>
      <c r="BL85" s="10" t="str">
        <f>IFERROR(VLOOKUP(A85,'20'!U:V,2,0),"0")</f>
        <v>0</v>
      </c>
      <c r="BM85" s="5" t="s">
        <v>129</v>
      </c>
      <c r="BN85" s="15">
        <f t="shared" si="77"/>
        <v>0</v>
      </c>
      <c r="BO85" s="10" t="str">
        <f>IFERROR(VLOOKUP(A85,'21'!U:V,2,0),"0")</f>
        <v>0</v>
      </c>
      <c r="BP85" s="5" t="s">
        <v>129</v>
      </c>
      <c r="BQ85" s="15">
        <f t="shared" si="78"/>
        <v>0</v>
      </c>
      <c r="BR85" s="10" t="str">
        <f>IFERROR(VLOOKUP(A85,'22'!U:V,2,0),"0")</f>
        <v>0</v>
      </c>
      <c r="BS85" s="5" t="s">
        <v>129</v>
      </c>
      <c r="BT85" s="15">
        <f t="shared" si="79"/>
        <v>0</v>
      </c>
      <c r="BU85" s="10" t="str">
        <f>IFERROR(VLOOKUP(A85,'23'!U:V,2,0),"0")</f>
        <v>0</v>
      </c>
      <c r="BV85" s="5" t="s">
        <v>129</v>
      </c>
      <c r="BW85" s="15">
        <f t="shared" si="80"/>
        <v>0</v>
      </c>
      <c r="BX85" s="10" t="str">
        <f>IFERROR(VLOOKUP(A85,'24'!U:V,2,0),"0")</f>
        <v>0</v>
      </c>
      <c r="BY85" s="5" t="s">
        <v>129</v>
      </c>
      <c r="BZ85" s="15">
        <f t="shared" si="81"/>
        <v>0</v>
      </c>
      <c r="CA85" s="10" t="str">
        <f>IFERROR(VLOOKUP(A85,'25'!U:V,2,0),"0")</f>
        <v>0</v>
      </c>
      <c r="CB85" s="5" t="s">
        <v>129</v>
      </c>
      <c r="CC85" s="15">
        <f t="shared" si="82"/>
        <v>0</v>
      </c>
      <c r="CD85" s="10" t="str">
        <f>IFERROR(VLOOKUP(A85,'26'!U:V,2,0),"0")</f>
        <v>0</v>
      </c>
      <c r="CE85" s="5" t="s">
        <v>129</v>
      </c>
      <c r="CF85" s="15">
        <f t="shared" si="83"/>
        <v>0</v>
      </c>
      <c r="CG85" s="10" t="str">
        <f>IFERROR(VLOOKUP(A85,'27'!U:V,2,0),"0")</f>
        <v>0</v>
      </c>
      <c r="CH85" s="5" t="s">
        <v>129</v>
      </c>
      <c r="CI85" s="15">
        <f t="shared" si="84"/>
        <v>0</v>
      </c>
      <c r="CJ85" s="10" t="str">
        <f>IFERROR(VLOOKUP(A85,'28'!U:V,2,0),"0")</f>
        <v>0</v>
      </c>
      <c r="CK85" s="5" t="s">
        <v>129</v>
      </c>
      <c r="CL85" s="15">
        <f t="shared" si="85"/>
        <v>0</v>
      </c>
      <c r="CM85" s="10" t="str">
        <f>IFERROR(VLOOKUP(A85,'29'!U:V,2,0),"0")</f>
        <v>0</v>
      </c>
      <c r="CN85" s="5" t="s">
        <v>129</v>
      </c>
      <c r="CO85" s="15">
        <f t="shared" si="86"/>
        <v>0</v>
      </c>
      <c r="CP85" s="10" t="str">
        <f>IFERROR(VLOOKUP(A85,'30'!U:V,2,0),"0")</f>
        <v>0</v>
      </c>
      <c r="CQ85" s="5" t="s">
        <v>129</v>
      </c>
      <c r="CR85" s="15">
        <f t="shared" si="87"/>
        <v>0</v>
      </c>
      <c r="CS85" s="10" t="str">
        <f>IFERROR(VLOOKUP(A85,'31'!U:V,2,0),"0")</f>
        <v>0</v>
      </c>
      <c r="CT85" s="5" t="s">
        <v>129</v>
      </c>
      <c r="CU85" s="15">
        <f t="shared" si="88"/>
        <v>0</v>
      </c>
      <c r="CV85" s="10" t="str">
        <f>IFERROR(VLOOKUP(A85,'เซต1-31'!V:W,2,0),"0")</f>
        <v>0</v>
      </c>
      <c r="CW85" s="5" t="s">
        <v>129</v>
      </c>
      <c r="CX85" s="15">
        <f t="shared" si="74"/>
        <v>0</v>
      </c>
    </row>
    <row r="86" spans="1:102" x14ac:dyDescent="0.25">
      <c r="A86" s="5" t="s">
        <v>14</v>
      </c>
      <c r="B86" s="4" t="s">
        <v>15</v>
      </c>
      <c r="C86" s="13">
        <v>14.23</v>
      </c>
      <c r="D86" s="19">
        <f t="shared" si="55"/>
        <v>248</v>
      </c>
      <c r="E86" s="5" t="s">
        <v>129</v>
      </c>
      <c r="F86" s="13">
        <f t="shared" si="56"/>
        <v>3529.04</v>
      </c>
      <c r="G86" s="10">
        <f>IFERROR(VLOOKUP(A86,'1'!U:V,2,0),"0")</f>
        <v>22</v>
      </c>
      <c r="H86" s="5" t="s">
        <v>129</v>
      </c>
      <c r="I86" s="15">
        <f t="shared" si="57"/>
        <v>313.06</v>
      </c>
      <c r="J86" s="10">
        <f>IFERROR(VLOOKUP(A86,'2'!U:V,2,0),"0")</f>
        <v>12</v>
      </c>
      <c r="K86" s="5" t="s">
        <v>129</v>
      </c>
      <c r="L86" s="15">
        <f t="shared" si="58"/>
        <v>170.76</v>
      </c>
      <c r="M86" s="10">
        <f>IFERROR(VLOOKUP(A86,'3'!U:V,2,0),"0")</f>
        <v>10</v>
      </c>
      <c r="N86" s="5" t="s">
        <v>129</v>
      </c>
      <c r="O86" s="15">
        <f t="shared" si="59"/>
        <v>142.30000000000001</v>
      </c>
      <c r="P86" s="10">
        <f>IFERROR(VLOOKUP(A86,'4'!U:V,2,0),"0")</f>
        <v>7</v>
      </c>
      <c r="Q86" s="5" t="s">
        <v>129</v>
      </c>
      <c r="R86" s="15">
        <f t="shared" si="60"/>
        <v>99.61</v>
      </c>
      <c r="S86" s="10">
        <f>IFERROR(VLOOKUP(A86,'5'!U:V,2,0),"0")</f>
        <v>19</v>
      </c>
      <c r="T86" s="5" t="s">
        <v>129</v>
      </c>
      <c r="U86" s="15">
        <f t="shared" si="61"/>
        <v>270.37</v>
      </c>
      <c r="V86" s="10">
        <f>IFERROR(VLOOKUP(A86,'6'!U:V,2,0),"0")</f>
        <v>3</v>
      </c>
      <c r="W86" s="5" t="s">
        <v>129</v>
      </c>
      <c r="X86" s="15">
        <f t="shared" si="62"/>
        <v>42.69</v>
      </c>
      <c r="Y86" s="10">
        <f>IFERROR(VLOOKUP(A86,'7'!U:V,2,0),"0")</f>
        <v>4</v>
      </c>
      <c r="Z86" s="5" t="s">
        <v>129</v>
      </c>
      <c r="AA86" s="15">
        <f t="shared" si="63"/>
        <v>56.92</v>
      </c>
      <c r="AB86" s="10">
        <f>IFERROR(VLOOKUP(A86,'8'!U:V,2,0),"0")</f>
        <v>13</v>
      </c>
      <c r="AC86" s="5" t="s">
        <v>129</v>
      </c>
      <c r="AD86" s="15">
        <f t="shared" si="64"/>
        <v>184.99</v>
      </c>
      <c r="AE86" s="10">
        <f>IFERROR(VLOOKUP(A86,'9'!U:V,2,0),"0")</f>
        <v>10</v>
      </c>
      <c r="AF86" s="5" t="s">
        <v>129</v>
      </c>
      <c r="AG86" s="15">
        <f t="shared" si="65"/>
        <v>142.30000000000001</v>
      </c>
      <c r="AH86" s="10">
        <f>IFERROR(VLOOKUP(A86,'10'!U:V,2,0),"0")</f>
        <v>1</v>
      </c>
      <c r="AI86" s="5" t="s">
        <v>129</v>
      </c>
      <c r="AJ86" s="15">
        <f t="shared" si="66"/>
        <v>14.23</v>
      </c>
      <c r="AK86" s="10">
        <f>IFERROR(VLOOKUP(A86,'11'!U:V,2,0),"0")</f>
        <v>15</v>
      </c>
      <c r="AL86" s="5" t="s">
        <v>129</v>
      </c>
      <c r="AM86" s="15">
        <f t="shared" si="67"/>
        <v>213.45000000000002</v>
      </c>
      <c r="AN86" s="10">
        <f>IFERROR(VLOOKUP(A86,'12'!U:V,2,0),"0")</f>
        <v>3</v>
      </c>
      <c r="AO86" s="5" t="s">
        <v>129</v>
      </c>
      <c r="AP86" s="15">
        <f t="shared" si="68"/>
        <v>42.69</v>
      </c>
      <c r="AQ86" s="10">
        <f>IFERROR(VLOOKUP(A86,'13'!U:V,2,0),"0")</f>
        <v>6</v>
      </c>
      <c r="AR86" s="5" t="s">
        <v>129</v>
      </c>
      <c r="AS86" s="15">
        <f t="shared" si="69"/>
        <v>85.38</v>
      </c>
      <c r="AT86" s="10">
        <f>IFERROR(VLOOKUP(A86,'14'!U:V,2,0),"0")</f>
        <v>3</v>
      </c>
      <c r="AU86" s="5" t="s">
        <v>129</v>
      </c>
      <c r="AV86" s="15">
        <f t="shared" si="70"/>
        <v>42.69</v>
      </c>
      <c r="AW86" s="10">
        <f>IFERROR(VLOOKUP(A86,'15'!U:V,2,0),"0")</f>
        <v>2</v>
      </c>
      <c r="AX86" s="5" t="s">
        <v>129</v>
      </c>
      <c r="AY86" s="15">
        <f t="shared" si="71"/>
        <v>28.46</v>
      </c>
      <c r="AZ86" s="10">
        <f>IFERROR(VLOOKUP(A86,'16'!U:V,2,0),"0")</f>
        <v>11</v>
      </c>
      <c r="BA86" s="5" t="s">
        <v>129</v>
      </c>
      <c r="BB86" s="15">
        <f t="shared" si="72"/>
        <v>156.53</v>
      </c>
      <c r="BC86" s="10">
        <f>IFERROR(VLOOKUP(A86,'17'!U:V,2,0),"0")</f>
        <v>5</v>
      </c>
      <c r="BD86" s="5" t="s">
        <v>129</v>
      </c>
      <c r="BE86" s="15">
        <f t="shared" si="73"/>
        <v>71.150000000000006</v>
      </c>
      <c r="BF86" s="10">
        <f>IFERROR(VLOOKUP(A86,'18'!U:V,2,0),"0")</f>
        <v>10</v>
      </c>
      <c r="BG86" s="5" t="s">
        <v>129</v>
      </c>
      <c r="BH86" s="15">
        <f t="shared" si="75"/>
        <v>142.30000000000001</v>
      </c>
      <c r="BI86" s="10">
        <f>IFERROR(VLOOKUP(A86,'19'!U:V,2,0),"0")</f>
        <v>2</v>
      </c>
      <c r="BJ86" s="5" t="s">
        <v>129</v>
      </c>
      <c r="BK86" s="15">
        <f t="shared" si="76"/>
        <v>28.46</v>
      </c>
      <c r="BL86" s="10">
        <f>IFERROR(VLOOKUP(A86,'20'!U:V,2,0),"0")</f>
        <v>4</v>
      </c>
      <c r="BM86" s="5" t="s">
        <v>129</v>
      </c>
      <c r="BN86" s="15">
        <f t="shared" si="77"/>
        <v>56.92</v>
      </c>
      <c r="BO86" s="10">
        <f>IFERROR(VLOOKUP(A86,'21'!U:V,2,0),"0")</f>
        <v>4</v>
      </c>
      <c r="BP86" s="5" t="s">
        <v>129</v>
      </c>
      <c r="BQ86" s="15">
        <f t="shared" si="78"/>
        <v>56.92</v>
      </c>
      <c r="BR86" s="10">
        <f>IFERROR(VLOOKUP(A86,'22'!U:V,2,0),"0")</f>
        <v>2</v>
      </c>
      <c r="BS86" s="5" t="s">
        <v>129</v>
      </c>
      <c r="BT86" s="15">
        <f t="shared" si="79"/>
        <v>28.46</v>
      </c>
      <c r="BU86" s="10">
        <f>IFERROR(VLOOKUP(A86,'23'!U:V,2,0),"0")</f>
        <v>9</v>
      </c>
      <c r="BV86" s="5" t="s">
        <v>129</v>
      </c>
      <c r="BW86" s="15">
        <f t="shared" si="80"/>
        <v>128.07</v>
      </c>
      <c r="BX86" s="10">
        <f>IFERROR(VLOOKUP(A86,'24'!U:V,2,0),"0")</f>
        <v>7</v>
      </c>
      <c r="BY86" s="5" t="s">
        <v>129</v>
      </c>
      <c r="BZ86" s="15">
        <f t="shared" si="81"/>
        <v>99.61</v>
      </c>
      <c r="CA86" s="10">
        <f>IFERROR(VLOOKUP(A86,'25'!U:V,2,0),"0")</f>
        <v>8</v>
      </c>
      <c r="CB86" s="5" t="s">
        <v>129</v>
      </c>
      <c r="CC86" s="15">
        <f t="shared" si="82"/>
        <v>113.84</v>
      </c>
      <c r="CD86" s="10">
        <f>IFERROR(VLOOKUP(A86,'26'!U:V,2,0),"0")</f>
        <v>15</v>
      </c>
      <c r="CE86" s="5" t="s">
        <v>129</v>
      </c>
      <c r="CF86" s="15">
        <f t="shared" si="83"/>
        <v>213.45000000000002</v>
      </c>
      <c r="CG86" s="10">
        <f>IFERROR(VLOOKUP(A86,'27'!U:V,2,0),"0")</f>
        <v>20</v>
      </c>
      <c r="CH86" s="5" t="s">
        <v>129</v>
      </c>
      <c r="CI86" s="15">
        <f t="shared" si="84"/>
        <v>284.60000000000002</v>
      </c>
      <c r="CJ86" s="10">
        <f>IFERROR(VLOOKUP(A86,'28'!U:V,2,0),"0")</f>
        <v>10</v>
      </c>
      <c r="CK86" s="5" t="s">
        <v>129</v>
      </c>
      <c r="CL86" s="15">
        <f t="shared" si="85"/>
        <v>142.30000000000001</v>
      </c>
      <c r="CM86" s="10">
        <f>IFERROR(VLOOKUP(A86,'29'!U:V,2,0),"0")</f>
        <v>5</v>
      </c>
      <c r="CN86" s="5" t="s">
        <v>129</v>
      </c>
      <c r="CO86" s="15">
        <f t="shared" si="86"/>
        <v>71.150000000000006</v>
      </c>
      <c r="CP86" s="10">
        <f>IFERROR(VLOOKUP(A86,'30'!U:V,2,0),"0")</f>
        <v>6</v>
      </c>
      <c r="CQ86" s="5" t="s">
        <v>129</v>
      </c>
      <c r="CR86" s="15">
        <f t="shared" si="87"/>
        <v>85.38</v>
      </c>
      <c r="CS86" s="10" t="str">
        <f>IFERROR(VLOOKUP(A86,'31'!U:V,2,0),"0")</f>
        <v>0</v>
      </c>
      <c r="CT86" s="5" t="s">
        <v>129</v>
      </c>
      <c r="CU86" s="15">
        <f t="shared" si="88"/>
        <v>0</v>
      </c>
      <c r="CV86" s="10" t="str">
        <f>IFERROR(VLOOKUP(A86,'เซต1-31'!V:W,2,0),"0")</f>
        <v>0</v>
      </c>
      <c r="CW86" s="5" t="s">
        <v>129</v>
      </c>
      <c r="CX86" s="15">
        <f t="shared" si="74"/>
        <v>0</v>
      </c>
    </row>
    <row r="87" spans="1:102" x14ac:dyDescent="0.25">
      <c r="A87" s="5" t="s">
        <v>153</v>
      </c>
      <c r="B87" s="4" t="s">
        <v>154</v>
      </c>
      <c r="C87" s="13">
        <v>14.23</v>
      </c>
      <c r="D87" s="19">
        <f t="shared" si="55"/>
        <v>0</v>
      </c>
      <c r="E87" s="5" t="s">
        <v>129</v>
      </c>
      <c r="F87" s="13">
        <f t="shared" si="56"/>
        <v>0</v>
      </c>
      <c r="G87" s="10" t="str">
        <f>IFERROR(VLOOKUP(A87,'1'!U:V,2,0),"0")</f>
        <v>0</v>
      </c>
      <c r="H87" s="5" t="s">
        <v>129</v>
      </c>
      <c r="I87" s="15">
        <f t="shared" si="57"/>
        <v>0</v>
      </c>
      <c r="J87" s="10" t="str">
        <f>IFERROR(VLOOKUP(A87,'2'!U:V,2,0),"0")</f>
        <v>0</v>
      </c>
      <c r="K87" s="5" t="s">
        <v>129</v>
      </c>
      <c r="L87" s="15">
        <f t="shared" si="58"/>
        <v>0</v>
      </c>
      <c r="M87" s="10" t="str">
        <f>IFERROR(VLOOKUP(A87,'3'!U:V,2,0),"0")</f>
        <v>0</v>
      </c>
      <c r="N87" s="5" t="s">
        <v>129</v>
      </c>
      <c r="O87" s="15">
        <f t="shared" si="59"/>
        <v>0</v>
      </c>
      <c r="P87" s="10" t="str">
        <f>IFERROR(VLOOKUP(A87,'4'!U:V,2,0),"0")</f>
        <v>0</v>
      </c>
      <c r="Q87" s="5" t="s">
        <v>129</v>
      </c>
      <c r="R87" s="15">
        <f t="shared" si="60"/>
        <v>0</v>
      </c>
      <c r="S87" s="10" t="str">
        <f>IFERROR(VLOOKUP(A87,'5'!U:V,2,0),"0")</f>
        <v>0</v>
      </c>
      <c r="T87" s="5" t="s">
        <v>129</v>
      </c>
      <c r="U87" s="15">
        <f t="shared" si="61"/>
        <v>0</v>
      </c>
      <c r="V87" s="10" t="str">
        <f>IFERROR(VLOOKUP(A87,'6'!U:V,2,0),"0")</f>
        <v>0</v>
      </c>
      <c r="W87" s="5" t="s">
        <v>129</v>
      </c>
      <c r="X87" s="15">
        <f t="shared" si="62"/>
        <v>0</v>
      </c>
      <c r="Y87" s="10" t="str">
        <f>IFERROR(VLOOKUP(A87,'7'!U:V,2,0),"0")</f>
        <v>0</v>
      </c>
      <c r="Z87" s="5" t="s">
        <v>129</v>
      </c>
      <c r="AA87" s="15">
        <f t="shared" si="63"/>
        <v>0</v>
      </c>
      <c r="AB87" s="10" t="str">
        <f>IFERROR(VLOOKUP(A87,'8'!U:V,2,0),"0")</f>
        <v>0</v>
      </c>
      <c r="AC87" s="5" t="s">
        <v>129</v>
      </c>
      <c r="AD87" s="15">
        <f t="shared" si="64"/>
        <v>0</v>
      </c>
      <c r="AE87" s="10" t="str">
        <f>IFERROR(VLOOKUP(A87,'9'!U:V,2,0),"0")</f>
        <v>0</v>
      </c>
      <c r="AF87" s="5" t="s">
        <v>129</v>
      </c>
      <c r="AG87" s="15">
        <f t="shared" si="65"/>
        <v>0</v>
      </c>
      <c r="AH87" s="10" t="str">
        <f>IFERROR(VLOOKUP(A87,'10'!U:V,2,0),"0")</f>
        <v>0</v>
      </c>
      <c r="AI87" s="5" t="s">
        <v>129</v>
      </c>
      <c r="AJ87" s="15">
        <f t="shared" si="66"/>
        <v>0</v>
      </c>
      <c r="AK87" s="10" t="str">
        <f>IFERROR(VLOOKUP(A87,'11'!U:V,2,0),"0")</f>
        <v>0</v>
      </c>
      <c r="AL87" s="5" t="s">
        <v>129</v>
      </c>
      <c r="AM87" s="15">
        <f t="shared" si="67"/>
        <v>0</v>
      </c>
      <c r="AN87" s="10" t="str">
        <f>IFERROR(VLOOKUP(A87,'12'!U:V,2,0),"0")</f>
        <v>0</v>
      </c>
      <c r="AO87" s="5" t="s">
        <v>129</v>
      </c>
      <c r="AP87" s="15">
        <f t="shared" si="68"/>
        <v>0</v>
      </c>
      <c r="AQ87" s="10" t="str">
        <f>IFERROR(VLOOKUP(A87,'13'!U:V,2,0),"0")</f>
        <v>0</v>
      </c>
      <c r="AR87" s="5" t="s">
        <v>129</v>
      </c>
      <c r="AS87" s="15">
        <f t="shared" si="69"/>
        <v>0</v>
      </c>
      <c r="AT87" s="10" t="str">
        <f>IFERROR(VLOOKUP(A87,'14'!U:V,2,0),"0")</f>
        <v>0</v>
      </c>
      <c r="AU87" s="5" t="s">
        <v>129</v>
      </c>
      <c r="AV87" s="15">
        <f t="shared" si="70"/>
        <v>0</v>
      </c>
      <c r="AW87" s="10" t="str">
        <f>IFERROR(VLOOKUP(A87,'15'!U:V,2,0),"0")</f>
        <v>0</v>
      </c>
      <c r="AX87" s="5" t="s">
        <v>129</v>
      </c>
      <c r="AY87" s="15">
        <f t="shared" si="71"/>
        <v>0</v>
      </c>
      <c r="AZ87" s="10" t="str">
        <f>IFERROR(VLOOKUP(A87,'16'!U:V,2,0),"0")</f>
        <v>0</v>
      </c>
      <c r="BA87" s="5" t="s">
        <v>129</v>
      </c>
      <c r="BB87" s="15">
        <f t="shared" si="72"/>
        <v>0</v>
      </c>
      <c r="BC87" s="10" t="str">
        <f>IFERROR(VLOOKUP(A87,'17'!U:V,2,0),"0")</f>
        <v>0</v>
      </c>
      <c r="BD87" s="5" t="s">
        <v>129</v>
      </c>
      <c r="BE87" s="15">
        <f t="shared" si="73"/>
        <v>0</v>
      </c>
      <c r="BF87" s="10" t="str">
        <f>IFERROR(VLOOKUP(A87,'18'!U:V,2,0),"0")</f>
        <v>0</v>
      </c>
      <c r="BG87" s="5" t="s">
        <v>129</v>
      </c>
      <c r="BH87" s="15">
        <f t="shared" si="75"/>
        <v>0</v>
      </c>
      <c r="BI87" s="10" t="str">
        <f>IFERROR(VLOOKUP(A87,'19'!U:V,2,0),"0")</f>
        <v>0</v>
      </c>
      <c r="BJ87" s="5" t="s">
        <v>129</v>
      </c>
      <c r="BK87" s="15">
        <f t="shared" si="76"/>
        <v>0</v>
      </c>
      <c r="BL87" s="10" t="str">
        <f>IFERROR(VLOOKUP(A87,'20'!U:V,2,0),"0")</f>
        <v>0</v>
      </c>
      <c r="BM87" s="5" t="s">
        <v>129</v>
      </c>
      <c r="BN87" s="15">
        <f t="shared" si="77"/>
        <v>0</v>
      </c>
      <c r="BO87" s="10" t="str">
        <f>IFERROR(VLOOKUP(A87,'21'!U:V,2,0),"0")</f>
        <v>0</v>
      </c>
      <c r="BP87" s="5" t="s">
        <v>129</v>
      </c>
      <c r="BQ87" s="15">
        <f t="shared" si="78"/>
        <v>0</v>
      </c>
      <c r="BR87" s="10" t="str">
        <f>IFERROR(VLOOKUP(A87,'22'!U:V,2,0),"0")</f>
        <v>0</v>
      </c>
      <c r="BS87" s="5" t="s">
        <v>129</v>
      </c>
      <c r="BT87" s="15">
        <f t="shared" si="79"/>
        <v>0</v>
      </c>
      <c r="BU87" s="10" t="str">
        <f>IFERROR(VLOOKUP(A87,'23'!U:V,2,0),"0")</f>
        <v>0</v>
      </c>
      <c r="BV87" s="5" t="s">
        <v>129</v>
      </c>
      <c r="BW87" s="15">
        <f t="shared" si="80"/>
        <v>0</v>
      </c>
      <c r="BX87" s="10" t="str">
        <f>IFERROR(VLOOKUP(A87,'24'!U:V,2,0),"0")</f>
        <v>0</v>
      </c>
      <c r="BY87" s="5" t="s">
        <v>129</v>
      </c>
      <c r="BZ87" s="15">
        <f t="shared" si="81"/>
        <v>0</v>
      </c>
      <c r="CA87" s="10" t="str">
        <f>IFERROR(VLOOKUP(A87,'25'!U:V,2,0),"0")</f>
        <v>0</v>
      </c>
      <c r="CB87" s="5" t="s">
        <v>129</v>
      </c>
      <c r="CC87" s="15">
        <f t="shared" si="82"/>
        <v>0</v>
      </c>
      <c r="CD87" s="10" t="str">
        <f>IFERROR(VLOOKUP(A87,'26'!U:V,2,0),"0")</f>
        <v>0</v>
      </c>
      <c r="CE87" s="5" t="s">
        <v>129</v>
      </c>
      <c r="CF87" s="15">
        <f t="shared" si="83"/>
        <v>0</v>
      </c>
      <c r="CG87" s="10" t="str">
        <f>IFERROR(VLOOKUP(A87,'27'!U:V,2,0),"0")</f>
        <v>0</v>
      </c>
      <c r="CH87" s="5" t="s">
        <v>129</v>
      </c>
      <c r="CI87" s="15">
        <f t="shared" si="84"/>
        <v>0</v>
      </c>
      <c r="CJ87" s="10" t="str">
        <f>IFERROR(VLOOKUP(A87,'28'!U:V,2,0),"0")</f>
        <v>0</v>
      </c>
      <c r="CK87" s="5" t="s">
        <v>129</v>
      </c>
      <c r="CL87" s="15">
        <f t="shared" si="85"/>
        <v>0</v>
      </c>
      <c r="CM87" s="10" t="str">
        <f>IFERROR(VLOOKUP(A87,'29'!U:V,2,0),"0")</f>
        <v>0</v>
      </c>
      <c r="CN87" s="5" t="s">
        <v>129</v>
      </c>
      <c r="CO87" s="15">
        <f t="shared" si="86"/>
        <v>0</v>
      </c>
      <c r="CP87" s="10" t="str">
        <f>IFERROR(VLOOKUP(A87,'30'!U:V,2,0),"0")</f>
        <v>0</v>
      </c>
      <c r="CQ87" s="5" t="s">
        <v>129</v>
      </c>
      <c r="CR87" s="15">
        <f t="shared" si="87"/>
        <v>0</v>
      </c>
      <c r="CS87" s="10" t="str">
        <f>IFERROR(VLOOKUP(A87,'31'!U:V,2,0),"0")</f>
        <v>0</v>
      </c>
      <c r="CT87" s="5" t="s">
        <v>129</v>
      </c>
      <c r="CU87" s="15">
        <f t="shared" si="88"/>
        <v>0</v>
      </c>
      <c r="CV87" s="10" t="str">
        <f>IFERROR(VLOOKUP(A87,'เซต1-31'!V:W,2,0),"0")</f>
        <v>0</v>
      </c>
      <c r="CW87" s="5" t="s">
        <v>129</v>
      </c>
      <c r="CX87" s="15">
        <f t="shared" si="74"/>
        <v>0</v>
      </c>
    </row>
    <row r="88" spans="1:102" x14ac:dyDescent="0.25">
      <c r="A88" s="5" t="s">
        <v>10</v>
      </c>
      <c r="B88" s="4" t="s">
        <v>11</v>
      </c>
      <c r="C88" s="13">
        <v>14.96</v>
      </c>
      <c r="D88" s="19">
        <f t="shared" si="55"/>
        <v>90</v>
      </c>
      <c r="E88" s="5" t="s">
        <v>129</v>
      </c>
      <c r="F88" s="13">
        <f t="shared" si="56"/>
        <v>1346.4</v>
      </c>
      <c r="G88" s="10">
        <f>IFERROR(VLOOKUP(A88,'1'!U:V,2,0),"0")</f>
        <v>15</v>
      </c>
      <c r="H88" s="5" t="s">
        <v>129</v>
      </c>
      <c r="I88" s="15">
        <f t="shared" si="57"/>
        <v>224.4</v>
      </c>
      <c r="J88" s="10">
        <f>IFERROR(VLOOKUP(A88,'2'!U:V,2,0),"0")</f>
        <v>9</v>
      </c>
      <c r="K88" s="5" t="s">
        <v>129</v>
      </c>
      <c r="L88" s="15">
        <f t="shared" si="58"/>
        <v>134.64000000000001</v>
      </c>
      <c r="M88" s="10" t="str">
        <f>IFERROR(VLOOKUP(A88,'3'!U:V,2,0),"0")</f>
        <v>0</v>
      </c>
      <c r="N88" s="5" t="s">
        <v>129</v>
      </c>
      <c r="O88" s="15">
        <f t="shared" si="59"/>
        <v>0</v>
      </c>
      <c r="P88" s="10">
        <f>IFERROR(VLOOKUP(A88,'4'!U:V,2,0),"0")</f>
        <v>1</v>
      </c>
      <c r="Q88" s="5" t="s">
        <v>129</v>
      </c>
      <c r="R88" s="15">
        <f t="shared" si="60"/>
        <v>14.96</v>
      </c>
      <c r="S88" s="10" t="str">
        <f>IFERROR(VLOOKUP(A88,'5'!U:V,2,0),"0")</f>
        <v>0</v>
      </c>
      <c r="T88" s="5" t="s">
        <v>129</v>
      </c>
      <c r="U88" s="15">
        <f t="shared" si="61"/>
        <v>0</v>
      </c>
      <c r="V88" s="10" t="str">
        <f>IFERROR(VLOOKUP(A88,'6'!U:V,2,0),"0")</f>
        <v>0</v>
      </c>
      <c r="W88" s="5" t="s">
        <v>129</v>
      </c>
      <c r="X88" s="15">
        <f t="shared" si="62"/>
        <v>0</v>
      </c>
      <c r="Y88" s="10" t="str">
        <f>IFERROR(VLOOKUP(A88,'7'!U:V,2,0),"0")</f>
        <v>0</v>
      </c>
      <c r="Z88" s="5" t="s">
        <v>129</v>
      </c>
      <c r="AA88" s="15">
        <f t="shared" si="63"/>
        <v>0</v>
      </c>
      <c r="AB88" s="10" t="str">
        <f>IFERROR(VLOOKUP(A88,'8'!U:V,2,0),"0")</f>
        <v>0</v>
      </c>
      <c r="AC88" s="5" t="s">
        <v>129</v>
      </c>
      <c r="AD88" s="15">
        <f t="shared" si="64"/>
        <v>0</v>
      </c>
      <c r="AE88" s="10" t="str">
        <f>IFERROR(VLOOKUP(A88,'9'!U:V,2,0),"0")</f>
        <v>0</v>
      </c>
      <c r="AF88" s="5" t="s">
        <v>129</v>
      </c>
      <c r="AG88" s="15">
        <f t="shared" si="65"/>
        <v>0</v>
      </c>
      <c r="AH88" s="10" t="str">
        <f>IFERROR(VLOOKUP(A88,'10'!U:V,2,0),"0")</f>
        <v>0</v>
      </c>
      <c r="AI88" s="5" t="s">
        <v>129</v>
      </c>
      <c r="AJ88" s="15">
        <f t="shared" si="66"/>
        <v>0</v>
      </c>
      <c r="AK88" s="10" t="str">
        <f>IFERROR(VLOOKUP(A88,'11'!U:V,2,0),"0")</f>
        <v>0</v>
      </c>
      <c r="AL88" s="5" t="s">
        <v>129</v>
      </c>
      <c r="AM88" s="15">
        <f t="shared" si="67"/>
        <v>0</v>
      </c>
      <c r="AN88" s="10" t="str">
        <f>IFERROR(VLOOKUP(A88,'12'!U:V,2,0),"0")</f>
        <v>0</v>
      </c>
      <c r="AO88" s="5" t="s">
        <v>129</v>
      </c>
      <c r="AP88" s="15">
        <f t="shared" si="68"/>
        <v>0</v>
      </c>
      <c r="AQ88" s="10" t="str">
        <f>IFERROR(VLOOKUP(A88,'13'!U:V,2,0),"0")</f>
        <v>0</v>
      </c>
      <c r="AR88" s="5" t="s">
        <v>129</v>
      </c>
      <c r="AS88" s="15">
        <f t="shared" si="69"/>
        <v>0</v>
      </c>
      <c r="AT88" s="10" t="str">
        <f>IFERROR(VLOOKUP(A88,'14'!U:V,2,0),"0")</f>
        <v>0</v>
      </c>
      <c r="AU88" s="5" t="s">
        <v>129</v>
      </c>
      <c r="AV88" s="15">
        <f t="shared" si="70"/>
        <v>0</v>
      </c>
      <c r="AW88" s="10" t="str">
        <f>IFERROR(VLOOKUP(A88,'15'!U:V,2,0),"0")</f>
        <v>0</v>
      </c>
      <c r="AX88" s="5" t="s">
        <v>129</v>
      </c>
      <c r="AY88" s="15">
        <f t="shared" si="71"/>
        <v>0</v>
      </c>
      <c r="AZ88" s="10" t="str">
        <f>IFERROR(VLOOKUP(A88,'16'!U:V,2,0),"0")</f>
        <v>0</v>
      </c>
      <c r="BA88" s="5" t="s">
        <v>129</v>
      </c>
      <c r="BB88" s="15">
        <f t="shared" si="72"/>
        <v>0</v>
      </c>
      <c r="BC88" s="10" t="str">
        <f>IFERROR(VLOOKUP(A88,'17'!U:V,2,0),"0")</f>
        <v>0</v>
      </c>
      <c r="BD88" s="5" t="s">
        <v>129</v>
      </c>
      <c r="BE88" s="15">
        <f t="shared" si="73"/>
        <v>0</v>
      </c>
      <c r="BF88" s="10">
        <f>IFERROR(VLOOKUP(A88,'18'!U:V,2,0),"0")</f>
        <v>5</v>
      </c>
      <c r="BG88" s="5" t="s">
        <v>129</v>
      </c>
      <c r="BH88" s="15">
        <f t="shared" si="75"/>
        <v>74.800000000000011</v>
      </c>
      <c r="BI88" s="10">
        <f>IFERROR(VLOOKUP(A88,'19'!U:V,2,0),"0")</f>
        <v>5</v>
      </c>
      <c r="BJ88" s="5" t="s">
        <v>129</v>
      </c>
      <c r="BK88" s="15">
        <f t="shared" si="76"/>
        <v>74.800000000000011</v>
      </c>
      <c r="BL88" s="10">
        <f>IFERROR(VLOOKUP(A88,'20'!U:V,2,0),"0")</f>
        <v>3</v>
      </c>
      <c r="BM88" s="5" t="s">
        <v>129</v>
      </c>
      <c r="BN88" s="15">
        <f t="shared" si="77"/>
        <v>44.88</v>
      </c>
      <c r="BO88" s="10">
        <f>IFERROR(VLOOKUP(A88,'21'!U:V,2,0),"0")</f>
        <v>2</v>
      </c>
      <c r="BP88" s="5" t="s">
        <v>129</v>
      </c>
      <c r="BQ88" s="15">
        <f t="shared" si="78"/>
        <v>29.92</v>
      </c>
      <c r="BR88" s="10">
        <f>IFERROR(VLOOKUP(A88,'22'!U:V,2,0),"0")</f>
        <v>5</v>
      </c>
      <c r="BS88" s="5" t="s">
        <v>129</v>
      </c>
      <c r="BT88" s="15">
        <f t="shared" si="79"/>
        <v>74.800000000000011</v>
      </c>
      <c r="BU88" s="10">
        <f>IFERROR(VLOOKUP(A88,'23'!U:V,2,0),"0")</f>
        <v>7</v>
      </c>
      <c r="BV88" s="5" t="s">
        <v>129</v>
      </c>
      <c r="BW88" s="15">
        <f t="shared" si="80"/>
        <v>104.72</v>
      </c>
      <c r="BX88" s="10">
        <f>IFERROR(VLOOKUP(A88,'24'!U:V,2,0),"0")</f>
        <v>8</v>
      </c>
      <c r="BY88" s="5" t="s">
        <v>129</v>
      </c>
      <c r="BZ88" s="15">
        <f t="shared" si="81"/>
        <v>119.68</v>
      </c>
      <c r="CA88" s="10">
        <f>IFERROR(VLOOKUP(A88,'25'!U:V,2,0),"0")</f>
        <v>2</v>
      </c>
      <c r="CB88" s="5" t="s">
        <v>129</v>
      </c>
      <c r="CC88" s="15">
        <f t="shared" si="82"/>
        <v>29.92</v>
      </c>
      <c r="CD88" s="10">
        <f>IFERROR(VLOOKUP(A88,'26'!U:V,2,0),"0")</f>
        <v>12</v>
      </c>
      <c r="CE88" s="5" t="s">
        <v>129</v>
      </c>
      <c r="CF88" s="15">
        <f t="shared" si="83"/>
        <v>179.52</v>
      </c>
      <c r="CG88" s="10">
        <f>IFERROR(VLOOKUP(A88,'27'!U:V,2,0),"0")</f>
        <v>6</v>
      </c>
      <c r="CH88" s="5" t="s">
        <v>129</v>
      </c>
      <c r="CI88" s="15">
        <f t="shared" si="84"/>
        <v>89.76</v>
      </c>
      <c r="CJ88" s="10">
        <f>IFERROR(VLOOKUP(A88,'28'!U:V,2,0),"0")</f>
        <v>4</v>
      </c>
      <c r="CK88" s="5" t="s">
        <v>129</v>
      </c>
      <c r="CL88" s="15">
        <f t="shared" si="85"/>
        <v>59.84</v>
      </c>
      <c r="CM88" s="10">
        <f>IFERROR(VLOOKUP(A88,'29'!U:V,2,0),"0")</f>
        <v>6</v>
      </c>
      <c r="CN88" s="5" t="s">
        <v>129</v>
      </c>
      <c r="CO88" s="15">
        <f t="shared" si="86"/>
        <v>89.76</v>
      </c>
      <c r="CP88" s="10" t="str">
        <f>IFERROR(VLOOKUP(A88,'30'!U:V,2,0),"0")</f>
        <v>0</v>
      </c>
      <c r="CQ88" s="5" t="s">
        <v>129</v>
      </c>
      <c r="CR88" s="15">
        <f t="shared" si="87"/>
        <v>0</v>
      </c>
      <c r="CS88" s="10" t="str">
        <f>IFERROR(VLOOKUP(A88,'31'!U:V,2,0),"0")</f>
        <v>0</v>
      </c>
      <c r="CT88" s="5" t="s">
        <v>129</v>
      </c>
      <c r="CU88" s="15">
        <f t="shared" si="88"/>
        <v>0</v>
      </c>
      <c r="CV88" s="10" t="str">
        <f>IFERROR(VLOOKUP(A88,'เซต1-31'!V:W,2,0),"0")</f>
        <v>0</v>
      </c>
      <c r="CW88" s="5" t="s">
        <v>129</v>
      </c>
      <c r="CX88" s="15">
        <f t="shared" si="74"/>
        <v>0</v>
      </c>
    </row>
    <row r="89" spans="1:102" x14ac:dyDescent="0.25">
      <c r="A89" s="5" t="s">
        <v>202</v>
      </c>
      <c r="B89" s="4" t="s">
        <v>203</v>
      </c>
      <c r="C89" s="13">
        <v>14.96</v>
      </c>
      <c r="D89" s="19">
        <f t="shared" si="55"/>
        <v>0</v>
      </c>
      <c r="E89" s="5" t="s">
        <v>129</v>
      </c>
      <c r="F89" s="13">
        <f t="shared" si="56"/>
        <v>0</v>
      </c>
      <c r="G89" s="10" t="str">
        <f>IFERROR(VLOOKUP(A89,'1'!U:V,2,0),"0")</f>
        <v>0</v>
      </c>
      <c r="H89" s="5" t="s">
        <v>129</v>
      </c>
      <c r="I89" s="15">
        <f t="shared" si="57"/>
        <v>0</v>
      </c>
      <c r="J89" s="10" t="str">
        <f>IFERROR(VLOOKUP(A89,'2'!U:V,2,0),"0")</f>
        <v>0</v>
      </c>
      <c r="K89" s="5" t="s">
        <v>129</v>
      </c>
      <c r="L89" s="15">
        <f t="shared" si="58"/>
        <v>0</v>
      </c>
      <c r="M89" s="10" t="str">
        <f>IFERROR(VLOOKUP(A89,'3'!U:V,2,0),"0")</f>
        <v>0</v>
      </c>
      <c r="N89" s="5" t="s">
        <v>129</v>
      </c>
      <c r="O89" s="15">
        <f t="shared" si="59"/>
        <v>0</v>
      </c>
      <c r="P89" s="10" t="str">
        <f>IFERROR(VLOOKUP(A89,'4'!U:V,2,0),"0")</f>
        <v>0</v>
      </c>
      <c r="Q89" s="5" t="s">
        <v>129</v>
      </c>
      <c r="R89" s="15">
        <f t="shared" si="60"/>
        <v>0</v>
      </c>
      <c r="S89" s="10" t="str">
        <f>IFERROR(VLOOKUP(A89,'5'!U:V,2,0),"0")</f>
        <v>0</v>
      </c>
      <c r="T89" s="5" t="s">
        <v>129</v>
      </c>
      <c r="U89" s="15">
        <f t="shared" si="61"/>
        <v>0</v>
      </c>
      <c r="V89" s="10" t="str">
        <f>IFERROR(VLOOKUP(A89,'6'!U:V,2,0),"0")</f>
        <v>0</v>
      </c>
      <c r="W89" s="5" t="s">
        <v>129</v>
      </c>
      <c r="X89" s="15">
        <f t="shared" si="62"/>
        <v>0</v>
      </c>
      <c r="Y89" s="10" t="str">
        <f>IFERROR(VLOOKUP(A89,'7'!U:V,2,0),"0")</f>
        <v>0</v>
      </c>
      <c r="Z89" s="5" t="s">
        <v>129</v>
      </c>
      <c r="AA89" s="15">
        <f t="shared" si="63"/>
        <v>0</v>
      </c>
      <c r="AB89" s="10" t="str">
        <f>IFERROR(VLOOKUP(A89,'8'!U:V,2,0),"0")</f>
        <v>0</v>
      </c>
      <c r="AC89" s="5" t="s">
        <v>129</v>
      </c>
      <c r="AD89" s="15">
        <f t="shared" si="64"/>
        <v>0</v>
      </c>
      <c r="AE89" s="10" t="str">
        <f>IFERROR(VLOOKUP(A89,'9'!U:V,2,0),"0")</f>
        <v>0</v>
      </c>
      <c r="AF89" s="5" t="s">
        <v>129</v>
      </c>
      <c r="AG89" s="15">
        <f t="shared" si="65"/>
        <v>0</v>
      </c>
      <c r="AH89" s="10" t="str">
        <f>IFERROR(VLOOKUP(A89,'10'!U:V,2,0),"0")</f>
        <v>0</v>
      </c>
      <c r="AI89" s="5" t="s">
        <v>129</v>
      </c>
      <c r="AJ89" s="15">
        <f t="shared" si="66"/>
        <v>0</v>
      </c>
      <c r="AK89" s="10" t="str">
        <f>IFERROR(VLOOKUP(A89,'11'!U:V,2,0),"0")</f>
        <v>0</v>
      </c>
      <c r="AL89" s="5" t="s">
        <v>129</v>
      </c>
      <c r="AM89" s="15">
        <f t="shared" si="67"/>
        <v>0</v>
      </c>
      <c r="AN89" s="10" t="str">
        <f>IFERROR(VLOOKUP(A89,'12'!U:V,2,0),"0")</f>
        <v>0</v>
      </c>
      <c r="AO89" s="5" t="s">
        <v>129</v>
      </c>
      <c r="AP89" s="15">
        <f t="shared" si="68"/>
        <v>0</v>
      </c>
      <c r="AQ89" s="10" t="str">
        <f>IFERROR(VLOOKUP(A89,'13'!U:V,2,0),"0")</f>
        <v>0</v>
      </c>
      <c r="AR89" s="5" t="s">
        <v>129</v>
      </c>
      <c r="AS89" s="15">
        <f t="shared" si="69"/>
        <v>0</v>
      </c>
      <c r="AT89" s="10" t="str">
        <f>IFERROR(VLOOKUP(A89,'14'!U:V,2,0),"0")</f>
        <v>0</v>
      </c>
      <c r="AU89" s="5" t="s">
        <v>129</v>
      </c>
      <c r="AV89" s="15">
        <f t="shared" si="70"/>
        <v>0</v>
      </c>
      <c r="AW89" s="10" t="str">
        <f>IFERROR(VLOOKUP(A89,'15'!U:V,2,0),"0")</f>
        <v>0</v>
      </c>
      <c r="AX89" s="5" t="s">
        <v>129</v>
      </c>
      <c r="AY89" s="15">
        <f t="shared" si="71"/>
        <v>0</v>
      </c>
      <c r="AZ89" s="10" t="str">
        <f>IFERROR(VLOOKUP(A89,'16'!U:V,2,0),"0")</f>
        <v>0</v>
      </c>
      <c r="BA89" s="5" t="s">
        <v>129</v>
      </c>
      <c r="BB89" s="15">
        <f t="shared" si="72"/>
        <v>0</v>
      </c>
      <c r="BC89" s="10" t="str">
        <f>IFERROR(VLOOKUP(A89,'17'!U:V,2,0),"0")</f>
        <v>0</v>
      </c>
      <c r="BD89" s="5" t="s">
        <v>129</v>
      </c>
      <c r="BE89" s="15">
        <f t="shared" si="73"/>
        <v>0</v>
      </c>
      <c r="BF89" s="10" t="str">
        <f>IFERROR(VLOOKUP(A89,'18'!U:V,2,0),"0")</f>
        <v>0</v>
      </c>
      <c r="BG89" s="5" t="s">
        <v>129</v>
      </c>
      <c r="BH89" s="15">
        <f t="shared" si="75"/>
        <v>0</v>
      </c>
      <c r="BI89" s="10" t="str">
        <f>IFERROR(VLOOKUP(A89,'19'!U:V,2,0),"0")</f>
        <v>0</v>
      </c>
      <c r="BJ89" s="5" t="s">
        <v>129</v>
      </c>
      <c r="BK89" s="15">
        <f t="shared" si="76"/>
        <v>0</v>
      </c>
      <c r="BL89" s="10" t="str">
        <f>IFERROR(VLOOKUP(A89,'20'!U:V,2,0),"0")</f>
        <v>0</v>
      </c>
      <c r="BM89" s="5" t="s">
        <v>129</v>
      </c>
      <c r="BN89" s="15">
        <f t="shared" si="77"/>
        <v>0</v>
      </c>
      <c r="BO89" s="10" t="str">
        <f>IFERROR(VLOOKUP(A89,'21'!U:V,2,0),"0")</f>
        <v>0</v>
      </c>
      <c r="BP89" s="5" t="s">
        <v>129</v>
      </c>
      <c r="BQ89" s="15">
        <f t="shared" si="78"/>
        <v>0</v>
      </c>
      <c r="BR89" s="10" t="str">
        <f>IFERROR(VLOOKUP(A89,'22'!U:V,2,0),"0")</f>
        <v>0</v>
      </c>
      <c r="BS89" s="5" t="s">
        <v>129</v>
      </c>
      <c r="BT89" s="15">
        <f t="shared" si="79"/>
        <v>0</v>
      </c>
      <c r="BU89" s="10" t="str">
        <f>IFERROR(VLOOKUP(A89,'23'!U:V,2,0),"0")</f>
        <v>0</v>
      </c>
      <c r="BV89" s="5" t="s">
        <v>129</v>
      </c>
      <c r="BW89" s="15">
        <f t="shared" si="80"/>
        <v>0</v>
      </c>
      <c r="BX89" s="10" t="str">
        <f>IFERROR(VLOOKUP(A89,'24'!U:V,2,0),"0")</f>
        <v>0</v>
      </c>
      <c r="BY89" s="5" t="s">
        <v>129</v>
      </c>
      <c r="BZ89" s="15">
        <f t="shared" si="81"/>
        <v>0</v>
      </c>
      <c r="CA89" s="10" t="str">
        <f>IFERROR(VLOOKUP(A89,'25'!U:V,2,0),"0")</f>
        <v>0</v>
      </c>
      <c r="CB89" s="5" t="s">
        <v>129</v>
      </c>
      <c r="CC89" s="15">
        <f t="shared" si="82"/>
        <v>0</v>
      </c>
      <c r="CD89" s="10" t="str">
        <f>IFERROR(VLOOKUP(A89,'26'!U:V,2,0),"0")</f>
        <v>0</v>
      </c>
      <c r="CE89" s="5" t="s">
        <v>129</v>
      </c>
      <c r="CF89" s="15">
        <f t="shared" si="83"/>
        <v>0</v>
      </c>
      <c r="CG89" s="10" t="str">
        <f>IFERROR(VLOOKUP(A89,'27'!U:V,2,0),"0")</f>
        <v>0</v>
      </c>
      <c r="CH89" s="5" t="s">
        <v>129</v>
      </c>
      <c r="CI89" s="15">
        <f t="shared" si="84"/>
        <v>0</v>
      </c>
      <c r="CJ89" s="10" t="str">
        <f>IFERROR(VLOOKUP(A89,'28'!U:V,2,0),"0")</f>
        <v>0</v>
      </c>
      <c r="CK89" s="5" t="s">
        <v>129</v>
      </c>
      <c r="CL89" s="15">
        <f t="shared" si="85"/>
        <v>0</v>
      </c>
      <c r="CM89" s="10" t="str">
        <f>IFERROR(VLOOKUP(A89,'29'!U:V,2,0),"0")</f>
        <v>0</v>
      </c>
      <c r="CN89" s="5" t="s">
        <v>129</v>
      </c>
      <c r="CO89" s="15">
        <f t="shared" si="86"/>
        <v>0</v>
      </c>
      <c r="CP89" s="10" t="str">
        <f>IFERROR(VLOOKUP(A89,'30'!U:V,2,0),"0")</f>
        <v>0</v>
      </c>
      <c r="CQ89" s="5" t="s">
        <v>129</v>
      </c>
      <c r="CR89" s="15">
        <f t="shared" si="87"/>
        <v>0</v>
      </c>
      <c r="CS89" s="10" t="str">
        <f>IFERROR(VLOOKUP(A89,'31'!U:V,2,0),"0")</f>
        <v>0</v>
      </c>
      <c r="CT89" s="5" t="s">
        <v>129</v>
      </c>
      <c r="CU89" s="15">
        <f t="shared" si="88"/>
        <v>0</v>
      </c>
      <c r="CV89" s="10" t="str">
        <f>IFERROR(VLOOKUP(A89,'เซต1-31'!V:W,2,0),"0")</f>
        <v>0</v>
      </c>
      <c r="CW89" s="5" t="s">
        <v>129</v>
      </c>
      <c r="CX89" s="15">
        <f t="shared" si="74"/>
        <v>0</v>
      </c>
    </row>
    <row r="90" spans="1:102" x14ac:dyDescent="0.25">
      <c r="A90" s="5" t="s">
        <v>110</v>
      </c>
      <c r="B90" s="4" t="s">
        <v>111</v>
      </c>
      <c r="C90" s="13">
        <v>15.06</v>
      </c>
      <c r="D90" s="19">
        <f t="shared" si="55"/>
        <v>47</v>
      </c>
      <c r="E90" s="5" t="s">
        <v>129</v>
      </c>
      <c r="F90" s="13">
        <f t="shared" si="56"/>
        <v>707.82</v>
      </c>
      <c r="G90" s="10" t="str">
        <f>IFERROR(VLOOKUP(A90,'1'!U:V,2,0),"0")</f>
        <v>0</v>
      </c>
      <c r="H90" s="5" t="s">
        <v>129</v>
      </c>
      <c r="I90" s="15">
        <f t="shared" si="57"/>
        <v>0</v>
      </c>
      <c r="J90" s="10" t="str">
        <f>IFERROR(VLOOKUP(A90,'2'!U:V,2,0),"0")</f>
        <v>0</v>
      </c>
      <c r="K90" s="5" t="s">
        <v>129</v>
      </c>
      <c r="L90" s="15">
        <f t="shared" si="58"/>
        <v>0</v>
      </c>
      <c r="M90" s="10" t="str">
        <f>IFERROR(VLOOKUP(A90,'3'!U:V,2,0),"0")</f>
        <v>0</v>
      </c>
      <c r="N90" s="5" t="s">
        <v>129</v>
      </c>
      <c r="O90" s="15">
        <f t="shared" si="59"/>
        <v>0</v>
      </c>
      <c r="P90" s="10" t="str">
        <f>IFERROR(VLOOKUP(A90,'4'!U:V,2,0),"0")</f>
        <v>0</v>
      </c>
      <c r="Q90" s="5" t="s">
        <v>129</v>
      </c>
      <c r="R90" s="15">
        <f t="shared" si="60"/>
        <v>0</v>
      </c>
      <c r="S90" s="10" t="str">
        <f>IFERROR(VLOOKUP(A90,'5'!U:V,2,0),"0")</f>
        <v>0</v>
      </c>
      <c r="T90" s="5" t="s">
        <v>129</v>
      </c>
      <c r="U90" s="15">
        <f t="shared" si="61"/>
        <v>0</v>
      </c>
      <c r="V90" s="10" t="str">
        <f>IFERROR(VLOOKUP(A90,'6'!U:V,2,0),"0")</f>
        <v>0</v>
      </c>
      <c r="W90" s="5" t="s">
        <v>129</v>
      </c>
      <c r="X90" s="15">
        <f t="shared" si="62"/>
        <v>0</v>
      </c>
      <c r="Y90" s="10" t="str">
        <f>IFERROR(VLOOKUP(A90,'7'!U:V,2,0),"0")</f>
        <v>0</v>
      </c>
      <c r="Z90" s="5" t="s">
        <v>129</v>
      </c>
      <c r="AA90" s="15">
        <f t="shared" si="63"/>
        <v>0</v>
      </c>
      <c r="AB90" s="10">
        <f>IFERROR(VLOOKUP(A90,'8'!U:V,2,0),"0")</f>
        <v>1</v>
      </c>
      <c r="AC90" s="5" t="s">
        <v>129</v>
      </c>
      <c r="AD90" s="15">
        <f t="shared" si="64"/>
        <v>15.06</v>
      </c>
      <c r="AE90" s="10" t="str">
        <f>IFERROR(VLOOKUP(A90,'9'!U:V,2,0),"0")</f>
        <v>0</v>
      </c>
      <c r="AF90" s="5" t="s">
        <v>129</v>
      </c>
      <c r="AG90" s="15">
        <f t="shared" si="65"/>
        <v>0</v>
      </c>
      <c r="AH90" s="10" t="str">
        <f>IFERROR(VLOOKUP(A90,'10'!U:V,2,0),"0")</f>
        <v>0</v>
      </c>
      <c r="AI90" s="5" t="s">
        <v>129</v>
      </c>
      <c r="AJ90" s="15">
        <f t="shared" si="66"/>
        <v>0</v>
      </c>
      <c r="AK90" s="10">
        <f>IFERROR(VLOOKUP(A90,'11'!U:V,2,0),"0")</f>
        <v>2</v>
      </c>
      <c r="AL90" s="5" t="s">
        <v>129</v>
      </c>
      <c r="AM90" s="15">
        <f t="shared" si="67"/>
        <v>30.12</v>
      </c>
      <c r="AN90" s="10" t="str">
        <f>IFERROR(VLOOKUP(A90,'12'!U:V,2,0),"0")</f>
        <v>0</v>
      </c>
      <c r="AO90" s="5" t="s">
        <v>129</v>
      </c>
      <c r="AP90" s="15">
        <f t="shared" si="68"/>
        <v>0</v>
      </c>
      <c r="AQ90" s="10" t="str">
        <f>IFERROR(VLOOKUP(A90,'13'!U:V,2,0),"0")</f>
        <v>0</v>
      </c>
      <c r="AR90" s="5" t="s">
        <v>129</v>
      </c>
      <c r="AS90" s="15">
        <f t="shared" si="69"/>
        <v>0</v>
      </c>
      <c r="AT90" s="10" t="str">
        <f>IFERROR(VLOOKUP(A90,'14'!U:V,2,0),"0")</f>
        <v>0</v>
      </c>
      <c r="AU90" s="5" t="s">
        <v>129</v>
      </c>
      <c r="AV90" s="15">
        <f t="shared" si="70"/>
        <v>0</v>
      </c>
      <c r="AW90" s="10">
        <f>IFERROR(VLOOKUP(A90,'15'!U:V,2,0),"0")</f>
        <v>2</v>
      </c>
      <c r="AX90" s="5" t="s">
        <v>129</v>
      </c>
      <c r="AY90" s="15">
        <f t="shared" si="71"/>
        <v>30.12</v>
      </c>
      <c r="AZ90" s="10">
        <f>IFERROR(VLOOKUP(A90,'16'!U:V,2,0),"0")</f>
        <v>4</v>
      </c>
      <c r="BA90" s="5" t="s">
        <v>129</v>
      </c>
      <c r="BB90" s="15">
        <f t="shared" si="72"/>
        <v>60.24</v>
      </c>
      <c r="BC90" s="10">
        <f>IFERROR(VLOOKUP(A90,'17'!U:V,2,0),"0")</f>
        <v>2</v>
      </c>
      <c r="BD90" s="5" t="s">
        <v>129</v>
      </c>
      <c r="BE90" s="15">
        <f t="shared" si="73"/>
        <v>30.12</v>
      </c>
      <c r="BF90" s="10" t="str">
        <f>IFERROR(VLOOKUP(A90,'18'!U:V,2,0),"0")</f>
        <v>0</v>
      </c>
      <c r="BG90" s="5" t="s">
        <v>129</v>
      </c>
      <c r="BH90" s="15">
        <f t="shared" si="75"/>
        <v>0</v>
      </c>
      <c r="BI90" s="10">
        <f>IFERROR(VLOOKUP(A90,'19'!U:V,2,0),"0")</f>
        <v>1</v>
      </c>
      <c r="BJ90" s="5" t="s">
        <v>129</v>
      </c>
      <c r="BK90" s="15">
        <f t="shared" si="76"/>
        <v>15.06</v>
      </c>
      <c r="BL90" s="10">
        <f>IFERROR(VLOOKUP(A90,'20'!U:V,2,0),"0")</f>
        <v>4</v>
      </c>
      <c r="BM90" s="5" t="s">
        <v>129</v>
      </c>
      <c r="BN90" s="15">
        <f t="shared" si="77"/>
        <v>60.24</v>
      </c>
      <c r="BO90" s="10">
        <f>IFERROR(VLOOKUP(A90,'21'!U:V,2,0),"0")</f>
        <v>2</v>
      </c>
      <c r="BP90" s="5" t="s">
        <v>129</v>
      </c>
      <c r="BQ90" s="15">
        <f t="shared" si="78"/>
        <v>30.12</v>
      </c>
      <c r="BR90" s="10">
        <f>IFERROR(VLOOKUP(A90,'22'!U:V,2,0),"0")</f>
        <v>6</v>
      </c>
      <c r="BS90" s="5" t="s">
        <v>129</v>
      </c>
      <c r="BT90" s="15">
        <f t="shared" si="79"/>
        <v>90.36</v>
      </c>
      <c r="BU90" s="10">
        <f>IFERROR(VLOOKUP(A90,'23'!U:V,2,0),"0")</f>
        <v>3</v>
      </c>
      <c r="BV90" s="5" t="s">
        <v>129</v>
      </c>
      <c r="BW90" s="15">
        <f t="shared" si="80"/>
        <v>45.18</v>
      </c>
      <c r="BX90" s="10">
        <f>IFERROR(VLOOKUP(A90,'24'!U:V,2,0),"0")</f>
        <v>2</v>
      </c>
      <c r="BY90" s="5" t="s">
        <v>129</v>
      </c>
      <c r="BZ90" s="15">
        <f t="shared" si="81"/>
        <v>30.12</v>
      </c>
      <c r="CA90" s="10">
        <f>IFERROR(VLOOKUP(A90,'25'!U:V,2,0),"0")</f>
        <v>2</v>
      </c>
      <c r="CB90" s="5" t="s">
        <v>129</v>
      </c>
      <c r="CC90" s="15">
        <f t="shared" si="82"/>
        <v>30.12</v>
      </c>
      <c r="CD90" s="10">
        <f>IFERROR(VLOOKUP(A90,'26'!U:V,2,0),"0")</f>
        <v>5</v>
      </c>
      <c r="CE90" s="5" t="s">
        <v>129</v>
      </c>
      <c r="CF90" s="15">
        <f t="shared" si="83"/>
        <v>75.3</v>
      </c>
      <c r="CG90" s="10">
        <f>IFERROR(VLOOKUP(A90,'27'!U:V,2,0),"0")</f>
        <v>5</v>
      </c>
      <c r="CH90" s="5" t="s">
        <v>129</v>
      </c>
      <c r="CI90" s="15">
        <f t="shared" si="84"/>
        <v>75.3</v>
      </c>
      <c r="CJ90" s="10">
        <f>IFERROR(VLOOKUP(A90,'28'!U:V,2,0),"0")</f>
        <v>4</v>
      </c>
      <c r="CK90" s="5" t="s">
        <v>129</v>
      </c>
      <c r="CL90" s="15">
        <f t="shared" si="85"/>
        <v>60.24</v>
      </c>
      <c r="CM90" s="10">
        <f>IFERROR(VLOOKUP(A90,'29'!U:V,2,0),"0")</f>
        <v>2</v>
      </c>
      <c r="CN90" s="5" t="s">
        <v>129</v>
      </c>
      <c r="CO90" s="15">
        <f t="shared" si="86"/>
        <v>30.12</v>
      </c>
      <c r="CP90" s="10" t="str">
        <f>IFERROR(VLOOKUP(A90,'30'!U:V,2,0),"0")</f>
        <v>0</v>
      </c>
      <c r="CQ90" s="5" t="s">
        <v>129</v>
      </c>
      <c r="CR90" s="15">
        <f t="shared" si="87"/>
        <v>0</v>
      </c>
      <c r="CS90" s="10" t="str">
        <f>IFERROR(VLOOKUP(A90,'31'!U:V,2,0),"0")</f>
        <v>0</v>
      </c>
      <c r="CT90" s="5" t="s">
        <v>129</v>
      </c>
      <c r="CU90" s="15">
        <f t="shared" si="88"/>
        <v>0</v>
      </c>
      <c r="CV90" s="10" t="str">
        <f>IFERROR(VLOOKUP(A90,'เซต1-31'!V:W,2,0),"0")</f>
        <v>0</v>
      </c>
      <c r="CW90" s="5" t="s">
        <v>129</v>
      </c>
      <c r="CX90" s="15">
        <f t="shared" si="74"/>
        <v>0</v>
      </c>
    </row>
    <row r="91" spans="1:102" x14ac:dyDescent="0.25">
      <c r="A91" s="5" t="s">
        <v>28</v>
      </c>
      <c r="B91" s="4" t="s">
        <v>29</v>
      </c>
      <c r="C91" s="13">
        <v>14.65</v>
      </c>
      <c r="D91" s="19">
        <f t="shared" si="55"/>
        <v>0</v>
      </c>
      <c r="E91" s="5" t="s">
        <v>129</v>
      </c>
      <c r="F91" s="13">
        <f t="shared" si="56"/>
        <v>0</v>
      </c>
      <c r="G91" s="10" t="str">
        <f>IFERROR(VLOOKUP(A91,'1'!U:V,2,0),"0")</f>
        <v>0</v>
      </c>
      <c r="H91" s="5" t="s">
        <v>129</v>
      </c>
      <c r="I91" s="15">
        <f t="shared" si="57"/>
        <v>0</v>
      </c>
      <c r="J91" s="10" t="str">
        <f>IFERROR(VLOOKUP(A91,'2'!U:V,2,0),"0")</f>
        <v>0</v>
      </c>
      <c r="K91" s="5" t="s">
        <v>129</v>
      </c>
      <c r="L91" s="15">
        <f t="shared" si="58"/>
        <v>0</v>
      </c>
      <c r="M91" s="10" t="str">
        <f>IFERROR(VLOOKUP(A91,'3'!U:V,2,0),"0")</f>
        <v>0</v>
      </c>
      <c r="N91" s="5" t="s">
        <v>129</v>
      </c>
      <c r="O91" s="15">
        <f t="shared" si="59"/>
        <v>0</v>
      </c>
      <c r="P91" s="10" t="str">
        <f>IFERROR(VLOOKUP(A91,'4'!U:V,2,0),"0")</f>
        <v>0</v>
      </c>
      <c r="Q91" s="5" t="s">
        <v>129</v>
      </c>
      <c r="R91" s="15">
        <f t="shared" si="60"/>
        <v>0</v>
      </c>
      <c r="S91" s="10" t="str">
        <f>IFERROR(VLOOKUP(A91,'5'!U:V,2,0),"0")</f>
        <v>0</v>
      </c>
      <c r="T91" s="5" t="s">
        <v>129</v>
      </c>
      <c r="U91" s="15">
        <f t="shared" si="61"/>
        <v>0</v>
      </c>
      <c r="V91" s="10" t="str">
        <f>IFERROR(VLOOKUP(A91,'6'!U:V,2,0),"0")</f>
        <v>0</v>
      </c>
      <c r="W91" s="5" t="s">
        <v>129</v>
      </c>
      <c r="X91" s="15">
        <f t="shared" si="62"/>
        <v>0</v>
      </c>
      <c r="Y91" s="10" t="str">
        <f>IFERROR(VLOOKUP(A91,'7'!U:V,2,0),"0")</f>
        <v>0</v>
      </c>
      <c r="Z91" s="5" t="s">
        <v>129</v>
      </c>
      <c r="AA91" s="15">
        <f t="shared" si="63"/>
        <v>0</v>
      </c>
      <c r="AB91" s="10" t="str">
        <f>IFERROR(VLOOKUP(A91,'8'!U:V,2,0),"0")</f>
        <v>0</v>
      </c>
      <c r="AC91" s="5" t="s">
        <v>129</v>
      </c>
      <c r="AD91" s="15">
        <f t="shared" si="64"/>
        <v>0</v>
      </c>
      <c r="AE91" s="10" t="str">
        <f>IFERROR(VLOOKUP(A91,'9'!U:V,2,0),"0")</f>
        <v>0</v>
      </c>
      <c r="AF91" s="5" t="s">
        <v>129</v>
      </c>
      <c r="AG91" s="15">
        <f t="shared" si="65"/>
        <v>0</v>
      </c>
      <c r="AH91" s="10" t="str">
        <f>IFERROR(VLOOKUP(A91,'10'!U:V,2,0),"0")</f>
        <v>0</v>
      </c>
      <c r="AI91" s="5" t="s">
        <v>129</v>
      </c>
      <c r="AJ91" s="15">
        <f t="shared" si="66"/>
        <v>0</v>
      </c>
      <c r="AK91" s="10" t="str">
        <f>IFERROR(VLOOKUP(A91,'11'!U:V,2,0),"0")</f>
        <v>0</v>
      </c>
      <c r="AL91" s="5" t="s">
        <v>129</v>
      </c>
      <c r="AM91" s="15">
        <f t="shared" si="67"/>
        <v>0</v>
      </c>
      <c r="AN91" s="10" t="str">
        <f>IFERROR(VLOOKUP(A91,'12'!U:V,2,0),"0")</f>
        <v>0</v>
      </c>
      <c r="AO91" s="5" t="s">
        <v>129</v>
      </c>
      <c r="AP91" s="15">
        <f t="shared" si="68"/>
        <v>0</v>
      </c>
      <c r="AQ91" s="10" t="str">
        <f>IFERROR(VLOOKUP(A91,'13'!U:V,2,0),"0")</f>
        <v>0</v>
      </c>
      <c r="AR91" s="5" t="s">
        <v>129</v>
      </c>
      <c r="AS91" s="15">
        <f t="shared" si="69"/>
        <v>0</v>
      </c>
      <c r="AT91" s="10" t="str">
        <f>IFERROR(VLOOKUP(A91,'14'!U:V,2,0),"0")</f>
        <v>0</v>
      </c>
      <c r="AU91" s="5" t="s">
        <v>129</v>
      </c>
      <c r="AV91" s="15">
        <f t="shared" si="70"/>
        <v>0</v>
      </c>
      <c r="AW91" s="10" t="str">
        <f>IFERROR(VLOOKUP(A91,'15'!U:V,2,0),"0")</f>
        <v>0</v>
      </c>
      <c r="AX91" s="5" t="s">
        <v>129</v>
      </c>
      <c r="AY91" s="15">
        <f t="shared" si="71"/>
        <v>0</v>
      </c>
      <c r="AZ91" s="10" t="str">
        <f>IFERROR(VLOOKUP(A91,'16'!U:V,2,0),"0")</f>
        <v>0</v>
      </c>
      <c r="BA91" s="5" t="s">
        <v>129</v>
      </c>
      <c r="BB91" s="15">
        <f t="shared" si="72"/>
        <v>0</v>
      </c>
      <c r="BC91" s="10" t="str">
        <f>IFERROR(VLOOKUP(A91,'17'!U:V,2,0),"0")</f>
        <v>0</v>
      </c>
      <c r="BD91" s="5" t="s">
        <v>129</v>
      </c>
      <c r="BE91" s="15">
        <f t="shared" si="73"/>
        <v>0</v>
      </c>
      <c r="BF91" s="10" t="str">
        <f>IFERROR(VLOOKUP(A91,'18'!U:V,2,0),"0")</f>
        <v>0</v>
      </c>
      <c r="BG91" s="5" t="s">
        <v>129</v>
      </c>
      <c r="BH91" s="15">
        <f t="shared" si="75"/>
        <v>0</v>
      </c>
      <c r="BI91" s="10" t="str">
        <f>IFERROR(VLOOKUP(A91,'19'!U:V,2,0),"0")</f>
        <v>0</v>
      </c>
      <c r="BJ91" s="5" t="s">
        <v>129</v>
      </c>
      <c r="BK91" s="15">
        <f t="shared" si="76"/>
        <v>0</v>
      </c>
      <c r="BL91" s="10" t="str">
        <f>IFERROR(VLOOKUP(A91,'20'!U:V,2,0),"0")</f>
        <v>0</v>
      </c>
      <c r="BM91" s="5" t="s">
        <v>129</v>
      </c>
      <c r="BN91" s="15">
        <f t="shared" si="77"/>
        <v>0</v>
      </c>
      <c r="BO91" s="10" t="str">
        <f>IFERROR(VLOOKUP(A91,'21'!U:V,2,0),"0")</f>
        <v>0</v>
      </c>
      <c r="BP91" s="5" t="s">
        <v>129</v>
      </c>
      <c r="BQ91" s="15">
        <f t="shared" si="78"/>
        <v>0</v>
      </c>
      <c r="BR91" s="10" t="str">
        <f>IFERROR(VLOOKUP(A91,'22'!U:V,2,0),"0")</f>
        <v>0</v>
      </c>
      <c r="BS91" s="5" t="s">
        <v>129</v>
      </c>
      <c r="BT91" s="15">
        <f t="shared" si="79"/>
        <v>0</v>
      </c>
      <c r="BU91" s="10" t="str">
        <f>IFERROR(VLOOKUP(A91,'23'!U:V,2,0),"0")</f>
        <v>0</v>
      </c>
      <c r="BV91" s="5" t="s">
        <v>129</v>
      </c>
      <c r="BW91" s="15">
        <f t="shared" si="80"/>
        <v>0</v>
      </c>
      <c r="BX91" s="10" t="str">
        <f>IFERROR(VLOOKUP(A91,'24'!U:V,2,0),"0")</f>
        <v>0</v>
      </c>
      <c r="BY91" s="5" t="s">
        <v>129</v>
      </c>
      <c r="BZ91" s="15">
        <f t="shared" si="81"/>
        <v>0</v>
      </c>
      <c r="CA91" s="10" t="str">
        <f>IFERROR(VLOOKUP(A91,'25'!U:V,2,0),"0")</f>
        <v>0</v>
      </c>
      <c r="CB91" s="5" t="s">
        <v>129</v>
      </c>
      <c r="CC91" s="15">
        <f t="shared" si="82"/>
        <v>0</v>
      </c>
      <c r="CD91" s="10" t="str">
        <f>IFERROR(VLOOKUP(A91,'26'!U:V,2,0),"0")</f>
        <v>0</v>
      </c>
      <c r="CE91" s="5" t="s">
        <v>129</v>
      </c>
      <c r="CF91" s="15">
        <f t="shared" si="83"/>
        <v>0</v>
      </c>
      <c r="CG91" s="10" t="str">
        <f>IFERROR(VLOOKUP(A91,'27'!U:V,2,0),"0")</f>
        <v>0</v>
      </c>
      <c r="CH91" s="5" t="s">
        <v>129</v>
      </c>
      <c r="CI91" s="15">
        <f t="shared" si="84"/>
        <v>0</v>
      </c>
      <c r="CJ91" s="10" t="str">
        <f>IFERROR(VLOOKUP(A91,'28'!U:V,2,0),"0")</f>
        <v>0</v>
      </c>
      <c r="CK91" s="5" t="s">
        <v>129</v>
      </c>
      <c r="CL91" s="15">
        <f t="shared" si="85"/>
        <v>0</v>
      </c>
      <c r="CM91" s="10" t="str">
        <f>IFERROR(VLOOKUP(A91,'29'!U:V,2,0),"0")</f>
        <v>0</v>
      </c>
      <c r="CN91" s="5" t="s">
        <v>129</v>
      </c>
      <c r="CO91" s="15">
        <f t="shared" si="86"/>
        <v>0</v>
      </c>
      <c r="CP91" s="10" t="str">
        <f>IFERROR(VLOOKUP(A91,'30'!U:V,2,0),"0")</f>
        <v>0</v>
      </c>
      <c r="CQ91" s="5" t="s">
        <v>129</v>
      </c>
      <c r="CR91" s="15">
        <f t="shared" si="87"/>
        <v>0</v>
      </c>
      <c r="CS91" s="10" t="str">
        <f>IFERROR(VLOOKUP(A91,'31'!U:V,2,0),"0")</f>
        <v>0</v>
      </c>
      <c r="CT91" s="5" t="s">
        <v>129</v>
      </c>
      <c r="CU91" s="15">
        <f t="shared" si="88"/>
        <v>0</v>
      </c>
      <c r="CV91" s="10" t="str">
        <f>IFERROR(VLOOKUP(A91,'เซต1-31'!V:W,2,0),"0")</f>
        <v>0</v>
      </c>
      <c r="CW91" s="5" t="s">
        <v>129</v>
      </c>
      <c r="CX91" s="15">
        <f t="shared" si="74"/>
        <v>0</v>
      </c>
    </row>
    <row r="92" spans="1:102" x14ac:dyDescent="0.25">
      <c r="A92" s="5" t="s">
        <v>189</v>
      </c>
      <c r="B92" s="4" t="s">
        <v>190</v>
      </c>
      <c r="C92" s="13">
        <v>14.38</v>
      </c>
      <c r="D92" s="19">
        <f t="shared" si="55"/>
        <v>0</v>
      </c>
      <c r="E92" s="5" t="s">
        <v>129</v>
      </c>
      <c r="F92" s="13">
        <f t="shared" si="56"/>
        <v>0</v>
      </c>
      <c r="G92" s="10" t="str">
        <f>IFERROR(VLOOKUP(A92,'1'!U:V,2,0),"0")</f>
        <v>0</v>
      </c>
      <c r="H92" s="5" t="s">
        <v>129</v>
      </c>
      <c r="I92" s="15">
        <f t="shared" si="57"/>
        <v>0</v>
      </c>
      <c r="J92" s="10" t="str">
        <f>IFERROR(VLOOKUP(A92,'2'!U:V,2,0),"0")</f>
        <v>0</v>
      </c>
      <c r="K92" s="5" t="s">
        <v>129</v>
      </c>
      <c r="L92" s="15">
        <f t="shared" si="58"/>
        <v>0</v>
      </c>
      <c r="M92" s="10" t="str">
        <f>IFERROR(VLOOKUP(A92,'3'!U:V,2,0),"0")</f>
        <v>0</v>
      </c>
      <c r="N92" s="5" t="s">
        <v>129</v>
      </c>
      <c r="O92" s="15">
        <f t="shared" si="59"/>
        <v>0</v>
      </c>
      <c r="P92" s="10" t="str">
        <f>IFERROR(VLOOKUP(A92,'4'!U:V,2,0),"0")</f>
        <v>0</v>
      </c>
      <c r="Q92" s="5" t="s">
        <v>129</v>
      </c>
      <c r="R92" s="15">
        <f t="shared" si="60"/>
        <v>0</v>
      </c>
      <c r="S92" s="10" t="str">
        <f>IFERROR(VLOOKUP(A92,'5'!U:V,2,0),"0")</f>
        <v>0</v>
      </c>
      <c r="T92" s="5" t="s">
        <v>129</v>
      </c>
      <c r="U92" s="15">
        <f t="shared" si="61"/>
        <v>0</v>
      </c>
      <c r="V92" s="10" t="str">
        <f>IFERROR(VLOOKUP(A92,'6'!U:V,2,0),"0")</f>
        <v>0</v>
      </c>
      <c r="W92" s="5" t="s">
        <v>129</v>
      </c>
      <c r="X92" s="15">
        <f t="shared" si="62"/>
        <v>0</v>
      </c>
      <c r="Y92" s="10" t="str">
        <f>IFERROR(VLOOKUP(A92,'7'!U:V,2,0),"0")</f>
        <v>0</v>
      </c>
      <c r="Z92" s="5" t="s">
        <v>129</v>
      </c>
      <c r="AA92" s="15">
        <f t="shared" si="63"/>
        <v>0</v>
      </c>
      <c r="AB92" s="10" t="str">
        <f>IFERROR(VLOOKUP(A92,'8'!U:V,2,0),"0")</f>
        <v>0</v>
      </c>
      <c r="AC92" s="5" t="s">
        <v>129</v>
      </c>
      <c r="AD92" s="15">
        <f t="shared" si="64"/>
        <v>0</v>
      </c>
      <c r="AE92" s="10" t="str">
        <f>IFERROR(VLOOKUP(A92,'9'!U:V,2,0),"0")</f>
        <v>0</v>
      </c>
      <c r="AF92" s="5" t="s">
        <v>129</v>
      </c>
      <c r="AG92" s="15">
        <f t="shared" si="65"/>
        <v>0</v>
      </c>
      <c r="AH92" s="10" t="str">
        <f>IFERROR(VLOOKUP(A92,'10'!U:V,2,0),"0")</f>
        <v>0</v>
      </c>
      <c r="AI92" s="5" t="s">
        <v>129</v>
      </c>
      <c r="AJ92" s="15">
        <f t="shared" si="66"/>
        <v>0</v>
      </c>
      <c r="AK92" s="10" t="str">
        <f>IFERROR(VLOOKUP(A92,'11'!U:V,2,0),"0")</f>
        <v>0</v>
      </c>
      <c r="AL92" s="5" t="s">
        <v>129</v>
      </c>
      <c r="AM92" s="15">
        <f t="shared" si="67"/>
        <v>0</v>
      </c>
      <c r="AN92" s="10" t="str">
        <f>IFERROR(VLOOKUP(A92,'12'!U:V,2,0),"0")</f>
        <v>0</v>
      </c>
      <c r="AO92" s="5" t="s">
        <v>129</v>
      </c>
      <c r="AP92" s="15">
        <f t="shared" si="68"/>
        <v>0</v>
      </c>
      <c r="AQ92" s="10" t="str">
        <f>IFERROR(VLOOKUP(A92,'13'!U:V,2,0),"0")</f>
        <v>0</v>
      </c>
      <c r="AR92" s="5" t="s">
        <v>129</v>
      </c>
      <c r="AS92" s="15">
        <f t="shared" si="69"/>
        <v>0</v>
      </c>
      <c r="AT92" s="10" t="str">
        <f>IFERROR(VLOOKUP(A92,'14'!U:V,2,0),"0")</f>
        <v>0</v>
      </c>
      <c r="AU92" s="5" t="s">
        <v>129</v>
      </c>
      <c r="AV92" s="15">
        <f t="shared" si="70"/>
        <v>0</v>
      </c>
      <c r="AW92" s="10" t="str">
        <f>IFERROR(VLOOKUP(A92,'15'!U:V,2,0),"0")</f>
        <v>0</v>
      </c>
      <c r="AX92" s="5" t="s">
        <v>129</v>
      </c>
      <c r="AY92" s="15">
        <f t="shared" si="71"/>
        <v>0</v>
      </c>
      <c r="AZ92" s="10" t="str">
        <f>IFERROR(VLOOKUP(A92,'16'!U:V,2,0),"0")</f>
        <v>0</v>
      </c>
      <c r="BA92" s="5" t="s">
        <v>129</v>
      </c>
      <c r="BB92" s="15">
        <f t="shared" si="72"/>
        <v>0</v>
      </c>
      <c r="BC92" s="10" t="str">
        <f>IFERROR(VLOOKUP(A92,'17'!U:V,2,0),"0")</f>
        <v>0</v>
      </c>
      <c r="BD92" s="5" t="s">
        <v>129</v>
      </c>
      <c r="BE92" s="15">
        <f t="shared" si="73"/>
        <v>0</v>
      </c>
      <c r="BF92" s="10" t="str">
        <f>IFERROR(VLOOKUP(A92,'18'!U:V,2,0),"0")</f>
        <v>0</v>
      </c>
      <c r="BG92" s="5" t="s">
        <v>129</v>
      </c>
      <c r="BH92" s="15">
        <f t="shared" si="75"/>
        <v>0</v>
      </c>
      <c r="BI92" s="10" t="str">
        <f>IFERROR(VLOOKUP(A92,'19'!U:V,2,0),"0")</f>
        <v>0</v>
      </c>
      <c r="BJ92" s="5" t="s">
        <v>129</v>
      </c>
      <c r="BK92" s="15">
        <f t="shared" si="76"/>
        <v>0</v>
      </c>
      <c r="BL92" s="10" t="str">
        <f>IFERROR(VLOOKUP(A92,'20'!U:V,2,0),"0")</f>
        <v>0</v>
      </c>
      <c r="BM92" s="5" t="s">
        <v>129</v>
      </c>
      <c r="BN92" s="15">
        <f t="shared" si="77"/>
        <v>0</v>
      </c>
      <c r="BO92" s="10" t="str">
        <f>IFERROR(VLOOKUP(A92,'21'!U:V,2,0),"0")</f>
        <v>0</v>
      </c>
      <c r="BP92" s="5" t="s">
        <v>129</v>
      </c>
      <c r="BQ92" s="15">
        <f t="shared" si="78"/>
        <v>0</v>
      </c>
      <c r="BR92" s="10" t="str">
        <f>IFERROR(VLOOKUP(A92,'22'!U:V,2,0),"0")</f>
        <v>0</v>
      </c>
      <c r="BS92" s="5" t="s">
        <v>129</v>
      </c>
      <c r="BT92" s="15">
        <f t="shared" si="79"/>
        <v>0</v>
      </c>
      <c r="BU92" s="10" t="str">
        <f>IFERROR(VLOOKUP(A92,'23'!U:V,2,0),"0")</f>
        <v>0</v>
      </c>
      <c r="BV92" s="5" t="s">
        <v>129</v>
      </c>
      <c r="BW92" s="15">
        <f t="shared" si="80"/>
        <v>0</v>
      </c>
      <c r="BX92" s="10" t="str">
        <f>IFERROR(VLOOKUP(A92,'24'!U:V,2,0),"0")</f>
        <v>0</v>
      </c>
      <c r="BY92" s="5" t="s">
        <v>129</v>
      </c>
      <c r="BZ92" s="15">
        <f t="shared" si="81"/>
        <v>0</v>
      </c>
      <c r="CA92" s="10" t="str">
        <f>IFERROR(VLOOKUP(A92,'25'!U:V,2,0),"0")</f>
        <v>0</v>
      </c>
      <c r="CB92" s="5" t="s">
        <v>129</v>
      </c>
      <c r="CC92" s="15">
        <f t="shared" si="82"/>
        <v>0</v>
      </c>
      <c r="CD92" s="10" t="str">
        <f>IFERROR(VLOOKUP(A92,'26'!U:V,2,0),"0")</f>
        <v>0</v>
      </c>
      <c r="CE92" s="5" t="s">
        <v>129</v>
      </c>
      <c r="CF92" s="15">
        <f t="shared" si="83"/>
        <v>0</v>
      </c>
      <c r="CG92" s="10" t="str">
        <f>IFERROR(VLOOKUP(A92,'27'!U:V,2,0),"0")</f>
        <v>0</v>
      </c>
      <c r="CH92" s="5" t="s">
        <v>129</v>
      </c>
      <c r="CI92" s="15">
        <f t="shared" si="84"/>
        <v>0</v>
      </c>
      <c r="CJ92" s="10" t="str">
        <f>IFERROR(VLOOKUP(A92,'28'!U:V,2,0),"0")</f>
        <v>0</v>
      </c>
      <c r="CK92" s="5" t="s">
        <v>129</v>
      </c>
      <c r="CL92" s="15">
        <f t="shared" si="85"/>
        <v>0</v>
      </c>
      <c r="CM92" s="10" t="str">
        <f>IFERROR(VLOOKUP(A92,'29'!U:V,2,0),"0")</f>
        <v>0</v>
      </c>
      <c r="CN92" s="5" t="s">
        <v>129</v>
      </c>
      <c r="CO92" s="15">
        <f t="shared" si="86"/>
        <v>0</v>
      </c>
      <c r="CP92" s="10" t="str">
        <f>IFERROR(VLOOKUP(A92,'30'!U:V,2,0),"0")</f>
        <v>0</v>
      </c>
      <c r="CQ92" s="5" t="s">
        <v>129</v>
      </c>
      <c r="CR92" s="15">
        <f t="shared" si="87"/>
        <v>0</v>
      </c>
      <c r="CS92" s="10" t="str">
        <f>IFERROR(VLOOKUP(A92,'31'!U:V,2,0),"0")</f>
        <v>0</v>
      </c>
      <c r="CT92" s="5" t="s">
        <v>129</v>
      </c>
      <c r="CU92" s="15">
        <f t="shared" si="88"/>
        <v>0</v>
      </c>
      <c r="CV92" s="10" t="str">
        <f>IFERROR(VLOOKUP(A92,'เซต1-31'!V:W,2,0),"0")</f>
        <v>0</v>
      </c>
      <c r="CW92" s="5" t="s">
        <v>129</v>
      </c>
      <c r="CX92" s="15">
        <f t="shared" si="74"/>
        <v>0</v>
      </c>
    </row>
    <row r="93" spans="1:102" x14ac:dyDescent="0.25">
      <c r="A93" s="5" t="s">
        <v>163</v>
      </c>
      <c r="B93" s="4" t="s">
        <v>164</v>
      </c>
      <c r="C93" s="13">
        <v>5.86</v>
      </c>
      <c r="D93" s="19">
        <f t="shared" si="55"/>
        <v>0</v>
      </c>
      <c r="E93" s="5" t="s">
        <v>129</v>
      </c>
      <c r="F93" s="13">
        <f t="shared" si="56"/>
        <v>0</v>
      </c>
      <c r="G93" s="10" t="str">
        <f>IFERROR(VLOOKUP(A93,'1'!U:V,2,0),"0")</f>
        <v>0</v>
      </c>
      <c r="H93" s="5" t="s">
        <v>129</v>
      </c>
      <c r="I93" s="15">
        <f t="shared" si="57"/>
        <v>0</v>
      </c>
      <c r="J93" s="10" t="str">
        <f>IFERROR(VLOOKUP(A93,'2'!U:V,2,0),"0")</f>
        <v>0</v>
      </c>
      <c r="K93" s="5" t="s">
        <v>129</v>
      </c>
      <c r="L93" s="15">
        <f t="shared" si="58"/>
        <v>0</v>
      </c>
      <c r="M93" s="10" t="str">
        <f>IFERROR(VLOOKUP(A93,'3'!U:V,2,0),"0")</f>
        <v>0</v>
      </c>
      <c r="N93" s="5" t="s">
        <v>129</v>
      </c>
      <c r="O93" s="15">
        <f t="shared" si="59"/>
        <v>0</v>
      </c>
      <c r="P93" s="10" t="str">
        <f>IFERROR(VLOOKUP(A93,'4'!U:V,2,0),"0")</f>
        <v>0</v>
      </c>
      <c r="Q93" s="5" t="s">
        <v>129</v>
      </c>
      <c r="R93" s="15">
        <f t="shared" si="60"/>
        <v>0</v>
      </c>
      <c r="S93" s="10" t="str">
        <f>IFERROR(VLOOKUP(A93,'5'!U:V,2,0),"0")</f>
        <v>0</v>
      </c>
      <c r="T93" s="5" t="s">
        <v>129</v>
      </c>
      <c r="U93" s="15">
        <f t="shared" si="61"/>
        <v>0</v>
      </c>
      <c r="V93" s="10" t="str">
        <f>IFERROR(VLOOKUP(A93,'6'!U:V,2,0),"0")</f>
        <v>0</v>
      </c>
      <c r="W93" s="5" t="s">
        <v>129</v>
      </c>
      <c r="X93" s="15">
        <f t="shared" si="62"/>
        <v>0</v>
      </c>
      <c r="Y93" s="10" t="str">
        <f>IFERROR(VLOOKUP(A93,'7'!U:V,2,0),"0")</f>
        <v>0</v>
      </c>
      <c r="Z93" s="5" t="s">
        <v>129</v>
      </c>
      <c r="AA93" s="15">
        <f t="shared" si="63"/>
        <v>0</v>
      </c>
      <c r="AB93" s="10" t="str">
        <f>IFERROR(VLOOKUP(A93,'8'!U:V,2,0),"0")</f>
        <v>0</v>
      </c>
      <c r="AC93" s="5" t="s">
        <v>129</v>
      </c>
      <c r="AD93" s="15">
        <f t="shared" si="64"/>
        <v>0</v>
      </c>
      <c r="AE93" s="10" t="str">
        <f>IFERROR(VLOOKUP(A93,'9'!U:V,2,0),"0")</f>
        <v>0</v>
      </c>
      <c r="AF93" s="5" t="s">
        <v>129</v>
      </c>
      <c r="AG93" s="15">
        <f t="shared" si="65"/>
        <v>0</v>
      </c>
      <c r="AH93" s="10" t="str">
        <f>IFERROR(VLOOKUP(A93,'10'!U:V,2,0),"0")</f>
        <v>0</v>
      </c>
      <c r="AI93" s="5" t="s">
        <v>129</v>
      </c>
      <c r="AJ93" s="15">
        <f t="shared" si="66"/>
        <v>0</v>
      </c>
      <c r="AK93" s="10" t="str">
        <f>IFERROR(VLOOKUP(A93,'11'!U:V,2,0),"0")</f>
        <v>0</v>
      </c>
      <c r="AL93" s="5" t="s">
        <v>129</v>
      </c>
      <c r="AM93" s="15">
        <f t="shared" si="67"/>
        <v>0</v>
      </c>
      <c r="AN93" s="10" t="str">
        <f>IFERROR(VLOOKUP(A93,'12'!U:V,2,0),"0")</f>
        <v>0</v>
      </c>
      <c r="AO93" s="5" t="s">
        <v>129</v>
      </c>
      <c r="AP93" s="15">
        <f t="shared" si="68"/>
        <v>0</v>
      </c>
      <c r="AQ93" s="10" t="str">
        <f>IFERROR(VLOOKUP(A93,'13'!U:V,2,0),"0")</f>
        <v>0</v>
      </c>
      <c r="AR93" s="5" t="s">
        <v>129</v>
      </c>
      <c r="AS93" s="15">
        <f t="shared" si="69"/>
        <v>0</v>
      </c>
      <c r="AT93" s="10" t="str">
        <f>IFERROR(VLOOKUP(A93,'14'!U:V,2,0),"0")</f>
        <v>0</v>
      </c>
      <c r="AU93" s="5" t="s">
        <v>129</v>
      </c>
      <c r="AV93" s="15">
        <f t="shared" si="70"/>
        <v>0</v>
      </c>
      <c r="AW93" s="10" t="str">
        <f>IFERROR(VLOOKUP(A93,'15'!U:V,2,0),"0")</f>
        <v>0</v>
      </c>
      <c r="AX93" s="5" t="s">
        <v>129</v>
      </c>
      <c r="AY93" s="15">
        <f t="shared" si="71"/>
        <v>0</v>
      </c>
      <c r="AZ93" s="10" t="str">
        <f>IFERROR(VLOOKUP(A93,'16'!U:V,2,0),"0")</f>
        <v>0</v>
      </c>
      <c r="BA93" s="5" t="s">
        <v>129</v>
      </c>
      <c r="BB93" s="15">
        <f t="shared" si="72"/>
        <v>0</v>
      </c>
      <c r="BC93" s="10" t="str">
        <f>IFERROR(VLOOKUP(A93,'17'!U:V,2,0),"0")</f>
        <v>0</v>
      </c>
      <c r="BD93" s="5" t="s">
        <v>129</v>
      </c>
      <c r="BE93" s="15">
        <f t="shared" si="73"/>
        <v>0</v>
      </c>
      <c r="BF93" s="10" t="str">
        <f>IFERROR(VLOOKUP(A93,'18'!U:V,2,0),"0")</f>
        <v>0</v>
      </c>
      <c r="BG93" s="5" t="s">
        <v>129</v>
      </c>
      <c r="BH93" s="15">
        <f t="shared" si="75"/>
        <v>0</v>
      </c>
      <c r="BI93" s="10" t="str">
        <f>IFERROR(VLOOKUP(A93,'19'!U:V,2,0),"0")</f>
        <v>0</v>
      </c>
      <c r="BJ93" s="5" t="s">
        <v>129</v>
      </c>
      <c r="BK93" s="15">
        <f t="shared" si="76"/>
        <v>0</v>
      </c>
      <c r="BL93" s="10" t="str">
        <f>IFERROR(VLOOKUP(A93,'20'!U:V,2,0),"0")</f>
        <v>0</v>
      </c>
      <c r="BM93" s="5" t="s">
        <v>129</v>
      </c>
      <c r="BN93" s="15">
        <f t="shared" si="77"/>
        <v>0</v>
      </c>
      <c r="BO93" s="10" t="str">
        <f>IFERROR(VLOOKUP(A93,'21'!U:V,2,0),"0")</f>
        <v>0</v>
      </c>
      <c r="BP93" s="5" t="s">
        <v>129</v>
      </c>
      <c r="BQ93" s="15">
        <f t="shared" si="78"/>
        <v>0</v>
      </c>
      <c r="BR93" s="10" t="str">
        <f>IFERROR(VLOOKUP(A93,'22'!U:V,2,0),"0")</f>
        <v>0</v>
      </c>
      <c r="BS93" s="5" t="s">
        <v>129</v>
      </c>
      <c r="BT93" s="15">
        <f t="shared" si="79"/>
        <v>0</v>
      </c>
      <c r="BU93" s="10" t="str">
        <f>IFERROR(VLOOKUP(A93,'23'!U:V,2,0),"0")</f>
        <v>0</v>
      </c>
      <c r="BV93" s="5" t="s">
        <v>129</v>
      </c>
      <c r="BW93" s="15">
        <f t="shared" si="80"/>
        <v>0</v>
      </c>
      <c r="BX93" s="10" t="str">
        <f>IFERROR(VLOOKUP(A93,'24'!U:V,2,0),"0")</f>
        <v>0</v>
      </c>
      <c r="BY93" s="5" t="s">
        <v>129</v>
      </c>
      <c r="BZ93" s="15">
        <f t="shared" si="81"/>
        <v>0</v>
      </c>
      <c r="CA93" s="10" t="str">
        <f>IFERROR(VLOOKUP(A93,'25'!U:V,2,0),"0")</f>
        <v>0</v>
      </c>
      <c r="CB93" s="5" t="s">
        <v>129</v>
      </c>
      <c r="CC93" s="15">
        <f t="shared" si="82"/>
        <v>0</v>
      </c>
      <c r="CD93" s="10" t="str">
        <f>IFERROR(VLOOKUP(A93,'26'!U:V,2,0),"0")</f>
        <v>0</v>
      </c>
      <c r="CE93" s="5" t="s">
        <v>129</v>
      </c>
      <c r="CF93" s="15">
        <f t="shared" si="83"/>
        <v>0</v>
      </c>
      <c r="CG93" s="10" t="str">
        <f>IFERROR(VLOOKUP(A93,'27'!U:V,2,0),"0")</f>
        <v>0</v>
      </c>
      <c r="CH93" s="5" t="s">
        <v>129</v>
      </c>
      <c r="CI93" s="15">
        <f t="shared" si="84"/>
        <v>0</v>
      </c>
      <c r="CJ93" s="10" t="str">
        <f>IFERROR(VLOOKUP(A93,'28'!U:V,2,0),"0")</f>
        <v>0</v>
      </c>
      <c r="CK93" s="5" t="s">
        <v>129</v>
      </c>
      <c r="CL93" s="15">
        <f t="shared" si="85"/>
        <v>0</v>
      </c>
      <c r="CM93" s="10" t="str">
        <f>IFERROR(VLOOKUP(A93,'29'!U:V,2,0),"0")</f>
        <v>0</v>
      </c>
      <c r="CN93" s="5" t="s">
        <v>129</v>
      </c>
      <c r="CO93" s="15">
        <f t="shared" si="86"/>
        <v>0</v>
      </c>
      <c r="CP93" s="10" t="str">
        <f>IFERROR(VLOOKUP(A93,'30'!U:V,2,0),"0")</f>
        <v>0</v>
      </c>
      <c r="CQ93" s="5" t="s">
        <v>129</v>
      </c>
      <c r="CR93" s="15">
        <f t="shared" si="87"/>
        <v>0</v>
      </c>
      <c r="CS93" s="10" t="str">
        <f>IFERROR(VLOOKUP(A93,'31'!U:V,2,0),"0")</f>
        <v>0</v>
      </c>
      <c r="CT93" s="5" t="s">
        <v>129</v>
      </c>
      <c r="CU93" s="15">
        <f t="shared" si="88"/>
        <v>0</v>
      </c>
      <c r="CV93" s="10" t="str">
        <f>IFERROR(VLOOKUP(A93,'เซต1-31'!V:W,2,0),"0")</f>
        <v>0</v>
      </c>
      <c r="CW93" s="5" t="s">
        <v>129</v>
      </c>
      <c r="CX93" s="15">
        <f t="shared" si="74"/>
        <v>0</v>
      </c>
    </row>
    <row r="94" spans="1:102" x14ac:dyDescent="0.25">
      <c r="A94" s="5" t="s">
        <v>157</v>
      </c>
      <c r="B94" s="4" t="s">
        <v>158</v>
      </c>
      <c r="C94" s="13">
        <v>5.86</v>
      </c>
      <c r="D94" s="19">
        <f t="shared" si="55"/>
        <v>0</v>
      </c>
      <c r="E94" s="5" t="s">
        <v>129</v>
      </c>
      <c r="F94" s="13">
        <f t="shared" si="56"/>
        <v>0</v>
      </c>
      <c r="G94" s="10" t="str">
        <f>IFERROR(VLOOKUP(A94,'1'!U:V,2,0),"0")</f>
        <v>0</v>
      </c>
      <c r="H94" s="5" t="s">
        <v>129</v>
      </c>
      <c r="I94" s="15">
        <f t="shared" si="57"/>
        <v>0</v>
      </c>
      <c r="J94" s="10" t="str">
        <f>IFERROR(VLOOKUP(A94,'2'!U:V,2,0),"0")</f>
        <v>0</v>
      </c>
      <c r="K94" s="5" t="s">
        <v>129</v>
      </c>
      <c r="L94" s="15">
        <f t="shared" si="58"/>
        <v>0</v>
      </c>
      <c r="M94" s="10" t="str">
        <f>IFERROR(VLOOKUP(A94,'3'!U:V,2,0),"0")</f>
        <v>0</v>
      </c>
      <c r="N94" s="5" t="s">
        <v>129</v>
      </c>
      <c r="O94" s="15">
        <f t="shared" si="59"/>
        <v>0</v>
      </c>
      <c r="P94" s="10" t="str">
        <f>IFERROR(VLOOKUP(A94,'4'!U:V,2,0),"0")</f>
        <v>0</v>
      </c>
      <c r="Q94" s="5" t="s">
        <v>129</v>
      </c>
      <c r="R94" s="15">
        <f t="shared" si="60"/>
        <v>0</v>
      </c>
      <c r="S94" s="10" t="str">
        <f>IFERROR(VLOOKUP(A94,'5'!U:V,2,0),"0")</f>
        <v>0</v>
      </c>
      <c r="T94" s="5" t="s">
        <v>129</v>
      </c>
      <c r="U94" s="15">
        <f t="shared" si="61"/>
        <v>0</v>
      </c>
      <c r="V94" s="10" t="str">
        <f>IFERROR(VLOOKUP(A94,'6'!U:V,2,0),"0")</f>
        <v>0</v>
      </c>
      <c r="W94" s="5" t="s">
        <v>129</v>
      </c>
      <c r="X94" s="15">
        <f t="shared" si="62"/>
        <v>0</v>
      </c>
      <c r="Y94" s="10" t="str">
        <f>IFERROR(VLOOKUP(A94,'7'!U:V,2,0),"0")</f>
        <v>0</v>
      </c>
      <c r="Z94" s="5" t="s">
        <v>129</v>
      </c>
      <c r="AA94" s="15">
        <f t="shared" si="63"/>
        <v>0</v>
      </c>
      <c r="AB94" s="10" t="str">
        <f>IFERROR(VLOOKUP(A94,'8'!U:V,2,0),"0")</f>
        <v>0</v>
      </c>
      <c r="AC94" s="5" t="s">
        <v>129</v>
      </c>
      <c r="AD94" s="15">
        <f t="shared" si="64"/>
        <v>0</v>
      </c>
      <c r="AE94" s="10" t="str">
        <f>IFERROR(VLOOKUP(A94,'9'!U:V,2,0),"0")</f>
        <v>0</v>
      </c>
      <c r="AF94" s="5" t="s">
        <v>129</v>
      </c>
      <c r="AG94" s="15">
        <f t="shared" si="65"/>
        <v>0</v>
      </c>
      <c r="AH94" s="10" t="str">
        <f>IFERROR(VLOOKUP(A94,'10'!U:V,2,0),"0")</f>
        <v>0</v>
      </c>
      <c r="AI94" s="5" t="s">
        <v>129</v>
      </c>
      <c r="AJ94" s="15">
        <f t="shared" si="66"/>
        <v>0</v>
      </c>
      <c r="AK94" s="10" t="str">
        <f>IFERROR(VLOOKUP(A94,'11'!U:V,2,0),"0")</f>
        <v>0</v>
      </c>
      <c r="AL94" s="5" t="s">
        <v>129</v>
      </c>
      <c r="AM94" s="15">
        <f t="shared" si="67"/>
        <v>0</v>
      </c>
      <c r="AN94" s="10" t="str">
        <f>IFERROR(VLOOKUP(A94,'12'!U:V,2,0),"0")</f>
        <v>0</v>
      </c>
      <c r="AO94" s="5" t="s">
        <v>129</v>
      </c>
      <c r="AP94" s="15">
        <f t="shared" si="68"/>
        <v>0</v>
      </c>
      <c r="AQ94" s="10" t="str">
        <f>IFERROR(VLOOKUP(A94,'13'!U:V,2,0),"0")</f>
        <v>0</v>
      </c>
      <c r="AR94" s="5" t="s">
        <v>129</v>
      </c>
      <c r="AS94" s="15">
        <f t="shared" si="69"/>
        <v>0</v>
      </c>
      <c r="AT94" s="10" t="str">
        <f>IFERROR(VLOOKUP(A94,'14'!U:V,2,0),"0")</f>
        <v>0</v>
      </c>
      <c r="AU94" s="5" t="s">
        <v>129</v>
      </c>
      <c r="AV94" s="15">
        <f t="shared" si="70"/>
        <v>0</v>
      </c>
      <c r="AW94" s="10" t="str">
        <f>IFERROR(VLOOKUP(A94,'15'!U:V,2,0),"0")</f>
        <v>0</v>
      </c>
      <c r="AX94" s="5" t="s">
        <v>129</v>
      </c>
      <c r="AY94" s="15">
        <f t="shared" si="71"/>
        <v>0</v>
      </c>
      <c r="AZ94" s="10" t="str">
        <f>IFERROR(VLOOKUP(A94,'16'!U:V,2,0),"0")</f>
        <v>0</v>
      </c>
      <c r="BA94" s="5" t="s">
        <v>129</v>
      </c>
      <c r="BB94" s="15">
        <f t="shared" si="72"/>
        <v>0</v>
      </c>
      <c r="BC94" s="10" t="str">
        <f>IFERROR(VLOOKUP(A94,'17'!U:V,2,0),"0")</f>
        <v>0</v>
      </c>
      <c r="BD94" s="5" t="s">
        <v>129</v>
      </c>
      <c r="BE94" s="15">
        <f t="shared" si="73"/>
        <v>0</v>
      </c>
      <c r="BF94" s="10" t="str">
        <f>IFERROR(VLOOKUP(A94,'18'!U:V,2,0),"0")</f>
        <v>0</v>
      </c>
      <c r="BG94" s="5" t="s">
        <v>129</v>
      </c>
      <c r="BH94" s="15">
        <f t="shared" si="75"/>
        <v>0</v>
      </c>
      <c r="BI94" s="10" t="str">
        <f>IFERROR(VLOOKUP(A94,'19'!U:V,2,0),"0")</f>
        <v>0</v>
      </c>
      <c r="BJ94" s="5" t="s">
        <v>129</v>
      </c>
      <c r="BK94" s="15">
        <f t="shared" si="76"/>
        <v>0</v>
      </c>
      <c r="BL94" s="10" t="str">
        <f>IFERROR(VLOOKUP(A94,'20'!U:V,2,0),"0")</f>
        <v>0</v>
      </c>
      <c r="BM94" s="5" t="s">
        <v>129</v>
      </c>
      <c r="BN94" s="15">
        <f t="shared" si="77"/>
        <v>0</v>
      </c>
      <c r="BO94" s="10" t="str">
        <f>IFERROR(VLOOKUP(A94,'21'!U:V,2,0),"0")</f>
        <v>0</v>
      </c>
      <c r="BP94" s="5" t="s">
        <v>129</v>
      </c>
      <c r="BQ94" s="15">
        <f t="shared" si="78"/>
        <v>0</v>
      </c>
      <c r="BR94" s="10" t="str">
        <f>IFERROR(VLOOKUP(A94,'22'!U:V,2,0),"0")</f>
        <v>0</v>
      </c>
      <c r="BS94" s="5" t="s">
        <v>129</v>
      </c>
      <c r="BT94" s="15">
        <f t="shared" si="79"/>
        <v>0</v>
      </c>
      <c r="BU94" s="10" t="str">
        <f>IFERROR(VLOOKUP(A94,'23'!U:V,2,0),"0")</f>
        <v>0</v>
      </c>
      <c r="BV94" s="5" t="s">
        <v>129</v>
      </c>
      <c r="BW94" s="15">
        <f t="shared" si="80"/>
        <v>0</v>
      </c>
      <c r="BX94" s="10" t="str">
        <f>IFERROR(VLOOKUP(A94,'24'!U:V,2,0),"0")</f>
        <v>0</v>
      </c>
      <c r="BY94" s="5" t="s">
        <v>129</v>
      </c>
      <c r="BZ94" s="15">
        <f t="shared" si="81"/>
        <v>0</v>
      </c>
      <c r="CA94" s="10" t="str">
        <f>IFERROR(VLOOKUP(A94,'25'!U:V,2,0),"0")</f>
        <v>0</v>
      </c>
      <c r="CB94" s="5" t="s">
        <v>129</v>
      </c>
      <c r="CC94" s="15">
        <f t="shared" si="82"/>
        <v>0</v>
      </c>
      <c r="CD94" s="10" t="str">
        <f>IFERROR(VLOOKUP(A94,'26'!U:V,2,0),"0")</f>
        <v>0</v>
      </c>
      <c r="CE94" s="5" t="s">
        <v>129</v>
      </c>
      <c r="CF94" s="15">
        <f t="shared" si="83"/>
        <v>0</v>
      </c>
      <c r="CG94" s="10" t="str">
        <f>IFERROR(VLOOKUP(A94,'27'!U:V,2,0),"0")</f>
        <v>0</v>
      </c>
      <c r="CH94" s="5" t="s">
        <v>129</v>
      </c>
      <c r="CI94" s="15">
        <f t="shared" si="84"/>
        <v>0</v>
      </c>
      <c r="CJ94" s="10" t="str">
        <f>IFERROR(VLOOKUP(A94,'28'!U:V,2,0),"0")</f>
        <v>0</v>
      </c>
      <c r="CK94" s="5" t="s">
        <v>129</v>
      </c>
      <c r="CL94" s="15">
        <f t="shared" si="85"/>
        <v>0</v>
      </c>
      <c r="CM94" s="10" t="str">
        <f>IFERROR(VLOOKUP(A94,'29'!U:V,2,0),"0")</f>
        <v>0</v>
      </c>
      <c r="CN94" s="5" t="s">
        <v>129</v>
      </c>
      <c r="CO94" s="15">
        <f t="shared" si="86"/>
        <v>0</v>
      </c>
      <c r="CP94" s="10" t="str">
        <f>IFERROR(VLOOKUP(A94,'30'!U:V,2,0),"0")</f>
        <v>0</v>
      </c>
      <c r="CQ94" s="5" t="s">
        <v>129</v>
      </c>
      <c r="CR94" s="15">
        <f t="shared" si="87"/>
        <v>0</v>
      </c>
      <c r="CS94" s="10" t="str">
        <f>IFERROR(VLOOKUP(A94,'31'!U:V,2,0),"0")</f>
        <v>0</v>
      </c>
      <c r="CT94" s="5" t="s">
        <v>129</v>
      </c>
      <c r="CU94" s="15">
        <f t="shared" si="88"/>
        <v>0</v>
      </c>
      <c r="CV94" s="10" t="str">
        <f>IFERROR(VLOOKUP(A94,'เซต1-31'!V:W,2,0),"0")</f>
        <v>0</v>
      </c>
      <c r="CW94" s="5" t="s">
        <v>129</v>
      </c>
      <c r="CX94" s="15">
        <f t="shared" si="74"/>
        <v>0</v>
      </c>
    </row>
    <row r="95" spans="1:102" x14ac:dyDescent="0.25">
      <c r="A95" s="5" t="s">
        <v>8</v>
      </c>
      <c r="B95" s="4" t="s">
        <v>9</v>
      </c>
      <c r="C95" s="13">
        <v>12.24</v>
      </c>
      <c r="D95" s="19">
        <f t="shared" si="55"/>
        <v>0</v>
      </c>
      <c r="E95" s="5" t="s">
        <v>129</v>
      </c>
      <c r="F95" s="13">
        <f t="shared" si="56"/>
        <v>0</v>
      </c>
      <c r="G95" s="10" t="str">
        <f>IFERROR(VLOOKUP(A95,'1'!U:V,2,0),"0")</f>
        <v>0</v>
      </c>
      <c r="H95" s="5" t="s">
        <v>129</v>
      </c>
      <c r="I95" s="15">
        <f t="shared" si="57"/>
        <v>0</v>
      </c>
      <c r="J95" s="10" t="str">
        <f>IFERROR(VLOOKUP(A95,'2'!U:V,2,0),"0")</f>
        <v>0</v>
      </c>
      <c r="K95" s="5" t="s">
        <v>129</v>
      </c>
      <c r="L95" s="15">
        <f t="shared" si="58"/>
        <v>0</v>
      </c>
      <c r="M95" s="10" t="str">
        <f>IFERROR(VLOOKUP(A95,'3'!U:V,2,0),"0")</f>
        <v>0</v>
      </c>
      <c r="N95" s="5" t="s">
        <v>129</v>
      </c>
      <c r="O95" s="15">
        <f t="shared" si="59"/>
        <v>0</v>
      </c>
      <c r="P95" s="10" t="str">
        <f>IFERROR(VLOOKUP(A95,'4'!U:V,2,0),"0")</f>
        <v>0</v>
      </c>
      <c r="Q95" s="5" t="s">
        <v>129</v>
      </c>
      <c r="R95" s="15">
        <f t="shared" si="60"/>
        <v>0</v>
      </c>
      <c r="S95" s="10" t="str">
        <f>IFERROR(VLOOKUP(A95,'5'!U:V,2,0),"0")</f>
        <v>0</v>
      </c>
      <c r="T95" s="5" t="s">
        <v>129</v>
      </c>
      <c r="U95" s="15">
        <f t="shared" si="61"/>
        <v>0</v>
      </c>
      <c r="V95" s="10" t="str">
        <f>IFERROR(VLOOKUP(A95,'6'!U:V,2,0),"0")</f>
        <v>0</v>
      </c>
      <c r="W95" s="5" t="s">
        <v>129</v>
      </c>
      <c r="X95" s="15">
        <f t="shared" si="62"/>
        <v>0</v>
      </c>
      <c r="Y95" s="10" t="str">
        <f>IFERROR(VLOOKUP(A95,'7'!U:V,2,0),"0")</f>
        <v>0</v>
      </c>
      <c r="Z95" s="5" t="s">
        <v>129</v>
      </c>
      <c r="AA95" s="15">
        <f t="shared" si="63"/>
        <v>0</v>
      </c>
      <c r="AB95" s="10" t="str">
        <f>IFERROR(VLOOKUP(A95,'8'!U:V,2,0),"0")</f>
        <v>0</v>
      </c>
      <c r="AC95" s="5" t="s">
        <v>129</v>
      </c>
      <c r="AD95" s="15">
        <f t="shared" si="64"/>
        <v>0</v>
      </c>
      <c r="AE95" s="10" t="str">
        <f>IFERROR(VLOOKUP(A95,'9'!U:V,2,0),"0")</f>
        <v>0</v>
      </c>
      <c r="AF95" s="5" t="s">
        <v>129</v>
      </c>
      <c r="AG95" s="15">
        <f t="shared" si="65"/>
        <v>0</v>
      </c>
      <c r="AH95" s="10" t="str">
        <f>IFERROR(VLOOKUP(A95,'10'!U:V,2,0),"0")</f>
        <v>0</v>
      </c>
      <c r="AI95" s="5" t="s">
        <v>129</v>
      </c>
      <c r="AJ95" s="15">
        <f t="shared" si="66"/>
        <v>0</v>
      </c>
      <c r="AK95" s="10" t="str">
        <f>IFERROR(VLOOKUP(A95,'11'!U:V,2,0),"0")</f>
        <v>0</v>
      </c>
      <c r="AL95" s="5" t="s">
        <v>129</v>
      </c>
      <c r="AM95" s="15">
        <f t="shared" si="67"/>
        <v>0</v>
      </c>
      <c r="AN95" s="10" t="str">
        <f>IFERROR(VLOOKUP(A95,'12'!U:V,2,0),"0")</f>
        <v>0</v>
      </c>
      <c r="AO95" s="5" t="s">
        <v>129</v>
      </c>
      <c r="AP95" s="15">
        <f t="shared" si="68"/>
        <v>0</v>
      </c>
      <c r="AQ95" s="10" t="str">
        <f>IFERROR(VLOOKUP(A95,'13'!U:V,2,0),"0")</f>
        <v>0</v>
      </c>
      <c r="AR95" s="5" t="s">
        <v>129</v>
      </c>
      <c r="AS95" s="15">
        <f t="shared" si="69"/>
        <v>0</v>
      </c>
      <c r="AT95" s="10" t="str">
        <f>IFERROR(VLOOKUP(A95,'14'!U:V,2,0),"0")</f>
        <v>0</v>
      </c>
      <c r="AU95" s="5" t="s">
        <v>129</v>
      </c>
      <c r="AV95" s="15">
        <f t="shared" si="70"/>
        <v>0</v>
      </c>
      <c r="AW95" s="10" t="str">
        <f>IFERROR(VLOOKUP(A95,'15'!U:V,2,0),"0")</f>
        <v>0</v>
      </c>
      <c r="AX95" s="5" t="s">
        <v>129</v>
      </c>
      <c r="AY95" s="15">
        <f t="shared" si="71"/>
        <v>0</v>
      </c>
      <c r="AZ95" s="10" t="str">
        <f>IFERROR(VLOOKUP(A95,'16'!U:V,2,0),"0")</f>
        <v>0</v>
      </c>
      <c r="BA95" s="5" t="s">
        <v>129</v>
      </c>
      <c r="BB95" s="15">
        <f t="shared" si="72"/>
        <v>0</v>
      </c>
      <c r="BC95" s="10" t="str">
        <f>IFERROR(VLOOKUP(A95,'17'!U:V,2,0),"0")</f>
        <v>0</v>
      </c>
      <c r="BD95" s="5" t="s">
        <v>129</v>
      </c>
      <c r="BE95" s="15">
        <f t="shared" si="73"/>
        <v>0</v>
      </c>
      <c r="BF95" s="10" t="str">
        <f>IFERROR(VLOOKUP(A95,'18'!U:V,2,0),"0")</f>
        <v>0</v>
      </c>
      <c r="BG95" s="5" t="s">
        <v>129</v>
      </c>
      <c r="BH95" s="15">
        <f t="shared" si="75"/>
        <v>0</v>
      </c>
      <c r="BI95" s="10" t="str">
        <f>IFERROR(VLOOKUP(A95,'19'!U:V,2,0),"0")</f>
        <v>0</v>
      </c>
      <c r="BJ95" s="5" t="s">
        <v>129</v>
      </c>
      <c r="BK95" s="15">
        <f t="shared" si="76"/>
        <v>0</v>
      </c>
      <c r="BL95" s="10" t="str">
        <f>IFERROR(VLOOKUP(A95,'20'!U:V,2,0),"0")</f>
        <v>0</v>
      </c>
      <c r="BM95" s="5" t="s">
        <v>129</v>
      </c>
      <c r="BN95" s="15">
        <f t="shared" si="77"/>
        <v>0</v>
      </c>
      <c r="BO95" s="10" t="str">
        <f>IFERROR(VLOOKUP(A95,'21'!U:V,2,0),"0")</f>
        <v>0</v>
      </c>
      <c r="BP95" s="5" t="s">
        <v>129</v>
      </c>
      <c r="BQ95" s="15">
        <f t="shared" si="78"/>
        <v>0</v>
      </c>
      <c r="BR95" s="10" t="str">
        <f>IFERROR(VLOOKUP(A95,'22'!U:V,2,0),"0")</f>
        <v>0</v>
      </c>
      <c r="BS95" s="5" t="s">
        <v>129</v>
      </c>
      <c r="BT95" s="15">
        <f t="shared" si="79"/>
        <v>0</v>
      </c>
      <c r="BU95" s="10" t="str">
        <f>IFERROR(VLOOKUP(A95,'23'!U:V,2,0),"0")</f>
        <v>0</v>
      </c>
      <c r="BV95" s="5" t="s">
        <v>129</v>
      </c>
      <c r="BW95" s="15">
        <f t="shared" si="80"/>
        <v>0</v>
      </c>
      <c r="BX95" s="10" t="str">
        <f>IFERROR(VLOOKUP(A95,'24'!U:V,2,0),"0")</f>
        <v>0</v>
      </c>
      <c r="BY95" s="5" t="s">
        <v>129</v>
      </c>
      <c r="BZ95" s="15">
        <f t="shared" si="81"/>
        <v>0</v>
      </c>
      <c r="CA95" s="10" t="str">
        <f>IFERROR(VLOOKUP(A95,'25'!U:V,2,0),"0")</f>
        <v>0</v>
      </c>
      <c r="CB95" s="5" t="s">
        <v>129</v>
      </c>
      <c r="CC95" s="15">
        <f t="shared" si="82"/>
        <v>0</v>
      </c>
      <c r="CD95" s="10" t="str">
        <f>IFERROR(VLOOKUP(A95,'26'!U:V,2,0),"0")</f>
        <v>0</v>
      </c>
      <c r="CE95" s="5" t="s">
        <v>129</v>
      </c>
      <c r="CF95" s="15">
        <f t="shared" si="83"/>
        <v>0</v>
      </c>
      <c r="CG95" s="10" t="str">
        <f>IFERROR(VLOOKUP(A95,'27'!U:V,2,0),"0")</f>
        <v>0</v>
      </c>
      <c r="CH95" s="5" t="s">
        <v>129</v>
      </c>
      <c r="CI95" s="15">
        <f t="shared" si="84"/>
        <v>0</v>
      </c>
      <c r="CJ95" s="10" t="str">
        <f>IFERROR(VLOOKUP(A95,'28'!U:V,2,0),"0")</f>
        <v>0</v>
      </c>
      <c r="CK95" s="5" t="s">
        <v>129</v>
      </c>
      <c r="CL95" s="15">
        <f t="shared" si="85"/>
        <v>0</v>
      </c>
      <c r="CM95" s="10" t="str">
        <f>IFERROR(VLOOKUP(A95,'29'!U:V,2,0),"0")</f>
        <v>0</v>
      </c>
      <c r="CN95" s="5" t="s">
        <v>129</v>
      </c>
      <c r="CO95" s="15">
        <f t="shared" si="86"/>
        <v>0</v>
      </c>
      <c r="CP95" s="10" t="str">
        <f>IFERROR(VLOOKUP(A95,'30'!U:V,2,0),"0")</f>
        <v>0</v>
      </c>
      <c r="CQ95" s="5" t="s">
        <v>129</v>
      </c>
      <c r="CR95" s="15">
        <f t="shared" si="87"/>
        <v>0</v>
      </c>
      <c r="CS95" s="10" t="str">
        <f>IFERROR(VLOOKUP(A95,'31'!U:V,2,0),"0")</f>
        <v>0</v>
      </c>
      <c r="CT95" s="5" t="s">
        <v>129</v>
      </c>
      <c r="CU95" s="15">
        <f t="shared" si="88"/>
        <v>0</v>
      </c>
      <c r="CV95" s="10" t="str">
        <f>IFERROR(VLOOKUP(A95,'เซต1-31'!V:W,2,0),"0")</f>
        <v>0</v>
      </c>
      <c r="CW95" s="5" t="s">
        <v>129</v>
      </c>
      <c r="CX95" s="15">
        <f t="shared" si="74"/>
        <v>0</v>
      </c>
    </row>
    <row r="96" spans="1:102" x14ac:dyDescent="0.25">
      <c r="A96" s="5" t="s">
        <v>145</v>
      </c>
      <c r="B96" s="4" t="s">
        <v>146</v>
      </c>
      <c r="C96" s="13">
        <v>12.24</v>
      </c>
      <c r="D96" s="19">
        <f t="shared" si="55"/>
        <v>0</v>
      </c>
      <c r="E96" s="5" t="s">
        <v>129</v>
      </c>
      <c r="F96" s="13">
        <f t="shared" si="56"/>
        <v>0</v>
      </c>
      <c r="G96" s="10" t="str">
        <f>IFERROR(VLOOKUP(A96,'1'!U:V,2,0),"0")</f>
        <v>0</v>
      </c>
      <c r="H96" s="5" t="s">
        <v>129</v>
      </c>
      <c r="I96" s="15">
        <f t="shared" si="57"/>
        <v>0</v>
      </c>
      <c r="J96" s="10" t="str">
        <f>IFERROR(VLOOKUP(A96,'2'!U:V,2,0),"0")</f>
        <v>0</v>
      </c>
      <c r="K96" s="5" t="s">
        <v>129</v>
      </c>
      <c r="L96" s="15">
        <f t="shared" si="58"/>
        <v>0</v>
      </c>
      <c r="M96" s="10" t="str">
        <f>IFERROR(VLOOKUP(A96,'3'!U:V,2,0),"0")</f>
        <v>0</v>
      </c>
      <c r="N96" s="5" t="s">
        <v>129</v>
      </c>
      <c r="O96" s="15">
        <f t="shared" si="59"/>
        <v>0</v>
      </c>
      <c r="P96" s="10" t="str">
        <f>IFERROR(VLOOKUP(A96,'4'!U:V,2,0),"0")</f>
        <v>0</v>
      </c>
      <c r="Q96" s="5" t="s">
        <v>129</v>
      </c>
      <c r="R96" s="15">
        <f t="shared" si="60"/>
        <v>0</v>
      </c>
      <c r="S96" s="10" t="str">
        <f>IFERROR(VLOOKUP(A96,'5'!U:V,2,0),"0")</f>
        <v>0</v>
      </c>
      <c r="T96" s="5" t="s">
        <v>129</v>
      </c>
      <c r="U96" s="15">
        <f t="shared" si="61"/>
        <v>0</v>
      </c>
      <c r="V96" s="10" t="str">
        <f>IFERROR(VLOOKUP(A96,'6'!U:V,2,0),"0")</f>
        <v>0</v>
      </c>
      <c r="W96" s="5" t="s">
        <v>129</v>
      </c>
      <c r="X96" s="15">
        <f t="shared" si="62"/>
        <v>0</v>
      </c>
      <c r="Y96" s="10" t="str">
        <f>IFERROR(VLOOKUP(A96,'7'!U:V,2,0),"0")</f>
        <v>0</v>
      </c>
      <c r="Z96" s="5" t="s">
        <v>129</v>
      </c>
      <c r="AA96" s="15">
        <f t="shared" si="63"/>
        <v>0</v>
      </c>
      <c r="AB96" s="10" t="str">
        <f>IFERROR(VLOOKUP(A96,'8'!U:V,2,0),"0")</f>
        <v>0</v>
      </c>
      <c r="AC96" s="5" t="s">
        <v>129</v>
      </c>
      <c r="AD96" s="15">
        <f t="shared" si="64"/>
        <v>0</v>
      </c>
      <c r="AE96" s="10" t="str">
        <f>IFERROR(VLOOKUP(A96,'9'!U:V,2,0),"0")</f>
        <v>0</v>
      </c>
      <c r="AF96" s="5" t="s">
        <v>129</v>
      </c>
      <c r="AG96" s="15">
        <f t="shared" si="65"/>
        <v>0</v>
      </c>
      <c r="AH96" s="10" t="str">
        <f>IFERROR(VLOOKUP(A96,'10'!U:V,2,0),"0")</f>
        <v>0</v>
      </c>
      <c r="AI96" s="5" t="s">
        <v>129</v>
      </c>
      <c r="AJ96" s="15">
        <f t="shared" si="66"/>
        <v>0</v>
      </c>
      <c r="AK96" s="10" t="str">
        <f>IFERROR(VLOOKUP(A96,'11'!U:V,2,0),"0")</f>
        <v>0</v>
      </c>
      <c r="AL96" s="5" t="s">
        <v>129</v>
      </c>
      <c r="AM96" s="15">
        <f t="shared" si="67"/>
        <v>0</v>
      </c>
      <c r="AN96" s="10" t="str">
        <f>IFERROR(VLOOKUP(A96,'12'!U:V,2,0),"0")</f>
        <v>0</v>
      </c>
      <c r="AO96" s="5" t="s">
        <v>129</v>
      </c>
      <c r="AP96" s="15">
        <f t="shared" si="68"/>
        <v>0</v>
      </c>
      <c r="AQ96" s="10" t="str">
        <f>IFERROR(VLOOKUP(A96,'13'!U:V,2,0),"0")</f>
        <v>0</v>
      </c>
      <c r="AR96" s="5" t="s">
        <v>129</v>
      </c>
      <c r="AS96" s="15">
        <f t="shared" si="69"/>
        <v>0</v>
      </c>
      <c r="AT96" s="10" t="str">
        <f>IFERROR(VLOOKUP(A96,'14'!U:V,2,0),"0")</f>
        <v>0</v>
      </c>
      <c r="AU96" s="5" t="s">
        <v>129</v>
      </c>
      <c r="AV96" s="15">
        <f t="shared" si="70"/>
        <v>0</v>
      </c>
      <c r="AW96" s="10" t="str">
        <f>IFERROR(VLOOKUP(A96,'15'!U:V,2,0),"0")</f>
        <v>0</v>
      </c>
      <c r="AX96" s="5" t="s">
        <v>129</v>
      </c>
      <c r="AY96" s="15">
        <f t="shared" si="71"/>
        <v>0</v>
      </c>
      <c r="AZ96" s="10" t="str">
        <f>IFERROR(VLOOKUP(A96,'16'!U:V,2,0),"0")</f>
        <v>0</v>
      </c>
      <c r="BA96" s="5" t="s">
        <v>129</v>
      </c>
      <c r="BB96" s="15">
        <f t="shared" si="72"/>
        <v>0</v>
      </c>
      <c r="BC96" s="10" t="str">
        <f>IFERROR(VLOOKUP(A96,'17'!U:V,2,0),"0")</f>
        <v>0</v>
      </c>
      <c r="BD96" s="5" t="s">
        <v>129</v>
      </c>
      <c r="BE96" s="15">
        <f t="shared" si="73"/>
        <v>0</v>
      </c>
      <c r="BF96" s="10" t="str">
        <f>IFERROR(VLOOKUP(A96,'18'!U:V,2,0),"0")</f>
        <v>0</v>
      </c>
      <c r="BG96" s="5" t="s">
        <v>129</v>
      </c>
      <c r="BH96" s="15">
        <f t="shared" si="75"/>
        <v>0</v>
      </c>
      <c r="BI96" s="10" t="str">
        <f>IFERROR(VLOOKUP(A96,'19'!U:V,2,0),"0")</f>
        <v>0</v>
      </c>
      <c r="BJ96" s="5" t="s">
        <v>129</v>
      </c>
      <c r="BK96" s="15">
        <f t="shared" si="76"/>
        <v>0</v>
      </c>
      <c r="BL96" s="10" t="str">
        <f>IFERROR(VLOOKUP(A96,'20'!U:V,2,0),"0")</f>
        <v>0</v>
      </c>
      <c r="BM96" s="5" t="s">
        <v>129</v>
      </c>
      <c r="BN96" s="15">
        <f t="shared" si="77"/>
        <v>0</v>
      </c>
      <c r="BO96" s="10" t="str">
        <f>IFERROR(VLOOKUP(A96,'21'!U:V,2,0),"0")</f>
        <v>0</v>
      </c>
      <c r="BP96" s="5" t="s">
        <v>129</v>
      </c>
      <c r="BQ96" s="15">
        <f t="shared" si="78"/>
        <v>0</v>
      </c>
      <c r="BR96" s="10" t="str">
        <f>IFERROR(VLOOKUP(A96,'22'!U:V,2,0),"0")</f>
        <v>0</v>
      </c>
      <c r="BS96" s="5" t="s">
        <v>129</v>
      </c>
      <c r="BT96" s="15">
        <f t="shared" si="79"/>
        <v>0</v>
      </c>
      <c r="BU96" s="10" t="str">
        <f>IFERROR(VLOOKUP(A96,'23'!U:V,2,0),"0")</f>
        <v>0</v>
      </c>
      <c r="BV96" s="5" t="s">
        <v>129</v>
      </c>
      <c r="BW96" s="15">
        <f t="shared" si="80"/>
        <v>0</v>
      </c>
      <c r="BX96" s="10" t="str">
        <f>IFERROR(VLOOKUP(A96,'24'!U:V,2,0),"0")</f>
        <v>0</v>
      </c>
      <c r="BY96" s="5" t="s">
        <v>129</v>
      </c>
      <c r="BZ96" s="15">
        <f t="shared" si="81"/>
        <v>0</v>
      </c>
      <c r="CA96" s="10" t="str">
        <f>IFERROR(VLOOKUP(A96,'25'!U:V,2,0),"0")</f>
        <v>0</v>
      </c>
      <c r="CB96" s="5" t="s">
        <v>129</v>
      </c>
      <c r="CC96" s="15">
        <f t="shared" si="82"/>
        <v>0</v>
      </c>
      <c r="CD96" s="10" t="str">
        <f>IFERROR(VLOOKUP(A96,'26'!U:V,2,0),"0")</f>
        <v>0</v>
      </c>
      <c r="CE96" s="5" t="s">
        <v>129</v>
      </c>
      <c r="CF96" s="15">
        <f t="shared" si="83"/>
        <v>0</v>
      </c>
      <c r="CG96" s="10" t="str">
        <f>IFERROR(VLOOKUP(A96,'27'!U:V,2,0),"0")</f>
        <v>0</v>
      </c>
      <c r="CH96" s="5" t="s">
        <v>129</v>
      </c>
      <c r="CI96" s="15">
        <f t="shared" si="84"/>
        <v>0</v>
      </c>
      <c r="CJ96" s="10" t="str">
        <f>IFERROR(VLOOKUP(A96,'28'!U:V,2,0),"0")</f>
        <v>0</v>
      </c>
      <c r="CK96" s="5" t="s">
        <v>129</v>
      </c>
      <c r="CL96" s="15">
        <f t="shared" si="85"/>
        <v>0</v>
      </c>
      <c r="CM96" s="10" t="str">
        <f>IFERROR(VLOOKUP(A96,'29'!U:V,2,0),"0")</f>
        <v>0</v>
      </c>
      <c r="CN96" s="5" t="s">
        <v>129</v>
      </c>
      <c r="CO96" s="15">
        <f t="shared" si="86"/>
        <v>0</v>
      </c>
      <c r="CP96" s="10" t="str">
        <f>IFERROR(VLOOKUP(A96,'30'!U:V,2,0),"0")</f>
        <v>0</v>
      </c>
      <c r="CQ96" s="5" t="s">
        <v>129</v>
      </c>
      <c r="CR96" s="15">
        <f t="shared" si="87"/>
        <v>0</v>
      </c>
      <c r="CS96" s="10" t="str">
        <f>IFERROR(VLOOKUP(A96,'31'!U:V,2,0),"0")</f>
        <v>0</v>
      </c>
      <c r="CT96" s="5" t="s">
        <v>129</v>
      </c>
      <c r="CU96" s="15">
        <f t="shared" si="88"/>
        <v>0</v>
      </c>
      <c r="CV96" s="10" t="str">
        <f>IFERROR(VLOOKUP(A96,'เซต1-31'!V:W,2,0),"0")</f>
        <v>0</v>
      </c>
      <c r="CW96" s="5" t="s">
        <v>129</v>
      </c>
      <c r="CX96" s="15">
        <f t="shared" si="74"/>
        <v>0</v>
      </c>
    </row>
    <row r="97" spans="1:102" x14ac:dyDescent="0.25">
      <c r="A97" s="5" t="s">
        <v>6</v>
      </c>
      <c r="B97" s="4" t="s">
        <v>7</v>
      </c>
      <c r="C97" s="13">
        <v>12.64</v>
      </c>
      <c r="D97" s="19">
        <f t="shared" si="55"/>
        <v>0</v>
      </c>
      <c r="E97" s="5" t="s">
        <v>129</v>
      </c>
      <c r="F97" s="13">
        <f t="shared" si="56"/>
        <v>0</v>
      </c>
      <c r="G97" s="10" t="str">
        <f>IFERROR(VLOOKUP(A97,'1'!U:V,2,0),"0")</f>
        <v>0</v>
      </c>
      <c r="H97" s="5" t="s">
        <v>129</v>
      </c>
      <c r="I97" s="15">
        <f t="shared" si="57"/>
        <v>0</v>
      </c>
      <c r="J97" s="10" t="str">
        <f>IFERROR(VLOOKUP(A97,'2'!U:V,2,0),"0")</f>
        <v>0</v>
      </c>
      <c r="K97" s="5" t="s">
        <v>129</v>
      </c>
      <c r="L97" s="15">
        <f t="shared" si="58"/>
        <v>0</v>
      </c>
      <c r="M97" s="10" t="str">
        <f>IFERROR(VLOOKUP(A97,'3'!U:V,2,0),"0")</f>
        <v>0</v>
      </c>
      <c r="N97" s="5" t="s">
        <v>129</v>
      </c>
      <c r="O97" s="15">
        <f t="shared" si="59"/>
        <v>0</v>
      </c>
      <c r="P97" s="10" t="str">
        <f>IFERROR(VLOOKUP(A97,'4'!U:V,2,0),"0")</f>
        <v>0</v>
      </c>
      <c r="Q97" s="5" t="s">
        <v>129</v>
      </c>
      <c r="R97" s="15">
        <f t="shared" si="60"/>
        <v>0</v>
      </c>
      <c r="S97" s="10" t="str">
        <f>IFERROR(VLOOKUP(A97,'5'!U:V,2,0),"0")</f>
        <v>0</v>
      </c>
      <c r="T97" s="5" t="s">
        <v>129</v>
      </c>
      <c r="U97" s="15">
        <f t="shared" si="61"/>
        <v>0</v>
      </c>
      <c r="V97" s="10" t="str">
        <f>IFERROR(VLOOKUP(A97,'6'!U:V,2,0),"0")</f>
        <v>0</v>
      </c>
      <c r="W97" s="5" t="s">
        <v>129</v>
      </c>
      <c r="X97" s="15">
        <f t="shared" si="62"/>
        <v>0</v>
      </c>
      <c r="Y97" s="10" t="str">
        <f>IFERROR(VLOOKUP(A97,'7'!U:V,2,0),"0")</f>
        <v>0</v>
      </c>
      <c r="Z97" s="5" t="s">
        <v>129</v>
      </c>
      <c r="AA97" s="15">
        <f t="shared" si="63"/>
        <v>0</v>
      </c>
      <c r="AB97" s="10" t="str">
        <f>IFERROR(VLOOKUP(A97,'8'!U:V,2,0),"0")</f>
        <v>0</v>
      </c>
      <c r="AC97" s="5" t="s">
        <v>129</v>
      </c>
      <c r="AD97" s="15">
        <f t="shared" si="64"/>
        <v>0</v>
      </c>
      <c r="AE97" s="10" t="str">
        <f>IFERROR(VLOOKUP(A97,'9'!U:V,2,0),"0")</f>
        <v>0</v>
      </c>
      <c r="AF97" s="5" t="s">
        <v>129</v>
      </c>
      <c r="AG97" s="15">
        <f t="shared" si="65"/>
        <v>0</v>
      </c>
      <c r="AH97" s="10" t="str">
        <f>IFERROR(VLOOKUP(A97,'10'!U:V,2,0),"0")</f>
        <v>0</v>
      </c>
      <c r="AI97" s="5" t="s">
        <v>129</v>
      </c>
      <c r="AJ97" s="15">
        <f t="shared" si="66"/>
        <v>0</v>
      </c>
      <c r="AK97" s="10" t="str">
        <f>IFERROR(VLOOKUP(A97,'11'!U:V,2,0),"0")</f>
        <v>0</v>
      </c>
      <c r="AL97" s="5" t="s">
        <v>129</v>
      </c>
      <c r="AM97" s="15">
        <f t="shared" si="67"/>
        <v>0</v>
      </c>
      <c r="AN97" s="10" t="str">
        <f>IFERROR(VLOOKUP(A97,'12'!U:V,2,0),"0")</f>
        <v>0</v>
      </c>
      <c r="AO97" s="5" t="s">
        <v>129</v>
      </c>
      <c r="AP97" s="15">
        <f t="shared" si="68"/>
        <v>0</v>
      </c>
      <c r="AQ97" s="10" t="str">
        <f>IFERROR(VLOOKUP(A97,'13'!U:V,2,0),"0")</f>
        <v>0</v>
      </c>
      <c r="AR97" s="5" t="s">
        <v>129</v>
      </c>
      <c r="AS97" s="15">
        <f t="shared" si="69"/>
        <v>0</v>
      </c>
      <c r="AT97" s="10" t="str">
        <f>IFERROR(VLOOKUP(A97,'14'!U:V,2,0),"0")</f>
        <v>0</v>
      </c>
      <c r="AU97" s="5" t="s">
        <v>129</v>
      </c>
      <c r="AV97" s="15">
        <f t="shared" si="70"/>
        <v>0</v>
      </c>
      <c r="AW97" s="10" t="str">
        <f>IFERROR(VLOOKUP(A97,'15'!U:V,2,0),"0")</f>
        <v>0</v>
      </c>
      <c r="AX97" s="5" t="s">
        <v>129</v>
      </c>
      <c r="AY97" s="15">
        <f t="shared" si="71"/>
        <v>0</v>
      </c>
      <c r="AZ97" s="10" t="str">
        <f>IFERROR(VLOOKUP(A97,'16'!U:V,2,0),"0")</f>
        <v>0</v>
      </c>
      <c r="BA97" s="5" t="s">
        <v>129</v>
      </c>
      <c r="BB97" s="15">
        <f t="shared" si="72"/>
        <v>0</v>
      </c>
      <c r="BC97" s="10" t="str">
        <f>IFERROR(VLOOKUP(A97,'17'!U:V,2,0),"0")</f>
        <v>0</v>
      </c>
      <c r="BD97" s="5" t="s">
        <v>129</v>
      </c>
      <c r="BE97" s="15">
        <f t="shared" si="73"/>
        <v>0</v>
      </c>
      <c r="BF97" s="10" t="str">
        <f>IFERROR(VLOOKUP(A97,'18'!U:V,2,0),"0")</f>
        <v>0</v>
      </c>
      <c r="BG97" s="5" t="s">
        <v>129</v>
      </c>
      <c r="BH97" s="15">
        <f t="shared" si="75"/>
        <v>0</v>
      </c>
      <c r="BI97" s="10" t="str">
        <f>IFERROR(VLOOKUP(A97,'19'!U:V,2,0),"0")</f>
        <v>0</v>
      </c>
      <c r="BJ97" s="5" t="s">
        <v>129</v>
      </c>
      <c r="BK97" s="15">
        <f t="shared" si="76"/>
        <v>0</v>
      </c>
      <c r="BL97" s="10" t="str">
        <f>IFERROR(VLOOKUP(A97,'20'!U:V,2,0),"0")</f>
        <v>0</v>
      </c>
      <c r="BM97" s="5" t="s">
        <v>129</v>
      </c>
      <c r="BN97" s="15">
        <f t="shared" si="77"/>
        <v>0</v>
      </c>
      <c r="BO97" s="10" t="str">
        <f>IFERROR(VLOOKUP(A97,'21'!U:V,2,0),"0")</f>
        <v>0</v>
      </c>
      <c r="BP97" s="5" t="s">
        <v>129</v>
      </c>
      <c r="BQ97" s="15">
        <f t="shared" si="78"/>
        <v>0</v>
      </c>
      <c r="BR97" s="10" t="str">
        <f>IFERROR(VLOOKUP(A97,'22'!U:V,2,0),"0")</f>
        <v>0</v>
      </c>
      <c r="BS97" s="5" t="s">
        <v>129</v>
      </c>
      <c r="BT97" s="15">
        <f t="shared" si="79"/>
        <v>0</v>
      </c>
      <c r="BU97" s="10" t="str">
        <f>IFERROR(VLOOKUP(A97,'23'!U:V,2,0),"0")</f>
        <v>0</v>
      </c>
      <c r="BV97" s="5" t="s">
        <v>129</v>
      </c>
      <c r="BW97" s="15">
        <f t="shared" si="80"/>
        <v>0</v>
      </c>
      <c r="BX97" s="10" t="str">
        <f>IFERROR(VLOOKUP(A97,'24'!U:V,2,0),"0")</f>
        <v>0</v>
      </c>
      <c r="BY97" s="5" t="s">
        <v>129</v>
      </c>
      <c r="BZ97" s="15">
        <f t="shared" si="81"/>
        <v>0</v>
      </c>
      <c r="CA97" s="10" t="str">
        <f>IFERROR(VLOOKUP(A97,'25'!U:V,2,0),"0")</f>
        <v>0</v>
      </c>
      <c r="CB97" s="5" t="s">
        <v>129</v>
      </c>
      <c r="CC97" s="15">
        <f t="shared" si="82"/>
        <v>0</v>
      </c>
      <c r="CD97" s="10" t="str">
        <f>IFERROR(VLOOKUP(A97,'26'!U:V,2,0),"0")</f>
        <v>0</v>
      </c>
      <c r="CE97" s="5" t="s">
        <v>129</v>
      </c>
      <c r="CF97" s="15">
        <f t="shared" si="83"/>
        <v>0</v>
      </c>
      <c r="CG97" s="10" t="str">
        <f>IFERROR(VLOOKUP(A97,'27'!U:V,2,0),"0")</f>
        <v>0</v>
      </c>
      <c r="CH97" s="5" t="s">
        <v>129</v>
      </c>
      <c r="CI97" s="15">
        <f t="shared" si="84"/>
        <v>0</v>
      </c>
      <c r="CJ97" s="10" t="str">
        <f>IFERROR(VLOOKUP(A97,'28'!U:V,2,0),"0")</f>
        <v>0</v>
      </c>
      <c r="CK97" s="5" t="s">
        <v>129</v>
      </c>
      <c r="CL97" s="15">
        <f t="shared" si="85"/>
        <v>0</v>
      </c>
      <c r="CM97" s="10" t="str">
        <f>IFERROR(VLOOKUP(A97,'29'!U:V,2,0),"0")</f>
        <v>0</v>
      </c>
      <c r="CN97" s="5" t="s">
        <v>129</v>
      </c>
      <c r="CO97" s="15">
        <f t="shared" si="86"/>
        <v>0</v>
      </c>
      <c r="CP97" s="10" t="str">
        <f>IFERROR(VLOOKUP(A97,'30'!U:V,2,0),"0")</f>
        <v>0</v>
      </c>
      <c r="CQ97" s="5" t="s">
        <v>129</v>
      </c>
      <c r="CR97" s="15">
        <f t="shared" si="87"/>
        <v>0</v>
      </c>
      <c r="CS97" s="10" t="str">
        <f>IFERROR(VLOOKUP(A97,'31'!U:V,2,0),"0")</f>
        <v>0</v>
      </c>
      <c r="CT97" s="5" t="s">
        <v>129</v>
      </c>
      <c r="CU97" s="15">
        <f t="shared" si="88"/>
        <v>0</v>
      </c>
      <c r="CV97" s="10" t="str">
        <f>IFERROR(VLOOKUP(A97,'เซต1-31'!V:W,2,0),"0")</f>
        <v>0</v>
      </c>
      <c r="CW97" s="5" t="s">
        <v>129</v>
      </c>
      <c r="CX97" s="15">
        <f t="shared" si="74"/>
        <v>0</v>
      </c>
    </row>
    <row r="98" spans="1:102" x14ac:dyDescent="0.25">
      <c r="A98" s="5" t="s">
        <v>143</v>
      </c>
      <c r="B98" s="4" t="s">
        <v>144</v>
      </c>
      <c r="C98" s="13">
        <v>12.64</v>
      </c>
      <c r="D98" s="19">
        <f t="shared" si="55"/>
        <v>0</v>
      </c>
      <c r="E98" s="5" t="s">
        <v>129</v>
      </c>
      <c r="F98" s="13">
        <f t="shared" si="56"/>
        <v>0</v>
      </c>
      <c r="G98" s="10" t="str">
        <f>IFERROR(VLOOKUP(A98,'1'!U:V,2,0),"0")</f>
        <v>0</v>
      </c>
      <c r="H98" s="5" t="s">
        <v>129</v>
      </c>
      <c r="I98" s="15">
        <f t="shared" si="57"/>
        <v>0</v>
      </c>
      <c r="J98" s="10" t="str">
        <f>IFERROR(VLOOKUP(A98,'2'!U:V,2,0),"0")</f>
        <v>0</v>
      </c>
      <c r="K98" s="5" t="s">
        <v>129</v>
      </c>
      <c r="L98" s="15">
        <f t="shared" si="58"/>
        <v>0</v>
      </c>
      <c r="M98" s="10" t="str">
        <f>IFERROR(VLOOKUP(A98,'3'!U:V,2,0),"0")</f>
        <v>0</v>
      </c>
      <c r="N98" s="5" t="s">
        <v>129</v>
      </c>
      <c r="O98" s="15">
        <f t="shared" si="59"/>
        <v>0</v>
      </c>
      <c r="P98" s="10" t="str">
        <f>IFERROR(VLOOKUP(A98,'4'!U:V,2,0),"0")</f>
        <v>0</v>
      </c>
      <c r="Q98" s="5" t="s">
        <v>129</v>
      </c>
      <c r="R98" s="15">
        <f t="shared" si="60"/>
        <v>0</v>
      </c>
      <c r="S98" s="10" t="str">
        <f>IFERROR(VLOOKUP(A98,'5'!U:V,2,0),"0")</f>
        <v>0</v>
      </c>
      <c r="T98" s="5" t="s">
        <v>129</v>
      </c>
      <c r="U98" s="15">
        <f t="shared" si="61"/>
        <v>0</v>
      </c>
      <c r="V98" s="10" t="str">
        <f>IFERROR(VLOOKUP(A98,'6'!U:V,2,0),"0")</f>
        <v>0</v>
      </c>
      <c r="W98" s="5" t="s">
        <v>129</v>
      </c>
      <c r="X98" s="15">
        <f t="shared" si="62"/>
        <v>0</v>
      </c>
      <c r="Y98" s="10" t="str">
        <f>IFERROR(VLOOKUP(A98,'7'!U:V,2,0),"0")</f>
        <v>0</v>
      </c>
      <c r="Z98" s="5" t="s">
        <v>129</v>
      </c>
      <c r="AA98" s="15">
        <f t="shared" si="63"/>
        <v>0</v>
      </c>
      <c r="AB98" s="10" t="str">
        <f>IFERROR(VLOOKUP(A98,'8'!U:V,2,0),"0")</f>
        <v>0</v>
      </c>
      <c r="AC98" s="5" t="s">
        <v>129</v>
      </c>
      <c r="AD98" s="15">
        <f t="shared" si="64"/>
        <v>0</v>
      </c>
      <c r="AE98" s="10" t="str">
        <f>IFERROR(VLOOKUP(A98,'9'!U:V,2,0),"0")</f>
        <v>0</v>
      </c>
      <c r="AF98" s="5" t="s">
        <v>129</v>
      </c>
      <c r="AG98" s="15">
        <f t="shared" si="65"/>
        <v>0</v>
      </c>
      <c r="AH98" s="10" t="str">
        <f>IFERROR(VLOOKUP(A98,'10'!U:V,2,0),"0")</f>
        <v>0</v>
      </c>
      <c r="AI98" s="5" t="s">
        <v>129</v>
      </c>
      <c r="AJ98" s="15">
        <f t="shared" si="66"/>
        <v>0</v>
      </c>
      <c r="AK98" s="10" t="str">
        <f>IFERROR(VLOOKUP(A98,'11'!U:V,2,0),"0")</f>
        <v>0</v>
      </c>
      <c r="AL98" s="5" t="s">
        <v>129</v>
      </c>
      <c r="AM98" s="15">
        <f t="shared" si="67"/>
        <v>0</v>
      </c>
      <c r="AN98" s="10" t="str">
        <f>IFERROR(VLOOKUP(A98,'12'!U:V,2,0),"0")</f>
        <v>0</v>
      </c>
      <c r="AO98" s="5" t="s">
        <v>129</v>
      </c>
      <c r="AP98" s="15">
        <f t="shared" si="68"/>
        <v>0</v>
      </c>
      <c r="AQ98" s="10" t="str">
        <f>IFERROR(VLOOKUP(A98,'13'!U:V,2,0),"0")</f>
        <v>0</v>
      </c>
      <c r="AR98" s="5" t="s">
        <v>129</v>
      </c>
      <c r="AS98" s="15">
        <f t="shared" si="69"/>
        <v>0</v>
      </c>
      <c r="AT98" s="10" t="str">
        <f>IFERROR(VLOOKUP(A98,'14'!U:V,2,0),"0")</f>
        <v>0</v>
      </c>
      <c r="AU98" s="5" t="s">
        <v>129</v>
      </c>
      <c r="AV98" s="15">
        <f t="shared" si="70"/>
        <v>0</v>
      </c>
      <c r="AW98" s="10" t="str">
        <f>IFERROR(VLOOKUP(A98,'15'!U:V,2,0),"0")</f>
        <v>0</v>
      </c>
      <c r="AX98" s="5" t="s">
        <v>129</v>
      </c>
      <c r="AY98" s="15">
        <f t="shared" si="71"/>
        <v>0</v>
      </c>
      <c r="AZ98" s="10" t="str">
        <f>IFERROR(VLOOKUP(A98,'16'!U:V,2,0),"0")</f>
        <v>0</v>
      </c>
      <c r="BA98" s="5" t="s">
        <v>129</v>
      </c>
      <c r="BB98" s="15">
        <f t="shared" si="72"/>
        <v>0</v>
      </c>
      <c r="BC98" s="10" t="str">
        <f>IFERROR(VLOOKUP(A98,'17'!U:V,2,0),"0")</f>
        <v>0</v>
      </c>
      <c r="BD98" s="5" t="s">
        <v>129</v>
      </c>
      <c r="BE98" s="15">
        <f t="shared" si="73"/>
        <v>0</v>
      </c>
      <c r="BF98" s="10" t="str">
        <f>IFERROR(VLOOKUP(A98,'18'!U:V,2,0),"0")</f>
        <v>0</v>
      </c>
      <c r="BG98" s="5" t="s">
        <v>129</v>
      </c>
      <c r="BH98" s="15">
        <f t="shared" si="75"/>
        <v>0</v>
      </c>
      <c r="BI98" s="10" t="str">
        <f>IFERROR(VLOOKUP(A98,'19'!U:V,2,0),"0")</f>
        <v>0</v>
      </c>
      <c r="BJ98" s="5" t="s">
        <v>129</v>
      </c>
      <c r="BK98" s="15">
        <f t="shared" si="76"/>
        <v>0</v>
      </c>
      <c r="BL98" s="10" t="str">
        <f>IFERROR(VLOOKUP(A98,'20'!U:V,2,0),"0")</f>
        <v>0</v>
      </c>
      <c r="BM98" s="5" t="s">
        <v>129</v>
      </c>
      <c r="BN98" s="15">
        <f t="shared" si="77"/>
        <v>0</v>
      </c>
      <c r="BO98" s="10" t="str">
        <f>IFERROR(VLOOKUP(A98,'21'!U:V,2,0),"0")</f>
        <v>0</v>
      </c>
      <c r="BP98" s="5" t="s">
        <v>129</v>
      </c>
      <c r="BQ98" s="15">
        <f t="shared" si="78"/>
        <v>0</v>
      </c>
      <c r="BR98" s="10" t="str">
        <f>IFERROR(VLOOKUP(A98,'22'!U:V,2,0),"0")</f>
        <v>0</v>
      </c>
      <c r="BS98" s="5" t="s">
        <v>129</v>
      </c>
      <c r="BT98" s="15">
        <f t="shared" si="79"/>
        <v>0</v>
      </c>
      <c r="BU98" s="10" t="str">
        <f>IFERROR(VLOOKUP(A98,'23'!U:V,2,0),"0")</f>
        <v>0</v>
      </c>
      <c r="BV98" s="5" t="s">
        <v>129</v>
      </c>
      <c r="BW98" s="15">
        <f t="shared" si="80"/>
        <v>0</v>
      </c>
      <c r="BX98" s="10" t="str">
        <f>IFERROR(VLOOKUP(A98,'24'!U:V,2,0),"0")</f>
        <v>0</v>
      </c>
      <c r="BY98" s="5" t="s">
        <v>129</v>
      </c>
      <c r="BZ98" s="15">
        <f t="shared" si="81"/>
        <v>0</v>
      </c>
      <c r="CA98" s="10" t="str">
        <f>IFERROR(VLOOKUP(A98,'25'!U:V,2,0),"0")</f>
        <v>0</v>
      </c>
      <c r="CB98" s="5" t="s">
        <v>129</v>
      </c>
      <c r="CC98" s="15">
        <f t="shared" si="82"/>
        <v>0</v>
      </c>
      <c r="CD98" s="10" t="str">
        <f>IFERROR(VLOOKUP(A98,'26'!U:V,2,0),"0")</f>
        <v>0</v>
      </c>
      <c r="CE98" s="5" t="s">
        <v>129</v>
      </c>
      <c r="CF98" s="15">
        <f t="shared" si="83"/>
        <v>0</v>
      </c>
      <c r="CG98" s="10" t="str">
        <f>IFERROR(VLOOKUP(A98,'27'!U:V,2,0),"0")</f>
        <v>0</v>
      </c>
      <c r="CH98" s="5" t="s">
        <v>129</v>
      </c>
      <c r="CI98" s="15">
        <f t="shared" si="84"/>
        <v>0</v>
      </c>
      <c r="CJ98" s="10" t="str">
        <f>IFERROR(VLOOKUP(A98,'28'!U:V,2,0),"0")</f>
        <v>0</v>
      </c>
      <c r="CK98" s="5" t="s">
        <v>129</v>
      </c>
      <c r="CL98" s="15">
        <f t="shared" si="85"/>
        <v>0</v>
      </c>
      <c r="CM98" s="10" t="str">
        <f>IFERROR(VLOOKUP(A98,'29'!U:V,2,0),"0")</f>
        <v>0</v>
      </c>
      <c r="CN98" s="5" t="s">
        <v>129</v>
      </c>
      <c r="CO98" s="15">
        <f t="shared" si="86"/>
        <v>0</v>
      </c>
      <c r="CP98" s="10" t="str">
        <f>IFERROR(VLOOKUP(A98,'30'!U:V,2,0),"0")</f>
        <v>0</v>
      </c>
      <c r="CQ98" s="5" t="s">
        <v>129</v>
      </c>
      <c r="CR98" s="15">
        <f t="shared" si="87"/>
        <v>0</v>
      </c>
      <c r="CS98" s="10" t="str">
        <f>IFERROR(VLOOKUP(A98,'31'!U:V,2,0),"0")</f>
        <v>0</v>
      </c>
      <c r="CT98" s="5" t="s">
        <v>129</v>
      </c>
      <c r="CU98" s="15">
        <f t="shared" si="88"/>
        <v>0</v>
      </c>
      <c r="CV98" s="10" t="str">
        <f>IFERROR(VLOOKUP(A98,'เซต1-31'!V:W,2,0),"0")</f>
        <v>0</v>
      </c>
      <c r="CW98" s="5" t="s">
        <v>129</v>
      </c>
      <c r="CX98" s="15">
        <f t="shared" si="74"/>
        <v>0</v>
      </c>
    </row>
    <row r="99" spans="1:102" x14ac:dyDescent="0.25">
      <c r="A99" s="5" t="s">
        <v>3</v>
      </c>
      <c r="B99" s="4" t="s">
        <v>4</v>
      </c>
      <c r="C99" s="13">
        <v>13.16</v>
      </c>
      <c r="D99" s="19">
        <f t="shared" si="55"/>
        <v>11</v>
      </c>
      <c r="E99" s="5" t="s">
        <v>129</v>
      </c>
      <c r="F99" s="13">
        <f t="shared" si="56"/>
        <v>144.76</v>
      </c>
      <c r="G99" s="10" t="str">
        <f>IFERROR(VLOOKUP(A99,'1'!U:V,2,0),"0")</f>
        <v>0</v>
      </c>
      <c r="H99" s="5" t="s">
        <v>129</v>
      </c>
      <c r="I99" s="15">
        <f t="shared" si="57"/>
        <v>0</v>
      </c>
      <c r="J99" s="10" t="str">
        <f>IFERROR(VLOOKUP(A99,'2'!U:V,2,0),"0")</f>
        <v>0</v>
      </c>
      <c r="K99" s="5" t="s">
        <v>129</v>
      </c>
      <c r="L99" s="15">
        <f t="shared" si="58"/>
        <v>0</v>
      </c>
      <c r="M99" s="10" t="str">
        <f>IFERROR(VLOOKUP(A99,'3'!U:V,2,0),"0")</f>
        <v>0</v>
      </c>
      <c r="N99" s="5" t="s">
        <v>129</v>
      </c>
      <c r="O99" s="15">
        <f t="shared" si="59"/>
        <v>0</v>
      </c>
      <c r="P99" s="10">
        <f>IFERROR(VLOOKUP(A99,'4'!U:V,2,0),"0")</f>
        <v>3</v>
      </c>
      <c r="Q99" s="5" t="s">
        <v>129</v>
      </c>
      <c r="R99" s="15">
        <f t="shared" si="60"/>
        <v>39.480000000000004</v>
      </c>
      <c r="S99" s="10" t="str">
        <f>IFERROR(VLOOKUP(A99,'5'!U:V,2,0),"0")</f>
        <v>0</v>
      </c>
      <c r="T99" s="5" t="s">
        <v>129</v>
      </c>
      <c r="U99" s="15">
        <f t="shared" si="61"/>
        <v>0</v>
      </c>
      <c r="V99" s="10" t="str">
        <f>IFERROR(VLOOKUP(A99,'6'!U:V,2,0),"0")</f>
        <v>0</v>
      </c>
      <c r="W99" s="5" t="s">
        <v>129</v>
      </c>
      <c r="X99" s="15">
        <f t="shared" si="62"/>
        <v>0</v>
      </c>
      <c r="Y99" s="10" t="str">
        <f>IFERROR(VLOOKUP(A99,'7'!U:V,2,0),"0")</f>
        <v>0</v>
      </c>
      <c r="Z99" s="5" t="s">
        <v>129</v>
      </c>
      <c r="AA99" s="15">
        <f t="shared" si="63"/>
        <v>0</v>
      </c>
      <c r="AB99" s="10" t="str">
        <f>IFERROR(VLOOKUP(A99,'8'!U:V,2,0),"0")</f>
        <v>0</v>
      </c>
      <c r="AC99" s="5" t="s">
        <v>129</v>
      </c>
      <c r="AD99" s="15">
        <f t="shared" si="64"/>
        <v>0</v>
      </c>
      <c r="AE99" s="10" t="str">
        <f>IFERROR(VLOOKUP(A99,'9'!U:V,2,0),"0")</f>
        <v>0</v>
      </c>
      <c r="AF99" s="5" t="s">
        <v>129</v>
      </c>
      <c r="AG99" s="15">
        <f t="shared" si="65"/>
        <v>0</v>
      </c>
      <c r="AH99" s="10" t="str">
        <f>IFERROR(VLOOKUP(A99,'10'!U:V,2,0),"0")</f>
        <v>0</v>
      </c>
      <c r="AI99" s="5" t="s">
        <v>129</v>
      </c>
      <c r="AJ99" s="15">
        <f t="shared" si="66"/>
        <v>0</v>
      </c>
      <c r="AK99" s="10" t="str">
        <f>IFERROR(VLOOKUP(A99,'11'!U:V,2,0),"0")</f>
        <v>0</v>
      </c>
      <c r="AL99" s="5" t="s">
        <v>129</v>
      </c>
      <c r="AM99" s="15">
        <f t="shared" si="67"/>
        <v>0</v>
      </c>
      <c r="AN99" s="10" t="str">
        <f>IFERROR(VLOOKUP(A99,'12'!U:V,2,0),"0")</f>
        <v>0</v>
      </c>
      <c r="AO99" s="5" t="s">
        <v>129</v>
      </c>
      <c r="AP99" s="15">
        <f t="shared" si="68"/>
        <v>0</v>
      </c>
      <c r="AQ99" s="10" t="str">
        <f>IFERROR(VLOOKUP(A99,'13'!U:V,2,0),"0")</f>
        <v>0</v>
      </c>
      <c r="AR99" s="5" t="s">
        <v>129</v>
      </c>
      <c r="AS99" s="15">
        <f t="shared" si="69"/>
        <v>0</v>
      </c>
      <c r="AT99" s="10" t="str">
        <f>IFERROR(VLOOKUP(A99,'14'!U:V,2,0),"0")</f>
        <v>0</v>
      </c>
      <c r="AU99" s="5" t="s">
        <v>129</v>
      </c>
      <c r="AV99" s="15">
        <f t="shared" si="70"/>
        <v>0</v>
      </c>
      <c r="AW99" s="10">
        <f>IFERROR(VLOOKUP(A99,'15'!U:V,2,0),"0")</f>
        <v>3</v>
      </c>
      <c r="AX99" s="5" t="s">
        <v>129</v>
      </c>
      <c r="AY99" s="15">
        <f t="shared" si="71"/>
        <v>39.480000000000004</v>
      </c>
      <c r="AZ99" s="10">
        <f>IFERROR(VLOOKUP(A99,'16'!U:V,2,0),"0")</f>
        <v>3</v>
      </c>
      <c r="BA99" s="5" t="s">
        <v>129</v>
      </c>
      <c r="BB99" s="15">
        <f t="shared" si="72"/>
        <v>39.480000000000004</v>
      </c>
      <c r="BC99" s="10" t="str">
        <f>IFERROR(VLOOKUP(A99,'17'!U:V,2,0),"0")</f>
        <v>0</v>
      </c>
      <c r="BD99" s="5" t="s">
        <v>129</v>
      </c>
      <c r="BE99" s="15">
        <f t="shared" si="73"/>
        <v>0</v>
      </c>
      <c r="BF99" s="10" t="str">
        <f>IFERROR(VLOOKUP(A99,'18'!U:V,2,0),"0")</f>
        <v>0</v>
      </c>
      <c r="BG99" s="5" t="s">
        <v>129</v>
      </c>
      <c r="BH99" s="15">
        <f t="shared" si="75"/>
        <v>0</v>
      </c>
      <c r="BI99" s="10">
        <f>IFERROR(VLOOKUP(A99,'19'!U:V,2,0),"0")</f>
        <v>1</v>
      </c>
      <c r="BJ99" s="5" t="s">
        <v>129</v>
      </c>
      <c r="BK99" s="15">
        <f t="shared" si="76"/>
        <v>13.16</v>
      </c>
      <c r="BL99" s="10">
        <f>IFERROR(VLOOKUP(A99,'20'!U:V,2,0),"0")</f>
        <v>1</v>
      </c>
      <c r="BM99" s="5" t="s">
        <v>129</v>
      </c>
      <c r="BN99" s="15">
        <f t="shared" si="77"/>
        <v>13.16</v>
      </c>
      <c r="BO99" s="10" t="str">
        <f>IFERROR(VLOOKUP(A99,'21'!U:V,2,0),"0")</f>
        <v>0</v>
      </c>
      <c r="BP99" s="5" t="s">
        <v>129</v>
      </c>
      <c r="BQ99" s="15">
        <f t="shared" si="78"/>
        <v>0</v>
      </c>
      <c r="BR99" s="10" t="str">
        <f>IFERROR(VLOOKUP(A99,'22'!U:V,2,0),"0")</f>
        <v>0</v>
      </c>
      <c r="BS99" s="5" t="s">
        <v>129</v>
      </c>
      <c r="BT99" s="15">
        <f t="shared" si="79"/>
        <v>0</v>
      </c>
      <c r="BU99" s="10" t="str">
        <f>IFERROR(VLOOKUP(A99,'23'!U:V,2,0),"0")</f>
        <v>0</v>
      </c>
      <c r="BV99" s="5" t="s">
        <v>129</v>
      </c>
      <c r="BW99" s="15">
        <f t="shared" si="80"/>
        <v>0</v>
      </c>
      <c r="BX99" s="10" t="str">
        <f>IFERROR(VLOOKUP(A99,'24'!U:V,2,0),"0")</f>
        <v>0</v>
      </c>
      <c r="BY99" s="5" t="s">
        <v>129</v>
      </c>
      <c r="BZ99" s="15">
        <f t="shared" si="81"/>
        <v>0</v>
      </c>
      <c r="CA99" s="10" t="str">
        <f>IFERROR(VLOOKUP(A99,'25'!U:V,2,0),"0")</f>
        <v>0</v>
      </c>
      <c r="CB99" s="5" t="s">
        <v>129</v>
      </c>
      <c r="CC99" s="15">
        <f t="shared" si="82"/>
        <v>0</v>
      </c>
      <c r="CD99" s="10" t="str">
        <f>IFERROR(VLOOKUP(A99,'26'!U:V,2,0),"0")</f>
        <v>0</v>
      </c>
      <c r="CE99" s="5" t="s">
        <v>129</v>
      </c>
      <c r="CF99" s="15">
        <f t="shared" si="83"/>
        <v>0</v>
      </c>
      <c r="CG99" s="10" t="str">
        <f>IFERROR(VLOOKUP(A99,'27'!U:V,2,0),"0")</f>
        <v>0</v>
      </c>
      <c r="CH99" s="5" t="s">
        <v>129</v>
      </c>
      <c r="CI99" s="15">
        <f t="shared" si="84"/>
        <v>0</v>
      </c>
      <c r="CJ99" s="10" t="str">
        <f>IFERROR(VLOOKUP(A99,'28'!U:V,2,0),"0")</f>
        <v>0</v>
      </c>
      <c r="CK99" s="5" t="s">
        <v>129</v>
      </c>
      <c r="CL99" s="15">
        <f t="shared" si="85"/>
        <v>0</v>
      </c>
      <c r="CM99" s="10" t="str">
        <f>IFERROR(VLOOKUP(A99,'29'!U:V,2,0),"0")</f>
        <v>0</v>
      </c>
      <c r="CN99" s="5" t="s">
        <v>129</v>
      </c>
      <c r="CO99" s="15">
        <f t="shared" si="86"/>
        <v>0</v>
      </c>
      <c r="CP99" s="10" t="str">
        <f>IFERROR(VLOOKUP(A99,'30'!U:V,2,0),"0")</f>
        <v>0</v>
      </c>
      <c r="CQ99" s="5" t="s">
        <v>129</v>
      </c>
      <c r="CR99" s="15">
        <f t="shared" si="87"/>
        <v>0</v>
      </c>
      <c r="CS99" s="10" t="str">
        <f>IFERROR(VLOOKUP(A99,'31'!U:V,2,0),"0")</f>
        <v>0</v>
      </c>
      <c r="CT99" s="5" t="s">
        <v>129</v>
      </c>
      <c r="CU99" s="15">
        <f t="shared" si="88"/>
        <v>0</v>
      </c>
      <c r="CV99" s="10" t="str">
        <f>IFERROR(VLOOKUP(A99,'เซต1-31'!V:W,2,0),"0")</f>
        <v>0</v>
      </c>
      <c r="CW99" s="5" t="s">
        <v>129</v>
      </c>
      <c r="CX99" s="15">
        <f t="shared" si="74"/>
        <v>0</v>
      </c>
    </row>
    <row r="100" spans="1:102" x14ac:dyDescent="0.25">
      <c r="A100" s="5" t="s">
        <v>141</v>
      </c>
      <c r="B100" s="4" t="s">
        <v>142</v>
      </c>
      <c r="C100" s="13">
        <v>13.16</v>
      </c>
      <c r="D100" s="19">
        <f t="shared" si="55"/>
        <v>0</v>
      </c>
      <c r="E100" s="5" t="s">
        <v>129</v>
      </c>
      <c r="F100" s="13">
        <f t="shared" si="56"/>
        <v>0</v>
      </c>
      <c r="G100" s="10" t="str">
        <f>IFERROR(VLOOKUP(A100,'1'!U:V,2,0),"0")</f>
        <v>0</v>
      </c>
      <c r="H100" s="5" t="s">
        <v>129</v>
      </c>
      <c r="I100" s="15">
        <f t="shared" si="57"/>
        <v>0</v>
      </c>
      <c r="J100" s="10" t="str">
        <f>IFERROR(VLOOKUP(A100,'2'!U:V,2,0),"0")</f>
        <v>0</v>
      </c>
      <c r="K100" s="5" t="s">
        <v>129</v>
      </c>
      <c r="L100" s="15">
        <f t="shared" si="58"/>
        <v>0</v>
      </c>
      <c r="M100" s="10" t="str">
        <f>IFERROR(VLOOKUP(A100,'3'!U:V,2,0),"0")</f>
        <v>0</v>
      </c>
      <c r="N100" s="5" t="s">
        <v>129</v>
      </c>
      <c r="O100" s="15">
        <f t="shared" si="59"/>
        <v>0</v>
      </c>
      <c r="P100" s="10" t="str">
        <f>IFERROR(VLOOKUP(A100,'4'!U:V,2,0),"0")</f>
        <v>0</v>
      </c>
      <c r="Q100" s="5" t="s">
        <v>129</v>
      </c>
      <c r="R100" s="15">
        <f t="shared" si="60"/>
        <v>0</v>
      </c>
      <c r="S100" s="10" t="str">
        <f>IFERROR(VLOOKUP(A100,'5'!U:V,2,0),"0")</f>
        <v>0</v>
      </c>
      <c r="T100" s="5" t="s">
        <v>129</v>
      </c>
      <c r="U100" s="15">
        <f t="shared" si="61"/>
        <v>0</v>
      </c>
      <c r="V100" s="10" t="str">
        <f>IFERROR(VLOOKUP(A100,'6'!U:V,2,0),"0")</f>
        <v>0</v>
      </c>
      <c r="W100" s="5" t="s">
        <v>129</v>
      </c>
      <c r="X100" s="15">
        <f t="shared" si="62"/>
        <v>0</v>
      </c>
      <c r="Y100" s="10" t="str">
        <f>IFERROR(VLOOKUP(A100,'7'!U:V,2,0),"0")</f>
        <v>0</v>
      </c>
      <c r="Z100" s="5" t="s">
        <v>129</v>
      </c>
      <c r="AA100" s="15">
        <f t="shared" si="63"/>
        <v>0</v>
      </c>
      <c r="AB100" s="10" t="str">
        <f>IFERROR(VLOOKUP(A100,'8'!U:V,2,0),"0")</f>
        <v>0</v>
      </c>
      <c r="AC100" s="5" t="s">
        <v>129</v>
      </c>
      <c r="AD100" s="15">
        <f t="shared" si="64"/>
        <v>0</v>
      </c>
      <c r="AE100" s="10" t="str">
        <f>IFERROR(VLOOKUP(A100,'9'!U:V,2,0),"0")</f>
        <v>0</v>
      </c>
      <c r="AF100" s="5" t="s">
        <v>129</v>
      </c>
      <c r="AG100" s="15">
        <f t="shared" si="65"/>
        <v>0</v>
      </c>
      <c r="AH100" s="10" t="str">
        <f>IFERROR(VLOOKUP(A100,'10'!U:V,2,0),"0")</f>
        <v>0</v>
      </c>
      <c r="AI100" s="5" t="s">
        <v>129</v>
      </c>
      <c r="AJ100" s="15">
        <f t="shared" si="66"/>
        <v>0</v>
      </c>
      <c r="AK100" s="10" t="str">
        <f>IFERROR(VLOOKUP(A100,'11'!U:V,2,0),"0")</f>
        <v>0</v>
      </c>
      <c r="AL100" s="5" t="s">
        <v>129</v>
      </c>
      <c r="AM100" s="15">
        <f t="shared" si="67"/>
        <v>0</v>
      </c>
      <c r="AN100" s="10" t="str">
        <f>IFERROR(VLOOKUP(A100,'12'!U:V,2,0),"0")</f>
        <v>0</v>
      </c>
      <c r="AO100" s="5" t="s">
        <v>129</v>
      </c>
      <c r="AP100" s="15">
        <f t="shared" si="68"/>
        <v>0</v>
      </c>
      <c r="AQ100" s="10" t="str">
        <f>IFERROR(VLOOKUP(A100,'13'!U:V,2,0),"0")</f>
        <v>0</v>
      </c>
      <c r="AR100" s="5" t="s">
        <v>129</v>
      </c>
      <c r="AS100" s="15">
        <f t="shared" si="69"/>
        <v>0</v>
      </c>
      <c r="AT100" s="10" t="str">
        <f>IFERROR(VLOOKUP(A100,'14'!U:V,2,0),"0")</f>
        <v>0</v>
      </c>
      <c r="AU100" s="5" t="s">
        <v>129</v>
      </c>
      <c r="AV100" s="15">
        <f t="shared" si="70"/>
        <v>0</v>
      </c>
      <c r="AW100" s="10" t="str">
        <f>IFERROR(VLOOKUP(A100,'15'!U:V,2,0),"0")</f>
        <v>0</v>
      </c>
      <c r="AX100" s="5" t="s">
        <v>129</v>
      </c>
      <c r="AY100" s="15">
        <f t="shared" si="71"/>
        <v>0</v>
      </c>
      <c r="AZ100" s="10" t="str">
        <f>IFERROR(VLOOKUP(A100,'16'!U:V,2,0),"0")</f>
        <v>0</v>
      </c>
      <c r="BA100" s="5" t="s">
        <v>129</v>
      </c>
      <c r="BB100" s="15">
        <f t="shared" si="72"/>
        <v>0</v>
      </c>
      <c r="BC100" s="10" t="str">
        <f>IFERROR(VLOOKUP(A100,'17'!U:V,2,0),"0")</f>
        <v>0</v>
      </c>
      <c r="BD100" s="5" t="s">
        <v>129</v>
      </c>
      <c r="BE100" s="15">
        <f t="shared" si="73"/>
        <v>0</v>
      </c>
      <c r="BF100" s="10" t="str">
        <f>IFERROR(VLOOKUP(A100,'18'!U:V,2,0),"0")</f>
        <v>0</v>
      </c>
      <c r="BG100" s="5" t="s">
        <v>129</v>
      </c>
      <c r="BH100" s="15">
        <f t="shared" si="75"/>
        <v>0</v>
      </c>
      <c r="BI100" s="10" t="str">
        <f>IFERROR(VLOOKUP(A100,'19'!U:V,2,0),"0")</f>
        <v>0</v>
      </c>
      <c r="BJ100" s="5" t="s">
        <v>129</v>
      </c>
      <c r="BK100" s="15">
        <f t="shared" si="76"/>
        <v>0</v>
      </c>
      <c r="BL100" s="10" t="str">
        <f>IFERROR(VLOOKUP(A100,'20'!U:V,2,0),"0")</f>
        <v>0</v>
      </c>
      <c r="BM100" s="5" t="s">
        <v>129</v>
      </c>
      <c r="BN100" s="15">
        <f t="shared" si="77"/>
        <v>0</v>
      </c>
      <c r="BO100" s="10" t="str">
        <f>IFERROR(VLOOKUP(A100,'21'!U:V,2,0),"0")</f>
        <v>0</v>
      </c>
      <c r="BP100" s="5" t="s">
        <v>129</v>
      </c>
      <c r="BQ100" s="15">
        <f t="shared" si="78"/>
        <v>0</v>
      </c>
      <c r="BR100" s="10" t="str">
        <f>IFERROR(VLOOKUP(A100,'22'!U:V,2,0),"0")</f>
        <v>0</v>
      </c>
      <c r="BS100" s="5" t="s">
        <v>129</v>
      </c>
      <c r="BT100" s="15">
        <f t="shared" si="79"/>
        <v>0</v>
      </c>
      <c r="BU100" s="10" t="str">
        <f>IFERROR(VLOOKUP(A100,'23'!U:V,2,0),"0")</f>
        <v>0</v>
      </c>
      <c r="BV100" s="5" t="s">
        <v>129</v>
      </c>
      <c r="BW100" s="15">
        <f t="shared" si="80"/>
        <v>0</v>
      </c>
      <c r="BX100" s="10" t="str">
        <f>IFERROR(VLOOKUP(A100,'24'!U:V,2,0),"0")</f>
        <v>0</v>
      </c>
      <c r="BY100" s="5" t="s">
        <v>129</v>
      </c>
      <c r="BZ100" s="15">
        <f t="shared" si="81"/>
        <v>0</v>
      </c>
      <c r="CA100" s="10" t="str">
        <f>IFERROR(VLOOKUP(A100,'25'!U:V,2,0),"0")</f>
        <v>0</v>
      </c>
      <c r="CB100" s="5" t="s">
        <v>129</v>
      </c>
      <c r="CC100" s="15">
        <f t="shared" si="82"/>
        <v>0</v>
      </c>
      <c r="CD100" s="10" t="str">
        <f>IFERROR(VLOOKUP(A100,'26'!U:V,2,0),"0")</f>
        <v>0</v>
      </c>
      <c r="CE100" s="5" t="s">
        <v>129</v>
      </c>
      <c r="CF100" s="15">
        <f t="shared" si="83"/>
        <v>0</v>
      </c>
      <c r="CG100" s="10" t="str">
        <f>IFERROR(VLOOKUP(A100,'27'!U:V,2,0),"0")</f>
        <v>0</v>
      </c>
      <c r="CH100" s="5" t="s">
        <v>129</v>
      </c>
      <c r="CI100" s="15">
        <f t="shared" si="84"/>
        <v>0</v>
      </c>
      <c r="CJ100" s="10" t="str">
        <f>IFERROR(VLOOKUP(A100,'28'!U:V,2,0),"0")</f>
        <v>0</v>
      </c>
      <c r="CK100" s="5" t="s">
        <v>129</v>
      </c>
      <c r="CL100" s="15">
        <f t="shared" si="85"/>
        <v>0</v>
      </c>
      <c r="CM100" s="10" t="str">
        <f>IFERROR(VLOOKUP(A100,'29'!U:V,2,0),"0")</f>
        <v>0</v>
      </c>
      <c r="CN100" s="5" t="s">
        <v>129</v>
      </c>
      <c r="CO100" s="15">
        <f t="shared" si="86"/>
        <v>0</v>
      </c>
      <c r="CP100" s="10" t="str">
        <f>IFERROR(VLOOKUP(A100,'30'!U:V,2,0),"0")</f>
        <v>0</v>
      </c>
      <c r="CQ100" s="5" t="s">
        <v>129</v>
      </c>
      <c r="CR100" s="15">
        <f t="shared" si="87"/>
        <v>0</v>
      </c>
      <c r="CS100" s="10" t="str">
        <f>IFERROR(VLOOKUP(A100,'31'!U:V,2,0),"0")</f>
        <v>0</v>
      </c>
      <c r="CT100" s="5" t="s">
        <v>129</v>
      </c>
      <c r="CU100" s="15">
        <f t="shared" si="88"/>
        <v>0</v>
      </c>
      <c r="CV100" s="10" t="str">
        <f>IFERROR(VLOOKUP(A100,'เซต1-31'!V:W,2,0),"0")</f>
        <v>0</v>
      </c>
      <c r="CW100" s="5" t="s">
        <v>129</v>
      </c>
      <c r="CX100" s="15">
        <f t="shared" si="74"/>
        <v>0</v>
      </c>
    </row>
    <row r="101" spans="1:102" x14ac:dyDescent="0.25">
      <c r="A101" s="5" t="s">
        <v>77</v>
      </c>
      <c r="B101" s="4" t="s">
        <v>78</v>
      </c>
      <c r="C101" s="13">
        <v>16.010000000000002</v>
      </c>
      <c r="D101" s="19">
        <f t="shared" si="55"/>
        <v>437</v>
      </c>
      <c r="E101" s="5" t="s">
        <v>132</v>
      </c>
      <c r="F101" s="13">
        <f>+D101*C101</f>
        <v>6996.3700000000008</v>
      </c>
      <c r="G101" s="10">
        <f>IFERROR(VLOOKUP(A101,'1'!U:V,2,0),"0")</f>
        <v>20</v>
      </c>
      <c r="H101" s="5" t="s">
        <v>132</v>
      </c>
      <c r="I101" s="15">
        <f t="shared" ref="I101:I115" si="89">+G101*C101</f>
        <v>320.20000000000005</v>
      </c>
      <c r="J101" s="10">
        <f>IFERROR(VLOOKUP(A101,'2'!U:V,2,0),"0")</f>
        <v>21</v>
      </c>
      <c r="K101" s="5" t="s">
        <v>132</v>
      </c>
      <c r="L101" s="15">
        <f t="shared" ref="L101:L115" si="90">+J101*C101</f>
        <v>336.21000000000004</v>
      </c>
      <c r="M101" s="10">
        <f>IFERROR(VLOOKUP(A101,'3'!U:V,2,0),"0")</f>
        <v>33</v>
      </c>
      <c r="N101" s="5" t="s">
        <v>132</v>
      </c>
      <c r="O101" s="15">
        <f t="shared" ref="O101:O115" si="91">+M101*C101</f>
        <v>528.33000000000004</v>
      </c>
      <c r="P101" s="10">
        <f>IFERROR(VLOOKUP(A101,'4'!U:V,2,0),"0")</f>
        <v>31</v>
      </c>
      <c r="Q101" s="5" t="s">
        <v>132</v>
      </c>
      <c r="R101" s="15">
        <f t="shared" ref="R101:R115" si="92">+P101*C101</f>
        <v>496.31000000000006</v>
      </c>
      <c r="S101" s="10">
        <f>IFERROR(VLOOKUP(A101,'5'!U:V,2,0),"0")</f>
        <v>12</v>
      </c>
      <c r="T101" s="5" t="s">
        <v>132</v>
      </c>
      <c r="U101" s="15">
        <f t="shared" ref="U101:U115" si="93">+S101*C101</f>
        <v>192.12</v>
      </c>
      <c r="V101" s="10">
        <f>IFERROR(VLOOKUP(A101,'6'!U:V,2,0),"0")</f>
        <v>14</v>
      </c>
      <c r="W101" s="5" t="s">
        <v>132</v>
      </c>
      <c r="X101" s="15">
        <f t="shared" ref="X101:X115" si="94">+V101*C101</f>
        <v>224.14000000000001</v>
      </c>
      <c r="Y101" s="10">
        <f>IFERROR(VLOOKUP(A101,'7'!U:V,2,0),"0")</f>
        <v>13</v>
      </c>
      <c r="Z101" s="5" t="s">
        <v>132</v>
      </c>
      <c r="AA101" s="15">
        <f t="shared" ref="AA101:AA115" si="95">+Y101*C101</f>
        <v>208.13000000000002</v>
      </c>
      <c r="AB101" s="10">
        <f>IFERROR(VLOOKUP(A101,'8'!U:V,2,0),"0")</f>
        <v>16</v>
      </c>
      <c r="AC101" s="5" t="s">
        <v>132</v>
      </c>
      <c r="AD101" s="15">
        <f t="shared" ref="AD101:AD115" si="96">+AB101*C101</f>
        <v>256.16000000000003</v>
      </c>
      <c r="AE101" s="10" t="str">
        <f>IFERROR(VLOOKUP(A101,'9'!U:V,2,0),"0")</f>
        <v>0</v>
      </c>
      <c r="AF101" s="5" t="s">
        <v>132</v>
      </c>
      <c r="AG101" s="15">
        <f t="shared" ref="AG101:AG115" si="97">+AE101*C101</f>
        <v>0</v>
      </c>
      <c r="AH101" s="10">
        <f>IFERROR(VLOOKUP(A101,'10'!U:V,2,0),"0")</f>
        <v>7</v>
      </c>
      <c r="AI101" s="5" t="s">
        <v>132</v>
      </c>
      <c r="AJ101" s="15">
        <f t="shared" ref="AJ101:AJ115" si="98">+AH101*C101</f>
        <v>112.07000000000001</v>
      </c>
      <c r="AK101" s="10">
        <f>IFERROR(VLOOKUP(A101,'11'!U:V,2,0),"0")</f>
        <v>21</v>
      </c>
      <c r="AL101" s="5" t="s">
        <v>132</v>
      </c>
      <c r="AM101" s="15">
        <f t="shared" ref="AM101:AM115" si="99">+AK101*C101</f>
        <v>336.21000000000004</v>
      </c>
      <c r="AN101" s="10">
        <f>IFERROR(VLOOKUP(A101,'12'!U:V,2,0),"0")</f>
        <v>12</v>
      </c>
      <c r="AO101" s="5" t="s">
        <v>132</v>
      </c>
      <c r="AP101" s="15">
        <f t="shared" ref="AP101:AP115" si="100">+AN101*C101</f>
        <v>192.12</v>
      </c>
      <c r="AQ101" s="10">
        <f>IFERROR(VLOOKUP(A101,'13'!U:V,2,0),"0")</f>
        <v>22</v>
      </c>
      <c r="AR101" s="5" t="s">
        <v>132</v>
      </c>
      <c r="AS101" s="15">
        <f t="shared" ref="AS101:AS115" si="101">+AQ101*C101</f>
        <v>352.22</v>
      </c>
      <c r="AT101" s="10">
        <f>IFERROR(VLOOKUP(A101,'14'!U:V,2,0),"0")</f>
        <v>3</v>
      </c>
      <c r="AU101" s="5" t="s">
        <v>132</v>
      </c>
      <c r="AV101" s="15">
        <f t="shared" ref="AV101:AV115" si="102">+AT101*C101</f>
        <v>48.03</v>
      </c>
      <c r="AW101" s="10">
        <f>IFERROR(VLOOKUP(A101,'15'!U:V,2,0),"0")</f>
        <v>10</v>
      </c>
      <c r="AX101" s="5" t="s">
        <v>132</v>
      </c>
      <c r="AY101" s="15">
        <f t="shared" ref="AY101:AY115" si="103">+AW101*C101</f>
        <v>160.10000000000002</v>
      </c>
      <c r="AZ101" s="10">
        <f>IFERROR(VLOOKUP(A101,'16'!U:V,2,0),"0")</f>
        <v>10</v>
      </c>
      <c r="BA101" s="5" t="s">
        <v>132</v>
      </c>
      <c r="BB101" s="15">
        <f t="shared" ref="BB101:BB115" si="104">+AZ101*C101</f>
        <v>160.10000000000002</v>
      </c>
      <c r="BC101" s="10">
        <f>IFERROR(VLOOKUP(A101,'17'!U:V,2,0),"0")</f>
        <v>8</v>
      </c>
      <c r="BD101" s="5" t="s">
        <v>132</v>
      </c>
      <c r="BE101" s="15">
        <f t="shared" ref="BE101:BE115" si="105">+BC101*C101</f>
        <v>128.08000000000001</v>
      </c>
      <c r="BF101" s="10">
        <f>IFERROR(VLOOKUP(A101,'18'!U:V,2,0),"0")</f>
        <v>7</v>
      </c>
      <c r="BG101" s="5" t="s">
        <v>132</v>
      </c>
      <c r="BH101" s="15">
        <f t="shared" si="75"/>
        <v>112.07000000000001</v>
      </c>
      <c r="BI101" s="10">
        <f>IFERROR(VLOOKUP(A101,'19'!U:V,2,0),"0")</f>
        <v>12</v>
      </c>
      <c r="BJ101" s="5" t="s">
        <v>132</v>
      </c>
      <c r="BK101" s="15">
        <f t="shared" si="76"/>
        <v>192.12</v>
      </c>
      <c r="BL101" s="10">
        <f>IFERROR(VLOOKUP(A101,'20'!U:V,2,0),"0")</f>
        <v>7</v>
      </c>
      <c r="BM101" s="5" t="s">
        <v>132</v>
      </c>
      <c r="BN101" s="15">
        <f t="shared" si="77"/>
        <v>112.07000000000001</v>
      </c>
      <c r="BO101" s="10">
        <f>IFERROR(VLOOKUP(A101,'21'!U:V,2,0),"0")</f>
        <v>22</v>
      </c>
      <c r="BP101" s="5" t="s">
        <v>132</v>
      </c>
      <c r="BQ101" s="15">
        <f t="shared" si="78"/>
        <v>352.22</v>
      </c>
      <c r="BR101" s="10">
        <f>IFERROR(VLOOKUP(A101,'22'!U:V,2,0),"0")</f>
        <v>14</v>
      </c>
      <c r="BS101" s="5" t="s">
        <v>132</v>
      </c>
      <c r="BT101" s="15">
        <f t="shared" si="79"/>
        <v>224.14000000000001</v>
      </c>
      <c r="BU101" s="10">
        <f>IFERROR(VLOOKUP(A101,'23'!U:V,2,0),"0")</f>
        <v>8</v>
      </c>
      <c r="BV101" s="5" t="s">
        <v>132</v>
      </c>
      <c r="BW101" s="15">
        <f t="shared" si="80"/>
        <v>128.08000000000001</v>
      </c>
      <c r="BX101" s="10">
        <f>IFERROR(VLOOKUP(A101,'24'!U:V,2,0),"0")</f>
        <v>6</v>
      </c>
      <c r="BY101" s="5" t="s">
        <v>132</v>
      </c>
      <c r="BZ101" s="15">
        <f t="shared" si="81"/>
        <v>96.06</v>
      </c>
      <c r="CA101" s="10">
        <f>IFERROR(VLOOKUP(A101,'25'!U:V,2,0),"0")</f>
        <v>19</v>
      </c>
      <c r="CB101" s="5" t="s">
        <v>132</v>
      </c>
      <c r="CC101" s="15">
        <f t="shared" si="82"/>
        <v>304.19000000000005</v>
      </c>
      <c r="CD101" s="10">
        <f>IFERROR(VLOOKUP(A101,'26'!U:V,2,0),"0")</f>
        <v>25</v>
      </c>
      <c r="CE101" s="5" t="s">
        <v>132</v>
      </c>
      <c r="CF101" s="15">
        <f t="shared" si="83"/>
        <v>400.25000000000006</v>
      </c>
      <c r="CG101" s="10">
        <f>IFERROR(VLOOKUP(A101,'27'!U:V,2,0),"0")</f>
        <v>32</v>
      </c>
      <c r="CH101" s="5" t="s">
        <v>132</v>
      </c>
      <c r="CI101" s="15">
        <f t="shared" si="84"/>
        <v>512.32000000000005</v>
      </c>
      <c r="CJ101" s="10" t="str">
        <f>IFERROR(VLOOKUP(A101,'28'!U:V,2,0),"0")</f>
        <v>0</v>
      </c>
      <c r="CK101" s="5" t="s">
        <v>132</v>
      </c>
      <c r="CL101" s="15">
        <f t="shared" si="85"/>
        <v>0</v>
      </c>
      <c r="CM101" s="10">
        <f>IFERROR(VLOOKUP(A101,'29'!U:V,2,0),"0")</f>
        <v>16</v>
      </c>
      <c r="CN101" s="5" t="s">
        <v>132</v>
      </c>
      <c r="CO101" s="15">
        <f t="shared" si="86"/>
        <v>256.16000000000003</v>
      </c>
      <c r="CP101" s="10">
        <f>IFERROR(VLOOKUP(A101,'30'!U:V,2,0),"0")</f>
        <v>12</v>
      </c>
      <c r="CQ101" s="5" t="s">
        <v>132</v>
      </c>
      <c r="CR101" s="15">
        <f t="shared" si="87"/>
        <v>192.12</v>
      </c>
      <c r="CS101" s="10">
        <f>IFERROR(VLOOKUP(A101,'31'!U:V,2,0),"0")</f>
        <v>4</v>
      </c>
      <c r="CT101" s="5" t="s">
        <v>132</v>
      </c>
      <c r="CU101" s="15">
        <f t="shared" si="88"/>
        <v>64.040000000000006</v>
      </c>
      <c r="CV101" s="10" t="str">
        <f>IFERROR(VLOOKUP(A101,'เซต1-31'!V:W,2,0),"0")</f>
        <v>0</v>
      </c>
      <c r="CW101" s="5" t="s">
        <v>132</v>
      </c>
      <c r="CX101" s="15">
        <f t="shared" si="74"/>
        <v>0</v>
      </c>
    </row>
    <row r="102" spans="1:102" x14ac:dyDescent="0.25">
      <c r="A102" s="5" t="s">
        <v>24</v>
      </c>
      <c r="B102" s="4" t="s">
        <v>25</v>
      </c>
      <c r="C102" s="13">
        <v>30.96</v>
      </c>
      <c r="D102" s="19">
        <f t="shared" si="55"/>
        <v>2</v>
      </c>
      <c r="E102" s="5" t="s">
        <v>133</v>
      </c>
      <c r="F102" s="13">
        <f t="shared" ref="F102:F115" si="106">+D102*C102</f>
        <v>61.92</v>
      </c>
      <c r="G102" s="10" t="str">
        <f>IFERROR(VLOOKUP(A102,'1'!U:V,2,0),"0")</f>
        <v>0</v>
      </c>
      <c r="H102" s="5" t="s">
        <v>133</v>
      </c>
      <c r="I102" s="15">
        <f t="shared" si="89"/>
        <v>0</v>
      </c>
      <c r="J102" s="10" t="str">
        <f>IFERROR(VLOOKUP(A102,'2'!U:V,2,0),"0")</f>
        <v>0</v>
      </c>
      <c r="K102" s="5" t="s">
        <v>133</v>
      </c>
      <c r="L102" s="15">
        <f t="shared" si="90"/>
        <v>0</v>
      </c>
      <c r="M102" s="10" t="str">
        <f>IFERROR(VLOOKUP(A102,'3'!U:V,2,0),"0")</f>
        <v>0</v>
      </c>
      <c r="N102" s="5" t="s">
        <v>133</v>
      </c>
      <c r="O102" s="15">
        <f t="shared" si="91"/>
        <v>0</v>
      </c>
      <c r="P102" s="10" t="str">
        <f>IFERROR(VLOOKUP(A102,'4'!U:V,2,0),"0")</f>
        <v>0</v>
      </c>
      <c r="Q102" s="5" t="s">
        <v>133</v>
      </c>
      <c r="R102" s="15">
        <f t="shared" si="92"/>
        <v>0</v>
      </c>
      <c r="S102" s="10" t="str">
        <f>IFERROR(VLOOKUP(A102,'5'!U:V,2,0),"0")</f>
        <v>0</v>
      </c>
      <c r="T102" s="5" t="s">
        <v>133</v>
      </c>
      <c r="U102" s="15">
        <f t="shared" si="93"/>
        <v>0</v>
      </c>
      <c r="V102" s="10" t="str">
        <f>IFERROR(VLOOKUP(A102,'6'!U:V,2,0),"0")</f>
        <v>0</v>
      </c>
      <c r="W102" s="5" t="s">
        <v>133</v>
      </c>
      <c r="X102" s="15">
        <f t="shared" si="94"/>
        <v>0</v>
      </c>
      <c r="Y102" s="10" t="str">
        <f>IFERROR(VLOOKUP(A102,'7'!U:V,2,0),"0")</f>
        <v>0</v>
      </c>
      <c r="Z102" s="5" t="s">
        <v>133</v>
      </c>
      <c r="AA102" s="15">
        <f t="shared" si="95"/>
        <v>0</v>
      </c>
      <c r="AB102" s="10" t="str">
        <f>IFERROR(VLOOKUP(A102,'8'!U:V,2,0),"0")</f>
        <v>0</v>
      </c>
      <c r="AC102" s="5" t="s">
        <v>133</v>
      </c>
      <c r="AD102" s="15">
        <f t="shared" si="96"/>
        <v>0</v>
      </c>
      <c r="AE102" s="10" t="str">
        <f>IFERROR(VLOOKUP(A102,'9'!U:V,2,0),"0")</f>
        <v>0</v>
      </c>
      <c r="AF102" s="5" t="s">
        <v>133</v>
      </c>
      <c r="AG102" s="15">
        <f t="shared" si="97"/>
        <v>0</v>
      </c>
      <c r="AH102" s="10" t="str">
        <f>IFERROR(VLOOKUP(A102,'10'!U:V,2,0),"0")</f>
        <v>0</v>
      </c>
      <c r="AI102" s="5" t="s">
        <v>133</v>
      </c>
      <c r="AJ102" s="15">
        <f t="shared" si="98"/>
        <v>0</v>
      </c>
      <c r="AK102" s="10" t="str">
        <f>IFERROR(VLOOKUP(A102,'11'!U:V,2,0),"0")</f>
        <v>0</v>
      </c>
      <c r="AL102" s="5" t="s">
        <v>133</v>
      </c>
      <c r="AM102" s="15">
        <f t="shared" si="99"/>
        <v>0</v>
      </c>
      <c r="AN102" s="10">
        <f>IFERROR(VLOOKUP(A102,'12'!U:V,2,0),"0")</f>
        <v>2</v>
      </c>
      <c r="AO102" s="5" t="s">
        <v>133</v>
      </c>
      <c r="AP102" s="15">
        <f t="shared" si="100"/>
        <v>61.92</v>
      </c>
      <c r="AQ102" s="10" t="str">
        <f>IFERROR(VLOOKUP(A102,'13'!U:V,2,0),"0")</f>
        <v>0</v>
      </c>
      <c r="AR102" s="5" t="s">
        <v>133</v>
      </c>
      <c r="AS102" s="15">
        <f t="shared" si="101"/>
        <v>0</v>
      </c>
      <c r="AT102" s="10" t="str">
        <f>IFERROR(VLOOKUP(A102,'14'!U:V,2,0),"0")</f>
        <v>0</v>
      </c>
      <c r="AU102" s="5" t="s">
        <v>133</v>
      </c>
      <c r="AV102" s="15">
        <f t="shared" si="102"/>
        <v>0</v>
      </c>
      <c r="AW102" s="10" t="str">
        <f>IFERROR(VLOOKUP(A102,'15'!U:V,2,0),"0")</f>
        <v>0</v>
      </c>
      <c r="AX102" s="5" t="s">
        <v>133</v>
      </c>
      <c r="AY102" s="15">
        <f t="shared" si="103"/>
        <v>0</v>
      </c>
      <c r="AZ102" s="10" t="str">
        <f>IFERROR(VLOOKUP(A102,'16'!U:V,2,0),"0")</f>
        <v>0</v>
      </c>
      <c r="BA102" s="5" t="s">
        <v>133</v>
      </c>
      <c r="BB102" s="15">
        <f t="shared" si="104"/>
        <v>0</v>
      </c>
      <c r="BC102" s="10" t="str">
        <f>IFERROR(VLOOKUP(A102,'17'!U:V,2,0),"0")</f>
        <v>0</v>
      </c>
      <c r="BD102" s="5" t="s">
        <v>133</v>
      </c>
      <c r="BE102" s="15">
        <f t="shared" si="105"/>
        <v>0</v>
      </c>
      <c r="BF102" s="10" t="str">
        <f>IFERROR(VLOOKUP(A102,'18'!U:V,2,0),"0")</f>
        <v>0</v>
      </c>
      <c r="BG102" s="5" t="s">
        <v>133</v>
      </c>
      <c r="BH102" s="15">
        <f t="shared" si="75"/>
        <v>0</v>
      </c>
      <c r="BI102" s="10" t="str">
        <f>IFERROR(VLOOKUP(A102,'19'!U:V,2,0),"0")</f>
        <v>0</v>
      </c>
      <c r="BJ102" s="5" t="s">
        <v>133</v>
      </c>
      <c r="BK102" s="15">
        <f t="shared" si="76"/>
        <v>0</v>
      </c>
      <c r="BL102" s="10" t="str">
        <f>IFERROR(VLOOKUP(A102,'20'!U:V,2,0),"0")</f>
        <v>0</v>
      </c>
      <c r="BM102" s="5" t="s">
        <v>133</v>
      </c>
      <c r="BN102" s="15">
        <f t="shared" si="77"/>
        <v>0</v>
      </c>
      <c r="BO102" s="10" t="str">
        <f>IFERROR(VLOOKUP(A102,'21'!U:V,2,0),"0")</f>
        <v>0</v>
      </c>
      <c r="BP102" s="5" t="s">
        <v>133</v>
      </c>
      <c r="BQ102" s="15">
        <f t="shared" si="78"/>
        <v>0</v>
      </c>
      <c r="BR102" s="10" t="str">
        <f>IFERROR(VLOOKUP(A102,'22'!U:V,2,0),"0")</f>
        <v>0</v>
      </c>
      <c r="BS102" s="5" t="s">
        <v>133</v>
      </c>
      <c r="BT102" s="15">
        <f t="shared" si="79"/>
        <v>0</v>
      </c>
      <c r="BU102" s="10" t="str">
        <f>IFERROR(VLOOKUP(A102,'23'!U:V,2,0),"0")</f>
        <v>0</v>
      </c>
      <c r="BV102" s="5" t="s">
        <v>133</v>
      </c>
      <c r="BW102" s="15">
        <f t="shared" si="80"/>
        <v>0</v>
      </c>
      <c r="BX102" s="10" t="str">
        <f>IFERROR(VLOOKUP(A102,'24'!U:V,2,0),"0")</f>
        <v>0</v>
      </c>
      <c r="BY102" s="5" t="s">
        <v>133</v>
      </c>
      <c r="BZ102" s="15">
        <f t="shared" si="81"/>
        <v>0</v>
      </c>
      <c r="CA102" s="10" t="str">
        <f>IFERROR(VLOOKUP(A102,'25'!U:V,2,0),"0")</f>
        <v>0</v>
      </c>
      <c r="CB102" s="5" t="s">
        <v>133</v>
      </c>
      <c r="CC102" s="15">
        <f t="shared" si="82"/>
        <v>0</v>
      </c>
      <c r="CD102" s="10" t="str">
        <f>IFERROR(VLOOKUP(A102,'26'!U:V,2,0),"0")</f>
        <v>0</v>
      </c>
      <c r="CE102" s="5" t="s">
        <v>133</v>
      </c>
      <c r="CF102" s="15">
        <f t="shared" si="83"/>
        <v>0</v>
      </c>
      <c r="CG102" s="10" t="str">
        <f>IFERROR(VLOOKUP(A102,'27'!U:V,2,0),"0")</f>
        <v>0</v>
      </c>
      <c r="CH102" s="5" t="s">
        <v>133</v>
      </c>
      <c r="CI102" s="15">
        <f t="shared" si="84"/>
        <v>0</v>
      </c>
      <c r="CJ102" s="10" t="str">
        <f>IFERROR(VLOOKUP(A102,'28'!U:V,2,0),"0")</f>
        <v>0</v>
      </c>
      <c r="CK102" s="5" t="s">
        <v>133</v>
      </c>
      <c r="CL102" s="15">
        <f t="shared" si="85"/>
        <v>0</v>
      </c>
      <c r="CM102" s="10" t="str">
        <f>IFERROR(VLOOKUP(A102,'29'!U:V,2,0),"0")</f>
        <v>0</v>
      </c>
      <c r="CN102" s="5" t="s">
        <v>133</v>
      </c>
      <c r="CO102" s="15">
        <f t="shared" si="86"/>
        <v>0</v>
      </c>
      <c r="CP102" s="10" t="str">
        <f>IFERROR(VLOOKUP(A102,'30'!U:V,2,0),"0")</f>
        <v>0</v>
      </c>
      <c r="CQ102" s="5" t="s">
        <v>133</v>
      </c>
      <c r="CR102" s="15">
        <f t="shared" si="87"/>
        <v>0</v>
      </c>
      <c r="CS102" s="10" t="str">
        <f>IFERROR(VLOOKUP(A102,'31'!U:V,2,0),"0")</f>
        <v>0</v>
      </c>
      <c r="CT102" s="5" t="s">
        <v>133</v>
      </c>
      <c r="CU102" s="15">
        <f t="shared" si="88"/>
        <v>0</v>
      </c>
      <c r="CV102" s="10" t="str">
        <f>IFERROR(VLOOKUP(A102,'เซต1-31'!V:W,2,0),"0")</f>
        <v>0</v>
      </c>
      <c r="CW102" s="5" t="s">
        <v>133</v>
      </c>
      <c r="CX102" s="15">
        <f t="shared" si="74"/>
        <v>0</v>
      </c>
    </row>
    <row r="103" spans="1:102" x14ac:dyDescent="0.25">
      <c r="A103" s="5" t="s">
        <v>193</v>
      </c>
      <c r="B103" s="4" t="s">
        <v>194</v>
      </c>
      <c r="C103" s="13">
        <v>30.96</v>
      </c>
      <c r="D103" s="19">
        <f t="shared" si="55"/>
        <v>0</v>
      </c>
      <c r="E103" s="5" t="s">
        <v>133</v>
      </c>
      <c r="F103" s="13">
        <f t="shared" si="106"/>
        <v>0</v>
      </c>
      <c r="G103" s="10" t="str">
        <f>IFERROR(VLOOKUP(A103,'1'!U:V,2,0),"0")</f>
        <v>0</v>
      </c>
      <c r="H103" s="5" t="s">
        <v>133</v>
      </c>
      <c r="I103" s="15">
        <f t="shared" si="89"/>
        <v>0</v>
      </c>
      <c r="J103" s="10" t="str">
        <f>IFERROR(VLOOKUP(A103,'2'!U:V,2,0),"0")</f>
        <v>0</v>
      </c>
      <c r="K103" s="5" t="s">
        <v>133</v>
      </c>
      <c r="L103" s="15">
        <f t="shared" si="90"/>
        <v>0</v>
      </c>
      <c r="M103" s="10" t="str">
        <f>IFERROR(VLOOKUP(A103,'3'!U:V,2,0),"0")</f>
        <v>0</v>
      </c>
      <c r="N103" s="5" t="s">
        <v>133</v>
      </c>
      <c r="O103" s="15">
        <f t="shared" si="91"/>
        <v>0</v>
      </c>
      <c r="P103" s="10" t="str">
        <f>IFERROR(VLOOKUP(A103,'4'!U:V,2,0),"0")</f>
        <v>0</v>
      </c>
      <c r="Q103" s="5" t="s">
        <v>133</v>
      </c>
      <c r="R103" s="15">
        <f t="shared" si="92"/>
        <v>0</v>
      </c>
      <c r="S103" s="10" t="str">
        <f>IFERROR(VLOOKUP(A103,'5'!U:V,2,0),"0")</f>
        <v>0</v>
      </c>
      <c r="T103" s="5" t="s">
        <v>133</v>
      </c>
      <c r="U103" s="15">
        <f t="shared" si="93"/>
        <v>0</v>
      </c>
      <c r="V103" s="10" t="str">
        <f>IFERROR(VLOOKUP(A103,'6'!U:V,2,0),"0")</f>
        <v>0</v>
      </c>
      <c r="W103" s="5" t="s">
        <v>133</v>
      </c>
      <c r="X103" s="15">
        <f t="shared" si="94"/>
        <v>0</v>
      </c>
      <c r="Y103" s="10" t="str">
        <f>IFERROR(VLOOKUP(A103,'7'!U:V,2,0),"0")</f>
        <v>0</v>
      </c>
      <c r="Z103" s="5" t="s">
        <v>133</v>
      </c>
      <c r="AA103" s="15">
        <f t="shared" si="95"/>
        <v>0</v>
      </c>
      <c r="AB103" s="10" t="str">
        <f>IFERROR(VLOOKUP(A103,'8'!U:V,2,0),"0")</f>
        <v>0</v>
      </c>
      <c r="AC103" s="5" t="s">
        <v>133</v>
      </c>
      <c r="AD103" s="15">
        <f t="shared" si="96"/>
        <v>0</v>
      </c>
      <c r="AE103" s="10" t="str">
        <f>IFERROR(VLOOKUP(A103,'9'!U:V,2,0),"0")</f>
        <v>0</v>
      </c>
      <c r="AF103" s="5" t="s">
        <v>133</v>
      </c>
      <c r="AG103" s="15">
        <f t="shared" si="97"/>
        <v>0</v>
      </c>
      <c r="AH103" s="10" t="str">
        <f>IFERROR(VLOOKUP(A103,'10'!U:V,2,0),"0")</f>
        <v>0</v>
      </c>
      <c r="AI103" s="5" t="s">
        <v>133</v>
      </c>
      <c r="AJ103" s="15">
        <f t="shared" si="98"/>
        <v>0</v>
      </c>
      <c r="AK103" s="10" t="str">
        <f>IFERROR(VLOOKUP(A103,'11'!U:V,2,0),"0")</f>
        <v>0</v>
      </c>
      <c r="AL103" s="5" t="s">
        <v>133</v>
      </c>
      <c r="AM103" s="15">
        <f t="shared" si="99"/>
        <v>0</v>
      </c>
      <c r="AN103" s="10" t="str">
        <f>IFERROR(VLOOKUP(A103,'12'!U:V,2,0),"0")</f>
        <v>0</v>
      </c>
      <c r="AO103" s="5" t="s">
        <v>133</v>
      </c>
      <c r="AP103" s="15">
        <f t="shared" si="100"/>
        <v>0</v>
      </c>
      <c r="AQ103" s="10" t="str">
        <f>IFERROR(VLOOKUP(A103,'13'!U:V,2,0),"0")</f>
        <v>0</v>
      </c>
      <c r="AR103" s="5" t="s">
        <v>133</v>
      </c>
      <c r="AS103" s="15">
        <f t="shared" si="101"/>
        <v>0</v>
      </c>
      <c r="AT103" s="10" t="str">
        <f>IFERROR(VLOOKUP(A103,'14'!U:V,2,0),"0")</f>
        <v>0</v>
      </c>
      <c r="AU103" s="5" t="s">
        <v>133</v>
      </c>
      <c r="AV103" s="15">
        <f t="shared" si="102"/>
        <v>0</v>
      </c>
      <c r="AW103" s="10" t="str">
        <f>IFERROR(VLOOKUP(A103,'15'!U:V,2,0),"0")</f>
        <v>0</v>
      </c>
      <c r="AX103" s="5" t="s">
        <v>133</v>
      </c>
      <c r="AY103" s="15">
        <f t="shared" si="103"/>
        <v>0</v>
      </c>
      <c r="AZ103" s="10" t="str">
        <f>IFERROR(VLOOKUP(A103,'16'!U:V,2,0),"0")</f>
        <v>0</v>
      </c>
      <c r="BA103" s="5" t="s">
        <v>133</v>
      </c>
      <c r="BB103" s="15">
        <f t="shared" si="104"/>
        <v>0</v>
      </c>
      <c r="BC103" s="10" t="str">
        <f>IFERROR(VLOOKUP(A103,'17'!U:V,2,0),"0")</f>
        <v>0</v>
      </c>
      <c r="BD103" s="5" t="s">
        <v>133</v>
      </c>
      <c r="BE103" s="15">
        <f t="shared" si="105"/>
        <v>0</v>
      </c>
      <c r="BF103" s="10" t="str">
        <f>IFERROR(VLOOKUP(A103,'18'!U:V,2,0),"0")</f>
        <v>0</v>
      </c>
      <c r="BG103" s="5" t="s">
        <v>133</v>
      </c>
      <c r="BH103" s="15">
        <f t="shared" si="75"/>
        <v>0</v>
      </c>
      <c r="BI103" s="10" t="str">
        <f>IFERROR(VLOOKUP(A103,'19'!U:V,2,0),"0")</f>
        <v>0</v>
      </c>
      <c r="BJ103" s="5" t="s">
        <v>133</v>
      </c>
      <c r="BK103" s="15">
        <f t="shared" si="76"/>
        <v>0</v>
      </c>
      <c r="BL103" s="10" t="str">
        <f>IFERROR(VLOOKUP(A103,'20'!U:V,2,0),"0")</f>
        <v>0</v>
      </c>
      <c r="BM103" s="5" t="s">
        <v>133</v>
      </c>
      <c r="BN103" s="15">
        <f t="shared" si="77"/>
        <v>0</v>
      </c>
      <c r="BO103" s="10" t="str">
        <f>IFERROR(VLOOKUP(A103,'21'!U:V,2,0),"0")</f>
        <v>0</v>
      </c>
      <c r="BP103" s="5" t="s">
        <v>133</v>
      </c>
      <c r="BQ103" s="15">
        <f t="shared" si="78"/>
        <v>0</v>
      </c>
      <c r="BR103" s="10" t="str">
        <f>IFERROR(VLOOKUP(A103,'22'!U:V,2,0),"0")</f>
        <v>0</v>
      </c>
      <c r="BS103" s="5" t="s">
        <v>133</v>
      </c>
      <c r="BT103" s="15">
        <f t="shared" si="79"/>
        <v>0</v>
      </c>
      <c r="BU103" s="10" t="str">
        <f>IFERROR(VLOOKUP(A103,'23'!U:V,2,0),"0")</f>
        <v>0</v>
      </c>
      <c r="BV103" s="5" t="s">
        <v>133</v>
      </c>
      <c r="BW103" s="15">
        <f t="shared" si="80"/>
        <v>0</v>
      </c>
      <c r="BX103" s="10" t="str">
        <f>IFERROR(VLOOKUP(A103,'24'!U:V,2,0),"0")</f>
        <v>0</v>
      </c>
      <c r="BY103" s="5" t="s">
        <v>133</v>
      </c>
      <c r="BZ103" s="15">
        <f t="shared" si="81"/>
        <v>0</v>
      </c>
      <c r="CA103" s="10" t="str">
        <f>IFERROR(VLOOKUP(A103,'25'!U:V,2,0),"0")</f>
        <v>0</v>
      </c>
      <c r="CB103" s="5" t="s">
        <v>133</v>
      </c>
      <c r="CC103" s="15">
        <f t="shared" si="82"/>
        <v>0</v>
      </c>
      <c r="CD103" s="10" t="str">
        <f>IFERROR(VLOOKUP(A103,'26'!U:V,2,0),"0")</f>
        <v>0</v>
      </c>
      <c r="CE103" s="5" t="s">
        <v>133</v>
      </c>
      <c r="CF103" s="15">
        <f t="shared" si="83"/>
        <v>0</v>
      </c>
      <c r="CG103" s="10" t="str">
        <f>IFERROR(VLOOKUP(A103,'27'!U:V,2,0),"0")</f>
        <v>0</v>
      </c>
      <c r="CH103" s="5" t="s">
        <v>133</v>
      </c>
      <c r="CI103" s="15">
        <f t="shared" si="84"/>
        <v>0</v>
      </c>
      <c r="CJ103" s="10" t="str">
        <f>IFERROR(VLOOKUP(A103,'28'!U:V,2,0),"0")</f>
        <v>0</v>
      </c>
      <c r="CK103" s="5" t="s">
        <v>133</v>
      </c>
      <c r="CL103" s="15">
        <f t="shared" si="85"/>
        <v>0</v>
      </c>
      <c r="CM103" s="10" t="str">
        <f>IFERROR(VLOOKUP(A103,'29'!U:V,2,0),"0")</f>
        <v>0</v>
      </c>
      <c r="CN103" s="5" t="s">
        <v>133</v>
      </c>
      <c r="CO103" s="15">
        <f t="shared" si="86"/>
        <v>0</v>
      </c>
      <c r="CP103" s="10" t="str">
        <f>IFERROR(VLOOKUP(A103,'30'!U:V,2,0),"0")</f>
        <v>0</v>
      </c>
      <c r="CQ103" s="5" t="s">
        <v>133</v>
      </c>
      <c r="CR103" s="15">
        <f t="shared" si="87"/>
        <v>0</v>
      </c>
      <c r="CS103" s="10" t="str">
        <f>IFERROR(VLOOKUP(A103,'31'!U:V,2,0),"0")</f>
        <v>0</v>
      </c>
      <c r="CT103" s="5" t="s">
        <v>133</v>
      </c>
      <c r="CU103" s="15">
        <f t="shared" si="88"/>
        <v>0</v>
      </c>
      <c r="CV103" s="10" t="str">
        <f>IFERROR(VLOOKUP(A103,'เซต1-31'!V:W,2,0),"0")</f>
        <v>0</v>
      </c>
      <c r="CW103" s="5" t="s">
        <v>133</v>
      </c>
      <c r="CX103" s="15">
        <f t="shared" si="74"/>
        <v>0</v>
      </c>
    </row>
    <row r="104" spans="1:102" x14ac:dyDescent="0.25">
      <c r="A104" s="5" t="s">
        <v>139</v>
      </c>
      <c r="B104" s="4" t="s">
        <v>140</v>
      </c>
      <c r="C104" s="13">
        <v>20.58</v>
      </c>
      <c r="D104" s="19">
        <f t="shared" si="55"/>
        <v>0</v>
      </c>
      <c r="E104" s="5" t="s">
        <v>129</v>
      </c>
      <c r="F104" s="13">
        <f t="shared" si="106"/>
        <v>0</v>
      </c>
      <c r="G104" s="10" t="str">
        <f>IFERROR(VLOOKUP(A104,'1'!U:V,2,0),"0")</f>
        <v>0</v>
      </c>
      <c r="H104" s="5" t="s">
        <v>129</v>
      </c>
      <c r="I104" s="15">
        <f t="shared" si="89"/>
        <v>0</v>
      </c>
      <c r="J104" s="10" t="str">
        <f>IFERROR(VLOOKUP(A104,'2'!U:V,2,0),"0")</f>
        <v>0</v>
      </c>
      <c r="K104" s="5" t="s">
        <v>129</v>
      </c>
      <c r="L104" s="15">
        <f t="shared" si="90"/>
        <v>0</v>
      </c>
      <c r="M104" s="10" t="str">
        <f>IFERROR(VLOOKUP(A104,'3'!U:V,2,0),"0")</f>
        <v>0</v>
      </c>
      <c r="N104" s="5" t="s">
        <v>129</v>
      </c>
      <c r="O104" s="15">
        <f t="shared" si="91"/>
        <v>0</v>
      </c>
      <c r="P104" s="10" t="str">
        <f>IFERROR(VLOOKUP(A104,'4'!U:V,2,0),"0")</f>
        <v>0</v>
      </c>
      <c r="Q104" s="5" t="s">
        <v>129</v>
      </c>
      <c r="R104" s="15">
        <f t="shared" si="92"/>
        <v>0</v>
      </c>
      <c r="S104" s="10" t="str">
        <f>IFERROR(VLOOKUP(A104,'5'!U:V,2,0),"0")</f>
        <v>0</v>
      </c>
      <c r="T104" s="5" t="s">
        <v>129</v>
      </c>
      <c r="U104" s="15">
        <f t="shared" si="93"/>
        <v>0</v>
      </c>
      <c r="V104" s="10" t="str">
        <f>IFERROR(VLOOKUP(A104,'6'!U:V,2,0),"0")</f>
        <v>0</v>
      </c>
      <c r="W104" s="5" t="s">
        <v>129</v>
      </c>
      <c r="X104" s="15">
        <f t="shared" si="94"/>
        <v>0</v>
      </c>
      <c r="Y104" s="10" t="str">
        <f>IFERROR(VLOOKUP(A104,'7'!U:V,2,0),"0")</f>
        <v>0</v>
      </c>
      <c r="Z104" s="5" t="s">
        <v>129</v>
      </c>
      <c r="AA104" s="15">
        <f t="shared" si="95"/>
        <v>0</v>
      </c>
      <c r="AB104" s="10" t="str">
        <f>IFERROR(VLOOKUP(A104,'8'!U:V,2,0),"0")</f>
        <v>0</v>
      </c>
      <c r="AC104" s="5" t="s">
        <v>129</v>
      </c>
      <c r="AD104" s="15">
        <f t="shared" si="96"/>
        <v>0</v>
      </c>
      <c r="AE104" s="10" t="str">
        <f>IFERROR(VLOOKUP(A104,'9'!U:V,2,0),"0")</f>
        <v>0</v>
      </c>
      <c r="AF104" s="5" t="s">
        <v>129</v>
      </c>
      <c r="AG104" s="15">
        <f t="shared" si="97"/>
        <v>0</v>
      </c>
      <c r="AH104" s="10" t="str">
        <f>IFERROR(VLOOKUP(A104,'10'!U:V,2,0),"0")</f>
        <v>0</v>
      </c>
      <c r="AI104" s="5" t="s">
        <v>129</v>
      </c>
      <c r="AJ104" s="15">
        <f t="shared" si="98"/>
        <v>0</v>
      </c>
      <c r="AK104" s="10" t="str">
        <f>IFERROR(VLOOKUP(A104,'11'!U:V,2,0),"0")</f>
        <v>0</v>
      </c>
      <c r="AL104" s="5" t="s">
        <v>129</v>
      </c>
      <c r="AM104" s="15">
        <f t="shared" si="99"/>
        <v>0</v>
      </c>
      <c r="AN104" s="10" t="str">
        <f>IFERROR(VLOOKUP(A104,'12'!U:V,2,0),"0")</f>
        <v>0</v>
      </c>
      <c r="AO104" s="5" t="s">
        <v>129</v>
      </c>
      <c r="AP104" s="15">
        <f t="shared" si="100"/>
        <v>0</v>
      </c>
      <c r="AQ104" s="10" t="str">
        <f>IFERROR(VLOOKUP(A104,'13'!U:V,2,0),"0")</f>
        <v>0</v>
      </c>
      <c r="AR104" s="5" t="s">
        <v>129</v>
      </c>
      <c r="AS104" s="15">
        <f t="shared" si="101"/>
        <v>0</v>
      </c>
      <c r="AT104" s="10" t="str">
        <f>IFERROR(VLOOKUP(A104,'14'!U:V,2,0),"0")</f>
        <v>0</v>
      </c>
      <c r="AU104" s="5" t="s">
        <v>129</v>
      </c>
      <c r="AV104" s="15">
        <f t="shared" si="102"/>
        <v>0</v>
      </c>
      <c r="AW104" s="10" t="str">
        <f>IFERROR(VLOOKUP(A104,'15'!U:V,2,0),"0")</f>
        <v>0</v>
      </c>
      <c r="AX104" s="5" t="s">
        <v>129</v>
      </c>
      <c r="AY104" s="15">
        <f t="shared" si="103"/>
        <v>0</v>
      </c>
      <c r="AZ104" s="10" t="str">
        <f>IFERROR(VLOOKUP(A104,'16'!U:V,2,0),"0")</f>
        <v>0</v>
      </c>
      <c r="BA104" s="5" t="s">
        <v>129</v>
      </c>
      <c r="BB104" s="15">
        <f t="shared" si="104"/>
        <v>0</v>
      </c>
      <c r="BC104" s="10" t="str">
        <f>IFERROR(VLOOKUP(A104,'17'!U:V,2,0),"0")</f>
        <v>0</v>
      </c>
      <c r="BD104" s="5" t="s">
        <v>129</v>
      </c>
      <c r="BE104" s="15">
        <f t="shared" si="105"/>
        <v>0</v>
      </c>
      <c r="BF104" s="10" t="str">
        <f>IFERROR(VLOOKUP(A104,'18'!U:V,2,0),"0")</f>
        <v>0</v>
      </c>
      <c r="BG104" s="5" t="s">
        <v>129</v>
      </c>
      <c r="BH104" s="15">
        <f t="shared" si="75"/>
        <v>0</v>
      </c>
      <c r="BI104" s="10" t="str">
        <f>IFERROR(VLOOKUP(A104,'19'!U:V,2,0),"0")</f>
        <v>0</v>
      </c>
      <c r="BJ104" s="5" t="s">
        <v>129</v>
      </c>
      <c r="BK104" s="15">
        <f t="shared" si="76"/>
        <v>0</v>
      </c>
      <c r="BL104" s="10" t="str">
        <f>IFERROR(VLOOKUP(A104,'20'!U:V,2,0),"0")</f>
        <v>0</v>
      </c>
      <c r="BM104" s="5" t="s">
        <v>129</v>
      </c>
      <c r="BN104" s="15">
        <f t="shared" si="77"/>
        <v>0</v>
      </c>
      <c r="BO104" s="10" t="str">
        <f>IFERROR(VLOOKUP(A104,'21'!U:V,2,0),"0")</f>
        <v>0</v>
      </c>
      <c r="BP104" s="5" t="s">
        <v>129</v>
      </c>
      <c r="BQ104" s="15">
        <f t="shared" si="78"/>
        <v>0</v>
      </c>
      <c r="BR104" s="10" t="str">
        <f>IFERROR(VLOOKUP(A104,'22'!U:V,2,0),"0")</f>
        <v>0</v>
      </c>
      <c r="BS104" s="5" t="s">
        <v>129</v>
      </c>
      <c r="BT104" s="15">
        <f t="shared" si="79"/>
        <v>0</v>
      </c>
      <c r="BU104" s="10" t="str">
        <f>IFERROR(VLOOKUP(A104,'23'!U:V,2,0),"0")</f>
        <v>0</v>
      </c>
      <c r="BV104" s="5" t="s">
        <v>129</v>
      </c>
      <c r="BW104" s="15">
        <f t="shared" si="80"/>
        <v>0</v>
      </c>
      <c r="BX104" s="10" t="str">
        <f>IFERROR(VLOOKUP(A104,'24'!U:V,2,0),"0")</f>
        <v>0</v>
      </c>
      <c r="BY104" s="5" t="s">
        <v>129</v>
      </c>
      <c r="BZ104" s="15">
        <f t="shared" si="81"/>
        <v>0</v>
      </c>
      <c r="CA104" s="10" t="str">
        <f>IFERROR(VLOOKUP(A104,'25'!U:V,2,0),"0")</f>
        <v>0</v>
      </c>
      <c r="CB104" s="5" t="s">
        <v>129</v>
      </c>
      <c r="CC104" s="15">
        <f t="shared" si="82"/>
        <v>0</v>
      </c>
      <c r="CD104" s="10" t="str">
        <f>IFERROR(VLOOKUP(A104,'26'!U:V,2,0),"0")</f>
        <v>0</v>
      </c>
      <c r="CE104" s="5" t="s">
        <v>129</v>
      </c>
      <c r="CF104" s="15">
        <f t="shared" si="83"/>
        <v>0</v>
      </c>
      <c r="CG104" s="10" t="str">
        <f>IFERROR(VLOOKUP(A104,'27'!U:V,2,0),"0")</f>
        <v>0</v>
      </c>
      <c r="CH104" s="5" t="s">
        <v>129</v>
      </c>
      <c r="CI104" s="15">
        <f t="shared" si="84"/>
        <v>0</v>
      </c>
      <c r="CJ104" s="10" t="str">
        <f>IFERROR(VLOOKUP(A104,'28'!U:V,2,0),"0")</f>
        <v>0</v>
      </c>
      <c r="CK104" s="5" t="s">
        <v>129</v>
      </c>
      <c r="CL104" s="15">
        <f t="shared" si="85"/>
        <v>0</v>
      </c>
      <c r="CM104" s="10" t="str">
        <f>IFERROR(VLOOKUP(A104,'29'!U:V,2,0),"0")</f>
        <v>0</v>
      </c>
      <c r="CN104" s="5" t="s">
        <v>129</v>
      </c>
      <c r="CO104" s="15">
        <f t="shared" si="86"/>
        <v>0</v>
      </c>
      <c r="CP104" s="10" t="str">
        <f>IFERROR(VLOOKUP(A104,'30'!U:V,2,0),"0")</f>
        <v>0</v>
      </c>
      <c r="CQ104" s="5" t="s">
        <v>129</v>
      </c>
      <c r="CR104" s="15">
        <f t="shared" si="87"/>
        <v>0</v>
      </c>
      <c r="CS104" s="10" t="str">
        <f>IFERROR(VLOOKUP(A104,'31'!U:V,2,0),"0")</f>
        <v>0</v>
      </c>
      <c r="CT104" s="5" t="s">
        <v>129</v>
      </c>
      <c r="CU104" s="15">
        <f t="shared" si="88"/>
        <v>0</v>
      </c>
      <c r="CV104" s="10" t="str">
        <f>IFERROR(VLOOKUP(A104,'เซต1-31'!V:W,2,0),"0")</f>
        <v>0</v>
      </c>
      <c r="CW104" s="5" t="s">
        <v>129</v>
      </c>
      <c r="CX104" s="15">
        <f t="shared" si="74"/>
        <v>0</v>
      </c>
    </row>
    <row r="105" spans="1:102" x14ac:dyDescent="0.25">
      <c r="A105" s="5" t="s">
        <v>155</v>
      </c>
      <c r="B105" s="4" t="s">
        <v>156</v>
      </c>
      <c r="C105" s="13">
        <v>30.3</v>
      </c>
      <c r="D105" s="19">
        <f t="shared" si="55"/>
        <v>0</v>
      </c>
      <c r="E105" s="5" t="s">
        <v>214</v>
      </c>
      <c r="F105" s="13">
        <f t="shared" si="106"/>
        <v>0</v>
      </c>
      <c r="G105" s="10" t="str">
        <f>IFERROR(VLOOKUP(A105,'1'!U:V,2,0),"0")</f>
        <v>0</v>
      </c>
      <c r="H105" s="5" t="s">
        <v>214</v>
      </c>
      <c r="I105" s="15">
        <f t="shared" si="89"/>
        <v>0</v>
      </c>
      <c r="J105" s="10" t="str">
        <f>IFERROR(VLOOKUP(A105,'2'!U:V,2,0),"0")</f>
        <v>0</v>
      </c>
      <c r="K105" s="5" t="s">
        <v>214</v>
      </c>
      <c r="L105" s="15">
        <f t="shared" si="90"/>
        <v>0</v>
      </c>
      <c r="M105" s="10" t="str">
        <f>IFERROR(VLOOKUP(A105,'3'!U:V,2,0),"0")</f>
        <v>0</v>
      </c>
      <c r="N105" s="5" t="s">
        <v>214</v>
      </c>
      <c r="O105" s="15">
        <f t="shared" si="91"/>
        <v>0</v>
      </c>
      <c r="P105" s="10" t="str">
        <f>IFERROR(VLOOKUP(A105,'4'!U:V,2,0),"0")</f>
        <v>0</v>
      </c>
      <c r="Q105" s="5" t="s">
        <v>214</v>
      </c>
      <c r="R105" s="15">
        <f t="shared" si="92"/>
        <v>0</v>
      </c>
      <c r="S105" s="10" t="str">
        <f>IFERROR(VLOOKUP(A105,'5'!U:V,2,0),"0")</f>
        <v>0</v>
      </c>
      <c r="T105" s="5" t="s">
        <v>214</v>
      </c>
      <c r="U105" s="15">
        <f t="shared" si="93"/>
        <v>0</v>
      </c>
      <c r="V105" s="10" t="str">
        <f>IFERROR(VLOOKUP(A105,'6'!U:V,2,0),"0")</f>
        <v>0</v>
      </c>
      <c r="W105" s="5" t="s">
        <v>214</v>
      </c>
      <c r="X105" s="15">
        <f t="shared" si="94"/>
        <v>0</v>
      </c>
      <c r="Y105" s="10" t="str">
        <f>IFERROR(VLOOKUP(A105,'7'!U:V,2,0),"0")</f>
        <v>0</v>
      </c>
      <c r="Z105" s="5" t="s">
        <v>214</v>
      </c>
      <c r="AA105" s="15">
        <f t="shared" si="95"/>
        <v>0</v>
      </c>
      <c r="AB105" s="10" t="str">
        <f>IFERROR(VLOOKUP(A105,'8'!U:V,2,0),"0")</f>
        <v>0</v>
      </c>
      <c r="AC105" s="5" t="s">
        <v>214</v>
      </c>
      <c r="AD105" s="15">
        <f t="shared" si="96"/>
        <v>0</v>
      </c>
      <c r="AE105" s="10" t="str">
        <f>IFERROR(VLOOKUP(A105,'9'!U:V,2,0),"0")</f>
        <v>0</v>
      </c>
      <c r="AF105" s="5" t="s">
        <v>214</v>
      </c>
      <c r="AG105" s="15">
        <f t="shared" si="97"/>
        <v>0</v>
      </c>
      <c r="AH105" s="10" t="str">
        <f>IFERROR(VLOOKUP(A105,'10'!U:V,2,0),"0")</f>
        <v>0</v>
      </c>
      <c r="AI105" s="5" t="s">
        <v>214</v>
      </c>
      <c r="AJ105" s="15">
        <f t="shared" si="98"/>
        <v>0</v>
      </c>
      <c r="AK105" s="10" t="str">
        <f>IFERROR(VLOOKUP(A105,'11'!U:V,2,0),"0")</f>
        <v>0</v>
      </c>
      <c r="AL105" s="5" t="s">
        <v>214</v>
      </c>
      <c r="AM105" s="15">
        <f t="shared" si="99"/>
        <v>0</v>
      </c>
      <c r="AN105" s="10" t="str">
        <f>IFERROR(VLOOKUP(A105,'12'!U:V,2,0),"0")</f>
        <v>0</v>
      </c>
      <c r="AO105" s="5" t="s">
        <v>214</v>
      </c>
      <c r="AP105" s="15">
        <f t="shared" si="100"/>
        <v>0</v>
      </c>
      <c r="AQ105" s="10" t="str">
        <f>IFERROR(VLOOKUP(A105,'13'!U:V,2,0),"0")</f>
        <v>0</v>
      </c>
      <c r="AR105" s="5" t="s">
        <v>214</v>
      </c>
      <c r="AS105" s="15">
        <f t="shared" si="101"/>
        <v>0</v>
      </c>
      <c r="AT105" s="10" t="str">
        <f>IFERROR(VLOOKUP(A105,'14'!U:V,2,0),"0")</f>
        <v>0</v>
      </c>
      <c r="AU105" s="5" t="s">
        <v>214</v>
      </c>
      <c r="AV105" s="15">
        <f t="shared" si="102"/>
        <v>0</v>
      </c>
      <c r="AW105" s="10" t="str">
        <f>IFERROR(VLOOKUP(A105,'15'!U:V,2,0),"0")</f>
        <v>0</v>
      </c>
      <c r="AX105" s="5" t="s">
        <v>214</v>
      </c>
      <c r="AY105" s="15">
        <f t="shared" si="103"/>
        <v>0</v>
      </c>
      <c r="AZ105" s="10" t="str">
        <f>IFERROR(VLOOKUP(A105,'16'!U:V,2,0),"0")</f>
        <v>0</v>
      </c>
      <c r="BA105" s="5" t="s">
        <v>214</v>
      </c>
      <c r="BB105" s="15">
        <f t="shared" si="104"/>
        <v>0</v>
      </c>
      <c r="BC105" s="10" t="str">
        <f>IFERROR(VLOOKUP(A105,'17'!U:V,2,0),"0")</f>
        <v>0</v>
      </c>
      <c r="BD105" s="5" t="s">
        <v>214</v>
      </c>
      <c r="BE105" s="15">
        <f t="shared" si="105"/>
        <v>0</v>
      </c>
      <c r="BF105" s="10" t="str">
        <f>IFERROR(VLOOKUP(A105,'18'!U:V,2,0),"0")</f>
        <v>0</v>
      </c>
      <c r="BG105" s="5" t="s">
        <v>214</v>
      </c>
      <c r="BH105" s="15">
        <f t="shared" si="75"/>
        <v>0</v>
      </c>
      <c r="BI105" s="10" t="str">
        <f>IFERROR(VLOOKUP(A105,'19'!U:V,2,0),"0")</f>
        <v>0</v>
      </c>
      <c r="BJ105" s="5" t="s">
        <v>214</v>
      </c>
      <c r="BK105" s="15">
        <f t="shared" si="76"/>
        <v>0</v>
      </c>
      <c r="BL105" s="10" t="str">
        <f>IFERROR(VLOOKUP(A105,'20'!U:V,2,0),"0")</f>
        <v>0</v>
      </c>
      <c r="BM105" s="5" t="s">
        <v>214</v>
      </c>
      <c r="BN105" s="15">
        <f t="shared" si="77"/>
        <v>0</v>
      </c>
      <c r="BO105" s="10" t="str">
        <f>IFERROR(VLOOKUP(A105,'21'!U:V,2,0),"0")</f>
        <v>0</v>
      </c>
      <c r="BP105" s="5" t="s">
        <v>214</v>
      </c>
      <c r="BQ105" s="15">
        <f t="shared" si="78"/>
        <v>0</v>
      </c>
      <c r="BR105" s="10" t="str">
        <f>IFERROR(VLOOKUP(A105,'22'!U:V,2,0),"0")</f>
        <v>0</v>
      </c>
      <c r="BS105" s="5" t="s">
        <v>214</v>
      </c>
      <c r="BT105" s="15">
        <f t="shared" si="79"/>
        <v>0</v>
      </c>
      <c r="BU105" s="10" t="str">
        <f>IFERROR(VLOOKUP(A105,'23'!U:V,2,0),"0")</f>
        <v>0</v>
      </c>
      <c r="BV105" s="5" t="s">
        <v>214</v>
      </c>
      <c r="BW105" s="15">
        <f t="shared" si="80"/>
        <v>0</v>
      </c>
      <c r="BX105" s="10" t="str">
        <f>IFERROR(VLOOKUP(A105,'24'!U:V,2,0),"0")</f>
        <v>0</v>
      </c>
      <c r="BY105" s="5" t="s">
        <v>214</v>
      </c>
      <c r="BZ105" s="15">
        <f t="shared" si="81"/>
        <v>0</v>
      </c>
      <c r="CA105" s="10" t="str">
        <f>IFERROR(VLOOKUP(A105,'25'!U:V,2,0),"0")</f>
        <v>0</v>
      </c>
      <c r="CB105" s="5" t="s">
        <v>214</v>
      </c>
      <c r="CC105" s="15">
        <f t="shared" si="82"/>
        <v>0</v>
      </c>
      <c r="CD105" s="10" t="str">
        <f>IFERROR(VLOOKUP(A105,'26'!U:V,2,0),"0")</f>
        <v>0</v>
      </c>
      <c r="CE105" s="5" t="s">
        <v>214</v>
      </c>
      <c r="CF105" s="15">
        <f t="shared" si="83"/>
        <v>0</v>
      </c>
      <c r="CG105" s="10" t="str">
        <f>IFERROR(VLOOKUP(A105,'27'!U:V,2,0),"0")</f>
        <v>0</v>
      </c>
      <c r="CH105" s="5" t="s">
        <v>214</v>
      </c>
      <c r="CI105" s="15">
        <f t="shared" si="84"/>
        <v>0</v>
      </c>
      <c r="CJ105" s="10" t="str">
        <f>IFERROR(VLOOKUP(A105,'28'!U:V,2,0),"0")</f>
        <v>0</v>
      </c>
      <c r="CK105" s="5" t="s">
        <v>214</v>
      </c>
      <c r="CL105" s="15">
        <f t="shared" si="85"/>
        <v>0</v>
      </c>
      <c r="CM105" s="10" t="str">
        <f>IFERROR(VLOOKUP(A105,'29'!U:V,2,0),"0")</f>
        <v>0</v>
      </c>
      <c r="CN105" s="5" t="s">
        <v>214</v>
      </c>
      <c r="CO105" s="15">
        <f t="shared" si="86"/>
        <v>0</v>
      </c>
      <c r="CP105" s="10" t="str">
        <f>IFERROR(VLOOKUP(A105,'30'!U:V,2,0),"0")</f>
        <v>0</v>
      </c>
      <c r="CQ105" s="5" t="s">
        <v>214</v>
      </c>
      <c r="CR105" s="15">
        <f t="shared" si="87"/>
        <v>0</v>
      </c>
      <c r="CS105" s="10" t="str">
        <f>IFERROR(VLOOKUP(A105,'31'!U:V,2,0),"0")</f>
        <v>0</v>
      </c>
      <c r="CT105" s="5" t="s">
        <v>214</v>
      </c>
      <c r="CU105" s="15">
        <f t="shared" si="88"/>
        <v>0</v>
      </c>
      <c r="CV105" s="10" t="str">
        <f>IFERROR(VLOOKUP(A105,'เซต1-31'!V:W,2,0),"0")</f>
        <v>0</v>
      </c>
      <c r="CW105" s="5" t="s">
        <v>214</v>
      </c>
      <c r="CX105" s="15">
        <f t="shared" si="74"/>
        <v>0</v>
      </c>
    </row>
    <row r="106" spans="1:102" x14ac:dyDescent="0.25">
      <c r="A106" s="5" t="s">
        <v>187</v>
      </c>
      <c r="B106" s="4" t="s">
        <v>188</v>
      </c>
      <c r="C106" s="13">
        <v>20.58</v>
      </c>
      <c r="D106" s="19">
        <f t="shared" si="55"/>
        <v>0</v>
      </c>
      <c r="E106" s="5" t="s">
        <v>129</v>
      </c>
      <c r="F106" s="13">
        <f t="shared" si="106"/>
        <v>0</v>
      </c>
      <c r="G106" s="10" t="str">
        <f>IFERROR(VLOOKUP(A106,'1'!U:V,2,0),"0")</f>
        <v>0</v>
      </c>
      <c r="H106" s="5" t="s">
        <v>129</v>
      </c>
      <c r="I106" s="15">
        <f t="shared" si="89"/>
        <v>0</v>
      </c>
      <c r="J106" s="10" t="str">
        <f>IFERROR(VLOOKUP(A106,'2'!U:V,2,0),"0")</f>
        <v>0</v>
      </c>
      <c r="K106" s="5" t="s">
        <v>129</v>
      </c>
      <c r="L106" s="15">
        <f t="shared" si="90"/>
        <v>0</v>
      </c>
      <c r="M106" s="10" t="str">
        <f>IFERROR(VLOOKUP(A106,'3'!U:V,2,0),"0")</f>
        <v>0</v>
      </c>
      <c r="N106" s="5" t="s">
        <v>129</v>
      </c>
      <c r="O106" s="15">
        <f t="shared" si="91"/>
        <v>0</v>
      </c>
      <c r="P106" s="10" t="str">
        <f>IFERROR(VLOOKUP(A106,'4'!U:V,2,0),"0")</f>
        <v>0</v>
      </c>
      <c r="Q106" s="5" t="s">
        <v>129</v>
      </c>
      <c r="R106" s="15">
        <f t="shared" si="92"/>
        <v>0</v>
      </c>
      <c r="S106" s="10" t="str">
        <f>IFERROR(VLOOKUP(A106,'5'!U:V,2,0),"0")</f>
        <v>0</v>
      </c>
      <c r="T106" s="5" t="s">
        <v>129</v>
      </c>
      <c r="U106" s="15">
        <f t="shared" si="93"/>
        <v>0</v>
      </c>
      <c r="V106" s="10" t="str">
        <f>IFERROR(VLOOKUP(A106,'6'!U:V,2,0),"0")</f>
        <v>0</v>
      </c>
      <c r="W106" s="5" t="s">
        <v>129</v>
      </c>
      <c r="X106" s="15">
        <f t="shared" si="94"/>
        <v>0</v>
      </c>
      <c r="Y106" s="10" t="str">
        <f>IFERROR(VLOOKUP(A106,'7'!U:V,2,0),"0")</f>
        <v>0</v>
      </c>
      <c r="Z106" s="5" t="s">
        <v>129</v>
      </c>
      <c r="AA106" s="15">
        <f t="shared" si="95"/>
        <v>0</v>
      </c>
      <c r="AB106" s="10" t="str">
        <f>IFERROR(VLOOKUP(A106,'8'!U:V,2,0),"0")</f>
        <v>0</v>
      </c>
      <c r="AC106" s="5" t="s">
        <v>129</v>
      </c>
      <c r="AD106" s="15">
        <f t="shared" si="96"/>
        <v>0</v>
      </c>
      <c r="AE106" s="10" t="str">
        <f>IFERROR(VLOOKUP(A106,'9'!U:V,2,0),"0")</f>
        <v>0</v>
      </c>
      <c r="AF106" s="5" t="s">
        <v>129</v>
      </c>
      <c r="AG106" s="15">
        <f t="shared" si="97"/>
        <v>0</v>
      </c>
      <c r="AH106" s="10" t="str">
        <f>IFERROR(VLOOKUP(A106,'10'!U:V,2,0),"0")</f>
        <v>0</v>
      </c>
      <c r="AI106" s="5" t="s">
        <v>129</v>
      </c>
      <c r="AJ106" s="15">
        <f t="shared" si="98"/>
        <v>0</v>
      </c>
      <c r="AK106" s="10" t="str">
        <f>IFERROR(VLOOKUP(A106,'11'!U:V,2,0),"0")</f>
        <v>0</v>
      </c>
      <c r="AL106" s="5" t="s">
        <v>129</v>
      </c>
      <c r="AM106" s="15">
        <f t="shared" si="99"/>
        <v>0</v>
      </c>
      <c r="AN106" s="10" t="str">
        <f>IFERROR(VLOOKUP(A106,'12'!U:V,2,0),"0")</f>
        <v>0</v>
      </c>
      <c r="AO106" s="5" t="s">
        <v>129</v>
      </c>
      <c r="AP106" s="15">
        <f t="shared" si="100"/>
        <v>0</v>
      </c>
      <c r="AQ106" s="10" t="str">
        <f>IFERROR(VLOOKUP(A106,'13'!U:V,2,0),"0")</f>
        <v>0</v>
      </c>
      <c r="AR106" s="5" t="s">
        <v>129</v>
      </c>
      <c r="AS106" s="15">
        <f t="shared" si="101"/>
        <v>0</v>
      </c>
      <c r="AT106" s="10" t="str">
        <f>IFERROR(VLOOKUP(A106,'14'!U:V,2,0),"0")</f>
        <v>0</v>
      </c>
      <c r="AU106" s="5" t="s">
        <v>129</v>
      </c>
      <c r="AV106" s="15">
        <f t="shared" si="102"/>
        <v>0</v>
      </c>
      <c r="AW106" s="10" t="str">
        <f>IFERROR(VLOOKUP(A106,'15'!U:V,2,0),"0")</f>
        <v>0</v>
      </c>
      <c r="AX106" s="5" t="s">
        <v>129</v>
      </c>
      <c r="AY106" s="15">
        <f t="shared" si="103"/>
        <v>0</v>
      </c>
      <c r="AZ106" s="10" t="str">
        <f>IFERROR(VLOOKUP(A106,'16'!U:V,2,0),"0")</f>
        <v>0</v>
      </c>
      <c r="BA106" s="5" t="s">
        <v>129</v>
      </c>
      <c r="BB106" s="15">
        <f t="shared" si="104"/>
        <v>0</v>
      </c>
      <c r="BC106" s="10" t="str">
        <f>IFERROR(VLOOKUP(A106,'17'!U:V,2,0),"0")</f>
        <v>0</v>
      </c>
      <c r="BD106" s="5" t="s">
        <v>129</v>
      </c>
      <c r="BE106" s="15">
        <f t="shared" si="105"/>
        <v>0</v>
      </c>
      <c r="BF106" s="10" t="str">
        <f>IFERROR(VLOOKUP(A106,'18'!U:V,2,0),"0")</f>
        <v>0</v>
      </c>
      <c r="BG106" s="5" t="s">
        <v>129</v>
      </c>
      <c r="BH106" s="15">
        <f t="shared" si="75"/>
        <v>0</v>
      </c>
      <c r="BI106" s="10" t="str">
        <f>IFERROR(VLOOKUP(A106,'19'!U:V,2,0),"0")</f>
        <v>0</v>
      </c>
      <c r="BJ106" s="5" t="s">
        <v>129</v>
      </c>
      <c r="BK106" s="15">
        <f t="shared" si="76"/>
        <v>0</v>
      </c>
      <c r="BL106" s="10" t="str">
        <f>IFERROR(VLOOKUP(A106,'20'!U:V,2,0),"0")</f>
        <v>0</v>
      </c>
      <c r="BM106" s="5" t="s">
        <v>129</v>
      </c>
      <c r="BN106" s="15">
        <f t="shared" si="77"/>
        <v>0</v>
      </c>
      <c r="BO106" s="10" t="str">
        <f>IFERROR(VLOOKUP(A106,'21'!U:V,2,0),"0")</f>
        <v>0</v>
      </c>
      <c r="BP106" s="5" t="s">
        <v>129</v>
      </c>
      <c r="BQ106" s="15">
        <f t="shared" si="78"/>
        <v>0</v>
      </c>
      <c r="BR106" s="10" t="str">
        <f>IFERROR(VLOOKUP(A106,'22'!U:V,2,0),"0")</f>
        <v>0</v>
      </c>
      <c r="BS106" s="5" t="s">
        <v>129</v>
      </c>
      <c r="BT106" s="15">
        <f t="shared" si="79"/>
        <v>0</v>
      </c>
      <c r="BU106" s="10" t="str">
        <f>IFERROR(VLOOKUP(A106,'23'!U:V,2,0),"0")</f>
        <v>0</v>
      </c>
      <c r="BV106" s="5" t="s">
        <v>129</v>
      </c>
      <c r="BW106" s="15">
        <f t="shared" si="80"/>
        <v>0</v>
      </c>
      <c r="BX106" s="10" t="str">
        <f>IFERROR(VLOOKUP(A106,'24'!U:V,2,0),"0")</f>
        <v>0</v>
      </c>
      <c r="BY106" s="5" t="s">
        <v>129</v>
      </c>
      <c r="BZ106" s="15">
        <f t="shared" si="81"/>
        <v>0</v>
      </c>
      <c r="CA106" s="10" t="str">
        <f>IFERROR(VLOOKUP(A106,'25'!U:V,2,0),"0")</f>
        <v>0</v>
      </c>
      <c r="CB106" s="5" t="s">
        <v>129</v>
      </c>
      <c r="CC106" s="15">
        <f t="shared" si="82"/>
        <v>0</v>
      </c>
      <c r="CD106" s="10" t="str">
        <f>IFERROR(VLOOKUP(A106,'26'!U:V,2,0),"0")</f>
        <v>0</v>
      </c>
      <c r="CE106" s="5" t="s">
        <v>129</v>
      </c>
      <c r="CF106" s="15">
        <f t="shared" si="83"/>
        <v>0</v>
      </c>
      <c r="CG106" s="10" t="str">
        <f>IFERROR(VLOOKUP(A106,'27'!U:V,2,0),"0")</f>
        <v>0</v>
      </c>
      <c r="CH106" s="5" t="s">
        <v>129</v>
      </c>
      <c r="CI106" s="15">
        <f t="shared" si="84"/>
        <v>0</v>
      </c>
      <c r="CJ106" s="10" t="str">
        <f>IFERROR(VLOOKUP(A106,'28'!U:V,2,0),"0")</f>
        <v>0</v>
      </c>
      <c r="CK106" s="5" t="s">
        <v>129</v>
      </c>
      <c r="CL106" s="15">
        <f t="shared" si="85"/>
        <v>0</v>
      </c>
      <c r="CM106" s="10" t="str">
        <f>IFERROR(VLOOKUP(A106,'29'!U:V,2,0),"0")</f>
        <v>0</v>
      </c>
      <c r="CN106" s="5" t="s">
        <v>129</v>
      </c>
      <c r="CO106" s="15">
        <f t="shared" si="86"/>
        <v>0</v>
      </c>
      <c r="CP106" s="10" t="str">
        <f>IFERROR(VLOOKUP(A106,'30'!U:V,2,0),"0")</f>
        <v>0</v>
      </c>
      <c r="CQ106" s="5" t="s">
        <v>129</v>
      </c>
      <c r="CR106" s="15">
        <f t="shared" si="87"/>
        <v>0</v>
      </c>
      <c r="CS106" s="10" t="str">
        <f>IFERROR(VLOOKUP(A106,'31'!U:V,2,0),"0")</f>
        <v>0</v>
      </c>
      <c r="CT106" s="5" t="s">
        <v>129</v>
      </c>
      <c r="CU106" s="15">
        <f t="shared" si="88"/>
        <v>0</v>
      </c>
      <c r="CV106" s="10" t="str">
        <f>IFERROR(VLOOKUP(A106,'เซต1-31'!V:W,2,0),"0")</f>
        <v>0</v>
      </c>
      <c r="CW106" s="5" t="s">
        <v>129</v>
      </c>
      <c r="CX106" s="15">
        <f t="shared" si="74"/>
        <v>0</v>
      </c>
    </row>
    <row r="107" spans="1:102" x14ac:dyDescent="0.25">
      <c r="A107" s="5" t="s">
        <v>209</v>
      </c>
      <c r="B107" s="4" t="s">
        <v>210</v>
      </c>
      <c r="C107" s="13">
        <v>0</v>
      </c>
      <c r="D107" s="19">
        <f t="shared" si="55"/>
        <v>0</v>
      </c>
      <c r="E107" s="5" t="s">
        <v>129</v>
      </c>
      <c r="F107" s="13">
        <f t="shared" si="106"/>
        <v>0</v>
      </c>
      <c r="G107" s="10" t="str">
        <f>IFERROR(VLOOKUP(A107,'1'!U:V,2,0),"0")</f>
        <v>0</v>
      </c>
      <c r="H107" s="5" t="s">
        <v>129</v>
      </c>
      <c r="I107" s="15">
        <f t="shared" si="89"/>
        <v>0</v>
      </c>
      <c r="J107" s="10" t="str">
        <f>IFERROR(VLOOKUP(A107,'2'!U:V,2,0),"0")</f>
        <v>0</v>
      </c>
      <c r="K107" s="5" t="s">
        <v>129</v>
      </c>
      <c r="L107" s="15">
        <f t="shared" si="90"/>
        <v>0</v>
      </c>
      <c r="M107" s="10" t="str">
        <f>IFERROR(VLOOKUP(A107,'3'!U:V,2,0),"0")</f>
        <v>0</v>
      </c>
      <c r="N107" s="5" t="s">
        <v>129</v>
      </c>
      <c r="O107" s="15">
        <f t="shared" si="91"/>
        <v>0</v>
      </c>
      <c r="P107" s="10" t="str">
        <f>IFERROR(VLOOKUP(A107,'4'!U:V,2,0),"0")</f>
        <v>0</v>
      </c>
      <c r="Q107" s="5" t="s">
        <v>129</v>
      </c>
      <c r="R107" s="15">
        <f t="shared" si="92"/>
        <v>0</v>
      </c>
      <c r="S107" s="10" t="str">
        <f>IFERROR(VLOOKUP(A107,'5'!U:V,2,0),"0")</f>
        <v>0</v>
      </c>
      <c r="T107" s="5" t="s">
        <v>129</v>
      </c>
      <c r="U107" s="15">
        <f t="shared" si="93"/>
        <v>0</v>
      </c>
      <c r="V107" s="10" t="str">
        <f>IFERROR(VLOOKUP(A107,'6'!U:V,2,0),"0")</f>
        <v>0</v>
      </c>
      <c r="W107" s="5" t="s">
        <v>129</v>
      </c>
      <c r="X107" s="15">
        <f t="shared" si="94"/>
        <v>0</v>
      </c>
      <c r="Y107" s="10" t="str">
        <f>IFERROR(VLOOKUP(A107,'7'!U:V,2,0),"0")</f>
        <v>0</v>
      </c>
      <c r="Z107" s="5" t="s">
        <v>129</v>
      </c>
      <c r="AA107" s="15">
        <f t="shared" si="95"/>
        <v>0</v>
      </c>
      <c r="AB107" s="10" t="str">
        <f>IFERROR(VLOOKUP(A107,'8'!U:V,2,0),"0")</f>
        <v>0</v>
      </c>
      <c r="AC107" s="5" t="s">
        <v>129</v>
      </c>
      <c r="AD107" s="15">
        <f t="shared" si="96"/>
        <v>0</v>
      </c>
      <c r="AE107" s="10" t="str">
        <f>IFERROR(VLOOKUP(A107,'9'!U:V,2,0),"0")</f>
        <v>0</v>
      </c>
      <c r="AF107" s="5" t="s">
        <v>129</v>
      </c>
      <c r="AG107" s="15">
        <f t="shared" si="97"/>
        <v>0</v>
      </c>
      <c r="AH107" s="10" t="str">
        <f>IFERROR(VLOOKUP(A107,'10'!U:V,2,0),"0")</f>
        <v>0</v>
      </c>
      <c r="AI107" s="5" t="s">
        <v>129</v>
      </c>
      <c r="AJ107" s="15">
        <f t="shared" si="98"/>
        <v>0</v>
      </c>
      <c r="AK107" s="10" t="str">
        <f>IFERROR(VLOOKUP(A107,'11'!U:V,2,0),"0")</f>
        <v>0</v>
      </c>
      <c r="AL107" s="5" t="s">
        <v>129</v>
      </c>
      <c r="AM107" s="15">
        <f t="shared" si="99"/>
        <v>0</v>
      </c>
      <c r="AN107" s="10" t="str">
        <f>IFERROR(VLOOKUP(A107,'12'!U:V,2,0),"0")</f>
        <v>0</v>
      </c>
      <c r="AO107" s="5" t="s">
        <v>129</v>
      </c>
      <c r="AP107" s="15">
        <f t="shared" si="100"/>
        <v>0</v>
      </c>
      <c r="AQ107" s="10" t="str">
        <f>IFERROR(VLOOKUP(A107,'13'!U:V,2,0),"0")</f>
        <v>0</v>
      </c>
      <c r="AR107" s="5" t="s">
        <v>129</v>
      </c>
      <c r="AS107" s="15">
        <f t="shared" si="101"/>
        <v>0</v>
      </c>
      <c r="AT107" s="10" t="str">
        <f>IFERROR(VLOOKUP(A107,'14'!U:V,2,0),"0")</f>
        <v>0</v>
      </c>
      <c r="AU107" s="5" t="s">
        <v>129</v>
      </c>
      <c r="AV107" s="15">
        <f t="shared" si="102"/>
        <v>0</v>
      </c>
      <c r="AW107" s="10" t="str">
        <f>IFERROR(VLOOKUP(A107,'15'!U:V,2,0),"0")</f>
        <v>0</v>
      </c>
      <c r="AX107" s="5" t="s">
        <v>129</v>
      </c>
      <c r="AY107" s="15">
        <f t="shared" si="103"/>
        <v>0</v>
      </c>
      <c r="AZ107" s="10" t="str">
        <f>IFERROR(VLOOKUP(A107,'16'!U:V,2,0),"0")</f>
        <v>0</v>
      </c>
      <c r="BA107" s="5" t="s">
        <v>129</v>
      </c>
      <c r="BB107" s="15">
        <f t="shared" si="104"/>
        <v>0</v>
      </c>
      <c r="BC107" s="10" t="str">
        <f>IFERROR(VLOOKUP(A107,'17'!U:V,2,0),"0")</f>
        <v>0</v>
      </c>
      <c r="BD107" s="5" t="s">
        <v>129</v>
      </c>
      <c r="BE107" s="15">
        <f t="shared" si="105"/>
        <v>0</v>
      </c>
      <c r="BF107" s="10" t="str">
        <f>IFERROR(VLOOKUP(A107,'18'!U:V,2,0),"0")</f>
        <v>0</v>
      </c>
      <c r="BG107" s="5" t="s">
        <v>129</v>
      </c>
      <c r="BH107" s="15">
        <f t="shared" si="75"/>
        <v>0</v>
      </c>
      <c r="BI107" s="10" t="str">
        <f>IFERROR(VLOOKUP(A107,'19'!U:V,2,0),"0")</f>
        <v>0</v>
      </c>
      <c r="BJ107" s="5" t="s">
        <v>129</v>
      </c>
      <c r="BK107" s="15">
        <f t="shared" si="76"/>
        <v>0</v>
      </c>
      <c r="BL107" s="10" t="str">
        <f>IFERROR(VLOOKUP(A107,'20'!U:V,2,0),"0")</f>
        <v>0</v>
      </c>
      <c r="BM107" s="5" t="s">
        <v>129</v>
      </c>
      <c r="BN107" s="15">
        <f t="shared" si="77"/>
        <v>0</v>
      </c>
      <c r="BO107" s="10" t="str">
        <f>IFERROR(VLOOKUP(A107,'21'!U:V,2,0),"0")</f>
        <v>0</v>
      </c>
      <c r="BP107" s="5" t="s">
        <v>129</v>
      </c>
      <c r="BQ107" s="15">
        <f t="shared" si="78"/>
        <v>0</v>
      </c>
      <c r="BR107" s="10" t="str">
        <f>IFERROR(VLOOKUP(A107,'22'!U:V,2,0),"0")</f>
        <v>0</v>
      </c>
      <c r="BS107" s="5" t="s">
        <v>129</v>
      </c>
      <c r="BT107" s="15">
        <f t="shared" si="79"/>
        <v>0</v>
      </c>
      <c r="BU107" s="10" t="str">
        <f>IFERROR(VLOOKUP(A107,'23'!U:V,2,0),"0")</f>
        <v>0</v>
      </c>
      <c r="BV107" s="5" t="s">
        <v>129</v>
      </c>
      <c r="BW107" s="15">
        <f t="shared" si="80"/>
        <v>0</v>
      </c>
      <c r="BX107" s="10" t="str">
        <f>IFERROR(VLOOKUP(A107,'24'!U:V,2,0),"0")</f>
        <v>0</v>
      </c>
      <c r="BY107" s="5" t="s">
        <v>129</v>
      </c>
      <c r="BZ107" s="15">
        <f t="shared" si="81"/>
        <v>0</v>
      </c>
      <c r="CA107" s="10" t="str">
        <f>IFERROR(VLOOKUP(A107,'25'!U:V,2,0),"0")</f>
        <v>0</v>
      </c>
      <c r="CB107" s="5" t="s">
        <v>129</v>
      </c>
      <c r="CC107" s="15">
        <f t="shared" si="82"/>
        <v>0</v>
      </c>
      <c r="CD107" s="10" t="str">
        <f>IFERROR(VLOOKUP(A107,'26'!U:V,2,0),"0")</f>
        <v>0</v>
      </c>
      <c r="CE107" s="5" t="s">
        <v>129</v>
      </c>
      <c r="CF107" s="15">
        <f t="shared" si="83"/>
        <v>0</v>
      </c>
      <c r="CG107" s="10" t="str">
        <f>IFERROR(VLOOKUP(A107,'27'!U:V,2,0),"0")</f>
        <v>0</v>
      </c>
      <c r="CH107" s="5" t="s">
        <v>129</v>
      </c>
      <c r="CI107" s="15">
        <f t="shared" si="84"/>
        <v>0</v>
      </c>
      <c r="CJ107" s="10" t="str">
        <f>IFERROR(VLOOKUP(A107,'28'!U:V,2,0),"0")</f>
        <v>0</v>
      </c>
      <c r="CK107" s="5" t="s">
        <v>129</v>
      </c>
      <c r="CL107" s="15">
        <f t="shared" si="85"/>
        <v>0</v>
      </c>
      <c r="CM107" s="10" t="str">
        <f>IFERROR(VLOOKUP(A107,'29'!U:V,2,0),"0")</f>
        <v>0</v>
      </c>
      <c r="CN107" s="5" t="s">
        <v>129</v>
      </c>
      <c r="CO107" s="15">
        <f t="shared" si="86"/>
        <v>0</v>
      </c>
      <c r="CP107" s="10" t="str">
        <f>IFERROR(VLOOKUP(A107,'30'!U:V,2,0),"0")</f>
        <v>0</v>
      </c>
      <c r="CQ107" s="5" t="s">
        <v>129</v>
      </c>
      <c r="CR107" s="15">
        <f t="shared" si="87"/>
        <v>0</v>
      </c>
      <c r="CS107" s="10" t="str">
        <f>IFERROR(VLOOKUP(A107,'31'!U:V,2,0),"0")</f>
        <v>0</v>
      </c>
      <c r="CT107" s="5" t="s">
        <v>129</v>
      </c>
      <c r="CU107" s="15">
        <f t="shared" si="88"/>
        <v>0</v>
      </c>
      <c r="CV107" s="10" t="str">
        <f>IFERROR(VLOOKUP(A107,'เซต1-31'!V:W,2,0),"0")</f>
        <v>0</v>
      </c>
      <c r="CW107" s="5" t="s">
        <v>129</v>
      </c>
      <c r="CX107" s="15">
        <f t="shared" si="74"/>
        <v>0</v>
      </c>
    </row>
    <row r="108" spans="1:102" x14ac:dyDescent="0.25">
      <c r="A108" s="5" t="s">
        <v>116</v>
      </c>
      <c r="B108" s="4" t="s">
        <v>117</v>
      </c>
      <c r="C108" s="13">
        <v>4.5</v>
      </c>
      <c r="D108" s="19">
        <f t="shared" si="55"/>
        <v>470</v>
      </c>
      <c r="E108" s="5" t="s">
        <v>130</v>
      </c>
      <c r="F108" s="13">
        <f t="shared" si="106"/>
        <v>2115</v>
      </c>
      <c r="G108" s="10">
        <f>IFERROR(VLOOKUP(A108,'1'!U:V,2,0),"0")</f>
        <v>30</v>
      </c>
      <c r="H108" s="5" t="s">
        <v>130</v>
      </c>
      <c r="I108" s="15">
        <f t="shared" si="89"/>
        <v>135</v>
      </c>
      <c r="J108" s="10" t="str">
        <f>IFERROR(VLOOKUP(A108,'2'!U:V,2,0),"0")</f>
        <v>0</v>
      </c>
      <c r="K108" s="5" t="s">
        <v>130</v>
      </c>
      <c r="L108" s="15">
        <f t="shared" si="90"/>
        <v>0</v>
      </c>
      <c r="M108" s="10" t="str">
        <f>IFERROR(VLOOKUP(A108,'3'!U:V,2,0),"0")</f>
        <v>0</v>
      </c>
      <c r="N108" s="5" t="s">
        <v>130</v>
      </c>
      <c r="O108" s="15">
        <f t="shared" si="91"/>
        <v>0</v>
      </c>
      <c r="P108" s="10" t="str">
        <f>IFERROR(VLOOKUP(A108,'4'!U:V,2,0),"0")</f>
        <v>0</v>
      </c>
      <c r="Q108" s="5" t="s">
        <v>130</v>
      </c>
      <c r="R108" s="15">
        <f t="shared" si="92"/>
        <v>0</v>
      </c>
      <c r="S108" s="10">
        <f>IFERROR(VLOOKUP(A108,'5'!U:V,2,0),"0")</f>
        <v>20</v>
      </c>
      <c r="T108" s="5" t="s">
        <v>130</v>
      </c>
      <c r="U108" s="15">
        <f t="shared" si="93"/>
        <v>90</v>
      </c>
      <c r="V108" s="10" t="str">
        <f>IFERROR(VLOOKUP(A108,'6'!U:V,2,0),"0")</f>
        <v>0</v>
      </c>
      <c r="W108" s="5" t="s">
        <v>130</v>
      </c>
      <c r="X108" s="15">
        <f t="shared" si="94"/>
        <v>0</v>
      </c>
      <c r="Y108" s="10" t="str">
        <f>IFERROR(VLOOKUP(A108,'7'!U:V,2,0),"0")</f>
        <v>0</v>
      </c>
      <c r="Z108" s="5" t="s">
        <v>130</v>
      </c>
      <c r="AA108" s="15">
        <f t="shared" si="95"/>
        <v>0</v>
      </c>
      <c r="AB108" s="10" t="str">
        <f>IFERROR(VLOOKUP(A108,'8'!U:V,2,0),"0")</f>
        <v>0</v>
      </c>
      <c r="AC108" s="5" t="s">
        <v>130</v>
      </c>
      <c r="AD108" s="15">
        <f t="shared" si="96"/>
        <v>0</v>
      </c>
      <c r="AE108" s="10" t="str">
        <f>IFERROR(VLOOKUP(A108,'9'!U:V,2,0),"0")</f>
        <v>0</v>
      </c>
      <c r="AF108" s="5" t="s">
        <v>130</v>
      </c>
      <c r="AG108" s="15">
        <f t="shared" si="97"/>
        <v>0</v>
      </c>
      <c r="AH108" s="10" t="str">
        <f>IFERROR(VLOOKUP(A108,'10'!U:V,2,0),"0")</f>
        <v>0</v>
      </c>
      <c r="AI108" s="5" t="s">
        <v>130</v>
      </c>
      <c r="AJ108" s="15">
        <f t="shared" si="98"/>
        <v>0</v>
      </c>
      <c r="AK108" s="10">
        <f>IFERROR(VLOOKUP(A108,'11'!U:V,2,0),"0")</f>
        <v>10</v>
      </c>
      <c r="AL108" s="5" t="s">
        <v>130</v>
      </c>
      <c r="AM108" s="15">
        <f t="shared" si="99"/>
        <v>45</v>
      </c>
      <c r="AN108" s="10">
        <f>IFERROR(VLOOKUP(A108,'12'!U:V,2,0),"0")</f>
        <v>10</v>
      </c>
      <c r="AO108" s="5" t="s">
        <v>130</v>
      </c>
      <c r="AP108" s="15">
        <f t="shared" si="100"/>
        <v>45</v>
      </c>
      <c r="AQ108" s="10">
        <f>IFERROR(VLOOKUP(A108,'13'!U:V,2,0),"0")</f>
        <v>60</v>
      </c>
      <c r="AR108" s="5" t="s">
        <v>130</v>
      </c>
      <c r="AS108" s="15">
        <f t="shared" si="101"/>
        <v>270</v>
      </c>
      <c r="AT108" s="10">
        <f>IFERROR(VLOOKUP(A108,'14'!U:V,2,0),"0")</f>
        <v>10</v>
      </c>
      <c r="AU108" s="5" t="s">
        <v>130</v>
      </c>
      <c r="AV108" s="15">
        <f t="shared" si="102"/>
        <v>45</v>
      </c>
      <c r="AW108" s="10" t="str">
        <f>IFERROR(VLOOKUP(A108,'15'!U:V,2,0),"0")</f>
        <v>0</v>
      </c>
      <c r="AX108" s="5" t="s">
        <v>130</v>
      </c>
      <c r="AY108" s="15">
        <f t="shared" si="103"/>
        <v>0</v>
      </c>
      <c r="AZ108" s="10">
        <f>IFERROR(VLOOKUP(A108,'16'!U:V,2,0),"0")</f>
        <v>10</v>
      </c>
      <c r="BA108" s="5" t="s">
        <v>130</v>
      </c>
      <c r="BB108" s="15">
        <f t="shared" si="104"/>
        <v>45</v>
      </c>
      <c r="BC108" s="10" t="str">
        <f>IFERROR(VLOOKUP(A108,'17'!U:V,2,0),"0")</f>
        <v>0</v>
      </c>
      <c r="BD108" s="5" t="s">
        <v>130</v>
      </c>
      <c r="BE108" s="15">
        <f t="shared" si="105"/>
        <v>0</v>
      </c>
      <c r="BF108" s="10" t="str">
        <f>IFERROR(VLOOKUP(A108,'18'!U:V,2,0),"0")</f>
        <v>0</v>
      </c>
      <c r="BG108" s="5" t="s">
        <v>130</v>
      </c>
      <c r="BH108" s="15">
        <f t="shared" si="75"/>
        <v>0</v>
      </c>
      <c r="BI108" s="10" t="str">
        <f>IFERROR(VLOOKUP(A108,'19'!U:V,2,0),"0")</f>
        <v>0</v>
      </c>
      <c r="BJ108" s="5" t="s">
        <v>130</v>
      </c>
      <c r="BK108" s="15">
        <f t="shared" si="76"/>
        <v>0</v>
      </c>
      <c r="BL108" s="10" t="str">
        <f>IFERROR(VLOOKUP(A108,'20'!U:V,2,0),"0")</f>
        <v>0</v>
      </c>
      <c r="BM108" s="5" t="s">
        <v>130</v>
      </c>
      <c r="BN108" s="15">
        <f t="shared" si="77"/>
        <v>0</v>
      </c>
      <c r="BO108" s="10" t="str">
        <f>IFERROR(VLOOKUP(A108,'21'!U:V,2,0),"0")</f>
        <v>0</v>
      </c>
      <c r="BP108" s="5" t="s">
        <v>130</v>
      </c>
      <c r="BQ108" s="15">
        <f t="shared" si="78"/>
        <v>0</v>
      </c>
      <c r="BR108" s="10" t="str">
        <f>IFERROR(VLOOKUP(A108,'22'!U:V,2,0),"0")</f>
        <v>0</v>
      </c>
      <c r="BS108" s="5" t="s">
        <v>130</v>
      </c>
      <c r="BT108" s="15">
        <f t="shared" si="79"/>
        <v>0</v>
      </c>
      <c r="BU108" s="10" t="str">
        <f>IFERROR(VLOOKUP(A108,'23'!U:V,2,0),"0")</f>
        <v>0</v>
      </c>
      <c r="BV108" s="5" t="s">
        <v>130</v>
      </c>
      <c r="BW108" s="15">
        <f t="shared" si="80"/>
        <v>0</v>
      </c>
      <c r="BX108" s="10" t="str">
        <f>IFERROR(VLOOKUP(A108,'24'!U:V,2,0),"0")</f>
        <v>0</v>
      </c>
      <c r="BY108" s="5" t="s">
        <v>130</v>
      </c>
      <c r="BZ108" s="15">
        <f t="shared" si="81"/>
        <v>0</v>
      </c>
      <c r="CA108" s="10">
        <f>IFERROR(VLOOKUP(A108,'25'!U:V,2,0),"0")</f>
        <v>10</v>
      </c>
      <c r="CB108" s="5" t="s">
        <v>130</v>
      </c>
      <c r="CC108" s="15">
        <f t="shared" si="82"/>
        <v>45</v>
      </c>
      <c r="CD108" s="10">
        <f>IFERROR(VLOOKUP(A108,'26'!U:V,2,0),"0")</f>
        <v>110</v>
      </c>
      <c r="CE108" s="5" t="s">
        <v>130</v>
      </c>
      <c r="CF108" s="15">
        <f t="shared" si="83"/>
        <v>495</v>
      </c>
      <c r="CG108" s="10" t="str">
        <f>IFERROR(VLOOKUP(A108,'27'!U:V,2,0),"0")</f>
        <v>0</v>
      </c>
      <c r="CH108" s="5" t="s">
        <v>130</v>
      </c>
      <c r="CI108" s="15">
        <f t="shared" si="84"/>
        <v>0</v>
      </c>
      <c r="CJ108" s="10">
        <f>IFERROR(VLOOKUP(A108,'28'!U:V,2,0),"0")</f>
        <v>40</v>
      </c>
      <c r="CK108" s="5" t="s">
        <v>130</v>
      </c>
      <c r="CL108" s="15">
        <f t="shared" si="85"/>
        <v>180</v>
      </c>
      <c r="CM108" s="10">
        <f>IFERROR(VLOOKUP(A108,'29'!U:V,2,0),"0")</f>
        <v>70</v>
      </c>
      <c r="CN108" s="5" t="s">
        <v>130</v>
      </c>
      <c r="CO108" s="15">
        <f t="shared" si="86"/>
        <v>315</v>
      </c>
      <c r="CP108" s="10" t="str">
        <f>IFERROR(VLOOKUP(A108,'30'!U:V,2,0),"0")</f>
        <v>0</v>
      </c>
      <c r="CQ108" s="5" t="s">
        <v>130</v>
      </c>
      <c r="CR108" s="15">
        <f t="shared" si="87"/>
        <v>0</v>
      </c>
      <c r="CS108" s="10">
        <f>IFERROR(VLOOKUP(A108,'31'!U:V,2,0),"0")</f>
        <v>90</v>
      </c>
      <c r="CT108" s="5" t="s">
        <v>130</v>
      </c>
      <c r="CU108" s="15">
        <f t="shared" si="88"/>
        <v>405</v>
      </c>
      <c r="CV108" s="10" t="str">
        <f>IFERROR(VLOOKUP(A108,'เซต1-31'!V:W,2,0),"0")</f>
        <v>0</v>
      </c>
      <c r="CW108" s="5" t="s">
        <v>130</v>
      </c>
      <c r="CX108" s="15">
        <f t="shared" si="74"/>
        <v>0</v>
      </c>
    </row>
    <row r="109" spans="1:102" x14ac:dyDescent="0.25">
      <c r="A109" s="5" t="s">
        <v>102</v>
      </c>
      <c r="B109" s="4" t="s">
        <v>103</v>
      </c>
      <c r="C109" s="13">
        <v>4.33</v>
      </c>
      <c r="D109" s="19">
        <f t="shared" si="55"/>
        <v>0</v>
      </c>
      <c r="E109" s="5" t="s">
        <v>130</v>
      </c>
      <c r="F109" s="13">
        <f t="shared" si="106"/>
        <v>0</v>
      </c>
      <c r="G109" s="10" t="str">
        <f>IFERROR(VLOOKUP(A109,'1'!U:V,2,0),"0")</f>
        <v>0</v>
      </c>
      <c r="H109" s="5" t="s">
        <v>130</v>
      </c>
      <c r="I109" s="15">
        <f t="shared" si="89"/>
        <v>0</v>
      </c>
      <c r="J109" s="10" t="str">
        <f>IFERROR(VLOOKUP(A109,'2'!U:V,2,0),"0")</f>
        <v>0</v>
      </c>
      <c r="K109" s="5" t="s">
        <v>130</v>
      </c>
      <c r="L109" s="15">
        <f t="shared" si="90"/>
        <v>0</v>
      </c>
      <c r="M109" s="10" t="str">
        <f>IFERROR(VLOOKUP(A109,'3'!U:V,2,0),"0")</f>
        <v>0</v>
      </c>
      <c r="N109" s="5" t="s">
        <v>130</v>
      </c>
      <c r="O109" s="15">
        <f t="shared" si="91"/>
        <v>0</v>
      </c>
      <c r="P109" s="10" t="str">
        <f>IFERROR(VLOOKUP(A109,'4'!U:V,2,0),"0")</f>
        <v>0</v>
      </c>
      <c r="Q109" s="5" t="s">
        <v>130</v>
      </c>
      <c r="R109" s="15">
        <f t="shared" si="92"/>
        <v>0</v>
      </c>
      <c r="S109" s="10" t="str">
        <f>IFERROR(VLOOKUP(A109,'5'!U:V,2,0),"0")</f>
        <v>0</v>
      </c>
      <c r="T109" s="5" t="s">
        <v>130</v>
      </c>
      <c r="U109" s="15">
        <f t="shared" si="93"/>
        <v>0</v>
      </c>
      <c r="V109" s="10" t="str">
        <f>IFERROR(VLOOKUP(A109,'6'!U:V,2,0),"0")</f>
        <v>0</v>
      </c>
      <c r="W109" s="5" t="s">
        <v>130</v>
      </c>
      <c r="X109" s="15">
        <f t="shared" si="94"/>
        <v>0</v>
      </c>
      <c r="Y109" s="10" t="str">
        <f>IFERROR(VLOOKUP(A109,'7'!U:V,2,0),"0")</f>
        <v>0</v>
      </c>
      <c r="Z109" s="5" t="s">
        <v>130</v>
      </c>
      <c r="AA109" s="15">
        <f t="shared" si="95"/>
        <v>0</v>
      </c>
      <c r="AB109" s="10" t="str">
        <f>IFERROR(VLOOKUP(A109,'8'!U:V,2,0),"0")</f>
        <v>0</v>
      </c>
      <c r="AC109" s="5" t="s">
        <v>130</v>
      </c>
      <c r="AD109" s="15">
        <f t="shared" si="96"/>
        <v>0</v>
      </c>
      <c r="AE109" s="10" t="str">
        <f>IFERROR(VLOOKUP(A109,'9'!U:V,2,0),"0")</f>
        <v>0</v>
      </c>
      <c r="AF109" s="5" t="s">
        <v>130</v>
      </c>
      <c r="AG109" s="15">
        <f t="shared" si="97"/>
        <v>0</v>
      </c>
      <c r="AH109" s="10" t="str">
        <f>IFERROR(VLOOKUP(A109,'10'!U:V,2,0),"0")</f>
        <v>0</v>
      </c>
      <c r="AI109" s="5" t="s">
        <v>130</v>
      </c>
      <c r="AJ109" s="15">
        <f t="shared" si="98"/>
        <v>0</v>
      </c>
      <c r="AK109" s="10" t="str">
        <f>IFERROR(VLOOKUP(A109,'11'!U:V,2,0),"0")</f>
        <v>0</v>
      </c>
      <c r="AL109" s="5" t="s">
        <v>130</v>
      </c>
      <c r="AM109" s="15">
        <f t="shared" si="99"/>
        <v>0</v>
      </c>
      <c r="AN109" s="10" t="str">
        <f>IFERROR(VLOOKUP(A109,'12'!U:V,2,0),"0")</f>
        <v>0</v>
      </c>
      <c r="AO109" s="5" t="s">
        <v>130</v>
      </c>
      <c r="AP109" s="15">
        <f t="shared" si="100"/>
        <v>0</v>
      </c>
      <c r="AQ109" s="10" t="str">
        <f>IFERROR(VLOOKUP(A109,'13'!U:V,2,0),"0")</f>
        <v>0</v>
      </c>
      <c r="AR109" s="5" t="s">
        <v>130</v>
      </c>
      <c r="AS109" s="15">
        <f t="shared" si="101"/>
        <v>0</v>
      </c>
      <c r="AT109" s="10" t="str">
        <f>IFERROR(VLOOKUP(A109,'14'!U:V,2,0),"0")</f>
        <v>0</v>
      </c>
      <c r="AU109" s="5" t="s">
        <v>130</v>
      </c>
      <c r="AV109" s="15">
        <f t="shared" si="102"/>
        <v>0</v>
      </c>
      <c r="AW109" s="10" t="str">
        <f>IFERROR(VLOOKUP(A109,'15'!U:V,2,0),"0")</f>
        <v>0</v>
      </c>
      <c r="AX109" s="5" t="s">
        <v>130</v>
      </c>
      <c r="AY109" s="15">
        <f t="shared" si="103"/>
        <v>0</v>
      </c>
      <c r="AZ109" s="10" t="str">
        <f>IFERROR(VLOOKUP(A109,'16'!U:V,2,0),"0")</f>
        <v>0</v>
      </c>
      <c r="BA109" s="5" t="s">
        <v>130</v>
      </c>
      <c r="BB109" s="15">
        <f t="shared" si="104"/>
        <v>0</v>
      </c>
      <c r="BC109" s="10" t="str">
        <f>IFERROR(VLOOKUP(A109,'17'!U:V,2,0),"0")</f>
        <v>0</v>
      </c>
      <c r="BD109" s="5" t="s">
        <v>130</v>
      </c>
      <c r="BE109" s="15">
        <f t="shared" si="105"/>
        <v>0</v>
      </c>
      <c r="BF109" s="10" t="str">
        <f>IFERROR(VLOOKUP(A109,'18'!U:V,2,0),"0")</f>
        <v>0</v>
      </c>
      <c r="BG109" s="5" t="s">
        <v>130</v>
      </c>
      <c r="BH109" s="15">
        <f t="shared" si="75"/>
        <v>0</v>
      </c>
      <c r="BI109" s="10" t="str">
        <f>IFERROR(VLOOKUP(A109,'19'!U:V,2,0),"0")</f>
        <v>0</v>
      </c>
      <c r="BJ109" s="5" t="s">
        <v>130</v>
      </c>
      <c r="BK109" s="15">
        <f t="shared" si="76"/>
        <v>0</v>
      </c>
      <c r="BL109" s="10" t="str">
        <f>IFERROR(VLOOKUP(A109,'20'!U:V,2,0),"0")</f>
        <v>0</v>
      </c>
      <c r="BM109" s="5" t="s">
        <v>130</v>
      </c>
      <c r="BN109" s="15">
        <f t="shared" si="77"/>
        <v>0</v>
      </c>
      <c r="BO109" s="10" t="str">
        <f>IFERROR(VLOOKUP(A109,'21'!U:V,2,0),"0")</f>
        <v>0</v>
      </c>
      <c r="BP109" s="5" t="s">
        <v>130</v>
      </c>
      <c r="BQ109" s="15">
        <f t="shared" si="78"/>
        <v>0</v>
      </c>
      <c r="BR109" s="10" t="str">
        <f>IFERROR(VLOOKUP(A109,'22'!U:V,2,0),"0")</f>
        <v>0</v>
      </c>
      <c r="BS109" s="5" t="s">
        <v>130</v>
      </c>
      <c r="BT109" s="15">
        <f t="shared" si="79"/>
        <v>0</v>
      </c>
      <c r="BU109" s="10" t="str">
        <f>IFERROR(VLOOKUP(A109,'23'!U:V,2,0),"0")</f>
        <v>0</v>
      </c>
      <c r="BV109" s="5" t="s">
        <v>130</v>
      </c>
      <c r="BW109" s="15">
        <f t="shared" si="80"/>
        <v>0</v>
      </c>
      <c r="BX109" s="10" t="str">
        <f>IFERROR(VLOOKUP(A109,'24'!U:V,2,0),"0")</f>
        <v>0</v>
      </c>
      <c r="BY109" s="5" t="s">
        <v>130</v>
      </c>
      <c r="BZ109" s="15">
        <f t="shared" si="81"/>
        <v>0</v>
      </c>
      <c r="CA109" s="10" t="str">
        <f>IFERROR(VLOOKUP(A109,'25'!U:V,2,0),"0")</f>
        <v>0</v>
      </c>
      <c r="CB109" s="5" t="s">
        <v>130</v>
      </c>
      <c r="CC109" s="15">
        <f t="shared" si="82"/>
        <v>0</v>
      </c>
      <c r="CD109" s="10" t="str">
        <f>IFERROR(VLOOKUP(A109,'26'!U:V,2,0),"0")</f>
        <v>0</v>
      </c>
      <c r="CE109" s="5" t="s">
        <v>130</v>
      </c>
      <c r="CF109" s="15">
        <f t="shared" si="83"/>
        <v>0</v>
      </c>
      <c r="CG109" s="10" t="str">
        <f>IFERROR(VLOOKUP(A109,'27'!U:V,2,0),"0")</f>
        <v>0</v>
      </c>
      <c r="CH109" s="5" t="s">
        <v>130</v>
      </c>
      <c r="CI109" s="15">
        <f t="shared" si="84"/>
        <v>0</v>
      </c>
      <c r="CJ109" s="10" t="str">
        <f>IFERROR(VLOOKUP(A109,'28'!U:V,2,0),"0")</f>
        <v>0</v>
      </c>
      <c r="CK109" s="5" t="s">
        <v>130</v>
      </c>
      <c r="CL109" s="15">
        <f t="shared" si="85"/>
        <v>0</v>
      </c>
      <c r="CM109" s="10" t="str">
        <f>IFERROR(VLOOKUP(A109,'29'!U:V,2,0),"0")</f>
        <v>0</v>
      </c>
      <c r="CN109" s="5" t="s">
        <v>130</v>
      </c>
      <c r="CO109" s="15">
        <f t="shared" si="86"/>
        <v>0</v>
      </c>
      <c r="CP109" s="10" t="str">
        <f>IFERROR(VLOOKUP(A109,'30'!U:V,2,0),"0")</f>
        <v>0</v>
      </c>
      <c r="CQ109" s="5" t="s">
        <v>130</v>
      </c>
      <c r="CR109" s="15">
        <f t="shared" si="87"/>
        <v>0</v>
      </c>
      <c r="CS109" s="10" t="str">
        <f>IFERROR(VLOOKUP(A109,'31'!U:V,2,0),"0")</f>
        <v>0</v>
      </c>
      <c r="CT109" s="5" t="s">
        <v>130</v>
      </c>
      <c r="CU109" s="15">
        <f t="shared" si="88"/>
        <v>0</v>
      </c>
      <c r="CV109" s="10" t="str">
        <f>IFERROR(VLOOKUP(A109,'เซต1-31'!V:W,2,0),"0")</f>
        <v>0</v>
      </c>
      <c r="CW109" s="5" t="s">
        <v>130</v>
      </c>
      <c r="CX109" s="15">
        <f t="shared" si="74"/>
        <v>0</v>
      </c>
    </row>
    <row r="110" spans="1:102" x14ac:dyDescent="0.25">
      <c r="A110" s="5" t="s">
        <v>121</v>
      </c>
      <c r="B110" s="4" t="s">
        <v>122</v>
      </c>
      <c r="C110" s="13">
        <v>17.5</v>
      </c>
      <c r="D110" s="19">
        <f t="shared" si="55"/>
        <v>0</v>
      </c>
      <c r="E110" s="5" t="s">
        <v>131</v>
      </c>
      <c r="F110" s="13">
        <f t="shared" si="106"/>
        <v>0</v>
      </c>
      <c r="G110" s="10" t="str">
        <f>IFERROR(VLOOKUP(A110,'1'!U:V,2,0),"0")</f>
        <v>0</v>
      </c>
      <c r="H110" s="5" t="s">
        <v>131</v>
      </c>
      <c r="I110" s="15">
        <f t="shared" si="89"/>
        <v>0</v>
      </c>
      <c r="J110" s="10" t="str">
        <f>IFERROR(VLOOKUP(A110,'2'!U:V,2,0),"0")</f>
        <v>0</v>
      </c>
      <c r="K110" s="5" t="s">
        <v>131</v>
      </c>
      <c r="L110" s="15">
        <f t="shared" si="90"/>
        <v>0</v>
      </c>
      <c r="M110" s="10" t="str">
        <f>IFERROR(VLOOKUP(A110,'3'!U:V,2,0),"0")</f>
        <v>0</v>
      </c>
      <c r="N110" s="5" t="s">
        <v>131</v>
      </c>
      <c r="O110" s="15">
        <f t="shared" si="91"/>
        <v>0</v>
      </c>
      <c r="P110" s="10" t="str">
        <f>IFERROR(VLOOKUP(A110,'4'!U:V,2,0),"0")</f>
        <v>0</v>
      </c>
      <c r="Q110" s="5" t="s">
        <v>131</v>
      </c>
      <c r="R110" s="15">
        <f t="shared" si="92"/>
        <v>0</v>
      </c>
      <c r="S110" s="10" t="str">
        <f>IFERROR(VLOOKUP(A110,'5'!U:V,2,0),"0")</f>
        <v>0</v>
      </c>
      <c r="T110" s="5" t="s">
        <v>131</v>
      </c>
      <c r="U110" s="15">
        <f t="shared" si="93"/>
        <v>0</v>
      </c>
      <c r="V110" s="10" t="str">
        <f>IFERROR(VLOOKUP(A110,'6'!U:V,2,0),"0")</f>
        <v>0</v>
      </c>
      <c r="W110" s="5" t="s">
        <v>131</v>
      </c>
      <c r="X110" s="15">
        <f t="shared" si="94"/>
        <v>0</v>
      </c>
      <c r="Y110" s="10" t="str">
        <f>IFERROR(VLOOKUP(A110,'7'!U:V,2,0),"0")</f>
        <v>0</v>
      </c>
      <c r="Z110" s="5" t="s">
        <v>131</v>
      </c>
      <c r="AA110" s="15">
        <f t="shared" si="95"/>
        <v>0</v>
      </c>
      <c r="AB110" s="10" t="str">
        <f>IFERROR(VLOOKUP(A110,'8'!U:V,2,0),"0")</f>
        <v>0</v>
      </c>
      <c r="AC110" s="5" t="s">
        <v>131</v>
      </c>
      <c r="AD110" s="15">
        <f t="shared" si="96"/>
        <v>0</v>
      </c>
      <c r="AE110" s="10" t="str">
        <f>IFERROR(VLOOKUP(A110,'9'!U:V,2,0),"0")</f>
        <v>0</v>
      </c>
      <c r="AF110" s="5" t="s">
        <v>131</v>
      </c>
      <c r="AG110" s="15">
        <f t="shared" si="97"/>
        <v>0</v>
      </c>
      <c r="AH110" s="10" t="str">
        <f>IFERROR(VLOOKUP(A110,'10'!U:V,2,0),"0")</f>
        <v>0</v>
      </c>
      <c r="AI110" s="5" t="s">
        <v>131</v>
      </c>
      <c r="AJ110" s="15">
        <f t="shared" si="98"/>
        <v>0</v>
      </c>
      <c r="AK110" s="10" t="str">
        <f>IFERROR(VLOOKUP(A110,'11'!U:V,2,0),"0")</f>
        <v>0</v>
      </c>
      <c r="AL110" s="5" t="s">
        <v>131</v>
      </c>
      <c r="AM110" s="15">
        <f t="shared" si="99"/>
        <v>0</v>
      </c>
      <c r="AN110" s="10" t="str">
        <f>IFERROR(VLOOKUP(A110,'12'!U:V,2,0),"0")</f>
        <v>0</v>
      </c>
      <c r="AO110" s="5" t="s">
        <v>131</v>
      </c>
      <c r="AP110" s="15">
        <f t="shared" si="100"/>
        <v>0</v>
      </c>
      <c r="AQ110" s="10" t="str">
        <f>IFERROR(VLOOKUP(A110,'13'!U:V,2,0),"0")</f>
        <v>0</v>
      </c>
      <c r="AR110" s="5" t="s">
        <v>131</v>
      </c>
      <c r="AS110" s="15">
        <f t="shared" si="101"/>
        <v>0</v>
      </c>
      <c r="AT110" s="10" t="str">
        <f>IFERROR(VLOOKUP(A110,'14'!U:V,2,0),"0")</f>
        <v>0</v>
      </c>
      <c r="AU110" s="5" t="s">
        <v>131</v>
      </c>
      <c r="AV110" s="15">
        <f t="shared" si="102"/>
        <v>0</v>
      </c>
      <c r="AW110" s="10" t="str">
        <f>IFERROR(VLOOKUP(A110,'15'!U:V,2,0),"0")</f>
        <v>0</v>
      </c>
      <c r="AX110" s="5" t="s">
        <v>131</v>
      </c>
      <c r="AY110" s="15">
        <f t="shared" si="103"/>
        <v>0</v>
      </c>
      <c r="AZ110" s="10" t="str">
        <f>IFERROR(VLOOKUP(A110,'16'!U:V,2,0),"0")</f>
        <v>0</v>
      </c>
      <c r="BA110" s="5" t="s">
        <v>131</v>
      </c>
      <c r="BB110" s="15">
        <f t="shared" si="104"/>
        <v>0</v>
      </c>
      <c r="BC110" s="10" t="str">
        <f>IFERROR(VLOOKUP(A110,'17'!U:V,2,0),"0")</f>
        <v>0</v>
      </c>
      <c r="BD110" s="5" t="s">
        <v>131</v>
      </c>
      <c r="BE110" s="15">
        <f t="shared" si="105"/>
        <v>0</v>
      </c>
      <c r="BF110" s="10" t="str">
        <f>IFERROR(VLOOKUP(A110,'18'!U:V,2,0),"0")</f>
        <v>0</v>
      </c>
      <c r="BG110" s="5" t="s">
        <v>131</v>
      </c>
      <c r="BH110" s="15">
        <f t="shared" si="75"/>
        <v>0</v>
      </c>
      <c r="BI110" s="10" t="str">
        <f>IFERROR(VLOOKUP(A110,'19'!U:V,2,0),"0")</f>
        <v>0</v>
      </c>
      <c r="BJ110" s="5" t="s">
        <v>131</v>
      </c>
      <c r="BK110" s="15">
        <f t="shared" si="76"/>
        <v>0</v>
      </c>
      <c r="BL110" s="10" t="str">
        <f>IFERROR(VLOOKUP(A110,'20'!U:V,2,0),"0")</f>
        <v>0</v>
      </c>
      <c r="BM110" s="5" t="s">
        <v>131</v>
      </c>
      <c r="BN110" s="15">
        <f t="shared" si="77"/>
        <v>0</v>
      </c>
      <c r="BO110" s="10" t="str">
        <f>IFERROR(VLOOKUP(A110,'21'!U:V,2,0),"0")</f>
        <v>0</v>
      </c>
      <c r="BP110" s="5" t="s">
        <v>131</v>
      </c>
      <c r="BQ110" s="15">
        <f t="shared" si="78"/>
        <v>0</v>
      </c>
      <c r="BR110" s="10" t="str">
        <f>IFERROR(VLOOKUP(A110,'22'!U:V,2,0),"0")</f>
        <v>0</v>
      </c>
      <c r="BS110" s="5" t="s">
        <v>131</v>
      </c>
      <c r="BT110" s="15">
        <f t="shared" si="79"/>
        <v>0</v>
      </c>
      <c r="BU110" s="10" t="str">
        <f>IFERROR(VLOOKUP(A110,'23'!U:V,2,0),"0")</f>
        <v>0</v>
      </c>
      <c r="BV110" s="5" t="s">
        <v>131</v>
      </c>
      <c r="BW110" s="15">
        <f t="shared" si="80"/>
        <v>0</v>
      </c>
      <c r="BX110" s="10" t="str">
        <f>IFERROR(VLOOKUP(A110,'24'!U:V,2,0),"0")</f>
        <v>0</v>
      </c>
      <c r="BY110" s="5" t="s">
        <v>131</v>
      </c>
      <c r="BZ110" s="15">
        <f t="shared" si="81"/>
        <v>0</v>
      </c>
      <c r="CA110" s="10" t="str">
        <f>IFERROR(VLOOKUP(A110,'25'!U:V,2,0),"0")</f>
        <v>0</v>
      </c>
      <c r="CB110" s="5" t="s">
        <v>131</v>
      </c>
      <c r="CC110" s="15">
        <f t="shared" si="82"/>
        <v>0</v>
      </c>
      <c r="CD110" s="10" t="str">
        <f>IFERROR(VLOOKUP(A110,'26'!U:V,2,0),"0")</f>
        <v>0</v>
      </c>
      <c r="CE110" s="5" t="s">
        <v>131</v>
      </c>
      <c r="CF110" s="15">
        <f t="shared" si="83"/>
        <v>0</v>
      </c>
      <c r="CG110" s="10" t="str">
        <f>IFERROR(VLOOKUP(A110,'27'!U:V,2,0),"0")</f>
        <v>0</v>
      </c>
      <c r="CH110" s="5" t="s">
        <v>131</v>
      </c>
      <c r="CI110" s="15">
        <f t="shared" si="84"/>
        <v>0</v>
      </c>
      <c r="CJ110" s="10" t="str">
        <f>IFERROR(VLOOKUP(A110,'28'!U:V,2,0),"0")</f>
        <v>0</v>
      </c>
      <c r="CK110" s="5" t="s">
        <v>131</v>
      </c>
      <c r="CL110" s="15">
        <f t="shared" si="85"/>
        <v>0</v>
      </c>
      <c r="CM110" s="10" t="str">
        <f>IFERROR(VLOOKUP(A110,'29'!U:V,2,0),"0")</f>
        <v>0</v>
      </c>
      <c r="CN110" s="5" t="s">
        <v>131</v>
      </c>
      <c r="CO110" s="15">
        <f t="shared" si="86"/>
        <v>0</v>
      </c>
      <c r="CP110" s="10" t="str">
        <f>IFERROR(VLOOKUP(A110,'30'!U:V,2,0),"0")</f>
        <v>0</v>
      </c>
      <c r="CQ110" s="5" t="s">
        <v>131</v>
      </c>
      <c r="CR110" s="15">
        <f t="shared" si="87"/>
        <v>0</v>
      </c>
      <c r="CS110" s="10" t="str">
        <f>IFERROR(VLOOKUP(A110,'31'!U:V,2,0),"0")</f>
        <v>0</v>
      </c>
      <c r="CT110" s="5" t="s">
        <v>131</v>
      </c>
      <c r="CU110" s="15">
        <f t="shared" si="88"/>
        <v>0</v>
      </c>
      <c r="CV110" s="10" t="str">
        <f>IFERROR(VLOOKUP(A110,'เซต1-31'!V:W,2,0),"0")</f>
        <v>0</v>
      </c>
      <c r="CW110" s="5" t="s">
        <v>131</v>
      </c>
      <c r="CX110" s="15">
        <f t="shared" si="74"/>
        <v>0</v>
      </c>
    </row>
    <row r="111" spans="1:102" x14ac:dyDescent="0.25">
      <c r="A111" s="5" t="s">
        <v>104</v>
      </c>
      <c r="B111" s="4" t="s">
        <v>105</v>
      </c>
      <c r="C111" s="13">
        <f>7.5*1</f>
        <v>7.5</v>
      </c>
      <c r="D111" s="19">
        <f t="shared" si="55"/>
        <v>110</v>
      </c>
      <c r="E111" s="5" t="s">
        <v>134</v>
      </c>
      <c r="F111" s="13">
        <f t="shared" si="106"/>
        <v>825</v>
      </c>
      <c r="G111" s="10">
        <f>IFERROR(VLOOKUP(A111,'1'!U:V,2,0),"0")</f>
        <v>16</v>
      </c>
      <c r="H111" s="5" t="s">
        <v>134</v>
      </c>
      <c r="I111" s="15">
        <f t="shared" si="89"/>
        <v>120</v>
      </c>
      <c r="J111" s="10">
        <f>IFERROR(VLOOKUP(A111,'2'!U:V,2,0),"0")</f>
        <v>5</v>
      </c>
      <c r="K111" s="5" t="s">
        <v>134</v>
      </c>
      <c r="L111" s="15">
        <f t="shared" si="90"/>
        <v>37.5</v>
      </c>
      <c r="M111" s="10">
        <f>IFERROR(VLOOKUP(A111,'3'!U:V,2,0),"0")</f>
        <v>22</v>
      </c>
      <c r="N111" s="5" t="s">
        <v>134</v>
      </c>
      <c r="O111" s="15">
        <f t="shared" si="91"/>
        <v>165</v>
      </c>
      <c r="P111" s="10">
        <f>IFERROR(VLOOKUP(A111,'4'!U:V,2,0),"0")</f>
        <v>23</v>
      </c>
      <c r="Q111" s="5" t="s">
        <v>134</v>
      </c>
      <c r="R111" s="15">
        <f t="shared" si="92"/>
        <v>172.5</v>
      </c>
      <c r="S111" s="10">
        <f>IFERROR(VLOOKUP(A111,'5'!U:V,2,0),"0")</f>
        <v>7</v>
      </c>
      <c r="T111" s="5" t="s">
        <v>134</v>
      </c>
      <c r="U111" s="15">
        <f t="shared" si="93"/>
        <v>52.5</v>
      </c>
      <c r="V111" s="10">
        <f>IFERROR(VLOOKUP(A111,'6'!U:V,2,0),"0")</f>
        <v>13</v>
      </c>
      <c r="W111" s="5" t="s">
        <v>134</v>
      </c>
      <c r="X111" s="15">
        <f t="shared" si="94"/>
        <v>97.5</v>
      </c>
      <c r="Y111" s="10">
        <f>IFERROR(VLOOKUP(A111,'7'!U:V,2,0),"0")</f>
        <v>8</v>
      </c>
      <c r="Z111" s="5" t="s">
        <v>134</v>
      </c>
      <c r="AA111" s="15">
        <f t="shared" si="95"/>
        <v>60</v>
      </c>
      <c r="AB111" s="10">
        <f>IFERROR(VLOOKUP(A111,'8'!U:V,2,0),"0")</f>
        <v>12</v>
      </c>
      <c r="AC111" s="5" t="s">
        <v>134</v>
      </c>
      <c r="AD111" s="15">
        <f t="shared" si="96"/>
        <v>90</v>
      </c>
      <c r="AE111" s="10">
        <f>IFERROR(VLOOKUP(A111,'9'!U:V,2,0),"0")</f>
        <v>4</v>
      </c>
      <c r="AF111" s="5" t="s">
        <v>134</v>
      </c>
      <c r="AG111" s="15">
        <f t="shared" si="97"/>
        <v>30</v>
      </c>
      <c r="AH111" s="10" t="str">
        <f>IFERROR(VLOOKUP(A111,'10'!U:V,2,0),"0")</f>
        <v>0</v>
      </c>
      <c r="AI111" s="5" t="s">
        <v>134</v>
      </c>
      <c r="AJ111" s="15">
        <f t="shared" si="98"/>
        <v>0</v>
      </c>
      <c r="AK111" s="10" t="str">
        <f>IFERROR(VLOOKUP(A111,'11'!U:V,2,0),"0")</f>
        <v>0</v>
      </c>
      <c r="AL111" s="5" t="s">
        <v>134</v>
      </c>
      <c r="AM111" s="15">
        <f t="shared" si="99"/>
        <v>0</v>
      </c>
      <c r="AN111" s="10" t="str">
        <f>IFERROR(VLOOKUP(A111,'12'!U:V,2,0),"0")</f>
        <v>0</v>
      </c>
      <c r="AO111" s="5" t="s">
        <v>134</v>
      </c>
      <c r="AP111" s="15">
        <f t="shared" si="100"/>
        <v>0</v>
      </c>
      <c r="AQ111" s="10" t="str">
        <f>IFERROR(VLOOKUP(A111,'13'!U:V,2,0),"0")</f>
        <v>0</v>
      </c>
      <c r="AR111" s="5" t="s">
        <v>134</v>
      </c>
      <c r="AS111" s="15">
        <f t="shared" si="101"/>
        <v>0</v>
      </c>
      <c r="AT111" s="10" t="str">
        <f>IFERROR(VLOOKUP(A111,'14'!U:V,2,0),"0")</f>
        <v>0</v>
      </c>
      <c r="AU111" s="5" t="s">
        <v>134</v>
      </c>
      <c r="AV111" s="15">
        <f t="shared" si="102"/>
        <v>0</v>
      </c>
      <c r="AW111" s="10" t="str">
        <f>IFERROR(VLOOKUP(A111,'15'!U:V,2,0),"0")</f>
        <v>0</v>
      </c>
      <c r="AX111" s="5" t="s">
        <v>134</v>
      </c>
      <c r="AY111" s="15">
        <f t="shared" si="103"/>
        <v>0</v>
      </c>
      <c r="AZ111" s="10" t="str">
        <f>IFERROR(VLOOKUP(A111,'16'!U:V,2,0),"0")</f>
        <v>0</v>
      </c>
      <c r="BA111" s="5" t="s">
        <v>134</v>
      </c>
      <c r="BB111" s="15">
        <f t="shared" si="104"/>
        <v>0</v>
      </c>
      <c r="BC111" s="10" t="str">
        <f>IFERROR(VLOOKUP(A111,'17'!U:V,2,0),"0")</f>
        <v>0</v>
      </c>
      <c r="BD111" s="5" t="s">
        <v>134</v>
      </c>
      <c r="BE111" s="15">
        <f t="shared" si="105"/>
        <v>0</v>
      </c>
      <c r="BF111" s="10" t="str">
        <f>IFERROR(VLOOKUP(A111,'18'!U:V,2,0),"0")</f>
        <v>0</v>
      </c>
      <c r="BG111" s="5" t="s">
        <v>134</v>
      </c>
      <c r="BH111" s="15">
        <f t="shared" si="75"/>
        <v>0</v>
      </c>
      <c r="BI111" s="10" t="str">
        <f>IFERROR(VLOOKUP(A111,'19'!U:V,2,0),"0")</f>
        <v>0</v>
      </c>
      <c r="BJ111" s="5" t="s">
        <v>134</v>
      </c>
      <c r="BK111" s="15">
        <f t="shared" si="76"/>
        <v>0</v>
      </c>
      <c r="BL111" s="10" t="str">
        <f>IFERROR(VLOOKUP(A111,'20'!U:V,2,0),"0")</f>
        <v>0</v>
      </c>
      <c r="BM111" s="5" t="s">
        <v>134</v>
      </c>
      <c r="BN111" s="15">
        <f t="shared" si="77"/>
        <v>0</v>
      </c>
      <c r="BO111" s="10" t="str">
        <f>IFERROR(VLOOKUP(A111,'21'!U:V,2,0),"0")</f>
        <v>0</v>
      </c>
      <c r="BP111" s="5" t="s">
        <v>134</v>
      </c>
      <c r="BQ111" s="15">
        <f t="shared" si="78"/>
        <v>0</v>
      </c>
      <c r="BR111" s="10" t="str">
        <f>IFERROR(VLOOKUP(A111,'22'!U:V,2,0),"0")</f>
        <v>0</v>
      </c>
      <c r="BS111" s="5" t="s">
        <v>134</v>
      </c>
      <c r="BT111" s="15">
        <f t="shared" si="79"/>
        <v>0</v>
      </c>
      <c r="BU111" s="10" t="str">
        <f>IFERROR(VLOOKUP(A111,'23'!U:V,2,0),"0")</f>
        <v>0</v>
      </c>
      <c r="BV111" s="5" t="s">
        <v>134</v>
      </c>
      <c r="BW111" s="15">
        <f t="shared" si="80"/>
        <v>0</v>
      </c>
      <c r="BX111" s="10" t="str">
        <f>IFERROR(VLOOKUP(A111,'24'!U:V,2,0),"0")</f>
        <v>0</v>
      </c>
      <c r="BY111" s="5" t="s">
        <v>134</v>
      </c>
      <c r="BZ111" s="15">
        <f t="shared" si="81"/>
        <v>0</v>
      </c>
      <c r="CA111" s="10" t="str">
        <f>IFERROR(VLOOKUP(A111,'25'!U:V,2,0),"0")</f>
        <v>0</v>
      </c>
      <c r="CB111" s="5" t="s">
        <v>134</v>
      </c>
      <c r="CC111" s="15">
        <f t="shared" si="82"/>
        <v>0</v>
      </c>
      <c r="CD111" s="10" t="str">
        <f>IFERROR(VLOOKUP(A111,'26'!U:V,2,0),"0")</f>
        <v>0</v>
      </c>
      <c r="CE111" s="5" t="s">
        <v>134</v>
      </c>
      <c r="CF111" s="15">
        <f t="shared" si="83"/>
        <v>0</v>
      </c>
      <c r="CG111" s="10" t="str">
        <f>IFERROR(VLOOKUP(A111,'27'!U:V,2,0),"0")</f>
        <v>0</v>
      </c>
      <c r="CH111" s="5" t="s">
        <v>134</v>
      </c>
      <c r="CI111" s="15">
        <f t="shared" si="84"/>
        <v>0</v>
      </c>
      <c r="CJ111" s="10" t="str">
        <f>IFERROR(VLOOKUP(A111,'28'!U:V,2,0),"0")</f>
        <v>0</v>
      </c>
      <c r="CK111" s="5" t="s">
        <v>134</v>
      </c>
      <c r="CL111" s="15">
        <f t="shared" si="85"/>
        <v>0</v>
      </c>
      <c r="CM111" s="10" t="str">
        <f>IFERROR(VLOOKUP(A111,'29'!U:V,2,0),"0")</f>
        <v>0</v>
      </c>
      <c r="CN111" s="5" t="s">
        <v>134</v>
      </c>
      <c r="CO111" s="15">
        <f t="shared" si="86"/>
        <v>0</v>
      </c>
      <c r="CP111" s="10" t="str">
        <f>IFERROR(VLOOKUP(A111,'30'!U:V,2,0),"0")</f>
        <v>0</v>
      </c>
      <c r="CQ111" s="5" t="s">
        <v>134</v>
      </c>
      <c r="CR111" s="15">
        <f t="shared" si="87"/>
        <v>0</v>
      </c>
      <c r="CS111" s="10" t="str">
        <f>IFERROR(VLOOKUP(A111,'31'!U:V,2,0),"0")</f>
        <v>0</v>
      </c>
      <c r="CT111" s="5" t="s">
        <v>134</v>
      </c>
      <c r="CU111" s="15">
        <f t="shared" si="88"/>
        <v>0</v>
      </c>
      <c r="CV111" s="10" t="str">
        <f>IFERROR(VLOOKUP(A111,'เซต1-31'!V:W,2,0),"0")</f>
        <v>0</v>
      </c>
      <c r="CW111" s="5" t="s">
        <v>134</v>
      </c>
      <c r="CX111" s="15">
        <f t="shared" si="74"/>
        <v>0</v>
      </c>
    </row>
    <row r="112" spans="1:102" x14ac:dyDescent="0.25">
      <c r="A112" s="5" t="s">
        <v>119</v>
      </c>
      <c r="B112" s="4" t="s">
        <v>120</v>
      </c>
      <c r="C112" s="13">
        <f>7.5*5</f>
        <v>37.5</v>
      </c>
      <c r="D112" s="19">
        <f t="shared" si="55"/>
        <v>0</v>
      </c>
      <c r="E112" s="5" t="s">
        <v>134</v>
      </c>
      <c r="F112" s="13">
        <f t="shared" si="106"/>
        <v>0</v>
      </c>
      <c r="G112" s="10" t="str">
        <f>IFERROR(VLOOKUP(A112,'1'!U:V,2,0),"0")</f>
        <v>0</v>
      </c>
      <c r="H112" s="5" t="s">
        <v>134</v>
      </c>
      <c r="I112" s="15">
        <f t="shared" si="89"/>
        <v>0</v>
      </c>
      <c r="J112" s="10" t="str">
        <f>IFERROR(VLOOKUP(A112,'2'!U:V,2,0),"0")</f>
        <v>0</v>
      </c>
      <c r="K112" s="5" t="s">
        <v>134</v>
      </c>
      <c r="L112" s="15">
        <f t="shared" si="90"/>
        <v>0</v>
      </c>
      <c r="M112" s="10" t="str">
        <f>IFERROR(VLOOKUP(A112,'3'!U:V,2,0),"0")</f>
        <v>0</v>
      </c>
      <c r="N112" s="5" t="s">
        <v>134</v>
      </c>
      <c r="O112" s="15">
        <f t="shared" si="91"/>
        <v>0</v>
      </c>
      <c r="P112" s="10" t="str">
        <f>IFERROR(VLOOKUP(A112,'4'!U:V,2,0),"0")</f>
        <v>0</v>
      </c>
      <c r="Q112" s="5" t="s">
        <v>134</v>
      </c>
      <c r="R112" s="15">
        <f t="shared" si="92"/>
        <v>0</v>
      </c>
      <c r="S112" s="10" t="str">
        <f>IFERROR(VLOOKUP(A112,'5'!U:V,2,0),"0")</f>
        <v>0</v>
      </c>
      <c r="T112" s="5" t="s">
        <v>134</v>
      </c>
      <c r="U112" s="15">
        <f t="shared" si="93"/>
        <v>0</v>
      </c>
      <c r="V112" s="10" t="str">
        <f>IFERROR(VLOOKUP(A112,'6'!U:V,2,0),"0")</f>
        <v>0</v>
      </c>
      <c r="W112" s="5" t="s">
        <v>134</v>
      </c>
      <c r="X112" s="15">
        <f t="shared" si="94"/>
        <v>0</v>
      </c>
      <c r="Y112" s="10" t="str">
        <f>IFERROR(VLOOKUP(A112,'7'!U:V,2,0),"0")</f>
        <v>0</v>
      </c>
      <c r="Z112" s="5" t="s">
        <v>134</v>
      </c>
      <c r="AA112" s="15">
        <f t="shared" si="95"/>
        <v>0</v>
      </c>
      <c r="AB112" s="10" t="str">
        <f>IFERROR(VLOOKUP(A112,'8'!U:V,2,0),"0")</f>
        <v>0</v>
      </c>
      <c r="AC112" s="5" t="s">
        <v>134</v>
      </c>
      <c r="AD112" s="15">
        <f t="shared" si="96"/>
        <v>0</v>
      </c>
      <c r="AE112" s="10" t="str">
        <f>IFERROR(VLOOKUP(A112,'9'!U:V,2,0),"0")</f>
        <v>0</v>
      </c>
      <c r="AF112" s="5" t="s">
        <v>134</v>
      </c>
      <c r="AG112" s="15">
        <f t="shared" si="97"/>
        <v>0</v>
      </c>
      <c r="AH112" s="10" t="str">
        <f>IFERROR(VLOOKUP(A112,'10'!U:V,2,0),"0")</f>
        <v>0</v>
      </c>
      <c r="AI112" s="5" t="s">
        <v>134</v>
      </c>
      <c r="AJ112" s="15">
        <f t="shared" si="98"/>
        <v>0</v>
      </c>
      <c r="AK112" s="10" t="str">
        <f>IFERROR(VLOOKUP(A112,'11'!U:V,2,0),"0")</f>
        <v>0</v>
      </c>
      <c r="AL112" s="5" t="s">
        <v>134</v>
      </c>
      <c r="AM112" s="15">
        <f t="shared" si="99"/>
        <v>0</v>
      </c>
      <c r="AN112" s="10" t="str">
        <f>IFERROR(VLOOKUP(A112,'12'!U:V,2,0),"0")</f>
        <v>0</v>
      </c>
      <c r="AO112" s="5" t="s">
        <v>134</v>
      </c>
      <c r="AP112" s="15">
        <f t="shared" si="100"/>
        <v>0</v>
      </c>
      <c r="AQ112" s="10" t="str">
        <f>IFERROR(VLOOKUP(A112,'13'!U:V,2,0),"0")</f>
        <v>0</v>
      </c>
      <c r="AR112" s="5" t="s">
        <v>134</v>
      </c>
      <c r="AS112" s="15">
        <f t="shared" si="101"/>
        <v>0</v>
      </c>
      <c r="AT112" s="10" t="str">
        <f>IFERROR(VLOOKUP(A112,'14'!U:V,2,0),"0")</f>
        <v>0</v>
      </c>
      <c r="AU112" s="5" t="s">
        <v>134</v>
      </c>
      <c r="AV112" s="15">
        <f t="shared" si="102"/>
        <v>0</v>
      </c>
      <c r="AW112" s="10" t="str">
        <f>IFERROR(VLOOKUP(A112,'15'!U:V,2,0),"0")</f>
        <v>0</v>
      </c>
      <c r="AX112" s="5" t="s">
        <v>134</v>
      </c>
      <c r="AY112" s="15">
        <f t="shared" si="103"/>
        <v>0</v>
      </c>
      <c r="AZ112" s="10" t="str">
        <f>IFERROR(VLOOKUP(A112,'16'!U:V,2,0),"0")</f>
        <v>0</v>
      </c>
      <c r="BA112" s="5" t="s">
        <v>134</v>
      </c>
      <c r="BB112" s="15">
        <f t="shared" si="104"/>
        <v>0</v>
      </c>
      <c r="BC112" s="10" t="str">
        <f>IFERROR(VLOOKUP(A112,'17'!U:V,2,0),"0")</f>
        <v>0</v>
      </c>
      <c r="BD112" s="5" t="s">
        <v>134</v>
      </c>
      <c r="BE112" s="15">
        <f t="shared" si="105"/>
        <v>0</v>
      </c>
      <c r="BF112" s="10" t="str">
        <f>IFERROR(VLOOKUP(A112,'18'!U:V,2,0),"0")</f>
        <v>0</v>
      </c>
      <c r="BG112" s="5" t="s">
        <v>134</v>
      </c>
      <c r="BH112" s="15">
        <f t="shared" si="75"/>
        <v>0</v>
      </c>
      <c r="BI112" s="10" t="str">
        <f>IFERROR(VLOOKUP(A112,'19'!U:V,2,0),"0")</f>
        <v>0</v>
      </c>
      <c r="BJ112" s="5" t="s">
        <v>134</v>
      </c>
      <c r="BK112" s="15">
        <f t="shared" si="76"/>
        <v>0</v>
      </c>
      <c r="BL112" s="10" t="str">
        <f>IFERROR(VLOOKUP(A112,'20'!U:V,2,0),"0")</f>
        <v>0</v>
      </c>
      <c r="BM112" s="5" t="s">
        <v>134</v>
      </c>
      <c r="BN112" s="15">
        <f t="shared" si="77"/>
        <v>0</v>
      </c>
      <c r="BO112" s="10" t="str">
        <f>IFERROR(VLOOKUP(A112,'21'!U:V,2,0),"0")</f>
        <v>0</v>
      </c>
      <c r="BP112" s="5" t="s">
        <v>134</v>
      </c>
      <c r="BQ112" s="15">
        <f t="shared" si="78"/>
        <v>0</v>
      </c>
      <c r="BR112" s="10" t="str">
        <f>IFERROR(VLOOKUP(A112,'22'!U:V,2,0),"0")</f>
        <v>0</v>
      </c>
      <c r="BS112" s="5" t="s">
        <v>134</v>
      </c>
      <c r="BT112" s="15">
        <f t="shared" si="79"/>
        <v>0</v>
      </c>
      <c r="BU112" s="10" t="str">
        <f>IFERROR(VLOOKUP(A112,'23'!U:V,2,0),"0")</f>
        <v>0</v>
      </c>
      <c r="BV112" s="5" t="s">
        <v>134</v>
      </c>
      <c r="BW112" s="15">
        <f t="shared" si="80"/>
        <v>0</v>
      </c>
      <c r="BX112" s="10" t="str">
        <f>IFERROR(VLOOKUP(A112,'24'!U:V,2,0),"0")</f>
        <v>0</v>
      </c>
      <c r="BY112" s="5" t="s">
        <v>134</v>
      </c>
      <c r="BZ112" s="15">
        <f t="shared" si="81"/>
        <v>0</v>
      </c>
      <c r="CA112" s="10" t="str">
        <f>IFERROR(VLOOKUP(A112,'25'!U:V,2,0),"0")</f>
        <v>0</v>
      </c>
      <c r="CB112" s="5" t="s">
        <v>134</v>
      </c>
      <c r="CC112" s="15">
        <f t="shared" si="82"/>
        <v>0</v>
      </c>
      <c r="CD112" s="10" t="str">
        <f>IFERROR(VLOOKUP(A112,'26'!U:V,2,0),"0")</f>
        <v>0</v>
      </c>
      <c r="CE112" s="5" t="s">
        <v>134</v>
      </c>
      <c r="CF112" s="15">
        <f t="shared" si="83"/>
        <v>0</v>
      </c>
      <c r="CG112" s="10" t="str">
        <f>IFERROR(VLOOKUP(A112,'27'!U:V,2,0),"0")</f>
        <v>0</v>
      </c>
      <c r="CH112" s="5" t="s">
        <v>134</v>
      </c>
      <c r="CI112" s="15">
        <f t="shared" si="84"/>
        <v>0</v>
      </c>
      <c r="CJ112" s="10" t="str">
        <f>IFERROR(VLOOKUP(A112,'28'!U:V,2,0),"0")</f>
        <v>0</v>
      </c>
      <c r="CK112" s="5" t="s">
        <v>134</v>
      </c>
      <c r="CL112" s="15">
        <f t="shared" si="85"/>
        <v>0</v>
      </c>
      <c r="CM112" s="10" t="str">
        <f>IFERROR(VLOOKUP(A112,'29'!U:V,2,0),"0")</f>
        <v>0</v>
      </c>
      <c r="CN112" s="5" t="s">
        <v>134</v>
      </c>
      <c r="CO112" s="15">
        <f t="shared" si="86"/>
        <v>0</v>
      </c>
      <c r="CP112" s="10" t="str">
        <f>IFERROR(VLOOKUP(A112,'30'!U:V,2,0),"0")</f>
        <v>0</v>
      </c>
      <c r="CQ112" s="5" t="s">
        <v>134</v>
      </c>
      <c r="CR112" s="15">
        <f t="shared" si="87"/>
        <v>0</v>
      </c>
      <c r="CS112" s="10" t="str">
        <f>IFERROR(VLOOKUP(A112,'31'!U:V,2,0),"0")</f>
        <v>0</v>
      </c>
      <c r="CT112" s="5" t="s">
        <v>134</v>
      </c>
      <c r="CU112" s="15">
        <f t="shared" si="88"/>
        <v>0</v>
      </c>
      <c r="CV112" s="10" t="str">
        <f>IFERROR(VLOOKUP(A112,'เซต1-31'!V:W,2,0),"0")</f>
        <v>0</v>
      </c>
      <c r="CW112" s="5" t="s">
        <v>134</v>
      </c>
      <c r="CX112" s="15">
        <f t="shared" si="74"/>
        <v>0</v>
      </c>
    </row>
    <row r="113" spans="1:102" x14ac:dyDescent="0.25">
      <c r="A113" s="5" t="s">
        <v>16</v>
      </c>
      <c r="B113" s="4" t="s">
        <v>17</v>
      </c>
      <c r="C113" s="13">
        <v>4.5</v>
      </c>
      <c r="D113" s="19">
        <f t="shared" si="55"/>
        <v>5</v>
      </c>
      <c r="E113" s="5" t="s">
        <v>130</v>
      </c>
      <c r="F113" s="13">
        <f t="shared" si="106"/>
        <v>22.5</v>
      </c>
      <c r="G113" s="10" t="str">
        <f>IFERROR(VLOOKUP(A113,'1'!U:V,2,0),"0")</f>
        <v>0</v>
      </c>
      <c r="H113" s="5" t="s">
        <v>130</v>
      </c>
      <c r="I113" s="15">
        <f t="shared" si="89"/>
        <v>0</v>
      </c>
      <c r="J113" s="10" t="str">
        <f>IFERROR(VLOOKUP(A113,'2'!U:V,2,0),"0")</f>
        <v>0</v>
      </c>
      <c r="K113" s="5" t="s">
        <v>130</v>
      </c>
      <c r="L113" s="15">
        <f t="shared" si="90"/>
        <v>0</v>
      </c>
      <c r="M113" s="10" t="str">
        <f>IFERROR(VLOOKUP(A113,'3'!U:V,2,0),"0")</f>
        <v>0</v>
      </c>
      <c r="N113" s="5" t="s">
        <v>130</v>
      </c>
      <c r="O113" s="15">
        <f t="shared" si="91"/>
        <v>0</v>
      </c>
      <c r="P113" s="10" t="str">
        <f>IFERROR(VLOOKUP(A113,'4'!U:V,2,0),"0")</f>
        <v>0</v>
      </c>
      <c r="Q113" s="5" t="s">
        <v>130</v>
      </c>
      <c r="R113" s="15">
        <f t="shared" si="92"/>
        <v>0</v>
      </c>
      <c r="S113" s="10" t="str">
        <f>IFERROR(VLOOKUP(A113,'5'!U:V,2,0),"0")</f>
        <v>0</v>
      </c>
      <c r="T113" s="5" t="s">
        <v>130</v>
      </c>
      <c r="U113" s="15">
        <f t="shared" si="93"/>
        <v>0</v>
      </c>
      <c r="V113" s="10" t="str">
        <f>IFERROR(VLOOKUP(A113,'6'!U:V,2,0),"0")</f>
        <v>0</v>
      </c>
      <c r="W113" s="5" t="s">
        <v>130</v>
      </c>
      <c r="X113" s="15">
        <f t="shared" si="94"/>
        <v>0</v>
      </c>
      <c r="Y113" s="10" t="str">
        <f>IFERROR(VLOOKUP(A113,'7'!U:V,2,0),"0")</f>
        <v>0</v>
      </c>
      <c r="Z113" s="5" t="s">
        <v>130</v>
      </c>
      <c r="AA113" s="15">
        <f t="shared" si="95"/>
        <v>0</v>
      </c>
      <c r="AB113" s="10" t="str">
        <f>IFERROR(VLOOKUP(A113,'8'!U:V,2,0),"0")</f>
        <v>0</v>
      </c>
      <c r="AC113" s="5" t="s">
        <v>130</v>
      </c>
      <c r="AD113" s="15">
        <f t="shared" si="96"/>
        <v>0</v>
      </c>
      <c r="AE113" s="10" t="str">
        <f>IFERROR(VLOOKUP(A113,'9'!U:V,2,0),"0")</f>
        <v>0</v>
      </c>
      <c r="AF113" s="5" t="s">
        <v>130</v>
      </c>
      <c r="AG113" s="15">
        <f t="shared" si="97"/>
        <v>0</v>
      </c>
      <c r="AH113" s="10" t="str">
        <f>IFERROR(VLOOKUP(A113,'10'!U:V,2,0),"0")</f>
        <v>0</v>
      </c>
      <c r="AI113" s="5" t="s">
        <v>130</v>
      </c>
      <c r="AJ113" s="15">
        <f t="shared" si="98"/>
        <v>0</v>
      </c>
      <c r="AK113" s="10" t="str">
        <f>IFERROR(VLOOKUP(A113,'11'!U:V,2,0),"0")</f>
        <v>0</v>
      </c>
      <c r="AL113" s="5" t="s">
        <v>130</v>
      </c>
      <c r="AM113" s="15">
        <f t="shared" si="99"/>
        <v>0</v>
      </c>
      <c r="AN113" s="10" t="str">
        <f>IFERROR(VLOOKUP(A113,'12'!U:V,2,0),"0")</f>
        <v>0</v>
      </c>
      <c r="AO113" s="5" t="s">
        <v>130</v>
      </c>
      <c r="AP113" s="15">
        <f t="shared" si="100"/>
        <v>0</v>
      </c>
      <c r="AQ113" s="10" t="str">
        <f>IFERROR(VLOOKUP(A113,'13'!U:V,2,0),"0")</f>
        <v>0</v>
      </c>
      <c r="AR113" s="5" t="s">
        <v>130</v>
      </c>
      <c r="AS113" s="15">
        <f t="shared" si="101"/>
        <v>0</v>
      </c>
      <c r="AT113" s="10" t="str">
        <f>IFERROR(VLOOKUP(A113,'14'!U:V,2,0),"0")</f>
        <v>0</v>
      </c>
      <c r="AU113" s="5" t="s">
        <v>130</v>
      </c>
      <c r="AV113" s="15">
        <f t="shared" si="102"/>
        <v>0</v>
      </c>
      <c r="AW113" s="10" t="str">
        <f>IFERROR(VLOOKUP(A113,'15'!U:V,2,0),"0")</f>
        <v>0</v>
      </c>
      <c r="AX113" s="5" t="s">
        <v>130</v>
      </c>
      <c r="AY113" s="15">
        <f t="shared" si="103"/>
        <v>0</v>
      </c>
      <c r="AZ113" s="10">
        <f>IFERROR(VLOOKUP(A113,'16'!U:V,2,0),"0")</f>
        <v>5</v>
      </c>
      <c r="BA113" s="5" t="s">
        <v>130</v>
      </c>
      <c r="BB113" s="15">
        <f t="shared" si="104"/>
        <v>22.5</v>
      </c>
      <c r="BC113" s="10" t="str">
        <f>IFERROR(VLOOKUP(A113,'17'!U:V,2,0),"0")</f>
        <v>0</v>
      </c>
      <c r="BD113" s="5" t="s">
        <v>130</v>
      </c>
      <c r="BE113" s="15">
        <f t="shared" si="105"/>
        <v>0</v>
      </c>
      <c r="BF113" s="10" t="str">
        <f>IFERROR(VLOOKUP(A113,'18'!U:V,2,0),"0")</f>
        <v>0</v>
      </c>
      <c r="BG113" s="5" t="s">
        <v>130</v>
      </c>
      <c r="BH113" s="15">
        <f t="shared" si="75"/>
        <v>0</v>
      </c>
      <c r="BI113" s="10" t="str">
        <f>IFERROR(VLOOKUP(A113,'19'!U:V,2,0),"0")</f>
        <v>0</v>
      </c>
      <c r="BJ113" s="5" t="s">
        <v>130</v>
      </c>
      <c r="BK113" s="15">
        <f t="shared" si="76"/>
        <v>0</v>
      </c>
      <c r="BL113" s="10" t="str">
        <f>IFERROR(VLOOKUP(A113,'20'!U:V,2,0),"0")</f>
        <v>0</v>
      </c>
      <c r="BM113" s="5" t="s">
        <v>130</v>
      </c>
      <c r="BN113" s="15">
        <f t="shared" si="77"/>
        <v>0</v>
      </c>
      <c r="BO113" s="10" t="str">
        <f>IFERROR(VLOOKUP(A113,'21'!U:V,2,0),"0")</f>
        <v>0</v>
      </c>
      <c r="BP113" s="5" t="s">
        <v>130</v>
      </c>
      <c r="BQ113" s="15">
        <f t="shared" si="78"/>
        <v>0</v>
      </c>
      <c r="BR113" s="10" t="str">
        <f>IFERROR(VLOOKUP(A113,'22'!U:V,2,0),"0")</f>
        <v>0</v>
      </c>
      <c r="BS113" s="5" t="s">
        <v>130</v>
      </c>
      <c r="BT113" s="15">
        <f t="shared" si="79"/>
        <v>0</v>
      </c>
      <c r="BU113" s="10" t="str">
        <f>IFERROR(VLOOKUP(A113,'23'!U:V,2,0),"0")</f>
        <v>0</v>
      </c>
      <c r="BV113" s="5" t="s">
        <v>130</v>
      </c>
      <c r="BW113" s="15">
        <f t="shared" si="80"/>
        <v>0</v>
      </c>
      <c r="BX113" s="10" t="str">
        <f>IFERROR(VLOOKUP(A113,'24'!U:V,2,0),"0")</f>
        <v>0</v>
      </c>
      <c r="BY113" s="5" t="s">
        <v>130</v>
      </c>
      <c r="BZ113" s="15">
        <f t="shared" si="81"/>
        <v>0</v>
      </c>
      <c r="CA113" s="10" t="str">
        <f>IFERROR(VLOOKUP(A113,'25'!U:V,2,0),"0")</f>
        <v>0</v>
      </c>
      <c r="CB113" s="5" t="s">
        <v>130</v>
      </c>
      <c r="CC113" s="15">
        <f t="shared" si="82"/>
        <v>0</v>
      </c>
      <c r="CD113" s="10" t="str">
        <f>IFERROR(VLOOKUP(A113,'26'!U:V,2,0),"0")</f>
        <v>0</v>
      </c>
      <c r="CE113" s="5" t="s">
        <v>130</v>
      </c>
      <c r="CF113" s="15">
        <f t="shared" si="83"/>
        <v>0</v>
      </c>
      <c r="CG113" s="10" t="str">
        <f>IFERROR(VLOOKUP(A113,'27'!U:V,2,0),"0")</f>
        <v>0</v>
      </c>
      <c r="CH113" s="5" t="s">
        <v>130</v>
      </c>
      <c r="CI113" s="15">
        <f t="shared" si="84"/>
        <v>0</v>
      </c>
      <c r="CJ113" s="10" t="str">
        <f>IFERROR(VLOOKUP(A113,'28'!U:V,2,0),"0")</f>
        <v>0</v>
      </c>
      <c r="CK113" s="5" t="s">
        <v>130</v>
      </c>
      <c r="CL113" s="15">
        <f t="shared" si="85"/>
        <v>0</v>
      </c>
      <c r="CM113" s="10" t="str">
        <f>IFERROR(VLOOKUP(A113,'29'!U:V,2,0),"0")</f>
        <v>0</v>
      </c>
      <c r="CN113" s="5" t="s">
        <v>130</v>
      </c>
      <c r="CO113" s="15">
        <f t="shared" si="86"/>
        <v>0</v>
      </c>
      <c r="CP113" s="10" t="str">
        <f>IFERROR(VLOOKUP(A113,'30'!U:V,2,0),"0")</f>
        <v>0</v>
      </c>
      <c r="CQ113" s="5" t="s">
        <v>130</v>
      </c>
      <c r="CR113" s="15">
        <f t="shared" si="87"/>
        <v>0</v>
      </c>
      <c r="CS113" s="10" t="str">
        <f>IFERROR(VLOOKUP(A113,'31'!U:V,2,0),"0")</f>
        <v>0</v>
      </c>
      <c r="CT113" s="5" t="s">
        <v>130</v>
      </c>
      <c r="CU113" s="15">
        <f t="shared" si="88"/>
        <v>0</v>
      </c>
      <c r="CV113" s="10" t="str">
        <f>IFERROR(VLOOKUP(A113,'เซต1-31'!V:W,2,0),"0")</f>
        <v>0</v>
      </c>
      <c r="CW113" s="5" t="s">
        <v>130</v>
      </c>
      <c r="CX113" s="15">
        <f t="shared" si="74"/>
        <v>0</v>
      </c>
    </row>
    <row r="114" spans="1:102" x14ac:dyDescent="0.6">
      <c r="A114" s="5" t="s">
        <v>215</v>
      </c>
      <c r="B114" s="1" t="s">
        <v>216</v>
      </c>
      <c r="C114" s="13">
        <v>26.81</v>
      </c>
      <c r="D114" s="19">
        <f t="shared" si="55"/>
        <v>22</v>
      </c>
      <c r="E114" s="5" t="s">
        <v>129</v>
      </c>
      <c r="F114" s="13">
        <f t="shared" si="106"/>
        <v>589.81999999999994</v>
      </c>
      <c r="G114" s="10">
        <f>IFERROR(VLOOKUP(A114,'1'!U:V,2,0),"0")</f>
        <v>4</v>
      </c>
      <c r="H114" s="5" t="s">
        <v>129</v>
      </c>
      <c r="I114" s="15">
        <f t="shared" si="89"/>
        <v>107.24</v>
      </c>
      <c r="J114" s="10">
        <f>IFERROR(VLOOKUP(A114,'2'!U:V,2,0),"0")</f>
        <v>1</v>
      </c>
      <c r="K114" s="5" t="s">
        <v>129</v>
      </c>
      <c r="L114" s="15">
        <f t="shared" si="90"/>
        <v>26.81</v>
      </c>
      <c r="M114" s="10">
        <f>IFERROR(VLOOKUP(A114,'3'!U:V,2,0),"0")</f>
        <v>4</v>
      </c>
      <c r="N114" s="5" t="s">
        <v>129</v>
      </c>
      <c r="O114" s="15">
        <f t="shared" si="91"/>
        <v>107.24</v>
      </c>
      <c r="P114" s="10">
        <f>IFERROR(VLOOKUP(A114,'4'!U:V,2,0),"0")</f>
        <v>13</v>
      </c>
      <c r="Q114" s="5" t="s">
        <v>129</v>
      </c>
      <c r="R114" s="15">
        <f t="shared" si="92"/>
        <v>348.53</v>
      </c>
      <c r="S114" s="10" t="str">
        <f>IFERROR(VLOOKUP(A114,'5'!U:V,2,0),"0")</f>
        <v>0</v>
      </c>
      <c r="T114" s="5" t="s">
        <v>129</v>
      </c>
      <c r="U114" s="15">
        <f t="shared" si="93"/>
        <v>0</v>
      </c>
      <c r="V114" s="10" t="str">
        <f>IFERROR(VLOOKUP(A114,'6'!U:V,2,0),"0")</f>
        <v>0</v>
      </c>
      <c r="W114" s="5" t="s">
        <v>129</v>
      </c>
      <c r="X114" s="15">
        <f t="shared" si="94"/>
        <v>0</v>
      </c>
      <c r="Y114" s="10" t="str">
        <f>IFERROR(VLOOKUP(A114,'7'!U:V,2,0),"0")</f>
        <v>0</v>
      </c>
      <c r="Z114" s="5" t="s">
        <v>129</v>
      </c>
      <c r="AA114" s="15">
        <f t="shared" si="95"/>
        <v>0</v>
      </c>
      <c r="AB114" s="10" t="str">
        <f>IFERROR(VLOOKUP(A114,'8'!U:V,2,0),"0")</f>
        <v>0</v>
      </c>
      <c r="AC114" s="5" t="s">
        <v>129</v>
      </c>
      <c r="AD114" s="15">
        <f t="shared" si="96"/>
        <v>0</v>
      </c>
      <c r="AE114" s="10" t="str">
        <f>IFERROR(VLOOKUP(A114,'9'!U:V,2,0),"0")</f>
        <v>0</v>
      </c>
      <c r="AF114" s="5" t="s">
        <v>129</v>
      </c>
      <c r="AG114" s="15">
        <f t="shared" si="97"/>
        <v>0</v>
      </c>
      <c r="AH114" s="10" t="str">
        <f>IFERROR(VLOOKUP(A114,'10'!U:V,2,0),"0")</f>
        <v>0</v>
      </c>
      <c r="AI114" s="5" t="s">
        <v>129</v>
      </c>
      <c r="AJ114" s="15">
        <f t="shared" si="98"/>
        <v>0</v>
      </c>
      <c r="AK114" s="10" t="str">
        <f>IFERROR(VLOOKUP(A114,'11'!U:V,2,0),"0")</f>
        <v>0</v>
      </c>
      <c r="AL114" s="5" t="s">
        <v>129</v>
      </c>
      <c r="AM114" s="15">
        <f t="shared" si="99"/>
        <v>0</v>
      </c>
      <c r="AN114" s="10" t="str">
        <f>IFERROR(VLOOKUP(A114,'12'!U:V,2,0),"0")</f>
        <v>0</v>
      </c>
      <c r="AO114" s="5" t="s">
        <v>129</v>
      </c>
      <c r="AP114" s="15">
        <f t="shared" si="100"/>
        <v>0</v>
      </c>
      <c r="AQ114" s="10" t="str">
        <f>IFERROR(VLOOKUP(A114,'13'!U:V,2,0),"0")</f>
        <v>0</v>
      </c>
      <c r="AR114" s="5" t="s">
        <v>129</v>
      </c>
      <c r="AS114" s="15">
        <f t="shared" si="101"/>
        <v>0</v>
      </c>
      <c r="AT114" s="10" t="str">
        <f>IFERROR(VLOOKUP(A114,'14'!U:V,2,0),"0")</f>
        <v>0</v>
      </c>
      <c r="AU114" s="5" t="s">
        <v>129</v>
      </c>
      <c r="AV114" s="15">
        <f t="shared" si="102"/>
        <v>0</v>
      </c>
      <c r="AW114" s="10" t="str">
        <f>IFERROR(VLOOKUP(A114,'15'!U:V,2,0),"0")</f>
        <v>0</v>
      </c>
      <c r="AX114" s="5" t="s">
        <v>129</v>
      </c>
      <c r="AY114" s="15">
        <f t="shared" si="103"/>
        <v>0</v>
      </c>
      <c r="AZ114" s="10" t="str">
        <f>IFERROR(VLOOKUP(A114,'16'!U:V,2,0),"0")</f>
        <v>0</v>
      </c>
      <c r="BA114" s="5" t="s">
        <v>129</v>
      </c>
      <c r="BB114" s="15">
        <f t="shared" si="104"/>
        <v>0</v>
      </c>
      <c r="BC114" s="10" t="str">
        <f>IFERROR(VLOOKUP(A114,'17'!U:V,2,0),"0")</f>
        <v>0</v>
      </c>
      <c r="BD114" s="5" t="s">
        <v>129</v>
      </c>
      <c r="BE114" s="15">
        <f t="shared" si="105"/>
        <v>0</v>
      </c>
      <c r="BF114" s="10" t="str">
        <f>IFERROR(VLOOKUP(A114,'18'!U:V,2,0),"0")</f>
        <v>0</v>
      </c>
      <c r="BG114" s="5" t="s">
        <v>129</v>
      </c>
      <c r="BH114" s="15">
        <f t="shared" si="75"/>
        <v>0</v>
      </c>
      <c r="BI114" s="10" t="str">
        <f>IFERROR(VLOOKUP(A114,'19'!U:V,2,0),"0")</f>
        <v>0</v>
      </c>
      <c r="BJ114" s="5" t="s">
        <v>129</v>
      </c>
      <c r="BK114" s="15">
        <f t="shared" si="76"/>
        <v>0</v>
      </c>
      <c r="BL114" s="10" t="str">
        <f>IFERROR(VLOOKUP(A114,'20'!U:V,2,0),"0")</f>
        <v>0</v>
      </c>
      <c r="BM114" s="5" t="s">
        <v>129</v>
      </c>
      <c r="BN114" s="15">
        <f t="shared" si="77"/>
        <v>0</v>
      </c>
      <c r="BO114" s="10" t="str">
        <f>IFERROR(VLOOKUP(A114,'21'!U:V,2,0),"0")</f>
        <v>0</v>
      </c>
      <c r="BP114" s="5" t="s">
        <v>129</v>
      </c>
      <c r="BQ114" s="15">
        <f t="shared" si="78"/>
        <v>0</v>
      </c>
      <c r="BR114" s="10" t="str">
        <f>IFERROR(VLOOKUP(A114,'22'!U:V,2,0),"0")</f>
        <v>0</v>
      </c>
      <c r="BS114" s="5" t="s">
        <v>129</v>
      </c>
      <c r="BT114" s="15">
        <f t="shared" si="79"/>
        <v>0</v>
      </c>
      <c r="BU114" s="10" t="str">
        <f>IFERROR(VLOOKUP(A114,'23'!U:V,2,0),"0")</f>
        <v>0</v>
      </c>
      <c r="BV114" s="5" t="s">
        <v>129</v>
      </c>
      <c r="BW114" s="15">
        <f t="shared" si="80"/>
        <v>0</v>
      </c>
      <c r="BX114" s="10" t="str">
        <f>IFERROR(VLOOKUP(A114,'24'!U:V,2,0),"0")</f>
        <v>0</v>
      </c>
      <c r="BY114" s="5" t="s">
        <v>129</v>
      </c>
      <c r="BZ114" s="15">
        <f t="shared" si="81"/>
        <v>0</v>
      </c>
      <c r="CA114" s="10" t="str">
        <f>IFERROR(VLOOKUP(A114,'25'!U:V,2,0),"0")</f>
        <v>0</v>
      </c>
      <c r="CB114" s="5" t="s">
        <v>129</v>
      </c>
      <c r="CC114" s="15">
        <f t="shared" si="82"/>
        <v>0</v>
      </c>
      <c r="CD114" s="10" t="str">
        <f>IFERROR(VLOOKUP(A114,'26'!U:V,2,0),"0")</f>
        <v>0</v>
      </c>
      <c r="CE114" s="5" t="s">
        <v>129</v>
      </c>
      <c r="CF114" s="15">
        <f t="shared" si="83"/>
        <v>0</v>
      </c>
      <c r="CG114" s="10" t="str">
        <f>IFERROR(VLOOKUP(A114,'27'!U:V,2,0),"0")</f>
        <v>0</v>
      </c>
      <c r="CH114" s="5" t="s">
        <v>129</v>
      </c>
      <c r="CI114" s="15">
        <f t="shared" si="84"/>
        <v>0</v>
      </c>
      <c r="CJ114" s="10" t="str">
        <f>IFERROR(VLOOKUP(A114,'28'!U:V,2,0),"0")</f>
        <v>0</v>
      </c>
      <c r="CK114" s="5" t="s">
        <v>129</v>
      </c>
      <c r="CL114" s="15">
        <f t="shared" si="85"/>
        <v>0</v>
      </c>
      <c r="CM114" s="10" t="str">
        <f>IFERROR(VLOOKUP(A114,'29'!U:V,2,0),"0")</f>
        <v>0</v>
      </c>
      <c r="CN114" s="5" t="s">
        <v>129</v>
      </c>
      <c r="CO114" s="15">
        <f t="shared" si="86"/>
        <v>0</v>
      </c>
      <c r="CP114" s="10" t="str">
        <f>IFERROR(VLOOKUP(A114,'30'!U:V,2,0),"0")</f>
        <v>0</v>
      </c>
      <c r="CQ114" s="5" t="s">
        <v>129</v>
      </c>
      <c r="CR114" s="15">
        <f t="shared" si="87"/>
        <v>0</v>
      </c>
      <c r="CS114" s="10" t="str">
        <f>IFERROR(VLOOKUP(A114,'31'!U:V,2,0),"0")</f>
        <v>0</v>
      </c>
      <c r="CT114" s="5" t="s">
        <v>129</v>
      </c>
      <c r="CU114" s="15">
        <f t="shared" si="88"/>
        <v>0</v>
      </c>
      <c r="CV114" s="10" t="str">
        <f>IFERROR(VLOOKUP(A114,'เซต1-31'!V:W,2,0),"0")</f>
        <v>0</v>
      </c>
      <c r="CW114" s="5" t="s">
        <v>129</v>
      </c>
      <c r="CX114" s="15">
        <f t="shared" si="74"/>
        <v>0</v>
      </c>
    </row>
    <row r="115" spans="1:102" x14ac:dyDescent="0.25">
      <c r="A115" s="5" t="s">
        <v>238</v>
      </c>
      <c r="B115" s="4" t="s">
        <v>243</v>
      </c>
      <c r="C115" s="13">
        <v>13.51</v>
      </c>
      <c r="D115" s="19">
        <f t="shared" si="55"/>
        <v>0</v>
      </c>
      <c r="E115" s="5" t="s">
        <v>129</v>
      </c>
      <c r="F115" s="13">
        <f t="shared" si="106"/>
        <v>0</v>
      </c>
      <c r="G115" s="10" t="str">
        <f>IFERROR(VLOOKUP(A115,'1'!U:V,2,0),"0")</f>
        <v>0</v>
      </c>
      <c r="H115" s="5" t="s">
        <v>129</v>
      </c>
      <c r="I115" s="15">
        <f t="shared" si="89"/>
        <v>0</v>
      </c>
      <c r="J115" s="10" t="str">
        <f>IFERROR(VLOOKUP(A115,'2'!U:V,2,0),"0")</f>
        <v>0</v>
      </c>
      <c r="K115" s="5" t="s">
        <v>129</v>
      </c>
      <c r="L115" s="15">
        <f t="shared" si="90"/>
        <v>0</v>
      </c>
      <c r="M115" s="10" t="str">
        <f>IFERROR(VLOOKUP(A115,'3'!U:V,2,0),"0")</f>
        <v>0</v>
      </c>
      <c r="N115" s="5" t="s">
        <v>129</v>
      </c>
      <c r="O115" s="15">
        <f t="shared" si="91"/>
        <v>0</v>
      </c>
      <c r="P115" s="10" t="str">
        <f>IFERROR(VLOOKUP(A115,'4'!U:V,2,0),"0")</f>
        <v>0</v>
      </c>
      <c r="Q115" s="5" t="s">
        <v>129</v>
      </c>
      <c r="R115" s="15">
        <f t="shared" si="92"/>
        <v>0</v>
      </c>
      <c r="S115" s="10" t="str">
        <f>IFERROR(VLOOKUP(A115,'5'!U:V,2,0),"0")</f>
        <v>0</v>
      </c>
      <c r="T115" s="5" t="s">
        <v>129</v>
      </c>
      <c r="U115" s="15">
        <f t="shared" si="93"/>
        <v>0</v>
      </c>
      <c r="V115" s="10" t="str">
        <f>IFERROR(VLOOKUP(A115,'6'!U:V,2,0),"0")</f>
        <v>0</v>
      </c>
      <c r="W115" s="5" t="s">
        <v>129</v>
      </c>
      <c r="X115" s="15">
        <f t="shared" si="94"/>
        <v>0</v>
      </c>
      <c r="Y115" s="10" t="str">
        <f>IFERROR(VLOOKUP(A115,'7'!U:V,2,0),"0")</f>
        <v>0</v>
      </c>
      <c r="Z115" s="5" t="s">
        <v>129</v>
      </c>
      <c r="AA115" s="15">
        <f t="shared" si="95"/>
        <v>0</v>
      </c>
      <c r="AB115" s="10" t="str">
        <f>IFERROR(VLOOKUP(A115,'8'!U:V,2,0),"0")</f>
        <v>0</v>
      </c>
      <c r="AC115" s="5" t="s">
        <v>129</v>
      </c>
      <c r="AD115" s="15">
        <f t="shared" si="96"/>
        <v>0</v>
      </c>
      <c r="AE115" s="10" t="str">
        <f>IFERROR(VLOOKUP(A115,'9'!U:V,2,0),"0")</f>
        <v>0</v>
      </c>
      <c r="AF115" s="5" t="s">
        <v>129</v>
      </c>
      <c r="AG115" s="15">
        <f t="shared" si="97"/>
        <v>0</v>
      </c>
      <c r="AH115" s="10" t="str">
        <f>IFERROR(VLOOKUP(A115,'10'!U:V,2,0),"0")</f>
        <v>0</v>
      </c>
      <c r="AI115" s="5" t="s">
        <v>129</v>
      </c>
      <c r="AJ115" s="15">
        <f t="shared" si="98"/>
        <v>0</v>
      </c>
      <c r="AK115" s="10" t="str">
        <f>IFERROR(VLOOKUP(A115,'11'!U:V,2,0),"0")</f>
        <v>0</v>
      </c>
      <c r="AL115" s="5" t="s">
        <v>129</v>
      </c>
      <c r="AM115" s="15">
        <f t="shared" si="99"/>
        <v>0</v>
      </c>
      <c r="AN115" s="10" t="str">
        <f>IFERROR(VLOOKUP(A115,'12'!U:V,2,0),"0")</f>
        <v>0</v>
      </c>
      <c r="AO115" s="5" t="s">
        <v>129</v>
      </c>
      <c r="AP115" s="15">
        <f t="shared" si="100"/>
        <v>0</v>
      </c>
      <c r="AQ115" s="10" t="str">
        <f>IFERROR(VLOOKUP(A115,'13'!U:V,2,0),"0")</f>
        <v>0</v>
      </c>
      <c r="AR115" s="5" t="s">
        <v>129</v>
      </c>
      <c r="AS115" s="15">
        <f t="shared" si="101"/>
        <v>0</v>
      </c>
      <c r="AT115" s="10" t="str">
        <f>IFERROR(VLOOKUP(A115,'14'!U:V,2,0),"0")</f>
        <v>0</v>
      </c>
      <c r="AU115" s="5" t="s">
        <v>129</v>
      </c>
      <c r="AV115" s="15">
        <f t="shared" si="102"/>
        <v>0</v>
      </c>
      <c r="AW115" s="10" t="str">
        <f>IFERROR(VLOOKUP(A115,'15'!U:V,2,0),"0")</f>
        <v>0</v>
      </c>
      <c r="AX115" s="5" t="s">
        <v>129</v>
      </c>
      <c r="AY115" s="15">
        <f t="shared" si="103"/>
        <v>0</v>
      </c>
      <c r="AZ115" s="10" t="str">
        <f>IFERROR(VLOOKUP(A115,'16'!U:V,2,0),"0")</f>
        <v>0</v>
      </c>
      <c r="BA115" s="5" t="s">
        <v>129</v>
      </c>
      <c r="BB115" s="15">
        <f t="shared" si="104"/>
        <v>0</v>
      </c>
      <c r="BC115" s="10" t="str">
        <f>IFERROR(VLOOKUP(A115,'17'!U:V,2,0),"0")</f>
        <v>0</v>
      </c>
      <c r="BD115" s="5" t="s">
        <v>129</v>
      </c>
      <c r="BE115" s="15">
        <f t="shared" si="105"/>
        <v>0</v>
      </c>
      <c r="BF115" s="10" t="str">
        <f>IFERROR(VLOOKUP(A115,'18'!U:V,2,0),"0")</f>
        <v>0</v>
      </c>
      <c r="BG115" s="5" t="s">
        <v>129</v>
      </c>
      <c r="BH115" s="15">
        <f t="shared" si="75"/>
        <v>0</v>
      </c>
      <c r="BI115" s="10" t="str">
        <f>IFERROR(VLOOKUP(A115,'19'!U:V,2,0),"0")</f>
        <v>0</v>
      </c>
      <c r="BJ115" s="5" t="s">
        <v>129</v>
      </c>
      <c r="BK115" s="15">
        <f t="shared" si="76"/>
        <v>0</v>
      </c>
      <c r="BL115" s="10" t="str">
        <f>IFERROR(VLOOKUP(A115,'20'!U:V,2,0),"0")</f>
        <v>0</v>
      </c>
      <c r="BM115" s="5" t="s">
        <v>129</v>
      </c>
      <c r="BN115" s="15">
        <f t="shared" si="77"/>
        <v>0</v>
      </c>
      <c r="BO115" s="10" t="str">
        <f>IFERROR(VLOOKUP(A115,'21'!U:V,2,0),"0")</f>
        <v>0</v>
      </c>
      <c r="BP115" s="5" t="s">
        <v>129</v>
      </c>
      <c r="BQ115" s="15">
        <f t="shared" si="78"/>
        <v>0</v>
      </c>
      <c r="BR115" s="10" t="str">
        <f>IFERROR(VLOOKUP(A115,'22'!U:V,2,0),"0")</f>
        <v>0</v>
      </c>
      <c r="BS115" s="5" t="s">
        <v>129</v>
      </c>
      <c r="BT115" s="15">
        <f t="shared" si="79"/>
        <v>0</v>
      </c>
      <c r="BU115" s="10" t="str">
        <f>IFERROR(VLOOKUP(A115,'23'!U:V,2,0),"0")</f>
        <v>0</v>
      </c>
      <c r="BV115" s="5" t="s">
        <v>129</v>
      </c>
      <c r="BW115" s="15">
        <f t="shared" si="80"/>
        <v>0</v>
      </c>
      <c r="BX115" s="10" t="str">
        <f>IFERROR(VLOOKUP(A115,'24'!U:V,2,0),"0")</f>
        <v>0</v>
      </c>
      <c r="BY115" s="5" t="s">
        <v>129</v>
      </c>
      <c r="BZ115" s="15">
        <f t="shared" si="81"/>
        <v>0</v>
      </c>
      <c r="CA115" s="10" t="str">
        <f>IFERROR(VLOOKUP(A115,'25'!U:V,2,0),"0")</f>
        <v>0</v>
      </c>
      <c r="CB115" s="5" t="s">
        <v>129</v>
      </c>
      <c r="CC115" s="15">
        <f t="shared" si="82"/>
        <v>0</v>
      </c>
      <c r="CD115" s="10" t="str">
        <f>IFERROR(VLOOKUP(A115,'26'!U:V,2,0),"0")</f>
        <v>0</v>
      </c>
      <c r="CE115" s="5" t="s">
        <v>129</v>
      </c>
      <c r="CF115" s="15">
        <f t="shared" si="83"/>
        <v>0</v>
      </c>
      <c r="CG115" s="10" t="str">
        <f>IFERROR(VLOOKUP(A115,'27'!U:V,2,0),"0")</f>
        <v>0</v>
      </c>
      <c r="CH115" s="5" t="s">
        <v>129</v>
      </c>
      <c r="CI115" s="15">
        <f t="shared" si="84"/>
        <v>0</v>
      </c>
      <c r="CJ115" s="10" t="str">
        <f>IFERROR(VLOOKUP(A115,'28'!U:V,2,0),"0")</f>
        <v>0</v>
      </c>
      <c r="CK115" s="5" t="s">
        <v>129</v>
      </c>
      <c r="CL115" s="15">
        <f t="shared" si="85"/>
        <v>0</v>
      </c>
      <c r="CM115" s="10" t="str">
        <f>IFERROR(VLOOKUP(A115,'29'!U:V,2,0),"0")</f>
        <v>0</v>
      </c>
      <c r="CN115" s="5" t="s">
        <v>129</v>
      </c>
      <c r="CO115" s="15">
        <f t="shared" si="86"/>
        <v>0</v>
      </c>
      <c r="CP115" s="10" t="str">
        <f>IFERROR(VLOOKUP(A115,'30'!U:V,2,0),"0")</f>
        <v>0</v>
      </c>
      <c r="CQ115" s="5" t="s">
        <v>129</v>
      </c>
      <c r="CR115" s="15">
        <f t="shared" si="87"/>
        <v>0</v>
      </c>
      <c r="CS115" s="10" t="str">
        <f>IFERROR(VLOOKUP(A115,'31'!U:V,2,0),"0")</f>
        <v>0</v>
      </c>
      <c r="CT115" s="5" t="s">
        <v>129</v>
      </c>
      <c r="CU115" s="15">
        <f t="shared" si="88"/>
        <v>0</v>
      </c>
      <c r="CV115" s="10" t="str">
        <f>IFERROR(VLOOKUP(A115,'เซต1-31'!V:W,2,0),"0")</f>
        <v>0</v>
      </c>
      <c r="CW115" s="5" t="s">
        <v>129</v>
      </c>
      <c r="CX115" s="15">
        <f t="shared" si="74"/>
        <v>0</v>
      </c>
    </row>
    <row r="116" spans="1:102" x14ac:dyDescent="0.25">
      <c r="A116" s="5" t="s">
        <v>232</v>
      </c>
      <c r="B116" s="4" t="s">
        <v>233</v>
      </c>
      <c r="C116" s="13">
        <v>11.38</v>
      </c>
      <c r="D116" s="19">
        <f t="shared" si="55"/>
        <v>0</v>
      </c>
      <c r="E116" s="5" t="s">
        <v>129</v>
      </c>
      <c r="F116" s="13">
        <f t="shared" ref="F116" si="107">+D116*C116</f>
        <v>0</v>
      </c>
      <c r="G116" s="10" t="str">
        <f>IFERROR(VLOOKUP(A116,'1'!U:V,2,0),"0")</f>
        <v>0</v>
      </c>
      <c r="H116" s="5" t="s">
        <v>129</v>
      </c>
      <c r="I116" s="15">
        <f t="shared" ref="I116" si="108">+G116*C116</f>
        <v>0</v>
      </c>
      <c r="J116" s="10" t="str">
        <f>IFERROR(VLOOKUP(A116,'2'!U:V,2,0),"0")</f>
        <v>0</v>
      </c>
      <c r="K116" s="5" t="s">
        <v>129</v>
      </c>
      <c r="L116" s="15">
        <f t="shared" ref="L116" si="109">+J116*C116</f>
        <v>0</v>
      </c>
      <c r="M116" s="10" t="str">
        <f>IFERROR(VLOOKUP(A116,'3'!U:V,2,0),"0")</f>
        <v>0</v>
      </c>
      <c r="N116" s="5" t="s">
        <v>129</v>
      </c>
      <c r="O116" s="15">
        <f t="shared" ref="O116" si="110">+M116*C116</f>
        <v>0</v>
      </c>
      <c r="P116" s="10" t="str">
        <f>IFERROR(VLOOKUP(A116,'4'!U:V,2,0),"0")</f>
        <v>0</v>
      </c>
      <c r="Q116" s="5" t="s">
        <v>129</v>
      </c>
      <c r="R116" s="15">
        <f t="shared" ref="R116" si="111">+P116*C116</f>
        <v>0</v>
      </c>
      <c r="S116" s="10" t="str">
        <f>IFERROR(VLOOKUP(A116,'5'!U:V,2,0),"0")</f>
        <v>0</v>
      </c>
      <c r="T116" s="5" t="s">
        <v>129</v>
      </c>
      <c r="U116" s="15">
        <f t="shared" ref="U116" si="112">+S116*C116</f>
        <v>0</v>
      </c>
      <c r="V116" s="10" t="str">
        <f>IFERROR(VLOOKUP(A116,'6'!U:V,2,0),"0")</f>
        <v>0</v>
      </c>
      <c r="W116" s="5" t="s">
        <v>129</v>
      </c>
      <c r="X116" s="15">
        <f t="shared" ref="X116" si="113">+V116*C116</f>
        <v>0</v>
      </c>
      <c r="Y116" s="10" t="str">
        <f>IFERROR(VLOOKUP(A116,'7'!U:V,2,0),"0")</f>
        <v>0</v>
      </c>
      <c r="Z116" s="5" t="s">
        <v>129</v>
      </c>
      <c r="AA116" s="15">
        <f t="shared" ref="AA116" si="114">+Y116*C116</f>
        <v>0</v>
      </c>
      <c r="AB116" s="10" t="str">
        <f>IFERROR(VLOOKUP(A116,'8'!U:V,2,0),"0")</f>
        <v>0</v>
      </c>
      <c r="AC116" s="5" t="s">
        <v>129</v>
      </c>
      <c r="AD116" s="15">
        <f t="shared" ref="AD116" si="115">+AB116*C116</f>
        <v>0</v>
      </c>
      <c r="AE116" s="10" t="str">
        <f>IFERROR(VLOOKUP(A116,'9'!U:V,2,0),"0")</f>
        <v>0</v>
      </c>
      <c r="AF116" s="5" t="s">
        <v>129</v>
      </c>
      <c r="AG116" s="15">
        <f t="shared" ref="AG116" si="116">+AE116*C116</f>
        <v>0</v>
      </c>
      <c r="AH116" s="10" t="str">
        <f>IFERROR(VLOOKUP(A116,'10'!U:V,2,0),"0")</f>
        <v>0</v>
      </c>
      <c r="AI116" s="5" t="s">
        <v>129</v>
      </c>
      <c r="AJ116" s="15">
        <f t="shared" ref="AJ116" si="117">+AH116*C116</f>
        <v>0</v>
      </c>
      <c r="AK116" s="10" t="str">
        <f>IFERROR(VLOOKUP(A116,'11'!U:V,2,0),"0")</f>
        <v>0</v>
      </c>
      <c r="AL116" s="5" t="s">
        <v>129</v>
      </c>
      <c r="AM116" s="15">
        <f t="shared" ref="AM116" si="118">+AK116*C116</f>
        <v>0</v>
      </c>
      <c r="AN116" s="10" t="str">
        <f>IFERROR(VLOOKUP(A116,'12'!U:V,2,0),"0")</f>
        <v>0</v>
      </c>
      <c r="AO116" s="5" t="s">
        <v>129</v>
      </c>
      <c r="AP116" s="15">
        <f t="shared" ref="AP116" si="119">+AN116*C116</f>
        <v>0</v>
      </c>
      <c r="AQ116" s="10" t="str">
        <f>IFERROR(VLOOKUP(A116,'13'!U:V,2,0),"0")</f>
        <v>0</v>
      </c>
      <c r="AR116" s="5" t="s">
        <v>129</v>
      </c>
      <c r="AS116" s="15">
        <f t="shared" ref="AS116" si="120">+AQ116*C116</f>
        <v>0</v>
      </c>
      <c r="AT116" s="10" t="str">
        <f>IFERROR(VLOOKUP(A116,'14'!U:V,2,0),"0")</f>
        <v>0</v>
      </c>
      <c r="AU116" s="5" t="s">
        <v>129</v>
      </c>
      <c r="AV116" s="15">
        <f t="shared" ref="AV116" si="121">+AT116*C116</f>
        <v>0</v>
      </c>
      <c r="AW116" s="10" t="str">
        <f>IFERROR(VLOOKUP(A116,'15'!U:V,2,0),"0")</f>
        <v>0</v>
      </c>
      <c r="AX116" s="5" t="s">
        <v>129</v>
      </c>
      <c r="AY116" s="15">
        <f t="shared" ref="AY116" si="122">+AW116*C116</f>
        <v>0</v>
      </c>
      <c r="AZ116" s="10" t="str">
        <f>IFERROR(VLOOKUP(A116,'16'!U:V,2,0),"0")</f>
        <v>0</v>
      </c>
      <c r="BA116" s="5" t="s">
        <v>129</v>
      </c>
      <c r="BB116" s="15">
        <f t="shared" ref="BB116" si="123">+AZ116*C116</f>
        <v>0</v>
      </c>
      <c r="BC116" s="10" t="str">
        <f>IFERROR(VLOOKUP(A116,'17'!U:V,2,0),"0")</f>
        <v>0</v>
      </c>
      <c r="BD116" s="5" t="s">
        <v>129</v>
      </c>
      <c r="BE116" s="15">
        <f t="shared" ref="BE116" si="124">+BC116*C116</f>
        <v>0</v>
      </c>
      <c r="BF116" s="10" t="str">
        <f>IFERROR(VLOOKUP(A116,'18'!U:V,2,0),"0")</f>
        <v>0</v>
      </c>
      <c r="BG116" s="5" t="s">
        <v>129</v>
      </c>
      <c r="BH116" s="15">
        <f t="shared" ref="BH116" si="125">+BF116*C116</f>
        <v>0</v>
      </c>
      <c r="BI116" s="10" t="str">
        <f>IFERROR(VLOOKUP(A116,'19'!U:V,2,0),"0")</f>
        <v>0</v>
      </c>
      <c r="BJ116" s="5" t="s">
        <v>129</v>
      </c>
      <c r="BK116" s="15">
        <f t="shared" ref="BK116" si="126">+BI116*C116</f>
        <v>0</v>
      </c>
      <c r="BL116" s="10" t="str">
        <f>IFERROR(VLOOKUP(A116,'20'!U:V,2,0),"0")</f>
        <v>0</v>
      </c>
      <c r="BM116" s="5" t="s">
        <v>129</v>
      </c>
      <c r="BN116" s="15">
        <f t="shared" ref="BN116" si="127">+BL116*C116</f>
        <v>0</v>
      </c>
      <c r="BO116" s="10" t="str">
        <f>IFERROR(VLOOKUP(A116,'21'!U:V,2,0),"0")</f>
        <v>0</v>
      </c>
      <c r="BP116" s="5" t="s">
        <v>129</v>
      </c>
      <c r="BQ116" s="15">
        <f t="shared" ref="BQ116" si="128">+BO116*C116</f>
        <v>0</v>
      </c>
      <c r="BR116" s="10" t="str">
        <f>IFERROR(VLOOKUP(A116,'22'!U:V,2,0),"0")</f>
        <v>0</v>
      </c>
      <c r="BS116" s="5" t="s">
        <v>129</v>
      </c>
      <c r="BT116" s="15">
        <f t="shared" ref="BT116" si="129">+BR116*C116</f>
        <v>0</v>
      </c>
      <c r="BU116" s="10" t="str">
        <f>IFERROR(VLOOKUP(A116,'23'!U:V,2,0),"0")</f>
        <v>0</v>
      </c>
      <c r="BV116" s="5" t="s">
        <v>129</v>
      </c>
      <c r="BW116" s="15">
        <f t="shared" ref="BW116" si="130">+BU116*C116</f>
        <v>0</v>
      </c>
      <c r="BX116" s="10" t="str">
        <f>IFERROR(VLOOKUP(A116,'24'!U:V,2,0),"0")</f>
        <v>0</v>
      </c>
      <c r="BY116" s="5" t="s">
        <v>129</v>
      </c>
      <c r="BZ116" s="15">
        <f t="shared" si="81"/>
        <v>0</v>
      </c>
      <c r="CA116" s="10" t="str">
        <f>IFERROR(VLOOKUP(A116,'25'!U:V,2,0),"0")</f>
        <v>0</v>
      </c>
      <c r="CB116" s="5" t="s">
        <v>129</v>
      </c>
      <c r="CC116" s="15">
        <f t="shared" si="82"/>
        <v>0</v>
      </c>
      <c r="CD116" s="10" t="str">
        <f>IFERROR(VLOOKUP(A116,'26'!U:V,2,0),"0")</f>
        <v>0</v>
      </c>
      <c r="CE116" s="5" t="s">
        <v>129</v>
      </c>
      <c r="CF116" s="15">
        <f t="shared" si="83"/>
        <v>0</v>
      </c>
      <c r="CG116" s="10" t="str">
        <f>IFERROR(VLOOKUP(A116,'27'!U:V,2,0),"0")</f>
        <v>0</v>
      </c>
      <c r="CH116" s="5" t="s">
        <v>129</v>
      </c>
      <c r="CI116" s="15">
        <f t="shared" si="84"/>
        <v>0</v>
      </c>
      <c r="CJ116" s="10" t="str">
        <f>IFERROR(VLOOKUP(A116,'28'!U:V,2,0),"0")</f>
        <v>0</v>
      </c>
      <c r="CK116" s="5" t="s">
        <v>129</v>
      </c>
      <c r="CL116" s="15">
        <f t="shared" si="85"/>
        <v>0</v>
      </c>
      <c r="CM116" s="10" t="str">
        <f>IFERROR(VLOOKUP(A116,'29'!U:V,2,0),"0")</f>
        <v>0</v>
      </c>
      <c r="CN116" s="5" t="s">
        <v>129</v>
      </c>
      <c r="CO116" s="15">
        <f t="shared" si="86"/>
        <v>0</v>
      </c>
      <c r="CP116" s="10" t="str">
        <f>IFERROR(VLOOKUP(A116,'30'!U:V,2,0),"0")</f>
        <v>0</v>
      </c>
      <c r="CQ116" s="5" t="s">
        <v>129</v>
      </c>
      <c r="CR116" s="15">
        <f t="shared" si="87"/>
        <v>0</v>
      </c>
      <c r="CS116" s="10" t="str">
        <f>IFERROR(VLOOKUP(A116,'31'!U:V,2,0),"0")</f>
        <v>0</v>
      </c>
      <c r="CT116" s="5" t="s">
        <v>129</v>
      </c>
      <c r="CU116" s="15">
        <f t="shared" si="88"/>
        <v>0</v>
      </c>
      <c r="CV116" s="10" t="str">
        <f>IFERROR(VLOOKUP(A116,'เซต1-31'!V:W,2,0),"0")</f>
        <v>0</v>
      </c>
      <c r="CW116" s="5" t="s">
        <v>129</v>
      </c>
      <c r="CX116" s="15">
        <f t="shared" si="74"/>
        <v>0</v>
      </c>
    </row>
    <row r="117" spans="1:102" x14ac:dyDescent="0.25">
      <c r="A117" s="5" t="s">
        <v>239</v>
      </c>
      <c r="B117" s="4" t="s">
        <v>245</v>
      </c>
      <c r="C117" s="13">
        <v>71.349999999999994</v>
      </c>
      <c r="D117" s="19">
        <f t="shared" si="55"/>
        <v>679</v>
      </c>
      <c r="E117" s="5" t="s">
        <v>129</v>
      </c>
      <c r="F117" s="13">
        <f t="shared" ref="F117:F121" si="131">+D117*C117</f>
        <v>48446.649999999994</v>
      </c>
      <c r="G117" s="10">
        <f>IFERROR(VLOOKUP(A117,'1'!U:V,2,0),"0")</f>
        <v>21</v>
      </c>
      <c r="H117" s="5" t="s">
        <v>129</v>
      </c>
      <c r="I117" s="15">
        <f t="shared" ref="I117:I121" si="132">+G117*C117</f>
        <v>1498.35</v>
      </c>
      <c r="J117" s="10">
        <f>IFERROR(VLOOKUP(A117,'2'!U:V,2,0),"0")</f>
        <v>31</v>
      </c>
      <c r="K117" s="5" t="s">
        <v>129</v>
      </c>
      <c r="L117" s="15">
        <f t="shared" ref="L117:L121" si="133">+J117*C117</f>
        <v>2211.85</v>
      </c>
      <c r="M117" s="10">
        <f>IFERROR(VLOOKUP(A117,'3'!U:V,2,0),"0")</f>
        <v>63</v>
      </c>
      <c r="N117" s="5" t="s">
        <v>129</v>
      </c>
      <c r="O117" s="15">
        <f t="shared" ref="O117:O121" si="134">+M117*C117</f>
        <v>4495.0499999999993</v>
      </c>
      <c r="P117" s="10">
        <f>IFERROR(VLOOKUP(A117,'4'!U:V,2,0),"0")</f>
        <v>3</v>
      </c>
      <c r="Q117" s="5" t="s">
        <v>129</v>
      </c>
      <c r="R117" s="15">
        <f t="shared" ref="R117:R121" si="135">+P117*C117</f>
        <v>214.04999999999998</v>
      </c>
      <c r="S117" s="10">
        <f>IFERROR(VLOOKUP(A117,'5'!U:V,2,0),"0")</f>
        <v>30</v>
      </c>
      <c r="T117" s="5" t="s">
        <v>129</v>
      </c>
      <c r="U117" s="15">
        <f t="shared" ref="U117:U121" si="136">+S117*C117</f>
        <v>2140.5</v>
      </c>
      <c r="V117" s="10">
        <f>IFERROR(VLOOKUP(A117,'6'!U:V,2,0),"0")</f>
        <v>30</v>
      </c>
      <c r="W117" s="5" t="s">
        <v>129</v>
      </c>
      <c r="X117" s="15">
        <f t="shared" ref="X117:X121" si="137">+V117*C117</f>
        <v>2140.5</v>
      </c>
      <c r="Y117" s="10">
        <f>IFERROR(VLOOKUP(A117,'7'!U:V,2,0),"0")</f>
        <v>22</v>
      </c>
      <c r="Z117" s="5" t="s">
        <v>129</v>
      </c>
      <c r="AA117" s="15">
        <f t="shared" ref="AA117:AA121" si="138">+Y117*C117</f>
        <v>1569.6999999999998</v>
      </c>
      <c r="AB117" s="10">
        <f>IFERROR(VLOOKUP(A117,'8'!U:V,2,0),"0")</f>
        <v>16</v>
      </c>
      <c r="AC117" s="5" t="s">
        <v>129</v>
      </c>
      <c r="AD117" s="15">
        <f t="shared" ref="AD117:AD121" si="139">+AB117*C117</f>
        <v>1141.5999999999999</v>
      </c>
      <c r="AE117" s="10">
        <f>IFERROR(VLOOKUP(A117,'9'!U:V,2,0),"0")</f>
        <v>15</v>
      </c>
      <c r="AF117" s="5" t="s">
        <v>129</v>
      </c>
      <c r="AG117" s="15">
        <f t="shared" ref="AG117:AG121" si="140">+AE117*C117</f>
        <v>1070.25</v>
      </c>
      <c r="AH117" s="10">
        <f>IFERROR(VLOOKUP(A117,'10'!U:V,2,0),"0")</f>
        <v>17</v>
      </c>
      <c r="AI117" s="5" t="s">
        <v>129</v>
      </c>
      <c r="AJ117" s="15">
        <f t="shared" ref="AJ117:AJ121" si="141">+AH117*C117</f>
        <v>1212.9499999999998</v>
      </c>
      <c r="AK117" s="10">
        <f>IFERROR(VLOOKUP(A117,'11'!U:V,2,0),"0")</f>
        <v>40</v>
      </c>
      <c r="AL117" s="5" t="s">
        <v>129</v>
      </c>
      <c r="AM117" s="15">
        <f t="shared" ref="AM117:AM121" si="142">+AK117*C117</f>
        <v>2854</v>
      </c>
      <c r="AN117" s="10">
        <f>IFERROR(VLOOKUP(A117,'12'!U:V,2,0),"0")</f>
        <v>42</v>
      </c>
      <c r="AO117" s="5" t="s">
        <v>129</v>
      </c>
      <c r="AP117" s="15">
        <f t="shared" ref="AP117:AP121" si="143">+AN117*C117</f>
        <v>2996.7</v>
      </c>
      <c r="AQ117" s="10">
        <f>IFERROR(VLOOKUP(A117,'13'!U:V,2,0),"0")</f>
        <v>20</v>
      </c>
      <c r="AR117" s="5" t="s">
        <v>129</v>
      </c>
      <c r="AS117" s="15">
        <f t="shared" ref="AS117:AS121" si="144">+AQ117*C117</f>
        <v>1427</v>
      </c>
      <c r="AT117" s="10">
        <f>IFERROR(VLOOKUP(A117,'14'!U:V,2,0),"0")</f>
        <v>29</v>
      </c>
      <c r="AU117" s="5" t="s">
        <v>129</v>
      </c>
      <c r="AV117" s="15">
        <f t="shared" ref="AV117:AV121" si="145">+AT117*C117</f>
        <v>2069.1499999999996</v>
      </c>
      <c r="AW117" s="10">
        <f>IFERROR(VLOOKUP(A117,'15'!U:V,2,0),"0")</f>
        <v>21</v>
      </c>
      <c r="AX117" s="5" t="s">
        <v>129</v>
      </c>
      <c r="AY117" s="15">
        <f t="shared" ref="AY117:AY121" si="146">+AW117*C117</f>
        <v>1498.35</v>
      </c>
      <c r="AZ117" s="10">
        <f>IFERROR(VLOOKUP(A117,'16'!U:V,2,0),"0")</f>
        <v>22</v>
      </c>
      <c r="BA117" s="5" t="s">
        <v>129</v>
      </c>
      <c r="BB117" s="15">
        <f t="shared" ref="BB117:BB121" si="147">+AZ117*C117</f>
        <v>1569.6999999999998</v>
      </c>
      <c r="BC117" s="10">
        <f>IFERROR(VLOOKUP(A117,'17'!U:V,2,0),"0")</f>
        <v>22</v>
      </c>
      <c r="BD117" s="5" t="s">
        <v>129</v>
      </c>
      <c r="BE117" s="15">
        <f t="shared" ref="BE117:BE121" si="148">+BC117*C117</f>
        <v>1569.6999999999998</v>
      </c>
      <c r="BF117" s="10">
        <f>IFERROR(VLOOKUP(A117,'18'!U:V,2,0),"0")</f>
        <v>17</v>
      </c>
      <c r="BG117" s="5" t="s">
        <v>129</v>
      </c>
      <c r="BH117" s="15">
        <f t="shared" ref="BH117:BH121" si="149">+BF117*C117</f>
        <v>1212.9499999999998</v>
      </c>
      <c r="BI117" s="10">
        <f>IFERROR(VLOOKUP(A117,'19'!U:V,2,0),"0")</f>
        <v>23</v>
      </c>
      <c r="BJ117" s="5" t="s">
        <v>129</v>
      </c>
      <c r="BK117" s="15">
        <f t="shared" ref="BK117:BK121" si="150">+BI117*C117</f>
        <v>1641.05</v>
      </c>
      <c r="BL117" s="10">
        <f>IFERROR(VLOOKUP(A117,'20'!U:V,2,0),"0")</f>
        <v>12</v>
      </c>
      <c r="BM117" s="5" t="s">
        <v>129</v>
      </c>
      <c r="BN117" s="15">
        <f t="shared" ref="BN117:BN121" si="151">+BL117*C117</f>
        <v>856.19999999999993</v>
      </c>
      <c r="BO117" s="10">
        <f>IFERROR(VLOOKUP(A117,'21'!U:V,2,0),"0")</f>
        <v>24</v>
      </c>
      <c r="BP117" s="5" t="s">
        <v>129</v>
      </c>
      <c r="BQ117" s="15">
        <f t="shared" ref="BQ117:BQ121" si="152">+BO117*C117</f>
        <v>1712.3999999999999</v>
      </c>
      <c r="BR117" s="10">
        <f>IFERROR(VLOOKUP(A117,'22'!U:V,2,0),"0")</f>
        <v>15</v>
      </c>
      <c r="BS117" s="5" t="s">
        <v>129</v>
      </c>
      <c r="BT117" s="15">
        <f t="shared" ref="BT117:BT121" si="153">+BR117*C117</f>
        <v>1070.25</v>
      </c>
      <c r="BU117" s="10">
        <f>IFERROR(VLOOKUP(A117,'23'!U:V,2,0),"0")</f>
        <v>12</v>
      </c>
      <c r="BV117" s="5" t="s">
        <v>129</v>
      </c>
      <c r="BW117" s="15">
        <f t="shared" ref="BW117:BW121" si="154">+BU117*C117</f>
        <v>856.19999999999993</v>
      </c>
      <c r="BX117" s="10">
        <f>IFERROR(VLOOKUP(A117,'24'!U:V,2,0),"0")</f>
        <v>24</v>
      </c>
      <c r="BY117" s="5" t="s">
        <v>129</v>
      </c>
      <c r="BZ117" s="15">
        <f t="shared" si="81"/>
        <v>1712.3999999999999</v>
      </c>
      <c r="CA117" s="10">
        <f>IFERROR(VLOOKUP(A117,'25'!U:V,2,0),"0")</f>
        <v>13</v>
      </c>
      <c r="CB117" s="5" t="s">
        <v>129</v>
      </c>
      <c r="CC117" s="15">
        <f t="shared" si="82"/>
        <v>927.55</v>
      </c>
      <c r="CD117" s="10">
        <f>IFERROR(VLOOKUP(A117,'26'!U:V,2,0),"0")</f>
        <v>16</v>
      </c>
      <c r="CE117" s="5" t="s">
        <v>129</v>
      </c>
      <c r="CF117" s="15">
        <f t="shared" si="83"/>
        <v>1141.5999999999999</v>
      </c>
      <c r="CG117" s="10">
        <f>IFERROR(VLOOKUP(A117,'27'!U:V,2,0),"0")</f>
        <v>11</v>
      </c>
      <c r="CH117" s="5" t="s">
        <v>129</v>
      </c>
      <c r="CI117" s="15">
        <f t="shared" si="84"/>
        <v>784.84999999999991</v>
      </c>
      <c r="CJ117" s="10">
        <f>IFERROR(VLOOKUP(A117,'28'!U:V,2,0),"0")</f>
        <v>19</v>
      </c>
      <c r="CK117" s="5" t="s">
        <v>129</v>
      </c>
      <c r="CL117" s="15">
        <f t="shared" si="85"/>
        <v>1355.6499999999999</v>
      </c>
      <c r="CM117" s="10">
        <f>IFERROR(VLOOKUP(A117,'29'!U:V,2,0),"0")</f>
        <v>9</v>
      </c>
      <c r="CN117" s="5" t="s">
        <v>129</v>
      </c>
      <c r="CO117" s="15">
        <f t="shared" si="86"/>
        <v>642.15</v>
      </c>
      <c r="CP117" s="10">
        <f>IFERROR(VLOOKUP(A117,'30'!U:V,2,0),"0")</f>
        <v>24</v>
      </c>
      <c r="CQ117" s="5" t="s">
        <v>129</v>
      </c>
      <c r="CR117" s="15">
        <f t="shared" si="87"/>
        <v>1712.3999999999999</v>
      </c>
      <c r="CS117" s="10">
        <f>IFERROR(VLOOKUP(A117,'31'!U:V,2,0),"0")</f>
        <v>16</v>
      </c>
      <c r="CT117" s="5" t="s">
        <v>129</v>
      </c>
      <c r="CU117" s="15">
        <f t="shared" si="88"/>
        <v>1141.5999999999999</v>
      </c>
      <c r="CV117" s="10" t="str">
        <f>IFERROR(VLOOKUP(A117,'เซต1-31'!V:W,2,0),"0")</f>
        <v>0</v>
      </c>
      <c r="CW117" s="5" t="s">
        <v>129</v>
      </c>
      <c r="CX117" s="15">
        <f t="shared" si="74"/>
        <v>0</v>
      </c>
    </row>
    <row r="118" spans="1:102" x14ac:dyDescent="0.25">
      <c r="A118" s="5" t="s">
        <v>240</v>
      </c>
      <c r="B118" s="4" t="s">
        <v>246</v>
      </c>
      <c r="C118" s="13">
        <v>61.68</v>
      </c>
      <c r="D118" s="19">
        <f t="shared" si="55"/>
        <v>530</v>
      </c>
      <c r="E118" s="5" t="s">
        <v>129</v>
      </c>
      <c r="F118" s="13">
        <f t="shared" si="131"/>
        <v>32690.400000000001</v>
      </c>
      <c r="G118" s="10">
        <f>IFERROR(VLOOKUP(A118,'1'!U:V,2,0),"0")</f>
        <v>19</v>
      </c>
      <c r="H118" s="5" t="s">
        <v>129</v>
      </c>
      <c r="I118" s="15">
        <f t="shared" si="132"/>
        <v>1171.92</v>
      </c>
      <c r="J118" s="10">
        <f>IFERROR(VLOOKUP(A118,'2'!U:V,2,0),"0")</f>
        <v>47</v>
      </c>
      <c r="K118" s="5" t="s">
        <v>129</v>
      </c>
      <c r="L118" s="15">
        <f t="shared" si="133"/>
        <v>2898.96</v>
      </c>
      <c r="M118" s="10">
        <f>IFERROR(VLOOKUP(A118,'3'!U:V,2,0),"0")</f>
        <v>38</v>
      </c>
      <c r="N118" s="5" t="s">
        <v>129</v>
      </c>
      <c r="O118" s="15">
        <f t="shared" si="134"/>
        <v>2343.84</v>
      </c>
      <c r="P118" s="10">
        <f>IFERROR(VLOOKUP(A118,'4'!U:V,2,0),"0")</f>
        <v>35</v>
      </c>
      <c r="Q118" s="5" t="s">
        <v>129</v>
      </c>
      <c r="R118" s="15">
        <f t="shared" si="135"/>
        <v>2158.8000000000002</v>
      </c>
      <c r="S118" s="10">
        <f>IFERROR(VLOOKUP(A118,'5'!U:V,2,0),"0")</f>
        <v>19</v>
      </c>
      <c r="T118" s="5" t="s">
        <v>129</v>
      </c>
      <c r="U118" s="15">
        <f t="shared" si="136"/>
        <v>1171.92</v>
      </c>
      <c r="V118" s="10">
        <f>IFERROR(VLOOKUP(A118,'6'!U:V,2,0),"0")</f>
        <v>20</v>
      </c>
      <c r="W118" s="5" t="s">
        <v>129</v>
      </c>
      <c r="X118" s="15">
        <f t="shared" si="137"/>
        <v>1233.5999999999999</v>
      </c>
      <c r="Y118" s="10">
        <f>IFERROR(VLOOKUP(A118,'7'!U:V,2,0),"0")</f>
        <v>23</v>
      </c>
      <c r="Z118" s="5" t="s">
        <v>129</v>
      </c>
      <c r="AA118" s="15">
        <f t="shared" si="138"/>
        <v>1418.64</v>
      </c>
      <c r="AB118" s="10">
        <f>IFERROR(VLOOKUP(A118,'8'!U:V,2,0),"0")</f>
        <v>22</v>
      </c>
      <c r="AC118" s="5" t="s">
        <v>129</v>
      </c>
      <c r="AD118" s="15">
        <f t="shared" si="139"/>
        <v>1356.96</v>
      </c>
      <c r="AE118" s="10">
        <f>IFERROR(VLOOKUP(A118,'9'!U:V,2,0),"0")</f>
        <v>20</v>
      </c>
      <c r="AF118" s="5" t="s">
        <v>129</v>
      </c>
      <c r="AG118" s="15">
        <f t="shared" si="140"/>
        <v>1233.5999999999999</v>
      </c>
      <c r="AH118" s="10">
        <f>IFERROR(VLOOKUP(A118,'10'!U:V,2,0),"0")</f>
        <v>12</v>
      </c>
      <c r="AI118" s="5" t="s">
        <v>129</v>
      </c>
      <c r="AJ118" s="15">
        <f t="shared" si="141"/>
        <v>740.16</v>
      </c>
      <c r="AK118" s="10">
        <f>IFERROR(VLOOKUP(A118,'11'!U:V,2,0),"0")</f>
        <v>17</v>
      </c>
      <c r="AL118" s="5" t="s">
        <v>129</v>
      </c>
      <c r="AM118" s="15">
        <f t="shared" si="142"/>
        <v>1048.56</v>
      </c>
      <c r="AN118" s="10">
        <f>IFERROR(VLOOKUP(A118,'12'!U:V,2,0),"0")</f>
        <v>23</v>
      </c>
      <c r="AO118" s="5" t="s">
        <v>129</v>
      </c>
      <c r="AP118" s="15">
        <f t="shared" si="143"/>
        <v>1418.64</v>
      </c>
      <c r="AQ118" s="10">
        <f>IFERROR(VLOOKUP(A118,'13'!U:V,2,0),"0")</f>
        <v>6</v>
      </c>
      <c r="AR118" s="5" t="s">
        <v>129</v>
      </c>
      <c r="AS118" s="15">
        <f t="shared" si="144"/>
        <v>370.08</v>
      </c>
      <c r="AT118" s="10">
        <f>IFERROR(VLOOKUP(A118,'14'!U:V,2,0),"0")</f>
        <v>17</v>
      </c>
      <c r="AU118" s="5" t="s">
        <v>129</v>
      </c>
      <c r="AV118" s="15">
        <f t="shared" si="145"/>
        <v>1048.56</v>
      </c>
      <c r="AW118" s="10">
        <f>IFERROR(VLOOKUP(A118,'15'!U:V,2,0),"0")</f>
        <v>21</v>
      </c>
      <c r="AX118" s="5" t="s">
        <v>129</v>
      </c>
      <c r="AY118" s="15">
        <f t="shared" si="146"/>
        <v>1295.28</v>
      </c>
      <c r="AZ118" s="10">
        <f>IFERROR(VLOOKUP(A118,'16'!U:V,2,0),"0")</f>
        <v>12</v>
      </c>
      <c r="BA118" s="5" t="s">
        <v>129</v>
      </c>
      <c r="BB118" s="15">
        <f t="shared" si="147"/>
        <v>740.16</v>
      </c>
      <c r="BC118" s="10">
        <f>IFERROR(VLOOKUP(A118,'17'!U:V,2,0),"0")</f>
        <v>8</v>
      </c>
      <c r="BD118" s="5" t="s">
        <v>129</v>
      </c>
      <c r="BE118" s="15">
        <f t="shared" si="148"/>
        <v>493.44</v>
      </c>
      <c r="BF118" s="10">
        <f>IFERROR(VLOOKUP(A118,'18'!U:V,2,0),"0")</f>
        <v>14</v>
      </c>
      <c r="BG118" s="5" t="s">
        <v>129</v>
      </c>
      <c r="BH118" s="15">
        <f t="shared" si="149"/>
        <v>863.52</v>
      </c>
      <c r="BI118" s="10">
        <f>IFERROR(VLOOKUP(A118,'19'!U:V,2,0),"0")</f>
        <v>13</v>
      </c>
      <c r="BJ118" s="5" t="s">
        <v>129</v>
      </c>
      <c r="BK118" s="15">
        <f t="shared" si="150"/>
        <v>801.84</v>
      </c>
      <c r="BL118" s="10">
        <f>IFERROR(VLOOKUP(A118,'20'!U:V,2,0),"0")</f>
        <v>5</v>
      </c>
      <c r="BM118" s="5" t="s">
        <v>129</v>
      </c>
      <c r="BN118" s="15">
        <f t="shared" si="151"/>
        <v>308.39999999999998</v>
      </c>
      <c r="BO118" s="10">
        <f>IFERROR(VLOOKUP(A118,'21'!U:V,2,0),"0")</f>
        <v>13</v>
      </c>
      <c r="BP118" s="5" t="s">
        <v>129</v>
      </c>
      <c r="BQ118" s="15">
        <f t="shared" si="152"/>
        <v>801.84</v>
      </c>
      <c r="BR118" s="10">
        <f>IFERROR(VLOOKUP(A118,'22'!U:V,2,0),"0")</f>
        <v>13</v>
      </c>
      <c r="BS118" s="5" t="s">
        <v>129</v>
      </c>
      <c r="BT118" s="15">
        <f t="shared" si="153"/>
        <v>801.84</v>
      </c>
      <c r="BU118" s="10">
        <f>IFERROR(VLOOKUP(A118,'23'!U:V,2,0),"0")</f>
        <v>10</v>
      </c>
      <c r="BV118" s="5" t="s">
        <v>129</v>
      </c>
      <c r="BW118" s="15">
        <f t="shared" si="154"/>
        <v>616.79999999999995</v>
      </c>
      <c r="BX118" s="10">
        <f>IFERROR(VLOOKUP(A118,'24'!U:V,2,0),"0")</f>
        <v>15</v>
      </c>
      <c r="BY118" s="5" t="s">
        <v>129</v>
      </c>
      <c r="BZ118" s="15">
        <f t="shared" si="81"/>
        <v>925.2</v>
      </c>
      <c r="CA118" s="10">
        <f>IFERROR(VLOOKUP(A118,'25'!U:V,2,0),"0")</f>
        <v>10</v>
      </c>
      <c r="CB118" s="5" t="s">
        <v>129</v>
      </c>
      <c r="CC118" s="15">
        <f t="shared" si="82"/>
        <v>616.79999999999995</v>
      </c>
      <c r="CD118" s="10">
        <f>IFERROR(VLOOKUP(A118,'26'!U:V,2,0),"0")</f>
        <v>17</v>
      </c>
      <c r="CE118" s="5" t="s">
        <v>129</v>
      </c>
      <c r="CF118" s="15">
        <f t="shared" si="83"/>
        <v>1048.56</v>
      </c>
      <c r="CG118" s="10">
        <f>IFERROR(VLOOKUP(A118,'27'!U:V,2,0),"0")</f>
        <v>6</v>
      </c>
      <c r="CH118" s="5" t="s">
        <v>129</v>
      </c>
      <c r="CI118" s="15">
        <f t="shared" si="84"/>
        <v>370.08</v>
      </c>
      <c r="CJ118" s="10">
        <f>IFERROR(VLOOKUP(A118,'28'!U:V,2,0),"0")</f>
        <v>16</v>
      </c>
      <c r="CK118" s="5" t="s">
        <v>129</v>
      </c>
      <c r="CL118" s="15">
        <f t="shared" si="85"/>
        <v>986.88</v>
      </c>
      <c r="CM118" s="10">
        <f>IFERROR(VLOOKUP(A118,'29'!U:V,2,0),"0")</f>
        <v>2</v>
      </c>
      <c r="CN118" s="5" t="s">
        <v>129</v>
      </c>
      <c r="CO118" s="15">
        <f t="shared" si="86"/>
        <v>123.36</v>
      </c>
      <c r="CP118" s="10">
        <f>IFERROR(VLOOKUP(A118,'30'!U:V,2,0),"0")</f>
        <v>18</v>
      </c>
      <c r="CQ118" s="5" t="s">
        <v>129</v>
      </c>
      <c r="CR118" s="15">
        <f t="shared" si="87"/>
        <v>1110.24</v>
      </c>
      <c r="CS118" s="10">
        <f>IFERROR(VLOOKUP(A118,'31'!U:V,2,0),"0")</f>
        <v>19</v>
      </c>
      <c r="CT118" s="5" t="s">
        <v>129</v>
      </c>
      <c r="CU118" s="15">
        <f t="shared" si="88"/>
        <v>1171.92</v>
      </c>
      <c r="CV118" s="10" t="str">
        <f>IFERROR(VLOOKUP(A118,'เซต1-31'!V:W,2,0),"0")</f>
        <v>0</v>
      </c>
      <c r="CW118" s="5" t="s">
        <v>129</v>
      </c>
      <c r="CX118" s="15">
        <f t="shared" si="74"/>
        <v>0</v>
      </c>
    </row>
    <row r="119" spans="1:102" x14ac:dyDescent="0.25">
      <c r="A119" s="5" t="s">
        <v>241</v>
      </c>
      <c r="B119" s="4" t="s">
        <v>247</v>
      </c>
      <c r="C119" s="13">
        <v>70.06</v>
      </c>
      <c r="D119" s="19">
        <f t="shared" si="55"/>
        <v>575</v>
      </c>
      <c r="E119" s="5" t="s">
        <v>129</v>
      </c>
      <c r="F119" s="13">
        <f t="shared" si="131"/>
        <v>40284.5</v>
      </c>
      <c r="G119" s="10">
        <f>IFERROR(VLOOKUP(A119,'1'!U:V,2,0),"0")</f>
        <v>1</v>
      </c>
      <c r="H119" s="5" t="s">
        <v>129</v>
      </c>
      <c r="I119" s="15">
        <f t="shared" si="132"/>
        <v>70.06</v>
      </c>
      <c r="J119" s="10">
        <f>IFERROR(VLOOKUP(A119,'2'!U:V,2,0),"0")</f>
        <v>21</v>
      </c>
      <c r="K119" s="5" t="s">
        <v>129</v>
      </c>
      <c r="L119" s="15">
        <f t="shared" si="133"/>
        <v>1471.26</v>
      </c>
      <c r="M119" s="10">
        <f>IFERROR(VLOOKUP(A119,'3'!U:V,2,0),"0")</f>
        <v>42</v>
      </c>
      <c r="N119" s="5" t="s">
        <v>129</v>
      </c>
      <c r="O119" s="15">
        <f t="shared" si="134"/>
        <v>2942.52</v>
      </c>
      <c r="P119" s="10">
        <f>IFERROR(VLOOKUP(A119,'4'!U:V,2,0),"0")</f>
        <v>38</v>
      </c>
      <c r="Q119" s="5" t="s">
        <v>129</v>
      </c>
      <c r="R119" s="15">
        <f t="shared" si="135"/>
        <v>2662.28</v>
      </c>
      <c r="S119" s="10">
        <f>IFERROR(VLOOKUP(A119,'5'!U:V,2,0),"0")</f>
        <v>4</v>
      </c>
      <c r="T119" s="5" t="s">
        <v>129</v>
      </c>
      <c r="U119" s="15">
        <f t="shared" si="136"/>
        <v>280.24</v>
      </c>
      <c r="V119" s="10">
        <f>IFERROR(VLOOKUP(A119,'6'!U:V,2,0),"0")</f>
        <v>23</v>
      </c>
      <c r="W119" s="5" t="s">
        <v>129</v>
      </c>
      <c r="X119" s="15">
        <f t="shared" si="137"/>
        <v>1611.38</v>
      </c>
      <c r="Y119" s="10">
        <f>IFERROR(VLOOKUP(A119,'7'!U:V,2,0),"0")</f>
        <v>26</v>
      </c>
      <c r="Z119" s="5" t="s">
        <v>129</v>
      </c>
      <c r="AA119" s="15">
        <f t="shared" si="138"/>
        <v>1821.56</v>
      </c>
      <c r="AB119" s="10">
        <f>IFERROR(VLOOKUP(A119,'8'!U:V,2,0),"0")</f>
        <v>27</v>
      </c>
      <c r="AC119" s="5" t="s">
        <v>129</v>
      </c>
      <c r="AD119" s="15">
        <f t="shared" si="139"/>
        <v>1891.6200000000001</v>
      </c>
      <c r="AE119" s="10">
        <f>IFERROR(VLOOKUP(A119,'9'!U:V,2,0),"0")</f>
        <v>11</v>
      </c>
      <c r="AF119" s="5" t="s">
        <v>129</v>
      </c>
      <c r="AG119" s="15">
        <f t="shared" si="140"/>
        <v>770.66000000000008</v>
      </c>
      <c r="AH119" s="10">
        <f>IFERROR(VLOOKUP(A119,'10'!U:V,2,0),"0")</f>
        <v>13</v>
      </c>
      <c r="AI119" s="5" t="s">
        <v>129</v>
      </c>
      <c r="AJ119" s="15">
        <f t="shared" si="141"/>
        <v>910.78</v>
      </c>
      <c r="AK119" s="10">
        <f>IFERROR(VLOOKUP(A119,'11'!U:V,2,0),"0")</f>
        <v>25</v>
      </c>
      <c r="AL119" s="5" t="s">
        <v>129</v>
      </c>
      <c r="AM119" s="15">
        <f t="shared" si="142"/>
        <v>1751.5</v>
      </c>
      <c r="AN119" s="10">
        <f>IFERROR(VLOOKUP(A119,'12'!U:V,2,0),"0")</f>
        <v>25</v>
      </c>
      <c r="AO119" s="5" t="s">
        <v>129</v>
      </c>
      <c r="AP119" s="15">
        <f t="shared" si="143"/>
        <v>1751.5</v>
      </c>
      <c r="AQ119" s="10">
        <f>IFERROR(VLOOKUP(A119,'13'!U:V,2,0),"0")</f>
        <v>13</v>
      </c>
      <c r="AR119" s="5" t="s">
        <v>129</v>
      </c>
      <c r="AS119" s="15">
        <f t="shared" si="144"/>
        <v>910.78</v>
      </c>
      <c r="AT119" s="10">
        <f>IFERROR(VLOOKUP(A119,'14'!U:V,2,0),"0")</f>
        <v>22</v>
      </c>
      <c r="AU119" s="5" t="s">
        <v>129</v>
      </c>
      <c r="AV119" s="15">
        <f t="shared" si="145"/>
        <v>1541.3200000000002</v>
      </c>
      <c r="AW119" s="10">
        <f>IFERROR(VLOOKUP(A119,'15'!U:V,2,0),"0")</f>
        <v>27</v>
      </c>
      <c r="AX119" s="5" t="s">
        <v>129</v>
      </c>
      <c r="AY119" s="15">
        <f t="shared" si="146"/>
        <v>1891.6200000000001</v>
      </c>
      <c r="AZ119" s="10">
        <f>IFERROR(VLOOKUP(A119,'16'!U:V,2,0),"0")</f>
        <v>19</v>
      </c>
      <c r="BA119" s="5" t="s">
        <v>129</v>
      </c>
      <c r="BB119" s="15">
        <f t="shared" si="147"/>
        <v>1331.14</v>
      </c>
      <c r="BC119" s="10">
        <f>IFERROR(VLOOKUP(A119,'17'!U:V,2,0),"0")</f>
        <v>20</v>
      </c>
      <c r="BD119" s="5" t="s">
        <v>129</v>
      </c>
      <c r="BE119" s="15">
        <f t="shared" si="148"/>
        <v>1401.2</v>
      </c>
      <c r="BF119" s="10">
        <f>IFERROR(VLOOKUP(A119,'18'!U:V,2,0),"0")</f>
        <v>14</v>
      </c>
      <c r="BG119" s="5" t="s">
        <v>129</v>
      </c>
      <c r="BH119" s="15">
        <f t="shared" si="149"/>
        <v>980.84</v>
      </c>
      <c r="BI119" s="10">
        <f>IFERROR(VLOOKUP(A119,'19'!U:V,2,0),"0")</f>
        <v>17</v>
      </c>
      <c r="BJ119" s="5" t="s">
        <v>129</v>
      </c>
      <c r="BK119" s="15">
        <f t="shared" si="150"/>
        <v>1191.02</v>
      </c>
      <c r="BL119" s="10">
        <f>IFERROR(VLOOKUP(A119,'20'!U:V,2,0),"0")</f>
        <v>9</v>
      </c>
      <c r="BM119" s="5" t="s">
        <v>129</v>
      </c>
      <c r="BN119" s="15">
        <f t="shared" si="151"/>
        <v>630.54</v>
      </c>
      <c r="BO119" s="10">
        <f>IFERROR(VLOOKUP(A119,'21'!U:V,2,0),"0")</f>
        <v>21</v>
      </c>
      <c r="BP119" s="5" t="s">
        <v>129</v>
      </c>
      <c r="BQ119" s="15">
        <f t="shared" si="152"/>
        <v>1471.26</v>
      </c>
      <c r="BR119" s="10">
        <f>IFERROR(VLOOKUP(A119,'22'!U:V,2,0),"0")</f>
        <v>10</v>
      </c>
      <c r="BS119" s="5" t="s">
        <v>129</v>
      </c>
      <c r="BT119" s="15">
        <f t="shared" si="153"/>
        <v>700.6</v>
      </c>
      <c r="BU119" s="10">
        <f>IFERROR(VLOOKUP(A119,'23'!U:V,2,0),"0")</f>
        <v>17</v>
      </c>
      <c r="BV119" s="5" t="s">
        <v>129</v>
      </c>
      <c r="BW119" s="15">
        <f t="shared" si="154"/>
        <v>1191.02</v>
      </c>
      <c r="BX119" s="10">
        <f>IFERROR(VLOOKUP(A119,'24'!U:V,2,0),"0")</f>
        <v>19</v>
      </c>
      <c r="BY119" s="5" t="s">
        <v>129</v>
      </c>
      <c r="BZ119" s="15">
        <f t="shared" si="81"/>
        <v>1331.14</v>
      </c>
      <c r="CA119" s="10">
        <f>IFERROR(VLOOKUP(A119,'25'!U:V,2,0),"0")</f>
        <v>13</v>
      </c>
      <c r="CB119" s="5" t="s">
        <v>129</v>
      </c>
      <c r="CC119" s="15">
        <f t="shared" si="82"/>
        <v>910.78</v>
      </c>
      <c r="CD119" s="10">
        <f>IFERROR(VLOOKUP(A119,'26'!U:V,2,0),"0")</f>
        <v>21</v>
      </c>
      <c r="CE119" s="5" t="s">
        <v>129</v>
      </c>
      <c r="CF119" s="15">
        <f t="shared" si="83"/>
        <v>1471.26</v>
      </c>
      <c r="CG119" s="10">
        <f>IFERROR(VLOOKUP(A119,'27'!U:V,2,0),"0")</f>
        <v>4</v>
      </c>
      <c r="CH119" s="5" t="s">
        <v>129</v>
      </c>
      <c r="CI119" s="15">
        <f t="shared" si="84"/>
        <v>280.24</v>
      </c>
      <c r="CJ119" s="10">
        <f>IFERROR(VLOOKUP(A119,'28'!U:V,2,0),"0")</f>
        <v>15</v>
      </c>
      <c r="CK119" s="5" t="s">
        <v>129</v>
      </c>
      <c r="CL119" s="15">
        <f t="shared" si="85"/>
        <v>1050.9000000000001</v>
      </c>
      <c r="CM119" s="10">
        <f>IFERROR(VLOOKUP(A119,'29'!U:V,2,0),"0")</f>
        <v>13</v>
      </c>
      <c r="CN119" s="5" t="s">
        <v>129</v>
      </c>
      <c r="CO119" s="15">
        <f t="shared" si="86"/>
        <v>910.78</v>
      </c>
      <c r="CP119" s="10">
        <f>IFERROR(VLOOKUP(A119,'30'!U:V,2,0),"0")</f>
        <v>32</v>
      </c>
      <c r="CQ119" s="5" t="s">
        <v>129</v>
      </c>
      <c r="CR119" s="15">
        <f t="shared" si="87"/>
        <v>2241.92</v>
      </c>
      <c r="CS119" s="10">
        <f>IFERROR(VLOOKUP(A119,'31'!U:V,2,0),"0")</f>
        <v>13</v>
      </c>
      <c r="CT119" s="5" t="s">
        <v>129</v>
      </c>
      <c r="CU119" s="15">
        <f t="shared" si="88"/>
        <v>910.78</v>
      </c>
      <c r="CV119" s="10" t="str">
        <f>IFERROR(VLOOKUP(A119,'เซต1-31'!V:W,2,0),"0")</f>
        <v>0</v>
      </c>
      <c r="CW119" s="5" t="s">
        <v>129</v>
      </c>
      <c r="CX119" s="15">
        <f t="shared" si="74"/>
        <v>0</v>
      </c>
    </row>
    <row r="120" spans="1:102" x14ac:dyDescent="0.25">
      <c r="A120" s="5" t="s">
        <v>230</v>
      </c>
      <c r="B120" s="4" t="s">
        <v>231</v>
      </c>
      <c r="C120" s="13">
        <v>16.010000000000002</v>
      </c>
      <c r="D120" s="19">
        <f t="shared" si="55"/>
        <v>0</v>
      </c>
      <c r="E120" s="5" t="s">
        <v>132</v>
      </c>
      <c r="F120" s="13">
        <f t="shared" si="131"/>
        <v>0</v>
      </c>
      <c r="G120" s="10" t="str">
        <f>IFERROR(VLOOKUP(A120,'1'!U:V,2,0),"0")</f>
        <v>0</v>
      </c>
      <c r="H120" s="5" t="s">
        <v>132</v>
      </c>
      <c r="I120" s="15">
        <f t="shared" si="132"/>
        <v>0</v>
      </c>
      <c r="J120" s="10" t="str">
        <f>IFERROR(VLOOKUP(A120,'2'!U:V,2,0),"0")</f>
        <v>0</v>
      </c>
      <c r="K120" s="5" t="s">
        <v>132</v>
      </c>
      <c r="L120" s="15">
        <f t="shared" si="133"/>
        <v>0</v>
      </c>
      <c r="M120" s="10" t="str">
        <f>IFERROR(VLOOKUP(A120,'3'!U:V,2,0),"0")</f>
        <v>0</v>
      </c>
      <c r="N120" s="5" t="s">
        <v>132</v>
      </c>
      <c r="O120" s="15">
        <f t="shared" si="134"/>
        <v>0</v>
      </c>
      <c r="P120" s="10" t="str">
        <f>IFERROR(VLOOKUP(A120,'4'!U:V,2,0),"0")</f>
        <v>0</v>
      </c>
      <c r="Q120" s="5" t="s">
        <v>132</v>
      </c>
      <c r="R120" s="15">
        <f t="shared" si="135"/>
        <v>0</v>
      </c>
      <c r="S120" s="10" t="str">
        <f>IFERROR(VLOOKUP(A120,'5'!U:V,2,0),"0")</f>
        <v>0</v>
      </c>
      <c r="T120" s="5" t="s">
        <v>132</v>
      </c>
      <c r="U120" s="15">
        <f t="shared" si="136"/>
        <v>0</v>
      </c>
      <c r="V120" s="10" t="str">
        <f>IFERROR(VLOOKUP(A120,'6'!U:V,2,0),"0")</f>
        <v>0</v>
      </c>
      <c r="W120" s="5" t="s">
        <v>132</v>
      </c>
      <c r="X120" s="15">
        <f t="shared" si="137"/>
        <v>0</v>
      </c>
      <c r="Y120" s="10" t="str">
        <f>IFERROR(VLOOKUP(A120,'7'!U:V,2,0),"0")</f>
        <v>0</v>
      </c>
      <c r="Z120" s="5" t="s">
        <v>132</v>
      </c>
      <c r="AA120" s="15">
        <f t="shared" si="138"/>
        <v>0</v>
      </c>
      <c r="AB120" s="10" t="str">
        <f>IFERROR(VLOOKUP(A120,'8'!U:V,2,0),"0")</f>
        <v>0</v>
      </c>
      <c r="AC120" s="5" t="s">
        <v>132</v>
      </c>
      <c r="AD120" s="15">
        <f t="shared" si="139"/>
        <v>0</v>
      </c>
      <c r="AE120" s="10" t="str">
        <f>IFERROR(VLOOKUP(A120,'9'!U:V,2,0),"0")</f>
        <v>0</v>
      </c>
      <c r="AF120" s="5" t="s">
        <v>132</v>
      </c>
      <c r="AG120" s="15">
        <f t="shared" si="140"/>
        <v>0</v>
      </c>
      <c r="AH120" s="10" t="str">
        <f>IFERROR(VLOOKUP(A120,'10'!U:V,2,0),"0")</f>
        <v>0</v>
      </c>
      <c r="AI120" s="5" t="s">
        <v>132</v>
      </c>
      <c r="AJ120" s="15">
        <f t="shared" si="141"/>
        <v>0</v>
      </c>
      <c r="AK120" s="10" t="str">
        <f>IFERROR(VLOOKUP(A120,'11'!U:V,2,0),"0")</f>
        <v>0</v>
      </c>
      <c r="AL120" s="5" t="s">
        <v>132</v>
      </c>
      <c r="AM120" s="15">
        <f t="shared" si="142"/>
        <v>0</v>
      </c>
      <c r="AN120" s="10" t="str">
        <f>IFERROR(VLOOKUP(A120,'12'!U:V,2,0),"0")</f>
        <v>0</v>
      </c>
      <c r="AO120" s="5" t="s">
        <v>132</v>
      </c>
      <c r="AP120" s="15">
        <f t="shared" si="143"/>
        <v>0</v>
      </c>
      <c r="AQ120" s="10" t="str">
        <f>IFERROR(VLOOKUP(A120,'13'!U:V,2,0),"0")</f>
        <v>0</v>
      </c>
      <c r="AR120" s="5" t="s">
        <v>132</v>
      </c>
      <c r="AS120" s="15">
        <f t="shared" si="144"/>
        <v>0</v>
      </c>
      <c r="AT120" s="10" t="str">
        <f>IFERROR(VLOOKUP(A120,'14'!U:V,2,0),"0")</f>
        <v>0</v>
      </c>
      <c r="AU120" s="5" t="s">
        <v>132</v>
      </c>
      <c r="AV120" s="15">
        <f t="shared" si="145"/>
        <v>0</v>
      </c>
      <c r="AW120" s="10" t="str">
        <f>IFERROR(VLOOKUP(A120,'15'!U:V,2,0),"0")</f>
        <v>0</v>
      </c>
      <c r="AX120" s="5" t="s">
        <v>132</v>
      </c>
      <c r="AY120" s="15">
        <f t="shared" si="146"/>
        <v>0</v>
      </c>
      <c r="AZ120" s="10" t="str">
        <f>IFERROR(VLOOKUP(A120,'16'!U:V,2,0),"0")</f>
        <v>0</v>
      </c>
      <c r="BA120" s="5" t="s">
        <v>132</v>
      </c>
      <c r="BB120" s="15">
        <f t="shared" si="147"/>
        <v>0</v>
      </c>
      <c r="BC120" s="10" t="str">
        <f>IFERROR(VLOOKUP(A120,'17'!U:V,2,0),"0")</f>
        <v>0</v>
      </c>
      <c r="BD120" s="5" t="s">
        <v>132</v>
      </c>
      <c r="BE120" s="15">
        <f t="shared" si="148"/>
        <v>0</v>
      </c>
      <c r="BF120" s="10" t="str">
        <f>IFERROR(VLOOKUP(A120,'18'!U:V,2,0),"0")</f>
        <v>0</v>
      </c>
      <c r="BG120" s="5" t="s">
        <v>132</v>
      </c>
      <c r="BH120" s="15">
        <f t="shared" si="149"/>
        <v>0</v>
      </c>
      <c r="BI120" s="10" t="str">
        <f>IFERROR(VLOOKUP(A120,'19'!U:V,2,0),"0")</f>
        <v>0</v>
      </c>
      <c r="BJ120" s="5" t="s">
        <v>132</v>
      </c>
      <c r="BK120" s="15">
        <f t="shared" si="150"/>
        <v>0</v>
      </c>
      <c r="BL120" s="10" t="str">
        <f>IFERROR(VLOOKUP(A120,'20'!U:V,2,0),"0")</f>
        <v>0</v>
      </c>
      <c r="BM120" s="5" t="s">
        <v>132</v>
      </c>
      <c r="BN120" s="15">
        <f t="shared" si="151"/>
        <v>0</v>
      </c>
      <c r="BO120" s="10" t="str">
        <f>IFERROR(VLOOKUP(A120,'21'!U:V,2,0),"0")</f>
        <v>0</v>
      </c>
      <c r="BP120" s="5" t="s">
        <v>132</v>
      </c>
      <c r="BQ120" s="15">
        <f t="shared" si="152"/>
        <v>0</v>
      </c>
      <c r="BR120" s="10" t="str">
        <f>IFERROR(VLOOKUP(A120,'22'!U:V,2,0),"0")</f>
        <v>0</v>
      </c>
      <c r="BS120" s="5" t="s">
        <v>132</v>
      </c>
      <c r="BT120" s="15">
        <f t="shared" si="153"/>
        <v>0</v>
      </c>
      <c r="BU120" s="10" t="str">
        <f>IFERROR(VLOOKUP(A120,'23'!U:V,2,0),"0")</f>
        <v>0</v>
      </c>
      <c r="BV120" s="5" t="s">
        <v>132</v>
      </c>
      <c r="BW120" s="15">
        <f t="shared" si="154"/>
        <v>0</v>
      </c>
      <c r="BX120" s="10" t="str">
        <f>IFERROR(VLOOKUP(A120,'24'!U:V,2,0),"0")</f>
        <v>0</v>
      </c>
      <c r="BY120" s="5" t="s">
        <v>132</v>
      </c>
      <c r="BZ120" s="15">
        <f t="shared" si="81"/>
        <v>0</v>
      </c>
      <c r="CA120" s="10" t="str">
        <f>IFERROR(VLOOKUP(A120,'25'!U:V,2,0),"0")</f>
        <v>0</v>
      </c>
      <c r="CB120" s="5" t="s">
        <v>132</v>
      </c>
      <c r="CC120" s="15">
        <f t="shared" si="82"/>
        <v>0</v>
      </c>
      <c r="CD120" s="10" t="str">
        <f>IFERROR(VLOOKUP(A120,'26'!U:V,2,0),"0")</f>
        <v>0</v>
      </c>
      <c r="CE120" s="5" t="s">
        <v>132</v>
      </c>
      <c r="CF120" s="15">
        <f t="shared" si="83"/>
        <v>0</v>
      </c>
      <c r="CG120" s="10" t="str">
        <f>IFERROR(VLOOKUP(A120,'27'!U:V,2,0),"0")</f>
        <v>0</v>
      </c>
      <c r="CH120" s="5" t="s">
        <v>132</v>
      </c>
      <c r="CI120" s="15">
        <f t="shared" si="84"/>
        <v>0</v>
      </c>
      <c r="CJ120" s="10" t="str">
        <f>IFERROR(VLOOKUP(A120,'28'!U:V,2,0),"0")</f>
        <v>0</v>
      </c>
      <c r="CK120" s="5" t="s">
        <v>132</v>
      </c>
      <c r="CL120" s="15">
        <f t="shared" si="85"/>
        <v>0</v>
      </c>
      <c r="CM120" s="10" t="str">
        <f>IFERROR(VLOOKUP(A120,'29'!U:V,2,0),"0")</f>
        <v>0</v>
      </c>
      <c r="CN120" s="5" t="s">
        <v>132</v>
      </c>
      <c r="CO120" s="15">
        <f t="shared" si="86"/>
        <v>0</v>
      </c>
      <c r="CP120" s="10" t="str">
        <f>IFERROR(VLOOKUP(A120,'30'!U:V,2,0),"0")</f>
        <v>0</v>
      </c>
      <c r="CQ120" s="5" t="s">
        <v>132</v>
      </c>
      <c r="CR120" s="15">
        <f t="shared" si="87"/>
        <v>0</v>
      </c>
      <c r="CS120" s="10" t="str">
        <f>IFERROR(VLOOKUP(A120,'31'!U:V,2,0),"0")</f>
        <v>0</v>
      </c>
      <c r="CT120" s="5" t="s">
        <v>132</v>
      </c>
      <c r="CU120" s="15">
        <f t="shared" si="88"/>
        <v>0</v>
      </c>
      <c r="CV120" s="10" t="str">
        <f>IFERROR(VLOOKUP(A120,'เซต1-31'!V:W,2,0),"0")</f>
        <v>0</v>
      </c>
      <c r="CW120" s="5" t="s">
        <v>132</v>
      </c>
      <c r="CX120" s="15">
        <f t="shared" si="74"/>
        <v>0</v>
      </c>
    </row>
    <row r="121" spans="1:102" x14ac:dyDescent="0.25">
      <c r="A121" s="5" t="s">
        <v>242</v>
      </c>
      <c r="B121" s="4" t="s">
        <v>244</v>
      </c>
      <c r="C121" s="13">
        <v>15.01</v>
      </c>
      <c r="D121" s="19">
        <f t="shared" si="55"/>
        <v>0</v>
      </c>
      <c r="E121" s="5" t="s">
        <v>129</v>
      </c>
      <c r="F121" s="13">
        <f t="shared" si="131"/>
        <v>0</v>
      </c>
      <c r="G121" s="10" t="str">
        <f>IFERROR(VLOOKUP(A121,'1'!U:V,2,0),"0")</f>
        <v>0</v>
      </c>
      <c r="H121" s="5" t="s">
        <v>129</v>
      </c>
      <c r="I121" s="15">
        <f t="shared" si="132"/>
        <v>0</v>
      </c>
      <c r="J121" s="10" t="str">
        <f>IFERROR(VLOOKUP(A121,'2'!U:V,2,0),"0")</f>
        <v>0</v>
      </c>
      <c r="K121" s="5" t="s">
        <v>129</v>
      </c>
      <c r="L121" s="15">
        <f t="shared" si="133"/>
        <v>0</v>
      </c>
      <c r="M121" s="10" t="str">
        <f>IFERROR(VLOOKUP(A121,'3'!U:V,2,0),"0")</f>
        <v>0</v>
      </c>
      <c r="N121" s="5" t="s">
        <v>129</v>
      </c>
      <c r="O121" s="15">
        <f t="shared" si="134"/>
        <v>0</v>
      </c>
      <c r="P121" s="10" t="str">
        <f>IFERROR(VLOOKUP(A121,'4'!U:V,2,0),"0")</f>
        <v>0</v>
      </c>
      <c r="Q121" s="5" t="s">
        <v>129</v>
      </c>
      <c r="R121" s="15">
        <f t="shared" si="135"/>
        <v>0</v>
      </c>
      <c r="S121" s="10" t="str">
        <f>IFERROR(VLOOKUP(A121,'5'!U:V,2,0),"0")</f>
        <v>0</v>
      </c>
      <c r="T121" s="5" t="s">
        <v>129</v>
      </c>
      <c r="U121" s="15">
        <f t="shared" si="136"/>
        <v>0</v>
      </c>
      <c r="V121" s="10" t="str">
        <f>IFERROR(VLOOKUP(A121,'6'!U:V,2,0),"0")</f>
        <v>0</v>
      </c>
      <c r="W121" s="5" t="s">
        <v>129</v>
      </c>
      <c r="X121" s="15">
        <f t="shared" si="137"/>
        <v>0</v>
      </c>
      <c r="Y121" s="10" t="str">
        <f>IFERROR(VLOOKUP(A121,'7'!U:V,2,0),"0")</f>
        <v>0</v>
      </c>
      <c r="Z121" s="5" t="s">
        <v>129</v>
      </c>
      <c r="AA121" s="15">
        <f t="shared" si="138"/>
        <v>0</v>
      </c>
      <c r="AB121" s="10" t="str">
        <f>IFERROR(VLOOKUP(A121,'8'!U:V,2,0),"0")</f>
        <v>0</v>
      </c>
      <c r="AC121" s="5" t="s">
        <v>129</v>
      </c>
      <c r="AD121" s="15">
        <f t="shared" si="139"/>
        <v>0</v>
      </c>
      <c r="AE121" s="10" t="str">
        <f>IFERROR(VLOOKUP(A121,'9'!U:V,2,0),"0")</f>
        <v>0</v>
      </c>
      <c r="AF121" s="5" t="s">
        <v>129</v>
      </c>
      <c r="AG121" s="15">
        <f t="shared" si="140"/>
        <v>0</v>
      </c>
      <c r="AH121" s="10" t="str">
        <f>IFERROR(VLOOKUP(A121,'10'!U:V,2,0),"0")</f>
        <v>0</v>
      </c>
      <c r="AI121" s="5" t="s">
        <v>129</v>
      </c>
      <c r="AJ121" s="15">
        <f t="shared" si="141"/>
        <v>0</v>
      </c>
      <c r="AK121" s="10" t="str">
        <f>IFERROR(VLOOKUP(A121,'11'!U:V,2,0),"0")</f>
        <v>0</v>
      </c>
      <c r="AL121" s="5" t="s">
        <v>129</v>
      </c>
      <c r="AM121" s="15">
        <f t="shared" si="142"/>
        <v>0</v>
      </c>
      <c r="AN121" s="10" t="str">
        <f>IFERROR(VLOOKUP(A121,'12'!U:V,2,0),"0")</f>
        <v>0</v>
      </c>
      <c r="AO121" s="5" t="s">
        <v>129</v>
      </c>
      <c r="AP121" s="15">
        <f t="shared" si="143"/>
        <v>0</v>
      </c>
      <c r="AQ121" s="10" t="str">
        <f>IFERROR(VLOOKUP(A121,'13'!U:V,2,0),"0")</f>
        <v>0</v>
      </c>
      <c r="AR121" s="5" t="s">
        <v>129</v>
      </c>
      <c r="AS121" s="15">
        <f t="shared" si="144"/>
        <v>0</v>
      </c>
      <c r="AT121" s="10" t="str">
        <f>IFERROR(VLOOKUP(A121,'14'!U:V,2,0),"0")</f>
        <v>0</v>
      </c>
      <c r="AU121" s="5" t="s">
        <v>129</v>
      </c>
      <c r="AV121" s="15">
        <f t="shared" si="145"/>
        <v>0</v>
      </c>
      <c r="AW121" s="10" t="str">
        <f>IFERROR(VLOOKUP(A121,'15'!U:V,2,0),"0")</f>
        <v>0</v>
      </c>
      <c r="AX121" s="5" t="s">
        <v>129</v>
      </c>
      <c r="AY121" s="15">
        <f t="shared" si="146"/>
        <v>0</v>
      </c>
      <c r="AZ121" s="10" t="str">
        <f>IFERROR(VLOOKUP(A121,'16'!U:V,2,0),"0")</f>
        <v>0</v>
      </c>
      <c r="BA121" s="5" t="s">
        <v>129</v>
      </c>
      <c r="BB121" s="15">
        <f t="shared" si="147"/>
        <v>0</v>
      </c>
      <c r="BC121" s="10" t="str">
        <f>IFERROR(VLOOKUP(A121,'17'!U:V,2,0),"0")</f>
        <v>0</v>
      </c>
      <c r="BD121" s="5" t="s">
        <v>129</v>
      </c>
      <c r="BE121" s="15">
        <f t="shared" si="148"/>
        <v>0</v>
      </c>
      <c r="BF121" s="10" t="str">
        <f>IFERROR(VLOOKUP(A121,'18'!U:V,2,0),"0")</f>
        <v>0</v>
      </c>
      <c r="BG121" s="5" t="s">
        <v>129</v>
      </c>
      <c r="BH121" s="15">
        <f t="shared" si="149"/>
        <v>0</v>
      </c>
      <c r="BI121" s="10" t="str">
        <f>IFERROR(VLOOKUP(A121,'19'!U:V,2,0),"0")</f>
        <v>0</v>
      </c>
      <c r="BJ121" s="5" t="s">
        <v>129</v>
      </c>
      <c r="BK121" s="15">
        <f t="shared" si="150"/>
        <v>0</v>
      </c>
      <c r="BL121" s="10" t="str">
        <f>IFERROR(VLOOKUP(A121,'20'!U:V,2,0),"0")</f>
        <v>0</v>
      </c>
      <c r="BM121" s="5" t="s">
        <v>129</v>
      </c>
      <c r="BN121" s="15">
        <f t="shared" si="151"/>
        <v>0</v>
      </c>
      <c r="BO121" s="10" t="str">
        <f>IFERROR(VLOOKUP(A121,'21'!U:V,2,0),"0")</f>
        <v>0</v>
      </c>
      <c r="BP121" s="5" t="s">
        <v>129</v>
      </c>
      <c r="BQ121" s="15">
        <f t="shared" si="152"/>
        <v>0</v>
      </c>
      <c r="BR121" s="10" t="str">
        <f>IFERROR(VLOOKUP(A121,'22'!U:V,2,0),"0")</f>
        <v>0</v>
      </c>
      <c r="BS121" s="5" t="s">
        <v>129</v>
      </c>
      <c r="BT121" s="15">
        <f t="shared" si="153"/>
        <v>0</v>
      </c>
      <c r="BU121" s="10" t="str">
        <f>IFERROR(VLOOKUP(A121,'23'!U:V,2,0),"0")</f>
        <v>0</v>
      </c>
      <c r="BV121" s="5" t="s">
        <v>129</v>
      </c>
      <c r="BW121" s="15">
        <f t="shared" si="154"/>
        <v>0</v>
      </c>
      <c r="BX121" s="10" t="str">
        <f>IFERROR(VLOOKUP(A121,'24'!U:V,2,0),"0")</f>
        <v>0</v>
      </c>
      <c r="BY121" s="5" t="s">
        <v>129</v>
      </c>
      <c r="BZ121" s="15">
        <f t="shared" si="81"/>
        <v>0</v>
      </c>
      <c r="CA121" s="10" t="str">
        <f>IFERROR(VLOOKUP(A121,'25'!U:V,2,0),"0")</f>
        <v>0</v>
      </c>
      <c r="CB121" s="5" t="s">
        <v>129</v>
      </c>
      <c r="CC121" s="15">
        <f t="shared" si="82"/>
        <v>0</v>
      </c>
      <c r="CD121" s="10" t="str">
        <f>IFERROR(VLOOKUP(A121,'26'!U:V,2,0),"0")</f>
        <v>0</v>
      </c>
      <c r="CE121" s="5" t="s">
        <v>129</v>
      </c>
      <c r="CF121" s="15">
        <f t="shared" si="83"/>
        <v>0</v>
      </c>
      <c r="CG121" s="10" t="str">
        <f>IFERROR(VLOOKUP(A121,'27'!U:V,2,0),"0")</f>
        <v>0</v>
      </c>
      <c r="CH121" s="5" t="s">
        <v>129</v>
      </c>
      <c r="CI121" s="15">
        <f t="shared" si="84"/>
        <v>0</v>
      </c>
      <c r="CJ121" s="10" t="str">
        <f>IFERROR(VLOOKUP(A121,'28'!U:V,2,0),"0")</f>
        <v>0</v>
      </c>
      <c r="CK121" s="5" t="s">
        <v>129</v>
      </c>
      <c r="CL121" s="15">
        <f t="shared" si="85"/>
        <v>0</v>
      </c>
      <c r="CM121" s="10" t="str">
        <f>IFERROR(VLOOKUP(A121,'29'!U:V,2,0),"0")</f>
        <v>0</v>
      </c>
      <c r="CN121" s="5" t="s">
        <v>129</v>
      </c>
      <c r="CO121" s="15">
        <f t="shared" si="86"/>
        <v>0</v>
      </c>
      <c r="CP121" s="10" t="str">
        <f>IFERROR(VLOOKUP(A121,'30'!U:V,2,0),"0")</f>
        <v>0</v>
      </c>
      <c r="CQ121" s="5" t="s">
        <v>129</v>
      </c>
      <c r="CR121" s="15">
        <f t="shared" si="87"/>
        <v>0</v>
      </c>
      <c r="CS121" s="10" t="str">
        <f>IFERROR(VLOOKUP(A121,'31'!U:V,2,0),"0")</f>
        <v>0</v>
      </c>
      <c r="CT121" s="5" t="s">
        <v>129</v>
      </c>
      <c r="CU121" s="15">
        <f t="shared" si="88"/>
        <v>0</v>
      </c>
      <c r="CV121" s="10" t="str">
        <f>IFERROR(VLOOKUP(A121,'เซต1-31'!V:W,2,0),"0")</f>
        <v>0</v>
      </c>
      <c r="CW121" s="5" t="s">
        <v>129</v>
      </c>
      <c r="CX121" s="15">
        <f t="shared" si="74"/>
        <v>0</v>
      </c>
    </row>
    <row r="122" spans="1:102" x14ac:dyDescent="0.25">
      <c r="A122" s="5" t="s">
        <v>252</v>
      </c>
      <c r="B122" s="4" t="s">
        <v>253</v>
      </c>
      <c r="C122" s="13">
        <f>15.01*3</f>
        <v>45.03</v>
      </c>
      <c r="D122" s="19">
        <f t="shared" si="55"/>
        <v>0</v>
      </c>
      <c r="E122" s="5" t="s">
        <v>256</v>
      </c>
      <c r="F122" s="13">
        <f t="shared" ref="F122:F124" si="155">+D122*C122</f>
        <v>0</v>
      </c>
      <c r="G122" s="10" t="str">
        <f>IFERROR(VLOOKUP(A122,'1'!U:V,2,0),"0")</f>
        <v>0</v>
      </c>
      <c r="H122" s="5" t="s">
        <v>256</v>
      </c>
      <c r="I122" s="15">
        <f t="shared" ref="I122:I124" si="156">+G122*C122</f>
        <v>0</v>
      </c>
      <c r="J122" s="10" t="str">
        <f>IFERROR(VLOOKUP(A122,'2'!U:V,2,0),"0")</f>
        <v>0</v>
      </c>
      <c r="K122" s="5" t="s">
        <v>256</v>
      </c>
      <c r="L122" s="15">
        <f t="shared" ref="L122:L124" si="157">+J122*C122</f>
        <v>0</v>
      </c>
      <c r="M122" s="10" t="str">
        <f>IFERROR(VLOOKUP(A122,'3'!U:V,2,0),"0")</f>
        <v>0</v>
      </c>
      <c r="N122" s="5" t="s">
        <v>256</v>
      </c>
      <c r="O122" s="15">
        <f t="shared" ref="O122:O124" si="158">+M122*C122</f>
        <v>0</v>
      </c>
      <c r="P122" s="10" t="str">
        <f>IFERROR(VLOOKUP(A122,'4'!U:V,2,0),"0")</f>
        <v>0</v>
      </c>
      <c r="Q122" s="5" t="s">
        <v>256</v>
      </c>
      <c r="R122" s="15">
        <f t="shared" ref="R122:R124" si="159">+P122*C122</f>
        <v>0</v>
      </c>
      <c r="S122" s="10" t="str">
        <f>IFERROR(VLOOKUP(A122,'5'!U:V,2,0),"0")</f>
        <v>0</v>
      </c>
      <c r="T122" s="5" t="s">
        <v>256</v>
      </c>
      <c r="U122" s="15">
        <f t="shared" ref="U122:U124" si="160">+S122*C122</f>
        <v>0</v>
      </c>
      <c r="V122" s="10" t="str">
        <f>IFERROR(VLOOKUP(A122,'6'!U:V,2,0),"0")</f>
        <v>0</v>
      </c>
      <c r="W122" s="5" t="s">
        <v>256</v>
      </c>
      <c r="X122" s="15">
        <f t="shared" ref="X122:X124" si="161">+V122*C122</f>
        <v>0</v>
      </c>
      <c r="Y122" s="10" t="str">
        <f>IFERROR(VLOOKUP(A122,'7'!U:V,2,0),"0")</f>
        <v>0</v>
      </c>
      <c r="Z122" s="5" t="s">
        <v>256</v>
      </c>
      <c r="AA122" s="15">
        <f t="shared" ref="AA122:AA124" si="162">+Y122*C122</f>
        <v>0</v>
      </c>
      <c r="AB122" s="10" t="str">
        <f>IFERROR(VLOOKUP(A122,'8'!U:V,2,0),"0")</f>
        <v>0</v>
      </c>
      <c r="AC122" s="5" t="s">
        <v>256</v>
      </c>
      <c r="AD122" s="15">
        <f t="shared" ref="AD122:AD124" si="163">+AB122*C122</f>
        <v>0</v>
      </c>
      <c r="AE122" s="10" t="str">
        <f>IFERROR(VLOOKUP(A122,'9'!U:V,2,0),"0")</f>
        <v>0</v>
      </c>
      <c r="AF122" s="5" t="s">
        <v>256</v>
      </c>
      <c r="AG122" s="15">
        <f t="shared" ref="AG122:AG124" si="164">+AE122*C122</f>
        <v>0</v>
      </c>
      <c r="AH122" s="10" t="str">
        <f>IFERROR(VLOOKUP(A122,'10'!U:V,2,0),"0")</f>
        <v>0</v>
      </c>
      <c r="AI122" s="5" t="s">
        <v>256</v>
      </c>
      <c r="AJ122" s="15">
        <f t="shared" ref="AJ122:AJ124" si="165">+AH122*C122</f>
        <v>0</v>
      </c>
      <c r="AK122" s="10" t="str">
        <f>IFERROR(VLOOKUP(A122,'11'!U:V,2,0),"0")</f>
        <v>0</v>
      </c>
      <c r="AL122" s="5" t="s">
        <v>256</v>
      </c>
      <c r="AM122" s="15">
        <f t="shared" ref="AM122:AM124" si="166">+AK122*C122</f>
        <v>0</v>
      </c>
      <c r="AN122" s="10" t="str">
        <f>IFERROR(VLOOKUP(A122,'12'!U:V,2,0),"0")</f>
        <v>0</v>
      </c>
      <c r="AO122" s="5" t="s">
        <v>256</v>
      </c>
      <c r="AP122" s="15">
        <f t="shared" ref="AP122:AP124" si="167">+AN122*C122</f>
        <v>0</v>
      </c>
      <c r="AQ122" s="10" t="str">
        <f>IFERROR(VLOOKUP(A122,'13'!U:V,2,0),"0")</f>
        <v>0</v>
      </c>
      <c r="AR122" s="5" t="s">
        <v>256</v>
      </c>
      <c r="AS122" s="15">
        <f t="shared" ref="AS122:AS124" si="168">+AQ122*C122</f>
        <v>0</v>
      </c>
      <c r="AT122" s="10" t="str">
        <f>IFERROR(VLOOKUP(A122,'14'!U:V,2,0),"0")</f>
        <v>0</v>
      </c>
      <c r="AU122" s="5" t="s">
        <v>256</v>
      </c>
      <c r="AV122" s="15">
        <f t="shared" ref="AV122:AV124" si="169">+AT122*C122</f>
        <v>0</v>
      </c>
      <c r="AW122" s="10" t="str">
        <f>IFERROR(VLOOKUP(A122,'15'!U:V,2,0),"0")</f>
        <v>0</v>
      </c>
      <c r="AX122" s="5" t="s">
        <v>256</v>
      </c>
      <c r="AY122" s="15">
        <f t="shared" ref="AY122:AY124" si="170">+AW122*C122</f>
        <v>0</v>
      </c>
      <c r="AZ122" s="10" t="str">
        <f>IFERROR(VLOOKUP(A122,'16'!U:V,2,0),"0")</f>
        <v>0</v>
      </c>
      <c r="BA122" s="5" t="s">
        <v>256</v>
      </c>
      <c r="BB122" s="15">
        <f t="shared" ref="BB122:BB124" si="171">+AZ122*C122</f>
        <v>0</v>
      </c>
      <c r="BC122" s="10" t="str">
        <f>IFERROR(VLOOKUP(A122,'17'!U:V,2,0),"0")</f>
        <v>0</v>
      </c>
      <c r="BD122" s="5" t="s">
        <v>256</v>
      </c>
      <c r="BE122" s="15">
        <f t="shared" ref="BE122:BE124" si="172">+BC122*C122</f>
        <v>0</v>
      </c>
      <c r="BF122" s="10" t="str">
        <f>IFERROR(VLOOKUP(A122,'18'!U:V,2,0),"0")</f>
        <v>0</v>
      </c>
      <c r="BG122" s="5" t="s">
        <v>256</v>
      </c>
      <c r="BH122" s="15">
        <f t="shared" ref="BH122:BH124" si="173">+BF122*C122</f>
        <v>0</v>
      </c>
      <c r="BI122" s="10" t="str">
        <f>IFERROR(VLOOKUP(A122,'19'!U:V,2,0),"0")</f>
        <v>0</v>
      </c>
      <c r="BJ122" s="5" t="s">
        <v>256</v>
      </c>
      <c r="BK122" s="15">
        <f t="shared" ref="BK122:BK124" si="174">+BI122*C122</f>
        <v>0</v>
      </c>
      <c r="BL122" s="10" t="str">
        <f>IFERROR(VLOOKUP(A122,'20'!U:V,2,0),"0")</f>
        <v>0</v>
      </c>
      <c r="BM122" s="5" t="s">
        <v>256</v>
      </c>
      <c r="BN122" s="15">
        <f t="shared" ref="BN122:BN124" si="175">+BL122*C122</f>
        <v>0</v>
      </c>
      <c r="BO122" s="10" t="str">
        <f>IFERROR(VLOOKUP(A122,'21'!U:V,2,0),"0")</f>
        <v>0</v>
      </c>
      <c r="BP122" s="5" t="s">
        <v>256</v>
      </c>
      <c r="BQ122" s="15">
        <f t="shared" ref="BQ122:BQ124" si="176">+BO122*C122</f>
        <v>0</v>
      </c>
      <c r="BR122" s="10" t="str">
        <f>IFERROR(VLOOKUP(A122,'22'!U:V,2,0),"0")</f>
        <v>0</v>
      </c>
      <c r="BS122" s="5" t="s">
        <v>256</v>
      </c>
      <c r="BT122" s="15">
        <f t="shared" ref="BT122:BT124" si="177">+BR122*C122</f>
        <v>0</v>
      </c>
      <c r="BU122" s="10" t="str">
        <f>IFERROR(VLOOKUP(A122,'23'!U:V,2,0),"0")</f>
        <v>0</v>
      </c>
      <c r="BV122" s="5" t="s">
        <v>256</v>
      </c>
      <c r="BW122" s="15">
        <f t="shared" ref="BW122:BW124" si="178">+BU122*C122</f>
        <v>0</v>
      </c>
      <c r="BX122" s="10" t="str">
        <f>IFERROR(VLOOKUP(A122,'24'!U:V,2,0),"0")</f>
        <v>0</v>
      </c>
      <c r="BY122" s="5" t="s">
        <v>256</v>
      </c>
      <c r="BZ122" s="15">
        <f t="shared" ref="BZ122:BZ124" si="179">+BX122*C122</f>
        <v>0</v>
      </c>
      <c r="CA122" s="10" t="str">
        <f>IFERROR(VLOOKUP(A122,'25'!U:V,2,0),"0")</f>
        <v>0</v>
      </c>
      <c r="CB122" s="5" t="s">
        <v>256</v>
      </c>
      <c r="CC122" s="15">
        <f t="shared" ref="CC122:CC124" si="180">+CA122*C122</f>
        <v>0</v>
      </c>
      <c r="CD122" s="10" t="str">
        <f>IFERROR(VLOOKUP(A122,'26'!U:V,2,0),"0")</f>
        <v>0</v>
      </c>
      <c r="CE122" s="5" t="s">
        <v>256</v>
      </c>
      <c r="CF122" s="15">
        <f t="shared" si="83"/>
        <v>0</v>
      </c>
      <c r="CG122" s="10" t="str">
        <f>IFERROR(VLOOKUP(A122,'27'!U:V,2,0),"0")</f>
        <v>0</v>
      </c>
      <c r="CH122" s="5" t="s">
        <v>256</v>
      </c>
      <c r="CI122" s="15">
        <f t="shared" si="84"/>
        <v>0</v>
      </c>
      <c r="CJ122" s="10" t="str">
        <f>IFERROR(VLOOKUP(A122,'28'!U:V,2,0),"0")</f>
        <v>0</v>
      </c>
      <c r="CK122" s="5" t="s">
        <v>256</v>
      </c>
      <c r="CL122" s="15">
        <f t="shared" si="85"/>
        <v>0</v>
      </c>
      <c r="CM122" s="10" t="str">
        <f>IFERROR(VLOOKUP(A122,'29'!U:V,2,0),"0")</f>
        <v>0</v>
      </c>
      <c r="CN122" s="5" t="s">
        <v>256</v>
      </c>
      <c r="CO122" s="15">
        <f t="shared" si="86"/>
        <v>0</v>
      </c>
      <c r="CP122" s="10" t="str">
        <f>IFERROR(VLOOKUP(A122,'30'!U:V,2,0),"0")</f>
        <v>0</v>
      </c>
      <c r="CQ122" s="5" t="s">
        <v>256</v>
      </c>
      <c r="CR122" s="15">
        <f t="shared" si="87"/>
        <v>0</v>
      </c>
      <c r="CS122" s="10" t="str">
        <f>IFERROR(VLOOKUP(A122,'31'!U:V,2,0),"0")</f>
        <v>0</v>
      </c>
      <c r="CT122" s="5" t="s">
        <v>256</v>
      </c>
      <c r="CU122" s="15">
        <f t="shared" si="88"/>
        <v>0</v>
      </c>
      <c r="CV122" s="10" t="str">
        <f>IFERROR(VLOOKUP(A122,'เซต1-31'!V:W,2,0),"0")</f>
        <v>0</v>
      </c>
      <c r="CW122" s="5" t="s">
        <v>256</v>
      </c>
      <c r="CX122" s="15">
        <f t="shared" si="74"/>
        <v>0</v>
      </c>
    </row>
    <row r="123" spans="1:102" x14ac:dyDescent="0.25">
      <c r="A123" s="5" t="s">
        <v>250</v>
      </c>
      <c r="B123" s="4" t="s">
        <v>251</v>
      </c>
      <c r="C123" s="13">
        <f>11.38*3</f>
        <v>34.14</v>
      </c>
      <c r="D123" s="19">
        <f t="shared" si="55"/>
        <v>0</v>
      </c>
      <c r="E123" s="5" t="s">
        <v>256</v>
      </c>
      <c r="F123" s="13">
        <f t="shared" si="155"/>
        <v>0</v>
      </c>
      <c r="G123" s="10" t="str">
        <f>IFERROR(VLOOKUP(A123,'1'!U:V,2,0),"0")</f>
        <v>0</v>
      </c>
      <c r="H123" s="5" t="s">
        <v>256</v>
      </c>
      <c r="I123" s="15">
        <f t="shared" si="156"/>
        <v>0</v>
      </c>
      <c r="J123" s="10" t="str">
        <f>IFERROR(VLOOKUP(A123,'2'!U:V,2,0),"0")</f>
        <v>0</v>
      </c>
      <c r="K123" s="5" t="s">
        <v>256</v>
      </c>
      <c r="L123" s="15">
        <f t="shared" si="157"/>
        <v>0</v>
      </c>
      <c r="M123" s="10" t="str">
        <f>IFERROR(VLOOKUP(A123,'3'!U:V,2,0),"0")</f>
        <v>0</v>
      </c>
      <c r="N123" s="5" t="s">
        <v>256</v>
      </c>
      <c r="O123" s="15">
        <f t="shared" si="158"/>
        <v>0</v>
      </c>
      <c r="P123" s="10" t="str">
        <f>IFERROR(VLOOKUP(A123,'4'!U:V,2,0),"0")</f>
        <v>0</v>
      </c>
      <c r="Q123" s="5" t="s">
        <v>256</v>
      </c>
      <c r="R123" s="15">
        <f t="shared" si="159"/>
        <v>0</v>
      </c>
      <c r="S123" s="10" t="str">
        <f>IFERROR(VLOOKUP(A123,'5'!U:V,2,0),"0")</f>
        <v>0</v>
      </c>
      <c r="T123" s="5" t="s">
        <v>256</v>
      </c>
      <c r="U123" s="15">
        <f t="shared" si="160"/>
        <v>0</v>
      </c>
      <c r="V123" s="10" t="str">
        <f>IFERROR(VLOOKUP(A123,'6'!U:V,2,0),"0")</f>
        <v>0</v>
      </c>
      <c r="W123" s="5" t="s">
        <v>256</v>
      </c>
      <c r="X123" s="15">
        <f t="shared" si="161"/>
        <v>0</v>
      </c>
      <c r="Y123" s="10" t="str">
        <f>IFERROR(VLOOKUP(A123,'7'!U:V,2,0),"0")</f>
        <v>0</v>
      </c>
      <c r="Z123" s="5" t="s">
        <v>256</v>
      </c>
      <c r="AA123" s="15">
        <f t="shared" si="162"/>
        <v>0</v>
      </c>
      <c r="AB123" s="10" t="str">
        <f>IFERROR(VLOOKUP(A123,'8'!U:V,2,0),"0")</f>
        <v>0</v>
      </c>
      <c r="AC123" s="5" t="s">
        <v>256</v>
      </c>
      <c r="AD123" s="15">
        <f t="shared" si="163"/>
        <v>0</v>
      </c>
      <c r="AE123" s="10" t="str">
        <f>IFERROR(VLOOKUP(A123,'9'!U:V,2,0),"0")</f>
        <v>0</v>
      </c>
      <c r="AF123" s="5" t="s">
        <v>256</v>
      </c>
      <c r="AG123" s="15">
        <f t="shared" si="164"/>
        <v>0</v>
      </c>
      <c r="AH123" s="10" t="str">
        <f>IFERROR(VLOOKUP(A123,'10'!U:V,2,0),"0")</f>
        <v>0</v>
      </c>
      <c r="AI123" s="5" t="s">
        <v>256</v>
      </c>
      <c r="AJ123" s="15">
        <f t="shared" si="165"/>
        <v>0</v>
      </c>
      <c r="AK123" s="10" t="str">
        <f>IFERROR(VLOOKUP(A123,'11'!U:V,2,0),"0")</f>
        <v>0</v>
      </c>
      <c r="AL123" s="5" t="s">
        <v>256</v>
      </c>
      <c r="AM123" s="15">
        <f t="shared" si="166"/>
        <v>0</v>
      </c>
      <c r="AN123" s="10" t="str">
        <f>IFERROR(VLOOKUP(A123,'12'!U:V,2,0),"0")</f>
        <v>0</v>
      </c>
      <c r="AO123" s="5" t="s">
        <v>256</v>
      </c>
      <c r="AP123" s="15">
        <f t="shared" si="167"/>
        <v>0</v>
      </c>
      <c r="AQ123" s="10" t="str">
        <f>IFERROR(VLOOKUP(A123,'13'!U:V,2,0),"0")</f>
        <v>0</v>
      </c>
      <c r="AR123" s="5" t="s">
        <v>256</v>
      </c>
      <c r="AS123" s="15">
        <f t="shared" si="168"/>
        <v>0</v>
      </c>
      <c r="AT123" s="10" t="str">
        <f>IFERROR(VLOOKUP(A123,'14'!U:V,2,0),"0")</f>
        <v>0</v>
      </c>
      <c r="AU123" s="5" t="s">
        <v>256</v>
      </c>
      <c r="AV123" s="15">
        <f t="shared" si="169"/>
        <v>0</v>
      </c>
      <c r="AW123" s="10" t="str">
        <f>IFERROR(VLOOKUP(A123,'15'!U:V,2,0),"0")</f>
        <v>0</v>
      </c>
      <c r="AX123" s="5" t="s">
        <v>256</v>
      </c>
      <c r="AY123" s="15">
        <f t="shared" si="170"/>
        <v>0</v>
      </c>
      <c r="AZ123" s="10" t="str">
        <f>IFERROR(VLOOKUP(A123,'16'!U:V,2,0),"0")</f>
        <v>0</v>
      </c>
      <c r="BA123" s="5" t="s">
        <v>256</v>
      </c>
      <c r="BB123" s="15">
        <f t="shared" si="171"/>
        <v>0</v>
      </c>
      <c r="BC123" s="10" t="str">
        <f>IFERROR(VLOOKUP(A123,'17'!U:V,2,0),"0")</f>
        <v>0</v>
      </c>
      <c r="BD123" s="5" t="s">
        <v>256</v>
      </c>
      <c r="BE123" s="15">
        <f t="shared" si="172"/>
        <v>0</v>
      </c>
      <c r="BF123" s="10" t="str">
        <f>IFERROR(VLOOKUP(A123,'18'!U:V,2,0),"0")</f>
        <v>0</v>
      </c>
      <c r="BG123" s="5" t="s">
        <v>256</v>
      </c>
      <c r="BH123" s="15">
        <f t="shared" si="173"/>
        <v>0</v>
      </c>
      <c r="BI123" s="10" t="str">
        <f>IFERROR(VLOOKUP(A123,'19'!U:V,2,0),"0")</f>
        <v>0</v>
      </c>
      <c r="BJ123" s="5" t="s">
        <v>256</v>
      </c>
      <c r="BK123" s="15">
        <f t="shared" si="174"/>
        <v>0</v>
      </c>
      <c r="BL123" s="10" t="str">
        <f>IFERROR(VLOOKUP(A123,'20'!U:V,2,0),"0")</f>
        <v>0</v>
      </c>
      <c r="BM123" s="5" t="s">
        <v>256</v>
      </c>
      <c r="BN123" s="15">
        <f t="shared" si="175"/>
        <v>0</v>
      </c>
      <c r="BO123" s="10" t="str">
        <f>IFERROR(VLOOKUP(A123,'21'!U:V,2,0),"0")</f>
        <v>0</v>
      </c>
      <c r="BP123" s="5" t="s">
        <v>256</v>
      </c>
      <c r="BQ123" s="15">
        <f t="shared" si="176"/>
        <v>0</v>
      </c>
      <c r="BR123" s="10" t="str">
        <f>IFERROR(VLOOKUP(A123,'22'!U:V,2,0),"0")</f>
        <v>0</v>
      </c>
      <c r="BS123" s="5" t="s">
        <v>256</v>
      </c>
      <c r="BT123" s="15">
        <f t="shared" si="177"/>
        <v>0</v>
      </c>
      <c r="BU123" s="10" t="str">
        <f>IFERROR(VLOOKUP(A123,'23'!U:V,2,0),"0")</f>
        <v>0</v>
      </c>
      <c r="BV123" s="5" t="s">
        <v>256</v>
      </c>
      <c r="BW123" s="15">
        <f t="shared" si="178"/>
        <v>0</v>
      </c>
      <c r="BX123" s="10" t="str">
        <f>IFERROR(VLOOKUP(A123,'24'!U:V,2,0),"0")</f>
        <v>0</v>
      </c>
      <c r="BY123" s="5" t="s">
        <v>256</v>
      </c>
      <c r="BZ123" s="15">
        <f t="shared" si="179"/>
        <v>0</v>
      </c>
      <c r="CA123" s="10" t="str">
        <f>IFERROR(VLOOKUP(A123,'25'!U:V,2,0),"0")</f>
        <v>0</v>
      </c>
      <c r="CB123" s="5" t="s">
        <v>256</v>
      </c>
      <c r="CC123" s="15">
        <f t="shared" si="180"/>
        <v>0</v>
      </c>
      <c r="CD123" s="10" t="str">
        <f>IFERROR(VLOOKUP(A123,'26'!U:V,2,0),"0")</f>
        <v>0</v>
      </c>
      <c r="CE123" s="5" t="s">
        <v>256</v>
      </c>
      <c r="CF123" s="15">
        <f t="shared" si="83"/>
        <v>0</v>
      </c>
      <c r="CG123" s="10" t="str">
        <f>IFERROR(VLOOKUP(A123,'27'!U:V,2,0),"0")</f>
        <v>0</v>
      </c>
      <c r="CH123" s="5" t="s">
        <v>256</v>
      </c>
      <c r="CI123" s="15">
        <f t="shared" si="84"/>
        <v>0</v>
      </c>
      <c r="CJ123" s="10" t="str">
        <f>IFERROR(VLOOKUP(A123,'28'!U:V,2,0),"0")</f>
        <v>0</v>
      </c>
      <c r="CK123" s="5" t="s">
        <v>256</v>
      </c>
      <c r="CL123" s="15">
        <f t="shared" si="85"/>
        <v>0</v>
      </c>
      <c r="CM123" s="10" t="str">
        <f>IFERROR(VLOOKUP(A123,'29'!U:V,2,0),"0")</f>
        <v>0</v>
      </c>
      <c r="CN123" s="5" t="s">
        <v>256</v>
      </c>
      <c r="CO123" s="15">
        <f t="shared" si="86"/>
        <v>0</v>
      </c>
      <c r="CP123" s="10" t="str">
        <f>IFERROR(VLOOKUP(A123,'30'!U:V,2,0),"0")</f>
        <v>0</v>
      </c>
      <c r="CQ123" s="5" t="s">
        <v>256</v>
      </c>
      <c r="CR123" s="15">
        <f t="shared" si="87"/>
        <v>0</v>
      </c>
      <c r="CS123" s="10" t="str">
        <f>IFERROR(VLOOKUP(A123,'31'!U:V,2,0),"0")</f>
        <v>0</v>
      </c>
      <c r="CT123" s="5" t="s">
        <v>256</v>
      </c>
      <c r="CU123" s="15">
        <f t="shared" si="88"/>
        <v>0</v>
      </c>
      <c r="CV123" s="10" t="str">
        <f>IFERROR(VLOOKUP(A123,'เซต1-31'!V:W,2,0),"0")</f>
        <v>0</v>
      </c>
      <c r="CW123" s="5" t="s">
        <v>256</v>
      </c>
      <c r="CX123" s="15">
        <f t="shared" si="74"/>
        <v>0</v>
      </c>
    </row>
    <row r="124" spans="1:102" x14ac:dyDescent="0.25">
      <c r="A124" s="5" t="s">
        <v>248</v>
      </c>
      <c r="B124" s="4" t="s">
        <v>249</v>
      </c>
      <c r="C124" s="13">
        <f>12.68*3</f>
        <v>38.04</v>
      </c>
      <c r="D124" s="19">
        <f t="shared" si="55"/>
        <v>0</v>
      </c>
      <c r="E124" s="5" t="s">
        <v>256</v>
      </c>
      <c r="F124" s="13">
        <f t="shared" si="155"/>
        <v>0</v>
      </c>
      <c r="G124" s="10" t="str">
        <f>IFERROR(VLOOKUP(A124,'1'!U:V,2,0),"0")</f>
        <v>0</v>
      </c>
      <c r="H124" s="5" t="s">
        <v>256</v>
      </c>
      <c r="I124" s="15">
        <f t="shared" si="156"/>
        <v>0</v>
      </c>
      <c r="J124" s="10" t="str">
        <f>IFERROR(VLOOKUP(A124,'2'!U:V,2,0),"0")</f>
        <v>0</v>
      </c>
      <c r="K124" s="5" t="s">
        <v>256</v>
      </c>
      <c r="L124" s="15">
        <f t="shared" si="157"/>
        <v>0</v>
      </c>
      <c r="M124" s="10" t="str">
        <f>IFERROR(VLOOKUP(A124,'3'!U:V,2,0),"0")</f>
        <v>0</v>
      </c>
      <c r="N124" s="5" t="s">
        <v>256</v>
      </c>
      <c r="O124" s="15">
        <f t="shared" si="158"/>
        <v>0</v>
      </c>
      <c r="P124" s="10" t="str">
        <f>IFERROR(VLOOKUP(A124,'4'!U:V,2,0),"0")</f>
        <v>0</v>
      </c>
      <c r="Q124" s="5" t="s">
        <v>256</v>
      </c>
      <c r="R124" s="15">
        <f t="shared" si="159"/>
        <v>0</v>
      </c>
      <c r="S124" s="10" t="str">
        <f>IFERROR(VLOOKUP(A124,'5'!U:V,2,0),"0")</f>
        <v>0</v>
      </c>
      <c r="T124" s="5" t="s">
        <v>256</v>
      </c>
      <c r="U124" s="15">
        <f t="shared" si="160"/>
        <v>0</v>
      </c>
      <c r="V124" s="10" t="str">
        <f>IFERROR(VLOOKUP(A124,'6'!U:V,2,0),"0")</f>
        <v>0</v>
      </c>
      <c r="W124" s="5" t="s">
        <v>256</v>
      </c>
      <c r="X124" s="15">
        <f t="shared" si="161"/>
        <v>0</v>
      </c>
      <c r="Y124" s="10" t="str">
        <f>IFERROR(VLOOKUP(A124,'7'!U:V,2,0),"0")</f>
        <v>0</v>
      </c>
      <c r="Z124" s="5" t="s">
        <v>256</v>
      </c>
      <c r="AA124" s="15">
        <f t="shared" si="162"/>
        <v>0</v>
      </c>
      <c r="AB124" s="10" t="str">
        <f>IFERROR(VLOOKUP(A124,'8'!U:V,2,0),"0")</f>
        <v>0</v>
      </c>
      <c r="AC124" s="5" t="s">
        <v>256</v>
      </c>
      <c r="AD124" s="15">
        <f t="shared" si="163"/>
        <v>0</v>
      </c>
      <c r="AE124" s="10" t="str">
        <f>IFERROR(VLOOKUP(A124,'9'!U:V,2,0),"0")</f>
        <v>0</v>
      </c>
      <c r="AF124" s="5" t="s">
        <v>256</v>
      </c>
      <c r="AG124" s="15">
        <f t="shared" si="164"/>
        <v>0</v>
      </c>
      <c r="AH124" s="10" t="str">
        <f>IFERROR(VLOOKUP(A124,'10'!U:V,2,0),"0")</f>
        <v>0</v>
      </c>
      <c r="AI124" s="5" t="s">
        <v>256</v>
      </c>
      <c r="AJ124" s="15">
        <f t="shared" si="165"/>
        <v>0</v>
      </c>
      <c r="AK124" s="10" t="str">
        <f>IFERROR(VLOOKUP(A124,'11'!U:V,2,0),"0")</f>
        <v>0</v>
      </c>
      <c r="AL124" s="5" t="s">
        <v>256</v>
      </c>
      <c r="AM124" s="15">
        <f t="shared" si="166"/>
        <v>0</v>
      </c>
      <c r="AN124" s="10" t="str">
        <f>IFERROR(VLOOKUP(A124,'12'!U:V,2,0),"0")</f>
        <v>0</v>
      </c>
      <c r="AO124" s="5" t="s">
        <v>256</v>
      </c>
      <c r="AP124" s="15">
        <f t="shared" si="167"/>
        <v>0</v>
      </c>
      <c r="AQ124" s="10" t="str">
        <f>IFERROR(VLOOKUP(A124,'13'!U:V,2,0),"0")</f>
        <v>0</v>
      </c>
      <c r="AR124" s="5" t="s">
        <v>256</v>
      </c>
      <c r="AS124" s="15">
        <f t="shared" si="168"/>
        <v>0</v>
      </c>
      <c r="AT124" s="10" t="str">
        <f>IFERROR(VLOOKUP(A124,'14'!U:V,2,0),"0")</f>
        <v>0</v>
      </c>
      <c r="AU124" s="5" t="s">
        <v>256</v>
      </c>
      <c r="AV124" s="15">
        <f t="shared" si="169"/>
        <v>0</v>
      </c>
      <c r="AW124" s="10" t="str">
        <f>IFERROR(VLOOKUP(A124,'15'!U:V,2,0),"0")</f>
        <v>0</v>
      </c>
      <c r="AX124" s="5" t="s">
        <v>256</v>
      </c>
      <c r="AY124" s="15">
        <f t="shared" si="170"/>
        <v>0</v>
      </c>
      <c r="AZ124" s="10" t="str">
        <f>IFERROR(VLOOKUP(A124,'16'!U:V,2,0),"0")</f>
        <v>0</v>
      </c>
      <c r="BA124" s="5" t="s">
        <v>256</v>
      </c>
      <c r="BB124" s="15">
        <f t="shared" si="171"/>
        <v>0</v>
      </c>
      <c r="BC124" s="10" t="str">
        <f>IFERROR(VLOOKUP(A124,'17'!U:V,2,0),"0")</f>
        <v>0</v>
      </c>
      <c r="BD124" s="5" t="s">
        <v>256</v>
      </c>
      <c r="BE124" s="15">
        <f t="shared" si="172"/>
        <v>0</v>
      </c>
      <c r="BF124" s="10" t="str">
        <f>IFERROR(VLOOKUP(A124,'18'!U:V,2,0),"0")</f>
        <v>0</v>
      </c>
      <c r="BG124" s="5" t="s">
        <v>256</v>
      </c>
      <c r="BH124" s="15">
        <f t="shared" si="173"/>
        <v>0</v>
      </c>
      <c r="BI124" s="10" t="str">
        <f>IFERROR(VLOOKUP(A124,'19'!U:V,2,0),"0")</f>
        <v>0</v>
      </c>
      <c r="BJ124" s="5" t="s">
        <v>256</v>
      </c>
      <c r="BK124" s="15">
        <f t="shared" si="174"/>
        <v>0</v>
      </c>
      <c r="BL124" s="10" t="str">
        <f>IFERROR(VLOOKUP(A124,'20'!U:V,2,0),"0")</f>
        <v>0</v>
      </c>
      <c r="BM124" s="5" t="s">
        <v>256</v>
      </c>
      <c r="BN124" s="15">
        <f t="shared" si="175"/>
        <v>0</v>
      </c>
      <c r="BO124" s="10" t="str">
        <f>IFERROR(VLOOKUP(A124,'21'!U:V,2,0),"0")</f>
        <v>0</v>
      </c>
      <c r="BP124" s="5" t="s">
        <v>256</v>
      </c>
      <c r="BQ124" s="15">
        <f t="shared" si="176"/>
        <v>0</v>
      </c>
      <c r="BR124" s="10" t="str">
        <f>IFERROR(VLOOKUP(A124,'22'!U:V,2,0),"0")</f>
        <v>0</v>
      </c>
      <c r="BS124" s="5" t="s">
        <v>256</v>
      </c>
      <c r="BT124" s="15">
        <f t="shared" si="177"/>
        <v>0</v>
      </c>
      <c r="BU124" s="10" t="str">
        <f>IFERROR(VLOOKUP(A124,'23'!U:V,2,0),"0")</f>
        <v>0</v>
      </c>
      <c r="BV124" s="5" t="s">
        <v>256</v>
      </c>
      <c r="BW124" s="15">
        <f t="shared" si="178"/>
        <v>0</v>
      </c>
      <c r="BX124" s="10" t="str">
        <f>IFERROR(VLOOKUP(A124,'24'!U:V,2,0),"0")</f>
        <v>0</v>
      </c>
      <c r="BY124" s="5" t="s">
        <v>256</v>
      </c>
      <c r="BZ124" s="15">
        <f t="shared" si="179"/>
        <v>0</v>
      </c>
      <c r="CA124" s="10" t="str">
        <f>IFERROR(VLOOKUP(A124,'25'!U:V,2,0),"0")</f>
        <v>0</v>
      </c>
      <c r="CB124" s="5" t="s">
        <v>256</v>
      </c>
      <c r="CC124" s="15">
        <f t="shared" si="180"/>
        <v>0</v>
      </c>
      <c r="CD124" s="10" t="str">
        <f>IFERROR(VLOOKUP(A124,'26'!U:V,2,0),"0")</f>
        <v>0</v>
      </c>
      <c r="CE124" s="5" t="s">
        <v>256</v>
      </c>
      <c r="CF124" s="15">
        <f t="shared" si="83"/>
        <v>0</v>
      </c>
      <c r="CG124" s="10" t="str">
        <f>IFERROR(VLOOKUP(A124,'27'!U:V,2,0),"0")</f>
        <v>0</v>
      </c>
      <c r="CH124" s="5" t="s">
        <v>256</v>
      </c>
      <c r="CI124" s="15">
        <f t="shared" si="84"/>
        <v>0</v>
      </c>
      <c r="CJ124" s="10" t="str">
        <f>IFERROR(VLOOKUP(A124,'28'!U:V,2,0),"0")</f>
        <v>0</v>
      </c>
      <c r="CK124" s="5" t="s">
        <v>256</v>
      </c>
      <c r="CL124" s="15">
        <f t="shared" si="85"/>
        <v>0</v>
      </c>
      <c r="CM124" s="10" t="str">
        <f>IFERROR(VLOOKUP(A124,'29'!U:V,2,0),"0")</f>
        <v>0</v>
      </c>
      <c r="CN124" s="5" t="s">
        <v>256</v>
      </c>
      <c r="CO124" s="15">
        <f t="shared" si="86"/>
        <v>0</v>
      </c>
      <c r="CP124" s="10" t="str">
        <f>IFERROR(VLOOKUP(A124,'30'!U:V,2,0),"0")</f>
        <v>0</v>
      </c>
      <c r="CQ124" s="5" t="s">
        <v>256</v>
      </c>
      <c r="CR124" s="15">
        <f t="shared" si="87"/>
        <v>0</v>
      </c>
      <c r="CS124" s="10" t="str">
        <f>IFERROR(VLOOKUP(A124,'31'!U:V,2,0),"0")</f>
        <v>0</v>
      </c>
      <c r="CT124" s="5" t="s">
        <v>256</v>
      </c>
      <c r="CU124" s="15">
        <f t="shared" si="88"/>
        <v>0</v>
      </c>
      <c r="CV124" s="10" t="str">
        <f>IFERROR(VLOOKUP(A124,'เซต1-31'!V:W,2,0),"0")</f>
        <v>0</v>
      </c>
      <c r="CW124" s="5" t="s">
        <v>256</v>
      </c>
      <c r="CX124" s="15">
        <f t="shared" si="74"/>
        <v>0</v>
      </c>
    </row>
    <row r="125" spans="1:102" x14ac:dyDescent="0.25">
      <c r="A125" s="5" t="s">
        <v>254</v>
      </c>
      <c r="B125" s="4" t="s">
        <v>255</v>
      </c>
      <c r="C125" s="13">
        <f>+C6*3</f>
        <v>58.739999999999995</v>
      </c>
      <c r="D125" s="19">
        <f t="shared" si="55"/>
        <v>0</v>
      </c>
      <c r="E125" s="5" t="s">
        <v>256</v>
      </c>
      <c r="F125" s="13">
        <f t="shared" ref="F125:F126" si="181">+D125*C125</f>
        <v>0</v>
      </c>
      <c r="G125" s="10" t="str">
        <f>IFERROR(VLOOKUP(A125,'1'!U:V,2,0),"0")</f>
        <v>0</v>
      </c>
      <c r="H125" s="5" t="s">
        <v>256</v>
      </c>
      <c r="I125" s="15">
        <f t="shared" ref="I125" si="182">+G125*C125</f>
        <v>0</v>
      </c>
      <c r="J125" s="10" t="str">
        <f>IFERROR(VLOOKUP(A125,'2'!U:V,2,0),"0")</f>
        <v>0</v>
      </c>
      <c r="K125" s="5" t="s">
        <v>256</v>
      </c>
      <c r="L125" s="15">
        <f t="shared" ref="L125" si="183">+J125*C125</f>
        <v>0</v>
      </c>
      <c r="M125" s="10" t="str">
        <f>IFERROR(VLOOKUP(A125,'3'!U:V,2,0),"0")</f>
        <v>0</v>
      </c>
      <c r="N125" s="5" t="s">
        <v>256</v>
      </c>
      <c r="O125" s="15">
        <f t="shared" ref="O125" si="184">+M125*C125</f>
        <v>0</v>
      </c>
      <c r="P125" s="10" t="str">
        <f>IFERROR(VLOOKUP(A125,'4'!U:V,2,0),"0")</f>
        <v>0</v>
      </c>
      <c r="Q125" s="5" t="s">
        <v>256</v>
      </c>
      <c r="R125" s="15">
        <f t="shared" ref="R125" si="185">+P125*C125</f>
        <v>0</v>
      </c>
      <c r="S125" s="10" t="str">
        <f>IFERROR(VLOOKUP(A125,'5'!U:V,2,0),"0")</f>
        <v>0</v>
      </c>
      <c r="T125" s="5" t="s">
        <v>256</v>
      </c>
      <c r="U125" s="15">
        <f t="shared" ref="U125" si="186">+S125*C125</f>
        <v>0</v>
      </c>
      <c r="V125" s="10" t="str">
        <f>IFERROR(VLOOKUP(A125,'6'!U:V,2,0),"0")</f>
        <v>0</v>
      </c>
      <c r="W125" s="5" t="s">
        <v>256</v>
      </c>
      <c r="X125" s="15">
        <f t="shared" ref="X125" si="187">+V125*C125</f>
        <v>0</v>
      </c>
      <c r="Y125" s="10" t="str">
        <f>IFERROR(VLOOKUP(A125,'7'!U:V,2,0),"0")</f>
        <v>0</v>
      </c>
      <c r="Z125" s="5" t="s">
        <v>256</v>
      </c>
      <c r="AA125" s="15">
        <f t="shared" ref="AA125" si="188">+Y125*C125</f>
        <v>0</v>
      </c>
      <c r="AB125" s="10" t="str">
        <f>IFERROR(VLOOKUP(A125,'8'!U:V,2,0),"0")</f>
        <v>0</v>
      </c>
      <c r="AC125" s="5" t="s">
        <v>256</v>
      </c>
      <c r="AD125" s="15">
        <f t="shared" ref="AD125" si="189">+AB125*C125</f>
        <v>0</v>
      </c>
      <c r="AE125" s="10" t="str">
        <f>IFERROR(VLOOKUP(A125,'9'!U:V,2,0),"0")</f>
        <v>0</v>
      </c>
      <c r="AF125" s="5" t="s">
        <v>256</v>
      </c>
      <c r="AG125" s="15">
        <f t="shared" ref="AG125" si="190">+AE125*C125</f>
        <v>0</v>
      </c>
      <c r="AH125" s="10" t="str">
        <f>IFERROR(VLOOKUP(A125,'10'!U:V,2,0),"0")</f>
        <v>0</v>
      </c>
      <c r="AI125" s="5" t="s">
        <v>256</v>
      </c>
      <c r="AJ125" s="15">
        <f t="shared" ref="AJ125" si="191">+AH125*C125</f>
        <v>0</v>
      </c>
      <c r="AK125" s="10" t="str">
        <f>IFERROR(VLOOKUP(A125,'11'!U:V,2,0),"0")</f>
        <v>0</v>
      </c>
      <c r="AL125" s="5" t="s">
        <v>256</v>
      </c>
      <c r="AM125" s="15">
        <f t="shared" ref="AM125" si="192">+AK125*C125</f>
        <v>0</v>
      </c>
      <c r="AN125" s="10" t="str">
        <f>IFERROR(VLOOKUP(A125,'12'!U:V,2,0),"0")</f>
        <v>0</v>
      </c>
      <c r="AO125" s="5" t="s">
        <v>256</v>
      </c>
      <c r="AP125" s="15">
        <f t="shared" ref="AP125" si="193">+AN125*C125</f>
        <v>0</v>
      </c>
      <c r="AQ125" s="10" t="str">
        <f>IFERROR(VLOOKUP(A125,'13'!U:V,2,0),"0")</f>
        <v>0</v>
      </c>
      <c r="AR125" s="5" t="s">
        <v>256</v>
      </c>
      <c r="AS125" s="15">
        <f t="shared" ref="AS125" si="194">+AQ125*C125</f>
        <v>0</v>
      </c>
      <c r="AT125" s="10" t="str">
        <f>IFERROR(VLOOKUP(A125,'14'!U:V,2,0),"0")</f>
        <v>0</v>
      </c>
      <c r="AU125" s="5" t="s">
        <v>256</v>
      </c>
      <c r="AV125" s="15">
        <f t="shared" ref="AV125" si="195">+AT125*C125</f>
        <v>0</v>
      </c>
      <c r="AW125" s="10" t="str">
        <f>IFERROR(VLOOKUP(A125,'15'!U:V,2,0),"0")</f>
        <v>0</v>
      </c>
      <c r="AX125" s="5" t="s">
        <v>256</v>
      </c>
      <c r="AY125" s="15">
        <f t="shared" ref="AY125" si="196">+AW125*C125</f>
        <v>0</v>
      </c>
      <c r="AZ125" s="10" t="str">
        <f>IFERROR(VLOOKUP(A125,'16'!U:V,2,0),"0")</f>
        <v>0</v>
      </c>
      <c r="BA125" s="5" t="s">
        <v>256</v>
      </c>
      <c r="BB125" s="15">
        <f t="shared" ref="BB125" si="197">+AZ125*C125</f>
        <v>0</v>
      </c>
      <c r="BC125" s="10" t="str">
        <f>IFERROR(VLOOKUP(A125,'17'!U:V,2,0),"0")</f>
        <v>0</v>
      </c>
      <c r="BD125" s="5" t="s">
        <v>256</v>
      </c>
      <c r="BE125" s="15">
        <f t="shared" ref="BE125" si="198">+BC125*C125</f>
        <v>0</v>
      </c>
      <c r="BF125" s="10" t="str">
        <f>IFERROR(VLOOKUP(A125,'18'!U:V,2,0),"0")</f>
        <v>0</v>
      </c>
      <c r="BG125" s="5" t="s">
        <v>256</v>
      </c>
      <c r="BH125" s="15">
        <f t="shared" ref="BH125" si="199">+BF125*C125</f>
        <v>0</v>
      </c>
      <c r="BI125" s="10" t="str">
        <f>IFERROR(VLOOKUP(A125,'19'!U:V,2,0),"0")</f>
        <v>0</v>
      </c>
      <c r="BJ125" s="5" t="s">
        <v>256</v>
      </c>
      <c r="BK125" s="15">
        <f t="shared" ref="BK125" si="200">+BI125*C125</f>
        <v>0</v>
      </c>
      <c r="BL125" s="10" t="str">
        <f>IFERROR(VLOOKUP(A125,'20'!U:V,2,0),"0")</f>
        <v>0</v>
      </c>
      <c r="BM125" s="5" t="s">
        <v>256</v>
      </c>
      <c r="BN125" s="15">
        <f t="shared" ref="BN125" si="201">+BL125*C125</f>
        <v>0</v>
      </c>
      <c r="BO125" s="10" t="str">
        <f>IFERROR(VLOOKUP(A125,'21'!U:V,2,0),"0")</f>
        <v>0</v>
      </c>
      <c r="BP125" s="5" t="s">
        <v>256</v>
      </c>
      <c r="BQ125" s="15">
        <f t="shared" ref="BQ125" si="202">+BO125*C125</f>
        <v>0</v>
      </c>
      <c r="BR125" s="10" t="str">
        <f>IFERROR(VLOOKUP(A125,'22'!U:V,2,0),"0")</f>
        <v>0</v>
      </c>
      <c r="BS125" s="5" t="s">
        <v>256</v>
      </c>
      <c r="BT125" s="15">
        <f t="shared" ref="BT125" si="203">+BR125*C125</f>
        <v>0</v>
      </c>
      <c r="BU125" s="10" t="str">
        <f>IFERROR(VLOOKUP(A125,'23'!U:V,2,0),"0")</f>
        <v>0</v>
      </c>
      <c r="BV125" s="5" t="s">
        <v>256</v>
      </c>
      <c r="BW125" s="15">
        <f t="shared" ref="BW125" si="204">+BU125*C125</f>
        <v>0</v>
      </c>
      <c r="BX125" s="10" t="str">
        <f>IFERROR(VLOOKUP(A125,'24'!U:V,2,0),"0")</f>
        <v>0</v>
      </c>
      <c r="BY125" s="5" t="s">
        <v>256</v>
      </c>
      <c r="BZ125" s="15">
        <f t="shared" ref="BZ125" si="205">+BX125*C125</f>
        <v>0</v>
      </c>
      <c r="CA125" s="10" t="str">
        <f>IFERROR(VLOOKUP(A125,'25'!U:V,2,0),"0")</f>
        <v>0</v>
      </c>
      <c r="CB125" s="5" t="s">
        <v>256</v>
      </c>
      <c r="CC125" s="15">
        <f t="shared" ref="CC125" si="206">+CA125*C125</f>
        <v>0</v>
      </c>
      <c r="CD125" s="10" t="str">
        <f>IFERROR(VLOOKUP(A125,'26'!U:V,2,0),"0")</f>
        <v>0</v>
      </c>
      <c r="CE125" s="5" t="s">
        <v>256</v>
      </c>
      <c r="CF125" s="15">
        <f t="shared" ref="CF125" si="207">+CD125*C125</f>
        <v>0</v>
      </c>
      <c r="CG125" s="10" t="str">
        <f>IFERROR(VLOOKUP(A125,'27'!U:V,2,0),"0")</f>
        <v>0</v>
      </c>
      <c r="CH125" s="5" t="s">
        <v>256</v>
      </c>
      <c r="CI125" s="15">
        <f t="shared" si="84"/>
        <v>0</v>
      </c>
      <c r="CJ125" s="10" t="str">
        <f>IFERROR(VLOOKUP(A125,'28'!U:V,2,0),"0")</f>
        <v>0</v>
      </c>
      <c r="CK125" s="5" t="s">
        <v>256</v>
      </c>
      <c r="CL125" s="15">
        <f t="shared" si="85"/>
        <v>0</v>
      </c>
      <c r="CM125" s="10" t="str">
        <f>IFERROR(VLOOKUP(A125,'29'!U:V,2,0),"0")</f>
        <v>0</v>
      </c>
      <c r="CN125" s="5" t="s">
        <v>256</v>
      </c>
      <c r="CO125" s="15">
        <f t="shared" si="86"/>
        <v>0</v>
      </c>
      <c r="CP125" s="10" t="str">
        <f>IFERROR(VLOOKUP(A125,'30'!U:V,2,0),"0")</f>
        <v>0</v>
      </c>
      <c r="CQ125" s="5" t="s">
        <v>256</v>
      </c>
      <c r="CR125" s="15">
        <f t="shared" si="87"/>
        <v>0</v>
      </c>
      <c r="CS125" s="10" t="str">
        <f>IFERROR(VLOOKUP(A125,'31'!U:V,2,0),"0")</f>
        <v>0</v>
      </c>
      <c r="CT125" s="5" t="s">
        <v>256</v>
      </c>
      <c r="CU125" s="15">
        <f t="shared" si="88"/>
        <v>0</v>
      </c>
      <c r="CV125" s="10" t="str">
        <f>IFERROR(VLOOKUP(A125,'เซต1-31'!V:W,2,0),"0")</f>
        <v>0</v>
      </c>
      <c r="CW125" s="5" t="s">
        <v>256</v>
      </c>
      <c r="CX125" s="15">
        <f t="shared" si="74"/>
        <v>0</v>
      </c>
    </row>
    <row r="126" spans="1:102" x14ac:dyDescent="0.25">
      <c r="A126" s="5" t="s">
        <v>257</v>
      </c>
      <c r="B126" s="4" t="s">
        <v>258</v>
      </c>
      <c r="C126" s="13">
        <v>33.89</v>
      </c>
      <c r="D126" s="19">
        <f t="shared" si="55"/>
        <v>0</v>
      </c>
      <c r="E126" s="5" t="s">
        <v>129</v>
      </c>
      <c r="F126" s="13">
        <f t="shared" si="181"/>
        <v>0</v>
      </c>
      <c r="G126" s="10" t="str">
        <f>IFERROR(VLOOKUP(A126,'1'!U:V,2,0),"0")</f>
        <v>0</v>
      </c>
      <c r="H126" s="5" t="s">
        <v>129</v>
      </c>
      <c r="I126" s="15">
        <f t="shared" ref="I126" si="208">+G126*C126</f>
        <v>0</v>
      </c>
      <c r="J126" s="10" t="str">
        <f>IFERROR(VLOOKUP(A126,'2'!U:V,2,0),"0")</f>
        <v>0</v>
      </c>
      <c r="K126" s="5" t="s">
        <v>129</v>
      </c>
      <c r="L126" s="15">
        <f t="shared" ref="L126" si="209">+J126*C126</f>
        <v>0</v>
      </c>
      <c r="M126" s="10" t="str">
        <f>IFERROR(VLOOKUP(A126,'3'!U:V,2,0),"0")</f>
        <v>0</v>
      </c>
      <c r="N126" s="5" t="s">
        <v>129</v>
      </c>
      <c r="O126" s="15">
        <f t="shared" ref="O126" si="210">+M126*C126</f>
        <v>0</v>
      </c>
      <c r="P126" s="10" t="str">
        <f>IFERROR(VLOOKUP(A126,'4'!U:V,2,0),"0")</f>
        <v>0</v>
      </c>
      <c r="Q126" s="5" t="s">
        <v>129</v>
      </c>
      <c r="R126" s="15">
        <f t="shared" ref="R126" si="211">+P126*C126</f>
        <v>0</v>
      </c>
      <c r="S126" s="10" t="str">
        <f>IFERROR(VLOOKUP(A126,'5'!U:V,2,0),"0")</f>
        <v>0</v>
      </c>
      <c r="T126" s="5" t="s">
        <v>129</v>
      </c>
      <c r="U126" s="15">
        <f t="shared" ref="U126" si="212">+S126*C126</f>
        <v>0</v>
      </c>
      <c r="V126" s="10" t="str">
        <f>IFERROR(VLOOKUP(A126,'6'!U:V,2,0),"0")</f>
        <v>0</v>
      </c>
      <c r="W126" s="5" t="s">
        <v>129</v>
      </c>
      <c r="X126" s="15">
        <f t="shared" ref="X126" si="213">+V126*C126</f>
        <v>0</v>
      </c>
      <c r="Y126" s="10" t="str">
        <f>IFERROR(VLOOKUP(A126,'7'!U:V,2,0),"0")</f>
        <v>0</v>
      </c>
      <c r="Z126" s="5" t="s">
        <v>129</v>
      </c>
      <c r="AA126" s="15">
        <f t="shared" ref="AA126" si="214">+Y126*C126</f>
        <v>0</v>
      </c>
      <c r="AB126" s="10" t="str">
        <f>IFERROR(VLOOKUP(A126,'8'!U:V,2,0),"0")</f>
        <v>0</v>
      </c>
      <c r="AC126" s="5" t="s">
        <v>129</v>
      </c>
      <c r="AD126" s="15">
        <f t="shared" ref="AD126" si="215">+AB126*C126</f>
        <v>0</v>
      </c>
      <c r="AE126" s="10" t="str">
        <f>IFERROR(VLOOKUP(A126,'9'!U:V,2,0),"0")</f>
        <v>0</v>
      </c>
      <c r="AF126" s="5" t="s">
        <v>129</v>
      </c>
      <c r="AG126" s="15">
        <f t="shared" ref="AG126" si="216">+AE126*C126</f>
        <v>0</v>
      </c>
      <c r="AH126" s="10" t="str">
        <f>IFERROR(VLOOKUP(A126,'10'!U:V,2,0),"0")</f>
        <v>0</v>
      </c>
      <c r="AI126" s="5" t="s">
        <v>129</v>
      </c>
      <c r="AJ126" s="15">
        <f t="shared" ref="AJ126" si="217">+AH126*C126</f>
        <v>0</v>
      </c>
      <c r="AK126" s="10" t="str">
        <f>IFERROR(VLOOKUP(A126,'11'!U:V,2,0),"0")</f>
        <v>0</v>
      </c>
      <c r="AL126" s="5" t="s">
        <v>129</v>
      </c>
      <c r="AM126" s="15">
        <f t="shared" ref="AM126" si="218">+AK126*C126</f>
        <v>0</v>
      </c>
      <c r="AN126" s="10" t="str">
        <f>IFERROR(VLOOKUP(A126,'12'!U:V,2,0),"0")</f>
        <v>0</v>
      </c>
      <c r="AO126" s="5" t="s">
        <v>129</v>
      </c>
      <c r="AP126" s="15">
        <f t="shared" ref="AP126" si="219">+AN126*C126</f>
        <v>0</v>
      </c>
      <c r="AQ126" s="10" t="str">
        <f>IFERROR(VLOOKUP(A126,'13'!U:V,2,0),"0")</f>
        <v>0</v>
      </c>
      <c r="AR126" s="5" t="s">
        <v>129</v>
      </c>
      <c r="AS126" s="15">
        <f t="shared" ref="AS126" si="220">+AQ126*C126</f>
        <v>0</v>
      </c>
      <c r="AT126" s="10" t="str">
        <f>IFERROR(VLOOKUP(A126,'14'!U:V,2,0),"0")</f>
        <v>0</v>
      </c>
      <c r="AU126" s="5" t="s">
        <v>129</v>
      </c>
      <c r="AV126" s="15">
        <f t="shared" ref="AV126" si="221">+AT126*C126</f>
        <v>0</v>
      </c>
      <c r="AW126" s="10" t="str">
        <f>IFERROR(VLOOKUP(A126,'15'!U:V,2,0),"0")</f>
        <v>0</v>
      </c>
      <c r="AX126" s="5" t="s">
        <v>129</v>
      </c>
      <c r="AY126" s="15">
        <f t="shared" ref="AY126" si="222">+AW126*C126</f>
        <v>0</v>
      </c>
      <c r="AZ126" s="10" t="str">
        <f>IFERROR(VLOOKUP(A126,'16'!U:V,2,0),"0")</f>
        <v>0</v>
      </c>
      <c r="BA126" s="5" t="s">
        <v>129</v>
      </c>
      <c r="BB126" s="15">
        <f t="shared" ref="BB126" si="223">+AZ126*C126</f>
        <v>0</v>
      </c>
      <c r="BC126" s="10" t="str">
        <f>IFERROR(VLOOKUP(A126,'17'!U:V,2,0),"0")</f>
        <v>0</v>
      </c>
      <c r="BD126" s="5" t="s">
        <v>129</v>
      </c>
      <c r="BE126" s="15">
        <f t="shared" ref="BE126" si="224">+BC126*C126</f>
        <v>0</v>
      </c>
      <c r="BF126" s="10" t="str">
        <f>IFERROR(VLOOKUP(A126,'18'!U:V,2,0),"0")</f>
        <v>0</v>
      </c>
      <c r="BG126" s="5" t="s">
        <v>129</v>
      </c>
      <c r="BH126" s="15">
        <f t="shared" ref="BH126" si="225">+BF126*C126</f>
        <v>0</v>
      </c>
      <c r="BI126" s="10" t="str">
        <f>IFERROR(VLOOKUP(A126,'19'!U:V,2,0),"0")</f>
        <v>0</v>
      </c>
      <c r="BJ126" s="5" t="s">
        <v>129</v>
      </c>
      <c r="BK126" s="15">
        <f t="shared" ref="BK126" si="226">+BI126*C126</f>
        <v>0</v>
      </c>
      <c r="BL126" s="10" t="str">
        <f>IFERROR(VLOOKUP(A126,'20'!U:V,2,0),"0")</f>
        <v>0</v>
      </c>
      <c r="BM126" s="5" t="s">
        <v>129</v>
      </c>
      <c r="BN126" s="15">
        <f t="shared" ref="BN126" si="227">+BL126*C126</f>
        <v>0</v>
      </c>
      <c r="BO126" s="10" t="str">
        <f>IFERROR(VLOOKUP(A126,'21'!U:V,2,0),"0")</f>
        <v>0</v>
      </c>
      <c r="BP126" s="5" t="s">
        <v>129</v>
      </c>
      <c r="BQ126" s="15">
        <f t="shared" ref="BQ126" si="228">+BO126*C126</f>
        <v>0</v>
      </c>
      <c r="BR126" s="10" t="str">
        <f>IFERROR(VLOOKUP(A126,'22'!U:V,2,0),"0")</f>
        <v>0</v>
      </c>
      <c r="BS126" s="5" t="s">
        <v>129</v>
      </c>
      <c r="BT126" s="15">
        <f t="shared" ref="BT126" si="229">+BR126*C126</f>
        <v>0</v>
      </c>
      <c r="BU126" s="10" t="str">
        <f>IFERROR(VLOOKUP(A126,'23'!U:V,2,0),"0")</f>
        <v>0</v>
      </c>
      <c r="BV126" s="5" t="s">
        <v>129</v>
      </c>
      <c r="BW126" s="15">
        <f t="shared" ref="BW126" si="230">+BU126*C126</f>
        <v>0</v>
      </c>
      <c r="BX126" s="10" t="str">
        <f>IFERROR(VLOOKUP(A126,'24'!U:V,2,0),"0")</f>
        <v>0</v>
      </c>
      <c r="BY126" s="5" t="s">
        <v>129</v>
      </c>
      <c r="BZ126" s="15">
        <f t="shared" ref="BZ126" si="231">+BX126*C126</f>
        <v>0</v>
      </c>
      <c r="CA126" s="10" t="str">
        <f>IFERROR(VLOOKUP(A126,'25'!U:V,2,0),"0")</f>
        <v>0</v>
      </c>
      <c r="CB126" s="5" t="s">
        <v>129</v>
      </c>
      <c r="CC126" s="15">
        <f t="shared" ref="CC126" si="232">+CA126*C126</f>
        <v>0</v>
      </c>
      <c r="CD126" s="10" t="str">
        <f>IFERROR(VLOOKUP(A126,'26'!U:V,2,0),"0")</f>
        <v>0</v>
      </c>
      <c r="CE126" s="5" t="s">
        <v>129</v>
      </c>
      <c r="CF126" s="15">
        <f t="shared" ref="CF126" si="233">+CD126*C126</f>
        <v>0</v>
      </c>
      <c r="CG126" s="10" t="str">
        <f>IFERROR(VLOOKUP(A126,'27'!U:V,2,0),"0")</f>
        <v>0</v>
      </c>
      <c r="CH126" s="5" t="s">
        <v>129</v>
      </c>
      <c r="CI126" s="15">
        <f t="shared" ref="CI126" si="234">+CG126*C126</f>
        <v>0</v>
      </c>
      <c r="CJ126" s="10" t="str">
        <f>IFERROR(VLOOKUP(A126,'28'!U:V,2,0),"0")</f>
        <v>0</v>
      </c>
      <c r="CK126" s="5" t="s">
        <v>129</v>
      </c>
      <c r="CL126" s="15">
        <f t="shared" si="85"/>
        <v>0</v>
      </c>
      <c r="CM126" s="10" t="str">
        <f>IFERROR(VLOOKUP(A126,'29'!U:V,2,0),"0")</f>
        <v>0</v>
      </c>
      <c r="CN126" s="5" t="s">
        <v>129</v>
      </c>
      <c r="CO126" s="15">
        <f t="shared" si="86"/>
        <v>0</v>
      </c>
      <c r="CP126" s="10" t="str">
        <f>IFERROR(VLOOKUP(A126,'30'!U:V,2,0),"0")</f>
        <v>0</v>
      </c>
      <c r="CQ126" s="5" t="s">
        <v>129</v>
      </c>
      <c r="CR126" s="15">
        <f t="shared" si="87"/>
        <v>0</v>
      </c>
      <c r="CS126" s="10" t="str">
        <f>IFERROR(VLOOKUP(A126,'31'!U:V,2,0),"0")</f>
        <v>0</v>
      </c>
      <c r="CT126" s="5" t="s">
        <v>129</v>
      </c>
      <c r="CU126" s="15">
        <f t="shared" si="88"/>
        <v>0</v>
      </c>
      <c r="CV126" s="10" t="str">
        <f>IFERROR(VLOOKUP(A126,'เซต1-31'!V:W,2,0),"0")</f>
        <v>0</v>
      </c>
      <c r="CW126" s="5" t="s">
        <v>129</v>
      </c>
      <c r="CX126" s="15">
        <f t="shared" si="74"/>
        <v>0</v>
      </c>
    </row>
    <row r="127" spans="1:102" x14ac:dyDescent="0.25">
      <c r="A127" s="5" t="s">
        <v>259</v>
      </c>
      <c r="B127" s="4" t="s">
        <v>260</v>
      </c>
      <c r="C127" s="13">
        <f>11.38*3</f>
        <v>34.14</v>
      </c>
      <c r="D127" s="19">
        <f t="shared" si="55"/>
        <v>0</v>
      </c>
      <c r="E127" s="5" t="s">
        <v>129</v>
      </c>
      <c r="F127" s="13">
        <f t="shared" ref="F127" si="235">+D127*C127</f>
        <v>0</v>
      </c>
      <c r="G127" s="10" t="str">
        <f>IFERROR(VLOOKUP(A127,'1'!U:V,2,0),"0")</f>
        <v>0</v>
      </c>
      <c r="H127" s="5" t="s">
        <v>129</v>
      </c>
      <c r="I127" s="15">
        <f t="shared" ref="I127" si="236">+G127*C127</f>
        <v>0</v>
      </c>
      <c r="J127" s="10" t="str">
        <f>IFERROR(VLOOKUP(A127,'2'!U:V,2,0),"0")</f>
        <v>0</v>
      </c>
      <c r="K127" s="5" t="s">
        <v>129</v>
      </c>
      <c r="L127" s="15">
        <f t="shared" ref="L127" si="237">+J127*C127</f>
        <v>0</v>
      </c>
      <c r="M127" s="10" t="str">
        <f>IFERROR(VLOOKUP(A127,'3'!U:V,2,0),"0")</f>
        <v>0</v>
      </c>
      <c r="N127" s="5" t="s">
        <v>129</v>
      </c>
      <c r="O127" s="15">
        <f t="shared" ref="O127" si="238">+M127*C127</f>
        <v>0</v>
      </c>
      <c r="P127" s="10" t="str">
        <f>IFERROR(VLOOKUP(A127,'4'!U:V,2,0),"0")</f>
        <v>0</v>
      </c>
      <c r="Q127" s="5" t="s">
        <v>129</v>
      </c>
      <c r="R127" s="15">
        <f t="shared" ref="R127" si="239">+P127*C127</f>
        <v>0</v>
      </c>
      <c r="S127" s="10" t="str">
        <f>IFERROR(VLOOKUP(A127,'5'!U:V,2,0),"0")</f>
        <v>0</v>
      </c>
      <c r="T127" s="5" t="s">
        <v>129</v>
      </c>
      <c r="U127" s="15">
        <f t="shared" ref="U127" si="240">+S127*C127</f>
        <v>0</v>
      </c>
      <c r="V127" s="10" t="str">
        <f>IFERROR(VLOOKUP(A127,'6'!U:V,2,0),"0")</f>
        <v>0</v>
      </c>
      <c r="W127" s="5" t="s">
        <v>129</v>
      </c>
      <c r="X127" s="15">
        <f t="shared" ref="X127" si="241">+V127*C127</f>
        <v>0</v>
      </c>
      <c r="Y127" s="10" t="str">
        <f>IFERROR(VLOOKUP(A127,'7'!U:V,2,0),"0")</f>
        <v>0</v>
      </c>
      <c r="Z127" s="5" t="s">
        <v>129</v>
      </c>
      <c r="AA127" s="15">
        <f t="shared" ref="AA127" si="242">+Y127*C127</f>
        <v>0</v>
      </c>
      <c r="AB127" s="10" t="str">
        <f>IFERROR(VLOOKUP(A127,'8'!U:V,2,0),"0")</f>
        <v>0</v>
      </c>
      <c r="AC127" s="5" t="s">
        <v>129</v>
      </c>
      <c r="AD127" s="15">
        <f t="shared" ref="AD127" si="243">+AB127*C127</f>
        <v>0</v>
      </c>
      <c r="AE127" s="10" t="str">
        <f>IFERROR(VLOOKUP(A127,'9'!U:V,2,0),"0")</f>
        <v>0</v>
      </c>
      <c r="AF127" s="5" t="s">
        <v>129</v>
      </c>
      <c r="AG127" s="15">
        <f t="shared" ref="AG127" si="244">+AE127*C127</f>
        <v>0</v>
      </c>
      <c r="AH127" s="10" t="str">
        <f>IFERROR(VLOOKUP(A127,'10'!U:V,2,0),"0")</f>
        <v>0</v>
      </c>
      <c r="AI127" s="5" t="s">
        <v>129</v>
      </c>
      <c r="AJ127" s="15">
        <f t="shared" ref="AJ127" si="245">+AH127*C127</f>
        <v>0</v>
      </c>
      <c r="AK127" s="10" t="str">
        <f>IFERROR(VLOOKUP(A127,'11'!U:V,2,0),"0")</f>
        <v>0</v>
      </c>
      <c r="AL127" s="5" t="s">
        <v>129</v>
      </c>
      <c r="AM127" s="15">
        <f t="shared" ref="AM127" si="246">+AK127*C127</f>
        <v>0</v>
      </c>
      <c r="AN127" s="10" t="str">
        <f>IFERROR(VLOOKUP(A127,'12'!U:V,2,0),"0")</f>
        <v>0</v>
      </c>
      <c r="AO127" s="5" t="s">
        <v>129</v>
      </c>
      <c r="AP127" s="15">
        <f t="shared" ref="AP127" si="247">+AN127*C127</f>
        <v>0</v>
      </c>
      <c r="AQ127" s="10" t="str">
        <f>IFERROR(VLOOKUP(A127,'13'!U:V,2,0),"0")</f>
        <v>0</v>
      </c>
      <c r="AR127" s="5" t="s">
        <v>129</v>
      </c>
      <c r="AS127" s="15">
        <f t="shared" ref="AS127" si="248">+AQ127*C127</f>
        <v>0</v>
      </c>
      <c r="AT127" s="10" t="str">
        <f>IFERROR(VLOOKUP(A127,'14'!U:V,2,0),"0")</f>
        <v>0</v>
      </c>
      <c r="AU127" s="5" t="s">
        <v>129</v>
      </c>
      <c r="AV127" s="15">
        <f t="shared" ref="AV127" si="249">+AT127*C127</f>
        <v>0</v>
      </c>
      <c r="AW127" s="10" t="str">
        <f>IFERROR(VLOOKUP(A127,'15'!U:V,2,0),"0")</f>
        <v>0</v>
      </c>
      <c r="AX127" s="5" t="s">
        <v>129</v>
      </c>
      <c r="AY127" s="15">
        <f t="shared" ref="AY127" si="250">+AW127*C127</f>
        <v>0</v>
      </c>
      <c r="AZ127" s="10" t="str">
        <f>IFERROR(VLOOKUP(A127,'16'!U:V,2,0),"0")</f>
        <v>0</v>
      </c>
      <c r="BA127" s="5" t="s">
        <v>129</v>
      </c>
      <c r="BB127" s="15">
        <f t="shared" ref="BB127" si="251">+AZ127*C127</f>
        <v>0</v>
      </c>
      <c r="BC127" s="10" t="str">
        <f>IFERROR(VLOOKUP(A127,'17'!U:V,2,0),"0")</f>
        <v>0</v>
      </c>
      <c r="BD127" s="5" t="s">
        <v>129</v>
      </c>
      <c r="BE127" s="15">
        <f t="shared" ref="BE127" si="252">+BC127*C127</f>
        <v>0</v>
      </c>
      <c r="BF127" s="10" t="str">
        <f>IFERROR(VLOOKUP(A127,'18'!U:V,2,0),"0")</f>
        <v>0</v>
      </c>
      <c r="BG127" s="5" t="s">
        <v>129</v>
      </c>
      <c r="BH127" s="15">
        <f t="shared" ref="BH127" si="253">+BF127*C127</f>
        <v>0</v>
      </c>
      <c r="BI127" s="10" t="str">
        <f>IFERROR(VLOOKUP(A127,'19'!U:V,2,0),"0")</f>
        <v>0</v>
      </c>
      <c r="BJ127" s="5" t="s">
        <v>129</v>
      </c>
      <c r="BK127" s="15">
        <f t="shared" ref="BK127" si="254">+BI127*C127</f>
        <v>0</v>
      </c>
      <c r="BL127" s="10" t="str">
        <f>IFERROR(VLOOKUP(A127,'20'!U:V,2,0),"0")</f>
        <v>0</v>
      </c>
      <c r="BM127" s="5" t="s">
        <v>129</v>
      </c>
      <c r="BN127" s="15">
        <f t="shared" ref="BN127" si="255">+BL127*C127</f>
        <v>0</v>
      </c>
      <c r="BO127" s="10" t="str">
        <f>IFERROR(VLOOKUP(A127,'21'!U:V,2,0),"0")</f>
        <v>0</v>
      </c>
      <c r="BP127" s="5" t="s">
        <v>129</v>
      </c>
      <c r="BQ127" s="15">
        <f t="shared" ref="BQ127" si="256">+BO127*C127</f>
        <v>0</v>
      </c>
      <c r="BR127" s="10" t="str">
        <f>IFERROR(VLOOKUP(A127,'22'!U:V,2,0),"0")</f>
        <v>0</v>
      </c>
      <c r="BS127" s="5" t="s">
        <v>129</v>
      </c>
      <c r="BT127" s="15">
        <f t="shared" ref="BT127" si="257">+BR127*C127</f>
        <v>0</v>
      </c>
      <c r="BU127" s="10" t="str">
        <f>IFERROR(VLOOKUP(A127,'23'!U:V,2,0),"0")</f>
        <v>0</v>
      </c>
      <c r="BV127" s="5" t="s">
        <v>129</v>
      </c>
      <c r="BW127" s="15">
        <f t="shared" ref="BW127" si="258">+BU127*C127</f>
        <v>0</v>
      </c>
      <c r="BX127" s="10" t="str">
        <f>IFERROR(VLOOKUP(A127,'24'!U:V,2,0),"0")</f>
        <v>0</v>
      </c>
      <c r="BY127" s="5" t="s">
        <v>129</v>
      </c>
      <c r="BZ127" s="15">
        <f t="shared" ref="BZ127" si="259">+BX127*C127</f>
        <v>0</v>
      </c>
      <c r="CA127" s="10" t="str">
        <f>IFERROR(VLOOKUP(A127,'25'!U:V,2,0),"0")</f>
        <v>0</v>
      </c>
      <c r="CB127" s="5" t="s">
        <v>129</v>
      </c>
      <c r="CC127" s="15">
        <f t="shared" ref="CC127" si="260">+CA127*C127</f>
        <v>0</v>
      </c>
      <c r="CD127" s="10" t="str">
        <f>IFERROR(VLOOKUP(A127,'26'!U:V,2,0),"0")</f>
        <v>0</v>
      </c>
      <c r="CE127" s="5" t="s">
        <v>129</v>
      </c>
      <c r="CF127" s="15">
        <f t="shared" ref="CF127" si="261">+CD127*C127</f>
        <v>0</v>
      </c>
      <c r="CG127" s="10" t="str">
        <f>IFERROR(VLOOKUP(A127,'27'!U:V,2,0),"0")</f>
        <v>0</v>
      </c>
      <c r="CH127" s="5" t="s">
        <v>129</v>
      </c>
      <c r="CI127" s="15">
        <f t="shared" ref="CI127" si="262">+CG127*C127</f>
        <v>0</v>
      </c>
      <c r="CJ127" s="10" t="str">
        <f>IFERROR(VLOOKUP(A127,'28'!U:V,2,0),"0")</f>
        <v>0</v>
      </c>
      <c r="CK127" s="5" t="s">
        <v>129</v>
      </c>
      <c r="CL127" s="15">
        <f t="shared" ref="CL127" si="263">+CJ127*C127</f>
        <v>0</v>
      </c>
      <c r="CM127" s="10" t="str">
        <f>IFERROR(VLOOKUP(A127,'29'!U:V,2,0),"0")</f>
        <v>0</v>
      </c>
      <c r="CN127" s="5" t="s">
        <v>129</v>
      </c>
      <c r="CO127" s="15">
        <f t="shared" ref="CO127" si="264">+CM127*C127</f>
        <v>0</v>
      </c>
      <c r="CP127" s="10" t="str">
        <f>IFERROR(VLOOKUP(A127,'30'!U:V,2,0),"0")</f>
        <v>0</v>
      </c>
      <c r="CQ127" s="5" t="s">
        <v>129</v>
      </c>
      <c r="CR127" s="15">
        <f t="shared" si="87"/>
        <v>0</v>
      </c>
      <c r="CS127" s="10" t="str">
        <f>IFERROR(VLOOKUP(A127,'31'!U:V,2,0),"0")</f>
        <v>0</v>
      </c>
      <c r="CT127" s="5" t="s">
        <v>129</v>
      </c>
      <c r="CU127" s="15">
        <f t="shared" si="88"/>
        <v>0</v>
      </c>
      <c r="CV127" s="10" t="str">
        <f>IFERROR(VLOOKUP(A127,'เซต1-31'!V:W,2,0),"0")</f>
        <v>0</v>
      </c>
      <c r="CW127" s="5" t="s">
        <v>129</v>
      </c>
      <c r="CX127" s="15">
        <f t="shared" si="74"/>
        <v>0</v>
      </c>
    </row>
    <row r="128" spans="1:102" x14ac:dyDescent="0.6">
      <c r="A128" s="5" t="s">
        <v>261</v>
      </c>
      <c r="B128" s="21" t="s">
        <v>262</v>
      </c>
      <c r="C128" s="13">
        <v>36.79</v>
      </c>
      <c r="D128" s="19">
        <f t="shared" si="55"/>
        <v>0</v>
      </c>
      <c r="E128" s="5" t="s">
        <v>129</v>
      </c>
      <c r="F128" s="13">
        <f t="shared" ref="F128" si="265">+D128*C128</f>
        <v>0</v>
      </c>
      <c r="G128" s="10" t="str">
        <f>IFERROR(VLOOKUP(A128,'1'!U:V,2,0),"0")</f>
        <v>0</v>
      </c>
      <c r="H128" s="5" t="s">
        <v>129</v>
      </c>
      <c r="I128" s="15">
        <f t="shared" ref="I128" si="266">+G128*C128</f>
        <v>0</v>
      </c>
      <c r="J128" s="10" t="str">
        <f>IFERROR(VLOOKUP(A128,'2'!U:V,2,0),"0")</f>
        <v>0</v>
      </c>
      <c r="K128" s="5" t="s">
        <v>129</v>
      </c>
      <c r="L128" s="15">
        <f t="shared" ref="L128" si="267">+J128*C128</f>
        <v>0</v>
      </c>
      <c r="M128" s="10" t="str">
        <f>IFERROR(VLOOKUP(A128,'3'!U:V,2,0),"0")</f>
        <v>0</v>
      </c>
      <c r="N128" s="5" t="s">
        <v>129</v>
      </c>
      <c r="O128" s="15">
        <f t="shared" ref="O128" si="268">+M128*C128</f>
        <v>0</v>
      </c>
      <c r="P128" s="10" t="str">
        <f>IFERROR(VLOOKUP(A128,'4'!U:V,2,0),"0")</f>
        <v>0</v>
      </c>
      <c r="Q128" s="5" t="s">
        <v>129</v>
      </c>
      <c r="R128" s="15">
        <f t="shared" ref="R128" si="269">+P128*C128</f>
        <v>0</v>
      </c>
      <c r="S128" s="10" t="str">
        <f>IFERROR(VLOOKUP(A128,'5'!U:V,2,0),"0")</f>
        <v>0</v>
      </c>
      <c r="T128" s="5" t="s">
        <v>129</v>
      </c>
      <c r="U128" s="15">
        <f t="shared" ref="U128" si="270">+S128*C128</f>
        <v>0</v>
      </c>
      <c r="V128" s="10" t="str">
        <f>IFERROR(VLOOKUP(A128,'6'!U:V,2,0),"0")</f>
        <v>0</v>
      </c>
      <c r="W128" s="5" t="s">
        <v>129</v>
      </c>
      <c r="X128" s="15">
        <f t="shared" ref="X128" si="271">+V128*C128</f>
        <v>0</v>
      </c>
      <c r="Y128" s="10" t="str">
        <f>IFERROR(VLOOKUP(A128,'7'!U:V,2,0),"0")</f>
        <v>0</v>
      </c>
      <c r="Z128" s="5" t="s">
        <v>129</v>
      </c>
      <c r="AA128" s="15">
        <f t="shared" ref="AA128" si="272">+Y128*C128</f>
        <v>0</v>
      </c>
      <c r="AB128" s="10" t="str">
        <f>IFERROR(VLOOKUP(A128,'8'!U:V,2,0),"0")</f>
        <v>0</v>
      </c>
      <c r="AC128" s="5" t="s">
        <v>129</v>
      </c>
      <c r="AD128" s="15">
        <f t="shared" ref="AD128" si="273">+AB128*C128</f>
        <v>0</v>
      </c>
      <c r="AE128" s="10" t="str">
        <f>IFERROR(VLOOKUP(A128,'9'!U:V,2,0),"0")</f>
        <v>0</v>
      </c>
      <c r="AF128" s="5" t="s">
        <v>129</v>
      </c>
      <c r="AG128" s="15">
        <f t="shared" ref="AG128" si="274">+AE128*C128</f>
        <v>0</v>
      </c>
      <c r="AH128" s="10" t="str">
        <f>IFERROR(VLOOKUP(A128,'10'!U:V,2,0),"0")</f>
        <v>0</v>
      </c>
      <c r="AI128" s="5" t="s">
        <v>129</v>
      </c>
      <c r="AJ128" s="15">
        <f t="shared" ref="AJ128" si="275">+AH128*C128</f>
        <v>0</v>
      </c>
      <c r="AK128" s="10" t="str">
        <f>IFERROR(VLOOKUP(A128,'11'!U:V,2,0),"0")</f>
        <v>0</v>
      </c>
      <c r="AL128" s="5" t="s">
        <v>129</v>
      </c>
      <c r="AM128" s="15">
        <f t="shared" ref="AM128" si="276">+AK128*C128</f>
        <v>0</v>
      </c>
      <c r="AN128" s="10" t="str">
        <f>IFERROR(VLOOKUP(A128,'12'!U:V,2,0),"0")</f>
        <v>0</v>
      </c>
      <c r="AO128" s="5" t="s">
        <v>129</v>
      </c>
      <c r="AP128" s="15">
        <f t="shared" ref="AP128" si="277">+AN128*C128</f>
        <v>0</v>
      </c>
      <c r="AQ128" s="10" t="str">
        <f>IFERROR(VLOOKUP(A128,'13'!U:V,2,0),"0")</f>
        <v>0</v>
      </c>
      <c r="AR128" s="5" t="s">
        <v>129</v>
      </c>
      <c r="AS128" s="15">
        <f t="shared" ref="AS128" si="278">+AQ128*C128</f>
        <v>0</v>
      </c>
      <c r="AT128" s="10" t="str">
        <f>IFERROR(VLOOKUP(A128,'14'!U:V,2,0),"0")</f>
        <v>0</v>
      </c>
      <c r="AU128" s="5" t="s">
        <v>129</v>
      </c>
      <c r="AV128" s="15">
        <f t="shared" ref="AV128" si="279">+AT128*C128</f>
        <v>0</v>
      </c>
      <c r="AW128" s="10" t="str">
        <f>IFERROR(VLOOKUP(A128,'15'!U:V,2,0),"0")</f>
        <v>0</v>
      </c>
      <c r="AX128" s="5" t="s">
        <v>129</v>
      </c>
      <c r="AY128" s="15">
        <f t="shared" ref="AY128" si="280">+AW128*C128</f>
        <v>0</v>
      </c>
      <c r="AZ128" s="10" t="str">
        <f>IFERROR(VLOOKUP(A128,'16'!U:V,2,0),"0")</f>
        <v>0</v>
      </c>
      <c r="BA128" s="5" t="s">
        <v>129</v>
      </c>
      <c r="BB128" s="15">
        <f t="shared" ref="BB128" si="281">+AZ128*C128</f>
        <v>0</v>
      </c>
      <c r="BC128" s="10" t="str">
        <f>IFERROR(VLOOKUP(A128,'17'!U:V,2,0),"0")</f>
        <v>0</v>
      </c>
      <c r="BD128" s="5" t="s">
        <v>129</v>
      </c>
      <c r="BE128" s="15">
        <f t="shared" ref="BE128" si="282">+BC128*C128</f>
        <v>0</v>
      </c>
      <c r="BF128" s="10" t="str">
        <f>IFERROR(VLOOKUP(A128,'18'!U:V,2,0),"0")</f>
        <v>0</v>
      </c>
      <c r="BG128" s="5" t="s">
        <v>129</v>
      </c>
      <c r="BH128" s="15">
        <f t="shared" ref="BH128" si="283">+BF128*C128</f>
        <v>0</v>
      </c>
      <c r="BI128" s="10" t="str">
        <f>IFERROR(VLOOKUP(A128,'19'!U:V,2,0),"0")</f>
        <v>0</v>
      </c>
      <c r="BJ128" s="5" t="s">
        <v>129</v>
      </c>
      <c r="BK128" s="15">
        <f t="shared" ref="BK128" si="284">+BI128*C128</f>
        <v>0</v>
      </c>
      <c r="BL128" s="10" t="str">
        <f>IFERROR(VLOOKUP(A128,'20'!U:V,2,0),"0")</f>
        <v>0</v>
      </c>
      <c r="BM128" s="5" t="s">
        <v>129</v>
      </c>
      <c r="BN128" s="15">
        <f t="shared" ref="BN128" si="285">+BL128*C128</f>
        <v>0</v>
      </c>
      <c r="BO128" s="10" t="str">
        <f>IFERROR(VLOOKUP(A128,'21'!U:V,2,0),"0")</f>
        <v>0</v>
      </c>
      <c r="BP128" s="5" t="s">
        <v>129</v>
      </c>
      <c r="BQ128" s="15">
        <f t="shared" ref="BQ128" si="286">+BO128*C128</f>
        <v>0</v>
      </c>
      <c r="BR128" s="10" t="str">
        <f>IFERROR(VLOOKUP(A128,'22'!U:V,2,0),"0")</f>
        <v>0</v>
      </c>
      <c r="BS128" s="5" t="s">
        <v>129</v>
      </c>
      <c r="BT128" s="15">
        <f t="shared" ref="BT128" si="287">+BR128*C128</f>
        <v>0</v>
      </c>
      <c r="BU128" s="10" t="str">
        <f>IFERROR(VLOOKUP(A128,'23'!U:V,2,0),"0")</f>
        <v>0</v>
      </c>
      <c r="BV128" s="5" t="s">
        <v>129</v>
      </c>
      <c r="BW128" s="15">
        <f t="shared" ref="BW128" si="288">+BU128*C128</f>
        <v>0</v>
      </c>
      <c r="BX128" s="10" t="str">
        <f>IFERROR(VLOOKUP(A128,'24'!U:V,2,0),"0")</f>
        <v>0</v>
      </c>
      <c r="BY128" s="5" t="s">
        <v>129</v>
      </c>
      <c r="BZ128" s="15">
        <f t="shared" ref="BZ128" si="289">+BX128*C128</f>
        <v>0</v>
      </c>
      <c r="CA128" s="10" t="str">
        <f>IFERROR(VLOOKUP(A128,'25'!U:V,2,0),"0")</f>
        <v>0</v>
      </c>
      <c r="CB128" s="5" t="s">
        <v>129</v>
      </c>
      <c r="CC128" s="15">
        <f t="shared" ref="CC128" si="290">+CA128*C128</f>
        <v>0</v>
      </c>
      <c r="CD128" s="10" t="str">
        <f>IFERROR(VLOOKUP(A128,'26'!U:V,2,0),"0")</f>
        <v>0</v>
      </c>
      <c r="CE128" s="5" t="s">
        <v>129</v>
      </c>
      <c r="CF128" s="15">
        <f t="shared" ref="CF128" si="291">+CD128*C128</f>
        <v>0</v>
      </c>
      <c r="CG128" s="10" t="str">
        <f>IFERROR(VLOOKUP(A128,'27'!U:V,2,0),"0")</f>
        <v>0</v>
      </c>
      <c r="CH128" s="5" t="s">
        <v>129</v>
      </c>
      <c r="CI128" s="15">
        <f t="shared" ref="CI128" si="292">+CG128*C128</f>
        <v>0</v>
      </c>
      <c r="CJ128" s="10" t="str">
        <f>IFERROR(VLOOKUP(A128,'28'!U:V,2,0),"0")</f>
        <v>0</v>
      </c>
      <c r="CK128" s="5" t="s">
        <v>129</v>
      </c>
      <c r="CL128" s="15">
        <f t="shared" ref="CL128" si="293">+CJ128*C128</f>
        <v>0</v>
      </c>
      <c r="CM128" s="10" t="str">
        <f>IFERROR(VLOOKUP(A128,'29'!U:V,2,0),"0")</f>
        <v>0</v>
      </c>
      <c r="CN128" s="5" t="s">
        <v>129</v>
      </c>
      <c r="CO128" s="15">
        <f t="shared" ref="CO128" si="294">+CM128*C128</f>
        <v>0</v>
      </c>
      <c r="CP128" s="10" t="str">
        <f>IFERROR(VLOOKUP(A128,'30'!U:V,2,0),"0")</f>
        <v>0</v>
      </c>
      <c r="CQ128" s="5" t="s">
        <v>129</v>
      </c>
      <c r="CR128" s="15">
        <f t="shared" ref="CR128" si="295">+CP128*C128</f>
        <v>0</v>
      </c>
      <c r="CS128" s="10" t="str">
        <f>IFERROR(VLOOKUP(A128,'31'!U:V,2,0),"0")</f>
        <v>0</v>
      </c>
      <c r="CT128" s="5" t="s">
        <v>129</v>
      </c>
      <c r="CU128" s="15">
        <f t="shared" si="88"/>
        <v>0</v>
      </c>
      <c r="CV128" s="10" t="str">
        <f>IFERROR(VLOOKUP(A128,'เซต1-31'!V:W,2,0),"0")</f>
        <v>0</v>
      </c>
      <c r="CW128" s="5" t="s">
        <v>129</v>
      </c>
      <c r="CX128" s="15">
        <f t="shared" si="74"/>
        <v>0</v>
      </c>
    </row>
    <row r="129" spans="1:102" x14ac:dyDescent="0.25">
      <c r="A129" s="5" t="s">
        <v>264</v>
      </c>
      <c r="B129" s="4" t="s">
        <v>265</v>
      </c>
      <c r="C129" s="13">
        <v>22.02</v>
      </c>
      <c r="D129" s="19">
        <f t="shared" si="55"/>
        <v>0</v>
      </c>
      <c r="E129" s="5" t="s">
        <v>129</v>
      </c>
      <c r="F129" s="13">
        <f t="shared" ref="F129" si="296">+D129*C129</f>
        <v>0</v>
      </c>
      <c r="G129" s="10" t="str">
        <f>IFERROR(VLOOKUP(A129,'1'!U:V,2,0),"0")</f>
        <v>0</v>
      </c>
      <c r="H129" s="5" t="s">
        <v>129</v>
      </c>
      <c r="I129" s="15">
        <f t="shared" ref="I129" si="297">+G129*C129</f>
        <v>0</v>
      </c>
      <c r="J129" s="10" t="str">
        <f>IFERROR(VLOOKUP(A129,'2'!U:V,2,0),"0")</f>
        <v>0</v>
      </c>
      <c r="K129" s="5" t="s">
        <v>129</v>
      </c>
      <c r="L129" s="15">
        <f t="shared" ref="L129" si="298">+J129*C129</f>
        <v>0</v>
      </c>
      <c r="M129" s="10" t="str">
        <f>IFERROR(VLOOKUP(A129,'3'!U:V,2,0),"0")</f>
        <v>0</v>
      </c>
      <c r="N129" s="5" t="s">
        <v>129</v>
      </c>
      <c r="O129" s="15">
        <f t="shared" ref="O129" si="299">+M129*C129</f>
        <v>0</v>
      </c>
      <c r="P129" s="10" t="str">
        <f>IFERROR(VLOOKUP(A129,'4'!U:V,2,0),"0")</f>
        <v>0</v>
      </c>
      <c r="Q129" s="5" t="s">
        <v>129</v>
      </c>
      <c r="R129" s="15">
        <f t="shared" ref="R129" si="300">+P129*C129</f>
        <v>0</v>
      </c>
      <c r="S129" s="10" t="str">
        <f>IFERROR(VLOOKUP(A129,'5'!U:V,2,0),"0")</f>
        <v>0</v>
      </c>
      <c r="T129" s="5" t="s">
        <v>129</v>
      </c>
      <c r="U129" s="15">
        <f t="shared" ref="U129" si="301">+S129*C129</f>
        <v>0</v>
      </c>
      <c r="V129" s="10" t="str">
        <f>IFERROR(VLOOKUP(A129,'6'!U:V,2,0),"0")</f>
        <v>0</v>
      </c>
      <c r="W129" s="5" t="s">
        <v>129</v>
      </c>
      <c r="X129" s="15">
        <f t="shared" ref="X129" si="302">+V129*C129</f>
        <v>0</v>
      </c>
      <c r="Y129" s="10" t="str">
        <f>IFERROR(VLOOKUP(A129,'7'!U:V,2,0),"0")</f>
        <v>0</v>
      </c>
      <c r="Z129" s="5" t="s">
        <v>129</v>
      </c>
      <c r="AA129" s="15">
        <f t="shared" ref="AA129" si="303">+Y129*C129</f>
        <v>0</v>
      </c>
      <c r="AB129" s="10" t="str">
        <f>IFERROR(VLOOKUP(A129,'8'!U:V,2,0),"0")</f>
        <v>0</v>
      </c>
      <c r="AC129" s="5" t="s">
        <v>129</v>
      </c>
      <c r="AD129" s="15">
        <f t="shared" ref="AD129" si="304">+AB129*C129</f>
        <v>0</v>
      </c>
      <c r="AE129" s="10" t="str">
        <f>IFERROR(VLOOKUP(A129,'9'!U:V,2,0),"0")</f>
        <v>0</v>
      </c>
      <c r="AF129" s="5" t="s">
        <v>129</v>
      </c>
      <c r="AG129" s="15">
        <f t="shared" ref="AG129" si="305">+AE129*C129</f>
        <v>0</v>
      </c>
      <c r="AH129" s="10" t="str">
        <f>IFERROR(VLOOKUP(A129,'10'!U:V,2,0),"0")</f>
        <v>0</v>
      </c>
      <c r="AI129" s="5" t="s">
        <v>129</v>
      </c>
      <c r="AJ129" s="15">
        <f t="shared" ref="AJ129" si="306">+AH129*C129</f>
        <v>0</v>
      </c>
      <c r="AK129" s="10" t="str">
        <f>IFERROR(VLOOKUP(A129,'11'!U:V,2,0),"0")</f>
        <v>0</v>
      </c>
      <c r="AL129" s="5" t="s">
        <v>129</v>
      </c>
      <c r="AM129" s="15">
        <f t="shared" ref="AM129" si="307">+AK129*C129</f>
        <v>0</v>
      </c>
      <c r="AN129" s="10" t="str">
        <f>IFERROR(VLOOKUP(A129,'12'!U:V,2,0),"0")</f>
        <v>0</v>
      </c>
      <c r="AO129" s="5" t="s">
        <v>129</v>
      </c>
      <c r="AP129" s="15">
        <f t="shared" ref="AP129" si="308">+AN129*C129</f>
        <v>0</v>
      </c>
      <c r="AQ129" s="10" t="str">
        <f>IFERROR(VLOOKUP(A129,'13'!U:V,2,0),"0")</f>
        <v>0</v>
      </c>
      <c r="AR129" s="5" t="s">
        <v>129</v>
      </c>
      <c r="AS129" s="15">
        <f t="shared" ref="AS129" si="309">+AQ129*C129</f>
        <v>0</v>
      </c>
      <c r="AT129" s="10" t="str">
        <f>IFERROR(VLOOKUP(A129,'14'!U:V,2,0),"0")</f>
        <v>0</v>
      </c>
      <c r="AU129" s="5" t="s">
        <v>129</v>
      </c>
      <c r="AV129" s="15">
        <f t="shared" ref="AV129" si="310">+AT129*C129</f>
        <v>0</v>
      </c>
      <c r="AW129" s="10" t="str">
        <f>IFERROR(VLOOKUP(A129,'15'!U:V,2,0),"0")</f>
        <v>0</v>
      </c>
      <c r="AX129" s="5" t="s">
        <v>129</v>
      </c>
      <c r="AY129" s="15">
        <f t="shared" ref="AY129" si="311">+AW129*C129</f>
        <v>0</v>
      </c>
      <c r="AZ129" s="10" t="str">
        <f>IFERROR(VLOOKUP(A129,'16'!U:V,2,0),"0")</f>
        <v>0</v>
      </c>
      <c r="BA129" s="5" t="s">
        <v>129</v>
      </c>
      <c r="BB129" s="15">
        <f t="shared" ref="BB129" si="312">+AZ129*C129</f>
        <v>0</v>
      </c>
      <c r="BC129" s="10" t="str">
        <f>IFERROR(VLOOKUP(A129,'17'!U:V,2,0),"0")</f>
        <v>0</v>
      </c>
      <c r="BD129" s="5" t="s">
        <v>129</v>
      </c>
      <c r="BE129" s="15">
        <f t="shared" ref="BE129" si="313">+BC129*C129</f>
        <v>0</v>
      </c>
      <c r="BF129" s="10" t="str">
        <f>IFERROR(VLOOKUP(A129,'18'!U:V,2,0),"0")</f>
        <v>0</v>
      </c>
      <c r="BG129" s="5" t="s">
        <v>129</v>
      </c>
      <c r="BH129" s="15">
        <f t="shared" ref="BH129" si="314">+BF129*C129</f>
        <v>0</v>
      </c>
      <c r="BI129" s="10" t="str">
        <f>IFERROR(VLOOKUP(A129,'19'!U:V,2,0),"0")</f>
        <v>0</v>
      </c>
      <c r="BJ129" s="5" t="s">
        <v>129</v>
      </c>
      <c r="BK129" s="15">
        <f t="shared" ref="BK129" si="315">+BI129*C129</f>
        <v>0</v>
      </c>
      <c r="BL129" s="10" t="str">
        <f>IFERROR(VLOOKUP(A129,'20'!U:V,2,0),"0")</f>
        <v>0</v>
      </c>
      <c r="BM129" s="5" t="s">
        <v>129</v>
      </c>
      <c r="BN129" s="15">
        <f t="shared" ref="BN129" si="316">+BL129*C129</f>
        <v>0</v>
      </c>
      <c r="BO129" s="10" t="str">
        <f>IFERROR(VLOOKUP(A129,'21'!U:V,2,0),"0")</f>
        <v>0</v>
      </c>
      <c r="BP129" s="5" t="s">
        <v>129</v>
      </c>
      <c r="BQ129" s="15">
        <f t="shared" ref="BQ129" si="317">+BO129*C129</f>
        <v>0</v>
      </c>
      <c r="BR129" s="10" t="str">
        <f>IFERROR(VLOOKUP(A129,'22'!U:V,2,0),"0")</f>
        <v>0</v>
      </c>
      <c r="BS129" s="5" t="s">
        <v>129</v>
      </c>
      <c r="BT129" s="15">
        <f t="shared" ref="BT129" si="318">+BR129*C129</f>
        <v>0</v>
      </c>
      <c r="BU129" s="10" t="str">
        <f>IFERROR(VLOOKUP(A129,'23'!U:V,2,0),"0")</f>
        <v>0</v>
      </c>
      <c r="BV129" s="5" t="s">
        <v>129</v>
      </c>
      <c r="BW129" s="15">
        <f t="shared" ref="BW129" si="319">+BU129*C129</f>
        <v>0</v>
      </c>
      <c r="BX129" s="10" t="str">
        <f>IFERROR(VLOOKUP(A129,'24'!U:V,2,0),"0")</f>
        <v>0</v>
      </c>
      <c r="BY129" s="5" t="s">
        <v>129</v>
      </c>
      <c r="BZ129" s="15">
        <f t="shared" ref="BZ129" si="320">+BX129*C129</f>
        <v>0</v>
      </c>
      <c r="CA129" s="10" t="str">
        <f>IFERROR(VLOOKUP(A129,'25'!U:V,2,0),"0")</f>
        <v>0</v>
      </c>
      <c r="CB129" s="5" t="s">
        <v>129</v>
      </c>
      <c r="CC129" s="15">
        <f t="shared" ref="CC129" si="321">+CA129*C129</f>
        <v>0</v>
      </c>
      <c r="CD129" s="10" t="str">
        <f>IFERROR(VLOOKUP(A129,'26'!U:V,2,0),"0")</f>
        <v>0</v>
      </c>
      <c r="CE129" s="5" t="s">
        <v>129</v>
      </c>
      <c r="CF129" s="15">
        <f t="shared" ref="CF129" si="322">+CD129*C129</f>
        <v>0</v>
      </c>
      <c r="CG129" s="10" t="str">
        <f>IFERROR(VLOOKUP(A129,'27'!U:V,2,0),"0")</f>
        <v>0</v>
      </c>
      <c r="CH129" s="5" t="s">
        <v>129</v>
      </c>
      <c r="CI129" s="15">
        <f t="shared" ref="CI129" si="323">+CG129*C129</f>
        <v>0</v>
      </c>
      <c r="CJ129" s="10" t="str">
        <f>IFERROR(VLOOKUP(A129,'28'!U:V,2,0),"0")</f>
        <v>0</v>
      </c>
      <c r="CK129" s="5" t="s">
        <v>129</v>
      </c>
      <c r="CL129" s="15">
        <f t="shared" ref="CL129" si="324">+CJ129*C129</f>
        <v>0</v>
      </c>
      <c r="CM129" s="10" t="str">
        <f>IFERROR(VLOOKUP(A129,'29'!U:V,2,0),"0")</f>
        <v>0</v>
      </c>
      <c r="CN129" s="5" t="s">
        <v>129</v>
      </c>
      <c r="CO129" s="15">
        <f t="shared" ref="CO129" si="325">+CM129*C129</f>
        <v>0</v>
      </c>
      <c r="CP129" s="10" t="str">
        <f>IFERROR(VLOOKUP(A129,'30'!U:V,2,0),"0")</f>
        <v>0</v>
      </c>
      <c r="CQ129" s="5" t="s">
        <v>129</v>
      </c>
      <c r="CR129" s="15">
        <f t="shared" ref="CR129" si="326">+CP129*C129</f>
        <v>0</v>
      </c>
      <c r="CS129" s="10" t="str">
        <f>IFERROR(VLOOKUP(A129,'31'!U:V,2,0),"0")</f>
        <v>0</v>
      </c>
      <c r="CT129" s="5" t="s">
        <v>129</v>
      </c>
      <c r="CU129" s="15">
        <f t="shared" si="88"/>
        <v>0</v>
      </c>
      <c r="CV129" s="10" t="str">
        <f>IFERROR(VLOOKUP(A129,'เซต1-31'!V:W,2,0),"0")</f>
        <v>0</v>
      </c>
      <c r="CW129" s="5" t="s">
        <v>129</v>
      </c>
      <c r="CX129" s="15">
        <f t="shared" si="74"/>
        <v>0</v>
      </c>
    </row>
    <row r="130" spans="1:102" x14ac:dyDescent="0.25">
      <c r="A130" s="5" t="s">
        <v>266</v>
      </c>
      <c r="B130" s="4" t="s">
        <v>267</v>
      </c>
      <c r="C130" s="13">
        <v>24.8</v>
      </c>
      <c r="D130" s="19">
        <f t="shared" si="55"/>
        <v>0</v>
      </c>
      <c r="E130" s="5" t="s">
        <v>129</v>
      </c>
      <c r="F130" s="13">
        <f t="shared" ref="F130" si="327">+D130*C130</f>
        <v>0</v>
      </c>
      <c r="G130" s="10" t="str">
        <f>IFERROR(VLOOKUP(A130,'1'!U:V,2,0),"0")</f>
        <v>0</v>
      </c>
      <c r="H130" s="5" t="s">
        <v>129</v>
      </c>
      <c r="I130" s="15">
        <f t="shared" ref="I130" si="328">+G130*C130</f>
        <v>0</v>
      </c>
      <c r="J130" s="10" t="str">
        <f>IFERROR(VLOOKUP(A130,'2'!U:V,2,0),"0")</f>
        <v>0</v>
      </c>
      <c r="K130" s="5" t="s">
        <v>129</v>
      </c>
      <c r="L130" s="15">
        <f t="shared" ref="L130" si="329">+J130*C130</f>
        <v>0</v>
      </c>
      <c r="M130" s="10" t="str">
        <f>IFERROR(VLOOKUP(A130,'3'!U:V,2,0),"0")</f>
        <v>0</v>
      </c>
      <c r="N130" s="5" t="s">
        <v>129</v>
      </c>
      <c r="O130" s="15">
        <f t="shared" ref="O130" si="330">+M130*C130</f>
        <v>0</v>
      </c>
      <c r="P130" s="10" t="str">
        <f>IFERROR(VLOOKUP(A130,'4'!U:V,2,0),"0")</f>
        <v>0</v>
      </c>
      <c r="Q130" s="5" t="s">
        <v>129</v>
      </c>
      <c r="R130" s="15">
        <f t="shared" ref="R130" si="331">+P130*C130</f>
        <v>0</v>
      </c>
      <c r="S130" s="10" t="str">
        <f>IFERROR(VLOOKUP(A130,'5'!U:V,2,0),"0")</f>
        <v>0</v>
      </c>
      <c r="T130" s="5" t="s">
        <v>129</v>
      </c>
      <c r="U130" s="15">
        <f t="shared" ref="U130" si="332">+S130*C130</f>
        <v>0</v>
      </c>
      <c r="V130" s="10" t="str">
        <f>IFERROR(VLOOKUP(A130,'6'!U:V,2,0),"0")</f>
        <v>0</v>
      </c>
      <c r="W130" s="5" t="s">
        <v>129</v>
      </c>
      <c r="X130" s="15">
        <f t="shared" ref="X130" si="333">+V130*C130</f>
        <v>0</v>
      </c>
      <c r="Y130" s="10" t="str">
        <f>IFERROR(VLOOKUP(A130,'7'!U:V,2,0),"0")</f>
        <v>0</v>
      </c>
      <c r="Z130" s="5" t="s">
        <v>129</v>
      </c>
      <c r="AA130" s="15">
        <f t="shared" ref="AA130" si="334">+Y130*C130</f>
        <v>0</v>
      </c>
      <c r="AB130" s="10" t="str">
        <f>IFERROR(VLOOKUP(A130,'8'!U:V,2,0),"0")</f>
        <v>0</v>
      </c>
      <c r="AC130" s="5" t="s">
        <v>129</v>
      </c>
      <c r="AD130" s="15">
        <f t="shared" ref="AD130" si="335">+AB130*C130</f>
        <v>0</v>
      </c>
      <c r="AE130" s="10" t="str">
        <f>IFERROR(VLOOKUP(A130,'9'!U:V,2,0),"0")</f>
        <v>0</v>
      </c>
      <c r="AF130" s="5" t="s">
        <v>129</v>
      </c>
      <c r="AG130" s="15">
        <f t="shared" ref="AG130" si="336">+AE130*C130</f>
        <v>0</v>
      </c>
      <c r="AH130" s="10" t="str">
        <f>IFERROR(VLOOKUP(A130,'10'!U:V,2,0),"0")</f>
        <v>0</v>
      </c>
      <c r="AI130" s="5" t="s">
        <v>129</v>
      </c>
      <c r="AJ130" s="15">
        <f t="shared" ref="AJ130" si="337">+AH130*C130</f>
        <v>0</v>
      </c>
      <c r="AK130" s="10" t="str">
        <f>IFERROR(VLOOKUP(A130,'11'!U:V,2,0),"0")</f>
        <v>0</v>
      </c>
      <c r="AL130" s="5" t="s">
        <v>129</v>
      </c>
      <c r="AM130" s="15">
        <f t="shared" ref="AM130" si="338">+AK130*C130</f>
        <v>0</v>
      </c>
      <c r="AN130" s="10" t="str">
        <f>IFERROR(VLOOKUP(A130,'12'!U:V,2,0),"0")</f>
        <v>0</v>
      </c>
      <c r="AO130" s="5" t="s">
        <v>129</v>
      </c>
      <c r="AP130" s="15">
        <f t="shared" ref="AP130" si="339">+AN130*C130</f>
        <v>0</v>
      </c>
      <c r="AQ130" s="10" t="str">
        <f>IFERROR(VLOOKUP(A130,'13'!U:V,2,0),"0")</f>
        <v>0</v>
      </c>
      <c r="AR130" s="5" t="s">
        <v>129</v>
      </c>
      <c r="AS130" s="15">
        <f t="shared" ref="AS130" si="340">+AQ130*C130</f>
        <v>0</v>
      </c>
      <c r="AT130" s="10" t="str">
        <f>IFERROR(VLOOKUP(A130,'14'!U:V,2,0),"0")</f>
        <v>0</v>
      </c>
      <c r="AU130" s="5" t="s">
        <v>129</v>
      </c>
      <c r="AV130" s="15">
        <f t="shared" ref="AV130" si="341">+AT130*C130</f>
        <v>0</v>
      </c>
      <c r="AW130" s="10" t="str">
        <f>IFERROR(VLOOKUP(A130,'15'!U:V,2,0),"0")</f>
        <v>0</v>
      </c>
      <c r="AX130" s="5" t="s">
        <v>129</v>
      </c>
      <c r="AY130" s="15">
        <f t="shared" ref="AY130" si="342">+AW130*C130</f>
        <v>0</v>
      </c>
      <c r="AZ130" s="10" t="str">
        <f>IFERROR(VLOOKUP(A130,'16'!U:V,2,0),"0")</f>
        <v>0</v>
      </c>
      <c r="BA130" s="5" t="s">
        <v>129</v>
      </c>
      <c r="BB130" s="15">
        <f t="shared" ref="BB130" si="343">+AZ130*C130</f>
        <v>0</v>
      </c>
      <c r="BC130" s="10" t="str">
        <f>IFERROR(VLOOKUP(A130,'17'!U:V,2,0),"0")</f>
        <v>0</v>
      </c>
      <c r="BD130" s="5" t="s">
        <v>129</v>
      </c>
      <c r="BE130" s="15">
        <f t="shared" ref="BE130" si="344">+BC130*C130</f>
        <v>0</v>
      </c>
      <c r="BF130" s="10" t="str">
        <f>IFERROR(VLOOKUP(A130,'18'!U:V,2,0),"0")</f>
        <v>0</v>
      </c>
      <c r="BG130" s="5" t="s">
        <v>129</v>
      </c>
      <c r="BH130" s="15">
        <f t="shared" ref="BH130" si="345">+BF130*C130</f>
        <v>0</v>
      </c>
      <c r="BI130" s="10" t="str">
        <f>IFERROR(VLOOKUP(A130,'19'!U:V,2,0),"0")</f>
        <v>0</v>
      </c>
      <c r="BJ130" s="5" t="s">
        <v>129</v>
      </c>
      <c r="BK130" s="15">
        <f t="shared" ref="BK130" si="346">+BI130*C130</f>
        <v>0</v>
      </c>
      <c r="BL130" s="10" t="str">
        <f>IFERROR(VLOOKUP(A130,'20'!U:V,2,0),"0")</f>
        <v>0</v>
      </c>
      <c r="BM130" s="5" t="s">
        <v>129</v>
      </c>
      <c r="BN130" s="15">
        <f t="shared" ref="BN130" si="347">+BL130*C130</f>
        <v>0</v>
      </c>
      <c r="BO130" s="10" t="str">
        <f>IFERROR(VLOOKUP(A130,'21'!U:V,2,0),"0")</f>
        <v>0</v>
      </c>
      <c r="BP130" s="5" t="s">
        <v>129</v>
      </c>
      <c r="BQ130" s="15">
        <f t="shared" ref="BQ130" si="348">+BO130*C130</f>
        <v>0</v>
      </c>
      <c r="BR130" s="10" t="str">
        <f>IFERROR(VLOOKUP(A130,'22'!U:V,2,0),"0")</f>
        <v>0</v>
      </c>
      <c r="BS130" s="5" t="s">
        <v>129</v>
      </c>
      <c r="BT130" s="15">
        <f t="shared" ref="BT130" si="349">+BR130*C130</f>
        <v>0</v>
      </c>
      <c r="BU130" s="10" t="str">
        <f>IFERROR(VLOOKUP(A130,'23'!U:V,2,0),"0")</f>
        <v>0</v>
      </c>
      <c r="BV130" s="5" t="s">
        <v>129</v>
      </c>
      <c r="BW130" s="15">
        <f t="shared" ref="BW130" si="350">+BU130*C130</f>
        <v>0</v>
      </c>
      <c r="BX130" s="10" t="str">
        <f>IFERROR(VLOOKUP(A130,'24'!U:V,2,0),"0")</f>
        <v>0</v>
      </c>
      <c r="BY130" s="5" t="s">
        <v>129</v>
      </c>
      <c r="BZ130" s="15">
        <f t="shared" ref="BZ130" si="351">+BX130*C130</f>
        <v>0</v>
      </c>
      <c r="CA130" s="10" t="str">
        <f>IFERROR(VLOOKUP(A130,'25'!U:V,2,0),"0")</f>
        <v>0</v>
      </c>
      <c r="CB130" s="5" t="s">
        <v>129</v>
      </c>
      <c r="CC130" s="15">
        <f t="shared" ref="CC130" si="352">+CA130*C130</f>
        <v>0</v>
      </c>
      <c r="CD130" s="10" t="str">
        <f>IFERROR(VLOOKUP(A130,'26'!U:V,2,0),"0")</f>
        <v>0</v>
      </c>
      <c r="CE130" s="5" t="s">
        <v>129</v>
      </c>
      <c r="CF130" s="15">
        <f t="shared" ref="CF130" si="353">+CD130*C130</f>
        <v>0</v>
      </c>
      <c r="CG130" s="10" t="str">
        <f>IFERROR(VLOOKUP(A130,'27'!U:V,2,0),"0")</f>
        <v>0</v>
      </c>
      <c r="CH130" s="5" t="s">
        <v>129</v>
      </c>
      <c r="CI130" s="15">
        <f t="shared" ref="CI130" si="354">+CG130*C130</f>
        <v>0</v>
      </c>
      <c r="CJ130" s="10" t="str">
        <f>IFERROR(VLOOKUP(A130,'28'!U:V,2,0),"0")</f>
        <v>0</v>
      </c>
      <c r="CK130" s="5" t="s">
        <v>129</v>
      </c>
      <c r="CL130" s="15">
        <f t="shared" ref="CL130" si="355">+CJ130*C130</f>
        <v>0</v>
      </c>
      <c r="CM130" s="10" t="str">
        <f>IFERROR(VLOOKUP(A130,'29'!U:V,2,0),"0")</f>
        <v>0</v>
      </c>
      <c r="CN130" s="5" t="s">
        <v>129</v>
      </c>
      <c r="CO130" s="15">
        <f t="shared" ref="CO130" si="356">+CM130*C130</f>
        <v>0</v>
      </c>
      <c r="CP130" s="10" t="str">
        <f>IFERROR(VLOOKUP(A130,'30'!U:V,2,0),"0")</f>
        <v>0</v>
      </c>
      <c r="CQ130" s="5" t="s">
        <v>129</v>
      </c>
      <c r="CR130" s="15">
        <f t="shared" ref="CR130" si="357">+CP130*C130</f>
        <v>0</v>
      </c>
      <c r="CS130" s="10" t="str">
        <f>IFERROR(VLOOKUP(A130,'31'!U:V,2,0),"0")</f>
        <v>0</v>
      </c>
      <c r="CT130" s="5" t="s">
        <v>129</v>
      </c>
      <c r="CU130" s="15">
        <f t="shared" si="88"/>
        <v>0</v>
      </c>
      <c r="CV130" s="10" t="str">
        <f>IFERROR(VLOOKUP(A130,'เซต1-31'!V:W,2,0),"0")</f>
        <v>0</v>
      </c>
      <c r="CW130" s="5" t="s">
        <v>129</v>
      </c>
      <c r="CX130" s="15">
        <f t="shared" si="74"/>
        <v>0</v>
      </c>
    </row>
    <row r="131" spans="1:102" x14ac:dyDescent="0.25">
      <c r="A131" s="5" t="s">
        <v>269</v>
      </c>
      <c r="B131" s="4" t="s">
        <v>268</v>
      </c>
      <c r="C131" s="13">
        <v>4.5</v>
      </c>
      <c r="D131" s="19">
        <f t="shared" si="55"/>
        <v>0</v>
      </c>
      <c r="E131" s="5" t="s">
        <v>130</v>
      </c>
      <c r="F131" s="13">
        <f t="shared" ref="F131" si="358">+D131*C131</f>
        <v>0</v>
      </c>
      <c r="G131" s="10" t="str">
        <f>IFERROR(VLOOKUP(A131,'1'!U:V,2,0),"0")</f>
        <v>0</v>
      </c>
      <c r="H131" s="5" t="s">
        <v>129</v>
      </c>
      <c r="I131" s="15">
        <f t="shared" ref="I131" si="359">+G131*C131</f>
        <v>0</v>
      </c>
      <c r="J131" s="10" t="str">
        <f>IFERROR(VLOOKUP(A131,'2'!U:V,2,0),"0")</f>
        <v>0</v>
      </c>
      <c r="K131" s="5" t="s">
        <v>129</v>
      </c>
      <c r="L131" s="15">
        <f t="shared" ref="L131" si="360">+J131*C131</f>
        <v>0</v>
      </c>
      <c r="M131" s="10" t="str">
        <f>IFERROR(VLOOKUP(A131,'3'!U:V,2,0),"0")</f>
        <v>0</v>
      </c>
      <c r="N131" s="5" t="s">
        <v>129</v>
      </c>
      <c r="O131" s="15">
        <f t="shared" ref="O131" si="361">+M131*C131</f>
        <v>0</v>
      </c>
      <c r="P131" s="10" t="str">
        <f>IFERROR(VLOOKUP(A131,'4'!U:V,2,0),"0")</f>
        <v>0</v>
      </c>
      <c r="Q131" s="5" t="s">
        <v>129</v>
      </c>
      <c r="R131" s="15">
        <f t="shared" ref="R131" si="362">+P131*C131</f>
        <v>0</v>
      </c>
      <c r="S131" s="10" t="str">
        <f>IFERROR(VLOOKUP(A131,'5'!U:V,2,0),"0")</f>
        <v>0</v>
      </c>
      <c r="T131" s="5" t="s">
        <v>129</v>
      </c>
      <c r="U131" s="15">
        <f t="shared" ref="U131" si="363">+S131*C131</f>
        <v>0</v>
      </c>
      <c r="V131" s="10" t="str">
        <f>IFERROR(VLOOKUP(A131,'6'!U:V,2,0),"0")</f>
        <v>0</v>
      </c>
      <c r="W131" s="5" t="s">
        <v>129</v>
      </c>
      <c r="X131" s="15">
        <f t="shared" ref="X131" si="364">+V131*C131</f>
        <v>0</v>
      </c>
      <c r="Y131" s="10" t="str">
        <f>IFERROR(VLOOKUP(A131,'7'!U:V,2,0),"0")</f>
        <v>0</v>
      </c>
      <c r="Z131" s="5" t="s">
        <v>129</v>
      </c>
      <c r="AA131" s="15">
        <f t="shared" ref="AA131" si="365">+Y131*C131</f>
        <v>0</v>
      </c>
      <c r="AB131" s="10" t="str">
        <f>IFERROR(VLOOKUP(A131,'8'!U:V,2,0),"0")</f>
        <v>0</v>
      </c>
      <c r="AC131" s="5" t="s">
        <v>129</v>
      </c>
      <c r="AD131" s="15">
        <f t="shared" ref="AD131" si="366">+AB131*C131</f>
        <v>0</v>
      </c>
      <c r="AE131" s="10" t="str">
        <f>IFERROR(VLOOKUP(A131,'9'!U:V,2,0),"0")</f>
        <v>0</v>
      </c>
      <c r="AF131" s="5" t="s">
        <v>129</v>
      </c>
      <c r="AG131" s="15">
        <f t="shared" ref="AG131" si="367">+AE131*C131</f>
        <v>0</v>
      </c>
      <c r="AH131" s="10" t="str">
        <f>IFERROR(VLOOKUP(A131,'10'!U:V,2,0),"0")</f>
        <v>0</v>
      </c>
      <c r="AI131" s="5" t="s">
        <v>129</v>
      </c>
      <c r="AJ131" s="15">
        <f t="shared" ref="AJ131" si="368">+AH131*C131</f>
        <v>0</v>
      </c>
      <c r="AK131" s="10" t="str">
        <f>IFERROR(VLOOKUP(A131,'11'!U:V,2,0),"0")</f>
        <v>0</v>
      </c>
      <c r="AL131" s="5" t="s">
        <v>129</v>
      </c>
      <c r="AM131" s="15">
        <f t="shared" ref="AM131" si="369">+AK131*C131</f>
        <v>0</v>
      </c>
      <c r="AN131" s="10" t="str">
        <f>IFERROR(VLOOKUP(A131,'12'!U:V,2,0),"0")</f>
        <v>0</v>
      </c>
      <c r="AO131" s="5" t="s">
        <v>129</v>
      </c>
      <c r="AP131" s="15">
        <f t="shared" ref="AP131" si="370">+AN131*C131</f>
        <v>0</v>
      </c>
      <c r="AQ131" s="10" t="str">
        <f>IFERROR(VLOOKUP(A131,'13'!U:V,2,0),"0")</f>
        <v>0</v>
      </c>
      <c r="AR131" s="5" t="s">
        <v>129</v>
      </c>
      <c r="AS131" s="15">
        <f t="shared" ref="AS131" si="371">+AQ131*C131</f>
        <v>0</v>
      </c>
      <c r="AT131" s="10" t="str">
        <f>IFERROR(VLOOKUP(A131,'14'!U:V,2,0),"0")</f>
        <v>0</v>
      </c>
      <c r="AU131" s="5" t="s">
        <v>129</v>
      </c>
      <c r="AV131" s="15">
        <f t="shared" ref="AV131" si="372">+AT131*C131</f>
        <v>0</v>
      </c>
      <c r="AW131" s="10" t="str">
        <f>IFERROR(VLOOKUP(A131,'15'!U:V,2,0),"0")</f>
        <v>0</v>
      </c>
      <c r="AX131" s="5" t="s">
        <v>129</v>
      </c>
      <c r="AY131" s="15">
        <f t="shared" ref="AY131" si="373">+AW131*C131</f>
        <v>0</v>
      </c>
      <c r="AZ131" s="10" t="str">
        <f>IFERROR(VLOOKUP(A131,'16'!U:V,2,0),"0")</f>
        <v>0</v>
      </c>
      <c r="BA131" s="5" t="s">
        <v>129</v>
      </c>
      <c r="BB131" s="15">
        <f t="shared" ref="BB131" si="374">+AZ131*C131</f>
        <v>0</v>
      </c>
      <c r="BC131" s="10" t="str">
        <f>IFERROR(VLOOKUP(A131,'17'!U:V,2,0),"0")</f>
        <v>0</v>
      </c>
      <c r="BD131" s="5" t="s">
        <v>129</v>
      </c>
      <c r="BE131" s="15">
        <f t="shared" ref="BE131" si="375">+BC131*C131</f>
        <v>0</v>
      </c>
      <c r="BF131" s="10" t="str">
        <f>IFERROR(VLOOKUP(A131,'18'!U:V,2,0),"0")</f>
        <v>0</v>
      </c>
      <c r="BG131" s="5" t="s">
        <v>129</v>
      </c>
      <c r="BH131" s="15">
        <f t="shared" ref="BH131" si="376">+BF131*C131</f>
        <v>0</v>
      </c>
      <c r="BI131" s="10" t="str">
        <f>IFERROR(VLOOKUP(A131,'19'!U:V,2,0),"0")</f>
        <v>0</v>
      </c>
      <c r="BJ131" s="5" t="s">
        <v>129</v>
      </c>
      <c r="BK131" s="15">
        <f t="shared" ref="BK131" si="377">+BI131*C131</f>
        <v>0</v>
      </c>
      <c r="BL131" s="10" t="str">
        <f>IFERROR(VLOOKUP(A131,'20'!U:V,2,0),"0")</f>
        <v>0</v>
      </c>
      <c r="BM131" s="5" t="s">
        <v>129</v>
      </c>
      <c r="BN131" s="15">
        <f t="shared" ref="BN131" si="378">+BL131*C131</f>
        <v>0</v>
      </c>
      <c r="BO131" s="10" t="str">
        <f>IFERROR(VLOOKUP(A131,'21'!U:V,2,0),"0")</f>
        <v>0</v>
      </c>
      <c r="BP131" s="5" t="s">
        <v>129</v>
      </c>
      <c r="BQ131" s="15">
        <f t="shared" ref="BQ131" si="379">+BO131*C131</f>
        <v>0</v>
      </c>
      <c r="BR131" s="10" t="str">
        <f>IFERROR(VLOOKUP(A131,'22'!U:V,2,0),"0")</f>
        <v>0</v>
      </c>
      <c r="BS131" s="5" t="s">
        <v>129</v>
      </c>
      <c r="BT131" s="15">
        <f t="shared" ref="BT131" si="380">+BR131*C131</f>
        <v>0</v>
      </c>
      <c r="BU131" s="10" t="str">
        <f>IFERROR(VLOOKUP(A131,'23'!U:V,2,0),"0")</f>
        <v>0</v>
      </c>
      <c r="BV131" s="5" t="s">
        <v>129</v>
      </c>
      <c r="BW131" s="15">
        <f t="shared" ref="BW131" si="381">+BU131*C131</f>
        <v>0</v>
      </c>
      <c r="BX131" s="10" t="str">
        <f>IFERROR(VLOOKUP(A131,'24'!U:V,2,0),"0")</f>
        <v>0</v>
      </c>
      <c r="BY131" s="5" t="s">
        <v>129</v>
      </c>
      <c r="BZ131" s="15">
        <f t="shared" ref="BZ131" si="382">+BX131*C131</f>
        <v>0</v>
      </c>
      <c r="CA131" s="10" t="str">
        <f>IFERROR(VLOOKUP(A131,'25'!U:V,2,0),"0")</f>
        <v>0</v>
      </c>
      <c r="CB131" s="5" t="s">
        <v>129</v>
      </c>
      <c r="CC131" s="15">
        <f t="shared" ref="CC131" si="383">+CA131*C131</f>
        <v>0</v>
      </c>
      <c r="CD131" s="10" t="str">
        <f>IFERROR(VLOOKUP(A131,'26'!U:V,2,0),"0")</f>
        <v>0</v>
      </c>
      <c r="CE131" s="5" t="s">
        <v>129</v>
      </c>
      <c r="CF131" s="15">
        <f t="shared" ref="CF131" si="384">+CD131*C131</f>
        <v>0</v>
      </c>
      <c r="CG131" s="10" t="str">
        <f>IFERROR(VLOOKUP(A131,'27'!U:V,2,0),"0")</f>
        <v>0</v>
      </c>
      <c r="CH131" s="5" t="s">
        <v>129</v>
      </c>
      <c r="CI131" s="15">
        <f t="shared" ref="CI131" si="385">+CG131*C131</f>
        <v>0</v>
      </c>
      <c r="CJ131" s="10" t="str">
        <f>IFERROR(VLOOKUP(A131,'28'!U:V,2,0),"0")</f>
        <v>0</v>
      </c>
      <c r="CK131" s="5" t="s">
        <v>129</v>
      </c>
      <c r="CL131" s="15">
        <f t="shared" ref="CL131" si="386">+CJ131*C131</f>
        <v>0</v>
      </c>
      <c r="CM131" s="10" t="str">
        <f>IFERROR(VLOOKUP(A131,'29'!U:V,2,0),"0")</f>
        <v>0</v>
      </c>
      <c r="CN131" s="5" t="s">
        <v>129</v>
      </c>
      <c r="CO131" s="15">
        <f t="shared" ref="CO131" si="387">+CM131*C131</f>
        <v>0</v>
      </c>
      <c r="CP131" s="10" t="str">
        <f>IFERROR(VLOOKUP(A131,'30'!U:V,2,0),"0")</f>
        <v>0</v>
      </c>
      <c r="CQ131" s="5" t="s">
        <v>129</v>
      </c>
      <c r="CR131" s="15">
        <f t="shared" ref="CR131" si="388">+CP131*C131</f>
        <v>0</v>
      </c>
      <c r="CS131" s="10" t="str">
        <f>IFERROR(VLOOKUP(A131,'31'!U:V,2,0),"0")</f>
        <v>0</v>
      </c>
      <c r="CT131" s="5" t="s">
        <v>129</v>
      </c>
      <c r="CU131" s="15">
        <f t="shared" si="88"/>
        <v>0</v>
      </c>
      <c r="CV131" s="10" t="str">
        <f>IFERROR(VLOOKUP(A131,'เซต1-31'!V:W,2,0),"0")</f>
        <v>0</v>
      </c>
      <c r="CW131" s="5" t="s">
        <v>129</v>
      </c>
      <c r="CX131" s="15">
        <f t="shared" si="74"/>
        <v>0</v>
      </c>
    </row>
    <row r="132" spans="1:102" x14ac:dyDescent="0.25">
      <c r="A132" s="5" t="s">
        <v>270</v>
      </c>
      <c r="B132" s="4" t="s">
        <v>268</v>
      </c>
      <c r="C132" s="13">
        <v>4.5</v>
      </c>
      <c r="D132" s="19">
        <f t="shared" si="55"/>
        <v>0</v>
      </c>
      <c r="E132" s="5" t="s">
        <v>130</v>
      </c>
      <c r="F132" s="13">
        <f t="shared" ref="F132:F142" si="389">+D132*C132</f>
        <v>0</v>
      </c>
      <c r="G132" s="10" t="str">
        <f>IFERROR(VLOOKUP(A132,'1'!U:V,2,0),"0")</f>
        <v>0</v>
      </c>
      <c r="H132" s="5" t="s">
        <v>129</v>
      </c>
      <c r="I132" s="15">
        <f t="shared" ref="I132:I142" si="390">+G132*C132</f>
        <v>0</v>
      </c>
      <c r="J132" s="10" t="str">
        <f>IFERROR(VLOOKUP(A132,'2'!U:V,2,0),"0")</f>
        <v>0</v>
      </c>
      <c r="K132" s="5" t="s">
        <v>129</v>
      </c>
      <c r="L132" s="15">
        <f t="shared" ref="L132:L142" si="391">+J132*C132</f>
        <v>0</v>
      </c>
      <c r="M132" s="10" t="str">
        <f>IFERROR(VLOOKUP(A132,'3'!U:V,2,0),"0")</f>
        <v>0</v>
      </c>
      <c r="N132" s="5" t="s">
        <v>129</v>
      </c>
      <c r="O132" s="15">
        <f t="shared" ref="O132:O142" si="392">+M132*C132</f>
        <v>0</v>
      </c>
      <c r="P132" s="10" t="str">
        <f>IFERROR(VLOOKUP(A132,'4'!U:V,2,0),"0")</f>
        <v>0</v>
      </c>
      <c r="Q132" s="5" t="s">
        <v>129</v>
      </c>
      <c r="R132" s="15">
        <f t="shared" ref="R132:R142" si="393">+P132*C132</f>
        <v>0</v>
      </c>
      <c r="S132" s="10" t="str">
        <f>IFERROR(VLOOKUP(A132,'5'!U:V,2,0),"0")</f>
        <v>0</v>
      </c>
      <c r="T132" s="5" t="s">
        <v>129</v>
      </c>
      <c r="U132" s="15">
        <f t="shared" ref="U132:U142" si="394">+S132*C132</f>
        <v>0</v>
      </c>
      <c r="V132" s="10" t="str">
        <f>IFERROR(VLOOKUP(A132,'6'!U:V,2,0),"0")</f>
        <v>0</v>
      </c>
      <c r="W132" s="5" t="s">
        <v>129</v>
      </c>
      <c r="X132" s="15">
        <f t="shared" ref="X132:X142" si="395">+V132*C132</f>
        <v>0</v>
      </c>
      <c r="Y132" s="10" t="str">
        <f>IFERROR(VLOOKUP(A132,'7'!U:V,2,0),"0")</f>
        <v>0</v>
      </c>
      <c r="Z132" s="5" t="s">
        <v>129</v>
      </c>
      <c r="AA132" s="15">
        <f t="shared" ref="AA132:AA142" si="396">+Y132*C132</f>
        <v>0</v>
      </c>
      <c r="AB132" s="10" t="str">
        <f>IFERROR(VLOOKUP(A132,'8'!U:V,2,0),"0")</f>
        <v>0</v>
      </c>
      <c r="AC132" s="5" t="s">
        <v>129</v>
      </c>
      <c r="AD132" s="15">
        <f t="shared" ref="AD132:AD142" si="397">+AB132*C132</f>
        <v>0</v>
      </c>
      <c r="AE132" s="10" t="str">
        <f>IFERROR(VLOOKUP(A132,'9'!U:V,2,0),"0")</f>
        <v>0</v>
      </c>
      <c r="AF132" s="5" t="s">
        <v>129</v>
      </c>
      <c r="AG132" s="15">
        <f t="shared" ref="AG132:AG142" si="398">+AE132*C132</f>
        <v>0</v>
      </c>
      <c r="AH132" s="10" t="str">
        <f>IFERROR(VLOOKUP(A132,'10'!U:V,2,0),"0")</f>
        <v>0</v>
      </c>
      <c r="AI132" s="5" t="s">
        <v>129</v>
      </c>
      <c r="AJ132" s="15">
        <f t="shared" ref="AJ132:AJ142" si="399">+AH132*C132</f>
        <v>0</v>
      </c>
      <c r="AK132" s="10" t="str">
        <f>IFERROR(VLOOKUP(A132,'11'!U:V,2,0),"0")</f>
        <v>0</v>
      </c>
      <c r="AL132" s="5" t="s">
        <v>129</v>
      </c>
      <c r="AM132" s="15">
        <f t="shared" ref="AM132:AM142" si="400">+AK132*C132</f>
        <v>0</v>
      </c>
      <c r="AN132" s="10" t="str">
        <f>IFERROR(VLOOKUP(A132,'12'!U:V,2,0),"0")</f>
        <v>0</v>
      </c>
      <c r="AO132" s="5" t="s">
        <v>129</v>
      </c>
      <c r="AP132" s="15">
        <f t="shared" ref="AP132:AP142" si="401">+AN132*C132</f>
        <v>0</v>
      </c>
      <c r="AQ132" s="10" t="str">
        <f>IFERROR(VLOOKUP(A132,'13'!U:V,2,0),"0")</f>
        <v>0</v>
      </c>
      <c r="AR132" s="5" t="s">
        <v>129</v>
      </c>
      <c r="AS132" s="15">
        <f t="shared" ref="AS132:AS142" si="402">+AQ132*C132</f>
        <v>0</v>
      </c>
      <c r="AT132" s="10" t="str">
        <f>IFERROR(VLOOKUP(A132,'14'!U:V,2,0),"0")</f>
        <v>0</v>
      </c>
      <c r="AU132" s="5" t="s">
        <v>129</v>
      </c>
      <c r="AV132" s="15">
        <f t="shared" ref="AV132:AV142" si="403">+AT132*C132</f>
        <v>0</v>
      </c>
      <c r="AW132" s="10" t="str">
        <f>IFERROR(VLOOKUP(A132,'15'!U:V,2,0),"0")</f>
        <v>0</v>
      </c>
      <c r="AX132" s="5" t="s">
        <v>129</v>
      </c>
      <c r="AY132" s="15">
        <f t="shared" ref="AY132:AY142" si="404">+AW132*C132</f>
        <v>0</v>
      </c>
      <c r="AZ132" s="10" t="str">
        <f>IFERROR(VLOOKUP(A132,'16'!U:V,2,0),"0")</f>
        <v>0</v>
      </c>
      <c r="BA132" s="5" t="s">
        <v>129</v>
      </c>
      <c r="BB132" s="15">
        <f t="shared" ref="BB132:BB142" si="405">+AZ132*C132</f>
        <v>0</v>
      </c>
      <c r="BC132" s="10" t="str">
        <f>IFERROR(VLOOKUP(A132,'17'!U:V,2,0),"0")</f>
        <v>0</v>
      </c>
      <c r="BD132" s="5" t="s">
        <v>129</v>
      </c>
      <c r="BE132" s="15">
        <f t="shared" ref="BE132:BE142" si="406">+BC132*C132</f>
        <v>0</v>
      </c>
      <c r="BF132" s="10" t="str">
        <f>IFERROR(VLOOKUP(A132,'18'!U:V,2,0),"0")</f>
        <v>0</v>
      </c>
      <c r="BG132" s="5" t="s">
        <v>129</v>
      </c>
      <c r="BH132" s="15">
        <f t="shared" ref="BH132:BH142" si="407">+BF132*C132</f>
        <v>0</v>
      </c>
      <c r="BI132" s="10" t="str">
        <f>IFERROR(VLOOKUP(A132,'19'!U:V,2,0),"0")</f>
        <v>0</v>
      </c>
      <c r="BJ132" s="5" t="s">
        <v>129</v>
      </c>
      <c r="BK132" s="15">
        <f t="shared" ref="BK132:BK142" si="408">+BI132*C132</f>
        <v>0</v>
      </c>
      <c r="BL132" s="10" t="str">
        <f>IFERROR(VLOOKUP(A132,'20'!U:V,2,0),"0")</f>
        <v>0</v>
      </c>
      <c r="BM132" s="5" t="s">
        <v>129</v>
      </c>
      <c r="BN132" s="15">
        <f t="shared" ref="BN132:BN142" si="409">+BL132*C132</f>
        <v>0</v>
      </c>
      <c r="BO132" s="10" t="str">
        <f>IFERROR(VLOOKUP(A132,'21'!U:V,2,0),"0")</f>
        <v>0</v>
      </c>
      <c r="BP132" s="5" t="s">
        <v>129</v>
      </c>
      <c r="BQ132" s="15">
        <f t="shared" ref="BQ132:BQ142" si="410">+BO132*C132</f>
        <v>0</v>
      </c>
      <c r="BR132" s="10" t="str">
        <f>IFERROR(VLOOKUP(A132,'22'!U:V,2,0),"0")</f>
        <v>0</v>
      </c>
      <c r="BS132" s="5" t="s">
        <v>129</v>
      </c>
      <c r="BT132" s="15">
        <f t="shared" ref="BT132:BT142" si="411">+BR132*C132</f>
        <v>0</v>
      </c>
      <c r="BU132" s="10" t="str">
        <f>IFERROR(VLOOKUP(A132,'23'!U:V,2,0),"0")</f>
        <v>0</v>
      </c>
      <c r="BV132" s="5" t="s">
        <v>129</v>
      </c>
      <c r="BW132" s="15">
        <f t="shared" ref="BW132:BW142" si="412">+BU132*C132</f>
        <v>0</v>
      </c>
      <c r="BX132" s="10" t="str">
        <f>IFERROR(VLOOKUP(A132,'24'!U:V,2,0),"0")</f>
        <v>0</v>
      </c>
      <c r="BY132" s="5" t="s">
        <v>129</v>
      </c>
      <c r="BZ132" s="15">
        <f t="shared" ref="BZ132:BZ142" si="413">+BX132*C132</f>
        <v>0</v>
      </c>
      <c r="CA132" s="10" t="str">
        <f>IFERROR(VLOOKUP(A132,'25'!U:V,2,0),"0")</f>
        <v>0</v>
      </c>
      <c r="CB132" s="5" t="s">
        <v>129</v>
      </c>
      <c r="CC132" s="15">
        <f t="shared" ref="CC132:CC142" si="414">+CA132*C132</f>
        <v>0</v>
      </c>
      <c r="CD132" s="10" t="str">
        <f>IFERROR(VLOOKUP(A132,'26'!U:V,2,0),"0")</f>
        <v>0</v>
      </c>
      <c r="CE132" s="5" t="s">
        <v>129</v>
      </c>
      <c r="CF132" s="15">
        <f t="shared" ref="CF132:CF142" si="415">+CD132*C132</f>
        <v>0</v>
      </c>
      <c r="CG132" s="10" t="str">
        <f>IFERROR(VLOOKUP(A132,'27'!U:V,2,0),"0")</f>
        <v>0</v>
      </c>
      <c r="CH132" s="5" t="s">
        <v>129</v>
      </c>
      <c r="CI132" s="15">
        <f t="shared" ref="CI132:CI142" si="416">+CG132*C132</f>
        <v>0</v>
      </c>
      <c r="CJ132" s="10" t="str">
        <f>IFERROR(VLOOKUP(A132,'28'!U:V,2,0),"0")</f>
        <v>0</v>
      </c>
      <c r="CK132" s="5" t="s">
        <v>129</v>
      </c>
      <c r="CL132" s="15">
        <f t="shared" ref="CL132:CL142" si="417">+CJ132*C132</f>
        <v>0</v>
      </c>
      <c r="CM132" s="10" t="str">
        <f>IFERROR(VLOOKUP(A132,'29'!U:V,2,0),"0")</f>
        <v>0</v>
      </c>
      <c r="CN132" s="5" t="s">
        <v>129</v>
      </c>
      <c r="CO132" s="15">
        <f t="shared" ref="CO132:CO142" si="418">+CM132*C132</f>
        <v>0</v>
      </c>
      <c r="CP132" s="10" t="str">
        <f>IFERROR(VLOOKUP(A132,'30'!U:V,2,0),"0")</f>
        <v>0</v>
      </c>
      <c r="CQ132" s="5" t="s">
        <v>129</v>
      </c>
      <c r="CR132" s="15">
        <f t="shared" ref="CR132:CR142" si="419">+CP132*C132</f>
        <v>0</v>
      </c>
      <c r="CS132" s="10" t="str">
        <f>IFERROR(VLOOKUP(A132,'31'!U:V,2,0),"0")</f>
        <v>0</v>
      </c>
      <c r="CT132" s="5" t="s">
        <v>129</v>
      </c>
      <c r="CU132" s="15">
        <f t="shared" si="88"/>
        <v>0</v>
      </c>
      <c r="CV132" s="10" t="str">
        <f>IFERROR(VLOOKUP(A132,'เซต1-31'!V:W,2,0),"0")</f>
        <v>0</v>
      </c>
      <c r="CW132" s="5" t="s">
        <v>129</v>
      </c>
      <c r="CX132" s="15">
        <f t="shared" si="74"/>
        <v>0</v>
      </c>
    </row>
    <row r="133" spans="1:102" x14ac:dyDescent="0.25">
      <c r="A133" s="5" t="s">
        <v>271</v>
      </c>
      <c r="B133" s="4" t="s">
        <v>268</v>
      </c>
      <c r="C133" s="13">
        <v>4.5</v>
      </c>
      <c r="D133" s="19">
        <f t="shared" ref="D133:D161" si="420">+G133+J133+M133+P133+S133+V133+Y133+AB133+AE133+AH133+AK133+AN133+AQ133+AT133+AW133+AZ133+BC133+BF133+BI133+BL133+BO133+BR133+BU133+BX133+CA133+CD133+CG133+CJ133+CM133+CP133+CS133+CV133</f>
        <v>0</v>
      </c>
      <c r="E133" s="5" t="s">
        <v>130</v>
      </c>
      <c r="F133" s="13">
        <f t="shared" si="389"/>
        <v>0</v>
      </c>
      <c r="G133" s="10" t="str">
        <f>IFERROR(VLOOKUP(A133,'1'!U:V,2,0),"0")</f>
        <v>0</v>
      </c>
      <c r="H133" s="5" t="s">
        <v>129</v>
      </c>
      <c r="I133" s="15">
        <f t="shared" si="390"/>
        <v>0</v>
      </c>
      <c r="J133" s="10" t="str">
        <f>IFERROR(VLOOKUP(A133,'2'!U:V,2,0),"0")</f>
        <v>0</v>
      </c>
      <c r="K133" s="5" t="s">
        <v>129</v>
      </c>
      <c r="L133" s="15">
        <f t="shared" si="391"/>
        <v>0</v>
      </c>
      <c r="M133" s="10" t="str">
        <f>IFERROR(VLOOKUP(A133,'3'!U:V,2,0),"0")</f>
        <v>0</v>
      </c>
      <c r="N133" s="5" t="s">
        <v>129</v>
      </c>
      <c r="O133" s="15">
        <f t="shared" si="392"/>
        <v>0</v>
      </c>
      <c r="P133" s="10" t="str">
        <f>IFERROR(VLOOKUP(A133,'4'!U:V,2,0),"0")</f>
        <v>0</v>
      </c>
      <c r="Q133" s="5" t="s">
        <v>129</v>
      </c>
      <c r="R133" s="15">
        <f t="shared" si="393"/>
        <v>0</v>
      </c>
      <c r="S133" s="10" t="str">
        <f>IFERROR(VLOOKUP(A133,'5'!U:V,2,0),"0")</f>
        <v>0</v>
      </c>
      <c r="T133" s="5" t="s">
        <v>129</v>
      </c>
      <c r="U133" s="15">
        <f t="shared" si="394"/>
        <v>0</v>
      </c>
      <c r="V133" s="10" t="str">
        <f>IFERROR(VLOOKUP(A133,'6'!U:V,2,0),"0")</f>
        <v>0</v>
      </c>
      <c r="W133" s="5" t="s">
        <v>129</v>
      </c>
      <c r="X133" s="15">
        <f t="shared" si="395"/>
        <v>0</v>
      </c>
      <c r="Y133" s="10" t="str">
        <f>IFERROR(VLOOKUP(A133,'7'!U:V,2,0),"0")</f>
        <v>0</v>
      </c>
      <c r="Z133" s="5" t="s">
        <v>129</v>
      </c>
      <c r="AA133" s="15">
        <f t="shared" si="396"/>
        <v>0</v>
      </c>
      <c r="AB133" s="10" t="str">
        <f>IFERROR(VLOOKUP(A133,'8'!U:V,2,0),"0")</f>
        <v>0</v>
      </c>
      <c r="AC133" s="5" t="s">
        <v>129</v>
      </c>
      <c r="AD133" s="15">
        <f t="shared" si="397"/>
        <v>0</v>
      </c>
      <c r="AE133" s="10" t="str">
        <f>IFERROR(VLOOKUP(A133,'9'!U:V,2,0),"0")</f>
        <v>0</v>
      </c>
      <c r="AF133" s="5" t="s">
        <v>129</v>
      </c>
      <c r="AG133" s="15">
        <f t="shared" si="398"/>
        <v>0</v>
      </c>
      <c r="AH133" s="10" t="str">
        <f>IFERROR(VLOOKUP(A133,'10'!U:V,2,0),"0")</f>
        <v>0</v>
      </c>
      <c r="AI133" s="5" t="s">
        <v>129</v>
      </c>
      <c r="AJ133" s="15">
        <f t="shared" si="399"/>
        <v>0</v>
      </c>
      <c r="AK133" s="10" t="str">
        <f>IFERROR(VLOOKUP(A133,'11'!U:V,2,0),"0")</f>
        <v>0</v>
      </c>
      <c r="AL133" s="5" t="s">
        <v>129</v>
      </c>
      <c r="AM133" s="15">
        <f t="shared" si="400"/>
        <v>0</v>
      </c>
      <c r="AN133" s="10" t="str">
        <f>IFERROR(VLOOKUP(A133,'12'!U:V,2,0),"0")</f>
        <v>0</v>
      </c>
      <c r="AO133" s="5" t="s">
        <v>129</v>
      </c>
      <c r="AP133" s="15">
        <f t="shared" si="401"/>
        <v>0</v>
      </c>
      <c r="AQ133" s="10" t="str">
        <f>IFERROR(VLOOKUP(A133,'13'!U:V,2,0),"0")</f>
        <v>0</v>
      </c>
      <c r="AR133" s="5" t="s">
        <v>129</v>
      </c>
      <c r="AS133" s="15">
        <f t="shared" si="402"/>
        <v>0</v>
      </c>
      <c r="AT133" s="10" t="str">
        <f>IFERROR(VLOOKUP(A133,'14'!U:V,2,0),"0")</f>
        <v>0</v>
      </c>
      <c r="AU133" s="5" t="s">
        <v>129</v>
      </c>
      <c r="AV133" s="15">
        <f t="shared" si="403"/>
        <v>0</v>
      </c>
      <c r="AW133" s="10" t="str">
        <f>IFERROR(VLOOKUP(A133,'15'!U:V,2,0),"0")</f>
        <v>0</v>
      </c>
      <c r="AX133" s="5" t="s">
        <v>129</v>
      </c>
      <c r="AY133" s="15">
        <f t="shared" si="404"/>
        <v>0</v>
      </c>
      <c r="AZ133" s="10" t="str">
        <f>IFERROR(VLOOKUP(A133,'16'!U:V,2,0),"0")</f>
        <v>0</v>
      </c>
      <c r="BA133" s="5" t="s">
        <v>129</v>
      </c>
      <c r="BB133" s="15">
        <f t="shared" si="405"/>
        <v>0</v>
      </c>
      <c r="BC133" s="10" t="str">
        <f>IFERROR(VLOOKUP(A133,'17'!U:V,2,0),"0")</f>
        <v>0</v>
      </c>
      <c r="BD133" s="5" t="s">
        <v>129</v>
      </c>
      <c r="BE133" s="15">
        <f t="shared" si="406"/>
        <v>0</v>
      </c>
      <c r="BF133" s="10" t="str">
        <f>IFERROR(VLOOKUP(A133,'18'!U:V,2,0),"0")</f>
        <v>0</v>
      </c>
      <c r="BG133" s="5" t="s">
        <v>129</v>
      </c>
      <c r="BH133" s="15">
        <f t="shared" si="407"/>
        <v>0</v>
      </c>
      <c r="BI133" s="10" t="str">
        <f>IFERROR(VLOOKUP(A133,'19'!U:V,2,0),"0")</f>
        <v>0</v>
      </c>
      <c r="BJ133" s="5" t="s">
        <v>129</v>
      </c>
      <c r="BK133" s="15">
        <f t="shared" si="408"/>
        <v>0</v>
      </c>
      <c r="BL133" s="10" t="str">
        <f>IFERROR(VLOOKUP(A133,'20'!U:V,2,0),"0")</f>
        <v>0</v>
      </c>
      <c r="BM133" s="5" t="s">
        <v>129</v>
      </c>
      <c r="BN133" s="15">
        <f t="shared" si="409"/>
        <v>0</v>
      </c>
      <c r="BO133" s="10" t="str">
        <f>IFERROR(VLOOKUP(A133,'21'!U:V,2,0),"0")</f>
        <v>0</v>
      </c>
      <c r="BP133" s="5" t="s">
        <v>129</v>
      </c>
      <c r="BQ133" s="15">
        <f t="shared" si="410"/>
        <v>0</v>
      </c>
      <c r="BR133" s="10" t="str">
        <f>IFERROR(VLOOKUP(A133,'22'!U:V,2,0),"0")</f>
        <v>0</v>
      </c>
      <c r="BS133" s="5" t="s">
        <v>129</v>
      </c>
      <c r="BT133" s="15">
        <f t="shared" si="411"/>
        <v>0</v>
      </c>
      <c r="BU133" s="10" t="str">
        <f>IFERROR(VLOOKUP(A133,'23'!U:V,2,0),"0")</f>
        <v>0</v>
      </c>
      <c r="BV133" s="5" t="s">
        <v>129</v>
      </c>
      <c r="BW133" s="15">
        <f t="shared" si="412"/>
        <v>0</v>
      </c>
      <c r="BX133" s="10" t="str">
        <f>IFERROR(VLOOKUP(A133,'24'!U:V,2,0),"0")</f>
        <v>0</v>
      </c>
      <c r="BY133" s="5" t="s">
        <v>129</v>
      </c>
      <c r="BZ133" s="15">
        <f t="shared" si="413"/>
        <v>0</v>
      </c>
      <c r="CA133" s="10" t="str">
        <f>IFERROR(VLOOKUP(A133,'25'!U:V,2,0),"0")</f>
        <v>0</v>
      </c>
      <c r="CB133" s="5" t="s">
        <v>129</v>
      </c>
      <c r="CC133" s="15">
        <f t="shared" si="414"/>
        <v>0</v>
      </c>
      <c r="CD133" s="10" t="str">
        <f>IFERROR(VLOOKUP(A133,'26'!U:V,2,0),"0")</f>
        <v>0</v>
      </c>
      <c r="CE133" s="5" t="s">
        <v>129</v>
      </c>
      <c r="CF133" s="15">
        <f t="shared" si="415"/>
        <v>0</v>
      </c>
      <c r="CG133" s="10" t="str">
        <f>IFERROR(VLOOKUP(A133,'27'!U:V,2,0),"0")</f>
        <v>0</v>
      </c>
      <c r="CH133" s="5" t="s">
        <v>129</v>
      </c>
      <c r="CI133" s="15">
        <f t="shared" si="416"/>
        <v>0</v>
      </c>
      <c r="CJ133" s="10" t="str">
        <f>IFERROR(VLOOKUP(A133,'28'!U:V,2,0),"0")</f>
        <v>0</v>
      </c>
      <c r="CK133" s="5" t="s">
        <v>129</v>
      </c>
      <c r="CL133" s="15">
        <f t="shared" si="417"/>
        <v>0</v>
      </c>
      <c r="CM133" s="10" t="str">
        <f>IFERROR(VLOOKUP(A133,'29'!U:V,2,0),"0")</f>
        <v>0</v>
      </c>
      <c r="CN133" s="5" t="s">
        <v>129</v>
      </c>
      <c r="CO133" s="15">
        <f t="shared" si="418"/>
        <v>0</v>
      </c>
      <c r="CP133" s="10" t="str">
        <f>IFERROR(VLOOKUP(A133,'30'!U:V,2,0),"0")</f>
        <v>0</v>
      </c>
      <c r="CQ133" s="5" t="s">
        <v>129</v>
      </c>
      <c r="CR133" s="15">
        <f t="shared" si="419"/>
        <v>0</v>
      </c>
      <c r="CS133" s="10" t="str">
        <f>IFERROR(VLOOKUP(A133,'31'!U:V,2,0),"0")</f>
        <v>0</v>
      </c>
      <c r="CT133" s="5" t="s">
        <v>129</v>
      </c>
      <c r="CU133" s="15">
        <f t="shared" si="88"/>
        <v>0</v>
      </c>
      <c r="CV133" s="10" t="str">
        <f>IFERROR(VLOOKUP(A133,'เซต1-31'!V:W,2,0),"0")</f>
        <v>0</v>
      </c>
      <c r="CW133" s="5" t="s">
        <v>129</v>
      </c>
      <c r="CX133" s="15">
        <f t="shared" ref="CX133:CX161" si="421">+CV133*CO133</f>
        <v>0</v>
      </c>
    </row>
    <row r="134" spans="1:102" x14ac:dyDescent="0.25">
      <c r="A134" s="5" t="s">
        <v>280</v>
      </c>
      <c r="B134" s="4" t="s">
        <v>273</v>
      </c>
      <c r="C134" s="13">
        <v>5.15</v>
      </c>
      <c r="D134" s="19">
        <f t="shared" si="420"/>
        <v>0</v>
      </c>
      <c r="E134" s="5" t="s">
        <v>130</v>
      </c>
      <c r="F134" s="13">
        <f t="shared" si="389"/>
        <v>0</v>
      </c>
      <c r="G134" s="10" t="str">
        <f>IFERROR(VLOOKUP(A134,'1'!U:V,2,0),"0")</f>
        <v>0</v>
      </c>
      <c r="H134" s="5" t="s">
        <v>129</v>
      </c>
      <c r="I134" s="15">
        <f t="shared" si="390"/>
        <v>0</v>
      </c>
      <c r="J134" s="10" t="str">
        <f>IFERROR(VLOOKUP(A134,'2'!U:V,2,0),"0")</f>
        <v>0</v>
      </c>
      <c r="K134" s="5" t="s">
        <v>129</v>
      </c>
      <c r="L134" s="15">
        <f t="shared" si="391"/>
        <v>0</v>
      </c>
      <c r="M134" s="10" t="str">
        <f>IFERROR(VLOOKUP(A134,'3'!U:V,2,0),"0")</f>
        <v>0</v>
      </c>
      <c r="N134" s="5" t="s">
        <v>129</v>
      </c>
      <c r="O134" s="15">
        <f t="shared" si="392"/>
        <v>0</v>
      </c>
      <c r="P134" s="10" t="str">
        <f>IFERROR(VLOOKUP(A134,'4'!U:V,2,0),"0")</f>
        <v>0</v>
      </c>
      <c r="Q134" s="5" t="s">
        <v>129</v>
      </c>
      <c r="R134" s="15">
        <f t="shared" si="393"/>
        <v>0</v>
      </c>
      <c r="S134" s="10" t="str">
        <f>IFERROR(VLOOKUP(A134,'5'!U:V,2,0),"0")</f>
        <v>0</v>
      </c>
      <c r="T134" s="5" t="s">
        <v>129</v>
      </c>
      <c r="U134" s="15">
        <f t="shared" si="394"/>
        <v>0</v>
      </c>
      <c r="V134" s="10" t="str">
        <f>IFERROR(VLOOKUP(A134,'6'!U:V,2,0),"0")</f>
        <v>0</v>
      </c>
      <c r="W134" s="5" t="s">
        <v>129</v>
      </c>
      <c r="X134" s="15">
        <f t="shared" si="395"/>
        <v>0</v>
      </c>
      <c r="Y134" s="10" t="str">
        <f>IFERROR(VLOOKUP(A134,'7'!U:V,2,0),"0")</f>
        <v>0</v>
      </c>
      <c r="Z134" s="5" t="s">
        <v>129</v>
      </c>
      <c r="AA134" s="15">
        <f t="shared" si="396"/>
        <v>0</v>
      </c>
      <c r="AB134" s="10" t="str">
        <f>IFERROR(VLOOKUP(A134,'8'!U:V,2,0),"0")</f>
        <v>0</v>
      </c>
      <c r="AC134" s="5" t="s">
        <v>129</v>
      </c>
      <c r="AD134" s="15">
        <f t="shared" si="397"/>
        <v>0</v>
      </c>
      <c r="AE134" s="10" t="str">
        <f>IFERROR(VLOOKUP(A134,'9'!U:V,2,0),"0")</f>
        <v>0</v>
      </c>
      <c r="AF134" s="5" t="s">
        <v>129</v>
      </c>
      <c r="AG134" s="15">
        <f t="shared" si="398"/>
        <v>0</v>
      </c>
      <c r="AH134" s="10" t="str">
        <f>IFERROR(VLOOKUP(A134,'10'!U:V,2,0),"0")</f>
        <v>0</v>
      </c>
      <c r="AI134" s="5" t="s">
        <v>129</v>
      </c>
      <c r="AJ134" s="15">
        <f t="shared" si="399"/>
        <v>0</v>
      </c>
      <c r="AK134" s="10" t="str">
        <f>IFERROR(VLOOKUP(A134,'11'!U:V,2,0),"0")</f>
        <v>0</v>
      </c>
      <c r="AL134" s="5" t="s">
        <v>129</v>
      </c>
      <c r="AM134" s="15">
        <f t="shared" si="400"/>
        <v>0</v>
      </c>
      <c r="AN134" s="10" t="str">
        <f>IFERROR(VLOOKUP(A134,'12'!U:V,2,0),"0")</f>
        <v>0</v>
      </c>
      <c r="AO134" s="5" t="s">
        <v>129</v>
      </c>
      <c r="AP134" s="15">
        <f t="shared" si="401"/>
        <v>0</v>
      </c>
      <c r="AQ134" s="10" t="str">
        <f>IFERROR(VLOOKUP(A134,'13'!U:V,2,0),"0")</f>
        <v>0</v>
      </c>
      <c r="AR134" s="5" t="s">
        <v>129</v>
      </c>
      <c r="AS134" s="15">
        <f t="shared" si="402"/>
        <v>0</v>
      </c>
      <c r="AT134" s="10" t="str">
        <f>IFERROR(VLOOKUP(A134,'14'!U:V,2,0),"0")</f>
        <v>0</v>
      </c>
      <c r="AU134" s="5" t="s">
        <v>129</v>
      </c>
      <c r="AV134" s="15">
        <f t="shared" si="403"/>
        <v>0</v>
      </c>
      <c r="AW134" s="10" t="str">
        <f>IFERROR(VLOOKUP(A134,'15'!U:V,2,0),"0")</f>
        <v>0</v>
      </c>
      <c r="AX134" s="5" t="s">
        <v>129</v>
      </c>
      <c r="AY134" s="15">
        <f t="shared" si="404"/>
        <v>0</v>
      </c>
      <c r="AZ134" s="10" t="str">
        <f>IFERROR(VLOOKUP(A134,'16'!U:V,2,0),"0")</f>
        <v>0</v>
      </c>
      <c r="BA134" s="5" t="s">
        <v>129</v>
      </c>
      <c r="BB134" s="15">
        <f t="shared" si="405"/>
        <v>0</v>
      </c>
      <c r="BC134" s="10" t="str">
        <f>IFERROR(VLOOKUP(A134,'17'!U:V,2,0),"0")</f>
        <v>0</v>
      </c>
      <c r="BD134" s="5" t="s">
        <v>129</v>
      </c>
      <c r="BE134" s="15">
        <f t="shared" si="406"/>
        <v>0</v>
      </c>
      <c r="BF134" s="10" t="str">
        <f>IFERROR(VLOOKUP(A134,'18'!U:V,2,0),"0")</f>
        <v>0</v>
      </c>
      <c r="BG134" s="5" t="s">
        <v>129</v>
      </c>
      <c r="BH134" s="15">
        <f t="shared" si="407"/>
        <v>0</v>
      </c>
      <c r="BI134" s="10" t="str">
        <f>IFERROR(VLOOKUP(A134,'19'!U:V,2,0),"0")</f>
        <v>0</v>
      </c>
      <c r="BJ134" s="5" t="s">
        <v>129</v>
      </c>
      <c r="BK134" s="15">
        <f t="shared" si="408"/>
        <v>0</v>
      </c>
      <c r="BL134" s="10" t="str">
        <f>IFERROR(VLOOKUP(A134,'20'!U:V,2,0),"0")</f>
        <v>0</v>
      </c>
      <c r="BM134" s="5" t="s">
        <v>129</v>
      </c>
      <c r="BN134" s="15">
        <f t="shared" si="409"/>
        <v>0</v>
      </c>
      <c r="BO134" s="10" t="str">
        <f>IFERROR(VLOOKUP(A134,'21'!U:V,2,0),"0")</f>
        <v>0</v>
      </c>
      <c r="BP134" s="5" t="s">
        <v>129</v>
      </c>
      <c r="BQ134" s="15">
        <f t="shared" si="410"/>
        <v>0</v>
      </c>
      <c r="BR134" s="10" t="str">
        <f>IFERROR(VLOOKUP(A134,'22'!U:V,2,0),"0")</f>
        <v>0</v>
      </c>
      <c r="BS134" s="5" t="s">
        <v>129</v>
      </c>
      <c r="BT134" s="15">
        <f t="shared" si="411"/>
        <v>0</v>
      </c>
      <c r="BU134" s="10" t="str">
        <f>IFERROR(VLOOKUP(A134,'23'!U:V,2,0),"0")</f>
        <v>0</v>
      </c>
      <c r="BV134" s="5" t="s">
        <v>129</v>
      </c>
      <c r="BW134" s="15">
        <f t="shared" si="412"/>
        <v>0</v>
      </c>
      <c r="BX134" s="10" t="str">
        <f>IFERROR(VLOOKUP(A134,'24'!U:V,2,0),"0")</f>
        <v>0</v>
      </c>
      <c r="BY134" s="5" t="s">
        <v>129</v>
      </c>
      <c r="BZ134" s="15">
        <f t="shared" si="413"/>
        <v>0</v>
      </c>
      <c r="CA134" s="10" t="str">
        <f>IFERROR(VLOOKUP(A134,'25'!U:V,2,0),"0")</f>
        <v>0</v>
      </c>
      <c r="CB134" s="5" t="s">
        <v>129</v>
      </c>
      <c r="CC134" s="15">
        <f t="shared" si="414"/>
        <v>0</v>
      </c>
      <c r="CD134" s="10" t="str">
        <f>IFERROR(VLOOKUP(A134,'26'!U:V,2,0),"0")</f>
        <v>0</v>
      </c>
      <c r="CE134" s="5" t="s">
        <v>129</v>
      </c>
      <c r="CF134" s="15">
        <f t="shared" si="415"/>
        <v>0</v>
      </c>
      <c r="CG134" s="10" t="str">
        <f>IFERROR(VLOOKUP(A134,'27'!U:V,2,0),"0")</f>
        <v>0</v>
      </c>
      <c r="CH134" s="5" t="s">
        <v>129</v>
      </c>
      <c r="CI134" s="15">
        <f t="shared" si="416"/>
        <v>0</v>
      </c>
      <c r="CJ134" s="10" t="str">
        <f>IFERROR(VLOOKUP(A134,'28'!U:V,2,0),"0")</f>
        <v>0</v>
      </c>
      <c r="CK134" s="5" t="s">
        <v>129</v>
      </c>
      <c r="CL134" s="15">
        <f t="shared" si="417"/>
        <v>0</v>
      </c>
      <c r="CM134" s="10" t="str">
        <f>IFERROR(VLOOKUP(A134,'29'!U:V,2,0),"0")</f>
        <v>0</v>
      </c>
      <c r="CN134" s="5" t="s">
        <v>129</v>
      </c>
      <c r="CO134" s="15">
        <f t="shared" si="418"/>
        <v>0</v>
      </c>
      <c r="CP134" s="10" t="str">
        <f>IFERROR(VLOOKUP(A134,'30'!U:V,2,0),"0")</f>
        <v>0</v>
      </c>
      <c r="CQ134" s="5" t="s">
        <v>129</v>
      </c>
      <c r="CR134" s="15">
        <f t="shared" si="419"/>
        <v>0</v>
      </c>
      <c r="CS134" s="10" t="str">
        <f>IFERROR(VLOOKUP(A134,'31'!U:V,2,0),"0")</f>
        <v>0</v>
      </c>
      <c r="CT134" s="5" t="s">
        <v>129</v>
      </c>
      <c r="CU134" s="15">
        <f t="shared" ref="CU134:CU164" si="422">+CS134*C134</f>
        <v>0</v>
      </c>
      <c r="CV134" s="10" t="str">
        <f>IFERROR(VLOOKUP(A134,'เซต1-31'!V:W,2,0),"0")</f>
        <v>0</v>
      </c>
      <c r="CW134" s="5" t="s">
        <v>129</v>
      </c>
      <c r="CX134" s="15">
        <f t="shared" si="421"/>
        <v>0</v>
      </c>
    </row>
    <row r="135" spans="1:102" x14ac:dyDescent="0.25">
      <c r="A135" s="5" t="s">
        <v>277</v>
      </c>
      <c r="B135" s="4" t="s">
        <v>273</v>
      </c>
      <c r="C135" s="13">
        <v>5.15</v>
      </c>
      <c r="D135" s="19">
        <f t="shared" si="420"/>
        <v>0</v>
      </c>
      <c r="E135" s="5" t="s">
        <v>130</v>
      </c>
      <c r="F135" s="13">
        <f t="shared" si="389"/>
        <v>0</v>
      </c>
      <c r="G135" s="10" t="str">
        <f>IFERROR(VLOOKUP(A135,'1'!U:V,2,0),"0")</f>
        <v>0</v>
      </c>
      <c r="H135" s="5" t="s">
        <v>129</v>
      </c>
      <c r="I135" s="15">
        <f t="shared" si="390"/>
        <v>0</v>
      </c>
      <c r="J135" s="10" t="str">
        <f>IFERROR(VLOOKUP(A135,'2'!U:V,2,0),"0")</f>
        <v>0</v>
      </c>
      <c r="K135" s="5" t="s">
        <v>129</v>
      </c>
      <c r="L135" s="15">
        <f t="shared" si="391"/>
        <v>0</v>
      </c>
      <c r="M135" s="10" t="str">
        <f>IFERROR(VLOOKUP(A135,'3'!U:V,2,0),"0")</f>
        <v>0</v>
      </c>
      <c r="N135" s="5" t="s">
        <v>129</v>
      </c>
      <c r="O135" s="15">
        <f t="shared" si="392"/>
        <v>0</v>
      </c>
      <c r="P135" s="10" t="str">
        <f>IFERROR(VLOOKUP(A135,'4'!U:V,2,0),"0")</f>
        <v>0</v>
      </c>
      <c r="Q135" s="5" t="s">
        <v>129</v>
      </c>
      <c r="R135" s="15">
        <f t="shared" si="393"/>
        <v>0</v>
      </c>
      <c r="S135" s="10" t="str">
        <f>IFERROR(VLOOKUP(A135,'5'!U:V,2,0),"0")</f>
        <v>0</v>
      </c>
      <c r="T135" s="5" t="s">
        <v>129</v>
      </c>
      <c r="U135" s="15">
        <f t="shared" si="394"/>
        <v>0</v>
      </c>
      <c r="V135" s="10" t="str">
        <f>IFERROR(VLOOKUP(A135,'6'!U:V,2,0),"0")</f>
        <v>0</v>
      </c>
      <c r="W135" s="5" t="s">
        <v>129</v>
      </c>
      <c r="X135" s="15">
        <f t="shared" si="395"/>
        <v>0</v>
      </c>
      <c r="Y135" s="10" t="str">
        <f>IFERROR(VLOOKUP(A135,'7'!U:V,2,0),"0")</f>
        <v>0</v>
      </c>
      <c r="Z135" s="5" t="s">
        <v>129</v>
      </c>
      <c r="AA135" s="15">
        <f t="shared" si="396"/>
        <v>0</v>
      </c>
      <c r="AB135" s="10" t="str">
        <f>IFERROR(VLOOKUP(A135,'8'!U:V,2,0),"0")</f>
        <v>0</v>
      </c>
      <c r="AC135" s="5" t="s">
        <v>129</v>
      </c>
      <c r="AD135" s="15">
        <f t="shared" si="397"/>
        <v>0</v>
      </c>
      <c r="AE135" s="10" t="str">
        <f>IFERROR(VLOOKUP(A135,'9'!U:V,2,0),"0")</f>
        <v>0</v>
      </c>
      <c r="AF135" s="5" t="s">
        <v>129</v>
      </c>
      <c r="AG135" s="15">
        <f t="shared" si="398"/>
        <v>0</v>
      </c>
      <c r="AH135" s="10" t="str">
        <f>IFERROR(VLOOKUP(A135,'10'!U:V,2,0),"0")</f>
        <v>0</v>
      </c>
      <c r="AI135" s="5" t="s">
        <v>129</v>
      </c>
      <c r="AJ135" s="15">
        <f t="shared" si="399"/>
        <v>0</v>
      </c>
      <c r="AK135" s="10" t="str">
        <f>IFERROR(VLOOKUP(A135,'11'!U:V,2,0),"0")</f>
        <v>0</v>
      </c>
      <c r="AL135" s="5" t="s">
        <v>129</v>
      </c>
      <c r="AM135" s="15">
        <f t="shared" si="400"/>
        <v>0</v>
      </c>
      <c r="AN135" s="10" t="str">
        <f>IFERROR(VLOOKUP(A135,'12'!U:V,2,0),"0")</f>
        <v>0</v>
      </c>
      <c r="AO135" s="5" t="s">
        <v>129</v>
      </c>
      <c r="AP135" s="15">
        <f t="shared" si="401"/>
        <v>0</v>
      </c>
      <c r="AQ135" s="10" t="str">
        <f>IFERROR(VLOOKUP(A135,'13'!U:V,2,0),"0")</f>
        <v>0</v>
      </c>
      <c r="AR135" s="5" t="s">
        <v>129</v>
      </c>
      <c r="AS135" s="15">
        <f t="shared" si="402"/>
        <v>0</v>
      </c>
      <c r="AT135" s="10" t="str">
        <f>IFERROR(VLOOKUP(A135,'14'!U:V,2,0),"0")</f>
        <v>0</v>
      </c>
      <c r="AU135" s="5" t="s">
        <v>129</v>
      </c>
      <c r="AV135" s="15">
        <f t="shared" si="403"/>
        <v>0</v>
      </c>
      <c r="AW135" s="10" t="str">
        <f>IFERROR(VLOOKUP(A135,'15'!U:V,2,0),"0")</f>
        <v>0</v>
      </c>
      <c r="AX135" s="5" t="s">
        <v>129</v>
      </c>
      <c r="AY135" s="15">
        <f t="shared" si="404"/>
        <v>0</v>
      </c>
      <c r="AZ135" s="10" t="str">
        <f>IFERROR(VLOOKUP(A135,'16'!U:V,2,0),"0")</f>
        <v>0</v>
      </c>
      <c r="BA135" s="5" t="s">
        <v>129</v>
      </c>
      <c r="BB135" s="15">
        <f t="shared" si="405"/>
        <v>0</v>
      </c>
      <c r="BC135" s="10" t="str">
        <f>IFERROR(VLOOKUP(A135,'17'!U:V,2,0),"0")</f>
        <v>0</v>
      </c>
      <c r="BD135" s="5" t="s">
        <v>129</v>
      </c>
      <c r="BE135" s="15">
        <f t="shared" si="406"/>
        <v>0</v>
      </c>
      <c r="BF135" s="10" t="str">
        <f>IFERROR(VLOOKUP(A135,'18'!U:V,2,0),"0")</f>
        <v>0</v>
      </c>
      <c r="BG135" s="5" t="s">
        <v>129</v>
      </c>
      <c r="BH135" s="15">
        <f t="shared" si="407"/>
        <v>0</v>
      </c>
      <c r="BI135" s="10" t="str">
        <f>IFERROR(VLOOKUP(A135,'19'!U:V,2,0),"0")</f>
        <v>0</v>
      </c>
      <c r="BJ135" s="5" t="s">
        <v>129</v>
      </c>
      <c r="BK135" s="15">
        <f t="shared" si="408"/>
        <v>0</v>
      </c>
      <c r="BL135" s="10" t="str">
        <f>IFERROR(VLOOKUP(A135,'20'!U:V,2,0),"0")</f>
        <v>0</v>
      </c>
      <c r="BM135" s="5" t="s">
        <v>129</v>
      </c>
      <c r="BN135" s="15">
        <f t="shared" si="409"/>
        <v>0</v>
      </c>
      <c r="BO135" s="10" t="str">
        <f>IFERROR(VLOOKUP(A135,'21'!U:V,2,0),"0")</f>
        <v>0</v>
      </c>
      <c r="BP135" s="5" t="s">
        <v>129</v>
      </c>
      <c r="BQ135" s="15">
        <f t="shared" si="410"/>
        <v>0</v>
      </c>
      <c r="BR135" s="10" t="str">
        <f>IFERROR(VLOOKUP(A135,'22'!U:V,2,0),"0")</f>
        <v>0</v>
      </c>
      <c r="BS135" s="5" t="s">
        <v>129</v>
      </c>
      <c r="BT135" s="15">
        <f t="shared" si="411"/>
        <v>0</v>
      </c>
      <c r="BU135" s="10" t="str">
        <f>IFERROR(VLOOKUP(A135,'23'!U:V,2,0),"0")</f>
        <v>0</v>
      </c>
      <c r="BV135" s="5" t="s">
        <v>129</v>
      </c>
      <c r="BW135" s="15">
        <f t="shared" si="412"/>
        <v>0</v>
      </c>
      <c r="BX135" s="10" t="str">
        <f>IFERROR(VLOOKUP(A135,'24'!U:V,2,0),"0")</f>
        <v>0</v>
      </c>
      <c r="BY135" s="5" t="s">
        <v>129</v>
      </c>
      <c r="BZ135" s="15">
        <f t="shared" si="413"/>
        <v>0</v>
      </c>
      <c r="CA135" s="10" t="str">
        <f>IFERROR(VLOOKUP(A135,'25'!U:V,2,0),"0")</f>
        <v>0</v>
      </c>
      <c r="CB135" s="5" t="s">
        <v>129</v>
      </c>
      <c r="CC135" s="15">
        <f t="shared" si="414"/>
        <v>0</v>
      </c>
      <c r="CD135" s="10" t="str">
        <f>IFERROR(VLOOKUP(A135,'26'!U:V,2,0),"0")</f>
        <v>0</v>
      </c>
      <c r="CE135" s="5" t="s">
        <v>129</v>
      </c>
      <c r="CF135" s="15">
        <f t="shared" si="415"/>
        <v>0</v>
      </c>
      <c r="CG135" s="10" t="str">
        <f>IFERROR(VLOOKUP(A135,'27'!U:V,2,0),"0")</f>
        <v>0</v>
      </c>
      <c r="CH135" s="5" t="s">
        <v>129</v>
      </c>
      <c r="CI135" s="15">
        <f t="shared" si="416"/>
        <v>0</v>
      </c>
      <c r="CJ135" s="10" t="str">
        <f>IFERROR(VLOOKUP(A135,'28'!U:V,2,0),"0")</f>
        <v>0</v>
      </c>
      <c r="CK135" s="5" t="s">
        <v>129</v>
      </c>
      <c r="CL135" s="15">
        <f t="shared" si="417"/>
        <v>0</v>
      </c>
      <c r="CM135" s="10" t="str">
        <f>IFERROR(VLOOKUP(A135,'29'!U:V,2,0),"0")</f>
        <v>0</v>
      </c>
      <c r="CN135" s="5" t="s">
        <v>129</v>
      </c>
      <c r="CO135" s="15">
        <f t="shared" si="418"/>
        <v>0</v>
      </c>
      <c r="CP135" s="10" t="str">
        <f>IFERROR(VLOOKUP(A135,'30'!U:V,2,0),"0")</f>
        <v>0</v>
      </c>
      <c r="CQ135" s="5" t="s">
        <v>129</v>
      </c>
      <c r="CR135" s="15">
        <f t="shared" si="419"/>
        <v>0</v>
      </c>
      <c r="CS135" s="10" t="str">
        <f>IFERROR(VLOOKUP(A135,'31'!U:V,2,0),"0")</f>
        <v>0</v>
      </c>
      <c r="CT135" s="5" t="s">
        <v>129</v>
      </c>
      <c r="CU135" s="15">
        <f t="shared" si="422"/>
        <v>0</v>
      </c>
      <c r="CV135" s="10" t="str">
        <f>IFERROR(VLOOKUP(A135,'เซต1-31'!V:W,2,0),"0")</f>
        <v>0</v>
      </c>
      <c r="CW135" s="5" t="s">
        <v>129</v>
      </c>
      <c r="CX135" s="15">
        <f t="shared" si="421"/>
        <v>0</v>
      </c>
    </row>
    <row r="136" spans="1:102" x14ac:dyDescent="0.25">
      <c r="A136" s="5" t="s">
        <v>279</v>
      </c>
      <c r="B136" s="4" t="s">
        <v>273</v>
      </c>
      <c r="C136" s="13">
        <v>5.15</v>
      </c>
      <c r="D136" s="19">
        <f t="shared" si="420"/>
        <v>0</v>
      </c>
      <c r="E136" s="5" t="s">
        <v>130</v>
      </c>
      <c r="F136" s="13">
        <f t="shared" si="389"/>
        <v>0</v>
      </c>
      <c r="G136" s="10" t="str">
        <f>IFERROR(VLOOKUP(A136,'1'!U:V,2,0),"0")</f>
        <v>0</v>
      </c>
      <c r="H136" s="5" t="s">
        <v>129</v>
      </c>
      <c r="I136" s="15">
        <f t="shared" si="390"/>
        <v>0</v>
      </c>
      <c r="J136" s="10" t="str">
        <f>IFERROR(VLOOKUP(A136,'2'!U:V,2,0),"0")</f>
        <v>0</v>
      </c>
      <c r="K136" s="5" t="s">
        <v>129</v>
      </c>
      <c r="L136" s="15">
        <f t="shared" si="391"/>
        <v>0</v>
      </c>
      <c r="M136" s="10" t="str">
        <f>IFERROR(VLOOKUP(A136,'3'!U:V,2,0),"0")</f>
        <v>0</v>
      </c>
      <c r="N136" s="5" t="s">
        <v>129</v>
      </c>
      <c r="O136" s="15">
        <f t="shared" si="392"/>
        <v>0</v>
      </c>
      <c r="P136" s="10" t="str">
        <f>IFERROR(VLOOKUP(A136,'4'!U:V,2,0),"0")</f>
        <v>0</v>
      </c>
      <c r="Q136" s="5" t="s">
        <v>129</v>
      </c>
      <c r="R136" s="15">
        <f t="shared" si="393"/>
        <v>0</v>
      </c>
      <c r="S136" s="10" t="str">
        <f>IFERROR(VLOOKUP(A136,'5'!U:V,2,0),"0")</f>
        <v>0</v>
      </c>
      <c r="T136" s="5" t="s">
        <v>129</v>
      </c>
      <c r="U136" s="15">
        <f t="shared" si="394"/>
        <v>0</v>
      </c>
      <c r="V136" s="10" t="str">
        <f>IFERROR(VLOOKUP(A136,'6'!U:V,2,0),"0")</f>
        <v>0</v>
      </c>
      <c r="W136" s="5" t="s">
        <v>129</v>
      </c>
      <c r="X136" s="15">
        <f t="shared" si="395"/>
        <v>0</v>
      </c>
      <c r="Y136" s="10" t="str">
        <f>IFERROR(VLOOKUP(A136,'7'!U:V,2,0),"0")</f>
        <v>0</v>
      </c>
      <c r="Z136" s="5" t="s">
        <v>129</v>
      </c>
      <c r="AA136" s="15">
        <f t="shared" si="396"/>
        <v>0</v>
      </c>
      <c r="AB136" s="10" t="str">
        <f>IFERROR(VLOOKUP(A136,'8'!U:V,2,0),"0")</f>
        <v>0</v>
      </c>
      <c r="AC136" s="5" t="s">
        <v>129</v>
      </c>
      <c r="AD136" s="15">
        <f t="shared" si="397"/>
        <v>0</v>
      </c>
      <c r="AE136" s="10" t="str">
        <f>IFERROR(VLOOKUP(A136,'9'!U:V,2,0),"0")</f>
        <v>0</v>
      </c>
      <c r="AF136" s="5" t="s">
        <v>129</v>
      </c>
      <c r="AG136" s="15">
        <f t="shared" si="398"/>
        <v>0</v>
      </c>
      <c r="AH136" s="10" t="str">
        <f>IFERROR(VLOOKUP(A136,'10'!U:V,2,0),"0")</f>
        <v>0</v>
      </c>
      <c r="AI136" s="5" t="s">
        <v>129</v>
      </c>
      <c r="AJ136" s="15">
        <f t="shared" si="399"/>
        <v>0</v>
      </c>
      <c r="AK136" s="10" t="str">
        <f>IFERROR(VLOOKUP(A136,'11'!U:V,2,0),"0")</f>
        <v>0</v>
      </c>
      <c r="AL136" s="5" t="s">
        <v>129</v>
      </c>
      <c r="AM136" s="15">
        <f t="shared" si="400"/>
        <v>0</v>
      </c>
      <c r="AN136" s="10" t="str">
        <f>IFERROR(VLOOKUP(A136,'12'!U:V,2,0),"0")</f>
        <v>0</v>
      </c>
      <c r="AO136" s="5" t="s">
        <v>129</v>
      </c>
      <c r="AP136" s="15">
        <f t="shared" si="401"/>
        <v>0</v>
      </c>
      <c r="AQ136" s="10" t="str">
        <f>IFERROR(VLOOKUP(A136,'13'!U:V,2,0),"0")</f>
        <v>0</v>
      </c>
      <c r="AR136" s="5" t="s">
        <v>129</v>
      </c>
      <c r="AS136" s="15">
        <f t="shared" si="402"/>
        <v>0</v>
      </c>
      <c r="AT136" s="10" t="str">
        <f>IFERROR(VLOOKUP(A136,'14'!U:V,2,0),"0")</f>
        <v>0</v>
      </c>
      <c r="AU136" s="5" t="s">
        <v>129</v>
      </c>
      <c r="AV136" s="15">
        <f t="shared" si="403"/>
        <v>0</v>
      </c>
      <c r="AW136" s="10" t="str">
        <f>IFERROR(VLOOKUP(A136,'15'!U:V,2,0),"0")</f>
        <v>0</v>
      </c>
      <c r="AX136" s="5" t="s">
        <v>129</v>
      </c>
      <c r="AY136" s="15">
        <f t="shared" si="404"/>
        <v>0</v>
      </c>
      <c r="AZ136" s="10" t="str">
        <f>IFERROR(VLOOKUP(A136,'16'!U:V,2,0),"0")</f>
        <v>0</v>
      </c>
      <c r="BA136" s="5" t="s">
        <v>129</v>
      </c>
      <c r="BB136" s="15">
        <f t="shared" si="405"/>
        <v>0</v>
      </c>
      <c r="BC136" s="10" t="str">
        <f>IFERROR(VLOOKUP(A136,'17'!U:V,2,0),"0")</f>
        <v>0</v>
      </c>
      <c r="BD136" s="5" t="s">
        <v>129</v>
      </c>
      <c r="BE136" s="15">
        <f t="shared" si="406"/>
        <v>0</v>
      </c>
      <c r="BF136" s="10" t="str">
        <f>IFERROR(VLOOKUP(A136,'18'!U:V,2,0),"0")</f>
        <v>0</v>
      </c>
      <c r="BG136" s="5" t="s">
        <v>129</v>
      </c>
      <c r="BH136" s="15">
        <f t="shared" si="407"/>
        <v>0</v>
      </c>
      <c r="BI136" s="10" t="str">
        <f>IFERROR(VLOOKUP(A136,'19'!U:V,2,0),"0")</f>
        <v>0</v>
      </c>
      <c r="BJ136" s="5" t="s">
        <v>129</v>
      </c>
      <c r="BK136" s="15">
        <f t="shared" si="408"/>
        <v>0</v>
      </c>
      <c r="BL136" s="10" t="str">
        <f>IFERROR(VLOOKUP(A136,'20'!U:V,2,0),"0")</f>
        <v>0</v>
      </c>
      <c r="BM136" s="5" t="s">
        <v>129</v>
      </c>
      <c r="BN136" s="15">
        <f t="shared" si="409"/>
        <v>0</v>
      </c>
      <c r="BO136" s="10" t="str">
        <f>IFERROR(VLOOKUP(A136,'21'!U:V,2,0),"0")</f>
        <v>0</v>
      </c>
      <c r="BP136" s="5" t="s">
        <v>129</v>
      </c>
      <c r="BQ136" s="15">
        <f t="shared" si="410"/>
        <v>0</v>
      </c>
      <c r="BR136" s="10" t="str">
        <f>IFERROR(VLOOKUP(A136,'22'!U:V,2,0),"0")</f>
        <v>0</v>
      </c>
      <c r="BS136" s="5" t="s">
        <v>129</v>
      </c>
      <c r="BT136" s="15">
        <f t="shared" si="411"/>
        <v>0</v>
      </c>
      <c r="BU136" s="10" t="str">
        <f>IFERROR(VLOOKUP(A136,'23'!U:V,2,0),"0")</f>
        <v>0</v>
      </c>
      <c r="BV136" s="5" t="s">
        <v>129</v>
      </c>
      <c r="BW136" s="15">
        <f t="shared" si="412"/>
        <v>0</v>
      </c>
      <c r="BX136" s="10" t="str">
        <f>IFERROR(VLOOKUP(A136,'24'!U:V,2,0),"0")</f>
        <v>0</v>
      </c>
      <c r="BY136" s="5" t="s">
        <v>129</v>
      </c>
      <c r="BZ136" s="15">
        <f t="shared" si="413"/>
        <v>0</v>
      </c>
      <c r="CA136" s="10" t="str">
        <f>IFERROR(VLOOKUP(A136,'25'!U:V,2,0),"0")</f>
        <v>0</v>
      </c>
      <c r="CB136" s="5" t="s">
        <v>129</v>
      </c>
      <c r="CC136" s="15">
        <f t="shared" si="414"/>
        <v>0</v>
      </c>
      <c r="CD136" s="10" t="str">
        <f>IFERROR(VLOOKUP(A136,'26'!U:V,2,0),"0")</f>
        <v>0</v>
      </c>
      <c r="CE136" s="5" t="s">
        <v>129</v>
      </c>
      <c r="CF136" s="15">
        <f t="shared" si="415"/>
        <v>0</v>
      </c>
      <c r="CG136" s="10" t="str">
        <f>IFERROR(VLOOKUP(A136,'27'!U:V,2,0),"0")</f>
        <v>0</v>
      </c>
      <c r="CH136" s="5" t="s">
        <v>129</v>
      </c>
      <c r="CI136" s="15">
        <f t="shared" si="416"/>
        <v>0</v>
      </c>
      <c r="CJ136" s="10" t="str">
        <f>IFERROR(VLOOKUP(A136,'28'!U:V,2,0),"0")</f>
        <v>0</v>
      </c>
      <c r="CK136" s="5" t="s">
        <v>129</v>
      </c>
      <c r="CL136" s="15">
        <f t="shared" si="417"/>
        <v>0</v>
      </c>
      <c r="CM136" s="10" t="str">
        <f>IFERROR(VLOOKUP(A136,'29'!U:V,2,0),"0")</f>
        <v>0</v>
      </c>
      <c r="CN136" s="5" t="s">
        <v>129</v>
      </c>
      <c r="CO136" s="15">
        <f t="shared" si="418"/>
        <v>0</v>
      </c>
      <c r="CP136" s="10" t="str">
        <f>IFERROR(VLOOKUP(A136,'30'!U:V,2,0),"0")</f>
        <v>0</v>
      </c>
      <c r="CQ136" s="5" t="s">
        <v>129</v>
      </c>
      <c r="CR136" s="15">
        <f t="shared" si="419"/>
        <v>0</v>
      </c>
      <c r="CS136" s="10" t="str">
        <f>IFERROR(VLOOKUP(A136,'31'!U:V,2,0),"0")</f>
        <v>0</v>
      </c>
      <c r="CT136" s="5" t="s">
        <v>129</v>
      </c>
      <c r="CU136" s="15">
        <f t="shared" si="422"/>
        <v>0</v>
      </c>
      <c r="CV136" s="10" t="str">
        <f>IFERROR(VLOOKUP(A136,'เซต1-31'!V:W,2,0),"0")</f>
        <v>0</v>
      </c>
      <c r="CW136" s="5" t="s">
        <v>129</v>
      </c>
      <c r="CX136" s="15">
        <f t="shared" si="421"/>
        <v>0</v>
      </c>
    </row>
    <row r="137" spans="1:102" x14ac:dyDescent="0.25">
      <c r="A137" s="5" t="s">
        <v>281</v>
      </c>
      <c r="B137" s="4" t="s">
        <v>273</v>
      </c>
      <c r="C137" s="13">
        <v>5.15</v>
      </c>
      <c r="D137" s="19">
        <f t="shared" si="420"/>
        <v>0</v>
      </c>
      <c r="E137" s="5" t="s">
        <v>130</v>
      </c>
      <c r="F137" s="13">
        <f t="shared" si="389"/>
        <v>0</v>
      </c>
      <c r="G137" s="10" t="str">
        <f>IFERROR(VLOOKUP(A137,'1'!U:V,2,0),"0")</f>
        <v>0</v>
      </c>
      <c r="H137" s="5" t="s">
        <v>129</v>
      </c>
      <c r="I137" s="15">
        <f t="shared" si="390"/>
        <v>0</v>
      </c>
      <c r="J137" s="10" t="str">
        <f>IFERROR(VLOOKUP(A137,'2'!U:V,2,0),"0")</f>
        <v>0</v>
      </c>
      <c r="K137" s="5" t="s">
        <v>129</v>
      </c>
      <c r="L137" s="15">
        <f t="shared" si="391"/>
        <v>0</v>
      </c>
      <c r="M137" s="10" t="str">
        <f>IFERROR(VLOOKUP(A137,'3'!U:V,2,0),"0")</f>
        <v>0</v>
      </c>
      <c r="N137" s="5" t="s">
        <v>129</v>
      </c>
      <c r="O137" s="15">
        <f t="shared" si="392"/>
        <v>0</v>
      </c>
      <c r="P137" s="10" t="str">
        <f>IFERROR(VLOOKUP(A137,'4'!U:V,2,0),"0")</f>
        <v>0</v>
      </c>
      <c r="Q137" s="5" t="s">
        <v>129</v>
      </c>
      <c r="R137" s="15">
        <f t="shared" si="393"/>
        <v>0</v>
      </c>
      <c r="S137" s="10" t="str">
        <f>IFERROR(VLOOKUP(A137,'5'!U:V,2,0),"0")</f>
        <v>0</v>
      </c>
      <c r="T137" s="5" t="s">
        <v>129</v>
      </c>
      <c r="U137" s="15">
        <f t="shared" si="394"/>
        <v>0</v>
      </c>
      <c r="V137" s="10" t="str">
        <f>IFERROR(VLOOKUP(A137,'6'!U:V,2,0),"0")</f>
        <v>0</v>
      </c>
      <c r="W137" s="5" t="s">
        <v>129</v>
      </c>
      <c r="X137" s="15">
        <f t="shared" si="395"/>
        <v>0</v>
      </c>
      <c r="Y137" s="10" t="str">
        <f>IFERROR(VLOOKUP(A137,'7'!U:V,2,0),"0")</f>
        <v>0</v>
      </c>
      <c r="Z137" s="5" t="s">
        <v>129</v>
      </c>
      <c r="AA137" s="15">
        <f t="shared" si="396"/>
        <v>0</v>
      </c>
      <c r="AB137" s="10" t="str">
        <f>IFERROR(VLOOKUP(A137,'8'!U:V,2,0),"0")</f>
        <v>0</v>
      </c>
      <c r="AC137" s="5" t="s">
        <v>129</v>
      </c>
      <c r="AD137" s="15">
        <f t="shared" si="397"/>
        <v>0</v>
      </c>
      <c r="AE137" s="10" t="str">
        <f>IFERROR(VLOOKUP(A137,'9'!U:V,2,0),"0")</f>
        <v>0</v>
      </c>
      <c r="AF137" s="5" t="s">
        <v>129</v>
      </c>
      <c r="AG137" s="15">
        <f t="shared" si="398"/>
        <v>0</v>
      </c>
      <c r="AH137" s="10" t="str">
        <f>IFERROR(VLOOKUP(A137,'10'!U:V,2,0),"0")</f>
        <v>0</v>
      </c>
      <c r="AI137" s="5" t="s">
        <v>129</v>
      </c>
      <c r="AJ137" s="15">
        <f t="shared" si="399"/>
        <v>0</v>
      </c>
      <c r="AK137" s="10" t="str">
        <f>IFERROR(VLOOKUP(A137,'11'!U:V,2,0),"0")</f>
        <v>0</v>
      </c>
      <c r="AL137" s="5" t="s">
        <v>129</v>
      </c>
      <c r="AM137" s="15">
        <f t="shared" si="400"/>
        <v>0</v>
      </c>
      <c r="AN137" s="10" t="str">
        <f>IFERROR(VLOOKUP(A137,'12'!U:V,2,0),"0")</f>
        <v>0</v>
      </c>
      <c r="AO137" s="5" t="s">
        <v>129</v>
      </c>
      <c r="AP137" s="15">
        <f t="shared" si="401"/>
        <v>0</v>
      </c>
      <c r="AQ137" s="10" t="str">
        <f>IFERROR(VLOOKUP(A137,'13'!U:V,2,0),"0")</f>
        <v>0</v>
      </c>
      <c r="AR137" s="5" t="s">
        <v>129</v>
      </c>
      <c r="AS137" s="15">
        <f t="shared" si="402"/>
        <v>0</v>
      </c>
      <c r="AT137" s="10" t="str">
        <f>IFERROR(VLOOKUP(A137,'14'!U:V,2,0),"0")</f>
        <v>0</v>
      </c>
      <c r="AU137" s="5" t="s">
        <v>129</v>
      </c>
      <c r="AV137" s="15">
        <f t="shared" si="403"/>
        <v>0</v>
      </c>
      <c r="AW137" s="10" t="str">
        <f>IFERROR(VLOOKUP(A137,'15'!U:V,2,0),"0")</f>
        <v>0</v>
      </c>
      <c r="AX137" s="5" t="s">
        <v>129</v>
      </c>
      <c r="AY137" s="15">
        <f t="shared" si="404"/>
        <v>0</v>
      </c>
      <c r="AZ137" s="10" t="str">
        <f>IFERROR(VLOOKUP(A137,'16'!U:V,2,0),"0")</f>
        <v>0</v>
      </c>
      <c r="BA137" s="5" t="s">
        <v>129</v>
      </c>
      <c r="BB137" s="15">
        <f t="shared" si="405"/>
        <v>0</v>
      </c>
      <c r="BC137" s="10" t="str">
        <f>IFERROR(VLOOKUP(A137,'17'!U:V,2,0),"0")</f>
        <v>0</v>
      </c>
      <c r="BD137" s="5" t="s">
        <v>129</v>
      </c>
      <c r="BE137" s="15">
        <f t="shared" si="406"/>
        <v>0</v>
      </c>
      <c r="BF137" s="10" t="str">
        <f>IFERROR(VLOOKUP(A137,'18'!U:V,2,0),"0")</f>
        <v>0</v>
      </c>
      <c r="BG137" s="5" t="s">
        <v>129</v>
      </c>
      <c r="BH137" s="15">
        <f t="shared" si="407"/>
        <v>0</v>
      </c>
      <c r="BI137" s="10" t="str">
        <f>IFERROR(VLOOKUP(A137,'19'!U:V,2,0),"0")</f>
        <v>0</v>
      </c>
      <c r="BJ137" s="5" t="s">
        <v>129</v>
      </c>
      <c r="BK137" s="15">
        <f t="shared" si="408"/>
        <v>0</v>
      </c>
      <c r="BL137" s="10" t="str">
        <f>IFERROR(VLOOKUP(A137,'20'!U:V,2,0),"0")</f>
        <v>0</v>
      </c>
      <c r="BM137" s="5" t="s">
        <v>129</v>
      </c>
      <c r="BN137" s="15">
        <f t="shared" si="409"/>
        <v>0</v>
      </c>
      <c r="BO137" s="10" t="str">
        <f>IFERROR(VLOOKUP(A137,'21'!U:V,2,0),"0")</f>
        <v>0</v>
      </c>
      <c r="BP137" s="5" t="s">
        <v>129</v>
      </c>
      <c r="BQ137" s="15">
        <f t="shared" si="410"/>
        <v>0</v>
      </c>
      <c r="BR137" s="10" t="str">
        <f>IFERROR(VLOOKUP(A137,'22'!U:V,2,0),"0")</f>
        <v>0</v>
      </c>
      <c r="BS137" s="5" t="s">
        <v>129</v>
      </c>
      <c r="BT137" s="15">
        <f t="shared" si="411"/>
        <v>0</v>
      </c>
      <c r="BU137" s="10" t="str">
        <f>IFERROR(VLOOKUP(A137,'23'!U:V,2,0),"0")</f>
        <v>0</v>
      </c>
      <c r="BV137" s="5" t="s">
        <v>129</v>
      </c>
      <c r="BW137" s="15">
        <f t="shared" si="412"/>
        <v>0</v>
      </c>
      <c r="BX137" s="10" t="str">
        <f>IFERROR(VLOOKUP(A137,'24'!U:V,2,0),"0")</f>
        <v>0</v>
      </c>
      <c r="BY137" s="5" t="s">
        <v>129</v>
      </c>
      <c r="BZ137" s="15">
        <f t="shared" si="413"/>
        <v>0</v>
      </c>
      <c r="CA137" s="10" t="str">
        <f>IFERROR(VLOOKUP(A137,'25'!U:V,2,0),"0")</f>
        <v>0</v>
      </c>
      <c r="CB137" s="5" t="s">
        <v>129</v>
      </c>
      <c r="CC137" s="15">
        <f t="shared" si="414"/>
        <v>0</v>
      </c>
      <c r="CD137" s="10" t="str">
        <f>IFERROR(VLOOKUP(A137,'26'!U:V,2,0),"0")</f>
        <v>0</v>
      </c>
      <c r="CE137" s="5" t="s">
        <v>129</v>
      </c>
      <c r="CF137" s="15">
        <f t="shared" si="415"/>
        <v>0</v>
      </c>
      <c r="CG137" s="10" t="str">
        <f>IFERROR(VLOOKUP(A137,'27'!U:V,2,0),"0")</f>
        <v>0</v>
      </c>
      <c r="CH137" s="5" t="s">
        <v>129</v>
      </c>
      <c r="CI137" s="15">
        <f t="shared" si="416"/>
        <v>0</v>
      </c>
      <c r="CJ137" s="10" t="str">
        <f>IFERROR(VLOOKUP(A137,'28'!U:V,2,0),"0")</f>
        <v>0</v>
      </c>
      <c r="CK137" s="5" t="s">
        <v>129</v>
      </c>
      <c r="CL137" s="15">
        <f t="shared" si="417"/>
        <v>0</v>
      </c>
      <c r="CM137" s="10" t="str">
        <f>IFERROR(VLOOKUP(A137,'29'!U:V,2,0),"0")</f>
        <v>0</v>
      </c>
      <c r="CN137" s="5" t="s">
        <v>129</v>
      </c>
      <c r="CO137" s="15">
        <f t="shared" si="418"/>
        <v>0</v>
      </c>
      <c r="CP137" s="10" t="str">
        <f>IFERROR(VLOOKUP(A137,'30'!U:V,2,0),"0")</f>
        <v>0</v>
      </c>
      <c r="CQ137" s="5" t="s">
        <v>129</v>
      </c>
      <c r="CR137" s="15">
        <f t="shared" si="419"/>
        <v>0</v>
      </c>
      <c r="CS137" s="10" t="str">
        <f>IFERROR(VLOOKUP(A137,'31'!U:V,2,0),"0")</f>
        <v>0</v>
      </c>
      <c r="CT137" s="5" t="s">
        <v>129</v>
      </c>
      <c r="CU137" s="15">
        <f t="shared" si="422"/>
        <v>0</v>
      </c>
      <c r="CV137" s="10" t="str">
        <f>IFERROR(VLOOKUP(A137,'เซต1-31'!V:W,2,0),"0")</f>
        <v>0</v>
      </c>
      <c r="CW137" s="5" t="s">
        <v>129</v>
      </c>
      <c r="CX137" s="15">
        <f t="shared" si="421"/>
        <v>0</v>
      </c>
    </row>
    <row r="138" spans="1:102" x14ac:dyDescent="0.25">
      <c r="A138" s="5" t="s">
        <v>275</v>
      </c>
      <c r="B138" s="4" t="s">
        <v>273</v>
      </c>
      <c r="C138" s="13">
        <v>5.15</v>
      </c>
      <c r="D138" s="19">
        <f t="shared" si="420"/>
        <v>0</v>
      </c>
      <c r="E138" s="5" t="s">
        <v>130</v>
      </c>
      <c r="F138" s="13">
        <f t="shared" si="389"/>
        <v>0</v>
      </c>
      <c r="G138" s="10" t="str">
        <f>IFERROR(VLOOKUP(A138,'1'!U:V,2,0),"0")</f>
        <v>0</v>
      </c>
      <c r="H138" s="5" t="s">
        <v>129</v>
      </c>
      <c r="I138" s="15">
        <f t="shared" si="390"/>
        <v>0</v>
      </c>
      <c r="J138" s="10" t="str">
        <f>IFERROR(VLOOKUP(A138,'2'!U:V,2,0),"0")</f>
        <v>0</v>
      </c>
      <c r="K138" s="5" t="s">
        <v>129</v>
      </c>
      <c r="L138" s="15">
        <f t="shared" si="391"/>
        <v>0</v>
      </c>
      <c r="M138" s="10" t="str">
        <f>IFERROR(VLOOKUP(A138,'3'!U:V,2,0),"0")</f>
        <v>0</v>
      </c>
      <c r="N138" s="5" t="s">
        <v>129</v>
      </c>
      <c r="O138" s="15">
        <f t="shared" si="392"/>
        <v>0</v>
      </c>
      <c r="P138" s="10" t="str">
        <f>IFERROR(VLOOKUP(A138,'4'!U:V,2,0),"0")</f>
        <v>0</v>
      </c>
      <c r="Q138" s="5" t="s">
        <v>129</v>
      </c>
      <c r="R138" s="15">
        <f t="shared" si="393"/>
        <v>0</v>
      </c>
      <c r="S138" s="10" t="str">
        <f>IFERROR(VLOOKUP(A138,'5'!U:V,2,0),"0")</f>
        <v>0</v>
      </c>
      <c r="T138" s="5" t="s">
        <v>129</v>
      </c>
      <c r="U138" s="15">
        <f t="shared" si="394"/>
        <v>0</v>
      </c>
      <c r="V138" s="10" t="str">
        <f>IFERROR(VLOOKUP(A138,'6'!U:V,2,0),"0")</f>
        <v>0</v>
      </c>
      <c r="W138" s="5" t="s">
        <v>129</v>
      </c>
      <c r="X138" s="15">
        <f t="shared" si="395"/>
        <v>0</v>
      </c>
      <c r="Y138" s="10" t="str">
        <f>IFERROR(VLOOKUP(A138,'7'!U:V,2,0),"0")</f>
        <v>0</v>
      </c>
      <c r="Z138" s="5" t="s">
        <v>129</v>
      </c>
      <c r="AA138" s="15">
        <f t="shared" si="396"/>
        <v>0</v>
      </c>
      <c r="AB138" s="10" t="str">
        <f>IFERROR(VLOOKUP(A138,'8'!U:V,2,0),"0")</f>
        <v>0</v>
      </c>
      <c r="AC138" s="5" t="s">
        <v>129</v>
      </c>
      <c r="AD138" s="15">
        <f t="shared" si="397"/>
        <v>0</v>
      </c>
      <c r="AE138" s="10" t="str">
        <f>IFERROR(VLOOKUP(A138,'9'!U:V,2,0),"0")</f>
        <v>0</v>
      </c>
      <c r="AF138" s="5" t="s">
        <v>129</v>
      </c>
      <c r="AG138" s="15">
        <f t="shared" si="398"/>
        <v>0</v>
      </c>
      <c r="AH138" s="10" t="str">
        <f>IFERROR(VLOOKUP(A138,'10'!U:V,2,0),"0")</f>
        <v>0</v>
      </c>
      <c r="AI138" s="5" t="s">
        <v>129</v>
      </c>
      <c r="AJ138" s="15">
        <f t="shared" si="399"/>
        <v>0</v>
      </c>
      <c r="AK138" s="10" t="str">
        <f>IFERROR(VLOOKUP(A138,'11'!U:V,2,0),"0")</f>
        <v>0</v>
      </c>
      <c r="AL138" s="5" t="s">
        <v>129</v>
      </c>
      <c r="AM138" s="15">
        <f t="shared" si="400"/>
        <v>0</v>
      </c>
      <c r="AN138" s="10" t="str">
        <f>IFERROR(VLOOKUP(A138,'12'!U:V,2,0),"0")</f>
        <v>0</v>
      </c>
      <c r="AO138" s="5" t="s">
        <v>129</v>
      </c>
      <c r="AP138" s="15">
        <f t="shared" si="401"/>
        <v>0</v>
      </c>
      <c r="AQ138" s="10" t="str">
        <f>IFERROR(VLOOKUP(A138,'13'!U:V,2,0),"0")</f>
        <v>0</v>
      </c>
      <c r="AR138" s="5" t="s">
        <v>129</v>
      </c>
      <c r="AS138" s="15">
        <f t="shared" si="402"/>
        <v>0</v>
      </c>
      <c r="AT138" s="10" t="str">
        <f>IFERROR(VLOOKUP(A138,'14'!U:V,2,0),"0")</f>
        <v>0</v>
      </c>
      <c r="AU138" s="5" t="s">
        <v>129</v>
      </c>
      <c r="AV138" s="15">
        <f t="shared" si="403"/>
        <v>0</v>
      </c>
      <c r="AW138" s="10" t="str">
        <f>IFERROR(VLOOKUP(A138,'15'!U:V,2,0),"0")</f>
        <v>0</v>
      </c>
      <c r="AX138" s="5" t="s">
        <v>129</v>
      </c>
      <c r="AY138" s="15">
        <f t="shared" si="404"/>
        <v>0</v>
      </c>
      <c r="AZ138" s="10" t="str">
        <f>IFERROR(VLOOKUP(A138,'16'!U:V,2,0),"0")</f>
        <v>0</v>
      </c>
      <c r="BA138" s="5" t="s">
        <v>129</v>
      </c>
      <c r="BB138" s="15">
        <f t="shared" si="405"/>
        <v>0</v>
      </c>
      <c r="BC138" s="10" t="str">
        <f>IFERROR(VLOOKUP(A138,'17'!U:V,2,0),"0")</f>
        <v>0</v>
      </c>
      <c r="BD138" s="5" t="s">
        <v>129</v>
      </c>
      <c r="BE138" s="15">
        <f t="shared" si="406"/>
        <v>0</v>
      </c>
      <c r="BF138" s="10" t="str">
        <f>IFERROR(VLOOKUP(A138,'18'!U:V,2,0),"0")</f>
        <v>0</v>
      </c>
      <c r="BG138" s="5" t="s">
        <v>129</v>
      </c>
      <c r="BH138" s="15">
        <f t="shared" si="407"/>
        <v>0</v>
      </c>
      <c r="BI138" s="10" t="str">
        <f>IFERROR(VLOOKUP(A138,'19'!U:V,2,0),"0")</f>
        <v>0</v>
      </c>
      <c r="BJ138" s="5" t="s">
        <v>129</v>
      </c>
      <c r="BK138" s="15">
        <f t="shared" si="408"/>
        <v>0</v>
      </c>
      <c r="BL138" s="10" t="str">
        <f>IFERROR(VLOOKUP(A138,'20'!U:V,2,0),"0")</f>
        <v>0</v>
      </c>
      <c r="BM138" s="5" t="s">
        <v>129</v>
      </c>
      <c r="BN138" s="15">
        <f t="shared" si="409"/>
        <v>0</v>
      </c>
      <c r="BO138" s="10" t="str">
        <f>IFERROR(VLOOKUP(A138,'21'!U:V,2,0),"0")</f>
        <v>0</v>
      </c>
      <c r="BP138" s="5" t="s">
        <v>129</v>
      </c>
      <c r="BQ138" s="15">
        <f t="shared" si="410"/>
        <v>0</v>
      </c>
      <c r="BR138" s="10" t="str">
        <f>IFERROR(VLOOKUP(A138,'22'!U:V,2,0),"0")</f>
        <v>0</v>
      </c>
      <c r="BS138" s="5" t="s">
        <v>129</v>
      </c>
      <c r="BT138" s="15">
        <f t="shared" si="411"/>
        <v>0</v>
      </c>
      <c r="BU138" s="10" t="str">
        <f>IFERROR(VLOOKUP(A138,'23'!U:V,2,0),"0")</f>
        <v>0</v>
      </c>
      <c r="BV138" s="5" t="s">
        <v>129</v>
      </c>
      <c r="BW138" s="15">
        <f t="shared" si="412"/>
        <v>0</v>
      </c>
      <c r="BX138" s="10" t="str">
        <f>IFERROR(VLOOKUP(A138,'24'!U:V,2,0),"0")</f>
        <v>0</v>
      </c>
      <c r="BY138" s="5" t="s">
        <v>129</v>
      </c>
      <c r="BZ138" s="15">
        <f t="shared" si="413"/>
        <v>0</v>
      </c>
      <c r="CA138" s="10" t="str">
        <f>IFERROR(VLOOKUP(A138,'25'!U:V,2,0),"0")</f>
        <v>0</v>
      </c>
      <c r="CB138" s="5" t="s">
        <v>129</v>
      </c>
      <c r="CC138" s="15">
        <f t="shared" si="414"/>
        <v>0</v>
      </c>
      <c r="CD138" s="10" t="str">
        <f>IFERROR(VLOOKUP(A138,'26'!U:V,2,0),"0")</f>
        <v>0</v>
      </c>
      <c r="CE138" s="5" t="s">
        <v>129</v>
      </c>
      <c r="CF138" s="15">
        <f t="shared" si="415"/>
        <v>0</v>
      </c>
      <c r="CG138" s="10" t="str">
        <f>IFERROR(VLOOKUP(A138,'27'!U:V,2,0),"0")</f>
        <v>0</v>
      </c>
      <c r="CH138" s="5" t="s">
        <v>129</v>
      </c>
      <c r="CI138" s="15">
        <f t="shared" si="416"/>
        <v>0</v>
      </c>
      <c r="CJ138" s="10" t="str">
        <f>IFERROR(VLOOKUP(A138,'28'!U:V,2,0),"0")</f>
        <v>0</v>
      </c>
      <c r="CK138" s="5" t="s">
        <v>129</v>
      </c>
      <c r="CL138" s="15">
        <f t="shared" si="417"/>
        <v>0</v>
      </c>
      <c r="CM138" s="10" t="str">
        <f>IFERROR(VLOOKUP(A138,'29'!U:V,2,0),"0")</f>
        <v>0</v>
      </c>
      <c r="CN138" s="5" t="s">
        <v>129</v>
      </c>
      <c r="CO138" s="15">
        <f t="shared" si="418"/>
        <v>0</v>
      </c>
      <c r="CP138" s="10" t="str">
        <f>IFERROR(VLOOKUP(A138,'30'!U:V,2,0),"0")</f>
        <v>0</v>
      </c>
      <c r="CQ138" s="5" t="s">
        <v>129</v>
      </c>
      <c r="CR138" s="15">
        <f t="shared" si="419"/>
        <v>0</v>
      </c>
      <c r="CS138" s="10" t="str">
        <f>IFERROR(VLOOKUP(A138,'31'!U:V,2,0),"0")</f>
        <v>0</v>
      </c>
      <c r="CT138" s="5" t="s">
        <v>129</v>
      </c>
      <c r="CU138" s="15">
        <f t="shared" si="422"/>
        <v>0</v>
      </c>
      <c r="CV138" s="10" t="str">
        <f>IFERROR(VLOOKUP(A138,'เซต1-31'!V:W,2,0),"0")</f>
        <v>0</v>
      </c>
      <c r="CW138" s="5" t="s">
        <v>129</v>
      </c>
      <c r="CX138" s="15">
        <f t="shared" si="421"/>
        <v>0</v>
      </c>
    </row>
    <row r="139" spans="1:102" x14ac:dyDescent="0.25">
      <c r="A139" s="5" t="s">
        <v>278</v>
      </c>
      <c r="B139" s="4" t="s">
        <v>273</v>
      </c>
      <c r="C139" s="13">
        <v>5.15</v>
      </c>
      <c r="D139" s="19">
        <f t="shared" si="420"/>
        <v>0</v>
      </c>
      <c r="E139" s="5" t="s">
        <v>130</v>
      </c>
      <c r="F139" s="13">
        <f t="shared" si="389"/>
        <v>0</v>
      </c>
      <c r="G139" s="10" t="str">
        <f>IFERROR(VLOOKUP(A139,'1'!U:V,2,0),"0")</f>
        <v>0</v>
      </c>
      <c r="H139" s="5" t="s">
        <v>129</v>
      </c>
      <c r="I139" s="15">
        <f t="shared" si="390"/>
        <v>0</v>
      </c>
      <c r="J139" s="10" t="str">
        <f>IFERROR(VLOOKUP(A139,'2'!U:V,2,0),"0")</f>
        <v>0</v>
      </c>
      <c r="K139" s="5" t="s">
        <v>129</v>
      </c>
      <c r="L139" s="15">
        <f t="shared" si="391"/>
        <v>0</v>
      </c>
      <c r="M139" s="10" t="str">
        <f>IFERROR(VLOOKUP(A139,'3'!U:V,2,0),"0")</f>
        <v>0</v>
      </c>
      <c r="N139" s="5" t="s">
        <v>129</v>
      </c>
      <c r="O139" s="15">
        <f t="shared" si="392"/>
        <v>0</v>
      </c>
      <c r="P139" s="10" t="str">
        <f>IFERROR(VLOOKUP(A139,'4'!U:V,2,0),"0")</f>
        <v>0</v>
      </c>
      <c r="Q139" s="5" t="s">
        <v>129</v>
      </c>
      <c r="R139" s="15">
        <f t="shared" si="393"/>
        <v>0</v>
      </c>
      <c r="S139" s="10" t="str">
        <f>IFERROR(VLOOKUP(A139,'5'!U:V,2,0),"0")</f>
        <v>0</v>
      </c>
      <c r="T139" s="5" t="s">
        <v>129</v>
      </c>
      <c r="U139" s="15">
        <f t="shared" si="394"/>
        <v>0</v>
      </c>
      <c r="V139" s="10" t="str">
        <f>IFERROR(VLOOKUP(A139,'6'!U:V,2,0),"0")</f>
        <v>0</v>
      </c>
      <c r="W139" s="5" t="s">
        <v>129</v>
      </c>
      <c r="X139" s="15">
        <f t="shared" si="395"/>
        <v>0</v>
      </c>
      <c r="Y139" s="10" t="str">
        <f>IFERROR(VLOOKUP(A139,'7'!U:V,2,0),"0")</f>
        <v>0</v>
      </c>
      <c r="Z139" s="5" t="s">
        <v>129</v>
      </c>
      <c r="AA139" s="15">
        <f t="shared" si="396"/>
        <v>0</v>
      </c>
      <c r="AB139" s="10" t="str">
        <f>IFERROR(VLOOKUP(A139,'8'!U:V,2,0),"0")</f>
        <v>0</v>
      </c>
      <c r="AC139" s="5" t="s">
        <v>129</v>
      </c>
      <c r="AD139" s="15">
        <f t="shared" si="397"/>
        <v>0</v>
      </c>
      <c r="AE139" s="10" t="str">
        <f>IFERROR(VLOOKUP(A139,'9'!U:V,2,0),"0")</f>
        <v>0</v>
      </c>
      <c r="AF139" s="5" t="s">
        <v>129</v>
      </c>
      <c r="AG139" s="15">
        <f t="shared" si="398"/>
        <v>0</v>
      </c>
      <c r="AH139" s="10" t="str">
        <f>IFERROR(VLOOKUP(A139,'10'!U:V,2,0),"0")</f>
        <v>0</v>
      </c>
      <c r="AI139" s="5" t="s">
        <v>129</v>
      </c>
      <c r="AJ139" s="15">
        <f t="shared" si="399"/>
        <v>0</v>
      </c>
      <c r="AK139" s="10" t="str">
        <f>IFERROR(VLOOKUP(A139,'11'!U:V,2,0),"0")</f>
        <v>0</v>
      </c>
      <c r="AL139" s="5" t="s">
        <v>129</v>
      </c>
      <c r="AM139" s="15">
        <f t="shared" si="400"/>
        <v>0</v>
      </c>
      <c r="AN139" s="10" t="str">
        <f>IFERROR(VLOOKUP(A139,'12'!U:V,2,0),"0")</f>
        <v>0</v>
      </c>
      <c r="AO139" s="5" t="s">
        <v>129</v>
      </c>
      <c r="AP139" s="15">
        <f t="shared" si="401"/>
        <v>0</v>
      </c>
      <c r="AQ139" s="10" t="str">
        <f>IFERROR(VLOOKUP(A139,'13'!U:V,2,0),"0")</f>
        <v>0</v>
      </c>
      <c r="AR139" s="5" t="s">
        <v>129</v>
      </c>
      <c r="AS139" s="15">
        <f t="shared" si="402"/>
        <v>0</v>
      </c>
      <c r="AT139" s="10" t="str">
        <f>IFERROR(VLOOKUP(A139,'14'!U:V,2,0),"0")</f>
        <v>0</v>
      </c>
      <c r="AU139" s="5" t="s">
        <v>129</v>
      </c>
      <c r="AV139" s="15">
        <f t="shared" si="403"/>
        <v>0</v>
      </c>
      <c r="AW139" s="10" t="str">
        <f>IFERROR(VLOOKUP(A139,'15'!U:V,2,0),"0")</f>
        <v>0</v>
      </c>
      <c r="AX139" s="5" t="s">
        <v>129</v>
      </c>
      <c r="AY139" s="15">
        <f t="shared" si="404"/>
        <v>0</v>
      </c>
      <c r="AZ139" s="10" t="str">
        <f>IFERROR(VLOOKUP(A139,'16'!U:V,2,0),"0")</f>
        <v>0</v>
      </c>
      <c r="BA139" s="5" t="s">
        <v>129</v>
      </c>
      <c r="BB139" s="15">
        <f t="shared" si="405"/>
        <v>0</v>
      </c>
      <c r="BC139" s="10" t="str">
        <f>IFERROR(VLOOKUP(A139,'17'!U:V,2,0),"0")</f>
        <v>0</v>
      </c>
      <c r="BD139" s="5" t="s">
        <v>129</v>
      </c>
      <c r="BE139" s="15">
        <f t="shared" si="406"/>
        <v>0</v>
      </c>
      <c r="BF139" s="10" t="str">
        <f>IFERROR(VLOOKUP(A139,'18'!U:V,2,0),"0")</f>
        <v>0</v>
      </c>
      <c r="BG139" s="5" t="s">
        <v>129</v>
      </c>
      <c r="BH139" s="15">
        <f t="shared" si="407"/>
        <v>0</v>
      </c>
      <c r="BI139" s="10" t="str">
        <f>IFERROR(VLOOKUP(A139,'19'!U:V,2,0),"0")</f>
        <v>0</v>
      </c>
      <c r="BJ139" s="5" t="s">
        <v>129</v>
      </c>
      <c r="BK139" s="15">
        <f t="shared" si="408"/>
        <v>0</v>
      </c>
      <c r="BL139" s="10" t="str">
        <f>IFERROR(VLOOKUP(A139,'20'!U:V,2,0),"0")</f>
        <v>0</v>
      </c>
      <c r="BM139" s="5" t="s">
        <v>129</v>
      </c>
      <c r="BN139" s="15">
        <f t="shared" si="409"/>
        <v>0</v>
      </c>
      <c r="BO139" s="10" t="str">
        <f>IFERROR(VLOOKUP(A139,'21'!U:V,2,0),"0")</f>
        <v>0</v>
      </c>
      <c r="BP139" s="5" t="s">
        <v>129</v>
      </c>
      <c r="BQ139" s="15">
        <f t="shared" si="410"/>
        <v>0</v>
      </c>
      <c r="BR139" s="10" t="str">
        <f>IFERROR(VLOOKUP(A139,'22'!U:V,2,0),"0")</f>
        <v>0</v>
      </c>
      <c r="BS139" s="5" t="s">
        <v>129</v>
      </c>
      <c r="BT139" s="15">
        <f t="shared" si="411"/>
        <v>0</v>
      </c>
      <c r="BU139" s="10" t="str">
        <f>IFERROR(VLOOKUP(A139,'23'!U:V,2,0),"0")</f>
        <v>0</v>
      </c>
      <c r="BV139" s="5" t="s">
        <v>129</v>
      </c>
      <c r="BW139" s="15">
        <f t="shared" si="412"/>
        <v>0</v>
      </c>
      <c r="BX139" s="10" t="str">
        <f>IFERROR(VLOOKUP(A139,'24'!U:V,2,0),"0")</f>
        <v>0</v>
      </c>
      <c r="BY139" s="5" t="s">
        <v>129</v>
      </c>
      <c r="BZ139" s="15">
        <f t="shared" si="413"/>
        <v>0</v>
      </c>
      <c r="CA139" s="10" t="str">
        <f>IFERROR(VLOOKUP(A139,'25'!U:V,2,0),"0")</f>
        <v>0</v>
      </c>
      <c r="CB139" s="5" t="s">
        <v>129</v>
      </c>
      <c r="CC139" s="15">
        <f t="shared" si="414"/>
        <v>0</v>
      </c>
      <c r="CD139" s="10" t="str">
        <f>IFERROR(VLOOKUP(A139,'26'!U:V,2,0),"0")</f>
        <v>0</v>
      </c>
      <c r="CE139" s="5" t="s">
        <v>129</v>
      </c>
      <c r="CF139" s="15">
        <f t="shared" si="415"/>
        <v>0</v>
      </c>
      <c r="CG139" s="10" t="str">
        <f>IFERROR(VLOOKUP(A139,'27'!U:V,2,0),"0")</f>
        <v>0</v>
      </c>
      <c r="CH139" s="5" t="s">
        <v>129</v>
      </c>
      <c r="CI139" s="15">
        <f t="shared" si="416"/>
        <v>0</v>
      </c>
      <c r="CJ139" s="10" t="str">
        <f>IFERROR(VLOOKUP(A139,'28'!U:V,2,0),"0")</f>
        <v>0</v>
      </c>
      <c r="CK139" s="5" t="s">
        <v>129</v>
      </c>
      <c r="CL139" s="15">
        <f t="shared" si="417"/>
        <v>0</v>
      </c>
      <c r="CM139" s="10" t="str">
        <f>IFERROR(VLOOKUP(A139,'29'!U:V,2,0),"0")</f>
        <v>0</v>
      </c>
      <c r="CN139" s="5" t="s">
        <v>129</v>
      </c>
      <c r="CO139" s="15">
        <f t="shared" si="418"/>
        <v>0</v>
      </c>
      <c r="CP139" s="10" t="str">
        <f>IFERROR(VLOOKUP(A139,'30'!U:V,2,0),"0")</f>
        <v>0</v>
      </c>
      <c r="CQ139" s="5" t="s">
        <v>129</v>
      </c>
      <c r="CR139" s="15">
        <f t="shared" si="419"/>
        <v>0</v>
      </c>
      <c r="CS139" s="10" t="str">
        <f>IFERROR(VLOOKUP(A139,'31'!U:V,2,0),"0")</f>
        <v>0</v>
      </c>
      <c r="CT139" s="5" t="s">
        <v>129</v>
      </c>
      <c r="CU139" s="15">
        <f t="shared" si="422"/>
        <v>0</v>
      </c>
      <c r="CV139" s="10" t="str">
        <f>IFERROR(VLOOKUP(A139,'เซต1-31'!V:W,2,0),"0")</f>
        <v>0</v>
      </c>
      <c r="CW139" s="5" t="s">
        <v>129</v>
      </c>
      <c r="CX139" s="15">
        <f t="shared" si="421"/>
        <v>0</v>
      </c>
    </row>
    <row r="140" spans="1:102" x14ac:dyDescent="0.25">
      <c r="A140" s="5" t="s">
        <v>274</v>
      </c>
      <c r="B140" s="4" t="s">
        <v>273</v>
      </c>
      <c r="C140" s="13">
        <v>5.15</v>
      </c>
      <c r="D140" s="19">
        <f t="shared" si="420"/>
        <v>0</v>
      </c>
      <c r="E140" s="5" t="s">
        <v>130</v>
      </c>
      <c r="F140" s="13">
        <f t="shared" si="389"/>
        <v>0</v>
      </c>
      <c r="G140" s="10" t="str">
        <f>IFERROR(VLOOKUP(A140,'1'!U:V,2,0),"0")</f>
        <v>0</v>
      </c>
      <c r="H140" s="5" t="s">
        <v>129</v>
      </c>
      <c r="I140" s="15">
        <f t="shared" si="390"/>
        <v>0</v>
      </c>
      <c r="J140" s="10" t="str">
        <f>IFERROR(VLOOKUP(A140,'2'!U:V,2,0),"0")</f>
        <v>0</v>
      </c>
      <c r="K140" s="5" t="s">
        <v>129</v>
      </c>
      <c r="L140" s="15">
        <f t="shared" si="391"/>
        <v>0</v>
      </c>
      <c r="M140" s="10" t="str">
        <f>IFERROR(VLOOKUP(A140,'3'!U:V,2,0),"0")</f>
        <v>0</v>
      </c>
      <c r="N140" s="5" t="s">
        <v>129</v>
      </c>
      <c r="O140" s="15">
        <f t="shared" si="392"/>
        <v>0</v>
      </c>
      <c r="P140" s="10" t="str">
        <f>IFERROR(VLOOKUP(A140,'4'!U:V,2,0),"0")</f>
        <v>0</v>
      </c>
      <c r="Q140" s="5" t="s">
        <v>129</v>
      </c>
      <c r="R140" s="15">
        <f t="shared" si="393"/>
        <v>0</v>
      </c>
      <c r="S140" s="10" t="str">
        <f>IFERROR(VLOOKUP(A140,'5'!U:V,2,0),"0")</f>
        <v>0</v>
      </c>
      <c r="T140" s="5" t="s">
        <v>129</v>
      </c>
      <c r="U140" s="15">
        <f t="shared" si="394"/>
        <v>0</v>
      </c>
      <c r="V140" s="10" t="str">
        <f>IFERROR(VLOOKUP(A140,'6'!U:V,2,0),"0")</f>
        <v>0</v>
      </c>
      <c r="W140" s="5" t="s">
        <v>129</v>
      </c>
      <c r="X140" s="15">
        <f t="shared" si="395"/>
        <v>0</v>
      </c>
      <c r="Y140" s="10" t="str">
        <f>IFERROR(VLOOKUP(A140,'7'!U:V,2,0),"0")</f>
        <v>0</v>
      </c>
      <c r="Z140" s="5" t="s">
        <v>129</v>
      </c>
      <c r="AA140" s="15">
        <f t="shared" si="396"/>
        <v>0</v>
      </c>
      <c r="AB140" s="10" t="str">
        <f>IFERROR(VLOOKUP(A140,'8'!U:V,2,0),"0")</f>
        <v>0</v>
      </c>
      <c r="AC140" s="5" t="s">
        <v>129</v>
      </c>
      <c r="AD140" s="15">
        <f t="shared" si="397"/>
        <v>0</v>
      </c>
      <c r="AE140" s="10" t="str">
        <f>IFERROR(VLOOKUP(A140,'9'!U:V,2,0),"0")</f>
        <v>0</v>
      </c>
      <c r="AF140" s="5" t="s">
        <v>129</v>
      </c>
      <c r="AG140" s="15">
        <f t="shared" si="398"/>
        <v>0</v>
      </c>
      <c r="AH140" s="10" t="str">
        <f>IFERROR(VLOOKUP(A140,'10'!U:V,2,0),"0")</f>
        <v>0</v>
      </c>
      <c r="AI140" s="5" t="s">
        <v>129</v>
      </c>
      <c r="AJ140" s="15">
        <f t="shared" si="399"/>
        <v>0</v>
      </c>
      <c r="AK140" s="10" t="str">
        <f>IFERROR(VLOOKUP(A140,'11'!U:V,2,0),"0")</f>
        <v>0</v>
      </c>
      <c r="AL140" s="5" t="s">
        <v>129</v>
      </c>
      <c r="AM140" s="15">
        <f t="shared" si="400"/>
        <v>0</v>
      </c>
      <c r="AN140" s="10" t="str">
        <f>IFERROR(VLOOKUP(A140,'12'!U:V,2,0),"0")</f>
        <v>0</v>
      </c>
      <c r="AO140" s="5" t="s">
        <v>129</v>
      </c>
      <c r="AP140" s="15">
        <f t="shared" si="401"/>
        <v>0</v>
      </c>
      <c r="AQ140" s="10" t="str">
        <f>IFERROR(VLOOKUP(A140,'13'!U:V,2,0),"0")</f>
        <v>0</v>
      </c>
      <c r="AR140" s="5" t="s">
        <v>129</v>
      </c>
      <c r="AS140" s="15">
        <f t="shared" si="402"/>
        <v>0</v>
      </c>
      <c r="AT140" s="10" t="str">
        <f>IFERROR(VLOOKUP(A140,'14'!U:V,2,0),"0")</f>
        <v>0</v>
      </c>
      <c r="AU140" s="5" t="s">
        <v>129</v>
      </c>
      <c r="AV140" s="15">
        <f t="shared" si="403"/>
        <v>0</v>
      </c>
      <c r="AW140" s="10" t="str">
        <f>IFERROR(VLOOKUP(A140,'15'!U:V,2,0),"0")</f>
        <v>0</v>
      </c>
      <c r="AX140" s="5" t="s">
        <v>129</v>
      </c>
      <c r="AY140" s="15">
        <f t="shared" si="404"/>
        <v>0</v>
      </c>
      <c r="AZ140" s="10" t="str">
        <f>IFERROR(VLOOKUP(A140,'16'!U:V,2,0),"0")</f>
        <v>0</v>
      </c>
      <c r="BA140" s="5" t="s">
        <v>129</v>
      </c>
      <c r="BB140" s="15">
        <f t="shared" si="405"/>
        <v>0</v>
      </c>
      <c r="BC140" s="10" t="str">
        <f>IFERROR(VLOOKUP(A140,'17'!U:V,2,0),"0")</f>
        <v>0</v>
      </c>
      <c r="BD140" s="5" t="s">
        <v>129</v>
      </c>
      <c r="BE140" s="15">
        <f t="shared" si="406"/>
        <v>0</v>
      </c>
      <c r="BF140" s="10" t="str">
        <f>IFERROR(VLOOKUP(A140,'18'!U:V,2,0),"0")</f>
        <v>0</v>
      </c>
      <c r="BG140" s="5" t="s">
        <v>129</v>
      </c>
      <c r="BH140" s="15">
        <f t="shared" si="407"/>
        <v>0</v>
      </c>
      <c r="BI140" s="10" t="str">
        <f>IFERROR(VLOOKUP(A140,'19'!U:V,2,0),"0")</f>
        <v>0</v>
      </c>
      <c r="BJ140" s="5" t="s">
        <v>129</v>
      </c>
      <c r="BK140" s="15">
        <f t="shared" si="408"/>
        <v>0</v>
      </c>
      <c r="BL140" s="10" t="str">
        <f>IFERROR(VLOOKUP(A140,'20'!U:V,2,0),"0")</f>
        <v>0</v>
      </c>
      <c r="BM140" s="5" t="s">
        <v>129</v>
      </c>
      <c r="BN140" s="15">
        <f t="shared" si="409"/>
        <v>0</v>
      </c>
      <c r="BO140" s="10" t="str">
        <f>IFERROR(VLOOKUP(A140,'21'!U:V,2,0),"0")</f>
        <v>0</v>
      </c>
      <c r="BP140" s="5" t="s">
        <v>129</v>
      </c>
      <c r="BQ140" s="15">
        <f t="shared" si="410"/>
        <v>0</v>
      </c>
      <c r="BR140" s="10" t="str">
        <f>IFERROR(VLOOKUP(A140,'22'!U:V,2,0),"0")</f>
        <v>0</v>
      </c>
      <c r="BS140" s="5" t="s">
        <v>129</v>
      </c>
      <c r="BT140" s="15">
        <f t="shared" si="411"/>
        <v>0</v>
      </c>
      <c r="BU140" s="10" t="str">
        <f>IFERROR(VLOOKUP(A140,'23'!U:V,2,0),"0")</f>
        <v>0</v>
      </c>
      <c r="BV140" s="5" t="s">
        <v>129</v>
      </c>
      <c r="BW140" s="15">
        <f t="shared" si="412"/>
        <v>0</v>
      </c>
      <c r="BX140" s="10" t="str">
        <f>IFERROR(VLOOKUP(A140,'24'!U:V,2,0),"0")</f>
        <v>0</v>
      </c>
      <c r="BY140" s="5" t="s">
        <v>129</v>
      </c>
      <c r="BZ140" s="15">
        <f t="shared" si="413"/>
        <v>0</v>
      </c>
      <c r="CA140" s="10" t="str">
        <f>IFERROR(VLOOKUP(A140,'25'!U:V,2,0),"0")</f>
        <v>0</v>
      </c>
      <c r="CB140" s="5" t="s">
        <v>129</v>
      </c>
      <c r="CC140" s="15">
        <f t="shared" si="414"/>
        <v>0</v>
      </c>
      <c r="CD140" s="10" t="str">
        <f>IFERROR(VLOOKUP(A140,'26'!U:V,2,0),"0")</f>
        <v>0</v>
      </c>
      <c r="CE140" s="5" t="s">
        <v>129</v>
      </c>
      <c r="CF140" s="15">
        <f t="shared" si="415"/>
        <v>0</v>
      </c>
      <c r="CG140" s="10" t="str">
        <f>IFERROR(VLOOKUP(A140,'27'!U:V,2,0),"0")</f>
        <v>0</v>
      </c>
      <c r="CH140" s="5" t="s">
        <v>129</v>
      </c>
      <c r="CI140" s="15">
        <f t="shared" si="416"/>
        <v>0</v>
      </c>
      <c r="CJ140" s="10" t="str">
        <f>IFERROR(VLOOKUP(A140,'28'!U:V,2,0),"0")</f>
        <v>0</v>
      </c>
      <c r="CK140" s="5" t="s">
        <v>129</v>
      </c>
      <c r="CL140" s="15">
        <f t="shared" si="417"/>
        <v>0</v>
      </c>
      <c r="CM140" s="10" t="str">
        <f>IFERROR(VLOOKUP(A140,'29'!U:V,2,0),"0")</f>
        <v>0</v>
      </c>
      <c r="CN140" s="5" t="s">
        <v>129</v>
      </c>
      <c r="CO140" s="15">
        <f t="shared" si="418"/>
        <v>0</v>
      </c>
      <c r="CP140" s="10" t="str">
        <f>IFERROR(VLOOKUP(A140,'30'!U:V,2,0),"0")</f>
        <v>0</v>
      </c>
      <c r="CQ140" s="5" t="s">
        <v>129</v>
      </c>
      <c r="CR140" s="15">
        <f t="shared" si="419"/>
        <v>0</v>
      </c>
      <c r="CS140" s="10" t="str">
        <f>IFERROR(VLOOKUP(A140,'31'!U:V,2,0),"0")</f>
        <v>0</v>
      </c>
      <c r="CT140" s="5" t="s">
        <v>129</v>
      </c>
      <c r="CU140" s="15">
        <f t="shared" si="422"/>
        <v>0</v>
      </c>
      <c r="CV140" s="10" t="str">
        <f>IFERROR(VLOOKUP(A140,'เซต1-31'!V:W,2,0),"0")</f>
        <v>0</v>
      </c>
      <c r="CW140" s="5" t="s">
        <v>129</v>
      </c>
      <c r="CX140" s="15">
        <f t="shared" si="421"/>
        <v>0</v>
      </c>
    </row>
    <row r="141" spans="1:102" x14ac:dyDescent="0.25">
      <c r="A141" s="5" t="s">
        <v>276</v>
      </c>
      <c r="B141" s="4" t="s">
        <v>273</v>
      </c>
      <c r="C141" s="13">
        <v>5.15</v>
      </c>
      <c r="D141" s="19">
        <f t="shared" si="420"/>
        <v>0</v>
      </c>
      <c r="E141" s="5" t="s">
        <v>130</v>
      </c>
      <c r="F141" s="13">
        <f t="shared" si="389"/>
        <v>0</v>
      </c>
      <c r="G141" s="10" t="str">
        <f>IFERROR(VLOOKUP(A141,'1'!U:V,2,0),"0")</f>
        <v>0</v>
      </c>
      <c r="H141" s="5" t="s">
        <v>129</v>
      </c>
      <c r="I141" s="15">
        <f t="shared" si="390"/>
        <v>0</v>
      </c>
      <c r="J141" s="10" t="str">
        <f>IFERROR(VLOOKUP(A141,'2'!U:V,2,0),"0")</f>
        <v>0</v>
      </c>
      <c r="K141" s="5" t="s">
        <v>129</v>
      </c>
      <c r="L141" s="15">
        <f t="shared" si="391"/>
        <v>0</v>
      </c>
      <c r="M141" s="10" t="str">
        <f>IFERROR(VLOOKUP(A141,'3'!U:V,2,0),"0")</f>
        <v>0</v>
      </c>
      <c r="N141" s="5" t="s">
        <v>129</v>
      </c>
      <c r="O141" s="15">
        <f t="shared" si="392"/>
        <v>0</v>
      </c>
      <c r="P141" s="10" t="str">
        <f>IFERROR(VLOOKUP(A141,'4'!U:V,2,0),"0")</f>
        <v>0</v>
      </c>
      <c r="Q141" s="5" t="s">
        <v>129</v>
      </c>
      <c r="R141" s="15">
        <f t="shared" si="393"/>
        <v>0</v>
      </c>
      <c r="S141" s="10" t="str">
        <f>IFERROR(VLOOKUP(A141,'5'!U:V,2,0),"0")</f>
        <v>0</v>
      </c>
      <c r="T141" s="5" t="s">
        <v>129</v>
      </c>
      <c r="U141" s="15">
        <f t="shared" si="394"/>
        <v>0</v>
      </c>
      <c r="V141" s="10" t="str">
        <f>IFERROR(VLOOKUP(A141,'6'!U:V,2,0),"0")</f>
        <v>0</v>
      </c>
      <c r="W141" s="5" t="s">
        <v>129</v>
      </c>
      <c r="X141" s="15">
        <f t="shared" si="395"/>
        <v>0</v>
      </c>
      <c r="Y141" s="10" t="str">
        <f>IFERROR(VLOOKUP(A141,'7'!U:V,2,0),"0")</f>
        <v>0</v>
      </c>
      <c r="Z141" s="5" t="s">
        <v>129</v>
      </c>
      <c r="AA141" s="15">
        <f t="shared" si="396"/>
        <v>0</v>
      </c>
      <c r="AB141" s="10" t="str">
        <f>IFERROR(VLOOKUP(A141,'8'!U:V,2,0),"0")</f>
        <v>0</v>
      </c>
      <c r="AC141" s="5" t="s">
        <v>129</v>
      </c>
      <c r="AD141" s="15">
        <f t="shared" si="397"/>
        <v>0</v>
      </c>
      <c r="AE141" s="10" t="str">
        <f>IFERROR(VLOOKUP(A141,'9'!U:V,2,0),"0")</f>
        <v>0</v>
      </c>
      <c r="AF141" s="5" t="s">
        <v>129</v>
      </c>
      <c r="AG141" s="15">
        <f t="shared" si="398"/>
        <v>0</v>
      </c>
      <c r="AH141" s="10" t="str">
        <f>IFERROR(VLOOKUP(A141,'10'!U:V,2,0),"0")</f>
        <v>0</v>
      </c>
      <c r="AI141" s="5" t="s">
        <v>129</v>
      </c>
      <c r="AJ141" s="15">
        <f t="shared" si="399"/>
        <v>0</v>
      </c>
      <c r="AK141" s="10" t="str">
        <f>IFERROR(VLOOKUP(A141,'11'!U:V,2,0),"0")</f>
        <v>0</v>
      </c>
      <c r="AL141" s="5" t="s">
        <v>129</v>
      </c>
      <c r="AM141" s="15">
        <f t="shared" si="400"/>
        <v>0</v>
      </c>
      <c r="AN141" s="10" t="str">
        <f>IFERROR(VLOOKUP(A141,'12'!U:V,2,0),"0")</f>
        <v>0</v>
      </c>
      <c r="AO141" s="5" t="s">
        <v>129</v>
      </c>
      <c r="AP141" s="15">
        <f t="shared" si="401"/>
        <v>0</v>
      </c>
      <c r="AQ141" s="10" t="str">
        <f>IFERROR(VLOOKUP(A141,'13'!U:V,2,0),"0")</f>
        <v>0</v>
      </c>
      <c r="AR141" s="5" t="s">
        <v>129</v>
      </c>
      <c r="AS141" s="15">
        <f t="shared" si="402"/>
        <v>0</v>
      </c>
      <c r="AT141" s="10" t="str">
        <f>IFERROR(VLOOKUP(A141,'14'!U:V,2,0),"0")</f>
        <v>0</v>
      </c>
      <c r="AU141" s="5" t="s">
        <v>129</v>
      </c>
      <c r="AV141" s="15">
        <f t="shared" si="403"/>
        <v>0</v>
      </c>
      <c r="AW141" s="10" t="str">
        <f>IFERROR(VLOOKUP(A141,'15'!U:V,2,0),"0")</f>
        <v>0</v>
      </c>
      <c r="AX141" s="5" t="s">
        <v>129</v>
      </c>
      <c r="AY141" s="15">
        <f t="shared" si="404"/>
        <v>0</v>
      </c>
      <c r="AZ141" s="10" t="str">
        <f>IFERROR(VLOOKUP(A141,'16'!U:V,2,0),"0")</f>
        <v>0</v>
      </c>
      <c r="BA141" s="5" t="s">
        <v>129</v>
      </c>
      <c r="BB141" s="15">
        <f t="shared" si="405"/>
        <v>0</v>
      </c>
      <c r="BC141" s="10" t="str">
        <f>IFERROR(VLOOKUP(A141,'17'!U:V,2,0),"0")</f>
        <v>0</v>
      </c>
      <c r="BD141" s="5" t="s">
        <v>129</v>
      </c>
      <c r="BE141" s="15">
        <f t="shared" si="406"/>
        <v>0</v>
      </c>
      <c r="BF141" s="10" t="str">
        <f>IFERROR(VLOOKUP(A141,'18'!U:V,2,0),"0")</f>
        <v>0</v>
      </c>
      <c r="BG141" s="5" t="s">
        <v>129</v>
      </c>
      <c r="BH141" s="15">
        <f t="shared" si="407"/>
        <v>0</v>
      </c>
      <c r="BI141" s="10" t="str">
        <f>IFERROR(VLOOKUP(A141,'19'!U:V,2,0),"0")</f>
        <v>0</v>
      </c>
      <c r="BJ141" s="5" t="s">
        <v>129</v>
      </c>
      <c r="BK141" s="15">
        <f t="shared" si="408"/>
        <v>0</v>
      </c>
      <c r="BL141" s="10" t="str">
        <f>IFERROR(VLOOKUP(A141,'20'!U:V,2,0),"0")</f>
        <v>0</v>
      </c>
      <c r="BM141" s="5" t="s">
        <v>129</v>
      </c>
      <c r="BN141" s="15">
        <f t="shared" si="409"/>
        <v>0</v>
      </c>
      <c r="BO141" s="10" t="str">
        <f>IFERROR(VLOOKUP(A141,'21'!U:V,2,0),"0")</f>
        <v>0</v>
      </c>
      <c r="BP141" s="5" t="s">
        <v>129</v>
      </c>
      <c r="BQ141" s="15">
        <f t="shared" si="410"/>
        <v>0</v>
      </c>
      <c r="BR141" s="10" t="str">
        <f>IFERROR(VLOOKUP(A141,'22'!U:V,2,0),"0")</f>
        <v>0</v>
      </c>
      <c r="BS141" s="5" t="s">
        <v>129</v>
      </c>
      <c r="BT141" s="15">
        <f t="shared" si="411"/>
        <v>0</v>
      </c>
      <c r="BU141" s="10" t="str">
        <f>IFERROR(VLOOKUP(A141,'23'!U:V,2,0),"0")</f>
        <v>0</v>
      </c>
      <c r="BV141" s="5" t="s">
        <v>129</v>
      </c>
      <c r="BW141" s="15">
        <f t="shared" si="412"/>
        <v>0</v>
      </c>
      <c r="BX141" s="10" t="str">
        <f>IFERROR(VLOOKUP(A141,'24'!U:V,2,0),"0")</f>
        <v>0</v>
      </c>
      <c r="BY141" s="5" t="s">
        <v>129</v>
      </c>
      <c r="BZ141" s="15">
        <f t="shared" si="413"/>
        <v>0</v>
      </c>
      <c r="CA141" s="10" t="str">
        <f>IFERROR(VLOOKUP(A141,'25'!U:V,2,0),"0")</f>
        <v>0</v>
      </c>
      <c r="CB141" s="5" t="s">
        <v>129</v>
      </c>
      <c r="CC141" s="15">
        <f t="shared" si="414"/>
        <v>0</v>
      </c>
      <c r="CD141" s="10" t="str">
        <f>IFERROR(VLOOKUP(A141,'26'!U:V,2,0),"0")</f>
        <v>0</v>
      </c>
      <c r="CE141" s="5" t="s">
        <v>129</v>
      </c>
      <c r="CF141" s="15">
        <f t="shared" si="415"/>
        <v>0</v>
      </c>
      <c r="CG141" s="10" t="str">
        <f>IFERROR(VLOOKUP(A141,'27'!U:V,2,0),"0")</f>
        <v>0</v>
      </c>
      <c r="CH141" s="5" t="s">
        <v>129</v>
      </c>
      <c r="CI141" s="15">
        <f t="shared" si="416"/>
        <v>0</v>
      </c>
      <c r="CJ141" s="10" t="str">
        <f>IFERROR(VLOOKUP(A141,'28'!U:V,2,0),"0")</f>
        <v>0</v>
      </c>
      <c r="CK141" s="5" t="s">
        <v>129</v>
      </c>
      <c r="CL141" s="15">
        <f t="shared" si="417"/>
        <v>0</v>
      </c>
      <c r="CM141" s="10" t="str">
        <f>IFERROR(VLOOKUP(A141,'29'!U:V,2,0),"0")</f>
        <v>0</v>
      </c>
      <c r="CN141" s="5" t="s">
        <v>129</v>
      </c>
      <c r="CO141" s="15">
        <f t="shared" si="418"/>
        <v>0</v>
      </c>
      <c r="CP141" s="10" t="str">
        <f>IFERROR(VLOOKUP(A141,'30'!U:V,2,0),"0")</f>
        <v>0</v>
      </c>
      <c r="CQ141" s="5" t="s">
        <v>129</v>
      </c>
      <c r="CR141" s="15">
        <f t="shared" si="419"/>
        <v>0</v>
      </c>
      <c r="CS141" s="10" t="str">
        <f>IFERROR(VLOOKUP(A141,'31'!U:V,2,0),"0")</f>
        <v>0</v>
      </c>
      <c r="CT141" s="5" t="s">
        <v>129</v>
      </c>
      <c r="CU141" s="15">
        <f t="shared" si="422"/>
        <v>0</v>
      </c>
      <c r="CV141" s="10" t="str">
        <f>IFERROR(VLOOKUP(A141,'เซต1-31'!V:W,2,0),"0")</f>
        <v>0</v>
      </c>
      <c r="CW141" s="5" t="s">
        <v>129</v>
      </c>
      <c r="CX141" s="15">
        <f t="shared" si="421"/>
        <v>0</v>
      </c>
    </row>
    <row r="142" spans="1:102" x14ac:dyDescent="0.25">
      <c r="A142" s="5" t="s">
        <v>272</v>
      </c>
      <c r="B142" s="4" t="s">
        <v>273</v>
      </c>
      <c r="C142" s="13">
        <v>5.15</v>
      </c>
      <c r="D142" s="19">
        <f t="shared" si="420"/>
        <v>0</v>
      </c>
      <c r="E142" s="5" t="s">
        <v>130</v>
      </c>
      <c r="F142" s="13">
        <f t="shared" si="389"/>
        <v>0</v>
      </c>
      <c r="G142" s="10" t="str">
        <f>IFERROR(VLOOKUP(A142,'1'!U:V,2,0),"0")</f>
        <v>0</v>
      </c>
      <c r="H142" s="5" t="s">
        <v>129</v>
      </c>
      <c r="I142" s="15">
        <f t="shared" si="390"/>
        <v>0</v>
      </c>
      <c r="J142" s="10" t="str">
        <f>IFERROR(VLOOKUP(A142,'2'!U:V,2,0),"0")</f>
        <v>0</v>
      </c>
      <c r="K142" s="5" t="s">
        <v>129</v>
      </c>
      <c r="L142" s="15">
        <f t="shared" si="391"/>
        <v>0</v>
      </c>
      <c r="M142" s="10" t="str">
        <f>IFERROR(VLOOKUP(A142,'3'!U:V,2,0),"0")</f>
        <v>0</v>
      </c>
      <c r="N142" s="5" t="s">
        <v>129</v>
      </c>
      <c r="O142" s="15">
        <f t="shared" si="392"/>
        <v>0</v>
      </c>
      <c r="P142" s="10" t="str">
        <f>IFERROR(VLOOKUP(A142,'4'!U:V,2,0),"0")</f>
        <v>0</v>
      </c>
      <c r="Q142" s="5" t="s">
        <v>129</v>
      </c>
      <c r="R142" s="15">
        <f t="shared" si="393"/>
        <v>0</v>
      </c>
      <c r="S142" s="10" t="str">
        <f>IFERROR(VLOOKUP(A142,'5'!U:V,2,0),"0")</f>
        <v>0</v>
      </c>
      <c r="T142" s="5" t="s">
        <v>129</v>
      </c>
      <c r="U142" s="15">
        <f t="shared" si="394"/>
        <v>0</v>
      </c>
      <c r="V142" s="10" t="str">
        <f>IFERROR(VLOOKUP(A142,'6'!U:V,2,0),"0")</f>
        <v>0</v>
      </c>
      <c r="W142" s="5" t="s">
        <v>129</v>
      </c>
      <c r="X142" s="15">
        <f t="shared" si="395"/>
        <v>0</v>
      </c>
      <c r="Y142" s="10" t="str">
        <f>IFERROR(VLOOKUP(A142,'7'!U:V,2,0),"0")</f>
        <v>0</v>
      </c>
      <c r="Z142" s="5" t="s">
        <v>129</v>
      </c>
      <c r="AA142" s="15">
        <f t="shared" si="396"/>
        <v>0</v>
      </c>
      <c r="AB142" s="10" t="str">
        <f>IFERROR(VLOOKUP(A142,'8'!U:V,2,0),"0")</f>
        <v>0</v>
      </c>
      <c r="AC142" s="5" t="s">
        <v>129</v>
      </c>
      <c r="AD142" s="15">
        <f t="shared" si="397"/>
        <v>0</v>
      </c>
      <c r="AE142" s="10" t="str">
        <f>IFERROR(VLOOKUP(A142,'9'!U:V,2,0),"0")</f>
        <v>0</v>
      </c>
      <c r="AF142" s="5" t="s">
        <v>129</v>
      </c>
      <c r="AG142" s="15">
        <f t="shared" si="398"/>
        <v>0</v>
      </c>
      <c r="AH142" s="10" t="str">
        <f>IFERROR(VLOOKUP(A142,'10'!U:V,2,0),"0")</f>
        <v>0</v>
      </c>
      <c r="AI142" s="5" t="s">
        <v>129</v>
      </c>
      <c r="AJ142" s="15">
        <f t="shared" si="399"/>
        <v>0</v>
      </c>
      <c r="AK142" s="10" t="str">
        <f>IFERROR(VLOOKUP(A142,'11'!U:V,2,0),"0")</f>
        <v>0</v>
      </c>
      <c r="AL142" s="5" t="s">
        <v>129</v>
      </c>
      <c r="AM142" s="15">
        <f t="shared" si="400"/>
        <v>0</v>
      </c>
      <c r="AN142" s="10" t="str">
        <f>IFERROR(VLOOKUP(A142,'12'!U:V,2,0),"0")</f>
        <v>0</v>
      </c>
      <c r="AO142" s="5" t="s">
        <v>129</v>
      </c>
      <c r="AP142" s="15">
        <f t="shared" si="401"/>
        <v>0</v>
      </c>
      <c r="AQ142" s="10" t="str">
        <f>IFERROR(VLOOKUP(A142,'13'!U:V,2,0),"0")</f>
        <v>0</v>
      </c>
      <c r="AR142" s="5" t="s">
        <v>129</v>
      </c>
      <c r="AS142" s="15">
        <f t="shared" si="402"/>
        <v>0</v>
      </c>
      <c r="AT142" s="10" t="str">
        <f>IFERROR(VLOOKUP(A142,'14'!U:V,2,0),"0")</f>
        <v>0</v>
      </c>
      <c r="AU142" s="5" t="s">
        <v>129</v>
      </c>
      <c r="AV142" s="15">
        <f t="shared" si="403"/>
        <v>0</v>
      </c>
      <c r="AW142" s="10" t="str">
        <f>IFERROR(VLOOKUP(A142,'15'!U:V,2,0),"0")</f>
        <v>0</v>
      </c>
      <c r="AX142" s="5" t="s">
        <v>129</v>
      </c>
      <c r="AY142" s="15">
        <f t="shared" si="404"/>
        <v>0</v>
      </c>
      <c r="AZ142" s="10" t="str">
        <f>IFERROR(VLOOKUP(A142,'16'!U:V,2,0),"0")</f>
        <v>0</v>
      </c>
      <c r="BA142" s="5" t="s">
        <v>129</v>
      </c>
      <c r="BB142" s="15">
        <f t="shared" si="405"/>
        <v>0</v>
      </c>
      <c r="BC142" s="10" t="str">
        <f>IFERROR(VLOOKUP(A142,'17'!U:V,2,0),"0")</f>
        <v>0</v>
      </c>
      <c r="BD142" s="5" t="s">
        <v>129</v>
      </c>
      <c r="BE142" s="15">
        <f t="shared" si="406"/>
        <v>0</v>
      </c>
      <c r="BF142" s="10" t="str">
        <f>IFERROR(VLOOKUP(A142,'18'!U:V,2,0),"0")</f>
        <v>0</v>
      </c>
      <c r="BG142" s="5" t="s">
        <v>129</v>
      </c>
      <c r="BH142" s="15">
        <f t="shared" si="407"/>
        <v>0</v>
      </c>
      <c r="BI142" s="10" t="str">
        <f>IFERROR(VLOOKUP(A142,'19'!U:V,2,0),"0")</f>
        <v>0</v>
      </c>
      <c r="BJ142" s="5" t="s">
        <v>129</v>
      </c>
      <c r="BK142" s="15">
        <f t="shared" si="408"/>
        <v>0</v>
      </c>
      <c r="BL142" s="10" t="str">
        <f>IFERROR(VLOOKUP(A142,'20'!U:V,2,0),"0")</f>
        <v>0</v>
      </c>
      <c r="BM142" s="5" t="s">
        <v>129</v>
      </c>
      <c r="BN142" s="15">
        <f t="shared" si="409"/>
        <v>0</v>
      </c>
      <c r="BO142" s="10" t="str">
        <f>IFERROR(VLOOKUP(A142,'21'!U:V,2,0),"0")</f>
        <v>0</v>
      </c>
      <c r="BP142" s="5" t="s">
        <v>129</v>
      </c>
      <c r="BQ142" s="15">
        <f t="shared" si="410"/>
        <v>0</v>
      </c>
      <c r="BR142" s="10" t="str">
        <f>IFERROR(VLOOKUP(A142,'22'!U:V,2,0),"0")</f>
        <v>0</v>
      </c>
      <c r="BS142" s="5" t="s">
        <v>129</v>
      </c>
      <c r="BT142" s="15">
        <f t="shared" si="411"/>
        <v>0</v>
      </c>
      <c r="BU142" s="10" t="str">
        <f>IFERROR(VLOOKUP(A142,'23'!U:V,2,0),"0")</f>
        <v>0</v>
      </c>
      <c r="BV142" s="5" t="s">
        <v>129</v>
      </c>
      <c r="BW142" s="15">
        <f t="shared" si="412"/>
        <v>0</v>
      </c>
      <c r="BX142" s="10" t="str">
        <f>IFERROR(VLOOKUP(A142,'24'!U:V,2,0),"0")</f>
        <v>0</v>
      </c>
      <c r="BY142" s="5" t="s">
        <v>129</v>
      </c>
      <c r="BZ142" s="15">
        <f t="shared" si="413"/>
        <v>0</v>
      </c>
      <c r="CA142" s="10" t="str">
        <f>IFERROR(VLOOKUP(A142,'25'!U:V,2,0),"0")</f>
        <v>0</v>
      </c>
      <c r="CB142" s="5" t="s">
        <v>129</v>
      </c>
      <c r="CC142" s="15">
        <f t="shared" si="414"/>
        <v>0</v>
      </c>
      <c r="CD142" s="10" t="str">
        <f>IFERROR(VLOOKUP(A142,'26'!U:V,2,0),"0")</f>
        <v>0</v>
      </c>
      <c r="CE142" s="5" t="s">
        <v>129</v>
      </c>
      <c r="CF142" s="15">
        <f t="shared" si="415"/>
        <v>0</v>
      </c>
      <c r="CG142" s="10" t="str">
        <f>IFERROR(VLOOKUP(A142,'27'!U:V,2,0),"0")</f>
        <v>0</v>
      </c>
      <c r="CH142" s="5" t="s">
        <v>129</v>
      </c>
      <c r="CI142" s="15">
        <f t="shared" si="416"/>
        <v>0</v>
      </c>
      <c r="CJ142" s="10" t="str">
        <f>IFERROR(VLOOKUP(A142,'28'!U:V,2,0),"0")</f>
        <v>0</v>
      </c>
      <c r="CK142" s="5" t="s">
        <v>129</v>
      </c>
      <c r="CL142" s="15">
        <f t="shared" si="417"/>
        <v>0</v>
      </c>
      <c r="CM142" s="10" t="str">
        <f>IFERROR(VLOOKUP(A142,'29'!U:V,2,0),"0")</f>
        <v>0</v>
      </c>
      <c r="CN142" s="5" t="s">
        <v>129</v>
      </c>
      <c r="CO142" s="15">
        <f t="shared" si="418"/>
        <v>0</v>
      </c>
      <c r="CP142" s="10" t="str">
        <f>IFERROR(VLOOKUP(A142,'30'!U:V,2,0),"0")</f>
        <v>0</v>
      </c>
      <c r="CQ142" s="5" t="s">
        <v>129</v>
      </c>
      <c r="CR142" s="15">
        <f t="shared" si="419"/>
        <v>0</v>
      </c>
      <c r="CS142" s="10" t="str">
        <f>IFERROR(VLOOKUP(A142,'31'!U:V,2,0),"0")</f>
        <v>0</v>
      </c>
      <c r="CT142" s="5" t="s">
        <v>129</v>
      </c>
      <c r="CU142" s="15">
        <f t="shared" si="422"/>
        <v>0</v>
      </c>
      <c r="CV142" s="10" t="str">
        <f>IFERROR(VLOOKUP(A142,'เซต1-31'!V:W,2,0),"0")</f>
        <v>0</v>
      </c>
      <c r="CW142" s="5" t="s">
        <v>129</v>
      </c>
      <c r="CX142" s="15">
        <f t="shared" si="421"/>
        <v>0</v>
      </c>
    </row>
    <row r="143" spans="1:102" x14ac:dyDescent="0.25">
      <c r="A143" s="5" t="s">
        <v>287</v>
      </c>
      <c r="B143" s="4" t="s">
        <v>288</v>
      </c>
      <c r="C143" s="13">
        <v>24.8</v>
      </c>
      <c r="D143" s="19">
        <f t="shared" si="420"/>
        <v>0</v>
      </c>
      <c r="E143" s="5" t="s">
        <v>129</v>
      </c>
      <c r="F143" s="13">
        <f t="shared" ref="F143:F145" si="423">+D143*C143</f>
        <v>0</v>
      </c>
      <c r="G143" s="10" t="str">
        <f>IFERROR(VLOOKUP(A143,'1'!U:V,2,0),"0")</f>
        <v>0</v>
      </c>
      <c r="H143" s="5" t="s">
        <v>129</v>
      </c>
      <c r="I143" s="15">
        <f t="shared" ref="I143:I145" si="424">+G143*C143</f>
        <v>0</v>
      </c>
      <c r="J143" s="10" t="str">
        <f>IFERROR(VLOOKUP(A143,'2'!U:V,2,0),"0")</f>
        <v>0</v>
      </c>
      <c r="K143" s="5" t="s">
        <v>129</v>
      </c>
      <c r="L143" s="15">
        <f t="shared" ref="L143:L145" si="425">+J143*C143</f>
        <v>0</v>
      </c>
      <c r="M143" s="10" t="str">
        <f>IFERROR(VLOOKUP(A143,'3'!U:V,2,0),"0")</f>
        <v>0</v>
      </c>
      <c r="N143" s="5" t="s">
        <v>129</v>
      </c>
      <c r="O143" s="15">
        <f t="shared" ref="O143:O145" si="426">+M143*C143</f>
        <v>0</v>
      </c>
      <c r="P143" s="10" t="str">
        <f>IFERROR(VLOOKUP(A143,'4'!U:V,2,0),"0")</f>
        <v>0</v>
      </c>
      <c r="Q143" s="5" t="s">
        <v>129</v>
      </c>
      <c r="R143" s="15">
        <f t="shared" ref="R143:R145" si="427">+P143*C143</f>
        <v>0</v>
      </c>
      <c r="S143" s="10" t="str">
        <f>IFERROR(VLOOKUP(A143,'5'!U:V,2,0),"0")</f>
        <v>0</v>
      </c>
      <c r="T143" s="5" t="s">
        <v>129</v>
      </c>
      <c r="U143" s="15">
        <f t="shared" ref="U143:U145" si="428">+S143*C143</f>
        <v>0</v>
      </c>
      <c r="V143" s="10" t="str">
        <f>IFERROR(VLOOKUP(A143,'6'!U:V,2,0),"0")</f>
        <v>0</v>
      </c>
      <c r="W143" s="5" t="s">
        <v>129</v>
      </c>
      <c r="X143" s="15">
        <f t="shared" ref="X143:X145" si="429">+V143*C143</f>
        <v>0</v>
      </c>
      <c r="Y143" s="10" t="str">
        <f>IFERROR(VLOOKUP(A143,'7'!U:V,2,0),"0")</f>
        <v>0</v>
      </c>
      <c r="Z143" s="5" t="s">
        <v>129</v>
      </c>
      <c r="AA143" s="15">
        <f t="shared" ref="AA143:AA145" si="430">+Y143*C143</f>
        <v>0</v>
      </c>
      <c r="AB143" s="10" t="str">
        <f>IFERROR(VLOOKUP(A143,'8'!U:V,2,0),"0")</f>
        <v>0</v>
      </c>
      <c r="AC143" s="5" t="s">
        <v>129</v>
      </c>
      <c r="AD143" s="15">
        <f t="shared" ref="AD143:AD145" si="431">+AB143*C143</f>
        <v>0</v>
      </c>
      <c r="AE143" s="10" t="str">
        <f>IFERROR(VLOOKUP(A143,'9'!U:V,2,0),"0")</f>
        <v>0</v>
      </c>
      <c r="AF143" s="5" t="s">
        <v>129</v>
      </c>
      <c r="AG143" s="15">
        <f t="shared" ref="AG143:AG145" si="432">+AE143*C143</f>
        <v>0</v>
      </c>
      <c r="AH143" s="10" t="str">
        <f>IFERROR(VLOOKUP(A143,'10'!U:V,2,0),"0")</f>
        <v>0</v>
      </c>
      <c r="AI143" s="5" t="s">
        <v>129</v>
      </c>
      <c r="AJ143" s="15">
        <f t="shared" ref="AJ143:AJ145" si="433">+AH143*C143</f>
        <v>0</v>
      </c>
      <c r="AK143" s="10" t="str">
        <f>IFERROR(VLOOKUP(A143,'11'!U:V,2,0),"0")</f>
        <v>0</v>
      </c>
      <c r="AL143" s="5" t="s">
        <v>129</v>
      </c>
      <c r="AM143" s="15">
        <f t="shared" ref="AM143:AM145" si="434">+AK143*C143</f>
        <v>0</v>
      </c>
      <c r="AN143" s="10" t="str">
        <f>IFERROR(VLOOKUP(A143,'12'!U:V,2,0),"0")</f>
        <v>0</v>
      </c>
      <c r="AO143" s="5" t="s">
        <v>129</v>
      </c>
      <c r="AP143" s="15">
        <f t="shared" ref="AP143:AP145" si="435">+AN143*C143</f>
        <v>0</v>
      </c>
      <c r="AQ143" s="10" t="str">
        <f>IFERROR(VLOOKUP(A143,'13'!U:V,2,0),"0")</f>
        <v>0</v>
      </c>
      <c r="AR143" s="5" t="s">
        <v>129</v>
      </c>
      <c r="AS143" s="15">
        <f t="shared" ref="AS143:AS145" si="436">+AQ143*C143</f>
        <v>0</v>
      </c>
      <c r="AT143" s="10" t="str">
        <f>IFERROR(VLOOKUP(A143,'14'!U:V,2,0),"0")</f>
        <v>0</v>
      </c>
      <c r="AU143" s="5" t="s">
        <v>129</v>
      </c>
      <c r="AV143" s="15">
        <f t="shared" ref="AV143:AV145" si="437">+AT143*C143</f>
        <v>0</v>
      </c>
      <c r="AW143" s="10" t="str">
        <f>IFERROR(VLOOKUP(A143,'15'!U:V,2,0),"0")</f>
        <v>0</v>
      </c>
      <c r="AX143" s="5" t="s">
        <v>129</v>
      </c>
      <c r="AY143" s="15">
        <f t="shared" ref="AY143:AY145" si="438">+AW143*C143</f>
        <v>0</v>
      </c>
      <c r="AZ143" s="10" t="str">
        <f>IFERROR(VLOOKUP(A143,'16'!U:V,2,0),"0")</f>
        <v>0</v>
      </c>
      <c r="BA143" s="5" t="s">
        <v>129</v>
      </c>
      <c r="BB143" s="15">
        <f t="shared" ref="BB143:BB145" si="439">+AZ143*C143</f>
        <v>0</v>
      </c>
      <c r="BC143" s="10" t="str">
        <f>IFERROR(VLOOKUP(A143,'17'!U:V,2,0),"0")</f>
        <v>0</v>
      </c>
      <c r="BD143" s="5" t="s">
        <v>129</v>
      </c>
      <c r="BE143" s="15">
        <f t="shared" ref="BE143:BE145" si="440">+BC143*C143</f>
        <v>0</v>
      </c>
      <c r="BF143" s="10" t="str">
        <f>IFERROR(VLOOKUP(A143,'18'!U:V,2,0),"0")</f>
        <v>0</v>
      </c>
      <c r="BG143" s="5" t="s">
        <v>129</v>
      </c>
      <c r="BH143" s="15">
        <f t="shared" ref="BH143:BH145" si="441">+BF143*C143</f>
        <v>0</v>
      </c>
      <c r="BI143" s="10" t="str">
        <f>IFERROR(VLOOKUP(A143,'19'!U:V,2,0),"0")</f>
        <v>0</v>
      </c>
      <c r="BJ143" s="5" t="s">
        <v>129</v>
      </c>
      <c r="BK143" s="15">
        <f t="shared" ref="BK143:BK145" si="442">+BI143*C143</f>
        <v>0</v>
      </c>
      <c r="BL143" s="10" t="str">
        <f>IFERROR(VLOOKUP(A143,'20'!U:V,2,0),"0")</f>
        <v>0</v>
      </c>
      <c r="BM143" s="5" t="s">
        <v>129</v>
      </c>
      <c r="BN143" s="15">
        <f t="shared" ref="BN143:BN145" si="443">+BL143*C143</f>
        <v>0</v>
      </c>
      <c r="BO143" s="10" t="str">
        <f>IFERROR(VLOOKUP(A143,'21'!U:V,2,0),"0")</f>
        <v>0</v>
      </c>
      <c r="BP143" s="5" t="s">
        <v>129</v>
      </c>
      <c r="BQ143" s="15">
        <f t="shared" ref="BQ143:BQ145" si="444">+BO143*C143</f>
        <v>0</v>
      </c>
      <c r="BR143" s="10" t="str">
        <f>IFERROR(VLOOKUP(A143,'22'!U:V,2,0),"0")</f>
        <v>0</v>
      </c>
      <c r="BS143" s="5" t="s">
        <v>129</v>
      </c>
      <c r="BT143" s="15">
        <f t="shared" ref="BT143:BT145" si="445">+BR143*C143</f>
        <v>0</v>
      </c>
      <c r="BU143" s="10" t="str">
        <f>IFERROR(VLOOKUP(A143,'23'!U:V,2,0),"0")</f>
        <v>0</v>
      </c>
      <c r="BV143" s="5" t="s">
        <v>129</v>
      </c>
      <c r="BW143" s="15">
        <f t="shared" ref="BW143:BW145" si="446">+BU143*C143</f>
        <v>0</v>
      </c>
      <c r="BX143" s="10" t="str">
        <f>IFERROR(VLOOKUP(A143,'24'!U:V,2,0),"0")</f>
        <v>0</v>
      </c>
      <c r="BY143" s="5" t="s">
        <v>129</v>
      </c>
      <c r="BZ143" s="15">
        <f t="shared" ref="BZ143:BZ145" si="447">+BX143*C143</f>
        <v>0</v>
      </c>
      <c r="CA143" s="10" t="str">
        <f>IFERROR(VLOOKUP(A143,'25'!U:V,2,0),"0")</f>
        <v>0</v>
      </c>
      <c r="CB143" s="5" t="s">
        <v>129</v>
      </c>
      <c r="CC143" s="15">
        <f t="shared" ref="CC143:CC145" si="448">+CA143*C143</f>
        <v>0</v>
      </c>
      <c r="CD143" s="10" t="str">
        <f>IFERROR(VLOOKUP(A143,'26'!U:V,2,0),"0")</f>
        <v>0</v>
      </c>
      <c r="CE143" s="5" t="s">
        <v>129</v>
      </c>
      <c r="CF143" s="15">
        <f t="shared" ref="CF143:CF145" si="449">+CD143*C143</f>
        <v>0</v>
      </c>
      <c r="CG143" s="10" t="str">
        <f>IFERROR(VLOOKUP(A143,'27'!U:V,2,0),"0")</f>
        <v>0</v>
      </c>
      <c r="CH143" s="5" t="s">
        <v>129</v>
      </c>
      <c r="CI143" s="15">
        <f t="shared" ref="CI143:CI145" si="450">+CG143*C143</f>
        <v>0</v>
      </c>
      <c r="CJ143" s="10" t="str">
        <f>IFERROR(VLOOKUP(A143,'28'!U:V,2,0),"0")</f>
        <v>0</v>
      </c>
      <c r="CK143" s="5" t="s">
        <v>129</v>
      </c>
      <c r="CL143" s="15">
        <f t="shared" ref="CL143:CL145" si="451">+CJ143*C143</f>
        <v>0</v>
      </c>
      <c r="CM143" s="10" t="str">
        <f>IFERROR(VLOOKUP(A143,'29'!U:V,2,0),"0")</f>
        <v>0</v>
      </c>
      <c r="CN143" s="5" t="s">
        <v>129</v>
      </c>
      <c r="CO143" s="15">
        <f t="shared" ref="CO143:CO145" si="452">+CM143*C143</f>
        <v>0</v>
      </c>
      <c r="CP143" s="10" t="str">
        <f>IFERROR(VLOOKUP(A143,'30'!U:V,2,0),"0")</f>
        <v>0</v>
      </c>
      <c r="CQ143" s="5" t="s">
        <v>129</v>
      </c>
      <c r="CR143" s="15">
        <f t="shared" ref="CR143:CR145" si="453">+CP143*C143</f>
        <v>0</v>
      </c>
      <c r="CS143" s="10" t="str">
        <f>IFERROR(VLOOKUP(A143,'31'!U:V,2,0),"0")</f>
        <v>0</v>
      </c>
      <c r="CT143" s="5" t="s">
        <v>129</v>
      </c>
      <c r="CU143" s="15">
        <f t="shared" si="422"/>
        <v>0</v>
      </c>
      <c r="CV143" s="10" t="str">
        <f>IFERROR(VLOOKUP(A143,'เซต1-31'!V:W,2,0),"0")</f>
        <v>0</v>
      </c>
      <c r="CW143" s="5" t="s">
        <v>129</v>
      </c>
      <c r="CX143" s="15">
        <f t="shared" si="421"/>
        <v>0</v>
      </c>
    </row>
    <row r="144" spans="1:102" x14ac:dyDescent="0.25">
      <c r="A144" s="5" t="s">
        <v>286</v>
      </c>
      <c r="B144" s="4" t="s">
        <v>285</v>
      </c>
      <c r="C144" s="13">
        <v>71.36</v>
      </c>
      <c r="D144" s="19">
        <f t="shared" si="420"/>
        <v>0</v>
      </c>
      <c r="E144" s="5" t="s">
        <v>129</v>
      </c>
      <c r="F144" s="13">
        <f t="shared" si="423"/>
        <v>0</v>
      </c>
      <c r="G144" s="10" t="str">
        <f>IFERROR(VLOOKUP(A144,'1'!U:V,2,0),"0")</f>
        <v>0</v>
      </c>
      <c r="H144" s="5" t="s">
        <v>129</v>
      </c>
      <c r="I144" s="15">
        <f t="shared" si="424"/>
        <v>0</v>
      </c>
      <c r="J144" s="10" t="str">
        <f>IFERROR(VLOOKUP(A144,'2'!U:V,2,0),"0")</f>
        <v>0</v>
      </c>
      <c r="K144" s="5" t="s">
        <v>129</v>
      </c>
      <c r="L144" s="15">
        <f t="shared" si="425"/>
        <v>0</v>
      </c>
      <c r="M144" s="10" t="str">
        <f>IFERROR(VLOOKUP(A144,'3'!U:V,2,0),"0")</f>
        <v>0</v>
      </c>
      <c r="N144" s="5" t="s">
        <v>129</v>
      </c>
      <c r="O144" s="15">
        <f t="shared" si="426"/>
        <v>0</v>
      </c>
      <c r="P144" s="10" t="str">
        <f>IFERROR(VLOOKUP(A144,'4'!U:V,2,0),"0")</f>
        <v>0</v>
      </c>
      <c r="Q144" s="5" t="s">
        <v>129</v>
      </c>
      <c r="R144" s="15">
        <f t="shared" si="427"/>
        <v>0</v>
      </c>
      <c r="S144" s="10" t="str">
        <f>IFERROR(VLOOKUP(A144,'5'!U:V,2,0),"0")</f>
        <v>0</v>
      </c>
      <c r="T144" s="5" t="s">
        <v>129</v>
      </c>
      <c r="U144" s="15">
        <f t="shared" si="428"/>
        <v>0</v>
      </c>
      <c r="V144" s="10" t="str">
        <f>IFERROR(VLOOKUP(A144,'6'!U:V,2,0),"0")</f>
        <v>0</v>
      </c>
      <c r="W144" s="5" t="s">
        <v>129</v>
      </c>
      <c r="X144" s="15">
        <f t="shared" si="429"/>
        <v>0</v>
      </c>
      <c r="Y144" s="10" t="str">
        <f>IFERROR(VLOOKUP(A144,'7'!U:V,2,0),"0")</f>
        <v>0</v>
      </c>
      <c r="Z144" s="5" t="s">
        <v>129</v>
      </c>
      <c r="AA144" s="15">
        <f t="shared" si="430"/>
        <v>0</v>
      </c>
      <c r="AB144" s="10" t="str">
        <f>IFERROR(VLOOKUP(A144,'8'!U:V,2,0),"0")</f>
        <v>0</v>
      </c>
      <c r="AC144" s="5" t="s">
        <v>129</v>
      </c>
      <c r="AD144" s="15">
        <f t="shared" si="431"/>
        <v>0</v>
      </c>
      <c r="AE144" s="10" t="str">
        <f>IFERROR(VLOOKUP(A144,'9'!U:V,2,0),"0")</f>
        <v>0</v>
      </c>
      <c r="AF144" s="5" t="s">
        <v>129</v>
      </c>
      <c r="AG144" s="15">
        <f t="shared" si="432"/>
        <v>0</v>
      </c>
      <c r="AH144" s="10" t="str">
        <f>IFERROR(VLOOKUP(A144,'10'!U:V,2,0),"0")</f>
        <v>0</v>
      </c>
      <c r="AI144" s="5" t="s">
        <v>129</v>
      </c>
      <c r="AJ144" s="15">
        <f t="shared" si="433"/>
        <v>0</v>
      </c>
      <c r="AK144" s="10" t="str">
        <f>IFERROR(VLOOKUP(A144,'11'!U:V,2,0),"0")</f>
        <v>0</v>
      </c>
      <c r="AL144" s="5" t="s">
        <v>129</v>
      </c>
      <c r="AM144" s="15">
        <f t="shared" si="434"/>
        <v>0</v>
      </c>
      <c r="AN144" s="10" t="str">
        <f>IFERROR(VLOOKUP(A144,'12'!U:V,2,0),"0")</f>
        <v>0</v>
      </c>
      <c r="AO144" s="5" t="s">
        <v>129</v>
      </c>
      <c r="AP144" s="15">
        <f t="shared" si="435"/>
        <v>0</v>
      </c>
      <c r="AQ144" s="10" t="str">
        <f>IFERROR(VLOOKUP(A144,'13'!U:V,2,0),"0")</f>
        <v>0</v>
      </c>
      <c r="AR144" s="5" t="s">
        <v>129</v>
      </c>
      <c r="AS144" s="15">
        <f t="shared" si="436"/>
        <v>0</v>
      </c>
      <c r="AT144" s="10" t="str">
        <f>IFERROR(VLOOKUP(A144,'14'!U:V,2,0),"0")</f>
        <v>0</v>
      </c>
      <c r="AU144" s="5" t="s">
        <v>129</v>
      </c>
      <c r="AV144" s="15">
        <f t="shared" si="437"/>
        <v>0</v>
      </c>
      <c r="AW144" s="10" t="str">
        <f>IFERROR(VLOOKUP(A144,'15'!U:V,2,0),"0")</f>
        <v>0</v>
      </c>
      <c r="AX144" s="5" t="s">
        <v>129</v>
      </c>
      <c r="AY144" s="15">
        <f t="shared" si="438"/>
        <v>0</v>
      </c>
      <c r="AZ144" s="10" t="str">
        <f>IFERROR(VLOOKUP(A144,'16'!U:V,2,0),"0")</f>
        <v>0</v>
      </c>
      <c r="BA144" s="5" t="s">
        <v>129</v>
      </c>
      <c r="BB144" s="15">
        <f t="shared" si="439"/>
        <v>0</v>
      </c>
      <c r="BC144" s="10" t="str">
        <f>IFERROR(VLOOKUP(A144,'17'!U:V,2,0),"0")</f>
        <v>0</v>
      </c>
      <c r="BD144" s="5" t="s">
        <v>129</v>
      </c>
      <c r="BE144" s="15">
        <f t="shared" si="440"/>
        <v>0</v>
      </c>
      <c r="BF144" s="10" t="str">
        <f>IFERROR(VLOOKUP(A144,'18'!U:V,2,0),"0")</f>
        <v>0</v>
      </c>
      <c r="BG144" s="5" t="s">
        <v>129</v>
      </c>
      <c r="BH144" s="15">
        <f t="shared" si="441"/>
        <v>0</v>
      </c>
      <c r="BI144" s="10" t="str">
        <f>IFERROR(VLOOKUP(A144,'19'!U:V,2,0),"0")</f>
        <v>0</v>
      </c>
      <c r="BJ144" s="5" t="s">
        <v>129</v>
      </c>
      <c r="BK144" s="15">
        <f t="shared" si="442"/>
        <v>0</v>
      </c>
      <c r="BL144" s="10" t="str">
        <f>IFERROR(VLOOKUP(A144,'20'!U:V,2,0),"0")</f>
        <v>0</v>
      </c>
      <c r="BM144" s="5" t="s">
        <v>129</v>
      </c>
      <c r="BN144" s="15">
        <f t="shared" si="443"/>
        <v>0</v>
      </c>
      <c r="BO144" s="10" t="str">
        <f>IFERROR(VLOOKUP(A144,'21'!U:V,2,0),"0")</f>
        <v>0</v>
      </c>
      <c r="BP144" s="5" t="s">
        <v>129</v>
      </c>
      <c r="BQ144" s="15">
        <f t="shared" si="444"/>
        <v>0</v>
      </c>
      <c r="BR144" s="10" t="str">
        <f>IFERROR(VLOOKUP(A144,'22'!U:V,2,0),"0")</f>
        <v>0</v>
      </c>
      <c r="BS144" s="5" t="s">
        <v>129</v>
      </c>
      <c r="BT144" s="15">
        <f t="shared" si="445"/>
        <v>0</v>
      </c>
      <c r="BU144" s="10" t="str">
        <f>IFERROR(VLOOKUP(A144,'23'!U:V,2,0),"0")</f>
        <v>0</v>
      </c>
      <c r="BV144" s="5" t="s">
        <v>129</v>
      </c>
      <c r="BW144" s="15">
        <f t="shared" si="446"/>
        <v>0</v>
      </c>
      <c r="BX144" s="10" t="str">
        <f>IFERROR(VLOOKUP(A144,'24'!U:V,2,0),"0")</f>
        <v>0</v>
      </c>
      <c r="BY144" s="5" t="s">
        <v>129</v>
      </c>
      <c r="BZ144" s="15">
        <f t="shared" si="447"/>
        <v>0</v>
      </c>
      <c r="CA144" s="10" t="str">
        <f>IFERROR(VLOOKUP(A144,'25'!U:V,2,0),"0")</f>
        <v>0</v>
      </c>
      <c r="CB144" s="5" t="s">
        <v>129</v>
      </c>
      <c r="CC144" s="15">
        <f t="shared" si="448"/>
        <v>0</v>
      </c>
      <c r="CD144" s="10" t="str">
        <f>IFERROR(VLOOKUP(A144,'26'!U:V,2,0),"0")</f>
        <v>0</v>
      </c>
      <c r="CE144" s="5" t="s">
        <v>129</v>
      </c>
      <c r="CF144" s="15">
        <f t="shared" si="449"/>
        <v>0</v>
      </c>
      <c r="CG144" s="10" t="str">
        <f>IFERROR(VLOOKUP(A144,'27'!U:V,2,0),"0")</f>
        <v>0</v>
      </c>
      <c r="CH144" s="5" t="s">
        <v>129</v>
      </c>
      <c r="CI144" s="15">
        <f t="shared" si="450"/>
        <v>0</v>
      </c>
      <c r="CJ144" s="10" t="str">
        <f>IFERROR(VLOOKUP(A144,'28'!U:V,2,0),"0")</f>
        <v>0</v>
      </c>
      <c r="CK144" s="5" t="s">
        <v>129</v>
      </c>
      <c r="CL144" s="15">
        <f t="shared" si="451"/>
        <v>0</v>
      </c>
      <c r="CM144" s="10" t="str">
        <f>IFERROR(VLOOKUP(A144,'29'!U:V,2,0),"0")</f>
        <v>0</v>
      </c>
      <c r="CN144" s="5" t="s">
        <v>129</v>
      </c>
      <c r="CO144" s="15">
        <f t="shared" si="452"/>
        <v>0</v>
      </c>
      <c r="CP144" s="10" t="str">
        <f>IFERROR(VLOOKUP(A144,'30'!U:V,2,0),"0")</f>
        <v>0</v>
      </c>
      <c r="CQ144" s="5" t="s">
        <v>129</v>
      </c>
      <c r="CR144" s="15">
        <f t="shared" si="453"/>
        <v>0</v>
      </c>
      <c r="CS144" s="10" t="str">
        <f>IFERROR(VLOOKUP(A144,'31'!U:V,2,0),"0")</f>
        <v>0</v>
      </c>
      <c r="CT144" s="5" t="s">
        <v>129</v>
      </c>
      <c r="CU144" s="15">
        <f t="shared" si="422"/>
        <v>0</v>
      </c>
      <c r="CV144" s="10" t="str">
        <f>IFERROR(VLOOKUP(A144,'เซต1-31'!V:W,2,0),"0")</f>
        <v>0</v>
      </c>
      <c r="CW144" s="5" t="s">
        <v>129</v>
      </c>
      <c r="CX144" s="15">
        <f t="shared" si="421"/>
        <v>0</v>
      </c>
    </row>
    <row r="145" spans="1:102" x14ac:dyDescent="0.25">
      <c r="A145" s="5" t="s">
        <v>284</v>
      </c>
      <c r="B145" s="4" t="s">
        <v>285</v>
      </c>
      <c r="C145" s="13">
        <v>71.36</v>
      </c>
      <c r="D145" s="19">
        <f t="shared" si="420"/>
        <v>0</v>
      </c>
      <c r="E145" s="5" t="s">
        <v>129</v>
      </c>
      <c r="F145" s="13">
        <f t="shared" si="423"/>
        <v>0</v>
      </c>
      <c r="G145" s="10" t="str">
        <f>IFERROR(VLOOKUP(A145,'1'!U:V,2,0),"0")</f>
        <v>0</v>
      </c>
      <c r="H145" s="5" t="s">
        <v>129</v>
      </c>
      <c r="I145" s="15">
        <f t="shared" si="424"/>
        <v>0</v>
      </c>
      <c r="J145" s="10" t="str">
        <f>IFERROR(VLOOKUP(A145,'2'!U:V,2,0),"0")</f>
        <v>0</v>
      </c>
      <c r="K145" s="5" t="s">
        <v>129</v>
      </c>
      <c r="L145" s="15">
        <f t="shared" si="425"/>
        <v>0</v>
      </c>
      <c r="M145" s="10" t="str">
        <f>IFERROR(VLOOKUP(A145,'3'!U:V,2,0),"0")</f>
        <v>0</v>
      </c>
      <c r="N145" s="5" t="s">
        <v>129</v>
      </c>
      <c r="O145" s="15">
        <f t="shared" si="426"/>
        <v>0</v>
      </c>
      <c r="P145" s="10" t="str">
        <f>IFERROR(VLOOKUP(A145,'4'!U:V,2,0),"0")</f>
        <v>0</v>
      </c>
      <c r="Q145" s="5" t="s">
        <v>129</v>
      </c>
      <c r="R145" s="15">
        <f t="shared" si="427"/>
        <v>0</v>
      </c>
      <c r="S145" s="10" t="str">
        <f>IFERROR(VLOOKUP(A145,'5'!U:V,2,0),"0")</f>
        <v>0</v>
      </c>
      <c r="T145" s="5" t="s">
        <v>129</v>
      </c>
      <c r="U145" s="15">
        <f t="shared" si="428"/>
        <v>0</v>
      </c>
      <c r="V145" s="10" t="str">
        <f>IFERROR(VLOOKUP(A145,'6'!U:V,2,0),"0")</f>
        <v>0</v>
      </c>
      <c r="W145" s="5" t="s">
        <v>129</v>
      </c>
      <c r="X145" s="15">
        <f t="shared" si="429"/>
        <v>0</v>
      </c>
      <c r="Y145" s="10" t="str">
        <f>IFERROR(VLOOKUP(A145,'7'!U:V,2,0),"0")</f>
        <v>0</v>
      </c>
      <c r="Z145" s="5" t="s">
        <v>129</v>
      </c>
      <c r="AA145" s="15">
        <f t="shared" si="430"/>
        <v>0</v>
      </c>
      <c r="AB145" s="10" t="str">
        <f>IFERROR(VLOOKUP(A145,'8'!U:V,2,0),"0")</f>
        <v>0</v>
      </c>
      <c r="AC145" s="5" t="s">
        <v>129</v>
      </c>
      <c r="AD145" s="15">
        <f t="shared" si="431"/>
        <v>0</v>
      </c>
      <c r="AE145" s="10" t="str">
        <f>IFERROR(VLOOKUP(A145,'9'!U:V,2,0),"0")</f>
        <v>0</v>
      </c>
      <c r="AF145" s="5" t="s">
        <v>129</v>
      </c>
      <c r="AG145" s="15">
        <f t="shared" si="432"/>
        <v>0</v>
      </c>
      <c r="AH145" s="10" t="str">
        <f>IFERROR(VLOOKUP(A145,'10'!U:V,2,0),"0")</f>
        <v>0</v>
      </c>
      <c r="AI145" s="5" t="s">
        <v>129</v>
      </c>
      <c r="AJ145" s="15">
        <f t="shared" si="433"/>
        <v>0</v>
      </c>
      <c r="AK145" s="10" t="str">
        <f>IFERROR(VLOOKUP(A145,'11'!U:V,2,0),"0")</f>
        <v>0</v>
      </c>
      <c r="AL145" s="5" t="s">
        <v>129</v>
      </c>
      <c r="AM145" s="15">
        <f t="shared" si="434"/>
        <v>0</v>
      </c>
      <c r="AN145" s="10" t="str">
        <f>IFERROR(VLOOKUP(A145,'12'!U:V,2,0),"0")</f>
        <v>0</v>
      </c>
      <c r="AO145" s="5" t="s">
        <v>129</v>
      </c>
      <c r="AP145" s="15">
        <f t="shared" si="435"/>
        <v>0</v>
      </c>
      <c r="AQ145" s="10" t="str">
        <f>IFERROR(VLOOKUP(A145,'13'!U:V,2,0),"0")</f>
        <v>0</v>
      </c>
      <c r="AR145" s="5" t="s">
        <v>129</v>
      </c>
      <c r="AS145" s="15">
        <f t="shared" si="436"/>
        <v>0</v>
      </c>
      <c r="AT145" s="10" t="str">
        <f>IFERROR(VLOOKUP(A145,'14'!U:V,2,0),"0")</f>
        <v>0</v>
      </c>
      <c r="AU145" s="5" t="s">
        <v>129</v>
      </c>
      <c r="AV145" s="15">
        <f t="shared" si="437"/>
        <v>0</v>
      </c>
      <c r="AW145" s="10" t="str">
        <f>IFERROR(VLOOKUP(A145,'15'!U:V,2,0),"0")</f>
        <v>0</v>
      </c>
      <c r="AX145" s="5" t="s">
        <v>129</v>
      </c>
      <c r="AY145" s="15">
        <f t="shared" si="438"/>
        <v>0</v>
      </c>
      <c r="AZ145" s="10" t="str">
        <f>IFERROR(VLOOKUP(A145,'16'!U:V,2,0),"0")</f>
        <v>0</v>
      </c>
      <c r="BA145" s="5" t="s">
        <v>129</v>
      </c>
      <c r="BB145" s="15">
        <f t="shared" si="439"/>
        <v>0</v>
      </c>
      <c r="BC145" s="10" t="str">
        <f>IFERROR(VLOOKUP(A145,'17'!U:V,2,0),"0")</f>
        <v>0</v>
      </c>
      <c r="BD145" s="5" t="s">
        <v>129</v>
      </c>
      <c r="BE145" s="15">
        <f t="shared" si="440"/>
        <v>0</v>
      </c>
      <c r="BF145" s="10" t="str">
        <f>IFERROR(VLOOKUP(A145,'18'!U:V,2,0),"0")</f>
        <v>0</v>
      </c>
      <c r="BG145" s="5" t="s">
        <v>129</v>
      </c>
      <c r="BH145" s="15">
        <f t="shared" si="441"/>
        <v>0</v>
      </c>
      <c r="BI145" s="10" t="str">
        <f>IFERROR(VLOOKUP(A145,'19'!U:V,2,0),"0")</f>
        <v>0</v>
      </c>
      <c r="BJ145" s="5" t="s">
        <v>129</v>
      </c>
      <c r="BK145" s="15">
        <f t="shared" si="442"/>
        <v>0</v>
      </c>
      <c r="BL145" s="10" t="str">
        <f>IFERROR(VLOOKUP(A145,'20'!U:V,2,0),"0")</f>
        <v>0</v>
      </c>
      <c r="BM145" s="5" t="s">
        <v>129</v>
      </c>
      <c r="BN145" s="15">
        <f t="shared" si="443"/>
        <v>0</v>
      </c>
      <c r="BO145" s="10" t="str">
        <f>IFERROR(VLOOKUP(A145,'21'!U:V,2,0),"0")</f>
        <v>0</v>
      </c>
      <c r="BP145" s="5" t="s">
        <v>129</v>
      </c>
      <c r="BQ145" s="15">
        <f t="shared" si="444"/>
        <v>0</v>
      </c>
      <c r="BR145" s="10" t="str">
        <f>IFERROR(VLOOKUP(A145,'22'!U:V,2,0),"0")</f>
        <v>0</v>
      </c>
      <c r="BS145" s="5" t="s">
        <v>129</v>
      </c>
      <c r="BT145" s="15">
        <f t="shared" si="445"/>
        <v>0</v>
      </c>
      <c r="BU145" s="10" t="str">
        <f>IFERROR(VLOOKUP(A145,'23'!U:V,2,0),"0")</f>
        <v>0</v>
      </c>
      <c r="BV145" s="5" t="s">
        <v>129</v>
      </c>
      <c r="BW145" s="15">
        <f t="shared" si="446"/>
        <v>0</v>
      </c>
      <c r="BX145" s="10" t="str">
        <f>IFERROR(VLOOKUP(A145,'24'!U:V,2,0),"0")</f>
        <v>0</v>
      </c>
      <c r="BY145" s="5" t="s">
        <v>129</v>
      </c>
      <c r="BZ145" s="15">
        <f t="shared" si="447"/>
        <v>0</v>
      </c>
      <c r="CA145" s="10" t="str">
        <f>IFERROR(VLOOKUP(A145,'25'!U:V,2,0),"0")</f>
        <v>0</v>
      </c>
      <c r="CB145" s="5" t="s">
        <v>129</v>
      </c>
      <c r="CC145" s="15">
        <f t="shared" si="448"/>
        <v>0</v>
      </c>
      <c r="CD145" s="10" t="str">
        <f>IFERROR(VLOOKUP(A145,'26'!U:V,2,0),"0")</f>
        <v>0</v>
      </c>
      <c r="CE145" s="5" t="s">
        <v>129</v>
      </c>
      <c r="CF145" s="15">
        <f t="shared" si="449"/>
        <v>0</v>
      </c>
      <c r="CG145" s="10" t="str">
        <f>IFERROR(VLOOKUP(A145,'27'!U:V,2,0),"0")</f>
        <v>0</v>
      </c>
      <c r="CH145" s="5" t="s">
        <v>129</v>
      </c>
      <c r="CI145" s="15">
        <f t="shared" si="450"/>
        <v>0</v>
      </c>
      <c r="CJ145" s="10" t="str">
        <f>IFERROR(VLOOKUP(A145,'28'!U:V,2,0),"0")</f>
        <v>0</v>
      </c>
      <c r="CK145" s="5" t="s">
        <v>129</v>
      </c>
      <c r="CL145" s="15">
        <f t="shared" si="451"/>
        <v>0</v>
      </c>
      <c r="CM145" s="10" t="str">
        <f>IFERROR(VLOOKUP(A145,'29'!U:V,2,0),"0")</f>
        <v>0</v>
      </c>
      <c r="CN145" s="5" t="s">
        <v>129</v>
      </c>
      <c r="CO145" s="15">
        <f t="shared" si="452"/>
        <v>0</v>
      </c>
      <c r="CP145" s="10" t="str">
        <f>IFERROR(VLOOKUP(A145,'30'!U:V,2,0),"0")</f>
        <v>0</v>
      </c>
      <c r="CQ145" s="5" t="s">
        <v>129</v>
      </c>
      <c r="CR145" s="15">
        <f t="shared" si="453"/>
        <v>0</v>
      </c>
      <c r="CS145" s="10" t="str">
        <f>IFERROR(VLOOKUP(A145,'31'!U:V,2,0),"0")</f>
        <v>0</v>
      </c>
      <c r="CT145" s="5" t="s">
        <v>129</v>
      </c>
      <c r="CU145" s="15">
        <f t="shared" si="422"/>
        <v>0</v>
      </c>
      <c r="CV145" s="10" t="str">
        <f>IFERROR(VLOOKUP(A145,'เซต1-31'!V:W,2,0),"0")</f>
        <v>0</v>
      </c>
      <c r="CW145" s="5" t="s">
        <v>129</v>
      </c>
      <c r="CX145" s="15">
        <f t="shared" si="421"/>
        <v>0</v>
      </c>
    </row>
    <row r="146" spans="1:102" x14ac:dyDescent="0.25">
      <c r="A146" s="5" t="s">
        <v>282</v>
      </c>
      <c r="B146" s="4" t="s">
        <v>283</v>
      </c>
      <c r="C146" s="13">
        <v>14.89</v>
      </c>
      <c r="D146" s="19">
        <f t="shared" si="420"/>
        <v>0</v>
      </c>
      <c r="E146" s="5" t="s">
        <v>129</v>
      </c>
      <c r="F146" s="13">
        <f t="shared" ref="F146" si="454">+D146*C146</f>
        <v>0</v>
      </c>
      <c r="G146" s="10" t="str">
        <f>IFERROR(VLOOKUP(A146,'1'!U:V,2,0),"0")</f>
        <v>0</v>
      </c>
      <c r="H146" s="5" t="s">
        <v>129</v>
      </c>
      <c r="I146" s="15">
        <f t="shared" ref="I146" si="455">+G146*C146</f>
        <v>0</v>
      </c>
      <c r="J146" s="10" t="str">
        <f>IFERROR(VLOOKUP(A146,'2'!U:V,2,0),"0")</f>
        <v>0</v>
      </c>
      <c r="K146" s="5" t="s">
        <v>129</v>
      </c>
      <c r="L146" s="15">
        <f t="shared" ref="L146" si="456">+J146*C146</f>
        <v>0</v>
      </c>
      <c r="M146" s="10" t="str">
        <f>IFERROR(VLOOKUP(A146,'3'!U:V,2,0),"0")</f>
        <v>0</v>
      </c>
      <c r="N146" s="5" t="s">
        <v>129</v>
      </c>
      <c r="O146" s="15">
        <f t="shared" ref="O146" si="457">+M146*C146</f>
        <v>0</v>
      </c>
      <c r="P146" s="10" t="str">
        <f>IFERROR(VLOOKUP(A146,'4'!U:V,2,0),"0")</f>
        <v>0</v>
      </c>
      <c r="Q146" s="5" t="s">
        <v>129</v>
      </c>
      <c r="R146" s="15">
        <f t="shared" ref="R146" si="458">+P146*C146</f>
        <v>0</v>
      </c>
      <c r="S146" s="10" t="str">
        <f>IFERROR(VLOOKUP(A146,'5'!U:V,2,0),"0")</f>
        <v>0</v>
      </c>
      <c r="T146" s="5" t="s">
        <v>129</v>
      </c>
      <c r="U146" s="15">
        <f t="shared" ref="U146" si="459">+S146*C146</f>
        <v>0</v>
      </c>
      <c r="V146" s="10" t="str">
        <f>IFERROR(VLOOKUP(A146,'6'!U:V,2,0),"0")</f>
        <v>0</v>
      </c>
      <c r="W146" s="5" t="s">
        <v>129</v>
      </c>
      <c r="X146" s="15">
        <f t="shared" ref="X146" si="460">+V146*C146</f>
        <v>0</v>
      </c>
      <c r="Y146" s="10" t="str">
        <f>IFERROR(VLOOKUP(A146,'7'!U:V,2,0),"0")</f>
        <v>0</v>
      </c>
      <c r="Z146" s="5" t="s">
        <v>129</v>
      </c>
      <c r="AA146" s="15">
        <f t="shared" ref="AA146" si="461">+Y146*C146</f>
        <v>0</v>
      </c>
      <c r="AB146" s="10" t="str">
        <f>IFERROR(VLOOKUP(A146,'8'!U:V,2,0),"0")</f>
        <v>0</v>
      </c>
      <c r="AC146" s="5" t="s">
        <v>129</v>
      </c>
      <c r="AD146" s="15">
        <f t="shared" ref="AD146" si="462">+AB146*C146</f>
        <v>0</v>
      </c>
      <c r="AE146" s="10" t="str">
        <f>IFERROR(VLOOKUP(A146,'9'!U:V,2,0),"0")</f>
        <v>0</v>
      </c>
      <c r="AF146" s="5" t="s">
        <v>129</v>
      </c>
      <c r="AG146" s="15">
        <f t="shared" ref="AG146" si="463">+AE146*C146</f>
        <v>0</v>
      </c>
      <c r="AH146" s="10" t="str">
        <f>IFERROR(VLOOKUP(A146,'10'!U:V,2,0),"0")</f>
        <v>0</v>
      </c>
      <c r="AI146" s="5" t="s">
        <v>129</v>
      </c>
      <c r="AJ146" s="15">
        <f t="shared" ref="AJ146" si="464">+AH146*C146</f>
        <v>0</v>
      </c>
      <c r="AK146" s="10" t="str">
        <f>IFERROR(VLOOKUP(A146,'11'!U:V,2,0),"0")</f>
        <v>0</v>
      </c>
      <c r="AL146" s="5" t="s">
        <v>129</v>
      </c>
      <c r="AM146" s="15">
        <f t="shared" ref="AM146" si="465">+AK146*C146</f>
        <v>0</v>
      </c>
      <c r="AN146" s="10" t="str">
        <f>IFERROR(VLOOKUP(A146,'12'!U:V,2,0),"0")</f>
        <v>0</v>
      </c>
      <c r="AO146" s="5" t="s">
        <v>129</v>
      </c>
      <c r="AP146" s="15">
        <f t="shared" ref="AP146" si="466">+AN146*C146</f>
        <v>0</v>
      </c>
      <c r="AQ146" s="10" t="str">
        <f>IFERROR(VLOOKUP(A146,'13'!U:V,2,0),"0")</f>
        <v>0</v>
      </c>
      <c r="AR146" s="5" t="s">
        <v>129</v>
      </c>
      <c r="AS146" s="15">
        <f t="shared" ref="AS146" si="467">+AQ146*C146</f>
        <v>0</v>
      </c>
      <c r="AT146" s="10" t="str">
        <f>IFERROR(VLOOKUP(A146,'14'!U:V,2,0),"0")</f>
        <v>0</v>
      </c>
      <c r="AU146" s="5" t="s">
        <v>129</v>
      </c>
      <c r="AV146" s="15">
        <f t="shared" ref="AV146" si="468">+AT146*C146</f>
        <v>0</v>
      </c>
      <c r="AW146" s="10" t="str">
        <f>IFERROR(VLOOKUP(A146,'15'!U:V,2,0),"0")</f>
        <v>0</v>
      </c>
      <c r="AX146" s="5" t="s">
        <v>129</v>
      </c>
      <c r="AY146" s="15">
        <f t="shared" ref="AY146" si="469">+AW146*C146</f>
        <v>0</v>
      </c>
      <c r="AZ146" s="10" t="str">
        <f>IFERROR(VLOOKUP(A146,'16'!U:V,2,0),"0")</f>
        <v>0</v>
      </c>
      <c r="BA146" s="5" t="s">
        <v>129</v>
      </c>
      <c r="BB146" s="15">
        <f t="shared" ref="BB146" si="470">+AZ146*C146</f>
        <v>0</v>
      </c>
      <c r="BC146" s="10" t="str">
        <f>IFERROR(VLOOKUP(A146,'17'!U:V,2,0),"0")</f>
        <v>0</v>
      </c>
      <c r="BD146" s="5" t="s">
        <v>129</v>
      </c>
      <c r="BE146" s="15">
        <f t="shared" ref="BE146" si="471">+BC146*C146</f>
        <v>0</v>
      </c>
      <c r="BF146" s="10" t="str">
        <f>IFERROR(VLOOKUP(A146,'18'!U:V,2,0),"0")</f>
        <v>0</v>
      </c>
      <c r="BG146" s="5" t="s">
        <v>129</v>
      </c>
      <c r="BH146" s="15">
        <f t="shared" ref="BH146" si="472">+BF146*C146</f>
        <v>0</v>
      </c>
      <c r="BI146" s="10" t="str">
        <f>IFERROR(VLOOKUP(A146,'19'!U:V,2,0),"0")</f>
        <v>0</v>
      </c>
      <c r="BJ146" s="5" t="s">
        <v>129</v>
      </c>
      <c r="BK146" s="15">
        <f t="shared" ref="BK146" si="473">+BI146*C146</f>
        <v>0</v>
      </c>
      <c r="BL146" s="10" t="str">
        <f>IFERROR(VLOOKUP(A146,'20'!U:V,2,0),"0")</f>
        <v>0</v>
      </c>
      <c r="BM146" s="5" t="s">
        <v>129</v>
      </c>
      <c r="BN146" s="15">
        <f t="shared" ref="BN146" si="474">+BL146*C146</f>
        <v>0</v>
      </c>
      <c r="BO146" s="10" t="str">
        <f>IFERROR(VLOOKUP(A146,'21'!U:V,2,0),"0")</f>
        <v>0</v>
      </c>
      <c r="BP146" s="5" t="s">
        <v>129</v>
      </c>
      <c r="BQ146" s="15">
        <f t="shared" ref="BQ146" si="475">+BO146*C146</f>
        <v>0</v>
      </c>
      <c r="BR146" s="10" t="str">
        <f>IFERROR(VLOOKUP(A146,'22'!U:V,2,0),"0")</f>
        <v>0</v>
      </c>
      <c r="BS146" s="5" t="s">
        <v>129</v>
      </c>
      <c r="BT146" s="15">
        <f t="shared" ref="BT146" si="476">+BR146*C146</f>
        <v>0</v>
      </c>
      <c r="BU146" s="10" t="str">
        <f>IFERROR(VLOOKUP(A146,'23'!U:V,2,0),"0")</f>
        <v>0</v>
      </c>
      <c r="BV146" s="5" t="s">
        <v>129</v>
      </c>
      <c r="BW146" s="15">
        <f t="shared" ref="BW146" si="477">+BU146*C146</f>
        <v>0</v>
      </c>
      <c r="BX146" s="10" t="str">
        <f>IFERROR(VLOOKUP(A146,'24'!U:V,2,0),"0")</f>
        <v>0</v>
      </c>
      <c r="BY146" s="5" t="s">
        <v>129</v>
      </c>
      <c r="BZ146" s="15">
        <f t="shared" ref="BZ146" si="478">+BX146*C146</f>
        <v>0</v>
      </c>
      <c r="CA146" s="10" t="str">
        <f>IFERROR(VLOOKUP(A146,'25'!U:V,2,0),"0")</f>
        <v>0</v>
      </c>
      <c r="CB146" s="5" t="s">
        <v>129</v>
      </c>
      <c r="CC146" s="15">
        <f t="shared" ref="CC146" si="479">+CA146*C146</f>
        <v>0</v>
      </c>
      <c r="CD146" s="10" t="str">
        <f>IFERROR(VLOOKUP(A146,'26'!U:V,2,0),"0")</f>
        <v>0</v>
      </c>
      <c r="CE146" s="5" t="s">
        <v>129</v>
      </c>
      <c r="CF146" s="15">
        <f t="shared" ref="CF146" si="480">+CD146*C146</f>
        <v>0</v>
      </c>
      <c r="CG146" s="10" t="str">
        <f>IFERROR(VLOOKUP(A146,'27'!U:V,2,0),"0")</f>
        <v>0</v>
      </c>
      <c r="CH146" s="5" t="s">
        <v>129</v>
      </c>
      <c r="CI146" s="15">
        <f t="shared" ref="CI146" si="481">+CG146*C146</f>
        <v>0</v>
      </c>
      <c r="CJ146" s="10" t="str">
        <f>IFERROR(VLOOKUP(A146,'28'!U:V,2,0),"0")</f>
        <v>0</v>
      </c>
      <c r="CK146" s="5" t="s">
        <v>129</v>
      </c>
      <c r="CL146" s="15">
        <f t="shared" ref="CL146" si="482">+CJ146*C146</f>
        <v>0</v>
      </c>
      <c r="CM146" s="10" t="str">
        <f>IFERROR(VLOOKUP(A146,'29'!U:V,2,0),"0")</f>
        <v>0</v>
      </c>
      <c r="CN146" s="5" t="s">
        <v>129</v>
      </c>
      <c r="CO146" s="15">
        <f t="shared" ref="CO146" si="483">+CM146*C146</f>
        <v>0</v>
      </c>
      <c r="CP146" s="10" t="str">
        <f>IFERROR(VLOOKUP(A146,'30'!U:V,2,0),"0")</f>
        <v>0</v>
      </c>
      <c r="CQ146" s="5" t="s">
        <v>129</v>
      </c>
      <c r="CR146" s="15">
        <f t="shared" ref="CR146" si="484">+CP146*C146</f>
        <v>0</v>
      </c>
      <c r="CS146" s="10" t="str">
        <f>IFERROR(VLOOKUP(A146,'31'!U:V,2,0),"0")</f>
        <v>0</v>
      </c>
      <c r="CT146" s="5" t="s">
        <v>129</v>
      </c>
      <c r="CU146" s="15">
        <f t="shared" si="422"/>
        <v>0</v>
      </c>
      <c r="CV146" s="10" t="str">
        <f>IFERROR(VLOOKUP(A146,'เซต1-31'!V:W,2,0),"0")</f>
        <v>0</v>
      </c>
      <c r="CW146" s="5" t="s">
        <v>129</v>
      </c>
      <c r="CX146" s="15">
        <f t="shared" si="421"/>
        <v>0</v>
      </c>
    </row>
    <row r="147" spans="1:102" x14ac:dyDescent="0.25">
      <c r="A147" s="5" t="s">
        <v>289</v>
      </c>
      <c r="B147" s="4" t="s">
        <v>290</v>
      </c>
      <c r="C147" s="13">
        <v>12.68</v>
      </c>
      <c r="D147" s="19">
        <f t="shared" si="420"/>
        <v>0</v>
      </c>
      <c r="E147" s="5" t="s">
        <v>129</v>
      </c>
      <c r="F147" s="13">
        <f t="shared" ref="F147" si="485">+D147*C147</f>
        <v>0</v>
      </c>
      <c r="G147" s="10" t="str">
        <f>IFERROR(VLOOKUP(A147,'1'!U:V,2,0),"0")</f>
        <v>0</v>
      </c>
      <c r="H147" s="5" t="s">
        <v>129</v>
      </c>
      <c r="I147" s="15">
        <f t="shared" ref="I147" si="486">+G147*C147</f>
        <v>0</v>
      </c>
      <c r="J147" s="10" t="str">
        <f>IFERROR(VLOOKUP(A147,'2'!U:V,2,0),"0")</f>
        <v>0</v>
      </c>
      <c r="K147" s="5" t="s">
        <v>129</v>
      </c>
      <c r="L147" s="15">
        <f t="shared" ref="L147" si="487">+J147*C147</f>
        <v>0</v>
      </c>
      <c r="M147" s="10" t="str">
        <f>IFERROR(VLOOKUP(A147,'3'!U:V,2,0),"0")</f>
        <v>0</v>
      </c>
      <c r="N147" s="5" t="s">
        <v>129</v>
      </c>
      <c r="O147" s="15">
        <f t="shared" ref="O147" si="488">+M147*C147</f>
        <v>0</v>
      </c>
      <c r="P147" s="10" t="str">
        <f>IFERROR(VLOOKUP(A147,'4'!U:V,2,0),"0")</f>
        <v>0</v>
      </c>
      <c r="Q147" s="5" t="s">
        <v>129</v>
      </c>
      <c r="R147" s="15">
        <f t="shared" ref="R147" si="489">+P147*C147</f>
        <v>0</v>
      </c>
      <c r="S147" s="10" t="str">
        <f>IFERROR(VLOOKUP(A147,'5'!U:V,2,0),"0")</f>
        <v>0</v>
      </c>
      <c r="T147" s="5" t="s">
        <v>129</v>
      </c>
      <c r="U147" s="15">
        <f t="shared" ref="U147" si="490">+S147*C147</f>
        <v>0</v>
      </c>
      <c r="V147" s="10" t="str">
        <f>IFERROR(VLOOKUP(A147,'6'!U:V,2,0),"0")</f>
        <v>0</v>
      </c>
      <c r="W147" s="5" t="s">
        <v>129</v>
      </c>
      <c r="X147" s="15">
        <f t="shared" ref="X147" si="491">+V147*C147</f>
        <v>0</v>
      </c>
      <c r="Y147" s="10" t="str">
        <f>IFERROR(VLOOKUP(A147,'7'!U:V,2,0),"0")</f>
        <v>0</v>
      </c>
      <c r="Z147" s="5" t="s">
        <v>129</v>
      </c>
      <c r="AA147" s="15">
        <f t="shared" ref="AA147" si="492">+Y147*C147</f>
        <v>0</v>
      </c>
      <c r="AB147" s="10" t="str">
        <f>IFERROR(VLOOKUP(A147,'8'!U:V,2,0),"0")</f>
        <v>0</v>
      </c>
      <c r="AC147" s="5" t="s">
        <v>129</v>
      </c>
      <c r="AD147" s="15">
        <f t="shared" ref="AD147" si="493">+AB147*C147</f>
        <v>0</v>
      </c>
      <c r="AE147" s="10" t="str">
        <f>IFERROR(VLOOKUP(A147,'9'!U:V,2,0),"0")</f>
        <v>0</v>
      </c>
      <c r="AF147" s="5" t="s">
        <v>129</v>
      </c>
      <c r="AG147" s="15">
        <f t="shared" ref="AG147" si="494">+AE147*C147</f>
        <v>0</v>
      </c>
      <c r="AH147" s="10" t="str">
        <f>IFERROR(VLOOKUP(A147,'10'!U:V,2,0),"0")</f>
        <v>0</v>
      </c>
      <c r="AI147" s="5" t="s">
        <v>129</v>
      </c>
      <c r="AJ147" s="15">
        <f t="shared" ref="AJ147" si="495">+AH147*C147</f>
        <v>0</v>
      </c>
      <c r="AK147" s="10" t="str">
        <f>IFERROR(VLOOKUP(A147,'11'!U:V,2,0),"0")</f>
        <v>0</v>
      </c>
      <c r="AL147" s="5" t="s">
        <v>129</v>
      </c>
      <c r="AM147" s="15">
        <f t="shared" ref="AM147" si="496">+AK147*C147</f>
        <v>0</v>
      </c>
      <c r="AN147" s="10" t="str">
        <f>IFERROR(VLOOKUP(A147,'12'!U:V,2,0),"0")</f>
        <v>0</v>
      </c>
      <c r="AO147" s="5" t="s">
        <v>129</v>
      </c>
      <c r="AP147" s="15">
        <f t="shared" ref="AP147" si="497">+AN147*C147</f>
        <v>0</v>
      </c>
      <c r="AQ147" s="10" t="str">
        <f>IFERROR(VLOOKUP(A147,'13'!U:V,2,0),"0")</f>
        <v>0</v>
      </c>
      <c r="AR147" s="5" t="s">
        <v>129</v>
      </c>
      <c r="AS147" s="15">
        <f t="shared" ref="AS147" si="498">+AQ147*C147</f>
        <v>0</v>
      </c>
      <c r="AT147" s="10" t="str">
        <f>IFERROR(VLOOKUP(A147,'14'!U:V,2,0),"0")</f>
        <v>0</v>
      </c>
      <c r="AU147" s="5" t="s">
        <v>129</v>
      </c>
      <c r="AV147" s="15">
        <f t="shared" ref="AV147" si="499">+AT147*C147</f>
        <v>0</v>
      </c>
      <c r="AW147" s="10" t="str">
        <f>IFERROR(VLOOKUP(A147,'15'!U:V,2,0),"0")</f>
        <v>0</v>
      </c>
      <c r="AX147" s="5" t="s">
        <v>129</v>
      </c>
      <c r="AY147" s="15">
        <f t="shared" ref="AY147" si="500">+AW147*C147</f>
        <v>0</v>
      </c>
      <c r="AZ147" s="10" t="str">
        <f>IFERROR(VLOOKUP(A147,'16'!U:V,2,0),"0")</f>
        <v>0</v>
      </c>
      <c r="BA147" s="5" t="s">
        <v>129</v>
      </c>
      <c r="BB147" s="15">
        <f t="shared" ref="BB147" si="501">+AZ147*C147</f>
        <v>0</v>
      </c>
      <c r="BC147" s="10" t="str">
        <f>IFERROR(VLOOKUP(A147,'17'!U:V,2,0),"0")</f>
        <v>0</v>
      </c>
      <c r="BD147" s="5" t="s">
        <v>129</v>
      </c>
      <c r="BE147" s="15">
        <f t="shared" ref="BE147" si="502">+BC147*C147</f>
        <v>0</v>
      </c>
      <c r="BF147" s="10" t="str">
        <f>IFERROR(VLOOKUP(A147,'18'!U:V,2,0),"0")</f>
        <v>0</v>
      </c>
      <c r="BG147" s="5" t="s">
        <v>129</v>
      </c>
      <c r="BH147" s="15">
        <f t="shared" ref="BH147" si="503">+BF147*C147</f>
        <v>0</v>
      </c>
      <c r="BI147" s="10" t="str">
        <f>IFERROR(VLOOKUP(A147,'19'!U:V,2,0),"0")</f>
        <v>0</v>
      </c>
      <c r="BJ147" s="5" t="s">
        <v>129</v>
      </c>
      <c r="BK147" s="15">
        <f t="shared" ref="BK147" si="504">+BI147*C147</f>
        <v>0</v>
      </c>
      <c r="BL147" s="10" t="str">
        <f>IFERROR(VLOOKUP(A147,'20'!U:V,2,0),"0")</f>
        <v>0</v>
      </c>
      <c r="BM147" s="5" t="s">
        <v>129</v>
      </c>
      <c r="BN147" s="15">
        <f t="shared" ref="BN147" si="505">+BL147*C147</f>
        <v>0</v>
      </c>
      <c r="BO147" s="10" t="str">
        <f>IFERROR(VLOOKUP(A147,'21'!U:V,2,0),"0")</f>
        <v>0</v>
      </c>
      <c r="BP147" s="5" t="s">
        <v>129</v>
      </c>
      <c r="BQ147" s="15">
        <f t="shared" ref="BQ147" si="506">+BO147*C147</f>
        <v>0</v>
      </c>
      <c r="BR147" s="10" t="str">
        <f>IFERROR(VLOOKUP(A147,'22'!U:V,2,0),"0")</f>
        <v>0</v>
      </c>
      <c r="BS147" s="5" t="s">
        <v>129</v>
      </c>
      <c r="BT147" s="15">
        <f t="shared" ref="BT147" si="507">+BR147*C147</f>
        <v>0</v>
      </c>
      <c r="BU147" s="10" t="str">
        <f>IFERROR(VLOOKUP(A147,'23'!U:V,2,0),"0")</f>
        <v>0</v>
      </c>
      <c r="BV147" s="5" t="s">
        <v>129</v>
      </c>
      <c r="BW147" s="15">
        <f t="shared" ref="BW147" si="508">+BU147*C147</f>
        <v>0</v>
      </c>
      <c r="BX147" s="10" t="str">
        <f>IFERROR(VLOOKUP(A147,'24'!U:V,2,0),"0")</f>
        <v>0</v>
      </c>
      <c r="BY147" s="5" t="s">
        <v>129</v>
      </c>
      <c r="BZ147" s="15">
        <f t="shared" ref="BZ147" si="509">+BX147*C147</f>
        <v>0</v>
      </c>
      <c r="CA147" s="10" t="str">
        <f>IFERROR(VLOOKUP(A147,'25'!U:V,2,0),"0")</f>
        <v>0</v>
      </c>
      <c r="CB147" s="5" t="s">
        <v>129</v>
      </c>
      <c r="CC147" s="15">
        <f t="shared" ref="CC147" si="510">+CA147*C147</f>
        <v>0</v>
      </c>
      <c r="CD147" s="10" t="str">
        <f>IFERROR(VLOOKUP(A147,'26'!U:V,2,0),"0")</f>
        <v>0</v>
      </c>
      <c r="CE147" s="5" t="s">
        <v>129</v>
      </c>
      <c r="CF147" s="15">
        <f t="shared" ref="CF147" si="511">+CD147*C147</f>
        <v>0</v>
      </c>
      <c r="CG147" s="10" t="str">
        <f>IFERROR(VLOOKUP(A147,'27'!U:V,2,0),"0")</f>
        <v>0</v>
      </c>
      <c r="CH147" s="5" t="s">
        <v>129</v>
      </c>
      <c r="CI147" s="15">
        <f t="shared" ref="CI147" si="512">+CG147*C147</f>
        <v>0</v>
      </c>
      <c r="CJ147" s="10" t="str">
        <f>IFERROR(VLOOKUP(A147,'28'!U:V,2,0),"0")</f>
        <v>0</v>
      </c>
      <c r="CK147" s="5" t="s">
        <v>129</v>
      </c>
      <c r="CL147" s="15">
        <f t="shared" ref="CL147" si="513">+CJ147*C147</f>
        <v>0</v>
      </c>
      <c r="CM147" s="10" t="str">
        <f>IFERROR(VLOOKUP(A147,'29'!U:V,2,0),"0")</f>
        <v>0</v>
      </c>
      <c r="CN147" s="5" t="s">
        <v>129</v>
      </c>
      <c r="CO147" s="15">
        <f t="shared" ref="CO147" si="514">+CM147*C147</f>
        <v>0</v>
      </c>
      <c r="CP147" s="10" t="str">
        <f>IFERROR(VLOOKUP(A147,'30'!U:V,2,0),"0")</f>
        <v>0</v>
      </c>
      <c r="CQ147" s="5" t="s">
        <v>129</v>
      </c>
      <c r="CR147" s="15">
        <f t="shared" ref="CR147" si="515">+CP147*C147</f>
        <v>0</v>
      </c>
      <c r="CS147" s="10" t="str">
        <f>IFERROR(VLOOKUP(A147,'31'!U:V,2,0),"0")</f>
        <v>0</v>
      </c>
      <c r="CT147" s="5" t="s">
        <v>129</v>
      </c>
      <c r="CU147" s="15">
        <f t="shared" si="422"/>
        <v>0</v>
      </c>
      <c r="CV147" s="10" t="str">
        <f>IFERROR(VLOOKUP(A147,'เซต1-31'!V:W,2,0),"0")</f>
        <v>0</v>
      </c>
      <c r="CW147" s="5" t="s">
        <v>129</v>
      </c>
      <c r="CX147" s="15">
        <f t="shared" si="421"/>
        <v>0</v>
      </c>
    </row>
    <row r="148" spans="1:102" x14ac:dyDescent="0.25">
      <c r="A148" s="5" t="s">
        <v>293</v>
      </c>
      <c r="B148" s="4" t="s">
        <v>25</v>
      </c>
      <c r="C148" s="13">
        <v>30.96</v>
      </c>
      <c r="D148" s="19">
        <f t="shared" si="420"/>
        <v>0</v>
      </c>
      <c r="E148" s="5" t="s">
        <v>133</v>
      </c>
      <c r="F148" s="13">
        <f t="shared" ref="F148:F149" si="516">+D148*C148</f>
        <v>0</v>
      </c>
      <c r="G148" s="10" t="str">
        <f>IFERROR(VLOOKUP(A148,'1'!U:V,2,0),"0")</f>
        <v>0</v>
      </c>
      <c r="H148" s="5" t="s">
        <v>133</v>
      </c>
      <c r="I148" s="15">
        <f>+G148*C148</f>
        <v>0</v>
      </c>
      <c r="J148" s="10" t="str">
        <f>IFERROR(VLOOKUP(A148,'2'!U:V,2,0),"0")</f>
        <v>0</v>
      </c>
      <c r="K148" s="5" t="s">
        <v>133</v>
      </c>
      <c r="L148" s="15">
        <f>+J148*C148</f>
        <v>0</v>
      </c>
      <c r="M148" s="10" t="str">
        <f>IFERROR(VLOOKUP(A148,'3'!U:V,2,0),"0")</f>
        <v>0</v>
      </c>
      <c r="N148" s="5" t="s">
        <v>133</v>
      </c>
      <c r="O148" s="15">
        <f>+M148*C148</f>
        <v>0</v>
      </c>
      <c r="P148" s="10" t="str">
        <f>IFERROR(VLOOKUP(A148,'4'!U:V,2,0),"0")</f>
        <v>0</v>
      </c>
      <c r="Q148" s="5" t="s">
        <v>133</v>
      </c>
      <c r="R148" s="15">
        <f>+P148*C148</f>
        <v>0</v>
      </c>
      <c r="S148" s="10" t="str">
        <f>IFERROR(VLOOKUP(A148,'5'!U:V,2,0),"0")</f>
        <v>0</v>
      </c>
      <c r="T148" s="5" t="s">
        <v>133</v>
      </c>
      <c r="U148" s="15">
        <f>+S148*C148</f>
        <v>0</v>
      </c>
      <c r="V148" s="10" t="str">
        <f>IFERROR(VLOOKUP(A148,'6'!U:V,2,0),"0")</f>
        <v>0</v>
      </c>
      <c r="W148" s="5" t="s">
        <v>133</v>
      </c>
      <c r="X148" s="15">
        <f>+V148*C148</f>
        <v>0</v>
      </c>
      <c r="Y148" s="10" t="str">
        <f>IFERROR(VLOOKUP(A148,'7'!U:V,2,0),"0")</f>
        <v>0</v>
      </c>
      <c r="Z148" s="5" t="s">
        <v>133</v>
      </c>
      <c r="AA148" s="15">
        <f t="shared" ref="AA148:AA149" si="517">+Y148*C148</f>
        <v>0</v>
      </c>
      <c r="AB148" s="10" t="str">
        <f>IFERROR(VLOOKUP(A148,'8'!U:V,2,0),"0")</f>
        <v>0</v>
      </c>
      <c r="AC148" s="5" t="s">
        <v>133</v>
      </c>
      <c r="AD148" s="15">
        <f t="shared" ref="AD148:AD149" si="518">+AB148*C148</f>
        <v>0</v>
      </c>
      <c r="AE148" s="10" t="str">
        <f>IFERROR(VLOOKUP(A148,'9'!U:V,2,0),"0")</f>
        <v>0</v>
      </c>
      <c r="AF148" s="5" t="s">
        <v>133</v>
      </c>
      <c r="AG148" s="15">
        <f t="shared" ref="AG148:AG149" si="519">+AE148*C148</f>
        <v>0</v>
      </c>
      <c r="AH148" s="10" t="str">
        <f>IFERROR(VLOOKUP(A148,'10'!U:V,2,0),"0")</f>
        <v>0</v>
      </c>
      <c r="AI148" s="5" t="s">
        <v>133</v>
      </c>
      <c r="AJ148" s="15">
        <f t="shared" ref="AJ148:AJ149" si="520">+AH148*C148</f>
        <v>0</v>
      </c>
      <c r="AK148" s="10" t="str">
        <f>IFERROR(VLOOKUP(A148,'11'!U:V,2,0),"0")</f>
        <v>0</v>
      </c>
      <c r="AL148" s="5" t="s">
        <v>133</v>
      </c>
      <c r="AM148" s="15">
        <f t="shared" ref="AM148:AM149" si="521">+AK148*C148</f>
        <v>0</v>
      </c>
      <c r="AN148" s="10" t="str">
        <f>IFERROR(VLOOKUP(A148,'12'!U:V,2,0),"0")</f>
        <v>0</v>
      </c>
      <c r="AO148" s="5" t="s">
        <v>133</v>
      </c>
      <c r="AP148" s="15">
        <f t="shared" ref="AP148:AP149" si="522">+AN148*C148</f>
        <v>0</v>
      </c>
      <c r="AQ148" s="10" t="str">
        <f>IFERROR(VLOOKUP(A148,'13'!U:V,2,0),"0")</f>
        <v>0</v>
      </c>
      <c r="AR148" s="5" t="s">
        <v>133</v>
      </c>
      <c r="AS148" s="15">
        <f t="shared" ref="AS148:AS149" si="523">+AQ148*C148</f>
        <v>0</v>
      </c>
      <c r="AT148" s="10" t="str">
        <f>IFERROR(VLOOKUP(A148,'14'!U:V,2,0),"0")</f>
        <v>0</v>
      </c>
      <c r="AU148" s="5" t="s">
        <v>133</v>
      </c>
      <c r="AV148" s="15">
        <f t="shared" ref="AV148:AV149" si="524">+AT148*C148</f>
        <v>0</v>
      </c>
      <c r="AW148" s="10" t="str">
        <f>IFERROR(VLOOKUP(A148,'15'!U:V,2,0),"0")</f>
        <v>0</v>
      </c>
      <c r="AX148" s="5" t="s">
        <v>133</v>
      </c>
      <c r="AY148" s="15">
        <f t="shared" ref="AY148:AY149" si="525">+AW148*C148</f>
        <v>0</v>
      </c>
      <c r="AZ148" s="10" t="str">
        <f>IFERROR(VLOOKUP(A148,'16'!U:V,2,0),"0")</f>
        <v>0</v>
      </c>
      <c r="BA148" s="5" t="s">
        <v>133</v>
      </c>
      <c r="BB148" s="15">
        <f t="shared" ref="BB148:BB149" si="526">+AZ148*C148</f>
        <v>0</v>
      </c>
      <c r="BC148" s="10" t="str">
        <f>IFERROR(VLOOKUP(A148,'17'!U:V,2,0),"0")</f>
        <v>0</v>
      </c>
      <c r="BD148" s="5" t="s">
        <v>133</v>
      </c>
      <c r="BE148" s="15">
        <f t="shared" ref="BE148:BE149" si="527">+BC148*C148</f>
        <v>0</v>
      </c>
      <c r="BF148" s="10" t="str">
        <f>IFERROR(VLOOKUP(A148,'18'!U:V,2,0),"0")</f>
        <v>0</v>
      </c>
      <c r="BG148" s="5" t="s">
        <v>133</v>
      </c>
      <c r="BH148" s="15">
        <f t="shared" ref="BH148:BH149" si="528">+BF148*C148</f>
        <v>0</v>
      </c>
      <c r="BI148" s="10" t="str">
        <f>IFERROR(VLOOKUP(A148,'19'!U:V,2,0),"0")</f>
        <v>0</v>
      </c>
      <c r="BJ148" s="5" t="s">
        <v>133</v>
      </c>
      <c r="BK148" s="15">
        <f t="shared" ref="BK148:BK149" si="529">+BI148*C148</f>
        <v>0</v>
      </c>
      <c r="BL148" s="10" t="str">
        <f>IFERROR(VLOOKUP(A148,'20'!U:V,2,0),"0")</f>
        <v>0</v>
      </c>
      <c r="BM148" s="5" t="s">
        <v>133</v>
      </c>
      <c r="BN148" s="15">
        <f t="shared" ref="BN148:BN149" si="530">+BL148*C148</f>
        <v>0</v>
      </c>
      <c r="BO148" s="10" t="str">
        <f>IFERROR(VLOOKUP(A148,'21'!U:V,2,0),"0")</f>
        <v>0</v>
      </c>
      <c r="BP148" s="5" t="s">
        <v>133</v>
      </c>
      <c r="BQ148" s="15">
        <f t="shared" ref="BQ148:BQ149" si="531">+BO148*C148</f>
        <v>0</v>
      </c>
      <c r="BR148" s="10" t="str">
        <f>IFERROR(VLOOKUP(A148,'22'!U:V,2,0),"0")</f>
        <v>0</v>
      </c>
      <c r="BS148" s="5" t="s">
        <v>133</v>
      </c>
      <c r="BT148" s="15">
        <f t="shared" ref="BT148:BT149" si="532">+BR148*C148</f>
        <v>0</v>
      </c>
      <c r="BU148" s="10" t="str">
        <f>IFERROR(VLOOKUP(A148,'23'!U:V,2,0),"0")</f>
        <v>0</v>
      </c>
      <c r="BV148" s="5" t="s">
        <v>133</v>
      </c>
      <c r="BW148" s="15">
        <f t="shared" ref="BW148:BW149" si="533">+BU148*C148</f>
        <v>0</v>
      </c>
      <c r="BX148" s="10" t="str">
        <f>IFERROR(VLOOKUP(A148,'24'!U:V,2,0),"0")</f>
        <v>0</v>
      </c>
      <c r="BY148" s="5" t="s">
        <v>133</v>
      </c>
      <c r="BZ148" s="15">
        <f t="shared" ref="BZ148:BZ149" si="534">+BX148*C148</f>
        <v>0</v>
      </c>
      <c r="CA148" s="10" t="str">
        <f>IFERROR(VLOOKUP(A148,'25'!U:V,2,0),"0")</f>
        <v>0</v>
      </c>
      <c r="CB148" s="5" t="s">
        <v>133</v>
      </c>
      <c r="CC148" s="15">
        <f t="shared" ref="CC148:CC149" si="535">+CA148*C148</f>
        <v>0</v>
      </c>
      <c r="CD148" s="10" t="str">
        <f>IFERROR(VLOOKUP(A148,'26'!U:V,2,0),"0")</f>
        <v>0</v>
      </c>
      <c r="CE148" s="5" t="s">
        <v>133</v>
      </c>
      <c r="CF148" s="15">
        <f t="shared" ref="CF148:CF149" si="536">+CD148*C148</f>
        <v>0</v>
      </c>
      <c r="CG148" s="10" t="str">
        <f>IFERROR(VLOOKUP(A148,'27'!U:V,2,0),"0")</f>
        <v>0</v>
      </c>
      <c r="CH148" s="5" t="s">
        <v>133</v>
      </c>
      <c r="CI148" s="15">
        <f t="shared" ref="CI148:CI149" si="537">+CG148*C148</f>
        <v>0</v>
      </c>
      <c r="CJ148" s="10" t="str">
        <f>IFERROR(VLOOKUP(A148,'28'!U:V,2,0),"0")</f>
        <v>0</v>
      </c>
      <c r="CK148" s="5" t="s">
        <v>133</v>
      </c>
      <c r="CL148" s="15">
        <f t="shared" ref="CL148:CL149" si="538">+CJ148*C148</f>
        <v>0</v>
      </c>
      <c r="CM148" s="10" t="str">
        <f>IFERROR(VLOOKUP(A148,'29'!U:V,2,0),"0")</f>
        <v>0</v>
      </c>
      <c r="CN148" s="5" t="s">
        <v>133</v>
      </c>
      <c r="CO148" s="15">
        <f t="shared" ref="CO148:CO149" si="539">+CM148*C148</f>
        <v>0</v>
      </c>
      <c r="CP148" s="10" t="str">
        <f>IFERROR(VLOOKUP(A148,'30'!U:V,2,0),"0")</f>
        <v>0</v>
      </c>
      <c r="CQ148" s="5" t="s">
        <v>133</v>
      </c>
      <c r="CR148" s="15">
        <f t="shared" ref="CR148:CR149" si="540">+CP148*C148</f>
        <v>0</v>
      </c>
      <c r="CS148" s="10" t="str">
        <f>IFERROR(VLOOKUP(A148,'31'!U:V,2,0),"0")</f>
        <v>0</v>
      </c>
      <c r="CT148" s="5" t="s">
        <v>133</v>
      </c>
      <c r="CU148" s="15">
        <f t="shared" si="422"/>
        <v>0</v>
      </c>
      <c r="CV148" s="10" t="str">
        <f>IFERROR(VLOOKUP(A148,'เซต1-31'!V:W,2,0),"0")</f>
        <v>0</v>
      </c>
      <c r="CW148" s="5" t="s">
        <v>133</v>
      </c>
      <c r="CX148" s="15">
        <f t="shared" si="421"/>
        <v>0</v>
      </c>
    </row>
    <row r="149" spans="1:102" x14ac:dyDescent="0.25">
      <c r="A149" s="5" t="s">
        <v>310</v>
      </c>
      <c r="B149" s="4" t="s">
        <v>311</v>
      </c>
      <c r="C149" s="13">
        <v>12.68</v>
      </c>
      <c r="D149" s="19">
        <f t="shared" si="420"/>
        <v>0</v>
      </c>
      <c r="E149" s="5" t="s">
        <v>129</v>
      </c>
      <c r="F149" s="13">
        <f t="shared" si="516"/>
        <v>0</v>
      </c>
      <c r="G149" s="10" t="str">
        <f>IFERROR(VLOOKUP(A149,'1'!U:V,2,0),"0")</f>
        <v>0</v>
      </c>
      <c r="H149" s="5" t="s">
        <v>129</v>
      </c>
      <c r="I149" s="15">
        <f t="shared" ref="I149" si="541">+G149*C149</f>
        <v>0</v>
      </c>
      <c r="J149" s="10" t="str">
        <f>IFERROR(VLOOKUP(A149,'2'!U:V,2,0),"0")</f>
        <v>0</v>
      </c>
      <c r="K149" s="5" t="s">
        <v>129</v>
      </c>
      <c r="L149" s="15">
        <f t="shared" ref="L149" si="542">+J149*C149</f>
        <v>0</v>
      </c>
      <c r="M149" s="10" t="str">
        <f>IFERROR(VLOOKUP(A149,'3'!U:V,2,0),"0")</f>
        <v>0</v>
      </c>
      <c r="N149" s="5" t="s">
        <v>129</v>
      </c>
      <c r="O149" s="15">
        <f t="shared" ref="O149" si="543">+M149*C149</f>
        <v>0</v>
      </c>
      <c r="P149" s="10" t="str">
        <f>IFERROR(VLOOKUP(A149,'4'!U:V,2,0),"0")</f>
        <v>0</v>
      </c>
      <c r="Q149" s="5" t="s">
        <v>129</v>
      </c>
      <c r="R149" s="15">
        <f t="shared" ref="R149" si="544">+P149*C149</f>
        <v>0</v>
      </c>
      <c r="S149" s="10" t="str">
        <f>IFERROR(VLOOKUP(A149,'5'!U:V,2,0),"0")</f>
        <v>0</v>
      </c>
      <c r="T149" s="5" t="s">
        <v>129</v>
      </c>
      <c r="U149" s="15">
        <f t="shared" ref="U149" si="545">+S149*C149</f>
        <v>0</v>
      </c>
      <c r="V149" s="10" t="str">
        <f>IFERROR(VLOOKUP(A149,'6'!U:V,2,0),"0")</f>
        <v>0</v>
      </c>
      <c r="W149" s="5" t="s">
        <v>129</v>
      </c>
      <c r="X149" s="15">
        <f t="shared" ref="X149" si="546">+V149*C149</f>
        <v>0</v>
      </c>
      <c r="Y149" s="10" t="str">
        <f>IFERROR(VLOOKUP(A149,'7'!U:V,2,0),"0")</f>
        <v>0</v>
      </c>
      <c r="Z149" s="5" t="s">
        <v>129</v>
      </c>
      <c r="AA149" s="15">
        <f t="shared" si="517"/>
        <v>0</v>
      </c>
      <c r="AB149" s="10" t="str">
        <f>IFERROR(VLOOKUP(A149,'8'!U:V,2,0),"0")</f>
        <v>0</v>
      </c>
      <c r="AC149" s="5" t="s">
        <v>129</v>
      </c>
      <c r="AD149" s="15">
        <f t="shared" si="518"/>
        <v>0</v>
      </c>
      <c r="AE149" s="10" t="str">
        <f>IFERROR(VLOOKUP(A149,'9'!U:V,2,0),"0")</f>
        <v>0</v>
      </c>
      <c r="AF149" s="5" t="s">
        <v>129</v>
      </c>
      <c r="AG149" s="15">
        <f t="shared" si="519"/>
        <v>0</v>
      </c>
      <c r="AH149" s="10" t="str">
        <f>IFERROR(VLOOKUP(A149,'10'!U:V,2,0),"0")</f>
        <v>0</v>
      </c>
      <c r="AI149" s="5" t="s">
        <v>129</v>
      </c>
      <c r="AJ149" s="15">
        <f t="shared" si="520"/>
        <v>0</v>
      </c>
      <c r="AK149" s="10" t="str">
        <f>IFERROR(VLOOKUP(A149,'11'!U:V,2,0),"0")</f>
        <v>0</v>
      </c>
      <c r="AL149" s="5" t="s">
        <v>129</v>
      </c>
      <c r="AM149" s="15">
        <f t="shared" si="521"/>
        <v>0</v>
      </c>
      <c r="AN149" s="10" t="str">
        <f>IFERROR(VLOOKUP(A149,'12'!U:V,2,0),"0")</f>
        <v>0</v>
      </c>
      <c r="AO149" s="5" t="s">
        <v>129</v>
      </c>
      <c r="AP149" s="15">
        <f t="shared" si="522"/>
        <v>0</v>
      </c>
      <c r="AQ149" s="10" t="str">
        <f>IFERROR(VLOOKUP(A149,'13'!U:V,2,0),"0")</f>
        <v>0</v>
      </c>
      <c r="AR149" s="5" t="s">
        <v>129</v>
      </c>
      <c r="AS149" s="15">
        <f t="shared" si="523"/>
        <v>0</v>
      </c>
      <c r="AT149" s="10" t="str">
        <f>IFERROR(VLOOKUP(A149,'14'!U:V,2,0),"0")</f>
        <v>0</v>
      </c>
      <c r="AU149" s="5" t="s">
        <v>129</v>
      </c>
      <c r="AV149" s="15">
        <f t="shared" si="524"/>
        <v>0</v>
      </c>
      <c r="AW149" s="10" t="str">
        <f>IFERROR(VLOOKUP(A149,'15'!U:V,2,0),"0")</f>
        <v>0</v>
      </c>
      <c r="AX149" s="5" t="s">
        <v>129</v>
      </c>
      <c r="AY149" s="15">
        <f t="shared" si="525"/>
        <v>0</v>
      </c>
      <c r="AZ149" s="10" t="str">
        <f>IFERROR(VLOOKUP(A149,'16'!U:V,2,0),"0")</f>
        <v>0</v>
      </c>
      <c r="BA149" s="5" t="s">
        <v>129</v>
      </c>
      <c r="BB149" s="15">
        <f t="shared" si="526"/>
        <v>0</v>
      </c>
      <c r="BC149" s="10" t="str">
        <f>IFERROR(VLOOKUP(A149,'17'!U:V,2,0),"0")</f>
        <v>0</v>
      </c>
      <c r="BD149" s="5" t="s">
        <v>129</v>
      </c>
      <c r="BE149" s="15">
        <f t="shared" si="527"/>
        <v>0</v>
      </c>
      <c r="BF149" s="10" t="str">
        <f>IFERROR(VLOOKUP(A149,'18'!U:V,2,0),"0")</f>
        <v>0</v>
      </c>
      <c r="BG149" s="5" t="s">
        <v>129</v>
      </c>
      <c r="BH149" s="15">
        <f t="shared" si="528"/>
        <v>0</v>
      </c>
      <c r="BI149" s="10" t="str">
        <f>IFERROR(VLOOKUP(A149,'19'!U:V,2,0),"0")</f>
        <v>0</v>
      </c>
      <c r="BJ149" s="5" t="s">
        <v>129</v>
      </c>
      <c r="BK149" s="15">
        <f t="shared" si="529"/>
        <v>0</v>
      </c>
      <c r="BL149" s="10" t="str">
        <f>IFERROR(VLOOKUP(A149,'20'!U:V,2,0),"0")</f>
        <v>0</v>
      </c>
      <c r="BM149" s="5" t="s">
        <v>129</v>
      </c>
      <c r="BN149" s="15">
        <f t="shared" si="530"/>
        <v>0</v>
      </c>
      <c r="BO149" s="10" t="str">
        <f>IFERROR(VLOOKUP(A149,'21'!U:V,2,0),"0")</f>
        <v>0</v>
      </c>
      <c r="BP149" s="5" t="s">
        <v>129</v>
      </c>
      <c r="BQ149" s="15">
        <f t="shared" si="531"/>
        <v>0</v>
      </c>
      <c r="BR149" s="10" t="str">
        <f>IFERROR(VLOOKUP(A149,'22'!U:V,2,0),"0")</f>
        <v>0</v>
      </c>
      <c r="BS149" s="5" t="s">
        <v>129</v>
      </c>
      <c r="BT149" s="15">
        <f t="shared" si="532"/>
        <v>0</v>
      </c>
      <c r="BU149" s="10" t="str">
        <f>IFERROR(VLOOKUP(A149,'23'!U:V,2,0),"0")</f>
        <v>0</v>
      </c>
      <c r="BV149" s="5" t="s">
        <v>129</v>
      </c>
      <c r="BW149" s="15">
        <f t="shared" si="533"/>
        <v>0</v>
      </c>
      <c r="BX149" s="10" t="str">
        <f>IFERROR(VLOOKUP(A149,'24'!U:V,2,0),"0")</f>
        <v>0</v>
      </c>
      <c r="BY149" s="5" t="s">
        <v>129</v>
      </c>
      <c r="BZ149" s="15">
        <f t="shared" si="534"/>
        <v>0</v>
      </c>
      <c r="CA149" s="10" t="str">
        <f>IFERROR(VLOOKUP(A149,'25'!U:V,2,0),"0")</f>
        <v>0</v>
      </c>
      <c r="CB149" s="5" t="s">
        <v>129</v>
      </c>
      <c r="CC149" s="15">
        <f t="shared" si="535"/>
        <v>0</v>
      </c>
      <c r="CD149" s="10" t="str">
        <f>IFERROR(VLOOKUP(A149,'26'!U:V,2,0),"0")</f>
        <v>0</v>
      </c>
      <c r="CE149" s="5" t="s">
        <v>129</v>
      </c>
      <c r="CF149" s="15">
        <f t="shared" si="536"/>
        <v>0</v>
      </c>
      <c r="CG149" s="10" t="str">
        <f>IFERROR(VLOOKUP(A149,'27'!U:V,2,0),"0")</f>
        <v>0</v>
      </c>
      <c r="CH149" s="5" t="s">
        <v>129</v>
      </c>
      <c r="CI149" s="15">
        <f t="shared" si="537"/>
        <v>0</v>
      </c>
      <c r="CJ149" s="10" t="str">
        <f>IFERROR(VLOOKUP(A149,'28'!U:V,2,0),"0")</f>
        <v>0</v>
      </c>
      <c r="CK149" s="5" t="s">
        <v>129</v>
      </c>
      <c r="CL149" s="15">
        <f t="shared" si="538"/>
        <v>0</v>
      </c>
      <c r="CM149" s="10" t="str">
        <f>IFERROR(VLOOKUP(A149,'29'!U:V,2,0),"0")</f>
        <v>0</v>
      </c>
      <c r="CN149" s="5" t="s">
        <v>129</v>
      </c>
      <c r="CO149" s="15">
        <f t="shared" si="539"/>
        <v>0</v>
      </c>
      <c r="CP149" s="10" t="str">
        <f>IFERROR(VLOOKUP(A149,'30'!U:V,2,0),"0")</f>
        <v>0</v>
      </c>
      <c r="CQ149" s="5" t="s">
        <v>129</v>
      </c>
      <c r="CR149" s="15">
        <f t="shared" si="540"/>
        <v>0</v>
      </c>
      <c r="CS149" s="10" t="str">
        <f>IFERROR(VLOOKUP(A149,'31'!U:V,2,0),"0")</f>
        <v>0</v>
      </c>
      <c r="CT149" s="5" t="s">
        <v>129</v>
      </c>
      <c r="CU149" s="15">
        <f t="shared" si="422"/>
        <v>0</v>
      </c>
      <c r="CV149" s="10" t="str">
        <f>IFERROR(VLOOKUP(A149,'เซต1-31'!V:W,2,0),"0")</f>
        <v>0</v>
      </c>
      <c r="CW149" s="5" t="s">
        <v>129</v>
      </c>
      <c r="CX149" s="15">
        <f t="shared" si="421"/>
        <v>0</v>
      </c>
    </row>
    <row r="150" spans="1:102" x14ac:dyDescent="0.25">
      <c r="A150" s="5" t="s">
        <v>306</v>
      </c>
      <c r="B150" s="4" t="s">
        <v>307</v>
      </c>
      <c r="C150" s="13">
        <v>33.96</v>
      </c>
      <c r="D150" s="19">
        <f t="shared" si="420"/>
        <v>0</v>
      </c>
      <c r="E150" s="5" t="s">
        <v>129</v>
      </c>
      <c r="F150" s="13">
        <f t="shared" ref="F150:F158" si="547">+D150*C150</f>
        <v>0</v>
      </c>
      <c r="G150" s="10" t="str">
        <f>IFERROR(VLOOKUP(A150,'1'!U:V,2,0),"0")</f>
        <v>0</v>
      </c>
      <c r="H150" s="5" t="s">
        <v>129</v>
      </c>
      <c r="I150" s="15">
        <f t="shared" ref="I150:I158" si="548">+G150*C150</f>
        <v>0</v>
      </c>
      <c r="J150" s="10" t="str">
        <f>IFERROR(VLOOKUP(A150,'2'!U:V,2,0),"0")</f>
        <v>0</v>
      </c>
      <c r="K150" s="5" t="s">
        <v>129</v>
      </c>
      <c r="L150" s="15">
        <f t="shared" ref="L150:L158" si="549">+J150*C150</f>
        <v>0</v>
      </c>
      <c r="M150" s="10" t="str">
        <f>IFERROR(VLOOKUP(A150,'3'!U:V,2,0),"0")</f>
        <v>0</v>
      </c>
      <c r="N150" s="5" t="s">
        <v>129</v>
      </c>
      <c r="O150" s="15">
        <f t="shared" ref="O150:O158" si="550">+M150*C150</f>
        <v>0</v>
      </c>
      <c r="P150" s="10" t="str">
        <f>IFERROR(VLOOKUP(A150,'4'!U:V,2,0),"0")</f>
        <v>0</v>
      </c>
      <c r="Q150" s="5" t="s">
        <v>129</v>
      </c>
      <c r="R150" s="15">
        <f t="shared" ref="R150:R158" si="551">+P150*C150</f>
        <v>0</v>
      </c>
      <c r="S150" s="10" t="str">
        <f>IFERROR(VLOOKUP(A150,'5'!U:V,2,0),"0")</f>
        <v>0</v>
      </c>
      <c r="T150" s="5" t="s">
        <v>129</v>
      </c>
      <c r="U150" s="15">
        <f t="shared" ref="U150:U158" si="552">+S150*C150</f>
        <v>0</v>
      </c>
      <c r="V150" s="10" t="str">
        <f>IFERROR(VLOOKUP(A150,'6'!U:V,2,0),"0")</f>
        <v>0</v>
      </c>
      <c r="W150" s="5" t="s">
        <v>129</v>
      </c>
      <c r="X150" s="15">
        <f t="shared" ref="X150:X158" si="553">+V150*C150</f>
        <v>0</v>
      </c>
      <c r="Y150" s="10" t="str">
        <f>IFERROR(VLOOKUP(A150,'7'!U:V,2,0),"0")</f>
        <v>0</v>
      </c>
      <c r="Z150" s="5" t="s">
        <v>129</v>
      </c>
      <c r="AA150" s="15">
        <f t="shared" ref="AA150:AA158" si="554">+Y150*C150</f>
        <v>0</v>
      </c>
      <c r="AB150" s="10" t="str">
        <f>IFERROR(VLOOKUP(A150,'8'!U:V,2,0),"0")</f>
        <v>0</v>
      </c>
      <c r="AC150" s="5" t="s">
        <v>129</v>
      </c>
      <c r="AD150" s="15">
        <f t="shared" ref="AD150:AD158" si="555">+AB150*C150</f>
        <v>0</v>
      </c>
      <c r="AE150" s="10" t="str">
        <f>IFERROR(VLOOKUP(A150,'9'!U:V,2,0),"0")</f>
        <v>0</v>
      </c>
      <c r="AF150" s="5" t="s">
        <v>129</v>
      </c>
      <c r="AG150" s="15">
        <f t="shared" ref="AG150:AG158" si="556">+AE150*C150</f>
        <v>0</v>
      </c>
      <c r="AH150" s="10" t="str">
        <f>IFERROR(VLOOKUP(A150,'10'!U:V,2,0),"0")</f>
        <v>0</v>
      </c>
      <c r="AI150" s="5" t="s">
        <v>129</v>
      </c>
      <c r="AJ150" s="15">
        <f t="shared" ref="AJ150:AJ158" si="557">+AH150*C150</f>
        <v>0</v>
      </c>
      <c r="AK150" s="10" t="str">
        <f>IFERROR(VLOOKUP(A150,'11'!U:V,2,0),"0")</f>
        <v>0</v>
      </c>
      <c r="AL150" s="5" t="s">
        <v>129</v>
      </c>
      <c r="AM150" s="15">
        <f t="shared" ref="AM150:AM158" si="558">+AK150*C150</f>
        <v>0</v>
      </c>
      <c r="AN150" s="10" t="str">
        <f>IFERROR(VLOOKUP(A150,'12'!U:V,2,0),"0")</f>
        <v>0</v>
      </c>
      <c r="AO150" s="5" t="s">
        <v>129</v>
      </c>
      <c r="AP150" s="15">
        <f t="shared" ref="AP150:AP158" si="559">+AN150*C150</f>
        <v>0</v>
      </c>
      <c r="AQ150" s="10" t="str">
        <f>IFERROR(VLOOKUP(A150,'13'!U:V,2,0),"0")</f>
        <v>0</v>
      </c>
      <c r="AR150" s="5" t="s">
        <v>129</v>
      </c>
      <c r="AS150" s="15">
        <f t="shared" ref="AS150:AS158" si="560">+AQ150*C150</f>
        <v>0</v>
      </c>
      <c r="AT150" s="10" t="str">
        <f>IFERROR(VLOOKUP(A150,'14'!U:V,2,0),"0")</f>
        <v>0</v>
      </c>
      <c r="AU150" s="5" t="s">
        <v>129</v>
      </c>
      <c r="AV150" s="15">
        <f t="shared" ref="AV150:AV158" si="561">+AT150*C150</f>
        <v>0</v>
      </c>
      <c r="AW150" s="10" t="str">
        <f>IFERROR(VLOOKUP(A150,'15'!U:V,2,0),"0")</f>
        <v>0</v>
      </c>
      <c r="AX150" s="5" t="s">
        <v>129</v>
      </c>
      <c r="AY150" s="15">
        <f t="shared" ref="AY150:AY158" si="562">+AW150*C150</f>
        <v>0</v>
      </c>
      <c r="AZ150" s="10" t="str">
        <f>IFERROR(VLOOKUP(A150,'16'!U:V,2,0),"0")</f>
        <v>0</v>
      </c>
      <c r="BA150" s="5" t="s">
        <v>129</v>
      </c>
      <c r="BB150" s="15">
        <f t="shared" ref="BB150:BB158" si="563">+AZ150*C150</f>
        <v>0</v>
      </c>
      <c r="BC150" s="10" t="str">
        <f>IFERROR(VLOOKUP(A150,'17'!U:V,2,0),"0")</f>
        <v>0</v>
      </c>
      <c r="BD150" s="5" t="s">
        <v>129</v>
      </c>
      <c r="BE150" s="15">
        <f t="shared" ref="BE150:BE158" si="564">+BC150*C150</f>
        <v>0</v>
      </c>
      <c r="BF150" s="10" t="str">
        <f>IFERROR(VLOOKUP(A150,'18'!U:V,2,0),"0")</f>
        <v>0</v>
      </c>
      <c r="BG150" s="5" t="s">
        <v>129</v>
      </c>
      <c r="BH150" s="15">
        <f t="shared" ref="BH150:BH158" si="565">+BF150*C150</f>
        <v>0</v>
      </c>
      <c r="BI150" s="10" t="str">
        <f>IFERROR(VLOOKUP(A150,'19'!U:V,2,0),"0")</f>
        <v>0</v>
      </c>
      <c r="BJ150" s="5" t="s">
        <v>129</v>
      </c>
      <c r="BK150" s="15">
        <f t="shared" ref="BK150:BK158" si="566">+BI150*C150</f>
        <v>0</v>
      </c>
      <c r="BL150" s="10" t="str">
        <f>IFERROR(VLOOKUP(A150,'20'!U:V,2,0),"0")</f>
        <v>0</v>
      </c>
      <c r="BM150" s="5" t="s">
        <v>129</v>
      </c>
      <c r="BN150" s="15">
        <f t="shared" ref="BN150:BN158" si="567">+BL150*C150</f>
        <v>0</v>
      </c>
      <c r="BO150" s="10" t="str">
        <f>IFERROR(VLOOKUP(A150,'21'!U:V,2,0),"0")</f>
        <v>0</v>
      </c>
      <c r="BP150" s="5" t="s">
        <v>129</v>
      </c>
      <c r="BQ150" s="15">
        <f t="shared" ref="BQ150:BQ158" si="568">+BO150*C150</f>
        <v>0</v>
      </c>
      <c r="BR150" s="10" t="str">
        <f>IFERROR(VLOOKUP(A150,'22'!U:V,2,0),"0")</f>
        <v>0</v>
      </c>
      <c r="BS150" s="5" t="s">
        <v>129</v>
      </c>
      <c r="BT150" s="15">
        <f t="shared" ref="BT150:BT158" si="569">+BR150*C150</f>
        <v>0</v>
      </c>
      <c r="BU150" s="10" t="str">
        <f>IFERROR(VLOOKUP(A150,'23'!U:V,2,0),"0")</f>
        <v>0</v>
      </c>
      <c r="BV150" s="5" t="s">
        <v>129</v>
      </c>
      <c r="BW150" s="15">
        <f t="shared" ref="BW150:BW158" si="570">+BU150*C150</f>
        <v>0</v>
      </c>
      <c r="BX150" s="10" t="str">
        <f>IFERROR(VLOOKUP(A150,'24'!U:V,2,0),"0")</f>
        <v>0</v>
      </c>
      <c r="BY150" s="5" t="s">
        <v>129</v>
      </c>
      <c r="BZ150" s="15">
        <f t="shared" ref="BZ150:BZ158" si="571">+BX150*C150</f>
        <v>0</v>
      </c>
      <c r="CA150" s="10" t="str">
        <f>IFERROR(VLOOKUP(A150,'25'!U:V,2,0),"0")</f>
        <v>0</v>
      </c>
      <c r="CB150" s="5" t="s">
        <v>129</v>
      </c>
      <c r="CC150" s="15">
        <f t="shared" ref="CC150:CC158" si="572">+CA150*C150</f>
        <v>0</v>
      </c>
      <c r="CD150" s="10" t="str">
        <f>IFERROR(VLOOKUP(A150,'26'!U:V,2,0),"0")</f>
        <v>0</v>
      </c>
      <c r="CE150" s="5" t="s">
        <v>129</v>
      </c>
      <c r="CF150" s="15">
        <f t="shared" ref="CF150:CF158" si="573">+CD150*C150</f>
        <v>0</v>
      </c>
      <c r="CG150" s="10" t="str">
        <f>IFERROR(VLOOKUP(A150,'27'!U:V,2,0),"0")</f>
        <v>0</v>
      </c>
      <c r="CH150" s="5" t="s">
        <v>129</v>
      </c>
      <c r="CI150" s="15">
        <f t="shared" ref="CI150:CI158" si="574">+CG150*C150</f>
        <v>0</v>
      </c>
      <c r="CJ150" s="10" t="str">
        <f>IFERROR(VLOOKUP(A150,'28'!U:V,2,0),"0")</f>
        <v>0</v>
      </c>
      <c r="CK150" s="5" t="s">
        <v>129</v>
      </c>
      <c r="CL150" s="15">
        <f t="shared" ref="CL150:CL158" si="575">+CJ150*C150</f>
        <v>0</v>
      </c>
      <c r="CM150" s="10" t="str">
        <f>IFERROR(VLOOKUP(A150,'29'!U:V,2,0),"0")</f>
        <v>0</v>
      </c>
      <c r="CN150" s="5" t="s">
        <v>129</v>
      </c>
      <c r="CO150" s="15">
        <f t="shared" ref="CO150:CO158" si="576">+CM150*C150</f>
        <v>0</v>
      </c>
      <c r="CP150" s="10" t="str">
        <f>IFERROR(VLOOKUP(A150,'30'!U:V,2,0),"0")</f>
        <v>0</v>
      </c>
      <c r="CQ150" s="5" t="s">
        <v>129</v>
      </c>
      <c r="CR150" s="15">
        <f t="shared" ref="CR150:CR158" si="577">+CP150*C150</f>
        <v>0</v>
      </c>
      <c r="CS150" s="10" t="str">
        <f>IFERROR(VLOOKUP(A150,'31'!U:V,2,0),"0")</f>
        <v>0</v>
      </c>
      <c r="CT150" s="5" t="s">
        <v>129</v>
      </c>
      <c r="CU150" s="15">
        <f t="shared" si="422"/>
        <v>0</v>
      </c>
      <c r="CV150" s="10" t="str">
        <f>IFERROR(VLOOKUP(A150,'เซต1-31'!V:W,2,0),"0")</f>
        <v>0</v>
      </c>
      <c r="CW150" s="5" t="s">
        <v>129</v>
      </c>
      <c r="CX150" s="15">
        <f t="shared" si="421"/>
        <v>0</v>
      </c>
    </row>
    <row r="151" spans="1:102" x14ac:dyDescent="0.25">
      <c r="A151" s="5" t="s">
        <v>300</v>
      </c>
      <c r="B151" s="4" t="s">
        <v>301</v>
      </c>
      <c r="C151" s="13">
        <v>31.62</v>
      </c>
      <c r="D151" s="19">
        <f t="shared" si="420"/>
        <v>0</v>
      </c>
      <c r="E151" s="5" t="s">
        <v>129</v>
      </c>
      <c r="F151" s="13">
        <f t="shared" si="547"/>
        <v>0</v>
      </c>
      <c r="G151" s="10" t="str">
        <f>IFERROR(VLOOKUP(A151,'1'!U:V,2,0),"0")</f>
        <v>0</v>
      </c>
      <c r="H151" s="5" t="s">
        <v>129</v>
      </c>
      <c r="I151" s="15">
        <f t="shared" si="548"/>
        <v>0</v>
      </c>
      <c r="J151" s="10" t="str">
        <f>IFERROR(VLOOKUP(A151,'2'!U:V,2,0),"0")</f>
        <v>0</v>
      </c>
      <c r="K151" s="5" t="s">
        <v>129</v>
      </c>
      <c r="L151" s="15">
        <f t="shared" si="549"/>
        <v>0</v>
      </c>
      <c r="M151" s="10" t="str">
        <f>IFERROR(VLOOKUP(A151,'3'!U:V,2,0),"0")</f>
        <v>0</v>
      </c>
      <c r="N151" s="5" t="s">
        <v>129</v>
      </c>
      <c r="O151" s="15">
        <f t="shared" si="550"/>
        <v>0</v>
      </c>
      <c r="P151" s="10" t="str">
        <f>IFERROR(VLOOKUP(A151,'4'!U:V,2,0),"0")</f>
        <v>0</v>
      </c>
      <c r="Q151" s="5" t="s">
        <v>129</v>
      </c>
      <c r="R151" s="15">
        <f t="shared" si="551"/>
        <v>0</v>
      </c>
      <c r="S151" s="10" t="str">
        <f>IFERROR(VLOOKUP(A151,'5'!U:V,2,0),"0")</f>
        <v>0</v>
      </c>
      <c r="T151" s="5" t="s">
        <v>129</v>
      </c>
      <c r="U151" s="15">
        <f t="shared" si="552"/>
        <v>0</v>
      </c>
      <c r="V151" s="10" t="str">
        <f>IFERROR(VLOOKUP(A151,'6'!U:V,2,0),"0")</f>
        <v>0</v>
      </c>
      <c r="W151" s="5" t="s">
        <v>129</v>
      </c>
      <c r="X151" s="15">
        <f t="shared" si="553"/>
        <v>0</v>
      </c>
      <c r="Y151" s="10" t="str">
        <f>IFERROR(VLOOKUP(A151,'7'!U:V,2,0),"0")</f>
        <v>0</v>
      </c>
      <c r="Z151" s="5" t="s">
        <v>129</v>
      </c>
      <c r="AA151" s="15">
        <f t="shared" si="554"/>
        <v>0</v>
      </c>
      <c r="AB151" s="10" t="str">
        <f>IFERROR(VLOOKUP(A151,'8'!U:V,2,0),"0")</f>
        <v>0</v>
      </c>
      <c r="AC151" s="5" t="s">
        <v>129</v>
      </c>
      <c r="AD151" s="15">
        <f t="shared" si="555"/>
        <v>0</v>
      </c>
      <c r="AE151" s="10" t="str">
        <f>IFERROR(VLOOKUP(A151,'9'!U:V,2,0),"0")</f>
        <v>0</v>
      </c>
      <c r="AF151" s="5" t="s">
        <v>129</v>
      </c>
      <c r="AG151" s="15">
        <f t="shared" si="556"/>
        <v>0</v>
      </c>
      <c r="AH151" s="10" t="str">
        <f>IFERROR(VLOOKUP(A151,'10'!U:V,2,0),"0")</f>
        <v>0</v>
      </c>
      <c r="AI151" s="5" t="s">
        <v>129</v>
      </c>
      <c r="AJ151" s="15">
        <f t="shared" si="557"/>
        <v>0</v>
      </c>
      <c r="AK151" s="10" t="str">
        <f>IFERROR(VLOOKUP(A151,'11'!U:V,2,0),"0")</f>
        <v>0</v>
      </c>
      <c r="AL151" s="5" t="s">
        <v>129</v>
      </c>
      <c r="AM151" s="15">
        <f t="shared" si="558"/>
        <v>0</v>
      </c>
      <c r="AN151" s="10" t="str">
        <f>IFERROR(VLOOKUP(A151,'12'!U:V,2,0),"0")</f>
        <v>0</v>
      </c>
      <c r="AO151" s="5" t="s">
        <v>129</v>
      </c>
      <c r="AP151" s="15">
        <f t="shared" si="559"/>
        <v>0</v>
      </c>
      <c r="AQ151" s="10" t="str">
        <f>IFERROR(VLOOKUP(A151,'13'!U:V,2,0),"0")</f>
        <v>0</v>
      </c>
      <c r="AR151" s="5" t="s">
        <v>129</v>
      </c>
      <c r="AS151" s="15">
        <f t="shared" si="560"/>
        <v>0</v>
      </c>
      <c r="AT151" s="10" t="str">
        <f>IFERROR(VLOOKUP(A151,'14'!U:V,2,0),"0")</f>
        <v>0</v>
      </c>
      <c r="AU151" s="5" t="s">
        <v>129</v>
      </c>
      <c r="AV151" s="15">
        <f t="shared" si="561"/>
        <v>0</v>
      </c>
      <c r="AW151" s="10" t="str">
        <f>IFERROR(VLOOKUP(A151,'15'!U:V,2,0),"0")</f>
        <v>0</v>
      </c>
      <c r="AX151" s="5" t="s">
        <v>129</v>
      </c>
      <c r="AY151" s="15">
        <f t="shared" si="562"/>
        <v>0</v>
      </c>
      <c r="AZ151" s="10" t="str">
        <f>IFERROR(VLOOKUP(A151,'16'!U:V,2,0),"0")</f>
        <v>0</v>
      </c>
      <c r="BA151" s="5" t="s">
        <v>129</v>
      </c>
      <c r="BB151" s="15">
        <f t="shared" si="563"/>
        <v>0</v>
      </c>
      <c r="BC151" s="10" t="str">
        <f>IFERROR(VLOOKUP(A151,'17'!U:V,2,0),"0")</f>
        <v>0</v>
      </c>
      <c r="BD151" s="5" t="s">
        <v>129</v>
      </c>
      <c r="BE151" s="15">
        <f t="shared" si="564"/>
        <v>0</v>
      </c>
      <c r="BF151" s="10" t="str">
        <f>IFERROR(VLOOKUP(A151,'18'!U:V,2,0),"0")</f>
        <v>0</v>
      </c>
      <c r="BG151" s="5" t="s">
        <v>129</v>
      </c>
      <c r="BH151" s="15">
        <f t="shared" si="565"/>
        <v>0</v>
      </c>
      <c r="BI151" s="10" t="str">
        <f>IFERROR(VLOOKUP(A151,'19'!U:V,2,0),"0")</f>
        <v>0</v>
      </c>
      <c r="BJ151" s="5" t="s">
        <v>129</v>
      </c>
      <c r="BK151" s="15">
        <f t="shared" si="566"/>
        <v>0</v>
      </c>
      <c r="BL151" s="10" t="str">
        <f>IFERROR(VLOOKUP(A151,'20'!U:V,2,0),"0")</f>
        <v>0</v>
      </c>
      <c r="BM151" s="5" t="s">
        <v>129</v>
      </c>
      <c r="BN151" s="15">
        <f t="shared" si="567"/>
        <v>0</v>
      </c>
      <c r="BO151" s="10" t="str">
        <f>IFERROR(VLOOKUP(A151,'21'!U:V,2,0),"0")</f>
        <v>0</v>
      </c>
      <c r="BP151" s="5" t="s">
        <v>129</v>
      </c>
      <c r="BQ151" s="15">
        <f t="shared" si="568"/>
        <v>0</v>
      </c>
      <c r="BR151" s="10" t="str">
        <f>IFERROR(VLOOKUP(A151,'22'!U:V,2,0),"0")</f>
        <v>0</v>
      </c>
      <c r="BS151" s="5" t="s">
        <v>129</v>
      </c>
      <c r="BT151" s="15">
        <f t="shared" si="569"/>
        <v>0</v>
      </c>
      <c r="BU151" s="10" t="str">
        <f>IFERROR(VLOOKUP(A151,'23'!U:V,2,0),"0")</f>
        <v>0</v>
      </c>
      <c r="BV151" s="5" t="s">
        <v>129</v>
      </c>
      <c r="BW151" s="15">
        <f t="shared" si="570"/>
        <v>0</v>
      </c>
      <c r="BX151" s="10" t="str">
        <f>IFERROR(VLOOKUP(A151,'24'!U:V,2,0),"0")</f>
        <v>0</v>
      </c>
      <c r="BY151" s="5" t="s">
        <v>129</v>
      </c>
      <c r="BZ151" s="15">
        <f t="shared" si="571"/>
        <v>0</v>
      </c>
      <c r="CA151" s="10" t="str">
        <f>IFERROR(VLOOKUP(A151,'25'!U:V,2,0),"0")</f>
        <v>0</v>
      </c>
      <c r="CB151" s="5" t="s">
        <v>129</v>
      </c>
      <c r="CC151" s="15">
        <f t="shared" si="572"/>
        <v>0</v>
      </c>
      <c r="CD151" s="10" t="str">
        <f>IFERROR(VLOOKUP(A151,'26'!U:V,2,0),"0")</f>
        <v>0</v>
      </c>
      <c r="CE151" s="5" t="s">
        <v>129</v>
      </c>
      <c r="CF151" s="15">
        <f t="shared" si="573"/>
        <v>0</v>
      </c>
      <c r="CG151" s="10" t="str">
        <f>IFERROR(VLOOKUP(A151,'27'!U:V,2,0),"0")</f>
        <v>0</v>
      </c>
      <c r="CH151" s="5" t="s">
        <v>129</v>
      </c>
      <c r="CI151" s="15">
        <f t="shared" si="574"/>
        <v>0</v>
      </c>
      <c r="CJ151" s="10" t="str">
        <f>IFERROR(VLOOKUP(A151,'28'!U:V,2,0),"0")</f>
        <v>0</v>
      </c>
      <c r="CK151" s="5" t="s">
        <v>129</v>
      </c>
      <c r="CL151" s="15">
        <f t="shared" si="575"/>
        <v>0</v>
      </c>
      <c r="CM151" s="10" t="str">
        <f>IFERROR(VLOOKUP(A151,'29'!U:V,2,0),"0")</f>
        <v>0</v>
      </c>
      <c r="CN151" s="5" t="s">
        <v>129</v>
      </c>
      <c r="CO151" s="15">
        <f t="shared" si="576"/>
        <v>0</v>
      </c>
      <c r="CP151" s="10" t="str">
        <f>IFERROR(VLOOKUP(A151,'30'!U:V,2,0),"0")</f>
        <v>0</v>
      </c>
      <c r="CQ151" s="5" t="s">
        <v>129</v>
      </c>
      <c r="CR151" s="15">
        <f t="shared" si="577"/>
        <v>0</v>
      </c>
      <c r="CS151" s="10" t="str">
        <f>IFERROR(VLOOKUP(A151,'31'!U:V,2,0),"0")</f>
        <v>0</v>
      </c>
      <c r="CT151" s="5" t="s">
        <v>129</v>
      </c>
      <c r="CU151" s="15">
        <f t="shared" si="422"/>
        <v>0</v>
      </c>
      <c r="CV151" s="10" t="str">
        <f>IFERROR(VLOOKUP(A151,'เซต1-31'!V:W,2,0),"0")</f>
        <v>0</v>
      </c>
      <c r="CW151" s="5" t="s">
        <v>129</v>
      </c>
      <c r="CX151" s="15">
        <f t="shared" si="421"/>
        <v>0</v>
      </c>
    </row>
    <row r="152" spans="1:102" x14ac:dyDescent="0.25">
      <c r="A152" s="5" t="s">
        <v>302</v>
      </c>
      <c r="B152" s="4" t="s">
        <v>303</v>
      </c>
      <c r="C152" s="13">
        <v>21.27</v>
      </c>
      <c r="D152" s="19">
        <f t="shared" si="420"/>
        <v>0</v>
      </c>
      <c r="E152" s="5" t="s">
        <v>129</v>
      </c>
      <c r="F152" s="13">
        <f t="shared" si="547"/>
        <v>0</v>
      </c>
      <c r="G152" s="10" t="str">
        <f>IFERROR(VLOOKUP(A152,'1'!U:V,2,0),"0")</f>
        <v>0</v>
      </c>
      <c r="H152" s="5" t="s">
        <v>129</v>
      </c>
      <c r="I152" s="15">
        <f t="shared" si="548"/>
        <v>0</v>
      </c>
      <c r="J152" s="10" t="str">
        <f>IFERROR(VLOOKUP(A152,'2'!U:V,2,0),"0")</f>
        <v>0</v>
      </c>
      <c r="K152" s="5" t="s">
        <v>129</v>
      </c>
      <c r="L152" s="15">
        <f t="shared" si="549"/>
        <v>0</v>
      </c>
      <c r="M152" s="10" t="str">
        <f>IFERROR(VLOOKUP(A152,'3'!U:V,2,0),"0")</f>
        <v>0</v>
      </c>
      <c r="N152" s="5" t="s">
        <v>129</v>
      </c>
      <c r="O152" s="15">
        <f t="shared" si="550"/>
        <v>0</v>
      </c>
      <c r="P152" s="10" t="str">
        <f>IFERROR(VLOOKUP(A152,'4'!U:V,2,0),"0")</f>
        <v>0</v>
      </c>
      <c r="Q152" s="5" t="s">
        <v>129</v>
      </c>
      <c r="R152" s="15">
        <f t="shared" si="551"/>
        <v>0</v>
      </c>
      <c r="S152" s="10" t="str">
        <f>IFERROR(VLOOKUP(A152,'5'!U:V,2,0),"0")</f>
        <v>0</v>
      </c>
      <c r="T152" s="5" t="s">
        <v>129</v>
      </c>
      <c r="U152" s="15">
        <f t="shared" si="552"/>
        <v>0</v>
      </c>
      <c r="V152" s="10" t="str">
        <f>IFERROR(VLOOKUP(A152,'6'!U:V,2,0),"0")</f>
        <v>0</v>
      </c>
      <c r="W152" s="5" t="s">
        <v>129</v>
      </c>
      <c r="X152" s="15">
        <f t="shared" si="553"/>
        <v>0</v>
      </c>
      <c r="Y152" s="10" t="str">
        <f>IFERROR(VLOOKUP(A152,'7'!U:V,2,0),"0")</f>
        <v>0</v>
      </c>
      <c r="Z152" s="5" t="s">
        <v>129</v>
      </c>
      <c r="AA152" s="15">
        <f t="shared" si="554"/>
        <v>0</v>
      </c>
      <c r="AB152" s="10" t="str">
        <f>IFERROR(VLOOKUP(A152,'8'!U:V,2,0),"0")</f>
        <v>0</v>
      </c>
      <c r="AC152" s="5" t="s">
        <v>129</v>
      </c>
      <c r="AD152" s="15">
        <f t="shared" si="555"/>
        <v>0</v>
      </c>
      <c r="AE152" s="10" t="str">
        <f>IFERROR(VLOOKUP(A152,'9'!U:V,2,0),"0")</f>
        <v>0</v>
      </c>
      <c r="AF152" s="5" t="s">
        <v>129</v>
      </c>
      <c r="AG152" s="15">
        <f t="shared" si="556"/>
        <v>0</v>
      </c>
      <c r="AH152" s="10" t="str">
        <f>IFERROR(VLOOKUP(A152,'10'!U:V,2,0),"0")</f>
        <v>0</v>
      </c>
      <c r="AI152" s="5" t="s">
        <v>129</v>
      </c>
      <c r="AJ152" s="15">
        <f t="shared" si="557"/>
        <v>0</v>
      </c>
      <c r="AK152" s="10" t="str">
        <f>IFERROR(VLOOKUP(A152,'11'!U:V,2,0),"0")</f>
        <v>0</v>
      </c>
      <c r="AL152" s="5" t="s">
        <v>129</v>
      </c>
      <c r="AM152" s="15">
        <f t="shared" si="558"/>
        <v>0</v>
      </c>
      <c r="AN152" s="10" t="str">
        <f>IFERROR(VLOOKUP(A152,'12'!U:V,2,0),"0")</f>
        <v>0</v>
      </c>
      <c r="AO152" s="5" t="s">
        <v>129</v>
      </c>
      <c r="AP152" s="15">
        <f t="shared" si="559"/>
        <v>0</v>
      </c>
      <c r="AQ152" s="10" t="str">
        <f>IFERROR(VLOOKUP(A152,'13'!U:V,2,0),"0")</f>
        <v>0</v>
      </c>
      <c r="AR152" s="5" t="s">
        <v>129</v>
      </c>
      <c r="AS152" s="15">
        <f t="shared" si="560"/>
        <v>0</v>
      </c>
      <c r="AT152" s="10" t="str">
        <f>IFERROR(VLOOKUP(A152,'14'!U:V,2,0),"0")</f>
        <v>0</v>
      </c>
      <c r="AU152" s="5" t="s">
        <v>129</v>
      </c>
      <c r="AV152" s="15">
        <f t="shared" si="561"/>
        <v>0</v>
      </c>
      <c r="AW152" s="10" t="str">
        <f>IFERROR(VLOOKUP(A152,'15'!U:V,2,0),"0")</f>
        <v>0</v>
      </c>
      <c r="AX152" s="5" t="s">
        <v>129</v>
      </c>
      <c r="AY152" s="15">
        <f t="shared" si="562"/>
        <v>0</v>
      </c>
      <c r="AZ152" s="10" t="str">
        <f>IFERROR(VLOOKUP(A152,'16'!U:V,2,0),"0")</f>
        <v>0</v>
      </c>
      <c r="BA152" s="5" t="s">
        <v>129</v>
      </c>
      <c r="BB152" s="15">
        <f t="shared" si="563"/>
        <v>0</v>
      </c>
      <c r="BC152" s="10" t="str">
        <f>IFERROR(VLOOKUP(A152,'17'!U:V,2,0),"0")</f>
        <v>0</v>
      </c>
      <c r="BD152" s="5" t="s">
        <v>129</v>
      </c>
      <c r="BE152" s="15">
        <f t="shared" si="564"/>
        <v>0</v>
      </c>
      <c r="BF152" s="10" t="str">
        <f>IFERROR(VLOOKUP(A152,'18'!U:V,2,0),"0")</f>
        <v>0</v>
      </c>
      <c r="BG152" s="5" t="s">
        <v>129</v>
      </c>
      <c r="BH152" s="15">
        <f t="shared" si="565"/>
        <v>0</v>
      </c>
      <c r="BI152" s="10" t="str">
        <f>IFERROR(VLOOKUP(A152,'19'!U:V,2,0),"0")</f>
        <v>0</v>
      </c>
      <c r="BJ152" s="5" t="s">
        <v>129</v>
      </c>
      <c r="BK152" s="15">
        <f t="shared" si="566"/>
        <v>0</v>
      </c>
      <c r="BL152" s="10" t="str">
        <f>IFERROR(VLOOKUP(A152,'20'!U:V,2,0),"0")</f>
        <v>0</v>
      </c>
      <c r="BM152" s="5" t="s">
        <v>129</v>
      </c>
      <c r="BN152" s="15">
        <f t="shared" si="567"/>
        <v>0</v>
      </c>
      <c r="BO152" s="10" t="str">
        <f>IFERROR(VLOOKUP(A152,'21'!U:V,2,0),"0")</f>
        <v>0</v>
      </c>
      <c r="BP152" s="5" t="s">
        <v>129</v>
      </c>
      <c r="BQ152" s="15">
        <f t="shared" si="568"/>
        <v>0</v>
      </c>
      <c r="BR152" s="10" t="str">
        <f>IFERROR(VLOOKUP(A152,'22'!U:V,2,0),"0")</f>
        <v>0</v>
      </c>
      <c r="BS152" s="5" t="s">
        <v>129</v>
      </c>
      <c r="BT152" s="15">
        <f t="shared" si="569"/>
        <v>0</v>
      </c>
      <c r="BU152" s="10" t="str">
        <f>IFERROR(VLOOKUP(A152,'23'!U:V,2,0),"0")</f>
        <v>0</v>
      </c>
      <c r="BV152" s="5" t="s">
        <v>129</v>
      </c>
      <c r="BW152" s="15">
        <f t="shared" si="570"/>
        <v>0</v>
      </c>
      <c r="BX152" s="10" t="str">
        <f>IFERROR(VLOOKUP(A152,'24'!U:V,2,0),"0")</f>
        <v>0</v>
      </c>
      <c r="BY152" s="5" t="s">
        <v>129</v>
      </c>
      <c r="BZ152" s="15">
        <f t="shared" si="571"/>
        <v>0</v>
      </c>
      <c r="CA152" s="10" t="str">
        <f>IFERROR(VLOOKUP(A152,'25'!U:V,2,0),"0")</f>
        <v>0</v>
      </c>
      <c r="CB152" s="5" t="s">
        <v>129</v>
      </c>
      <c r="CC152" s="15">
        <f t="shared" si="572"/>
        <v>0</v>
      </c>
      <c r="CD152" s="10" t="str">
        <f>IFERROR(VLOOKUP(A152,'26'!U:V,2,0),"0")</f>
        <v>0</v>
      </c>
      <c r="CE152" s="5" t="s">
        <v>129</v>
      </c>
      <c r="CF152" s="15">
        <f t="shared" si="573"/>
        <v>0</v>
      </c>
      <c r="CG152" s="10" t="str">
        <f>IFERROR(VLOOKUP(A152,'27'!U:V,2,0),"0")</f>
        <v>0</v>
      </c>
      <c r="CH152" s="5" t="s">
        <v>129</v>
      </c>
      <c r="CI152" s="15">
        <f t="shared" si="574"/>
        <v>0</v>
      </c>
      <c r="CJ152" s="10" t="str">
        <f>IFERROR(VLOOKUP(A152,'28'!U:V,2,0),"0")</f>
        <v>0</v>
      </c>
      <c r="CK152" s="5" t="s">
        <v>129</v>
      </c>
      <c r="CL152" s="15">
        <f t="shared" si="575"/>
        <v>0</v>
      </c>
      <c r="CM152" s="10" t="str">
        <f>IFERROR(VLOOKUP(A152,'29'!U:V,2,0),"0")</f>
        <v>0</v>
      </c>
      <c r="CN152" s="5" t="s">
        <v>129</v>
      </c>
      <c r="CO152" s="15">
        <f t="shared" si="576"/>
        <v>0</v>
      </c>
      <c r="CP152" s="10" t="str">
        <f>IFERROR(VLOOKUP(A152,'30'!U:V,2,0),"0")</f>
        <v>0</v>
      </c>
      <c r="CQ152" s="5" t="s">
        <v>129</v>
      </c>
      <c r="CR152" s="15">
        <f t="shared" si="577"/>
        <v>0</v>
      </c>
      <c r="CS152" s="10" t="str">
        <f>IFERROR(VLOOKUP(A152,'31'!U:V,2,0),"0")</f>
        <v>0</v>
      </c>
      <c r="CT152" s="5" t="s">
        <v>129</v>
      </c>
      <c r="CU152" s="15">
        <f t="shared" si="422"/>
        <v>0</v>
      </c>
      <c r="CV152" s="10" t="str">
        <f>IFERROR(VLOOKUP(A152,'เซต1-31'!V:W,2,0),"0")</f>
        <v>0</v>
      </c>
      <c r="CW152" s="5" t="s">
        <v>129</v>
      </c>
      <c r="CX152" s="15">
        <f t="shared" si="421"/>
        <v>0</v>
      </c>
    </row>
    <row r="153" spans="1:102" x14ac:dyDescent="0.25">
      <c r="A153" s="5" t="s">
        <v>304</v>
      </c>
      <c r="B153" s="4" t="s">
        <v>305</v>
      </c>
      <c r="C153" s="13">
        <v>37.51</v>
      </c>
      <c r="D153" s="19">
        <f t="shared" si="420"/>
        <v>0</v>
      </c>
      <c r="E153" s="5" t="s">
        <v>129</v>
      </c>
      <c r="F153" s="13">
        <f t="shared" si="547"/>
        <v>0</v>
      </c>
      <c r="G153" s="10" t="str">
        <f>IFERROR(VLOOKUP(A153,'1'!U:V,2,0),"0")</f>
        <v>0</v>
      </c>
      <c r="H153" s="5" t="s">
        <v>129</v>
      </c>
      <c r="I153" s="15">
        <f t="shared" si="548"/>
        <v>0</v>
      </c>
      <c r="J153" s="10" t="str">
        <f>IFERROR(VLOOKUP(A153,'2'!U:V,2,0),"0")</f>
        <v>0</v>
      </c>
      <c r="K153" s="5" t="s">
        <v>129</v>
      </c>
      <c r="L153" s="15">
        <f t="shared" si="549"/>
        <v>0</v>
      </c>
      <c r="M153" s="10" t="str">
        <f>IFERROR(VLOOKUP(A153,'3'!U:V,2,0),"0")</f>
        <v>0</v>
      </c>
      <c r="N153" s="5" t="s">
        <v>129</v>
      </c>
      <c r="O153" s="15">
        <f t="shared" si="550"/>
        <v>0</v>
      </c>
      <c r="P153" s="10" t="str">
        <f>IFERROR(VLOOKUP(A153,'4'!U:V,2,0),"0")</f>
        <v>0</v>
      </c>
      <c r="Q153" s="5" t="s">
        <v>129</v>
      </c>
      <c r="R153" s="15">
        <f t="shared" si="551"/>
        <v>0</v>
      </c>
      <c r="S153" s="10" t="str">
        <f>IFERROR(VLOOKUP(A153,'5'!U:V,2,0),"0")</f>
        <v>0</v>
      </c>
      <c r="T153" s="5" t="s">
        <v>129</v>
      </c>
      <c r="U153" s="15">
        <f t="shared" si="552"/>
        <v>0</v>
      </c>
      <c r="V153" s="10" t="str">
        <f>IFERROR(VLOOKUP(A153,'6'!U:V,2,0),"0")</f>
        <v>0</v>
      </c>
      <c r="W153" s="5" t="s">
        <v>129</v>
      </c>
      <c r="X153" s="15">
        <f t="shared" si="553"/>
        <v>0</v>
      </c>
      <c r="Y153" s="10" t="str">
        <f>IFERROR(VLOOKUP(A153,'7'!U:V,2,0),"0")</f>
        <v>0</v>
      </c>
      <c r="Z153" s="5" t="s">
        <v>129</v>
      </c>
      <c r="AA153" s="15">
        <f t="shared" si="554"/>
        <v>0</v>
      </c>
      <c r="AB153" s="10" t="str">
        <f>IFERROR(VLOOKUP(A153,'8'!U:V,2,0),"0")</f>
        <v>0</v>
      </c>
      <c r="AC153" s="5" t="s">
        <v>129</v>
      </c>
      <c r="AD153" s="15">
        <f t="shared" si="555"/>
        <v>0</v>
      </c>
      <c r="AE153" s="10" t="str">
        <f>IFERROR(VLOOKUP(A153,'9'!U:V,2,0),"0")</f>
        <v>0</v>
      </c>
      <c r="AF153" s="5" t="s">
        <v>129</v>
      </c>
      <c r="AG153" s="15">
        <f t="shared" si="556"/>
        <v>0</v>
      </c>
      <c r="AH153" s="10" t="str">
        <f>IFERROR(VLOOKUP(A153,'10'!U:V,2,0),"0")</f>
        <v>0</v>
      </c>
      <c r="AI153" s="5" t="s">
        <v>129</v>
      </c>
      <c r="AJ153" s="15">
        <f t="shared" si="557"/>
        <v>0</v>
      </c>
      <c r="AK153" s="10" t="str">
        <f>IFERROR(VLOOKUP(A153,'11'!U:V,2,0),"0")</f>
        <v>0</v>
      </c>
      <c r="AL153" s="5" t="s">
        <v>129</v>
      </c>
      <c r="AM153" s="15">
        <f t="shared" si="558"/>
        <v>0</v>
      </c>
      <c r="AN153" s="10" t="str">
        <f>IFERROR(VLOOKUP(A153,'12'!U:V,2,0),"0")</f>
        <v>0</v>
      </c>
      <c r="AO153" s="5" t="s">
        <v>129</v>
      </c>
      <c r="AP153" s="15">
        <f t="shared" si="559"/>
        <v>0</v>
      </c>
      <c r="AQ153" s="10" t="str">
        <f>IFERROR(VLOOKUP(A153,'13'!U:V,2,0),"0")</f>
        <v>0</v>
      </c>
      <c r="AR153" s="5" t="s">
        <v>129</v>
      </c>
      <c r="AS153" s="15">
        <f t="shared" si="560"/>
        <v>0</v>
      </c>
      <c r="AT153" s="10" t="str">
        <f>IFERROR(VLOOKUP(A153,'14'!U:V,2,0),"0")</f>
        <v>0</v>
      </c>
      <c r="AU153" s="5" t="s">
        <v>129</v>
      </c>
      <c r="AV153" s="15">
        <f t="shared" si="561"/>
        <v>0</v>
      </c>
      <c r="AW153" s="10" t="str">
        <f>IFERROR(VLOOKUP(A153,'15'!U:V,2,0),"0")</f>
        <v>0</v>
      </c>
      <c r="AX153" s="5" t="s">
        <v>129</v>
      </c>
      <c r="AY153" s="15">
        <f t="shared" si="562"/>
        <v>0</v>
      </c>
      <c r="AZ153" s="10" t="str">
        <f>IFERROR(VLOOKUP(A153,'16'!U:V,2,0),"0")</f>
        <v>0</v>
      </c>
      <c r="BA153" s="5" t="s">
        <v>129</v>
      </c>
      <c r="BB153" s="15">
        <f t="shared" si="563"/>
        <v>0</v>
      </c>
      <c r="BC153" s="10" t="str">
        <f>IFERROR(VLOOKUP(A153,'17'!U:V,2,0),"0")</f>
        <v>0</v>
      </c>
      <c r="BD153" s="5" t="s">
        <v>129</v>
      </c>
      <c r="BE153" s="15">
        <f t="shared" si="564"/>
        <v>0</v>
      </c>
      <c r="BF153" s="10" t="str">
        <f>IFERROR(VLOOKUP(A153,'18'!U:V,2,0),"0")</f>
        <v>0</v>
      </c>
      <c r="BG153" s="5" t="s">
        <v>129</v>
      </c>
      <c r="BH153" s="15">
        <f t="shared" si="565"/>
        <v>0</v>
      </c>
      <c r="BI153" s="10" t="str">
        <f>IFERROR(VLOOKUP(A153,'19'!U:V,2,0),"0")</f>
        <v>0</v>
      </c>
      <c r="BJ153" s="5" t="s">
        <v>129</v>
      </c>
      <c r="BK153" s="15">
        <f t="shared" si="566"/>
        <v>0</v>
      </c>
      <c r="BL153" s="10" t="str">
        <f>IFERROR(VLOOKUP(A153,'20'!U:V,2,0),"0")</f>
        <v>0</v>
      </c>
      <c r="BM153" s="5" t="s">
        <v>129</v>
      </c>
      <c r="BN153" s="15">
        <f t="shared" si="567"/>
        <v>0</v>
      </c>
      <c r="BO153" s="10" t="str">
        <f>IFERROR(VLOOKUP(A153,'21'!U:V,2,0),"0")</f>
        <v>0</v>
      </c>
      <c r="BP153" s="5" t="s">
        <v>129</v>
      </c>
      <c r="BQ153" s="15">
        <f t="shared" si="568"/>
        <v>0</v>
      </c>
      <c r="BR153" s="10" t="str">
        <f>IFERROR(VLOOKUP(A153,'22'!U:V,2,0),"0")</f>
        <v>0</v>
      </c>
      <c r="BS153" s="5" t="s">
        <v>129</v>
      </c>
      <c r="BT153" s="15">
        <f t="shared" si="569"/>
        <v>0</v>
      </c>
      <c r="BU153" s="10" t="str">
        <f>IFERROR(VLOOKUP(A153,'23'!U:V,2,0),"0")</f>
        <v>0</v>
      </c>
      <c r="BV153" s="5" t="s">
        <v>129</v>
      </c>
      <c r="BW153" s="15">
        <f t="shared" si="570"/>
        <v>0</v>
      </c>
      <c r="BX153" s="10" t="str">
        <f>IFERROR(VLOOKUP(A153,'24'!U:V,2,0),"0")</f>
        <v>0</v>
      </c>
      <c r="BY153" s="5" t="s">
        <v>129</v>
      </c>
      <c r="BZ153" s="15">
        <f t="shared" si="571"/>
        <v>0</v>
      </c>
      <c r="CA153" s="10" t="str">
        <f>IFERROR(VLOOKUP(A153,'25'!U:V,2,0),"0")</f>
        <v>0</v>
      </c>
      <c r="CB153" s="5" t="s">
        <v>129</v>
      </c>
      <c r="CC153" s="15">
        <f t="shared" si="572"/>
        <v>0</v>
      </c>
      <c r="CD153" s="10" t="str">
        <f>IFERROR(VLOOKUP(A153,'26'!U:V,2,0),"0")</f>
        <v>0</v>
      </c>
      <c r="CE153" s="5" t="s">
        <v>129</v>
      </c>
      <c r="CF153" s="15">
        <f t="shared" si="573"/>
        <v>0</v>
      </c>
      <c r="CG153" s="10" t="str">
        <f>IFERROR(VLOOKUP(A153,'27'!U:V,2,0),"0")</f>
        <v>0</v>
      </c>
      <c r="CH153" s="5" t="s">
        <v>129</v>
      </c>
      <c r="CI153" s="15">
        <f t="shared" si="574"/>
        <v>0</v>
      </c>
      <c r="CJ153" s="10" t="str">
        <f>IFERROR(VLOOKUP(A153,'28'!U:V,2,0),"0")</f>
        <v>0</v>
      </c>
      <c r="CK153" s="5" t="s">
        <v>129</v>
      </c>
      <c r="CL153" s="15">
        <f t="shared" si="575"/>
        <v>0</v>
      </c>
      <c r="CM153" s="10" t="str">
        <f>IFERROR(VLOOKUP(A153,'29'!U:V,2,0),"0")</f>
        <v>0</v>
      </c>
      <c r="CN153" s="5" t="s">
        <v>129</v>
      </c>
      <c r="CO153" s="15">
        <f t="shared" si="576"/>
        <v>0</v>
      </c>
      <c r="CP153" s="10" t="str">
        <f>IFERROR(VLOOKUP(A153,'30'!U:V,2,0),"0")</f>
        <v>0</v>
      </c>
      <c r="CQ153" s="5" t="s">
        <v>129</v>
      </c>
      <c r="CR153" s="15">
        <f t="shared" si="577"/>
        <v>0</v>
      </c>
      <c r="CS153" s="10" t="str">
        <f>IFERROR(VLOOKUP(A153,'31'!U:V,2,0),"0")</f>
        <v>0</v>
      </c>
      <c r="CT153" s="5" t="s">
        <v>129</v>
      </c>
      <c r="CU153" s="15">
        <f t="shared" si="422"/>
        <v>0</v>
      </c>
      <c r="CV153" s="10" t="str">
        <f>IFERROR(VLOOKUP(A153,'เซต1-31'!V:W,2,0),"0")</f>
        <v>0</v>
      </c>
      <c r="CW153" s="5" t="s">
        <v>129</v>
      </c>
      <c r="CX153" s="15">
        <f t="shared" si="421"/>
        <v>0</v>
      </c>
    </row>
    <row r="154" spans="1:102" x14ac:dyDescent="0.25">
      <c r="A154" s="5" t="s">
        <v>298</v>
      </c>
      <c r="B154" s="4" t="s">
        <v>299</v>
      </c>
      <c r="C154" s="13">
        <v>27.37</v>
      </c>
      <c r="D154" s="19">
        <f t="shared" si="420"/>
        <v>2</v>
      </c>
      <c r="E154" s="5" t="s">
        <v>129</v>
      </c>
      <c r="F154" s="13">
        <f t="shared" si="547"/>
        <v>54.74</v>
      </c>
      <c r="G154" s="10" t="str">
        <f>IFERROR(VLOOKUP(A154,'1'!U:V,2,0),"0")</f>
        <v>0</v>
      </c>
      <c r="H154" s="5" t="s">
        <v>129</v>
      </c>
      <c r="I154" s="15">
        <f t="shared" si="548"/>
        <v>0</v>
      </c>
      <c r="J154" s="10">
        <f>IFERROR(VLOOKUP(A154,'2'!U:V,2,0),"0")</f>
        <v>2</v>
      </c>
      <c r="K154" s="5" t="s">
        <v>129</v>
      </c>
      <c r="L154" s="15">
        <f t="shared" si="549"/>
        <v>54.74</v>
      </c>
      <c r="M154" s="10" t="str">
        <f>IFERROR(VLOOKUP(A154,'3'!U:V,2,0),"0")</f>
        <v>0</v>
      </c>
      <c r="N154" s="5" t="s">
        <v>129</v>
      </c>
      <c r="O154" s="15">
        <f t="shared" si="550"/>
        <v>0</v>
      </c>
      <c r="P154" s="10" t="str">
        <f>IFERROR(VLOOKUP(A154,'4'!U:V,2,0),"0")</f>
        <v>0</v>
      </c>
      <c r="Q154" s="5" t="s">
        <v>129</v>
      </c>
      <c r="R154" s="15">
        <f t="shared" si="551"/>
        <v>0</v>
      </c>
      <c r="S154" s="10" t="str">
        <f>IFERROR(VLOOKUP(A154,'5'!U:V,2,0),"0")</f>
        <v>0</v>
      </c>
      <c r="T154" s="5" t="s">
        <v>129</v>
      </c>
      <c r="U154" s="15">
        <f t="shared" si="552"/>
        <v>0</v>
      </c>
      <c r="V154" s="10" t="str">
        <f>IFERROR(VLOOKUP(A154,'6'!U:V,2,0),"0")</f>
        <v>0</v>
      </c>
      <c r="W154" s="5" t="s">
        <v>129</v>
      </c>
      <c r="X154" s="15">
        <f t="shared" si="553"/>
        <v>0</v>
      </c>
      <c r="Y154" s="10" t="str">
        <f>IFERROR(VLOOKUP(A154,'7'!U:V,2,0),"0")</f>
        <v>0</v>
      </c>
      <c r="Z154" s="5" t="s">
        <v>129</v>
      </c>
      <c r="AA154" s="15">
        <f t="shared" si="554"/>
        <v>0</v>
      </c>
      <c r="AB154" s="10" t="str">
        <f>IFERROR(VLOOKUP(A154,'8'!U:V,2,0),"0")</f>
        <v>0</v>
      </c>
      <c r="AC154" s="5" t="s">
        <v>129</v>
      </c>
      <c r="AD154" s="15">
        <f t="shared" si="555"/>
        <v>0</v>
      </c>
      <c r="AE154" s="10" t="str">
        <f>IFERROR(VLOOKUP(A154,'9'!U:V,2,0),"0")</f>
        <v>0</v>
      </c>
      <c r="AF154" s="5" t="s">
        <v>129</v>
      </c>
      <c r="AG154" s="15">
        <f t="shared" si="556"/>
        <v>0</v>
      </c>
      <c r="AH154" s="10" t="str">
        <f>IFERROR(VLOOKUP(A154,'10'!U:V,2,0),"0")</f>
        <v>0</v>
      </c>
      <c r="AI154" s="5" t="s">
        <v>129</v>
      </c>
      <c r="AJ154" s="15">
        <f t="shared" si="557"/>
        <v>0</v>
      </c>
      <c r="AK154" s="10" t="str">
        <f>IFERROR(VLOOKUP(A154,'11'!U:V,2,0),"0")</f>
        <v>0</v>
      </c>
      <c r="AL154" s="5" t="s">
        <v>129</v>
      </c>
      <c r="AM154" s="15">
        <f t="shared" si="558"/>
        <v>0</v>
      </c>
      <c r="AN154" s="10" t="str">
        <f>IFERROR(VLOOKUP(A154,'12'!U:V,2,0),"0")</f>
        <v>0</v>
      </c>
      <c r="AO154" s="5" t="s">
        <v>129</v>
      </c>
      <c r="AP154" s="15">
        <f t="shared" si="559"/>
        <v>0</v>
      </c>
      <c r="AQ154" s="10" t="str">
        <f>IFERROR(VLOOKUP(A154,'13'!U:V,2,0),"0")</f>
        <v>0</v>
      </c>
      <c r="AR154" s="5" t="s">
        <v>129</v>
      </c>
      <c r="AS154" s="15">
        <f t="shared" si="560"/>
        <v>0</v>
      </c>
      <c r="AT154" s="10" t="str">
        <f>IFERROR(VLOOKUP(A154,'14'!U:V,2,0),"0")</f>
        <v>0</v>
      </c>
      <c r="AU154" s="5" t="s">
        <v>129</v>
      </c>
      <c r="AV154" s="15">
        <f t="shared" si="561"/>
        <v>0</v>
      </c>
      <c r="AW154" s="10" t="str">
        <f>IFERROR(VLOOKUP(A154,'15'!U:V,2,0),"0")</f>
        <v>0</v>
      </c>
      <c r="AX154" s="5" t="s">
        <v>129</v>
      </c>
      <c r="AY154" s="15">
        <f t="shared" si="562"/>
        <v>0</v>
      </c>
      <c r="AZ154" s="10" t="str">
        <f>IFERROR(VLOOKUP(A154,'16'!U:V,2,0),"0")</f>
        <v>0</v>
      </c>
      <c r="BA154" s="5" t="s">
        <v>129</v>
      </c>
      <c r="BB154" s="15">
        <f t="shared" si="563"/>
        <v>0</v>
      </c>
      <c r="BC154" s="10" t="str">
        <f>IFERROR(VLOOKUP(A154,'17'!U:V,2,0),"0")</f>
        <v>0</v>
      </c>
      <c r="BD154" s="5" t="s">
        <v>129</v>
      </c>
      <c r="BE154" s="15">
        <f t="shared" si="564"/>
        <v>0</v>
      </c>
      <c r="BF154" s="10" t="str">
        <f>IFERROR(VLOOKUP(A154,'18'!U:V,2,0),"0")</f>
        <v>0</v>
      </c>
      <c r="BG154" s="5" t="s">
        <v>129</v>
      </c>
      <c r="BH154" s="15">
        <f t="shared" si="565"/>
        <v>0</v>
      </c>
      <c r="BI154" s="10" t="str">
        <f>IFERROR(VLOOKUP(A154,'19'!U:V,2,0),"0")</f>
        <v>0</v>
      </c>
      <c r="BJ154" s="5" t="s">
        <v>129</v>
      </c>
      <c r="BK154" s="15">
        <f t="shared" si="566"/>
        <v>0</v>
      </c>
      <c r="BL154" s="10" t="str">
        <f>IFERROR(VLOOKUP(A154,'20'!U:V,2,0),"0")</f>
        <v>0</v>
      </c>
      <c r="BM154" s="5" t="s">
        <v>129</v>
      </c>
      <c r="BN154" s="15">
        <f t="shared" si="567"/>
        <v>0</v>
      </c>
      <c r="BO154" s="10" t="str">
        <f>IFERROR(VLOOKUP(A154,'21'!U:V,2,0),"0")</f>
        <v>0</v>
      </c>
      <c r="BP154" s="5" t="s">
        <v>129</v>
      </c>
      <c r="BQ154" s="15">
        <f t="shared" si="568"/>
        <v>0</v>
      </c>
      <c r="BR154" s="10" t="str">
        <f>IFERROR(VLOOKUP(A154,'22'!U:V,2,0),"0")</f>
        <v>0</v>
      </c>
      <c r="BS154" s="5" t="s">
        <v>129</v>
      </c>
      <c r="BT154" s="15">
        <f t="shared" si="569"/>
        <v>0</v>
      </c>
      <c r="BU154" s="10" t="str">
        <f>IFERROR(VLOOKUP(A154,'23'!U:V,2,0),"0")</f>
        <v>0</v>
      </c>
      <c r="BV154" s="5" t="s">
        <v>129</v>
      </c>
      <c r="BW154" s="15">
        <f t="shared" si="570"/>
        <v>0</v>
      </c>
      <c r="BX154" s="10" t="str">
        <f>IFERROR(VLOOKUP(A154,'24'!U:V,2,0),"0")</f>
        <v>0</v>
      </c>
      <c r="BY154" s="5" t="s">
        <v>129</v>
      </c>
      <c r="BZ154" s="15">
        <f t="shared" si="571"/>
        <v>0</v>
      </c>
      <c r="CA154" s="10" t="str">
        <f>IFERROR(VLOOKUP(A154,'25'!U:V,2,0),"0")</f>
        <v>0</v>
      </c>
      <c r="CB154" s="5" t="s">
        <v>129</v>
      </c>
      <c r="CC154" s="15">
        <f t="shared" si="572"/>
        <v>0</v>
      </c>
      <c r="CD154" s="10" t="str">
        <f>IFERROR(VLOOKUP(A154,'26'!U:V,2,0),"0")</f>
        <v>0</v>
      </c>
      <c r="CE154" s="5" t="s">
        <v>129</v>
      </c>
      <c r="CF154" s="15">
        <f t="shared" si="573"/>
        <v>0</v>
      </c>
      <c r="CG154" s="10" t="str">
        <f>IFERROR(VLOOKUP(A154,'27'!U:V,2,0),"0")</f>
        <v>0</v>
      </c>
      <c r="CH154" s="5" t="s">
        <v>129</v>
      </c>
      <c r="CI154" s="15">
        <f t="shared" si="574"/>
        <v>0</v>
      </c>
      <c r="CJ154" s="10" t="str">
        <f>IFERROR(VLOOKUP(A154,'28'!U:V,2,0),"0")</f>
        <v>0</v>
      </c>
      <c r="CK154" s="5" t="s">
        <v>129</v>
      </c>
      <c r="CL154" s="15">
        <f t="shared" si="575"/>
        <v>0</v>
      </c>
      <c r="CM154" s="10" t="str">
        <f>IFERROR(VLOOKUP(A154,'29'!U:V,2,0),"0")</f>
        <v>0</v>
      </c>
      <c r="CN154" s="5" t="s">
        <v>129</v>
      </c>
      <c r="CO154" s="15">
        <f t="shared" si="576"/>
        <v>0</v>
      </c>
      <c r="CP154" s="10" t="str">
        <f>IFERROR(VLOOKUP(A154,'30'!U:V,2,0),"0")</f>
        <v>0</v>
      </c>
      <c r="CQ154" s="5" t="s">
        <v>129</v>
      </c>
      <c r="CR154" s="15">
        <f t="shared" si="577"/>
        <v>0</v>
      </c>
      <c r="CS154" s="10" t="str">
        <f>IFERROR(VLOOKUP(A154,'31'!U:V,2,0),"0")</f>
        <v>0</v>
      </c>
      <c r="CT154" s="5" t="s">
        <v>129</v>
      </c>
      <c r="CU154" s="15">
        <f t="shared" si="422"/>
        <v>0</v>
      </c>
      <c r="CV154" s="10" t="str">
        <f>IFERROR(VLOOKUP(A154,'เซต1-31'!V:W,2,0),"0")</f>
        <v>0</v>
      </c>
      <c r="CW154" s="5" t="s">
        <v>129</v>
      </c>
      <c r="CX154" s="15">
        <f t="shared" si="421"/>
        <v>0</v>
      </c>
    </row>
    <row r="155" spans="1:102" x14ac:dyDescent="0.25">
      <c r="A155" s="5" t="s">
        <v>294</v>
      </c>
      <c r="B155" s="4" t="s">
        <v>295</v>
      </c>
      <c r="C155" s="13">
        <v>29.28</v>
      </c>
      <c r="D155" s="19">
        <f t="shared" si="420"/>
        <v>17</v>
      </c>
      <c r="E155" s="5" t="s">
        <v>129</v>
      </c>
      <c r="F155" s="13">
        <f t="shared" si="547"/>
        <v>497.76</v>
      </c>
      <c r="G155" s="10">
        <f>IFERROR(VLOOKUP(A155,'1'!U:V,2,0),"0")</f>
        <v>8</v>
      </c>
      <c r="H155" s="5" t="s">
        <v>129</v>
      </c>
      <c r="I155" s="15">
        <f t="shared" si="548"/>
        <v>234.24</v>
      </c>
      <c r="J155" s="10">
        <f>IFERROR(VLOOKUP(A155,'2'!U:V,2,0),"0")</f>
        <v>5</v>
      </c>
      <c r="K155" s="5" t="s">
        <v>129</v>
      </c>
      <c r="L155" s="15">
        <f t="shared" si="549"/>
        <v>146.4</v>
      </c>
      <c r="M155" s="10">
        <f>IFERROR(VLOOKUP(A155,'3'!U:V,2,0),"0")</f>
        <v>4</v>
      </c>
      <c r="N155" s="5" t="s">
        <v>129</v>
      </c>
      <c r="O155" s="15">
        <f t="shared" si="550"/>
        <v>117.12</v>
      </c>
      <c r="P155" s="10" t="str">
        <f>IFERROR(VLOOKUP(A155,'4'!U:V,2,0),"0")</f>
        <v>0</v>
      </c>
      <c r="Q155" s="5" t="s">
        <v>129</v>
      </c>
      <c r="R155" s="15">
        <f t="shared" si="551"/>
        <v>0</v>
      </c>
      <c r="S155" s="10" t="str">
        <f>IFERROR(VLOOKUP(A155,'5'!U:V,2,0),"0")</f>
        <v>0</v>
      </c>
      <c r="T155" s="5" t="s">
        <v>129</v>
      </c>
      <c r="U155" s="15">
        <f t="shared" si="552"/>
        <v>0</v>
      </c>
      <c r="V155" s="10" t="str">
        <f>IFERROR(VLOOKUP(A155,'6'!U:V,2,0),"0")</f>
        <v>0</v>
      </c>
      <c r="W155" s="5" t="s">
        <v>129</v>
      </c>
      <c r="X155" s="15">
        <f t="shared" si="553"/>
        <v>0</v>
      </c>
      <c r="Y155" s="10" t="str">
        <f>IFERROR(VLOOKUP(A155,'7'!U:V,2,0),"0")</f>
        <v>0</v>
      </c>
      <c r="Z155" s="5" t="s">
        <v>129</v>
      </c>
      <c r="AA155" s="15">
        <f t="shared" si="554"/>
        <v>0</v>
      </c>
      <c r="AB155" s="10" t="str">
        <f>IFERROR(VLOOKUP(A155,'8'!U:V,2,0),"0")</f>
        <v>0</v>
      </c>
      <c r="AC155" s="5" t="s">
        <v>129</v>
      </c>
      <c r="AD155" s="15">
        <f t="shared" si="555"/>
        <v>0</v>
      </c>
      <c r="AE155" s="10" t="str">
        <f>IFERROR(VLOOKUP(A155,'9'!U:V,2,0),"0")</f>
        <v>0</v>
      </c>
      <c r="AF155" s="5" t="s">
        <v>129</v>
      </c>
      <c r="AG155" s="15">
        <f t="shared" si="556"/>
        <v>0</v>
      </c>
      <c r="AH155" s="10" t="str">
        <f>IFERROR(VLOOKUP(A155,'10'!U:V,2,0),"0")</f>
        <v>0</v>
      </c>
      <c r="AI155" s="5" t="s">
        <v>129</v>
      </c>
      <c r="AJ155" s="15">
        <f t="shared" si="557"/>
        <v>0</v>
      </c>
      <c r="AK155" s="10" t="str">
        <f>IFERROR(VLOOKUP(A155,'11'!U:V,2,0),"0")</f>
        <v>0</v>
      </c>
      <c r="AL155" s="5" t="s">
        <v>129</v>
      </c>
      <c r="AM155" s="15">
        <f t="shared" si="558"/>
        <v>0</v>
      </c>
      <c r="AN155" s="10" t="str">
        <f>IFERROR(VLOOKUP(A155,'12'!U:V,2,0),"0")</f>
        <v>0</v>
      </c>
      <c r="AO155" s="5" t="s">
        <v>129</v>
      </c>
      <c r="AP155" s="15">
        <f t="shared" si="559"/>
        <v>0</v>
      </c>
      <c r="AQ155" s="10" t="str">
        <f>IFERROR(VLOOKUP(A155,'13'!U:V,2,0),"0")</f>
        <v>0</v>
      </c>
      <c r="AR155" s="5" t="s">
        <v>129</v>
      </c>
      <c r="AS155" s="15">
        <f t="shared" si="560"/>
        <v>0</v>
      </c>
      <c r="AT155" s="10" t="str">
        <f>IFERROR(VLOOKUP(A155,'14'!U:V,2,0),"0")</f>
        <v>0</v>
      </c>
      <c r="AU155" s="5" t="s">
        <v>129</v>
      </c>
      <c r="AV155" s="15">
        <f t="shared" si="561"/>
        <v>0</v>
      </c>
      <c r="AW155" s="10" t="str">
        <f>IFERROR(VLOOKUP(A155,'15'!U:V,2,0),"0")</f>
        <v>0</v>
      </c>
      <c r="AX155" s="5" t="s">
        <v>129</v>
      </c>
      <c r="AY155" s="15">
        <f t="shared" si="562"/>
        <v>0</v>
      </c>
      <c r="AZ155" s="10" t="str">
        <f>IFERROR(VLOOKUP(A155,'16'!U:V,2,0),"0")</f>
        <v>0</v>
      </c>
      <c r="BA155" s="5" t="s">
        <v>129</v>
      </c>
      <c r="BB155" s="15">
        <f t="shared" si="563"/>
        <v>0</v>
      </c>
      <c r="BC155" s="10" t="str">
        <f>IFERROR(VLOOKUP(A155,'17'!U:V,2,0),"0")</f>
        <v>0</v>
      </c>
      <c r="BD155" s="5" t="s">
        <v>129</v>
      </c>
      <c r="BE155" s="15">
        <f t="shared" si="564"/>
        <v>0</v>
      </c>
      <c r="BF155" s="10" t="str">
        <f>IFERROR(VLOOKUP(A155,'18'!U:V,2,0),"0")</f>
        <v>0</v>
      </c>
      <c r="BG155" s="5" t="s">
        <v>129</v>
      </c>
      <c r="BH155" s="15">
        <f t="shared" si="565"/>
        <v>0</v>
      </c>
      <c r="BI155" s="10" t="str">
        <f>IFERROR(VLOOKUP(A155,'19'!U:V,2,0),"0")</f>
        <v>0</v>
      </c>
      <c r="BJ155" s="5" t="s">
        <v>129</v>
      </c>
      <c r="BK155" s="15">
        <f t="shared" si="566"/>
        <v>0</v>
      </c>
      <c r="BL155" s="10" t="str">
        <f>IFERROR(VLOOKUP(A155,'20'!U:V,2,0),"0")</f>
        <v>0</v>
      </c>
      <c r="BM155" s="5" t="s">
        <v>129</v>
      </c>
      <c r="BN155" s="15">
        <f t="shared" si="567"/>
        <v>0</v>
      </c>
      <c r="BO155" s="10" t="str">
        <f>IFERROR(VLOOKUP(A155,'21'!U:V,2,0),"0")</f>
        <v>0</v>
      </c>
      <c r="BP155" s="5" t="s">
        <v>129</v>
      </c>
      <c r="BQ155" s="15">
        <f t="shared" si="568"/>
        <v>0</v>
      </c>
      <c r="BR155" s="10" t="str">
        <f>IFERROR(VLOOKUP(A155,'22'!U:V,2,0),"0")</f>
        <v>0</v>
      </c>
      <c r="BS155" s="5" t="s">
        <v>129</v>
      </c>
      <c r="BT155" s="15">
        <f t="shared" si="569"/>
        <v>0</v>
      </c>
      <c r="BU155" s="10" t="str">
        <f>IFERROR(VLOOKUP(A155,'23'!U:V,2,0),"0")</f>
        <v>0</v>
      </c>
      <c r="BV155" s="5" t="s">
        <v>129</v>
      </c>
      <c r="BW155" s="15">
        <f t="shared" si="570"/>
        <v>0</v>
      </c>
      <c r="BX155" s="10" t="str">
        <f>IFERROR(VLOOKUP(A155,'24'!U:V,2,0),"0")</f>
        <v>0</v>
      </c>
      <c r="BY155" s="5" t="s">
        <v>129</v>
      </c>
      <c r="BZ155" s="15">
        <f t="shared" si="571"/>
        <v>0</v>
      </c>
      <c r="CA155" s="10" t="str">
        <f>IFERROR(VLOOKUP(A155,'25'!U:V,2,0),"0")</f>
        <v>0</v>
      </c>
      <c r="CB155" s="5" t="s">
        <v>129</v>
      </c>
      <c r="CC155" s="15">
        <f t="shared" si="572"/>
        <v>0</v>
      </c>
      <c r="CD155" s="10" t="str">
        <f>IFERROR(VLOOKUP(A155,'26'!U:V,2,0),"0")</f>
        <v>0</v>
      </c>
      <c r="CE155" s="5" t="s">
        <v>129</v>
      </c>
      <c r="CF155" s="15">
        <f t="shared" si="573"/>
        <v>0</v>
      </c>
      <c r="CG155" s="10" t="str">
        <f>IFERROR(VLOOKUP(A155,'27'!U:V,2,0),"0")</f>
        <v>0</v>
      </c>
      <c r="CH155" s="5" t="s">
        <v>129</v>
      </c>
      <c r="CI155" s="15">
        <f t="shared" si="574"/>
        <v>0</v>
      </c>
      <c r="CJ155" s="10" t="str">
        <f>IFERROR(VLOOKUP(A155,'28'!U:V,2,0),"0")</f>
        <v>0</v>
      </c>
      <c r="CK155" s="5" t="s">
        <v>129</v>
      </c>
      <c r="CL155" s="15">
        <f t="shared" si="575"/>
        <v>0</v>
      </c>
      <c r="CM155" s="10" t="str">
        <f>IFERROR(VLOOKUP(A155,'29'!U:V,2,0),"0")</f>
        <v>0</v>
      </c>
      <c r="CN155" s="5" t="s">
        <v>129</v>
      </c>
      <c r="CO155" s="15">
        <f t="shared" si="576"/>
        <v>0</v>
      </c>
      <c r="CP155" s="10" t="str">
        <f>IFERROR(VLOOKUP(A155,'30'!U:V,2,0),"0")</f>
        <v>0</v>
      </c>
      <c r="CQ155" s="5" t="s">
        <v>129</v>
      </c>
      <c r="CR155" s="15">
        <f t="shared" si="577"/>
        <v>0</v>
      </c>
      <c r="CS155" s="10" t="str">
        <f>IFERROR(VLOOKUP(A155,'31'!U:V,2,0),"0")</f>
        <v>0</v>
      </c>
      <c r="CT155" s="5" t="s">
        <v>129</v>
      </c>
      <c r="CU155" s="15">
        <f t="shared" si="422"/>
        <v>0</v>
      </c>
      <c r="CV155" s="10" t="str">
        <f>IFERROR(VLOOKUP(A155,'เซต1-31'!V:W,2,0),"0")</f>
        <v>0</v>
      </c>
      <c r="CW155" s="5" t="s">
        <v>129</v>
      </c>
      <c r="CX155" s="15">
        <f t="shared" si="421"/>
        <v>0</v>
      </c>
    </row>
    <row r="156" spans="1:102" x14ac:dyDescent="0.25">
      <c r="A156" s="5" t="s">
        <v>296</v>
      </c>
      <c r="B156" s="4" t="s">
        <v>297</v>
      </c>
      <c r="C156" s="13">
        <v>25.21</v>
      </c>
      <c r="D156" s="19">
        <f t="shared" si="420"/>
        <v>11</v>
      </c>
      <c r="E156" s="5" t="s">
        <v>129</v>
      </c>
      <c r="F156" s="13">
        <f t="shared" si="547"/>
        <v>277.31</v>
      </c>
      <c r="G156" s="10">
        <f>IFERROR(VLOOKUP(A156,'1'!U:V,2,0),"0")</f>
        <v>4</v>
      </c>
      <c r="H156" s="5" t="s">
        <v>129</v>
      </c>
      <c r="I156" s="15">
        <f t="shared" si="548"/>
        <v>100.84</v>
      </c>
      <c r="J156" s="10">
        <f>IFERROR(VLOOKUP(A156,'2'!U:V,2,0),"0")</f>
        <v>1</v>
      </c>
      <c r="K156" s="5" t="s">
        <v>129</v>
      </c>
      <c r="L156" s="15">
        <f t="shared" si="549"/>
        <v>25.21</v>
      </c>
      <c r="M156" s="10">
        <f>IFERROR(VLOOKUP(A156,'3'!U:V,2,0),"0")</f>
        <v>4</v>
      </c>
      <c r="N156" s="5" t="s">
        <v>129</v>
      </c>
      <c r="O156" s="15">
        <f t="shared" si="550"/>
        <v>100.84</v>
      </c>
      <c r="P156" s="10">
        <f>IFERROR(VLOOKUP(A156,'4'!U:V,2,0),"0")</f>
        <v>2</v>
      </c>
      <c r="Q156" s="5" t="s">
        <v>129</v>
      </c>
      <c r="R156" s="15">
        <f t="shared" si="551"/>
        <v>50.42</v>
      </c>
      <c r="S156" s="10" t="str">
        <f>IFERROR(VLOOKUP(A156,'5'!U:V,2,0),"0")</f>
        <v>0</v>
      </c>
      <c r="T156" s="5" t="s">
        <v>129</v>
      </c>
      <c r="U156" s="15">
        <f t="shared" si="552"/>
        <v>0</v>
      </c>
      <c r="V156" s="10" t="str">
        <f>IFERROR(VLOOKUP(A156,'6'!U:V,2,0),"0")</f>
        <v>0</v>
      </c>
      <c r="W156" s="5" t="s">
        <v>129</v>
      </c>
      <c r="X156" s="15">
        <f t="shared" si="553"/>
        <v>0</v>
      </c>
      <c r="Y156" s="10" t="str">
        <f>IFERROR(VLOOKUP(A156,'7'!U:V,2,0),"0")</f>
        <v>0</v>
      </c>
      <c r="Z156" s="5" t="s">
        <v>129</v>
      </c>
      <c r="AA156" s="15">
        <f t="shared" si="554"/>
        <v>0</v>
      </c>
      <c r="AB156" s="10" t="str">
        <f>IFERROR(VLOOKUP(A156,'8'!U:V,2,0),"0")</f>
        <v>0</v>
      </c>
      <c r="AC156" s="5" t="s">
        <v>129</v>
      </c>
      <c r="AD156" s="15">
        <f t="shared" si="555"/>
        <v>0</v>
      </c>
      <c r="AE156" s="10" t="str">
        <f>IFERROR(VLOOKUP(A156,'9'!U:V,2,0),"0")</f>
        <v>0</v>
      </c>
      <c r="AF156" s="5" t="s">
        <v>129</v>
      </c>
      <c r="AG156" s="15">
        <f t="shared" si="556"/>
        <v>0</v>
      </c>
      <c r="AH156" s="10" t="str">
        <f>IFERROR(VLOOKUP(A156,'10'!U:V,2,0),"0")</f>
        <v>0</v>
      </c>
      <c r="AI156" s="5" t="s">
        <v>129</v>
      </c>
      <c r="AJ156" s="15">
        <f t="shared" si="557"/>
        <v>0</v>
      </c>
      <c r="AK156" s="10" t="str">
        <f>IFERROR(VLOOKUP(A156,'11'!U:V,2,0),"0")</f>
        <v>0</v>
      </c>
      <c r="AL156" s="5" t="s">
        <v>129</v>
      </c>
      <c r="AM156" s="15">
        <f t="shared" si="558"/>
        <v>0</v>
      </c>
      <c r="AN156" s="10" t="str">
        <f>IFERROR(VLOOKUP(A156,'12'!U:V,2,0),"0")</f>
        <v>0</v>
      </c>
      <c r="AO156" s="5" t="s">
        <v>129</v>
      </c>
      <c r="AP156" s="15">
        <f t="shared" si="559"/>
        <v>0</v>
      </c>
      <c r="AQ156" s="10" t="str">
        <f>IFERROR(VLOOKUP(A156,'13'!U:V,2,0),"0")</f>
        <v>0</v>
      </c>
      <c r="AR156" s="5" t="s">
        <v>129</v>
      </c>
      <c r="AS156" s="15">
        <f t="shared" si="560"/>
        <v>0</v>
      </c>
      <c r="AT156" s="10" t="str">
        <f>IFERROR(VLOOKUP(A156,'14'!U:V,2,0),"0")</f>
        <v>0</v>
      </c>
      <c r="AU156" s="5" t="s">
        <v>129</v>
      </c>
      <c r="AV156" s="15">
        <f t="shared" si="561"/>
        <v>0</v>
      </c>
      <c r="AW156" s="10" t="str">
        <f>IFERROR(VLOOKUP(A156,'15'!U:V,2,0),"0")</f>
        <v>0</v>
      </c>
      <c r="AX156" s="5" t="s">
        <v>129</v>
      </c>
      <c r="AY156" s="15">
        <f t="shared" si="562"/>
        <v>0</v>
      </c>
      <c r="AZ156" s="10" t="str">
        <f>IFERROR(VLOOKUP(A156,'16'!U:V,2,0),"0")</f>
        <v>0</v>
      </c>
      <c r="BA156" s="5" t="s">
        <v>129</v>
      </c>
      <c r="BB156" s="15">
        <f t="shared" si="563"/>
        <v>0</v>
      </c>
      <c r="BC156" s="10" t="str">
        <f>IFERROR(VLOOKUP(A156,'17'!U:V,2,0),"0")</f>
        <v>0</v>
      </c>
      <c r="BD156" s="5" t="s">
        <v>129</v>
      </c>
      <c r="BE156" s="15">
        <f t="shared" si="564"/>
        <v>0</v>
      </c>
      <c r="BF156" s="10" t="str">
        <f>IFERROR(VLOOKUP(A156,'18'!U:V,2,0),"0")</f>
        <v>0</v>
      </c>
      <c r="BG156" s="5" t="s">
        <v>129</v>
      </c>
      <c r="BH156" s="15">
        <f t="shared" si="565"/>
        <v>0</v>
      </c>
      <c r="BI156" s="10" t="str">
        <f>IFERROR(VLOOKUP(A156,'19'!U:V,2,0),"0")</f>
        <v>0</v>
      </c>
      <c r="BJ156" s="5" t="s">
        <v>129</v>
      </c>
      <c r="BK156" s="15">
        <f t="shared" si="566"/>
        <v>0</v>
      </c>
      <c r="BL156" s="10" t="str">
        <f>IFERROR(VLOOKUP(A156,'20'!U:V,2,0),"0")</f>
        <v>0</v>
      </c>
      <c r="BM156" s="5" t="s">
        <v>129</v>
      </c>
      <c r="BN156" s="15">
        <f t="shared" si="567"/>
        <v>0</v>
      </c>
      <c r="BO156" s="10" t="str">
        <f>IFERROR(VLOOKUP(A156,'21'!U:V,2,0),"0")</f>
        <v>0</v>
      </c>
      <c r="BP156" s="5" t="s">
        <v>129</v>
      </c>
      <c r="BQ156" s="15">
        <f t="shared" si="568"/>
        <v>0</v>
      </c>
      <c r="BR156" s="10" t="str">
        <f>IFERROR(VLOOKUP(A156,'22'!U:V,2,0),"0")</f>
        <v>0</v>
      </c>
      <c r="BS156" s="5" t="s">
        <v>129</v>
      </c>
      <c r="BT156" s="15">
        <f t="shared" si="569"/>
        <v>0</v>
      </c>
      <c r="BU156" s="10" t="str">
        <f>IFERROR(VLOOKUP(A156,'23'!U:V,2,0),"0")</f>
        <v>0</v>
      </c>
      <c r="BV156" s="5" t="s">
        <v>129</v>
      </c>
      <c r="BW156" s="15">
        <f t="shared" si="570"/>
        <v>0</v>
      </c>
      <c r="BX156" s="10" t="str">
        <f>IFERROR(VLOOKUP(A156,'24'!U:V,2,0),"0")</f>
        <v>0</v>
      </c>
      <c r="BY156" s="5" t="s">
        <v>129</v>
      </c>
      <c r="BZ156" s="15">
        <f t="shared" si="571"/>
        <v>0</v>
      </c>
      <c r="CA156" s="10" t="str">
        <f>IFERROR(VLOOKUP(A156,'25'!U:V,2,0),"0")</f>
        <v>0</v>
      </c>
      <c r="CB156" s="5" t="s">
        <v>129</v>
      </c>
      <c r="CC156" s="15">
        <f t="shared" si="572"/>
        <v>0</v>
      </c>
      <c r="CD156" s="10" t="str">
        <f>IFERROR(VLOOKUP(A156,'26'!U:V,2,0),"0")</f>
        <v>0</v>
      </c>
      <c r="CE156" s="5" t="s">
        <v>129</v>
      </c>
      <c r="CF156" s="15">
        <f t="shared" si="573"/>
        <v>0</v>
      </c>
      <c r="CG156" s="10" t="str">
        <f>IFERROR(VLOOKUP(A156,'27'!U:V,2,0),"0")</f>
        <v>0</v>
      </c>
      <c r="CH156" s="5" t="s">
        <v>129</v>
      </c>
      <c r="CI156" s="15">
        <f t="shared" si="574"/>
        <v>0</v>
      </c>
      <c r="CJ156" s="10" t="str">
        <f>IFERROR(VLOOKUP(A156,'28'!U:V,2,0),"0")</f>
        <v>0</v>
      </c>
      <c r="CK156" s="5" t="s">
        <v>129</v>
      </c>
      <c r="CL156" s="15">
        <f t="shared" si="575"/>
        <v>0</v>
      </c>
      <c r="CM156" s="10" t="str">
        <f>IFERROR(VLOOKUP(A156,'29'!U:V,2,0),"0")</f>
        <v>0</v>
      </c>
      <c r="CN156" s="5" t="s">
        <v>129</v>
      </c>
      <c r="CO156" s="15">
        <f t="shared" si="576"/>
        <v>0</v>
      </c>
      <c r="CP156" s="10" t="str">
        <f>IFERROR(VLOOKUP(A156,'30'!U:V,2,0),"0")</f>
        <v>0</v>
      </c>
      <c r="CQ156" s="5" t="s">
        <v>129</v>
      </c>
      <c r="CR156" s="15">
        <f t="shared" si="577"/>
        <v>0</v>
      </c>
      <c r="CS156" s="10" t="str">
        <f>IFERROR(VLOOKUP(A156,'31'!U:V,2,0),"0")</f>
        <v>0</v>
      </c>
      <c r="CT156" s="5" t="s">
        <v>129</v>
      </c>
      <c r="CU156" s="15">
        <f t="shared" si="422"/>
        <v>0</v>
      </c>
      <c r="CV156" s="10" t="str">
        <f>IFERROR(VLOOKUP(A156,'เซต1-31'!V:W,2,0),"0")</f>
        <v>0</v>
      </c>
      <c r="CW156" s="5" t="s">
        <v>129</v>
      </c>
      <c r="CX156" s="15">
        <f t="shared" si="421"/>
        <v>0</v>
      </c>
    </row>
    <row r="157" spans="1:102" x14ac:dyDescent="0.25">
      <c r="A157" s="5" t="s">
        <v>308</v>
      </c>
      <c r="B157" s="4" t="s">
        <v>309</v>
      </c>
      <c r="C157" s="13">
        <v>5</v>
      </c>
      <c r="D157" s="19">
        <f t="shared" si="420"/>
        <v>0</v>
      </c>
      <c r="E157" s="5" t="s">
        <v>129</v>
      </c>
      <c r="F157" s="13">
        <f t="shared" si="547"/>
        <v>0</v>
      </c>
      <c r="G157" s="10" t="str">
        <f>IFERROR(VLOOKUP(A157,'1'!U:V,2,0),"0")</f>
        <v>0</v>
      </c>
      <c r="H157" s="5" t="s">
        <v>129</v>
      </c>
      <c r="I157" s="15">
        <f t="shared" si="548"/>
        <v>0</v>
      </c>
      <c r="J157" s="10" t="str">
        <f>IFERROR(VLOOKUP(A157,'2'!U:V,2,0),"0")</f>
        <v>0</v>
      </c>
      <c r="K157" s="5" t="s">
        <v>129</v>
      </c>
      <c r="L157" s="15">
        <f t="shared" si="549"/>
        <v>0</v>
      </c>
      <c r="M157" s="10" t="str">
        <f>IFERROR(VLOOKUP(A157,'3'!U:V,2,0),"0")</f>
        <v>0</v>
      </c>
      <c r="N157" s="5" t="s">
        <v>129</v>
      </c>
      <c r="O157" s="15">
        <f t="shared" si="550"/>
        <v>0</v>
      </c>
      <c r="P157" s="10" t="str">
        <f>IFERROR(VLOOKUP(A157,'4'!U:V,2,0),"0")</f>
        <v>0</v>
      </c>
      <c r="Q157" s="5" t="s">
        <v>129</v>
      </c>
      <c r="R157" s="15">
        <f t="shared" si="551"/>
        <v>0</v>
      </c>
      <c r="S157" s="10" t="str">
        <f>IFERROR(VLOOKUP(A157,'5'!U:V,2,0),"0")</f>
        <v>0</v>
      </c>
      <c r="T157" s="5" t="s">
        <v>129</v>
      </c>
      <c r="U157" s="15">
        <f t="shared" si="552"/>
        <v>0</v>
      </c>
      <c r="V157" s="10" t="str">
        <f>IFERROR(VLOOKUP(A157,'6'!U:V,2,0),"0")</f>
        <v>0</v>
      </c>
      <c r="W157" s="5" t="s">
        <v>129</v>
      </c>
      <c r="X157" s="15">
        <f t="shared" si="553"/>
        <v>0</v>
      </c>
      <c r="Y157" s="10" t="str">
        <f>IFERROR(VLOOKUP(A157,'7'!U:V,2,0),"0")</f>
        <v>0</v>
      </c>
      <c r="Z157" s="5" t="s">
        <v>129</v>
      </c>
      <c r="AA157" s="15">
        <f t="shared" si="554"/>
        <v>0</v>
      </c>
      <c r="AB157" s="10" t="str">
        <f>IFERROR(VLOOKUP(A157,'8'!U:V,2,0),"0")</f>
        <v>0</v>
      </c>
      <c r="AC157" s="5" t="s">
        <v>129</v>
      </c>
      <c r="AD157" s="15">
        <f t="shared" si="555"/>
        <v>0</v>
      </c>
      <c r="AE157" s="10" t="str">
        <f>IFERROR(VLOOKUP(A157,'9'!U:V,2,0),"0")</f>
        <v>0</v>
      </c>
      <c r="AF157" s="5" t="s">
        <v>129</v>
      </c>
      <c r="AG157" s="15">
        <f t="shared" si="556"/>
        <v>0</v>
      </c>
      <c r="AH157" s="10" t="str">
        <f>IFERROR(VLOOKUP(A157,'10'!U:V,2,0),"0")</f>
        <v>0</v>
      </c>
      <c r="AI157" s="5" t="s">
        <v>129</v>
      </c>
      <c r="AJ157" s="15">
        <f t="shared" si="557"/>
        <v>0</v>
      </c>
      <c r="AK157" s="10" t="str">
        <f>IFERROR(VLOOKUP(A157,'11'!U:V,2,0),"0")</f>
        <v>0</v>
      </c>
      <c r="AL157" s="5" t="s">
        <v>129</v>
      </c>
      <c r="AM157" s="15">
        <f t="shared" si="558"/>
        <v>0</v>
      </c>
      <c r="AN157" s="10" t="str">
        <f>IFERROR(VLOOKUP(A157,'12'!U:V,2,0),"0")</f>
        <v>0</v>
      </c>
      <c r="AO157" s="5" t="s">
        <v>129</v>
      </c>
      <c r="AP157" s="15">
        <f t="shared" si="559"/>
        <v>0</v>
      </c>
      <c r="AQ157" s="10" t="str">
        <f>IFERROR(VLOOKUP(A157,'13'!U:V,2,0),"0")</f>
        <v>0</v>
      </c>
      <c r="AR157" s="5" t="s">
        <v>129</v>
      </c>
      <c r="AS157" s="15">
        <f t="shared" si="560"/>
        <v>0</v>
      </c>
      <c r="AT157" s="10" t="str">
        <f>IFERROR(VLOOKUP(A157,'14'!U:V,2,0),"0")</f>
        <v>0</v>
      </c>
      <c r="AU157" s="5" t="s">
        <v>129</v>
      </c>
      <c r="AV157" s="15">
        <f t="shared" si="561"/>
        <v>0</v>
      </c>
      <c r="AW157" s="10" t="str">
        <f>IFERROR(VLOOKUP(A157,'15'!U:V,2,0),"0")</f>
        <v>0</v>
      </c>
      <c r="AX157" s="5" t="s">
        <v>129</v>
      </c>
      <c r="AY157" s="15">
        <f t="shared" si="562"/>
        <v>0</v>
      </c>
      <c r="AZ157" s="10" t="str">
        <f>IFERROR(VLOOKUP(A157,'16'!U:V,2,0),"0")</f>
        <v>0</v>
      </c>
      <c r="BA157" s="5" t="s">
        <v>129</v>
      </c>
      <c r="BB157" s="15">
        <f t="shared" si="563"/>
        <v>0</v>
      </c>
      <c r="BC157" s="10" t="str">
        <f>IFERROR(VLOOKUP(A157,'17'!U:V,2,0),"0")</f>
        <v>0</v>
      </c>
      <c r="BD157" s="5" t="s">
        <v>129</v>
      </c>
      <c r="BE157" s="15">
        <f t="shared" si="564"/>
        <v>0</v>
      </c>
      <c r="BF157" s="10" t="str">
        <f>IFERROR(VLOOKUP(A157,'18'!U:V,2,0),"0")</f>
        <v>0</v>
      </c>
      <c r="BG157" s="5" t="s">
        <v>129</v>
      </c>
      <c r="BH157" s="15">
        <f t="shared" si="565"/>
        <v>0</v>
      </c>
      <c r="BI157" s="10" t="str">
        <f>IFERROR(VLOOKUP(A157,'19'!U:V,2,0),"0")</f>
        <v>0</v>
      </c>
      <c r="BJ157" s="5" t="s">
        <v>129</v>
      </c>
      <c r="BK157" s="15">
        <f t="shared" si="566"/>
        <v>0</v>
      </c>
      <c r="BL157" s="10" t="str">
        <f>IFERROR(VLOOKUP(A157,'20'!U:V,2,0),"0")</f>
        <v>0</v>
      </c>
      <c r="BM157" s="5" t="s">
        <v>129</v>
      </c>
      <c r="BN157" s="15">
        <f t="shared" si="567"/>
        <v>0</v>
      </c>
      <c r="BO157" s="10" t="str">
        <f>IFERROR(VLOOKUP(A157,'21'!U:V,2,0),"0")</f>
        <v>0</v>
      </c>
      <c r="BP157" s="5" t="s">
        <v>129</v>
      </c>
      <c r="BQ157" s="15">
        <f t="shared" si="568"/>
        <v>0</v>
      </c>
      <c r="BR157" s="10" t="str">
        <f>IFERROR(VLOOKUP(A157,'22'!U:V,2,0),"0")</f>
        <v>0</v>
      </c>
      <c r="BS157" s="5" t="s">
        <v>129</v>
      </c>
      <c r="BT157" s="15">
        <f t="shared" si="569"/>
        <v>0</v>
      </c>
      <c r="BU157" s="10" t="str">
        <f>IFERROR(VLOOKUP(A157,'23'!U:V,2,0),"0")</f>
        <v>0</v>
      </c>
      <c r="BV157" s="5" t="s">
        <v>129</v>
      </c>
      <c r="BW157" s="15">
        <f t="shared" si="570"/>
        <v>0</v>
      </c>
      <c r="BX157" s="10" t="str">
        <f>IFERROR(VLOOKUP(A157,'24'!U:V,2,0),"0")</f>
        <v>0</v>
      </c>
      <c r="BY157" s="5" t="s">
        <v>129</v>
      </c>
      <c r="BZ157" s="15">
        <f t="shared" si="571"/>
        <v>0</v>
      </c>
      <c r="CA157" s="10" t="str">
        <f>IFERROR(VLOOKUP(A157,'25'!U:V,2,0),"0")</f>
        <v>0</v>
      </c>
      <c r="CB157" s="5" t="s">
        <v>129</v>
      </c>
      <c r="CC157" s="15">
        <f t="shared" si="572"/>
        <v>0</v>
      </c>
      <c r="CD157" s="10" t="str">
        <f>IFERROR(VLOOKUP(A157,'26'!U:V,2,0),"0")</f>
        <v>0</v>
      </c>
      <c r="CE157" s="5" t="s">
        <v>129</v>
      </c>
      <c r="CF157" s="15">
        <f t="shared" si="573"/>
        <v>0</v>
      </c>
      <c r="CG157" s="10" t="str">
        <f>IFERROR(VLOOKUP(A157,'27'!U:V,2,0),"0")</f>
        <v>0</v>
      </c>
      <c r="CH157" s="5" t="s">
        <v>129</v>
      </c>
      <c r="CI157" s="15">
        <f t="shared" si="574"/>
        <v>0</v>
      </c>
      <c r="CJ157" s="10" t="str">
        <f>IFERROR(VLOOKUP(A157,'28'!U:V,2,0),"0")</f>
        <v>0</v>
      </c>
      <c r="CK157" s="5" t="s">
        <v>129</v>
      </c>
      <c r="CL157" s="15">
        <f t="shared" si="575"/>
        <v>0</v>
      </c>
      <c r="CM157" s="10" t="str">
        <f>IFERROR(VLOOKUP(A157,'29'!U:V,2,0),"0")</f>
        <v>0</v>
      </c>
      <c r="CN157" s="5" t="s">
        <v>129</v>
      </c>
      <c r="CO157" s="15">
        <f t="shared" si="576"/>
        <v>0</v>
      </c>
      <c r="CP157" s="10" t="str">
        <f>IFERROR(VLOOKUP(A157,'30'!U:V,2,0),"0")</f>
        <v>0</v>
      </c>
      <c r="CQ157" s="5" t="s">
        <v>129</v>
      </c>
      <c r="CR157" s="15">
        <f t="shared" si="577"/>
        <v>0</v>
      </c>
      <c r="CS157" s="10" t="str">
        <f>IFERROR(VLOOKUP(A157,'31'!U:V,2,0),"0")</f>
        <v>0</v>
      </c>
      <c r="CT157" s="5" t="s">
        <v>129</v>
      </c>
      <c r="CU157" s="15">
        <f t="shared" si="422"/>
        <v>0</v>
      </c>
      <c r="CV157" s="10" t="str">
        <f>IFERROR(VLOOKUP(A157,'เซต1-31'!V:W,2,0),"0")</f>
        <v>0</v>
      </c>
      <c r="CW157" s="5" t="s">
        <v>129</v>
      </c>
      <c r="CX157" s="15">
        <f t="shared" si="421"/>
        <v>0</v>
      </c>
    </row>
    <row r="158" spans="1:102" x14ac:dyDescent="0.25">
      <c r="A158" s="5" t="s">
        <v>312</v>
      </c>
      <c r="B158" s="4" t="s">
        <v>313</v>
      </c>
      <c r="C158" s="13">
        <v>200</v>
      </c>
      <c r="D158" s="19">
        <f t="shared" si="420"/>
        <v>0</v>
      </c>
      <c r="E158" s="5" t="s">
        <v>134</v>
      </c>
      <c r="F158" s="13">
        <f t="shared" si="547"/>
        <v>0</v>
      </c>
      <c r="G158" s="10" t="str">
        <f>IFERROR(VLOOKUP(A158,'1'!U:V,2,0),"0")</f>
        <v>0</v>
      </c>
      <c r="H158" s="5" t="s">
        <v>134</v>
      </c>
      <c r="I158" s="15">
        <f t="shared" si="548"/>
        <v>0</v>
      </c>
      <c r="J158" s="10" t="str">
        <f>IFERROR(VLOOKUP(A158,'2'!U:V,2,0),"0")</f>
        <v>0</v>
      </c>
      <c r="K158" s="5" t="s">
        <v>134</v>
      </c>
      <c r="L158" s="15">
        <f t="shared" si="549"/>
        <v>0</v>
      </c>
      <c r="M158" s="10" t="str">
        <f>IFERROR(VLOOKUP(A158,'3'!U:V,2,0),"0")</f>
        <v>0</v>
      </c>
      <c r="N158" s="5" t="s">
        <v>134</v>
      </c>
      <c r="O158" s="15">
        <f t="shared" si="550"/>
        <v>0</v>
      </c>
      <c r="P158" s="10" t="str">
        <f>IFERROR(VLOOKUP(A158,'4'!U:V,2,0),"0")</f>
        <v>0</v>
      </c>
      <c r="Q158" s="5" t="s">
        <v>134</v>
      </c>
      <c r="R158" s="15">
        <f t="shared" si="551"/>
        <v>0</v>
      </c>
      <c r="S158" s="10" t="str">
        <f>IFERROR(VLOOKUP(A158,'5'!U:V,2,0),"0")</f>
        <v>0</v>
      </c>
      <c r="T158" s="5" t="s">
        <v>134</v>
      </c>
      <c r="U158" s="15">
        <f t="shared" si="552"/>
        <v>0</v>
      </c>
      <c r="V158" s="10" t="str">
        <f>IFERROR(VLOOKUP(A158,'6'!U:V,2,0),"0")</f>
        <v>0</v>
      </c>
      <c r="W158" s="5" t="s">
        <v>134</v>
      </c>
      <c r="X158" s="15">
        <f t="shared" si="553"/>
        <v>0</v>
      </c>
      <c r="Y158" s="10" t="str">
        <f>IFERROR(VLOOKUP(A158,'7'!U:V,2,0),"0")</f>
        <v>0</v>
      </c>
      <c r="Z158" s="5" t="s">
        <v>134</v>
      </c>
      <c r="AA158" s="15">
        <f t="shared" si="554"/>
        <v>0</v>
      </c>
      <c r="AB158" s="10" t="str">
        <f>IFERROR(VLOOKUP(A158,'8'!U:V,2,0),"0")</f>
        <v>0</v>
      </c>
      <c r="AC158" s="5" t="s">
        <v>134</v>
      </c>
      <c r="AD158" s="15">
        <f t="shared" si="555"/>
        <v>0</v>
      </c>
      <c r="AE158" s="10" t="str">
        <f>IFERROR(VLOOKUP(A158,'9'!U:V,2,0),"0")</f>
        <v>0</v>
      </c>
      <c r="AF158" s="5" t="s">
        <v>134</v>
      </c>
      <c r="AG158" s="15">
        <f t="shared" si="556"/>
        <v>0</v>
      </c>
      <c r="AH158" s="10" t="str">
        <f>IFERROR(VLOOKUP(A158,'10'!U:V,2,0),"0")</f>
        <v>0</v>
      </c>
      <c r="AI158" s="5" t="s">
        <v>134</v>
      </c>
      <c r="AJ158" s="15">
        <f t="shared" si="557"/>
        <v>0</v>
      </c>
      <c r="AK158" s="10" t="str">
        <f>IFERROR(VLOOKUP(A158,'11'!U:V,2,0),"0")</f>
        <v>0</v>
      </c>
      <c r="AL158" s="5" t="s">
        <v>134</v>
      </c>
      <c r="AM158" s="15">
        <f t="shared" si="558"/>
        <v>0</v>
      </c>
      <c r="AN158" s="10" t="str">
        <f>IFERROR(VLOOKUP(A158,'12'!U:V,2,0),"0")</f>
        <v>0</v>
      </c>
      <c r="AO158" s="5" t="s">
        <v>134</v>
      </c>
      <c r="AP158" s="15">
        <f t="shared" si="559"/>
        <v>0</v>
      </c>
      <c r="AQ158" s="10" t="str">
        <f>IFERROR(VLOOKUP(A158,'13'!U:V,2,0),"0")</f>
        <v>0</v>
      </c>
      <c r="AR158" s="5" t="s">
        <v>134</v>
      </c>
      <c r="AS158" s="15">
        <f t="shared" si="560"/>
        <v>0</v>
      </c>
      <c r="AT158" s="10" t="str">
        <f>IFERROR(VLOOKUP(A158,'14'!U:V,2,0),"0")</f>
        <v>0</v>
      </c>
      <c r="AU158" s="5" t="s">
        <v>134</v>
      </c>
      <c r="AV158" s="15">
        <f t="shared" si="561"/>
        <v>0</v>
      </c>
      <c r="AW158" s="10" t="str">
        <f>IFERROR(VLOOKUP(A158,'15'!U:V,2,0),"0")</f>
        <v>0</v>
      </c>
      <c r="AX158" s="5" t="s">
        <v>134</v>
      </c>
      <c r="AY158" s="15">
        <f t="shared" si="562"/>
        <v>0</v>
      </c>
      <c r="AZ158" s="10" t="str">
        <f>IFERROR(VLOOKUP(A158,'16'!U:V,2,0),"0")</f>
        <v>0</v>
      </c>
      <c r="BA158" s="5" t="s">
        <v>134</v>
      </c>
      <c r="BB158" s="15">
        <f t="shared" si="563"/>
        <v>0</v>
      </c>
      <c r="BC158" s="10" t="str">
        <f>IFERROR(VLOOKUP(A158,'17'!U:V,2,0),"0")</f>
        <v>0</v>
      </c>
      <c r="BD158" s="5" t="s">
        <v>134</v>
      </c>
      <c r="BE158" s="15">
        <f t="shared" si="564"/>
        <v>0</v>
      </c>
      <c r="BF158" s="10" t="str">
        <f>IFERROR(VLOOKUP(A158,'18'!U:V,2,0),"0")</f>
        <v>0</v>
      </c>
      <c r="BG158" s="5" t="s">
        <v>134</v>
      </c>
      <c r="BH158" s="15">
        <f t="shared" si="565"/>
        <v>0</v>
      </c>
      <c r="BI158" s="10" t="str">
        <f>IFERROR(VLOOKUP(A158,'19'!U:V,2,0),"0")</f>
        <v>0</v>
      </c>
      <c r="BJ158" s="5" t="s">
        <v>134</v>
      </c>
      <c r="BK158" s="15">
        <f t="shared" si="566"/>
        <v>0</v>
      </c>
      <c r="BL158" s="10" t="str">
        <f>IFERROR(VLOOKUP(A158,'20'!U:V,2,0),"0")</f>
        <v>0</v>
      </c>
      <c r="BM158" s="5" t="s">
        <v>134</v>
      </c>
      <c r="BN158" s="15">
        <f t="shared" si="567"/>
        <v>0</v>
      </c>
      <c r="BO158" s="10" t="str">
        <f>IFERROR(VLOOKUP(A158,'21'!U:V,2,0),"0")</f>
        <v>0</v>
      </c>
      <c r="BP158" s="5" t="s">
        <v>134</v>
      </c>
      <c r="BQ158" s="15">
        <f t="shared" si="568"/>
        <v>0</v>
      </c>
      <c r="BR158" s="10" t="str">
        <f>IFERROR(VLOOKUP(A158,'22'!U:V,2,0),"0")</f>
        <v>0</v>
      </c>
      <c r="BS158" s="5" t="s">
        <v>134</v>
      </c>
      <c r="BT158" s="15">
        <f t="shared" si="569"/>
        <v>0</v>
      </c>
      <c r="BU158" s="10" t="str">
        <f>IFERROR(VLOOKUP(A158,'23'!U:V,2,0),"0")</f>
        <v>0</v>
      </c>
      <c r="BV158" s="5" t="s">
        <v>134</v>
      </c>
      <c r="BW158" s="15">
        <f t="shared" si="570"/>
        <v>0</v>
      </c>
      <c r="BX158" s="10" t="str">
        <f>IFERROR(VLOOKUP(A158,'24'!U:V,2,0),"0")</f>
        <v>0</v>
      </c>
      <c r="BY158" s="5" t="s">
        <v>134</v>
      </c>
      <c r="BZ158" s="15">
        <f t="shared" si="571"/>
        <v>0</v>
      </c>
      <c r="CA158" s="10" t="str">
        <f>IFERROR(VLOOKUP(A158,'25'!U:V,2,0),"0")</f>
        <v>0</v>
      </c>
      <c r="CB158" s="5" t="s">
        <v>134</v>
      </c>
      <c r="CC158" s="15">
        <f t="shared" si="572"/>
        <v>0</v>
      </c>
      <c r="CD158" s="10" t="str">
        <f>IFERROR(VLOOKUP(A158,'26'!U:V,2,0),"0")</f>
        <v>0</v>
      </c>
      <c r="CE158" s="5" t="s">
        <v>134</v>
      </c>
      <c r="CF158" s="15">
        <f t="shared" si="573"/>
        <v>0</v>
      </c>
      <c r="CG158" s="10" t="str">
        <f>IFERROR(VLOOKUP(A158,'27'!U:V,2,0),"0")</f>
        <v>0</v>
      </c>
      <c r="CH158" s="5" t="s">
        <v>134</v>
      </c>
      <c r="CI158" s="15">
        <f t="shared" si="574"/>
        <v>0</v>
      </c>
      <c r="CJ158" s="10" t="str">
        <f>IFERROR(VLOOKUP(A158,'28'!U:V,2,0),"0")</f>
        <v>0</v>
      </c>
      <c r="CK158" s="5" t="s">
        <v>134</v>
      </c>
      <c r="CL158" s="15">
        <f t="shared" si="575"/>
        <v>0</v>
      </c>
      <c r="CM158" s="10" t="str">
        <f>IFERROR(VLOOKUP(A158,'29'!U:V,2,0),"0")</f>
        <v>0</v>
      </c>
      <c r="CN158" s="5" t="s">
        <v>134</v>
      </c>
      <c r="CO158" s="15">
        <f t="shared" si="576"/>
        <v>0</v>
      </c>
      <c r="CP158" s="10" t="str">
        <f>IFERROR(VLOOKUP(A158,'30'!U:V,2,0),"0")</f>
        <v>0</v>
      </c>
      <c r="CQ158" s="5" t="s">
        <v>134</v>
      </c>
      <c r="CR158" s="15">
        <f t="shared" si="577"/>
        <v>0</v>
      </c>
      <c r="CS158" s="10" t="str">
        <f>IFERROR(VLOOKUP(A158,'31'!U:V,2,0),"0")</f>
        <v>0</v>
      </c>
      <c r="CT158" s="5" t="s">
        <v>134</v>
      </c>
      <c r="CU158" s="15">
        <f t="shared" si="422"/>
        <v>0</v>
      </c>
      <c r="CV158" s="10" t="str">
        <f>IFERROR(VLOOKUP(A158,'เซต1-31'!V:W,2,0),"0")</f>
        <v>0</v>
      </c>
      <c r="CW158" s="5" t="s">
        <v>134</v>
      </c>
      <c r="CX158" s="15">
        <f t="shared" si="421"/>
        <v>0</v>
      </c>
    </row>
    <row r="159" spans="1:102" x14ac:dyDescent="0.25">
      <c r="A159" s="5" t="s">
        <v>291</v>
      </c>
      <c r="B159" s="4" t="s">
        <v>292</v>
      </c>
      <c r="C159" s="13">
        <v>5</v>
      </c>
      <c r="D159" s="19">
        <f t="shared" si="420"/>
        <v>4</v>
      </c>
      <c r="E159" s="5" t="s">
        <v>129</v>
      </c>
      <c r="F159" s="13">
        <f t="shared" ref="F159" si="578">+D159*C159</f>
        <v>20</v>
      </c>
      <c r="G159" s="10" t="str">
        <f>IFERROR(VLOOKUP(A159,'1'!U:V,2,0),"0")</f>
        <v>0</v>
      </c>
      <c r="H159" s="5" t="s">
        <v>129</v>
      </c>
      <c r="I159" s="15">
        <f t="shared" ref="I159" si="579">+G159*C159</f>
        <v>0</v>
      </c>
      <c r="J159" s="10" t="str">
        <f>IFERROR(VLOOKUP(A159,'2'!U:V,2,0),"0")</f>
        <v>0</v>
      </c>
      <c r="K159" s="5" t="s">
        <v>129</v>
      </c>
      <c r="L159" s="15">
        <f t="shared" ref="L159" si="580">+J159*C159</f>
        <v>0</v>
      </c>
      <c r="M159" s="10" t="str">
        <f>IFERROR(VLOOKUP(A159,'3'!U:V,2,0),"0")</f>
        <v>0</v>
      </c>
      <c r="N159" s="5" t="s">
        <v>129</v>
      </c>
      <c r="O159" s="15">
        <f t="shared" ref="O159" si="581">+M159*C159</f>
        <v>0</v>
      </c>
      <c r="P159" s="10" t="str">
        <f>IFERROR(VLOOKUP(A159,'4'!U:V,2,0),"0")</f>
        <v>0</v>
      </c>
      <c r="Q159" s="5" t="s">
        <v>129</v>
      </c>
      <c r="R159" s="15">
        <f t="shared" ref="R159" si="582">+P159*C159</f>
        <v>0</v>
      </c>
      <c r="S159" s="10" t="str">
        <f>IFERROR(VLOOKUP(A159,'5'!U:V,2,0),"0")</f>
        <v>0</v>
      </c>
      <c r="T159" s="5" t="s">
        <v>129</v>
      </c>
      <c r="U159" s="15">
        <f t="shared" ref="U159" si="583">+S159*C159</f>
        <v>0</v>
      </c>
      <c r="V159" s="10" t="str">
        <f>IFERROR(VLOOKUP(A159,'6'!U:V,2,0),"0")</f>
        <v>0</v>
      </c>
      <c r="W159" s="5" t="s">
        <v>129</v>
      </c>
      <c r="X159" s="15">
        <f t="shared" ref="X159" si="584">+V159*C159</f>
        <v>0</v>
      </c>
      <c r="Y159" s="10" t="str">
        <f>IFERROR(VLOOKUP(A159,'7'!U:V,2,0),"0")</f>
        <v>0</v>
      </c>
      <c r="Z159" s="5" t="s">
        <v>129</v>
      </c>
      <c r="AA159" s="15">
        <f t="shared" ref="AA159" si="585">+Y159*C159</f>
        <v>0</v>
      </c>
      <c r="AB159" s="10">
        <f>IFERROR(VLOOKUP(A159,'8'!U:V,2,0),"0")</f>
        <v>4</v>
      </c>
      <c r="AC159" s="5" t="s">
        <v>129</v>
      </c>
      <c r="AD159" s="15">
        <f t="shared" ref="AD159" si="586">+AB159*C159</f>
        <v>20</v>
      </c>
      <c r="AE159" s="10" t="str">
        <f>IFERROR(VLOOKUP(A159,'9'!U:V,2,0),"0")</f>
        <v>0</v>
      </c>
      <c r="AF159" s="5" t="s">
        <v>129</v>
      </c>
      <c r="AG159" s="15">
        <f t="shared" ref="AG159" si="587">+AE159*C159</f>
        <v>0</v>
      </c>
      <c r="AH159" s="10" t="str">
        <f>IFERROR(VLOOKUP(A159,'10'!U:V,2,0),"0")</f>
        <v>0</v>
      </c>
      <c r="AI159" s="5" t="s">
        <v>129</v>
      </c>
      <c r="AJ159" s="15">
        <f t="shared" ref="AJ159" si="588">+AH159*C159</f>
        <v>0</v>
      </c>
      <c r="AK159" s="10" t="str">
        <f>IFERROR(VLOOKUP(A159,'11'!U:V,2,0),"0")</f>
        <v>0</v>
      </c>
      <c r="AL159" s="5" t="s">
        <v>129</v>
      </c>
      <c r="AM159" s="15">
        <f t="shared" ref="AM159" si="589">+AK159*C159</f>
        <v>0</v>
      </c>
      <c r="AN159" s="10" t="str">
        <f>IFERROR(VLOOKUP(A159,'12'!U:V,2,0),"0")</f>
        <v>0</v>
      </c>
      <c r="AO159" s="5" t="s">
        <v>129</v>
      </c>
      <c r="AP159" s="15">
        <f t="shared" ref="AP159" si="590">+AN159*C159</f>
        <v>0</v>
      </c>
      <c r="AQ159" s="10" t="str">
        <f>IFERROR(VLOOKUP(A159,'13'!U:V,2,0),"0")</f>
        <v>0</v>
      </c>
      <c r="AR159" s="5" t="s">
        <v>129</v>
      </c>
      <c r="AS159" s="15">
        <f t="shared" ref="AS159" si="591">+AQ159*C159</f>
        <v>0</v>
      </c>
      <c r="AT159" s="10" t="str">
        <f>IFERROR(VLOOKUP(A159,'14'!U:V,2,0),"0")</f>
        <v>0</v>
      </c>
      <c r="AU159" s="5" t="s">
        <v>129</v>
      </c>
      <c r="AV159" s="15">
        <f t="shared" ref="AV159" si="592">+AT159*C159</f>
        <v>0</v>
      </c>
      <c r="AW159" s="10" t="str">
        <f>IFERROR(VLOOKUP(A159,'15'!U:V,2,0),"0")</f>
        <v>0</v>
      </c>
      <c r="AX159" s="5" t="s">
        <v>129</v>
      </c>
      <c r="AY159" s="15">
        <f t="shared" ref="AY159" si="593">+AW159*C159</f>
        <v>0</v>
      </c>
      <c r="AZ159" s="10" t="str">
        <f>IFERROR(VLOOKUP(A159,'16'!U:V,2,0),"0")</f>
        <v>0</v>
      </c>
      <c r="BA159" s="5" t="s">
        <v>129</v>
      </c>
      <c r="BB159" s="15">
        <f t="shared" ref="BB159" si="594">+AZ159*C159</f>
        <v>0</v>
      </c>
      <c r="BC159" s="10" t="str">
        <f>IFERROR(VLOOKUP(A159,'17'!U:V,2,0),"0")</f>
        <v>0</v>
      </c>
      <c r="BD159" s="5" t="s">
        <v>129</v>
      </c>
      <c r="BE159" s="15">
        <f t="shared" ref="BE159" si="595">+BC159*C159</f>
        <v>0</v>
      </c>
      <c r="BF159" s="10" t="str">
        <f>IFERROR(VLOOKUP(A159,'18'!U:V,2,0),"0")</f>
        <v>0</v>
      </c>
      <c r="BG159" s="5" t="s">
        <v>129</v>
      </c>
      <c r="BH159" s="15">
        <f t="shared" ref="BH159" si="596">+BF159*C159</f>
        <v>0</v>
      </c>
      <c r="BI159" s="10" t="str">
        <f>IFERROR(VLOOKUP(A159,'19'!U:V,2,0),"0")</f>
        <v>0</v>
      </c>
      <c r="BJ159" s="5" t="s">
        <v>129</v>
      </c>
      <c r="BK159" s="15">
        <f t="shared" ref="BK159" si="597">+BI159*C159</f>
        <v>0</v>
      </c>
      <c r="BL159" s="10" t="str">
        <f>IFERROR(VLOOKUP(A159,'20'!U:V,2,0),"0")</f>
        <v>0</v>
      </c>
      <c r="BM159" s="5" t="s">
        <v>129</v>
      </c>
      <c r="BN159" s="15">
        <f t="shared" ref="BN159" si="598">+BL159*C159</f>
        <v>0</v>
      </c>
      <c r="BO159" s="10" t="str">
        <f>IFERROR(VLOOKUP(A159,'21'!U:V,2,0),"0")</f>
        <v>0</v>
      </c>
      <c r="BP159" s="5" t="s">
        <v>129</v>
      </c>
      <c r="BQ159" s="15">
        <f t="shared" ref="BQ159" si="599">+BO159*C159</f>
        <v>0</v>
      </c>
      <c r="BR159" s="10" t="str">
        <f>IFERROR(VLOOKUP(A159,'22'!U:V,2,0),"0")</f>
        <v>0</v>
      </c>
      <c r="BS159" s="5" t="s">
        <v>129</v>
      </c>
      <c r="BT159" s="15">
        <f t="shared" ref="BT159" si="600">+BR159*C159</f>
        <v>0</v>
      </c>
      <c r="BU159" s="10" t="str">
        <f>IFERROR(VLOOKUP(A159,'23'!U:V,2,0),"0")</f>
        <v>0</v>
      </c>
      <c r="BV159" s="5" t="s">
        <v>129</v>
      </c>
      <c r="BW159" s="15">
        <f t="shared" ref="BW159" si="601">+BU159*C159</f>
        <v>0</v>
      </c>
      <c r="BX159" s="10" t="str">
        <f>IFERROR(VLOOKUP(A159,'24'!U:V,2,0),"0")</f>
        <v>0</v>
      </c>
      <c r="BY159" s="5" t="s">
        <v>129</v>
      </c>
      <c r="BZ159" s="15">
        <f t="shared" ref="BZ159" si="602">+BX159*C159</f>
        <v>0</v>
      </c>
      <c r="CA159" s="10" t="str">
        <f>IFERROR(VLOOKUP(A159,'25'!U:V,2,0),"0")</f>
        <v>0</v>
      </c>
      <c r="CB159" s="5" t="s">
        <v>129</v>
      </c>
      <c r="CC159" s="15">
        <f t="shared" ref="CC159" si="603">+CA159*C159</f>
        <v>0</v>
      </c>
      <c r="CD159" s="10" t="str">
        <f>IFERROR(VLOOKUP(A159,'26'!U:V,2,0),"0")</f>
        <v>0</v>
      </c>
      <c r="CE159" s="5" t="s">
        <v>129</v>
      </c>
      <c r="CF159" s="15">
        <f t="shared" ref="CF159" si="604">+CD159*C159</f>
        <v>0</v>
      </c>
      <c r="CG159" s="10" t="str">
        <f>IFERROR(VLOOKUP(A159,'27'!U:V,2,0),"0")</f>
        <v>0</v>
      </c>
      <c r="CH159" s="5" t="s">
        <v>129</v>
      </c>
      <c r="CI159" s="15">
        <f t="shared" ref="CI159" si="605">+CG159*C159</f>
        <v>0</v>
      </c>
      <c r="CJ159" s="10" t="str">
        <f>IFERROR(VLOOKUP(A159,'28'!U:V,2,0),"0")</f>
        <v>0</v>
      </c>
      <c r="CK159" s="5" t="s">
        <v>129</v>
      </c>
      <c r="CL159" s="15">
        <f t="shared" ref="CL159" si="606">+CJ159*C159</f>
        <v>0</v>
      </c>
      <c r="CM159" s="10" t="str">
        <f>IFERROR(VLOOKUP(A159,'29'!U:V,2,0),"0")</f>
        <v>0</v>
      </c>
      <c r="CN159" s="5" t="s">
        <v>129</v>
      </c>
      <c r="CO159" s="15">
        <f t="shared" ref="CO159" si="607">+CM159*C159</f>
        <v>0</v>
      </c>
      <c r="CP159" s="10" t="str">
        <f>IFERROR(VLOOKUP(A159,'30'!U:V,2,0),"0")</f>
        <v>0</v>
      </c>
      <c r="CQ159" s="5" t="s">
        <v>129</v>
      </c>
      <c r="CR159" s="15">
        <f t="shared" ref="CR159" si="608">+CP159*C159</f>
        <v>0</v>
      </c>
      <c r="CS159" s="10" t="str">
        <f>IFERROR(VLOOKUP(A159,'31'!U:V,2,0),"0")</f>
        <v>0</v>
      </c>
      <c r="CT159" s="5" t="s">
        <v>129</v>
      </c>
      <c r="CU159" s="15">
        <f t="shared" si="422"/>
        <v>0</v>
      </c>
      <c r="CV159" s="10" t="str">
        <f>IFERROR(VLOOKUP(A159,'เซต1-31'!V:W,2,0),"0")</f>
        <v>0</v>
      </c>
      <c r="CW159" s="5" t="s">
        <v>129</v>
      </c>
      <c r="CX159" s="15">
        <f t="shared" si="421"/>
        <v>0</v>
      </c>
    </row>
    <row r="160" spans="1:102" x14ac:dyDescent="0.25">
      <c r="A160" s="5" t="s">
        <v>314</v>
      </c>
      <c r="B160" s="4" t="s">
        <v>315</v>
      </c>
      <c r="C160" s="13">
        <v>6</v>
      </c>
      <c r="D160" s="19">
        <f t="shared" si="420"/>
        <v>0</v>
      </c>
      <c r="E160" s="5" t="s">
        <v>129</v>
      </c>
      <c r="F160" s="13">
        <f t="shared" ref="F160" si="609">+D160*C160</f>
        <v>0</v>
      </c>
      <c r="G160" s="10" t="str">
        <f>IFERROR(VLOOKUP(A160,'1'!U:V,2,0),"0")</f>
        <v>0</v>
      </c>
      <c r="H160" s="5" t="s">
        <v>129</v>
      </c>
      <c r="I160" s="15">
        <f t="shared" ref="I160" si="610">+G160*C160</f>
        <v>0</v>
      </c>
      <c r="J160" s="10" t="str">
        <f>IFERROR(VLOOKUP(A160,'2'!U:V,2,0),"0")</f>
        <v>0</v>
      </c>
      <c r="K160" s="5" t="s">
        <v>129</v>
      </c>
      <c r="L160" s="15">
        <f t="shared" ref="L160" si="611">+J160*C160</f>
        <v>0</v>
      </c>
      <c r="M160" s="10" t="str">
        <f>IFERROR(VLOOKUP(A160,'3'!U:V,2,0),"0")</f>
        <v>0</v>
      </c>
      <c r="N160" s="5" t="s">
        <v>129</v>
      </c>
      <c r="O160" s="15">
        <f t="shared" ref="O160" si="612">+M160*C160</f>
        <v>0</v>
      </c>
      <c r="P160" s="10" t="str">
        <f>IFERROR(VLOOKUP(A160,'4'!U:V,2,0),"0")</f>
        <v>0</v>
      </c>
      <c r="Q160" s="5" t="s">
        <v>129</v>
      </c>
      <c r="R160" s="15">
        <f t="shared" ref="R160" si="613">+P160*C160</f>
        <v>0</v>
      </c>
      <c r="S160" s="10" t="str">
        <f>IFERROR(VLOOKUP(A160,'5'!U:V,2,0),"0")</f>
        <v>0</v>
      </c>
      <c r="T160" s="5" t="s">
        <v>129</v>
      </c>
      <c r="U160" s="15">
        <f t="shared" ref="U160" si="614">+S160*C160</f>
        <v>0</v>
      </c>
      <c r="V160" s="10" t="str">
        <f>IFERROR(VLOOKUP(A160,'6'!U:V,2,0),"0")</f>
        <v>0</v>
      </c>
      <c r="W160" s="5" t="s">
        <v>129</v>
      </c>
      <c r="X160" s="15">
        <f t="shared" ref="X160" si="615">+V160*C160</f>
        <v>0</v>
      </c>
      <c r="Y160" s="10" t="str">
        <f>IFERROR(VLOOKUP(A160,'7'!U:V,2,0),"0")</f>
        <v>0</v>
      </c>
      <c r="Z160" s="5" t="s">
        <v>129</v>
      </c>
      <c r="AA160" s="15">
        <f t="shared" ref="AA160" si="616">+Y160*C160</f>
        <v>0</v>
      </c>
      <c r="AB160" s="10" t="str">
        <f>IFERROR(VLOOKUP(A160,'8'!U:V,2,0),"0")</f>
        <v>0</v>
      </c>
      <c r="AC160" s="5" t="s">
        <v>129</v>
      </c>
      <c r="AD160" s="15">
        <f t="shared" ref="AD160" si="617">+AB160*C160</f>
        <v>0</v>
      </c>
      <c r="AE160" s="10" t="str">
        <f>IFERROR(VLOOKUP(A160,'9'!U:V,2,0),"0")</f>
        <v>0</v>
      </c>
      <c r="AF160" s="5" t="s">
        <v>129</v>
      </c>
      <c r="AG160" s="15">
        <f t="shared" ref="AG160" si="618">+AE160*C160</f>
        <v>0</v>
      </c>
      <c r="AH160" s="10" t="str">
        <f>IFERROR(VLOOKUP(A160,'10'!U:V,2,0),"0")</f>
        <v>0</v>
      </c>
      <c r="AI160" s="5" t="s">
        <v>129</v>
      </c>
      <c r="AJ160" s="15">
        <f t="shared" ref="AJ160" si="619">+AH160*C160</f>
        <v>0</v>
      </c>
      <c r="AK160" s="10" t="str">
        <f>IFERROR(VLOOKUP(A160,'11'!U:V,2,0),"0")</f>
        <v>0</v>
      </c>
      <c r="AL160" s="5" t="s">
        <v>129</v>
      </c>
      <c r="AM160" s="15">
        <f t="shared" ref="AM160" si="620">+AK160*C160</f>
        <v>0</v>
      </c>
      <c r="AN160" s="10" t="str">
        <f>IFERROR(VLOOKUP(A160,'12'!U:V,2,0),"0")</f>
        <v>0</v>
      </c>
      <c r="AO160" s="5" t="s">
        <v>129</v>
      </c>
      <c r="AP160" s="15">
        <f t="shared" ref="AP160" si="621">+AN160*C160</f>
        <v>0</v>
      </c>
      <c r="AQ160" s="10" t="str">
        <f>IFERROR(VLOOKUP(A160,'13'!U:V,2,0),"0")</f>
        <v>0</v>
      </c>
      <c r="AR160" s="5" t="s">
        <v>129</v>
      </c>
      <c r="AS160" s="15">
        <f t="shared" ref="AS160" si="622">+AQ160*C160</f>
        <v>0</v>
      </c>
      <c r="AT160" s="10" t="str">
        <f>IFERROR(VLOOKUP(A160,'14'!U:V,2,0),"0")</f>
        <v>0</v>
      </c>
      <c r="AU160" s="5" t="s">
        <v>129</v>
      </c>
      <c r="AV160" s="15">
        <f t="shared" ref="AV160" si="623">+AT160*C160</f>
        <v>0</v>
      </c>
      <c r="AW160" s="10" t="str">
        <f>IFERROR(VLOOKUP(A160,'15'!U:V,2,0),"0")</f>
        <v>0</v>
      </c>
      <c r="AX160" s="5" t="s">
        <v>129</v>
      </c>
      <c r="AY160" s="15">
        <f t="shared" ref="AY160" si="624">+AW160*C160</f>
        <v>0</v>
      </c>
      <c r="AZ160" s="10" t="str">
        <f>IFERROR(VLOOKUP(A160,'16'!U:V,2,0),"0")</f>
        <v>0</v>
      </c>
      <c r="BA160" s="5" t="s">
        <v>129</v>
      </c>
      <c r="BB160" s="15">
        <f t="shared" ref="BB160" si="625">+AZ160*C160</f>
        <v>0</v>
      </c>
      <c r="BC160" s="10" t="str">
        <f>IFERROR(VLOOKUP(A160,'17'!U:V,2,0),"0")</f>
        <v>0</v>
      </c>
      <c r="BD160" s="5" t="s">
        <v>129</v>
      </c>
      <c r="BE160" s="15">
        <f t="shared" ref="BE160" si="626">+BC160*C160</f>
        <v>0</v>
      </c>
      <c r="BF160" s="10" t="str">
        <f>IFERROR(VLOOKUP(A160,'18'!U:V,2,0),"0")</f>
        <v>0</v>
      </c>
      <c r="BG160" s="5" t="s">
        <v>129</v>
      </c>
      <c r="BH160" s="15">
        <f t="shared" ref="BH160" si="627">+BF160*C160</f>
        <v>0</v>
      </c>
      <c r="BI160" s="10" t="str">
        <f>IFERROR(VLOOKUP(A160,'19'!U:V,2,0),"0")</f>
        <v>0</v>
      </c>
      <c r="BJ160" s="5" t="s">
        <v>129</v>
      </c>
      <c r="BK160" s="15">
        <f t="shared" ref="BK160" si="628">+BI160*C160</f>
        <v>0</v>
      </c>
      <c r="BL160" s="10" t="str">
        <f>IFERROR(VLOOKUP(A160,'20'!U:V,2,0),"0")</f>
        <v>0</v>
      </c>
      <c r="BM160" s="5" t="s">
        <v>129</v>
      </c>
      <c r="BN160" s="15">
        <f t="shared" ref="BN160" si="629">+BL160*C160</f>
        <v>0</v>
      </c>
      <c r="BO160" s="10" t="str">
        <f>IFERROR(VLOOKUP(A160,'21'!U:V,2,0),"0")</f>
        <v>0</v>
      </c>
      <c r="BP160" s="5" t="s">
        <v>129</v>
      </c>
      <c r="BQ160" s="15">
        <f t="shared" ref="BQ160" si="630">+BO160*C160</f>
        <v>0</v>
      </c>
      <c r="BR160" s="10" t="str">
        <f>IFERROR(VLOOKUP(A160,'22'!U:V,2,0),"0")</f>
        <v>0</v>
      </c>
      <c r="BS160" s="5" t="s">
        <v>129</v>
      </c>
      <c r="BT160" s="15">
        <f t="shared" ref="BT160" si="631">+BR160*C160</f>
        <v>0</v>
      </c>
      <c r="BU160" s="10" t="str">
        <f>IFERROR(VLOOKUP(A160,'23'!U:V,2,0),"0")</f>
        <v>0</v>
      </c>
      <c r="BV160" s="5" t="s">
        <v>129</v>
      </c>
      <c r="BW160" s="15">
        <f t="shared" ref="BW160" si="632">+BU160*C160</f>
        <v>0</v>
      </c>
      <c r="BX160" s="10" t="str">
        <f>IFERROR(VLOOKUP(A160,'24'!U:V,2,0),"0")</f>
        <v>0</v>
      </c>
      <c r="BY160" s="5" t="s">
        <v>129</v>
      </c>
      <c r="BZ160" s="15">
        <f t="shared" ref="BZ160" si="633">+BX160*C160</f>
        <v>0</v>
      </c>
      <c r="CA160" s="10" t="str">
        <f>IFERROR(VLOOKUP(A160,'25'!U:V,2,0),"0")</f>
        <v>0</v>
      </c>
      <c r="CB160" s="5" t="s">
        <v>129</v>
      </c>
      <c r="CC160" s="15">
        <f t="shared" ref="CC160" si="634">+CA160*C160</f>
        <v>0</v>
      </c>
      <c r="CD160" s="10" t="str">
        <f>IFERROR(VLOOKUP(A160,'26'!U:V,2,0),"0")</f>
        <v>0</v>
      </c>
      <c r="CE160" s="5" t="s">
        <v>129</v>
      </c>
      <c r="CF160" s="15">
        <f t="shared" ref="CF160" si="635">+CD160*C160</f>
        <v>0</v>
      </c>
      <c r="CG160" s="10" t="str">
        <f>IFERROR(VLOOKUP(A160,'27'!U:V,2,0),"0")</f>
        <v>0</v>
      </c>
      <c r="CH160" s="5" t="s">
        <v>129</v>
      </c>
      <c r="CI160" s="15">
        <f t="shared" ref="CI160" si="636">+CG160*C160</f>
        <v>0</v>
      </c>
      <c r="CJ160" s="10" t="str">
        <f>IFERROR(VLOOKUP(A160,'28'!U:V,2,0),"0")</f>
        <v>0</v>
      </c>
      <c r="CK160" s="5" t="s">
        <v>129</v>
      </c>
      <c r="CL160" s="15">
        <f t="shared" ref="CL160" si="637">+CJ160*C160</f>
        <v>0</v>
      </c>
      <c r="CM160" s="10" t="str">
        <f>IFERROR(VLOOKUP(A160,'29'!U:V,2,0),"0")</f>
        <v>0</v>
      </c>
      <c r="CN160" s="5" t="s">
        <v>129</v>
      </c>
      <c r="CO160" s="15">
        <f t="shared" ref="CO160" si="638">+CM160*C160</f>
        <v>0</v>
      </c>
      <c r="CP160" s="10" t="str">
        <f>IFERROR(VLOOKUP(A160,'30'!U:V,2,0),"0")</f>
        <v>0</v>
      </c>
      <c r="CQ160" s="5" t="s">
        <v>129</v>
      </c>
      <c r="CR160" s="15">
        <f t="shared" ref="CR160" si="639">+CP160*C160</f>
        <v>0</v>
      </c>
      <c r="CS160" s="10" t="str">
        <f>IFERROR(VLOOKUP(A160,'31'!U:V,2,0),"0")</f>
        <v>0</v>
      </c>
      <c r="CT160" s="5" t="s">
        <v>129</v>
      </c>
      <c r="CU160" s="15">
        <f t="shared" si="422"/>
        <v>0</v>
      </c>
      <c r="CV160" s="10" t="str">
        <f>IFERROR(VLOOKUP(A160,'เซต1-31'!V:W,2,0),"0")</f>
        <v>0</v>
      </c>
      <c r="CW160" s="5" t="s">
        <v>129</v>
      </c>
      <c r="CX160" s="15">
        <f t="shared" si="421"/>
        <v>0</v>
      </c>
    </row>
    <row r="161" spans="1:102" x14ac:dyDescent="0.25">
      <c r="A161" s="5">
        <v>1111091</v>
      </c>
      <c r="B161" s="4" t="s">
        <v>317</v>
      </c>
      <c r="C161" s="13">
        <v>38.979999999999997</v>
      </c>
      <c r="D161" s="19">
        <f t="shared" si="420"/>
        <v>0</v>
      </c>
      <c r="E161" s="5" t="s">
        <v>129</v>
      </c>
      <c r="F161" s="13">
        <f t="shared" ref="F161" si="640">+D161*C161</f>
        <v>0</v>
      </c>
      <c r="G161" s="10" t="str">
        <f>IFERROR(VLOOKUP(A161,'1'!U:V,2,0),"0")</f>
        <v>0</v>
      </c>
      <c r="H161" s="5" t="s">
        <v>129</v>
      </c>
      <c r="I161" s="15">
        <f t="shared" ref="I161" si="641">+G161*C161</f>
        <v>0</v>
      </c>
      <c r="J161" s="10" t="str">
        <f>IFERROR(VLOOKUP(A161,'2'!U:V,2,0),"0")</f>
        <v>0</v>
      </c>
      <c r="K161" s="5" t="s">
        <v>129</v>
      </c>
      <c r="L161" s="15">
        <f t="shared" ref="L161" si="642">+J161*C161</f>
        <v>0</v>
      </c>
      <c r="M161" s="10" t="str">
        <f>IFERROR(VLOOKUP(A161,'3'!U:V,2,0),"0")</f>
        <v>0</v>
      </c>
      <c r="N161" s="5" t="s">
        <v>129</v>
      </c>
      <c r="O161" s="15">
        <f t="shared" ref="O161" si="643">+M161*C161</f>
        <v>0</v>
      </c>
      <c r="P161" s="10" t="str">
        <f>IFERROR(VLOOKUP(A161,'4'!U:V,2,0),"0")</f>
        <v>0</v>
      </c>
      <c r="Q161" s="5" t="s">
        <v>129</v>
      </c>
      <c r="R161" s="15">
        <f t="shared" ref="R161" si="644">+P161*C161</f>
        <v>0</v>
      </c>
      <c r="S161" s="10" t="str">
        <f>IFERROR(VLOOKUP(A161,'5'!U:V,2,0),"0")</f>
        <v>0</v>
      </c>
      <c r="T161" s="5" t="s">
        <v>129</v>
      </c>
      <c r="U161" s="15">
        <f t="shared" ref="U161" si="645">+S161*C161</f>
        <v>0</v>
      </c>
      <c r="V161" s="10" t="str">
        <f>IFERROR(VLOOKUP(A161,'6'!U:V,2,0),"0")</f>
        <v>0</v>
      </c>
      <c r="W161" s="5" t="s">
        <v>129</v>
      </c>
      <c r="X161" s="15">
        <f t="shared" ref="X161" si="646">+V161*C161</f>
        <v>0</v>
      </c>
      <c r="Y161" s="10" t="str">
        <f>IFERROR(VLOOKUP(A161,'7'!U:V,2,0),"0")</f>
        <v>0</v>
      </c>
      <c r="Z161" s="5" t="s">
        <v>129</v>
      </c>
      <c r="AA161" s="15">
        <f t="shared" ref="AA161" si="647">+Y161*C161</f>
        <v>0</v>
      </c>
      <c r="AB161" s="10" t="str">
        <f>IFERROR(VLOOKUP(A161,'8'!U:V,2,0),"0")</f>
        <v>0</v>
      </c>
      <c r="AC161" s="5" t="s">
        <v>129</v>
      </c>
      <c r="AD161" s="15">
        <f t="shared" ref="AD161" si="648">+AB161*C161</f>
        <v>0</v>
      </c>
      <c r="AE161" s="10" t="str">
        <f>IFERROR(VLOOKUP(A161,'9'!U:V,2,0),"0")</f>
        <v>0</v>
      </c>
      <c r="AF161" s="5" t="s">
        <v>129</v>
      </c>
      <c r="AG161" s="15">
        <f t="shared" ref="AG161" si="649">+AE161*C161</f>
        <v>0</v>
      </c>
      <c r="AH161" s="10" t="str">
        <f>IFERROR(VLOOKUP(A161,'10'!U:V,2,0),"0")</f>
        <v>0</v>
      </c>
      <c r="AI161" s="5" t="s">
        <v>129</v>
      </c>
      <c r="AJ161" s="15">
        <f t="shared" ref="AJ161" si="650">+AH161*C161</f>
        <v>0</v>
      </c>
      <c r="AK161" s="10" t="str">
        <f>IFERROR(VLOOKUP(A161,'11'!U:V,2,0),"0")</f>
        <v>0</v>
      </c>
      <c r="AL161" s="5" t="s">
        <v>129</v>
      </c>
      <c r="AM161" s="15">
        <f t="shared" ref="AM161" si="651">+AK161*C161</f>
        <v>0</v>
      </c>
      <c r="AN161" s="10" t="str">
        <f>IFERROR(VLOOKUP(A161,'12'!U:V,2,0),"0")</f>
        <v>0</v>
      </c>
      <c r="AO161" s="5" t="s">
        <v>129</v>
      </c>
      <c r="AP161" s="15">
        <f t="shared" ref="AP161" si="652">+AN161*C161</f>
        <v>0</v>
      </c>
      <c r="AQ161" s="10" t="str">
        <f>IFERROR(VLOOKUP(A161,'13'!U:V,2,0),"0")</f>
        <v>0</v>
      </c>
      <c r="AR161" s="5" t="s">
        <v>129</v>
      </c>
      <c r="AS161" s="15">
        <f t="shared" ref="AS161" si="653">+AQ161*C161</f>
        <v>0</v>
      </c>
      <c r="AT161" s="10" t="str">
        <f>IFERROR(VLOOKUP(A161,'14'!U:V,2,0),"0")</f>
        <v>0</v>
      </c>
      <c r="AU161" s="5" t="s">
        <v>129</v>
      </c>
      <c r="AV161" s="15">
        <f t="shared" ref="AV161" si="654">+AT161*C161</f>
        <v>0</v>
      </c>
      <c r="AW161" s="10" t="str">
        <f>IFERROR(VLOOKUP(A161,'15'!U:V,2,0),"0")</f>
        <v>0</v>
      </c>
      <c r="AX161" s="5" t="s">
        <v>129</v>
      </c>
      <c r="AY161" s="15">
        <f t="shared" ref="AY161" si="655">+AW161*C161</f>
        <v>0</v>
      </c>
      <c r="AZ161" s="10" t="str">
        <f>IFERROR(VLOOKUP(A161,'16'!U:V,2,0),"0")</f>
        <v>0</v>
      </c>
      <c r="BA161" s="5" t="s">
        <v>129</v>
      </c>
      <c r="BB161" s="15">
        <f t="shared" ref="BB161" si="656">+AZ161*C161</f>
        <v>0</v>
      </c>
      <c r="BC161" s="10" t="str">
        <f>IFERROR(VLOOKUP(A161,'17'!U:V,2,0),"0")</f>
        <v>0</v>
      </c>
      <c r="BD161" s="5" t="s">
        <v>129</v>
      </c>
      <c r="BE161" s="15">
        <f t="shared" ref="BE161" si="657">+BC161*C161</f>
        <v>0</v>
      </c>
      <c r="BF161" s="10" t="str">
        <f>IFERROR(VLOOKUP(A161,'18'!U:V,2,0),"0")</f>
        <v>0</v>
      </c>
      <c r="BG161" s="5" t="s">
        <v>129</v>
      </c>
      <c r="BH161" s="15">
        <f t="shared" ref="BH161" si="658">+BF161*C161</f>
        <v>0</v>
      </c>
      <c r="BI161" s="10" t="str">
        <f>IFERROR(VLOOKUP(A161,'19'!U:V,2,0),"0")</f>
        <v>0</v>
      </c>
      <c r="BJ161" s="5" t="s">
        <v>129</v>
      </c>
      <c r="BK161" s="15">
        <f t="shared" ref="BK161" si="659">+BI161*C161</f>
        <v>0</v>
      </c>
      <c r="BL161" s="10" t="str">
        <f>IFERROR(VLOOKUP(A161,'20'!U:V,2,0),"0")</f>
        <v>0</v>
      </c>
      <c r="BM161" s="5" t="s">
        <v>129</v>
      </c>
      <c r="BN161" s="15">
        <f t="shared" ref="BN161" si="660">+BL161*C161</f>
        <v>0</v>
      </c>
      <c r="BO161" s="10" t="str">
        <f>IFERROR(VLOOKUP(A161,'21'!U:V,2,0),"0")</f>
        <v>0</v>
      </c>
      <c r="BP161" s="5" t="s">
        <v>129</v>
      </c>
      <c r="BQ161" s="15">
        <f t="shared" ref="BQ161" si="661">+BO161*C161</f>
        <v>0</v>
      </c>
      <c r="BR161" s="10" t="str">
        <f>IFERROR(VLOOKUP(A161,'22'!U:V,2,0),"0")</f>
        <v>0</v>
      </c>
      <c r="BS161" s="5" t="s">
        <v>129</v>
      </c>
      <c r="BT161" s="15">
        <f t="shared" ref="BT161" si="662">+BR161*C161</f>
        <v>0</v>
      </c>
      <c r="BU161" s="10" t="str">
        <f>IFERROR(VLOOKUP(A161,'23'!U:V,2,0),"0")</f>
        <v>0</v>
      </c>
      <c r="BV161" s="5" t="s">
        <v>129</v>
      </c>
      <c r="BW161" s="15">
        <f t="shared" ref="BW161" si="663">+BU161*C161</f>
        <v>0</v>
      </c>
      <c r="BX161" s="10" t="str">
        <f>IFERROR(VLOOKUP(A161,'24'!U:V,2,0),"0")</f>
        <v>0</v>
      </c>
      <c r="BY161" s="5" t="s">
        <v>129</v>
      </c>
      <c r="BZ161" s="15">
        <f t="shared" ref="BZ161" si="664">+BX161*C161</f>
        <v>0</v>
      </c>
      <c r="CA161" s="10" t="str">
        <f>IFERROR(VLOOKUP(A161,'25'!U:V,2,0),"0")</f>
        <v>0</v>
      </c>
      <c r="CB161" s="5" t="s">
        <v>129</v>
      </c>
      <c r="CC161" s="15">
        <f t="shared" ref="CC161" si="665">+CA161*C161</f>
        <v>0</v>
      </c>
      <c r="CD161" s="10" t="str">
        <f>IFERROR(VLOOKUP(A161,'26'!U:V,2,0),"0")</f>
        <v>0</v>
      </c>
      <c r="CE161" s="5" t="s">
        <v>129</v>
      </c>
      <c r="CF161" s="15">
        <f t="shared" ref="CF161" si="666">+CD161*C161</f>
        <v>0</v>
      </c>
      <c r="CG161" s="10" t="str">
        <f>IFERROR(VLOOKUP(A161,'27'!U:V,2,0),"0")</f>
        <v>0</v>
      </c>
      <c r="CH161" s="5" t="s">
        <v>129</v>
      </c>
      <c r="CI161" s="15">
        <f t="shared" ref="CI161" si="667">+CG161*C161</f>
        <v>0</v>
      </c>
      <c r="CJ161" s="10" t="str">
        <f>IFERROR(VLOOKUP(A161,'28'!U:V,2,0),"0")</f>
        <v>0</v>
      </c>
      <c r="CK161" s="5" t="s">
        <v>129</v>
      </c>
      <c r="CL161" s="15">
        <f t="shared" ref="CL161" si="668">+CJ161*C161</f>
        <v>0</v>
      </c>
      <c r="CM161" s="10" t="str">
        <f>IFERROR(VLOOKUP(A161,'29'!U:V,2,0),"0")</f>
        <v>0</v>
      </c>
      <c r="CN161" s="5" t="s">
        <v>129</v>
      </c>
      <c r="CO161" s="15">
        <f t="shared" ref="CO161" si="669">+CM161*C161</f>
        <v>0</v>
      </c>
      <c r="CP161" s="10" t="str">
        <f>IFERROR(VLOOKUP(A161,'30'!U:V,2,0),"0")</f>
        <v>0</v>
      </c>
      <c r="CQ161" s="5" t="s">
        <v>129</v>
      </c>
      <c r="CR161" s="15">
        <f t="shared" ref="CR161" si="670">+CP161*C161</f>
        <v>0</v>
      </c>
      <c r="CS161" s="10" t="str">
        <f>IFERROR(VLOOKUP(A161,'31'!U:V,2,0),"0")</f>
        <v>0</v>
      </c>
      <c r="CT161" s="5" t="s">
        <v>129</v>
      </c>
      <c r="CU161" s="15">
        <f t="shared" si="422"/>
        <v>0</v>
      </c>
      <c r="CV161" s="10" t="str">
        <f>IFERROR(VLOOKUP(A161,'เซต1-31'!V:W,2,0),"0")</f>
        <v>0</v>
      </c>
      <c r="CW161" s="5" t="s">
        <v>129</v>
      </c>
      <c r="CX161" s="15">
        <f t="shared" si="421"/>
        <v>0</v>
      </c>
    </row>
    <row r="162" spans="1:102" x14ac:dyDescent="0.25">
      <c r="A162" s="5" t="s">
        <v>338</v>
      </c>
      <c r="B162" s="4" t="s">
        <v>344</v>
      </c>
      <c r="C162" s="13">
        <f>14.96*3</f>
        <v>44.88</v>
      </c>
      <c r="D162" s="19">
        <f t="shared" ref="D162:D163" si="671">+G162+J162+M162+P162+S162+V162+Y162+AB162+AE162+AH162+AK162+AN162+AQ162+AT162+AW162+AZ162+BC162+BF162+BI162+BL162+BO162+BR162+BU162+BX162+CA162+CD162+CG162+CJ162+CM162+CP162+CS162+CV162</f>
        <v>0</v>
      </c>
      <c r="E162" s="5" t="s">
        <v>129</v>
      </c>
      <c r="F162" s="13">
        <f t="shared" ref="F162:F163" si="672">+D162*C162</f>
        <v>0</v>
      </c>
      <c r="G162" s="10" t="str">
        <f>IFERROR(VLOOKUP(A162,'1'!U:V,2,0),"0")</f>
        <v>0</v>
      </c>
      <c r="H162" s="5" t="s">
        <v>129</v>
      </c>
      <c r="I162" s="15">
        <f t="shared" ref="I162:I163" si="673">+G162*C162</f>
        <v>0</v>
      </c>
      <c r="J162" s="10" t="str">
        <f>IFERROR(VLOOKUP(A162,'2'!U:V,2,0),"0")</f>
        <v>0</v>
      </c>
      <c r="K162" s="5" t="s">
        <v>129</v>
      </c>
      <c r="L162" s="15">
        <f t="shared" ref="L162:L163" si="674">+J162*C162</f>
        <v>0</v>
      </c>
      <c r="M162" s="10" t="str">
        <f>IFERROR(VLOOKUP(A162,'3'!U:V,2,0),"0")</f>
        <v>0</v>
      </c>
      <c r="N162" s="5" t="s">
        <v>129</v>
      </c>
      <c r="O162" s="15">
        <f t="shared" ref="O162:O163" si="675">+M162*C162</f>
        <v>0</v>
      </c>
      <c r="P162" s="10" t="str">
        <f>IFERROR(VLOOKUP(A162,'4'!U:V,2,0),"0")</f>
        <v>0</v>
      </c>
      <c r="Q162" s="5" t="s">
        <v>129</v>
      </c>
      <c r="R162" s="15">
        <f t="shared" ref="R162:R163" si="676">+P162*C162</f>
        <v>0</v>
      </c>
      <c r="S162" s="10" t="str">
        <f>IFERROR(VLOOKUP(A162,'5'!U:V,2,0),"0")</f>
        <v>0</v>
      </c>
      <c r="T162" s="5" t="s">
        <v>129</v>
      </c>
      <c r="U162" s="15">
        <f t="shared" ref="U162:U163" si="677">+S162*C162</f>
        <v>0</v>
      </c>
      <c r="V162" s="10" t="str">
        <f>IFERROR(VLOOKUP(A162,'6'!U:V,2,0),"0")</f>
        <v>0</v>
      </c>
      <c r="W162" s="5" t="s">
        <v>129</v>
      </c>
      <c r="X162" s="15">
        <f t="shared" ref="X162:X163" si="678">+V162*C162</f>
        <v>0</v>
      </c>
      <c r="Y162" s="10" t="str">
        <f>IFERROR(VLOOKUP(A162,'7'!U:V,2,0),"0")</f>
        <v>0</v>
      </c>
      <c r="Z162" s="5" t="s">
        <v>129</v>
      </c>
      <c r="AA162" s="15">
        <f t="shared" ref="AA162:AA163" si="679">+Y162*C162</f>
        <v>0</v>
      </c>
      <c r="AB162" s="10" t="str">
        <f>IFERROR(VLOOKUP(A162,'8'!U:V,2,0),"0")</f>
        <v>0</v>
      </c>
      <c r="AC162" s="5" t="s">
        <v>129</v>
      </c>
      <c r="AD162" s="15">
        <f t="shared" ref="AD162:AD163" si="680">+AB162*C162</f>
        <v>0</v>
      </c>
      <c r="AE162" s="10" t="str">
        <f>IFERROR(VLOOKUP(A162,'9'!U:V,2,0),"0")</f>
        <v>0</v>
      </c>
      <c r="AF162" s="5" t="s">
        <v>129</v>
      </c>
      <c r="AG162" s="15">
        <f t="shared" ref="AG162:AG163" si="681">+AE162*C162</f>
        <v>0</v>
      </c>
      <c r="AH162" s="10" t="str">
        <f>IFERROR(VLOOKUP(A162,'10'!U:V,2,0),"0")</f>
        <v>0</v>
      </c>
      <c r="AI162" s="5" t="s">
        <v>129</v>
      </c>
      <c r="AJ162" s="15">
        <f t="shared" ref="AJ162:AJ163" si="682">+AH162*C162</f>
        <v>0</v>
      </c>
      <c r="AK162" s="10" t="str">
        <f>IFERROR(VLOOKUP(A162,'11'!U:V,2,0),"0")</f>
        <v>0</v>
      </c>
      <c r="AL162" s="5" t="s">
        <v>129</v>
      </c>
      <c r="AM162" s="15">
        <f t="shared" ref="AM162:AM163" si="683">+AK162*C162</f>
        <v>0</v>
      </c>
      <c r="AN162" s="10" t="str">
        <f>IFERROR(VLOOKUP(A162,'12'!U:V,2,0),"0")</f>
        <v>0</v>
      </c>
      <c r="AO162" s="5" t="s">
        <v>129</v>
      </c>
      <c r="AP162" s="15">
        <f t="shared" ref="AP162:AP163" si="684">+AN162*C162</f>
        <v>0</v>
      </c>
      <c r="AQ162" s="10" t="str">
        <f>IFERROR(VLOOKUP(A162,'13'!U:V,2,0),"0")</f>
        <v>0</v>
      </c>
      <c r="AR162" s="5" t="s">
        <v>129</v>
      </c>
      <c r="AS162" s="15">
        <f t="shared" ref="AS162:AS163" si="685">+AQ162*C162</f>
        <v>0</v>
      </c>
      <c r="AT162" s="10" t="str">
        <f>IFERROR(VLOOKUP(A162,'14'!U:V,2,0),"0")</f>
        <v>0</v>
      </c>
      <c r="AU162" s="5" t="s">
        <v>129</v>
      </c>
      <c r="AV162" s="15">
        <f t="shared" ref="AV162:AV163" si="686">+AT162*C162</f>
        <v>0</v>
      </c>
      <c r="AW162" s="10" t="str">
        <f>IFERROR(VLOOKUP(A162,'15'!U:V,2,0),"0")</f>
        <v>0</v>
      </c>
      <c r="AX162" s="5" t="s">
        <v>129</v>
      </c>
      <c r="AY162" s="15">
        <f t="shared" ref="AY162:AY163" si="687">+AW162*C162</f>
        <v>0</v>
      </c>
      <c r="AZ162" s="10" t="str">
        <f>IFERROR(VLOOKUP(A162,'16'!U:V,2,0),"0")</f>
        <v>0</v>
      </c>
      <c r="BA162" s="5" t="s">
        <v>129</v>
      </c>
      <c r="BB162" s="15">
        <f t="shared" ref="BB162:BB163" si="688">+AZ162*C162</f>
        <v>0</v>
      </c>
      <c r="BC162" s="10" t="str">
        <f>IFERROR(VLOOKUP(A162,'17'!U:V,2,0),"0")</f>
        <v>0</v>
      </c>
      <c r="BD162" s="5" t="s">
        <v>129</v>
      </c>
      <c r="BE162" s="15">
        <f t="shared" ref="BE162:BE163" si="689">+BC162*C162</f>
        <v>0</v>
      </c>
      <c r="BF162" s="10" t="str">
        <f>IFERROR(VLOOKUP(A162,'18'!U:V,2,0),"0")</f>
        <v>0</v>
      </c>
      <c r="BG162" s="5" t="s">
        <v>129</v>
      </c>
      <c r="BH162" s="15">
        <f t="shared" ref="BH162:BH163" si="690">+BF162*C162</f>
        <v>0</v>
      </c>
      <c r="BI162" s="10" t="str">
        <f>IFERROR(VLOOKUP(A162,'19'!U:V,2,0),"0")</f>
        <v>0</v>
      </c>
      <c r="BJ162" s="5" t="s">
        <v>129</v>
      </c>
      <c r="BK162" s="15">
        <f t="shared" ref="BK162:BK163" si="691">+BI162*C162</f>
        <v>0</v>
      </c>
      <c r="BL162" s="10" t="str">
        <f>IFERROR(VLOOKUP(A162,'20'!U:V,2,0),"0")</f>
        <v>0</v>
      </c>
      <c r="BM162" s="5" t="s">
        <v>129</v>
      </c>
      <c r="BN162" s="15">
        <f t="shared" ref="BN162:BN163" si="692">+BL162*C162</f>
        <v>0</v>
      </c>
      <c r="BO162" s="10" t="str">
        <f>IFERROR(VLOOKUP(A162,'21'!U:V,2,0),"0")</f>
        <v>0</v>
      </c>
      <c r="BP162" s="5" t="s">
        <v>129</v>
      </c>
      <c r="BQ162" s="15">
        <f t="shared" ref="BQ162:BQ163" si="693">+BO162*C162</f>
        <v>0</v>
      </c>
      <c r="BR162" s="10" t="str">
        <f>IFERROR(VLOOKUP(A162,'22'!U:V,2,0),"0")</f>
        <v>0</v>
      </c>
      <c r="BS162" s="5" t="s">
        <v>129</v>
      </c>
      <c r="BT162" s="15">
        <f t="shared" ref="BT162:BT163" si="694">+BR162*C162</f>
        <v>0</v>
      </c>
      <c r="BU162" s="10" t="str">
        <f>IFERROR(VLOOKUP(A162,'23'!U:V,2,0),"0")</f>
        <v>0</v>
      </c>
      <c r="BV162" s="5" t="s">
        <v>129</v>
      </c>
      <c r="BW162" s="15">
        <f t="shared" ref="BW162:BW163" si="695">+BU162*C162</f>
        <v>0</v>
      </c>
      <c r="BX162" s="10" t="str">
        <f>IFERROR(VLOOKUP(A162,'24'!U:V,2,0),"0")</f>
        <v>0</v>
      </c>
      <c r="BY162" s="5" t="s">
        <v>129</v>
      </c>
      <c r="BZ162" s="15">
        <f t="shared" ref="BZ162:BZ163" si="696">+BX162*C162</f>
        <v>0</v>
      </c>
      <c r="CA162" s="10" t="str">
        <f>IFERROR(VLOOKUP(A162,'25'!U:V,2,0),"0")</f>
        <v>0</v>
      </c>
      <c r="CB162" s="5" t="s">
        <v>129</v>
      </c>
      <c r="CC162" s="15">
        <f t="shared" ref="CC162:CC163" si="697">+CA162*C162</f>
        <v>0</v>
      </c>
      <c r="CD162" s="10" t="str">
        <f>IFERROR(VLOOKUP(A162,'26'!U:V,2,0),"0")</f>
        <v>0</v>
      </c>
      <c r="CE162" s="5" t="s">
        <v>129</v>
      </c>
      <c r="CF162" s="15">
        <f t="shared" ref="CF162:CF163" si="698">+CD162*C162</f>
        <v>0</v>
      </c>
      <c r="CG162" s="10" t="str">
        <f>IFERROR(VLOOKUP(A162,'27'!U:V,2,0),"0")</f>
        <v>0</v>
      </c>
      <c r="CH162" s="5" t="s">
        <v>129</v>
      </c>
      <c r="CI162" s="15">
        <f t="shared" ref="CI162:CI163" si="699">+CG162*C162</f>
        <v>0</v>
      </c>
      <c r="CJ162" s="10" t="str">
        <f>IFERROR(VLOOKUP(A162,'28'!U:V,2,0),"0")</f>
        <v>0</v>
      </c>
      <c r="CK162" s="5" t="s">
        <v>129</v>
      </c>
      <c r="CL162" s="15">
        <f t="shared" ref="CL162:CL163" si="700">+CJ162*C162</f>
        <v>0</v>
      </c>
      <c r="CM162" s="10" t="str">
        <f>IFERROR(VLOOKUP(A162,'29'!U:V,2,0),"0")</f>
        <v>0</v>
      </c>
      <c r="CN162" s="5" t="s">
        <v>129</v>
      </c>
      <c r="CO162" s="15">
        <f t="shared" ref="CO162:CO163" si="701">+CM162*C162</f>
        <v>0</v>
      </c>
      <c r="CP162" s="10" t="str">
        <f>IFERROR(VLOOKUP(A162,'30'!U:V,2,0),"0")</f>
        <v>0</v>
      </c>
      <c r="CQ162" s="5" t="s">
        <v>129</v>
      </c>
      <c r="CR162" s="15">
        <f t="shared" ref="CR162:CR163" si="702">+CP162*C162</f>
        <v>0</v>
      </c>
      <c r="CS162" s="10" t="str">
        <f>IFERROR(VLOOKUP(A162,'31'!U:V,2,0),"0")</f>
        <v>0</v>
      </c>
      <c r="CT162" s="5" t="s">
        <v>129</v>
      </c>
      <c r="CU162" s="15">
        <f t="shared" si="422"/>
        <v>0</v>
      </c>
      <c r="CV162" s="10" t="str">
        <f>IFERROR(VLOOKUP(A162,'เซต1-31'!V:W,2,0),"0")</f>
        <v>0</v>
      </c>
      <c r="CW162" s="5" t="s">
        <v>129</v>
      </c>
      <c r="CX162" s="15">
        <f t="shared" ref="CX162:CX163" si="703">+CV162*CO162</f>
        <v>0</v>
      </c>
    </row>
    <row r="163" spans="1:102" x14ac:dyDescent="0.25">
      <c r="A163" s="5" t="s">
        <v>340</v>
      </c>
      <c r="B163" s="4" t="s">
        <v>345</v>
      </c>
      <c r="C163" s="13">
        <f>14.23*3</f>
        <v>42.69</v>
      </c>
      <c r="D163" s="19">
        <f t="shared" si="671"/>
        <v>0</v>
      </c>
      <c r="E163" s="5" t="s">
        <v>129</v>
      </c>
      <c r="F163" s="13">
        <f t="shared" si="672"/>
        <v>0</v>
      </c>
      <c r="G163" s="10" t="str">
        <f>IFERROR(VLOOKUP(A163,'1'!U:V,2,0),"0")</f>
        <v>0</v>
      </c>
      <c r="H163" s="5" t="s">
        <v>129</v>
      </c>
      <c r="I163" s="15">
        <f t="shared" si="673"/>
        <v>0</v>
      </c>
      <c r="J163" s="10" t="str">
        <f>IFERROR(VLOOKUP(A163,'2'!U:V,2,0),"0")</f>
        <v>0</v>
      </c>
      <c r="K163" s="5" t="s">
        <v>129</v>
      </c>
      <c r="L163" s="15">
        <f t="shared" si="674"/>
        <v>0</v>
      </c>
      <c r="M163" s="10" t="str">
        <f>IFERROR(VLOOKUP(A163,'3'!U:V,2,0),"0")</f>
        <v>0</v>
      </c>
      <c r="N163" s="5" t="s">
        <v>129</v>
      </c>
      <c r="O163" s="15">
        <f t="shared" si="675"/>
        <v>0</v>
      </c>
      <c r="P163" s="10" t="str">
        <f>IFERROR(VLOOKUP(A163,'4'!U:V,2,0),"0")</f>
        <v>0</v>
      </c>
      <c r="Q163" s="5" t="s">
        <v>129</v>
      </c>
      <c r="R163" s="15">
        <f t="shared" si="676"/>
        <v>0</v>
      </c>
      <c r="S163" s="10" t="str">
        <f>IFERROR(VLOOKUP(A163,'5'!U:V,2,0),"0")</f>
        <v>0</v>
      </c>
      <c r="T163" s="5" t="s">
        <v>129</v>
      </c>
      <c r="U163" s="15">
        <f t="shared" si="677"/>
        <v>0</v>
      </c>
      <c r="V163" s="10" t="str">
        <f>IFERROR(VLOOKUP(A163,'6'!U:V,2,0),"0")</f>
        <v>0</v>
      </c>
      <c r="W163" s="5" t="s">
        <v>129</v>
      </c>
      <c r="X163" s="15">
        <f t="shared" si="678"/>
        <v>0</v>
      </c>
      <c r="Y163" s="10" t="str">
        <f>IFERROR(VLOOKUP(A163,'7'!U:V,2,0),"0")</f>
        <v>0</v>
      </c>
      <c r="Z163" s="5" t="s">
        <v>129</v>
      </c>
      <c r="AA163" s="15">
        <f t="shared" si="679"/>
        <v>0</v>
      </c>
      <c r="AB163" s="10" t="str">
        <f>IFERROR(VLOOKUP(A163,'8'!U:V,2,0),"0")</f>
        <v>0</v>
      </c>
      <c r="AC163" s="5" t="s">
        <v>129</v>
      </c>
      <c r="AD163" s="15">
        <f t="shared" si="680"/>
        <v>0</v>
      </c>
      <c r="AE163" s="10" t="str">
        <f>IFERROR(VLOOKUP(A163,'9'!U:V,2,0),"0")</f>
        <v>0</v>
      </c>
      <c r="AF163" s="5" t="s">
        <v>129</v>
      </c>
      <c r="AG163" s="15">
        <f t="shared" si="681"/>
        <v>0</v>
      </c>
      <c r="AH163" s="10" t="str">
        <f>IFERROR(VLOOKUP(A163,'10'!U:V,2,0),"0")</f>
        <v>0</v>
      </c>
      <c r="AI163" s="5" t="s">
        <v>129</v>
      </c>
      <c r="AJ163" s="15">
        <f t="shared" si="682"/>
        <v>0</v>
      </c>
      <c r="AK163" s="10" t="str">
        <f>IFERROR(VLOOKUP(A163,'11'!U:V,2,0),"0")</f>
        <v>0</v>
      </c>
      <c r="AL163" s="5" t="s">
        <v>129</v>
      </c>
      <c r="AM163" s="15">
        <f t="shared" si="683"/>
        <v>0</v>
      </c>
      <c r="AN163" s="10" t="str">
        <f>IFERROR(VLOOKUP(A163,'12'!U:V,2,0),"0")</f>
        <v>0</v>
      </c>
      <c r="AO163" s="5" t="s">
        <v>129</v>
      </c>
      <c r="AP163" s="15">
        <f t="shared" si="684"/>
        <v>0</v>
      </c>
      <c r="AQ163" s="10" t="str">
        <f>IFERROR(VLOOKUP(A163,'13'!U:V,2,0),"0")</f>
        <v>0</v>
      </c>
      <c r="AR163" s="5" t="s">
        <v>129</v>
      </c>
      <c r="AS163" s="15">
        <f t="shared" si="685"/>
        <v>0</v>
      </c>
      <c r="AT163" s="10" t="str">
        <f>IFERROR(VLOOKUP(A163,'14'!U:V,2,0),"0")</f>
        <v>0</v>
      </c>
      <c r="AU163" s="5" t="s">
        <v>129</v>
      </c>
      <c r="AV163" s="15">
        <f t="shared" si="686"/>
        <v>0</v>
      </c>
      <c r="AW163" s="10" t="str">
        <f>IFERROR(VLOOKUP(A163,'15'!U:V,2,0),"0")</f>
        <v>0</v>
      </c>
      <c r="AX163" s="5" t="s">
        <v>129</v>
      </c>
      <c r="AY163" s="15">
        <f t="shared" si="687"/>
        <v>0</v>
      </c>
      <c r="AZ163" s="10" t="str">
        <f>IFERROR(VLOOKUP(A163,'16'!U:V,2,0),"0")</f>
        <v>0</v>
      </c>
      <c r="BA163" s="5" t="s">
        <v>129</v>
      </c>
      <c r="BB163" s="15">
        <f t="shared" si="688"/>
        <v>0</v>
      </c>
      <c r="BC163" s="10" t="str">
        <f>IFERROR(VLOOKUP(A163,'17'!U:V,2,0),"0")</f>
        <v>0</v>
      </c>
      <c r="BD163" s="5" t="s">
        <v>129</v>
      </c>
      <c r="BE163" s="15">
        <f t="shared" si="689"/>
        <v>0</v>
      </c>
      <c r="BF163" s="10" t="str">
        <f>IFERROR(VLOOKUP(A163,'18'!U:V,2,0),"0")</f>
        <v>0</v>
      </c>
      <c r="BG163" s="5" t="s">
        <v>129</v>
      </c>
      <c r="BH163" s="15">
        <f t="shared" si="690"/>
        <v>0</v>
      </c>
      <c r="BI163" s="10" t="str">
        <f>IFERROR(VLOOKUP(A163,'19'!U:V,2,0),"0")</f>
        <v>0</v>
      </c>
      <c r="BJ163" s="5" t="s">
        <v>129</v>
      </c>
      <c r="BK163" s="15">
        <f t="shared" si="691"/>
        <v>0</v>
      </c>
      <c r="BL163" s="10" t="str">
        <f>IFERROR(VLOOKUP(A163,'20'!U:V,2,0),"0")</f>
        <v>0</v>
      </c>
      <c r="BM163" s="5" t="s">
        <v>129</v>
      </c>
      <c r="BN163" s="15">
        <f t="shared" si="692"/>
        <v>0</v>
      </c>
      <c r="BO163" s="10" t="str">
        <f>IFERROR(VLOOKUP(A163,'21'!U:V,2,0),"0")</f>
        <v>0</v>
      </c>
      <c r="BP163" s="5" t="s">
        <v>129</v>
      </c>
      <c r="BQ163" s="15">
        <f t="shared" si="693"/>
        <v>0</v>
      </c>
      <c r="BR163" s="10" t="str">
        <f>IFERROR(VLOOKUP(A163,'22'!U:V,2,0),"0")</f>
        <v>0</v>
      </c>
      <c r="BS163" s="5" t="s">
        <v>129</v>
      </c>
      <c r="BT163" s="15">
        <f t="shared" si="694"/>
        <v>0</v>
      </c>
      <c r="BU163" s="10" t="str">
        <f>IFERROR(VLOOKUP(A163,'23'!U:V,2,0),"0")</f>
        <v>0</v>
      </c>
      <c r="BV163" s="5" t="s">
        <v>129</v>
      </c>
      <c r="BW163" s="15">
        <f t="shared" si="695"/>
        <v>0</v>
      </c>
      <c r="BX163" s="10" t="str">
        <f>IFERROR(VLOOKUP(A163,'24'!U:V,2,0),"0")</f>
        <v>0</v>
      </c>
      <c r="BY163" s="5" t="s">
        <v>129</v>
      </c>
      <c r="BZ163" s="15">
        <f t="shared" si="696"/>
        <v>0</v>
      </c>
      <c r="CA163" s="10" t="str">
        <f>IFERROR(VLOOKUP(A163,'25'!U:V,2,0),"0")</f>
        <v>0</v>
      </c>
      <c r="CB163" s="5" t="s">
        <v>129</v>
      </c>
      <c r="CC163" s="15">
        <f t="shared" si="697"/>
        <v>0</v>
      </c>
      <c r="CD163" s="10" t="str">
        <f>IFERROR(VLOOKUP(A163,'26'!U:V,2,0),"0")</f>
        <v>0</v>
      </c>
      <c r="CE163" s="5" t="s">
        <v>129</v>
      </c>
      <c r="CF163" s="15">
        <f t="shared" si="698"/>
        <v>0</v>
      </c>
      <c r="CG163" s="10" t="str">
        <f>IFERROR(VLOOKUP(A163,'27'!U:V,2,0),"0")</f>
        <v>0</v>
      </c>
      <c r="CH163" s="5" t="s">
        <v>129</v>
      </c>
      <c r="CI163" s="15">
        <f t="shared" si="699"/>
        <v>0</v>
      </c>
      <c r="CJ163" s="10" t="str">
        <f>IFERROR(VLOOKUP(A163,'28'!U:V,2,0),"0")</f>
        <v>0</v>
      </c>
      <c r="CK163" s="5" t="s">
        <v>129</v>
      </c>
      <c r="CL163" s="15">
        <f t="shared" si="700"/>
        <v>0</v>
      </c>
      <c r="CM163" s="10" t="str">
        <f>IFERROR(VLOOKUP(A163,'29'!U:V,2,0),"0")</f>
        <v>0</v>
      </c>
      <c r="CN163" s="5" t="s">
        <v>129</v>
      </c>
      <c r="CO163" s="15">
        <f t="shared" si="701"/>
        <v>0</v>
      </c>
      <c r="CP163" s="10" t="str">
        <f>IFERROR(VLOOKUP(A163,'30'!U:V,2,0),"0")</f>
        <v>0</v>
      </c>
      <c r="CQ163" s="5" t="s">
        <v>129</v>
      </c>
      <c r="CR163" s="15">
        <f t="shared" si="702"/>
        <v>0</v>
      </c>
      <c r="CS163" s="10" t="str">
        <f>IFERROR(VLOOKUP(A163,'31'!U:V,2,0),"0")</f>
        <v>0</v>
      </c>
      <c r="CT163" s="5" t="s">
        <v>129</v>
      </c>
      <c r="CU163" s="15">
        <f t="shared" si="422"/>
        <v>0</v>
      </c>
      <c r="CV163" s="10" t="str">
        <f>IFERROR(VLOOKUP(A163,'เซต1-31'!V:W,2,0),"0")</f>
        <v>0</v>
      </c>
      <c r="CW163" s="5" t="s">
        <v>129</v>
      </c>
      <c r="CX163" s="15">
        <f t="shared" si="703"/>
        <v>0</v>
      </c>
    </row>
    <row r="164" spans="1:102" x14ac:dyDescent="0.25">
      <c r="A164" s="5" t="s">
        <v>342</v>
      </c>
      <c r="B164" s="4" t="s">
        <v>346</v>
      </c>
      <c r="C164" s="13">
        <f>14.89*3</f>
        <v>44.67</v>
      </c>
      <c r="D164" s="19">
        <f t="shared" ref="D164" si="704">+G164+J164+M164+P164+S164+V164+Y164+AB164+AE164+AH164+AK164+AN164+AQ164+AT164+AW164+AZ164+BC164+BF164+BI164+BL164+BO164+BR164+BU164+BX164+CA164+CD164+CG164+CJ164+CM164+CP164+CS164+CV164</f>
        <v>0</v>
      </c>
      <c r="E164" s="5" t="s">
        <v>129</v>
      </c>
      <c r="F164" s="13">
        <f t="shared" ref="F164" si="705">+D164*C164</f>
        <v>0</v>
      </c>
      <c r="G164" s="10" t="str">
        <f>IFERROR(VLOOKUP(A164,'1'!U:V,2,0),"0")</f>
        <v>0</v>
      </c>
      <c r="H164" s="5" t="s">
        <v>129</v>
      </c>
      <c r="I164" s="15">
        <f t="shared" ref="I164" si="706">+G164*C164</f>
        <v>0</v>
      </c>
      <c r="J164" s="10" t="str">
        <f>IFERROR(VLOOKUP(A164,'2'!U:V,2,0),"0")</f>
        <v>0</v>
      </c>
      <c r="K164" s="5" t="s">
        <v>129</v>
      </c>
      <c r="L164" s="15">
        <f t="shared" ref="L164" si="707">+J164*C164</f>
        <v>0</v>
      </c>
      <c r="M164" s="10" t="str">
        <f>IFERROR(VLOOKUP(A164,'3'!U:V,2,0),"0")</f>
        <v>0</v>
      </c>
      <c r="N164" s="5" t="s">
        <v>129</v>
      </c>
      <c r="O164" s="15">
        <f t="shared" ref="O164" si="708">+M164*C164</f>
        <v>0</v>
      </c>
      <c r="P164" s="10" t="str">
        <f>IFERROR(VLOOKUP(A164,'4'!U:V,2,0),"0")</f>
        <v>0</v>
      </c>
      <c r="Q164" s="5" t="s">
        <v>129</v>
      </c>
      <c r="R164" s="15">
        <f t="shared" ref="R164" si="709">+P164*C164</f>
        <v>0</v>
      </c>
      <c r="S164" s="10" t="str">
        <f>IFERROR(VLOOKUP(A164,'5'!U:V,2,0),"0")</f>
        <v>0</v>
      </c>
      <c r="T164" s="5" t="s">
        <v>129</v>
      </c>
      <c r="U164" s="15">
        <f t="shared" ref="U164" si="710">+S164*C164</f>
        <v>0</v>
      </c>
      <c r="V164" s="10" t="str">
        <f>IFERROR(VLOOKUP(A164,'6'!U:V,2,0),"0")</f>
        <v>0</v>
      </c>
      <c r="W164" s="5" t="s">
        <v>129</v>
      </c>
      <c r="X164" s="15">
        <f t="shared" ref="X164" si="711">+V164*C164</f>
        <v>0</v>
      </c>
      <c r="Y164" s="10" t="str">
        <f>IFERROR(VLOOKUP(A164,'7'!U:V,2,0),"0")</f>
        <v>0</v>
      </c>
      <c r="Z164" s="5" t="s">
        <v>129</v>
      </c>
      <c r="AA164" s="15">
        <f t="shared" ref="AA164" si="712">+Y164*C164</f>
        <v>0</v>
      </c>
      <c r="AB164" s="10" t="str">
        <f>IFERROR(VLOOKUP(A164,'8'!U:V,2,0),"0")</f>
        <v>0</v>
      </c>
      <c r="AC164" s="5" t="s">
        <v>129</v>
      </c>
      <c r="AD164" s="15">
        <f t="shared" ref="AD164" si="713">+AB164*C164</f>
        <v>0</v>
      </c>
      <c r="AE164" s="10" t="str">
        <f>IFERROR(VLOOKUP(A164,'9'!U:V,2,0),"0")</f>
        <v>0</v>
      </c>
      <c r="AF164" s="5" t="s">
        <v>129</v>
      </c>
      <c r="AG164" s="15">
        <f t="shared" ref="AG164" si="714">+AE164*C164</f>
        <v>0</v>
      </c>
      <c r="AH164" s="10" t="str">
        <f>IFERROR(VLOOKUP(A164,'10'!U:V,2,0),"0")</f>
        <v>0</v>
      </c>
      <c r="AI164" s="5" t="s">
        <v>129</v>
      </c>
      <c r="AJ164" s="15">
        <f t="shared" ref="AJ164" si="715">+AH164*C164</f>
        <v>0</v>
      </c>
      <c r="AK164" s="10" t="str">
        <f>IFERROR(VLOOKUP(A164,'11'!U:V,2,0),"0")</f>
        <v>0</v>
      </c>
      <c r="AL164" s="5" t="s">
        <v>129</v>
      </c>
      <c r="AM164" s="15">
        <f t="shared" ref="AM164" si="716">+AK164*C164</f>
        <v>0</v>
      </c>
      <c r="AN164" s="10" t="str">
        <f>IFERROR(VLOOKUP(A164,'12'!U:V,2,0),"0")</f>
        <v>0</v>
      </c>
      <c r="AO164" s="5" t="s">
        <v>129</v>
      </c>
      <c r="AP164" s="15">
        <f t="shared" ref="AP164" si="717">+AN164*C164</f>
        <v>0</v>
      </c>
      <c r="AQ164" s="10" t="str">
        <f>IFERROR(VLOOKUP(A164,'13'!U:V,2,0),"0")</f>
        <v>0</v>
      </c>
      <c r="AR164" s="5" t="s">
        <v>129</v>
      </c>
      <c r="AS164" s="15">
        <f t="shared" ref="AS164" si="718">+AQ164*C164</f>
        <v>0</v>
      </c>
      <c r="AT164" s="10" t="str">
        <f>IFERROR(VLOOKUP(A164,'14'!U:V,2,0),"0")</f>
        <v>0</v>
      </c>
      <c r="AU164" s="5" t="s">
        <v>129</v>
      </c>
      <c r="AV164" s="15">
        <f t="shared" ref="AV164" si="719">+AT164*C164</f>
        <v>0</v>
      </c>
      <c r="AW164" s="10" t="str">
        <f>IFERROR(VLOOKUP(A164,'15'!U:V,2,0),"0")</f>
        <v>0</v>
      </c>
      <c r="AX164" s="5" t="s">
        <v>129</v>
      </c>
      <c r="AY164" s="15">
        <f t="shared" ref="AY164" si="720">+AW164*C164</f>
        <v>0</v>
      </c>
      <c r="AZ164" s="10" t="str">
        <f>IFERROR(VLOOKUP(A164,'16'!U:V,2,0),"0")</f>
        <v>0</v>
      </c>
      <c r="BA164" s="5" t="s">
        <v>129</v>
      </c>
      <c r="BB164" s="15">
        <f t="shared" ref="BB164" si="721">+AZ164*C164</f>
        <v>0</v>
      </c>
      <c r="BC164" s="10" t="str">
        <f>IFERROR(VLOOKUP(A164,'17'!U:V,2,0),"0")</f>
        <v>0</v>
      </c>
      <c r="BD164" s="5" t="s">
        <v>129</v>
      </c>
      <c r="BE164" s="15">
        <f t="shared" ref="BE164" si="722">+BC164*C164</f>
        <v>0</v>
      </c>
      <c r="BF164" s="10" t="str">
        <f>IFERROR(VLOOKUP(A164,'18'!U:V,2,0),"0")</f>
        <v>0</v>
      </c>
      <c r="BG164" s="5" t="s">
        <v>129</v>
      </c>
      <c r="BH164" s="15">
        <f t="shared" ref="BH164" si="723">+BF164*C164</f>
        <v>0</v>
      </c>
      <c r="BI164" s="10" t="str">
        <f>IFERROR(VLOOKUP(A164,'19'!U:V,2,0),"0")</f>
        <v>0</v>
      </c>
      <c r="BJ164" s="5" t="s">
        <v>129</v>
      </c>
      <c r="BK164" s="15">
        <f t="shared" ref="BK164" si="724">+BI164*C164</f>
        <v>0</v>
      </c>
      <c r="BL164" s="10" t="str">
        <f>IFERROR(VLOOKUP(A164,'20'!U:V,2,0),"0")</f>
        <v>0</v>
      </c>
      <c r="BM164" s="5" t="s">
        <v>129</v>
      </c>
      <c r="BN164" s="15">
        <f t="shared" ref="BN164" si="725">+BL164*C164</f>
        <v>0</v>
      </c>
      <c r="BO164" s="10" t="str">
        <f>IFERROR(VLOOKUP(A164,'21'!U:V,2,0),"0")</f>
        <v>0</v>
      </c>
      <c r="BP164" s="5" t="s">
        <v>129</v>
      </c>
      <c r="BQ164" s="15">
        <f t="shared" ref="BQ164" si="726">+BO164*C164</f>
        <v>0</v>
      </c>
      <c r="BR164" s="10" t="str">
        <f>IFERROR(VLOOKUP(A164,'22'!U:V,2,0),"0")</f>
        <v>0</v>
      </c>
      <c r="BS164" s="5" t="s">
        <v>129</v>
      </c>
      <c r="BT164" s="15">
        <f t="shared" ref="BT164" si="727">+BR164*C164</f>
        <v>0</v>
      </c>
      <c r="BU164" s="10" t="str">
        <f>IFERROR(VLOOKUP(A164,'23'!U:V,2,0),"0")</f>
        <v>0</v>
      </c>
      <c r="BV164" s="5" t="s">
        <v>129</v>
      </c>
      <c r="BW164" s="15">
        <f t="shared" ref="BW164" si="728">+BU164*C164</f>
        <v>0</v>
      </c>
      <c r="BX164" s="10" t="str">
        <f>IFERROR(VLOOKUP(A164,'24'!U:V,2,0),"0")</f>
        <v>0</v>
      </c>
      <c r="BY164" s="5" t="s">
        <v>129</v>
      </c>
      <c r="BZ164" s="15">
        <f t="shared" ref="BZ164" si="729">+BX164*C164</f>
        <v>0</v>
      </c>
      <c r="CA164" s="10" t="str">
        <f>IFERROR(VLOOKUP(A164,'25'!U:V,2,0),"0")</f>
        <v>0</v>
      </c>
      <c r="CB164" s="5" t="s">
        <v>129</v>
      </c>
      <c r="CC164" s="15">
        <f t="shared" ref="CC164" si="730">+CA164*C164</f>
        <v>0</v>
      </c>
      <c r="CD164" s="10" t="str">
        <f>IFERROR(VLOOKUP(A164,'26'!U:V,2,0),"0")</f>
        <v>0</v>
      </c>
      <c r="CE164" s="5" t="s">
        <v>129</v>
      </c>
      <c r="CF164" s="15">
        <f t="shared" ref="CF164" si="731">+CD164*C164</f>
        <v>0</v>
      </c>
      <c r="CG164" s="10" t="str">
        <f>IFERROR(VLOOKUP(A164,'27'!U:V,2,0),"0")</f>
        <v>0</v>
      </c>
      <c r="CH164" s="5" t="s">
        <v>129</v>
      </c>
      <c r="CI164" s="15">
        <f t="shared" ref="CI164" si="732">+CG164*C164</f>
        <v>0</v>
      </c>
      <c r="CJ164" s="10" t="str">
        <f>IFERROR(VLOOKUP(A164,'28'!U:V,2,0),"0")</f>
        <v>0</v>
      </c>
      <c r="CK164" s="5" t="s">
        <v>129</v>
      </c>
      <c r="CL164" s="15">
        <f t="shared" ref="CL164" si="733">+CJ164*C164</f>
        <v>0</v>
      </c>
      <c r="CM164" s="10" t="str">
        <f>IFERROR(VLOOKUP(A164,'29'!U:V,2,0),"0")</f>
        <v>0</v>
      </c>
      <c r="CN164" s="5" t="s">
        <v>129</v>
      </c>
      <c r="CO164" s="15">
        <f t="shared" ref="CO164" si="734">+CM164*C164</f>
        <v>0</v>
      </c>
      <c r="CP164" s="10" t="str">
        <f>IFERROR(VLOOKUP(A164,'30'!U:V,2,0),"0")</f>
        <v>0</v>
      </c>
      <c r="CQ164" s="5" t="s">
        <v>129</v>
      </c>
      <c r="CR164" s="15">
        <f t="shared" ref="CR164" si="735">+CP164*C164</f>
        <v>0</v>
      </c>
      <c r="CS164" s="10" t="str">
        <f>IFERROR(VLOOKUP(A164,'31'!U:V,2,0),"0")</f>
        <v>0</v>
      </c>
      <c r="CT164" s="5" t="s">
        <v>129</v>
      </c>
      <c r="CU164" s="15">
        <f t="shared" si="422"/>
        <v>0</v>
      </c>
      <c r="CV164" s="10" t="str">
        <f>IFERROR(VLOOKUP(A164,'เซต1-31'!V:W,2,0),"0")</f>
        <v>0</v>
      </c>
      <c r="CW164" s="5" t="s">
        <v>129</v>
      </c>
      <c r="CX164" s="15">
        <f t="shared" ref="CX164" si="736">+CV164*CO164</f>
        <v>0</v>
      </c>
    </row>
    <row r="165" spans="1:102" x14ac:dyDescent="0.25">
      <c r="A165" s="5" t="s">
        <v>505</v>
      </c>
      <c r="B165" s="4" t="s">
        <v>506</v>
      </c>
      <c r="C165" s="13">
        <v>14.96</v>
      </c>
      <c r="D165" s="19">
        <f t="shared" ref="D165" si="737">+G165+J165+M165+P165+S165+V165+Y165+AB165+AE165+AH165+AK165+AN165+AQ165+AT165+AW165+AZ165+BC165+BF165+BI165+BL165+BO165+BR165+BU165+BX165+CA165+CD165+CG165+CJ165+CM165+CP165+CS165+CV165</f>
        <v>0</v>
      </c>
      <c r="E165" s="5" t="s">
        <v>129</v>
      </c>
      <c r="F165" s="13">
        <f t="shared" ref="F165" si="738">+D165*C165</f>
        <v>0</v>
      </c>
      <c r="G165" s="10" t="str">
        <f>IFERROR(VLOOKUP(A165,'1'!U:V,2,0),"0")</f>
        <v>0</v>
      </c>
      <c r="H165" s="5" t="s">
        <v>129</v>
      </c>
      <c r="I165" s="15">
        <f t="shared" ref="I165" si="739">+G165*C165</f>
        <v>0</v>
      </c>
      <c r="J165" s="10" t="str">
        <f>IFERROR(VLOOKUP(A165,'2'!U:V,2,0),"0")</f>
        <v>0</v>
      </c>
      <c r="K165" s="5" t="s">
        <v>129</v>
      </c>
      <c r="L165" s="15">
        <f t="shared" ref="L165" si="740">+J165*C165</f>
        <v>0</v>
      </c>
      <c r="M165" s="10" t="str">
        <f>IFERROR(VLOOKUP(A165,'3'!U:V,2,0),"0")</f>
        <v>0</v>
      </c>
      <c r="N165" s="5" t="s">
        <v>129</v>
      </c>
      <c r="O165" s="15">
        <f t="shared" ref="O165" si="741">+M165*C165</f>
        <v>0</v>
      </c>
      <c r="P165" s="10" t="str">
        <f>IFERROR(VLOOKUP(A165,'4'!U:V,2,0),"0")</f>
        <v>0</v>
      </c>
      <c r="Q165" s="5" t="s">
        <v>129</v>
      </c>
      <c r="R165" s="15">
        <f t="shared" ref="R165" si="742">+P165*C165</f>
        <v>0</v>
      </c>
      <c r="S165" s="10" t="str">
        <f>IFERROR(VLOOKUP(A165,'5'!U:V,2,0),"0")</f>
        <v>0</v>
      </c>
      <c r="T165" s="5" t="s">
        <v>129</v>
      </c>
      <c r="U165" s="15">
        <f t="shared" ref="U165" si="743">+S165*C165</f>
        <v>0</v>
      </c>
      <c r="V165" s="10" t="str">
        <f>IFERROR(VLOOKUP(A165,'6'!U:V,2,0),"0")</f>
        <v>0</v>
      </c>
      <c r="W165" s="5" t="s">
        <v>129</v>
      </c>
      <c r="X165" s="15">
        <f t="shared" ref="X165" si="744">+V165*C165</f>
        <v>0</v>
      </c>
      <c r="Y165" s="10" t="str">
        <f>IFERROR(VLOOKUP(A165,'7'!U:V,2,0),"0")</f>
        <v>0</v>
      </c>
      <c r="Z165" s="5" t="s">
        <v>129</v>
      </c>
      <c r="AA165" s="15">
        <f t="shared" ref="AA165" si="745">+Y165*C165</f>
        <v>0</v>
      </c>
      <c r="AB165" s="10" t="str">
        <f>IFERROR(VLOOKUP(A165,'8'!U:V,2,0),"0")</f>
        <v>0</v>
      </c>
      <c r="AC165" s="5" t="s">
        <v>129</v>
      </c>
      <c r="AD165" s="15">
        <f t="shared" ref="AD165" si="746">+AB165*C165</f>
        <v>0</v>
      </c>
      <c r="AE165" s="10" t="str">
        <f>IFERROR(VLOOKUP(A165,'9'!U:V,2,0),"0")</f>
        <v>0</v>
      </c>
      <c r="AF165" s="5" t="s">
        <v>129</v>
      </c>
      <c r="AG165" s="15">
        <f t="shared" ref="AG165" si="747">+AE165*C165</f>
        <v>0</v>
      </c>
      <c r="AH165" s="10" t="str">
        <f>IFERROR(VLOOKUP(A165,'10'!U:V,2,0),"0")</f>
        <v>0</v>
      </c>
      <c r="AI165" s="5" t="s">
        <v>129</v>
      </c>
      <c r="AJ165" s="15">
        <f t="shared" ref="AJ165" si="748">+AH165*C165</f>
        <v>0</v>
      </c>
      <c r="AK165" s="10" t="str">
        <f>IFERROR(VLOOKUP(A165,'11'!U:V,2,0),"0")</f>
        <v>0</v>
      </c>
      <c r="AL165" s="5" t="s">
        <v>129</v>
      </c>
      <c r="AM165" s="15">
        <f t="shared" ref="AM165" si="749">+AK165*C165</f>
        <v>0</v>
      </c>
      <c r="AN165" s="10" t="str">
        <f>IFERROR(VLOOKUP(A165,'12'!U:V,2,0),"0")</f>
        <v>0</v>
      </c>
      <c r="AO165" s="5" t="s">
        <v>129</v>
      </c>
      <c r="AP165" s="15">
        <f t="shared" ref="AP165" si="750">+AN165*C165</f>
        <v>0</v>
      </c>
      <c r="AQ165" s="10" t="str">
        <f>IFERROR(VLOOKUP(A165,'13'!U:V,2,0),"0")</f>
        <v>0</v>
      </c>
      <c r="AR165" s="5" t="s">
        <v>129</v>
      </c>
      <c r="AS165" s="15">
        <f t="shared" ref="AS165" si="751">+AQ165*C165</f>
        <v>0</v>
      </c>
      <c r="AT165" s="10" t="str">
        <f>IFERROR(VLOOKUP(A165,'14'!U:V,2,0),"0")</f>
        <v>0</v>
      </c>
      <c r="AU165" s="5" t="s">
        <v>129</v>
      </c>
      <c r="AV165" s="15">
        <f t="shared" ref="AV165" si="752">+AT165*C165</f>
        <v>0</v>
      </c>
      <c r="AW165" s="10" t="str">
        <f>IFERROR(VLOOKUP(A165,'15'!U:V,2,0),"0")</f>
        <v>0</v>
      </c>
      <c r="AX165" s="5" t="s">
        <v>129</v>
      </c>
      <c r="AY165" s="15">
        <f t="shared" ref="AY165" si="753">+AW165*C165</f>
        <v>0</v>
      </c>
      <c r="AZ165" s="10" t="str">
        <f>IFERROR(VLOOKUP(A165,'16'!U:V,2,0),"0")</f>
        <v>0</v>
      </c>
      <c r="BA165" s="5" t="s">
        <v>129</v>
      </c>
      <c r="BB165" s="15">
        <f t="shared" ref="BB165" si="754">+AZ165*C165</f>
        <v>0</v>
      </c>
      <c r="BC165" s="10" t="str">
        <f>IFERROR(VLOOKUP(A165,'17'!U:V,2,0),"0")</f>
        <v>0</v>
      </c>
      <c r="BD165" s="5" t="s">
        <v>129</v>
      </c>
      <c r="BE165" s="15">
        <f t="shared" ref="BE165" si="755">+BC165*C165</f>
        <v>0</v>
      </c>
      <c r="BF165" s="10" t="str">
        <f>IFERROR(VLOOKUP(A165,'18'!U:V,2,0),"0")</f>
        <v>0</v>
      </c>
      <c r="BG165" s="5" t="s">
        <v>129</v>
      </c>
      <c r="BH165" s="15">
        <f t="shared" ref="BH165" si="756">+BF165*C165</f>
        <v>0</v>
      </c>
      <c r="BI165" s="10" t="str">
        <f>IFERROR(VLOOKUP(A165,'19'!U:V,2,0),"0")</f>
        <v>0</v>
      </c>
      <c r="BJ165" s="5" t="s">
        <v>129</v>
      </c>
      <c r="BK165" s="15">
        <f t="shared" ref="BK165" si="757">+BI165*C165</f>
        <v>0</v>
      </c>
      <c r="BL165" s="10" t="str">
        <f>IFERROR(VLOOKUP(A165,'20'!U:V,2,0),"0")</f>
        <v>0</v>
      </c>
      <c r="BM165" s="5" t="s">
        <v>129</v>
      </c>
      <c r="BN165" s="15">
        <f t="shared" ref="BN165" si="758">+BL165*C165</f>
        <v>0</v>
      </c>
      <c r="BO165" s="10" t="str">
        <f>IFERROR(VLOOKUP(A165,'21'!U:V,2,0),"0")</f>
        <v>0</v>
      </c>
      <c r="BP165" s="5" t="s">
        <v>129</v>
      </c>
      <c r="BQ165" s="15">
        <f t="shared" ref="BQ165" si="759">+BO165*C165</f>
        <v>0</v>
      </c>
      <c r="BR165" s="10" t="str">
        <f>IFERROR(VLOOKUP(A165,'22'!U:V,2,0),"0")</f>
        <v>0</v>
      </c>
      <c r="BS165" s="5" t="s">
        <v>129</v>
      </c>
      <c r="BT165" s="15">
        <f t="shared" ref="BT165" si="760">+BR165*C165</f>
        <v>0</v>
      </c>
      <c r="BU165" s="10" t="str">
        <f>IFERROR(VLOOKUP(A165,'23'!U:V,2,0),"0")</f>
        <v>0</v>
      </c>
      <c r="BV165" s="5" t="s">
        <v>129</v>
      </c>
      <c r="BW165" s="15">
        <f t="shared" ref="BW165" si="761">+BU165*C165</f>
        <v>0</v>
      </c>
      <c r="BX165" s="10" t="str">
        <f>IFERROR(VLOOKUP(A165,'24'!U:V,2,0),"0")</f>
        <v>0</v>
      </c>
      <c r="BY165" s="5" t="s">
        <v>129</v>
      </c>
      <c r="BZ165" s="15">
        <f t="shared" ref="BZ165" si="762">+BX165*C165</f>
        <v>0</v>
      </c>
      <c r="CA165" s="10" t="str">
        <f>IFERROR(VLOOKUP(A165,'25'!U:V,2,0),"0")</f>
        <v>0</v>
      </c>
      <c r="CB165" s="5" t="s">
        <v>129</v>
      </c>
      <c r="CC165" s="15">
        <f t="shared" ref="CC165" si="763">+CA165*C165</f>
        <v>0</v>
      </c>
      <c r="CD165" s="10" t="str">
        <f>IFERROR(VLOOKUP(A165,'26'!U:V,2,0),"0")</f>
        <v>0</v>
      </c>
      <c r="CE165" s="5" t="s">
        <v>129</v>
      </c>
      <c r="CF165" s="15">
        <f t="shared" ref="CF165" si="764">+CD165*C165</f>
        <v>0</v>
      </c>
      <c r="CG165" s="10" t="str">
        <f>IFERROR(VLOOKUP(A165,'27'!U:V,2,0),"0")</f>
        <v>0</v>
      </c>
      <c r="CH165" s="5" t="s">
        <v>129</v>
      </c>
      <c r="CI165" s="15">
        <f t="shared" ref="CI165" si="765">+CG165*C165</f>
        <v>0</v>
      </c>
      <c r="CJ165" s="10" t="str">
        <f>IFERROR(VLOOKUP(A165,'28'!U:V,2,0),"0")</f>
        <v>0</v>
      </c>
      <c r="CK165" s="5" t="s">
        <v>129</v>
      </c>
      <c r="CL165" s="15">
        <f t="shared" ref="CL165" si="766">+CJ165*C165</f>
        <v>0</v>
      </c>
      <c r="CM165" s="10" t="str">
        <f>IFERROR(VLOOKUP(A165,'29'!U:V,2,0),"0")</f>
        <v>0</v>
      </c>
      <c r="CN165" s="5" t="s">
        <v>129</v>
      </c>
      <c r="CO165" s="15">
        <f t="shared" ref="CO165" si="767">+CM165*C165</f>
        <v>0</v>
      </c>
      <c r="CP165" s="10" t="str">
        <f>IFERROR(VLOOKUP(A165,'30'!U:V,2,0),"0")</f>
        <v>0</v>
      </c>
      <c r="CQ165" s="5" t="s">
        <v>129</v>
      </c>
      <c r="CR165" s="15">
        <f t="shared" ref="CR165" si="768">+CP165*C165</f>
        <v>0</v>
      </c>
      <c r="CS165" s="10" t="str">
        <f>IFERROR(VLOOKUP(A165,'31'!U:V,2,0),"0")</f>
        <v>0</v>
      </c>
      <c r="CT165" s="5" t="s">
        <v>129</v>
      </c>
      <c r="CU165" s="15">
        <f t="shared" ref="CU165" si="769">+CS165*C165</f>
        <v>0</v>
      </c>
      <c r="CV165" s="10" t="str">
        <f>IFERROR(VLOOKUP(A165,'เซต1-31'!V:W,2,0),"0")</f>
        <v>0</v>
      </c>
      <c r="CW165" s="5" t="s">
        <v>129</v>
      </c>
      <c r="CX165" s="15">
        <f t="shared" ref="CX165" si="770">+CV165*CO165</f>
        <v>0</v>
      </c>
    </row>
    <row r="166" spans="1:102" x14ac:dyDescent="0.25">
      <c r="A166" s="5" t="s">
        <v>507</v>
      </c>
      <c r="B166" s="4" t="s">
        <v>508</v>
      </c>
      <c r="C166" s="13">
        <v>14.89</v>
      </c>
      <c r="D166" s="19">
        <f t="shared" ref="D166" si="771">+G166+J166+M166+P166+S166+V166+Y166+AB166+AE166+AH166+AK166+AN166+AQ166+AT166+AW166+AZ166+BC166+BF166+BI166+BL166+BO166+BR166+BU166+BX166+CA166+CD166+CG166+CJ166+CM166+CP166+CS166+CV166</f>
        <v>0</v>
      </c>
      <c r="E166" s="5" t="s">
        <v>129</v>
      </c>
      <c r="F166" s="13">
        <f t="shared" ref="F166" si="772">+D166*C166</f>
        <v>0</v>
      </c>
      <c r="G166" s="10" t="str">
        <f>IFERROR(VLOOKUP(A166,'1'!U:V,2,0),"0")</f>
        <v>0</v>
      </c>
      <c r="H166" s="5" t="s">
        <v>129</v>
      </c>
      <c r="I166" s="15">
        <f t="shared" ref="I166" si="773">+G166*C166</f>
        <v>0</v>
      </c>
      <c r="J166" s="10" t="str">
        <f>IFERROR(VLOOKUP(A166,'2'!U:V,2,0),"0")</f>
        <v>0</v>
      </c>
      <c r="K166" s="5" t="s">
        <v>129</v>
      </c>
      <c r="L166" s="15">
        <f t="shared" ref="L166" si="774">+J166*C166</f>
        <v>0</v>
      </c>
      <c r="M166" s="10" t="str">
        <f>IFERROR(VLOOKUP(A166,'3'!U:V,2,0),"0")</f>
        <v>0</v>
      </c>
      <c r="N166" s="5" t="s">
        <v>129</v>
      </c>
      <c r="O166" s="15">
        <f t="shared" ref="O166" si="775">+M166*C166</f>
        <v>0</v>
      </c>
      <c r="P166" s="10" t="str">
        <f>IFERROR(VLOOKUP(A166,'4'!U:V,2,0),"0")</f>
        <v>0</v>
      </c>
      <c r="Q166" s="5" t="s">
        <v>129</v>
      </c>
      <c r="R166" s="15">
        <f t="shared" ref="R166" si="776">+P166*C166</f>
        <v>0</v>
      </c>
      <c r="S166" s="10" t="str">
        <f>IFERROR(VLOOKUP(A166,'5'!U:V,2,0),"0")</f>
        <v>0</v>
      </c>
      <c r="T166" s="5" t="s">
        <v>129</v>
      </c>
      <c r="U166" s="15">
        <f t="shared" ref="U166" si="777">+S166*C166</f>
        <v>0</v>
      </c>
      <c r="V166" s="10" t="str">
        <f>IFERROR(VLOOKUP(A166,'6'!U:V,2,0),"0")</f>
        <v>0</v>
      </c>
      <c r="W166" s="5" t="s">
        <v>129</v>
      </c>
      <c r="X166" s="15">
        <f t="shared" ref="X166:X170" si="778">+V166*C166</f>
        <v>0</v>
      </c>
      <c r="Y166" s="10" t="str">
        <f>IFERROR(VLOOKUP(A166,'7'!U:V,2,0),"0")</f>
        <v>0</v>
      </c>
      <c r="Z166" s="5" t="s">
        <v>129</v>
      </c>
      <c r="AA166" s="15">
        <f t="shared" ref="AA166" si="779">+Y166*C166</f>
        <v>0</v>
      </c>
      <c r="AB166" s="10" t="str">
        <f>IFERROR(VLOOKUP(A166,'8'!U:V,2,0),"0")</f>
        <v>0</v>
      </c>
      <c r="AC166" s="5" t="s">
        <v>129</v>
      </c>
      <c r="AD166" s="15">
        <f t="shared" ref="AD166" si="780">+AB166*C166</f>
        <v>0</v>
      </c>
      <c r="AE166" s="10" t="str">
        <f>IFERROR(VLOOKUP(A166,'9'!U:V,2,0),"0")</f>
        <v>0</v>
      </c>
      <c r="AF166" s="5" t="s">
        <v>129</v>
      </c>
      <c r="AG166" s="15">
        <f t="shared" ref="AG166" si="781">+AE166*C166</f>
        <v>0</v>
      </c>
      <c r="AH166" s="10" t="str">
        <f>IFERROR(VLOOKUP(A166,'10'!U:V,2,0),"0")</f>
        <v>0</v>
      </c>
      <c r="AI166" s="5" t="s">
        <v>129</v>
      </c>
      <c r="AJ166" s="15">
        <f t="shared" ref="AJ166" si="782">+AH166*C166</f>
        <v>0</v>
      </c>
      <c r="AK166" s="10" t="str">
        <f>IFERROR(VLOOKUP(A166,'11'!U:V,2,0),"0")</f>
        <v>0</v>
      </c>
      <c r="AL166" s="5" t="s">
        <v>129</v>
      </c>
      <c r="AM166" s="15">
        <f t="shared" ref="AM166" si="783">+AK166*C166</f>
        <v>0</v>
      </c>
      <c r="AN166" s="10" t="str">
        <f>IFERROR(VLOOKUP(A166,'12'!U:V,2,0),"0")</f>
        <v>0</v>
      </c>
      <c r="AO166" s="5" t="s">
        <v>129</v>
      </c>
      <c r="AP166" s="15">
        <f t="shared" ref="AP166" si="784">+AN166*C166</f>
        <v>0</v>
      </c>
      <c r="AQ166" s="10" t="str">
        <f>IFERROR(VLOOKUP(A166,'13'!U:V,2,0),"0")</f>
        <v>0</v>
      </c>
      <c r="AR166" s="5" t="s">
        <v>129</v>
      </c>
      <c r="AS166" s="15">
        <f t="shared" ref="AS166" si="785">+AQ166*C166</f>
        <v>0</v>
      </c>
      <c r="AT166" s="10" t="str">
        <f>IFERROR(VLOOKUP(A166,'14'!U:V,2,0),"0")</f>
        <v>0</v>
      </c>
      <c r="AU166" s="5" t="s">
        <v>129</v>
      </c>
      <c r="AV166" s="15">
        <f t="shared" ref="AV166" si="786">+AT166*C166</f>
        <v>0</v>
      </c>
      <c r="AW166" s="10" t="str">
        <f>IFERROR(VLOOKUP(A166,'15'!U:V,2,0),"0")</f>
        <v>0</v>
      </c>
      <c r="AX166" s="5" t="s">
        <v>129</v>
      </c>
      <c r="AY166" s="15">
        <f t="shared" ref="AY166" si="787">+AW166*C166</f>
        <v>0</v>
      </c>
      <c r="AZ166" s="10" t="str">
        <f>IFERROR(VLOOKUP(A166,'16'!U:V,2,0),"0")</f>
        <v>0</v>
      </c>
      <c r="BA166" s="5" t="s">
        <v>129</v>
      </c>
      <c r="BB166" s="15">
        <f t="shared" ref="BB166" si="788">+AZ166*C166</f>
        <v>0</v>
      </c>
      <c r="BC166" s="10" t="str">
        <f>IFERROR(VLOOKUP(A166,'17'!U:V,2,0),"0")</f>
        <v>0</v>
      </c>
      <c r="BD166" s="5" t="s">
        <v>129</v>
      </c>
      <c r="BE166" s="15">
        <f t="shared" ref="BE166" si="789">+BC166*C166</f>
        <v>0</v>
      </c>
      <c r="BF166" s="10" t="str">
        <f>IFERROR(VLOOKUP(A166,'18'!U:V,2,0),"0")</f>
        <v>0</v>
      </c>
      <c r="BG166" s="5" t="s">
        <v>129</v>
      </c>
      <c r="BH166" s="15">
        <f t="shared" ref="BH166" si="790">+BF166*C166</f>
        <v>0</v>
      </c>
      <c r="BI166" s="10" t="str">
        <f>IFERROR(VLOOKUP(A166,'19'!U:V,2,0),"0")</f>
        <v>0</v>
      </c>
      <c r="BJ166" s="5" t="s">
        <v>129</v>
      </c>
      <c r="BK166" s="15">
        <f t="shared" ref="BK166" si="791">+BI166*C166</f>
        <v>0</v>
      </c>
      <c r="BL166" s="10" t="str">
        <f>IFERROR(VLOOKUP(A166,'20'!U:V,2,0),"0")</f>
        <v>0</v>
      </c>
      <c r="BM166" s="5" t="s">
        <v>129</v>
      </c>
      <c r="BN166" s="15">
        <f t="shared" ref="BN166" si="792">+BL166*C166</f>
        <v>0</v>
      </c>
      <c r="BO166" s="10" t="str">
        <f>IFERROR(VLOOKUP(A166,'21'!U:V,2,0),"0")</f>
        <v>0</v>
      </c>
      <c r="BP166" s="5" t="s">
        <v>129</v>
      </c>
      <c r="BQ166" s="15">
        <f t="shared" ref="BQ166" si="793">+BO166*C166</f>
        <v>0</v>
      </c>
      <c r="BR166" s="10" t="str">
        <f>IFERROR(VLOOKUP(A166,'22'!U:V,2,0),"0")</f>
        <v>0</v>
      </c>
      <c r="BS166" s="5" t="s">
        <v>129</v>
      </c>
      <c r="BT166" s="15">
        <f t="shared" ref="BT166" si="794">+BR166*C166</f>
        <v>0</v>
      </c>
      <c r="BU166" s="10" t="str">
        <f>IFERROR(VLOOKUP(A166,'23'!U:V,2,0),"0")</f>
        <v>0</v>
      </c>
      <c r="BV166" s="5" t="s">
        <v>129</v>
      </c>
      <c r="BW166" s="15">
        <f t="shared" ref="BW166" si="795">+BU166*C166</f>
        <v>0</v>
      </c>
      <c r="BX166" s="10" t="str">
        <f>IFERROR(VLOOKUP(A166,'24'!U:V,2,0),"0")</f>
        <v>0</v>
      </c>
      <c r="BY166" s="5" t="s">
        <v>129</v>
      </c>
      <c r="BZ166" s="15">
        <f t="shared" ref="BZ166" si="796">+BX166*C166</f>
        <v>0</v>
      </c>
      <c r="CA166" s="10" t="str">
        <f>IFERROR(VLOOKUP(A166,'25'!U:V,2,0),"0")</f>
        <v>0</v>
      </c>
      <c r="CB166" s="5" t="s">
        <v>129</v>
      </c>
      <c r="CC166" s="15">
        <f t="shared" ref="CC166" si="797">+CA166*C166</f>
        <v>0</v>
      </c>
      <c r="CD166" s="10" t="str">
        <f>IFERROR(VLOOKUP(A166,'26'!U:V,2,0),"0")</f>
        <v>0</v>
      </c>
      <c r="CE166" s="5" t="s">
        <v>129</v>
      </c>
      <c r="CF166" s="15">
        <f t="shared" ref="CF166" si="798">+CD166*C166</f>
        <v>0</v>
      </c>
      <c r="CG166" s="10" t="str">
        <f>IFERROR(VLOOKUP(A166,'27'!U:V,2,0),"0")</f>
        <v>0</v>
      </c>
      <c r="CH166" s="5" t="s">
        <v>129</v>
      </c>
      <c r="CI166" s="15">
        <f t="shared" ref="CI166" si="799">+CG166*C166</f>
        <v>0</v>
      </c>
      <c r="CJ166" s="10" t="str">
        <f>IFERROR(VLOOKUP(A166,'28'!U:V,2,0),"0")</f>
        <v>0</v>
      </c>
      <c r="CK166" s="5" t="s">
        <v>129</v>
      </c>
      <c r="CL166" s="15">
        <f t="shared" ref="CL166" si="800">+CJ166*C166</f>
        <v>0</v>
      </c>
      <c r="CM166" s="10" t="str">
        <f>IFERROR(VLOOKUP(A166,'29'!U:V,2,0),"0")</f>
        <v>0</v>
      </c>
      <c r="CN166" s="5" t="s">
        <v>129</v>
      </c>
      <c r="CO166" s="15">
        <f t="shared" ref="CO166" si="801">+CM166*C166</f>
        <v>0</v>
      </c>
      <c r="CP166" s="10" t="str">
        <f>IFERROR(VLOOKUP(A166,'30'!U:V,2,0),"0")</f>
        <v>0</v>
      </c>
      <c r="CQ166" s="5" t="s">
        <v>129</v>
      </c>
      <c r="CR166" s="15">
        <f t="shared" ref="CR166" si="802">+CP166*C166</f>
        <v>0</v>
      </c>
      <c r="CS166" s="10" t="str">
        <f>IFERROR(VLOOKUP(A166,'31'!U:V,2,0),"0")</f>
        <v>0</v>
      </c>
      <c r="CT166" s="5" t="s">
        <v>129</v>
      </c>
      <c r="CU166" s="15">
        <f t="shared" ref="CU166" si="803">+CS166*C166</f>
        <v>0</v>
      </c>
      <c r="CV166" s="10" t="str">
        <f>IFERROR(VLOOKUP(A166,'เซต1-31'!V:W,2,0),"0")</f>
        <v>0</v>
      </c>
      <c r="CW166" s="5" t="s">
        <v>129</v>
      </c>
      <c r="CX166" s="15">
        <f t="shared" ref="CX166" si="804">+CV166*CO166</f>
        <v>0</v>
      </c>
    </row>
    <row r="167" spans="1:102" x14ac:dyDescent="0.25">
      <c r="A167" s="5" t="s">
        <v>509</v>
      </c>
      <c r="B167" s="4" t="s">
        <v>510</v>
      </c>
      <c r="C167" s="13">
        <v>205.42</v>
      </c>
      <c r="D167" s="19">
        <f t="shared" ref="D167" si="805">+G167+J167+M167+P167+S167+V167+Y167+AB167+AE167+AH167+AK167+AN167+AQ167+AT167+AW167+AZ167+BC167+BF167+BI167+BL167+BO167+BR167+BU167+BX167+CA167+CD167+CG167+CJ167+CM167+CP167+CS167+CV167</f>
        <v>0</v>
      </c>
      <c r="E167" s="5" t="s">
        <v>129</v>
      </c>
      <c r="F167" s="13">
        <f t="shared" ref="F167:F173" si="806">+D167*C167</f>
        <v>0</v>
      </c>
      <c r="G167" s="10" t="str">
        <f>IFERROR(VLOOKUP(A167,'1'!U:V,2,0),"0")</f>
        <v>0</v>
      </c>
      <c r="H167" s="5" t="s">
        <v>129</v>
      </c>
      <c r="I167" s="15">
        <f t="shared" ref="I167:I173" si="807">+G167*C167</f>
        <v>0</v>
      </c>
      <c r="J167" s="10" t="str">
        <f>IFERROR(VLOOKUP(A167,'2'!U:V,2,0),"0")</f>
        <v>0</v>
      </c>
      <c r="K167" s="5" t="s">
        <v>129</v>
      </c>
      <c r="L167" s="15">
        <f t="shared" ref="L167:L173" si="808">+J167*C167</f>
        <v>0</v>
      </c>
      <c r="M167" s="10" t="str">
        <f>IFERROR(VLOOKUP(A167,'3'!U:V,2,0),"0")</f>
        <v>0</v>
      </c>
      <c r="N167" s="5" t="s">
        <v>129</v>
      </c>
      <c r="O167" s="15">
        <f t="shared" ref="O167:O173" si="809">+M167*C167</f>
        <v>0</v>
      </c>
      <c r="P167" s="10" t="str">
        <f>IFERROR(VLOOKUP(A167,'4'!U:V,2,0),"0")</f>
        <v>0</v>
      </c>
      <c r="Q167" s="5" t="s">
        <v>129</v>
      </c>
      <c r="R167" s="15">
        <f t="shared" ref="R167:R173" si="810">+P167*C167</f>
        <v>0</v>
      </c>
      <c r="S167" s="10" t="str">
        <f>IFERROR(VLOOKUP(A167,'5'!U:V,2,0),"0")</f>
        <v>0</v>
      </c>
      <c r="T167" s="5" t="s">
        <v>129</v>
      </c>
      <c r="U167" s="15">
        <f t="shared" ref="U167:U173" si="811">+S167*C167</f>
        <v>0</v>
      </c>
      <c r="V167" s="10" t="str">
        <f>IFERROR(VLOOKUP(A167,'6'!U:V,2,0),"0")</f>
        <v>0</v>
      </c>
      <c r="W167" s="5" t="s">
        <v>129</v>
      </c>
      <c r="X167" s="15">
        <f t="shared" si="778"/>
        <v>0</v>
      </c>
      <c r="Y167" s="10" t="str">
        <f>IFERROR(VLOOKUP(A167,'7'!U:V,2,0),"0")</f>
        <v>0</v>
      </c>
      <c r="Z167" s="5" t="s">
        <v>129</v>
      </c>
      <c r="AA167" s="15">
        <f t="shared" ref="AA167:AA173" si="812">+Y167*C167</f>
        <v>0</v>
      </c>
      <c r="AB167" s="10" t="str">
        <f>IFERROR(VLOOKUP(A167,'8'!U:V,2,0),"0")</f>
        <v>0</v>
      </c>
      <c r="AC167" s="5" t="s">
        <v>129</v>
      </c>
      <c r="AD167" s="15">
        <f t="shared" ref="AD167:AD173" si="813">+AB167*C167</f>
        <v>0</v>
      </c>
      <c r="AE167" s="10" t="str">
        <f>IFERROR(VLOOKUP(A167,'9'!U:V,2,0),"0")</f>
        <v>0</v>
      </c>
      <c r="AF167" s="5" t="s">
        <v>129</v>
      </c>
      <c r="AG167" s="15">
        <f t="shared" ref="AG167:AG173" si="814">+AE167*C167</f>
        <v>0</v>
      </c>
      <c r="AH167" s="10" t="str">
        <f>IFERROR(VLOOKUP(A167,'10'!U:V,2,0),"0")</f>
        <v>0</v>
      </c>
      <c r="AI167" s="5" t="s">
        <v>129</v>
      </c>
      <c r="AJ167" s="15">
        <f t="shared" ref="AJ167:AJ173" si="815">+AH167*C167</f>
        <v>0</v>
      </c>
      <c r="AK167" s="10" t="str">
        <f>IFERROR(VLOOKUP(A167,'11'!U:V,2,0),"0")</f>
        <v>0</v>
      </c>
      <c r="AL167" s="5" t="s">
        <v>129</v>
      </c>
      <c r="AM167" s="15">
        <f t="shared" ref="AM167:AM173" si="816">+AK167*C167</f>
        <v>0</v>
      </c>
      <c r="AN167" s="10" t="str">
        <f>IFERROR(VLOOKUP(A167,'12'!U:V,2,0),"0")</f>
        <v>0</v>
      </c>
      <c r="AO167" s="5" t="s">
        <v>129</v>
      </c>
      <c r="AP167" s="15">
        <f t="shared" ref="AP167:AP173" si="817">+AN167*C167</f>
        <v>0</v>
      </c>
      <c r="AQ167" s="10" t="str">
        <f>IFERROR(VLOOKUP(A167,'13'!U:V,2,0),"0")</f>
        <v>0</v>
      </c>
      <c r="AR167" s="5" t="s">
        <v>129</v>
      </c>
      <c r="AS167" s="15">
        <f t="shared" ref="AS167:AS173" si="818">+AQ167*C167</f>
        <v>0</v>
      </c>
      <c r="AT167" s="10" t="str">
        <f>IFERROR(VLOOKUP(A167,'14'!U:V,2,0),"0")</f>
        <v>0</v>
      </c>
      <c r="AU167" s="5" t="s">
        <v>129</v>
      </c>
      <c r="AV167" s="15">
        <f t="shared" ref="AV167:AV173" si="819">+AT167*C167</f>
        <v>0</v>
      </c>
      <c r="AW167" s="10" t="str">
        <f>IFERROR(VLOOKUP(A167,'15'!U:V,2,0),"0")</f>
        <v>0</v>
      </c>
      <c r="AX167" s="5" t="s">
        <v>129</v>
      </c>
      <c r="AY167" s="15">
        <f t="shared" ref="AY167:AY173" si="820">+AW167*C167</f>
        <v>0</v>
      </c>
      <c r="AZ167" s="10" t="str">
        <f>IFERROR(VLOOKUP(A167,'16'!U:V,2,0),"0")</f>
        <v>0</v>
      </c>
      <c r="BA167" s="5" t="s">
        <v>129</v>
      </c>
      <c r="BB167" s="15">
        <f t="shared" ref="BB167:BB173" si="821">+AZ167*C167</f>
        <v>0</v>
      </c>
      <c r="BC167" s="10" t="str">
        <f>IFERROR(VLOOKUP(A167,'17'!U:V,2,0),"0")</f>
        <v>0</v>
      </c>
      <c r="BD167" s="5" t="s">
        <v>129</v>
      </c>
      <c r="BE167" s="15">
        <f t="shared" ref="BE167:BE173" si="822">+BC167*C167</f>
        <v>0</v>
      </c>
      <c r="BF167" s="10" t="str">
        <f>IFERROR(VLOOKUP(A167,'18'!U:V,2,0),"0")</f>
        <v>0</v>
      </c>
      <c r="BG167" s="5" t="s">
        <v>129</v>
      </c>
      <c r="BH167" s="15">
        <f t="shared" ref="BH167:BH173" si="823">+BF167*C167</f>
        <v>0</v>
      </c>
      <c r="BI167" s="10" t="str">
        <f>IFERROR(VLOOKUP(A167,'19'!U:V,2,0),"0")</f>
        <v>0</v>
      </c>
      <c r="BJ167" s="5" t="s">
        <v>129</v>
      </c>
      <c r="BK167" s="15">
        <f t="shared" ref="BK167:BK173" si="824">+BI167*C167</f>
        <v>0</v>
      </c>
      <c r="BL167" s="10" t="str">
        <f>IFERROR(VLOOKUP(A167,'20'!U:V,2,0),"0")</f>
        <v>0</v>
      </c>
      <c r="BM167" s="5" t="s">
        <v>129</v>
      </c>
      <c r="BN167" s="15">
        <f t="shared" ref="BN167:BN173" si="825">+BL167*C167</f>
        <v>0</v>
      </c>
      <c r="BO167" s="10" t="str">
        <f>IFERROR(VLOOKUP(A167,'21'!U:V,2,0),"0")</f>
        <v>0</v>
      </c>
      <c r="BP167" s="5" t="s">
        <v>129</v>
      </c>
      <c r="BQ167" s="15">
        <f t="shared" ref="BQ167:BQ173" si="826">+BO167*C167</f>
        <v>0</v>
      </c>
      <c r="BR167" s="10" t="str">
        <f>IFERROR(VLOOKUP(A167,'22'!U:V,2,0),"0")</f>
        <v>0</v>
      </c>
      <c r="BS167" s="5" t="s">
        <v>129</v>
      </c>
      <c r="BT167" s="15">
        <f t="shared" ref="BT167:BT173" si="827">+BR167*C167</f>
        <v>0</v>
      </c>
      <c r="BU167" s="10" t="str">
        <f>IFERROR(VLOOKUP(A167,'23'!U:V,2,0),"0")</f>
        <v>0</v>
      </c>
      <c r="BV167" s="5" t="s">
        <v>129</v>
      </c>
      <c r="BW167" s="15">
        <f t="shared" ref="BW167:BW173" si="828">+BU167*C167</f>
        <v>0</v>
      </c>
      <c r="BX167" s="10" t="str">
        <f>IFERROR(VLOOKUP(A167,'24'!U:V,2,0),"0")</f>
        <v>0</v>
      </c>
      <c r="BY167" s="5" t="s">
        <v>129</v>
      </c>
      <c r="BZ167" s="15">
        <f t="shared" ref="BZ167:BZ173" si="829">+BX167*C167</f>
        <v>0</v>
      </c>
      <c r="CA167" s="10" t="str">
        <f>IFERROR(VLOOKUP(A167,'25'!U:V,2,0),"0")</f>
        <v>0</v>
      </c>
      <c r="CB167" s="5" t="s">
        <v>129</v>
      </c>
      <c r="CC167" s="15">
        <f t="shared" ref="CC167:CC173" si="830">+CA167*C167</f>
        <v>0</v>
      </c>
      <c r="CD167" s="10" t="str">
        <f>IFERROR(VLOOKUP(A167,'26'!U:V,2,0),"0")</f>
        <v>0</v>
      </c>
      <c r="CE167" s="5" t="s">
        <v>129</v>
      </c>
      <c r="CF167" s="15">
        <f t="shared" ref="CF167:CF173" si="831">+CD167*C167</f>
        <v>0</v>
      </c>
      <c r="CG167" s="10" t="str">
        <f>IFERROR(VLOOKUP(A167,'27'!U:V,2,0),"0")</f>
        <v>0</v>
      </c>
      <c r="CH167" s="5" t="s">
        <v>129</v>
      </c>
      <c r="CI167" s="15">
        <f t="shared" ref="CI167:CI173" si="832">+CG167*C167</f>
        <v>0</v>
      </c>
      <c r="CJ167" s="10" t="str">
        <f>IFERROR(VLOOKUP(A167,'28'!U:V,2,0),"0")</f>
        <v>0</v>
      </c>
      <c r="CK167" s="5" t="s">
        <v>129</v>
      </c>
      <c r="CL167" s="15">
        <f t="shared" ref="CL167:CL173" si="833">+CJ167*C167</f>
        <v>0</v>
      </c>
      <c r="CM167" s="10" t="str">
        <f>IFERROR(VLOOKUP(A167,'29'!U:V,2,0),"0")</f>
        <v>0</v>
      </c>
      <c r="CN167" s="5" t="s">
        <v>129</v>
      </c>
      <c r="CO167" s="15">
        <f t="shared" ref="CO167:CO173" si="834">+CM167*C167</f>
        <v>0</v>
      </c>
      <c r="CP167" s="10" t="str">
        <f>IFERROR(VLOOKUP(A167,'30'!U:V,2,0),"0")</f>
        <v>0</v>
      </c>
      <c r="CQ167" s="5" t="s">
        <v>129</v>
      </c>
      <c r="CR167" s="15">
        <f t="shared" ref="CR167:CR173" si="835">+CP167*C167</f>
        <v>0</v>
      </c>
      <c r="CS167" s="10" t="str">
        <f>IFERROR(VLOOKUP(A167,'31'!U:V,2,0),"0")</f>
        <v>0</v>
      </c>
      <c r="CT167" s="5" t="s">
        <v>129</v>
      </c>
      <c r="CU167" s="15">
        <f t="shared" ref="CU167:CU173" si="836">+CS167*C167</f>
        <v>0</v>
      </c>
      <c r="CV167" s="10" t="str">
        <f>IFERROR(VLOOKUP(A167,'เซต1-31'!V:W,2,0),"0")</f>
        <v>0</v>
      </c>
      <c r="CW167" s="5" t="s">
        <v>129</v>
      </c>
      <c r="CX167" s="15">
        <f t="shared" ref="CX167:CX173" si="837">+CV167*CO167</f>
        <v>0</v>
      </c>
    </row>
    <row r="168" spans="1:102" x14ac:dyDescent="0.25">
      <c r="A168" s="5" t="s">
        <v>511</v>
      </c>
      <c r="B168" s="4" t="s">
        <v>512</v>
      </c>
      <c r="C168" s="13">
        <v>205.42</v>
      </c>
      <c r="D168" s="19">
        <f t="shared" ref="D168" si="838">+G168+J168+M168+P168+S168+V168+Y168+AB168+AE168+AH168+AK168+AN168+AQ168+AT168+AW168+AZ168+BC168+BF168+BI168+BL168+BO168+BR168+BU168+BX168+CA168+CD168+CG168+CJ168+CM168+CP168+CS168+CV168</f>
        <v>0</v>
      </c>
      <c r="E168" s="5" t="s">
        <v>256</v>
      </c>
      <c r="F168" s="13">
        <f t="shared" si="806"/>
        <v>0</v>
      </c>
      <c r="G168" s="10" t="str">
        <f>IFERROR(VLOOKUP(A168,'1'!U:V,2,0),"0")</f>
        <v>0</v>
      </c>
      <c r="H168" s="5" t="s">
        <v>256</v>
      </c>
      <c r="I168" s="15">
        <f t="shared" si="807"/>
        <v>0</v>
      </c>
      <c r="J168" s="10" t="str">
        <f>IFERROR(VLOOKUP(A168,'2'!U:V,2,0),"0")</f>
        <v>0</v>
      </c>
      <c r="K168" s="5" t="s">
        <v>256</v>
      </c>
      <c r="L168" s="15">
        <f t="shared" si="808"/>
        <v>0</v>
      </c>
      <c r="M168" s="10" t="str">
        <f>IFERROR(VLOOKUP(A168,'3'!U:V,2,0),"0")</f>
        <v>0</v>
      </c>
      <c r="N168" s="5" t="s">
        <v>256</v>
      </c>
      <c r="O168" s="15">
        <f t="shared" si="809"/>
        <v>0</v>
      </c>
      <c r="P168" s="10" t="str">
        <f>IFERROR(VLOOKUP(A168,'4'!U:V,2,0),"0")</f>
        <v>0</v>
      </c>
      <c r="Q168" s="5" t="s">
        <v>256</v>
      </c>
      <c r="R168" s="15">
        <f t="shared" si="810"/>
        <v>0</v>
      </c>
      <c r="S168" s="10" t="str">
        <f>IFERROR(VLOOKUP(A168,'5'!U:V,2,0),"0")</f>
        <v>0</v>
      </c>
      <c r="T168" s="5" t="s">
        <v>256</v>
      </c>
      <c r="U168" s="15">
        <f t="shared" si="811"/>
        <v>0</v>
      </c>
      <c r="V168" s="10" t="str">
        <f>IFERROR(VLOOKUP(A168,'6'!U:V,2,0),"0")</f>
        <v>0</v>
      </c>
      <c r="W168" s="5" t="s">
        <v>256</v>
      </c>
      <c r="X168" s="15">
        <f t="shared" si="778"/>
        <v>0</v>
      </c>
      <c r="Y168" s="10" t="str">
        <f>IFERROR(VLOOKUP(A168,'7'!U:V,2,0),"0")</f>
        <v>0</v>
      </c>
      <c r="Z168" s="5" t="s">
        <v>256</v>
      </c>
      <c r="AA168" s="15">
        <f t="shared" si="812"/>
        <v>0</v>
      </c>
      <c r="AB168" s="10" t="str">
        <f>IFERROR(VLOOKUP(A168,'8'!U:V,2,0),"0")</f>
        <v>0</v>
      </c>
      <c r="AC168" s="5" t="s">
        <v>256</v>
      </c>
      <c r="AD168" s="15">
        <f t="shared" si="813"/>
        <v>0</v>
      </c>
      <c r="AE168" s="10" t="str">
        <f>IFERROR(VLOOKUP(A168,'9'!U:V,2,0),"0")</f>
        <v>0</v>
      </c>
      <c r="AF168" s="5" t="s">
        <v>256</v>
      </c>
      <c r="AG168" s="15">
        <f t="shared" si="814"/>
        <v>0</v>
      </c>
      <c r="AH168" s="10" t="str">
        <f>IFERROR(VLOOKUP(A168,'10'!U:V,2,0),"0")</f>
        <v>0</v>
      </c>
      <c r="AI168" s="5" t="s">
        <v>256</v>
      </c>
      <c r="AJ168" s="15">
        <f t="shared" si="815"/>
        <v>0</v>
      </c>
      <c r="AK168" s="10" t="str">
        <f>IFERROR(VLOOKUP(A168,'11'!U:V,2,0),"0")</f>
        <v>0</v>
      </c>
      <c r="AL168" s="5" t="s">
        <v>256</v>
      </c>
      <c r="AM168" s="15">
        <f t="shared" si="816"/>
        <v>0</v>
      </c>
      <c r="AN168" s="10" t="str">
        <f>IFERROR(VLOOKUP(A168,'12'!U:V,2,0),"0")</f>
        <v>0</v>
      </c>
      <c r="AO168" s="5" t="s">
        <v>256</v>
      </c>
      <c r="AP168" s="15">
        <f t="shared" si="817"/>
        <v>0</v>
      </c>
      <c r="AQ168" s="10" t="str">
        <f>IFERROR(VLOOKUP(A168,'13'!U:V,2,0),"0")</f>
        <v>0</v>
      </c>
      <c r="AR168" s="5" t="s">
        <v>256</v>
      </c>
      <c r="AS168" s="15">
        <f t="shared" si="818"/>
        <v>0</v>
      </c>
      <c r="AT168" s="10" t="str">
        <f>IFERROR(VLOOKUP(A168,'14'!U:V,2,0),"0")</f>
        <v>0</v>
      </c>
      <c r="AU168" s="5" t="s">
        <v>256</v>
      </c>
      <c r="AV168" s="15">
        <f t="shared" si="819"/>
        <v>0</v>
      </c>
      <c r="AW168" s="10" t="str">
        <f>IFERROR(VLOOKUP(A168,'15'!U:V,2,0),"0")</f>
        <v>0</v>
      </c>
      <c r="AX168" s="5" t="s">
        <v>256</v>
      </c>
      <c r="AY168" s="15">
        <f t="shared" si="820"/>
        <v>0</v>
      </c>
      <c r="AZ168" s="10" t="str">
        <f>IFERROR(VLOOKUP(A168,'16'!U:V,2,0),"0")</f>
        <v>0</v>
      </c>
      <c r="BA168" s="5" t="s">
        <v>256</v>
      </c>
      <c r="BB168" s="15">
        <f t="shared" si="821"/>
        <v>0</v>
      </c>
      <c r="BC168" s="10" t="str">
        <f>IFERROR(VLOOKUP(A168,'17'!U:V,2,0),"0")</f>
        <v>0</v>
      </c>
      <c r="BD168" s="5" t="s">
        <v>256</v>
      </c>
      <c r="BE168" s="15">
        <f t="shared" si="822"/>
        <v>0</v>
      </c>
      <c r="BF168" s="10" t="str">
        <f>IFERROR(VLOOKUP(A168,'18'!U:V,2,0),"0")</f>
        <v>0</v>
      </c>
      <c r="BG168" s="5" t="s">
        <v>256</v>
      </c>
      <c r="BH168" s="15">
        <f t="shared" si="823"/>
        <v>0</v>
      </c>
      <c r="BI168" s="10" t="str">
        <f>IFERROR(VLOOKUP(A168,'19'!U:V,2,0),"0")</f>
        <v>0</v>
      </c>
      <c r="BJ168" s="5" t="s">
        <v>256</v>
      </c>
      <c r="BK168" s="15">
        <f t="shared" si="824"/>
        <v>0</v>
      </c>
      <c r="BL168" s="10" t="str">
        <f>IFERROR(VLOOKUP(A168,'20'!U:V,2,0),"0")</f>
        <v>0</v>
      </c>
      <c r="BM168" s="5" t="s">
        <v>256</v>
      </c>
      <c r="BN168" s="15">
        <f t="shared" si="825"/>
        <v>0</v>
      </c>
      <c r="BO168" s="10" t="str">
        <f>IFERROR(VLOOKUP(A168,'21'!U:V,2,0),"0")</f>
        <v>0</v>
      </c>
      <c r="BP168" s="5" t="s">
        <v>256</v>
      </c>
      <c r="BQ168" s="15">
        <f t="shared" si="826"/>
        <v>0</v>
      </c>
      <c r="BR168" s="10" t="str">
        <f>IFERROR(VLOOKUP(A168,'22'!U:V,2,0),"0")</f>
        <v>0</v>
      </c>
      <c r="BS168" s="5" t="s">
        <v>256</v>
      </c>
      <c r="BT168" s="15">
        <f t="shared" si="827"/>
        <v>0</v>
      </c>
      <c r="BU168" s="10" t="str">
        <f>IFERROR(VLOOKUP(A168,'23'!U:V,2,0),"0")</f>
        <v>0</v>
      </c>
      <c r="BV168" s="5" t="s">
        <v>256</v>
      </c>
      <c r="BW168" s="15">
        <f t="shared" si="828"/>
        <v>0</v>
      </c>
      <c r="BX168" s="10" t="str">
        <f>IFERROR(VLOOKUP(A168,'24'!U:V,2,0),"0")</f>
        <v>0</v>
      </c>
      <c r="BY168" s="5" t="s">
        <v>256</v>
      </c>
      <c r="BZ168" s="15">
        <f t="shared" si="829"/>
        <v>0</v>
      </c>
      <c r="CA168" s="10" t="str">
        <f>IFERROR(VLOOKUP(A168,'25'!U:V,2,0),"0")</f>
        <v>0</v>
      </c>
      <c r="CB168" s="5" t="s">
        <v>256</v>
      </c>
      <c r="CC168" s="15">
        <f t="shared" si="830"/>
        <v>0</v>
      </c>
      <c r="CD168" s="10" t="str">
        <f>IFERROR(VLOOKUP(A168,'26'!U:V,2,0),"0")</f>
        <v>0</v>
      </c>
      <c r="CE168" s="5" t="s">
        <v>256</v>
      </c>
      <c r="CF168" s="15">
        <f t="shared" si="831"/>
        <v>0</v>
      </c>
      <c r="CG168" s="10" t="str">
        <f>IFERROR(VLOOKUP(A168,'27'!U:V,2,0),"0")</f>
        <v>0</v>
      </c>
      <c r="CH168" s="5" t="s">
        <v>256</v>
      </c>
      <c r="CI168" s="15">
        <f t="shared" si="832"/>
        <v>0</v>
      </c>
      <c r="CJ168" s="10" t="str">
        <f>IFERROR(VLOOKUP(A168,'28'!U:V,2,0),"0")</f>
        <v>0</v>
      </c>
      <c r="CK168" s="5" t="s">
        <v>256</v>
      </c>
      <c r="CL168" s="15">
        <f t="shared" si="833"/>
        <v>0</v>
      </c>
      <c r="CM168" s="10" t="str">
        <f>IFERROR(VLOOKUP(A168,'29'!U:V,2,0),"0")</f>
        <v>0</v>
      </c>
      <c r="CN168" s="5" t="s">
        <v>256</v>
      </c>
      <c r="CO168" s="15">
        <f t="shared" si="834"/>
        <v>0</v>
      </c>
      <c r="CP168" s="10" t="str">
        <f>IFERROR(VLOOKUP(A168,'30'!U:V,2,0),"0")</f>
        <v>0</v>
      </c>
      <c r="CQ168" s="5" t="s">
        <v>256</v>
      </c>
      <c r="CR168" s="15">
        <f t="shared" si="835"/>
        <v>0</v>
      </c>
      <c r="CS168" s="10" t="str">
        <f>IFERROR(VLOOKUP(A168,'31'!U:V,2,0),"0")</f>
        <v>0</v>
      </c>
      <c r="CT168" s="5" t="s">
        <v>256</v>
      </c>
      <c r="CU168" s="15">
        <f t="shared" si="836"/>
        <v>0</v>
      </c>
      <c r="CV168" s="10" t="str">
        <f>IFERROR(VLOOKUP(A168,'เซต1-31'!V:W,2,0),"0")</f>
        <v>0</v>
      </c>
      <c r="CW168" s="5" t="s">
        <v>256</v>
      </c>
      <c r="CX168" s="15">
        <f t="shared" si="837"/>
        <v>0</v>
      </c>
    </row>
    <row r="169" spans="1:102" x14ac:dyDescent="0.25">
      <c r="A169" s="5" t="s">
        <v>514</v>
      </c>
      <c r="B169" s="4" t="s">
        <v>515</v>
      </c>
      <c r="C169" s="13">
        <f>18.85+0.01</f>
        <v>18.860000000000003</v>
      </c>
      <c r="D169" s="19">
        <f>+G169+J169+M169+P169+S169+V169+Y169+AB169+AE169+AH169+AK169+AN169+AQ169+AT169+AW169+AZ169+BC169+BF169+BI169+BL169+BO169+BR169+BU169+BX169+CA169+CD169+CG169+CJ169+CM169+CP169+CS169+CV169</f>
        <v>0</v>
      </c>
      <c r="E169" s="5" t="s">
        <v>130</v>
      </c>
      <c r="F169" s="13">
        <f t="shared" si="806"/>
        <v>0</v>
      </c>
      <c r="G169" s="10" t="str">
        <f>IFERROR(VLOOKUP(A169,'1'!U:V,2,0),"0")</f>
        <v>0</v>
      </c>
      <c r="H169" s="5" t="s">
        <v>130</v>
      </c>
      <c r="I169" s="15">
        <f t="shared" si="807"/>
        <v>0</v>
      </c>
      <c r="J169" s="10" t="str">
        <f>IFERROR(VLOOKUP(A169,'2'!U:V,2,0),"0")</f>
        <v>0</v>
      </c>
      <c r="K169" s="5" t="s">
        <v>130</v>
      </c>
      <c r="L169" s="15">
        <f t="shared" si="808"/>
        <v>0</v>
      </c>
      <c r="M169" s="10" t="str">
        <f>IFERROR(VLOOKUP(A169,'3'!U:V,2,0),"0")</f>
        <v>0</v>
      </c>
      <c r="N169" s="5" t="s">
        <v>130</v>
      </c>
      <c r="O169" s="15">
        <f t="shared" si="809"/>
        <v>0</v>
      </c>
      <c r="P169" s="10" t="str">
        <f>IFERROR(VLOOKUP(A169,'4'!U:V,2,0),"0")</f>
        <v>0</v>
      </c>
      <c r="Q169" s="5" t="s">
        <v>130</v>
      </c>
      <c r="R169" s="15">
        <f t="shared" si="810"/>
        <v>0</v>
      </c>
      <c r="S169" s="10" t="str">
        <f>IFERROR(VLOOKUP(A169,'5'!U:V,2,0),"0")</f>
        <v>0</v>
      </c>
      <c r="T169" s="5" t="s">
        <v>130</v>
      </c>
      <c r="U169" s="15">
        <f t="shared" si="811"/>
        <v>0</v>
      </c>
      <c r="V169" s="10" t="str">
        <f>IFERROR(VLOOKUP(A169,'6'!U:V,2,0),"0")</f>
        <v>0</v>
      </c>
      <c r="W169" s="5" t="s">
        <v>130</v>
      </c>
      <c r="X169" s="15">
        <f t="shared" si="778"/>
        <v>0</v>
      </c>
      <c r="Y169" s="10" t="str">
        <f>IFERROR(VLOOKUP(A169,'7'!U:V,2,0),"0")</f>
        <v>0</v>
      </c>
      <c r="Z169" s="5" t="s">
        <v>130</v>
      </c>
      <c r="AA169" s="15">
        <f t="shared" si="812"/>
        <v>0</v>
      </c>
      <c r="AB169" s="10" t="str">
        <f>IFERROR(VLOOKUP(A169,'8'!U:V,2,0),"0")</f>
        <v>0</v>
      </c>
      <c r="AC169" s="5" t="s">
        <v>130</v>
      </c>
      <c r="AD169" s="15">
        <f t="shared" si="813"/>
        <v>0</v>
      </c>
      <c r="AE169" s="10" t="str">
        <f>IFERROR(VLOOKUP(A169,'9'!U:V,2,0),"0")</f>
        <v>0</v>
      </c>
      <c r="AF169" s="5" t="s">
        <v>130</v>
      </c>
      <c r="AG169" s="15">
        <f t="shared" si="814"/>
        <v>0</v>
      </c>
      <c r="AH169" s="10" t="str">
        <f>IFERROR(VLOOKUP(A169,'10'!U:V,2,0),"0")</f>
        <v>0</v>
      </c>
      <c r="AI169" s="5" t="s">
        <v>130</v>
      </c>
      <c r="AJ169" s="15">
        <f t="shared" si="815"/>
        <v>0</v>
      </c>
      <c r="AK169" s="10" t="str">
        <f>IFERROR(VLOOKUP(A169,'11'!U:V,2,0),"0")</f>
        <v>0</v>
      </c>
      <c r="AL169" s="5" t="s">
        <v>130</v>
      </c>
      <c r="AM169" s="15">
        <f t="shared" si="816"/>
        <v>0</v>
      </c>
      <c r="AN169" s="10" t="str">
        <f>IFERROR(VLOOKUP(A169,'12'!U:V,2,0),"0")</f>
        <v>0</v>
      </c>
      <c r="AO169" s="5" t="s">
        <v>130</v>
      </c>
      <c r="AP169" s="15">
        <f t="shared" si="817"/>
        <v>0</v>
      </c>
      <c r="AQ169" s="10" t="str">
        <f>IFERROR(VLOOKUP(A169,'13'!U:V,2,0),"0")</f>
        <v>0</v>
      </c>
      <c r="AR169" s="5" t="s">
        <v>130</v>
      </c>
      <c r="AS169" s="15">
        <f t="shared" si="818"/>
        <v>0</v>
      </c>
      <c r="AT169" s="10" t="str">
        <f>IFERROR(VLOOKUP(A169,'14'!U:V,2,0),"0")</f>
        <v>0</v>
      </c>
      <c r="AU169" s="5" t="s">
        <v>130</v>
      </c>
      <c r="AV169" s="15">
        <f t="shared" si="819"/>
        <v>0</v>
      </c>
      <c r="AW169" s="10" t="str">
        <f>IFERROR(VLOOKUP(A169,'15'!U:V,2,0),"0")</f>
        <v>0</v>
      </c>
      <c r="AX169" s="5" t="s">
        <v>130</v>
      </c>
      <c r="AY169" s="15">
        <f t="shared" si="820"/>
        <v>0</v>
      </c>
      <c r="AZ169" s="10" t="str">
        <f>IFERROR(VLOOKUP(A169,'16'!U:V,2,0),"0")</f>
        <v>0</v>
      </c>
      <c r="BA169" s="5" t="s">
        <v>130</v>
      </c>
      <c r="BB169" s="15">
        <f t="shared" si="821"/>
        <v>0</v>
      </c>
      <c r="BC169" s="10" t="str">
        <f>IFERROR(VLOOKUP(A169,'17'!U:V,2,0),"0")</f>
        <v>0</v>
      </c>
      <c r="BD169" s="5" t="s">
        <v>130</v>
      </c>
      <c r="BE169" s="15">
        <f t="shared" si="822"/>
        <v>0</v>
      </c>
      <c r="BF169" s="10" t="str">
        <f>IFERROR(VLOOKUP(A169,'18'!U:V,2,0),"0")</f>
        <v>0</v>
      </c>
      <c r="BG169" s="5" t="s">
        <v>130</v>
      </c>
      <c r="BH169" s="15">
        <f t="shared" si="823"/>
        <v>0</v>
      </c>
      <c r="BI169" s="10" t="str">
        <f>IFERROR(VLOOKUP(A169,'19'!U:V,2,0),"0")</f>
        <v>0</v>
      </c>
      <c r="BJ169" s="5" t="s">
        <v>130</v>
      </c>
      <c r="BK169" s="15">
        <f t="shared" si="824"/>
        <v>0</v>
      </c>
      <c r="BL169" s="10" t="str">
        <f>IFERROR(VLOOKUP(A169,'20'!U:V,2,0),"0")</f>
        <v>0</v>
      </c>
      <c r="BM169" s="5" t="s">
        <v>130</v>
      </c>
      <c r="BN169" s="15">
        <f t="shared" si="825"/>
        <v>0</v>
      </c>
      <c r="BO169" s="10" t="str">
        <f>IFERROR(VLOOKUP(A169,'21'!U:V,2,0),"0")</f>
        <v>0</v>
      </c>
      <c r="BP169" s="5" t="s">
        <v>130</v>
      </c>
      <c r="BQ169" s="15">
        <f t="shared" si="826"/>
        <v>0</v>
      </c>
      <c r="BR169" s="10" t="str">
        <f>IFERROR(VLOOKUP(A169,'22'!U:V,2,0),"0")</f>
        <v>0</v>
      </c>
      <c r="BS169" s="5" t="s">
        <v>130</v>
      </c>
      <c r="BT169" s="15">
        <f t="shared" si="827"/>
        <v>0</v>
      </c>
      <c r="BU169" s="10" t="str">
        <f>IFERROR(VLOOKUP(A169,'23'!U:V,2,0),"0")</f>
        <v>0</v>
      </c>
      <c r="BV169" s="5" t="s">
        <v>130</v>
      </c>
      <c r="BW169" s="15">
        <f t="shared" si="828"/>
        <v>0</v>
      </c>
      <c r="BX169" s="10" t="str">
        <f>IFERROR(VLOOKUP(A169,'24'!U:V,2,0),"0")</f>
        <v>0</v>
      </c>
      <c r="BY169" s="5" t="s">
        <v>130</v>
      </c>
      <c r="BZ169" s="15">
        <f t="shared" si="829"/>
        <v>0</v>
      </c>
      <c r="CA169" s="10" t="str">
        <f>IFERROR(VLOOKUP(A169,'25'!U:V,2,0),"0")</f>
        <v>0</v>
      </c>
      <c r="CB169" s="5" t="s">
        <v>130</v>
      </c>
      <c r="CC169" s="15">
        <f t="shared" si="830"/>
        <v>0</v>
      </c>
      <c r="CD169" s="10" t="str">
        <f>IFERROR(VLOOKUP(A169,'26'!U:V,2,0),"0")</f>
        <v>0</v>
      </c>
      <c r="CE169" s="5" t="s">
        <v>130</v>
      </c>
      <c r="CF169" s="15">
        <f t="shared" si="831"/>
        <v>0</v>
      </c>
      <c r="CG169" s="10" t="str">
        <f>IFERROR(VLOOKUP(A169,'27'!U:V,2,0),"0")</f>
        <v>0</v>
      </c>
      <c r="CH169" s="5" t="s">
        <v>130</v>
      </c>
      <c r="CI169" s="15">
        <f t="shared" si="832"/>
        <v>0</v>
      </c>
      <c r="CJ169" s="10" t="str">
        <f>IFERROR(VLOOKUP(A169,'28'!U:V,2,0),"0")</f>
        <v>0</v>
      </c>
      <c r="CK169" s="5" t="s">
        <v>130</v>
      </c>
      <c r="CL169" s="15">
        <f t="shared" si="833"/>
        <v>0</v>
      </c>
      <c r="CM169" s="10" t="str">
        <f>IFERROR(VLOOKUP(A169,'29'!U:V,2,0),"0")</f>
        <v>0</v>
      </c>
      <c r="CN169" s="5" t="s">
        <v>130</v>
      </c>
      <c r="CO169" s="15">
        <f t="shared" si="834"/>
        <v>0</v>
      </c>
      <c r="CP169" s="10" t="str">
        <f>IFERROR(VLOOKUP(A169,'30'!U:V,2,0),"0")</f>
        <v>0</v>
      </c>
      <c r="CQ169" s="5" t="s">
        <v>130</v>
      </c>
      <c r="CR169" s="15">
        <f t="shared" si="835"/>
        <v>0</v>
      </c>
      <c r="CS169" s="10" t="str">
        <f>IFERROR(VLOOKUP(A169,'31'!U:V,2,0),"0")</f>
        <v>0</v>
      </c>
      <c r="CT169" s="5" t="s">
        <v>130</v>
      </c>
      <c r="CU169" s="15">
        <f t="shared" si="836"/>
        <v>0</v>
      </c>
      <c r="CV169" s="10" t="str">
        <f>IFERROR(VLOOKUP(A169,'เซต1-31'!V:W,2,0),"0")</f>
        <v>0</v>
      </c>
      <c r="CW169" s="5" t="s">
        <v>130</v>
      </c>
      <c r="CX169" s="15">
        <f t="shared" si="837"/>
        <v>0</v>
      </c>
    </row>
    <row r="170" spans="1:102" x14ac:dyDescent="0.25">
      <c r="A170" s="5" t="s">
        <v>516</v>
      </c>
      <c r="B170" s="4" t="s">
        <v>120</v>
      </c>
      <c r="C170" s="13">
        <f>15*5</f>
        <v>75</v>
      </c>
      <c r="D170" s="19">
        <f t="shared" ref="D170:D177" si="839">+G170+J170+M170+P170+S170+V170+Y170+AB170+AE170+AH170+AK170+AN170+AQ170+AT170+AW170+AZ170+BC170+BF170+BI170+BL170+BO170+BR170+BU170+BX170+CA170+CD170+CG170+CJ170+CM170+CP170+CS170+CV170</f>
        <v>64</v>
      </c>
      <c r="E170" s="5" t="s">
        <v>134</v>
      </c>
      <c r="F170" s="13">
        <f t="shared" si="806"/>
        <v>4800</v>
      </c>
      <c r="G170" s="10" t="str">
        <f>IFERROR(VLOOKUP(A170,'1'!U:V,2,0),"0")</f>
        <v>0</v>
      </c>
      <c r="H170" s="5" t="s">
        <v>134</v>
      </c>
      <c r="I170" s="15">
        <f t="shared" si="807"/>
        <v>0</v>
      </c>
      <c r="J170" s="10" t="str">
        <f>IFERROR(VLOOKUP(A170,'2'!U:V,2,0),"0")</f>
        <v>0</v>
      </c>
      <c r="K170" s="5" t="s">
        <v>134</v>
      </c>
      <c r="L170" s="15">
        <f t="shared" si="808"/>
        <v>0</v>
      </c>
      <c r="M170" s="10" t="str">
        <f>IFERROR(VLOOKUP(A170,'3'!U:V,2,0),"0")</f>
        <v>0</v>
      </c>
      <c r="N170" s="5" t="s">
        <v>134</v>
      </c>
      <c r="O170" s="15">
        <f t="shared" si="809"/>
        <v>0</v>
      </c>
      <c r="P170" s="10">
        <f>IFERROR(VLOOKUP(A170,'4'!U:V,2,0),"0")</f>
        <v>1</v>
      </c>
      <c r="Q170" s="5" t="s">
        <v>134</v>
      </c>
      <c r="R170" s="15">
        <f t="shared" si="810"/>
        <v>75</v>
      </c>
      <c r="S170" s="10">
        <f>IFERROR(VLOOKUP(A170,'5'!U:V,2,0),"0")</f>
        <v>2</v>
      </c>
      <c r="T170" s="5" t="s">
        <v>134</v>
      </c>
      <c r="U170" s="15">
        <f t="shared" si="811"/>
        <v>150</v>
      </c>
      <c r="V170" s="10" t="str">
        <f>IFERROR(VLOOKUP(A170,'6'!U:V,2,0),"0")</f>
        <v>0</v>
      </c>
      <c r="W170" s="5" t="s">
        <v>134</v>
      </c>
      <c r="X170" s="15">
        <f t="shared" si="778"/>
        <v>0</v>
      </c>
      <c r="Y170" s="10">
        <f>IFERROR(VLOOKUP(A170,'7'!U:V,2,0),"0")</f>
        <v>2</v>
      </c>
      <c r="Z170" s="5" t="s">
        <v>134</v>
      </c>
      <c r="AA170" s="15">
        <f t="shared" si="812"/>
        <v>150</v>
      </c>
      <c r="AB170" s="10" t="str">
        <f>IFERROR(VLOOKUP(A170,'8'!U:V,2,0),"0")</f>
        <v>0</v>
      </c>
      <c r="AC170" s="5" t="s">
        <v>134</v>
      </c>
      <c r="AD170" s="15">
        <f t="shared" si="813"/>
        <v>0</v>
      </c>
      <c r="AE170" s="10" t="str">
        <f>IFERROR(VLOOKUP(A170,'9'!U:V,2,0),"0")</f>
        <v>0</v>
      </c>
      <c r="AF170" s="5" t="s">
        <v>134</v>
      </c>
      <c r="AG170" s="15">
        <f t="shared" si="814"/>
        <v>0</v>
      </c>
      <c r="AH170" s="10" t="str">
        <f>IFERROR(VLOOKUP(A170,'10'!U:V,2,0),"0")</f>
        <v>0</v>
      </c>
      <c r="AI170" s="5" t="s">
        <v>134</v>
      </c>
      <c r="AJ170" s="15">
        <f t="shared" si="815"/>
        <v>0</v>
      </c>
      <c r="AK170" s="10">
        <f>IFERROR(VLOOKUP(A170,'11'!U:V,2,0),"0")</f>
        <v>1</v>
      </c>
      <c r="AL170" s="5" t="s">
        <v>134</v>
      </c>
      <c r="AM170" s="15">
        <f t="shared" si="816"/>
        <v>75</v>
      </c>
      <c r="AN170" s="10">
        <f>IFERROR(VLOOKUP(A170,'12'!U:V,2,0),"0")</f>
        <v>2</v>
      </c>
      <c r="AO170" s="5" t="s">
        <v>134</v>
      </c>
      <c r="AP170" s="15">
        <f t="shared" si="817"/>
        <v>150</v>
      </c>
      <c r="AQ170" s="10">
        <f>IFERROR(VLOOKUP(A170,'13'!U:V,2,0),"0")</f>
        <v>1</v>
      </c>
      <c r="AR170" s="5" t="s">
        <v>134</v>
      </c>
      <c r="AS170" s="15">
        <f t="shared" si="818"/>
        <v>75</v>
      </c>
      <c r="AT170" s="10">
        <f>IFERROR(VLOOKUP(A170,'14'!U:V,2,0),"0")</f>
        <v>2</v>
      </c>
      <c r="AU170" s="5" t="s">
        <v>134</v>
      </c>
      <c r="AV170" s="15">
        <f t="shared" si="819"/>
        <v>150</v>
      </c>
      <c r="AW170" s="10">
        <f>IFERROR(VLOOKUP(A170,'15'!U:V,2,0),"0")</f>
        <v>1</v>
      </c>
      <c r="AX170" s="5" t="s">
        <v>134</v>
      </c>
      <c r="AY170" s="15">
        <f t="shared" si="820"/>
        <v>75</v>
      </c>
      <c r="AZ170" s="10">
        <f>IFERROR(VLOOKUP(A170,'16'!U:V,2,0),"0")</f>
        <v>1</v>
      </c>
      <c r="BA170" s="5" t="s">
        <v>134</v>
      </c>
      <c r="BB170" s="15">
        <f t="shared" si="821"/>
        <v>75</v>
      </c>
      <c r="BC170" s="10" t="str">
        <f>IFERROR(VLOOKUP(A170,'17'!U:V,2,0),"0")</f>
        <v>0</v>
      </c>
      <c r="BD170" s="5" t="s">
        <v>134</v>
      </c>
      <c r="BE170" s="15">
        <f t="shared" si="822"/>
        <v>0</v>
      </c>
      <c r="BF170" s="10">
        <f>IFERROR(VLOOKUP(A170,'18'!U:V,2,0),"0")</f>
        <v>1</v>
      </c>
      <c r="BG170" s="5" t="s">
        <v>134</v>
      </c>
      <c r="BH170" s="15">
        <f t="shared" si="823"/>
        <v>75</v>
      </c>
      <c r="BI170" s="10">
        <f>IFERROR(VLOOKUP(A170,'19'!U:V,2,0),"0")</f>
        <v>7</v>
      </c>
      <c r="BJ170" s="5" t="s">
        <v>134</v>
      </c>
      <c r="BK170" s="15">
        <f t="shared" si="824"/>
        <v>525</v>
      </c>
      <c r="BL170" s="10">
        <f>IFERROR(VLOOKUP(A170,'20'!U:V,2,0),"0")</f>
        <v>7</v>
      </c>
      <c r="BM170" s="5" t="s">
        <v>134</v>
      </c>
      <c r="BN170" s="15">
        <f t="shared" si="825"/>
        <v>525</v>
      </c>
      <c r="BO170" s="10">
        <f>IFERROR(VLOOKUP(A170,'21'!U:V,2,0),"0")</f>
        <v>1</v>
      </c>
      <c r="BP170" s="5" t="s">
        <v>134</v>
      </c>
      <c r="BQ170" s="15">
        <f t="shared" si="826"/>
        <v>75</v>
      </c>
      <c r="BR170" s="10" t="str">
        <f>IFERROR(VLOOKUP(A170,'22'!U:V,2,0),"0")</f>
        <v>0</v>
      </c>
      <c r="BS170" s="5" t="s">
        <v>134</v>
      </c>
      <c r="BT170" s="15">
        <f t="shared" si="827"/>
        <v>0</v>
      </c>
      <c r="BU170" s="10" t="str">
        <f>IFERROR(VLOOKUP(A170,'23'!U:V,2,0),"0")</f>
        <v>0</v>
      </c>
      <c r="BV170" s="5" t="s">
        <v>134</v>
      </c>
      <c r="BW170" s="15">
        <f t="shared" si="828"/>
        <v>0</v>
      </c>
      <c r="BX170" s="10">
        <f>IFERROR(VLOOKUP(A170,'24'!U:V,2,0),"0")</f>
        <v>1</v>
      </c>
      <c r="BY170" s="5" t="s">
        <v>134</v>
      </c>
      <c r="BZ170" s="15">
        <f t="shared" si="829"/>
        <v>75</v>
      </c>
      <c r="CA170" s="10" t="str">
        <f>IFERROR(VLOOKUP(A170,'25'!U:V,2,0),"0")</f>
        <v>0</v>
      </c>
      <c r="CB170" s="5" t="s">
        <v>134</v>
      </c>
      <c r="CC170" s="15">
        <f t="shared" si="830"/>
        <v>0</v>
      </c>
      <c r="CD170" s="10">
        <f>IFERROR(VLOOKUP(A170,'26'!U:V,2,0),"0")</f>
        <v>6</v>
      </c>
      <c r="CE170" s="5" t="s">
        <v>134</v>
      </c>
      <c r="CF170" s="15">
        <f t="shared" si="831"/>
        <v>450</v>
      </c>
      <c r="CG170" s="10">
        <f>IFERROR(VLOOKUP(A170,'27'!U:V,2,0),"0")</f>
        <v>10</v>
      </c>
      <c r="CH170" s="5" t="s">
        <v>134</v>
      </c>
      <c r="CI170" s="15">
        <f t="shared" si="832"/>
        <v>750</v>
      </c>
      <c r="CJ170" s="10">
        <f>IFERROR(VLOOKUP(A170,'28'!U:V,2,0),"0")</f>
        <v>7</v>
      </c>
      <c r="CK170" s="5" t="s">
        <v>134</v>
      </c>
      <c r="CL170" s="15">
        <f t="shared" si="833"/>
        <v>525</v>
      </c>
      <c r="CM170" s="10">
        <f>IFERROR(VLOOKUP(A170,'29'!U:V,2,0),"0")</f>
        <v>1</v>
      </c>
      <c r="CN170" s="5" t="s">
        <v>134</v>
      </c>
      <c r="CO170" s="15">
        <f t="shared" si="834"/>
        <v>75</v>
      </c>
      <c r="CP170" s="10">
        <f>IFERROR(VLOOKUP(A170,'30'!U:V,2,0),"0")</f>
        <v>7</v>
      </c>
      <c r="CQ170" s="5" t="s">
        <v>134</v>
      </c>
      <c r="CR170" s="15">
        <f t="shared" si="835"/>
        <v>525</v>
      </c>
      <c r="CS170" s="10">
        <f>IFERROR(VLOOKUP(A170,'31'!U:V,2,0),"0")</f>
        <v>3</v>
      </c>
      <c r="CT170" s="5" t="s">
        <v>134</v>
      </c>
      <c r="CU170" s="15">
        <f t="shared" si="836"/>
        <v>225</v>
      </c>
      <c r="CV170" s="10" t="str">
        <f>IFERROR(VLOOKUP(A170,'เซต1-31'!V:W,2,0),"0")</f>
        <v>0</v>
      </c>
      <c r="CW170" s="5" t="s">
        <v>134</v>
      </c>
      <c r="CX170" s="15">
        <f t="shared" si="837"/>
        <v>0</v>
      </c>
    </row>
    <row r="171" spans="1:102" x14ac:dyDescent="0.25">
      <c r="A171" s="5" t="s">
        <v>517</v>
      </c>
      <c r="B171" s="4" t="s">
        <v>521</v>
      </c>
      <c r="C171" s="13">
        <v>28.05</v>
      </c>
      <c r="D171" s="19">
        <f t="shared" si="839"/>
        <v>2</v>
      </c>
      <c r="E171" s="5" t="s">
        <v>129</v>
      </c>
      <c r="F171" s="13">
        <f t="shared" si="806"/>
        <v>56.1</v>
      </c>
      <c r="G171" s="10" t="str">
        <f>IFERROR(VLOOKUP(A171,'1'!U:V,2,0),"0")</f>
        <v>0</v>
      </c>
      <c r="H171" s="5" t="s">
        <v>129</v>
      </c>
      <c r="I171" s="15">
        <f t="shared" si="807"/>
        <v>0</v>
      </c>
      <c r="J171" s="10" t="str">
        <f>IFERROR(VLOOKUP(A171,'2'!U:V,2,0),"0")</f>
        <v>0</v>
      </c>
      <c r="K171" s="5" t="s">
        <v>129</v>
      </c>
      <c r="L171" s="15">
        <f t="shared" si="808"/>
        <v>0</v>
      </c>
      <c r="M171" s="10" t="str">
        <f>IFERROR(VLOOKUP(A171,'3'!U:V,2,0),"0")</f>
        <v>0</v>
      </c>
      <c r="N171" s="5" t="s">
        <v>129</v>
      </c>
      <c r="O171" s="15">
        <f t="shared" si="809"/>
        <v>0</v>
      </c>
      <c r="P171" s="10">
        <f>IFERROR(VLOOKUP(A171,'4'!U:V,2,0),"0")</f>
        <v>2</v>
      </c>
      <c r="Q171" s="5" t="s">
        <v>129</v>
      </c>
      <c r="R171" s="15">
        <f t="shared" si="810"/>
        <v>56.1</v>
      </c>
      <c r="S171" s="10" t="str">
        <f>IFERROR(VLOOKUP(A171,'5'!U:V,2,0),"0")</f>
        <v>0</v>
      </c>
      <c r="T171" s="5" t="s">
        <v>129</v>
      </c>
      <c r="U171" s="15">
        <f t="shared" si="811"/>
        <v>0</v>
      </c>
      <c r="V171" s="10" t="str">
        <f>IFERROR(VLOOKUP(A171,'6'!U:V,2,0),"0")</f>
        <v>0</v>
      </c>
      <c r="W171" s="5" t="s">
        <v>129</v>
      </c>
      <c r="X171" s="15">
        <f t="shared" ref="X171:X174" si="840">+V171*C171</f>
        <v>0</v>
      </c>
      <c r="Y171" s="10" t="str">
        <f>IFERROR(VLOOKUP(A171,'7'!U:V,2,0),"0")</f>
        <v>0</v>
      </c>
      <c r="Z171" s="5" t="s">
        <v>129</v>
      </c>
      <c r="AA171" s="15">
        <f t="shared" si="812"/>
        <v>0</v>
      </c>
      <c r="AB171" s="10" t="str">
        <f>IFERROR(VLOOKUP(A171,'8'!U:V,2,0),"0")</f>
        <v>0</v>
      </c>
      <c r="AC171" s="5" t="s">
        <v>129</v>
      </c>
      <c r="AD171" s="15">
        <f t="shared" si="813"/>
        <v>0</v>
      </c>
      <c r="AE171" s="10" t="str">
        <f>IFERROR(VLOOKUP(A171,'9'!U:V,2,0),"0")</f>
        <v>0</v>
      </c>
      <c r="AF171" s="5" t="s">
        <v>129</v>
      </c>
      <c r="AG171" s="15">
        <f t="shared" si="814"/>
        <v>0</v>
      </c>
      <c r="AH171" s="10" t="str">
        <f>IFERROR(VLOOKUP(A171,'10'!U:V,2,0),"0")</f>
        <v>0</v>
      </c>
      <c r="AI171" s="5" t="s">
        <v>129</v>
      </c>
      <c r="AJ171" s="15">
        <f t="shared" si="815"/>
        <v>0</v>
      </c>
      <c r="AK171" s="10" t="str">
        <f>IFERROR(VLOOKUP(A171,'11'!U:V,2,0),"0")</f>
        <v>0</v>
      </c>
      <c r="AL171" s="5" t="s">
        <v>129</v>
      </c>
      <c r="AM171" s="15">
        <f t="shared" si="816"/>
        <v>0</v>
      </c>
      <c r="AN171" s="10" t="str">
        <f>IFERROR(VLOOKUP(A171,'12'!U:V,2,0),"0")</f>
        <v>0</v>
      </c>
      <c r="AO171" s="5" t="s">
        <v>129</v>
      </c>
      <c r="AP171" s="15">
        <f t="shared" si="817"/>
        <v>0</v>
      </c>
      <c r="AQ171" s="10" t="str">
        <f>IFERROR(VLOOKUP(A171,'13'!U:V,2,0),"0")</f>
        <v>0</v>
      </c>
      <c r="AR171" s="5" t="s">
        <v>129</v>
      </c>
      <c r="AS171" s="15">
        <f t="shared" si="818"/>
        <v>0</v>
      </c>
      <c r="AT171" s="10" t="str">
        <f>IFERROR(VLOOKUP(A171,'14'!U:V,2,0),"0")</f>
        <v>0</v>
      </c>
      <c r="AU171" s="5" t="s">
        <v>129</v>
      </c>
      <c r="AV171" s="15">
        <f t="shared" si="819"/>
        <v>0</v>
      </c>
      <c r="AW171" s="10" t="str">
        <f>IFERROR(VLOOKUP(A171,'15'!U:V,2,0),"0")</f>
        <v>0</v>
      </c>
      <c r="AX171" s="5" t="s">
        <v>129</v>
      </c>
      <c r="AY171" s="15">
        <f t="shared" si="820"/>
        <v>0</v>
      </c>
      <c r="AZ171" s="10" t="str">
        <f>IFERROR(VLOOKUP(A171,'16'!U:V,2,0),"0")</f>
        <v>0</v>
      </c>
      <c r="BA171" s="5" t="s">
        <v>129</v>
      </c>
      <c r="BB171" s="15">
        <f t="shared" si="821"/>
        <v>0</v>
      </c>
      <c r="BC171" s="10" t="str">
        <f>IFERROR(VLOOKUP(A171,'17'!U:V,2,0),"0")</f>
        <v>0</v>
      </c>
      <c r="BD171" s="5" t="s">
        <v>129</v>
      </c>
      <c r="BE171" s="15">
        <f t="shared" si="822"/>
        <v>0</v>
      </c>
      <c r="BF171" s="10" t="str">
        <f>IFERROR(VLOOKUP(A171,'18'!U:V,2,0),"0")</f>
        <v>0</v>
      </c>
      <c r="BG171" s="5" t="s">
        <v>129</v>
      </c>
      <c r="BH171" s="15">
        <f t="shared" si="823"/>
        <v>0</v>
      </c>
      <c r="BI171" s="10" t="str">
        <f>IFERROR(VLOOKUP(A171,'19'!U:V,2,0),"0")</f>
        <v>0</v>
      </c>
      <c r="BJ171" s="5" t="s">
        <v>129</v>
      </c>
      <c r="BK171" s="15">
        <f t="shared" si="824"/>
        <v>0</v>
      </c>
      <c r="BL171" s="10" t="str">
        <f>IFERROR(VLOOKUP(A171,'20'!U:V,2,0),"0")</f>
        <v>0</v>
      </c>
      <c r="BM171" s="5" t="s">
        <v>129</v>
      </c>
      <c r="BN171" s="15">
        <f t="shared" si="825"/>
        <v>0</v>
      </c>
      <c r="BO171" s="10" t="str">
        <f>IFERROR(VLOOKUP(A171,'21'!U:V,2,0),"0")</f>
        <v>0</v>
      </c>
      <c r="BP171" s="5" t="s">
        <v>129</v>
      </c>
      <c r="BQ171" s="15">
        <f t="shared" si="826"/>
        <v>0</v>
      </c>
      <c r="BR171" s="10" t="str">
        <f>IFERROR(VLOOKUP(A171,'22'!U:V,2,0),"0")</f>
        <v>0</v>
      </c>
      <c r="BS171" s="5" t="s">
        <v>129</v>
      </c>
      <c r="BT171" s="15">
        <f t="shared" si="827"/>
        <v>0</v>
      </c>
      <c r="BU171" s="10" t="str">
        <f>IFERROR(VLOOKUP(A171,'23'!U:V,2,0),"0")</f>
        <v>0</v>
      </c>
      <c r="BV171" s="5" t="s">
        <v>129</v>
      </c>
      <c r="BW171" s="15">
        <f t="shared" si="828"/>
        <v>0</v>
      </c>
      <c r="BX171" s="10" t="str">
        <f>IFERROR(VLOOKUP(A171,'24'!U:V,2,0),"0")</f>
        <v>0</v>
      </c>
      <c r="BY171" s="5" t="s">
        <v>129</v>
      </c>
      <c r="BZ171" s="15">
        <f t="shared" si="829"/>
        <v>0</v>
      </c>
      <c r="CA171" s="10" t="str">
        <f>IFERROR(VLOOKUP(A171,'25'!U:V,2,0),"0")</f>
        <v>0</v>
      </c>
      <c r="CB171" s="5" t="s">
        <v>129</v>
      </c>
      <c r="CC171" s="15">
        <f t="shared" si="830"/>
        <v>0</v>
      </c>
      <c r="CD171" s="10" t="str">
        <f>IFERROR(VLOOKUP(A171,'26'!U:V,2,0),"0")</f>
        <v>0</v>
      </c>
      <c r="CE171" s="5" t="s">
        <v>129</v>
      </c>
      <c r="CF171" s="15">
        <f t="shared" si="831"/>
        <v>0</v>
      </c>
      <c r="CG171" s="10" t="str">
        <f>IFERROR(VLOOKUP(A171,'27'!U:V,2,0),"0")</f>
        <v>0</v>
      </c>
      <c r="CH171" s="5" t="s">
        <v>129</v>
      </c>
      <c r="CI171" s="15">
        <f t="shared" si="832"/>
        <v>0</v>
      </c>
      <c r="CJ171" s="10" t="str">
        <f>IFERROR(VLOOKUP(A171,'28'!U:V,2,0),"0")</f>
        <v>0</v>
      </c>
      <c r="CK171" s="5" t="s">
        <v>129</v>
      </c>
      <c r="CL171" s="15">
        <f t="shared" si="833"/>
        <v>0</v>
      </c>
      <c r="CM171" s="10" t="str">
        <f>IFERROR(VLOOKUP(A171,'29'!U:V,2,0),"0")</f>
        <v>0</v>
      </c>
      <c r="CN171" s="5" t="s">
        <v>129</v>
      </c>
      <c r="CO171" s="15">
        <f t="shared" si="834"/>
        <v>0</v>
      </c>
      <c r="CP171" s="10" t="str">
        <f>IFERROR(VLOOKUP(A171,'30'!U:V,2,0),"0")</f>
        <v>0</v>
      </c>
      <c r="CQ171" s="5" t="s">
        <v>129</v>
      </c>
      <c r="CR171" s="15">
        <f t="shared" si="835"/>
        <v>0</v>
      </c>
      <c r="CS171" s="10" t="str">
        <f>IFERROR(VLOOKUP(A171,'31'!U:V,2,0),"0")</f>
        <v>0</v>
      </c>
      <c r="CT171" s="5" t="s">
        <v>129</v>
      </c>
      <c r="CU171" s="15">
        <f t="shared" si="836"/>
        <v>0</v>
      </c>
      <c r="CV171" s="10" t="str">
        <f>IFERROR(VLOOKUP(A171,'เซต1-31'!V:W,2,0),"0")</f>
        <v>0</v>
      </c>
      <c r="CW171" s="5" t="s">
        <v>129</v>
      </c>
      <c r="CX171" s="15">
        <f t="shared" si="837"/>
        <v>0</v>
      </c>
    </row>
    <row r="172" spans="1:102" x14ac:dyDescent="0.25">
      <c r="A172" s="5" t="s">
        <v>518</v>
      </c>
      <c r="B172" s="4" t="s">
        <v>27</v>
      </c>
      <c r="C172" s="13">
        <v>37.17</v>
      </c>
      <c r="D172" s="19">
        <f t="shared" si="839"/>
        <v>12</v>
      </c>
      <c r="E172" s="5" t="s">
        <v>129</v>
      </c>
      <c r="F172" s="13">
        <f t="shared" si="806"/>
        <v>446.04</v>
      </c>
      <c r="G172" s="10">
        <f>IFERROR(VLOOKUP(A172,'1'!U:V,2,0),"0")</f>
        <v>1</v>
      </c>
      <c r="H172" s="5" t="s">
        <v>129</v>
      </c>
      <c r="I172" s="15">
        <f t="shared" si="807"/>
        <v>37.17</v>
      </c>
      <c r="J172" s="10" t="str">
        <f>IFERROR(VLOOKUP(A172,'2'!U:V,2,0),"0")</f>
        <v>0</v>
      </c>
      <c r="K172" s="5" t="s">
        <v>129</v>
      </c>
      <c r="L172" s="15">
        <f t="shared" si="808"/>
        <v>0</v>
      </c>
      <c r="M172" s="10">
        <f>IFERROR(VLOOKUP(A172,'3'!U:V,2,0),"0")</f>
        <v>2</v>
      </c>
      <c r="N172" s="5" t="s">
        <v>129</v>
      </c>
      <c r="O172" s="15">
        <f t="shared" si="809"/>
        <v>74.34</v>
      </c>
      <c r="P172" s="10">
        <f>IFERROR(VLOOKUP(A172,'4'!U:V,2,0),"0")</f>
        <v>3</v>
      </c>
      <c r="Q172" s="5" t="s">
        <v>129</v>
      </c>
      <c r="R172" s="15">
        <f t="shared" si="810"/>
        <v>111.51</v>
      </c>
      <c r="S172" s="10">
        <f>IFERROR(VLOOKUP(A172,'5'!U:V,2,0),"0")</f>
        <v>1</v>
      </c>
      <c r="T172" s="5" t="s">
        <v>129</v>
      </c>
      <c r="U172" s="15">
        <f t="shared" si="811"/>
        <v>37.17</v>
      </c>
      <c r="V172" s="10" t="str">
        <f>IFERROR(VLOOKUP(A172,'6'!U:V,2,0),"0")</f>
        <v>0</v>
      </c>
      <c r="W172" s="5" t="s">
        <v>129</v>
      </c>
      <c r="X172" s="15">
        <f t="shared" si="840"/>
        <v>0</v>
      </c>
      <c r="Y172" s="10">
        <f>IFERROR(VLOOKUP(A172,'7'!U:V,2,0),"0")</f>
        <v>5</v>
      </c>
      <c r="Z172" s="5" t="s">
        <v>129</v>
      </c>
      <c r="AA172" s="15">
        <f t="shared" si="812"/>
        <v>185.85000000000002</v>
      </c>
      <c r="AB172" s="10" t="str">
        <f>IFERROR(VLOOKUP(A172,'8'!U:V,2,0),"0")</f>
        <v>0</v>
      </c>
      <c r="AC172" s="5" t="s">
        <v>129</v>
      </c>
      <c r="AD172" s="15">
        <f t="shared" si="813"/>
        <v>0</v>
      </c>
      <c r="AE172" s="10" t="str">
        <f>IFERROR(VLOOKUP(A172,'9'!U:V,2,0),"0")</f>
        <v>0</v>
      </c>
      <c r="AF172" s="5" t="s">
        <v>129</v>
      </c>
      <c r="AG172" s="15">
        <f t="shared" si="814"/>
        <v>0</v>
      </c>
      <c r="AH172" s="10" t="str">
        <f>IFERROR(VLOOKUP(A172,'10'!U:V,2,0),"0")</f>
        <v>0</v>
      </c>
      <c r="AI172" s="5" t="s">
        <v>129</v>
      </c>
      <c r="AJ172" s="15">
        <f t="shared" si="815"/>
        <v>0</v>
      </c>
      <c r="AK172" s="10" t="str">
        <f>IFERROR(VLOOKUP(A172,'11'!U:V,2,0),"0")</f>
        <v>0</v>
      </c>
      <c r="AL172" s="5" t="s">
        <v>129</v>
      </c>
      <c r="AM172" s="15">
        <f t="shared" si="816"/>
        <v>0</v>
      </c>
      <c r="AN172" s="10" t="str">
        <f>IFERROR(VLOOKUP(A172,'12'!U:V,2,0),"0")</f>
        <v>0</v>
      </c>
      <c r="AO172" s="5" t="s">
        <v>129</v>
      </c>
      <c r="AP172" s="15">
        <f t="shared" si="817"/>
        <v>0</v>
      </c>
      <c r="AQ172" s="10" t="str">
        <f>IFERROR(VLOOKUP(A172,'13'!U:V,2,0),"0")</f>
        <v>0</v>
      </c>
      <c r="AR172" s="5" t="s">
        <v>129</v>
      </c>
      <c r="AS172" s="15">
        <f t="shared" si="818"/>
        <v>0</v>
      </c>
      <c r="AT172" s="10" t="str">
        <f>IFERROR(VLOOKUP(A172,'14'!U:V,2,0),"0")</f>
        <v>0</v>
      </c>
      <c r="AU172" s="5" t="s">
        <v>129</v>
      </c>
      <c r="AV172" s="15">
        <f t="shared" si="819"/>
        <v>0</v>
      </c>
      <c r="AW172" s="10" t="str">
        <f>IFERROR(VLOOKUP(A172,'15'!U:V,2,0),"0")</f>
        <v>0</v>
      </c>
      <c r="AX172" s="5" t="s">
        <v>129</v>
      </c>
      <c r="AY172" s="15">
        <f t="shared" si="820"/>
        <v>0</v>
      </c>
      <c r="AZ172" s="10" t="str">
        <f>IFERROR(VLOOKUP(A172,'16'!U:V,2,0),"0")</f>
        <v>0</v>
      </c>
      <c r="BA172" s="5" t="s">
        <v>129</v>
      </c>
      <c r="BB172" s="15">
        <f t="shared" si="821"/>
        <v>0</v>
      </c>
      <c r="BC172" s="10" t="str">
        <f>IFERROR(VLOOKUP(A172,'17'!U:V,2,0),"0")</f>
        <v>0</v>
      </c>
      <c r="BD172" s="5" t="s">
        <v>129</v>
      </c>
      <c r="BE172" s="15">
        <f t="shared" si="822"/>
        <v>0</v>
      </c>
      <c r="BF172" s="10" t="str">
        <f>IFERROR(VLOOKUP(A172,'18'!U:V,2,0),"0")</f>
        <v>0</v>
      </c>
      <c r="BG172" s="5" t="s">
        <v>129</v>
      </c>
      <c r="BH172" s="15">
        <f t="shared" si="823"/>
        <v>0</v>
      </c>
      <c r="BI172" s="10" t="str">
        <f>IFERROR(VLOOKUP(A172,'19'!U:V,2,0),"0")</f>
        <v>0</v>
      </c>
      <c r="BJ172" s="5" t="s">
        <v>129</v>
      </c>
      <c r="BK172" s="15">
        <f t="shared" si="824"/>
        <v>0</v>
      </c>
      <c r="BL172" s="10" t="str">
        <f>IFERROR(VLOOKUP(A172,'20'!U:V,2,0),"0")</f>
        <v>0</v>
      </c>
      <c r="BM172" s="5" t="s">
        <v>129</v>
      </c>
      <c r="BN172" s="15">
        <f t="shared" si="825"/>
        <v>0</v>
      </c>
      <c r="BO172" s="10" t="str">
        <f>IFERROR(VLOOKUP(A172,'21'!U:V,2,0),"0")</f>
        <v>0</v>
      </c>
      <c r="BP172" s="5" t="s">
        <v>129</v>
      </c>
      <c r="BQ172" s="15">
        <f t="shared" si="826"/>
        <v>0</v>
      </c>
      <c r="BR172" s="10" t="str">
        <f>IFERROR(VLOOKUP(A172,'22'!U:V,2,0),"0")</f>
        <v>0</v>
      </c>
      <c r="BS172" s="5" t="s">
        <v>129</v>
      </c>
      <c r="BT172" s="15">
        <f t="shared" si="827"/>
        <v>0</v>
      </c>
      <c r="BU172" s="10" t="str">
        <f>IFERROR(VLOOKUP(A172,'23'!U:V,2,0),"0")</f>
        <v>0</v>
      </c>
      <c r="BV172" s="5" t="s">
        <v>129</v>
      </c>
      <c r="BW172" s="15">
        <f t="shared" si="828"/>
        <v>0</v>
      </c>
      <c r="BX172" s="10" t="str">
        <f>IFERROR(VLOOKUP(A172,'24'!U:V,2,0),"0")</f>
        <v>0</v>
      </c>
      <c r="BY172" s="5" t="s">
        <v>129</v>
      </c>
      <c r="BZ172" s="15">
        <f t="shared" si="829"/>
        <v>0</v>
      </c>
      <c r="CA172" s="10" t="str">
        <f>IFERROR(VLOOKUP(A172,'25'!U:V,2,0),"0")</f>
        <v>0</v>
      </c>
      <c r="CB172" s="5" t="s">
        <v>129</v>
      </c>
      <c r="CC172" s="15">
        <f t="shared" si="830"/>
        <v>0</v>
      </c>
      <c r="CD172" s="10" t="str">
        <f>IFERROR(VLOOKUP(A172,'26'!U:V,2,0),"0")</f>
        <v>0</v>
      </c>
      <c r="CE172" s="5" t="s">
        <v>129</v>
      </c>
      <c r="CF172" s="15">
        <f t="shared" si="831"/>
        <v>0</v>
      </c>
      <c r="CG172" s="10" t="str">
        <f>IFERROR(VLOOKUP(A172,'27'!U:V,2,0),"0")</f>
        <v>0</v>
      </c>
      <c r="CH172" s="5" t="s">
        <v>129</v>
      </c>
      <c r="CI172" s="15">
        <f t="shared" si="832"/>
        <v>0</v>
      </c>
      <c r="CJ172" s="10" t="str">
        <f>IFERROR(VLOOKUP(A172,'28'!U:V,2,0),"0")</f>
        <v>0</v>
      </c>
      <c r="CK172" s="5" t="s">
        <v>129</v>
      </c>
      <c r="CL172" s="15">
        <f t="shared" si="833"/>
        <v>0</v>
      </c>
      <c r="CM172" s="10" t="str">
        <f>IFERROR(VLOOKUP(A172,'29'!U:V,2,0),"0")</f>
        <v>0</v>
      </c>
      <c r="CN172" s="5" t="s">
        <v>129</v>
      </c>
      <c r="CO172" s="15">
        <f t="shared" si="834"/>
        <v>0</v>
      </c>
      <c r="CP172" s="10" t="str">
        <f>IFERROR(VLOOKUP(A172,'30'!U:V,2,0),"0")</f>
        <v>0</v>
      </c>
      <c r="CQ172" s="5" t="s">
        <v>129</v>
      </c>
      <c r="CR172" s="15">
        <f t="shared" si="835"/>
        <v>0</v>
      </c>
      <c r="CS172" s="10" t="str">
        <f>IFERROR(VLOOKUP(A172,'31'!U:V,2,0),"0")</f>
        <v>0</v>
      </c>
      <c r="CT172" s="5" t="s">
        <v>129</v>
      </c>
      <c r="CU172" s="15">
        <f t="shared" si="836"/>
        <v>0</v>
      </c>
      <c r="CV172" s="10" t="str">
        <f>IFERROR(VLOOKUP(A172,'เซต1-31'!V:W,2,0),"0")</f>
        <v>0</v>
      </c>
      <c r="CW172" s="5" t="s">
        <v>129</v>
      </c>
      <c r="CX172" s="15">
        <f t="shared" si="837"/>
        <v>0</v>
      </c>
    </row>
    <row r="173" spans="1:102" x14ac:dyDescent="0.25">
      <c r="A173" s="5" t="s">
        <v>519</v>
      </c>
      <c r="B173" s="4" t="s">
        <v>520</v>
      </c>
      <c r="C173" s="13">
        <v>26.78</v>
      </c>
      <c r="D173" s="19">
        <f t="shared" si="839"/>
        <v>17</v>
      </c>
      <c r="E173" s="5" t="s">
        <v>129</v>
      </c>
      <c r="F173" s="13">
        <f t="shared" si="806"/>
        <v>455.26</v>
      </c>
      <c r="G173" s="10" t="str">
        <f>IFERROR(VLOOKUP(A173,'1'!U:V,2,0),"0")</f>
        <v>0</v>
      </c>
      <c r="H173" s="5" t="s">
        <v>129</v>
      </c>
      <c r="I173" s="15">
        <f t="shared" si="807"/>
        <v>0</v>
      </c>
      <c r="J173" s="10" t="str">
        <f>IFERROR(VLOOKUP(A173,'2'!U:V,2,0),"0")</f>
        <v>0</v>
      </c>
      <c r="K173" s="5" t="s">
        <v>129</v>
      </c>
      <c r="L173" s="15">
        <f t="shared" si="808"/>
        <v>0</v>
      </c>
      <c r="M173" s="10" t="str">
        <f>IFERROR(VLOOKUP(A173,'3'!U:V,2,0),"0")</f>
        <v>0</v>
      </c>
      <c r="N173" s="5" t="s">
        <v>129</v>
      </c>
      <c r="O173" s="15">
        <f t="shared" si="809"/>
        <v>0</v>
      </c>
      <c r="P173" s="10">
        <f>IFERROR(VLOOKUP(A173,'4'!U:V,2,0),"0")</f>
        <v>4</v>
      </c>
      <c r="Q173" s="5" t="s">
        <v>129</v>
      </c>
      <c r="R173" s="15">
        <f t="shared" si="810"/>
        <v>107.12</v>
      </c>
      <c r="S173" s="10" t="str">
        <f>IFERROR(VLOOKUP(A173,'5'!U:V,2,0),"0")</f>
        <v>0</v>
      </c>
      <c r="T173" s="5" t="s">
        <v>129</v>
      </c>
      <c r="U173" s="15">
        <f t="shared" si="811"/>
        <v>0</v>
      </c>
      <c r="V173" s="10" t="str">
        <f>IFERROR(VLOOKUP(A173,'6'!U:V,2,0),"0")</f>
        <v>0</v>
      </c>
      <c r="W173" s="5" t="s">
        <v>129</v>
      </c>
      <c r="X173" s="15">
        <f t="shared" si="840"/>
        <v>0</v>
      </c>
      <c r="Y173" s="10">
        <f>IFERROR(VLOOKUP(A173,'7'!U:V,2,0),"0")</f>
        <v>7</v>
      </c>
      <c r="Z173" s="5" t="s">
        <v>129</v>
      </c>
      <c r="AA173" s="15">
        <f t="shared" si="812"/>
        <v>187.46</v>
      </c>
      <c r="AB173" s="10">
        <f>IFERROR(VLOOKUP(A173,'8'!U:V,2,0),"0")</f>
        <v>6</v>
      </c>
      <c r="AC173" s="5" t="s">
        <v>129</v>
      </c>
      <c r="AD173" s="15">
        <f t="shared" si="813"/>
        <v>160.68</v>
      </c>
      <c r="AE173" s="10" t="str">
        <f>IFERROR(VLOOKUP(A173,'9'!U:V,2,0),"0")</f>
        <v>0</v>
      </c>
      <c r="AF173" s="5" t="s">
        <v>129</v>
      </c>
      <c r="AG173" s="15">
        <f t="shared" si="814"/>
        <v>0</v>
      </c>
      <c r="AH173" s="10" t="str">
        <f>IFERROR(VLOOKUP(A173,'10'!U:V,2,0),"0")</f>
        <v>0</v>
      </c>
      <c r="AI173" s="5" t="s">
        <v>129</v>
      </c>
      <c r="AJ173" s="15">
        <f t="shared" si="815"/>
        <v>0</v>
      </c>
      <c r="AK173" s="10" t="str">
        <f>IFERROR(VLOOKUP(A173,'11'!U:V,2,0),"0")</f>
        <v>0</v>
      </c>
      <c r="AL173" s="5" t="s">
        <v>129</v>
      </c>
      <c r="AM173" s="15">
        <f t="shared" si="816"/>
        <v>0</v>
      </c>
      <c r="AN173" s="10" t="str">
        <f>IFERROR(VLOOKUP(A173,'12'!U:V,2,0),"0")</f>
        <v>0</v>
      </c>
      <c r="AO173" s="5" t="s">
        <v>129</v>
      </c>
      <c r="AP173" s="15">
        <f t="shared" si="817"/>
        <v>0</v>
      </c>
      <c r="AQ173" s="10" t="str">
        <f>IFERROR(VLOOKUP(A173,'13'!U:V,2,0),"0")</f>
        <v>0</v>
      </c>
      <c r="AR173" s="5" t="s">
        <v>129</v>
      </c>
      <c r="AS173" s="15">
        <f t="shared" si="818"/>
        <v>0</v>
      </c>
      <c r="AT173" s="10" t="str">
        <f>IFERROR(VLOOKUP(A173,'14'!U:V,2,0),"0")</f>
        <v>0</v>
      </c>
      <c r="AU173" s="5" t="s">
        <v>129</v>
      </c>
      <c r="AV173" s="15">
        <f t="shared" si="819"/>
        <v>0</v>
      </c>
      <c r="AW173" s="10" t="str">
        <f>IFERROR(VLOOKUP(A173,'15'!U:V,2,0),"0")</f>
        <v>0</v>
      </c>
      <c r="AX173" s="5" t="s">
        <v>129</v>
      </c>
      <c r="AY173" s="15">
        <f t="shared" si="820"/>
        <v>0</v>
      </c>
      <c r="AZ173" s="10" t="str">
        <f>IFERROR(VLOOKUP(A173,'16'!U:V,2,0),"0")</f>
        <v>0</v>
      </c>
      <c r="BA173" s="5" t="s">
        <v>129</v>
      </c>
      <c r="BB173" s="15">
        <f t="shared" si="821"/>
        <v>0</v>
      </c>
      <c r="BC173" s="10" t="str">
        <f>IFERROR(VLOOKUP(A173,'17'!U:V,2,0),"0")</f>
        <v>0</v>
      </c>
      <c r="BD173" s="5" t="s">
        <v>129</v>
      </c>
      <c r="BE173" s="15">
        <f t="shared" si="822"/>
        <v>0</v>
      </c>
      <c r="BF173" s="10" t="str">
        <f>IFERROR(VLOOKUP(A173,'18'!U:V,2,0),"0")</f>
        <v>0</v>
      </c>
      <c r="BG173" s="5" t="s">
        <v>129</v>
      </c>
      <c r="BH173" s="15">
        <f t="shared" si="823"/>
        <v>0</v>
      </c>
      <c r="BI173" s="10" t="str">
        <f>IFERROR(VLOOKUP(A173,'19'!U:V,2,0),"0")</f>
        <v>0</v>
      </c>
      <c r="BJ173" s="5" t="s">
        <v>129</v>
      </c>
      <c r="BK173" s="15">
        <f t="shared" si="824"/>
        <v>0</v>
      </c>
      <c r="BL173" s="10" t="str">
        <f>IFERROR(VLOOKUP(A173,'20'!U:V,2,0),"0")</f>
        <v>0</v>
      </c>
      <c r="BM173" s="5" t="s">
        <v>129</v>
      </c>
      <c r="BN173" s="15">
        <f t="shared" si="825"/>
        <v>0</v>
      </c>
      <c r="BO173" s="10" t="str">
        <f>IFERROR(VLOOKUP(A173,'21'!U:V,2,0),"0")</f>
        <v>0</v>
      </c>
      <c r="BP173" s="5" t="s">
        <v>129</v>
      </c>
      <c r="BQ173" s="15">
        <f t="shared" si="826"/>
        <v>0</v>
      </c>
      <c r="BR173" s="10" t="str">
        <f>IFERROR(VLOOKUP(A173,'22'!U:V,2,0),"0")</f>
        <v>0</v>
      </c>
      <c r="BS173" s="5" t="s">
        <v>129</v>
      </c>
      <c r="BT173" s="15">
        <f t="shared" si="827"/>
        <v>0</v>
      </c>
      <c r="BU173" s="10" t="str">
        <f>IFERROR(VLOOKUP(A173,'23'!U:V,2,0),"0")</f>
        <v>0</v>
      </c>
      <c r="BV173" s="5" t="s">
        <v>129</v>
      </c>
      <c r="BW173" s="15">
        <f t="shared" si="828"/>
        <v>0</v>
      </c>
      <c r="BX173" s="10" t="str">
        <f>IFERROR(VLOOKUP(A173,'24'!U:V,2,0),"0")</f>
        <v>0</v>
      </c>
      <c r="BY173" s="5" t="s">
        <v>129</v>
      </c>
      <c r="BZ173" s="15">
        <f t="shared" si="829"/>
        <v>0</v>
      </c>
      <c r="CA173" s="10" t="str">
        <f>IFERROR(VLOOKUP(A173,'25'!U:V,2,0),"0")</f>
        <v>0</v>
      </c>
      <c r="CB173" s="5" t="s">
        <v>129</v>
      </c>
      <c r="CC173" s="15">
        <f t="shared" si="830"/>
        <v>0</v>
      </c>
      <c r="CD173" s="10" t="str">
        <f>IFERROR(VLOOKUP(A173,'26'!U:V,2,0),"0")</f>
        <v>0</v>
      </c>
      <c r="CE173" s="5" t="s">
        <v>129</v>
      </c>
      <c r="CF173" s="15">
        <f t="shared" si="831"/>
        <v>0</v>
      </c>
      <c r="CG173" s="10" t="str">
        <f>IFERROR(VLOOKUP(A173,'27'!U:V,2,0),"0")</f>
        <v>0</v>
      </c>
      <c r="CH173" s="5" t="s">
        <v>129</v>
      </c>
      <c r="CI173" s="15">
        <f t="shared" si="832"/>
        <v>0</v>
      </c>
      <c r="CJ173" s="10" t="str">
        <f>IFERROR(VLOOKUP(A173,'28'!U:V,2,0),"0")</f>
        <v>0</v>
      </c>
      <c r="CK173" s="5" t="s">
        <v>129</v>
      </c>
      <c r="CL173" s="15">
        <f t="shared" si="833"/>
        <v>0</v>
      </c>
      <c r="CM173" s="10" t="str">
        <f>IFERROR(VLOOKUP(A173,'29'!U:V,2,0),"0")</f>
        <v>0</v>
      </c>
      <c r="CN173" s="5" t="s">
        <v>129</v>
      </c>
      <c r="CO173" s="15">
        <f t="shared" si="834"/>
        <v>0</v>
      </c>
      <c r="CP173" s="10" t="str">
        <f>IFERROR(VLOOKUP(A173,'30'!U:V,2,0),"0")</f>
        <v>0</v>
      </c>
      <c r="CQ173" s="5" t="s">
        <v>129</v>
      </c>
      <c r="CR173" s="15">
        <f t="shared" si="835"/>
        <v>0</v>
      </c>
      <c r="CS173" s="10" t="str">
        <f>IFERROR(VLOOKUP(A173,'31'!U:V,2,0),"0")</f>
        <v>0</v>
      </c>
      <c r="CT173" s="5" t="s">
        <v>129</v>
      </c>
      <c r="CU173" s="15">
        <f t="shared" si="836"/>
        <v>0</v>
      </c>
      <c r="CV173" s="10" t="str">
        <f>IFERROR(VLOOKUP(A173,'เซต1-31'!V:W,2,0),"0")</f>
        <v>0</v>
      </c>
      <c r="CW173" s="5" t="s">
        <v>129</v>
      </c>
      <c r="CX173" s="15">
        <f t="shared" si="837"/>
        <v>0</v>
      </c>
    </row>
    <row r="174" spans="1:102" x14ac:dyDescent="0.25">
      <c r="A174" s="5" t="s">
        <v>522</v>
      </c>
      <c r="B174" s="4" t="s">
        <v>523</v>
      </c>
      <c r="C174" s="13">
        <v>12.48</v>
      </c>
      <c r="D174" s="19">
        <f t="shared" si="839"/>
        <v>0</v>
      </c>
      <c r="E174" s="5" t="s">
        <v>130</v>
      </c>
      <c r="F174" s="13">
        <f t="shared" ref="F174:F176" si="841">+D174*C174</f>
        <v>0</v>
      </c>
      <c r="G174" s="10" t="str">
        <f>IFERROR(VLOOKUP(A174,'1'!U:V,2,0),"0")</f>
        <v>0</v>
      </c>
      <c r="H174" s="5" t="s">
        <v>130</v>
      </c>
      <c r="I174" s="15">
        <f t="shared" ref="I174:I176" si="842">+G174*C174</f>
        <v>0</v>
      </c>
      <c r="J174" s="10" t="str">
        <f>IFERROR(VLOOKUP(A174,'2'!U:V,2,0),"0")</f>
        <v>0</v>
      </c>
      <c r="K174" s="5" t="s">
        <v>130</v>
      </c>
      <c r="L174" s="15">
        <f t="shared" ref="L174:L176" si="843">+J174*C174</f>
        <v>0</v>
      </c>
      <c r="M174" s="10" t="str">
        <f>IFERROR(VLOOKUP(A174,'3'!U:V,2,0),"0")</f>
        <v>0</v>
      </c>
      <c r="N174" s="5" t="s">
        <v>130</v>
      </c>
      <c r="O174" s="15">
        <f t="shared" ref="O174:O176" si="844">+M174*C174</f>
        <v>0</v>
      </c>
      <c r="P174" s="10" t="str">
        <f>IFERROR(VLOOKUP(A174,'4'!U:V,2,0),"0")</f>
        <v>0</v>
      </c>
      <c r="Q174" s="5" t="s">
        <v>130</v>
      </c>
      <c r="R174" s="15">
        <f t="shared" ref="R174:R176" si="845">+P174*C174</f>
        <v>0</v>
      </c>
      <c r="S174" s="10" t="str">
        <f>IFERROR(VLOOKUP(A174,'5'!U:V,2,0),"0")</f>
        <v>0</v>
      </c>
      <c r="T174" s="5" t="s">
        <v>130</v>
      </c>
      <c r="U174" s="15">
        <f t="shared" ref="U174:U176" si="846">+S174*C174</f>
        <v>0</v>
      </c>
      <c r="V174" s="10" t="str">
        <f>IFERROR(VLOOKUP(A174,'6'!U:V,2,0),"0")</f>
        <v>0</v>
      </c>
      <c r="W174" s="5" t="s">
        <v>130</v>
      </c>
      <c r="X174" s="15">
        <f t="shared" si="840"/>
        <v>0</v>
      </c>
      <c r="Y174" s="10" t="str">
        <f>IFERROR(VLOOKUP(A174,'7'!U:V,2,0),"0")</f>
        <v>0</v>
      </c>
      <c r="Z174" s="5" t="s">
        <v>130</v>
      </c>
      <c r="AA174" s="15">
        <f t="shared" ref="AA174:AA176" si="847">+Y174*C174</f>
        <v>0</v>
      </c>
      <c r="AB174" s="10" t="str">
        <f>IFERROR(VLOOKUP(A174,'8'!U:V,2,0),"0")</f>
        <v>0</v>
      </c>
      <c r="AC174" s="5" t="s">
        <v>130</v>
      </c>
      <c r="AD174" s="15">
        <f t="shared" ref="AD174:AD176" si="848">+AB174*C174</f>
        <v>0</v>
      </c>
      <c r="AE174" s="10" t="str">
        <f>IFERROR(VLOOKUP(A174,'9'!U:V,2,0),"0")</f>
        <v>0</v>
      </c>
      <c r="AF174" s="5" t="s">
        <v>130</v>
      </c>
      <c r="AG174" s="15">
        <f t="shared" ref="AG174:AG176" si="849">+AE174*C174</f>
        <v>0</v>
      </c>
      <c r="AH174" s="10" t="str">
        <f>IFERROR(VLOOKUP(A174,'10'!U:V,2,0),"0")</f>
        <v>0</v>
      </c>
      <c r="AI174" s="5" t="s">
        <v>130</v>
      </c>
      <c r="AJ174" s="15">
        <f t="shared" ref="AJ174:AJ176" si="850">+AH174*C174</f>
        <v>0</v>
      </c>
      <c r="AK174" s="10" t="str">
        <f>IFERROR(VLOOKUP(A174,'11'!U:V,2,0),"0")</f>
        <v>0</v>
      </c>
      <c r="AL174" s="5" t="s">
        <v>130</v>
      </c>
      <c r="AM174" s="15">
        <f t="shared" ref="AM174:AM176" si="851">+AK174*C174</f>
        <v>0</v>
      </c>
      <c r="AN174" s="10" t="str">
        <f>IFERROR(VLOOKUP(A174,'12'!U:V,2,0),"0")</f>
        <v>0</v>
      </c>
      <c r="AO174" s="5" t="s">
        <v>130</v>
      </c>
      <c r="AP174" s="15">
        <f t="shared" ref="AP174:AP176" si="852">+AN174*C174</f>
        <v>0</v>
      </c>
      <c r="AQ174" s="10" t="str">
        <f>IFERROR(VLOOKUP(A174,'13'!U:V,2,0),"0")</f>
        <v>0</v>
      </c>
      <c r="AR174" s="5" t="s">
        <v>130</v>
      </c>
      <c r="AS174" s="15">
        <f t="shared" ref="AS174:AS176" si="853">+AQ174*C174</f>
        <v>0</v>
      </c>
      <c r="AT174" s="10" t="str">
        <f>IFERROR(VLOOKUP(A174,'14'!U:V,2,0),"0")</f>
        <v>0</v>
      </c>
      <c r="AU174" s="5" t="s">
        <v>130</v>
      </c>
      <c r="AV174" s="15">
        <f t="shared" ref="AV174:AV176" si="854">+AT174*C174</f>
        <v>0</v>
      </c>
      <c r="AW174" s="10" t="str">
        <f>IFERROR(VLOOKUP(A174,'15'!U:V,2,0),"0")</f>
        <v>0</v>
      </c>
      <c r="AX174" s="5" t="s">
        <v>130</v>
      </c>
      <c r="AY174" s="15">
        <f t="shared" ref="AY174:AY176" si="855">+AW174*C174</f>
        <v>0</v>
      </c>
      <c r="AZ174" s="10" t="str">
        <f>IFERROR(VLOOKUP(A174,'16'!U:V,2,0),"0")</f>
        <v>0</v>
      </c>
      <c r="BA174" s="5" t="s">
        <v>130</v>
      </c>
      <c r="BB174" s="15">
        <f t="shared" ref="BB174:BB176" si="856">+AZ174*C174</f>
        <v>0</v>
      </c>
      <c r="BC174" s="10" t="str">
        <f>IFERROR(VLOOKUP(A174,'17'!U:V,2,0),"0")</f>
        <v>0</v>
      </c>
      <c r="BD174" s="5" t="s">
        <v>130</v>
      </c>
      <c r="BE174" s="15">
        <f t="shared" ref="BE174:BE176" si="857">+BC174*C174</f>
        <v>0</v>
      </c>
      <c r="BF174" s="10" t="str">
        <f>IFERROR(VLOOKUP(A174,'18'!U:V,2,0),"0")</f>
        <v>0</v>
      </c>
      <c r="BG174" s="5" t="s">
        <v>130</v>
      </c>
      <c r="BH174" s="15">
        <f t="shared" ref="BH174:BH176" si="858">+BF174*C174</f>
        <v>0</v>
      </c>
      <c r="BI174" s="10" t="str">
        <f>IFERROR(VLOOKUP(A174,'19'!U:V,2,0),"0")</f>
        <v>0</v>
      </c>
      <c r="BJ174" s="5" t="s">
        <v>130</v>
      </c>
      <c r="BK174" s="15">
        <f t="shared" ref="BK174:BK176" si="859">+BI174*C174</f>
        <v>0</v>
      </c>
      <c r="BL174" s="10" t="str">
        <f>IFERROR(VLOOKUP(A174,'20'!U:V,2,0),"0")</f>
        <v>0</v>
      </c>
      <c r="BM174" s="5" t="s">
        <v>130</v>
      </c>
      <c r="BN174" s="15">
        <f t="shared" ref="BN174:BN176" si="860">+BL174*C174</f>
        <v>0</v>
      </c>
      <c r="BO174" s="10" t="str">
        <f>IFERROR(VLOOKUP(A174,'21'!U:V,2,0),"0")</f>
        <v>0</v>
      </c>
      <c r="BP174" s="5" t="s">
        <v>130</v>
      </c>
      <c r="BQ174" s="15">
        <f t="shared" ref="BQ174:BQ176" si="861">+BO174*C174</f>
        <v>0</v>
      </c>
      <c r="BR174" s="10" t="str">
        <f>IFERROR(VLOOKUP(A174,'22'!U:V,2,0),"0")</f>
        <v>0</v>
      </c>
      <c r="BS174" s="5" t="s">
        <v>130</v>
      </c>
      <c r="BT174" s="15">
        <f t="shared" ref="BT174:BT176" si="862">+BR174*C174</f>
        <v>0</v>
      </c>
      <c r="BU174" s="10" t="str">
        <f>IFERROR(VLOOKUP(A174,'23'!U:V,2,0),"0")</f>
        <v>0</v>
      </c>
      <c r="BV174" s="5" t="s">
        <v>130</v>
      </c>
      <c r="BW174" s="15">
        <f t="shared" ref="BW174:BW176" si="863">+BU174*C174</f>
        <v>0</v>
      </c>
      <c r="BX174" s="10" t="str">
        <f>IFERROR(VLOOKUP(A174,'24'!U:V,2,0),"0")</f>
        <v>0</v>
      </c>
      <c r="BY174" s="5" t="s">
        <v>130</v>
      </c>
      <c r="BZ174" s="15">
        <f t="shared" ref="BZ174:BZ176" si="864">+BX174*C174</f>
        <v>0</v>
      </c>
      <c r="CA174" s="10" t="str">
        <f>IFERROR(VLOOKUP(A174,'25'!U:V,2,0),"0")</f>
        <v>0</v>
      </c>
      <c r="CB174" s="5" t="s">
        <v>130</v>
      </c>
      <c r="CC174" s="15">
        <f t="shared" ref="CC174:CC176" si="865">+CA174*C174</f>
        <v>0</v>
      </c>
      <c r="CD174" s="10" t="str">
        <f>IFERROR(VLOOKUP(A174,'26'!U:V,2,0),"0")</f>
        <v>0</v>
      </c>
      <c r="CE174" s="5" t="s">
        <v>130</v>
      </c>
      <c r="CF174" s="15">
        <f t="shared" ref="CF174:CF176" si="866">+CD174*C174</f>
        <v>0</v>
      </c>
      <c r="CG174" s="10" t="str">
        <f>IFERROR(VLOOKUP(A174,'27'!U:V,2,0),"0")</f>
        <v>0</v>
      </c>
      <c r="CH174" s="5" t="s">
        <v>130</v>
      </c>
      <c r="CI174" s="15">
        <f t="shared" ref="CI174:CI176" si="867">+CG174*C174</f>
        <v>0</v>
      </c>
      <c r="CJ174" s="10" t="str">
        <f>IFERROR(VLOOKUP(A174,'28'!U:V,2,0),"0")</f>
        <v>0</v>
      </c>
      <c r="CK174" s="5" t="s">
        <v>130</v>
      </c>
      <c r="CL174" s="15">
        <f t="shared" ref="CL174:CL176" si="868">+CJ174*C174</f>
        <v>0</v>
      </c>
      <c r="CM174" s="10" t="str">
        <f>IFERROR(VLOOKUP(A174,'29'!U:V,2,0),"0")</f>
        <v>0</v>
      </c>
      <c r="CN174" s="5" t="s">
        <v>130</v>
      </c>
      <c r="CO174" s="15">
        <f t="shared" ref="CO174:CO176" si="869">+CM174*C174</f>
        <v>0</v>
      </c>
      <c r="CP174" s="10" t="str">
        <f>IFERROR(VLOOKUP(A174,'30'!U:V,2,0),"0")</f>
        <v>0</v>
      </c>
      <c r="CQ174" s="5" t="s">
        <v>130</v>
      </c>
      <c r="CR174" s="15">
        <f t="shared" ref="CR174:CR176" si="870">+CP174*C174</f>
        <v>0</v>
      </c>
      <c r="CS174" s="10" t="str">
        <f>IFERROR(VLOOKUP(A174,'31'!U:V,2,0),"0")</f>
        <v>0</v>
      </c>
      <c r="CT174" s="5" t="s">
        <v>130</v>
      </c>
      <c r="CU174" s="15">
        <f t="shared" ref="CU174:CU176" si="871">+CS174*C174</f>
        <v>0</v>
      </c>
      <c r="CV174" s="10" t="str">
        <f>IFERROR(VLOOKUP(A174,'เซต1-31'!V:W,2,0),"0")</f>
        <v>0</v>
      </c>
      <c r="CW174" s="5" t="s">
        <v>130</v>
      </c>
      <c r="CX174" s="15">
        <f t="shared" ref="CX174:CX176" si="872">+CV174*CO174</f>
        <v>0</v>
      </c>
    </row>
    <row r="175" spans="1:102" x14ac:dyDescent="0.25">
      <c r="A175" s="5" t="s">
        <v>524</v>
      </c>
      <c r="B175" s="4" t="s">
        <v>525</v>
      </c>
      <c r="C175" s="13">
        <v>28.88</v>
      </c>
      <c r="D175" s="19">
        <f t="shared" si="839"/>
        <v>17</v>
      </c>
      <c r="E175" s="5" t="s">
        <v>129</v>
      </c>
      <c r="F175" s="13">
        <f t="shared" si="841"/>
        <v>490.96</v>
      </c>
      <c r="G175" s="10" t="str">
        <f>IFERROR(VLOOKUP(A175,'1'!U:V,2,0),"0")</f>
        <v>0</v>
      </c>
      <c r="H175" s="5" t="s">
        <v>129</v>
      </c>
      <c r="I175" s="15">
        <f t="shared" si="842"/>
        <v>0</v>
      </c>
      <c r="J175" s="10">
        <f>IFERROR(VLOOKUP(A175,'2'!U:V,2,0),"0")</f>
        <v>3</v>
      </c>
      <c r="K175" s="5" t="s">
        <v>129</v>
      </c>
      <c r="L175" s="15">
        <f t="shared" si="843"/>
        <v>86.64</v>
      </c>
      <c r="M175" s="10">
        <f>IFERROR(VLOOKUP(A175,'3'!U:V,2,0),"0")</f>
        <v>7</v>
      </c>
      <c r="N175" s="5" t="s">
        <v>129</v>
      </c>
      <c r="O175" s="15">
        <f t="shared" si="844"/>
        <v>202.16</v>
      </c>
      <c r="P175" s="10">
        <f>IFERROR(VLOOKUP(A175,'4'!U:V,2,0),"0")</f>
        <v>6</v>
      </c>
      <c r="Q175" s="5" t="s">
        <v>129</v>
      </c>
      <c r="R175" s="15">
        <f t="shared" si="845"/>
        <v>173.28</v>
      </c>
      <c r="S175" s="10" t="str">
        <f>IFERROR(VLOOKUP(A175,'5'!U:V,2,0),"0")</f>
        <v>0</v>
      </c>
      <c r="T175" s="5" t="s">
        <v>129</v>
      </c>
      <c r="U175" s="15">
        <f t="shared" si="846"/>
        <v>0</v>
      </c>
      <c r="V175" s="10" t="str">
        <f>IFERROR(VLOOKUP(A175,'6'!U:V,2,0),"0")</f>
        <v>0</v>
      </c>
      <c r="W175" s="5" t="s">
        <v>129</v>
      </c>
      <c r="X175" s="15">
        <f t="shared" ref="X175:X176" si="873">+V175*C175</f>
        <v>0</v>
      </c>
      <c r="Y175" s="10">
        <f>IFERROR(VLOOKUP(A175,'7'!U:V,2,0),"0")</f>
        <v>1</v>
      </c>
      <c r="Z175" s="5" t="s">
        <v>129</v>
      </c>
      <c r="AA175" s="15">
        <f t="shared" si="847"/>
        <v>28.88</v>
      </c>
      <c r="AB175" s="10" t="str">
        <f>IFERROR(VLOOKUP(A175,'8'!U:V,2,0),"0")</f>
        <v>0</v>
      </c>
      <c r="AC175" s="5" t="s">
        <v>129</v>
      </c>
      <c r="AD175" s="15">
        <f t="shared" si="848"/>
        <v>0</v>
      </c>
      <c r="AE175" s="10" t="str">
        <f>IFERROR(VLOOKUP(A175,'9'!U:V,2,0),"0")</f>
        <v>0</v>
      </c>
      <c r="AF175" s="5" t="s">
        <v>129</v>
      </c>
      <c r="AG175" s="15">
        <f t="shared" si="849"/>
        <v>0</v>
      </c>
      <c r="AH175" s="10" t="str">
        <f>IFERROR(VLOOKUP(A175,'10'!U:V,2,0),"0")</f>
        <v>0</v>
      </c>
      <c r="AI175" s="5" t="s">
        <v>129</v>
      </c>
      <c r="AJ175" s="15">
        <f t="shared" si="850"/>
        <v>0</v>
      </c>
      <c r="AK175" s="10" t="str">
        <f>IFERROR(VLOOKUP(A175,'11'!U:V,2,0),"0")</f>
        <v>0</v>
      </c>
      <c r="AL175" s="5" t="s">
        <v>129</v>
      </c>
      <c r="AM175" s="15">
        <f t="shared" si="851"/>
        <v>0</v>
      </c>
      <c r="AN175" s="10" t="str">
        <f>IFERROR(VLOOKUP(A175,'12'!U:V,2,0),"0")</f>
        <v>0</v>
      </c>
      <c r="AO175" s="5" t="s">
        <v>129</v>
      </c>
      <c r="AP175" s="15">
        <f t="shared" si="852"/>
        <v>0</v>
      </c>
      <c r="AQ175" s="10" t="str">
        <f>IFERROR(VLOOKUP(A175,'13'!U:V,2,0),"0")</f>
        <v>0</v>
      </c>
      <c r="AR175" s="5" t="s">
        <v>129</v>
      </c>
      <c r="AS175" s="15">
        <f t="shared" si="853"/>
        <v>0</v>
      </c>
      <c r="AT175" s="10" t="str">
        <f>IFERROR(VLOOKUP(A175,'14'!U:V,2,0),"0")</f>
        <v>0</v>
      </c>
      <c r="AU175" s="5" t="s">
        <v>129</v>
      </c>
      <c r="AV175" s="15">
        <f t="shared" si="854"/>
        <v>0</v>
      </c>
      <c r="AW175" s="10" t="str">
        <f>IFERROR(VLOOKUP(A175,'15'!U:V,2,0),"0")</f>
        <v>0</v>
      </c>
      <c r="AX175" s="5" t="s">
        <v>129</v>
      </c>
      <c r="AY175" s="15">
        <f t="shared" si="855"/>
        <v>0</v>
      </c>
      <c r="AZ175" s="10" t="str">
        <f>IFERROR(VLOOKUP(A175,'16'!U:V,2,0),"0")</f>
        <v>0</v>
      </c>
      <c r="BA175" s="5" t="s">
        <v>129</v>
      </c>
      <c r="BB175" s="15">
        <f t="shared" si="856"/>
        <v>0</v>
      </c>
      <c r="BC175" s="10" t="str">
        <f>IFERROR(VLOOKUP(A175,'17'!U:V,2,0),"0")</f>
        <v>0</v>
      </c>
      <c r="BD175" s="5" t="s">
        <v>129</v>
      </c>
      <c r="BE175" s="15">
        <f t="shared" si="857"/>
        <v>0</v>
      </c>
      <c r="BF175" s="10" t="str">
        <f>IFERROR(VLOOKUP(A175,'18'!U:V,2,0),"0")</f>
        <v>0</v>
      </c>
      <c r="BG175" s="5" t="s">
        <v>129</v>
      </c>
      <c r="BH175" s="15">
        <f t="shared" si="858"/>
        <v>0</v>
      </c>
      <c r="BI175" s="10" t="str">
        <f>IFERROR(VLOOKUP(A175,'19'!U:V,2,0),"0")</f>
        <v>0</v>
      </c>
      <c r="BJ175" s="5" t="s">
        <v>129</v>
      </c>
      <c r="BK175" s="15">
        <f t="shared" si="859"/>
        <v>0</v>
      </c>
      <c r="BL175" s="10" t="str">
        <f>IFERROR(VLOOKUP(A175,'20'!U:V,2,0),"0")</f>
        <v>0</v>
      </c>
      <c r="BM175" s="5" t="s">
        <v>129</v>
      </c>
      <c r="BN175" s="15">
        <f t="shared" si="860"/>
        <v>0</v>
      </c>
      <c r="BO175" s="10" t="str">
        <f>IFERROR(VLOOKUP(A175,'21'!U:V,2,0),"0")</f>
        <v>0</v>
      </c>
      <c r="BP175" s="5" t="s">
        <v>129</v>
      </c>
      <c r="BQ175" s="15">
        <f t="shared" si="861"/>
        <v>0</v>
      </c>
      <c r="BR175" s="10" t="str">
        <f>IFERROR(VLOOKUP(A175,'22'!U:V,2,0),"0")</f>
        <v>0</v>
      </c>
      <c r="BS175" s="5" t="s">
        <v>129</v>
      </c>
      <c r="BT175" s="15">
        <f t="shared" si="862"/>
        <v>0</v>
      </c>
      <c r="BU175" s="10" t="str">
        <f>IFERROR(VLOOKUP(A175,'23'!U:V,2,0),"0")</f>
        <v>0</v>
      </c>
      <c r="BV175" s="5" t="s">
        <v>129</v>
      </c>
      <c r="BW175" s="15">
        <f t="shared" si="863"/>
        <v>0</v>
      </c>
      <c r="BX175" s="10" t="str">
        <f>IFERROR(VLOOKUP(A175,'24'!U:V,2,0),"0")</f>
        <v>0</v>
      </c>
      <c r="BY175" s="5" t="s">
        <v>129</v>
      </c>
      <c r="BZ175" s="15">
        <f t="shared" si="864"/>
        <v>0</v>
      </c>
      <c r="CA175" s="10" t="str">
        <f>IFERROR(VLOOKUP(A175,'25'!U:V,2,0),"0")</f>
        <v>0</v>
      </c>
      <c r="CB175" s="5" t="s">
        <v>129</v>
      </c>
      <c r="CC175" s="15">
        <f t="shared" si="865"/>
        <v>0</v>
      </c>
      <c r="CD175" s="10" t="str">
        <f>IFERROR(VLOOKUP(A175,'26'!U:V,2,0),"0")</f>
        <v>0</v>
      </c>
      <c r="CE175" s="5" t="s">
        <v>129</v>
      </c>
      <c r="CF175" s="15">
        <f t="shared" si="866"/>
        <v>0</v>
      </c>
      <c r="CG175" s="10" t="str">
        <f>IFERROR(VLOOKUP(A175,'27'!U:V,2,0),"0")</f>
        <v>0</v>
      </c>
      <c r="CH175" s="5" t="s">
        <v>129</v>
      </c>
      <c r="CI175" s="15">
        <f t="shared" si="867"/>
        <v>0</v>
      </c>
      <c r="CJ175" s="10" t="str">
        <f>IFERROR(VLOOKUP(A175,'28'!U:V,2,0),"0")</f>
        <v>0</v>
      </c>
      <c r="CK175" s="5" t="s">
        <v>129</v>
      </c>
      <c r="CL175" s="15">
        <f t="shared" si="868"/>
        <v>0</v>
      </c>
      <c r="CM175" s="10" t="str">
        <f>IFERROR(VLOOKUP(A175,'29'!U:V,2,0),"0")</f>
        <v>0</v>
      </c>
      <c r="CN175" s="5" t="s">
        <v>129</v>
      </c>
      <c r="CO175" s="15">
        <f t="shared" si="869"/>
        <v>0</v>
      </c>
      <c r="CP175" s="10" t="str">
        <f>IFERROR(VLOOKUP(A175,'30'!U:V,2,0),"0")</f>
        <v>0</v>
      </c>
      <c r="CQ175" s="5" t="s">
        <v>129</v>
      </c>
      <c r="CR175" s="15">
        <f t="shared" si="870"/>
        <v>0</v>
      </c>
      <c r="CS175" s="10" t="str">
        <f>IFERROR(VLOOKUP(A175,'31'!U:V,2,0),"0")</f>
        <v>0</v>
      </c>
      <c r="CT175" s="5" t="s">
        <v>129</v>
      </c>
      <c r="CU175" s="15">
        <f t="shared" si="871"/>
        <v>0</v>
      </c>
      <c r="CV175" s="10" t="str">
        <f>IFERROR(VLOOKUP(A175,'เซต1-31'!V:W,2,0),"0")</f>
        <v>0</v>
      </c>
      <c r="CW175" s="5" t="s">
        <v>129</v>
      </c>
      <c r="CX175" s="15">
        <f t="shared" si="872"/>
        <v>0</v>
      </c>
    </row>
    <row r="176" spans="1:102" x14ac:dyDescent="0.25">
      <c r="A176" s="5" t="s">
        <v>526</v>
      </c>
      <c r="B176" s="4" t="s">
        <v>527</v>
      </c>
      <c r="C176" s="13">
        <v>0</v>
      </c>
      <c r="D176" s="19">
        <f t="shared" si="839"/>
        <v>0</v>
      </c>
      <c r="E176" s="5" t="s">
        <v>129</v>
      </c>
      <c r="F176" s="13">
        <f t="shared" si="841"/>
        <v>0</v>
      </c>
      <c r="G176" s="10" t="str">
        <f>IFERROR(VLOOKUP(A176,'1'!U:V,2,0),"0")</f>
        <v>0</v>
      </c>
      <c r="H176" s="5" t="s">
        <v>129</v>
      </c>
      <c r="I176" s="15">
        <f t="shared" si="842"/>
        <v>0</v>
      </c>
      <c r="J176" s="10" t="str">
        <f>IFERROR(VLOOKUP(A176,'2'!U:V,2,0),"0")</f>
        <v>0</v>
      </c>
      <c r="K176" s="5" t="s">
        <v>129</v>
      </c>
      <c r="L176" s="15">
        <f t="shared" si="843"/>
        <v>0</v>
      </c>
      <c r="M176" s="10" t="str">
        <f>IFERROR(VLOOKUP(A176,'3'!U:V,2,0),"0")</f>
        <v>0</v>
      </c>
      <c r="N176" s="5" t="s">
        <v>129</v>
      </c>
      <c r="O176" s="15">
        <f t="shared" si="844"/>
        <v>0</v>
      </c>
      <c r="P176" s="10" t="str">
        <f>IFERROR(VLOOKUP(A176,'4'!U:V,2,0),"0")</f>
        <v>0</v>
      </c>
      <c r="Q176" s="5" t="s">
        <v>129</v>
      </c>
      <c r="R176" s="15">
        <f t="shared" si="845"/>
        <v>0</v>
      </c>
      <c r="S176" s="10" t="str">
        <f>IFERROR(VLOOKUP(A176,'5'!U:V,2,0),"0")</f>
        <v>0</v>
      </c>
      <c r="T176" s="5" t="s">
        <v>129</v>
      </c>
      <c r="U176" s="15">
        <f t="shared" si="846"/>
        <v>0</v>
      </c>
      <c r="V176" s="10" t="str">
        <f>IFERROR(VLOOKUP(A176,'6'!U:V,2,0),"0")</f>
        <v>0</v>
      </c>
      <c r="W176" s="5" t="s">
        <v>129</v>
      </c>
      <c r="X176" s="15">
        <f t="shared" si="873"/>
        <v>0</v>
      </c>
      <c r="Y176" s="10" t="str">
        <f>IFERROR(VLOOKUP(A176,'7'!U:V,2,0),"0")</f>
        <v>0</v>
      </c>
      <c r="Z176" s="5" t="s">
        <v>129</v>
      </c>
      <c r="AA176" s="15">
        <f t="shared" si="847"/>
        <v>0</v>
      </c>
      <c r="AB176" s="10" t="str">
        <f>IFERROR(VLOOKUP(A176,'8'!U:V,2,0),"0")</f>
        <v>0</v>
      </c>
      <c r="AC176" s="5" t="s">
        <v>129</v>
      </c>
      <c r="AD176" s="15">
        <f t="shared" si="848"/>
        <v>0</v>
      </c>
      <c r="AE176" s="10" t="str">
        <f>IFERROR(VLOOKUP(A176,'9'!U:V,2,0),"0")</f>
        <v>0</v>
      </c>
      <c r="AF176" s="5" t="s">
        <v>129</v>
      </c>
      <c r="AG176" s="15">
        <f t="shared" si="849"/>
        <v>0</v>
      </c>
      <c r="AH176" s="10" t="str">
        <f>IFERROR(VLOOKUP(A176,'10'!U:V,2,0),"0")</f>
        <v>0</v>
      </c>
      <c r="AI176" s="5" t="s">
        <v>129</v>
      </c>
      <c r="AJ176" s="15">
        <f t="shared" si="850"/>
        <v>0</v>
      </c>
      <c r="AK176" s="10" t="str">
        <f>IFERROR(VLOOKUP(A176,'11'!U:V,2,0),"0")</f>
        <v>0</v>
      </c>
      <c r="AL176" s="5" t="s">
        <v>129</v>
      </c>
      <c r="AM176" s="15">
        <f t="shared" si="851"/>
        <v>0</v>
      </c>
      <c r="AN176" s="10" t="str">
        <f>IFERROR(VLOOKUP(A176,'12'!U:V,2,0),"0")</f>
        <v>0</v>
      </c>
      <c r="AO176" s="5" t="s">
        <v>129</v>
      </c>
      <c r="AP176" s="15">
        <f t="shared" si="852"/>
        <v>0</v>
      </c>
      <c r="AQ176" s="10" t="str">
        <f>IFERROR(VLOOKUP(A176,'13'!U:V,2,0),"0")</f>
        <v>0</v>
      </c>
      <c r="AR176" s="5" t="s">
        <v>129</v>
      </c>
      <c r="AS176" s="15">
        <f t="shared" si="853"/>
        <v>0</v>
      </c>
      <c r="AT176" s="10" t="str">
        <f>IFERROR(VLOOKUP(A176,'14'!U:V,2,0),"0")</f>
        <v>0</v>
      </c>
      <c r="AU176" s="5" t="s">
        <v>129</v>
      </c>
      <c r="AV176" s="15">
        <f t="shared" si="854"/>
        <v>0</v>
      </c>
      <c r="AW176" s="10" t="str">
        <f>IFERROR(VLOOKUP(A176,'15'!U:V,2,0),"0")</f>
        <v>0</v>
      </c>
      <c r="AX176" s="5" t="s">
        <v>129</v>
      </c>
      <c r="AY176" s="15">
        <f t="shared" si="855"/>
        <v>0</v>
      </c>
      <c r="AZ176" s="10" t="str">
        <f>IFERROR(VLOOKUP(A176,'16'!U:V,2,0),"0")</f>
        <v>0</v>
      </c>
      <c r="BA176" s="5" t="s">
        <v>129</v>
      </c>
      <c r="BB176" s="15">
        <f t="shared" si="856"/>
        <v>0</v>
      </c>
      <c r="BC176" s="10" t="str">
        <f>IFERROR(VLOOKUP(A176,'17'!U:V,2,0),"0")</f>
        <v>0</v>
      </c>
      <c r="BD176" s="5" t="s">
        <v>129</v>
      </c>
      <c r="BE176" s="15">
        <f t="shared" si="857"/>
        <v>0</v>
      </c>
      <c r="BF176" s="10" t="str">
        <f>IFERROR(VLOOKUP(A176,'18'!U:V,2,0),"0")</f>
        <v>0</v>
      </c>
      <c r="BG176" s="5" t="s">
        <v>129</v>
      </c>
      <c r="BH176" s="15">
        <f t="shared" si="858"/>
        <v>0</v>
      </c>
      <c r="BI176" s="10" t="str">
        <f>IFERROR(VLOOKUP(A176,'19'!U:V,2,0),"0")</f>
        <v>0</v>
      </c>
      <c r="BJ176" s="5" t="s">
        <v>129</v>
      </c>
      <c r="BK176" s="15">
        <f t="shared" si="859"/>
        <v>0</v>
      </c>
      <c r="BL176" s="10" t="str">
        <f>IFERROR(VLOOKUP(A176,'20'!U:V,2,0),"0")</f>
        <v>0</v>
      </c>
      <c r="BM176" s="5" t="s">
        <v>129</v>
      </c>
      <c r="BN176" s="15">
        <f t="shared" si="860"/>
        <v>0</v>
      </c>
      <c r="BO176" s="10" t="str">
        <f>IFERROR(VLOOKUP(A176,'21'!U:V,2,0),"0")</f>
        <v>0</v>
      </c>
      <c r="BP176" s="5" t="s">
        <v>129</v>
      </c>
      <c r="BQ176" s="15">
        <f t="shared" si="861"/>
        <v>0</v>
      </c>
      <c r="BR176" s="10" t="str">
        <f>IFERROR(VLOOKUP(A176,'22'!U:V,2,0),"0")</f>
        <v>0</v>
      </c>
      <c r="BS176" s="5" t="s">
        <v>129</v>
      </c>
      <c r="BT176" s="15">
        <f t="shared" si="862"/>
        <v>0</v>
      </c>
      <c r="BU176" s="10" t="str">
        <f>IFERROR(VLOOKUP(A176,'23'!U:V,2,0),"0")</f>
        <v>0</v>
      </c>
      <c r="BV176" s="5" t="s">
        <v>129</v>
      </c>
      <c r="BW176" s="15">
        <f t="shared" si="863"/>
        <v>0</v>
      </c>
      <c r="BX176" s="10" t="str">
        <f>IFERROR(VLOOKUP(A176,'24'!U:V,2,0),"0")</f>
        <v>0</v>
      </c>
      <c r="BY176" s="5" t="s">
        <v>129</v>
      </c>
      <c r="BZ176" s="15">
        <f t="shared" si="864"/>
        <v>0</v>
      </c>
      <c r="CA176" s="10" t="str">
        <f>IFERROR(VLOOKUP(A176,'25'!U:V,2,0),"0")</f>
        <v>0</v>
      </c>
      <c r="CB176" s="5" t="s">
        <v>129</v>
      </c>
      <c r="CC176" s="15">
        <f t="shared" si="865"/>
        <v>0</v>
      </c>
      <c r="CD176" s="10" t="str">
        <f>IFERROR(VLOOKUP(A176,'26'!U:V,2,0),"0")</f>
        <v>0</v>
      </c>
      <c r="CE176" s="5" t="s">
        <v>129</v>
      </c>
      <c r="CF176" s="15">
        <f t="shared" si="866"/>
        <v>0</v>
      </c>
      <c r="CG176" s="10" t="str">
        <f>IFERROR(VLOOKUP(A176,'27'!U:V,2,0),"0")</f>
        <v>0</v>
      </c>
      <c r="CH176" s="5" t="s">
        <v>129</v>
      </c>
      <c r="CI176" s="15">
        <f t="shared" si="867"/>
        <v>0</v>
      </c>
      <c r="CJ176" s="10" t="str">
        <f>IFERROR(VLOOKUP(A176,'28'!U:V,2,0),"0")</f>
        <v>0</v>
      </c>
      <c r="CK176" s="5" t="s">
        <v>129</v>
      </c>
      <c r="CL176" s="15">
        <f t="shared" si="868"/>
        <v>0</v>
      </c>
      <c r="CM176" s="10" t="str">
        <f>IFERROR(VLOOKUP(A176,'29'!U:V,2,0),"0")</f>
        <v>0</v>
      </c>
      <c r="CN176" s="5" t="s">
        <v>129</v>
      </c>
      <c r="CO176" s="15">
        <f t="shared" si="869"/>
        <v>0</v>
      </c>
      <c r="CP176" s="10" t="str">
        <f>IFERROR(VLOOKUP(A176,'30'!U:V,2,0),"0")</f>
        <v>0</v>
      </c>
      <c r="CQ176" s="5" t="s">
        <v>129</v>
      </c>
      <c r="CR176" s="15">
        <f t="shared" si="870"/>
        <v>0</v>
      </c>
      <c r="CS176" s="10" t="str">
        <f>IFERROR(VLOOKUP(A176,'31'!U:V,2,0),"0")</f>
        <v>0</v>
      </c>
      <c r="CT176" s="5" t="s">
        <v>129</v>
      </c>
      <c r="CU176" s="15">
        <f t="shared" si="871"/>
        <v>0</v>
      </c>
      <c r="CV176" s="10" t="str">
        <f>IFERROR(VLOOKUP(A176,'เซต1-31'!V:W,2,0),"0")</f>
        <v>0</v>
      </c>
      <c r="CW176" s="5" t="s">
        <v>129</v>
      </c>
      <c r="CX176" s="15">
        <f t="shared" si="872"/>
        <v>0</v>
      </c>
    </row>
    <row r="177" spans="1:102" x14ac:dyDescent="0.25">
      <c r="A177" s="5" t="s">
        <v>528</v>
      </c>
      <c r="B177" s="4" t="s">
        <v>529</v>
      </c>
      <c r="C177" s="13">
        <v>12.68</v>
      </c>
      <c r="D177" s="19">
        <f t="shared" si="839"/>
        <v>0</v>
      </c>
      <c r="E177" s="5" t="s">
        <v>129</v>
      </c>
      <c r="F177" s="13">
        <f t="shared" ref="F177" si="874">+D177*C177</f>
        <v>0</v>
      </c>
      <c r="G177" s="10" t="str">
        <f>IFERROR(VLOOKUP(A177,'1'!U:V,2,0),"0")</f>
        <v>0</v>
      </c>
      <c r="H177" s="5" t="s">
        <v>129</v>
      </c>
      <c r="I177" s="15">
        <f t="shared" ref="I177:I178" si="875">+G177*C177</f>
        <v>0</v>
      </c>
      <c r="J177" s="10" t="str">
        <f>IFERROR(VLOOKUP(A177,'2'!U:V,2,0),"0")</f>
        <v>0</v>
      </c>
      <c r="K177" s="5" t="s">
        <v>129</v>
      </c>
      <c r="L177" s="15">
        <f t="shared" ref="L177:L178" si="876">+J177*C177</f>
        <v>0</v>
      </c>
      <c r="M177" s="10" t="str">
        <f>IFERROR(VLOOKUP(A177,'3'!U:V,2,0),"0")</f>
        <v>0</v>
      </c>
      <c r="N177" s="5" t="s">
        <v>129</v>
      </c>
      <c r="O177" s="15">
        <f t="shared" ref="O177:O178" si="877">+M177*C177</f>
        <v>0</v>
      </c>
      <c r="P177" s="10" t="str">
        <f>IFERROR(VLOOKUP(A177,'4'!U:V,2,0),"0")</f>
        <v>0</v>
      </c>
      <c r="Q177" s="5" t="s">
        <v>129</v>
      </c>
      <c r="R177" s="15">
        <f t="shared" ref="R177:R178" si="878">+P177*C177</f>
        <v>0</v>
      </c>
      <c r="S177" s="10" t="str">
        <f>IFERROR(VLOOKUP(A177,'5'!U:V,2,0),"0")</f>
        <v>0</v>
      </c>
      <c r="T177" s="5" t="s">
        <v>129</v>
      </c>
      <c r="U177" s="15">
        <f t="shared" ref="U177:U178" si="879">+S177*C177</f>
        <v>0</v>
      </c>
      <c r="V177" s="10" t="str">
        <f>IFERROR(VLOOKUP(A177,'6'!U:V,2,0),"0")</f>
        <v>0</v>
      </c>
      <c r="W177" s="5" t="s">
        <v>129</v>
      </c>
      <c r="X177" s="15">
        <f t="shared" ref="X177:X178" si="880">+V177*C177</f>
        <v>0</v>
      </c>
      <c r="Y177" s="10" t="str">
        <f>IFERROR(VLOOKUP(A177,'7'!U:V,2,0),"0")</f>
        <v>0</v>
      </c>
      <c r="Z177" s="5" t="s">
        <v>129</v>
      </c>
      <c r="AA177" s="15">
        <f t="shared" ref="AA177:AA178" si="881">+Y177*C177</f>
        <v>0</v>
      </c>
      <c r="AB177" s="10" t="str">
        <f>IFERROR(VLOOKUP(A177,'8'!U:V,2,0),"0")</f>
        <v>0</v>
      </c>
      <c r="AC177" s="5" t="s">
        <v>129</v>
      </c>
      <c r="AD177" s="15">
        <f t="shared" ref="AD177:AD178" si="882">+AB177*C177</f>
        <v>0</v>
      </c>
      <c r="AE177" s="10" t="str">
        <f>IFERROR(VLOOKUP(A177,'9'!U:V,2,0),"0")</f>
        <v>0</v>
      </c>
      <c r="AF177" s="5" t="s">
        <v>129</v>
      </c>
      <c r="AG177" s="15">
        <f t="shared" ref="AG177:AG178" si="883">+AE177*C177</f>
        <v>0</v>
      </c>
      <c r="AH177" s="10" t="str">
        <f>IFERROR(VLOOKUP(A177,'10'!U:V,2,0),"0")</f>
        <v>0</v>
      </c>
      <c r="AI177" s="5" t="s">
        <v>129</v>
      </c>
      <c r="AJ177" s="15">
        <f t="shared" ref="AJ177:AJ178" si="884">+AH177*C177</f>
        <v>0</v>
      </c>
      <c r="AK177" s="10" t="str">
        <f>IFERROR(VLOOKUP(A177,'11'!U:V,2,0),"0")</f>
        <v>0</v>
      </c>
      <c r="AL177" s="5" t="s">
        <v>129</v>
      </c>
      <c r="AM177" s="15">
        <f t="shared" ref="AM177:AM178" si="885">+AK177*C177</f>
        <v>0</v>
      </c>
      <c r="AN177" s="10" t="str">
        <f>IFERROR(VLOOKUP(A177,'12'!U:V,2,0),"0")</f>
        <v>0</v>
      </c>
      <c r="AO177" s="5" t="s">
        <v>129</v>
      </c>
      <c r="AP177" s="15">
        <f t="shared" ref="AP177:AP178" si="886">+AN177*C177</f>
        <v>0</v>
      </c>
      <c r="AQ177" s="10" t="str">
        <f>IFERROR(VLOOKUP(A177,'13'!U:V,2,0),"0")</f>
        <v>0</v>
      </c>
      <c r="AR177" s="5" t="s">
        <v>129</v>
      </c>
      <c r="AS177" s="15">
        <f t="shared" ref="AS177:AS178" si="887">+AQ177*C177</f>
        <v>0</v>
      </c>
      <c r="AT177" s="10" t="str">
        <f>IFERROR(VLOOKUP(A177,'14'!U:V,2,0),"0")</f>
        <v>0</v>
      </c>
      <c r="AU177" s="5" t="s">
        <v>129</v>
      </c>
      <c r="AV177" s="15">
        <f t="shared" ref="AV177:AV178" si="888">+AT177*C177</f>
        <v>0</v>
      </c>
      <c r="AW177" s="10" t="str">
        <f>IFERROR(VLOOKUP(A177,'15'!U:V,2,0),"0")</f>
        <v>0</v>
      </c>
      <c r="AX177" s="5" t="s">
        <v>129</v>
      </c>
      <c r="AY177" s="15">
        <f t="shared" ref="AY177:AY178" si="889">+AW177*C177</f>
        <v>0</v>
      </c>
      <c r="AZ177" s="10" t="str">
        <f>IFERROR(VLOOKUP(A177,'16'!U:V,2,0),"0")</f>
        <v>0</v>
      </c>
      <c r="BA177" s="5" t="s">
        <v>129</v>
      </c>
      <c r="BB177" s="15">
        <f t="shared" ref="BB177:BB178" si="890">+AZ177*C177</f>
        <v>0</v>
      </c>
      <c r="BC177" s="10" t="str">
        <f>IFERROR(VLOOKUP(A177,'17'!U:V,2,0),"0")</f>
        <v>0</v>
      </c>
      <c r="BD177" s="5" t="s">
        <v>129</v>
      </c>
      <c r="BE177" s="15">
        <f t="shared" ref="BE177:BE178" si="891">+BC177*C177</f>
        <v>0</v>
      </c>
      <c r="BF177" s="10" t="str">
        <f>IFERROR(VLOOKUP(A177,'18'!U:V,2,0),"0")</f>
        <v>0</v>
      </c>
      <c r="BG177" s="5" t="s">
        <v>129</v>
      </c>
      <c r="BH177" s="15">
        <f t="shared" ref="BH177:BH178" si="892">+BF177*C177</f>
        <v>0</v>
      </c>
      <c r="BI177" s="10" t="str">
        <f>IFERROR(VLOOKUP(A177,'19'!U:V,2,0),"0")</f>
        <v>0</v>
      </c>
      <c r="BJ177" s="5" t="s">
        <v>129</v>
      </c>
      <c r="BK177" s="15">
        <f t="shared" ref="BK177:BK178" si="893">+BI177*C177</f>
        <v>0</v>
      </c>
      <c r="BL177" s="10" t="str">
        <f>IFERROR(VLOOKUP(A177,'20'!U:V,2,0),"0")</f>
        <v>0</v>
      </c>
      <c r="BM177" s="5" t="s">
        <v>129</v>
      </c>
      <c r="BN177" s="15">
        <f t="shared" ref="BN177:BN178" si="894">+BL177*C177</f>
        <v>0</v>
      </c>
      <c r="BO177" s="10" t="str">
        <f>IFERROR(VLOOKUP(A177,'21'!U:V,2,0),"0")</f>
        <v>0</v>
      </c>
      <c r="BP177" s="5" t="s">
        <v>129</v>
      </c>
      <c r="BQ177" s="15">
        <f t="shared" ref="BQ177:BQ178" si="895">+BO177*C177</f>
        <v>0</v>
      </c>
      <c r="BR177" s="10" t="str">
        <f>IFERROR(VLOOKUP(A177,'22'!U:V,2,0),"0")</f>
        <v>0</v>
      </c>
      <c r="BS177" s="5" t="s">
        <v>129</v>
      </c>
      <c r="BT177" s="15">
        <f t="shared" ref="BT177:BT178" si="896">+BR177*C177</f>
        <v>0</v>
      </c>
      <c r="BU177" s="10" t="str">
        <f>IFERROR(VLOOKUP(A177,'23'!U:V,2,0),"0")</f>
        <v>0</v>
      </c>
      <c r="BV177" s="5" t="s">
        <v>129</v>
      </c>
      <c r="BW177" s="15">
        <f t="shared" ref="BW177:BW178" si="897">+BU177*C177</f>
        <v>0</v>
      </c>
      <c r="BX177" s="10" t="str">
        <f>IFERROR(VLOOKUP(A177,'24'!U:V,2,0),"0")</f>
        <v>0</v>
      </c>
      <c r="BY177" s="5" t="s">
        <v>129</v>
      </c>
      <c r="BZ177" s="15">
        <f t="shared" ref="BZ177:BZ178" si="898">+BX177*C177</f>
        <v>0</v>
      </c>
      <c r="CA177" s="10" t="str">
        <f>IFERROR(VLOOKUP(A177,'25'!U:V,2,0),"0")</f>
        <v>0</v>
      </c>
      <c r="CB177" s="5" t="s">
        <v>129</v>
      </c>
      <c r="CC177" s="15">
        <f t="shared" ref="CC177:CC178" si="899">+CA177*C177</f>
        <v>0</v>
      </c>
      <c r="CD177" s="10" t="str">
        <f>IFERROR(VLOOKUP(A177,'26'!U:V,2,0),"0")</f>
        <v>0</v>
      </c>
      <c r="CE177" s="5" t="s">
        <v>129</v>
      </c>
      <c r="CF177" s="15">
        <f t="shared" ref="CF177:CF178" si="900">+CD177*C177</f>
        <v>0</v>
      </c>
      <c r="CG177" s="10" t="str">
        <f>IFERROR(VLOOKUP(A177,'27'!U:V,2,0),"0")</f>
        <v>0</v>
      </c>
      <c r="CH177" s="5" t="s">
        <v>129</v>
      </c>
      <c r="CI177" s="15">
        <f t="shared" ref="CI177:CI178" si="901">+CG177*C177</f>
        <v>0</v>
      </c>
      <c r="CJ177" s="10" t="str">
        <f>IFERROR(VLOOKUP(A177,'28'!U:V,2,0),"0")</f>
        <v>0</v>
      </c>
      <c r="CK177" s="5" t="s">
        <v>129</v>
      </c>
      <c r="CL177" s="15">
        <f t="shared" ref="CL177:CL178" si="902">+CJ177*C177</f>
        <v>0</v>
      </c>
      <c r="CM177" s="10" t="str">
        <f>IFERROR(VLOOKUP(A177,'29'!U:V,2,0),"0")</f>
        <v>0</v>
      </c>
      <c r="CN177" s="5" t="s">
        <v>129</v>
      </c>
      <c r="CO177" s="15">
        <f t="shared" ref="CO177:CO178" si="903">+CM177*C177</f>
        <v>0</v>
      </c>
      <c r="CP177" s="10" t="str">
        <f>IFERROR(VLOOKUP(A177,'30'!U:V,2,0),"0")</f>
        <v>0</v>
      </c>
      <c r="CQ177" s="5" t="s">
        <v>129</v>
      </c>
      <c r="CR177" s="15">
        <f t="shared" ref="CR177:CR178" si="904">+CP177*C177</f>
        <v>0</v>
      </c>
      <c r="CS177" s="10" t="str">
        <f>IFERROR(VLOOKUP(A177,'31'!U:V,2,0),"0")</f>
        <v>0</v>
      </c>
      <c r="CT177" s="5" t="s">
        <v>129</v>
      </c>
      <c r="CU177" s="15">
        <f t="shared" ref="CU177:CU178" si="905">+CS177*C177</f>
        <v>0</v>
      </c>
      <c r="CV177" s="10" t="str">
        <f>IFERROR(VLOOKUP(A177,'เซต1-31'!V:W,2,0),"0")</f>
        <v>0</v>
      </c>
      <c r="CW177" s="5" t="s">
        <v>129</v>
      </c>
      <c r="CX177" s="15">
        <f t="shared" ref="CX177:CX178" si="906">+CV177*CO177</f>
        <v>0</v>
      </c>
    </row>
    <row r="178" spans="1:102" x14ac:dyDescent="0.25">
      <c r="A178" s="5" t="s">
        <v>530</v>
      </c>
      <c r="B178" s="4" t="s">
        <v>531</v>
      </c>
      <c r="C178" s="13">
        <f>37.17+37.17</f>
        <v>74.34</v>
      </c>
      <c r="D178" s="19">
        <f>+G178+J178+M178+P178+S178+V178+Y178+AB178+AE178+AH178+AK178+AN178+AQ178+AT178+AW178+AZ178+BC178+BF178+BI178+BL178+BO178+BR178+BU178+BX178+CA178+CD178+CG178+CJ178+CM178+CP178+CS178+CV178</f>
        <v>0</v>
      </c>
      <c r="E178" s="5" t="s">
        <v>256</v>
      </c>
      <c r="F178" s="13">
        <f>+D178*C178</f>
        <v>0</v>
      </c>
      <c r="G178" s="10" t="str">
        <f>IFERROR(VLOOKUP(A178,'1'!U:V,2,0),"0")</f>
        <v>0</v>
      </c>
      <c r="H178" s="5" t="s">
        <v>256</v>
      </c>
      <c r="I178" s="15">
        <f t="shared" si="875"/>
        <v>0</v>
      </c>
      <c r="J178" s="10" t="str">
        <f>IFERROR(VLOOKUP(A178,'2'!U:V,2,0),"0")</f>
        <v>0</v>
      </c>
      <c r="K178" s="5" t="s">
        <v>256</v>
      </c>
      <c r="L178" s="15">
        <f t="shared" si="876"/>
        <v>0</v>
      </c>
      <c r="M178" s="10" t="str">
        <f>IFERROR(VLOOKUP(A178,'3'!U:V,2,0),"0")</f>
        <v>0</v>
      </c>
      <c r="N178" s="5" t="s">
        <v>256</v>
      </c>
      <c r="O178" s="15">
        <f t="shared" si="877"/>
        <v>0</v>
      </c>
      <c r="P178" s="10" t="str">
        <f>IFERROR(VLOOKUP(A178,'4'!U:V,2,0),"0")</f>
        <v>0</v>
      </c>
      <c r="Q178" s="5" t="s">
        <v>256</v>
      </c>
      <c r="R178" s="15">
        <f t="shared" si="878"/>
        <v>0</v>
      </c>
      <c r="S178" s="10" t="str">
        <f>IFERROR(VLOOKUP(A178,'5'!U:V,2,0),"0")</f>
        <v>0</v>
      </c>
      <c r="T178" s="5" t="s">
        <v>256</v>
      </c>
      <c r="U178" s="15">
        <f t="shared" si="879"/>
        <v>0</v>
      </c>
      <c r="V178" s="10" t="str">
        <f>IFERROR(VLOOKUP(A178,'6'!U:V,2,0),"0")</f>
        <v>0</v>
      </c>
      <c r="W178" s="5" t="s">
        <v>256</v>
      </c>
      <c r="X178" s="15">
        <f t="shared" si="880"/>
        <v>0</v>
      </c>
      <c r="Y178" s="10" t="str">
        <f>IFERROR(VLOOKUP(A178,'7'!U:V,2,0),"0")</f>
        <v>0</v>
      </c>
      <c r="Z178" s="5" t="s">
        <v>256</v>
      </c>
      <c r="AA178" s="15">
        <f t="shared" si="881"/>
        <v>0</v>
      </c>
      <c r="AB178" s="10" t="str">
        <f>IFERROR(VLOOKUP(A178,'8'!U:V,2,0),"0")</f>
        <v>0</v>
      </c>
      <c r="AC178" s="5" t="s">
        <v>256</v>
      </c>
      <c r="AD178" s="15">
        <f t="shared" si="882"/>
        <v>0</v>
      </c>
      <c r="AE178" s="10" t="str">
        <f>IFERROR(VLOOKUP(A178,'9'!U:V,2,0),"0")</f>
        <v>0</v>
      </c>
      <c r="AF178" s="5" t="s">
        <v>256</v>
      </c>
      <c r="AG178" s="15">
        <f t="shared" si="883"/>
        <v>0</v>
      </c>
      <c r="AH178" s="10" t="str">
        <f>IFERROR(VLOOKUP(A178,'10'!U:V,2,0),"0")</f>
        <v>0</v>
      </c>
      <c r="AI178" s="5" t="s">
        <v>256</v>
      </c>
      <c r="AJ178" s="15">
        <f t="shared" si="884"/>
        <v>0</v>
      </c>
      <c r="AK178" s="10" t="str">
        <f>IFERROR(VLOOKUP(A178,'11'!U:V,2,0),"0")</f>
        <v>0</v>
      </c>
      <c r="AL178" s="5" t="s">
        <v>256</v>
      </c>
      <c r="AM178" s="15">
        <f t="shared" si="885"/>
        <v>0</v>
      </c>
      <c r="AN178" s="10" t="str">
        <f>IFERROR(VLOOKUP(A178,'12'!U:V,2,0),"0")</f>
        <v>0</v>
      </c>
      <c r="AO178" s="5" t="s">
        <v>256</v>
      </c>
      <c r="AP178" s="15">
        <f t="shared" si="886"/>
        <v>0</v>
      </c>
      <c r="AQ178" s="10" t="str">
        <f>IFERROR(VLOOKUP(A178,'13'!U:V,2,0),"0")</f>
        <v>0</v>
      </c>
      <c r="AR178" s="5" t="s">
        <v>256</v>
      </c>
      <c r="AS178" s="15">
        <f t="shared" si="887"/>
        <v>0</v>
      </c>
      <c r="AT178" s="10" t="str">
        <f>IFERROR(VLOOKUP(A178,'14'!U:V,2,0),"0")</f>
        <v>0</v>
      </c>
      <c r="AU178" s="5" t="s">
        <v>256</v>
      </c>
      <c r="AV178" s="15">
        <f t="shared" si="888"/>
        <v>0</v>
      </c>
      <c r="AW178" s="10" t="str">
        <f>IFERROR(VLOOKUP(A178,'15'!U:V,2,0),"0")</f>
        <v>0</v>
      </c>
      <c r="AX178" s="5" t="s">
        <v>256</v>
      </c>
      <c r="AY178" s="15">
        <f t="shared" si="889"/>
        <v>0</v>
      </c>
      <c r="AZ178" s="10" t="str">
        <f>IFERROR(VLOOKUP(A178,'16'!U:V,2,0),"0")</f>
        <v>0</v>
      </c>
      <c r="BA178" s="5" t="s">
        <v>256</v>
      </c>
      <c r="BB178" s="15">
        <f t="shared" si="890"/>
        <v>0</v>
      </c>
      <c r="BC178" s="10" t="str">
        <f>IFERROR(VLOOKUP(A178,'17'!U:V,2,0),"0")</f>
        <v>0</v>
      </c>
      <c r="BD178" s="5" t="s">
        <v>256</v>
      </c>
      <c r="BE178" s="15">
        <f t="shared" si="891"/>
        <v>0</v>
      </c>
      <c r="BF178" s="10" t="str">
        <f>IFERROR(VLOOKUP(A178,'18'!U:V,2,0),"0")</f>
        <v>0</v>
      </c>
      <c r="BG178" s="5" t="s">
        <v>256</v>
      </c>
      <c r="BH178" s="15">
        <f t="shared" si="892"/>
        <v>0</v>
      </c>
      <c r="BI178" s="10" t="str">
        <f>IFERROR(VLOOKUP(A178,'19'!U:V,2,0),"0")</f>
        <v>0</v>
      </c>
      <c r="BJ178" s="5" t="s">
        <v>256</v>
      </c>
      <c r="BK178" s="15">
        <f t="shared" si="893"/>
        <v>0</v>
      </c>
      <c r="BL178" s="10" t="str">
        <f>IFERROR(VLOOKUP(A178,'20'!U:V,2,0),"0")</f>
        <v>0</v>
      </c>
      <c r="BM178" s="5" t="s">
        <v>256</v>
      </c>
      <c r="BN178" s="15">
        <f t="shared" si="894"/>
        <v>0</v>
      </c>
      <c r="BO178" s="10" t="str">
        <f>IFERROR(VLOOKUP(A178,'21'!U:V,2,0),"0")</f>
        <v>0</v>
      </c>
      <c r="BP178" s="5" t="s">
        <v>256</v>
      </c>
      <c r="BQ178" s="15">
        <f t="shared" si="895"/>
        <v>0</v>
      </c>
      <c r="BR178" s="10" t="str">
        <f>IFERROR(VLOOKUP(A178,'22'!U:V,2,0),"0")</f>
        <v>0</v>
      </c>
      <c r="BS178" s="5" t="s">
        <v>256</v>
      </c>
      <c r="BT178" s="15">
        <f t="shared" si="896"/>
        <v>0</v>
      </c>
      <c r="BU178" s="10" t="str">
        <f>IFERROR(VLOOKUP(A178,'23'!U:V,2,0),"0")</f>
        <v>0</v>
      </c>
      <c r="BV178" s="5" t="s">
        <v>256</v>
      </c>
      <c r="BW178" s="15">
        <f t="shared" si="897"/>
        <v>0</v>
      </c>
      <c r="BX178" s="10" t="str">
        <f>IFERROR(VLOOKUP(A178,'24'!U:V,2,0),"0")</f>
        <v>0</v>
      </c>
      <c r="BY178" s="5" t="s">
        <v>256</v>
      </c>
      <c r="BZ178" s="15">
        <f t="shared" si="898"/>
        <v>0</v>
      </c>
      <c r="CA178" s="10" t="str">
        <f>IFERROR(VLOOKUP(A178,'25'!U:V,2,0),"0")</f>
        <v>0</v>
      </c>
      <c r="CB178" s="5" t="s">
        <v>256</v>
      </c>
      <c r="CC178" s="15">
        <f t="shared" si="899"/>
        <v>0</v>
      </c>
      <c r="CD178" s="10" t="str">
        <f>IFERROR(VLOOKUP(A178,'26'!U:V,2,0),"0")</f>
        <v>0</v>
      </c>
      <c r="CE178" s="5" t="s">
        <v>256</v>
      </c>
      <c r="CF178" s="15">
        <f t="shared" si="900"/>
        <v>0</v>
      </c>
      <c r="CG178" s="10" t="str">
        <f>IFERROR(VLOOKUP(A178,'27'!U:V,2,0),"0")</f>
        <v>0</v>
      </c>
      <c r="CH178" s="5" t="s">
        <v>256</v>
      </c>
      <c r="CI178" s="15">
        <f t="shared" si="901"/>
        <v>0</v>
      </c>
      <c r="CJ178" s="10" t="str">
        <f>IFERROR(VLOOKUP(A178,'28'!U:V,2,0),"0")</f>
        <v>0</v>
      </c>
      <c r="CK178" s="5" t="s">
        <v>256</v>
      </c>
      <c r="CL178" s="15">
        <f t="shared" si="902"/>
        <v>0</v>
      </c>
      <c r="CM178" s="10" t="str">
        <f>IFERROR(VLOOKUP(A178,'29'!U:V,2,0),"0")</f>
        <v>0</v>
      </c>
      <c r="CN178" s="5" t="s">
        <v>256</v>
      </c>
      <c r="CO178" s="15">
        <f t="shared" si="903"/>
        <v>0</v>
      </c>
      <c r="CP178" s="10" t="str">
        <f>IFERROR(VLOOKUP(A178,'30'!U:V,2,0),"0")</f>
        <v>0</v>
      </c>
      <c r="CQ178" s="5" t="s">
        <v>256</v>
      </c>
      <c r="CR178" s="15">
        <f t="shared" si="904"/>
        <v>0</v>
      </c>
      <c r="CS178" s="10" t="str">
        <f>IFERROR(VLOOKUP(A178,'31'!U:V,2,0),"0")</f>
        <v>0</v>
      </c>
      <c r="CT178" s="5" t="s">
        <v>256</v>
      </c>
      <c r="CU178" s="15">
        <f t="shared" si="905"/>
        <v>0</v>
      </c>
      <c r="CV178" s="10" t="str">
        <f>IFERROR(VLOOKUP(A178,'เซต1-31'!V:W,2,0),"0")</f>
        <v>0</v>
      </c>
      <c r="CW178" s="5" t="s">
        <v>256</v>
      </c>
      <c r="CX178" s="15">
        <f t="shared" si="906"/>
        <v>0</v>
      </c>
    </row>
    <row r="179" spans="1:102" x14ac:dyDescent="0.25">
      <c r="A179" s="5" t="s">
        <v>532</v>
      </c>
      <c r="B179" s="4" t="s">
        <v>533</v>
      </c>
      <c r="C179" s="13">
        <f>38.46+15.01</f>
        <v>53.47</v>
      </c>
      <c r="D179" s="19">
        <f t="shared" ref="D179" si="907">+G179+J179+M179+P179+S179+V179+Y179+AB179+AE179+AH179+AK179+AN179+AQ179+AT179+AW179+AZ179+BC179+BF179+BI179+BL179+BO179+BR179+BU179+BX179+CA179+CD179+CG179+CJ179+CM179+CP179+CS179+CV179</f>
        <v>0</v>
      </c>
      <c r="E179" s="5" t="s">
        <v>256</v>
      </c>
      <c r="F179" s="13">
        <f t="shared" ref="F179" si="908">+D179*C179</f>
        <v>0</v>
      </c>
      <c r="G179" s="10" t="str">
        <f>IFERROR(VLOOKUP(A179,'1'!U:V,2,0),"0")</f>
        <v>0</v>
      </c>
      <c r="H179" s="5" t="s">
        <v>256</v>
      </c>
      <c r="I179" s="15">
        <f t="shared" ref="I179" si="909">+G179*C179</f>
        <v>0</v>
      </c>
      <c r="J179" s="10" t="str">
        <f>IFERROR(VLOOKUP(A179,'2'!U:V,2,0),"0")</f>
        <v>0</v>
      </c>
      <c r="K179" s="5" t="s">
        <v>256</v>
      </c>
      <c r="L179" s="15">
        <f t="shared" ref="L179" si="910">+J179*C179</f>
        <v>0</v>
      </c>
      <c r="M179" s="10" t="str">
        <f>IFERROR(VLOOKUP(A179,'3'!U:V,2,0),"0")</f>
        <v>0</v>
      </c>
      <c r="N179" s="5" t="s">
        <v>256</v>
      </c>
      <c r="O179" s="15">
        <f t="shared" ref="O179" si="911">+M179*C179</f>
        <v>0</v>
      </c>
      <c r="P179" s="10" t="str">
        <f>IFERROR(VLOOKUP(A179,'4'!U:V,2,0),"0")</f>
        <v>0</v>
      </c>
      <c r="Q179" s="5" t="s">
        <v>256</v>
      </c>
      <c r="R179" s="15">
        <f t="shared" ref="R179" si="912">+P179*C179</f>
        <v>0</v>
      </c>
      <c r="S179" s="10" t="str">
        <f>IFERROR(VLOOKUP(A179,'5'!U:V,2,0),"0")</f>
        <v>0</v>
      </c>
      <c r="T179" s="5" t="s">
        <v>256</v>
      </c>
      <c r="U179" s="15">
        <f t="shared" ref="U179" si="913">+S179*C179</f>
        <v>0</v>
      </c>
      <c r="V179" s="10" t="str">
        <f>IFERROR(VLOOKUP(A179,'6'!U:V,2,0),"0")</f>
        <v>0</v>
      </c>
      <c r="W179" s="5" t="s">
        <v>256</v>
      </c>
      <c r="X179" s="15">
        <f t="shared" ref="X179" si="914">+V179*C179</f>
        <v>0</v>
      </c>
      <c r="Y179" s="10" t="str">
        <f>IFERROR(VLOOKUP(A179,'7'!U:V,2,0),"0")</f>
        <v>0</v>
      </c>
      <c r="Z179" s="5" t="s">
        <v>256</v>
      </c>
      <c r="AA179" s="15">
        <f t="shared" ref="AA179" si="915">+Y179*C179</f>
        <v>0</v>
      </c>
      <c r="AB179" s="10" t="str">
        <f>IFERROR(VLOOKUP(A179,'8'!U:V,2,0),"0")</f>
        <v>0</v>
      </c>
      <c r="AC179" s="5" t="s">
        <v>256</v>
      </c>
      <c r="AD179" s="15">
        <f t="shared" ref="AD179" si="916">+AB179*C179</f>
        <v>0</v>
      </c>
      <c r="AE179" s="10" t="str">
        <f>IFERROR(VLOOKUP(A179,'9'!U:V,2,0),"0")</f>
        <v>0</v>
      </c>
      <c r="AF179" s="5" t="s">
        <v>256</v>
      </c>
      <c r="AG179" s="15">
        <f t="shared" ref="AG179" si="917">+AE179*C179</f>
        <v>0</v>
      </c>
      <c r="AH179" s="10" t="str">
        <f>IFERROR(VLOOKUP(A179,'10'!U:V,2,0),"0")</f>
        <v>0</v>
      </c>
      <c r="AI179" s="5" t="s">
        <v>256</v>
      </c>
      <c r="AJ179" s="15">
        <f t="shared" ref="AJ179" si="918">+AH179*C179</f>
        <v>0</v>
      </c>
      <c r="AK179" s="10" t="str">
        <f>IFERROR(VLOOKUP(A179,'11'!U:V,2,0),"0")</f>
        <v>0</v>
      </c>
      <c r="AL179" s="5" t="s">
        <v>256</v>
      </c>
      <c r="AM179" s="15">
        <f t="shared" ref="AM179" si="919">+AK179*C179</f>
        <v>0</v>
      </c>
      <c r="AN179" s="10" t="str">
        <f>IFERROR(VLOOKUP(A179,'12'!U:V,2,0),"0")</f>
        <v>0</v>
      </c>
      <c r="AO179" s="5" t="s">
        <v>256</v>
      </c>
      <c r="AP179" s="15">
        <f t="shared" ref="AP179" si="920">+AN179*C179</f>
        <v>0</v>
      </c>
      <c r="AQ179" s="10" t="str">
        <f>IFERROR(VLOOKUP(A179,'13'!U:V,2,0),"0")</f>
        <v>0</v>
      </c>
      <c r="AR179" s="5" t="s">
        <v>256</v>
      </c>
      <c r="AS179" s="15">
        <f t="shared" ref="AS179" si="921">+AQ179*C179</f>
        <v>0</v>
      </c>
      <c r="AT179" s="10" t="str">
        <f>IFERROR(VLOOKUP(A179,'14'!U:V,2,0),"0")</f>
        <v>0</v>
      </c>
      <c r="AU179" s="5" t="s">
        <v>256</v>
      </c>
      <c r="AV179" s="15">
        <f t="shared" ref="AV179" si="922">+AT179*C179</f>
        <v>0</v>
      </c>
      <c r="AW179" s="10" t="str">
        <f>IFERROR(VLOOKUP(A179,'15'!U:V,2,0),"0")</f>
        <v>0</v>
      </c>
      <c r="AX179" s="5" t="s">
        <v>256</v>
      </c>
      <c r="AY179" s="15">
        <f t="shared" ref="AY179" si="923">+AW179*C179</f>
        <v>0</v>
      </c>
      <c r="AZ179" s="10" t="str">
        <f>IFERROR(VLOOKUP(A179,'16'!U:V,2,0),"0")</f>
        <v>0</v>
      </c>
      <c r="BA179" s="5" t="s">
        <v>256</v>
      </c>
      <c r="BB179" s="15">
        <f t="shared" ref="BB179" si="924">+AZ179*C179</f>
        <v>0</v>
      </c>
      <c r="BC179" s="10" t="str">
        <f>IFERROR(VLOOKUP(A179,'17'!U:V,2,0),"0")</f>
        <v>0</v>
      </c>
      <c r="BD179" s="5" t="s">
        <v>256</v>
      </c>
      <c r="BE179" s="15">
        <f t="shared" ref="BE179" si="925">+BC179*C179</f>
        <v>0</v>
      </c>
      <c r="BF179" s="10" t="str">
        <f>IFERROR(VLOOKUP(A179,'18'!U:V,2,0),"0")</f>
        <v>0</v>
      </c>
      <c r="BG179" s="5" t="s">
        <v>256</v>
      </c>
      <c r="BH179" s="15">
        <f t="shared" ref="BH179" si="926">+BF179*C179</f>
        <v>0</v>
      </c>
      <c r="BI179" s="10" t="str">
        <f>IFERROR(VLOOKUP(A179,'19'!U:V,2,0),"0")</f>
        <v>0</v>
      </c>
      <c r="BJ179" s="5" t="s">
        <v>256</v>
      </c>
      <c r="BK179" s="15">
        <f t="shared" ref="BK179" si="927">+BI179*C179</f>
        <v>0</v>
      </c>
      <c r="BL179" s="10" t="str">
        <f>IFERROR(VLOOKUP(A179,'20'!U:V,2,0),"0")</f>
        <v>0</v>
      </c>
      <c r="BM179" s="5" t="s">
        <v>256</v>
      </c>
      <c r="BN179" s="15">
        <f t="shared" ref="BN179" si="928">+BL179*C179</f>
        <v>0</v>
      </c>
      <c r="BO179" s="10" t="str">
        <f>IFERROR(VLOOKUP(A179,'21'!U:V,2,0),"0")</f>
        <v>0</v>
      </c>
      <c r="BP179" s="5" t="s">
        <v>256</v>
      </c>
      <c r="BQ179" s="15">
        <f t="shared" ref="BQ179" si="929">+BO179*C179</f>
        <v>0</v>
      </c>
      <c r="BR179" s="10" t="str">
        <f>IFERROR(VLOOKUP(A179,'22'!U:V,2,0),"0")</f>
        <v>0</v>
      </c>
      <c r="BS179" s="5" t="s">
        <v>256</v>
      </c>
      <c r="BT179" s="15">
        <f t="shared" ref="BT179" si="930">+BR179*C179</f>
        <v>0</v>
      </c>
      <c r="BU179" s="10" t="str">
        <f>IFERROR(VLOOKUP(A179,'23'!U:V,2,0),"0")</f>
        <v>0</v>
      </c>
      <c r="BV179" s="5" t="s">
        <v>256</v>
      </c>
      <c r="BW179" s="15">
        <f t="shared" ref="BW179" si="931">+BU179*C179</f>
        <v>0</v>
      </c>
      <c r="BX179" s="10" t="str">
        <f>IFERROR(VLOOKUP(A179,'24'!U:V,2,0),"0")</f>
        <v>0</v>
      </c>
      <c r="BY179" s="5" t="s">
        <v>256</v>
      </c>
      <c r="BZ179" s="15">
        <f t="shared" ref="BZ179" si="932">+BX179*C179</f>
        <v>0</v>
      </c>
      <c r="CA179" s="10" t="str">
        <f>IFERROR(VLOOKUP(A179,'25'!U:V,2,0),"0")</f>
        <v>0</v>
      </c>
      <c r="CB179" s="5" t="s">
        <v>256</v>
      </c>
      <c r="CC179" s="15">
        <f t="shared" ref="CC179" si="933">+CA179*C179</f>
        <v>0</v>
      </c>
      <c r="CD179" s="10" t="str">
        <f>IFERROR(VLOOKUP(A179,'26'!U:V,2,0),"0")</f>
        <v>0</v>
      </c>
      <c r="CE179" s="5" t="s">
        <v>256</v>
      </c>
      <c r="CF179" s="15">
        <f t="shared" ref="CF179" si="934">+CD179*C179</f>
        <v>0</v>
      </c>
      <c r="CG179" s="10" t="str">
        <f>IFERROR(VLOOKUP(A179,'27'!U:V,2,0),"0")</f>
        <v>0</v>
      </c>
      <c r="CH179" s="5" t="s">
        <v>256</v>
      </c>
      <c r="CI179" s="15">
        <f t="shared" ref="CI179" si="935">+CG179*C179</f>
        <v>0</v>
      </c>
      <c r="CJ179" s="10" t="str">
        <f>IFERROR(VLOOKUP(A179,'28'!U:V,2,0),"0")</f>
        <v>0</v>
      </c>
      <c r="CK179" s="5" t="s">
        <v>256</v>
      </c>
      <c r="CL179" s="15">
        <f t="shared" ref="CL179" si="936">+CJ179*C179</f>
        <v>0</v>
      </c>
      <c r="CM179" s="10" t="str">
        <f>IFERROR(VLOOKUP(A179,'29'!U:V,2,0),"0")</f>
        <v>0</v>
      </c>
      <c r="CN179" s="5" t="s">
        <v>256</v>
      </c>
      <c r="CO179" s="15">
        <f t="shared" ref="CO179" si="937">+CM179*C179</f>
        <v>0</v>
      </c>
      <c r="CP179" s="10" t="str">
        <f>IFERROR(VLOOKUP(A179,'30'!U:V,2,0),"0")</f>
        <v>0</v>
      </c>
      <c r="CQ179" s="5" t="s">
        <v>256</v>
      </c>
      <c r="CR179" s="15">
        <f t="shared" ref="CR179" si="938">+CP179*C179</f>
        <v>0</v>
      </c>
      <c r="CS179" s="10" t="str">
        <f>IFERROR(VLOOKUP(A179,'31'!U:V,2,0),"0")</f>
        <v>0</v>
      </c>
      <c r="CT179" s="5" t="s">
        <v>256</v>
      </c>
      <c r="CU179" s="15">
        <f t="shared" ref="CU179" si="939">+CS179*C179</f>
        <v>0</v>
      </c>
      <c r="CV179" s="10" t="str">
        <f>IFERROR(VLOOKUP(A179,'เซต1-31'!V:W,2,0),"0")</f>
        <v>0</v>
      </c>
      <c r="CW179" s="5" t="s">
        <v>256</v>
      </c>
      <c r="CX179" s="15">
        <f t="shared" ref="CX179" si="940">+CV179*CO179</f>
        <v>0</v>
      </c>
    </row>
    <row r="180" spans="1:102" x14ac:dyDescent="0.25">
      <c r="A180" s="5" t="s">
        <v>534</v>
      </c>
      <c r="B180" s="4" t="s">
        <v>535</v>
      </c>
      <c r="C180" s="13">
        <f>24.8+15.01</f>
        <v>39.81</v>
      </c>
      <c r="D180" s="19">
        <f t="shared" ref="D180" si="941">+G180+J180+M180+P180+S180+V180+Y180+AB180+AE180+AH180+AK180+AN180+AQ180+AT180+AW180+AZ180+BC180+BF180+BI180+BL180+BO180+BR180+BU180+BX180+CA180+CD180+CG180+CJ180+CM180+CP180+CS180+CV180</f>
        <v>0</v>
      </c>
      <c r="E180" s="5" t="s">
        <v>256</v>
      </c>
      <c r="F180" s="13">
        <f t="shared" ref="F180" si="942">+D180*C180</f>
        <v>0</v>
      </c>
      <c r="G180" s="10" t="str">
        <f>IFERROR(VLOOKUP(A180,'1'!U:V,2,0),"0")</f>
        <v>0</v>
      </c>
      <c r="H180" s="5" t="s">
        <v>256</v>
      </c>
      <c r="I180" s="15">
        <f t="shared" ref="I180" si="943">+G180*C180</f>
        <v>0</v>
      </c>
      <c r="J180" s="10" t="str">
        <f>IFERROR(VLOOKUP(A180,'2'!U:V,2,0),"0")</f>
        <v>0</v>
      </c>
      <c r="K180" s="5" t="s">
        <v>256</v>
      </c>
      <c r="L180" s="15">
        <f t="shared" ref="L180" si="944">+J180*C180</f>
        <v>0</v>
      </c>
      <c r="M180" s="10" t="str">
        <f>IFERROR(VLOOKUP(A180,'3'!U:V,2,0),"0")</f>
        <v>0</v>
      </c>
      <c r="N180" s="5" t="s">
        <v>256</v>
      </c>
      <c r="O180" s="15">
        <f t="shared" ref="O180" si="945">+M180*C180</f>
        <v>0</v>
      </c>
      <c r="P180" s="10" t="str">
        <f>IFERROR(VLOOKUP(A180,'4'!U:V,2,0),"0")</f>
        <v>0</v>
      </c>
      <c r="Q180" s="5" t="s">
        <v>256</v>
      </c>
      <c r="R180" s="15">
        <f t="shared" ref="R180" si="946">+P180*C180</f>
        <v>0</v>
      </c>
      <c r="S180" s="10" t="str">
        <f>IFERROR(VLOOKUP(A180,'5'!U:V,2,0),"0")</f>
        <v>0</v>
      </c>
      <c r="T180" s="5" t="s">
        <v>256</v>
      </c>
      <c r="U180" s="15">
        <f t="shared" ref="U180" si="947">+S180*C180</f>
        <v>0</v>
      </c>
      <c r="V180" s="10" t="str">
        <f>IFERROR(VLOOKUP(A180,'6'!U:V,2,0),"0")</f>
        <v>0</v>
      </c>
      <c r="W180" s="5" t="s">
        <v>256</v>
      </c>
      <c r="X180" s="15">
        <f t="shared" ref="X180" si="948">+V180*C180</f>
        <v>0</v>
      </c>
      <c r="Y180" s="10" t="str">
        <f>IFERROR(VLOOKUP(A180,'7'!U:V,2,0),"0")</f>
        <v>0</v>
      </c>
      <c r="Z180" s="5" t="s">
        <v>256</v>
      </c>
      <c r="AA180" s="15">
        <f t="shared" ref="AA180" si="949">+Y180*C180</f>
        <v>0</v>
      </c>
      <c r="AB180" s="10" t="str">
        <f>IFERROR(VLOOKUP(A180,'8'!U:V,2,0),"0")</f>
        <v>0</v>
      </c>
      <c r="AC180" s="5" t="s">
        <v>256</v>
      </c>
      <c r="AD180" s="15">
        <f t="shared" ref="AD180" si="950">+AB180*C180</f>
        <v>0</v>
      </c>
      <c r="AE180" s="10" t="str">
        <f>IFERROR(VLOOKUP(A180,'9'!U:V,2,0),"0")</f>
        <v>0</v>
      </c>
      <c r="AF180" s="5" t="s">
        <v>256</v>
      </c>
      <c r="AG180" s="15">
        <f t="shared" ref="AG180" si="951">+AE180*C180</f>
        <v>0</v>
      </c>
      <c r="AH180" s="10" t="str">
        <f>IFERROR(VLOOKUP(A180,'10'!U:V,2,0),"0")</f>
        <v>0</v>
      </c>
      <c r="AI180" s="5" t="s">
        <v>256</v>
      </c>
      <c r="AJ180" s="15">
        <f t="shared" ref="AJ180" si="952">+AH180*C180</f>
        <v>0</v>
      </c>
      <c r="AK180" s="10" t="str">
        <f>IFERROR(VLOOKUP(A180,'11'!U:V,2,0),"0")</f>
        <v>0</v>
      </c>
      <c r="AL180" s="5" t="s">
        <v>256</v>
      </c>
      <c r="AM180" s="15">
        <f t="shared" ref="AM180" si="953">+AK180*C180</f>
        <v>0</v>
      </c>
      <c r="AN180" s="10" t="str">
        <f>IFERROR(VLOOKUP(A180,'12'!U:V,2,0),"0")</f>
        <v>0</v>
      </c>
      <c r="AO180" s="5" t="s">
        <v>256</v>
      </c>
      <c r="AP180" s="15">
        <f t="shared" ref="AP180" si="954">+AN180*C180</f>
        <v>0</v>
      </c>
      <c r="AQ180" s="10" t="str">
        <f>IFERROR(VLOOKUP(A180,'13'!U:V,2,0),"0")</f>
        <v>0</v>
      </c>
      <c r="AR180" s="5" t="s">
        <v>256</v>
      </c>
      <c r="AS180" s="15">
        <f t="shared" ref="AS180" si="955">+AQ180*C180</f>
        <v>0</v>
      </c>
      <c r="AT180" s="10" t="str">
        <f>IFERROR(VLOOKUP(A180,'14'!U:V,2,0),"0")</f>
        <v>0</v>
      </c>
      <c r="AU180" s="5" t="s">
        <v>256</v>
      </c>
      <c r="AV180" s="15">
        <f t="shared" ref="AV180" si="956">+AT180*C180</f>
        <v>0</v>
      </c>
      <c r="AW180" s="10" t="str">
        <f>IFERROR(VLOOKUP(A180,'15'!U:V,2,0),"0")</f>
        <v>0</v>
      </c>
      <c r="AX180" s="5" t="s">
        <v>256</v>
      </c>
      <c r="AY180" s="15">
        <f t="shared" ref="AY180" si="957">+AW180*C180</f>
        <v>0</v>
      </c>
      <c r="AZ180" s="10" t="str">
        <f>IFERROR(VLOOKUP(A180,'16'!U:V,2,0),"0")</f>
        <v>0</v>
      </c>
      <c r="BA180" s="5" t="s">
        <v>256</v>
      </c>
      <c r="BB180" s="15">
        <f t="shared" ref="BB180" si="958">+AZ180*C180</f>
        <v>0</v>
      </c>
      <c r="BC180" s="10" t="str">
        <f>IFERROR(VLOOKUP(A180,'17'!U:V,2,0),"0")</f>
        <v>0</v>
      </c>
      <c r="BD180" s="5" t="s">
        <v>256</v>
      </c>
      <c r="BE180" s="15">
        <f t="shared" ref="BE180" si="959">+BC180*C180</f>
        <v>0</v>
      </c>
      <c r="BF180" s="10" t="str">
        <f>IFERROR(VLOOKUP(A180,'18'!U:V,2,0),"0")</f>
        <v>0</v>
      </c>
      <c r="BG180" s="5" t="s">
        <v>256</v>
      </c>
      <c r="BH180" s="15">
        <f t="shared" ref="BH180" si="960">+BF180*C180</f>
        <v>0</v>
      </c>
      <c r="BI180" s="10" t="str">
        <f>IFERROR(VLOOKUP(A180,'19'!U:V,2,0),"0")</f>
        <v>0</v>
      </c>
      <c r="BJ180" s="5" t="s">
        <v>256</v>
      </c>
      <c r="BK180" s="15">
        <f t="shared" ref="BK180" si="961">+BI180*C180</f>
        <v>0</v>
      </c>
      <c r="BL180" s="10" t="str">
        <f>IFERROR(VLOOKUP(A180,'20'!U:V,2,0),"0")</f>
        <v>0</v>
      </c>
      <c r="BM180" s="5" t="s">
        <v>256</v>
      </c>
      <c r="BN180" s="15">
        <f t="shared" ref="BN180" si="962">+BL180*C180</f>
        <v>0</v>
      </c>
      <c r="BO180" s="10" t="str">
        <f>IFERROR(VLOOKUP(A180,'21'!U:V,2,0),"0")</f>
        <v>0</v>
      </c>
      <c r="BP180" s="5" t="s">
        <v>256</v>
      </c>
      <c r="BQ180" s="15">
        <f t="shared" ref="BQ180" si="963">+BO180*C180</f>
        <v>0</v>
      </c>
      <c r="BR180" s="10" t="str">
        <f>IFERROR(VLOOKUP(A180,'22'!U:V,2,0),"0")</f>
        <v>0</v>
      </c>
      <c r="BS180" s="5" t="s">
        <v>256</v>
      </c>
      <c r="BT180" s="15">
        <f t="shared" ref="BT180" si="964">+BR180*C180</f>
        <v>0</v>
      </c>
      <c r="BU180" s="10" t="str">
        <f>IFERROR(VLOOKUP(A180,'23'!U:V,2,0),"0")</f>
        <v>0</v>
      </c>
      <c r="BV180" s="5" t="s">
        <v>256</v>
      </c>
      <c r="BW180" s="15">
        <f t="shared" ref="BW180" si="965">+BU180*C180</f>
        <v>0</v>
      </c>
      <c r="BX180" s="10" t="str">
        <f>IFERROR(VLOOKUP(A180,'24'!U:V,2,0),"0")</f>
        <v>0</v>
      </c>
      <c r="BY180" s="5" t="s">
        <v>256</v>
      </c>
      <c r="BZ180" s="15">
        <f t="shared" ref="BZ180" si="966">+BX180*C180</f>
        <v>0</v>
      </c>
      <c r="CA180" s="10" t="str">
        <f>IFERROR(VLOOKUP(A180,'25'!U:V,2,0),"0")</f>
        <v>0</v>
      </c>
      <c r="CB180" s="5" t="s">
        <v>256</v>
      </c>
      <c r="CC180" s="15">
        <f t="shared" ref="CC180" si="967">+CA180*C180</f>
        <v>0</v>
      </c>
      <c r="CD180" s="10" t="str">
        <f>IFERROR(VLOOKUP(A180,'26'!U:V,2,0),"0")</f>
        <v>0</v>
      </c>
      <c r="CE180" s="5" t="s">
        <v>256</v>
      </c>
      <c r="CF180" s="15">
        <f t="shared" ref="CF180" si="968">+CD180*C180</f>
        <v>0</v>
      </c>
      <c r="CG180" s="10" t="str">
        <f>IFERROR(VLOOKUP(A180,'27'!U:V,2,0),"0")</f>
        <v>0</v>
      </c>
      <c r="CH180" s="5" t="s">
        <v>256</v>
      </c>
      <c r="CI180" s="15">
        <f t="shared" ref="CI180" si="969">+CG180*C180</f>
        <v>0</v>
      </c>
      <c r="CJ180" s="10" t="str">
        <f>IFERROR(VLOOKUP(A180,'28'!U:V,2,0),"0")</f>
        <v>0</v>
      </c>
      <c r="CK180" s="5" t="s">
        <v>256</v>
      </c>
      <c r="CL180" s="15">
        <f t="shared" ref="CL180" si="970">+CJ180*C180</f>
        <v>0</v>
      </c>
      <c r="CM180" s="10" t="str">
        <f>IFERROR(VLOOKUP(A180,'29'!U:V,2,0),"0")</f>
        <v>0</v>
      </c>
      <c r="CN180" s="5" t="s">
        <v>256</v>
      </c>
      <c r="CO180" s="15">
        <f t="shared" ref="CO180" si="971">+CM180*C180</f>
        <v>0</v>
      </c>
      <c r="CP180" s="10" t="str">
        <f>IFERROR(VLOOKUP(A180,'30'!U:V,2,0),"0")</f>
        <v>0</v>
      </c>
      <c r="CQ180" s="5" t="s">
        <v>256</v>
      </c>
      <c r="CR180" s="15">
        <f t="shared" ref="CR180" si="972">+CP180*C180</f>
        <v>0</v>
      </c>
      <c r="CS180" s="10" t="str">
        <f>IFERROR(VLOOKUP(A180,'31'!U:V,2,0),"0")</f>
        <v>0</v>
      </c>
      <c r="CT180" s="5" t="s">
        <v>256</v>
      </c>
      <c r="CU180" s="15">
        <f t="shared" ref="CU180" si="973">+CS180*C180</f>
        <v>0</v>
      </c>
      <c r="CV180" s="10" t="str">
        <f>IFERROR(VLOOKUP(A180,'เซต1-31'!V:W,2,0),"0")</f>
        <v>0</v>
      </c>
      <c r="CW180" s="5" t="s">
        <v>256</v>
      </c>
      <c r="CX180" s="15">
        <f t="shared" ref="CX180" si="974">+CV180*CO180</f>
        <v>0</v>
      </c>
    </row>
    <row r="181" spans="1:102" x14ac:dyDescent="0.25">
      <c r="A181" s="5" t="s">
        <v>536</v>
      </c>
      <c r="B181" s="4" t="s">
        <v>537</v>
      </c>
      <c r="C181" s="13">
        <f>37.17+15.01</f>
        <v>52.18</v>
      </c>
      <c r="D181" s="19">
        <f t="shared" ref="D181:D182" si="975">+G181+J181+M181+P181+S181+V181+Y181+AB181+AE181+AH181+AK181+AN181+AQ181+AT181+AW181+AZ181+BC181+BF181+BI181+BL181+BO181+BR181+BU181+BX181+CA181+CD181+CG181+CJ181+CM181+CP181+CS181+CV181</f>
        <v>0</v>
      </c>
      <c r="E181" s="5" t="s">
        <v>256</v>
      </c>
      <c r="F181" s="13">
        <f t="shared" ref="F181:F182" si="976">+D181*C181</f>
        <v>0</v>
      </c>
      <c r="G181" s="10" t="str">
        <f>IFERROR(VLOOKUP(A181,'1'!U:V,2,0),"0")</f>
        <v>0</v>
      </c>
      <c r="H181" s="5" t="s">
        <v>256</v>
      </c>
      <c r="I181" s="15">
        <f t="shared" ref="I181:I182" si="977">+G181*C181</f>
        <v>0</v>
      </c>
      <c r="J181" s="10" t="str">
        <f>IFERROR(VLOOKUP(A181,'2'!U:V,2,0),"0")</f>
        <v>0</v>
      </c>
      <c r="K181" s="5" t="s">
        <v>256</v>
      </c>
      <c r="L181" s="15">
        <f t="shared" ref="L181:L182" si="978">+J181*C181</f>
        <v>0</v>
      </c>
      <c r="M181" s="10" t="str">
        <f>IFERROR(VLOOKUP(A181,'3'!U:V,2,0),"0")</f>
        <v>0</v>
      </c>
      <c r="N181" s="5" t="s">
        <v>256</v>
      </c>
      <c r="O181" s="15">
        <f t="shared" ref="O181:O182" si="979">+M181*C181</f>
        <v>0</v>
      </c>
      <c r="P181" s="10" t="str">
        <f>IFERROR(VLOOKUP(A181,'4'!U:V,2,0),"0")</f>
        <v>0</v>
      </c>
      <c r="Q181" s="5" t="s">
        <v>256</v>
      </c>
      <c r="R181" s="15">
        <f t="shared" ref="R181:R182" si="980">+P181*C181</f>
        <v>0</v>
      </c>
      <c r="S181" s="10" t="str">
        <f>IFERROR(VLOOKUP(A181,'5'!U:V,2,0),"0")</f>
        <v>0</v>
      </c>
      <c r="T181" s="5" t="s">
        <v>256</v>
      </c>
      <c r="U181" s="15">
        <f t="shared" ref="U181:U182" si="981">+S181*C181</f>
        <v>0</v>
      </c>
      <c r="V181" s="10" t="str">
        <f>IFERROR(VLOOKUP(A181,'6'!U:V,2,0),"0")</f>
        <v>0</v>
      </c>
      <c r="W181" s="5" t="s">
        <v>256</v>
      </c>
      <c r="X181" s="15">
        <f t="shared" ref="X181:X182" si="982">+V181*C181</f>
        <v>0</v>
      </c>
      <c r="Y181" s="10" t="str">
        <f>IFERROR(VLOOKUP(A181,'7'!U:V,2,0),"0")</f>
        <v>0</v>
      </c>
      <c r="Z181" s="5" t="s">
        <v>256</v>
      </c>
      <c r="AA181" s="15">
        <f t="shared" ref="AA181:AA182" si="983">+Y181*C181</f>
        <v>0</v>
      </c>
      <c r="AB181" s="10" t="str">
        <f>IFERROR(VLOOKUP(A181,'8'!U:V,2,0),"0")</f>
        <v>0</v>
      </c>
      <c r="AC181" s="5" t="s">
        <v>256</v>
      </c>
      <c r="AD181" s="15">
        <f t="shared" ref="AD181:AD182" si="984">+AB181*C181</f>
        <v>0</v>
      </c>
      <c r="AE181" s="10" t="str">
        <f>IFERROR(VLOOKUP(A181,'9'!U:V,2,0),"0")</f>
        <v>0</v>
      </c>
      <c r="AF181" s="5" t="s">
        <v>256</v>
      </c>
      <c r="AG181" s="15">
        <f t="shared" ref="AG181:AG182" si="985">+AE181*C181</f>
        <v>0</v>
      </c>
      <c r="AH181" s="10" t="str">
        <f>IFERROR(VLOOKUP(A181,'10'!U:V,2,0),"0")</f>
        <v>0</v>
      </c>
      <c r="AI181" s="5" t="s">
        <v>256</v>
      </c>
      <c r="AJ181" s="15">
        <f t="shared" ref="AJ181:AJ182" si="986">+AH181*C181</f>
        <v>0</v>
      </c>
      <c r="AK181" s="10" t="str">
        <f>IFERROR(VLOOKUP(A181,'11'!U:V,2,0),"0")</f>
        <v>0</v>
      </c>
      <c r="AL181" s="5" t="s">
        <v>256</v>
      </c>
      <c r="AM181" s="15">
        <f t="shared" ref="AM181:AM182" si="987">+AK181*C181</f>
        <v>0</v>
      </c>
      <c r="AN181" s="10" t="str">
        <f>IFERROR(VLOOKUP(A181,'12'!U:V,2,0),"0")</f>
        <v>0</v>
      </c>
      <c r="AO181" s="5" t="s">
        <v>256</v>
      </c>
      <c r="AP181" s="15">
        <f t="shared" ref="AP181:AP182" si="988">+AN181*C181</f>
        <v>0</v>
      </c>
      <c r="AQ181" s="10" t="str">
        <f>IFERROR(VLOOKUP(A181,'13'!U:V,2,0),"0")</f>
        <v>0</v>
      </c>
      <c r="AR181" s="5" t="s">
        <v>256</v>
      </c>
      <c r="AS181" s="15">
        <f t="shared" ref="AS181:AS182" si="989">+AQ181*C181</f>
        <v>0</v>
      </c>
      <c r="AT181" s="10" t="str">
        <f>IFERROR(VLOOKUP(A181,'14'!U:V,2,0),"0")</f>
        <v>0</v>
      </c>
      <c r="AU181" s="5" t="s">
        <v>256</v>
      </c>
      <c r="AV181" s="15">
        <f t="shared" ref="AV181:AV182" si="990">+AT181*C181</f>
        <v>0</v>
      </c>
      <c r="AW181" s="10" t="str">
        <f>IFERROR(VLOOKUP(A181,'15'!U:V,2,0),"0")</f>
        <v>0</v>
      </c>
      <c r="AX181" s="5" t="s">
        <v>256</v>
      </c>
      <c r="AY181" s="15">
        <f t="shared" ref="AY181:AY182" si="991">+AW181*C181</f>
        <v>0</v>
      </c>
      <c r="AZ181" s="10" t="str">
        <f>IFERROR(VLOOKUP(A181,'16'!U:V,2,0),"0")</f>
        <v>0</v>
      </c>
      <c r="BA181" s="5" t="s">
        <v>256</v>
      </c>
      <c r="BB181" s="15">
        <f t="shared" ref="BB181:BB182" si="992">+AZ181*C181</f>
        <v>0</v>
      </c>
      <c r="BC181" s="10" t="str">
        <f>IFERROR(VLOOKUP(A181,'17'!U:V,2,0),"0")</f>
        <v>0</v>
      </c>
      <c r="BD181" s="5" t="s">
        <v>256</v>
      </c>
      <c r="BE181" s="15">
        <f t="shared" ref="BE181:BE182" si="993">+BC181*C181</f>
        <v>0</v>
      </c>
      <c r="BF181" s="10" t="str">
        <f>IFERROR(VLOOKUP(A181,'18'!U:V,2,0),"0")</f>
        <v>0</v>
      </c>
      <c r="BG181" s="5" t="s">
        <v>256</v>
      </c>
      <c r="BH181" s="15">
        <f t="shared" ref="BH181:BH182" si="994">+BF181*C181</f>
        <v>0</v>
      </c>
      <c r="BI181" s="10" t="str">
        <f>IFERROR(VLOOKUP(A181,'19'!U:V,2,0),"0")</f>
        <v>0</v>
      </c>
      <c r="BJ181" s="5" t="s">
        <v>256</v>
      </c>
      <c r="BK181" s="15">
        <f t="shared" ref="BK181:BK182" si="995">+BI181*C181</f>
        <v>0</v>
      </c>
      <c r="BL181" s="10" t="str">
        <f>IFERROR(VLOOKUP(A181,'20'!U:V,2,0),"0")</f>
        <v>0</v>
      </c>
      <c r="BM181" s="5" t="s">
        <v>256</v>
      </c>
      <c r="BN181" s="15">
        <f t="shared" ref="BN181:BN182" si="996">+BL181*C181</f>
        <v>0</v>
      </c>
      <c r="BO181" s="10" t="str">
        <f>IFERROR(VLOOKUP(A181,'21'!U:V,2,0),"0")</f>
        <v>0</v>
      </c>
      <c r="BP181" s="5" t="s">
        <v>256</v>
      </c>
      <c r="BQ181" s="15">
        <f t="shared" ref="BQ181:BQ182" si="997">+BO181*C181</f>
        <v>0</v>
      </c>
      <c r="BR181" s="10" t="str">
        <f>IFERROR(VLOOKUP(A181,'22'!U:V,2,0),"0")</f>
        <v>0</v>
      </c>
      <c r="BS181" s="5" t="s">
        <v>256</v>
      </c>
      <c r="BT181" s="15">
        <f t="shared" ref="BT181:BT182" si="998">+BR181*C181</f>
        <v>0</v>
      </c>
      <c r="BU181" s="10" t="str">
        <f>IFERROR(VLOOKUP(A181,'23'!U:V,2,0),"0")</f>
        <v>0</v>
      </c>
      <c r="BV181" s="5" t="s">
        <v>256</v>
      </c>
      <c r="BW181" s="15">
        <f t="shared" ref="BW181:BW182" si="999">+BU181*C181</f>
        <v>0</v>
      </c>
      <c r="BX181" s="10" t="str">
        <f>IFERROR(VLOOKUP(A181,'24'!U:V,2,0),"0")</f>
        <v>0</v>
      </c>
      <c r="BY181" s="5" t="s">
        <v>256</v>
      </c>
      <c r="BZ181" s="15">
        <f t="shared" ref="BZ181:BZ182" si="1000">+BX181*C181</f>
        <v>0</v>
      </c>
      <c r="CA181" s="10" t="str">
        <f>IFERROR(VLOOKUP(A181,'25'!U:V,2,0),"0")</f>
        <v>0</v>
      </c>
      <c r="CB181" s="5" t="s">
        <v>256</v>
      </c>
      <c r="CC181" s="15">
        <f t="shared" ref="CC181:CC182" si="1001">+CA181*C181</f>
        <v>0</v>
      </c>
      <c r="CD181" s="10" t="str">
        <f>IFERROR(VLOOKUP(A181,'26'!U:V,2,0),"0")</f>
        <v>0</v>
      </c>
      <c r="CE181" s="5" t="s">
        <v>256</v>
      </c>
      <c r="CF181" s="15">
        <f t="shared" ref="CF181:CF182" si="1002">+CD181*C181</f>
        <v>0</v>
      </c>
      <c r="CG181" s="10" t="str">
        <f>IFERROR(VLOOKUP(A181,'27'!U:V,2,0),"0")</f>
        <v>0</v>
      </c>
      <c r="CH181" s="5" t="s">
        <v>256</v>
      </c>
      <c r="CI181" s="15">
        <f t="shared" ref="CI181:CI182" si="1003">+CG181*C181</f>
        <v>0</v>
      </c>
      <c r="CJ181" s="10" t="str">
        <f>IFERROR(VLOOKUP(A181,'28'!U:V,2,0),"0")</f>
        <v>0</v>
      </c>
      <c r="CK181" s="5" t="s">
        <v>256</v>
      </c>
      <c r="CL181" s="15">
        <f t="shared" ref="CL181:CL182" si="1004">+CJ181*C181</f>
        <v>0</v>
      </c>
      <c r="CM181" s="10" t="str">
        <f>IFERROR(VLOOKUP(A181,'29'!U:V,2,0),"0")</f>
        <v>0</v>
      </c>
      <c r="CN181" s="5" t="s">
        <v>256</v>
      </c>
      <c r="CO181" s="15">
        <f t="shared" ref="CO181:CO182" si="1005">+CM181*C181</f>
        <v>0</v>
      </c>
      <c r="CP181" s="10" t="str">
        <f>IFERROR(VLOOKUP(A181,'30'!U:V,2,0),"0")</f>
        <v>0</v>
      </c>
      <c r="CQ181" s="5" t="s">
        <v>256</v>
      </c>
      <c r="CR181" s="15">
        <f t="shared" ref="CR181:CR182" si="1006">+CP181*C181</f>
        <v>0</v>
      </c>
      <c r="CS181" s="10" t="str">
        <f>IFERROR(VLOOKUP(A181,'31'!U:V,2,0),"0")</f>
        <v>0</v>
      </c>
      <c r="CT181" s="5" t="s">
        <v>256</v>
      </c>
      <c r="CU181" s="15">
        <f t="shared" ref="CU181:CU182" si="1007">+CS181*C181</f>
        <v>0</v>
      </c>
      <c r="CV181" s="10" t="str">
        <f>IFERROR(VLOOKUP(A181,'เซต1-31'!V:W,2,0),"0")</f>
        <v>0</v>
      </c>
      <c r="CW181" s="5" t="s">
        <v>256</v>
      </c>
      <c r="CX181" s="15">
        <f t="shared" ref="CX181:CX182" si="1008">+CV181*CO181</f>
        <v>0</v>
      </c>
    </row>
    <row r="182" spans="1:102" x14ac:dyDescent="0.25">
      <c r="A182" s="5" t="s">
        <v>538</v>
      </c>
      <c r="B182" s="4" t="s">
        <v>539</v>
      </c>
      <c r="C182" s="13">
        <v>37.17</v>
      </c>
      <c r="D182" s="19">
        <f t="shared" si="975"/>
        <v>4</v>
      </c>
      <c r="E182" s="5" t="s">
        <v>129</v>
      </c>
      <c r="F182" s="13">
        <f t="shared" si="976"/>
        <v>148.68</v>
      </c>
      <c r="G182" s="10" t="str">
        <f>IFERROR(VLOOKUP(A182,'1'!U:V,2,0),"0")</f>
        <v>0</v>
      </c>
      <c r="H182" s="5" t="s">
        <v>129</v>
      </c>
      <c r="I182" s="15">
        <f t="shared" si="977"/>
        <v>0</v>
      </c>
      <c r="J182" s="10" t="str">
        <f>IFERROR(VLOOKUP(A182,'2'!U:V,2,0),"0")</f>
        <v>0</v>
      </c>
      <c r="K182" s="5" t="s">
        <v>129</v>
      </c>
      <c r="L182" s="15">
        <f t="shared" si="978"/>
        <v>0</v>
      </c>
      <c r="M182" s="10" t="str">
        <f>IFERROR(VLOOKUP(A182,'3'!U:V,2,0),"0")</f>
        <v>0</v>
      </c>
      <c r="N182" s="5" t="s">
        <v>129</v>
      </c>
      <c r="O182" s="15">
        <f t="shared" si="979"/>
        <v>0</v>
      </c>
      <c r="P182" s="10">
        <f>IFERROR(VLOOKUP(A182,'4'!U:V,2,0),"0")</f>
        <v>2</v>
      </c>
      <c r="Q182" s="5" t="s">
        <v>129</v>
      </c>
      <c r="R182" s="15">
        <f t="shared" si="980"/>
        <v>74.34</v>
      </c>
      <c r="S182" s="10" t="str">
        <f>IFERROR(VLOOKUP(A182,'5'!U:V,2,0),"0")</f>
        <v>0</v>
      </c>
      <c r="T182" s="5" t="s">
        <v>129</v>
      </c>
      <c r="U182" s="15">
        <f t="shared" si="981"/>
        <v>0</v>
      </c>
      <c r="V182" s="10" t="str">
        <f>IFERROR(VLOOKUP(A182,'6'!U:V,2,0),"0")</f>
        <v>0</v>
      </c>
      <c r="W182" s="5" t="s">
        <v>129</v>
      </c>
      <c r="X182" s="15">
        <f t="shared" si="982"/>
        <v>0</v>
      </c>
      <c r="Y182" s="10" t="str">
        <f>IFERROR(VLOOKUP(A182,'7'!U:V,2,0),"0")</f>
        <v>0</v>
      </c>
      <c r="Z182" s="5" t="s">
        <v>129</v>
      </c>
      <c r="AA182" s="15">
        <f t="shared" si="983"/>
        <v>0</v>
      </c>
      <c r="AB182" s="10" t="str">
        <f>IFERROR(VLOOKUP(A182,'8'!U:V,2,0),"0")</f>
        <v>0</v>
      </c>
      <c r="AC182" s="5" t="s">
        <v>129</v>
      </c>
      <c r="AD182" s="15">
        <f t="shared" si="984"/>
        <v>0</v>
      </c>
      <c r="AE182" s="10" t="str">
        <f>IFERROR(VLOOKUP(A182,'9'!U:V,2,0),"0")</f>
        <v>0</v>
      </c>
      <c r="AF182" s="5" t="s">
        <v>129</v>
      </c>
      <c r="AG182" s="15">
        <f t="shared" si="985"/>
        <v>0</v>
      </c>
      <c r="AH182" s="10" t="str">
        <f>IFERROR(VLOOKUP(A182,'10'!U:V,2,0),"0")</f>
        <v>0</v>
      </c>
      <c r="AI182" s="5" t="s">
        <v>129</v>
      </c>
      <c r="AJ182" s="15">
        <f t="shared" si="986"/>
        <v>0</v>
      </c>
      <c r="AK182" s="10" t="str">
        <f>IFERROR(VLOOKUP(A182,'11'!U:V,2,0),"0")</f>
        <v>0</v>
      </c>
      <c r="AL182" s="5" t="s">
        <v>129</v>
      </c>
      <c r="AM182" s="15">
        <f t="shared" si="987"/>
        <v>0</v>
      </c>
      <c r="AN182" s="10" t="str">
        <f>IFERROR(VLOOKUP(A182,'12'!U:V,2,0),"0")</f>
        <v>0</v>
      </c>
      <c r="AO182" s="5" t="s">
        <v>129</v>
      </c>
      <c r="AP182" s="15">
        <f t="shared" si="988"/>
        <v>0</v>
      </c>
      <c r="AQ182" s="10">
        <f>IFERROR(VLOOKUP(A182,'13'!U:V,2,0),"0")</f>
        <v>2</v>
      </c>
      <c r="AR182" s="5" t="s">
        <v>129</v>
      </c>
      <c r="AS182" s="15">
        <f t="shared" si="989"/>
        <v>74.34</v>
      </c>
      <c r="AT182" s="10" t="str">
        <f>IFERROR(VLOOKUP(A182,'14'!U:V,2,0),"0")</f>
        <v>0</v>
      </c>
      <c r="AU182" s="5" t="s">
        <v>129</v>
      </c>
      <c r="AV182" s="15">
        <f t="shared" si="990"/>
        <v>0</v>
      </c>
      <c r="AW182" s="10" t="str">
        <f>IFERROR(VLOOKUP(A182,'15'!U:V,2,0),"0")</f>
        <v>0</v>
      </c>
      <c r="AX182" s="5" t="s">
        <v>129</v>
      </c>
      <c r="AY182" s="15">
        <f t="shared" si="991"/>
        <v>0</v>
      </c>
      <c r="AZ182" s="10" t="str">
        <f>IFERROR(VLOOKUP(A182,'16'!U:V,2,0),"0")</f>
        <v>0</v>
      </c>
      <c r="BA182" s="5" t="s">
        <v>129</v>
      </c>
      <c r="BB182" s="15">
        <f t="shared" si="992"/>
        <v>0</v>
      </c>
      <c r="BC182" s="10" t="str">
        <f>IFERROR(VLOOKUP(A182,'17'!U:V,2,0),"0")</f>
        <v>0</v>
      </c>
      <c r="BD182" s="5" t="s">
        <v>129</v>
      </c>
      <c r="BE182" s="15">
        <f t="shared" si="993"/>
        <v>0</v>
      </c>
      <c r="BF182" s="10" t="str">
        <f>IFERROR(VLOOKUP(A182,'18'!U:V,2,0),"0")</f>
        <v>0</v>
      </c>
      <c r="BG182" s="5" t="s">
        <v>129</v>
      </c>
      <c r="BH182" s="15">
        <f t="shared" si="994"/>
        <v>0</v>
      </c>
      <c r="BI182" s="10" t="str">
        <f>IFERROR(VLOOKUP(A182,'19'!U:V,2,0),"0")</f>
        <v>0</v>
      </c>
      <c r="BJ182" s="5" t="s">
        <v>129</v>
      </c>
      <c r="BK182" s="15">
        <f t="shared" si="995"/>
        <v>0</v>
      </c>
      <c r="BL182" s="10" t="str">
        <f>IFERROR(VLOOKUP(A182,'20'!U:V,2,0),"0")</f>
        <v>0</v>
      </c>
      <c r="BM182" s="5" t="s">
        <v>129</v>
      </c>
      <c r="BN182" s="15">
        <f t="shared" si="996"/>
        <v>0</v>
      </c>
      <c r="BO182" s="10" t="str">
        <f>IFERROR(VLOOKUP(A182,'21'!U:V,2,0),"0")</f>
        <v>0</v>
      </c>
      <c r="BP182" s="5" t="s">
        <v>129</v>
      </c>
      <c r="BQ182" s="15">
        <f t="shared" si="997"/>
        <v>0</v>
      </c>
      <c r="BR182" s="10" t="str">
        <f>IFERROR(VLOOKUP(A182,'22'!U:V,2,0),"0")</f>
        <v>0</v>
      </c>
      <c r="BS182" s="5" t="s">
        <v>129</v>
      </c>
      <c r="BT182" s="15">
        <f t="shared" si="998"/>
        <v>0</v>
      </c>
      <c r="BU182" s="10" t="str">
        <f>IFERROR(VLOOKUP(A182,'23'!U:V,2,0),"0")</f>
        <v>0</v>
      </c>
      <c r="BV182" s="5" t="s">
        <v>129</v>
      </c>
      <c r="BW182" s="15">
        <f t="shared" si="999"/>
        <v>0</v>
      </c>
      <c r="BX182" s="10" t="str">
        <f>IFERROR(VLOOKUP(A182,'24'!U:V,2,0),"0")</f>
        <v>0</v>
      </c>
      <c r="BY182" s="5" t="s">
        <v>129</v>
      </c>
      <c r="BZ182" s="15">
        <f t="shared" si="1000"/>
        <v>0</v>
      </c>
      <c r="CA182" s="10" t="str">
        <f>IFERROR(VLOOKUP(A182,'25'!U:V,2,0),"0")</f>
        <v>0</v>
      </c>
      <c r="CB182" s="5" t="s">
        <v>129</v>
      </c>
      <c r="CC182" s="15">
        <f t="shared" si="1001"/>
        <v>0</v>
      </c>
      <c r="CD182" s="10" t="str">
        <f>IFERROR(VLOOKUP(A182,'26'!U:V,2,0),"0")</f>
        <v>0</v>
      </c>
      <c r="CE182" s="5" t="s">
        <v>129</v>
      </c>
      <c r="CF182" s="15">
        <f t="shared" si="1002"/>
        <v>0</v>
      </c>
      <c r="CG182" s="10" t="str">
        <f>IFERROR(VLOOKUP(A182,'27'!U:V,2,0),"0")</f>
        <v>0</v>
      </c>
      <c r="CH182" s="5" t="s">
        <v>129</v>
      </c>
      <c r="CI182" s="15">
        <f t="shared" si="1003"/>
        <v>0</v>
      </c>
      <c r="CJ182" s="10" t="str">
        <f>IFERROR(VLOOKUP(A182,'28'!U:V,2,0),"0")</f>
        <v>0</v>
      </c>
      <c r="CK182" s="5" t="s">
        <v>129</v>
      </c>
      <c r="CL182" s="15">
        <f t="shared" si="1004"/>
        <v>0</v>
      </c>
      <c r="CM182" s="10" t="str">
        <f>IFERROR(VLOOKUP(A182,'29'!U:V,2,0),"0")</f>
        <v>0</v>
      </c>
      <c r="CN182" s="5" t="s">
        <v>129</v>
      </c>
      <c r="CO182" s="15">
        <f t="shared" si="1005"/>
        <v>0</v>
      </c>
      <c r="CP182" s="10" t="str">
        <f>IFERROR(VLOOKUP(A182,'30'!U:V,2,0),"0")</f>
        <v>0</v>
      </c>
      <c r="CQ182" s="5" t="s">
        <v>129</v>
      </c>
      <c r="CR182" s="15">
        <f t="shared" si="1006"/>
        <v>0</v>
      </c>
      <c r="CS182" s="10" t="str">
        <f>IFERROR(VLOOKUP(A182,'31'!U:V,2,0),"0")</f>
        <v>0</v>
      </c>
      <c r="CT182" s="5" t="s">
        <v>129</v>
      </c>
      <c r="CU182" s="15">
        <f t="shared" si="1007"/>
        <v>0</v>
      </c>
      <c r="CV182" s="10" t="str">
        <f>IFERROR(VLOOKUP(A182,'เซต1-31'!V:W,2,0),"0")</f>
        <v>0</v>
      </c>
      <c r="CW182" s="5" t="s">
        <v>129</v>
      </c>
      <c r="CX182" s="15">
        <f t="shared" si="1008"/>
        <v>0</v>
      </c>
    </row>
    <row r="183" spans="1:102" x14ac:dyDescent="0.25">
      <c r="A183" s="5" t="s">
        <v>540</v>
      </c>
      <c r="B183" s="4" t="s">
        <v>541</v>
      </c>
      <c r="C183" s="13">
        <v>13.1</v>
      </c>
      <c r="D183" s="19">
        <f t="shared" ref="D183:D184" si="1009">+G183+J183+M183+P183+S183+V183+Y183+AB183+AE183+AH183+AK183+AN183+AQ183+AT183+AW183+AZ183+BC183+BF183+BI183+BL183+BO183+BR183+BU183+BX183+CA183+CD183+CG183+CJ183+CM183+CP183+CS183+CV183</f>
        <v>0</v>
      </c>
      <c r="E183" s="5" t="s">
        <v>129</v>
      </c>
      <c r="F183" s="13">
        <f t="shared" ref="F183:F185" si="1010">+D183*C183</f>
        <v>0</v>
      </c>
      <c r="G183" s="10" t="str">
        <f>IFERROR(VLOOKUP(A183,'1'!U:V,2,0),"0")</f>
        <v>0</v>
      </c>
      <c r="H183" s="5" t="s">
        <v>129</v>
      </c>
      <c r="I183" s="15">
        <f t="shared" ref="I183:I185" si="1011">+G183*C183</f>
        <v>0</v>
      </c>
      <c r="J183" s="10" t="str">
        <f>IFERROR(VLOOKUP(A183,'2'!U:V,2,0),"0")</f>
        <v>0</v>
      </c>
      <c r="K183" s="5" t="s">
        <v>129</v>
      </c>
      <c r="L183" s="15">
        <f t="shared" ref="L183:L185" si="1012">+J183*C183</f>
        <v>0</v>
      </c>
      <c r="M183" s="10" t="str">
        <f>IFERROR(VLOOKUP(A183,'3'!U:V,2,0),"0")</f>
        <v>0</v>
      </c>
      <c r="N183" s="5" t="s">
        <v>129</v>
      </c>
      <c r="O183" s="15">
        <f t="shared" ref="O183:O185" si="1013">+M183*C183</f>
        <v>0</v>
      </c>
      <c r="P183" s="10" t="str">
        <f>IFERROR(VLOOKUP(A183,'4'!U:V,2,0),"0")</f>
        <v>0</v>
      </c>
      <c r="Q183" s="5" t="s">
        <v>129</v>
      </c>
      <c r="R183" s="15">
        <f t="shared" ref="R183:R185" si="1014">+P183*C183</f>
        <v>0</v>
      </c>
      <c r="S183" s="10" t="str">
        <f>IFERROR(VLOOKUP(A183,'5'!U:V,2,0),"0")</f>
        <v>0</v>
      </c>
      <c r="T183" s="5" t="s">
        <v>129</v>
      </c>
      <c r="U183" s="15">
        <f t="shared" ref="U183:U185" si="1015">+S183*C183</f>
        <v>0</v>
      </c>
      <c r="V183" s="10" t="str">
        <f>IFERROR(VLOOKUP(A183,'6'!U:V,2,0),"0")</f>
        <v>0</v>
      </c>
      <c r="W183" s="5" t="s">
        <v>129</v>
      </c>
      <c r="X183" s="15">
        <f t="shared" ref="X183:X185" si="1016">+V183*C183</f>
        <v>0</v>
      </c>
      <c r="Y183" s="10" t="str">
        <f>IFERROR(VLOOKUP(A183,'7'!U:V,2,0),"0")</f>
        <v>0</v>
      </c>
      <c r="Z183" s="5" t="s">
        <v>129</v>
      </c>
      <c r="AA183" s="15">
        <f t="shared" ref="AA183:AA185" si="1017">+Y183*C183</f>
        <v>0</v>
      </c>
      <c r="AB183" s="10" t="str">
        <f>IFERROR(VLOOKUP(A183,'8'!U:V,2,0),"0")</f>
        <v>0</v>
      </c>
      <c r="AC183" s="5" t="s">
        <v>129</v>
      </c>
      <c r="AD183" s="15">
        <f t="shared" ref="AD183:AD185" si="1018">+AB183*C183</f>
        <v>0</v>
      </c>
      <c r="AE183" s="10" t="str">
        <f>IFERROR(VLOOKUP(A183,'9'!U:V,2,0),"0")</f>
        <v>0</v>
      </c>
      <c r="AF183" s="5" t="s">
        <v>129</v>
      </c>
      <c r="AG183" s="15">
        <f t="shared" ref="AG183:AG185" si="1019">+AE183*C183</f>
        <v>0</v>
      </c>
      <c r="AH183" s="10" t="str">
        <f>IFERROR(VLOOKUP(A183,'10'!U:V,2,0),"0")</f>
        <v>0</v>
      </c>
      <c r="AI183" s="5" t="s">
        <v>129</v>
      </c>
      <c r="AJ183" s="15">
        <f t="shared" ref="AJ183:AJ185" si="1020">+AH183*C183</f>
        <v>0</v>
      </c>
      <c r="AK183" s="10" t="str">
        <f>IFERROR(VLOOKUP(A183,'11'!U:V,2,0),"0")</f>
        <v>0</v>
      </c>
      <c r="AL183" s="5" t="s">
        <v>129</v>
      </c>
      <c r="AM183" s="15">
        <f t="shared" ref="AM183:AM185" si="1021">+AK183*C183</f>
        <v>0</v>
      </c>
      <c r="AN183" s="10" t="str">
        <f>IFERROR(VLOOKUP(A183,'12'!U:V,2,0),"0")</f>
        <v>0</v>
      </c>
      <c r="AO183" s="5" t="s">
        <v>129</v>
      </c>
      <c r="AP183" s="15">
        <f t="shared" ref="AP183:AP185" si="1022">+AN183*C183</f>
        <v>0</v>
      </c>
      <c r="AQ183" s="10" t="str">
        <f>IFERROR(VLOOKUP(A183,'13'!U:V,2,0),"0")</f>
        <v>0</v>
      </c>
      <c r="AR183" s="5" t="s">
        <v>129</v>
      </c>
      <c r="AS183" s="15">
        <f t="shared" ref="AS183:AS185" si="1023">+AQ183*C183</f>
        <v>0</v>
      </c>
      <c r="AT183" s="10" t="str">
        <f>IFERROR(VLOOKUP(A183,'14'!U:V,2,0),"0")</f>
        <v>0</v>
      </c>
      <c r="AU183" s="5" t="s">
        <v>129</v>
      </c>
      <c r="AV183" s="15">
        <f t="shared" ref="AV183:AV185" si="1024">+AT183*C183</f>
        <v>0</v>
      </c>
      <c r="AW183" s="10" t="str">
        <f>IFERROR(VLOOKUP(A183,'15'!U:V,2,0),"0")</f>
        <v>0</v>
      </c>
      <c r="AX183" s="5" t="s">
        <v>129</v>
      </c>
      <c r="AY183" s="15">
        <f t="shared" ref="AY183:AY185" si="1025">+AW183*C183</f>
        <v>0</v>
      </c>
      <c r="AZ183" s="10" t="str">
        <f>IFERROR(VLOOKUP(A183,'16'!U:V,2,0),"0")</f>
        <v>0</v>
      </c>
      <c r="BA183" s="5" t="s">
        <v>129</v>
      </c>
      <c r="BB183" s="15">
        <f t="shared" ref="BB183:BB185" si="1026">+AZ183*C183</f>
        <v>0</v>
      </c>
      <c r="BC183" s="10" t="str">
        <f>IFERROR(VLOOKUP(A183,'17'!U:V,2,0),"0")</f>
        <v>0</v>
      </c>
      <c r="BD183" s="5" t="s">
        <v>129</v>
      </c>
      <c r="BE183" s="15">
        <f t="shared" ref="BE183:BE185" si="1027">+BC183*C183</f>
        <v>0</v>
      </c>
      <c r="BF183" s="10" t="str">
        <f>IFERROR(VLOOKUP(A183,'18'!U:V,2,0),"0")</f>
        <v>0</v>
      </c>
      <c r="BG183" s="5" t="s">
        <v>129</v>
      </c>
      <c r="BH183" s="15">
        <f t="shared" ref="BH183:BH185" si="1028">+BF183*C183</f>
        <v>0</v>
      </c>
      <c r="BI183" s="10" t="str">
        <f>IFERROR(VLOOKUP(A183,'19'!U:V,2,0),"0")</f>
        <v>0</v>
      </c>
      <c r="BJ183" s="5" t="s">
        <v>129</v>
      </c>
      <c r="BK183" s="15">
        <f t="shared" ref="BK183:BK185" si="1029">+BI183*C183</f>
        <v>0</v>
      </c>
      <c r="BL183" s="10" t="str">
        <f>IFERROR(VLOOKUP(A183,'20'!U:V,2,0),"0")</f>
        <v>0</v>
      </c>
      <c r="BM183" s="5" t="s">
        <v>129</v>
      </c>
      <c r="BN183" s="15">
        <f t="shared" ref="BN183:BN185" si="1030">+BL183*C183</f>
        <v>0</v>
      </c>
      <c r="BO183" s="10" t="str">
        <f>IFERROR(VLOOKUP(A183,'21'!U:V,2,0),"0")</f>
        <v>0</v>
      </c>
      <c r="BP183" s="5" t="s">
        <v>129</v>
      </c>
      <c r="BQ183" s="15">
        <f t="shared" ref="BQ183:BQ185" si="1031">+BO183*C183</f>
        <v>0</v>
      </c>
      <c r="BR183" s="10" t="str">
        <f>IFERROR(VLOOKUP(A183,'22'!U:V,2,0),"0")</f>
        <v>0</v>
      </c>
      <c r="BS183" s="5" t="s">
        <v>129</v>
      </c>
      <c r="BT183" s="15">
        <f t="shared" ref="BT183:BT185" si="1032">+BR183*C183</f>
        <v>0</v>
      </c>
      <c r="BU183" s="10" t="str">
        <f>IFERROR(VLOOKUP(A183,'23'!U:V,2,0),"0")</f>
        <v>0</v>
      </c>
      <c r="BV183" s="5" t="s">
        <v>129</v>
      </c>
      <c r="BW183" s="15">
        <f t="shared" ref="BW183:BW185" si="1033">+BU183*C183</f>
        <v>0</v>
      </c>
      <c r="BX183" s="10" t="str">
        <f>IFERROR(VLOOKUP(A183,'24'!U:V,2,0),"0")</f>
        <v>0</v>
      </c>
      <c r="BY183" s="5" t="s">
        <v>129</v>
      </c>
      <c r="BZ183" s="15">
        <f t="shared" ref="BZ183:BZ185" si="1034">+BX183*C183</f>
        <v>0</v>
      </c>
      <c r="CA183" s="10" t="str">
        <f>IFERROR(VLOOKUP(A183,'25'!U:V,2,0),"0")</f>
        <v>0</v>
      </c>
      <c r="CB183" s="5" t="s">
        <v>129</v>
      </c>
      <c r="CC183" s="15">
        <f t="shared" ref="CC183:CC185" si="1035">+CA183*C183</f>
        <v>0</v>
      </c>
      <c r="CD183" s="10" t="str">
        <f>IFERROR(VLOOKUP(A183,'26'!U:V,2,0),"0")</f>
        <v>0</v>
      </c>
      <c r="CE183" s="5" t="s">
        <v>129</v>
      </c>
      <c r="CF183" s="15">
        <f t="shared" ref="CF183:CF185" si="1036">+CD183*C183</f>
        <v>0</v>
      </c>
      <c r="CG183" s="10" t="str">
        <f>IFERROR(VLOOKUP(A183,'27'!U:V,2,0),"0")</f>
        <v>0</v>
      </c>
      <c r="CH183" s="5" t="s">
        <v>129</v>
      </c>
      <c r="CI183" s="15">
        <f t="shared" ref="CI183:CI185" si="1037">+CG183*C183</f>
        <v>0</v>
      </c>
      <c r="CJ183" s="10" t="str">
        <f>IFERROR(VLOOKUP(A183,'28'!U:V,2,0),"0")</f>
        <v>0</v>
      </c>
      <c r="CK183" s="5" t="s">
        <v>129</v>
      </c>
      <c r="CL183" s="15">
        <f t="shared" ref="CL183:CL185" si="1038">+CJ183*C183</f>
        <v>0</v>
      </c>
      <c r="CM183" s="10" t="str">
        <f>IFERROR(VLOOKUP(A183,'29'!U:V,2,0),"0")</f>
        <v>0</v>
      </c>
      <c r="CN183" s="5" t="s">
        <v>129</v>
      </c>
      <c r="CO183" s="15">
        <f t="shared" ref="CO183:CO185" si="1039">+CM183*C183</f>
        <v>0</v>
      </c>
      <c r="CP183" s="10" t="str">
        <f>IFERROR(VLOOKUP(A183,'30'!U:V,2,0),"0")</f>
        <v>0</v>
      </c>
      <c r="CQ183" s="5" t="s">
        <v>129</v>
      </c>
      <c r="CR183" s="15">
        <f t="shared" ref="CR183:CR185" si="1040">+CP183*C183</f>
        <v>0</v>
      </c>
      <c r="CS183" s="10" t="str">
        <f>IFERROR(VLOOKUP(A183,'31'!U:V,2,0),"0")</f>
        <v>0</v>
      </c>
      <c r="CT183" s="5" t="s">
        <v>129</v>
      </c>
      <c r="CU183" s="15">
        <f t="shared" ref="CU183:CU185" si="1041">+CS183*C183</f>
        <v>0</v>
      </c>
      <c r="CV183" s="10" t="str">
        <f>IFERROR(VLOOKUP(A183,'เซต1-31'!V:W,2,0),"0")</f>
        <v>0</v>
      </c>
      <c r="CW183" s="5" t="s">
        <v>129</v>
      </c>
      <c r="CX183" s="15">
        <f t="shared" ref="CX183:CX185" si="1042">+CV183*CO183</f>
        <v>0</v>
      </c>
    </row>
    <row r="184" spans="1:102" x14ac:dyDescent="0.25">
      <c r="A184" s="5" t="s">
        <v>415</v>
      </c>
      <c r="B184" s="4" t="s">
        <v>416</v>
      </c>
      <c r="C184" s="13">
        <f>12.68*4</f>
        <v>50.72</v>
      </c>
      <c r="D184" s="19">
        <f t="shared" si="1009"/>
        <v>0</v>
      </c>
      <c r="E184" s="5" t="s">
        <v>256</v>
      </c>
      <c r="F184" s="13">
        <f t="shared" si="1010"/>
        <v>0</v>
      </c>
      <c r="G184" s="10" t="str">
        <f>IFERROR(VLOOKUP(A184,'1'!U:V,2,0),"0")</f>
        <v>0</v>
      </c>
      <c r="H184" s="5" t="s">
        <v>256</v>
      </c>
      <c r="I184" s="15">
        <f t="shared" si="1011"/>
        <v>0</v>
      </c>
      <c r="J184" s="10" t="str">
        <f>IFERROR(VLOOKUP(A184,'2'!U:V,2,0),"0")</f>
        <v>0</v>
      </c>
      <c r="K184" s="5" t="s">
        <v>256</v>
      </c>
      <c r="L184" s="15">
        <f t="shared" si="1012"/>
        <v>0</v>
      </c>
      <c r="M184" s="10" t="str">
        <f>IFERROR(VLOOKUP(A184,'3'!U:V,2,0),"0")</f>
        <v>0</v>
      </c>
      <c r="N184" s="5" t="s">
        <v>256</v>
      </c>
      <c r="O184" s="15">
        <f t="shared" si="1013"/>
        <v>0</v>
      </c>
      <c r="P184" s="10" t="str">
        <f>IFERROR(VLOOKUP(A184,'4'!U:V,2,0),"0")</f>
        <v>0</v>
      </c>
      <c r="Q184" s="5" t="s">
        <v>256</v>
      </c>
      <c r="R184" s="15">
        <f t="shared" si="1014"/>
        <v>0</v>
      </c>
      <c r="S184" s="10" t="str">
        <f>IFERROR(VLOOKUP(A184,'5'!U:V,2,0),"0")</f>
        <v>0</v>
      </c>
      <c r="T184" s="5" t="s">
        <v>256</v>
      </c>
      <c r="U184" s="15">
        <f t="shared" si="1015"/>
        <v>0</v>
      </c>
      <c r="V184" s="10" t="str">
        <f>IFERROR(VLOOKUP(A184,'6'!U:V,2,0),"0")</f>
        <v>0</v>
      </c>
      <c r="W184" s="5" t="s">
        <v>256</v>
      </c>
      <c r="X184" s="15">
        <f t="shared" si="1016"/>
        <v>0</v>
      </c>
      <c r="Y184" s="10" t="str">
        <f>IFERROR(VLOOKUP(A184,'7'!U:V,2,0),"0")</f>
        <v>0</v>
      </c>
      <c r="Z184" s="5" t="s">
        <v>256</v>
      </c>
      <c r="AA184" s="15">
        <f t="shared" si="1017"/>
        <v>0</v>
      </c>
      <c r="AB184" s="10" t="str">
        <f>IFERROR(VLOOKUP(A184,'8'!U:V,2,0),"0")</f>
        <v>0</v>
      </c>
      <c r="AC184" s="5" t="s">
        <v>256</v>
      </c>
      <c r="AD184" s="15">
        <f t="shared" si="1018"/>
        <v>0</v>
      </c>
      <c r="AE184" s="10" t="str">
        <f>IFERROR(VLOOKUP(A184,'9'!U:V,2,0),"0")</f>
        <v>0</v>
      </c>
      <c r="AF184" s="5" t="s">
        <v>256</v>
      </c>
      <c r="AG184" s="15">
        <f t="shared" si="1019"/>
        <v>0</v>
      </c>
      <c r="AH184" s="10" t="str">
        <f>IFERROR(VLOOKUP(A184,'10'!U:V,2,0),"0")</f>
        <v>0</v>
      </c>
      <c r="AI184" s="5" t="s">
        <v>256</v>
      </c>
      <c r="AJ184" s="15">
        <f t="shared" si="1020"/>
        <v>0</v>
      </c>
      <c r="AK184" s="10" t="str">
        <f>IFERROR(VLOOKUP(A184,'11'!U:V,2,0),"0")</f>
        <v>0</v>
      </c>
      <c r="AL184" s="5" t="s">
        <v>256</v>
      </c>
      <c r="AM184" s="15">
        <f t="shared" si="1021"/>
        <v>0</v>
      </c>
      <c r="AN184" s="10" t="str">
        <f>IFERROR(VLOOKUP(A184,'12'!U:V,2,0),"0")</f>
        <v>0</v>
      </c>
      <c r="AO184" s="5" t="s">
        <v>256</v>
      </c>
      <c r="AP184" s="15">
        <f t="shared" si="1022"/>
        <v>0</v>
      </c>
      <c r="AQ184" s="10" t="str">
        <f>IFERROR(VLOOKUP(A184,'13'!U:V,2,0),"0")</f>
        <v>0</v>
      </c>
      <c r="AR184" s="5" t="s">
        <v>256</v>
      </c>
      <c r="AS184" s="15">
        <f t="shared" si="1023"/>
        <v>0</v>
      </c>
      <c r="AT184" s="10" t="str">
        <f>IFERROR(VLOOKUP(A184,'14'!U:V,2,0),"0")</f>
        <v>0</v>
      </c>
      <c r="AU184" s="5" t="s">
        <v>256</v>
      </c>
      <c r="AV184" s="15">
        <f t="shared" si="1024"/>
        <v>0</v>
      </c>
      <c r="AW184" s="10" t="str">
        <f>IFERROR(VLOOKUP(A184,'15'!U:V,2,0),"0")</f>
        <v>0</v>
      </c>
      <c r="AX184" s="5" t="s">
        <v>256</v>
      </c>
      <c r="AY184" s="15">
        <f t="shared" si="1025"/>
        <v>0</v>
      </c>
      <c r="AZ184" s="10" t="str">
        <f>IFERROR(VLOOKUP(A184,'16'!U:V,2,0),"0")</f>
        <v>0</v>
      </c>
      <c r="BA184" s="5" t="s">
        <v>256</v>
      </c>
      <c r="BB184" s="15">
        <f t="shared" si="1026"/>
        <v>0</v>
      </c>
      <c r="BC184" s="10" t="str">
        <f>IFERROR(VLOOKUP(A184,'17'!U:V,2,0),"0")</f>
        <v>0</v>
      </c>
      <c r="BD184" s="5" t="s">
        <v>256</v>
      </c>
      <c r="BE184" s="15">
        <f t="shared" si="1027"/>
        <v>0</v>
      </c>
      <c r="BF184" s="10" t="str">
        <f>IFERROR(VLOOKUP(A184,'18'!U:V,2,0),"0")</f>
        <v>0</v>
      </c>
      <c r="BG184" s="5" t="s">
        <v>256</v>
      </c>
      <c r="BH184" s="15">
        <f t="shared" si="1028"/>
        <v>0</v>
      </c>
      <c r="BI184" s="10" t="str">
        <f>IFERROR(VLOOKUP(A184,'19'!U:V,2,0),"0")</f>
        <v>0</v>
      </c>
      <c r="BJ184" s="5" t="s">
        <v>256</v>
      </c>
      <c r="BK184" s="15">
        <f t="shared" si="1029"/>
        <v>0</v>
      </c>
      <c r="BL184" s="10" t="str">
        <f>IFERROR(VLOOKUP(A184,'20'!U:V,2,0),"0")</f>
        <v>0</v>
      </c>
      <c r="BM184" s="5" t="s">
        <v>256</v>
      </c>
      <c r="BN184" s="15">
        <f t="shared" si="1030"/>
        <v>0</v>
      </c>
      <c r="BO184" s="10" t="str">
        <f>IFERROR(VLOOKUP(A184,'21'!U:V,2,0),"0")</f>
        <v>0</v>
      </c>
      <c r="BP184" s="5" t="s">
        <v>256</v>
      </c>
      <c r="BQ184" s="15">
        <f t="shared" si="1031"/>
        <v>0</v>
      </c>
      <c r="BR184" s="10" t="str">
        <f>IFERROR(VLOOKUP(A184,'22'!U:V,2,0),"0")</f>
        <v>0</v>
      </c>
      <c r="BS184" s="5" t="s">
        <v>256</v>
      </c>
      <c r="BT184" s="15">
        <f t="shared" si="1032"/>
        <v>0</v>
      </c>
      <c r="BU184" s="10" t="str">
        <f>IFERROR(VLOOKUP(A184,'23'!U:V,2,0),"0")</f>
        <v>0</v>
      </c>
      <c r="BV184" s="5" t="s">
        <v>256</v>
      </c>
      <c r="BW184" s="15">
        <f t="shared" si="1033"/>
        <v>0</v>
      </c>
      <c r="BX184" s="10" t="str">
        <f>IFERROR(VLOOKUP(A184,'24'!U:V,2,0),"0")</f>
        <v>0</v>
      </c>
      <c r="BY184" s="5" t="s">
        <v>256</v>
      </c>
      <c r="BZ184" s="15">
        <f t="shared" si="1034"/>
        <v>0</v>
      </c>
      <c r="CA184" s="10" t="str">
        <f>IFERROR(VLOOKUP(A184,'25'!U:V,2,0),"0")</f>
        <v>0</v>
      </c>
      <c r="CB184" s="5" t="s">
        <v>256</v>
      </c>
      <c r="CC184" s="15">
        <f t="shared" si="1035"/>
        <v>0</v>
      </c>
      <c r="CD184" s="10" t="str">
        <f>IFERROR(VLOOKUP(A184,'26'!U:V,2,0),"0")</f>
        <v>0</v>
      </c>
      <c r="CE184" s="5" t="s">
        <v>256</v>
      </c>
      <c r="CF184" s="15">
        <f t="shared" si="1036"/>
        <v>0</v>
      </c>
      <c r="CG184" s="10" t="str">
        <f>IFERROR(VLOOKUP(A184,'27'!U:V,2,0),"0")</f>
        <v>0</v>
      </c>
      <c r="CH184" s="5" t="s">
        <v>256</v>
      </c>
      <c r="CI184" s="15">
        <f t="shared" si="1037"/>
        <v>0</v>
      </c>
      <c r="CJ184" s="10" t="str">
        <f>IFERROR(VLOOKUP(A184,'28'!U:V,2,0),"0")</f>
        <v>0</v>
      </c>
      <c r="CK184" s="5" t="s">
        <v>256</v>
      </c>
      <c r="CL184" s="15">
        <f t="shared" si="1038"/>
        <v>0</v>
      </c>
      <c r="CM184" s="10" t="str">
        <f>IFERROR(VLOOKUP(A184,'29'!U:V,2,0),"0")</f>
        <v>0</v>
      </c>
      <c r="CN184" s="5" t="s">
        <v>256</v>
      </c>
      <c r="CO184" s="15">
        <f t="shared" si="1039"/>
        <v>0</v>
      </c>
      <c r="CP184" s="10" t="str">
        <f>IFERROR(VLOOKUP(A184,'30'!U:V,2,0),"0")</f>
        <v>0</v>
      </c>
      <c r="CQ184" s="5" t="s">
        <v>256</v>
      </c>
      <c r="CR184" s="15">
        <f t="shared" si="1040"/>
        <v>0</v>
      </c>
      <c r="CS184" s="10" t="str">
        <f>IFERROR(VLOOKUP(A184,'31'!U:V,2,0),"0")</f>
        <v>0</v>
      </c>
      <c r="CT184" s="5" t="s">
        <v>256</v>
      </c>
      <c r="CU184" s="15">
        <f t="shared" si="1041"/>
        <v>0</v>
      </c>
      <c r="CV184" s="10" t="str">
        <f>IFERROR(VLOOKUP(A184,'เซต1-31'!V:W,2,0),"0")</f>
        <v>0</v>
      </c>
      <c r="CW184" s="5" t="s">
        <v>256</v>
      </c>
      <c r="CX184" s="15">
        <f t="shared" si="1042"/>
        <v>0</v>
      </c>
    </row>
    <row r="185" spans="1:102" x14ac:dyDescent="0.25">
      <c r="A185" s="5" t="s">
        <v>542</v>
      </c>
      <c r="B185" s="4" t="s">
        <v>543</v>
      </c>
      <c r="C185" s="13">
        <v>5.15</v>
      </c>
      <c r="D185" s="19">
        <f>+G185+J185+M185+P185+S185+V185+Y185+AB185+AE185+AH185+AK185+AN185+AQ185+AT185+AW185+AZ185+BC185+BF185+BI185+BL185+BO185+BR185+BU185+BX185+CA185+CD185+CG185+CJ185+CM185+CP185+CS185+CV185</f>
        <v>25</v>
      </c>
      <c r="E185" s="5" t="s">
        <v>130</v>
      </c>
      <c r="F185" s="13">
        <f t="shared" si="1010"/>
        <v>128.75</v>
      </c>
      <c r="G185" s="10" t="str">
        <f>IFERROR(VLOOKUP(A185,'1'!U:V,2,0),"0")</f>
        <v>0</v>
      </c>
      <c r="H185" s="5" t="s">
        <v>130</v>
      </c>
      <c r="I185" s="15">
        <f t="shared" si="1011"/>
        <v>0</v>
      </c>
      <c r="J185" s="10">
        <f>IFERROR(VLOOKUP(A185,'2'!U:V,2,0),"0")</f>
        <v>25</v>
      </c>
      <c r="K185" s="5" t="s">
        <v>130</v>
      </c>
      <c r="L185" s="15">
        <f t="shared" si="1012"/>
        <v>128.75</v>
      </c>
      <c r="M185" s="10" t="str">
        <f>IFERROR(VLOOKUP(A185,'3'!U:V,2,0),"0")</f>
        <v>0</v>
      </c>
      <c r="N185" s="5" t="s">
        <v>130</v>
      </c>
      <c r="O185" s="15">
        <f t="shared" si="1013"/>
        <v>0</v>
      </c>
      <c r="P185" s="10" t="str">
        <f>IFERROR(VLOOKUP(A185,'4'!U:V,2,0),"0")</f>
        <v>0</v>
      </c>
      <c r="Q185" s="5" t="s">
        <v>130</v>
      </c>
      <c r="R185" s="15">
        <f t="shared" si="1014"/>
        <v>0</v>
      </c>
      <c r="S185" s="10" t="str">
        <f>IFERROR(VLOOKUP(A185,'5'!U:V,2,0),"0")</f>
        <v>0</v>
      </c>
      <c r="T185" s="5" t="s">
        <v>130</v>
      </c>
      <c r="U185" s="15">
        <f t="shared" si="1015"/>
        <v>0</v>
      </c>
      <c r="V185" s="10" t="str">
        <f>IFERROR(VLOOKUP(A185,'6'!U:V,2,0),"0")</f>
        <v>0</v>
      </c>
      <c r="W185" s="5" t="s">
        <v>130</v>
      </c>
      <c r="X185" s="15">
        <f t="shared" si="1016"/>
        <v>0</v>
      </c>
      <c r="Y185" s="10" t="str">
        <f>IFERROR(VLOOKUP(A185,'7'!U:V,2,0),"0")</f>
        <v>0</v>
      </c>
      <c r="Z185" s="5" t="s">
        <v>130</v>
      </c>
      <c r="AA185" s="15">
        <f t="shared" si="1017"/>
        <v>0</v>
      </c>
      <c r="AB185" s="10" t="str">
        <f>IFERROR(VLOOKUP(A185,'8'!U:V,2,0),"0")</f>
        <v>0</v>
      </c>
      <c r="AC185" s="5" t="s">
        <v>130</v>
      </c>
      <c r="AD185" s="15">
        <f t="shared" si="1018"/>
        <v>0</v>
      </c>
      <c r="AE185" s="10" t="str">
        <f>IFERROR(VLOOKUP(A185,'9'!U:V,2,0),"0")</f>
        <v>0</v>
      </c>
      <c r="AF185" s="5" t="s">
        <v>130</v>
      </c>
      <c r="AG185" s="15">
        <f t="shared" si="1019"/>
        <v>0</v>
      </c>
      <c r="AH185" s="10" t="str">
        <f>IFERROR(VLOOKUP(A185,'10'!U:V,2,0),"0")</f>
        <v>0</v>
      </c>
      <c r="AI185" s="5" t="s">
        <v>130</v>
      </c>
      <c r="AJ185" s="15">
        <f t="shared" si="1020"/>
        <v>0</v>
      </c>
      <c r="AK185" s="10" t="str">
        <f>IFERROR(VLOOKUP(A185,'11'!U:V,2,0),"0")</f>
        <v>0</v>
      </c>
      <c r="AL185" s="5" t="s">
        <v>130</v>
      </c>
      <c r="AM185" s="15">
        <f t="shared" si="1021"/>
        <v>0</v>
      </c>
      <c r="AN185" s="10" t="str">
        <f>IFERROR(VLOOKUP(A185,'12'!U:V,2,0),"0")</f>
        <v>0</v>
      </c>
      <c r="AO185" s="5" t="s">
        <v>130</v>
      </c>
      <c r="AP185" s="15">
        <f t="shared" si="1022"/>
        <v>0</v>
      </c>
      <c r="AQ185" s="10" t="str">
        <f>IFERROR(VLOOKUP(A185,'13'!U:V,2,0),"0")</f>
        <v>0</v>
      </c>
      <c r="AR185" s="5" t="s">
        <v>130</v>
      </c>
      <c r="AS185" s="15">
        <f t="shared" si="1023"/>
        <v>0</v>
      </c>
      <c r="AT185" s="10" t="str">
        <f>IFERROR(VLOOKUP(A185,'14'!U:V,2,0),"0")</f>
        <v>0</v>
      </c>
      <c r="AU185" s="5" t="s">
        <v>130</v>
      </c>
      <c r="AV185" s="15">
        <f t="shared" si="1024"/>
        <v>0</v>
      </c>
      <c r="AW185" s="10" t="str">
        <f>IFERROR(VLOOKUP(A185,'15'!U:V,2,0),"0")</f>
        <v>0</v>
      </c>
      <c r="AX185" s="5" t="s">
        <v>130</v>
      </c>
      <c r="AY185" s="15">
        <f t="shared" si="1025"/>
        <v>0</v>
      </c>
      <c r="AZ185" s="10" t="str">
        <f>IFERROR(VLOOKUP(A185,'16'!U:V,2,0),"0")</f>
        <v>0</v>
      </c>
      <c r="BA185" s="5" t="s">
        <v>130</v>
      </c>
      <c r="BB185" s="15">
        <f t="shared" si="1026"/>
        <v>0</v>
      </c>
      <c r="BC185" s="10" t="str">
        <f>IFERROR(VLOOKUP(A185,'17'!U:V,2,0),"0")</f>
        <v>0</v>
      </c>
      <c r="BD185" s="5" t="s">
        <v>130</v>
      </c>
      <c r="BE185" s="15">
        <f t="shared" si="1027"/>
        <v>0</v>
      </c>
      <c r="BF185" s="10" t="str">
        <f>IFERROR(VLOOKUP(A185,'18'!U:V,2,0),"0")</f>
        <v>0</v>
      </c>
      <c r="BG185" s="5" t="s">
        <v>130</v>
      </c>
      <c r="BH185" s="15">
        <f t="shared" si="1028"/>
        <v>0</v>
      </c>
      <c r="BI185" s="10" t="str">
        <f>IFERROR(VLOOKUP(A185,'19'!U:V,2,0),"0")</f>
        <v>0</v>
      </c>
      <c r="BJ185" s="5" t="s">
        <v>130</v>
      </c>
      <c r="BK185" s="15">
        <f t="shared" si="1029"/>
        <v>0</v>
      </c>
      <c r="BL185" s="10" t="str">
        <f>IFERROR(VLOOKUP(A185,'20'!U:V,2,0),"0")</f>
        <v>0</v>
      </c>
      <c r="BM185" s="5" t="s">
        <v>130</v>
      </c>
      <c r="BN185" s="15">
        <f t="shared" si="1030"/>
        <v>0</v>
      </c>
      <c r="BO185" s="10" t="str">
        <f>IFERROR(VLOOKUP(A185,'21'!U:V,2,0),"0")</f>
        <v>0</v>
      </c>
      <c r="BP185" s="5" t="s">
        <v>130</v>
      </c>
      <c r="BQ185" s="15">
        <f t="shared" si="1031"/>
        <v>0</v>
      </c>
      <c r="BR185" s="10" t="str">
        <f>IFERROR(VLOOKUP(A185,'22'!U:V,2,0),"0")</f>
        <v>0</v>
      </c>
      <c r="BS185" s="5" t="s">
        <v>130</v>
      </c>
      <c r="BT185" s="15">
        <f t="shared" si="1032"/>
        <v>0</v>
      </c>
      <c r="BU185" s="10" t="str">
        <f>IFERROR(VLOOKUP(A185,'23'!U:V,2,0),"0")</f>
        <v>0</v>
      </c>
      <c r="BV185" s="5" t="s">
        <v>130</v>
      </c>
      <c r="BW185" s="15">
        <f t="shared" si="1033"/>
        <v>0</v>
      </c>
      <c r="BX185" s="10" t="str">
        <f>IFERROR(VLOOKUP(A185,'24'!U:V,2,0),"0")</f>
        <v>0</v>
      </c>
      <c r="BY185" s="5" t="s">
        <v>130</v>
      </c>
      <c r="BZ185" s="15">
        <f t="shared" si="1034"/>
        <v>0</v>
      </c>
      <c r="CA185" s="10" t="str">
        <f>IFERROR(VLOOKUP(A185,'25'!U:V,2,0),"0")</f>
        <v>0</v>
      </c>
      <c r="CB185" s="5" t="s">
        <v>130</v>
      </c>
      <c r="CC185" s="15">
        <f t="shared" si="1035"/>
        <v>0</v>
      </c>
      <c r="CD185" s="10" t="str">
        <f>IFERROR(VLOOKUP(A185,'26'!U:V,2,0),"0")</f>
        <v>0</v>
      </c>
      <c r="CE185" s="5" t="s">
        <v>130</v>
      </c>
      <c r="CF185" s="15">
        <f t="shared" si="1036"/>
        <v>0</v>
      </c>
      <c r="CG185" s="10" t="str">
        <f>IFERROR(VLOOKUP(A185,'27'!U:V,2,0),"0")</f>
        <v>0</v>
      </c>
      <c r="CH185" s="5" t="s">
        <v>130</v>
      </c>
      <c r="CI185" s="15">
        <f t="shared" si="1037"/>
        <v>0</v>
      </c>
      <c r="CJ185" s="10" t="str">
        <f>IFERROR(VLOOKUP(A185,'28'!U:V,2,0),"0")</f>
        <v>0</v>
      </c>
      <c r="CK185" s="5" t="s">
        <v>130</v>
      </c>
      <c r="CL185" s="15">
        <f t="shared" si="1038"/>
        <v>0</v>
      </c>
      <c r="CM185" s="10" t="str">
        <f>IFERROR(VLOOKUP(A185,'29'!U:V,2,0),"0")</f>
        <v>0</v>
      </c>
      <c r="CN185" s="5" t="s">
        <v>130</v>
      </c>
      <c r="CO185" s="15">
        <f t="shared" si="1039"/>
        <v>0</v>
      </c>
      <c r="CP185" s="10" t="str">
        <f>IFERROR(VLOOKUP(A185,'30'!U:V,2,0),"0")</f>
        <v>0</v>
      </c>
      <c r="CQ185" s="5" t="s">
        <v>130</v>
      </c>
      <c r="CR185" s="15">
        <f t="shared" si="1040"/>
        <v>0</v>
      </c>
      <c r="CS185" s="10" t="str">
        <f>IFERROR(VLOOKUP(A185,'31'!U:V,2,0),"0")</f>
        <v>0</v>
      </c>
      <c r="CT185" s="5" t="s">
        <v>130</v>
      </c>
      <c r="CU185" s="15">
        <f t="shared" si="1041"/>
        <v>0</v>
      </c>
      <c r="CV185" s="10" t="str">
        <f>IFERROR(VLOOKUP(A185,'เซต1-31'!V:W,2,0),"0")</f>
        <v>0</v>
      </c>
      <c r="CW185" s="5" t="s">
        <v>130</v>
      </c>
      <c r="CX185" s="15">
        <f t="shared" si="1042"/>
        <v>0</v>
      </c>
    </row>
    <row r="186" spans="1:102" x14ac:dyDescent="0.25">
      <c r="A186" s="5" t="s">
        <v>544</v>
      </c>
      <c r="B186" s="4" t="s">
        <v>545</v>
      </c>
      <c r="C186" s="13">
        <v>13.1</v>
      </c>
      <c r="D186" s="19">
        <f t="shared" ref="D186:D187" si="1043">+G186+J186+M186+P186+S186+V186+Y186+AB186+AE186+AH186+AK186+AN186+AQ186+AT186+AW186+AZ186+BC186+BF186+BI186+BL186+BO186+BR186+BU186+BX186+CA186+CD186+CG186+CJ186+CM186+CP186+CS186+CV186</f>
        <v>0</v>
      </c>
      <c r="E186" s="5" t="s">
        <v>129</v>
      </c>
      <c r="F186" s="13">
        <f t="shared" ref="F186:F187" si="1044">+D186*C186</f>
        <v>0</v>
      </c>
      <c r="G186" s="10" t="str">
        <f>IFERROR(VLOOKUP(A186,'1'!U:V,2,0),"0")</f>
        <v>0</v>
      </c>
      <c r="H186" s="5" t="s">
        <v>129</v>
      </c>
      <c r="I186" s="15">
        <f t="shared" ref="I186:I187" si="1045">+G186*C186</f>
        <v>0</v>
      </c>
      <c r="J186" s="10" t="str">
        <f>IFERROR(VLOOKUP(A186,'2'!U:V,2,0),"0")</f>
        <v>0</v>
      </c>
      <c r="K186" s="5" t="s">
        <v>129</v>
      </c>
      <c r="L186" s="15">
        <f t="shared" ref="L186:L187" si="1046">+J186*C186</f>
        <v>0</v>
      </c>
      <c r="M186" s="10" t="str">
        <f>IFERROR(VLOOKUP(A186,'3'!U:V,2,0),"0")</f>
        <v>0</v>
      </c>
      <c r="N186" s="5" t="s">
        <v>129</v>
      </c>
      <c r="O186" s="15">
        <f t="shared" ref="O186:O187" si="1047">+M186*C186</f>
        <v>0</v>
      </c>
      <c r="P186" s="10" t="str">
        <f>IFERROR(VLOOKUP(A186,'4'!U:V,2,0),"0")</f>
        <v>0</v>
      </c>
      <c r="Q186" s="5" t="s">
        <v>129</v>
      </c>
      <c r="R186" s="15">
        <f t="shared" ref="R186:R187" si="1048">+P186*C186</f>
        <v>0</v>
      </c>
      <c r="S186" s="10" t="str">
        <f>IFERROR(VLOOKUP(A186,'5'!U:V,2,0),"0")</f>
        <v>0</v>
      </c>
      <c r="T186" s="5" t="s">
        <v>129</v>
      </c>
      <c r="U186" s="15">
        <f t="shared" ref="U186:U187" si="1049">+S186*C186</f>
        <v>0</v>
      </c>
      <c r="V186" s="10" t="str">
        <f>IFERROR(VLOOKUP(A186,'6'!U:V,2,0),"0")</f>
        <v>0</v>
      </c>
      <c r="W186" s="5" t="s">
        <v>129</v>
      </c>
      <c r="X186" s="15">
        <f t="shared" ref="X186:X187" si="1050">+V186*C186</f>
        <v>0</v>
      </c>
      <c r="Y186" s="10" t="str">
        <f>IFERROR(VLOOKUP(A186,'7'!U:V,2,0),"0")</f>
        <v>0</v>
      </c>
      <c r="Z186" s="5" t="s">
        <v>129</v>
      </c>
      <c r="AA186" s="15">
        <f t="shared" ref="AA186:AA187" si="1051">+Y186*C186</f>
        <v>0</v>
      </c>
      <c r="AB186" s="10" t="str">
        <f>IFERROR(VLOOKUP(A186,'8'!U:V,2,0),"0")</f>
        <v>0</v>
      </c>
      <c r="AC186" s="5" t="s">
        <v>129</v>
      </c>
      <c r="AD186" s="15">
        <f t="shared" ref="AD186:AD187" si="1052">+AB186*C186</f>
        <v>0</v>
      </c>
      <c r="AE186" s="10" t="str">
        <f>IFERROR(VLOOKUP(A186,'9'!U:V,2,0),"0")</f>
        <v>0</v>
      </c>
      <c r="AF186" s="5" t="s">
        <v>129</v>
      </c>
      <c r="AG186" s="15">
        <f t="shared" ref="AG186:AG187" si="1053">+AE186*C186</f>
        <v>0</v>
      </c>
      <c r="AH186" s="10" t="str">
        <f>IFERROR(VLOOKUP(A186,'10'!U:V,2,0),"0")</f>
        <v>0</v>
      </c>
      <c r="AI186" s="5" t="s">
        <v>129</v>
      </c>
      <c r="AJ186" s="15">
        <f t="shared" ref="AJ186:AJ187" si="1054">+AH186*C186</f>
        <v>0</v>
      </c>
      <c r="AK186" s="10" t="str">
        <f>IFERROR(VLOOKUP(A186,'11'!U:V,2,0),"0")</f>
        <v>0</v>
      </c>
      <c r="AL186" s="5" t="s">
        <v>129</v>
      </c>
      <c r="AM186" s="15">
        <f t="shared" ref="AM186:AM187" si="1055">+AK186*C186</f>
        <v>0</v>
      </c>
      <c r="AN186" s="10" t="str">
        <f>IFERROR(VLOOKUP(A186,'12'!U:V,2,0),"0")</f>
        <v>0</v>
      </c>
      <c r="AO186" s="5" t="s">
        <v>129</v>
      </c>
      <c r="AP186" s="15">
        <f t="shared" ref="AP186:AP187" si="1056">+AN186*C186</f>
        <v>0</v>
      </c>
      <c r="AQ186" s="10" t="str">
        <f>IFERROR(VLOOKUP(A186,'13'!U:V,2,0),"0")</f>
        <v>0</v>
      </c>
      <c r="AR186" s="5" t="s">
        <v>129</v>
      </c>
      <c r="AS186" s="15">
        <f t="shared" ref="AS186:AS187" si="1057">+AQ186*C186</f>
        <v>0</v>
      </c>
      <c r="AT186" s="10" t="str">
        <f>IFERROR(VLOOKUP(A186,'14'!U:V,2,0),"0")</f>
        <v>0</v>
      </c>
      <c r="AU186" s="5" t="s">
        <v>129</v>
      </c>
      <c r="AV186" s="15">
        <f t="shared" ref="AV186:AV187" si="1058">+AT186*C186</f>
        <v>0</v>
      </c>
      <c r="AW186" s="10" t="str">
        <f>IFERROR(VLOOKUP(A186,'15'!U:V,2,0),"0")</f>
        <v>0</v>
      </c>
      <c r="AX186" s="5" t="s">
        <v>129</v>
      </c>
      <c r="AY186" s="15">
        <f t="shared" ref="AY186:AY187" si="1059">+AW186*C186</f>
        <v>0</v>
      </c>
      <c r="AZ186" s="10" t="str">
        <f>IFERROR(VLOOKUP(A186,'16'!U:V,2,0),"0")</f>
        <v>0</v>
      </c>
      <c r="BA186" s="5" t="s">
        <v>129</v>
      </c>
      <c r="BB186" s="15">
        <f t="shared" ref="BB186:BB187" si="1060">+AZ186*C186</f>
        <v>0</v>
      </c>
      <c r="BC186" s="10" t="str">
        <f>IFERROR(VLOOKUP(A186,'17'!U:V,2,0),"0")</f>
        <v>0</v>
      </c>
      <c r="BD186" s="5" t="s">
        <v>129</v>
      </c>
      <c r="BE186" s="15">
        <f t="shared" ref="BE186:BE187" si="1061">+BC186*C186</f>
        <v>0</v>
      </c>
      <c r="BF186" s="10" t="str">
        <f>IFERROR(VLOOKUP(A186,'18'!U:V,2,0),"0")</f>
        <v>0</v>
      </c>
      <c r="BG186" s="5" t="s">
        <v>129</v>
      </c>
      <c r="BH186" s="15">
        <f t="shared" ref="BH186:BH187" si="1062">+BF186*C186</f>
        <v>0</v>
      </c>
      <c r="BI186" s="10" t="str">
        <f>IFERROR(VLOOKUP(A186,'19'!U:V,2,0),"0")</f>
        <v>0</v>
      </c>
      <c r="BJ186" s="5" t="s">
        <v>129</v>
      </c>
      <c r="BK186" s="15">
        <f t="shared" ref="BK186:BK187" si="1063">+BI186*C186</f>
        <v>0</v>
      </c>
      <c r="BL186" s="10" t="str">
        <f>IFERROR(VLOOKUP(A186,'20'!U:V,2,0),"0")</f>
        <v>0</v>
      </c>
      <c r="BM186" s="5" t="s">
        <v>129</v>
      </c>
      <c r="BN186" s="15">
        <f t="shared" ref="BN186:BN187" si="1064">+BL186*C186</f>
        <v>0</v>
      </c>
      <c r="BO186" s="10" t="str">
        <f>IFERROR(VLOOKUP(A186,'21'!U:V,2,0),"0")</f>
        <v>0</v>
      </c>
      <c r="BP186" s="5" t="s">
        <v>129</v>
      </c>
      <c r="BQ186" s="15">
        <f t="shared" ref="BQ186:BQ187" si="1065">+BO186*C186</f>
        <v>0</v>
      </c>
      <c r="BR186" s="10" t="str">
        <f>IFERROR(VLOOKUP(A186,'22'!U:V,2,0),"0")</f>
        <v>0</v>
      </c>
      <c r="BS186" s="5" t="s">
        <v>129</v>
      </c>
      <c r="BT186" s="15">
        <f t="shared" ref="BT186:BT187" si="1066">+BR186*C186</f>
        <v>0</v>
      </c>
      <c r="BU186" s="10" t="str">
        <f>IFERROR(VLOOKUP(A186,'23'!U:V,2,0),"0")</f>
        <v>0</v>
      </c>
      <c r="BV186" s="5" t="s">
        <v>129</v>
      </c>
      <c r="BW186" s="15">
        <f t="shared" ref="BW186:BW187" si="1067">+BU186*C186</f>
        <v>0</v>
      </c>
      <c r="BX186" s="10" t="str">
        <f>IFERROR(VLOOKUP(A186,'24'!U:V,2,0),"0")</f>
        <v>0</v>
      </c>
      <c r="BY186" s="5" t="s">
        <v>129</v>
      </c>
      <c r="BZ186" s="15">
        <f t="shared" ref="BZ186:BZ187" si="1068">+BX186*C186</f>
        <v>0</v>
      </c>
      <c r="CA186" s="10" t="str">
        <f>IFERROR(VLOOKUP(A186,'25'!U:V,2,0),"0")</f>
        <v>0</v>
      </c>
      <c r="CB186" s="5" t="s">
        <v>129</v>
      </c>
      <c r="CC186" s="15">
        <f t="shared" ref="CC186:CC187" si="1069">+CA186*C186</f>
        <v>0</v>
      </c>
      <c r="CD186" s="10" t="str">
        <f>IFERROR(VLOOKUP(A186,'26'!U:V,2,0),"0")</f>
        <v>0</v>
      </c>
      <c r="CE186" s="5" t="s">
        <v>129</v>
      </c>
      <c r="CF186" s="15">
        <f t="shared" ref="CF186:CF187" si="1070">+CD186*C186</f>
        <v>0</v>
      </c>
      <c r="CG186" s="10" t="str">
        <f>IFERROR(VLOOKUP(A186,'27'!U:V,2,0),"0")</f>
        <v>0</v>
      </c>
      <c r="CH186" s="5" t="s">
        <v>129</v>
      </c>
      <c r="CI186" s="15">
        <f t="shared" ref="CI186:CI187" si="1071">+CG186*C186</f>
        <v>0</v>
      </c>
      <c r="CJ186" s="10" t="str">
        <f>IFERROR(VLOOKUP(A186,'28'!U:V,2,0),"0")</f>
        <v>0</v>
      </c>
      <c r="CK186" s="5" t="s">
        <v>129</v>
      </c>
      <c r="CL186" s="15">
        <f t="shared" ref="CL186:CL187" si="1072">+CJ186*C186</f>
        <v>0</v>
      </c>
      <c r="CM186" s="10" t="str">
        <f>IFERROR(VLOOKUP(A186,'29'!U:V,2,0),"0")</f>
        <v>0</v>
      </c>
      <c r="CN186" s="5" t="s">
        <v>129</v>
      </c>
      <c r="CO186" s="15">
        <f t="shared" ref="CO186:CO187" si="1073">+CM186*C186</f>
        <v>0</v>
      </c>
      <c r="CP186" s="10" t="str">
        <f>IFERROR(VLOOKUP(A186,'30'!U:V,2,0),"0")</f>
        <v>0</v>
      </c>
      <c r="CQ186" s="5" t="s">
        <v>129</v>
      </c>
      <c r="CR186" s="15">
        <f t="shared" ref="CR186:CR187" si="1074">+CP186*C186</f>
        <v>0</v>
      </c>
      <c r="CS186" s="10" t="str">
        <f>IFERROR(VLOOKUP(A186,'31'!U:V,2,0),"0")</f>
        <v>0</v>
      </c>
      <c r="CT186" s="5" t="s">
        <v>129</v>
      </c>
      <c r="CU186" s="15">
        <f t="shared" ref="CU186:CU187" si="1075">+CS186*C186</f>
        <v>0</v>
      </c>
      <c r="CV186" s="10" t="str">
        <f>IFERROR(VLOOKUP(A186,'เซต1-31'!V:W,2,0),"0")</f>
        <v>0</v>
      </c>
      <c r="CW186" s="5" t="s">
        <v>129</v>
      </c>
      <c r="CX186" s="15">
        <f t="shared" ref="CX186:CX187" si="1076">+CV186*CO186</f>
        <v>0</v>
      </c>
    </row>
    <row r="187" spans="1:102" x14ac:dyDescent="0.25">
      <c r="A187" s="5" t="s">
        <v>546</v>
      </c>
      <c r="B187" s="4" t="s">
        <v>547</v>
      </c>
      <c r="C187" s="13">
        <v>0</v>
      </c>
      <c r="D187" s="19">
        <f t="shared" si="1043"/>
        <v>0</v>
      </c>
      <c r="E187" s="5" t="s">
        <v>129</v>
      </c>
      <c r="F187" s="13">
        <f t="shared" si="1044"/>
        <v>0</v>
      </c>
      <c r="G187" s="10" t="str">
        <f>IFERROR(VLOOKUP(A187,'1'!U:V,2,0),"0")</f>
        <v>0</v>
      </c>
      <c r="H187" s="5" t="s">
        <v>129</v>
      </c>
      <c r="I187" s="15">
        <f t="shared" si="1045"/>
        <v>0</v>
      </c>
      <c r="J187" s="10" t="str">
        <f>IFERROR(VLOOKUP(A187,'2'!U:V,2,0),"0")</f>
        <v>0</v>
      </c>
      <c r="K187" s="5" t="s">
        <v>129</v>
      </c>
      <c r="L187" s="15">
        <f t="shared" si="1046"/>
        <v>0</v>
      </c>
      <c r="M187" s="10" t="str">
        <f>IFERROR(VLOOKUP(A187,'3'!U:V,2,0),"0")</f>
        <v>0</v>
      </c>
      <c r="N187" s="5" t="s">
        <v>129</v>
      </c>
      <c r="O187" s="15">
        <f t="shared" si="1047"/>
        <v>0</v>
      </c>
      <c r="P187" s="10" t="str">
        <f>IFERROR(VLOOKUP(A187,'4'!U:V,2,0),"0")</f>
        <v>0</v>
      </c>
      <c r="Q187" s="5" t="s">
        <v>129</v>
      </c>
      <c r="R187" s="15">
        <f t="shared" si="1048"/>
        <v>0</v>
      </c>
      <c r="S187" s="10" t="str">
        <f>IFERROR(VLOOKUP(A187,'5'!U:V,2,0),"0")</f>
        <v>0</v>
      </c>
      <c r="T187" s="5" t="s">
        <v>129</v>
      </c>
      <c r="U187" s="15">
        <f t="shared" si="1049"/>
        <v>0</v>
      </c>
      <c r="V187" s="10" t="str">
        <f>IFERROR(VLOOKUP(A187,'6'!U:V,2,0),"0")</f>
        <v>0</v>
      </c>
      <c r="W187" s="5" t="s">
        <v>129</v>
      </c>
      <c r="X187" s="15">
        <f t="shared" si="1050"/>
        <v>0</v>
      </c>
      <c r="Y187" s="10" t="str">
        <f>IFERROR(VLOOKUP(A187,'7'!U:V,2,0),"0")</f>
        <v>0</v>
      </c>
      <c r="Z187" s="5" t="s">
        <v>129</v>
      </c>
      <c r="AA187" s="15">
        <f t="shared" si="1051"/>
        <v>0</v>
      </c>
      <c r="AB187" s="10" t="str">
        <f>IFERROR(VLOOKUP(A187,'8'!U:V,2,0),"0")</f>
        <v>0</v>
      </c>
      <c r="AC187" s="5" t="s">
        <v>129</v>
      </c>
      <c r="AD187" s="15">
        <f t="shared" si="1052"/>
        <v>0</v>
      </c>
      <c r="AE187" s="10" t="str">
        <f>IFERROR(VLOOKUP(A187,'9'!U:V,2,0),"0")</f>
        <v>0</v>
      </c>
      <c r="AF187" s="5" t="s">
        <v>129</v>
      </c>
      <c r="AG187" s="15">
        <f t="shared" si="1053"/>
        <v>0</v>
      </c>
      <c r="AH187" s="10" t="str">
        <f>IFERROR(VLOOKUP(A187,'10'!U:V,2,0),"0")</f>
        <v>0</v>
      </c>
      <c r="AI187" s="5" t="s">
        <v>129</v>
      </c>
      <c r="AJ187" s="15">
        <f t="shared" si="1054"/>
        <v>0</v>
      </c>
      <c r="AK187" s="10" t="str">
        <f>IFERROR(VLOOKUP(A187,'11'!U:V,2,0),"0")</f>
        <v>0</v>
      </c>
      <c r="AL187" s="5" t="s">
        <v>129</v>
      </c>
      <c r="AM187" s="15">
        <f t="shared" si="1055"/>
        <v>0</v>
      </c>
      <c r="AN187" s="10" t="str">
        <f>IFERROR(VLOOKUP(A187,'12'!U:V,2,0),"0")</f>
        <v>0</v>
      </c>
      <c r="AO187" s="5" t="s">
        <v>129</v>
      </c>
      <c r="AP187" s="15">
        <f t="shared" si="1056"/>
        <v>0</v>
      </c>
      <c r="AQ187" s="10" t="str">
        <f>IFERROR(VLOOKUP(A187,'13'!U:V,2,0),"0")</f>
        <v>0</v>
      </c>
      <c r="AR187" s="5" t="s">
        <v>129</v>
      </c>
      <c r="AS187" s="15">
        <f t="shared" si="1057"/>
        <v>0</v>
      </c>
      <c r="AT187" s="10" t="str">
        <f>IFERROR(VLOOKUP(A187,'14'!U:V,2,0),"0")</f>
        <v>0</v>
      </c>
      <c r="AU187" s="5" t="s">
        <v>129</v>
      </c>
      <c r="AV187" s="15">
        <f t="shared" si="1058"/>
        <v>0</v>
      </c>
      <c r="AW187" s="10" t="str">
        <f>IFERROR(VLOOKUP(A187,'15'!U:V,2,0),"0")</f>
        <v>0</v>
      </c>
      <c r="AX187" s="5" t="s">
        <v>129</v>
      </c>
      <c r="AY187" s="15">
        <f t="shared" si="1059"/>
        <v>0</v>
      </c>
      <c r="AZ187" s="10" t="str">
        <f>IFERROR(VLOOKUP(A187,'16'!U:V,2,0),"0")</f>
        <v>0</v>
      </c>
      <c r="BA187" s="5" t="s">
        <v>129</v>
      </c>
      <c r="BB187" s="15">
        <f t="shared" si="1060"/>
        <v>0</v>
      </c>
      <c r="BC187" s="10" t="str">
        <f>IFERROR(VLOOKUP(A187,'17'!U:V,2,0),"0")</f>
        <v>0</v>
      </c>
      <c r="BD187" s="5" t="s">
        <v>129</v>
      </c>
      <c r="BE187" s="15">
        <f t="shared" si="1061"/>
        <v>0</v>
      </c>
      <c r="BF187" s="10" t="str">
        <f>IFERROR(VLOOKUP(A187,'18'!U:V,2,0),"0")</f>
        <v>0</v>
      </c>
      <c r="BG187" s="5" t="s">
        <v>129</v>
      </c>
      <c r="BH187" s="15">
        <f t="shared" si="1062"/>
        <v>0</v>
      </c>
      <c r="BI187" s="10" t="str">
        <f>IFERROR(VLOOKUP(A187,'19'!U:V,2,0),"0")</f>
        <v>0</v>
      </c>
      <c r="BJ187" s="5" t="s">
        <v>129</v>
      </c>
      <c r="BK187" s="15">
        <f t="shared" si="1063"/>
        <v>0</v>
      </c>
      <c r="BL187" s="10" t="str">
        <f>IFERROR(VLOOKUP(A187,'20'!U:V,2,0),"0")</f>
        <v>0</v>
      </c>
      <c r="BM187" s="5" t="s">
        <v>129</v>
      </c>
      <c r="BN187" s="15">
        <f t="shared" si="1064"/>
        <v>0</v>
      </c>
      <c r="BO187" s="10" t="str">
        <f>IFERROR(VLOOKUP(A187,'21'!U:V,2,0),"0")</f>
        <v>0</v>
      </c>
      <c r="BP187" s="5" t="s">
        <v>129</v>
      </c>
      <c r="BQ187" s="15">
        <f t="shared" si="1065"/>
        <v>0</v>
      </c>
      <c r="BR187" s="10" t="str">
        <f>IFERROR(VLOOKUP(A187,'22'!U:V,2,0),"0")</f>
        <v>0</v>
      </c>
      <c r="BS187" s="5" t="s">
        <v>129</v>
      </c>
      <c r="BT187" s="15">
        <f t="shared" si="1066"/>
        <v>0</v>
      </c>
      <c r="BU187" s="10" t="str">
        <f>IFERROR(VLOOKUP(A187,'23'!U:V,2,0),"0")</f>
        <v>0</v>
      </c>
      <c r="BV187" s="5" t="s">
        <v>129</v>
      </c>
      <c r="BW187" s="15">
        <f t="shared" si="1067"/>
        <v>0</v>
      </c>
      <c r="BX187" s="10" t="str">
        <f>IFERROR(VLOOKUP(A187,'24'!U:V,2,0),"0")</f>
        <v>0</v>
      </c>
      <c r="BY187" s="5" t="s">
        <v>129</v>
      </c>
      <c r="BZ187" s="15">
        <f t="shared" si="1068"/>
        <v>0</v>
      </c>
      <c r="CA187" s="10" t="str">
        <f>IFERROR(VLOOKUP(A187,'25'!U:V,2,0),"0")</f>
        <v>0</v>
      </c>
      <c r="CB187" s="5" t="s">
        <v>129</v>
      </c>
      <c r="CC187" s="15">
        <f t="shared" si="1069"/>
        <v>0</v>
      </c>
      <c r="CD187" s="10" t="str">
        <f>IFERROR(VLOOKUP(A187,'26'!U:V,2,0),"0")</f>
        <v>0</v>
      </c>
      <c r="CE187" s="5" t="s">
        <v>129</v>
      </c>
      <c r="CF187" s="15">
        <f t="shared" si="1070"/>
        <v>0</v>
      </c>
      <c r="CG187" s="10" t="str">
        <f>IFERROR(VLOOKUP(A187,'27'!U:V,2,0),"0")</f>
        <v>0</v>
      </c>
      <c r="CH187" s="5" t="s">
        <v>129</v>
      </c>
      <c r="CI187" s="15">
        <f t="shared" si="1071"/>
        <v>0</v>
      </c>
      <c r="CJ187" s="10" t="str">
        <f>IFERROR(VLOOKUP(A187,'28'!U:V,2,0),"0")</f>
        <v>0</v>
      </c>
      <c r="CK187" s="5" t="s">
        <v>129</v>
      </c>
      <c r="CL187" s="15">
        <f t="shared" si="1072"/>
        <v>0</v>
      </c>
      <c r="CM187" s="10" t="str">
        <f>IFERROR(VLOOKUP(A187,'29'!U:V,2,0),"0")</f>
        <v>0</v>
      </c>
      <c r="CN187" s="5" t="s">
        <v>129</v>
      </c>
      <c r="CO187" s="15">
        <f t="shared" si="1073"/>
        <v>0</v>
      </c>
      <c r="CP187" s="10" t="str">
        <f>IFERROR(VLOOKUP(A187,'30'!U:V,2,0),"0")</f>
        <v>0</v>
      </c>
      <c r="CQ187" s="5" t="s">
        <v>129</v>
      </c>
      <c r="CR187" s="15">
        <f t="shared" si="1074"/>
        <v>0</v>
      </c>
      <c r="CS187" s="10" t="str">
        <f>IFERROR(VLOOKUP(A187,'31'!U:V,2,0),"0")</f>
        <v>0</v>
      </c>
      <c r="CT187" s="5" t="s">
        <v>129</v>
      </c>
      <c r="CU187" s="15">
        <f t="shared" si="1075"/>
        <v>0</v>
      </c>
      <c r="CV187" s="10" t="str">
        <f>IFERROR(VLOOKUP(A187,'เซต1-31'!V:W,2,0),"0")</f>
        <v>0</v>
      </c>
      <c r="CW187" s="5" t="s">
        <v>129</v>
      </c>
      <c r="CX187" s="15">
        <f t="shared" si="1076"/>
        <v>0</v>
      </c>
    </row>
    <row r="188" spans="1:102" x14ac:dyDescent="0.25">
      <c r="A188" s="5" t="s">
        <v>550</v>
      </c>
      <c r="B188" s="4" t="s">
        <v>551</v>
      </c>
      <c r="C188" s="13">
        <v>18.84</v>
      </c>
      <c r="D188" s="19">
        <f t="shared" ref="D188:D189" si="1077">+G188+J188+M188+P188+S188+V188+Y188+AB188+AE188+AH188+AK188+AN188+AQ188+AT188+AW188+AZ188+BC188+BF188+BI188+BL188+BO188+BR188+BU188+BX188+CA188+CD188+CG188+CJ188+CM188+CP188+CS188+CV188</f>
        <v>0</v>
      </c>
      <c r="E188" s="5" t="s">
        <v>129</v>
      </c>
      <c r="F188" s="13">
        <f t="shared" ref="F188:F189" si="1078">+D188*C188</f>
        <v>0</v>
      </c>
      <c r="G188" s="10" t="str">
        <f>IFERROR(VLOOKUP(A188,'1'!U:V,2,0),"0")</f>
        <v>0</v>
      </c>
      <c r="H188" s="5" t="s">
        <v>129</v>
      </c>
      <c r="I188" s="15">
        <f t="shared" ref="I188:I189" si="1079">+G188*C188</f>
        <v>0</v>
      </c>
      <c r="J188" s="10" t="str">
        <f>IFERROR(VLOOKUP(A188,'2'!U:V,2,0),"0")</f>
        <v>0</v>
      </c>
      <c r="K188" s="5" t="s">
        <v>129</v>
      </c>
      <c r="L188" s="15">
        <f t="shared" ref="L188:L189" si="1080">+J188*C188</f>
        <v>0</v>
      </c>
      <c r="M188" s="10" t="str">
        <f>IFERROR(VLOOKUP(A188,'3'!U:V,2,0),"0")</f>
        <v>0</v>
      </c>
      <c r="N188" s="5" t="s">
        <v>129</v>
      </c>
      <c r="O188" s="15">
        <f t="shared" ref="O188:O189" si="1081">+M188*C188</f>
        <v>0</v>
      </c>
      <c r="P188" s="10" t="str">
        <f>IFERROR(VLOOKUP(A188,'4'!U:V,2,0),"0")</f>
        <v>0</v>
      </c>
      <c r="Q188" s="5" t="s">
        <v>129</v>
      </c>
      <c r="R188" s="15">
        <f t="shared" ref="R188:R189" si="1082">+P188*C188</f>
        <v>0</v>
      </c>
      <c r="S188" s="10" t="str">
        <f>IFERROR(VLOOKUP(A188,'5'!U:V,2,0),"0")</f>
        <v>0</v>
      </c>
      <c r="T188" s="5" t="s">
        <v>129</v>
      </c>
      <c r="U188" s="15">
        <f t="shared" ref="U188:U189" si="1083">+S188*C188</f>
        <v>0</v>
      </c>
      <c r="V188" s="10" t="str">
        <f>IFERROR(VLOOKUP(A188,'6'!U:V,2,0),"0")</f>
        <v>0</v>
      </c>
      <c r="W188" s="5" t="s">
        <v>129</v>
      </c>
      <c r="X188" s="15">
        <f t="shared" ref="X188:X189" si="1084">+V188*C188</f>
        <v>0</v>
      </c>
      <c r="Y188" s="10" t="str">
        <f>IFERROR(VLOOKUP(A188,'7'!U:V,2,0),"0")</f>
        <v>0</v>
      </c>
      <c r="Z188" s="5" t="s">
        <v>129</v>
      </c>
      <c r="AA188" s="15">
        <f t="shared" ref="AA188:AA189" si="1085">+Y188*C188</f>
        <v>0</v>
      </c>
      <c r="AB188" s="10" t="str">
        <f>IFERROR(VLOOKUP(A188,'8'!U:V,2,0),"0")</f>
        <v>0</v>
      </c>
      <c r="AC188" s="5" t="s">
        <v>129</v>
      </c>
      <c r="AD188" s="15">
        <f t="shared" ref="AD188:AD189" si="1086">+AB188*C188</f>
        <v>0</v>
      </c>
      <c r="AE188" s="10" t="str">
        <f>IFERROR(VLOOKUP(A188,'9'!U:V,2,0),"0")</f>
        <v>0</v>
      </c>
      <c r="AF188" s="5" t="s">
        <v>129</v>
      </c>
      <c r="AG188" s="15">
        <f t="shared" ref="AG188:AG189" si="1087">+AE188*C188</f>
        <v>0</v>
      </c>
      <c r="AH188" s="10" t="str">
        <f>IFERROR(VLOOKUP(A188,'10'!U:V,2,0),"0")</f>
        <v>0</v>
      </c>
      <c r="AI188" s="5" t="s">
        <v>129</v>
      </c>
      <c r="AJ188" s="15">
        <f t="shared" ref="AJ188:AJ189" si="1088">+AH188*C188</f>
        <v>0</v>
      </c>
      <c r="AK188" s="10" t="str">
        <f>IFERROR(VLOOKUP(A188,'11'!U:V,2,0),"0")</f>
        <v>0</v>
      </c>
      <c r="AL188" s="5" t="s">
        <v>129</v>
      </c>
      <c r="AM188" s="15">
        <f t="shared" ref="AM188:AM189" si="1089">+AK188*C188</f>
        <v>0</v>
      </c>
      <c r="AN188" s="10" t="str">
        <f>IFERROR(VLOOKUP(A188,'12'!U:V,2,0),"0")</f>
        <v>0</v>
      </c>
      <c r="AO188" s="5" t="s">
        <v>129</v>
      </c>
      <c r="AP188" s="15">
        <f t="shared" ref="AP188:AP189" si="1090">+AN188*C188</f>
        <v>0</v>
      </c>
      <c r="AQ188" s="10" t="str">
        <f>IFERROR(VLOOKUP(A188,'13'!U:V,2,0),"0")</f>
        <v>0</v>
      </c>
      <c r="AR188" s="5" t="s">
        <v>129</v>
      </c>
      <c r="AS188" s="15">
        <f t="shared" ref="AS188:AS189" si="1091">+AQ188*C188</f>
        <v>0</v>
      </c>
      <c r="AT188" s="10" t="str">
        <f>IFERROR(VLOOKUP(A188,'14'!U:V,2,0),"0")</f>
        <v>0</v>
      </c>
      <c r="AU188" s="5" t="s">
        <v>129</v>
      </c>
      <c r="AV188" s="15">
        <f t="shared" ref="AV188:AV189" si="1092">+AT188*C188</f>
        <v>0</v>
      </c>
      <c r="AW188" s="10" t="str">
        <f>IFERROR(VLOOKUP(A188,'15'!U:V,2,0),"0")</f>
        <v>0</v>
      </c>
      <c r="AX188" s="5" t="s">
        <v>129</v>
      </c>
      <c r="AY188" s="15">
        <f t="shared" ref="AY188:AY189" si="1093">+AW188*C188</f>
        <v>0</v>
      </c>
      <c r="AZ188" s="10" t="str">
        <f>IFERROR(VLOOKUP(A188,'16'!U:V,2,0),"0")</f>
        <v>0</v>
      </c>
      <c r="BA188" s="5" t="s">
        <v>129</v>
      </c>
      <c r="BB188" s="15">
        <f t="shared" ref="BB188:BB189" si="1094">+AZ188*C188</f>
        <v>0</v>
      </c>
      <c r="BC188" s="10" t="str">
        <f>IFERROR(VLOOKUP(A188,'17'!U:V,2,0),"0")</f>
        <v>0</v>
      </c>
      <c r="BD188" s="5" t="s">
        <v>129</v>
      </c>
      <c r="BE188" s="15">
        <f t="shared" ref="BE188:BE189" si="1095">+BC188*C188</f>
        <v>0</v>
      </c>
      <c r="BF188" s="10" t="str">
        <f>IFERROR(VLOOKUP(A188,'18'!U:V,2,0),"0")</f>
        <v>0</v>
      </c>
      <c r="BG188" s="5" t="s">
        <v>129</v>
      </c>
      <c r="BH188" s="15">
        <f t="shared" ref="BH188:BH189" si="1096">+BF188*C188</f>
        <v>0</v>
      </c>
      <c r="BI188" s="10" t="str">
        <f>IFERROR(VLOOKUP(A188,'19'!U:V,2,0),"0")</f>
        <v>0</v>
      </c>
      <c r="BJ188" s="5" t="s">
        <v>129</v>
      </c>
      <c r="BK188" s="15">
        <f t="shared" ref="BK188:BK189" si="1097">+BI188*C188</f>
        <v>0</v>
      </c>
      <c r="BL188" s="10" t="str">
        <f>IFERROR(VLOOKUP(A188,'20'!U:V,2,0),"0")</f>
        <v>0</v>
      </c>
      <c r="BM188" s="5" t="s">
        <v>129</v>
      </c>
      <c r="BN188" s="15">
        <f t="shared" ref="BN188:BN189" si="1098">+BL188*C188</f>
        <v>0</v>
      </c>
      <c r="BO188" s="10" t="str">
        <f>IFERROR(VLOOKUP(A188,'21'!U:V,2,0),"0")</f>
        <v>0</v>
      </c>
      <c r="BP188" s="5" t="s">
        <v>129</v>
      </c>
      <c r="BQ188" s="15">
        <f t="shared" ref="BQ188:BQ189" si="1099">+BO188*C188</f>
        <v>0</v>
      </c>
      <c r="BR188" s="10" t="str">
        <f>IFERROR(VLOOKUP(A188,'22'!U:V,2,0),"0")</f>
        <v>0</v>
      </c>
      <c r="BS188" s="5" t="s">
        <v>129</v>
      </c>
      <c r="BT188" s="15">
        <f t="shared" ref="BT188:BT189" si="1100">+BR188*C188</f>
        <v>0</v>
      </c>
      <c r="BU188" s="10" t="str">
        <f>IFERROR(VLOOKUP(A188,'23'!U:V,2,0),"0")</f>
        <v>0</v>
      </c>
      <c r="BV188" s="5" t="s">
        <v>129</v>
      </c>
      <c r="BW188" s="15">
        <f t="shared" ref="BW188:BW189" si="1101">+BU188*C188</f>
        <v>0</v>
      </c>
      <c r="BX188" s="10" t="str">
        <f>IFERROR(VLOOKUP(A188,'24'!U:V,2,0),"0")</f>
        <v>0</v>
      </c>
      <c r="BY188" s="5" t="s">
        <v>129</v>
      </c>
      <c r="BZ188" s="15">
        <f t="shared" ref="BZ188:BZ189" si="1102">+BX188*C188</f>
        <v>0</v>
      </c>
      <c r="CA188" s="10" t="str">
        <f>IFERROR(VLOOKUP(A188,'25'!U:V,2,0),"0")</f>
        <v>0</v>
      </c>
      <c r="CB188" s="5" t="s">
        <v>129</v>
      </c>
      <c r="CC188" s="15">
        <f t="shared" ref="CC188:CC189" si="1103">+CA188*C188</f>
        <v>0</v>
      </c>
      <c r="CD188" s="10" t="str">
        <f>IFERROR(VLOOKUP(A188,'26'!U:V,2,0),"0")</f>
        <v>0</v>
      </c>
      <c r="CE188" s="5" t="s">
        <v>129</v>
      </c>
      <c r="CF188" s="15">
        <f t="shared" ref="CF188:CF189" si="1104">+CD188*C188</f>
        <v>0</v>
      </c>
      <c r="CG188" s="10" t="str">
        <f>IFERROR(VLOOKUP(A188,'27'!U:V,2,0),"0")</f>
        <v>0</v>
      </c>
      <c r="CH188" s="5" t="s">
        <v>129</v>
      </c>
      <c r="CI188" s="15">
        <f t="shared" ref="CI188:CI189" si="1105">+CG188*C188</f>
        <v>0</v>
      </c>
      <c r="CJ188" s="10" t="str">
        <f>IFERROR(VLOOKUP(A188,'28'!U:V,2,0),"0")</f>
        <v>0</v>
      </c>
      <c r="CK188" s="5" t="s">
        <v>129</v>
      </c>
      <c r="CL188" s="15">
        <f t="shared" ref="CL188:CL189" si="1106">+CJ188*C188</f>
        <v>0</v>
      </c>
      <c r="CM188" s="10" t="str">
        <f>IFERROR(VLOOKUP(A188,'29'!U:V,2,0),"0")</f>
        <v>0</v>
      </c>
      <c r="CN188" s="5" t="s">
        <v>129</v>
      </c>
      <c r="CO188" s="15">
        <f t="shared" ref="CO188:CO189" si="1107">+CM188*C188</f>
        <v>0</v>
      </c>
      <c r="CP188" s="10" t="str">
        <f>IFERROR(VLOOKUP(A188,'30'!U:V,2,0),"0")</f>
        <v>0</v>
      </c>
      <c r="CQ188" s="5" t="s">
        <v>129</v>
      </c>
      <c r="CR188" s="15">
        <f t="shared" ref="CR188:CR189" si="1108">+CP188*C188</f>
        <v>0</v>
      </c>
      <c r="CS188" s="10" t="str">
        <f>IFERROR(VLOOKUP(A188,'31'!U:V,2,0),"0")</f>
        <v>0</v>
      </c>
      <c r="CT188" s="5" t="s">
        <v>129</v>
      </c>
      <c r="CU188" s="15">
        <f t="shared" ref="CU188:CU189" si="1109">+CS188*C188</f>
        <v>0</v>
      </c>
      <c r="CV188" s="10" t="str">
        <f>IFERROR(VLOOKUP(A188,'เซต1-31'!V:W,2,0),"0")</f>
        <v>0</v>
      </c>
      <c r="CW188" s="5" t="s">
        <v>129</v>
      </c>
      <c r="CX188" s="15">
        <f t="shared" ref="CX188:CX189" si="1110">+CV188*CO188</f>
        <v>0</v>
      </c>
    </row>
    <row r="189" spans="1:102" x14ac:dyDescent="0.25">
      <c r="A189" s="5" t="s">
        <v>548</v>
      </c>
      <c r="B189" s="4" t="s">
        <v>549</v>
      </c>
      <c r="C189" s="13">
        <v>17.239999999999998</v>
      </c>
      <c r="D189" s="19">
        <f t="shared" si="1077"/>
        <v>0</v>
      </c>
      <c r="E189" s="5" t="s">
        <v>129</v>
      </c>
      <c r="F189" s="13">
        <f t="shared" si="1078"/>
        <v>0</v>
      </c>
      <c r="G189" s="10" t="str">
        <f>IFERROR(VLOOKUP(A189,'1'!U:V,2,0),"0")</f>
        <v>0</v>
      </c>
      <c r="H189" s="5" t="s">
        <v>129</v>
      </c>
      <c r="I189" s="15">
        <f t="shared" si="1079"/>
        <v>0</v>
      </c>
      <c r="J189" s="10" t="str">
        <f>IFERROR(VLOOKUP(A189,'2'!U:V,2,0),"0")</f>
        <v>0</v>
      </c>
      <c r="K189" s="5" t="s">
        <v>129</v>
      </c>
      <c r="L189" s="15">
        <f t="shared" si="1080"/>
        <v>0</v>
      </c>
      <c r="M189" s="10" t="str">
        <f>IFERROR(VLOOKUP(A189,'3'!U:V,2,0),"0")</f>
        <v>0</v>
      </c>
      <c r="N189" s="5" t="s">
        <v>129</v>
      </c>
      <c r="O189" s="15">
        <f t="shared" si="1081"/>
        <v>0</v>
      </c>
      <c r="P189" s="10" t="str">
        <f>IFERROR(VLOOKUP(A189,'4'!U:V,2,0),"0")</f>
        <v>0</v>
      </c>
      <c r="Q189" s="5" t="s">
        <v>129</v>
      </c>
      <c r="R189" s="15">
        <f t="shared" si="1082"/>
        <v>0</v>
      </c>
      <c r="S189" s="10" t="str">
        <f>IFERROR(VLOOKUP(A189,'5'!U:V,2,0),"0")</f>
        <v>0</v>
      </c>
      <c r="T189" s="5" t="s">
        <v>129</v>
      </c>
      <c r="U189" s="15">
        <f t="shared" si="1083"/>
        <v>0</v>
      </c>
      <c r="V189" s="10" t="str">
        <f>IFERROR(VLOOKUP(A189,'6'!U:V,2,0),"0")</f>
        <v>0</v>
      </c>
      <c r="W189" s="5" t="s">
        <v>129</v>
      </c>
      <c r="X189" s="15">
        <f t="shared" si="1084"/>
        <v>0</v>
      </c>
      <c r="Y189" s="10" t="str">
        <f>IFERROR(VLOOKUP(A189,'7'!U:V,2,0),"0")</f>
        <v>0</v>
      </c>
      <c r="Z189" s="5" t="s">
        <v>129</v>
      </c>
      <c r="AA189" s="15">
        <f t="shared" si="1085"/>
        <v>0</v>
      </c>
      <c r="AB189" s="10" t="str">
        <f>IFERROR(VLOOKUP(A189,'8'!U:V,2,0),"0")</f>
        <v>0</v>
      </c>
      <c r="AC189" s="5" t="s">
        <v>129</v>
      </c>
      <c r="AD189" s="15">
        <f t="shared" si="1086"/>
        <v>0</v>
      </c>
      <c r="AE189" s="10" t="str">
        <f>IFERROR(VLOOKUP(A189,'9'!U:V,2,0),"0")</f>
        <v>0</v>
      </c>
      <c r="AF189" s="5" t="s">
        <v>129</v>
      </c>
      <c r="AG189" s="15">
        <f t="shared" si="1087"/>
        <v>0</v>
      </c>
      <c r="AH189" s="10" t="str">
        <f>IFERROR(VLOOKUP(A189,'10'!U:V,2,0),"0")</f>
        <v>0</v>
      </c>
      <c r="AI189" s="5" t="s">
        <v>129</v>
      </c>
      <c r="AJ189" s="15">
        <f t="shared" si="1088"/>
        <v>0</v>
      </c>
      <c r="AK189" s="10" t="str">
        <f>IFERROR(VLOOKUP(A189,'11'!U:V,2,0),"0")</f>
        <v>0</v>
      </c>
      <c r="AL189" s="5" t="s">
        <v>129</v>
      </c>
      <c r="AM189" s="15">
        <f t="shared" si="1089"/>
        <v>0</v>
      </c>
      <c r="AN189" s="10" t="str">
        <f>IFERROR(VLOOKUP(A189,'12'!U:V,2,0),"0")</f>
        <v>0</v>
      </c>
      <c r="AO189" s="5" t="s">
        <v>129</v>
      </c>
      <c r="AP189" s="15">
        <f t="shared" si="1090"/>
        <v>0</v>
      </c>
      <c r="AQ189" s="10" t="str">
        <f>IFERROR(VLOOKUP(A189,'13'!U:V,2,0),"0")</f>
        <v>0</v>
      </c>
      <c r="AR189" s="5" t="s">
        <v>129</v>
      </c>
      <c r="AS189" s="15">
        <f t="shared" si="1091"/>
        <v>0</v>
      </c>
      <c r="AT189" s="10" t="str">
        <f>IFERROR(VLOOKUP(A189,'14'!U:V,2,0),"0")</f>
        <v>0</v>
      </c>
      <c r="AU189" s="5" t="s">
        <v>129</v>
      </c>
      <c r="AV189" s="15">
        <f t="shared" si="1092"/>
        <v>0</v>
      </c>
      <c r="AW189" s="10" t="str">
        <f>IFERROR(VLOOKUP(A189,'15'!U:V,2,0),"0")</f>
        <v>0</v>
      </c>
      <c r="AX189" s="5" t="s">
        <v>129</v>
      </c>
      <c r="AY189" s="15">
        <f t="shared" si="1093"/>
        <v>0</v>
      </c>
      <c r="AZ189" s="10" t="str">
        <f>IFERROR(VLOOKUP(A189,'16'!U:V,2,0),"0")</f>
        <v>0</v>
      </c>
      <c r="BA189" s="5" t="s">
        <v>129</v>
      </c>
      <c r="BB189" s="15">
        <f t="shared" si="1094"/>
        <v>0</v>
      </c>
      <c r="BC189" s="10" t="str">
        <f>IFERROR(VLOOKUP(A189,'17'!U:V,2,0),"0")</f>
        <v>0</v>
      </c>
      <c r="BD189" s="5" t="s">
        <v>129</v>
      </c>
      <c r="BE189" s="15">
        <f t="shared" si="1095"/>
        <v>0</v>
      </c>
      <c r="BF189" s="10" t="str">
        <f>IFERROR(VLOOKUP(A189,'18'!U:V,2,0),"0")</f>
        <v>0</v>
      </c>
      <c r="BG189" s="5" t="s">
        <v>129</v>
      </c>
      <c r="BH189" s="15">
        <f t="shared" si="1096"/>
        <v>0</v>
      </c>
      <c r="BI189" s="10" t="str">
        <f>IFERROR(VLOOKUP(A189,'19'!U:V,2,0),"0")</f>
        <v>0</v>
      </c>
      <c r="BJ189" s="5" t="s">
        <v>129</v>
      </c>
      <c r="BK189" s="15">
        <f t="shared" si="1097"/>
        <v>0</v>
      </c>
      <c r="BL189" s="10" t="str">
        <f>IFERROR(VLOOKUP(A189,'20'!U:V,2,0),"0")</f>
        <v>0</v>
      </c>
      <c r="BM189" s="5" t="s">
        <v>129</v>
      </c>
      <c r="BN189" s="15">
        <f t="shared" si="1098"/>
        <v>0</v>
      </c>
      <c r="BO189" s="10" t="str">
        <f>IFERROR(VLOOKUP(A189,'21'!U:V,2,0),"0")</f>
        <v>0</v>
      </c>
      <c r="BP189" s="5" t="s">
        <v>129</v>
      </c>
      <c r="BQ189" s="15">
        <f t="shared" si="1099"/>
        <v>0</v>
      </c>
      <c r="BR189" s="10" t="str">
        <f>IFERROR(VLOOKUP(A189,'22'!U:V,2,0),"0")</f>
        <v>0</v>
      </c>
      <c r="BS189" s="5" t="s">
        <v>129</v>
      </c>
      <c r="BT189" s="15">
        <f t="shared" si="1100"/>
        <v>0</v>
      </c>
      <c r="BU189" s="10" t="str">
        <f>IFERROR(VLOOKUP(A189,'23'!U:V,2,0),"0")</f>
        <v>0</v>
      </c>
      <c r="BV189" s="5" t="s">
        <v>129</v>
      </c>
      <c r="BW189" s="15">
        <f t="shared" si="1101"/>
        <v>0</v>
      </c>
      <c r="BX189" s="10" t="str">
        <f>IFERROR(VLOOKUP(A189,'24'!U:V,2,0),"0")</f>
        <v>0</v>
      </c>
      <c r="BY189" s="5" t="s">
        <v>129</v>
      </c>
      <c r="BZ189" s="15">
        <f t="shared" si="1102"/>
        <v>0</v>
      </c>
      <c r="CA189" s="10" t="str">
        <f>IFERROR(VLOOKUP(A189,'25'!U:V,2,0),"0")</f>
        <v>0</v>
      </c>
      <c r="CB189" s="5" t="s">
        <v>129</v>
      </c>
      <c r="CC189" s="15">
        <f t="shared" si="1103"/>
        <v>0</v>
      </c>
      <c r="CD189" s="10" t="str">
        <f>IFERROR(VLOOKUP(A189,'26'!U:V,2,0),"0")</f>
        <v>0</v>
      </c>
      <c r="CE189" s="5" t="s">
        <v>129</v>
      </c>
      <c r="CF189" s="15">
        <f t="shared" si="1104"/>
        <v>0</v>
      </c>
      <c r="CG189" s="10" t="str">
        <f>IFERROR(VLOOKUP(A189,'27'!U:V,2,0),"0")</f>
        <v>0</v>
      </c>
      <c r="CH189" s="5" t="s">
        <v>129</v>
      </c>
      <c r="CI189" s="15">
        <f t="shared" si="1105"/>
        <v>0</v>
      </c>
      <c r="CJ189" s="10" t="str">
        <f>IFERROR(VLOOKUP(A189,'28'!U:V,2,0),"0")</f>
        <v>0</v>
      </c>
      <c r="CK189" s="5" t="s">
        <v>129</v>
      </c>
      <c r="CL189" s="15">
        <f t="shared" si="1106"/>
        <v>0</v>
      </c>
      <c r="CM189" s="10" t="str">
        <f>IFERROR(VLOOKUP(A189,'29'!U:V,2,0),"0")</f>
        <v>0</v>
      </c>
      <c r="CN189" s="5" t="s">
        <v>129</v>
      </c>
      <c r="CO189" s="15">
        <f t="shared" si="1107"/>
        <v>0</v>
      </c>
      <c r="CP189" s="10" t="str">
        <f>IFERROR(VLOOKUP(A189,'30'!U:V,2,0),"0")</f>
        <v>0</v>
      </c>
      <c r="CQ189" s="5" t="s">
        <v>129</v>
      </c>
      <c r="CR189" s="15">
        <f t="shared" si="1108"/>
        <v>0</v>
      </c>
      <c r="CS189" s="10" t="str">
        <f>IFERROR(VLOOKUP(A189,'31'!U:V,2,0),"0")</f>
        <v>0</v>
      </c>
      <c r="CT189" s="5" t="s">
        <v>129</v>
      </c>
      <c r="CU189" s="15">
        <f t="shared" si="1109"/>
        <v>0</v>
      </c>
      <c r="CV189" s="10" t="str">
        <f>IFERROR(VLOOKUP(A189,'เซต1-31'!V:W,2,0),"0")</f>
        <v>0</v>
      </c>
      <c r="CW189" s="5" t="s">
        <v>129</v>
      </c>
      <c r="CX189" s="15">
        <f t="shared" si="1110"/>
        <v>0</v>
      </c>
    </row>
    <row r="190" spans="1:102" x14ac:dyDescent="0.25">
      <c r="A190" s="5" t="s">
        <v>558</v>
      </c>
      <c r="B190" s="4" t="s">
        <v>559</v>
      </c>
      <c r="C190" s="13">
        <v>20.18</v>
      </c>
      <c r="D190" s="19">
        <f t="shared" ref="D190:D194" si="1111">+G190+J190+M190+P190+S190+V190+Y190+AB190+AE190+AH190+AK190+AN190+AQ190+AT190+AW190+AZ190+BC190+BF190+BI190+BL190+BO190+BR190+BU190+BX190+CA190+CD190+CG190+CJ190+CM190+CP190+CS190+CV190</f>
        <v>0</v>
      </c>
      <c r="E190" s="5" t="s">
        <v>130</v>
      </c>
      <c r="F190" s="13">
        <f t="shared" ref="F190:F194" si="1112">+D190*C190</f>
        <v>0</v>
      </c>
      <c r="G190" s="10" t="str">
        <f>IFERROR(VLOOKUP(A190,'1'!U:V,2,0),"0")</f>
        <v>0</v>
      </c>
      <c r="H190" s="5" t="s">
        <v>130</v>
      </c>
      <c r="I190" s="15">
        <f t="shared" ref="I190:I194" si="1113">+G190*C190</f>
        <v>0</v>
      </c>
      <c r="J190" s="10" t="str">
        <f>IFERROR(VLOOKUP(A190,'2'!U:V,2,0),"0")</f>
        <v>0</v>
      </c>
      <c r="K190" s="5" t="s">
        <v>130</v>
      </c>
      <c r="L190" s="15">
        <f t="shared" ref="L190:L194" si="1114">+J190*C190</f>
        <v>0</v>
      </c>
      <c r="M190" s="10" t="str">
        <f>IFERROR(VLOOKUP(A190,'3'!U:V,2,0),"0")</f>
        <v>0</v>
      </c>
      <c r="N190" s="5" t="s">
        <v>130</v>
      </c>
      <c r="O190" s="15">
        <f t="shared" ref="O190:O194" si="1115">+M190*C190</f>
        <v>0</v>
      </c>
      <c r="P190" s="10" t="str">
        <f>IFERROR(VLOOKUP(A190,'4'!U:V,2,0),"0")</f>
        <v>0</v>
      </c>
      <c r="Q190" s="5" t="s">
        <v>130</v>
      </c>
      <c r="R190" s="15">
        <f t="shared" ref="R190:R194" si="1116">+P190*C190</f>
        <v>0</v>
      </c>
      <c r="S190" s="10" t="str">
        <f>IFERROR(VLOOKUP(A190,'5'!U:V,2,0),"0")</f>
        <v>0</v>
      </c>
      <c r="T190" s="5" t="s">
        <v>130</v>
      </c>
      <c r="U190" s="15">
        <f t="shared" ref="U190:U194" si="1117">+S190*C190</f>
        <v>0</v>
      </c>
      <c r="V190" s="10" t="str">
        <f>IFERROR(VLOOKUP(A190,'6'!U:V,2,0),"0")</f>
        <v>0</v>
      </c>
      <c r="W190" s="5" t="s">
        <v>130</v>
      </c>
      <c r="X190" s="15">
        <f t="shared" ref="X190:X194" si="1118">+V190*C190</f>
        <v>0</v>
      </c>
      <c r="Y190" s="10" t="str">
        <f>IFERROR(VLOOKUP(A190,'7'!U:V,2,0),"0")</f>
        <v>0</v>
      </c>
      <c r="Z190" s="5" t="s">
        <v>130</v>
      </c>
      <c r="AA190" s="15">
        <f t="shared" ref="AA190:AA194" si="1119">+Y190*C190</f>
        <v>0</v>
      </c>
      <c r="AB190" s="10" t="str">
        <f>IFERROR(VLOOKUP(A190,'8'!U:V,2,0),"0")</f>
        <v>0</v>
      </c>
      <c r="AC190" s="5" t="s">
        <v>130</v>
      </c>
      <c r="AD190" s="15">
        <f t="shared" ref="AD190:AD194" si="1120">+AB190*C190</f>
        <v>0</v>
      </c>
      <c r="AE190" s="10" t="str">
        <f>IFERROR(VLOOKUP(A190,'9'!U:V,2,0),"0")</f>
        <v>0</v>
      </c>
      <c r="AF190" s="5" t="s">
        <v>130</v>
      </c>
      <c r="AG190" s="15">
        <f t="shared" ref="AG190:AG194" si="1121">+AE190*C190</f>
        <v>0</v>
      </c>
      <c r="AH190" s="10" t="str">
        <f>IFERROR(VLOOKUP(A190,'10'!U:V,2,0),"0")</f>
        <v>0</v>
      </c>
      <c r="AI190" s="5" t="s">
        <v>130</v>
      </c>
      <c r="AJ190" s="15">
        <f t="shared" ref="AJ190:AJ194" si="1122">+AH190*C190</f>
        <v>0</v>
      </c>
      <c r="AK190" s="10" t="str">
        <f>IFERROR(VLOOKUP(A190,'11'!U:V,2,0),"0")</f>
        <v>0</v>
      </c>
      <c r="AL190" s="5" t="s">
        <v>130</v>
      </c>
      <c r="AM190" s="15">
        <f t="shared" ref="AM190:AM194" si="1123">+AK190*C190</f>
        <v>0</v>
      </c>
      <c r="AN190" s="10" t="str">
        <f>IFERROR(VLOOKUP(A190,'12'!U:V,2,0),"0")</f>
        <v>0</v>
      </c>
      <c r="AO190" s="5" t="s">
        <v>130</v>
      </c>
      <c r="AP190" s="15">
        <f t="shared" ref="AP190:AP194" si="1124">+AN190*C190</f>
        <v>0</v>
      </c>
      <c r="AQ190" s="10" t="str">
        <f>IFERROR(VLOOKUP(A190,'13'!U:V,2,0),"0")</f>
        <v>0</v>
      </c>
      <c r="AR190" s="5" t="s">
        <v>130</v>
      </c>
      <c r="AS190" s="15">
        <f t="shared" ref="AS190:AS194" si="1125">+AQ190*C190</f>
        <v>0</v>
      </c>
      <c r="AT190" s="10" t="str">
        <f>IFERROR(VLOOKUP(A190,'14'!U:V,2,0),"0")</f>
        <v>0</v>
      </c>
      <c r="AU190" s="5" t="s">
        <v>130</v>
      </c>
      <c r="AV190" s="15">
        <f t="shared" ref="AV190:AV194" si="1126">+AT190*C190</f>
        <v>0</v>
      </c>
      <c r="AW190" s="10" t="str">
        <f>IFERROR(VLOOKUP(A190,'15'!U:V,2,0),"0")</f>
        <v>0</v>
      </c>
      <c r="AX190" s="5" t="s">
        <v>130</v>
      </c>
      <c r="AY190" s="15">
        <f t="shared" ref="AY190:AY194" si="1127">+AW190*C190</f>
        <v>0</v>
      </c>
      <c r="AZ190" s="10" t="str">
        <f>IFERROR(VLOOKUP(A190,'16'!U:V,2,0),"0")</f>
        <v>0</v>
      </c>
      <c r="BA190" s="5" t="s">
        <v>130</v>
      </c>
      <c r="BB190" s="15">
        <f t="shared" ref="BB190:BB194" si="1128">+AZ190*C190</f>
        <v>0</v>
      </c>
      <c r="BC190" s="10" t="str">
        <f>IFERROR(VLOOKUP(A190,'17'!U:V,2,0),"0")</f>
        <v>0</v>
      </c>
      <c r="BD190" s="5" t="s">
        <v>130</v>
      </c>
      <c r="BE190" s="15">
        <f t="shared" ref="BE190:BE194" si="1129">+BC190*C190</f>
        <v>0</v>
      </c>
      <c r="BF190" s="10" t="str">
        <f>IFERROR(VLOOKUP(A190,'18'!U:V,2,0),"0")</f>
        <v>0</v>
      </c>
      <c r="BG190" s="5" t="s">
        <v>130</v>
      </c>
      <c r="BH190" s="15">
        <f t="shared" ref="BH190:BH194" si="1130">+BF190*C190</f>
        <v>0</v>
      </c>
      <c r="BI190" s="10" t="str">
        <f>IFERROR(VLOOKUP(A190,'19'!U:V,2,0),"0")</f>
        <v>0</v>
      </c>
      <c r="BJ190" s="5" t="s">
        <v>130</v>
      </c>
      <c r="BK190" s="15">
        <f t="shared" ref="BK190:BK194" si="1131">+BI190*C190</f>
        <v>0</v>
      </c>
      <c r="BL190" s="10" t="str">
        <f>IFERROR(VLOOKUP(A190,'20'!U:V,2,0),"0")</f>
        <v>0</v>
      </c>
      <c r="BM190" s="5" t="s">
        <v>130</v>
      </c>
      <c r="BN190" s="15">
        <f t="shared" ref="BN190:BN194" si="1132">+BL190*C190</f>
        <v>0</v>
      </c>
      <c r="BO190" s="10" t="str">
        <f>IFERROR(VLOOKUP(A190,'21'!U:V,2,0),"0")</f>
        <v>0</v>
      </c>
      <c r="BP190" s="5" t="s">
        <v>130</v>
      </c>
      <c r="BQ190" s="15">
        <f t="shared" ref="BQ190:BQ194" si="1133">+BO190*C190</f>
        <v>0</v>
      </c>
      <c r="BR190" s="10" t="str">
        <f>IFERROR(VLOOKUP(A190,'22'!U:V,2,0),"0")</f>
        <v>0</v>
      </c>
      <c r="BS190" s="5" t="s">
        <v>130</v>
      </c>
      <c r="BT190" s="15">
        <f t="shared" ref="BT190:BT194" si="1134">+BR190*C190</f>
        <v>0</v>
      </c>
      <c r="BU190" s="10" t="str">
        <f>IFERROR(VLOOKUP(A190,'23'!U:V,2,0),"0")</f>
        <v>0</v>
      </c>
      <c r="BV190" s="5" t="s">
        <v>130</v>
      </c>
      <c r="BW190" s="15">
        <f t="shared" ref="BW190:BW194" si="1135">+BU190*C190</f>
        <v>0</v>
      </c>
      <c r="BX190" s="10" t="str">
        <f>IFERROR(VLOOKUP(A190,'24'!U:V,2,0),"0")</f>
        <v>0</v>
      </c>
      <c r="BY190" s="5" t="s">
        <v>130</v>
      </c>
      <c r="BZ190" s="15">
        <f t="shared" ref="BZ190:BZ194" si="1136">+BX190*C190</f>
        <v>0</v>
      </c>
      <c r="CA190" s="10" t="str">
        <f>IFERROR(VLOOKUP(A190,'25'!U:V,2,0),"0")</f>
        <v>0</v>
      </c>
      <c r="CB190" s="5" t="s">
        <v>130</v>
      </c>
      <c r="CC190" s="15">
        <f t="shared" ref="CC190:CC194" si="1137">+CA190*C190</f>
        <v>0</v>
      </c>
      <c r="CD190" s="10" t="str">
        <f>IFERROR(VLOOKUP(A190,'26'!U:V,2,0),"0")</f>
        <v>0</v>
      </c>
      <c r="CE190" s="5" t="s">
        <v>130</v>
      </c>
      <c r="CF190" s="15">
        <f t="shared" ref="CF190:CF194" si="1138">+CD190*C190</f>
        <v>0</v>
      </c>
      <c r="CG190" s="10" t="str">
        <f>IFERROR(VLOOKUP(A190,'27'!U:V,2,0),"0")</f>
        <v>0</v>
      </c>
      <c r="CH190" s="5" t="s">
        <v>130</v>
      </c>
      <c r="CI190" s="15">
        <f t="shared" ref="CI190:CI194" si="1139">+CG190*C190</f>
        <v>0</v>
      </c>
      <c r="CJ190" s="10" t="str">
        <f>IFERROR(VLOOKUP(A190,'28'!U:V,2,0),"0")</f>
        <v>0</v>
      </c>
      <c r="CK190" s="5" t="s">
        <v>130</v>
      </c>
      <c r="CL190" s="15">
        <f t="shared" ref="CL190:CL194" si="1140">+CJ190*C190</f>
        <v>0</v>
      </c>
      <c r="CM190" s="10" t="str">
        <f>IFERROR(VLOOKUP(A190,'29'!U:V,2,0),"0")</f>
        <v>0</v>
      </c>
      <c r="CN190" s="5" t="s">
        <v>130</v>
      </c>
      <c r="CO190" s="15">
        <f t="shared" ref="CO190:CO194" si="1141">+CM190*C190</f>
        <v>0</v>
      </c>
      <c r="CP190" s="10" t="str">
        <f>IFERROR(VLOOKUP(A190,'30'!U:V,2,0),"0")</f>
        <v>0</v>
      </c>
      <c r="CQ190" s="5" t="s">
        <v>130</v>
      </c>
      <c r="CR190" s="15">
        <f t="shared" ref="CR190:CR194" si="1142">+CP190*C190</f>
        <v>0</v>
      </c>
      <c r="CS190" s="10" t="str">
        <f>IFERROR(VLOOKUP(A190,'31'!U:V,2,0),"0")</f>
        <v>0</v>
      </c>
      <c r="CT190" s="5" t="s">
        <v>130</v>
      </c>
      <c r="CU190" s="15">
        <f t="shared" ref="CU190:CU194" si="1143">+CS190*C190</f>
        <v>0</v>
      </c>
      <c r="CV190" s="10" t="str">
        <f>IFERROR(VLOOKUP(A190,'เซต1-31'!V:W,2,0),"0")</f>
        <v>0</v>
      </c>
      <c r="CW190" s="5" t="s">
        <v>130</v>
      </c>
      <c r="CX190" s="15">
        <f t="shared" ref="CX190:CX194" si="1144">+CV190*CO190</f>
        <v>0</v>
      </c>
    </row>
    <row r="191" spans="1:102" x14ac:dyDescent="0.25">
      <c r="A191" s="5" t="s">
        <v>556</v>
      </c>
      <c r="B191" s="4" t="s">
        <v>557</v>
      </c>
      <c r="C191" s="13">
        <v>26.9</v>
      </c>
      <c r="D191" s="19">
        <f t="shared" si="1111"/>
        <v>0</v>
      </c>
      <c r="E191" s="5" t="s">
        <v>130</v>
      </c>
      <c r="F191" s="13">
        <f t="shared" si="1112"/>
        <v>0</v>
      </c>
      <c r="G191" s="10" t="str">
        <f>IFERROR(VLOOKUP(A191,'1'!U:V,2,0),"0")</f>
        <v>0</v>
      </c>
      <c r="H191" s="5" t="s">
        <v>130</v>
      </c>
      <c r="I191" s="15">
        <f t="shared" si="1113"/>
        <v>0</v>
      </c>
      <c r="J191" s="10" t="str">
        <f>IFERROR(VLOOKUP(A191,'2'!U:V,2,0),"0")</f>
        <v>0</v>
      </c>
      <c r="K191" s="5" t="s">
        <v>130</v>
      </c>
      <c r="L191" s="15">
        <f t="shared" si="1114"/>
        <v>0</v>
      </c>
      <c r="M191" s="10" t="str">
        <f>IFERROR(VLOOKUP(A191,'3'!U:V,2,0),"0")</f>
        <v>0</v>
      </c>
      <c r="N191" s="5" t="s">
        <v>130</v>
      </c>
      <c r="O191" s="15">
        <f t="shared" si="1115"/>
        <v>0</v>
      </c>
      <c r="P191" s="10" t="str">
        <f>IFERROR(VLOOKUP(A191,'4'!U:V,2,0),"0")</f>
        <v>0</v>
      </c>
      <c r="Q191" s="5" t="s">
        <v>130</v>
      </c>
      <c r="R191" s="15">
        <f t="shared" si="1116"/>
        <v>0</v>
      </c>
      <c r="S191" s="10" t="str">
        <f>IFERROR(VLOOKUP(A191,'5'!U:V,2,0),"0")</f>
        <v>0</v>
      </c>
      <c r="T191" s="5" t="s">
        <v>130</v>
      </c>
      <c r="U191" s="15">
        <f t="shared" si="1117"/>
        <v>0</v>
      </c>
      <c r="V191" s="10" t="str">
        <f>IFERROR(VLOOKUP(A191,'6'!U:V,2,0),"0")</f>
        <v>0</v>
      </c>
      <c r="W191" s="5" t="s">
        <v>130</v>
      </c>
      <c r="X191" s="15">
        <f t="shared" si="1118"/>
        <v>0</v>
      </c>
      <c r="Y191" s="10" t="str">
        <f>IFERROR(VLOOKUP(A191,'7'!U:V,2,0),"0")</f>
        <v>0</v>
      </c>
      <c r="Z191" s="5" t="s">
        <v>130</v>
      </c>
      <c r="AA191" s="15">
        <f t="shared" si="1119"/>
        <v>0</v>
      </c>
      <c r="AB191" s="10" t="str">
        <f>IFERROR(VLOOKUP(A191,'8'!U:V,2,0),"0")</f>
        <v>0</v>
      </c>
      <c r="AC191" s="5" t="s">
        <v>130</v>
      </c>
      <c r="AD191" s="15">
        <f t="shared" si="1120"/>
        <v>0</v>
      </c>
      <c r="AE191" s="10" t="str">
        <f>IFERROR(VLOOKUP(A191,'9'!U:V,2,0),"0")</f>
        <v>0</v>
      </c>
      <c r="AF191" s="5" t="s">
        <v>130</v>
      </c>
      <c r="AG191" s="15">
        <f t="shared" si="1121"/>
        <v>0</v>
      </c>
      <c r="AH191" s="10" t="str">
        <f>IFERROR(VLOOKUP(A191,'10'!U:V,2,0),"0")</f>
        <v>0</v>
      </c>
      <c r="AI191" s="5" t="s">
        <v>130</v>
      </c>
      <c r="AJ191" s="15">
        <f t="shared" si="1122"/>
        <v>0</v>
      </c>
      <c r="AK191" s="10" t="str">
        <f>IFERROR(VLOOKUP(A191,'11'!U:V,2,0),"0")</f>
        <v>0</v>
      </c>
      <c r="AL191" s="5" t="s">
        <v>130</v>
      </c>
      <c r="AM191" s="15">
        <f t="shared" si="1123"/>
        <v>0</v>
      </c>
      <c r="AN191" s="10" t="str">
        <f>IFERROR(VLOOKUP(A191,'12'!U:V,2,0),"0")</f>
        <v>0</v>
      </c>
      <c r="AO191" s="5" t="s">
        <v>130</v>
      </c>
      <c r="AP191" s="15">
        <f t="shared" si="1124"/>
        <v>0</v>
      </c>
      <c r="AQ191" s="10" t="str">
        <f>IFERROR(VLOOKUP(A191,'13'!U:V,2,0),"0")</f>
        <v>0</v>
      </c>
      <c r="AR191" s="5" t="s">
        <v>130</v>
      </c>
      <c r="AS191" s="15">
        <f t="shared" si="1125"/>
        <v>0</v>
      </c>
      <c r="AT191" s="10" t="str">
        <f>IFERROR(VLOOKUP(A191,'14'!U:V,2,0),"0")</f>
        <v>0</v>
      </c>
      <c r="AU191" s="5" t="s">
        <v>130</v>
      </c>
      <c r="AV191" s="15">
        <f t="shared" si="1126"/>
        <v>0</v>
      </c>
      <c r="AW191" s="10" t="str">
        <f>IFERROR(VLOOKUP(A191,'15'!U:V,2,0),"0")</f>
        <v>0</v>
      </c>
      <c r="AX191" s="5" t="s">
        <v>130</v>
      </c>
      <c r="AY191" s="15">
        <f t="shared" si="1127"/>
        <v>0</v>
      </c>
      <c r="AZ191" s="10" t="str">
        <f>IFERROR(VLOOKUP(A191,'16'!U:V,2,0),"0")</f>
        <v>0</v>
      </c>
      <c r="BA191" s="5" t="s">
        <v>130</v>
      </c>
      <c r="BB191" s="15">
        <f t="shared" si="1128"/>
        <v>0</v>
      </c>
      <c r="BC191" s="10" t="str">
        <f>IFERROR(VLOOKUP(A191,'17'!U:V,2,0),"0")</f>
        <v>0</v>
      </c>
      <c r="BD191" s="5" t="s">
        <v>130</v>
      </c>
      <c r="BE191" s="15">
        <f t="shared" si="1129"/>
        <v>0</v>
      </c>
      <c r="BF191" s="10" t="str">
        <f>IFERROR(VLOOKUP(A191,'18'!U:V,2,0),"0")</f>
        <v>0</v>
      </c>
      <c r="BG191" s="5" t="s">
        <v>130</v>
      </c>
      <c r="BH191" s="15">
        <f t="shared" si="1130"/>
        <v>0</v>
      </c>
      <c r="BI191" s="10" t="str">
        <f>IFERROR(VLOOKUP(A191,'19'!U:V,2,0),"0")</f>
        <v>0</v>
      </c>
      <c r="BJ191" s="5" t="s">
        <v>130</v>
      </c>
      <c r="BK191" s="15">
        <f t="shared" si="1131"/>
        <v>0</v>
      </c>
      <c r="BL191" s="10" t="str">
        <f>IFERROR(VLOOKUP(A191,'20'!U:V,2,0),"0")</f>
        <v>0</v>
      </c>
      <c r="BM191" s="5" t="s">
        <v>130</v>
      </c>
      <c r="BN191" s="15">
        <f t="shared" si="1132"/>
        <v>0</v>
      </c>
      <c r="BO191" s="10" t="str">
        <f>IFERROR(VLOOKUP(A191,'21'!U:V,2,0),"0")</f>
        <v>0</v>
      </c>
      <c r="BP191" s="5" t="s">
        <v>130</v>
      </c>
      <c r="BQ191" s="15">
        <f t="shared" si="1133"/>
        <v>0</v>
      </c>
      <c r="BR191" s="10" t="str">
        <f>IFERROR(VLOOKUP(A191,'22'!U:V,2,0),"0")</f>
        <v>0</v>
      </c>
      <c r="BS191" s="5" t="s">
        <v>130</v>
      </c>
      <c r="BT191" s="15">
        <f t="shared" si="1134"/>
        <v>0</v>
      </c>
      <c r="BU191" s="10" t="str">
        <f>IFERROR(VLOOKUP(A191,'23'!U:V,2,0),"0")</f>
        <v>0</v>
      </c>
      <c r="BV191" s="5" t="s">
        <v>130</v>
      </c>
      <c r="BW191" s="15">
        <f t="shared" si="1135"/>
        <v>0</v>
      </c>
      <c r="BX191" s="10" t="str">
        <f>IFERROR(VLOOKUP(A191,'24'!U:V,2,0),"0")</f>
        <v>0</v>
      </c>
      <c r="BY191" s="5" t="s">
        <v>130</v>
      </c>
      <c r="BZ191" s="15">
        <f t="shared" si="1136"/>
        <v>0</v>
      </c>
      <c r="CA191" s="10" t="str">
        <f>IFERROR(VLOOKUP(A191,'25'!U:V,2,0),"0")</f>
        <v>0</v>
      </c>
      <c r="CB191" s="5" t="s">
        <v>130</v>
      </c>
      <c r="CC191" s="15">
        <f t="shared" si="1137"/>
        <v>0</v>
      </c>
      <c r="CD191" s="10" t="str">
        <f>IFERROR(VLOOKUP(A191,'26'!U:V,2,0),"0")</f>
        <v>0</v>
      </c>
      <c r="CE191" s="5" t="s">
        <v>130</v>
      </c>
      <c r="CF191" s="15">
        <f t="shared" si="1138"/>
        <v>0</v>
      </c>
      <c r="CG191" s="10" t="str">
        <f>IFERROR(VLOOKUP(A191,'27'!U:V,2,0),"0")</f>
        <v>0</v>
      </c>
      <c r="CH191" s="5" t="s">
        <v>130</v>
      </c>
      <c r="CI191" s="15">
        <f t="shared" si="1139"/>
        <v>0</v>
      </c>
      <c r="CJ191" s="10" t="str">
        <f>IFERROR(VLOOKUP(A191,'28'!U:V,2,0),"0")</f>
        <v>0</v>
      </c>
      <c r="CK191" s="5" t="s">
        <v>130</v>
      </c>
      <c r="CL191" s="15">
        <f t="shared" si="1140"/>
        <v>0</v>
      </c>
      <c r="CM191" s="10" t="str">
        <f>IFERROR(VLOOKUP(A191,'29'!U:V,2,0),"0")</f>
        <v>0</v>
      </c>
      <c r="CN191" s="5" t="s">
        <v>130</v>
      </c>
      <c r="CO191" s="15">
        <f t="shared" si="1141"/>
        <v>0</v>
      </c>
      <c r="CP191" s="10" t="str">
        <f>IFERROR(VLOOKUP(A191,'30'!U:V,2,0),"0")</f>
        <v>0</v>
      </c>
      <c r="CQ191" s="5" t="s">
        <v>130</v>
      </c>
      <c r="CR191" s="15">
        <f t="shared" si="1142"/>
        <v>0</v>
      </c>
      <c r="CS191" s="10" t="str">
        <f>IFERROR(VLOOKUP(A191,'31'!U:V,2,0),"0")</f>
        <v>0</v>
      </c>
      <c r="CT191" s="5" t="s">
        <v>130</v>
      </c>
      <c r="CU191" s="15">
        <f t="shared" si="1143"/>
        <v>0</v>
      </c>
      <c r="CV191" s="10" t="str">
        <f>IFERROR(VLOOKUP(A191,'เซต1-31'!V:W,2,0),"0")</f>
        <v>0</v>
      </c>
      <c r="CW191" s="5" t="s">
        <v>130</v>
      </c>
      <c r="CX191" s="15">
        <f t="shared" si="1144"/>
        <v>0</v>
      </c>
    </row>
    <row r="192" spans="1:102" x14ac:dyDescent="0.25">
      <c r="A192" s="5" t="s">
        <v>554</v>
      </c>
      <c r="B192" s="4" t="s">
        <v>555</v>
      </c>
      <c r="C192" s="13">
        <v>25.8</v>
      </c>
      <c r="D192" s="19">
        <f t="shared" si="1111"/>
        <v>0</v>
      </c>
      <c r="E192" s="5" t="s">
        <v>130</v>
      </c>
      <c r="F192" s="13">
        <f t="shared" si="1112"/>
        <v>0</v>
      </c>
      <c r="G192" s="10" t="str">
        <f>IFERROR(VLOOKUP(A192,'1'!U:V,2,0),"0")</f>
        <v>0</v>
      </c>
      <c r="H192" s="5" t="s">
        <v>130</v>
      </c>
      <c r="I192" s="15">
        <f t="shared" si="1113"/>
        <v>0</v>
      </c>
      <c r="J192" s="10" t="str">
        <f>IFERROR(VLOOKUP(A192,'2'!U:V,2,0),"0")</f>
        <v>0</v>
      </c>
      <c r="K192" s="5" t="s">
        <v>130</v>
      </c>
      <c r="L192" s="15">
        <f t="shared" si="1114"/>
        <v>0</v>
      </c>
      <c r="M192" s="10" t="str">
        <f>IFERROR(VLOOKUP(A192,'3'!U:V,2,0),"0")</f>
        <v>0</v>
      </c>
      <c r="N192" s="5" t="s">
        <v>130</v>
      </c>
      <c r="O192" s="15">
        <f t="shared" si="1115"/>
        <v>0</v>
      </c>
      <c r="P192" s="10" t="str">
        <f>IFERROR(VLOOKUP(A192,'4'!U:V,2,0),"0")</f>
        <v>0</v>
      </c>
      <c r="Q192" s="5" t="s">
        <v>130</v>
      </c>
      <c r="R192" s="15">
        <f t="shared" si="1116"/>
        <v>0</v>
      </c>
      <c r="S192" s="10" t="str">
        <f>IFERROR(VLOOKUP(A192,'5'!U:V,2,0),"0")</f>
        <v>0</v>
      </c>
      <c r="T192" s="5" t="s">
        <v>130</v>
      </c>
      <c r="U192" s="15">
        <f t="shared" si="1117"/>
        <v>0</v>
      </c>
      <c r="V192" s="10" t="str">
        <f>IFERROR(VLOOKUP(A192,'6'!U:V,2,0),"0")</f>
        <v>0</v>
      </c>
      <c r="W192" s="5" t="s">
        <v>130</v>
      </c>
      <c r="X192" s="15">
        <f t="shared" si="1118"/>
        <v>0</v>
      </c>
      <c r="Y192" s="10" t="str">
        <f>IFERROR(VLOOKUP(A192,'7'!U:V,2,0),"0")</f>
        <v>0</v>
      </c>
      <c r="Z192" s="5" t="s">
        <v>130</v>
      </c>
      <c r="AA192" s="15">
        <f t="shared" si="1119"/>
        <v>0</v>
      </c>
      <c r="AB192" s="10" t="str">
        <f>IFERROR(VLOOKUP(A192,'8'!U:V,2,0),"0")</f>
        <v>0</v>
      </c>
      <c r="AC192" s="5" t="s">
        <v>130</v>
      </c>
      <c r="AD192" s="15">
        <f t="shared" si="1120"/>
        <v>0</v>
      </c>
      <c r="AE192" s="10" t="str">
        <f>IFERROR(VLOOKUP(A192,'9'!U:V,2,0),"0")</f>
        <v>0</v>
      </c>
      <c r="AF192" s="5" t="s">
        <v>130</v>
      </c>
      <c r="AG192" s="15">
        <f t="shared" si="1121"/>
        <v>0</v>
      </c>
      <c r="AH192" s="10" t="str">
        <f>IFERROR(VLOOKUP(A192,'10'!U:V,2,0),"0")</f>
        <v>0</v>
      </c>
      <c r="AI192" s="5" t="s">
        <v>130</v>
      </c>
      <c r="AJ192" s="15">
        <f t="shared" si="1122"/>
        <v>0</v>
      </c>
      <c r="AK192" s="10" t="str">
        <f>IFERROR(VLOOKUP(A192,'11'!U:V,2,0),"0")</f>
        <v>0</v>
      </c>
      <c r="AL192" s="5" t="s">
        <v>130</v>
      </c>
      <c r="AM192" s="15">
        <f t="shared" si="1123"/>
        <v>0</v>
      </c>
      <c r="AN192" s="10" t="str">
        <f>IFERROR(VLOOKUP(A192,'12'!U:V,2,0),"0")</f>
        <v>0</v>
      </c>
      <c r="AO192" s="5" t="s">
        <v>130</v>
      </c>
      <c r="AP192" s="15">
        <f t="shared" si="1124"/>
        <v>0</v>
      </c>
      <c r="AQ192" s="10" t="str">
        <f>IFERROR(VLOOKUP(A192,'13'!U:V,2,0),"0")</f>
        <v>0</v>
      </c>
      <c r="AR192" s="5" t="s">
        <v>130</v>
      </c>
      <c r="AS192" s="15">
        <f t="shared" si="1125"/>
        <v>0</v>
      </c>
      <c r="AT192" s="10" t="str">
        <f>IFERROR(VLOOKUP(A192,'14'!U:V,2,0),"0")</f>
        <v>0</v>
      </c>
      <c r="AU192" s="5" t="s">
        <v>130</v>
      </c>
      <c r="AV192" s="15">
        <f t="shared" si="1126"/>
        <v>0</v>
      </c>
      <c r="AW192" s="10" t="str">
        <f>IFERROR(VLOOKUP(A192,'15'!U:V,2,0),"0")</f>
        <v>0</v>
      </c>
      <c r="AX192" s="5" t="s">
        <v>130</v>
      </c>
      <c r="AY192" s="15">
        <f t="shared" si="1127"/>
        <v>0</v>
      </c>
      <c r="AZ192" s="10" t="str">
        <f>IFERROR(VLOOKUP(A192,'16'!U:V,2,0),"0")</f>
        <v>0</v>
      </c>
      <c r="BA192" s="5" t="s">
        <v>130</v>
      </c>
      <c r="BB192" s="15">
        <f t="shared" si="1128"/>
        <v>0</v>
      </c>
      <c r="BC192" s="10" t="str">
        <f>IFERROR(VLOOKUP(A192,'17'!U:V,2,0),"0")</f>
        <v>0</v>
      </c>
      <c r="BD192" s="5" t="s">
        <v>130</v>
      </c>
      <c r="BE192" s="15">
        <f t="shared" si="1129"/>
        <v>0</v>
      </c>
      <c r="BF192" s="10" t="str">
        <f>IFERROR(VLOOKUP(A192,'18'!U:V,2,0),"0")</f>
        <v>0</v>
      </c>
      <c r="BG192" s="5" t="s">
        <v>130</v>
      </c>
      <c r="BH192" s="15">
        <f t="shared" si="1130"/>
        <v>0</v>
      </c>
      <c r="BI192" s="10" t="str">
        <f>IFERROR(VLOOKUP(A192,'19'!U:V,2,0),"0")</f>
        <v>0</v>
      </c>
      <c r="BJ192" s="5" t="s">
        <v>130</v>
      </c>
      <c r="BK192" s="15">
        <f t="shared" si="1131"/>
        <v>0</v>
      </c>
      <c r="BL192" s="10" t="str">
        <f>IFERROR(VLOOKUP(A192,'20'!U:V,2,0),"0")</f>
        <v>0</v>
      </c>
      <c r="BM192" s="5" t="s">
        <v>130</v>
      </c>
      <c r="BN192" s="15">
        <f t="shared" si="1132"/>
        <v>0</v>
      </c>
      <c r="BO192" s="10" t="str">
        <f>IFERROR(VLOOKUP(A192,'21'!U:V,2,0),"0")</f>
        <v>0</v>
      </c>
      <c r="BP192" s="5" t="s">
        <v>130</v>
      </c>
      <c r="BQ192" s="15">
        <f t="shared" si="1133"/>
        <v>0</v>
      </c>
      <c r="BR192" s="10" t="str">
        <f>IFERROR(VLOOKUP(A192,'22'!U:V,2,0),"0")</f>
        <v>0</v>
      </c>
      <c r="BS192" s="5" t="s">
        <v>130</v>
      </c>
      <c r="BT192" s="15">
        <f t="shared" si="1134"/>
        <v>0</v>
      </c>
      <c r="BU192" s="10" t="str">
        <f>IFERROR(VLOOKUP(A192,'23'!U:V,2,0),"0")</f>
        <v>0</v>
      </c>
      <c r="BV192" s="5" t="s">
        <v>130</v>
      </c>
      <c r="BW192" s="15">
        <f t="shared" si="1135"/>
        <v>0</v>
      </c>
      <c r="BX192" s="10" t="str">
        <f>IFERROR(VLOOKUP(A192,'24'!U:V,2,0),"0")</f>
        <v>0</v>
      </c>
      <c r="BY192" s="5" t="s">
        <v>130</v>
      </c>
      <c r="BZ192" s="15">
        <f t="shared" si="1136"/>
        <v>0</v>
      </c>
      <c r="CA192" s="10" t="str">
        <f>IFERROR(VLOOKUP(A192,'25'!U:V,2,0),"0")</f>
        <v>0</v>
      </c>
      <c r="CB192" s="5" t="s">
        <v>130</v>
      </c>
      <c r="CC192" s="15">
        <f t="shared" si="1137"/>
        <v>0</v>
      </c>
      <c r="CD192" s="10" t="str">
        <f>IFERROR(VLOOKUP(A192,'26'!U:V,2,0),"0")</f>
        <v>0</v>
      </c>
      <c r="CE192" s="5" t="s">
        <v>130</v>
      </c>
      <c r="CF192" s="15">
        <f t="shared" si="1138"/>
        <v>0</v>
      </c>
      <c r="CG192" s="10" t="str">
        <f>IFERROR(VLOOKUP(A192,'27'!U:V,2,0),"0")</f>
        <v>0</v>
      </c>
      <c r="CH192" s="5" t="s">
        <v>130</v>
      </c>
      <c r="CI192" s="15">
        <f t="shared" si="1139"/>
        <v>0</v>
      </c>
      <c r="CJ192" s="10" t="str">
        <f>IFERROR(VLOOKUP(A192,'28'!U:V,2,0),"0")</f>
        <v>0</v>
      </c>
      <c r="CK192" s="5" t="s">
        <v>130</v>
      </c>
      <c r="CL192" s="15">
        <f t="shared" si="1140"/>
        <v>0</v>
      </c>
      <c r="CM192" s="10" t="str">
        <f>IFERROR(VLOOKUP(A192,'29'!U:V,2,0),"0")</f>
        <v>0</v>
      </c>
      <c r="CN192" s="5" t="s">
        <v>130</v>
      </c>
      <c r="CO192" s="15">
        <f t="shared" si="1141"/>
        <v>0</v>
      </c>
      <c r="CP192" s="10" t="str">
        <f>IFERROR(VLOOKUP(A192,'30'!U:V,2,0),"0")</f>
        <v>0</v>
      </c>
      <c r="CQ192" s="5" t="s">
        <v>130</v>
      </c>
      <c r="CR192" s="15">
        <f t="shared" si="1142"/>
        <v>0</v>
      </c>
      <c r="CS192" s="10" t="str">
        <f>IFERROR(VLOOKUP(A192,'31'!U:V,2,0),"0")</f>
        <v>0</v>
      </c>
      <c r="CT192" s="5" t="s">
        <v>130</v>
      </c>
      <c r="CU192" s="15">
        <f t="shared" si="1143"/>
        <v>0</v>
      </c>
      <c r="CV192" s="10" t="str">
        <f>IFERROR(VLOOKUP(A192,'เซต1-31'!V:W,2,0),"0")</f>
        <v>0</v>
      </c>
      <c r="CW192" s="5" t="s">
        <v>130</v>
      </c>
      <c r="CX192" s="15">
        <f t="shared" si="1144"/>
        <v>0</v>
      </c>
    </row>
    <row r="193" spans="1:102" x14ac:dyDescent="0.25">
      <c r="A193" s="5" t="s">
        <v>560</v>
      </c>
      <c r="B193" s="4" t="s">
        <v>561</v>
      </c>
      <c r="C193" s="13">
        <v>23.42</v>
      </c>
      <c r="D193" s="19">
        <f t="shared" si="1111"/>
        <v>0</v>
      </c>
      <c r="E193" s="5" t="s">
        <v>130</v>
      </c>
      <c r="F193" s="13">
        <f t="shared" si="1112"/>
        <v>0</v>
      </c>
      <c r="G193" s="10" t="str">
        <f>IFERROR(VLOOKUP(A193,'1'!U:V,2,0),"0")</f>
        <v>0</v>
      </c>
      <c r="H193" s="5" t="s">
        <v>130</v>
      </c>
      <c r="I193" s="15">
        <f t="shared" si="1113"/>
        <v>0</v>
      </c>
      <c r="J193" s="10" t="str">
        <f>IFERROR(VLOOKUP(A193,'2'!U:V,2,0),"0")</f>
        <v>0</v>
      </c>
      <c r="K193" s="5" t="s">
        <v>130</v>
      </c>
      <c r="L193" s="15">
        <f t="shared" si="1114"/>
        <v>0</v>
      </c>
      <c r="M193" s="10" t="str">
        <f>IFERROR(VLOOKUP(A193,'3'!U:V,2,0),"0")</f>
        <v>0</v>
      </c>
      <c r="N193" s="5" t="s">
        <v>130</v>
      </c>
      <c r="O193" s="15">
        <f t="shared" si="1115"/>
        <v>0</v>
      </c>
      <c r="P193" s="10" t="str">
        <f>IFERROR(VLOOKUP(A193,'4'!U:V,2,0),"0")</f>
        <v>0</v>
      </c>
      <c r="Q193" s="5" t="s">
        <v>130</v>
      </c>
      <c r="R193" s="15">
        <f t="shared" si="1116"/>
        <v>0</v>
      </c>
      <c r="S193" s="10" t="str">
        <f>IFERROR(VLOOKUP(A193,'5'!U:V,2,0),"0")</f>
        <v>0</v>
      </c>
      <c r="T193" s="5" t="s">
        <v>130</v>
      </c>
      <c r="U193" s="15">
        <f t="shared" si="1117"/>
        <v>0</v>
      </c>
      <c r="V193" s="10" t="str">
        <f>IFERROR(VLOOKUP(A193,'6'!U:V,2,0),"0")</f>
        <v>0</v>
      </c>
      <c r="W193" s="5" t="s">
        <v>130</v>
      </c>
      <c r="X193" s="15">
        <f t="shared" si="1118"/>
        <v>0</v>
      </c>
      <c r="Y193" s="10" t="str">
        <f>IFERROR(VLOOKUP(A193,'7'!U:V,2,0),"0")</f>
        <v>0</v>
      </c>
      <c r="Z193" s="5" t="s">
        <v>130</v>
      </c>
      <c r="AA193" s="15">
        <f t="shared" si="1119"/>
        <v>0</v>
      </c>
      <c r="AB193" s="10" t="str">
        <f>IFERROR(VLOOKUP(A193,'8'!U:V,2,0),"0")</f>
        <v>0</v>
      </c>
      <c r="AC193" s="5" t="s">
        <v>130</v>
      </c>
      <c r="AD193" s="15">
        <f t="shared" si="1120"/>
        <v>0</v>
      </c>
      <c r="AE193" s="10" t="str">
        <f>IFERROR(VLOOKUP(A193,'9'!U:V,2,0),"0")</f>
        <v>0</v>
      </c>
      <c r="AF193" s="5" t="s">
        <v>130</v>
      </c>
      <c r="AG193" s="15">
        <f t="shared" si="1121"/>
        <v>0</v>
      </c>
      <c r="AH193" s="10" t="str">
        <f>IFERROR(VLOOKUP(A193,'10'!U:V,2,0),"0")</f>
        <v>0</v>
      </c>
      <c r="AI193" s="5" t="s">
        <v>130</v>
      </c>
      <c r="AJ193" s="15">
        <f t="shared" si="1122"/>
        <v>0</v>
      </c>
      <c r="AK193" s="10" t="str">
        <f>IFERROR(VLOOKUP(A193,'11'!U:V,2,0),"0")</f>
        <v>0</v>
      </c>
      <c r="AL193" s="5" t="s">
        <v>130</v>
      </c>
      <c r="AM193" s="15">
        <f t="shared" si="1123"/>
        <v>0</v>
      </c>
      <c r="AN193" s="10" t="str">
        <f>IFERROR(VLOOKUP(A193,'12'!U:V,2,0),"0")</f>
        <v>0</v>
      </c>
      <c r="AO193" s="5" t="s">
        <v>130</v>
      </c>
      <c r="AP193" s="15">
        <f t="shared" si="1124"/>
        <v>0</v>
      </c>
      <c r="AQ193" s="10" t="str">
        <f>IFERROR(VLOOKUP(A193,'13'!U:V,2,0),"0")</f>
        <v>0</v>
      </c>
      <c r="AR193" s="5" t="s">
        <v>130</v>
      </c>
      <c r="AS193" s="15">
        <f t="shared" si="1125"/>
        <v>0</v>
      </c>
      <c r="AT193" s="10" t="str">
        <f>IFERROR(VLOOKUP(A193,'14'!U:V,2,0),"0")</f>
        <v>0</v>
      </c>
      <c r="AU193" s="5" t="s">
        <v>130</v>
      </c>
      <c r="AV193" s="15">
        <f t="shared" si="1126"/>
        <v>0</v>
      </c>
      <c r="AW193" s="10" t="str">
        <f>IFERROR(VLOOKUP(A193,'15'!U:V,2,0),"0")</f>
        <v>0</v>
      </c>
      <c r="AX193" s="5" t="s">
        <v>130</v>
      </c>
      <c r="AY193" s="15">
        <f t="shared" si="1127"/>
        <v>0</v>
      </c>
      <c r="AZ193" s="10" t="str">
        <f>IFERROR(VLOOKUP(A193,'16'!U:V,2,0),"0")</f>
        <v>0</v>
      </c>
      <c r="BA193" s="5" t="s">
        <v>130</v>
      </c>
      <c r="BB193" s="15">
        <f t="shared" si="1128"/>
        <v>0</v>
      </c>
      <c r="BC193" s="10" t="str">
        <f>IFERROR(VLOOKUP(A193,'17'!U:V,2,0),"0")</f>
        <v>0</v>
      </c>
      <c r="BD193" s="5" t="s">
        <v>130</v>
      </c>
      <c r="BE193" s="15">
        <f t="shared" si="1129"/>
        <v>0</v>
      </c>
      <c r="BF193" s="10" t="str">
        <f>IFERROR(VLOOKUP(A193,'18'!U:V,2,0),"0")</f>
        <v>0</v>
      </c>
      <c r="BG193" s="5" t="s">
        <v>130</v>
      </c>
      <c r="BH193" s="15">
        <f t="shared" si="1130"/>
        <v>0</v>
      </c>
      <c r="BI193" s="10" t="str">
        <f>IFERROR(VLOOKUP(A193,'19'!U:V,2,0),"0")</f>
        <v>0</v>
      </c>
      <c r="BJ193" s="5" t="s">
        <v>130</v>
      </c>
      <c r="BK193" s="15">
        <f t="shared" si="1131"/>
        <v>0</v>
      </c>
      <c r="BL193" s="10" t="str">
        <f>IFERROR(VLOOKUP(A193,'20'!U:V,2,0),"0")</f>
        <v>0</v>
      </c>
      <c r="BM193" s="5" t="s">
        <v>130</v>
      </c>
      <c r="BN193" s="15">
        <f t="shared" si="1132"/>
        <v>0</v>
      </c>
      <c r="BO193" s="10" t="str">
        <f>IFERROR(VLOOKUP(A193,'21'!U:V,2,0),"0")</f>
        <v>0</v>
      </c>
      <c r="BP193" s="5" t="s">
        <v>130</v>
      </c>
      <c r="BQ193" s="15">
        <f t="shared" si="1133"/>
        <v>0</v>
      </c>
      <c r="BR193" s="10" t="str">
        <f>IFERROR(VLOOKUP(A193,'22'!U:V,2,0),"0")</f>
        <v>0</v>
      </c>
      <c r="BS193" s="5" t="s">
        <v>130</v>
      </c>
      <c r="BT193" s="15">
        <f t="shared" si="1134"/>
        <v>0</v>
      </c>
      <c r="BU193" s="10" t="str">
        <f>IFERROR(VLOOKUP(A193,'23'!U:V,2,0),"0")</f>
        <v>0</v>
      </c>
      <c r="BV193" s="5" t="s">
        <v>130</v>
      </c>
      <c r="BW193" s="15">
        <f t="shared" si="1135"/>
        <v>0</v>
      </c>
      <c r="BX193" s="10" t="str">
        <f>IFERROR(VLOOKUP(A193,'24'!U:V,2,0),"0")</f>
        <v>0</v>
      </c>
      <c r="BY193" s="5" t="s">
        <v>130</v>
      </c>
      <c r="BZ193" s="15">
        <f t="shared" si="1136"/>
        <v>0</v>
      </c>
      <c r="CA193" s="10" t="str">
        <f>IFERROR(VLOOKUP(A193,'25'!U:V,2,0),"0")</f>
        <v>0</v>
      </c>
      <c r="CB193" s="5" t="s">
        <v>130</v>
      </c>
      <c r="CC193" s="15">
        <f t="shared" si="1137"/>
        <v>0</v>
      </c>
      <c r="CD193" s="10" t="str">
        <f>IFERROR(VLOOKUP(A193,'26'!U:V,2,0),"0")</f>
        <v>0</v>
      </c>
      <c r="CE193" s="5" t="s">
        <v>130</v>
      </c>
      <c r="CF193" s="15">
        <f t="shared" si="1138"/>
        <v>0</v>
      </c>
      <c r="CG193" s="10" t="str">
        <f>IFERROR(VLOOKUP(A193,'27'!U:V,2,0),"0")</f>
        <v>0</v>
      </c>
      <c r="CH193" s="5" t="s">
        <v>130</v>
      </c>
      <c r="CI193" s="15">
        <f t="shared" si="1139"/>
        <v>0</v>
      </c>
      <c r="CJ193" s="10" t="str">
        <f>IFERROR(VLOOKUP(A193,'28'!U:V,2,0),"0")</f>
        <v>0</v>
      </c>
      <c r="CK193" s="5" t="s">
        <v>130</v>
      </c>
      <c r="CL193" s="15">
        <f t="shared" si="1140"/>
        <v>0</v>
      </c>
      <c r="CM193" s="10" t="str">
        <f>IFERROR(VLOOKUP(A193,'29'!U:V,2,0),"0")</f>
        <v>0</v>
      </c>
      <c r="CN193" s="5" t="s">
        <v>130</v>
      </c>
      <c r="CO193" s="15">
        <f t="shared" si="1141"/>
        <v>0</v>
      </c>
      <c r="CP193" s="10" t="str">
        <f>IFERROR(VLOOKUP(A193,'30'!U:V,2,0),"0")</f>
        <v>0</v>
      </c>
      <c r="CQ193" s="5" t="s">
        <v>130</v>
      </c>
      <c r="CR193" s="15">
        <f t="shared" si="1142"/>
        <v>0</v>
      </c>
      <c r="CS193" s="10" t="str">
        <f>IFERROR(VLOOKUP(A193,'31'!U:V,2,0),"0")</f>
        <v>0</v>
      </c>
      <c r="CT193" s="5" t="s">
        <v>130</v>
      </c>
      <c r="CU193" s="15">
        <f t="shared" si="1143"/>
        <v>0</v>
      </c>
      <c r="CV193" s="10" t="str">
        <f>IFERROR(VLOOKUP(A193,'เซต1-31'!V:W,2,0),"0")</f>
        <v>0</v>
      </c>
      <c r="CW193" s="5" t="s">
        <v>130</v>
      </c>
      <c r="CX193" s="15">
        <f t="shared" si="1144"/>
        <v>0</v>
      </c>
    </row>
    <row r="194" spans="1:102" x14ac:dyDescent="0.25">
      <c r="A194" s="5" t="s">
        <v>552</v>
      </c>
      <c r="B194" s="4" t="s">
        <v>553</v>
      </c>
      <c r="C194" s="13">
        <v>34.82</v>
      </c>
      <c r="D194" s="19">
        <f t="shared" si="1111"/>
        <v>0</v>
      </c>
      <c r="E194" s="5" t="s">
        <v>129</v>
      </c>
      <c r="F194" s="13">
        <f t="shared" si="1112"/>
        <v>0</v>
      </c>
      <c r="G194" s="10" t="str">
        <f>IFERROR(VLOOKUP(A194,'1'!U:V,2,0),"0")</f>
        <v>0</v>
      </c>
      <c r="H194" s="5" t="s">
        <v>129</v>
      </c>
      <c r="I194" s="15">
        <f t="shared" si="1113"/>
        <v>0</v>
      </c>
      <c r="J194" s="10" t="str">
        <f>IFERROR(VLOOKUP(A194,'2'!U:V,2,0),"0")</f>
        <v>0</v>
      </c>
      <c r="K194" s="5" t="s">
        <v>129</v>
      </c>
      <c r="L194" s="15">
        <f t="shared" si="1114"/>
        <v>0</v>
      </c>
      <c r="M194" s="10" t="str">
        <f>IFERROR(VLOOKUP(A194,'3'!U:V,2,0),"0")</f>
        <v>0</v>
      </c>
      <c r="N194" s="5" t="s">
        <v>129</v>
      </c>
      <c r="O194" s="15">
        <f t="shared" si="1115"/>
        <v>0</v>
      </c>
      <c r="P194" s="10" t="str">
        <f>IFERROR(VLOOKUP(A194,'4'!U:V,2,0),"0")</f>
        <v>0</v>
      </c>
      <c r="Q194" s="5" t="s">
        <v>129</v>
      </c>
      <c r="R194" s="15">
        <f t="shared" si="1116"/>
        <v>0</v>
      </c>
      <c r="S194" s="10" t="str">
        <f>IFERROR(VLOOKUP(A194,'5'!U:V,2,0),"0")</f>
        <v>0</v>
      </c>
      <c r="T194" s="5" t="s">
        <v>129</v>
      </c>
      <c r="U194" s="15">
        <f t="shared" si="1117"/>
        <v>0</v>
      </c>
      <c r="V194" s="10" t="str">
        <f>IFERROR(VLOOKUP(A194,'6'!U:V,2,0),"0")</f>
        <v>0</v>
      </c>
      <c r="W194" s="5" t="s">
        <v>129</v>
      </c>
      <c r="X194" s="15">
        <f t="shared" si="1118"/>
        <v>0</v>
      </c>
      <c r="Y194" s="10" t="str">
        <f>IFERROR(VLOOKUP(A194,'7'!U:V,2,0),"0")</f>
        <v>0</v>
      </c>
      <c r="Z194" s="5" t="s">
        <v>129</v>
      </c>
      <c r="AA194" s="15">
        <f t="shared" si="1119"/>
        <v>0</v>
      </c>
      <c r="AB194" s="10" t="str">
        <f>IFERROR(VLOOKUP(A194,'8'!U:V,2,0),"0")</f>
        <v>0</v>
      </c>
      <c r="AC194" s="5" t="s">
        <v>129</v>
      </c>
      <c r="AD194" s="15">
        <f t="shared" si="1120"/>
        <v>0</v>
      </c>
      <c r="AE194" s="10" t="str">
        <f>IFERROR(VLOOKUP(A194,'9'!U:V,2,0),"0")</f>
        <v>0</v>
      </c>
      <c r="AF194" s="5" t="s">
        <v>129</v>
      </c>
      <c r="AG194" s="15">
        <f t="shared" si="1121"/>
        <v>0</v>
      </c>
      <c r="AH194" s="10" t="str">
        <f>IFERROR(VLOOKUP(A194,'10'!U:V,2,0),"0")</f>
        <v>0</v>
      </c>
      <c r="AI194" s="5" t="s">
        <v>129</v>
      </c>
      <c r="AJ194" s="15">
        <f t="shared" si="1122"/>
        <v>0</v>
      </c>
      <c r="AK194" s="10" t="str">
        <f>IFERROR(VLOOKUP(A194,'11'!U:V,2,0),"0")</f>
        <v>0</v>
      </c>
      <c r="AL194" s="5" t="s">
        <v>129</v>
      </c>
      <c r="AM194" s="15">
        <f t="shared" si="1123"/>
        <v>0</v>
      </c>
      <c r="AN194" s="10" t="str">
        <f>IFERROR(VLOOKUP(A194,'12'!U:V,2,0),"0")</f>
        <v>0</v>
      </c>
      <c r="AO194" s="5" t="s">
        <v>129</v>
      </c>
      <c r="AP194" s="15">
        <f t="shared" si="1124"/>
        <v>0</v>
      </c>
      <c r="AQ194" s="10" t="str">
        <f>IFERROR(VLOOKUP(A194,'13'!U:V,2,0),"0")</f>
        <v>0</v>
      </c>
      <c r="AR194" s="5" t="s">
        <v>129</v>
      </c>
      <c r="AS194" s="15">
        <f t="shared" si="1125"/>
        <v>0</v>
      </c>
      <c r="AT194" s="10" t="str">
        <f>IFERROR(VLOOKUP(A194,'14'!U:V,2,0),"0")</f>
        <v>0</v>
      </c>
      <c r="AU194" s="5" t="s">
        <v>129</v>
      </c>
      <c r="AV194" s="15">
        <f t="shared" si="1126"/>
        <v>0</v>
      </c>
      <c r="AW194" s="10" t="str">
        <f>IFERROR(VLOOKUP(A194,'15'!U:V,2,0),"0")</f>
        <v>0</v>
      </c>
      <c r="AX194" s="5" t="s">
        <v>129</v>
      </c>
      <c r="AY194" s="15">
        <f t="shared" si="1127"/>
        <v>0</v>
      </c>
      <c r="AZ194" s="10" t="str">
        <f>IFERROR(VLOOKUP(A194,'16'!U:V,2,0),"0")</f>
        <v>0</v>
      </c>
      <c r="BA194" s="5" t="s">
        <v>129</v>
      </c>
      <c r="BB194" s="15">
        <f t="shared" si="1128"/>
        <v>0</v>
      </c>
      <c r="BC194" s="10" t="str">
        <f>IFERROR(VLOOKUP(A194,'17'!U:V,2,0),"0")</f>
        <v>0</v>
      </c>
      <c r="BD194" s="5" t="s">
        <v>129</v>
      </c>
      <c r="BE194" s="15">
        <f t="shared" si="1129"/>
        <v>0</v>
      </c>
      <c r="BF194" s="10" t="str">
        <f>IFERROR(VLOOKUP(A194,'18'!U:V,2,0),"0")</f>
        <v>0</v>
      </c>
      <c r="BG194" s="5" t="s">
        <v>129</v>
      </c>
      <c r="BH194" s="15">
        <f t="shared" si="1130"/>
        <v>0</v>
      </c>
      <c r="BI194" s="10" t="str">
        <f>IFERROR(VLOOKUP(A194,'19'!U:V,2,0),"0")</f>
        <v>0</v>
      </c>
      <c r="BJ194" s="5" t="s">
        <v>129</v>
      </c>
      <c r="BK194" s="15">
        <f t="shared" si="1131"/>
        <v>0</v>
      </c>
      <c r="BL194" s="10" t="str">
        <f>IFERROR(VLOOKUP(A194,'20'!U:V,2,0),"0")</f>
        <v>0</v>
      </c>
      <c r="BM194" s="5" t="s">
        <v>129</v>
      </c>
      <c r="BN194" s="15">
        <f t="shared" si="1132"/>
        <v>0</v>
      </c>
      <c r="BO194" s="10" t="str">
        <f>IFERROR(VLOOKUP(A194,'21'!U:V,2,0),"0")</f>
        <v>0</v>
      </c>
      <c r="BP194" s="5" t="s">
        <v>129</v>
      </c>
      <c r="BQ194" s="15">
        <f t="shared" si="1133"/>
        <v>0</v>
      </c>
      <c r="BR194" s="10" t="str">
        <f>IFERROR(VLOOKUP(A194,'22'!U:V,2,0),"0")</f>
        <v>0</v>
      </c>
      <c r="BS194" s="5" t="s">
        <v>129</v>
      </c>
      <c r="BT194" s="15">
        <f t="shared" si="1134"/>
        <v>0</v>
      </c>
      <c r="BU194" s="10" t="str">
        <f>IFERROR(VLOOKUP(A194,'23'!U:V,2,0),"0")</f>
        <v>0</v>
      </c>
      <c r="BV194" s="5" t="s">
        <v>129</v>
      </c>
      <c r="BW194" s="15">
        <f t="shared" si="1135"/>
        <v>0</v>
      </c>
      <c r="BX194" s="10" t="str">
        <f>IFERROR(VLOOKUP(A194,'24'!U:V,2,0),"0")</f>
        <v>0</v>
      </c>
      <c r="BY194" s="5" t="s">
        <v>129</v>
      </c>
      <c r="BZ194" s="15">
        <f t="shared" si="1136"/>
        <v>0</v>
      </c>
      <c r="CA194" s="10" t="str">
        <f>IFERROR(VLOOKUP(A194,'25'!U:V,2,0),"0")</f>
        <v>0</v>
      </c>
      <c r="CB194" s="5" t="s">
        <v>129</v>
      </c>
      <c r="CC194" s="15">
        <f t="shared" si="1137"/>
        <v>0</v>
      </c>
      <c r="CD194" s="10" t="str">
        <f>IFERROR(VLOOKUP(A194,'26'!U:V,2,0),"0")</f>
        <v>0</v>
      </c>
      <c r="CE194" s="5" t="s">
        <v>129</v>
      </c>
      <c r="CF194" s="15">
        <f t="shared" si="1138"/>
        <v>0</v>
      </c>
      <c r="CG194" s="10" t="str">
        <f>IFERROR(VLOOKUP(A194,'27'!U:V,2,0),"0")</f>
        <v>0</v>
      </c>
      <c r="CH194" s="5" t="s">
        <v>129</v>
      </c>
      <c r="CI194" s="15">
        <f t="shared" si="1139"/>
        <v>0</v>
      </c>
      <c r="CJ194" s="10" t="str">
        <f>IFERROR(VLOOKUP(A194,'28'!U:V,2,0),"0")</f>
        <v>0</v>
      </c>
      <c r="CK194" s="5" t="s">
        <v>129</v>
      </c>
      <c r="CL194" s="15">
        <f t="shared" si="1140"/>
        <v>0</v>
      </c>
      <c r="CM194" s="10" t="str">
        <f>IFERROR(VLOOKUP(A194,'29'!U:V,2,0),"0")</f>
        <v>0</v>
      </c>
      <c r="CN194" s="5" t="s">
        <v>129</v>
      </c>
      <c r="CO194" s="15">
        <f t="shared" si="1141"/>
        <v>0</v>
      </c>
      <c r="CP194" s="10" t="str">
        <f>IFERROR(VLOOKUP(A194,'30'!U:V,2,0),"0")</f>
        <v>0</v>
      </c>
      <c r="CQ194" s="5" t="s">
        <v>129</v>
      </c>
      <c r="CR194" s="15">
        <f t="shared" si="1142"/>
        <v>0</v>
      </c>
      <c r="CS194" s="10" t="str">
        <f>IFERROR(VLOOKUP(A194,'31'!U:V,2,0),"0")</f>
        <v>0</v>
      </c>
      <c r="CT194" s="5" t="s">
        <v>129</v>
      </c>
      <c r="CU194" s="15">
        <f t="shared" si="1143"/>
        <v>0</v>
      </c>
      <c r="CV194" s="10" t="str">
        <f>IFERROR(VLOOKUP(A194,'เซต1-31'!V:W,2,0),"0")</f>
        <v>0</v>
      </c>
      <c r="CW194" s="5" t="s">
        <v>129</v>
      </c>
      <c r="CX194" s="15">
        <f t="shared" si="1144"/>
        <v>0</v>
      </c>
    </row>
    <row r="195" spans="1:102" x14ac:dyDescent="0.25">
      <c r="A195" s="5" t="s">
        <v>583</v>
      </c>
      <c r="B195" s="4" t="s">
        <v>584</v>
      </c>
      <c r="C195" s="13">
        <v>22.63</v>
      </c>
      <c r="D195" s="19">
        <f t="shared" ref="D195" si="1145">+G195+J195+M195+P195+S195+V195+Y195+AB195+AE195+AH195+AK195+AN195+AQ195+AT195+AW195+AZ195+BC195+BF195+BI195+BL195+BO195+BR195+BU195+BX195+CA195+CD195+CG195+CJ195+CM195+CP195+CS195+CV195</f>
        <v>0</v>
      </c>
      <c r="E195" s="5" t="s">
        <v>129</v>
      </c>
      <c r="F195" s="13">
        <f t="shared" ref="F195" si="1146">+D195*C195</f>
        <v>0</v>
      </c>
      <c r="G195" s="10" t="str">
        <f>IFERROR(VLOOKUP(A195,'1'!U:V,2,0),"0")</f>
        <v>0</v>
      </c>
      <c r="H195" s="5" t="s">
        <v>129</v>
      </c>
      <c r="I195" s="15">
        <f t="shared" ref="I195" si="1147">+G195*C195</f>
        <v>0</v>
      </c>
      <c r="J195" s="10" t="str">
        <f>IFERROR(VLOOKUP(A195,'2'!U:V,2,0),"0")</f>
        <v>0</v>
      </c>
      <c r="K195" s="5" t="s">
        <v>129</v>
      </c>
      <c r="L195" s="15">
        <f t="shared" ref="L195" si="1148">+J195*C195</f>
        <v>0</v>
      </c>
      <c r="M195" s="10" t="str">
        <f>IFERROR(VLOOKUP(A195,'3'!U:V,2,0),"0")</f>
        <v>0</v>
      </c>
      <c r="N195" s="5" t="s">
        <v>129</v>
      </c>
      <c r="O195" s="15">
        <f t="shared" ref="O195" si="1149">+M195*C195</f>
        <v>0</v>
      </c>
      <c r="P195" s="10" t="str">
        <f>IFERROR(VLOOKUP(A195,'4'!U:V,2,0),"0")</f>
        <v>0</v>
      </c>
      <c r="Q195" s="5" t="s">
        <v>129</v>
      </c>
      <c r="R195" s="15">
        <f t="shared" ref="R195" si="1150">+P195*C195</f>
        <v>0</v>
      </c>
      <c r="S195" s="10" t="str">
        <f>IFERROR(VLOOKUP(A195,'5'!U:V,2,0),"0")</f>
        <v>0</v>
      </c>
      <c r="T195" s="5" t="s">
        <v>129</v>
      </c>
      <c r="U195" s="15">
        <f t="shared" ref="U195" si="1151">+S195*C195</f>
        <v>0</v>
      </c>
      <c r="V195" s="10" t="str">
        <f>IFERROR(VLOOKUP(A195,'6'!U:V,2,0),"0")</f>
        <v>0</v>
      </c>
      <c r="W195" s="5" t="s">
        <v>129</v>
      </c>
      <c r="X195" s="15">
        <f t="shared" ref="X195" si="1152">+V195*C195</f>
        <v>0</v>
      </c>
      <c r="Y195" s="10" t="str">
        <f>IFERROR(VLOOKUP(A195,'7'!U:V,2,0),"0")</f>
        <v>0</v>
      </c>
      <c r="Z195" s="5" t="s">
        <v>129</v>
      </c>
      <c r="AA195" s="15">
        <f t="shared" ref="AA195" si="1153">+Y195*C195</f>
        <v>0</v>
      </c>
      <c r="AB195" s="10" t="str">
        <f>IFERROR(VLOOKUP(A195,'8'!U:V,2,0),"0")</f>
        <v>0</v>
      </c>
      <c r="AC195" s="5" t="s">
        <v>129</v>
      </c>
      <c r="AD195" s="15">
        <f t="shared" ref="AD195" si="1154">+AB195*C195</f>
        <v>0</v>
      </c>
      <c r="AE195" s="10" t="str">
        <f>IFERROR(VLOOKUP(A195,'9'!U:V,2,0),"0")</f>
        <v>0</v>
      </c>
      <c r="AF195" s="5" t="s">
        <v>129</v>
      </c>
      <c r="AG195" s="15">
        <f t="shared" ref="AG195" si="1155">+AE195*C195</f>
        <v>0</v>
      </c>
      <c r="AH195" s="10" t="str">
        <f>IFERROR(VLOOKUP(A195,'10'!U:V,2,0),"0")</f>
        <v>0</v>
      </c>
      <c r="AI195" s="5" t="s">
        <v>129</v>
      </c>
      <c r="AJ195" s="15">
        <f t="shared" ref="AJ195" si="1156">+AH195*C195</f>
        <v>0</v>
      </c>
      <c r="AK195" s="10" t="str">
        <f>IFERROR(VLOOKUP(A195,'11'!U:V,2,0),"0")</f>
        <v>0</v>
      </c>
      <c r="AL195" s="5" t="s">
        <v>129</v>
      </c>
      <c r="AM195" s="15">
        <f t="shared" ref="AM195" si="1157">+AK195*C195</f>
        <v>0</v>
      </c>
      <c r="AN195" s="10" t="str">
        <f>IFERROR(VLOOKUP(A195,'12'!U:V,2,0),"0")</f>
        <v>0</v>
      </c>
      <c r="AO195" s="5" t="s">
        <v>129</v>
      </c>
      <c r="AP195" s="15">
        <f t="shared" ref="AP195" si="1158">+AN195*C195</f>
        <v>0</v>
      </c>
      <c r="AQ195" s="10" t="str">
        <f>IFERROR(VLOOKUP(A195,'13'!U:V,2,0),"0")</f>
        <v>0</v>
      </c>
      <c r="AR195" s="5" t="s">
        <v>129</v>
      </c>
      <c r="AS195" s="15">
        <f t="shared" ref="AS195" si="1159">+AQ195*C195</f>
        <v>0</v>
      </c>
      <c r="AT195" s="10" t="str">
        <f>IFERROR(VLOOKUP(A195,'14'!U:V,2,0),"0")</f>
        <v>0</v>
      </c>
      <c r="AU195" s="5" t="s">
        <v>129</v>
      </c>
      <c r="AV195" s="15">
        <f t="shared" ref="AV195" si="1160">+AT195*C195</f>
        <v>0</v>
      </c>
      <c r="AW195" s="10" t="str">
        <f>IFERROR(VLOOKUP(A195,'15'!U:V,2,0),"0")</f>
        <v>0</v>
      </c>
      <c r="AX195" s="5" t="s">
        <v>129</v>
      </c>
      <c r="AY195" s="15">
        <f t="shared" ref="AY195" si="1161">+AW195*C195</f>
        <v>0</v>
      </c>
      <c r="AZ195" s="10" t="str">
        <f>IFERROR(VLOOKUP(A195,'16'!U:V,2,0),"0")</f>
        <v>0</v>
      </c>
      <c r="BA195" s="5" t="s">
        <v>129</v>
      </c>
      <c r="BB195" s="15">
        <f t="shared" ref="BB195" si="1162">+AZ195*C195</f>
        <v>0</v>
      </c>
      <c r="BC195" s="10" t="str">
        <f>IFERROR(VLOOKUP(A195,'17'!U:V,2,0),"0")</f>
        <v>0</v>
      </c>
      <c r="BD195" s="5" t="s">
        <v>129</v>
      </c>
      <c r="BE195" s="15">
        <f t="shared" ref="BE195" si="1163">+BC195*C195</f>
        <v>0</v>
      </c>
      <c r="BF195" s="10" t="str">
        <f>IFERROR(VLOOKUP(A195,'18'!U:V,2,0),"0")</f>
        <v>0</v>
      </c>
      <c r="BG195" s="5" t="s">
        <v>129</v>
      </c>
      <c r="BH195" s="15">
        <f t="shared" ref="BH195" si="1164">+BF195*C195</f>
        <v>0</v>
      </c>
      <c r="BI195" s="10" t="str">
        <f>IFERROR(VLOOKUP(A195,'19'!U:V,2,0),"0")</f>
        <v>0</v>
      </c>
      <c r="BJ195" s="5" t="s">
        <v>129</v>
      </c>
      <c r="BK195" s="15">
        <f t="shared" ref="BK195" si="1165">+BI195*C195</f>
        <v>0</v>
      </c>
      <c r="BL195" s="10" t="str">
        <f>IFERROR(VLOOKUP(A195,'20'!U:V,2,0),"0")</f>
        <v>0</v>
      </c>
      <c r="BM195" s="5" t="s">
        <v>129</v>
      </c>
      <c r="BN195" s="15">
        <f t="shared" ref="BN195" si="1166">+BL195*C195</f>
        <v>0</v>
      </c>
      <c r="BO195" s="10" t="str">
        <f>IFERROR(VLOOKUP(A195,'21'!U:V,2,0),"0")</f>
        <v>0</v>
      </c>
      <c r="BP195" s="5" t="s">
        <v>129</v>
      </c>
      <c r="BQ195" s="15">
        <f t="shared" ref="BQ195" si="1167">+BO195*C195</f>
        <v>0</v>
      </c>
      <c r="BR195" s="10" t="str">
        <f>IFERROR(VLOOKUP(A195,'22'!U:V,2,0),"0")</f>
        <v>0</v>
      </c>
      <c r="BS195" s="5" t="s">
        <v>129</v>
      </c>
      <c r="BT195" s="15">
        <f t="shared" ref="BT195" si="1168">+BR195*C195</f>
        <v>0</v>
      </c>
      <c r="BU195" s="10" t="str">
        <f>IFERROR(VLOOKUP(A195,'23'!U:V,2,0),"0")</f>
        <v>0</v>
      </c>
      <c r="BV195" s="5" t="s">
        <v>129</v>
      </c>
      <c r="BW195" s="15">
        <f t="shared" ref="BW195" si="1169">+BU195*C195</f>
        <v>0</v>
      </c>
      <c r="BX195" s="10" t="str">
        <f>IFERROR(VLOOKUP(A195,'24'!U:V,2,0),"0")</f>
        <v>0</v>
      </c>
      <c r="BY195" s="5" t="s">
        <v>129</v>
      </c>
      <c r="BZ195" s="15">
        <f t="shared" ref="BZ195" si="1170">+BX195*C195</f>
        <v>0</v>
      </c>
      <c r="CA195" s="10" t="str">
        <f>IFERROR(VLOOKUP(A195,'25'!U:V,2,0),"0")</f>
        <v>0</v>
      </c>
      <c r="CB195" s="5" t="s">
        <v>129</v>
      </c>
      <c r="CC195" s="15">
        <f t="shared" ref="CC195" si="1171">+CA195*C195</f>
        <v>0</v>
      </c>
      <c r="CD195" s="10" t="str">
        <f>IFERROR(VLOOKUP(A195,'26'!U:V,2,0),"0")</f>
        <v>0</v>
      </c>
      <c r="CE195" s="5" t="s">
        <v>129</v>
      </c>
      <c r="CF195" s="15">
        <f t="shared" ref="CF195" si="1172">+CD195*C195</f>
        <v>0</v>
      </c>
      <c r="CG195" s="10" t="str">
        <f>IFERROR(VLOOKUP(A195,'27'!U:V,2,0),"0")</f>
        <v>0</v>
      </c>
      <c r="CH195" s="5" t="s">
        <v>129</v>
      </c>
      <c r="CI195" s="15">
        <f t="shared" ref="CI195" si="1173">+CG195*C195</f>
        <v>0</v>
      </c>
      <c r="CJ195" s="10" t="str">
        <f>IFERROR(VLOOKUP(A195,'28'!U:V,2,0),"0")</f>
        <v>0</v>
      </c>
      <c r="CK195" s="5" t="s">
        <v>129</v>
      </c>
      <c r="CL195" s="15">
        <f t="shared" ref="CL195" si="1174">+CJ195*C195</f>
        <v>0</v>
      </c>
      <c r="CM195" s="10" t="str">
        <f>IFERROR(VLOOKUP(A195,'29'!U:V,2,0),"0")</f>
        <v>0</v>
      </c>
      <c r="CN195" s="5" t="s">
        <v>129</v>
      </c>
      <c r="CO195" s="15">
        <f t="shared" ref="CO195" si="1175">+CM195*C195</f>
        <v>0</v>
      </c>
      <c r="CP195" s="10" t="str">
        <f>IFERROR(VLOOKUP(A195,'30'!U:V,2,0),"0")</f>
        <v>0</v>
      </c>
      <c r="CQ195" s="5" t="s">
        <v>129</v>
      </c>
      <c r="CR195" s="15">
        <f t="shared" ref="CR195" si="1176">+CP195*C195</f>
        <v>0</v>
      </c>
      <c r="CS195" s="10" t="str">
        <f>IFERROR(VLOOKUP(A195,'31'!U:V,2,0),"0")</f>
        <v>0</v>
      </c>
      <c r="CT195" s="5" t="s">
        <v>129</v>
      </c>
      <c r="CU195" s="15">
        <f t="shared" ref="CU195" si="1177">+CS195*C195</f>
        <v>0</v>
      </c>
      <c r="CV195" s="10" t="str">
        <f>IFERROR(VLOOKUP(A195,'เซต1-31'!V:W,2,0),"0")</f>
        <v>0</v>
      </c>
      <c r="CW195" s="5" t="s">
        <v>129</v>
      </c>
      <c r="CX195" s="15">
        <f t="shared" ref="CX195" si="1178">+CV195*CO195</f>
        <v>0</v>
      </c>
    </row>
    <row r="196" spans="1:102" x14ac:dyDescent="0.25">
      <c r="A196" s="5" t="s">
        <v>585</v>
      </c>
      <c r="B196" s="4" t="s">
        <v>586</v>
      </c>
      <c r="C196" s="13">
        <v>18</v>
      </c>
      <c r="D196" s="19">
        <f t="shared" ref="D196" si="1179">+G196+J196+M196+P196+S196+V196+Y196+AB196+AE196+AH196+AK196+AN196+AQ196+AT196+AW196+AZ196+BC196+BF196+BI196+BL196+BO196+BR196+BU196+BX196+CA196+CD196+CG196+CJ196+CM196+CP196+CS196+CV196</f>
        <v>0</v>
      </c>
      <c r="E196" s="5" t="s">
        <v>129</v>
      </c>
      <c r="F196" s="13">
        <f t="shared" ref="F196" si="1180">+D196*C196</f>
        <v>0</v>
      </c>
      <c r="G196" s="10" t="str">
        <f>IFERROR(VLOOKUP(A196,'1'!U:V,2,0),"0")</f>
        <v>0</v>
      </c>
      <c r="H196" s="5" t="s">
        <v>129</v>
      </c>
      <c r="I196" s="15">
        <f t="shared" ref="I196" si="1181">+G196*C196</f>
        <v>0</v>
      </c>
      <c r="J196" s="10" t="str">
        <f>IFERROR(VLOOKUP(A196,'2'!U:V,2,0),"0")</f>
        <v>0</v>
      </c>
      <c r="K196" s="5" t="s">
        <v>129</v>
      </c>
      <c r="L196" s="15">
        <f t="shared" ref="L196" si="1182">+J196*C196</f>
        <v>0</v>
      </c>
      <c r="M196" s="10" t="str">
        <f>IFERROR(VLOOKUP(A196,'3'!U:V,2,0),"0")</f>
        <v>0</v>
      </c>
      <c r="N196" s="5" t="s">
        <v>129</v>
      </c>
      <c r="O196" s="15">
        <f t="shared" ref="O196" si="1183">+M196*C196</f>
        <v>0</v>
      </c>
      <c r="P196" s="10" t="str">
        <f>IFERROR(VLOOKUP(A196,'4'!U:V,2,0),"0")</f>
        <v>0</v>
      </c>
      <c r="Q196" s="5" t="s">
        <v>129</v>
      </c>
      <c r="R196" s="15">
        <f t="shared" ref="R196" si="1184">+P196*C196</f>
        <v>0</v>
      </c>
      <c r="S196" s="10" t="str">
        <f>IFERROR(VLOOKUP(A196,'5'!U:V,2,0),"0")</f>
        <v>0</v>
      </c>
      <c r="T196" s="5" t="s">
        <v>129</v>
      </c>
      <c r="U196" s="15">
        <f t="shared" ref="U196" si="1185">+S196*C196</f>
        <v>0</v>
      </c>
      <c r="V196" s="10" t="str">
        <f>IFERROR(VLOOKUP(A196,'6'!U:V,2,0),"0")</f>
        <v>0</v>
      </c>
      <c r="W196" s="5" t="s">
        <v>129</v>
      </c>
      <c r="X196" s="15">
        <f t="shared" ref="X196" si="1186">+V196*C196</f>
        <v>0</v>
      </c>
      <c r="Y196" s="10" t="str">
        <f>IFERROR(VLOOKUP(A196,'7'!U:V,2,0),"0")</f>
        <v>0</v>
      </c>
      <c r="Z196" s="5" t="s">
        <v>129</v>
      </c>
      <c r="AA196" s="15">
        <f t="shared" ref="AA196" si="1187">+Y196*C196</f>
        <v>0</v>
      </c>
      <c r="AB196" s="10" t="str">
        <f>IFERROR(VLOOKUP(A196,'8'!U:V,2,0),"0")</f>
        <v>0</v>
      </c>
      <c r="AC196" s="5" t="s">
        <v>129</v>
      </c>
      <c r="AD196" s="15">
        <f t="shared" ref="AD196" si="1188">+AB196*C196</f>
        <v>0</v>
      </c>
      <c r="AE196" s="10" t="str">
        <f>IFERROR(VLOOKUP(A196,'9'!U:V,2,0),"0")</f>
        <v>0</v>
      </c>
      <c r="AF196" s="5" t="s">
        <v>129</v>
      </c>
      <c r="AG196" s="15">
        <f t="shared" ref="AG196" si="1189">+AE196*C196</f>
        <v>0</v>
      </c>
      <c r="AH196" s="10" t="str">
        <f>IFERROR(VLOOKUP(A196,'10'!U:V,2,0),"0")</f>
        <v>0</v>
      </c>
      <c r="AI196" s="5" t="s">
        <v>129</v>
      </c>
      <c r="AJ196" s="15">
        <f t="shared" ref="AJ196" si="1190">+AH196*C196</f>
        <v>0</v>
      </c>
      <c r="AK196" s="10" t="str">
        <f>IFERROR(VLOOKUP(A196,'11'!U:V,2,0),"0")</f>
        <v>0</v>
      </c>
      <c r="AL196" s="5" t="s">
        <v>129</v>
      </c>
      <c r="AM196" s="15">
        <f t="shared" ref="AM196" si="1191">+AK196*C196</f>
        <v>0</v>
      </c>
      <c r="AN196" s="10" t="str">
        <f>IFERROR(VLOOKUP(A196,'12'!U:V,2,0),"0")</f>
        <v>0</v>
      </c>
      <c r="AO196" s="5" t="s">
        <v>129</v>
      </c>
      <c r="AP196" s="15">
        <f t="shared" ref="AP196" si="1192">+AN196*C196</f>
        <v>0</v>
      </c>
      <c r="AQ196" s="10" t="str">
        <f>IFERROR(VLOOKUP(A196,'13'!U:V,2,0),"0")</f>
        <v>0</v>
      </c>
      <c r="AR196" s="5" t="s">
        <v>129</v>
      </c>
      <c r="AS196" s="15">
        <f t="shared" ref="AS196" si="1193">+AQ196*C196</f>
        <v>0</v>
      </c>
      <c r="AT196" s="10" t="str">
        <f>IFERROR(VLOOKUP(A196,'14'!U:V,2,0),"0")</f>
        <v>0</v>
      </c>
      <c r="AU196" s="5" t="s">
        <v>129</v>
      </c>
      <c r="AV196" s="15">
        <f t="shared" ref="AV196" si="1194">+AT196*C196</f>
        <v>0</v>
      </c>
      <c r="AW196" s="10" t="str">
        <f>IFERROR(VLOOKUP(A196,'15'!U:V,2,0),"0")</f>
        <v>0</v>
      </c>
      <c r="AX196" s="5" t="s">
        <v>129</v>
      </c>
      <c r="AY196" s="15">
        <f t="shared" ref="AY196" si="1195">+AW196*C196</f>
        <v>0</v>
      </c>
      <c r="AZ196" s="10" t="str">
        <f>IFERROR(VLOOKUP(A196,'16'!U:V,2,0),"0")</f>
        <v>0</v>
      </c>
      <c r="BA196" s="5" t="s">
        <v>129</v>
      </c>
      <c r="BB196" s="15">
        <f t="shared" ref="BB196" si="1196">+AZ196*C196</f>
        <v>0</v>
      </c>
      <c r="BC196" s="10" t="str">
        <f>IFERROR(VLOOKUP(A196,'17'!U:V,2,0),"0")</f>
        <v>0</v>
      </c>
      <c r="BD196" s="5" t="s">
        <v>129</v>
      </c>
      <c r="BE196" s="15">
        <f t="shared" ref="BE196" si="1197">+BC196*C196</f>
        <v>0</v>
      </c>
      <c r="BF196" s="10" t="str">
        <f>IFERROR(VLOOKUP(A196,'18'!U:V,2,0),"0")</f>
        <v>0</v>
      </c>
      <c r="BG196" s="5" t="s">
        <v>129</v>
      </c>
      <c r="BH196" s="15">
        <f t="shared" ref="BH196" si="1198">+BF196*C196</f>
        <v>0</v>
      </c>
      <c r="BI196" s="10" t="str">
        <f>IFERROR(VLOOKUP(A196,'19'!U:V,2,0),"0")</f>
        <v>0</v>
      </c>
      <c r="BJ196" s="5" t="s">
        <v>129</v>
      </c>
      <c r="BK196" s="15">
        <f t="shared" ref="BK196" si="1199">+BI196*C196</f>
        <v>0</v>
      </c>
      <c r="BL196" s="10" t="str">
        <f>IFERROR(VLOOKUP(A196,'20'!U:V,2,0),"0")</f>
        <v>0</v>
      </c>
      <c r="BM196" s="5" t="s">
        <v>129</v>
      </c>
      <c r="BN196" s="15">
        <f t="shared" ref="BN196" si="1200">+BL196*C196</f>
        <v>0</v>
      </c>
      <c r="BO196" s="10" t="str">
        <f>IFERROR(VLOOKUP(A196,'21'!U:V,2,0),"0")</f>
        <v>0</v>
      </c>
      <c r="BP196" s="5" t="s">
        <v>129</v>
      </c>
      <c r="BQ196" s="15">
        <f t="shared" ref="BQ196" si="1201">+BO196*C196</f>
        <v>0</v>
      </c>
      <c r="BR196" s="10" t="str">
        <f>IFERROR(VLOOKUP(A196,'22'!U:V,2,0),"0")</f>
        <v>0</v>
      </c>
      <c r="BS196" s="5" t="s">
        <v>129</v>
      </c>
      <c r="BT196" s="15">
        <f t="shared" ref="BT196" si="1202">+BR196*C196</f>
        <v>0</v>
      </c>
      <c r="BU196" s="10" t="str">
        <f>IFERROR(VLOOKUP(A196,'23'!U:V,2,0),"0")</f>
        <v>0</v>
      </c>
      <c r="BV196" s="5" t="s">
        <v>129</v>
      </c>
      <c r="BW196" s="15">
        <f t="shared" ref="BW196" si="1203">+BU196*C196</f>
        <v>0</v>
      </c>
      <c r="BX196" s="10" t="str">
        <f>IFERROR(VLOOKUP(A196,'24'!U:V,2,0),"0")</f>
        <v>0</v>
      </c>
      <c r="BY196" s="5" t="s">
        <v>129</v>
      </c>
      <c r="BZ196" s="15">
        <f t="shared" ref="BZ196" si="1204">+BX196*C196</f>
        <v>0</v>
      </c>
      <c r="CA196" s="10" t="str">
        <f>IFERROR(VLOOKUP(A196,'25'!U:V,2,0),"0")</f>
        <v>0</v>
      </c>
      <c r="CB196" s="5" t="s">
        <v>129</v>
      </c>
      <c r="CC196" s="15">
        <f t="shared" ref="CC196" si="1205">+CA196*C196</f>
        <v>0</v>
      </c>
      <c r="CD196" s="10" t="str">
        <f>IFERROR(VLOOKUP(A196,'26'!U:V,2,0),"0")</f>
        <v>0</v>
      </c>
      <c r="CE196" s="5" t="s">
        <v>129</v>
      </c>
      <c r="CF196" s="15">
        <f t="shared" ref="CF196" si="1206">+CD196*C196</f>
        <v>0</v>
      </c>
      <c r="CG196" s="10" t="str">
        <f>IFERROR(VLOOKUP(A196,'27'!U:V,2,0),"0")</f>
        <v>0</v>
      </c>
      <c r="CH196" s="5" t="s">
        <v>129</v>
      </c>
      <c r="CI196" s="15">
        <f t="shared" ref="CI196" si="1207">+CG196*C196</f>
        <v>0</v>
      </c>
      <c r="CJ196" s="10" t="str">
        <f>IFERROR(VLOOKUP(A196,'28'!U:V,2,0),"0")</f>
        <v>0</v>
      </c>
      <c r="CK196" s="5" t="s">
        <v>129</v>
      </c>
      <c r="CL196" s="15">
        <f t="shared" ref="CL196" si="1208">+CJ196*C196</f>
        <v>0</v>
      </c>
      <c r="CM196" s="10" t="str">
        <f>IFERROR(VLOOKUP(A196,'29'!U:V,2,0),"0")</f>
        <v>0</v>
      </c>
      <c r="CN196" s="5" t="s">
        <v>129</v>
      </c>
      <c r="CO196" s="15">
        <f t="shared" ref="CO196" si="1209">+CM196*C196</f>
        <v>0</v>
      </c>
      <c r="CP196" s="10" t="str">
        <f>IFERROR(VLOOKUP(A196,'30'!U:V,2,0),"0")</f>
        <v>0</v>
      </c>
      <c r="CQ196" s="5" t="s">
        <v>129</v>
      </c>
      <c r="CR196" s="15">
        <f t="shared" ref="CR196" si="1210">+CP196*C196</f>
        <v>0</v>
      </c>
      <c r="CS196" s="10" t="str">
        <f>IFERROR(VLOOKUP(A196,'31'!U:V,2,0),"0")</f>
        <v>0</v>
      </c>
      <c r="CT196" s="5" t="s">
        <v>129</v>
      </c>
      <c r="CU196" s="15">
        <f t="shared" ref="CU196" si="1211">+CS196*C196</f>
        <v>0</v>
      </c>
      <c r="CV196" s="10" t="str">
        <f>IFERROR(VLOOKUP(A196,'เซต1-31'!V:W,2,0),"0")</f>
        <v>0</v>
      </c>
      <c r="CW196" s="5" t="s">
        <v>129</v>
      </c>
      <c r="CX196" s="15">
        <f t="shared" ref="CX196" si="1212">+CV196*CO196</f>
        <v>0</v>
      </c>
    </row>
    <row r="197" spans="1:102" x14ac:dyDescent="0.25">
      <c r="A197" s="5" t="s">
        <v>587</v>
      </c>
      <c r="B197" s="4" t="s">
        <v>588</v>
      </c>
      <c r="C197" s="13">
        <v>20</v>
      </c>
      <c r="D197" s="19">
        <f t="shared" ref="D197" si="1213">+G197+J197+M197+P197+S197+V197+Y197+AB197+AE197+AH197+AK197+AN197+AQ197+AT197+AW197+AZ197+BC197+BF197+BI197+BL197+BO197+BR197+BU197+BX197+CA197+CD197+CG197+CJ197+CM197+CP197+CS197+CV197</f>
        <v>0</v>
      </c>
      <c r="E197" s="5" t="s">
        <v>129</v>
      </c>
      <c r="F197" s="13">
        <f t="shared" ref="F197" si="1214">+D197*C197</f>
        <v>0</v>
      </c>
      <c r="G197" s="10" t="str">
        <f>IFERROR(VLOOKUP(A197,'1'!U:V,2,0),"0")</f>
        <v>0</v>
      </c>
      <c r="H197" s="5" t="s">
        <v>129</v>
      </c>
      <c r="I197" s="15">
        <f t="shared" ref="I197" si="1215">+G197*C197</f>
        <v>0</v>
      </c>
      <c r="J197" s="10" t="str">
        <f>IFERROR(VLOOKUP(A197,'2'!U:V,2,0),"0")</f>
        <v>0</v>
      </c>
      <c r="K197" s="5" t="s">
        <v>129</v>
      </c>
      <c r="L197" s="15">
        <f t="shared" ref="L197" si="1216">+J197*C197</f>
        <v>0</v>
      </c>
      <c r="M197" s="10" t="str">
        <f>IFERROR(VLOOKUP(A197,'3'!U:V,2,0),"0")</f>
        <v>0</v>
      </c>
      <c r="N197" s="5" t="s">
        <v>129</v>
      </c>
      <c r="O197" s="15">
        <f t="shared" ref="O197" si="1217">+M197*C197</f>
        <v>0</v>
      </c>
      <c r="P197" s="10" t="str">
        <f>IFERROR(VLOOKUP(A197,'4'!U:V,2,0),"0")</f>
        <v>0</v>
      </c>
      <c r="Q197" s="5" t="s">
        <v>129</v>
      </c>
      <c r="R197" s="15">
        <f t="shared" ref="R197" si="1218">+P197*C197</f>
        <v>0</v>
      </c>
      <c r="S197" s="10" t="str">
        <f>IFERROR(VLOOKUP(A197,'5'!U:V,2,0),"0")</f>
        <v>0</v>
      </c>
      <c r="T197" s="5" t="s">
        <v>129</v>
      </c>
      <c r="U197" s="15">
        <f t="shared" ref="U197" si="1219">+S197*C197</f>
        <v>0</v>
      </c>
      <c r="V197" s="10" t="str">
        <f>IFERROR(VLOOKUP(A197,'6'!U:V,2,0),"0")</f>
        <v>0</v>
      </c>
      <c r="W197" s="5" t="s">
        <v>129</v>
      </c>
      <c r="X197" s="15">
        <f t="shared" ref="X197" si="1220">+V197*C197</f>
        <v>0</v>
      </c>
      <c r="Y197" s="10" t="str">
        <f>IFERROR(VLOOKUP(A197,'7'!U:V,2,0),"0")</f>
        <v>0</v>
      </c>
      <c r="Z197" s="5" t="s">
        <v>129</v>
      </c>
      <c r="AA197" s="15">
        <f t="shared" ref="AA197" si="1221">+Y197*C197</f>
        <v>0</v>
      </c>
      <c r="AB197" s="10" t="str">
        <f>IFERROR(VLOOKUP(A197,'8'!U:V,2,0),"0")</f>
        <v>0</v>
      </c>
      <c r="AC197" s="5" t="s">
        <v>129</v>
      </c>
      <c r="AD197" s="15">
        <f t="shared" ref="AD197" si="1222">+AB197*C197</f>
        <v>0</v>
      </c>
      <c r="AE197" s="10" t="str">
        <f>IFERROR(VLOOKUP(A197,'9'!U:V,2,0),"0")</f>
        <v>0</v>
      </c>
      <c r="AF197" s="5" t="s">
        <v>129</v>
      </c>
      <c r="AG197" s="15">
        <f t="shared" ref="AG197" si="1223">+AE197*C197</f>
        <v>0</v>
      </c>
      <c r="AH197" s="10" t="str">
        <f>IFERROR(VLOOKUP(A197,'10'!U:V,2,0),"0")</f>
        <v>0</v>
      </c>
      <c r="AI197" s="5" t="s">
        <v>129</v>
      </c>
      <c r="AJ197" s="15">
        <f t="shared" ref="AJ197" si="1224">+AH197*C197</f>
        <v>0</v>
      </c>
      <c r="AK197" s="10" t="str">
        <f>IFERROR(VLOOKUP(A197,'11'!U:V,2,0),"0")</f>
        <v>0</v>
      </c>
      <c r="AL197" s="5" t="s">
        <v>129</v>
      </c>
      <c r="AM197" s="15">
        <f t="shared" ref="AM197" si="1225">+AK197*C197</f>
        <v>0</v>
      </c>
      <c r="AN197" s="10" t="str">
        <f>IFERROR(VLOOKUP(A197,'12'!U:V,2,0),"0")</f>
        <v>0</v>
      </c>
      <c r="AO197" s="5" t="s">
        <v>129</v>
      </c>
      <c r="AP197" s="15">
        <f t="shared" ref="AP197" si="1226">+AN197*C197</f>
        <v>0</v>
      </c>
      <c r="AQ197" s="10" t="str">
        <f>IFERROR(VLOOKUP(A197,'13'!U:V,2,0),"0")</f>
        <v>0</v>
      </c>
      <c r="AR197" s="5" t="s">
        <v>129</v>
      </c>
      <c r="AS197" s="15">
        <f t="shared" ref="AS197" si="1227">+AQ197*C197</f>
        <v>0</v>
      </c>
      <c r="AT197" s="10" t="str">
        <f>IFERROR(VLOOKUP(A197,'14'!U:V,2,0),"0")</f>
        <v>0</v>
      </c>
      <c r="AU197" s="5" t="s">
        <v>129</v>
      </c>
      <c r="AV197" s="15">
        <f t="shared" ref="AV197" si="1228">+AT197*C197</f>
        <v>0</v>
      </c>
      <c r="AW197" s="10" t="str">
        <f>IFERROR(VLOOKUP(A197,'15'!U:V,2,0),"0")</f>
        <v>0</v>
      </c>
      <c r="AX197" s="5" t="s">
        <v>129</v>
      </c>
      <c r="AY197" s="15">
        <f t="shared" ref="AY197" si="1229">+AW197*C197</f>
        <v>0</v>
      </c>
      <c r="AZ197" s="10" t="str">
        <f>IFERROR(VLOOKUP(A197,'16'!U:V,2,0),"0")</f>
        <v>0</v>
      </c>
      <c r="BA197" s="5" t="s">
        <v>129</v>
      </c>
      <c r="BB197" s="15">
        <f t="shared" ref="BB197" si="1230">+AZ197*C197</f>
        <v>0</v>
      </c>
      <c r="BC197" s="10" t="str">
        <f>IFERROR(VLOOKUP(A197,'17'!U:V,2,0),"0")</f>
        <v>0</v>
      </c>
      <c r="BD197" s="5" t="s">
        <v>129</v>
      </c>
      <c r="BE197" s="15">
        <f t="shared" ref="BE197" si="1231">+BC197*C197</f>
        <v>0</v>
      </c>
      <c r="BF197" s="10" t="str">
        <f>IFERROR(VLOOKUP(A197,'18'!U:V,2,0),"0")</f>
        <v>0</v>
      </c>
      <c r="BG197" s="5" t="s">
        <v>129</v>
      </c>
      <c r="BH197" s="15">
        <f t="shared" ref="BH197" si="1232">+BF197*C197</f>
        <v>0</v>
      </c>
      <c r="BI197" s="10" t="str">
        <f>IFERROR(VLOOKUP(A197,'19'!U:V,2,0),"0")</f>
        <v>0</v>
      </c>
      <c r="BJ197" s="5" t="s">
        <v>129</v>
      </c>
      <c r="BK197" s="15">
        <f t="shared" ref="BK197" si="1233">+BI197*C197</f>
        <v>0</v>
      </c>
      <c r="BL197" s="10" t="str">
        <f>IFERROR(VLOOKUP(A197,'20'!U:V,2,0),"0")</f>
        <v>0</v>
      </c>
      <c r="BM197" s="5" t="s">
        <v>129</v>
      </c>
      <c r="BN197" s="15">
        <f t="shared" ref="BN197" si="1234">+BL197*C197</f>
        <v>0</v>
      </c>
      <c r="BO197" s="10" t="str">
        <f>IFERROR(VLOOKUP(A197,'21'!U:V,2,0),"0")</f>
        <v>0</v>
      </c>
      <c r="BP197" s="5" t="s">
        <v>129</v>
      </c>
      <c r="BQ197" s="15">
        <f t="shared" ref="BQ197" si="1235">+BO197*C197</f>
        <v>0</v>
      </c>
      <c r="BR197" s="10" t="str">
        <f>IFERROR(VLOOKUP(A197,'22'!U:V,2,0),"0")</f>
        <v>0</v>
      </c>
      <c r="BS197" s="5" t="s">
        <v>129</v>
      </c>
      <c r="BT197" s="15">
        <f t="shared" ref="BT197" si="1236">+BR197*C197</f>
        <v>0</v>
      </c>
      <c r="BU197" s="10" t="str">
        <f>IFERROR(VLOOKUP(A197,'23'!U:V,2,0),"0")</f>
        <v>0</v>
      </c>
      <c r="BV197" s="5" t="s">
        <v>129</v>
      </c>
      <c r="BW197" s="15">
        <f t="shared" ref="BW197" si="1237">+BU197*C197</f>
        <v>0</v>
      </c>
      <c r="BX197" s="10" t="str">
        <f>IFERROR(VLOOKUP(A197,'24'!U:V,2,0),"0")</f>
        <v>0</v>
      </c>
      <c r="BY197" s="5" t="s">
        <v>129</v>
      </c>
      <c r="BZ197" s="15">
        <f t="shared" ref="BZ197" si="1238">+BX197*C197</f>
        <v>0</v>
      </c>
      <c r="CA197" s="10" t="str">
        <f>IFERROR(VLOOKUP(A197,'25'!U:V,2,0),"0")</f>
        <v>0</v>
      </c>
      <c r="CB197" s="5" t="s">
        <v>129</v>
      </c>
      <c r="CC197" s="15">
        <f t="shared" ref="CC197" si="1239">+CA197*C197</f>
        <v>0</v>
      </c>
      <c r="CD197" s="10" t="str">
        <f>IFERROR(VLOOKUP(A197,'26'!U:V,2,0),"0")</f>
        <v>0</v>
      </c>
      <c r="CE197" s="5" t="s">
        <v>129</v>
      </c>
      <c r="CF197" s="15">
        <f t="shared" ref="CF197" si="1240">+CD197*C197</f>
        <v>0</v>
      </c>
      <c r="CG197" s="10" t="str">
        <f>IFERROR(VLOOKUP(A197,'27'!U:V,2,0),"0")</f>
        <v>0</v>
      </c>
      <c r="CH197" s="5" t="s">
        <v>129</v>
      </c>
      <c r="CI197" s="15">
        <f t="shared" ref="CI197" si="1241">+CG197*C197</f>
        <v>0</v>
      </c>
      <c r="CJ197" s="10" t="str">
        <f>IFERROR(VLOOKUP(A197,'28'!U:V,2,0),"0")</f>
        <v>0</v>
      </c>
      <c r="CK197" s="5" t="s">
        <v>129</v>
      </c>
      <c r="CL197" s="15">
        <f t="shared" ref="CL197" si="1242">+CJ197*C197</f>
        <v>0</v>
      </c>
      <c r="CM197" s="10" t="str">
        <f>IFERROR(VLOOKUP(A197,'29'!U:V,2,0),"0")</f>
        <v>0</v>
      </c>
      <c r="CN197" s="5" t="s">
        <v>129</v>
      </c>
      <c r="CO197" s="15">
        <f t="shared" ref="CO197" si="1243">+CM197*C197</f>
        <v>0</v>
      </c>
      <c r="CP197" s="10" t="str">
        <f>IFERROR(VLOOKUP(A197,'30'!U:V,2,0),"0")</f>
        <v>0</v>
      </c>
      <c r="CQ197" s="5" t="s">
        <v>129</v>
      </c>
      <c r="CR197" s="15">
        <f t="shared" ref="CR197" si="1244">+CP197*C197</f>
        <v>0</v>
      </c>
      <c r="CS197" s="10" t="str">
        <f>IFERROR(VLOOKUP(A197,'31'!U:V,2,0),"0")</f>
        <v>0</v>
      </c>
      <c r="CT197" s="5" t="s">
        <v>129</v>
      </c>
      <c r="CU197" s="15">
        <f t="shared" ref="CU197" si="1245">+CS197*C197</f>
        <v>0</v>
      </c>
      <c r="CV197" s="10" t="str">
        <f>IFERROR(VLOOKUP(A197,'เซต1-31'!V:W,2,0),"0")</f>
        <v>0</v>
      </c>
      <c r="CW197" s="5" t="s">
        <v>129</v>
      </c>
      <c r="CX197" s="15">
        <f t="shared" ref="CX197" si="1246">+CV197*CO197</f>
        <v>0</v>
      </c>
    </row>
    <row r="198" spans="1:102" x14ac:dyDescent="0.25">
      <c r="A198" s="5" t="s">
        <v>589</v>
      </c>
      <c r="B198" s="4" t="s">
        <v>590</v>
      </c>
      <c r="C198" s="13">
        <v>24.8</v>
      </c>
      <c r="D198" s="19">
        <f t="shared" ref="D198" si="1247">+G198+J198+M198+P198+S198+V198+Y198+AB198+AE198+AH198+AK198+AN198+AQ198+AT198+AW198+AZ198+BC198+BF198+BI198+BL198+BO198+BR198+BU198+BX198+CA198+CD198+CG198+CJ198+CM198+CP198+CS198+CV198</f>
        <v>0</v>
      </c>
      <c r="E198" s="5" t="s">
        <v>129</v>
      </c>
      <c r="F198" s="13">
        <f t="shared" ref="F198" si="1248">+D198*C198</f>
        <v>0</v>
      </c>
      <c r="G198" s="10" t="str">
        <f>IFERROR(VLOOKUP(A198,'1'!U:V,2,0),"0")</f>
        <v>0</v>
      </c>
      <c r="H198" s="5" t="s">
        <v>129</v>
      </c>
      <c r="I198" s="15">
        <f t="shared" ref="I198" si="1249">+G198*C198</f>
        <v>0</v>
      </c>
      <c r="J198" s="10" t="str">
        <f>IFERROR(VLOOKUP(A198,'2'!U:V,2,0),"0")</f>
        <v>0</v>
      </c>
      <c r="K198" s="5" t="s">
        <v>129</v>
      </c>
      <c r="L198" s="15">
        <f t="shared" ref="L198" si="1250">+J198*C198</f>
        <v>0</v>
      </c>
      <c r="M198" s="10" t="str">
        <f>IFERROR(VLOOKUP(A198,'3'!U:V,2,0),"0")</f>
        <v>0</v>
      </c>
      <c r="N198" s="5" t="s">
        <v>129</v>
      </c>
      <c r="O198" s="15">
        <f t="shared" ref="O198" si="1251">+M198*C198</f>
        <v>0</v>
      </c>
      <c r="P198" s="10" t="str">
        <f>IFERROR(VLOOKUP(A198,'4'!U:V,2,0),"0")</f>
        <v>0</v>
      </c>
      <c r="Q198" s="5" t="s">
        <v>129</v>
      </c>
      <c r="R198" s="15">
        <f t="shared" ref="R198" si="1252">+P198*C198</f>
        <v>0</v>
      </c>
      <c r="S198" s="10" t="str">
        <f>IFERROR(VLOOKUP(A198,'5'!U:V,2,0),"0")</f>
        <v>0</v>
      </c>
      <c r="T198" s="5" t="s">
        <v>129</v>
      </c>
      <c r="U198" s="15">
        <f t="shared" ref="U198" si="1253">+S198*C198</f>
        <v>0</v>
      </c>
      <c r="V198" s="10" t="str">
        <f>IFERROR(VLOOKUP(A198,'6'!U:V,2,0),"0")</f>
        <v>0</v>
      </c>
      <c r="W198" s="5" t="s">
        <v>129</v>
      </c>
      <c r="X198" s="15">
        <f t="shared" ref="X198" si="1254">+V198*C198</f>
        <v>0</v>
      </c>
      <c r="Y198" s="10" t="str">
        <f>IFERROR(VLOOKUP(A198,'7'!U:V,2,0),"0")</f>
        <v>0</v>
      </c>
      <c r="Z198" s="5" t="s">
        <v>129</v>
      </c>
      <c r="AA198" s="15">
        <f t="shared" ref="AA198" si="1255">+Y198*C198</f>
        <v>0</v>
      </c>
      <c r="AB198" s="10" t="str">
        <f>IFERROR(VLOOKUP(A198,'8'!U:V,2,0),"0")</f>
        <v>0</v>
      </c>
      <c r="AC198" s="5" t="s">
        <v>129</v>
      </c>
      <c r="AD198" s="15">
        <f t="shared" ref="AD198" si="1256">+AB198*C198</f>
        <v>0</v>
      </c>
      <c r="AE198" s="10" t="str">
        <f>IFERROR(VLOOKUP(A198,'9'!U:V,2,0),"0")</f>
        <v>0</v>
      </c>
      <c r="AF198" s="5" t="s">
        <v>129</v>
      </c>
      <c r="AG198" s="15">
        <f t="shared" ref="AG198" si="1257">+AE198*C198</f>
        <v>0</v>
      </c>
      <c r="AH198" s="10" t="str">
        <f>IFERROR(VLOOKUP(A198,'10'!U:V,2,0),"0")</f>
        <v>0</v>
      </c>
      <c r="AI198" s="5" t="s">
        <v>129</v>
      </c>
      <c r="AJ198" s="15">
        <f t="shared" ref="AJ198" si="1258">+AH198*C198</f>
        <v>0</v>
      </c>
      <c r="AK198" s="10" t="str">
        <f>IFERROR(VLOOKUP(A198,'11'!U:V,2,0),"0")</f>
        <v>0</v>
      </c>
      <c r="AL198" s="5" t="s">
        <v>129</v>
      </c>
      <c r="AM198" s="15">
        <f t="shared" ref="AM198" si="1259">+AK198*C198</f>
        <v>0</v>
      </c>
      <c r="AN198" s="10" t="str">
        <f>IFERROR(VLOOKUP(A198,'12'!U:V,2,0),"0")</f>
        <v>0</v>
      </c>
      <c r="AO198" s="5" t="s">
        <v>129</v>
      </c>
      <c r="AP198" s="15">
        <f t="shared" ref="AP198" si="1260">+AN198*C198</f>
        <v>0</v>
      </c>
      <c r="AQ198" s="10" t="str">
        <f>IFERROR(VLOOKUP(A198,'13'!U:V,2,0),"0")</f>
        <v>0</v>
      </c>
      <c r="AR198" s="5" t="s">
        <v>129</v>
      </c>
      <c r="AS198" s="15">
        <f t="shared" ref="AS198" si="1261">+AQ198*C198</f>
        <v>0</v>
      </c>
      <c r="AT198" s="10" t="str">
        <f>IFERROR(VLOOKUP(A198,'14'!U:V,2,0),"0")</f>
        <v>0</v>
      </c>
      <c r="AU198" s="5" t="s">
        <v>129</v>
      </c>
      <c r="AV198" s="15">
        <f t="shared" ref="AV198" si="1262">+AT198*C198</f>
        <v>0</v>
      </c>
      <c r="AW198" s="10" t="str">
        <f>IFERROR(VLOOKUP(A198,'15'!U:V,2,0),"0")</f>
        <v>0</v>
      </c>
      <c r="AX198" s="5" t="s">
        <v>129</v>
      </c>
      <c r="AY198" s="15">
        <f t="shared" ref="AY198" si="1263">+AW198*C198</f>
        <v>0</v>
      </c>
      <c r="AZ198" s="10" t="str">
        <f>IFERROR(VLOOKUP(A198,'16'!U:V,2,0),"0")</f>
        <v>0</v>
      </c>
      <c r="BA198" s="5" t="s">
        <v>129</v>
      </c>
      <c r="BB198" s="15">
        <f t="shared" ref="BB198" si="1264">+AZ198*C198</f>
        <v>0</v>
      </c>
      <c r="BC198" s="10" t="str">
        <f>IFERROR(VLOOKUP(A198,'17'!U:V,2,0),"0")</f>
        <v>0</v>
      </c>
      <c r="BD198" s="5" t="s">
        <v>129</v>
      </c>
      <c r="BE198" s="15">
        <f t="shared" ref="BE198" si="1265">+BC198*C198</f>
        <v>0</v>
      </c>
      <c r="BF198" s="10" t="str">
        <f>IFERROR(VLOOKUP(A198,'18'!U:V,2,0),"0")</f>
        <v>0</v>
      </c>
      <c r="BG198" s="5" t="s">
        <v>129</v>
      </c>
      <c r="BH198" s="15">
        <f t="shared" ref="BH198" si="1266">+BF198*C198</f>
        <v>0</v>
      </c>
      <c r="BI198" s="10" t="str">
        <f>IFERROR(VLOOKUP(A198,'19'!U:V,2,0),"0")</f>
        <v>0</v>
      </c>
      <c r="BJ198" s="5" t="s">
        <v>129</v>
      </c>
      <c r="BK198" s="15">
        <f t="shared" ref="BK198" si="1267">+BI198*C198</f>
        <v>0</v>
      </c>
      <c r="BL198" s="10" t="str">
        <f>IFERROR(VLOOKUP(A198,'20'!U:V,2,0),"0")</f>
        <v>0</v>
      </c>
      <c r="BM198" s="5" t="s">
        <v>129</v>
      </c>
      <c r="BN198" s="15">
        <f t="shared" ref="BN198" si="1268">+BL198*C198</f>
        <v>0</v>
      </c>
      <c r="BO198" s="10" t="str">
        <f>IFERROR(VLOOKUP(A198,'21'!U:V,2,0),"0")</f>
        <v>0</v>
      </c>
      <c r="BP198" s="5" t="s">
        <v>129</v>
      </c>
      <c r="BQ198" s="15">
        <f t="shared" ref="BQ198" si="1269">+BO198*C198</f>
        <v>0</v>
      </c>
      <c r="BR198" s="10" t="str">
        <f>IFERROR(VLOOKUP(A198,'22'!U:V,2,0),"0")</f>
        <v>0</v>
      </c>
      <c r="BS198" s="5" t="s">
        <v>129</v>
      </c>
      <c r="BT198" s="15">
        <f t="shared" ref="BT198" si="1270">+BR198*C198</f>
        <v>0</v>
      </c>
      <c r="BU198" s="10" t="str">
        <f>IFERROR(VLOOKUP(A198,'23'!U:V,2,0),"0")</f>
        <v>0</v>
      </c>
      <c r="BV198" s="5" t="s">
        <v>129</v>
      </c>
      <c r="BW198" s="15">
        <f t="shared" ref="BW198" si="1271">+BU198*C198</f>
        <v>0</v>
      </c>
      <c r="BX198" s="10" t="str">
        <f>IFERROR(VLOOKUP(A198,'24'!U:V,2,0),"0")</f>
        <v>0</v>
      </c>
      <c r="BY198" s="5" t="s">
        <v>129</v>
      </c>
      <c r="BZ198" s="15">
        <f t="shared" ref="BZ198" si="1272">+BX198*C198</f>
        <v>0</v>
      </c>
      <c r="CA198" s="10" t="str">
        <f>IFERROR(VLOOKUP(A198,'25'!U:V,2,0),"0")</f>
        <v>0</v>
      </c>
      <c r="CB198" s="5" t="s">
        <v>129</v>
      </c>
      <c r="CC198" s="15">
        <f t="shared" ref="CC198" si="1273">+CA198*C198</f>
        <v>0</v>
      </c>
      <c r="CD198" s="10" t="str">
        <f>IFERROR(VLOOKUP(A198,'26'!U:V,2,0),"0")</f>
        <v>0</v>
      </c>
      <c r="CE198" s="5" t="s">
        <v>129</v>
      </c>
      <c r="CF198" s="15">
        <f t="shared" ref="CF198" si="1274">+CD198*C198</f>
        <v>0</v>
      </c>
      <c r="CG198" s="10" t="str">
        <f>IFERROR(VLOOKUP(A198,'27'!U:V,2,0),"0")</f>
        <v>0</v>
      </c>
      <c r="CH198" s="5" t="s">
        <v>129</v>
      </c>
      <c r="CI198" s="15">
        <f t="shared" ref="CI198" si="1275">+CG198*C198</f>
        <v>0</v>
      </c>
      <c r="CJ198" s="10" t="str">
        <f>IFERROR(VLOOKUP(A198,'28'!U:V,2,0),"0")</f>
        <v>0</v>
      </c>
      <c r="CK198" s="5" t="s">
        <v>129</v>
      </c>
      <c r="CL198" s="15">
        <f t="shared" ref="CL198" si="1276">+CJ198*C198</f>
        <v>0</v>
      </c>
      <c r="CM198" s="10" t="str">
        <f>IFERROR(VLOOKUP(A198,'29'!U:V,2,0),"0")</f>
        <v>0</v>
      </c>
      <c r="CN198" s="5" t="s">
        <v>129</v>
      </c>
      <c r="CO198" s="15">
        <f t="shared" ref="CO198" si="1277">+CM198*C198</f>
        <v>0</v>
      </c>
      <c r="CP198" s="10" t="str">
        <f>IFERROR(VLOOKUP(A198,'30'!U:V,2,0),"0")</f>
        <v>0</v>
      </c>
      <c r="CQ198" s="5" t="s">
        <v>129</v>
      </c>
      <c r="CR198" s="15">
        <f t="shared" ref="CR198" si="1278">+CP198*C198</f>
        <v>0</v>
      </c>
      <c r="CS198" s="10" t="str">
        <f>IFERROR(VLOOKUP(A198,'31'!U:V,2,0),"0")</f>
        <v>0</v>
      </c>
      <c r="CT198" s="5" t="s">
        <v>129</v>
      </c>
      <c r="CU198" s="15">
        <f t="shared" ref="CU198" si="1279">+CS198*C198</f>
        <v>0</v>
      </c>
      <c r="CV198" s="10" t="str">
        <f>IFERROR(VLOOKUP(A198,'เซต1-31'!V:W,2,0),"0")</f>
        <v>0</v>
      </c>
      <c r="CW198" s="5" t="s">
        <v>129</v>
      </c>
      <c r="CX198" s="15">
        <f t="shared" ref="CX198" si="1280">+CV198*CO198</f>
        <v>0</v>
      </c>
    </row>
    <row r="199" spans="1:102" x14ac:dyDescent="0.25">
      <c r="A199" s="5" t="s">
        <v>591</v>
      </c>
      <c r="B199" s="4" t="s">
        <v>592</v>
      </c>
      <c r="C199" s="13">
        <v>50</v>
      </c>
      <c r="D199" s="19">
        <f t="shared" ref="D199" si="1281">+G199+J199+M199+P199+S199+V199+Y199+AB199+AE199+AH199+AK199+AN199+AQ199+AT199+AW199+AZ199+BC199+BF199+BI199+BL199+BO199+BR199+BU199+BX199+CA199+CD199+CG199+CJ199+CM199+CP199+CS199+CV199</f>
        <v>1</v>
      </c>
      <c r="E199" s="5" t="s">
        <v>129</v>
      </c>
      <c r="F199" s="13">
        <f t="shared" ref="F199" si="1282">+D199*C199</f>
        <v>50</v>
      </c>
      <c r="G199" s="10" t="str">
        <f>IFERROR(VLOOKUP(A199,'1'!U:V,2,0),"0")</f>
        <v>0</v>
      </c>
      <c r="H199" s="5" t="s">
        <v>129</v>
      </c>
      <c r="I199" s="15">
        <f t="shared" ref="I199" si="1283">+G199*C199</f>
        <v>0</v>
      </c>
      <c r="J199" s="10" t="str">
        <f>IFERROR(VLOOKUP(A199,'2'!U:V,2,0),"0")</f>
        <v>0</v>
      </c>
      <c r="K199" s="5" t="s">
        <v>129</v>
      </c>
      <c r="L199" s="15">
        <f t="shared" ref="L199" si="1284">+J199*C199</f>
        <v>0</v>
      </c>
      <c r="M199" s="10" t="str">
        <f>IFERROR(VLOOKUP(A199,'3'!U:V,2,0),"0")</f>
        <v>0</v>
      </c>
      <c r="N199" s="5" t="s">
        <v>129</v>
      </c>
      <c r="O199" s="15">
        <f t="shared" ref="O199" si="1285">+M199*C199</f>
        <v>0</v>
      </c>
      <c r="P199" s="10">
        <f>IFERROR(VLOOKUP(A199,'4'!U:V,2,0),"0")</f>
        <v>1</v>
      </c>
      <c r="Q199" s="5" t="s">
        <v>129</v>
      </c>
      <c r="R199" s="15">
        <f t="shared" ref="R199" si="1286">+P199*C199</f>
        <v>50</v>
      </c>
      <c r="S199" s="10" t="str">
        <f>IFERROR(VLOOKUP(A199,'5'!U:V,2,0),"0")</f>
        <v>0</v>
      </c>
      <c r="T199" s="5" t="s">
        <v>129</v>
      </c>
      <c r="U199" s="15">
        <f t="shared" ref="U199" si="1287">+S199*C199</f>
        <v>0</v>
      </c>
      <c r="V199" s="10" t="str">
        <f>IFERROR(VLOOKUP(A199,'6'!U:V,2,0),"0")</f>
        <v>0</v>
      </c>
      <c r="W199" s="5" t="s">
        <v>129</v>
      </c>
      <c r="X199" s="15">
        <f t="shared" ref="X199" si="1288">+V199*C199</f>
        <v>0</v>
      </c>
      <c r="Y199" s="10" t="str">
        <f>IFERROR(VLOOKUP(A199,'7'!U:V,2,0),"0")</f>
        <v>0</v>
      </c>
      <c r="Z199" s="5" t="s">
        <v>129</v>
      </c>
      <c r="AA199" s="15">
        <f t="shared" ref="AA199" si="1289">+Y199*C199</f>
        <v>0</v>
      </c>
      <c r="AB199" s="10" t="str">
        <f>IFERROR(VLOOKUP(A199,'8'!U:V,2,0),"0")</f>
        <v>0</v>
      </c>
      <c r="AC199" s="5" t="s">
        <v>129</v>
      </c>
      <c r="AD199" s="15">
        <f t="shared" ref="AD199" si="1290">+AB199*C199</f>
        <v>0</v>
      </c>
      <c r="AE199" s="10" t="str">
        <f>IFERROR(VLOOKUP(A199,'9'!U:V,2,0),"0")</f>
        <v>0</v>
      </c>
      <c r="AF199" s="5" t="s">
        <v>129</v>
      </c>
      <c r="AG199" s="15">
        <f t="shared" ref="AG199" si="1291">+AE199*C199</f>
        <v>0</v>
      </c>
      <c r="AH199" s="10" t="str">
        <f>IFERROR(VLOOKUP(A199,'10'!U:V,2,0),"0")</f>
        <v>0</v>
      </c>
      <c r="AI199" s="5" t="s">
        <v>129</v>
      </c>
      <c r="AJ199" s="15">
        <f t="shared" ref="AJ199" si="1292">+AH199*C199</f>
        <v>0</v>
      </c>
      <c r="AK199" s="10" t="str">
        <f>IFERROR(VLOOKUP(A199,'11'!U:V,2,0),"0")</f>
        <v>0</v>
      </c>
      <c r="AL199" s="5" t="s">
        <v>129</v>
      </c>
      <c r="AM199" s="15">
        <f t="shared" ref="AM199" si="1293">+AK199*C199</f>
        <v>0</v>
      </c>
      <c r="AN199" s="10" t="str">
        <f>IFERROR(VLOOKUP(A199,'12'!U:V,2,0),"0")</f>
        <v>0</v>
      </c>
      <c r="AO199" s="5" t="s">
        <v>129</v>
      </c>
      <c r="AP199" s="15">
        <f t="shared" ref="AP199" si="1294">+AN199*C199</f>
        <v>0</v>
      </c>
      <c r="AQ199" s="10" t="str">
        <f>IFERROR(VLOOKUP(A199,'13'!U:V,2,0),"0")</f>
        <v>0</v>
      </c>
      <c r="AR199" s="5" t="s">
        <v>129</v>
      </c>
      <c r="AS199" s="15">
        <f t="shared" ref="AS199" si="1295">+AQ199*C199</f>
        <v>0</v>
      </c>
      <c r="AT199" s="10" t="str">
        <f>IFERROR(VLOOKUP(A199,'14'!U:V,2,0),"0")</f>
        <v>0</v>
      </c>
      <c r="AU199" s="5" t="s">
        <v>129</v>
      </c>
      <c r="AV199" s="15">
        <f t="shared" ref="AV199" si="1296">+AT199*C199</f>
        <v>0</v>
      </c>
      <c r="AW199" s="10" t="str">
        <f>IFERROR(VLOOKUP(A199,'15'!U:V,2,0),"0")</f>
        <v>0</v>
      </c>
      <c r="AX199" s="5" t="s">
        <v>129</v>
      </c>
      <c r="AY199" s="15">
        <f t="shared" ref="AY199" si="1297">+AW199*C199</f>
        <v>0</v>
      </c>
      <c r="AZ199" s="10" t="str">
        <f>IFERROR(VLOOKUP(A199,'16'!U:V,2,0),"0")</f>
        <v>0</v>
      </c>
      <c r="BA199" s="5" t="s">
        <v>129</v>
      </c>
      <c r="BB199" s="15">
        <f t="shared" ref="BB199" si="1298">+AZ199*C199</f>
        <v>0</v>
      </c>
      <c r="BC199" s="10" t="str">
        <f>IFERROR(VLOOKUP(A199,'17'!U:V,2,0),"0")</f>
        <v>0</v>
      </c>
      <c r="BD199" s="5" t="s">
        <v>129</v>
      </c>
      <c r="BE199" s="15">
        <f t="shared" ref="BE199" si="1299">+BC199*C199</f>
        <v>0</v>
      </c>
      <c r="BF199" s="10" t="str">
        <f>IFERROR(VLOOKUP(A199,'18'!U:V,2,0),"0")</f>
        <v>0</v>
      </c>
      <c r="BG199" s="5" t="s">
        <v>129</v>
      </c>
      <c r="BH199" s="15">
        <f t="shared" ref="BH199" si="1300">+BF199*C199</f>
        <v>0</v>
      </c>
      <c r="BI199" s="10" t="str">
        <f>IFERROR(VLOOKUP(A199,'19'!U:V,2,0),"0")</f>
        <v>0</v>
      </c>
      <c r="BJ199" s="5" t="s">
        <v>129</v>
      </c>
      <c r="BK199" s="15">
        <f t="shared" ref="BK199" si="1301">+BI199*C199</f>
        <v>0</v>
      </c>
      <c r="BL199" s="10" t="str">
        <f>IFERROR(VLOOKUP(A199,'20'!U:V,2,0),"0")</f>
        <v>0</v>
      </c>
      <c r="BM199" s="5" t="s">
        <v>129</v>
      </c>
      <c r="BN199" s="15">
        <f t="shared" ref="BN199" si="1302">+BL199*C199</f>
        <v>0</v>
      </c>
      <c r="BO199" s="10" t="str">
        <f>IFERROR(VLOOKUP(A199,'21'!U:V,2,0),"0")</f>
        <v>0</v>
      </c>
      <c r="BP199" s="5" t="s">
        <v>129</v>
      </c>
      <c r="BQ199" s="15">
        <f t="shared" ref="BQ199" si="1303">+BO199*C199</f>
        <v>0</v>
      </c>
      <c r="BR199" s="10" t="str">
        <f>IFERROR(VLOOKUP(A199,'22'!U:V,2,0),"0")</f>
        <v>0</v>
      </c>
      <c r="BS199" s="5" t="s">
        <v>129</v>
      </c>
      <c r="BT199" s="15">
        <f t="shared" ref="BT199" si="1304">+BR199*C199</f>
        <v>0</v>
      </c>
      <c r="BU199" s="10" t="str">
        <f>IFERROR(VLOOKUP(A199,'23'!U:V,2,0),"0")</f>
        <v>0</v>
      </c>
      <c r="BV199" s="5" t="s">
        <v>129</v>
      </c>
      <c r="BW199" s="15">
        <f t="shared" ref="BW199" si="1305">+BU199*C199</f>
        <v>0</v>
      </c>
      <c r="BX199" s="10" t="str">
        <f>IFERROR(VLOOKUP(A199,'24'!U:V,2,0),"0")</f>
        <v>0</v>
      </c>
      <c r="BY199" s="5" t="s">
        <v>129</v>
      </c>
      <c r="BZ199" s="15">
        <f t="shared" ref="BZ199" si="1306">+BX199*C199</f>
        <v>0</v>
      </c>
      <c r="CA199" s="10" t="str">
        <f>IFERROR(VLOOKUP(A199,'25'!U:V,2,0),"0")</f>
        <v>0</v>
      </c>
      <c r="CB199" s="5" t="s">
        <v>129</v>
      </c>
      <c r="CC199" s="15">
        <f t="shared" ref="CC199" si="1307">+CA199*C199</f>
        <v>0</v>
      </c>
      <c r="CD199" s="10" t="str">
        <f>IFERROR(VLOOKUP(A199,'26'!U:V,2,0),"0")</f>
        <v>0</v>
      </c>
      <c r="CE199" s="5" t="s">
        <v>129</v>
      </c>
      <c r="CF199" s="15">
        <f t="shared" ref="CF199" si="1308">+CD199*C199</f>
        <v>0</v>
      </c>
      <c r="CG199" s="10" t="str">
        <f>IFERROR(VLOOKUP(A199,'27'!U:V,2,0),"0")</f>
        <v>0</v>
      </c>
      <c r="CH199" s="5" t="s">
        <v>129</v>
      </c>
      <c r="CI199" s="15">
        <f t="shared" ref="CI199" si="1309">+CG199*C199</f>
        <v>0</v>
      </c>
      <c r="CJ199" s="10" t="str">
        <f>IFERROR(VLOOKUP(A199,'28'!U:V,2,0),"0")</f>
        <v>0</v>
      </c>
      <c r="CK199" s="5" t="s">
        <v>129</v>
      </c>
      <c r="CL199" s="15">
        <f t="shared" ref="CL199" si="1310">+CJ199*C199</f>
        <v>0</v>
      </c>
      <c r="CM199" s="10" t="str">
        <f>IFERROR(VLOOKUP(A199,'29'!U:V,2,0),"0")</f>
        <v>0</v>
      </c>
      <c r="CN199" s="5" t="s">
        <v>129</v>
      </c>
      <c r="CO199" s="15">
        <f t="shared" ref="CO199" si="1311">+CM199*C199</f>
        <v>0</v>
      </c>
      <c r="CP199" s="10" t="str">
        <f>IFERROR(VLOOKUP(A199,'30'!U:V,2,0),"0")</f>
        <v>0</v>
      </c>
      <c r="CQ199" s="5" t="s">
        <v>129</v>
      </c>
      <c r="CR199" s="15">
        <f t="shared" ref="CR199" si="1312">+CP199*C199</f>
        <v>0</v>
      </c>
      <c r="CS199" s="10" t="str">
        <f>IFERROR(VLOOKUP(A199,'31'!U:V,2,0),"0")</f>
        <v>0</v>
      </c>
      <c r="CT199" s="5" t="s">
        <v>129</v>
      </c>
      <c r="CU199" s="15">
        <f t="shared" ref="CU199" si="1313">+CS199*C199</f>
        <v>0</v>
      </c>
      <c r="CV199" s="10" t="str">
        <f>IFERROR(VLOOKUP(A199,'เซต1-31'!V:W,2,0),"0")</f>
        <v>0</v>
      </c>
      <c r="CW199" s="5" t="s">
        <v>129</v>
      </c>
      <c r="CX199" s="15">
        <f t="shared" ref="CX199" si="1314">+CV199*CO199</f>
        <v>0</v>
      </c>
    </row>
    <row r="200" spans="1:102" x14ac:dyDescent="0.25">
      <c r="A200" s="5" t="s">
        <v>593</v>
      </c>
      <c r="B200" s="4" t="s">
        <v>594</v>
      </c>
      <c r="C200" s="13">
        <f>18*3</f>
        <v>54</v>
      </c>
      <c r="D200" s="19">
        <f t="shared" ref="D200" si="1315">+G200+J200+M200+P200+S200+V200+Y200+AB200+AE200+AH200+AK200+AN200+AQ200+AT200+AW200+AZ200+BC200+BF200+BI200+BL200+BO200+BR200+BU200+BX200+CA200+CD200+CG200+CJ200+CM200+CP200+CS200+CV200</f>
        <v>0</v>
      </c>
      <c r="E200" s="5" t="s">
        <v>129</v>
      </c>
      <c r="F200" s="13">
        <f t="shared" ref="F200" si="1316">+D200*C200</f>
        <v>0</v>
      </c>
      <c r="G200" s="10" t="str">
        <f>IFERROR(VLOOKUP(A200,'1'!U:V,2,0),"0")</f>
        <v>0</v>
      </c>
      <c r="H200" s="5" t="s">
        <v>129</v>
      </c>
      <c r="I200" s="15">
        <f t="shared" ref="I200" si="1317">+G200*C200</f>
        <v>0</v>
      </c>
      <c r="J200" s="10" t="str">
        <f>IFERROR(VLOOKUP(A200,'2'!U:V,2,0),"0")</f>
        <v>0</v>
      </c>
      <c r="K200" s="5" t="s">
        <v>129</v>
      </c>
      <c r="L200" s="15">
        <f t="shared" ref="L200" si="1318">+J200*C200</f>
        <v>0</v>
      </c>
      <c r="M200" s="10" t="str">
        <f>IFERROR(VLOOKUP(A200,'3'!U:V,2,0),"0")</f>
        <v>0</v>
      </c>
      <c r="N200" s="5" t="s">
        <v>129</v>
      </c>
      <c r="O200" s="15">
        <f t="shared" ref="O200" si="1319">+M200*C200</f>
        <v>0</v>
      </c>
      <c r="P200" s="10" t="str">
        <f>IFERROR(VLOOKUP(A200,'4'!U:V,2,0),"0")</f>
        <v>0</v>
      </c>
      <c r="Q200" s="5" t="s">
        <v>129</v>
      </c>
      <c r="R200" s="15">
        <f t="shared" ref="R200" si="1320">+P200*C200</f>
        <v>0</v>
      </c>
      <c r="S200" s="10" t="str">
        <f>IFERROR(VLOOKUP(A200,'5'!U:V,2,0),"0")</f>
        <v>0</v>
      </c>
      <c r="T200" s="5" t="s">
        <v>129</v>
      </c>
      <c r="U200" s="15">
        <f t="shared" ref="U200" si="1321">+S200*C200</f>
        <v>0</v>
      </c>
      <c r="V200" s="10" t="str">
        <f>IFERROR(VLOOKUP(A200,'6'!U:V,2,0),"0")</f>
        <v>0</v>
      </c>
      <c r="W200" s="5" t="s">
        <v>129</v>
      </c>
      <c r="X200" s="15">
        <f t="shared" ref="X200" si="1322">+V200*C200</f>
        <v>0</v>
      </c>
      <c r="Y200" s="10" t="str">
        <f>IFERROR(VLOOKUP(A200,'7'!U:V,2,0),"0")</f>
        <v>0</v>
      </c>
      <c r="Z200" s="5" t="s">
        <v>129</v>
      </c>
      <c r="AA200" s="15">
        <f t="shared" ref="AA200" si="1323">+Y200*C200</f>
        <v>0</v>
      </c>
      <c r="AB200" s="10" t="str">
        <f>IFERROR(VLOOKUP(A200,'8'!U:V,2,0),"0")</f>
        <v>0</v>
      </c>
      <c r="AC200" s="5" t="s">
        <v>129</v>
      </c>
      <c r="AD200" s="15">
        <f t="shared" ref="AD200" si="1324">+AB200*C200</f>
        <v>0</v>
      </c>
      <c r="AE200" s="10" t="str">
        <f>IFERROR(VLOOKUP(A200,'9'!U:V,2,0),"0")</f>
        <v>0</v>
      </c>
      <c r="AF200" s="5" t="s">
        <v>129</v>
      </c>
      <c r="AG200" s="15">
        <f t="shared" ref="AG200" si="1325">+AE200*C200</f>
        <v>0</v>
      </c>
      <c r="AH200" s="10" t="str">
        <f>IFERROR(VLOOKUP(A200,'10'!U:V,2,0),"0")</f>
        <v>0</v>
      </c>
      <c r="AI200" s="5" t="s">
        <v>129</v>
      </c>
      <c r="AJ200" s="15">
        <f t="shared" ref="AJ200" si="1326">+AH200*C200</f>
        <v>0</v>
      </c>
      <c r="AK200" s="10" t="str">
        <f>IFERROR(VLOOKUP(A200,'11'!U:V,2,0),"0")</f>
        <v>0</v>
      </c>
      <c r="AL200" s="5" t="s">
        <v>129</v>
      </c>
      <c r="AM200" s="15">
        <f t="shared" ref="AM200" si="1327">+AK200*C200</f>
        <v>0</v>
      </c>
      <c r="AN200" s="10" t="str">
        <f>IFERROR(VLOOKUP(A200,'12'!U:V,2,0),"0")</f>
        <v>0</v>
      </c>
      <c r="AO200" s="5" t="s">
        <v>129</v>
      </c>
      <c r="AP200" s="15">
        <f t="shared" ref="AP200" si="1328">+AN200*C200</f>
        <v>0</v>
      </c>
      <c r="AQ200" s="10" t="str">
        <f>IFERROR(VLOOKUP(A200,'13'!U:V,2,0),"0")</f>
        <v>0</v>
      </c>
      <c r="AR200" s="5" t="s">
        <v>129</v>
      </c>
      <c r="AS200" s="15">
        <f t="shared" ref="AS200" si="1329">+AQ200*C200</f>
        <v>0</v>
      </c>
      <c r="AT200" s="10" t="str">
        <f>IFERROR(VLOOKUP(A200,'14'!U:V,2,0),"0")</f>
        <v>0</v>
      </c>
      <c r="AU200" s="5" t="s">
        <v>129</v>
      </c>
      <c r="AV200" s="15">
        <f t="shared" ref="AV200" si="1330">+AT200*C200</f>
        <v>0</v>
      </c>
      <c r="AW200" s="10" t="str">
        <f>IFERROR(VLOOKUP(A200,'15'!U:V,2,0),"0")</f>
        <v>0</v>
      </c>
      <c r="AX200" s="5" t="s">
        <v>129</v>
      </c>
      <c r="AY200" s="15">
        <f t="shared" ref="AY200" si="1331">+AW200*C200</f>
        <v>0</v>
      </c>
      <c r="AZ200" s="10" t="str">
        <f>IFERROR(VLOOKUP(A200,'16'!U:V,2,0),"0")</f>
        <v>0</v>
      </c>
      <c r="BA200" s="5" t="s">
        <v>129</v>
      </c>
      <c r="BB200" s="15">
        <f t="shared" ref="BB200" si="1332">+AZ200*C200</f>
        <v>0</v>
      </c>
      <c r="BC200" s="10" t="str">
        <f>IFERROR(VLOOKUP(A200,'17'!U:V,2,0),"0")</f>
        <v>0</v>
      </c>
      <c r="BD200" s="5" t="s">
        <v>129</v>
      </c>
      <c r="BE200" s="15">
        <f t="shared" ref="BE200" si="1333">+BC200*C200</f>
        <v>0</v>
      </c>
      <c r="BF200" s="10" t="str">
        <f>IFERROR(VLOOKUP(A200,'18'!U:V,2,0),"0")</f>
        <v>0</v>
      </c>
      <c r="BG200" s="5" t="s">
        <v>129</v>
      </c>
      <c r="BH200" s="15">
        <f t="shared" ref="BH200" si="1334">+BF200*C200</f>
        <v>0</v>
      </c>
      <c r="BI200" s="10" t="str">
        <f>IFERROR(VLOOKUP(A200,'19'!U:V,2,0),"0")</f>
        <v>0</v>
      </c>
      <c r="BJ200" s="5" t="s">
        <v>129</v>
      </c>
      <c r="BK200" s="15">
        <f t="shared" ref="BK200" si="1335">+BI200*C200</f>
        <v>0</v>
      </c>
      <c r="BL200" s="10" t="str">
        <f>IFERROR(VLOOKUP(A200,'20'!U:V,2,0),"0")</f>
        <v>0</v>
      </c>
      <c r="BM200" s="5" t="s">
        <v>129</v>
      </c>
      <c r="BN200" s="15">
        <f t="shared" ref="BN200" si="1336">+BL200*C200</f>
        <v>0</v>
      </c>
      <c r="BO200" s="10" t="str">
        <f>IFERROR(VLOOKUP(A200,'21'!U:V,2,0),"0")</f>
        <v>0</v>
      </c>
      <c r="BP200" s="5" t="s">
        <v>129</v>
      </c>
      <c r="BQ200" s="15">
        <f t="shared" ref="BQ200" si="1337">+BO200*C200</f>
        <v>0</v>
      </c>
      <c r="BR200" s="10" t="str">
        <f>IFERROR(VLOOKUP(A200,'22'!U:V,2,0),"0")</f>
        <v>0</v>
      </c>
      <c r="BS200" s="5" t="s">
        <v>129</v>
      </c>
      <c r="BT200" s="15">
        <f t="shared" ref="BT200" si="1338">+BR200*C200</f>
        <v>0</v>
      </c>
      <c r="BU200" s="10" t="str">
        <f>IFERROR(VLOOKUP(A200,'23'!U:V,2,0),"0")</f>
        <v>0</v>
      </c>
      <c r="BV200" s="5" t="s">
        <v>129</v>
      </c>
      <c r="BW200" s="15">
        <f t="shared" ref="BW200" si="1339">+BU200*C200</f>
        <v>0</v>
      </c>
      <c r="BX200" s="10" t="str">
        <f>IFERROR(VLOOKUP(A200,'24'!U:V,2,0),"0")</f>
        <v>0</v>
      </c>
      <c r="BY200" s="5" t="s">
        <v>129</v>
      </c>
      <c r="BZ200" s="15">
        <f t="shared" ref="BZ200" si="1340">+BX200*C200</f>
        <v>0</v>
      </c>
      <c r="CA200" s="10" t="str">
        <f>IFERROR(VLOOKUP(A200,'25'!U:V,2,0),"0")</f>
        <v>0</v>
      </c>
      <c r="CB200" s="5" t="s">
        <v>129</v>
      </c>
      <c r="CC200" s="15">
        <f t="shared" ref="CC200" si="1341">+CA200*C200</f>
        <v>0</v>
      </c>
      <c r="CD200" s="10" t="str">
        <f>IFERROR(VLOOKUP(A200,'26'!U:V,2,0),"0")</f>
        <v>0</v>
      </c>
      <c r="CE200" s="5" t="s">
        <v>129</v>
      </c>
      <c r="CF200" s="15">
        <f t="shared" ref="CF200" si="1342">+CD200*C200</f>
        <v>0</v>
      </c>
      <c r="CG200" s="10" t="str">
        <f>IFERROR(VLOOKUP(A200,'27'!U:V,2,0),"0")</f>
        <v>0</v>
      </c>
      <c r="CH200" s="5" t="s">
        <v>129</v>
      </c>
      <c r="CI200" s="15">
        <f t="shared" ref="CI200" si="1343">+CG200*C200</f>
        <v>0</v>
      </c>
      <c r="CJ200" s="10" t="str">
        <f>IFERROR(VLOOKUP(A200,'28'!U:V,2,0),"0")</f>
        <v>0</v>
      </c>
      <c r="CK200" s="5" t="s">
        <v>129</v>
      </c>
      <c r="CL200" s="15">
        <f t="shared" ref="CL200" si="1344">+CJ200*C200</f>
        <v>0</v>
      </c>
      <c r="CM200" s="10" t="str">
        <f>IFERROR(VLOOKUP(A200,'29'!U:V,2,0),"0")</f>
        <v>0</v>
      </c>
      <c r="CN200" s="5" t="s">
        <v>129</v>
      </c>
      <c r="CO200" s="15">
        <f t="shared" ref="CO200" si="1345">+CM200*C200</f>
        <v>0</v>
      </c>
      <c r="CP200" s="10" t="str">
        <f>IFERROR(VLOOKUP(A200,'30'!U:V,2,0),"0")</f>
        <v>0</v>
      </c>
      <c r="CQ200" s="5" t="s">
        <v>129</v>
      </c>
      <c r="CR200" s="15">
        <f t="shared" ref="CR200" si="1346">+CP200*C200</f>
        <v>0</v>
      </c>
      <c r="CS200" s="10" t="str">
        <f>IFERROR(VLOOKUP(A200,'31'!U:V,2,0),"0")</f>
        <v>0</v>
      </c>
      <c r="CT200" s="5" t="s">
        <v>129</v>
      </c>
      <c r="CU200" s="15">
        <f t="shared" ref="CU200" si="1347">+CS200*C200</f>
        <v>0</v>
      </c>
      <c r="CV200" s="10" t="str">
        <f>IFERROR(VLOOKUP(A200,'เซต1-31'!V:W,2,0),"0")</f>
        <v>0</v>
      </c>
      <c r="CW200" s="5" t="s">
        <v>129</v>
      </c>
      <c r="CX200" s="15">
        <f t="shared" ref="CX200" si="1348">+CV200*CO200</f>
        <v>0</v>
      </c>
    </row>
    <row r="201" spans="1:102" x14ac:dyDescent="0.25">
      <c r="A201" s="5" t="s">
        <v>595</v>
      </c>
      <c r="B201" s="4" t="s">
        <v>596</v>
      </c>
      <c r="C201" s="13">
        <v>18</v>
      </c>
      <c r="D201" s="19">
        <f t="shared" ref="D201" si="1349">+G201+J201+M201+P201+S201+V201+Y201+AB201+AE201+AH201+AK201+AN201+AQ201+AT201+AW201+AZ201+BC201+BF201+BI201+BL201+BO201+BR201+BU201+BX201+CA201+CD201+CG201+CJ201+CM201+CP201+CS201+CV201</f>
        <v>0</v>
      </c>
      <c r="E201" s="5" t="s">
        <v>129</v>
      </c>
      <c r="F201" s="13">
        <f t="shared" ref="F201" si="1350">+D201*C201</f>
        <v>0</v>
      </c>
      <c r="G201" s="10" t="str">
        <f>IFERROR(VLOOKUP(A201,'1'!U:V,2,0),"0")</f>
        <v>0</v>
      </c>
      <c r="H201" s="5" t="s">
        <v>129</v>
      </c>
      <c r="I201" s="15">
        <f t="shared" ref="I201" si="1351">+G201*C201</f>
        <v>0</v>
      </c>
      <c r="J201" s="10" t="str">
        <f>IFERROR(VLOOKUP(A201,'2'!U:V,2,0),"0")</f>
        <v>0</v>
      </c>
      <c r="K201" s="5" t="s">
        <v>129</v>
      </c>
      <c r="L201" s="15">
        <f t="shared" ref="L201" si="1352">+J201*C201</f>
        <v>0</v>
      </c>
      <c r="M201" s="10" t="str">
        <f>IFERROR(VLOOKUP(A201,'3'!U:V,2,0),"0")</f>
        <v>0</v>
      </c>
      <c r="N201" s="5" t="s">
        <v>129</v>
      </c>
      <c r="O201" s="15">
        <f t="shared" ref="O201" si="1353">+M201*C201</f>
        <v>0</v>
      </c>
      <c r="P201" s="10" t="str">
        <f>IFERROR(VLOOKUP(A201,'4'!U:V,2,0),"0")</f>
        <v>0</v>
      </c>
      <c r="Q201" s="5" t="s">
        <v>129</v>
      </c>
      <c r="R201" s="15">
        <f t="shared" ref="R201" si="1354">+P201*C201</f>
        <v>0</v>
      </c>
      <c r="S201" s="10" t="str">
        <f>IFERROR(VLOOKUP(A201,'5'!U:V,2,0),"0")</f>
        <v>0</v>
      </c>
      <c r="T201" s="5" t="s">
        <v>129</v>
      </c>
      <c r="U201" s="15">
        <f t="shared" ref="U201" si="1355">+S201*C201</f>
        <v>0</v>
      </c>
      <c r="V201" s="10" t="str">
        <f>IFERROR(VLOOKUP(A201,'6'!U:V,2,0),"0")</f>
        <v>0</v>
      </c>
      <c r="W201" s="5" t="s">
        <v>129</v>
      </c>
      <c r="X201" s="15">
        <f t="shared" ref="X201" si="1356">+V201*C201</f>
        <v>0</v>
      </c>
      <c r="Y201" s="10" t="str">
        <f>IFERROR(VLOOKUP(A201,'7'!U:V,2,0),"0")</f>
        <v>0</v>
      </c>
      <c r="Z201" s="5" t="s">
        <v>129</v>
      </c>
      <c r="AA201" s="15">
        <f t="shared" ref="AA201" si="1357">+Y201*C201</f>
        <v>0</v>
      </c>
      <c r="AB201" s="10" t="str">
        <f>IFERROR(VLOOKUP(A201,'8'!U:V,2,0),"0")</f>
        <v>0</v>
      </c>
      <c r="AC201" s="5" t="s">
        <v>129</v>
      </c>
      <c r="AD201" s="15">
        <f t="shared" ref="AD201" si="1358">+AB201*C201</f>
        <v>0</v>
      </c>
      <c r="AE201" s="10" t="str">
        <f>IFERROR(VLOOKUP(A201,'9'!U:V,2,0),"0")</f>
        <v>0</v>
      </c>
      <c r="AF201" s="5" t="s">
        <v>129</v>
      </c>
      <c r="AG201" s="15">
        <f t="shared" ref="AG201" si="1359">+AE201*C201</f>
        <v>0</v>
      </c>
      <c r="AH201" s="10" t="str">
        <f>IFERROR(VLOOKUP(A201,'10'!U:V,2,0),"0")</f>
        <v>0</v>
      </c>
      <c r="AI201" s="5" t="s">
        <v>129</v>
      </c>
      <c r="AJ201" s="15">
        <f t="shared" ref="AJ201" si="1360">+AH201*C201</f>
        <v>0</v>
      </c>
      <c r="AK201" s="10" t="str">
        <f>IFERROR(VLOOKUP(A201,'11'!U:V,2,0),"0")</f>
        <v>0</v>
      </c>
      <c r="AL201" s="5" t="s">
        <v>129</v>
      </c>
      <c r="AM201" s="15">
        <f t="shared" ref="AM201" si="1361">+AK201*C201</f>
        <v>0</v>
      </c>
      <c r="AN201" s="10" t="str">
        <f>IFERROR(VLOOKUP(A201,'12'!U:V,2,0),"0")</f>
        <v>0</v>
      </c>
      <c r="AO201" s="5" t="s">
        <v>129</v>
      </c>
      <c r="AP201" s="15">
        <f t="shared" ref="AP201" si="1362">+AN201*C201</f>
        <v>0</v>
      </c>
      <c r="AQ201" s="10" t="str">
        <f>IFERROR(VLOOKUP(A201,'13'!U:V,2,0),"0")</f>
        <v>0</v>
      </c>
      <c r="AR201" s="5" t="s">
        <v>129</v>
      </c>
      <c r="AS201" s="15">
        <f t="shared" ref="AS201" si="1363">+AQ201*C201</f>
        <v>0</v>
      </c>
      <c r="AT201" s="10" t="str">
        <f>IFERROR(VLOOKUP(A201,'14'!U:V,2,0),"0")</f>
        <v>0</v>
      </c>
      <c r="AU201" s="5" t="s">
        <v>129</v>
      </c>
      <c r="AV201" s="15">
        <f t="shared" ref="AV201" si="1364">+AT201*C201</f>
        <v>0</v>
      </c>
      <c r="AW201" s="10" t="str">
        <f>IFERROR(VLOOKUP(A201,'15'!U:V,2,0),"0")</f>
        <v>0</v>
      </c>
      <c r="AX201" s="5" t="s">
        <v>129</v>
      </c>
      <c r="AY201" s="15">
        <f t="shared" ref="AY201" si="1365">+AW201*C201</f>
        <v>0</v>
      </c>
      <c r="AZ201" s="10" t="str">
        <f>IFERROR(VLOOKUP(A201,'16'!U:V,2,0),"0")</f>
        <v>0</v>
      </c>
      <c r="BA201" s="5" t="s">
        <v>129</v>
      </c>
      <c r="BB201" s="15">
        <f t="shared" ref="BB201" si="1366">+AZ201*C201</f>
        <v>0</v>
      </c>
      <c r="BC201" s="10" t="str">
        <f>IFERROR(VLOOKUP(A201,'17'!U:V,2,0),"0")</f>
        <v>0</v>
      </c>
      <c r="BD201" s="5" t="s">
        <v>129</v>
      </c>
      <c r="BE201" s="15">
        <f t="shared" ref="BE201" si="1367">+BC201*C201</f>
        <v>0</v>
      </c>
      <c r="BF201" s="10" t="str">
        <f>IFERROR(VLOOKUP(A201,'18'!U:V,2,0),"0")</f>
        <v>0</v>
      </c>
      <c r="BG201" s="5" t="s">
        <v>129</v>
      </c>
      <c r="BH201" s="15">
        <f t="shared" ref="BH201" si="1368">+BF201*C201</f>
        <v>0</v>
      </c>
      <c r="BI201" s="10" t="str">
        <f>IFERROR(VLOOKUP(A201,'19'!U:V,2,0),"0")</f>
        <v>0</v>
      </c>
      <c r="BJ201" s="5" t="s">
        <v>129</v>
      </c>
      <c r="BK201" s="15">
        <f t="shared" ref="BK201" si="1369">+BI201*C201</f>
        <v>0</v>
      </c>
      <c r="BL201" s="10" t="str">
        <f>IFERROR(VLOOKUP(A201,'20'!U:V,2,0),"0")</f>
        <v>0</v>
      </c>
      <c r="BM201" s="5" t="s">
        <v>129</v>
      </c>
      <c r="BN201" s="15">
        <f t="shared" ref="BN201" si="1370">+BL201*C201</f>
        <v>0</v>
      </c>
      <c r="BO201" s="10" t="str">
        <f>IFERROR(VLOOKUP(A201,'21'!U:V,2,0),"0")</f>
        <v>0</v>
      </c>
      <c r="BP201" s="5" t="s">
        <v>129</v>
      </c>
      <c r="BQ201" s="15">
        <f t="shared" ref="BQ201" si="1371">+BO201*C201</f>
        <v>0</v>
      </c>
      <c r="BR201" s="10" t="str">
        <f>IFERROR(VLOOKUP(A201,'22'!U:V,2,0),"0")</f>
        <v>0</v>
      </c>
      <c r="BS201" s="5" t="s">
        <v>129</v>
      </c>
      <c r="BT201" s="15">
        <f t="shared" ref="BT201" si="1372">+BR201*C201</f>
        <v>0</v>
      </c>
      <c r="BU201" s="10" t="str">
        <f>IFERROR(VLOOKUP(A201,'23'!U:V,2,0),"0")</f>
        <v>0</v>
      </c>
      <c r="BV201" s="5" t="s">
        <v>129</v>
      </c>
      <c r="BW201" s="15">
        <f t="shared" ref="BW201" si="1373">+BU201*C201</f>
        <v>0</v>
      </c>
      <c r="BX201" s="10" t="str">
        <f>IFERROR(VLOOKUP(A201,'24'!U:V,2,0),"0")</f>
        <v>0</v>
      </c>
      <c r="BY201" s="5" t="s">
        <v>129</v>
      </c>
      <c r="BZ201" s="15">
        <f t="shared" ref="BZ201" si="1374">+BX201*C201</f>
        <v>0</v>
      </c>
      <c r="CA201" s="10" t="str">
        <f>IFERROR(VLOOKUP(A201,'25'!U:V,2,0),"0")</f>
        <v>0</v>
      </c>
      <c r="CB201" s="5" t="s">
        <v>129</v>
      </c>
      <c r="CC201" s="15">
        <f t="shared" ref="CC201" si="1375">+CA201*C201</f>
        <v>0</v>
      </c>
      <c r="CD201" s="10" t="str">
        <f>IFERROR(VLOOKUP(A201,'26'!U:V,2,0),"0")</f>
        <v>0</v>
      </c>
      <c r="CE201" s="5" t="s">
        <v>129</v>
      </c>
      <c r="CF201" s="15">
        <f t="shared" ref="CF201" si="1376">+CD201*C201</f>
        <v>0</v>
      </c>
      <c r="CG201" s="10" t="str">
        <f>IFERROR(VLOOKUP(A201,'27'!U:V,2,0),"0")</f>
        <v>0</v>
      </c>
      <c r="CH201" s="5" t="s">
        <v>129</v>
      </c>
      <c r="CI201" s="15">
        <f t="shared" ref="CI201" si="1377">+CG201*C201</f>
        <v>0</v>
      </c>
      <c r="CJ201" s="10" t="str">
        <f>IFERROR(VLOOKUP(A201,'28'!U:V,2,0),"0")</f>
        <v>0</v>
      </c>
      <c r="CK201" s="5" t="s">
        <v>129</v>
      </c>
      <c r="CL201" s="15">
        <f t="shared" ref="CL201" si="1378">+CJ201*C201</f>
        <v>0</v>
      </c>
      <c r="CM201" s="10" t="str">
        <f>IFERROR(VLOOKUP(A201,'29'!U:V,2,0),"0")</f>
        <v>0</v>
      </c>
      <c r="CN201" s="5" t="s">
        <v>129</v>
      </c>
      <c r="CO201" s="15">
        <f t="shared" ref="CO201" si="1379">+CM201*C201</f>
        <v>0</v>
      </c>
      <c r="CP201" s="10" t="str">
        <f>IFERROR(VLOOKUP(A201,'30'!U:V,2,0),"0")</f>
        <v>0</v>
      </c>
      <c r="CQ201" s="5" t="s">
        <v>129</v>
      </c>
      <c r="CR201" s="15">
        <f t="shared" ref="CR201" si="1380">+CP201*C201</f>
        <v>0</v>
      </c>
      <c r="CS201" s="10" t="str">
        <f>IFERROR(VLOOKUP(A201,'31'!U:V,2,0),"0")</f>
        <v>0</v>
      </c>
      <c r="CT201" s="5" t="s">
        <v>129</v>
      </c>
      <c r="CU201" s="15">
        <f t="shared" ref="CU201" si="1381">+CS201*C201</f>
        <v>0</v>
      </c>
      <c r="CV201" s="10" t="str">
        <f>IFERROR(VLOOKUP(A201,'เซต1-31'!V:W,2,0),"0")</f>
        <v>0</v>
      </c>
      <c r="CW201" s="5" t="s">
        <v>129</v>
      </c>
      <c r="CX201" s="15">
        <f t="shared" ref="CX201" si="1382">+CV201*CO201</f>
        <v>0</v>
      </c>
    </row>
    <row r="202" spans="1:102" x14ac:dyDescent="0.25">
      <c r="A202" s="5" t="s">
        <v>597</v>
      </c>
      <c r="B202" s="4" t="s">
        <v>598</v>
      </c>
      <c r="C202" s="13">
        <v>17.010000000000002</v>
      </c>
      <c r="D202" s="19">
        <f t="shared" ref="D202" si="1383">+G202+J202+M202+P202+S202+V202+Y202+AB202+AE202+AH202+AK202+AN202+AQ202+AT202+AW202+AZ202+BC202+BF202+BI202+BL202+BO202+BR202+BU202+BX202+CA202+CD202+CG202+CJ202+CM202+CP202+CS202+CV202</f>
        <v>0</v>
      </c>
      <c r="E202" s="5" t="s">
        <v>129</v>
      </c>
      <c r="F202" s="13">
        <f t="shared" ref="F202" si="1384">+D202*C202</f>
        <v>0</v>
      </c>
      <c r="G202" s="10" t="str">
        <f>IFERROR(VLOOKUP(A202,'1'!U:V,2,0),"0")</f>
        <v>0</v>
      </c>
      <c r="H202" s="5" t="s">
        <v>129</v>
      </c>
      <c r="I202" s="15">
        <f t="shared" ref="I202" si="1385">+G202*C202</f>
        <v>0</v>
      </c>
      <c r="J202" s="10" t="str">
        <f>IFERROR(VLOOKUP(A202,'2'!U:V,2,0),"0")</f>
        <v>0</v>
      </c>
      <c r="K202" s="5" t="s">
        <v>129</v>
      </c>
      <c r="L202" s="15">
        <f t="shared" ref="L202" si="1386">+J202*C202</f>
        <v>0</v>
      </c>
      <c r="M202" s="10" t="str">
        <f>IFERROR(VLOOKUP(A202,'3'!U:V,2,0),"0")</f>
        <v>0</v>
      </c>
      <c r="N202" s="5" t="s">
        <v>129</v>
      </c>
      <c r="O202" s="15">
        <f t="shared" ref="O202" si="1387">+M202*C202</f>
        <v>0</v>
      </c>
      <c r="P202" s="10" t="str">
        <f>IFERROR(VLOOKUP(A202,'4'!U:V,2,0),"0")</f>
        <v>0</v>
      </c>
      <c r="Q202" s="5" t="s">
        <v>129</v>
      </c>
      <c r="R202" s="15">
        <f t="shared" ref="R202" si="1388">+P202*C202</f>
        <v>0</v>
      </c>
      <c r="S202" s="10" t="str">
        <f>IFERROR(VLOOKUP(A202,'5'!U:V,2,0),"0")</f>
        <v>0</v>
      </c>
      <c r="T202" s="5" t="s">
        <v>129</v>
      </c>
      <c r="U202" s="15">
        <f t="shared" ref="U202" si="1389">+S202*C202</f>
        <v>0</v>
      </c>
      <c r="V202" s="10" t="str">
        <f>IFERROR(VLOOKUP(A202,'6'!U:V,2,0),"0")</f>
        <v>0</v>
      </c>
      <c r="W202" s="5" t="s">
        <v>129</v>
      </c>
      <c r="X202" s="15">
        <f t="shared" ref="X202" si="1390">+V202*C202</f>
        <v>0</v>
      </c>
      <c r="Y202" s="10" t="str">
        <f>IFERROR(VLOOKUP(A202,'7'!U:V,2,0),"0")</f>
        <v>0</v>
      </c>
      <c r="Z202" s="5" t="s">
        <v>129</v>
      </c>
      <c r="AA202" s="15">
        <f t="shared" ref="AA202" si="1391">+Y202*C202</f>
        <v>0</v>
      </c>
      <c r="AB202" s="10" t="str">
        <f>IFERROR(VLOOKUP(A202,'8'!U:V,2,0),"0")</f>
        <v>0</v>
      </c>
      <c r="AC202" s="5" t="s">
        <v>129</v>
      </c>
      <c r="AD202" s="15">
        <f t="shared" ref="AD202" si="1392">+AB202*C202</f>
        <v>0</v>
      </c>
      <c r="AE202" s="10" t="str">
        <f>IFERROR(VLOOKUP(A202,'9'!U:V,2,0),"0")</f>
        <v>0</v>
      </c>
      <c r="AF202" s="5" t="s">
        <v>129</v>
      </c>
      <c r="AG202" s="15">
        <f t="shared" ref="AG202" si="1393">+AE202*C202</f>
        <v>0</v>
      </c>
      <c r="AH202" s="10" t="str">
        <f>IFERROR(VLOOKUP(A202,'10'!U:V,2,0),"0")</f>
        <v>0</v>
      </c>
      <c r="AI202" s="5" t="s">
        <v>129</v>
      </c>
      <c r="AJ202" s="15">
        <f t="shared" ref="AJ202" si="1394">+AH202*C202</f>
        <v>0</v>
      </c>
      <c r="AK202" s="10" t="str">
        <f>IFERROR(VLOOKUP(A202,'11'!U:V,2,0),"0")</f>
        <v>0</v>
      </c>
      <c r="AL202" s="5" t="s">
        <v>129</v>
      </c>
      <c r="AM202" s="15">
        <f t="shared" ref="AM202" si="1395">+AK202*C202</f>
        <v>0</v>
      </c>
      <c r="AN202" s="10" t="str">
        <f>IFERROR(VLOOKUP(A202,'12'!U:V,2,0),"0")</f>
        <v>0</v>
      </c>
      <c r="AO202" s="5" t="s">
        <v>129</v>
      </c>
      <c r="AP202" s="15">
        <f t="shared" ref="AP202" si="1396">+AN202*C202</f>
        <v>0</v>
      </c>
      <c r="AQ202" s="10" t="str">
        <f>IFERROR(VLOOKUP(A202,'13'!U:V,2,0),"0")</f>
        <v>0</v>
      </c>
      <c r="AR202" s="5" t="s">
        <v>129</v>
      </c>
      <c r="AS202" s="15">
        <f t="shared" ref="AS202" si="1397">+AQ202*C202</f>
        <v>0</v>
      </c>
      <c r="AT202" s="10" t="str">
        <f>IFERROR(VLOOKUP(A202,'14'!U:V,2,0),"0")</f>
        <v>0</v>
      </c>
      <c r="AU202" s="5" t="s">
        <v>129</v>
      </c>
      <c r="AV202" s="15">
        <f t="shared" ref="AV202" si="1398">+AT202*C202</f>
        <v>0</v>
      </c>
      <c r="AW202" s="10" t="str">
        <f>IFERROR(VLOOKUP(A202,'15'!U:V,2,0),"0")</f>
        <v>0</v>
      </c>
      <c r="AX202" s="5" t="s">
        <v>129</v>
      </c>
      <c r="AY202" s="15">
        <f t="shared" ref="AY202" si="1399">+AW202*C202</f>
        <v>0</v>
      </c>
      <c r="AZ202" s="10" t="str">
        <f>IFERROR(VLOOKUP(A202,'16'!U:V,2,0),"0")</f>
        <v>0</v>
      </c>
      <c r="BA202" s="5" t="s">
        <v>129</v>
      </c>
      <c r="BB202" s="15">
        <f t="shared" ref="BB202" si="1400">+AZ202*C202</f>
        <v>0</v>
      </c>
      <c r="BC202" s="10" t="str">
        <f>IFERROR(VLOOKUP(A202,'17'!U:V,2,0),"0")</f>
        <v>0</v>
      </c>
      <c r="BD202" s="5" t="s">
        <v>129</v>
      </c>
      <c r="BE202" s="15">
        <f t="shared" ref="BE202" si="1401">+BC202*C202</f>
        <v>0</v>
      </c>
      <c r="BF202" s="10" t="str">
        <f>IFERROR(VLOOKUP(A202,'18'!U:V,2,0),"0")</f>
        <v>0</v>
      </c>
      <c r="BG202" s="5" t="s">
        <v>129</v>
      </c>
      <c r="BH202" s="15">
        <f t="shared" ref="BH202" si="1402">+BF202*C202</f>
        <v>0</v>
      </c>
      <c r="BI202" s="10" t="str">
        <f>IFERROR(VLOOKUP(A202,'19'!U:V,2,0),"0")</f>
        <v>0</v>
      </c>
      <c r="BJ202" s="5" t="s">
        <v>129</v>
      </c>
      <c r="BK202" s="15">
        <f t="shared" ref="BK202" si="1403">+BI202*C202</f>
        <v>0</v>
      </c>
      <c r="BL202" s="10" t="str">
        <f>IFERROR(VLOOKUP(A202,'20'!U:V,2,0),"0")</f>
        <v>0</v>
      </c>
      <c r="BM202" s="5" t="s">
        <v>129</v>
      </c>
      <c r="BN202" s="15">
        <f t="shared" ref="BN202" si="1404">+BL202*C202</f>
        <v>0</v>
      </c>
      <c r="BO202" s="10" t="str">
        <f>IFERROR(VLOOKUP(A202,'21'!U:V,2,0),"0")</f>
        <v>0</v>
      </c>
      <c r="BP202" s="5" t="s">
        <v>129</v>
      </c>
      <c r="BQ202" s="15">
        <f t="shared" ref="BQ202" si="1405">+BO202*C202</f>
        <v>0</v>
      </c>
      <c r="BR202" s="10" t="str">
        <f>IFERROR(VLOOKUP(A202,'22'!U:V,2,0),"0")</f>
        <v>0</v>
      </c>
      <c r="BS202" s="5" t="s">
        <v>129</v>
      </c>
      <c r="BT202" s="15">
        <f t="shared" ref="BT202" si="1406">+BR202*C202</f>
        <v>0</v>
      </c>
      <c r="BU202" s="10" t="str">
        <f>IFERROR(VLOOKUP(A202,'23'!U:V,2,0),"0")</f>
        <v>0</v>
      </c>
      <c r="BV202" s="5" t="s">
        <v>129</v>
      </c>
      <c r="BW202" s="15">
        <f t="shared" ref="BW202" si="1407">+BU202*C202</f>
        <v>0</v>
      </c>
      <c r="BX202" s="10" t="str">
        <f>IFERROR(VLOOKUP(A202,'24'!U:V,2,0),"0")</f>
        <v>0</v>
      </c>
      <c r="BY202" s="5" t="s">
        <v>129</v>
      </c>
      <c r="BZ202" s="15">
        <f t="shared" ref="BZ202" si="1408">+BX202*C202</f>
        <v>0</v>
      </c>
      <c r="CA202" s="10" t="str">
        <f>IFERROR(VLOOKUP(A202,'25'!U:V,2,0),"0")</f>
        <v>0</v>
      </c>
      <c r="CB202" s="5" t="s">
        <v>129</v>
      </c>
      <c r="CC202" s="15">
        <f t="shared" ref="CC202" si="1409">+CA202*C202</f>
        <v>0</v>
      </c>
      <c r="CD202" s="10" t="str">
        <f>IFERROR(VLOOKUP(A202,'26'!U:V,2,0),"0")</f>
        <v>0</v>
      </c>
      <c r="CE202" s="5" t="s">
        <v>129</v>
      </c>
      <c r="CF202" s="15">
        <f t="shared" ref="CF202" si="1410">+CD202*C202</f>
        <v>0</v>
      </c>
      <c r="CG202" s="10" t="str">
        <f>IFERROR(VLOOKUP(A202,'27'!U:V,2,0),"0")</f>
        <v>0</v>
      </c>
      <c r="CH202" s="5" t="s">
        <v>129</v>
      </c>
      <c r="CI202" s="15">
        <f t="shared" ref="CI202" si="1411">+CG202*C202</f>
        <v>0</v>
      </c>
      <c r="CJ202" s="10" t="str">
        <f>IFERROR(VLOOKUP(A202,'28'!U:V,2,0),"0")</f>
        <v>0</v>
      </c>
      <c r="CK202" s="5" t="s">
        <v>129</v>
      </c>
      <c r="CL202" s="15">
        <f t="shared" ref="CL202" si="1412">+CJ202*C202</f>
        <v>0</v>
      </c>
      <c r="CM202" s="10" t="str">
        <f>IFERROR(VLOOKUP(A202,'29'!U:V,2,0),"0")</f>
        <v>0</v>
      </c>
      <c r="CN202" s="5" t="s">
        <v>129</v>
      </c>
      <c r="CO202" s="15">
        <f t="shared" ref="CO202" si="1413">+CM202*C202</f>
        <v>0</v>
      </c>
      <c r="CP202" s="10" t="str">
        <f>IFERROR(VLOOKUP(A202,'30'!U:V,2,0),"0")</f>
        <v>0</v>
      </c>
      <c r="CQ202" s="5" t="s">
        <v>129</v>
      </c>
      <c r="CR202" s="15">
        <f t="shared" ref="CR202" si="1414">+CP202*C202</f>
        <v>0</v>
      </c>
      <c r="CS202" s="10" t="str">
        <f>IFERROR(VLOOKUP(A202,'31'!U:V,2,0),"0")</f>
        <v>0</v>
      </c>
      <c r="CT202" s="5" t="s">
        <v>129</v>
      </c>
      <c r="CU202" s="15">
        <f t="shared" ref="CU202" si="1415">+CS202*C202</f>
        <v>0</v>
      </c>
      <c r="CV202" s="10" t="str">
        <f>IFERROR(VLOOKUP(A202,'เซต1-31'!V:W,2,0),"0")</f>
        <v>0</v>
      </c>
      <c r="CW202" s="5" t="s">
        <v>129</v>
      </c>
      <c r="CX202" s="15">
        <f t="shared" ref="CX202" si="1416">+CV202*CO202</f>
        <v>0</v>
      </c>
    </row>
    <row r="203" spans="1:102" x14ac:dyDescent="0.25">
      <c r="A203" s="5" t="s">
        <v>599</v>
      </c>
      <c r="B203" s="4" t="s">
        <v>600</v>
      </c>
      <c r="C203" s="13">
        <v>56</v>
      </c>
      <c r="D203" s="19">
        <f t="shared" ref="D203" si="1417">+G203+J203+M203+P203+S203+V203+Y203+AB203+AE203+AH203+AK203+AN203+AQ203+AT203+AW203+AZ203+BC203+BF203+BI203+BL203+BO203+BR203+BU203+BX203+CA203+CD203+CG203+CJ203+CM203+CP203+CS203+CV203</f>
        <v>0</v>
      </c>
      <c r="E203" s="5" t="s">
        <v>129</v>
      </c>
      <c r="F203" s="13">
        <f t="shared" ref="F203" si="1418">+D203*C203</f>
        <v>0</v>
      </c>
      <c r="G203" s="10" t="str">
        <f>IFERROR(VLOOKUP(A203,'1'!U:V,2,0),"0")</f>
        <v>0</v>
      </c>
      <c r="H203" s="5" t="s">
        <v>129</v>
      </c>
      <c r="I203" s="15">
        <f t="shared" ref="I203" si="1419">+G203*C203</f>
        <v>0</v>
      </c>
      <c r="J203" s="10" t="str">
        <f>IFERROR(VLOOKUP(A203,'2'!U:V,2,0),"0")</f>
        <v>0</v>
      </c>
      <c r="K203" s="5" t="s">
        <v>129</v>
      </c>
      <c r="L203" s="15">
        <f t="shared" ref="L203" si="1420">+J203*C203</f>
        <v>0</v>
      </c>
      <c r="M203" s="10" t="str">
        <f>IFERROR(VLOOKUP(A203,'3'!U:V,2,0),"0")</f>
        <v>0</v>
      </c>
      <c r="N203" s="5" t="s">
        <v>129</v>
      </c>
      <c r="O203" s="15">
        <f t="shared" ref="O203" si="1421">+M203*C203</f>
        <v>0</v>
      </c>
      <c r="P203" s="10" t="str">
        <f>IFERROR(VLOOKUP(A203,'4'!U:V,2,0),"0")</f>
        <v>0</v>
      </c>
      <c r="Q203" s="5" t="s">
        <v>129</v>
      </c>
      <c r="R203" s="15">
        <f t="shared" ref="R203" si="1422">+P203*C203</f>
        <v>0</v>
      </c>
      <c r="S203" s="10" t="str">
        <f>IFERROR(VLOOKUP(A203,'5'!U:V,2,0),"0")</f>
        <v>0</v>
      </c>
      <c r="T203" s="5" t="s">
        <v>129</v>
      </c>
      <c r="U203" s="15">
        <f t="shared" ref="U203" si="1423">+S203*C203</f>
        <v>0</v>
      </c>
      <c r="V203" s="10" t="str">
        <f>IFERROR(VLOOKUP(A203,'6'!U:V,2,0),"0")</f>
        <v>0</v>
      </c>
      <c r="W203" s="5" t="s">
        <v>129</v>
      </c>
      <c r="X203" s="15">
        <f t="shared" ref="X203" si="1424">+V203*C203</f>
        <v>0</v>
      </c>
      <c r="Y203" s="10" t="str">
        <f>IFERROR(VLOOKUP(A203,'7'!U:V,2,0),"0")</f>
        <v>0</v>
      </c>
      <c r="Z203" s="5" t="s">
        <v>129</v>
      </c>
      <c r="AA203" s="15">
        <f t="shared" ref="AA203" si="1425">+Y203*C203</f>
        <v>0</v>
      </c>
      <c r="AB203" s="10" t="str">
        <f>IFERROR(VLOOKUP(A203,'8'!U:V,2,0),"0")</f>
        <v>0</v>
      </c>
      <c r="AC203" s="5" t="s">
        <v>129</v>
      </c>
      <c r="AD203" s="15">
        <f t="shared" ref="AD203" si="1426">+AB203*C203</f>
        <v>0</v>
      </c>
      <c r="AE203" s="10" t="str">
        <f>IFERROR(VLOOKUP(A203,'9'!U:V,2,0),"0")</f>
        <v>0</v>
      </c>
      <c r="AF203" s="5" t="s">
        <v>129</v>
      </c>
      <c r="AG203" s="15">
        <f t="shared" ref="AG203" si="1427">+AE203*C203</f>
        <v>0</v>
      </c>
      <c r="AH203" s="10" t="str">
        <f>IFERROR(VLOOKUP(A203,'10'!U:V,2,0),"0")</f>
        <v>0</v>
      </c>
      <c r="AI203" s="5" t="s">
        <v>129</v>
      </c>
      <c r="AJ203" s="15">
        <f t="shared" ref="AJ203" si="1428">+AH203*C203</f>
        <v>0</v>
      </c>
      <c r="AK203" s="10" t="str">
        <f>IFERROR(VLOOKUP(A203,'11'!U:V,2,0),"0")</f>
        <v>0</v>
      </c>
      <c r="AL203" s="5" t="s">
        <v>129</v>
      </c>
      <c r="AM203" s="15">
        <f t="shared" ref="AM203" si="1429">+AK203*C203</f>
        <v>0</v>
      </c>
      <c r="AN203" s="10" t="str">
        <f>IFERROR(VLOOKUP(A203,'12'!U:V,2,0),"0")</f>
        <v>0</v>
      </c>
      <c r="AO203" s="5" t="s">
        <v>129</v>
      </c>
      <c r="AP203" s="15">
        <f t="shared" ref="AP203" si="1430">+AN203*C203</f>
        <v>0</v>
      </c>
      <c r="AQ203" s="10" t="str">
        <f>IFERROR(VLOOKUP(A203,'13'!U:V,2,0),"0")</f>
        <v>0</v>
      </c>
      <c r="AR203" s="5" t="s">
        <v>129</v>
      </c>
      <c r="AS203" s="15">
        <f t="shared" ref="AS203" si="1431">+AQ203*C203</f>
        <v>0</v>
      </c>
      <c r="AT203" s="10" t="str">
        <f>IFERROR(VLOOKUP(A203,'14'!U:V,2,0),"0")</f>
        <v>0</v>
      </c>
      <c r="AU203" s="5" t="s">
        <v>129</v>
      </c>
      <c r="AV203" s="15">
        <f t="shared" ref="AV203" si="1432">+AT203*C203</f>
        <v>0</v>
      </c>
      <c r="AW203" s="10" t="str">
        <f>IFERROR(VLOOKUP(A203,'15'!U:V,2,0),"0")</f>
        <v>0</v>
      </c>
      <c r="AX203" s="5" t="s">
        <v>129</v>
      </c>
      <c r="AY203" s="15">
        <f t="shared" ref="AY203" si="1433">+AW203*C203</f>
        <v>0</v>
      </c>
      <c r="AZ203" s="10" t="str">
        <f>IFERROR(VLOOKUP(A203,'16'!U:V,2,0),"0")</f>
        <v>0</v>
      </c>
      <c r="BA203" s="5" t="s">
        <v>129</v>
      </c>
      <c r="BB203" s="15">
        <f t="shared" ref="BB203" si="1434">+AZ203*C203</f>
        <v>0</v>
      </c>
      <c r="BC203" s="10" t="str">
        <f>IFERROR(VLOOKUP(A203,'17'!U:V,2,0),"0")</f>
        <v>0</v>
      </c>
      <c r="BD203" s="5" t="s">
        <v>129</v>
      </c>
      <c r="BE203" s="15">
        <f t="shared" ref="BE203" si="1435">+BC203*C203</f>
        <v>0</v>
      </c>
      <c r="BF203" s="10" t="str">
        <f>IFERROR(VLOOKUP(A203,'18'!U:V,2,0),"0")</f>
        <v>0</v>
      </c>
      <c r="BG203" s="5" t="s">
        <v>129</v>
      </c>
      <c r="BH203" s="15">
        <f t="shared" ref="BH203" si="1436">+BF203*C203</f>
        <v>0</v>
      </c>
      <c r="BI203" s="10" t="str">
        <f>IFERROR(VLOOKUP(A203,'19'!U:V,2,0),"0")</f>
        <v>0</v>
      </c>
      <c r="BJ203" s="5" t="s">
        <v>129</v>
      </c>
      <c r="BK203" s="15">
        <f t="shared" ref="BK203" si="1437">+BI203*C203</f>
        <v>0</v>
      </c>
      <c r="BL203" s="10" t="str">
        <f>IFERROR(VLOOKUP(A203,'20'!U:V,2,0),"0")</f>
        <v>0</v>
      </c>
      <c r="BM203" s="5" t="s">
        <v>129</v>
      </c>
      <c r="BN203" s="15">
        <f t="shared" ref="BN203" si="1438">+BL203*C203</f>
        <v>0</v>
      </c>
      <c r="BO203" s="10" t="str">
        <f>IFERROR(VLOOKUP(A203,'21'!U:V,2,0),"0")</f>
        <v>0</v>
      </c>
      <c r="BP203" s="5" t="s">
        <v>129</v>
      </c>
      <c r="BQ203" s="15">
        <f t="shared" ref="BQ203" si="1439">+BO203*C203</f>
        <v>0</v>
      </c>
      <c r="BR203" s="10" t="str">
        <f>IFERROR(VLOOKUP(A203,'22'!U:V,2,0),"0")</f>
        <v>0</v>
      </c>
      <c r="BS203" s="5" t="s">
        <v>129</v>
      </c>
      <c r="BT203" s="15">
        <f t="shared" ref="BT203" si="1440">+BR203*C203</f>
        <v>0</v>
      </c>
      <c r="BU203" s="10" t="str">
        <f>IFERROR(VLOOKUP(A203,'23'!U:V,2,0),"0")</f>
        <v>0</v>
      </c>
      <c r="BV203" s="5" t="s">
        <v>129</v>
      </c>
      <c r="BW203" s="15">
        <f t="shared" ref="BW203" si="1441">+BU203*C203</f>
        <v>0</v>
      </c>
      <c r="BX203" s="10" t="str">
        <f>IFERROR(VLOOKUP(A203,'24'!U:V,2,0),"0")</f>
        <v>0</v>
      </c>
      <c r="BY203" s="5" t="s">
        <v>129</v>
      </c>
      <c r="BZ203" s="15">
        <f t="shared" ref="BZ203" si="1442">+BX203*C203</f>
        <v>0</v>
      </c>
      <c r="CA203" s="10" t="str">
        <f>IFERROR(VLOOKUP(A203,'25'!U:V,2,0),"0")</f>
        <v>0</v>
      </c>
      <c r="CB203" s="5" t="s">
        <v>129</v>
      </c>
      <c r="CC203" s="15">
        <f t="shared" ref="CC203" si="1443">+CA203*C203</f>
        <v>0</v>
      </c>
      <c r="CD203" s="10" t="str">
        <f>IFERROR(VLOOKUP(A203,'26'!U:V,2,0),"0")</f>
        <v>0</v>
      </c>
      <c r="CE203" s="5" t="s">
        <v>129</v>
      </c>
      <c r="CF203" s="15">
        <f t="shared" ref="CF203" si="1444">+CD203*C203</f>
        <v>0</v>
      </c>
      <c r="CG203" s="10" t="str">
        <f>IFERROR(VLOOKUP(A203,'27'!U:V,2,0),"0")</f>
        <v>0</v>
      </c>
      <c r="CH203" s="5" t="s">
        <v>129</v>
      </c>
      <c r="CI203" s="15">
        <f t="shared" ref="CI203" si="1445">+CG203*C203</f>
        <v>0</v>
      </c>
      <c r="CJ203" s="10" t="str">
        <f>IFERROR(VLOOKUP(A203,'28'!U:V,2,0),"0")</f>
        <v>0</v>
      </c>
      <c r="CK203" s="5" t="s">
        <v>129</v>
      </c>
      <c r="CL203" s="15">
        <f t="shared" ref="CL203" si="1446">+CJ203*C203</f>
        <v>0</v>
      </c>
      <c r="CM203" s="10" t="str">
        <f>IFERROR(VLOOKUP(A203,'29'!U:V,2,0),"0")</f>
        <v>0</v>
      </c>
      <c r="CN203" s="5" t="s">
        <v>129</v>
      </c>
      <c r="CO203" s="15">
        <f t="shared" ref="CO203" si="1447">+CM203*C203</f>
        <v>0</v>
      </c>
      <c r="CP203" s="10" t="str">
        <f>IFERROR(VLOOKUP(A203,'30'!U:V,2,0),"0")</f>
        <v>0</v>
      </c>
      <c r="CQ203" s="5" t="s">
        <v>129</v>
      </c>
      <c r="CR203" s="15">
        <f t="shared" ref="CR203" si="1448">+CP203*C203</f>
        <v>0</v>
      </c>
      <c r="CS203" s="10" t="str">
        <f>IFERROR(VLOOKUP(A203,'31'!U:V,2,0),"0")</f>
        <v>0</v>
      </c>
      <c r="CT203" s="5" t="s">
        <v>129</v>
      </c>
      <c r="CU203" s="15">
        <f t="shared" ref="CU203" si="1449">+CS203*C203</f>
        <v>0</v>
      </c>
      <c r="CV203" s="10" t="str">
        <f>IFERROR(VLOOKUP(A203,'เซต1-31'!V:W,2,0),"0")</f>
        <v>0</v>
      </c>
      <c r="CW203" s="5" t="s">
        <v>129</v>
      </c>
      <c r="CX203" s="15">
        <f t="shared" ref="CX203" si="1450">+CV203*CO203</f>
        <v>0</v>
      </c>
    </row>
    <row r="204" spans="1:102" x14ac:dyDescent="0.25">
      <c r="A204" s="5" t="s">
        <v>601</v>
      </c>
      <c r="B204" s="4" t="s">
        <v>602</v>
      </c>
      <c r="C204" s="13">
        <v>71.349999999999994</v>
      </c>
      <c r="D204" s="19">
        <f t="shared" ref="D204:D205" si="1451">+G204+J204+M204+P204+S204+V204+Y204+AB204+AE204+AH204+AK204+AN204+AQ204+AT204+AW204+AZ204+BC204+BF204+BI204+BL204+BO204+BR204+BU204+BX204+CA204+CD204+CG204+CJ204+CM204+CP204+CS204+CV204</f>
        <v>363</v>
      </c>
      <c r="E204" s="5" t="s">
        <v>129</v>
      </c>
      <c r="F204" s="13">
        <f t="shared" ref="F204:F205" si="1452">+D204*C204</f>
        <v>25900.05</v>
      </c>
      <c r="G204" s="10">
        <f>IFERROR(VLOOKUP(A204,'1'!U:V,2,0),"0")</f>
        <v>19</v>
      </c>
      <c r="H204" s="5" t="s">
        <v>129</v>
      </c>
      <c r="I204" s="15">
        <f t="shared" ref="I204:I205" si="1453">+G204*C204</f>
        <v>1355.6499999999999</v>
      </c>
      <c r="J204" s="10">
        <f>IFERROR(VLOOKUP(A204,'2'!U:V,2,0),"0")</f>
        <v>26</v>
      </c>
      <c r="K204" s="5" t="s">
        <v>129</v>
      </c>
      <c r="L204" s="15">
        <f t="shared" ref="L204:L205" si="1454">+J204*C204</f>
        <v>1855.1</v>
      </c>
      <c r="M204" s="10">
        <f>IFERROR(VLOOKUP(A204,'3'!U:V,2,0),"0")</f>
        <v>24</v>
      </c>
      <c r="N204" s="5" t="s">
        <v>129</v>
      </c>
      <c r="O204" s="15">
        <f t="shared" ref="O204:O205" si="1455">+M204*C204</f>
        <v>1712.3999999999999</v>
      </c>
      <c r="P204" s="10">
        <f>IFERROR(VLOOKUP(A204,'4'!U:V,2,0),"0")</f>
        <v>14</v>
      </c>
      <c r="Q204" s="5" t="s">
        <v>129</v>
      </c>
      <c r="R204" s="15">
        <f t="shared" ref="R204:R205" si="1456">+P204*C204</f>
        <v>998.89999999999986</v>
      </c>
      <c r="S204" s="10">
        <f>IFERROR(VLOOKUP(A204,'5'!U:V,2,0),"0")</f>
        <v>12</v>
      </c>
      <c r="T204" s="5" t="s">
        <v>129</v>
      </c>
      <c r="U204" s="15">
        <f t="shared" ref="U204:U205" si="1457">+S204*C204</f>
        <v>856.19999999999993</v>
      </c>
      <c r="V204" s="10">
        <f>IFERROR(VLOOKUP(A204,'6'!U:V,2,0),"0")</f>
        <v>20</v>
      </c>
      <c r="W204" s="5" t="s">
        <v>129</v>
      </c>
      <c r="X204" s="15">
        <f t="shared" ref="X204:X205" si="1458">+V204*C204</f>
        <v>1427</v>
      </c>
      <c r="Y204" s="10">
        <f>IFERROR(VLOOKUP(A204,'7'!U:V,2,0),"0")</f>
        <v>11</v>
      </c>
      <c r="Z204" s="5" t="s">
        <v>129</v>
      </c>
      <c r="AA204" s="15">
        <f t="shared" ref="AA204:AA205" si="1459">+Y204*C204</f>
        <v>784.84999999999991</v>
      </c>
      <c r="AB204" s="10">
        <f>IFERROR(VLOOKUP(A204,'8'!U:V,2,0),"0")</f>
        <v>13</v>
      </c>
      <c r="AC204" s="5" t="s">
        <v>129</v>
      </c>
      <c r="AD204" s="15">
        <f t="shared" ref="AD204:AD205" si="1460">+AB204*C204</f>
        <v>927.55</v>
      </c>
      <c r="AE204" s="10">
        <f>IFERROR(VLOOKUP(A204,'9'!U:V,2,0),"0")</f>
        <v>12</v>
      </c>
      <c r="AF204" s="5" t="s">
        <v>129</v>
      </c>
      <c r="AG204" s="15">
        <f t="shared" ref="AG204:AG205" si="1461">+AE204*C204</f>
        <v>856.19999999999993</v>
      </c>
      <c r="AH204" s="10">
        <f>IFERROR(VLOOKUP(A204,'10'!U:V,2,0),"0")</f>
        <v>11</v>
      </c>
      <c r="AI204" s="5" t="s">
        <v>129</v>
      </c>
      <c r="AJ204" s="15">
        <f t="shared" ref="AJ204:AJ205" si="1462">+AH204*C204</f>
        <v>784.84999999999991</v>
      </c>
      <c r="AK204" s="10">
        <f>IFERROR(VLOOKUP(A204,'11'!U:V,2,0),"0")</f>
        <v>18</v>
      </c>
      <c r="AL204" s="5" t="s">
        <v>129</v>
      </c>
      <c r="AM204" s="15">
        <f t="shared" ref="AM204:AM205" si="1463">+AK204*C204</f>
        <v>1284.3</v>
      </c>
      <c r="AN204" s="10">
        <f>IFERROR(VLOOKUP(A204,'12'!U:V,2,0),"0")</f>
        <v>15</v>
      </c>
      <c r="AO204" s="5" t="s">
        <v>129</v>
      </c>
      <c r="AP204" s="15">
        <f t="shared" ref="AP204:AP205" si="1464">+AN204*C204</f>
        <v>1070.25</v>
      </c>
      <c r="AQ204" s="10">
        <f>IFERROR(VLOOKUP(A204,'13'!U:V,2,0),"0")</f>
        <v>8</v>
      </c>
      <c r="AR204" s="5" t="s">
        <v>129</v>
      </c>
      <c r="AS204" s="15">
        <f t="shared" ref="AS204:AS205" si="1465">+AQ204*C204</f>
        <v>570.79999999999995</v>
      </c>
      <c r="AT204" s="10">
        <f>IFERROR(VLOOKUP(A204,'14'!U:V,2,0),"0")</f>
        <v>13</v>
      </c>
      <c r="AU204" s="5" t="s">
        <v>129</v>
      </c>
      <c r="AV204" s="15">
        <f t="shared" ref="AV204:AV205" si="1466">+AT204*C204</f>
        <v>927.55</v>
      </c>
      <c r="AW204" s="10">
        <f>IFERROR(VLOOKUP(A204,'15'!U:V,2,0),"0")</f>
        <v>18</v>
      </c>
      <c r="AX204" s="5" t="s">
        <v>129</v>
      </c>
      <c r="AY204" s="15">
        <f t="shared" ref="AY204:AY205" si="1467">+AW204*C204</f>
        <v>1284.3</v>
      </c>
      <c r="AZ204" s="10">
        <f>IFERROR(VLOOKUP(A204,'16'!U:V,2,0),"0")</f>
        <v>5</v>
      </c>
      <c r="BA204" s="5" t="s">
        <v>129</v>
      </c>
      <c r="BB204" s="15">
        <f t="shared" ref="BB204:BB205" si="1468">+AZ204*C204</f>
        <v>356.75</v>
      </c>
      <c r="BC204" s="10" t="str">
        <f>IFERROR(VLOOKUP(A204,'17'!U:V,2,0),"0")</f>
        <v>0</v>
      </c>
      <c r="BD204" s="5" t="s">
        <v>129</v>
      </c>
      <c r="BE204" s="15">
        <f t="shared" ref="BE204:BE205" si="1469">+BC204*C204</f>
        <v>0</v>
      </c>
      <c r="BF204" s="10" t="str">
        <f>IFERROR(VLOOKUP(A204,'18'!U:V,2,0),"0")</f>
        <v>0</v>
      </c>
      <c r="BG204" s="5" t="s">
        <v>129</v>
      </c>
      <c r="BH204" s="15">
        <f t="shared" ref="BH204:BH205" si="1470">+BF204*C204</f>
        <v>0</v>
      </c>
      <c r="BI204" s="10" t="str">
        <f>IFERROR(VLOOKUP(A204,'19'!U:V,2,0),"0")</f>
        <v>0</v>
      </c>
      <c r="BJ204" s="5" t="s">
        <v>129</v>
      </c>
      <c r="BK204" s="15">
        <f t="shared" ref="BK204:BK205" si="1471">+BI204*C204</f>
        <v>0</v>
      </c>
      <c r="BL204" s="10">
        <f>IFERROR(VLOOKUP(A204,'20'!U:V,2,0),"0")</f>
        <v>6</v>
      </c>
      <c r="BM204" s="5" t="s">
        <v>129</v>
      </c>
      <c r="BN204" s="15">
        <f t="shared" ref="BN204:BN205" si="1472">+BL204*C204</f>
        <v>428.09999999999997</v>
      </c>
      <c r="BO204" s="10">
        <f>IFERROR(VLOOKUP(A204,'21'!U:V,2,0),"0")</f>
        <v>16</v>
      </c>
      <c r="BP204" s="5" t="s">
        <v>129</v>
      </c>
      <c r="BQ204" s="15">
        <f t="shared" ref="BQ204:BQ205" si="1473">+BO204*C204</f>
        <v>1141.5999999999999</v>
      </c>
      <c r="BR204" s="10">
        <f>IFERROR(VLOOKUP(A204,'22'!U:V,2,0),"0")</f>
        <v>10</v>
      </c>
      <c r="BS204" s="5" t="s">
        <v>129</v>
      </c>
      <c r="BT204" s="15">
        <f t="shared" ref="BT204:BT205" si="1474">+BR204*C204</f>
        <v>713.5</v>
      </c>
      <c r="BU204" s="10">
        <f>IFERROR(VLOOKUP(A204,'23'!U:V,2,0),"0")</f>
        <v>12</v>
      </c>
      <c r="BV204" s="5" t="s">
        <v>129</v>
      </c>
      <c r="BW204" s="15">
        <f t="shared" ref="BW204:BW205" si="1475">+BU204*C204</f>
        <v>856.19999999999993</v>
      </c>
      <c r="BX204" s="10">
        <f>IFERROR(VLOOKUP(A204,'24'!U:V,2,0),"0")</f>
        <v>15</v>
      </c>
      <c r="BY204" s="5" t="s">
        <v>129</v>
      </c>
      <c r="BZ204" s="15">
        <f t="shared" ref="BZ204:BZ205" si="1476">+BX204*C204</f>
        <v>1070.25</v>
      </c>
      <c r="CA204" s="10">
        <f>IFERROR(VLOOKUP(A204,'25'!U:V,2,0),"0")</f>
        <v>12</v>
      </c>
      <c r="CB204" s="5" t="s">
        <v>129</v>
      </c>
      <c r="CC204" s="15">
        <f t="shared" ref="CC204:CC205" si="1477">+CA204*C204</f>
        <v>856.19999999999993</v>
      </c>
      <c r="CD204" s="10">
        <f>IFERROR(VLOOKUP(A204,'26'!U:V,2,0),"0")</f>
        <v>13</v>
      </c>
      <c r="CE204" s="5" t="s">
        <v>129</v>
      </c>
      <c r="CF204" s="15">
        <f t="shared" ref="CF204:CF205" si="1478">+CD204*C204</f>
        <v>927.55</v>
      </c>
      <c r="CG204" s="10">
        <f>IFERROR(VLOOKUP(A204,'27'!U:V,2,0),"0")</f>
        <v>4</v>
      </c>
      <c r="CH204" s="5" t="s">
        <v>129</v>
      </c>
      <c r="CI204" s="15">
        <f t="shared" ref="CI204:CI205" si="1479">+CG204*C204</f>
        <v>285.39999999999998</v>
      </c>
      <c r="CJ204" s="10">
        <f>IFERROR(VLOOKUP(A204,'28'!U:V,2,0),"0")</f>
        <v>6</v>
      </c>
      <c r="CK204" s="5" t="s">
        <v>129</v>
      </c>
      <c r="CL204" s="15">
        <f t="shared" ref="CL204:CL205" si="1480">+CJ204*C204</f>
        <v>428.09999999999997</v>
      </c>
      <c r="CM204" s="10">
        <f>IFERROR(VLOOKUP(A204,'29'!U:V,2,0),"0")</f>
        <v>4</v>
      </c>
      <c r="CN204" s="5" t="s">
        <v>129</v>
      </c>
      <c r="CO204" s="15">
        <f t="shared" ref="CO204:CO205" si="1481">+CM204*C204</f>
        <v>285.39999999999998</v>
      </c>
      <c r="CP204" s="10">
        <f>IFERROR(VLOOKUP(A204,'30'!U:V,2,0),"0")</f>
        <v>17</v>
      </c>
      <c r="CQ204" s="5" t="s">
        <v>129</v>
      </c>
      <c r="CR204" s="15">
        <f t="shared" ref="CR204:CR205" si="1482">+CP204*C204</f>
        <v>1212.9499999999998</v>
      </c>
      <c r="CS204" s="10">
        <f>IFERROR(VLOOKUP(A204,'31'!U:V,2,0),"0")</f>
        <v>9</v>
      </c>
      <c r="CT204" s="5" t="s">
        <v>129</v>
      </c>
      <c r="CU204" s="15">
        <f t="shared" ref="CU204:CU205" si="1483">+CS204*C204</f>
        <v>642.15</v>
      </c>
      <c r="CV204" s="10" t="str">
        <f>IFERROR(VLOOKUP(A204,'เซต1-31'!V:W,2,0),"0")</f>
        <v>0</v>
      </c>
      <c r="CW204" s="5" t="s">
        <v>129</v>
      </c>
      <c r="CX204" s="15">
        <f t="shared" ref="CX204:CX205" si="1484">+CV204*CO204</f>
        <v>0</v>
      </c>
    </row>
    <row r="205" spans="1:102" x14ac:dyDescent="0.25">
      <c r="A205" s="5">
        <v>1100047</v>
      </c>
      <c r="B205" s="4" t="s">
        <v>603</v>
      </c>
      <c r="C205" s="13">
        <v>69.3</v>
      </c>
      <c r="D205" s="19">
        <f t="shared" si="1451"/>
        <v>0</v>
      </c>
      <c r="E205" s="5" t="s">
        <v>256</v>
      </c>
      <c r="F205" s="13">
        <f t="shared" si="1452"/>
        <v>0</v>
      </c>
      <c r="G205" s="10" t="str">
        <f>IFERROR(VLOOKUP(A205,'1'!U:V,2,0),"0")</f>
        <v>0</v>
      </c>
      <c r="H205" s="5" t="s">
        <v>256</v>
      </c>
      <c r="I205" s="15">
        <f t="shared" si="1453"/>
        <v>0</v>
      </c>
      <c r="J205" s="10" t="str">
        <f>IFERROR(VLOOKUP(A205,'2'!U:V,2,0),"0")</f>
        <v>0</v>
      </c>
      <c r="K205" s="5" t="s">
        <v>256</v>
      </c>
      <c r="L205" s="15">
        <f t="shared" si="1454"/>
        <v>0</v>
      </c>
      <c r="M205" s="10" t="str">
        <f>IFERROR(VLOOKUP(A205,'3'!U:V,2,0),"0")</f>
        <v>0</v>
      </c>
      <c r="N205" s="5" t="s">
        <v>256</v>
      </c>
      <c r="O205" s="15">
        <f t="shared" si="1455"/>
        <v>0</v>
      </c>
      <c r="P205" s="10" t="str">
        <f>IFERROR(VLOOKUP(A205,'4'!U:V,2,0),"0")</f>
        <v>0</v>
      </c>
      <c r="Q205" s="5" t="s">
        <v>256</v>
      </c>
      <c r="R205" s="15">
        <f t="shared" si="1456"/>
        <v>0</v>
      </c>
      <c r="S205" s="10" t="str">
        <f>IFERROR(VLOOKUP(A205,'5'!U:V,2,0),"0")</f>
        <v>0</v>
      </c>
      <c r="T205" s="5" t="s">
        <v>256</v>
      </c>
      <c r="U205" s="15">
        <f t="shared" si="1457"/>
        <v>0</v>
      </c>
      <c r="V205" s="10" t="str">
        <f>IFERROR(VLOOKUP(A205,'6'!U:V,2,0),"0")</f>
        <v>0</v>
      </c>
      <c r="W205" s="5" t="s">
        <v>256</v>
      </c>
      <c r="X205" s="15">
        <f t="shared" si="1458"/>
        <v>0</v>
      </c>
      <c r="Y205" s="10" t="str">
        <f>IFERROR(VLOOKUP(A205,'7'!U:V,2,0),"0")</f>
        <v>0</v>
      </c>
      <c r="Z205" s="5" t="s">
        <v>256</v>
      </c>
      <c r="AA205" s="15">
        <f t="shared" si="1459"/>
        <v>0</v>
      </c>
      <c r="AB205" s="10" t="str">
        <f>IFERROR(VLOOKUP(A205,'8'!U:V,2,0),"0")</f>
        <v>0</v>
      </c>
      <c r="AC205" s="5" t="s">
        <v>256</v>
      </c>
      <c r="AD205" s="15">
        <f t="shared" si="1460"/>
        <v>0</v>
      </c>
      <c r="AE205" s="10" t="str">
        <f>IFERROR(VLOOKUP(A205,'9'!U:V,2,0),"0")</f>
        <v>0</v>
      </c>
      <c r="AF205" s="5" t="s">
        <v>256</v>
      </c>
      <c r="AG205" s="15">
        <f t="shared" si="1461"/>
        <v>0</v>
      </c>
      <c r="AH205" s="10" t="str">
        <f>IFERROR(VLOOKUP(A205,'10'!U:V,2,0),"0")</f>
        <v>0</v>
      </c>
      <c r="AI205" s="5" t="s">
        <v>256</v>
      </c>
      <c r="AJ205" s="15">
        <f t="shared" si="1462"/>
        <v>0</v>
      </c>
      <c r="AK205" s="10" t="str">
        <f>IFERROR(VLOOKUP(A205,'11'!U:V,2,0),"0")</f>
        <v>0</v>
      </c>
      <c r="AL205" s="5" t="s">
        <v>256</v>
      </c>
      <c r="AM205" s="15">
        <f t="shared" si="1463"/>
        <v>0</v>
      </c>
      <c r="AN205" s="10" t="str">
        <f>IFERROR(VLOOKUP(A205,'12'!U:V,2,0),"0")</f>
        <v>0</v>
      </c>
      <c r="AO205" s="5" t="s">
        <v>256</v>
      </c>
      <c r="AP205" s="15">
        <f t="shared" si="1464"/>
        <v>0</v>
      </c>
      <c r="AQ205" s="10" t="str">
        <f>IFERROR(VLOOKUP(A205,'13'!U:V,2,0),"0")</f>
        <v>0</v>
      </c>
      <c r="AR205" s="5" t="s">
        <v>256</v>
      </c>
      <c r="AS205" s="15">
        <f t="shared" si="1465"/>
        <v>0</v>
      </c>
      <c r="AT205" s="10" t="str">
        <f>IFERROR(VLOOKUP(A205,'14'!U:V,2,0),"0")</f>
        <v>0</v>
      </c>
      <c r="AU205" s="5" t="s">
        <v>256</v>
      </c>
      <c r="AV205" s="15">
        <f t="shared" si="1466"/>
        <v>0</v>
      </c>
      <c r="AW205" s="10" t="str">
        <f>IFERROR(VLOOKUP(A205,'15'!U:V,2,0),"0")</f>
        <v>0</v>
      </c>
      <c r="AX205" s="5" t="s">
        <v>256</v>
      </c>
      <c r="AY205" s="15">
        <f t="shared" si="1467"/>
        <v>0</v>
      </c>
      <c r="AZ205" s="10" t="str">
        <f>IFERROR(VLOOKUP(A205,'16'!U:V,2,0),"0")</f>
        <v>0</v>
      </c>
      <c r="BA205" s="5" t="s">
        <v>256</v>
      </c>
      <c r="BB205" s="15">
        <f t="shared" si="1468"/>
        <v>0</v>
      </c>
      <c r="BC205" s="10" t="str">
        <f>IFERROR(VLOOKUP(A205,'17'!U:V,2,0),"0")</f>
        <v>0</v>
      </c>
      <c r="BD205" s="5" t="s">
        <v>256</v>
      </c>
      <c r="BE205" s="15">
        <f t="shared" si="1469"/>
        <v>0</v>
      </c>
      <c r="BF205" s="10" t="str">
        <f>IFERROR(VLOOKUP(A205,'18'!U:V,2,0),"0")</f>
        <v>0</v>
      </c>
      <c r="BG205" s="5" t="s">
        <v>256</v>
      </c>
      <c r="BH205" s="15">
        <f t="shared" si="1470"/>
        <v>0</v>
      </c>
      <c r="BI205" s="10" t="str">
        <f>IFERROR(VLOOKUP(A205,'19'!U:V,2,0),"0")</f>
        <v>0</v>
      </c>
      <c r="BJ205" s="5" t="s">
        <v>256</v>
      </c>
      <c r="BK205" s="15">
        <f t="shared" si="1471"/>
        <v>0</v>
      </c>
      <c r="BL205" s="10" t="str">
        <f>IFERROR(VLOOKUP(A205,'20'!U:V,2,0),"0")</f>
        <v>0</v>
      </c>
      <c r="BM205" s="5" t="s">
        <v>256</v>
      </c>
      <c r="BN205" s="15">
        <f t="shared" si="1472"/>
        <v>0</v>
      </c>
      <c r="BO205" s="10" t="str">
        <f>IFERROR(VLOOKUP(A205,'21'!U:V,2,0),"0")</f>
        <v>0</v>
      </c>
      <c r="BP205" s="5" t="s">
        <v>256</v>
      </c>
      <c r="BQ205" s="15">
        <f t="shared" si="1473"/>
        <v>0</v>
      </c>
      <c r="BR205" s="10" t="str">
        <f>IFERROR(VLOOKUP(A205,'22'!U:V,2,0),"0")</f>
        <v>0</v>
      </c>
      <c r="BS205" s="5" t="s">
        <v>256</v>
      </c>
      <c r="BT205" s="15">
        <f t="shared" si="1474"/>
        <v>0</v>
      </c>
      <c r="BU205" s="10" t="str">
        <f>IFERROR(VLOOKUP(A205,'23'!U:V,2,0),"0")</f>
        <v>0</v>
      </c>
      <c r="BV205" s="5" t="s">
        <v>256</v>
      </c>
      <c r="BW205" s="15">
        <f t="shared" si="1475"/>
        <v>0</v>
      </c>
      <c r="BX205" s="10" t="str">
        <f>IFERROR(VLOOKUP(A205,'24'!U:V,2,0),"0")</f>
        <v>0</v>
      </c>
      <c r="BY205" s="5" t="s">
        <v>256</v>
      </c>
      <c r="BZ205" s="15">
        <f t="shared" si="1476"/>
        <v>0</v>
      </c>
      <c r="CA205" s="10" t="str">
        <f>IFERROR(VLOOKUP(A205,'25'!U:V,2,0),"0")</f>
        <v>0</v>
      </c>
      <c r="CB205" s="5" t="s">
        <v>256</v>
      </c>
      <c r="CC205" s="15">
        <f t="shared" si="1477"/>
        <v>0</v>
      </c>
      <c r="CD205" s="10" t="str">
        <f>IFERROR(VLOOKUP(A205,'26'!U:V,2,0),"0")</f>
        <v>0</v>
      </c>
      <c r="CE205" s="5" t="s">
        <v>256</v>
      </c>
      <c r="CF205" s="15">
        <f t="shared" si="1478"/>
        <v>0</v>
      </c>
      <c r="CG205" s="10" t="str">
        <f>IFERROR(VLOOKUP(A205,'27'!U:V,2,0),"0")</f>
        <v>0</v>
      </c>
      <c r="CH205" s="5" t="s">
        <v>256</v>
      </c>
      <c r="CI205" s="15">
        <f t="shared" si="1479"/>
        <v>0</v>
      </c>
      <c r="CJ205" s="10" t="str">
        <f>IFERROR(VLOOKUP(A205,'28'!U:V,2,0),"0")</f>
        <v>0</v>
      </c>
      <c r="CK205" s="5" t="s">
        <v>256</v>
      </c>
      <c r="CL205" s="15">
        <f t="shared" si="1480"/>
        <v>0</v>
      </c>
      <c r="CM205" s="10" t="str">
        <f>IFERROR(VLOOKUP(A205,'29'!U:V,2,0),"0")</f>
        <v>0</v>
      </c>
      <c r="CN205" s="5" t="s">
        <v>256</v>
      </c>
      <c r="CO205" s="15">
        <f t="shared" si="1481"/>
        <v>0</v>
      </c>
      <c r="CP205" s="10" t="str">
        <f>IFERROR(VLOOKUP(A205,'30'!U:V,2,0),"0")</f>
        <v>0</v>
      </c>
      <c r="CQ205" s="5" t="s">
        <v>256</v>
      </c>
      <c r="CR205" s="15">
        <f t="shared" si="1482"/>
        <v>0</v>
      </c>
      <c r="CS205" s="10" t="str">
        <f>IFERROR(VLOOKUP(A205,'31'!U:V,2,0),"0")</f>
        <v>0</v>
      </c>
      <c r="CT205" s="5" t="s">
        <v>256</v>
      </c>
      <c r="CU205" s="15">
        <f t="shared" si="1483"/>
        <v>0</v>
      </c>
      <c r="CV205" s="10" t="str">
        <f>IFERROR(VLOOKUP(A205,'เซต1-31'!V:W,2,0),"0")</f>
        <v>0</v>
      </c>
      <c r="CW205" s="5" t="s">
        <v>256</v>
      </c>
      <c r="CX205" s="15">
        <f t="shared" si="1484"/>
        <v>0</v>
      </c>
    </row>
    <row r="206" spans="1:102" x14ac:dyDescent="0.25">
      <c r="A206" s="5" t="s">
        <v>604</v>
      </c>
      <c r="B206" s="4" t="s">
        <v>605</v>
      </c>
      <c r="C206" s="13">
        <v>37.25</v>
      </c>
      <c r="D206" s="19">
        <f t="shared" ref="D206" si="1485">+G206+J206+M206+P206+S206+V206+Y206+AB206+AE206+AH206+AK206+AN206+AQ206+AT206+AW206+AZ206+BC206+BF206+BI206+BL206+BO206+BR206+BU206+BX206+CA206+CD206+CG206+CJ206+CM206+CP206+CS206+CV206</f>
        <v>0</v>
      </c>
      <c r="E206" s="5" t="s">
        <v>129</v>
      </c>
      <c r="F206" s="13">
        <f t="shared" ref="F206:F207" si="1486">+D206*C206</f>
        <v>0</v>
      </c>
      <c r="G206" s="10" t="str">
        <f>IFERROR(VLOOKUP(A206,'1'!U:V,2,0),"0")</f>
        <v>0</v>
      </c>
      <c r="H206" s="5" t="s">
        <v>129</v>
      </c>
      <c r="I206" s="15">
        <f t="shared" ref="I206:I207" si="1487">+G206*C206</f>
        <v>0</v>
      </c>
      <c r="J206" s="10" t="str">
        <f>IFERROR(VLOOKUP(A206,'2'!U:V,2,0),"0")</f>
        <v>0</v>
      </c>
      <c r="K206" s="5" t="s">
        <v>129</v>
      </c>
      <c r="L206" s="15">
        <f t="shared" ref="L206:L207" si="1488">+J206*C206</f>
        <v>0</v>
      </c>
      <c r="M206" s="10" t="str">
        <f>IFERROR(VLOOKUP(A206,'3'!U:V,2,0),"0")</f>
        <v>0</v>
      </c>
      <c r="N206" s="5" t="s">
        <v>129</v>
      </c>
      <c r="O206" s="15">
        <f t="shared" ref="O206:O207" si="1489">+M206*C206</f>
        <v>0</v>
      </c>
      <c r="P206" s="10" t="str">
        <f>IFERROR(VLOOKUP(A206,'4'!U:V,2,0),"0")</f>
        <v>0</v>
      </c>
      <c r="Q206" s="5" t="s">
        <v>129</v>
      </c>
      <c r="R206" s="15">
        <f t="shared" ref="R206:R207" si="1490">+P206*C206</f>
        <v>0</v>
      </c>
      <c r="S206" s="10" t="str">
        <f>IFERROR(VLOOKUP(A206,'5'!U:V,2,0),"0")</f>
        <v>0</v>
      </c>
      <c r="T206" s="5" t="s">
        <v>129</v>
      </c>
      <c r="U206" s="15">
        <f t="shared" ref="U206:U207" si="1491">+S206*C206</f>
        <v>0</v>
      </c>
      <c r="V206" s="10" t="str">
        <f>IFERROR(VLOOKUP(A206,'6'!U:V,2,0),"0")</f>
        <v>0</v>
      </c>
      <c r="W206" s="5" t="s">
        <v>129</v>
      </c>
      <c r="X206" s="15">
        <f t="shared" ref="X206:X207" si="1492">+V206*C206</f>
        <v>0</v>
      </c>
      <c r="Y206" s="10" t="str">
        <f>IFERROR(VLOOKUP(A206,'7'!U:V,2,0),"0")</f>
        <v>0</v>
      </c>
      <c r="Z206" s="5" t="s">
        <v>129</v>
      </c>
      <c r="AA206" s="15">
        <f t="shared" ref="AA206:AA207" si="1493">+Y206*C206</f>
        <v>0</v>
      </c>
      <c r="AB206" s="10" t="str">
        <f>IFERROR(VLOOKUP(A206,'8'!U:V,2,0),"0")</f>
        <v>0</v>
      </c>
      <c r="AC206" s="5" t="s">
        <v>129</v>
      </c>
      <c r="AD206" s="15">
        <f t="shared" ref="AD206:AD207" si="1494">+AB206*C206</f>
        <v>0</v>
      </c>
      <c r="AE206" s="10" t="str">
        <f>IFERROR(VLOOKUP(A206,'9'!U:V,2,0),"0")</f>
        <v>0</v>
      </c>
      <c r="AF206" s="5" t="s">
        <v>129</v>
      </c>
      <c r="AG206" s="15">
        <f t="shared" ref="AG206:AG207" si="1495">+AE206*C206</f>
        <v>0</v>
      </c>
      <c r="AH206" s="10" t="str">
        <f>IFERROR(VLOOKUP(A206,'10'!U:V,2,0),"0")</f>
        <v>0</v>
      </c>
      <c r="AI206" s="5" t="s">
        <v>129</v>
      </c>
      <c r="AJ206" s="15">
        <f t="shared" ref="AJ206:AJ207" si="1496">+AH206*C206</f>
        <v>0</v>
      </c>
      <c r="AK206" s="10" t="str">
        <f>IFERROR(VLOOKUP(A206,'11'!U:V,2,0),"0")</f>
        <v>0</v>
      </c>
      <c r="AL206" s="5" t="s">
        <v>129</v>
      </c>
      <c r="AM206" s="15">
        <f t="shared" ref="AM206:AM207" si="1497">+AK206*C206</f>
        <v>0</v>
      </c>
      <c r="AN206" s="10" t="str">
        <f>IFERROR(VLOOKUP(A206,'12'!U:V,2,0),"0")</f>
        <v>0</v>
      </c>
      <c r="AO206" s="5" t="s">
        <v>129</v>
      </c>
      <c r="AP206" s="15">
        <f t="shared" ref="AP206:AP207" si="1498">+AN206*C206</f>
        <v>0</v>
      </c>
      <c r="AQ206" s="10" t="str">
        <f>IFERROR(VLOOKUP(A206,'13'!U:V,2,0),"0")</f>
        <v>0</v>
      </c>
      <c r="AR206" s="5" t="s">
        <v>129</v>
      </c>
      <c r="AS206" s="15">
        <f t="shared" ref="AS206:AS207" si="1499">+AQ206*C206</f>
        <v>0</v>
      </c>
      <c r="AT206" s="10" t="str">
        <f>IFERROR(VLOOKUP(A206,'14'!U:V,2,0),"0")</f>
        <v>0</v>
      </c>
      <c r="AU206" s="5" t="s">
        <v>129</v>
      </c>
      <c r="AV206" s="15">
        <f t="shared" ref="AV206:AV207" si="1500">+AT206*C206</f>
        <v>0</v>
      </c>
      <c r="AW206" s="10" t="str">
        <f>IFERROR(VLOOKUP(A206,'15'!U:V,2,0),"0")</f>
        <v>0</v>
      </c>
      <c r="AX206" s="5" t="s">
        <v>129</v>
      </c>
      <c r="AY206" s="15">
        <f t="shared" ref="AY206:AY207" si="1501">+AW206*C206</f>
        <v>0</v>
      </c>
      <c r="AZ206" s="10" t="str">
        <f>IFERROR(VLOOKUP(A206,'16'!U:V,2,0),"0")</f>
        <v>0</v>
      </c>
      <c r="BA206" s="5" t="s">
        <v>129</v>
      </c>
      <c r="BB206" s="15">
        <f t="shared" ref="BB206:BB207" si="1502">+AZ206*C206</f>
        <v>0</v>
      </c>
      <c r="BC206" s="10" t="str">
        <f>IFERROR(VLOOKUP(A206,'17'!U:V,2,0),"0")</f>
        <v>0</v>
      </c>
      <c r="BD206" s="5" t="s">
        <v>129</v>
      </c>
      <c r="BE206" s="15">
        <f t="shared" ref="BE206:BE207" si="1503">+BC206*C206</f>
        <v>0</v>
      </c>
      <c r="BF206" s="10" t="str">
        <f>IFERROR(VLOOKUP(A206,'18'!U:V,2,0),"0")</f>
        <v>0</v>
      </c>
      <c r="BG206" s="5" t="s">
        <v>129</v>
      </c>
      <c r="BH206" s="15">
        <f t="shared" ref="BH206:BH207" si="1504">+BF206*C206</f>
        <v>0</v>
      </c>
      <c r="BI206" s="10" t="str">
        <f>IFERROR(VLOOKUP(A206,'19'!U:V,2,0),"0")</f>
        <v>0</v>
      </c>
      <c r="BJ206" s="5" t="s">
        <v>129</v>
      </c>
      <c r="BK206" s="15">
        <f t="shared" ref="BK206:BK207" si="1505">+BI206*C206</f>
        <v>0</v>
      </c>
      <c r="BL206" s="10" t="str">
        <f>IFERROR(VLOOKUP(A206,'20'!U:V,2,0),"0")</f>
        <v>0</v>
      </c>
      <c r="BM206" s="5" t="s">
        <v>129</v>
      </c>
      <c r="BN206" s="15">
        <f t="shared" ref="BN206:BN207" si="1506">+BL206*C206</f>
        <v>0</v>
      </c>
      <c r="BO206" s="10" t="str">
        <f>IFERROR(VLOOKUP(A206,'21'!U:V,2,0),"0")</f>
        <v>0</v>
      </c>
      <c r="BP206" s="5" t="s">
        <v>129</v>
      </c>
      <c r="BQ206" s="15">
        <f t="shared" ref="BQ206:BQ207" si="1507">+BO206*C206</f>
        <v>0</v>
      </c>
      <c r="BR206" s="10" t="str">
        <f>IFERROR(VLOOKUP(A206,'22'!U:V,2,0),"0")</f>
        <v>0</v>
      </c>
      <c r="BS206" s="5" t="s">
        <v>129</v>
      </c>
      <c r="BT206" s="15">
        <f t="shared" ref="BT206:BT207" si="1508">+BR206*C206</f>
        <v>0</v>
      </c>
      <c r="BU206" s="10" t="str">
        <f>IFERROR(VLOOKUP(A206,'23'!U:V,2,0),"0")</f>
        <v>0</v>
      </c>
      <c r="BV206" s="5" t="s">
        <v>129</v>
      </c>
      <c r="BW206" s="15">
        <f t="shared" ref="BW206:BW207" si="1509">+BU206*C206</f>
        <v>0</v>
      </c>
      <c r="BX206" s="10" t="str">
        <f>IFERROR(VLOOKUP(A206,'24'!U:V,2,0),"0")</f>
        <v>0</v>
      </c>
      <c r="BY206" s="5" t="s">
        <v>129</v>
      </c>
      <c r="BZ206" s="15">
        <f t="shared" ref="BZ206:BZ207" si="1510">+BX206*C206</f>
        <v>0</v>
      </c>
      <c r="CA206" s="10" t="str">
        <f>IFERROR(VLOOKUP(A206,'25'!U:V,2,0),"0")</f>
        <v>0</v>
      </c>
      <c r="CB206" s="5" t="s">
        <v>129</v>
      </c>
      <c r="CC206" s="15">
        <f t="shared" ref="CC206:CC207" si="1511">+CA206*C206</f>
        <v>0</v>
      </c>
      <c r="CD206" s="10" t="str">
        <f>IFERROR(VLOOKUP(A206,'26'!U:V,2,0),"0")</f>
        <v>0</v>
      </c>
      <c r="CE206" s="5" t="s">
        <v>129</v>
      </c>
      <c r="CF206" s="15">
        <f t="shared" ref="CF206:CF207" si="1512">+CD206*C206</f>
        <v>0</v>
      </c>
      <c r="CG206" s="10" t="str">
        <f>IFERROR(VLOOKUP(A206,'27'!U:V,2,0),"0")</f>
        <v>0</v>
      </c>
      <c r="CH206" s="5" t="s">
        <v>129</v>
      </c>
      <c r="CI206" s="15">
        <f t="shared" ref="CI206:CI207" si="1513">+CG206*C206</f>
        <v>0</v>
      </c>
      <c r="CJ206" s="10" t="str">
        <f>IFERROR(VLOOKUP(A206,'28'!U:V,2,0),"0")</f>
        <v>0</v>
      </c>
      <c r="CK206" s="5" t="s">
        <v>129</v>
      </c>
      <c r="CL206" s="15">
        <f t="shared" ref="CL206:CL207" si="1514">+CJ206*C206</f>
        <v>0</v>
      </c>
      <c r="CM206" s="10" t="str">
        <f>IFERROR(VLOOKUP(A206,'29'!U:V,2,0),"0")</f>
        <v>0</v>
      </c>
      <c r="CN206" s="5" t="s">
        <v>129</v>
      </c>
      <c r="CO206" s="15">
        <f t="shared" ref="CO206:CO207" si="1515">+CM206*C206</f>
        <v>0</v>
      </c>
      <c r="CP206" s="10" t="str">
        <f>IFERROR(VLOOKUP(A206,'30'!U:V,2,0),"0")</f>
        <v>0</v>
      </c>
      <c r="CQ206" s="5" t="s">
        <v>129</v>
      </c>
      <c r="CR206" s="15">
        <f t="shared" ref="CR206:CR207" si="1516">+CP206*C206</f>
        <v>0</v>
      </c>
      <c r="CS206" s="10" t="str">
        <f>IFERROR(VLOOKUP(A206,'31'!U:V,2,0),"0")</f>
        <v>0</v>
      </c>
      <c r="CT206" s="5" t="s">
        <v>129</v>
      </c>
      <c r="CU206" s="15">
        <f t="shared" ref="CU206:CU207" si="1517">+CS206*C206</f>
        <v>0</v>
      </c>
      <c r="CV206" s="10" t="str">
        <f>IFERROR(VLOOKUP(A206,'เซต1-31'!V:W,2,0),"0")</f>
        <v>0</v>
      </c>
      <c r="CW206" s="5" t="s">
        <v>129</v>
      </c>
      <c r="CX206" s="15">
        <f t="shared" ref="CX206:CX207" si="1518">+CV206*CO206</f>
        <v>0</v>
      </c>
    </row>
    <row r="207" spans="1:102" x14ac:dyDescent="0.25">
      <c r="A207" s="5" t="s">
        <v>606</v>
      </c>
      <c r="B207" s="4" t="s">
        <v>607</v>
      </c>
      <c r="C207" s="13">
        <v>3.75</v>
      </c>
      <c r="D207" s="19">
        <f>+G207+J207+M207+P207+S207+V207+Y207+AB207+AE207+AH207+AK207+AN207+AQ207+AT207+AW207+AZ207+BC207+BF207+BI207+BL207+BO207+BR207+BU207+BX207+CA207+CD207+CG207+CJ207+CM207+CP207+CS207+CV207</f>
        <v>0</v>
      </c>
      <c r="E207" s="5" t="s">
        <v>130</v>
      </c>
      <c r="F207" s="13">
        <f t="shared" si="1486"/>
        <v>0</v>
      </c>
      <c r="G207" s="10" t="str">
        <f>IFERROR(VLOOKUP(A207,'1'!U:V,2,0),"0")</f>
        <v>0</v>
      </c>
      <c r="H207" s="5" t="s">
        <v>130</v>
      </c>
      <c r="I207" s="15">
        <f t="shared" si="1487"/>
        <v>0</v>
      </c>
      <c r="J207" s="10" t="str">
        <f>IFERROR(VLOOKUP(A207,'2'!U:V,2,0),"0")</f>
        <v>0</v>
      </c>
      <c r="K207" s="5" t="s">
        <v>130</v>
      </c>
      <c r="L207" s="15">
        <f t="shared" si="1488"/>
        <v>0</v>
      </c>
      <c r="M207" s="10" t="str">
        <f>IFERROR(VLOOKUP(A207,'3'!U:V,2,0),"0")</f>
        <v>0</v>
      </c>
      <c r="N207" s="5" t="s">
        <v>130</v>
      </c>
      <c r="O207" s="15">
        <f t="shared" si="1489"/>
        <v>0</v>
      </c>
      <c r="P207" s="10" t="str">
        <f>IFERROR(VLOOKUP(A207,'4'!U:V,2,0),"0")</f>
        <v>0</v>
      </c>
      <c r="Q207" s="5" t="s">
        <v>130</v>
      </c>
      <c r="R207" s="15">
        <f t="shared" si="1490"/>
        <v>0</v>
      </c>
      <c r="S207" s="10" t="str">
        <f>IFERROR(VLOOKUP(A207,'5'!U:V,2,0),"0")</f>
        <v>0</v>
      </c>
      <c r="T207" s="5" t="s">
        <v>130</v>
      </c>
      <c r="U207" s="15">
        <f t="shared" si="1491"/>
        <v>0</v>
      </c>
      <c r="V207" s="10" t="str">
        <f>IFERROR(VLOOKUP(A207,'6'!U:V,2,0),"0")</f>
        <v>0</v>
      </c>
      <c r="W207" s="5" t="s">
        <v>130</v>
      </c>
      <c r="X207" s="15">
        <f t="shared" si="1492"/>
        <v>0</v>
      </c>
      <c r="Y207" s="10" t="str">
        <f>IFERROR(VLOOKUP(A207,'7'!U:V,2,0),"0")</f>
        <v>0</v>
      </c>
      <c r="Z207" s="5" t="s">
        <v>130</v>
      </c>
      <c r="AA207" s="15">
        <f t="shared" si="1493"/>
        <v>0</v>
      </c>
      <c r="AB207" s="10" t="str">
        <f>IFERROR(VLOOKUP(A207,'8'!U:V,2,0),"0")</f>
        <v>0</v>
      </c>
      <c r="AC207" s="5" t="s">
        <v>130</v>
      </c>
      <c r="AD207" s="15">
        <f t="shared" si="1494"/>
        <v>0</v>
      </c>
      <c r="AE207" s="10" t="str">
        <f>IFERROR(VLOOKUP(A207,'9'!U:V,2,0),"0")</f>
        <v>0</v>
      </c>
      <c r="AF207" s="5" t="s">
        <v>130</v>
      </c>
      <c r="AG207" s="15">
        <f t="shared" si="1495"/>
        <v>0</v>
      </c>
      <c r="AH207" s="10" t="str">
        <f>IFERROR(VLOOKUP(A207,'10'!U:V,2,0),"0")</f>
        <v>0</v>
      </c>
      <c r="AI207" s="5" t="s">
        <v>130</v>
      </c>
      <c r="AJ207" s="15">
        <f t="shared" si="1496"/>
        <v>0</v>
      </c>
      <c r="AK207" s="10" t="str">
        <f>IFERROR(VLOOKUP(A207,'11'!U:V,2,0),"0")</f>
        <v>0</v>
      </c>
      <c r="AL207" s="5" t="s">
        <v>130</v>
      </c>
      <c r="AM207" s="15">
        <f t="shared" si="1497"/>
        <v>0</v>
      </c>
      <c r="AN207" s="10" t="str">
        <f>IFERROR(VLOOKUP(A207,'12'!U:V,2,0),"0")</f>
        <v>0</v>
      </c>
      <c r="AO207" s="5" t="s">
        <v>130</v>
      </c>
      <c r="AP207" s="15">
        <f t="shared" si="1498"/>
        <v>0</v>
      </c>
      <c r="AQ207" s="10" t="str">
        <f>IFERROR(VLOOKUP(A207,'13'!U:V,2,0),"0")</f>
        <v>0</v>
      </c>
      <c r="AR207" s="5" t="s">
        <v>130</v>
      </c>
      <c r="AS207" s="15">
        <f t="shared" si="1499"/>
        <v>0</v>
      </c>
      <c r="AT207" s="10" t="str">
        <f>IFERROR(VLOOKUP(A207,'14'!U:V,2,0),"0")</f>
        <v>0</v>
      </c>
      <c r="AU207" s="5" t="s">
        <v>130</v>
      </c>
      <c r="AV207" s="15">
        <f t="shared" si="1500"/>
        <v>0</v>
      </c>
      <c r="AW207" s="10" t="str">
        <f>IFERROR(VLOOKUP(A207,'15'!U:V,2,0),"0")</f>
        <v>0</v>
      </c>
      <c r="AX207" s="5" t="s">
        <v>130</v>
      </c>
      <c r="AY207" s="15">
        <f t="shared" si="1501"/>
        <v>0</v>
      </c>
      <c r="AZ207" s="10" t="str">
        <f>IFERROR(VLOOKUP(A207,'16'!U:V,2,0),"0")</f>
        <v>0</v>
      </c>
      <c r="BA207" s="5" t="s">
        <v>130</v>
      </c>
      <c r="BB207" s="15">
        <f t="shared" si="1502"/>
        <v>0</v>
      </c>
      <c r="BC207" s="10" t="str">
        <f>IFERROR(VLOOKUP(A207,'17'!U:V,2,0),"0")</f>
        <v>0</v>
      </c>
      <c r="BD207" s="5" t="s">
        <v>130</v>
      </c>
      <c r="BE207" s="15">
        <f t="shared" si="1503"/>
        <v>0</v>
      </c>
      <c r="BF207" s="10" t="str">
        <f>IFERROR(VLOOKUP(A207,'18'!U:V,2,0),"0")</f>
        <v>0</v>
      </c>
      <c r="BG207" s="5" t="s">
        <v>130</v>
      </c>
      <c r="BH207" s="15">
        <f t="shared" si="1504"/>
        <v>0</v>
      </c>
      <c r="BI207" s="10" t="str">
        <f>IFERROR(VLOOKUP(A207,'19'!U:V,2,0),"0")</f>
        <v>0</v>
      </c>
      <c r="BJ207" s="5" t="s">
        <v>130</v>
      </c>
      <c r="BK207" s="15">
        <f t="shared" si="1505"/>
        <v>0</v>
      </c>
      <c r="BL207" s="10" t="str">
        <f>IFERROR(VLOOKUP(A207,'20'!U:V,2,0),"0")</f>
        <v>0</v>
      </c>
      <c r="BM207" s="5" t="s">
        <v>130</v>
      </c>
      <c r="BN207" s="15">
        <f t="shared" si="1506"/>
        <v>0</v>
      </c>
      <c r="BO207" s="10" t="str">
        <f>IFERROR(VLOOKUP(A207,'21'!U:V,2,0),"0")</f>
        <v>0</v>
      </c>
      <c r="BP207" s="5" t="s">
        <v>130</v>
      </c>
      <c r="BQ207" s="15">
        <f t="shared" si="1507"/>
        <v>0</v>
      </c>
      <c r="BR207" s="10" t="str">
        <f>IFERROR(VLOOKUP(A207,'22'!U:V,2,0),"0")</f>
        <v>0</v>
      </c>
      <c r="BS207" s="5" t="s">
        <v>130</v>
      </c>
      <c r="BT207" s="15">
        <f t="shared" si="1508"/>
        <v>0</v>
      </c>
      <c r="BU207" s="10" t="str">
        <f>IFERROR(VLOOKUP(A207,'23'!U:V,2,0),"0")</f>
        <v>0</v>
      </c>
      <c r="BV207" s="5" t="s">
        <v>130</v>
      </c>
      <c r="BW207" s="15">
        <f t="shared" si="1509"/>
        <v>0</v>
      </c>
      <c r="BX207" s="10" t="str">
        <f>IFERROR(VLOOKUP(A207,'24'!U:V,2,0),"0")</f>
        <v>0</v>
      </c>
      <c r="BY207" s="5" t="s">
        <v>130</v>
      </c>
      <c r="BZ207" s="15">
        <f t="shared" si="1510"/>
        <v>0</v>
      </c>
      <c r="CA207" s="10" t="str">
        <f>IFERROR(VLOOKUP(A207,'25'!U:V,2,0),"0")</f>
        <v>0</v>
      </c>
      <c r="CB207" s="5" t="s">
        <v>130</v>
      </c>
      <c r="CC207" s="15">
        <f t="shared" si="1511"/>
        <v>0</v>
      </c>
      <c r="CD207" s="10" t="str">
        <f>IFERROR(VLOOKUP(A207,'26'!U:V,2,0),"0")</f>
        <v>0</v>
      </c>
      <c r="CE207" s="5" t="s">
        <v>130</v>
      </c>
      <c r="CF207" s="15">
        <f t="shared" si="1512"/>
        <v>0</v>
      </c>
      <c r="CG207" s="10" t="str">
        <f>IFERROR(VLOOKUP(A207,'27'!U:V,2,0),"0")</f>
        <v>0</v>
      </c>
      <c r="CH207" s="5" t="s">
        <v>130</v>
      </c>
      <c r="CI207" s="15">
        <f t="shared" si="1513"/>
        <v>0</v>
      </c>
      <c r="CJ207" s="10" t="str">
        <f>IFERROR(VLOOKUP(A207,'28'!U:V,2,0),"0")</f>
        <v>0</v>
      </c>
      <c r="CK207" s="5" t="s">
        <v>130</v>
      </c>
      <c r="CL207" s="15">
        <f t="shared" si="1514"/>
        <v>0</v>
      </c>
      <c r="CM207" s="10" t="str">
        <f>IFERROR(VLOOKUP(A207,'29'!U:V,2,0),"0")</f>
        <v>0</v>
      </c>
      <c r="CN207" s="5" t="s">
        <v>130</v>
      </c>
      <c r="CO207" s="15">
        <f t="shared" si="1515"/>
        <v>0</v>
      </c>
      <c r="CP207" s="10" t="str">
        <f>IFERROR(VLOOKUP(A207,'30'!U:V,2,0),"0")</f>
        <v>0</v>
      </c>
      <c r="CQ207" s="5" t="s">
        <v>130</v>
      </c>
      <c r="CR207" s="15">
        <f t="shared" si="1516"/>
        <v>0</v>
      </c>
      <c r="CS207" s="10" t="str">
        <f>IFERROR(VLOOKUP(A207,'31'!U:V,2,0),"0")</f>
        <v>0</v>
      </c>
      <c r="CT207" s="5" t="s">
        <v>130</v>
      </c>
      <c r="CU207" s="15">
        <f t="shared" si="1517"/>
        <v>0</v>
      </c>
      <c r="CV207" s="10" t="str">
        <f>IFERROR(VLOOKUP(A207,'เซต1-31'!V:W,2,0),"0")</f>
        <v>0</v>
      </c>
      <c r="CW207" s="5" t="s">
        <v>130</v>
      </c>
      <c r="CX207" s="15">
        <f t="shared" si="1518"/>
        <v>0</v>
      </c>
    </row>
    <row r="208" spans="1:102" x14ac:dyDescent="0.25">
      <c r="A208" s="5" t="s">
        <v>608</v>
      </c>
      <c r="B208" s="4" t="s">
        <v>609</v>
      </c>
      <c r="C208" s="13">
        <v>37.25</v>
      </c>
      <c r="D208" s="19">
        <f t="shared" ref="D208:D211" si="1519">+G208+J208+M208+P208+S208+V208+Y208+AB208+AE208+AH208+AK208+AN208+AQ208+AT208+AW208+AZ208+BC208+BF208+BI208+BL208+BO208+BR208+BU208+BX208+CA208+CD208+CG208+CJ208+CM208+CP208+CS208+CV208</f>
        <v>0</v>
      </c>
      <c r="E208" s="5" t="s">
        <v>129</v>
      </c>
      <c r="F208" s="13">
        <f t="shared" ref="F208:F211" si="1520">+D208*C208</f>
        <v>0</v>
      </c>
      <c r="G208" s="10" t="str">
        <f>IFERROR(VLOOKUP(A208,'1'!U:V,2,0),"0")</f>
        <v>0</v>
      </c>
      <c r="H208" s="5" t="s">
        <v>129</v>
      </c>
      <c r="I208" s="15">
        <f t="shared" ref="I208:I211" si="1521">+G208*C208</f>
        <v>0</v>
      </c>
      <c r="J208" s="10" t="str">
        <f>IFERROR(VLOOKUP(A208,'2'!U:V,2,0),"0")</f>
        <v>0</v>
      </c>
      <c r="K208" s="5" t="s">
        <v>129</v>
      </c>
      <c r="L208" s="15">
        <f t="shared" ref="L208:L211" si="1522">+J208*C208</f>
        <v>0</v>
      </c>
      <c r="M208" s="10" t="str">
        <f>IFERROR(VLOOKUP(A208,'3'!U:V,2,0),"0")</f>
        <v>0</v>
      </c>
      <c r="N208" s="5" t="s">
        <v>129</v>
      </c>
      <c r="O208" s="15">
        <f t="shared" ref="O208:O211" si="1523">+M208*C208</f>
        <v>0</v>
      </c>
      <c r="P208" s="10" t="str">
        <f>IFERROR(VLOOKUP(A208,'4'!U:V,2,0),"0")</f>
        <v>0</v>
      </c>
      <c r="Q208" s="5" t="s">
        <v>129</v>
      </c>
      <c r="R208" s="15">
        <f t="shared" ref="R208:R211" si="1524">+P208*C208</f>
        <v>0</v>
      </c>
      <c r="S208" s="10" t="str">
        <f>IFERROR(VLOOKUP(A208,'5'!U:V,2,0),"0")</f>
        <v>0</v>
      </c>
      <c r="T208" s="5" t="s">
        <v>129</v>
      </c>
      <c r="U208" s="15">
        <f t="shared" ref="U208:U211" si="1525">+S208*C208</f>
        <v>0</v>
      </c>
      <c r="V208" s="10" t="str">
        <f>IFERROR(VLOOKUP(A208,'6'!U:V,2,0),"0")</f>
        <v>0</v>
      </c>
      <c r="W208" s="5" t="s">
        <v>129</v>
      </c>
      <c r="X208" s="15">
        <f t="shared" ref="X208:X211" si="1526">+V208*C208</f>
        <v>0</v>
      </c>
      <c r="Y208" s="10" t="str">
        <f>IFERROR(VLOOKUP(A208,'7'!U:V,2,0),"0")</f>
        <v>0</v>
      </c>
      <c r="Z208" s="5" t="s">
        <v>129</v>
      </c>
      <c r="AA208" s="15">
        <f t="shared" ref="AA208:AA211" si="1527">+Y208*C208</f>
        <v>0</v>
      </c>
      <c r="AB208" s="10" t="str">
        <f>IFERROR(VLOOKUP(A208,'8'!U:V,2,0),"0")</f>
        <v>0</v>
      </c>
      <c r="AC208" s="5" t="s">
        <v>129</v>
      </c>
      <c r="AD208" s="15">
        <f t="shared" ref="AD208:AD211" si="1528">+AB208*C208</f>
        <v>0</v>
      </c>
      <c r="AE208" s="10" t="str">
        <f>IFERROR(VLOOKUP(A208,'9'!U:V,2,0),"0")</f>
        <v>0</v>
      </c>
      <c r="AF208" s="5" t="s">
        <v>129</v>
      </c>
      <c r="AG208" s="15">
        <f t="shared" ref="AG208:AG211" si="1529">+AE208*C208</f>
        <v>0</v>
      </c>
      <c r="AH208" s="10" t="str">
        <f>IFERROR(VLOOKUP(A208,'10'!U:V,2,0),"0")</f>
        <v>0</v>
      </c>
      <c r="AI208" s="5" t="s">
        <v>129</v>
      </c>
      <c r="AJ208" s="15">
        <f t="shared" ref="AJ208:AJ211" si="1530">+AH208*C208</f>
        <v>0</v>
      </c>
      <c r="AK208" s="10" t="str">
        <f>IFERROR(VLOOKUP(A208,'11'!U:V,2,0),"0")</f>
        <v>0</v>
      </c>
      <c r="AL208" s="5" t="s">
        <v>129</v>
      </c>
      <c r="AM208" s="15">
        <f t="shared" ref="AM208:AM211" si="1531">+AK208*C208</f>
        <v>0</v>
      </c>
      <c r="AN208" s="10" t="str">
        <f>IFERROR(VLOOKUP(A208,'12'!U:V,2,0),"0")</f>
        <v>0</v>
      </c>
      <c r="AO208" s="5" t="s">
        <v>129</v>
      </c>
      <c r="AP208" s="15">
        <f t="shared" ref="AP208:AP211" si="1532">+AN208*C208</f>
        <v>0</v>
      </c>
      <c r="AQ208" s="10" t="str">
        <f>IFERROR(VLOOKUP(A208,'13'!U:V,2,0),"0")</f>
        <v>0</v>
      </c>
      <c r="AR208" s="5" t="s">
        <v>129</v>
      </c>
      <c r="AS208" s="15">
        <f t="shared" ref="AS208:AS211" si="1533">+AQ208*C208</f>
        <v>0</v>
      </c>
      <c r="AT208" s="10" t="str">
        <f>IFERROR(VLOOKUP(A208,'14'!U:V,2,0),"0")</f>
        <v>0</v>
      </c>
      <c r="AU208" s="5" t="s">
        <v>129</v>
      </c>
      <c r="AV208" s="15">
        <f t="shared" ref="AV208:AV211" si="1534">+AT208*C208</f>
        <v>0</v>
      </c>
      <c r="AW208" s="10" t="str">
        <f>IFERROR(VLOOKUP(A208,'15'!U:V,2,0),"0")</f>
        <v>0</v>
      </c>
      <c r="AX208" s="5" t="s">
        <v>129</v>
      </c>
      <c r="AY208" s="15">
        <f t="shared" ref="AY208:AY211" si="1535">+AW208*C208</f>
        <v>0</v>
      </c>
      <c r="AZ208" s="10" t="str">
        <f>IFERROR(VLOOKUP(A208,'16'!U:V,2,0),"0")</f>
        <v>0</v>
      </c>
      <c r="BA208" s="5" t="s">
        <v>129</v>
      </c>
      <c r="BB208" s="15">
        <f t="shared" ref="BB208:BB211" si="1536">+AZ208*C208</f>
        <v>0</v>
      </c>
      <c r="BC208" s="10" t="str">
        <f>IFERROR(VLOOKUP(A208,'17'!U:V,2,0),"0")</f>
        <v>0</v>
      </c>
      <c r="BD208" s="5" t="s">
        <v>129</v>
      </c>
      <c r="BE208" s="15">
        <f t="shared" ref="BE208:BE211" si="1537">+BC208*C208</f>
        <v>0</v>
      </c>
      <c r="BF208" s="10" t="str">
        <f>IFERROR(VLOOKUP(A208,'18'!U:V,2,0),"0")</f>
        <v>0</v>
      </c>
      <c r="BG208" s="5" t="s">
        <v>129</v>
      </c>
      <c r="BH208" s="15">
        <f t="shared" ref="BH208:BH211" si="1538">+BF208*C208</f>
        <v>0</v>
      </c>
      <c r="BI208" s="10" t="str">
        <f>IFERROR(VLOOKUP(A208,'19'!U:V,2,0),"0")</f>
        <v>0</v>
      </c>
      <c r="BJ208" s="5" t="s">
        <v>129</v>
      </c>
      <c r="BK208" s="15">
        <f t="shared" ref="BK208:BK211" si="1539">+BI208*C208</f>
        <v>0</v>
      </c>
      <c r="BL208" s="10" t="str">
        <f>IFERROR(VLOOKUP(A208,'20'!U:V,2,0),"0")</f>
        <v>0</v>
      </c>
      <c r="BM208" s="5" t="s">
        <v>129</v>
      </c>
      <c r="BN208" s="15">
        <f t="shared" ref="BN208:BN211" si="1540">+BL208*C208</f>
        <v>0</v>
      </c>
      <c r="BO208" s="10" t="str">
        <f>IFERROR(VLOOKUP(A208,'21'!U:V,2,0),"0")</f>
        <v>0</v>
      </c>
      <c r="BP208" s="5" t="s">
        <v>129</v>
      </c>
      <c r="BQ208" s="15">
        <f t="shared" ref="BQ208:BQ211" si="1541">+BO208*C208</f>
        <v>0</v>
      </c>
      <c r="BR208" s="10" t="str">
        <f>IFERROR(VLOOKUP(A208,'22'!U:V,2,0),"0")</f>
        <v>0</v>
      </c>
      <c r="BS208" s="5" t="s">
        <v>129</v>
      </c>
      <c r="BT208" s="15">
        <f t="shared" ref="BT208:BT211" si="1542">+BR208*C208</f>
        <v>0</v>
      </c>
      <c r="BU208" s="10" t="str">
        <f>IFERROR(VLOOKUP(A208,'23'!U:V,2,0),"0")</f>
        <v>0</v>
      </c>
      <c r="BV208" s="5" t="s">
        <v>129</v>
      </c>
      <c r="BW208" s="15">
        <f t="shared" ref="BW208:BW211" si="1543">+BU208*C208</f>
        <v>0</v>
      </c>
      <c r="BX208" s="10" t="str">
        <f>IFERROR(VLOOKUP(A208,'24'!U:V,2,0),"0")</f>
        <v>0</v>
      </c>
      <c r="BY208" s="5" t="s">
        <v>129</v>
      </c>
      <c r="BZ208" s="15">
        <f t="shared" ref="BZ208:BZ211" si="1544">+BX208*C208</f>
        <v>0</v>
      </c>
      <c r="CA208" s="10" t="str">
        <f>IFERROR(VLOOKUP(A208,'25'!U:V,2,0),"0")</f>
        <v>0</v>
      </c>
      <c r="CB208" s="5" t="s">
        <v>129</v>
      </c>
      <c r="CC208" s="15">
        <f t="shared" ref="CC208:CC211" si="1545">+CA208*C208</f>
        <v>0</v>
      </c>
      <c r="CD208" s="10" t="str">
        <f>IFERROR(VLOOKUP(A208,'26'!U:V,2,0),"0")</f>
        <v>0</v>
      </c>
      <c r="CE208" s="5" t="s">
        <v>129</v>
      </c>
      <c r="CF208" s="15">
        <f t="shared" ref="CF208:CF211" si="1546">+CD208*C208</f>
        <v>0</v>
      </c>
      <c r="CG208" s="10" t="str">
        <f>IFERROR(VLOOKUP(A208,'27'!U:V,2,0),"0")</f>
        <v>0</v>
      </c>
      <c r="CH208" s="5" t="s">
        <v>129</v>
      </c>
      <c r="CI208" s="15">
        <f t="shared" ref="CI208:CI211" si="1547">+CG208*C208</f>
        <v>0</v>
      </c>
      <c r="CJ208" s="10" t="str">
        <f>IFERROR(VLOOKUP(A208,'28'!U:V,2,0),"0")</f>
        <v>0</v>
      </c>
      <c r="CK208" s="5" t="s">
        <v>129</v>
      </c>
      <c r="CL208" s="15">
        <f t="shared" ref="CL208:CL211" si="1548">+CJ208*C208</f>
        <v>0</v>
      </c>
      <c r="CM208" s="10" t="str">
        <f>IFERROR(VLOOKUP(A208,'29'!U:V,2,0),"0")</f>
        <v>0</v>
      </c>
      <c r="CN208" s="5" t="s">
        <v>129</v>
      </c>
      <c r="CO208" s="15">
        <f t="shared" ref="CO208:CO211" si="1549">+CM208*C208</f>
        <v>0</v>
      </c>
      <c r="CP208" s="10" t="str">
        <f>IFERROR(VLOOKUP(A208,'30'!U:V,2,0),"0")</f>
        <v>0</v>
      </c>
      <c r="CQ208" s="5" t="s">
        <v>129</v>
      </c>
      <c r="CR208" s="15">
        <f t="shared" ref="CR208:CR211" si="1550">+CP208*C208</f>
        <v>0</v>
      </c>
      <c r="CS208" s="10" t="str">
        <f>IFERROR(VLOOKUP(A208,'31'!U:V,2,0),"0")</f>
        <v>0</v>
      </c>
      <c r="CT208" s="5" t="s">
        <v>129</v>
      </c>
      <c r="CU208" s="15">
        <f t="shared" ref="CU208:CU211" si="1551">+CS208*C208</f>
        <v>0</v>
      </c>
      <c r="CV208" s="10" t="str">
        <f>IFERROR(VLOOKUP(A208,'เซต1-31'!V:W,2,0),"0")</f>
        <v>0</v>
      </c>
      <c r="CW208" s="5" t="s">
        <v>129</v>
      </c>
      <c r="CX208" s="15">
        <f t="shared" ref="CX208:CX211" si="1552">+CV208*CO208</f>
        <v>0</v>
      </c>
    </row>
    <row r="209" spans="1:102" x14ac:dyDescent="0.25">
      <c r="A209" s="5" t="s">
        <v>610</v>
      </c>
      <c r="B209" s="4" t="s">
        <v>610</v>
      </c>
      <c r="C209" s="13">
        <v>35</v>
      </c>
      <c r="D209" s="19">
        <f t="shared" si="1519"/>
        <v>0</v>
      </c>
      <c r="E209" s="5" t="s">
        <v>129</v>
      </c>
      <c r="F209" s="13">
        <f t="shared" si="1520"/>
        <v>0</v>
      </c>
      <c r="G209" s="10" t="str">
        <f>IFERROR(VLOOKUP(A209,'1'!U:V,2,0),"0")</f>
        <v>0</v>
      </c>
      <c r="H209" s="5" t="s">
        <v>129</v>
      </c>
      <c r="I209" s="15">
        <f t="shared" si="1521"/>
        <v>0</v>
      </c>
      <c r="J209" s="10" t="str">
        <f>IFERROR(VLOOKUP(A209,'2'!U:V,2,0),"0")</f>
        <v>0</v>
      </c>
      <c r="K209" s="5" t="s">
        <v>129</v>
      </c>
      <c r="L209" s="15">
        <f t="shared" si="1522"/>
        <v>0</v>
      </c>
      <c r="M209" s="10" t="str">
        <f>IFERROR(VLOOKUP(A209,'3'!U:V,2,0),"0")</f>
        <v>0</v>
      </c>
      <c r="N209" s="5" t="s">
        <v>129</v>
      </c>
      <c r="O209" s="15">
        <f t="shared" si="1523"/>
        <v>0</v>
      </c>
      <c r="P209" s="10" t="str">
        <f>IFERROR(VLOOKUP(A209,'4'!U:V,2,0),"0")</f>
        <v>0</v>
      </c>
      <c r="Q209" s="5" t="s">
        <v>129</v>
      </c>
      <c r="R209" s="15">
        <f t="shared" si="1524"/>
        <v>0</v>
      </c>
      <c r="S209" s="10" t="str">
        <f>IFERROR(VLOOKUP(A209,'5'!U:V,2,0),"0")</f>
        <v>0</v>
      </c>
      <c r="T209" s="5" t="s">
        <v>129</v>
      </c>
      <c r="U209" s="15">
        <f t="shared" si="1525"/>
        <v>0</v>
      </c>
      <c r="V209" s="10" t="str">
        <f>IFERROR(VLOOKUP(A209,'6'!U:V,2,0),"0")</f>
        <v>0</v>
      </c>
      <c r="W209" s="5" t="s">
        <v>129</v>
      </c>
      <c r="X209" s="15">
        <f t="shared" si="1526"/>
        <v>0</v>
      </c>
      <c r="Y209" s="10" t="str">
        <f>IFERROR(VLOOKUP(A209,'7'!U:V,2,0),"0")</f>
        <v>0</v>
      </c>
      <c r="Z209" s="5" t="s">
        <v>129</v>
      </c>
      <c r="AA209" s="15">
        <f t="shared" si="1527"/>
        <v>0</v>
      </c>
      <c r="AB209" s="10" t="str">
        <f>IFERROR(VLOOKUP(A209,'8'!U:V,2,0),"0")</f>
        <v>0</v>
      </c>
      <c r="AC209" s="5" t="s">
        <v>129</v>
      </c>
      <c r="AD209" s="15">
        <f t="shared" si="1528"/>
        <v>0</v>
      </c>
      <c r="AE209" s="10" t="str">
        <f>IFERROR(VLOOKUP(A209,'9'!U:V,2,0),"0")</f>
        <v>0</v>
      </c>
      <c r="AF209" s="5" t="s">
        <v>129</v>
      </c>
      <c r="AG209" s="15">
        <f t="shared" si="1529"/>
        <v>0</v>
      </c>
      <c r="AH209" s="10" t="str">
        <f>IFERROR(VLOOKUP(A209,'10'!U:V,2,0),"0")</f>
        <v>0</v>
      </c>
      <c r="AI209" s="5" t="s">
        <v>129</v>
      </c>
      <c r="AJ209" s="15">
        <f t="shared" si="1530"/>
        <v>0</v>
      </c>
      <c r="AK209" s="10" t="str">
        <f>IFERROR(VLOOKUP(A209,'11'!U:V,2,0),"0")</f>
        <v>0</v>
      </c>
      <c r="AL209" s="5" t="s">
        <v>129</v>
      </c>
      <c r="AM209" s="15">
        <f t="shared" si="1531"/>
        <v>0</v>
      </c>
      <c r="AN209" s="10" t="str">
        <f>IFERROR(VLOOKUP(A209,'12'!U:V,2,0),"0")</f>
        <v>0</v>
      </c>
      <c r="AO209" s="5" t="s">
        <v>129</v>
      </c>
      <c r="AP209" s="15">
        <f t="shared" si="1532"/>
        <v>0</v>
      </c>
      <c r="AQ209" s="10" t="str">
        <f>IFERROR(VLOOKUP(A209,'13'!U:V,2,0),"0")</f>
        <v>0</v>
      </c>
      <c r="AR209" s="5" t="s">
        <v>129</v>
      </c>
      <c r="AS209" s="15">
        <f t="shared" si="1533"/>
        <v>0</v>
      </c>
      <c r="AT209" s="10" t="str">
        <f>IFERROR(VLOOKUP(A209,'14'!U:V,2,0),"0")</f>
        <v>0</v>
      </c>
      <c r="AU209" s="5" t="s">
        <v>129</v>
      </c>
      <c r="AV209" s="15">
        <f t="shared" si="1534"/>
        <v>0</v>
      </c>
      <c r="AW209" s="10" t="str">
        <f>IFERROR(VLOOKUP(A209,'15'!U:V,2,0),"0")</f>
        <v>0</v>
      </c>
      <c r="AX209" s="5" t="s">
        <v>129</v>
      </c>
      <c r="AY209" s="15">
        <f t="shared" si="1535"/>
        <v>0</v>
      </c>
      <c r="AZ209" s="10" t="str">
        <f>IFERROR(VLOOKUP(A209,'16'!U:V,2,0),"0")</f>
        <v>0</v>
      </c>
      <c r="BA209" s="5" t="s">
        <v>129</v>
      </c>
      <c r="BB209" s="15">
        <f t="shared" si="1536"/>
        <v>0</v>
      </c>
      <c r="BC209" s="10" t="str">
        <f>IFERROR(VLOOKUP(A209,'17'!U:V,2,0),"0")</f>
        <v>0</v>
      </c>
      <c r="BD209" s="5" t="s">
        <v>129</v>
      </c>
      <c r="BE209" s="15">
        <f t="shared" si="1537"/>
        <v>0</v>
      </c>
      <c r="BF209" s="10" t="str">
        <f>IFERROR(VLOOKUP(A209,'18'!U:V,2,0),"0")</f>
        <v>0</v>
      </c>
      <c r="BG209" s="5" t="s">
        <v>129</v>
      </c>
      <c r="BH209" s="15">
        <f t="shared" si="1538"/>
        <v>0</v>
      </c>
      <c r="BI209" s="10" t="str">
        <f>IFERROR(VLOOKUP(A209,'19'!U:V,2,0),"0")</f>
        <v>0</v>
      </c>
      <c r="BJ209" s="5" t="s">
        <v>129</v>
      </c>
      <c r="BK209" s="15">
        <f t="shared" si="1539"/>
        <v>0</v>
      </c>
      <c r="BL209" s="10" t="str">
        <f>IFERROR(VLOOKUP(A209,'20'!U:V,2,0),"0")</f>
        <v>0</v>
      </c>
      <c r="BM209" s="5" t="s">
        <v>129</v>
      </c>
      <c r="BN209" s="15">
        <f t="shared" si="1540"/>
        <v>0</v>
      </c>
      <c r="BO209" s="10" t="str">
        <f>IFERROR(VLOOKUP(A209,'21'!U:V,2,0),"0")</f>
        <v>0</v>
      </c>
      <c r="BP209" s="5" t="s">
        <v>129</v>
      </c>
      <c r="BQ209" s="15">
        <f t="shared" si="1541"/>
        <v>0</v>
      </c>
      <c r="BR209" s="10" t="str">
        <f>IFERROR(VLOOKUP(A209,'22'!U:V,2,0),"0")</f>
        <v>0</v>
      </c>
      <c r="BS209" s="5" t="s">
        <v>129</v>
      </c>
      <c r="BT209" s="15">
        <f t="shared" si="1542"/>
        <v>0</v>
      </c>
      <c r="BU209" s="10" t="str">
        <f>IFERROR(VLOOKUP(A209,'23'!U:V,2,0),"0")</f>
        <v>0</v>
      </c>
      <c r="BV209" s="5" t="s">
        <v>129</v>
      </c>
      <c r="BW209" s="15">
        <f t="shared" si="1543"/>
        <v>0</v>
      </c>
      <c r="BX209" s="10" t="str">
        <f>IFERROR(VLOOKUP(A209,'24'!U:V,2,0),"0")</f>
        <v>0</v>
      </c>
      <c r="BY209" s="5" t="s">
        <v>129</v>
      </c>
      <c r="BZ209" s="15">
        <f t="shared" si="1544"/>
        <v>0</v>
      </c>
      <c r="CA209" s="10" t="str">
        <f>IFERROR(VLOOKUP(A209,'25'!U:V,2,0),"0")</f>
        <v>0</v>
      </c>
      <c r="CB209" s="5" t="s">
        <v>129</v>
      </c>
      <c r="CC209" s="15">
        <f t="shared" si="1545"/>
        <v>0</v>
      </c>
      <c r="CD209" s="10" t="str">
        <f>IFERROR(VLOOKUP(A209,'26'!U:V,2,0),"0")</f>
        <v>0</v>
      </c>
      <c r="CE209" s="5" t="s">
        <v>129</v>
      </c>
      <c r="CF209" s="15">
        <f t="shared" si="1546"/>
        <v>0</v>
      </c>
      <c r="CG209" s="10" t="str">
        <f>IFERROR(VLOOKUP(A209,'27'!U:V,2,0),"0")</f>
        <v>0</v>
      </c>
      <c r="CH209" s="5" t="s">
        <v>129</v>
      </c>
      <c r="CI209" s="15">
        <f t="shared" si="1547"/>
        <v>0</v>
      </c>
      <c r="CJ209" s="10" t="str">
        <f>IFERROR(VLOOKUP(A209,'28'!U:V,2,0),"0")</f>
        <v>0</v>
      </c>
      <c r="CK209" s="5" t="s">
        <v>129</v>
      </c>
      <c r="CL209" s="15">
        <f t="shared" si="1548"/>
        <v>0</v>
      </c>
      <c r="CM209" s="10" t="str">
        <f>IFERROR(VLOOKUP(A209,'29'!U:V,2,0),"0")</f>
        <v>0</v>
      </c>
      <c r="CN209" s="5" t="s">
        <v>129</v>
      </c>
      <c r="CO209" s="15">
        <f t="shared" si="1549"/>
        <v>0</v>
      </c>
      <c r="CP209" s="10" t="str">
        <f>IFERROR(VLOOKUP(A209,'30'!U:V,2,0),"0")</f>
        <v>0</v>
      </c>
      <c r="CQ209" s="5" t="s">
        <v>129</v>
      </c>
      <c r="CR209" s="15">
        <f t="shared" si="1550"/>
        <v>0</v>
      </c>
      <c r="CS209" s="10" t="str">
        <f>IFERROR(VLOOKUP(A209,'31'!U:V,2,0),"0")</f>
        <v>0</v>
      </c>
      <c r="CT209" s="5" t="s">
        <v>129</v>
      </c>
      <c r="CU209" s="15">
        <f t="shared" si="1551"/>
        <v>0</v>
      </c>
      <c r="CV209" s="10" t="str">
        <f>IFERROR(VLOOKUP(A209,'เซต1-31'!V:W,2,0),"0")</f>
        <v>0</v>
      </c>
      <c r="CW209" s="5" t="s">
        <v>129</v>
      </c>
      <c r="CX209" s="15">
        <f t="shared" si="1552"/>
        <v>0</v>
      </c>
    </row>
    <row r="210" spans="1:102" x14ac:dyDescent="0.25">
      <c r="A210" s="5" t="s">
        <v>611</v>
      </c>
      <c r="B210" s="4" t="s">
        <v>612</v>
      </c>
      <c r="C210" s="13">
        <v>50</v>
      </c>
      <c r="D210" s="19">
        <f t="shared" si="1519"/>
        <v>0</v>
      </c>
      <c r="E210" s="5" t="s">
        <v>129</v>
      </c>
      <c r="F210" s="13">
        <f t="shared" si="1520"/>
        <v>0</v>
      </c>
      <c r="G210" s="10" t="str">
        <f>IFERROR(VLOOKUP(A210,'1'!U:V,2,0),"0")</f>
        <v>0</v>
      </c>
      <c r="H210" s="5" t="s">
        <v>129</v>
      </c>
      <c r="I210" s="15">
        <f t="shared" si="1521"/>
        <v>0</v>
      </c>
      <c r="J210" s="10" t="str">
        <f>IFERROR(VLOOKUP(A210,'2'!U:V,2,0),"0")</f>
        <v>0</v>
      </c>
      <c r="K210" s="5" t="s">
        <v>129</v>
      </c>
      <c r="L210" s="15">
        <f t="shared" si="1522"/>
        <v>0</v>
      </c>
      <c r="M210" s="10" t="str">
        <f>IFERROR(VLOOKUP(A210,'3'!U:V,2,0),"0")</f>
        <v>0</v>
      </c>
      <c r="N210" s="5" t="s">
        <v>129</v>
      </c>
      <c r="O210" s="15">
        <f t="shared" si="1523"/>
        <v>0</v>
      </c>
      <c r="P210" s="10" t="str">
        <f>IFERROR(VLOOKUP(A210,'4'!U:V,2,0),"0")</f>
        <v>0</v>
      </c>
      <c r="Q210" s="5" t="s">
        <v>129</v>
      </c>
      <c r="R210" s="15">
        <f t="shared" si="1524"/>
        <v>0</v>
      </c>
      <c r="S210" s="10" t="str">
        <f>IFERROR(VLOOKUP(A210,'5'!U:V,2,0),"0")</f>
        <v>0</v>
      </c>
      <c r="T210" s="5" t="s">
        <v>129</v>
      </c>
      <c r="U210" s="15">
        <f t="shared" si="1525"/>
        <v>0</v>
      </c>
      <c r="V210" s="10" t="str">
        <f>IFERROR(VLOOKUP(A210,'6'!U:V,2,0),"0")</f>
        <v>0</v>
      </c>
      <c r="W210" s="5" t="s">
        <v>129</v>
      </c>
      <c r="X210" s="15">
        <f t="shared" si="1526"/>
        <v>0</v>
      </c>
      <c r="Y210" s="10" t="str">
        <f>IFERROR(VLOOKUP(A210,'7'!U:V,2,0),"0")</f>
        <v>0</v>
      </c>
      <c r="Z210" s="5" t="s">
        <v>129</v>
      </c>
      <c r="AA210" s="15">
        <f t="shared" si="1527"/>
        <v>0</v>
      </c>
      <c r="AB210" s="10" t="str">
        <f>IFERROR(VLOOKUP(A210,'8'!U:V,2,0),"0")</f>
        <v>0</v>
      </c>
      <c r="AC210" s="5" t="s">
        <v>129</v>
      </c>
      <c r="AD210" s="15">
        <f t="shared" si="1528"/>
        <v>0</v>
      </c>
      <c r="AE210" s="10" t="str">
        <f>IFERROR(VLOOKUP(A210,'9'!U:V,2,0),"0")</f>
        <v>0</v>
      </c>
      <c r="AF210" s="5" t="s">
        <v>129</v>
      </c>
      <c r="AG210" s="15">
        <f t="shared" si="1529"/>
        <v>0</v>
      </c>
      <c r="AH210" s="10" t="str">
        <f>IFERROR(VLOOKUP(A210,'10'!U:V,2,0),"0")</f>
        <v>0</v>
      </c>
      <c r="AI210" s="5" t="s">
        <v>129</v>
      </c>
      <c r="AJ210" s="15">
        <f t="shared" si="1530"/>
        <v>0</v>
      </c>
      <c r="AK210" s="10" t="str">
        <f>IFERROR(VLOOKUP(A210,'11'!U:V,2,0),"0")</f>
        <v>0</v>
      </c>
      <c r="AL210" s="5" t="s">
        <v>129</v>
      </c>
      <c r="AM210" s="15">
        <f t="shared" si="1531"/>
        <v>0</v>
      </c>
      <c r="AN210" s="10" t="str">
        <f>IFERROR(VLOOKUP(A210,'12'!U:V,2,0),"0")</f>
        <v>0</v>
      </c>
      <c r="AO210" s="5" t="s">
        <v>129</v>
      </c>
      <c r="AP210" s="15">
        <f t="shared" si="1532"/>
        <v>0</v>
      </c>
      <c r="AQ210" s="10" t="str">
        <f>IFERROR(VLOOKUP(A210,'13'!U:V,2,0),"0")</f>
        <v>0</v>
      </c>
      <c r="AR210" s="5" t="s">
        <v>129</v>
      </c>
      <c r="AS210" s="15">
        <f t="shared" si="1533"/>
        <v>0</v>
      </c>
      <c r="AT210" s="10" t="str">
        <f>IFERROR(VLOOKUP(A210,'14'!U:V,2,0),"0")</f>
        <v>0</v>
      </c>
      <c r="AU210" s="5" t="s">
        <v>129</v>
      </c>
      <c r="AV210" s="15">
        <f t="shared" si="1534"/>
        <v>0</v>
      </c>
      <c r="AW210" s="10" t="str">
        <f>IFERROR(VLOOKUP(A210,'15'!U:V,2,0),"0")</f>
        <v>0</v>
      </c>
      <c r="AX210" s="5" t="s">
        <v>129</v>
      </c>
      <c r="AY210" s="15">
        <f t="shared" si="1535"/>
        <v>0</v>
      </c>
      <c r="AZ210" s="10" t="str">
        <f>IFERROR(VLOOKUP(A210,'16'!U:V,2,0),"0")</f>
        <v>0</v>
      </c>
      <c r="BA210" s="5" t="s">
        <v>129</v>
      </c>
      <c r="BB210" s="15">
        <f t="shared" si="1536"/>
        <v>0</v>
      </c>
      <c r="BC210" s="10" t="str">
        <f>IFERROR(VLOOKUP(A210,'17'!U:V,2,0),"0")</f>
        <v>0</v>
      </c>
      <c r="BD210" s="5" t="s">
        <v>129</v>
      </c>
      <c r="BE210" s="15">
        <f t="shared" si="1537"/>
        <v>0</v>
      </c>
      <c r="BF210" s="10" t="str">
        <f>IFERROR(VLOOKUP(A210,'18'!U:V,2,0),"0")</f>
        <v>0</v>
      </c>
      <c r="BG210" s="5" t="s">
        <v>129</v>
      </c>
      <c r="BH210" s="15">
        <f t="shared" si="1538"/>
        <v>0</v>
      </c>
      <c r="BI210" s="10" t="str">
        <f>IFERROR(VLOOKUP(A210,'19'!U:V,2,0),"0")</f>
        <v>0</v>
      </c>
      <c r="BJ210" s="5" t="s">
        <v>129</v>
      </c>
      <c r="BK210" s="15">
        <f t="shared" si="1539"/>
        <v>0</v>
      </c>
      <c r="BL210" s="10" t="str">
        <f>IFERROR(VLOOKUP(A210,'20'!U:V,2,0),"0")</f>
        <v>0</v>
      </c>
      <c r="BM210" s="5" t="s">
        <v>129</v>
      </c>
      <c r="BN210" s="15">
        <f t="shared" si="1540"/>
        <v>0</v>
      </c>
      <c r="BO210" s="10" t="str">
        <f>IFERROR(VLOOKUP(A210,'21'!U:V,2,0),"0")</f>
        <v>0</v>
      </c>
      <c r="BP210" s="5" t="s">
        <v>129</v>
      </c>
      <c r="BQ210" s="15">
        <f t="shared" si="1541"/>
        <v>0</v>
      </c>
      <c r="BR210" s="10" t="str">
        <f>IFERROR(VLOOKUP(A210,'22'!U:V,2,0),"0")</f>
        <v>0</v>
      </c>
      <c r="BS210" s="5" t="s">
        <v>129</v>
      </c>
      <c r="BT210" s="15">
        <f t="shared" si="1542"/>
        <v>0</v>
      </c>
      <c r="BU210" s="10" t="str">
        <f>IFERROR(VLOOKUP(A210,'23'!U:V,2,0),"0")</f>
        <v>0</v>
      </c>
      <c r="BV210" s="5" t="s">
        <v>129</v>
      </c>
      <c r="BW210" s="15">
        <f t="shared" si="1543"/>
        <v>0</v>
      </c>
      <c r="BX210" s="10" t="str">
        <f>IFERROR(VLOOKUP(A210,'24'!U:V,2,0),"0")</f>
        <v>0</v>
      </c>
      <c r="BY210" s="5" t="s">
        <v>129</v>
      </c>
      <c r="BZ210" s="15">
        <f t="shared" si="1544"/>
        <v>0</v>
      </c>
      <c r="CA210" s="10" t="str">
        <f>IFERROR(VLOOKUP(A210,'25'!U:V,2,0),"0")</f>
        <v>0</v>
      </c>
      <c r="CB210" s="5" t="s">
        <v>129</v>
      </c>
      <c r="CC210" s="15">
        <f t="shared" si="1545"/>
        <v>0</v>
      </c>
      <c r="CD210" s="10" t="str">
        <f>IFERROR(VLOOKUP(A210,'26'!U:V,2,0),"0")</f>
        <v>0</v>
      </c>
      <c r="CE210" s="5" t="s">
        <v>129</v>
      </c>
      <c r="CF210" s="15">
        <f t="shared" si="1546"/>
        <v>0</v>
      </c>
      <c r="CG210" s="10" t="str">
        <f>IFERROR(VLOOKUP(A210,'27'!U:V,2,0),"0")</f>
        <v>0</v>
      </c>
      <c r="CH210" s="5" t="s">
        <v>129</v>
      </c>
      <c r="CI210" s="15">
        <f t="shared" si="1547"/>
        <v>0</v>
      </c>
      <c r="CJ210" s="10" t="str">
        <f>IFERROR(VLOOKUP(A210,'28'!U:V,2,0),"0")</f>
        <v>0</v>
      </c>
      <c r="CK210" s="5" t="s">
        <v>129</v>
      </c>
      <c r="CL210" s="15">
        <f t="shared" si="1548"/>
        <v>0</v>
      </c>
      <c r="CM210" s="10" t="str">
        <f>IFERROR(VLOOKUP(A210,'29'!U:V,2,0),"0")</f>
        <v>0</v>
      </c>
      <c r="CN210" s="5" t="s">
        <v>129</v>
      </c>
      <c r="CO210" s="15">
        <f t="shared" si="1549"/>
        <v>0</v>
      </c>
      <c r="CP210" s="10" t="str">
        <f>IFERROR(VLOOKUP(A210,'30'!U:V,2,0),"0")</f>
        <v>0</v>
      </c>
      <c r="CQ210" s="5" t="s">
        <v>129</v>
      </c>
      <c r="CR210" s="15">
        <f t="shared" si="1550"/>
        <v>0</v>
      </c>
      <c r="CS210" s="10" t="str">
        <f>IFERROR(VLOOKUP(A210,'31'!U:V,2,0),"0")</f>
        <v>0</v>
      </c>
      <c r="CT210" s="5" t="s">
        <v>129</v>
      </c>
      <c r="CU210" s="15">
        <f t="shared" si="1551"/>
        <v>0</v>
      </c>
      <c r="CV210" s="10" t="str">
        <f>IFERROR(VLOOKUP(A210,'เซต1-31'!V:W,2,0),"0")</f>
        <v>0</v>
      </c>
      <c r="CW210" s="5" t="s">
        <v>129</v>
      </c>
      <c r="CX210" s="15">
        <f t="shared" si="1552"/>
        <v>0</v>
      </c>
    </row>
    <row r="211" spans="1:102" x14ac:dyDescent="0.25">
      <c r="A211" s="5" t="s">
        <v>614</v>
      </c>
      <c r="B211" s="4" t="s">
        <v>615</v>
      </c>
      <c r="C211" s="13">
        <v>50</v>
      </c>
      <c r="D211" s="19">
        <f t="shared" si="1519"/>
        <v>0</v>
      </c>
      <c r="E211" s="5" t="s">
        <v>129</v>
      </c>
      <c r="F211" s="13">
        <f t="shared" si="1520"/>
        <v>0</v>
      </c>
      <c r="G211" s="10" t="str">
        <f>IFERROR(VLOOKUP(A211,'1'!U:V,2,0),"0")</f>
        <v>0</v>
      </c>
      <c r="H211" s="5" t="s">
        <v>129</v>
      </c>
      <c r="I211" s="15">
        <f t="shared" si="1521"/>
        <v>0</v>
      </c>
      <c r="J211" s="10" t="str">
        <f>IFERROR(VLOOKUP(A211,'2'!U:V,2,0),"0")</f>
        <v>0</v>
      </c>
      <c r="K211" s="5" t="s">
        <v>129</v>
      </c>
      <c r="L211" s="15">
        <f t="shared" si="1522"/>
        <v>0</v>
      </c>
      <c r="M211" s="10" t="str">
        <f>IFERROR(VLOOKUP(A211,'3'!U:V,2,0),"0")</f>
        <v>0</v>
      </c>
      <c r="N211" s="5" t="s">
        <v>129</v>
      </c>
      <c r="O211" s="15">
        <f t="shared" si="1523"/>
        <v>0</v>
      </c>
      <c r="P211" s="10" t="str">
        <f>IFERROR(VLOOKUP(A211,'4'!U:V,2,0),"0")</f>
        <v>0</v>
      </c>
      <c r="Q211" s="5" t="s">
        <v>129</v>
      </c>
      <c r="R211" s="15">
        <f t="shared" si="1524"/>
        <v>0</v>
      </c>
      <c r="S211" s="10" t="str">
        <f>IFERROR(VLOOKUP(A211,'5'!U:V,2,0),"0")</f>
        <v>0</v>
      </c>
      <c r="T211" s="5" t="s">
        <v>129</v>
      </c>
      <c r="U211" s="15">
        <f t="shared" si="1525"/>
        <v>0</v>
      </c>
      <c r="V211" s="10" t="str">
        <f>IFERROR(VLOOKUP(A211,'6'!U:V,2,0),"0")</f>
        <v>0</v>
      </c>
      <c r="W211" s="5" t="s">
        <v>129</v>
      </c>
      <c r="X211" s="15">
        <f t="shared" si="1526"/>
        <v>0</v>
      </c>
      <c r="Y211" s="10" t="str">
        <f>IFERROR(VLOOKUP(A211,'7'!U:V,2,0),"0")</f>
        <v>0</v>
      </c>
      <c r="Z211" s="5" t="s">
        <v>129</v>
      </c>
      <c r="AA211" s="15">
        <f t="shared" si="1527"/>
        <v>0</v>
      </c>
      <c r="AB211" s="10" t="str">
        <f>IFERROR(VLOOKUP(A211,'8'!U:V,2,0),"0")</f>
        <v>0</v>
      </c>
      <c r="AC211" s="5" t="s">
        <v>129</v>
      </c>
      <c r="AD211" s="15">
        <f t="shared" si="1528"/>
        <v>0</v>
      </c>
      <c r="AE211" s="10" t="str">
        <f>IFERROR(VLOOKUP(A211,'9'!U:V,2,0),"0")</f>
        <v>0</v>
      </c>
      <c r="AF211" s="5" t="s">
        <v>129</v>
      </c>
      <c r="AG211" s="15">
        <f t="shared" si="1529"/>
        <v>0</v>
      </c>
      <c r="AH211" s="10" t="str">
        <f>IFERROR(VLOOKUP(A211,'10'!U:V,2,0),"0")</f>
        <v>0</v>
      </c>
      <c r="AI211" s="5" t="s">
        <v>129</v>
      </c>
      <c r="AJ211" s="15">
        <f t="shared" si="1530"/>
        <v>0</v>
      </c>
      <c r="AK211" s="10" t="str">
        <f>IFERROR(VLOOKUP(A211,'11'!U:V,2,0),"0")</f>
        <v>0</v>
      </c>
      <c r="AL211" s="5" t="s">
        <v>129</v>
      </c>
      <c r="AM211" s="15">
        <f t="shared" si="1531"/>
        <v>0</v>
      </c>
      <c r="AN211" s="10" t="str">
        <f>IFERROR(VLOOKUP(A211,'12'!U:V,2,0),"0")</f>
        <v>0</v>
      </c>
      <c r="AO211" s="5" t="s">
        <v>129</v>
      </c>
      <c r="AP211" s="15">
        <f t="shared" si="1532"/>
        <v>0</v>
      </c>
      <c r="AQ211" s="10" t="str">
        <f>IFERROR(VLOOKUP(A211,'13'!U:V,2,0),"0")</f>
        <v>0</v>
      </c>
      <c r="AR211" s="5" t="s">
        <v>129</v>
      </c>
      <c r="AS211" s="15">
        <f t="shared" si="1533"/>
        <v>0</v>
      </c>
      <c r="AT211" s="10" t="str">
        <f>IFERROR(VLOOKUP(A211,'14'!U:V,2,0),"0")</f>
        <v>0</v>
      </c>
      <c r="AU211" s="5" t="s">
        <v>129</v>
      </c>
      <c r="AV211" s="15">
        <f t="shared" si="1534"/>
        <v>0</v>
      </c>
      <c r="AW211" s="10" t="str">
        <f>IFERROR(VLOOKUP(A211,'15'!U:V,2,0),"0")</f>
        <v>0</v>
      </c>
      <c r="AX211" s="5" t="s">
        <v>129</v>
      </c>
      <c r="AY211" s="15">
        <f t="shared" si="1535"/>
        <v>0</v>
      </c>
      <c r="AZ211" s="10" t="str">
        <f>IFERROR(VLOOKUP(A211,'16'!U:V,2,0),"0")</f>
        <v>0</v>
      </c>
      <c r="BA211" s="5" t="s">
        <v>129</v>
      </c>
      <c r="BB211" s="15">
        <f t="shared" si="1536"/>
        <v>0</v>
      </c>
      <c r="BC211" s="10" t="str">
        <f>IFERROR(VLOOKUP(A211,'17'!U:V,2,0),"0")</f>
        <v>0</v>
      </c>
      <c r="BD211" s="5" t="s">
        <v>129</v>
      </c>
      <c r="BE211" s="15">
        <f t="shared" si="1537"/>
        <v>0</v>
      </c>
      <c r="BF211" s="10" t="str">
        <f>IFERROR(VLOOKUP(A211,'18'!U:V,2,0),"0")</f>
        <v>0</v>
      </c>
      <c r="BG211" s="5" t="s">
        <v>129</v>
      </c>
      <c r="BH211" s="15">
        <f t="shared" si="1538"/>
        <v>0</v>
      </c>
      <c r="BI211" s="10" t="str">
        <f>IFERROR(VLOOKUP(A211,'19'!U:V,2,0),"0")</f>
        <v>0</v>
      </c>
      <c r="BJ211" s="5" t="s">
        <v>129</v>
      </c>
      <c r="BK211" s="15">
        <f t="shared" si="1539"/>
        <v>0</v>
      </c>
      <c r="BL211" s="10" t="str">
        <f>IFERROR(VLOOKUP(A211,'20'!U:V,2,0),"0")</f>
        <v>0</v>
      </c>
      <c r="BM211" s="5" t="s">
        <v>129</v>
      </c>
      <c r="BN211" s="15">
        <f t="shared" si="1540"/>
        <v>0</v>
      </c>
      <c r="BO211" s="10" t="str">
        <f>IFERROR(VLOOKUP(A211,'21'!U:V,2,0),"0")</f>
        <v>0</v>
      </c>
      <c r="BP211" s="5" t="s">
        <v>129</v>
      </c>
      <c r="BQ211" s="15">
        <f t="shared" si="1541"/>
        <v>0</v>
      </c>
      <c r="BR211" s="10" t="str">
        <f>IFERROR(VLOOKUP(A211,'22'!U:V,2,0),"0")</f>
        <v>0</v>
      </c>
      <c r="BS211" s="5" t="s">
        <v>129</v>
      </c>
      <c r="BT211" s="15">
        <f t="shared" si="1542"/>
        <v>0</v>
      </c>
      <c r="BU211" s="10" t="str">
        <f>IFERROR(VLOOKUP(A211,'23'!U:V,2,0),"0")</f>
        <v>0</v>
      </c>
      <c r="BV211" s="5" t="s">
        <v>129</v>
      </c>
      <c r="BW211" s="15">
        <f t="shared" si="1543"/>
        <v>0</v>
      </c>
      <c r="BX211" s="10" t="str">
        <f>IFERROR(VLOOKUP(A211,'24'!U:V,2,0),"0")</f>
        <v>0</v>
      </c>
      <c r="BY211" s="5" t="s">
        <v>129</v>
      </c>
      <c r="BZ211" s="15">
        <f t="shared" si="1544"/>
        <v>0</v>
      </c>
      <c r="CA211" s="10" t="str">
        <f>IFERROR(VLOOKUP(A211,'25'!U:V,2,0),"0")</f>
        <v>0</v>
      </c>
      <c r="CB211" s="5" t="s">
        <v>129</v>
      </c>
      <c r="CC211" s="15">
        <f t="shared" si="1545"/>
        <v>0</v>
      </c>
      <c r="CD211" s="10" t="str">
        <f>IFERROR(VLOOKUP(A211,'26'!U:V,2,0),"0")</f>
        <v>0</v>
      </c>
      <c r="CE211" s="5" t="s">
        <v>129</v>
      </c>
      <c r="CF211" s="15">
        <f t="shared" si="1546"/>
        <v>0</v>
      </c>
      <c r="CG211" s="10" t="str">
        <f>IFERROR(VLOOKUP(A211,'27'!U:V,2,0),"0")</f>
        <v>0</v>
      </c>
      <c r="CH211" s="5" t="s">
        <v>129</v>
      </c>
      <c r="CI211" s="15">
        <f t="shared" si="1547"/>
        <v>0</v>
      </c>
      <c r="CJ211" s="10" t="str">
        <f>IFERROR(VLOOKUP(A211,'28'!U:V,2,0),"0")</f>
        <v>0</v>
      </c>
      <c r="CK211" s="5" t="s">
        <v>129</v>
      </c>
      <c r="CL211" s="15">
        <f t="shared" si="1548"/>
        <v>0</v>
      </c>
      <c r="CM211" s="10" t="str">
        <f>IFERROR(VLOOKUP(A211,'29'!U:V,2,0),"0")</f>
        <v>0</v>
      </c>
      <c r="CN211" s="5" t="s">
        <v>129</v>
      </c>
      <c r="CO211" s="15">
        <f t="shared" si="1549"/>
        <v>0</v>
      </c>
      <c r="CP211" s="10" t="str">
        <f>IFERROR(VLOOKUP(A211,'30'!U:V,2,0),"0")</f>
        <v>0</v>
      </c>
      <c r="CQ211" s="5" t="s">
        <v>129</v>
      </c>
      <c r="CR211" s="15">
        <f t="shared" si="1550"/>
        <v>0</v>
      </c>
      <c r="CS211" s="10" t="str">
        <f>IFERROR(VLOOKUP(A211,'31'!U:V,2,0),"0")</f>
        <v>0</v>
      </c>
      <c r="CT211" s="5" t="s">
        <v>129</v>
      </c>
      <c r="CU211" s="15">
        <f t="shared" si="1551"/>
        <v>0</v>
      </c>
      <c r="CV211" s="10" t="str">
        <f>IFERROR(VLOOKUP(A211,'เซต1-31'!V:W,2,0),"0")</f>
        <v>0</v>
      </c>
      <c r="CW211" s="5" t="s">
        <v>129</v>
      </c>
      <c r="CX211" s="15">
        <f t="shared" si="1552"/>
        <v>0</v>
      </c>
    </row>
    <row r="212" spans="1:102" x14ac:dyDescent="0.25">
      <c r="A212" s="5" t="s">
        <v>617</v>
      </c>
      <c r="B212" s="4" t="s">
        <v>616</v>
      </c>
      <c r="C212" s="13">
        <v>42.69</v>
      </c>
      <c r="D212" s="19">
        <f t="shared" ref="D212" si="1553">+G212+J212+M212+P212+S212+V212+Y212+AB212+AE212+AH212+AK212+AN212+AQ212+AT212+AW212+AZ212+BC212+BF212+BI212+BL212+BO212+BR212+BU212+BX212+CA212+CD212+CG212+CJ212+CM212+CP212+CS212+CV212</f>
        <v>21</v>
      </c>
      <c r="E212" s="5" t="s">
        <v>129</v>
      </c>
      <c r="F212" s="13">
        <f t="shared" ref="F212" si="1554">+D212*C212</f>
        <v>896.49</v>
      </c>
      <c r="G212" s="10" t="str">
        <f>IFERROR(VLOOKUP(A212,'1'!U:V,2,0),"0")</f>
        <v>0</v>
      </c>
      <c r="H212" s="5" t="s">
        <v>129</v>
      </c>
      <c r="I212" s="15">
        <f t="shared" ref="I212" si="1555">+G212*C212</f>
        <v>0</v>
      </c>
      <c r="J212" s="10">
        <f>IFERROR(VLOOKUP(A212,'2'!U:V,2,0),"0")</f>
        <v>2</v>
      </c>
      <c r="K212" s="5" t="s">
        <v>129</v>
      </c>
      <c r="L212" s="15">
        <f t="shared" ref="L212" si="1556">+J212*C212</f>
        <v>85.38</v>
      </c>
      <c r="M212" s="10">
        <f>IFERROR(VLOOKUP(A212,'3'!U:V,2,0),"0")</f>
        <v>4</v>
      </c>
      <c r="N212" s="5" t="s">
        <v>129</v>
      </c>
      <c r="O212" s="15">
        <f t="shared" ref="O212" si="1557">+M212*C212</f>
        <v>170.76</v>
      </c>
      <c r="P212" s="10">
        <f>IFERROR(VLOOKUP(A212,'4'!U:V,2,0),"0")</f>
        <v>13</v>
      </c>
      <c r="Q212" s="5" t="s">
        <v>129</v>
      </c>
      <c r="R212" s="15">
        <f t="shared" ref="R212" si="1558">+P212*C212</f>
        <v>554.97</v>
      </c>
      <c r="S212" s="10" t="str">
        <f>IFERROR(VLOOKUP(A212,'5'!U:V,2,0),"0")</f>
        <v>0</v>
      </c>
      <c r="T212" s="5" t="s">
        <v>129</v>
      </c>
      <c r="U212" s="15">
        <f t="shared" ref="U212" si="1559">+S212*C212</f>
        <v>0</v>
      </c>
      <c r="V212" s="10">
        <f>IFERROR(VLOOKUP(A212,'6'!U:V,2,0),"0")</f>
        <v>1</v>
      </c>
      <c r="W212" s="5" t="s">
        <v>129</v>
      </c>
      <c r="X212" s="15">
        <f t="shared" ref="X212" si="1560">+V212*C212</f>
        <v>42.69</v>
      </c>
      <c r="Y212" s="10">
        <f>IFERROR(VLOOKUP(A212,'7'!U:V,2,0),"0")</f>
        <v>1</v>
      </c>
      <c r="Z212" s="5" t="s">
        <v>129</v>
      </c>
      <c r="AA212" s="15">
        <f t="shared" ref="AA212" si="1561">+Y212*C212</f>
        <v>42.69</v>
      </c>
      <c r="AB212" s="10" t="str">
        <f>IFERROR(VLOOKUP(A212,'8'!U:V,2,0),"0")</f>
        <v>0</v>
      </c>
      <c r="AC212" s="5" t="s">
        <v>129</v>
      </c>
      <c r="AD212" s="15">
        <f t="shared" ref="AD212" si="1562">+AB212*C212</f>
        <v>0</v>
      </c>
      <c r="AE212" s="10" t="str">
        <f>IFERROR(VLOOKUP(A212,'9'!U:V,2,0),"0")</f>
        <v>0</v>
      </c>
      <c r="AF212" s="5" t="s">
        <v>129</v>
      </c>
      <c r="AG212" s="15">
        <f t="shared" ref="AG212" si="1563">+AE212*C212</f>
        <v>0</v>
      </c>
      <c r="AH212" s="10" t="str">
        <f>IFERROR(VLOOKUP(A212,'10'!U:V,2,0),"0")</f>
        <v>0</v>
      </c>
      <c r="AI212" s="5" t="s">
        <v>129</v>
      </c>
      <c r="AJ212" s="15">
        <f t="shared" ref="AJ212" si="1564">+AH212*C212</f>
        <v>0</v>
      </c>
      <c r="AK212" s="10" t="str">
        <f>IFERROR(VLOOKUP(A212,'11'!U:V,2,0),"0")</f>
        <v>0</v>
      </c>
      <c r="AL212" s="5" t="s">
        <v>129</v>
      </c>
      <c r="AM212" s="15">
        <f t="shared" ref="AM212" si="1565">+AK212*C212</f>
        <v>0</v>
      </c>
      <c r="AN212" s="10" t="str">
        <f>IFERROR(VLOOKUP(A212,'12'!U:V,2,0),"0")</f>
        <v>0</v>
      </c>
      <c r="AO212" s="5" t="s">
        <v>129</v>
      </c>
      <c r="AP212" s="15">
        <f t="shared" ref="AP212" si="1566">+AN212*C212</f>
        <v>0</v>
      </c>
      <c r="AQ212" s="10" t="str">
        <f>IFERROR(VLOOKUP(A212,'13'!U:V,2,0),"0")</f>
        <v>0</v>
      </c>
      <c r="AR212" s="5" t="s">
        <v>129</v>
      </c>
      <c r="AS212" s="15">
        <f t="shared" ref="AS212" si="1567">+AQ212*C212</f>
        <v>0</v>
      </c>
      <c r="AT212" s="10" t="str">
        <f>IFERROR(VLOOKUP(A212,'14'!U:V,2,0),"0")</f>
        <v>0</v>
      </c>
      <c r="AU212" s="5" t="s">
        <v>129</v>
      </c>
      <c r="AV212" s="15">
        <f t="shared" ref="AV212" si="1568">+AT212*C212</f>
        <v>0</v>
      </c>
      <c r="AW212" s="10" t="str">
        <f>IFERROR(VLOOKUP(A212,'15'!U:V,2,0),"0")</f>
        <v>0</v>
      </c>
      <c r="AX212" s="5" t="s">
        <v>129</v>
      </c>
      <c r="AY212" s="15">
        <f t="shared" ref="AY212" si="1569">+AW212*C212</f>
        <v>0</v>
      </c>
      <c r="AZ212" s="10" t="str">
        <f>IFERROR(VLOOKUP(A212,'16'!U:V,2,0),"0")</f>
        <v>0</v>
      </c>
      <c r="BA212" s="5" t="s">
        <v>129</v>
      </c>
      <c r="BB212" s="15">
        <f t="shared" ref="BB212" si="1570">+AZ212*C212</f>
        <v>0</v>
      </c>
      <c r="BC212" s="10" t="str">
        <f>IFERROR(VLOOKUP(A212,'17'!U:V,2,0),"0")</f>
        <v>0</v>
      </c>
      <c r="BD212" s="5" t="s">
        <v>129</v>
      </c>
      <c r="BE212" s="15">
        <f t="shared" ref="BE212" si="1571">+BC212*C212</f>
        <v>0</v>
      </c>
      <c r="BF212" s="10" t="str">
        <f>IFERROR(VLOOKUP(A212,'18'!U:V,2,0),"0")</f>
        <v>0</v>
      </c>
      <c r="BG212" s="5" t="s">
        <v>129</v>
      </c>
      <c r="BH212" s="15">
        <f t="shared" ref="BH212" si="1572">+BF212*C212</f>
        <v>0</v>
      </c>
      <c r="BI212" s="10" t="str">
        <f>IFERROR(VLOOKUP(A212,'19'!U:V,2,0),"0")</f>
        <v>0</v>
      </c>
      <c r="BJ212" s="5" t="s">
        <v>129</v>
      </c>
      <c r="BK212" s="15">
        <f t="shared" ref="BK212" si="1573">+BI212*C212</f>
        <v>0</v>
      </c>
      <c r="BL212" s="10" t="str">
        <f>IFERROR(VLOOKUP(A212,'20'!U:V,2,0),"0")</f>
        <v>0</v>
      </c>
      <c r="BM212" s="5" t="s">
        <v>129</v>
      </c>
      <c r="BN212" s="15">
        <f t="shared" ref="BN212" si="1574">+BL212*C212</f>
        <v>0</v>
      </c>
      <c r="BO212" s="10" t="str">
        <f>IFERROR(VLOOKUP(A212,'21'!U:V,2,0),"0")</f>
        <v>0</v>
      </c>
      <c r="BP212" s="5" t="s">
        <v>129</v>
      </c>
      <c r="BQ212" s="15">
        <f t="shared" ref="BQ212" si="1575">+BO212*C212</f>
        <v>0</v>
      </c>
      <c r="BR212" s="10" t="str">
        <f>IFERROR(VLOOKUP(A212,'22'!U:V,2,0),"0")</f>
        <v>0</v>
      </c>
      <c r="BS212" s="5" t="s">
        <v>129</v>
      </c>
      <c r="BT212" s="15">
        <f t="shared" ref="BT212" si="1576">+BR212*C212</f>
        <v>0</v>
      </c>
      <c r="BU212" s="10" t="str">
        <f>IFERROR(VLOOKUP(A212,'23'!U:V,2,0),"0")</f>
        <v>0</v>
      </c>
      <c r="BV212" s="5" t="s">
        <v>129</v>
      </c>
      <c r="BW212" s="15">
        <f t="shared" ref="BW212" si="1577">+BU212*C212</f>
        <v>0</v>
      </c>
      <c r="BX212" s="10" t="str">
        <f>IFERROR(VLOOKUP(A212,'24'!U:V,2,0),"0")</f>
        <v>0</v>
      </c>
      <c r="BY212" s="5" t="s">
        <v>129</v>
      </c>
      <c r="BZ212" s="15">
        <f t="shared" ref="BZ212" si="1578">+BX212*C212</f>
        <v>0</v>
      </c>
      <c r="CA212" s="10" t="str">
        <f>IFERROR(VLOOKUP(A212,'25'!U:V,2,0),"0")</f>
        <v>0</v>
      </c>
      <c r="CB212" s="5" t="s">
        <v>129</v>
      </c>
      <c r="CC212" s="15">
        <f t="shared" ref="CC212" si="1579">+CA212*C212</f>
        <v>0</v>
      </c>
      <c r="CD212" s="10" t="str">
        <f>IFERROR(VLOOKUP(A212,'26'!U:V,2,0),"0")</f>
        <v>0</v>
      </c>
      <c r="CE212" s="5" t="s">
        <v>129</v>
      </c>
      <c r="CF212" s="15">
        <f t="shared" ref="CF212" si="1580">+CD212*C212</f>
        <v>0</v>
      </c>
      <c r="CG212" s="10" t="str">
        <f>IFERROR(VLOOKUP(A212,'27'!U:V,2,0),"0")</f>
        <v>0</v>
      </c>
      <c r="CH212" s="5" t="s">
        <v>129</v>
      </c>
      <c r="CI212" s="15">
        <f t="shared" ref="CI212" si="1581">+CG212*C212</f>
        <v>0</v>
      </c>
      <c r="CJ212" s="10" t="str">
        <f>IFERROR(VLOOKUP(A212,'28'!U:V,2,0),"0")</f>
        <v>0</v>
      </c>
      <c r="CK212" s="5" t="s">
        <v>129</v>
      </c>
      <c r="CL212" s="15">
        <f t="shared" ref="CL212" si="1582">+CJ212*C212</f>
        <v>0</v>
      </c>
      <c r="CM212" s="10" t="str">
        <f>IFERROR(VLOOKUP(A212,'29'!U:V,2,0),"0")</f>
        <v>0</v>
      </c>
      <c r="CN212" s="5" t="s">
        <v>129</v>
      </c>
      <c r="CO212" s="15">
        <f t="shared" ref="CO212" si="1583">+CM212*C212</f>
        <v>0</v>
      </c>
      <c r="CP212" s="10" t="str">
        <f>IFERROR(VLOOKUP(A212,'30'!U:V,2,0),"0")</f>
        <v>0</v>
      </c>
      <c r="CQ212" s="5" t="s">
        <v>129</v>
      </c>
      <c r="CR212" s="15">
        <f t="shared" ref="CR212" si="1584">+CP212*C212</f>
        <v>0</v>
      </c>
      <c r="CS212" s="10" t="str">
        <f>IFERROR(VLOOKUP(A212,'31'!U:V,2,0),"0")</f>
        <v>0</v>
      </c>
      <c r="CT212" s="5" t="s">
        <v>129</v>
      </c>
      <c r="CU212" s="15">
        <f t="shared" ref="CU212" si="1585">+CS212*C212</f>
        <v>0</v>
      </c>
      <c r="CV212" s="10" t="str">
        <f>IFERROR(VLOOKUP(A212,'เซต1-31'!V:W,2,0),"0")</f>
        <v>0</v>
      </c>
      <c r="CW212" s="5" t="s">
        <v>129</v>
      </c>
      <c r="CX212" s="15">
        <f t="shared" ref="CX212" si="1586">+CV212*CO212</f>
        <v>0</v>
      </c>
    </row>
    <row r="213" spans="1:102" x14ac:dyDescent="0.25">
      <c r="A213" s="5" t="s">
        <v>2363</v>
      </c>
      <c r="B213" s="4" t="s">
        <v>2364</v>
      </c>
      <c r="C213" s="13">
        <v>43.69</v>
      </c>
      <c r="D213" s="19">
        <f t="shared" ref="D213:D215" si="1587">+G213+J213+M213+P213+S213+V213+Y213+AB213+AE213+AH213+AK213+AN213+AQ213+AT213+AW213+AZ213+BC213+BF213+BI213+BL213+BO213+BR213+BU213+BX213+CA213+CD213+CG213+CJ213+CM213+CP213+CS213+CV213</f>
        <v>282</v>
      </c>
      <c r="E213" s="5" t="s">
        <v>129</v>
      </c>
      <c r="F213" s="13">
        <f t="shared" ref="F213:F215" si="1588">+D213*C213</f>
        <v>12320.58</v>
      </c>
      <c r="G213" s="10">
        <f>IFERROR(VLOOKUP(A213,'1'!U:V,2,0),"0")</f>
        <v>20</v>
      </c>
      <c r="H213" s="5" t="s">
        <v>129</v>
      </c>
      <c r="I213" s="15">
        <f t="shared" ref="I213:I215" si="1589">+G213*C213</f>
        <v>873.8</v>
      </c>
      <c r="J213" s="10">
        <f>IFERROR(VLOOKUP(A213,'2'!U:V,2,0),"0")</f>
        <v>50</v>
      </c>
      <c r="K213" s="5" t="s">
        <v>129</v>
      </c>
      <c r="L213" s="15">
        <f t="shared" ref="L213:L215" si="1590">+J213*C213</f>
        <v>2184.5</v>
      </c>
      <c r="M213" s="10">
        <f>IFERROR(VLOOKUP(A213,'3'!U:V,2,0),"0")</f>
        <v>170</v>
      </c>
      <c r="N213" s="5" t="s">
        <v>129</v>
      </c>
      <c r="O213" s="15">
        <f t="shared" ref="O213:O215" si="1591">+M213*C213</f>
        <v>7427.2999999999993</v>
      </c>
      <c r="P213" s="10">
        <f>IFERROR(VLOOKUP(A213,'4'!U:V,2,0),"0")</f>
        <v>40</v>
      </c>
      <c r="Q213" s="5" t="s">
        <v>129</v>
      </c>
      <c r="R213" s="15">
        <f t="shared" ref="R213:R215" si="1592">+P213*C213</f>
        <v>1747.6</v>
      </c>
      <c r="S213" s="10" t="str">
        <f>IFERROR(VLOOKUP(A213,'5'!U:V,2,0),"0")</f>
        <v>0</v>
      </c>
      <c r="T213" s="5" t="s">
        <v>129</v>
      </c>
      <c r="U213" s="15">
        <f t="shared" ref="U213:U215" si="1593">+S213*C213</f>
        <v>0</v>
      </c>
      <c r="V213" s="10" t="str">
        <f>IFERROR(VLOOKUP(A213,'6'!U:V,2,0),"0")</f>
        <v>0</v>
      </c>
      <c r="W213" s="5" t="s">
        <v>129</v>
      </c>
      <c r="X213" s="15">
        <f t="shared" ref="X213:X215" si="1594">+V213*C213</f>
        <v>0</v>
      </c>
      <c r="Y213" s="10" t="str">
        <f>IFERROR(VLOOKUP(A213,'7'!U:V,2,0),"0")</f>
        <v>0</v>
      </c>
      <c r="Z213" s="5" t="s">
        <v>129</v>
      </c>
      <c r="AA213" s="15">
        <f t="shared" ref="AA213:AA215" si="1595">+Y213*C213</f>
        <v>0</v>
      </c>
      <c r="AB213" s="10" t="str">
        <f>IFERROR(VLOOKUP(A213,'8'!U:V,2,0),"0")</f>
        <v>0</v>
      </c>
      <c r="AC213" s="5" t="s">
        <v>129</v>
      </c>
      <c r="AD213" s="15">
        <f t="shared" ref="AD213:AD215" si="1596">+AB213*C213</f>
        <v>0</v>
      </c>
      <c r="AE213" s="10" t="str">
        <f>IFERROR(VLOOKUP(A213,'9'!U:V,2,0),"0")</f>
        <v>0</v>
      </c>
      <c r="AF213" s="5" t="s">
        <v>129</v>
      </c>
      <c r="AG213" s="15">
        <f t="shared" ref="AG213:AG215" si="1597">+AE213*C213</f>
        <v>0</v>
      </c>
      <c r="AH213" s="10" t="str">
        <f>IFERROR(VLOOKUP(A213,'10'!U:V,2,0),"0")</f>
        <v>0</v>
      </c>
      <c r="AI213" s="5" t="s">
        <v>129</v>
      </c>
      <c r="AJ213" s="15">
        <f t="shared" ref="AJ213:AJ215" si="1598">+AH213*C213</f>
        <v>0</v>
      </c>
      <c r="AK213" s="10" t="str">
        <f>IFERROR(VLOOKUP(A213,'11'!U:V,2,0),"0")</f>
        <v>0</v>
      </c>
      <c r="AL213" s="5" t="s">
        <v>129</v>
      </c>
      <c r="AM213" s="15">
        <f t="shared" ref="AM213:AM215" si="1599">+AK213*C213</f>
        <v>0</v>
      </c>
      <c r="AN213" s="10" t="str">
        <f>IFERROR(VLOOKUP(A213,'12'!U:V,2,0),"0")</f>
        <v>0</v>
      </c>
      <c r="AO213" s="5" t="s">
        <v>129</v>
      </c>
      <c r="AP213" s="15">
        <f t="shared" ref="AP213:AP215" si="1600">+AN213*C213</f>
        <v>0</v>
      </c>
      <c r="AQ213" s="10" t="str">
        <f>IFERROR(VLOOKUP(A213,'13'!U:V,2,0),"0")</f>
        <v>0</v>
      </c>
      <c r="AR213" s="5" t="s">
        <v>129</v>
      </c>
      <c r="AS213" s="15">
        <f t="shared" ref="AS213:AS215" si="1601">+AQ213*C213</f>
        <v>0</v>
      </c>
      <c r="AT213" s="10" t="str">
        <f>IFERROR(VLOOKUP(A213,'14'!U:V,2,0),"0")</f>
        <v>0</v>
      </c>
      <c r="AU213" s="5" t="s">
        <v>129</v>
      </c>
      <c r="AV213" s="15">
        <f t="shared" ref="AV213:AV215" si="1602">+AT213*C213</f>
        <v>0</v>
      </c>
      <c r="AW213" s="10" t="str">
        <f>IFERROR(VLOOKUP(A213,'15'!U:V,2,0),"0")</f>
        <v>0</v>
      </c>
      <c r="AX213" s="5" t="s">
        <v>129</v>
      </c>
      <c r="AY213" s="15">
        <f t="shared" ref="AY213:AY215" si="1603">+AW213*C213</f>
        <v>0</v>
      </c>
      <c r="AZ213" s="10" t="str">
        <f>IFERROR(VLOOKUP(A213,'16'!U:V,2,0),"0")</f>
        <v>0</v>
      </c>
      <c r="BA213" s="5" t="s">
        <v>129</v>
      </c>
      <c r="BB213" s="15">
        <f t="shared" ref="BB213:BB215" si="1604">+AZ213*C213</f>
        <v>0</v>
      </c>
      <c r="BC213" s="10" t="str">
        <f>IFERROR(VLOOKUP(A213,'17'!U:V,2,0),"0")</f>
        <v>0</v>
      </c>
      <c r="BD213" s="5" t="s">
        <v>129</v>
      </c>
      <c r="BE213" s="15">
        <f t="shared" ref="BE213:BE215" si="1605">+BC213*C213</f>
        <v>0</v>
      </c>
      <c r="BF213" s="10" t="str">
        <f>IFERROR(VLOOKUP(A213,'18'!U:V,2,0),"0")</f>
        <v>0</v>
      </c>
      <c r="BG213" s="5" t="s">
        <v>129</v>
      </c>
      <c r="BH213" s="15">
        <f t="shared" ref="BH213:BH215" si="1606">+BF213*C213</f>
        <v>0</v>
      </c>
      <c r="BI213" s="10" t="str">
        <f>IFERROR(VLOOKUP(A213,'19'!U:V,2,0),"0")</f>
        <v>0</v>
      </c>
      <c r="BJ213" s="5" t="s">
        <v>129</v>
      </c>
      <c r="BK213" s="15">
        <f t="shared" ref="BK213:BK215" si="1607">+BI213*C213</f>
        <v>0</v>
      </c>
      <c r="BL213" s="10" t="str">
        <f>IFERROR(VLOOKUP(A213,'20'!U:V,2,0),"0")</f>
        <v>0</v>
      </c>
      <c r="BM213" s="5" t="s">
        <v>129</v>
      </c>
      <c r="BN213" s="15">
        <f t="shared" ref="BN213:BN215" si="1608">+BL213*C213</f>
        <v>0</v>
      </c>
      <c r="BO213" s="10" t="str">
        <f>IFERROR(VLOOKUP(A213,'21'!U:V,2,0),"0")</f>
        <v>0</v>
      </c>
      <c r="BP213" s="5" t="s">
        <v>129</v>
      </c>
      <c r="BQ213" s="15">
        <f t="shared" ref="BQ213:BQ215" si="1609">+BO213*C213</f>
        <v>0</v>
      </c>
      <c r="BR213" s="10" t="str">
        <f>IFERROR(VLOOKUP(A213,'22'!U:V,2,0),"0")</f>
        <v>0</v>
      </c>
      <c r="BS213" s="5" t="s">
        <v>129</v>
      </c>
      <c r="BT213" s="15">
        <f t="shared" ref="BT213:BT215" si="1610">+BR213*C213</f>
        <v>0</v>
      </c>
      <c r="BU213" s="10" t="str">
        <f>IFERROR(VLOOKUP(A213,'23'!U:V,2,0),"0")</f>
        <v>0</v>
      </c>
      <c r="BV213" s="5" t="s">
        <v>129</v>
      </c>
      <c r="BW213" s="15">
        <f t="shared" ref="BW213:BW215" si="1611">+BU213*C213</f>
        <v>0</v>
      </c>
      <c r="BX213" s="10" t="str">
        <f>IFERROR(VLOOKUP(A213,'24'!U:V,2,0),"0")</f>
        <v>0</v>
      </c>
      <c r="BY213" s="5" t="s">
        <v>129</v>
      </c>
      <c r="BZ213" s="15">
        <f t="shared" ref="BZ213:BZ215" si="1612">+BX213*C213</f>
        <v>0</v>
      </c>
      <c r="CA213" s="10" t="str">
        <f>IFERROR(VLOOKUP(A213,'25'!U:V,2,0),"0")</f>
        <v>0</v>
      </c>
      <c r="CB213" s="5" t="s">
        <v>129</v>
      </c>
      <c r="CC213" s="15">
        <f t="shared" ref="CC213:CC215" si="1613">+CA213*C213</f>
        <v>0</v>
      </c>
      <c r="CD213" s="10" t="str">
        <f>IFERROR(VLOOKUP(A213,'26'!U:V,2,0),"0")</f>
        <v>0</v>
      </c>
      <c r="CE213" s="5" t="s">
        <v>129</v>
      </c>
      <c r="CF213" s="15">
        <f t="shared" ref="CF213:CF215" si="1614">+CD213*C213</f>
        <v>0</v>
      </c>
      <c r="CG213" s="10" t="str">
        <f>IFERROR(VLOOKUP(A213,'27'!U:V,2,0),"0")</f>
        <v>0</v>
      </c>
      <c r="CH213" s="5" t="s">
        <v>129</v>
      </c>
      <c r="CI213" s="15">
        <f t="shared" ref="CI213:CI215" si="1615">+CG213*C213</f>
        <v>0</v>
      </c>
      <c r="CJ213" s="10">
        <f>IFERROR(VLOOKUP(A213,'28'!U:V,2,0),"0")</f>
        <v>2</v>
      </c>
      <c r="CK213" s="5" t="s">
        <v>129</v>
      </c>
      <c r="CL213" s="15">
        <f t="shared" ref="CL213:CL215" si="1616">+CJ213*C213</f>
        <v>87.38</v>
      </c>
      <c r="CM213" s="10" t="str">
        <f>IFERROR(VLOOKUP(A213,'29'!U:V,2,0),"0")</f>
        <v>0</v>
      </c>
      <c r="CN213" s="5" t="s">
        <v>129</v>
      </c>
      <c r="CO213" s="15">
        <f t="shared" ref="CO213:CO215" si="1617">+CM213*C213</f>
        <v>0</v>
      </c>
      <c r="CP213" s="10" t="str">
        <f>IFERROR(VLOOKUP(A213,'30'!U:V,2,0),"0")</f>
        <v>0</v>
      </c>
      <c r="CQ213" s="5" t="s">
        <v>129</v>
      </c>
      <c r="CR213" s="15">
        <f t="shared" ref="CR213:CR215" si="1618">+CP213*C213</f>
        <v>0</v>
      </c>
      <c r="CS213" s="10" t="str">
        <f>IFERROR(VLOOKUP(A213,'31'!U:V,2,0),"0")</f>
        <v>0</v>
      </c>
      <c r="CT213" s="5" t="s">
        <v>129</v>
      </c>
      <c r="CU213" s="15">
        <f t="shared" ref="CU213:CU215" si="1619">+CS213*C213</f>
        <v>0</v>
      </c>
      <c r="CV213" s="10" t="str">
        <f>IFERROR(VLOOKUP(A213,'เซต1-31'!V:W,2,0),"0")</f>
        <v>0</v>
      </c>
      <c r="CW213" s="5" t="s">
        <v>129</v>
      </c>
      <c r="CX213" s="15">
        <f t="shared" ref="CX213:CX215" si="1620">+CV213*CO213</f>
        <v>0</v>
      </c>
    </row>
    <row r="214" spans="1:102" x14ac:dyDescent="0.25">
      <c r="A214" s="5" t="s">
        <v>638</v>
      </c>
      <c r="B214" s="4" t="s">
        <v>639</v>
      </c>
      <c r="C214" s="13">
        <v>44.69</v>
      </c>
      <c r="D214" s="19">
        <f t="shared" si="1587"/>
        <v>4161</v>
      </c>
      <c r="E214" s="5" t="s">
        <v>129</v>
      </c>
      <c r="F214" s="13">
        <f t="shared" si="1588"/>
        <v>185955.09</v>
      </c>
      <c r="G214" s="10">
        <f>IFERROR(VLOOKUP(A214,'1'!U:V,2,0),"0")</f>
        <v>841</v>
      </c>
      <c r="H214" s="5" t="s">
        <v>129</v>
      </c>
      <c r="I214" s="15">
        <f t="shared" si="1589"/>
        <v>37584.29</v>
      </c>
      <c r="J214" s="10">
        <f>IFERROR(VLOOKUP(A214,'2'!U:V,2,0),"0")</f>
        <v>535</v>
      </c>
      <c r="K214" s="5" t="s">
        <v>129</v>
      </c>
      <c r="L214" s="15">
        <f t="shared" si="1590"/>
        <v>23909.149999999998</v>
      </c>
      <c r="M214" s="10">
        <f>IFERROR(VLOOKUP(A214,'3'!U:V,2,0),"0")</f>
        <v>719</v>
      </c>
      <c r="N214" s="5" t="s">
        <v>129</v>
      </c>
      <c r="O214" s="15">
        <f t="shared" si="1591"/>
        <v>32132.109999999997</v>
      </c>
      <c r="P214" s="10">
        <f>IFERROR(VLOOKUP(A214,'4'!U:V,2,0),"0")</f>
        <v>650</v>
      </c>
      <c r="Q214" s="5" t="s">
        <v>129</v>
      </c>
      <c r="R214" s="15">
        <f t="shared" si="1592"/>
        <v>29048.5</v>
      </c>
      <c r="S214" s="10">
        <f>IFERROR(VLOOKUP(A214,'5'!U:V,2,0),"0")</f>
        <v>768</v>
      </c>
      <c r="T214" s="5" t="s">
        <v>129</v>
      </c>
      <c r="U214" s="15">
        <f t="shared" si="1593"/>
        <v>34321.919999999998</v>
      </c>
      <c r="V214" s="10">
        <f>IFERROR(VLOOKUP(A214,'6'!U:V,2,0),"0")</f>
        <v>258</v>
      </c>
      <c r="W214" s="5" t="s">
        <v>129</v>
      </c>
      <c r="X214" s="15">
        <f t="shared" si="1594"/>
        <v>11530.019999999999</v>
      </c>
      <c r="Y214" s="10">
        <f>IFERROR(VLOOKUP(A214,'7'!U:V,2,0),"0")</f>
        <v>330</v>
      </c>
      <c r="Z214" s="5" t="s">
        <v>129</v>
      </c>
      <c r="AA214" s="15">
        <f t="shared" si="1595"/>
        <v>14747.699999999999</v>
      </c>
      <c r="AB214" s="10">
        <f>IFERROR(VLOOKUP(A214,'8'!U:V,2,0),"0")</f>
        <v>60</v>
      </c>
      <c r="AC214" s="5" t="s">
        <v>129</v>
      </c>
      <c r="AD214" s="15">
        <f t="shared" si="1596"/>
        <v>2681.3999999999996</v>
      </c>
      <c r="AE214" s="10" t="str">
        <f>IFERROR(VLOOKUP(A214,'9'!U:V,2,0),"0")</f>
        <v>0</v>
      </c>
      <c r="AF214" s="5" t="s">
        <v>129</v>
      </c>
      <c r="AG214" s="15">
        <f t="shared" si="1597"/>
        <v>0</v>
      </c>
      <c r="AH214" s="10" t="str">
        <f>IFERROR(VLOOKUP(A214,'10'!U:V,2,0),"0")</f>
        <v>0</v>
      </c>
      <c r="AI214" s="5" t="s">
        <v>129</v>
      </c>
      <c r="AJ214" s="15">
        <f t="shared" si="1598"/>
        <v>0</v>
      </c>
      <c r="AK214" s="10" t="str">
        <f>IFERROR(VLOOKUP(A214,'11'!U:V,2,0),"0")</f>
        <v>0</v>
      </c>
      <c r="AL214" s="5" t="s">
        <v>129</v>
      </c>
      <c r="AM214" s="15">
        <f t="shared" si="1599"/>
        <v>0</v>
      </c>
      <c r="AN214" s="10" t="str">
        <f>IFERROR(VLOOKUP(A214,'12'!U:V,2,0),"0")</f>
        <v>0</v>
      </c>
      <c r="AO214" s="5" t="s">
        <v>129</v>
      </c>
      <c r="AP214" s="15">
        <f t="shared" si="1600"/>
        <v>0</v>
      </c>
      <c r="AQ214" s="10" t="str">
        <f>IFERROR(VLOOKUP(A214,'13'!U:V,2,0),"0")</f>
        <v>0</v>
      </c>
      <c r="AR214" s="5" t="s">
        <v>129</v>
      </c>
      <c r="AS214" s="15">
        <f t="shared" si="1601"/>
        <v>0</v>
      </c>
      <c r="AT214" s="10" t="str">
        <f>IFERROR(VLOOKUP(A214,'14'!U:V,2,0),"0")</f>
        <v>0</v>
      </c>
      <c r="AU214" s="5" t="s">
        <v>129</v>
      </c>
      <c r="AV214" s="15">
        <f t="shared" si="1602"/>
        <v>0</v>
      </c>
      <c r="AW214" s="10" t="str">
        <f>IFERROR(VLOOKUP(A214,'15'!U:V,2,0),"0")</f>
        <v>0</v>
      </c>
      <c r="AX214" s="5" t="s">
        <v>129</v>
      </c>
      <c r="AY214" s="15">
        <f t="shared" si="1603"/>
        <v>0</v>
      </c>
      <c r="AZ214" s="10" t="str">
        <f>IFERROR(VLOOKUP(A214,'16'!U:V,2,0),"0")</f>
        <v>0</v>
      </c>
      <c r="BA214" s="5" t="s">
        <v>129</v>
      </c>
      <c r="BB214" s="15">
        <f t="shared" si="1604"/>
        <v>0</v>
      </c>
      <c r="BC214" s="10" t="str">
        <f>IFERROR(VLOOKUP(A214,'17'!U:V,2,0),"0")</f>
        <v>0</v>
      </c>
      <c r="BD214" s="5" t="s">
        <v>129</v>
      </c>
      <c r="BE214" s="15">
        <f t="shared" si="1605"/>
        <v>0</v>
      </c>
      <c r="BF214" s="10" t="str">
        <f>IFERROR(VLOOKUP(A214,'18'!U:V,2,0),"0")</f>
        <v>0</v>
      </c>
      <c r="BG214" s="5" t="s">
        <v>129</v>
      </c>
      <c r="BH214" s="15">
        <f t="shared" si="1606"/>
        <v>0</v>
      </c>
      <c r="BI214" s="10" t="str">
        <f>IFERROR(VLOOKUP(A214,'19'!U:V,2,0),"0")</f>
        <v>0</v>
      </c>
      <c r="BJ214" s="5" t="s">
        <v>129</v>
      </c>
      <c r="BK214" s="15">
        <f t="shared" si="1607"/>
        <v>0</v>
      </c>
      <c r="BL214" s="10" t="str">
        <f>IFERROR(VLOOKUP(A214,'20'!U:V,2,0),"0")</f>
        <v>0</v>
      </c>
      <c r="BM214" s="5" t="s">
        <v>129</v>
      </c>
      <c r="BN214" s="15">
        <f t="shared" si="1608"/>
        <v>0</v>
      </c>
      <c r="BO214" s="10" t="str">
        <f>IFERROR(VLOOKUP(A214,'21'!U:V,2,0),"0")</f>
        <v>0</v>
      </c>
      <c r="BP214" s="5" t="s">
        <v>129</v>
      </c>
      <c r="BQ214" s="15">
        <f t="shared" si="1609"/>
        <v>0</v>
      </c>
      <c r="BR214" s="10" t="str">
        <f>IFERROR(VLOOKUP(A214,'22'!U:V,2,0),"0")</f>
        <v>0</v>
      </c>
      <c r="BS214" s="5" t="s">
        <v>129</v>
      </c>
      <c r="BT214" s="15">
        <f t="shared" si="1610"/>
        <v>0</v>
      </c>
      <c r="BU214" s="10" t="str">
        <f>IFERROR(VLOOKUP(A214,'23'!U:V,2,0),"0")</f>
        <v>0</v>
      </c>
      <c r="BV214" s="5" t="s">
        <v>129</v>
      </c>
      <c r="BW214" s="15">
        <f t="shared" si="1611"/>
        <v>0</v>
      </c>
      <c r="BX214" s="10" t="str">
        <f>IFERROR(VLOOKUP(A214,'24'!U:V,2,0),"0")</f>
        <v>0</v>
      </c>
      <c r="BY214" s="5" t="s">
        <v>129</v>
      </c>
      <c r="BZ214" s="15">
        <f t="shared" si="1612"/>
        <v>0</v>
      </c>
      <c r="CA214" s="10" t="str">
        <f>IFERROR(VLOOKUP(A214,'25'!U:V,2,0),"0")</f>
        <v>0</v>
      </c>
      <c r="CB214" s="5" t="s">
        <v>129</v>
      </c>
      <c r="CC214" s="15">
        <f t="shared" si="1613"/>
        <v>0</v>
      </c>
      <c r="CD214" s="10" t="str">
        <f>IFERROR(VLOOKUP(A214,'26'!U:V,2,0),"0")</f>
        <v>0</v>
      </c>
      <c r="CE214" s="5" t="s">
        <v>129</v>
      </c>
      <c r="CF214" s="15">
        <f t="shared" si="1614"/>
        <v>0</v>
      </c>
      <c r="CG214" s="10" t="str">
        <f>IFERROR(VLOOKUP(A214,'27'!U:V,2,0),"0")</f>
        <v>0</v>
      </c>
      <c r="CH214" s="5" t="s">
        <v>129</v>
      </c>
      <c r="CI214" s="15">
        <f t="shared" si="1615"/>
        <v>0</v>
      </c>
      <c r="CJ214" s="10" t="str">
        <f>IFERROR(VLOOKUP(A214,'28'!U:V,2,0),"0")</f>
        <v>0</v>
      </c>
      <c r="CK214" s="5" t="s">
        <v>129</v>
      </c>
      <c r="CL214" s="15">
        <f t="shared" si="1616"/>
        <v>0</v>
      </c>
      <c r="CM214" s="10" t="str">
        <f>IFERROR(VLOOKUP(A214,'29'!U:V,2,0),"0")</f>
        <v>0</v>
      </c>
      <c r="CN214" s="5" t="s">
        <v>129</v>
      </c>
      <c r="CO214" s="15">
        <f t="shared" si="1617"/>
        <v>0</v>
      </c>
      <c r="CP214" s="10" t="str">
        <f>IFERROR(VLOOKUP(A214,'30'!U:V,2,0),"0")</f>
        <v>0</v>
      </c>
      <c r="CQ214" s="5" t="s">
        <v>129</v>
      </c>
      <c r="CR214" s="15">
        <f t="shared" si="1618"/>
        <v>0</v>
      </c>
      <c r="CS214" s="10" t="str">
        <f>IFERROR(VLOOKUP(A214,'31'!U:V,2,0),"0")</f>
        <v>0</v>
      </c>
      <c r="CT214" s="5" t="s">
        <v>129</v>
      </c>
      <c r="CU214" s="15">
        <f t="shared" si="1619"/>
        <v>0</v>
      </c>
      <c r="CV214" s="10" t="str">
        <f>IFERROR(VLOOKUP(A214,'เซต1-31'!V:W,2,0),"0")</f>
        <v>0</v>
      </c>
      <c r="CW214" s="5" t="s">
        <v>129</v>
      </c>
      <c r="CX214" s="15">
        <f t="shared" si="1620"/>
        <v>0</v>
      </c>
    </row>
    <row r="215" spans="1:102" x14ac:dyDescent="0.25">
      <c r="A215" s="5" t="s">
        <v>2643</v>
      </c>
      <c r="B215" s="4" t="s">
        <v>2643</v>
      </c>
      <c r="C215" s="13">
        <v>45.69</v>
      </c>
      <c r="D215" s="19">
        <f t="shared" si="1587"/>
        <v>16</v>
      </c>
      <c r="E215" s="5" t="s">
        <v>129</v>
      </c>
      <c r="F215" s="13">
        <f t="shared" si="1588"/>
        <v>731.04</v>
      </c>
      <c r="G215" s="10">
        <f>IFERROR(VLOOKUP(A215,'1'!U:V,2,0),"0")</f>
        <v>2</v>
      </c>
      <c r="H215" s="5" t="s">
        <v>129</v>
      </c>
      <c r="I215" s="15">
        <f t="shared" si="1589"/>
        <v>91.38</v>
      </c>
      <c r="J215" s="10">
        <f>IFERROR(VLOOKUP(A215,'2'!U:V,2,0),"0")</f>
        <v>2</v>
      </c>
      <c r="K215" s="5" t="s">
        <v>129</v>
      </c>
      <c r="L215" s="15">
        <f t="shared" si="1590"/>
        <v>91.38</v>
      </c>
      <c r="M215" s="10">
        <f>IFERROR(VLOOKUP(A215,'3'!U:V,2,0),"0")</f>
        <v>4</v>
      </c>
      <c r="N215" s="5" t="s">
        <v>129</v>
      </c>
      <c r="O215" s="15">
        <f t="shared" si="1591"/>
        <v>182.76</v>
      </c>
      <c r="P215" s="10">
        <f>IFERROR(VLOOKUP(A215,'4'!U:V,2,0),"0")</f>
        <v>8</v>
      </c>
      <c r="Q215" s="5" t="s">
        <v>129</v>
      </c>
      <c r="R215" s="15">
        <f t="shared" si="1592"/>
        <v>365.52</v>
      </c>
      <c r="S215" s="10" t="str">
        <f>IFERROR(VLOOKUP(A215,'5'!U:V,2,0),"0")</f>
        <v>0</v>
      </c>
      <c r="T215" s="5" t="s">
        <v>129</v>
      </c>
      <c r="U215" s="15">
        <f t="shared" si="1593"/>
        <v>0</v>
      </c>
      <c r="V215" s="10" t="str">
        <f>IFERROR(VLOOKUP(A215,'6'!U:V,2,0),"0")</f>
        <v>0</v>
      </c>
      <c r="W215" s="5" t="s">
        <v>129</v>
      </c>
      <c r="X215" s="15">
        <f t="shared" si="1594"/>
        <v>0</v>
      </c>
      <c r="Y215" s="10" t="str">
        <f>IFERROR(VLOOKUP(A215,'7'!U:V,2,0),"0")</f>
        <v>0</v>
      </c>
      <c r="Z215" s="5" t="s">
        <v>129</v>
      </c>
      <c r="AA215" s="15">
        <f t="shared" si="1595"/>
        <v>0</v>
      </c>
      <c r="AB215" s="10" t="str">
        <f>IFERROR(VLOOKUP(A215,'8'!U:V,2,0),"0")</f>
        <v>0</v>
      </c>
      <c r="AC215" s="5" t="s">
        <v>129</v>
      </c>
      <c r="AD215" s="15">
        <f t="shared" si="1596"/>
        <v>0</v>
      </c>
      <c r="AE215" s="10" t="str">
        <f>IFERROR(VLOOKUP(A215,'9'!U:V,2,0),"0")</f>
        <v>0</v>
      </c>
      <c r="AF215" s="5" t="s">
        <v>129</v>
      </c>
      <c r="AG215" s="15">
        <f t="shared" si="1597"/>
        <v>0</v>
      </c>
      <c r="AH215" s="10" t="str">
        <f>IFERROR(VLOOKUP(A215,'10'!U:V,2,0),"0")</f>
        <v>0</v>
      </c>
      <c r="AI215" s="5" t="s">
        <v>129</v>
      </c>
      <c r="AJ215" s="15">
        <f t="shared" si="1598"/>
        <v>0</v>
      </c>
      <c r="AK215" s="10" t="str">
        <f>IFERROR(VLOOKUP(A215,'11'!U:V,2,0),"0")</f>
        <v>0</v>
      </c>
      <c r="AL215" s="5" t="s">
        <v>129</v>
      </c>
      <c r="AM215" s="15">
        <f t="shared" si="1599"/>
        <v>0</v>
      </c>
      <c r="AN215" s="10" t="str">
        <f>IFERROR(VLOOKUP(A215,'12'!U:V,2,0),"0")</f>
        <v>0</v>
      </c>
      <c r="AO215" s="5" t="s">
        <v>129</v>
      </c>
      <c r="AP215" s="15">
        <f t="shared" si="1600"/>
        <v>0</v>
      </c>
      <c r="AQ215" s="10" t="str">
        <f>IFERROR(VLOOKUP(A215,'13'!U:V,2,0),"0")</f>
        <v>0</v>
      </c>
      <c r="AR215" s="5" t="s">
        <v>129</v>
      </c>
      <c r="AS215" s="15">
        <f t="shared" si="1601"/>
        <v>0</v>
      </c>
      <c r="AT215" s="10" t="str">
        <f>IFERROR(VLOOKUP(A215,'14'!U:V,2,0),"0")</f>
        <v>0</v>
      </c>
      <c r="AU215" s="5" t="s">
        <v>129</v>
      </c>
      <c r="AV215" s="15">
        <f t="shared" si="1602"/>
        <v>0</v>
      </c>
      <c r="AW215" s="10" t="str">
        <f>IFERROR(VLOOKUP(A215,'15'!U:V,2,0),"0")</f>
        <v>0</v>
      </c>
      <c r="AX215" s="5" t="s">
        <v>129</v>
      </c>
      <c r="AY215" s="15">
        <f t="shared" si="1603"/>
        <v>0</v>
      </c>
      <c r="AZ215" s="10" t="str">
        <f>IFERROR(VLOOKUP(A215,'16'!U:V,2,0),"0")</f>
        <v>0</v>
      </c>
      <c r="BA215" s="5" t="s">
        <v>129</v>
      </c>
      <c r="BB215" s="15">
        <f t="shared" si="1604"/>
        <v>0</v>
      </c>
      <c r="BC215" s="10" t="str">
        <f>IFERROR(VLOOKUP(A215,'17'!U:V,2,0),"0")</f>
        <v>0</v>
      </c>
      <c r="BD215" s="5" t="s">
        <v>129</v>
      </c>
      <c r="BE215" s="15">
        <f t="shared" si="1605"/>
        <v>0</v>
      </c>
      <c r="BF215" s="10" t="str">
        <f>IFERROR(VLOOKUP(A215,'18'!U:V,2,0),"0")</f>
        <v>0</v>
      </c>
      <c r="BG215" s="5" t="s">
        <v>129</v>
      </c>
      <c r="BH215" s="15">
        <f t="shared" si="1606"/>
        <v>0</v>
      </c>
      <c r="BI215" s="10" t="str">
        <f>IFERROR(VLOOKUP(A215,'19'!U:V,2,0),"0")</f>
        <v>0</v>
      </c>
      <c r="BJ215" s="5" t="s">
        <v>129</v>
      </c>
      <c r="BK215" s="15">
        <f t="shared" si="1607"/>
        <v>0</v>
      </c>
      <c r="BL215" s="10" t="str">
        <f>IFERROR(VLOOKUP(A215,'20'!U:V,2,0),"0")</f>
        <v>0</v>
      </c>
      <c r="BM215" s="5" t="s">
        <v>129</v>
      </c>
      <c r="BN215" s="15">
        <f t="shared" si="1608"/>
        <v>0</v>
      </c>
      <c r="BO215" s="10" t="str">
        <f>IFERROR(VLOOKUP(A215,'21'!U:V,2,0),"0")</f>
        <v>0</v>
      </c>
      <c r="BP215" s="5" t="s">
        <v>129</v>
      </c>
      <c r="BQ215" s="15">
        <f t="shared" si="1609"/>
        <v>0</v>
      </c>
      <c r="BR215" s="10" t="str">
        <f>IFERROR(VLOOKUP(A215,'22'!U:V,2,0),"0")</f>
        <v>0</v>
      </c>
      <c r="BS215" s="5" t="s">
        <v>129</v>
      </c>
      <c r="BT215" s="15">
        <f t="shared" si="1610"/>
        <v>0</v>
      </c>
      <c r="BU215" s="10" t="str">
        <f>IFERROR(VLOOKUP(A215,'23'!U:V,2,0),"0")</f>
        <v>0</v>
      </c>
      <c r="BV215" s="5" t="s">
        <v>129</v>
      </c>
      <c r="BW215" s="15">
        <f t="shared" si="1611"/>
        <v>0</v>
      </c>
      <c r="BX215" s="10" t="str">
        <f>IFERROR(VLOOKUP(A215,'24'!U:V,2,0),"0")</f>
        <v>0</v>
      </c>
      <c r="BY215" s="5" t="s">
        <v>129</v>
      </c>
      <c r="BZ215" s="15">
        <f t="shared" si="1612"/>
        <v>0</v>
      </c>
      <c r="CA215" s="10" t="str">
        <f>IFERROR(VLOOKUP(A215,'25'!U:V,2,0),"0")</f>
        <v>0</v>
      </c>
      <c r="CB215" s="5" t="s">
        <v>129</v>
      </c>
      <c r="CC215" s="15">
        <f t="shared" si="1613"/>
        <v>0</v>
      </c>
      <c r="CD215" s="10" t="str">
        <f>IFERROR(VLOOKUP(A215,'26'!U:V,2,0),"0")</f>
        <v>0</v>
      </c>
      <c r="CE215" s="5" t="s">
        <v>129</v>
      </c>
      <c r="CF215" s="15">
        <f t="shared" si="1614"/>
        <v>0</v>
      </c>
      <c r="CG215" s="10" t="str">
        <f>IFERROR(VLOOKUP(A215,'27'!U:V,2,0),"0")</f>
        <v>0</v>
      </c>
      <c r="CH215" s="5" t="s">
        <v>129</v>
      </c>
      <c r="CI215" s="15">
        <f t="shared" si="1615"/>
        <v>0</v>
      </c>
      <c r="CJ215" s="10" t="str">
        <f>IFERROR(VLOOKUP(A215,'28'!U:V,2,0),"0")</f>
        <v>0</v>
      </c>
      <c r="CK215" s="5" t="s">
        <v>129</v>
      </c>
      <c r="CL215" s="15">
        <f t="shared" si="1616"/>
        <v>0</v>
      </c>
      <c r="CM215" s="10" t="str">
        <f>IFERROR(VLOOKUP(A215,'29'!U:V,2,0),"0")</f>
        <v>0</v>
      </c>
      <c r="CN215" s="5" t="s">
        <v>129</v>
      </c>
      <c r="CO215" s="15">
        <f t="shared" si="1617"/>
        <v>0</v>
      </c>
      <c r="CP215" s="10" t="str">
        <f>IFERROR(VLOOKUP(A215,'30'!U:V,2,0),"0")</f>
        <v>0</v>
      </c>
      <c r="CQ215" s="5" t="s">
        <v>129</v>
      </c>
      <c r="CR215" s="15">
        <f t="shared" si="1618"/>
        <v>0</v>
      </c>
      <c r="CS215" s="10" t="str">
        <f>IFERROR(VLOOKUP(A215,'31'!U:V,2,0),"0")</f>
        <v>0</v>
      </c>
      <c r="CT215" s="5" t="s">
        <v>129</v>
      </c>
      <c r="CU215" s="15">
        <f t="shared" si="1619"/>
        <v>0</v>
      </c>
      <c r="CV215" s="10" t="str">
        <f>IFERROR(VLOOKUP(A215,'เซต1-31'!V:W,2,0),"0")</f>
        <v>0</v>
      </c>
      <c r="CW215" s="5" t="s">
        <v>129</v>
      </c>
      <c r="CX215" s="15">
        <f t="shared" si="1620"/>
        <v>0</v>
      </c>
    </row>
  </sheetData>
  <autoFilter ref="A4:CU215" xr:uid="{3BB70A44-8E24-460E-AEF1-23CC5E2DF68D}"/>
  <mergeCells count="36">
    <mergeCell ref="CV3:CX3"/>
    <mergeCell ref="CG3:CI3"/>
    <mergeCell ref="CJ3:CL3"/>
    <mergeCell ref="CM3:CO3"/>
    <mergeCell ref="CP3:CR3"/>
    <mergeCell ref="CS3:CU3"/>
    <mergeCell ref="CD3:CF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AT3:AV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J3:L3"/>
    <mergeCell ref="A3:A4"/>
    <mergeCell ref="B3:B4"/>
    <mergeCell ref="C3:C4"/>
    <mergeCell ref="D3:F3"/>
    <mergeCell ref="G3:I3"/>
  </mergeCells>
  <phoneticPr fontId="12" type="noConversion"/>
  <conditionalFormatting sqref="A1:A1048576">
    <cfRule type="duplicateValues" dxfId="14" priority="8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A1:N15"/>
  <sheetViews>
    <sheetView tabSelected="1" zoomScaleNormal="100" workbookViewId="0">
      <pane xSplit="2" ySplit="2" topLeftCell="F3" activePane="bottomRight" state="frozen"/>
      <selection activeCell="U329" sqref="U329"/>
      <selection pane="topRight" activeCell="U329" sqref="U329"/>
      <selection pane="bottomLeft" activeCell="U329" sqref="U329"/>
      <selection pane="bottomRight" activeCell="B6" sqref="B6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3" width="11.90625" style="1" bestFit="1" customWidth="1"/>
    <col min="4" max="4" width="11.6328125" style="1" customWidth="1"/>
    <col min="5" max="5" width="20.54296875" style="1" customWidth="1"/>
    <col min="6" max="6" width="1.453125" style="73" customWidth="1"/>
    <col min="7" max="7" width="22.1796875" style="1" bestFit="1" customWidth="1"/>
    <col min="8" max="8" width="12.81640625" style="1" bestFit="1" customWidth="1"/>
    <col min="9" max="9" width="8.81640625" style="1"/>
    <col min="10" max="10" width="10.6328125" style="1" customWidth="1"/>
    <col min="11" max="11" width="14.453125" style="1" bestFit="1" customWidth="1"/>
    <col min="12" max="12" width="11.6328125" style="1" bestFit="1" customWidth="1"/>
    <col min="13" max="16384" width="8.81640625" style="1"/>
  </cols>
  <sheetData>
    <row r="1" spans="1:14" s="24" customFormat="1" ht="28.8" x14ac:dyDescent="0.75">
      <c r="A1" s="24" t="s">
        <v>619</v>
      </c>
      <c r="F1" s="71"/>
    </row>
    <row r="2" spans="1:14" s="23" customFormat="1" ht="26.4" x14ac:dyDescent="0.7">
      <c r="A2" s="26" t="s">
        <v>218</v>
      </c>
      <c r="B2" s="26" t="s">
        <v>229</v>
      </c>
      <c r="C2" s="26" t="s">
        <v>235</v>
      </c>
      <c r="D2" s="51" t="s">
        <v>562</v>
      </c>
      <c r="E2" s="50" t="s">
        <v>2</v>
      </c>
      <c r="F2" s="72"/>
    </row>
    <row r="3" spans="1:14" ht="26.4" x14ac:dyDescent="0.7">
      <c r="A3" s="22">
        <v>1</v>
      </c>
      <c r="B3" s="21" t="s">
        <v>219</v>
      </c>
      <c r="C3" s="27">
        <f>+ALL!F2</f>
        <v>1035195.7200000001</v>
      </c>
      <c r="D3" s="52">
        <f>+C3/H3</f>
        <v>0.22747275848088347</v>
      </c>
      <c r="F3" s="74">
        <v>20320.294333333335</v>
      </c>
      <c r="G3" s="31" t="s">
        <v>497</v>
      </c>
      <c r="H3" s="32">
        <f>+[2]สรุป!$D$41</f>
        <v>4550855.79</v>
      </c>
      <c r="I3" s="33"/>
      <c r="K3" s="23"/>
      <c r="L3" s="23"/>
      <c r="M3" s="23"/>
      <c r="N3" s="23"/>
    </row>
    <row r="4" spans="1:14" ht="26.4" x14ac:dyDescent="0.7">
      <c r="A4" s="22">
        <v>2</v>
      </c>
      <c r="B4" s="21" t="s">
        <v>220</v>
      </c>
      <c r="C4" s="27">
        <v>50640</v>
      </c>
      <c r="D4" s="52">
        <f>+C4/H3</f>
        <v>1.1127577391328412E-2</v>
      </c>
      <c r="E4" s="70"/>
      <c r="F4" s="74">
        <v>2082.2266666666701</v>
      </c>
      <c r="G4" s="31" t="s">
        <v>499</v>
      </c>
      <c r="H4" s="32">
        <f>+C14</f>
        <v>1725753.5567111112</v>
      </c>
      <c r="I4" s="33"/>
      <c r="K4" s="23"/>
      <c r="L4" s="23"/>
      <c r="M4" s="23"/>
      <c r="N4" s="23"/>
    </row>
    <row r="5" spans="1:14" ht="27" thickBot="1" x14ac:dyDescent="0.75">
      <c r="A5" s="22">
        <v>3</v>
      </c>
      <c r="B5" s="21" t="s">
        <v>221</v>
      </c>
      <c r="C5" s="27">
        <v>135948.72</v>
      </c>
      <c r="D5" s="52">
        <v>0</v>
      </c>
      <c r="E5" s="70"/>
      <c r="F5" s="74">
        <v>370.25266666666664</v>
      </c>
      <c r="G5" s="34" t="s">
        <v>236</v>
      </c>
      <c r="H5" s="35">
        <f>+H3-H4</f>
        <v>2825102.2332888888</v>
      </c>
      <c r="I5" s="36" t="s">
        <v>237</v>
      </c>
      <c r="J5" s="37"/>
      <c r="K5" s="23"/>
      <c r="L5" s="23"/>
      <c r="M5" s="23"/>
      <c r="N5" s="23"/>
    </row>
    <row r="6" spans="1:14" s="4" customFormat="1" ht="27" thickTop="1" x14ac:dyDescent="0.7">
      <c r="A6" s="5">
        <v>4</v>
      </c>
      <c r="B6" s="67" t="s">
        <v>222</v>
      </c>
      <c r="C6" s="27">
        <v>204176.75</v>
      </c>
      <c r="D6" s="68">
        <f>+C6/H3</f>
        <v>4.4865572415776329E-2</v>
      </c>
      <c r="E6" s="70"/>
      <c r="F6" s="74">
        <v>7200</v>
      </c>
      <c r="G6" s="69"/>
      <c r="H6" s="13"/>
      <c r="J6" s="1"/>
      <c r="K6" s="23"/>
      <c r="L6" s="23"/>
      <c r="M6" s="23"/>
      <c r="N6" s="23"/>
    </row>
    <row r="7" spans="1:14" ht="26.4" x14ac:dyDescent="0.7">
      <c r="A7" s="22">
        <v>5</v>
      </c>
      <c r="B7" s="21" t="s">
        <v>567</v>
      </c>
      <c r="C7" s="27">
        <v>61722</v>
      </c>
      <c r="D7" s="52">
        <f>+C7/H3</f>
        <v>1.3562723770686656E-2</v>
      </c>
      <c r="F7" s="74">
        <v>647.62099999999998</v>
      </c>
      <c r="G7" s="38" t="s">
        <v>500</v>
      </c>
      <c r="H7" s="39">
        <v>2475</v>
      </c>
      <c r="I7" s="40"/>
      <c r="K7" s="23"/>
      <c r="L7" s="23"/>
      <c r="M7" s="23"/>
      <c r="N7" s="23"/>
    </row>
    <row r="8" spans="1:14" ht="26.4" x14ac:dyDescent="0.7">
      <c r="A8" s="22">
        <v>6</v>
      </c>
      <c r="B8" s="21" t="s">
        <v>226</v>
      </c>
      <c r="C8" s="27">
        <f>+'ADS - Campaign'!D11</f>
        <v>236307.51000000004</v>
      </c>
      <c r="D8" s="52">
        <f>+C8/H3</f>
        <v>5.1925949954129406E-2</v>
      </c>
      <c r="E8" s="56" t="s">
        <v>569</v>
      </c>
      <c r="F8" s="74">
        <v>7714.7743333333328</v>
      </c>
      <c r="G8" s="38" t="s">
        <v>501</v>
      </c>
      <c r="H8" s="39">
        <v>48302.57</v>
      </c>
      <c r="I8" s="40"/>
      <c r="K8" s="23"/>
      <c r="L8" s="23"/>
      <c r="M8" s="23"/>
      <c r="N8" s="23"/>
    </row>
    <row r="9" spans="1:14" ht="27" thickBot="1" x14ac:dyDescent="0.75">
      <c r="A9" s="22">
        <v>7</v>
      </c>
      <c r="B9" s="21" t="s">
        <v>227</v>
      </c>
      <c r="C9" s="27">
        <f t="shared" ref="C9:C13" si="0">+F9*31</f>
        <v>0</v>
      </c>
      <c r="D9" s="52">
        <f>+C9/H3</f>
        <v>0</v>
      </c>
      <c r="F9" s="74">
        <v>0</v>
      </c>
      <c r="G9" s="41" t="s">
        <v>236</v>
      </c>
      <c r="H9" s="42">
        <f>+H7+H8</f>
        <v>50777.57</v>
      </c>
      <c r="I9" s="43" t="s">
        <v>237</v>
      </c>
      <c r="K9" s="23"/>
      <c r="L9" s="23"/>
      <c r="M9" s="23"/>
      <c r="N9" s="23"/>
    </row>
    <row r="10" spans="1:14" ht="27" thickTop="1" x14ac:dyDescent="0.7">
      <c r="A10" s="22">
        <v>8</v>
      </c>
      <c r="B10" s="21" t="s">
        <v>228</v>
      </c>
      <c r="C10" s="27">
        <f t="shared" si="0"/>
        <v>0</v>
      </c>
      <c r="D10" s="52">
        <f>+C10/H3</f>
        <v>0</v>
      </c>
      <c r="F10" s="74">
        <v>0</v>
      </c>
      <c r="H10" s="37"/>
      <c r="K10" s="23"/>
      <c r="L10" s="23"/>
      <c r="M10" s="23"/>
      <c r="N10" s="23"/>
    </row>
    <row r="11" spans="1:14" ht="26.4" x14ac:dyDescent="0.7">
      <c r="A11" s="22">
        <v>9</v>
      </c>
      <c r="B11" s="21" t="s">
        <v>234</v>
      </c>
      <c r="C11" s="27">
        <f>+F11*31</f>
        <v>1177.8567111111111</v>
      </c>
      <c r="D11" s="52">
        <f>+C11/H3</f>
        <v>2.5882092631880805E-4</v>
      </c>
      <c r="F11" s="74">
        <v>37.995377777777776</v>
      </c>
      <c r="G11" s="44" t="s">
        <v>502</v>
      </c>
      <c r="H11" s="45">
        <f>+H5</f>
        <v>2825102.2332888888</v>
      </c>
      <c r="I11" s="46"/>
      <c r="K11" s="23"/>
      <c r="L11" s="23"/>
      <c r="M11" s="23"/>
      <c r="N11" s="23"/>
    </row>
    <row r="12" spans="1:14" x14ac:dyDescent="0.6">
      <c r="A12" s="22">
        <v>10</v>
      </c>
      <c r="B12" s="21" t="s">
        <v>572</v>
      </c>
      <c r="C12" s="27">
        <v>585</v>
      </c>
      <c r="D12" s="52">
        <f>+C12/H3</f>
        <v>1.2854725066996684E-4</v>
      </c>
      <c r="F12" s="74">
        <v>19.5</v>
      </c>
      <c r="G12" s="44" t="s">
        <v>503</v>
      </c>
      <c r="H12" s="45">
        <f>+H9</f>
        <v>50777.57</v>
      </c>
      <c r="I12" s="46"/>
    </row>
    <row r="13" spans="1:14" ht="27" thickBot="1" x14ac:dyDescent="0.75">
      <c r="A13" s="22">
        <v>11</v>
      </c>
      <c r="B13" s="21" t="s">
        <v>582</v>
      </c>
      <c r="C13" s="27">
        <f t="shared" si="0"/>
        <v>0</v>
      </c>
      <c r="D13" s="52">
        <f>+C13/H3</f>
        <v>0</v>
      </c>
      <c r="F13" s="74">
        <v>0</v>
      </c>
      <c r="G13" s="47" t="s">
        <v>504</v>
      </c>
      <c r="H13" s="48">
        <f>+H11-H12</f>
        <v>2774324.663288889</v>
      </c>
      <c r="I13" s="49" t="s">
        <v>237</v>
      </c>
    </row>
    <row r="14" spans="1:14" ht="27.6" thickTop="1" thickBot="1" x14ac:dyDescent="0.75">
      <c r="B14" s="25" t="s">
        <v>236</v>
      </c>
      <c r="C14" s="28">
        <f>SUM(C3:C13)</f>
        <v>1725753.5567111112</v>
      </c>
      <c r="D14" s="23" t="s">
        <v>237</v>
      </c>
      <c r="E14" s="23"/>
    </row>
    <row r="15" spans="1:14" ht="24" thickTop="1" x14ac:dyDescent="0.6"/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070E-4C9C-4D7C-9FDC-2FE1FBC85A79}">
  <sheetPr>
    <tabColor rgb="FFFFFF00"/>
    <pageSetUpPr fitToPage="1"/>
  </sheetPr>
  <dimension ref="B1:U18"/>
  <sheetViews>
    <sheetView zoomScaleNormal="100" workbookViewId="0">
      <pane xSplit="1" ySplit="2" topLeftCell="B3" activePane="bottomRight" state="frozen"/>
      <selection activeCell="U329" sqref="U329"/>
      <selection pane="topRight" activeCell="U329" sqref="U329"/>
      <selection pane="bottomLeft" activeCell="U329" sqref="U329"/>
      <selection pane="bottomRight" activeCell="J10" activeCellId="4" sqref="J5 J6 J7 J9 J10"/>
    </sheetView>
  </sheetViews>
  <sheetFormatPr defaultColWidth="8.81640625" defaultRowHeight="23.4" x14ac:dyDescent="0.6"/>
  <cols>
    <col min="1" max="1" width="8.81640625" style="1"/>
    <col min="2" max="2" width="2.08984375" style="1" customWidth="1"/>
    <col min="3" max="3" width="7.1796875" style="22" customWidth="1"/>
    <col min="4" max="4" width="26.90625" style="22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73" customWidth="1"/>
    <col min="9" max="9" width="30" style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4" customFormat="1" ht="52.2" customHeight="1" x14ac:dyDescent="1.05">
      <c r="B2" s="99" t="s">
        <v>41319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1"/>
    </row>
    <row r="3" spans="2:21" s="24" customFormat="1" ht="28.8" x14ac:dyDescent="0.75">
      <c r="B3" s="79"/>
      <c r="H3" s="71"/>
      <c r="U3" s="80"/>
    </row>
    <row r="4" spans="2:21" s="23" customFormat="1" ht="26.4" x14ac:dyDescent="0.7">
      <c r="B4" s="81"/>
      <c r="C4" s="26" t="s">
        <v>218</v>
      </c>
      <c r="D4" s="26" t="s">
        <v>229</v>
      </c>
      <c r="E4" s="26" t="s">
        <v>235</v>
      </c>
      <c r="F4" s="51" t="s">
        <v>562</v>
      </c>
      <c r="G4" s="50" t="s">
        <v>2</v>
      </c>
      <c r="H4" s="72"/>
      <c r="I4" s="53" t="s">
        <v>498</v>
      </c>
      <c r="J4" s="82">
        <v>2754315.5</v>
      </c>
      <c r="K4" s="54"/>
      <c r="U4" s="83"/>
    </row>
    <row r="5" spans="2:21" ht="26.4" x14ac:dyDescent="0.7">
      <c r="B5" s="84"/>
      <c r="C5" s="22">
        <v>1</v>
      </c>
      <c r="D5" s="21" t="s">
        <v>219</v>
      </c>
      <c r="E5" s="27">
        <f>+คำนวนต้นทุน!C3</f>
        <v>1035195.7200000001</v>
      </c>
      <c r="F5" s="85">
        <f>+E5/J4</f>
        <v>0.37584500395833376</v>
      </c>
      <c r="H5" s="86">
        <v>20320.294333333335</v>
      </c>
      <c r="I5" s="53" t="s">
        <v>563</v>
      </c>
      <c r="J5" s="82">
        <f>+J4*3%</f>
        <v>82629.464999999997</v>
      </c>
      <c r="K5" s="54"/>
      <c r="P5" s="23"/>
      <c r="U5" s="87"/>
    </row>
    <row r="6" spans="2:21" ht="26.4" x14ac:dyDescent="0.7">
      <c r="B6" s="84"/>
      <c r="C6" s="22">
        <v>2</v>
      </c>
      <c r="D6" s="21" t="s">
        <v>220</v>
      </c>
      <c r="E6" s="27">
        <f>+คำนวนต้นทุน!C4</f>
        <v>50640</v>
      </c>
      <c r="F6" s="85">
        <f>+E6/J4</f>
        <v>1.8385693287497385E-2</v>
      </c>
      <c r="G6" s="70"/>
      <c r="H6" s="86">
        <v>2082.2266666666701</v>
      </c>
      <c r="I6" s="53" t="s">
        <v>564</v>
      </c>
      <c r="J6" s="82">
        <f>+J4*8%</f>
        <v>220345.24</v>
      </c>
      <c r="K6" s="54"/>
      <c r="P6" s="23"/>
      <c r="U6" s="87"/>
    </row>
    <row r="7" spans="2:21" ht="26.4" x14ac:dyDescent="0.7">
      <c r="B7" s="84"/>
      <c r="C7" s="22">
        <v>3</v>
      </c>
      <c r="D7" s="21" t="s">
        <v>221</v>
      </c>
      <c r="E7" s="27">
        <f>+คำนวนต้นทุน!C5</f>
        <v>135948.72</v>
      </c>
      <c r="F7" s="85">
        <v>0</v>
      </c>
      <c r="G7" s="70"/>
      <c r="H7" s="86">
        <v>370.25266666666664</v>
      </c>
      <c r="I7" s="53" t="s">
        <v>566</v>
      </c>
      <c r="J7" s="82">
        <f>+J4*3%</f>
        <v>82629.464999999997</v>
      </c>
      <c r="K7" s="54"/>
      <c r="P7" s="23"/>
      <c r="U7" s="87"/>
    </row>
    <row r="8" spans="2:21" s="4" customFormat="1" ht="26.4" x14ac:dyDescent="0.7">
      <c r="B8" s="88"/>
      <c r="C8" s="5">
        <v>4</v>
      </c>
      <c r="D8" s="67" t="s">
        <v>222</v>
      </c>
      <c r="E8" s="27">
        <f>+คำนวนต้นทุน!C6</f>
        <v>204176.75</v>
      </c>
      <c r="F8" s="89">
        <f>+E8/J4</f>
        <v>7.4129761096722577E-2</v>
      </c>
      <c r="G8" s="70"/>
      <c r="H8" s="86">
        <v>7200</v>
      </c>
      <c r="I8" s="53" t="s">
        <v>568</v>
      </c>
      <c r="J8" s="82">
        <f>+J4-J5-J6-J7</f>
        <v>2368711.33</v>
      </c>
      <c r="K8" s="54"/>
      <c r="L8" s="1"/>
      <c r="P8" s="23"/>
      <c r="U8" s="90"/>
    </row>
    <row r="9" spans="2:21" ht="26.4" x14ac:dyDescent="0.7">
      <c r="B9" s="84"/>
      <c r="C9" s="22">
        <v>5</v>
      </c>
      <c r="D9" s="21" t="s">
        <v>567</v>
      </c>
      <c r="E9" s="27">
        <f>+คำนวนต้นทุน!C7</f>
        <v>61722</v>
      </c>
      <c r="F9" s="85">
        <f>+E9/J4</f>
        <v>2.2409197493896395E-2</v>
      </c>
      <c r="H9" s="86">
        <v>647.62099999999998</v>
      </c>
      <c r="I9" s="53" t="s">
        <v>570</v>
      </c>
      <c r="J9" s="82">
        <f>+E16</f>
        <v>1725753.5567111112</v>
      </c>
      <c r="K9" s="54"/>
      <c r="P9" s="23"/>
      <c r="U9" s="87"/>
    </row>
    <row r="10" spans="2:21" ht="26.4" x14ac:dyDescent="0.7">
      <c r="B10" s="84"/>
      <c r="C10" s="22">
        <v>6</v>
      </c>
      <c r="D10" s="21" t="s">
        <v>226</v>
      </c>
      <c r="E10" s="27">
        <f>+คำนวนต้นทุน!C8</f>
        <v>236307.51000000004</v>
      </c>
      <c r="F10" s="85">
        <f>+E10/J4</f>
        <v>8.5795367306323492E-2</v>
      </c>
      <c r="G10" s="56" t="s">
        <v>569</v>
      </c>
      <c r="H10" s="86">
        <v>7714.7743333333328</v>
      </c>
      <c r="I10" s="53" t="s">
        <v>571</v>
      </c>
      <c r="J10" s="82">
        <f>+คำนวนต้นทุน!H9</f>
        <v>50777.57</v>
      </c>
      <c r="K10" s="54"/>
      <c r="P10" s="23"/>
      <c r="U10" s="87"/>
    </row>
    <row r="11" spans="2:21" ht="26.4" x14ac:dyDescent="0.7">
      <c r="B11" s="84"/>
      <c r="C11" s="22">
        <v>7</v>
      </c>
      <c r="D11" s="21" t="s">
        <v>227</v>
      </c>
      <c r="E11" s="27">
        <f>+คำนวนต้นทุน!C9</f>
        <v>0</v>
      </c>
      <c r="F11" s="85">
        <f>+E11/J4</f>
        <v>0</v>
      </c>
      <c r="H11" s="86">
        <v>0</v>
      </c>
      <c r="I11" s="57" t="s">
        <v>236</v>
      </c>
      <c r="J11" s="91">
        <f>+J4-J5-J6-J7-J9-J10</f>
        <v>592180.20328888891</v>
      </c>
      <c r="K11" s="58" t="s">
        <v>237</v>
      </c>
      <c r="P11" s="23"/>
      <c r="U11" s="87"/>
    </row>
    <row r="12" spans="2:21" ht="26.4" x14ac:dyDescent="0.7">
      <c r="B12" s="84"/>
      <c r="C12" s="22">
        <v>8</v>
      </c>
      <c r="D12" s="21" t="s">
        <v>228</v>
      </c>
      <c r="E12" s="27">
        <f>+คำนวนต้นทุน!C10</f>
        <v>0</v>
      </c>
      <c r="F12" s="85">
        <f>+E12/J4</f>
        <v>0</v>
      </c>
      <c r="H12" s="86">
        <v>0</v>
      </c>
      <c r="P12" s="23"/>
      <c r="U12" s="87"/>
    </row>
    <row r="13" spans="2:21" ht="26.4" x14ac:dyDescent="0.7">
      <c r="B13" s="84"/>
      <c r="C13" s="22">
        <v>9</v>
      </c>
      <c r="D13" s="21" t="s">
        <v>234</v>
      </c>
      <c r="E13" s="27">
        <f>+คำนวนต้นทุน!C11</f>
        <v>1177.8567111111111</v>
      </c>
      <c r="F13" s="85">
        <f>+E13/J4</f>
        <v>4.2764044682285348E-4</v>
      </c>
      <c r="H13" s="86">
        <v>37.995377777777776</v>
      </c>
      <c r="I13" s="38" t="s">
        <v>500</v>
      </c>
      <c r="J13" s="92">
        <f>+[1]คำนวนต้นทุน!J9</f>
        <v>2880</v>
      </c>
      <c r="K13" s="40"/>
      <c r="L13" s="86">
        <v>37.995377777777776</v>
      </c>
      <c r="M13" s="86">
        <v>37.995377777777776</v>
      </c>
      <c r="N13" s="86">
        <v>37.995377777777776</v>
      </c>
      <c r="O13" s="23"/>
      <c r="P13" s="23"/>
      <c r="U13" s="87"/>
    </row>
    <row r="14" spans="2:21" x14ac:dyDescent="0.6">
      <c r="B14" s="84"/>
      <c r="C14" s="22">
        <v>10</v>
      </c>
      <c r="D14" s="21" t="s">
        <v>572</v>
      </c>
      <c r="E14" s="27">
        <f>+คำนวนต้นทุน!C12</f>
        <v>585</v>
      </c>
      <c r="F14" s="85">
        <f>+E14/J4</f>
        <v>2.1239396866480983E-4</v>
      </c>
      <c r="H14" s="86">
        <v>19.5</v>
      </c>
      <c r="I14" s="38" t="s">
        <v>501</v>
      </c>
      <c r="J14" s="92">
        <f>+[1]คำนวนต้นทุน!J10</f>
        <v>11899.37</v>
      </c>
      <c r="K14" s="40"/>
      <c r="L14" s="86">
        <v>19.5</v>
      </c>
      <c r="M14" s="86">
        <v>19.5</v>
      </c>
      <c r="N14" s="86">
        <v>19.5</v>
      </c>
      <c r="U14" s="87"/>
    </row>
    <row r="15" spans="2:21" x14ac:dyDescent="0.6">
      <c r="B15" s="84"/>
      <c r="C15" s="22">
        <v>11</v>
      </c>
      <c r="D15" s="21" t="s">
        <v>582</v>
      </c>
      <c r="E15" s="27">
        <f>+คำนวนต้นทุน!C13</f>
        <v>0</v>
      </c>
      <c r="F15" s="85">
        <f>+E15/J4</f>
        <v>0</v>
      </c>
      <c r="H15" s="86">
        <v>0</v>
      </c>
      <c r="I15" s="38" t="s">
        <v>565</v>
      </c>
      <c r="J15" s="92">
        <v>0</v>
      </c>
      <c r="K15" s="40"/>
      <c r="L15" s="86">
        <v>0</v>
      </c>
      <c r="M15" s="86">
        <v>0</v>
      </c>
      <c r="N15" s="86">
        <v>0</v>
      </c>
      <c r="U15" s="87"/>
    </row>
    <row r="16" spans="2:21" ht="26.4" x14ac:dyDescent="0.7">
      <c r="B16" s="84"/>
      <c r="D16" s="25" t="s">
        <v>236</v>
      </c>
      <c r="E16" s="55">
        <f>SUM(E5:E15)</f>
        <v>1725753.5567111112</v>
      </c>
      <c r="F16" s="23" t="s">
        <v>237</v>
      </c>
      <c r="G16" s="23"/>
      <c r="I16" s="41" t="s">
        <v>236</v>
      </c>
      <c r="J16" s="93">
        <f>+J13+J14+J15</f>
        <v>14779.37</v>
      </c>
      <c r="K16" s="43" t="s">
        <v>237</v>
      </c>
      <c r="U16" s="87"/>
    </row>
    <row r="17" spans="2:21" x14ac:dyDescent="0.6">
      <c r="B17" s="84"/>
      <c r="U17" s="87"/>
    </row>
    <row r="18" spans="2:21" ht="24" thickBot="1" x14ac:dyDescent="0.65">
      <c r="B18" s="94"/>
      <c r="C18" s="95"/>
      <c r="D18" s="95"/>
      <c r="E18" s="96"/>
      <c r="F18" s="96"/>
      <c r="G18" s="96"/>
      <c r="H18" s="97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8"/>
    </row>
  </sheetData>
  <mergeCells count="1">
    <mergeCell ref="B2:U2"/>
  </mergeCells>
  <pageMargins left="0.25" right="0.25" top="0.75" bottom="0.75" header="0.3" footer="0.3"/>
  <pageSetup paperSize="9" scale="7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5"/>
  <sheetViews>
    <sheetView workbookViewId="0">
      <pane xSplit="2" ySplit="2" topLeftCell="C3" activePane="bottomRight" state="frozen"/>
      <selection activeCell="U329" sqref="U329"/>
      <selection pane="topRight" activeCell="U329" sqref="U329"/>
      <selection pane="bottomLeft" activeCell="U329" sqref="U329"/>
      <selection pane="bottomRight" activeCell="K7" sqref="K7"/>
    </sheetView>
  </sheetViews>
  <sheetFormatPr defaultColWidth="8.81640625" defaultRowHeight="23.4" x14ac:dyDescent="0.6"/>
  <cols>
    <col min="1" max="1" width="8.81640625" style="22"/>
    <col min="2" max="2" width="8.81640625" style="1"/>
    <col min="3" max="3" width="15.81640625" style="1" customWidth="1"/>
    <col min="4" max="4" width="12.90625" style="37" customWidth="1"/>
    <col min="5" max="16384" width="8.81640625" style="1"/>
  </cols>
  <sheetData>
    <row r="1" spans="1:5" s="59" customFormat="1" ht="28.8" x14ac:dyDescent="0.75">
      <c r="A1" s="24" t="s">
        <v>13204</v>
      </c>
      <c r="D1" s="60"/>
    </row>
    <row r="2" spans="1:5" s="23" customFormat="1" ht="22.2" customHeight="1" x14ac:dyDescent="0.7">
      <c r="A2" s="61" t="s">
        <v>573</v>
      </c>
      <c r="B2" s="62" t="s">
        <v>229</v>
      </c>
      <c r="C2" s="62" t="s">
        <v>574</v>
      </c>
      <c r="D2" s="63" t="s">
        <v>575</v>
      </c>
      <c r="E2" s="62" t="s">
        <v>2</v>
      </c>
    </row>
    <row r="3" spans="1:5" x14ac:dyDescent="0.6">
      <c r="A3" s="22">
        <v>1</v>
      </c>
      <c r="B3" s="1" t="s">
        <v>576</v>
      </c>
      <c r="C3" s="1" t="s">
        <v>5</v>
      </c>
      <c r="D3" s="37">
        <v>0</v>
      </c>
    </row>
    <row r="4" spans="1:5" x14ac:dyDescent="0.6">
      <c r="A4" s="22">
        <v>2</v>
      </c>
      <c r="B4" s="1" t="s">
        <v>577</v>
      </c>
      <c r="C4" s="1" t="s">
        <v>5</v>
      </c>
      <c r="D4" s="37">
        <v>193535.14</v>
      </c>
    </row>
    <row r="5" spans="1:5" x14ac:dyDescent="0.6">
      <c r="A5" s="22">
        <v>3</v>
      </c>
      <c r="B5" s="1" t="s">
        <v>576</v>
      </c>
      <c r="C5" s="1" t="s">
        <v>23</v>
      </c>
      <c r="D5" s="37">
        <v>0</v>
      </c>
    </row>
    <row r="6" spans="1:5" x14ac:dyDescent="0.6">
      <c r="A6" s="22">
        <v>4</v>
      </c>
      <c r="B6" s="1" t="s">
        <v>577</v>
      </c>
      <c r="C6" s="1" t="s">
        <v>23</v>
      </c>
      <c r="D6" s="37">
        <v>10370.26</v>
      </c>
    </row>
    <row r="7" spans="1:5" x14ac:dyDescent="0.6">
      <c r="A7" s="22">
        <v>5</v>
      </c>
      <c r="B7" s="1" t="s">
        <v>576</v>
      </c>
      <c r="C7" s="1" t="s">
        <v>26</v>
      </c>
      <c r="D7" s="37">
        <v>0</v>
      </c>
    </row>
    <row r="8" spans="1:5" x14ac:dyDescent="0.6">
      <c r="A8" s="22">
        <v>6</v>
      </c>
      <c r="B8" s="1" t="s">
        <v>577</v>
      </c>
      <c r="C8" s="1" t="s">
        <v>578</v>
      </c>
      <c r="D8" s="37">
        <v>9713.98</v>
      </c>
    </row>
    <row r="9" spans="1:5" x14ac:dyDescent="0.6">
      <c r="A9" s="22">
        <v>7</v>
      </c>
      <c r="B9" s="1" t="s">
        <v>577</v>
      </c>
      <c r="C9" s="1" t="s">
        <v>579</v>
      </c>
      <c r="D9" s="37">
        <v>0</v>
      </c>
    </row>
    <row r="10" spans="1:5" x14ac:dyDescent="0.6">
      <c r="A10" s="22">
        <v>8</v>
      </c>
      <c r="B10" s="1" t="s">
        <v>576</v>
      </c>
      <c r="C10" s="1" t="s">
        <v>580</v>
      </c>
      <c r="D10" s="37">
        <v>22688.13</v>
      </c>
    </row>
    <row r="11" spans="1:5" s="65" customFormat="1" ht="27" thickBot="1" x14ac:dyDescent="0.75">
      <c r="A11" s="64"/>
      <c r="C11" s="25" t="s">
        <v>581</v>
      </c>
      <c r="D11" s="66">
        <f>SUM(D3:D10)</f>
        <v>236307.51000000004</v>
      </c>
      <c r="E11" s="23" t="s">
        <v>237</v>
      </c>
    </row>
    <row r="12" spans="1:5" ht="24" thickTop="1" x14ac:dyDescent="0.6"/>
    <row r="15" spans="1:5" x14ac:dyDescent="0.6">
      <c r="E15" s="1">
        <f>+D11/ALL!D2</f>
        <v>4.6938564675035765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U329" sqref="U329"/>
      <selection pane="topRight" activeCell="U329" sqref="U329"/>
      <selection pane="bottomLeft" activeCell="U329" sqref="U329"/>
      <selection pane="bottomRight" activeCell="U329" sqref="U329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16384" width="8.81640625" style="1"/>
  </cols>
  <sheetData>
    <row r="1" spans="1:2" s="24" customFormat="1" ht="28.8" x14ac:dyDescent="0.75">
      <c r="A1" s="24" t="s">
        <v>217</v>
      </c>
    </row>
    <row r="2" spans="1:2" s="23" customFormat="1" ht="26.4" x14ac:dyDescent="0.7">
      <c r="A2" s="26" t="s">
        <v>218</v>
      </c>
      <c r="B2" s="26" t="s">
        <v>229</v>
      </c>
    </row>
    <row r="3" spans="1:2" x14ac:dyDescent="0.6">
      <c r="A3" s="22">
        <v>1</v>
      </c>
      <c r="B3" s="21" t="s">
        <v>219</v>
      </c>
    </row>
    <row r="4" spans="1:2" x14ac:dyDescent="0.6">
      <c r="A4" s="22">
        <v>2</v>
      </c>
      <c r="B4" s="21" t="s">
        <v>220</v>
      </c>
    </row>
    <row r="5" spans="1:2" x14ac:dyDescent="0.6">
      <c r="A5" s="22">
        <v>3</v>
      </c>
      <c r="B5" s="21" t="s">
        <v>221</v>
      </c>
    </row>
    <row r="6" spans="1:2" x14ac:dyDescent="0.6">
      <c r="A6" s="22">
        <v>4</v>
      </c>
      <c r="B6" s="21" t="s">
        <v>222</v>
      </c>
    </row>
    <row r="7" spans="1:2" x14ac:dyDescent="0.6">
      <c r="A7" s="22">
        <v>5</v>
      </c>
      <c r="B7" s="21" t="s">
        <v>223</v>
      </c>
    </row>
    <row r="8" spans="1:2" x14ac:dyDescent="0.6">
      <c r="A8" s="22">
        <v>6</v>
      </c>
      <c r="B8" s="21" t="s">
        <v>224</v>
      </c>
    </row>
    <row r="9" spans="1:2" x14ac:dyDescent="0.6">
      <c r="A9" s="22">
        <v>7</v>
      </c>
      <c r="B9" s="21" t="s">
        <v>225</v>
      </c>
    </row>
    <row r="10" spans="1:2" x14ac:dyDescent="0.6">
      <c r="A10" s="22">
        <v>8</v>
      </c>
      <c r="B10" s="21" t="s">
        <v>226</v>
      </c>
    </row>
    <row r="11" spans="1:2" x14ac:dyDescent="0.6">
      <c r="A11" s="22">
        <v>9</v>
      </c>
      <c r="B11" s="21" t="s">
        <v>227</v>
      </c>
    </row>
    <row r="12" spans="1:2" x14ac:dyDescent="0.6">
      <c r="A12" s="22">
        <v>10</v>
      </c>
      <c r="B12" s="21" t="s">
        <v>228</v>
      </c>
    </row>
    <row r="13" spans="1:2" x14ac:dyDescent="0.6">
      <c r="A13" s="22">
        <v>11</v>
      </c>
      <c r="B13" s="21" t="s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27"/>
  <sheetViews>
    <sheetView workbookViewId="0">
      <pane xSplit="1" ySplit="1" topLeftCell="B229" activePane="bottomRight" state="frozen"/>
      <selection activeCell="U329" sqref="U329"/>
      <selection pane="topRight" activeCell="U329" sqref="U329"/>
      <selection pane="bottomLeft" activeCell="U329" sqref="U329"/>
      <selection pane="bottomRight" activeCell="B243" sqref="B243"/>
    </sheetView>
  </sheetViews>
  <sheetFormatPr defaultColWidth="8.81640625" defaultRowHeight="23.4" x14ac:dyDescent="0.6"/>
  <cols>
    <col min="1" max="1" width="38.1796875" style="1" bestFit="1" customWidth="1"/>
    <col min="2" max="2" width="93.453125" style="21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5" customFormat="1" ht="26.4" x14ac:dyDescent="0.7">
      <c r="A1" s="26" t="s">
        <v>0</v>
      </c>
      <c r="B1" s="26" t="s">
        <v>125</v>
      </c>
      <c r="D1" s="26" t="s">
        <v>493</v>
      </c>
      <c r="E1" s="26" t="s">
        <v>494</v>
      </c>
    </row>
    <row r="2" spans="1:5" x14ac:dyDescent="0.6">
      <c r="A2" s="2" t="s">
        <v>147</v>
      </c>
      <c r="B2" s="3" t="s">
        <v>148</v>
      </c>
      <c r="D2" s="2" t="s">
        <v>330</v>
      </c>
      <c r="E2" s="3" t="s">
        <v>330</v>
      </c>
    </row>
    <row r="3" spans="1:5" x14ac:dyDescent="0.6">
      <c r="A3" s="2" t="s">
        <v>20</v>
      </c>
      <c r="B3" s="3" t="s">
        <v>21</v>
      </c>
      <c r="D3" s="2" t="s">
        <v>374</v>
      </c>
      <c r="E3" s="3" t="s">
        <v>263</v>
      </c>
    </row>
    <row r="4" spans="1:5" x14ac:dyDescent="0.6">
      <c r="A4" s="2" t="s">
        <v>106</v>
      </c>
      <c r="B4" s="3" t="s">
        <v>107</v>
      </c>
      <c r="D4" s="2" t="s">
        <v>360</v>
      </c>
      <c r="E4" s="3" t="s">
        <v>361</v>
      </c>
    </row>
    <row r="5" spans="1:5" x14ac:dyDescent="0.6">
      <c r="A5" s="2" t="s">
        <v>151</v>
      </c>
      <c r="B5" s="3" t="s">
        <v>152</v>
      </c>
      <c r="D5" s="2" t="s">
        <v>482</v>
      </c>
      <c r="E5" s="3" t="s">
        <v>483</v>
      </c>
    </row>
    <row r="6" spans="1:5" x14ac:dyDescent="0.6">
      <c r="A6" s="2" t="s">
        <v>75</v>
      </c>
      <c r="B6" s="3" t="s">
        <v>76</v>
      </c>
      <c r="D6" s="2" t="s">
        <v>363</v>
      </c>
      <c r="E6" s="3" t="s">
        <v>364</v>
      </c>
    </row>
    <row r="7" spans="1:5" x14ac:dyDescent="0.6">
      <c r="A7" s="2" t="s">
        <v>195</v>
      </c>
      <c r="B7" s="3" t="s">
        <v>196</v>
      </c>
      <c r="D7" s="2" t="s">
        <v>408</v>
      </c>
      <c r="E7" s="3" t="s">
        <v>409</v>
      </c>
    </row>
    <row r="8" spans="1:5" x14ac:dyDescent="0.6">
      <c r="A8" s="2" t="s">
        <v>123</v>
      </c>
      <c r="B8" s="3" t="s">
        <v>124</v>
      </c>
      <c r="D8" s="2" t="s">
        <v>318</v>
      </c>
      <c r="E8" s="3" t="s">
        <v>323</v>
      </c>
    </row>
    <row r="9" spans="1:5" x14ac:dyDescent="0.6">
      <c r="A9" s="2" t="s">
        <v>99</v>
      </c>
      <c r="B9" s="3" t="s">
        <v>100</v>
      </c>
      <c r="D9" s="2" t="s">
        <v>368</v>
      </c>
      <c r="E9" s="3" t="s">
        <v>369</v>
      </c>
    </row>
    <row r="10" spans="1:5" x14ac:dyDescent="0.6">
      <c r="A10" s="2" t="s">
        <v>22</v>
      </c>
      <c r="B10" s="3" t="s">
        <v>213</v>
      </c>
      <c r="D10" s="2" t="s">
        <v>391</v>
      </c>
      <c r="E10" s="3" t="s">
        <v>392</v>
      </c>
    </row>
    <row r="11" spans="1:5" x14ac:dyDescent="0.6">
      <c r="A11" s="2" t="s">
        <v>109</v>
      </c>
      <c r="B11" s="3" t="s">
        <v>27</v>
      </c>
      <c r="D11" s="2" t="s">
        <v>380</v>
      </c>
      <c r="E11" s="3" t="s">
        <v>381</v>
      </c>
    </row>
    <row r="12" spans="1:5" x14ac:dyDescent="0.6">
      <c r="A12" s="2" t="s">
        <v>191</v>
      </c>
      <c r="B12" s="3" t="s">
        <v>192</v>
      </c>
      <c r="D12" s="2" t="s">
        <v>326</v>
      </c>
      <c r="E12" s="3" t="s">
        <v>327</v>
      </c>
    </row>
    <row r="13" spans="1:5" x14ac:dyDescent="0.6">
      <c r="A13" s="2" t="s">
        <v>18</v>
      </c>
      <c r="B13" s="3" t="s">
        <v>19</v>
      </c>
      <c r="D13" s="2" t="s">
        <v>389</v>
      </c>
      <c r="E13" s="3" t="s">
        <v>390</v>
      </c>
    </row>
    <row r="14" spans="1:5" x14ac:dyDescent="0.6">
      <c r="A14" s="2" t="s">
        <v>101</v>
      </c>
      <c r="B14" s="3" t="s">
        <v>74</v>
      </c>
      <c r="D14" s="2" t="s">
        <v>472</v>
      </c>
      <c r="E14" s="3" t="s">
        <v>479</v>
      </c>
    </row>
    <row r="15" spans="1:5" x14ac:dyDescent="0.6">
      <c r="A15" s="2" t="s">
        <v>73</v>
      </c>
      <c r="B15" s="3" t="s">
        <v>118</v>
      </c>
      <c r="D15" s="2" t="s">
        <v>487</v>
      </c>
      <c r="E15" s="3" t="s">
        <v>488</v>
      </c>
    </row>
    <row r="16" spans="1:5" x14ac:dyDescent="0.6">
      <c r="A16" s="2" t="s">
        <v>159</v>
      </c>
      <c r="B16" s="3" t="s">
        <v>160</v>
      </c>
      <c r="D16" s="2" t="s">
        <v>457</v>
      </c>
      <c r="E16" s="3" t="s">
        <v>458</v>
      </c>
    </row>
    <row r="17" spans="1:5" x14ac:dyDescent="0.6">
      <c r="A17" s="2" t="s">
        <v>204</v>
      </c>
      <c r="B17" s="3" t="s">
        <v>205</v>
      </c>
      <c r="D17" s="2" t="s">
        <v>384</v>
      </c>
      <c r="E17" s="3" t="s">
        <v>384</v>
      </c>
    </row>
    <row r="18" spans="1:5" x14ac:dyDescent="0.6">
      <c r="A18" s="2" t="s">
        <v>211</v>
      </c>
      <c r="B18" s="3" t="s">
        <v>212</v>
      </c>
      <c r="D18" s="2" t="s">
        <v>467</v>
      </c>
      <c r="E18" s="3" t="s">
        <v>467</v>
      </c>
    </row>
    <row r="19" spans="1:5" x14ac:dyDescent="0.6">
      <c r="A19" s="2" t="s">
        <v>198</v>
      </c>
      <c r="B19" s="3" t="s">
        <v>199</v>
      </c>
      <c r="D19" s="2" t="s">
        <v>490</v>
      </c>
      <c r="E19" s="3" t="s">
        <v>491</v>
      </c>
    </row>
    <row r="20" spans="1:5" x14ac:dyDescent="0.6">
      <c r="A20" s="2" t="s">
        <v>206</v>
      </c>
      <c r="B20" s="3" t="s">
        <v>207</v>
      </c>
      <c r="D20" s="2" t="s">
        <v>475</v>
      </c>
      <c r="E20" s="3" t="s">
        <v>492</v>
      </c>
    </row>
    <row r="21" spans="1:5" x14ac:dyDescent="0.6">
      <c r="A21" s="2" t="s">
        <v>161</v>
      </c>
      <c r="B21" s="3" t="s">
        <v>162</v>
      </c>
      <c r="D21" s="2" t="s">
        <v>410</v>
      </c>
      <c r="E21" s="3" t="s">
        <v>411</v>
      </c>
    </row>
    <row r="22" spans="1:5" x14ac:dyDescent="0.6">
      <c r="A22" s="2" t="s">
        <v>72</v>
      </c>
      <c r="B22" s="3" t="s">
        <v>108</v>
      </c>
      <c r="D22" s="2" t="s">
        <v>450</v>
      </c>
      <c r="E22" s="3" t="s">
        <v>481</v>
      </c>
    </row>
    <row r="23" spans="1:5" x14ac:dyDescent="0.6">
      <c r="A23" s="2" t="s">
        <v>95</v>
      </c>
      <c r="B23" s="3" t="s">
        <v>96</v>
      </c>
      <c r="D23" s="2" t="s">
        <v>332</v>
      </c>
      <c r="E23" s="3" t="s">
        <v>333</v>
      </c>
    </row>
    <row r="24" spans="1:5" x14ac:dyDescent="0.6">
      <c r="A24" s="2" t="s">
        <v>70</v>
      </c>
      <c r="B24" s="3" t="s">
        <v>71</v>
      </c>
      <c r="D24" s="2" t="s">
        <v>437</v>
      </c>
      <c r="E24" s="3" t="s">
        <v>438</v>
      </c>
    </row>
    <row r="25" spans="1:5" x14ac:dyDescent="0.6">
      <c r="A25" s="2" t="s">
        <v>174</v>
      </c>
      <c r="B25" s="3" t="s">
        <v>71</v>
      </c>
      <c r="D25" s="2" t="s">
        <v>426</v>
      </c>
      <c r="E25" s="3" t="s">
        <v>427</v>
      </c>
    </row>
    <row r="26" spans="1:5" x14ac:dyDescent="0.6">
      <c r="A26" s="2" t="s">
        <v>85</v>
      </c>
      <c r="B26" s="3" t="s">
        <v>86</v>
      </c>
      <c r="D26" s="2" t="s">
        <v>473</v>
      </c>
      <c r="E26" s="3" t="s">
        <v>474</v>
      </c>
    </row>
    <row r="27" spans="1:5" x14ac:dyDescent="0.6">
      <c r="A27" s="2" t="s">
        <v>54</v>
      </c>
      <c r="B27" s="3" t="s">
        <v>55</v>
      </c>
      <c r="D27" s="2" t="s">
        <v>461</v>
      </c>
      <c r="E27" s="3" t="s">
        <v>462</v>
      </c>
    </row>
    <row r="28" spans="1:5" x14ac:dyDescent="0.6">
      <c r="A28" s="2" t="s">
        <v>166</v>
      </c>
      <c r="B28" s="3" t="s">
        <v>55</v>
      </c>
      <c r="D28" s="2" t="s">
        <v>435</v>
      </c>
      <c r="E28" s="3" t="s">
        <v>436</v>
      </c>
    </row>
    <row r="29" spans="1:5" x14ac:dyDescent="0.6">
      <c r="A29" s="2" t="s">
        <v>83</v>
      </c>
      <c r="B29" s="3" t="s">
        <v>84</v>
      </c>
      <c r="D29" s="2" t="s">
        <v>433</v>
      </c>
      <c r="E29" s="3" t="s">
        <v>434</v>
      </c>
    </row>
    <row r="30" spans="1:5" x14ac:dyDescent="0.6">
      <c r="A30" s="2" t="s">
        <v>52</v>
      </c>
      <c r="B30" s="3" t="s">
        <v>53</v>
      </c>
      <c r="D30" s="2" t="s">
        <v>356</v>
      </c>
      <c r="E30" s="3" t="s">
        <v>370</v>
      </c>
    </row>
    <row r="31" spans="1:5" x14ac:dyDescent="0.6">
      <c r="A31" s="2" t="s">
        <v>165</v>
      </c>
      <c r="B31" s="3" t="s">
        <v>53</v>
      </c>
      <c r="D31" s="2" t="s">
        <v>357</v>
      </c>
      <c r="E31" s="3" t="s">
        <v>358</v>
      </c>
    </row>
    <row r="32" spans="1:5" x14ac:dyDescent="0.6">
      <c r="A32" s="2" t="s">
        <v>79</v>
      </c>
      <c r="B32" s="3" t="s">
        <v>80</v>
      </c>
      <c r="D32" s="2" t="s">
        <v>469</v>
      </c>
      <c r="E32" s="3" t="s">
        <v>337</v>
      </c>
    </row>
    <row r="33" spans="1:5" x14ac:dyDescent="0.6">
      <c r="A33" s="2" t="s">
        <v>135</v>
      </c>
      <c r="B33" s="3" t="s">
        <v>136</v>
      </c>
      <c r="D33" s="2" t="s">
        <v>352</v>
      </c>
      <c r="E33" s="3" t="s">
        <v>353</v>
      </c>
    </row>
    <row r="34" spans="1:5" x14ac:dyDescent="0.6">
      <c r="A34" s="2" t="s">
        <v>56</v>
      </c>
      <c r="B34" s="3" t="s">
        <v>57</v>
      </c>
      <c r="D34" s="2" t="s">
        <v>336</v>
      </c>
      <c r="E34" s="3" t="s">
        <v>419</v>
      </c>
    </row>
    <row r="35" spans="1:5" x14ac:dyDescent="0.6">
      <c r="A35" s="2" t="s">
        <v>167</v>
      </c>
      <c r="B35" s="3" t="s">
        <v>57</v>
      </c>
      <c r="D35" s="2" t="s">
        <v>399</v>
      </c>
      <c r="E35" s="3" t="s">
        <v>423</v>
      </c>
    </row>
    <row r="36" spans="1:5" x14ac:dyDescent="0.6">
      <c r="A36" s="2" t="s">
        <v>149</v>
      </c>
      <c r="B36" s="3" t="s">
        <v>150</v>
      </c>
      <c r="D36" s="2" t="s">
        <v>395</v>
      </c>
      <c r="E36" s="3" t="s">
        <v>396</v>
      </c>
    </row>
    <row r="37" spans="1:5" x14ac:dyDescent="0.6">
      <c r="A37" s="2" t="s">
        <v>50</v>
      </c>
      <c r="B37" s="3" t="s">
        <v>51</v>
      </c>
      <c r="D37" s="2" t="s">
        <v>420</v>
      </c>
      <c r="E37" s="3" t="s">
        <v>444</v>
      </c>
    </row>
    <row r="38" spans="1:5" x14ac:dyDescent="0.6">
      <c r="A38" s="2" t="s">
        <v>89</v>
      </c>
      <c r="B38" s="3" t="s">
        <v>90</v>
      </c>
      <c r="D38" s="2" t="s">
        <v>372</v>
      </c>
      <c r="E38" s="3" t="s">
        <v>373</v>
      </c>
    </row>
    <row r="39" spans="1:5" x14ac:dyDescent="0.6">
      <c r="A39" s="2" t="s">
        <v>58</v>
      </c>
      <c r="B39" s="3" t="s">
        <v>59</v>
      </c>
      <c r="D39" s="2" t="s">
        <v>470</v>
      </c>
      <c r="E39" s="3" t="s">
        <v>471</v>
      </c>
    </row>
    <row r="40" spans="1:5" x14ac:dyDescent="0.6">
      <c r="A40" s="2" t="s">
        <v>168</v>
      </c>
      <c r="B40" s="3" t="s">
        <v>59</v>
      </c>
      <c r="D40" s="2" t="s">
        <v>385</v>
      </c>
      <c r="E40" s="3" t="s">
        <v>386</v>
      </c>
    </row>
    <row r="41" spans="1:5" x14ac:dyDescent="0.6">
      <c r="A41" s="2" t="s">
        <v>137</v>
      </c>
      <c r="B41" s="3" t="s">
        <v>138</v>
      </c>
      <c r="D41" s="2" t="s">
        <v>397</v>
      </c>
      <c r="E41" s="3" t="s">
        <v>398</v>
      </c>
    </row>
    <row r="42" spans="1:5" x14ac:dyDescent="0.6">
      <c r="A42" s="2" t="s">
        <v>66</v>
      </c>
      <c r="B42" s="3" t="s">
        <v>67</v>
      </c>
      <c r="D42" s="2" t="s">
        <v>484</v>
      </c>
      <c r="E42" s="3" t="s">
        <v>485</v>
      </c>
    </row>
    <row r="43" spans="1:5" x14ac:dyDescent="0.6">
      <c r="A43" s="2" t="s">
        <v>172</v>
      </c>
      <c r="B43" s="3" t="s">
        <v>67</v>
      </c>
      <c r="D43" s="2" t="s">
        <v>440</v>
      </c>
      <c r="E43" s="3" t="s">
        <v>441</v>
      </c>
    </row>
    <row r="44" spans="1:5" x14ac:dyDescent="0.6">
      <c r="A44" s="2" t="s">
        <v>81</v>
      </c>
      <c r="B44" s="3" t="s">
        <v>82</v>
      </c>
      <c r="D44" s="2" t="s">
        <v>347</v>
      </c>
      <c r="E44" s="3" t="s">
        <v>348</v>
      </c>
    </row>
    <row r="45" spans="1:5" x14ac:dyDescent="0.6">
      <c r="A45" s="2" t="s">
        <v>91</v>
      </c>
      <c r="B45" s="3" t="s">
        <v>92</v>
      </c>
      <c r="D45" s="2" t="s">
        <v>351</v>
      </c>
      <c r="E45" s="3" t="s">
        <v>351</v>
      </c>
    </row>
    <row r="46" spans="1:5" x14ac:dyDescent="0.6">
      <c r="A46" s="2" t="s">
        <v>64</v>
      </c>
      <c r="B46" s="3" t="s">
        <v>65</v>
      </c>
      <c r="D46" s="2" t="s">
        <v>428</v>
      </c>
      <c r="E46" s="3" t="s">
        <v>429</v>
      </c>
    </row>
    <row r="47" spans="1:5" x14ac:dyDescent="0.6">
      <c r="A47" s="2" t="s">
        <v>170</v>
      </c>
      <c r="B47" s="3" t="s">
        <v>65</v>
      </c>
      <c r="D47" s="2" t="s">
        <v>463</v>
      </c>
      <c r="E47" s="3" t="s">
        <v>464</v>
      </c>
    </row>
    <row r="48" spans="1:5" x14ac:dyDescent="0.6">
      <c r="A48" s="2" t="s">
        <v>97</v>
      </c>
      <c r="B48" s="3" t="s">
        <v>98</v>
      </c>
      <c r="D48" s="2" t="s">
        <v>359</v>
      </c>
      <c r="E48" s="3" t="s">
        <v>263</v>
      </c>
    </row>
    <row r="49" spans="1:5" x14ac:dyDescent="0.6">
      <c r="A49" s="2" t="s">
        <v>68</v>
      </c>
      <c r="B49" s="3" t="s">
        <v>69</v>
      </c>
      <c r="D49" s="2" t="s">
        <v>459</v>
      </c>
      <c r="E49" s="3" t="s">
        <v>460</v>
      </c>
    </row>
    <row r="50" spans="1:5" x14ac:dyDescent="0.6">
      <c r="A50" s="2" t="s">
        <v>173</v>
      </c>
      <c r="B50" s="3" t="s">
        <v>69</v>
      </c>
      <c r="D50" s="2" t="s">
        <v>394</v>
      </c>
      <c r="E50" s="3" t="s">
        <v>407</v>
      </c>
    </row>
    <row r="51" spans="1:5" x14ac:dyDescent="0.6">
      <c r="A51" s="2" t="s">
        <v>93</v>
      </c>
      <c r="B51" s="3" t="s">
        <v>94</v>
      </c>
      <c r="D51" s="2" t="s">
        <v>371</v>
      </c>
      <c r="E51" s="3" t="s">
        <v>414</v>
      </c>
    </row>
    <row r="52" spans="1:5" x14ac:dyDescent="0.6">
      <c r="A52" s="2" t="s">
        <v>62</v>
      </c>
      <c r="B52" s="3" t="s">
        <v>63</v>
      </c>
      <c r="D52" s="2" t="s">
        <v>321</v>
      </c>
      <c r="E52" s="3" t="s">
        <v>465</v>
      </c>
    </row>
    <row r="53" spans="1:5" x14ac:dyDescent="0.6">
      <c r="A53" s="2" t="s">
        <v>171</v>
      </c>
      <c r="B53" s="3" t="s">
        <v>63</v>
      </c>
      <c r="D53" s="2" t="s">
        <v>334</v>
      </c>
      <c r="E53" s="3" t="s">
        <v>335</v>
      </c>
    </row>
    <row r="54" spans="1:5" x14ac:dyDescent="0.6">
      <c r="A54" s="2" t="s">
        <v>87</v>
      </c>
      <c r="B54" s="3" t="s">
        <v>88</v>
      </c>
      <c r="D54" s="2" t="s">
        <v>328</v>
      </c>
      <c r="E54" s="3" t="s">
        <v>329</v>
      </c>
    </row>
    <row r="55" spans="1:5" x14ac:dyDescent="0.6">
      <c r="A55" s="2" t="s">
        <v>60</v>
      </c>
      <c r="B55" s="3" t="s">
        <v>61</v>
      </c>
      <c r="D55" s="2" t="s">
        <v>446</v>
      </c>
      <c r="E55" s="3" t="s">
        <v>447</v>
      </c>
    </row>
    <row r="56" spans="1:5" x14ac:dyDescent="0.6">
      <c r="A56" s="2" t="s">
        <v>169</v>
      </c>
      <c r="B56" s="3" t="s">
        <v>61</v>
      </c>
      <c r="D56" s="2" t="s">
        <v>424</v>
      </c>
      <c r="E56" s="3" t="s">
        <v>425</v>
      </c>
    </row>
    <row r="57" spans="1:5" x14ac:dyDescent="0.6">
      <c r="A57" s="2" t="s">
        <v>185</v>
      </c>
      <c r="B57" s="3" t="s">
        <v>186</v>
      </c>
      <c r="D57" s="2" t="s">
        <v>448</v>
      </c>
      <c r="E57" s="3" t="s">
        <v>449</v>
      </c>
    </row>
    <row r="58" spans="1:5" x14ac:dyDescent="0.6">
      <c r="A58" s="2" t="s">
        <v>183</v>
      </c>
      <c r="B58" s="3" t="s">
        <v>184</v>
      </c>
      <c r="D58" s="2" t="s">
        <v>377</v>
      </c>
      <c r="E58" s="3" t="s">
        <v>378</v>
      </c>
    </row>
    <row r="59" spans="1:5" x14ac:dyDescent="0.6">
      <c r="A59" s="2" t="s">
        <v>182</v>
      </c>
      <c r="B59" s="3" t="s">
        <v>49</v>
      </c>
      <c r="D59" s="2" t="s">
        <v>476</v>
      </c>
      <c r="E59" s="3" t="s">
        <v>477</v>
      </c>
    </row>
    <row r="60" spans="1:5" x14ac:dyDescent="0.6">
      <c r="A60" s="2" t="s">
        <v>48</v>
      </c>
      <c r="B60" s="3" t="s">
        <v>49</v>
      </c>
      <c r="D60" s="2" t="s">
        <v>382</v>
      </c>
      <c r="E60" s="3" t="s">
        <v>445</v>
      </c>
    </row>
    <row r="61" spans="1:5" x14ac:dyDescent="0.6">
      <c r="A61" s="2" t="s">
        <v>177</v>
      </c>
      <c r="B61" s="3" t="s">
        <v>39</v>
      </c>
      <c r="D61" s="2" t="s">
        <v>383</v>
      </c>
      <c r="E61" s="3" t="s">
        <v>378</v>
      </c>
    </row>
    <row r="62" spans="1:5" x14ac:dyDescent="0.6">
      <c r="A62" s="2" t="s">
        <v>38</v>
      </c>
      <c r="B62" s="3" t="s">
        <v>39</v>
      </c>
      <c r="D62" s="2" t="s">
        <v>388</v>
      </c>
      <c r="E62" s="3" t="s">
        <v>378</v>
      </c>
    </row>
    <row r="63" spans="1:5" x14ac:dyDescent="0.6">
      <c r="A63" s="2" t="s">
        <v>178</v>
      </c>
      <c r="B63" s="3" t="s">
        <v>41</v>
      </c>
      <c r="D63" s="2" t="s">
        <v>412</v>
      </c>
      <c r="E63" s="3" t="s">
        <v>413</v>
      </c>
    </row>
    <row r="64" spans="1:5" x14ac:dyDescent="0.6">
      <c r="A64" s="2" t="s">
        <v>40</v>
      </c>
      <c r="B64" s="3" t="s">
        <v>41</v>
      </c>
      <c r="D64" s="2" t="s">
        <v>421</v>
      </c>
      <c r="E64" s="3" t="s">
        <v>422</v>
      </c>
    </row>
    <row r="65" spans="1:5" x14ac:dyDescent="0.6">
      <c r="A65" s="2" t="s">
        <v>176</v>
      </c>
      <c r="B65" s="3" t="s">
        <v>33</v>
      </c>
      <c r="D65" s="2" t="s">
        <v>387</v>
      </c>
      <c r="E65" s="3" t="s">
        <v>378</v>
      </c>
    </row>
    <row r="66" spans="1:5" x14ac:dyDescent="0.6">
      <c r="A66" s="2" t="s">
        <v>32</v>
      </c>
      <c r="B66" s="3" t="s">
        <v>33</v>
      </c>
      <c r="D66" s="2" t="s">
        <v>393</v>
      </c>
      <c r="E66" s="3" t="s">
        <v>378</v>
      </c>
    </row>
    <row r="67" spans="1:5" x14ac:dyDescent="0.6">
      <c r="A67" s="2" t="s">
        <v>180</v>
      </c>
      <c r="B67" s="3" t="s">
        <v>45</v>
      </c>
      <c r="D67" s="2" t="s">
        <v>354</v>
      </c>
      <c r="E67" s="3" t="s">
        <v>355</v>
      </c>
    </row>
    <row r="68" spans="1:5" x14ac:dyDescent="0.6">
      <c r="A68" s="2" t="s">
        <v>44</v>
      </c>
      <c r="B68" s="3" t="s">
        <v>45</v>
      </c>
      <c r="D68" s="2" t="s">
        <v>400</v>
      </c>
      <c r="E68" s="3" t="s">
        <v>401</v>
      </c>
    </row>
    <row r="69" spans="1:5" x14ac:dyDescent="0.6">
      <c r="A69" s="2" t="s">
        <v>179</v>
      </c>
      <c r="B69" s="3" t="s">
        <v>43</v>
      </c>
      <c r="D69" s="2" t="s">
        <v>478</v>
      </c>
      <c r="E69" s="3" t="s">
        <v>376</v>
      </c>
    </row>
    <row r="70" spans="1:5" x14ac:dyDescent="0.6">
      <c r="A70" s="2" t="s">
        <v>42</v>
      </c>
      <c r="B70" s="3" t="s">
        <v>43</v>
      </c>
      <c r="D70" s="2" t="s">
        <v>430</v>
      </c>
      <c r="E70" s="3" t="s">
        <v>376</v>
      </c>
    </row>
    <row r="71" spans="1:5" x14ac:dyDescent="0.6">
      <c r="A71" s="2" t="s">
        <v>181</v>
      </c>
      <c r="B71" s="3" t="s">
        <v>47</v>
      </c>
      <c r="D71" s="2" t="s">
        <v>489</v>
      </c>
      <c r="E71" s="3" t="s">
        <v>376</v>
      </c>
    </row>
    <row r="72" spans="1:5" x14ac:dyDescent="0.6">
      <c r="A72" s="2" t="s">
        <v>46</v>
      </c>
      <c r="B72" s="3" t="s">
        <v>47</v>
      </c>
      <c r="D72" s="2" t="s">
        <v>451</v>
      </c>
      <c r="E72" s="3" t="s">
        <v>452</v>
      </c>
    </row>
    <row r="73" spans="1:5" x14ac:dyDescent="0.6">
      <c r="A73" s="2" t="s">
        <v>197</v>
      </c>
      <c r="B73" s="3" t="s">
        <v>35</v>
      </c>
      <c r="D73" s="2" t="s">
        <v>455</v>
      </c>
      <c r="E73" s="3" t="s">
        <v>456</v>
      </c>
    </row>
    <row r="74" spans="1:5" x14ac:dyDescent="0.6">
      <c r="A74" s="2" t="s">
        <v>34</v>
      </c>
      <c r="B74" s="3" t="s">
        <v>35</v>
      </c>
      <c r="D74" s="2" t="s">
        <v>324</v>
      </c>
      <c r="E74" s="3" t="s">
        <v>331</v>
      </c>
    </row>
    <row r="75" spans="1:5" x14ac:dyDescent="0.6">
      <c r="A75" s="2" t="s">
        <v>175</v>
      </c>
      <c r="B75" s="3" t="s">
        <v>37</v>
      </c>
      <c r="D75" s="2" t="s">
        <v>466</v>
      </c>
      <c r="E75" s="3" t="s">
        <v>376</v>
      </c>
    </row>
    <row r="76" spans="1:5" x14ac:dyDescent="0.6">
      <c r="A76" s="2" t="s">
        <v>36</v>
      </c>
      <c r="B76" s="3" t="s">
        <v>37</v>
      </c>
      <c r="D76" s="2" t="s">
        <v>439</v>
      </c>
      <c r="E76" s="3" t="s">
        <v>376</v>
      </c>
    </row>
    <row r="77" spans="1:5" x14ac:dyDescent="0.6">
      <c r="A77" s="2" t="s">
        <v>208</v>
      </c>
      <c r="B77" s="3" t="s">
        <v>31</v>
      </c>
      <c r="D77" s="2" t="s">
        <v>480</v>
      </c>
      <c r="E77" s="3" t="s">
        <v>376</v>
      </c>
    </row>
    <row r="78" spans="1:5" x14ac:dyDescent="0.6">
      <c r="A78" s="2" t="s">
        <v>30</v>
      </c>
      <c r="B78" s="3" t="s">
        <v>31</v>
      </c>
      <c r="D78" s="2" t="s">
        <v>404</v>
      </c>
      <c r="E78" s="3" t="s">
        <v>405</v>
      </c>
    </row>
    <row r="79" spans="1:5" x14ac:dyDescent="0.6">
      <c r="A79" s="2" t="s">
        <v>114</v>
      </c>
      <c r="B79" s="3" t="s">
        <v>115</v>
      </c>
      <c r="D79" s="2" t="s">
        <v>319</v>
      </c>
      <c r="E79" s="3" t="s">
        <v>486</v>
      </c>
    </row>
    <row r="80" spans="1:5" x14ac:dyDescent="0.6">
      <c r="A80" s="2" t="s">
        <v>112</v>
      </c>
      <c r="B80" s="3" t="s">
        <v>113</v>
      </c>
      <c r="D80" s="2" t="s">
        <v>349</v>
      </c>
      <c r="E80" s="3" t="s">
        <v>350</v>
      </c>
    </row>
    <row r="81" spans="1:5" x14ac:dyDescent="0.6">
      <c r="A81" s="2" t="s">
        <v>12</v>
      </c>
      <c r="B81" s="3" t="s">
        <v>13</v>
      </c>
      <c r="D81" s="2" t="s">
        <v>367</v>
      </c>
      <c r="E81" s="3" t="s">
        <v>350</v>
      </c>
    </row>
    <row r="82" spans="1:5" x14ac:dyDescent="0.6">
      <c r="A82" s="2" t="s">
        <v>200</v>
      </c>
      <c r="B82" s="3" t="s">
        <v>201</v>
      </c>
      <c r="D82" s="2" t="s">
        <v>442</v>
      </c>
      <c r="E82" s="3" t="s">
        <v>443</v>
      </c>
    </row>
    <row r="83" spans="1:5" x14ac:dyDescent="0.6">
      <c r="A83" s="2" t="s">
        <v>14</v>
      </c>
      <c r="B83" s="3" t="s">
        <v>15</v>
      </c>
      <c r="D83" s="2" t="s">
        <v>415</v>
      </c>
      <c r="E83" s="3" t="s">
        <v>416</v>
      </c>
    </row>
    <row r="84" spans="1:5" x14ac:dyDescent="0.6">
      <c r="A84" s="2" t="s">
        <v>153</v>
      </c>
      <c r="B84" s="3" t="s">
        <v>154</v>
      </c>
      <c r="D84" s="2" t="s">
        <v>365</v>
      </c>
      <c r="E84" s="3" t="s">
        <v>366</v>
      </c>
    </row>
    <row r="85" spans="1:5" x14ac:dyDescent="0.6">
      <c r="A85" s="2" t="s">
        <v>10</v>
      </c>
      <c r="B85" s="3" t="s">
        <v>11</v>
      </c>
      <c r="D85" s="2" t="s">
        <v>453</v>
      </c>
      <c r="E85" s="3" t="s">
        <v>454</v>
      </c>
    </row>
    <row r="86" spans="1:5" x14ac:dyDescent="0.6">
      <c r="A86" s="2" t="s">
        <v>202</v>
      </c>
      <c r="B86" s="3" t="s">
        <v>203</v>
      </c>
      <c r="D86" s="2" t="s">
        <v>431</v>
      </c>
      <c r="E86" s="3" t="s">
        <v>432</v>
      </c>
    </row>
    <row r="87" spans="1:5" x14ac:dyDescent="0.6">
      <c r="A87" s="2" t="s">
        <v>110</v>
      </c>
      <c r="B87" s="3" t="s">
        <v>111</v>
      </c>
      <c r="D87" s="2" t="s">
        <v>417</v>
      </c>
      <c r="E87" s="3" t="s">
        <v>418</v>
      </c>
    </row>
    <row r="88" spans="1:5" x14ac:dyDescent="0.6">
      <c r="A88" s="2" t="s">
        <v>28</v>
      </c>
      <c r="B88" s="3" t="s">
        <v>29</v>
      </c>
      <c r="D88" s="2" t="s">
        <v>362</v>
      </c>
      <c r="E88" s="3" t="s">
        <v>406</v>
      </c>
    </row>
    <row r="89" spans="1:5" x14ac:dyDescent="0.6">
      <c r="A89" s="2" t="s">
        <v>189</v>
      </c>
      <c r="B89" s="3" t="s">
        <v>190</v>
      </c>
      <c r="D89" s="2" t="s">
        <v>402</v>
      </c>
      <c r="E89" s="3" t="s">
        <v>403</v>
      </c>
    </row>
    <row r="90" spans="1:5" x14ac:dyDescent="0.6">
      <c r="A90" s="2" t="s">
        <v>163</v>
      </c>
      <c r="B90" s="3" t="s">
        <v>164</v>
      </c>
      <c r="D90" s="2" t="s">
        <v>468</v>
      </c>
      <c r="E90" s="3" t="s">
        <v>376</v>
      </c>
    </row>
    <row r="91" spans="1:5" x14ac:dyDescent="0.6">
      <c r="A91" s="2" t="s">
        <v>157</v>
      </c>
      <c r="B91" s="3" t="s">
        <v>158</v>
      </c>
      <c r="D91" s="2" t="s">
        <v>379</v>
      </c>
      <c r="E91" s="3" t="s">
        <v>376</v>
      </c>
    </row>
    <row r="92" spans="1:5" x14ac:dyDescent="0.6">
      <c r="A92" s="2" t="s">
        <v>8</v>
      </c>
      <c r="B92" s="3" t="s">
        <v>9</v>
      </c>
      <c r="D92" s="2" t="s">
        <v>375</v>
      </c>
      <c r="E92" s="3" t="s">
        <v>376</v>
      </c>
    </row>
    <row r="93" spans="1:5" x14ac:dyDescent="0.6">
      <c r="A93" s="2" t="s">
        <v>145</v>
      </c>
      <c r="B93" s="3" t="s">
        <v>146</v>
      </c>
      <c r="D93" s="2" t="s">
        <v>495</v>
      </c>
      <c r="E93" s="3" t="s">
        <v>378</v>
      </c>
    </row>
    <row r="94" spans="1:5" x14ac:dyDescent="0.6">
      <c r="A94" s="2" t="s">
        <v>6</v>
      </c>
      <c r="B94" s="3" t="s">
        <v>7</v>
      </c>
      <c r="D94" s="2" t="s">
        <v>496</v>
      </c>
      <c r="E94" s="3" t="s">
        <v>378</v>
      </c>
    </row>
    <row r="95" spans="1:5" x14ac:dyDescent="0.6">
      <c r="A95" s="2" t="s">
        <v>143</v>
      </c>
      <c r="B95" s="3" t="s">
        <v>144</v>
      </c>
      <c r="D95" s="30"/>
    </row>
    <row r="96" spans="1:5" x14ac:dyDescent="0.6">
      <c r="A96" s="2" t="s">
        <v>3</v>
      </c>
      <c r="B96" s="3" t="s">
        <v>4</v>
      </c>
      <c r="D96" s="30"/>
    </row>
    <row r="97" spans="1:4" x14ac:dyDescent="0.6">
      <c r="A97" s="2" t="s">
        <v>141</v>
      </c>
      <c r="B97" s="3" t="s">
        <v>142</v>
      </c>
      <c r="D97" s="30"/>
    </row>
    <row r="98" spans="1:4" x14ac:dyDescent="0.6">
      <c r="A98" s="2" t="s">
        <v>77</v>
      </c>
      <c r="B98" s="3" t="s">
        <v>78</v>
      </c>
      <c r="D98" s="30"/>
    </row>
    <row r="99" spans="1:4" x14ac:dyDescent="0.6">
      <c r="A99" s="2" t="s">
        <v>24</v>
      </c>
      <c r="B99" s="3" t="s">
        <v>25</v>
      </c>
      <c r="D99" s="30"/>
    </row>
    <row r="100" spans="1:4" x14ac:dyDescent="0.6">
      <c r="A100" s="2" t="s">
        <v>193</v>
      </c>
      <c r="B100" s="3" t="s">
        <v>194</v>
      </c>
      <c r="D100" s="30"/>
    </row>
    <row r="101" spans="1:4" x14ac:dyDescent="0.6">
      <c r="A101" s="2" t="s">
        <v>139</v>
      </c>
      <c r="B101" s="3" t="s">
        <v>140</v>
      </c>
      <c r="D101" s="30"/>
    </row>
    <row r="102" spans="1:4" x14ac:dyDescent="0.6">
      <c r="A102" s="2" t="s">
        <v>155</v>
      </c>
      <c r="B102" s="3" t="s">
        <v>156</v>
      </c>
      <c r="D102" s="30"/>
    </row>
    <row r="103" spans="1:4" x14ac:dyDescent="0.6">
      <c r="A103" s="2" t="s">
        <v>187</v>
      </c>
      <c r="B103" s="3" t="s">
        <v>188</v>
      </c>
      <c r="D103" s="30"/>
    </row>
    <row r="104" spans="1:4" x14ac:dyDescent="0.6">
      <c r="A104" s="2" t="s">
        <v>209</v>
      </c>
      <c r="B104" s="3" t="s">
        <v>210</v>
      </c>
      <c r="D104" s="30"/>
    </row>
    <row r="105" spans="1:4" x14ac:dyDescent="0.6">
      <c r="A105" s="2" t="s">
        <v>116</v>
      </c>
      <c r="B105" s="3" t="s">
        <v>117</v>
      </c>
      <c r="D105" s="30"/>
    </row>
    <row r="106" spans="1:4" x14ac:dyDescent="0.6">
      <c r="A106" s="2" t="s">
        <v>102</v>
      </c>
      <c r="B106" s="3" t="s">
        <v>103</v>
      </c>
      <c r="D106" s="30"/>
    </row>
    <row r="107" spans="1:4" x14ac:dyDescent="0.6">
      <c r="A107" s="2" t="s">
        <v>121</v>
      </c>
      <c r="B107" s="3" t="s">
        <v>122</v>
      </c>
      <c r="D107" s="30"/>
    </row>
    <row r="108" spans="1:4" x14ac:dyDescent="0.6">
      <c r="A108" s="2" t="s">
        <v>104</v>
      </c>
      <c r="B108" s="3" t="s">
        <v>105</v>
      </c>
      <c r="D108" s="30"/>
    </row>
    <row r="109" spans="1:4" x14ac:dyDescent="0.6">
      <c r="A109" s="2" t="s">
        <v>119</v>
      </c>
      <c r="B109" s="3" t="s">
        <v>120</v>
      </c>
      <c r="D109" s="30"/>
    </row>
    <row r="110" spans="1:4" x14ac:dyDescent="0.6">
      <c r="A110" s="2" t="s">
        <v>16</v>
      </c>
      <c r="B110" s="3" t="s">
        <v>17</v>
      </c>
      <c r="D110" s="30"/>
    </row>
    <row r="111" spans="1:4" x14ac:dyDescent="0.6">
      <c r="A111" s="2" t="s">
        <v>215</v>
      </c>
      <c r="B111" s="3" t="s">
        <v>216</v>
      </c>
      <c r="D111" s="30"/>
    </row>
    <row r="112" spans="1:4" x14ac:dyDescent="0.6">
      <c r="A112" s="2" t="s">
        <v>238</v>
      </c>
      <c r="B112" s="3" t="s">
        <v>243</v>
      </c>
      <c r="D112" s="30"/>
    </row>
    <row r="113" spans="1:4" x14ac:dyDescent="0.6">
      <c r="A113" s="2">
        <v>1111011</v>
      </c>
      <c r="B113" s="3" t="s">
        <v>233</v>
      </c>
      <c r="D113" s="30"/>
    </row>
    <row r="114" spans="1:4" x14ac:dyDescent="0.6">
      <c r="A114" s="2" t="s">
        <v>239</v>
      </c>
      <c r="B114" s="3" t="s">
        <v>245</v>
      </c>
      <c r="D114" s="30"/>
    </row>
    <row r="115" spans="1:4" x14ac:dyDescent="0.6">
      <c r="A115" s="2" t="s">
        <v>240</v>
      </c>
      <c r="B115" s="3" t="s">
        <v>246</v>
      </c>
      <c r="D115" s="30"/>
    </row>
    <row r="116" spans="1:4" x14ac:dyDescent="0.6">
      <c r="A116" s="2" t="s">
        <v>241</v>
      </c>
      <c r="B116" s="3" t="s">
        <v>247</v>
      </c>
      <c r="D116" s="30"/>
    </row>
    <row r="117" spans="1:4" x14ac:dyDescent="0.6">
      <c r="A117" s="2" t="s">
        <v>230</v>
      </c>
      <c r="B117" s="3" t="s">
        <v>231</v>
      </c>
      <c r="D117" s="30"/>
    </row>
    <row r="118" spans="1:4" x14ac:dyDescent="0.6">
      <c r="A118" s="2" t="s">
        <v>242</v>
      </c>
      <c r="B118" s="3" t="s">
        <v>244</v>
      </c>
      <c r="D118" s="30"/>
    </row>
    <row r="119" spans="1:4" x14ac:dyDescent="0.6">
      <c r="A119" s="2" t="s">
        <v>252</v>
      </c>
      <c r="B119" s="3" t="s">
        <v>253</v>
      </c>
      <c r="D119" s="30"/>
    </row>
    <row r="120" spans="1:4" x14ac:dyDescent="0.6">
      <c r="A120" s="2" t="s">
        <v>250</v>
      </c>
      <c r="B120" s="3" t="s">
        <v>251</v>
      </c>
      <c r="D120" s="30"/>
    </row>
    <row r="121" spans="1:4" x14ac:dyDescent="0.6">
      <c r="A121" s="2" t="s">
        <v>248</v>
      </c>
      <c r="B121" s="3" t="s">
        <v>249</v>
      </c>
      <c r="D121" s="30"/>
    </row>
    <row r="122" spans="1:4" x14ac:dyDescent="0.6">
      <c r="A122" s="2" t="s">
        <v>254</v>
      </c>
      <c r="B122" s="3" t="s">
        <v>255</v>
      </c>
      <c r="D122" s="30"/>
    </row>
    <row r="123" spans="1:4" x14ac:dyDescent="0.6">
      <c r="A123" s="2" t="s">
        <v>257</v>
      </c>
      <c r="B123" s="3" t="s">
        <v>258</v>
      </c>
      <c r="D123" s="30"/>
    </row>
    <row r="124" spans="1:4" x14ac:dyDescent="0.6">
      <c r="A124" s="2" t="s">
        <v>259</v>
      </c>
      <c r="B124" s="3" t="s">
        <v>260</v>
      </c>
      <c r="D124" s="30"/>
    </row>
    <row r="125" spans="1:4" x14ac:dyDescent="0.6">
      <c r="A125" s="2" t="s">
        <v>261</v>
      </c>
      <c r="B125" s="3" t="s">
        <v>262</v>
      </c>
      <c r="D125" s="30"/>
    </row>
    <row r="126" spans="1:4" x14ac:dyDescent="0.6">
      <c r="A126" s="2" t="s">
        <v>264</v>
      </c>
      <c r="B126" s="3" t="s">
        <v>265</v>
      </c>
      <c r="D126" s="30"/>
    </row>
    <row r="127" spans="1:4" x14ac:dyDescent="0.6">
      <c r="A127" s="2" t="s">
        <v>266</v>
      </c>
      <c r="B127" s="3" t="s">
        <v>267</v>
      </c>
      <c r="D127" s="30"/>
    </row>
    <row r="128" spans="1:4" x14ac:dyDescent="0.6">
      <c r="A128" s="2" t="s">
        <v>269</v>
      </c>
      <c r="B128" s="3" t="s">
        <v>268</v>
      </c>
      <c r="D128" s="30"/>
    </row>
    <row r="129" spans="1:4" x14ac:dyDescent="0.6">
      <c r="A129" s="2" t="s">
        <v>270</v>
      </c>
      <c r="B129" s="3" t="s">
        <v>268</v>
      </c>
      <c r="D129" s="30"/>
    </row>
    <row r="130" spans="1:4" x14ac:dyDescent="0.6">
      <c r="A130" s="2" t="s">
        <v>271</v>
      </c>
      <c r="B130" s="3" t="s">
        <v>268</v>
      </c>
      <c r="D130" s="30"/>
    </row>
    <row r="131" spans="1:4" x14ac:dyDescent="0.6">
      <c r="A131" s="2" t="s">
        <v>280</v>
      </c>
      <c r="B131" s="3" t="s">
        <v>273</v>
      </c>
      <c r="D131" s="30"/>
    </row>
    <row r="132" spans="1:4" x14ac:dyDescent="0.6">
      <c r="A132" s="2" t="s">
        <v>277</v>
      </c>
      <c r="B132" s="3" t="s">
        <v>273</v>
      </c>
      <c r="D132" s="30"/>
    </row>
    <row r="133" spans="1:4" x14ac:dyDescent="0.6">
      <c r="A133" s="2" t="s">
        <v>279</v>
      </c>
      <c r="B133" s="3" t="s">
        <v>273</v>
      </c>
      <c r="D133" s="30"/>
    </row>
    <row r="134" spans="1:4" x14ac:dyDescent="0.6">
      <c r="A134" s="2" t="s">
        <v>281</v>
      </c>
      <c r="B134" s="3" t="s">
        <v>273</v>
      </c>
      <c r="D134" s="30"/>
    </row>
    <row r="135" spans="1:4" x14ac:dyDescent="0.6">
      <c r="A135" s="2" t="s">
        <v>275</v>
      </c>
      <c r="B135" s="3" t="s">
        <v>273</v>
      </c>
      <c r="D135" s="30"/>
    </row>
    <row r="136" spans="1:4" x14ac:dyDescent="0.6">
      <c r="A136" s="2" t="s">
        <v>278</v>
      </c>
      <c r="B136" s="3" t="s">
        <v>273</v>
      </c>
      <c r="D136" s="30"/>
    </row>
    <row r="137" spans="1:4" x14ac:dyDescent="0.6">
      <c r="A137" s="2" t="s">
        <v>274</v>
      </c>
      <c r="B137" s="3" t="s">
        <v>273</v>
      </c>
      <c r="D137" s="30"/>
    </row>
    <row r="138" spans="1:4" x14ac:dyDescent="0.6">
      <c r="A138" s="2" t="s">
        <v>276</v>
      </c>
      <c r="B138" s="3" t="s">
        <v>273</v>
      </c>
      <c r="D138" s="30"/>
    </row>
    <row r="139" spans="1:4" x14ac:dyDescent="0.6">
      <c r="A139" s="2" t="s">
        <v>272</v>
      </c>
      <c r="B139" s="3" t="s">
        <v>273</v>
      </c>
      <c r="D139" s="30"/>
    </row>
    <row r="140" spans="1:4" ht="24" customHeight="1" x14ac:dyDescent="0.6">
      <c r="A140" s="2" t="s">
        <v>287</v>
      </c>
      <c r="B140" s="3" t="s">
        <v>288</v>
      </c>
      <c r="D140" s="30"/>
    </row>
    <row r="141" spans="1:4" x14ac:dyDescent="0.6">
      <c r="A141" s="2" t="s">
        <v>286</v>
      </c>
      <c r="B141" s="3" t="s">
        <v>285</v>
      </c>
      <c r="D141" s="30"/>
    </row>
    <row r="142" spans="1:4" x14ac:dyDescent="0.6">
      <c r="A142" s="2" t="s">
        <v>284</v>
      </c>
      <c r="B142" s="3" t="s">
        <v>285</v>
      </c>
      <c r="D142" s="30"/>
    </row>
    <row r="143" spans="1:4" x14ac:dyDescent="0.6">
      <c r="A143" s="2" t="s">
        <v>282</v>
      </c>
      <c r="B143" s="3" t="s">
        <v>283</v>
      </c>
      <c r="D143" s="30"/>
    </row>
    <row r="144" spans="1:4" x14ac:dyDescent="0.6">
      <c r="A144" s="2" t="s">
        <v>289</v>
      </c>
      <c r="B144" s="3" t="s">
        <v>290</v>
      </c>
      <c r="D144" s="30"/>
    </row>
    <row r="145" spans="1:4" ht="22.2" customHeight="1" x14ac:dyDescent="0.6">
      <c r="A145" s="22" t="s">
        <v>119</v>
      </c>
      <c r="B145" s="21" t="s">
        <v>120</v>
      </c>
      <c r="D145" s="30"/>
    </row>
    <row r="146" spans="1:4" x14ac:dyDescent="0.6">
      <c r="A146" s="2" t="s">
        <v>293</v>
      </c>
      <c r="B146" s="3" t="s">
        <v>25</v>
      </c>
    </row>
    <row r="147" spans="1:4" x14ac:dyDescent="0.6">
      <c r="A147" s="2" t="s">
        <v>310</v>
      </c>
      <c r="B147" s="3" t="s">
        <v>311</v>
      </c>
    </row>
    <row r="148" spans="1:4" x14ac:dyDescent="0.6">
      <c r="A148" s="2" t="s">
        <v>306</v>
      </c>
      <c r="B148" s="3" t="s">
        <v>307</v>
      </c>
    </row>
    <row r="149" spans="1:4" x14ac:dyDescent="0.6">
      <c r="A149" s="2" t="s">
        <v>300</v>
      </c>
      <c r="B149" s="3" t="s">
        <v>301</v>
      </c>
    </row>
    <row r="150" spans="1:4" x14ac:dyDescent="0.6">
      <c r="A150" s="2" t="s">
        <v>302</v>
      </c>
      <c r="B150" s="3" t="s">
        <v>303</v>
      </c>
    </row>
    <row r="151" spans="1:4" x14ac:dyDescent="0.6">
      <c r="A151" s="2" t="s">
        <v>304</v>
      </c>
      <c r="B151" s="3" t="s">
        <v>305</v>
      </c>
    </row>
    <row r="152" spans="1:4" x14ac:dyDescent="0.6">
      <c r="A152" s="2" t="s">
        <v>298</v>
      </c>
      <c r="B152" s="3" t="s">
        <v>299</v>
      </c>
    </row>
    <row r="153" spans="1:4" x14ac:dyDescent="0.6">
      <c r="A153" s="2" t="s">
        <v>294</v>
      </c>
      <c r="B153" s="3" t="s">
        <v>295</v>
      </c>
    </row>
    <row r="154" spans="1:4" x14ac:dyDescent="0.6">
      <c r="A154" s="2" t="s">
        <v>296</v>
      </c>
      <c r="B154" s="3" t="s">
        <v>297</v>
      </c>
    </row>
    <row r="155" spans="1:4" x14ac:dyDescent="0.6">
      <c r="A155" s="2" t="s">
        <v>308</v>
      </c>
      <c r="B155" s="3" t="s">
        <v>309</v>
      </c>
    </row>
    <row r="156" spans="1:4" x14ac:dyDescent="0.6">
      <c r="A156" s="2" t="s">
        <v>312</v>
      </c>
      <c r="B156" s="3" t="s">
        <v>313</v>
      </c>
    </row>
    <row r="157" spans="1:4" x14ac:dyDescent="0.6">
      <c r="A157" s="2" t="s">
        <v>291</v>
      </c>
      <c r="B157" s="3" t="s">
        <v>292</v>
      </c>
    </row>
    <row r="158" spans="1:4" x14ac:dyDescent="0.6">
      <c r="A158" s="2" t="s">
        <v>314</v>
      </c>
      <c r="B158" s="3" t="s">
        <v>315</v>
      </c>
    </row>
    <row r="159" spans="1:4" x14ac:dyDescent="0.6">
      <c r="A159" s="2" t="s">
        <v>316</v>
      </c>
      <c r="B159" s="3" t="s">
        <v>317</v>
      </c>
    </row>
    <row r="160" spans="1:4" ht="22.2" customHeight="1" x14ac:dyDescent="0.6">
      <c r="A160" s="2" t="s">
        <v>330</v>
      </c>
      <c r="B160" s="3" t="s">
        <v>330</v>
      </c>
    </row>
    <row r="161" spans="1:2" x14ac:dyDescent="0.6">
      <c r="A161" s="2" t="s">
        <v>318</v>
      </c>
      <c r="B161" s="3" t="s">
        <v>323</v>
      </c>
    </row>
    <row r="162" spans="1:2" x14ac:dyDescent="0.6">
      <c r="A162" s="2" t="s">
        <v>326</v>
      </c>
      <c r="B162" s="3" t="s">
        <v>327</v>
      </c>
    </row>
    <row r="163" spans="1:2" x14ac:dyDescent="0.6">
      <c r="A163" s="2" t="s">
        <v>332</v>
      </c>
      <c r="B163" s="3" t="s">
        <v>333</v>
      </c>
    </row>
    <row r="164" spans="1:2" x14ac:dyDescent="0.6">
      <c r="A164" s="2" t="s">
        <v>336</v>
      </c>
      <c r="B164" s="3" t="s">
        <v>337</v>
      </c>
    </row>
    <row r="165" spans="1:2" x14ac:dyDescent="0.6">
      <c r="A165" s="2" t="s">
        <v>321</v>
      </c>
      <c r="B165" s="3" t="s">
        <v>322</v>
      </c>
    </row>
    <row r="166" spans="1:2" x14ac:dyDescent="0.6">
      <c r="A166" s="2" t="s">
        <v>334</v>
      </c>
      <c r="B166" s="3" t="s">
        <v>335</v>
      </c>
    </row>
    <row r="167" spans="1:2" x14ac:dyDescent="0.6">
      <c r="A167" s="2" t="s">
        <v>328</v>
      </c>
      <c r="B167" s="3" t="s">
        <v>329</v>
      </c>
    </row>
    <row r="168" spans="1:2" x14ac:dyDescent="0.6">
      <c r="A168" s="2" t="s">
        <v>324</v>
      </c>
      <c r="B168" s="3" t="s">
        <v>325</v>
      </c>
    </row>
    <row r="169" spans="1:2" x14ac:dyDescent="0.6">
      <c r="A169" s="2" t="s">
        <v>319</v>
      </c>
      <c r="B169" s="3" t="s">
        <v>320</v>
      </c>
    </row>
    <row r="170" spans="1:2" x14ac:dyDescent="0.6">
      <c r="A170" s="2" t="s">
        <v>338</v>
      </c>
      <c r="B170" s="3" t="s">
        <v>339</v>
      </c>
    </row>
    <row r="171" spans="1:2" x14ac:dyDescent="0.6">
      <c r="A171" s="2" t="s">
        <v>340</v>
      </c>
      <c r="B171" s="3" t="s">
        <v>341</v>
      </c>
    </row>
    <row r="172" spans="1:2" x14ac:dyDescent="0.6">
      <c r="A172" s="2" t="s">
        <v>342</v>
      </c>
      <c r="B172" s="3" t="s">
        <v>343</v>
      </c>
    </row>
    <row r="173" spans="1:2" x14ac:dyDescent="0.6">
      <c r="A173" s="2" t="s">
        <v>505</v>
      </c>
      <c r="B173" s="3" t="s">
        <v>506</v>
      </c>
    </row>
    <row r="174" spans="1:2" x14ac:dyDescent="0.6">
      <c r="A174" s="2" t="s">
        <v>507</v>
      </c>
      <c r="B174" s="3" t="s">
        <v>508</v>
      </c>
    </row>
    <row r="175" spans="1:2" x14ac:dyDescent="0.6">
      <c r="A175" s="2" t="s">
        <v>509</v>
      </c>
      <c r="B175" s="3" t="s">
        <v>510</v>
      </c>
    </row>
    <row r="176" spans="1:2" x14ac:dyDescent="0.6">
      <c r="A176" s="2" t="s">
        <v>511</v>
      </c>
      <c r="B176" s="3" t="s">
        <v>512</v>
      </c>
    </row>
    <row r="177" spans="1:2" x14ac:dyDescent="0.6">
      <c r="A177" s="2" t="s">
        <v>514</v>
      </c>
      <c r="B177" s="3" t="s">
        <v>515</v>
      </c>
    </row>
    <row r="178" spans="1:2" x14ac:dyDescent="0.6">
      <c r="A178" s="2" t="s">
        <v>513</v>
      </c>
      <c r="B178" s="3"/>
    </row>
    <row r="179" spans="1:2" x14ac:dyDescent="0.6">
      <c r="A179" s="2" t="s">
        <v>517</v>
      </c>
      <c r="B179" s="3" t="s">
        <v>521</v>
      </c>
    </row>
    <row r="180" spans="1:2" x14ac:dyDescent="0.6">
      <c r="A180" s="2" t="s">
        <v>518</v>
      </c>
      <c r="B180" s="3" t="s">
        <v>27</v>
      </c>
    </row>
    <row r="181" spans="1:2" x14ac:dyDescent="0.6">
      <c r="A181" s="2" t="s">
        <v>519</v>
      </c>
      <c r="B181" s="3" t="s">
        <v>520</v>
      </c>
    </row>
    <row r="182" spans="1:2" x14ac:dyDescent="0.6">
      <c r="A182" s="2" t="s">
        <v>522</v>
      </c>
      <c r="B182" s="3" t="s">
        <v>523</v>
      </c>
    </row>
    <row r="183" spans="1:2" x14ac:dyDescent="0.6">
      <c r="A183" s="2" t="s">
        <v>524</v>
      </c>
      <c r="B183" s="3" t="s">
        <v>525</v>
      </c>
    </row>
    <row r="184" spans="1:2" x14ac:dyDescent="0.6">
      <c r="A184" s="2" t="s">
        <v>526</v>
      </c>
      <c r="B184" s="3" t="s">
        <v>527</v>
      </c>
    </row>
    <row r="185" spans="1:2" x14ac:dyDescent="0.6">
      <c r="A185" s="2" t="s">
        <v>516</v>
      </c>
      <c r="B185" s="3" t="s">
        <v>120</v>
      </c>
    </row>
    <row r="186" spans="1:2" x14ac:dyDescent="0.6">
      <c r="A186" s="2" t="s">
        <v>528</v>
      </c>
      <c r="B186" s="3" t="s">
        <v>529</v>
      </c>
    </row>
    <row r="187" spans="1:2" x14ac:dyDescent="0.6">
      <c r="A187" s="2" t="s">
        <v>530</v>
      </c>
      <c r="B187" s="3" t="s">
        <v>531</v>
      </c>
    </row>
    <row r="188" spans="1:2" x14ac:dyDescent="0.6">
      <c r="A188" s="2" t="s">
        <v>532</v>
      </c>
      <c r="B188" s="3" t="s">
        <v>533</v>
      </c>
    </row>
    <row r="189" spans="1:2" x14ac:dyDescent="0.6">
      <c r="A189" s="2" t="s">
        <v>534</v>
      </c>
      <c r="B189" s="3" t="s">
        <v>535</v>
      </c>
    </row>
    <row r="190" spans="1:2" x14ac:dyDescent="0.6">
      <c r="A190" s="2" t="s">
        <v>536</v>
      </c>
      <c r="B190" s="3" t="s">
        <v>537</v>
      </c>
    </row>
    <row r="191" spans="1:2" x14ac:dyDescent="0.6">
      <c r="A191" s="2" t="s">
        <v>538</v>
      </c>
      <c r="B191" s="3" t="s">
        <v>539</v>
      </c>
    </row>
    <row r="192" spans="1:2" x14ac:dyDescent="0.6">
      <c r="A192" s="2" t="s">
        <v>540</v>
      </c>
      <c r="B192" s="3" t="s">
        <v>541</v>
      </c>
    </row>
    <row r="193" spans="1:2" x14ac:dyDescent="0.6">
      <c r="A193" s="2" t="s">
        <v>415</v>
      </c>
      <c r="B193" s="3" t="s">
        <v>416</v>
      </c>
    </row>
    <row r="194" spans="1:2" x14ac:dyDescent="0.6">
      <c r="A194" s="2" t="s">
        <v>542</v>
      </c>
      <c r="B194" s="3" t="s">
        <v>543</v>
      </c>
    </row>
    <row r="195" spans="1:2" x14ac:dyDescent="0.6">
      <c r="A195" s="2" t="s">
        <v>544</v>
      </c>
      <c r="B195" s="3" t="s">
        <v>545</v>
      </c>
    </row>
    <row r="196" spans="1:2" x14ac:dyDescent="0.6">
      <c r="A196" s="2" t="s">
        <v>546</v>
      </c>
      <c r="B196" s="3" t="s">
        <v>547</v>
      </c>
    </row>
    <row r="197" spans="1:2" x14ac:dyDescent="0.6">
      <c r="A197" s="2" t="s">
        <v>550</v>
      </c>
      <c r="B197" s="3" t="s">
        <v>551</v>
      </c>
    </row>
    <row r="198" spans="1:2" x14ac:dyDescent="0.6">
      <c r="A198" s="2" t="s">
        <v>548</v>
      </c>
      <c r="B198" s="3" t="s">
        <v>549</v>
      </c>
    </row>
    <row r="199" spans="1:2" x14ac:dyDescent="0.6">
      <c r="A199" s="2" t="s">
        <v>558</v>
      </c>
      <c r="B199" s="3" t="s">
        <v>559</v>
      </c>
    </row>
    <row r="200" spans="1:2" x14ac:dyDescent="0.6">
      <c r="A200" s="2" t="s">
        <v>556</v>
      </c>
      <c r="B200" s="3" t="s">
        <v>557</v>
      </c>
    </row>
    <row r="201" spans="1:2" x14ac:dyDescent="0.6">
      <c r="A201" s="2" t="s">
        <v>554</v>
      </c>
      <c r="B201" s="3" t="s">
        <v>555</v>
      </c>
    </row>
    <row r="202" spans="1:2" x14ac:dyDescent="0.6">
      <c r="A202" s="2" t="s">
        <v>560</v>
      </c>
      <c r="B202" s="3" t="s">
        <v>561</v>
      </c>
    </row>
    <row r="203" spans="1:2" x14ac:dyDescent="0.6">
      <c r="A203" s="2" t="s">
        <v>552</v>
      </c>
      <c r="B203" s="3" t="s">
        <v>553</v>
      </c>
    </row>
    <row r="204" spans="1:2" x14ac:dyDescent="0.6">
      <c r="A204" s="2" t="s">
        <v>583</v>
      </c>
      <c r="B204" s="3" t="s">
        <v>584</v>
      </c>
    </row>
    <row r="205" spans="1:2" x14ac:dyDescent="0.6">
      <c r="A205" s="2" t="s">
        <v>585</v>
      </c>
      <c r="B205" s="3" t="s">
        <v>586</v>
      </c>
    </row>
    <row r="206" spans="1:2" x14ac:dyDescent="0.6">
      <c r="A206" s="2" t="s">
        <v>587</v>
      </c>
      <c r="B206" s="3" t="s">
        <v>588</v>
      </c>
    </row>
    <row r="207" spans="1:2" x14ac:dyDescent="0.6">
      <c r="A207" s="2" t="s">
        <v>589</v>
      </c>
      <c r="B207" s="3" t="s">
        <v>590</v>
      </c>
    </row>
    <row r="208" spans="1:2" x14ac:dyDescent="0.6">
      <c r="A208" s="2" t="s">
        <v>591</v>
      </c>
      <c r="B208" s="3" t="s">
        <v>592</v>
      </c>
    </row>
    <row r="209" spans="1:2" x14ac:dyDescent="0.6">
      <c r="A209" s="2" t="s">
        <v>593</v>
      </c>
      <c r="B209" s="3" t="s">
        <v>594</v>
      </c>
    </row>
    <row r="210" spans="1:2" x14ac:dyDescent="0.6">
      <c r="A210" s="2" t="s">
        <v>595</v>
      </c>
      <c r="B210" s="3" t="s">
        <v>596</v>
      </c>
    </row>
    <row r="211" spans="1:2" x14ac:dyDescent="0.6">
      <c r="A211" s="2" t="s">
        <v>597</v>
      </c>
      <c r="B211" s="3" t="s">
        <v>598</v>
      </c>
    </row>
    <row r="212" spans="1:2" x14ac:dyDescent="0.6">
      <c r="A212" s="2" t="s">
        <v>147</v>
      </c>
      <c r="B212" s="3" t="s">
        <v>148</v>
      </c>
    </row>
    <row r="213" spans="1:2" x14ac:dyDescent="0.6">
      <c r="A213" s="2" t="s">
        <v>599</v>
      </c>
      <c r="B213" s="3" t="s">
        <v>600</v>
      </c>
    </row>
    <row r="214" spans="1:2" x14ac:dyDescent="0.6">
      <c r="A214" s="2" t="s">
        <v>601</v>
      </c>
      <c r="B214" s="3" t="s">
        <v>602</v>
      </c>
    </row>
    <row r="215" spans="1:2" x14ac:dyDescent="0.6">
      <c r="A215" s="2">
        <v>1100047</v>
      </c>
      <c r="B215" s="3" t="s">
        <v>603</v>
      </c>
    </row>
    <row r="216" spans="1:2" x14ac:dyDescent="0.6">
      <c r="A216" s="2" t="s">
        <v>604</v>
      </c>
      <c r="B216" s="3" t="s">
        <v>605</v>
      </c>
    </row>
    <row r="217" spans="1:2" x14ac:dyDescent="0.6">
      <c r="A217" s="75" t="s">
        <v>601</v>
      </c>
      <c r="B217" s="75"/>
    </row>
    <row r="218" spans="1:2" x14ac:dyDescent="0.6">
      <c r="A218" s="75" t="s">
        <v>606</v>
      </c>
      <c r="B218" s="3" t="s">
        <v>607</v>
      </c>
    </row>
    <row r="219" spans="1:2" x14ac:dyDescent="0.6">
      <c r="A219" s="75" t="s">
        <v>608</v>
      </c>
      <c r="B219" s="3" t="s">
        <v>609</v>
      </c>
    </row>
    <row r="220" spans="1:2" x14ac:dyDescent="0.6">
      <c r="A220" s="75" t="s">
        <v>610</v>
      </c>
      <c r="B220" s="75" t="s">
        <v>610</v>
      </c>
    </row>
    <row r="221" spans="1:2" x14ac:dyDescent="0.6">
      <c r="A221" s="75" t="s">
        <v>611</v>
      </c>
      <c r="B221" s="75" t="s">
        <v>612</v>
      </c>
    </row>
    <row r="222" spans="1:2" x14ac:dyDescent="0.6">
      <c r="A222" s="75" t="s">
        <v>614</v>
      </c>
      <c r="B222" s="75" t="s">
        <v>615</v>
      </c>
    </row>
    <row r="223" spans="1:2" x14ac:dyDescent="0.6">
      <c r="A223" s="75" t="s">
        <v>591</v>
      </c>
      <c r="B223" s="75" t="s">
        <v>613</v>
      </c>
    </row>
    <row r="224" spans="1:2" x14ac:dyDescent="0.6">
      <c r="A224" s="75" t="s">
        <v>617</v>
      </c>
      <c r="B224" s="75" t="s">
        <v>616</v>
      </c>
    </row>
    <row r="225" spans="1:2" x14ac:dyDescent="0.6">
      <c r="A225" s="75" t="s">
        <v>2363</v>
      </c>
      <c r="B225" s="75" t="s">
        <v>2364</v>
      </c>
    </row>
    <row r="226" spans="1:2" x14ac:dyDescent="0.6">
      <c r="A226" s="75" t="s">
        <v>638</v>
      </c>
      <c r="B226" s="75" t="s">
        <v>639</v>
      </c>
    </row>
    <row r="227" spans="1:2" x14ac:dyDescent="0.6">
      <c r="A227" s="75" t="s">
        <v>2643</v>
      </c>
      <c r="B227" s="75" t="s">
        <v>2643</v>
      </c>
    </row>
  </sheetData>
  <autoFilter ref="A1:B140" xr:uid="{E0B93C17-F267-4800-B55E-37FD14A921A5}"/>
  <conditionalFormatting sqref="A1:A190 A191:B191 A192 A193:B193 A194:A203 A217:A1048576">
    <cfRule type="duplicateValues" dxfId="13" priority="181"/>
    <cfRule type="duplicateValues" dxfId="12" priority="182"/>
  </conditionalFormatting>
  <conditionalFormatting sqref="A1:A203 A217:A1048576">
    <cfRule type="duplicateValues" dxfId="11" priority="195"/>
  </conditionalFormatting>
  <conditionalFormatting sqref="A204:A216">
    <cfRule type="duplicateValues" dxfId="10" priority="200"/>
    <cfRule type="duplicateValues" dxfId="9" priority="201"/>
    <cfRule type="duplicateValues" dxfId="8" priority="202"/>
  </conditionalFormatting>
  <conditionalFormatting sqref="B204:B216">
    <cfRule type="duplicateValues" dxfId="7" priority="214"/>
  </conditionalFormatting>
  <conditionalFormatting sqref="B217 B1:B203 B220:B1048576">
    <cfRule type="duplicateValues" dxfId="6" priority="199"/>
  </conditionalFormatting>
  <conditionalFormatting sqref="B218:B219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2:D94">
    <cfRule type="duplicateValues" dxfId="2" priority="16"/>
    <cfRule type="duplicateValues" dxfId="1" priority="17"/>
  </conditionalFormatting>
  <conditionalFormatting sqref="D215:D1048576 D1:D176 C177:C185">
    <cfRule type="duplicateValues" dxfId="0" priority="17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"/>
  <sheetViews>
    <sheetView zoomScale="70" zoomScaleNormal="70" workbookViewId="0">
      <pane xSplit="2" ySplit="1" topLeftCell="R2" activePane="bottomRight" state="frozen"/>
      <selection activeCell="U329" sqref="U329"/>
      <selection pane="topRight" activeCell="U329" sqref="U329"/>
      <selection pane="bottomLeft" activeCell="U329" sqref="U329"/>
      <selection pane="bottomRight" sqref="A1:XFD104857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1F-ED45-4F6E-B903-9C9FB7665C41}">
  <sheetPr>
    <tabColor rgb="FF66FF66"/>
  </sheetPr>
  <dimension ref="A1"/>
  <sheetViews>
    <sheetView workbookViewId="0">
      <pane xSplit="3" ySplit="1" topLeftCell="R2" activePane="bottomRight" state="frozen"/>
      <selection activeCell="U329" sqref="U329"/>
      <selection pane="topRight" activeCell="U329" sqref="U329"/>
      <selection pane="bottomLeft" activeCell="U329" sqref="U329"/>
      <selection pane="bottomRight" activeCell="U329" sqref="U329"/>
    </sheetView>
  </sheetViews>
  <sheetFormatPr defaultRowHeight="15" x14ac:dyDescent="0.25"/>
  <cols>
    <col min="22" max="22" width="98.1796875" bestFit="1" customWidth="1"/>
    <col min="23" max="23" width="17" bestFit="1" customWidth="1"/>
  </cols>
  <sheetData/>
  <pageMargins left="0.12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99"/>
  </sheetPr>
  <dimension ref="A1:V1404"/>
  <sheetViews>
    <sheetView zoomScale="55" zoomScaleNormal="55" workbookViewId="0">
      <pane xSplit="2" ySplit="1" topLeftCell="P11" activePane="bottomRight" state="frozen"/>
      <selection activeCell="B432" sqref="B432"/>
      <selection pane="topRight" activeCell="B432" sqref="B432"/>
      <selection pane="bottomLeft" activeCell="B432" sqref="B432"/>
      <selection pane="bottomRight" activeCell="U56" activeCellId="2" sqref="U36 U39 U5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7.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638</v>
      </c>
      <c r="B2" t="s">
        <v>639</v>
      </c>
      <c r="C2">
        <v>66</v>
      </c>
      <c r="D2">
        <v>2</v>
      </c>
      <c r="E2" t="s">
        <v>640</v>
      </c>
      <c r="F2">
        <v>118</v>
      </c>
      <c r="G2">
        <v>18</v>
      </c>
      <c r="H2" t="s">
        <v>641</v>
      </c>
      <c r="I2" t="s">
        <v>642</v>
      </c>
      <c r="J2" t="s">
        <v>643</v>
      </c>
      <c r="K2" t="s">
        <v>644</v>
      </c>
      <c r="L2" t="s">
        <v>645</v>
      </c>
      <c r="M2" t="s">
        <v>646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649</v>
      </c>
      <c r="T2" t="s">
        <v>646</v>
      </c>
      <c r="U2" s="77" t="s">
        <v>147</v>
      </c>
      <c r="V2">
        <v>3907</v>
      </c>
    </row>
    <row r="3" spans="1:22" x14ac:dyDescent="0.25">
      <c r="A3" t="s">
        <v>18</v>
      </c>
      <c r="B3" t="s">
        <v>19</v>
      </c>
      <c r="C3">
        <v>68</v>
      </c>
      <c r="D3">
        <v>1</v>
      </c>
      <c r="E3" t="s">
        <v>640</v>
      </c>
      <c r="F3">
        <v>118</v>
      </c>
      <c r="G3">
        <v>18</v>
      </c>
      <c r="H3" t="s">
        <v>641</v>
      </c>
      <c r="I3" t="s">
        <v>642</v>
      </c>
      <c r="J3" t="s">
        <v>643</v>
      </c>
      <c r="K3" t="s">
        <v>644</v>
      </c>
      <c r="L3" t="s">
        <v>645</v>
      </c>
      <c r="M3" t="s">
        <v>646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649</v>
      </c>
      <c r="T3" t="s">
        <v>646</v>
      </c>
      <c r="U3" s="78" t="s">
        <v>148</v>
      </c>
      <c r="V3">
        <v>3907</v>
      </c>
    </row>
    <row r="4" spans="1:22" x14ac:dyDescent="0.25">
      <c r="A4" t="s">
        <v>147</v>
      </c>
      <c r="B4" t="s">
        <v>148</v>
      </c>
      <c r="C4">
        <v>50</v>
      </c>
      <c r="D4">
        <v>18</v>
      </c>
      <c r="E4" t="s">
        <v>650</v>
      </c>
      <c r="F4">
        <v>600</v>
      </c>
      <c r="G4">
        <v>0</v>
      </c>
      <c r="H4" t="s">
        <v>641</v>
      </c>
      <c r="I4" t="s">
        <v>651</v>
      </c>
      <c r="J4" t="s">
        <v>652</v>
      </c>
      <c r="K4" t="s">
        <v>644</v>
      </c>
      <c r="L4" t="s">
        <v>645</v>
      </c>
      <c r="M4" t="s">
        <v>653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654</v>
      </c>
      <c r="T4" t="s">
        <v>653</v>
      </c>
      <c r="U4" s="77" t="s">
        <v>99</v>
      </c>
      <c r="V4">
        <v>30</v>
      </c>
    </row>
    <row r="5" spans="1:22" x14ac:dyDescent="0.25">
      <c r="A5" t="s">
        <v>638</v>
      </c>
      <c r="B5" t="s">
        <v>639</v>
      </c>
      <c r="C5">
        <v>66</v>
      </c>
      <c r="D5">
        <v>4</v>
      </c>
      <c r="E5" t="s">
        <v>655</v>
      </c>
      <c r="F5">
        <v>200</v>
      </c>
      <c r="G5">
        <v>0</v>
      </c>
      <c r="H5" t="s">
        <v>641</v>
      </c>
      <c r="I5" t="s">
        <v>656</v>
      </c>
      <c r="J5" t="s">
        <v>657</v>
      </c>
      <c r="K5" t="s">
        <v>644</v>
      </c>
      <c r="L5" t="s">
        <v>645</v>
      </c>
      <c r="M5" t="s">
        <v>653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658</v>
      </c>
      <c r="T5" t="s">
        <v>653</v>
      </c>
      <c r="U5" s="78" t="s">
        <v>100</v>
      </c>
      <c r="V5">
        <v>30</v>
      </c>
    </row>
    <row r="6" spans="1:22" x14ac:dyDescent="0.25">
      <c r="A6" t="s">
        <v>18</v>
      </c>
      <c r="B6" t="s">
        <v>19</v>
      </c>
      <c r="C6">
        <v>68</v>
      </c>
      <c r="D6">
        <v>2</v>
      </c>
      <c r="E6" t="s">
        <v>655</v>
      </c>
      <c r="F6">
        <v>200</v>
      </c>
      <c r="G6">
        <v>0</v>
      </c>
      <c r="H6" t="s">
        <v>641</v>
      </c>
      <c r="I6" t="s">
        <v>656</v>
      </c>
      <c r="J6" t="s">
        <v>657</v>
      </c>
      <c r="K6" t="s">
        <v>644</v>
      </c>
      <c r="L6" t="s">
        <v>645</v>
      </c>
      <c r="M6" t="s">
        <v>653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658</v>
      </c>
      <c r="T6" t="s">
        <v>653</v>
      </c>
      <c r="U6" s="77" t="s">
        <v>22</v>
      </c>
      <c r="V6">
        <v>321</v>
      </c>
    </row>
    <row r="7" spans="1:22" x14ac:dyDescent="0.25">
      <c r="A7" t="s">
        <v>638</v>
      </c>
      <c r="B7" t="s">
        <v>639</v>
      </c>
      <c r="C7">
        <v>66</v>
      </c>
      <c r="D7">
        <v>10</v>
      </c>
      <c r="E7" t="s">
        <v>659</v>
      </c>
      <c r="F7">
        <v>500</v>
      </c>
      <c r="G7">
        <v>0</v>
      </c>
      <c r="H7" t="s">
        <v>641</v>
      </c>
      <c r="I7" t="s">
        <v>660</v>
      </c>
      <c r="J7" t="s">
        <v>661</v>
      </c>
      <c r="K7" t="s">
        <v>644</v>
      </c>
      <c r="L7" t="s">
        <v>645</v>
      </c>
      <c r="M7" t="s">
        <v>662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663</v>
      </c>
      <c r="T7" t="s">
        <v>662</v>
      </c>
      <c r="U7" s="78" t="s">
        <v>213</v>
      </c>
      <c r="V7">
        <v>9</v>
      </c>
    </row>
    <row r="8" spans="1:22" x14ac:dyDescent="0.25">
      <c r="A8" t="s">
        <v>18</v>
      </c>
      <c r="B8" t="s">
        <v>19</v>
      </c>
      <c r="C8">
        <v>68</v>
      </c>
      <c r="D8">
        <v>5</v>
      </c>
      <c r="E8" t="s">
        <v>659</v>
      </c>
      <c r="F8">
        <v>500</v>
      </c>
      <c r="G8">
        <v>0</v>
      </c>
      <c r="H8" t="s">
        <v>641</v>
      </c>
      <c r="I8" t="s">
        <v>660</v>
      </c>
      <c r="J8" t="s">
        <v>661</v>
      </c>
      <c r="K8" t="s">
        <v>644</v>
      </c>
      <c r="L8" t="s">
        <v>645</v>
      </c>
      <c r="M8" t="s">
        <v>662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663</v>
      </c>
      <c r="T8" t="s">
        <v>662</v>
      </c>
      <c r="U8" s="78" t="s">
        <v>27</v>
      </c>
      <c r="V8">
        <v>309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664</v>
      </c>
      <c r="F9">
        <v>100</v>
      </c>
      <c r="G9">
        <v>0</v>
      </c>
      <c r="H9" t="s">
        <v>641</v>
      </c>
      <c r="I9" t="s">
        <v>665</v>
      </c>
      <c r="J9" t="s">
        <v>666</v>
      </c>
      <c r="K9" t="s">
        <v>644</v>
      </c>
      <c r="L9" t="s">
        <v>645</v>
      </c>
      <c r="M9" t="s">
        <v>667</v>
      </c>
      <c r="N9" t="s">
        <v>644</v>
      </c>
      <c r="O9" t="s">
        <v>668</v>
      </c>
      <c r="P9" t="s">
        <v>5</v>
      </c>
      <c r="Q9" t="s">
        <v>669</v>
      </c>
      <c r="R9" t="s">
        <v>645</v>
      </c>
      <c r="S9" t="s">
        <v>670</v>
      </c>
      <c r="T9" t="s">
        <v>671</v>
      </c>
      <c r="U9" s="78" t="s">
        <v>3338</v>
      </c>
      <c r="V9">
        <v>3</v>
      </c>
    </row>
    <row r="10" spans="1:22" x14ac:dyDescent="0.25">
      <c r="A10" t="s">
        <v>22</v>
      </c>
      <c r="B10" t="s">
        <v>27</v>
      </c>
      <c r="C10">
        <v>79</v>
      </c>
      <c r="D10">
        <v>3</v>
      </c>
      <c r="E10" t="s">
        <v>672</v>
      </c>
      <c r="F10">
        <v>237</v>
      </c>
      <c r="G10">
        <v>0</v>
      </c>
      <c r="H10" t="s">
        <v>673</v>
      </c>
      <c r="I10" t="s">
        <v>674</v>
      </c>
      <c r="J10" t="s">
        <v>675</v>
      </c>
      <c r="K10" t="s">
        <v>676</v>
      </c>
      <c r="L10" t="s">
        <v>677</v>
      </c>
      <c r="M10" t="s">
        <v>678</v>
      </c>
      <c r="N10" t="s">
        <v>644</v>
      </c>
      <c r="O10" t="s">
        <v>679</v>
      </c>
      <c r="P10" t="s">
        <v>26</v>
      </c>
      <c r="Q10" t="s">
        <v>680</v>
      </c>
      <c r="R10" t="s">
        <v>645</v>
      </c>
      <c r="S10" t="s">
        <v>681</v>
      </c>
      <c r="T10" t="s">
        <v>682</v>
      </c>
      <c r="U10" s="77" t="s">
        <v>18</v>
      </c>
      <c r="V10">
        <v>1027</v>
      </c>
    </row>
    <row r="11" spans="1:22" x14ac:dyDescent="0.25">
      <c r="A11" t="s">
        <v>638</v>
      </c>
      <c r="B11" t="s">
        <v>639</v>
      </c>
      <c r="C11">
        <v>66</v>
      </c>
      <c r="D11">
        <v>2</v>
      </c>
      <c r="E11" t="s">
        <v>683</v>
      </c>
      <c r="F11">
        <v>100</v>
      </c>
      <c r="G11">
        <v>0</v>
      </c>
      <c r="H11" t="s">
        <v>641</v>
      </c>
      <c r="I11" t="s">
        <v>684</v>
      </c>
      <c r="J11" t="s">
        <v>685</v>
      </c>
      <c r="K11" t="s">
        <v>644</v>
      </c>
      <c r="L11" t="s">
        <v>645</v>
      </c>
      <c r="M11" t="s">
        <v>686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687</v>
      </c>
      <c r="T11" t="s">
        <v>686</v>
      </c>
      <c r="U11" s="78" t="s">
        <v>19</v>
      </c>
      <c r="V11">
        <v>1027</v>
      </c>
    </row>
    <row r="12" spans="1:22" x14ac:dyDescent="0.25">
      <c r="A12" t="s">
        <v>18</v>
      </c>
      <c r="B12" t="s">
        <v>19</v>
      </c>
      <c r="C12">
        <v>68</v>
      </c>
      <c r="D12">
        <v>1</v>
      </c>
      <c r="E12" t="s">
        <v>683</v>
      </c>
      <c r="F12">
        <v>100</v>
      </c>
      <c r="G12">
        <v>0</v>
      </c>
      <c r="H12" t="s">
        <v>641</v>
      </c>
      <c r="I12" t="s">
        <v>684</v>
      </c>
      <c r="J12" t="s">
        <v>685</v>
      </c>
      <c r="K12" t="s">
        <v>644</v>
      </c>
      <c r="L12" t="s">
        <v>645</v>
      </c>
      <c r="M12" t="s">
        <v>686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687</v>
      </c>
      <c r="T12" t="s">
        <v>686</v>
      </c>
      <c r="U12" s="77" t="s">
        <v>101</v>
      </c>
      <c r="V12">
        <v>49</v>
      </c>
    </row>
    <row r="13" spans="1:22" x14ac:dyDescent="0.25">
      <c r="A13" t="s">
        <v>638</v>
      </c>
      <c r="B13" t="s">
        <v>639</v>
      </c>
      <c r="C13">
        <v>66</v>
      </c>
      <c r="D13">
        <v>4</v>
      </c>
      <c r="E13" t="s">
        <v>688</v>
      </c>
      <c r="F13">
        <v>200</v>
      </c>
      <c r="G13">
        <v>0</v>
      </c>
      <c r="H13" t="s">
        <v>641</v>
      </c>
      <c r="I13" t="s">
        <v>689</v>
      </c>
      <c r="J13" t="s">
        <v>690</v>
      </c>
      <c r="K13" t="s">
        <v>644</v>
      </c>
      <c r="L13" t="s">
        <v>645</v>
      </c>
      <c r="M13" t="s">
        <v>686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691</v>
      </c>
      <c r="T13" t="s">
        <v>686</v>
      </c>
      <c r="U13" s="78" t="s">
        <v>74</v>
      </c>
      <c r="V13">
        <v>49</v>
      </c>
    </row>
    <row r="14" spans="1:22" x14ac:dyDescent="0.25">
      <c r="A14" t="s">
        <v>18</v>
      </c>
      <c r="B14" t="s">
        <v>19</v>
      </c>
      <c r="C14">
        <v>68</v>
      </c>
      <c r="D14">
        <v>2</v>
      </c>
      <c r="E14" t="s">
        <v>688</v>
      </c>
      <c r="F14">
        <v>200</v>
      </c>
      <c r="G14">
        <v>0</v>
      </c>
      <c r="H14" t="s">
        <v>641</v>
      </c>
      <c r="I14" t="s">
        <v>689</v>
      </c>
      <c r="J14" t="s">
        <v>690</v>
      </c>
      <c r="K14" t="s">
        <v>644</v>
      </c>
      <c r="L14" t="s">
        <v>645</v>
      </c>
      <c r="M14" t="s">
        <v>686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691</v>
      </c>
      <c r="T14" t="s">
        <v>686</v>
      </c>
      <c r="U14" s="77" t="s">
        <v>72</v>
      </c>
      <c r="V14">
        <v>17</v>
      </c>
    </row>
    <row r="15" spans="1:22" x14ac:dyDescent="0.25">
      <c r="A15" t="s">
        <v>638</v>
      </c>
      <c r="B15" t="s">
        <v>639</v>
      </c>
      <c r="C15">
        <v>66</v>
      </c>
      <c r="D15">
        <v>2</v>
      </c>
      <c r="E15" t="s">
        <v>692</v>
      </c>
      <c r="F15">
        <v>135</v>
      </c>
      <c r="G15">
        <v>35</v>
      </c>
      <c r="H15" t="s">
        <v>641</v>
      </c>
      <c r="I15" t="s">
        <v>693</v>
      </c>
      <c r="J15" t="s">
        <v>694</v>
      </c>
      <c r="K15" t="s">
        <v>644</v>
      </c>
      <c r="L15" t="s">
        <v>645</v>
      </c>
      <c r="M15" t="s">
        <v>695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696</v>
      </c>
      <c r="T15" t="s">
        <v>695</v>
      </c>
      <c r="U15" s="78" t="s">
        <v>108</v>
      </c>
      <c r="V15">
        <v>7</v>
      </c>
    </row>
    <row r="16" spans="1:22" x14ac:dyDescent="0.25">
      <c r="A16" t="s">
        <v>18</v>
      </c>
      <c r="B16" t="s">
        <v>19</v>
      </c>
      <c r="C16">
        <v>68</v>
      </c>
      <c r="D16">
        <v>1</v>
      </c>
      <c r="E16" t="s">
        <v>692</v>
      </c>
      <c r="F16">
        <v>135</v>
      </c>
      <c r="G16">
        <v>35</v>
      </c>
      <c r="H16" t="s">
        <v>641</v>
      </c>
      <c r="I16" t="s">
        <v>693</v>
      </c>
      <c r="J16" t="s">
        <v>694</v>
      </c>
      <c r="K16" t="s">
        <v>644</v>
      </c>
      <c r="L16" t="s">
        <v>645</v>
      </c>
      <c r="M16" t="s">
        <v>695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696</v>
      </c>
      <c r="T16" t="s">
        <v>695</v>
      </c>
      <c r="U16" s="78" t="s">
        <v>3385</v>
      </c>
      <c r="V16">
        <v>10</v>
      </c>
    </row>
    <row r="17" spans="1:22" x14ac:dyDescent="0.25">
      <c r="A17" t="s">
        <v>22</v>
      </c>
      <c r="B17" t="s">
        <v>27</v>
      </c>
      <c r="C17">
        <v>79</v>
      </c>
      <c r="D17">
        <v>3</v>
      </c>
      <c r="E17" t="s">
        <v>697</v>
      </c>
      <c r="F17">
        <v>237</v>
      </c>
      <c r="G17">
        <v>0</v>
      </c>
      <c r="H17" t="s">
        <v>673</v>
      </c>
      <c r="I17" t="s">
        <v>698</v>
      </c>
      <c r="J17" t="s">
        <v>699</v>
      </c>
      <c r="K17" t="s">
        <v>700</v>
      </c>
      <c r="L17" t="s">
        <v>701</v>
      </c>
      <c r="M17" t="s">
        <v>702</v>
      </c>
      <c r="N17" t="s">
        <v>644</v>
      </c>
      <c r="O17" t="s">
        <v>703</v>
      </c>
      <c r="P17" t="s">
        <v>26</v>
      </c>
      <c r="Q17" t="s">
        <v>680</v>
      </c>
      <c r="R17" t="s">
        <v>645</v>
      </c>
      <c r="S17" t="s">
        <v>704</v>
      </c>
      <c r="T17" t="s">
        <v>705</v>
      </c>
      <c r="U17" s="77" t="s">
        <v>518</v>
      </c>
      <c r="V17">
        <v>1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706</v>
      </c>
      <c r="F18">
        <v>100</v>
      </c>
      <c r="G18">
        <v>0</v>
      </c>
      <c r="H18" t="s">
        <v>641</v>
      </c>
      <c r="I18" t="s">
        <v>707</v>
      </c>
      <c r="J18" t="s">
        <v>708</v>
      </c>
      <c r="K18" t="s">
        <v>644</v>
      </c>
      <c r="L18" t="s">
        <v>645</v>
      </c>
      <c r="M18" t="s">
        <v>709</v>
      </c>
      <c r="N18" t="s">
        <v>644</v>
      </c>
      <c r="O18" t="s">
        <v>668</v>
      </c>
      <c r="P18" t="s">
        <v>5</v>
      </c>
      <c r="Q18" t="s">
        <v>669</v>
      </c>
      <c r="R18" t="s">
        <v>645</v>
      </c>
      <c r="S18" t="s">
        <v>710</v>
      </c>
      <c r="T18" t="s">
        <v>711</v>
      </c>
      <c r="U18" s="78" t="s">
        <v>616</v>
      </c>
      <c r="V18">
        <v>1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712</v>
      </c>
      <c r="F19">
        <v>200</v>
      </c>
      <c r="G19">
        <v>0</v>
      </c>
      <c r="H19" t="s">
        <v>641</v>
      </c>
      <c r="I19" t="s">
        <v>713</v>
      </c>
      <c r="J19" t="s">
        <v>714</v>
      </c>
      <c r="K19" t="s">
        <v>644</v>
      </c>
      <c r="L19" t="s">
        <v>645</v>
      </c>
      <c r="M19" t="s">
        <v>715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716</v>
      </c>
      <c r="T19" t="s">
        <v>717</v>
      </c>
      <c r="U19" s="77" t="s">
        <v>114</v>
      </c>
      <c r="V19">
        <v>5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718</v>
      </c>
      <c r="F20">
        <v>200</v>
      </c>
      <c r="G20">
        <v>0</v>
      </c>
      <c r="H20" t="s">
        <v>641</v>
      </c>
      <c r="I20" t="s">
        <v>719</v>
      </c>
      <c r="J20" t="s">
        <v>690</v>
      </c>
      <c r="K20" t="s">
        <v>644</v>
      </c>
      <c r="L20" t="s">
        <v>645</v>
      </c>
      <c r="M20" t="s">
        <v>720</v>
      </c>
      <c r="N20" t="s">
        <v>644</v>
      </c>
      <c r="O20" t="s">
        <v>668</v>
      </c>
      <c r="P20" t="s">
        <v>5</v>
      </c>
      <c r="Q20" t="s">
        <v>669</v>
      </c>
      <c r="R20" t="s">
        <v>645</v>
      </c>
      <c r="S20" t="s">
        <v>721</v>
      </c>
      <c r="T20" t="s">
        <v>720</v>
      </c>
      <c r="U20" s="78" t="s">
        <v>115</v>
      </c>
      <c r="V20">
        <v>5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722</v>
      </c>
      <c r="F21">
        <v>200</v>
      </c>
      <c r="G21">
        <v>0</v>
      </c>
      <c r="H21" t="s">
        <v>641</v>
      </c>
      <c r="I21" t="s">
        <v>723</v>
      </c>
      <c r="J21" t="s">
        <v>724</v>
      </c>
      <c r="K21" t="s">
        <v>644</v>
      </c>
      <c r="L21" t="s">
        <v>645</v>
      </c>
      <c r="M21" t="s">
        <v>725</v>
      </c>
      <c r="N21" t="s">
        <v>644</v>
      </c>
      <c r="O21" t="s">
        <v>726</v>
      </c>
      <c r="P21" t="s">
        <v>5</v>
      </c>
      <c r="Q21" t="s">
        <v>648</v>
      </c>
      <c r="R21" t="s">
        <v>645</v>
      </c>
      <c r="S21" t="s">
        <v>727</v>
      </c>
      <c r="T21" t="s">
        <v>725</v>
      </c>
      <c r="U21" s="77" t="s">
        <v>112</v>
      </c>
      <c r="V21">
        <v>5</v>
      </c>
    </row>
    <row r="22" spans="1:22" x14ac:dyDescent="0.25">
      <c r="A22" t="s">
        <v>22</v>
      </c>
      <c r="B22" t="s">
        <v>27</v>
      </c>
      <c r="C22">
        <v>66.333333333333329</v>
      </c>
      <c r="D22">
        <v>6</v>
      </c>
      <c r="E22" t="s">
        <v>728</v>
      </c>
      <c r="F22">
        <v>440</v>
      </c>
      <c r="G22">
        <v>0</v>
      </c>
      <c r="H22" t="s">
        <v>729</v>
      </c>
      <c r="I22" t="s">
        <v>730</v>
      </c>
      <c r="J22" t="s">
        <v>724</v>
      </c>
      <c r="K22" t="s">
        <v>644</v>
      </c>
      <c r="L22" t="s">
        <v>645</v>
      </c>
      <c r="M22" t="s">
        <v>731</v>
      </c>
      <c r="N22" t="s">
        <v>644</v>
      </c>
      <c r="O22" t="s">
        <v>732</v>
      </c>
      <c r="P22" t="s">
        <v>5</v>
      </c>
      <c r="Q22" t="s">
        <v>669</v>
      </c>
      <c r="R22" t="s">
        <v>645</v>
      </c>
      <c r="S22" t="s">
        <v>733</v>
      </c>
      <c r="T22" t="s">
        <v>731</v>
      </c>
      <c r="U22" s="78" t="s">
        <v>113</v>
      </c>
      <c r="V22">
        <v>5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734</v>
      </c>
      <c r="F23">
        <v>200</v>
      </c>
      <c r="G23">
        <v>0</v>
      </c>
      <c r="H23" t="s">
        <v>641</v>
      </c>
      <c r="I23" t="s">
        <v>735</v>
      </c>
      <c r="J23" t="s">
        <v>736</v>
      </c>
      <c r="K23" t="s">
        <v>644</v>
      </c>
      <c r="L23" t="s">
        <v>645</v>
      </c>
      <c r="M23" t="s">
        <v>737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738</v>
      </c>
      <c r="T23" t="s">
        <v>737</v>
      </c>
      <c r="U23" s="77" t="s">
        <v>12</v>
      </c>
      <c r="V23">
        <v>20</v>
      </c>
    </row>
    <row r="24" spans="1:22" x14ac:dyDescent="0.25">
      <c r="A24" t="s">
        <v>147</v>
      </c>
      <c r="B24" t="s">
        <v>148</v>
      </c>
      <c r="C24">
        <v>50</v>
      </c>
      <c r="D24">
        <v>12</v>
      </c>
      <c r="E24" t="s">
        <v>739</v>
      </c>
      <c r="F24">
        <v>400</v>
      </c>
      <c r="G24">
        <v>0</v>
      </c>
      <c r="H24" t="s">
        <v>641</v>
      </c>
      <c r="I24" t="s">
        <v>740</v>
      </c>
      <c r="J24" t="s">
        <v>666</v>
      </c>
      <c r="K24" t="s">
        <v>644</v>
      </c>
      <c r="L24" t="s">
        <v>645</v>
      </c>
      <c r="M24" t="s">
        <v>741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742</v>
      </c>
      <c r="T24" t="s">
        <v>741</v>
      </c>
      <c r="U24" s="78" t="s">
        <v>13</v>
      </c>
      <c r="V24">
        <v>20</v>
      </c>
    </row>
    <row r="25" spans="1:22" x14ac:dyDescent="0.25">
      <c r="A25" t="s">
        <v>638</v>
      </c>
      <c r="B25" t="s">
        <v>639</v>
      </c>
      <c r="C25">
        <v>66</v>
      </c>
      <c r="D25">
        <v>2</v>
      </c>
      <c r="E25" t="s">
        <v>743</v>
      </c>
      <c r="F25">
        <v>109</v>
      </c>
      <c r="G25">
        <v>9</v>
      </c>
      <c r="H25" t="s">
        <v>641</v>
      </c>
      <c r="I25" t="s">
        <v>744</v>
      </c>
      <c r="J25" t="s">
        <v>745</v>
      </c>
      <c r="K25" t="s">
        <v>644</v>
      </c>
      <c r="L25" t="s">
        <v>645</v>
      </c>
      <c r="M25" t="s">
        <v>746</v>
      </c>
      <c r="N25" t="s">
        <v>644</v>
      </c>
      <c r="O25" t="s">
        <v>668</v>
      </c>
      <c r="P25" t="s">
        <v>5</v>
      </c>
      <c r="Q25" t="s">
        <v>669</v>
      </c>
      <c r="R25" t="s">
        <v>645</v>
      </c>
      <c r="S25" t="s">
        <v>747</v>
      </c>
      <c r="T25" t="s">
        <v>746</v>
      </c>
      <c r="U25" s="77" t="s">
        <v>215</v>
      </c>
      <c r="V25">
        <v>4</v>
      </c>
    </row>
    <row r="26" spans="1:22" x14ac:dyDescent="0.25">
      <c r="A26" t="s">
        <v>18</v>
      </c>
      <c r="B26" t="s">
        <v>19</v>
      </c>
      <c r="C26">
        <v>68</v>
      </c>
      <c r="D26">
        <v>1</v>
      </c>
      <c r="E26" t="s">
        <v>743</v>
      </c>
      <c r="F26">
        <v>109</v>
      </c>
      <c r="G26">
        <v>9</v>
      </c>
      <c r="H26" t="s">
        <v>641</v>
      </c>
      <c r="I26" t="s">
        <v>744</v>
      </c>
      <c r="J26" t="s">
        <v>745</v>
      </c>
      <c r="K26" t="s">
        <v>644</v>
      </c>
      <c r="L26" t="s">
        <v>645</v>
      </c>
      <c r="M26" t="s">
        <v>746</v>
      </c>
      <c r="N26" t="s">
        <v>644</v>
      </c>
      <c r="O26" t="s">
        <v>668</v>
      </c>
      <c r="P26" t="s">
        <v>5</v>
      </c>
      <c r="Q26" t="s">
        <v>669</v>
      </c>
      <c r="R26" t="s">
        <v>645</v>
      </c>
      <c r="S26" t="s">
        <v>747</v>
      </c>
      <c r="T26" t="s">
        <v>746</v>
      </c>
      <c r="U26" s="78" t="s">
        <v>216</v>
      </c>
      <c r="V26">
        <v>4</v>
      </c>
    </row>
    <row r="27" spans="1:22" x14ac:dyDescent="0.25">
      <c r="A27" t="s">
        <v>638</v>
      </c>
      <c r="B27" t="s">
        <v>639</v>
      </c>
      <c r="C27">
        <v>66</v>
      </c>
      <c r="D27">
        <v>8</v>
      </c>
      <c r="E27" t="s">
        <v>748</v>
      </c>
      <c r="F27">
        <v>400</v>
      </c>
      <c r="G27">
        <v>0</v>
      </c>
      <c r="H27" t="s">
        <v>641</v>
      </c>
      <c r="I27" t="s">
        <v>730</v>
      </c>
      <c r="J27" t="s">
        <v>724</v>
      </c>
      <c r="K27" t="s">
        <v>644</v>
      </c>
      <c r="L27" t="s">
        <v>645</v>
      </c>
      <c r="M27" t="s">
        <v>749</v>
      </c>
      <c r="N27" t="s">
        <v>644</v>
      </c>
      <c r="O27" t="s">
        <v>732</v>
      </c>
      <c r="P27" t="s">
        <v>5</v>
      </c>
      <c r="Q27" t="s">
        <v>669</v>
      </c>
      <c r="R27" t="s">
        <v>645</v>
      </c>
      <c r="S27" t="s">
        <v>750</v>
      </c>
      <c r="T27" t="s">
        <v>749</v>
      </c>
      <c r="U27" s="77" t="s">
        <v>14</v>
      </c>
      <c r="V27">
        <v>22</v>
      </c>
    </row>
    <row r="28" spans="1:22" x14ac:dyDescent="0.25">
      <c r="A28" t="s">
        <v>18</v>
      </c>
      <c r="B28" t="s">
        <v>19</v>
      </c>
      <c r="C28">
        <v>68</v>
      </c>
      <c r="D28">
        <v>4</v>
      </c>
      <c r="E28" t="s">
        <v>748</v>
      </c>
      <c r="F28">
        <v>400</v>
      </c>
      <c r="G28">
        <v>0</v>
      </c>
      <c r="H28" t="s">
        <v>641</v>
      </c>
      <c r="I28" t="s">
        <v>730</v>
      </c>
      <c r="J28" t="s">
        <v>724</v>
      </c>
      <c r="K28" t="s">
        <v>644</v>
      </c>
      <c r="L28" t="s">
        <v>645</v>
      </c>
      <c r="M28" t="s">
        <v>749</v>
      </c>
      <c r="N28" t="s">
        <v>644</v>
      </c>
      <c r="O28" t="s">
        <v>732</v>
      </c>
      <c r="P28" t="s">
        <v>5</v>
      </c>
      <c r="Q28" t="s">
        <v>669</v>
      </c>
      <c r="R28" t="s">
        <v>645</v>
      </c>
      <c r="S28" t="s">
        <v>750</v>
      </c>
      <c r="T28" t="s">
        <v>749</v>
      </c>
      <c r="U28" s="78" t="s">
        <v>15</v>
      </c>
      <c r="V28">
        <v>22</v>
      </c>
    </row>
    <row r="29" spans="1:22" x14ac:dyDescent="0.25">
      <c r="A29" t="s">
        <v>77</v>
      </c>
      <c r="B29" t="s">
        <v>78</v>
      </c>
      <c r="C29">
        <v>35</v>
      </c>
      <c r="D29">
        <v>8</v>
      </c>
      <c r="E29" t="s">
        <v>751</v>
      </c>
      <c r="F29">
        <v>342</v>
      </c>
      <c r="G29">
        <v>14</v>
      </c>
      <c r="H29" t="s">
        <v>673</v>
      </c>
      <c r="I29" t="s">
        <v>752</v>
      </c>
      <c r="J29" t="s">
        <v>753</v>
      </c>
      <c r="K29" t="s">
        <v>754</v>
      </c>
      <c r="L29" t="s">
        <v>755</v>
      </c>
      <c r="M29" t="s">
        <v>756</v>
      </c>
      <c r="N29" t="s">
        <v>644</v>
      </c>
      <c r="O29" t="s">
        <v>703</v>
      </c>
      <c r="P29" t="s">
        <v>26</v>
      </c>
      <c r="Q29" t="s">
        <v>680</v>
      </c>
      <c r="R29" t="s">
        <v>645</v>
      </c>
      <c r="S29" t="s">
        <v>757</v>
      </c>
      <c r="T29" t="s">
        <v>758</v>
      </c>
      <c r="U29" s="77" t="s">
        <v>294</v>
      </c>
      <c r="V29">
        <v>8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759</v>
      </c>
      <c r="F30">
        <v>200</v>
      </c>
      <c r="G30">
        <v>0</v>
      </c>
      <c r="H30" t="s">
        <v>641</v>
      </c>
      <c r="I30" t="s">
        <v>760</v>
      </c>
      <c r="J30" t="s">
        <v>685</v>
      </c>
      <c r="K30" t="s">
        <v>644</v>
      </c>
      <c r="L30" t="s">
        <v>645</v>
      </c>
      <c r="M30" t="s">
        <v>761</v>
      </c>
      <c r="N30" t="s">
        <v>644</v>
      </c>
      <c r="O30" t="s">
        <v>668</v>
      </c>
      <c r="P30" t="s">
        <v>5</v>
      </c>
      <c r="Q30" t="s">
        <v>669</v>
      </c>
      <c r="R30" t="s">
        <v>645</v>
      </c>
      <c r="S30" t="s">
        <v>762</v>
      </c>
      <c r="T30" t="s">
        <v>763</v>
      </c>
      <c r="U30" s="78" t="s">
        <v>295</v>
      </c>
      <c r="V30">
        <v>8</v>
      </c>
    </row>
    <row r="31" spans="1:22" x14ac:dyDescent="0.25">
      <c r="A31" t="s">
        <v>22</v>
      </c>
      <c r="B31" t="s">
        <v>27</v>
      </c>
      <c r="C31">
        <v>66.333333333333329</v>
      </c>
      <c r="D31">
        <v>3</v>
      </c>
      <c r="E31" t="s">
        <v>764</v>
      </c>
      <c r="F31">
        <v>220</v>
      </c>
      <c r="G31">
        <v>0</v>
      </c>
      <c r="H31" t="s">
        <v>729</v>
      </c>
      <c r="I31" t="s">
        <v>765</v>
      </c>
      <c r="J31" t="s">
        <v>766</v>
      </c>
      <c r="K31" t="s">
        <v>644</v>
      </c>
      <c r="L31" t="s">
        <v>645</v>
      </c>
      <c r="M31" t="s">
        <v>767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768</v>
      </c>
      <c r="T31" t="s">
        <v>767</v>
      </c>
      <c r="U31" s="77" t="s">
        <v>10</v>
      </c>
      <c r="V31">
        <v>15</v>
      </c>
    </row>
    <row r="32" spans="1:22" x14ac:dyDescent="0.25">
      <c r="A32" t="s">
        <v>147</v>
      </c>
      <c r="B32" t="s">
        <v>148</v>
      </c>
      <c r="C32">
        <v>65</v>
      </c>
      <c r="D32">
        <v>1</v>
      </c>
      <c r="E32" t="s">
        <v>769</v>
      </c>
      <c r="F32">
        <v>59.99</v>
      </c>
      <c r="G32">
        <v>0</v>
      </c>
      <c r="H32" t="s">
        <v>641</v>
      </c>
      <c r="I32" t="s">
        <v>770</v>
      </c>
      <c r="J32" t="s">
        <v>771</v>
      </c>
      <c r="K32" t="s">
        <v>644</v>
      </c>
      <c r="L32" t="s">
        <v>645</v>
      </c>
      <c r="M32" t="s">
        <v>772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773</v>
      </c>
      <c r="T32" t="s">
        <v>772</v>
      </c>
      <c r="U32" s="78" t="s">
        <v>11</v>
      </c>
      <c r="V32">
        <v>15</v>
      </c>
    </row>
    <row r="33" spans="1:22" x14ac:dyDescent="0.25">
      <c r="A33" t="s">
        <v>22</v>
      </c>
      <c r="B33" t="s">
        <v>27</v>
      </c>
      <c r="C33">
        <v>79</v>
      </c>
      <c r="D33">
        <v>1</v>
      </c>
      <c r="E33" t="s">
        <v>774</v>
      </c>
      <c r="F33">
        <v>79</v>
      </c>
      <c r="G33">
        <v>0</v>
      </c>
      <c r="H33" t="s">
        <v>673</v>
      </c>
      <c r="I33" t="s">
        <v>775</v>
      </c>
      <c r="J33" t="s">
        <v>776</v>
      </c>
      <c r="K33" t="s">
        <v>777</v>
      </c>
      <c r="L33" t="s">
        <v>778</v>
      </c>
      <c r="M33" t="s">
        <v>737</v>
      </c>
      <c r="N33" t="s">
        <v>644</v>
      </c>
      <c r="O33" t="s">
        <v>679</v>
      </c>
      <c r="P33" t="s">
        <v>26</v>
      </c>
      <c r="Q33" t="s">
        <v>680</v>
      </c>
      <c r="R33" t="s">
        <v>645</v>
      </c>
      <c r="S33" t="s">
        <v>779</v>
      </c>
      <c r="T33" t="s">
        <v>780</v>
      </c>
      <c r="U33" s="77" t="s">
        <v>296</v>
      </c>
      <c r="V33">
        <v>4</v>
      </c>
    </row>
    <row r="34" spans="1:22" x14ac:dyDescent="0.25">
      <c r="A34" t="s">
        <v>147</v>
      </c>
      <c r="B34" t="s">
        <v>148</v>
      </c>
      <c r="C34">
        <v>50</v>
      </c>
      <c r="D34">
        <v>12</v>
      </c>
      <c r="E34" t="s">
        <v>781</v>
      </c>
      <c r="F34">
        <v>400</v>
      </c>
      <c r="G34">
        <v>0</v>
      </c>
      <c r="H34" t="s">
        <v>641</v>
      </c>
      <c r="I34" t="s">
        <v>782</v>
      </c>
      <c r="J34" t="s">
        <v>783</v>
      </c>
      <c r="K34" t="s">
        <v>644</v>
      </c>
      <c r="L34" t="s">
        <v>645</v>
      </c>
      <c r="M34" t="s">
        <v>784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785</v>
      </c>
      <c r="T34" t="s">
        <v>784</v>
      </c>
      <c r="U34" s="78" t="s">
        <v>297</v>
      </c>
      <c r="V34">
        <v>4</v>
      </c>
    </row>
    <row r="35" spans="1:22" x14ac:dyDescent="0.25">
      <c r="A35" t="s">
        <v>240</v>
      </c>
      <c r="B35" t="s">
        <v>246</v>
      </c>
      <c r="C35">
        <v>139</v>
      </c>
      <c r="D35">
        <v>2</v>
      </c>
      <c r="E35" t="s">
        <v>786</v>
      </c>
      <c r="F35">
        <v>218</v>
      </c>
      <c r="G35">
        <v>0</v>
      </c>
      <c r="H35" t="s">
        <v>641</v>
      </c>
      <c r="I35" t="s">
        <v>787</v>
      </c>
      <c r="J35" t="s">
        <v>788</v>
      </c>
      <c r="K35" t="s">
        <v>644</v>
      </c>
      <c r="L35" t="s">
        <v>645</v>
      </c>
      <c r="M35" t="s">
        <v>784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789</v>
      </c>
      <c r="T35" t="s">
        <v>784</v>
      </c>
      <c r="U35" s="77" t="s">
        <v>2363</v>
      </c>
      <c r="V35">
        <v>20</v>
      </c>
    </row>
    <row r="36" spans="1:22" x14ac:dyDescent="0.25">
      <c r="A36" t="s">
        <v>638</v>
      </c>
      <c r="B36" t="s">
        <v>639</v>
      </c>
      <c r="C36">
        <v>66</v>
      </c>
      <c r="D36">
        <v>4</v>
      </c>
      <c r="E36" t="s">
        <v>790</v>
      </c>
      <c r="F36">
        <v>200</v>
      </c>
      <c r="G36">
        <v>0</v>
      </c>
      <c r="H36" t="s">
        <v>641</v>
      </c>
      <c r="I36" t="s">
        <v>791</v>
      </c>
      <c r="J36" t="s">
        <v>657</v>
      </c>
      <c r="K36" t="s">
        <v>644</v>
      </c>
      <c r="L36" t="s">
        <v>645</v>
      </c>
      <c r="M36" t="s">
        <v>792</v>
      </c>
      <c r="N36" t="s">
        <v>644</v>
      </c>
      <c r="O36" t="s">
        <v>668</v>
      </c>
      <c r="P36" t="s">
        <v>5</v>
      </c>
      <c r="Q36" t="s">
        <v>669</v>
      </c>
      <c r="R36" t="s">
        <v>645</v>
      </c>
      <c r="S36" t="s">
        <v>793</v>
      </c>
      <c r="T36" t="s">
        <v>792</v>
      </c>
      <c r="U36" s="78" t="s">
        <v>2364</v>
      </c>
      <c r="V36">
        <v>20</v>
      </c>
    </row>
    <row r="37" spans="1:22" x14ac:dyDescent="0.25">
      <c r="A37" t="s">
        <v>18</v>
      </c>
      <c r="B37" t="s">
        <v>19</v>
      </c>
      <c r="C37">
        <v>68</v>
      </c>
      <c r="D37">
        <v>2</v>
      </c>
      <c r="E37" t="s">
        <v>790</v>
      </c>
      <c r="F37">
        <v>200</v>
      </c>
      <c r="G37">
        <v>0</v>
      </c>
      <c r="H37" t="s">
        <v>641</v>
      </c>
      <c r="I37" t="s">
        <v>791</v>
      </c>
      <c r="J37" t="s">
        <v>657</v>
      </c>
      <c r="K37" t="s">
        <v>644</v>
      </c>
      <c r="L37" t="s">
        <v>645</v>
      </c>
      <c r="M37" t="s">
        <v>792</v>
      </c>
      <c r="N37" t="s">
        <v>644</v>
      </c>
      <c r="O37" t="s">
        <v>668</v>
      </c>
      <c r="P37" t="s">
        <v>5</v>
      </c>
      <c r="Q37" t="s">
        <v>669</v>
      </c>
      <c r="R37" t="s">
        <v>645</v>
      </c>
      <c r="S37" t="s">
        <v>793</v>
      </c>
      <c r="T37" t="s">
        <v>792</v>
      </c>
      <c r="U37" s="77" t="s">
        <v>638</v>
      </c>
      <c r="V37">
        <v>841</v>
      </c>
    </row>
    <row r="38" spans="1:22" x14ac:dyDescent="0.25">
      <c r="A38" t="s">
        <v>638</v>
      </c>
      <c r="B38" t="s">
        <v>639</v>
      </c>
      <c r="C38">
        <v>66</v>
      </c>
      <c r="D38">
        <v>2</v>
      </c>
      <c r="E38" t="s">
        <v>794</v>
      </c>
      <c r="F38">
        <v>100</v>
      </c>
      <c r="G38">
        <v>0</v>
      </c>
      <c r="H38" t="s">
        <v>641</v>
      </c>
      <c r="I38" t="s">
        <v>795</v>
      </c>
      <c r="J38" t="s">
        <v>796</v>
      </c>
      <c r="K38" t="s">
        <v>644</v>
      </c>
      <c r="L38" t="s">
        <v>645</v>
      </c>
      <c r="M38" t="s">
        <v>797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798</v>
      </c>
      <c r="T38" t="s">
        <v>797</v>
      </c>
      <c r="U38" s="78" t="s">
        <v>3454</v>
      </c>
      <c r="V38">
        <v>96</v>
      </c>
    </row>
    <row r="39" spans="1:22" x14ac:dyDescent="0.25">
      <c r="A39" t="s">
        <v>18</v>
      </c>
      <c r="B39" t="s">
        <v>19</v>
      </c>
      <c r="C39">
        <v>68</v>
      </c>
      <c r="D39">
        <v>1</v>
      </c>
      <c r="E39" t="s">
        <v>794</v>
      </c>
      <c r="F39">
        <v>100</v>
      </c>
      <c r="G39">
        <v>0</v>
      </c>
      <c r="H39" t="s">
        <v>641</v>
      </c>
      <c r="I39" t="s">
        <v>795</v>
      </c>
      <c r="J39" t="s">
        <v>796</v>
      </c>
      <c r="K39" t="s">
        <v>644</v>
      </c>
      <c r="L39" t="s">
        <v>645</v>
      </c>
      <c r="M39" t="s">
        <v>797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798</v>
      </c>
      <c r="T39" t="s">
        <v>797</v>
      </c>
      <c r="U39" s="78" t="s">
        <v>639</v>
      </c>
      <c r="V39">
        <v>745</v>
      </c>
    </row>
    <row r="40" spans="1:22" x14ac:dyDescent="0.25">
      <c r="A40" t="s">
        <v>638</v>
      </c>
      <c r="B40" t="s">
        <v>639</v>
      </c>
      <c r="C40">
        <v>66</v>
      </c>
      <c r="D40">
        <v>2</v>
      </c>
      <c r="E40" t="s">
        <v>799</v>
      </c>
      <c r="F40">
        <v>100</v>
      </c>
      <c r="G40">
        <v>0</v>
      </c>
      <c r="H40" t="s">
        <v>641</v>
      </c>
      <c r="I40" t="s">
        <v>800</v>
      </c>
      <c r="J40" t="s">
        <v>801</v>
      </c>
      <c r="K40" t="s">
        <v>644</v>
      </c>
      <c r="L40" t="s">
        <v>645</v>
      </c>
      <c r="M40" t="s">
        <v>802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803</v>
      </c>
      <c r="T40" t="s">
        <v>802</v>
      </c>
      <c r="U40" s="77" t="s">
        <v>239</v>
      </c>
      <c r="V40">
        <v>21</v>
      </c>
    </row>
    <row r="41" spans="1:22" x14ac:dyDescent="0.25">
      <c r="A41" t="s">
        <v>18</v>
      </c>
      <c r="B41" t="s">
        <v>19</v>
      </c>
      <c r="C41">
        <v>68</v>
      </c>
      <c r="D41">
        <v>1</v>
      </c>
      <c r="E41" t="s">
        <v>799</v>
      </c>
      <c r="F41">
        <v>100</v>
      </c>
      <c r="G41">
        <v>0</v>
      </c>
      <c r="H41" t="s">
        <v>641</v>
      </c>
      <c r="I41" t="s">
        <v>800</v>
      </c>
      <c r="J41" t="s">
        <v>801</v>
      </c>
      <c r="K41" t="s">
        <v>644</v>
      </c>
      <c r="L41" t="s">
        <v>645</v>
      </c>
      <c r="M41" t="s">
        <v>802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803</v>
      </c>
      <c r="T41" t="s">
        <v>802</v>
      </c>
      <c r="U41" s="78" t="s">
        <v>245</v>
      </c>
      <c r="V41">
        <v>20</v>
      </c>
    </row>
    <row r="42" spans="1:22" x14ac:dyDescent="0.25">
      <c r="A42" t="s">
        <v>22</v>
      </c>
      <c r="B42" t="s">
        <v>27</v>
      </c>
      <c r="C42">
        <v>66.333333333333329</v>
      </c>
      <c r="D42">
        <v>3</v>
      </c>
      <c r="E42" t="s">
        <v>804</v>
      </c>
      <c r="F42">
        <v>169.5</v>
      </c>
      <c r="G42">
        <v>7</v>
      </c>
      <c r="H42" t="s">
        <v>805</v>
      </c>
      <c r="I42" t="s">
        <v>806</v>
      </c>
      <c r="J42" t="s">
        <v>807</v>
      </c>
      <c r="K42" t="s">
        <v>808</v>
      </c>
      <c r="L42" t="s">
        <v>809</v>
      </c>
      <c r="M42" t="s">
        <v>810</v>
      </c>
      <c r="N42" t="s">
        <v>644</v>
      </c>
      <c r="O42" t="s">
        <v>811</v>
      </c>
      <c r="P42" t="s">
        <v>23</v>
      </c>
      <c r="Q42" t="s">
        <v>812</v>
      </c>
      <c r="R42" t="s">
        <v>645</v>
      </c>
      <c r="S42" t="s">
        <v>813</v>
      </c>
      <c r="T42" t="s">
        <v>810</v>
      </c>
      <c r="U42" s="78" t="s">
        <v>1870</v>
      </c>
      <c r="V42">
        <v>1</v>
      </c>
    </row>
    <row r="43" spans="1:22" x14ac:dyDescent="0.25">
      <c r="A43" t="s">
        <v>240</v>
      </c>
      <c r="B43" t="s">
        <v>246</v>
      </c>
      <c r="C43">
        <v>139</v>
      </c>
      <c r="D43">
        <v>1</v>
      </c>
      <c r="E43" t="s">
        <v>814</v>
      </c>
      <c r="F43">
        <v>109</v>
      </c>
      <c r="G43">
        <v>0</v>
      </c>
      <c r="H43" t="s">
        <v>641</v>
      </c>
      <c r="I43" t="s">
        <v>815</v>
      </c>
      <c r="J43" t="s">
        <v>766</v>
      </c>
      <c r="K43" t="s">
        <v>644</v>
      </c>
      <c r="L43" t="s">
        <v>645</v>
      </c>
      <c r="M43" t="s">
        <v>816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817</v>
      </c>
      <c r="T43" t="s">
        <v>818</v>
      </c>
      <c r="U43" s="77" t="s">
        <v>240</v>
      </c>
      <c r="V43">
        <v>19</v>
      </c>
    </row>
    <row r="44" spans="1:22" x14ac:dyDescent="0.25">
      <c r="A44" t="s">
        <v>104</v>
      </c>
      <c r="B44" t="s">
        <v>105</v>
      </c>
      <c r="C44">
        <v>13</v>
      </c>
      <c r="D44">
        <v>1</v>
      </c>
      <c r="E44" t="s">
        <v>819</v>
      </c>
      <c r="F44">
        <v>13</v>
      </c>
      <c r="G44">
        <v>0</v>
      </c>
      <c r="H44" t="s">
        <v>673</v>
      </c>
      <c r="I44" t="s">
        <v>820</v>
      </c>
      <c r="J44" t="s">
        <v>821</v>
      </c>
      <c r="K44" t="s">
        <v>822</v>
      </c>
      <c r="L44" t="s">
        <v>823</v>
      </c>
      <c r="M44" t="s">
        <v>824</v>
      </c>
      <c r="N44" t="s">
        <v>644</v>
      </c>
      <c r="O44" t="s">
        <v>679</v>
      </c>
      <c r="P44" t="s">
        <v>26</v>
      </c>
      <c r="Q44" t="s">
        <v>680</v>
      </c>
      <c r="R44" t="s">
        <v>645</v>
      </c>
      <c r="S44" t="s">
        <v>825</v>
      </c>
      <c r="T44" t="s">
        <v>824</v>
      </c>
      <c r="U44" s="78" t="s">
        <v>246</v>
      </c>
      <c r="V44">
        <v>17</v>
      </c>
    </row>
    <row r="45" spans="1:22" x14ac:dyDescent="0.25">
      <c r="A45" t="s">
        <v>104</v>
      </c>
      <c r="B45" t="s">
        <v>105</v>
      </c>
      <c r="C45">
        <v>13</v>
      </c>
      <c r="D45">
        <v>1</v>
      </c>
      <c r="E45" t="s">
        <v>826</v>
      </c>
      <c r="F45">
        <v>13</v>
      </c>
      <c r="G45">
        <v>0</v>
      </c>
      <c r="H45" t="s">
        <v>673</v>
      </c>
      <c r="I45" t="s">
        <v>827</v>
      </c>
      <c r="J45" t="s">
        <v>828</v>
      </c>
      <c r="K45" t="s">
        <v>822</v>
      </c>
      <c r="L45" t="s">
        <v>829</v>
      </c>
      <c r="M45" t="s">
        <v>830</v>
      </c>
      <c r="N45" t="s">
        <v>644</v>
      </c>
      <c r="O45" t="s">
        <v>679</v>
      </c>
      <c r="P45" t="s">
        <v>26</v>
      </c>
      <c r="Q45" t="s">
        <v>680</v>
      </c>
      <c r="R45" t="s">
        <v>645</v>
      </c>
      <c r="S45" t="s">
        <v>831</v>
      </c>
      <c r="T45" t="s">
        <v>830</v>
      </c>
      <c r="U45" s="78" t="s">
        <v>1870</v>
      </c>
      <c r="V45">
        <v>2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6</v>
      </c>
      <c r="E46" t="s">
        <v>832</v>
      </c>
      <c r="F46">
        <v>200</v>
      </c>
      <c r="G46">
        <v>0</v>
      </c>
      <c r="H46" t="s">
        <v>641</v>
      </c>
      <c r="I46" t="s">
        <v>833</v>
      </c>
      <c r="J46" t="s">
        <v>834</v>
      </c>
      <c r="K46" t="s">
        <v>644</v>
      </c>
      <c r="L46" t="s">
        <v>645</v>
      </c>
      <c r="M46" t="s">
        <v>835</v>
      </c>
      <c r="N46" t="s">
        <v>644</v>
      </c>
      <c r="O46" t="s">
        <v>668</v>
      </c>
      <c r="P46" t="s">
        <v>5</v>
      </c>
      <c r="Q46" t="s">
        <v>669</v>
      </c>
      <c r="R46" t="s">
        <v>645</v>
      </c>
      <c r="S46" t="s">
        <v>836</v>
      </c>
      <c r="T46" t="s">
        <v>835</v>
      </c>
      <c r="U46" s="77" t="s">
        <v>241</v>
      </c>
      <c r="V46">
        <v>1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837</v>
      </c>
      <c r="F47">
        <v>100</v>
      </c>
      <c r="G47">
        <v>0</v>
      </c>
      <c r="H47" t="s">
        <v>641</v>
      </c>
      <c r="I47" t="s">
        <v>838</v>
      </c>
      <c r="J47" t="s">
        <v>685</v>
      </c>
      <c r="K47" t="s">
        <v>644</v>
      </c>
      <c r="L47" t="s">
        <v>645</v>
      </c>
      <c r="M47" t="s">
        <v>839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840</v>
      </c>
      <c r="T47" t="s">
        <v>839</v>
      </c>
      <c r="U47" s="78" t="s">
        <v>247</v>
      </c>
      <c r="V47">
        <v>1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841</v>
      </c>
      <c r="F48">
        <v>100</v>
      </c>
      <c r="G48">
        <v>0</v>
      </c>
      <c r="H48" t="s">
        <v>641</v>
      </c>
      <c r="I48" t="s">
        <v>842</v>
      </c>
      <c r="J48" t="s">
        <v>714</v>
      </c>
      <c r="K48" t="s">
        <v>644</v>
      </c>
      <c r="L48" t="s">
        <v>645</v>
      </c>
      <c r="M48" t="s">
        <v>843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844</v>
      </c>
      <c r="T48" t="s">
        <v>843</v>
      </c>
      <c r="U48" s="77" t="s">
        <v>601</v>
      </c>
      <c r="V48">
        <v>19</v>
      </c>
    </row>
    <row r="49" spans="1:22" x14ac:dyDescent="0.25">
      <c r="A49" t="s">
        <v>147</v>
      </c>
      <c r="B49" t="s">
        <v>148</v>
      </c>
      <c r="C49">
        <v>33.333333333333336</v>
      </c>
      <c r="D49">
        <v>6</v>
      </c>
      <c r="E49" t="s">
        <v>845</v>
      </c>
      <c r="F49">
        <v>200</v>
      </c>
      <c r="G49">
        <v>0</v>
      </c>
      <c r="H49" t="s">
        <v>641</v>
      </c>
      <c r="I49" t="s">
        <v>846</v>
      </c>
      <c r="J49" t="s">
        <v>847</v>
      </c>
      <c r="K49" t="s">
        <v>644</v>
      </c>
      <c r="L49" t="s">
        <v>645</v>
      </c>
      <c r="M49" t="s">
        <v>848</v>
      </c>
      <c r="N49" t="s">
        <v>644</v>
      </c>
      <c r="O49" t="s">
        <v>668</v>
      </c>
      <c r="P49" t="s">
        <v>5</v>
      </c>
      <c r="Q49" t="s">
        <v>669</v>
      </c>
      <c r="R49" t="s">
        <v>645</v>
      </c>
      <c r="S49" t="s">
        <v>849</v>
      </c>
      <c r="T49" t="s">
        <v>848</v>
      </c>
      <c r="U49" s="78" t="s">
        <v>602</v>
      </c>
      <c r="V49">
        <v>17</v>
      </c>
    </row>
    <row r="50" spans="1:22" x14ac:dyDescent="0.25">
      <c r="A50" t="s">
        <v>147</v>
      </c>
      <c r="B50" t="s">
        <v>148</v>
      </c>
      <c r="C50">
        <v>33.333333333333336</v>
      </c>
      <c r="D50">
        <v>3</v>
      </c>
      <c r="E50" t="s">
        <v>850</v>
      </c>
      <c r="F50">
        <v>100</v>
      </c>
      <c r="G50">
        <v>0</v>
      </c>
      <c r="H50" t="s">
        <v>641</v>
      </c>
      <c r="I50" t="s">
        <v>851</v>
      </c>
      <c r="J50" t="s">
        <v>690</v>
      </c>
      <c r="K50" t="s">
        <v>644</v>
      </c>
      <c r="L50" t="s">
        <v>645</v>
      </c>
      <c r="M50" t="s">
        <v>848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852</v>
      </c>
      <c r="T50" t="s">
        <v>848</v>
      </c>
      <c r="U50" s="78" t="s">
        <v>1870</v>
      </c>
      <c r="V50">
        <v>2</v>
      </c>
    </row>
    <row r="51" spans="1:22" x14ac:dyDescent="0.25">
      <c r="A51" t="s">
        <v>147</v>
      </c>
      <c r="B51" t="s">
        <v>148</v>
      </c>
      <c r="C51">
        <v>50</v>
      </c>
      <c r="D51">
        <v>6</v>
      </c>
      <c r="E51" t="s">
        <v>853</v>
      </c>
      <c r="F51">
        <v>200</v>
      </c>
      <c r="G51">
        <v>0</v>
      </c>
      <c r="H51" t="s">
        <v>641</v>
      </c>
      <c r="I51" t="s">
        <v>854</v>
      </c>
      <c r="J51" t="s">
        <v>690</v>
      </c>
      <c r="K51" t="s">
        <v>644</v>
      </c>
      <c r="L51" t="s">
        <v>645</v>
      </c>
      <c r="M51" t="s">
        <v>855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856</v>
      </c>
      <c r="T51" t="s">
        <v>855</v>
      </c>
      <c r="U51" s="77" t="s">
        <v>77</v>
      </c>
      <c r="V51">
        <v>20</v>
      </c>
    </row>
    <row r="52" spans="1:22" x14ac:dyDescent="0.25">
      <c r="A52" t="s">
        <v>147</v>
      </c>
      <c r="B52" t="s">
        <v>148</v>
      </c>
      <c r="C52">
        <v>33.333333333333336</v>
      </c>
      <c r="D52">
        <v>3</v>
      </c>
      <c r="E52" t="s">
        <v>857</v>
      </c>
      <c r="F52">
        <v>100</v>
      </c>
      <c r="G52">
        <v>0</v>
      </c>
      <c r="H52" t="s">
        <v>641</v>
      </c>
      <c r="I52" t="s">
        <v>858</v>
      </c>
      <c r="J52" t="s">
        <v>859</v>
      </c>
      <c r="K52" t="s">
        <v>644</v>
      </c>
      <c r="L52" t="s">
        <v>645</v>
      </c>
      <c r="M52" t="s">
        <v>860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861</v>
      </c>
      <c r="T52" t="s">
        <v>860</v>
      </c>
      <c r="U52" s="78" t="s">
        <v>78</v>
      </c>
      <c r="V52">
        <v>20</v>
      </c>
    </row>
    <row r="53" spans="1:22" x14ac:dyDescent="0.25">
      <c r="A53" t="s">
        <v>147</v>
      </c>
      <c r="B53" t="s">
        <v>148</v>
      </c>
      <c r="C53">
        <v>50</v>
      </c>
      <c r="D53">
        <v>6</v>
      </c>
      <c r="E53" t="s">
        <v>862</v>
      </c>
      <c r="F53">
        <v>200</v>
      </c>
      <c r="G53">
        <v>0</v>
      </c>
      <c r="H53" t="s">
        <v>641</v>
      </c>
      <c r="I53" t="s">
        <v>863</v>
      </c>
      <c r="J53" t="s">
        <v>864</v>
      </c>
      <c r="K53" t="s">
        <v>644</v>
      </c>
      <c r="L53" t="s">
        <v>645</v>
      </c>
      <c r="M53" t="s">
        <v>865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866</v>
      </c>
      <c r="T53" t="s">
        <v>860</v>
      </c>
      <c r="U53" s="77" t="s">
        <v>116</v>
      </c>
      <c r="V53">
        <v>30</v>
      </c>
    </row>
    <row r="54" spans="1:22" x14ac:dyDescent="0.25">
      <c r="A54" t="s">
        <v>638</v>
      </c>
      <c r="B54" t="s">
        <v>639</v>
      </c>
      <c r="C54">
        <v>66</v>
      </c>
      <c r="D54">
        <v>4</v>
      </c>
      <c r="E54" t="s">
        <v>867</v>
      </c>
      <c r="F54">
        <v>200</v>
      </c>
      <c r="G54">
        <v>0</v>
      </c>
      <c r="H54" t="s">
        <v>641</v>
      </c>
      <c r="I54" t="s">
        <v>868</v>
      </c>
      <c r="J54" t="s">
        <v>869</v>
      </c>
      <c r="K54" t="s">
        <v>644</v>
      </c>
      <c r="L54" t="s">
        <v>645</v>
      </c>
      <c r="M54" t="s">
        <v>865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870</v>
      </c>
      <c r="T54" t="s">
        <v>860</v>
      </c>
      <c r="U54" s="78" t="s">
        <v>117</v>
      </c>
      <c r="V54">
        <v>30</v>
      </c>
    </row>
    <row r="55" spans="1:22" x14ac:dyDescent="0.25">
      <c r="A55" t="s">
        <v>18</v>
      </c>
      <c r="B55" t="s">
        <v>19</v>
      </c>
      <c r="C55">
        <v>68</v>
      </c>
      <c r="D55">
        <v>2</v>
      </c>
      <c r="E55" t="s">
        <v>867</v>
      </c>
      <c r="F55">
        <v>200</v>
      </c>
      <c r="G55">
        <v>0</v>
      </c>
      <c r="H55" t="s">
        <v>641</v>
      </c>
      <c r="I55" t="s">
        <v>868</v>
      </c>
      <c r="J55" t="s">
        <v>869</v>
      </c>
      <c r="K55" t="s">
        <v>644</v>
      </c>
      <c r="L55" t="s">
        <v>645</v>
      </c>
      <c r="M55" t="s">
        <v>865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870</v>
      </c>
      <c r="T55" t="s">
        <v>860</v>
      </c>
      <c r="U55" s="77" t="s">
        <v>2643</v>
      </c>
      <c r="V55">
        <v>2</v>
      </c>
    </row>
    <row r="56" spans="1:22" x14ac:dyDescent="0.25">
      <c r="A56" t="s">
        <v>638</v>
      </c>
      <c r="B56" t="s">
        <v>639</v>
      </c>
      <c r="C56">
        <v>66</v>
      </c>
      <c r="D56">
        <v>2</v>
      </c>
      <c r="E56" t="s">
        <v>871</v>
      </c>
      <c r="F56">
        <v>100</v>
      </c>
      <c r="G56">
        <v>0</v>
      </c>
      <c r="H56" t="s">
        <v>641</v>
      </c>
      <c r="I56" t="s">
        <v>872</v>
      </c>
      <c r="J56" t="s">
        <v>766</v>
      </c>
      <c r="K56" t="s">
        <v>644</v>
      </c>
      <c r="L56" t="s">
        <v>645</v>
      </c>
      <c r="M56" t="s">
        <v>873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874</v>
      </c>
      <c r="T56" t="s">
        <v>865</v>
      </c>
      <c r="U56" s="78" t="s">
        <v>2643</v>
      </c>
      <c r="V56">
        <v>2</v>
      </c>
    </row>
    <row r="57" spans="1:22" x14ac:dyDescent="0.25">
      <c r="A57" t="s">
        <v>18</v>
      </c>
      <c r="B57" t="s">
        <v>19</v>
      </c>
      <c r="C57">
        <v>68</v>
      </c>
      <c r="D57">
        <v>1</v>
      </c>
      <c r="E57" t="s">
        <v>871</v>
      </c>
      <c r="F57">
        <v>100</v>
      </c>
      <c r="G57">
        <v>0</v>
      </c>
      <c r="H57" t="s">
        <v>641</v>
      </c>
      <c r="I57" t="s">
        <v>872</v>
      </c>
      <c r="J57" t="s">
        <v>766</v>
      </c>
      <c r="K57" t="s">
        <v>644</v>
      </c>
      <c r="L57" t="s">
        <v>645</v>
      </c>
      <c r="M57" t="s">
        <v>873</v>
      </c>
      <c r="N57" t="s">
        <v>644</v>
      </c>
      <c r="O57" t="s">
        <v>647</v>
      </c>
      <c r="P57" t="s">
        <v>5</v>
      </c>
      <c r="Q57" t="s">
        <v>648</v>
      </c>
      <c r="R57" t="s">
        <v>645</v>
      </c>
      <c r="S57" t="s">
        <v>874</v>
      </c>
      <c r="T57" t="s">
        <v>865</v>
      </c>
      <c r="U57" s="77" t="s">
        <v>104</v>
      </c>
      <c r="V57">
        <v>16</v>
      </c>
    </row>
    <row r="58" spans="1:22" x14ac:dyDescent="0.25">
      <c r="A58" t="s">
        <v>638</v>
      </c>
      <c r="B58" t="s">
        <v>639</v>
      </c>
      <c r="C58">
        <v>66</v>
      </c>
      <c r="D58">
        <v>4</v>
      </c>
      <c r="E58" t="s">
        <v>875</v>
      </c>
      <c r="F58">
        <v>200</v>
      </c>
      <c r="G58">
        <v>0</v>
      </c>
      <c r="H58" t="s">
        <v>641</v>
      </c>
      <c r="I58" t="s">
        <v>868</v>
      </c>
      <c r="J58" t="s">
        <v>869</v>
      </c>
      <c r="K58" t="s">
        <v>644</v>
      </c>
      <c r="L58" t="s">
        <v>645</v>
      </c>
      <c r="M58" t="s">
        <v>876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877</v>
      </c>
      <c r="T58" t="s">
        <v>865</v>
      </c>
      <c r="U58" s="78" t="s">
        <v>105</v>
      </c>
      <c r="V58">
        <v>16</v>
      </c>
    </row>
    <row r="59" spans="1:22" x14ac:dyDescent="0.25">
      <c r="A59" t="s">
        <v>18</v>
      </c>
      <c r="B59" t="s">
        <v>19</v>
      </c>
      <c r="C59">
        <v>68</v>
      </c>
      <c r="D59">
        <v>2</v>
      </c>
      <c r="E59" t="s">
        <v>875</v>
      </c>
      <c r="F59">
        <v>200</v>
      </c>
      <c r="G59">
        <v>0</v>
      </c>
      <c r="H59" t="s">
        <v>641</v>
      </c>
      <c r="I59" t="s">
        <v>868</v>
      </c>
      <c r="J59" t="s">
        <v>869</v>
      </c>
      <c r="K59" t="s">
        <v>644</v>
      </c>
      <c r="L59" t="s">
        <v>645</v>
      </c>
      <c r="M59" t="s">
        <v>876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877</v>
      </c>
      <c r="T59" t="s">
        <v>865</v>
      </c>
      <c r="U59" s="77" t="s">
        <v>4935</v>
      </c>
      <c r="V59">
        <v>6424</v>
      </c>
    </row>
    <row r="60" spans="1:22" x14ac:dyDescent="0.25">
      <c r="A60" t="s">
        <v>638</v>
      </c>
      <c r="B60" t="s">
        <v>639</v>
      </c>
      <c r="C60">
        <v>66</v>
      </c>
      <c r="D60">
        <v>2</v>
      </c>
      <c r="E60" t="s">
        <v>878</v>
      </c>
      <c r="F60">
        <v>100</v>
      </c>
      <c r="G60">
        <v>0</v>
      </c>
      <c r="H60" t="s">
        <v>641</v>
      </c>
      <c r="I60" t="s">
        <v>879</v>
      </c>
      <c r="J60" t="s">
        <v>736</v>
      </c>
      <c r="K60" t="s">
        <v>644</v>
      </c>
      <c r="L60" t="s">
        <v>645</v>
      </c>
      <c r="M60" t="s">
        <v>880</v>
      </c>
      <c r="N60" t="s">
        <v>644</v>
      </c>
      <c r="O60" t="s">
        <v>647</v>
      </c>
      <c r="P60" t="s">
        <v>5</v>
      </c>
      <c r="Q60" t="s">
        <v>648</v>
      </c>
      <c r="R60" t="s">
        <v>645</v>
      </c>
      <c r="S60" t="s">
        <v>881</v>
      </c>
      <c r="T60" t="s">
        <v>865</v>
      </c>
    </row>
    <row r="61" spans="1:22" x14ac:dyDescent="0.25">
      <c r="A61" t="s">
        <v>18</v>
      </c>
      <c r="B61" t="s">
        <v>19</v>
      </c>
      <c r="C61">
        <v>68</v>
      </c>
      <c r="D61">
        <v>1</v>
      </c>
      <c r="E61" t="s">
        <v>878</v>
      </c>
      <c r="F61">
        <v>100</v>
      </c>
      <c r="G61">
        <v>0</v>
      </c>
      <c r="H61" t="s">
        <v>641</v>
      </c>
      <c r="I61" t="s">
        <v>879</v>
      </c>
      <c r="J61" t="s">
        <v>736</v>
      </c>
      <c r="K61" t="s">
        <v>644</v>
      </c>
      <c r="L61" t="s">
        <v>645</v>
      </c>
      <c r="M61" t="s">
        <v>880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881</v>
      </c>
      <c r="T61" t="s">
        <v>865</v>
      </c>
    </row>
    <row r="62" spans="1:22" x14ac:dyDescent="0.25">
      <c r="A62" t="s">
        <v>147</v>
      </c>
      <c r="B62" t="s">
        <v>148</v>
      </c>
      <c r="C62">
        <v>33.333333333333336</v>
      </c>
      <c r="D62">
        <v>3</v>
      </c>
      <c r="E62" t="s">
        <v>882</v>
      </c>
      <c r="F62">
        <v>100</v>
      </c>
      <c r="G62">
        <v>0</v>
      </c>
      <c r="H62" t="s">
        <v>641</v>
      </c>
      <c r="I62" t="s">
        <v>883</v>
      </c>
      <c r="J62" t="s">
        <v>771</v>
      </c>
      <c r="K62" t="s">
        <v>644</v>
      </c>
      <c r="L62" t="s">
        <v>645</v>
      </c>
      <c r="M62" t="s">
        <v>884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885</v>
      </c>
      <c r="T62" t="s">
        <v>865</v>
      </c>
    </row>
    <row r="63" spans="1:22" x14ac:dyDescent="0.25">
      <c r="A63" t="s">
        <v>147</v>
      </c>
      <c r="B63" t="s">
        <v>148</v>
      </c>
      <c r="C63">
        <v>50</v>
      </c>
      <c r="D63">
        <v>6</v>
      </c>
      <c r="E63" t="s">
        <v>886</v>
      </c>
      <c r="F63">
        <v>200</v>
      </c>
      <c r="G63">
        <v>0</v>
      </c>
      <c r="H63" t="s">
        <v>641</v>
      </c>
      <c r="I63" t="s">
        <v>887</v>
      </c>
      <c r="J63" t="s">
        <v>888</v>
      </c>
      <c r="K63" t="s">
        <v>644</v>
      </c>
      <c r="L63" t="s">
        <v>645</v>
      </c>
      <c r="M63" t="s">
        <v>884</v>
      </c>
      <c r="N63" t="s">
        <v>644</v>
      </c>
      <c r="O63" t="s">
        <v>668</v>
      </c>
      <c r="P63" t="s">
        <v>5</v>
      </c>
      <c r="Q63" t="s">
        <v>669</v>
      </c>
      <c r="R63" t="s">
        <v>645</v>
      </c>
      <c r="S63" t="s">
        <v>889</v>
      </c>
      <c r="T63" t="s">
        <v>865</v>
      </c>
    </row>
    <row r="64" spans="1:22" x14ac:dyDescent="0.25">
      <c r="A64" t="s">
        <v>147</v>
      </c>
      <c r="B64" t="s">
        <v>148</v>
      </c>
      <c r="C64">
        <v>50</v>
      </c>
      <c r="D64">
        <v>6</v>
      </c>
      <c r="E64" t="s">
        <v>890</v>
      </c>
      <c r="F64">
        <v>200</v>
      </c>
      <c r="G64">
        <v>0</v>
      </c>
      <c r="H64" t="s">
        <v>641</v>
      </c>
      <c r="I64" t="s">
        <v>891</v>
      </c>
      <c r="J64" t="s">
        <v>714</v>
      </c>
      <c r="K64" t="s">
        <v>644</v>
      </c>
      <c r="L64" t="s">
        <v>645</v>
      </c>
      <c r="M64" t="s">
        <v>884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892</v>
      </c>
      <c r="T64" t="s">
        <v>865</v>
      </c>
    </row>
    <row r="65" spans="1:20" x14ac:dyDescent="0.25">
      <c r="A65" t="s">
        <v>101</v>
      </c>
      <c r="B65" t="s">
        <v>74</v>
      </c>
      <c r="C65">
        <v>120</v>
      </c>
      <c r="D65">
        <v>1</v>
      </c>
      <c r="E65" t="s">
        <v>893</v>
      </c>
      <c r="F65">
        <v>99</v>
      </c>
      <c r="G65">
        <v>0</v>
      </c>
      <c r="H65" t="s">
        <v>641</v>
      </c>
      <c r="I65" t="s">
        <v>894</v>
      </c>
      <c r="J65" t="s">
        <v>895</v>
      </c>
      <c r="K65" t="s">
        <v>644</v>
      </c>
      <c r="L65" t="s">
        <v>645</v>
      </c>
      <c r="M65" t="s">
        <v>896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897</v>
      </c>
      <c r="T65" t="s">
        <v>865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898</v>
      </c>
      <c r="F66">
        <v>100</v>
      </c>
      <c r="G66">
        <v>0</v>
      </c>
      <c r="H66" t="s">
        <v>641</v>
      </c>
      <c r="I66" t="s">
        <v>899</v>
      </c>
      <c r="J66" t="s">
        <v>900</v>
      </c>
      <c r="K66" t="s">
        <v>644</v>
      </c>
      <c r="L66" t="s">
        <v>645</v>
      </c>
      <c r="M66" t="s">
        <v>896</v>
      </c>
      <c r="N66" t="s">
        <v>644</v>
      </c>
      <c r="O66" t="s">
        <v>647</v>
      </c>
      <c r="P66" t="s">
        <v>5</v>
      </c>
      <c r="Q66" t="s">
        <v>648</v>
      </c>
      <c r="R66" t="s">
        <v>645</v>
      </c>
      <c r="S66" t="s">
        <v>901</v>
      </c>
      <c r="T66" t="s">
        <v>865</v>
      </c>
    </row>
    <row r="67" spans="1:20" x14ac:dyDescent="0.25">
      <c r="A67" t="s">
        <v>147</v>
      </c>
      <c r="B67" t="s">
        <v>148</v>
      </c>
      <c r="C67">
        <v>50</v>
      </c>
      <c r="D67">
        <v>30</v>
      </c>
      <c r="E67" t="s">
        <v>902</v>
      </c>
      <c r="F67">
        <v>1000</v>
      </c>
      <c r="G67">
        <v>0</v>
      </c>
      <c r="H67" t="s">
        <v>641</v>
      </c>
      <c r="I67" t="s">
        <v>903</v>
      </c>
      <c r="J67" t="s">
        <v>904</v>
      </c>
      <c r="K67" t="s">
        <v>644</v>
      </c>
      <c r="L67" t="s">
        <v>645</v>
      </c>
      <c r="M67" t="s">
        <v>896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905</v>
      </c>
      <c r="T67" t="s">
        <v>873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906</v>
      </c>
      <c r="F68">
        <v>100</v>
      </c>
      <c r="G68">
        <v>0</v>
      </c>
      <c r="H68" t="s">
        <v>641</v>
      </c>
      <c r="I68" t="s">
        <v>907</v>
      </c>
      <c r="J68" t="s">
        <v>685</v>
      </c>
      <c r="K68" t="s">
        <v>644</v>
      </c>
      <c r="L68" t="s">
        <v>645</v>
      </c>
      <c r="M68" t="s">
        <v>908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909</v>
      </c>
      <c r="T68" t="s">
        <v>873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910</v>
      </c>
      <c r="F69">
        <v>100</v>
      </c>
      <c r="G69">
        <v>0</v>
      </c>
      <c r="H69" t="s">
        <v>641</v>
      </c>
      <c r="I69" t="s">
        <v>911</v>
      </c>
      <c r="J69" t="s">
        <v>685</v>
      </c>
      <c r="K69" t="s">
        <v>644</v>
      </c>
      <c r="L69" t="s">
        <v>645</v>
      </c>
      <c r="M69" t="s">
        <v>896</v>
      </c>
      <c r="N69" t="s">
        <v>644</v>
      </c>
      <c r="O69" t="s">
        <v>668</v>
      </c>
      <c r="P69" t="s">
        <v>5</v>
      </c>
      <c r="Q69" t="s">
        <v>669</v>
      </c>
      <c r="R69" t="s">
        <v>645</v>
      </c>
      <c r="S69" t="s">
        <v>912</v>
      </c>
      <c r="T69" t="s">
        <v>873</v>
      </c>
    </row>
    <row r="70" spans="1:20" x14ac:dyDescent="0.25">
      <c r="A70" t="s">
        <v>638</v>
      </c>
      <c r="B70" t="s">
        <v>639</v>
      </c>
      <c r="C70">
        <v>66</v>
      </c>
      <c r="D70">
        <v>4</v>
      </c>
      <c r="E70" t="s">
        <v>913</v>
      </c>
      <c r="F70">
        <v>200</v>
      </c>
      <c r="G70">
        <v>0</v>
      </c>
      <c r="H70" t="s">
        <v>641</v>
      </c>
      <c r="I70" t="s">
        <v>914</v>
      </c>
      <c r="J70" t="s">
        <v>915</v>
      </c>
      <c r="K70" t="s">
        <v>644</v>
      </c>
      <c r="L70" t="s">
        <v>645</v>
      </c>
      <c r="M70" t="s">
        <v>916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917</v>
      </c>
      <c r="T70" t="s">
        <v>873</v>
      </c>
    </row>
    <row r="71" spans="1:20" x14ac:dyDescent="0.25">
      <c r="A71" t="s">
        <v>18</v>
      </c>
      <c r="B71" t="s">
        <v>19</v>
      </c>
      <c r="C71">
        <v>68</v>
      </c>
      <c r="D71">
        <v>2</v>
      </c>
      <c r="E71" t="s">
        <v>913</v>
      </c>
      <c r="F71">
        <v>200</v>
      </c>
      <c r="G71">
        <v>0</v>
      </c>
      <c r="H71" t="s">
        <v>641</v>
      </c>
      <c r="I71" t="s">
        <v>914</v>
      </c>
      <c r="J71" t="s">
        <v>915</v>
      </c>
      <c r="K71" t="s">
        <v>644</v>
      </c>
      <c r="L71" t="s">
        <v>645</v>
      </c>
      <c r="M71" t="s">
        <v>916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917</v>
      </c>
      <c r="T71" t="s">
        <v>873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918</v>
      </c>
      <c r="F72">
        <v>200</v>
      </c>
      <c r="G72">
        <v>0</v>
      </c>
      <c r="H72" t="s">
        <v>641</v>
      </c>
      <c r="I72" t="s">
        <v>919</v>
      </c>
      <c r="J72" t="s">
        <v>847</v>
      </c>
      <c r="K72" t="s">
        <v>644</v>
      </c>
      <c r="L72" t="s">
        <v>645</v>
      </c>
      <c r="M72" t="s">
        <v>920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921</v>
      </c>
      <c r="T72" t="s">
        <v>873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6</v>
      </c>
      <c r="E73" t="s">
        <v>922</v>
      </c>
      <c r="F73">
        <v>200</v>
      </c>
      <c r="G73">
        <v>0</v>
      </c>
      <c r="H73" t="s">
        <v>641</v>
      </c>
      <c r="I73" t="s">
        <v>923</v>
      </c>
      <c r="J73" t="s">
        <v>924</v>
      </c>
      <c r="K73" t="s">
        <v>644</v>
      </c>
      <c r="L73" t="s">
        <v>645</v>
      </c>
      <c r="M73" t="s">
        <v>920</v>
      </c>
      <c r="N73" t="s">
        <v>644</v>
      </c>
      <c r="O73" t="s">
        <v>668</v>
      </c>
      <c r="P73" t="s">
        <v>5</v>
      </c>
      <c r="Q73" t="s">
        <v>669</v>
      </c>
      <c r="R73" t="s">
        <v>645</v>
      </c>
      <c r="S73" t="s">
        <v>925</v>
      </c>
      <c r="T73" t="s">
        <v>873</v>
      </c>
    </row>
    <row r="74" spans="1:20" x14ac:dyDescent="0.25">
      <c r="A74" t="s">
        <v>638</v>
      </c>
      <c r="B74" t="s">
        <v>639</v>
      </c>
      <c r="C74">
        <v>66</v>
      </c>
      <c r="D74">
        <v>4</v>
      </c>
      <c r="E74" t="s">
        <v>926</v>
      </c>
      <c r="F74">
        <v>200</v>
      </c>
      <c r="G74">
        <v>0</v>
      </c>
      <c r="H74" t="s">
        <v>641</v>
      </c>
      <c r="I74" t="s">
        <v>927</v>
      </c>
      <c r="J74" t="s">
        <v>685</v>
      </c>
      <c r="K74" t="s">
        <v>644</v>
      </c>
      <c r="L74" t="s">
        <v>645</v>
      </c>
      <c r="M74" t="s">
        <v>928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929</v>
      </c>
      <c r="T74" t="s">
        <v>873</v>
      </c>
    </row>
    <row r="75" spans="1:20" x14ac:dyDescent="0.25">
      <c r="A75" t="s">
        <v>18</v>
      </c>
      <c r="B75" t="s">
        <v>19</v>
      </c>
      <c r="C75">
        <v>68</v>
      </c>
      <c r="D75">
        <v>2</v>
      </c>
      <c r="E75" t="s">
        <v>926</v>
      </c>
      <c r="F75">
        <v>200</v>
      </c>
      <c r="G75">
        <v>0</v>
      </c>
      <c r="H75" t="s">
        <v>641</v>
      </c>
      <c r="I75" t="s">
        <v>927</v>
      </c>
      <c r="J75" t="s">
        <v>685</v>
      </c>
      <c r="K75" t="s">
        <v>644</v>
      </c>
      <c r="L75" t="s">
        <v>645</v>
      </c>
      <c r="M75" t="s">
        <v>928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929</v>
      </c>
      <c r="T75" t="s">
        <v>873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930</v>
      </c>
      <c r="F76">
        <v>100</v>
      </c>
      <c r="G76">
        <v>0</v>
      </c>
      <c r="H76" t="s">
        <v>641</v>
      </c>
      <c r="I76" t="s">
        <v>931</v>
      </c>
      <c r="J76" t="s">
        <v>736</v>
      </c>
      <c r="K76" t="s">
        <v>644</v>
      </c>
      <c r="L76" t="s">
        <v>645</v>
      </c>
      <c r="M76" t="s">
        <v>928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932</v>
      </c>
      <c r="T76" t="s">
        <v>873</v>
      </c>
    </row>
    <row r="77" spans="1:20" x14ac:dyDescent="0.25">
      <c r="A77" t="s">
        <v>638</v>
      </c>
      <c r="B77" t="s">
        <v>639</v>
      </c>
      <c r="C77">
        <v>66</v>
      </c>
      <c r="D77">
        <v>4</v>
      </c>
      <c r="E77" t="s">
        <v>933</v>
      </c>
      <c r="F77">
        <v>200</v>
      </c>
      <c r="G77">
        <v>0</v>
      </c>
      <c r="H77" t="s">
        <v>641</v>
      </c>
      <c r="I77" t="s">
        <v>934</v>
      </c>
      <c r="J77" t="s">
        <v>935</v>
      </c>
      <c r="K77" t="s">
        <v>644</v>
      </c>
      <c r="L77" t="s">
        <v>645</v>
      </c>
      <c r="M77" t="s">
        <v>920</v>
      </c>
      <c r="N77" t="s">
        <v>644</v>
      </c>
      <c r="O77" t="s">
        <v>668</v>
      </c>
      <c r="P77" t="s">
        <v>5</v>
      </c>
      <c r="Q77" t="s">
        <v>669</v>
      </c>
      <c r="R77" t="s">
        <v>645</v>
      </c>
      <c r="S77" t="s">
        <v>936</v>
      </c>
      <c r="T77" t="s">
        <v>873</v>
      </c>
    </row>
    <row r="78" spans="1:20" x14ac:dyDescent="0.25">
      <c r="A78" t="s">
        <v>18</v>
      </c>
      <c r="B78" t="s">
        <v>19</v>
      </c>
      <c r="C78">
        <v>68</v>
      </c>
      <c r="D78">
        <v>2</v>
      </c>
      <c r="E78" t="s">
        <v>933</v>
      </c>
      <c r="F78">
        <v>200</v>
      </c>
      <c r="G78">
        <v>0</v>
      </c>
      <c r="H78" t="s">
        <v>641</v>
      </c>
      <c r="I78" t="s">
        <v>934</v>
      </c>
      <c r="J78" t="s">
        <v>935</v>
      </c>
      <c r="K78" t="s">
        <v>644</v>
      </c>
      <c r="L78" t="s">
        <v>645</v>
      </c>
      <c r="M78" t="s">
        <v>920</v>
      </c>
      <c r="N78" t="s">
        <v>644</v>
      </c>
      <c r="O78" t="s">
        <v>668</v>
      </c>
      <c r="P78" t="s">
        <v>5</v>
      </c>
      <c r="Q78" t="s">
        <v>669</v>
      </c>
      <c r="R78" t="s">
        <v>645</v>
      </c>
      <c r="S78" t="s">
        <v>936</v>
      </c>
      <c r="T78" t="s">
        <v>873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937</v>
      </c>
      <c r="F79">
        <v>600</v>
      </c>
      <c r="G79">
        <v>0</v>
      </c>
      <c r="H79" t="s">
        <v>641</v>
      </c>
      <c r="I79" t="s">
        <v>782</v>
      </c>
      <c r="J79" t="s">
        <v>783</v>
      </c>
      <c r="K79" t="s">
        <v>644</v>
      </c>
      <c r="L79" t="s">
        <v>645</v>
      </c>
      <c r="M79" t="s">
        <v>938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939</v>
      </c>
      <c r="T79" t="s">
        <v>876</v>
      </c>
    </row>
    <row r="80" spans="1:20" x14ac:dyDescent="0.25">
      <c r="A80" t="s">
        <v>147</v>
      </c>
      <c r="B80" t="s">
        <v>148</v>
      </c>
      <c r="C80">
        <v>50</v>
      </c>
      <c r="D80">
        <v>12</v>
      </c>
      <c r="E80" t="s">
        <v>937</v>
      </c>
      <c r="F80">
        <v>600</v>
      </c>
      <c r="G80">
        <v>0</v>
      </c>
      <c r="H80" t="s">
        <v>641</v>
      </c>
      <c r="I80" t="s">
        <v>782</v>
      </c>
      <c r="J80" t="s">
        <v>783</v>
      </c>
      <c r="K80" t="s">
        <v>644</v>
      </c>
      <c r="L80" t="s">
        <v>645</v>
      </c>
      <c r="M80" t="s">
        <v>938</v>
      </c>
      <c r="N80" t="s">
        <v>644</v>
      </c>
      <c r="O80" t="s">
        <v>647</v>
      </c>
      <c r="P80" t="s">
        <v>5</v>
      </c>
      <c r="Q80" t="s">
        <v>648</v>
      </c>
      <c r="R80" t="s">
        <v>645</v>
      </c>
      <c r="S80" t="s">
        <v>939</v>
      </c>
      <c r="T80" t="s">
        <v>876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6</v>
      </c>
      <c r="E81" t="s">
        <v>940</v>
      </c>
      <c r="F81">
        <v>200</v>
      </c>
      <c r="G81">
        <v>0</v>
      </c>
      <c r="H81" t="s">
        <v>641</v>
      </c>
      <c r="I81" t="s">
        <v>941</v>
      </c>
      <c r="J81" t="s">
        <v>942</v>
      </c>
      <c r="K81" t="s">
        <v>644</v>
      </c>
      <c r="L81" t="s">
        <v>645</v>
      </c>
      <c r="M81" t="s">
        <v>943</v>
      </c>
      <c r="N81" t="s">
        <v>644</v>
      </c>
      <c r="O81" t="s">
        <v>668</v>
      </c>
      <c r="P81" t="s">
        <v>5</v>
      </c>
      <c r="Q81" t="s">
        <v>669</v>
      </c>
      <c r="R81" t="s">
        <v>645</v>
      </c>
      <c r="S81" t="s">
        <v>944</v>
      </c>
      <c r="T81" t="s">
        <v>876</v>
      </c>
    </row>
    <row r="82" spans="1:20" x14ac:dyDescent="0.25">
      <c r="A82" t="s">
        <v>147</v>
      </c>
      <c r="B82" t="s">
        <v>148</v>
      </c>
      <c r="C82">
        <v>50</v>
      </c>
      <c r="D82">
        <v>6</v>
      </c>
      <c r="E82" t="s">
        <v>945</v>
      </c>
      <c r="F82">
        <v>200</v>
      </c>
      <c r="G82">
        <v>0</v>
      </c>
      <c r="H82" t="s">
        <v>641</v>
      </c>
      <c r="I82" t="s">
        <v>946</v>
      </c>
      <c r="J82" t="s">
        <v>947</v>
      </c>
      <c r="K82" t="s">
        <v>644</v>
      </c>
      <c r="L82" t="s">
        <v>645</v>
      </c>
      <c r="M82" t="s">
        <v>948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949</v>
      </c>
      <c r="T82" t="s">
        <v>876</v>
      </c>
    </row>
    <row r="83" spans="1:20" x14ac:dyDescent="0.25">
      <c r="A83" t="s">
        <v>147</v>
      </c>
      <c r="B83" t="s">
        <v>148</v>
      </c>
      <c r="C83">
        <v>50</v>
      </c>
      <c r="D83">
        <v>6</v>
      </c>
      <c r="E83" t="s">
        <v>950</v>
      </c>
      <c r="F83">
        <v>200</v>
      </c>
      <c r="G83">
        <v>0</v>
      </c>
      <c r="H83" t="s">
        <v>641</v>
      </c>
      <c r="I83" t="s">
        <v>951</v>
      </c>
      <c r="J83" t="s">
        <v>888</v>
      </c>
      <c r="K83" t="s">
        <v>644</v>
      </c>
      <c r="L83" t="s">
        <v>645</v>
      </c>
      <c r="M83" t="s">
        <v>952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953</v>
      </c>
      <c r="T83" t="s">
        <v>876</v>
      </c>
    </row>
    <row r="84" spans="1:20" x14ac:dyDescent="0.25">
      <c r="A84" t="s">
        <v>72</v>
      </c>
      <c r="B84" t="s">
        <v>108</v>
      </c>
      <c r="C84">
        <v>66</v>
      </c>
      <c r="D84">
        <v>1</v>
      </c>
      <c r="E84" t="s">
        <v>954</v>
      </c>
      <c r="F84">
        <v>193.75</v>
      </c>
      <c r="G84">
        <v>7</v>
      </c>
      <c r="H84" t="s">
        <v>955</v>
      </c>
      <c r="I84" t="s">
        <v>956</v>
      </c>
      <c r="J84" t="s">
        <v>957</v>
      </c>
      <c r="K84" t="s">
        <v>958</v>
      </c>
      <c r="L84" t="s">
        <v>959</v>
      </c>
      <c r="M84" t="s">
        <v>880</v>
      </c>
      <c r="N84" t="s">
        <v>644</v>
      </c>
      <c r="O84" t="s">
        <v>811</v>
      </c>
      <c r="P84" t="s">
        <v>23</v>
      </c>
      <c r="Q84" t="s">
        <v>812</v>
      </c>
      <c r="R84" t="s">
        <v>645</v>
      </c>
      <c r="S84" t="s">
        <v>960</v>
      </c>
      <c r="T84" t="s">
        <v>880</v>
      </c>
    </row>
    <row r="85" spans="1:20" x14ac:dyDescent="0.25">
      <c r="A85" t="s">
        <v>101</v>
      </c>
      <c r="B85" t="s">
        <v>74</v>
      </c>
      <c r="C85">
        <v>66</v>
      </c>
      <c r="D85">
        <v>1</v>
      </c>
      <c r="E85" t="s">
        <v>954</v>
      </c>
      <c r="F85">
        <v>193.75</v>
      </c>
      <c r="G85">
        <v>7</v>
      </c>
      <c r="H85" t="s">
        <v>955</v>
      </c>
      <c r="I85" t="s">
        <v>956</v>
      </c>
      <c r="J85" t="s">
        <v>957</v>
      </c>
      <c r="K85" t="s">
        <v>958</v>
      </c>
      <c r="L85" t="s">
        <v>959</v>
      </c>
      <c r="M85" t="s">
        <v>880</v>
      </c>
      <c r="N85" t="s">
        <v>644</v>
      </c>
      <c r="O85" t="s">
        <v>811</v>
      </c>
      <c r="P85" t="s">
        <v>23</v>
      </c>
      <c r="Q85" t="s">
        <v>812</v>
      </c>
      <c r="R85" t="s">
        <v>645</v>
      </c>
      <c r="S85" t="s">
        <v>960</v>
      </c>
      <c r="T85" t="s">
        <v>880</v>
      </c>
    </row>
    <row r="86" spans="1:20" x14ac:dyDescent="0.25">
      <c r="A86" t="s">
        <v>22</v>
      </c>
      <c r="B86" t="s">
        <v>27</v>
      </c>
      <c r="C86">
        <v>67</v>
      </c>
      <c r="D86">
        <v>1</v>
      </c>
      <c r="E86" t="s">
        <v>954</v>
      </c>
      <c r="F86">
        <v>193.75</v>
      </c>
      <c r="G86">
        <v>7</v>
      </c>
      <c r="H86" t="s">
        <v>955</v>
      </c>
      <c r="I86" t="s">
        <v>956</v>
      </c>
      <c r="J86" t="s">
        <v>957</v>
      </c>
      <c r="K86" t="s">
        <v>958</v>
      </c>
      <c r="L86" t="s">
        <v>959</v>
      </c>
      <c r="M86" t="s">
        <v>880</v>
      </c>
      <c r="N86" t="s">
        <v>644</v>
      </c>
      <c r="O86" t="s">
        <v>811</v>
      </c>
      <c r="P86" t="s">
        <v>23</v>
      </c>
      <c r="Q86" t="s">
        <v>812</v>
      </c>
      <c r="R86" t="s">
        <v>645</v>
      </c>
      <c r="S86" t="s">
        <v>960</v>
      </c>
      <c r="T86" t="s">
        <v>880</v>
      </c>
    </row>
    <row r="87" spans="1:20" x14ac:dyDescent="0.25">
      <c r="A87" t="s">
        <v>638</v>
      </c>
      <c r="B87" t="s">
        <v>639</v>
      </c>
      <c r="C87">
        <v>66</v>
      </c>
      <c r="D87">
        <v>2</v>
      </c>
      <c r="E87" t="s">
        <v>961</v>
      </c>
      <c r="F87">
        <v>100</v>
      </c>
      <c r="G87">
        <v>0</v>
      </c>
      <c r="H87" t="s">
        <v>641</v>
      </c>
      <c r="I87" t="s">
        <v>962</v>
      </c>
      <c r="J87" t="s">
        <v>864</v>
      </c>
      <c r="K87" t="s">
        <v>644</v>
      </c>
      <c r="L87" t="s">
        <v>645</v>
      </c>
      <c r="M87" t="s">
        <v>963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964</v>
      </c>
      <c r="T87" t="s">
        <v>952</v>
      </c>
    </row>
    <row r="88" spans="1:20" x14ac:dyDescent="0.25">
      <c r="A88" t="s">
        <v>18</v>
      </c>
      <c r="B88" t="s">
        <v>19</v>
      </c>
      <c r="C88">
        <v>68</v>
      </c>
      <c r="D88">
        <v>1</v>
      </c>
      <c r="E88" t="s">
        <v>961</v>
      </c>
      <c r="F88">
        <v>100</v>
      </c>
      <c r="G88">
        <v>0</v>
      </c>
      <c r="H88" t="s">
        <v>641</v>
      </c>
      <c r="I88" t="s">
        <v>962</v>
      </c>
      <c r="J88" t="s">
        <v>864</v>
      </c>
      <c r="K88" t="s">
        <v>644</v>
      </c>
      <c r="L88" t="s">
        <v>645</v>
      </c>
      <c r="M88" t="s">
        <v>963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964</v>
      </c>
      <c r="T88" t="s">
        <v>952</v>
      </c>
    </row>
    <row r="89" spans="1:20" x14ac:dyDescent="0.25">
      <c r="A89" t="s">
        <v>638</v>
      </c>
      <c r="B89" t="s">
        <v>639</v>
      </c>
      <c r="C89">
        <v>66</v>
      </c>
      <c r="D89">
        <v>2</v>
      </c>
      <c r="E89" t="s">
        <v>965</v>
      </c>
      <c r="F89">
        <v>100</v>
      </c>
      <c r="G89">
        <v>0</v>
      </c>
      <c r="H89" t="s">
        <v>641</v>
      </c>
      <c r="I89" t="s">
        <v>966</v>
      </c>
      <c r="J89" t="s">
        <v>967</v>
      </c>
      <c r="K89" t="s">
        <v>644</v>
      </c>
      <c r="L89" t="s">
        <v>645</v>
      </c>
      <c r="M89" t="s">
        <v>968</v>
      </c>
      <c r="N89" t="s">
        <v>644</v>
      </c>
      <c r="O89" t="s">
        <v>647</v>
      </c>
      <c r="P89" t="s">
        <v>5</v>
      </c>
      <c r="Q89" t="s">
        <v>648</v>
      </c>
      <c r="R89" t="s">
        <v>645</v>
      </c>
      <c r="S89" t="s">
        <v>969</v>
      </c>
      <c r="T89" t="s">
        <v>970</v>
      </c>
    </row>
    <row r="90" spans="1:20" x14ac:dyDescent="0.25">
      <c r="A90" t="s">
        <v>18</v>
      </c>
      <c r="B90" t="s">
        <v>19</v>
      </c>
      <c r="C90">
        <v>68</v>
      </c>
      <c r="D90">
        <v>1</v>
      </c>
      <c r="E90" t="s">
        <v>965</v>
      </c>
      <c r="F90">
        <v>100</v>
      </c>
      <c r="G90">
        <v>0</v>
      </c>
      <c r="H90" t="s">
        <v>641</v>
      </c>
      <c r="I90" t="s">
        <v>966</v>
      </c>
      <c r="J90" t="s">
        <v>967</v>
      </c>
      <c r="K90" t="s">
        <v>644</v>
      </c>
      <c r="L90" t="s">
        <v>645</v>
      </c>
      <c r="M90" t="s">
        <v>968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969</v>
      </c>
      <c r="T90" t="s">
        <v>970</v>
      </c>
    </row>
    <row r="91" spans="1:20" x14ac:dyDescent="0.25">
      <c r="A91" t="s">
        <v>638</v>
      </c>
      <c r="B91" t="s">
        <v>639</v>
      </c>
      <c r="C91">
        <v>66</v>
      </c>
      <c r="D91">
        <v>2</v>
      </c>
      <c r="E91" t="s">
        <v>971</v>
      </c>
      <c r="F91">
        <v>100</v>
      </c>
      <c r="G91">
        <v>0</v>
      </c>
      <c r="H91" t="s">
        <v>641</v>
      </c>
      <c r="I91" t="s">
        <v>972</v>
      </c>
      <c r="J91" t="s">
        <v>657</v>
      </c>
      <c r="K91" t="s">
        <v>644</v>
      </c>
      <c r="L91" t="s">
        <v>645</v>
      </c>
      <c r="M91" t="s">
        <v>973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974</v>
      </c>
      <c r="T91" t="s">
        <v>968</v>
      </c>
    </row>
    <row r="92" spans="1:20" x14ac:dyDescent="0.25">
      <c r="A92" t="s">
        <v>18</v>
      </c>
      <c r="B92" t="s">
        <v>19</v>
      </c>
      <c r="C92">
        <v>68</v>
      </c>
      <c r="D92">
        <v>1</v>
      </c>
      <c r="E92" t="s">
        <v>971</v>
      </c>
      <c r="F92">
        <v>100</v>
      </c>
      <c r="G92">
        <v>0</v>
      </c>
      <c r="H92" t="s">
        <v>641</v>
      </c>
      <c r="I92" t="s">
        <v>972</v>
      </c>
      <c r="J92" t="s">
        <v>657</v>
      </c>
      <c r="K92" t="s">
        <v>644</v>
      </c>
      <c r="L92" t="s">
        <v>645</v>
      </c>
      <c r="M92" t="s">
        <v>973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974</v>
      </c>
      <c r="T92" t="s">
        <v>968</v>
      </c>
    </row>
    <row r="93" spans="1:20" x14ac:dyDescent="0.25">
      <c r="A93" t="s">
        <v>147</v>
      </c>
      <c r="B93" t="s">
        <v>148</v>
      </c>
      <c r="C93">
        <v>50</v>
      </c>
      <c r="D93">
        <v>6</v>
      </c>
      <c r="E93" t="s">
        <v>975</v>
      </c>
      <c r="F93">
        <v>200</v>
      </c>
      <c r="G93">
        <v>0</v>
      </c>
      <c r="H93" t="s">
        <v>641</v>
      </c>
      <c r="I93" t="s">
        <v>976</v>
      </c>
      <c r="J93" t="s">
        <v>801</v>
      </c>
      <c r="K93" t="s">
        <v>644</v>
      </c>
      <c r="L93" t="s">
        <v>645</v>
      </c>
      <c r="M93" t="s">
        <v>977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978</v>
      </c>
      <c r="T93" t="s">
        <v>977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979</v>
      </c>
      <c r="F94">
        <v>200</v>
      </c>
      <c r="G94">
        <v>0</v>
      </c>
      <c r="H94" t="s">
        <v>641</v>
      </c>
      <c r="I94" t="s">
        <v>980</v>
      </c>
      <c r="J94" t="s">
        <v>981</v>
      </c>
      <c r="K94" t="s">
        <v>644</v>
      </c>
      <c r="L94" t="s">
        <v>645</v>
      </c>
      <c r="M94" t="s">
        <v>977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982</v>
      </c>
      <c r="T94" t="s">
        <v>977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983</v>
      </c>
      <c r="F95">
        <v>100</v>
      </c>
      <c r="G95">
        <v>0</v>
      </c>
      <c r="H95" t="s">
        <v>641</v>
      </c>
      <c r="I95" t="s">
        <v>984</v>
      </c>
      <c r="J95" t="s">
        <v>745</v>
      </c>
      <c r="K95" t="s">
        <v>644</v>
      </c>
      <c r="L95" t="s">
        <v>645</v>
      </c>
      <c r="M95" t="s">
        <v>985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986</v>
      </c>
      <c r="T95" t="s">
        <v>985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987</v>
      </c>
      <c r="F96">
        <v>100</v>
      </c>
      <c r="G96">
        <v>0</v>
      </c>
      <c r="H96" t="s">
        <v>641</v>
      </c>
      <c r="I96" t="s">
        <v>988</v>
      </c>
      <c r="J96" t="s">
        <v>989</v>
      </c>
      <c r="K96" t="s">
        <v>644</v>
      </c>
      <c r="L96" t="s">
        <v>645</v>
      </c>
      <c r="M96" t="s">
        <v>985</v>
      </c>
      <c r="N96" t="s">
        <v>644</v>
      </c>
      <c r="O96" t="s">
        <v>668</v>
      </c>
      <c r="P96" t="s">
        <v>5</v>
      </c>
      <c r="Q96" t="s">
        <v>669</v>
      </c>
      <c r="R96" t="s">
        <v>645</v>
      </c>
      <c r="S96" t="s">
        <v>990</v>
      </c>
      <c r="T96" t="s">
        <v>985</v>
      </c>
    </row>
    <row r="97" spans="1:20" x14ac:dyDescent="0.25">
      <c r="A97" t="s">
        <v>147</v>
      </c>
      <c r="B97" t="s">
        <v>148</v>
      </c>
      <c r="C97">
        <v>50</v>
      </c>
      <c r="D97">
        <v>12</v>
      </c>
      <c r="E97" t="s">
        <v>991</v>
      </c>
      <c r="F97">
        <v>500</v>
      </c>
      <c r="G97">
        <v>0</v>
      </c>
      <c r="H97" t="s">
        <v>641</v>
      </c>
      <c r="I97" t="s">
        <v>992</v>
      </c>
      <c r="J97" t="s">
        <v>993</v>
      </c>
      <c r="K97" t="s">
        <v>644</v>
      </c>
      <c r="L97" t="s">
        <v>645</v>
      </c>
      <c r="M97" t="s">
        <v>994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995</v>
      </c>
      <c r="T97" t="s">
        <v>994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991</v>
      </c>
      <c r="F98">
        <v>500</v>
      </c>
      <c r="G98">
        <v>0</v>
      </c>
      <c r="H98" t="s">
        <v>641</v>
      </c>
      <c r="I98" t="s">
        <v>992</v>
      </c>
      <c r="J98" t="s">
        <v>993</v>
      </c>
      <c r="K98" t="s">
        <v>644</v>
      </c>
      <c r="L98" t="s">
        <v>645</v>
      </c>
      <c r="M98" t="s">
        <v>994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995</v>
      </c>
      <c r="T98" t="s">
        <v>994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996</v>
      </c>
      <c r="F99">
        <v>200</v>
      </c>
      <c r="G99">
        <v>0</v>
      </c>
      <c r="H99" t="s">
        <v>641</v>
      </c>
      <c r="I99" t="s">
        <v>997</v>
      </c>
      <c r="J99" t="s">
        <v>998</v>
      </c>
      <c r="K99" t="s">
        <v>644</v>
      </c>
      <c r="L99" t="s">
        <v>645</v>
      </c>
      <c r="M99" t="s">
        <v>999</v>
      </c>
      <c r="N99" t="s">
        <v>644</v>
      </c>
      <c r="O99" t="s">
        <v>668</v>
      </c>
      <c r="P99" t="s">
        <v>5</v>
      </c>
      <c r="Q99" t="s">
        <v>669</v>
      </c>
      <c r="R99" t="s">
        <v>645</v>
      </c>
      <c r="S99" t="s">
        <v>1000</v>
      </c>
      <c r="T99" t="s">
        <v>999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1001</v>
      </c>
      <c r="F100">
        <v>229</v>
      </c>
      <c r="G100">
        <v>29</v>
      </c>
      <c r="H100" t="s">
        <v>641</v>
      </c>
      <c r="I100" t="s">
        <v>1002</v>
      </c>
      <c r="J100" t="s">
        <v>1003</v>
      </c>
      <c r="K100" t="s">
        <v>644</v>
      </c>
      <c r="L100" t="s">
        <v>645</v>
      </c>
      <c r="M100" t="s">
        <v>999</v>
      </c>
      <c r="N100" t="s">
        <v>644</v>
      </c>
      <c r="O100" t="s">
        <v>668</v>
      </c>
      <c r="P100" t="s">
        <v>5</v>
      </c>
      <c r="Q100" t="s">
        <v>669</v>
      </c>
      <c r="R100" t="s">
        <v>645</v>
      </c>
      <c r="S100" t="s">
        <v>1004</v>
      </c>
      <c r="T100" t="s">
        <v>999</v>
      </c>
    </row>
    <row r="101" spans="1:20" x14ac:dyDescent="0.25">
      <c r="A101" t="s">
        <v>147</v>
      </c>
      <c r="B101" t="s">
        <v>148</v>
      </c>
      <c r="C101">
        <v>50</v>
      </c>
      <c r="D101">
        <v>12</v>
      </c>
      <c r="E101" t="s">
        <v>1005</v>
      </c>
      <c r="F101">
        <v>400</v>
      </c>
      <c r="G101">
        <v>0</v>
      </c>
      <c r="H101" t="s">
        <v>641</v>
      </c>
      <c r="I101" t="s">
        <v>1006</v>
      </c>
      <c r="J101" t="s">
        <v>666</v>
      </c>
      <c r="K101" t="s">
        <v>644</v>
      </c>
      <c r="L101" t="s">
        <v>645</v>
      </c>
      <c r="M101" t="s">
        <v>1007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1008</v>
      </c>
      <c r="T101" t="s">
        <v>1007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1009</v>
      </c>
      <c r="F102">
        <v>100</v>
      </c>
      <c r="G102">
        <v>0</v>
      </c>
      <c r="H102" t="s">
        <v>641</v>
      </c>
      <c r="I102" t="s">
        <v>1010</v>
      </c>
      <c r="J102" t="s">
        <v>869</v>
      </c>
      <c r="K102" t="s">
        <v>644</v>
      </c>
      <c r="L102" t="s">
        <v>645</v>
      </c>
      <c r="M102" t="s">
        <v>1007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1011</v>
      </c>
      <c r="T102" t="s">
        <v>1007</v>
      </c>
    </row>
    <row r="103" spans="1:20" x14ac:dyDescent="0.25">
      <c r="A103" t="s">
        <v>638</v>
      </c>
      <c r="B103" t="s">
        <v>639</v>
      </c>
      <c r="C103">
        <v>66</v>
      </c>
      <c r="D103">
        <v>2</v>
      </c>
      <c r="E103" t="s">
        <v>1012</v>
      </c>
      <c r="F103">
        <v>200</v>
      </c>
      <c r="G103">
        <v>0</v>
      </c>
      <c r="H103" t="s">
        <v>641</v>
      </c>
      <c r="I103" t="s">
        <v>1013</v>
      </c>
      <c r="J103" t="s">
        <v>736</v>
      </c>
      <c r="K103" t="s">
        <v>644</v>
      </c>
      <c r="L103" t="s">
        <v>645</v>
      </c>
      <c r="M103" t="s">
        <v>1014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1015</v>
      </c>
      <c r="T103" t="s">
        <v>1014</v>
      </c>
    </row>
    <row r="104" spans="1:20" x14ac:dyDescent="0.25">
      <c r="A104" t="s">
        <v>18</v>
      </c>
      <c r="B104" t="s">
        <v>19</v>
      </c>
      <c r="C104">
        <v>68</v>
      </c>
      <c r="D104">
        <v>1</v>
      </c>
      <c r="E104" t="s">
        <v>1012</v>
      </c>
      <c r="F104">
        <v>200</v>
      </c>
      <c r="G104">
        <v>0</v>
      </c>
      <c r="H104" t="s">
        <v>641</v>
      </c>
      <c r="I104" t="s">
        <v>1013</v>
      </c>
      <c r="J104" t="s">
        <v>736</v>
      </c>
      <c r="K104" t="s">
        <v>644</v>
      </c>
      <c r="L104" t="s">
        <v>645</v>
      </c>
      <c r="M104" t="s">
        <v>1014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1015</v>
      </c>
      <c r="T104" t="s">
        <v>1014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3</v>
      </c>
      <c r="E105" t="s">
        <v>1012</v>
      </c>
      <c r="F105">
        <v>200</v>
      </c>
      <c r="G105">
        <v>0</v>
      </c>
      <c r="H105" t="s">
        <v>641</v>
      </c>
      <c r="I105" t="s">
        <v>1013</v>
      </c>
      <c r="J105" t="s">
        <v>736</v>
      </c>
      <c r="K105" t="s">
        <v>644</v>
      </c>
      <c r="L105" t="s">
        <v>645</v>
      </c>
      <c r="M105" t="s">
        <v>1014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1015</v>
      </c>
      <c r="T105" t="s">
        <v>1014</v>
      </c>
    </row>
    <row r="106" spans="1:20" x14ac:dyDescent="0.25">
      <c r="A106" t="s">
        <v>638</v>
      </c>
      <c r="B106" t="s">
        <v>639</v>
      </c>
      <c r="C106">
        <v>66</v>
      </c>
      <c r="D106">
        <v>2</v>
      </c>
      <c r="E106" t="s">
        <v>1016</v>
      </c>
      <c r="F106">
        <v>100</v>
      </c>
      <c r="G106">
        <v>0</v>
      </c>
      <c r="H106" t="s">
        <v>641</v>
      </c>
      <c r="I106" t="s">
        <v>1017</v>
      </c>
      <c r="J106" t="s">
        <v>1018</v>
      </c>
      <c r="K106" t="s">
        <v>644</v>
      </c>
      <c r="L106" t="s">
        <v>645</v>
      </c>
      <c r="M106" t="s">
        <v>1019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1020</v>
      </c>
      <c r="T106" t="s">
        <v>1019</v>
      </c>
    </row>
    <row r="107" spans="1:20" x14ac:dyDescent="0.25">
      <c r="A107" t="s">
        <v>18</v>
      </c>
      <c r="B107" t="s">
        <v>19</v>
      </c>
      <c r="C107">
        <v>68</v>
      </c>
      <c r="D107">
        <v>1</v>
      </c>
      <c r="E107" t="s">
        <v>1016</v>
      </c>
      <c r="F107">
        <v>100</v>
      </c>
      <c r="G107">
        <v>0</v>
      </c>
      <c r="H107" t="s">
        <v>641</v>
      </c>
      <c r="I107" t="s">
        <v>1017</v>
      </c>
      <c r="J107" t="s">
        <v>1018</v>
      </c>
      <c r="K107" t="s">
        <v>644</v>
      </c>
      <c r="L107" t="s">
        <v>645</v>
      </c>
      <c r="M107" t="s">
        <v>1019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1020</v>
      </c>
      <c r="T107" t="s">
        <v>1019</v>
      </c>
    </row>
    <row r="108" spans="1:20" x14ac:dyDescent="0.25">
      <c r="A108" t="s">
        <v>147</v>
      </c>
      <c r="B108" t="s">
        <v>148</v>
      </c>
      <c r="C108">
        <v>50</v>
      </c>
      <c r="D108">
        <v>6</v>
      </c>
      <c r="E108" t="s">
        <v>1021</v>
      </c>
      <c r="F108">
        <v>200</v>
      </c>
      <c r="G108">
        <v>0</v>
      </c>
      <c r="H108" t="s">
        <v>641</v>
      </c>
      <c r="I108" t="s">
        <v>1022</v>
      </c>
      <c r="J108" t="s">
        <v>745</v>
      </c>
      <c r="K108" t="s">
        <v>644</v>
      </c>
      <c r="L108" t="s">
        <v>645</v>
      </c>
      <c r="M108" t="s">
        <v>1019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1023</v>
      </c>
      <c r="T108" t="s">
        <v>1019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1024</v>
      </c>
      <c r="F109">
        <v>100</v>
      </c>
      <c r="G109">
        <v>0</v>
      </c>
      <c r="H109" t="s">
        <v>641</v>
      </c>
      <c r="I109" t="s">
        <v>1025</v>
      </c>
      <c r="J109" t="s">
        <v>736</v>
      </c>
      <c r="K109" t="s">
        <v>644</v>
      </c>
      <c r="L109" t="s">
        <v>645</v>
      </c>
      <c r="M109" t="s">
        <v>1026</v>
      </c>
      <c r="N109" t="s">
        <v>644</v>
      </c>
      <c r="O109" t="s">
        <v>726</v>
      </c>
      <c r="P109" t="s">
        <v>5</v>
      </c>
      <c r="Q109" t="s">
        <v>648</v>
      </c>
      <c r="R109" t="s">
        <v>645</v>
      </c>
      <c r="S109" t="s">
        <v>1027</v>
      </c>
      <c r="T109" t="s">
        <v>1026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1028</v>
      </c>
      <c r="F110">
        <v>100</v>
      </c>
      <c r="G110">
        <v>0</v>
      </c>
      <c r="H110" t="s">
        <v>641</v>
      </c>
      <c r="I110" t="s">
        <v>1029</v>
      </c>
      <c r="J110" t="s">
        <v>708</v>
      </c>
      <c r="K110" t="s">
        <v>644</v>
      </c>
      <c r="L110" t="s">
        <v>645</v>
      </c>
      <c r="M110" t="s">
        <v>1030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1031</v>
      </c>
      <c r="T110" t="s">
        <v>1030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1032</v>
      </c>
      <c r="F111">
        <v>200</v>
      </c>
      <c r="G111">
        <v>0</v>
      </c>
      <c r="H111" t="s">
        <v>641</v>
      </c>
      <c r="I111" t="s">
        <v>1033</v>
      </c>
      <c r="J111" t="s">
        <v>685</v>
      </c>
      <c r="K111" t="s">
        <v>644</v>
      </c>
      <c r="L111" t="s">
        <v>645</v>
      </c>
      <c r="M111" t="s">
        <v>1030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1034</v>
      </c>
      <c r="T111" t="s">
        <v>1030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1035</v>
      </c>
      <c r="F112">
        <v>100</v>
      </c>
      <c r="G112">
        <v>0</v>
      </c>
      <c r="H112" t="s">
        <v>641</v>
      </c>
      <c r="I112" t="s">
        <v>1036</v>
      </c>
      <c r="J112" t="s">
        <v>783</v>
      </c>
      <c r="K112" t="s">
        <v>644</v>
      </c>
      <c r="L112" t="s">
        <v>645</v>
      </c>
      <c r="M112" t="s">
        <v>1030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1037</v>
      </c>
      <c r="T112" t="s">
        <v>1030</v>
      </c>
    </row>
    <row r="113" spans="1:20" x14ac:dyDescent="0.25">
      <c r="A113" t="s">
        <v>101</v>
      </c>
      <c r="B113" t="s">
        <v>74</v>
      </c>
      <c r="C113">
        <v>120</v>
      </c>
      <c r="D113">
        <v>6</v>
      </c>
      <c r="E113" t="s">
        <v>1038</v>
      </c>
      <c r="F113">
        <v>600</v>
      </c>
      <c r="G113">
        <v>0</v>
      </c>
      <c r="H113" t="s">
        <v>641</v>
      </c>
      <c r="I113" t="s">
        <v>1039</v>
      </c>
      <c r="J113" t="s">
        <v>708</v>
      </c>
      <c r="K113" t="s">
        <v>644</v>
      </c>
      <c r="L113" t="s">
        <v>645</v>
      </c>
      <c r="M113" t="s">
        <v>1040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1041</v>
      </c>
      <c r="T113" t="s">
        <v>1040</v>
      </c>
    </row>
    <row r="114" spans="1:20" x14ac:dyDescent="0.25">
      <c r="A114" t="s">
        <v>638</v>
      </c>
      <c r="B114" t="s">
        <v>639</v>
      </c>
      <c r="C114">
        <v>66</v>
      </c>
      <c r="D114">
        <v>4</v>
      </c>
      <c r="E114" t="s">
        <v>1042</v>
      </c>
      <c r="F114">
        <v>200</v>
      </c>
      <c r="G114">
        <v>0</v>
      </c>
      <c r="H114" t="s">
        <v>641</v>
      </c>
      <c r="I114" t="s">
        <v>1043</v>
      </c>
      <c r="J114" t="s">
        <v>666</v>
      </c>
      <c r="K114" t="s">
        <v>644</v>
      </c>
      <c r="L114" t="s">
        <v>645</v>
      </c>
      <c r="M114" t="s">
        <v>1040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1044</v>
      </c>
      <c r="T114" t="s">
        <v>1040</v>
      </c>
    </row>
    <row r="115" spans="1:20" x14ac:dyDescent="0.25">
      <c r="A115" t="s">
        <v>18</v>
      </c>
      <c r="B115" t="s">
        <v>19</v>
      </c>
      <c r="C115">
        <v>68</v>
      </c>
      <c r="D115">
        <v>2</v>
      </c>
      <c r="E115" t="s">
        <v>1042</v>
      </c>
      <c r="F115">
        <v>200</v>
      </c>
      <c r="G115">
        <v>0</v>
      </c>
      <c r="H115" t="s">
        <v>641</v>
      </c>
      <c r="I115" t="s">
        <v>1043</v>
      </c>
      <c r="J115" t="s">
        <v>666</v>
      </c>
      <c r="K115" t="s">
        <v>644</v>
      </c>
      <c r="L115" t="s">
        <v>645</v>
      </c>
      <c r="M115" t="s">
        <v>1040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1044</v>
      </c>
      <c r="T115" t="s">
        <v>1040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1045</v>
      </c>
      <c r="F116">
        <v>100</v>
      </c>
      <c r="G116">
        <v>0</v>
      </c>
      <c r="H116" t="s">
        <v>641</v>
      </c>
      <c r="I116" t="s">
        <v>1046</v>
      </c>
      <c r="J116" t="s">
        <v>1047</v>
      </c>
      <c r="K116" t="s">
        <v>644</v>
      </c>
      <c r="L116" t="s">
        <v>645</v>
      </c>
      <c r="M116" t="s">
        <v>1040</v>
      </c>
      <c r="N116" t="s">
        <v>644</v>
      </c>
      <c r="O116" t="s">
        <v>647</v>
      </c>
      <c r="P116" t="s">
        <v>5</v>
      </c>
      <c r="Q116" t="s">
        <v>648</v>
      </c>
      <c r="R116" t="s">
        <v>1048</v>
      </c>
      <c r="S116" t="s">
        <v>1049</v>
      </c>
      <c r="T116" t="s">
        <v>1040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1050</v>
      </c>
      <c r="F117">
        <v>100</v>
      </c>
      <c r="G117">
        <v>0</v>
      </c>
      <c r="H117" t="s">
        <v>641</v>
      </c>
      <c r="I117" t="s">
        <v>1051</v>
      </c>
      <c r="J117" t="s">
        <v>924</v>
      </c>
      <c r="K117" t="s">
        <v>644</v>
      </c>
      <c r="L117" t="s">
        <v>645</v>
      </c>
      <c r="M117" t="s">
        <v>1040</v>
      </c>
      <c r="N117" t="s">
        <v>644</v>
      </c>
      <c r="O117" t="s">
        <v>668</v>
      </c>
      <c r="P117" t="s">
        <v>5</v>
      </c>
      <c r="Q117" t="s">
        <v>669</v>
      </c>
      <c r="R117" t="s">
        <v>645</v>
      </c>
      <c r="S117" t="s">
        <v>1052</v>
      </c>
      <c r="T117" t="s">
        <v>1040</v>
      </c>
    </row>
    <row r="118" spans="1:20" x14ac:dyDescent="0.25">
      <c r="A118" t="s">
        <v>147</v>
      </c>
      <c r="B118" t="s">
        <v>148</v>
      </c>
      <c r="C118">
        <v>50</v>
      </c>
      <c r="D118">
        <v>6</v>
      </c>
      <c r="E118" t="s">
        <v>1053</v>
      </c>
      <c r="F118">
        <v>200</v>
      </c>
      <c r="G118">
        <v>0</v>
      </c>
      <c r="H118" t="s">
        <v>641</v>
      </c>
      <c r="I118" t="s">
        <v>1054</v>
      </c>
      <c r="J118" t="s">
        <v>724</v>
      </c>
      <c r="K118" t="s">
        <v>644</v>
      </c>
      <c r="L118" t="s">
        <v>645</v>
      </c>
      <c r="M118" t="s">
        <v>1055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1056</v>
      </c>
      <c r="T118" t="s">
        <v>1055</v>
      </c>
    </row>
    <row r="119" spans="1:20" x14ac:dyDescent="0.25">
      <c r="A119" t="s">
        <v>147</v>
      </c>
      <c r="B119" t="s">
        <v>148</v>
      </c>
      <c r="C119">
        <v>50</v>
      </c>
      <c r="D119">
        <v>30</v>
      </c>
      <c r="E119" t="s">
        <v>1057</v>
      </c>
      <c r="F119">
        <v>1000</v>
      </c>
      <c r="G119">
        <v>0</v>
      </c>
      <c r="H119" t="s">
        <v>641</v>
      </c>
      <c r="I119" t="s">
        <v>1058</v>
      </c>
      <c r="J119" t="s">
        <v>967</v>
      </c>
      <c r="K119" t="s">
        <v>644</v>
      </c>
      <c r="L119" t="s">
        <v>645</v>
      </c>
      <c r="M119" t="s">
        <v>1055</v>
      </c>
      <c r="N119" t="s">
        <v>644</v>
      </c>
      <c r="O119" t="s">
        <v>647</v>
      </c>
      <c r="P119" t="s">
        <v>5</v>
      </c>
      <c r="Q119" t="s">
        <v>648</v>
      </c>
      <c r="R119" t="s">
        <v>1059</v>
      </c>
      <c r="S119" t="s">
        <v>1060</v>
      </c>
      <c r="T119" t="s">
        <v>1055</v>
      </c>
    </row>
    <row r="120" spans="1:20" x14ac:dyDescent="0.25">
      <c r="A120" t="s">
        <v>638</v>
      </c>
      <c r="B120" t="s">
        <v>639</v>
      </c>
      <c r="C120">
        <v>66</v>
      </c>
      <c r="D120">
        <v>2</v>
      </c>
      <c r="E120" t="s">
        <v>1061</v>
      </c>
      <c r="F120">
        <v>200</v>
      </c>
      <c r="G120">
        <v>0</v>
      </c>
      <c r="H120" t="s">
        <v>641</v>
      </c>
      <c r="I120" t="s">
        <v>1062</v>
      </c>
      <c r="J120" t="s">
        <v>736</v>
      </c>
      <c r="K120" t="s">
        <v>644</v>
      </c>
      <c r="L120" t="s">
        <v>645</v>
      </c>
      <c r="M120" t="s">
        <v>1063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1064</v>
      </c>
      <c r="T120" t="s">
        <v>1063</v>
      </c>
    </row>
    <row r="121" spans="1:20" x14ac:dyDescent="0.25">
      <c r="A121" t="s">
        <v>18</v>
      </c>
      <c r="B121" t="s">
        <v>19</v>
      </c>
      <c r="C121">
        <v>68</v>
      </c>
      <c r="D121">
        <v>1</v>
      </c>
      <c r="E121" t="s">
        <v>1061</v>
      </c>
      <c r="F121">
        <v>200</v>
      </c>
      <c r="G121">
        <v>0</v>
      </c>
      <c r="H121" t="s">
        <v>641</v>
      </c>
      <c r="I121" t="s">
        <v>1062</v>
      </c>
      <c r="J121" t="s">
        <v>736</v>
      </c>
      <c r="K121" t="s">
        <v>644</v>
      </c>
      <c r="L121" t="s">
        <v>645</v>
      </c>
      <c r="M121" t="s">
        <v>1063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1064</v>
      </c>
      <c r="T121" t="s">
        <v>1063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1061</v>
      </c>
      <c r="F122">
        <v>200</v>
      </c>
      <c r="G122">
        <v>0</v>
      </c>
      <c r="H122" t="s">
        <v>641</v>
      </c>
      <c r="I122" t="s">
        <v>1062</v>
      </c>
      <c r="J122" t="s">
        <v>736</v>
      </c>
      <c r="K122" t="s">
        <v>644</v>
      </c>
      <c r="L122" t="s">
        <v>645</v>
      </c>
      <c r="M122" t="s">
        <v>1063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1064</v>
      </c>
      <c r="T122" t="s">
        <v>1063</v>
      </c>
    </row>
    <row r="123" spans="1:20" x14ac:dyDescent="0.25">
      <c r="A123" t="s">
        <v>638</v>
      </c>
      <c r="B123" t="s">
        <v>639</v>
      </c>
      <c r="C123">
        <v>66</v>
      </c>
      <c r="D123">
        <v>2</v>
      </c>
      <c r="E123" t="s">
        <v>1065</v>
      </c>
      <c r="F123">
        <v>100</v>
      </c>
      <c r="G123">
        <v>0</v>
      </c>
      <c r="H123" t="s">
        <v>641</v>
      </c>
      <c r="I123" t="s">
        <v>1066</v>
      </c>
      <c r="J123" t="s">
        <v>1067</v>
      </c>
      <c r="K123" t="s">
        <v>644</v>
      </c>
      <c r="L123" t="s">
        <v>645</v>
      </c>
      <c r="M123" t="s">
        <v>1068</v>
      </c>
      <c r="N123" t="s">
        <v>644</v>
      </c>
      <c r="O123" t="s">
        <v>668</v>
      </c>
      <c r="P123" t="s">
        <v>5</v>
      </c>
      <c r="Q123" t="s">
        <v>669</v>
      </c>
      <c r="R123" t="s">
        <v>645</v>
      </c>
      <c r="S123" t="s">
        <v>1069</v>
      </c>
      <c r="T123" t="s">
        <v>1068</v>
      </c>
    </row>
    <row r="124" spans="1:20" x14ac:dyDescent="0.25">
      <c r="A124" t="s">
        <v>18</v>
      </c>
      <c r="B124" t="s">
        <v>19</v>
      </c>
      <c r="C124">
        <v>68</v>
      </c>
      <c r="D124">
        <v>1</v>
      </c>
      <c r="E124" t="s">
        <v>1065</v>
      </c>
      <c r="F124">
        <v>100</v>
      </c>
      <c r="G124">
        <v>0</v>
      </c>
      <c r="H124" t="s">
        <v>641</v>
      </c>
      <c r="I124" t="s">
        <v>1066</v>
      </c>
      <c r="J124" t="s">
        <v>1067</v>
      </c>
      <c r="K124" t="s">
        <v>644</v>
      </c>
      <c r="L124" t="s">
        <v>645</v>
      </c>
      <c r="M124" t="s">
        <v>1068</v>
      </c>
      <c r="N124" t="s">
        <v>644</v>
      </c>
      <c r="O124" t="s">
        <v>668</v>
      </c>
      <c r="P124" t="s">
        <v>5</v>
      </c>
      <c r="Q124" t="s">
        <v>669</v>
      </c>
      <c r="R124" t="s">
        <v>645</v>
      </c>
      <c r="S124" t="s">
        <v>1069</v>
      </c>
      <c r="T124" t="s">
        <v>1068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1070</v>
      </c>
      <c r="F125">
        <v>100</v>
      </c>
      <c r="G125">
        <v>0</v>
      </c>
      <c r="H125" t="s">
        <v>641</v>
      </c>
      <c r="I125" t="s">
        <v>1071</v>
      </c>
      <c r="J125" t="s">
        <v>1072</v>
      </c>
      <c r="K125" t="s">
        <v>644</v>
      </c>
      <c r="L125" t="s">
        <v>645</v>
      </c>
      <c r="M125" t="s">
        <v>1068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1073</v>
      </c>
      <c r="T125" t="s">
        <v>1068</v>
      </c>
    </row>
    <row r="126" spans="1:20" x14ac:dyDescent="0.25">
      <c r="A126" t="s">
        <v>638</v>
      </c>
      <c r="B126" t="s">
        <v>639</v>
      </c>
      <c r="C126">
        <v>66</v>
      </c>
      <c r="D126">
        <v>2</v>
      </c>
      <c r="E126" t="s">
        <v>1074</v>
      </c>
      <c r="F126">
        <v>100</v>
      </c>
      <c r="G126">
        <v>0</v>
      </c>
      <c r="H126" t="s">
        <v>641</v>
      </c>
      <c r="I126" t="s">
        <v>1075</v>
      </c>
      <c r="J126" t="s">
        <v>657</v>
      </c>
      <c r="K126" t="s">
        <v>644</v>
      </c>
      <c r="L126" t="s">
        <v>645</v>
      </c>
      <c r="M126" t="s">
        <v>1076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1077</v>
      </c>
      <c r="T126" t="s">
        <v>1076</v>
      </c>
    </row>
    <row r="127" spans="1:20" x14ac:dyDescent="0.25">
      <c r="A127" t="s">
        <v>18</v>
      </c>
      <c r="B127" t="s">
        <v>19</v>
      </c>
      <c r="C127">
        <v>68</v>
      </c>
      <c r="D127">
        <v>1</v>
      </c>
      <c r="E127" t="s">
        <v>1074</v>
      </c>
      <c r="F127">
        <v>100</v>
      </c>
      <c r="G127">
        <v>0</v>
      </c>
      <c r="H127" t="s">
        <v>641</v>
      </c>
      <c r="I127" t="s">
        <v>1075</v>
      </c>
      <c r="J127" t="s">
        <v>657</v>
      </c>
      <c r="K127" t="s">
        <v>644</v>
      </c>
      <c r="L127" t="s">
        <v>645</v>
      </c>
      <c r="M127" t="s">
        <v>1076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1077</v>
      </c>
      <c r="T127" t="s">
        <v>1076</v>
      </c>
    </row>
    <row r="128" spans="1:20" x14ac:dyDescent="0.25">
      <c r="A128" t="s">
        <v>147</v>
      </c>
      <c r="B128" t="s">
        <v>148</v>
      </c>
      <c r="C128">
        <v>50</v>
      </c>
      <c r="D128">
        <v>6</v>
      </c>
      <c r="E128" t="s">
        <v>1078</v>
      </c>
      <c r="F128">
        <v>200</v>
      </c>
      <c r="G128">
        <v>0</v>
      </c>
      <c r="H128" t="s">
        <v>641</v>
      </c>
      <c r="I128" t="s">
        <v>1079</v>
      </c>
      <c r="J128" t="s">
        <v>745</v>
      </c>
      <c r="K128" t="s">
        <v>644</v>
      </c>
      <c r="L128" t="s">
        <v>645</v>
      </c>
      <c r="M128" t="s">
        <v>1080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1081</v>
      </c>
      <c r="T128" t="s">
        <v>1080</v>
      </c>
    </row>
    <row r="129" spans="1:20" x14ac:dyDescent="0.25">
      <c r="A129" t="s">
        <v>638</v>
      </c>
      <c r="B129" t="s">
        <v>639</v>
      </c>
      <c r="C129">
        <v>66</v>
      </c>
      <c r="D129">
        <v>20</v>
      </c>
      <c r="E129" t="s">
        <v>1082</v>
      </c>
      <c r="F129">
        <v>1000</v>
      </c>
      <c r="G129">
        <v>0</v>
      </c>
      <c r="H129" t="s">
        <v>641</v>
      </c>
      <c r="I129" t="s">
        <v>1058</v>
      </c>
      <c r="J129" t="s">
        <v>967</v>
      </c>
      <c r="K129" t="s">
        <v>644</v>
      </c>
      <c r="L129" t="s">
        <v>645</v>
      </c>
      <c r="M129" t="s">
        <v>1083</v>
      </c>
      <c r="N129" t="s">
        <v>644</v>
      </c>
      <c r="O129" t="s">
        <v>726</v>
      </c>
      <c r="P129" t="s">
        <v>5</v>
      </c>
      <c r="Q129" t="s">
        <v>648</v>
      </c>
      <c r="R129" t="s">
        <v>645</v>
      </c>
      <c r="S129" t="s">
        <v>1084</v>
      </c>
      <c r="T129" t="s">
        <v>1083</v>
      </c>
    </row>
    <row r="130" spans="1:20" x14ac:dyDescent="0.25">
      <c r="A130" t="s">
        <v>18</v>
      </c>
      <c r="B130" t="s">
        <v>19</v>
      </c>
      <c r="C130">
        <v>68</v>
      </c>
      <c r="D130">
        <v>10</v>
      </c>
      <c r="E130" t="s">
        <v>1082</v>
      </c>
      <c r="F130">
        <v>1000</v>
      </c>
      <c r="G130">
        <v>0</v>
      </c>
      <c r="H130" t="s">
        <v>641</v>
      </c>
      <c r="I130" t="s">
        <v>1058</v>
      </c>
      <c r="J130" t="s">
        <v>967</v>
      </c>
      <c r="K130" t="s">
        <v>644</v>
      </c>
      <c r="L130" t="s">
        <v>645</v>
      </c>
      <c r="M130" t="s">
        <v>1083</v>
      </c>
      <c r="N130" t="s">
        <v>644</v>
      </c>
      <c r="O130" t="s">
        <v>726</v>
      </c>
      <c r="P130" t="s">
        <v>5</v>
      </c>
      <c r="Q130" t="s">
        <v>648</v>
      </c>
      <c r="R130" t="s">
        <v>645</v>
      </c>
      <c r="S130" t="s">
        <v>1084</v>
      </c>
      <c r="T130" t="s">
        <v>1083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1085</v>
      </c>
      <c r="F131">
        <v>100</v>
      </c>
      <c r="G131">
        <v>0</v>
      </c>
      <c r="H131" t="s">
        <v>641</v>
      </c>
      <c r="I131" t="s">
        <v>1086</v>
      </c>
      <c r="J131" t="s">
        <v>745</v>
      </c>
      <c r="K131" t="s">
        <v>644</v>
      </c>
      <c r="L131" t="s">
        <v>645</v>
      </c>
      <c r="M131" t="s">
        <v>1083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1087</v>
      </c>
      <c r="T131" t="s">
        <v>1083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1088</v>
      </c>
      <c r="F132">
        <v>101</v>
      </c>
      <c r="G132">
        <v>1</v>
      </c>
      <c r="H132" t="s">
        <v>641</v>
      </c>
      <c r="I132" t="s">
        <v>1089</v>
      </c>
      <c r="J132" t="s">
        <v>796</v>
      </c>
      <c r="K132" t="s">
        <v>644</v>
      </c>
      <c r="L132" t="s">
        <v>645</v>
      </c>
      <c r="M132" t="s">
        <v>1090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1091</v>
      </c>
      <c r="T132" t="s">
        <v>1092</v>
      </c>
    </row>
    <row r="133" spans="1:20" x14ac:dyDescent="0.25">
      <c r="A133" t="s">
        <v>638</v>
      </c>
      <c r="B133" t="s">
        <v>639</v>
      </c>
      <c r="C133">
        <v>66</v>
      </c>
      <c r="D133">
        <v>2</v>
      </c>
      <c r="E133" t="s">
        <v>1093</v>
      </c>
      <c r="F133">
        <v>100</v>
      </c>
      <c r="G133">
        <v>0</v>
      </c>
      <c r="H133" t="s">
        <v>641</v>
      </c>
      <c r="I133" t="s">
        <v>1094</v>
      </c>
      <c r="J133" t="s">
        <v>736</v>
      </c>
      <c r="K133" t="s">
        <v>644</v>
      </c>
      <c r="L133" t="s">
        <v>645</v>
      </c>
      <c r="M133" t="s">
        <v>1095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1096</v>
      </c>
      <c r="T133" t="s">
        <v>1090</v>
      </c>
    </row>
    <row r="134" spans="1:20" x14ac:dyDescent="0.25">
      <c r="A134" t="s">
        <v>18</v>
      </c>
      <c r="B134" t="s">
        <v>19</v>
      </c>
      <c r="C134">
        <v>68</v>
      </c>
      <c r="D134">
        <v>1</v>
      </c>
      <c r="E134" t="s">
        <v>1093</v>
      </c>
      <c r="F134">
        <v>100</v>
      </c>
      <c r="G134">
        <v>0</v>
      </c>
      <c r="H134" t="s">
        <v>641</v>
      </c>
      <c r="I134" t="s">
        <v>1094</v>
      </c>
      <c r="J134" t="s">
        <v>736</v>
      </c>
      <c r="K134" t="s">
        <v>644</v>
      </c>
      <c r="L134" t="s">
        <v>645</v>
      </c>
      <c r="M134" t="s">
        <v>1095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1096</v>
      </c>
      <c r="T134" t="s">
        <v>1090</v>
      </c>
    </row>
    <row r="135" spans="1:20" x14ac:dyDescent="0.25">
      <c r="A135" t="s">
        <v>638</v>
      </c>
      <c r="B135" t="s">
        <v>639</v>
      </c>
      <c r="C135">
        <v>66</v>
      </c>
      <c r="D135">
        <v>2</v>
      </c>
      <c r="E135" t="s">
        <v>1097</v>
      </c>
      <c r="F135">
        <v>100</v>
      </c>
      <c r="G135">
        <v>0</v>
      </c>
      <c r="H135" t="s">
        <v>641</v>
      </c>
      <c r="I135" t="s">
        <v>1098</v>
      </c>
      <c r="J135" t="s">
        <v>1099</v>
      </c>
      <c r="K135" t="s">
        <v>644</v>
      </c>
      <c r="L135" t="s">
        <v>645</v>
      </c>
      <c r="M135" t="s">
        <v>1090</v>
      </c>
      <c r="N135" t="s">
        <v>644</v>
      </c>
      <c r="O135" t="s">
        <v>668</v>
      </c>
      <c r="P135" t="s">
        <v>5</v>
      </c>
      <c r="Q135" t="s">
        <v>669</v>
      </c>
      <c r="R135" t="s">
        <v>645</v>
      </c>
      <c r="S135" t="s">
        <v>1100</v>
      </c>
      <c r="T135" t="s">
        <v>1095</v>
      </c>
    </row>
    <row r="136" spans="1:20" x14ac:dyDescent="0.25">
      <c r="A136" t="s">
        <v>18</v>
      </c>
      <c r="B136" t="s">
        <v>19</v>
      </c>
      <c r="C136">
        <v>68</v>
      </c>
      <c r="D136">
        <v>1</v>
      </c>
      <c r="E136" t="s">
        <v>1097</v>
      </c>
      <c r="F136">
        <v>100</v>
      </c>
      <c r="G136">
        <v>0</v>
      </c>
      <c r="H136" t="s">
        <v>641</v>
      </c>
      <c r="I136" t="s">
        <v>1098</v>
      </c>
      <c r="J136" t="s">
        <v>1099</v>
      </c>
      <c r="K136" t="s">
        <v>644</v>
      </c>
      <c r="L136" t="s">
        <v>645</v>
      </c>
      <c r="M136" t="s">
        <v>1090</v>
      </c>
      <c r="N136" t="s">
        <v>644</v>
      </c>
      <c r="O136" t="s">
        <v>668</v>
      </c>
      <c r="P136" t="s">
        <v>5</v>
      </c>
      <c r="Q136" t="s">
        <v>669</v>
      </c>
      <c r="R136" t="s">
        <v>645</v>
      </c>
      <c r="S136" t="s">
        <v>1100</v>
      </c>
      <c r="T136" t="s">
        <v>1095</v>
      </c>
    </row>
    <row r="137" spans="1:20" x14ac:dyDescent="0.25">
      <c r="A137" t="s">
        <v>147</v>
      </c>
      <c r="B137" t="s">
        <v>148</v>
      </c>
      <c r="C137">
        <v>50</v>
      </c>
      <c r="D137">
        <v>24</v>
      </c>
      <c r="E137" t="s">
        <v>1101</v>
      </c>
      <c r="F137">
        <v>800</v>
      </c>
      <c r="G137">
        <v>0</v>
      </c>
      <c r="H137" t="s">
        <v>641</v>
      </c>
      <c r="I137" t="s">
        <v>1102</v>
      </c>
      <c r="J137" t="s">
        <v>685</v>
      </c>
      <c r="K137" t="s">
        <v>644</v>
      </c>
      <c r="L137" t="s">
        <v>645</v>
      </c>
      <c r="M137" t="s">
        <v>1103</v>
      </c>
      <c r="N137" t="s">
        <v>644</v>
      </c>
      <c r="O137" t="s">
        <v>668</v>
      </c>
      <c r="P137" t="s">
        <v>5</v>
      </c>
      <c r="Q137" t="s">
        <v>669</v>
      </c>
      <c r="R137" t="s">
        <v>645</v>
      </c>
      <c r="S137" t="s">
        <v>1104</v>
      </c>
      <c r="T137" t="s">
        <v>1103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1105</v>
      </c>
      <c r="F138">
        <v>200</v>
      </c>
      <c r="G138">
        <v>0</v>
      </c>
      <c r="H138" t="s">
        <v>641</v>
      </c>
      <c r="I138" t="s">
        <v>1106</v>
      </c>
      <c r="J138" t="s">
        <v>736</v>
      </c>
      <c r="K138" t="s">
        <v>644</v>
      </c>
      <c r="L138" t="s">
        <v>645</v>
      </c>
      <c r="M138" t="s">
        <v>1103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1107</v>
      </c>
      <c r="T138" t="s">
        <v>1103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6</v>
      </c>
      <c r="E139" t="s">
        <v>1108</v>
      </c>
      <c r="F139">
        <v>200</v>
      </c>
      <c r="G139">
        <v>0</v>
      </c>
      <c r="H139" t="s">
        <v>641</v>
      </c>
      <c r="I139" t="s">
        <v>1109</v>
      </c>
      <c r="J139" t="s">
        <v>666</v>
      </c>
      <c r="K139" t="s">
        <v>644</v>
      </c>
      <c r="L139" t="s">
        <v>645</v>
      </c>
      <c r="M139" t="s">
        <v>1110</v>
      </c>
      <c r="N139" t="s">
        <v>644</v>
      </c>
      <c r="O139" t="s">
        <v>668</v>
      </c>
      <c r="P139" t="s">
        <v>5</v>
      </c>
      <c r="Q139" t="s">
        <v>669</v>
      </c>
      <c r="R139" t="s">
        <v>645</v>
      </c>
      <c r="S139" t="s">
        <v>1111</v>
      </c>
      <c r="T139" t="s">
        <v>1110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1112</v>
      </c>
      <c r="F140">
        <v>200</v>
      </c>
      <c r="G140">
        <v>0</v>
      </c>
      <c r="H140" t="s">
        <v>641</v>
      </c>
      <c r="I140" t="s">
        <v>1113</v>
      </c>
      <c r="J140" t="s">
        <v>714</v>
      </c>
      <c r="K140" t="s">
        <v>644</v>
      </c>
      <c r="L140" t="s">
        <v>645</v>
      </c>
      <c r="M140" t="s">
        <v>1110</v>
      </c>
      <c r="N140" t="s">
        <v>644</v>
      </c>
      <c r="O140" t="s">
        <v>668</v>
      </c>
      <c r="P140" t="s">
        <v>5</v>
      </c>
      <c r="Q140" t="s">
        <v>669</v>
      </c>
      <c r="R140" t="s">
        <v>645</v>
      </c>
      <c r="S140" t="s">
        <v>1114</v>
      </c>
      <c r="T140" t="s">
        <v>1115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1116</v>
      </c>
      <c r="F141">
        <v>200</v>
      </c>
      <c r="G141">
        <v>0</v>
      </c>
      <c r="H141" t="s">
        <v>641</v>
      </c>
      <c r="I141" t="s">
        <v>1109</v>
      </c>
      <c r="J141" t="s">
        <v>666</v>
      </c>
      <c r="K141" t="s">
        <v>644</v>
      </c>
      <c r="L141" t="s">
        <v>645</v>
      </c>
      <c r="M141" t="s">
        <v>1117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1118</v>
      </c>
      <c r="T141" t="s">
        <v>1117</v>
      </c>
    </row>
    <row r="142" spans="1:20" x14ac:dyDescent="0.25">
      <c r="A142" t="s">
        <v>147</v>
      </c>
      <c r="B142" t="s">
        <v>148</v>
      </c>
      <c r="C142">
        <v>50</v>
      </c>
      <c r="D142">
        <v>6</v>
      </c>
      <c r="E142" t="s">
        <v>1119</v>
      </c>
      <c r="F142">
        <v>200</v>
      </c>
      <c r="G142">
        <v>0</v>
      </c>
      <c r="H142" t="s">
        <v>641</v>
      </c>
      <c r="I142" t="s">
        <v>1120</v>
      </c>
      <c r="J142" t="s">
        <v>708</v>
      </c>
      <c r="K142" t="s">
        <v>644</v>
      </c>
      <c r="L142" t="s">
        <v>645</v>
      </c>
      <c r="M142" t="s">
        <v>1121</v>
      </c>
      <c r="N142" t="s">
        <v>644</v>
      </c>
      <c r="O142" t="s">
        <v>668</v>
      </c>
      <c r="P142" t="s">
        <v>5</v>
      </c>
      <c r="Q142" t="s">
        <v>669</v>
      </c>
      <c r="R142" t="s">
        <v>645</v>
      </c>
      <c r="S142" t="s">
        <v>1122</v>
      </c>
      <c r="T142" t="s">
        <v>1123</v>
      </c>
    </row>
    <row r="143" spans="1:20" x14ac:dyDescent="0.25">
      <c r="A143" t="s">
        <v>147</v>
      </c>
      <c r="B143" t="s">
        <v>148</v>
      </c>
      <c r="C143">
        <v>65</v>
      </c>
      <c r="D143">
        <v>9</v>
      </c>
      <c r="E143" t="s">
        <v>1124</v>
      </c>
      <c r="F143">
        <v>310</v>
      </c>
      <c r="G143">
        <v>0</v>
      </c>
      <c r="H143" t="s">
        <v>641</v>
      </c>
      <c r="I143" t="s">
        <v>1125</v>
      </c>
      <c r="J143" t="s">
        <v>1126</v>
      </c>
      <c r="K143" t="s">
        <v>644</v>
      </c>
      <c r="L143" t="s">
        <v>645</v>
      </c>
      <c r="M143" t="s">
        <v>1123</v>
      </c>
      <c r="N143" t="s">
        <v>644</v>
      </c>
      <c r="O143" t="s">
        <v>668</v>
      </c>
      <c r="P143" t="s">
        <v>5</v>
      </c>
      <c r="Q143" t="s">
        <v>669</v>
      </c>
      <c r="R143" t="s">
        <v>645</v>
      </c>
      <c r="S143" t="s">
        <v>1127</v>
      </c>
      <c r="T143" t="s">
        <v>1123</v>
      </c>
    </row>
    <row r="144" spans="1:20" x14ac:dyDescent="0.25">
      <c r="A144" t="s">
        <v>147</v>
      </c>
      <c r="B144" t="s">
        <v>148</v>
      </c>
      <c r="C144">
        <v>50</v>
      </c>
      <c r="D144">
        <v>6</v>
      </c>
      <c r="E144" t="s">
        <v>1128</v>
      </c>
      <c r="F144">
        <v>200</v>
      </c>
      <c r="G144">
        <v>0</v>
      </c>
      <c r="H144" t="s">
        <v>641</v>
      </c>
      <c r="I144" t="s">
        <v>1129</v>
      </c>
      <c r="J144" t="s">
        <v>888</v>
      </c>
      <c r="K144" t="s">
        <v>644</v>
      </c>
      <c r="L144" t="s">
        <v>645</v>
      </c>
      <c r="M144" t="s">
        <v>1123</v>
      </c>
      <c r="N144" t="s">
        <v>644</v>
      </c>
      <c r="O144" t="s">
        <v>668</v>
      </c>
      <c r="P144" t="s">
        <v>5</v>
      </c>
      <c r="Q144" t="s">
        <v>669</v>
      </c>
      <c r="R144" t="s">
        <v>645</v>
      </c>
      <c r="S144" t="s">
        <v>1130</v>
      </c>
      <c r="T144" t="s">
        <v>1123</v>
      </c>
    </row>
    <row r="145" spans="1:20" x14ac:dyDescent="0.25">
      <c r="A145" t="s">
        <v>638</v>
      </c>
      <c r="B145" t="s">
        <v>639</v>
      </c>
      <c r="C145">
        <v>66</v>
      </c>
      <c r="D145">
        <v>2</v>
      </c>
      <c r="E145" t="s">
        <v>1131</v>
      </c>
      <c r="F145">
        <v>200</v>
      </c>
      <c r="G145">
        <v>0</v>
      </c>
      <c r="H145" t="s">
        <v>641</v>
      </c>
      <c r="I145" t="s">
        <v>1132</v>
      </c>
      <c r="J145" t="s">
        <v>796</v>
      </c>
      <c r="K145" t="s">
        <v>644</v>
      </c>
      <c r="L145" t="s">
        <v>645</v>
      </c>
      <c r="M145" t="s">
        <v>1133</v>
      </c>
      <c r="N145" t="s">
        <v>644</v>
      </c>
      <c r="O145" t="s">
        <v>668</v>
      </c>
      <c r="P145" t="s">
        <v>5</v>
      </c>
      <c r="Q145" t="s">
        <v>669</v>
      </c>
      <c r="R145" t="s">
        <v>645</v>
      </c>
      <c r="S145" t="s">
        <v>1134</v>
      </c>
      <c r="T145" t="s">
        <v>1133</v>
      </c>
    </row>
    <row r="146" spans="1:20" x14ac:dyDescent="0.25">
      <c r="A146" t="s">
        <v>18</v>
      </c>
      <c r="B146" t="s">
        <v>19</v>
      </c>
      <c r="C146">
        <v>68</v>
      </c>
      <c r="D146">
        <v>1</v>
      </c>
      <c r="E146" t="s">
        <v>1131</v>
      </c>
      <c r="F146">
        <v>200</v>
      </c>
      <c r="G146">
        <v>0</v>
      </c>
      <c r="H146" t="s">
        <v>641</v>
      </c>
      <c r="I146" t="s">
        <v>1132</v>
      </c>
      <c r="J146" t="s">
        <v>796</v>
      </c>
      <c r="K146" t="s">
        <v>644</v>
      </c>
      <c r="L146" t="s">
        <v>645</v>
      </c>
      <c r="M146" t="s">
        <v>1133</v>
      </c>
      <c r="N146" t="s">
        <v>644</v>
      </c>
      <c r="O146" t="s">
        <v>668</v>
      </c>
      <c r="P146" t="s">
        <v>5</v>
      </c>
      <c r="Q146" t="s">
        <v>669</v>
      </c>
      <c r="R146" t="s">
        <v>645</v>
      </c>
      <c r="S146" t="s">
        <v>1134</v>
      </c>
      <c r="T146" t="s">
        <v>1133</v>
      </c>
    </row>
    <row r="147" spans="1:20" x14ac:dyDescent="0.25">
      <c r="A147" t="s">
        <v>147</v>
      </c>
      <c r="B147" t="s">
        <v>148</v>
      </c>
      <c r="C147">
        <v>33.333333333333336</v>
      </c>
      <c r="D147">
        <v>3</v>
      </c>
      <c r="E147" t="s">
        <v>1131</v>
      </c>
      <c r="F147">
        <v>200</v>
      </c>
      <c r="G147">
        <v>0</v>
      </c>
      <c r="H147" t="s">
        <v>641</v>
      </c>
      <c r="I147" t="s">
        <v>1132</v>
      </c>
      <c r="J147" t="s">
        <v>796</v>
      </c>
      <c r="K147" t="s">
        <v>644</v>
      </c>
      <c r="L147" t="s">
        <v>645</v>
      </c>
      <c r="M147" t="s">
        <v>1133</v>
      </c>
      <c r="N147" t="s">
        <v>644</v>
      </c>
      <c r="O147" t="s">
        <v>668</v>
      </c>
      <c r="P147" t="s">
        <v>5</v>
      </c>
      <c r="Q147" t="s">
        <v>669</v>
      </c>
      <c r="R147" t="s">
        <v>645</v>
      </c>
      <c r="S147" t="s">
        <v>1134</v>
      </c>
      <c r="T147" t="s">
        <v>1133</v>
      </c>
    </row>
    <row r="148" spans="1:20" x14ac:dyDescent="0.25">
      <c r="A148" t="s">
        <v>22</v>
      </c>
      <c r="B148" t="s">
        <v>213</v>
      </c>
      <c r="C148">
        <v>64</v>
      </c>
      <c r="D148">
        <v>1</v>
      </c>
      <c r="E148" t="s">
        <v>1135</v>
      </c>
      <c r="F148">
        <v>64</v>
      </c>
      <c r="G148">
        <v>0</v>
      </c>
      <c r="H148" t="s">
        <v>805</v>
      </c>
      <c r="I148" t="s">
        <v>1136</v>
      </c>
      <c r="J148" t="s">
        <v>1137</v>
      </c>
      <c r="K148" t="s">
        <v>1138</v>
      </c>
      <c r="L148" t="s">
        <v>1139</v>
      </c>
      <c r="M148" t="s">
        <v>1140</v>
      </c>
      <c r="N148" t="s">
        <v>644</v>
      </c>
      <c r="O148" t="s">
        <v>811</v>
      </c>
      <c r="P148" t="s">
        <v>23</v>
      </c>
      <c r="Q148" t="s">
        <v>812</v>
      </c>
      <c r="R148" t="s">
        <v>645</v>
      </c>
      <c r="S148" t="s">
        <v>1141</v>
      </c>
      <c r="T148" t="s">
        <v>1140</v>
      </c>
    </row>
    <row r="149" spans="1:20" x14ac:dyDescent="0.25">
      <c r="A149" t="s">
        <v>638</v>
      </c>
      <c r="B149" t="s">
        <v>639</v>
      </c>
      <c r="C149">
        <v>66</v>
      </c>
      <c r="D149">
        <v>2</v>
      </c>
      <c r="E149" t="s">
        <v>1142</v>
      </c>
      <c r="F149">
        <v>100</v>
      </c>
      <c r="G149">
        <v>0</v>
      </c>
      <c r="H149" t="s">
        <v>641</v>
      </c>
      <c r="I149" t="s">
        <v>1143</v>
      </c>
      <c r="J149" t="s">
        <v>771</v>
      </c>
      <c r="K149" t="s">
        <v>644</v>
      </c>
      <c r="L149" t="s">
        <v>645</v>
      </c>
      <c r="M149" t="s">
        <v>1140</v>
      </c>
      <c r="N149" t="s">
        <v>644</v>
      </c>
      <c r="O149" t="s">
        <v>668</v>
      </c>
      <c r="P149" t="s">
        <v>5</v>
      </c>
      <c r="Q149" t="s">
        <v>669</v>
      </c>
      <c r="R149" t="s">
        <v>645</v>
      </c>
      <c r="S149" t="s">
        <v>1144</v>
      </c>
      <c r="T149" t="s">
        <v>1140</v>
      </c>
    </row>
    <row r="150" spans="1:20" x14ac:dyDescent="0.25">
      <c r="A150" t="s">
        <v>18</v>
      </c>
      <c r="B150" t="s">
        <v>19</v>
      </c>
      <c r="C150">
        <v>68</v>
      </c>
      <c r="D150">
        <v>1</v>
      </c>
      <c r="E150" t="s">
        <v>1142</v>
      </c>
      <c r="F150">
        <v>100</v>
      </c>
      <c r="G150">
        <v>0</v>
      </c>
      <c r="H150" t="s">
        <v>641</v>
      </c>
      <c r="I150" t="s">
        <v>1143</v>
      </c>
      <c r="J150" t="s">
        <v>771</v>
      </c>
      <c r="K150" t="s">
        <v>644</v>
      </c>
      <c r="L150" t="s">
        <v>645</v>
      </c>
      <c r="M150" t="s">
        <v>1140</v>
      </c>
      <c r="N150" t="s">
        <v>644</v>
      </c>
      <c r="O150" t="s">
        <v>668</v>
      </c>
      <c r="P150" t="s">
        <v>5</v>
      </c>
      <c r="Q150" t="s">
        <v>669</v>
      </c>
      <c r="R150" t="s">
        <v>645</v>
      </c>
      <c r="S150" t="s">
        <v>1144</v>
      </c>
      <c r="T150" t="s">
        <v>1140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1145</v>
      </c>
      <c r="F151">
        <v>200</v>
      </c>
      <c r="G151">
        <v>0</v>
      </c>
      <c r="H151" t="s">
        <v>641</v>
      </c>
      <c r="I151" t="s">
        <v>1146</v>
      </c>
      <c r="J151" t="s">
        <v>1003</v>
      </c>
      <c r="K151" t="s">
        <v>644</v>
      </c>
      <c r="L151" t="s">
        <v>645</v>
      </c>
      <c r="M151" t="s">
        <v>1133</v>
      </c>
      <c r="N151" t="s">
        <v>644</v>
      </c>
      <c r="O151" t="s">
        <v>668</v>
      </c>
      <c r="P151" t="s">
        <v>5</v>
      </c>
      <c r="Q151" t="s">
        <v>669</v>
      </c>
      <c r="R151" t="s">
        <v>645</v>
      </c>
      <c r="S151" t="s">
        <v>1147</v>
      </c>
      <c r="T151" t="s">
        <v>1140</v>
      </c>
    </row>
    <row r="152" spans="1:20" x14ac:dyDescent="0.25">
      <c r="A152" t="s">
        <v>638</v>
      </c>
      <c r="B152" t="s">
        <v>639</v>
      </c>
      <c r="C152">
        <v>66</v>
      </c>
      <c r="D152">
        <v>2</v>
      </c>
      <c r="E152" t="s">
        <v>1148</v>
      </c>
      <c r="F152">
        <v>100</v>
      </c>
      <c r="G152">
        <v>0</v>
      </c>
      <c r="H152" t="s">
        <v>641</v>
      </c>
      <c r="I152" t="s">
        <v>1149</v>
      </c>
      <c r="J152" t="s">
        <v>935</v>
      </c>
      <c r="K152" t="s">
        <v>644</v>
      </c>
      <c r="L152" t="s">
        <v>645</v>
      </c>
      <c r="M152" t="s">
        <v>1150</v>
      </c>
      <c r="N152" t="s">
        <v>644</v>
      </c>
      <c r="O152" t="s">
        <v>668</v>
      </c>
      <c r="P152" t="s">
        <v>5</v>
      </c>
      <c r="Q152" t="s">
        <v>669</v>
      </c>
      <c r="R152" t="s">
        <v>645</v>
      </c>
      <c r="S152" t="s">
        <v>1151</v>
      </c>
      <c r="T152" t="s">
        <v>1152</v>
      </c>
    </row>
    <row r="153" spans="1:20" x14ac:dyDescent="0.25">
      <c r="A153" t="s">
        <v>18</v>
      </c>
      <c r="B153" t="s">
        <v>19</v>
      </c>
      <c r="C153">
        <v>68</v>
      </c>
      <c r="D153">
        <v>1</v>
      </c>
      <c r="E153" t="s">
        <v>1148</v>
      </c>
      <c r="F153">
        <v>100</v>
      </c>
      <c r="G153">
        <v>0</v>
      </c>
      <c r="H153" t="s">
        <v>641</v>
      </c>
      <c r="I153" t="s">
        <v>1149</v>
      </c>
      <c r="J153" t="s">
        <v>935</v>
      </c>
      <c r="K153" t="s">
        <v>644</v>
      </c>
      <c r="L153" t="s">
        <v>645</v>
      </c>
      <c r="M153" t="s">
        <v>1150</v>
      </c>
      <c r="N153" t="s">
        <v>644</v>
      </c>
      <c r="O153" t="s">
        <v>668</v>
      </c>
      <c r="P153" t="s">
        <v>5</v>
      </c>
      <c r="Q153" t="s">
        <v>669</v>
      </c>
      <c r="R153" t="s">
        <v>645</v>
      </c>
      <c r="S153" t="s">
        <v>1151</v>
      </c>
      <c r="T153" t="s">
        <v>1152</v>
      </c>
    </row>
    <row r="154" spans="1:20" x14ac:dyDescent="0.25">
      <c r="A154" t="s">
        <v>147</v>
      </c>
      <c r="B154" t="s">
        <v>148</v>
      </c>
      <c r="C154">
        <v>50</v>
      </c>
      <c r="D154">
        <v>6</v>
      </c>
      <c r="E154" t="s">
        <v>1153</v>
      </c>
      <c r="F154">
        <v>200</v>
      </c>
      <c r="G154">
        <v>0</v>
      </c>
      <c r="H154" t="s">
        <v>641</v>
      </c>
      <c r="I154" t="s">
        <v>1154</v>
      </c>
      <c r="J154" t="s">
        <v>1155</v>
      </c>
      <c r="K154" t="s">
        <v>644</v>
      </c>
      <c r="L154" t="s">
        <v>645</v>
      </c>
      <c r="M154" t="s">
        <v>1152</v>
      </c>
      <c r="N154" t="s">
        <v>644</v>
      </c>
      <c r="O154" t="s">
        <v>668</v>
      </c>
      <c r="P154" t="s">
        <v>5</v>
      </c>
      <c r="Q154" t="s">
        <v>669</v>
      </c>
      <c r="R154" t="s">
        <v>645</v>
      </c>
      <c r="S154" t="s">
        <v>1156</v>
      </c>
      <c r="T154" t="s">
        <v>1152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1157</v>
      </c>
      <c r="F155">
        <v>200</v>
      </c>
      <c r="G155">
        <v>0</v>
      </c>
      <c r="H155" t="s">
        <v>641</v>
      </c>
      <c r="I155" t="s">
        <v>1158</v>
      </c>
      <c r="J155" t="s">
        <v>685</v>
      </c>
      <c r="K155" t="s">
        <v>644</v>
      </c>
      <c r="L155" t="s">
        <v>645</v>
      </c>
      <c r="M155" t="s">
        <v>1159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1160</v>
      </c>
      <c r="T155" t="s">
        <v>1159</v>
      </c>
    </row>
    <row r="156" spans="1:20" x14ac:dyDescent="0.25">
      <c r="A156" t="s">
        <v>638</v>
      </c>
      <c r="B156" t="s">
        <v>639</v>
      </c>
      <c r="C156">
        <v>66</v>
      </c>
      <c r="D156">
        <v>2</v>
      </c>
      <c r="E156" t="s">
        <v>1161</v>
      </c>
      <c r="F156">
        <v>100</v>
      </c>
      <c r="G156">
        <v>0</v>
      </c>
      <c r="H156" t="s">
        <v>641</v>
      </c>
      <c r="I156" t="s">
        <v>1162</v>
      </c>
      <c r="J156" t="s">
        <v>888</v>
      </c>
      <c r="K156" t="s">
        <v>644</v>
      </c>
      <c r="L156" t="s">
        <v>645</v>
      </c>
      <c r="M156" t="s">
        <v>1159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1163</v>
      </c>
      <c r="T156" t="s">
        <v>1159</v>
      </c>
    </row>
    <row r="157" spans="1:20" x14ac:dyDescent="0.25">
      <c r="A157" t="s">
        <v>18</v>
      </c>
      <c r="B157" t="s">
        <v>19</v>
      </c>
      <c r="C157">
        <v>68</v>
      </c>
      <c r="D157">
        <v>1</v>
      </c>
      <c r="E157" t="s">
        <v>1161</v>
      </c>
      <c r="F157">
        <v>100</v>
      </c>
      <c r="G157">
        <v>0</v>
      </c>
      <c r="H157" t="s">
        <v>641</v>
      </c>
      <c r="I157" t="s">
        <v>1162</v>
      </c>
      <c r="J157" t="s">
        <v>888</v>
      </c>
      <c r="K157" t="s">
        <v>644</v>
      </c>
      <c r="L157" t="s">
        <v>645</v>
      </c>
      <c r="M157" t="s">
        <v>1159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1163</v>
      </c>
      <c r="T157" t="s">
        <v>1159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1164</v>
      </c>
      <c r="F158">
        <v>200</v>
      </c>
      <c r="G158">
        <v>0</v>
      </c>
      <c r="H158" t="s">
        <v>641</v>
      </c>
      <c r="I158" t="s">
        <v>1165</v>
      </c>
      <c r="J158" t="s">
        <v>724</v>
      </c>
      <c r="K158" t="s">
        <v>644</v>
      </c>
      <c r="L158" t="s">
        <v>645</v>
      </c>
      <c r="M158" t="s">
        <v>1166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1167</v>
      </c>
      <c r="T158" t="s">
        <v>1166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1168</v>
      </c>
      <c r="F159">
        <v>200</v>
      </c>
      <c r="G159">
        <v>0</v>
      </c>
      <c r="H159" t="s">
        <v>641</v>
      </c>
      <c r="I159" t="s">
        <v>1169</v>
      </c>
      <c r="J159" t="s">
        <v>724</v>
      </c>
      <c r="K159" t="s">
        <v>644</v>
      </c>
      <c r="L159" t="s">
        <v>645</v>
      </c>
      <c r="M159" t="s">
        <v>1170</v>
      </c>
      <c r="N159" t="s">
        <v>644</v>
      </c>
      <c r="O159" t="s">
        <v>726</v>
      </c>
      <c r="P159" t="s">
        <v>5</v>
      </c>
      <c r="Q159" t="s">
        <v>648</v>
      </c>
      <c r="R159" t="s">
        <v>645</v>
      </c>
      <c r="S159" t="s">
        <v>1171</v>
      </c>
      <c r="T159" t="s">
        <v>1170</v>
      </c>
    </row>
    <row r="160" spans="1:20" x14ac:dyDescent="0.25">
      <c r="A160" t="s">
        <v>638</v>
      </c>
      <c r="B160" t="s">
        <v>639</v>
      </c>
      <c r="C160">
        <v>66</v>
      </c>
      <c r="D160">
        <v>2</v>
      </c>
      <c r="E160" t="s">
        <v>1172</v>
      </c>
      <c r="F160">
        <v>100</v>
      </c>
      <c r="G160">
        <v>0</v>
      </c>
      <c r="H160" t="s">
        <v>641</v>
      </c>
      <c r="I160" t="s">
        <v>1173</v>
      </c>
      <c r="J160" t="s">
        <v>724</v>
      </c>
      <c r="K160" t="s">
        <v>644</v>
      </c>
      <c r="L160" t="s">
        <v>645</v>
      </c>
      <c r="M160" t="s">
        <v>1174</v>
      </c>
      <c r="N160" t="s">
        <v>644</v>
      </c>
      <c r="O160" t="s">
        <v>726</v>
      </c>
      <c r="P160" t="s">
        <v>5</v>
      </c>
      <c r="Q160" t="s">
        <v>648</v>
      </c>
      <c r="R160" t="s">
        <v>645</v>
      </c>
      <c r="S160" t="s">
        <v>1175</v>
      </c>
      <c r="T160" t="s">
        <v>1170</v>
      </c>
    </row>
    <row r="161" spans="1:20" x14ac:dyDescent="0.25">
      <c r="A161" t="s">
        <v>18</v>
      </c>
      <c r="B161" t="s">
        <v>19</v>
      </c>
      <c r="C161">
        <v>68</v>
      </c>
      <c r="D161">
        <v>1</v>
      </c>
      <c r="E161" t="s">
        <v>1172</v>
      </c>
      <c r="F161">
        <v>100</v>
      </c>
      <c r="G161">
        <v>0</v>
      </c>
      <c r="H161" t="s">
        <v>641</v>
      </c>
      <c r="I161" t="s">
        <v>1173</v>
      </c>
      <c r="J161" t="s">
        <v>724</v>
      </c>
      <c r="K161" t="s">
        <v>644</v>
      </c>
      <c r="L161" t="s">
        <v>645</v>
      </c>
      <c r="M161" t="s">
        <v>1174</v>
      </c>
      <c r="N161" t="s">
        <v>644</v>
      </c>
      <c r="O161" t="s">
        <v>726</v>
      </c>
      <c r="P161" t="s">
        <v>5</v>
      </c>
      <c r="Q161" t="s">
        <v>648</v>
      </c>
      <c r="R161" t="s">
        <v>645</v>
      </c>
      <c r="S161" t="s">
        <v>1175</v>
      </c>
      <c r="T161" t="s">
        <v>1170</v>
      </c>
    </row>
    <row r="162" spans="1:20" x14ac:dyDescent="0.25">
      <c r="A162" t="s">
        <v>638</v>
      </c>
      <c r="B162" t="s">
        <v>639</v>
      </c>
      <c r="C162">
        <v>66</v>
      </c>
      <c r="D162">
        <v>2</v>
      </c>
      <c r="E162" t="s">
        <v>1176</v>
      </c>
      <c r="F162">
        <v>100</v>
      </c>
      <c r="G162">
        <v>0</v>
      </c>
      <c r="H162" t="s">
        <v>641</v>
      </c>
      <c r="I162" t="s">
        <v>1177</v>
      </c>
      <c r="J162" t="s">
        <v>666</v>
      </c>
      <c r="K162" t="s">
        <v>644</v>
      </c>
      <c r="L162" t="s">
        <v>645</v>
      </c>
      <c r="M162" t="s">
        <v>1174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1178</v>
      </c>
      <c r="T162" t="s">
        <v>1174</v>
      </c>
    </row>
    <row r="163" spans="1:20" x14ac:dyDescent="0.25">
      <c r="A163" t="s">
        <v>18</v>
      </c>
      <c r="B163" t="s">
        <v>19</v>
      </c>
      <c r="C163">
        <v>68</v>
      </c>
      <c r="D163">
        <v>1</v>
      </c>
      <c r="E163" t="s">
        <v>1176</v>
      </c>
      <c r="F163">
        <v>100</v>
      </c>
      <c r="G163">
        <v>0</v>
      </c>
      <c r="H163" t="s">
        <v>641</v>
      </c>
      <c r="I163" t="s">
        <v>1177</v>
      </c>
      <c r="J163" t="s">
        <v>666</v>
      </c>
      <c r="K163" t="s">
        <v>644</v>
      </c>
      <c r="L163" t="s">
        <v>645</v>
      </c>
      <c r="M163" t="s">
        <v>1174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1178</v>
      </c>
      <c r="T163" t="s">
        <v>1174</v>
      </c>
    </row>
    <row r="164" spans="1:20" x14ac:dyDescent="0.25">
      <c r="A164" t="s">
        <v>638</v>
      </c>
      <c r="B164" t="s">
        <v>639</v>
      </c>
      <c r="C164">
        <v>66</v>
      </c>
      <c r="D164">
        <v>2</v>
      </c>
      <c r="E164" t="s">
        <v>1179</v>
      </c>
      <c r="F164">
        <v>100</v>
      </c>
      <c r="G164">
        <v>0</v>
      </c>
      <c r="H164" t="s">
        <v>641</v>
      </c>
      <c r="I164" t="s">
        <v>1180</v>
      </c>
      <c r="J164" t="s">
        <v>736</v>
      </c>
      <c r="K164" t="s">
        <v>644</v>
      </c>
      <c r="L164" t="s">
        <v>645</v>
      </c>
      <c r="M164" t="s">
        <v>1174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1181</v>
      </c>
      <c r="T164" t="s">
        <v>1174</v>
      </c>
    </row>
    <row r="165" spans="1:20" x14ac:dyDescent="0.25">
      <c r="A165" t="s">
        <v>18</v>
      </c>
      <c r="B165" t="s">
        <v>19</v>
      </c>
      <c r="C165">
        <v>68</v>
      </c>
      <c r="D165">
        <v>1</v>
      </c>
      <c r="E165" t="s">
        <v>1179</v>
      </c>
      <c r="F165">
        <v>100</v>
      </c>
      <c r="G165">
        <v>0</v>
      </c>
      <c r="H165" t="s">
        <v>641</v>
      </c>
      <c r="I165" t="s">
        <v>1180</v>
      </c>
      <c r="J165" t="s">
        <v>736</v>
      </c>
      <c r="K165" t="s">
        <v>644</v>
      </c>
      <c r="L165" t="s">
        <v>645</v>
      </c>
      <c r="M165" t="s">
        <v>1174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1181</v>
      </c>
      <c r="T165" t="s">
        <v>1174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1182</v>
      </c>
      <c r="F166">
        <v>100</v>
      </c>
      <c r="G166">
        <v>0</v>
      </c>
      <c r="H166" t="s">
        <v>641</v>
      </c>
      <c r="I166" t="s">
        <v>1183</v>
      </c>
      <c r="J166" t="s">
        <v>1184</v>
      </c>
      <c r="K166" t="s">
        <v>644</v>
      </c>
      <c r="L166" t="s">
        <v>645</v>
      </c>
      <c r="M166" t="s">
        <v>1185</v>
      </c>
      <c r="N166" t="s">
        <v>644</v>
      </c>
      <c r="O166" t="s">
        <v>668</v>
      </c>
      <c r="P166" t="s">
        <v>5</v>
      </c>
      <c r="Q166" t="s">
        <v>669</v>
      </c>
      <c r="R166" t="s">
        <v>645</v>
      </c>
      <c r="S166" t="s">
        <v>1186</v>
      </c>
      <c r="T166" t="s">
        <v>1185</v>
      </c>
    </row>
    <row r="167" spans="1:20" x14ac:dyDescent="0.25">
      <c r="A167" t="s">
        <v>147</v>
      </c>
      <c r="B167" t="s">
        <v>148</v>
      </c>
      <c r="C167">
        <v>50</v>
      </c>
      <c r="D167">
        <v>6</v>
      </c>
      <c r="E167" t="s">
        <v>1187</v>
      </c>
      <c r="F167">
        <v>200</v>
      </c>
      <c r="G167">
        <v>0</v>
      </c>
      <c r="H167" t="s">
        <v>641</v>
      </c>
      <c r="I167" t="s">
        <v>1188</v>
      </c>
      <c r="J167" t="s">
        <v>1189</v>
      </c>
      <c r="K167" t="s">
        <v>644</v>
      </c>
      <c r="L167" t="s">
        <v>645</v>
      </c>
      <c r="M167" t="s">
        <v>1190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1191</v>
      </c>
      <c r="T167" t="s">
        <v>1190</v>
      </c>
    </row>
    <row r="168" spans="1:20" x14ac:dyDescent="0.25">
      <c r="A168" t="s">
        <v>72</v>
      </c>
      <c r="B168" t="s">
        <v>108</v>
      </c>
      <c r="C168">
        <v>66</v>
      </c>
      <c r="D168">
        <v>1</v>
      </c>
      <c r="E168" t="s">
        <v>1192</v>
      </c>
      <c r="F168">
        <v>176.75</v>
      </c>
      <c r="G168">
        <v>0</v>
      </c>
      <c r="H168" t="s">
        <v>955</v>
      </c>
      <c r="I168" t="s">
        <v>1193</v>
      </c>
      <c r="J168" t="s">
        <v>1194</v>
      </c>
      <c r="K168" t="s">
        <v>1195</v>
      </c>
      <c r="L168" t="s">
        <v>1196</v>
      </c>
      <c r="M168" t="s">
        <v>1197</v>
      </c>
      <c r="N168" t="s">
        <v>644</v>
      </c>
      <c r="O168" t="s">
        <v>811</v>
      </c>
      <c r="P168" t="s">
        <v>23</v>
      </c>
      <c r="Q168" t="s">
        <v>812</v>
      </c>
      <c r="R168" t="s">
        <v>645</v>
      </c>
      <c r="S168" t="s">
        <v>1198</v>
      </c>
      <c r="T168" t="s">
        <v>1197</v>
      </c>
    </row>
    <row r="169" spans="1:20" x14ac:dyDescent="0.25">
      <c r="A169" t="s">
        <v>101</v>
      </c>
      <c r="B169" t="s">
        <v>74</v>
      </c>
      <c r="C169">
        <v>66</v>
      </c>
      <c r="D169">
        <v>1</v>
      </c>
      <c r="E169" t="s">
        <v>1192</v>
      </c>
      <c r="F169">
        <v>176.75</v>
      </c>
      <c r="G169">
        <v>0</v>
      </c>
      <c r="H169" t="s">
        <v>955</v>
      </c>
      <c r="I169" t="s">
        <v>1193</v>
      </c>
      <c r="J169" t="s">
        <v>1194</v>
      </c>
      <c r="K169" t="s">
        <v>1195</v>
      </c>
      <c r="L169" t="s">
        <v>1196</v>
      </c>
      <c r="M169" t="s">
        <v>1197</v>
      </c>
      <c r="N169" t="s">
        <v>644</v>
      </c>
      <c r="O169" t="s">
        <v>811</v>
      </c>
      <c r="P169" t="s">
        <v>23</v>
      </c>
      <c r="Q169" t="s">
        <v>812</v>
      </c>
      <c r="R169" t="s">
        <v>645</v>
      </c>
      <c r="S169" t="s">
        <v>1198</v>
      </c>
      <c r="T169" t="s">
        <v>1197</v>
      </c>
    </row>
    <row r="170" spans="1:20" x14ac:dyDescent="0.25">
      <c r="A170" t="s">
        <v>22</v>
      </c>
      <c r="B170" t="s">
        <v>27</v>
      </c>
      <c r="C170">
        <v>67</v>
      </c>
      <c r="D170">
        <v>1</v>
      </c>
      <c r="E170" t="s">
        <v>1192</v>
      </c>
      <c r="F170">
        <v>176.75</v>
      </c>
      <c r="G170">
        <v>0</v>
      </c>
      <c r="H170" t="s">
        <v>955</v>
      </c>
      <c r="I170" t="s">
        <v>1193</v>
      </c>
      <c r="J170" t="s">
        <v>1194</v>
      </c>
      <c r="K170" t="s">
        <v>1195</v>
      </c>
      <c r="L170" t="s">
        <v>1196</v>
      </c>
      <c r="M170" t="s">
        <v>1197</v>
      </c>
      <c r="N170" t="s">
        <v>644</v>
      </c>
      <c r="O170" t="s">
        <v>811</v>
      </c>
      <c r="P170" t="s">
        <v>23</v>
      </c>
      <c r="Q170" t="s">
        <v>812</v>
      </c>
      <c r="R170" t="s">
        <v>645</v>
      </c>
      <c r="S170" t="s">
        <v>1198</v>
      </c>
      <c r="T170" t="s">
        <v>1197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1199</v>
      </c>
      <c r="F171">
        <v>200</v>
      </c>
      <c r="G171">
        <v>0</v>
      </c>
      <c r="H171" t="s">
        <v>641</v>
      </c>
      <c r="I171" t="s">
        <v>1200</v>
      </c>
      <c r="J171" t="s">
        <v>657</v>
      </c>
      <c r="K171" t="s">
        <v>644</v>
      </c>
      <c r="L171" t="s">
        <v>645</v>
      </c>
      <c r="M171" t="s">
        <v>1201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1202</v>
      </c>
      <c r="T171" t="s">
        <v>1201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1203</v>
      </c>
      <c r="F172">
        <v>200</v>
      </c>
      <c r="G172">
        <v>0</v>
      </c>
      <c r="H172" t="s">
        <v>641</v>
      </c>
      <c r="I172" t="s">
        <v>1204</v>
      </c>
      <c r="J172" t="s">
        <v>981</v>
      </c>
      <c r="K172" t="s">
        <v>644</v>
      </c>
      <c r="L172" t="s">
        <v>645</v>
      </c>
      <c r="M172" t="s">
        <v>1201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1205</v>
      </c>
      <c r="T172" t="s">
        <v>1201</v>
      </c>
    </row>
    <row r="173" spans="1:20" x14ac:dyDescent="0.25">
      <c r="A173" t="s">
        <v>638</v>
      </c>
      <c r="B173" t="s">
        <v>639</v>
      </c>
      <c r="C173">
        <v>66</v>
      </c>
      <c r="D173">
        <v>4</v>
      </c>
      <c r="E173" t="s">
        <v>1206</v>
      </c>
      <c r="F173">
        <v>200</v>
      </c>
      <c r="G173">
        <v>0</v>
      </c>
      <c r="H173" t="s">
        <v>641</v>
      </c>
      <c r="I173" t="s">
        <v>1207</v>
      </c>
      <c r="J173" t="s">
        <v>989</v>
      </c>
      <c r="K173" t="s">
        <v>644</v>
      </c>
      <c r="L173" t="s">
        <v>645</v>
      </c>
      <c r="M173" t="s">
        <v>1208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1209</v>
      </c>
      <c r="T173" t="s">
        <v>1208</v>
      </c>
    </row>
    <row r="174" spans="1:20" x14ac:dyDescent="0.25">
      <c r="A174" t="s">
        <v>18</v>
      </c>
      <c r="B174" t="s">
        <v>19</v>
      </c>
      <c r="C174">
        <v>68</v>
      </c>
      <c r="D174">
        <v>2</v>
      </c>
      <c r="E174" t="s">
        <v>1206</v>
      </c>
      <c r="F174">
        <v>200</v>
      </c>
      <c r="G174">
        <v>0</v>
      </c>
      <c r="H174" t="s">
        <v>641</v>
      </c>
      <c r="I174" t="s">
        <v>1207</v>
      </c>
      <c r="J174" t="s">
        <v>989</v>
      </c>
      <c r="K174" t="s">
        <v>644</v>
      </c>
      <c r="L174" t="s">
        <v>645</v>
      </c>
      <c r="M174" t="s">
        <v>1208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1209</v>
      </c>
      <c r="T174" t="s">
        <v>1208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1210</v>
      </c>
      <c r="F175">
        <v>200</v>
      </c>
      <c r="G175">
        <v>0</v>
      </c>
      <c r="H175" t="s">
        <v>641</v>
      </c>
      <c r="I175" t="s">
        <v>1211</v>
      </c>
      <c r="J175" t="s">
        <v>847</v>
      </c>
      <c r="K175" t="s">
        <v>644</v>
      </c>
      <c r="L175" t="s">
        <v>645</v>
      </c>
      <c r="M175" t="s">
        <v>1212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1213</v>
      </c>
      <c r="T175" t="s">
        <v>1212</v>
      </c>
    </row>
    <row r="176" spans="1:20" x14ac:dyDescent="0.25">
      <c r="A176" t="s">
        <v>638</v>
      </c>
      <c r="B176" t="s">
        <v>639</v>
      </c>
      <c r="C176">
        <v>66</v>
      </c>
      <c r="D176">
        <v>2</v>
      </c>
      <c r="E176" t="s">
        <v>1214</v>
      </c>
      <c r="F176">
        <v>200</v>
      </c>
      <c r="G176">
        <v>0</v>
      </c>
      <c r="H176" t="s">
        <v>641</v>
      </c>
      <c r="I176" t="s">
        <v>1215</v>
      </c>
      <c r="J176" t="s">
        <v>864</v>
      </c>
      <c r="K176" t="s">
        <v>644</v>
      </c>
      <c r="L176" t="s">
        <v>645</v>
      </c>
      <c r="M176" t="s">
        <v>1212</v>
      </c>
      <c r="N176" t="s">
        <v>644</v>
      </c>
      <c r="O176" t="s">
        <v>668</v>
      </c>
      <c r="P176" t="s">
        <v>5</v>
      </c>
      <c r="Q176" t="s">
        <v>669</v>
      </c>
      <c r="R176" t="s">
        <v>645</v>
      </c>
      <c r="S176" t="s">
        <v>1216</v>
      </c>
      <c r="T176" t="s">
        <v>1212</v>
      </c>
    </row>
    <row r="177" spans="1:20" x14ac:dyDescent="0.25">
      <c r="A177" t="s">
        <v>18</v>
      </c>
      <c r="B177" t="s">
        <v>19</v>
      </c>
      <c r="C177">
        <v>68</v>
      </c>
      <c r="D177">
        <v>1</v>
      </c>
      <c r="E177" t="s">
        <v>1214</v>
      </c>
      <c r="F177">
        <v>200</v>
      </c>
      <c r="G177">
        <v>0</v>
      </c>
      <c r="H177" t="s">
        <v>641</v>
      </c>
      <c r="I177" t="s">
        <v>1215</v>
      </c>
      <c r="J177" t="s">
        <v>864</v>
      </c>
      <c r="K177" t="s">
        <v>644</v>
      </c>
      <c r="L177" t="s">
        <v>645</v>
      </c>
      <c r="M177" t="s">
        <v>1212</v>
      </c>
      <c r="N177" t="s">
        <v>644</v>
      </c>
      <c r="O177" t="s">
        <v>668</v>
      </c>
      <c r="P177" t="s">
        <v>5</v>
      </c>
      <c r="Q177" t="s">
        <v>669</v>
      </c>
      <c r="R177" t="s">
        <v>645</v>
      </c>
      <c r="S177" t="s">
        <v>1216</v>
      </c>
      <c r="T177" t="s">
        <v>1212</v>
      </c>
    </row>
    <row r="178" spans="1:20" x14ac:dyDescent="0.25">
      <c r="A178" t="s">
        <v>147</v>
      </c>
      <c r="B178" t="s">
        <v>148</v>
      </c>
      <c r="C178">
        <v>33.333333333333336</v>
      </c>
      <c r="D178">
        <v>3</v>
      </c>
      <c r="E178" t="s">
        <v>1214</v>
      </c>
      <c r="F178">
        <v>200</v>
      </c>
      <c r="G178">
        <v>0</v>
      </c>
      <c r="H178" t="s">
        <v>641</v>
      </c>
      <c r="I178" t="s">
        <v>1215</v>
      </c>
      <c r="J178" t="s">
        <v>864</v>
      </c>
      <c r="K178" t="s">
        <v>644</v>
      </c>
      <c r="L178" t="s">
        <v>645</v>
      </c>
      <c r="M178" t="s">
        <v>1212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1216</v>
      </c>
      <c r="T178" t="s">
        <v>1212</v>
      </c>
    </row>
    <row r="179" spans="1:20" x14ac:dyDescent="0.25">
      <c r="A179" t="s">
        <v>638</v>
      </c>
      <c r="B179" t="s">
        <v>639</v>
      </c>
      <c r="C179">
        <v>66</v>
      </c>
      <c r="D179">
        <v>20</v>
      </c>
      <c r="E179" t="s">
        <v>1217</v>
      </c>
      <c r="F179">
        <v>1000</v>
      </c>
      <c r="G179">
        <v>0</v>
      </c>
      <c r="H179" t="s">
        <v>641</v>
      </c>
      <c r="I179" t="s">
        <v>1218</v>
      </c>
      <c r="J179" t="s">
        <v>694</v>
      </c>
      <c r="K179" t="s">
        <v>644</v>
      </c>
      <c r="L179" t="s">
        <v>645</v>
      </c>
      <c r="M179" t="s">
        <v>1219</v>
      </c>
      <c r="N179" t="s">
        <v>644</v>
      </c>
      <c r="O179" t="s">
        <v>726</v>
      </c>
      <c r="P179" t="s">
        <v>5</v>
      </c>
      <c r="Q179" t="s">
        <v>648</v>
      </c>
      <c r="R179" t="s">
        <v>645</v>
      </c>
      <c r="S179" t="s">
        <v>1220</v>
      </c>
      <c r="T179" t="s">
        <v>1219</v>
      </c>
    </row>
    <row r="180" spans="1:20" x14ac:dyDescent="0.25">
      <c r="A180" t="s">
        <v>18</v>
      </c>
      <c r="B180" t="s">
        <v>19</v>
      </c>
      <c r="C180">
        <v>68</v>
      </c>
      <c r="D180">
        <v>10</v>
      </c>
      <c r="E180" t="s">
        <v>1217</v>
      </c>
      <c r="F180">
        <v>1000</v>
      </c>
      <c r="G180">
        <v>0</v>
      </c>
      <c r="H180" t="s">
        <v>641</v>
      </c>
      <c r="I180" t="s">
        <v>1218</v>
      </c>
      <c r="J180" t="s">
        <v>694</v>
      </c>
      <c r="K180" t="s">
        <v>644</v>
      </c>
      <c r="L180" t="s">
        <v>645</v>
      </c>
      <c r="M180" t="s">
        <v>1219</v>
      </c>
      <c r="N180" t="s">
        <v>644</v>
      </c>
      <c r="O180" t="s">
        <v>726</v>
      </c>
      <c r="P180" t="s">
        <v>5</v>
      </c>
      <c r="Q180" t="s">
        <v>648</v>
      </c>
      <c r="R180" t="s">
        <v>645</v>
      </c>
      <c r="S180" t="s">
        <v>1220</v>
      </c>
      <c r="T180" t="s">
        <v>1219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1221</v>
      </c>
      <c r="F181">
        <v>110</v>
      </c>
      <c r="G181">
        <v>10</v>
      </c>
      <c r="H181" t="s">
        <v>641</v>
      </c>
      <c r="I181" t="s">
        <v>1222</v>
      </c>
      <c r="J181" t="s">
        <v>643</v>
      </c>
      <c r="K181" t="s">
        <v>644</v>
      </c>
      <c r="L181" t="s">
        <v>645</v>
      </c>
      <c r="M181" t="s">
        <v>1219</v>
      </c>
      <c r="N181" t="s">
        <v>644</v>
      </c>
      <c r="O181" t="s">
        <v>647</v>
      </c>
      <c r="P181" t="s">
        <v>5</v>
      </c>
      <c r="Q181" t="s">
        <v>648</v>
      </c>
      <c r="R181" t="s">
        <v>645</v>
      </c>
      <c r="S181" t="s">
        <v>1223</v>
      </c>
      <c r="T181" t="s">
        <v>1219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3</v>
      </c>
      <c r="E182" t="s">
        <v>1224</v>
      </c>
      <c r="F182">
        <v>100</v>
      </c>
      <c r="G182">
        <v>0</v>
      </c>
      <c r="H182" t="s">
        <v>641</v>
      </c>
      <c r="I182" t="s">
        <v>1225</v>
      </c>
      <c r="J182" t="s">
        <v>900</v>
      </c>
      <c r="K182" t="s">
        <v>644</v>
      </c>
      <c r="L182" t="s">
        <v>645</v>
      </c>
      <c r="M182" t="s">
        <v>1226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1227</v>
      </c>
      <c r="T182" t="s">
        <v>1226</v>
      </c>
    </row>
    <row r="183" spans="1:20" x14ac:dyDescent="0.25">
      <c r="A183" t="s">
        <v>638</v>
      </c>
      <c r="B183" t="s">
        <v>639</v>
      </c>
      <c r="C183">
        <v>66</v>
      </c>
      <c r="D183">
        <v>2</v>
      </c>
      <c r="E183" t="s">
        <v>1228</v>
      </c>
      <c r="F183">
        <v>100</v>
      </c>
      <c r="G183">
        <v>0</v>
      </c>
      <c r="H183" t="s">
        <v>641</v>
      </c>
      <c r="I183" t="s">
        <v>1229</v>
      </c>
      <c r="J183" t="s">
        <v>981</v>
      </c>
      <c r="K183" t="s">
        <v>644</v>
      </c>
      <c r="L183" t="s">
        <v>645</v>
      </c>
      <c r="M183" t="s">
        <v>1230</v>
      </c>
      <c r="N183" t="s">
        <v>644</v>
      </c>
      <c r="O183" t="s">
        <v>668</v>
      </c>
      <c r="P183" t="s">
        <v>5</v>
      </c>
      <c r="Q183" t="s">
        <v>669</v>
      </c>
      <c r="R183" t="s">
        <v>645</v>
      </c>
      <c r="S183" t="s">
        <v>1231</v>
      </c>
      <c r="T183" t="s">
        <v>1232</v>
      </c>
    </row>
    <row r="184" spans="1:20" x14ac:dyDescent="0.25">
      <c r="A184" t="s">
        <v>18</v>
      </c>
      <c r="B184" t="s">
        <v>19</v>
      </c>
      <c r="C184">
        <v>68</v>
      </c>
      <c r="D184">
        <v>1</v>
      </c>
      <c r="E184" t="s">
        <v>1228</v>
      </c>
      <c r="F184">
        <v>100</v>
      </c>
      <c r="G184">
        <v>0</v>
      </c>
      <c r="H184" t="s">
        <v>641</v>
      </c>
      <c r="I184" t="s">
        <v>1229</v>
      </c>
      <c r="J184" t="s">
        <v>981</v>
      </c>
      <c r="K184" t="s">
        <v>644</v>
      </c>
      <c r="L184" t="s">
        <v>645</v>
      </c>
      <c r="M184" t="s">
        <v>1230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1231</v>
      </c>
      <c r="T184" t="s">
        <v>1232</v>
      </c>
    </row>
    <row r="185" spans="1:20" x14ac:dyDescent="0.25">
      <c r="A185" t="s">
        <v>638</v>
      </c>
      <c r="B185" t="s">
        <v>639</v>
      </c>
      <c r="C185">
        <v>66</v>
      </c>
      <c r="D185">
        <v>4</v>
      </c>
      <c r="E185" t="s">
        <v>1233</v>
      </c>
      <c r="F185">
        <v>200</v>
      </c>
      <c r="G185">
        <v>0</v>
      </c>
      <c r="H185" t="s">
        <v>641</v>
      </c>
      <c r="I185" t="s">
        <v>1234</v>
      </c>
      <c r="J185" t="s">
        <v>1235</v>
      </c>
      <c r="K185" t="s">
        <v>644</v>
      </c>
      <c r="L185" t="s">
        <v>645</v>
      </c>
      <c r="M185" t="s">
        <v>1232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1236</v>
      </c>
      <c r="T185" t="s">
        <v>1232</v>
      </c>
    </row>
    <row r="186" spans="1:20" x14ac:dyDescent="0.25">
      <c r="A186" t="s">
        <v>18</v>
      </c>
      <c r="B186" t="s">
        <v>19</v>
      </c>
      <c r="C186">
        <v>68</v>
      </c>
      <c r="D186">
        <v>2</v>
      </c>
      <c r="E186" t="s">
        <v>1233</v>
      </c>
      <c r="F186">
        <v>200</v>
      </c>
      <c r="G186">
        <v>0</v>
      </c>
      <c r="H186" t="s">
        <v>641</v>
      </c>
      <c r="I186" t="s">
        <v>1234</v>
      </c>
      <c r="J186" t="s">
        <v>1235</v>
      </c>
      <c r="K186" t="s">
        <v>644</v>
      </c>
      <c r="L186" t="s">
        <v>645</v>
      </c>
      <c r="M186" t="s">
        <v>1232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1236</v>
      </c>
      <c r="T186" t="s">
        <v>1232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1237</v>
      </c>
      <c r="F187">
        <v>100</v>
      </c>
      <c r="G187">
        <v>0</v>
      </c>
      <c r="H187" t="s">
        <v>641</v>
      </c>
      <c r="I187" t="s">
        <v>1238</v>
      </c>
      <c r="J187" t="s">
        <v>1067</v>
      </c>
      <c r="K187" t="s">
        <v>644</v>
      </c>
      <c r="L187" t="s">
        <v>645</v>
      </c>
      <c r="M187" t="s">
        <v>1239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1240</v>
      </c>
      <c r="T187" t="s">
        <v>1232</v>
      </c>
    </row>
    <row r="188" spans="1:20" x14ac:dyDescent="0.25">
      <c r="A188" t="s">
        <v>147</v>
      </c>
      <c r="B188" t="s">
        <v>148</v>
      </c>
      <c r="C188">
        <v>50</v>
      </c>
      <c r="D188">
        <v>6</v>
      </c>
      <c r="E188" t="s">
        <v>1241</v>
      </c>
      <c r="F188">
        <v>200</v>
      </c>
      <c r="G188">
        <v>0</v>
      </c>
      <c r="H188" t="s">
        <v>641</v>
      </c>
      <c r="I188" t="s">
        <v>1242</v>
      </c>
      <c r="J188" t="s">
        <v>981</v>
      </c>
      <c r="K188" t="s">
        <v>644</v>
      </c>
      <c r="L188" t="s">
        <v>645</v>
      </c>
      <c r="M188" t="s">
        <v>1239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1243</v>
      </c>
      <c r="T188" t="s">
        <v>1239</v>
      </c>
    </row>
    <row r="189" spans="1:20" x14ac:dyDescent="0.25">
      <c r="A189" t="s">
        <v>638</v>
      </c>
      <c r="B189" t="s">
        <v>639</v>
      </c>
      <c r="C189">
        <v>66</v>
      </c>
      <c r="D189">
        <v>4</v>
      </c>
      <c r="E189" t="s">
        <v>1244</v>
      </c>
      <c r="F189">
        <v>200</v>
      </c>
      <c r="G189">
        <v>0</v>
      </c>
      <c r="H189" t="s">
        <v>641</v>
      </c>
      <c r="I189" t="s">
        <v>1245</v>
      </c>
      <c r="J189" t="s">
        <v>796</v>
      </c>
      <c r="K189" t="s">
        <v>644</v>
      </c>
      <c r="L189" t="s">
        <v>645</v>
      </c>
      <c r="M189" t="s">
        <v>1239</v>
      </c>
      <c r="N189" t="s">
        <v>644</v>
      </c>
      <c r="O189" t="s">
        <v>668</v>
      </c>
      <c r="P189" t="s">
        <v>5</v>
      </c>
      <c r="Q189" t="s">
        <v>669</v>
      </c>
      <c r="R189" t="s">
        <v>645</v>
      </c>
      <c r="S189" t="s">
        <v>1246</v>
      </c>
      <c r="T189" t="s">
        <v>1247</v>
      </c>
    </row>
    <row r="190" spans="1:20" x14ac:dyDescent="0.25">
      <c r="A190" t="s">
        <v>18</v>
      </c>
      <c r="B190" t="s">
        <v>19</v>
      </c>
      <c r="C190">
        <v>68</v>
      </c>
      <c r="D190">
        <v>2</v>
      </c>
      <c r="E190" t="s">
        <v>1244</v>
      </c>
      <c r="F190">
        <v>200</v>
      </c>
      <c r="G190">
        <v>0</v>
      </c>
      <c r="H190" t="s">
        <v>641</v>
      </c>
      <c r="I190" t="s">
        <v>1245</v>
      </c>
      <c r="J190" t="s">
        <v>796</v>
      </c>
      <c r="K190" t="s">
        <v>644</v>
      </c>
      <c r="L190" t="s">
        <v>645</v>
      </c>
      <c r="M190" t="s">
        <v>1239</v>
      </c>
      <c r="N190" t="s">
        <v>644</v>
      </c>
      <c r="O190" t="s">
        <v>668</v>
      </c>
      <c r="P190" t="s">
        <v>5</v>
      </c>
      <c r="Q190" t="s">
        <v>669</v>
      </c>
      <c r="R190" t="s">
        <v>645</v>
      </c>
      <c r="S190" t="s">
        <v>1246</v>
      </c>
      <c r="T190" t="s">
        <v>1247</v>
      </c>
    </row>
    <row r="191" spans="1:20" x14ac:dyDescent="0.25">
      <c r="A191" t="s">
        <v>638</v>
      </c>
      <c r="B191" t="s">
        <v>639</v>
      </c>
      <c r="C191">
        <v>66</v>
      </c>
      <c r="D191">
        <v>2</v>
      </c>
      <c r="E191" t="s">
        <v>1248</v>
      </c>
      <c r="F191">
        <v>100</v>
      </c>
      <c r="G191">
        <v>0</v>
      </c>
      <c r="H191" t="s">
        <v>641</v>
      </c>
      <c r="I191" t="s">
        <v>1249</v>
      </c>
      <c r="J191" t="s">
        <v>924</v>
      </c>
      <c r="K191" t="s">
        <v>644</v>
      </c>
      <c r="L191" t="s">
        <v>645</v>
      </c>
      <c r="M191" t="s">
        <v>1247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1250</v>
      </c>
      <c r="T191" t="s">
        <v>1247</v>
      </c>
    </row>
    <row r="192" spans="1:20" x14ac:dyDescent="0.25">
      <c r="A192" t="s">
        <v>18</v>
      </c>
      <c r="B192" t="s">
        <v>19</v>
      </c>
      <c r="C192">
        <v>68</v>
      </c>
      <c r="D192">
        <v>1</v>
      </c>
      <c r="E192" t="s">
        <v>1248</v>
      </c>
      <c r="F192">
        <v>100</v>
      </c>
      <c r="G192">
        <v>0</v>
      </c>
      <c r="H192" t="s">
        <v>641</v>
      </c>
      <c r="I192" t="s">
        <v>1249</v>
      </c>
      <c r="J192" t="s">
        <v>924</v>
      </c>
      <c r="K192" t="s">
        <v>644</v>
      </c>
      <c r="L192" t="s">
        <v>645</v>
      </c>
      <c r="M192" t="s">
        <v>1247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1250</v>
      </c>
      <c r="T192" t="s">
        <v>1247</v>
      </c>
    </row>
    <row r="193" spans="1:20" x14ac:dyDescent="0.25">
      <c r="A193" t="s">
        <v>638</v>
      </c>
      <c r="B193" t="s">
        <v>639</v>
      </c>
      <c r="C193">
        <v>66</v>
      </c>
      <c r="D193">
        <v>2</v>
      </c>
      <c r="E193" t="s">
        <v>1251</v>
      </c>
      <c r="F193">
        <v>100</v>
      </c>
      <c r="G193">
        <v>0</v>
      </c>
      <c r="H193" t="s">
        <v>641</v>
      </c>
      <c r="I193" t="s">
        <v>1252</v>
      </c>
      <c r="J193" t="s">
        <v>685</v>
      </c>
      <c r="K193" t="s">
        <v>644</v>
      </c>
      <c r="L193" t="s">
        <v>645</v>
      </c>
      <c r="M193" t="s">
        <v>1253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1254</v>
      </c>
      <c r="T193" t="s">
        <v>1253</v>
      </c>
    </row>
    <row r="194" spans="1:20" x14ac:dyDescent="0.25">
      <c r="A194" t="s">
        <v>18</v>
      </c>
      <c r="B194" t="s">
        <v>19</v>
      </c>
      <c r="C194">
        <v>68</v>
      </c>
      <c r="D194">
        <v>1</v>
      </c>
      <c r="E194" t="s">
        <v>1251</v>
      </c>
      <c r="F194">
        <v>100</v>
      </c>
      <c r="G194">
        <v>0</v>
      </c>
      <c r="H194" t="s">
        <v>641</v>
      </c>
      <c r="I194" t="s">
        <v>1252</v>
      </c>
      <c r="J194" t="s">
        <v>685</v>
      </c>
      <c r="K194" t="s">
        <v>644</v>
      </c>
      <c r="L194" t="s">
        <v>645</v>
      </c>
      <c r="M194" t="s">
        <v>1253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1254</v>
      </c>
      <c r="T194" t="s">
        <v>1253</v>
      </c>
    </row>
    <row r="195" spans="1:20" x14ac:dyDescent="0.25">
      <c r="A195" t="s">
        <v>240</v>
      </c>
      <c r="B195" t="s">
        <v>246</v>
      </c>
      <c r="C195">
        <v>139</v>
      </c>
      <c r="D195">
        <v>4</v>
      </c>
      <c r="E195" t="s">
        <v>1255</v>
      </c>
      <c r="F195">
        <v>436</v>
      </c>
      <c r="G195">
        <v>0</v>
      </c>
      <c r="H195" t="s">
        <v>641</v>
      </c>
      <c r="I195" t="s">
        <v>1256</v>
      </c>
      <c r="J195" t="s">
        <v>900</v>
      </c>
      <c r="K195" t="s">
        <v>644</v>
      </c>
      <c r="L195" t="s">
        <v>645</v>
      </c>
      <c r="M195" t="s">
        <v>1253</v>
      </c>
      <c r="N195" t="s">
        <v>644</v>
      </c>
      <c r="O195" t="s">
        <v>647</v>
      </c>
      <c r="P195" t="s">
        <v>5</v>
      </c>
      <c r="Q195" t="s">
        <v>648</v>
      </c>
      <c r="R195" t="s">
        <v>645</v>
      </c>
      <c r="S195" t="s">
        <v>1257</v>
      </c>
      <c r="T195" t="s">
        <v>1253</v>
      </c>
    </row>
    <row r="196" spans="1:20" x14ac:dyDescent="0.25">
      <c r="A196" t="s">
        <v>638</v>
      </c>
      <c r="B196" t="s">
        <v>639</v>
      </c>
      <c r="C196">
        <v>66</v>
      </c>
      <c r="D196">
        <v>2</v>
      </c>
      <c r="E196" t="s">
        <v>1258</v>
      </c>
      <c r="F196">
        <v>100</v>
      </c>
      <c r="G196">
        <v>0</v>
      </c>
      <c r="H196" t="s">
        <v>641</v>
      </c>
      <c r="I196" t="s">
        <v>1259</v>
      </c>
      <c r="J196" t="s">
        <v>685</v>
      </c>
      <c r="K196" t="s">
        <v>644</v>
      </c>
      <c r="L196" t="s">
        <v>645</v>
      </c>
      <c r="M196" t="s">
        <v>1260</v>
      </c>
      <c r="N196" t="s">
        <v>644</v>
      </c>
      <c r="O196" t="s">
        <v>668</v>
      </c>
      <c r="P196" t="s">
        <v>5</v>
      </c>
      <c r="Q196" t="s">
        <v>669</v>
      </c>
      <c r="R196" t="s">
        <v>645</v>
      </c>
      <c r="S196" t="s">
        <v>1261</v>
      </c>
      <c r="T196" t="s">
        <v>1260</v>
      </c>
    </row>
    <row r="197" spans="1:20" x14ac:dyDescent="0.25">
      <c r="A197" t="s">
        <v>18</v>
      </c>
      <c r="B197" t="s">
        <v>19</v>
      </c>
      <c r="C197">
        <v>68</v>
      </c>
      <c r="D197">
        <v>1</v>
      </c>
      <c r="E197" t="s">
        <v>1258</v>
      </c>
      <c r="F197">
        <v>100</v>
      </c>
      <c r="G197">
        <v>0</v>
      </c>
      <c r="H197" t="s">
        <v>641</v>
      </c>
      <c r="I197" t="s">
        <v>1259</v>
      </c>
      <c r="J197" t="s">
        <v>685</v>
      </c>
      <c r="K197" t="s">
        <v>644</v>
      </c>
      <c r="L197" t="s">
        <v>645</v>
      </c>
      <c r="M197" t="s">
        <v>1260</v>
      </c>
      <c r="N197" t="s">
        <v>644</v>
      </c>
      <c r="O197" t="s">
        <v>668</v>
      </c>
      <c r="P197" t="s">
        <v>5</v>
      </c>
      <c r="Q197" t="s">
        <v>669</v>
      </c>
      <c r="R197" t="s">
        <v>645</v>
      </c>
      <c r="S197" t="s">
        <v>1261</v>
      </c>
      <c r="T197" t="s">
        <v>1260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1262</v>
      </c>
      <c r="F198">
        <v>200</v>
      </c>
      <c r="G198">
        <v>0</v>
      </c>
      <c r="H198" t="s">
        <v>641</v>
      </c>
      <c r="I198" t="s">
        <v>1263</v>
      </c>
      <c r="J198" t="s">
        <v>685</v>
      </c>
      <c r="K198" t="s">
        <v>644</v>
      </c>
      <c r="L198" t="s">
        <v>645</v>
      </c>
      <c r="M198" t="s">
        <v>1260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1264</v>
      </c>
      <c r="T198" t="s">
        <v>1260</v>
      </c>
    </row>
    <row r="199" spans="1:20" x14ac:dyDescent="0.25">
      <c r="A199" t="s">
        <v>638</v>
      </c>
      <c r="B199" t="s">
        <v>639</v>
      </c>
      <c r="C199">
        <v>66</v>
      </c>
      <c r="D199">
        <v>2</v>
      </c>
      <c r="E199" t="s">
        <v>1265</v>
      </c>
      <c r="F199">
        <v>100</v>
      </c>
      <c r="G199">
        <v>0</v>
      </c>
      <c r="H199" t="s">
        <v>641</v>
      </c>
      <c r="I199" t="s">
        <v>1266</v>
      </c>
      <c r="J199" t="s">
        <v>1267</v>
      </c>
      <c r="K199" t="s">
        <v>644</v>
      </c>
      <c r="L199" t="s">
        <v>645</v>
      </c>
      <c r="M199" t="s">
        <v>1260</v>
      </c>
      <c r="N199" t="s">
        <v>644</v>
      </c>
      <c r="O199" t="s">
        <v>668</v>
      </c>
      <c r="P199" t="s">
        <v>5</v>
      </c>
      <c r="Q199" t="s">
        <v>669</v>
      </c>
      <c r="R199" t="s">
        <v>645</v>
      </c>
      <c r="S199" t="s">
        <v>1268</v>
      </c>
      <c r="T199" t="s">
        <v>1260</v>
      </c>
    </row>
    <row r="200" spans="1:20" x14ac:dyDescent="0.25">
      <c r="A200" t="s">
        <v>18</v>
      </c>
      <c r="B200" t="s">
        <v>19</v>
      </c>
      <c r="C200">
        <v>68</v>
      </c>
      <c r="D200">
        <v>1</v>
      </c>
      <c r="E200" t="s">
        <v>1265</v>
      </c>
      <c r="F200">
        <v>100</v>
      </c>
      <c r="G200">
        <v>0</v>
      </c>
      <c r="H200" t="s">
        <v>641</v>
      </c>
      <c r="I200" t="s">
        <v>1266</v>
      </c>
      <c r="J200" t="s">
        <v>1267</v>
      </c>
      <c r="K200" t="s">
        <v>644</v>
      </c>
      <c r="L200" t="s">
        <v>645</v>
      </c>
      <c r="M200" t="s">
        <v>1260</v>
      </c>
      <c r="N200" t="s">
        <v>644</v>
      </c>
      <c r="O200" t="s">
        <v>668</v>
      </c>
      <c r="P200" t="s">
        <v>5</v>
      </c>
      <c r="Q200" t="s">
        <v>669</v>
      </c>
      <c r="R200" t="s">
        <v>645</v>
      </c>
      <c r="S200" t="s">
        <v>1268</v>
      </c>
      <c r="T200" t="s">
        <v>1260</v>
      </c>
    </row>
    <row r="201" spans="1:20" x14ac:dyDescent="0.25">
      <c r="A201" t="s">
        <v>638</v>
      </c>
      <c r="B201" t="s">
        <v>639</v>
      </c>
      <c r="C201">
        <v>66</v>
      </c>
      <c r="D201">
        <v>2</v>
      </c>
      <c r="E201" t="s">
        <v>1269</v>
      </c>
      <c r="F201">
        <v>100</v>
      </c>
      <c r="G201">
        <v>0</v>
      </c>
      <c r="H201" t="s">
        <v>641</v>
      </c>
      <c r="I201" t="s">
        <v>1270</v>
      </c>
      <c r="J201" t="s">
        <v>989</v>
      </c>
      <c r="K201" t="s">
        <v>644</v>
      </c>
      <c r="L201" t="s">
        <v>645</v>
      </c>
      <c r="M201" t="s">
        <v>1260</v>
      </c>
      <c r="N201" t="s">
        <v>644</v>
      </c>
      <c r="O201" t="s">
        <v>668</v>
      </c>
      <c r="P201" t="s">
        <v>5</v>
      </c>
      <c r="Q201" t="s">
        <v>669</v>
      </c>
      <c r="R201" t="s">
        <v>645</v>
      </c>
      <c r="S201" t="s">
        <v>1271</v>
      </c>
      <c r="T201" t="s">
        <v>1272</v>
      </c>
    </row>
    <row r="202" spans="1:20" x14ac:dyDescent="0.25">
      <c r="A202" t="s">
        <v>18</v>
      </c>
      <c r="B202" t="s">
        <v>19</v>
      </c>
      <c r="C202">
        <v>68</v>
      </c>
      <c r="D202">
        <v>1</v>
      </c>
      <c r="E202" t="s">
        <v>1269</v>
      </c>
      <c r="F202">
        <v>100</v>
      </c>
      <c r="G202">
        <v>0</v>
      </c>
      <c r="H202" t="s">
        <v>641</v>
      </c>
      <c r="I202" t="s">
        <v>1270</v>
      </c>
      <c r="J202" t="s">
        <v>989</v>
      </c>
      <c r="K202" t="s">
        <v>644</v>
      </c>
      <c r="L202" t="s">
        <v>645</v>
      </c>
      <c r="M202" t="s">
        <v>1260</v>
      </c>
      <c r="N202" t="s">
        <v>644</v>
      </c>
      <c r="O202" t="s">
        <v>668</v>
      </c>
      <c r="P202" t="s">
        <v>5</v>
      </c>
      <c r="Q202" t="s">
        <v>669</v>
      </c>
      <c r="R202" t="s">
        <v>645</v>
      </c>
      <c r="S202" t="s">
        <v>1271</v>
      </c>
      <c r="T202" t="s">
        <v>1272</v>
      </c>
    </row>
    <row r="203" spans="1:20" x14ac:dyDescent="0.25">
      <c r="A203" t="s">
        <v>638</v>
      </c>
      <c r="B203" t="s">
        <v>639</v>
      </c>
      <c r="C203">
        <v>66</v>
      </c>
      <c r="D203">
        <v>4</v>
      </c>
      <c r="E203" t="s">
        <v>1273</v>
      </c>
      <c r="F203">
        <v>200</v>
      </c>
      <c r="G203">
        <v>0</v>
      </c>
      <c r="H203" t="s">
        <v>641</v>
      </c>
      <c r="I203" t="s">
        <v>1274</v>
      </c>
      <c r="J203" t="s">
        <v>685</v>
      </c>
      <c r="K203" t="s">
        <v>644</v>
      </c>
      <c r="L203" t="s">
        <v>645</v>
      </c>
      <c r="M203" t="s">
        <v>1272</v>
      </c>
      <c r="N203" t="s">
        <v>644</v>
      </c>
      <c r="O203" t="s">
        <v>668</v>
      </c>
      <c r="P203" t="s">
        <v>5</v>
      </c>
      <c r="Q203" t="s">
        <v>669</v>
      </c>
      <c r="R203" t="s">
        <v>645</v>
      </c>
      <c r="S203" t="s">
        <v>1275</v>
      </c>
      <c r="T203" t="s">
        <v>1272</v>
      </c>
    </row>
    <row r="204" spans="1:20" x14ac:dyDescent="0.25">
      <c r="A204" t="s">
        <v>18</v>
      </c>
      <c r="B204" t="s">
        <v>19</v>
      </c>
      <c r="C204">
        <v>68</v>
      </c>
      <c r="D204">
        <v>2</v>
      </c>
      <c r="E204" t="s">
        <v>1273</v>
      </c>
      <c r="F204">
        <v>200</v>
      </c>
      <c r="G204">
        <v>0</v>
      </c>
      <c r="H204" t="s">
        <v>641</v>
      </c>
      <c r="I204" t="s">
        <v>1274</v>
      </c>
      <c r="J204" t="s">
        <v>685</v>
      </c>
      <c r="K204" t="s">
        <v>644</v>
      </c>
      <c r="L204" t="s">
        <v>645</v>
      </c>
      <c r="M204" t="s">
        <v>1272</v>
      </c>
      <c r="N204" t="s">
        <v>644</v>
      </c>
      <c r="O204" t="s">
        <v>668</v>
      </c>
      <c r="P204" t="s">
        <v>5</v>
      </c>
      <c r="Q204" t="s">
        <v>669</v>
      </c>
      <c r="R204" t="s">
        <v>645</v>
      </c>
      <c r="S204" t="s">
        <v>1275</v>
      </c>
      <c r="T204" t="s">
        <v>1272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1276</v>
      </c>
      <c r="F205">
        <v>200</v>
      </c>
      <c r="G205">
        <v>0</v>
      </c>
      <c r="H205" t="s">
        <v>641</v>
      </c>
      <c r="I205" t="s">
        <v>1277</v>
      </c>
      <c r="J205" t="s">
        <v>724</v>
      </c>
      <c r="K205" t="s">
        <v>644</v>
      </c>
      <c r="L205" t="s">
        <v>645</v>
      </c>
      <c r="M205" t="s">
        <v>1272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1278</v>
      </c>
      <c r="T205" t="s">
        <v>1272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1279</v>
      </c>
      <c r="F206">
        <v>200</v>
      </c>
      <c r="G206">
        <v>0</v>
      </c>
      <c r="H206" t="s">
        <v>641</v>
      </c>
      <c r="I206" t="s">
        <v>1280</v>
      </c>
      <c r="J206" t="s">
        <v>888</v>
      </c>
      <c r="K206" t="s">
        <v>644</v>
      </c>
      <c r="L206" t="s">
        <v>645</v>
      </c>
      <c r="M206" t="s">
        <v>1281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1282</v>
      </c>
      <c r="T206" t="s">
        <v>1281</v>
      </c>
    </row>
    <row r="207" spans="1:20" x14ac:dyDescent="0.25">
      <c r="A207" t="s">
        <v>638</v>
      </c>
      <c r="B207" t="s">
        <v>639</v>
      </c>
      <c r="C207">
        <v>66</v>
      </c>
      <c r="D207">
        <v>4</v>
      </c>
      <c r="E207" t="s">
        <v>1283</v>
      </c>
      <c r="F207">
        <v>200</v>
      </c>
      <c r="G207">
        <v>0</v>
      </c>
      <c r="H207" t="s">
        <v>641</v>
      </c>
      <c r="I207" t="s">
        <v>1284</v>
      </c>
      <c r="J207" t="s">
        <v>708</v>
      </c>
      <c r="K207" t="s">
        <v>644</v>
      </c>
      <c r="L207" t="s">
        <v>645</v>
      </c>
      <c r="M207" t="s">
        <v>1285</v>
      </c>
      <c r="N207" t="s">
        <v>644</v>
      </c>
      <c r="O207" t="s">
        <v>647</v>
      </c>
      <c r="P207" t="s">
        <v>5</v>
      </c>
      <c r="Q207" t="s">
        <v>648</v>
      </c>
      <c r="R207" t="s">
        <v>645</v>
      </c>
      <c r="S207" t="s">
        <v>1286</v>
      </c>
      <c r="T207" t="s">
        <v>1281</v>
      </c>
    </row>
    <row r="208" spans="1:20" x14ac:dyDescent="0.25">
      <c r="A208" t="s">
        <v>18</v>
      </c>
      <c r="B208" t="s">
        <v>19</v>
      </c>
      <c r="C208">
        <v>68</v>
      </c>
      <c r="D208">
        <v>2</v>
      </c>
      <c r="E208" t="s">
        <v>1283</v>
      </c>
      <c r="F208">
        <v>200</v>
      </c>
      <c r="G208">
        <v>0</v>
      </c>
      <c r="H208" t="s">
        <v>641</v>
      </c>
      <c r="I208" t="s">
        <v>1284</v>
      </c>
      <c r="J208" t="s">
        <v>708</v>
      </c>
      <c r="K208" t="s">
        <v>644</v>
      </c>
      <c r="L208" t="s">
        <v>645</v>
      </c>
      <c r="M208" t="s">
        <v>1285</v>
      </c>
      <c r="N208" t="s">
        <v>644</v>
      </c>
      <c r="O208" t="s">
        <v>647</v>
      </c>
      <c r="P208" t="s">
        <v>5</v>
      </c>
      <c r="Q208" t="s">
        <v>648</v>
      </c>
      <c r="R208" t="s">
        <v>645</v>
      </c>
      <c r="S208" t="s">
        <v>1286</v>
      </c>
      <c r="T208" t="s">
        <v>1281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1287</v>
      </c>
      <c r="F209">
        <v>100</v>
      </c>
      <c r="G209">
        <v>0</v>
      </c>
      <c r="H209" t="s">
        <v>641</v>
      </c>
      <c r="I209" t="s">
        <v>1288</v>
      </c>
      <c r="J209" t="s">
        <v>1126</v>
      </c>
      <c r="K209" t="s">
        <v>644</v>
      </c>
      <c r="L209" t="s">
        <v>645</v>
      </c>
      <c r="M209" t="s">
        <v>1285</v>
      </c>
      <c r="N209" t="s">
        <v>644</v>
      </c>
      <c r="O209" t="s">
        <v>668</v>
      </c>
      <c r="P209" t="s">
        <v>5</v>
      </c>
      <c r="Q209" t="s">
        <v>669</v>
      </c>
      <c r="R209" t="s">
        <v>645</v>
      </c>
      <c r="S209" t="s">
        <v>1289</v>
      </c>
      <c r="T209" t="s">
        <v>1285</v>
      </c>
    </row>
    <row r="210" spans="1:20" x14ac:dyDescent="0.25">
      <c r="A210" t="s">
        <v>147</v>
      </c>
      <c r="B210" t="s">
        <v>148</v>
      </c>
      <c r="C210">
        <v>50</v>
      </c>
      <c r="D210">
        <v>6</v>
      </c>
      <c r="E210" t="s">
        <v>1290</v>
      </c>
      <c r="F210">
        <v>200</v>
      </c>
      <c r="G210">
        <v>0</v>
      </c>
      <c r="H210" t="s">
        <v>641</v>
      </c>
      <c r="I210" t="s">
        <v>1291</v>
      </c>
      <c r="J210" t="s">
        <v>1292</v>
      </c>
      <c r="K210" t="s">
        <v>644</v>
      </c>
      <c r="L210" t="s">
        <v>645</v>
      </c>
      <c r="M210" t="s">
        <v>1293</v>
      </c>
      <c r="N210" t="s">
        <v>644</v>
      </c>
      <c r="O210" t="s">
        <v>726</v>
      </c>
      <c r="P210" t="s">
        <v>5</v>
      </c>
      <c r="Q210" t="s">
        <v>648</v>
      </c>
      <c r="R210" t="s">
        <v>645</v>
      </c>
      <c r="S210" t="s">
        <v>1294</v>
      </c>
      <c r="T210" t="s">
        <v>1293</v>
      </c>
    </row>
    <row r="211" spans="1:20" x14ac:dyDescent="0.25">
      <c r="A211" t="s">
        <v>147</v>
      </c>
      <c r="B211" t="s">
        <v>148</v>
      </c>
      <c r="C211">
        <v>65</v>
      </c>
      <c r="D211">
        <v>9</v>
      </c>
      <c r="E211" t="s">
        <v>1295</v>
      </c>
      <c r="F211">
        <v>310</v>
      </c>
      <c r="G211">
        <v>0</v>
      </c>
      <c r="H211" t="s">
        <v>641</v>
      </c>
      <c r="I211" t="s">
        <v>1296</v>
      </c>
      <c r="J211" t="s">
        <v>685</v>
      </c>
      <c r="K211" t="s">
        <v>644</v>
      </c>
      <c r="L211" t="s">
        <v>645</v>
      </c>
      <c r="M211" t="s">
        <v>1293</v>
      </c>
      <c r="N211" t="s">
        <v>644</v>
      </c>
      <c r="O211" t="s">
        <v>668</v>
      </c>
      <c r="P211" t="s">
        <v>5</v>
      </c>
      <c r="Q211" t="s">
        <v>669</v>
      </c>
      <c r="R211" t="s">
        <v>645</v>
      </c>
      <c r="S211" t="s">
        <v>1297</v>
      </c>
      <c r="T211" t="s">
        <v>1293</v>
      </c>
    </row>
    <row r="212" spans="1:20" x14ac:dyDescent="0.25">
      <c r="A212" t="s">
        <v>22</v>
      </c>
      <c r="B212" t="s">
        <v>27</v>
      </c>
      <c r="C212">
        <v>66.333333333333329</v>
      </c>
      <c r="D212">
        <v>3</v>
      </c>
      <c r="E212" t="s">
        <v>1298</v>
      </c>
      <c r="F212">
        <v>249</v>
      </c>
      <c r="G212">
        <v>0</v>
      </c>
      <c r="H212" t="s">
        <v>641</v>
      </c>
      <c r="I212" t="s">
        <v>1299</v>
      </c>
      <c r="J212" t="s">
        <v>1300</v>
      </c>
      <c r="K212" t="s">
        <v>1301</v>
      </c>
      <c r="L212" t="s">
        <v>1302</v>
      </c>
      <c r="M212" t="s">
        <v>1152</v>
      </c>
      <c r="N212" t="s">
        <v>644</v>
      </c>
      <c r="O212" t="s">
        <v>703</v>
      </c>
      <c r="P212" t="s">
        <v>26</v>
      </c>
      <c r="Q212" t="s">
        <v>680</v>
      </c>
      <c r="R212" t="s">
        <v>645</v>
      </c>
      <c r="S212" t="s">
        <v>1303</v>
      </c>
      <c r="T212" t="s">
        <v>1304</v>
      </c>
    </row>
    <row r="213" spans="1:20" x14ac:dyDescent="0.25">
      <c r="A213" t="s">
        <v>638</v>
      </c>
      <c r="B213" t="s">
        <v>639</v>
      </c>
      <c r="C213">
        <v>66</v>
      </c>
      <c r="D213">
        <v>4</v>
      </c>
      <c r="E213" t="s">
        <v>1305</v>
      </c>
      <c r="F213">
        <v>200</v>
      </c>
      <c r="G213">
        <v>0</v>
      </c>
      <c r="H213" t="s">
        <v>641</v>
      </c>
      <c r="I213" t="s">
        <v>1306</v>
      </c>
      <c r="J213" t="s">
        <v>1018</v>
      </c>
      <c r="K213" t="s">
        <v>644</v>
      </c>
      <c r="L213" t="s">
        <v>645</v>
      </c>
      <c r="M213" t="s">
        <v>1293</v>
      </c>
      <c r="N213" t="s">
        <v>644</v>
      </c>
      <c r="O213" t="s">
        <v>668</v>
      </c>
      <c r="P213" t="s">
        <v>5</v>
      </c>
      <c r="Q213" t="s">
        <v>669</v>
      </c>
      <c r="R213" t="s">
        <v>645</v>
      </c>
      <c r="S213" t="s">
        <v>1307</v>
      </c>
      <c r="T213" t="s">
        <v>1304</v>
      </c>
    </row>
    <row r="214" spans="1:20" x14ac:dyDescent="0.25">
      <c r="A214" t="s">
        <v>18</v>
      </c>
      <c r="B214" t="s">
        <v>19</v>
      </c>
      <c r="C214">
        <v>68</v>
      </c>
      <c r="D214">
        <v>2</v>
      </c>
      <c r="E214" t="s">
        <v>1305</v>
      </c>
      <c r="F214">
        <v>200</v>
      </c>
      <c r="G214">
        <v>0</v>
      </c>
      <c r="H214" t="s">
        <v>641</v>
      </c>
      <c r="I214" t="s">
        <v>1306</v>
      </c>
      <c r="J214" t="s">
        <v>1018</v>
      </c>
      <c r="K214" t="s">
        <v>644</v>
      </c>
      <c r="L214" t="s">
        <v>645</v>
      </c>
      <c r="M214" t="s">
        <v>1293</v>
      </c>
      <c r="N214" t="s">
        <v>644</v>
      </c>
      <c r="O214" t="s">
        <v>668</v>
      </c>
      <c r="P214" t="s">
        <v>5</v>
      </c>
      <c r="Q214" t="s">
        <v>669</v>
      </c>
      <c r="R214" t="s">
        <v>645</v>
      </c>
      <c r="S214" t="s">
        <v>1307</v>
      </c>
      <c r="T214" t="s">
        <v>1304</v>
      </c>
    </row>
    <row r="215" spans="1:20" x14ac:dyDescent="0.25">
      <c r="A215" t="s">
        <v>638</v>
      </c>
      <c r="B215" t="s">
        <v>639</v>
      </c>
      <c r="C215">
        <v>66</v>
      </c>
      <c r="D215">
        <v>2</v>
      </c>
      <c r="E215" t="s">
        <v>1308</v>
      </c>
      <c r="F215">
        <v>107</v>
      </c>
      <c r="G215">
        <v>7</v>
      </c>
      <c r="H215" t="s">
        <v>641</v>
      </c>
      <c r="I215" t="s">
        <v>1309</v>
      </c>
      <c r="J215" t="s">
        <v>736</v>
      </c>
      <c r="K215" t="s">
        <v>644</v>
      </c>
      <c r="L215" t="s">
        <v>645</v>
      </c>
      <c r="M215" t="s">
        <v>1310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1311</v>
      </c>
      <c r="T215" t="s">
        <v>1310</v>
      </c>
    </row>
    <row r="216" spans="1:20" x14ac:dyDescent="0.25">
      <c r="A216" t="s">
        <v>18</v>
      </c>
      <c r="B216" t="s">
        <v>19</v>
      </c>
      <c r="C216">
        <v>68</v>
      </c>
      <c r="D216">
        <v>1</v>
      </c>
      <c r="E216" t="s">
        <v>1308</v>
      </c>
      <c r="F216">
        <v>107</v>
      </c>
      <c r="G216">
        <v>7</v>
      </c>
      <c r="H216" t="s">
        <v>641</v>
      </c>
      <c r="I216" t="s">
        <v>1309</v>
      </c>
      <c r="J216" t="s">
        <v>736</v>
      </c>
      <c r="K216" t="s">
        <v>644</v>
      </c>
      <c r="L216" t="s">
        <v>645</v>
      </c>
      <c r="M216" t="s">
        <v>1310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1311</v>
      </c>
      <c r="T216" t="s">
        <v>1310</v>
      </c>
    </row>
    <row r="217" spans="1:20" x14ac:dyDescent="0.25">
      <c r="A217" t="s">
        <v>638</v>
      </c>
      <c r="B217" t="s">
        <v>639</v>
      </c>
      <c r="C217">
        <v>66</v>
      </c>
      <c r="D217">
        <v>2</v>
      </c>
      <c r="E217" t="s">
        <v>1312</v>
      </c>
      <c r="F217">
        <v>100</v>
      </c>
      <c r="G217">
        <v>0</v>
      </c>
      <c r="H217" t="s">
        <v>641</v>
      </c>
      <c r="I217" t="s">
        <v>1313</v>
      </c>
      <c r="J217" t="s">
        <v>1314</v>
      </c>
      <c r="K217" t="s">
        <v>644</v>
      </c>
      <c r="L217" t="s">
        <v>645</v>
      </c>
      <c r="M217" t="s">
        <v>1310</v>
      </c>
      <c r="N217" t="s">
        <v>644</v>
      </c>
      <c r="O217" t="s">
        <v>668</v>
      </c>
      <c r="P217" t="s">
        <v>5</v>
      </c>
      <c r="Q217" t="s">
        <v>669</v>
      </c>
      <c r="R217" t="s">
        <v>645</v>
      </c>
      <c r="S217" t="s">
        <v>1315</v>
      </c>
      <c r="T217" t="s">
        <v>1310</v>
      </c>
    </row>
    <row r="218" spans="1:20" x14ac:dyDescent="0.25">
      <c r="A218" t="s">
        <v>18</v>
      </c>
      <c r="B218" t="s">
        <v>19</v>
      </c>
      <c r="C218">
        <v>68</v>
      </c>
      <c r="D218">
        <v>1</v>
      </c>
      <c r="E218" t="s">
        <v>1312</v>
      </c>
      <c r="F218">
        <v>100</v>
      </c>
      <c r="G218">
        <v>0</v>
      </c>
      <c r="H218" t="s">
        <v>641</v>
      </c>
      <c r="I218" t="s">
        <v>1313</v>
      </c>
      <c r="J218" t="s">
        <v>1314</v>
      </c>
      <c r="K218" t="s">
        <v>644</v>
      </c>
      <c r="L218" t="s">
        <v>645</v>
      </c>
      <c r="M218" t="s">
        <v>1310</v>
      </c>
      <c r="N218" t="s">
        <v>644</v>
      </c>
      <c r="O218" t="s">
        <v>668</v>
      </c>
      <c r="P218" t="s">
        <v>5</v>
      </c>
      <c r="Q218" t="s">
        <v>669</v>
      </c>
      <c r="R218" t="s">
        <v>645</v>
      </c>
      <c r="S218" t="s">
        <v>1315</v>
      </c>
      <c r="T218" t="s">
        <v>1310</v>
      </c>
    </row>
    <row r="219" spans="1:20" x14ac:dyDescent="0.25">
      <c r="A219" t="s">
        <v>638</v>
      </c>
      <c r="B219" t="s">
        <v>639</v>
      </c>
      <c r="C219">
        <v>66</v>
      </c>
      <c r="D219">
        <v>2</v>
      </c>
      <c r="E219" t="s">
        <v>1316</v>
      </c>
      <c r="F219">
        <v>100</v>
      </c>
      <c r="G219">
        <v>0</v>
      </c>
      <c r="H219" t="s">
        <v>641</v>
      </c>
      <c r="I219" t="s">
        <v>1317</v>
      </c>
      <c r="J219" t="s">
        <v>708</v>
      </c>
      <c r="K219" t="s">
        <v>644</v>
      </c>
      <c r="L219" t="s">
        <v>645</v>
      </c>
      <c r="M219" t="s">
        <v>1310</v>
      </c>
      <c r="N219" t="s">
        <v>644</v>
      </c>
      <c r="O219" t="s">
        <v>647</v>
      </c>
      <c r="P219" t="s">
        <v>5</v>
      </c>
      <c r="Q219" t="s">
        <v>648</v>
      </c>
      <c r="R219" t="s">
        <v>645</v>
      </c>
      <c r="S219" t="s">
        <v>1318</v>
      </c>
      <c r="T219" t="s">
        <v>1310</v>
      </c>
    </row>
    <row r="220" spans="1:20" x14ac:dyDescent="0.25">
      <c r="A220" t="s">
        <v>18</v>
      </c>
      <c r="B220" t="s">
        <v>19</v>
      </c>
      <c r="C220">
        <v>68</v>
      </c>
      <c r="D220">
        <v>1</v>
      </c>
      <c r="E220" t="s">
        <v>1316</v>
      </c>
      <c r="F220">
        <v>100</v>
      </c>
      <c r="G220">
        <v>0</v>
      </c>
      <c r="H220" t="s">
        <v>641</v>
      </c>
      <c r="I220" t="s">
        <v>1317</v>
      </c>
      <c r="J220" t="s">
        <v>708</v>
      </c>
      <c r="K220" t="s">
        <v>644</v>
      </c>
      <c r="L220" t="s">
        <v>645</v>
      </c>
      <c r="M220" t="s">
        <v>1310</v>
      </c>
      <c r="N220" t="s">
        <v>644</v>
      </c>
      <c r="O220" t="s">
        <v>647</v>
      </c>
      <c r="P220" t="s">
        <v>5</v>
      </c>
      <c r="Q220" t="s">
        <v>648</v>
      </c>
      <c r="R220" t="s">
        <v>645</v>
      </c>
      <c r="S220" t="s">
        <v>1318</v>
      </c>
      <c r="T220" t="s">
        <v>1310</v>
      </c>
    </row>
    <row r="221" spans="1:20" x14ac:dyDescent="0.25">
      <c r="A221" t="s">
        <v>147</v>
      </c>
      <c r="B221" t="s">
        <v>148</v>
      </c>
      <c r="C221">
        <v>50</v>
      </c>
      <c r="D221">
        <v>6</v>
      </c>
      <c r="E221" t="s">
        <v>1319</v>
      </c>
      <c r="F221">
        <v>200</v>
      </c>
      <c r="G221">
        <v>0</v>
      </c>
      <c r="H221" t="s">
        <v>641</v>
      </c>
      <c r="I221" t="s">
        <v>1320</v>
      </c>
      <c r="J221" t="s">
        <v>796</v>
      </c>
      <c r="K221" t="s">
        <v>644</v>
      </c>
      <c r="L221" t="s">
        <v>645</v>
      </c>
      <c r="M221" t="s">
        <v>1321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1322</v>
      </c>
      <c r="T221" t="s">
        <v>1321</v>
      </c>
    </row>
    <row r="222" spans="1:20" x14ac:dyDescent="0.25">
      <c r="A222" t="s">
        <v>638</v>
      </c>
      <c r="B222" t="s">
        <v>639</v>
      </c>
      <c r="C222">
        <v>66</v>
      </c>
      <c r="D222">
        <v>6</v>
      </c>
      <c r="E222" t="s">
        <v>1323</v>
      </c>
      <c r="F222">
        <v>300</v>
      </c>
      <c r="G222">
        <v>0</v>
      </c>
      <c r="H222" t="s">
        <v>641</v>
      </c>
      <c r="I222" t="s">
        <v>1324</v>
      </c>
      <c r="J222" t="s">
        <v>657</v>
      </c>
      <c r="K222" t="s">
        <v>644</v>
      </c>
      <c r="L222" t="s">
        <v>645</v>
      </c>
      <c r="M222" t="s">
        <v>1325</v>
      </c>
      <c r="N222" t="s">
        <v>644</v>
      </c>
      <c r="O222" t="s">
        <v>668</v>
      </c>
      <c r="P222" t="s">
        <v>5</v>
      </c>
      <c r="Q222" t="s">
        <v>669</v>
      </c>
      <c r="R222" t="s">
        <v>645</v>
      </c>
      <c r="S222" t="s">
        <v>1326</v>
      </c>
      <c r="T222" t="s">
        <v>1325</v>
      </c>
    </row>
    <row r="223" spans="1:20" x14ac:dyDescent="0.25">
      <c r="A223" t="s">
        <v>18</v>
      </c>
      <c r="B223" t="s">
        <v>19</v>
      </c>
      <c r="C223">
        <v>68</v>
      </c>
      <c r="D223">
        <v>3</v>
      </c>
      <c r="E223" t="s">
        <v>1323</v>
      </c>
      <c r="F223">
        <v>300</v>
      </c>
      <c r="G223">
        <v>0</v>
      </c>
      <c r="H223" t="s">
        <v>641</v>
      </c>
      <c r="I223" t="s">
        <v>1324</v>
      </c>
      <c r="J223" t="s">
        <v>657</v>
      </c>
      <c r="K223" t="s">
        <v>644</v>
      </c>
      <c r="L223" t="s">
        <v>645</v>
      </c>
      <c r="M223" t="s">
        <v>1325</v>
      </c>
      <c r="N223" t="s">
        <v>644</v>
      </c>
      <c r="O223" t="s">
        <v>668</v>
      </c>
      <c r="P223" t="s">
        <v>5</v>
      </c>
      <c r="Q223" t="s">
        <v>669</v>
      </c>
      <c r="R223" t="s">
        <v>645</v>
      </c>
      <c r="S223" t="s">
        <v>1326</v>
      </c>
      <c r="T223" t="s">
        <v>1325</v>
      </c>
    </row>
    <row r="224" spans="1:20" x14ac:dyDescent="0.25">
      <c r="A224" t="s">
        <v>147</v>
      </c>
      <c r="B224" t="s">
        <v>148</v>
      </c>
      <c r="C224">
        <v>50</v>
      </c>
      <c r="D224">
        <v>6</v>
      </c>
      <c r="E224" t="s">
        <v>1327</v>
      </c>
      <c r="F224">
        <v>200</v>
      </c>
      <c r="G224">
        <v>0</v>
      </c>
      <c r="H224" t="s">
        <v>641</v>
      </c>
      <c r="I224" t="s">
        <v>1328</v>
      </c>
      <c r="J224" t="s">
        <v>900</v>
      </c>
      <c r="K224" t="s">
        <v>644</v>
      </c>
      <c r="L224" t="s">
        <v>645</v>
      </c>
      <c r="M224" t="s">
        <v>1329</v>
      </c>
      <c r="N224" t="s">
        <v>644</v>
      </c>
      <c r="O224" t="s">
        <v>647</v>
      </c>
      <c r="P224" t="s">
        <v>5</v>
      </c>
      <c r="Q224" t="s">
        <v>648</v>
      </c>
      <c r="R224" t="s">
        <v>645</v>
      </c>
      <c r="S224" t="s">
        <v>1330</v>
      </c>
      <c r="T224" t="s">
        <v>1329</v>
      </c>
    </row>
    <row r="225" spans="1:20" x14ac:dyDescent="0.25">
      <c r="A225" t="s">
        <v>147</v>
      </c>
      <c r="B225" t="s">
        <v>148</v>
      </c>
      <c r="C225">
        <v>50</v>
      </c>
      <c r="D225">
        <v>6</v>
      </c>
      <c r="E225" t="s">
        <v>1331</v>
      </c>
      <c r="F225">
        <v>235</v>
      </c>
      <c r="G225">
        <v>35</v>
      </c>
      <c r="H225" t="s">
        <v>641</v>
      </c>
      <c r="I225" t="s">
        <v>1332</v>
      </c>
      <c r="J225" t="s">
        <v>724</v>
      </c>
      <c r="K225" t="s">
        <v>644</v>
      </c>
      <c r="L225" t="s">
        <v>645</v>
      </c>
      <c r="M225" t="s">
        <v>1333</v>
      </c>
      <c r="N225" t="s">
        <v>644</v>
      </c>
      <c r="O225" t="s">
        <v>726</v>
      </c>
      <c r="P225" t="s">
        <v>5</v>
      </c>
      <c r="Q225" t="s">
        <v>648</v>
      </c>
      <c r="R225" t="s">
        <v>645</v>
      </c>
      <c r="S225" t="s">
        <v>1334</v>
      </c>
      <c r="T225" t="s">
        <v>1333</v>
      </c>
    </row>
    <row r="226" spans="1:20" x14ac:dyDescent="0.25">
      <c r="A226" t="s">
        <v>239</v>
      </c>
      <c r="B226" t="s">
        <v>245</v>
      </c>
      <c r="C226">
        <v>139</v>
      </c>
      <c r="D226">
        <v>1</v>
      </c>
      <c r="E226" t="s">
        <v>1335</v>
      </c>
      <c r="F226">
        <v>137.99</v>
      </c>
      <c r="G226">
        <v>29</v>
      </c>
      <c r="H226" t="s">
        <v>641</v>
      </c>
      <c r="I226" t="s">
        <v>1336</v>
      </c>
      <c r="J226" t="s">
        <v>900</v>
      </c>
      <c r="K226" t="s">
        <v>644</v>
      </c>
      <c r="L226" t="s">
        <v>645</v>
      </c>
      <c r="M226" t="s">
        <v>1337</v>
      </c>
      <c r="N226" t="s">
        <v>644</v>
      </c>
      <c r="O226" t="s">
        <v>647</v>
      </c>
      <c r="P226" t="s">
        <v>5</v>
      </c>
      <c r="Q226" t="s">
        <v>648</v>
      </c>
      <c r="R226" t="s">
        <v>645</v>
      </c>
      <c r="S226" t="s">
        <v>1338</v>
      </c>
      <c r="T226" t="s">
        <v>1339</v>
      </c>
    </row>
    <row r="227" spans="1:20" x14ac:dyDescent="0.25">
      <c r="A227" t="s">
        <v>147</v>
      </c>
      <c r="B227" t="s">
        <v>148</v>
      </c>
      <c r="C227">
        <v>50</v>
      </c>
      <c r="D227">
        <v>24</v>
      </c>
      <c r="E227" t="s">
        <v>1340</v>
      </c>
      <c r="F227">
        <v>800</v>
      </c>
      <c r="G227">
        <v>0</v>
      </c>
      <c r="H227" t="s">
        <v>641</v>
      </c>
      <c r="I227" t="s">
        <v>1341</v>
      </c>
      <c r="J227" t="s">
        <v>1342</v>
      </c>
      <c r="K227" t="s">
        <v>644</v>
      </c>
      <c r="L227" t="s">
        <v>645</v>
      </c>
      <c r="M227" t="s">
        <v>1337</v>
      </c>
      <c r="N227" t="s">
        <v>644</v>
      </c>
      <c r="O227" t="s">
        <v>668</v>
      </c>
      <c r="P227" t="s">
        <v>5</v>
      </c>
      <c r="Q227" t="s">
        <v>669</v>
      </c>
      <c r="R227" t="s">
        <v>645</v>
      </c>
      <c r="S227" t="s">
        <v>1343</v>
      </c>
      <c r="T227" t="s">
        <v>1337</v>
      </c>
    </row>
    <row r="228" spans="1:20" x14ac:dyDescent="0.25">
      <c r="A228" t="s">
        <v>638</v>
      </c>
      <c r="B228" t="s">
        <v>639</v>
      </c>
      <c r="C228">
        <v>66</v>
      </c>
      <c r="D228">
        <v>2</v>
      </c>
      <c r="E228" t="s">
        <v>1344</v>
      </c>
      <c r="F228">
        <v>100</v>
      </c>
      <c r="G228">
        <v>0</v>
      </c>
      <c r="H228" t="s">
        <v>641</v>
      </c>
      <c r="I228" t="s">
        <v>1345</v>
      </c>
      <c r="J228" t="s">
        <v>724</v>
      </c>
      <c r="K228" t="s">
        <v>644</v>
      </c>
      <c r="L228" t="s">
        <v>645</v>
      </c>
      <c r="M228" t="s">
        <v>1346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1347</v>
      </c>
      <c r="T228" t="s">
        <v>1348</v>
      </c>
    </row>
    <row r="229" spans="1:20" x14ac:dyDescent="0.25">
      <c r="A229" t="s">
        <v>18</v>
      </c>
      <c r="B229" t="s">
        <v>19</v>
      </c>
      <c r="C229">
        <v>68</v>
      </c>
      <c r="D229">
        <v>1</v>
      </c>
      <c r="E229" t="s">
        <v>1344</v>
      </c>
      <c r="F229">
        <v>100</v>
      </c>
      <c r="G229">
        <v>0</v>
      </c>
      <c r="H229" t="s">
        <v>641</v>
      </c>
      <c r="I229" t="s">
        <v>1345</v>
      </c>
      <c r="J229" t="s">
        <v>724</v>
      </c>
      <c r="K229" t="s">
        <v>644</v>
      </c>
      <c r="L229" t="s">
        <v>645</v>
      </c>
      <c r="M229" t="s">
        <v>1346</v>
      </c>
      <c r="N229" t="s">
        <v>644</v>
      </c>
      <c r="O229" t="s">
        <v>647</v>
      </c>
      <c r="P229" t="s">
        <v>5</v>
      </c>
      <c r="Q229" t="s">
        <v>648</v>
      </c>
      <c r="R229" t="s">
        <v>645</v>
      </c>
      <c r="S229" t="s">
        <v>1347</v>
      </c>
      <c r="T229" t="s">
        <v>1348</v>
      </c>
    </row>
    <row r="230" spans="1:20" x14ac:dyDescent="0.25">
      <c r="A230" t="s">
        <v>147</v>
      </c>
      <c r="B230" t="s">
        <v>148</v>
      </c>
      <c r="C230">
        <v>50</v>
      </c>
      <c r="D230">
        <v>6</v>
      </c>
      <c r="E230" t="s">
        <v>1349</v>
      </c>
      <c r="F230">
        <v>200</v>
      </c>
      <c r="G230">
        <v>0</v>
      </c>
      <c r="H230" t="s">
        <v>641</v>
      </c>
      <c r="I230" t="s">
        <v>1350</v>
      </c>
      <c r="J230" t="s">
        <v>924</v>
      </c>
      <c r="K230" t="s">
        <v>644</v>
      </c>
      <c r="L230" t="s">
        <v>645</v>
      </c>
      <c r="M230" t="s">
        <v>1348</v>
      </c>
      <c r="N230" t="s">
        <v>644</v>
      </c>
      <c r="O230" t="s">
        <v>668</v>
      </c>
      <c r="P230" t="s">
        <v>5</v>
      </c>
      <c r="Q230" t="s">
        <v>669</v>
      </c>
      <c r="R230" t="s">
        <v>645</v>
      </c>
      <c r="S230" t="s">
        <v>1351</v>
      </c>
      <c r="T230" t="s">
        <v>1348</v>
      </c>
    </row>
    <row r="231" spans="1:20" x14ac:dyDescent="0.25">
      <c r="A231" t="s">
        <v>638</v>
      </c>
      <c r="B231" t="s">
        <v>639</v>
      </c>
      <c r="C231">
        <v>66</v>
      </c>
      <c r="D231">
        <v>2</v>
      </c>
      <c r="E231" t="s">
        <v>1352</v>
      </c>
      <c r="F231">
        <v>300</v>
      </c>
      <c r="G231">
        <v>0</v>
      </c>
      <c r="H231" t="s">
        <v>641</v>
      </c>
      <c r="I231" t="s">
        <v>1353</v>
      </c>
      <c r="J231" t="s">
        <v>989</v>
      </c>
      <c r="K231" t="s">
        <v>644</v>
      </c>
      <c r="L231" t="s">
        <v>645</v>
      </c>
      <c r="M231" t="s">
        <v>1346</v>
      </c>
      <c r="N231" t="s">
        <v>644</v>
      </c>
      <c r="O231" t="s">
        <v>647</v>
      </c>
      <c r="P231" t="s">
        <v>5</v>
      </c>
      <c r="Q231" t="s">
        <v>648</v>
      </c>
      <c r="R231" t="s">
        <v>645</v>
      </c>
      <c r="S231" t="s">
        <v>1354</v>
      </c>
      <c r="T231" t="s">
        <v>1346</v>
      </c>
    </row>
    <row r="232" spans="1:20" x14ac:dyDescent="0.25">
      <c r="A232" t="s">
        <v>18</v>
      </c>
      <c r="B232" t="s">
        <v>19</v>
      </c>
      <c r="C232">
        <v>68</v>
      </c>
      <c r="D232">
        <v>1</v>
      </c>
      <c r="E232" t="s">
        <v>1352</v>
      </c>
      <c r="F232">
        <v>300</v>
      </c>
      <c r="G232">
        <v>0</v>
      </c>
      <c r="H232" t="s">
        <v>641</v>
      </c>
      <c r="I232" t="s">
        <v>1353</v>
      </c>
      <c r="J232" t="s">
        <v>989</v>
      </c>
      <c r="K232" t="s">
        <v>644</v>
      </c>
      <c r="L232" t="s">
        <v>645</v>
      </c>
      <c r="M232" t="s">
        <v>1346</v>
      </c>
      <c r="N232" t="s">
        <v>644</v>
      </c>
      <c r="O232" t="s">
        <v>647</v>
      </c>
      <c r="P232" t="s">
        <v>5</v>
      </c>
      <c r="Q232" t="s">
        <v>648</v>
      </c>
      <c r="R232" t="s">
        <v>645</v>
      </c>
      <c r="S232" t="s">
        <v>1354</v>
      </c>
      <c r="T232" t="s">
        <v>1346</v>
      </c>
    </row>
    <row r="233" spans="1:20" x14ac:dyDescent="0.25">
      <c r="A233" t="s">
        <v>147</v>
      </c>
      <c r="B233" t="s">
        <v>148</v>
      </c>
      <c r="C233">
        <v>33.333333333333336</v>
      </c>
      <c r="D233">
        <v>6</v>
      </c>
      <c r="E233" t="s">
        <v>1352</v>
      </c>
      <c r="F233">
        <v>300</v>
      </c>
      <c r="G233">
        <v>0</v>
      </c>
      <c r="H233" t="s">
        <v>641</v>
      </c>
      <c r="I233" t="s">
        <v>1353</v>
      </c>
      <c r="J233" t="s">
        <v>989</v>
      </c>
      <c r="K233" t="s">
        <v>644</v>
      </c>
      <c r="L233" t="s">
        <v>645</v>
      </c>
      <c r="M233" t="s">
        <v>1346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1354</v>
      </c>
      <c r="T233" t="s">
        <v>1346</v>
      </c>
    </row>
    <row r="234" spans="1:20" x14ac:dyDescent="0.25">
      <c r="A234" t="s">
        <v>22</v>
      </c>
      <c r="B234" t="s">
        <v>27</v>
      </c>
      <c r="C234">
        <v>66.333333333333329</v>
      </c>
      <c r="D234">
        <v>3</v>
      </c>
      <c r="E234" t="s">
        <v>1355</v>
      </c>
      <c r="F234">
        <v>249</v>
      </c>
      <c r="G234">
        <v>0</v>
      </c>
      <c r="H234" t="s">
        <v>641</v>
      </c>
      <c r="I234" t="s">
        <v>1356</v>
      </c>
      <c r="J234" t="s">
        <v>1357</v>
      </c>
      <c r="K234" t="s">
        <v>1358</v>
      </c>
      <c r="L234" t="s">
        <v>1359</v>
      </c>
      <c r="M234" t="s">
        <v>1346</v>
      </c>
      <c r="N234" t="s">
        <v>644</v>
      </c>
      <c r="O234" t="s">
        <v>679</v>
      </c>
      <c r="P234" t="s">
        <v>26</v>
      </c>
      <c r="Q234" t="s">
        <v>680</v>
      </c>
      <c r="R234" t="s">
        <v>645</v>
      </c>
      <c r="S234" t="s">
        <v>1360</v>
      </c>
      <c r="T234" t="s">
        <v>1346</v>
      </c>
    </row>
    <row r="235" spans="1:20" x14ac:dyDescent="0.25">
      <c r="A235" t="s">
        <v>638</v>
      </c>
      <c r="B235" t="s">
        <v>639</v>
      </c>
      <c r="C235">
        <v>66</v>
      </c>
      <c r="D235">
        <v>8</v>
      </c>
      <c r="E235" t="s">
        <v>1361</v>
      </c>
      <c r="F235">
        <v>400</v>
      </c>
      <c r="G235">
        <v>0</v>
      </c>
      <c r="H235" t="s">
        <v>641</v>
      </c>
      <c r="I235" t="s">
        <v>1362</v>
      </c>
      <c r="J235" t="s">
        <v>736</v>
      </c>
      <c r="K235" t="s">
        <v>644</v>
      </c>
      <c r="L235" t="s">
        <v>645</v>
      </c>
      <c r="M235" t="s">
        <v>1363</v>
      </c>
      <c r="N235" t="s">
        <v>644</v>
      </c>
      <c r="O235" t="s">
        <v>647</v>
      </c>
      <c r="P235" t="s">
        <v>5</v>
      </c>
      <c r="Q235" t="s">
        <v>648</v>
      </c>
      <c r="R235" t="s">
        <v>645</v>
      </c>
      <c r="S235" t="s">
        <v>1364</v>
      </c>
      <c r="T235" t="s">
        <v>1365</v>
      </c>
    </row>
    <row r="236" spans="1:20" x14ac:dyDescent="0.25">
      <c r="A236" t="s">
        <v>18</v>
      </c>
      <c r="B236" t="s">
        <v>19</v>
      </c>
      <c r="C236">
        <v>68</v>
      </c>
      <c r="D236">
        <v>4</v>
      </c>
      <c r="E236" t="s">
        <v>1361</v>
      </c>
      <c r="F236">
        <v>400</v>
      </c>
      <c r="G236">
        <v>0</v>
      </c>
      <c r="H236" t="s">
        <v>641</v>
      </c>
      <c r="I236" t="s">
        <v>1362</v>
      </c>
      <c r="J236" t="s">
        <v>736</v>
      </c>
      <c r="K236" t="s">
        <v>644</v>
      </c>
      <c r="L236" t="s">
        <v>645</v>
      </c>
      <c r="M236" t="s">
        <v>1363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1364</v>
      </c>
      <c r="T236" t="s">
        <v>1365</v>
      </c>
    </row>
    <row r="237" spans="1:20" x14ac:dyDescent="0.25">
      <c r="A237" t="s">
        <v>638</v>
      </c>
      <c r="B237" t="s">
        <v>639</v>
      </c>
      <c r="C237">
        <v>66</v>
      </c>
      <c r="D237">
        <v>2</v>
      </c>
      <c r="E237" t="s">
        <v>1366</v>
      </c>
      <c r="F237">
        <v>100</v>
      </c>
      <c r="G237">
        <v>0</v>
      </c>
      <c r="H237" t="s">
        <v>641</v>
      </c>
      <c r="I237" t="s">
        <v>1367</v>
      </c>
      <c r="J237" t="s">
        <v>666</v>
      </c>
      <c r="K237" t="s">
        <v>644</v>
      </c>
      <c r="L237" t="s">
        <v>645</v>
      </c>
      <c r="M237" t="s">
        <v>1368</v>
      </c>
      <c r="N237" t="s">
        <v>644</v>
      </c>
      <c r="O237" t="s">
        <v>647</v>
      </c>
      <c r="P237" t="s">
        <v>5</v>
      </c>
      <c r="Q237" t="s">
        <v>648</v>
      </c>
      <c r="R237" t="s">
        <v>645</v>
      </c>
      <c r="S237" t="s">
        <v>1369</v>
      </c>
      <c r="T237" t="s">
        <v>1368</v>
      </c>
    </row>
    <row r="238" spans="1:20" x14ac:dyDescent="0.25">
      <c r="A238" t="s">
        <v>18</v>
      </c>
      <c r="B238" t="s">
        <v>19</v>
      </c>
      <c r="C238">
        <v>68</v>
      </c>
      <c r="D238">
        <v>1</v>
      </c>
      <c r="E238" t="s">
        <v>1366</v>
      </c>
      <c r="F238">
        <v>100</v>
      </c>
      <c r="G238">
        <v>0</v>
      </c>
      <c r="H238" t="s">
        <v>641</v>
      </c>
      <c r="I238" t="s">
        <v>1367</v>
      </c>
      <c r="J238" t="s">
        <v>666</v>
      </c>
      <c r="K238" t="s">
        <v>644</v>
      </c>
      <c r="L238" t="s">
        <v>645</v>
      </c>
      <c r="M238" t="s">
        <v>1368</v>
      </c>
      <c r="N238" t="s">
        <v>644</v>
      </c>
      <c r="O238" t="s">
        <v>647</v>
      </c>
      <c r="P238" t="s">
        <v>5</v>
      </c>
      <c r="Q238" t="s">
        <v>648</v>
      </c>
      <c r="R238" t="s">
        <v>645</v>
      </c>
      <c r="S238" t="s">
        <v>1369</v>
      </c>
      <c r="T238" t="s">
        <v>1368</v>
      </c>
    </row>
    <row r="239" spans="1:20" x14ac:dyDescent="0.25">
      <c r="A239" t="s">
        <v>638</v>
      </c>
      <c r="B239" t="s">
        <v>639</v>
      </c>
      <c r="C239">
        <v>66</v>
      </c>
      <c r="D239">
        <v>4</v>
      </c>
      <c r="E239" t="s">
        <v>1370</v>
      </c>
      <c r="F239">
        <v>200</v>
      </c>
      <c r="G239">
        <v>0</v>
      </c>
      <c r="H239" t="s">
        <v>641</v>
      </c>
      <c r="I239" t="s">
        <v>1371</v>
      </c>
      <c r="J239" t="s">
        <v>864</v>
      </c>
      <c r="K239" t="s">
        <v>644</v>
      </c>
      <c r="L239" t="s">
        <v>645</v>
      </c>
      <c r="M239" t="s">
        <v>1368</v>
      </c>
      <c r="N239" t="s">
        <v>644</v>
      </c>
      <c r="O239" t="s">
        <v>668</v>
      </c>
      <c r="P239" t="s">
        <v>5</v>
      </c>
      <c r="Q239" t="s">
        <v>669</v>
      </c>
      <c r="R239" t="s">
        <v>645</v>
      </c>
      <c r="S239" t="s">
        <v>1372</v>
      </c>
      <c r="T239" t="s">
        <v>1368</v>
      </c>
    </row>
    <row r="240" spans="1:20" x14ac:dyDescent="0.25">
      <c r="A240" t="s">
        <v>18</v>
      </c>
      <c r="B240" t="s">
        <v>19</v>
      </c>
      <c r="C240">
        <v>68</v>
      </c>
      <c r="D240">
        <v>2</v>
      </c>
      <c r="E240" t="s">
        <v>1370</v>
      </c>
      <c r="F240">
        <v>200</v>
      </c>
      <c r="G240">
        <v>0</v>
      </c>
      <c r="H240" t="s">
        <v>641</v>
      </c>
      <c r="I240" t="s">
        <v>1371</v>
      </c>
      <c r="J240" t="s">
        <v>864</v>
      </c>
      <c r="K240" t="s">
        <v>644</v>
      </c>
      <c r="L240" t="s">
        <v>645</v>
      </c>
      <c r="M240" t="s">
        <v>1368</v>
      </c>
      <c r="N240" t="s">
        <v>644</v>
      </c>
      <c r="O240" t="s">
        <v>668</v>
      </c>
      <c r="P240" t="s">
        <v>5</v>
      </c>
      <c r="Q240" t="s">
        <v>669</v>
      </c>
      <c r="R240" t="s">
        <v>645</v>
      </c>
      <c r="S240" t="s">
        <v>1372</v>
      </c>
      <c r="T240" t="s">
        <v>1368</v>
      </c>
    </row>
    <row r="241" spans="1:20" x14ac:dyDescent="0.25">
      <c r="A241" t="s">
        <v>147</v>
      </c>
      <c r="B241" t="s">
        <v>148</v>
      </c>
      <c r="C241">
        <v>65</v>
      </c>
      <c r="D241">
        <v>9</v>
      </c>
      <c r="E241" t="s">
        <v>1373</v>
      </c>
      <c r="F241">
        <v>310</v>
      </c>
      <c r="G241">
        <v>0</v>
      </c>
      <c r="H241" t="s">
        <v>641</v>
      </c>
      <c r="I241" t="s">
        <v>1374</v>
      </c>
      <c r="J241" t="s">
        <v>1375</v>
      </c>
      <c r="K241" t="s">
        <v>644</v>
      </c>
      <c r="L241" t="s">
        <v>645</v>
      </c>
      <c r="M241" t="s">
        <v>1368</v>
      </c>
      <c r="N241" t="s">
        <v>644</v>
      </c>
      <c r="O241" t="s">
        <v>647</v>
      </c>
      <c r="P241" t="s">
        <v>5</v>
      </c>
      <c r="Q241" t="s">
        <v>648</v>
      </c>
      <c r="R241" t="s">
        <v>645</v>
      </c>
      <c r="S241" t="s">
        <v>1376</v>
      </c>
      <c r="T241" t="s">
        <v>1368</v>
      </c>
    </row>
    <row r="242" spans="1:20" x14ac:dyDescent="0.25">
      <c r="A242" t="s">
        <v>638</v>
      </c>
      <c r="B242" t="s">
        <v>639</v>
      </c>
      <c r="C242">
        <v>66</v>
      </c>
      <c r="D242">
        <v>6</v>
      </c>
      <c r="E242" t="s">
        <v>1377</v>
      </c>
      <c r="F242">
        <v>300</v>
      </c>
      <c r="G242">
        <v>0</v>
      </c>
      <c r="H242" t="s">
        <v>641</v>
      </c>
      <c r="I242" t="s">
        <v>1378</v>
      </c>
      <c r="J242" t="s">
        <v>766</v>
      </c>
      <c r="K242" t="s">
        <v>644</v>
      </c>
      <c r="L242" t="s">
        <v>645</v>
      </c>
      <c r="M242" t="s">
        <v>1379</v>
      </c>
      <c r="N242" t="s">
        <v>644</v>
      </c>
      <c r="O242" t="s">
        <v>647</v>
      </c>
      <c r="P242" t="s">
        <v>5</v>
      </c>
      <c r="Q242" t="s">
        <v>648</v>
      </c>
      <c r="R242" t="s">
        <v>645</v>
      </c>
      <c r="S242" t="s">
        <v>1380</v>
      </c>
      <c r="T242" t="s">
        <v>1379</v>
      </c>
    </row>
    <row r="243" spans="1:20" x14ac:dyDescent="0.25">
      <c r="A243" t="s">
        <v>18</v>
      </c>
      <c r="B243" t="s">
        <v>19</v>
      </c>
      <c r="C243">
        <v>68</v>
      </c>
      <c r="D243">
        <v>3</v>
      </c>
      <c r="E243" t="s">
        <v>1377</v>
      </c>
      <c r="F243">
        <v>300</v>
      </c>
      <c r="G243">
        <v>0</v>
      </c>
      <c r="H243" t="s">
        <v>641</v>
      </c>
      <c r="I243" t="s">
        <v>1378</v>
      </c>
      <c r="J243" t="s">
        <v>766</v>
      </c>
      <c r="K243" t="s">
        <v>644</v>
      </c>
      <c r="L243" t="s">
        <v>645</v>
      </c>
      <c r="M243" t="s">
        <v>1379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1380</v>
      </c>
      <c r="T243" t="s">
        <v>1379</v>
      </c>
    </row>
    <row r="244" spans="1:20" x14ac:dyDescent="0.25">
      <c r="A244" t="s">
        <v>147</v>
      </c>
      <c r="B244" t="s">
        <v>148</v>
      </c>
      <c r="C244">
        <v>65</v>
      </c>
      <c r="D244">
        <v>9</v>
      </c>
      <c r="E244" t="s">
        <v>1381</v>
      </c>
      <c r="F244">
        <v>310</v>
      </c>
      <c r="G244">
        <v>0</v>
      </c>
      <c r="H244" t="s">
        <v>641</v>
      </c>
      <c r="I244" t="s">
        <v>1374</v>
      </c>
      <c r="J244" t="s">
        <v>1375</v>
      </c>
      <c r="K244" t="s">
        <v>644</v>
      </c>
      <c r="L244" t="s">
        <v>645</v>
      </c>
      <c r="M244" t="s">
        <v>1379</v>
      </c>
      <c r="N244" t="s">
        <v>644</v>
      </c>
      <c r="O244" t="s">
        <v>668</v>
      </c>
      <c r="P244" t="s">
        <v>5</v>
      </c>
      <c r="Q244" t="s">
        <v>669</v>
      </c>
      <c r="R244" t="s">
        <v>645</v>
      </c>
      <c r="S244" t="s">
        <v>1382</v>
      </c>
      <c r="T244" t="s">
        <v>1379</v>
      </c>
    </row>
    <row r="245" spans="1:20" x14ac:dyDescent="0.25">
      <c r="A245" t="s">
        <v>638</v>
      </c>
      <c r="B245" t="s">
        <v>639</v>
      </c>
      <c r="C245">
        <v>66</v>
      </c>
      <c r="D245">
        <v>2</v>
      </c>
      <c r="E245" t="s">
        <v>1383</v>
      </c>
      <c r="F245">
        <v>100</v>
      </c>
      <c r="G245">
        <v>0</v>
      </c>
      <c r="H245" t="s">
        <v>641</v>
      </c>
      <c r="I245" t="s">
        <v>1384</v>
      </c>
      <c r="J245" t="s">
        <v>888</v>
      </c>
      <c r="K245" t="s">
        <v>644</v>
      </c>
      <c r="L245" t="s">
        <v>645</v>
      </c>
      <c r="M245" t="s">
        <v>1385</v>
      </c>
      <c r="N245" t="s">
        <v>644</v>
      </c>
      <c r="O245" t="s">
        <v>668</v>
      </c>
      <c r="P245" t="s">
        <v>5</v>
      </c>
      <c r="Q245" t="s">
        <v>669</v>
      </c>
      <c r="R245" t="s">
        <v>645</v>
      </c>
      <c r="S245" t="s">
        <v>1386</v>
      </c>
      <c r="T245" t="s">
        <v>1385</v>
      </c>
    </row>
    <row r="246" spans="1:20" x14ac:dyDescent="0.25">
      <c r="A246" t="s">
        <v>18</v>
      </c>
      <c r="B246" t="s">
        <v>19</v>
      </c>
      <c r="C246">
        <v>68</v>
      </c>
      <c r="D246">
        <v>1</v>
      </c>
      <c r="E246" t="s">
        <v>1383</v>
      </c>
      <c r="F246">
        <v>100</v>
      </c>
      <c r="G246">
        <v>0</v>
      </c>
      <c r="H246" t="s">
        <v>641</v>
      </c>
      <c r="I246" t="s">
        <v>1384</v>
      </c>
      <c r="J246" t="s">
        <v>888</v>
      </c>
      <c r="K246" t="s">
        <v>644</v>
      </c>
      <c r="L246" t="s">
        <v>645</v>
      </c>
      <c r="M246" t="s">
        <v>1385</v>
      </c>
      <c r="N246" t="s">
        <v>644</v>
      </c>
      <c r="O246" t="s">
        <v>668</v>
      </c>
      <c r="P246" t="s">
        <v>5</v>
      </c>
      <c r="Q246" t="s">
        <v>669</v>
      </c>
      <c r="R246" t="s">
        <v>645</v>
      </c>
      <c r="S246" t="s">
        <v>1386</v>
      </c>
      <c r="T246" t="s">
        <v>1385</v>
      </c>
    </row>
    <row r="247" spans="1:20" x14ac:dyDescent="0.25">
      <c r="A247" t="s">
        <v>147</v>
      </c>
      <c r="B247" t="s">
        <v>148</v>
      </c>
      <c r="C247">
        <v>33.333333333333336</v>
      </c>
      <c r="D247">
        <v>3</v>
      </c>
      <c r="E247" t="s">
        <v>1387</v>
      </c>
      <c r="F247">
        <v>100</v>
      </c>
      <c r="G247">
        <v>0</v>
      </c>
      <c r="H247" t="s">
        <v>641</v>
      </c>
      <c r="I247" t="s">
        <v>1388</v>
      </c>
      <c r="J247" t="s">
        <v>685</v>
      </c>
      <c r="K247" t="s">
        <v>644</v>
      </c>
      <c r="L247" t="s">
        <v>645</v>
      </c>
      <c r="M247" t="s">
        <v>1389</v>
      </c>
      <c r="N247" t="s">
        <v>644</v>
      </c>
      <c r="O247" t="s">
        <v>647</v>
      </c>
      <c r="P247" t="s">
        <v>5</v>
      </c>
      <c r="Q247" t="s">
        <v>648</v>
      </c>
      <c r="R247" t="s">
        <v>645</v>
      </c>
      <c r="S247" t="s">
        <v>1390</v>
      </c>
      <c r="T247" t="s">
        <v>1385</v>
      </c>
    </row>
    <row r="248" spans="1:20" x14ac:dyDescent="0.25">
      <c r="A248" t="s">
        <v>638</v>
      </c>
      <c r="B248" t="s">
        <v>639</v>
      </c>
      <c r="C248">
        <v>66</v>
      </c>
      <c r="D248">
        <v>2</v>
      </c>
      <c r="E248" t="s">
        <v>1391</v>
      </c>
      <c r="F248">
        <v>100</v>
      </c>
      <c r="G248">
        <v>0</v>
      </c>
      <c r="H248" t="s">
        <v>641</v>
      </c>
      <c r="I248" t="s">
        <v>1392</v>
      </c>
      <c r="J248" t="s">
        <v>708</v>
      </c>
      <c r="K248" t="s">
        <v>644</v>
      </c>
      <c r="L248" t="s">
        <v>645</v>
      </c>
      <c r="M248" t="s">
        <v>1389</v>
      </c>
      <c r="N248" t="s">
        <v>644</v>
      </c>
      <c r="O248" t="s">
        <v>647</v>
      </c>
      <c r="P248" t="s">
        <v>5</v>
      </c>
      <c r="Q248" t="s">
        <v>648</v>
      </c>
      <c r="R248" t="s">
        <v>645</v>
      </c>
      <c r="S248" t="s">
        <v>1393</v>
      </c>
      <c r="T248" t="s">
        <v>1389</v>
      </c>
    </row>
    <row r="249" spans="1:20" x14ac:dyDescent="0.25">
      <c r="A249" t="s">
        <v>18</v>
      </c>
      <c r="B249" t="s">
        <v>19</v>
      </c>
      <c r="C249">
        <v>68</v>
      </c>
      <c r="D249">
        <v>1</v>
      </c>
      <c r="E249" t="s">
        <v>1391</v>
      </c>
      <c r="F249">
        <v>100</v>
      </c>
      <c r="G249">
        <v>0</v>
      </c>
      <c r="H249" t="s">
        <v>641</v>
      </c>
      <c r="I249" t="s">
        <v>1392</v>
      </c>
      <c r="J249" t="s">
        <v>708</v>
      </c>
      <c r="K249" t="s">
        <v>644</v>
      </c>
      <c r="L249" t="s">
        <v>645</v>
      </c>
      <c r="M249" t="s">
        <v>1389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1393</v>
      </c>
      <c r="T249" t="s">
        <v>1389</v>
      </c>
    </row>
    <row r="250" spans="1:20" x14ac:dyDescent="0.25">
      <c r="A250" t="s">
        <v>147</v>
      </c>
      <c r="B250" t="s">
        <v>148</v>
      </c>
      <c r="C250">
        <v>50</v>
      </c>
      <c r="D250">
        <v>30</v>
      </c>
      <c r="E250" t="s">
        <v>1394</v>
      </c>
      <c r="F250">
        <v>1000</v>
      </c>
      <c r="G250">
        <v>0</v>
      </c>
      <c r="H250" t="s">
        <v>641</v>
      </c>
      <c r="I250" t="s">
        <v>1218</v>
      </c>
      <c r="J250" t="s">
        <v>694</v>
      </c>
      <c r="K250" t="s">
        <v>644</v>
      </c>
      <c r="L250" t="s">
        <v>645</v>
      </c>
      <c r="M250" t="s">
        <v>1395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1396</v>
      </c>
      <c r="T250" t="s">
        <v>1395</v>
      </c>
    </row>
    <row r="251" spans="1:20" x14ac:dyDescent="0.25">
      <c r="A251" t="s">
        <v>638</v>
      </c>
      <c r="B251" t="s">
        <v>639</v>
      </c>
      <c r="C251">
        <v>66</v>
      </c>
      <c r="D251">
        <v>4</v>
      </c>
      <c r="E251" t="s">
        <v>1397</v>
      </c>
      <c r="F251">
        <v>200</v>
      </c>
      <c r="G251">
        <v>0</v>
      </c>
      <c r="H251" t="s">
        <v>641</v>
      </c>
      <c r="I251" t="s">
        <v>1398</v>
      </c>
      <c r="J251" t="s">
        <v>859</v>
      </c>
      <c r="K251" t="s">
        <v>644</v>
      </c>
      <c r="L251" t="s">
        <v>645</v>
      </c>
      <c r="M251" t="s">
        <v>1399</v>
      </c>
      <c r="N251" t="s">
        <v>644</v>
      </c>
      <c r="O251" t="s">
        <v>647</v>
      </c>
      <c r="P251" t="s">
        <v>5</v>
      </c>
      <c r="Q251" t="s">
        <v>648</v>
      </c>
      <c r="R251" t="s">
        <v>645</v>
      </c>
      <c r="S251" t="s">
        <v>1400</v>
      </c>
      <c r="T251" t="s">
        <v>1399</v>
      </c>
    </row>
    <row r="252" spans="1:20" x14ac:dyDescent="0.25">
      <c r="A252" t="s">
        <v>18</v>
      </c>
      <c r="B252" t="s">
        <v>19</v>
      </c>
      <c r="C252">
        <v>68</v>
      </c>
      <c r="D252">
        <v>2</v>
      </c>
      <c r="E252" t="s">
        <v>1397</v>
      </c>
      <c r="F252">
        <v>200</v>
      </c>
      <c r="G252">
        <v>0</v>
      </c>
      <c r="H252" t="s">
        <v>641</v>
      </c>
      <c r="I252" t="s">
        <v>1398</v>
      </c>
      <c r="J252" t="s">
        <v>859</v>
      </c>
      <c r="K252" t="s">
        <v>644</v>
      </c>
      <c r="L252" t="s">
        <v>645</v>
      </c>
      <c r="M252" t="s">
        <v>1399</v>
      </c>
      <c r="N252" t="s">
        <v>644</v>
      </c>
      <c r="O252" t="s">
        <v>647</v>
      </c>
      <c r="P252" t="s">
        <v>5</v>
      </c>
      <c r="Q252" t="s">
        <v>648</v>
      </c>
      <c r="R252" t="s">
        <v>645</v>
      </c>
      <c r="S252" t="s">
        <v>1400</v>
      </c>
      <c r="T252" t="s">
        <v>1399</v>
      </c>
    </row>
    <row r="253" spans="1:20" x14ac:dyDescent="0.25">
      <c r="A253" t="s">
        <v>601</v>
      </c>
      <c r="B253" t="s">
        <v>602</v>
      </c>
      <c r="C253">
        <v>139</v>
      </c>
      <c r="D253">
        <v>1</v>
      </c>
      <c r="E253" t="s">
        <v>1401</v>
      </c>
      <c r="F253">
        <v>435.96</v>
      </c>
      <c r="G253">
        <v>0</v>
      </c>
      <c r="H253" t="s">
        <v>641</v>
      </c>
      <c r="I253" t="s">
        <v>1402</v>
      </c>
      <c r="J253" t="s">
        <v>1189</v>
      </c>
      <c r="K253" t="s">
        <v>644</v>
      </c>
      <c r="L253" t="s">
        <v>645</v>
      </c>
      <c r="M253" t="s">
        <v>1403</v>
      </c>
      <c r="N253" t="s">
        <v>644</v>
      </c>
      <c r="O253" t="s">
        <v>726</v>
      </c>
      <c r="P253" t="s">
        <v>5</v>
      </c>
      <c r="Q253" t="s">
        <v>648</v>
      </c>
      <c r="R253" t="s">
        <v>645</v>
      </c>
      <c r="S253" t="s">
        <v>1404</v>
      </c>
      <c r="T253" t="s">
        <v>1403</v>
      </c>
    </row>
    <row r="254" spans="1:20" x14ac:dyDescent="0.25">
      <c r="A254" t="s">
        <v>601</v>
      </c>
      <c r="B254" t="s">
        <v>602</v>
      </c>
      <c r="C254">
        <v>139</v>
      </c>
      <c r="D254">
        <v>3</v>
      </c>
      <c r="E254" t="s">
        <v>1401</v>
      </c>
      <c r="F254">
        <v>435.96</v>
      </c>
      <c r="G254">
        <v>0</v>
      </c>
      <c r="H254" t="s">
        <v>641</v>
      </c>
      <c r="I254" t="s">
        <v>1402</v>
      </c>
      <c r="J254" t="s">
        <v>1189</v>
      </c>
      <c r="K254" t="s">
        <v>644</v>
      </c>
      <c r="L254" t="s">
        <v>645</v>
      </c>
      <c r="M254" t="s">
        <v>1403</v>
      </c>
      <c r="N254" t="s">
        <v>644</v>
      </c>
      <c r="O254" t="s">
        <v>726</v>
      </c>
      <c r="P254" t="s">
        <v>5</v>
      </c>
      <c r="Q254" t="s">
        <v>648</v>
      </c>
      <c r="R254" t="s">
        <v>645</v>
      </c>
      <c r="S254" t="s">
        <v>1404</v>
      </c>
      <c r="T254" t="s">
        <v>1403</v>
      </c>
    </row>
    <row r="255" spans="1:20" x14ac:dyDescent="0.25">
      <c r="A255" t="s">
        <v>147</v>
      </c>
      <c r="B255" t="s">
        <v>148</v>
      </c>
      <c r="C255">
        <v>33.333333333333336</v>
      </c>
      <c r="D255">
        <v>3</v>
      </c>
      <c r="E255" t="s">
        <v>1405</v>
      </c>
      <c r="F255">
        <v>100</v>
      </c>
      <c r="G255">
        <v>0</v>
      </c>
      <c r="H255" t="s">
        <v>641</v>
      </c>
      <c r="I255" t="s">
        <v>1406</v>
      </c>
      <c r="J255" t="s">
        <v>685</v>
      </c>
      <c r="K255" t="s">
        <v>644</v>
      </c>
      <c r="L255" t="s">
        <v>645</v>
      </c>
      <c r="M255" t="s">
        <v>1403</v>
      </c>
      <c r="N255" t="s">
        <v>644</v>
      </c>
      <c r="O255" t="s">
        <v>668</v>
      </c>
      <c r="P255" t="s">
        <v>5</v>
      </c>
      <c r="Q255" t="s">
        <v>669</v>
      </c>
      <c r="R255" t="s">
        <v>645</v>
      </c>
      <c r="S255" t="s">
        <v>1407</v>
      </c>
      <c r="T255" t="s">
        <v>1408</v>
      </c>
    </row>
    <row r="256" spans="1:20" x14ac:dyDescent="0.25">
      <c r="A256" t="s">
        <v>147</v>
      </c>
      <c r="B256" t="s">
        <v>148</v>
      </c>
      <c r="C256">
        <v>33.333333333333336</v>
      </c>
      <c r="D256">
        <v>3</v>
      </c>
      <c r="E256" t="s">
        <v>1409</v>
      </c>
      <c r="F256">
        <v>100</v>
      </c>
      <c r="G256">
        <v>0</v>
      </c>
      <c r="H256" t="s">
        <v>641</v>
      </c>
      <c r="I256" t="s">
        <v>1410</v>
      </c>
      <c r="J256" t="s">
        <v>685</v>
      </c>
      <c r="K256" t="s">
        <v>644</v>
      </c>
      <c r="L256" t="s">
        <v>645</v>
      </c>
      <c r="M256" t="s">
        <v>1408</v>
      </c>
      <c r="N256" t="s">
        <v>644</v>
      </c>
      <c r="O256" t="s">
        <v>647</v>
      </c>
      <c r="P256" t="s">
        <v>5</v>
      </c>
      <c r="Q256" t="s">
        <v>648</v>
      </c>
      <c r="R256" t="s">
        <v>645</v>
      </c>
      <c r="S256" t="s">
        <v>1411</v>
      </c>
      <c r="T256" t="s">
        <v>1408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1412</v>
      </c>
      <c r="F257">
        <v>200</v>
      </c>
      <c r="G257">
        <v>0</v>
      </c>
      <c r="H257" t="s">
        <v>641</v>
      </c>
      <c r="I257" t="s">
        <v>1413</v>
      </c>
      <c r="J257" t="s">
        <v>1414</v>
      </c>
      <c r="K257" t="s">
        <v>644</v>
      </c>
      <c r="L257" t="s">
        <v>645</v>
      </c>
      <c r="M257" t="s">
        <v>1415</v>
      </c>
      <c r="N257" t="s">
        <v>644</v>
      </c>
      <c r="O257" t="s">
        <v>647</v>
      </c>
      <c r="P257" t="s">
        <v>5</v>
      </c>
      <c r="Q257" t="s">
        <v>648</v>
      </c>
      <c r="R257" t="s">
        <v>645</v>
      </c>
      <c r="S257" t="s">
        <v>1416</v>
      </c>
      <c r="T257" t="s">
        <v>1415</v>
      </c>
    </row>
    <row r="258" spans="1:20" x14ac:dyDescent="0.25">
      <c r="A258" t="s">
        <v>638</v>
      </c>
      <c r="B258" t="s">
        <v>639</v>
      </c>
      <c r="C258">
        <v>66</v>
      </c>
      <c r="D258">
        <v>2</v>
      </c>
      <c r="E258" t="s">
        <v>1417</v>
      </c>
      <c r="F258">
        <v>200</v>
      </c>
      <c r="G258">
        <v>0</v>
      </c>
      <c r="H258" t="s">
        <v>641</v>
      </c>
      <c r="I258" t="s">
        <v>1418</v>
      </c>
      <c r="J258" t="s">
        <v>847</v>
      </c>
      <c r="K258" t="s">
        <v>644</v>
      </c>
      <c r="L258" t="s">
        <v>645</v>
      </c>
      <c r="M258" t="s">
        <v>1415</v>
      </c>
      <c r="N258" t="s">
        <v>644</v>
      </c>
      <c r="O258" t="s">
        <v>668</v>
      </c>
      <c r="P258" t="s">
        <v>5</v>
      </c>
      <c r="Q258" t="s">
        <v>669</v>
      </c>
      <c r="R258" t="s">
        <v>645</v>
      </c>
      <c r="S258" t="s">
        <v>1419</v>
      </c>
      <c r="T258" t="s">
        <v>1415</v>
      </c>
    </row>
    <row r="259" spans="1:20" x14ac:dyDescent="0.25">
      <c r="A259" t="s">
        <v>18</v>
      </c>
      <c r="B259" t="s">
        <v>19</v>
      </c>
      <c r="C259">
        <v>68</v>
      </c>
      <c r="D259">
        <v>1</v>
      </c>
      <c r="E259" t="s">
        <v>1417</v>
      </c>
      <c r="F259">
        <v>200</v>
      </c>
      <c r="G259">
        <v>0</v>
      </c>
      <c r="H259" t="s">
        <v>641</v>
      </c>
      <c r="I259" t="s">
        <v>1418</v>
      </c>
      <c r="J259" t="s">
        <v>847</v>
      </c>
      <c r="K259" t="s">
        <v>644</v>
      </c>
      <c r="L259" t="s">
        <v>645</v>
      </c>
      <c r="M259" t="s">
        <v>1415</v>
      </c>
      <c r="N259" t="s">
        <v>644</v>
      </c>
      <c r="O259" t="s">
        <v>668</v>
      </c>
      <c r="P259" t="s">
        <v>5</v>
      </c>
      <c r="Q259" t="s">
        <v>669</v>
      </c>
      <c r="R259" t="s">
        <v>645</v>
      </c>
      <c r="S259" t="s">
        <v>1419</v>
      </c>
      <c r="T259" t="s">
        <v>1415</v>
      </c>
    </row>
    <row r="260" spans="1:20" x14ac:dyDescent="0.25">
      <c r="A260" t="s">
        <v>147</v>
      </c>
      <c r="B260" t="s">
        <v>148</v>
      </c>
      <c r="C260">
        <v>33.333333333333336</v>
      </c>
      <c r="D260">
        <v>3</v>
      </c>
      <c r="E260" t="s">
        <v>1417</v>
      </c>
      <c r="F260">
        <v>200</v>
      </c>
      <c r="G260">
        <v>0</v>
      </c>
      <c r="H260" t="s">
        <v>641</v>
      </c>
      <c r="I260" t="s">
        <v>1418</v>
      </c>
      <c r="J260" t="s">
        <v>847</v>
      </c>
      <c r="K260" t="s">
        <v>644</v>
      </c>
      <c r="L260" t="s">
        <v>645</v>
      </c>
      <c r="M260" t="s">
        <v>1415</v>
      </c>
      <c r="N260" t="s">
        <v>644</v>
      </c>
      <c r="O260" t="s">
        <v>668</v>
      </c>
      <c r="P260" t="s">
        <v>5</v>
      </c>
      <c r="Q260" t="s">
        <v>669</v>
      </c>
      <c r="R260" t="s">
        <v>645</v>
      </c>
      <c r="S260" t="s">
        <v>1419</v>
      </c>
      <c r="T260" t="s">
        <v>1415</v>
      </c>
    </row>
    <row r="261" spans="1:20" x14ac:dyDescent="0.25">
      <c r="A261" t="s">
        <v>147</v>
      </c>
      <c r="B261" t="s">
        <v>148</v>
      </c>
      <c r="C261">
        <v>33.333333333333336</v>
      </c>
      <c r="D261">
        <v>3</v>
      </c>
      <c r="E261" t="s">
        <v>1420</v>
      </c>
      <c r="F261">
        <v>100</v>
      </c>
      <c r="G261">
        <v>0</v>
      </c>
      <c r="H261" t="s">
        <v>641</v>
      </c>
      <c r="I261" t="s">
        <v>1421</v>
      </c>
      <c r="J261" t="s">
        <v>1422</v>
      </c>
      <c r="K261" t="s">
        <v>644</v>
      </c>
      <c r="L261" t="s">
        <v>645</v>
      </c>
      <c r="M261" t="s">
        <v>1423</v>
      </c>
      <c r="N261" t="s">
        <v>644</v>
      </c>
      <c r="O261" t="s">
        <v>647</v>
      </c>
      <c r="P261" t="s">
        <v>5</v>
      </c>
      <c r="Q261" t="s">
        <v>648</v>
      </c>
      <c r="R261" t="s">
        <v>645</v>
      </c>
      <c r="S261" t="s">
        <v>1424</v>
      </c>
      <c r="T261" t="s">
        <v>1423</v>
      </c>
    </row>
    <row r="262" spans="1:20" x14ac:dyDescent="0.25">
      <c r="A262" t="s">
        <v>147</v>
      </c>
      <c r="B262" t="s">
        <v>148</v>
      </c>
      <c r="C262">
        <v>33.333333333333336</v>
      </c>
      <c r="D262">
        <v>3</v>
      </c>
      <c r="E262" t="s">
        <v>1425</v>
      </c>
      <c r="F262">
        <v>100</v>
      </c>
      <c r="G262">
        <v>0</v>
      </c>
      <c r="H262" t="s">
        <v>641</v>
      </c>
      <c r="I262" t="s">
        <v>1426</v>
      </c>
      <c r="J262" t="s">
        <v>888</v>
      </c>
      <c r="K262" t="s">
        <v>644</v>
      </c>
      <c r="L262" t="s">
        <v>645</v>
      </c>
      <c r="M262" t="s">
        <v>1423</v>
      </c>
      <c r="N262" t="s">
        <v>644</v>
      </c>
      <c r="O262" t="s">
        <v>647</v>
      </c>
      <c r="P262" t="s">
        <v>5</v>
      </c>
      <c r="Q262" t="s">
        <v>648</v>
      </c>
      <c r="R262" t="s">
        <v>645</v>
      </c>
      <c r="S262" t="s">
        <v>1427</v>
      </c>
      <c r="T262" t="s">
        <v>1423</v>
      </c>
    </row>
    <row r="263" spans="1:20" x14ac:dyDescent="0.25">
      <c r="A263" t="s">
        <v>638</v>
      </c>
      <c r="B263" t="s">
        <v>639</v>
      </c>
      <c r="C263">
        <v>66</v>
      </c>
      <c r="D263">
        <v>2</v>
      </c>
      <c r="E263" t="s">
        <v>1428</v>
      </c>
      <c r="F263">
        <v>100</v>
      </c>
      <c r="G263">
        <v>0</v>
      </c>
      <c r="H263" t="s">
        <v>641</v>
      </c>
      <c r="I263" t="s">
        <v>1429</v>
      </c>
      <c r="J263" t="s">
        <v>685</v>
      </c>
      <c r="K263" t="s">
        <v>644</v>
      </c>
      <c r="L263" t="s">
        <v>645</v>
      </c>
      <c r="M263" t="s">
        <v>1430</v>
      </c>
      <c r="N263" t="s">
        <v>644</v>
      </c>
      <c r="O263" t="s">
        <v>647</v>
      </c>
      <c r="P263" t="s">
        <v>5</v>
      </c>
      <c r="Q263" t="s">
        <v>648</v>
      </c>
      <c r="R263" t="s">
        <v>645</v>
      </c>
      <c r="S263" t="s">
        <v>1431</v>
      </c>
      <c r="T263" t="s">
        <v>1423</v>
      </c>
    </row>
    <row r="264" spans="1:20" x14ac:dyDescent="0.25">
      <c r="A264" t="s">
        <v>18</v>
      </c>
      <c r="B264" t="s">
        <v>19</v>
      </c>
      <c r="C264">
        <v>68</v>
      </c>
      <c r="D264">
        <v>1</v>
      </c>
      <c r="E264" t="s">
        <v>1428</v>
      </c>
      <c r="F264">
        <v>100</v>
      </c>
      <c r="G264">
        <v>0</v>
      </c>
      <c r="H264" t="s">
        <v>641</v>
      </c>
      <c r="I264" t="s">
        <v>1429</v>
      </c>
      <c r="J264" t="s">
        <v>685</v>
      </c>
      <c r="K264" t="s">
        <v>644</v>
      </c>
      <c r="L264" t="s">
        <v>645</v>
      </c>
      <c r="M264" t="s">
        <v>1430</v>
      </c>
      <c r="N264" t="s">
        <v>644</v>
      </c>
      <c r="O264" t="s">
        <v>647</v>
      </c>
      <c r="P264" t="s">
        <v>5</v>
      </c>
      <c r="Q264" t="s">
        <v>648</v>
      </c>
      <c r="R264" t="s">
        <v>645</v>
      </c>
      <c r="S264" t="s">
        <v>1431</v>
      </c>
      <c r="T264" t="s">
        <v>1423</v>
      </c>
    </row>
    <row r="265" spans="1:20" x14ac:dyDescent="0.25">
      <c r="A265" t="s">
        <v>147</v>
      </c>
      <c r="B265" t="s">
        <v>148</v>
      </c>
      <c r="C265">
        <v>50</v>
      </c>
      <c r="D265">
        <v>6</v>
      </c>
      <c r="E265" t="s">
        <v>1432</v>
      </c>
      <c r="F265">
        <v>200</v>
      </c>
      <c r="G265">
        <v>0</v>
      </c>
      <c r="H265" t="s">
        <v>641</v>
      </c>
      <c r="I265" t="s">
        <v>1433</v>
      </c>
      <c r="J265" t="s">
        <v>888</v>
      </c>
      <c r="K265" t="s">
        <v>644</v>
      </c>
      <c r="L265" t="s">
        <v>645</v>
      </c>
      <c r="M265" t="s">
        <v>1430</v>
      </c>
      <c r="N265" t="s">
        <v>644</v>
      </c>
      <c r="O265" t="s">
        <v>647</v>
      </c>
      <c r="P265" t="s">
        <v>5</v>
      </c>
      <c r="Q265" t="s">
        <v>648</v>
      </c>
      <c r="R265" t="s">
        <v>645</v>
      </c>
      <c r="S265" t="s">
        <v>1434</v>
      </c>
      <c r="T265" t="s">
        <v>1430</v>
      </c>
    </row>
    <row r="266" spans="1:20" x14ac:dyDescent="0.25">
      <c r="A266" t="s">
        <v>638</v>
      </c>
      <c r="B266" t="s">
        <v>639</v>
      </c>
      <c r="C266">
        <v>66</v>
      </c>
      <c r="D266">
        <v>10</v>
      </c>
      <c r="E266" t="s">
        <v>1435</v>
      </c>
      <c r="F266">
        <v>500</v>
      </c>
      <c r="G266">
        <v>0</v>
      </c>
      <c r="H266" t="s">
        <v>641</v>
      </c>
      <c r="I266" t="s">
        <v>1436</v>
      </c>
      <c r="J266" t="s">
        <v>766</v>
      </c>
      <c r="K266" t="s">
        <v>644</v>
      </c>
      <c r="L266" t="s">
        <v>645</v>
      </c>
      <c r="M266" t="s">
        <v>1437</v>
      </c>
      <c r="N266" t="s">
        <v>644</v>
      </c>
      <c r="O266" t="s">
        <v>647</v>
      </c>
      <c r="P266" t="s">
        <v>5</v>
      </c>
      <c r="Q266" t="s">
        <v>648</v>
      </c>
      <c r="R266" t="s">
        <v>645</v>
      </c>
      <c r="S266" t="s">
        <v>1438</v>
      </c>
      <c r="T266" t="s">
        <v>1437</v>
      </c>
    </row>
    <row r="267" spans="1:20" x14ac:dyDescent="0.25">
      <c r="A267" t="s">
        <v>18</v>
      </c>
      <c r="B267" t="s">
        <v>19</v>
      </c>
      <c r="C267">
        <v>68</v>
      </c>
      <c r="D267">
        <v>5</v>
      </c>
      <c r="E267" t="s">
        <v>1435</v>
      </c>
      <c r="F267">
        <v>500</v>
      </c>
      <c r="G267">
        <v>0</v>
      </c>
      <c r="H267" t="s">
        <v>641</v>
      </c>
      <c r="I267" t="s">
        <v>1436</v>
      </c>
      <c r="J267" t="s">
        <v>766</v>
      </c>
      <c r="K267" t="s">
        <v>644</v>
      </c>
      <c r="L267" t="s">
        <v>645</v>
      </c>
      <c r="M267" t="s">
        <v>1437</v>
      </c>
      <c r="N267" t="s">
        <v>644</v>
      </c>
      <c r="O267" t="s">
        <v>647</v>
      </c>
      <c r="P267" t="s">
        <v>5</v>
      </c>
      <c r="Q267" t="s">
        <v>648</v>
      </c>
      <c r="R267" t="s">
        <v>645</v>
      </c>
      <c r="S267" t="s">
        <v>1438</v>
      </c>
      <c r="T267" t="s">
        <v>1437</v>
      </c>
    </row>
    <row r="268" spans="1:20" x14ac:dyDescent="0.25">
      <c r="A268" t="s">
        <v>147</v>
      </c>
      <c r="B268" t="s">
        <v>148</v>
      </c>
      <c r="C268">
        <v>65</v>
      </c>
      <c r="D268">
        <v>9</v>
      </c>
      <c r="E268" t="s">
        <v>1439</v>
      </c>
      <c r="F268">
        <v>310</v>
      </c>
      <c r="G268">
        <v>0</v>
      </c>
      <c r="H268" t="s">
        <v>641</v>
      </c>
      <c r="I268" t="s">
        <v>1440</v>
      </c>
      <c r="J268" t="s">
        <v>1441</v>
      </c>
      <c r="K268" t="s">
        <v>644</v>
      </c>
      <c r="L268" t="s">
        <v>645</v>
      </c>
      <c r="M268" t="s">
        <v>1442</v>
      </c>
      <c r="N268" t="s">
        <v>644</v>
      </c>
      <c r="O268" t="s">
        <v>668</v>
      </c>
      <c r="P268" t="s">
        <v>5</v>
      </c>
      <c r="Q268" t="s">
        <v>669</v>
      </c>
      <c r="R268" t="s">
        <v>645</v>
      </c>
      <c r="S268" t="s">
        <v>1443</v>
      </c>
      <c r="T268" t="s">
        <v>1444</v>
      </c>
    </row>
    <row r="269" spans="1:20" x14ac:dyDescent="0.25">
      <c r="A269" t="s">
        <v>147</v>
      </c>
      <c r="B269" t="s">
        <v>148</v>
      </c>
      <c r="C269">
        <v>50</v>
      </c>
      <c r="D269">
        <v>6</v>
      </c>
      <c r="E269" t="s">
        <v>1445</v>
      </c>
      <c r="F269">
        <v>200</v>
      </c>
      <c r="G269">
        <v>0</v>
      </c>
      <c r="H269" t="s">
        <v>641</v>
      </c>
      <c r="I269" t="s">
        <v>1446</v>
      </c>
      <c r="J269" t="s">
        <v>1414</v>
      </c>
      <c r="K269" t="s">
        <v>644</v>
      </c>
      <c r="L269" t="s">
        <v>645</v>
      </c>
      <c r="M269" t="s">
        <v>1444</v>
      </c>
      <c r="N269" t="s">
        <v>644</v>
      </c>
      <c r="O269" t="s">
        <v>647</v>
      </c>
      <c r="P269" t="s">
        <v>5</v>
      </c>
      <c r="Q269" t="s">
        <v>648</v>
      </c>
      <c r="R269" t="s">
        <v>645</v>
      </c>
      <c r="S269" t="s">
        <v>1447</v>
      </c>
      <c r="T269" t="s">
        <v>1444</v>
      </c>
    </row>
    <row r="270" spans="1:20" x14ac:dyDescent="0.25">
      <c r="A270" t="s">
        <v>147</v>
      </c>
      <c r="B270" t="s">
        <v>148</v>
      </c>
      <c r="C270">
        <v>33.333333333333336</v>
      </c>
      <c r="D270">
        <v>3</v>
      </c>
      <c r="E270" t="s">
        <v>1448</v>
      </c>
      <c r="F270">
        <v>100</v>
      </c>
      <c r="G270">
        <v>0</v>
      </c>
      <c r="H270" t="s">
        <v>641</v>
      </c>
      <c r="I270" t="s">
        <v>1449</v>
      </c>
      <c r="J270" t="s">
        <v>666</v>
      </c>
      <c r="K270" t="s">
        <v>644</v>
      </c>
      <c r="L270" t="s">
        <v>645</v>
      </c>
      <c r="M270" t="s">
        <v>1450</v>
      </c>
      <c r="N270" t="s">
        <v>644</v>
      </c>
      <c r="O270" t="s">
        <v>647</v>
      </c>
      <c r="P270" t="s">
        <v>5</v>
      </c>
      <c r="Q270" t="s">
        <v>648</v>
      </c>
      <c r="R270" t="s">
        <v>645</v>
      </c>
      <c r="S270" t="s">
        <v>1451</v>
      </c>
      <c r="T270" t="s">
        <v>1450</v>
      </c>
    </row>
    <row r="271" spans="1:20" x14ac:dyDescent="0.25">
      <c r="A271" t="s">
        <v>147</v>
      </c>
      <c r="B271" t="s">
        <v>148</v>
      </c>
      <c r="C271">
        <v>33.333333333333336</v>
      </c>
      <c r="D271">
        <v>3</v>
      </c>
      <c r="E271" t="s">
        <v>1452</v>
      </c>
      <c r="F271">
        <v>100</v>
      </c>
      <c r="G271">
        <v>0</v>
      </c>
      <c r="H271" t="s">
        <v>641</v>
      </c>
      <c r="I271" t="s">
        <v>1328</v>
      </c>
      <c r="J271" t="s">
        <v>724</v>
      </c>
      <c r="K271" t="s">
        <v>644</v>
      </c>
      <c r="L271" t="s">
        <v>645</v>
      </c>
      <c r="M271" t="s">
        <v>1450</v>
      </c>
      <c r="N271" t="s">
        <v>644</v>
      </c>
      <c r="O271" t="s">
        <v>647</v>
      </c>
      <c r="P271" t="s">
        <v>5</v>
      </c>
      <c r="Q271" t="s">
        <v>648</v>
      </c>
      <c r="R271" t="s">
        <v>645</v>
      </c>
      <c r="S271" t="s">
        <v>1453</v>
      </c>
      <c r="T271" t="s">
        <v>1450</v>
      </c>
    </row>
    <row r="272" spans="1:20" x14ac:dyDescent="0.25">
      <c r="A272" t="s">
        <v>601</v>
      </c>
      <c r="B272" t="s">
        <v>602</v>
      </c>
      <c r="C272">
        <v>139</v>
      </c>
      <c r="D272">
        <v>1</v>
      </c>
      <c r="E272" t="s">
        <v>1454</v>
      </c>
      <c r="F272">
        <v>108.99</v>
      </c>
      <c r="G272">
        <v>0</v>
      </c>
      <c r="H272" t="s">
        <v>641</v>
      </c>
      <c r="I272" t="s">
        <v>1455</v>
      </c>
      <c r="J272" t="s">
        <v>1342</v>
      </c>
      <c r="K272" t="s">
        <v>644</v>
      </c>
      <c r="L272" t="s">
        <v>645</v>
      </c>
      <c r="M272" t="s">
        <v>1456</v>
      </c>
      <c r="N272" t="s">
        <v>644</v>
      </c>
      <c r="O272" t="s">
        <v>647</v>
      </c>
      <c r="P272" t="s">
        <v>5</v>
      </c>
      <c r="Q272" t="s">
        <v>648</v>
      </c>
      <c r="R272" t="s">
        <v>645</v>
      </c>
      <c r="S272" t="s">
        <v>1457</v>
      </c>
      <c r="T272" t="s">
        <v>1456</v>
      </c>
    </row>
    <row r="273" spans="1:20" x14ac:dyDescent="0.25">
      <c r="A273" t="s">
        <v>147</v>
      </c>
      <c r="B273" t="s">
        <v>148</v>
      </c>
      <c r="C273">
        <v>33.333333333333336</v>
      </c>
      <c r="D273">
        <v>3</v>
      </c>
      <c r="E273" t="s">
        <v>1458</v>
      </c>
      <c r="F273">
        <v>100</v>
      </c>
      <c r="G273">
        <v>0</v>
      </c>
      <c r="H273" t="s">
        <v>641</v>
      </c>
      <c r="I273" t="s">
        <v>1459</v>
      </c>
      <c r="J273" t="s">
        <v>685</v>
      </c>
      <c r="K273" t="s">
        <v>644</v>
      </c>
      <c r="L273" t="s">
        <v>645</v>
      </c>
      <c r="M273" t="s">
        <v>1456</v>
      </c>
      <c r="N273" t="s">
        <v>644</v>
      </c>
      <c r="O273" t="s">
        <v>647</v>
      </c>
      <c r="P273" t="s">
        <v>5</v>
      </c>
      <c r="Q273" t="s">
        <v>648</v>
      </c>
      <c r="R273" t="s">
        <v>645</v>
      </c>
      <c r="S273" t="s">
        <v>1460</v>
      </c>
      <c r="T273" t="s">
        <v>1456</v>
      </c>
    </row>
    <row r="274" spans="1:20" x14ac:dyDescent="0.25">
      <c r="A274" t="s">
        <v>638</v>
      </c>
      <c r="B274" t="s">
        <v>639</v>
      </c>
      <c r="C274">
        <v>66</v>
      </c>
      <c r="D274">
        <v>2</v>
      </c>
      <c r="E274" t="s">
        <v>1461</v>
      </c>
      <c r="F274">
        <v>100</v>
      </c>
      <c r="G274">
        <v>0</v>
      </c>
      <c r="H274" t="s">
        <v>641</v>
      </c>
      <c r="I274" t="s">
        <v>1462</v>
      </c>
      <c r="J274" t="s">
        <v>796</v>
      </c>
      <c r="K274" t="s">
        <v>644</v>
      </c>
      <c r="L274" t="s">
        <v>645</v>
      </c>
      <c r="M274" t="s">
        <v>1463</v>
      </c>
      <c r="N274" t="s">
        <v>644</v>
      </c>
      <c r="O274" t="s">
        <v>647</v>
      </c>
      <c r="P274" t="s">
        <v>5</v>
      </c>
      <c r="Q274" t="s">
        <v>648</v>
      </c>
      <c r="R274" t="s">
        <v>645</v>
      </c>
      <c r="S274" t="s">
        <v>1464</v>
      </c>
      <c r="T274" t="s">
        <v>1463</v>
      </c>
    </row>
    <row r="275" spans="1:20" x14ac:dyDescent="0.25">
      <c r="A275" t="s">
        <v>18</v>
      </c>
      <c r="B275" t="s">
        <v>19</v>
      </c>
      <c r="C275">
        <v>68</v>
      </c>
      <c r="D275">
        <v>1</v>
      </c>
      <c r="E275" t="s">
        <v>1461</v>
      </c>
      <c r="F275">
        <v>100</v>
      </c>
      <c r="G275">
        <v>0</v>
      </c>
      <c r="H275" t="s">
        <v>641</v>
      </c>
      <c r="I275" t="s">
        <v>1462</v>
      </c>
      <c r="J275" t="s">
        <v>796</v>
      </c>
      <c r="K275" t="s">
        <v>644</v>
      </c>
      <c r="L275" t="s">
        <v>645</v>
      </c>
      <c r="M275" t="s">
        <v>1463</v>
      </c>
      <c r="N275" t="s">
        <v>644</v>
      </c>
      <c r="O275" t="s">
        <v>647</v>
      </c>
      <c r="P275" t="s">
        <v>5</v>
      </c>
      <c r="Q275" t="s">
        <v>648</v>
      </c>
      <c r="R275" t="s">
        <v>645</v>
      </c>
      <c r="S275" t="s">
        <v>1464</v>
      </c>
      <c r="T275" t="s">
        <v>1463</v>
      </c>
    </row>
    <row r="276" spans="1:20" x14ac:dyDescent="0.25">
      <c r="A276" t="s">
        <v>147</v>
      </c>
      <c r="B276" t="s">
        <v>148</v>
      </c>
      <c r="C276">
        <v>33.333333333333336</v>
      </c>
      <c r="D276">
        <v>3</v>
      </c>
      <c r="E276" t="s">
        <v>1465</v>
      </c>
      <c r="F276">
        <v>100</v>
      </c>
      <c r="G276">
        <v>0</v>
      </c>
      <c r="H276" t="s">
        <v>641</v>
      </c>
      <c r="I276" t="s">
        <v>1466</v>
      </c>
      <c r="J276" t="s">
        <v>847</v>
      </c>
      <c r="K276" t="s">
        <v>644</v>
      </c>
      <c r="L276" t="s">
        <v>645</v>
      </c>
      <c r="M276" t="s">
        <v>1467</v>
      </c>
      <c r="N276" t="s">
        <v>644</v>
      </c>
      <c r="O276" t="s">
        <v>647</v>
      </c>
      <c r="P276" t="s">
        <v>5</v>
      </c>
      <c r="Q276" t="s">
        <v>648</v>
      </c>
      <c r="R276" t="s">
        <v>645</v>
      </c>
      <c r="S276" t="s">
        <v>1468</v>
      </c>
      <c r="T276" t="s">
        <v>1467</v>
      </c>
    </row>
    <row r="277" spans="1:20" x14ac:dyDescent="0.25">
      <c r="A277" t="s">
        <v>147</v>
      </c>
      <c r="B277" t="s">
        <v>148</v>
      </c>
      <c r="C277">
        <v>50</v>
      </c>
      <c r="D277">
        <v>6</v>
      </c>
      <c r="E277" t="s">
        <v>1469</v>
      </c>
      <c r="F277">
        <v>200</v>
      </c>
      <c r="G277">
        <v>0</v>
      </c>
      <c r="H277" t="s">
        <v>641</v>
      </c>
      <c r="I277" t="s">
        <v>1470</v>
      </c>
      <c r="J277" t="s">
        <v>724</v>
      </c>
      <c r="K277" t="s">
        <v>644</v>
      </c>
      <c r="L277" t="s">
        <v>645</v>
      </c>
      <c r="M277" t="s">
        <v>1471</v>
      </c>
      <c r="N277" t="s">
        <v>644</v>
      </c>
      <c r="O277" t="s">
        <v>726</v>
      </c>
      <c r="P277" t="s">
        <v>5</v>
      </c>
      <c r="Q277" t="s">
        <v>648</v>
      </c>
      <c r="R277" t="s">
        <v>645</v>
      </c>
      <c r="S277" t="s">
        <v>1472</v>
      </c>
      <c r="T277" t="s">
        <v>1471</v>
      </c>
    </row>
    <row r="278" spans="1:20" x14ac:dyDescent="0.25">
      <c r="A278" t="s">
        <v>638</v>
      </c>
      <c r="B278" t="s">
        <v>639</v>
      </c>
      <c r="C278">
        <v>66</v>
      </c>
      <c r="D278">
        <v>2</v>
      </c>
      <c r="E278" t="s">
        <v>1473</v>
      </c>
      <c r="F278">
        <v>100</v>
      </c>
      <c r="G278">
        <v>0</v>
      </c>
      <c r="H278" t="s">
        <v>641</v>
      </c>
      <c r="I278" t="s">
        <v>1474</v>
      </c>
      <c r="J278" t="s">
        <v>834</v>
      </c>
      <c r="K278" t="s">
        <v>644</v>
      </c>
      <c r="L278" t="s">
        <v>645</v>
      </c>
      <c r="M278" t="s">
        <v>1467</v>
      </c>
      <c r="N278" t="s">
        <v>644</v>
      </c>
      <c r="O278" t="s">
        <v>668</v>
      </c>
      <c r="P278" t="s">
        <v>5</v>
      </c>
      <c r="Q278" t="s">
        <v>669</v>
      </c>
      <c r="R278" t="s">
        <v>645</v>
      </c>
      <c r="S278" t="s">
        <v>1475</v>
      </c>
      <c r="T278" t="s">
        <v>1471</v>
      </c>
    </row>
    <row r="279" spans="1:20" x14ac:dyDescent="0.25">
      <c r="A279" t="s">
        <v>18</v>
      </c>
      <c r="B279" t="s">
        <v>19</v>
      </c>
      <c r="C279">
        <v>68</v>
      </c>
      <c r="D279">
        <v>1</v>
      </c>
      <c r="E279" t="s">
        <v>1473</v>
      </c>
      <c r="F279">
        <v>100</v>
      </c>
      <c r="G279">
        <v>0</v>
      </c>
      <c r="H279" t="s">
        <v>641</v>
      </c>
      <c r="I279" t="s">
        <v>1474</v>
      </c>
      <c r="J279" t="s">
        <v>834</v>
      </c>
      <c r="K279" t="s">
        <v>644</v>
      </c>
      <c r="L279" t="s">
        <v>645</v>
      </c>
      <c r="M279" t="s">
        <v>1467</v>
      </c>
      <c r="N279" t="s">
        <v>644</v>
      </c>
      <c r="O279" t="s">
        <v>668</v>
      </c>
      <c r="P279" t="s">
        <v>5</v>
      </c>
      <c r="Q279" t="s">
        <v>669</v>
      </c>
      <c r="R279" t="s">
        <v>645</v>
      </c>
      <c r="S279" t="s">
        <v>1475</v>
      </c>
      <c r="T279" t="s">
        <v>1471</v>
      </c>
    </row>
    <row r="280" spans="1:20" x14ac:dyDescent="0.25">
      <c r="A280" t="s">
        <v>147</v>
      </c>
      <c r="B280" t="s">
        <v>148</v>
      </c>
      <c r="C280">
        <v>50</v>
      </c>
      <c r="D280">
        <v>6</v>
      </c>
      <c r="E280" t="s">
        <v>1476</v>
      </c>
      <c r="F280">
        <v>200</v>
      </c>
      <c r="G280">
        <v>0</v>
      </c>
      <c r="H280" t="s">
        <v>641</v>
      </c>
      <c r="I280" t="s">
        <v>1477</v>
      </c>
      <c r="J280" t="s">
        <v>666</v>
      </c>
      <c r="K280" t="s">
        <v>644</v>
      </c>
      <c r="L280" t="s">
        <v>645</v>
      </c>
      <c r="M280" t="s">
        <v>1478</v>
      </c>
      <c r="N280" t="s">
        <v>644</v>
      </c>
      <c r="O280" t="s">
        <v>647</v>
      </c>
      <c r="P280" t="s">
        <v>5</v>
      </c>
      <c r="Q280" t="s">
        <v>648</v>
      </c>
      <c r="R280" t="s">
        <v>645</v>
      </c>
      <c r="S280" t="s">
        <v>1479</v>
      </c>
      <c r="T280" t="s">
        <v>1478</v>
      </c>
    </row>
    <row r="281" spans="1:20" x14ac:dyDescent="0.25">
      <c r="A281" t="s">
        <v>147</v>
      </c>
      <c r="B281" t="s">
        <v>148</v>
      </c>
      <c r="C281">
        <v>50</v>
      </c>
      <c r="D281">
        <v>6</v>
      </c>
      <c r="E281" t="s">
        <v>1480</v>
      </c>
      <c r="F281">
        <v>200</v>
      </c>
      <c r="G281">
        <v>0</v>
      </c>
      <c r="H281" t="s">
        <v>641</v>
      </c>
      <c r="I281" t="s">
        <v>1481</v>
      </c>
      <c r="J281" t="s">
        <v>745</v>
      </c>
      <c r="K281" t="s">
        <v>644</v>
      </c>
      <c r="L281" t="s">
        <v>645</v>
      </c>
      <c r="M281" t="s">
        <v>1478</v>
      </c>
      <c r="N281" t="s">
        <v>644</v>
      </c>
      <c r="O281" t="s">
        <v>647</v>
      </c>
      <c r="P281" t="s">
        <v>5</v>
      </c>
      <c r="Q281" t="s">
        <v>648</v>
      </c>
      <c r="R281" t="s">
        <v>645</v>
      </c>
      <c r="S281" t="s">
        <v>1482</v>
      </c>
      <c r="T281" t="s">
        <v>1478</v>
      </c>
    </row>
    <row r="282" spans="1:20" x14ac:dyDescent="0.25">
      <c r="A282" t="s">
        <v>638</v>
      </c>
      <c r="B282" t="s">
        <v>639</v>
      </c>
      <c r="C282">
        <v>66</v>
      </c>
      <c r="D282">
        <v>2</v>
      </c>
      <c r="E282" t="s">
        <v>1483</v>
      </c>
      <c r="F282">
        <v>200</v>
      </c>
      <c r="G282">
        <v>0</v>
      </c>
      <c r="H282" t="s">
        <v>641</v>
      </c>
      <c r="I282" t="s">
        <v>1484</v>
      </c>
      <c r="J282" t="s">
        <v>1485</v>
      </c>
      <c r="K282" t="s">
        <v>644</v>
      </c>
      <c r="L282" t="s">
        <v>645</v>
      </c>
      <c r="M282" t="s">
        <v>1486</v>
      </c>
      <c r="N282" t="s">
        <v>644</v>
      </c>
      <c r="O282" t="s">
        <v>668</v>
      </c>
      <c r="P282" t="s">
        <v>5</v>
      </c>
      <c r="Q282" t="s">
        <v>669</v>
      </c>
      <c r="R282" t="s">
        <v>645</v>
      </c>
      <c r="S282" t="s">
        <v>1487</v>
      </c>
      <c r="T282" t="s">
        <v>1486</v>
      </c>
    </row>
    <row r="283" spans="1:20" x14ac:dyDescent="0.25">
      <c r="A283" t="s">
        <v>18</v>
      </c>
      <c r="B283" t="s">
        <v>19</v>
      </c>
      <c r="C283">
        <v>68</v>
      </c>
      <c r="D283">
        <v>1</v>
      </c>
      <c r="E283" t="s">
        <v>1483</v>
      </c>
      <c r="F283">
        <v>200</v>
      </c>
      <c r="G283">
        <v>0</v>
      </c>
      <c r="H283" t="s">
        <v>641</v>
      </c>
      <c r="I283" t="s">
        <v>1484</v>
      </c>
      <c r="J283" t="s">
        <v>1485</v>
      </c>
      <c r="K283" t="s">
        <v>644</v>
      </c>
      <c r="L283" t="s">
        <v>645</v>
      </c>
      <c r="M283" t="s">
        <v>1486</v>
      </c>
      <c r="N283" t="s">
        <v>644</v>
      </c>
      <c r="O283" t="s">
        <v>668</v>
      </c>
      <c r="P283" t="s">
        <v>5</v>
      </c>
      <c r="Q283" t="s">
        <v>669</v>
      </c>
      <c r="R283" t="s">
        <v>645</v>
      </c>
      <c r="S283" t="s">
        <v>1487</v>
      </c>
      <c r="T283" t="s">
        <v>1486</v>
      </c>
    </row>
    <row r="284" spans="1:20" x14ac:dyDescent="0.25">
      <c r="A284" t="s">
        <v>147</v>
      </c>
      <c r="B284" t="s">
        <v>148</v>
      </c>
      <c r="C284">
        <v>33.333333333333336</v>
      </c>
      <c r="D284">
        <v>3</v>
      </c>
      <c r="E284" t="s">
        <v>1483</v>
      </c>
      <c r="F284">
        <v>200</v>
      </c>
      <c r="G284">
        <v>0</v>
      </c>
      <c r="H284" t="s">
        <v>641</v>
      </c>
      <c r="I284" t="s">
        <v>1484</v>
      </c>
      <c r="J284" t="s">
        <v>1485</v>
      </c>
      <c r="K284" t="s">
        <v>644</v>
      </c>
      <c r="L284" t="s">
        <v>645</v>
      </c>
      <c r="M284" t="s">
        <v>1486</v>
      </c>
      <c r="N284" t="s">
        <v>644</v>
      </c>
      <c r="O284" t="s">
        <v>668</v>
      </c>
      <c r="P284" t="s">
        <v>5</v>
      </c>
      <c r="Q284" t="s">
        <v>669</v>
      </c>
      <c r="R284" t="s">
        <v>645</v>
      </c>
      <c r="S284" t="s">
        <v>1487</v>
      </c>
      <c r="T284" t="s">
        <v>1486</v>
      </c>
    </row>
    <row r="285" spans="1:20" x14ac:dyDescent="0.25">
      <c r="A285" t="s">
        <v>147</v>
      </c>
      <c r="B285" t="s">
        <v>148</v>
      </c>
      <c r="C285">
        <v>50</v>
      </c>
      <c r="D285">
        <v>6</v>
      </c>
      <c r="E285" t="s">
        <v>1488</v>
      </c>
      <c r="F285">
        <v>200</v>
      </c>
      <c r="G285">
        <v>0</v>
      </c>
      <c r="H285" t="s">
        <v>641</v>
      </c>
      <c r="I285" t="s">
        <v>1489</v>
      </c>
      <c r="J285" t="s">
        <v>736</v>
      </c>
      <c r="K285" t="s">
        <v>644</v>
      </c>
      <c r="L285" t="s">
        <v>645</v>
      </c>
      <c r="M285" t="s">
        <v>1490</v>
      </c>
      <c r="N285" t="s">
        <v>644</v>
      </c>
      <c r="O285" t="s">
        <v>647</v>
      </c>
      <c r="P285" t="s">
        <v>5</v>
      </c>
      <c r="Q285" t="s">
        <v>648</v>
      </c>
      <c r="R285" t="s">
        <v>645</v>
      </c>
      <c r="S285" t="s">
        <v>1491</v>
      </c>
      <c r="T285" t="s">
        <v>1492</v>
      </c>
    </row>
    <row r="286" spans="1:20" x14ac:dyDescent="0.25">
      <c r="A286" t="s">
        <v>638</v>
      </c>
      <c r="B286" t="s">
        <v>639</v>
      </c>
      <c r="C286">
        <v>66</v>
      </c>
      <c r="D286">
        <v>2</v>
      </c>
      <c r="E286" t="s">
        <v>1493</v>
      </c>
      <c r="F286">
        <v>100</v>
      </c>
      <c r="G286">
        <v>0</v>
      </c>
      <c r="H286" t="s">
        <v>641</v>
      </c>
      <c r="I286" t="s">
        <v>1494</v>
      </c>
      <c r="J286" t="s">
        <v>1314</v>
      </c>
      <c r="K286" t="s">
        <v>644</v>
      </c>
      <c r="L286" t="s">
        <v>645</v>
      </c>
      <c r="M286" t="s">
        <v>1490</v>
      </c>
      <c r="N286" t="s">
        <v>644</v>
      </c>
      <c r="O286" t="s">
        <v>647</v>
      </c>
      <c r="P286" t="s">
        <v>5</v>
      </c>
      <c r="Q286" t="s">
        <v>648</v>
      </c>
      <c r="R286" t="s">
        <v>645</v>
      </c>
      <c r="S286" t="s">
        <v>1495</v>
      </c>
      <c r="T286" t="s">
        <v>1490</v>
      </c>
    </row>
    <row r="287" spans="1:20" x14ac:dyDescent="0.25">
      <c r="A287" t="s">
        <v>18</v>
      </c>
      <c r="B287" t="s">
        <v>19</v>
      </c>
      <c r="C287">
        <v>68</v>
      </c>
      <c r="D287">
        <v>1</v>
      </c>
      <c r="E287" t="s">
        <v>1493</v>
      </c>
      <c r="F287">
        <v>100</v>
      </c>
      <c r="G287">
        <v>0</v>
      </c>
      <c r="H287" t="s">
        <v>641</v>
      </c>
      <c r="I287" t="s">
        <v>1494</v>
      </c>
      <c r="J287" t="s">
        <v>1314</v>
      </c>
      <c r="K287" t="s">
        <v>644</v>
      </c>
      <c r="L287" t="s">
        <v>645</v>
      </c>
      <c r="M287" t="s">
        <v>1490</v>
      </c>
      <c r="N287" t="s">
        <v>644</v>
      </c>
      <c r="O287" t="s">
        <v>647</v>
      </c>
      <c r="P287" t="s">
        <v>5</v>
      </c>
      <c r="Q287" t="s">
        <v>648</v>
      </c>
      <c r="R287" t="s">
        <v>645</v>
      </c>
      <c r="S287" t="s">
        <v>1495</v>
      </c>
      <c r="T287" t="s">
        <v>1490</v>
      </c>
    </row>
    <row r="288" spans="1:20" x14ac:dyDescent="0.25">
      <c r="A288" t="s">
        <v>22</v>
      </c>
      <c r="B288" t="s">
        <v>27</v>
      </c>
      <c r="C288">
        <v>79</v>
      </c>
      <c r="D288">
        <v>3</v>
      </c>
      <c r="E288" t="s">
        <v>1496</v>
      </c>
      <c r="F288">
        <v>237</v>
      </c>
      <c r="G288">
        <v>0</v>
      </c>
      <c r="H288" t="s">
        <v>673</v>
      </c>
      <c r="I288" t="s">
        <v>1497</v>
      </c>
      <c r="J288" t="s">
        <v>1498</v>
      </c>
      <c r="K288" t="s">
        <v>1499</v>
      </c>
      <c r="L288" t="s">
        <v>1500</v>
      </c>
      <c r="M288" t="s">
        <v>1385</v>
      </c>
      <c r="N288" t="s">
        <v>644</v>
      </c>
      <c r="O288" t="s">
        <v>679</v>
      </c>
      <c r="P288" t="s">
        <v>26</v>
      </c>
      <c r="Q288" t="s">
        <v>680</v>
      </c>
      <c r="R288" t="s">
        <v>645</v>
      </c>
      <c r="S288" t="s">
        <v>1501</v>
      </c>
      <c r="T288" t="s">
        <v>1502</v>
      </c>
    </row>
    <row r="289" spans="1:20" x14ac:dyDescent="0.25">
      <c r="A289" t="s">
        <v>147</v>
      </c>
      <c r="B289" t="s">
        <v>148</v>
      </c>
      <c r="C289">
        <v>33.333333333333336</v>
      </c>
      <c r="D289">
        <v>3</v>
      </c>
      <c r="E289" t="s">
        <v>1503</v>
      </c>
      <c r="F289">
        <v>100</v>
      </c>
      <c r="G289">
        <v>0</v>
      </c>
      <c r="H289" t="s">
        <v>641</v>
      </c>
      <c r="I289" t="s">
        <v>1504</v>
      </c>
      <c r="J289" t="s">
        <v>1267</v>
      </c>
      <c r="K289" t="s">
        <v>644</v>
      </c>
      <c r="L289" t="s">
        <v>645</v>
      </c>
      <c r="M289" t="s">
        <v>1502</v>
      </c>
      <c r="N289" t="s">
        <v>644</v>
      </c>
      <c r="O289" t="s">
        <v>647</v>
      </c>
      <c r="P289" t="s">
        <v>5</v>
      </c>
      <c r="Q289" t="s">
        <v>648</v>
      </c>
      <c r="R289" t="s">
        <v>645</v>
      </c>
      <c r="S289" t="s">
        <v>1505</v>
      </c>
      <c r="T289" t="s">
        <v>1502</v>
      </c>
    </row>
    <row r="290" spans="1:20" x14ac:dyDescent="0.25">
      <c r="A290" t="s">
        <v>147</v>
      </c>
      <c r="B290" t="s">
        <v>148</v>
      </c>
      <c r="C290">
        <v>50</v>
      </c>
      <c r="D290">
        <v>12</v>
      </c>
      <c r="E290" t="s">
        <v>1506</v>
      </c>
      <c r="F290">
        <v>400</v>
      </c>
      <c r="G290">
        <v>0</v>
      </c>
      <c r="H290" t="s">
        <v>641</v>
      </c>
      <c r="I290" t="s">
        <v>1507</v>
      </c>
      <c r="J290" t="s">
        <v>1508</v>
      </c>
      <c r="K290" t="s">
        <v>644</v>
      </c>
      <c r="L290" t="s">
        <v>645</v>
      </c>
      <c r="M290" t="s">
        <v>1502</v>
      </c>
      <c r="N290" t="s">
        <v>644</v>
      </c>
      <c r="O290" t="s">
        <v>668</v>
      </c>
      <c r="P290" t="s">
        <v>5</v>
      </c>
      <c r="Q290" t="s">
        <v>669</v>
      </c>
      <c r="R290" t="s">
        <v>645</v>
      </c>
      <c r="S290" t="s">
        <v>1509</v>
      </c>
      <c r="T290" t="s">
        <v>1502</v>
      </c>
    </row>
    <row r="291" spans="1:20" x14ac:dyDescent="0.25">
      <c r="A291" t="s">
        <v>638</v>
      </c>
      <c r="B291" t="s">
        <v>639</v>
      </c>
      <c r="C291">
        <v>66</v>
      </c>
      <c r="D291">
        <v>2</v>
      </c>
      <c r="E291" t="s">
        <v>1510</v>
      </c>
      <c r="F291">
        <v>100</v>
      </c>
      <c r="G291">
        <v>0</v>
      </c>
      <c r="H291" t="s">
        <v>641</v>
      </c>
      <c r="I291" t="s">
        <v>1511</v>
      </c>
      <c r="J291" t="s">
        <v>981</v>
      </c>
      <c r="K291" t="s">
        <v>644</v>
      </c>
      <c r="L291" t="s">
        <v>645</v>
      </c>
      <c r="M291" t="s">
        <v>1512</v>
      </c>
      <c r="N291" t="s">
        <v>644</v>
      </c>
      <c r="O291" t="s">
        <v>668</v>
      </c>
      <c r="P291" t="s">
        <v>5</v>
      </c>
      <c r="Q291" t="s">
        <v>669</v>
      </c>
      <c r="R291" t="s">
        <v>645</v>
      </c>
      <c r="S291" t="s">
        <v>1513</v>
      </c>
      <c r="T291" t="s">
        <v>1502</v>
      </c>
    </row>
    <row r="292" spans="1:20" x14ac:dyDescent="0.25">
      <c r="A292" t="s">
        <v>18</v>
      </c>
      <c r="B292" t="s">
        <v>19</v>
      </c>
      <c r="C292">
        <v>68</v>
      </c>
      <c r="D292">
        <v>1</v>
      </c>
      <c r="E292" t="s">
        <v>1510</v>
      </c>
      <c r="F292">
        <v>100</v>
      </c>
      <c r="G292">
        <v>0</v>
      </c>
      <c r="H292" t="s">
        <v>641</v>
      </c>
      <c r="I292" t="s">
        <v>1511</v>
      </c>
      <c r="J292" t="s">
        <v>981</v>
      </c>
      <c r="K292" t="s">
        <v>644</v>
      </c>
      <c r="L292" t="s">
        <v>645</v>
      </c>
      <c r="M292" t="s">
        <v>1512</v>
      </c>
      <c r="N292" t="s">
        <v>644</v>
      </c>
      <c r="O292" t="s">
        <v>668</v>
      </c>
      <c r="P292" t="s">
        <v>5</v>
      </c>
      <c r="Q292" t="s">
        <v>669</v>
      </c>
      <c r="R292" t="s">
        <v>645</v>
      </c>
      <c r="S292" t="s">
        <v>1513</v>
      </c>
      <c r="T292" t="s">
        <v>1502</v>
      </c>
    </row>
    <row r="293" spans="1:20" x14ac:dyDescent="0.25">
      <c r="A293" t="s">
        <v>147</v>
      </c>
      <c r="B293" t="s">
        <v>148</v>
      </c>
      <c r="C293">
        <v>50</v>
      </c>
      <c r="D293">
        <v>6</v>
      </c>
      <c r="E293" t="s">
        <v>1514</v>
      </c>
      <c r="F293">
        <v>200</v>
      </c>
      <c r="G293">
        <v>0</v>
      </c>
      <c r="H293" t="s">
        <v>641</v>
      </c>
      <c r="I293" t="s">
        <v>1515</v>
      </c>
      <c r="J293" t="s">
        <v>745</v>
      </c>
      <c r="K293" t="s">
        <v>644</v>
      </c>
      <c r="L293" t="s">
        <v>645</v>
      </c>
      <c r="M293" t="s">
        <v>1516</v>
      </c>
      <c r="N293" t="s">
        <v>644</v>
      </c>
      <c r="O293" t="s">
        <v>647</v>
      </c>
      <c r="P293" t="s">
        <v>5</v>
      </c>
      <c r="Q293" t="s">
        <v>648</v>
      </c>
      <c r="R293" t="s">
        <v>645</v>
      </c>
      <c r="S293" t="s">
        <v>1517</v>
      </c>
      <c r="T293" t="s">
        <v>1516</v>
      </c>
    </row>
    <row r="294" spans="1:20" x14ac:dyDescent="0.25">
      <c r="A294" t="s">
        <v>147</v>
      </c>
      <c r="B294" t="s">
        <v>148</v>
      </c>
      <c r="C294">
        <v>50</v>
      </c>
      <c r="D294">
        <v>6</v>
      </c>
      <c r="E294" t="s">
        <v>1518</v>
      </c>
      <c r="F294">
        <v>200</v>
      </c>
      <c r="G294">
        <v>0</v>
      </c>
      <c r="H294" t="s">
        <v>641</v>
      </c>
      <c r="I294" t="s">
        <v>1519</v>
      </c>
      <c r="J294" t="s">
        <v>1520</v>
      </c>
      <c r="K294" t="s">
        <v>644</v>
      </c>
      <c r="L294" t="s">
        <v>645</v>
      </c>
      <c r="M294" t="s">
        <v>1521</v>
      </c>
      <c r="N294" t="s">
        <v>644</v>
      </c>
      <c r="O294" t="s">
        <v>668</v>
      </c>
      <c r="P294" t="s">
        <v>5</v>
      </c>
      <c r="Q294" t="s">
        <v>669</v>
      </c>
      <c r="R294" t="s">
        <v>645</v>
      </c>
      <c r="S294" t="s">
        <v>1522</v>
      </c>
      <c r="T294" t="s">
        <v>1521</v>
      </c>
    </row>
    <row r="295" spans="1:20" x14ac:dyDescent="0.25">
      <c r="A295" t="s">
        <v>638</v>
      </c>
      <c r="B295" t="s">
        <v>639</v>
      </c>
      <c r="C295">
        <v>66</v>
      </c>
      <c r="D295">
        <v>2</v>
      </c>
      <c r="E295" t="s">
        <v>1523</v>
      </c>
      <c r="F295">
        <v>100</v>
      </c>
      <c r="G295">
        <v>0</v>
      </c>
      <c r="H295" t="s">
        <v>641</v>
      </c>
      <c r="I295" t="s">
        <v>1524</v>
      </c>
      <c r="J295" t="s">
        <v>745</v>
      </c>
      <c r="K295" t="s">
        <v>644</v>
      </c>
      <c r="L295" t="s">
        <v>645</v>
      </c>
      <c r="M295" t="s">
        <v>1521</v>
      </c>
      <c r="N295" t="s">
        <v>644</v>
      </c>
      <c r="O295" t="s">
        <v>732</v>
      </c>
      <c r="P295" t="s">
        <v>5</v>
      </c>
      <c r="Q295" t="s">
        <v>669</v>
      </c>
      <c r="R295" t="s">
        <v>645</v>
      </c>
      <c r="S295" t="s">
        <v>1525</v>
      </c>
      <c r="T295" t="s">
        <v>1521</v>
      </c>
    </row>
    <row r="296" spans="1:20" x14ac:dyDescent="0.25">
      <c r="A296" t="s">
        <v>18</v>
      </c>
      <c r="B296" t="s">
        <v>19</v>
      </c>
      <c r="C296">
        <v>68</v>
      </c>
      <c r="D296">
        <v>1</v>
      </c>
      <c r="E296" t="s">
        <v>1523</v>
      </c>
      <c r="F296">
        <v>100</v>
      </c>
      <c r="G296">
        <v>0</v>
      </c>
      <c r="H296" t="s">
        <v>641</v>
      </c>
      <c r="I296" t="s">
        <v>1524</v>
      </c>
      <c r="J296" t="s">
        <v>745</v>
      </c>
      <c r="K296" t="s">
        <v>644</v>
      </c>
      <c r="L296" t="s">
        <v>645</v>
      </c>
      <c r="M296" t="s">
        <v>1521</v>
      </c>
      <c r="N296" t="s">
        <v>644</v>
      </c>
      <c r="O296" t="s">
        <v>732</v>
      </c>
      <c r="P296" t="s">
        <v>5</v>
      </c>
      <c r="Q296" t="s">
        <v>669</v>
      </c>
      <c r="R296" t="s">
        <v>645</v>
      </c>
      <c r="S296" t="s">
        <v>1525</v>
      </c>
      <c r="T296" t="s">
        <v>1521</v>
      </c>
    </row>
    <row r="297" spans="1:20" x14ac:dyDescent="0.25">
      <c r="A297" t="s">
        <v>638</v>
      </c>
      <c r="B297" t="s">
        <v>639</v>
      </c>
      <c r="C297">
        <v>66</v>
      </c>
      <c r="D297">
        <v>2</v>
      </c>
      <c r="E297" t="s">
        <v>1526</v>
      </c>
      <c r="F297">
        <v>300</v>
      </c>
      <c r="G297">
        <v>0</v>
      </c>
      <c r="H297" t="s">
        <v>641</v>
      </c>
      <c r="I297" t="s">
        <v>1527</v>
      </c>
      <c r="J297" t="s">
        <v>1292</v>
      </c>
      <c r="K297" t="s">
        <v>644</v>
      </c>
      <c r="L297" t="s">
        <v>645</v>
      </c>
      <c r="M297" t="s">
        <v>1521</v>
      </c>
      <c r="N297" t="s">
        <v>644</v>
      </c>
      <c r="O297" t="s">
        <v>732</v>
      </c>
      <c r="P297" t="s">
        <v>5</v>
      </c>
      <c r="Q297" t="s">
        <v>669</v>
      </c>
      <c r="R297" t="s">
        <v>645</v>
      </c>
      <c r="S297" t="s">
        <v>1528</v>
      </c>
      <c r="T297" t="s">
        <v>1529</v>
      </c>
    </row>
    <row r="298" spans="1:20" x14ac:dyDescent="0.25">
      <c r="A298" t="s">
        <v>18</v>
      </c>
      <c r="B298" t="s">
        <v>19</v>
      </c>
      <c r="C298">
        <v>68</v>
      </c>
      <c r="D298">
        <v>1</v>
      </c>
      <c r="E298" t="s">
        <v>1526</v>
      </c>
      <c r="F298">
        <v>300</v>
      </c>
      <c r="G298">
        <v>0</v>
      </c>
      <c r="H298" t="s">
        <v>641</v>
      </c>
      <c r="I298" t="s">
        <v>1527</v>
      </c>
      <c r="J298" t="s">
        <v>1292</v>
      </c>
      <c r="K298" t="s">
        <v>644</v>
      </c>
      <c r="L298" t="s">
        <v>645</v>
      </c>
      <c r="M298" t="s">
        <v>1521</v>
      </c>
      <c r="N298" t="s">
        <v>644</v>
      </c>
      <c r="O298" t="s">
        <v>732</v>
      </c>
      <c r="P298" t="s">
        <v>5</v>
      </c>
      <c r="Q298" t="s">
        <v>669</v>
      </c>
      <c r="R298" t="s">
        <v>645</v>
      </c>
      <c r="S298" t="s">
        <v>1528</v>
      </c>
      <c r="T298" t="s">
        <v>1529</v>
      </c>
    </row>
    <row r="299" spans="1:20" x14ac:dyDescent="0.25">
      <c r="A299" t="s">
        <v>147</v>
      </c>
      <c r="B299" t="s">
        <v>148</v>
      </c>
      <c r="C299">
        <v>50</v>
      </c>
      <c r="D299">
        <v>6</v>
      </c>
      <c r="E299" t="s">
        <v>1526</v>
      </c>
      <c r="F299">
        <v>300</v>
      </c>
      <c r="G299">
        <v>0</v>
      </c>
      <c r="H299" t="s">
        <v>641</v>
      </c>
      <c r="I299" t="s">
        <v>1527</v>
      </c>
      <c r="J299" t="s">
        <v>1292</v>
      </c>
      <c r="K299" t="s">
        <v>644</v>
      </c>
      <c r="L299" t="s">
        <v>645</v>
      </c>
      <c r="M299" t="s">
        <v>1521</v>
      </c>
      <c r="N299" t="s">
        <v>644</v>
      </c>
      <c r="O299" t="s">
        <v>732</v>
      </c>
      <c r="P299" t="s">
        <v>5</v>
      </c>
      <c r="Q299" t="s">
        <v>669</v>
      </c>
      <c r="R299" t="s">
        <v>645</v>
      </c>
      <c r="S299" t="s">
        <v>1528</v>
      </c>
      <c r="T299" t="s">
        <v>1529</v>
      </c>
    </row>
    <row r="300" spans="1:20" x14ac:dyDescent="0.25">
      <c r="A300" t="s">
        <v>638</v>
      </c>
      <c r="B300" t="s">
        <v>639</v>
      </c>
      <c r="C300">
        <v>66</v>
      </c>
      <c r="D300">
        <v>4</v>
      </c>
      <c r="E300" t="s">
        <v>1530</v>
      </c>
      <c r="F300">
        <v>200</v>
      </c>
      <c r="G300">
        <v>0</v>
      </c>
      <c r="H300" t="s">
        <v>641</v>
      </c>
      <c r="I300" t="s">
        <v>1531</v>
      </c>
      <c r="J300" t="s">
        <v>724</v>
      </c>
      <c r="K300" t="s">
        <v>644</v>
      </c>
      <c r="L300" t="s">
        <v>645</v>
      </c>
      <c r="M300" t="s">
        <v>1532</v>
      </c>
      <c r="N300" t="s">
        <v>644</v>
      </c>
      <c r="O300" t="s">
        <v>732</v>
      </c>
      <c r="P300" t="s">
        <v>5</v>
      </c>
      <c r="Q300" t="s">
        <v>669</v>
      </c>
      <c r="R300" t="s">
        <v>645</v>
      </c>
      <c r="S300" t="s">
        <v>1533</v>
      </c>
      <c r="T300" t="s">
        <v>1534</v>
      </c>
    </row>
    <row r="301" spans="1:20" x14ac:dyDescent="0.25">
      <c r="A301" t="s">
        <v>18</v>
      </c>
      <c r="B301" t="s">
        <v>19</v>
      </c>
      <c r="C301">
        <v>68</v>
      </c>
      <c r="D301">
        <v>2</v>
      </c>
      <c r="E301" t="s">
        <v>1530</v>
      </c>
      <c r="F301">
        <v>200</v>
      </c>
      <c r="G301">
        <v>0</v>
      </c>
      <c r="H301" t="s">
        <v>641</v>
      </c>
      <c r="I301" t="s">
        <v>1531</v>
      </c>
      <c r="J301" t="s">
        <v>724</v>
      </c>
      <c r="K301" t="s">
        <v>644</v>
      </c>
      <c r="L301" t="s">
        <v>645</v>
      </c>
      <c r="M301" t="s">
        <v>1532</v>
      </c>
      <c r="N301" t="s">
        <v>644</v>
      </c>
      <c r="O301" t="s">
        <v>732</v>
      </c>
      <c r="P301" t="s">
        <v>5</v>
      </c>
      <c r="Q301" t="s">
        <v>669</v>
      </c>
      <c r="R301" t="s">
        <v>645</v>
      </c>
      <c r="S301" t="s">
        <v>1533</v>
      </c>
      <c r="T301" t="s">
        <v>1534</v>
      </c>
    </row>
    <row r="302" spans="1:20" x14ac:dyDescent="0.25">
      <c r="A302" t="s">
        <v>147</v>
      </c>
      <c r="B302" t="s">
        <v>148</v>
      </c>
      <c r="C302">
        <v>33.333333333333336</v>
      </c>
      <c r="D302">
        <v>3</v>
      </c>
      <c r="E302" t="s">
        <v>1535</v>
      </c>
      <c r="F302">
        <v>118</v>
      </c>
      <c r="G302">
        <v>18</v>
      </c>
      <c r="H302" t="s">
        <v>641</v>
      </c>
      <c r="I302" t="s">
        <v>1536</v>
      </c>
      <c r="J302" t="s">
        <v>888</v>
      </c>
      <c r="K302" t="s">
        <v>644</v>
      </c>
      <c r="L302" t="s">
        <v>645</v>
      </c>
      <c r="M302" t="s">
        <v>1537</v>
      </c>
      <c r="N302" t="s">
        <v>644</v>
      </c>
      <c r="O302" t="s">
        <v>647</v>
      </c>
      <c r="P302" t="s">
        <v>5</v>
      </c>
      <c r="Q302" t="s">
        <v>648</v>
      </c>
      <c r="R302" t="s">
        <v>645</v>
      </c>
      <c r="S302" t="s">
        <v>1538</v>
      </c>
      <c r="T302" t="s">
        <v>1537</v>
      </c>
    </row>
    <row r="303" spans="1:20" x14ac:dyDescent="0.25">
      <c r="A303" t="s">
        <v>147</v>
      </c>
      <c r="B303" t="s">
        <v>148</v>
      </c>
      <c r="C303">
        <v>50</v>
      </c>
      <c r="D303">
        <v>6</v>
      </c>
      <c r="E303" t="s">
        <v>1539</v>
      </c>
      <c r="F303">
        <v>200</v>
      </c>
      <c r="G303">
        <v>0</v>
      </c>
      <c r="H303" t="s">
        <v>641</v>
      </c>
      <c r="I303" t="s">
        <v>1540</v>
      </c>
      <c r="J303" t="s">
        <v>1422</v>
      </c>
      <c r="K303" t="s">
        <v>644</v>
      </c>
      <c r="L303" t="s">
        <v>645</v>
      </c>
      <c r="M303" t="s">
        <v>1541</v>
      </c>
      <c r="N303" t="s">
        <v>644</v>
      </c>
      <c r="O303" t="s">
        <v>647</v>
      </c>
      <c r="P303" t="s">
        <v>5</v>
      </c>
      <c r="Q303" t="s">
        <v>648</v>
      </c>
      <c r="R303" t="s">
        <v>645</v>
      </c>
      <c r="S303" t="s">
        <v>1542</v>
      </c>
      <c r="T303" t="s">
        <v>1541</v>
      </c>
    </row>
    <row r="304" spans="1:20" x14ac:dyDescent="0.25">
      <c r="A304" t="s">
        <v>638</v>
      </c>
      <c r="B304" t="s">
        <v>639</v>
      </c>
      <c r="C304">
        <v>66</v>
      </c>
      <c r="D304">
        <v>2</v>
      </c>
      <c r="E304" t="s">
        <v>1543</v>
      </c>
      <c r="F304">
        <v>100</v>
      </c>
      <c r="G304">
        <v>0</v>
      </c>
      <c r="H304" t="s">
        <v>641</v>
      </c>
      <c r="I304" t="s">
        <v>1544</v>
      </c>
      <c r="J304" t="s">
        <v>1520</v>
      </c>
      <c r="K304" t="s">
        <v>644</v>
      </c>
      <c r="L304" t="s">
        <v>645</v>
      </c>
      <c r="M304" t="s">
        <v>1545</v>
      </c>
      <c r="N304" t="s">
        <v>644</v>
      </c>
      <c r="O304" t="s">
        <v>647</v>
      </c>
      <c r="P304" t="s">
        <v>5</v>
      </c>
      <c r="Q304" t="s">
        <v>648</v>
      </c>
      <c r="R304" t="s">
        <v>645</v>
      </c>
      <c r="S304" t="s">
        <v>1546</v>
      </c>
      <c r="T304" t="s">
        <v>1545</v>
      </c>
    </row>
    <row r="305" spans="1:20" x14ac:dyDescent="0.25">
      <c r="A305" t="s">
        <v>18</v>
      </c>
      <c r="B305" t="s">
        <v>19</v>
      </c>
      <c r="C305">
        <v>68</v>
      </c>
      <c r="D305">
        <v>1</v>
      </c>
      <c r="E305" t="s">
        <v>1543</v>
      </c>
      <c r="F305">
        <v>100</v>
      </c>
      <c r="G305">
        <v>0</v>
      </c>
      <c r="H305" t="s">
        <v>641</v>
      </c>
      <c r="I305" t="s">
        <v>1544</v>
      </c>
      <c r="J305" t="s">
        <v>1520</v>
      </c>
      <c r="K305" t="s">
        <v>644</v>
      </c>
      <c r="L305" t="s">
        <v>645</v>
      </c>
      <c r="M305" t="s">
        <v>1545</v>
      </c>
      <c r="N305" t="s">
        <v>644</v>
      </c>
      <c r="O305" t="s">
        <v>647</v>
      </c>
      <c r="P305" t="s">
        <v>5</v>
      </c>
      <c r="Q305" t="s">
        <v>648</v>
      </c>
      <c r="R305" t="s">
        <v>645</v>
      </c>
      <c r="S305" t="s">
        <v>1546</v>
      </c>
      <c r="T305" t="s">
        <v>1545</v>
      </c>
    </row>
    <row r="306" spans="1:20" x14ac:dyDescent="0.25">
      <c r="A306" t="s">
        <v>147</v>
      </c>
      <c r="B306" t="s">
        <v>148</v>
      </c>
      <c r="C306">
        <v>50</v>
      </c>
      <c r="D306">
        <v>6</v>
      </c>
      <c r="E306" t="s">
        <v>1547</v>
      </c>
      <c r="F306">
        <v>200</v>
      </c>
      <c r="G306">
        <v>0</v>
      </c>
      <c r="H306" t="s">
        <v>641</v>
      </c>
      <c r="I306" t="s">
        <v>1548</v>
      </c>
      <c r="J306" t="s">
        <v>1549</v>
      </c>
      <c r="K306" t="s">
        <v>644</v>
      </c>
      <c r="L306" t="s">
        <v>645</v>
      </c>
      <c r="M306" t="s">
        <v>1545</v>
      </c>
      <c r="N306" t="s">
        <v>644</v>
      </c>
      <c r="O306" t="s">
        <v>647</v>
      </c>
      <c r="P306" t="s">
        <v>5</v>
      </c>
      <c r="Q306" t="s">
        <v>648</v>
      </c>
      <c r="R306" t="s">
        <v>645</v>
      </c>
      <c r="S306" t="s">
        <v>1550</v>
      </c>
      <c r="T306" t="s">
        <v>1545</v>
      </c>
    </row>
    <row r="307" spans="1:20" x14ac:dyDescent="0.25">
      <c r="A307" t="s">
        <v>147</v>
      </c>
      <c r="B307" t="s">
        <v>148</v>
      </c>
      <c r="C307">
        <v>50</v>
      </c>
      <c r="D307">
        <v>6</v>
      </c>
      <c r="E307" t="s">
        <v>1551</v>
      </c>
      <c r="F307">
        <v>200</v>
      </c>
      <c r="G307">
        <v>0</v>
      </c>
      <c r="H307" t="s">
        <v>641</v>
      </c>
      <c r="I307" t="s">
        <v>1552</v>
      </c>
      <c r="J307" t="s">
        <v>888</v>
      </c>
      <c r="K307" t="s">
        <v>644</v>
      </c>
      <c r="L307" t="s">
        <v>645</v>
      </c>
      <c r="M307" t="s">
        <v>1545</v>
      </c>
      <c r="N307" t="s">
        <v>644</v>
      </c>
      <c r="O307" t="s">
        <v>647</v>
      </c>
      <c r="P307" t="s">
        <v>5</v>
      </c>
      <c r="Q307" t="s">
        <v>648</v>
      </c>
      <c r="R307" t="s">
        <v>645</v>
      </c>
      <c r="S307" t="s">
        <v>1553</v>
      </c>
      <c r="T307" t="s">
        <v>1545</v>
      </c>
    </row>
    <row r="308" spans="1:20" x14ac:dyDescent="0.25">
      <c r="A308" t="s">
        <v>147</v>
      </c>
      <c r="B308" t="s">
        <v>148</v>
      </c>
      <c r="C308">
        <v>33.333333333333336</v>
      </c>
      <c r="D308">
        <v>3</v>
      </c>
      <c r="E308" t="s">
        <v>1554</v>
      </c>
      <c r="F308">
        <v>100</v>
      </c>
      <c r="G308">
        <v>0</v>
      </c>
      <c r="H308" t="s">
        <v>641</v>
      </c>
      <c r="I308" t="s">
        <v>1555</v>
      </c>
      <c r="J308" t="s">
        <v>736</v>
      </c>
      <c r="K308" t="s">
        <v>644</v>
      </c>
      <c r="L308" t="s">
        <v>645</v>
      </c>
      <c r="M308" t="s">
        <v>1556</v>
      </c>
      <c r="N308" t="s">
        <v>644</v>
      </c>
      <c r="O308" t="s">
        <v>668</v>
      </c>
      <c r="P308" t="s">
        <v>5</v>
      </c>
      <c r="Q308" t="s">
        <v>669</v>
      </c>
      <c r="R308" t="s">
        <v>645</v>
      </c>
      <c r="S308" t="s">
        <v>1557</v>
      </c>
      <c r="T308" t="s">
        <v>1556</v>
      </c>
    </row>
    <row r="309" spans="1:20" x14ac:dyDescent="0.25">
      <c r="A309" t="s">
        <v>147</v>
      </c>
      <c r="B309" t="s">
        <v>148</v>
      </c>
      <c r="C309">
        <v>50</v>
      </c>
      <c r="D309">
        <v>12</v>
      </c>
      <c r="E309" t="s">
        <v>1558</v>
      </c>
      <c r="F309">
        <v>400</v>
      </c>
      <c r="G309">
        <v>0</v>
      </c>
      <c r="H309" t="s">
        <v>641</v>
      </c>
      <c r="I309" t="s">
        <v>1559</v>
      </c>
      <c r="J309" t="s">
        <v>847</v>
      </c>
      <c r="K309" t="s">
        <v>644</v>
      </c>
      <c r="L309" t="s">
        <v>645</v>
      </c>
      <c r="M309" t="s">
        <v>1556</v>
      </c>
      <c r="N309" t="s">
        <v>644</v>
      </c>
      <c r="O309" t="s">
        <v>732</v>
      </c>
      <c r="P309" t="s">
        <v>5</v>
      </c>
      <c r="Q309" t="s">
        <v>669</v>
      </c>
      <c r="R309" t="s">
        <v>645</v>
      </c>
      <c r="S309" t="s">
        <v>1560</v>
      </c>
      <c r="T309" t="s">
        <v>1556</v>
      </c>
    </row>
    <row r="310" spans="1:20" x14ac:dyDescent="0.25">
      <c r="A310" t="s">
        <v>147</v>
      </c>
      <c r="B310" t="s">
        <v>148</v>
      </c>
      <c r="C310">
        <v>40</v>
      </c>
      <c r="D310">
        <v>10</v>
      </c>
      <c r="E310" t="s">
        <v>1561</v>
      </c>
      <c r="F310">
        <v>350</v>
      </c>
      <c r="G310">
        <v>0</v>
      </c>
      <c r="H310" t="s">
        <v>729</v>
      </c>
      <c r="I310" t="s">
        <v>1562</v>
      </c>
      <c r="J310" t="s">
        <v>724</v>
      </c>
      <c r="K310" t="s">
        <v>644</v>
      </c>
      <c r="L310" t="s">
        <v>645</v>
      </c>
      <c r="M310" t="s">
        <v>1563</v>
      </c>
      <c r="N310" t="s">
        <v>644</v>
      </c>
      <c r="O310" t="s">
        <v>726</v>
      </c>
      <c r="P310" t="s">
        <v>5</v>
      </c>
      <c r="Q310" t="s">
        <v>648</v>
      </c>
      <c r="R310" t="s">
        <v>645</v>
      </c>
      <c r="S310" t="s">
        <v>1564</v>
      </c>
      <c r="T310" t="s">
        <v>1565</v>
      </c>
    </row>
    <row r="311" spans="1:20" x14ac:dyDescent="0.25">
      <c r="A311" t="s">
        <v>14</v>
      </c>
      <c r="B311" t="s">
        <v>15</v>
      </c>
      <c r="C311">
        <v>54.5</v>
      </c>
      <c r="D311">
        <v>2</v>
      </c>
      <c r="E311" t="s">
        <v>1566</v>
      </c>
      <c r="F311">
        <v>210</v>
      </c>
      <c r="G311">
        <v>26</v>
      </c>
      <c r="H311" t="s">
        <v>673</v>
      </c>
      <c r="I311" t="s">
        <v>1567</v>
      </c>
      <c r="J311" t="s">
        <v>1568</v>
      </c>
      <c r="K311" t="s">
        <v>1569</v>
      </c>
      <c r="L311" t="s">
        <v>1570</v>
      </c>
      <c r="M311" t="s">
        <v>1563</v>
      </c>
      <c r="N311" t="s">
        <v>644</v>
      </c>
      <c r="O311" t="s">
        <v>811</v>
      </c>
      <c r="P311" t="s">
        <v>23</v>
      </c>
      <c r="Q311" t="s">
        <v>812</v>
      </c>
      <c r="R311" t="s">
        <v>645</v>
      </c>
      <c r="S311" t="s">
        <v>1571</v>
      </c>
      <c r="T311" t="s">
        <v>1563</v>
      </c>
    </row>
    <row r="312" spans="1:20" x14ac:dyDescent="0.25">
      <c r="A312" t="s">
        <v>14</v>
      </c>
      <c r="B312" t="s">
        <v>15</v>
      </c>
      <c r="C312">
        <v>54.5</v>
      </c>
      <c r="D312">
        <v>2</v>
      </c>
      <c r="E312" t="s">
        <v>1566</v>
      </c>
      <c r="F312">
        <v>210</v>
      </c>
      <c r="G312">
        <v>26</v>
      </c>
      <c r="H312" t="s">
        <v>673</v>
      </c>
      <c r="I312" t="s">
        <v>1567</v>
      </c>
      <c r="J312" t="s">
        <v>1568</v>
      </c>
      <c r="K312" t="s">
        <v>1569</v>
      </c>
      <c r="L312" t="s">
        <v>1570</v>
      </c>
      <c r="M312" t="s">
        <v>1563</v>
      </c>
      <c r="N312" t="s">
        <v>644</v>
      </c>
      <c r="O312" t="s">
        <v>811</v>
      </c>
      <c r="P312" t="s">
        <v>23</v>
      </c>
      <c r="Q312" t="s">
        <v>812</v>
      </c>
      <c r="R312" t="s">
        <v>645</v>
      </c>
      <c r="S312" t="s">
        <v>1571</v>
      </c>
      <c r="T312" t="s">
        <v>1563</v>
      </c>
    </row>
    <row r="313" spans="1:20" x14ac:dyDescent="0.25">
      <c r="A313" t="s">
        <v>14</v>
      </c>
      <c r="B313" t="s">
        <v>15</v>
      </c>
      <c r="C313">
        <v>54.5</v>
      </c>
      <c r="D313">
        <v>2</v>
      </c>
      <c r="E313" t="s">
        <v>1566</v>
      </c>
      <c r="F313">
        <v>210</v>
      </c>
      <c r="G313">
        <v>26</v>
      </c>
      <c r="H313" t="s">
        <v>673</v>
      </c>
      <c r="I313" t="s">
        <v>1567</v>
      </c>
      <c r="J313" t="s">
        <v>1568</v>
      </c>
      <c r="K313" t="s">
        <v>1569</v>
      </c>
      <c r="L313" t="s">
        <v>1570</v>
      </c>
      <c r="M313" t="s">
        <v>1563</v>
      </c>
      <c r="N313" t="s">
        <v>644</v>
      </c>
      <c r="O313" t="s">
        <v>811</v>
      </c>
      <c r="P313" t="s">
        <v>23</v>
      </c>
      <c r="Q313" t="s">
        <v>812</v>
      </c>
      <c r="R313" t="s">
        <v>645</v>
      </c>
      <c r="S313" t="s">
        <v>1571</v>
      </c>
      <c r="T313" t="s">
        <v>1563</v>
      </c>
    </row>
    <row r="314" spans="1:20" x14ac:dyDescent="0.25">
      <c r="A314" t="s">
        <v>638</v>
      </c>
      <c r="B314" t="s">
        <v>639</v>
      </c>
      <c r="C314">
        <v>66</v>
      </c>
      <c r="D314">
        <v>8</v>
      </c>
      <c r="E314" t="s">
        <v>1572</v>
      </c>
      <c r="F314">
        <v>400</v>
      </c>
      <c r="G314">
        <v>0</v>
      </c>
      <c r="H314" t="s">
        <v>641</v>
      </c>
      <c r="I314" t="s">
        <v>1573</v>
      </c>
      <c r="J314" t="s">
        <v>796</v>
      </c>
      <c r="K314" t="s">
        <v>644</v>
      </c>
      <c r="L314" t="s">
        <v>645</v>
      </c>
      <c r="M314" t="s">
        <v>1563</v>
      </c>
      <c r="N314" t="s">
        <v>644</v>
      </c>
      <c r="O314" t="s">
        <v>668</v>
      </c>
      <c r="P314" t="s">
        <v>5</v>
      </c>
      <c r="Q314" t="s">
        <v>669</v>
      </c>
      <c r="R314" t="s">
        <v>645</v>
      </c>
      <c r="S314" t="s">
        <v>1574</v>
      </c>
      <c r="T314" t="s">
        <v>1563</v>
      </c>
    </row>
    <row r="315" spans="1:20" x14ac:dyDescent="0.25">
      <c r="A315" t="s">
        <v>18</v>
      </c>
      <c r="B315" t="s">
        <v>19</v>
      </c>
      <c r="C315">
        <v>68</v>
      </c>
      <c r="D315">
        <v>4</v>
      </c>
      <c r="E315" t="s">
        <v>1572</v>
      </c>
      <c r="F315">
        <v>400</v>
      </c>
      <c r="G315">
        <v>0</v>
      </c>
      <c r="H315" t="s">
        <v>641</v>
      </c>
      <c r="I315" t="s">
        <v>1573</v>
      </c>
      <c r="J315" t="s">
        <v>796</v>
      </c>
      <c r="K315" t="s">
        <v>644</v>
      </c>
      <c r="L315" t="s">
        <v>645</v>
      </c>
      <c r="M315" t="s">
        <v>1563</v>
      </c>
      <c r="N315" t="s">
        <v>644</v>
      </c>
      <c r="O315" t="s">
        <v>668</v>
      </c>
      <c r="P315" t="s">
        <v>5</v>
      </c>
      <c r="Q315" t="s">
        <v>669</v>
      </c>
      <c r="R315" t="s">
        <v>645</v>
      </c>
      <c r="S315" t="s">
        <v>1574</v>
      </c>
      <c r="T315" t="s">
        <v>1563</v>
      </c>
    </row>
    <row r="316" spans="1:20" x14ac:dyDescent="0.25">
      <c r="A316" t="s">
        <v>638</v>
      </c>
      <c r="B316" t="s">
        <v>639</v>
      </c>
      <c r="C316">
        <v>66</v>
      </c>
      <c r="D316">
        <v>2</v>
      </c>
      <c r="E316" t="s">
        <v>1575</v>
      </c>
      <c r="F316">
        <v>100</v>
      </c>
      <c r="G316">
        <v>0</v>
      </c>
      <c r="H316" t="s">
        <v>641</v>
      </c>
      <c r="I316" t="s">
        <v>1576</v>
      </c>
      <c r="J316" t="s">
        <v>685</v>
      </c>
      <c r="K316" t="s">
        <v>644</v>
      </c>
      <c r="L316" t="s">
        <v>645</v>
      </c>
      <c r="M316" t="s">
        <v>1577</v>
      </c>
      <c r="N316" t="s">
        <v>644</v>
      </c>
      <c r="O316" t="s">
        <v>647</v>
      </c>
      <c r="P316" t="s">
        <v>5</v>
      </c>
      <c r="Q316" t="s">
        <v>648</v>
      </c>
      <c r="R316" t="s">
        <v>645</v>
      </c>
      <c r="S316" t="s">
        <v>1578</v>
      </c>
      <c r="T316" t="s">
        <v>1577</v>
      </c>
    </row>
    <row r="317" spans="1:20" x14ac:dyDescent="0.25">
      <c r="A317" t="s">
        <v>18</v>
      </c>
      <c r="B317" t="s">
        <v>19</v>
      </c>
      <c r="C317">
        <v>68</v>
      </c>
      <c r="D317">
        <v>1</v>
      </c>
      <c r="E317" t="s">
        <v>1575</v>
      </c>
      <c r="F317">
        <v>100</v>
      </c>
      <c r="G317">
        <v>0</v>
      </c>
      <c r="H317" t="s">
        <v>641</v>
      </c>
      <c r="I317" t="s">
        <v>1576</v>
      </c>
      <c r="J317" t="s">
        <v>685</v>
      </c>
      <c r="K317" t="s">
        <v>644</v>
      </c>
      <c r="L317" t="s">
        <v>645</v>
      </c>
      <c r="M317" t="s">
        <v>1577</v>
      </c>
      <c r="N317" t="s">
        <v>644</v>
      </c>
      <c r="O317" t="s">
        <v>647</v>
      </c>
      <c r="P317" t="s">
        <v>5</v>
      </c>
      <c r="Q317" t="s">
        <v>648</v>
      </c>
      <c r="R317" t="s">
        <v>645</v>
      </c>
      <c r="S317" t="s">
        <v>1578</v>
      </c>
      <c r="T317" t="s">
        <v>1577</v>
      </c>
    </row>
    <row r="318" spans="1:20" x14ac:dyDescent="0.25">
      <c r="A318" t="s">
        <v>147</v>
      </c>
      <c r="B318" t="s">
        <v>148</v>
      </c>
      <c r="C318">
        <v>33.333333333333336</v>
      </c>
      <c r="D318">
        <v>3</v>
      </c>
      <c r="E318" t="s">
        <v>1579</v>
      </c>
      <c r="F318">
        <v>100</v>
      </c>
      <c r="G318">
        <v>0</v>
      </c>
      <c r="H318" t="s">
        <v>641</v>
      </c>
      <c r="I318" t="s">
        <v>1580</v>
      </c>
      <c r="J318" t="s">
        <v>1067</v>
      </c>
      <c r="K318" t="s">
        <v>644</v>
      </c>
      <c r="L318" t="s">
        <v>645</v>
      </c>
      <c r="M318" t="s">
        <v>1581</v>
      </c>
      <c r="N318" t="s">
        <v>644</v>
      </c>
      <c r="O318" t="s">
        <v>647</v>
      </c>
      <c r="P318" t="s">
        <v>5</v>
      </c>
      <c r="Q318" t="s">
        <v>648</v>
      </c>
      <c r="R318" t="s">
        <v>645</v>
      </c>
      <c r="S318" t="s">
        <v>1582</v>
      </c>
      <c r="T318" t="s">
        <v>1581</v>
      </c>
    </row>
    <row r="319" spans="1:20" x14ac:dyDescent="0.25">
      <c r="A319" t="s">
        <v>638</v>
      </c>
      <c r="B319" t="s">
        <v>639</v>
      </c>
      <c r="C319">
        <v>66</v>
      </c>
      <c r="D319">
        <v>2</v>
      </c>
      <c r="E319" t="s">
        <v>1583</v>
      </c>
      <c r="F319">
        <v>100</v>
      </c>
      <c r="G319">
        <v>0</v>
      </c>
      <c r="H319" t="s">
        <v>641</v>
      </c>
      <c r="I319" t="s">
        <v>1584</v>
      </c>
      <c r="J319" t="s">
        <v>771</v>
      </c>
      <c r="K319" t="s">
        <v>644</v>
      </c>
      <c r="L319" t="s">
        <v>645</v>
      </c>
      <c r="M319" t="s">
        <v>1585</v>
      </c>
      <c r="N319" t="s">
        <v>644</v>
      </c>
      <c r="O319" t="s">
        <v>647</v>
      </c>
      <c r="P319" t="s">
        <v>5</v>
      </c>
      <c r="Q319" t="s">
        <v>648</v>
      </c>
      <c r="R319" t="s">
        <v>645</v>
      </c>
      <c r="S319" t="s">
        <v>1586</v>
      </c>
      <c r="T319" t="s">
        <v>1585</v>
      </c>
    </row>
    <row r="320" spans="1:20" x14ac:dyDescent="0.25">
      <c r="A320" t="s">
        <v>18</v>
      </c>
      <c r="B320" t="s">
        <v>19</v>
      </c>
      <c r="C320">
        <v>68</v>
      </c>
      <c r="D320">
        <v>1</v>
      </c>
      <c r="E320" t="s">
        <v>1583</v>
      </c>
      <c r="F320">
        <v>100</v>
      </c>
      <c r="G320">
        <v>0</v>
      </c>
      <c r="H320" t="s">
        <v>641</v>
      </c>
      <c r="I320" t="s">
        <v>1584</v>
      </c>
      <c r="J320" t="s">
        <v>771</v>
      </c>
      <c r="K320" t="s">
        <v>644</v>
      </c>
      <c r="L320" t="s">
        <v>645</v>
      </c>
      <c r="M320" t="s">
        <v>1585</v>
      </c>
      <c r="N320" t="s">
        <v>644</v>
      </c>
      <c r="O320" t="s">
        <v>647</v>
      </c>
      <c r="P320" t="s">
        <v>5</v>
      </c>
      <c r="Q320" t="s">
        <v>648</v>
      </c>
      <c r="R320" t="s">
        <v>645</v>
      </c>
      <c r="S320" t="s">
        <v>1586</v>
      </c>
      <c r="T320" t="s">
        <v>1585</v>
      </c>
    </row>
    <row r="321" spans="1:20" x14ac:dyDescent="0.25">
      <c r="A321" t="s">
        <v>147</v>
      </c>
      <c r="B321" t="s">
        <v>148</v>
      </c>
      <c r="C321">
        <v>50</v>
      </c>
      <c r="D321">
        <v>6</v>
      </c>
      <c r="E321" t="s">
        <v>1587</v>
      </c>
      <c r="F321">
        <v>200</v>
      </c>
      <c r="G321">
        <v>0</v>
      </c>
      <c r="H321" t="s">
        <v>641</v>
      </c>
      <c r="I321" t="s">
        <v>1588</v>
      </c>
      <c r="J321" t="s">
        <v>989</v>
      </c>
      <c r="K321" t="s">
        <v>644</v>
      </c>
      <c r="L321" t="s">
        <v>645</v>
      </c>
      <c r="M321" t="s">
        <v>1585</v>
      </c>
      <c r="N321" t="s">
        <v>644</v>
      </c>
      <c r="O321" t="s">
        <v>668</v>
      </c>
      <c r="P321" t="s">
        <v>5</v>
      </c>
      <c r="Q321" t="s">
        <v>669</v>
      </c>
      <c r="R321" t="s">
        <v>645</v>
      </c>
      <c r="S321" t="s">
        <v>1589</v>
      </c>
      <c r="T321" t="s">
        <v>1590</v>
      </c>
    </row>
    <row r="322" spans="1:20" x14ac:dyDescent="0.25">
      <c r="A322" t="s">
        <v>22</v>
      </c>
      <c r="B322" t="s">
        <v>27</v>
      </c>
      <c r="C322">
        <v>69.900000000000006</v>
      </c>
      <c r="D322">
        <v>10</v>
      </c>
      <c r="E322" t="s">
        <v>1591</v>
      </c>
      <c r="F322">
        <v>877</v>
      </c>
      <c r="G322">
        <v>77</v>
      </c>
      <c r="H322" t="s">
        <v>641</v>
      </c>
      <c r="I322" t="s">
        <v>1592</v>
      </c>
      <c r="J322" t="s">
        <v>1593</v>
      </c>
      <c r="K322" t="s">
        <v>1594</v>
      </c>
      <c r="L322" t="s">
        <v>1500</v>
      </c>
      <c r="M322" t="s">
        <v>1595</v>
      </c>
      <c r="N322" t="s">
        <v>644</v>
      </c>
      <c r="O322" t="s">
        <v>679</v>
      </c>
      <c r="P322" t="s">
        <v>26</v>
      </c>
      <c r="Q322" t="s">
        <v>680</v>
      </c>
      <c r="R322" t="s">
        <v>645</v>
      </c>
      <c r="S322" t="s">
        <v>1596</v>
      </c>
      <c r="T322" t="s">
        <v>1597</v>
      </c>
    </row>
    <row r="323" spans="1:20" x14ac:dyDescent="0.25">
      <c r="A323" t="s">
        <v>147</v>
      </c>
      <c r="B323" t="s">
        <v>148</v>
      </c>
      <c r="C323">
        <v>33.333333333333336</v>
      </c>
      <c r="D323">
        <v>3</v>
      </c>
      <c r="E323" t="s">
        <v>1598</v>
      </c>
      <c r="F323">
        <v>100</v>
      </c>
      <c r="G323">
        <v>0</v>
      </c>
      <c r="H323" t="s">
        <v>641</v>
      </c>
      <c r="I323" t="s">
        <v>1599</v>
      </c>
      <c r="J323" t="s">
        <v>685</v>
      </c>
      <c r="K323" t="s">
        <v>644</v>
      </c>
      <c r="L323" t="s">
        <v>645</v>
      </c>
      <c r="M323" t="s">
        <v>1595</v>
      </c>
      <c r="N323" t="s">
        <v>644</v>
      </c>
      <c r="O323" t="s">
        <v>668</v>
      </c>
      <c r="P323" t="s">
        <v>5</v>
      </c>
      <c r="Q323" t="s">
        <v>669</v>
      </c>
      <c r="R323" t="s">
        <v>645</v>
      </c>
      <c r="S323" t="s">
        <v>1600</v>
      </c>
      <c r="T323" t="s">
        <v>1597</v>
      </c>
    </row>
    <row r="324" spans="1:20" x14ac:dyDescent="0.25">
      <c r="A324" t="s">
        <v>638</v>
      </c>
      <c r="B324" t="s">
        <v>639</v>
      </c>
      <c r="C324">
        <v>66</v>
      </c>
      <c r="D324">
        <v>2</v>
      </c>
      <c r="E324" t="s">
        <v>1601</v>
      </c>
      <c r="F324">
        <v>100</v>
      </c>
      <c r="G324">
        <v>0</v>
      </c>
      <c r="H324" t="s">
        <v>641</v>
      </c>
      <c r="I324" t="s">
        <v>1602</v>
      </c>
      <c r="J324" t="s">
        <v>736</v>
      </c>
      <c r="K324" t="s">
        <v>644</v>
      </c>
      <c r="L324" t="s">
        <v>645</v>
      </c>
      <c r="M324" t="s">
        <v>1603</v>
      </c>
      <c r="N324" t="s">
        <v>644</v>
      </c>
      <c r="O324" t="s">
        <v>668</v>
      </c>
      <c r="P324" t="s">
        <v>5</v>
      </c>
      <c r="Q324" t="s">
        <v>669</v>
      </c>
      <c r="R324" t="s">
        <v>645</v>
      </c>
      <c r="S324" t="s">
        <v>1604</v>
      </c>
      <c r="T324" t="s">
        <v>1603</v>
      </c>
    </row>
    <row r="325" spans="1:20" x14ac:dyDescent="0.25">
      <c r="A325" t="s">
        <v>18</v>
      </c>
      <c r="B325" t="s">
        <v>19</v>
      </c>
      <c r="C325">
        <v>68</v>
      </c>
      <c r="D325">
        <v>1</v>
      </c>
      <c r="E325" t="s">
        <v>1601</v>
      </c>
      <c r="F325">
        <v>100</v>
      </c>
      <c r="G325">
        <v>0</v>
      </c>
      <c r="H325" t="s">
        <v>641</v>
      </c>
      <c r="I325" t="s">
        <v>1602</v>
      </c>
      <c r="J325" t="s">
        <v>736</v>
      </c>
      <c r="K325" t="s">
        <v>644</v>
      </c>
      <c r="L325" t="s">
        <v>645</v>
      </c>
      <c r="M325" t="s">
        <v>1603</v>
      </c>
      <c r="N325" t="s">
        <v>644</v>
      </c>
      <c r="O325" t="s">
        <v>668</v>
      </c>
      <c r="P325" t="s">
        <v>5</v>
      </c>
      <c r="Q325" t="s">
        <v>669</v>
      </c>
      <c r="R325" t="s">
        <v>645</v>
      </c>
      <c r="S325" t="s">
        <v>1604</v>
      </c>
      <c r="T325" t="s">
        <v>1603</v>
      </c>
    </row>
    <row r="326" spans="1:20" x14ac:dyDescent="0.25">
      <c r="A326" t="s">
        <v>22</v>
      </c>
      <c r="B326" t="s">
        <v>27</v>
      </c>
      <c r="C326">
        <v>79</v>
      </c>
      <c r="D326">
        <v>3</v>
      </c>
      <c r="E326" t="s">
        <v>1605</v>
      </c>
      <c r="F326">
        <v>232</v>
      </c>
      <c r="G326">
        <v>0</v>
      </c>
      <c r="H326" t="s">
        <v>673</v>
      </c>
      <c r="I326" t="s">
        <v>1606</v>
      </c>
      <c r="J326" t="s">
        <v>1607</v>
      </c>
      <c r="K326" t="s">
        <v>1608</v>
      </c>
      <c r="L326" t="s">
        <v>1609</v>
      </c>
      <c r="M326" t="s">
        <v>1610</v>
      </c>
      <c r="N326" t="s">
        <v>644</v>
      </c>
      <c r="O326" t="s">
        <v>679</v>
      </c>
      <c r="P326" t="s">
        <v>26</v>
      </c>
      <c r="Q326" t="s">
        <v>680</v>
      </c>
      <c r="R326" t="s">
        <v>645</v>
      </c>
      <c r="S326" t="s">
        <v>1611</v>
      </c>
      <c r="T326" t="s">
        <v>1612</v>
      </c>
    </row>
    <row r="327" spans="1:20" x14ac:dyDescent="0.25">
      <c r="A327" t="s">
        <v>601</v>
      </c>
      <c r="B327" t="s">
        <v>602</v>
      </c>
      <c r="C327">
        <v>139</v>
      </c>
      <c r="D327">
        <v>1</v>
      </c>
      <c r="E327" t="s">
        <v>1613</v>
      </c>
      <c r="F327">
        <v>109</v>
      </c>
      <c r="G327">
        <v>0</v>
      </c>
      <c r="H327" t="s">
        <v>641</v>
      </c>
      <c r="I327" t="s">
        <v>1614</v>
      </c>
      <c r="J327" t="s">
        <v>736</v>
      </c>
      <c r="K327" t="s">
        <v>644</v>
      </c>
      <c r="L327" t="s">
        <v>645</v>
      </c>
      <c r="M327" t="s">
        <v>1615</v>
      </c>
      <c r="N327" t="s">
        <v>644</v>
      </c>
      <c r="O327" t="s">
        <v>647</v>
      </c>
      <c r="P327" t="s">
        <v>5</v>
      </c>
      <c r="Q327" t="s">
        <v>648</v>
      </c>
      <c r="R327" t="s">
        <v>645</v>
      </c>
      <c r="S327" t="s">
        <v>1616</v>
      </c>
      <c r="T327" t="s">
        <v>1615</v>
      </c>
    </row>
    <row r="328" spans="1:20" x14ac:dyDescent="0.25">
      <c r="A328" t="s">
        <v>22</v>
      </c>
      <c r="B328" t="s">
        <v>27</v>
      </c>
      <c r="C328">
        <v>66.333333333333329</v>
      </c>
      <c r="D328">
        <v>3</v>
      </c>
      <c r="E328" t="s">
        <v>1617</v>
      </c>
      <c r="F328">
        <v>250</v>
      </c>
      <c r="G328">
        <v>0</v>
      </c>
      <c r="H328" t="s">
        <v>641</v>
      </c>
      <c r="I328" t="s">
        <v>1618</v>
      </c>
      <c r="J328" t="s">
        <v>1018</v>
      </c>
      <c r="K328" t="s">
        <v>644</v>
      </c>
      <c r="L328" t="s">
        <v>645</v>
      </c>
      <c r="M328" t="s">
        <v>1619</v>
      </c>
      <c r="N328" t="s">
        <v>644</v>
      </c>
      <c r="O328" t="s">
        <v>647</v>
      </c>
      <c r="P328" t="s">
        <v>5</v>
      </c>
      <c r="Q328" t="s">
        <v>648</v>
      </c>
      <c r="R328" t="s">
        <v>645</v>
      </c>
      <c r="S328" t="s">
        <v>1620</v>
      </c>
      <c r="T328" t="s">
        <v>1619</v>
      </c>
    </row>
    <row r="329" spans="1:20" x14ac:dyDescent="0.25">
      <c r="A329" t="s">
        <v>638</v>
      </c>
      <c r="B329" t="s">
        <v>639</v>
      </c>
      <c r="C329">
        <v>66</v>
      </c>
      <c r="D329">
        <v>2</v>
      </c>
      <c r="E329" t="s">
        <v>1621</v>
      </c>
      <c r="F329">
        <v>100</v>
      </c>
      <c r="G329">
        <v>0</v>
      </c>
      <c r="H329" t="s">
        <v>641</v>
      </c>
      <c r="I329" t="s">
        <v>1622</v>
      </c>
      <c r="J329" t="s">
        <v>888</v>
      </c>
      <c r="K329" t="s">
        <v>644</v>
      </c>
      <c r="L329" t="s">
        <v>645</v>
      </c>
      <c r="M329" t="s">
        <v>1623</v>
      </c>
      <c r="N329" t="s">
        <v>644</v>
      </c>
      <c r="O329" t="s">
        <v>647</v>
      </c>
      <c r="P329" t="s">
        <v>5</v>
      </c>
      <c r="Q329" t="s">
        <v>648</v>
      </c>
      <c r="R329" t="s">
        <v>645</v>
      </c>
      <c r="S329" t="s">
        <v>1624</v>
      </c>
      <c r="T329" t="s">
        <v>1623</v>
      </c>
    </row>
    <row r="330" spans="1:20" x14ac:dyDescent="0.25">
      <c r="A330" t="s">
        <v>18</v>
      </c>
      <c r="B330" t="s">
        <v>19</v>
      </c>
      <c r="C330">
        <v>68</v>
      </c>
      <c r="D330">
        <v>1</v>
      </c>
      <c r="E330" t="s">
        <v>1621</v>
      </c>
      <c r="F330">
        <v>100</v>
      </c>
      <c r="G330">
        <v>0</v>
      </c>
      <c r="H330" t="s">
        <v>641</v>
      </c>
      <c r="I330" t="s">
        <v>1622</v>
      </c>
      <c r="J330" t="s">
        <v>888</v>
      </c>
      <c r="K330" t="s">
        <v>644</v>
      </c>
      <c r="L330" t="s">
        <v>645</v>
      </c>
      <c r="M330" t="s">
        <v>1623</v>
      </c>
      <c r="N330" t="s">
        <v>644</v>
      </c>
      <c r="O330" t="s">
        <v>647</v>
      </c>
      <c r="P330" t="s">
        <v>5</v>
      </c>
      <c r="Q330" t="s">
        <v>648</v>
      </c>
      <c r="R330" t="s">
        <v>645</v>
      </c>
      <c r="S330" t="s">
        <v>1624</v>
      </c>
      <c r="T330" t="s">
        <v>1623</v>
      </c>
    </row>
    <row r="331" spans="1:20" x14ac:dyDescent="0.25">
      <c r="A331" t="s">
        <v>147</v>
      </c>
      <c r="B331" t="s">
        <v>148</v>
      </c>
      <c r="C331">
        <v>33.333333333333336</v>
      </c>
      <c r="D331">
        <v>3</v>
      </c>
      <c r="E331" t="s">
        <v>1625</v>
      </c>
      <c r="F331">
        <v>100</v>
      </c>
      <c r="G331">
        <v>0</v>
      </c>
      <c r="H331" t="s">
        <v>641</v>
      </c>
      <c r="I331" t="s">
        <v>1626</v>
      </c>
      <c r="J331" t="s">
        <v>685</v>
      </c>
      <c r="K331" t="s">
        <v>644</v>
      </c>
      <c r="L331" t="s">
        <v>645</v>
      </c>
      <c r="M331" t="s">
        <v>1619</v>
      </c>
      <c r="N331" t="s">
        <v>644</v>
      </c>
      <c r="O331" t="s">
        <v>668</v>
      </c>
      <c r="P331" t="s">
        <v>5</v>
      </c>
      <c r="Q331" t="s">
        <v>669</v>
      </c>
      <c r="R331" t="s">
        <v>645</v>
      </c>
      <c r="S331" t="s">
        <v>1627</v>
      </c>
      <c r="T331" t="s">
        <v>1623</v>
      </c>
    </row>
    <row r="332" spans="1:20" x14ac:dyDescent="0.25">
      <c r="A332" t="s">
        <v>147</v>
      </c>
      <c r="B332" t="s">
        <v>148</v>
      </c>
      <c r="C332">
        <v>33.333333333333336</v>
      </c>
      <c r="D332">
        <v>3</v>
      </c>
      <c r="E332" t="s">
        <v>1628</v>
      </c>
      <c r="F332">
        <v>100</v>
      </c>
      <c r="G332">
        <v>0</v>
      </c>
      <c r="H332" t="s">
        <v>641</v>
      </c>
      <c r="I332" t="s">
        <v>1629</v>
      </c>
      <c r="J332" t="s">
        <v>888</v>
      </c>
      <c r="K332" t="s">
        <v>644</v>
      </c>
      <c r="L332" t="s">
        <v>645</v>
      </c>
      <c r="M332" t="s">
        <v>1630</v>
      </c>
      <c r="N332" t="s">
        <v>644</v>
      </c>
      <c r="O332" t="s">
        <v>647</v>
      </c>
      <c r="P332" t="s">
        <v>5</v>
      </c>
      <c r="Q332" t="s">
        <v>648</v>
      </c>
      <c r="R332" t="s">
        <v>645</v>
      </c>
      <c r="S332" t="s">
        <v>1631</v>
      </c>
      <c r="T332" t="s">
        <v>1630</v>
      </c>
    </row>
    <row r="333" spans="1:20" x14ac:dyDescent="0.25">
      <c r="A333" t="s">
        <v>147</v>
      </c>
      <c r="B333" t="s">
        <v>148</v>
      </c>
      <c r="C333">
        <v>50</v>
      </c>
      <c r="D333">
        <v>6</v>
      </c>
      <c r="E333" t="s">
        <v>1632</v>
      </c>
      <c r="F333">
        <v>200</v>
      </c>
      <c r="G333">
        <v>0</v>
      </c>
      <c r="H333" t="s">
        <v>641</v>
      </c>
      <c r="I333" t="s">
        <v>1633</v>
      </c>
      <c r="J333" t="s">
        <v>904</v>
      </c>
      <c r="K333" t="s">
        <v>644</v>
      </c>
      <c r="L333" t="s">
        <v>645</v>
      </c>
      <c r="M333" t="s">
        <v>1630</v>
      </c>
      <c r="N333" t="s">
        <v>644</v>
      </c>
      <c r="O333" t="s">
        <v>647</v>
      </c>
      <c r="P333" t="s">
        <v>5</v>
      </c>
      <c r="Q333" t="s">
        <v>648</v>
      </c>
      <c r="R333" t="s">
        <v>645</v>
      </c>
      <c r="S333" t="s">
        <v>1634</v>
      </c>
      <c r="T333" t="s">
        <v>1630</v>
      </c>
    </row>
    <row r="334" spans="1:20" x14ac:dyDescent="0.25">
      <c r="A334" t="s">
        <v>638</v>
      </c>
      <c r="B334" t="s">
        <v>639</v>
      </c>
      <c r="C334">
        <v>66</v>
      </c>
      <c r="D334">
        <v>2</v>
      </c>
      <c r="E334" t="s">
        <v>1635</v>
      </c>
      <c r="F334">
        <v>100</v>
      </c>
      <c r="G334">
        <v>0</v>
      </c>
      <c r="H334" t="s">
        <v>641</v>
      </c>
      <c r="I334" t="s">
        <v>1636</v>
      </c>
      <c r="J334" t="s">
        <v>888</v>
      </c>
      <c r="K334" t="s">
        <v>644</v>
      </c>
      <c r="L334" t="s">
        <v>645</v>
      </c>
      <c r="M334" t="s">
        <v>1637</v>
      </c>
      <c r="N334" t="s">
        <v>644</v>
      </c>
      <c r="O334" t="s">
        <v>668</v>
      </c>
      <c r="P334" t="s">
        <v>5</v>
      </c>
      <c r="Q334" t="s">
        <v>669</v>
      </c>
      <c r="R334" t="s">
        <v>645</v>
      </c>
      <c r="S334" t="s">
        <v>1638</v>
      </c>
      <c r="T334" t="s">
        <v>1630</v>
      </c>
    </row>
    <row r="335" spans="1:20" x14ac:dyDescent="0.25">
      <c r="A335" t="s">
        <v>18</v>
      </c>
      <c r="B335" t="s">
        <v>19</v>
      </c>
      <c r="C335">
        <v>68</v>
      </c>
      <c r="D335">
        <v>1</v>
      </c>
      <c r="E335" t="s">
        <v>1635</v>
      </c>
      <c r="F335">
        <v>100</v>
      </c>
      <c r="G335">
        <v>0</v>
      </c>
      <c r="H335" t="s">
        <v>641</v>
      </c>
      <c r="I335" t="s">
        <v>1636</v>
      </c>
      <c r="J335" t="s">
        <v>888</v>
      </c>
      <c r="K335" t="s">
        <v>644</v>
      </c>
      <c r="L335" t="s">
        <v>645</v>
      </c>
      <c r="M335" t="s">
        <v>1637</v>
      </c>
      <c r="N335" t="s">
        <v>644</v>
      </c>
      <c r="O335" t="s">
        <v>668</v>
      </c>
      <c r="P335" t="s">
        <v>5</v>
      </c>
      <c r="Q335" t="s">
        <v>669</v>
      </c>
      <c r="R335" t="s">
        <v>645</v>
      </c>
      <c r="S335" t="s">
        <v>1638</v>
      </c>
      <c r="T335" t="s">
        <v>1630</v>
      </c>
    </row>
    <row r="336" spans="1:20" x14ac:dyDescent="0.25">
      <c r="A336" t="s">
        <v>147</v>
      </c>
      <c r="B336" t="s">
        <v>148</v>
      </c>
      <c r="C336">
        <v>33.333333333333336</v>
      </c>
      <c r="D336">
        <v>3</v>
      </c>
      <c r="E336" t="s">
        <v>1639</v>
      </c>
      <c r="F336">
        <v>100</v>
      </c>
      <c r="G336">
        <v>0</v>
      </c>
      <c r="H336" t="s">
        <v>641</v>
      </c>
      <c r="I336" t="s">
        <v>1640</v>
      </c>
      <c r="J336" t="s">
        <v>685</v>
      </c>
      <c r="K336" t="s">
        <v>644</v>
      </c>
      <c r="L336" t="s">
        <v>645</v>
      </c>
      <c r="M336" t="s">
        <v>1641</v>
      </c>
      <c r="N336" t="s">
        <v>644</v>
      </c>
      <c r="O336" t="s">
        <v>668</v>
      </c>
      <c r="P336" t="s">
        <v>5</v>
      </c>
      <c r="Q336" t="s">
        <v>669</v>
      </c>
      <c r="R336" t="s">
        <v>645</v>
      </c>
      <c r="S336" t="s">
        <v>1642</v>
      </c>
      <c r="T336" t="s">
        <v>1641</v>
      </c>
    </row>
    <row r="337" spans="1:20" x14ac:dyDescent="0.25">
      <c r="A337" t="s">
        <v>147</v>
      </c>
      <c r="B337" t="s">
        <v>148</v>
      </c>
      <c r="C337">
        <v>50</v>
      </c>
      <c r="D337">
        <v>6</v>
      </c>
      <c r="E337" t="s">
        <v>1643</v>
      </c>
      <c r="F337">
        <v>200</v>
      </c>
      <c r="G337">
        <v>0</v>
      </c>
      <c r="H337" t="s">
        <v>641</v>
      </c>
      <c r="I337" t="s">
        <v>1644</v>
      </c>
      <c r="J337" t="s">
        <v>859</v>
      </c>
      <c r="K337" t="s">
        <v>644</v>
      </c>
      <c r="L337" t="s">
        <v>645</v>
      </c>
      <c r="M337" t="s">
        <v>1645</v>
      </c>
      <c r="N337" t="s">
        <v>644</v>
      </c>
      <c r="O337" t="s">
        <v>647</v>
      </c>
      <c r="P337" t="s">
        <v>5</v>
      </c>
      <c r="Q337" t="s">
        <v>648</v>
      </c>
      <c r="R337" t="s">
        <v>645</v>
      </c>
      <c r="S337" t="s">
        <v>1646</v>
      </c>
      <c r="T337" t="s">
        <v>1645</v>
      </c>
    </row>
    <row r="338" spans="1:20" x14ac:dyDescent="0.25">
      <c r="A338" t="s">
        <v>147</v>
      </c>
      <c r="B338" t="s">
        <v>148</v>
      </c>
      <c r="C338">
        <v>50</v>
      </c>
      <c r="D338">
        <v>6</v>
      </c>
      <c r="E338" t="s">
        <v>1647</v>
      </c>
      <c r="F338">
        <v>200</v>
      </c>
      <c r="G338">
        <v>0</v>
      </c>
      <c r="H338" t="s">
        <v>641</v>
      </c>
      <c r="I338" t="s">
        <v>1648</v>
      </c>
      <c r="J338" t="s">
        <v>657</v>
      </c>
      <c r="K338" t="s">
        <v>644</v>
      </c>
      <c r="L338" t="s">
        <v>645</v>
      </c>
      <c r="M338" t="s">
        <v>1649</v>
      </c>
      <c r="N338" t="s">
        <v>644</v>
      </c>
      <c r="O338" t="s">
        <v>647</v>
      </c>
      <c r="P338" t="s">
        <v>5</v>
      </c>
      <c r="Q338" t="s">
        <v>648</v>
      </c>
      <c r="R338" t="s">
        <v>645</v>
      </c>
      <c r="S338" t="s">
        <v>1650</v>
      </c>
      <c r="T338" t="s">
        <v>1649</v>
      </c>
    </row>
    <row r="339" spans="1:20" x14ac:dyDescent="0.25">
      <c r="A339" t="s">
        <v>147</v>
      </c>
      <c r="B339" t="s">
        <v>148</v>
      </c>
      <c r="C339">
        <v>50</v>
      </c>
      <c r="D339">
        <v>6</v>
      </c>
      <c r="E339" t="s">
        <v>1651</v>
      </c>
      <c r="F339">
        <v>200</v>
      </c>
      <c r="G339">
        <v>0</v>
      </c>
      <c r="H339" t="s">
        <v>641</v>
      </c>
      <c r="I339" t="s">
        <v>1652</v>
      </c>
      <c r="J339" t="s">
        <v>708</v>
      </c>
      <c r="K339" t="s">
        <v>644</v>
      </c>
      <c r="L339" t="s">
        <v>645</v>
      </c>
      <c r="M339" t="s">
        <v>1653</v>
      </c>
      <c r="N339" t="s">
        <v>644</v>
      </c>
      <c r="O339" t="s">
        <v>647</v>
      </c>
      <c r="P339" t="s">
        <v>5</v>
      </c>
      <c r="Q339" t="s">
        <v>648</v>
      </c>
      <c r="R339" t="s">
        <v>645</v>
      </c>
      <c r="S339" t="s">
        <v>1654</v>
      </c>
      <c r="T339" t="s">
        <v>1653</v>
      </c>
    </row>
    <row r="340" spans="1:20" x14ac:dyDescent="0.25">
      <c r="A340" t="s">
        <v>147</v>
      </c>
      <c r="B340" t="s">
        <v>148</v>
      </c>
      <c r="C340">
        <v>33.333333333333336</v>
      </c>
      <c r="D340">
        <v>3</v>
      </c>
      <c r="E340" t="s">
        <v>1655</v>
      </c>
      <c r="F340">
        <v>100</v>
      </c>
      <c r="G340">
        <v>0</v>
      </c>
      <c r="H340" t="s">
        <v>641</v>
      </c>
      <c r="I340" t="s">
        <v>1656</v>
      </c>
      <c r="J340" t="s">
        <v>915</v>
      </c>
      <c r="K340" t="s">
        <v>644</v>
      </c>
      <c r="L340" t="s">
        <v>645</v>
      </c>
      <c r="M340" t="s">
        <v>1657</v>
      </c>
      <c r="N340" t="s">
        <v>644</v>
      </c>
      <c r="O340" t="s">
        <v>647</v>
      </c>
      <c r="P340" t="s">
        <v>5</v>
      </c>
      <c r="Q340" t="s">
        <v>648</v>
      </c>
      <c r="R340" t="s">
        <v>645</v>
      </c>
      <c r="S340" t="s">
        <v>1658</v>
      </c>
      <c r="T340" t="s">
        <v>1657</v>
      </c>
    </row>
    <row r="341" spans="1:20" x14ac:dyDescent="0.25">
      <c r="A341" t="s">
        <v>147</v>
      </c>
      <c r="B341" t="s">
        <v>148</v>
      </c>
      <c r="C341">
        <v>50</v>
      </c>
      <c r="D341">
        <v>6</v>
      </c>
      <c r="E341" t="s">
        <v>1659</v>
      </c>
      <c r="F341">
        <v>200</v>
      </c>
      <c r="G341">
        <v>0</v>
      </c>
      <c r="H341" t="s">
        <v>641</v>
      </c>
      <c r="I341" t="s">
        <v>1660</v>
      </c>
      <c r="J341" t="s">
        <v>1508</v>
      </c>
      <c r="K341" t="s">
        <v>644</v>
      </c>
      <c r="L341" t="s">
        <v>645</v>
      </c>
      <c r="M341" t="s">
        <v>1661</v>
      </c>
      <c r="N341" t="s">
        <v>644</v>
      </c>
      <c r="O341" t="s">
        <v>647</v>
      </c>
      <c r="P341" t="s">
        <v>5</v>
      </c>
      <c r="Q341" t="s">
        <v>648</v>
      </c>
      <c r="R341" t="s">
        <v>645</v>
      </c>
      <c r="S341" t="s">
        <v>1662</v>
      </c>
      <c r="T341" t="s">
        <v>1661</v>
      </c>
    </row>
    <row r="342" spans="1:20" x14ac:dyDescent="0.25">
      <c r="A342" t="s">
        <v>638</v>
      </c>
      <c r="B342" t="s">
        <v>639</v>
      </c>
      <c r="C342">
        <v>66</v>
      </c>
      <c r="D342">
        <v>4</v>
      </c>
      <c r="E342" t="s">
        <v>1663</v>
      </c>
      <c r="F342">
        <v>300</v>
      </c>
      <c r="G342">
        <v>0</v>
      </c>
      <c r="H342" t="s">
        <v>641</v>
      </c>
      <c r="I342" t="s">
        <v>1664</v>
      </c>
      <c r="J342" t="s">
        <v>859</v>
      </c>
      <c r="K342" t="s">
        <v>644</v>
      </c>
      <c r="L342" t="s">
        <v>645</v>
      </c>
      <c r="M342" t="s">
        <v>1661</v>
      </c>
      <c r="N342" t="s">
        <v>644</v>
      </c>
      <c r="O342" t="s">
        <v>647</v>
      </c>
      <c r="P342" t="s">
        <v>5</v>
      </c>
      <c r="Q342" t="s">
        <v>648</v>
      </c>
      <c r="R342" t="s">
        <v>645</v>
      </c>
      <c r="S342" t="s">
        <v>1665</v>
      </c>
      <c r="T342" t="s">
        <v>1661</v>
      </c>
    </row>
    <row r="343" spans="1:20" x14ac:dyDescent="0.25">
      <c r="A343" t="s">
        <v>18</v>
      </c>
      <c r="B343" t="s">
        <v>19</v>
      </c>
      <c r="C343">
        <v>68</v>
      </c>
      <c r="D343">
        <v>2</v>
      </c>
      <c r="E343" t="s">
        <v>1663</v>
      </c>
      <c r="F343">
        <v>300</v>
      </c>
      <c r="G343">
        <v>0</v>
      </c>
      <c r="H343" t="s">
        <v>641</v>
      </c>
      <c r="I343" t="s">
        <v>1664</v>
      </c>
      <c r="J343" t="s">
        <v>859</v>
      </c>
      <c r="K343" t="s">
        <v>644</v>
      </c>
      <c r="L343" t="s">
        <v>645</v>
      </c>
      <c r="M343" t="s">
        <v>1661</v>
      </c>
      <c r="N343" t="s">
        <v>644</v>
      </c>
      <c r="O343" t="s">
        <v>647</v>
      </c>
      <c r="P343" t="s">
        <v>5</v>
      </c>
      <c r="Q343" t="s">
        <v>648</v>
      </c>
      <c r="R343" t="s">
        <v>645</v>
      </c>
      <c r="S343" t="s">
        <v>1665</v>
      </c>
      <c r="T343" t="s">
        <v>1661</v>
      </c>
    </row>
    <row r="344" spans="1:20" x14ac:dyDescent="0.25">
      <c r="A344" t="s">
        <v>638</v>
      </c>
      <c r="B344" t="s">
        <v>639</v>
      </c>
      <c r="C344">
        <v>66</v>
      </c>
      <c r="D344">
        <v>2</v>
      </c>
      <c r="E344" t="s">
        <v>1663</v>
      </c>
      <c r="F344">
        <v>300</v>
      </c>
      <c r="G344">
        <v>0</v>
      </c>
      <c r="H344" t="s">
        <v>641</v>
      </c>
      <c r="I344" t="s">
        <v>1664</v>
      </c>
      <c r="J344" t="s">
        <v>859</v>
      </c>
      <c r="K344" t="s">
        <v>644</v>
      </c>
      <c r="L344" t="s">
        <v>645</v>
      </c>
      <c r="M344" t="s">
        <v>1661</v>
      </c>
      <c r="N344" t="s">
        <v>644</v>
      </c>
      <c r="O344" t="s">
        <v>647</v>
      </c>
      <c r="P344" t="s">
        <v>5</v>
      </c>
      <c r="Q344" t="s">
        <v>648</v>
      </c>
      <c r="R344" t="s">
        <v>645</v>
      </c>
      <c r="S344" t="s">
        <v>1665</v>
      </c>
      <c r="T344" t="s">
        <v>1661</v>
      </c>
    </row>
    <row r="345" spans="1:20" x14ac:dyDescent="0.25">
      <c r="A345" t="s">
        <v>18</v>
      </c>
      <c r="B345" t="s">
        <v>19</v>
      </c>
      <c r="C345">
        <v>68</v>
      </c>
      <c r="D345">
        <v>1</v>
      </c>
      <c r="E345" t="s">
        <v>1663</v>
      </c>
      <c r="F345">
        <v>300</v>
      </c>
      <c r="G345">
        <v>0</v>
      </c>
      <c r="H345" t="s">
        <v>641</v>
      </c>
      <c r="I345" t="s">
        <v>1664</v>
      </c>
      <c r="J345" t="s">
        <v>859</v>
      </c>
      <c r="K345" t="s">
        <v>644</v>
      </c>
      <c r="L345" t="s">
        <v>645</v>
      </c>
      <c r="M345" t="s">
        <v>1661</v>
      </c>
      <c r="N345" t="s">
        <v>644</v>
      </c>
      <c r="O345" t="s">
        <v>647</v>
      </c>
      <c r="P345" t="s">
        <v>5</v>
      </c>
      <c r="Q345" t="s">
        <v>648</v>
      </c>
      <c r="R345" t="s">
        <v>645</v>
      </c>
      <c r="S345" t="s">
        <v>1665</v>
      </c>
      <c r="T345" t="s">
        <v>1661</v>
      </c>
    </row>
    <row r="346" spans="1:20" x14ac:dyDescent="0.25">
      <c r="A346" t="s">
        <v>638</v>
      </c>
      <c r="B346" t="s">
        <v>639</v>
      </c>
      <c r="C346">
        <v>66</v>
      </c>
      <c r="D346">
        <v>2</v>
      </c>
      <c r="E346" t="s">
        <v>1666</v>
      </c>
      <c r="F346">
        <v>400</v>
      </c>
      <c r="G346">
        <v>0</v>
      </c>
      <c r="H346" t="s">
        <v>641</v>
      </c>
      <c r="I346" t="s">
        <v>1667</v>
      </c>
      <c r="J346" t="s">
        <v>1668</v>
      </c>
      <c r="K346" t="s">
        <v>644</v>
      </c>
      <c r="L346" t="s">
        <v>645</v>
      </c>
      <c r="M346" t="s">
        <v>1669</v>
      </c>
      <c r="N346" t="s">
        <v>644</v>
      </c>
      <c r="O346" t="s">
        <v>668</v>
      </c>
      <c r="P346" t="s">
        <v>5</v>
      </c>
      <c r="Q346" t="s">
        <v>669</v>
      </c>
      <c r="R346" t="s">
        <v>645</v>
      </c>
      <c r="S346" t="s">
        <v>1670</v>
      </c>
      <c r="T346" t="s">
        <v>1669</v>
      </c>
    </row>
    <row r="347" spans="1:20" x14ac:dyDescent="0.25">
      <c r="A347" t="s">
        <v>18</v>
      </c>
      <c r="B347" t="s">
        <v>19</v>
      </c>
      <c r="C347">
        <v>68</v>
      </c>
      <c r="D347">
        <v>1</v>
      </c>
      <c r="E347" t="s">
        <v>1666</v>
      </c>
      <c r="F347">
        <v>400</v>
      </c>
      <c r="G347">
        <v>0</v>
      </c>
      <c r="H347" t="s">
        <v>641</v>
      </c>
      <c r="I347" t="s">
        <v>1667</v>
      </c>
      <c r="J347" t="s">
        <v>1668</v>
      </c>
      <c r="K347" t="s">
        <v>644</v>
      </c>
      <c r="L347" t="s">
        <v>645</v>
      </c>
      <c r="M347" t="s">
        <v>1669</v>
      </c>
      <c r="N347" t="s">
        <v>644</v>
      </c>
      <c r="O347" t="s">
        <v>668</v>
      </c>
      <c r="P347" t="s">
        <v>5</v>
      </c>
      <c r="Q347" t="s">
        <v>669</v>
      </c>
      <c r="R347" t="s">
        <v>645</v>
      </c>
      <c r="S347" t="s">
        <v>1670</v>
      </c>
      <c r="T347" t="s">
        <v>1669</v>
      </c>
    </row>
    <row r="348" spans="1:20" x14ac:dyDescent="0.25">
      <c r="A348" t="s">
        <v>147</v>
      </c>
      <c r="B348" t="s">
        <v>148</v>
      </c>
      <c r="C348">
        <v>50</v>
      </c>
      <c r="D348">
        <v>6</v>
      </c>
      <c r="E348" t="s">
        <v>1666</v>
      </c>
      <c r="F348">
        <v>400</v>
      </c>
      <c r="G348">
        <v>0</v>
      </c>
      <c r="H348" t="s">
        <v>641</v>
      </c>
      <c r="I348" t="s">
        <v>1667</v>
      </c>
      <c r="J348" t="s">
        <v>1668</v>
      </c>
      <c r="K348" t="s">
        <v>644</v>
      </c>
      <c r="L348" t="s">
        <v>645</v>
      </c>
      <c r="M348" t="s">
        <v>1669</v>
      </c>
      <c r="N348" t="s">
        <v>644</v>
      </c>
      <c r="O348" t="s">
        <v>668</v>
      </c>
      <c r="P348" t="s">
        <v>5</v>
      </c>
      <c r="Q348" t="s">
        <v>669</v>
      </c>
      <c r="R348" t="s">
        <v>645</v>
      </c>
      <c r="S348" t="s">
        <v>1670</v>
      </c>
      <c r="T348" t="s">
        <v>1669</v>
      </c>
    </row>
    <row r="349" spans="1:20" x14ac:dyDescent="0.25">
      <c r="A349" t="s">
        <v>147</v>
      </c>
      <c r="B349" t="s">
        <v>148</v>
      </c>
      <c r="C349">
        <v>33.333333333333336</v>
      </c>
      <c r="D349">
        <v>3</v>
      </c>
      <c r="E349" t="s">
        <v>1666</v>
      </c>
      <c r="F349">
        <v>400</v>
      </c>
      <c r="G349">
        <v>0</v>
      </c>
      <c r="H349" t="s">
        <v>641</v>
      </c>
      <c r="I349" t="s">
        <v>1667</v>
      </c>
      <c r="J349" t="s">
        <v>1668</v>
      </c>
      <c r="K349" t="s">
        <v>644</v>
      </c>
      <c r="L349" t="s">
        <v>645</v>
      </c>
      <c r="M349" t="s">
        <v>1669</v>
      </c>
      <c r="N349" t="s">
        <v>644</v>
      </c>
      <c r="O349" t="s">
        <v>668</v>
      </c>
      <c r="P349" t="s">
        <v>5</v>
      </c>
      <c r="Q349" t="s">
        <v>669</v>
      </c>
      <c r="R349" t="s">
        <v>645</v>
      </c>
      <c r="S349" t="s">
        <v>1670</v>
      </c>
      <c r="T349" t="s">
        <v>1669</v>
      </c>
    </row>
    <row r="350" spans="1:20" x14ac:dyDescent="0.25">
      <c r="A350" t="s">
        <v>147</v>
      </c>
      <c r="B350" t="s">
        <v>148</v>
      </c>
      <c r="C350">
        <v>33.333333333333336</v>
      </c>
      <c r="D350">
        <v>3</v>
      </c>
      <c r="E350" t="s">
        <v>1671</v>
      </c>
      <c r="F350">
        <v>100</v>
      </c>
      <c r="G350">
        <v>0</v>
      </c>
      <c r="H350" t="s">
        <v>641</v>
      </c>
      <c r="I350" t="s">
        <v>1672</v>
      </c>
      <c r="J350" t="s">
        <v>1673</v>
      </c>
      <c r="K350" t="s">
        <v>644</v>
      </c>
      <c r="L350" t="s">
        <v>645</v>
      </c>
      <c r="M350" t="s">
        <v>1674</v>
      </c>
      <c r="N350" t="s">
        <v>644</v>
      </c>
      <c r="O350" t="s">
        <v>647</v>
      </c>
      <c r="P350" t="s">
        <v>5</v>
      </c>
      <c r="Q350" t="s">
        <v>648</v>
      </c>
      <c r="R350" t="s">
        <v>645</v>
      </c>
      <c r="S350" t="s">
        <v>1675</v>
      </c>
      <c r="T350" t="s">
        <v>1674</v>
      </c>
    </row>
    <row r="351" spans="1:20" x14ac:dyDescent="0.25">
      <c r="A351" t="s">
        <v>147</v>
      </c>
      <c r="B351" t="s">
        <v>148</v>
      </c>
      <c r="C351">
        <v>50</v>
      </c>
      <c r="D351">
        <v>6</v>
      </c>
      <c r="E351" t="s">
        <v>1676</v>
      </c>
      <c r="F351">
        <v>200</v>
      </c>
      <c r="G351">
        <v>0</v>
      </c>
      <c r="H351" t="s">
        <v>641</v>
      </c>
      <c r="I351" t="s">
        <v>1677</v>
      </c>
      <c r="J351" t="s">
        <v>1678</v>
      </c>
      <c r="K351" t="s">
        <v>644</v>
      </c>
      <c r="L351" t="s">
        <v>645</v>
      </c>
      <c r="M351" t="s">
        <v>1679</v>
      </c>
      <c r="N351" t="s">
        <v>644</v>
      </c>
      <c r="O351" t="s">
        <v>647</v>
      </c>
      <c r="P351" t="s">
        <v>5</v>
      </c>
      <c r="Q351" t="s">
        <v>648</v>
      </c>
      <c r="R351" t="s">
        <v>645</v>
      </c>
      <c r="S351" t="s">
        <v>1680</v>
      </c>
      <c r="T351" t="s">
        <v>1679</v>
      </c>
    </row>
    <row r="352" spans="1:20" x14ac:dyDescent="0.25">
      <c r="A352" t="s">
        <v>147</v>
      </c>
      <c r="B352" t="s">
        <v>148</v>
      </c>
      <c r="C352">
        <v>50</v>
      </c>
      <c r="D352">
        <v>6</v>
      </c>
      <c r="E352" t="s">
        <v>1681</v>
      </c>
      <c r="F352">
        <v>200</v>
      </c>
      <c r="G352">
        <v>0</v>
      </c>
      <c r="H352" t="s">
        <v>641</v>
      </c>
      <c r="I352" t="s">
        <v>1682</v>
      </c>
      <c r="J352" t="s">
        <v>1003</v>
      </c>
      <c r="K352" t="s">
        <v>644</v>
      </c>
      <c r="L352" t="s">
        <v>645</v>
      </c>
      <c r="M352" t="s">
        <v>1683</v>
      </c>
      <c r="N352" t="s">
        <v>644</v>
      </c>
      <c r="O352" t="s">
        <v>647</v>
      </c>
      <c r="P352" t="s">
        <v>5</v>
      </c>
      <c r="Q352" t="s">
        <v>648</v>
      </c>
      <c r="R352" t="s">
        <v>645</v>
      </c>
      <c r="S352" t="s">
        <v>1684</v>
      </c>
      <c r="T352" t="s">
        <v>1683</v>
      </c>
    </row>
    <row r="353" spans="1:20" x14ac:dyDescent="0.25">
      <c r="A353" t="s">
        <v>147</v>
      </c>
      <c r="B353" t="s">
        <v>148</v>
      </c>
      <c r="C353">
        <v>65</v>
      </c>
      <c r="D353">
        <v>9</v>
      </c>
      <c r="E353" t="s">
        <v>1685</v>
      </c>
      <c r="F353">
        <v>310</v>
      </c>
      <c r="G353">
        <v>0</v>
      </c>
      <c r="H353" t="s">
        <v>641</v>
      </c>
      <c r="I353" t="s">
        <v>1686</v>
      </c>
      <c r="J353" t="s">
        <v>694</v>
      </c>
      <c r="K353" t="s">
        <v>644</v>
      </c>
      <c r="L353" t="s">
        <v>645</v>
      </c>
      <c r="M353" t="s">
        <v>1683</v>
      </c>
      <c r="N353" t="s">
        <v>644</v>
      </c>
      <c r="O353" t="s">
        <v>668</v>
      </c>
      <c r="P353" t="s">
        <v>5</v>
      </c>
      <c r="Q353" t="s">
        <v>669</v>
      </c>
      <c r="R353" t="s">
        <v>645</v>
      </c>
      <c r="S353" t="s">
        <v>1687</v>
      </c>
      <c r="T353" t="s">
        <v>1683</v>
      </c>
    </row>
    <row r="354" spans="1:20" x14ac:dyDescent="0.25">
      <c r="A354" t="s">
        <v>147</v>
      </c>
      <c r="B354" t="s">
        <v>148</v>
      </c>
      <c r="C354">
        <v>50</v>
      </c>
      <c r="D354">
        <v>6</v>
      </c>
      <c r="E354" t="s">
        <v>1688</v>
      </c>
      <c r="F354">
        <v>200</v>
      </c>
      <c r="G354">
        <v>0</v>
      </c>
      <c r="H354" t="s">
        <v>641</v>
      </c>
      <c r="I354" t="s">
        <v>1689</v>
      </c>
      <c r="J354" t="s">
        <v>942</v>
      </c>
      <c r="K354" t="s">
        <v>644</v>
      </c>
      <c r="L354" t="s">
        <v>645</v>
      </c>
      <c r="M354" t="s">
        <v>1690</v>
      </c>
      <c r="N354" t="s">
        <v>644</v>
      </c>
      <c r="O354" t="s">
        <v>647</v>
      </c>
      <c r="P354" t="s">
        <v>5</v>
      </c>
      <c r="Q354" t="s">
        <v>648</v>
      </c>
      <c r="R354" t="s">
        <v>645</v>
      </c>
      <c r="S354" t="s">
        <v>1691</v>
      </c>
      <c r="T354" t="s">
        <v>1690</v>
      </c>
    </row>
    <row r="355" spans="1:20" x14ac:dyDescent="0.25">
      <c r="A355" t="s">
        <v>22</v>
      </c>
      <c r="B355" t="s">
        <v>27</v>
      </c>
      <c r="C355">
        <v>66.333333333333329</v>
      </c>
      <c r="D355">
        <v>3</v>
      </c>
      <c r="E355" t="s">
        <v>1692</v>
      </c>
      <c r="F355">
        <v>250</v>
      </c>
      <c r="G355">
        <v>0</v>
      </c>
      <c r="H355" t="s">
        <v>641</v>
      </c>
      <c r="I355" t="s">
        <v>1693</v>
      </c>
      <c r="J355" t="s">
        <v>1375</v>
      </c>
      <c r="K355" t="s">
        <v>644</v>
      </c>
      <c r="L355" t="s">
        <v>645</v>
      </c>
      <c r="M355" t="s">
        <v>1694</v>
      </c>
      <c r="N355" t="s">
        <v>644</v>
      </c>
      <c r="O355" t="s">
        <v>647</v>
      </c>
      <c r="P355" t="s">
        <v>5</v>
      </c>
      <c r="Q355" t="s">
        <v>648</v>
      </c>
      <c r="R355" t="s">
        <v>645</v>
      </c>
      <c r="S355" t="s">
        <v>1695</v>
      </c>
      <c r="T355" t="s">
        <v>1694</v>
      </c>
    </row>
    <row r="356" spans="1:20" x14ac:dyDescent="0.25">
      <c r="A356" t="s">
        <v>638</v>
      </c>
      <c r="B356" t="s">
        <v>639</v>
      </c>
      <c r="C356">
        <v>66</v>
      </c>
      <c r="D356">
        <v>2</v>
      </c>
      <c r="E356" t="s">
        <v>1696</v>
      </c>
      <c r="F356">
        <v>100</v>
      </c>
      <c r="G356">
        <v>0</v>
      </c>
      <c r="H356" t="s">
        <v>641</v>
      </c>
      <c r="I356" t="s">
        <v>1697</v>
      </c>
      <c r="J356" t="s">
        <v>1698</v>
      </c>
      <c r="K356" t="s">
        <v>644</v>
      </c>
      <c r="L356" t="s">
        <v>645</v>
      </c>
      <c r="M356" t="s">
        <v>1699</v>
      </c>
      <c r="N356" t="s">
        <v>644</v>
      </c>
      <c r="O356" t="s">
        <v>668</v>
      </c>
      <c r="P356" t="s">
        <v>5</v>
      </c>
      <c r="Q356" t="s">
        <v>669</v>
      </c>
      <c r="R356" t="s">
        <v>645</v>
      </c>
      <c r="S356" t="s">
        <v>1700</v>
      </c>
      <c r="T356" t="s">
        <v>1699</v>
      </c>
    </row>
    <row r="357" spans="1:20" x14ac:dyDescent="0.25">
      <c r="A357" t="s">
        <v>18</v>
      </c>
      <c r="B357" t="s">
        <v>19</v>
      </c>
      <c r="C357">
        <v>68</v>
      </c>
      <c r="D357">
        <v>1</v>
      </c>
      <c r="E357" t="s">
        <v>1696</v>
      </c>
      <c r="F357">
        <v>100</v>
      </c>
      <c r="G357">
        <v>0</v>
      </c>
      <c r="H357" t="s">
        <v>641</v>
      </c>
      <c r="I357" t="s">
        <v>1697</v>
      </c>
      <c r="J357" t="s">
        <v>1698</v>
      </c>
      <c r="K357" t="s">
        <v>644</v>
      </c>
      <c r="L357" t="s">
        <v>645</v>
      </c>
      <c r="M357" t="s">
        <v>1699</v>
      </c>
      <c r="N357" t="s">
        <v>644</v>
      </c>
      <c r="O357" t="s">
        <v>668</v>
      </c>
      <c r="P357" t="s">
        <v>5</v>
      </c>
      <c r="Q357" t="s">
        <v>669</v>
      </c>
      <c r="R357" t="s">
        <v>645</v>
      </c>
      <c r="S357" t="s">
        <v>1700</v>
      </c>
      <c r="T357" t="s">
        <v>1699</v>
      </c>
    </row>
    <row r="358" spans="1:20" x14ac:dyDescent="0.25">
      <c r="A358" t="s">
        <v>147</v>
      </c>
      <c r="B358" t="s">
        <v>148</v>
      </c>
      <c r="C358">
        <v>50</v>
      </c>
      <c r="D358">
        <v>6</v>
      </c>
      <c r="E358" t="s">
        <v>1701</v>
      </c>
      <c r="F358">
        <v>200</v>
      </c>
      <c r="G358">
        <v>0</v>
      </c>
      <c r="H358" t="s">
        <v>641</v>
      </c>
      <c r="I358" t="s">
        <v>1702</v>
      </c>
      <c r="J358" t="s">
        <v>724</v>
      </c>
      <c r="K358" t="s">
        <v>644</v>
      </c>
      <c r="L358" t="s">
        <v>645</v>
      </c>
      <c r="M358" t="s">
        <v>1703</v>
      </c>
      <c r="N358" t="s">
        <v>644</v>
      </c>
      <c r="O358" t="s">
        <v>647</v>
      </c>
      <c r="P358" t="s">
        <v>5</v>
      </c>
      <c r="Q358" t="s">
        <v>648</v>
      </c>
      <c r="R358" t="s">
        <v>645</v>
      </c>
      <c r="S358" t="s">
        <v>1704</v>
      </c>
      <c r="T358" t="s">
        <v>1703</v>
      </c>
    </row>
    <row r="359" spans="1:20" x14ac:dyDescent="0.25">
      <c r="A359" t="s">
        <v>147</v>
      </c>
      <c r="B359" t="s">
        <v>148</v>
      </c>
      <c r="C359">
        <v>50</v>
      </c>
      <c r="D359">
        <v>6</v>
      </c>
      <c r="E359" t="s">
        <v>1705</v>
      </c>
      <c r="F359">
        <v>200</v>
      </c>
      <c r="G359">
        <v>0</v>
      </c>
      <c r="H359" t="s">
        <v>641</v>
      </c>
      <c r="I359" t="s">
        <v>1706</v>
      </c>
      <c r="J359" t="s">
        <v>864</v>
      </c>
      <c r="K359" t="s">
        <v>644</v>
      </c>
      <c r="L359" t="s">
        <v>645</v>
      </c>
      <c r="M359" t="s">
        <v>1707</v>
      </c>
      <c r="N359" t="s">
        <v>644</v>
      </c>
      <c r="O359" t="s">
        <v>647</v>
      </c>
      <c r="P359" t="s">
        <v>5</v>
      </c>
      <c r="Q359" t="s">
        <v>648</v>
      </c>
      <c r="R359" t="s">
        <v>645</v>
      </c>
      <c r="S359" t="s">
        <v>1708</v>
      </c>
      <c r="T359" t="s">
        <v>1707</v>
      </c>
    </row>
    <row r="360" spans="1:20" x14ac:dyDescent="0.25">
      <c r="A360" t="s">
        <v>147</v>
      </c>
      <c r="B360" t="s">
        <v>148</v>
      </c>
      <c r="C360">
        <v>50</v>
      </c>
      <c r="D360">
        <v>6</v>
      </c>
      <c r="E360" t="s">
        <v>1709</v>
      </c>
      <c r="F360">
        <v>200</v>
      </c>
      <c r="G360">
        <v>0</v>
      </c>
      <c r="H360" t="s">
        <v>641</v>
      </c>
      <c r="I360" t="s">
        <v>1710</v>
      </c>
      <c r="J360" t="s">
        <v>1711</v>
      </c>
      <c r="K360" t="s">
        <v>644</v>
      </c>
      <c r="L360" t="s">
        <v>645</v>
      </c>
      <c r="M360" t="s">
        <v>1712</v>
      </c>
      <c r="N360" t="s">
        <v>644</v>
      </c>
      <c r="O360" t="s">
        <v>668</v>
      </c>
      <c r="P360" t="s">
        <v>5</v>
      </c>
      <c r="Q360" t="s">
        <v>669</v>
      </c>
      <c r="R360" t="s">
        <v>645</v>
      </c>
      <c r="S360" t="s">
        <v>1713</v>
      </c>
      <c r="T360" t="s">
        <v>1714</v>
      </c>
    </row>
    <row r="361" spans="1:20" x14ac:dyDescent="0.25">
      <c r="A361" t="s">
        <v>147</v>
      </c>
      <c r="B361" t="s">
        <v>148</v>
      </c>
      <c r="C361">
        <v>50</v>
      </c>
      <c r="D361">
        <v>6</v>
      </c>
      <c r="E361" t="s">
        <v>1715</v>
      </c>
      <c r="F361">
        <v>200</v>
      </c>
      <c r="G361">
        <v>0</v>
      </c>
      <c r="H361" t="s">
        <v>641</v>
      </c>
      <c r="I361" t="s">
        <v>1716</v>
      </c>
      <c r="J361" t="s">
        <v>690</v>
      </c>
      <c r="K361" t="s">
        <v>644</v>
      </c>
      <c r="L361" t="s">
        <v>645</v>
      </c>
      <c r="M361" t="s">
        <v>1717</v>
      </c>
      <c r="N361" t="s">
        <v>644</v>
      </c>
      <c r="O361" t="s">
        <v>647</v>
      </c>
      <c r="P361" t="s">
        <v>5</v>
      </c>
      <c r="Q361" t="s">
        <v>648</v>
      </c>
      <c r="R361" t="s">
        <v>645</v>
      </c>
      <c r="S361" t="s">
        <v>1718</v>
      </c>
      <c r="T361" t="s">
        <v>1717</v>
      </c>
    </row>
    <row r="362" spans="1:20" x14ac:dyDescent="0.25">
      <c r="A362" t="s">
        <v>147</v>
      </c>
      <c r="B362" t="s">
        <v>148</v>
      </c>
      <c r="C362">
        <v>33.333333333333336</v>
      </c>
      <c r="D362">
        <v>3</v>
      </c>
      <c r="E362" t="s">
        <v>1719</v>
      </c>
      <c r="F362">
        <v>100</v>
      </c>
      <c r="G362">
        <v>0</v>
      </c>
      <c r="H362" t="s">
        <v>641</v>
      </c>
      <c r="I362" t="s">
        <v>1720</v>
      </c>
      <c r="J362" t="s">
        <v>694</v>
      </c>
      <c r="K362" t="s">
        <v>644</v>
      </c>
      <c r="L362" t="s">
        <v>645</v>
      </c>
      <c r="M362" t="s">
        <v>1721</v>
      </c>
      <c r="N362" t="s">
        <v>644</v>
      </c>
      <c r="O362" t="s">
        <v>726</v>
      </c>
      <c r="P362" t="s">
        <v>5</v>
      </c>
      <c r="Q362" t="s">
        <v>648</v>
      </c>
      <c r="R362" t="s">
        <v>645</v>
      </c>
      <c r="S362" t="s">
        <v>1722</v>
      </c>
      <c r="T362" t="s">
        <v>1721</v>
      </c>
    </row>
    <row r="363" spans="1:20" x14ac:dyDescent="0.25">
      <c r="A363" t="s">
        <v>638</v>
      </c>
      <c r="B363" t="s">
        <v>639</v>
      </c>
      <c r="C363">
        <v>66</v>
      </c>
      <c r="D363">
        <v>2</v>
      </c>
      <c r="E363" t="s">
        <v>1723</v>
      </c>
      <c r="F363">
        <v>100</v>
      </c>
      <c r="G363">
        <v>0</v>
      </c>
      <c r="H363" t="s">
        <v>641</v>
      </c>
      <c r="I363" t="s">
        <v>1724</v>
      </c>
      <c r="J363" t="s">
        <v>745</v>
      </c>
      <c r="K363" t="s">
        <v>644</v>
      </c>
      <c r="L363" t="s">
        <v>645</v>
      </c>
      <c r="M363" t="s">
        <v>1725</v>
      </c>
      <c r="N363" t="s">
        <v>644</v>
      </c>
      <c r="O363" t="s">
        <v>647</v>
      </c>
      <c r="P363" t="s">
        <v>5</v>
      </c>
      <c r="Q363" t="s">
        <v>648</v>
      </c>
      <c r="R363" t="s">
        <v>645</v>
      </c>
      <c r="S363" t="s">
        <v>1726</v>
      </c>
      <c r="T363" t="s">
        <v>1725</v>
      </c>
    </row>
    <row r="364" spans="1:20" x14ac:dyDescent="0.25">
      <c r="A364" t="s">
        <v>18</v>
      </c>
      <c r="B364" t="s">
        <v>19</v>
      </c>
      <c r="C364">
        <v>68</v>
      </c>
      <c r="D364">
        <v>1</v>
      </c>
      <c r="E364" t="s">
        <v>1723</v>
      </c>
      <c r="F364">
        <v>100</v>
      </c>
      <c r="G364">
        <v>0</v>
      </c>
      <c r="H364" t="s">
        <v>641</v>
      </c>
      <c r="I364" t="s">
        <v>1724</v>
      </c>
      <c r="J364" t="s">
        <v>745</v>
      </c>
      <c r="K364" t="s">
        <v>644</v>
      </c>
      <c r="L364" t="s">
        <v>645</v>
      </c>
      <c r="M364" t="s">
        <v>1725</v>
      </c>
      <c r="N364" t="s">
        <v>644</v>
      </c>
      <c r="O364" t="s">
        <v>647</v>
      </c>
      <c r="P364" t="s">
        <v>5</v>
      </c>
      <c r="Q364" t="s">
        <v>648</v>
      </c>
      <c r="R364" t="s">
        <v>645</v>
      </c>
      <c r="S364" t="s">
        <v>1726</v>
      </c>
      <c r="T364" t="s">
        <v>1725</v>
      </c>
    </row>
    <row r="365" spans="1:20" x14ac:dyDescent="0.25">
      <c r="A365" t="s">
        <v>147</v>
      </c>
      <c r="B365" t="s">
        <v>148</v>
      </c>
      <c r="C365">
        <v>50</v>
      </c>
      <c r="D365">
        <v>6</v>
      </c>
      <c r="E365" t="s">
        <v>1727</v>
      </c>
      <c r="F365">
        <v>200</v>
      </c>
      <c r="G365">
        <v>0</v>
      </c>
      <c r="H365" t="s">
        <v>641</v>
      </c>
      <c r="I365" t="s">
        <v>1728</v>
      </c>
      <c r="J365" t="s">
        <v>694</v>
      </c>
      <c r="K365" t="s">
        <v>644</v>
      </c>
      <c r="L365" t="s">
        <v>645</v>
      </c>
      <c r="M365" t="s">
        <v>1721</v>
      </c>
      <c r="N365" t="s">
        <v>644</v>
      </c>
      <c r="O365" t="s">
        <v>668</v>
      </c>
      <c r="P365" t="s">
        <v>5</v>
      </c>
      <c r="Q365" t="s">
        <v>669</v>
      </c>
      <c r="R365" t="s">
        <v>645</v>
      </c>
      <c r="S365" t="s">
        <v>1729</v>
      </c>
      <c r="T365" t="s">
        <v>1725</v>
      </c>
    </row>
    <row r="366" spans="1:20" x14ac:dyDescent="0.25">
      <c r="A366" t="s">
        <v>147</v>
      </c>
      <c r="B366" t="s">
        <v>148</v>
      </c>
      <c r="C366">
        <v>65</v>
      </c>
      <c r="D366">
        <v>9</v>
      </c>
      <c r="E366" t="s">
        <v>1730</v>
      </c>
      <c r="F366">
        <v>1406</v>
      </c>
      <c r="G366">
        <v>0</v>
      </c>
      <c r="H366" t="s">
        <v>641</v>
      </c>
      <c r="I366" t="s">
        <v>1731</v>
      </c>
      <c r="J366" t="s">
        <v>924</v>
      </c>
      <c r="K366" t="s">
        <v>644</v>
      </c>
      <c r="L366" t="s">
        <v>645</v>
      </c>
      <c r="M366" t="s">
        <v>1732</v>
      </c>
      <c r="N366" t="s">
        <v>644</v>
      </c>
      <c r="O366" t="s">
        <v>732</v>
      </c>
      <c r="P366" t="s">
        <v>5</v>
      </c>
      <c r="Q366" t="s">
        <v>669</v>
      </c>
      <c r="R366" t="s">
        <v>645</v>
      </c>
      <c r="S366" t="s">
        <v>1733</v>
      </c>
      <c r="T366" t="s">
        <v>1732</v>
      </c>
    </row>
    <row r="367" spans="1:20" x14ac:dyDescent="0.25">
      <c r="A367" t="s">
        <v>147</v>
      </c>
      <c r="B367" t="s">
        <v>148</v>
      </c>
      <c r="C367">
        <v>50</v>
      </c>
      <c r="D367">
        <v>6</v>
      </c>
      <c r="E367" t="s">
        <v>1730</v>
      </c>
      <c r="F367">
        <v>1406</v>
      </c>
      <c r="G367">
        <v>0</v>
      </c>
      <c r="H367" t="s">
        <v>641</v>
      </c>
      <c r="I367" t="s">
        <v>1731</v>
      </c>
      <c r="J367" t="s">
        <v>924</v>
      </c>
      <c r="K367" t="s">
        <v>644</v>
      </c>
      <c r="L367" t="s">
        <v>645</v>
      </c>
      <c r="M367" t="s">
        <v>1732</v>
      </c>
      <c r="N367" t="s">
        <v>644</v>
      </c>
      <c r="O367" t="s">
        <v>732</v>
      </c>
      <c r="P367" t="s">
        <v>5</v>
      </c>
      <c r="Q367" t="s">
        <v>669</v>
      </c>
      <c r="R367" t="s">
        <v>645</v>
      </c>
      <c r="S367" t="s">
        <v>1733</v>
      </c>
      <c r="T367" t="s">
        <v>1732</v>
      </c>
    </row>
    <row r="368" spans="1:20" x14ac:dyDescent="0.25">
      <c r="A368" t="s">
        <v>22</v>
      </c>
      <c r="B368" t="s">
        <v>27</v>
      </c>
      <c r="C368">
        <v>66.333333333333329</v>
      </c>
      <c r="D368">
        <v>6</v>
      </c>
      <c r="E368" t="s">
        <v>1730</v>
      </c>
      <c r="F368">
        <v>1406</v>
      </c>
      <c r="G368">
        <v>0</v>
      </c>
      <c r="H368" t="s">
        <v>641</v>
      </c>
      <c r="I368" t="s">
        <v>1731</v>
      </c>
      <c r="J368" t="s">
        <v>924</v>
      </c>
      <c r="K368" t="s">
        <v>644</v>
      </c>
      <c r="L368" t="s">
        <v>645</v>
      </c>
      <c r="M368" t="s">
        <v>1732</v>
      </c>
      <c r="N368" t="s">
        <v>644</v>
      </c>
      <c r="O368" t="s">
        <v>732</v>
      </c>
      <c r="P368" t="s">
        <v>5</v>
      </c>
      <c r="Q368" t="s">
        <v>669</v>
      </c>
      <c r="R368" t="s">
        <v>645</v>
      </c>
      <c r="S368" t="s">
        <v>1733</v>
      </c>
      <c r="T368" t="s">
        <v>1732</v>
      </c>
    </row>
    <row r="369" spans="1:20" x14ac:dyDescent="0.25">
      <c r="A369" t="s">
        <v>22</v>
      </c>
      <c r="B369" t="s">
        <v>27</v>
      </c>
      <c r="C369">
        <v>120</v>
      </c>
      <c r="D369">
        <v>2</v>
      </c>
      <c r="E369" t="s">
        <v>1730</v>
      </c>
      <c r="F369">
        <v>1406</v>
      </c>
      <c r="G369">
        <v>0</v>
      </c>
      <c r="H369" t="s">
        <v>641</v>
      </c>
      <c r="I369" t="s">
        <v>1731</v>
      </c>
      <c r="J369" t="s">
        <v>924</v>
      </c>
      <c r="K369" t="s">
        <v>644</v>
      </c>
      <c r="L369" t="s">
        <v>645</v>
      </c>
      <c r="M369" t="s">
        <v>1732</v>
      </c>
      <c r="N369" t="s">
        <v>644</v>
      </c>
      <c r="O369" t="s">
        <v>732</v>
      </c>
      <c r="P369" t="s">
        <v>5</v>
      </c>
      <c r="Q369" t="s">
        <v>669</v>
      </c>
      <c r="R369" t="s">
        <v>645</v>
      </c>
      <c r="S369" t="s">
        <v>1733</v>
      </c>
      <c r="T369" t="s">
        <v>1732</v>
      </c>
    </row>
    <row r="370" spans="1:20" x14ac:dyDescent="0.25">
      <c r="A370" t="s">
        <v>101</v>
      </c>
      <c r="B370" t="s">
        <v>74</v>
      </c>
      <c r="C370">
        <v>120</v>
      </c>
      <c r="D370">
        <v>2</v>
      </c>
      <c r="E370" t="s">
        <v>1730</v>
      </c>
      <c r="F370">
        <v>1406</v>
      </c>
      <c r="G370">
        <v>0</v>
      </c>
      <c r="H370" t="s">
        <v>641</v>
      </c>
      <c r="I370" t="s">
        <v>1731</v>
      </c>
      <c r="J370" t="s">
        <v>924</v>
      </c>
      <c r="K370" t="s">
        <v>644</v>
      </c>
      <c r="L370" t="s">
        <v>645</v>
      </c>
      <c r="M370" t="s">
        <v>1732</v>
      </c>
      <c r="N370" t="s">
        <v>644</v>
      </c>
      <c r="O370" t="s">
        <v>732</v>
      </c>
      <c r="P370" t="s">
        <v>5</v>
      </c>
      <c r="Q370" t="s">
        <v>669</v>
      </c>
      <c r="R370" t="s">
        <v>645</v>
      </c>
      <c r="S370" t="s">
        <v>1733</v>
      </c>
      <c r="T370" t="s">
        <v>1732</v>
      </c>
    </row>
    <row r="371" spans="1:20" x14ac:dyDescent="0.25">
      <c r="A371" t="s">
        <v>638</v>
      </c>
      <c r="B371" t="s">
        <v>639</v>
      </c>
      <c r="C371">
        <v>66</v>
      </c>
      <c r="D371">
        <v>4</v>
      </c>
      <c r="E371" t="s">
        <v>1734</v>
      </c>
      <c r="F371">
        <v>200</v>
      </c>
      <c r="G371">
        <v>0</v>
      </c>
      <c r="H371" t="s">
        <v>641</v>
      </c>
      <c r="I371" t="s">
        <v>1735</v>
      </c>
      <c r="J371" t="s">
        <v>690</v>
      </c>
      <c r="K371" t="s">
        <v>644</v>
      </c>
      <c r="L371" t="s">
        <v>645</v>
      </c>
      <c r="M371" t="s">
        <v>1736</v>
      </c>
      <c r="N371" t="s">
        <v>644</v>
      </c>
      <c r="O371" t="s">
        <v>668</v>
      </c>
      <c r="P371" t="s">
        <v>5</v>
      </c>
      <c r="Q371" t="s">
        <v>669</v>
      </c>
      <c r="R371" t="s">
        <v>645</v>
      </c>
      <c r="S371" t="s">
        <v>1737</v>
      </c>
      <c r="T371" t="s">
        <v>1736</v>
      </c>
    </row>
    <row r="372" spans="1:20" x14ac:dyDescent="0.25">
      <c r="A372" t="s">
        <v>18</v>
      </c>
      <c r="B372" t="s">
        <v>19</v>
      </c>
      <c r="C372">
        <v>68</v>
      </c>
      <c r="D372">
        <v>2</v>
      </c>
      <c r="E372" t="s">
        <v>1734</v>
      </c>
      <c r="F372">
        <v>200</v>
      </c>
      <c r="G372">
        <v>0</v>
      </c>
      <c r="H372" t="s">
        <v>641</v>
      </c>
      <c r="I372" t="s">
        <v>1735</v>
      </c>
      <c r="J372" t="s">
        <v>690</v>
      </c>
      <c r="K372" t="s">
        <v>644</v>
      </c>
      <c r="L372" t="s">
        <v>645</v>
      </c>
      <c r="M372" t="s">
        <v>1736</v>
      </c>
      <c r="N372" t="s">
        <v>644</v>
      </c>
      <c r="O372" t="s">
        <v>668</v>
      </c>
      <c r="P372" t="s">
        <v>5</v>
      </c>
      <c r="Q372" t="s">
        <v>669</v>
      </c>
      <c r="R372" t="s">
        <v>645</v>
      </c>
      <c r="S372" t="s">
        <v>1737</v>
      </c>
      <c r="T372" t="s">
        <v>1736</v>
      </c>
    </row>
    <row r="373" spans="1:20" x14ac:dyDescent="0.25">
      <c r="A373" t="s">
        <v>638</v>
      </c>
      <c r="B373" t="s">
        <v>639</v>
      </c>
      <c r="C373">
        <v>66</v>
      </c>
      <c r="D373">
        <v>4</v>
      </c>
      <c r="E373" t="s">
        <v>1738</v>
      </c>
      <c r="F373">
        <v>200</v>
      </c>
      <c r="G373">
        <v>0</v>
      </c>
      <c r="H373" t="s">
        <v>641</v>
      </c>
      <c r="I373" t="s">
        <v>1739</v>
      </c>
      <c r="J373" t="s">
        <v>788</v>
      </c>
      <c r="K373" t="s">
        <v>644</v>
      </c>
      <c r="L373" t="s">
        <v>645</v>
      </c>
      <c r="M373" t="s">
        <v>1740</v>
      </c>
      <c r="N373" t="s">
        <v>644</v>
      </c>
      <c r="O373" t="s">
        <v>647</v>
      </c>
      <c r="P373" t="s">
        <v>5</v>
      </c>
      <c r="Q373" t="s">
        <v>648</v>
      </c>
      <c r="R373" t="s">
        <v>645</v>
      </c>
      <c r="S373" t="s">
        <v>1741</v>
      </c>
      <c r="T373" t="s">
        <v>1740</v>
      </c>
    </row>
    <row r="374" spans="1:20" x14ac:dyDescent="0.25">
      <c r="A374" t="s">
        <v>18</v>
      </c>
      <c r="B374" t="s">
        <v>19</v>
      </c>
      <c r="C374">
        <v>68</v>
      </c>
      <c r="D374">
        <v>2</v>
      </c>
      <c r="E374" t="s">
        <v>1738</v>
      </c>
      <c r="F374">
        <v>200</v>
      </c>
      <c r="G374">
        <v>0</v>
      </c>
      <c r="H374" t="s">
        <v>641</v>
      </c>
      <c r="I374" t="s">
        <v>1739</v>
      </c>
      <c r="J374" t="s">
        <v>788</v>
      </c>
      <c r="K374" t="s">
        <v>644</v>
      </c>
      <c r="L374" t="s">
        <v>645</v>
      </c>
      <c r="M374" t="s">
        <v>1740</v>
      </c>
      <c r="N374" t="s">
        <v>644</v>
      </c>
      <c r="O374" t="s">
        <v>647</v>
      </c>
      <c r="P374" t="s">
        <v>5</v>
      </c>
      <c r="Q374" t="s">
        <v>648</v>
      </c>
      <c r="R374" t="s">
        <v>645</v>
      </c>
      <c r="S374" t="s">
        <v>1741</v>
      </c>
      <c r="T374" t="s">
        <v>1740</v>
      </c>
    </row>
    <row r="375" spans="1:20" x14ac:dyDescent="0.25">
      <c r="A375" t="s">
        <v>147</v>
      </c>
      <c r="B375" t="s">
        <v>148</v>
      </c>
      <c r="C375">
        <v>50</v>
      </c>
      <c r="D375">
        <v>6</v>
      </c>
      <c r="E375" t="s">
        <v>1742</v>
      </c>
      <c r="F375">
        <v>200</v>
      </c>
      <c r="G375">
        <v>0</v>
      </c>
      <c r="H375" t="s">
        <v>641</v>
      </c>
      <c r="I375" t="s">
        <v>1743</v>
      </c>
      <c r="J375" t="s">
        <v>724</v>
      </c>
      <c r="K375" t="s">
        <v>644</v>
      </c>
      <c r="L375" t="s">
        <v>645</v>
      </c>
      <c r="M375" t="s">
        <v>1740</v>
      </c>
      <c r="N375" t="s">
        <v>644</v>
      </c>
      <c r="O375" t="s">
        <v>647</v>
      </c>
      <c r="P375" t="s">
        <v>5</v>
      </c>
      <c r="Q375" t="s">
        <v>648</v>
      </c>
      <c r="R375" t="s">
        <v>645</v>
      </c>
      <c r="S375" t="s">
        <v>1744</v>
      </c>
      <c r="T375" t="s">
        <v>1740</v>
      </c>
    </row>
    <row r="376" spans="1:20" x14ac:dyDescent="0.25">
      <c r="A376" t="s">
        <v>147</v>
      </c>
      <c r="B376" t="s">
        <v>148</v>
      </c>
      <c r="C376">
        <v>50</v>
      </c>
      <c r="D376">
        <v>6</v>
      </c>
      <c r="E376" t="s">
        <v>1745</v>
      </c>
      <c r="F376">
        <v>200</v>
      </c>
      <c r="G376">
        <v>0</v>
      </c>
      <c r="H376" t="s">
        <v>641</v>
      </c>
      <c r="I376" t="s">
        <v>1746</v>
      </c>
      <c r="J376" t="s">
        <v>685</v>
      </c>
      <c r="K376" t="s">
        <v>644</v>
      </c>
      <c r="L376" t="s">
        <v>645</v>
      </c>
      <c r="M376" t="s">
        <v>1747</v>
      </c>
      <c r="N376" t="s">
        <v>644</v>
      </c>
      <c r="O376" t="s">
        <v>647</v>
      </c>
      <c r="P376" t="s">
        <v>5</v>
      </c>
      <c r="Q376" t="s">
        <v>648</v>
      </c>
      <c r="R376" t="s">
        <v>645</v>
      </c>
      <c r="S376" t="s">
        <v>1748</v>
      </c>
      <c r="T376" t="s">
        <v>1747</v>
      </c>
    </row>
    <row r="377" spans="1:20" x14ac:dyDescent="0.25">
      <c r="A377" t="s">
        <v>147</v>
      </c>
      <c r="B377" t="s">
        <v>148</v>
      </c>
      <c r="C377">
        <v>50</v>
      </c>
      <c r="D377">
        <v>6</v>
      </c>
      <c r="E377" t="s">
        <v>1749</v>
      </c>
      <c r="F377">
        <v>200</v>
      </c>
      <c r="G377">
        <v>0</v>
      </c>
      <c r="H377" t="s">
        <v>641</v>
      </c>
      <c r="I377" t="s">
        <v>1750</v>
      </c>
      <c r="J377" t="s">
        <v>1441</v>
      </c>
      <c r="K377" t="s">
        <v>644</v>
      </c>
      <c r="L377" t="s">
        <v>645</v>
      </c>
      <c r="M377" t="s">
        <v>1747</v>
      </c>
      <c r="N377" t="s">
        <v>644</v>
      </c>
      <c r="O377" t="s">
        <v>647</v>
      </c>
      <c r="P377" t="s">
        <v>5</v>
      </c>
      <c r="Q377" t="s">
        <v>648</v>
      </c>
      <c r="R377" t="s">
        <v>645</v>
      </c>
      <c r="S377" t="s">
        <v>1751</v>
      </c>
      <c r="T377" t="s">
        <v>1747</v>
      </c>
    </row>
    <row r="378" spans="1:20" x14ac:dyDescent="0.25">
      <c r="A378" t="s">
        <v>638</v>
      </c>
      <c r="B378" t="s">
        <v>639</v>
      </c>
      <c r="C378">
        <v>66</v>
      </c>
      <c r="D378">
        <v>2</v>
      </c>
      <c r="E378" t="s">
        <v>1752</v>
      </c>
      <c r="F378">
        <v>100</v>
      </c>
      <c r="G378">
        <v>0</v>
      </c>
      <c r="H378" t="s">
        <v>641</v>
      </c>
      <c r="I378" t="s">
        <v>1753</v>
      </c>
      <c r="J378" t="s">
        <v>685</v>
      </c>
      <c r="K378" t="s">
        <v>644</v>
      </c>
      <c r="L378" t="s">
        <v>645</v>
      </c>
      <c r="M378" t="s">
        <v>1754</v>
      </c>
      <c r="N378" t="s">
        <v>644</v>
      </c>
      <c r="O378" t="s">
        <v>668</v>
      </c>
      <c r="P378" t="s">
        <v>5</v>
      </c>
      <c r="Q378" t="s">
        <v>669</v>
      </c>
      <c r="R378" t="s">
        <v>645</v>
      </c>
      <c r="S378" t="s">
        <v>1755</v>
      </c>
      <c r="T378" t="s">
        <v>1754</v>
      </c>
    </row>
    <row r="379" spans="1:20" x14ac:dyDescent="0.25">
      <c r="A379" t="s">
        <v>18</v>
      </c>
      <c r="B379" t="s">
        <v>19</v>
      </c>
      <c r="C379">
        <v>68</v>
      </c>
      <c r="D379">
        <v>1</v>
      </c>
      <c r="E379" t="s">
        <v>1752</v>
      </c>
      <c r="F379">
        <v>100</v>
      </c>
      <c r="G379">
        <v>0</v>
      </c>
      <c r="H379" t="s">
        <v>641</v>
      </c>
      <c r="I379" t="s">
        <v>1753</v>
      </c>
      <c r="J379" t="s">
        <v>685</v>
      </c>
      <c r="K379" t="s">
        <v>644</v>
      </c>
      <c r="L379" t="s">
        <v>645</v>
      </c>
      <c r="M379" t="s">
        <v>1754</v>
      </c>
      <c r="N379" t="s">
        <v>644</v>
      </c>
      <c r="O379" t="s">
        <v>668</v>
      </c>
      <c r="P379" t="s">
        <v>5</v>
      </c>
      <c r="Q379" t="s">
        <v>669</v>
      </c>
      <c r="R379" t="s">
        <v>645</v>
      </c>
      <c r="S379" t="s">
        <v>1755</v>
      </c>
      <c r="T379" t="s">
        <v>1754</v>
      </c>
    </row>
    <row r="380" spans="1:20" x14ac:dyDescent="0.25">
      <c r="A380" t="s">
        <v>147</v>
      </c>
      <c r="B380" t="s">
        <v>148</v>
      </c>
      <c r="C380">
        <v>50</v>
      </c>
      <c r="D380">
        <v>6</v>
      </c>
      <c r="E380" t="s">
        <v>1756</v>
      </c>
      <c r="F380">
        <v>200</v>
      </c>
      <c r="G380">
        <v>0</v>
      </c>
      <c r="H380" t="s">
        <v>641</v>
      </c>
      <c r="I380" t="s">
        <v>1757</v>
      </c>
      <c r="J380" t="s">
        <v>888</v>
      </c>
      <c r="K380" t="s">
        <v>644</v>
      </c>
      <c r="L380" t="s">
        <v>645</v>
      </c>
      <c r="M380" t="s">
        <v>1758</v>
      </c>
      <c r="N380" t="s">
        <v>644</v>
      </c>
      <c r="O380" t="s">
        <v>668</v>
      </c>
      <c r="P380" t="s">
        <v>5</v>
      </c>
      <c r="Q380" t="s">
        <v>669</v>
      </c>
      <c r="R380" t="s">
        <v>645</v>
      </c>
      <c r="S380" t="s">
        <v>1759</v>
      </c>
      <c r="T380" t="s">
        <v>1758</v>
      </c>
    </row>
    <row r="381" spans="1:20" x14ac:dyDescent="0.25">
      <c r="A381" t="s">
        <v>638</v>
      </c>
      <c r="B381" t="s">
        <v>639</v>
      </c>
      <c r="C381">
        <v>66</v>
      </c>
      <c r="D381">
        <v>4</v>
      </c>
      <c r="E381" t="s">
        <v>1760</v>
      </c>
      <c r="F381">
        <v>200</v>
      </c>
      <c r="G381">
        <v>0</v>
      </c>
      <c r="H381" t="s">
        <v>641</v>
      </c>
      <c r="I381" t="s">
        <v>1761</v>
      </c>
      <c r="J381" t="s">
        <v>1099</v>
      </c>
      <c r="K381" t="s">
        <v>644</v>
      </c>
      <c r="L381" t="s">
        <v>645</v>
      </c>
      <c r="M381" t="s">
        <v>1762</v>
      </c>
      <c r="N381" t="s">
        <v>644</v>
      </c>
      <c r="O381" t="s">
        <v>668</v>
      </c>
      <c r="P381" t="s">
        <v>5</v>
      </c>
      <c r="Q381" t="s">
        <v>669</v>
      </c>
      <c r="R381" t="s">
        <v>645</v>
      </c>
      <c r="S381" t="s">
        <v>1763</v>
      </c>
      <c r="T381" t="s">
        <v>1764</v>
      </c>
    </row>
    <row r="382" spans="1:20" x14ac:dyDescent="0.25">
      <c r="A382" t="s">
        <v>18</v>
      </c>
      <c r="B382" t="s">
        <v>19</v>
      </c>
      <c r="C382">
        <v>68</v>
      </c>
      <c r="D382">
        <v>2</v>
      </c>
      <c r="E382" t="s">
        <v>1760</v>
      </c>
      <c r="F382">
        <v>200</v>
      </c>
      <c r="G382">
        <v>0</v>
      </c>
      <c r="H382" t="s">
        <v>641</v>
      </c>
      <c r="I382" t="s">
        <v>1761</v>
      </c>
      <c r="J382" t="s">
        <v>1099</v>
      </c>
      <c r="K382" t="s">
        <v>644</v>
      </c>
      <c r="L382" t="s">
        <v>645</v>
      </c>
      <c r="M382" t="s">
        <v>1762</v>
      </c>
      <c r="N382" t="s">
        <v>644</v>
      </c>
      <c r="O382" t="s">
        <v>668</v>
      </c>
      <c r="P382" t="s">
        <v>5</v>
      </c>
      <c r="Q382" t="s">
        <v>669</v>
      </c>
      <c r="R382" t="s">
        <v>645</v>
      </c>
      <c r="S382" t="s">
        <v>1763</v>
      </c>
      <c r="T382" t="s">
        <v>1764</v>
      </c>
    </row>
    <row r="383" spans="1:20" x14ac:dyDescent="0.25">
      <c r="A383" t="s">
        <v>638</v>
      </c>
      <c r="B383" t="s">
        <v>639</v>
      </c>
      <c r="C383">
        <v>66</v>
      </c>
      <c r="D383">
        <v>2</v>
      </c>
      <c r="E383" t="s">
        <v>1765</v>
      </c>
      <c r="F383">
        <v>100</v>
      </c>
      <c r="G383">
        <v>0</v>
      </c>
      <c r="H383" t="s">
        <v>641</v>
      </c>
      <c r="I383" t="s">
        <v>1766</v>
      </c>
      <c r="J383" t="s">
        <v>1673</v>
      </c>
      <c r="K383" t="s">
        <v>644</v>
      </c>
      <c r="L383" t="s">
        <v>645</v>
      </c>
      <c r="M383" t="s">
        <v>1767</v>
      </c>
      <c r="N383" t="s">
        <v>644</v>
      </c>
      <c r="O383" t="s">
        <v>668</v>
      </c>
      <c r="P383" t="s">
        <v>5</v>
      </c>
      <c r="Q383" t="s">
        <v>669</v>
      </c>
      <c r="R383" t="s">
        <v>645</v>
      </c>
      <c r="S383" t="s">
        <v>1768</v>
      </c>
      <c r="T383" t="s">
        <v>1767</v>
      </c>
    </row>
    <row r="384" spans="1:20" x14ac:dyDescent="0.25">
      <c r="A384" t="s">
        <v>18</v>
      </c>
      <c r="B384" t="s">
        <v>19</v>
      </c>
      <c r="C384">
        <v>68</v>
      </c>
      <c r="D384">
        <v>1</v>
      </c>
      <c r="E384" t="s">
        <v>1765</v>
      </c>
      <c r="F384">
        <v>100</v>
      </c>
      <c r="G384">
        <v>0</v>
      </c>
      <c r="H384" t="s">
        <v>641</v>
      </c>
      <c r="I384" t="s">
        <v>1766</v>
      </c>
      <c r="J384" t="s">
        <v>1673</v>
      </c>
      <c r="K384" t="s">
        <v>644</v>
      </c>
      <c r="L384" t="s">
        <v>645</v>
      </c>
      <c r="M384" t="s">
        <v>1767</v>
      </c>
      <c r="N384" t="s">
        <v>644</v>
      </c>
      <c r="O384" t="s">
        <v>668</v>
      </c>
      <c r="P384" t="s">
        <v>5</v>
      </c>
      <c r="Q384" t="s">
        <v>669</v>
      </c>
      <c r="R384" t="s">
        <v>645</v>
      </c>
      <c r="S384" t="s">
        <v>1768</v>
      </c>
      <c r="T384" t="s">
        <v>1767</v>
      </c>
    </row>
    <row r="385" spans="1:20" x14ac:dyDescent="0.25">
      <c r="A385" t="s">
        <v>147</v>
      </c>
      <c r="B385" t="s">
        <v>148</v>
      </c>
      <c r="C385">
        <v>50</v>
      </c>
      <c r="D385">
        <v>6</v>
      </c>
      <c r="E385" t="s">
        <v>1769</v>
      </c>
      <c r="F385">
        <v>200</v>
      </c>
      <c r="G385">
        <v>0</v>
      </c>
      <c r="H385" t="s">
        <v>641</v>
      </c>
      <c r="I385" t="s">
        <v>1770</v>
      </c>
      <c r="J385" t="s">
        <v>661</v>
      </c>
      <c r="K385" t="s">
        <v>644</v>
      </c>
      <c r="L385" t="s">
        <v>645</v>
      </c>
      <c r="M385" t="s">
        <v>1767</v>
      </c>
      <c r="N385" t="s">
        <v>644</v>
      </c>
      <c r="O385" t="s">
        <v>647</v>
      </c>
      <c r="P385" t="s">
        <v>5</v>
      </c>
      <c r="Q385" t="s">
        <v>648</v>
      </c>
      <c r="R385" t="s">
        <v>645</v>
      </c>
      <c r="S385" t="s">
        <v>1771</v>
      </c>
      <c r="T385" t="s">
        <v>1767</v>
      </c>
    </row>
    <row r="386" spans="1:20" x14ac:dyDescent="0.25">
      <c r="A386" t="s">
        <v>104</v>
      </c>
      <c r="B386" t="s">
        <v>105</v>
      </c>
      <c r="C386">
        <v>15</v>
      </c>
      <c r="D386">
        <v>2</v>
      </c>
      <c r="E386" t="s">
        <v>1772</v>
      </c>
      <c r="F386">
        <v>30</v>
      </c>
      <c r="G386">
        <v>0</v>
      </c>
      <c r="H386" t="s">
        <v>641</v>
      </c>
      <c r="I386" t="s">
        <v>1773</v>
      </c>
      <c r="J386" t="s">
        <v>1774</v>
      </c>
      <c r="K386" t="s">
        <v>1775</v>
      </c>
      <c r="L386" t="s">
        <v>1776</v>
      </c>
      <c r="M386" t="s">
        <v>1777</v>
      </c>
      <c r="N386" t="s">
        <v>644</v>
      </c>
      <c r="O386" t="s">
        <v>679</v>
      </c>
      <c r="P386" t="s">
        <v>26</v>
      </c>
      <c r="Q386" t="s">
        <v>680</v>
      </c>
      <c r="R386" t="s">
        <v>645</v>
      </c>
      <c r="S386" t="s">
        <v>1778</v>
      </c>
      <c r="T386" t="s">
        <v>1779</v>
      </c>
    </row>
    <row r="387" spans="1:20" x14ac:dyDescent="0.25">
      <c r="A387" t="s">
        <v>638</v>
      </c>
      <c r="B387" t="s">
        <v>639</v>
      </c>
      <c r="C387">
        <v>66</v>
      </c>
      <c r="D387">
        <v>2</v>
      </c>
      <c r="E387" t="s">
        <v>1780</v>
      </c>
      <c r="F387">
        <v>100</v>
      </c>
      <c r="G387">
        <v>0</v>
      </c>
      <c r="H387" t="s">
        <v>641</v>
      </c>
      <c r="I387" t="s">
        <v>1781</v>
      </c>
      <c r="J387" t="s">
        <v>736</v>
      </c>
      <c r="K387" t="s">
        <v>644</v>
      </c>
      <c r="L387" t="s">
        <v>645</v>
      </c>
      <c r="M387" t="s">
        <v>1782</v>
      </c>
      <c r="N387" t="s">
        <v>644</v>
      </c>
      <c r="O387" t="s">
        <v>647</v>
      </c>
      <c r="P387" t="s">
        <v>5</v>
      </c>
      <c r="Q387" t="s">
        <v>648</v>
      </c>
      <c r="R387" t="s">
        <v>645</v>
      </c>
      <c r="S387" t="s">
        <v>1783</v>
      </c>
      <c r="T387" t="s">
        <v>1782</v>
      </c>
    </row>
    <row r="388" spans="1:20" x14ac:dyDescent="0.25">
      <c r="A388" t="s">
        <v>18</v>
      </c>
      <c r="B388" t="s">
        <v>19</v>
      </c>
      <c r="C388">
        <v>68</v>
      </c>
      <c r="D388">
        <v>1</v>
      </c>
      <c r="E388" t="s">
        <v>1780</v>
      </c>
      <c r="F388">
        <v>100</v>
      </c>
      <c r="G388">
        <v>0</v>
      </c>
      <c r="H388" t="s">
        <v>641</v>
      </c>
      <c r="I388" t="s">
        <v>1781</v>
      </c>
      <c r="J388" t="s">
        <v>736</v>
      </c>
      <c r="K388" t="s">
        <v>644</v>
      </c>
      <c r="L388" t="s">
        <v>645</v>
      </c>
      <c r="M388" t="s">
        <v>1782</v>
      </c>
      <c r="N388" t="s">
        <v>644</v>
      </c>
      <c r="O388" t="s">
        <v>647</v>
      </c>
      <c r="P388" t="s">
        <v>5</v>
      </c>
      <c r="Q388" t="s">
        <v>648</v>
      </c>
      <c r="R388" t="s">
        <v>645</v>
      </c>
      <c r="S388" t="s">
        <v>1783</v>
      </c>
      <c r="T388" t="s">
        <v>1782</v>
      </c>
    </row>
    <row r="389" spans="1:20" x14ac:dyDescent="0.25">
      <c r="A389" t="s">
        <v>638</v>
      </c>
      <c r="B389" t="s">
        <v>639</v>
      </c>
      <c r="C389">
        <v>66</v>
      </c>
      <c r="D389">
        <v>2</v>
      </c>
      <c r="E389" t="s">
        <v>1784</v>
      </c>
      <c r="F389">
        <v>300</v>
      </c>
      <c r="G389">
        <v>0</v>
      </c>
      <c r="H389" t="s">
        <v>641</v>
      </c>
      <c r="I389" t="s">
        <v>1785</v>
      </c>
      <c r="J389" t="s">
        <v>745</v>
      </c>
      <c r="K389" t="s">
        <v>644</v>
      </c>
      <c r="L389" t="s">
        <v>645</v>
      </c>
      <c r="M389" t="s">
        <v>1786</v>
      </c>
      <c r="N389" t="s">
        <v>644</v>
      </c>
      <c r="O389" t="s">
        <v>647</v>
      </c>
      <c r="P389" t="s">
        <v>5</v>
      </c>
      <c r="Q389" t="s">
        <v>648</v>
      </c>
      <c r="R389" t="s">
        <v>1787</v>
      </c>
      <c r="S389" t="s">
        <v>1788</v>
      </c>
      <c r="T389" t="s">
        <v>1786</v>
      </c>
    </row>
    <row r="390" spans="1:20" x14ac:dyDescent="0.25">
      <c r="A390" t="s">
        <v>18</v>
      </c>
      <c r="B390" t="s">
        <v>19</v>
      </c>
      <c r="C390">
        <v>68</v>
      </c>
      <c r="D390">
        <v>1</v>
      </c>
      <c r="E390" t="s">
        <v>1784</v>
      </c>
      <c r="F390">
        <v>300</v>
      </c>
      <c r="G390">
        <v>0</v>
      </c>
      <c r="H390" t="s">
        <v>641</v>
      </c>
      <c r="I390" t="s">
        <v>1785</v>
      </c>
      <c r="J390" t="s">
        <v>745</v>
      </c>
      <c r="K390" t="s">
        <v>644</v>
      </c>
      <c r="L390" t="s">
        <v>645</v>
      </c>
      <c r="M390" t="s">
        <v>1786</v>
      </c>
      <c r="N390" t="s">
        <v>644</v>
      </c>
      <c r="O390" t="s">
        <v>647</v>
      </c>
      <c r="P390" t="s">
        <v>5</v>
      </c>
      <c r="Q390" t="s">
        <v>648</v>
      </c>
      <c r="R390" t="s">
        <v>1787</v>
      </c>
      <c r="S390" t="s">
        <v>1788</v>
      </c>
      <c r="T390" t="s">
        <v>1786</v>
      </c>
    </row>
    <row r="391" spans="1:20" x14ac:dyDescent="0.25">
      <c r="A391" t="s">
        <v>638</v>
      </c>
      <c r="B391" t="s">
        <v>639</v>
      </c>
      <c r="C391">
        <v>66</v>
      </c>
      <c r="D391">
        <v>4</v>
      </c>
      <c r="E391" t="s">
        <v>1784</v>
      </c>
      <c r="F391">
        <v>300</v>
      </c>
      <c r="G391">
        <v>0</v>
      </c>
      <c r="H391" t="s">
        <v>641</v>
      </c>
      <c r="I391" t="s">
        <v>1785</v>
      </c>
      <c r="J391" t="s">
        <v>745</v>
      </c>
      <c r="K391" t="s">
        <v>644</v>
      </c>
      <c r="L391" t="s">
        <v>645</v>
      </c>
      <c r="M391" t="s">
        <v>1786</v>
      </c>
      <c r="N391" t="s">
        <v>644</v>
      </c>
      <c r="O391" t="s">
        <v>647</v>
      </c>
      <c r="P391" t="s">
        <v>5</v>
      </c>
      <c r="Q391" t="s">
        <v>648</v>
      </c>
      <c r="R391" t="s">
        <v>1787</v>
      </c>
      <c r="S391" t="s">
        <v>1788</v>
      </c>
      <c r="T391" t="s">
        <v>1786</v>
      </c>
    </row>
    <row r="392" spans="1:20" x14ac:dyDescent="0.25">
      <c r="A392" t="s">
        <v>18</v>
      </c>
      <c r="B392" t="s">
        <v>19</v>
      </c>
      <c r="C392">
        <v>68</v>
      </c>
      <c r="D392">
        <v>2</v>
      </c>
      <c r="E392" t="s">
        <v>1784</v>
      </c>
      <c r="F392">
        <v>300</v>
      </c>
      <c r="G392">
        <v>0</v>
      </c>
      <c r="H392" t="s">
        <v>641</v>
      </c>
      <c r="I392" t="s">
        <v>1785</v>
      </c>
      <c r="J392" t="s">
        <v>745</v>
      </c>
      <c r="K392" t="s">
        <v>644</v>
      </c>
      <c r="L392" t="s">
        <v>645</v>
      </c>
      <c r="M392" t="s">
        <v>1786</v>
      </c>
      <c r="N392" t="s">
        <v>644</v>
      </c>
      <c r="O392" t="s">
        <v>647</v>
      </c>
      <c r="P392" t="s">
        <v>5</v>
      </c>
      <c r="Q392" t="s">
        <v>648</v>
      </c>
      <c r="R392" t="s">
        <v>1787</v>
      </c>
      <c r="S392" t="s">
        <v>1788</v>
      </c>
      <c r="T392" t="s">
        <v>1786</v>
      </c>
    </row>
    <row r="393" spans="1:20" x14ac:dyDescent="0.25">
      <c r="A393" t="s">
        <v>147</v>
      </c>
      <c r="B393" t="s">
        <v>148</v>
      </c>
      <c r="C393">
        <v>50</v>
      </c>
      <c r="D393">
        <v>6</v>
      </c>
      <c r="E393" t="s">
        <v>1789</v>
      </c>
      <c r="F393">
        <v>200</v>
      </c>
      <c r="G393">
        <v>0</v>
      </c>
      <c r="H393" t="s">
        <v>641</v>
      </c>
      <c r="I393" t="s">
        <v>1790</v>
      </c>
      <c r="J393" t="s">
        <v>694</v>
      </c>
      <c r="K393" t="s">
        <v>644</v>
      </c>
      <c r="L393" t="s">
        <v>645</v>
      </c>
      <c r="M393" t="s">
        <v>1791</v>
      </c>
      <c r="N393" t="s">
        <v>644</v>
      </c>
      <c r="O393" t="s">
        <v>647</v>
      </c>
      <c r="P393" t="s">
        <v>5</v>
      </c>
      <c r="Q393" t="s">
        <v>648</v>
      </c>
      <c r="R393" t="s">
        <v>1792</v>
      </c>
      <c r="S393" t="s">
        <v>1793</v>
      </c>
      <c r="T393" t="s">
        <v>1794</v>
      </c>
    </row>
    <row r="394" spans="1:20" x14ac:dyDescent="0.25">
      <c r="A394" t="s">
        <v>147</v>
      </c>
      <c r="B394" t="s">
        <v>148</v>
      </c>
      <c r="C394">
        <v>50</v>
      </c>
      <c r="D394">
        <v>6</v>
      </c>
      <c r="E394" t="s">
        <v>1795</v>
      </c>
      <c r="F394">
        <v>200</v>
      </c>
      <c r="G394">
        <v>0</v>
      </c>
      <c r="H394" t="s">
        <v>641</v>
      </c>
      <c r="I394" t="s">
        <v>1796</v>
      </c>
      <c r="J394" t="s">
        <v>788</v>
      </c>
      <c r="K394" t="s">
        <v>644</v>
      </c>
      <c r="L394" t="s">
        <v>645</v>
      </c>
      <c r="M394" t="s">
        <v>1797</v>
      </c>
      <c r="N394" t="s">
        <v>644</v>
      </c>
      <c r="O394" t="s">
        <v>647</v>
      </c>
      <c r="P394" t="s">
        <v>5</v>
      </c>
      <c r="Q394" t="s">
        <v>648</v>
      </c>
      <c r="R394" t="s">
        <v>1798</v>
      </c>
      <c r="S394" t="s">
        <v>1799</v>
      </c>
      <c r="T394" t="s">
        <v>1797</v>
      </c>
    </row>
    <row r="395" spans="1:20" x14ac:dyDescent="0.25">
      <c r="A395" t="s">
        <v>147</v>
      </c>
      <c r="B395" t="s">
        <v>148</v>
      </c>
      <c r="C395">
        <v>33.333333333333336</v>
      </c>
      <c r="D395">
        <v>3</v>
      </c>
      <c r="E395" t="s">
        <v>1800</v>
      </c>
      <c r="F395">
        <v>100</v>
      </c>
      <c r="G395">
        <v>0</v>
      </c>
      <c r="H395" t="s">
        <v>641</v>
      </c>
      <c r="I395" t="s">
        <v>1801</v>
      </c>
      <c r="J395" t="s">
        <v>745</v>
      </c>
      <c r="K395" t="s">
        <v>644</v>
      </c>
      <c r="L395" t="s">
        <v>645</v>
      </c>
      <c r="M395" t="s">
        <v>1802</v>
      </c>
      <c r="N395" t="s">
        <v>644</v>
      </c>
      <c r="O395" t="s">
        <v>647</v>
      </c>
      <c r="P395" t="s">
        <v>5</v>
      </c>
      <c r="Q395" t="s">
        <v>648</v>
      </c>
      <c r="R395" t="s">
        <v>645</v>
      </c>
      <c r="S395" t="s">
        <v>1803</v>
      </c>
      <c r="T395" t="s">
        <v>1802</v>
      </c>
    </row>
    <row r="396" spans="1:20" x14ac:dyDescent="0.25">
      <c r="A396" t="s">
        <v>22</v>
      </c>
      <c r="B396" t="s">
        <v>27</v>
      </c>
      <c r="C396">
        <v>79</v>
      </c>
      <c r="D396">
        <v>1</v>
      </c>
      <c r="E396" t="s">
        <v>1804</v>
      </c>
      <c r="F396">
        <v>79</v>
      </c>
      <c r="G396">
        <v>0</v>
      </c>
      <c r="H396" t="s">
        <v>673</v>
      </c>
      <c r="I396" t="s">
        <v>1805</v>
      </c>
      <c r="J396" t="s">
        <v>1806</v>
      </c>
      <c r="K396" t="s">
        <v>1807</v>
      </c>
      <c r="L396" t="s">
        <v>1808</v>
      </c>
      <c r="M396" t="s">
        <v>1809</v>
      </c>
      <c r="N396" t="s">
        <v>644</v>
      </c>
      <c r="O396" t="s">
        <v>679</v>
      </c>
      <c r="P396" t="s">
        <v>26</v>
      </c>
      <c r="Q396" t="s">
        <v>680</v>
      </c>
      <c r="R396" t="s">
        <v>645</v>
      </c>
      <c r="S396" t="s">
        <v>1810</v>
      </c>
      <c r="T396" t="s">
        <v>1809</v>
      </c>
    </row>
    <row r="397" spans="1:20" x14ac:dyDescent="0.25">
      <c r="A397" t="s">
        <v>296</v>
      </c>
      <c r="B397" t="s">
        <v>297</v>
      </c>
      <c r="C397">
        <v>120</v>
      </c>
      <c r="D397">
        <v>1</v>
      </c>
      <c r="E397" t="s">
        <v>1811</v>
      </c>
      <c r="F397">
        <v>160</v>
      </c>
      <c r="G397">
        <v>0</v>
      </c>
      <c r="H397" t="s">
        <v>641</v>
      </c>
      <c r="I397" t="s">
        <v>1812</v>
      </c>
      <c r="J397" t="s">
        <v>1813</v>
      </c>
      <c r="K397" t="s">
        <v>644</v>
      </c>
      <c r="L397" t="s">
        <v>645</v>
      </c>
      <c r="M397" t="s">
        <v>1814</v>
      </c>
      <c r="N397" t="s">
        <v>644</v>
      </c>
      <c r="O397" t="s">
        <v>668</v>
      </c>
      <c r="P397" t="s">
        <v>5</v>
      </c>
      <c r="Q397" t="s">
        <v>669</v>
      </c>
      <c r="R397" t="s">
        <v>645</v>
      </c>
      <c r="S397" t="s">
        <v>1815</v>
      </c>
      <c r="T397" t="s">
        <v>1816</v>
      </c>
    </row>
    <row r="398" spans="1:20" x14ac:dyDescent="0.25">
      <c r="A398" t="s">
        <v>294</v>
      </c>
      <c r="B398" t="s">
        <v>295</v>
      </c>
      <c r="C398">
        <v>120</v>
      </c>
      <c r="D398">
        <v>1</v>
      </c>
      <c r="E398" t="s">
        <v>1811</v>
      </c>
      <c r="F398">
        <v>160</v>
      </c>
      <c r="G398">
        <v>0</v>
      </c>
      <c r="H398" t="s">
        <v>641</v>
      </c>
      <c r="I398" t="s">
        <v>1812</v>
      </c>
      <c r="J398" t="s">
        <v>1813</v>
      </c>
      <c r="K398" t="s">
        <v>644</v>
      </c>
      <c r="L398" t="s">
        <v>645</v>
      </c>
      <c r="M398" t="s">
        <v>1814</v>
      </c>
      <c r="N398" t="s">
        <v>644</v>
      </c>
      <c r="O398" t="s">
        <v>668</v>
      </c>
      <c r="P398" t="s">
        <v>5</v>
      </c>
      <c r="Q398" t="s">
        <v>669</v>
      </c>
      <c r="R398" t="s">
        <v>645</v>
      </c>
      <c r="S398" t="s">
        <v>1815</v>
      </c>
      <c r="T398" t="s">
        <v>1816</v>
      </c>
    </row>
    <row r="399" spans="1:20" x14ac:dyDescent="0.25">
      <c r="A399" t="s">
        <v>22</v>
      </c>
      <c r="B399" t="s">
        <v>27</v>
      </c>
      <c r="C399">
        <v>79</v>
      </c>
      <c r="D399">
        <v>1</v>
      </c>
      <c r="E399" t="s">
        <v>1817</v>
      </c>
      <c r="F399">
        <v>79</v>
      </c>
      <c r="G399">
        <v>0</v>
      </c>
      <c r="H399" t="s">
        <v>673</v>
      </c>
      <c r="I399" t="s">
        <v>1818</v>
      </c>
      <c r="J399" t="s">
        <v>1819</v>
      </c>
      <c r="K399" t="s">
        <v>1820</v>
      </c>
      <c r="L399" t="s">
        <v>1821</v>
      </c>
      <c r="M399" t="s">
        <v>1822</v>
      </c>
      <c r="N399" t="s">
        <v>644</v>
      </c>
      <c r="O399" t="s">
        <v>679</v>
      </c>
      <c r="P399" t="s">
        <v>26</v>
      </c>
      <c r="Q399" t="s">
        <v>680</v>
      </c>
      <c r="R399" t="s">
        <v>645</v>
      </c>
      <c r="S399" t="s">
        <v>1823</v>
      </c>
      <c r="T399" t="s">
        <v>1824</v>
      </c>
    </row>
    <row r="400" spans="1:20" x14ac:dyDescent="0.25">
      <c r="A400" t="s">
        <v>240</v>
      </c>
      <c r="B400" t="s">
        <v>246</v>
      </c>
      <c r="C400">
        <v>139</v>
      </c>
      <c r="D400">
        <v>1</v>
      </c>
      <c r="E400" t="s">
        <v>1825</v>
      </c>
      <c r="F400">
        <v>188.99</v>
      </c>
      <c r="G400">
        <v>0</v>
      </c>
      <c r="H400" t="s">
        <v>641</v>
      </c>
      <c r="I400" t="s">
        <v>1826</v>
      </c>
      <c r="J400" t="s">
        <v>1126</v>
      </c>
      <c r="K400" t="s">
        <v>644</v>
      </c>
      <c r="L400" t="s">
        <v>645</v>
      </c>
      <c r="M400" t="s">
        <v>1827</v>
      </c>
      <c r="N400" t="s">
        <v>644</v>
      </c>
      <c r="O400" t="s">
        <v>668</v>
      </c>
      <c r="P400" t="s">
        <v>5</v>
      </c>
      <c r="Q400" t="s">
        <v>669</v>
      </c>
      <c r="R400" t="s">
        <v>645</v>
      </c>
      <c r="S400" t="s">
        <v>1828</v>
      </c>
      <c r="T400" t="s">
        <v>1827</v>
      </c>
    </row>
    <row r="401" spans="1:20" x14ac:dyDescent="0.25">
      <c r="A401" t="s">
        <v>294</v>
      </c>
      <c r="B401" t="s">
        <v>295</v>
      </c>
      <c r="C401">
        <v>120</v>
      </c>
      <c r="D401">
        <v>1</v>
      </c>
      <c r="E401" t="s">
        <v>1825</v>
      </c>
      <c r="F401">
        <v>188.99</v>
      </c>
      <c r="G401">
        <v>0</v>
      </c>
      <c r="H401" t="s">
        <v>641</v>
      </c>
      <c r="I401" t="s">
        <v>1826</v>
      </c>
      <c r="J401" t="s">
        <v>1126</v>
      </c>
      <c r="K401" t="s">
        <v>644</v>
      </c>
      <c r="L401" t="s">
        <v>645</v>
      </c>
      <c r="M401" t="s">
        <v>1827</v>
      </c>
      <c r="N401" t="s">
        <v>644</v>
      </c>
      <c r="O401" t="s">
        <v>668</v>
      </c>
      <c r="P401" t="s">
        <v>5</v>
      </c>
      <c r="Q401" t="s">
        <v>669</v>
      </c>
      <c r="R401" t="s">
        <v>645</v>
      </c>
      <c r="S401" t="s">
        <v>1828</v>
      </c>
      <c r="T401" t="s">
        <v>1827</v>
      </c>
    </row>
    <row r="402" spans="1:20" x14ac:dyDescent="0.25">
      <c r="A402" t="s">
        <v>147</v>
      </c>
      <c r="B402" t="s">
        <v>148</v>
      </c>
      <c r="C402">
        <v>50</v>
      </c>
      <c r="D402">
        <v>6</v>
      </c>
      <c r="E402" t="s">
        <v>1829</v>
      </c>
      <c r="F402">
        <v>200</v>
      </c>
      <c r="G402">
        <v>0</v>
      </c>
      <c r="H402" t="s">
        <v>641</v>
      </c>
      <c r="I402" t="s">
        <v>1830</v>
      </c>
      <c r="J402" t="s">
        <v>736</v>
      </c>
      <c r="K402" t="s">
        <v>644</v>
      </c>
      <c r="L402" t="s">
        <v>645</v>
      </c>
      <c r="M402" t="s">
        <v>1827</v>
      </c>
      <c r="N402" t="s">
        <v>644</v>
      </c>
      <c r="O402" t="s">
        <v>668</v>
      </c>
      <c r="P402" t="s">
        <v>5</v>
      </c>
      <c r="Q402" t="s">
        <v>669</v>
      </c>
      <c r="R402" t="s">
        <v>645</v>
      </c>
      <c r="S402" t="s">
        <v>1831</v>
      </c>
      <c r="T402" t="s">
        <v>1832</v>
      </c>
    </row>
    <row r="403" spans="1:20" x14ac:dyDescent="0.25">
      <c r="A403" t="s">
        <v>147</v>
      </c>
      <c r="B403" t="s">
        <v>148</v>
      </c>
      <c r="C403">
        <v>50</v>
      </c>
      <c r="D403">
        <v>6</v>
      </c>
      <c r="E403" t="s">
        <v>1833</v>
      </c>
      <c r="F403">
        <v>200</v>
      </c>
      <c r="G403">
        <v>0</v>
      </c>
      <c r="H403" t="s">
        <v>641</v>
      </c>
      <c r="I403" t="s">
        <v>1834</v>
      </c>
      <c r="J403" t="s">
        <v>1520</v>
      </c>
      <c r="K403" t="s">
        <v>644</v>
      </c>
      <c r="L403" t="s">
        <v>645</v>
      </c>
      <c r="M403" t="s">
        <v>1835</v>
      </c>
      <c r="N403" t="s">
        <v>644</v>
      </c>
      <c r="O403" t="s">
        <v>668</v>
      </c>
      <c r="P403" t="s">
        <v>5</v>
      </c>
      <c r="Q403" t="s">
        <v>669</v>
      </c>
      <c r="R403" t="s">
        <v>645</v>
      </c>
      <c r="S403" t="s">
        <v>1836</v>
      </c>
      <c r="T403" t="s">
        <v>1837</v>
      </c>
    </row>
    <row r="404" spans="1:20" x14ac:dyDescent="0.25">
      <c r="A404" t="s">
        <v>101</v>
      </c>
      <c r="B404" t="s">
        <v>74</v>
      </c>
      <c r="C404">
        <v>120</v>
      </c>
      <c r="D404">
        <v>1</v>
      </c>
      <c r="E404" t="s">
        <v>1838</v>
      </c>
      <c r="F404">
        <v>99</v>
      </c>
      <c r="G404">
        <v>0</v>
      </c>
      <c r="H404" t="s">
        <v>641</v>
      </c>
      <c r="I404" t="s">
        <v>1839</v>
      </c>
      <c r="J404" t="s">
        <v>1840</v>
      </c>
      <c r="K404" t="s">
        <v>644</v>
      </c>
      <c r="L404" t="s">
        <v>645</v>
      </c>
      <c r="M404" t="s">
        <v>1841</v>
      </c>
      <c r="N404" t="s">
        <v>644</v>
      </c>
      <c r="O404" t="s">
        <v>647</v>
      </c>
      <c r="P404" t="s">
        <v>5</v>
      </c>
      <c r="Q404" t="s">
        <v>648</v>
      </c>
      <c r="R404" t="s">
        <v>645</v>
      </c>
      <c r="S404" t="s">
        <v>1842</v>
      </c>
      <c r="T404" t="s">
        <v>1841</v>
      </c>
    </row>
    <row r="405" spans="1:20" x14ac:dyDescent="0.25">
      <c r="A405" t="s">
        <v>147</v>
      </c>
      <c r="B405" t="s">
        <v>148</v>
      </c>
      <c r="C405">
        <v>50</v>
      </c>
      <c r="D405">
        <v>6</v>
      </c>
      <c r="E405" t="s">
        <v>1843</v>
      </c>
      <c r="F405">
        <v>200</v>
      </c>
      <c r="G405">
        <v>0</v>
      </c>
      <c r="H405" t="s">
        <v>641</v>
      </c>
      <c r="I405" t="s">
        <v>1844</v>
      </c>
      <c r="J405" t="s">
        <v>1314</v>
      </c>
      <c r="K405" t="s">
        <v>644</v>
      </c>
      <c r="L405" t="s">
        <v>645</v>
      </c>
      <c r="M405" t="s">
        <v>1841</v>
      </c>
      <c r="N405" t="s">
        <v>644</v>
      </c>
      <c r="O405" t="s">
        <v>647</v>
      </c>
      <c r="P405" t="s">
        <v>5</v>
      </c>
      <c r="Q405" t="s">
        <v>648</v>
      </c>
      <c r="R405" t="s">
        <v>645</v>
      </c>
      <c r="S405" t="s">
        <v>1845</v>
      </c>
      <c r="T405" t="s">
        <v>1841</v>
      </c>
    </row>
    <row r="406" spans="1:20" x14ac:dyDescent="0.25">
      <c r="A406" t="s">
        <v>147</v>
      </c>
      <c r="B406" t="s">
        <v>148</v>
      </c>
      <c r="C406">
        <v>50</v>
      </c>
      <c r="D406">
        <v>6</v>
      </c>
      <c r="E406" t="s">
        <v>1846</v>
      </c>
      <c r="F406">
        <v>200</v>
      </c>
      <c r="G406">
        <v>0</v>
      </c>
      <c r="H406" t="s">
        <v>641</v>
      </c>
      <c r="I406" t="s">
        <v>1847</v>
      </c>
      <c r="J406" t="s">
        <v>981</v>
      </c>
      <c r="K406" t="s">
        <v>644</v>
      </c>
      <c r="L406" t="s">
        <v>645</v>
      </c>
      <c r="M406" t="s">
        <v>1848</v>
      </c>
      <c r="N406" t="s">
        <v>644</v>
      </c>
      <c r="O406" t="s">
        <v>647</v>
      </c>
      <c r="P406" t="s">
        <v>5</v>
      </c>
      <c r="Q406" t="s">
        <v>648</v>
      </c>
      <c r="R406" t="s">
        <v>645</v>
      </c>
      <c r="S406" t="s">
        <v>1849</v>
      </c>
      <c r="T406" t="s">
        <v>1848</v>
      </c>
    </row>
    <row r="407" spans="1:20" x14ac:dyDescent="0.25">
      <c r="A407" t="s">
        <v>147</v>
      </c>
      <c r="B407" t="s">
        <v>148</v>
      </c>
      <c r="C407">
        <v>65</v>
      </c>
      <c r="D407">
        <v>9</v>
      </c>
      <c r="E407" t="s">
        <v>1850</v>
      </c>
      <c r="F407">
        <v>310</v>
      </c>
      <c r="G407">
        <v>0</v>
      </c>
      <c r="H407" t="s">
        <v>641</v>
      </c>
      <c r="I407" t="s">
        <v>1851</v>
      </c>
      <c r="J407" t="s">
        <v>1003</v>
      </c>
      <c r="K407" t="s">
        <v>644</v>
      </c>
      <c r="L407" t="s">
        <v>645</v>
      </c>
      <c r="M407" t="s">
        <v>1848</v>
      </c>
      <c r="N407" t="s">
        <v>644</v>
      </c>
      <c r="O407" t="s">
        <v>668</v>
      </c>
      <c r="P407" t="s">
        <v>5</v>
      </c>
      <c r="Q407" t="s">
        <v>669</v>
      </c>
      <c r="R407" t="s">
        <v>645</v>
      </c>
      <c r="S407" t="s">
        <v>1852</v>
      </c>
      <c r="T407" t="s">
        <v>1848</v>
      </c>
    </row>
    <row r="408" spans="1:20" x14ac:dyDescent="0.25">
      <c r="A408" t="s">
        <v>147</v>
      </c>
      <c r="B408" t="s">
        <v>148</v>
      </c>
      <c r="C408">
        <v>33.333333333333336</v>
      </c>
      <c r="D408">
        <v>3</v>
      </c>
      <c r="E408" t="s">
        <v>1853</v>
      </c>
      <c r="F408">
        <v>100</v>
      </c>
      <c r="G408">
        <v>0</v>
      </c>
      <c r="H408" t="s">
        <v>641</v>
      </c>
      <c r="I408" t="s">
        <v>1854</v>
      </c>
      <c r="J408" t="s">
        <v>724</v>
      </c>
      <c r="K408" t="s">
        <v>644</v>
      </c>
      <c r="L408" t="s">
        <v>645</v>
      </c>
      <c r="M408" t="s">
        <v>1848</v>
      </c>
      <c r="N408" t="s">
        <v>644</v>
      </c>
      <c r="O408" t="s">
        <v>647</v>
      </c>
      <c r="P408" t="s">
        <v>5</v>
      </c>
      <c r="Q408" t="s">
        <v>648</v>
      </c>
      <c r="R408" t="s">
        <v>645</v>
      </c>
      <c r="S408" t="s">
        <v>1855</v>
      </c>
      <c r="T408" t="s">
        <v>1848</v>
      </c>
    </row>
    <row r="409" spans="1:20" x14ac:dyDescent="0.25">
      <c r="A409" t="s">
        <v>147</v>
      </c>
      <c r="B409" t="s">
        <v>148</v>
      </c>
      <c r="C409">
        <v>65</v>
      </c>
      <c r="D409">
        <v>9</v>
      </c>
      <c r="E409" t="s">
        <v>1856</v>
      </c>
      <c r="F409">
        <v>310</v>
      </c>
      <c r="G409">
        <v>0</v>
      </c>
      <c r="H409" t="s">
        <v>641</v>
      </c>
      <c r="I409" t="s">
        <v>1857</v>
      </c>
      <c r="J409" t="s">
        <v>657</v>
      </c>
      <c r="K409" t="s">
        <v>644</v>
      </c>
      <c r="L409" t="s">
        <v>645</v>
      </c>
      <c r="M409" t="s">
        <v>1858</v>
      </c>
      <c r="N409" t="s">
        <v>644</v>
      </c>
      <c r="O409" t="s">
        <v>647</v>
      </c>
      <c r="P409" t="s">
        <v>5</v>
      </c>
      <c r="Q409" t="s">
        <v>648</v>
      </c>
      <c r="R409" t="s">
        <v>645</v>
      </c>
      <c r="S409" t="s">
        <v>1859</v>
      </c>
      <c r="T409" t="s">
        <v>1860</v>
      </c>
    </row>
    <row r="410" spans="1:20" x14ac:dyDescent="0.25">
      <c r="A410" t="s">
        <v>638</v>
      </c>
      <c r="B410" t="s">
        <v>639</v>
      </c>
      <c r="C410">
        <v>66</v>
      </c>
      <c r="D410">
        <v>8</v>
      </c>
      <c r="E410" t="s">
        <v>1861</v>
      </c>
      <c r="F410">
        <v>400</v>
      </c>
      <c r="G410">
        <v>0</v>
      </c>
      <c r="H410" t="s">
        <v>641</v>
      </c>
      <c r="I410" t="s">
        <v>1862</v>
      </c>
      <c r="J410" t="s">
        <v>1863</v>
      </c>
      <c r="K410" t="s">
        <v>644</v>
      </c>
      <c r="L410" t="s">
        <v>645</v>
      </c>
      <c r="M410" t="s">
        <v>1864</v>
      </c>
      <c r="N410" t="s">
        <v>644</v>
      </c>
      <c r="O410" t="s">
        <v>647</v>
      </c>
      <c r="P410" t="s">
        <v>5</v>
      </c>
      <c r="Q410" t="s">
        <v>648</v>
      </c>
      <c r="R410" t="s">
        <v>645</v>
      </c>
      <c r="S410" t="s">
        <v>1865</v>
      </c>
      <c r="T410" t="s">
        <v>1864</v>
      </c>
    </row>
    <row r="411" spans="1:20" x14ac:dyDescent="0.25">
      <c r="A411" t="s">
        <v>18</v>
      </c>
      <c r="B411" t="s">
        <v>19</v>
      </c>
      <c r="C411">
        <v>68</v>
      </c>
      <c r="D411">
        <v>4</v>
      </c>
      <c r="E411" t="s">
        <v>1861</v>
      </c>
      <c r="F411">
        <v>400</v>
      </c>
      <c r="G411">
        <v>0</v>
      </c>
      <c r="H411" t="s">
        <v>641</v>
      </c>
      <c r="I411" t="s">
        <v>1862</v>
      </c>
      <c r="J411" t="s">
        <v>1863</v>
      </c>
      <c r="K411" t="s">
        <v>644</v>
      </c>
      <c r="L411" t="s">
        <v>645</v>
      </c>
      <c r="M411" t="s">
        <v>1864</v>
      </c>
      <c r="N411" t="s">
        <v>644</v>
      </c>
      <c r="O411" t="s">
        <v>647</v>
      </c>
      <c r="P411" t="s">
        <v>5</v>
      </c>
      <c r="Q411" t="s">
        <v>648</v>
      </c>
      <c r="R411" t="s">
        <v>645</v>
      </c>
      <c r="S411" t="s">
        <v>1865</v>
      </c>
      <c r="T411" t="s">
        <v>1864</v>
      </c>
    </row>
    <row r="412" spans="1:20" x14ac:dyDescent="0.25">
      <c r="A412" t="s">
        <v>22</v>
      </c>
      <c r="B412" t="s">
        <v>27</v>
      </c>
      <c r="C412">
        <v>66.333333333333329</v>
      </c>
      <c r="D412">
        <v>3</v>
      </c>
      <c r="E412" t="s">
        <v>1866</v>
      </c>
      <c r="F412">
        <v>250</v>
      </c>
      <c r="G412">
        <v>0</v>
      </c>
      <c r="H412" t="s">
        <v>641</v>
      </c>
      <c r="I412" t="s">
        <v>1867</v>
      </c>
      <c r="J412" t="s">
        <v>1868</v>
      </c>
      <c r="K412" t="s">
        <v>644</v>
      </c>
      <c r="L412" t="s">
        <v>645</v>
      </c>
      <c r="M412" t="s">
        <v>1864</v>
      </c>
      <c r="N412" t="s">
        <v>644</v>
      </c>
      <c r="O412" t="s">
        <v>668</v>
      </c>
      <c r="P412" t="s">
        <v>5</v>
      </c>
      <c r="Q412" t="s">
        <v>669</v>
      </c>
      <c r="R412" t="s">
        <v>645</v>
      </c>
      <c r="S412" t="s">
        <v>1869</v>
      </c>
      <c r="T412" t="s">
        <v>1864</v>
      </c>
    </row>
    <row r="413" spans="1:20" x14ac:dyDescent="0.25">
      <c r="A413" t="s">
        <v>601</v>
      </c>
      <c r="B413" t="s">
        <v>1870</v>
      </c>
      <c r="C413">
        <v>87.2</v>
      </c>
      <c r="D413">
        <v>1</v>
      </c>
      <c r="E413" t="s">
        <v>1871</v>
      </c>
      <c r="F413">
        <v>87.2</v>
      </c>
      <c r="G413">
        <v>0</v>
      </c>
      <c r="H413" t="s">
        <v>673</v>
      </c>
      <c r="I413" t="s">
        <v>1872</v>
      </c>
      <c r="J413" t="s">
        <v>1873</v>
      </c>
      <c r="K413" t="s">
        <v>1874</v>
      </c>
      <c r="L413" t="s">
        <v>1875</v>
      </c>
      <c r="M413" t="s">
        <v>1876</v>
      </c>
      <c r="N413" t="s">
        <v>644</v>
      </c>
      <c r="O413" t="s">
        <v>811</v>
      </c>
      <c r="P413" t="s">
        <v>23</v>
      </c>
      <c r="Q413" t="s">
        <v>812</v>
      </c>
      <c r="R413" t="s">
        <v>645</v>
      </c>
      <c r="S413" t="s">
        <v>1877</v>
      </c>
      <c r="T413" t="s">
        <v>1876</v>
      </c>
    </row>
    <row r="414" spans="1:20" x14ac:dyDescent="0.25">
      <c r="A414" t="s">
        <v>638</v>
      </c>
      <c r="B414" t="s">
        <v>639</v>
      </c>
      <c r="C414">
        <v>66</v>
      </c>
      <c r="D414">
        <v>2</v>
      </c>
      <c r="E414" t="s">
        <v>1878</v>
      </c>
      <c r="F414">
        <v>100</v>
      </c>
      <c r="G414">
        <v>0</v>
      </c>
      <c r="H414" t="s">
        <v>641</v>
      </c>
      <c r="I414" t="s">
        <v>1879</v>
      </c>
      <c r="J414" t="s">
        <v>694</v>
      </c>
      <c r="K414" t="s">
        <v>644</v>
      </c>
      <c r="L414" t="s">
        <v>645</v>
      </c>
      <c r="M414" t="s">
        <v>1880</v>
      </c>
      <c r="N414" t="s">
        <v>644</v>
      </c>
      <c r="O414" t="s">
        <v>732</v>
      </c>
      <c r="P414" t="s">
        <v>5</v>
      </c>
      <c r="Q414" t="s">
        <v>669</v>
      </c>
      <c r="R414" t="s">
        <v>645</v>
      </c>
      <c r="S414" t="s">
        <v>1881</v>
      </c>
      <c r="T414" t="s">
        <v>1876</v>
      </c>
    </row>
    <row r="415" spans="1:20" x14ac:dyDescent="0.25">
      <c r="A415" t="s">
        <v>18</v>
      </c>
      <c r="B415" t="s">
        <v>19</v>
      </c>
      <c r="C415">
        <v>68</v>
      </c>
      <c r="D415">
        <v>1</v>
      </c>
      <c r="E415" t="s">
        <v>1878</v>
      </c>
      <c r="F415">
        <v>100</v>
      </c>
      <c r="G415">
        <v>0</v>
      </c>
      <c r="H415" t="s">
        <v>641</v>
      </c>
      <c r="I415" t="s">
        <v>1879</v>
      </c>
      <c r="J415" t="s">
        <v>694</v>
      </c>
      <c r="K415" t="s">
        <v>644</v>
      </c>
      <c r="L415" t="s">
        <v>645</v>
      </c>
      <c r="M415" t="s">
        <v>1880</v>
      </c>
      <c r="N415" t="s">
        <v>644</v>
      </c>
      <c r="O415" t="s">
        <v>732</v>
      </c>
      <c r="P415" t="s">
        <v>5</v>
      </c>
      <c r="Q415" t="s">
        <v>669</v>
      </c>
      <c r="R415" t="s">
        <v>645</v>
      </c>
      <c r="S415" t="s">
        <v>1881</v>
      </c>
      <c r="T415" t="s">
        <v>1876</v>
      </c>
    </row>
    <row r="416" spans="1:20" x14ac:dyDescent="0.25">
      <c r="A416" t="s">
        <v>147</v>
      </c>
      <c r="B416" t="s">
        <v>148</v>
      </c>
      <c r="C416">
        <v>65</v>
      </c>
      <c r="D416">
        <v>9</v>
      </c>
      <c r="E416" t="s">
        <v>1882</v>
      </c>
      <c r="F416">
        <v>310</v>
      </c>
      <c r="G416">
        <v>0</v>
      </c>
      <c r="H416" t="s">
        <v>641</v>
      </c>
      <c r="I416" t="s">
        <v>1857</v>
      </c>
      <c r="J416" t="s">
        <v>657</v>
      </c>
      <c r="K416" t="s">
        <v>644</v>
      </c>
      <c r="L416" t="s">
        <v>645</v>
      </c>
      <c r="M416" t="s">
        <v>1876</v>
      </c>
      <c r="N416" t="s">
        <v>644</v>
      </c>
      <c r="O416" t="s">
        <v>647</v>
      </c>
      <c r="P416" t="s">
        <v>5</v>
      </c>
      <c r="Q416" t="s">
        <v>648</v>
      </c>
      <c r="R416" t="s">
        <v>645</v>
      </c>
      <c r="S416" t="s">
        <v>1883</v>
      </c>
      <c r="T416" t="s">
        <v>1876</v>
      </c>
    </row>
    <row r="417" spans="1:20" x14ac:dyDescent="0.25">
      <c r="A417" t="s">
        <v>147</v>
      </c>
      <c r="B417" t="s">
        <v>148</v>
      </c>
      <c r="C417">
        <v>0</v>
      </c>
      <c r="D417">
        <v>4</v>
      </c>
      <c r="E417" t="s">
        <v>1884</v>
      </c>
      <c r="F417">
        <v>0</v>
      </c>
      <c r="G417">
        <v>0</v>
      </c>
      <c r="H417" t="s">
        <v>673</v>
      </c>
      <c r="I417" t="s">
        <v>1885</v>
      </c>
      <c r="J417" t="s">
        <v>1886</v>
      </c>
      <c r="K417" t="s">
        <v>1887</v>
      </c>
      <c r="L417" t="s">
        <v>1888</v>
      </c>
      <c r="M417" t="s">
        <v>1876</v>
      </c>
      <c r="N417" t="s">
        <v>1889</v>
      </c>
      <c r="O417" t="s">
        <v>1890</v>
      </c>
      <c r="P417" t="s">
        <v>1891</v>
      </c>
      <c r="Q417" t="s">
        <v>1892</v>
      </c>
      <c r="R417" t="s">
        <v>1893</v>
      </c>
      <c r="S417" t="s">
        <v>1894</v>
      </c>
      <c r="T417" t="s">
        <v>1876</v>
      </c>
    </row>
    <row r="418" spans="1:20" x14ac:dyDescent="0.25">
      <c r="A418" t="s">
        <v>147</v>
      </c>
      <c r="B418" t="s">
        <v>148</v>
      </c>
      <c r="C418">
        <v>50</v>
      </c>
      <c r="D418">
        <v>6</v>
      </c>
      <c r="E418" t="s">
        <v>1895</v>
      </c>
      <c r="F418">
        <v>200</v>
      </c>
      <c r="G418">
        <v>0</v>
      </c>
      <c r="H418" t="s">
        <v>641</v>
      </c>
      <c r="I418" t="s">
        <v>1896</v>
      </c>
      <c r="J418" t="s">
        <v>888</v>
      </c>
      <c r="K418" t="s">
        <v>644</v>
      </c>
      <c r="L418" t="s">
        <v>645</v>
      </c>
      <c r="M418" t="s">
        <v>1897</v>
      </c>
      <c r="N418" t="s">
        <v>644</v>
      </c>
      <c r="O418" t="s">
        <v>668</v>
      </c>
      <c r="P418" t="s">
        <v>5</v>
      </c>
      <c r="Q418" t="s">
        <v>669</v>
      </c>
      <c r="R418" t="s">
        <v>645</v>
      </c>
      <c r="S418" t="s">
        <v>1898</v>
      </c>
      <c r="T418" t="s">
        <v>1876</v>
      </c>
    </row>
    <row r="419" spans="1:20" x14ac:dyDescent="0.25">
      <c r="A419" t="s">
        <v>147</v>
      </c>
      <c r="B419" t="s">
        <v>148</v>
      </c>
      <c r="C419">
        <v>50</v>
      </c>
      <c r="D419">
        <v>6</v>
      </c>
      <c r="E419" t="s">
        <v>1899</v>
      </c>
      <c r="F419">
        <v>200</v>
      </c>
      <c r="G419">
        <v>0</v>
      </c>
      <c r="H419" t="s">
        <v>641</v>
      </c>
      <c r="I419" t="s">
        <v>1900</v>
      </c>
      <c r="J419" t="s">
        <v>796</v>
      </c>
      <c r="K419" t="s">
        <v>644</v>
      </c>
      <c r="L419" t="s">
        <v>645</v>
      </c>
      <c r="M419" t="s">
        <v>1901</v>
      </c>
      <c r="N419" t="s">
        <v>644</v>
      </c>
      <c r="O419" t="s">
        <v>647</v>
      </c>
      <c r="P419" t="s">
        <v>5</v>
      </c>
      <c r="Q419" t="s">
        <v>648</v>
      </c>
      <c r="R419" t="s">
        <v>645</v>
      </c>
      <c r="S419" t="s">
        <v>1902</v>
      </c>
      <c r="T419" t="s">
        <v>1901</v>
      </c>
    </row>
    <row r="420" spans="1:20" x14ac:dyDescent="0.25">
      <c r="A420" t="s">
        <v>18</v>
      </c>
      <c r="B420" t="s">
        <v>19</v>
      </c>
      <c r="C420">
        <v>0</v>
      </c>
      <c r="D420">
        <v>2</v>
      </c>
      <c r="E420" t="s">
        <v>1903</v>
      </c>
      <c r="F420">
        <v>0</v>
      </c>
      <c r="G420">
        <v>0</v>
      </c>
      <c r="H420" t="s">
        <v>673</v>
      </c>
      <c r="I420" t="s">
        <v>1904</v>
      </c>
      <c r="J420" t="s">
        <v>1905</v>
      </c>
      <c r="K420" t="s">
        <v>1906</v>
      </c>
      <c r="L420" t="s">
        <v>1907</v>
      </c>
      <c r="M420" t="s">
        <v>1908</v>
      </c>
      <c r="N420" t="s">
        <v>1889</v>
      </c>
      <c r="O420" t="s">
        <v>1890</v>
      </c>
      <c r="P420" t="s">
        <v>1891</v>
      </c>
      <c r="Q420" t="s">
        <v>1892</v>
      </c>
      <c r="R420" t="s">
        <v>1909</v>
      </c>
      <c r="S420" t="s">
        <v>1910</v>
      </c>
      <c r="T420" t="s">
        <v>1908</v>
      </c>
    </row>
    <row r="421" spans="1:20" x14ac:dyDescent="0.25">
      <c r="A421" t="s">
        <v>147</v>
      </c>
      <c r="B421" t="s">
        <v>148</v>
      </c>
      <c r="C421">
        <v>33.333333333333336</v>
      </c>
      <c r="D421">
        <v>3</v>
      </c>
      <c r="E421" t="s">
        <v>1911</v>
      </c>
      <c r="F421">
        <v>100</v>
      </c>
      <c r="G421">
        <v>0</v>
      </c>
      <c r="H421" t="s">
        <v>641</v>
      </c>
      <c r="I421" t="s">
        <v>1912</v>
      </c>
      <c r="J421" t="s">
        <v>685</v>
      </c>
      <c r="K421" t="s">
        <v>644</v>
      </c>
      <c r="L421" t="s">
        <v>645</v>
      </c>
      <c r="M421" t="s">
        <v>1908</v>
      </c>
      <c r="N421" t="s">
        <v>644</v>
      </c>
      <c r="O421" t="s">
        <v>647</v>
      </c>
      <c r="P421" t="s">
        <v>5</v>
      </c>
      <c r="Q421" t="s">
        <v>648</v>
      </c>
      <c r="R421" t="s">
        <v>645</v>
      </c>
      <c r="S421" t="s">
        <v>1913</v>
      </c>
      <c r="T421" t="s">
        <v>1908</v>
      </c>
    </row>
    <row r="422" spans="1:20" x14ac:dyDescent="0.25">
      <c r="A422" t="s">
        <v>147</v>
      </c>
      <c r="B422" t="s">
        <v>148</v>
      </c>
      <c r="C422">
        <v>33.333333333333336</v>
      </c>
      <c r="D422">
        <v>6</v>
      </c>
      <c r="E422" t="s">
        <v>1914</v>
      </c>
      <c r="F422">
        <v>200</v>
      </c>
      <c r="G422">
        <v>0</v>
      </c>
      <c r="H422" t="s">
        <v>729</v>
      </c>
      <c r="I422" t="s">
        <v>1915</v>
      </c>
      <c r="J422" t="s">
        <v>1916</v>
      </c>
      <c r="K422" t="s">
        <v>644</v>
      </c>
      <c r="L422" t="s">
        <v>645</v>
      </c>
      <c r="M422" t="s">
        <v>1917</v>
      </c>
      <c r="N422" t="s">
        <v>644</v>
      </c>
      <c r="O422" t="s">
        <v>647</v>
      </c>
      <c r="P422" t="s">
        <v>5</v>
      </c>
      <c r="Q422" t="s">
        <v>648</v>
      </c>
      <c r="R422" t="s">
        <v>645</v>
      </c>
      <c r="S422" t="s">
        <v>1918</v>
      </c>
      <c r="T422" t="s">
        <v>1917</v>
      </c>
    </row>
    <row r="423" spans="1:20" x14ac:dyDescent="0.25">
      <c r="A423" t="s">
        <v>18</v>
      </c>
      <c r="B423" t="s">
        <v>19</v>
      </c>
      <c r="C423">
        <v>0</v>
      </c>
      <c r="D423">
        <v>18</v>
      </c>
      <c r="E423" t="s">
        <v>1919</v>
      </c>
      <c r="F423">
        <v>0</v>
      </c>
      <c r="G423">
        <v>0</v>
      </c>
      <c r="H423" t="s">
        <v>673</v>
      </c>
      <c r="I423" t="s">
        <v>1920</v>
      </c>
      <c r="J423" t="s">
        <v>1921</v>
      </c>
      <c r="K423" t="s">
        <v>1922</v>
      </c>
      <c r="L423" t="s">
        <v>1923</v>
      </c>
      <c r="M423" t="s">
        <v>1924</v>
      </c>
      <c r="N423" t="s">
        <v>1889</v>
      </c>
      <c r="O423" t="s">
        <v>1890</v>
      </c>
      <c r="P423" t="s">
        <v>1891</v>
      </c>
      <c r="Q423" t="s">
        <v>1892</v>
      </c>
      <c r="R423" t="s">
        <v>1925</v>
      </c>
      <c r="S423" t="s">
        <v>1926</v>
      </c>
      <c r="T423" t="s">
        <v>1924</v>
      </c>
    </row>
    <row r="424" spans="1:20" x14ac:dyDescent="0.25">
      <c r="A424" t="s">
        <v>147</v>
      </c>
      <c r="B424" t="s">
        <v>148</v>
      </c>
      <c r="C424">
        <v>33.333333333333336</v>
      </c>
      <c r="D424">
        <v>3</v>
      </c>
      <c r="E424" t="s">
        <v>1927</v>
      </c>
      <c r="F424">
        <v>100</v>
      </c>
      <c r="G424">
        <v>0</v>
      </c>
      <c r="H424" t="s">
        <v>641</v>
      </c>
      <c r="I424" t="s">
        <v>1928</v>
      </c>
      <c r="J424" t="s">
        <v>724</v>
      </c>
      <c r="K424" t="s">
        <v>644</v>
      </c>
      <c r="L424" t="s">
        <v>645</v>
      </c>
      <c r="M424" t="s">
        <v>1929</v>
      </c>
      <c r="N424" t="s">
        <v>644</v>
      </c>
      <c r="O424" t="s">
        <v>647</v>
      </c>
      <c r="P424" t="s">
        <v>5</v>
      </c>
      <c r="Q424" t="s">
        <v>648</v>
      </c>
      <c r="R424" t="s">
        <v>645</v>
      </c>
      <c r="S424" t="s">
        <v>1930</v>
      </c>
      <c r="T424" t="s">
        <v>1929</v>
      </c>
    </row>
    <row r="425" spans="1:20" x14ac:dyDescent="0.25">
      <c r="A425" t="s">
        <v>638</v>
      </c>
      <c r="B425" t="s">
        <v>639</v>
      </c>
      <c r="C425">
        <v>66</v>
      </c>
      <c r="D425">
        <v>2</v>
      </c>
      <c r="E425" t="s">
        <v>1931</v>
      </c>
      <c r="F425">
        <v>100</v>
      </c>
      <c r="G425">
        <v>0</v>
      </c>
      <c r="H425" t="s">
        <v>641</v>
      </c>
      <c r="I425" t="s">
        <v>1932</v>
      </c>
      <c r="J425" t="s">
        <v>771</v>
      </c>
      <c r="K425" t="s">
        <v>644</v>
      </c>
      <c r="L425" t="s">
        <v>645</v>
      </c>
      <c r="M425" t="s">
        <v>1929</v>
      </c>
      <c r="N425" t="s">
        <v>644</v>
      </c>
      <c r="O425" t="s">
        <v>647</v>
      </c>
      <c r="P425" t="s">
        <v>5</v>
      </c>
      <c r="Q425" t="s">
        <v>648</v>
      </c>
      <c r="R425" t="s">
        <v>645</v>
      </c>
      <c r="S425" t="s">
        <v>1933</v>
      </c>
      <c r="T425" t="s">
        <v>1929</v>
      </c>
    </row>
    <row r="426" spans="1:20" x14ac:dyDescent="0.25">
      <c r="A426" t="s">
        <v>18</v>
      </c>
      <c r="B426" t="s">
        <v>19</v>
      </c>
      <c r="C426">
        <v>68</v>
      </c>
      <c r="D426">
        <v>1</v>
      </c>
      <c r="E426" t="s">
        <v>1931</v>
      </c>
      <c r="F426">
        <v>100</v>
      </c>
      <c r="G426">
        <v>0</v>
      </c>
      <c r="H426" t="s">
        <v>641</v>
      </c>
      <c r="I426" t="s">
        <v>1932</v>
      </c>
      <c r="J426" t="s">
        <v>771</v>
      </c>
      <c r="K426" t="s">
        <v>644</v>
      </c>
      <c r="L426" t="s">
        <v>645</v>
      </c>
      <c r="M426" t="s">
        <v>1929</v>
      </c>
      <c r="N426" t="s">
        <v>644</v>
      </c>
      <c r="O426" t="s">
        <v>647</v>
      </c>
      <c r="P426" t="s">
        <v>5</v>
      </c>
      <c r="Q426" t="s">
        <v>648</v>
      </c>
      <c r="R426" t="s">
        <v>645</v>
      </c>
      <c r="S426" t="s">
        <v>1933</v>
      </c>
      <c r="T426" t="s">
        <v>1929</v>
      </c>
    </row>
    <row r="427" spans="1:20" x14ac:dyDescent="0.25">
      <c r="A427" t="s">
        <v>638</v>
      </c>
      <c r="B427" t="s">
        <v>639</v>
      </c>
      <c r="C427">
        <v>66</v>
      </c>
      <c r="D427">
        <v>8</v>
      </c>
      <c r="E427" t="s">
        <v>1934</v>
      </c>
      <c r="F427">
        <v>400</v>
      </c>
      <c r="G427">
        <v>0</v>
      </c>
      <c r="H427" t="s">
        <v>641</v>
      </c>
      <c r="I427" t="s">
        <v>1935</v>
      </c>
      <c r="J427" t="s">
        <v>1414</v>
      </c>
      <c r="K427" t="s">
        <v>644</v>
      </c>
      <c r="L427" t="s">
        <v>645</v>
      </c>
      <c r="M427" t="s">
        <v>1929</v>
      </c>
      <c r="N427" t="s">
        <v>644</v>
      </c>
      <c r="O427" t="s">
        <v>668</v>
      </c>
      <c r="P427" t="s">
        <v>5</v>
      </c>
      <c r="Q427" t="s">
        <v>669</v>
      </c>
      <c r="R427" t="s">
        <v>645</v>
      </c>
      <c r="S427" t="s">
        <v>1936</v>
      </c>
      <c r="T427" t="s">
        <v>1937</v>
      </c>
    </row>
    <row r="428" spans="1:20" x14ac:dyDescent="0.25">
      <c r="A428" t="s">
        <v>18</v>
      </c>
      <c r="B428" t="s">
        <v>19</v>
      </c>
      <c r="C428">
        <v>68</v>
      </c>
      <c r="D428">
        <v>4</v>
      </c>
      <c r="E428" t="s">
        <v>1934</v>
      </c>
      <c r="F428">
        <v>400</v>
      </c>
      <c r="G428">
        <v>0</v>
      </c>
      <c r="H428" t="s">
        <v>641</v>
      </c>
      <c r="I428" t="s">
        <v>1935</v>
      </c>
      <c r="J428" t="s">
        <v>1414</v>
      </c>
      <c r="K428" t="s">
        <v>644</v>
      </c>
      <c r="L428" t="s">
        <v>645</v>
      </c>
      <c r="M428" t="s">
        <v>1929</v>
      </c>
      <c r="N428" t="s">
        <v>644</v>
      </c>
      <c r="O428" t="s">
        <v>668</v>
      </c>
      <c r="P428" t="s">
        <v>5</v>
      </c>
      <c r="Q428" t="s">
        <v>669</v>
      </c>
      <c r="R428" t="s">
        <v>645</v>
      </c>
      <c r="S428" t="s">
        <v>1936</v>
      </c>
      <c r="T428" t="s">
        <v>1937</v>
      </c>
    </row>
    <row r="429" spans="1:20" x14ac:dyDescent="0.25">
      <c r="A429" t="s">
        <v>147</v>
      </c>
      <c r="B429" t="s">
        <v>148</v>
      </c>
      <c r="C429">
        <v>33.333333333333336</v>
      </c>
      <c r="D429">
        <v>3</v>
      </c>
      <c r="E429" t="s">
        <v>1938</v>
      </c>
      <c r="F429">
        <v>100</v>
      </c>
      <c r="G429">
        <v>0</v>
      </c>
      <c r="H429" t="s">
        <v>641</v>
      </c>
      <c r="I429" t="s">
        <v>1939</v>
      </c>
      <c r="J429" t="s">
        <v>796</v>
      </c>
      <c r="K429" t="s">
        <v>644</v>
      </c>
      <c r="L429" t="s">
        <v>645</v>
      </c>
      <c r="M429" t="s">
        <v>1937</v>
      </c>
      <c r="N429" t="s">
        <v>644</v>
      </c>
      <c r="O429" t="s">
        <v>668</v>
      </c>
      <c r="P429" t="s">
        <v>5</v>
      </c>
      <c r="Q429" t="s">
        <v>669</v>
      </c>
      <c r="R429" t="s">
        <v>645</v>
      </c>
      <c r="S429" t="s">
        <v>1940</v>
      </c>
      <c r="T429" t="s">
        <v>1941</v>
      </c>
    </row>
    <row r="430" spans="1:20" x14ac:dyDescent="0.25">
      <c r="A430" t="s">
        <v>147</v>
      </c>
      <c r="B430" t="s">
        <v>148</v>
      </c>
      <c r="C430">
        <v>0</v>
      </c>
      <c r="D430">
        <v>18</v>
      </c>
      <c r="E430" t="s">
        <v>1942</v>
      </c>
      <c r="F430">
        <v>0</v>
      </c>
      <c r="G430">
        <v>0</v>
      </c>
      <c r="H430" t="s">
        <v>673</v>
      </c>
      <c r="I430" t="s">
        <v>1943</v>
      </c>
      <c r="J430" t="s">
        <v>1944</v>
      </c>
      <c r="K430" t="s">
        <v>1945</v>
      </c>
      <c r="L430" t="s">
        <v>1946</v>
      </c>
      <c r="M430" t="s">
        <v>1947</v>
      </c>
      <c r="N430" t="s">
        <v>1889</v>
      </c>
      <c r="O430" t="s">
        <v>1890</v>
      </c>
      <c r="P430" t="s">
        <v>1891</v>
      </c>
      <c r="Q430" t="s">
        <v>1892</v>
      </c>
      <c r="R430" t="s">
        <v>1948</v>
      </c>
      <c r="S430" t="s">
        <v>1949</v>
      </c>
      <c r="T430" t="s">
        <v>1947</v>
      </c>
    </row>
    <row r="431" spans="1:20" x14ac:dyDescent="0.25">
      <c r="A431" t="s">
        <v>638</v>
      </c>
      <c r="B431" t="s">
        <v>639</v>
      </c>
      <c r="C431">
        <v>66</v>
      </c>
      <c r="D431">
        <v>6</v>
      </c>
      <c r="E431" t="s">
        <v>1950</v>
      </c>
      <c r="F431">
        <v>300</v>
      </c>
      <c r="G431">
        <v>0</v>
      </c>
      <c r="H431" t="s">
        <v>641</v>
      </c>
      <c r="I431" t="s">
        <v>1951</v>
      </c>
      <c r="J431" t="s">
        <v>993</v>
      </c>
      <c r="K431" t="s">
        <v>644</v>
      </c>
      <c r="L431" t="s">
        <v>645</v>
      </c>
      <c r="M431" t="s">
        <v>1947</v>
      </c>
      <c r="N431" t="s">
        <v>644</v>
      </c>
      <c r="O431" t="s">
        <v>668</v>
      </c>
      <c r="P431" t="s">
        <v>5</v>
      </c>
      <c r="Q431" t="s">
        <v>669</v>
      </c>
      <c r="R431" t="s">
        <v>645</v>
      </c>
      <c r="S431" t="s">
        <v>1952</v>
      </c>
      <c r="T431" t="s">
        <v>1947</v>
      </c>
    </row>
    <row r="432" spans="1:20" x14ac:dyDescent="0.25">
      <c r="A432" t="s">
        <v>18</v>
      </c>
      <c r="B432" t="s">
        <v>19</v>
      </c>
      <c r="C432">
        <v>68</v>
      </c>
      <c r="D432">
        <v>3</v>
      </c>
      <c r="E432" t="s">
        <v>1950</v>
      </c>
      <c r="F432">
        <v>300</v>
      </c>
      <c r="G432">
        <v>0</v>
      </c>
      <c r="H432" t="s">
        <v>641</v>
      </c>
      <c r="I432" t="s">
        <v>1951</v>
      </c>
      <c r="J432" t="s">
        <v>993</v>
      </c>
      <c r="K432" t="s">
        <v>644</v>
      </c>
      <c r="L432" t="s">
        <v>645</v>
      </c>
      <c r="M432" t="s">
        <v>1947</v>
      </c>
      <c r="N432" t="s">
        <v>644</v>
      </c>
      <c r="O432" t="s">
        <v>668</v>
      </c>
      <c r="P432" t="s">
        <v>5</v>
      </c>
      <c r="Q432" t="s">
        <v>669</v>
      </c>
      <c r="R432" t="s">
        <v>645</v>
      </c>
      <c r="S432" t="s">
        <v>1952</v>
      </c>
      <c r="T432" t="s">
        <v>1947</v>
      </c>
    </row>
    <row r="433" spans="1:20" x14ac:dyDescent="0.25">
      <c r="A433" t="s">
        <v>147</v>
      </c>
      <c r="B433" t="s">
        <v>148</v>
      </c>
      <c r="C433">
        <v>33.333333333333336</v>
      </c>
      <c r="D433">
        <v>3</v>
      </c>
      <c r="E433" t="s">
        <v>1953</v>
      </c>
      <c r="F433">
        <v>100</v>
      </c>
      <c r="G433">
        <v>0</v>
      </c>
      <c r="H433" t="s">
        <v>641</v>
      </c>
      <c r="I433" t="s">
        <v>976</v>
      </c>
      <c r="J433" t="s">
        <v>694</v>
      </c>
      <c r="K433" t="s">
        <v>644</v>
      </c>
      <c r="L433" t="s">
        <v>645</v>
      </c>
      <c r="M433" t="s">
        <v>1954</v>
      </c>
      <c r="N433" t="s">
        <v>644</v>
      </c>
      <c r="O433" t="s">
        <v>647</v>
      </c>
      <c r="P433" t="s">
        <v>5</v>
      </c>
      <c r="Q433" t="s">
        <v>648</v>
      </c>
      <c r="R433" t="s">
        <v>645</v>
      </c>
      <c r="S433" t="s">
        <v>1955</v>
      </c>
      <c r="T433" t="s">
        <v>1954</v>
      </c>
    </row>
    <row r="434" spans="1:20" x14ac:dyDescent="0.25">
      <c r="A434" t="s">
        <v>239</v>
      </c>
      <c r="B434" t="s">
        <v>245</v>
      </c>
      <c r="C434">
        <v>139</v>
      </c>
      <c r="D434">
        <v>1</v>
      </c>
      <c r="E434" t="s">
        <v>1956</v>
      </c>
      <c r="F434">
        <v>108.99</v>
      </c>
      <c r="G434">
        <v>0</v>
      </c>
      <c r="H434" t="s">
        <v>641</v>
      </c>
      <c r="I434" t="s">
        <v>1957</v>
      </c>
      <c r="J434" t="s">
        <v>685</v>
      </c>
      <c r="K434" t="s">
        <v>644</v>
      </c>
      <c r="L434" t="s">
        <v>645</v>
      </c>
      <c r="M434" t="s">
        <v>1958</v>
      </c>
      <c r="N434" t="s">
        <v>644</v>
      </c>
      <c r="O434" t="s">
        <v>647</v>
      </c>
      <c r="P434" t="s">
        <v>5</v>
      </c>
      <c r="Q434" t="s">
        <v>648</v>
      </c>
      <c r="R434" t="s">
        <v>645</v>
      </c>
      <c r="S434" t="s">
        <v>1959</v>
      </c>
      <c r="T434" t="s">
        <v>1958</v>
      </c>
    </row>
    <row r="435" spans="1:20" x14ac:dyDescent="0.25">
      <c r="A435" t="s">
        <v>101</v>
      </c>
      <c r="B435" t="s">
        <v>74</v>
      </c>
      <c r="C435">
        <v>120</v>
      </c>
      <c r="D435">
        <v>2</v>
      </c>
      <c r="E435" t="s">
        <v>1960</v>
      </c>
      <c r="F435">
        <v>198</v>
      </c>
      <c r="G435">
        <v>0</v>
      </c>
      <c r="H435" t="s">
        <v>641</v>
      </c>
      <c r="I435" t="s">
        <v>1961</v>
      </c>
      <c r="J435" t="s">
        <v>1962</v>
      </c>
      <c r="K435" t="s">
        <v>644</v>
      </c>
      <c r="L435" t="s">
        <v>645</v>
      </c>
      <c r="M435" t="s">
        <v>1963</v>
      </c>
      <c r="N435" t="s">
        <v>644</v>
      </c>
      <c r="O435" t="s">
        <v>668</v>
      </c>
      <c r="P435" t="s">
        <v>5</v>
      </c>
      <c r="Q435" t="s">
        <v>669</v>
      </c>
      <c r="R435" t="s">
        <v>645</v>
      </c>
      <c r="S435" t="s">
        <v>1964</v>
      </c>
      <c r="T435" t="s">
        <v>1958</v>
      </c>
    </row>
    <row r="436" spans="1:20" x14ac:dyDescent="0.25">
      <c r="A436" t="s">
        <v>147</v>
      </c>
      <c r="B436" t="s">
        <v>148</v>
      </c>
      <c r="C436">
        <v>50</v>
      </c>
      <c r="D436">
        <v>6</v>
      </c>
      <c r="E436" t="s">
        <v>1965</v>
      </c>
      <c r="F436">
        <v>238</v>
      </c>
      <c r="G436">
        <v>38</v>
      </c>
      <c r="H436" t="s">
        <v>641</v>
      </c>
      <c r="I436" t="s">
        <v>1966</v>
      </c>
      <c r="J436" t="s">
        <v>690</v>
      </c>
      <c r="K436" t="s">
        <v>644</v>
      </c>
      <c r="L436" t="s">
        <v>645</v>
      </c>
      <c r="M436" t="s">
        <v>1967</v>
      </c>
      <c r="N436" t="s">
        <v>644</v>
      </c>
      <c r="O436" t="s">
        <v>647</v>
      </c>
      <c r="P436" t="s">
        <v>5</v>
      </c>
      <c r="Q436" t="s">
        <v>648</v>
      </c>
      <c r="R436" t="s">
        <v>645</v>
      </c>
      <c r="S436" t="s">
        <v>1968</v>
      </c>
      <c r="T436" t="s">
        <v>1967</v>
      </c>
    </row>
    <row r="437" spans="1:20" x14ac:dyDescent="0.25">
      <c r="A437" t="s">
        <v>101</v>
      </c>
      <c r="B437" t="s">
        <v>74</v>
      </c>
      <c r="C437">
        <v>78</v>
      </c>
      <c r="D437">
        <v>3</v>
      </c>
      <c r="E437" t="s">
        <v>1969</v>
      </c>
      <c r="F437">
        <v>471</v>
      </c>
      <c r="G437">
        <v>0</v>
      </c>
      <c r="H437" t="s">
        <v>673</v>
      </c>
      <c r="I437" t="s">
        <v>1970</v>
      </c>
      <c r="J437" t="s">
        <v>1971</v>
      </c>
      <c r="K437" t="s">
        <v>1972</v>
      </c>
      <c r="L437" t="s">
        <v>1973</v>
      </c>
      <c r="M437" t="s">
        <v>1967</v>
      </c>
      <c r="N437" t="s">
        <v>644</v>
      </c>
      <c r="O437" t="s">
        <v>679</v>
      </c>
      <c r="P437" t="s">
        <v>26</v>
      </c>
      <c r="Q437" t="s">
        <v>680</v>
      </c>
      <c r="R437" t="s">
        <v>645</v>
      </c>
      <c r="S437" t="s">
        <v>1974</v>
      </c>
      <c r="T437" t="s">
        <v>1975</v>
      </c>
    </row>
    <row r="438" spans="1:20" x14ac:dyDescent="0.25">
      <c r="A438" t="s">
        <v>22</v>
      </c>
      <c r="B438" t="s">
        <v>27</v>
      </c>
      <c r="C438">
        <v>79</v>
      </c>
      <c r="D438">
        <v>3</v>
      </c>
      <c r="E438" t="s">
        <v>1969</v>
      </c>
      <c r="F438">
        <v>471</v>
      </c>
      <c r="G438">
        <v>0</v>
      </c>
      <c r="H438" t="s">
        <v>673</v>
      </c>
      <c r="I438" t="s">
        <v>1970</v>
      </c>
      <c r="J438" t="s">
        <v>1971</v>
      </c>
      <c r="K438" t="s">
        <v>1972</v>
      </c>
      <c r="L438" t="s">
        <v>1973</v>
      </c>
      <c r="M438" t="s">
        <v>1967</v>
      </c>
      <c r="N438" t="s">
        <v>644</v>
      </c>
      <c r="O438" t="s">
        <v>679</v>
      </c>
      <c r="P438" t="s">
        <v>26</v>
      </c>
      <c r="Q438" t="s">
        <v>680</v>
      </c>
      <c r="R438" t="s">
        <v>645</v>
      </c>
      <c r="S438" t="s">
        <v>1974</v>
      </c>
      <c r="T438" t="s">
        <v>1975</v>
      </c>
    </row>
    <row r="439" spans="1:20" x14ac:dyDescent="0.25">
      <c r="A439" t="s">
        <v>147</v>
      </c>
      <c r="B439" t="s">
        <v>148</v>
      </c>
      <c r="C439">
        <v>50</v>
      </c>
      <c r="D439">
        <v>6</v>
      </c>
      <c r="E439" t="s">
        <v>1976</v>
      </c>
      <c r="F439">
        <v>200</v>
      </c>
      <c r="G439">
        <v>0</v>
      </c>
      <c r="H439" t="s">
        <v>641</v>
      </c>
      <c r="I439" t="s">
        <v>1977</v>
      </c>
      <c r="J439" t="s">
        <v>694</v>
      </c>
      <c r="K439" t="s">
        <v>644</v>
      </c>
      <c r="L439" t="s">
        <v>645</v>
      </c>
      <c r="M439" t="s">
        <v>1975</v>
      </c>
      <c r="N439" t="s">
        <v>644</v>
      </c>
      <c r="O439" t="s">
        <v>647</v>
      </c>
      <c r="P439" t="s">
        <v>5</v>
      </c>
      <c r="Q439" t="s">
        <v>648</v>
      </c>
      <c r="R439" t="s">
        <v>645</v>
      </c>
      <c r="S439" t="s">
        <v>1978</v>
      </c>
      <c r="T439" t="s">
        <v>1975</v>
      </c>
    </row>
    <row r="440" spans="1:20" x14ac:dyDescent="0.25">
      <c r="A440" t="s">
        <v>147</v>
      </c>
      <c r="B440" t="s">
        <v>148</v>
      </c>
      <c r="C440">
        <v>65</v>
      </c>
      <c r="D440">
        <v>45</v>
      </c>
      <c r="E440" t="s">
        <v>1979</v>
      </c>
      <c r="F440">
        <v>1550</v>
      </c>
      <c r="G440">
        <v>0</v>
      </c>
      <c r="H440" t="s">
        <v>641</v>
      </c>
      <c r="I440" t="s">
        <v>1980</v>
      </c>
      <c r="J440" t="s">
        <v>859</v>
      </c>
      <c r="K440" t="s">
        <v>644</v>
      </c>
      <c r="L440" t="s">
        <v>645</v>
      </c>
      <c r="M440" t="s">
        <v>1981</v>
      </c>
      <c r="N440" t="s">
        <v>644</v>
      </c>
      <c r="O440" t="s">
        <v>732</v>
      </c>
      <c r="P440" t="s">
        <v>5</v>
      </c>
      <c r="Q440" t="s">
        <v>669</v>
      </c>
      <c r="R440" t="s">
        <v>645</v>
      </c>
      <c r="S440" t="s">
        <v>1982</v>
      </c>
      <c r="T440" t="s">
        <v>1981</v>
      </c>
    </row>
    <row r="441" spans="1:20" x14ac:dyDescent="0.25">
      <c r="A441" t="s">
        <v>147</v>
      </c>
      <c r="B441" t="s">
        <v>148</v>
      </c>
      <c r="C441">
        <v>50</v>
      </c>
      <c r="D441">
        <v>6</v>
      </c>
      <c r="E441" t="s">
        <v>1983</v>
      </c>
      <c r="F441">
        <v>200</v>
      </c>
      <c r="G441">
        <v>0</v>
      </c>
      <c r="H441" t="s">
        <v>641</v>
      </c>
      <c r="I441" t="s">
        <v>1984</v>
      </c>
      <c r="J441" t="s">
        <v>1863</v>
      </c>
      <c r="K441" t="s">
        <v>644</v>
      </c>
      <c r="L441" t="s">
        <v>645</v>
      </c>
      <c r="M441" t="s">
        <v>1985</v>
      </c>
      <c r="N441" t="s">
        <v>644</v>
      </c>
      <c r="O441" t="s">
        <v>647</v>
      </c>
      <c r="P441" t="s">
        <v>5</v>
      </c>
      <c r="Q441" t="s">
        <v>648</v>
      </c>
      <c r="R441" t="s">
        <v>645</v>
      </c>
      <c r="S441" t="s">
        <v>1986</v>
      </c>
      <c r="T441" t="s">
        <v>1985</v>
      </c>
    </row>
    <row r="442" spans="1:20" x14ac:dyDescent="0.25">
      <c r="A442" t="s">
        <v>147</v>
      </c>
      <c r="B442" t="s">
        <v>148</v>
      </c>
      <c r="C442">
        <v>50</v>
      </c>
      <c r="D442">
        <v>6</v>
      </c>
      <c r="E442" t="s">
        <v>1987</v>
      </c>
      <c r="F442">
        <v>200</v>
      </c>
      <c r="G442">
        <v>0</v>
      </c>
      <c r="H442" t="s">
        <v>641</v>
      </c>
      <c r="I442" t="s">
        <v>1988</v>
      </c>
      <c r="J442" t="s">
        <v>989</v>
      </c>
      <c r="K442" t="s">
        <v>644</v>
      </c>
      <c r="L442" t="s">
        <v>645</v>
      </c>
      <c r="M442" t="s">
        <v>1985</v>
      </c>
      <c r="N442" t="s">
        <v>644</v>
      </c>
      <c r="O442" t="s">
        <v>647</v>
      </c>
      <c r="P442" t="s">
        <v>5</v>
      </c>
      <c r="Q442" t="s">
        <v>648</v>
      </c>
      <c r="R442" t="s">
        <v>645</v>
      </c>
      <c r="S442" t="s">
        <v>1989</v>
      </c>
      <c r="T442" t="s">
        <v>1985</v>
      </c>
    </row>
    <row r="443" spans="1:20" x14ac:dyDescent="0.25">
      <c r="A443" t="s">
        <v>147</v>
      </c>
      <c r="B443" t="s">
        <v>148</v>
      </c>
      <c r="C443">
        <v>50</v>
      </c>
      <c r="D443">
        <v>6</v>
      </c>
      <c r="E443" t="s">
        <v>1990</v>
      </c>
      <c r="F443">
        <v>200</v>
      </c>
      <c r="G443">
        <v>0</v>
      </c>
      <c r="H443" t="s">
        <v>641</v>
      </c>
      <c r="I443" t="s">
        <v>1284</v>
      </c>
      <c r="J443" t="s">
        <v>708</v>
      </c>
      <c r="K443" t="s">
        <v>644</v>
      </c>
      <c r="L443" t="s">
        <v>645</v>
      </c>
      <c r="M443" t="s">
        <v>1991</v>
      </c>
      <c r="N443" t="s">
        <v>644</v>
      </c>
      <c r="O443" t="s">
        <v>647</v>
      </c>
      <c r="P443" t="s">
        <v>5</v>
      </c>
      <c r="Q443" t="s">
        <v>648</v>
      </c>
      <c r="R443" t="s">
        <v>645</v>
      </c>
      <c r="S443" t="s">
        <v>1992</v>
      </c>
      <c r="T443" t="s">
        <v>1991</v>
      </c>
    </row>
    <row r="444" spans="1:20" x14ac:dyDescent="0.25">
      <c r="A444" t="s">
        <v>147</v>
      </c>
      <c r="B444" t="s">
        <v>148</v>
      </c>
      <c r="C444">
        <v>50</v>
      </c>
      <c r="D444">
        <v>6</v>
      </c>
      <c r="E444" t="s">
        <v>1993</v>
      </c>
      <c r="F444">
        <v>200</v>
      </c>
      <c r="G444">
        <v>0</v>
      </c>
      <c r="H444" t="s">
        <v>641</v>
      </c>
      <c r="I444" t="s">
        <v>1994</v>
      </c>
      <c r="J444" t="s">
        <v>864</v>
      </c>
      <c r="K444" t="s">
        <v>644</v>
      </c>
      <c r="L444" t="s">
        <v>645</v>
      </c>
      <c r="M444" t="s">
        <v>1991</v>
      </c>
      <c r="N444" t="s">
        <v>644</v>
      </c>
      <c r="O444" t="s">
        <v>647</v>
      </c>
      <c r="P444" t="s">
        <v>5</v>
      </c>
      <c r="Q444" t="s">
        <v>648</v>
      </c>
      <c r="R444" t="s">
        <v>645</v>
      </c>
      <c r="S444" t="s">
        <v>1995</v>
      </c>
      <c r="T444" t="s">
        <v>1991</v>
      </c>
    </row>
    <row r="445" spans="1:20" x14ac:dyDescent="0.25">
      <c r="A445" t="s">
        <v>240</v>
      </c>
      <c r="B445" t="s">
        <v>246</v>
      </c>
      <c r="C445">
        <v>139</v>
      </c>
      <c r="D445">
        <v>1</v>
      </c>
      <c r="E445" t="s">
        <v>1996</v>
      </c>
      <c r="F445">
        <v>108.99</v>
      </c>
      <c r="G445">
        <v>0</v>
      </c>
      <c r="H445" t="s">
        <v>641</v>
      </c>
      <c r="I445" t="s">
        <v>1997</v>
      </c>
      <c r="J445" t="s">
        <v>1998</v>
      </c>
      <c r="K445" t="s">
        <v>644</v>
      </c>
      <c r="L445" t="s">
        <v>645</v>
      </c>
      <c r="M445" t="s">
        <v>1999</v>
      </c>
      <c r="N445" t="s">
        <v>644</v>
      </c>
      <c r="O445" t="s">
        <v>647</v>
      </c>
      <c r="P445" t="s">
        <v>5</v>
      </c>
      <c r="Q445" t="s">
        <v>648</v>
      </c>
      <c r="R445" t="s">
        <v>645</v>
      </c>
      <c r="S445" t="s">
        <v>2000</v>
      </c>
      <c r="T445" t="s">
        <v>1999</v>
      </c>
    </row>
    <row r="446" spans="1:20" x14ac:dyDescent="0.25">
      <c r="A446" t="s">
        <v>638</v>
      </c>
      <c r="B446" t="s">
        <v>639</v>
      </c>
      <c r="C446">
        <v>66</v>
      </c>
      <c r="D446">
        <v>4</v>
      </c>
      <c r="E446" t="s">
        <v>2001</v>
      </c>
      <c r="F446">
        <v>200</v>
      </c>
      <c r="G446">
        <v>0</v>
      </c>
      <c r="H446" t="s">
        <v>641</v>
      </c>
      <c r="I446" t="s">
        <v>2002</v>
      </c>
      <c r="J446" t="s">
        <v>745</v>
      </c>
      <c r="K446" t="s">
        <v>644</v>
      </c>
      <c r="L446" t="s">
        <v>645</v>
      </c>
      <c r="M446" t="s">
        <v>2003</v>
      </c>
      <c r="N446" t="s">
        <v>644</v>
      </c>
      <c r="O446" t="s">
        <v>647</v>
      </c>
      <c r="P446" t="s">
        <v>5</v>
      </c>
      <c r="Q446" t="s">
        <v>648</v>
      </c>
      <c r="R446" t="s">
        <v>645</v>
      </c>
      <c r="S446" t="s">
        <v>2004</v>
      </c>
      <c r="T446" t="s">
        <v>2003</v>
      </c>
    </row>
    <row r="447" spans="1:20" x14ac:dyDescent="0.25">
      <c r="A447" t="s">
        <v>18</v>
      </c>
      <c r="B447" t="s">
        <v>19</v>
      </c>
      <c r="C447">
        <v>68</v>
      </c>
      <c r="D447">
        <v>2</v>
      </c>
      <c r="E447" t="s">
        <v>2001</v>
      </c>
      <c r="F447">
        <v>200</v>
      </c>
      <c r="G447">
        <v>0</v>
      </c>
      <c r="H447" t="s">
        <v>641</v>
      </c>
      <c r="I447" t="s">
        <v>2002</v>
      </c>
      <c r="J447" t="s">
        <v>745</v>
      </c>
      <c r="K447" t="s">
        <v>644</v>
      </c>
      <c r="L447" t="s">
        <v>645</v>
      </c>
      <c r="M447" t="s">
        <v>2003</v>
      </c>
      <c r="N447" t="s">
        <v>644</v>
      </c>
      <c r="O447" t="s">
        <v>647</v>
      </c>
      <c r="P447" t="s">
        <v>5</v>
      </c>
      <c r="Q447" t="s">
        <v>648</v>
      </c>
      <c r="R447" t="s">
        <v>645</v>
      </c>
      <c r="S447" t="s">
        <v>2004</v>
      </c>
      <c r="T447" t="s">
        <v>2003</v>
      </c>
    </row>
    <row r="448" spans="1:20" x14ac:dyDescent="0.25">
      <c r="A448" t="s">
        <v>239</v>
      </c>
      <c r="B448" t="s">
        <v>245</v>
      </c>
      <c r="C448">
        <v>139</v>
      </c>
      <c r="D448">
        <v>2</v>
      </c>
      <c r="E448" t="s">
        <v>2005</v>
      </c>
      <c r="F448">
        <v>215</v>
      </c>
      <c r="G448">
        <v>0</v>
      </c>
      <c r="H448" t="s">
        <v>2006</v>
      </c>
      <c r="I448" t="s">
        <v>2007</v>
      </c>
      <c r="J448" t="s">
        <v>2008</v>
      </c>
      <c r="K448" t="s">
        <v>2009</v>
      </c>
      <c r="L448" t="s">
        <v>2010</v>
      </c>
      <c r="M448" t="s">
        <v>2011</v>
      </c>
      <c r="N448" t="s">
        <v>2012</v>
      </c>
      <c r="O448" t="s">
        <v>2013</v>
      </c>
      <c r="P448" t="s">
        <v>1891</v>
      </c>
      <c r="Q448" t="s">
        <v>1892</v>
      </c>
      <c r="R448" t="s">
        <v>645</v>
      </c>
      <c r="S448" t="s">
        <v>2014</v>
      </c>
      <c r="T448" t="s">
        <v>2011</v>
      </c>
    </row>
    <row r="449" spans="1:20" x14ac:dyDescent="0.25">
      <c r="A449" t="s">
        <v>147</v>
      </c>
      <c r="B449" t="s">
        <v>148</v>
      </c>
      <c r="C449">
        <v>50</v>
      </c>
      <c r="D449">
        <v>6</v>
      </c>
      <c r="E449" t="s">
        <v>2015</v>
      </c>
      <c r="F449">
        <v>200</v>
      </c>
      <c r="G449">
        <v>0</v>
      </c>
      <c r="H449" t="s">
        <v>641</v>
      </c>
      <c r="I449" t="s">
        <v>2016</v>
      </c>
      <c r="J449" t="s">
        <v>847</v>
      </c>
      <c r="K449" t="s">
        <v>644</v>
      </c>
      <c r="L449" t="s">
        <v>645</v>
      </c>
      <c r="M449" t="s">
        <v>2003</v>
      </c>
      <c r="N449" t="s">
        <v>644</v>
      </c>
      <c r="O449" t="s">
        <v>668</v>
      </c>
      <c r="P449" t="s">
        <v>5</v>
      </c>
      <c r="Q449" t="s">
        <v>669</v>
      </c>
      <c r="R449" t="s">
        <v>645</v>
      </c>
      <c r="S449" t="s">
        <v>2017</v>
      </c>
      <c r="T449" t="s">
        <v>2011</v>
      </c>
    </row>
    <row r="450" spans="1:20" x14ac:dyDescent="0.25">
      <c r="A450" t="s">
        <v>638</v>
      </c>
      <c r="B450" t="s">
        <v>639</v>
      </c>
      <c r="C450">
        <v>66</v>
      </c>
      <c r="D450">
        <v>2</v>
      </c>
      <c r="E450" t="s">
        <v>2018</v>
      </c>
      <c r="F450">
        <v>100</v>
      </c>
      <c r="G450">
        <v>0</v>
      </c>
      <c r="H450" t="s">
        <v>641</v>
      </c>
      <c r="I450" t="s">
        <v>2019</v>
      </c>
      <c r="J450" t="s">
        <v>924</v>
      </c>
      <c r="K450" t="s">
        <v>644</v>
      </c>
      <c r="L450" t="s">
        <v>645</v>
      </c>
      <c r="M450" t="s">
        <v>2020</v>
      </c>
      <c r="N450" t="s">
        <v>644</v>
      </c>
      <c r="O450" t="s">
        <v>647</v>
      </c>
      <c r="P450" t="s">
        <v>5</v>
      </c>
      <c r="Q450" t="s">
        <v>648</v>
      </c>
      <c r="R450" t="s">
        <v>645</v>
      </c>
      <c r="S450" t="s">
        <v>2021</v>
      </c>
      <c r="T450" t="s">
        <v>2020</v>
      </c>
    </row>
    <row r="451" spans="1:20" x14ac:dyDescent="0.25">
      <c r="A451" t="s">
        <v>18</v>
      </c>
      <c r="B451" t="s">
        <v>19</v>
      </c>
      <c r="C451">
        <v>68</v>
      </c>
      <c r="D451">
        <v>1</v>
      </c>
      <c r="E451" t="s">
        <v>2018</v>
      </c>
      <c r="F451">
        <v>100</v>
      </c>
      <c r="G451">
        <v>0</v>
      </c>
      <c r="H451" t="s">
        <v>641</v>
      </c>
      <c r="I451" t="s">
        <v>2019</v>
      </c>
      <c r="J451" t="s">
        <v>924</v>
      </c>
      <c r="K451" t="s">
        <v>644</v>
      </c>
      <c r="L451" t="s">
        <v>645</v>
      </c>
      <c r="M451" t="s">
        <v>2020</v>
      </c>
      <c r="N451" t="s">
        <v>644</v>
      </c>
      <c r="O451" t="s">
        <v>647</v>
      </c>
      <c r="P451" t="s">
        <v>5</v>
      </c>
      <c r="Q451" t="s">
        <v>648</v>
      </c>
      <c r="R451" t="s">
        <v>645</v>
      </c>
      <c r="S451" t="s">
        <v>2021</v>
      </c>
      <c r="T451" t="s">
        <v>2020</v>
      </c>
    </row>
    <row r="452" spans="1:20" x14ac:dyDescent="0.25">
      <c r="A452" t="s">
        <v>147</v>
      </c>
      <c r="B452" t="s">
        <v>148</v>
      </c>
      <c r="C452">
        <v>65</v>
      </c>
      <c r="D452">
        <v>18</v>
      </c>
      <c r="E452" t="s">
        <v>2022</v>
      </c>
      <c r="F452">
        <v>1015</v>
      </c>
      <c r="G452">
        <v>0</v>
      </c>
      <c r="H452" t="s">
        <v>641</v>
      </c>
      <c r="I452" t="s">
        <v>2023</v>
      </c>
      <c r="J452" t="s">
        <v>981</v>
      </c>
      <c r="K452" t="s">
        <v>644</v>
      </c>
      <c r="L452" t="s">
        <v>645</v>
      </c>
      <c r="M452" t="s">
        <v>2024</v>
      </c>
      <c r="N452" t="s">
        <v>644</v>
      </c>
      <c r="O452" t="s">
        <v>668</v>
      </c>
      <c r="P452" t="s">
        <v>5</v>
      </c>
      <c r="Q452" t="s">
        <v>669</v>
      </c>
      <c r="R452" t="s">
        <v>645</v>
      </c>
      <c r="S452" t="s">
        <v>2025</v>
      </c>
      <c r="T452" t="s">
        <v>2020</v>
      </c>
    </row>
    <row r="453" spans="1:20" x14ac:dyDescent="0.25">
      <c r="A453" t="s">
        <v>147</v>
      </c>
      <c r="B453" t="s">
        <v>148</v>
      </c>
      <c r="C453">
        <v>40</v>
      </c>
      <c r="D453">
        <v>10</v>
      </c>
      <c r="E453" t="s">
        <v>2022</v>
      </c>
      <c r="F453">
        <v>1015</v>
      </c>
      <c r="G453">
        <v>0</v>
      </c>
      <c r="H453" t="s">
        <v>641</v>
      </c>
      <c r="I453" t="s">
        <v>2023</v>
      </c>
      <c r="J453" t="s">
        <v>981</v>
      </c>
      <c r="K453" t="s">
        <v>644</v>
      </c>
      <c r="L453" t="s">
        <v>645</v>
      </c>
      <c r="M453" t="s">
        <v>2024</v>
      </c>
      <c r="N453" t="s">
        <v>644</v>
      </c>
      <c r="O453" t="s">
        <v>668</v>
      </c>
      <c r="P453" t="s">
        <v>5</v>
      </c>
      <c r="Q453" t="s">
        <v>669</v>
      </c>
      <c r="R453" t="s">
        <v>645</v>
      </c>
      <c r="S453" t="s">
        <v>2025</v>
      </c>
      <c r="T453" t="s">
        <v>2020</v>
      </c>
    </row>
    <row r="454" spans="1:20" x14ac:dyDescent="0.25">
      <c r="A454" t="s">
        <v>147</v>
      </c>
      <c r="B454" t="s">
        <v>148</v>
      </c>
      <c r="C454">
        <v>50</v>
      </c>
      <c r="D454">
        <v>6</v>
      </c>
      <c r="E454" t="s">
        <v>2026</v>
      </c>
      <c r="F454">
        <v>200</v>
      </c>
      <c r="G454">
        <v>0</v>
      </c>
      <c r="H454" t="s">
        <v>641</v>
      </c>
      <c r="I454" t="s">
        <v>2027</v>
      </c>
      <c r="J454" t="s">
        <v>1422</v>
      </c>
      <c r="K454" t="s">
        <v>644</v>
      </c>
      <c r="L454" t="s">
        <v>645</v>
      </c>
      <c r="M454" t="s">
        <v>2028</v>
      </c>
      <c r="N454" t="s">
        <v>644</v>
      </c>
      <c r="O454" t="s">
        <v>647</v>
      </c>
      <c r="P454" t="s">
        <v>5</v>
      </c>
      <c r="Q454" t="s">
        <v>648</v>
      </c>
      <c r="R454" t="s">
        <v>645</v>
      </c>
      <c r="S454" t="s">
        <v>2029</v>
      </c>
      <c r="T454" t="s">
        <v>2028</v>
      </c>
    </row>
    <row r="455" spans="1:20" x14ac:dyDescent="0.25">
      <c r="A455" t="s">
        <v>147</v>
      </c>
      <c r="B455" t="s">
        <v>148</v>
      </c>
      <c r="C455">
        <v>50</v>
      </c>
      <c r="D455">
        <v>12</v>
      </c>
      <c r="E455" t="s">
        <v>2030</v>
      </c>
      <c r="F455">
        <v>400</v>
      </c>
      <c r="G455">
        <v>0</v>
      </c>
      <c r="H455" t="s">
        <v>641</v>
      </c>
      <c r="I455" t="s">
        <v>2031</v>
      </c>
      <c r="J455" t="s">
        <v>796</v>
      </c>
      <c r="K455" t="s">
        <v>644</v>
      </c>
      <c r="L455" t="s">
        <v>645</v>
      </c>
      <c r="M455" t="s">
        <v>2032</v>
      </c>
      <c r="N455" t="s">
        <v>644</v>
      </c>
      <c r="O455" t="s">
        <v>647</v>
      </c>
      <c r="P455" t="s">
        <v>5</v>
      </c>
      <c r="Q455" t="s">
        <v>648</v>
      </c>
      <c r="R455" t="s">
        <v>645</v>
      </c>
      <c r="S455" t="s">
        <v>2033</v>
      </c>
      <c r="T455" t="s">
        <v>2032</v>
      </c>
    </row>
    <row r="456" spans="1:20" x14ac:dyDescent="0.25">
      <c r="A456" t="s">
        <v>638</v>
      </c>
      <c r="B456" t="s">
        <v>639</v>
      </c>
      <c r="C456">
        <v>66</v>
      </c>
      <c r="D456">
        <v>10</v>
      </c>
      <c r="E456" t="s">
        <v>2034</v>
      </c>
      <c r="F456">
        <v>500</v>
      </c>
      <c r="G456">
        <v>0</v>
      </c>
      <c r="H456" t="s">
        <v>641</v>
      </c>
      <c r="I456" t="s">
        <v>2031</v>
      </c>
      <c r="J456" t="s">
        <v>796</v>
      </c>
      <c r="K456" t="s">
        <v>644</v>
      </c>
      <c r="L456" t="s">
        <v>645</v>
      </c>
      <c r="M456" t="s">
        <v>2035</v>
      </c>
      <c r="N456" t="s">
        <v>644</v>
      </c>
      <c r="O456" t="s">
        <v>647</v>
      </c>
      <c r="P456" t="s">
        <v>5</v>
      </c>
      <c r="Q456" t="s">
        <v>648</v>
      </c>
      <c r="R456" t="s">
        <v>645</v>
      </c>
      <c r="S456" t="s">
        <v>2036</v>
      </c>
      <c r="T456" t="s">
        <v>2035</v>
      </c>
    </row>
    <row r="457" spans="1:20" x14ac:dyDescent="0.25">
      <c r="A457" t="s">
        <v>18</v>
      </c>
      <c r="B457" t="s">
        <v>19</v>
      </c>
      <c r="C457">
        <v>68</v>
      </c>
      <c r="D457">
        <v>5</v>
      </c>
      <c r="E457" t="s">
        <v>2034</v>
      </c>
      <c r="F457">
        <v>500</v>
      </c>
      <c r="G457">
        <v>0</v>
      </c>
      <c r="H457" t="s">
        <v>641</v>
      </c>
      <c r="I457" t="s">
        <v>2031</v>
      </c>
      <c r="J457" t="s">
        <v>796</v>
      </c>
      <c r="K457" t="s">
        <v>644</v>
      </c>
      <c r="L457" t="s">
        <v>645</v>
      </c>
      <c r="M457" t="s">
        <v>2035</v>
      </c>
      <c r="N457" t="s">
        <v>644</v>
      </c>
      <c r="O457" t="s">
        <v>647</v>
      </c>
      <c r="P457" t="s">
        <v>5</v>
      </c>
      <c r="Q457" t="s">
        <v>648</v>
      </c>
      <c r="R457" t="s">
        <v>645</v>
      </c>
      <c r="S457" t="s">
        <v>2036</v>
      </c>
      <c r="T457" t="s">
        <v>2035</v>
      </c>
    </row>
    <row r="458" spans="1:20" x14ac:dyDescent="0.25">
      <c r="A458" t="s">
        <v>147</v>
      </c>
      <c r="B458" t="s">
        <v>148</v>
      </c>
      <c r="C458">
        <v>33.333333333333336</v>
      </c>
      <c r="D458">
        <v>3</v>
      </c>
      <c r="E458" t="s">
        <v>2037</v>
      </c>
      <c r="F458">
        <v>100</v>
      </c>
      <c r="G458">
        <v>0</v>
      </c>
      <c r="H458" t="s">
        <v>641</v>
      </c>
      <c r="I458" t="s">
        <v>2038</v>
      </c>
      <c r="J458" t="s">
        <v>981</v>
      </c>
      <c r="K458" t="s">
        <v>644</v>
      </c>
      <c r="L458" t="s">
        <v>645</v>
      </c>
      <c r="M458" t="s">
        <v>2035</v>
      </c>
      <c r="N458" t="s">
        <v>644</v>
      </c>
      <c r="O458" t="s">
        <v>647</v>
      </c>
      <c r="P458" t="s">
        <v>5</v>
      </c>
      <c r="Q458" t="s">
        <v>648</v>
      </c>
      <c r="R458" t="s">
        <v>645</v>
      </c>
      <c r="S458" t="s">
        <v>2039</v>
      </c>
      <c r="T458" t="s">
        <v>2035</v>
      </c>
    </row>
    <row r="459" spans="1:20" x14ac:dyDescent="0.25">
      <c r="A459" t="s">
        <v>147</v>
      </c>
      <c r="B459" t="s">
        <v>148</v>
      </c>
      <c r="C459">
        <v>50</v>
      </c>
      <c r="D459">
        <v>6</v>
      </c>
      <c r="E459" t="s">
        <v>2040</v>
      </c>
      <c r="F459">
        <v>200</v>
      </c>
      <c r="G459">
        <v>0</v>
      </c>
      <c r="H459" t="s">
        <v>641</v>
      </c>
      <c r="I459" t="s">
        <v>2041</v>
      </c>
      <c r="J459" t="s">
        <v>981</v>
      </c>
      <c r="K459" t="s">
        <v>644</v>
      </c>
      <c r="L459" t="s">
        <v>645</v>
      </c>
      <c r="M459" t="s">
        <v>2042</v>
      </c>
      <c r="N459" t="s">
        <v>644</v>
      </c>
      <c r="O459" t="s">
        <v>647</v>
      </c>
      <c r="P459" t="s">
        <v>5</v>
      </c>
      <c r="Q459" t="s">
        <v>648</v>
      </c>
      <c r="R459" t="s">
        <v>645</v>
      </c>
      <c r="S459" t="s">
        <v>2043</v>
      </c>
      <c r="T459" t="s">
        <v>2042</v>
      </c>
    </row>
    <row r="460" spans="1:20" x14ac:dyDescent="0.25">
      <c r="A460" t="s">
        <v>638</v>
      </c>
      <c r="B460" t="s">
        <v>639</v>
      </c>
      <c r="C460">
        <v>66</v>
      </c>
      <c r="D460">
        <v>6</v>
      </c>
      <c r="E460" t="s">
        <v>2044</v>
      </c>
      <c r="F460">
        <v>300</v>
      </c>
      <c r="G460">
        <v>0</v>
      </c>
      <c r="H460" t="s">
        <v>641</v>
      </c>
      <c r="I460" t="s">
        <v>2045</v>
      </c>
      <c r="J460" t="s">
        <v>1342</v>
      </c>
      <c r="K460" t="s">
        <v>644</v>
      </c>
      <c r="L460" t="s">
        <v>645</v>
      </c>
      <c r="M460" t="s">
        <v>2042</v>
      </c>
      <c r="N460" t="s">
        <v>644</v>
      </c>
      <c r="O460" t="s">
        <v>647</v>
      </c>
      <c r="P460" t="s">
        <v>5</v>
      </c>
      <c r="Q460" t="s">
        <v>648</v>
      </c>
      <c r="R460" t="s">
        <v>645</v>
      </c>
      <c r="S460" t="s">
        <v>2046</v>
      </c>
      <c r="T460" t="s">
        <v>2042</v>
      </c>
    </row>
    <row r="461" spans="1:20" x14ac:dyDescent="0.25">
      <c r="A461" t="s">
        <v>18</v>
      </c>
      <c r="B461" t="s">
        <v>19</v>
      </c>
      <c r="C461">
        <v>68</v>
      </c>
      <c r="D461">
        <v>3</v>
      </c>
      <c r="E461" t="s">
        <v>2044</v>
      </c>
      <c r="F461">
        <v>300</v>
      </c>
      <c r="G461">
        <v>0</v>
      </c>
      <c r="H461" t="s">
        <v>641</v>
      </c>
      <c r="I461" t="s">
        <v>2045</v>
      </c>
      <c r="J461" t="s">
        <v>1342</v>
      </c>
      <c r="K461" t="s">
        <v>644</v>
      </c>
      <c r="L461" t="s">
        <v>645</v>
      </c>
      <c r="M461" t="s">
        <v>2042</v>
      </c>
      <c r="N461" t="s">
        <v>644</v>
      </c>
      <c r="O461" t="s">
        <v>647</v>
      </c>
      <c r="P461" t="s">
        <v>5</v>
      </c>
      <c r="Q461" t="s">
        <v>648</v>
      </c>
      <c r="R461" t="s">
        <v>645</v>
      </c>
      <c r="S461" t="s">
        <v>2046</v>
      </c>
      <c r="T461" t="s">
        <v>2042</v>
      </c>
    </row>
    <row r="462" spans="1:20" x14ac:dyDescent="0.25">
      <c r="A462" t="s">
        <v>147</v>
      </c>
      <c r="B462" t="s">
        <v>148</v>
      </c>
      <c r="C462">
        <v>50</v>
      </c>
      <c r="D462">
        <v>6</v>
      </c>
      <c r="E462" t="s">
        <v>2047</v>
      </c>
      <c r="F462">
        <v>200</v>
      </c>
      <c r="G462">
        <v>0</v>
      </c>
      <c r="H462" t="s">
        <v>641</v>
      </c>
      <c r="I462" t="s">
        <v>2048</v>
      </c>
      <c r="J462" t="s">
        <v>2049</v>
      </c>
      <c r="K462" t="s">
        <v>644</v>
      </c>
      <c r="L462" t="s">
        <v>645</v>
      </c>
      <c r="M462" t="s">
        <v>2050</v>
      </c>
      <c r="N462" t="s">
        <v>644</v>
      </c>
      <c r="O462" t="s">
        <v>668</v>
      </c>
      <c r="P462" t="s">
        <v>5</v>
      </c>
      <c r="Q462" t="s">
        <v>669</v>
      </c>
      <c r="R462" t="s">
        <v>645</v>
      </c>
      <c r="S462" t="s">
        <v>2051</v>
      </c>
      <c r="T462" t="s">
        <v>2050</v>
      </c>
    </row>
    <row r="463" spans="1:20" x14ac:dyDescent="0.25">
      <c r="A463" t="s">
        <v>147</v>
      </c>
      <c r="B463" t="s">
        <v>148</v>
      </c>
      <c r="C463">
        <v>33.333333333333336</v>
      </c>
      <c r="D463">
        <v>3</v>
      </c>
      <c r="E463" t="s">
        <v>2052</v>
      </c>
      <c r="F463">
        <v>200</v>
      </c>
      <c r="G463">
        <v>0</v>
      </c>
      <c r="H463" t="s">
        <v>641</v>
      </c>
      <c r="I463" t="s">
        <v>2053</v>
      </c>
      <c r="J463" t="s">
        <v>1155</v>
      </c>
      <c r="K463" t="s">
        <v>644</v>
      </c>
      <c r="L463" t="s">
        <v>645</v>
      </c>
      <c r="M463" t="s">
        <v>2054</v>
      </c>
      <c r="N463" t="s">
        <v>644</v>
      </c>
      <c r="O463" t="s">
        <v>647</v>
      </c>
      <c r="P463" t="s">
        <v>5</v>
      </c>
      <c r="Q463" t="s">
        <v>648</v>
      </c>
      <c r="R463" t="s">
        <v>645</v>
      </c>
      <c r="S463" t="s">
        <v>2055</v>
      </c>
      <c r="T463" t="s">
        <v>2054</v>
      </c>
    </row>
    <row r="464" spans="1:20" x14ac:dyDescent="0.25">
      <c r="A464" t="s">
        <v>638</v>
      </c>
      <c r="B464" t="s">
        <v>639</v>
      </c>
      <c r="C464">
        <v>66</v>
      </c>
      <c r="D464">
        <v>2</v>
      </c>
      <c r="E464" t="s">
        <v>2052</v>
      </c>
      <c r="F464">
        <v>200</v>
      </c>
      <c r="G464">
        <v>0</v>
      </c>
      <c r="H464" t="s">
        <v>641</v>
      </c>
      <c r="I464" t="s">
        <v>2053</v>
      </c>
      <c r="J464" t="s">
        <v>1155</v>
      </c>
      <c r="K464" t="s">
        <v>644</v>
      </c>
      <c r="L464" t="s">
        <v>645</v>
      </c>
      <c r="M464" t="s">
        <v>2054</v>
      </c>
      <c r="N464" t="s">
        <v>644</v>
      </c>
      <c r="O464" t="s">
        <v>647</v>
      </c>
      <c r="P464" t="s">
        <v>5</v>
      </c>
      <c r="Q464" t="s">
        <v>648</v>
      </c>
      <c r="R464" t="s">
        <v>645</v>
      </c>
      <c r="S464" t="s">
        <v>2055</v>
      </c>
      <c r="T464" t="s">
        <v>2054</v>
      </c>
    </row>
    <row r="465" spans="1:20" x14ac:dyDescent="0.25">
      <c r="A465" t="s">
        <v>18</v>
      </c>
      <c r="B465" t="s">
        <v>19</v>
      </c>
      <c r="C465">
        <v>68</v>
      </c>
      <c r="D465">
        <v>1</v>
      </c>
      <c r="E465" t="s">
        <v>2052</v>
      </c>
      <c r="F465">
        <v>200</v>
      </c>
      <c r="G465">
        <v>0</v>
      </c>
      <c r="H465" t="s">
        <v>641</v>
      </c>
      <c r="I465" t="s">
        <v>2053</v>
      </c>
      <c r="J465" t="s">
        <v>1155</v>
      </c>
      <c r="K465" t="s">
        <v>644</v>
      </c>
      <c r="L465" t="s">
        <v>645</v>
      </c>
      <c r="M465" t="s">
        <v>2054</v>
      </c>
      <c r="N465" t="s">
        <v>644</v>
      </c>
      <c r="O465" t="s">
        <v>647</v>
      </c>
      <c r="P465" t="s">
        <v>5</v>
      </c>
      <c r="Q465" t="s">
        <v>648</v>
      </c>
      <c r="R465" t="s">
        <v>645</v>
      </c>
      <c r="S465" t="s">
        <v>2055</v>
      </c>
      <c r="T465" t="s">
        <v>2054</v>
      </c>
    </row>
    <row r="466" spans="1:20" x14ac:dyDescent="0.25">
      <c r="A466" t="s">
        <v>638</v>
      </c>
      <c r="B466" t="s">
        <v>639</v>
      </c>
      <c r="C466">
        <v>66</v>
      </c>
      <c r="D466">
        <v>2</v>
      </c>
      <c r="E466" t="s">
        <v>2056</v>
      </c>
      <c r="F466">
        <v>100</v>
      </c>
      <c r="G466">
        <v>0</v>
      </c>
      <c r="H466" t="s">
        <v>641</v>
      </c>
      <c r="I466" t="s">
        <v>2057</v>
      </c>
      <c r="J466" t="s">
        <v>2058</v>
      </c>
      <c r="K466" t="s">
        <v>644</v>
      </c>
      <c r="L466" t="s">
        <v>645</v>
      </c>
      <c r="M466" t="s">
        <v>2059</v>
      </c>
      <c r="N466" t="s">
        <v>644</v>
      </c>
      <c r="O466" t="s">
        <v>647</v>
      </c>
      <c r="P466" t="s">
        <v>5</v>
      </c>
      <c r="Q466" t="s">
        <v>648</v>
      </c>
      <c r="R466" t="s">
        <v>645</v>
      </c>
      <c r="S466" t="s">
        <v>2060</v>
      </c>
      <c r="T466" t="s">
        <v>2059</v>
      </c>
    </row>
    <row r="467" spans="1:20" x14ac:dyDescent="0.25">
      <c r="A467" t="s">
        <v>18</v>
      </c>
      <c r="B467" t="s">
        <v>19</v>
      </c>
      <c r="C467">
        <v>68</v>
      </c>
      <c r="D467">
        <v>1</v>
      </c>
      <c r="E467" t="s">
        <v>2056</v>
      </c>
      <c r="F467">
        <v>100</v>
      </c>
      <c r="G467">
        <v>0</v>
      </c>
      <c r="H467" t="s">
        <v>641</v>
      </c>
      <c r="I467" t="s">
        <v>2057</v>
      </c>
      <c r="J467" t="s">
        <v>2058</v>
      </c>
      <c r="K467" t="s">
        <v>644</v>
      </c>
      <c r="L467" t="s">
        <v>645</v>
      </c>
      <c r="M467" t="s">
        <v>2059</v>
      </c>
      <c r="N467" t="s">
        <v>644</v>
      </c>
      <c r="O467" t="s">
        <v>647</v>
      </c>
      <c r="P467" t="s">
        <v>5</v>
      </c>
      <c r="Q467" t="s">
        <v>648</v>
      </c>
      <c r="R467" t="s">
        <v>645</v>
      </c>
      <c r="S467" t="s">
        <v>2060</v>
      </c>
      <c r="T467" t="s">
        <v>2059</v>
      </c>
    </row>
    <row r="468" spans="1:20" x14ac:dyDescent="0.25">
      <c r="A468" t="s">
        <v>638</v>
      </c>
      <c r="B468" t="s">
        <v>639</v>
      </c>
      <c r="C468">
        <v>66</v>
      </c>
      <c r="D468">
        <v>2</v>
      </c>
      <c r="E468" t="s">
        <v>2061</v>
      </c>
      <c r="F468">
        <v>115</v>
      </c>
      <c r="G468">
        <v>15</v>
      </c>
      <c r="H468" t="s">
        <v>641</v>
      </c>
      <c r="I468" t="s">
        <v>2062</v>
      </c>
      <c r="J468" t="s">
        <v>685</v>
      </c>
      <c r="K468" t="s">
        <v>644</v>
      </c>
      <c r="L468" t="s">
        <v>645</v>
      </c>
      <c r="M468" t="s">
        <v>2063</v>
      </c>
      <c r="N468" t="s">
        <v>644</v>
      </c>
      <c r="O468" t="s">
        <v>647</v>
      </c>
      <c r="P468" t="s">
        <v>5</v>
      </c>
      <c r="Q468" t="s">
        <v>648</v>
      </c>
      <c r="R468" t="s">
        <v>645</v>
      </c>
      <c r="S468" t="s">
        <v>2064</v>
      </c>
      <c r="T468" t="s">
        <v>2063</v>
      </c>
    </row>
    <row r="469" spans="1:20" x14ac:dyDescent="0.25">
      <c r="A469" t="s">
        <v>18</v>
      </c>
      <c r="B469" t="s">
        <v>19</v>
      </c>
      <c r="C469">
        <v>68</v>
      </c>
      <c r="D469">
        <v>1</v>
      </c>
      <c r="E469" t="s">
        <v>2061</v>
      </c>
      <c r="F469">
        <v>115</v>
      </c>
      <c r="G469">
        <v>15</v>
      </c>
      <c r="H469" t="s">
        <v>641</v>
      </c>
      <c r="I469" t="s">
        <v>2062</v>
      </c>
      <c r="J469" t="s">
        <v>685</v>
      </c>
      <c r="K469" t="s">
        <v>644</v>
      </c>
      <c r="L469" t="s">
        <v>645</v>
      </c>
      <c r="M469" t="s">
        <v>2063</v>
      </c>
      <c r="N469" t="s">
        <v>644</v>
      </c>
      <c r="O469" t="s">
        <v>647</v>
      </c>
      <c r="P469" t="s">
        <v>5</v>
      </c>
      <c r="Q469" t="s">
        <v>648</v>
      </c>
      <c r="R469" t="s">
        <v>645</v>
      </c>
      <c r="S469" t="s">
        <v>2064</v>
      </c>
      <c r="T469" t="s">
        <v>2063</v>
      </c>
    </row>
    <row r="470" spans="1:20" x14ac:dyDescent="0.25">
      <c r="A470" t="s">
        <v>22</v>
      </c>
      <c r="B470" t="s">
        <v>27</v>
      </c>
      <c r="C470">
        <v>66.333333333333329</v>
      </c>
      <c r="D470">
        <v>3</v>
      </c>
      <c r="E470" t="s">
        <v>2065</v>
      </c>
      <c r="F470">
        <v>220</v>
      </c>
      <c r="G470">
        <v>0</v>
      </c>
      <c r="H470" t="s">
        <v>729</v>
      </c>
      <c r="I470" t="s">
        <v>2066</v>
      </c>
      <c r="J470" t="s">
        <v>766</v>
      </c>
      <c r="K470" t="s">
        <v>644</v>
      </c>
      <c r="L470" t="s">
        <v>645</v>
      </c>
      <c r="M470" t="s">
        <v>2063</v>
      </c>
      <c r="N470" t="s">
        <v>644</v>
      </c>
      <c r="O470" t="s">
        <v>668</v>
      </c>
      <c r="P470" t="s">
        <v>5</v>
      </c>
      <c r="Q470" t="s">
        <v>669</v>
      </c>
      <c r="R470" t="s">
        <v>645</v>
      </c>
      <c r="S470" t="s">
        <v>2067</v>
      </c>
      <c r="T470" t="s">
        <v>2068</v>
      </c>
    </row>
    <row r="471" spans="1:20" x14ac:dyDescent="0.25">
      <c r="A471" t="s">
        <v>638</v>
      </c>
      <c r="B471" t="s">
        <v>639</v>
      </c>
      <c r="C471">
        <v>66</v>
      </c>
      <c r="D471">
        <v>2</v>
      </c>
      <c r="E471" t="s">
        <v>2069</v>
      </c>
      <c r="F471">
        <v>100</v>
      </c>
      <c r="G471">
        <v>0</v>
      </c>
      <c r="H471" t="s">
        <v>641</v>
      </c>
      <c r="I471" t="s">
        <v>2070</v>
      </c>
      <c r="J471" t="s">
        <v>1018</v>
      </c>
      <c r="K471" t="s">
        <v>644</v>
      </c>
      <c r="L471" t="s">
        <v>645</v>
      </c>
      <c r="M471" t="s">
        <v>2071</v>
      </c>
      <c r="N471" t="s">
        <v>644</v>
      </c>
      <c r="O471" t="s">
        <v>647</v>
      </c>
      <c r="P471" t="s">
        <v>5</v>
      </c>
      <c r="Q471" t="s">
        <v>648</v>
      </c>
      <c r="R471" t="s">
        <v>645</v>
      </c>
      <c r="S471" t="s">
        <v>2072</v>
      </c>
      <c r="T471" t="s">
        <v>2071</v>
      </c>
    </row>
    <row r="472" spans="1:20" x14ac:dyDescent="0.25">
      <c r="A472" t="s">
        <v>18</v>
      </c>
      <c r="B472" t="s">
        <v>19</v>
      </c>
      <c r="C472">
        <v>68</v>
      </c>
      <c r="D472">
        <v>1</v>
      </c>
      <c r="E472" t="s">
        <v>2069</v>
      </c>
      <c r="F472">
        <v>100</v>
      </c>
      <c r="G472">
        <v>0</v>
      </c>
      <c r="H472" t="s">
        <v>641</v>
      </c>
      <c r="I472" t="s">
        <v>2070</v>
      </c>
      <c r="J472" t="s">
        <v>1018</v>
      </c>
      <c r="K472" t="s">
        <v>644</v>
      </c>
      <c r="L472" t="s">
        <v>645</v>
      </c>
      <c r="M472" t="s">
        <v>2071</v>
      </c>
      <c r="N472" t="s">
        <v>644</v>
      </c>
      <c r="O472" t="s">
        <v>647</v>
      </c>
      <c r="P472" t="s">
        <v>5</v>
      </c>
      <c r="Q472" t="s">
        <v>648</v>
      </c>
      <c r="R472" t="s">
        <v>645</v>
      </c>
      <c r="S472" t="s">
        <v>2072</v>
      </c>
      <c r="T472" t="s">
        <v>2071</v>
      </c>
    </row>
    <row r="473" spans="1:20" x14ac:dyDescent="0.25">
      <c r="A473" t="s">
        <v>147</v>
      </c>
      <c r="B473" t="s">
        <v>148</v>
      </c>
      <c r="C473">
        <v>50</v>
      </c>
      <c r="D473">
        <v>6</v>
      </c>
      <c r="E473" t="s">
        <v>2073</v>
      </c>
      <c r="F473">
        <v>200</v>
      </c>
      <c r="G473">
        <v>0</v>
      </c>
      <c r="H473" t="s">
        <v>641</v>
      </c>
      <c r="I473" t="s">
        <v>2074</v>
      </c>
      <c r="J473" t="s">
        <v>947</v>
      </c>
      <c r="K473" t="s">
        <v>644</v>
      </c>
      <c r="L473" t="s">
        <v>645</v>
      </c>
      <c r="M473" t="s">
        <v>2075</v>
      </c>
      <c r="N473" t="s">
        <v>644</v>
      </c>
      <c r="O473" t="s">
        <v>647</v>
      </c>
      <c r="P473" t="s">
        <v>5</v>
      </c>
      <c r="Q473" t="s">
        <v>648</v>
      </c>
      <c r="R473" t="s">
        <v>645</v>
      </c>
      <c r="S473" t="s">
        <v>2076</v>
      </c>
      <c r="T473" t="s">
        <v>2075</v>
      </c>
    </row>
    <row r="474" spans="1:20" x14ac:dyDescent="0.25">
      <c r="A474" t="s">
        <v>147</v>
      </c>
      <c r="B474" t="s">
        <v>148</v>
      </c>
      <c r="C474">
        <v>33.333333333333336</v>
      </c>
      <c r="D474">
        <v>3</v>
      </c>
      <c r="E474" t="s">
        <v>2077</v>
      </c>
      <c r="F474">
        <v>100</v>
      </c>
      <c r="G474">
        <v>0</v>
      </c>
      <c r="H474" t="s">
        <v>641</v>
      </c>
      <c r="I474" t="s">
        <v>2078</v>
      </c>
      <c r="J474" t="s">
        <v>2079</v>
      </c>
      <c r="K474" t="s">
        <v>644</v>
      </c>
      <c r="L474" t="s">
        <v>645</v>
      </c>
      <c r="M474" t="s">
        <v>2075</v>
      </c>
      <c r="N474" t="s">
        <v>644</v>
      </c>
      <c r="O474" t="s">
        <v>647</v>
      </c>
      <c r="P474" t="s">
        <v>5</v>
      </c>
      <c r="Q474" t="s">
        <v>648</v>
      </c>
      <c r="R474" t="s">
        <v>645</v>
      </c>
      <c r="S474" t="s">
        <v>2080</v>
      </c>
      <c r="T474" t="s">
        <v>2075</v>
      </c>
    </row>
    <row r="475" spans="1:20" x14ac:dyDescent="0.25">
      <c r="A475" t="s">
        <v>638</v>
      </c>
      <c r="B475" t="s">
        <v>639</v>
      </c>
      <c r="C475">
        <v>33</v>
      </c>
      <c r="D475">
        <v>5</v>
      </c>
      <c r="E475" t="s">
        <v>2081</v>
      </c>
      <c r="F475">
        <v>330</v>
      </c>
      <c r="G475">
        <v>0</v>
      </c>
      <c r="H475" t="s">
        <v>641</v>
      </c>
      <c r="I475" t="s">
        <v>2082</v>
      </c>
      <c r="J475" t="s">
        <v>2083</v>
      </c>
      <c r="K475" t="s">
        <v>644</v>
      </c>
      <c r="L475" t="s">
        <v>645</v>
      </c>
      <c r="M475" t="s">
        <v>2084</v>
      </c>
      <c r="N475" t="s">
        <v>644</v>
      </c>
      <c r="O475" t="s">
        <v>668</v>
      </c>
      <c r="P475" t="s">
        <v>5</v>
      </c>
      <c r="Q475" t="s">
        <v>669</v>
      </c>
      <c r="R475" t="s">
        <v>645</v>
      </c>
      <c r="S475" t="s">
        <v>2085</v>
      </c>
      <c r="T475" t="s">
        <v>2084</v>
      </c>
    </row>
    <row r="476" spans="1:20" x14ac:dyDescent="0.25">
      <c r="A476" t="s">
        <v>18</v>
      </c>
      <c r="B476" t="s">
        <v>19</v>
      </c>
      <c r="C476">
        <v>33</v>
      </c>
      <c r="D476">
        <v>5</v>
      </c>
      <c r="E476" t="s">
        <v>2081</v>
      </c>
      <c r="F476">
        <v>330</v>
      </c>
      <c r="G476">
        <v>0</v>
      </c>
      <c r="H476" t="s">
        <v>641</v>
      </c>
      <c r="I476" t="s">
        <v>2082</v>
      </c>
      <c r="J476" t="s">
        <v>2083</v>
      </c>
      <c r="K476" t="s">
        <v>644</v>
      </c>
      <c r="L476" t="s">
        <v>645</v>
      </c>
      <c r="M476" t="s">
        <v>2084</v>
      </c>
      <c r="N476" t="s">
        <v>644</v>
      </c>
      <c r="O476" t="s">
        <v>668</v>
      </c>
      <c r="P476" t="s">
        <v>5</v>
      </c>
      <c r="Q476" t="s">
        <v>669</v>
      </c>
      <c r="R476" t="s">
        <v>645</v>
      </c>
      <c r="S476" t="s">
        <v>2085</v>
      </c>
      <c r="T476" t="s">
        <v>2084</v>
      </c>
    </row>
    <row r="477" spans="1:20" x14ac:dyDescent="0.25">
      <c r="A477" t="s">
        <v>147</v>
      </c>
      <c r="B477" t="s">
        <v>148</v>
      </c>
      <c r="C477">
        <v>50</v>
      </c>
      <c r="D477">
        <v>18</v>
      </c>
      <c r="E477" t="s">
        <v>2086</v>
      </c>
      <c r="F477">
        <v>600</v>
      </c>
      <c r="G477">
        <v>0</v>
      </c>
      <c r="H477" t="s">
        <v>641</v>
      </c>
      <c r="I477" t="s">
        <v>2087</v>
      </c>
      <c r="J477" t="s">
        <v>736</v>
      </c>
      <c r="K477" t="s">
        <v>644</v>
      </c>
      <c r="L477" t="s">
        <v>645</v>
      </c>
      <c r="M477" t="s">
        <v>2084</v>
      </c>
      <c r="N477" t="s">
        <v>644</v>
      </c>
      <c r="O477" t="s">
        <v>726</v>
      </c>
      <c r="P477" t="s">
        <v>5</v>
      </c>
      <c r="Q477" t="s">
        <v>648</v>
      </c>
      <c r="R477" t="s">
        <v>645</v>
      </c>
      <c r="S477" t="s">
        <v>2088</v>
      </c>
      <c r="T477" t="s">
        <v>2084</v>
      </c>
    </row>
    <row r="478" spans="1:20" x14ac:dyDescent="0.25">
      <c r="A478" t="s">
        <v>638</v>
      </c>
      <c r="B478" t="s">
        <v>639</v>
      </c>
      <c r="C478">
        <v>66</v>
      </c>
      <c r="D478">
        <v>2</v>
      </c>
      <c r="E478" t="s">
        <v>2089</v>
      </c>
      <c r="F478">
        <v>100</v>
      </c>
      <c r="G478">
        <v>0</v>
      </c>
      <c r="H478" t="s">
        <v>641</v>
      </c>
      <c r="I478" t="s">
        <v>2090</v>
      </c>
      <c r="J478" t="s">
        <v>685</v>
      </c>
      <c r="K478" t="s">
        <v>644</v>
      </c>
      <c r="L478" t="s">
        <v>645</v>
      </c>
      <c r="M478" t="s">
        <v>2091</v>
      </c>
      <c r="N478" t="s">
        <v>644</v>
      </c>
      <c r="O478" t="s">
        <v>647</v>
      </c>
      <c r="P478" t="s">
        <v>5</v>
      </c>
      <c r="Q478" t="s">
        <v>648</v>
      </c>
      <c r="R478" t="s">
        <v>645</v>
      </c>
      <c r="S478" t="s">
        <v>2092</v>
      </c>
      <c r="T478" t="s">
        <v>2091</v>
      </c>
    </row>
    <row r="479" spans="1:20" x14ac:dyDescent="0.25">
      <c r="A479" t="s">
        <v>18</v>
      </c>
      <c r="B479" t="s">
        <v>19</v>
      </c>
      <c r="C479">
        <v>68</v>
      </c>
      <c r="D479">
        <v>1</v>
      </c>
      <c r="E479" t="s">
        <v>2089</v>
      </c>
      <c r="F479">
        <v>100</v>
      </c>
      <c r="G479">
        <v>0</v>
      </c>
      <c r="H479" t="s">
        <v>641</v>
      </c>
      <c r="I479" t="s">
        <v>2090</v>
      </c>
      <c r="J479" t="s">
        <v>685</v>
      </c>
      <c r="K479" t="s">
        <v>644</v>
      </c>
      <c r="L479" t="s">
        <v>645</v>
      </c>
      <c r="M479" t="s">
        <v>2091</v>
      </c>
      <c r="N479" t="s">
        <v>644</v>
      </c>
      <c r="O479" t="s">
        <v>647</v>
      </c>
      <c r="P479" t="s">
        <v>5</v>
      </c>
      <c r="Q479" t="s">
        <v>648</v>
      </c>
      <c r="R479" t="s">
        <v>645</v>
      </c>
      <c r="S479" t="s">
        <v>2092</v>
      </c>
      <c r="T479" t="s">
        <v>2091</v>
      </c>
    </row>
    <row r="480" spans="1:20" x14ac:dyDescent="0.25">
      <c r="A480" t="s">
        <v>147</v>
      </c>
      <c r="B480" t="s">
        <v>148</v>
      </c>
      <c r="C480">
        <v>33.333333333333336</v>
      </c>
      <c r="D480">
        <v>3</v>
      </c>
      <c r="E480" t="s">
        <v>2093</v>
      </c>
      <c r="F480">
        <v>100</v>
      </c>
      <c r="G480">
        <v>0</v>
      </c>
      <c r="H480" t="s">
        <v>641</v>
      </c>
      <c r="I480" t="s">
        <v>2094</v>
      </c>
      <c r="J480" t="s">
        <v>694</v>
      </c>
      <c r="K480" t="s">
        <v>644</v>
      </c>
      <c r="L480" t="s">
        <v>645</v>
      </c>
      <c r="M480" t="s">
        <v>2095</v>
      </c>
      <c r="N480" t="s">
        <v>644</v>
      </c>
      <c r="O480" t="s">
        <v>647</v>
      </c>
      <c r="P480" t="s">
        <v>5</v>
      </c>
      <c r="Q480" t="s">
        <v>648</v>
      </c>
      <c r="R480" t="s">
        <v>645</v>
      </c>
      <c r="S480" t="s">
        <v>2096</v>
      </c>
      <c r="T480" t="s">
        <v>2095</v>
      </c>
    </row>
    <row r="481" spans="1:20" x14ac:dyDescent="0.25">
      <c r="A481" t="s">
        <v>147</v>
      </c>
      <c r="B481" t="s">
        <v>148</v>
      </c>
      <c r="C481">
        <v>50</v>
      </c>
      <c r="D481">
        <v>12</v>
      </c>
      <c r="E481" t="s">
        <v>2097</v>
      </c>
      <c r="F481">
        <v>400</v>
      </c>
      <c r="G481">
        <v>0</v>
      </c>
      <c r="H481" t="s">
        <v>641</v>
      </c>
      <c r="I481" t="s">
        <v>2098</v>
      </c>
      <c r="J481" t="s">
        <v>666</v>
      </c>
      <c r="K481" t="s">
        <v>644</v>
      </c>
      <c r="L481" t="s">
        <v>645</v>
      </c>
      <c r="M481" t="s">
        <v>2095</v>
      </c>
      <c r="N481" t="s">
        <v>644</v>
      </c>
      <c r="O481" t="s">
        <v>647</v>
      </c>
      <c r="P481" t="s">
        <v>5</v>
      </c>
      <c r="Q481" t="s">
        <v>648</v>
      </c>
      <c r="R481" t="s">
        <v>645</v>
      </c>
      <c r="S481" t="s">
        <v>2099</v>
      </c>
      <c r="T481" t="s">
        <v>2095</v>
      </c>
    </row>
    <row r="482" spans="1:20" x14ac:dyDescent="0.25">
      <c r="A482" t="s">
        <v>147</v>
      </c>
      <c r="B482" t="s">
        <v>148</v>
      </c>
      <c r="C482">
        <v>50</v>
      </c>
      <c r="D482">
        <v>6</v>
      </c>
      <c r="E482" t="s">
        <v>2100</v>
      </c>
      <c r="F482">
        <v>200</v>
      </c>
      <c r="G482">
        <v>0</v>
      </c>
      <c r="H482" t="s">
        <v>641</v>
      </c>
      <c r="I482" t="s">
        <v>2101</v>
      </c>
      <c r="J482" t="s">
        <v>2102</v>
      </c>
      <c r="K482" t="s">
        <v>644</v>
      </c>
      <c r="L482" t="s">
        <v>645</v>
      </c>
      <c r="M482" t="s">
        <v>2103</v>
      </c>
      <c r="N482" t="s">
        <v>644</v>
      </c>
      <c r="O482" t="s">
        <v>647</v>
      </c>
      <c r="P482" t="s">
        <v>5</v>
      </c>
      <c r="Q482" t="s">
        <v>648</v>
      </c>
      <c r="R482" t="s">
        <v>645</v>
      </c>
      <c r="S482" t="s">
        <v>2104</v>
      </c>
      <c r="T482" t="s">
        <v>2103</v>
      </c>
    </row>
    <row r="483" spans="1:20" x14ac:dyDescent="0.25">
      <c r="A483" t="s">
        <v>638</v>
      </c>
      <c r="B483" t="s">
        <v>639</v>
      </c>
      <c r="C483">
        <v>66</v>
      </c>
      <c r="D483">
        <v>6</v>
      </c>
      <c r="E483" t="s">
        <v>2105</v>
      </c>
      <c r="F483">
        <v>300</v>
      </c>
      <c r="G483">
        <v>0</v>
      </c>
      <c r="H483" t="s">
        <v>641</v>
      </c>
      <c r="I483" t="s">
        <v>2106</v>
      </c>
      <c r="J483" t="s">
        <v>1668</v>
      </c>
      <c r="K483" t="s">
        <v>644</v>
      </c>
      <c r="L483" t="s">
        <v>645</v>
      </c>
      <c r="M483" t="s">
        <v>2103</v>
      </c>
      <c r="N483" t="s">
        <v>644</v>
      </c>
      <c r="O483" t="s">
        <v>668</v>
      </c>
      <c r="P483" t="s">
        <v>5</v>
      </c>
      <c r="Q483" t="s">
        <v>669</v>
      </c>
      <c r="R483" t="s">
        <v>645</v>
      </c>
      <c r="S483" t="s">
        <v>2107</v>
      </c>
      <c r="T483" t="s">
        <v>2103</v>
      </c>
    </row>
    <row r="484" spans="1:20" x14ac:dyDescent="0.25">
      <c r="A484" t="s">
        <v>18</v>
      </c>
      <c r="B484" t="s">
        <v>19</v>
      </c>
      <c r="C484">
        <v>68</v>
      </c>
      <c r="D484">
        <v>3</v>
      </c>
      <c r="E484" t="s">
        <v>2105</v>
      </c>
      <c r="F484">
        <v>300</v>
      </c>
      <c r="G484">
        <v>0</v>
      </c>
      <c r="H484" t="s">
        <v>641</v>
      </c>
      <c r="I484" t="s">
        <v>2106</v>
      </c>
      <c r="J484" t="s">
        <v>1668</v>
      </c>
      <c r="K484" t="s">
        <v>644</v>
      </c>
      <c r="L484" t="s">
        <v>645</v>
      </c>
      <c r="M484" t="s">
        <v>2103</v>
      </c>
      <c r="N484" t="s">
        <v>644</v>
      </c>
      <c r="O484" t="s">
        <v>668</v>
      </c>
      <c r="P484" t="s">
        <v>5</v>
      </c>
      <c r="Q484" t="s">
        <v>669</v>
      </c>
      <c r="R484" t="s">
        <v>645</v>
      </c>
      <c r="S484" t="s">
        <v>2107</v>
      </c>
      <c r="T484" t="s">
        <v>2103</v>
      </c>
    </row>
    <row r="485" spans="1:20" x14ac:dyDescent="0.25">
      <c r="A485" t="s">
        <v>147</v>
      </c>
      <c r="B485" t="s">
        <v>148</v>
      </c>
      <c r="C485">
        <v>33.333333333333336</v>
      </c>
      <c r="D485">
        <v>3</v>
      </c>
      <c r="E485" t="s">
        <v>2108</v>
      </c>
      <c r="F485">
        <v>200</v>
      </c>
      <c r="G485">
        <v>0</v>
      </c>
      <c r="H485" t="s">
        <v>641</v>
      </c>
      <c r="I485" t="s">
        <v>2109</v>
      </c>
      <c r="J485" t="s">
        <v>834</v>
      </c>
      <c r="K485" t="s">
        <v>644</v>
      </c>
      <c r="L485" t="s">
        <v>645</v>
      </c>
      <c r="M485" t="s">
        <v>2103</v>
      </c>
      <c r="N485" t="s">
        <v>644</v>
      </c>
      <c r="O485" t="s">
        <v>647</v>
      </c>
      <c r="P485" t="s">
        <v>5</v>
      </c>
      <c r="Q485" t="s">
        <v>648</v>
      </c>
      <c r="R485" t="s">
        <v>645</v>
      </c>
      <c r="S485" t="s">
        <v>2110</v>
      </c>
      <c r="T485" t="s">
        <v>2103</v>
      </c>
    </row>
    <row r="486" spans="1:20" x14ac:dyDescent="0.25">
      <c r="A486" t="s">
        <v>638</v>
      </c>
      <c r="B486" t="s">
        <v>639</v>
      </c>
      <c r="C486">
        <v>66</v>
      </c>
      <c r="D486">
        <v>2</v>
      </c>
      <c r="E486" t="s">
        <v>2108</v>
      </c>
      <c r="F486">
        <v>200</v>
      </c>
      <c r="G486">
        <v>0</v>
      </c>
      <c r="H486" t="s">
        <v>641</v>
      </c>
      <c r="I486" t="s">
        <v>2109</v>
      </c>
      <c r="J486" t="s">
        <v>834</v>
      </c>
      <c r="K486" t="s">
        <v>644</v>
      </c>
      <c r="L486" t="s">
        <v>645</v>
      </c>
      <c r="M486" t="s">
        <v>2103</v>
      </c>
      <c r="N486" t="s">
        <v>644</v>
      </c>
      <c r="O486" t="s">
        <v>647</v>
      </c>
      <c r="P486" t="s">
        <v>5</v>
      </c>
      <c r="Q486" t="s">
        <v>648</v>
      </c>
      <c r="R486" t="s">
        <v>645</v>
      </c>
      <c r="S486" t="s">
        <v>2110</v>
      </c>
      <c r="T486" t="s">
        <v>2103</v>
      </c>
    </row>
    <row r="487" spans="1:20" x14ac:dyDescent="0.25">
      <c r="A487" t="s">
        <v>18</v>
      </c>
      <c r="B487" t="s">
        <v>19</v>
      </c>
      <c r="C487">
        <v>68</v>
      </c>
      <c r="D487">
        <v>1</v>
      </c>
      <c r="E487" t="s">
        <v>2108</v>
      </c>
      <c r="F487">
        <v>200</v>
      </c>
      <c r="G487">
        <v>0</v>
      </c>
      <c r="H487" t="s">
        <v>641</v>
      </c>
      <c r="I487" t="s">
        <v>2109</v>
      </c>
      <c r="J487" t="s">
        <v>834</v>
      </c>
      <c r="K487" t="s">
        <v>644</v>
      </c>
      <c r="L487" t="s">
        <v>645</v>
      </c>
      <c r="M487" t="s">
        <v>2103</v>
      </c>
      <c r="N487" t="s">
        <v>644</v>
      </c>
      <c r="O487" t="s">
        <v>647</v>
      </c>
      <c r="P487" t="s">
        <v>5</v>
      </c>
      <c r="Q487" t="s">
        <v>648</v>
      </c>
      <c r="R487" t="s">
        <v>645</v>
      </c>
      <c r="S487" t="s">
        <v>2110</v>
      </c>
      <c r="T487" t="s">
        <v>2103</v>
      </c>
    </row>
    <row r="488" spans="1:20" x14ac:dyDescent="0.25">
      <c r="A488" t="s">
        <v>147</v>
      </c>
      <c r="B488" t="s">
        <v>148</v>
      </c>
      <c r="C488">
        <v>50</v>
      </c>
      <c r="D488">
        <v>6</v>
      </c>
      <c r="E488" t="s">
        <v>2111</v>
      </c>
      <c r="F488">
        <v>200</v>
      </c>
      <c r="G488">
        <v>0</v>
      </c>
      <c r="H488" t="s">
        <v>641</v>
      </c>
      <c r="I488" t="s">
        <v>2112</v>
      </c>
      <c r="J488" t="s">
        <v>745</v>
      </c>
      <c r="K488" t="s">
        <v>644</v>
      </c>
      <c r="L488" t="s">
        <v>645</v>
      </c>
      <c r="M488" t="s">
        <v>2103</v>
      </c>
      <c r="N488" t="s">
        <v>644</v>
      </c>
      <c r="O488" t="s">
        <v>647</v>
      </c>
      <c r="P488" t="s">
        <v>5</v>
      </c>
      <c r="Q488" t="s">
        <v>648</v>
      </c>
      <c r="R488" t="s">
        <v>645</v>
      </c>
      <c r="S488" t="s">
        <v>2113</v>
      </c>
      <c r="T488" t="s">
        <v>2103</v>
      </c>
    </row>
    <row r="489" spans="1:20" x14ac:dyDescent="0.25">
      <c r="A489" t="s">
        <v>147</v>
      </c>
      <c r="B489" t="s">
        <v>148</v>
      </c>
      <c r="C489">
        <v>33.333333333333336</v>
      </c>
      <c r="D489">
        <v>3</v>
      </c>
      <c r="E489" t="s">
        <v>2114</v>
      </c>
      <c r="F489">
        <v>138</v>
      </c>
      <c r="G489">
        <v>38</v>
      </c>
      <c r="H489" t="s">
        <v>641</v>
      </c>
      <c r="I489" t="s">
        <v>2115</v>
      </c>
      <c r="J489" t="s">
        <v>864</v>
      </c>
      <c r="K489" t="s">
        <v>644</v>
      </c>
      <c r="L489" t="s">
        <v>645</v>
      </c>
      <c r="M489" t="s">
        <v>2116</v>
      </c>
      <c r="N489" t="s">
        <v>644</v>
      </c>
      <c r="O489" t="s">
        <v>647</v>
      </c>
      <c r="P489" t="s">
        <v>5</v>
      </c>
      <c r="Q489" t="s">
        <v>648</v>
      </c>
      <c r="R489" t="s">
        <v>645</v>
      </c>
      <c r="S489" t="s">
        <v>2117</v>
      </c>
      <c r="T489" t="s">
        <v>2116</v>
      </c>
    </row>
    <row r="490" spans="1:20" x14ac:dyDescent="0.25">
      <c r="A490" t="s">
        <v>147</v>
      </c>
      <c r="B490" t="s">
        <v>148</v>
      </c>
      <c r="C490">
        <v>50</v>
      </c>
      <c r="D490">
        <v>6</v>
      </c>
      <c r="E490" t="s">
        <v>2118</v>
      </c>
      <c r="F490">
        <v>200</v>
      </c>
      <c r="G490">
        <v>0</v>
      </c>
      <c r="H490" t="s">
        <v>641</v>
      </c>
      <c r="I490" t="s">
        <v>2119</v>
      </c>
      <c r="J490" t="s">
        <v>694</v>
      </c>
      <c r="K490" t="s">
        <v>644</v>
      </c>
      <c r="L490" t="s">
        <v>645</v>
      </c>
      <c r="M490" t="s">
        <v>2116</v>
      </c>
      <c r="N490" t="s">
        <v>644</v>
      </c>
      <c r="O490" t="s">
        <v>647</v>
      </c>
      <c r="P490" t="s">
        <v>5</v>
      </c>
      <c r="Q490" t="s">
        <v>648</v>
      </c>
      <c r="R490" t="s">
        <v>645</v>
      </c>
      <c r="S490" t="s">
        <v>2120</v>
      </c>
      <c r="T490" t="s">
        <v>2116</v>
      </c>
    </row>
    <row r="491" spans="1:20" x14ac:dyDescent="0.25">
      <c r="A491" t="s">
        <v>147</v>
      </c>
      <c r="B491" t="s">
        <v>148</v>
      </c>
      <c r="C491">
        <v>50</v>
      </c>
      <c r="D491">
        <v>6</v>
      </c>
      <c r="E491" t="s">
        <v>2121</v>
      </c>
      <c r="F491">
        <v>200</v>
      </c>
      <c r="G491">
        <v>0</v>
      </c>
      <c r="H491" t="s">
        <v>641</v>
      </c>
      <c r="I491" t="s">
        <v>2122</v>
      </c>
      <c r="J491" t="s">
        <v>690</v>
      </c>
      <c r="K491" t="s">
        <v>644</v>
      </c>
      <c r="L491" t="s">
        <v>645</v>
      </c>
      <c r="M491" t="s">
        <v>2116</v>
      </c>
      <c r="N491" t="s">
        <v>644</v>
      </c>
      <c r="O491" t="s">
        <v>668</v>
      </c>
      <c r="P491" t="s">
        <v>5</v>
      </c>
      <c r="Q491" t="s">
        <v>669</v>
      </c>
      <c r="R491" t="s">
        <v>645</v>
      </c>
      <c r="S491" t="s">
        <v>2123</v>
      </c>
      <c r="T491" t="s">
        <v>2116</v>
      </c>
    </row>
    <row r="492" spans="1:20" x14ac:dyDescent="0.25">
      <c r="A492" t="s">
        <v>239</v>
      </c>
      <c r="B492" t="s">
        <v>1870</v>
      </c>
      <c r="C492">
        <v>87.2</v>
      </c>
      <c r="D492">
        <v>1</v>
      </c>
      <c r="E492" t="s">
        <v>2124</v>
      </c>
      <c r="F492">
        <v>94.7</v>
      </c>
      <c r="G492">
        <v>7.5</v>
      </c>
      <c r="H492" t="s">
        <v>673</v>
      </c>
      <c r="I492" t="s">
        <v>2125</v>
      </c>
      <c r="J492" t="s">
        <v>2126</v>
      </c>
      <c r="K492" t="s">
        <v>1608</v>
      </c>
      <c r="L492" t="s">
        <v>2127</v>
      </c>
      <c r="M492" t="s">
        <v>2091</v>
      </c>
      <c r="N492" t="s">
        <v>644</v>
      </c>
      <c r="O492" t="s">
        <v>811</v>
      </c>
      <c r="P492" t="s">
        <v>23</v>
      </c>
      <c r="Q492" t="s">
        <v>812</v>
      </c>
      <c r="R492" t="s">
        <v>645</v>
      </c>
      <c r="S492" t="s">
        <v>2128</v>
      </c>
      <c r="T492" t="s">
        <v>2129</v>
      </c>
    </row>
    <row r="493" spans="1:20" x14ac:dyDescent="0.25">
      <c r="A493" t="s">
        <v>147</v>
      </c>
      <c r="B493" t="s">
        <v>148</v>
      </c>
      <c r="C493">
        <v>50</v>
      </c>
      <c r="D493">
        <v>6</v>
      </c>
      <c r="E493" t="s">
        <v>2130</v>
      </c>
      <c r="F493">
        <v>200</v>
      </c>
      <c r="G493">
        <v>0</v>
      </c>
      <c r="H493" t="s">
        <v>641</v>
      </c>
      <c r="I493" t="s">
        <v>2131</v>
      </c>
      <c r="J493" t="s">
        <v>1314</v>
      </c>
      <c r="K493" t="s">
        <v>644</v>
      </c>
      <c r="L493" t="s">
        <v>645</v>
      </c>
      <c r="M493" t="s">
        <v>2132</v>
      </c>
      <c r="N493" t="s">
        <v>644</v>
      </c>
      <c r="O493" t="s">
        <v>647</v>
      </c>
      <c r="P493" t="s">
        <v>5</v>
      </c>
      <c r="Q493" t="s">
        <v>648</v>
      </c>
      <c r="R493" t="s">
        <v>645</v>
      </c>
      <c r="S493" t="s">
        <v>2133</v>
      </c>
      <c r="T493" t="s">
        <v>2132</v>
      </c>
    </row>
    <row r="494" spans="1:20" x14ac:dyDescent="0.25">
      <c r="A494" t="s">
        <v>104</v>
      </c>
      <c r="B494" t="s">
        <v>105</v>
      </c>
      <c r="C494">
        <v>13</v>
      </c>
      <c r="D494">
        <v>2</v>
      </c>
      <c r="E494" t="s">
        <v>2134</v>
      </c>
      <c r="F494">
        <v>30</v>
      </c>
      <c r="G494">
        <v>4</v>
      </c>
      <c r="H494" t="s">
        <v>673</v>
      </c>
      <c r="I494" t="s">
        <v>2135</v>
      </c>
      <c r="J494" t="s">
        <v>2136</v>
      </c>
      <c r="K494" t="s">
        <v>2137</v>
      </c>
      <c r="L494" t="s">
        <v>2138</v>
      </c>
      <c r="M494" t="s">
        <v>2011</v>
      </c>
      <c r="N494" t="s">
        <v>644</v>
      </c>
      <c r="O494" t="s">
        <v>679</v>
      </c>
      <c r="P494" t="s">
        <v>26</v>
      </c>
      <c r="Q494" t="s">
        <v>680</v>
      </c>
      <c r="R494" t="s">
        <v>645</v>
      </c>
      <c r="S494" t="s">
        <v>2139</v>
      </c>
      <c r="T494" t="s">
        <v>2132</v>
      </c>
    </row>
    <row r="495" spans="1:20" x14ac:dyDescent="0.25">
      <c r="A495" t="s">
        <v>638</v>
      </c>
      <c r="B495" t="s">
        <v>639</v>
      </c>
      <c r="C495">
        <v>66</v>
      </c>
      <c r="D495">
        <v>4</v>
      </c>
      <c r="E495" t="s">
        <v>2140</v>
      </c>
      <c r="F495">
        <v>200</v>
      </c>
      <c r="G495">
        <v>0</v>
      </c>
      <c r="H495" t="s">
        <v>641</v>
      </c>
      <c r="I495" t="s">
        <v>2141</v>
      </c>
      <c r="J495" t="s">
        <v>685</v>
      </c>
      <c r="K495" t="s">
        <v>644</v>
      </c>
      <c r="L495" t="s">
        <v>645</v>
      </c>
      <c r="M495" t="s">
        <v>2132</v>
      </c>
      <c r="N495" t="s">
        <v>644</v>
      </c>
      <c r="O495" t="s">
        <v>647</v>
      </c>
      <c r="P495" t="s">
        <v>5</v>
      </c>
      <c r="Q495" t="s">
        <v>648</v>
      </c>
      <c r="R495" t="s">
        <v>645</v>
      </c>
      <c r="S495" t="s">
        <v>2142</v>
      </c>
      <c r="T495" t="s">
        <v>2132</v>
      </c>
    </row>
    <row r="496" spans="1:20" x14ac:dyDescent="0.25">
      <c r="A496" t="s">
        <v>18</v>
      </c>
      <c r="B496" t="s">
        <v>19</v>
      </c>
      <c r="C496">
        <v>68</v>
      </c>
      <c r="D496">
        <v>2</v>
      </c>
      <c r="E496" t="s">
        <v>2140</v>
      </c>
      <c r="F496">
        <v>200</v>
      </c>
      <c r="G496">
        <v>0</v>
      </c>
      <c r="H496" t="s">
        <v>641</v>
      </c>
      <c r="I496" t="s">
        <v>2141</v>
      </c>
      <c r="J496" t="s">
        <v>685</v>
      </c>
      <c r="K496" t="s">
        <v>644</v>
      </c>
      <c r="L496" t="s">
        <v>645</v>
      </c>
      <c r="M496" t="s">
        <v>2132</v>
      </c>
      <c r="N496" t="s">
        <v>644</v>
      </c>
      <c r="O496" t="s">
        <v>647</v>
      </c>
      <c r="P496" t="s">
        <v>5</v>
      </c>
      <c r="Q496" t="s">
        <v>648</v>
      </c>
      <c r="R496" t="s">
        <v>645</v>
      </c>
      <c r="S496" t="s">
        <v>2142</v>
      </c>
      <c r="T496" t="s">
        <v>2132</v>
      </c>
    </row>
    <row r="497" spans="1:20" x14ac:dyDescent="0.25">
      <c r="A497" t="s">
        <v>147</v>
      </c>
      <c r="B497" t="s">
        <v>148</v>
      </c>
      <c r="C497">
        <v>50</v>
      </c>
      <c r="D497">
        <v>6</v>
      </c>
      <c r="E497" t="s">
        <v>2143</v>
      </c>
      <c r="F497">
        <v>200</v>
      </c>
      <c r="G497">
        <v>0</v>
      </c>
      <c r="H497" t="s">
        <v>641</v>
      </c>
      <c r="I497" t="s">
        <v>2144</v>
      </c>
      <c r="J497" t="s">
        <v>666</v>
      </c>
      <c r="K497" t="s">
        <v>644</v>
      </c>
      <c r="L497" t="s">
        <v>645</v>
      </c>
      <c r="M497" t="s">
        <v>2145</v>
      </c>
      <c r="N497" t="s">
        <v>644</v>
      </c>
      <c r="O497" t="s">
        <v>647</v>
      </c>
      <c r="P497" t="s">
        <v>5</v>
      </c>
      <c r="Q497" t="s">
        <v>648</v>
      </c>
      <c r="R497" t="s">
        <v>645</v>
      </c>
      <c r="S497" t="s">
        <v>2146</v>
      </c>
      <c r="T497" t="s">
        <v>2145</v>
      </c>
    </row>
    <row r="498" spans="1:20" x14ac:dyDescent="0.25">
      <c r="A498" t="s">
        <v>638</v>
      </c>
      <c r="B498" t="s">
        <v>639</v>
      </c>
      <c r="C498">
        <v>66</v>
      </c>
      <c r="D498">
        <v>2</v>
      </c>
      <c r="E498" t="s">
        <v>2147</v>
      </c>
      <c r="F498">
        <v>100</v>
      </c>
      <c r="G498">
        <v>0</v>
      </c>
      <c r="H498" t="s">
        <v>641</v>
      </c>
      <c r="I498" t="s">
        <v>1017</v>
      </c>
      <c r="J498" t="s">
        <v>1018</v>
      </c>
      <c r="K498" t="s">
        <v>644</v>
      </c>
      <c r="L498" t="s">
        <v>645</v>
      </c>
      <c r="M498" t="s">
        <v>2148</v>
      </c>
      <c r="N498" t="s">
        <v>644</v>
      </c>
      <c r="O498" t="s">
        <v>647</v>
      </c>
      <c r="P498" t="s">
        <v>5</v>
      </c>
      <c r="Q498" t="s">
        <v>648</v>
      </c>
      <c r="R498" t="s">
        <v>645</v>
      </c>
      <c r="S498" t="s">
        <v>2149</v>
      </c>
      <c r="T498" t="s">
        <v>2148</v>
      </c>
    </row>
    <row r="499" spans="1:20" x14ac:dyDescent="0.25">
      <c r="A499" t="s">
        <v>18</v>
      </c>
      <c r="B499" t="s">
        <v>19</v>
      </c>
      <c r="C499">
        <v>68</v>
      </c>
      <c r="D499">
        <v>1</v>
      </c>
      <c r="E499" t="s">
        <v>2147</v>
      </c>
      <c r="F499">
        <v>100</v>
      </c>
      <c r="G499">
        <v>0</v>
      </c>
      <c r="H499" t="s">
        <v>641</v>
      </c>
      <c r="I499" t="s">
        <v>1017</v>
      </c>
      <c r="J499" t="s">
        <v>1018</v>
      </c>
      <c r="K499" t="s">
        <v>644</v>
      </c>
      <c r="L499" t="s">
        <v>645</v>
      </c>
      <c r="M499" t="s">
        <v>2148</v>
      </c>
      <c r="N499" t="s">
        <v>644</v>
      </c>
      <c r="O499" t="s">
        <v>647</v>
      </c>
      <c r="P499" t="s">
        <v>5</v>
      </c>
      <c r="Q499" t="s">
        <v>648</v>
      </c>
      <c r="R499" t="s">
        <v>645</v>
      </c>
      <c r="S499" t="s">
        <v>2149</v>
      </c>
      <c r="T499" t="s">
        <v>2148</v>
      </c>
    </row>
    <row r="500" spans="1:20" x14ac:dyDescent="0.25">
      <c r="A500" t="s">
        <v>638</v>
      </c>
      <c r="B500" t="s">
        <v>639</v>
      </c>
      <c r="C500">
        <v>66</v>
      </c>
      <c r="D500">
        <v>4</v>
      </c>
      <c r="E500" t="s">
        <v>2150</v>
      </c>
      <c r="F500">
        <v>200</v>
      </c>
      <c r="G500">
        <v>0</v>
      </c>
      <c r="H500" t="s">
        <v>641</v>
      </c>
      <c r="I500" t="s">
        <v>2151</v>
      </c>
      <c r="J500" t="s">
        <v>724</v>
      </c>
      <c r="K500" t="s">
        <v>644</v>
      </c>
      <c r="L500" t="s">
        <v>645</v>
      </c>
      <c r="M500" t="s">
        <v>2148</v>
      </c>
      <c r="N500" t="s">
        <v>644</v>
      </c>
      <c r="O500" t="s">
        <v>726</v>
      </c>
      <c r="P500" t="s">
        <v>5</v>
      </c>
      <c r="Q500" t="s">
        <v>648</v>
      </c>
      <c r="R500" t="s">
        <v>645</v>
      </c>
      <c r="S500" t="s">
        <v>2152</v>
      </c>
      <c r="T500" t="s">
        <v>2148</v>
      </c>
    </row>
    <row r="501" spans="1:20" x14ac:dyDescent="0.25">
      <c r="A501" t="s">
        <v>18</v>
      </c>
      <c r="B501" t="s">
        <v>19</v>
      </c>
      <c r="C501">
        <v>68</v>
      </c>
      <c r="D501">
        <v>2</v>
      </c>
      <c r="E501" t="s">
        <v>2150</v>
      </c>
      <c r="F501">
        <v>200</v>
      </c>
      <c r="G501">
        <v>0</v>
      </c>
      <c r="H501" t="s">
        <v>641</v>
      </c>
      <c r="I501" t="s">
        <v>2151</v>
      </c>
      <c r="J501" t="s">
        <v>724</v>
      </c>
      <c r="K501" t="s">
        <v>644</v>
      </c>
      <c r="L501" t="s">
        <v>645</v>
      </c>
      <c r="M501" t="s">
        <v>2148</v>
      </c>
      <c r="N501" t="s">
        <v>644</v>
      </c>
      <c r="O501" t="s">
        <v>726</v>
      </c>
      <c r="P501" t="s">
        <v>5</v>
      </c>
      <c r="Q501" t="s">
        <v>648</v>
      </c>
      <c r="R501" t="s">
        <v>645</v>
      </c>
      <c r="S501" t="s">
        <v>2152</v>
      </c>
      <c r="T501" t="s">
        <v>2148</v>
      </c>
    </row>
    <row r="502" spans="1:20" x14ac:dyDescent="0.25">
      <c r="A502" t="s">
        <v>638</v>
      </c>
      <c r="B502" t="s">
        <v>639</v>
      </c>
      <c r="C502">
        <v>33</v>
      </c>
      <c r="D502">
        <v>5</v>
      </c>
      <c r="E502" t="s">
        <v>2153</v>
      </c>
      <c r="F502">
        <v>330</v>
      </c>
      <c r="G502">
        <v>0</v>
      </c>
      <c r="H502" t="s">
        <v>729</v>
      </c>
      <c r="I502" t="s">
        <v>2154</v>
      </c>
      <c r="J502" t="s">
        <v>1549</v>
      </c>
      <c r="K502" t="s">
        <v>644</v>
      </c>
      <c r="L502" t="s">
        <v>645</v>
      </c>
      <c r="M502" t="s">
        <v>2155</v>
      </c>
      <c r="N502" t="s">
        <v>644</v>
      </c>
      <c r="O502" t="s">
        <v>647</v>
      </c>
      <c r="P502" t="s">
        <v>5</v>
      </c>
      <c r="Q502" t="s">
        <v>648</v>
      </c>
      <c r="R502" t="s">
        <v>645</v>
      </c>
      <c r="S502" t="s">
        <v>2156</v>
      </c>
      <c r="T502" t="s">
        <v>2155</v>
      </c>
    </row>
    <row r="503" spans="1:20" x14ac:dyDescent="0.25">
      <c r="A503" t="s">
        <v>18</v>
      </c>
      <c r="B503" t="s">
        <v>19</v>
      </c>
      <c r="C503">
        <v>33</v>
      </c>
      <c r="D503">
        <v>5</v>
      </c>
      <c r="E503" t="s">
        <v>2153</v>
      </c>
      <c r="F503">
        <v>330</v>
      </c>
      <c r="G503">
        <v>0</v>
      </c>
      <c r="H503" t="s">
        <v>729</v>
      </c>
      <c r="I503" t="s">
        <v>2154</v>
      </c>
      <c r="J503" t="s">
        <v>1549</v>
      </c>
      <c r="K503" t="s">
        <v>644</v>
      </c>
      <c r="L503" t="s">
        <v>645</v>
      </c>
      <c r="M503" t="s">
        <v>2155</v>
      </c>
      <c r="N503" t="s">
        <v>644</v>
      </c>
      <c r="O503" t="s">
        <v>647</v>
      </c>
      <c r="P503" t="s">
        <v>5</v>
      </c>
      <c r="Q503" t="s">
        <v>648</v>
      </c>
      <c r="R503" t="s">
        <v>645</v>
      </c>
      <c r="S503" t="s">
        <v>2156</v>
      </c>
      <c r="T503" t="s">
        <v>2155</v>
      </c>
    </row>
    <row r="504" spans="1:20" x14ac:dyDescent="0.25">
      <c r="A504" t="s">
        <v>638</v>
      </c>
      <c r="B504" t="s">
        <v>639</v>
      </c>
      <c r="C504">
        <v>66</v>
      </c>
      <c r="D504">
        <v>2</v>
      </c>
      <c r="E504" t="s">
        <v>2157</v>
      </c>
      <c r="F504">
        <v>100</v>
      </c>
      <c r="G504">
        <v>0</v>
      </c>
      <c r="H504" t="s">
        <v>641</v>
      </c>
      <c r="I504" t="s">
        <v>2158</v>
      </c>
      <c r="J504" t="s">
        <v>2159</v>
      </c>
      <c r="K504" t="s">
        <v>644</v>
      </c>
      <c r="L504" t="s">
        <v>645</v>
      </c>
      <c r="M504" t="s">
        <v>2148</v>
      </c>
      <c r="N504" t="s">
        <v>644</v>
      </c>
      <c r="O504" t="s">
        <v>668</v>
      </c>
      <c r="P504" t="s">
        <v>5</v>
      </c>
      <c r="Q504" t="s">
        <v>669</v>
      </c>
      <c r="R504" t="s">
        <v>645</v>
      </c>
      <c r="S504" t="s">
        <v>2160</v>
      </c>
      <c r="T504" t="s">
        <v>2155</v>
      </c>
    </row>
    <row r="505" spans="1:20" x14ac:dyDescent="0.25">
      <c r="A505" t="s">
        <v>18</v>
      </c>
      <c r="B505" t="s">
        <v>19</v>
      </c>
      <c r="C505">
        <v>68</v>
      </c>
      <c r="D505">
        <v>1</v>
      </c>
      <c r="E505" t="s">
        <v>2157</v>
      </c>
      <c r="F505">
        <v>100</v>
      </c>
      <c r="G505">
        <v>0</v>
      </c>
      <c r="H505" t="s">
        <v>641</v>
      </c>
      <c r="I505" t="s">
        <v>2158</v>
      </c>
      <c r="J505" t="s">
        <v>2159</v>
      </c>
      <c r="K505" t="s">
        <v>644</v>
      </c>
      <c r="L505" t="s">
        <v>645</v>
      </c>
      <c r="M505" t="s">
        <v>2148</v>
      </c>
      <c r="N505" t="s">
        <v>644</v>
      </c>
      <c r="O505" t="s">
        <v>668</v>
      </c>
      <c r="P505" t="s">
        <v>5</v>
      </c>
      <c r="Q505" t="s">
        <v>669</v>
      </c>
      <c r="R505" t="s">
        <v>645</v>
      </c>
      <c r="S505" t="s">
        <v>2160</v>
      </c>
      <c r="T505" t="s">
        <v>2155</v>
      </c>
    </row>
    <row r="506" spans="1:20" x14ac:dyDescent="0.25">
      <c r="A506" t="s">
        <v>14</v>
      </c>
      <c r="B506" t="s">
        <v>15</v>
      </c>
      <c r="C506">
        <v>54.5</v>
      </c>
      <c r="D506">
        <v>2</v>
      </c>
      <c r="E506" t="s">
        <v>2161</v>
      </c>
      <c r="F506">
        <v>76</v>
      </c>
      <c r="G506">
        <v>8</v>
      </c>
      <c r="H506" t="s">
        <v>673</v>
      </c>
      <c r="I506" t="s">
        <v>2162</v>
      </c>
      <c r="J506" t="s">
        <v>2163</v>
      </c>
      <c r="K506" t="s">
        <v>2164</v>
      </c>
      <c r="L506" t="s">
        <v>2165</v>
      </c>
      <c r="M506" t="s">
        <v>2155</v>
      </c>
      <c r="N506" t="s">
        <v>644</v>
      </c>
      <c r="O506" t="s">
        <v>811</v>
      </c>
      <c r="P506" t="s">
        <v>23</v>
      </c>
      <c r="Q506" t="s">
        <v>812</v>
      </c>
      <c r="R506" t="s">
        <v>645</v>
      </c>
      <c r="S506" t="s">
        <v>2166</v>
      </c>
      <c r="T506" t="s">
        <v>2155</v>
      </c>
    </row>
    <row r="507" spans="1:20" x14ac:dyDescent="0.25">
      <c r="A507" t="s">
        <v>638</v>
      </c>
      <c r="B507" t="s">
        <v>639</v>
      </c>
      <c r="C507">
        <v>66</v>
      </c>
      <c r="D507">
        <v>4</v>
      </c>
      <c r="E507" t="s">
        <v>2167</v>
      </c>
      <c r="F507">
        <v>200</v>
      </c>
      <c r="G507">
        <v>0</v>
      </c>
      <c r="H507" t="s">
        <v>641</v>
      </c>
      <c r="I507" t="s">
        <v>976</v>
      </c>
      <c r="J507" t="s">
        <v>864</v>
      </c>
      <c r="K507" t="s">
        <v>644</v>
      </c>
      <c r="L507" t="s">
        <v>645</v>
      </c>
      <c r="M507" t="s">
        <v>2168</v>
      </c>
      <c r="N507" t="s">
        <v>644</v>
      </c>
      <c r="O507" t="s">
        <v>647</v>
      </c>
      <c r="P507" t="s">
        <v>5</v>
      </c>
      <c r="Q507" t="s">
        <v>648</v>
      </c>
      <c r="R507" t="s">
        <v>645</v>
      </c>
      <c r="S507" t="s">
        <v>2169</v>
      </c>
      <c r="T507" t="s">
        <v>2170</v>
      </c>
    </row>
    <row r="508" spans="1:20" x14ac:dyDescent="0.25">
      <c r="A508" t="s">
        <v>18</v>
      </c>
      <c r="B508" t="s">
        <v>19</v>
      </c>
      <c r="C508">
        <v>68</v>
      </c>
      <c r="D508">
        <v>2</v>
      </c>
      <c r="E508" t="s">
        <v>2167</v>
      </c>
      <c r="F508">
        <v>200</v>
      </c>
      <c r="G508">
        <v>0</v>
      </c>
      <c r="H508" t="s">
        <v>641</v>
      </c>
      <c r="I508" t="s">
        <v>976</v>
      </c>
      <c r="J508" t="s">
        <v>864</v>
      </c>
      <c r="K508" t="s">
        <v>644</v>
      </c>
      <c r="L508" t="s">
        <v>645</v>
      </c>
      <c r="M508" t="s">
        <v>2168</v>
      </c>
      <c r="N508" t="s">
        <v>644</v>
      </c>
      <c r="O508" t="s">
        <v>647</v>
      </c>
      <c r="P508" t="s">
        <v>5</v>
      </c>
      <c r="Q508" t="s">
        <v>648</v>
      </c>
      <c r="R508" t="s">
        <v>645</v>
      </c>
      <c r="S508" t="s">
        <v>2169</v>
      </c>
      <c r="T508" t="s">
        <v>2170</v>
      </c>
    </row>
    <row r="509" spans="1:20" x14ac:dyDescent="0.25">
      <c r="A509" t="s">
        <v>638</v>
      </c>
      <c r="B509" t="s">
        <v>639</v>
      </c>
      <c r="C509">
        <v>66</v>
      </c>
      <c r="D509">
        <v>2</v>
      </c>
      <c r="E509" t="s">
        <v>2171</v>
      </c>
      <c r="F509">
        <v>100</v>
      </c>
      <c r="G509">
        <v>0</v>
      </c>
      <c r="H509" t="s">
        <v>641</v>
      </c>
      <c r="I509" t="s">
        <v>2172</v>
      </c>
      <c r="J509" t="s">
        <v>2173</v>
      </c>
      <c r="K509" t="s">
        <v>644</v>
      </c>
      <c r="L509" t="s">
        <v>645</v>
      </c>
      <c r="M509" t="s">
        <v>2168</v>
      </c>
      <c r="N509" t="s">
        <v>644</v>
      </c>
      <c r="O509" t="s">
        <v>726</v>
      </c>
      <c r="P509" t="s">
        <v>5</v>
      </c>
      <c r="Q509" t="s">
        <v>648</v>
      </c>
      <c r="R509" t="s">
        <v>645</v>
      </c>
      <c r="S509" t="s">
        <v>2174</v>
      </c>
      <c r="T509" t="s">
        <v>2170</v>
      </c>
    </row>
    <row r="510" spans="1:20" x14ac:dyDescent="0.25">
      <c r="A510" t="s">
        <v>18</v>
      </c>
      <c r="B510" t="s">
        <v>19</v>
      </c>
      <c r="C510">
        <v>68</v>
      </c>
      <c r="D510">
        <v>1</v>
      </c>
      <c r="E510" t="s">
        <v>2171</v>
      </c>
      <c r="F510">
        <v>100</v>
      </c>
      <c r="G510">
        <v>0</v>
      </c>
      <c r="H510" t="s">
        <v>641</v>
      </c>
      <c r="I510" t="s">
        <v>2172</v>
      </c>
      <c r="J510" t="s">
        <v>2173</v>
      </c>
      <c r="K510" t="s">
        <v>644</v>
      </c>
      <c r="L510" t="s">
        <v>645</v>
      </c>
      <c r="M510" t="s">
        <v>2168</v>
      </c>
      <c r="N510" t="s">
        <v>644</v>
      </c>
      <c r="O510" t="s">
        <v>726</v>
      </c>
      <c r="P510" t="s">
        <v>5</v>
      </c>
      <c r="Q510" t="s">
        <v>648</v>
      </c>
      <c r="R510" t="s">
        <v>645</v>
      </c>
      <c r="S510" t="s">
        <v>2174</v>
      </c>
      <c r="T510" t="s">
        <v>2170</v>
      </c>
    </row>
    <row r="511" spans="1:20" x14ac:dyDescent="0.25">
      <c r="A511" t="s">
        <v>147</v>
      </c>
      <c r="B511" t="s">
        <v>148</v>
      </c>
      <c r="C511">
        <v>50</v>
      </c>
      <c r="D511">
        <v>6</v>
      </c>
      <c r="E511" t="s">
        <v>2175</v>
      </c>
      <c r="F511">
        <v>200</v>
      </c>
      <c r="G511">
        <v>0</v>
      </c>
      <c r="H511" t="s">
        <v>641</v>
      </c>
      <c r="I511" t="s">
        <v>2176</v>
      </c>
      <c r="J511" t="s">
        <v>643</v>
      </c>
      <c r="K511" t="s">
        <v>644</v>
      </c>
      <c r="L511" t="s">
        <v>645</v>
      </c>
      <c r="M511" t="s">
        <v>2168</v>
      </c>
      <c r="N511" t="s">
        <v>644</v>
      </c>
      <c r="O511" t="s">
        <v>668</v>
      </c>
      <c r="P511" t="s">
        <v>5</v>
      </c>
      <c r="Q511" t="s">
        <v>669</v>
      </c>
      <c r="R511" t="s">
        <v>645</v>
      </c>
      <c r="S511" t="s">
        <v>2177</v>
      </c>
      <c r="T511" t="s">
        <v>2168</v>
      </c>
    </row>
    <row r="512" spans="1:20" x14ac:dyDescent="0.25">
      <c r="A512" t="s">
        <v>638</v>
      </c>
      <c r="B512" t="s">
        <v>639</v>
      </c>
      <c r="C512">
        <v>66</v>
      </c>
      <c r="D512">
        <v>2</v>
      </c>
      <c r="E512" t="s">
        <v>2178</v>
      </c>
      <c r="F512">
        <v>100</v>
      </c>
      <c r="G512">
        <v>0</v>
      </c>
      <c r="H512" t="s">
        <v>641</v>
      </c>
      <c r="I512" t="s">
        <v>2179</v>
      </c>
      <c r="J512" t="s">
        <v>1711</v>
      </c>
      <c r="K512" t="s">
        <v>644</v>
      </c>
      <c r="L512" t="s">
        <v>645</v>
      </c>
      <c r="M512" t="s">
        <v>2180</v>
      </c>
      <c r="N512" t="s">
        <v>644</v>
      </c>
      <c r="O512" t="s">
        <v>647</v>
      </c>
      <c r="P512" t="s">
        <v>5</v>
      </c>
      <c r="Q512" t="s">
        <v>648</v>
      </c>
      <c r="R512" t="s">
        <v>645</v>
      </c>
      <c r="S512" t="s">
        <v>2181</v>
      </c>
      <c r="T512" t="s">
        <v>2180</v>
      </c>
    </row>
    <row r="513" spans="1:20" x14ac:dyDescent="0.25">
      <c r="A513" t="s">
        <v>18</v>
      </c>
      <c r="B513" t="s">
        <v>19</v>
      </c>
      <c r="C513">
        <v>68</v>
      </c>
      <c r="D513">
        <v>1</v>
      </c>
      <c r="E513" t="s">
        <v>2178</v>
      </c>
      <c r="F513">
        <v>100</v>
      </c>
      <c r="G513">
        <v>0</v>
      </c>
      <c r="H513" t="s">
        <v>641</v>
      </c>
      <c r="I513" t="s">
        <v>2179</v>
      </c>
      <c r="J513" t="s">
        <v>1711</v>
      </c>
      <c r="K513" t="s">
        <v>644</v>
      </c>
      <c r="L513" t="s">
        <v>645</v>
      </c>
      <c r="M513" t="s">
        <v>2180</v>
      </c>
      <c r="N513" t="s">
        <v>644</v>
      </c>
      <c r="O513" t="s">
        <v>647</v>
      </c>
      <c r="P513" t="s">
        <v>5</v>
      </c>
      <c r="Q513" t="s">
        <v>648</v>
      </c>
      <c r="R513" t="s">
        <v>645</v>
      </c>
      <c r="S513" t="s">
        <v>2181</v>
      </c>
      <c r="T513" t="s">
        <v>2180</v>
      </c>
    </row>
    <row r="514" spans="1:20" x14ac:dyDescent="0.25">
      <c r="A514" t="s">
        <v>294</v>
      </c>
      <c r="B514" t="s">
        <v>295</v>
      </c>
      <c r="C514">
        <v>120</v>
      </c>
      <c r="D514">
        <v>1</v>
      </c>
      <c r="E514" t="s">
        <v>2182</v>
      </c>
      <c r="F514">
        <v>80</v>
      </c>
      <c r="G514">
        <v>0</v>
      </c>
      <c r="H514" t="s">
        <v>641</v>
      </c>
      <c r="I514" t="s">
        <v>2183</v>
      </c>
      <c r="J514" t="s">
        <v>736</v>
      </c>
      <c r="K514" t="s">
        <v>644</v>
      </c>
      <c r="L514" t="s">
        <v>645</v>
      </c>
      <c r="M514" t="s">
        <v>2180</v>
      </c>
      <c r="N514" t="s">
        <v>644</v>
      </c>
      <c r="O514" t="s">
        <v>647</v>
      </c>
      <c r="P514" t="s">
        <v>5</v>
      </c>
      <c r="Q514" t="s">
        <v>648</v>
      </c>
      <c r="R514" t="s">
        <v>645</v>
      </c>
      <c r="S514" t="s">
        <v>2184</v>
      </c>
      <c r="T514" t="s">
        <v>2180</v>
      </c>
    </row>
    <row r="515" spans="1:20" x14ac:dyDescent="0.25">
      <c r="A515" t="s">
        <v>147</v>
      </c>
      <c r="B515" t="s">
        <v>148</v>
      </c>
      <c r="C515">
        <v>33.333333333333336</v>
      </c>
      <c r="D515">
        <v>3</v>
      </c>
      <c r="E515" t="s">
        <v>2185</v>
      </c>
      <c r="F515">
        <v>100</v>
      </c>
      <c r="G515">
        <v>0</v>
      </c>
      <c r="H515" t="s">
        <v>641</v>
      </c>
      <c r="I515" t="s">
        <v>2186</v>
      </c>
      <c r="J515" t="s">
        <v>864</v>
      </c>
      <c r="K515" t="s">
        <v>644</v>
      </c>
      <c r="L515" t="s">
        <v>645</v>
      </c>
      <c r="M515" t="s">
        <v>2187</v>
      </c>
      <c r="N515" t="s">
        <v>644</v>
      </c>
      <c r="O515" t="s">
        <v>647</v>
      </c>
      <c r="P515" t="s">
        <v>5</v>
      </c>
      <c r="Q515" t="s">
        <v>648</v>
      </c>
      <c r="R515" t="s">
        <v>645</v>
      </c>
      <c r="S515" t="s">
        <v>2188</v>
      </c>
      <c r="T515" t="s">
        <v>2187</v>
      </c>
    </row>
    <row r="516" spans="1:20" x14ac:dyDescent="0.25">
      <c r="A516" t="s">
        <v>638</v>
      </c>
      <c r="B516" t="s">
        <v>639</v>
      </c>
      <c r="C516">
        <v>66</v>
      </c>
      <c r="D516">
        <v>2</v>
      </c>
      <c r="E516" t="s">
        <v>2189</v>
      </c>
      <c r="F516">
        <v>100</v>
      </c>
      <c r="G516">
        <v>0</v>
      </c>
      <c r="H516" t="s">
        <v>641</v>
      </c>
      <c r="I516" t="s">
        <v>2186</v>
      </c>
      <c r="J516" t="s">
        <v>864</v>
      </c>
      <c r="K516" t="s">
        <v>644</v>
      </c>
      <c r="L516" t="s">
        <v>645</v>
      </c>
      <c r="M516" t="s">
        <v>2190</v>
      </c>
      <c r="N516" t="s">
        <v>644</v>
      </c>
      <c r="O516" t="s">
        <v>647</v>
      </c>
      <c r="P516" t="s">
        <v>5</v>
      </c>
      <c r="Q516" t="s">
        <v>648</v>
      </c>
      <c r="R516" t="s">
        <v>645</v>
      </c>
      <c r="S516" t="s">
        <v>2191</v>
      </c>
      <c r="T516" t="s">
        <v>2190</v>
      </c>
    </row>
    <row r="517" spans="1:20" x14ac:dyDescent="0.25">
      <c r="A517" t="s">
        <v>18</v>
      </c>
      <c r="B517" t="s">
        <v>19</v>
      </c>
      <c r="C517">
        <v>68</v>
      </c>
      <c r="D517">
        <v>1</v>
      </c>
      <c r="E517" t="s">
        <v>2189</v>
      </c>
      <c r="F517">
        <v>100</v>
      </c>
      <c r="G517">
        <v>0</v>
      </c>
      <c r="H517" t="s">
        <v>641</v>
      </c>
      <c r="I517" t="s">
        <v>2186</v>
      </c>
      <c r="J517" t="s">
        <v>864</v>
      </c>
      <c r="K517" t="s">
        <v>644</v>
      </c>
      <c r="L517" t="s">
        <v>645</v>
      </c>
      <c r="M517" t="s">
        <v>2190</v>
      </c>
      <c r="N517" t="s">
        <v>644</v>
      </c>
      <c r="O517" t="s">
        <v>647</v>
      </c>
      <c r="P517" t="s">
        <v>5</v>
      </c>
      <c r="Q517" t="s">
        <v>648</v>
      </c>
      <c r="R517" t="s">
        <v>645</v>
      </c>
      <c r="S517" t="s">
        <v>2191</v>
      </c>
      <c r="T517" t="s">
        <v>2190</v>
      </c>
    </row>
    <row r="518" spans="1:20" x14ac:dyDescent="0.25">
      <c r="A518" t="s">
        <v>22</v>
      </c>
      <c r="B518" t="s">
        <v>27</v>
      </c>
      <c r="C518">
        <v>69.900000000000006</v>
      </c>
      <c r="D518">
        <v>10</v>
      </c>
      <c r="E518" t="s">
        <v>2192</v>
      </c>
      <c r="F518">
        <v>800</v>
      </c>
      <c r="G518">
        <v>0</v>
      </c>
      <c r="H518" t="s">
        <v>641</v>
      </c>
      <c r="I518" t="s">
        <v>2193</v>
      </c>
      <c r="J518" t="s">
        <v>2194</v>
      </c>
      <c r="K518" t="s">
        <v>2195</v>
      </c>
      <c r="L518" t="s">
        <v>2196</v>
      </c>
      <c r="M518" t="s">
        <v>2197</v>
      </c>
      <c r="N518" t="s">
        <v>644</v>
      </c>
      <c r="O518" t="s">
        <v>679</v>
      </c>
      <c r="P518" t="s">
        <v>26</v>
      </c>
      <c r="Q518" t="s">
        <v>680</v>
      </c>
      <c r="R518" t="s">
        <v>645</v>
      </c>
      <c r="S518" t="s">
        <v>2198</v>
      </c>
      <c r="T518" t="s">
        <v>2197</v>
      </c>
    </row>
    <row r="519" spans="1:20" x14ac:dyDescent="0.25">
      <c r="A519" t="s">
        <v>147</v>
      </c>
      <c r="B519" t="s">
        <v>148</v>
      </c>
      <c r="C519">
        <v>50</v>
      </c>
      <c r="D519">
        <v>6</v>
      </c>
      <c r="E519" t="s">
        <v>2199</v>
      </c>
      <c r="F519">
        <v>200</v>
      </c>
      <c r="G519">
        <v>0</v>
      </c>
      <c r="H519" t="s">
        <v>641</v>
      </c>
      <c r="I519" t="s">
        <v>2200</v>
      </c>
      <c r="J519" t="s">
        <v>745</v>
      </c>
      <c r="K519" t="s">
        <v>644</v>
      </c>
      <c r="L519" t="s">
        <v>645</v>
      </c>
      <c r="M519" t="s">
        <v>2201</v>
      </c>
      <c r="N519" t="s">
        <v>644</v>
      </c>
      <c r="O519" t="s">
        <v>726</v>
      </c>
      <c r="P519" t="s">
        <v>5</v>
      </c>
      <c r="Q519" t="s">
        <v>648</v>
      </c>
      <c r="R519" t="s">
        <v>645</v>
      </c>
      <c r="S519" t="s">
        <v>2202</v>
      </c>
      <c r="T519" t="s">
        <v>2197</v>
      </c>
    </row>
    <row r="520" spans="1:20" x14ac:dyDescent="0.25">
      <c r="A520" t="s">
        <v>296</v>
      </c>
      <c r="B520" t="s">
        <v>297</v>
      </c>
      <c r="C520">
        <v>120</v>
      </c>
      <c r="D520">
        <v>1</v>
      </c>
      <c r="E520" t="s">
        <v>2203</v>
      </c>
      <c r="F520">
        <v>80</v>
      </c>
      <c r="G520">
        <v>0</v>
      </c>
      <c r="H520" t="s">
        <v>641</v>
      </c>
      <c r="I520" t="s">
        <v>2204</v>
      </c>
      <c r="J520" t="s">
        <v>666</v>
      </c>
      <c r="K520" t="s">
        <v>644</v>
      </c>
      <c r="L520" t="s">
        <v>645</v>
      </c>
      <c r="M520" t="s">
        <v>2205</v>
      </c>
      <c r="N520" t="s">
        <v>644</v>
      </c>
      <c r="O520" t="s">
        <v>647</v>
      </c>
      <c r="P520" t="s">
        <v>5</v>
      </c>
      <c r="Q520" t="s">
        <v>648</v>
      </c>
      <c r="R520" t="s">
        <v>645</v>
      </c>
      <c r="S520" t="s">
        <v>2206</v>
      </c>
      <c r="T520" t="s">
        <v>2205</v>
      </c>
    </row>
    <row r="521" spans="1:20" x14ac:dyDescent="0.25">
      <c r="A521" t="s">
        <v>638</v>
      </c>
      <c r="B521" t="s">
        <v>639</v>
      </c>
      <c r="C521">
        <v>66</v>
      </c>
      <c r="D521">
        <v>8</v>
      </c>
      <c r="E521" t="s">
        <v>2207</v>
      </c>
      <c r="F521">
        <v>400</v>
      </c>
      <c r="G521">
        <v>0</v>
      </c>
      <c r="H521" t="s">
        <v>641</v>
      </c>
      <c r="I521" t="s">
        <v>2208</v>
      </c>
      <c r="J521" t="s">
        <v>864</v>
      </c>
      <c r="K521" t="s">
        <v>644</v>
      </c>
      <c r="L521" t="s">
        <v>645</v>
      </c>
      <c r="M521" t="s">
        <v>2209</v>
      </c>
      <c r="N521" t="s">
        <v>644</v>
      </c>
      <c r="O521" t="s">
        <v>647</v>
      </c>
      <c r="P521" t="s">
        <v>5</v>
      </c>
      <c r="Q521" t="s">
        <v>648</v>
      </c>
      <c r="R521" t="s">
        <v>645</v>
      </c>
      <c r="S521" t="s">
        <v>2210</v>
      </c>
      <c r="T521" t="s">
        <v>2205</v>
      </c>
    </row>
    <row r="522" spans="1:20" x14ac:dyDescent="0.25">
      <c r="A522" t="s">
        <v>18</v>
      </c>
      <c r="B522" t="s">
        <v>19</v>
      </c>
      <c r="C522">
        <v>68</v>
      </c>
      <c r="D522">
        <v>4</v>
      </c>
      <c r="E522" t="s">
        <v>2207</v>
      </c>
      <c r="F522">
        <v>400</v>
      </c>
      <c r="G522">
        <v>0</v>
      </c>
      <c r="H522" t="s">
        <v>641</v>
      </c>
      <c r="I522" t="s">
        <v>2208</v>
      </c>
      <c r="J522" t="s">
        <v>864</v>
      </c>
      <c r="K522" t="s">
        <v>644</v>
      </c>
      <c r="L522" t="s">
        <v>645</v>
      </c>
      <c r="M522" t="s">
        <v>2209</v>
      </c>
      <c r="N522" t="s">
        <v>644</v>
      </c>
      <c r="O522" t="s">
        <v>647</v>
      </c>
      <c r="P522" t="s">
        <v>5</v>
      </c>
      <c r="Q522" t="s">
        <v>648</v>
      </c>
      <c r="R522" t="s">
        <v>645</v>
      </c>
      <c r="S522" t="s">
        <v>2210</v>
      </c>
      <c r="T522" t="s">
        <v>2205</v>
      </c>
    </row>
    <row r="523" spans="1:20" x14ac:dyDescent="0.25">
      <c r="A523" t="s">
        <v>147</v>
      </c>
      <c r="B523" t="s">
        <v>148</v>
      </c>
      <c r="C523">
        <v>50</v>
      </c>
      <c r="D523">
        <v>6</v>
      </c>
      <c r="E523" t="s">
        <v>2211</v>
      </c>
      <c r="F523">
        <v>200</v>
      </c>
      <c r="G523">
        <v>0</v>
      </c>
      <c r="H523" t="s">
        <v>641</v>
      </c>
      <c r="I523" t="s">
        <v>2212</v>
      </c>
      <c r="J523" t="s">
        <v>724</v>
      </c>
      <c r="K523" t="s">
        <v>644</v>
      </c>
      <c r="L523" t="s">
        <v>645</v>
      </c>
      <c r="M523" t="s">
        <v>2213</v>
      </c>
      <c r="N523" t="s">
        <v>644</v>
      </c>
      <c r="O523" t="s">
        <v>726</v>
      </c>
      <c r="P523" t="s">
        <v>5</v>
      </c>
      <c r="Q523" t="s">
        <v>648</v>
      </c>
      <c r="R523" t="s">
        <v>645</v>
      </c>
      <c r="S523" t="s">
        <v>2214</v>
      </c>
      <c r="T523" t="s">
        <v>2213</v>
      </c>
    </row>
    <row r="524" spans="1:20" x14ac:dyDescent="0.25">
      <c r="A524" t="s">
        <v>638</v>
      </c>
      <c r="B524" t="s">
        <v>639</v>
      </c>
      <c r="C524">
        <v>66</v>
      </c>
      <c r="D524">
        <v>2</v>
      </c>
      <c r="E524" t="s">
        <v>2215</v>
      </c>
      <c r="F524">
        <v>100</v>
      </c>
      <c r="G524">
        <v>0</v>
      </c>
      <c r="H524" t="s">
        <v>641</v>
      </c>
      <c r="I524" t="s">
        <v>2216</v>
      </c>
      <c r="J524" t="s">
        <v>1549</v>
      </c>
      <c r="K524" t="s">
        <v>644</v>
      </c>
      <c r="L524" t="s">
        <v>645</v>
      </c>
      <c r="M524" t="s">
        <v>2217</v>
      </c>
      <c r="N524" t="s">
        <v>644</v>
      </c>
      <c r="O524" t="s">
        <v>647</v>
      </c>
      <c r="P524" t="s">
        <v>5</v>
      </c>
      <c r="Q524" t="s">
        <v>648</v>
      </c>
      <c r="R524" t="s">
        <v>645</v>
      </c>
      <c r="S524" t="s">
        <v>2218</v>
      </c>
      <c r="T524" t="s">
        <v>2217</v>
      </c>
    </row>
    <row r="525" spans="1:20" x14ac:dyDescent="0.25">
      <c r="A525" t="s">
        <v>18</v>
      </c>
      <c r="B525" t="s">
        <v>19</v>
      </c>
      <c r="C525">
        <v>68</v>
      </c>
      <c r="D525">
        <v>1</v>
      </c>
      <c r="E525" t="s">
        <v>2215</v>
      </c>
      <c r="F525">
        <v>100</v>
      </c>
      <c r="G525">
        <v>0</v>
      </c>
      <c r="H525" t="s">
        <v>641</v>
      </c>
      <c r="I525" t="s">
        <v>2216</v>
      </c>
      <c r="J525" t="s">
        <v>1549</v>
      </c>
      <c r="K525" t="s">
        <v>644</v>
      </c>
      <c r="L525" t="s">
        <v>645</v>
      </c>
      <c r="M525" t="s">
        <v>2217</v>
      </c>
      <c r="N525" t="s">
        <v>644</v>
      </c>
      <c r="O525" t="s">
        <v>647</v>
      </c>
      <c r="P525" t="s">
        <v>5</v>
      </c>
      <c r="Q525" t="s">
        <v>648</v>
      </c>
      <c r="R525" t="s">
        <v>645</v>
      </c>
      <c r="S525" t="s">
        <v>2218</v>
      </c>
      <c r="T525" t="s">
        <v>2217</v>
      </c>
    </row>
    <row r="526" spans="1:20" x14ac:dyDescent="0.25">
      <c r="A526" t="s">
        <v>638</v>
      </c>
      <c r="B526" t="s">
        <v>639</v>
      </c>
      <c r="C526">
        <v>66</v>
      </c>
      <c r="D526">
        <v>2</v>
      </c>
      <c r="E526" t="s">
        <v>2219</v>
      </c>
      <c r="F526">
        <v>100</v>
      </c>
      <c r="G526">
        <v>0</v>
      </c>
      <c r="H526" t="s">
        <v>641</v>
      </c>
      <c r="I526" t="s">
        <v>2208</v>
      </c>
      <c r="J526" t="s">
        <v>864</v>
      </c>
      <c r="K526" t="s">
        <v>644</v>
      </c>
      <c r="L526" t="s">
        <v>645</v>
      </c>
      <c r="M526" t="s">
        <v>2220</v>
      </c>
      <c r="N526" t="s">
        <v>644</v>
      </c>
      <c r="O526" t="s">
        <v>647</v>
      </c>
      <c r="P526" t="s">
        <v>5</v>
      </c>
      <c r="Q526" t="s">
        <v>648</v>
      </c>
      <c r="R526" t="s">
        <v>645</v>
      </c>
      <c r="S526" t="s">
        <v>2221</v>
      </c>
      <c r="T526" t="s">
        <v>2220</v>
      </c>
    </row>
    <row r="527" spans="1:20" x14ac:dyDescent="0.25">
      <c r="A527" t="s">
        <v>18</v>
      </c>
      <c r="B527" t="s">
        <v>19</v>
      </c>
      <c r="C527">
        <v>68</v>
      </c>
      <c r="D527">
        <v>1</v>
      </c>
      <c r="E527" t="s">
        <v>2219</v>
      </c>
      <c r="F527">
        <v>100</v>
      </c>
      <c r="G527">
        <v>0</v>
      </c>
      <c r="H527" t="s">
        <v>641</v>
      </c>
      <c r="I527" t="s">
        <v>2208</v>
      </c>
      <c r="J527" t="s">
        <v>864</v>
      </c>
      <c r="K527" t="s">
        <v>644</v>
      </c>
      <c r="L527" t="s">
        <v>645</v>
      </c>
      <c r="M527" t="s">
        <v>2220</v>
      </c>
      <c r="N527" t="s">
        <v>644</v>
      </c>
      <c r="O527" t="s">
        <v>647</v>
      </c>
      <c r="P527" t="s">
        <v>5</v>
      </c>
      <c r="Q527" t="s">
        <v>648</v>
      </c>
      <c r="R527" t="s">
        <v>645</v>
      </c>
      <c r="S527" t="s">
        <v>2221</v>
      </c>
      <c r="T527" t="s">
        <v>2220</v>
      </c>
    </row>
    <row r="528" spans="1:20" x14ac:dyDescent="0.25">
      <c r="A528" t="s">
        <v>638</v>
      </c>
      <c r="B528" t="s">
        <v>639</v>
      </c>
      <c r="C528">
        <v>66</v>
      </c>
      <c r="D528">
        <v>6</v>
      </c>
      <c r="E528" t="s">
        <v>2222</v>
      </c>
      <c r="F528">
        <v>300</v>
      </c>
      <c r="G528">
        <v>0</v>
      </c>
      <c r="H528" t="s">
        <v>641</v>
      </c>
      <c r="I528" t="s">
        <v>2223</v>
      </c>
      <c r="J528" t="s">
        <v>796</v>
      </c>
      <c r="K528" t="s">
        <v>644</v>
      </c>
      <c r="L528" t="s">
        <v>645</v>
      </c>
      <c r="M528" t="s">
        <v>2224</v>
      </c>
      <c r="N528" t="s">
        <v>644</v>
      </c>
      <c r="O528" t="s">
        <v>647</v>
      </c>
      <c r="P528" t="s">
        <v>5</v>
      </c>
      <c r="Q528" t="s">
        <v>648</v>
      </c>
      <c r="R528" t="s">
        <v>645</v>
      </c>
      <c r="S528" t="s">
        <v>2225</v>
      </c>
      <c r="T528" t="s">
        <v>2224</v>
      </c>
    </row>
    <row r="529" spans="1:20" x14ac:dyDescent="0.25">
      <c r="A529" t="s">
        <v>18</v>
      </c>
      <c r="B529" t="s">
        <v>19</v>
      </c>
      <c r="C529">
        <v>68</v>
      </c>
      <c r="D529">
        <v>3</v>
      </c>
      <c r="E529" t="s">
        <v>2222</v>
      </c>
      <c r="F529">
        <v>300</v>
      </c>
      <c r="G529">
        <v>0</v>
      </c>
      <c r="H529" t="s">
        <v>641</v>
      </c>
      <c r="I529" t="s">
        <v>2223</v>
      </c>
      <c r="J529" t="s">
        <v>796</v>
      </c>
      <c r="K529" t="s">
        <v>644</v>
      </c>
      <c r="L529" t="s">
        <v>645</v>
      </c>
      <c r="M529" t="s">
        <v>2224</v>
      </c>
      <c r="N529" t="s">
        <v>644</v>
      </c>
      <c r="O529" t="s">
        <v>647</v>
      </c>
      <c r="P529" t="s">
        <v>5</v>
      </c>
      <c r="Q529" t="s">
        <v>648</v>
      </c>
      <c r="R529" t="s">
        <v>645</v>
      </c>
      <c r="S529" t="s">
        <v>2225</v>
      </c>
      <c r="T529" t="s">
        <v>2224</v>
      </c>
    </row>
    <row r="530" spans="1:20" x14ac:dyDescent="0.25">
      <c r="A530" t="s">
        <v>112</v>
      </c>
      <c r="B530" t="s">
        <v>113</v>
      </c>
      <c r="C530">
        <v>50</v>
      </c>
      <c r="D530">
        <v>5</v>
      </c>
      <c r="E530" t="s">
        <v>2226</v>
      </c>
      <c r="F530">
        <v>960</v>
      </c>
      <c r="G530">
        <v>0</v>
      </c>
      <c r="H530" t="s">
        <v>673</v>
      </c>
      <c r="I530" t="s">
        <v>2227</v>
      </c>
      <c r="J530" t="s">
        <v>2228</v>
      </c>
      <c r="K530" t="s">
        <v>2229</v>
      </c>
      <c r="L530" t="s">
        <v>2230</v>
      </c>
      <c r="M530" t="s">
        <v>2170</v>
      </c>
      <c r="N530" t="s">
        <v>644</v>
      </c>
      <c r="O530" t="s">
        <v>679</v>
      </c>
      <c r="P530" t="s">
        <v>26</v>
      </c>
      <c r="Q530" t="s">
        <v>680</v>
      </c>
      <c r="R530" t="s">
        <v>645</v>
      </c>
      <c r="S530" t="s">
        <v>2231</v>
      </c>
      <c r="T530" t="s">
        <v>2224</v>
      </c>
    </row>
    <row r="531" spans="1:20" x14ac:dyDescent="0.25">
      <c r="A531" t="s">
        <v>12</v>
      </c>
      <c r="B531" t="s">
        <v>13</v>
      </c>
      <c r="C531">
        <v>50</v>
      </c>
      <c r="D531">
        <v>5</v>
      </c>
      <c r="E531" t="s">
        <v>2226</v>
      </c>
      <c r="F531">
        <v>960</v>
      </c>
      <c r="G531">
        <v>0</v>
      </c>
      <c r="H531" t="s">
        <v>673</v>
      </c>
      <c r="I531" t="s">
        <v>2227</v>
      </c>
      <c r="J531" t="s">
        <v>2228</v>
      </c>
      <c r="K531" t="s">
        <v>2229</v>
      </c>
      <c r="L531" t="s">
        <v>2230</v>
      </c>
      <c r="M531" t="s">
        <v>2170</v>
      </c>
      <c r="N531" t="s">
        <v>644</v>
      </c>
      <c r="O531" t="s">
        <v>679</v>
      </c>
      <c r="P531" t="s">
        <v>26</v>
      </c>
      <c r="Q531" t="s">
        <v>680</v>
      </c>
      <c r="R531" t="s">
        <v>645</v>
      </c>
      <c r="S531" t="s">
        <v>2231</v>
      </c>
      <c r="T531" t="s">
        <v>2224</v>
      </c>
    </row>
    <row r="532" spans="1:20" x14ac:dyDescent="0.25">
      <c r="A532" t="s">
        <v>10</v>
      </c>
      <c r="B532" t="s">
        <v>11</v>
      </c>
      <c r="C532">
        <v>50</v>
      </c>
      <c r="D532">
        <v>5</v>
      </c>
      <c r="E532" t="s">
        <v>2226</v>
      </c>
      <c r="F532">
        <v>960</v>
      </c>
      <c r="G532">
        <v>0</v>
      </c>
      <c r="H532" t="s">
        <v>673</v>
      </c>
      <c r="I532" t="s">
        <v>2227</v>
      </c>
      <c r="J532" t="s">
        <v>2228</v>
      </c>
      <c r="K532" t="s">
        <v>2229</v>
      </c>
      <c r="L532" t="s">
        <v>2230</v>
      </c>
      <c r="M532" t="s">
        <v>2170</v>
      </c>
      <c r="N532" t="s">
        <v>644</v>
      </c>
      <c r="O532" t="s">
        <v>679</v>
      </c>
      <c r="P532" t="s">
        <v>26</v>
      </c>
      <c r="Q532" t="s">
        <v>680</v>
      </c>
      <c r="R532" t="s">
        <v>645</v>
      </c>
      <c r="S532" t="s">
        <v>2231</v>
      </c>
      <c r="T532" t="s">
        <v>2224</v>
      </c>
    </row>
    <row r="533" spans="1:20" x14ac:dyDescent="0.25">
      <c r="A533" t="s">
        <v>14</v>
      </c>
      <c r="B533" t="s">
        <v>15</v>
      </c>
      <c r="C533">
        <v>50</v>
      </c>
      <c r="D533">
        <v>5</v>
      </c>
      <c r="E533" t="s">
        <v>2226</v>
      </c>
      <c r="F533">
        <v>960</v>
      </c>
      <c r="G533">
        <v>0</v>
      </c>
      <c r="H533" t="s">
        <v>673</v>
      </c>
      <c r="I533" t="s">
        <v>2227</v>
      </c>
      <c r="J533" t="s">
        <v>2228</v>
      </c>
      <c r="K533" t="s">
        <v>2229</v>
      </c>
      <c r="L533" t="s">
        <v>2230</v>
      </c>
      <c r="M533" t="s">
        <v>2170</v>
      </c>
      <c r="N533" t="s">
        <v>644</v>
      </c>
      <c r="O533" t="s">
        <v>679</v>
      </c>
      <c r="P533" t="s">
        <v>26</v>
      </c>
      <c r="Q533" t="s">
        <v>680</v>
      </c>
      <c r="R533" t="s">
        <v>645</v>
      </c>
      <c r="S533" t="s">
        <v>2231</v>
      </c>
      <c r="T533" t="s">
        <v>2224</v>
      </c>
    </row>
    <row r="534" spans="1:20" x14ac:dyDescent="0.25">
      <c r="A534" t="s">
        <v>239</v>
      </c>
      <c r="B534" t="s">
        <v>245</v>
      </c>
      <c r="C534">
        <v>139</v>
      </c>
      <c r="D534">
        <v>1</v>
      </c>
      <c r="E534" t="s">
        <v>2232</v>
      </c>
      <c r="F534">
        <v>108.99</v>
      </c>
      <c r="G534">
        <v>0</v>
      </c>
      <c r="H534" t="s">
        <v>641</v>
      </c>
      <c r="I534" t="s">
        <v>2233</v>
      </c>
      <c r="J534" t="s">
        <v>736</v>
      </c>
      <c r="K534" t="s">
        <v>644</v>
      </c>
      <c r="L534" t="s">
        <v>645</v>
      </c>
      <c r="M534" t="s">
        <v>2234</v>
      </c>
      <c r="N534" t="s">
        <v>644</v>
      </c>
      <c r="O534" t="s">
        <v>647</v>
      </c>
      <c r="P534" t="s">
        <v>5</v>
      </c>
      <c r="Q534" t="s">
        <v>648</v>
      </c>
      <c r="R534" t="s">
        <v>645</v>
      </c>
      <c r="S534" t="s">
        <v>2235</v>
      </c>
      <c r="T534" t="s">
        <v>2234</v>
      </c>
    </row>
    <row r="535" spans="1:20" x14ac:dyDescent="0.25">
      <c r="A535" t="s">
        <v>638</v>
      </c>
      <c r="B535" t="s">
        <v>639</v>
      </c>
      <c r="C535">
        <v>66</v>
      </c>
      <c r="D535">
        <v>10</v>
      </c>
      <c r="E535" t="s">
        <v>2236</v>
      </c>
      <c r="F535">
        <v>500</v>
      </c>
      <c r="G535">
        <v>0</v>
      </c>
      <c r="H535" t="s">
        <v>641</v>
      </c>
      <c r="I535" t="s">
        <v>2237</v>
      </c>
      <c r="J535" t="s">
        <v>1520</v>
      </c>
      <c r="K535" t="s">
        <v>644</v>
      </c>
      <c r="L535" t="s">
        <v>645</v>
      </c>
      <c r="M535" t="s">
        <v>2238</v>
      </c>
      <c r="N535" t="s">
        <v>644</v>
      </c>
      <c r="O535" t="s">
        <v>647</v>
      </c>
      <c r="P535" t="s">
        <v>5</v>
      </c>
      <c r="Q535" t="s">
        <v>648</v>
      </c>
      <c r="R535" t="s">
        <v>645</v>
      </c>
      <c r="S535" t="s">
        <v>2239</v>
      </c>
      <c r="T535" t="s">
        <v>2238</v>
      </c>
    </row>
    <row r="536" spans="1:20" x14ac:dyDescent="0.25">
      <c r="A536" t="s">
        <v>18</v>
      </c>
      <c r="B536" t="s">
        <v>19</v>
      </c>
      <c r="C536">
        <v>68</v>
      </c>
      <c r="D536">
        <v>5</v>
      </c>
      <c r="E536" t="s">
        <v>2236</v>
      </c>
      <c r="F536">
        <v>500</v>
      </c>
      <c r="G536">
        <v>0</v>
      </c>
      <c r="H536" t="s">
        <v>641</v>
      </c>
      <c r="I536" t="s">
        <v>2237</v>
      </c>
      <c r="J536" t="s">
        <v>1520</v>
      </c>
      <c r="K536" t="s">
        <v>644</v>
      </c>
      <c r="L536" t="s">
        <v>645</v>
      </c>
      <c r="M536" t="s">
        <v>2238</v>
      </c>
      <c r="N536" t="s">
        <v>644</v>
      </c>
      <c r="O536" t="s">
        <v>647</v>
      </c>
      <c r="P536" t="s">
        <v>5</v>
      </c>
      <c r="Q536" t="s">
        <v>648</v>
      </c>
      <c r="R536" t="s">
        <v>645</v>
      </c>
      <c r="S536" t="s">
        <v>2239</v>
      </c>
      <c r="T536" t="s">
        <v>2238</v>
      </c>
    </row>
    <row r="537" spans="1:20" x14ac:dyDescent="0.25">
      <c r="A537" t="s">
        <v>638</v>
      </c>
      <c r="B537" t="s">
        <v>639</v>
      </c>
      <c r="C537">
        <v>66</v>
      </c>
      <c r="D537">
        <v>2</v>
      </c>
      <c r="E537" t="s">
        <v>2240</v>
      </c>
      <c r="F537">
        <v>100</v>
      </c>
      <c r="G537">
        <v>0</v>
      </c>
      <c r="H537" t="s">
        <v>641</v>
      </c>
      <c r="I537" t="s">
        <v>2241</v>
      </c>
      <c r="J537" t="s">
        <v>685</v>
      </c>
      <c r="K537" t="s">
        <v>644</v>
      </c>
      <c r="L537" t="s">
        <v>645</v>
      </c>
      <c r="M537" t="s">
        <v>2238</v>
      </c>
      <c r="N537" t="s">
        <v>644</v>
      </c>
      <c r="O537" t="s">
        <v>647</v>
      </c>
      <c r="P537" t="s">
        <v>5</v>
      </c>
      <c r="Q537" t="s">
        <v>648</v>
      </c>
      <c r="R537" t="s">
        <v>645</v>
      </c>
      <c r="S537" t="s">
        <v>2242</v>
      </c>
      <c r="T537" t="s">
        <v>2238</v>
      </c>
    </row>
    <row r="538" spans="1:20" x14ac:dyDescent="0.25">
      <c r="A538" t="s">
        <v>18</v>
      </c>
      <c r="B538" t="s">
        <v>19</v>
      </c>
      <c r="C538">
        <v>68</v>
      </c>
      <c r="D538">
        <v>1</v>
      </c>
      <c r="E538" t="s">
        <v>2240</v>
      </c>
      <c r="F538">
        <v>100</v>
      </c>
      <c r="G538">
        <v>0</v>
      </c>
      <c r="H538" t="s">
        <v>641</v>
      </c>
      <c r="I538" t="s">
        <v>2241</v>
      </c>
      <c r="J538" t="s">
        <v>685</v>
      </c>
      <c r="K538" t="s">
        <v>644</v>
      </c>
      <c r="L538" t="s">
        <v>645</v>
      </c>
      <c r="M538" t="s">
        <v>2238</v>
      </c>
      <c r="N538" t="s">
        <v>644</v>
      </c>
      <c r="O538" t="s">
        <v>647</v>
      </c>
      <c r="P538" t="s">
        <v>5</v>
      </c>
      <c r="Q538" t="s">
        <v>648</v>
      </c>
      <c r="R538" t="s">
        <v>645</v>
      </c>
      <c r="S538" t="s">
        <v>2242</v>
      </c>
      <c r="T538" t="s">
        <v>2238</v>
      </c>
    </row>
    <row r="539" spans="1:20" x14ac:dyDescent="0.25">
      <c r="A539" t="s">
        <v>147</v>
      </c>
      <c r="B539" t="s">
        <v>148</v>
      </c>
      <c r="C539">
        <v>33.333333333333336</v>
      </c>
      <c r="D539">
        <v>3</v>
      </c>
      <c r="E539" t="s">
        <v>2243</v>
      </c>
      <c r="F539">
        <v>118</v>
      </c>
      <c r="G539">
        <v>18</v>
      </c>
      <c r="H539" t="s">
        <v>641</v>
      </c>
      <c r="I539" t="s">
        <v>2244</v>
      </c>
      <c r="J539" t="s">
        <v>783</v>
      </c>
      <c r="K539" t="s">
        <v>644</v>
      </c>
      <c r="L539" t="s">
        <v>645</v>
      </c>
      <c r="M539" t="s">
        <v>2238</v>
      </c>
      <c r="N539" t="s">
        <v>644</v>
      </c>
      <c r="O539" t="s">
        <v>647</v>
      </c>
      <c r="P539" t="s">
        <v>5</v>
      </c>
      <c r="Q539" t="s">
        <v>648</v>
      </c>
      <c r="R539" t="s">
        <v>645</v>
      </c>
      <c r="S539" t="s">
        <v>2245</v>
      </c>
      <c r="T539" t="s">
        <v>2238</v>
      </c>
    </row>
    <row r="540" spans="1:20" x14ac:dyDescent="0.25">
      <c r="A540" t="s">
        <v>638</v>
      </c>
      <c r="B540" t="s">
        <v>639</v>
      </c>
      <c r="C540">
        <v>66</v>
      </c>
      <c r="D540">
        <v>4</v>
      </c>
      <c r="E540" t="s">
        <v>2246</v>
      </c>
      <c r="F540">
        <v>200</v>
      </c>
      <c r="G540">
        <v>0</v>
      </c>
      <c r="H540" t="s">
        <v>641</v>
      </c>
      <c r="I540" t="s">
        <v>2247</v>
      </c>
      <c r="J540" t="s">
        <v>694</v>
      </c>
      <c r="K540" t="s">
        <v>644</v>
      </c>
      <c r="L540" t="s">
        <v>645</v>
      </c>
      <c r="M540" t="s">
        <v>2248</v>
      </c>
      <c r="N540" t="s">
        <v>644</v>
      </c>
      <c r="O540" t="s">
        <v>668</v>
      </c>
      <c r="P540" t="s">
        <v>5</v>
      </c>
      <c r="Q540" t="s">
        <v>669</v>
      </c>
      <c r="R540" t="s">
        <v>645</v>
      </c>
      <c r="S540" t="s">
        <v>2249</v>
      </c>
      <c r="T540" t="s">
        <v>2248</v>
      </c>
    </row>
    <row r="541" spans="1:20" x14ac:dyDescent="0.25">
      <c r="A541" t="s">
        <v>18</v>
      </c>
      <c r="B541" t="s">
        <v>19</v>
      </c>
      <c r="C541">
        <v>68</v>
      </c>
      <c r="D541">
        <v>2</v>
      </c>
      <c r="E541" t="s">
        <v>2246</v>
      </c>
      <c r="F541">
        <v>200</v>
      </c>
      <c r="G541">
        <v>0</v>
      </c>
      <c r="H541" t="s">
        <v>641</v>
      </c>
      <c r="I541" t="s">
        <v>2247</v>
      </c>
      <c r="J541" t="s">
        <v>694</v>
      </c>
      <c r="K541" t="s">
        <v>644</v>
      </c>
      <c r="L541" t="s">
        <v>645</v>
      </c>
      <c r="M541" t="s">
        <v>2248</v>
      </c>
      <c r="N541" t="s">
        <v>644</v>
      </c>
      <c r="O541" t="s">
        <v>668</v>
      </c>
      <c r="P541" t="s">
        <v>5</v>
      </c>
      <c r="Q541" t="s">
        <v>669</v>
      </c>
      <c r="R541" t="s">
        <v>645</v>
      </c>
      <c r="S541" t="s">
        <v>2249</v>
      </c>
      <c r="T541" t="s">
        <v>2248</v>
      </c>
    </row>
    <row r="542" spans="1:20" x14ac:dyDescent="0.25">
      <c r="A542" t="s">
        <v>147</v>
      </c>
      <c r="B542" t="s">
        <v>148</v>
      </c>
      <c r="C542">
        <v>50</v>
      </c>
      <c r="D542">
        <v>6</v>
      </c>
      <c r="E542" t="s">
        <v>2250</v>
      </c>
      <c r="F542">
        <v>299</v>
      </c>
      <c r="G542">
        <v>0</v>
      </c>
      <c r="H542" t="s">
        <v>641</v>
      </c>
      <c r="I542" t="s">
        <v>2251</v>
      </c>
      <c r="J542" t="s">
        <v>864</v>
      </c>
      <c r="K542" t="s">
        <v>644</v>
      </c>
      <c r="L542" t="s">
        <v>645</v>
      </c>
      <c r="M542" t="s">
        <v>2248</v>
      </c>
      <c r="N542" t="s">
        <v>644</v>
      </c>
      <c r="O542" t="s">
        <v>668</v>
      </c>
      <c r="P542" t="s">
        <v>5</v>
      </c>
      <c r="Q542" t="s">
        <v>669</v>
      </c>
      <c r="R542" t="s">
        <v>645</v>
      </c>
      <c r="S542" t="s">
        <v>2252</v>
      </c>
      <c r="T542" t="s">
        <v>2248</v>
      </c>
    </row>
    <row r="543" spans="1:20" x14ac:dyDescent="0.25">
      <c r="A543" t="s">
        <v>101</v>
      </c>
      <c r="B543" t="s">
        <v>74</v>
      </c>
      <c r="C543">
        <v>120</v>
      </c>
      <c r="D543">
        <v>1</v>
      </c>
      <c r="E543" t="s">
        <v>2250</v>
      </c>
      <c r="F543">
        <v>299</v>
      </c>
      <c r="G543">
        <v>0</v>
      </c>
      <c r="H543" t="s">
        <v>641</v>
      </c>
      <c r="I543" t="s">
        <v>2251</v>
      </c>
      <c r="J543" t="s">
        <v>864</v>
      </c>
      <c r="K543" t="s">
        <v>644</v>
      </c>
      <c r="L543" t="s">
        <v>645</v>
      </c>
      <c r="M543" t="s">
        <v>2248</v>
      </c>
      <c r="N543" t="s">
        <v>644</v>
      </c>
      <c r="O543" t="s">
        <v>668</v>
      </c>
      <c r="P543" t="s">
        <v>5</v>
      </c>
      <c r="Q543" t="s">
        <v>669</v>
      </c>
      <c r="R543" t="s">
        <v>645</v>
      </c>
      <c r="S543" t="s">
        <v>2252</v>
      </c>
      <c r="T543" t="s">
        <v>2248</v>
      </c>
    </row>
    <row r="544" spans="1:20" x14ac:dyDescent="0.25">
      <c r="A544" t="s">
        <v>22</v>
      </c>
      <c r="B544" t="s">
        <v>27</v>
      </c>
      <c r="C544">
        <v>66.333333333333329</v>
      </c>
      <c r="D544">
        <v>3</v>
      </c>
      <c r="E544" t="s">
        <v>2253</v>
      </c>
      <c r="F544">
        <v>220</v>
      </c>
      <c r="G544">
        <v>0</v>
      </c>
      <c r="H544" t="s">
        <v>729</v>
      </c>
      <c r="I544" t="s">
        <v>765</v>
      </c>
      <c r="J544" t="s">
        <v>766</v>
      </c>
      <c r="K544" t="s">
        <v>644</v>
      </c>
      <c r="L544" t="s">
        <v>645</v>
      </c>
      <c r="M544" t="s">
        <v>2248</v>
      </c>
      <c r="N544" t="s">
        <v>644</v>
      </c>
      <c r="O544" t="s">
        <v>647</v>
      </c>
      <c r="P544" t="s">
        <v>5</v>
      </c>
      <c r="Q544" t="s">
        <v>648</v>
      </c>
      <c r="R544" t="s">
        <v>645</v>
      </c>
      <c r="S544" t="s">
        <v>2254</v>
      </c>
      <c r="T544" t="s">
        <v>2248</v>
      </c>
    </row>
    <row r="545" spans="1:20" x14ac:dyDescent="0.25">
      <c r="A545" t="s">
        <v>239</v>
      </c>
      <c r="B545" t="s">
        <v>245</v>
      </c>
      <c r="C545">
        <v>139</v>
      </c>
      <c r="D545">
        <v>1</v>
      </c>
      <c r="E545" t="s">
        <v>2255</v>
      </c>
      <c r="F545">
        <v>108.99</v>
      </c>
      <c r="G545">
        <v>0</v>
      </c>
      <c r="H545" t="s">
        <v>641</v>
      </c>
      <c r="I545" t="s">
        <v>2256</v>
      </c>
      <c r="J545" t="s">
        <v>859</v>
      </c>
      <c r="K545" t="s">
        <v>644</v>
      </c>
      <c r="L545" t="s">
        <v>645</v>
      </c>
      <c r="M545" t="s">
        <v>2257</v>
      </c>
      <c r="N545" t="s">
        <v>644</v>
      </c>
      <c r="O545" t="s">
        <v>647</v>
      </c>
      <c r="P545" t="s">
        <v>5</v>
      </c>
      <c r="Q545" t="s">
        <v>648</v>
      </c>
      <c r="R545" t="s">
        <v>645</v>
      </c>
      <c r="S545" t="s">
        <v>2258</v>
      </c>
      <c r="T545" t="s">
        <v>2257</v>
      </c>
    </row>
    <row r="546" spans="1:20" x14ac:dyDescent="0.25">
      <c r="A546" t="s">
        <v>147</v>
      </c>
      <c r="B546" t="s">
        <v>148</v>
      </c>
      <c r="C546">
        <v>50</v>
      </c>
      <c r="D546">
        <v>6</v>
      </c>
      <c r="E546" t="s">
        <v>2259</v>
      </c>
      <c r="F546">
        <v>200</v>
      </c>
      <c r="G546">
        <v>0</v>
      </c>
      <c r="H546" t="s">
        <v>641</v>
      </c>
      <c r="I546" t="s">
        <v>2260</v>
      </c>
      <c r="J546" t="s">
        <v>685</v>
      </c>
      <c r="K546" t="s">
        <v>644</v>
      </c>
      <c r="L546" t="s">
        <v>645</v>
      </c>
      <c r="M546" t="s">
        <v>2261</v>
      </c>
      <c r="N546" t="s">
        <v>644</v>
      </c>
      <c r="O546" t="s">
        <v>647</v>
      </c>
      <c r="P546" t="s">
        <v>5</v>
      </c>
      <c r="Q546" t="s">
        <v>648</v>
      </c>
      <c r="R546" t="s">
        <v>645</v>
      </c>
      <c r="S546" t="s">
        <v>2262</v>
      </c>
      <c r="T546" t="s">
        <v>2261</v>
      </c>
    </row>
    <row r="547" spans="1:20" x14ac:dyDescent="0.25">
      <c r="A547" t="s">
        <v>147</v>
      </c>
      <c r="B547" t="s">
        <v>148</v>
      </c>
      <c r="C547">
        <v>33.333333333333336</v>
      </c>
      <c r="D547">
        <v>3</v>
      </c>
      <c r="E547" t="s">
        <v>2263</v>
      </c>
      <c r="F547">
        <v>100</v>
      </c>
      <c r="G547">
        <v>0</v>
      </c>
      <c r="H547" t="s">
        <v>641</v>
      </c>
      <c r="I547" t="s">
        <v>2264</v>
      </c>
      <c r="J547" t="s">
        <v>1314</v>
      </c>
      <c r="K547" t="s">
        <v>644</v>
      </c>
      <c r="L547" t="s">
        <v>645</v>
      </c>
      <c r="M547" t="s">
        <v>2261</v>
      </c>
      <c r="N547" t="s">
        <v>644</v>
      </c>
      <c r="O547" t="s">
        <v>647</v>
      </c>
      <c r="P547" t="s">
        <v>5</v>
      </c>
      <c r="Q547" t="s">
        <v>648</v>
      </c>
      <c r="R547" t="s">
        <v>645</v>
      </c>
      <c r="S547" t="s">
        <v>2265</v>
      </c>
      <c r="T547" t="s">
        <v>2261</v>
      </c>
    </row>
    <row r="548" spans="1:20" x14ac:dyDescent="0.25">
      <c r="A548" t="s">
        <v>147</v>
      </c>
      <c r="B548" t="s">
        <v>148</v>
      </c>
      <c r="C548">
        <v>50</v>
      </c>
      <c r="D548">
        <v>12</v>
      </c>
      <c r="E548" t="s">
        <v>2266</v>
      </c>
      <c r="F548">
        <v>400</v>
      </c>
      <c r="G548">
        <v>0</v>
      </c>
      <c r="H548" t="s">
        <v>641</v>
      </c>
      <c r="I548" t="s">
        <v>2267</v>
      </c>
      <c r="J548" t="s">
        <v>796</v>
      </c>
      <c r="K548" t="s">
        <v>644</v>
      </c>
      <c r="L548" t="s">
        <v>645</v>
      </c>
      <c r="M548" t="s">
        <v>2261</v>
      </c>
      <c r="N548" t="s">
        <v>644</v>
      </c>
      <c r="O548" t="s">
        <v>647</v>
      </c>
      <c r="P548" t="s">
        <v>5</v>
      </c>
      <c r="Q548" t="s">
        <v>648</v>
      </c>
      <c r="R548" t="s">
        <v>645</v>
      </c>
      <c r="S548" t="s">
        <v>2268</v>
      </c>
      <c r="T548" t="s">
        <v>2261</v>
      </c>
    </row>
    <row r="549" spans="1:20" x14ac:dyDescent="0.25">
      <c r="A549" t="s">
        <v>147</v>
      </c>
      <c r="B549" t="s">
        <v>148</v>
      </c>
      <c r="C549">
        <v>50</v>
      </c>
      <c r="D549">
        <v>6</v>
      </c>
      <c r="E549" t="s">
        <v>2269</v>
      </c>
      <c r="F549">
        <v>200</v>
      </c>
      <c r="G549">
        <v>0</v>
      </c>
      <c r="H549" t="s">
        <v>641</v>
      </c>
      <c r="I549" t="s">
        <v>2244</v>
      </c>
      <c r="J549" t="s">
        <v>783</v>
      </c>
      <c r="K549" t="s">
        <v>644</v>
      </c>
      <c r="L549" t="s">
        <v>645</v>
      </c>
      <c r="M549" t="s">
        <v>2261</v>
      </c>
      <c r="N549" t="s">
        <v>644</v>
      </c>
      <c r="O549" t="s">
        <v>647</v>
      </c>
      <c r="P549" t="s">
        <v>5</v>
      </c>
      <c r="Q549" t="s">
        <v>648</v>
      </c>
      <c r="R549" t="s">
        <v>645</v>
      </c>
      <c r="S549" t="s">
        <v>2270</v>
      </c>
      <c r="T549" t="s">
        <v>2261</v>
      </c>
    </row>
    <row r="550" spans="1:20" x14ac:dyDescent="0.25">
      <c r="A550" t="s">
        <v>147</v>
      </c>
      <c r="B550" t="s">
        <v>148</v>
      </c>
      <c r="C550">
        <v>50</v>
      </c>
      <c r="D550">
        <v>6</v>
      </c>
      <c r="E550" t="s">
        <v>2271</v>
      </c>
      <c r="F550">
        <v>200</v>
      </c>
      <c r="G550">
        <v>0</v>
      </c>
      <c r="H550" t="s">
        <v>641</v>
      </c>
      <c r="I550" t="s">
        <v>2272</v>
      </c>
      <c r="J550" t="s">
        <v>1668</v>
      </c>
      <c r="K550" t="s">
        <v>644</v>
      </c>
      <c r="L550" t="s">
        <v>645</v>
      </c>
      <c r="M550" t="s">
        <v>2273</v>
      </c>
      <c r="N550" t="s">
        <v>644</v>
      </c>
      <c r="O550" t="s">
        <v>647</v>
      </c>
      <c r="P550" t="s">
        <v>5</v>
      </c>
      <c r="Q550" t="s">
        <v>648</v>
      </c>
      <c r="R550" t="s">
        <v>645</v>
      </c>
      <c r="S550" t="s">
        <v>2274</v>
      </c>
      <c r="T550" t="s">
        <v>2273</v>
      </c>
    </row>
    <row r="551" spans="1:20" x14ac:dyDescent="0.25">
      <c r="A551" t="s">
        <v>147</v>
      </c>
      <c r="B551" t="s">
        <v>148</v>
      </c>
      <c r="C551">
        <v>40</v>
      </c>
      <c r="D551">
        <v>10</v>
      </c>
      <c r="E551" t="s">
        <v>2275</v>
      </c>
      <c r="F551">
        <v>330</v>
      </c>
      <c r="G551">
        <v>0</v>
      </c>
      <c r="H551" t="s">
        <v>641</v>
      </c>
      <c r="I551" t="s">
        <v>2276</v>
      </c>
      <c r="J551" t="s">
        <v>864</v>
      </c>
      <c r="K551" t="s">
        <v>644</v>
      </c>
      <c r="L551" t="s">
        <v>645</v>
      </c>
      <c r="M551" t="s">
        <v>2277</v>
      </c>
      <c r="N551" t="s">
        <v>644</v>
      </c>
      <c r="O551" t="s">
        <v>647</v>
      </c>
      <c r="P551" t="s">
        <v>5</v>
      </c>
      <c r="Q551" t="s">
        <v>648</v>
      </c>
      <c r="R551" t="s">
        <v>645</v>
      </c>
      <c r="S551" t="s">
        <v>2278</v>
      </c>
      <c r="T551" t="s">
        <v>2277</v>
      </c>
    </row>
    <row r="552" spans="1:20" x14ac:dyDescent="0.25">
      <c r="A552" t="s">
        <v>147</v>
      </c>
      <c r="B552" t="s">
        <v>148</v>
      </c>
      <c r="C552">
        <v>33.333333333333336</v>
      </c>
      <c r="D552">
        <v>3</v>
      </c>
      <c r="E552" t="s">
        <v>2279</v>
      </c>
      <c r="F552">
        <v>100</v>
      </c>
      <c r="G552">
        <v>0</v>
      </c>
      <c r="H552" t="s">
        <v>641</v>
      </c>
      <c r="I552" t="s">
        <v>2280</v>
      </c>
      <c r="J552" t="s">
        <v>1711</v>
      </c>
      <c r="K552" t="s">
        <v>644</v>
      </c>
      <c r="L552" t="s">
        <v>645</v>
      </c>
      <c r="M552" t="s">
        <v>2277</v>
      </c>
      <c r="N552" t="s">
        <v>644</v>
      </c>
      <c r="O552" t="s">
        <v>647</v>
      </c>
      <c r="P552" t="s">
        <v>5</v>
      </c>
      <c r="Q552" t="s">
        <v>648</v>
      </c>
      <c r="R552" t="s">
        <v>645</v>
      </c>
      <c r="S552" t="s">
        <v>2281</v>
      </c>
      <c r="T552" t="s">
        <v>2277</v>
      </c>
    </row>
    <row r="553" spans="1:20" x14ac:dyDescent="0.25">
      <c r="A553" t="s">
        <v>22</v>
      </c>
      <c r="B553" t="s">
        <v>213</v>
      </c>
      <c r="C553">
        <v>76</v>
      </c>
      <c r="D553">
        <v>2</v>
      </c>
      <c r="E553" t="s">
        <v>2282</v>
      </c>
      <c r="F553">
        <v>152</v>
      </c>
      <c r="G553">
        <v>0</v>
      </c>
      <c r="H553" t="s">
        <v>805</v>
      </c>
      <c r="I553" t="s">
        <v>2283</v>
      </c>
      <c r="J553" t="s">
        <v>2284</v>
      </c>
      <c r="K553" t="s">
        <v>2285</v>
      </c>
      <c r="L553" t="s">
        <v>2286</v>
      </c>
      <c r="M553" t="s">
        <v>2224</v>
      </c>
      <c r="N553" t="s">
        <v>644</v>
      </c>
      <c r="O553" t="s">
        <v>811</v>
      </c>
      <c r="P553" t="s">
        <v>23</v>
      </c>
      <c r="Q553" t="s">
        <v>812</v>
      </c>
      <c r="R553" t="s">
        <v>645</v>
      </c>
      <c r="S553" t="s">
        <v>2287</v>
      </c>
      <c r="T553" t="s">
        <v>2277</v>
      </c>
    </row>
    <row r="554" spans="1:20" x14ac:dyDescent="0.25">
      <c r="A554" t="s">
        <v>22</v>
      </c>
      <c r="B554" t="s">
        <v>27</v>
      </c>
      <c r="C554">
        <v>66.333333333333329</v>
      </c>
      <c r="D554">
        <v>3</v>
      </c>
      <c r="E554" t="s">
        <v>2288</v>
      </c>
      <c r="F554">
        <v>220</v>
      </c>
      <c r="G554">
        <v>0</v>
      </c>
      <c r="H554" t="s">
        <v>729</v>
      </c>
      <c r="I554" t="s">
        <v>765</v>
      </c>
      <c r="J554" t="s">
        <v>766</v>
      </c>
      <c r="K554" t="s">
        <v>644</v>
      </c>
      <c r="L554" t="s">
        <v>645</v>
      </c>
      <c r="M554" t="s">
        <v>2289</v>
      </c>
      <c r="N554" t="s">
        <v>644</v>
      </c>
      <c r="O554" t="s">
        <v>647</v>
      </c>
      <c r="P554" t="s">
        <v>5</v>
      </c>
      <c r="Q554" t="s">
        <v>648</v>
      </c>
      <c r="R554" t="s">
        <v>645</v>
      </c>
      <c r="S554" t="s">
        <v>2290</v>
      </c>
      <c r="T554" t="s">
        <v>2289</v>
      </c>
    </row>
    <row r="555" spans="1:20" x14ac:dyDescent="0.25">
      <c r="A555" t="s">
        <v>638</v>
      </c>
      <c r="B555" t="s">
        <v>639</v>
      </c>
      <c r="C555">
        <v>66</v>
      </c>
      <c r="D555">
        <v>6</v>
      </c>
      <c r="E555" t="s">
        <v>2291</v>
      </c>
      <c r="F555">
        <v>300</v>
      </c>
      <c r="G555">
        <v>0</v>
      </c>
      <c r="H555" t="s">
        <v>641</v>
      </c>
      <c r="I555" t="s">
        <v>2292</v>
      </c>
      <c r="J555" t="s">
        <v>888</v>
      </c>
      <c r="K555" t="s">
        <v>644</v>
      </c>
      <c r="L555" t="s">
        <v>645</v>
      </c>
      <c r="M555" t="s">
        <v>2293</v>
      </c>
      <c r="N555" t="s">
        <v>644</v>
      </c>
      <c r="O555" t="s">
        <v>647</v>
      </c>
      <c r="P555" t="s">
        <v>5</v>
      </c>
      <c r="Q555" t="s">
        <v>648</v>
      </c>
      <c r="R555" t="s">
        <v>645</v>
      </c>
      <c r="S555" t="s">
        <v>2294</v>
      </c>
      <c r="T555" t="s">
        <v>2293</v>
      </c>
    </row>
    <row r="556" spans="1:20" x14ac:dyDescent="0.25">
      <c r="A556" t="s">
        <v>18</v>
      </c>
      <c r="B556" t="s">
        <v>19</v>
      </c>
      <c r="C556">
        <v>68</v>
      </c>
      <c r="D556">
        <v>3</v>
      </c>
      <c r="E556" t="s">
        <v>2291</v>
      </c>
      <c r="F556">
        <v>300</v>
      </c>
      <c r="G556">
        <v>0</v>
      </c>
      <c r="H556" t="s">
        <v>641</v>
      </c>
      <c r="I556" t="s">
        <v>2292</v>
      </c>
      <c r="J556" t="s">
        <v>888</v>
      </c>
      <c r="K556" t="s">
        <v>644</v>
      </c>
      <c r="L556" t="s">
        <v>645</v>
      </c>
      <c r="M556" t="s">
        <v>2293</v>
      </c>
      <c r="N556" t="s">
        <v>644</v>
      </c>
      <c r="O556" t="s">
        <v>647</v>
      </c>
      <c r="P556" t="s">
        <v>5</v>
      </c>
      <c r="Q556" t="s">
        <v>648</v>
      </c>
      <c r="R556" t="s">
        <v>645</v>
      </c>
      <c r="S556" t="s">
        <v>2294</v>
      </c>
      <c r="T556" t="s">
        <v>2293</v>
      </c>
    </row>
    <row r="557" spans="1:20" x14ac:dyDescent="0.25">
      <c r="A557" t="s">
        <v>147</v>
      </c>
      <c r="B557" t="s">
        <v>148</v>
      </c>
      <c r="C557">
        <v>33.333333333333336</v>
      </c>
      <c r="D557">
        <v>3</v>
      </c>
      <c r="E557" t="s">
        <v>2295</v>
      </c>
      <c r="F557">
        <v>110</v>
      </c>
      <c r="G557">
        <v>10</v>
      </c>
      <c r="H557" t="s">
        <v>641</v>
      </c>
      <c r="I557" t="s">
        <v>2296</v>
      </c>
      <c r="J557" t="s">
        <v>1485</v>
      </c>
      <c r="K557" t="s">
        <v>644</v>
      </c>
      <c r="L557" t="s">
        <v>645</v>
      </c>
      <c r="M557" t="s">
        <v>2293</v>
      </c>
      <c r="N557" t="s">
        <v>644</v>
      </c>
      <c r="O557" t="s">
        <v>647</v>
      </c>
      <c r="P557" t="s">
        <v>5</v>
      </c>
      <c r="Q557" t="s">
        <v>648</v>
      </c>
      <c r="R557" t="s">
        <v>645</v>
      </c>
      <c r="S557" t="s">
        <v>2297</v>
      </c>
      <c r="T557" t="s">
        <v>2293</v>
      </c>
    </row>
    <row r="558" spans="1:20" x14ac:dyDescent="0.25">
      <c r="A558" t="s">
        <v>601</v>
      </c>
      <c r="B558" t="s">
        <v>1870</v>
      </c>
      <c r="C558">
        <v>87.2</v>
      </c>
      <c r="D558">
        <v>1</v>
      </c>
      <c r="E558" t="s">
        <v>2298</v>
      </c>
      <c r="F558">
        <v>94.2</v>
      </c>
      <c r="G558">
        <v>7</v>
      </c>
      <c r="H558" t="s">
        <v>673</v>
      </c>
      <c r="I558" t="s">
        <v>2299</v>
      </c>
      <c r="J558" t="s">
        <v>2300</v>
      </c>
      <c r="K558" t="s">
        <v>2301</v>
      </c>
      <c r="L558" t="s">
        <v>2302</v>
      </c>
      <c r="M558" t="s">
        <v>2293</v>
      </c>
      <c r="N558" t="s">
        <v>644</v>
      </c>
      <c r="O558" t="s">
        <v>811</v>
      </c>
      <c r="P558" t="s">
        <v>23</v>
      </c>
      <c r="Q558" t="s">
        <v>812</v>
      </c>
      <c r="R558" t="s">
        <v>645</v>
      </c>
      <c r="S558" t="s">
        <v>2303</v>
      </c>
      <c r="T558" t="s">
        <v>2293</v>
      </c>
    </row>
    <row r="559" spans="1:20" x14ac:dyDescent="0.25">
      <c r="A559" t="s">
        <v>147</v>
      </c>
      <c r="B559" t="s">
        <v>148</v>
      </c>
      <c r="C559">
        <v>33.333333333333336</v>
      </c>
      <c r="D559">
        <v>3</v>
      </c>
      <c r="E559" t="s">
        <v>2304</v>
      </c>
      <c r="F559">
        <v>100</v>
      </c>
      <c r="G559">
        <v>0</v>
      </c>
      <c r="H559" t="s">
        <v>641</v>
      </c>
      <c r="I559" t="s">
        <v>2305</v>
      </c>
      <c r="J559" t="s">
        <v>685</v>
      </c>
      <c r="K559" t="s">
        <v>644</v>
      </c>
      <c r="L559" t="s">
        <v>645</v>
      </c>
      <c r="M559" t="s">
        <v>2306</v>
      </c>
      <c r="N559" t="s">
        <v>644</v>
      </c>
      <c r="O559" t="s">
        <v>647</v>
      </c>
      <c r="P559" t="s">
        <v>5</v>
      </c>
      <c r="Q559" t="s">
        <v>648</v>
      </c>
      <c r="R559" t="s">
        <v>645</v>
      </c>
      <c r="S559" t="s">
        <v>2307</v>
      </c>
      <c r="T559" t="s">
        <v>2306</v>
      </c>
    </row>
    <row r="560" spans="1:20" x14ac:dyDescent="0.25">
      <c r="A560" t="s">
        <v>114</v>
      </c>
      <c r="B560" t="s">
        <v>115</v>
      </c>
      <c r="C560">
        <v>50</v>
      </c>
      <c r="D560">
        <v>5</v>
      </c>
      <c r="E560" t="s">
        <v>2308</v>
      </c>
      <c r="F560">
        <v>955</v>
      </c>
      <c r="G560">
        <v>0</v>
      </c>
      <c r="H560" t="s">
        <v>673</v>
      </c>
      <c r="I560" t="s">
        <v>2227</v>
      </c>
      <c r="J560" t="s">
        <v>2228</v>
      </c>
      <c r="K560" t="s">
        <v>2229</v>
      </c>
      <c r="L560" t="s">
        <v>2230</v>
      </c>
      <c r="M560" t="s">
        <v>2170</v>
      </c>
      <c r="N560" t="s">
        <v>644</v>
      </c>
      <c r="O560" t="s">
        <v>679</v>
      </c>
      <c r="P560" t="s">
        <v>26</v>
      </c>
      <c r="Q560" t="s">
        <v>680</v>
      </c>
      <c r="R560" t="s">
        <v>645</v>
      </c>
      <c r="S560" t="s">
        <v>2309</v>
      </c>
      <c r="T560" t="s">
        <v>2306</v>
      </c>
    </row>
    <row r="561" spans="1:20" x14ac:dyDescent="0.25">
      <c r="A561" t="s">
        <v>12</v>
      </c>
      <c r="B561" t="s">
        <v>13</v>
      </c>
      <c r="C561">
        <v>50</v>
      </c>
      <c r="D561">
        <v>5</v>
      </c>
      <c r="E561" t="s">
        <v>2308</v>
      </c>
      <c r="F561">
        <v>955</v>
      </c>
      <c r="G561">
        <v>0</v>
      </c>
      <c r="H561" t="s">
        <v>673</v>
      </c>
      <c r="I561" t="s">
        <v>2227</v>
      </c>
      <c r="J561" t="s">
        <v>2228</v>
      </c>
      <c r="K561" t="s">
        <v>2229</v>
      </c>
      <c r="L561" t="s">
        <v>2230</v>
      </c>
      <c r="M561" t="s">
        <v>2170</v>
      </c>
      <c r="N561" t="s">
        <v>644</v>
      </c>
      <c r="O561" t="s">
        <v>679</v>
      </c>
      <c r="P561" t="s">
        <v>26</v>
      </c>
      <c r="Q561" t="s">
        <v>680</v>
      </c>
      <c r="R561" t="s">
        <v>645</v>
      </c>
      <c r="S561" t="s">
        <v>2309</v>
      </c>
      <c r="T561" t="s">
        <v>2306</v>
      </c>
    </row>
    <row r="562" spans="1:20" x14ac:dyDescent="0.25">
      <c r="A562" t="s">
        <v>10</v>
      </c>
      <c r="B562" t="s">
        <v>11</v>
      </c>
      <c r="C562">
        <v>50</v>
      </c>
      <c r="D562">
        <v>5</v>
      </c>
      <c r="E562" t="s">
        <v>2308</v>
      </c>
      <c r="F562">
        <v>955</v>
      </c>
      <c r="G562">
        <v>0</v>
      </c>
      <c r="H562" t="s">
        <v>673</v>
      </c>
      <c r="I562" t="s">
        <v>2227</v>
      </c>
      <c r="J562" t="s">
        <v>2228</v>
      </c>
      <c r="K562" t="s">
        <v>2229</v>
      </c>
      <c r="L562" t="s">
        <v>2230</v>
      </c>
      <c r="M562" t="s">
        <v>2170</v>
      </c>
      <c r="N562" t="s">
        <v>644</v>
      </c>
      <c r="O562" t="s">
        <v>679</v>
      </c>
      <c r="P562" t="s">
        <v>26</v>
      </c>
      <c r="Q562" t="s">
        <v>680</v>
      </c>
      <c r="R562" t="s">
        <v>645</v>
      </c>
      <c r="S562" t="s">
        <v>2309</v>
      </c>
      <c r="T562" t="s">
        <v>2306</v>
      </c>
    </row>
    <row r="563" spans="1:20" x14ac:dyDescent="0.25">
      <c r="A563" t="s">
        <v>14</v>
      </c>
      <c r="B563" t="s">
        <v>15</v>
      </c>
      <c r="C563">
        <v>50</v>
      </c>
      <c r="D563">
        <v>5</v>
      </c>
      <c r="E563" t="s">
        <v>2308</v>
      </c>
      <c r="F563">
        <v>955</v>
      </c>
      <c r="G563">
        <v>0</v>
      </c>
      <c r="H563" t="s">
        <v>673</v>
      </c>
      <c r="I563" t="s">
        <v>2227</v>
      </c>
      <c r="J563" t="s">
        <v>2228</v>
      </c>
      <c r="K563" t="s">
        <v>2229</v>
      </c>
      <c r="L563" t="s">
        <v>2230</v>
      </c>
      <c r="M563" t="s">
        <v>2170</v>
      </c>
      <c r="N563" t="s">
        <v>644</v>
      </c>
      <c r="O563" t="s">
        <v>679</v>
      </c>
      <c r="P563" t="s">
        <v>26</v>
      </c>
      <c r="Q563" t="s">
        <v>680</v>
      </c>
      <c r="R563" t="s">
        <v>645</v>
      </c>
      <c r="S563" t="s">
        <v>2309</v>
      </c>
      <c r="T563" t="s">
        <v>2306</v>
      </c>
    </row>
    <row r="564" spans="1:20" x14ac:dyDescent="0.25">
      <c r="A564" t="s">
        <v>147</v>
      </c>
      <c r="B564" t="s">
        <v>148</v>
      </c>
      <c r="C564">
        <v>33.333333333333336</v>
      </c>
      <c r="D564">
        <v>3</v>
      </c>
      <c r="E564" t="s">
        <v>2310</v>
      </c>
      <c r="F564">
        <v>100</v>
      </c>
      <c r="G564">
        <v>0</v>
      </c>
      <c r="H564" t="s">
        <v>641</v>
      </c>
      <c r="I564" t="s">
        <v>2305</v>
      </c>
      <c r="J564" t="s">
        <v>685</v>
      </c>
      <c r="K564" t="s">
        <v>644</v>
      </c>
      <c r="L564" t="s">
        <v>645</v>
      </c>
      <c r="M564" t="s">
        <v>2311</v>
      </c>
      <c r="N564" t="s">
        <v>644</v>
      </c>
      <c r="O564" t="s">
        <v>647</v>
      </c>
      <c r="P564" t="s">
        <v>5</v>
      </c>
      <c r="Q564" t="s">
        <v>648</v>
      </c>
      <c r="R564" t="s">
        <v>645</v>
      </c>
      <c r="S564" t="s">
        <v>2312</v>
      </c>
      <c r="T564" t="s">
        <v>2311</v>
      </c>
    </row>
    <row r="565" spans="1:20" x14ac:dyDescent="0.25">
      <c r="A565" t="s">
        <v>147</v>
      </c>
      <c r="B565" t="s">
        <v>148</v>
      </c>
      <c r="C565">
        <v>50</v>
      </c>
      <c r="D565">
        <v>6</v>
      </c>
      <c r="E565" t="s">
        <v>2313</v>
      </c>
      <c r="F565">
        <v>200</v>
      </c>
      <c r="G565">
        <v>0</v>
      </c>
      <c r="H565" t="s">
        <v>641</v>
      </c>
      <c r="I565" t="s">
        <v>2314</v>
      </c>
      <c r="J565" t="s">
        <v>685</v>
      </c>
      <c r="K565" t="s">
        <v>644</v>
      </c>
      <c r="L565" t="s">
        <v>645</v>
      </c>
      <c r="M565" t="s">
        <v>2311</v>
      </c>
      <c r="N565" t="s">
        <v>644</v>
      </c>
      <c r="O565" t="s">
        <v>647</v>
      </c>
      <c r="P565" t="s">
        <v>5</v>
      </c>
      <c r="Q565" t="s">
        <v>648</v>
      </c>
      <c r="R565" t="s">
        <v>645</v>
      </c>
      <c r="S565" t="s">
        <v>2315</v>
      </c>
      <c r="T565" t="s">
        <v>2311</v>
      </c>
    </row>
    <row r="566" spans="1:20" x14ac:dyDescent="0.25">
      <c r="A566" t="s">
        <v>22</v>
      </c>
      <c r="B566" t="s">
        <v>27</v>
      </c>
      <c r="C566">
        <v>66.333333333333329</v>
      </c>
      <c r="D566">
        <v>3</v>
      </c>
      <c r="E566" t="s">
        <v>2316</v>
      </c>
      <c r="F566">
        <v>235</v>
      </c>
      <c r="G566">
        <v>0</v>
      </c>
      <c r="H566" t="s">
        <v>673</v>
      </c>
      <c r="I566" t="s">
        <v>2317</v>
      </c>
      <c r="J566" t="s">
        <v>2318</v>
      </c>
      <c r="K566" t="s">
        <v>2319</v>
      </c>
      <c r="L566" t="s">
        <v>755</v>
      </c>
      <c r="M566" t="s">
        <v>2320</v>
      </c>
      <c r="N566" t="s">
        <v>644</v>
      </c>
      <c r="O566" t="s">
        <v>703</v>
      </c>
      <c r="P566" t="s">
        <v>26</v>
      </c>
      <c r="Q566" t="s">
        <v>680</v>
      </c>
      <c r="R566" t="s">
        <v>645</v>
      </c>
      <c r="S566" t="s">
        <v>2321</v>
      </c>
      <c r="T566" t="s">
        <v>2320</v>
      </c>
    </row>
    <row r="567" spans="1:20" x14ac:dyDescent="0.25">
      <c r="A567" t="s">
        <v>147</v>
      </c>
      <c r="B567" t="s">
        <v>148</v>
      </c>
      <c r="C567">
        <v>50</v>
      </c>
      <c r="D567">
        <v>6</v>
      </c>
      <c r="E567" t="s">
        <v>2322</v>
      </c>
      <c r="F567">
        <v>200</v>
      </c>
      <c r="G567">
        <v>0</v>
      </c>
      <c r="H567" t="s">
        <v>641</v>
      </c>
      <c r="I567" t="s">
        <v>2323</v>
      </c>
      <c r="J567" t="s">
        <v>1508</v>
      </c>
      <c r="K567" t="s">
        <v>644</v>
      </c>
      <c r="L567" t="s">
        <v>645</v>
      </c>
      <c r="M567" t="s">
        <v>2324</v>
      </c>
      <c r="N567" t="s">
        <v>644</v>
      </c>
      <c r="O567" t="s">
        <v>647</v>
      </c>
      <c r="P567" t="s">
        <v>5</v>
      </c>
      <c r="Q567" t="s">
        <v>648</v>
      </c>
      <c r="R567" t="s">
        <v>645</v>
      </c>
      <c r="S567" t="s">
        <v>2325</v>
      </c>
      <c r="T567" t="s">
        <v>2324</v>
      </c>
    </row>
    <row r="568" spans="1:20" x14ac:dyDescent="0.25">
      <c r="A568" t="s">
        <v>147</v>
      </c>
      <c r="B568" t="s">
        <v>148</v>
      </c>
      <c r="C568">
        <v>50</v>
      </c>
      <c r="D568">
        <v>6</v>
      </c>
      <c r="E568" t="s">
        <v>2326</v>
      </c>
      <c r="F568">
        <v>200</v>
      </c>
      <c r="G568">
        <v>0</v>
      </c>
      <c r="H568" t="s">
        <v>641</v>
      </c>
      <c r="I568" t="s">
        <v>2327</v>
      </c>
      <c r="J568" t="s">
        <v>736</v>
      </c>
      <c r="K568" t="s">
        <v>644</v>
      </c>
      <c r="L568" t="s">
        <v>645</v>
      </c>
      <c r="M568" t="s">
        <v>2324</v>
      </c>
      <c r="N568" t="s">
        <v>644</v>
      </c>
      <c r="O568" t="s">
        <v>668</v>
      </c>
      <c r="P568" t="s">
        <v>5</v>
      </c>
      <c r="Q568" t="s">
        <v>669</v>
      </c>
      <c r="R568" t="s">
        <v>645</v>
      </c>
      <c r="S568" t="s">
        <v>2328</v>
      </c>
      <c r="T568" t="s">
        <v>2324</v>
      </c>
    </row>
    <row r="569" spans="1:20" x14ac:dyDescent="0.25">
      <c r="A569" t="s">
        <v>147</v>
      </c>
      <c r="B569" t="s">
        <v>148</v>
      </c>
      <c r="C569">
        <v>50</v>
      </c>
      <c r="D569">
        <v>12</v>
      </c>
      <c r="E569" t="s">
        <v>2329</v>
      </c>
      <c r="F569">
        <v>400</v>
      </c>
      <c r="G569">
        <v>0</v>
      </c>
      <c r="H569" t="s">
        <v>641</v>
      </c>
      <c r="I569" t="s">
        <v>2330</v>
      </c>
      <c r="J569" t="s">
        <v>1126</v>
      </c>
      <c r="K569" t="s">
        <v>644</v>
      </c>
      <c r="L569" t="s">
        <v>645</v>
      </c>
      <c r="M569" t="s">
        <v>2331</v>
      </c>
      <c r="N569" t="s">
        <v>644</v>
      </c>
      <c r="O569" t="s">
        <v>647</v>
      </c>
      <c r="P569" t="s">
        <v>5</v>
      </c>
      <c r="Q569" t="s">
        <v>648</v>
      </c>
      <c r="R569" t="s">
        <v>645</v>
      </c>
      <c r="S569" t="s">
        <v>2332</v>
      </c>
      <c r="T569" t="s">
        <v>2331</v>
      </c>
    </row>
    <row r="570" spans="1:20" x14ac:dyDescent="0.25">
      <c r="A570" t="s">
        <v>147</v>
      </c>
      <c r="B570" t="s">
        <v>148</v>
      </c>
      <c r="C570">
        <v>50</v>
      </c>
      <c r="D570">
        <v>6</v>
      </c>
      <c r="E570" t="s">
        <v>2333</v>
      </c>
      <c r="F570">
        <v>200</v>
      </c>
      <c r="G570">
        <v>0</v>
      </c>
      <c r="H570" t="s">
        <v>641</v>
      </c>
      <c r="I570" t="s">
        <v>2334</v>
      </c>
      <c r="J570" t="s">
        <v>736</v>
      </c>
      <c r="K570" t="s">
        <v>644</v>
      </c>
      <c r="L570" t="s">
        <v>645</v>
      </c>
      <c r="M570" t="s">
        <v>2335</v>
      </c>
      <c r="N570" t="s">
        <v>644</v>
      </c>
      <c r="O570" t="s">
        <v>647</v>
      </c>
      <c r="P570" t="s">
        <v>5</v>
      </c>
      <c r="Q570" t="s">
        <v>648</v>
      </c>
      <c r="R570" t="s">
        <v>645</v>
      </c>
      <c r="S570" t="s">
        <v>2336</v>
      </c>
      <c r="T570" t="s">
        <v>2335</v>
      </c>
    </row>
    <row r="571" spans="1:20" x14ac:dyDescent="0.25">
      <c r="A571" t="s">
        <v>147</v>
      </c>
      <c r="B571" t="s">
        <v>148</v>
      </c>
      <c r="C571">
        <v>33.333333333333336</v>
      </c>
      <c r="D571">
        <v>3</v>
      </c>
      <c r="E571" t="s">
        <v>2337</v>
      </c>
      <c r="F571">
        <v>100</v>
      </c>
      <c r="G571">
        <v>0</v>
      </c>
      <c r="H571" t="s">
        <v>641</v>
      </c>
      <c r="I571" t="s">
        <v>2338</v>
      </c>
      <c r="J571" t="s">
        <v>1414</v>
      </c>
      <c r="K571" t="s">
        <v>644</v>
      </c>
      <c r="L571" t="s">
        <v>645</v>
      </c>
      <c r="M571" t="s">
        <v>2339</v>
      </c>
      <c r="N571" t="s">
        <v>644</v>
      </c>
      <c r="O571" t="s">
        <v>647</v>
      </c>
      <c r="P571" t="s">
        <v>5</v>
      </c>
      <c r="Q571" t="s">
        <v>648</v>
      </c>
      <c r="R571" t="s">
        <v>645</v>
      </c>
      <c r="S571" t="s">
        <v>2340</v>
      </c>
      <c r="T571" t="s">
        <v>2339</v>
      </c>
    </row>
    <row r="572" spans="1:20" x14ac:dyDescent="0.25">
      <c r="A572" t="s">
        <v>638</v>
      </c>
      <c r="B572" t="s">
        <v>639</v>
      </c>
      <c r="C572">
        <v>66</v>
      </c>
      <c r="D572">
        <v>2</v>
      </c>
      <c r="E572" t="s">
        <v>2341</v>
      </c>
      <c r="F572">
        <v>100</v>
      </c>
      <c r="G572">
        <v>0</v>
      </c>
      <c r="H572" t="s">
        <v>641</v>
      </c>
      <c r="I572" t="s">
        <v>2342</v>
      </c>
      <c r="J572" t="s">
        <v>2343</v>
      </c>
      <c r="K572" t="s">
        <v>644</v>
      </c>
      <c r="L572" t="s">
        <v>645</v>
      </c>
      <c r="M572" t="s">
        <v>2344</v>
      </c>
      <c r="N572" t="s">
        <v>644</v>
      </c>
      <c r="O572" t="s">
        <v>647</v>
      </c>
      <c r="P572" t="s">
        <v>5</v>
      </c>
      <c r="Q572" t="s">
        <v>648</v>
      </c>
      <c r="R572" t="s">
        <v>645</v>
      </c>
      <c r="S572" t="s">
        <v>2345</v>
      </c>
      <c r="T572" t="s">
        <v>2344</v>
      </c>
    </row>
    <row r="573" spans="1:20" x14ac:dyDescent="0.25">
      <c r="A573" t="s">
        <v>18</v>
      </c>
      <c r="B573" t="s">
        <v>19</v>
      </c>
      <c r="C573">
        <v>68</v>
      </c>
      <c r="D573">
        <v>1</v>
      </c>
      <c r="E573" t="s">
        <v>2341</v>
      </c>
      <c r="F573">
        <v>100</v>
      </c>
      <c r="G573">
        <v>0</v>
      </c>
      <c r="H573" t="s">
        <v>641</v>
      </c>
      <c r="I573" t="s">
        <v>2342</v>
      </c>
      <c r="J573" t="s">
        <v>2343</v>
      </c>
      <c r="K573" t="s">
        <v>644</v>
      </c>
      <c r="L573" t="s">
        <v>645</v>
      </c>
      <c r="M573" t="s">
        <v>2344</v>
      </c>
      <c r="N573" t="s">
        <v>644</v>
      </c>
      <c r="O573" t="s">
        <v>647</v>
      </c>
      <c r="P573" t="s">
        <v>5</v>
      </c>
      <c r="Q573" t="s">
        <v>648</v>
      </c>
      <c r="R573" t="s">
        <v>645</v>
      </c>
      <c r="S573" t="s">
        <v>2345</v>
      </c>
      <c r="T573" t="s">
        <v>2344</v>
      </c>
    </row>
    <row r="574" spans="1:20" x14ac:dyDescent="0.25">
      <c r="A574" t="s">
        <v>77</v>
      </c>
      <c r="B574" t="s">
        <v>78</v>
      </c>
      <c r="C574">
        <v>33.333333333333336</v>
      </c>
      <c r="D574">
        <v>3</v>
      </c>
      <c r="E574" t="s">
        <v>2346</v>
      </c>
      <c r="F574">
        <v>135</v>
      </c>
      <c r="G574">
        <v>0</v>
      </c>
      <c r="H574" t="s">
        <v>641</v>
      </c>
      <c r="I574" t="s">
        <v>2347</v>
      </c>
      <c r="J574" t="s">
        <v>685</v>
      </c>
      <c r="K574" t="s">
        <v>644</v>
      </c>
      <c r="L574" t="s">
        <v>645</v>
      </c>
      <c r="M574" t="s">
        <v>2344</v>
      </c>
      <c r="N574" t="s">
        <v>644</v>
      </c>
      <c r="O574" t="s">
        <v>668</v>
      </c>
      <c r="P574" t="s">
        <v>5</v>
      </c>
      <c r="Q574" t="s">
        <v>669</v>
      </c>
      <c r="R574" t="s">
        <v>645</v>
      </c>
      <c r="S574" t="s">
        <v>2348</v>
      </c>
      <c r="T574" t="s">
        <v>2344</v>
      </c>
    </row>
    <row r="575" spans="1:20" x14ac:dyDescent="0.25">
      <c r="A575" t="s">
        <v>638</v>
      </c>
      <c r="B575" t="s">
        <v>639</v>
      </c>
      <c r="C575">
        <v>66</v>
      </c>
      <c r="D575">
        <v>2</v>
      </c>
      <c r="E575" t="s">
        <v>2349</v>
      </c>
      <c r="F575">
        <v>100</v>
      </c>
      <c r="G575">
        <v>0</v>
      </c>
      <c r="H575" t="s">
        <v>641</v>
      </c>
      <c r="I575" t="s">
        <v>2350</v>
      </c>
      <c r="J575" t="s">
        <v>900</v>
      </c>
      <c r="K575" t="s">
        <v>644</v>
      </c>
      <c r="L575" t="s">
        <v>645</v>
      </c>
      <c r="M575" t="s">
        <v>2351</v>
      </c>
      <c r="N575" t="s">
        <v>644</v>
      </c>
      <c r="O575" t="s">
        <v>647</v>
      </c>
      <c r="P575" t="s">
        <v>5</v>
      </c>
      <c r="Q575" t="s">
        <v>648</v>
      </c>
      <c r="R575" t="s">
        <v>645</v>
      </c>
      <c r="S575" t="s">
        <v>2352</v>
      </c>
      <c r="T575" t="s">
        <v>2344</v>
      </c>
    </row>
    <row r="576" spans="1:20" x14ac:dyDescent="0.25">
      <c r="A576" t="s">
        <v>18</v>
      </c>
      <c r="B576" t="s">
        <v>19</v>
      </c>
      <c r="C576">
        <v>68</v>
      </c>
      <c r="D576">
        <v>1</v>
      </c>
      <c r="E576" t="s">
        <v>2349</v>
      </c>
      <c r="F576">
        <v>100</v>
      </c>
      <c r="G576">
        <v>0</v>
      </c>
      <c r="H576" t="s">
        <v>641</v>
      </c>
      <c r="I576" t="s">
        <v>2350</v>
      </c>
      <c r="J576" t="s">
        <v>900</v>
      </c>
      <c r="K576" t="s">
        <v>644</v>
      </c>
      <c r="L576" t="s">
        <v>645</v>
      </c>
      <c r="M576" t="s">
        <v>2351</v>
      </c>
      <c r="N576" t="s">
        <v>644</v>
      </c>
      <c r="O576" t="s">
        <v>647</v>
      </c>
      <c r="P576" t="s">
        <v>5</v>
      </c>
      <c r="Q576" t="s">
        <v>648</v>
      </c>
      <c r="R576" t="s">
        <v>645</v>
      </c>
      <c r="S576" t="s">
        <v>2352</v>
      </c>
      <c r="T576" t="s">
        <v>2344</v>
      </c>
    </row>
    <row r="577" spans="1:20" x14ac:dyDescent="0.25">
      <c r="A577" t="s">
        <v>638</v>
      </c>
      <c r="B577" t="s">
        <v>639</v>
      </c>
      <c r="C577">
        <v>66</v>
      </c>
      <c r="D577">
        <v>2</v>
      </c>
      <c r="E577" t="s">
        <v>2353</v>
      </c>
      <c r="F577">
        <v>100</v>
      </c>
      <c r="G577">
        <v>0</v>
      </c>
      <c r="H577" t="s">
        <v>641</v>
      </c>
      <c r="I577" t="s">
        <v>2354</v>
      </c>
      <c r="J577" t="s">
        <v>2083</v>
      </c>
      <c r="K577" t="s">
        <v>644</v>
      </c>
      <c r="L577" t="s">
        <v>645</v>
      </c>
      <c r="M577" t="s">
        <v>2351</v>
      </c>
      <c r="N577" t="s">
        <v>644</v>
      </c>
      <c r="O577" t="s">
        <v>647</v>
      </c>
      <c r="P577" t="s">
        <v>5</v>
      </c>
      <c r="Q577" t="s">
        <v>648</v>
      </c>
      <c r="R577" t="s">
        <v>645</v>
      </c>
      <c r="S577" t="s">
        <v>2355</v>
      </c>
      <c r="T577" t="s">
        <v>2351</v>
      </c>
    </row>
    <row r="578" spans="1:20" x14ac:dyDescent="0.25">
      <c r="A578" t="s">
        <v>18</v>
      </c>
      <c r="B578" t="s">
        <v>19</v>
      </c>
      <c r="C578">
        <v>68</v>
      </c>
      <c r="D578">
        <v>1</v>
      </c>
      <c r="E578" t="s">
        <v>2353</v>
      </c>
      <c r="F578">
        <v>100</v>
      </c>
      <c r="G578">
        <v>0</v>
      </c>
      <c r="H578" t="s">
        <v>641</v>
      </c>
      <c r="I578" t="s">
        <v>2354</v>
      </c>
      <c r="J578" t="s">
        <v>2083</v>
      </c>
      <c r="K578" t="s">
        <v>644</v>
      </c>
      <c r="L578" t="s">
        <v>645</v>
      </c>
      <c r="M578" t="s">
        <v>2351</v>
      </c>
      <c r="N578" t="s">
        <v>644</v>
      </c>
      <c r="O578" t="s">
        <v>647</v>
      </c>
      <c r="P578" t="s">
        <v>5</v>
      </c>
      <c r="Q578" t="s">
        <v>648</v>
      </c>
      <c r="R578" t="s">
        <v>645</v>
      </c>
      <c r="S578" t="s">
        <v>2355</v>
      </c>
      <c r="T578" t="s">
        <v>2351</v>
      </c>
    </row>
    <row r="579" spans="1:20" x14ac:dyDescent="0.25">
      <c r="A579" t="s">
        <v>147</v>
      </c>
      <c r="B579" t="s">
        <v>148</v>
      </c>
      <c r="C579">
        <v>40</v>
      </c>
      <c r="D579">
        <v>20</v>
      </c>
      <c r="E579" t="s">
        <v>2356</v>
      </c>
      <c r="F579">
        <v>660</v>
      </c>
      <c r="G579">
        <v>0</v>
      </c>
      <c r="H579" t="s">
        <v>641</v>
      </c>
      <c r="I579" t="s">
        <v>2357</v>
      </c>
      <c r="J579" t="s">
        <v>888</v>
      </c>
      <c r="K579" t="s">
        <v>644</v>
      </c>
      <c r="L579" t="s">
        <v>645</v>
      </c>
      <c r="M579" t="s">
        <v>2351</v>
      </c>
      <c r="N579" t="s">
        <v>644</v>
      </c>
      <c r="O579" t="s">
        <v>647</v>
      </c>
      <c r="P579" t="s">
        <v>5</v>
      </c>
      <c r="Q579" t="s">
        <v>648</v>
      </c>
      <c r="R579" t="s">
        <v>645</v>
      </c>
      <c r="S579" t="s">
        <v>2358</v>
      </c>
      <c r="T579" t="s">
        <v>2351</v>
      </c>
    </row>
    <row r="580" spans="1:20" x14ac:dyDescent="0.25">
      <c r="A580" t="s">
        <v>638</v>
      </c>
      <c r="B580" t="s">
        <v>639</v>
      </c>
      <c r="C580">
        <v>66</v>
      </c>
      <c r="D580">
        <v>2</v>
      </c>
      <c r="E580" t="s">
        <v>2359</v>
      </c>
      <c r="F580">
        <v>100</v>
      </c>
      <c r="G580">
        <v>0</v>
      </c>
      <c r="H580" t="s">
        <v>641</v>
      </c>
      <c r="I580" t="s">
        <v>2360</v>
      </c>
      <c r="J580" t="s">
        <v>847</v>
      </c>
      <c r="K580" t="s">
        <v>644</v>
      </c>
      <c r="L580" t="s">
        <v>645</v>
      </c>
      <c r="M580" t="s">
        <v>2361</v>
      </c>
      <c r="N580" t="s">
        <v>644</v>
      </c>
      <c r="O580" t="s">
        <v>647</v>
      </c>
      <c r="P580" t="s">
        <v>5</v>
      </c>
      <c r="Q580" t="s">
        <v>648</v>
      </c>
      <c r="R580" t="s">
        <v>645</v>
      </c>
      <c r="S580" t="s">
        <v>2362</v>
      </c>
      <c r="T580" t="s">
        <v>2361</v>
      </c>
    </row>
    <row r="581" spans="1:20" x14ac:dyDescent="0.25">
      <c r="A581" t="s">
        <v>18</v>
      </c>
      <c r="B581" t="s">
        <v>19</v>
      </c>
      <c r="C581">
        <v>68</v>
      </c>
      <c r="D581">
        <v>1</v>
      </c>
      <c r="E581" t="s">
        <v>2359</v>
      </c>
      <c r="F581">
        <v>100</v>
      </c>
      <c r="G581">
        <v>0</v>
      </c>
      <c r="H581" t="s">
        <v>641</v>
      </c>
      <c r="I581" t="s">
        <v>2360</v>
      </c>
      <c r="J581" t="s">
        <v>847</v>
      </c>
      <c r="K581" t="s">
        <v>644</v>
      </c>
      <c r="L581" t="s">
        <v>645</v>
      </c>
      <c r="M581" t="s">
        <v>2361</v>
      </c>
      <c r="N581" t="s">
        <v>644</v>
      </c>
      <c r="O581" t="s">
        <v>647</v>
      </c>
      <c r="P581" t="s">
        <v>5</v>
      </c>
      <c r="Q581" t="s">
        <v>648</v>
      </c>
      <c r="R581" t="s">
        <v>645</v>
      </c>
      <c r="S581" t="s">
        <v>2362</v>
      </c>
      <c r="T581" t="s">
        <v>2361</v>
      </c>
    </row>
    <row r="582" spans="1:20" x14ac:dyDescent="0.25">
      <c r="A582" t="s">
        <v>2363</v>
      </c>
      <c r="B582" t="s">
        <v>2364</v>
      </c>
      <c r="C582">
        <v>15</v>
      </c>
      <c r="D582">
        <v>10</v>
      </c>
      <c r="E582" t="s">
        <v>2365</v>
      </c>
      <c r="F582">
        <v>150</v>
      </c>
      <c r="G582">
        <v>0</v>
      </c>
      <c r="H582" t="s">
        <v>641</v>
      </c>
      <c r="I582" t="s">
        <v>2366</v>
      </c>
      <c r="J582" t="s">
        <v>745</v>
      </c>
      <c r="K582" t="s">
        <v>644</v>
      </c>
      <c r="L582" t="s">
        <v>645</v>
      </c>
      <c r="M582" t="s">
        <v>2367</v>
      </c>
      <c r="N582" t="s">
        <v>644</v>
      </c>
      <c r="O582" t="s">
        <v>668</v>
      </c>
      <c r="P582" t="s">
        <v>5</v>
      </c>
      <c r="Q582" t="s">
        <v>669</v>
      </c>
      <c r="R582" t="s">
        <v>645</v>
      </c>
      <c r="S582" t="s">
        <v>2368</v>
      </c>
      <c r="T582" t="s">
        <v>2361</v>
      </c>
    </row>
    <row r="583" spans="1:20" x14ac:dyDescent="0.25">
      <c r="A583" t="s">
        <v>147</v>
      </c>
      <c r="B583" t="s">
        <v>148</v>
      </c>
      <c r="C583">
        <v>50</v>
      </c>
      <c r="D583">
        <v>6</v>
      </c>
      <c r="E583" t="s">
        <v>2369</v>
      </c>
      <c r="F583">
        <v>200</v>
      </c>
      <c r="G583">
        <v>0</v>
      </c>
      <c r="H583" t="s">
        <v>641</v>
      </c>
      <c r="I583" t="s">
        <v>2370</v>
      </c>
      <c r="J583" t="s">
        <v>1962</v>
      </c>
      <c r="K583" t="s">
        <v>644</v>
      </c>
      <c r="L583" t="s">
        <v>645</v>
      </c>
      <c r="M583" t="s">
        <v>2361</v>
      </c>
      <c r="N583" t="s">
        <v>644</v>
      </c>
      <c r="O583" t="s">
        <v>668</v>
      </c>
      <c r="P583" t="s">
        <v>5</v>
      </c>
      <c r="Q583" t="s">
        <v>669</v>
      </c>
      <c r="R583" t="s">
        <v>645</v>
      </c>
      <c r="S583" t="s">
        <v>2371</v>
      </c>
      <c r="T583" t="s">
        <v>2361</v>
      </c>
    </row>
    <row r="584" spans="1:20" x14ac:dyDescent="0.25">
      <c r="A584" t="s">
        <v>147</v>
      </c>
      <c r="B584" t="s">
        <v>148</v>
      </c>
      <c r="C584">
        <v>50</v>
      </c>
      <c r="D584">
        <v>6</v>
      </c>
      <c r="E584" t="s">
        <v>2372</v>
      </c>
      <c r="F584">
        <v>200</v>
      </c>
      <c r="G584">
        <v>0</v>
      </c>
      <c r="H584" t="s">
        <v>641</v>
      </c>
      <c r="I584" t="s">
        <v>2373</v>
      </c>
      <c r="J584" t="s">
        <v>2374</v>
      </c>
      <c r="K584" t="s">
        <v>644</v>
      </c>
      <c r="L584" t="s">
        <v>645</v>
      </c>
      <c r="M584" t="s">
        <v>2375</v>
      </c>
      <c r="N584" t="s">
        <v>644</v>
      </c>
      <c r="O584" t="s">
        <v>647</v>
      </c>
      <c r="P584" t="s">
        <v>5</v>
      </c>
      <c r="Q584" t="s">
        <v>648</v>
      </c>
      <c r="R584" t="s">
        <v>645</v>
      </c>
      <c r="S584" t="s">
        <v>2376</v>
      </c>
      <c r="T584" t="s">
        <v>2375</v>
      </c>
    </row>
    <row r="585" spans="1:20" x14ac:dyDescent="0.25">
      <c r="A585" t="s">
        <v>147</v>
      </c>
      <c r="B585" t="s">
        <v>148</v>
      </c>
      <c r="C585">
        <v>40</v>
      </c>
      <c r="D585">
        <v>10</v>
      </c>
      <c r="E585" t="s">
        <v>2377</v>
      </c>
      <c r="F585">
        <v>330</v>
      </c>
      <c r="G585">
        <v>0</v>
      </c>
      <c r="H585" t="s">
        <v>641</v>
      </c>
      <c r="I585" t="s">
        <v>2378</v>
      </c>
      <c r="J585" t="s">
        <v>1375</v>
      </c>
      <c r="K585" t="s">
        <v>644</v>
      </c>
      <c r="L585" t="s">
        <v>645</v>
      </c>
      <c r="M585" t="s">
        <v>2375</v>
      </c>
      <c r="N585" t="s">
        <v>644</v>
      </c>
      <c r="O585" t="s">
        <v>668</v>
      </c>
      <c r="P585" t="s">
        <v>5</v>
      </c>
      <c r="Q585" t="s">
        <v>669</v>
      </c>
      <c r="R585" t="s">
        <v>645</v>
      </c>
      <c r="S585" t="s">
        <v>2379</v>
      </c>
      <c r="T585" t="s">
        <v>2380</v>
      </c>
    </row>
    <row r="586" spans="1:20" x14ac:dyDescent="0.25">
      <c r="A586" t="s">
        <v>147</v>
      </c>
      <c r="B586" t="s">
        <v>148</v>
      </c>
      <c r="C586">
        <v>50</v>
      </c>
      <c r="D586">
        <v>6</v>
      </c>
      <c r="E586" t="s">
        <v>2381</v>
      </c>
      <c r="F586">
        <v>200</v>
      </c>
      <c r="G586">
        <v>0</v>
      </c>
      <c r="H586" t="s">
        <v>641</v>
      </c>
      <c r="I586" t="s">
        <v>2373</v>
      </c>
      <c r="J586" t="s">
        <v>2374</v>
      </c>
      <c r="K586" t="s">
        <v>644</v>
      </c>
      <c r="L586" t="s">
        <v>645</v>
      </c>
      <c r="M586" t="s">
        <v>2382</v>
      </c>
      <c r="N586" t="s">
        <v>644</v>
      </c>
      <c r="O586" t="s">
        <v>647</v>
      </c>
      <c r="P586" t="s">
        <v>5</v>
      </c>
      <c r="Q586" t="s">
        <v>648</v>
      </c>
      <c r="R586" t="s">
        <v>645</v>
      </c>
      <c r="S586" t="s">
        <v>2383</v>
      </c>
      <c r="T586" t="s">
        <v>2382</v>
      </c>
    </row>
    <row r="587" spans="1:20" x14ac:dyDescent="0.25">
      <c r="A587" t="s">
        <v>147</v>
      </c>
      <c r="B587" t="s">
        <v>148</v>
      </c>
      <c r="C587">
        <v>50</v>
      </c>
      <c r="D587">
        <v>6</v>
      </c>
      <c r="E587" t="s">
        <v>2384</v>
      </c>
      <c r="F587">
        <v>200</v>
      </c>
      <c r="G587">
        <v>0</v>
      </c>
      <c r="H587" t="s">
        <v>641</v>
      </c>
      <c r="I587" t="s">
        <v>2385</v>
      </c>
      <c r="J587" t="s">
        <v>1508</v>
      </c>
      <c r="K587" t="s">
        <v>644</v>
      </c>
      <c r="L587" t="s">
        <v>645</v>
      </c>
      <c r="M587" t="s">
        <v>2386</v>
      </c>
      <c r="N587" t="s">
        <v>644</v>
      </c>
      <c r="O587" t="s">
        <v>647</v>
      </c>
      <c r="P587" t="s">
        <v>5</v>
      </c>
      <c r="Q587" t="s">
        <v>648</v>
      </c>
      <c r="R587" t="s">
        <v>645</v>
      </c>
      <c r="S587" t="s">
        <v>2387</v>
      </c>
      <c r="T587" t="s">
        <v>2386</v>
      </c>
    </row>
    <row r="588" spans="1:20" x14ac:dyDescent="0.25">
      <c r="A588" t="s">
        <v>147</v>
      </c>
      <c r="B588" t="s">
        <v>148</v>
      </c>
      <c r="C588">
        <v>50</v>
      </c>
      <c r="D588">
        <v>6</v>
      </c>
      <c r="E588" t="s">
        <v>2388</v>
      </c>
      <c r="F588">
        <v>200</v>
      </c>
      <c r="G588">
        <v>0</v>
      </c>
      <c r="H588" t="s">
        <v>641</v>
      </c>
      <c r="I588" t="s">
        <v>2389</v>
      </c>
      <c r="J588" t="s">
        <v>1375</v>
      </c>
      <c r="K588" t="s">
        <v>644</v>
      </c>
      <c r="L588" t="s">
        <v>645</v>
      </c>
      <c r="M588" t="s">
        <v>2390</v>
      </c>
      <c r="N588" t="s">
        <v>644</v>
      </c>
      <c r="O588" t="s">
        <v>647</v>
      </c>
      <c r="P588" t="s">
        <v>5</v>
      </c>
      <c r="Q588" t="s">
        <v>648</v>
      </c>
      <c r="R588" t="s">
        <v>645</v>
      </c>
      <c r="S588" t="s">
        <v>2391</v>
      </c>
      <c r="T588" t="s">
        <v>2390</v>
      </c>
    </row>
    <row r="589" spans="1:20" x14ac:dyDescent="0.25">
      <c r="A589" t="s">
        <v>638</v>
      </c>
      <c r="B589" t="s">
        <v>639</v>
      </c>
      <c r="C589">
        <v>33</v>
      </c>
      <c r="D589">
        <v>5</v>
      </c>
      <c r="E589" t="s">
        <v>2392</v>
      </c>
      <c r="F589">
        <v>330</v>
      </c>
      <c r="G589">
        <v>0</v>
      </c>
      <c r="H589" t="s">
        <v>641</v>
      </c>
      <c r="I589" t="s">
        <v>2393</v>
      </c>
      <c r="J589" t="s">
        <v>694</v>
      </c>
      <c r="K589" t="s">
        <v>644</v>
      </c>
      <c r="L589" t="s">
        <v>645</v>
      </c>
      <c r="M589" t="s">
        <v>2394</v>
      </c>
      <c r="N589" t="s">
        <v>644</v>
      </c>
      <c r="O589" t="s">
        <v>647</v>
      </c>
      <c r="P589" t="s">
        <v>5</v>
      </c>
      <c r="Q589" t="s">
        <v>648</v>
      </c>
      <c r="R589" t="s">
        <v>645</v>
      </c>
      <c r="S589" t="s">
        <v>2395</v>
      </c>
      <c r="T589" t="s">
        <v>2394</v>
      </c>
    </row>
    <row r="590" spans="1:20" x14ac:dyDescent="0.25">
      <c r="A590" t="s">
        <v>18</v>
      </c>
      <c r="B590" t="s">
        <v>19</v>
      </c>
      <c r="C590">
        <v>33</v>
      </c>
      <c r="D590">
        <v>5</v>
      </c>
      <c r="E590" t="s">
        <v>2392</v>
      </c>
      <c r="F590">
        <v>330</v>
      </c>
      <c r="G590">
        <v>0</v>
      </c>
      <c r="H590" t="s">
        <v>641</v>
      </c>
      <c r="I590" t="s">
        <v>2393</v>
      </c>
      <c r="J590" t="s">
        <v>694</v>
      </c>
      <c r="K590" t="s">
        <v>644</v>
      </c>
      <c r="L590" t="s">
        <v>645</v>
      </c>
      <c r="M590" t="s">
        <v>2394</v>
      </c>
      <c r="N590" t="s">
        <v>644</v>
      </c>
      <c r="O590" t="s">
        <v>647</v>
      </c>
      <c r="P590" t="s">
        <v>5</v>
      </c>
      <c r="Q590" t="s">
        <v>648</v>
      </c>
      <c r="R590" t="s">
        <v>645</v>
      </c>
      <c r="S590" t="s">
        <v>2395</v>
      </c>
      <c r="T590" t="s">
        <v>2394</v>
      </c>
    </row>
    <row r="591" spans="1:20" x14ac:dyDescent="0.25">
      <c r="A591" t="s">
        <v>215</v>
      </c>
      <c r="B591" t="s">
        <v>216</v>
      </c>
      <c r="C591">
        <v>120</v>
      </c>
      <c r="D591">
        <v>1</v>
      </c>
      <c r="E591" t="s">
        <v>2396</v>
      </c>
      <c r="F591">
        <v>200</v>
      </c>
      <c r="G591">
        <v>0</v>
      </c>
      <c r="H591" t="s">
        <v>641</v>
      </c>
      <c r="I591" t="s">
        <v>2397</v>
      </c>
      <c r="J591" t="s">
        <v>1668</v>
      </c>
      <c r="K591" t="s">
        <v>644</v>
      </c>
      <c r="L591" t="s">
        <v>645</v>
      </c>
      <c r="M591" t="s">
        <v>2390</v>
      </c>
      <c r="N591" t="s">
        <v>644</v>
      </c>
      <c r="O591" t="s">
        <v>668</v>
      </c>
      <c r="P591" t="s">
        <v>5</v>
      </c>
      <c r="Q591" t="s">
        <v>669</v>
      </c>
      <c r="R591" t="s">
        <v>645</v>
      </c>
      <c r="S591" t="s">
        <v>2398</v>
      </c>
      <c r="T591" t="s">
        <v>2394</v>
      </c>
    </row>
    <row r="592" spans="1:20" x14ac:dyDescent="0.25">
      <c r="A592" t="s">
        <v>294</v>
      </c>
      <c r="B592" t="s">
        <v>295</v>
      </c>
      <c r="C592">
        <v>120</v>
      </c>
      <c r="D592">
        <v>1</v>
      </c>
      <c r="E592" t="s">
        <v>2396</v>
      </c>
      <c r="F592">
        <v>200</v>
      </c>
      <c r="G592">
        <v>0</v>
      </c>
      <c r="H592" t="s">
        <v>641</v>
      </c>
      <c r="I592" t="s">
        <v>2397</v>
      </c>
      <c r="J592" t="s">
        <v>1668</v>
      </c>
      <c r="K592" t="s">
        <v>644</v>
      </c>
      <c r="L592" t="s">
        <v>645</v>
      </c>
      <c r="M592" t="s">
        <v>2390</v>
      </c>
      <c r="N592" t="s">
        <v>644</v>
      </c>
      <c r="O592" t="s">
        <v>668</v>
      </c>
      <c r="P592" t="s">
        <v>5</v>
      </c>
      <c r="Q592" t="s">
        <v>669</v>
      </c>
      <c r="R592" t="s">
        <v>645</v>
      </c>
      <c r="S592" t="s">
        <v>2398</v>
      </c>
      <c r="T592" t="s">
        <v>2394</v>
      </c>
    </row>
    <row r="593" spans="1:20" x14ac:dyDescent="0.25">
      <c r="A593" t="s">
        <v>638</v>
      </c>
      <c r="B593" t="s">
        <v>639</v>
      </c>
      <c r="C593">
        <v>66</v>
      </c>
      <c r="D593">
        <v>2</v>
      </c>
      <c r="E593" t="s">
        <v>2399</v>
      </c>
      <c r="F593">
        <v>118</v>
      </c>
      <c r="G593">
        <v>18</v>
      </c>
      <c r="H593" t="s">
        <v>641</v>
      </c>
      <c r="I593" t="s">
        <v>2400</v>
      </c>
      <c r="J593" t="s">
        <v>864</v>
      </c>
      <c r="K593" t="s">
        <v>644</v>
      </c>
      <c r="L593" t="s">
        <v>645</v>
      </c>
      <c r="M593" t="s">
        <v>2394</v>
      </c>
      <c r="N593" t="s">
        <v>644</v>
      </c>
      <c r="O593" t="s">
        <v>647</v>
      </c>
      <c r="P593" t="s">
        <v>5</v>
      </c>
      <c r="Q593" t="s">
        <v>648</v>
      </c>
      <c r="R593" t="s">
        <v>645</v>
      </c>
      <c r="S593" t="s">
        <v>2401</v>
      </c>
      <c r="T593" t="s">
        <v>2394</v>
      </c>
    </row>
    <row r="594" spans="1:20" x14ac:dyDescent="0.25">
      <c r="A594" t="s">
        <v>18</v>
      </c>
      <c r="B594" t="s">
        <v>19</v>
      </c>
      <c r="C594">
        <v>68</v>
      </c>
      <c r="D594">
        <v>1</v>
      </c>
      <c r="E594" t="s">
        <v>2399</v>
      </c>
      <c r="F594">
        <v>118</v>
      </c>
      <c r="G594">
        <v>18</v>
      </c>
      <c r="H594" t="s">
        <v>641</v>
      </c>
      <c r="I594" t="s">
        <v>2400</v>
      </c>
      <c r="J594" t="s">
        <v>864</v>
      </c>
      <c r="K594" t="s">
        <v>644</v>
      </c>
      <c r="L594" t="s">
        <v>645</v>
      </c>
      <c r="M594" t="s">
        <v>2394</v>
      </c>
      <c r="N594" t="s">
        <v>644</v>
      </c>
      <c r="O594" t="s">
        <v>647</v>
      </c>
      <c r="P594" t="s">
        <v>5</v>
      </c>
      <c r="Q594" t="s">
        <v>648</v>
      </c>
      <c r="R594" t="s">
        <v>645</v>
      </c>
      <c r="S594" t="s">
        <v>2401</v>
      </c>
      <c r="T594" t="s">
        <v>2394</v>
      </c>
    </row>
    <row r="595" spans="1:20" x14ac:dyDescent="0.25">
      <c r="A595" t="s">
        <v>638</v>
      </c>
      <c r="B595" t="s">
        <v>639</v>
      </c>
      <c r="C595">
        <v>66</v>
      </c>
      <c r="D595">
        <v>2</v>
      </c>
      <c r="E595" t="s">
        <v>2402</v>
      </c>
      <c r="F595">
        <v>109</v>
      </c>
      <c r="G595">
        <v>9</v>
      </c>
      <c r="H595" t="s">
        <v>641</v>
      </c>
      <c r="I595" t="s">
        <v>2403</v>
      </c>
      <c r="J595" t="s">
        <v>1235</v>
      </c>
      <c r="K595" t="s">
        <v>644</v>
      </c>
      <c r="L595" t="s">
        <v>645</v>
      </c>
      <c r="M595" t="s">
        <v>2394</v>
      </c>
      <c r="N595" t="s">
        <v>644</v>
      </c>
      <c r="O595" t="s">
        <v>647</v>
      </c>
      <c r="P595" t="s">
        <v>5</v>
      </c>
      <c r="Q595" t="s">
        <v>648</v>
      </c>
      <c r="R595" t="s">
        <v>645</v>
      </c>
      <c r="S595" t="s">
        <v>2404</v>
      </c>
      <c r="T595" t="s">
        <v>2394</v>
      </c>
    </row>
    <row r="596" spans="1:20" x14ac:dyDescent="0.25">
      <c r="A596" t="s">
        <v>18</v>
      </c>
      <c r="B596" t="s">
        <v>19</v>
      </c>
      <c r="C596">
        <v>68</v>
      </c>
      <c r="D596">
        <v>1</v>
      </c>
      <c r="E596" t="s">
        <v>2402</v>
      </c>
      <c r="F596">
        <v>109</v>
      </c>
      <c r="G596">
        <v>9</v>
      </c>
      <c r="H596" t="s">
        <v>641</v>
      </c>
      <c r="I596" t="s">
        <v>2403</v>
      </c>
      <c r="J596" t="s">
        <v>1235</v>
      </c>
      <c r="K596" t="s">
        <v>644</v>
      </c>
      <c r="L596" t="s">
        <v>645</v>
      </c>
      <c r="M596" t="s">
        <v>2394</v>
      </c>
      <c r="N596" t="s">
        <v>644</v>
      </c>
      <c r="O596" t="s">
        <v>647</v>
      </c>
      <c r="P596" t="s">
        <v>5</v>
      </c>
      <c r="Q596" t="s">
        <v>648</v>
      </c>
      <c r="R596" t="s">
        <v>645</v>
      </c>
      <c r="S596" t="s">
        <v>2404</v>
      </c>
      <c r="T596" t="s">
        <v>2394</v>
      </c>
    </row>
    <row r="597" spans="1:20" x14ac:dyDescent="0.25">
      <c r="A597" t="s">
        <v>147</v>
      </c>
      <c r="B597" t="s">
        <v>148</v>
      </c>
      <c r="C597">
        <v>50</v>
      </c>
      <c r="D597">
        <v>6</v>
      </c>
      <c r="E597" t="s">
        <v>2405</v>
      </c>
      <c r="F597">
        <v>200</v>
      </c>
      <c r="G597">
        <v>0</v>
      </c>
      <c r="H597" t="s">
        <v>641</v>
      </c>
      <c r="I597" t="s">
        <v>2406</v>
      </c>
      <c r="J597" t="s">
        <v>661</v>
      </c>
      <c r="K597" t="s">
        <v>644</v>
      </c>
      <c r="L597" t="s">
        <v>645</v>
      </c>
      <c r="M597" t="s">
        <v>2407</v>
      </c>
      <c r="N597" t="s">
        <v>644</v>
      </c>
      <c r="O597" t="s">
        <v>647</v>
      </c>
      <c r="P597" t="s">
        <v>5</v>
      </c>
      <c r="Q597" t="s">
        <v>648</v>
      </c>
      <c r="R597" t="s">
        <v>645</v>
      </c>
      <c r="S597" t="s">
        <v>2408</v>
      </c>
      <c r="T597" t="s">
        <v>2407</v>
      </c>
    </row>
    <row r="598" spans="1:20" x14ac:dyDescent="0.25">
      <c r="A598" t="s">
        <v>147</v>
      </c>
      <c r="B598" t="s">
        <v>148</v>
      </c>
      <c r="C598">
        <v>40</v>
      </c>
      <c r="D598">
        <v>10</v>
      </c>
      <c r="E598" t="s">
        <v>2409</v>
      </c>
      <c r="F598">
        <v>330</v>
      </c>
      <c r="G598">
        <v>0</v>
      </c>
      <c r="H598" t="s">
        <v>641</v>
      </c>
      <c r="I598" t="s">
        <v>2410</v>
      </c>
      <c r="J598" t="s">
        <v>724</v>
      </c>
      <c r="K598" t="s">
        <v>644</v>
      </c>
      <c r="L598" t="s">
        <v>645</v>
      </c>
      <c r="M598" t="s">
        <v>2407</v>
      </c>
      <c r="N598" t="s">
        <v>644</v>
      </c>
      <c r="O598" t="s">
        <v>647</v>
      </c>
      <c r="P598" t="s">
        <v>5</v>
      </c>
      <c r="Q598" t="s">
        <v>648</v>
      </c>
      <c r="R598" t="s">
        <v>645</v>
      </c>
      <c r="S598" t="s">
        <v>2411</v>
      </c>
      <c r="T598" t="s">
        <v>2407</v>
      </c>
    </row>
    <row r="599" spans="1:20" x14ac:dyDescent="0.25">
      <c r="A599" t="s">
        <v>638</v>
      </c>
      <c r="B599" t="s">
        <v>639</v>
      </c>
      <c r="C599">
        <v>66</v>
      </c>
      <c r="D599">
        <v>2</v>
      </c>
      <c r="E599" t="s">
        <v>2412</v>
      </c>
      <c r="F599">
        <v>100</v>
      </c>
      <c r="G599">
        <v>0</v>
      </c>
      <c r="H599" t="s">
        <v>641</v>
      </c>
      <c r="I599" t="s">
        <v>2413</v>
      </c>
      <c r="J599" t="s">
        <v>1508</v>
      </c>
      <c r="K599" t="s">
        <v>644</v>
      </c>
      <c r="L599" t="s">
        <v>645</v>
      </c>
      <c r="M599" t="s">
        <v>2407</v>
      </c>
      <c r="N599" t="s">
        <v>644</v>
      </c>
      <c r="O599" t="s">
        <v>647</v>
      </c>
      <c r="P599" t="s">
        <v>5</v>
      </c>
      <c r="Q599" t="s">
        <v>648</v>
      </c>
      <c r="R599" t="s">
        <v>645</v>
      </c>
      <c r="S599" t="s">
        <v>2414</v>
      </c>
      <c r="T599" t="s">
        <v>2407</v>
      </c>
    </row>
    <row r="600" spans="1:20" x14ac:dyDescent="0.25">
      <c r="A600" t="s">
        <v>18</v>
      </c>
      <c r="B600" t="s">
        <v>19</v>
      </c>
      <c r="C600">
        <v>68</v>
      </c>
      <c r="D600">
        <v>1</v>
      </c>
      <c r="E600" t="s">
        <v>2412</v>
      </c>
      <c r="F600">
        <v>100</v>
      </c>
      <c r="G600">
        <v>0</v>
      </c>
      <c r="H600" t="s">
        <v>641</v>
      </c>
      <c r="I600" t="s">
        <v>2413</v>
      </c>
      <c r="J600" t="s">
        <v>1508</v>
      </c>
      <c r="K600" t="s">
        <v>644</v>
      </c>
      <c r="L600" t="s">
        <v>645</v>
      </c>
      <c r="M600" t="s">
        <v>2407</v>
      </c>
      <c r="N600" t="s">
        <v>644</v>
      </c>
      <c r="O600" t="s">
        <v>647</v>
      </c>
      <c r="P600" t="s">
        <v>5</v>
      </c>
      <c r="Q600" t="s">
        <v>648</v>
      </c>
      <c r="R600" t="s">
        <v>645</v>
      </c>
      <c r="S600" t="s">
        <v>2414</v>
      </c>
      <c r="T600" t="s">
        <v>2407</v>
      </c>
    </row>
    <row r="601" spans="1:20" x14ac:dyDescent="0.25">
      <c r="A601" t="s">
        <v>147</v>
      </c>
      <c r="B601" t="s">
        <v>148</v>
      </c>
      <c r="C601">
        <v>33.333333333333336</v>
      </c>
      <c r="D601">
        <v>3</v>
      </c>
      <c r="E601" t="s">
        <v>2415</v>
      </c>
      <c r="F601">
        <v>100</v>
      </c>
      <c r="G601">
        <v>0</v>
      </c>
      <c r="H601" t="s">
        <v>641</v>
      </c>
      <c r="I601" t="s">
        <v>2416</v>
      </c>
      <c r="J601" t="s">
        <v>666</v>
      </c>
      <c r="K601" t="s">
        <v>644</v>
      </c>
      <c r="L601" t="s">
        <v>645</v>
      </c>
      <c r="M601" t="s">
        <v>2417</v>
      </c>
      <c r="N601" t="s">
        <v>644</v>
      </c>
      <c r="O601" t="s">
        <v>668</v>
      </c>
      <c r="P601" t="s">
        <v>5</v>
      </c>
      <c r="Q601" t="s">
        <v>669</v>
      </c>
      <c r="R601" t="s">
        <v>645</v>
      </c>
      <c r="S601" t="s">
        <v>2418</v>
      </c>
      <c r="T601" t="s">
        <v>2417</v>
      </c>
    </row>
    <row r="602" spans="1:20" x14ac:dyDescent="0.25">
      <c r="A602" t="s">
        <v>638</v>
      </c>
      <c r="B602" t="s">
        <v>639</v>
      </c>
      <c r="C602">
        <v>66</v>
      </c>
      <c r="D602">
        <v>4</v>
      </c>
      <c r="E602" t="s">
        <v>2419</v>
      </c>
      <c r="F602">
        <v>200</v>
      </c>
      <c r="G602">
        <v>0</v>
      </c>
      <c r="H602" t="s">
        <v>641</v>
      </c>
      <c r="I602" t="s">
        <v>2420</v>
      </c>
      <c r="J602" t="s">
        <v>935</v>
      </c>
      <c r="K602" t="s">
        <v>644</v>
      </c>
      <c r="L602" t="s">
        <v>645</v>
      </c>
      <c r="M602" t="s">
        <v>2421</v>
      </c>
      <c r="N602" t="s">
        <v>644</v>
      </c>
      <c r="O602" t="s">
        <v>647</v>
      </c>
      <c r="P602" t="s">
        <v>5</v>
      </c>
      <c r="Q602" t="s">
        <v>648</v>
      </c>
      <c r="R602" t="s">
        <v>645</v>
      </c>
      <c r="S602" t="s">
        <v>2422</v>
      </c>
      <c r="T602" t="s">
        <v>2421</v>
      </c>
    </row>
    <row r="603" spans="1:20" x14ac:dyDescent="0.25">
      <c r="A603" t="s">
        <v>18</v>
      </c>
      <c r="B603" t="s">
        <v>19</v>
      </c>
      <c r="C603">
        <v>68</v>
      </c>
      <c r="D603">
        <v>2</v>
      </c>
      <c r="E603" t="s">
        <v>2419</v>
      </c>
      <c r="F603">
        <v>200</v>
      </c>
      <c r="G603">
        <v>0</v>
      </c>
      <c r="H603" t="s">
        <v>641</v>
      </c>
      <c r="I603" t="s">
        <v>2420</v>
      </c>
      <c r="J603" t="s">
        <v>935</v>
      </c>
      <c r="K603" t="s">
        <v>644</v>
      </c>
      <c r="L603" t="s">
        <v>645</v>
      </c>
      <c r="M603" t="s">
        <v>2421</v>
      </c>
      <c r="N603" t="s">
        <v>644</v>
      </c>
      <c r="O603" t="s">
        <v>647</v>
      </c>
      <c r="P603" t="s">
        <v>5</v>
      </c>
      <c r="Q603" t="s">
        <v>648</v>
      </c>
      <c r="R603" t="s">
        <v>645</v>
      </c>
      <c r="S603" t="s">
        <v>2422</v>
      </c>
      <c r="T603" t="s">
        <v>2421</v>
      </c>
    </row>
    <row r="604" spans="1:20" x14ac:dyDescent="0.25">
      <c r="A604" t="s">
        <v>638</v>
      </c>
      <c r="B604" t="s">
        <v>639</v>
      </c>
      <c r="C604">
        <v>66</v>
      </c>
      <c r="D604">
        <v>2</v>
      </c>
      <c r="E604" t="s">
        <v>2423</v>
      </c>
      <c r="F604">
        <v>100</v>
      </c>
      <c r="G604">
        <v>0</v>
      </c>
      <c r="H604" t="s">
        <v>641</v>
      </c>
      <c r="I604" t="s">
        <v>2424</v>
      </c>
      <c r="J604" t="s">
        <v>1962</v>
      </c>
      <c r="K604" t="s">
        <v>644</v>
      </c>
      <c r="L604" t="s">
        <v>645</v>
      </c>
      <c r="M604" t="s">
        <v>2425</v>
      </c>
      <c r="N604" t="s">
        <v>644</v>
      </c>
      <c r="O604" t="s">
        <v>668</v>
      </c>
      <c r="P604" t="s">
        <v>5</v>
      </c>
      <c r="Q604" t="s">
        <v>669</v>
      </c>
      <c r="R604" t="s">
        <v>645</v>
      </c>
      <c r="S604" t="s">
        <v>2426</v>
      </c>
      <c r="T604" t="s">
        <v>2425</v>
      </c>
    </row>
    <row r="605" spans="1:20" x14ac:dyDescent="0.25">
      <c r="A605" t="s">
        <v>18</v>
      </c>
      <c r="B605" t="s">
        <v>19</v>
      </c>
      <c r="C605">
        <v>68</v>
      </c>
      <c r="D605">
        <v>1</v>
      </c>
      <c r="E605" t="s">
        <v>2423</v>
      </c>
      <c r="F605">
        <v>100</v>
      </c>
      <c r="G605">
        <v>0</v>
      </c>
      <c r="H605" t="s">
        <v>641</v>
      </c>
      <c r="I605" t="s">
        <v>2424</v>
      </c>
      <c r="J605" t="s">
        <v>1962</v>
      </c>
      <c r="K605" t="s">
        <v>644</v>
      </c>
      <c r="L605" t="s">
        <v>645</v>
      </c>
      <c r="M605" t="s">
        <v>2425</v>
      </c>
      <c r="N605" t="s">
        <v>644</v>
      </c>
      <c r="O605" t="s">
        <v>668</v>
      </c>
      <c r="P605" t="s">
        <v>5</v>
      </c>
      <c r="Q605" t="s">
        <v>669</v>
      </c>
      <c r="R605" t="s">
        <v>645</v>
      </c>
      <c r="S605" t="s">
        <v>2426</v>
      </c>
      <c r="T605" t="s">
        <v>2425</v>
      </c>
    </row>
    <row r="606" spans="1:20" x14ac:dyDescent="0.25">
      <c r="A606" t="s">
        <v>638</v>
      </c>
      <c r="B606" t="s">
        <v>639</v>
      </c>
      <c r="C606">
        <v>66</v>
      </c>
      <c r="D606">
        <v>2</v>
      </c>
      <c r="E606" t="s">
        <v>2427</v>
      </c>
      <c r="F606">
        <v>100</v>
      </c>
      <c r="G606">
        <v>0</v>
      </c>
      <c r="H606" t="s">
        <v>641</v>
      </c>
      <c r="I606" t="s">
        <v>2428</v>
      </c>
      <c r="J606" t="s">
        <v>657</v>
      </c>
      <c r="K606" t="s">
        <v>644</v>
      </c>
      <c r="L606" t="s">
        <v>645</v>
      </c>
      <c r="M606" t="s">
        <v>2429</v>
      </c>
      <c r="N606" t="s">
        <v>644</v>
      </c>
      <c r="O606" t="s">
        <v>647</v>
      </c>
      <c r="P606" t="s">
        <v>5</v>
      </c>
      <c r="Q606" t="s">
        <v>648</v>
      </c>
      <c r="R606" t="s">
        <v>645</v>
      </c>
      <c r="S606" t="s">
        <v>2430</v>
      </c>
      <c r="T606" t="s">
        <v>2429</v>
      </c>
    </row>
    <row r="607" spans="1:20" x14ac:dyDescent="0.25">
      <c r="A607" t="s">
        <v>18</v>
      </c>
      <c r="B607" t="s">
        <v>19</v>
      </c>
      <c r="C607">
        <v>68</v>
      </c>
      <c r="D607">
        <v>1</v>
      </c>
      <c r="E607" t="s">
        <v>2427</v>
      </c>
      <c r="F607">
        <v>100</v>
      </c>
      <c r="G607">
        <v>0</v>
      </c>
      <c r="H607" t="s">
        <v>641</v>
      </c>
      <c r="I607" t="s">
        <v>2428</v>
      </c>
      <c r="J607" t="s">
        <v>657</v>
      </c>
      <c r="K607" t="s">
        <v>644</v>
      </c>
      <c r="L607" t="s">
        <v>645</v>
      </c>
      <c r="M607" t="s">
        <v>2429</v>
      </c>
      <c r="N607" t="s">
        <v>644</v>
      </c>
      <c r="O607" t="s">
        <v>647</v>
      </c>
      <c r="P607" t="s">
        <v>5</v>
      </c>
      <c r="Q607" t="s">
        <v>648</v>
      </c>
      <c r="R607" t="s">
        <v>645</v>
      </c>
      <c r="S607" t="s">
        <v>2430</v>
      </c>
      <c r="T607" t="s">
        <v>2429</v>
      </c>
    </row>
    <row r="608" spans="1:20" x14ac:dyDescent="0.25">
      <c r="A608" t="s">
        <v>147</v>
      </c>
      <c r="B608" t="s">
        <v>148</v>
      </c>
      <c r="C608">
        <v>33.333333333333336</v>
      </c>
      <c r="D608">
        <v>3</v>
      </c>
      <c r="E608" t="s">
        <v>2431</v>
      </c>
      <c r="F608">
        <v>100</v>
      </c>
      <c r="G608">
        <v>0</v>
      </c>
      <c r="H608" t="s">
        <v>641</v>
      </c>
      <c r="I608" t="s">
        <v>2432</v>
      </c>
      <c r="J608" t="s">
        <v>900</v>
      </c>
      <c r="K608" t="s">
        <v>644</v>
      </c>
      <c r="L608" t="s">
        <v>645</v>
      </c>
      <c r="M608" t="s">
        <v>2429</v>
      </c>
      <c r="N608" t="s">
        <v>644</v>
      </c>
      <c r="O608" t="s">
        <v>647</v>
      </c>
      <c r="P608" t="s">
        <v>5</v>
      </c>
      <c r="Q608" t="s">
        <v>648</v>
      </c>
      <c r="R608" t="s">
        <v>645</v>
      </c>
      <c r="S608" t="s">
        <v>2433</v>
      </c>
      <c r="T608" t="s">
        <v>2429</v>
      </c>
    </row>
    <row r="609" spans="1:20" x14ac:dyDescent="0.25">
      <c r="A609" t="s">
        <v>147</v>
      </c>
      <c r="B609" t="s">
        <v>148</v>
      </c>
      <c r="C609">
        <v>50</v>
      </c>
      <c r="D609">
        <v>12</v>
      </c>
      <c r="E609" t="s">
        <v>2434</v>
      </c>
      <c r="F609">
        <v>400</v>
      </c>
      <c r="G609">
        <v>0</v>
      </c>
      <c r="H609" t="s">
        <v>641</v>
      </c>
      <c r="I609" t="s">
        <v>2435</v>
      </c>
      <c r="J609" t="s">
        <v>924</v>
      </c>
      <c r="K609" t="s">
        <v>644</v>
      </c>
      <c r="L609" t="s">
        <v>645</v>
      </c>
      <c r="M609" t="s">
        <v>2429</v>
      </c>
      <c r="N609" t="s">
        <v>644</v>
      </c>
      <c r="O609" t="s">
        <v>668</v>
      </c>
      <c r="P609" t="s">
        <v>5</v>
      </c>
      <c r="Q609" t="s">
        <v>669</v>
      </c>
      <c r="R609" t="s">
        <v>645</v>
      </c>
      <c r="S609" t="s">
        <v>2436</v>
      </c>
      <c r="T609" t="s">
        <v>2429</v>
      </c>
    </row>
    <row r="610" spans="1:20" x14ac:dyDescent="0.25">
      <c r="A610" t="s">
        <v>147</v>
      </c>
      <c r="B610" t="s">
        <v>148</v>
      </c>
      <c r="C610">
        <v>50</v>
      </c>
      <c r="D610">
        <v>18</v>
      </c>
      <c r="E610" t="s">
        <v>2437</v>
      </c>
      <c r="F610">
        <v>600</v>
      </c>
      <c r="G610">
        <v>0</v>
      </c>
      <c r="H610" t="s">
        <v>641</v>
      </c>
      <c r="I610" t="s">
        <v>2438</v>
      </c>
      <c r="J610" t="s">
        <v>745</v>
      </c>
      <c r="K610" t="s">
        <v>644</v>
      </c>
      <c r="L610" t="s">
        <v>645</v>
      </c>
      <c r="M610" t="s">
        <v>2439</v>
      </c>
      <c r="N610" t="s">
        <v>644</v>
      </c>
      <c r="O610" t="s">
        <v>668</v>
      </c>
      <c r="P610" t="s">
        <v>5</v>
      </c>
      <c r="Q610" t="s">
        <v>669</v>
      </c>
      <c r="R610" t="s">
        <v>645</v>
      </c>
      <c r="S610" t="s">
        <v>2440</v>
      </c>
      <c r="T610" t="s">
        <v>2441</v>
      </c>
    </row>
    <row r="611" spans="1:20" x14ac:dyDescent="0.25">
      <c r="A611" t="s">
        <v>147</v>
      </c>
      <c r="B611" t="s">
        <v>148</v>
      </c>
      <c r="C611">
        <v>50</v>
      </c>
      <c r="D611">
        <v>6</v>
      </c>
      <c r="E611" t="s">
        <v>2442</v>
      </c>
      <c r="F611">
        <v>200</v>
      </c>
      <c r="G611">
        <v>0</v>
      </c>
      <c r="H611" t="s">
        <v>641</v>
      </c>
      <c r="I611" t="s">
        <v>2443</v>
      </c>
      <c r="J611" t="s">
        <v>685</v>
      </c>
      <c r="K611" t="s">
        <v>644</v>
      </c>
      <c r="L611" t="s">
        <v>645</v>
      </c>
      <c r="M611" t="s">
        <v>2444</v>
      </c>
      <c r="N611" t="s">
        <v>644</v>
      </c>
      <c r="O611" t="s">
        <v>647</v>
      </c>
      <c r="P611" t="s">
        <v>5</v>
      </c>
      <c r="Q611" t="s">
        <v>648</v>
      </c>
      <c r="R611" t="s">
        <v>645</v>
      </c>
      <c r="S611" t="s">
        <v>2445</v>
      </c>
      <c r="T611" t="s">
        <v>2444</v>
      </c>
    </row>
    <row r="612" spans="1:20" x14ac:dyDescent="0.25">
      <c r="A612" t="s">
        <v>147</v>
      </c>
      <c r="B612" t="s">
        <v>148</v>
      </c>
      <c r="C612">
        <v>33.333333333333336</v>
      </c>
      <c r="D612">
        <v>3</v>
      </c>
      <c r="E612" t="s">
        <v>2446</v>
      </c>
      <c r="F612">
        <v>100</v>
      </c>
      <c r="G612">
        <v>0</v>
      </c>
      <c r="H612" t="s">
        <v>641</v>
      </c>
      <c r="I612" t="s">
        <v>2447</v>
      </c>
      <c r="J612" t="s">
        <v>685</v>
      </c>
      <c r="K612" t="s">
        <v>644</v>
      </c>
      <c r="L612" t="s">
        <v>645</v>
      </c>
      <c r="M612" t="s">
        <v>2448</v>
      </c>
      <c r="N612" t="s">
        <v>644</v>
      </c>
      <c r="O612" t="s">
        <v>647</v>
      </c>
      <c r="P612" t="s">
        <v>5</v>
      </c>
      <c r="Q612" t="s">
        <v>648</v>
      </c>
      <c r="R612" t="s">
        <v>645</v>
      </c>
      <c r="S612" t="s">
        <v>2449</v>
      </c>
      <c r="T612" t="s">
        <v>2444</v>
      </c>
    </row>
    <row r="613" spans="1:20" x14ac:dyDescent="0.25">
      <c r="A613" t="s">
        <v>147</v>
      </c>
      <c r="B613" t="s">
        <v>148</v>
      </c>
      <c r="C613">
        <v>50</v>
      </c>
      <c r="D613">
        <v>6</v>
      </c>
      <c r="E613" t="s">
        <v>2450</v>
      </c>
      <c r="F613">
        <v>200</v>
      </c>
      <c r="G613">
        <v>0</v>
      </c>
      <c r="H613" t="s">
        <v>641</v>
      </c>
      <c r="I613" t="s">
        <v>2451</v>
      </c>
      <c r="J613" t="s">
        <v>2374</v>
      </c>
      <c r="K613" t="s">
        <v>644</v>
      </c>
      <c r="L613" t="s">
        <v>645</v>
      </c>
      <c r="M613" t="s">
        <v>2452</v>
      </c>
      <c r="N613" t="s">
        <v>644</v>
      </c>
      <c r="O613" t="s">
        <v>647</v>
      </c>
      <c r="P613" t="s">
        <v>5</v>
      </c>
      <c r="Q613" t="s">
        <v>648</v>
      </c>
      <c r="R613" t="s">
        <v>645</v>
      </c>
      <c r="S613" t="s">
        <v>2453</v>
      </c>
      <c r="T613" t="s">
        <v>2452</v>
      </c>
    </row>
    <row r="614" spans="1:20" x14ac:dyDescent="0.25">
      <c r="A614" t="s">
        <v>239</v>
      </c>
      <c r="B614" t="s">
        <v>245</v>
      </c>
      <c r="C614">
        <v>139</v>
      </c>
      <c r="D614">
        <v>1</v>
      </c>
      <c r="E614" t="s">
        <v>2454</v>
      </c>
      <c r="F614">
        <v>118.99</v>
      </c>
      <c r="G614">
        <v>10</v>
      </c>
      <c r="H614" t="s">
        <v>641</v>
      </c>
      <c r="I614" t="s">
        <v>2455</v>
      </c>
      <c r="J614" t="s">
        <v>981</v>
      </c>
      <c r="K614" t="s">
        <v>644</v>
      </c>
      <c r="L614" t="s">
        <v>645</v>
      </c>
      <c r="M614" t="s">
        <v>2452</v>
      </c>
      <c r="N614" t="s">
        <v>644</v>
      </c>
      <c r="O614" t="s">
        <v>668</v>
      </c>
      <c r="P614" t="s">
        <v>5</v>
      </c>
      <c r="Q614" t="s">
        <v>669</v>
      </c>
      <c r="R614" t="s">
        <v>645</v>
      </c>
      <c r="S614" t="s">
        <v>2456</v>
      </c>
      <c r="T614" t="s">
        <v>2452</v>
      </c>
    </row>
    <row r="615" spans="1:20" x14ac:dyDescent="0.25">
      <c r="A615" t="s">
        <v>638</v>
      </c>
      <c r="B615" t="s">
        <v>639</v>
      </c>
      <c r="C615">
        <v>33</v>
      </c>
      <c r="D615">
        <v>5</v>
      </c>
      <c r="E615" t="s">
        <v>2457</v>
      </c>
      <c r="F615">
        <v>330</v>
      </c>
      <c r="G615">
        <v>0</v>
      </c>
      <c r="H615" t="s">
        <v>641</v>
      </c>
      <c r="I615" t="s">
        <v>2458</v>
      </c>
      <c r="J615" t="s">
        <v>2083</v>
      </c>
      <c r="K615" t="s">
        <v>644</v>
      </c>
      <c r="L615" t="s">
        <v>645</v>
      </c>
      <c r="M615" t="s">
        <v>2459</v>
      </c>
      <c r="N615" t="s">
        <v>644</v>
      </c>
      <c r="O615" t="s">
        <v>647</v>
      </c>
      <c r="P615" t="s">
        <v>5</v>
      </c>
      <c r="Q615" t="s">
        <v>648</v>
      </c>
      <c r="R615" t="s">
        <v>645</v>
      </c>
      <c r="S615" t="s">
        <v>2460</v>
      </c>
      <c r="T615" t="s">
        <v>2452</v>
      </c>
    </row>
    <row r="616" spans="1:20" x14ac:dyDescent="0.25">
      <c r="A616" t="s">
        <v>18</v>
      </c>
      <c r="B616" t="s">
        <v>19</v>
      </c>
      <c r="C616">
        <v>33</v>
      </c>
      <c r="D616">
        <v>5</v>
      </c>
      <c r="E616" t="s">
        <v>2457</v>
      </c>
      <c r="F616">
        <v>330</v>
      </c>
      <c r="G616">
        <v>0</v>
      </c>
      <c r="H616" t="s">
        <v>641</v>
      </c>
      <c r="I616" t="s">
        <v>2458</v>
      </c>
      <c r="J616" t="s">
        <v>2083</v>
      </c>
      <c r="K616" t="s">
        <v>644</v>
      </c>
      <c r="L616" t="s">
        <v>645</v>
      </c>
      <c r="M616" t="s">
        <v>2459</v>
      </c>
      <c r="N616" t="s">
        <v>644</v>
      </c>
      <c r="O616" t="s">
        <v>647</v>
      </c>
      <c r="P616" t="s">
        <v>5</v>
      </c>
      <c r="Q616" t="s">
        <v>648</v>
      </c>
      <c r="R616" t="s">
        <v>645</v>
      </c>
      <c r="S616" t="s">
        <v>2460</v>
      </c>
      <c r="T616" t="s">
        <v>2452</v>
      </c>
    </row>
    <row r="617" spans="1:20" x14ac:dyDescent="0.25">
      <c r="A617" t="s">
        <v>147</v>
      </c>
      <c r="B617" t="s">
        <v>148</v>
      </c>
      <c r="C617">
        <v>33.333333333333336</v>
      </c>
      <c r="D617">
        <v>3</v>
      </c>
      <c r="E617" t="s">
        <v>2461</v>
      </c>
      <c r="F617">
        <v>100</v>
      </c>
      <c r="G617">
        <v>0</v>
      </c>
      <c r="H617" t="s">
        <v>641</v>
      </c>
      <c r="I617" t="s">
        <v>2462</v>
      </c>
      <c r="J617" t="s">
        <v>685</v>
      </c>
      <c r="K617" t="s">
        <v>644</v>
      </c>
      <c r="L617" t="s">
        <v>645</v>
      </c>
      <c r="M617" t="s">
        <v>2459</v>
      </c>
      <c r="N617" t="s">
        <v>644</v>
      </c>
      <c r="O617" t="s">
        <v>647</v>
      </c>
      <c r="P617" t="s">
        <v>5</v>
      </c>
      <c r="Q617" t="s">
        <v>648</v>
      </c>
      <c r="R617" t="s">
        <v>645</v>
      </c>
      <c r="S617" t="s">
        <v>2463</v>
      </c>
      <c r="T617" t="s">
        <v>2459</v>
      </c>
    </row>
    <row r="618" spans="1:20" x14ac:dyDescent="0.25">
      <c r="A618" t="s">
        <v>147</v>
      </c>
      <c r="B618" t="s">
        <v>148</v>
      </c>
      <c r="C618">
        <v>50</v>
      </c>
      <c r="D618">
        <v>6</v>
      </c>
      <c r="E618" t="s">
        <v>2464</v>
      </c>
      <c r="F618">
        <v>200</v>
      </c>
      <c r="G618">
        <v>0</v>
      </c>
      <c r="H618" t="s">
        <v>641</v>
      </c>
      <c r="I618" t="s">
        <v>2465</v>
      </c>
      <c r="J618" t="s">
        <v>714</v>
      </c>
      <c r="K618" t="s">
        <v>644</v>
      </c>
      <c r="L618" t="s">
        <v>645</v>
      </c>
      <c r="M618" t="s">
        <v>2466</v>
      </c>
      <c r="N618" t="s">
        <v>644</v>
      </c>
      <c r="O618" t="s">
        <v>668</v>
      </c>
      <c r="P618" t="s">
        <v>5</v>
      </c>
      <c r="Q618" t="s">
        <v>669</v>
      </c>
      <c r="R618" t="s">
        <v>645</v>
      </c>
      <c r="S618" t="s">
        <v>2467</v>
      </c>
      <c r="T618" t="s">
        <v>2466</v>
      </c>
    </row>
    <row r="619" spans="1:20" x14ac:dyDescent="0.25">
      <c r="A619" t="s">
        <v>22</v>
      </c>
      <c r="B619" t="s">
        <v>27</v>
      </c>
      <c r="C619">
        <v>79</v>
      </c>
      <c r="D619">
        <v>1</v>
      </c>
      <c r="E619" t="s">
        <v>2468</v>
      </c>
      <c r="F619">
        <v>79</v>
      </c>
      <c r="G619">
        <v>0</v>
      </c>
      <c r="H619" t="s">
        <v>673</v>
      </c>
      <c r="I619" t="s">
        <v>2469</v>
      </c>
      <c r="J619" t="s">
        <v>2470</v>
      </c>
      <c r="K619" t="s">
        <v>2471</v>
      </c>
      <c r="L619" t="s">
        <v>2472</v>
      </c>
      <c r="M619" t="s">
        <v>2473</v>
      </c>
      <c r="N619" t="s">
        <v>644</v>
      </c>
      <c r="O619" t="s">
        <v>679</v>
      </c>
      <c r="P619" t="s">
        <v>26</v>
      </c>
      <c r="Q619" t="s">
        <v>680</v>
      </c>
      <c r="R619" t="s">
        <v>645</v>
      </c>
      <c r="S619" t="s">
        <v>2474</v>
      </c>
      <c r="T619" t="s">
        <v>2475</v>
      </c>
    </row>
    <row r="620" spans="1:20" x14ac:dyDescent="0.25">
      <c r="A620" t="s">
        <v>147</v>
      </c>
      <c r="B620" t="s">
        <v>148</v>
      </c>
      <c r="C620">
        <v>50</v>
      </c>
      <c r="D620">
        <v>6</v>
      </c>
      <c r="E620" t="s">
        <v>2476</v>
      </c>
      <c r="F620">
        <v>200</v>
      </c>
      <c r="G620">
        <v>0</v>
      </c>
      <c r="H620" t="s">
        <v>641</v>
      </c>
      <c r="I620" t="s">
        <v>2477</v>
      </c>
      <c r="J620" t="s">
        <v>1414</v>
      </c>
      <c r="K620" t="s">
        <v>644</v>
      </c>
      <c r="L620" t="s">
        <v>645</v>
      </c>
      <c r="M620" t="s">
        <v>2475</v>
      </c>
      <c r="N620" t="s">
        <v>644</v>
      </c>
      <c r="O620" t="s">
        <v>668</v>
      </c>
      <c r="P620" t="s">
        <v>5</v>
      </c>
      <c r="Q620" t="s">
        <v>669</v>
      </c>
      <c r="R620" t="s">
        <v>645</v>
      </c>
      <c r="S620" t="s">
        <v>2478</v>
      </c>
      <c r="T620" t="s">
        <v>2475</v>
      </c>
    </row>
    <row r="621" spans="1:20" x14ac:dyDescent="0.25">
      <c r="A621" t="s">
        <v>638</v>
      </c>
      <c r="B621" t="s">
        <v>639</v>
      </c>
      <c r="C621">
        <v>33</v>
      </c>
      <c r="D621">
        <v>5</v>
      </c>
      <c r="E621" t="s">
        <v>2479</v>
      </c>
      <c r="F621">
        <v>330</v>
      </c>
      <c r="G621">
        <v>0</v>
      </c>
      <c r="H621" t="s">
        <v>641</v>
      </c>
      <c r="I621" t="s">
        <v>1328</v>
      </c>
      <c r="J621" t="s">
        <v>1520</v>
      </c>
      <c r="K621" t="s">
        <v>644</v>
      </c>
      <c r="L621" t="s">
        <v>645</v>
      </c>
      <c r="M621" t="s">
        <v>2480</v>
      </c>
      <c r="N621" t="s">
        <v>644</v>
      </c>
      <c r="O621" t="s">
        <v>668</v>
      </c>
      <c r="P621" t="s">
        <v>5</v>
      </c>
      <c r="Q621" t="s">
        <v>669</v>
      </c>
      <c r="R621" t="s">
        <v>645</v>
      </c>
      <c r="S621" t="s">
        <v>2481</v>
      </c>
      <c r="T621" t="s">
        <v>2480</v>
      </c>
    </row>
    <row r="622" spans="1:20" x14ac:dyDescent="0.25">
      <c r="A622" t="s">
        <v>18</v>
      </c>
      <c r="B622" t="s">
        <v>19</v>
      </c>
      <c r="C622">
        <v>33</v>
      </c>
      <c r="D622">
        <v>5</v>
      </c>
      <c r="E622" t="s">
        <v>2479</v>
      </c>
      <c r="F622">
        <v>330</v>
      </c>
      <c r="G622">
        <v>0</v>
      </c>
      <c r="H622" t="s">
        <v>641</v>
      </c>
      <c r="I622" t="s">
        <v>1328</v>
      </c>
      <c r="J622" t="s">
        <v>1520</v>
      </c>
      <c r="K622" t="s">
        <v>644</v>
      </c>
      <c r="L622" t="s">
        <v>645</v>
      </c>
      <c r="M622" t="s">
        <v>2480</v>
      </c>
      <c r="N622" t="s">
        <v>644</v>
      </c>
      <c r="O622" t="s">
        <v>668</v>
      </c>
      <c r="P622" t="s">
        <v>5</v>
      </c>
      <c r="Q622" t="s">
        <v>669</v>
      </c>
      <c r="R622" t="s">
        <v>645</v>
      </c>
      <c r="S622" t="s">
        <v>2481</v>
      </c>
      <c r="T622" t="s">
        <v>2480</v>
      </c>
    </row>
    <row r="623" spans="1:20" x14ac:dyDescent="0.25">
      <c r="A623" t="s">
        <v>147</v>
      </c>
      <c r="B623" t="s">
        <v>148</v>
      </c>
      <c r="C623">
        <v>33.333333333333336</v>
      </c>
      <c r="D623">
        <v>3</v>
      </c>
      <c r="E623" t="s">
        <v>2482</v>
      </c>
      <c r="F623">
        <v>100</v>
      </c>
      <c r="G623">
        <v>0</v>
      </c>
      <c r="H623" t="s">
        <v>641</v>
      </c>
      <c r="I623" t="s">
        <v>1306</v>
      </c>
      <c r="J623" t="s">
        <v>2083</v>
      </c>
      <c r="K623" t="s">
        <v>644</v>
      </c>
      <c r="L623" t="s">
        <v>645</v>
      </c>
      <c r="M623" t="s">
        <v>2480</v>
      </c>
      <c r="N623" t="s">
        <v>644</v>
      </c>
      <c r="O623" t="s">
        <v>647</v>
      </c>
      <c r="P623" t="s">
        <v>5</v>
      </c>
      <c r="Q623" t="s">
        <v>648</v>
      </c>
      <c r="R623" t="s">
        <v>645</v>
      </c>
      <c r="S623" t="s">
        <v>2483</v>
      </c>
      <c r="T623" t="s">
        <v>2480</v>
      </c>
    </row>
    <row r="624" spans="1:20" x14ac:dyDescent="0.25">
      <c r="A624" t="s">
        <v>638</v>
      </c>
      <c r="B624" t="s">
        <v>639</v>
      </c>
      <c r="C624">
        <v>66</v>
      </c>
      <c r="D624">
        <v>2</v>
      </c>
      <c r="E624" t="s">
        <v>2484</v>
      </c>
      <c r="F624">
        <v>100</v>
      </c>
      <c r="G624">
        <v>0</v>
      </c>
      <c r="H624" t="s">
        <v>641</v>
      </c>
      <c r="I624" t="s">
        <v>2485</v>
      </c>
      <c r="J624" t="s">
        <v>766</v>
      </c>
      <c r="K624" t="s">
        <v>644</v>
      </c>
      <c r="L624" t="s">
        <v>645</v>
      </c>
      <c r="M624" t="s">
        <v>2480</v>
      </c>
      <c r="N624" t="s">
        <v>644</v>
      </c>
      <c r="O624" t="s">
        <v>668</v>
      </c>
      <c r="P624" t="s">
        <v>5</v>
      </c>
      <c r="Q624" t="s">
        <v>669</v>
      </c>
      <c r="R624" t="s">
        <v>645</v>
      </c>
      <c r="S624" t="s">
        <v>2486</v>
      </c>
      <c r="T624" t="s">
        <v>2480</v>
      </c>
    </row>
    <row r="625" spans="1:20" x14ac:dyDescent="0.25">
      <c r="A625" t="s">
        <v>18</v>
      </c>
      <c r="B625" t="s">
        <v>19</v>
      </c>
      <c r="C625">
        <v>68</v>
      </c>
      <c r="D625">
        <v>1</v>
      </c>
      <c r="E625" t="s">
        <v>2484</v>
      </c>
      <c r="F625">
        <v>100</v>
      </c>
      <c r="G625">
        <v>0</v>
      </c>
      <c r="H625" t="s">
        <v>641</v>
      </c>
      <c r="I625" t="s">
        <v>2485</v>
      </c>
      <c r="J625" t="s">
        <v>766</v>
      </c>
      <c r="K625" t="s">
        <v>644</v>
      </c>
      <c r="L625" t="s">
        <v>645</v>
      </c>
      <c r="M625" t="s">
        <v>2480</v>
      </c>
      <c r="N625" t="s">
        <v>644</v>
      </c>
      <c r="O625" t="s">
        <v>668</v>
      </c>
      <c r="P625" t="s">
        <v>5</v>
      </c>
      <c r="Q625" t="s">
        <v>669</v>
      </c>
      <c r="R625" t="s">
        <v>645</v>
      </c>
      <c r="S625" t="s">
        <v>2486</v>
      </c>
      <c r="T625" t="s">
        <v>2480</v>
      </c>
    </row>
    <row r="626" spans="1:20" x14ac:dyDescent="0.25">
      <c r="A626" t="s">
        <v>147</v>
      </c>
      <c r="B626" t="s">
        <v>148</v>
      </c>
      <c r="C626">
        <v>50</v>
      </c>
      <c r="D626">
        <v>6</v>
      </c>
      <c r="E626" t="s">
        <v>2487</v>
      </c>
      <c r="F626">
        <v>200</v>
      </c>
      <c r="G626">
        <v>0</v>
      </c>
      <c r="H626" t="s">
        <v>641</v>
      </c>
      <c r="I626" t="s">
        <v>2488</v>
      </c>
      <c r="J626" t="s">
        <v>900</v>
      </c>
      <c r="K626" t="s">
        <v>644</v>
      </c>
      <c r="L626" t="s">
        <v>645</v>
      </c>
      <c r="M626" t="s">
        <v>2489</v>
      </c>
      <c r="N626" t="s">
        <v>644</v>
      </c>
      <c r="O626" t="s">
        <v>647</v>
      </c>
      <c r="P626" t="s">
        <v>5</v>
      </c>
      <c r="Q626" t="s">
        <v>648</v>
      </c>
      <c r="R626" t="s">
        <v>645</v>
      </c>
      <c r="S626" t="s">
        <v>2490</v>
      </c>
      <c r="T626" t="s">
        <v>2489</v>
      </c>
    </row>
    <row r="627" spans="1:20" x14ac:dyDescent="0.25">
      <c r="A627" t="s">
        <v>147</v>
      </c>
      <c r="B627" t="s">
        <v>148</v>
      </c>
      <c r="C627">
        <v>33.333333333333336</v>
      </c>
      <c r="D627">
        <v>3</v>
      </c>
      <c r="E627" t="s">
        <v>2491</v>
      </c>
      <c r="F627">
        <v>100</v>
      </c>
      <c r="G627">
        <v>0</v>
      </c>
      <c r="H627" t="s">
        <v>641</v>
      </c>
      <c r="I627" t="s">
        <v>2492</v>
      </c>
      <c r="J627" t="s">
        <v>859</v>
      </c>
      <c r="K627" t="s">
        <v>644</v>
      </c>
      <c r="L627" t="s">
        <v>645</v>
      </c>
      <c r="M627" t="s">
        <v>2489</v>
      </c>
      <c r="N627" t="s">
        <v>644</v>
      </c>
      <c r="O627" t="s">
        <v>647</v>
      </c>
      <c r="P627" t="s">
        <v>5</v>
      </c>
      <c r="Q627" t="s">
        <v>648</v>
      </c>
      <c r="R627" t="s">
        <v>645</v>
      </c>
      <c r="S627" t="s">
        <v>2493</v>
      </c>
      <c r="T627" t="s">
        <v>2489</v>
      </c>
    </row>
    <row r="628" spans="1:20" x14ac:dyDescent="0.25">
      <c r="A628" t="s">
        <v>2363</v>
      </c>
      <c r="B628" t="s">
        <v>2364</v>
      </c>
      <c r="C628">
        <v>15</v>
      </c>
      <c r="D628">
        <v>10</v>
      </c>
      <c r="E628" t="s">
        <v>2494</v>
      </c>
      <c r="F628">
        <v>150</v>
      </c>
      <c r="G628">
        <v>0</v>
      </c>
      <c r="H628" t="s">
        <v>641</v>
      </c>
      <c r="I628" t="s">
        <v>2495</v>
      </c>
      <c r="J628" t="s">
        <v>796</v>
      </c>
      <c r="K628" t="s">
        <v>644</v>
      </c>
      <c r="L628" t="s">
        <v>645</v>
      </c>
      <c r="M628" t="s">
        <v>2496</v>
      </c>
      <c r="N628" t="s">
        <v>644</v>
      </c>
      <c r="O628" t="s">
        <v>647</v>
      </c>
      <c r="P628" t="s">
        <v>5</v>
      </c>
      <c r="Q628" t="s">
        <v>648</v>
      </c>
      <c r="R628" t="s">
        <v>645</v>
      </c>
      <c r="S628" t="s">
        <v>2497</v>
      </c>
      <c r="T628" t="s">
        <v>2496</v>
      </c>
    </row>
    <row r="629" spans="1:20" x14ac:dyDescent="0.25">
      <c r="A629" t="s">
        <v>638</v>
      </c>
      <c r="B629" t="s">
        <v>639</v>
      </c>
      <c r="C629">
        <v>66</v>
      </c>
      <c r="D629">
        <v>6</v>
      </c>
      <c r="E629" t="s">
        <v>2498</v>
      </c>
      <c r="F629">
        <v>300</v>
      </c>
      <c r="G629">
        <v>0</v>
      </c>
      <c r="H629" t="s">
        <v>641</v>
      </c>
      <c r="I629" t="s">
        <v>2499</v>
      </c>
      <c r="J629" t="s">
        <v>1711</v>
      </c>
      <c r="K629" t="s">
        <v>644</v>
      </c>
      <c r="L629" t="s">
        <v>645</v>
      </c>
      <c r="M629" t="s">
        <v>2500</v>
      </c>
      <c r="N629" t="s">
        <v>644</v>
      </c>
      <c r="O629" t="s">
        <v>647</v>
      </c>
      <c r="P629" t="s">
        <v>5</v>
      </c>
      <c r="Q629" t="s">
        <v>648</v>
      </c>
      <c r="R629" t="s">
        <v>645</v>
      </c>
      <c r="S629" t="s">
        <v>2501</v>
      </c>
      <c r="T629" t="s">
        <v>2500</v>
      </c>
    </row>
    <row r="630" spans="1:20" x14ac:dyDescent="0.25">
      <c r="A630" t="s">
        <v>18</v>
      </c>
      <c r="B630" t="s">
        <v>19</v>
      </c>
      <c r="C630">
        <v>68</v>
      </c>
      <c r="D630">
        <v>3</v>
      </c>
      <c r="E630" t="s">
        <v>2498</v>
      </c>
      <c r="F630">
        <v>300</v>
      </c>
      <c r="G630">
        <v>0</v>
      </c>
      <c r="H630" t="s">
        <v>641</v>
      </c>
      <c r="I630" t="s">
        <v>2499</v>
      </c>
      <c r="J630" t="s">
        <v>1711</v>
      </c>
      <c r="K630" t="s">
        <v>644</v>
      </c>
      <c r="L630" t="s">
        <v>645</v>
      </c>
      <c r="M630" t="s">
        <v>2500</v>
      </c>
      <c r="N630" t="s">
        <v>644</v>
      </c>
      <c r="O630" t="s">
        <v>647</v>
      </c>
      <c r="P630" t="s">
        <v>5</v>
      </c>
      <c r="Q630" t="s">
        <v>648</v>
      </c>
      <c r="R630" t="s">
        <v>645</v>
      </c>
      <c r="S630" t="s">
        <v>2501</v>
      </c>
      <c r="T630" t="s">
        <v>2500</v>
      </c>
    </row>
    <row r="631" spans="1:20" x14ac:dyDescent="0.25">
      <c r="A631" t="s">
        <v>638</v>
      </c>
      <c r="B631" t="s">
        <v>639</v>
      </c>
      <c r="C631">
        <v>66</v>
      </c>
      <c r="D631">
        <v>4</v>
      </c>
      <c r="E631" t="s">
        <v>2502</v>
      </c>
      <c r="F631">
        <v>200</v>
      </c>
      <c r="G631">
        <v>0</v>
      </c>
      <c r="H631" t="s">
        <v>641</v>
      </c>
      <c r="I631" t="s">
        <v>2503</v>
      </c>
      <c r="J631" t="s">
        <v>981</v>
      </c>
      <c r="K631" t="s">
        <v>644</v>
      </c>
      <c r="L631" t="s">
        <v>645</v>
      </c>
      <c r="M631" t="s">
        <v>2504</v>
      </c>
      <c r="N631" t="s">
        <v>644</v>
      </c>
      <c r="O631" t="s">
        <v>647</v>
      </c>
      <c r="P631" t="s">
        <v>5</v>
      </c>
      <c r="Q631" t="s">
        <v>648</v>
      </c>
      <c r="R631" t="s">
        <v>645</v>
      </c>
      <c r="S631" t="s">
        <v>2505</v>
      </c>
      <c r="T631" t="s">
        <v>2500</v>
      </c>
    </row>
    <row r="632" spans="1:20" x14ac:dyDescent="0.25">
      <c r="A632" t="s">
        <v>18</v>
      </c>
      <c r="B632" t="s">
        <v>19</v>
      </c>
      <c r="C632">
        <v>68</v>
      </c>
      <c r="D632">
        <v>2</v>
      </c>
      <c r="E632" t="s">
        <v>2502</v>
      </c>
      <c r="F632">
        <v>200</v>
      </c>
      <c r="G632">
        <v>0</v>
      </c>
      <c r="H632" t="s">
        <v>641</v>
      </c>
      <c r="I632" t="s">
        <v>2503</v>
      </c>
      <c r="J632" t="s">
        <v>981</v>
      </c>
      <c r="K632" t="s">
        <v>644</v>
      </c>
      <c r="L632" t="s">
        <v>645</v>
      </c>
      <c r="M632" t="s">
        <v>2504</v>
      </c>
      <c r="N632" t="s">
        <v>644</v>
      </c>
      <c r="O632" t="s">
        <v>647</v>
      </c>
      <c r="P632" t="s">
        <v>5</v>
      </c>
      <c r="Q632" t="s">
        <v>648</v>
      </c>
      <c r="R632" t="s">
        <v>645</v>
      </c>
      <c r="S632" t="s">
        <v>2505</v>
      </c>
      <c r="T632" t="s">
        <v>2500</v>
      </c>
    </row>
    <row r="633" spans="1:20" x14ac:dyDescent="0.25">
      <c r="A633" t="s">
        <v>104</v>
      </c>
      <c r="B633" t="s">
        <v>105</v>
      </c>
      <c r="C633">
        <v>15</v>
      </c>
      <c r="D633">
        <v>5</v>
      </c>
      <c r="E633" t="s">
        <v>2506</v>
      </c>
      <c r="F633">
        <v>141</v>
      </c>
      <c r="G633">
        <v>66</v>
      </c>
      <c r="H633" t="s">
        <v>641</v>
      </c>
      <c r="I633" t="s">
        <v>2507</v>
      </c>
      <c r="J633" t="s">
        <v>2508</v>
      </c>
      <c r="K633" t="s">
        <v>2509</v>
      </c>
      <c r="L633" t="s">
        <v>2510</v>
      </c>
      <c r="M633" t="s">
        <v>2504</v>
      </c>
      <c r="N633" t="s">
        <v>644</v>
      </c>
      <c r="O633" t="s">
        <v>679</v>
      </c>
      <c r="P633" t="s">
        <v>26</v>
      </c>
      <c r="Q633" t="s">
        <v>680</v>
      </c>
      <c r="R633" t="s">
        <v>645</v>
      </c>
      <c r="S633" t="s">
        <v>2511</v>
      </c>
      <c r="T633" t="s">
        <v>2504</v>
      </c>
    </row>
    <row r="634" spans="1:20" x14ac:dyDescent="0.25">
      <c r="A634" t="s">
        <v>147</v>
      </c>
      <c r="B634" t="s">
        <v>148</v>
      </c>
      <c r="C634">
        <v>50</v>
      </c>
      <c r="D634">
        <v>6</v>
      </c>
      <c r="E634" t="s">
        <v>2512</v>
      </c>
      <c r="F634">
        <v>200</v>
      </c>
      <c r="G634">
        <v>0</v>
      </c>
      <c r="H634" t="s">
        <v>641</v>
      </c>
      <c r="I634" t="s">
        <v>2513</v>
      </c>
      <c r="J634" t="s">
        <v>694</v>
      </c>
      <c r="K634" t="s">
        <v>644</v>
      </c>
      <c r="L634" t="s">
        <v>645</v>
      </c>
      <c r="M634" t="s">
        <v>2504</v>
      </c>
      <c r="N634" t="s">
        <v>644</v>
      </c>
      <c r="O634" t="s">
        <v>647</v>
      </c>
      <c r="P634" t="s">
        <v>5</v>
      </c>
      <c r="Q634" t="s">
        <v>648</v>
      </c>
      <c r="R634" t="s">
        <v>645</v>
      </c>
      <c r="S634" t="s">
        <v>2514</v>
      </c>
      <c r="T634" t="s">
        <v>2504</v>
      </c>
    </row>
    <row r="635" spans="1:20" x14ac:dyDescent="0.25">
      <c r="A635" t="s">
        <v>147</v>
      </c>
      <c r="B635" t="s">
        <v>148</v>
      </c>
      <c r="C635">
        <v>50</v>
      </c>
      <c r="D635">
        <v>6</v>
      </c>
      <c r="E635" t="s">
        <v>2515</v>
      </c>
      <c r="F635">
        <v>200</v>
      </c>
      <c r="G635">
        <v>0</v>
      </c>
      <c r="H635" t="s">
        <v>641</v>
      </c>
      <c r="I635" t="s">
        <v>1584</v>
      </c>
      <c r="J635" t="s">
        <v>1916</v>
      </c>
      <c r="K635" t="s">
        <v>644</v>
      </c>
      <c r="L635" t="s">
        <v>645</v>
      </c>
      <c r="M635" t="s">
        <v>2516</v>
      </c>
      <c r="N635" t="s">
        <v>644</v>
      </c>
      <c r="O635" t="s">
        <v>668</v>
      </c>
      <c r="P635" t="s">
        <v>5</v>
      </c>
      <c r="Q635" t="s">
        <v>669</v>
      </c>
      <c r="R635" t="s">
        <v>645</v>
      </c>
      <c r="S635" t="s">
        <v>2517</v>
      </c>
      <c r="T635" t="s">
        <v>2516</v>
      </c>
    </row>
    <row r="636" spans="1:20" x14ac:dyDescent="0.25">
      <c r="A636" t="s">
        <v>147</v>
      </c>
      <c r="B636" t="s">
        <v>148</v>
      </c>
      <c r="C636">
        <v>50</v>
      </c>
      <c r="D636">
        <v>6</v>
      </c>
      <c r="E636" t="s">
        <v>2518</v>
      </c>
      <c r="F636">
        <v>200</v>
      </c>
      <c r="G636">
        <v>0</v>
      </c>
      <c r="H636" t="s">
        <v>641</v>
      </c>
      <c r="I636" t="s">
        <v>2519</v>
      </c>
      <c r="J636" t="s">
        <v>2520</v>
      </c>
      <c r="K636" t="s">
        <v>644</v>
      </c>
      <c r="L636" t="s">
        <v>645</v>
      </c>
      <c r="M636" t="s">
        <v>2521</v>
      </c>
      <c r="N636" t="s">
        <v>644</v>
      </c>
      <c r="O636" t="s">
        <v>647</v>
      </c>
      <c r="P636" t="s">
        <v>5</v>
      </c>
      <c r="Q636" t="s">
        <v>648</v>
      </c>
      <c r="R636" t="s">
        <v>645</v>
      </c>
      <c r="S636" t="s">
        <v>2522</v>
      </c>
      <c r="T636" t="s">
        <v>2521</v>
      </c>
    </row>
    <row r="637" spans="1:20" x14ac:dyDescent="0.25">
      <c r="A637" t="s">
        <v>638</v>
      </c>
      <c r="B637" t="s">
        <v>639</v>
      </c>
      <c r="C637">
        <v>33</v>
      </c>
      <c r="D637">
        <v>5</v>
      </c>
      <c r="E637" t="s">
        <v>2523</v>
      </c>
      <c r="F637">
        <v>330</v>
      </c>
      <c r="G637">
        <v>0</v>
      </c>
      <c r="H637" t="s">
        <v>641</v>
      </c>
      <c r="I637" t="s">
        <v>2524</v>
      </c>
      <c r="J637" t="s">
        <v>661</v>
      </c>
      <c r="K637" t="s">
        <v>644</v>
      </c>
      <c r="L637" t="s">
        <v>645</v>
      </c>
      <c r="M637" t="s">
        <v>2521</v>
      </c>
      <c r="N637" t="s">
        <v>644</v>
      </c>
      <c r="O637" t="s">
        <v>668</v>
      </c>
      <c r="P637" t="s">
        <v>5</v>
      </c>
      <c r="Q637" t="s">
        <v>669</v>
      </c>
      <c r="R637" t="s">
        <v>645</v>
      </c>
      <c r="S637" t="s">
        <v>2525</v>
      </c>
      <c r="T637" t="s">
        <v>2521</v>
      </c>
    </row>
    <row r="638" spans="1:20" x14ac:dyDescent="0.25">
      <c r="A638" t="s">
        <v>18</v>
      </c>
      <c r="B638" t="s">
        <v>19</v>
      </c>
      <c r="C638">
        <v>33</v>
      </c>
      <c r="D638">
        <v>5</v>
      </c>
      <c r="E638" t="s">
        <v>2523</v>
      </c>
      <c r="F638">
        <v>330</v>
      </c>
      <c r="G638">
        <v>0</v>
      </c>
      <c r="H638" t="s">
        <v>641</v>
      </c>
      <c r="I638" t="s">
        <v>2524</v>
      </c>
      <c r="J638" t="s">
        <v>661</v>
      </c>
      <c r="K638" t="s">
        <v>644</v>
      </c>
      <c r="L638" t="s">
        <v>645</v>
      </c>
      <c r="M638" t="s">
        <v>2521</v>
      </c>
      <c r="N638" t="s">
        <v>644</v>
      </c>
      <c r="O638" t="s">
        <v>668</v>
      </c>
      <c r="P638" t="s">
        <v>5</v>
      </c>
      <c r="Q638" t="s">
        <v>669</v>
      </c>
      <c r="R638" t="s">
        <v>645</v>
      </c>
      <c r="S638" t="s">
        <v>2525</v>
      </c>
      <c r="T638" t="s">
        <v>2521</v>
      </c>
    </row>
    <row r="639" spans="1:20" x14ac:dyDescent="0.25">
      <c r="A639" t="s">
        <v>22</v>
      </c>
      <c r="B639" t="s">
        <v>27</v>
      </c>
      <c r="C639">
        <v>66.333333333333329</v>
      </c>
      <c r="D639">
        <v>3</v>
      </c>
      <c r="E639" t="s">
        <v>2526</v>
      </c>
      <c r="F639">
        <v>240</v>
      </c>
      <c r="G639">
        <v>0</v>
      </c>
      <c r="H639" t="s">
        <v>673</v>
      </c>
      <c r="I639" t="s">
        <v>2527</v>
      </c>
      <c r="J639" t="s">
        <v>2528</v>
      </c>
      <c r="K639" t="s">
        <v>2471</v>
      </c>
      <c r="L639" t="s">
        <v>2472</v>
      </c>
      <c r="M639" t="s">
        <v>2375</v>
      </c>
      <c r="N639" t="s">
        <v>644</v>
      </c>
      <c r="O639" t="s">
        <v>679</v>
      </c>
      <c r="P639" t="s">
        <v>26</v>
      </c>
      <c r="Q639" t="s">
        <v>680</v>
      </c>
      <c r="R639" t="s">
        <v>645</v>
      </c>
      <c r="S639" t="s">
        <v>2529</v>
      </c>
      <c r="T639" t="s">
        <v>2521</v>
      </c>
    </row>
    <row r="640" spans="1:20" x14ac:dyDescent="0.25">
      <c r="A640" t="s">
        <v>147</v>
      </c>
      <c r="B640" t="s">
        <v>148</v>
      </c>
      <c r="C640">
        <v>50</v>
      </c>
      <c r="D640">
        <v>6</v>
      </c>
      <c r="E640" t="s">
        <v>2530</v>
      </c>
      <c r="F640">
        <v>200</v>
      </c>
      <c r="G640">
        <v>0</v>
      </c>
      <c r="H640" t="s">
        <v>641</v>
      </c>
      <c r="I640" t="s">
        <v>2531</v>
      </c>
      <c r="J640" t="s">
        <v>694</v>
      </c>
      <c r="K640" t="s">
        <v>644</v>
      </c>
      <c r="L640" t="s">
        <v>645</v>
      </c>
      <c r="M640" t="s">
        <v>2532</v>
      </c>
      <c r="N640" t="s">
        <v>644</v>
      </c>
      <c r="O640" t="s">
        <v>647</v>
      </c>
      <c r="P640" t="s">
        <v>5</v>
      </c>
      <c r="Q640" t="s">
        <v>648</v>
      </c>
      <c r="R640" t="s">
        <v>645</v>
      </c>
      <c r="S640" t="s">
        <v>2533</v>
      </c>
      <c r="T640" t="s">
        <v>2532</v>
      </c>
    </row>
    <row r="641" spans="1:20" x14ac:dyDescent="0.25">
      <c r="A641" t="s">
        <v>147</v>
      </c>
      <c r="B641" t="s">
        <v>148</v>
      </c>
      <c r="C641">
        <v>50</v>
      </c>
      <c r="D641">
        <v>6</v>
      </c>
      <c r="E641" t="s">
        <v>2534</v>
      </c>
      <c r="F641">
        <v>200</v>
      </c>
      <c r="G641">
        <v>0</v>
      </c>
      <c r="H641" t="s">
        <v>641</v>
      </c>
      <c r="I641" t="s">
        <v>2495</v>
      </c>
      <c r="J641" t="s">
        <v>796</v>
      </c>
      <c r="K641" t="s">
        <v>644</v>
      </c>
      <c r="L641" t="s">
        <v>645</v>
      </c>
      <c r="M641" t="s">
        <v>2532</v>
      </c>
      <c r="N641" t="s">
        <v>644</v>
      </c>
      <c r="O641" t="s">
        <v>668</v>
      </c>
      <c r="P641" t="s">
        <v>5</v>
      </c>
      <c r="Q641" t="s">
        <v>669</v>
      </c>
      <c r="R641" t="s">
        <v>645</v>
      </c>
      <c r="S641" t="s">
        <v>2535</v>
      </c>
      <c r="T641" t="s">
        <v>2532</v>
      </c>
    </row>
    <row r="642" spans="1:20" x14ac:dyDescent="0.25">
      <c r="A642" t="s">
        <v>147</v>
      </c>
      <c r="B642" t="s">
        <v>148</v>
      </c>
      <c r="C642">
        <v>50</v>
      </c>
      <c r="D642">
        <v>6</v>
      </c>
      <c r="E642" t="s">
        <v>2536</v>
      </c>
      <c r="F642">
        <v>200</v>
      </c>
      <c r="G642">
        <v>0</v>
      </c>
      <c r="H642" t="s">
        <v>641</v>
      </c>
      <c r="I642" t="s">
        <v>2537</v>
      </c>
      <c r="J642" t="s">
        <v>690</v>
      </c>
      <c r="K642" t="s">
        <v>644</v>
      </c>
      <c r="L642" t="s">
        <v>645</v>
      </c>
      <c r="M642" t="s">
        <v>2538</v>
      </c>
      <c r="N642" t="s">
        <v>644</v>
      </c>
      <c r="O642" t="s">
        <v>668</v>
      </c>
      <c r="P642" t="s">
        <v>5</v>
      </c>
      <c r="Q642" t="s">
        <v>669</v>
      </c>
      <c r="R642" t="s">
        <v>645</v>
      </c>
      <c r="S642" t="s">
        <v>2539</v>
      </c>
      <c r="T642" t="s">
        <v>2538</v>
      </c>
    </row>
    <row r="643" spans="1:20" x14ac:dyDescent="0.25">
      <c r="A643" t="s">
        <v>638</v>
      </c>
      <c r="B643" t="s">
        <v>639</v>
      </c>
      <c r="C643">
        <v>66</v>
      </c>
      <c r="D643">
        <v>2</v>
      </c>
      <c r="E643" t="s">
        <v>2540</v>
      </c>
      <c r="F643">
        <v>118</v>
      </c>
      <c r="G643">
        <v>18</v>
      </c>
      <c r="H643" t="s">
        <v>641</v>
      </c>
      <c r="I643" t="s">
        <v>2541</v>
      </c>
      <c r="J643" t="s">
        <v>661</v>
      </c>
      <c r="K643" t="s">
        <v>644</v>
      </c>
      <c r="L643" t="s">
        <v>645</v>
      </c>
      <c r="M643" t="s">
        <v>2538</v>
      </c>
      <c r="N643" t="s">
        <v>644</v>
      </c>
      <c r="O643" t="s">
        <v>668</v>
      </c>
      <c r="P643" t="s">
        <v>5</v>
      </c>
      <c r="Q643" t="s">
        <v>669</v>
      </c>
      <c r="R643" t="s">
        <v>645</v>
      </c>
      <c r="S643" t="s">
        <v>2542</v>
      </c>
      <c r="T643" t="s">
        <v>2538</v>
      </c>
    </row>
    <row r="644" spans="1:20" x14ac:dyDescent="0.25">
      <c r="A644" t="s">
        <v>18</v>
      </c>
      <c r="B644" t="s">
        <v>19</v>
      </c>
      <c r="C644">
        <v>68</v>
      </c>
      <c r="D644">
        <v>1</v>
      </c>
      <c r="E644" t="s">
        <v>2540</v>
      </c>
      <c r="F644">
        <v>118</v>
      </c>
      <c r="G644">
        <v>18</v>
      </c>
      <c r="H644" t="s">
        <v>641</v>
      </c>
      <c r="I644" t="s">
        <v>2541</v>
      </c>
      <c r="J644" t="s">
        <v>661</v>
      </c>
      <c r="K644" t="s">
        <v>644</v>
      </c>
      <c r="L644" t="s">
        <v>645</v>
      </c>
      <c r="M644" t="s">
        <v>2538</v>
      </c>
      <c r="N644" t="s">
        <v>644</v>
      </c>
      <c r="O644" t="s">
        <v>668</v>
      </c>
      <c r="P644" t="s">
        <v>5</v>
      </c>
      <c r="Q644" t="s">
        <v>669</v>
      </c>
      <c r="R644" t="s">
        <v>645</v>
      </c>
      <c r="S644" t="s">
        <v>2542</v>
      </c>
      <c r="T644" t="s">
        <v>2538</v>
      </c>
    </row>
    <row r="645" spans="1:20" x14ac:dyDescent="0.25">
      <c r="A645" t="s">
        <v>72</v>
      </c>
      <c r="B645" t="s">
        <v>108</v>
      </c>
      <c r="C645">
        <v>66</v>
      </c>
      <c r="D645">
        <v>1</v>
      </c>
      <c r="E645" t="s">
        <v>2543</v>
      </c>
      <c r="F645">
        <v>319</v>
      </c>
      <c r="G645">
        <v>0</v>
      </c>
      <c r="H645" t="s">
        <v>673</v>
      </c>
      <c r="I645" t="s">
        <v>2544</v>
      </c>
      <c r="J645" t="s">
        <v>2545</v>
      </c>
      <c r="K645" t="s">
        <v>2546</v>
      </c>
      <c r="L645" t="s">
        <v>1302</v>
      </c>
      <c r="M645" t="s">
        <v>2547</v>
      </c>
      <c r="N645" t="s">
        <v>644</v>
      </c>
      <c r="O645" t="s">
        <v>679</v>
      </c>
      <c r="P645" t="s">
        <v>26</v>
      </c>
      <c r="Q645" t="s">
        <v>680</v>
      </c>
      <c r="R645" t="s">
        <v>645</v>
      </c>
      <c r="S645" t="s">
        <v>2548</v>
      </c>
      <c r="T645" t="s">
        <v>2547</v>
      </c>
    </row>
    <row r="646" spans="1:20" x14ac:dyDescent="0.25">
      <c r="A646" t="s">
        <v>101</v>
      </c>
      <c r="B646" t="s">
        <v>74</v>
      </c>
      <c r="C646">
        <v>66</v>
      </c>
      <c r="D646">
        <v>1</v>
      </c>
      <c r="E646" t="s">
        <v>2543</v>
      </c>
      <c r="F646">
        <v>319</v>
      </c>
      <c r="G646">
        <v>0</v>
      </c>
      <c r="H646" t="s">
        <v>673</v>
      </c>
      <c r="I646" t="s">
        <v>2544</v>
      </c>
      <c r="J646" t="s">
        <v>2545</v>
      </c>
      <c r="K646" t="s">
        <v>2546</v>
      </c>
      <c r="L646" t="s">
        <v>1302</v>
      </c>
      <c r="M646" t="s">
        <v>2547</v>
      </c>
      <c r="N646" t="s">
        <v>644</v>
      </c>
      <c r="O646" t="s">
        <v>679</v>
      </c>
      <c r="P646" t="s">
        <v>26</v>
      </c>
      <c r="Q646" t="s">
        <v>680</v>
      </c>
      <c r="R646" t="s">
        <v>645</v>
      </c>
      <c r="S646" t="s">
        <v>2548</v>
      </c>
      <c r="T646" t="s">
        <v>2547</v>
      </c>
    </row>
    <row r="647" spans="1:20" x14ac:dyDescent="0.25">
      <c r="A647" t="s">
        <v>22</v>
      </c>
      <c r="B647" t="s">
        <v>27</v>
      </c>
      <c r="C647">
        <v>67</v>
      </c>
      <c r="D647">
        <v>1</v>
      </c>
      <c r="E647" t="s">
        <v>2543</v>
      </c>
      <c r="F647">
        <v>319</v>
      </c>
      <c r="G647">
        <v>0</v>
      </c>
      <c r="H647" t="s">
        <v>673</v>
      </c>
      <c r="I647" t="s">
        <v>2544</v>
      </c>
      <c r="J647" t="s">
        <v>2545</v>
      </c>
      <c r="K647" t="s">
        <v>2546</v>
      </c>
      <c r="L647" t="s">
        <v>1302</v>
      </c>
      <c r="M647" t="s">
        <v>2547</v>
      </c>
      <c r="N647" t="s">
        <v>644</v>
      </c>
      <c r="O647" t="s">
        <v>679</v>
      </c>
      <c r="P647" t="s">
        <v>26</v>
      </c>
      <c r="Q647" t="s">
        <v>680</v>
      </c>
      <c r="R647" t="s">
        <v>645</v>
      </c>
      <c r="S647" t="s">
        <v>2548</v>
      </c>
      <c r="T647" t="s">
        <v>2547</v>
      </c>
    </row>
    <row r="648" spans="1:20" x14ac:dyDescent="0.25">
      <c r="A648" t="s">
        <v>22</v>
      </c>
      <c r="B648" t="s">
        <v>27</v>
      </c>
      <c r="C648">
        <v>79</v>
      </c>
      <c r="D648">
        <v>1</v>
      </c>
      <c r="E648" t="s">
        <v>2543</v>
      </c>
      <c r="F648">
        <v>319</v>
      </c>
      <c r="G648">
        <v>0</v>
      </c>
      <c r="H648" t="s">
        <v>673</v>
      </c>
      <c r="I648" t="s">
        <v>2544</v>
      </c>
      <c r="J648" t="s">
        <v>2545</v>
      </c>
      <c r="K648" t="s">
        <v>2546</v>
      </c>
      <c r="L648" t="s">
        <v>1302</v>
      </c>
      <c r="M648" t="s">
        <v>2547</v>
      </c>
      <c r="N648" t="s">
        <v>644</v>
      </c>
      <c r="O648" t="s">
        <v>679</v>
      </c>
      <c r="P648" t="s">
        <v>26</v>
      </c>
      <c r="Q648" t="s">
        <v>680</v>
      </c>
      <c r="R648" t="s">
        <v>645</v>
      </c>
      <c r="S648" t="s">
        <v>2548</v>
      </c>
      <c r="T648" t="s">
        <v>2547</v>
      </c>
    </row>
    <row r="649" spans="1:20" x14ac:dyDescent="0.25">
      <c r="A649" t="s">
        <v>147</v>
      </c>
      <c r="B649" t="s">
        <v>148</v>
      </c>
      <c r="C649">
        <v>33.333333333333336</v>
      </c>
      <c r="D649">
        <v>3</v>
      </c>
      <c r="E649" t="s">
        <v>2549</v>
      </c>
      <c r="F649">
        <v>100</v>
      </c>
      <c r="G649">
        <v>0</v>
      </c>
      <c r="H649" t="s">
        <v>641</v>
      </c>
      <c r="I649" t="s">
        <v>2550</v>
      </c>
      <c r="J649" t="s">
        <v>981</v>
      </c>
      <c r="K649" t="s">
        <v>644</v>
      </c>
      <c r="L649" t="s">
        <v>645</v>
      </c>
      <c r="M649" t="s">
        <v>2547</v>
      </c>
      <c r="N649" t="s">
        <v>644</v>
      </c>
      <c r="O649" t="s">
        <v>647</v>
      </c>
      <c r="P649" t="s">
        <v>5</v>
      </c>
      <c r="Q649" t="s">
        <v>648</v>
      </c>
      <c r="R649" t="s">
        <v>645</v>
      </c>
      <c r="S649" t="s">
        <v>2551</v>
      </c>
      <c r="T649" t="s">
        <v>2547</v>
      </c>
    </row>
    <row r="650" spans="1:20" x14ac:dyDescent="0.25">
      <c r="A650" t="s">
        <v>638</v>
      </c>
      <c r="B650" t="s">
        <v>639</v>
      </c>
      <c r="C650">
        <v>33</v>
      </c>
      <c r="D650">
        <v>15</v>
      </c>
      <c r="E650" t="s">
        <v>2552</v>
      </c>
      <c r="F650">
        <v>990</v>
      </c>
      <c r="G650">
        <v>0</v>
      </c>
      <c r="H650" t="s">
        <v>641</v>
      </c>
      <c r="I650" t="s">
        <v>2553</v>
      </c>
      <c r="J650" t="s">
        <v>666</v>
      </c>
      <c r="K650" t="s">
        <v>644</v>
      </c>
      <c r="L650" t="s">
        <v>645</v>
      </c>
      <c r="M650" t="s">
        <v>2547</v>
      </c>
      <c r="N650" t="s">
        <v>644</v>
      </c>
      <c r="O650" t="s">
        <v>647</v>
      </c>
      <c r="P650" t="s">
        <v>5</v>
      </c>
      <c r="Q650" t="s">
        <v>648</v>
      </c>
      <c r="R650" t="s">
        <v>645</v>
      </c>
      <c r="S650" t="s">
        <v>2554</v>
      </c>
      <c r="T650" t="s">
        <v>2547</v>
      </c>
    </row>
    <row r="651" spans="1:20" x14ac:dyDescent="0.25">
      <c r="A651" t="s">
        <v>18</v>
      </c>
      <c r="B651" t="s">
        <v>19</v>
      </c>
      <c r="C651">
        <v>33</v>
      </c>
      <c r="D651">
        <v>15</v>
      </c>
      <c r="E651" t="s">
        <v>2552</v>
      </c>
      <c r="F651">
        <v>990</v>
      </c>
      <c r="G651">
        <v>0</v>
      </c>
      <c r="H651" t="s">
        <v>641</v>
      </c>
      <c r="I651" t="s">
        <v>2553</v>
      </c>
      <c r="J651" t="s">
        <v>666</v>
      </c>
      <c r="K651" t="s">
        <v>644</v>
      </c>
      <c r="L651" t="s">
        <v>645</v>
      </c>
      <c r="M651" t="s">
        <v>2547</v>
      </c>
      <c r="N651" t="s">
        <v>644</v>
      </c>
      <c r="O651" t="s">
        <v>647</v>
      </c>
      <c r="P651" t="s">
        <v>5</v>
      </c>
      <c r="Q651" t="s">
        <v>648</v>
      </c>
      <c r="R651" t="s">
        <v>645</v>
      </c>
      <c r="S651" t="s">
        <v>2554</v>
      </c>
      <c r="T651" t="s">
        <v>2547</v>
      </c>
    </row>
    <row r="652" spans="1:20" x14ac:dyDescent="0.25">
      <c r="A652" t="s">
        <v>147</v>
      </c>
      <c r="B652" t="s">
        <v>148</v>
      </c>
      <c r="C652">
        <v>50</v>
      </c>
      <c r="D652">
        <v>6</v>
      </c>
      <c r="E652" t="s">
        <v>2555</v>
      </c>
      <c r="F652">
        <v>200</v>
      </c>
      <c r="G652">
        <v>0</v>
      </c>
      <c r="H652" t="s">
        <v>641</v>
      </c>
      <c r="I652" t="s">
        <v>2556</v>
      </c>
      <c r="J652" t="s">
        <v>666</v>
      </c>
      <c r="K652" t="s">
        <v>644</v>
      </c>
      <c r="L652" t="s">
        <v>645</v>
      </c>
      <c r="M652" t="s">
        <v>2557</v>
      </c>
      <c r="N652" t="s">
        <v>644</v>
      </c>
      <c r="O652" t="s">
        <v>668</v>
      </c>
      <c r="P652" t="s">
        <v>5</v>
      </c>
      <c r="Q652" t="s">
        <v>669</v>
      </c>
      <c r="R652" t="s">
        <v>645</v>
      </c>
      <c r="S652" t="s">
        <v>2558</v>
      </c>
      <c r="T652" t="s">
        <v>2547</v>
      </c>
    </row>
    <row r="653" spans="1:20" x14ac:dyDescent="0.25">
      <c r="A653" t="s">
        <v>240</v>
      </c>
      <c r="B653" t="s">
        <v>1870</v>
      </c>
      <c r="C653">
        <v>87.2</v>
      </c>
      <c r="D653">
        <v>1</v>
      </c>
      <c r="E653" t="s">
        <v>2559</v>
      </c>
      <c r="F653">
        <v>94.2</v>
      </c>
      <c r="G653">
        <v>7</v>
      </c>
      <c r="H653" t="s">
        <v>805</v>
      </c>
      <c r="I653" t="s">
        <v>2560</v>
      </c>
      <c r="J653" t="s">
        <v>2561</v>
      </c>
      <c r="K653" t="s">
        <v>2562</v>
      </c>
      <c r="L653" t="s">
        <v>2563</v>
      </c>
      <c r="M653" t="s">
        <v>2564</v>
      </c>
      <c r="N653" t="s">
        <v>644</v>
      </c>
      <c r="O653" t="s">
        <v>811</v>
      </c>
      <c r="P653" t="s">
        <v>23</v>
      </c>
      <c r="Q653" t="s">
        <v>812</v>
      </c>
      <c r="R653" t="s">
        <v>645</v>
      </c>
      <c r="S653" t="s">
        <v>2565</v>
      </c>
      <c r="T653" t="s">
        <v>2564</v>
      </c>
    </row>
    <row r="654" spans="1:20" x14ac:dyDescent="0.25">
      <c r="A654" t="s">
        <v>147</v>
      </c>
      <c r="B654" t="s">
        <v>148</v>
      </c>
      <c r="C654">
        <v>50</v>
      </c>
      <c r="D654">
        <v>6</v>
      </c>
      <c r="E654" t="s">
        <v>2566</v>
      </c>
      <c r="F654">
        <v>200</v>
      </c>
      <c r="G654">
        <v>0</v>
      </c>
      <c r="H654" t="s">
        <v>641</v>
      </c>
      <c r="I654" t="s">
        <v>2567</v>
      </c>
      <c r="J654" t="s">
        <v>666</v>
      </c>
      <c r="K654" t="s">
        <v>644</v>
      </c>
      <c r="L654" t="s">
        <v>645</v>
      </c>
      <c r="M654" t="s">
        <v>2564</v>
      </c>
      <c r="N654" t="s">
        <v>644</v>
      </c>
      <c r="O654" t="s">
        <v>668</v>
      </c>
      <c r="P654" t="s">
        <v>5</v>
      </c>
      <c r="Q654" t="s">
        <v>669</v>
      </c>
      <c r="R654" t="s">
        <v>645</v>
      </c>
      <c r="S654" t="s">
        <v>2568</v>
      </c>
      <c r="T654" t="s">
        <v>2569</v>
      </c>
    </row>
    <row r="655" spans="1:20" x14ac:dyDescent="0.25">
      <c r="A655" t="s">
        <v>638</v>
      </c>
      <c r="B655" t="s">
        <v>639</v>
      </c>
      <c r="C655">
        <v>66</v>
      </c>
      <c r="D655">
        <v>2</v>
      </c>
      <c r="E655" t="s">
        <v>2570</v>
      </c>
      <c r="F655">
        <v>100</v>
      </c>
      <c r="G655">
        <v>0</v>
      </c>
      <c r="H655" t="s">
        <v>641</v>
      </c>
      <c r="I655" t="s">
        <v>2571</v>
      </c>
      <c r="J655" t="s">
        <v>694</v>
      </c>
      <c r="K655" t="s">
        <v>644</v>
      </c>
      <c r="L655" t="s">
        <v>645</v>
      </c>
      <c r="M655" t="s">
        <v>2569</v>
      </c>
      <c r="N655" t="s">
        <v>644</v>
      </c>
      <c r="O655" t="s">
        <v>647</v>
      </c>
      <c r="P655" t="s">
        <v>5</v>
      </c>
      <c r="Q655" t="s">
        <v>648</v>
      </c>
      <c r="R655" t="s">
        <v>645</v>
      </c>
      <c r="S655" t="s">
        <v>2572</v>
      </c>
      <c r="T655" t="s">
        <v>2569</v>
      </c>
    </row>
    <row r="656" spans="1:20" x14ac:dyDescent="0.25">
      <c r="A656" t="s">
        <v>18</v>
      </c>
      <c r="B656" t="s">
        <v>19</v>
      </c>
      <c r="C656">
        <v>68</v>
      </c>
      <c r="D656">
        <v>1</v>
      </c>
      <c r="E656" t="s">
        <v>2570</v>
      </c>
      <c r="F656">
        <v>100</v>
      </c>
      <c r="G656">
        <v>0</v>
      </c>
      <c r="H656" t="s">
        <v>641</v>
      </c>
      <c r="I656" t="s">
        <v>2571</v>
      </c>
      <c r="J656" t="s">
        <v>694</v>
      </c>
      <c r="K656" t="s">
        <v>644</v>
      </c>
      <c r="L656" t="s">
        <v>645</v>
      </c>
      <c r="M656" t="s">
        <v>2569</v>
      </c>
      <c r="N656" t="s">
        <v>644</v>
      </c>
      <c r="O656" t="s">
        <v>647</v>
      </c>
      <c r="P656" t="s">
        <v>5</v>
      </c>
      <c r="Q656" t="s">
        <v>648</v>
      </c>
      <c r="R656" t="s">
        <v>645</v>
      </c>
      <c r="S656" t="s">
        <v>2572</v>
      </c>
      <c r="T656" t="s">
        <v>2569</v>
      </c>
    </row>
    <row r="657" spans="1:20" x14ac:dyDescent="0.25">
      <c r="A657" t="s">
        <v>147</v>
      </c>
      <c r="B657" t="s">
        <v>148</v>
      </c>
      <c r="C657">
        <v>50</v>
      </c>
      <c r="D657">
        <v>6</v>
      </c>
      <c r="E657" t="s">
        <v>2573</v>
      </c>
      <c r="F657">
        <v>200</v>
      </c>
      <c r="G657">
        <v>0</v>
      </c>
      <c r="H657" t="s">
        <v>641</v>
      </c>
      <c r="I657" t="s">
        <v>2574</v>
      </c>
      <c r="J657" t="s">
        <v>1067</v>
      </c>
      <c r="K657" t="s">
        <v>644</v>
      </c>
      <c r="L657" t="s">
        <v>645</v>
      </c>
      <c r="M657" t="s">
        <v>2575</v>
      </c>
      <c r="N657" t="s">
        <v>644</v>
      </c>
      <c r="O657" t="s">
        <v>668</v>
      </c>
      <c r="P657" t="s">
        <v>5</v>
      </c>
      <c r="Q657" t="s">
        <v>669</v>
      </c>
      <c r="R657" t="s">
        <v>645</v>
      </c>
      <c r="S657" t="s">
        <v>2576</v>
      </c>
      <c r="T657" t="s">
        <v>2575</v>
      </c>
    </row>
    <row r="658" spans="1:20" x14ac:dyDescent="0.25">
      <c r="A658" t="s">
        <v>147</v>
      </c>
      <c r="B658" t="s">
        <v>148</v>
      </c>
      <c r="C658">
        <v>33.333333333333336</v>
      </c>
      <c r="D658">
        <v>3</v>
      </c>
      <c r="E658" t="s">
        <v>2577</v>
      </c>
      <c r="F658">
        <v>138</v>
      </c>
      <c r="G658">
        <v>38</v>
      </c>
      <c r="H658" t="s">
        <v>641</v>
      </c>
      <c r="I658" t="s">
        <v>2578</v>
      </c>
      <c r="J658" t="s">
        <v>708</v>
      </c>
      <c r="K658" t="s">
        <v>644</v>
      </c>
      <c r="L658" t="s">
        <v>645</v>
      </c>
      <c r="M658" t="s">
        <v>2579</v>
      </c>
      <c r="N658" t="s">
        <v>644</v>
      </c>
      <c r="O658" t="s">
        <v>647</v>
      </c>
      <c r="P658" t="s">
        <v>5</v>
      </c>
      <c r="Q658" t="s">
        <v>648</v>
      </c>
      <c r="R658" t="s">
        <v>645</v>
      </c>
      <c r="S658" t="s">
        <v>2580</v>
      </c>
      <c r="T658" t="s">
        <v>2579</v>
      </c>
    </row>
    <row r="659" spans="1:20" x14ac:dyDescent="0.25">
      <c r="A659" t="s">
        <v>22</v>
      </c>
      <c r="B659" t="s">
        <v>27</v>
      </c>
      <c r="C659">
        <v>66.333333333333329</v>
      </c>
      <c r="D659">
        <v>3</v>
      </c>
      <c r="E659" t="s">
        <v>2581</v>
      </c>
      <c r="F659">
        <v>173.75</v>
      </c>
      <c r="G659">
        <v>7</v>
      </c>
      <c r="H659" t="s">
        <v>2582</v>
      </c>
      <c r="I659" t="s">
        <v>2583</v>
      </c>
      <c r="J659" t="s">
        <v>2584</v>
      </c>
      <c r="K659" t="s">
        <v>2585</v>
      </c>
      <c r="L659" t="s">
        <v>2586</v>
      </c>
      <c r="M659" t="s">
        <v>2579</v>
      </c>
      <c r="N659" t="s">
        <v>644</v>
      </c>
      <c r="O659" t="s">
        <v>811</v>
      </c>
      <c r="P659" t="s">
        <v>23</v>
      </c>
      <c r="Q659" t="s">
        <v>812</v>
      </c>
      <c r="R659" t="s">
        <v>645</v>
      </c>
      <c r="S659" t="s">
        <v>2587</v>
      </c>
      <c r="T659" t="s">
        <v>2579</v>
      </c>
    </row>
    <row r="660" spans="1:20" x14ac:dyDescent="0.25">
      <c r="A660" t="s">
        <v>638</v>
      </c>
      <c r="B660" t="s">
        <v>639</v>
      </c>
      <c r="C660">
        <v>33</v>
      </c>
      <c r="D660">
        <v>5</v>
      </c>
      <c r="E660" t="s">
        <v>2588</v>
      </c>
      <c r="F660">
        <v>330</v>
      </c>
      <c r="G660">
        <v>0</v>
      </c>
      <c r="H660" t="s">
        <v>641</v>
      </c>
      <c r="I660" t="s">
        <v>2589</v>
      </c>
      <c r="J660" t="s">
        <v>864</v>
      </c>
      <c r="K660" t="s">
        <v>644</v>
      </c>
      <c r="L660" t="s">
        <v>645</v>
      </c>
      <c r="M660" t="s">
        <v>2579</v>
      </c>
      <c r="N660" t="s">
        <v>644</v>
      </c>
      <c r="O660" t="s">
        <v>647</v>
      </c>
      <c r="P660" t="s">
        <v>5</v>
      </c>
      <c r="Q660" t="s">
        <v>648</v>
      </c>
      <c r="R660" t="s">
        <v>645</v>
      </c>
      <c r="S660" t="s">
        <v>2590</v>
      </c>
      <c r="T660" t="s">
        <v>2579</v>
      </c>
    </row>
    <row r="661" spans="1:20" x14ac:dyDescent="0.25">
      <c r="A661" t="s">
        <v>18</v>
      </c>
      <c r="B661" t="s">
        <v>19</v>
      </c>
      <c r="C661">
        <v>33</v>
      </c>
      <c r="D661">
        <v>5</v>
      </c>
      <c r="E661" t="s">
        <v>2588</v>
      </c>
      <c r="F661">
        <v>330</v>
      </c>
      <c r="G661">
        <v>0</v>
      </c>
      <c r="H661" t="s">
        <v>641</v>
      </c>
      <c r="I661" t="s">
        <v>2589</v>
      </c>
      <c r="J661" t="s">
        <v>864</v>
      </c>
      <c r="K661" t="s">
        <v>644</v>
      </c>
      <c r="L661" t="s">
        <v>645</v>
      </c>
      <c r="M661" t="s">
        <v>2579</v>
      </c>
      <c r="N661" t="s">
        <v>644</v>
      </c>
      <c r="O661" t="s">
        <v>647</v>
      </c>
      <c r="P661" t="s">
        <v>5</v>
      </c>
      <c r="Q661" t="s">
        <v>648</v>
      </c>
      <c r="R661" t="s">
        <v>645</v>
      </c>
      <c r="S661" t="s">
        <v>2590</v>
      </c>
      <c r="T661" t="s">
        <v>2579</v>
      </c>
    </row>
    <row r="662" spans="1:20" x14ac:dyDescent="0.25">
      <c r="A662" t="s">
        <v>147</v>
      </c>
      <c r="B662" t="s">
        <v>148</v>
      </c>
      <c r="C662">
        <v>50</v>
      </c>
      <c r="D662">
        <v>12</v>
      </c>
      <c r="E662" t="s">
        <v>2591</v>
      </c>
      <c r="F662">
        <v>400</v>
      </c>
      <c r="G662">
        <v>0</v>
      </c>
      <c r="H662" t="s">
        <v>641</v>
      </c>
      <c r="I662" t="s">
        <v>2592</v>
      </c>
      <c r="J662" t="s">
        <v>2083</v>
      </c>
      <c r="K662" t="s">
        <v>644</v>
      </c>
      <c r="L662" t="s">
        <v>645</v>
      </c>
      <c r="M662" t="s">
        <v>2593</v>
      </c>
      <c r="N662" t="s">
        <v>644</v>
      </c>
      <c r="O662" t="s">
        <v>668</v>
      </c>
      <c r="P662" t="s">
        <v>5</v>
      </c>
      <c r="Q662" t="s">
        <v>669</v>
      </c>
      <c r="R662" t="s">
        <v>645</v>
      </c>
      <c r="S662" t="s">
        <v>2594</v>
      </c>
      <c r="T662" t="s">
        <v>2593</v>
      </c>
    </row>
    <row r="663" spans="1:20" x14ac:dyDescent="0.25">
      <c r="A663" t="s">
        <v>147</v>
      </c>
      <c r="B663" t="s">
        <v>148</v>
      </c>
      <c r="C663">
        <v>33.333333333333336</v>
      </c>
      <c r="D663">
        <v>6</v>
      </c>
      <c r="E663" t="s">
        <v>2595</v>
      </c>
      <c r="F663">
        <v>200</v>
      </c>
      <c r="G663">
        <v>0</v>
      </c>
      <c r="H663" t="s">
        <v>641</v>
      </c>
      <c r="I663" t="s">
        <v>2596</v>
      </c>
      <c r="J663" t="s">
        <v>685</v>
      </c>
      <c r="K663" t="s">
        <v>644</v>
      </c>
      <c r="L663" t="s">
        <v>645</v>
      </c>
      <c r="M663" t="s">
        <v>2597</v>
      </c>
      <c r="N663" t="s">
        <v>644</v>
      </c>
      <c r="O663" t="s">
        <v>647</v>
      </c>
      <c r="P663" t="s">
        <v>5</v>
      </c>
      <c r="Q663" t="s">
        <v>648</v>
      </c>
      <c r="R663" t="s">
        <v>645</v>
      </c>
      <c r="S663" t="s">
        <v>2598</v>
      </c>
      <c r="T663" t="s">
        <v>2597</v>
      </c>
    </row>
    <row r="664" spans="1:20" x14ac:dyDescent="0.25">
      <c r="A664" t="s">
        <v>147</v>
      </c>
      <c r="B664" t="s">
        <v>148</v>
      </c>
      <c r="C664">
        <v>50</v>
      </c>
      <c r="D664">
        <v>6</v>
      </c>
      <c r="E664" t="s">
        <v>2599</v>
      </c>
      <c r="F664">
        <v>200</v>
      </c>
      <c r="G664">
        <v>0</v>
      </c>
      <c r="H664" t="s">
        <v>641</v>
      </c>
      <c r="I664" t="s">
        <v>2600</v>
      </c>
      <c r="J664" t="s">
        <v>783</v>
      </c>
      <c r="K664" t="s">
        <v>644</v>
      </c>
      <c r="L664" t="s">
        <v>645</v>
      </c>
      <c r="M664" t="s">
        <v>2593</v>
      </c>
      <c r="N664" t="s">
        <v>644</v>
      </c>
      <c r="O664" t="s">
        <v>668</v>
      </c>
      <c r="P664" t="s">
        <v>5</v>
      </c>
      <c r="Q664" t="s">
        <v>669</v>
      </c>
      <c r="R664" t="s">
        <v>645</v>
      </c>
      <c r="S664" t="s">
        <v>2601</v>
      </c>
      <c r="T664" t="s">
        <v>2597</v>
      </c>
    </row>
    <row r="665" spans="1:20" x14ac:dyDescent="0.25">
      <c r="A665" t="s">
        <v>638</v>
      </c>
      <c r="B665" t="s">
        <v>639</v>
      </c>
      <c r="C665">
        <v>66</v>
      </c>
      <c r="D665">
        <v>2</v>
      </c>
      <c r="E665" t="s">
        <v>2602</v>
      </c>
      <c r="F665">
        <v>118</v>
      </c>
      <c r="G665">
        <v>18</v>
      </c>
      <c r="H665" t="s">
        <v>641</v>
      </c>
      <c r="I665" t="s">
        <v>2603</v>
      </c>
      <c r="J665" t="s">
        <v>888</v>
      </c>
      <c r="K665" t="s">
        <v>644</v>
      </c>
      <c r="L665" t="s">
        <v>645</v>
      </c>
      <c r="M665" t="s">
        <v>2597</v>
      </c>
      <c r="N665" t="s">
        <v>644</v>
      </c>
      <c r="O665" t="s">
        <v>668</v>
      </c>
      <c r="P665" t="s">
        <v>5</v>
      </c>
      <c r="Q665" t="s">
        <v>669</v>
      </c>
      <c r="R665" t="s">
        <v>645</v>
      </c>
      <c r="S665" t="s">
        <v>2604</v>
      </c>
      <c r="T665" t="s">
        <v>2597</v>
      </c>
    </row>
    <row r="666" spans="1:20" x14ac:dyDescent="0.25">
      <c r="A666" t="s">
        <v>18</v>
      </c>
      <c r="B666" t="s">
        <v>19</v>
      </c>
      <c r="C666">
        <v>68</v>
      </c>
      <c r="D666">
        <v>1</v>
      </c>
      <c r="E666" t="s">
        <v>2602</v>
      </c>
      <c r="F666">
        <v>118</v>
      </c>
      <c r="G666">
        <v>18</v>
      </c>
      <c r="H666" t="s">
        <v>641</v>
      </c>
      <c r="I666" t="s">
        <v>2603</v>
      </c>
      <c r="J666" t="s">
        <v>888</v>
      </c>
      <c r="K666" t="s">
        <v>644</v>
      </c>
      <c r="L666" t="s">
        <v>645</v>
      </c>
      <c r="M666" t="s">
        <v>2597</v>
      </c>
      <c r="N666" t="s">
        <v>644</v>
      </c>
      <c r="O666" t="s">
        <v>668</v>
      </c>
      <c r="P666" t="s">
        <v>5</v>
      </c>
      <c r="Q666" t="s">
        <v>669</v>
      </c>
      <c r="R666" t="s">
        <v>645</v>
      </c>
      <c r="S666" t="s">
        <v>2604</v>
      </c>
      <c r="T666" t="s">
        <v>2597</v>
      </c>
    </row>
    <row r="667" spans="1:20" x14ac:dyDescent="0.25">
      <c r="A667" t="s">
        <v>638</v>
      </c>
      <c r="B667" t="s">
        <v>639</v>
      </c>
      <c r="C667">
        <v>33</v>
      </c>
      <c r="D667">
        <v>5</v>
      </c>
      <c r="E667" t="s">
        <v>2605</v>
      </c>
      <c r="F667">
        <v>330</v>
      </c>
      <c r="G667">
        <v>0</v>
      </c>
      <c r="H667" t="s">
        <v>641</v>
      </c>
      <c r="I667" t="s">
        <v>2606</v>
      </c>
      <c r="J667" t="s">
        <v>2083</v>
      </c>
      <c r="K667" t="s">
        <v>644</v>
      </c>
      <c r="L667" t="s">
        <v>645</v>
      </c>
      <c r="M667" t="s">
        <v>2607</v>
      </c>
      <c r="N667" t="s">
        <v>644</v>
      </c>
      <c r="O667" t="s">
        <v>647</v>
      </c>
      <c r="P667" t="s">
        <v>5</v>
      </c>
      <c r="Q667" t="s">
        <v>648</v>
      </c>
      <c r="R667" t="s">
        <v>645</v>
      </c>
      <c r="S667" t="s">
        <v>2608</v>
      </c>
      <c r="T667" t="s">
        <v>2607</v>
      </c>
    </row>
    <row r="668" spans="1:20" x14ac:dyDescent="0.25">
      <c r="A668" t="s">
        <v>18</v>
      </c>
      <c r="B668" t="s">
        <v>19</v>
      </c>
      <c r="C668">
        <v>33</v>
      </c>
      <c r="D668">
        <v>5</v>
      </c>
      <c r="E668" t="s">
        <v>2605</v>
      </c>
      <c r="F668">
        <v>330</v>
      </c>
      <c r="G668">
        <v>0</v>
      </c>
      <c r="H668" t="s">
        <v>641</v>
      </c>
      <c r="I668" t="s">
        <v>2606</v>
      </c>
      <c r="J668" t="s">
        <v>2083</v>
      </c>
      <c r="K668" t="s">
        <v>644</v>
      </c>
      <c r="L668" t="s">
        <v>645</v>
      </c>
      <c r="M668" t="s">
        <v>2607</v>
      </c>
      <c r="N668" t="s">
        <v>644</v>
      </c>
      <c r="O668" t="s">
        <v>647</v>
      </c>
      <c r="P668" t="s">
        <v>5</v>
      </c>
      <c r="Q668" t="s">
        <v>648</v>
      </c>
      <c r="R668" t="s">
        <v>645</v>
      </c>
      <c r="S668" t="s">
        <v>2608</v>
      </c>
      <c r="T668" t="s">
        <v>2607</v>
      </c>
    </row>
    <row r="669" spans="1:20" x14ac:dyDescent="0.25">
      <c r="A669" t="s">
        <v>18</v>
      </c>
      <c r="B669" t="s">
        <v>19</v>
      </c>
      <c r="C669">
        <v>0</v>
      </c>
      <c r="D669">
        <v>3</v>
      </c>
      <c r="E669" t="s">
        <v>2609</v>
      </c>
      <c r="F669">
        <v>0</v>
      </c>
      <c r="G669">
        <v>0</v>
      </c>
      <c r="H669" t="s">
        <v>673</v>
      </c>
      <c r="I669" t="s">
        <v>2610</v>
      </c>
      <c r="J669" t="s">
        <v>2611</v>
      </c>
      <c r="K669" t="s">
        <v>2612</v>
      </c>
      <c r="L669" t="s">
        <v>2613</v>
      </c>
      <c r="M669" t="s">
        <v>2607</v>
      </c>
      <c r="N669" t="s">
        <v>2012</v>
      </c>
      <c r="O669" t="s">
        <v>1890</v>
      </c>
      <c r="P669" t="s">
        <v>1891</v>
      </c>
      <c r="Q669" t="s">
        <v>1892</v>
      </c>
      <c r="R669" t="s">
        <v>2614</v>
      </c>
      <c r="S669" t="s">
        <v>2615</v>
      </c>
      <c r="T669" t="s">
        <v>2607</v>
      </c>
    </row>
    <row r="670" spans="1:20" x14ac:dyDescent="0.25">
      <c r="A670" t="s">
        <v>147</v>
      </c>
      <c r="B670" t="s">
        <v>148</v>
      </c>
      <c r="C670">
        <v>50</v>
      </c>
      <c r="D670">
        <v>6</v>
      </c>
      <c r="E670" t="s">
        <v>2616</v>
      </c>
      <c r="F670">
        <v>200</v>
      </c>
      <c r="G670">
        <v>0</v>
      </c>
      <c r="H670" t="s">
        <v>641</v>
      </c>
      <c r="I670" t="s">
        <v>2617</v>
      </c>
      <c r="J670" t="s">
        <v>981</v>
      </c>
      <c r="K670" t="s">
        <v>644</v>
      </c>
      <c r="L670" t="s">
        <v>645</v>
      </c>
      <c r="M670" t="s">
        <v>2607</v>
      </c>
      <c r="N670" t="s">
        <v>644</v>
      </c>
      <c r="O670" t="s">
        <v>647</v>
      </c>
      <c r="P670" t="s">
        <v>5</v>
      </c>
      <c r="Q670" t="s">
        <v>648</v>
      </c>
      <c r="R670" t="s">
        <v>645</v>
      </c>
      <c r="S670" t="s">
        <v>2618</v>
      </c>
      <c r="T670" t="s">
        <v>2607</v>
      </c>
    </row>
    <row r="671" spans="1:20" x14ac:dyDescent="0.25">
      <c r="A671" t="s">
        <v>147</v>
      </c>
      <c r="B671" t="s">
        <v>148</v>
      </c>
      <c r="C671">
        <v>50</v>
      </c>
      <c r="D671">
        <v>24</v>
      </c>
      <c r="E671" t="s">
        <v>2619</v>
      </c>
      <c r="F671">
        <v>1100</v>
      </c>
      <c r="G671">
        <v>0</v>
      </c>
      <c r="H671" t="s">
        <v>641</v>
      </c>
      <c r="I671" t="s">
        <v>2620</v>
      </c>
      <c r="J671" t="s">
        <v>745</v>
      </c>
      <c r="K671" t="s">
        <v>644</v>
      </c>
      <c r="L671" t="s">
        <v>645</v>
      </c>
      <c r="M671" t="s">
        <v>2621</v>
      </c>
      <c r="N671" t="s">
        <v>644</v>
      </c>
      <c r="O671" t="s">
        <v>668</v>
      </c>
      <c r="P671" t="s">
        <v>5</v>
      </c>
      <c r="Q671" t="s">
        <v>669</v>
      </c>
      <c r="R671" t="s">
        <v>645</v>
      </c>
      <c r="S671" t="s">
        <v>2622</v>
      </c>
      <c r="T671" t="s">
        <v>2621</v>
      </c>
    </row>
    <row r="672" spans="1:20" x14ac:dyDescent="0.25">
      <c r="A672" t="s">
        <v>638</v>
      </c>
      <c r="B672" t="s">
        <v>639</v>
      </c>
      <c r="C672">
        <v>66</v>
      </c>
      <c r="D672">
        <v>6</v>
      </c>
      <c r="E672" t="s">
        <v>2619</v>
      </c>
      <c r="F672">
        <v>1100</v>
      </c>
      <c r="G672">
        <v>0</v>
      </c>
      <c r="H672" t="s">
        <v>641</v>
      </c>
      <c r="I672" t="s">
        <v>2620</v>
      </c>
      <c r="J672" t="s">
        <v>745</v>
      </c>
      <c r="K672" t="s">
        <v>644</v>
      </c>
      <c r="L672" t="s">
        <v>645</v>
      </c>
      <c r="M672" t="s">
        <v>2621</v>
      </c>
      <c r="N672" t="s">
        <v>644</v>
      </c>
      <c r="O672" t="s">
        <v>668</v>
      </c>
      <c r="P672" t="s">
        <v>5</v>
      </c>
      <c r="Q672" t="s">
        <v>669</v>
      </c>
      <c r="R672" t="s">
        <v>645</v>
      </c>
      <c r="S672" t="s">
        <v>2622</v>
      </c>
      <c r="T672" t="s">
        <v>2621</v>
      </c>
    </row>
    <row r="673" spans="1:20" x14ac:dyDescent="0.25">
      <c r="A673" t="s">
        <v>18</v>
      </c>
      <c r="B673" t="s">
        <v>19</v>
      </c>
      <c r="C673">
        <v>68</v>
      </c>
      <c r="D673">
        <v>3</v>
      </c>
      <c r="E673" t="s">
        <v>2619</v>
      </c>
      <c r="F673">
        <v>1100</v>
      </c>
      <c r="G673">
        <v>0</v>
      </c>
      <c r="H673" t="s">
        <v>641</v>
      </c>
      <c r="I673" t="s">
        <v>2620</v>
      </c>
      <c r="J673" t="s">
        <v>745</v>
      </c>
      <c r="K673" t="s">
        <v>644</v>
      </c>
      <c r="L673" t="s">
        <v>645</v>
      </c>
      <c r="M673" t="s">
        <v>2621</v>
      </c>
      <c r="N673" t="s">
        <v>644</v>
      </c>
      <c r="O673" t="s">
        <v>668</v>
      </c>
      <c r="P673" t="s">
        <v>5</v>
      </c>
      <c r="Q673" t="s">
        <v>669</v>
      </c>
      <c r="R673" t="s">
        <v>645</v>
      </c>
      <c r="S673" t="s">
        <v>2622</v>
      </c>
      <c r="T673" t="s">
        <v>2621</v>
      </c>
    </row>
    <row r="674" spans="1:20" x14ac:dyDescent="0.25">
      <c r="A674" t="s">
        <v>638</v>
      </c>
      <c r="B674" t="s">
        <v>639</v>
      </c>
      <c r="C674">
        <v>33</v>
      </c>
      <c r="D674">
        <v>10</v>
      </c>
      <c r="E674" t="s">
        <v>2623</v>
      </c>
      <c r="F674">
        <v>660</v>
      </c>
      <c r="G674">
        <v>0</v>
      </c>
      <c r="H674" t="s">
        <v>641</v>
      </c>
      <c r="I674" t="s">
        <v>2624</v>
      </c>
      <c r="J674" t="s">
        <v>745</v>
      </c>
      <c r="K674" t="s">
        <v>644</v>
      </c>
      <c r="L674" t="s">
        <v>645</v>
      </c>
      <c r="M674" t="s">
        <v>2625</v>
      </c>
      <c r="N674" t="s">
        <v>644</v>
      </c>
      <c r="O674" t="s">
        <v>647</v>
      </c>
      <c r="P674" t="s">
        <v>5</v>
      </c>
      <c r="Q674" t="s">
        <v>648</v>
      </c>
      <c r="R674" t="s">
        <v>645</v>
      </c>
      <c r="S674" t="s">
        <v>2626</v>
      </c>
      <c r="T674" t="s">
        <v>2625</v>
      </c>
    </row>
    <row r="675" spans="1:20" x14ac:dyDescent="0.25">
      <c r="A675" t="s">
        <v>18</v>
      </c>
      <c r="B675" t="s">
        <v>19</v>
      </c>
      <c r="C675">
        <v>33</v>
      </c>
      <c r="D675">
        <v>10</v>
      </c>
      <c r="E675" t="s">
        <v>2623</v>
      </c>
      <c r="F675">
        <v>660</v>
      </c>
      <c r="G675">
        <v>0</v>
      </c>
      <c r="H675" t="s">
        <v>641</v>
      </c>
      <c r="I675" t="s">
        <v>2624</v>
      </c>
      <c r="J675" t="s">
        <v>745</v>
      </c>
      <c r="K675" t="s">
        <v>644</v>
      </c>
      <c r="L675" t="s">
        <v>645</v>
      </c>
      <c r="M675" t="s">
        <v>2625</v>
      </c>
      <c r="N675" t="s">
        <v>644</v>
      </c>
      <c r="O675" t="s">
        <v>647</v>
      </c>
      <c r="P675" t="s">
        <v>5</v>
      </c>
      <c r="Q675" t="s">
        <v>648</v>
      </c>
      <c r="R675" t="s">
        <v>645</v>
      </c>
      <c r="S675" t="s">
        <v>2626</v>
      </c>
      <c r="T675" t="s">
        <v>2625</v>
      </c>
    </row>
    <row r="676" spans="1:20" x14ac:dyDescent="0.25">
      <c r="A676" t="s">
        <v>638</v>
      </c>
      <c r="B676" t="s">
        <v>639</v>
      </c>
      <c r="C676">
        <v>33</v>
      </c>
      <c r="D676">
        <v>5</v>
      </c>
      <c r="E676" t="s">
        <v>2627</v>
      </c>
      <c r="F676">
        <v>330</v>
      </c>
      <c r="G676">
        <v>0</v>
      </c>
      <c r="H676" t="s">
        <v>641</v>
      </c>
      <c r="I676" t="s">
        <v>2628</v>
      </c>
      <c r="J676" t="s">
        <v>2629</v>
      </c>
      <c r="K676" t="s">
        <v>644</v>
      </c>
      <c r="L676" t="s">
        <v>645</v>
      </c>
      <c r="M676" t="s">
        <v>2625</v>
      </c>
      <c r="N676" t="s">
        <v>644</v>
      </c>
      <c r="O676" t="s">
        <v>668</v>
      </c>
      <c r="P676" t="s">
        <v>5</v>
      </c>
      <c r="Q676" t="s">
        <v>669</v>
      </c>
      <c r="R676" t="s">
        <v>645</v>
      </c>
      <c r="S676" t="s">
        <v>2630</v>
      </c>
      <c r="T676" t="s">
        <v>2625</v>
      </c>
    </row>
    <row r="677" spans="1:20" x14ac:dyDescent="0.25">
      <c r="A677" t="s">
        <v>18</v>
      </c>
      <c r="B677" t="s">
        <v>19</v>
      </c>
      <c r="C677">
        <v>33</v>
      </c>
      <c r="D677">
        <v>5</v>
      </c>
      <c r="E677" t="s">
        <v>2627</v>
      </c>
      <c r="F677">
        <v>330</v>
      </c>
      <c r="G677">
        <v>0</v>
      </c>
      <c r="H677" t="s">
        <v>641</v>
      </c>
      <c r="I677" t="s">
        <v>2628</v>
      </c>
      <c r="J677" t="s">
        <v>2629</v>
      </c>
      <c r="K677" t="s">
        <v>644</v>
      </c>
      <c r="L677" t="s">
        <v>645</v>
      </c>
      <c r="M677" t="s">
        <v>2625</v>
      </c>
      <c r="N677" t="s">
        <v>644</v>
      </c>
      <c r="O677" t="s">
        <v>668</v>
      </c>
      <c r="P677" t="s">
        <v>5</v>
      </c>
      <c r="Q677" t="s">
        <v>669</v>
      </c>
      <c r="R677" t="s">
        <v>645</v>
      </c>
      <c r="S677" t="s">
        <v>2630</v>
      </c>
      <c r="T677" t="s">
        <v>2625</v>
      </c>
    </row>
    <row r="678" spans="1:20" x14ac:dyDescent="0.25">
      <c r="A678" t="s">
        <v>147</v>
      </c>
      <c r="B678" t="s">
        <v>148</v>
      </c>
      <c r="C678">
        <v>50</v>
      </c>
      <c r="D678">
        <v>6</v>
      </c>
      <c r="E678" t="s">
        <v>2631</v>
      </c>
      <c r="F678">
        <v>200</v>
      </c>
      <c r="G678">
        <v>0</v>
      </c>
      <c r="H678" t="s">
        <v>641</v>
      </c>
      <c r="I678" t="s">
        <v>2632</v>
      </c>
      <c r="J678" t="s">
        <v>2633</v>
      </c>
      <c r="K678" t="s">
        <v>644</v>
      </c>
      <c r="L678" t="s">
        <v>645</v>
      </c>
      <c r="M678" t="s">
        <v>2634</v>
      </c>
      <c r="N678" t="s">
        <v>644</v>
      </c>
      <c r="O678" t="s">
        <v>668</v>
      </c>
      <c r="P678" t="s">
        <v>5</v>
      </c>
      <c r="Q678" t="s">
        <v>669</v>
      </c>
      <c r="R678" t="s">
        <v>645</v>
      </c>
      <c r="S678" t="s">
        <v>2635</v>
      </c>
      <c r="T678" t="s">
        <v>2634</v>
      </c>
    </row>
    <row r="679" spans="1:20" x14ac:dyDescent="0.25">
      <c r="A679" t="s">
        <v>147</v>
      </c>
      <c r="B679" t="s">
        <v>148</v>
      </c>
      <c r="C679">
        <v>33.333333333333336</v>
      </c>
      <c r="D679">
        <v>6</v>
      </c>
      <c r="E679" t="s">
        <v>2636</v>
      </c>
      <c r="F679">
        <v>200</v>
      </c>
      <c r="G679">
        <v>0</v>
      </c>
      <c r="H679" t="s">
        <v>729</v>
      </c>
      <c r="I679" t="s">
        <v>2637</v>
      </c>
      <c r="J679" t="s">
        <v>685</v>
      </c>
      <c r="K679" t="s">
        <v>644</v>
      </c>
      <c r="L679" t="s">
        <v>645</v>
      </c>
      <c r="M679" t="s">
        <v>2638</v>
      </c>
      <c r="N679" t="s">
        <v>644</v>
      </c>
      <c r="O679" t="s">
        <v>647</v>
      </c>
      <c r="P679" t="s">
        <v>5</v>
      </c>
      <c r="Q679" t="s">
        <v>648</v>
      </c>
      <c r="R679" t="s">
        <v>645</v>
      </c>
      <c r="S679" t="s">
        <v>2639</v>
      </c>
      <c r="T679" t="s">
        <v>2638</v>
      </c>
    </row>
    <row r="680" spans="1:20" x14ac:dyDescent="0.25">
      <c r="A680" t="s">
        <v>638</v>
      </c>
      <c r="B680" t="s">
        <v>639</v>
      </c>
      <c r="C680">
        <v>33</v>
      </c>
      <c r="D680">
        <v>5</v>
      </c>
      <c r="E680" t="s">
        <v>2640</v>
      </c>
      <c r="F680">
        <v>330</v>
      </c>
      <c r="G680">
        <v>0</v>
      </c>
      <c r="H680" t="s">
        <v>641</v>
      </c>
      <c r="I680" t="s">
        <v>2641</v>
      </c>
      <c r="J680" t="s">
        <v>859</v>
      </c>
      <c r="K680" t="s">
        <v>644</v>
      </c>
      <c r="L680" t="s">
        <v>645</v>
      </c>
      <c r="M680" t="s">
        <v>2638</v>
      </c>
      <c r="N680" t="s">
        <v>644</v>
      </c>
      <c r="O680" t="s">
        <v>647</v>
      </c>
      <c r="P680" t="s">
        <v>5</v>
      </c>
      <c r="Q680" t="s">
        <v>648</v>
      </c>
      <c r="R680" t="s">
        <v>645</v>
      </c>
      <c r="S680" t="s">
        <v>2642</v>
      </c>
      <c r="T680" t="s">
        <v>2638</v>
      </c>
    </row>
    <row r="681" spans="1:20" x14ac:dyDescent="0.25">
      <c r="A681" t="s">
        <v>18</v>
      </c>
      <c r="B681" t="s">
        <v>19</v>
      </c>
      <c r="C681">
        <v>33</v>
      </c>
      <c r="D681">
        <v>5</v>
      </c>
      <c r="E681" t="s">
        <v>2640</v>
      </c>
      <c r="F681">
        <v>330</v>
      </c>
      <c r="G681">
        <v>0</v>
      </c>
      <c r="H681" t="s">
        <v>641</v>
      </c>
      <c r="I681" t="s">
        <v>2641</v>
      </c>
      <c r="J681" t="s">
        <v>859</v>
      </c>
      <c r="K681" t="s">
        <v>644</v>
      </c>
      <c r="L681" t="s">
        <v>645</v>
      </c>
      <c r="M681" t="s">
        <v>2638</v>
      </c>
      <c r="N681" t="s">
        <v>644</v>
      </c>
      <c r="O681" t="s">
        <v>647</v>
      </c>
      <c r="P681" t="s">
        <v>5</v>
      </c>
      <c r="Q681" t="s">
        <v>648</v>
      </c>
      <c r="R681" t="s">
        <v>645</v>
      </c>
      <c r="S681" t="s">
        <v>2642</v>
      </c>
      <c r="T681" t="s">
        <v>2638</v>
      </c>
    </row>
    <row r="682" spans="1:20" x14ac:dyDescent="0.25">
      <c r="A682" t="s">
        <v>2643</v>
      </c>
      <c r="B682" t="s">
        <v>2643</v>
      </c>
      <c r="C682">
        <v>0</v>
      </c>
      <c r="D682">
        <v>1</v>
      </c>
      <c r="E682" t="s">
        <v>2644</v>
      </c>
      <c r="F682">
        <v>199</v>
      </c>
      <c r="G682">
        <v>0</v>
      </c>
      <c r="H682" t="s">
        <v>673</v>
      </c>
      <c r="I682" t="s">
        <v>2645</v>
      </c>
      <c r="J682" t="s">
        <v>2646</v>
      </c>
      <c r="K682" t="s">
        <v>644</v>
      </c>
      <c r="L682" t="s">
        <v>645</v>
      </c>
      <c r="M682" t="s">
        <v>2638</v>
      </c>
      <c r="N682" t="s">
        <v>2012</v>
      </c>
      <c r="O682" t="s">
        <v>2013</v>
      </c>
      <c r="P682" t="s">
        <v>1891</v>
      </c>
      <c r="Q682" t="s">
        <v>1892</v>
      </c>
      <c r="R682" t="s">
        <v>645</v>
      </c>
      <c r="S682" t="s">
        <v>2647</v>
      </c>
      <c r="T682" t="s">
        <v>2638</v>
      </c>
    </row>
    <row r="683" spans="1:20" x14ac:dyDescent="0.25">
      <c r="A683" t="s">
        <v>215</v>
      </c>
      <c r="B683" t="s">
        <v>216</v>
      </c>
      <c r="C683">
        <v>100</v>
      </c>
      <c r="D683">
        <v>1</v>
      </c>
      <c r="E683" t="s">
        <v>2644</v>
      </c>
      <c r="F683">
        <v>199</v>
      </c>
      <c r="G683">
        <v>0</v>
      </c>
      <c r="H683" t="s">
        <v>673</v>
      </c>
      <c r="I683" t="s">
        <v>2645</v>
      </c>
      <c r="J683" t="s">
        <v>2646</v>
      </c>
      <c r="K683" t="s">
        <v>644</v>
      </c>
      <c r="L683" t="s">
        <v>645</v>
      </c>
      <c r="M683" t="s">
        <v>2638</v>
      </c>
      <c r="N683" t="s">
        <v>2012</v>
      </c>
      <c r="O683" t="s">
        <v>2013</v>
      </c>
      <c r="P683" t="s">
        <v>1891</v>
      </c>
      <c r="Q683" t="s">
        <v>1892</v>
      </c>
      <c r="R683" t="s">
        <v>645</v>
      </c>
      <c r="S683" t="s">
        <v>2647</v>
      </c>
      <c r="T683" t="s">
        <v>2638</v>
      </c>
    </row>
    <row r="684" spans="1:20" x14ac:dyDescent="0.25">
      <c r="A684" t="s">
        <v>147</v>
      </c>
      <c r="B684" t="s">
        <v>148</v>
      </c>
      <c r="C684">
        <v>50</v>
      </c>
      <c r="D684">
        <v>6</v>
      </c>
      <c r="E684" t="s">
        <v>2644</v>
      </c>
      <c r="F684">
        <v>200</v>
      </c>
      <c r="G684">
        <v>0</v>
      </c>
      <c r="H684" t="s">
        <v>641</v>
      </c>
      <c r="I684" t="s">
        <v>2648</v>
      </c>
      <c r="J684" t="s">
        <v>643</v>
      </c>
      <c r="K684" t="s">
        <v>644</v>
      </c>
      <c r="L684" t="s">
        <v>645</v>
      </c>
      <c r="M684" t="s">
        <v>2649</v>
      </c>
      <c r="N684" t="s">
        <v>644</v>
      </c>
      <c r="O684" t="s">
        <v>647</v>
      </c>
      <c r="P684" t="s">
        <v>5</v>
      </c>
      <c r="Q684" t="s">
        <v>648</v>
      </c>
      <c r="R684" t="s">
        <v>645</v>
      </c>
      <c r="S684" t="s">
        <v>2650</v>
      </c>
      <c r="T684" t="s">
        <v>2638</v>
      </c>
    </row>
    <row r="685" spans="1:20" x14ac:dyDescent="0.25">
      <c r="A685" t="s">
        <v>294</v>
      </c>
      <c r="B685" t="s">
        <v>295</v>
      </c>
      <c r="C685">
        <v>100</v>
      </c>
      <c r="D685">
        <v>1</v>
      </c>
      <c r="E685" t="s">
        <v>2644</v>
      </c>
      <c r="F685">
        <v>199</v>
      </c>
      <c r="G685">
        <v>0</v>
      </c>
      <c r="H685" t="s">
        <v>673</v>
      </c>
      <c r="I685" t="s">
        <v>2645</v>
      </c>
      <c r="J685" t="s">
        <v>2646</v>
      </c>
      <c r="K685" t="s">
        <v>644</v>
      </c>
      <c r="L685" t="s">
        <v>645</v>
      </c>
      <c r="M685" t="s">
        <v>2638</v>
      </c>
      <c r="N685" t="s">
        <v>2012</v>
      </c>
      <c r="O685" t="s">
        <v>2013</v>
      </c>
      <c r="P685" t="s">
        <v>1891</v>
      </c>
      <c r="Q685" t="s">
        <v>1892</v>
      </c>
      <c r="R685" t="s">
        <v>645</v>
      </c>
      <c r="S685" t="s">
        <v>2647</v>
      </c>
      <c r="T685" t="s">
        <v>2638</v>
      </c>
    </row>
    <row r="686" spans="1:20" x14ac:dyDescent="0.25">
      <c r="A686" t="s">
        <v>147</v>
      </c>
      <c r="B686" t="s">
        <v>148</v>
      </c>
      <c r="C686">
        <v>50</v>
      </c>
      <c r="D686">
        <v>6</v>
      </c>
      <c r="E686" t="s">
        <v>2651</v>
      </c>
      <c r="F686">
        <v>200</v>
      </c>
      <c r="G686">
        <v>0</v>
      </c>
      <c r="H686" t="s">
        <v>641</v>
      </c>
      <c r="I686" t="s">
        <v>2652</v>
      </c>
      <c r="J686" t="s">
        <v>771</v>
      </c>
      <c r="K686" t="s">
        <v>644</v>
      </c>
      <c r="L686" t="s">
        <v>645</v>
      </c>
      <c r="M686" t="s">
        <v>2649</v>
      </c>
      <c r="N686" t="s">
        <v>644</v>
      </c>
      <c r="O686" t="s">
        <v>668</v>
      </c>
      <c r="P686" t="s">
        <v>5</v>
      </c>
      <c r="Q686" t="s">
        <v>669</v>
      </c>
      <c r="R686" t="s">
        <v>645</v>
      </c>
      <c r="S686" t="s">
        <v>2653</v>
      </c>
      <c r="T686" t="s">
        <v>2638</v>
      </c>
    </row>
    <row r="687" spans="1:20" x14ac:dyDescent="0.25">
      <c r="A687" t="s">
        <v>147</v>
      </c>
      <c r="B687" t="s">
        <v>148</v>
      </c>
      <c r="C687">
        <v>40</v>
      </c>
      <c r="D687">
        <v>10</v>
      </c>
      <c r="E687" t="s">
        <v>2654</v>
      </c>
      <c r="F687">
        <v>330</v>
      </c>
      <c r="G687">
        <v>0</v>
      </c>
      <c r="H687" t="s">
        <v>641</v>
      </c>
      <c r="I687" t="s">
        <v>2655</v>
      </c>
      <c r="J687" t="s">
        <v>708</v>
      </c>
      <c r="K687" t="s">
        <v>644</v>
      </c>
      <c r="L687" t="s">
        <v>645</v>
      </c>
      <c r="M687" t="s">
        <v>2656</v>
      </c>
      <c r="N687" t="s">
        <v>644</v>
      </c>
      <c r="O687" t="s">
        <v>647</v>
      </c>
      <c r="P687" t="s">
        <v>5</v>
      </c>
      <c r="Q687" t="s">
        <v>648</v>
      </c>
      <c r="R687" t="s">
        <v>645</v>
      </c>
      <c r="S687" t="s">
        <v>2657</v>
      </c>
      <c r="T687" t="s">
        <v>2649</v>
      </c>
    </row>
    <row r="688" spans="1:20" x14ac:dyDescent="0.25">
      <c r="A688" t="s">
        <v>147</v>
      </c>
      <c r="B688" t="s">
        <v>148</v>
      </c>
      <c r="C688">
        <v>50</v>
      </c>
      <c r="D688">
        <v>6</v>
      </c>
      <c r="E688" t="s">
        <v>2658</v>
      </c>
      <c r="F688">
        <v>200</v>
      </c>
      <c r="G688">
        <v>0</v>
      </c>
      <c r="H688" t="s">
        <v>641</v>
      </c>
      <c r="I688" t="s">
        <v>2659</v>
      </c>
      <c r="J688" t="s">
        <v>2660</v>
      </c>
      <c r="K688" t="s">
        <v>644</v>
      </c>
      <c r="L688" t="s">
        <v>645</v>
      </c>
      <c r="M688" t="s">
        <v>2661</v>
      </c>
      <c r="N688" t="s">
        <v>644</v>
      </c>
      <c r="O688" t="s">
        <v>647</v>
      </c>
      <c r="P688" t="s">
        <v>5</v>
      </c>
      <c r="Q688" t="s">
        <v>648</v>
      </c>
      <c r="R688" t="s">
        <v>645</v>
      </c>
      <c r="S688" t="s">
        <v>2662</v>
      </c>
      <c r="T688" t="s">
        <v>2649</v>
      </c>
    </row>
    <row r="689" spans="1:20" x14ac:dyDescent="0.25">
      <c r="A689" t="s">
        <v>147</v>
      </c>
      <c r="B689" t="s">
        <v>148</v>
      </c>
      <c r="C689">
        <v>50</v>
      </c>
      <c r="D689">
        <v>12</v>
      </c>
      <c r="E689" t="s">
        <v>2663</v>
      </c>
      <c r="F689">
        <v>400</v>
      </c>
      <c r="G689">
        <v>0</v>
      </c>
      <c r="H689" t="s">
        <v>641</v>
      </c>
      <c r="I689" t="s">
        <v>2664</v>
      </c>
      <c r="J689" t="s">
        <v>736</v>
      </c>
      <c r="K689" t="s">
        <v>644</v>
      </c>
      <c r="L689" t="s">
        <v>645</v>
      </c>
      <c r="M689" t="s">
        <v>2661</v>
      </c>
      <c r="N689" t="s">
        <v>644</v>
      </c>
      <c r="O689" t="s">
        <v>668</v>
      </c>
      <c r="P689" t="s">
        <v>5</v>
      </c>
      <c r="Q689" t="s">
        <v>669</v>
      </c>
      <c r="R689" t="s">
        <v>645</v>
      </c>
      <c r="S689" t="s">
        <v>2665</v>
      </c>
      <c r="T689" t="s">
        <v>2649</v>
      </c>
    </row>
    <row r="690" spans="1:20" x14ac:dyDescent="0.25">
      <c r="A690" t="s">
        <v>147</v>
      </c>
      <c r="B690" t="s">
        <v>148</v>
      </c>
      <c r="C690">
        <v>33.333333333333336</v>
      </c>
      <c r="D690">
        <v>3</v>
      </c>
      <c r="E690" t="s">
        <v>2666</v>
      </c>
      <c r="F690">
        <v>100</v>
      </c>
      <c r="G690">
        <v>0</v>
      </c>
      <c r="H690" t="s">
        <v>641</v>
      </c>
      <c r="I690" t="s">
        <v>2667</v>
      </c>
      <c r="J690" t="s">
        <v>2049</v>
      </c>
      <c r="K690" t="s">
        <v>644</v>
      </c>
      <c r="L690" t="s">
        <v>645</v>
      </c>
      <c r="M690" t="s">
        <v>2668</v>
      </c>
      <c r="N690" t="s">
        <v>644</v>
      </c>
      <c r="O690" t="s">
        <v>668</v>
      </c>
      <c r="P690" t="s">
        <v>5</v>
      </c>
      <c r="Q690" t="s">
        <v>669</v>
      </c>
      <c r="R690" t="s">
        <v>645</v>
      </c>
      <c r="S690" t="s">
        <v>2669</v>
      </c>
      <c r="T690" t="s">
        <v>2649</v>
      </c>
    </row>
    <row r="691" spans="1:20" x14ac:dyDescent="0.25">
      <c r="A691" t="s">
        <v>147</v>
      </c>
      <c r="B691" t="s">
        <v>148</v>
      </c>
      <c r="C691">
        <v>33.333333333333336</v>
      </c>
      <c r="D691">
        <v>3</v>
      </c>
      <c r="E691" t="s">
        <v>2670</v>
      </c>
      <c r="F691">
        <v>100</v>
      </c>
      <c r="G691">
        <v>0</v>
      </c>
      <c r="H691" t="s">
        <v>641</v>
      </c>
      <c r="I691" t="s">
        <v>2671</v>
      </c>
      <c r="J691" t="s">
        <v>888</v>
      </c>
      <c r="K691" t="s">
        <v>644</v>
      </c>
      <c r="L691" t="s">
        <v>645</v>
      </c>
      <c r="M691" t="s">
        <v>2672</v>
      </c>
      <c r="N691" t="s">
        <v>644</v>
      </c>
      <c r="O691" t="s">
        <v>647</v>
      </c>
      <c r="P691" t="s">
        <v>5</v>
      </c>
      <c r="Q691" t="s">
        <v>648</v>
      </c>
      <c r="R691" t="s">
        <v>645</v>
      </c>
      <c r="S691" t="s">
        <v>2673</v>
      </c>
      <c r="T691" t="s">
        <v>2649</v>
      </c>
    </row>
    <row r="692" spans="1:20" x14ac:dyDescent="0.25">
      <c r="A692" t="s">
        <v>147</v>
      </c>
      <c r="B692" t="s">
        <v>148</v>
      </c>
      <c r="C692">
        <v>33.333333333333336</v>
      </c>
      <c r="D692">
        <v>3</v>
      </c>
      <c r="E692" t="s">
        <v>2674</v>
      </c>
      <c r="F692">
        <v>100</v>
      </c>
      <c r="G692">
        <v>0</v>
      </c>
      <c r="H692" t="s">
        <v>641</v>
      </c>
      <c r="I692" t="s">
        <v>2675</v>
      </c>
      <c r="J692" t="s">
        <v>685</v>
      </c>
      <c r="K692" t="s">
        <v>644</v>
      </c>
      <c r="L692" t="s">
        <v>645</v>
      </c>
      <c r="M692" t="s">
        <v>2672</v>
      </c>
      <c r="N692" t="s">
        <v>644</v>
      </c>
      <c r="O692" t="s">
        <v>647</v>
      </c>
      <c r="P692" t="s">
        <v>5</v>
      </c>
      <c r="Q692" t="s">
        <v>648</v>
      </c>
      <c r="R692" t="s">
        <v>645</v>
      </c>
      <c r="S692" t="s">
        <v>2676</v>
      </c>
      <c r="T692" t="s">
        <v>2649</v>
      </c>
    </row>
    <row r="693" spans="1:20" x14ac:dyDescent="0.25">
      <c r="A693" t="s">
        <v>147</v>
      </c>
      <c r="B693" t="s">
        <v>148</v>
      </c>
      <c r="C693">
        <v>50</v>
      </c>
      <c r="D693">
        <v>6</v>
      </c>
      <c r="E693" t="s">
        <v>2677</v>
      </c>
      <c r="F693">
        <v>200</v>
      </c>
      <c r="G693">
        <v>0</v>
      </c>
      <c r="H693" t="s">
        <v>641</v>
      </c>
      <c r="I693" t="s">
        <v>2678</v>
      </c>
      <c r="J693" t="s">
        <v>1414</v>
      </c>
      <c r="K693" t="s">
        <v>644</v>
      </c>
      <c r="L693" t="s">
        <v>645</v>
      </c>
      <c r="M693" t="s">
        <v>2668</v>
      </c>
      <c r="N693" t="s">
        <v>644</v>
      </c>
      <c r="O693" t="s">
        <v>668</v>
      </c>
      <c r="P693" t="s">
        <v>5</v>
      </c>
      <c r="Q693" t="s">
        <v>669</v>
      </c>
      <c r="R693" t="s">
        <v>645</v>
      </c>
      <c r="S693" t="s">
        <v>2679</v>
      </c>
      <c r="T693" t="s">
        <v>2649</v>
      </c>
    </row>
    <row r="694" spans="1:20" x14ac:dyDescent="0.25">
      <c r="A694" t="s">
        <v>147</v>
      </c>
      <c r="B694" t="s">
        <v>148</v>
      </c>
      <c r="C694">
        <v>40</v>
      </c>
      <c r="D694">
        <v>10</v>
      </c>
      <c r="E694" t="s">
        <v>2680</v>
      </c>
      <c r="F694">
        <v>330</v>
      </c>
      <c r="G694">
        <v>0</v>
      </c>
      <c r="H694" t="s">
        <v>641</v>
      </c>
      <c r="I694" t="s">
        <v>2681</v>
      </c>
      <c r="J694" t="s">
        <v>864</v>
      </c>
      <c r="K694" t="s">
        <v>644</v>
      </c>
      <c r="L694" t="s">
        <v>645</v>
      </c>
      <c r="M694" t="s">
        <v>2682</v>
      </c>
      <c r="N694" t="s">
        <v>644</v>
      </c>
      <c r="O694" t="s">
        <v>668</v>
      </c>
      <c r="P694" t="s">
        <v>5</v>
      </c>
      <c r="Q694" t="s">
        <v>669</v>
      </c>
      <c r="R694" t="s">
        <v>645</v>
      </c>
      <c r="S694" t="s">
        <v>2683</v>
      </c>
      <c r="T694" t="s">
        <v>2649</v>
      </c>
    </row>
    <row r="695" spans="1:20" x14ac:dyDescent="0.25">
      <c r="A695" t="s">
        <v>2643</v>
      </c>
      <c r="B695" t="s">
        <v>2643</v>
      </c>
      <c r="C695">
        <v>0</v>
      </c>
      <c r="D695">
        <v>1</v>
      </c>
      <c r="E695" t="s">
        <v>2684</v>
      </c>
      <c r="F695">
        <v>199</v>
      </c>
      <c r="G695">
        <v>0</v>
      </c>
      <c r="H695" t="s">
        <v>673</v>
      </c>
      <c r="I695" t="s">
        <v>2685</v>
      </c>
      <c r="J695" t="s">
        <v>2686</v>
      </c>
      <c r="K695" t="s">
        <v>2687</v>
      </c>
      <c r="L695" t="s">
        <v>2688</v>
      </c>
      <c r="M695" t="s">
        <v>2689</v>
      </c>
      <c r="N695" t="s">
        <v>2012</v>
      </c>
      <c r="O695" t="s">
        <v>1890</v>
      </c>
      <c r="P695" t="s">
        <v>1891</v>
      </c>
      <c r="Q695" t="s">
        <v>1892</v>
      </c>
      <c r="R695" t="s">
        <v>645</v>
      </c>
      <c r="S695" t="s">
        <v>2690</v>
      </c>
      <c r="T695" t="s">
        <v>2649</v>
      </c>
    </row>
    <row r="696" spans="1:20" x14ac:dyDescent="0.25">
      <c r="A696" t="s">
        <v>518</v>
      </c>
      <c r="B696" t="s">
        <v>616</v>
      </c>
      <c r="C696">
        <v>100</v>
      </c>
      <c r="D696">
        <v>1</v>
      </c>
      <c r="E696" t="s">
        <v>2684</v>
      </c>
      <c r="F696">
        <v>199</v>
      </c>
      <c r="G696">
        <v>0</v>
      </c>
      <c r="H696" t="s">
        <v>673</v>
      </c>
      <c r="I696" t="s">
        <v>2685</v>
      </c>
      <c r="J696" t="s">
        <v>2686</v>
      </c>
      <c r="K696" t="s">
        <v>2687</v>
      </c>
      <c r="L696" t="s">
        <v>2688</v>
      </c>
      <c r="M696" t="s">
        <v>2689</v>
      </c>
      <c r="N696" t="s">
        <v>2012</v>
      </c>
      <c r="O696" t="s">
        <v>1890</v>
      </c>
      <c r="P696" t="s">
        <v>1891</v>
      </c>
      <c r="Q696" t="s">
        <v>1892</v>
      </c>
      <c r="R696" t="s">
        <v>645</v>
      </c>
      <c r="S696" t="s">
        <v>2690</v>
      </c>
      <c r="T696" t="s">
        <v>2649</v>
      </c>
    </row>
    <row r="697" spans="1:20" x14ac:dyDescent="0.25">
      <c r="A697" t="s">
        <v>215</v>
      </c>
      <c r="B697" t="s">
        <v>216</v>
      </c>
      <c r="C697">
        <v>100</v>
      </c>
      <c r="D697">
        <v>1</v>
      </c>
      <c r="E697" t="s">
        <v>2684</v>
      </c>
      <c r="F697">
        <v>199</v>
      </c>
      <c r="G697">
        <v>0</v>
      </c>
      <c r="H697" t="s">
        <v>673</v>
      </c>
      <c r="I697" t="s">
        <v>2685</v>
      </c>
      <c r="J697" t="s">
        <v>2686</v>
      </c>
      <c r="K697" t="s">
        <v>2687</v>
      </c>
      <c r="L697" t="s">
        <v>2688</v>
      </c>
      <c r="M697" t="s">
        <v>2689</v>
      </c>
      <c r="N697" t="s">
        <v>2012</v>
      </c>
      <c r="O697" t="s">
        <v>1890</v>
      </c>
      <c r="P697" t="s">
        <v>1891</v>
      </c>
      <c r="Q697" t="s">
        <v>1892</v>
      </c>
      <c r="R697" t="s">
        <v>645</v>
      </c>
      <c r="S697" t="s">
        <v>2690</v>
      </c>
      <c r="T697" t="s">
        <v>2656</v>
      </c>
    </row>
    <row r="698" spans="1:20" x14ac:dyDescent="0.25">
      <c r="A698" t="s">
        <v>147</v>
      </c>
      <c r="B698" t="s">
        <v>148</v>
      </c>
      <c r="C698">
        <v>50</v>
      </c>
      <c r="D698">
        <v>6</v>
      </c>
      <c r="E698" t="s">
        <v>2691</v>
      </c>
      <c r="F698">
        <v>200</v>
      </c>
      <c r="G698">
        <v>0</v>
      </c>
      <c r="H698" t="s">
        <v>641</v>
      </c>
      <c r="I698" t="s">
        <v>2692</v>
      </c>
      <c r="J698" t="s">
        <v>989</v>
      </c>
      <c r="K698" t="s">
        <v>644</v>
      </c>
      <c r="L698" t="s">
        <v>645</v>
      </c>
      <c r="M698" t="s">
        <v>2693</v>
      </c>
      <c r="N698" t="s">
        <v>644</v>
      </c>
      <c r="O698" t="s">
        <v>647</v>
      </c>
      <c r="P698" t="s">
        <v>5</v>
      </c>
      <c r="Q698" t="s">
        <v>648</v>
      </c>
      <c r="R698" t="s">
        <v>645</v>
      </c>
      <c r="S698" t="s">
        <v>2694</v>
      </c>
      <c r="T698" t="s">
        <v>2656</v>
      </c>
    </row>
    <row r="699" spans="1:20" x14ac:dyDescent="0.25">
      <c r="A699" t="s">
        <v>147</v>
      </c>
      <c r="B699" t="s">
        <v>148</v>
      </c>
      <c r="C699">
        <v>50</v>
      </c>
      <c r="D699">
        <v>6</v>
      </c>
      <c r="E699" t="s">
        <v>2695</v>
      </c>
      <c r="F699">
        <v>200</v>
      </c>
      <c r="G699">
        <v>0</v>
      </c>
      <c r="H699" t="s">
        <v>641</v>
      </c>
      <c r="I699" t="s">
        <v>2696</v>
      </c>
      <c r="J699" t="s">
        <v>666</v>
      </c>
      <c r="K699" t="s">
        <v>644</v>
      </c>
      <c r="L699" t="s">
        <v>645</v>
      </c>
      <c r="M699" t="s">
        <v>2693</v>
      </c>
      <c r="N699" t="s">
        <v>644</v>
      </c>
      <c r="O699" t="s">
        <v>668</v>
      </c>
      <c r="P699" t="s">
        <v>5</v>
      </c>
      <c r="Q699" t="s">
        <v>669</v>
      </c>
      <c r="R699" t="s">
        <v>645</v>
      </c>
      <c r="S699" t="s">
        <v>2697</v>
      </c>
      <c r="T699" t="s">
        <v>2656</v>
      </c>
    </row>
    <row r="700" spans="1:20" x14ac:dyDescent="0.25">
      <c r="A700" t="s">
        <v>147</v>
      </c>
      <c r="B700" t="s">
        <v>148</v>
      </c>
      <c r="C700">
        <v>33.333333333333336</v>
      </c>
      <c r="D700">
        <v>3</v>
      </c>
      <c r="E700" t="s">
        <v>2698</v>
      </c>
      <c r="F700">
        <v>100</v>
      </c>
      <c r="G700">
        <v>0</v>
      </c>
      <c r="H700" t="s">
        <v>641</v>
      </c>
      <c r="I700" t="s">
        <v>2699</v>
      </c>
      <c r="J700" t="s">
        <v>1155</v>
      </c>
      <c r="K700" t="s">
        <v>644</v>
      </c>
      <c r="L700" t="s">
        <v>645</v>
      </c>
      <c r="M700" t="s">
        <v>2693</v>
      </c>
      <c r="N700" t="s">
        <v>644</v>
      </c>
      <c r="O700" t="s">
        <v>668</v>
      </c>
      <c r="P700" t="s">
        <v>5</v>
      </c>
      <c r="Q700" t="s">
        <v>669</v>
      </c>
      <c r="R700" t="s">
        <v>645</v>
      </c>
      <c r="S700" t="s">
        <v>2700</v>
      </c>
      <c r="T700" t="s">
        <v>2656</v>
      </c>
    </row>
    <row r="701" spans="1:20" x14ac:dyDescent="0.25">
      <c r="A701" t="s">
        <v>147</v>
      </c>
      <c r="B701" t="s">
        <v>148</v>
      </c>
      <c r="C701">
        <v>33.333333333333336</v>
      </c>
      <c r="D701">
        <v>3</v>
      </c>
      <c r="E701" t="s">
        <v>2701</v>
      </c>
      <c r="F701">
        <v>100</v>
      </c>
      <c r="G701">
        <v>0</v>
      </c>
      <c r="H701" t="s">
        <v>641</v>
      </c>
      <c r="I701" t="s">
        <v>2702</v>
      </c>
      <c r="J701" t="s">
        <v>801</v>
      </c>
      <c r="K701" t="s">
        <v>644</v>
      </c>
      <c r="L701" t="s">
        <v>645</v>
      </c>
      <c r="M701" t="s">
        <v>2693</v>
      </c>
      <c r="N701" t="s">
        <v>644</v>
      </c>
      <c r="O701" t="s">
        <v>668</v>
      </c>
      <c r="P701" t="s">
        <v>5</v>
      </c>
      <c r="Q701" t="s">
        <v>669</v>
      </c>
      <c r="R701" t="s">
        <v>645</v>
      </c>
      <c r="S701" t="s">
        <v>2703</v>
      </c>
      <c r="T701" t="s">
        <v>2656</v>
      </c>
    </row>
    <row r="702" spans="1:20" x14ac:dyDescent="0.25">
      <c r="A702" t="s">
        <v>147</v>
      </c>
      <c r="B702" t="s">
        <v>148</v>
      </c>
      <c r="C702">
        <v>33.333333333333336</v>
      </c>
      <c r="D702">
        <v>3</v>
      </c>
      <c r="E702" t="s">
        <v>2704</v>
      </c>
      <c r="F702">
        <v>100</v>
      </c>
      <c r="G702">
        <v>0</v>
      </c>
      <c r="H702" t="s">
        <v>641</v>
      </c>
      <c r="I702" t="s">
        <v>2705</v>
      </c>
      <c r="J702" t="s">
        <v>900</v>
      </c>
      <c r="K702" t="s">
        <v>644</v>
      </c>
      <c r="L702" t="s">
        <v>645</v>
      </c>
      <c r="M702" t="s">
        <v>2693</v>
      </c>
      <c r="N702" t="s">
        <v>644</v>
      </c>
      <c r="O702" t="s">
        <v>668</v>
      </c>
      <c r="P702" t="s">
        <v>5</v>
      </c>
      <c r="Q702" t="s">
        <v>669</v>
      </c>
      <c r="R702" t="s">
        <v>645</v>
      </c>
      <c r="S702" t="s">
        <v>2706</v>
      </c>
      <c r="T702" t="s">
        <v>2656</v>
      </c>
    </row>
    <row r="703" spans="1:20" x14ac:dyDescent="0.25">
      <c r="A703" t="s">
        <v>147</v>
      </c>
      <c r="B703" t="s">
        <v>148</v>
      </c>
      <c r="C703">
        <v>33.333333333333336</v>
      </c>
      <c r="D703">
        <v>3</v>
      </c>
      <c r="E703" t="s">
        <v>2707</v>
      </c>
      <c r="F703">
        <v>100</v>
      </c>
      <c r="G703">
        <v>0</v>
      </c>
      <c r="H703" t="s">
        <v>641</v>
      </c>
      <c r="I703" t="s">
        <v>2708</v>
      </c>
      <c r="J703" t="s">
        <v>745</v>
      </c>
      <c r="K703" t="s">
        <v>644</v>
      </c>
      <c r="L703" t="s">
        <v>645</v>
      </c>
      <c r="M703" t="s">
        <v>2709</v>
      </c>
      <c r="N703" t="s">
        <v>644</v>
      </c>
      <c r="O703" t="s">
        <v>668</v>
      </c>
      <c r="P703" t="s">
        <v>5</v>
      </c>
      <c r="Q703" t="s">
        <v>669</v>
      </c>
      <c r="R703" t="s">
        <v>2710</v>
      </c>
      <c r="S703" t="s">
        <v>2711</v>
      </c>
      <c r="T703" t="s">
        <v>2656</v>
      </c>
    </row>
    <row r="704" spans="1:20" x14ac:dyDescent="0.25">
      <c r="A704" t="s">
        <v>147</v>
      </c>
      <c r="B704" t="s">
        <v>148</v>
      </c>
      <c r="C704">
        <v>33.333333333333336</v>
      </c>
      <c r="D704">
        <v>3</v>
      </c>
      <c r="E704" t="s">
        <v>2712</v>
      </c>
      <c r="F704">
        <v>100</v>
      </c>
      <c r="G704">
        <v>0</v>
      </c>
      <c r="H704" t="s">
        <v>641</v>
      </c>
      <c r="I704" t="s">
        <v>2713</v>
      </c>
      <c r="J704" t="s">
        <v>1520</v>
      </c>
      <c r="K704" t="s">
        <v>644</v>
      </c>
      <c r="L704" t="s">
        <v>645</v>
      </c>
      <c r="M704" t="s">
        <v>2709</v>
      </c>
      <c r="N704" t="s">
        <v>644</v>
      </c>
      <c r="O704" t="s">
        <v>668</v>
      </c>
      <c r="P704" t="s">
        <v>5</v>
      </c>
      <c r="Q704" t="s">
        <v>669</v>
      </c>
      <c r="R704" t="s">
        <v>645</v>
      </c>
      <c r="S704" t="s">
        <v>2714</v>
      </c>
      <c r="T704" t="s">
        <v>2656</v>
      </c>
    </row>
    <row r="705" spans="1:20" x14ac:dyDescent="0.25">
      <c r="A705" t="s">
        <v>147</v>
      </c>
      <c r="B705" t="s">
        <v>148</v>
      </c>
      <c r="C705">
        <v>33.333333333333336</v>
      </c>
      <c r="D705">
        <v>3</v>
      </c>
      <c r="E705" t="s">
        <v>2715</v>
      </c>
      <c r="F705">
        <v>100</v>
      </c>
      <c r="G705">
        <v>0</v>
      </c>
      <c r="H705" t="s">
        <v>641</v>
      </c>
      <c r="I705" t="s">
        <v>2716</v>
      </c>
      <c r="J705" t="s">
        <v>708</v>
      </c>
      <c r="K705" t="s">
        <v>644</v>
      </c>
      <c r="L705" t="s">
        <v>645</v>
      </c>
      <c r="M705" t="s">
        <v>2717</v>
      </c>
      <c r="N705" t="s">
        <v>644</v>
      </c>
      <c r="O705" t="s">
        <v>668</v>
      </c>
      <c r="P705" t="s">
        <v>5</v>
      </c>
      <c r="Q705" t="s">
        <v>669</v>
      </c>
      <c r="R705" t="s">
        <v>645</v>
      </c>
      <c r="S705" t="s">
        <v>2718</v>
      </c>
      <c r="T705" t="s">
        <v>2661</v>
      </c>
    </row>
    <row r="706" spans="1:20" x14ac:dyDescent="0.25">
      <c r="A706" t="s">
        <v>240</v>
      </c>
      <c r="B706" t="s">
        <v>246</v>
      </c>
      <c r="C706">
        <v>139</v>
      </c>
      <c r="D706">
        <v>4</v>
      </c>
      <c r="E706" t="s">
        <v>2719</v>
      </c>
      <c r="F706">
        <v>399</v>
      </c>
      <c r="G706">
        <v>0</v>
      </c>
      <c r="H706" t="s">
        <v>2006</v>
      </c>
      <c r="I706" t="s">
        <v>2720</v>
      </c>
      <c r="J706" t="s">
        <v>2721</v>
      </c>
      <c r="K706" t="s">
        <v>2722</v>
      </c>
      <c r="L706" t="s">
        <v>2723</v>
      </c>
      <c r="M706" t="s">
        <v>2656</v>
      </c>
      <c r="N706" t="s">
        <v>2012</v>
      </c>
      <c r="O706" t="s">
        <v>2013</v>
      </c>
      <c r="P706" t="s">
        <v>1891</v>
      </c>
      <c r="Q706" t="s">
        <v>1892</v>
      </c>
      <c r="R706" t="s">
        <v>645</v>
      </c>
      <c r="S706" t="s">
        <v>2724</v>
      </c>
      <c r="T706" t="s">
        <v>2661</v>
      </c>
    </row>
    <row r="707" spans="1:20" x14ac:dyDescent="0.25">
      <c r="A707" t="s">
        <v>147</v>
      </c>
      <c r="B707" t="s">
        <v>148</v>
      </c>
      <c r="C707">
        <v>33.333333333333336</v>
      </c>
      <c r="D707">
        <v>6</v>
      </c>
      <c r="E707" t="s">
        <v>2725</v>
      </c>
      <c r="F707">
        <v>200</v>
      </c>
      <c r="G707">
        <v>0</v>
      </c>
      <c r="H707" t="s">
        <v>641</v>
      </c>
      <c r="I707" t="s">
        <v>2726</v>
      </c>
      <c r="J707" t="s">
        <v>989</v>
      </c>
      <c r="K707" t="s">
        <v>644</v>
      </c>
      <c r="L707" t="s">
        <v>645</v>
      </c>
      <c r="M707" t="s">
        <v>2717</v>
      </c>
      <c r="N707" t="s">
        <v>644</v>
      </c>
      <c r="O707" t="s">
        <v>668</v>
      </c>
      <c r="P707" t="s">
        <v>5</v>
      </c>
      <c r="Q707" t="s">
        <v>669</v>
      </c>
      <c r="R707" t="s">
        <v>645</v>
      </c>
      <c r="S707" t="s">
        <v>2727</v>
      </c>
      <c r="T707" t="s">
        <v>2661</v>
      </c>
    </row>
    <row r="708" spans="1:20" x14ac:dyDescent="0.25">
      <c r="A708" t="s">
        <v>240</v>
      </c>
      <c r="B708" t="s">
        <v>246</v>
      </c>
      <c r="C708">
        <v>139</v>
      </c>
      <c r="D708">
        <v>1</v>
      </c>
      <c r="E708" t="s">
        <v>2728</v>
      </c>
      <c r="F708">
        <v>108.99</v>
      </c>
      <c r="G708">
        <v>0</v>
      </c>
      <c r="H708" t="s">
        <v>641</v>
      </c>
      <c r="I708" t="s">
        <v>2729</v>
      </c>
      <c r="J708" t="s">
        <v>708</v>
      </c>
      <c r="K708" t="s">
        <v>644</v>
      </c>
      <c r="L708" t="s">
        <v>645</v>
      </c>
      <c r="M708" t="s">
        <v>2730</v>
      </c>
      <c r="N708" t="s">
        <v>644</v>
      </c>
      <c r="O708" t="s">
        <v>647</v>
      </c>
      <c r="P708" t="s">
        <v>5</v>
      </c>
      <c r="Q708" t="s">
        <v>648</v>
      </c>
      <c r="R708" t="s">
        <v>645</v>
      </c>
      <c r="S708" t="s">
        <v>2731</v>
      </c>
      <c r="T708" t="s">
        <v>2661</v>
      </c>
    </row>
    <row r="709" spans="1:20" x14ac:dyDescent="0.25">
      <c r="A709" t="s">
        <v>147</v>
      </c>
      <c r="B709" t="s">
        <v>148</v>
      </c>
      <c r="C709">
        <v>33.333333333333336</v>
      </c>
      <c r="D709">
        <v>3</v>
      </c>
      <c r="E709" t="s">
        <v>2732</v>
      </c>
      <c r="F709">
        <v>200</v>
      </c>
      <c r="G709">
        <v>0</v>
      </c>
      <c r="H709" t="s">
        <v>641</v>
      </c>
      <c r="I709" t="s">
        <v>2733</v>
      </c>
      <c r="J709" t="s">
        <v>736</v>
      </c>
      <c r="K709" t="s">
        <v>644</v>
      </c>
      <c r="L709" t="s">
        <v>645</v>
      </c>
      <c r="M709" t="s">
        <v>2730</v>
      </c>
      <c r="N709" t="s">
        <v>644</v>
      </c>
      <c r="O709" t="s">
        <v>647</v>
      </c>
      <c r="P709" t="s">
        <v>5</v>
      </c>
      <c r="Q709" t="s">
        <v>648</v>
      </c>
      <c r="R709" t="s">
        <v>645</v>
      </c>
      <c r="S709" t="s">
        <v>2734</v>
      </c>
      <c r="T709" t="s">
        <v>2668</v>
      </c>
    </row>
    <row r="710" spans="1:20" x14ac:dyDescent="0.25">
      <c r="A710" t="s">
        <v>638</v>
      </c>
      <c r="B710" t="s">
        <v>639</v>
      </c>
      <c r="C710">
        <v>66</v>
      </c>
      <c r="D710">
        <v>2</v>
      </c>
      <c r="E710" t="s">
        <v>2732</v>
      </c>
      <c r="F710">
        <v>200</v>
      </c>
      <c r="G710">
        <v>0</v>
      </c>
      <c r="H710" t="s">
        <v>641</v>
      </c>
      <c r="I710" t="s">
        <v>2733</v>
      </c>
      <c r="J710" t="s">
        <v>736</v>
      </c>
      <c r="K710" t="s">
        <v>644</v>
      </c>
      <c r="L710" t="s">
        <v>645</v>
      </c>
      <c r="M710" t="s">
        <v>2730</v>
      </c>
      <c r="N710" t="s">
        <v>644</v>
      </c>
      <c r="O710" t="s">
        <v>647</v>
      </c>
      <c r="P710" t="s">
        <v>5</v>
      </c>
      <c r="Q710" t="s">
        <v>648</v>
      </c>
      <c r="R710" t="s">
        <v>645</v>
      </c>
      <c r="S710" t="s">
        <v>2734</v>
      </c>
      <c r="T710" t="s">
        <v>2668</v>
      </c>
    </row>
    <row r="711" spans="1:20" x14ac:dyDescent="0.25">
      <c r="A711" t="s">
        <v>18</v>
      </c>
      <c r="B711" t="s">
        <v>19</v>
      </c>
      <c r="C711">
        <v>68</v>
      </c>
      <c r="D711">
        <v>1</v>
      </c>
      <c r="E711" t="s">
        <v>2732</v>
      </c>
      <c r="F711">
        <v>200</v>
      </c>
      <c r="G711">
        <v>0</v>
      </c>
      <c r="H711" t="s">
        <v>641</v>
      </c>
      <c r="I711" t="s">
        <v>2733</v>
      </c>
      <c r="J711" t="s">
        <v>736</v>
      </c>
      <c r="K711" t="s">
        <v>644</v>
      </c>
      <c r="L711" t="s">
        <v>645</v>
      </c>
      <c r="M711" t="s">
        <v>2730</v>
      </c>
      <c r="N711" t="s">
        <v>644</v>
      </c>
      <c r="O711" t="s">
        <v>647</v>
      </c>
      <c r="P711" t="s">
        <v>5</v>
      </c>
      <c r="Q711" t="s">
        <v>648</v>
      </c>
      <c r="R711" t="s">
        <v>645</v>
      </c>
      <c r="S711" t="s">
        <v>2734</v>
      </c>
      <c r="T711" t="s">
        <v>2668</v>
      </c>
    </row>
    <row r="712" spans="1:20" x14ac:dyDescent="0.25">
      <c r="A712" t="s">
        <v>638</v>
      </c>
      <c r="B712" t="s">
        <v>639</v>
      </c>
      <c r="C712">
        <v>66</v>
      </c>
      <c r="D712">
        <v>2</v>
      </c>
      <c r="E712" t="s">
        <v>2735</v>
      </c>
      <c r="F712">
        <v>200</v>
      </c>
      <c r="G712">
        <v>0</v>
      </c>
      <c r="H712" t="s">
        <v>641</v>
      </c>
      <c r="I712" t="s">
        <v>2736</v>
      </c>
      <c r="J712" t="s">
        <v>2737</v>
      </c>
      <c r="K712" t="s">
        <v>644</v>
      </c>
      <c r="L712" t="s">
        <v>645</v>
      </c>
      <c r="M712" t="s">
        <v>2730</v>
      </c>
      <c r="N712" t="s">
        <v>644</v>
      </c>
      <c r="O712" t="s">
        <v>647</v>
      </c>
      <c r="P712" t="s">
        <v>5</v>
      </c>
      <c r="Q712" t="s">
        <v>648</v>
      </c>
      <c r="R712" t="s">
        <v>645</v>
      </c>
      <c r="S712" t="s">
        <v>2738</v>
      </c>
      <c r="T712" t="s">
        <v>2672</v>
      </c>
    </row>
    <row r="713" spans="1:20" x14ac:dyDescent="0.25">
      <c r="A713" t="s">
        <v>18</v>
      </c>
      <c r="B713" t="s">
        <v>19</v>
      </c>
      <c r="C713">
        <v>68</v>
      </c>
      <c r="D713">
        <v>1</v>
      </c>
      <c r="E713" t="s">
        <v>2735</v>
      </c>
      <c r="F713">
        <v>200</v>
      </c>
      <c r="G713">
        <v>0</v>
      </c>
      <c r="H713" t="s">
        <v>641</v>
      </c>
      <c r="I713" t="s">
        <v>2736</v>
      </c>
      <c r="J713" t="s">
        <v>2737</v>
      </c>
      <c r="K713" t="s">
        <v>644</v>
      </c>
      <c r="L713" t="s">
        <v>645</v>
      </c>
      <c r="M713" t="s">
        <v>2730</v>
      </c>
      <c r="N713" t="s">
        <v>644</v>
      </c>
      <c r="O713" t="s">
        <v>647</v>
      </c>
      <c r="P713" t="s">
        <v>5</v>
      </c>
      <c r="Q713" t="s">
        <v>648</v>
      </c>
      <c r="R713" t="s">
        <v>645</v>
      </c>
      <c r="S713" t="s">
        <v>2738</v>
      </c>
      <c r="T713" t="s">
        <v>2672</v>
      </c>
    </row>
    <row r="714" spans="1:20" x14ac:dyDescent="0.25">
      <c r="A714" t="s">
        <v>147</v>
      </c>
      <c r="B714" t="s">
        <v>148</v>
      </c>
      <c r="C714">
        <v>33.333333333333336</v>
      </c>
      <c r="D714">
        <v>3</v>
      </c>
      <c r="E714" t="s">
        <v>2735</v>
      </c>
      <c r="F714">
        <v>200</v>
      </c>
      <c r="G714">
        <v>0</v>
      </c>
      <c r="H714" t="s">
        <v>641</v>
      </c>
      <c r="I714" t="s">
        <v>2736</v>
      </c>
      <c r="J714" t="s">
        <v>2737</v>
      </c>
      <c r="K714" t="s">
        <v>644</v>
      </c>
      <c r="L714" t="s">
        <v>645</v>
      </c>
      <c r="M714" t="s">
        <v>2730</v>
      </c>
      <c r="N714" t="s">
        <v>644</v>
      </c>
      <c r="O714" t="s">
        <v>647</v>
      </c>
      <c r="P714" t="s">
        <v>5</v>
      </c>
      <c r="Q714" t="s">
        <v>648</v>
      </c>
      <c r="R714" t="s">
        <v>645</v>
      </c>
      <c r="S714" t="s">
        <v>2738</v>
      </c>
      <c r="T714" t="s">
        <v>2672</v>
      </c>
    </row>
    <row r="715" spans="1:20" x14ac:dyDescent="0.25">
      <c r="A715" t="s">
        <v>22</v>
      </c>
      <c r="B715" t="s">
        <v>27</v>
      </c>
      <c r="C715">
        <v>0</v>
      </c>
      <c r="D715">
        <v>3</v>
      </c>
      <c r="E715" t="s">
        <v>2739</v>
      </c>
      <c r="F715">
        <v>0</v>
      </c>
      <c r="G715">
        <v>0</v>
      </c>
      <c r="H715" t="s">
        <v>673</v>
      </c>
      <c r="I715" t="s">
        <v>2740</v>
      </c>
      <c r="J715" t="s">
        <v>2741</v>
      </c>
      <c r="K715" t="s">
        <v>2742</v>
      </c>
      <c r="L715" t="s">
        <v>2743</v>
      </c>
      <c r="M715" t="s">
        <v>2682</v>
      </c>
      <c r="N715" t="s">
        <v>2012</v>
      </c>
      <c r="O715" t="s">
        <v>1890</v>
      </c>
      <c r="P715" t="s">
        <v>2744</v>
      </c>
      <c r="Q715" t="s">
        <v>1892</v>
      </c>
      <c r="R715" t="s">
        <v>2745</v>
      </c>
      <c r="S715" t="s">
        <v>2746</v>
      </c>
      <c r="T715" t="s">
        <v>2682</v>
      </c>
    </row>
    <row r="716" spans="1:20" x14ac:dyDescent="0.25">
      <c r="A716" t="s">
        <v>638</v>
      </c>
      <c r="B716" t="s">
        <v>639</v>
      </c>
      <c r="C716">
        <v>66</v>
      </c>
      <c r="D716">
        <v>4</v>
      </c>
      <c r="E716" t="s">
        <v>2747</v>
      </c>
      <c r="F716">
        <v>200</v>
      </c>
      <c r="G716">
        <v>0</v>
      </c>
      <c r="H716" t="s">
        <v>641</v>
      </c>
      <c r="I716" t="s">
        <v>2748</v>
      </c>
      <c r="J716" t="s">
        <v>847</v>
      </c>
      <c r="K716" t="s">
        <v>644</v>
      </c>
      <c r="L716" t="s">
        <v>645</v>
      </c>
      <c r="M716" t="s">
        <v>2749</v>
      </c>
      <c r="N716" t="s">
        <v>644</v>
      </c>
      <c r="O716" t="s">
        <v>726</v>
      </c>
      <c r="P716" t="s">
        <v>5</v>
      </c>
      <c r="Q716" t="s">
        <v>648</v>
      </c>
      <c r="R716" t="s">
        <v>645</v>
      </c>
      <c r="S716" t="s">
        <v>2750</v>
      </c>
      <c r="T716" t="s">
        <v>2709</v>
      </c>
    </row>
    <row r="717" spans="1:20" x14ac:dyDescent="0.25">
      <c r="A717" t="s">
        <v>18</v>
      </c>
      <c r="B717" t="s">
        <v>19</v>
      </c>
      <c r="C717">
        <v>68</v>
      </c>
      <c r="D717">
        <v>2</v>
      </c>
      <c r="E717" t="s">
        <v>2747</v>
      </c>
      <c r="F717">
        <v>200</v>
      </c>
      <c r="G717">
        <v>0</v>
      </c>
      <c r="H717" t="s">
        <v>641</v>
      </c>
      <c r="I717" t="s">
        <v>2748</v>
      </c>
      <c r="J717" t="s">
        <v>847</v>
      </c>
      <c r="K717" t="s">
        <v>644</v>
      </c>
      <c r="L717" t="s">
        <v>645</v>
      </c>
      <c r="M717" t="s">
        <v>2749</v>
      </c>
      <c r="N717" t="s">
        <v>644</v>
      </c>
      <c r="O717" t="s">
        <v>726</v>
      </c>
      <c r="P717" t="s">
        <v>5</v>
      </c>
      <c r="Q717" t="s">
        <v>648</v>
      </c>
      <c r="R717" t="s">
        <v>645</v>
      </c>
      <c r="S717" t="s">
        <v>2750</v>
      </c>
      <c r="T717" t="s">
        <v>2709</v>
      </c>
    </row>
    <row r="718" spans="1:20" x14ac:dyDescent="0.25">
      <c r="A718" t="s">
        <v>147</v>
      </c>
      <c r="B718" t="s">
        <v>148</v>
      </c>
      <c r="C718">
        <v>40</v>
      </c>
      <c r="D718">
        <v>10</v>
      </c>
      <c r="E718" t="s">
        <v>2751</v>
      </c>
      <c r="F718">
        <v>330</v>
      </c>
      <c r="G718">
        <v>0</v>
      </c>
      <c r="H718" t="s">
        <v>641</v>
      </c>
      <c r="I718" t="s">
        <v>2752</v>
      </c>
      <c r="J718" t="s">
        <v>796</v>
      </c>
      <c r="K718" t="s">
        <v>644</v>
      </c>
      <c r="L718" t="s">
        <v>645</v>
      </c>
      <c r="M718" t="s">
        <v>2753</v>
      </c>
      <c r="N718" t="s">
        <v>644</v>
      </c>
      <c r="O718" t="s">
        <v>647</v>
      </c>
      <c r="P718" t="s">
        <v>5</v>
      </c>
      <c r="Q718" t="s">
        <v>648</v>
      </c>
      <c r="R718" t="s">
        <v>645</v>
      </c>
      <c r="S718" t="s">
        <v>2754</v>
      </c>
      <c r="T718" t="s">
        <v>2709</v>
      </c>
    </row>
    <row r="719" spans="1:20" x14ac:dyDescent="0.25">
      <c r="A719" t="s">
        <v>147</v>
      </c>
      <c r="B719" t="s">
        <v>148</v>
      </c>
      <c r="C719">
        <v>33.333333333333336</v>
      </c>
      <c r="D719">
        <v>3</v>
      </c>
      <c r="E719" t="s">
        <v>2755</v>
      </c>
      <c r="F719">
        <v>100</v>
      </c>
      <c r="G719">
        <v>0</v>
      </c>
      <c r="H719" t="s">
        <v>641</v>
      </c>
      <c r="I719" t="s">
        <v>2756</v>
      </c>
      <c r="J719" t="s">
        <v>666</v>
      </c>
      <c r="K719" t="s">
        <v>644</v>
      </c>
      <c r="L719" t="s">
        <v>645</v>
      </c>
      <c r="M719" t="s">
        <v>2753</v>
      </c>
      <c r="N719" t="s">
        <v>644</v>
      </c>
      <c r="O719" t="s">
        <v>647</v>
      </c>
      <c r="P719" t="s">
        <v>5</v>
      </c>
      <c r="Q719" t="s">
        <v>648</v>
      </c>
      <c r="R719" t="s">
        <v>645</v>
      </c>
      <c r="S719" t="s">
        <v>2757</v>
      </c>
      <c r="T719" t="s">
        <v>2717</v>
      </c>
    </row>
    <row r="720" spans="1:20" x14ac:dyDescent="0.25">
      <c r="A720" t="s">
        <v>147</v>
      </c>
      <c r="B720" t="s">
        <v>148</v>
      </c>
      <c r="C720">
        <v>33.333333333333336</v>
      </c>
      <c r="D720">
        <v>3</v>
      </c>
      <c r="E720" t="s">
        <v>2758</v>
      </c>
      <c r="F720">
        <v>100</v>
      </c>
      <c r="G720">
        <v>0</v>
      </c>
      <c r="H720" t="s">
        <v>641</v>
      </c>
      <c r="I720" t="s">
        <v>2759</v>
      </c>
      <c r="J720" t="s">
        <v>694</v>
      </c>
      <c r="K720" t="s">
        <v>644</v>
      </c>
      <c r="L720" t="s">
        <v>645</v>
      </c>
      <c r="M720" t="s">
        <v>2753</v>
      </c>
      <c r="N720" t="s">
        <v>644</v>
      </c>
      <c r="O720" t="s">
        <v>647</v>
      </c>
      <c r="P720" t="s">
        <v>5</v>
      </c>
      <c r="Q720" t="s">
        <v>648</v>
      </c>
      <c r="R720" t="s">
        <v>645</v>
      </c>
      <c r="S720" t="s">
        <v>2760</v>
      </c>
      <c r="T720" t="s">
        <v>2730</v>
      </c>
    </row>
    <row r="721" spans="1:20" x14ac:dyDescent="0.25">
      <c r="A721" t="s">
        <v>638</v>
      </c>
      <c r="B721" t="s">
        <v>639</v>
      </c>
      <c r="C721">
        <v>66</v>
      </c>
      <c r="D721">
        <v>2</v>
      </c>
      <c r="E721" t="s">
        <v>2761</v>
      </c>
      <c r="F721">
        <v>100</v>
      </c>
      <c r="G721">
        <v>0</v>
      </c>
      <c r="H721" t="s">
        <v>641</v>
      </c>
      <c r="I721" t="s">
        <v>2762</v>
      </c>
      <c r="J721" t="s">
        <v>690</v>
      </c>
      <c r="K721" t="s">
        <v>644</v>
      </c>
      <c r="L721" t="s">
        <v>645</v>
      </c>
      <c r="M721" t="s">
        <v>2730</v>
      </c>
      <c r="N721" t="s">
        <v>644</v>
      </c>
      <c r="O721" t="s">
        <v>668</v>
      </c>
      <c r="P721" t="s">
        <v>5</v>
      </c>
      <c r="Q721" t="s">
        <v>669</v>
      </c>
      <c r="R721" t="s">
        <v>645</v>
      </c>
      <c r="S721" t="s">
        <v>2763</v>
      </c>
      <c r="T721" t="s">
        <v>2764</v>
      </c>
    </row>
    <row r="722" spans="1:20" x14ac:dyDescent="0.25">
      <c r="A722" t="s">
        <v>18</v>
      </c>
      <c r="B722" t="s">
        <v>19</v>
      </c>
      <c r="C722">
        <v>68</v>
      </c>
      <c r="D722">
        <v>1</v>
      </c>
      <c r="E722" t="s">
        <v>2761</v>
      </c>
      <c r="F722">
        <v>100</v>
      </c>
      <c r="G722">
        <v>0</v>
      </c>
      <c r="H722" t="s">
        <v>641</v>
      </c>
      <c r="I722" t="s">
        <v>2762</v>
      </c>
      <c r="J722" t="s">
        <v>690</v>
      </c>
      <c r="K722" t="s">
        <v>644</v>
      </c>
      <c r="L722" t="s">
        <v>645</v>
      </c>
      <c r="M722" t="s">
        <v>2730</v>
      </c>
      <c r="N722" t="s">
        <v>644</v>
      </c>
      <c r="O722" t="s">
        <v>668</v>
      </c>
      <c r="P722" t="s">
        <v>5</v>
      </c>
      <c r="Q722" t="s">
        <v>669</v>
      </c>
      <c r="R722" t="s">
        <v>645</v>
      </c>
      <c r="S722" t="s">
        <v>2763</v>
      </c>
      <c r="T722" t="s">
        <v>2764</v>
      </c>
    </row>
    <row r="723" spans="1:20" x14ac:dyDescent="0.25">
      <c r="A723" t="s">
        <v>638</v>
      </c>
      <c r="B723" t="s">
        <v>639</v>
      </c>
      <c r="C723">
        <v>33</v>
      </c>
      <c r="D723">
        <v>5</v>
      </c>
      <c r="E723" t="s">
        <v>2765</v>
      </c>
      <c r="F723">
        <v>330</v>
      </c>
      <c r="G723">
        <v>0</v>
      </c>
      <c r="H723" t="s">
        <v>641</v>
      </c>
      <c r="I723" t="s">
        <v>2766</v>
      </c>
      <c r="J723" t="s">
        <v>796</v>
      </c>
      <c r="K723" t="s">
        <v>644</v>
      </c>
      <c r="L723" t="s">
        <v>645</v>
      </c>
      <c r="M723" t="s">
        <v>2764</v>
      </c>
      <c r="N723" t="s">
        <v>644</v>
      </c>
      <c r="O723" t="s">
        <v>647</v>
      </c>
      <c r="P723" t="s">
        <v>5</v>
      </c>
      <c r="Q723" t="s">
        <v>648</v>
      </c>
      <c r="R723" t="s">
        <v>645</v>
      </c>
      <c r="S723" t="s">
        <v>2767</v>
      </c>
      <c r="T723" t="s">
        <v>2764</v>
      </c>
    </row>
    <row r="724" spans="1:20" x14ac:dyDescent="0.25">
      <c r="A724" t="s">
        <v>18</v>
      </c>
      <c r="B724" t="s">
        <v>19</v>
      </c>
      <c r="C724">
        <v>33</v>
      </c>
      <c r="D724">
        <v>5</v>
      </c>
      <c r="E724" t="s">
        <v>2765</v>
      </c>
      <c r="F724">
        <v>330</v>
      </c>
      <c r="G724">
        <v>0</v>
      </c>
      <c r="H724" t="s">
        <v>641</v>
      </c>
      <c r="I724" t="s">
        <v>2766</v>
      </c>
      <c r="J724" t="s">
        <v>796</v>
      </c>
      <c r="K724" t="s">
        <v>644</v>
      </c>
      <c r="L724" t="s">
        <v>645</v>
      </c>
      <c r="M724" t="s">
        <v>2764</v>
      </c>
      <c r="N724" t="s">
        <v>644</v>
      </c>
      <c r="O724" t="s">
        <v>647</v>
      </c>
      <c r="P724" t="s">
        <v>5</v>
      </c>
      <c r="Q724" t="s">
        <v>648</v>
      </c>
      <c r="R724" t="s">
        <v>645</v>
      </c>
      <c r="S724" t="s">
        <v>2767</v>
      </c>
      <c r="T724" t="s">
        <v>2764</v>
      </c>
    </row>
    <row r="725" spans="1:20" x14ac:dyDescent="0.25">
      <c r="A725" t="s">
        <v>638</v>
      </c>
      <c r="B725" t="s">
        <v>639</v>
      </c>
      <c r="C725">
        <v>66</v>
      </c>
      <c r="D725">
        <v>2</v>
      </c>
      <c r="E725" t="s">
        <v>2768</v>
      </c>
      <c r="F725">
        <v>100</v>
      </c>
      <c r="G725">
        <v>0</v>
      </c>
      <c r="H725" t="s">
        <v>641</v>
      </c>
      <c r="I725" t="s">
        <v>976</v>
      </c>
      <c r="J725" t="s">
        <v>745</v>
      </c>
      <c r="K725" t="s">
        <v>644</v>
      </c>
      <c r="L725" t="s">
        <v>645</v>
      </c>
      <c r="M725" t="s">
        <v>2769</v>
      </c>
      <c r="N725" t="s">
        <v>644</v>
      </c>
      <c r="O725" t="s">
        <v>647</v>
      </c>
      <c r="P725" t="s">
        <v>5</v>
      </c>
      <c r="Q725" t="s">
        <v>648</v>
      </c>
      <c r="R725" t="s">
        <v>645</v>
      </c>
      <c r="S725" t="s">
        <v>2770</v>
      </c>
      <c r="T725" t="s">
        <v>2769</v>
      </c>
    </row>
    <row r="726" spans="1:20" x14ac:dyDescent="0.25">
      <c r="A726" t="s">
        <v>18</v>
      </c>
      <c r="B726" t="s">
        <v>19</v>
      </c>
      <c r="C726">
        <v>68</v>
      </c>
      <c r="D726">
        <v>1</v>
      </c>
      <c r="E726" t="s">
        <v>2768</v>
      </c>
      <c r="F726">
        <v>100</v>
      </c>
      <c r="G726">
        <v>0</v>
      </c>
      <c r="H726" t="s">
        <v>641</v>
      </c>
      <c r="I726" t="s">
        <v>976</v>
      </c>
      <c r="J726" t="s">
        <v>745</v>
      </c>
      <c r="K726" t="s">
        <v>644</v>
      </c>
      <c r="L726" t="s">
        <v>645</v>
      </c>
      <c r="M726" t="s">
        <v>2769</v>
      </c>
      <c r="N726" t="s">
        <v>644</v>
      </c>
      <c r="O726" t="s">
        <v>647</v>
      </c>
      <c r="P726" t="s">
        <v>5</v>
      </c>
      <c r="Q726" t="s">
        <v>648</v>
      </c>
      <c r="R726" t="s">
        <v>645</v>
      </c>
      <c r="S726" t="s">
        <v>2770</v>
      </c>
      <c r="T726" t="s">
        <v>2769</v>
      </c>
    </row>
    <row r="727" spans="1:20" x14ac:dyDescent="0.25">
      <c r="A727" t="s">
        <v>638</v>
      </c>
      <c r="B727" t="s">
        <v>639</v>
      </c>
      <c r="C727">
        <v>66</v>
      </c>
      <c r="D727">
        <v>4</v>
      </c>
      <c r="E727" t="s">
        <v>2771</v>
      </c>
      <c r="F727">
        <v>200</v>
      </c>
      <c r="G727">
        <v>0</v>
      </c>
      <c r="H727" t="s">
        <v>641</v>
      </c>
      <c r="I727" t="s">
        <v>2772</v>
      </c>
      <c r="J727" t="s">
        <v>766</v>
      </c>
      <c r="K727" t="s">
        <v>644</v>
      </c>
      <c r="L727" t="s">
        <v>645</v>
      </c>
      <c r="M727" t="s">
        <v>2769</v>
      </c>
      <c r="N727" t="s">
        <v>644</v>
      </c>
      <c r="O727" t="s">
        <v>647</v>
      </c>
      <c r="P727" t="s">
        <v>5</v>
      </c>
      <c r="Q727" t="s">
        <v>648</v>
      </c>
      <c r="R727" t="s">
        <v>645</v>
      </c>
      <c r="S727" t="s">
        <v>2773</v>
      </c>
      <c r="T727" t="s">
        <v>2769</v>
      </c>
    </row>
    <row r="728" spans="1:20" x14ac:dyDescent="0.25">
      <c r="A728" t="s">
        <v>18</v>
      </c>
      <c r="B728" t="s">
        <v>19</v>
      </c>
      <c r="C728">
        <v>68</v>
      </c>
      <c r="D728">
        <v>2</v>
      </c>
      <c r="E728" t="s">
        <v>2771</v>
      </c>
      <c r="F728">
        <v>200</v>
      </c>
      <c r="G728">
        <v>0</v>
      </c>
      <c r="H728" t="s">
        <v>641</v>
      </c>
      <c r="I728" t="s">
        <v>2772</v>
      </c>
      <c r="J728" t="s">
        <v>766</v>
      </c>
      <c r="K728" t="s">
        <v>644</v>
      </c>
      <c r="L728" t="s">
        <v>645</v>
      </c>
      <c r="M728" t="s">
        <v>2769</v>
      </c>
      <c r="N728" t="s">
        <v>644</v>
      </c>
      <c r="O728" t="s">
        <v>647</v>
      </c>
      <c r="P728" t="s">
        <v>5</v>
      </c>
      <c r="Q728" t="s">
        <v>648</v>
      </c>
      <c r="R728" t="s">
        <v>645</v>
      </c>
      <c r="S728" t="s">
        <v>2773</v>
      </c>
      <c r="T728" t="s">
        <v>2769</v>
      </c>
    </row>
    <row r="729" spans="1:20" x14ac:dyDescent="0.25">
      <c r="A729" t="s">
        <v>147</v>
      </c>
      <c r="B729" t="s">
        <v>148</v>
      </c>
      <c r="C729">
        <v>50</v>
      </c>
      <c r="D729">
        <v>6</v>
      </c>
      <c r="E729" t="s">
        <v>2774</v>
      </c>
      <c r="F729">
        <v>200</v>
      </c>
      <c r="G729">
        <v>0</v>
      </c>
      <c r="H729" t="s">
        <v>641</v>
      </c>
      <c r="I729" t="s">
        <v>2775</v>
      </c>
      <c r="J729" t="s">
        <v>796</v>
      </c>
      <c r="K729" t="s">
        <v>644</v>
      </c>
      <c r="L729" t="s">
        <v>645</v>
      </c>
      <c r="M729" t="s">
        <v>2769</v>
      </c>
      <c r="N729" t="s">
        <v>644</v>
      </c>
      <c r="O729" t="s">
        <v>647</v>
      </c>
      <c r="P729" t="s">
        <v>5</v>
      </c>
      <c r="Q729" t="s">
        <v>648</v>
      </c>
      <c r="R729" t="s">
        <v>645</v>
      </c>
      <c r="S729" t="s">
        <v>2776</v>
      </c>
      <c r="T729" t="s">
        <v>2769</v>
      </c>
    </row>
    <row r="730" spans="1:20" x14ac:dyDescent="0.25">
      <c r="A730" t="s">
        <v>147</v>
      </c>
      <c r="B730" t="s">
        <v>148</v>
      </c>
      <c r="C730">
        <v>33.333333333333336</v>
      </c>
      <c r="D730">
        <v>3</v>
      </c>
      <c r="E730" t="s">
        <v>2777</v>
      </c>
      <c r="F730">
        <v>100</v>
      </c>
      <c r="G730">
        <v>0</v>
      </c>
      <c r="H730" t="s">
        <v>641</v>
      </c>
      <c r="I730" t="s">
        <v>1720</v>
      </c>
      <c r="J730" t="s">
        <v>694</v>
      </c>
      <c r="K730" t="s">
        <v>644</v>
      </c>
      <c r="L730" t="s">
        <v>645</v>
      </c>
      <c r="M730" t="s">
        <v>2778</v>
      </c>
      <c r="N730" t="s">
        <v>644</v>
      </c>
      <c r="O730" t="s">
        <v>726</v>
      </c>
      <c r="P730" t="s">
        <v>5</v>
      </c>
      <c r="Q730" t="s">
        <v>648</v>
      </c>
      <c r="R730" t="s">
        <v>645</v>
      </c>
      <c r="S730" t="s">
        <v>2779</v>
      </c>
      <c r="T730" t="s">
        <v>2778</v>
      </c>
    </row>
    <row r="731" spans="1:20" x14ac:dyDescent="0.25">
      <c r="A731" t="s">
        <v>22</v>
      </c>
      <c r="B731" t="s">
        <v>27</v>
      </c>
      <c r="C731">
        <v>120</v>
      </c>
      <c r="D731">
        <v>1</v>
      </c>
      <c r="E731" t="s">
        <v>2780</v>
      </c>
      <c r="F731">
        <v>99</v>
      </c>
      <c r="G731">
        <v>0</v>
      </c>
      <c r="H731" t="s">
        <v>641</v>
      </c>
      <c r="I731" t="s">
        <v>2781</v>
      </c>
      <c r="J731" t="s">
        <v>2782</v>
      </c>
      <c r="K731" t="s">
        <v>644</v>
      </c>
      <c r="L731" t="s">
        <v>645</v>
      </c>
      <c r="M731" t="s">
        <v>2778</v>
      </c>
      <c r="N731" t="s">
        <v>644</v>
      </c>
      <c r="O731" t="s">
        <v>668</v>
      </c>
      <c r="P731" t="s">
        <v>5</v>
      </c>
      <c r="Q731" t="s">
        <v>669</v>
      </c>
      <c r="R731" t="s">
        <v>645</v>
      </c>
      <c r="S731" t="s">
        <v>2783</v>
      </c>
      <c r="T731" t="s">
        <v>2778</v>
      </c>
    </row>
    <row r="732" spans="1:20" x14ac:dyDescent="0.25">
      <c r="A732" t="s">
        <v>22</v>
      </c>
      <c r="B732" t="s">
        <v>27</v>
      </c>
      <c r="C732">
        <v>66.333333333333329</v>
      </c>
      <c r="D732">
        <v>3</v>
      </c>
      <c r="E732" t="s">
        <v>2784</v>
      </c>
      <c r="F732">
        <v>220</v>
      </c>
      <c r="G732">
        <v>0</v>
      </c>
      <c r="H732" t="s">
        <v>729</v>
      </c>
      <c r="I732" t="s">
        <v>2785</v>
      </c>
      <c r="J732" t="s">
        <v>2660</v>
      </c>
      <c r="K732" t="s">
        <v>644</v>
      </c>
      <c r="L732" t="s">
        <v>645</v>
      </c>
      <c r="M732" t="s">
        <v>2778</v>
      </c>
      <c r="N732" t="s">
        <v>644</v>
      </c>
      <c r="O732" t="s">
        <v>647</v>
      </c>
      <c r="P732" t="s">
        <v>5</v>
      </c>
      <c r="Q732" t="s">
        <v>648</v>
      </c>
      <c r="R732" t="s">
        <v>645</v>
      </c>
      <c r="S732" t="s">
        <v>2786</v>
      </c>
      <c r="T732" t="s">
        <v>2778</v>
      </c>
    </row>
    <row r="733" spans="1:20" x14ac:dyDescent="0.25">
      <c r="A733" t="s">
        <v>638</v>
      </c>
      <c r="B733" t="s">
        <v>639</v>
      </c>
      <c r="C733">
        <v>66</v>
      </c>
      <c r="D733">
        <v>2</v>
      </c>
      <c r="E733" t="s">
        <v>2787</v>
      </c>
      <c r="F733">
        <v>100</v>
      </c>
      <c r="G733">
        <v>0</v>
      </c>
      <c r="H733" t="s">
        <v>641</v>
      </c>
      <c r="I733" t="s">
        <v>2788</v>
      </c>
      <c r="J733" t="s">
        <v>1863</v>
      </c>
      <c r="K733" t="s">
        <v>644</v>
      </c>
      <c r="L733" t="s">
        <v>645</v>
      </c>
      <c r="M733" t="s">
        <v>2789</v>
      </c>
      <c r="N733" t="s">
        <v>644</v>
      </c>
      <c r="O733" t="s">
        <v>647</v>
      </c>
      <c r="P733" t="s">
        <v>5</v>
      </c>
      <c r="Q733" t="s">
        <v>648</v>
      </c>
      <c r="R733" t="s">
        <v>645</v>
      </c>
      <c r="S733" t="s">
        <v>2790</v>
      </c>
      <c r="T733" t="s">
        <v>2789</v>
      </c>
    </row>
    <row r="734" spans="1:20" x14ac:dyDescent="0.25">
      <c r="A734" t="s">
        <v>18</v>
      </c>
      <c r="B734" t="s">
        <v>19</v>
      </c>
      <c r="C734">
        <v>68</v>
      </c>
      <c r="D734">
        <v>1</v>
      </c>
      <c r="E734" t="s">
        <v>2787</v>
      </c>
      <c r="F734">
        <v>100</v>
      </c>
      <c r="G734">
        <v>0</v>
      </c>
      <c r="H734" t="s">
        <v>641</v>
      </c>
      <c r="I734" t="s">
        <v>2788</v>
      </c>
      <c r="J734" t="s">
        <v>1863</v>
      </c>
      <c r="K734" t="s">
        <v>644</v>
      </c>
      <c r="L734" t="s">
        <v>645</v>
      </c>
      <c r="M734" t="s">
        <v>2789</v>
      </c>
      <c r="N734" t="s">
        <v>644</v>
      </c>
      <c r="O734" t="s">
        <v>647</v>
      </c>
      <c r="P734" t="s">
        <v>5</v>
      </c>
      <c r="Q734" t="s">
        <v>648</v>
      </c>
      <c r="R734" t="s">
        <v>645</v>
      </c>
      <c r="S734" t="s">
        <v>2790</v>
      </c>
      <c r="T734" t="s">
        <v>2789</v>
      </c>
    </row>
    <row r="735" spans="1:20" x14ac:dyDescent="0.25">
      <c r="A735" t="s">
        <v>77</v>
      </c>
      <c r="B735" t="s">
        <v>78</v>
      </c>
      <c r="C735">
        <v>33.333333333333336</v>
      </c>
      <c r="D735">
        <v>3</v>
      </c>
      <c r="E735" t="s">
        <v>2791</v>
      </c>
      <c r="F735">
        <v>135</v>
      </c>
      <c r="G735">
        <v>0</v>
      </c>
      <c r="H735" t="s">
        <v>641</v>
      </c>
      <c r="I735" t="s">
        <v>2792</v>
      </c>
      <c r="J735" t="s">
        <v>900</v>
      </c>
      <c r="K735" t="s">
        <v>644</v>
      </c>
      <c r="L735" t="s">
        <v>645</v>
      </c>
      <c r="M735" t="s">
        <v>2793</v>
      </c>
      <c r="N735" t="s">
        <v>644</v>
      </c>
      <c r="O735" t="s">
        <v>668</v>
      </c>
      <c r="P735" t="s">
        <v>5</v>
      </c>
      <c r="Q735" t="s">
        <v>669</v>
      </c>
      <c r="R735" t="s">
        <v>645</v>
      </c>
      <c r="S735" t="s">
        <v>2794</v>
      </c>
      <c r="T735" t="s">
        <v>2793</v>
      </c>
    </row>
    <row r="736" spans="1:20" x14ac:dyDescent="0.25">
      <c r="A736" t="s">
        <v>638</v>
      </c>
      <c r="B736" t="s">
        <v>639</v>
      </c>
      <c r="C736">
        <v>66</v>
      </c>
      <c r="D736">
        <v>2</v>
      </c>
      <c r="E736" t="s">
        <v>2795</v>
      </c>
      <c r="F736">
        <v>138</v>
      </c>
      <c r="G736">
        <v>38</v>
      </c>
      <c r="H736" t="s">
        <v>641</v>
      </c>
      <c r="I736" t="s">
        <v>1291</v>
      </c>
      <c r="J736" t="s">
        <v>1916</v>
      </c>
      <c r="K736" t="s">
        <v>644</v>
      </c>
      <c r="L736" t="s">
        <v>645</v>
      </c>
      <c r="M736" t="s">
        <v>2796</v>
      </c>
      <c r="N736" t="s">
        <v>644</v>
      </c>
      <c r="O736" t="s">
        <v>647</v>
      </c>
      <c r="P736" t="s">
        <v>5</v>
      </c>
      <c r="Q736" t="s">
        <v>648</v>
      </c>
      <c r="R736" t="s">
        <v>645</v>
      </c>
      <c r="S736" t="s">
        <v>2797</v>
      </c>
      <c r="T736" t="s">
        <v>2796</v>
      </c>
    </row>
    <row r="737" spans="1:20" x14ac:dyDescent="0.25">
      <c r="A737" t="s">
        <v>18</v>
      </c>
      <c r="B737" t="s">
        <v>19</v>
      </c>
      <c r="C737">
        <v>68</v>
      </c>
      <c r="D737">
        <v>1</v>
      </c>
      <c r="E737" t="s">
        <v>2795</v>
      </c>
      <c r="F737">
        <v>138</v>
      </c>
      <c r="G737">
        <v>38</v>
      </c>
      <c r="H737" t="s">
        <v>641</v>
      </c>
      <c r="I737" t="s">
        <v>1291</v>
      </c>
      <c r="J737" t="s">
        <v>1916</v>
      </c>
      <c r="K737" t="s">
        <v>644</v>
      </c>
      <c r="L737" t="s">
        <v>645</v>
      </c>
      <c r="M737" t="s">
        <v>2796</v>
      </c>
      <c r="N737" t="s">
        <v>644</v>
      </c>
      <c r="O737" t="s">
        <v>647</v>
      </c>
      <c r="P737" t="s">
        <v>5</v>
      </c>
      <c r="Q737" t="s">
        <v>648</v>
      </c>
      <c r="R737" t="s">
        <v>645</v>
      </c>
      <c r="S737" t="s">
        <v>2797</v>
      </c>
      <c r="T737" t="s">
        <v>2796</v>
      </c>
    </row>
    <row r="738" spans="1:20" x14ac:dyDescent="0.25">
      <c r="A738" t="s">
        <v>638</v>
      </c>
      <c r="B738" t="s">
        <v>639</v>
      </c>
      <c r="C738">
        <v>66</v>
      </c>
      <c r="D738">
        <v>2</v>
      </c>
      <c r="E738" t="s">
        <v>2798</v>
      </c>
      <c r="F738">
        <v>100</v>
      </c>
      <c r="G738">
        <v>0</v>
      </c>
      <c r="H738" t="s">
        <v>641</v>
      </c>
      <c r="I738" t="s">
        <v>2799</v>
      </c>
      <c r="J738" t="s">
        <v>1414</v>
      </c>
      <c r="K738" t="s">
        <v>644</v>
      </c>
      <c r="L738" t="s">
        <v>645</v>
      </c>
      <c r="M738" t="s">
        <v>2796</v>
      </c>
      <c r="N738" t="s">
        <v>644</v>
      </c>
      <c r="O738" t="s">
        <v>668</v>
      </c>
      <c r="P738" t="s">
        <v>5</v>
      </c>
      <c r="Q738" t="s">
        <v>669</v>
      </c>
      <c r="R738" t="s">
        <v>645</v>
      </c>
      <c r="S738" t="s">
        <v>2800</v>
      </c>
      <c r="T738" t="s">
        <v>2796</v>
      </c>
    </row>
    <row r="739" spans="1:20" x14ac:dyDescent="0.25">
      <c r="A739" t="s">
        <v>18</v>
      </c>
      <c r="B739" t="s">
        <v>19</v>
      </c>
      <c r="C739">
        <v>68</v>
      </c>
      <c r="D739">
        <v>1</v>
      </c>
      <c r="E739" t="s">
        <v>2798</v>
      </c>
      <c r="F739">
        <v>100</v>
      </c>
      <c r="G739">
        <v>0</v>
      </c>
      <c r="H739" t="s">
        <v>641</v>
      </c>
      <c r="I739" t="s">
        <v>2799</v>
      </c>
      <c r="J739" t="s">
        <v>1414</v>
      </c>
      <c r="K739" t="s">
        <v>644</v>
      </c>
      <c r="L739" t="s">
        <v>645</v>
      </c>
      <c r="M739" t="s">
        <v>2796</v>
      </c>
      <c r="N739" t="s">
        <v>644</v>
      </c>
      <c r="O739" t="s">
        <v>668</v>
      </c>
      <c r="P739" t="s">
        <v>5</v>
      </c>
      <c r="Q739" t="s">
        <v>669</v>
      </c>
      <c r="R739" t="s">
        <v>645</v>
      </c>
      <c r="S739" t="s">
        <v>2800</v>
      </c>
      <c r="T739" t="s">
        <v>2796</v>
      </c>
    </row>
    <row r="740" spans="1:20" x14ac:dyDescent="0.25">
      <c r="A740" t="s">
        <v>638</v>
      </c>
      <c r="B740" t="s">
        <v>639</v>
      </c>
      <c r="C740">
        <v>66</v>
      </c>
      <c r="D740">
        <v>2</v>
      </c>
      <c r="E740" t="s">
        <v>2801</v>
      </c>
      <c r="F740">
        <v>100</v>
      </c>
      <c r="G740">
        <v>0</v>
      </c>
      <c r="H740" t="s">
        <v>641</v>
      </c>
      <c r="I740" t="s">
        <v>2802</v>
      </c>
      <c r="J740" t="s">
        <v>981</v>
      </c>
      <c r="K740" t="s">
        <v>644</v>
      </c>
      <c r="L740" t="s">
        <v>645</v>
      </c>
      <c r="M740" t="s">
        <v>2796</v>
      </c>
      <c r="N740" t="s">
        <v>644</v>
      </c>
      <c r="O740" t="s">
        <v>647</v>
      </c>
      <c r="P740" t="s">
        <v>5</v>
      </c>
      <c r="Q740" t="s">
        <v>648</v>
      </c>
      <c r="R740" t="s">
        <v>645</v>
      </c>
      <c r="S740" t="s">
        <v>2803</v>
      </c>
      <c r="T740" t="s">
        <v>2796</v>
      </c>
    </row>
    <row r="741" spans="1:20" x14ac:dyDescent="0.25">
      <c r="A741" t="s">
        <v>18</v>
      </c>
      <c r="B741" t="s">
        <v>19</v>
      </c>
      <c r="C741">
        <v>68</v>
      </c>
      <c r="D741">
        <v>1</v>
      </c>
      <c r="E741" t="s">
        <v>2801</v>
      </c>
      <c r="F741">
        <v>100</v>
      </c>
      <c r="G741">
        <v>0</v>
      </c>
      <c r="H741" t="s">
        <v>641</v>
      </c>
      <c r="I741" t="s">
        <v>2802</v>
      </c>
      <c r="J741" t="s">
        <v>981</v>
      </c>
      <c r="K741" t="s">
        <v>644</v>
      </c>
      <c r="L741" t="s">
        <v>645</v>
      </c>
      <c r="M741" t="s">
        <v>2796</v>
      </c>
      <c r="N741" t="s">
        <v>644</v>
      </c>
      <c r="O741" t="s">
        <v>647</v>
      </c>
      <c r="P741" t="s">
        <v>5</v>
      </c>
      <c r="Q741" t="s">
        <v>648</v>
      </c>
      <c r="R741" t="s">
        <v>645</v>
      </c>
      <c r="S741" t="s">
        <v>2803</v>
      </c>
      <c r="T741" t="s">
        <v>2796</v>
      </c>
    </row>
    <row r="742" spans="1:20" x14ac:dyDescent="0.25">
      <c r="A742" t="s">
        <v>147</v>
      </c>
      <c r="B742" t="s">
        <v>148</v>
      </c>
      <c r="C742">
        <v>50</v>
      </c>
      <c r="D742">
        <v>6</v>
      </c>
      <c r="E742" t="s">
        <v>2804</v>
      </c>
      <c r="F742">
        <v>200</v>
      </c>
      <c r="G742">
        <v>0</v>
      </c>
      <c r="H742" t="s">
        <v>641</v>
      </c>
      <c r="I742" t="s">
        <v>2805</v>
      </c>
      <c r="J742" t="s">
        <v>989</v>
      </c>
      <c r="K742" t="s">
        <v>644</v>
      </c>
      <c r="L742" t="s">
        <v>645</v>
      </c>
      <c r="M742" t="s">
        <v>2796</v>
      </c>
      <c r="N742" t="s">
        <v>644</v>
      </c>
      <c r="O742" t="s">
        <v>647</v>
      </c>
      <c r="P742" t="s">
        <v>5</v>
      </c>
      <c r="Q742" t="s">
        <v>648</v>
      </c>
      <c r="R742" t="s">
        <v>645</v>
      </c>
      <c r="S742" t="s">
        <v>2806</v>
      </c>
      <c r="T742" t="s">
        <v>2796</v>
      </c>
    </row>
    <row r="743" spans="1:20" x14ac:dyDescent="0.25">
      <c r="A743" t="s">
        <v>147</v>
      </c>
      <c r="B743" t="s">
        <v>148</v>
      </c>
      <c r="C743">
        <v>50</v>
      </c>
      <c r="D743">
        <v>6</v>
      </c>
      <c r="E743" t="s">
        <v>2807</v>
      </c>
      <c r="F743">
        <v>200</v>
      </c>
      <c r="G743">
        <v>0</v>
      </c>
      <c r="H743" t="s">
        <v>641</v>
      </c>
      <c r="I743" t="s">
        <v>2808</v>
      </c>
      <c r="J743" t="s">
        <v>1678</v>
      </c>
      <c r="K743" t="s">
        <v>644</v>
      </c>
      <c r="L743" t="s">
        <v>645</v>
      </c>
      <c r="M743" t="s">
        <v>2796</v>
      </c>
      <c r="N743" t="s">
        <v>644</v>
      </c>
      <c r="O743" t="s">
        <v>647</v>
      </c>
      <c r="P743" t="s">
        <v>5</v>
      </c>
      <c r="Q743" t="s">
        <v>648</v>
      </c>
      <c r="R743" t="s">
        <v>645</v>
      </c>
      <c r="S743" t="s">
        <v>2809</v>
      </c>
      <c r="T743" t="s">
        <v>2796</v>
      </c>
    </row>
    <row r="744" spans="1:20" x14ac:dyDescent="0.25">
      <c r="A744" t="s">
        <v>239</v>
      </c>
      <c r="B744" t="s">
        <v>245</v>
      </c>
      <c r="C744">
        <v>139</v>
      </c>
      <c r="D744">
        <v>1</v>
      </c>
      <c r="E744" t="s">
        <v>2810</v>
      </c>
      <c r="F744">
        <v>137.99</v>
      </c>
      <c r="G744">
        <v>29</v>
      </c>
      <c r="H744" t="s">
        <v>641</v>
      </c>
      <c r="I744" t="s">
        <v>2811</v>
      </c>
      <c r="J744" t="s">
        <v>745</v>
      </c>
      <c r="K744" t="s">
        <v>644</v>
      </c>
      <c r="L744" t="s">
        <v>645</v>
      </c>
      <c r="M744" t="s">
        <v>2812</v>
      </c>
      <c r="N744" t="s">
        <v>644</v>
      </c>
      <c r="O744" t="s">
        <v>647</v>
      </c>
      <c r="P744" t="s">
        <v>5</v>
      </c>
      <c r="Q744" t="s">
        <v>648</v>
      </c>
      <c r="R744" t="s">
        <v>645</v>
      </c>
      <c r="S744" t="s">
        <v>2813</v>
      </c>
      <c r="T744" t="s">
        <v>2812</v>
      </c>
    </row>
    <row r="745" spans="1:20" x14ac:dyDescent="0.25">
      <c r="A745" t="s">
        <v>638</v>
      </c>
      <c r="B745" t="s">
        <v>639</v>
      </c>
      <c r="C745">
        <v>66</v>
      </c>
      <c r="D745">
        <v>2</v>
      </c>
      <c r="E745" t="s">
        <v>2814</v>
      </c>
      <c r="F745">
        <v>110</v>
      </c>
      <c r="G745">
        <v>10</v>
      </c>
      <c r="H745" t="s">
        <v>641</v>
      </c>
      <c r="I745" t="s">
        <v>2815</v>
      </c>
      <c r="J745" t="s">
        <v>1292</v>
      </c>
      <c r="K745" t="s">
        <v>644</v>
      </c>
      <c r="L745" t="s">
        <v>645</v>
      </c>
      <c r="M745" t="s">
        <v>2812</v>
      </c>
      <c r="N745" t="s">
        <v>644</v>
      </c>
      <c r="O745" t="s">
        <v>647</v>
      </c>
      <c r="P745" t="s">
        <v>5</v>
      </c>
      <c r="Q745" t="s">
        <v>648</v>
      </c>
      <c r="R745" t="s">
        <v>645</v>
      </c>
      <c r="S745" t="s">
        <v>2816</v>
      </c>
      <c r="T745" t="s">
        <v>2812</v>
      </c>
    </row>
    <row r="746" spans="1:20" x14ac:dyDescent="0.25">
      <c r="A746" t="s">
        <v>18</v>
      </c>
      <c r="B746" t="s">
        <v>19</v>
      </c>
      <c r="C746">
        <v>68</v>
      </c>
      <c r="D746">
        <v>1</v>
      </c>
      <c r="E746" t="s">
        <v>2814</v>
      </c>
      <c r="F746">
        <v>110</v>
      </c>
      <c r="G746">
        <v>10</v>
      </c>
      <c r="H746" t="s">
        <v>641</v>
      </c>
      <c r="I746" t="s">
        <v>2815</v>
      </c>
      <c r="J746" t="s">
        <v>1292</v>
      </c>
      <c r="K746" t="s">
        <v>644</v>
      </c>
      <c r="L746" t="s">
        <v>645</v>
      </c>
      <c r="M746" t="s">
        <v>2812</v>
      </c>
      <c r="N746" t="s">
        <v>644</v>
      </c>
      <c r="O746" t="s">
        <v>647</v>
      </c>
      <c r="P746" t="s">
        <v>5</v>
      </c>
      <c r="Q746" t="s">
        <v>648</v>
      </c>
      <c r="R746" t="s">
        <v>645</v>
      </c>
      <c r="S746" t="s">
        <v>2816</v>
      </c>
      <c r="T746" t="s">
        <v>2812</v>
      </c>
    </row>
    <row r="747" spans="1:20" x14ac:dyDescent="0.25">
      <c r="A747" t="s">
        <v>147</v>
      </c>
      <c r="B747" t="s">
        <v>148</v>
      </c>
      <c r="C747">
        <v>50</v>
      </c>
      <c r="D747">
        <v>6</v>
      </c>
      <c r="E747" t="s">
        <v>2817</v>
      </c>
      <c r="F747">
        <v>200</v>
      </c>
      <c r="G747">
        <v>0</v>
      </c>
      <c r="H747" t="s">
        <v>641</v>
      </c>
      <c r="I747" t="s">
        <v>2818</v>
      </c>
      <c r="J747" t="s">
        <v>888</v>
      </c>
      <c r="K747" t="s">
        <v>644</v>
      </c>
      <c r="L747" t="s">
        <v>645</v>
      </c>
      <c r="M747" t="s">
        <v>2819</v>
      </c>
      <c r="N747" t="s">
        <v>644</v>
      </c>
      <c r="O747" t="s">
        <v>647</v>
      </c>
      <c r="P747" t="s">
        <v>5</v>
      </c>
      <c r="Q747" t="s">
        <v>648</v>
      </c>
      <c r="R747" t="s">
        <v>645</v>
      </c>
      <c r="S747" t="s">
        <v>2820</v>
      </c>
      <c r="T747" t="s">
        <v>2819</v>
      </c>
    </row>
    <row r="748" spans="1:20" x14ac:dyDescent="0.25">
      <c r="A748" t="s">
        <v>22</v>
      </c>
      <c r="B748" t="s">
        <v>213</v>
      </c>
      <c r="C748">
        <v>80</v>
      </c>
      <c r="D748">
        <v>2</v>
      </c>
      <c r="E748" t="s">
        <v>2821</v>
      </c>
      <c r="F748">
        <v>160</v>
      </c>
      <c r="G748">
        <v>0</v>
      </c>
      <c r="H748" t="s">
        <v>805</v>
      </c>
      <c r="I748" t="s">
        <v>2822</v>
      </c>
      <c r="J748" t="s">
        <v>2823</v>
      </c>
      <c r="K748" t="s">
        <v>2824</v>
      </c>
      <c r="L748" t="s">
        <v>2825</v>
      </c>
      <c r="M748" t="s">
        <v>2819</v>
      </c>
      <c r="N748" t="s">
        <v>644</v>
      </c>
      <c r="O748" t="s">
        <v>811</v>
      </c>
      <c r="P748" t="s">
        <v>23</v>
      </c>
      <c r="Q748" t="s">
        <v>812</v>
      </c>
      <c r="R748" t="s">
        <v>645</v>
      </c>
      <c r="S748" t="s">
        <v>2826</v>
      </c>
      <c r="T748" t="s">
        <v>2819</v>
      </c>
    </row>
    <row r="749" spans="1:20" x14ac:dyDescent="0.25">
      <c r="A749" t="s">
        <v>147</v>
      </c>
      <c r="B749" t="s">
        <v>148</v>
      </c>
      <c r="C749">
        <v>50</v>
      </c>
      <c r="D749">
        <v>6</v>
      </c>
      <c r="E749" t="s">
        <v>2827</v>
      </c>
      <c r="F749">
        <v>200</v>
      </c>
      <c r="G749">
        <v>0</v>
      </c>
      <c r="H749" t="s">
        <v>641</v>
      </c>
      <c r="I749" t="s">
        <v>2828</v>
      </c>
      <c r="J749" t="s">
        <v>690</v>
      </c>
      <c r="K749" t="s">
        <v>644</v>
      </c>
      <c r="L749" t="s">
        <v>645</v>
      </c>
      <c r="M749" t="s">
        <v>2829</v>
      </c>
      <c r="N749" t="s">
        <v>644</v>
      </c>
      <c r="O749" t="s">
        <v>647</v>
      </c>
      <c r="P749" t="s">
        <v>5</v>
      </c>
      <c r="Q749" t="s">
        <v>648</v>
      </c>
      <c r="R749" t="s">
        <v>645</v>
      </c>
      <c r="S749" t="s">
        <v>2830</v>
      </c>
      <c r="T749" t="s">
        <v>2829</v>
      </c>
    </row>
    <row r="750" spans="1:20" x14ac:dyDescent="0.25">
      <c r="A750" t="s">
        <v>147</v>
      </c>
      <c r="B750" t="s">
        <v>148</v>
      </c>
      <c r="C750">
        <v>49</v>
      </c>
      <c r="D750">
        <v>2</v>
      </c>
      <c r="E750" t="s">
        <v>2831</v>
      </c>
      <c r="F750">
        <v>554</v>
      </c>
      <c r="G750">
        <v>0</v>
      </c>
      <c r="H750" t="s">
        <v>673</v>
      </c>
      <c r="I750" t="s">
        <v>2832</v>
      </c>
      <c r="J750" t="s">
        <v>2833</v>
      </c>
      <c r="K750" t="s">
        <v>2834</v>
      </c>
      <c r="L750" t="s">
        <v>2835</v>
      </c>
      <c r="M750" t="s">
        <v>2829</v>
      </c>
      <c r="N750" t="s">
        <v>644</v>
      </c>
      <c r="O750" t="s">
        <v>679</v>
      </c>
      <c r="P750" t="s">
        <v>26</v>
      </c>
      <c r="Q750" t="s">
        <v>680</v>
      </c>
      <c r="R750" t="s">
        <v>645</v>
      </c>
      <c r="S750" t="s">
        <v>2836</v>
      </c>
      <c r="T750" t="s">
        <v>2829</v>
      </c>
    </row>
    <row r="751" spans="1:20" x14ac:dyDescent="0.25">
      <c r="A751" t="s">
        <v>101</v>
      </c>
      <c r="B751" t="s">
        <v>74</v>
      </c>
      <c r="C751">
        <v>75</v>
      </c>
      <c r="D751">
        <v>2</v>
      </c>
      <c r="E751" t="s">
        <v>2831</v>
      </c>
      <c r="F751">
        <v>554</v>
      </c>
      <c r="G751">
        <v>0</v>
      </c>
      <c r="H751" t="s">
        <v>673</v>
      </c>
      <c r="I751" t="s">
        <v>2832</v>
      </c>
      <c r="J751" t="s">
        <v>2833</v>
      </c>
      <c r="K751" t="s">
        <v>2834</v>
      </c>
      <c r="L751" t="s">
        <v>2835</v>
      </c>
      <c r="M751" t="s">
        <v>2829</v>
      </c>
      <c r="N751" t="s">
        <v>644</v>
      </c>
      <c r="O751" t="s">
        <v>679</v>
      </c>
      <c r="P751" t="s">
        <v>26</v>
      </c>
      <c r="Q751" t="s">
        <v>680</v>
      </c>
      <c r="R751" t="s">
        <v>645</v>
      </c>
      <c r="S751" t="s">
        <v>2836</v>
      </c>
      <c r="T751" t="s">
        <v>2829</v>
      </c>
    </row>
    <row r="752" spans="1:20" x14ac:dyDescent="0.25">
      <c r="A752" t="s">
        <v>22</v>
      </c>
      <c r="B752" t="s">
        <v>27</v>
      </c>
      <c r="C752">
        <v>76</v>
      </c>
      <c r="D752">
        <v>2</v>
      </c>
      <c r="E752" t="s">
        <v>2831</v>
      </c>
      <c r="F752">
        <v>554</v>
      </c>
      <c r="G752">
        <v>0</v>
      </c>
      <c r="H752" t="s">
        <v>673</v>
      </c>
      <c r="I752" t="s">
        <v>2832</v>
      </c>
      <c r="J752" t="s">
        <v>2833</v>
      </c>
      <c r="K752" t="s">
        <v>2834</v>
      </c>
      <c r="L752" t="s">
        <v>2835</v>
      </c>
      <c r="M752" t="s">
        <v>2829</v>
      </c>
      <c r="N752" t="s">
        <v>644</v>
      </c>
      <c r="O752" t="s">
        <v>679</v>
      </c>
      <c r="P752" t="s">
        <v>26</v>
      </c>
      <c r="Q752" t="s">
        <v>680</v>
      </c>
      <c r="R752" t="s">
        <v>645</v>
      </c>
      <c r="S752" t="s">
        <v>2836</v>
      </c>
      <c r="T752" t="s">
        <v>2829</v>
      </c>
    </row>
    <row r="753" spans="1:20" x14ac:dyDescent="0.25">
      <c r="A753" t="s">
        <v>22</v>
      </c>
      <c r="B753" t="s">
        <v>27</v>
      </c>
      <c r="C753">
        <v>79</v>
      </c>
      <c r="D753">
        <v>1</v>
      </c>
      <c r="E753" t="s">
        <v>2831</v>
      </c>
      <c r="F753">
        <v>554</v>
      </c>
      <c r="G753">
        <v>0</v>
      </c>
      <c r="H753" t="s">
        <v>673</v>
      </c>
      <c r="I753" t="s">
        <v>2832</v>
      </c>
      <c r="J753" t="s">
        <v>2833</v>
      </c>
      <c r="K753" t="s">
        <v>2834</v>
      </c>
      <c r="L753" t="s">
        <v>2835</v>
      </c>
      <c r="M753" t="s">
        <v>2829</v>
      </c>
      <c r="N753" t="s">
        <v>644</v>
      </c>
      <c r="O753" t="s">
        <v>679</v>
      </c>
      <c r="P753" t="s">
        <v>26</v>
      </c>
      <c r="Q753" t="s">
        <v>680</v>
      </c>
      <c r="R753" t="s">
        <v>645</v>
      </c>
      <c r="S753" t="s">
        <v>2836</v>
      </c>
      <c r="T753" t="s">
        <v>2829</v>
      </c>
    </row>
    <row r="754" spans="1:20" x14ac:dyDescent="0.25">
      <c r="A754" t="s">
        <v>638</v>
      </c>
      <c r="B754" t="s">
        <v>639</v>
      </c>
      <c r="C754">
        <v>66</v>
      </c>
      <c r="D754">
        <v>2</v>
      </c>
      <c r="E754" t="s">
        <v>2837</v>
      </c>
      <c r="F754">
        <v>260</v>
      </c>
      <c r="G754">
        <v>0</v>
      </c>
      <c r="H754" t="s">
        <v>641</v>
      </c>
      <c r="I754" t="s">
        <v>2838</v>
      </c>
      <c r="J754" t="s">
        <v>895</v>
      </c>
      <c r="K754" t="s">
        <v>644</v>
      </c>
      <c r="L754" t="s">
        <v>645</v>
      </c>
      <c r="M754" t="s">
        <v>2829</v>
      </c>
      <c r="N754" t="s">
        <v>644</v>
      </c>
      <c r="O754" t="s">
        <v>668</v>
      </c>
      <c r="P754" t="s">
        <v>5</v>
      </c>
      <c r="Q754" t="s">
        <v>669</v>
      </c>
      <c r="R754" t="s">
        <v>645</v>
      </c>
      <c r="S754" t="s">
        <v>2839</v>
      </c>
      <c r="T754" t="s">
        <v>2840</v>
      </c>
    </row>
    <row r="755" spans="1:20" x14ac:dyDescent="0.25">
      <c r="A755" t="s">
        <v>18</v>
      </c>
      <c r="B755" t="s">
        <v>19</v>
      </c>
      <c r="C755">
        <v>68</v>
      </c>
      <c r="D755">
        <v>1</v>
      </c>
      <c r="E755" t="s">
        <v>2837</v>
      </c>
      <c r="F755">
        <v>260</v>
      </c>
      <c r="G755">
        <v>0</v>
      </c>
      <c r="H755" t="s">
        <v>641</v>
      </c>
      <c r="I755" t="s">
        <v>2838</v>
      </c>
      <c r="J755" t="s">
        <v>895</v>
      </c>
      <c r="K755" t="s">
        <v>644</v>
      </c>
      <c r="L755" t="s">
        <v>645</v>
      </c>
      <c r="M755" t="s">
        <v>2829</v>
      </c>
      <c r="N755" t="s">
        <v>644</v>
      </c>
      <c r="O755" t="s">
        <v>668</v>
      </c>
      <c r="P755" t="s">
        <v>5</v>
      </c>
      <c r="Q755" t="s">
        <v>669</v>
      </c>
      <c r="R755" t="s">
        <v>645</v>
      </c>
      <c r="S755" t="s">
        <v>2839</v>
      </c>
      <c r="T755" t="s">
        <v>2840</v>
      </c>
    </row>
    <row r="756" spans="1:20" x14ac:dyDescent="0.25">
      <c r="A756" t="s">
        <v>296</v>
      </c>
      <c r="B756" t="s">
        <v>297</v>
      </c>
      <c r="C756">
        <v>120</v>
      </c>
      <c r="D756">
        <v>1</v>
      </c>
      <c r="E756" t="s">
        <v>2837</v>
      </c>
      <c r="F756">
        <v>260</v>
      </c>
      <c r="G756">
        <v>0</v>
      </c>
      <c r="H756" t="s">
        <v>641</v>
      </c>
      <c r="I756" t="s">
        <v>2838</v>
      </c>
      <c r="J756" t="s">
        <v>895</v>
      </c>
      <c r="K756" t="s">
        <v>644</v>
      </c>
      <c r="L756" t="s">
        <v>645</v>
      </c>
      <c r="M756" t="s">
        <v>2829</v>
      </c>
      <c r="N756" t="s">
        <v>644</v>
      </c>
      <c r="O756" t="s">
        <v>668</v>
      </c>
      <c r="P756" t="s">
        <v>5</v>
      </c>
      <c r="Q756" t="s">
        <v>669</v>
      </c>
      <c r="R756" t="s">
        <v>645</v>
      </c>
      <c r="S756" t="s">
        <v>2839</v>
      </c>
      <c r="T756" t="s">
        <v>2840</v>
      </c>
    </row>
    <row r="757" spans="1:20" x14ac:dyDescent="0.25">
      <c r="A757" t="s">
        <v>294</v>
      </c>
      <c r="B757" t="s">
        <v>295</v>
      </c>
      <c r="C757">
        <v>120</v>
      </c>
      <c r="D757">
        <v>1</v>
      </c>
      <c r="E757" t="s">
        <v>2837</v>
      </c>
      <c r="F757">
        <v>260</v>
      </c>
      <c r="G757">
        <v>0</v>
      </c>
      <c r="H757" t="s">
        <v>641</v>
      </c>
      <c r="I757" t="s">
        <v>2838</v>
      </c>
      <c r="J757" t="s">
        <v>895</v>
      </c>
      <c r="K757" t="s">
        <v>644</v>
      </c>
      <c r="L757" t="s">
        <v>645</v>
      </c>
      <c r="M757" t="s">
        <v>2829</v>
      </c>
      <c r="N757" t="s">
        <v>644</v>
      </c>
      <c r="O757" t="s">
        <v>668</v>
      </c>
      <c r="P757" t="s">
        <v>5</v>
      </c>
      <c r="Q757" t="s">
        <v>669</v>
      </c>
      <c r="R757" t="s">
        <v>645</v>
      </c>
      <c r="S757" t="s">
        <v>2839</v>
      </c>
      <c r="T757" t="s">
        <v>2840</v>
      </c>
    </row>
    <row r="758" spans="1:20" x14ac:dyDescent="0.25">
      <c r="A758" t="s">
        <v>147</v>
      </c>
      <c r="B758" t="s">
        <v>148</v>
      </c>
      <c r="C758">
        <v>50</v>
      </c>
      <c r="D758">
        <v>6</v>
      </c>
      <c r="E758" t="s">
        <v>2841</v>
      </c>
      <c r="F758">
        <v>200</v>
      </c>
      <c r="G758">
        <v>0</v>
      </c>
      <c r="H758" t="s">
        <v>641</v>
      </c>
      <c r="I758" t="s">
        <v>2842</v>
      </c>
      <c r="J758" t="s">
        <v>690</v>
      </c>
      <c r="K758" t="s">
        <v>644</v>
      </c>
      <c r="L758" t="s">
        <v>645</v>
      </c>
      <c r="M758" t="s">
        <v>2840</v>
      </c>
      <c r="N758" t="s">
        <v>644</v>
      </c>
      <c r="O758" t="s">
        <v>647</v>
      </c>
      <c r="P758" t="s">
        <v>5</v>
      </c>
      <c r="Q758" t="s">
        <v>648</v>
      </c>
      <c r="R758" t="s">
        <v>645</v>
      </c>
      <c r="S758" t="s">
        <v>2843</v>
      </c>
      <c r="T758" t="s">
        <v>2840</v>
      </c>
    </row>
    <row r="759" spans="1:20" x14ac:dyDescent="0.25">
      <c r="A759" t="s">
        <v>147</v>
      </c>
      <c r="B759" t="s">
        <v>148</v>
      </c>
      <c r="C759">
        <v>33.333333333333336</v>
      </c>
      <c r="D759">
        <v>3</v>
      </c>
      <c r="E759" t="s">
        <v>2844</v>
      </c>
      <c r="F759">
        <v>100</v>
      </c>
      <c r="G759">
        <v>0</v>
      </c>
      <c r="H759" t="s">
        <v>729</v>
      </c>
      <c r="I759" t="s">
        <v>2845</v>
      </c>
      <c r="J759" t="s">
        <v>666</v>
      </c>
      <c r="K759" t="s">
        <v>644</v>
      </c>
      <c r="L759" t="s">
        <v>645</v>
      </c>
      <c r="M759" t="s">
        <v>2846</v>
      </c>
      <c r="N759" t="s">
        <v>644</v>
      </c>
      <c r="O759" t="s">
        <v>647</v>
      </c>
      <c r="P759" t="s">
        <v>5</v>
      </c>
      <c r="Q759" t="s">
        <v>648</v>
      </c>
      <c r="R759" t="s">
        <v>645</v>
      </c>
      <c r="S759" t="s">
        <v>2847</v>
      </c>
      <c r="T759" t="s">
        <v>2846</v>
      </c>
    </row>
    <row r="760" spans="1:20" x14ac:dyDescent="0.25">
      <c r="A760" t="s">
        <v>638</v>
      </c>
      <c r="B760" t="s">
        <v>639</v>
      </c>
      <c r="C760">
        <v>66</v>
      </c>
      <c r="D760">
        <v>2</v>
      </c>
      <c r="E760" t="s">
        <v>2848</v>
      </c>
      <c r="F760">
        <v>100</v>
      </c>
      <c r="G760">
        <v>0</v>
      </c>
      <c r="H760" t="s">
        <v>641</v>
      </c>
      <c r="I760" t="s">
        <v>2849</v>
      </c>
      <c r="J760" t="s">
        <v>924</v>
      </c>
      <c r="K760" t="s">
        <v>644</v>
      </c>
      <c r="L760" t="s">
        <v>645</v>
      </c>
      <c r="M760" t="s">
        <v>2850</v>
      </c>
      <c r="N760" t="s">
        <v>644</v>
      </c>
      <c r="O760" t="s">
        <v>668</v>
      </c>
      <c r="P760" t="s">
        <v>5</v>
      </c>
      <c r="Q760" t="s">
        <v>669</v>
      </c>
      <c r="R760" t="s">
        <v>645</v>
      </c>
      <c r="S760" t="s">
        <v>2851</v>
      </c>
      <c r="T760" t="s">
        <v>2850</v>
      </c>
    </row>
    <row r="761" spans="1:20" x14ac:dyDescent="0.25">
      <c r="A761" t="s">
        <v>18</v>
      </c>
      <c r="B761" t="s">
        <v>19</v>
      </c>
      <c r="C761">
        <v>68</v>
      </c>
      <c r="D761">
        <v>1</v>
      </c>
      <c r="E761" t="s">
        <v>2848</v>
      </c>
      <c r="F761">
        <v>100</v>
      </c>
      <c r="G761">
        <v>0</v>
      </c>
      <c r="H761" t="s">
        <v>641</v>
      </c>
      <c r="I761" t="s">
        <v>2849</v>
      </c>
      <c r="J761" t="s">
        <v>924</v>
      </c>
      <c r="K761" t="s">
        <v>644</v>
      </c>
      <c r="L761" t="s">
        <v>645</v>
      </c>
      <c r="M761" t="s">
        <v>2850</v>
      </c>
      <c r="N761" t="s">
        <v>644</v>
      </c>
      <c r="O761" t="s">
        <v>668</v>
      </c>
      <c r="P761" t="s">
        <v>5</v>
      </c>
      <c r="Q761" t="s">
        <v>669</v>
      </c>
      <c r="R761" t="s">
        <v>645</v>
      </c>
      <c r="S761" t="s">
        <v>2851</v>
      </c>
      <c r="T761" t="s">
        <v>2850</v>
      </c>
    </row>
    <row r="762" spans="1:20" x14ac:dyDescent="0.25">
      <c r="A762" t="s">
        <v>638</v>
      </c>
      <c r="B762" t="s">
        <v>639</v>
      </c>
      <c r="C762">
        <v>66</v>
      </c>
      <c r="D762">
        <v>2</v>
      </c>
      <c r="E762" t="s">
        <v>2852</v>
      </c>
      <c r="F762">
        <v>100</v>
      </c>
      <c r="G762">
        <v>0</v>
      </c>
      <c r="H762" t="s">
        <v>641</v>
      </c>
      <c r="I762" t="s">
        <v>2853</v>
      </c>
      <c r="J762" t="s">
        <v>942</v>
      </c>
      <c r="K762" t="s">
        <v>644</v>
      </c>
      <c r="L762" t="s">
        <v>645</v>
      </c>
      <c r="M762" t="s">
        <v>2854</v>
      </c>
      <c r="N762" t="s">
        <v>644</v>
      </c>
      <c r="O762" t="s">
        <v>647</v>
      </c>
      <c r="P762" t="s">
        <v>5</v>
      </c>
      <c r="Q762" t="s">
        <v>648</v>
      </c>
      <c r="R762" t="s">
        <v>645</v>
      </c>
      <c r="S762" t="s">
        <v>2855</v>
      </c>
      <c r="T762" t="s">
        <v>2854</v>
      </c>
    </row>
    <row r="763" spans="1:20" x14ac:dyDescent="0.25">
      <c r="A763" t="s">
        <v>18</v>
      </c>
      <c r="B763" t="s">
        <v>19</v>
      </c>
      <c r="C763">
        <v>68</v>
      </c>
      <c r="D763">
        <v>1</v>
      </c>
      <c r="E763" t="s">
        <v>2852</v>
      </c>
      <c r="F763">
        <v>100</v>
      </c>
      <c r="G763">
        <v>0</v>
      </c>
      <c r="H763" t="s">
        <v>641</v>
      </c>
      <c r="I763" t="s">
        <v>2853</v>
      </c>
      <c r="J763" t="s">
        <v>942</v>
      </c>
      <c r="K763" t="s">
        <v>644</v>
      </c>
      <c r="L763" t="s">
        <v>645</v>
      </c>
      <c r="M763" t="s">
        <v>2854</v>
      </c>
      <c r="N763" t="s">
        <v>644</v>
      </c>
      <c r="O763" t="s">
        <v>647</v>
      </c>
      <c r="P763" t="s">
        <v>5</v>
      </c>
      <c r="Q763" t="s">
        <v>648</v>
      </c>
      <c r="R763" t="s">
        <v>645</v>
      </c>
      <c r="S763" t="s">
        <v>2855</v>
      </c>
      <c r="T763" t="s">
        <v>2854</v>
      </c>
    </row>
    <row r="764" spans="1:20" x14ac:dyDescent="0.25">
      <c r="A764" t="s">
        <v>147</v>
      </c>
      <c r="B764" t="s">
        <v>148</v>
      </c>
      <c r="C764">
        <v>50</v>
      </c>
      <c r="D764">
        <v>6</v>
      </c>
      <c r="E764" t="s">
        <v>2856</v>
      </c>
      <c r="F764">
        <v>200</v>
      </c>
      <c r="G764">
        <v>0</v>
      </c>
      <c r="H764" t="s">
        <v>641</v>
      </c>
      <c r="I764" t="s">
        <v>1697</v>
      </c>
      <c r="J764" t="s">
        <v>1698</v>
      </c>
      <c r="K764" t="s">
        <v>644</v>
      </c>
      <c r="L764" t="s">
        <v>645</v>
      </c>
      <c r="M764" t="s">
        <v>2857</v>
      </c>
      <c r="N764" t="s">
        <v>644</v>
      </c>
      <c r="O764" t="s">
        <v>647</v>
      </c>
      <c r="P764" t="s">
        <v>5</v>
      </c>
      <c r="Q764" t="s">
        <v>648</v>
      </c>
      <c r="R764" t="s">
        <v>645</v>
      </c>
      <c r="S764" t="s">
        <v>2858</v>
      </c>
      <c r="T764" t="s">
        <v>2857</v>
      </c>
    </row>
    <row r="765" spans="1:20" x14ac:dyDescent="0.25">
      <c r="A765" t="s">
        <v>147</v>
      </c>
      <c r="B765" t="s">
        <v>148</v>
      </c>
      <c r="C765">
        <v>33.333333333333336</v>
      </c>
      <c r="D765">
        <v>3</v>
      </c>
      <c r="E765" t="s">
        <v>2859</v>
      </c>
      <c r="F765">
        <v>100</v>
      </c>
      <c r="G765">
        <v>0</v>
      </c>
      <c r="H765" t="s">
        <v>641</v>
      </c>
      <c r="I765" t="s">
        <v>2860</v>
      </c>
      <c r="J765" t="s">
        <v>1711</v>
      </c>
      <c r="K765" t="s">
        <v>644</v>
      </c>
      <c r="L765" t="s">
        <v>645</v>
      </c>
      <c r="M765" t="s">
        <v>2861</v>
      </c>
      <c r="N765" t="s">
        <v>644</v>
      </c>
      <c r="O765" t="s">
        <v>647</v>
      </c>
      <c r="P765" t="s">
        <v>5</v>
      </c>
      <c r="Q765" t="s">
        <v>648</v>
      </c>
      <c r="R765" t="s">
        <v>645</v>
      </c>
      <c r="S765" t="s">
        <v>2862</v>
      </c>
      <c r="T765" t="s">
        <v>2857</v>
      </c>
    </row>
    <row r="766" spans="1:20" x14ac:dyDescent="0.25">
      <c r="A766" t="s">
        <v>147</v>
      </c>
      <c r="B766" t="s">
        <v>148</v>
      </c>
      <c r="C766">
        <v>33.333333333333336</v>
      </c>
      <c r="D766">
        <v>3</v>
      </c>
      <c r="E766" t="s">
        <v>2863</v>
      </c>
      <c r="F766">
        <v>100</v>
      </c>
      <c r="G766">
        <v>0</v>
      </c>
      <c r="H766" t="s">
        <v>641</v>
      </c>
      <c r="I766" t="s">
        <v>2864</v>
      </c>
      <c r="J766" t="s">
        <v>989</v>
      </c>
      <c r="K766" t="s">
        <v>644</v>
      </c>
      <c r="L766" t="s">
        <v>645</v>
      </c>
      <c r="M766" t="s">
        <v>2865</v>
      </c>
      <c r="N766" t="s">
        <v>644</v>
      </c>
      <c r="O766" t="s">
        <v>668</v>
      </c>
      <c r="P766" t="s">
        <v>5</v>
      </c>
      <c r="Q766" t="s">
        <v>669</v>
      </c>
      <c r="R766" t="s">
        <v>645</v>
      </c>
      <c r="S766" t="s">
        <v>2866</v>
      </c>
      <c r="T766" t="s">
        <v>2865</v>
      </c>
    </row>
    <row r="767" spans="1:20" x14ac:dyDescent="0.25">
      <c r="A767" t="s">
        <v>147</v>
      </c>
      <c r="B767" t="s">
        <v>148</v>
      </c>
      <c r="C767">
        <v>33.333333333333336</v>
      </c>
      <c r="D767">
        <v>3</v>
      </c>
      <c r="E767" t="s">
        <v>2867</v>
      </c>
      <c r="F767">
        <v>100</v>
      </c>
      <c r="G767">
        <v>0</v>
      </c>
      <c r="H767" t="s">
        <v>641</v>
      </c>
      <c r="I767" t="s">
        <v>2868</v>
      </c>
      <c r="J767" t="s">
        <v>685</v>
      </c>
      <c r="K767" t="s">
        <v>644</v>
      </c>
      <c r="L767" t="s">
        <v>645</v>
      </c>
      <c r="M767" t="s">
        <v>2865</v>
      </c>
      <c r="N767" t="s">
        <v>644</v>
      </c>
      <c r="O767" t="s">
        <v>647</v>
      </c>
      <c r="P767" t="s">
        <v>5</v>
      </c>
      <c r="Q767" t="s">
        <v>648</v>
      </c>
      <c r="R767" t="s">
        <v>645</v>
      </c>
      <c r="S767" t="s">
        <v>2869</v>
      </c>
      <c r="T767" t="s">
        <v>2865</v>
      </c>
    </row>
    <row r="768" spans="1:20" x14ac:dyDescent="0.25">
      <c r="A768" t="s">
        <v>147</v>
      </c>
      <c r="B768" t="s">
        <v>148</v>
      </c>
      <c r="C768">
        <v>50</v>
      </c>
      <c r="D768">
        <v>12</v>
      </c>
      <c r="E768" t="s">
        <v>2870</v>
      </c>
      <c r="F768">
        <v>400</v>
      </c>
      <c r="G768">
        <v>0</v>
      </c>
      <c r="H768" t="s">
        <v>641</v>
      </c>
      <c r="I768" t="s">
        <v>2871</v>
      </c>
      <c r="J768" t="s">
        <v>1235</v>
      </c>
      <c r="K768" t="s">
        <v>644</v>
      </c>
      <c r="L768" t="s">
        <v>645</v>
      </c>
      <c r="M768" t="s">
        <v>2872</v>
      </c>
      <c r="N768" t="s">
        <v>644</v>
      </c>
      <c r="O768" t="s">
        <v>647</v>
      </c>
      <c r="P768" t="s">
        <v>5</v>
      </c>
      <c r="Q768" t="s">
        <v>648</v>
      </c>
      <c r="R768" t="s">
        <v>645</v>
      </c>
      <c r="S768" t="s">
        <v>2873</v>
      </c>
      <c r="T768" t="s">
        <v>2872</v>
      </c>
    </row>
    <row r="769" spans="1:20" x14ac:dyDescent="0.25">
      <c r="A769" t="s">
        <v>147</v>
      </c>
      <c r="B769" t="s">
        <v>148</v>
      </c>
      <c r="C769">
        <v>50</v>
      </c>
      <c r="D769">
        <v>6</v>
      </c>
      <c r="E769" t="s">
        <v>2874</v>
      </c>
      <c r="F769">
        <v>200</v>
      </c>
      <c r="G769">
        <v>0</v>
      </c>
      <c r="H769" t="s">
        <v>641</v>
      </c>
      <c r="I769" t="s">
        <v>2875</v>
      </c>
      <c r="J769" t="s">
        <v>771</v>
      </c>
      <c r="K769" t="s">
        <v>644</v>
      </c>
      <c r="L769" t="s">
        <v>645</v>
      </c>
      <c r="M769" t="s">
        <v>2876</v>
      </c>
      <c r="N769" t="s">
        <v>644</v>
      </c>
      <c r="O769" t="s">
        <v>668</v>
      </c>
      <c r="P769" t="s">
        <v>5</v>
      </c>
      <c r="Q769" t="s">
        <v>669</v>
      </c>
      <c r="R769" t="s">
        <v>645</v>
      </c>
      <c r="S769" t="s">
        <v>2877</v>
      </c>
      <c r="T769" t="s">
        <v>2876</v>
      </c>
    </row>
    <row r="770" spans="1:20" x14ac:dyDescent="0.25">
      <c r="A770" t="s">
        <v>99</v>
      </c>
      <c r="B770" t="s">
        <v>100</v>
      </c>
      <c r="C770">
        <v>10</v>
      </c>
      <c r="D770">
        <v>10</v>
      </c>
      <c r="E770" t="s">
        <v>2878</v>
      </c>
      <c r="F770">
        <v>99.99</v>
      </c>
      <c r="G770">
        <v>0</v>
      </c>
      <c r="H770" t="s">
        <v>641</v>
      </c>
      <c r="I770" t="s">
        <v>2879</v>
      </c>
      <c r="J770" t="s">
        <v>1235</v>
      </c>
      <c r="K770" t="s">
        <v>644</v>
      </c>
      <c r="L770" t="s">
        <v>645</v>
      </c>
      <c r="M770" t="s">
        <v>2876</v>
      </c>
      <c r="N770" t="s">
        <v>644</v>
      </c>
      <c r="O770" t="s">
        <v>647</v>
      </c>
      <c r="P770" t="s">
        <v>5</v>
      </c>
      <c r="Q770" t="s">
        <v>648</v>
      </c>
      <c r="R770" t="s">
        <v>645</v>
      </c>
      <c r="S770" t="s">
        <v>2880</v>
      </c>
      <c r="T770" t="s">
        <v>2876</v>
      </c>
    </row>
    <row r="771" spans="1:20" x14ac:dyDescent="0.25">
      <c r="A771" t="s">
        <v>104</v>
      </c>
      <c r="B771" t="s">
        <v>105</v>
      </c>
      <c r="C771">
        <v>13</v>
      </c>
      <c r="D771">
        <v>1</v>
      </c>
      <c r="E771" t="s">
        <v>2881</v>
      </c>
      <c r="F771">
        <v>13</v>
      </c>
      <c r="G771">
        <v>0</v>
      </c>
      <c r="H771" t="s">
        <v>673</v>
      </c>
      <c r="I771" t="s">
        <v>2882</v>
      </c>
      <c r="J771" t="s">
        <v>2883</v>
      </c>
      <c r="K771" t="s">
        <v>2884</v>
      </c>
      <c r="L771" t="s">
        <v>823</v>
      </c>
      <c r="M771" t="s">
        <v>2656</v>
      </c>
      <c r="N771" t="s">
        <v>644</v>
      </c>
      <c r="O771" t="s">
        <v>679</v>
      </c>
      <c r="P771" t="s">
        <v>26</v>
      </c>
      <c r="Q771" t="s">
        <v>680</v>
      </c>
      <c r="R771" t="s">
        <v>645</v>
      </c>
      <c r="S771" t="s">
        <v>2885</v>
      </c>
      <c r="T771" t="s">
        <v>2886</v>
      </c>
    </row>
    <row r="772" spans="1:20" x14ac:dyDescent="0.25">
      <c r="A772" t="s">
        <v>147</v>
      </c>
      <c r="B772" t="s">
        <v>148</v>
      </c>
      <c r="C772">
        <v>50</v>
      </c>
      <c r="D772">
        <v>6</v>
      </c>
      <c r="E772" t="s">
        <v>2887</v>
      </c>
      <c r="F772">
        <v>200</v>
      </c>
      <c r="G772">
        <v>0</v>
      </c>
      <c r="H772" t="s">
        <v>641</v>
      </c>
      <c r="I772" t="s">
        <v>2888</v>
      </c>
      <c r="J772" t="s">
        <v>685</v>
      </c>
      <c r="K772" t="s">
        <v>644</v>
      </c>
      <c r="L772" t="s">
        <v>645</v>
      </c>
      <c r="M772" t="s">
        <v>2889</v>
      </c>
      <c r="N772" t="s">
        <v>644</v>
      </c>
      <c r="O772" t="s">
        <v>668</v>
      </c>
      <c r="P772" t="s">
        <v>5</v>
      </c>
      <c r="Q772" t="s">
        <v>669</v>
      </c>
      <c r="R772" t="s">
        <v>645</v>
      </c>
      <c r="S772" t="s">
        <v>2890</v>
      </c>
      <c r="T772" t="s">
        <v>2891</v>
      </c>
    </row>
    <row r="773" spans="1:20" x14ac:dyDescent="0.25">
      <c r="A773" t="s">
        <v>147</v>
      </c>
      <c r="B773" t="s">
        <v>148</v>
      </c>
      <c r="C773">
        <v>50</v>
      </c>
      <c r="D773">
        <v>6</v>
      </c>
      <c r="E773" t="s">
        <v>2892</v>
      </c>
      <c r="F773">
        <v>200</v>
      </c>
      <c r="G773">
        <v>0</v>
      </c>
      <c r="H773" t="s">
        <v>641</v>
      </c>
      <c r="I773" t="s">
        <v>2893</v>
      </c>
      <c r="J773" t="s">
        <v>981</v>
      </c>
      <c r="K773" t="s">
        <v>644</v>
      </c>
      <c r="L773" t="s">
        <v>645</v>
      </c>
      <c r="M773" t="s">
        <v>2894</v>
      </c>
      <c r="N773" t="s">
        <v>644</v>
      </c>
      <c r="O773" t="s">
        <v>647</v>
      </c>
      <c r="P773" t="s">
        <v>5</v>
      </c>
      <c r="Q773" t="s">
        <v>648</v>
      </c>
      <c r="R773" t="s">
        <v>645</v>
      </c>
      <c r="S773" t="s">
        <v>2895</v>
      </c>
      <c r="T773" t="s">
        <v>2894</v>
      </c>
    </row>
    <row r="774" spans="1:20" x14ac:dyDescent="0.25">
      <c r="A774" t="s">
        <v>147</v>
      </c>
      <c r="B774" t="s">
        <v>148</v>
      </c>
      <c r="C774">
        <v>50</v>
      </c>
      <c r="D774">
        <v>6</v>
      </c>
      <c r="E774" t="s">
        <v>2896</v>
      </c>
      <c r="F774">
        <v>200</v>
      </c>
      <c r="G774">
        <v>0</v>
      </c>
      <c r="H774" t="s">
        <v>641</v>
      </c>
      <c r="I774" t="s">
        <v>2897</v>
      </c>
      <c r="J774" t="s">
        <v>643</v>
      </c>
      <c r="K774" t="s">
        <v>644</v>
      </c>
      <c r="L774" t="s">
        <v>645</v>
      </c>
      <c r="M774" t="s">
        <v>2898</v>
      </c>
      <c r="N774" t="s">
        <v>644</v>
      </c>
      <c r="O774" t="s">
        <v>668</v>
      </c>
      <c r="P774" t="s">
        <v>5</v>
      </c>
      <c r="Q774" t="s">
        <v>669</v>
      </c>
      <c r="R774" t="s">
        <v>2899</v>
      </c>
      <c r="S774" t="s">
        <v>2900</v>
      </c>
      <c r="T774" t="s">
        <v>2898</v>
      </c>
    </row>
    <row r="775" spans="1:20" x14ac:dyDescent="0.25">
      <c r="A775" t="s">
        <v>638</v>
      </c>
      <c r="B775" t="s">
        <v>639</v>
      </c>
      <c r="C775">
        <v>66</v>
      </c>
      <c r="D775">
        <v>2</v>
      </c>
      <c r="E775" t="s">
        <v>2901</v>
      </c>
      <c r="F775">
        <v>100</v>
      </c>
      <c r="G775">
        <v>0</v>
      </c>
      <c r="H775" t="s">
        <v>641</v>
      </c>
      <c r="I775" t="s">
        <v>2902</v>
      </c>
      <c r="J775" t="s">
        <v>657</v>
      </c>
      <c r="K775" t="s">
        <v>644</v>
      </c>
      <c r="L775" t="s">
        <v>645</v>
      </c>
      <c r="M775" t="s">
        <v>2894</v>
      </c>
      <c r="N775" t="s">
        <v>644</v>
      </c>
      <c r="O775" t="s">
        <v>668</v>
      </c>
      <c r="P775" t="s">
        <v>5</v>
      </c>
      <c r="Q775" t="s">
        <v>669</v>
      </c>
      <c r="R775" t="s">
        <v>645</v>
      </c>
      <c r="S775" t="s">
        <v>2903</v>
      </c>
      <c r="T775" t="s">
        <v>2898</v>
      </c>
    </row>
    <row r="776" spans="1:20" x14ac:dyDescent="0.25">
      <c r="A776" t="s">
        <v>18</v>
      </c>
      <c r="B776" t="s">
        <v>19</v>
      </c>
      <c r="C776">
        <v>68</v>
      </c>
      <c r="D776">
        <v>1</v>
      </c>
      <c r="E776" t="s">
        <v>2901</v>
      </c>
      <c r="F776">
        <v>100</v>
      </c>
      <c r="G776">
        <v>0</v>
      </c>
      <c r="H776" t="s">
        <v>641</v>
      </c>
      <c r="I776" t="s">
        <v>2902</v>
      </c>
      <c r="J776" t="s">
        <v>657</v>
      </c>
      <c r="K776" t="s">
        <v>644</v>
      </c>
      <c r="L776" t="s">
        <v>645</v>
      </c>
      <c r="M776" t="s">
        <v>2894</v>
      </c>
      <c r="N776" t="s">
        <v>644</v>
      </c>
      <c r="O776" t="s">
        <v>668</v>
      </c>
      <c r="P776" t="s">
        <v>5</v>
      </c>
      <c r="Q776" t="s">
        <v>669</v>
      </c>
      <c r="R776" t="s">
        <v>645</v>
      </c>
      <c r="S776" t="s">
        <v>2903</v>
      </c>
      <c r="T776" t="s">
        <v>2898</v>
      </c>
    </row>
    <row r="777" spans="1:20" x14ac:dyDescent="0.25">
      <c r="A777" t="s">
        <v>638</v>
      </c>
      <c r="B777" t="s">
        <v>639</v>
      </c>
      <c r="C777">
        <v>66</v>
      </c>
      <c r="D777">
        <v>2</v>
      </c>
      <c r="E777" t="s">
        <v>2904</v>
      </c>
      <c r="F777">
        <v>100</v>
      </c>
      <c r="G777">
        <v>0</v>
      </c>
      <c r="H777" t="s">
        <v>641</v>
      </c>
      <c r="I777" t="s">
        <v>2905</v>
      </c>
      <c r="J777" t="s">
        <v>915</v>
      </c>
      <c r="K777" t="s">
        <v>644</v>
      </c>
      <c r="L777" t="s">
        <v>645</v>
      </c>
      <c r="M777" t="s">
        <v>2906</v>
      </c>
      <c r="N777" t="s">
        <v>644</v>
      </c>
      <c r="O777" t="s">
        <v>647</v>
      </c>
      <c r="P777" t="s">
        <v>5</v>
      </c>
      <c r="Q777" t="s">
        <v>648</v>
      </c>
      <c r="R777" t="s">
        <v>645</v>
      </c>
      <c r="S777" t="s">
        <v>2907</v>
      </c>
      <c r="T777" t="s">
        <v>2906</v>
      </c>
    </row>
    <row r="778" spans="1:20" x14ac:dyDescent="0.25">
      <c r="A778" t="s">
        <v>18</v>
      </c>
      <c r="B778" t="s">
        <v>19</v>
      </c>
      <c r="C778">
        <v>68</v>
      </c>
      <c r="D778">
        <v>1</v>
      </c>
      <c r="E778" t="s">
        <v>2904</v>
      </c>
      <c r="F778">
        <v>100</v>
      </c>
      <c r="G778">
        <v>0</v>
      </c>
      <c r="H778" t="s">
        <v>641</v>
      </c>
      <c r="I778" t="s">
        <v>2905</v>
      </c>
      <c r="J778" t="s">
        <v>915</v>
      </c>
      <c r="K778" t="s">
        <v>644</v>
      </c>
      <c r="L778" t="s">
        <v>645</v>
      </c>
      <c r="M778" t="s">
        <v>2906</v>
      </c>
      <c r="N778" t="s">
        <v>644</v>
      </c>
      <c r="O778" t="s">
        <v>647</v>
      </c>
      <c r="P778" t="s">
        <v>5</v>
      </c>
      <c r="Q778" t="s">
        <v>648</v>
      </c>
      <c r="R778" t="s">
        <v>645</v>
      </c>
      <c r="S778" t="s">
        <v>2907</v>
      </c>
      <c r="T778" t="s">
        <v>2906</v>
      </c>
    </row>
    <row r="779" spans="1:20" x14ac:dyDescent="0.25">
      <c r="A779" t="s">
        <v>638</v>
      </c>
      <c r="B779" t="s">
        <v>639</v>
      </c>
      <c r="C779">
        <v>66</v>
      </c>
      <c r="D779">
        <v>2</v>
      </c>
      <c r="E779" t="s">
        <v>2908</v>
      </c>
      <c r="F779">
        <v>100</v>
      </c>
      <c r="G779">
        <v>0</v>
      </c>
      <c r="H779" t="s">
        <v>641</v>
      </c>
      <c r="I779" t="s">
        <v>2909</v>
      </c>
      <c r="J779" t="s">
        <v>847</v>
      </c>
      <c r="K779" t="s">
        <v>644</v>
      </c>
      <c r="L779" t="s">
        <v>645</v>
      </c>
      <c r="M779" t="s">
        <v>2906</v>
      </c>
      <c r="N779" t="s">
        <v>644</v>
      </c>
      <c r="O779" t="s">
        <v>726</v>
      </c>
      <c r="P779" t="s">
        <v>5</v>
      </c>
      <c r="Q779" t="s">
        <v>648</v>
      </c>
      <c r="R779" t="s">
        <v>645</v>
      </c>
      <c r="S779" t="s">
        <v>2910</v>
      </c>
      <c r="T779" t="s">
        <v>2906</v>
      </c>
    </row>
    <row r="780" spans="1:20" x14ac:dyDescent="0.25">
      <c r="A780" t="s">
        <v>18</v>
      </c>
      <c r="B780" t="s">
        <v>19</v>
      </c>
      <c r="C780">
        <v>68</v>
      </c>
      <c r="D780">
        <v>1</v>
      </c>
      <c r="E780" t="s">
        <v>2908</v>
      </c>
      <c r="F780">
        <v>100</v>
      </c>
      <c r="G780">
        <v>0</v>
      </c>
      <c r="H780" t="s">
        <v>641</v>
      </c>
      <c r="I780" t="s">
        <v>2909</v>
      </c>
      <c r="J780" t="s">
        <v>847</v>
      </c>
      <c r="K780" t="s">
        <v>644</v>
      </c>
      <c r="L780" t="s">
        <v>645</v>
      </c>
      <c r="M780" t="s">
        <v>2906</v>
      </c>
      <c r="N780" t="s">
        <v>644</v>
      </c>
      <c r="O780" t="s">
        <v>726</v>
      </c>
      <c r="P780" t="s">
        <v>5</v>
      </c>
      <c r="Q780" t="s">
        <v>648</v>
      </c>
      <c r="R780" t="s">
        <v>645</v>
      </c>
      <c r="S780" t="s">
        <v>2910</v>
      </c>
      <c r="T780" t="s">
        <v>2906</v>
      </c>
    </row>
    <row r="781" spans="1:20" x14ac:dyDescent="0.25">
      <c r="A781" t="s">
        <v>147</v>
      </c>
      <c r="B781" t="s">
        <v>148</v>
      </c>
      <c r="C781">
        <v>50</v>
      </c>
      <c r="D781">
        <v>6</v>
      </c>
      <c r="E781" t="s">
        <v>2911</v>
      </c>
      <c r="F781">
        <v>200</v>
      </c>
      <c r="G781">
        <v>0</v>
      </c>
      <c r="H781" t="s">
        <v>641</v>
      </c>
      <c r="I781" t="s">
        <v>2912</v>
      </c>
      <c r="J781" t="s">
        <v>2913</v>
      </c>
      <c r="K781" t="s">
        <v>644</v>
      </c>
      <c r="L781" t="s">
        <v>645</v>
      </c>
      <c r="M781" t="s">
        <v>2914</v>
      </c>
      <c r="N781" t="s">
        <v>644</v>
      </c>
      <c r="O781" t="s">
        <v>647</v>
      </c>
      <c r="P781" t="s">
        <v>5</v>
      </c>
      <c r="Q781" t="s">
        <v>648</v>
      </c>
      <c r="R781" t="s">
        <v>645</v>
      </c>
      <c r="S781" t="s">
        <v>2915</v>
      </c>
      <c r="T781" t="s">
        <v>2906</v>
      </c>
    </row>
    <row r="782" spans="1:20" x14ac:dyDescent="0.25">
      <c r="A782" t="s">
        <v>147</v>
      </c>
      <c r="B782" t="s">
        <v>148</v>
      </c>
      <c r="C782">
        <v>33.333333333333336</v>
      </c>
      <c r="D782">
        <v>3</v>
      </c>
      <c r="E782" t="s">
        <v>2916</v>
      </c>
      <c r="F782">
        <v>100</v>
      </c>
      <c r="G782">
        <v>0</v>
      </c>
      <c r="H782" t="s">
        <v>641</v>
      </c>
      <c r="I782" t="s">
        <v>2917</v>
      </c>
      <c r="J782" t="s">
        <v>1813</v>
      </c>
      <c r="K782" t="s">
        <v>644</v>
      </c>
      <c r="L782" t="s">
        <v>645</v>
      </c>
      <c r="M782" t="s">
        <v>2914</v>
      </c>
      <c r="N782" t="s">
        <v>644</v>
      </c>
      <c r="O782" t="s">
        <v>647</v>
      </c>
      <c r="P782" t="s">
        <v>5</v>
      </c>
      <c r="Q782" t="s">
        <v>648</v>
      </c>
      <c r="R782" t="s">
        <v>645</v>
      </c>
      <c r="S782" t="s">
        <v>2918</v>
      </c>
      <c r="T782" t="s">
        <v>2914</v>
      </c>
    </row>
    <row r="783" spans="1:20" x14ac:dyDescent="0.25">
      <c r="A783" t="s">
        <v>638</v>
      </c>
      <c r="B783" t="s">
        <v>639</v>
      </c>
      <c r="C783">
        <v>66</v>
      </c>
      <c r="D783">
        <v>2</v>
      </c>
      <c r="E783" t="s">
        <v>2919</v>
      </c>
      <c r="F783">
        <v>100</v>
      </c>
      <c r="G783">
        <v>0</v>
      </c>
      <c r="H783" t="s">
        <v>641</v>
      </c>
      <c r="I783" t="s">
        <v>2920</v>
      </c>
      <c r="J783" t="s">
        <v>666</v>
      </c>
      <c r="K783" t="s">
        <v>644</v>
      </c>
      <c r="L783" t="s">
        <v>645</v>
      </c>
      <c r="M783" t="s">
        <v>2914</v>
      </c>
      <c r="N783" t="s">
        <v>644</v>
      </c>
      <c r="O783" t="s">
        <v>647</v>
      </c>
      <c r="P783" t="s">
        <v>5</v>
      </c>
      <c r="Q783" t="s">
        <v>648</v>
      </c>
      <c r="R783" t="s">
        <v>645</v>
      </c>
      <c r="S783" t="s">
        <v>2921</v>
      </c>
      <c r="T783" t="s">
        <v>2914</v>
      </c>
    </row>
    <row r="784" spans="1:20" x14ac:dyDescent="0.25">
      <c r="A784" t="s">
        <v>18</v>
      </c>
      <c r="B784" t="s">
        <v>19</v>
      </c>
      <c r="C784">
        <v>68</v>
      </c>
      <c r="D784">
        <v>1</v>
      </c>
      <c r="E784" t="s">
        <v>2919</v>
      </c>
      <c r="F784">
        <v>100</v>
      </c>
      <c r="G784">
        <v>0</v>
      </c>
      <c r="H784" t="s">
        <v>641</v>
      </c>
      <c r="I784" t="s">
        <v>2920</v>
      </c>
      <c r="J784" t="s">
        <v>666</v>
      </c>
      <c r="K784" t="s">
        <v>644</v>
      </c>
      <c r="L784" t="s">
        <v>645</v>
      </c>
      <c r="M784" t="s">
        <v>2914</v>
      </c>
      <c r="N784" t="s">
        <v>644</v>
      </c>
      <c r="O784" t="s">
        <v>647</v>
      </c>
      <c r="P784" t="s">
        <v>5</v>
      </c>
      <c r="Q784" t="s">
        <v>648</v>
      </c>
      <c r="R784" t="s">
        <v>645</v>
      </c>
      <c r="S784" t="s">
        <v>2921</v>
      </c>
      <c r="T784" t="s">
        <v>2914</v>
      </c>
    </row>
    <row r="785" spans="1:20" x14ac:dyDescent="0.25">
      <c r="A785" t="s">
        <v>638</v>
      </c>
      <c r="B785" t="s">
        <v>639</v>
      </c>
      <c r="C785">
        <v>66</v>
      </c>
      <c r="D785">
        <v>4</v>
      </c>
      <c r="E785" t="s">
        <v>2922</v>
      </c>
      <c r="F785">
        <v>200</v>
      </c>
      <c r="G785">
        <v>0</v>
      </c>
      <c r="H785" t="s">
        <v>641</v>
      </c>
      <c r="I785" t="s">
        <v>2923</v>
      </c>
      <c r="J785" t="s">
        <v>859</v>
      </c>
      <c r="K785" t="s">
        <v>644</v>
      </c>
      <c r="L785" t="s">
        <v>645</v>
      </c>
      <c r="M785" t="s">
        <v>2914</v>
      </c>
      <c r="N785" t="s">
        <v>644</v>
      </c>
      <c r="O785" t="s">
        <v>732</v>
      </c>
      <c r="P785" t="s">
        <v>5</v>
      </c>
      <c r="Q785" t="s">
        <v>669</v>
      </c>
      <c r="R785" t="s">
        <v>645</v>
      </c>
      <c r="S785" t="s">
        <v>2924</v>
      </c>
      <c r="T785" t="s">
        <v>2914</v>
      </c>
    </row>
    <row r="786" spans="1:20" x14ac:dyDescent="0.25">
      <c r="A786" t="s">
        <v>18</v>
      </c>
      <c r="B786" t="s">
        <v>19</v>
      </c>
      <c r="C786">
        <v>68</v>
      </c>
      <c r="D786">
        <v>2</v>
      </c>
      <c r="E786" t="s">
        <v>2922</v>
      </c>
      <c r="F786">
        <v>200</v>
      </c>
      <c r="G786">
        <v>0</v>
      </c>
      <c r="H786" t="s">
        <v>641</v>
      </c>
      <c r="I786" t="s">
        <v>2923</v>
      </c>
      <c r="J786" t="s">
        <v>859</v>
      </c>
      <c r="K786" t="s">
        <v>644</v>
      </c>
      <c r="L786" t="s">
        <v>645</v>
      </c>
      <c r="M786" t="s">
        <v>2914</v>
      </c>
      <c r="N786" t="s">
        <v>644</v>
      </c>
      <c r="O786" t="s">
        <v>732</v>
      </c>
      <c r="P786" t="s">
        <v>5</v>
      </c>
      <c r="Q786" t="s">
        <v>669</v>
      </c>
      <c r="R786" t="s">
        <v>645</v>
      </c>
      <c r="S786" t="s">
        <v>2924</v>
      </c>
      <c r="T786" t="s">
        <v>2914</v>
      </c>
    </row>
    <row r="787" spans="1:20" x14ac:dyDescent="0.25">
      <c r="A787" t="s">
        <v>638</v>
      </c>
      <c r="B787" t="s">
        <v>639</v>
      </c>
      <c r="C787">
        <v>66</v>
      </c>
      <c r="D787">
        <v>2</v>
      </c>
      <c r="E787" t="s">
        <v>2925</v>
      </c>
      <c r="F787">
        <v>100</v>
      </c>
      <c r="G787">
        <v>0</v>
      </c>
      <c r="H787" t="s">
        <v>641</v>
      </c>
      <c r="I787" t="s">
        <v>2926</v>
      </c>
      <c r="J787" t="s">
        <v>859</v>
      </c>
      <c r="K787" t="s">
        <v>644</v>
      </c>
      <c r="L787" t="s">
        <v>645</v>
      </c>
      <c r="M787" t="s">
        <v>2927</v>
      </c>
      <c r="N787" t="s">
        <v>644</v>
      </c>
      <c r="O787" t="s">
        <v>647</v>
      </c>
      <c r="P787" t="s">
        <v>5</v>
      </c>
      <c r="Q787" t="s">
        <v>648</v>
      </c>
      <c r="R787" t="s">
        <v>645</v>
      </c>
      <c r="S787" t="s">
        <v>2928</v>
      </c>
      <c r="T787" t="s">
        <v>2929</v>
      </c>
    </row>
    <row r="788" spans="1:20" x14ac:dyDescent="0.25">
      <c r="A788" t="s">
        <v>18</v>
      </c>
      <c r="B788" t="s">
        <v>19</v>
      </c>
      <c r="C788">
        <v>68</v>
      </c>
      <c r="D788">
        <v>1</v>
      </c>
      <c r="E788" t="s">
        <v>2925</v>
      </c>
      <c r="F788">
        <v>100</v>
      </c>
      <c r="G788">
        <v>0</v>
      </c>
      <c r="H788" t="s">
        <v>641</v>
      </c>
      <c r="I788" t="s">
        <v>2926</v>
      </c>
      <c r="J788" t="s">
        <v>859</v>
      </c>
      <c r="K788" t="s">
        <v>644</v>
      </c>
      <c r="L788" t="s">
        <v>645</v>
      </c>
      <c r="M788" t="s">
        <v>2927</v>
      </c>
      <c r="N788" t="s">
        <v>644</v>
      </c>
      <c r="O788" t="s">
        <v>647</v>
      </c>
      <c r="P788" t="s">
        <v>5</v>
      </c>
      <c r="Q788" t="s">
        <v>648</v>
      </c>
      <c r="R788" t="s">
        <v>645</v>
      </c>
      <c r="S788" t="s">
        <v>2928</v>
      </c>
      <c r="T788" t="s">
        <v>2929</v>
      </c>
    </row>
    <row r="789" spans="1:20" x14ac:dyDescent="0.25">
      <c r="A789" t="s">
        <v>638</v>
      </c>
      <c r="B789" t="s">
        <v>639</v>
      </c>
      <c r="C789">
        <v>66</v>
      </c>
      <c r="D789">
        <v>4</v>
      </c>
      <c r="E789" t="s">
        <v>2930</v>
      </c>
      <c r="F789">
        <v>200</v>
      </c>
      <c r="G789">
        <v>0</v>
      </c>
      <c r="H789" t="s">
        <v>641</v>
      </c>
      <c r="I789" t="s">
        <v>2931</v>
      </c>
      <c r="J789" t="s">
        <v>685</v>
      </c>
      <c r="K789" t="s">
        <v>644</v>
      </c>
      <c r="L789" t="s">
        <v>645</v>
      </c>
      <c r="M789" t="s">
        <v>2932</v>
      </c>
      <c r="N789" t="s">
        <v>644</v>
      </c>
      <c r="O789" t="s">
        <v>647</v>
      </c>
      <c r="P789" t="s">
        <v>5</v>
      </c>
      <c r="Q789" t="s">
        <v>648</v>
      </c>
      <c r="R789" t="s">
        <v>645</v>
      </c>
      <c r="S789" t="s">
        <v>2933</v>
      </c>
      <c r="T789" t="s">
        <v>2932</v>
      </c>
    </row>
    <row r="790" spans="1:20" x14ac:dyDescent="0.25">
      <c r="A790" t="s">
        <v>18</v>
      </c>
      <c r="B790" t="s">
        <v>19</v>
      </c>
      <c r="C790">
        <v>68</v>
      </c>
      <c r="D790">
        <v>2</v>
      </c>
      <c r="E790" t="s">
        <v>2930</v>
      </c>
      <c r="F790">
        <v>200</v>
      </c>
      <c r="G790">
        <v>0</v>
      </c>
      <c r="H790" t="s">
        <v>641</v>
      </c>
      <c r="I790" t="s">
        <v>2931</v>
      </c>
      <c r="J790" t="s">
        <v>685</v>
      </c>
      <c r="K790" t="s">
        <v>644</v>
      </c>
      <c r="L790" t="s">
        <v>645</v>
      </c>
      <c r="M790" t="s">
        <v>2932</v>
      </c>
      <c r="N790" t="s">
        <v>644</v>
      </c>
      <c r="O790" t="s">
        <v>647</v>
      </c>
      <c r="P790" t="s">
        <v>5</v>
      </c>
      <c r="Q790" t="s">
        <v>648</v>
      </c>
      <c r="R790" t="s">
        <v>645</v>
      </c>
      <c r="S790" t="s">
        <v>2933</v>
      </c>
      <c r="T790" t="s">
        <v>2932</v>
      </c>
    </row>
    <row r="791" spans="1:20" x14ac:dyDescent="0.25">
      <c r="A791" t="s">
        <v>147</v>
      </c>
      <c r="B791" t="s">
        <v>148</v>
      </c>
      <c r="C791">
        <v>50</v>
      </c>
      <c r="D791">
        <v>6</v>
      </c>
      <c r="E791" t="s">
        <v>2934</v>
      </c>
      <c r="F791">
        <v>200</v>
      </c>
      <c r="G791">
        <v>0</v>
      </c>
      <c r="H791" t="s">
        <v>641</v>
      </c>
      <c r="I791" t="s">
        <v>2935</v>
      </c>
      <c r="J791" t="s">
        <v>2936</v>
      </c>
      <c r="K791" t="s">
        <v>644</v>
      </c>
      <c r="L791" t="s">
        <v>645</v>
      </c>
      <c r="M791" t="s">
        <v>2932</v>
      </c>
      <c r="N791" t="s">
        <v>644</v>
      </c>
      <c r="O791" t="s">
        <v>647</v>
      </c>
      <c r="P791" t="s">
        <v>5</v>
      </c>
      <c r="Q791" t="s">
        <v>648</v>
      </c>
      <c r="R791" t="s">
        <v>645</v>
      </c>
      <c r="S791" t="s">
        <v>2937</v>
      </c>
      <c r="T791" t="s">
        <v>2932</v>
      </c>
    </row>
    <row r="792" spans="1:20" x14ac:dyDescent="0.25">
      <c r="A792" t="s">
        <v>147</v>
      </c>
      <c r="B792" t="s">
        <v>148</v>
      </c>
      <c r="C792">
        <v>50</v>
      </c>
      <c r="D792">
        <v>6</v>
      </c>
      <c r="E792" t="s">
        <v>2938</v>
      </c>
      <c r="F792">
        <v>200</v>
      </c>
      <c r="G792">
        <v>0</v>
      </c>
      <c r="H792" t="s">
        <v>641</v>
      </c>
      <c r="I792" t="s">
        <v>2939</v>
      </c>
      <c r="J792" t="s">
        <v>771</v>
      </c>
      <c r="K792" t="s">
        <v>644</v>
      </c>
      <c r="L792" t="s">
        <v>645</v>
      </c>
      <c r="M792" t="s">
        <v>2940</v>
      </c>
      <c r="N792" t="s">
        <v>644</v>
      </c>
      <c r="O792" t="s">
        <v>668</v>
      </c>
      <c r="P792" t="s">
        <v>5</v>
      </c>
      <c r="Q792" t="s">
        <v>669</v>
      </c>
      <c r="R792" t="s">
        <v>645</v>
      </c>
      <c r="S792" t="s">
        <v>2941</v>
      </c>
      <c r="T792" t="s">
        <v>2940</v>
      </c>
    </row>
    <row r="793" spans="1:20" x14ac:dyDescent="0.25">
      <c r="A793" t="s">
        <v>147</v>
      </c>
      <c r="B793" t="s">
        <v>148</v>
      </c>
      <c r="C793">
        <v>50</v>
      </c>
      <c r="D793">
        <v>6</v>
      </c>
      <c r="E793" t="s">
        <v>2942</v>
      </c>
      <c r="F793">
        <v>200</v>
      </c>
      <c r="G793">
        <v>0</v>
      </c>
      <c r="H793" t="s">
        <v>641</v>
      </c>
      <c r="I793" t="s">
        <v>2943</v>
      </c>
      <c r="J793" t="s">
        <v>1962</v>
      </c>
      <c r="K793" t="s">
        <v>644</v>
      </c>
      <c r="L793" t="s">
        <v>645</v>
      </c>
      <c r="M793" t="s">
        <v>2944</v>
      </c>
      <c r="N793" t="s">
        <v>644</v>
      </c>
      <c r="O793" t="s">
        <v>647</v>
      </c>
      <c r="P793" t="s">
        <v>5</v>
      </c>
      <c r="Q793" t="s">
        <v>648</v>
      </c>
      <c r="R793" t="s">
        <v>645</v>
      </c>
      <c r="S793" t="s">
        <v>2945</v>
      </c>
      <c r="T793" t="s">
        <v>2944</v>
      </c>
    </row>
    <row r="794" spans="1:20" x14ac:dyDescent="0.25">
      <c r="A794" t="s">
        <v>147</v>
      </c>
      <c r="B794" t="s">
        <v>148</v>
      </c>
      <c r="C794">
        <v>33.333333333333336</v>
      </c>
      <c r="D794">
        <v>3</v>
      </c>
      <c r="E794" t="s">
        <v>2946</v>
      </c>
      <c r="F794">
        <v>100</v>
      </c>
      <c r="G794">
        <v>0</v>
      </c>
      <c r="H794" t="s">
        <v>641</v>
      </c>
      <c r="I794" t="s">
        <v>1328</v>
      </c>
      <c r="J794" t="s">
        <v>685</v>
      </c>
      <c r="K794" t="s">
        <v>644</v>
      </c>
      <c r="L794" t="s">
        <v>645</v>
      </c>
      <c r="M794" t="s">
        <v>2947</v>
      </c>
      <c r="N794" t="s">
        <v>644</v>
      </c>
      <c r="O794" t="s">
        <v>647</v>
      </c>
      <c r="P794" t="s">
        <v>5</v>
      </c>
      <c r="Q794" t="s">
        <v>648</v>
      </c>
      <c r="R794" t="s">
        <v>645</v>
      </c>
      <c r="S794" t="s">
        <v>2948</v>
      </c>
      <c r="T794" t="s">
        <v>2949</v>
      </c>
    </row>
    <row r="795" spans="1:20" x14ac:dyDescent="0.25">
      <c r="A795" t="s">
        <v>147</v>
      </c>
      <c r="B795" t="s">
        <v>148</v>
      </c>
      <c r="C795">
        <v>50</v>
      </c>
      <c r="D795">
        <v>6</v>
      </c>
      <c r="E795" t="s">
        <v>2950</v>
      </c>
      <c r="F795">
        <v>200</v>
      </c>
      <c r="G795">
        <v>0</v>
      </c>
      <c r="H795" t="s">
        <v>641</v>
      </c>
      <c r="I795" t="s">
        <v>2951</v>
      </c>
      <c r="J795" t="s">
        <v>724</v>
      </c>
      <c r="K795" t="s">
        <v>644</v>
      </c>
      <c r="L795" t="s">
        <v>645</v>
      </c>
      <c r="M795" t="s">
        <v>2947</v>
      </c>
      <c r="N795" t="s">
        <v>644</v>
      </c>
      <c r="O795" t="s">
        <v>647</v>
      </c>
      <c r="P795" t="s">
        <v>5</v>
      </c>
      <c r="Q795" t="s">
        <v>648</v>
      </c>
      <c r="R795" t="s">
        <v>645</v>
      </c>
      <c r="S795" t="s">
        <v>2952</v>
      </c>
      <c r="T795" t="s">
        <v>2947</v>
      </c>
    </row>
    <row r="796" spans="1:20" x14ac:dyDescent="0.25">
      <c r="A796" t="s">
        <v>638</v>
      </c>
      <c r="B796" t="s">
        <v>639</v>
      </c>
      <c r="C796">
        <v>66</v>
      </c>
      <c r="D796">
        <v>6</v>
      </c>
      <c r="E796" t="s">
        <v>2953</v>
      </c>
      <c r="F796">
        <v>300</v>
      </c>
      <c r="G796">
        <v>0</v>
      </c>
      <c r="H796" t="s">
        <v>641</v>
      </c>
      <c r="I796" t="s">
        <v>2954</v>
      </c>
      <c r="J796" t="s">
        <v>859</v>
      </c>
      <c r="K796" t="s">
        <v>644</v>
      </c>
      <c r="L796" t="s">
        <v>645</v>
      </c>
      <c r="M796" t="s">
        <v>2955</v>
      </c>
      <c r="N796" t="s">
        <v>644</v>
      </c>
      <c r="O796" t="s">
        <v>647</v>
      </c>
      <c r="P796" t="s">
        <v>5</v>
      </c>
      <c r="Q796" t="s">
        <v>648</v>
      </c>
      <c r="R796" t="s">
        <v>645</v>
      </c>
      <c r="S796" t="s">
        <v>2956</v>
      </c>
      <c r="T796" t="s">
        <v>2955</v>
      </c>
    </row>
    <row r="797" spans="1:20" x14ac:dyDescent="0.25">
      <c r="A797" t="s">
        <v>18</v>
      </c>
      <c r="B797" t="s">
        <v>19</v>
      </c>
      <c r="C797">
        <v>68</v>
      </c>
      <c r="D797">
        <v>3</v>
      </c>
      <c r="E797" t="s">
        <v>2953</v>
      </c>
      <c r="F797">
        <v>300</v>
      </c>
      <c r="G797">
        <v>0</v>
      </c>
      <c r="H797" t="s">
        <v>641</v>
      </c>
      <c r="I797" t="s">
        <v>2954</v>
      </c>
      <c r="J797" t="s">
        <v>859</v>
      </c>
      <c r="K797" t="s">
        <v>644</v>
      </c>
      <c r="L797" t="s">
        <v>645</v>
      </c>
      <c r="M797" t="s">
        <v>2955</v>
      </c>
      <c r="N797" t="s">
        <v>644</v>
      </c>
      <c r="O797" t="s">
        <v>647</v>
      </c>
      <c r="P797" t="s">
        <v>5</v>
      </c>
      <c r="Q797" t="s">
        <v>648</v>
      </c>
      <c r="R797" t="s">
        <v>645</v>
      </c>
      <c r="S797" t="s">
        <v>2956</v>
      </c>
      <c r="T797" t="s">
        <v>2955</v>
      </c>
    </row>
    <row r="798" spans="1:20" x14ac:dyDescent="0.25">
      <c r="A798" t="s">
        <v>147</v>
      </c>
      <c r="B798" t="s">
        <v>148</v>
      </c>
      <c r="C798">
        <v>50</v>
      </c>
      <c r="D798">
        <v>6</v>
      </c>
      <c r="E798" t="s">
        <v>2957</v>
      </c>
      <c r="F798">
        <v>200</v>
      </c>
      <c r="G798">
        <v>0</v>
      </c>
      <c r="H798" t="s">
        <v>641</v>
      </c>
      <c r="I798" t="s">
        <v>2958</v>
      </c>
      <c r="J798" t="s">
        <v>690</v>
      </c>
      <c r="K798" t="s">
        <v>644</v>
      </c>
      <c r="L798" t="s">
        <v>645</v>
      </c>
      <c r="M798" t="s">
        <v>2959</v>
      </c>
      <c r="N798" t="s">
        <v>644</v>
      </c>
      <c r="O798" t="s">
        <v>647</v>
      </c>
      <c r="P798" t="s">
        <v>5</v>
      </c>
      <c r="Q798" t="s">
        <v>648</v>
      </c>
      <c r="R798" t="s">
        <v>645</v>
      </c>
      <c r="S798" t="s">
        <v>2960</v>
      </c>
      <c r="T798" t="s">
        <v>2959</v>
      </c>
    </row>
    <row r="799" spans="1:20" x14ac:dyDescent="0.25">
      <c r="A799" t="s">
        <v>147</v>
      </c>
      <c r="B799" t="s">
        <v>148</v>
      </c>
      <c r="C799">
        <v>65</v>
      </c>
      <c r="D799">
        <v>9</v>
      </c>
      <c r="E799" t="s">
        <v>2961</v>
      </c>
      <c r="F799">
        <v>310</v>
      </c>
      <c r="G799">
        <v>0</v>
      </c>
      <c r="H799" t="s">
        <v>641</v>
      </c>
      <c r="I799" t="s">
        <v>2962</v>
      </c>
      <c r="J799" t="s">
        <v>2963</v>
      </c>
      <c r="K799" t="s">
        <v>644</v>
      </c>
      <c r="L799" t="s">
        <v>645</v>
      </c>
      <c r="M799" t="s">
        <v>2959</v>
      </c>
      <c r="N799" t="s">
        <v>644</v>
      </c>
      <c r="O799" t="s">
        <v>647</v>
      </c>
      <c r="P799" t="s">
        <v>5</v>
      </c>
      <c r="Q799" t="s">
        <v>648</v>
      </c>
      <c r="R799" t="s">
        <v>645</v>
      </c>
      <c r="S799" t="s">
        <v>2964</v>
      </c>
      <c r="T799" t="s">
        <v>2959</v>
      </c>
    </row>
    <row r="800" spans="1:20" x14ac:dyDescent="0.25">
      <c r="A800" t="s">
        <v>147</v>
      </c>
      <c r="B800" t="s">
        <v>148</v>
      </c>
      <c r="C800">
        <v>50</v>
      </c>
      <c r="D800">
        <v>6</v>
      </c>
      <c r="E800" t="s">
        <v>2965</v>
      </c>
      <c r="F800">
        <v>200</v>
      </c>
      <c r="G800">
        <v>0</v>
      </c>
      <c r="H800" t="s">
        <v>641</v>
      </c>
      <c r="I800" t="s">
        <v>2966</v>
      </c>
      <c r="J800" t="s">
        <v>1549</v>
      </c>
      <c r="K800" t="s">
        <v>644</v>
      </c>
      <c r="L800" t="s">
        <v>645</v>
      </c>
      <c r="M800" t="s">
        <v>2959</v>
      </c>
      <c r="N800" t="s">
        <v>644</v>
      </c>
      <c r="O800" t="s">
        <v>647</v>
      </c>
      <c r="P800" t="s">
        <v>5</v>
      </c>
      <c r="Q800" t="s">
        <v>648</v>
      </c>
      <c r="R800" t="s">
        <v>645</v>
      </c>
      <c r="S800" t="s">
        <v>2967</v>
      </c>
      <c r="T800" t="s">
        <v>2959</v>
      </c>
    </row>
    <row r="801" spans="1:20" x14ac:dyDescent="0.25">
      <c r="A801" t="s">
        <v>147</v>
      </c>
      <c r="B801" t="s">
        <v>148</v>
      </c>
      <c r="C801">
        <v>50</v>
      </c>
      <c r="D801">
        <v>6</v>
      </c>
      <c r="E801" t="s">
        <v>2968</v>
      </c>
      <c r="F801">
        <v>200</v>
      </c>
      <c r="G801">
        <v>0</v>
      </c>
      <c r="H801" t="s">
        <v>641</v>
      </c>
      <c r="I801" t="s">
        <v>2969</v>
      </c>
      <c r="J801" t="s">
        <v>888</v>
      </c>
      <c r="K801" t="s">
        <v>644</v>
      </c>
      <c r="L801" t="s">
        <v>645</v>
      </c>
      <c r="M801" t="s">
        <v>2970</v>
      </c>
      <c r="N801" t="s">
        <v>644</v>
      </c>
      <c r="O801" t="s">
        <v>668</v>
      </c>
      <c r="P801" t="s">
        <v>5</v>
      </c>
      <c r="Q801" t="s">
        <v>669</v>
      </c>
      <c r="R801" t="s">
        <v>645</v>
      </c>
      <c r="S801" t="s">
        <v>2971</v>
      </c>
      <c r="T801" t="s">
        <v>2970</v>
      </c>
    </row>
    <row r="802" spans="1:20" x14ac:dyDescent="0.25">
      <c r="A802" t="s">
        <v>239</v>
      </c>
      <c r="B802" t="s">
        <v>245</v>
      </c>
      <c r="C802">
        <v>139</v>
      </c>
      <c r="D802">
        <v>1</v>
      </c>
      <c r="E802" t="s">
        <v>2972</v>
      </c>
      <c r="F802">
        <v>108.99</v>
      </c>
      <c r="G802">
        <v>0</v>
      </c>
      <c r="H802" t="s">
        <v>641</v>
      </c>
      <c r="I802" t="s">
        <v>2973</v>
      </c>
      <c r="J802" t="s">
        <v>1520</v>
      </c>
      <c r="K802" t="s">
        <v>644</v>
      </c>
      <c r="L802" t="s">
        <v>645</v>
      </c>
      <c r="M802" t="s">
        <v>2974</v>
      </c>
      <c r="N802" t="s">
        <v>644</v>
      </c>
      <c r="O802" t="s">
        <v>647</v>
      </c>
      <c r="P802" t="s">
        <v>5</v>
      </c>
      <c r="Q802" t="s">
        <v>648</v>
      </c>
      <c r="R802" t="s">
        <v>645</v>
      </c>
      <c r="S802" t="s">
        <v>2975</v>
      </c>
      <c r="T802" t="s">
        <v>2974</v>
      </c>
    </row>
    <row r="803" spans="1:20" x14ac:dyDescent="0.25">
      <c r="A803" t="s">
        <v>147</v>
      </c>
      <c r="B803" t="s">
        <v>148</v>
      </c>
      <c r="C803">
        <v>50</v>
      </c>
      <c r="D803">
        <v>6</v>
      </c>
      <c r="E803" t="s">
        <v>2976</v>
      </c>
      <c r="F803">
        <v>200</v>
      </c>
      <c r="G803">
        <v>0</v>
      </c>
      <c r="H803" t="s">
        <v>641</v>
      </c>
      <c r="I803" t="s">
        <v>2977</v>
      </c>
      <c r="J803" t="s">
        <v>643</v>
      </c>
      <c r="K803" t="s">
        <v>644</v>
      </c>
      <c r="L803" t="s">
        <v>645</v>
      </c>
      <c r="M803" t="s">
        <v>2978</v>
      </c>
      <c r="N803" t="s">
        <v>644</v>
      </c>
      <c r="O803" t="s">
        <v>668</v>
      </c>
      <c r="P803" t="s">
        <v>5</v>
      </c>
      <c r="Q803" t="s">
        <v>669</v>
      </c>
      <c r="R803" t="s">
        <v>645</v>
      </c>
      <c r="S803" t="s">
        <v>2979</v>
      </c>
      <c r="T803" t="s">
        <v>2980</v>
      </c>
    </row>
    <row r="804" spans="1:20" x14ac:dyDescent="0.25">
      <c r="A804" t="s">
        <v>147</v>
      </c>
      <c r="B804" t="s">
        <v>148</v>
      </c>
      <c r="C804">
        <v>50</v>
      </c>
      <c r="D804">
        <v>6</v>
      </c>
      <c r="E804" t="s">
        <v>2981</v>
      </c>
      <c r="F804">
        <v>200</v>
      </c>
      <c r="G804">
        <v>0</v>
      </c>
      <c r="H804" t="s">
        <v>641</v>
      </c>
      <c r="I804" t="s">
        <v>2982</v>
      </c>
      <c r="J804" t="s">
        <v>745</v>
      </c>
      <c r="K804" t="s">
        <v>644</v>
      </c>
      <c r="L804" t="s">
        <v>645</v>
      </c>
      <c r="M804" t="s">
        <v>2983</v>
      </c>
      <c r="N804" t="s">
        <v>644</v>
      </c>
      <c r="O804" t="s">
        <v>647</v>
      </c>
      <c r="P804" t="s">
        <v>5</v>
      </c>
      <c r="Q804" t="s">
        <v>648</v>
      </c>
      <c r="R804" t="s">
        <v>645</v>
      </c>
      <c r="S804" t="s">
        <v>2984</v>
      </c>
      <c r="T804" t="s">
        <v>2985</v>
      </c>
    </row>
    <row r="805" spans="1:20" x14ac:dyDescent="0.25">
      <c r="A805" t="s">
        <v>147</v>
      </c>
      <c r="B805" t="s">
        <v>148</v>
      </c>
      <c r="C805">
        <v>33.333333333333336</v>
      </c>
      <c r="D805">
        <v>6</v>
      </c>
      <c r="E805" t="s">
        <v>2986</v>
      </c>
      <c r="F805">
        <v>200</v>
      </c>
      <c r="G805">
        <v>0</v>
      </c>
      <c r="H805" t="s">
        <v>641</v>
      </c>
      <c r="I805" t="s">
        <v>2987</v>
      </c>
      <c r="J805" t="s">
        <v>724</v>
      </c>
      <c r="K805" t="s">
        <v>644</v>
      </c>
      <c r="L805" t="s">
        <v>645</v>
      </c>
      <c r="M805" t="s">
        <v>2988</v>
      </c>
      <c r="N805" t="s">
        <v>644</v>
      </c>
      <c r="O805" t="s">
        <v>647</v>
      </c>
      <c r="P805" t="s">
        <v>5</v>
      </c>
      <c r="Q805" t="s">
        <v>648</v>
      </c>
      <c r="R805" t="s">
        <v>645</v>
      </c>
      <c r="S805" t="s">
        <v>2989</v>
      </c>
      <c r="T805" t="s">
        <v>2988</v>
      </c>
    </row>
    <row r="806" spans="1:20" x14ac:dyDescent="0.25">
      <c r="A806" t="s">
        <v>638</v>
      </c>
      <c r="B806" t="s">
        <v>639</v>
      </c>
      <c r="C806">
        <v>66</v>
      </c>
      <c r="D806">
        <v>2</v>
      </c>
      <c r="E806" t="s">
        <v>2990</v>
      </c>
      <c r="F806">
        <v>100</v>
      </c>
      <c r="G806">
        <v>0</v>
      </c>
      <c r="H806" t="s">
        <v>641</v>
      </c>
      <c r="I806" t="s">
        <v>2991</v>
      </c>
      <c r="J806" t="s">
        <v>685</v>
      </c>
      <c r="K806" t="s">
        <v>644</v>
      </c>
      <c r="L806" t="s">
        <v>645</v>
      </c>
      <c r="M806" t="s">
        <v>2988</v>
      </c>
      <c r="N806" t="s">
        <v>644</v>
      </c>
      <c r="O806" t="s">
        <v>647</v>
      </c>
      <c r="P806" t="s">
        <v>5</v>
      </c>
      <c r="Q806" t="s">
        <v>648</v>
      </c>
      <c r="R806" t="s">
        <v>645</v>
      </c>
      <c r="S806" t="s">
        <v>2992</v>
      </c>
      <c r="T806" t="s">
        <v>2988</v>
      </c>
    </row>
    <row r="807" spans="1:20" x14ac:dyDescent="0.25">
      <c r="A807" t="s">
        <v>18</v>
      </c>
      <c r="B807" t="s">
        <v>19</v>
      </c>
      <c r="C807">
        <v>68</v>
      </c>
      <c r="D807">
        <v>1</v>
      </c>
      <c r="E807" t="s">
        <v>2990</v>
      </c>
      <c r="F807">
        <v>100</v>
      </c>
      <c r="G807">
        <v>0</v>
      </c>
      <c r="H807" t="s">
        <v>641</v>
      </c>
      <c r="I807" t="s">
        <v>2991</v>
      </c>
      <c r="J807" t="s">
        <v>685</v>
      </c>
      <c r="K807" t="s">
        <v>644</v>
      </c>
      <c r="L807" t="s">
        <v>645</v>
      </c>
      <c r="M807" t="s">
        <v>2988</v>
      </c>
      <c r="N807" t="s">
        <v>644</v>
      </c>
      <c r="O807" t="s">
        <v>647</v>
      </c>
      <c r="P807" t="s">
        <v>5</v>
      </c>
      <c r="Q807" t="s">
        <v>648</v>
      </c>
      <c r="R807" t="s">
        <v>645</v>
      </c>
      <c r="S807" t="s">
        <v>2992</v>
      </c>
      <c r="T807" t="s">
        <v>2988</v>
      </c>
    </row>
    <row r="808" spans="1:20" x14ac:dyDescent="0.25">
      <c r="A808" t="s">
        <v>147</v>
      </c>
      <c r="B808" t="s">
        <v>148</v>
      </c>
      <c r="C808">
        <v>33.333333333333336</v>
      </c>
      <c r="D808">
        <v>3</v>
      </c>
      <c r="E808" t="s">
        <v>2993</v>
      </c>
      <c r="F808">
        <v>100</v>
      </c>
      <c r="G808">
        <v>0</v>
      </c>
      <c r="H808" t="s">
        <v>641</v>
      </c>
      <c r="I808" t="s">
        <v>2994</v>
      </c>
      <c r="J808" t="s">
        <v>685</v>
      </c>
      <c r="K808" t="s">
        <v>644</v>
      </c>
      <c r="L808" t="s">
        <v>645</v>
      </c>
      <c r="M808" t="s">
        <v>2995</v>
      </c>
      <c r="N808" t="s">
        <v>644</v>
      </c>
      <c r="O808" t="s">
        <v>647</v>
      </c>
      <c r="P808" t="s">
        <v>5</v>
      </c>
      <c r="Q808" t="s">
        <v>648</v>
      </c>
      <c r="R808" t="s">
        <v>645</v>
      </c>
      <c r="S808" t="s">
        <v>2996</v>
      </c>
      <c r="T808" t="s">
        <v>2995</v>
      </c>
    </row>
    <row r="809" spans="1:20" x14ac:dyDescent="0.25">
      <c r="A809" t="s">
        <v>638</v>
      </c>
      <c r="B809" t="s">
        <v>639</v>
      </c>
      <c r="C809">
        <v>66</v>
      </c>
      <c r="D809">
        <v>2</v>
      </c>
      <c r="E809" t="s">
        <v>2997</v>
      </c>
      <c r="F809">
        <v>100</v>
      </c>
      <c r="G809">
        <v>0</v>
      </c>
      <c r="H809" t="s">
        <v>641</v>
      </c>
      <c r="I809" t="s">
        <v>2998</v>
      </c>
      <c r="J809" t="s">
        <v>2374</v>
      </c>
      <c r="K809" t="s">
        <v>644</v>
      </c>
      <c r="L809" t="s">
        <v>645</v>
      </c>
      <c r="M809" t="s">
        <v>2999</v>
      </c>
      <c r="N809" t="s">
        <v>644</v>
      </c>
      <c r="O809" t="s">
        <v>668</v>
      </c>
      <c r="P809" t="s">
        <v>5</v>
      </c>
      <c r="Q809" t="s">
        <v>669</v>
      </c>
      <c r="R809" t="s">
        <v>645</v>
      </c>
      <c r="S809" t="s">
        <v>3000</v>
      </c>
      <c r="T809" t="s">
        <v>2999</v>
      </c>
    </row>
    <row r="810" spans="1:20" x14ac:dyDescent="0.25">
      <c r="A810" t="s">
        <v>18</v>
      </c>
      <c r="B810" t="s">
        <v>19</v>
      </c>
      <c r="C810">
        <v>68</v>
      </c>
      <c r="D810">
        <v>1</v>
      </c>
      <c r="E810" t="s">
        <v>2997</v>
      </c>
      <c r="F810">
        <v>100</v>
      </c>
      <c r="G810">
        <v>0</v>
      </c>
      <c r="H810" t="s">
        <v>641</v>
      </c>
      <c r="I810" t="s">
        <v>2998</v>
      </c>
      <c r="J810" t="s">
        <v>2374</v>
      </c>
      <c r="K810" t="s">
        <v>644</v>
      </c>
      <c r="L810" t="s">
        <v>645</v>
      </c>
      <c r="M810" t="s">
        <v>2999</v>
      </c>
      <c r="N810" t="s">
        <v>644</v>
      </c>
      <c r="O810" t="s">
        <v>668</v>
      </c>
      <c r="P810" t="s">
        <v>5</v>
      </c>
      <c r="Q810" t="s">
        <v>669</v>
      </c>
      <c r="R810" t="s">
        <v>645</v>
      </c>
      <c r="S810" t="s">
        <v>3000</v>
      </c>
      <c r="T810" t="s">
        <v>2999</v>
      </c>
    </row>
    <row r="811" spans="1:20" x14ac:dyDescent="0.25">
      <c r="A811" t="s">
        <v>22</v>
      </c>
      <c r="B811" t="s">
        <v>213</v>
      </c>
      <c r="C811">
        <v>63.88</v>
      </c>
      <c r="D811">
        <v>1</v>
      </c>
      <c r="E811" t="s">
        <v>3001</v>
      </c>
      <c r="F811">
        <v>134.75</v>
      </c>
      <c r="G811">
        <v>7</v>
      </c>
      <c r="H811" t="s">
        <v>805</v>
      </c>
      <c r="I811" t="s">
        <v>3002</v>
      </c>
      <c r="J811" t="s">
        <v>3003</v>
      </c>
      <c r="K811" t="s">
        <v>3004</v>
      </c>
      <c r="L811" t="s">
        <v>3005</v>
      </c>
      <c r="M811" t="s">
        <v>3006</v>
      </c>
      <c r="N811" t="s">
        <v>644</v>
      </c>
      <c r="O811" t="s">
        <v>811</v>
      </c>
      <c r="P811" t="s">
        <v>23</v>
      </c>
      <c r="Q811" t="s">
        <v>812</v>
      </c>
      <c r="R811" t="s">
        <v>645</v>
      </c>
      <c r="S811" t="s">
        <v>3007</v>
      </c>
      <c r="T811" t="s">
        <v>3006</v>
      </c>
    </row>
    <row r="812" spans="1:20" x14ac:dyDescent="0.25">
      <c r="A812" t="s">
        <v>22</v>
      </c>
      <c r="B812" t="s">
        <v>213</v>
      </c>
      <c r="C812">
        <v>63.87</v>
      </c>
      <c r="D812">
        <v>1</v>
      </c>
      <c r="E812" t="s">
        <v>3001</v>
      </c>
      <c r="F812">
        <v>134.75</v>
      </c>
      <c r="G812">
        <v>7</v>
      </c>
      <c r="H812" t="s">
        <v>805</v>
      </c>
      <c r="I812" t="s">
        <v>3002</v>
      </c>
      <c r="J812" t="s">
        <v>3003</v>
      </c>
      <c r="K812" t="s">
        <v>3004</v>
      </c>
      <c r="L812" t="s">
        <v>3005</v>
      </c>
      <c r="M812" t="s">
        <v>3006</v>
      </c>
      <c r="N812" t="s">
        <v>644</v>
      </c>
      <c r="O812" t="s">
        <v>811</v>
      </c>
      <c r="P812" t="s">
        <v>23</v>
      </c>
      <c r="Q812" t="s">
        <v>812</v>
      </c>
      <c r="R812" t="s">
        <v>645</v>
      </c>
      <c r="S812" t="s">
        <v>3007</v>
      </c>
      <c r="T812" t="s">
        <v>3006</v>
      </c>
    </row>
    <row r="813" spans="1:20" x14ac:dyDescent="0.25">
      <c r="A813" t="s">
        <v>638</v>
      </c>
      <c r="B813" t="s">
        <v>639</v>
      </c>
      <c r="C813">
        <v>66</v>
      </c>
      <c r="D813">
        <v>2</v>
      </c>
      <c r="E813" t="s">
        <v>3008</v>
      </c>
      <c r="F813">
        <v>100</v>
      </c>
      <c r="G813">
        <v>0</v>
      </c>
      <c r="H813" t="s">
        <v>641</v>
      </c>
      <c r="I813" t="s">
        <v>3009</v>
      </c>
      <c r="J813" t="s">
        <v>864</v>
      </c>
      <c r="K813" t="s">
        <v>644</v>
      </c>
      <c r="L813" t="s">
        <v>645</v>
      </c>
      <c r="M813" t="s">
        <v>3010</v>
      </c>
      <c r="N813" t="s">
        <v>644</v>
      </c>
      <c r="O813" t="s">
        <v>647</v>
      </c>
      <c r="P813" t="s">
        <v>5</v>
      </c>
      <c r="Q813" t="s">
        <v>648</v>
      </c>
      <c r="R813" t="s">
        <v>645</v>
      </c>
      <c r="S813" t="s">
        <v>3011</v>
      </c>
      <c r="T813" t="s">
        <v>3010</v>
      </c>
    </row>
    <row r="814" spans="1:20" x14ac:dyDescent="0.25">
      <c r="A814" t="s">
        <v>18</v>
      </c>
      <c r="B814" t="s">
        <v>19</v>
      </c>
      <c r="C814">
        <v>68</v>
      </c>
      <c r="D814">
        <v>1</v>
      </c>
      <c r="E814" t="s">
        <v>3008</v>
      </c>
      <c r="F814">
        <v>100</v>
      </c>
      <c r="G814">
        <v>0</v>
      </c>
      <c r="H814" t="s">
        <v>641</v>
      </c>
      <c r="I814" t="s">
        <v>3009</v>
      </c>
      <c r="J814" t="s">
        <v>864</v>
      </c>
      <c r="K814" t="s">
        <v>644</v>
      </c>
      <c r="L814" t="s">
        <v>645</v>
      </c>
      <c r="M814" t="s">
        <v>3010</v>
      </c>
      <c r="N814" t="s">
        <v>644</v>
      </c>
      <c r="O814" t="s">
        <v>647</v>
      </c>
      <c r="P814" t="s">
        <v>5</v>
      </c>
      <c r="Q814" t="s">
        <v>648</v>
      </c>
      <c r="R814" t="s">
        <v>645</v>
      </c>
      <c r="S814" t="s">
        <v>3011</v>
      </c>
      <c r="T814" t="s">
        <v>3010</v>
      </c>
    </row>
    <row r="815" spans="1:20" x14ac:dyDescent="0.25">
      <c r="A815" t="s">
        <v>638</v>
      </c>
      <c r="B815" t="s">
        <v>639</v>
      </c>
      <c r="C815">
        <v>66</v>
      </c>
      <c r="D815">
        <v>2</v>
      </c>
      <c r="E815" t="s">
        <v>3012</v>
      </c>
      <c r="F815">
        <v>100</v>
      </c>
      <c r="G815">
        <v>0</v>
      </c>
      <c r="H815" t="s">
        <v>641</v>
      </c>
      <c r="I815" t="s">
        <v>3013</v>
      </c>
      <c r="J815" t="s">
        <v>1189</v>
      </c>
      <c r="K815" t="s">
        <v>644</v>
      </c>
      <c r="L815" t="s">
        <v>645</v>
      </c>
      <c r="M815" t="s">
        <v>3014</v>
      </c>
      <c r="N815" t="s">
        <v>644</v>
      </c>
      <c r="O815" t="s">
        <v>647</v>
      </c>
      <c r="P815" t="s">
        <v>5</v>
      </c>
      <c r="Q815" t="s">
        <v>648</v>
      </c>
      <c r="R815" t="s">
        <v>645</v>
      </c>
      <c r="S815" t="s">
        <v>3015</v>
      </c>
      <c r="T815" t="s">
        <v>3014</v>
      </c>
    </row>
    <row r="816" spans="1:20" x14ac:dyDescent="0.25">
      <c r="A816" t="s">
        <v>18</v>
      </c>
      <c r="B816" t="s">
        <v>19</v>
      </c>
      <c r="C816">
        <v>68</v>
      </c>
      <c r="D816">
        <v>1</v>
      </c>
      <c r="E816" t="s">
        <v>3012</v>
      </c>
      <c r="F816">
        <v>100</v>
      </c>
      <c r="G816">
        <v>0</v>
      </c>
      <c r="H816" t="s">
        <v>641</v>
      </c>
      <c r="I816" t="s">
        <v>3013</v>
      </c>
      <c r="J816" t="s">
        <v>1189</v>
      </c>
      <c r="K816" t="s">
        <v>644</v>
      </c>
      <c r="L816" t="s">
        <v>645</v>
      </c>
      <c r="M816" t="s">
        <v>3014</v>
      </c>
      <c r="N816" t="s">
        <v>644</v>
      </c>
      <c r="O816" t="s">
        <v>647</v>
      </c>
      <c r="P816" t="s">
        <v>5</v>
      </c>
      <c r="Q816" t="s">
        <v>648</v>
      </c>
      <c r="R816" t="s">
        <v>645</v>
      </c>
      <c r="S816" t="s">
        <v>3015</v>
      </c>
      <c r="T816" t="s">
        <v>3014</v>
      </c>
    </row>
    <row r="817" spans="1:20" x14ac:dyDescent="0.25">
      <c r="A817" t="s">
        <v>147</v>
      </c>
      <c r="B817" t="s">
        <v>148</v>
      </c>
      <c r="C817">
        <v>50</v>
      </c>
      <c r="D817">
        <v>6</v>
      </c>
      <c r="E817" t="s">
        <v>3016</v>
      </c>
      <c r="F817">
        <v>200</v>
      </c>
      <c r="G817">
        <v>0</v>
      </c>
      <c r="H817" t="s">
        <v>641</v>
      </c>
      <c r="I817" t="s">
        <v>3017</v>
      </c>
      <c r="J817" t="s">
        <v>864</v>
      </c>
      <c r="K817" t="s">
        <v>644</v>
      </c>
      <c r="L817" t="s">
        <v>645</v>
      </c>
      <c r="M817" t="s">
        <v>3014</v>
      </c>
      <c r="N817" t="s">
        <v>644</v>
      </c>
      <c r="O817" t="s">
        <v>647</v>
      </c>
      <c r="P817" t="s">
        <v>5</v>
      </c>
      <c r="Q817" t="s">
        <v>648</v>
      </c>
      <c r="R817" t="s">
        <v>645</v>
      </c>
      <c r="S817" t="s">
        <v>3018</v>
      </c>
      <c r="T817" t="s">
        <v>3014</v>
      </c>
    </row>
    <row r="818" spans="1:20" x14ac:dyDescent="0.25">
      <c r="A818" t="s">
        <v>638</v>
      </c>
      <c r="B818" t="s">
        <v>639</v>
      </c>
      <c r="C818">
        <v>66</v>
      </c>
      <c r="D818">
        <v>4</v>
      </c>
      <c r="E818" t="s">
        <v>3019</v>
      </c>
      <c r="F818">
        <v>200</v>
      </c>
      <c r="G818">
        <v>0</v>
      </c>
      <c r="H818" t="s">
        <v>641</v>
      </c>
      <c r="I818" t="s">
        <v>3020</v>
      </c>
      <c r="J818" t="s">
        <v>694</v>
      </c>
      <c r="K818" t="s">
        <v>644</v>
      </c>
      <c r="L818" t="s">
        <v>645</v>
      </c>
      <c r="M818" t="s">
        <v>3021</v>
      </c>
      <c r="N818" t="s">
        <v>644</v>
      </c>
      <c r="O818" t="s">
        <v>732</v>
      </c>
      <c r="P818" t="s">
        <v>5</v>
      </c>
      <c r="Q818" t="s">
        <v>669</v>
      </c>
      <c r="R818" t="s">
        <v>645</v>
      </c>
      <c r="S818" t="s">
        <v>3022</v>
      </c>
      <c r="T818" t="s">
        <v>3021</v>
      </c>
    </row>
    <row r="819" spans="1:20" x14ac:dyDescent="0.25">
      <c r="A819" t="s">
        <v>18</v>
      </c>
      <c r="B819" t="s">
        <v>19</v>
      </c>
      <c r="C819">
        <v>68</v>
      </c>
      <c r="D819">
        <v>2</v>
      </c>
      <c r="E819" t="s">
        <v>3019</v>
      </c>
      <c r="F819">
        <v>200</v>
      </c>
      <c r="G819">
        <v>0</v>
      </c>
      <c r="H819" t="s">
        <v>641</v>
      </c>
      <c r="I819" t="s">
        <v>3020</v>
      </c>
      <c r="J819" t="s">
        <v>694</v>
      </c>
      <c r="K819" t="s">
        <v>644</v>
      </c>
      <c r="L819" t="s">
        <v>645</v>
      </c>
      <c r="M819" t="s">
        <v>3021</v>
      </c>
      <c r="N819" t="s">
        <v>644</v>
      </c>
      <c r="O819" t="s">
        <v>732</v>
      </c>
      <c r="P819" t="s">
        <v>5</v>
      </c>
      <c r="Q819" t="s">
        <v>669</v>
      </c>
      <c r="R819" t="s">
        <v>645</v>
      </c>
      <c r="S819" t="s">
        <v>3022</v>
      </c>
      <c r="T819" t="s">
        <v>3021</v>
      </c>
    </row>
    <row r="820" spans="1:20" x14ac:dyDescent="0.25">
      <c r="A820" t="s">
        <v>638</v>
      </c>
      <c r="B820" t="s">
        <v>639</v>
      </c>
      <c r="C820">
        <v>66</v>
      </c>
      <c r="D820">
        <v>2</v>
      </c>
      <c r="E820" t="s">
        <v>3023</v>
      </c>
      <c r="F820">
        <v>100</v>
      </c>
      <c r="G820">
        <v>0</v>
      </c>
      <c r="H820" t="s">
        <v>641</v>
      </c>
      <c r="I820" t="s">
        <v>3024</v>
      </c>
      <c r="J820" t="s">
        <v>724</v>
      </c>
      <c r="K820" t="s">
        <v>644</v>
      </c>
      <c r="L820" t="s">
        <v>645</v>
      </c>
      <c r="M820" t="s">
        <v>3025</v>
      </c>
      <c r="N820" t="s">
        <v>644</v>
      </c>
      <c r="O820" t="s">
        <v>732</v>
      </c>
      <c r="P820" t="s">
        <v>5</v>
      </c>
      <c r="Q820" t="s">
        <v>669</v>
      </c>
      <c r="R820" t="s">
        <v>645</v>
      </c>
      <c r="S820" t="s">
        <v>3026</v>
      </c>
      <c r="T820" t="s">
        <v>3025</v>
      </c>
    </row>
    <row r="821" spans="1:20" x14ac:dyDescent="0.25">
      <c r="A821" t="s">
        <v>18</v>
      </c>
      <c r="B821" t="s">
        <v>19</v>
      </c>
      <c r="C821">
        <v>68</v>
      </c>
      <c r="D821">
        <v>1</v>
      </c>
      <c r="E821" t="s">
        <v>3023</v>
      </c>
      <c r="F821">
        <v>100</v>
      </c>
      <c r="G821">
        <v>0</v>
      </c>
      <c r="H821" t="s">
        <v>641</v>
      </c>
      <c r="I821" t="s">
        <v>3024</v>
      </c>
      <c r="J821" t="s">
        <v>724</v>
      </c>
      <c r="K821" t="s">
        <v>644</v>
      </c>
      <c r="L821" t="s">
        <v>645</v>
      </c>
      <c r="M821" t="s">
        <v>3025</v>
      </c>
      <c r="N821" t="s">
        <v>644</v>
      </c>
      <c r="O821" t="s">
        <v>732</v>
      </c>
      <c r="P821" t="s">
        <v>5</v>
      </c>
      <c r="Q821" t="s">
        <v>669</v>
      </c>
      <c r="R821" t="s">
        <v>645</v>
      </c>
      <c r="S821" t="s">
        <v>3026</v>
      </c>
      <c r="T821" t="s">
        <v>3025</v>
      </c>
    </row>
    <row r="822" spans="1:20" x14ac:dyDescent="0.25">
      <c r="A822" t="s">
        <v>240</v>
      </c>
      <c r="B822" t="s">
        <v>246</v>
      </c>
      <c r="C822">
        <v>139</v>
      </c>
      <c r="D822">
        <v>1</v>
      </c>
      <c r="E822" t="s">
        <v>3027</v>
      </c>
      <c r="F822">
        <v>217.98</v>
      </c>
      <c r="G822">
        <v>0</v>
      </c>
      <c r="H822" t="s">
        <v>641</v>
      </c>
      <c r="I822" t="s">
        <v>3028</v>
      </c>
      <c r="J822" t="s">
        <v>666</v>
      </c>
      <c r="K822" t="s">
        <v>644</v>
      </c>
      <c r="L822" t="s">
        <v>645</v>
      </c>
      <c r="M822" t="s">
        <v>3025</v>
      </c>
      <c r="N822" t="s">
        <v>644</v>
      </c>
      <c r="O822" t="s">
        <v>668</v>
      </c>
      <c r="P822" t="s">
        <v>5</v>
      </c>
      <c r="Q822" t="s">
        <v>669</v>
      </c>
      <c r="R822" t="s">
        <v>645</v>
      </c>
      <c r="S822" t="s">
        <v>3029</v>
      </c>
      <c r="T822" t="s">
        <v>3025</v>
      </c>
    </row>
    <row r="823" spans="1:20" x14ac:dyDescent="0.25">
      <c r="A823" t="s">
        <v>239</v>
      </c>
      <c r="B823" t="s">
        <v>245</v>
      </c>
      <c r="C823">
        <v>139</v>
      </c>
      <c r="D823">
        <v>1</v>
      </c>
      <c r="E823" t="s">
        <v>3027</v>
      </c>
      <c r="F823">
        <v>217.98</v>
      </c>
      <c r="G823">
        <v>0</v>
      </c>
      <c r="H823" t="s">
        <v>641</v>
      </c>
      <c r="I823" t="s">
        <v>3028</v>
      </c>
      <c r="J823" t="s">
        <v>666</v>
      </c>
      <c r="K823" t="s">
        <v>644</v>
      </c>
      <c r="L823" t="s">
        <v>645</v>
      </c>
      <c r="M823" t="s">
        <v>3025</v>
      </c>
      <c r="N823" t="s">
        <v>644</v>
      </c>
      <c r="O823" t="s">
        <v>668</v>
      </c>
      <c r="P823" t="s">
        <v>5</v>
      </c>
      <c r="Q823" t="s">
        <v>669</v>
      </c>
      <c r="R823" t="s">
        <v>645</v>
      </c>
      <c r="S823" t="s">
        <v>3029</v>
      </c>
      <c r="T823" t="s">
        <v>3025</v>
      </c>
    </row>
    <row r="824" spans="1:20" x14ac:dyDescent="0.25">
      <c r="A824" t="s">
        <v>638</v>
      </c>
      <c r="B824" t="s">
        <v>639</v>
      </c>
      <c r="C824">
        <v>66</v>
      </c>
      <c r="D824">
        <v>10</v>
      </c>
      <c r="E824" t="s">
        <v>3030</v>
      </c>
      <c r="F824">
        <v>500</v>
      </c>
      <c r="G824">
        <v>0</v>
      </c>
      <c r="H824" t="s">
        <v>641</v>
      </c>
      <c r="I824" t="s">
        <v>3031</v>
      </c>
      <c r="J824" t="s">
        <v>900</v>
      </c>
      <c r="K824" t="s">
        <v>644</v>
      </c>
      <c r="L824" t="s">
        <v>645</v>
      </c>
      <c r="M824" t="s">
        <v>3032</v>
      </c>
      <c r="N824" t="s">
        <v>644</v>
      </c>
      <c r="O824" t="s">
        <v>647</v>
      </c>
      <c r="P824" t="s">
        <v>5</v>
      </c>
      <c r="Q824" t="s">
        <v>648</v>
      </c>
      <c r="R824" t="s">
        <v>645</v>
      </c>
      <c r="S824" t="s">
        <v>3033</v>
      </c>
      <c r="T824" t="s">
        <v>3032</v>
      </c>
    </row>
    <row r="825" spans="1:20" x14ac:dyDescent="0.25">
      <c r="A825" t="s">
        <v>18</v>
      </c>
      <c r="B825" t="s">
        <v>19</v>
      </c>
      <c r="C825">
        <v>68</v>
      </c>
      <c r="D825">
        <v>5</v>
      </c>
      <c r="E825" t="s">
        <v>3030</v>
      </c>
      <c r="F825">
        <v>500</v>
      </c>
      <c r="G825">
        <v>0</v>
      </c>
      <c r="H825" t="s">
        <v>641</v>
      </c>
      <c r="I825" t="s">
        <v>3031</v>
      </c>
      <c r="J825" t="s">
        <v>900</v>
      </c>
      <c r="K825" t="s">
        <v>644</v>
      </c>
      <c r="L825" t="s">
        <v>645</v>
      </c>
      <c r="M825" t="s">
        <v>3032</v>
      </c>
      <c r="N825" t="s">
        <v>644</v>
      </c>
      <c r="O825" t="s">
        <v>647</v>
      </c>
      <c r="P825" t="s">
        <v>5</v>
      </c>
      <c r="Q825" t="s">
        <v>648</v>
      </c>
      <c r="R825" t="s">
        <v>645</v>
      </c>
      <c r="S825" t="s">
        <v>3033</v>
      </c>
      <c r="T825" t="s">
        <v>3032</v>
      </c>
    </row>
    <row r="826" spans="1:20" x14ac:dyDescent="0.25">
      <c r="A826" t="s">
        <v>147</v>
      </c>
      <c r="B826" t="s">
        <v>148</v>
      </c>
      <c r="C826">
        <v>50</v>
      </c>
      <c r="D826">
        <v>18</v>
      </c>
      <c r="E826" t="s">
        <v>3034</v>
      </c>
      <c r="F826">
        <v>600</v>
      </c>
      <c r="G826">
        <v>0</v>
      </c>
      <c r="H826" t="s">
        <v>641</v>
      </c>
      <c r="I826" t="s">
        <v>3035</v>
      </c>
      <c r="J826" t="s">
        <v>724</v>
      </c>
      <c r="K826" t="s">
        <v>644</v>
      </c>
      <c r="L826" t="s">
        <v>645</v>
      </c>
      <c r="M826" t="s">
        <v>3032</v>
      </c>
      <c r="N826" t="s">
        <v>644</v>
      </c>
      <c r="O826" t="s">
        <v>732</v>
      </c>
      <c r="P826" t="s">
        <v>5</v>
      </c>
      <c r="Q826" t="s">
        <v>669</v>
      </c>
      <c r="R826" t="s">
        <v>645</v>
      </c>
      <c r="S826" t="s">
        <v>3036</v>
      </c>
      <c r="T826" t="s">
        <v>3032</v>
      </c>
    </row>
    <row r="827" spans="1:20" x14ac:dyDescent="0.25">
      <c r="A827" t="s">
        <v>147</v>
      </c>
      <c r="B827" t="s">
        <v>148</v>
      </c>
      <c r="C827">
        <v>50</v>
      </c>
      <c r="D827">
        <v>6</v>
      </c>
      <c r="E827" t="s">
        <v>3037</v>
      </c>
      <c r="F827">
        <v>200</v>
      </c>
      <c r="G827">
        <v>0</v>
      </c>
      <c r="H827" t="s">
        <v>641</v>
      </c>
      <c r="I827" t="s">
        <v>3038</v>
      </c>
      <c r="J827" t="s">
        <v>766</v>
      </c>
      <c r="K827" t="s">
        <v>644</v>
      </c>
      <c r="L827" t="s">
        <v>645</v>
      </c>
      <c r="M827" t="s">
        <v>3032</v>
      </c>
      <c r="N827" t="s">
        <v>644</v>
      </c>
      <c r="O827" t="s">
        <v>668</v>
      </c>
      <c r="P827" t="s">
        <v>5</v>
      </c>
      <c r="Q827" t="s">
        <v>669</v>
      </c>
      <c r="R827" t="s">
        <v>645</v>
      </c>
      <c r="S827" t="s">
        <v>3039</v>
      </c>
      <c r="T827" t="s">
        <v>3032</v>
      </c>
    </row>
    <row r="828" spans="1:20" x14ac:dyDescent="0.25">
      <c r="A828" t="s">
        <v>638</v>
      </c>
      <c r="B828" t="s">
        <v>639</v>
      </c>
      <c r="C828">
        <v>66</v>
      </c>
      <c r="D828">
        <v>4</v>
      </c>
      <c r="E828" t="s">
        <v>3040</v>
      </c>
      <c r="F828">
        <v>200</v>
      </c>
      <c r="G828">
        <v>0</v>
      </c>
      <c r="H828" t="s">
        <v>641</v>
      </c>
      <c r="I828" t="s">
        <v>3041</v>
      </c>
      <c r="J828" t="s">
        <v>736</v>
      </c>
      <c r="K828" t="s">
        <v>644</v>
      </c>
      <c r="L828" t="s">
        <v>645</v>
      </c>
      <c r="M828" t="s">
        <v>3042</v>
      </c>
      <c r="N828" t="s">
        <v>644</v>
      </c>
      <c r="O828" t="s">
        <v>647</v>
      </c>
      <c r="P828" t="s">
        <v>5</v>
      </c>
      <c r="Q828" t="s">
        <v>648</v>
      </c>
      <c r="R828" t="s">
        <v>645</v>
      </c>
      <c r="S828" t="s">
        <v>3043</v>
      </c>
      <c r="T828" t="s">
        <v>3042</v>
      </c>
    </row>
    <row r="829" spans="1:20" x14ac:dyDescent="0.25">
      <c r="A829" t="s">
        <v>18</v>
      </c>
      <c r="B829" t="s">
        <v>19</v>
      </c>
      <c r="C829">
        <v>68</v>
      </c>
      <c r="D829">
        <v>2</v>
      </c>
      <c r="E829" t="s">
        <v>3040</v>
      </c>
      <c r="F829">
        <v>200</v>
      </c>
      <c r="G829">
        <v>0</v>
      </c>
      <c r="H829" t="s">
        <v>641</v>
      </c>
      <c r="I829" t="s">
        <v>3041</v>
      </c>
      <c r="J829" t="s">
        <v>736</v>
      </c>
      <c r="K829" t="s">
        <v>644</v>
      </c>
      <c r="L829" t="s">
        <v>645</v>
      </c>
      <c r="M829" t="s">
        <v>3042</v>
      </c>
      <c r="N829" t="s">
        <v>644</v>
      </c>
      <c r="O829" t="s">
        <v>647</v>
      </c>
      <c r="P829" t="s">
        <v>5</v>
      </c>
      <c r="Q829" t="s">
        <v>648</v>
      </c>
      <c r="R829" t="s">
        <v>645</v>
      </c>
      <c r="S829" t="s">
        <v>3043</v>
      </c>
      <c r="T829" t="s">
        <v>3042</v>
      </c>
    </row>
    <row r="830" spans="1:20" x14ac:dyDescent="0.25">
      <c r="A830" t="s">
        <v>638</v>
      </c>
      <c r="B830" t="s">
        <v>639</v>
      </c>
      <c r="C830">
        <v>66</v>
      </c>
      <c r="D830">
        <v>4</v>
      </c>
      <c r="E830" t="s">
        <v>3044</v>
      </c>
      <c r="F830">
        <v>200</v>
      </c>
      <c r="G830">
        <v>0</v>
      </c>
      <c r="H830" t="s">
        <v>641</v>
      </c>
      <c r="I830" t="s">
        <v>3045</v>
      </c>
      <c r="J830" t="s">
        <v>724</v>
      </c>
      <c r="K830" t="s">
        <v>644</v>
      </c>
      <c r="L830" t="s">
        <v>645</v>
      </c>
      <c r="M830" t="s">
        <v>3042</v>
      </c>
      <c r="N830" t="s">
        <v>644</v>
      </c>
      <c r="O830" t="s">
        <v>647</v>
      </c>
      <c r="P830" t="s">
        <v>5</v>
      </c>
      <c r="Q830" t="s">
        <v>648</v>
      </c>
      <c r="R830" t="s">
        <v>645</v>
      </c>
      <c r="S830" t="s">
        <v>3046</v>
      </c>
      <c r="T830" t="s">
        <v>3042</v>
      </c>
    </row>
    <row r="831" spans="1:20" x14ac:dyDescent="0.25">
      <c r="A831" t="s">
        <v>18</v>
      </c>
      <c r="B831" t="s">
        <v>19</v>
      </c>
      <c r="C831">
        <v>68</v>
      </c>
      <c r="D831">
        <v>2</v>
      </c>
      <c r="E831" t="s">
        <v>3044</v>
      </c>
      <c r="F831">
        <v>200</v>
      </c>
      <c r="G831">
        <v>0</v>
      </c>
      <c r="H831" t="s">
        <v>641</v>
      </c>
      <c r="I831" t="s">
        <v>3045</v>
      </c>
      <c r="J831" t="s">
        <v>724</v>
      </c>
      <c r="K831" t="s">
        <v>644</v>
      </c>
      <c r="L831" t="s">
        <v>645</v>
      </c>
      <c r="M831" t="s">
        <v>3042</v>
      </c>
      <c r="N831" t="s">
        <v>644</v>
      </c>
      <c r="O831" t="s">
        <v>647</v>
      </c>
      <c r="P831" t="s">
        <v>5</v>
      </c>
      <c r="Q831" t="s">
        <v>648</v>
      </c>
      <c r="R831" t="s">
        <v>645</v>
      </c>
      <c r="S831" t="s">
        <v>3046</v>
      </c>
      <c r="T831" t="s">
        <v>3042</v>
      </c>
    </row>
    <row r="832" spans="1:20" x14ac:dyDescent="0.25">
      <c r="A832" t="s">
        <v>99</v>
      </c>
      <c r="B832" t="s">
        <v>100</v>
      </c>
      <c r="C832">
        <v>10</v>
      </c>
      <c r="D832">
        <v>20</v>
      </c>
      <c r="E832" t="s">
        <v>3047</v>
      </c>
      <c r="F832">
        <v>260</v>
      </c>
      <c r="G832">
        <v>0</v>
      </c>
      <c r="H832" t="s">
        <v>641</v>
      </c>
      <c r="I832" t="s">
        <v>3048</v>
      </c>
      <c r="J832" t="s">
        <v>3049</v>
      </c>
      <c r="K832" t="s">
        <v>3050</v>
      </c>
      <c r="L832" t="s">
        <v>3051</v>
      </c>
      <c r="M832" t="s">
        <v>3042</v>
      </c>
      <c r="N832" t="s">
        <v>644</v>
      </c>
      <c r="O832" t="s">
        <v>679</v>
      </c>
      <c r="P832" t="s">
        <v>26</v>
      </c>
      <c r="Q832" t="s">
        <v>680</v>
      </c>
      <c r="R832" t="s">
        <v>645</v>
      </c>
      <c r="S832" t="s">
        <v>3052</v>
      </c>
      <c r="T832" t="s">
        <v>3042</v>
      </c>
    </row>
    <row r="833" spans="1:20" x14ac:dyDescent="0.25">
      <c r="A833" t="s">
        <v>147</v>
      </c>
      <c r="B833" t="s">
        <v>148</v>
      </c>
      <c r="C833">
        <v>50</v>
      </c>
      <c r="D833">
        <v>6</v>
      </c>
      <c r="E833" t="s">
        <v>3053</v>
      </c>
      <c r="F833">
        <v>200</v>
      </c>
      <c r="G833">
        <v>0</v>
      </c>
      <c r="H833" t="s">
        <v>641</v>
      </c>
      <c r="I833" t="s">
        <v>3054</v>
      </c>
      <c r="J833" t="s">
        <v>900</v>
      </c>
      <c r="K833" t="s">
        <v>644</v>
      </c>
      <c r="L833" t="s">
        <v>645</v>
      </c>
      <c r="M833" t="s">
        <v>3032</v>
      </c>
      <c r="N833" t="s">
        <v>644</v>
      </c>
      <c r="O833" t="s">
        <v>668</v>
      </c>
      <c r="P833" t="s">
        <v>5</v>
      </c>
      <c r="Q833" t="s">
        <v>669</v>
      </c>
      <c r="R833" t="s">
        <v>645</v>
      </c>
      <c r="S833" t="s">
        <v>3055</v>
      </c>
      <c r="T833" t="s">
        <v>3056</v>
      </c>
    </row>
    <row r="834" spans="1:20" x14ac:dyDescent="0.25">
      <c r="A834" t="s">
        <v>638</v>
      </c>
      <c r="B834" t="s">
        <v>639</v>
      </c>
      <c r="C834">
        <v>66</v>
      </c>
      <c r="D834">
        <v>2</v>
      </c>
      <c r="E834" t="s">
        <v>3057</v>
      </c>
      <c r="F834">
        <v>100</v>
      </c>
      <c r="G834">
        <v>0</v>
      </c>
      <c r="H834" t="s">
        <v>641</v>
      </c>
      <c r="I834" t="s">
        <v>3058</v>
      </c>
      <c r="J834" t="s">
        <v>981</v>
      </c>
      <c r="K834" t="s">
        <v>644</v>
      </c>
      <c r="L834" t="s">
        <v>645</v>
      </c>
      <c r="M834" t="s">
        <v>3059</v>
      </c>
      <c r="N834" t="s">
        <v>644</v>
      </c>
      <c r="O834" t="s">
        <v>668</v>
      </c>
      <c r="P834" t="s">
        <v>5</v>
      </c>
      <c r="Q834" t="s">
        <v>669</v>
      </c>
      <c r="R834" t="s">
        <v>645</v>
      </c>
      <c r="S834" t="s">
        <v>3060</v>
      </c>
      <c r="T834" t="s">
        <v>3059</v>
      </c>
    </row>
    <row r="835" spans="1:20" x14ac:dyDescent="0.25">
      <c r="A835" t="s">
        <v>18</v>
      </c>
      <c r="B835" t="s">
        <v>19</v>
      </c>
      <c r="C835">
        <v>68</v>
      </c>
      <c r="D835">
        <v>1</v>
      </c>
      <c r="E835" t="s">
        <v>3057</v>
      </c>
      <c r="F835">
        <v>100</v>
      </c>
      <c r="G835">
        <v>0</v>
      </c>
      <c r="H835" t="s">
        <v>641</v>
      </c>
      <c r="I835" t="s">
        <v>3058</v>
      </c>
      <c r="J835" t="s">
        <v>981</v>
      </c>
      <c r="K835" t="s">
        <v>644</v>
      </c>
      <c r="L835" t="s">
        <v>645</v>
      </c>
      <c r="M835" t="s">
        <v>3059</v>
      </c>
      <c r="N835" t="s">
        <v>644</v>
      </c>
      <c r="O835" t="s">
        <v>668</v>
      </c>
      <c r="P835" t="s">
        <v>5</v>
      </c>
      <c r="Q835" t="s">
        <v>669</v>
      </c>
      <c r="R835" t="s">
        <v>645</v>
      </c>
      <c r="S835" t="s">
        <v>3060</v>
      </c>
      <c r="T835" t="s">
        <v>3059</v>
      </c>
    </row>
    <row r="836" spans="1:20" x14ac:dyDescent="0.25">
      <c r="A836" t="s">
        <v>638</v>
      </c>
      <c r="B836" t="s">
        <v>639</v>
      </c>
      <c r="C836">
        <v>66</v>
      </c>
      <c r="D836">
        <v>2</v>
      </c>
      <c r="E836" t="s">
        <v>3061</v>
      </c>
      <c r="F836">
        <v>100</v>
      </c>
      <c r="G836">
        <v>0</v>
      </c>
      <c r="H836" t="s">
        <v>641</v>
      </c>
      <c r="I836" t="s">
        <v>3062</v>
      </c>
      <c r="J836" t="s">
        <v>1126</v>
      </c>
      <c r="K836" t="s">
        <v>644</v>
      </c>
      <c r="L836" t="s">
        <v>645</v>
      </c>
      <c r="M836" t="s">
        <v>3059</v>
      </c>
      <c r="N836" t="s">
        <v>644</v>
      </c>
      <c r="O836" t="s">
        <v>668</v>
      </c>
      <c r="P836" t="s">
        <v>5</v>
      </c>
      <c r="Q836" t="s">
        <v>669</v>
      </c>
      <c r="R836" t="s">
        <v>645</v>
      </c>
      <c r="S836" t="s">
        <v>3063</v>
      </c>
      <c r="T836" t="s">
        <v>3059</v>
      </c>
    </row>
    <row r="837" spans="1:20" x14ac:dyDescent="0.25">
      <c r="A837" t="s">
        <v>18</v>
      </c>
      <c r="B837" t="s">
        <v>19</v>
      </c>
      <c r="C837">
        <v>68</v>
      </c>
      <c r="D837">
        <v>1</v>
      </c>
      <c r="E837" t="s">
        <v>3061</v>
      </c>
      <c r="F837">
        <v>100</v>
      </c>
      <c r="G837">
        <v>0</v>
      </c>
      <c r="H837" t="s">
        <v>641</v>
      </c>
      <c r="I837" t="s">
        <v>3062</v>
      </c>
      <c r="J837" t="s">
        <v>1126</v>
      </c>
      <c r="K837" t="s">
        <v>644</v>
      </c>
      <c r="L837" t="s">
        <v>645</v>
      </c>
      <c r="M837" t="s">
        <v>3059</v>
      </c>
      <c r="N837" t="s">
        <v>644</v>
      </c>
      <c r="O837" t="s">
        <v>668</v>
      </c>
      <c r="P837" t="s">
        <v>5</v>
      </c>
      <c r="Q837" t="s">
        <v>669</v>
      </c>
      <c r="R837" t="s">
        <v>645</v>
      </c>
      <c r="S837" t="s">
        <v>3063</v>
      </c>
      <c r="T837" t="s">
        <v>3059</v>
      </c>
    </row>
    <row r="838" spans="1:20" x14ac:dyDescent="0.25">
      <c r="A838" t="s">
        <v>147</v>
      </c>
      <c r="B838" t="s">
        <v>148</v>
      </c>
      <c r="C838">
        <v>33.333333333333336</v>
      </c>
      <c r="D838">
        <v>3</v>
      </c>
      <c r="E838" t="s">
        <v>3064</v>
      </c>
      <c r="F838">
        <v>100</v>
      </c>
      <c r="G838">
        <v>0</v>
      </c>
      <c r="H838" t="s">
        <v>641</v>
      </c>
      <c r="I838" t="s">
        <v>3065</v>
      </c>
      <c r="J838" t="s">
        <v>685</v>
      </c>
      <c r="K838" t="s">
        <v>644</v>
      </c>
      <c r="L838" t="s">
        <v>645</v>
      </c>
      <c r="M838" t="s">
        <v>3066</v>
      </c>
      <c r="N838" t="s">
        <v>644</v>
      </c>
      <c r="O838" t="s">
        <v>647</v>
      </c>
      <c r="P838" t="s">
        <v>5</v>
      </c>
      <c r="Q838" t="s">
        <v>648</v>
      </c>
      <c r="R838" t="s">
        <v>645</v>
      </c>
      <c r="S838" t="s">
        <v>3067</v>
      </c>
      <c r="T838" t="s">
        <v>3066</v>
      </c>
    </row>
    <row r="839" spans="1:20" x14ac:dyDescent="0.25">
      <c r="A839" t="s">
        <v>147</v>
      </c>
      <c r="B839" t="s">
        <v>148</v>
      </c>
      <c r="C839">
        <v>50</v>
      </c>
      <c r="D839">
        <v>6</v>
      </c>
      <c r="E839" t="s">
        <v>3068</v>
      </c>
      <c r="F839">
        <v>200</v>
      </c>
      <c r="G839">
        <v>0</v>
      </c>
      <c r="H839" t="s">
        <v>641</v>
      </c>
      <c r="I839" t="s">
        <v>3069</v>
      </c>
      <c r="J839" t="s">
        <v>1414</v>
      </c>
      <c r="K839" t="s">
        <v>644</v>
      </c>
      <c r="L839" t="s">
        <v>645</v>
      </c>
      <c r="M839" t="s">
        <v>3066</v>
      </c>
      <c r="N839" t="s">
        <v>644</v>
      </c>
      <c r="O839" t="s">
        <v>647</v>
      </c>
      <c r="P839" t="s">
        <v>5</v>
      </c>
      <c r="Q839" t="s">
        <v>648</v>
      </c>
      <c r="R839" t="s">
        <v>645</v>
      </c>
      <c r="S839" t="s">
        <v>3070</v>
      </c>
      <c r="T839" t="s">
        <v>3066</v>
      </c>
    </row>
    <row r="840" spans="1:20" x14ac:dyDescent="0.25">
      <c r="A840" t="s">
        <v>147</v>
      </c>
      <c r="B840" t="s">
        <v>148</v>
      </c>
      <c r="C840">
        <v>50</v>
      </c>
      <c r="D840">
        <v>6</v>
      </c>
      <c r="E840" t="s">
        <v>3071</v>
      </c>
      <c r="F840">
        <v>200</v>
      </c>
      <c r="G840">
        <v>0</v>
      </c>
      <c r="H840" t="s">
        <v>641</v>
      </c>
      <c r="I840" t="s">
        <v>3072</v>
      </c>
      <c r="J840" t="s">
        <v>724</v>
      </c>
      <c r="K840" t="s">
        <v>644</v>
      </c>
      <c r="L840" t="s">
        <v>645</v>
      </c>
      <c r="M840" t="s">
        <v>3073</v>
      </c>
      <c r="N840" t="s">
        <v>644</v>
      </c>
      <c r="O840" t="s">
        <v>726</v>
      </c>
      <c r="P840" t="s">
        <v>5</v>
      </c>
      <c r="Q840" t="s">
        <v>648</v>
      </c>
      <c r="R840" t="s">
        <v>645</v>
      </c>
      <c r="S840" t="s">
        <v>3074</v>
      </c>
      <c r="T840" t="s">
        <v>3073</v>
      </c>
    </row>
    <row r="841" spans="1:20" x14ac:dyDescent="0.25">
      <c r="A841" t="s">
        <v>638</v>
      </c>
      <c r="B841" t="s">
        <v>639</v>
      </c>
      <c r="C841">
        <v>66</v>
      </c>
      <c r="D841">
        <v>4</v>
      </c>
      <c r="E841" t="s">
        <v>3075</v>
      </c>
      <c r="F841">
        <v>200</v>
      </c>
      <c r="G841">
        <v>0</v>
      </c>
      <c r="H841" t="s">
        <v>641</v>
      </c>
      <c r="I841" t="s">
        <v>3076</v>
      </c>
      <c r="J841" t="s">
        <v>993</v>
      </c>
      <c r="K841" t="s">
        <v>644</v>
      </c>
      <c r="L841" t="s">
        <v>645</v>
      </c>
      <c r="M841" t="s">
        <v>3077</v>
      </c>
      <c r="N841" t="s">
        <v>644</v>
      </c>
      <c r="O841" t="s">
        <v>647</v>
      </c>
      <c r="P841" t="s">
        <v>5</v>
      </c>
      <c r="Q841" t="s">
        <v>648</v>
      </c>
      <c r="R841" t="s">
        <v>645</v>
      </c>
      <c r="S841" t="s">
        <v>3078</v>
      </c>
      <c r="T841" t="s">
        <v>3077</v>
      </c>
    </row>
    <row r="842" spans="1:20" x14ac:dyDescent="0.25">
      <c r="A842" t="s">
        <v>18</v>
      </c>
      <c r="B842" t="s">
        <v>19</v>
      </c>
      <c r="C842">
        <v>68</v>
      </c>
      <c r="D842">
        <v>2</v>
      </c>
      <c r="E842" t="s">
        <v>3075</v>
      </c>
      <c r="F842">
        <v>200</v>
      </c>
      <c r="G842">
        <v>0</v>
      </c>
      <c r="H842" t="s">
        <v>641</v>
      </c>
      <c r="I842" t="s">
        <v>3076</v>
      </c>
      <c r="J842" t="s">
        <v>993</v>
      </c>
      <c r="K842" t="s">
        <v>644</v>
      </c>
      <c r="L842" t="s">
        <v>645</v>
      </c>
      <c r="M842" t="s">
        <v>3077</v>
      </c>
      <c r="N842" t="s">
        <v>644</v>
      </c>
      <c r="O842" t="s">
        <v>647</v>
      </c>
      <c r="P842" t="s">
        <v>5</v>
      </c>
      <c r="Q842" t="s">
        <v>648</v>
      </c>
      <c r="R842" t="s">
        <v>645</v>
      </c>
      <c r="S842" t="s">
        <v>3078</v>
      </c>
      <c r="T842" t="s">
        <v>3077</v>
      </c>
    </row>
    <row r="843" spans="1:20" x14ac:dyDescent="0.25">
      <c r="A843" t="s">
        <v>638</v>
      </c>
      <c r="B843" t="s">
        <v>639</v>
      </c>
      <c r="C843">
        <v>66</v>
      </c>
      <c r="D843">
        <v>2</v>
      </c>
      <c r="E843" t="s">
        <v>3079</v>
      </c>
      <c r="F843">
        <v>100</v>
      </c>
      <c r="G843">
        <v>0</v>
      </c>
      <c r="H843" t="s">
        <v>641</v>
      </c>
      <c r="I843" t="s">
        <v>2958</v>
      </c>
      <c r="J843" t="s">
        <v>694</v>
      </c>
      <c r="K843" t="s">
        <v>644</v>
      </c>
      <c r="L843" t="s">
        <v>645</v>
      </c>
      <c r="M843" t="s">
        <v>3080</v>
      </c>
      <c r="N843" t="s">
        <v>644</v>
      </c>
      <c r="O843" t="s">
        <v>647</v>
      </c>
      <c r="P843" t="s">
        <v>5</v>
      </c>
      <c r="Q843" t="s">
        <v>648</v>
      </c>
      <c r="R843" t="s">
        <v>645</v>
      </c>
      <c r="S843" t="s">
        <v>3081</v>
      </c>
      <c r="T843" t="s">
        <v>3080</v>
      </c>
    </row>
    <row r="844" spans="1:20" x14ac:dyDescent="0.25">
      <c r="A844" t="s">
        <v>18</v>
      </c>
      <c r="B844" t="s">
        <v>19</v>
      </c>
      <c r="C844">
        <v>68</v>
      </c>
      <c r="D844">
        <v>1</v>
      </c>
      <c r="E844" t="s">
        <v>3079</v>
      </c>
      <c r="F844">
        <v>100</v>
      </c>
      <c r="G844">
        <v>0</v>
      </c>
      <c r="H844" t="s">
        <v>641</v>
      </c>
      <c r="I844" t="s">
        <v>2958</v>
      </c>
      <c r="J844" t="s">
        <v>694</v>
      </c>
      <c r="K844" t="s">
        <v>644</v>
      </c>
      <c r="L844" t="s">
        <v>645</v>
      </c>
      <c r="M844" t="s">
        <v>3080</v>
      </c>
      <c r="N844" t="s">
        <v>644</v>
      </c>
      <c r="O844" t="s">
        <v>647</v>
      </c>
      <c r="P844" t="s">
        <v>5</v>
      </c>
      <c r="Q844" t="s">
        <v>648</v>
      </c>
      <c r="R844" t="s">
        <v>645</v>
      </c>
      <c r="S844" t="s">
        <v>3081</v>
      </c>
      <c r="T844" t="s">
        <v>3080</v>
      </c>
    </row>
    <row r="845" spans="1:20" x14ac:dyDescent="0.25">
      <c r="A845" t="s">
        <v>638</v>
      </c>
      <c r="B845" t="s">
        <v>639</v>
      </c>
      <c r="C845">
        <v>66</v>
      </c>
      <c r="D845">
        <v>2</v>
      </c>
      <c r="E845" t="s">
        <v>3082</v>
      </c>
      <c r="F845">
        <v>100</v>
      </c>
      <c r="G845">
        <v>0</v>
      </c>
      <c r="H845" t="s">
        <v>641</v>
      </c>
      <c r="I845" t="s">
        <v>3083</v>
      </c>
      <c r="J845" t="s">
        <v>888</v>
      </c>
      <c r="K845" t="s">
        <v>644</v>
      </c>
      <c r="L845" t="s">
        <v>645</v>
      </c>
      <c r="M845" t="s">
        <v>3084</v>
      </c>
      <c r="N845" t="s">
        <v>644</v>
      </c>
      <c r="O845" t="s">
        <v>647</v>
      </c>
      <c r="P845" t="s">
        <v>5</v>
      </c>
      <c r="Q845" t="s">
        <v>648</v>
      </c>
      <c r="R845" t="s">
        <v>645</v>
      </c>
      <c r="S845" t="s">
        <v>3085</v>
      </c>
      <c r="T845" t="s">
        <v>3084</v>
      </c>
    </row>
    <row r="846" spans="1:20" x14ac:dyDescent="0.25">
      <c r="A846" t="s">
        <v>18</v>
      </c>
      <c r="B846" t="s">
        <v>19</v>
      </c>
      <c r="C846">
        <v>68</v>
      </c>
      <c r="D846">
        <v>1</v>
      </c>
      <c r="E846" t="s">
        <v>3082</v>
      </c>
      <c r="F846">
        <v>100</v>
      </c>
      <c r="G846">
        <v>0</v>
      </c>
      <c r="H846" t="s">
        <v>641</v>
      </c>
      <c r="I846" t="s">
        <v>3083</v>
      </c>
      <c r="J846" t="s">
        <v>888</v>
      </c>
      <c r="K846" t="s">
        <v>644</v>
      </c>
      <c r="L846" t="s">
        <v>645</v>
      </c>
      <c r="M846" t="s">
        <v>3084</v>
      </c>
      <c r="N846" t="s">
        <v>644</v>
      </c>
      <c r="O846" t="s">
        <v>647</v>
      </c>
      <c r="P846" t="s">
        <v>5</v>
      </c>
      <c r="Q846" t="s">
        <v>648</v>
      </c>
      <c r="R846" t="s">
        <v>645</v>
      </c>
      <c r="S846" t="s">
        <v>3085</v>
      </c>
      <c r="T846" t="s">
        <v>3084</v>
      </c>
    </row>
    <row r="847" spans="1:20" x14ac:dyDescent="0.25">
      <c r="A847" t="s">
        <v>147</v>
      </c>
      <c r="B847" t="s">
        <v>148</v>
      </c>
      <c r="C847">
        <v>50</v>
      </c>
      <c r="D847">
        <v>6</v>
      </c>
      <c r="E847" t="s">
        <v>3086</v>
      </c>
      <c r="F847">
        <v>200</v>
      </c>
      <c r="G847">
        <v>0</v>
      </c>
      <c r="H847" t="s">
        <v>641</v>
      </c>
      <c r="I847" t="s">
        <v>3087</v>
      </c>
      <c r="J847" t="s">
        <v>3088</v>
      </c>
      <c r="K847" t="s">
        <v>644</v>
      </c>
      <c r="L847" t="s">
        <v>645</v>
      </c>
      <c r="M847" t="s">
        <v>3089</v>
      </c>
      <c r="N847" t="s">
        <v>644</v>
      </c>
      <c r="O847" t="s">
        <v>647</v>
      </c>
      <c r="P847" t="s">
        <v>5</v>
      </c>
      <c r="Q847" t="s">
        <v>648</v>
      </c>
      <c r="R847" t="s">
        <v>645</v>
      </c>
      <c r="S847" t="s">
        <v>3090</v>
      </c>
      <c r="T847" t="s">
        <v>3089</v>
      </c>
    </row>
    <row r="848" spans="1:20" x14ac:dyDescent="0.25">
      <c r="A848" t="s">
        <v>147</v>
      </c>
      <c r="B848" t="s">
        <v>148</v>
      </c>
      <c r="C848">
        <v>50</v>
      </c>
      <c r="D848">
        <v>6</v>
      </c>
      <c r="E848" t="s">
        <v>3091</v>
      </c>
      <c r="F848">
        <v>200</v>
      </c>
      <c r="G848">
        <v>0</v>
      </c>
      <c r="H848" t="s">
        <v>641</v>
      </c>
      <c r="I848" t="s">
        <v>3092</v>
      </c>
      <c r="J848" t="s">
        <v>3093</v>
      </c>
      <c r="K848" t="s">
        <v>644</v>
      </c>
      <c r="L848" t="s">
        <v>645</v>
      </c>
      <c r="M848" t="s">
        <v>3094</v>
      </c>
      <c r="N848" t="s">
        <v>644</v>
      </c>
      <c r="O848" t="s">
        <v>647</v>
      </c>
      <c r="P848" t="s">
        <v>5</v>
      </c>
      <c r="Q848" t="s">
        <v>648</v>
      </c>
      <c r="R848" t="s">
        <v>645</v>
      </c>
      <c r="S848" t="s">
        <v>3095</v>
      </c>
      <c r="T848" t="s">
        <v>3094</v>
      </c>
    </row>
    <row r="849" spans="1:20" x14ac:dyDescent="0.25">
      <c r="A849" t="s">
        <v>147</v>
      </c>
      <c r="B849" t="s">
        <v>148</v>
      </c>
      <c r="C849">
        <v>50</v>
      </c>
      <c r="D849">
        <v>6</v>
      </c>
      <c r="E849" t="s">
        <v>3096</v>
      </c>
      <c r="F849">
        <v>200</v>
      </c>
      <c r="G849">
        <v>0</v>
      </c>
      <c r="H849" t="s">
        <v>641</v>
      </c>
      <c r="I849" t="s">
        <v>3097</v>
      </c>
      <c r="J849" t="s">
        <v>1414</v>
      </c>
      <c r="K849" t="s">
        <v>644</v>
      </c>
      <c r="L849" t="s">
        <v>645</v>
      </c>
      <c r="M849" t="s">
        <v>3098</v>
      </c>
      <c r="N849" t="s">
        <v>644</v>
      </c>
      <c r="O849" t="s">
        <v>647</v>
      </c>
      <c r="P849" t="s">
        <v>5</v>
      </c>
      <c r="Q849" t="s">
        <v>648</v>
      </c>
      <c r="R849" t="s">
        <v>645</v>
      </c>
      <c r="S849" t="s">
        <v>3099</v>
      </c>
      <c r="T849" t="s">
        <v>3098</v>
      </c>
    </row>
    <row r="850" spans="1:20" x14ac:dyDescent="0.25">
      <c r="A850" t="s">
        <v>147</v>
      </c>
      <c r="B850" t="s">
        <v>148</v>
      </c>
      <c r="C850">
        <v>50</v>
      </c>
      <c r="D850">
        <v>6</v>
      </c>
      <c r="E850" t="s">
        <v>3100</v>
      </c>
      <c r="F850">
        <v>200</v>
      </c>
      <c r="G850">
        <v>0</v>
      </c>
      <c r="H850" t="s">
        <v>641</v>
      </c>
      <c r="I850" t="s">
        <v>3101</v>
      </c>
      <c r="J850" t="s">
        <v>1189</v>
      </c>
      <c r="K850" t="s">
        <v>644</v>
      </c>
      <c r="L850" t="s">
        <v>645</v>
      </c>
      <c r="M850" t="s">
        <v>3102</v>
      </c>
      <c r="N850" t="s">
        <v>644</v>
      </c>
      <c r="O850" t="s">
        <v>647</v>
      </c>
      <c r="P850" t="s">
        <v>5</v>
      </c>
      <c r="Q850" t="s">
        <v>648</v>
      </c>
      <c r="R850" t="s">
        <v>645</v>
      </c>
      <c r="S850" t="s">
        <v>3103</v>
      </c>
      <c r="T850" t="s">
        <v>3102</v>
      </c>
    </row>
    <row r="851" spans="1:20" x14ac:dyDescent="0.25">
      <c r="A851" t="s">
        <v>147</v>
      </c>
      <c r="B851" t="s">
        <v>148</v>
      </c>
      <c r="C851">
        <v>50</v>
      </c>
      <c r="D851">
        <v>6</v>
      </c>
      <c r="E851" t="s">
        <v>3104</v>
      </c>
      <c r="F851">
        <v>200</v>
      </c>
      <c r="G851">
        <v>0</v>
      </c>
      <c r="H851" t="s">
        <v>641</v>
      </c>
      <c r="I851" t="s">
        <v>3105</v>
      </c>
      <c r="J851" t="s">
        <v>1072</v>
      </c>
      <c r="K851" t="s">
        <v>644</v>
      </c>
      <c r="L851" t="s">
        <v>645</v>
      </c>
      <c r="M851" t="s">
        <v>3106</v>
      </c>
      <c r="N851" t="s">
        <v>644</v>
      </c>
      <c r="O851" t="s">
        <v>647</v>
      </c>
      <c r="P851" t="s">
        <v>5</v>
      </c>
      <c r="Q851" t="s">
        <v>648</v>
      </c>
      <c r="R851" t="s">
        <v>645</v>
      </c>
      <c r="S851" t="s">
        <v>3107</v>
      </c>
      <c r="T851" t="s">
        <v>3106</v>
      </c>
    </row>
    <row r="852" spans="1:20" x14ac:dyDescent="0.25">
      <c r="A852" t="s">
        <v>147</v>
      </c>
      <c r="B852" t="s">
        <v>148</v>
      </c>
      <c r="C852">
        <v>50</v>
      </c>
      <c r="D852">
        <v>6</v>
      </c>
      <c r="E852" t="s">
        <v>3108</v>
      </c>
      <c r="F852">
        <v>200</v>
      </c>
      <c r="G852">
        <v>0</v>
      </c>
      <c r="H852" t="s">
        <v>641</v>
      </c>
      <c r="I852" t="s">
        <v>3109</v>
      </c>
      <c r="J852" t="s">
        <v>745</v>
      </c>
      <c r="K852" t="s">
        <v>644</v>
      </c>
      <c r="L852" t="s">
        <v>645</v>
      </c>
      <c r="M852" t="s">
        <v>3106</v>
      </c>
      <c r="N852" t="s">
        <v>644</v>
      </c>
      <c r="O852" t="s">
        <v>668</v>
      </c>
      <c r="P852" t="s">
        <v>5</v>
      </c>
      <c r="Q852" t="s">
        <v>669</v>
      </c>
      <c r="R852" t="s">
        <v>645</v>
      </c>
      <c r="S852" t="s">
        <v>3110</v>
      </c>
      <c r="T852" t="s">
        <v>3106</v>
      </c>
    </row>
    <row r="853" spans="1:20" x14ac:dyDescent="0.25">
      <c r="A853" t="s">
        <v>638</v>
      </c>
      <c r="B853" t="s">
        <v>639</v>
      </c>
      <c r="C853">
        <v>66</v>
      </c>
      <c r="D853">
        <v>4</v>
      </c>
      <c r="E853" t="s">
        <v>3111</v>
      </c>
      <c r="F853">
        <v>200</v>
      </c>
      <c r="G853">
        <v>0</v>
      </c>
      <c r="H853" t="s">
        <v>641</v>
      </c>
      <c r="I853" t="s">
        <v>3112</v>
      </c>
      <c r="J853" t="s">
        <v>685</v>
      </c>
      <c r="K853" t="s">
        <v>644</v>
      </c>
      <c r="L853" t="s">
        <v>645</v>
      </c>
      <c r="M853" t="s">
        <v>3113</v>
      </c>
      <c r="N853" t="s">
        <v>644</v>
      </c>
      <c r="O853" t="s">
        <v>647</v>
      </c>
      <c r="P853" t="s">
        <v>5</v>
      </c>
      <c r="Q853" t="s">
        <v>648</v>
      </c>
      <c r="R853" t="s">
        <v>645</v>
      </c>
      <c r="S853" t="s">
        <v>3114</v>
      </c>
      <c r="T853" t="s">
        <v>3113</v>
      </c>
    </row>
    <row r="854" spans="1:20" x14ac:dyDescent="0.25">
      <c r="A854" t="s">
        <v>18</v>
      </c>
      <c r="B854" t="s">
        <v>19</v>
      </c>
      <c r="C854">
        <v>68</v>
      </c>
      <c r="D854">
        <v>2</v>
      </c>
      <c r="E854" t="s">
        <v>3111</v>
      </c>
      <c r="F854">
        <v>200</v>
      </c>
      <c r="G854">
        <v>0</v>
      </c>
      <c r="H854" t="s">
        <v>641</v>
      </c>
      <c r="I854" t="s">
        <v>3112</v>
      </c>
      <c r="J854" t="s">
        <v>685</v>
      </c>
      <c r="K854" t="s">
        <v>644</v>
      </c>
      <c r="L854" t="s">
        <v>645</v>
      </c>
      <c r="M854" t="s">
        <v>3113</v>
      </c>
      <c r="N854" t="s">
        <v>644</v>
      </c>
      <c r="O854" t="s">
        <v>647</v>
      </c>
      <c r="P854" t="s">
        <v>5</v>
      </c>
      <c r="Q854" t="s">
        <v>648</v>
      </c>
      <c r="R854" t="s">
        <v>645</v>
      </c>
      <c r="S854" t="s">
        <v>3114</v>
      </c>
      <c r="T854" t="s">
        <v>3113</v>
      </c>
    </row>
    <row r="855" spans="1:20" x14ac:dyDescent="0.25">
      <c r="A855" t="s">
        <v>638</v>
      </c>
      <c r="B855" t="s">
        <v>639</v>
      </c>
      <c r="C855">
        <v>66</v>
      </c>
      <c r="D855">
        <v>2</v>
      </c>
      <c r="E855" t="s">
        <v>3115</v>
      </c>
      <c r="F855">
        <v>100</v>
      </c>
      <c r="G855">
        <v>0</v>
      </c>
      <c r="H855" t="s">
        <v>641</v>
      </c>
      <c r="I855" t="s">
        <v>3116</v>
      </c>
      <c r="J855" t="s">
        <v>1422</v>
      </c>
      <c r="K855" t="s">
        <v>644</v>
      </c>
      <c r="L855" t="s">
        <v>645</v>
      </c>
      <c r="M855" t="s">
        <v>3117</v>
      </c>
      <c r="N855" t="s">
        <v>644</v>
      </c>
      <c r="O855" t="s">
        <v>647</v>
      </c>
      <c r="P855" t="s">
        <v>5</v>
      </c>
      <c r="Q855" t="s">
        <v>648</v>
      </c>
      <c r="R855" t="s">
        <v>645</v>
      </c>
      <c r="S855" t="s">
        <v>3118</v>
      </c>
      <c r="T855" t="s">
        <v>3117</v>
      </c>
    </row>
    <row r="856" spans="1:20" x14ac:dyDescent="0.25">
      <c r="A856" t="s">
        <v>18</v>
      </c>
      <c r="B856" t="s">
        <v>19</v>
      </c>
      <c r="C856">
        <v>68</v>
      </c>
      <c r="D856">
        <v>1</v>
      </c>
      <c r="E856" t="s">
        <v>3115</v>
      </c>
      <c r="F856">
        <v>100</v>
      </c>
      <c r="G856">
        <v>0</v>
      </c>
      <c r="H856" t="s">
        <v>641</v>
      </c>
      <c r="I856" t="s">
        <v>3116</v>
      </c>
      <c r="J856" t="s">
        <v>1422</v>
      </c>
      <c r="K856" t="s">
        <v>644</v>
      </c>
      <c r="L856" t="s">
        <v>645</v>
      </c>
      <c r="M856" t="s">
        <v>3117</v>
      </c>
      <c r="N856" t="s">
        <v>644</v>
      </c>
      <c r="O856" t="s">
        <v>647</v>
      </c>
      <c r="P856" t="s">
        <v>5</v>
      </c>
      <c r="Q856" t="s">
        <v>648</v>
      </c>
      <c r="R856" t="s">
        <v>645</v>
      </c>
      <c r="S856" t="s">
        <v>3118</v>
      </c>
      <c r="T856" t="s">
        <v>3117</v>
      </c>
    </row>
    <row r="857" spans="1:20" x14ac:dyDescent="0.25">
      <c r="A857" t="s">
        <v>147</v>
      </c>
      <c r="B857" t="s">
        <v>148</v>
      </c>
      <c r="C857">
        <v>50</v>
      </c>
      <c r="D857">
        <v>6</v>
      </c>
      <c r="E857" t="s">
        <v>3119</v>
      </c>
      <c r="F857">
        <v>200</v>
      </c>
      <c r="G857">
        <v>0</v>
      </c>
      <c r="H857" t="s">
        <v>641</v>
      </c>
      <c r="I857" t="s">
        <v>3120</v>
      </c>
      <c r="J857" t="s">
        <v>685</v>
      </c>
      <c r="K857" t="s">
        <v>644</v>
      </c>
      <c r="L857" t="s">
        <v>645</v>
      </c>
      <c r="M857" t="s">
        <v>3121</v>
      </c>
      <c r="N857" t="s">
        <v>644</v>
      </c>
      <c r="O857" t="s">
        <v>647</v>
      </c>
      <c r="P857" t="s">
        <v>5</v>
      </c>
      <c r="Q857" t="s">
        <v>648</v>
      </c>
      <c r="R857" t="s">
        <v>645</v>
      </c>
      <c r="S857" t="s">
        <v>3122</v>
      </c>
      <c r="T857" t="s">
        <v>3121</v>
      </c>
    </row>
    <row r="858" spans="1:20" x14ac:dyDescent="0.25">
      <c r="A858" t="s">
        <v>638</v>
      </c>
      <c r="B858" t="s">
        <v>639</v>
      </c>
      <c r="C858">
        <v>66</v>
      </c>
      <c r="D858">
        <v>2</v>
      </c>
      <c r="E858" t="s">
        <v>3123</v>
      </c>
      <c r="F858">
        <v>100</v>
      </c>
      <c r="G858">
        <v>0</v>
      </c>
      <c r="H858" t="s">
        <v>641</v>
      </c>
      <c r="I858" t="s">
        <v>3124</v>
      </c>
      <c r="J858" t="s">
        <v>981</v>
      </c>
      <c r="K858" t="s">
        <v>644</v>
      </c>
      <c r="L858" t="s">
        <v>645</v>
      </c>
      <c r="M858" t="s">
        <v>3125</v>
      </c>
      <c r="N858" t="s">
        <v>644</v>
      </c>
      <c r="O858" t="s">
        <v>647</v>
      </c>
      <c r="P858" t="s">
        <v>5</v>
      </c>
      <c r="Q858" t="s">
        <v>648</v>
      </c>
      <c r="R858" t="s">
        <v>645</v>
      </c>
      <c r="S858" t="s">
        <v>3126</v>
      </c>
      <c r="T858" t="s">
        <v>3125</v>
      </c>
    </row>
    <row r="859" spans="1:20" x14ac:dyDescent="0.25">
      <c r="A859" t="s">
        <v>18</v>
      </c>
      <c r="B859" t="s">
        <v>19</v>
      </c>
      <c r="C859">
        <v>68</v>
      </c>
      <c r="D859">
        <v>1</v>
      </c>
      <c r="E859" t="s">
        <v>3123</v>
      </c>
      <c r="F859">
        <v>100</v>
      </c>
      <c r="G859">
        <v>0</v>
      </c>
      <c r="H859" t="s">
        <v>641</v>
      </c>
      <c r="I859" t="s">
        <v>3124</v>
      </c>
      <c r="J859" t="s">
        <v>981</v>
      </c>
      <c r="K859" t="s">
        <v>644</v>
      </c>
      <c r="L859" t="s">
        <v>645</v>
      </c>
      <c r="M859" t="s">
        <v>3125</v>
      </c>
      <c r="N859" t="s">
        <v>644</v>
      </c>
      <c r="O859" t="s">
        <v>647</v>
      </c>
      <c r="P859" t="s">
        <v>5</v>
      </c>
      <c r="Q859" t="s">
        <v>648</v>
      </c>
      <c r="R859" t="s">
        <v>645</v>
      </c>
      <c r="S859" t="s">
        <v>3126</v>
      </c>
      <c r="T859" t="s">
        <v>3125</v>
      </c>
    </row>
    <row r="860" spans="1:20" x14ac:dyDescent="0.25">
      <c r="A860" t="s">
        <v>147</v>
      </c>
      <c r="B860" t="s">
        <v>148</v>
      </c>
      <c r="C860">
        <v>33.333333333333336</v>
      </c>
      <c r="D860">
        <v>3</v>
      </c>
      <c r="E860" t="s">
        <v>3127</v>
      </c>
      <c r="F860">
        <v>100</v>
      </c>
      <c r="G860">
        <v>0</v>
      </c>
      <c r="H860" t="s">
        <v>641</v>
      </c>
      <c r="I860" t="s">
        <v>3128</v>
      </c>
      <c r="J860" t="s">
        <v>2083</v>
      </c>
      <c r="K860" t="s">
        <v>644</v>
      </c>
      <c r="L860" t="s">
        <v>645</v>
      </c>
      <c r="M860" t="s">
        <v>3129</v>
      </c>
      <c r="N860" t="s">
        <v>644</v>
      </c>
      <c r="O860" t="s">
        <v>647</v>
      </c>
      <c r="P860" t="s">
        <v>5</v>
      </c>
      <c r="Q860" t="s">
        <v>648</v>
      </c>
      <c r="R860" t="s">
        <v>645</v>
      </c>
      <c r="S860" t="s">
        <v>3130</v>
      </c>
      <c r="T860" t="s">
        <v>3129</v>
      </c>
    </row>
    <row r="861" spans="1:20" x14ac:dyDescent="0.25">
      <c r="A861" t="s">
        <v>638</v>
      </c>
      <c r="B861" t="s">
        <v>639</v>
      </c>
      <c r="C861">
        <v>66</v>
      </c>
      <c r="D861">
        <v>2</v>
      </c>
      <c r="E861" t="s">
        <v>3131</v>
      </c>
      <c r="F861">
        <v>100</v>
      </c>
      <c r="G861">
        <v>0</v>
      </c>
      <c r="H861" t="s">
        <v>641</v>
      </c>
      <c r="I861" t="s">
        <v>3132</v>
      </c>
      <c r="J861" t="s">
        <v>708</v>
      </c>
      <c r="K861" t="s">
        <v>644</v>
      </c>
      <c r="L861" t="s">
        <v>645</v>
      </c>
      <c r="M861" t="s">
        <v>3129</v>
      </c>
      <c r="N861" t="s">
        <v>644</v>
      </c>
      <c r="O861" t="s">
        <v>647</v>
      </c>
      <c r="P861" t="s">
        <v>5</v>
      </c>
      <c r="Q861" t="s">
        <v>648</v>
      </c>
      <c r="R861" t="s">
        <v>645</v>
      </c>
      <c r="S861" t="s">
        <v>3133</v>
      </c>
      <c r="T861" t="s">
        <v>3129</v>
      </c>
    </row>
    <row r="862" spans="1:20" x14ac:dyDescent="0.25">
      <c r="A862" t="s">
        <v>18</v>
      </c>
      <c r="B862" t="s">
        <v>19</v>
      </c>
      <c r="C862">
        <v>68</v>
      </c>
      <c r="D862">
        <v>1</v>
      </c>
      <c r="E862" t="s">
        <v>3131</v>
      </c>
      <c r="F862">
        <v>100</v>
      </c>
      <c r="G862">
        <v>0</v>
      </c>
      <c r="H862" t="s">
        <v>641</v>
      </c>
      <c r="I862" t="s">
        <v>3132</v>
      </c>
      <c r="J862" t="s">
        <v>708</v>
      </c>
      <c r="K862" t="s">
        <v>644</v>
      </c>
      <c r="L862" t="s">
        <v>645</v>
      </c>
      <c r="M862" t="s">
        <v>3129</v>
      </c>
      <c r="N862" t="s">
        <v>644</v>
      </c>
      <c r="O862" t="s">
        <v>647</v>
      </c>
      <c r="P862" t="s">
        <v>5</v>
      </c>
      <c r="Q862" t="s">
        <v>648</v>
      </c>
      <c r="R862" t="s">
        <v>645</v>
      </c>
      <c r="S862" t="s">
        <v>3133</v>
      </c>
      <c r="T862" t="s">
        <v>3129</v>
      </c>
    </row>
    <row r="863" spans="1:20" x14ac:dyDescent="0.25">
      <c r="A863" t="s">
        <v>147</v>
      </c>
      <c r="B863" t="s">
        <v>148</v>
      </c>
      <c r="C863">
        <v>33.333333333333336</v>
      </c>
      <c r="D863">
        <v>3</v>
      </c>
      <c r="E863" t="s">
        <v>3134</v>
      </c>
      <c r="F863">
        <v>100</v>
      </c>
      <c r="G863">
        <v>0</v>
      </c>
      <c r="H863" t="s">
        <v>641</v>
      </c>
      <c r="I863" t="s">
        <v>3135</v>
      </c>
      <c r="J863" t="s">
        <v>685</v>
      </c>
      <c r="K863" t="s">
        <v>644</v>
      </c>
      <c r="L863" t="s">
        <v>645</v>
      </c>
      <c r="M863" t="s">
        <v>3136</v>
      </c>
      <c r="N863" t="s">
        <v>644</v>
      </c>
      <c r="O863" t="s">
        <v>647</v>
      </c>
      <c r="P863" t="s">
        <v>5</v>
      </c>
      <c r="Q863" t="s">
        <v>648</v>
      </c>
      <c r="R863" t="s">
        <v>645</v>
      </c>
      <c r="S863" t="s">
        <v>3137</v>
      </c>
      <c r="T863" t="s">
        <v>3136</v>
      </c>
    </row>
    <row r="864" spans="1:20" x14ac:dyDescent="0.25">
      <c r="A864" t="s">
        <v>147</v>
      </c>
      <c r="B864" t="s">
        <v>148</v>
      </c>
      <c r="C864">
        <v>50</v>
      </c>
      <c r="D864">
        <v>6</v>
      </c>
      <c r="E864" t="s">
        <v>3138</v>
      </c>
      <c r="F864">
        <v>200</v>
      </c>
      <c r="G864">
        <v>0</v>
      </c>
      <c r="H864" t="s">
        <v>641</v>
      </c>
      <c r="I864" t="s">
        <v>3139</v>
      </c>
      <c r="J864" t="s">
        <v>1673</v>
      </c>
      <c r="K864" t="s">
        <v>644</v>
      </c>
      <c r="L864" t="s">
        <v>645</v>
      </c>
      <c r="M864" t="s">
        <v>3140</v>
      </c>
      <c r="N864" t="s">
        <v>644</v>
      </c>
      <c r="O864" t="s">
        <v>647</v>
      </c>
      <c r="P864" t="s">
        <v>5</v>
      </c>
      <c r="Q864" t="s">
        <v>648</v>
      </c>
      <c r="R864" t="s">
        <v>645</v>
      </c>
      <c r="S864" t="s">
        <v>3141</v>
      </c>
      <c r="T864" t="s">
        <v>3140</v>
      </c>
    </row>
    <row r="865" spans="1:20" x14ac:dyDescent="0.25">
      <c r="A865" t="s">
        <v>147</v>
      </c>
      <c r="B865" t="s">
        <v>148</v>
      </c>
      <c r="C865">
        <v>50</v>
      </c>
      <c r="D865">
        <v>6</v>
      </c>
      <c r="E865" t="s">
        <v>3142</v>
      </c>
      <c r="F865">
        <v>200</v>
      </c>
      <c r="G865">
        <v>0</v>
      </c>
      <c r="H865" t="s">
        <v>641</v>
      </c>
      <c r="I865" t="s">
        <v>3143</v>
      </c>
      <c r="J865" t="s">
        <v>981</v>
      </c>
      <c r="K865" t="s">
        <v>644</v>
      </c>
      <c r="L865" t="s">
        <v>645</v>
      </c>
      <c r="M865" t="s">
        <v>3144</v>
      </c>
      <c r="N865" t="s">
        <v>644</v>
      </c>
      <c r="O865" t="s">
        <v>647</v>
      </c>
      <c r="P865" t="s">
        <v>5</v>
      </c>
      <c r="Q865" t="s">
        <v>648</v>
      </c>
      <c r="R865" t="s">
        <v>645</v>
      </c>
      <c r="S865" t="s">
        <v>3145</v>
      </c>
      <c r="T865" t="s">
        <v>3144</v>
      </c>
    </row>
    <row r="866" spans="1:20" x14ac:dyDescent="0.25">
      <c r="A866" t="s">
        <v>294</v>
      </c>
      <c r="B866" t="s">
        <v>295</v>
      </c>
      <c r="C866">
        <v>120</v>
      </c>
      <c r="D866">
        <v>2</v>
      </c>
      <c r="E866" t="s">
        <v>3146</v>
      </c>
      <c r="F866">
        <v>160</v>
      </c>
      <c r="G866">
        <v>0</v>
      </c>
      <c r="H866" t="s">
        <v>641</v>
      </c>
      <c r="I866" t="s">
        <v>3147</v>
      </c>
      <c r="J866" t="s">
        <v>745</v>
      </c>
      <c r="K866" t="s">
        <v>644</v>
      </c>
      <c r="L866" t="s">
        <v>645</v>
      </c>
      <c r="M866" t="s">
        <v>3148</v>
      </c>
      <c r="N866" t="s">
        <v>644</v>
      </c>
      <c r="O866" t="s">
        <v>647</v>
      </c>
      <c r="P866" t="s">
        <v>5</v>
      </c>
      <c r="Q866" t="s">
        <v>648</v>
      </c>
      <c r="R866" t="s">
        <v>645</v>
      </c>
      <c r="S866" t="s">
        <v>3149</v>
      </c>
      <c r="T866" t="s">
        <v>3148</v>
      </c>
    </row>
    <row r="867" spans="1:20" x14ac:dyDescent="0.25">
      <c r="A867" t="s">
        <v>147</v>
      </c>
      <c r="B867" t="s">
        <v>148</v>
      </c>
      <c r="C867">
        <v>50</v>
      </c>
      <c r="D867">
        <v>6</v>
      </c>
      <c r="E867" t="s">
        <v>3150</v>
      </c>
      <c r="F867">
        <v>200</v>
      </c>
      <c r="G867">
        <v>0</v>
      </c>
      <c r="H867" t="s">
        <v>641</v>
      </c>
      <c r="I867" t="s">
        <v>3151</v>
      </c>
      <c r="J867" t="s">
        <v>1508</v>
      </c>
      <c r="K867" t="s">
        <v>644</v>
      </c>
      <c r="L867" t="s">
        <v>645</v>
      </c>
      <c r="M867" t="s">
        <v>3152</v>
      </c>
      <c r="N867" t="s">
        <v>644</v>
      </c>
      <c r="O867" t="s">
        <v>647</v>
      </c>
      <c r="P867" t="s">
        <v>5</v>
      </c>
      <c r="Q867" t="s">
        <v>648</v>
      </c>
      <c r="R867" t="s">
        <v>645</v>
      </c>
      <c r="S867" t="s">
        <v>3153</v>
      </c>
      <c r="T867" t="s">
        <v>3148</v>
      </c>
    </row>
    <row r="868" spans="1:20" x14ac:dyDescent="0.25">
      <c r="A868" t="s">
        <v>147</v>
      </c>
      <c r="B868" t="s">
        <v>148</v>
      </c>
      <c r="C868">
        <v>50</v>
      </c>
      <c r="D868">
        <v>6</v>
      </c>
      <c r="E868" t="s">
        <v>3154</v>
      </c>
      <c r="F868">
        <v>200</v>
      </c>
      <c r="G868">
        <v>0</v>
      </c>
      <c r="H868" t="s">
        <v>641</v>
      </c>
      <c r="I868" t="s">
        <v>3155</v>
      </c>
      <c r="J868" t="s">
        <v>1916</v>
      </c>
      <c r="K868" t="s">
        <v>644</v>
      </c>
      <c r="L868" t="s">
        <v>645</v>
      </c>
      <c r="M868" t="s">
        <v>3156</v>
      </c>
      <c r="N868" t="s">
        <v>644</v>
      </c>
      <c r="O868" t="s">
        <v>668</v>
      </c>
      <c r="P868" t="s">
        <v>5</v>
      </c>
      <c r="Q868" t="s">
        <v>669</v>
      </c>
      <c r="R868" t="s">
        <v>645</v>
      </c>
      <c r="S868" t="s">
        <v>3157</v>
      </c>
      <c r="T868" t="s">
        <v>3152</v>
      </c>
    </row>
    <row r="869" spans="1:20" x14ac:dyDescent="0.25">
      <c r="A869" t="s">
        <v>638</v>
      </c>
      <c r="B869" t="s">
        <v>639</v>
      </c>
      <c r="C869">
        <v>66</v>
      </c>
      <c r="D869">
        <v>2</v>
      </c>
      <c r="E869" t="s">
        <v>3158</v>
      </c>
      <c r="F869">
        <v>100</v>
      </c>
      <c r="G869">
        <v>0</v>
      </c>
      <c r="H869" t="s">
        <v>641</v>
      </c>
      <c r="I869" t="s">
        <v>3159</v>
      </c>
      <c r="J869" t="s">
        <v>685</v>
      </c>
      <c r="K869" t="s">
        <v>644</v>
      </c>
      <c r="L869" t="s">
        <v>645</v>
      </c>
      <c r="M869" t="s">
        <v>3160</v>
      </c>
      <c r="N869" t="s">
        <v>644</v>
      </c>
      <c r="O869" t="s">
        <v>668</v>
      </c>
      <c r="P869" t="s">
        <v>5</v>
      </c>
      <c r="Q869" t="s">
        <v>669</v>
      </c>
      <c r="R869" t="s">
        <v>645</v>
      </c>
      <c r="S869" t="s">
        <v>3161</v>
      </c>
      <c r="T869" t="s">
        <v>3160</v>
      </c>
    </row>
    <row r="870" spans="1:20" x14ac:dyDescent="0.25">
      <c r="A870" t="s">
        <v>18</v>
      </c>
      <c r="B870" t="s">
        <v>19</v>
      </c>
      <c r="C870">
        <v>68</v>
      </c>
      <c r="D870">
        <v>1</v>
      </c>
      <c r="E870" t="s">
        <v>3158</v>
      </c>
      <c r="F870">
        <v>100</v>
      </c>
      <c r="G870">
        <v>0</v>
      </c>
      <c r="H870" t="s">
        <v>641</v>
      </c>
      <c r="I870" t="s">
        <v>3159</v>
      </c>
      <c r="J870" t="s">
        <v>685</v>
      </c>
      <c r="K870" t="s">
        <v>644</v>
      </c>
      <c r="L870" t="s">
        <v>645</v>
      </c>
      <c r="M870" t="s">
        <v>3160</v>
      </c>
      <c r="N870" t="s">
        <v>644</v>
      </c>
      <c r="O870" t="s">
        <v>668</v>
      </c>
      <c r="P870" t="s">
        <v>5</v>
      </c>
      <c r="Q870" t="s">
        <v>669</v>
      </c>
      <c r="R870" t="s">
        <v>645</v>
      </c>
      <c r="S870" t="s">
        <v>3161</v>
      </c>
      <c r="T870" t="s">
        <v>3160</v>
      </c>
    </row>
    <row r="871" spans="1:20" x14ac:dyDescent="0.25">
      <c r="A871" t="s">
        <v>147</v>
      </c>
      <c r="B871" t="s">
        <v>148</v>
      </c>
      <c r="C871">
        <v>50</v>
      </c>
      <c r="D871">
        <v>6</v>
      </c>
      <c r="E871" t="s">
        <v>3162</v>
      </c>
      <c r="F871">
        <v>200</v>
      </c>
      <c r="G871">
        <v>0</v>
      </c>
      <c r="H871" t="s">
        <v>641</v>
      </c>
      <c r="I871" t="s">
        <v>3163</v>
      </c>
      <c r="J871" t="s">
        <v>652</v>
      </c>
      <c r="K871" t="s">
        <v>644</v>
      </c>
      <c r="L871" t="s">
        <v>645</v>
      </c>
      <c r="M871" t="s">
        <v>3164</v>
      </c>
      <c r="N871" t="s">
        <v>644</v>
      </c>
      <c r="O871" t="s">
        <v>647</v>
      </c>
      <c r="P871" t="s">
        <v>5</v>
      </c>
      <c r="Q871" t="s">
        <v>648</v>
      </c>
      <c r="R871" t="s">
        <v>645</v>
      </c>
      <c r="S871" t="s">
        <v>3165</v>
      </c>
      <c r="T871" t="s">
        <v>3164</v>
      </c>
    </row>
    <row r="872" spans="1:20" x14ac:dyDescent="0.25">
      <c r="A872" t="s">
        <v>147</v>
      </c>
      <c r="B872" t="s">
        <v>148</v>
      </c>
      <c r="C872">
        <v>50</v>
      </c>
      <c r="D872">
        <v>6</v>
      </c>
      <c r="E872" t="s">
        <v>3166</v>
      </c>
      <c r="F872">
        <v>200</v>
      </c>
      <c r="G872">
        <v>0</v>
      </c>
      <c r="H872" t="s">
        <v>641</v>
      </c>
      <c r="I872" t="s">
        <v>3167</v>
      </c>
      <c r="J872" t="s">
        <v>989</v>
      </c>
      <c r="K872" t="s">
        <v>644</v>
      </c>
      <c r="L872" t="s">
        <v>645</v>
      </c>
      <c r="M872" t="s">
        <v>3164</v>
      </c>
      <c r="N872" t="s">
        <v>644</v>
      </c>
      <c r="O872" t="s">
        <v>647</v>
      </c>
      <c r="P872" t="s">
        <v>5</v>
      </c>
      <c r="Q872" t="s">
        <v>648</v>
      </c>
      <c r="R872" t="s">
        <v>645</v>
      </c>
      <c r="S872" t="s">
        <v>3168</v>
      </c>
      <c r="T872" t="s">
        <v>3164</v>
      </c>
    </row>
    <row r="873" spans="1:20" x14ac:dyDescent="0.25">
      <c r="A873" t="s">
        <v>638</v>
      </c>
      <c r="B873" t="s">
        <v>639</v>
      </c>
      <c r="C873">
        <v>66</v>
      </c>
      <c r="D873">
        <v>2</v>
      </c>
      <c r="E873" t="s">
        <v>3169</v>
      </c>
      <c r="F873">
        <v>100</v>
      </c>
      <c r="G873">
        <v>0</v>
      </c>
      <c r="H873" t="s">
        <v>641</v>
      </c>
      <c r="I873" t="s">
        <v>3170</v>
      </c>
      <c r="J873" t="s">
        <v>666</v>
      </c>
      <c r="K873" t="s">
        <v>644</v>
      </c>
      <c r="L873" t="s">
        <v>645</v>
      </c>
      <c r="M873" t="s">
        <v>3164</v>
      </c>
      <c r="N873" t="s">
        <v>644</v>
      </c>
      <c r="O873" t="s">
        <v>647</v>
      </c>
      <c r="P873" t="s">
        <v>5</v>
      </c>
      <c r="Q873" t="s">
        <v>648</v>
      </c>
      <c r="R873" t="s">
        <v>645</v>
      </c>
      <c r="S873" t="s">
        <v>3171</v>
      </c>
      <c r="T873" t="s">
        <v>3164</v>
      </c>
    </row>
    <row r="874" spans="1:20" x14ac:dyDescent="0.25">
      <c r="A874" t="s">
        <v>18</v>
      </c>
      <c r="B874" t="s">
        <v>19</v>
      </c>
      <c r="C874">
        <v>68</v>
      </c>
      <c r="D874">
        <v>1</v>
      </c>
      <c r="E874" t="s">
        <v>3169</v>
      </c>
      <c r="F874">
        <v>100</v>
      </c>
      <c r="G874">
        <v>0</v>
      </c>
      <c r="H874" t="s">
        <v>641</v>
      </c>
      <c r="I874" t="s">
        <v>3170</v>
      </c>
      <c r="J874" t="s">
        <v>666</v>
      </c>
      <c r="K874" t="s">
        <v>644</v>
      </c>
      <c r="L874" t="s">
        <v>645</v>
      </c>
      <c r="M874" t="s">
        <v>3164</v>
      </c>
      <c r="N874" t="s">
        <v>644</v>
      </c>
      <c r="O874" t="s">
        <v>647</v>
      </c>
      <c r="P874" t="s">
        <v>5</v>
      </c>
      <c r="Q874" t="s">
        <v>648</v>
      </c>
      <c r="R874" t="s">
        <v>645</v>
      </c>
      <c r="S874" t="s">
        <v>3171</v>
      </c>
      <c r="T874" t="s">
        <v>3164</v>
      </c>
    </row>
    <row r="875" spans="1:20" x14ac:dyDescent="0.25">
      <c r="A875" t="s">
        <v>147</v>
      </c>
      <c r="B875" t="s">
        <v>148</v>
      </c>
      <c r="C875">
        <v>33.333333333333336</v>
      </c>
      <c r="D875">
        <v>3</v>
      </c>
      <c r="E875" t="s">
        <v>3172</v>
      </c>
      <c r="F875">
        <v>100</v>
      </c>
      <c r="G875">
        <v>0</v>
      </c>
      <c r="H875" t="s">
        <v>641</v>
      </c>
      <c r="I875" t="s">
        <v>3173</v>
      </c>
      <c r="J875" t="s">
        <v>1962</v>
      </c>
      <c r="K875" t="s">
        <v>644</v>
      </c>
      <c r="L875" t="s">
        <v>645</v>
      </c>
      <c r="M875" t="s">
        <v>3174</v>
      </c>
      <c r="N875" t="s">
        <v>644</v>
      </c>
      <c r="O875" t="s">
        <v>647</v>
      </c>
      <c r="P875" t="s">
        <v>5</v>
      </c>
      <c r="Q875" t="s">
        <v>648</v>
      </c>
      <c r="R875" t="s">
        <v>645</v>
      </c>
      <c r="S875" t="s">
        <v>3175</v>
      </c>
      <c r="T875" t="s">
        <v>3174</v>
      </c>
    </row>
    <row r="876" spans="1:20" x14ac:dyDescent="0.25">
      <c r="A876" t="s">
        <v>638</v>
      </c>
      <c r="B876" t="s">
        <v>639</v>
      </c>
      <c r="C876">
        <v>66</v>
      </c>
      <c r="D876">
        <v>2</v>
      </c>
      <c r="E876" t="s">
        <v>3176</v>
      </c>
      <c r="F876">
        <v>100</v>
      </c>
      <c r="G876">
        <v>0</v>
      </c>
      <c r="H876" t="s">
        <v>641</v>
      </c>
      <c r="I876" t="s">
        <v>3177</v>
      </c>
      <c r="J876" t="s">
        <v>745</v>
      </c>
      <c r="K876" t="s">
        <v>644</v>
      </c>
      <c r="L876" t="s">
        <v>645</v>
      </c>
      <c r="M876" t="s">
        <v>3178</v>
      </c>
      <c r="N876" t="s">
        <v>644</v>
      </c>
      <c r="O876" t="s">
        <v>668</v>
      </c>
      <c r="P876" t="s">
        <v>5</v>
      </c>
      <c r="Q876" t="s">
        <v>669</v>
      </c>
      <c r="R876" t="s">
        <v>645</v>
      </c>
      <c r="S876" t="s">
        <v>3179</v>
      </c>
      <c r="T876" t="s">
        <v>3178</v>
      </c>
    </row>
    <row r="877" spans="1:20" x14ac:dyDescent="0.25">
      <c r="A877" t="s">
        <v>18</v>
      </c>
      <c r="B877" t="s">
        <v>19</v>
      </c>
      <c r="C877">
        <v>68</v>
      </c>
      <c r="D877">
        <v>1</v>
      </c>
      <c r="E877" t="s">
        <v>3176</v>
      </c>
      <c r="F877">
        <v>100</v>
      </c>
      <c r="G877">
        <v>0</v>
      </c>
      <c r="H877" t="s">
        <v>641</v>
      </c>
      <c r="I877" t="s">
        <v>3177</v>
      </c>
      <c r="J877" t="s">
        <v>745</v>
      </c>
      <c r="K877" t="s">
        <v>644</v>
      </c>
      <c r="L877" t="s">
        <v>645</v>
      </c>
      <c r="M877" t="s">
        <v>3178</v>
      </c>
      <c r="N877" t="s">
        <v>644</v>
      </c>
      <c r="O877" t="s">
        <v>668</v>
      </c>
      <c r="P877" t="s">
        <v>5</v>
      </c>
      <c r="Q877" t="s">
        <v>669</v>
      </c>
      <c r="R877" t="s">
        <v>645</v>
      </c>
      <c r="S877" t="s">
        <v>3179</v>
      </c>
      <c r="T877" t="s">
        <v>3178</v>
      </c>
    </row>
    <row r="878" spans="1:20" x14ac:dyDescent="0.25">
      <c r="A878" t="s">
        <v>147</v>
      </c>
      <c r="B878" t="s">
        <v>148</v>
      </c>
      <c r="C878">
        <v>50</v>
      </c>
      <c r="D878">
        <v>6</v>
      </c>
      <c r="E878" t="s">
        <v>3180</v>
      </c>
      <c r="F878">
        <v>200</v>
      </c>
      <c r="G878">
        <v>0</v>
      </c>
      <c r="H878" t="s">
        <v>641</v>
      </c>
      <c r="I878" t="s">
        <v>3181</v>
      </c>
      <c r="J878" t="s">
        <v>947</v>
      </c>
      <c r="K878" t="s">
        <v>644</v>
      </c>
      <c r="L878" t="s">
        <v>645</v>
      </c>
      <c r="M878" t="s">
        <v>3178</v>
      </c>
      <c r="N878" t="s">
        <v>644</v>
      </c>
      <c r="O878" t="s">
        <v>647</v>
      </c>
      <c r="P878" t="s">
        <v>5</v>
      </c>
      <c r="Q878" t="s">
        <v>648</v>
      </c>
      <c r="R878" t="s">
        <v>645</v>
      </c>
      <c r="S878" t="s">
        <v>3182</v>
      </c>
      <c r="T878" t="s">
        <v>3178</v>
      </c>
    </row>
    <row r="879" spans="1:20" x14ac:dyDescent="0.25">
      <c r="A879" t="s">
        <v>638</v>
      </c>
      <c r="B879" t="s">
        <v>639</v>
      </c>
      <c r="C879">
        <v>66</v>
      </c>
      <c r="D879">
        <v>4</v>
      </c>
      <c r="E879" t="s">
        <v>3183</v>
      </c>
      <c r="F879">
        <v>200</v>
      </c>
      <c r="G879">
        <v>0</v>
      </c>
      <c r="H879" t="s">
        <v>641</v>
      </c>
      <c r="I879" t="s">
        <v>3184</v>
      </c>
      <c r="J879" t="s">
        <v>2629</v>
      </c>
      <c r="K879" t="s">
        <v>644</v>
      </c>
      <c r="L879" t="s">
        <v>645</v>
      </c>
      <c r="M879" t="s">
        <v>3178</v>
      </c>
      <c r="N879" t="s">
        <v>644</v>
      </c>
      <c r="O879" t="s">
        <v>668</v>
      </c>
      <c r="P879" t="s">
        <v>5</v>
      </c>
      <c r="Q879" t="s">
        <v>669</v>
      </c>
      <c r="R879" t="s">
        <v>645</v>
      </c>
      <c r="S879" t="s">
        <v>3185</v>
      </c>
      <c r="T879" t="s">
        <v>3178</v>
      </c>
    </row>
    <row r="880" spans="1:20" x14ac:dyDescent="0.25">
      <c r="A880" t="s">
        <v>18</v>
      </c>
      <c r="B880" t="s">
        <v>19</v>
      </c>
      <c r="C880">
        <v>68</v>
      </c>
      <c r="D880">
        <v>2</v>
      </c>
      <c r="E880" t="s">
        <v>3183</v>
      </c>
      <c r="F880">
        <v>200</v>
      </c>
      <c r="G880">
        <v>0</v>
      </c>
      <c r="H880" t="s">
        <v>641</v>
      </c>
      <c r="I880" t="s">
        <v>3184</v>
      </c>
      <c r="J880" t="s">
        <v>2629</v>
      </c>
      <c r="K880" t="s">
        <v>644</v>
      </c>
      <c r="L880" t="s">
        <v>645</v>
      </c>
      <c r="M880" t="s">
        <v>3178</v>
      </c>
      <c r="N880" t="s">
        <v>644</v>
      </c>
      <c r="O880" t="s">
        <v>668</v>
      </c>
      <c r="P880" t="s">
        <v>5</v>
      </c>
      <c r="Q880" t="s">
        <v>669</v>
      </c>
      <c r="R880" t="s">
        <v>645</v>
      </c>
      <c r="S880" t="s">
        <v>3185</v>
      </c>
      <c r="T880" t="s">
        <v>3178</v>
      </c>
    </row>
    <row r="881" spans="1:20" x14ac:dyDescent="0.25">
      <c r="A881" t="s">
        <v>638</v>
      </c>
      <c r="B881" t="s">
        <v>639</v>
      </c>
      <c r="C881">
        <v>66</v>
      </c>
      <c r="D881">
        <v>2</v>
      </c>
      <c r="E881" t="s">
        <v>3186</v>
      </c>
      <c r="F881">
        <v>100</v>
      </c>
      <c r="G881">
        <v>0</v>
      </c>
      <c r="H881" t="s">
        <v>641</v>
      </c>
      <c r="I881" t="s">
        <v>3187</v>
      </c>
      <c r="J881" t="s">
        <v>783</v>
      </c>
      <c r="K881" t="s">
        <v>644</v>
      </c>
      <c r="L881" t="s">
        <v>645</v>
      </c>
      <c r="M881" t="s">
        <v>3178</v>
      </c>
      <c r="N881" t="s">
        <v>644</v>
      </c>
      <c r="O881" t="s">
        <v>668</v>
      </c>
      <c r="P881" t="s">
        <v>5</v>
      </c>
      <c r="Q881" t="s">
        <v>669</v>
      </c>
      <c r="R881" t="s">
        <v>645</v>
      </c>
      <c r="S881" t="s">
        <v>3188</v>
      </c>
      <c r="T881" t="s">
        <v>3178</v>
      </c>
    </row>
    <row r="882" spans="1:20" x14ac:dyDescent="0.25">
      <c r="A882" t="s">
        <v>18</v>
      </c>
      <c r="B882" t="s">
        <v>19</v>
      </c>
      <c r="C882">
        <v>68</v>
      </c>
      <c r="D882">
        <v>1</v>
      </c>
      <c r="E882" t="s">
        <v>3186</v>
      </c>
      <c r="F882">
        <v>100</v>
      </c>
      <c r="G882">
        <v>0</v>
      </c>
      <c r="H882" t="s">
        <v>641</v>
      </c>
      <c r="I882" t="s">
        <v>3187</v>
      </c>
      <c r="J882" t="s">
        <v>783</v>
      </c>
      <c r="K882" t="s">
        <v>644</v>
      </c>
      <c r="L882" t="s">
        <v>645</v>
      </c>
      <c r="M882" t="s">
        <v>3178</v>
      </c>
      <c r="N882" t="s">
        <v>644</v>
      </c>
      <c r="O882" t="s">
        <v>668</v>
      </c>
      <c r="P882" t="s">
        <v>5</v>
      </c>
      <c r="Q882" t="s">
        <v>669</v>
      </c>
      <c r="R882" t="s">
        <v>645</v>
      </c>
      <c r="S882" t="s">
        <v>3188</v>
      </c>
      <c r="T882" t="s">
        <v>3178</v>
      </c>
    </row>
    <row r="883" spans="1:20" x14ac:dyDescent="0.25">
      <c r="A883" t="s">
        <v>77</v>
      </c>
      <c r="B883" t="s">
        <v>78</v>
      </c>
      <c r="C883">
        <v>33.333333333333336</v>
      </c>
      <c r="D883">
        <v>3</v>
      </c>
      <c r="E883" t="s">
        <v>3189</v>
      </c>
      <c r="F883">
        <v>135</v>
      </c>
      <c r="G883">
        <v>0</v>
      </c>
      <c r="H883" t="s">
        <v>641</v>
      </c>
      <c r="I883" t="s">
        <v>3190</v>
      </c>
      <c r="J883" t="s">
        <v>724</v>
      </c>
      <c r="K883" t="s">
        <v>644</v>
      </c>
      <c r="L883" t="s">
        <v>645</v>
      </c>
      <c r="M883" t="s">
        <v>3191</v>
      </c>
      <c r="N883" t="s">
        <v>644</v>
      </c>
      <c r="O883" t="s">
        <v>647</v>
      </c>
      <c r="P883" t="s">
        <v>5</v>
      </c>
      <c r="Q883" t="s">
        <v>648</v>
      </c>
      <c r="R883" t="s">
        <v>645</v>
      </c>
      <c r="S883" t="s">
        <v>3192</v>
      </c>
      <c r="T883" t="s">
        <v>3191</v>
      </c>
    </row>
    <row r="884" spans="1:20" x14ac:dyDescent="0.25">
      <c r="A884" t="s">
        <v>239</v>
      </c>
      <c r="B884" t="s">
        <v>245</v>
      </c>
      <c r="C884">
        <v>139</v>
      </c>
      <c r="D884">
        <v>2</v>
      </c>
      <c r="E884" t="s">
        <v>3193</v>
      </c>
      <c r="F884">
        <v>218</v>
      </c>
      <c r="G884">
        <v>0</v>
      </c>
      <c r="H884" t="s">
        <v>641</v>
      </c>
      <c r="I884" t="s">
        <v>3194</v>
      </c>
      <c r="J884" t="s">
        <v>685</v>
      </c>
      <c r="K884" t="s">
        <v>644</v>
      </c>
      <c r="L884" t="s">
        <v>645</v>
      </c>
      <c r="M884" t="s">
        <v>3195</v>
      </c>
      <c r="N884" t="s">
        <v>644</v>
      </c>
      <c r="O884" t="s">
        <v>668</v>
      </c>
      <c r="P884" t="s">
        <v>5</v>
      </c>
      <c r="Q884" t="s">
        <v>669</v>
      </c>
      <c r="R884" t="s">
        <v>645</v>
      </c>
      <c r="S884" t="s">
        <v>3196</v>
      </c>
      <c r="T884" t="s">
        <v>3195</v>
      </c>
    </row>
    <row r="885" spans="1:20" x14ac:dyDescent="0.25">
      <c r="A885" t="s">
        <v>239</v>
      </c>
      <c r="B885" t="s">
        <v>245</v>
      </c>
      <c r="C885">
        <v>139</v>
      </c>
      <c r="D885">
        <v>1</v>
      </c>
      <c r="E885" t="s">
        <v>3197</v>
      </c>
      <c r="F885">
        <v>108.99</v>
      </c>
      <c r="G885">
        <v>0</v>
      </c>
      <c r="H885" t="s">
        <v>641</v>
      </c>
      <c r="I885" t="s">
        <v>3198</v>
      </c>
      <c r="J885" t="s">
        <v>3199</v>
      </c>
      <c r="K885" t="s">
        <v>644</v>
      </c>
      <c r="L885" t="s">
        <v>645</v>
      </c>
      <c r="M885" t="s">
        <v>3195</v>
      </c>
      <c r="N885" t="s">
        <v>644</v>
      </c>
      <c r="O885" t="s">
        <v>668</v>
      </c>
      <c r="P885" t="s">
        <v>5</v>
      </c>
      <c r="Q885" t="s">
        <v>669</v>
      </c>
      <c r="R885" t="s">
        <v>645</v>
      </c>
      <c r="S885" t="s">
        <v>3200</v>
      </c>
      <c r="T885" t="s">
        <v>3195</v>
      </c>
    </row>
    <row r="886" spans="1:20" x14ac:dyDescent="0.25">
      <c r="A886" t="s">
        <v>147</v>
      </c>
      <c r="B886" t="s">
        <v>148</v>
      </c>
      <c r="C886">
        <v>50</v>
      </c>
      <c r="D886">
        <v>6</v>
      </c>
      <c r="E886" t="s">
        <v>3201</v>
      </c>
      <c r="F886">
        <v>200</v>
      </c>
      <c r="G886">
        <v>0</v>
      </c>
      <c r="H886" t="s">
        <v>641</v>
      </c>
      <c r="I886" t="s">
        <v>3202</v>
      </c>
      <c r="J886" t="s">
        <v>708</v>
      </c>
      <c r="K886" t="s">
        <v>644</v>
      </c>
      <c r="L886" t="s">
        <v>645</v>
      </c>
      <c r="M886" t="s">
        <v>3195</v>
      </c>
      <c r="N886" t="s">
        <v>644</v>
      </c>
      <c r="O886" t="s">
        <v>647</v>
      </c>
      <c r="P886" t="s">
        <v>5</v>
      </c>
      <c r="Q886" t="s">
        <v>648</v>
      </c>
      <c r="R886" t="s">
        <v>645</v>
      </c>
      <c r="S886" t="s">
        <v>3203</v>
      </c>
      <c r="T886" t="s">
        <v>3195</v>
      </c>
    </row>
    <row r="887" spans="1:20" x14ac:dyDescent="0.25">
      <c r="A887" t="s">
        <v>147</v>
      </c>
      <c r="B887" t="s">
        <v>148</v>
      </c>
      <c r="C887">
        <v>33.333333333333336</v>
      </c>
      <c r="D887">
        <v>3</v>
      </c>
      <c r="E887" t="s">
        <v>3204</v>
      </c>
      <c r="F887">
        <v>100</v>
      </c>
      <c r="G887">
        <v>0</v>
      </c>
      <c r="H887" t="s">
        <v>641</v>
      </c>
      <c r="I887" t="s">
        <v>3205</v>
      </c>
      <c r="J887" t="s">
        <v>989</v>
      </c>
      <c r="K887" t="s">
        <v>644</v>
      </c>
      <c r="L887" t="s">
        <v>645</v>
      </c>
      <c r="M887" t="s">
        <v>3195</v>
      </c>
      <c r="N887" t="s">
        <v>644</v>
      </c>
      <c r="O887" t="s">
        <v>647</v>
      </c>
      <c r="P887" t="s">
        <v>5</v>
      </c>
      <c r="Q887" t="s">
        <v>648</v>
      </c>
      <c r="R887" t="s">
        <v>645</v>
      </c>
      <c r="S887" t="s">
        <v>3206</v>
      </c>
      <c r="T887" t="s">
        <v>3195</v>
      </c>
    </row>
    <row r="888" spans="1:20" x14ac:dyDescent="0.25">
      <c r="A888" t="s">
        <v>147</v>
      </c>
      <c r="B888" t="s">
        <v>148</v>
      </c>
      <c r="C888">
        <v>33.333333333333336</v>
      </c>
      <c r="D888">
        <v>3</v>
      </c>
      <c r="E888" t="s">
        <v>3207</v>
      </c>
      <c r="F888">
        <v>100</v>
      </c>
      <c r="G888">
        <v>0</v>
      </c>
      <c r="H888" t="s">
        <v>641</v>
      </c>
      <c r="I888" t="s">
        <v>3208</v>
      </c>
      <c r="J888" t="s">
        <v>708</v>
      </c>
      <c r="K888" t="s">
        <v>644</v>
      </c>
      <c r="L888" t="s">
        <v>645</v>
      </c>
      <c r="M888" t="s">
        <v>3209</v>
      </c>
      <c r="N888" t="s">
        <v>644</v>
      </c>
      <c r="O888" t="s">
        <v>647</v>
      </c>
      <c r="P888" t="s">
        <v>5</v>
      </c>
      <c r="Q888" t="s">
        <v>648</v>
      </c>
      <c r="R888" t="s">
        <v>645</v>
      </c>
      <c r="S888" t="s">
        <v>3210</v>
      </c>
      <c r="T888" t="s">
        <v>3195</v>
      </c>
    </row>
    <row r="889" spans="1:20" x14ac:dyDescent="0.25">
      <c r="A889" t="s">
        <v>638</v>
      </c>
      <c r="B889" t="s">
        <v>639</v>
      </c>
      <c r="C889">
        <v>66</v>
      </c>
      <c r="D889">
        <v>2</v>
      </c>
      <c r="E889" t="s">
        <v>3211</v>
      </c>
      <c r="F889">
        <v>100</v>
      </c>
      <c r="G889">
        <v>0</v>
      </c>
      <c r="H889" t="s">
        <v>641</v>
      </c>
      <c r="I889" t="s">
        <v>3212</v>
      </c>
      <c r="J889" t="s">
        <v>724</v>
      </c>
      <c r="K889" t="s">
        <v>644</v>
      </c>
      <c r="L889" t="s">
        <v>645</v>
      </c>
      <c r="M889" t="s">
        <v>3209</v>
      </c>
      <c r="N889" t="s">
        <v>644</v>
      </c>
      <c r="O889" t="s">
        <v>726</v>
      </c>
      <c r="P889" t="s">
        <v>5</v>
      </c>
      <c r="Q889" t="s">
        <v>648</v>
      </c>
      <c r="R889" t="s">
        <v>645</v>
      </c>
      <c r="S889" t="s">
        <v>3213</v>
      </c>
      <c r="T889" t="s">
        <v>3209</v>
      </c>
    </row>
    <row r="890" spans="1:20" x14ac:dyDescent="0.25">
      <c r="A890" t="s">
        <v>18</v>
      </c>
      <c r="B890" t="s">
        <v>19</v>
      </c>
      <c r="C890">
        <v>68</v>
      </c>
      <c r="D890">
        <v>1</v>
      </c>
      <c r="E890" t="s">
        <v>3211</v>
      </c>
      <c r="F890">
        <v>100</v>
      </c>
      <c r="G890">
        <v>0</v>
      </c>
      <c r="H890" t="s">
        <v>641</v>
      </c>
      <c r="I890" t="s">
        <v>3212</v>
      </c>
      <c r="J890" t="s">
        <v>724</v>
      </c>
      <c r="K890" t="s">
        <v>644</v>
      </c>
      <c r="L890" t="s">
        <v>645</v>
      </c>
      <c r="M890" t="s">
        <v>3209</v>
      </c>
      <c r="N890" t="s">
        <v>644</v>
      </c>
      <c r="O890" t="s">
        <v>726</v>
      </c>
      <c r="P890" t="s">
        <v>5</v>
      </c>
      <c r="Q890" t="s">
        <v>648</v>
      </c>
      <c r="R890" t="s">
        <v>645</v>
      </c>
      <c r="S890" t="s">
        <v>3213</v>
      </c>
      <c r="T890" t="s">
        <v>3209</v>
      </c>
    </row>
    <row r="891" spans="1:20" x14ac:dyDescent="0.25">
      <c r="A891" t="s">
        <v>147</v>
      </c>
      <c r="B891" t="s">
        <v>148</v>
      </c>
      <c r="C891">
        <v>50</v>
      </c>
      <c r="D891">
        <v>6</v>
      </c>
      <c r="E891" t="s">
        <v>3214</v>
      </c>
      <c r="F891">
        <v>200</v>
      </c>
      <c r="G891">
        <v>0</v>
      </c>
      <c r="H891" t="s">
        <v>641</v>
      </c>
      <c r="I891" t="s">
        <v>3215</v>
      </c>
      <c r="J891" t="s">
        <v>888</v>
      </c>
      <c r="K891" t="s">
        <v>644</v>
      </c>
      <c r="L891" t="s">
        <v>645</v>
      </c>
      <c r="M891" t="s">
        <v>3216</v>
      </c>
      <c r="N891" t="s">
        <v>644</v>
      </c>
      <c r="O891" t="s">
        <v>647</v>
      </c>
      <c r="P891" t="s">
        <v>5</v>
      </c>
      <c r="Q891" t="s">
        <v>648</v>
      </c>
      <c r="R891" t="s">
        <v>645</v>
      </c>
      <c r="S891" t="s">
        <v>3217</v>
      </c>
      <c r="T891" t="s">
        <v>3216</v>
      </c>
    </row>
    <row r="892" spans="1:20" x14ac:dyDescent="0.25">
      <c r="A892" t="s">
        <v>147</v>
      </c>
      <c r="B892" t="s">
        <v>148</v>
      </c>
      <c r="C892">
        <v>33.333333333333336</v>
      </c>
      <c r="D892">
        <v>3</v>
      </c>
      <c r="E892" t="s">
        <v>3218</v>
      </c>
      <c r="F892">
        <v>100</v>
      </c>
      <c r="G892">
        <v>0</v>
      </c>
      <c r="H892" t="s">
        <v>641</v>
      </c>
      <c r="I892" t="s">
        <v>3219</v>
      </c>
      <c r="J892" t="s">
        <v>771</v>
      </c>
      <c r="K892" t="s">
        <v>644</v>
      </c>
      <c r="L892" t="s">
        <v>645</v>
      </c>
      <c r="M892" t="s">
        <v>3220</v>
      </c>
      <c r="N892" t="s">
        <v>644</v>
      </c>
      <c r="O892" t="s">
        <v>647</v>
      </c>
      <c r="P892" t="s">
        <v>5</v>
      </c>
      <c r="Q892" t="s">
        <v>648</v>
      </c>
      <c r="R892" t="s">
        <v>645</v>
      </c>
      <c r="S892" t="s">
        <v>3221</v>
      </c>
      <c r="T892" t="s">
        <v>3220</v>
      </c>
    </row>
    <row r="893" spans="1:20" x14ac:dyDescent="0.25">
      <c r="A893" t="s">
        <v>638</v>
      </c>
      <c r="B893" t="s">
        <v>639</v>
      </c>
      <c r="C893">
        <v>66</v>
      </c>
      <c r="D893">
        <v>2</v>
      </c>
      <c r="E893" t="s">
        <v>3222</v>
      </c>
      <c r="F893">
        <v>100</v>
      </c>
      <c r="G893">
        <v>0</v>
      </c>
      <c r="H893" t="s">
        <v>641</v>
      </c>
      <c r="I893" t="s">
        <v>1328</v>
      </c>
      <c r="J893" t="s">
        <v>1711</v>
      </c>
      <c r="K893" t="s">
        <v>644</v>
      </c>
      <c r="L893" t="s">
        <v>645</v>
      </c>
      <c r="M893" t="s">
        <v>3220</v>
      </c>
      <c r="N893" t="s">
        <v>644</v>
      </c>
      <c r="O893" t="s">
        <v>668</v>
      </c>
      <c r="P893" t="s">
        <v>5</v>
      </c>
      <c r="Q893" t="s">
        <v>669</v>
      </c>
      <c r="R893" t="s">
        <v>645</v>
      </c>
      <c r="S893" t="s">
        <v>3223</v>
      </c>
      <c r="T893" t="s">
        <v>3224</v>
      </c>
    </row>
    <row r="894" spans="1:20" x14ac:dyDescent="0.25">
      <c r="A894" t="s">
        <v>18</v>
      </c>
      <c r="B894" t="s">
        <v>19</v>
      </c>
      <c r="C894">
        <v>68</v>
      </c>
      <c r="D894">
        <v>1</v>
      </c>
      <c r="E894" t="s">
        <v>3222</v>
      </c>
      <c r="F894">
        <v>100</v>
      </c>
      <c r="G894">
        <v>0</v>
      </c>
      <c r="H894" t="s">
        <v>641</v>
      </c>
      <c r="I894" t="s">
        <v>1328</v>
      </c>
      <c r="J894" t="s">
        <v>1711</v>
      </c>
      <c r="K894" t="s">
        <v>644</v>
      </c>
      <c r="L894" t="s">
        <v>645</v>
      </c>
      <c r="M894" t="s">
        <v>3220</v>
      </c>
      <c r="N894" t="s">
        <v>644</v>
      </c>
      <c r="O894" t="s">
        <v>668</v>
      </c>
      <c r="P894" t="s">
        <v>5</v>
      </c>
      <c r="Q894" t="s">
        <v>669</v>
      </c>
      <c r="R894" t="s">
        <v>645</v>
      </c>
      <c r="S894" t="s">
        <v>3223</v>
      </c>
      <c r="T894" t="s">
        <v>3224</v>
      </c>
    </row>
    <row r="895" spans="1:20" x14ac:dyDescent="0.25">
      <c r="A895" t="s">
        <v>638</v>
      </c>
      <c r="B895" t="s">
        <v>639</v>
      </c>
      <c r="C895">
        <v>66</v>
      </c>
      <c r="D895">
        <v>2</v>
      </c>
      <c r="E895" t="s">
        <v>3225</v>
      </c>
      <c r="F895">
        <v>100</v>
      </c>
      <c r="G895">
        <v>0</v>
      </c>
      <c r="H895" t="s">
        <v>641</v>
      </c>
      <c r="I895" t="s">
        <v>3226</v>
      </c>
      <c r="J895" t="s">
        <v>690</v>
      </c>
      <c r="K895" t="s">
        <v>644</v>
      </c>
      <c r="L895" t="s">
        <v>645</v>
      </c>
      <c r="M895" t="s">
        <v>3227</v>
      </c>
      <c r="N895" t="s">
        <v>644</v>
      </c>
      <c r="O895" t="s">
        <v>647</v>
      </c>
      <c r="P895" t="s">
        <v>5</v>
      </c>
      <c r="Q895" t="s">
        <v>648</v>
      </c>
      <c r="R895" t="s">
        <v>645</v>
      </c>
      <c r="S895" t="s">
        <v>3228</v>
      </c>
      <c r="T895" t="s">
        <v>3227</v>
      </c>
    </row>
    <row r="896" spans="1:20" x14ac:dyDescent="0.25">
      <c r="A896" t="s">
        <v>18</v>
      </c>
      <c r="B896" t="s">
        <v>19</v>
      </c>
      <c r="C896">
        <v>68</v>
      </c>
      <c r="D896">
        <v>1</v>
      </c>
      <c r="E896" t="s">
        <v>3225</v>
      </c>
      <c r="F896">
        <v>100</v>
      </c>
      <c r="G896">
        <v>0</v>
      </c>
      <c r="H896" t="s">
        <v>641</v>
      </c>
      <c r="I896" t="s">
        <v>3226</v>
      </c>
      <c r="J896" t="s">
        <v>690</v>
      </c>
      <c r="K896" t="s">
        <v>644</v>
      </c>
      <c r="L896" t="s">
        <v>645</v>
      </c>
      <c r="M896" t="s">
        <v>3227</v>
      </c>
      <c r="N896" t="s">
        <v>644</v>
      </c>
      <c r="O896" t="s">
        <v>647</v>
      </c>
      <c r="P896" t="s">
        <v>5</v>
      </c>
      <c r="Q896" t="s">
        <v>648</v>
      </c>
      <c r="R896" t="s">
        <v>645</v>
      </c>
      <c r="S896" t="s">
        <v>3228</v>
      </c>
      <c r="T896" t="s">
        <v>3227</v>
      </c>
    </row>
    <row r="897" spans="1:20" x14ac:dyDescent="0.25">
      <c r="A897" t="s">
        <v>147</v>
      </c>
      <c r="B897" t="s">
        <v>148</v>
      </c>
      <c r="C897">
        <v>33.333333333333336</v>
      </c>
      <c r="D897">
        <v>6</v>
      </c>
      <c r="E897" t="s">
        <v>3229</v>
      </c>
      <c r="F897">
        <v>270</v>
      </c>
      <c r="G897">
        <v>0</v>
      </c>
      <c r="H897" t="s">
        <v>641</v>
      </c>
      <c r="I897" t="s">
        <v>3230</v>
      </c>
      <c r="J897" t="s">
        <v>3231</v>
      </c>
      <c r="K897" t="s">
        <v>3232</v>
      </c>
      <c r="L897" t="s">
        <v>3233</v>
      </c>
      <c r="M897" t="s">
        <v>3113</v>
      </c>
      <c r="N897" t="s">
        <v>644</v>
      </c>
      <c r="O897" t="s">
        <v>679</v>
      </c>
      <c r="P897" t="s">
        <v>26</v>
      </c>
      <c r="Q897" t="s">
        <v>680</v>
      </c>
      <c r="R897" t="s">
        <v>645</v>
      </c>
      <c r="S897" t="s">
        <v>3234</v>
      </c>
      <c r="T897" t="s">
        <v>3227</v>
      </c>
    </row>
    <row r="898" spans="1:20" x14ac:dyDescent="0.25">
      <c r="A898" t="s">
        <v>638</v>
      </c>
      <c r="B898" t="s">
        <v>639</v>
      </c>
      <c r="C898">
        <v>66</v>
      </c>
      <c r="D898">
        <v>2</v>
      </c>
      <c r="E898" t="s">
        <v>3235</v>
      </c>
      <c r="F898">
        <v>200</v>
      </c>
      <c r="G898">
        <v>0</v>
      </c>
      <c r="H898" t="s">
        <v>641</v>
      </c>
      <c r="I898" t="s">
        <v>3236</v>
      </c>
      <c r="J898" t="s">
        <v>3093</v>
      </c>
      <c r="K898" t="s">
        <v>644</v>
      </c>
      <c r="L898" t="s">
        <v>645</v>
      </c>
      <c r="M898" t="s">
        <v>3237</v>
      </c>
      <c r="N898" t="s">
        <v>644</v>
      </c>
      <c r="O898" t="s">
        <v>647</v>
      </c>
      <c r="P898" t="s">
        <v>5</v>
      </c>
      <c r="Q898" t="s">
        <v>648</v>
      </c>
      <c r="R898" t="s">
        <v>645</v>
      </c>
      <c r="S898" t="s">
        <v>3238</v>
      </c>
      <c r="T898" t="s">
        <v>3237</v>
      </c>
    </row>
    <row r="899" spans="1:20" x14ac:dyDescent="0.25">
      <c r="A899" t="s">
        <v>18</v>
      </c>
      <c r="B899" t="s">
        <v>19</v>
      </c>
      <c r="C899">
        <v>68</v>
      </c>
      <c r="D899">
        <v>1</v>
      </c>
      <c r="E899" t="s">
        <v>3235</v>
      </c>
      <c r="F899">
        <v>200</v>
      </c>
      <c r="G899">
        <v>0</v>
      </c>
      <c r="H899" t="s">
        <v>641</v>
      </c>
      <c r="I899" t="s">
        <v>3236</v>
      </c>
      <c r="J899" t="s">
        <v>3093</v>
      </c>
      <c r="K899" t="s">
        <v>644</v>
      </c>
      <c r="L899" t="s">
        <v>645</v>
      </c>
      <c r="M899" t="s">
        <v>3237</v>
      </c>
      <c r="N899" t="s">
        <v>644</v>
      </c>
      <c r="O899" t="s">
        <v>647</v>
      </c>
      <c r="P899" t="s">
        <v>5</v>
      </c>
      <c r="Q899" t="s">
        <v>648</v>
      </c>
      <c r="R899" t="s">
        <v>645</v>
      </c>
      <c r="S899" t="s">
        <v>3238</v>
      </c>
      <c r="T899" t="s">
        <v>3237</v>
      </c>
    </row>
    <row r="900" spans="1:20" x14ac:dyDescent="0.25">
      <c r="A900" t="s">
        <v>147</v>
      </c>
      <c r="B900" t="s">
        <v>148</v>
      </c>
      <c r="C900">
        <v>33.333333333333336</v>
      </c>
      <c r="D900">
        <v>3</v>
      </c>
      <c r="E900" t="s">
        <v>3235</v>
      </c>
      <c r="F900">
        <v>200</v>
      </c>
      <c r="G900">
        <v>0</v>
      </c>
      <c r="H900" t="s">
        <v>641</v>
      </c>
      <c r="I900" t="s">
        <v>3236</v>
      </c>
      <c r="J900" t="s">
        <v>3093</v>
      </c>
      <c r="K900" t="s">
        <v>644</v>
      </c>
      <c r="L900" t="s">
        <v>645</v>
      </c>
      <c r="M900" t="s">
        <v>3237</v>
      </c>
      <c r="N900" t="s">
        <v>644</v>
      </c>
      <c r="O900" t="s">
        <v>647</v>
      </c>
      <c r="P900" t="s">
        <v>5</v>
      </c>
      <c r="Q900" t="s">
        <v>648</v>
      </c>
      <c r="R900" t="s">
        <v>645</v>
      </c>
      <c r="S900" t="s">
        <v>3238</v>
      </c>
      <c r="T900" t="s">
        <v>3237</v>
      </c>
    </row>
    <row r="901" spans="1:20" x14ac:dyDescent="0.25">
      <c r="A901" t="s">
        <v>638</v>
      </c>
      <c r="B901" t="s">
        <v>639</v>
      </c>
      <c r="C901">
        <v>66</v>
      </c>
      <c r="D901">
        <v>2</v>
      </c>
      <c r="E901" t="s">
        <v>3239</v>
      </c>
      <c r="F901">
        <v>100</v>
      </c>
      <c r="G901">
        <v>0</v>
      </c>
      <c r="H901" t="s">
        <v>641</v>
      </c>
      <c r="I901" t="s">
        <v>3240</v>
      </c>
      <c r="J901" t="s">
        <v>657</v>
      </c>
      <c r="K901" t="s">
        <v>644</v>
      </c>
      <c r="L901" t="s">
        <v>645</v>
      </c>
      <c r="M901" t="s">
        <v>3241</v>
      </c>
      <c r="N901" t="s">
        <v>644</v>
      </c>
      <c r="O901" t="s">
        <v>647</v>
      </c>
      <c r="P901" t="s">
        <v>5</v>
      </c>
      <c r="Q901" t="s">
        <v>648</v>
      </c>
      <c r="R901" t="s">
        <v>645</v>
      </c>
      <c r="S901" t="s">
        <v>3242</v>
      </c>
      <c r="T901" t="s">
        <v>3241</v>
      </c>
    </row>
    <row r="902" spans="1:20" x14ac:dyDescent="0.25">
      <c r="A902" t="s">
        <v>18</v>
      </c>
      <c r="B902" t="s">
        <v>19</v>
      </c>
      <c r="C902">
        <v>68</v>
      </c>
      <c r="D902">
        <v>1</v>
      </c>
      <c r="E902" t="s">
        <v>3239</v>
      </c>
      <c r="F902">
        <v>100</v>
      </c>
      <c r="G902">
        <v>0</v>
      </c>
      <c r="H902" t="s">
        <v>641</v>
      </c>
      <c r="I902" t="s">
        <v>3240</v>
      </c>
      <c r="J902" t="s">
        <v>657</v>
      </c>
      <c r="K902" t="s">
        <v>644</v>
      </c>
      <c r="L902" t="s">
        <v>645</v>
      </c>
      <c r="M902" t="s">
        <v>3241</v>
      </c>
      <c r="N902" t="s">
        <v>644</v>
      </c>
      <c r="O902" t="s">
        <v>647</v>
      </c>
      <c r="P902" t="s">
        <v>5</v>
      </c>
      <c r="Q902" t="s">
        <v>648</v>
      </c>
      <c r="R902" t="s">
        <v>645</v>
      </c>
      <c r="S902" t="s">
        <v>3242</v>
      </c>
      <c r="T902" t="s">
        <v>3241</v>
      </c>
    </row>
    <row r="903" spans="1:20" x14ac:dyDescent="0.25">
      <c r="A903" t="s">
        <v>638</v>
      </c>
      <c r="B903" t="s">
        <v>639</v>
      </c>
      <c r="C903">
        <v>66</v>
      </c>
      <c r="D903">
        <v>2</v>
      </c>
      <c r="E903" t="s">
        <v>3243</v>
      </c>
      <c r="F903">
        <v>100</v>
      </c>
      <c r="G903">
        <v>0</v>
      </c>
      <c r="H903" t="s">
        <v>641</v>
      </c>
      <c r="I903" t="s">
        <v>3244</v>
      </c>
      <c r="J903" t="s">
        <v>1711</v>
      </c>
      <c r="K903" t="s">
        <v>644</v>
      </c>
      <c r="L903" t="s">
        <v>645</v>
      </c>
      <c r="M903" t="s">
        <v>3245</v>
      </c>
      <c r="N903" t="s">
        <v>644</v>
      </c>
      <c r="O903" t="s">
        <v>647</v>
      </c>
      <c r="P903" t="s">
        <v>5</v>
      </c>
      <c r="Q903" t="s">
        <v>648</v>
      </c>
      <c r="R903" t="s">
        <v>645</v>
      </c>
      <c r="S903" t="s">
        <v>3246</v>
      </c>
      <c r="T903" t="s">
        <v>3245</v>
      </c>
    </row>
    <row r="904" spans="1:20" x14ac:dyDescent="0.25">
      <c r="A904" t="s">
        <v>18</v>
      </c>
      <c r="B904" t="s">
        <v>19</v>
      </c>
      <c r="C904">
        <v>68</v>
      </c>
      <c r="D904">
        <v>1</v>
      </c>
      <c r="E904" t="s">
        <v>3243</v>
      </c>
      <c r="F904">
        <v>100</v>
      </c>
      <c r="G904">
        <v>0</v>
      </c>
      <c r="H904" t="s">
        <v>641</v>
      </c>
      <c r="I904" t="s">
        <v>3244</v>
      </c>
      <c r="J904" t="s">
        <v>1711</v>
      </c>
      <c r="K904" t="s">
        <v>644</v>
      </c>
      <c r="L904" t="s">
        <v>645</v>
      </c>
      <c r="M904" t="s">
        <v>3245</v>
      </c>
      <c r="N904" t="s">
        <v>644</v>
      </c>
      <c r="O904" t="s">
        <v>647</v>
      </c>
      <c r="P904" t="s">
        <v>5</v>
      </c>
      <c r="Q904" t="s">
        <v>648</v>
      </c>
      <c r="R904" t="s">
        <v>645</v>
      </c>
      <c r="S904" t="s">
        <v>3246</v>
      </c>
      <c r="T904" t="s">
        <v>3245</v>
      </c>
    </row>
    <row r="905" spans="1:20" x14ac:dyDescent="0.25">
      <c r="A905" t="s">
        <v>638</v>
      </c>
      <c r="B905" t="s">
        <v>639</v>
      </c>
      <c r="C905">
        <v>66</v>
      </c>
      <c r="D905">
        <v>2</v>
      </c>
      <c r="E905" t="s">
        <v>3247</v>
      </c>
      <c r="F905">
        <v>100</v>
      </c>
      <c r="G905">
        <v>0</v>
      </c>
      <c r="H905" t="s">
        <v>641</v>
      </c>
      <c r="I905" t="s">
        <v>3248</v>
      </c>
      <c r="J905" t="s">
        <v>904</v>
      </c>
      <c r="K905" t="s">
        <v>644</v>
      </c>
      <c r="L905" t="s">
        <v>645</v>
      </c>
      <c r="M905" t="s">
        <v>3245</v>
      </c>
      <c r="N905" t="s">
        <v>644</v>
      </c>
      <c r="O905" t="s">
        <v>647</v>
      </c>
      <c r="P905" t="s">
        <v>5</v>
      </c>
      <c r="Q905" t="s">
        <v>648</v>
      </c>
      <c r="R905" t="s">
        <v>645</v>
      </c>
      <c r="S905" t="s">
        <v>3249</v>
      </c>
      <c r="T905" t="s">
        <v>3245</v>
      </c>
    </row>
    <row r="906" spans="1:20" x14ac:dyDescent="0.25">
      <c r="A906" t="s">
        <v>18</v>
      </c>
      <c r="B906" t="s">
        <v>19</v>
      </c>
      <c r="C906">
        <v>68</v>
      </c>
      <c r="D906">
        <v>1</v>
      </c>
      <c r="E906" t="s">
        <v>3247</v>
      </c>
      <c r="F906">
        <v>100</v>
      </c>
      <c r="G906">
        <v>0</v>
      </c>
      <c r="H906" t="s">
        <v>641</v>
      </c>
      <c r="I906" t="s">
        <v>3248</v>
      </c>
      <c r="J906" t="s">
        <v>904</v>
      </c>
      <c r="K906" t="s">
        <v>644</v>
      </c>
      <c r="L906" t="s">
        <v>645</v>
      </c>
      <c r="M906" t="s">
        <v>3245</v>
      </c>
      <c r="N906" t="s">
        <v>644</v>
      </c>
      <c r="O906" t="s">
        <v>647</v>
      </c>
      <c r="P906" t="s">
        <v>5</v>
      </c>
      <c r="Q906" t="s">
        <v>648</v>
      </c>
      <c r="R906" t="s">
        <v>645</v>
      </c>
      <c r="S906" t="s">
        <v>3249</v>
      </c>
      <c r="T906" t="s">
        <v>3245</v>
      </c>
    </row>
    <row r="907" spans="1:20" x14ac:dyDescent="0.25">
      <c r="A907" t="s">
        <v>10</v>
      </c>
      <c r="B907" t="s">
        <v>11</v>
      </c>
      <c r="C907">
        <v>50</v>
      </c>
      <c r="D907">
        <v>5</v>
      </c>
      <c r="E907" t="s">
        <v>3250</v>
      </c>
      <c r="F907">
        <v>384</v>
      </c>
      <c r="G907">
        <v>0</v>
      </c>
      <c r="H907" t="s">
        <v>673</v>
      </c>
      <c r="I907" t="s">
        <v>3251</v>
      </c>
      <c r="J907" t="s">
        <v>3252</v>
      </c>
      <c r="K907" t="s">
        <v>3253</v>
      </c>
      <c r="L907" t="s">
        <v>3254</v>
      </c>
      <c r="M907" t="s">
        <v>3245</v>
      </c>
      <c r="N907" t="s">
        <v>644</v>
      </c>
      <c r="O907" t="s">
        <v>679</v>
      </c>
      <c r="P907" t="s">
        <v>26</v>
      </c>
      <c r="Q907" t="s">
        <v>680</v>
      </c>
      <c r="R907" t="s">
        <v>645</v>
      </c>
      <c r="S907" t="s">
        <v>3255</v>
      </c>
      <c r="T907" t="s">
        <v>3245</v>
      </c>
    </row>
    <row r="908" spans="1:20" x14ac:dyDescent="0.25">
      <c r="A908" t="s">
        <v>147</v>
      </c>
      <c r="B908" t="s">
        <v>148</v>
      </c>
      <c r="C908">
        <v>33.333333333333336</v>
      </c>
      <c r="D908">
        <v>3</v>
      </c>
      <c r="E908" t="s">
        <v>3250</v>
      </c>
      <c r="F908">
        <v>384</v>
      </c>
      <c r="G908">
        <v>0</v>
      </c>
      <c r="H908" t="s">
        <v>673</v>
      </c>
      <c r="I908" t="s">
        <v>3251</v>
      </c>
      <c r="J908" t="s">
        <v>3252</v>
      </c>
      <c r="K908" t="s">
        <v>3253</v>
      </c>
      <c r="L908" t="s">
        <v>3254</v>
      </c>
      <c r="M908" t="s">
        <v>3245</v>
      </c>
      <c r="N908" t="s">
        <v>644</v>
      </c>
      <c r="O908" t="s">
        <v>679</v>
      </c>
      <c r="P908" t="s">
        <v>26</v>
      </c>
      <c r="Q908" t="s">
        <v>680</v>
      </c>
      <c r="R908" t="s">
        <v>645</v>
      </c>
      <c r="S908" t="s">
        <v>3255</v>
      </c>
      <c r="T908" t="s">
        <v>3245</v>
      </c>
    </row>
    <row r="909" spans="1:20" x14ac:dyDescent="0.25">
      <c r="A909" t="s">
        <v>147</v>
      </c>
      <c r="B909" t="s">
        <v>148</v>
      </c>
      <c r="C909">
        <v>50</v>
      </c>
      <c r="D909">
        <v>6</v>
      </c>
      <c r="E909" t="s">
        <v>3256</v>
      </c>
      <c r="F909">
        <v>200</v>
      </c>
      <c r="G909">
        <v>0</v>
      </c>
      <c r="H909" t="s">
        <v>641</v>
      </c>
      <c r="I909" t="s">
        <v>3257</v>
      </c>
      <c r="J909" t="s">
        <v>1414</v>
      </c>
      <c r="K909" t="s">
        <v>644</v>
      </c>
      <c r="L909" t="s">
        <v>645</v>
      </c>
      <c r="M909" t="s">
        <v>3258</v>
      </c>
      <c r="N909" t="s">
        <v>644</v>
      </c>
      <c r="O909" t="s">
        <v>647</v>
      </c>
      <c r="P909" t="s">
        <v>5</v>
      </c>
      <c r="Q909" t="s">
        <v>648</v>
      </c>
      <c r="R909" t="s">
        <v>645</v>
      </c>
      <c r="S909" t="s">
        <v>3259</v>
      </c>
      <c r="T909" t="s">
        <v>3258</v>
      </c>
    </row>
    <row r="910" spans="1:20" x14ac:dyDescent="0.25">
      <c r="A910" t="s">
        <v>147</v>
      </c>
      <c r="B910" t="s">
        <v>148</v>
      </c>
      <c r="C910">
        <v>50</v>
      </c>
      <c r="D910">
        <v>6</v>
      </c>
      <c r="E910" t="s">
        <v>3260</v>
      </c>
      <c r="F910">
        <v>200</v>
      </c>
      <c r="G910">
        <v>0</v>
      </c>
      <c r="H910" t="s">
        <v>641</v>
      </c>
      <c r="I910" t="s">
        <v>3257</v>
      </c>
      <c r="J910" t="s">
        <v>1414</v>
      </c>
      <c r="K910" t="s">
        <v>644</v>
      </c>
      <c r="L910" t="s">
        <v>645</v>
      </c>
      <c r="M910" t="s">
        <v>3258</v>
      </c>
      <c r="N910" t="s">
        <v>644</v>
      </c>
      <c r="O910" t="s">
        <v>647</v>
      </c>
      <c r="P910" t="s">
        <v>5</v>
      </c>
      <c r="Q910" t="s">
        <v>648</v>
      </c>
      <c r="R910" t="s">
        <v>645</v>
      </c>
      <c r="S910" t="s">
        <v>3261</v>
      </c>
      <c r="T910" t="s">
        <v>3258</v>
      </c>
    </row>
    <row r="911" spans="1:20" x14ac:dyDescent="0.25">
      <c r="A911" t="s">
        <v>22</v>
      </c>
      <c r="B911" t="s">
        <v>27</v>
      </c>
      <c r="C911">
        <v>66.333333333333329</v>
      </c>
      <c r="D911">
        <v>3</v>
      </c>
      <c r="E911" t="s">
        <v>3262</v>
      </c>
      <c r="F911">
        <v>250</v>
      </c>
      <c r="G911">
        <v>0</v>
      </c>
      <c r="H911" t="s">
        <v>641</v>
      </c>
      <c r="I911" t="s">
        <v>3263</v>
      </c>
      <c r="J911" t="s">
        <v>1711</v>
      </c>
      <c r="K911" t="s">
        <v>644</v>
      </c>
      <c r="L911" t="s">
        <v>645</v>
      </c>
      <c r="M911" t="s">
        <v>3264</v>
      </c>
      <c r="N911" t="s">
        <v>644</v>
      </c>
      <c r="O911" t="s">
        <v>647</v>
      </c>
      <c r="P911" t="s">
        <v>5</v>
      </c>
      <c r="Q911" t="s">
        <v>648</v>
      </c>
      <c r="R911" t="s">
        <v>645</v>
      </c>
      <c r="S911" t="s">
        <v>3265</v>
      </c>
      <c r="T911" t="s">
        <v>3264</v>
      </c>
    </row>
    <row r="912" spans="1:20" x14ac:dyDescent="0.25">
      <c r="A912" t="s">
        <v>147</v>
      </c>
      <c r="B912" t="s">
        <v>148</v>
      </c>
      <c r="C912">
        <v>50</v>
      </c>
      <c r="D912">
        <v>6</v>
      </c>
      <c r="E912" t="s">
        <v>3266</v>
      </c>
      <c r="F912">
        <v>200</v>
      </c>
      <c r="G912">
        <v>0</v>
      </c>
      <c r="H912" t="s">
        <v>641</v>
      </c>
      <c r="I912" t="s">
        <v>3267</v>
      </c>
      <c r="J912" t="s">
        <v>685</v>
      </c>
      <c r="K912" t="s">
        <v>644</v>
      </c>
      <c r="L912" t="s">
        <v>645</v>
      </c>
      <c r="M912" t="s">
        <v>3268</v>
      </c>
      <c r="N912" t="s">
        <v>644</v>
      </c>
      <c r="O912" t="s">
        <v>647</v>
      </c>
      <c r="P912" t="s">
        <v>5</v>
      </c>
      <c r="Q912" t="s">
        <v>648</v>
      </c>
      <c r="R912" t="s">
        <v>645</v>
      </c>
      <c r="S912" t="s">
        <v>3269</v>
      </c>
      <c r="T912" t="s">
        <v>3268</v>
      </c>
    </row>
    <row r="913" spans="1:20" x14ac:dyDescent="0.25">
      <c r="A913" t="s">
        <v>147</v>
      </c>
      <c r="B913" t="s">
        <v>148</v>
      </c>
      <c r="C913">
        <v>50</v>
      </c>
      <c r="D913">
        <v>6</v>
      </c>
      <c r="E913" t="s">
        <v>3270</v>
      </c>
      <c r="F913">
        <v>200</v>
      </c>
      <c r="G913">
        <v>0</v>
      </c>
      <c r="H913" t="s">
        <v>641</v>
      </c>
      <c r="I913" t="s">
        <v>3271</v>
      </c>
      <c r="J913" t="s">
        <v>1067</v>
      </c>
      <c r="K913" t="s">
        <v>644</v>
      </c>
      <c r="L913" t="s">
        <v>645</v>
      </c>
      <c r="M913" t="s">
        <v>3272</v>
      </c>
      <c r="N913" t="s">
        <v>644</v>
      </c>
      <c r="O913" t="s">
        <v>647</v>
      </c>
      <c r="P913" t="s">
        <v>5</v>
      </c>
      <c r="Q913" t="s">
        <v>648</v>
      </c>
      <c r="R913" t="s">
        <v>645</v>
      </c>
      <c r="S913" t="s">
        <v>3273</v>
      </c>
      <c r="T913" t="s">
        <v>3272</v>
      </c>
    </row>
    <row r="914" spans="1:20" x14ac:dyDescent="0.25">
      <c r="A914" t="s">
        <v>147</v>
      </c>
      <c r="B914" t="s">
        <v>148</v>
      </c>
      <c r="C914">
        <v>50</v>
      </c>
      <c r="D914">
        <v>6</v>
      </c>
      <c r="E914" t="s">
        <v>3274</v>
      </c>
      <c r="F914">
        <v>200</v>
      </c>
      <c r="G914">
        <v>0</v>
      </c>
      <c r="H914" t="s">
        <v>641</v>
      </c>
      <c r="I914" t="s">
        <v>3275</v>
      </c>
      <c r="J914" t="s">
        <v>708</v>
      </c>
      <c r="K914" t="s">
        <v>644</v>
      </c>
      <c r="L914" t="s">
        <v>645</v>
      </c>
      <c r="M914" t="s">
        <v>3272</v>
      </c>
      <c r="N914" t="s">
        <v>644</v>
      </c>
      <c r="O914" t="s">
        <v>647</v>
      </c>
      <c r="P914" t="s">
        <v>5</v>
      </c>
      <c r="Q914" t="s">
        <v>648</v>
      </c>
      <c r="R914" t="s">
        <v>645</v>
      </c>
      <c r="S914" t="s">
        <v>3276</v>
      </c>
      <c r="T914" t="s">
        <v>3272</v>
      </c>
    </row>
    <row r="915" spans="1:20" x14ac:dyDescent="0.25">
      <c r="A915" t="s">
        <v>147</v>
      </c>
      <c r="B915" t="s">
        <v>148</v>
      </c>
      <c r="C915">
        <v>50</v>
      </c>
      <c r="D915">
        <v>6</v>
      </c>
      <c r="E915" t="s">
        <v>3277</v>
      </c>
      <c r="F915">
        <v>200</v>
      </c>
      <c r="G915">
        <v>0</v>
      </c>
      <c r="H915" t="s">
        <v>641</v>
      </c>
      <c r="I915" t="s">
        <v>3278</v>
      </c>
      <c r="J915" t="s">
        <v>708</v>
      </c>
      <c r="K915" t="s">
        <v>644</v>
      </c>
      <c r="L915" t="s">
        <v>645</v>
      </c>
      <c r="M915" t="s">
        <v>3279</v>
      </c>
      <c r="N915" t="s">
        <v>644</v>
      </c>
      <c r="O915" t="s">
        <v>647</v>
      </c>
      <c r="P915" t="s">
        <v>5</v>
      </c>
      <c r="Q915" t="s">
        <v>648</v>
      </c>
      <c r="R915" t="s">
        <v>645</v>
      </c>
      <c r="S915" t="s">
        <v>3280</v>
      </c>
      <c r="T915" t="s">
        <v>3279</v>
      </c>
    </row>
    <row r="916" spans="1:20" x14ac:dyDescent="0.25">
      <c r="A916" t="s">
        <v>147</v>
      </c>
      <c r="B916" t="s">
        <v>148</v>
      </c>
      <c r="C916">
        <v>50</v>
      </c>
      <c r="D916">
        <v>6</v>
      </c>
      <c r="E916" t="s">
        <v>3281</v>
      </c>
      <c r="F916">
        <v>200</v>
      </c>
      <c r="G916">
        <v>0</v>
      </c>
      <c r="H916" t="s">
        <v>641</v>
      </c>
      <c r="I916" t="s">
        <v>3282</v>
      </c>
      <c r="J916" t="s">
        <v>1668</v>
      </c>
      <c r="K916" t="s">
        <v>644</v>
      </c>
      <c r="L916" t="s">
        <v>645</v>
      </c>
      <c r="M916" t="s">
        <v>3283</v>
      </c>
      <c r="N916" t="s">
        <v>644</v>
      </c>
      <c r="O916" t="s">
        <v>668</v>
      </c>
      <c r="P916" t="s">
        <v>5</v>
      </c>
      <c r="Q916" t="s">
        <v>669</v>
      </c>
      <c r="R916" t="s">
        <v>645</v>
      </c>
      <c r="S916" t="s">
        <v>3284</v>
      </c>
      <c r="T916" t="s">
        <v>3279</v>
      </c>
    </row>
    <row r="917" spans="1:20" x14ac:dyDescent="0.25">
      <c r="A917" t="s">
        <v>239</v>
      </c>
      <c r="B917" t="s">
        <v>245</v>
      </c>
      <c r="C917">
        <v>139</v>
      </c>
      <c r="D917">
        <v>2</v>
      </c>
      <c r="E917" t="s">
        <v>3285</v>
      </c>
      <c r="F917">
        <v>217.98</v>
      </c>
      <c r="G917">
        <v>0</v>
      </c>
      <c r="H917" t="s">
        <v>641</v>
      </c>
      <c r="I917" t="s">
        <v>3286</v>
      </c>
      <c r="J917" t="s">
        <v>1711</v>
      </c>
      <c r="K917" t="s">
        <v>644</v>
      </c>
      <c r="L917" t="s">
        <v>645</v>
      </c>
      <c r="M917" t="s">
        <v>3283</v>
      </c>
      <c r="N917" t="s">
        <v>644</v>
      </c>
      <c r="O917" t="s">
        <v>647</v>
      </c>
      <c r="P917" t="s">
        <v>5</v>
      </c>
      <c r="Q917" t="s">
        <v>648</v>
      </c>
      <c r="R917" t="s">
        <v>645</v>
      </c>
      <c r="S917" t="s">
        <v>3287</v>
      </c>
      <c r="T917" t="s">
        <v>3283</v>
      </c>
    </row>
    <row r="918" spans="1:20" x14ac:dyDescent="0.25">
      <c r="A918" t="s">
        <v>638</v>
      </c>
      <c r="B918" t="s">
        <v>639</v>
      </c>
      <c r="C918">
        <v>66</v>
      </c>
      <c r="D918">
        <v>4</v>
      </c>
      <c r="E918" t="s">
        <v>3288</v>
      </c>
      <c r="F918">
        <v>400</v>
      </c>
      <c r="G918">
        <v>0</v>
      </c>
      <c r="H918" t="s">
        <v>641</v>
      </c>
      <c r="I918" t="s">
        <v>3289</v>
      </c>
      <c r="J918" t="s">
        <v>736</v>
      </c>
      <c r="K918" t="s">
        <v>644</v>
      </c>
      <c r="L918" t="s">
        <v>645</v>
      </c>
      <c r="M918" t="s">
        <v>3283</v>
      </c>
      <c r="N918" t="s">
        <v>644</v>
      </c>
      <c r="O918" t="s">
        <v>647</v>
      </c>
      <c r="P918" t="s">
        <v>5</v>
      </c>
      <c r="Q918" t="s">
        <v>648</v>
      </c>
      <c r="R918" t="s">
        <v>645</v>
      </c>
      <c r="S918" t="s">
        <v>3290</v>
      </c>
      <c r="T918" t="s">
        <v>3283</v>
      </c>
    </row>
    <row r="919" spans="1:20" x14ac:dyDescent="0.25">
      <c r="A919" t="s">
        <v>18</v>
      </c>
      <c r="B919" t="s">
        <v>19</v>
      </c>
      <c r="C919">
        <v>68</v>
      </c>
      <c r="D919">
        <v>2</v>
      </c>
      <c r="E919" t="s">
        <v>3288</v>
      </c>
      <c r="F919">
        <v>400</v>
      </c>
      <c r="G919">
        <v>0</v>
      </c>
      <c r="H919" t="s">
        <v>641</v>
      </c>
      <c r="I919" t="s">
        <v>3289</v>
      </c>
      <c r="J919" t="s">
        <v>736</v>
      </c>
      <c r="K919" t="s">
        <v>644</v>
      </c>
      <c r="L919" t="s">
        <v>645</v>
      </c>
      <c r="M919" t="s">
        <v>3283</v>
      </c>
      <c r="N919" t="s">
        <v>644</v>
      </c>
      <c r="O919" t="s">
        <v>647</v>
      </c>
      <c r="P919" t="s">
        <v>5</v>
      </c>
      <c r="Q919" t="s">
        <v>648</v>
      </c>
      <c r="R919" t="s">
        <v>645</v>
      </c>
      <c r="S919" t="s">
        <v>3290</v>
      </c>
      <c r="T919" t="s">
        <v>3283</v>
      </c>
    </row>
    <row r="920" spans="1:20" x14ac:dyDescent="0.25">
      <c r="A920" t="s">
        <v>147</v>
      </c>
      <c r="B920" t="s">
        <v>148</v>
      </c>
      <c r="C920">
        <v>50</v>
      </c>
      <c r="D920">
        <v>6</v>
      </c>
      <c r="E920" t="s">
        <v>3288</v>
      </c>
      <c r="F920">
        <v>400</v>
      </c>
      <c r="G920">
        <v>0</v>
      </c>
      <c r="H920" t="s">
        <v>641</v>
      </c>
      <c r="I920" t="s">
        <v>3289</v>
      </c>
      <c r="J920" t="s">
        <v>736</v>
      </c>
      <c r="K920" t="s">
        <v>644</v>
      </c>
      <c r="L920" t="s">
        <v>645</v>
      </c>
      <c r="M920" t="s">
        <v>3283</v>
      </c>
      <c r="N920" t="s">
        <v>644</v>
      </c>
      <c r="O920" t="s">
        <v>647</v>
      </c>
      <c r="P920" t="s">
        <v>5</v>
      </c>
      <c r="Q920" t="s">
        <v>648</v>
      </c>
      <c r="R920" t="s">
        <v>645</v>
      </c>
      <c r="S920" t="s">
        <v>3290</v>
      </c>
      <c r="T920" t="s">
        <v>3283</v>
      </c>
    </row>
    <row r="921" spans="1:20" x14ac:dyDescent="0.25">
      <c r="A921" t="s">
        <v>147</v>
      </c>
      <c r="B921" t="s">
        <v>148</v>
      </c>
      <c r="C921">
        <v>33.333333333333336</v>
      </c>
      <c r="D921">
        <v>3</v>
      </c>
      <c r="E921" t="s">
        <v>3291</v>
      </c>
      <c r="F921">
        <v>118</v>
      </c>
      <c r="G921">
        <v>18</v>
      </c>
      <c r="H921" t="s">
        <v>641</v>
      </c>
      <c r="I921" t="s">
        <v>3292</v>
      </c>
      <c r="J921" t="s">
        <v>847</v>
      </c>
      <c r="K921" t="s">
        <v>644</v>
      </c>
      <c r="L921" t="s">
        <v>645</v>
      </c>
      <c r="M921" t="s">
        <v>3283</v>
      </c>
      <c r="N921" t="s">
        <v>644</v>
      </c>
      <c r="O921" t="s">
        <v>647</v>
      </c>
      <c r="P921" t="s">
        <v>5</v>
      </c>
      <c r="Q921" t="s">
        <v>648</v>
      </c>
      <c r="R921" t="s">
        <v>645</v>
      </c>
      <c r="S921" t="s">
        <v>3293</v>
      </c>
      <c r="T921" t="s">
        <v>3283</v>
      </c>
    </row>
    <row r="922" spans="1:20" x14ac:dyDescent="0.25">
      <c r="A922" t="s">
        <v>147</v>
      </c>
      <c r="B922" t="s">
        <v>148</v>
      </c>
      <c r="C922">
        <v>50</v>
      </c>
      <c r="D922">
        <v>6</v>
      </c>
      <c r="E922" t="s">
        <v>3294</v>
      </c>
      <c r="F922">
        <v>200</v>
      </c>
      <c r="G922">
        <v>0</v>
      </c>
      <c r="H922" t="s">
        <v>641</v>
      </c>
      <c r="I922" t="s">
        <v>3295</v>
      </c>
      <c r="J922" t="s">
        <v>708</v>
      </c>
      <c r="K922" t="s">
        <v>644</v>
      </c>
      <c r="L922" t="s">
        <v>645</v>
      </c>
      <c r="M922" t="s">
        <v>3296</v>
      </c>
      <c r="N922" t="s">
        <v>644</v>
      </c>
      <c r="O922" t="s">
        <v>647</v>
      </c>
      <c r="P922" t="s">
        <v>5</v>
      </c>
      <c r="Q922" t="s">
        <v>648</v>
      </c>
      <c r="R922" t="s">
        <v>645</v>
      </c>
      <c r="S922" t="s">
        <v>3297</v>
      </c>
      <c r="T922" t="s">
        <v>3296</v>
      </c>
    </row>
    <row r="923" spans="1:20" x14ac:dyDescent="0.25">
      <c r="A923" t="s">
        <v>147</v>
      </c>
      <c r="B923" t="s">
        <v>148</v>
      </c>
      <c r="C923">
        <v>50</v>
      </c>
      <c r="D923">
        <v>6</v>
      </c>
      <c r="E923" t="s">
        <v>3298</v>
      </c>
      <c r="F923">
        <v>200</v>
      </c>
      <c r="G923">
        <v>0</v>
      </c>
      <c r="H923" t="s">
        <v>641</v>
      </c>
      <c r="I923" t="s">
        <v>3299</v>
      </c>
      <c r="J923" t="s">
        <v>694</v>
      </c>
      <c r="K923" t="s">
        <v>644</v>
      </c>
      <c r="L923" t="s">
        <v>645</v>
      </c>
      <c r="M923" t="s">
        <v>3296</v>
      </c>
      <c r="N923" t="s">
        <v>644</v>
      </c>
      <c r="O923" t="s">
        <v>668</v>
      </c>
      <c r="P923" t="s">
        <v>5</v>
      </c>
      <c r="Q923" t="s">
        <v>669</v>
      </c>
      <c r="R923" t="s">
        <v>645</v>
      </c>
      <c r="S923" t="s">
        <v>3300</v>
      </c>
      <c r="T923" t="s">
        <v>3296</v>
      </c>
    </row>
    <row r="924" spans="1:20" x14ac:dyDescent="0.25">
      <c r="A924" t="s">
        <v>147</v>
      </c>
      <c r="B924" t="s">
        <v>148</v>
      </c>
      <c r="C924">
        <v>50</v>
      </c>
      <c r="D924">
        <v>6</v>
      </c>
      <c r="E924" t="s">
        <v>3301</v>
      </c>
      <c r="F924">
        <v>200</v>
      </c>
      <c r="G924">
        <v>0</v>
      </c>
      <c r="H924" t="s">
        <v>641</v>
      </c>
      <c r="I924" t="s">
        <v>3302</v>
      </c>
      <c r="J924" t="s">
        <v>900</v>
      </c>
      <c r="K924" t="s">
        <v>644</v>
      </c>
      <c r="L924" t="s">
        <v>645</v>
      </c>
      <c r="M924" t="s">
        <v>3303</v>
      </c>
      <c r="N924" t="s">
        <v>644</v>
      </c>
      <c r="O924" t="s">
        <v>647</v>
      </c>
      <c r="P924" t="s">
        <v>5</v>
      </c>
      <c r="Q924" t="s">
        <v>648</v>
      </c>
      <c r="R924" t="s">
        <v>645</v>
      </c>
      <c r="S924" t="s">
        <v>3304</v>
      </c>
      <c r="T924" t="s">
        <v>3303</v>
      </c>
    </row>
    <row r="925" spans="1:20" x14ac:dyDescent="0.25">
      <c r="A925" t="s">
        <v>147</v>
      </c>
      <c r="B925" t="s">
        <v>148</v>
      </c>
      <c r="C925">
        <v>33.333333333333336</v>
      </c>
      <c r="D925">
        <v>3</v>
      </c>
      <c r="E925" t="s">
        <v>3305</v>
      </c>
      <c r="F925">
        <v>100</v>
      </c>
      <c r="G925">
        <v>0</v>
      </c>
      <c r="H925" t="s">
        <v>641</v>
      </c>
      <c r="I925" t="s">
        <v>3306</v>
      </c>
      <c r="J925" t="s">
        <v>736</v>
      </c>
      <c r="K925" t="s">
        <v>644</v>
      </c>
      <c r="L925" t="s">
        <v>645</v>
      </c>
      <c r="M925" t="s">
        <v>3307</v>
      </c>
      <c r="N925" t="s">
        <v>644</v>
      </c>
      <c r="O925" t="s">
        <v>668</v>
      </c>
      <c r="P925" t="s">
        <v>5</v>
      </c>
      <c r="Q925" t="s">
        <v>669</v>
      </c>
      <c r="R925" t="s">
        <v>645</v>
      </c>
      <c r="S925" t="s">
        <v>3308</v>
      </c>
      <c r="T925" t="s">
        <v>3307</v>
      </c>
    </row>
    <row r="926" spans="1:20" x14ac:dyDescent="0.25">
      <c r="A926" t="s">
        <v>147</v>
      </c>
      <c r="B926" t="s">
        <v>148</v>
      </c>
      <c r="C926">
        <v>50</v>
      </c>
      <c r="D926">
        <v>12</v>
      </c>
      <c r="E926" t="s">
        <v>3309</v>
      </c>
      <c r="F926">
        <v>400</v>
      </c>
      <c r="G926">
        <v>0</v>
      </c>
      <c r="H926" t="s">
        <v>641</v>
      </c>
      <c r="I926" t="s">
        <v>3310</v>
      </c>
      <c r="J926" t="s">
        <v>694</v>
      </c>
      <c r="K926" t="s">
        <v>644</v>
      </c>
      <c r="L926" t="s">
        <v>645</v>
      </c>
      <c r="M926" t="s">
        <v>3307</v>
      </c>
      <c r="N926" t="s">
        <v>644</v>
      </c>
      <c r="O926" t="s">
        <v>647</v>
      </c>
      <c r="P926" t="s">
        <v>5</v>
      </c>
      <c r="Q926" t="s">
        <v>648</v>
      </c>
      <c r="R926" t="s">
        <v>645</v>
      </c>
      <c r="S926" t="s">
        <v>3311</v>
      </c>
      <c r="T926" t="s">
        <v>3307</v>
      </c>
    </row>
    <row r="927" spans="1:20" x14ac:dyDescent="0.25">
      <c r="A927" t="s">
        <v>147</v>
      </c>
      <c r="B927" t="s">
        <v>148</v>
      </c>
      <c r="C927">
        <v>33.333333333333336</v>
      </c>
      <c r="D927">
        <v>3</v>
      </c>
      <c r="E927" t="s">
        <v>3312</v>
      </c>
      <c r="F927">
        <v>100</v>
      </c>
      <c r="G927">
        <v>0</v>
      </c>
      <c r="H927" t="s">
        <v>641</v>
      </c>
      <c r="I927" t="s">
        <v>3313</v>
      </c>
      <c r="J927" t="s">
        <v>935</v>
      </c>
      <c r="K927" t="s">
        <v>644</v>
      </c>
      <c r="L927" t="s">
        <v>645</v>
      </c>
      <c r="M927" t="s">
        <v>3314</v>
      </c>
      <c r="N927" t="s">
        <v>644</v>
      </c>
      <c r="O927" t="s">
        <v>668</v>
      </c>
      <c r="P927" t="s">
        <v>5</v>
      </c>
      <c r="Q927" t="s">
        <v>669</v>
      </c>
      <c r="R927" t="s">
        <v>3315</v>
      </c>
      <c r="S927" t="s">
        <v>3316</v>
      </c>
      <c r="T927" t="s">
        <v>3307</v>
      </c>
    </row>
    <row r="928" spans="1:20" x14ac:dyDescent="0.25">
      <c r="A928" t="s">
        <v>147</v>
      </c>
      <c r="B928" t="s">
        <v>148</v>
      </c>
      <c r="C928">
        <v>50</v>
      </c>
      <c r="D928">
        <v>6</v>
      </c>
      <c r="E928" t="s">
        <v>3317</v>
      </c>
      <c r="F928">
        <v>200</v>
      </c>
      <c r="G928">
        <v>0</v>
      </c>
      <c r="H928" t="s">
        <v>641</v>
      </c>
      <c r="I928" t="s">
        <v>3310</v>
      </c>
      <c r="J928" t="s">
        <v>694</v>
      </c>
      <c r="K928" t="s">
        <v>644</v>
      </c>
      <c r="L928" t="s">
        <v>645</v>
      </c>
      <c r="M928" t="s">
        <v>3318</v>
      </c>
      <c r="N928" t="s">
        <v>644</v>
      </c>
      <c r="O928" t="s">
        <v>647</v>
      </c>
      <c r="P928" t="s">
        <v>5</v>
      </c>
      <c r="Q928" t="s">
        <v>648</v>
      </c>
      <c r="R928" t="s">
        <v>645</v>
      </c>
      <c r="S928" t="s">
        <v>3319</v>
      </c>
      <c r="T928" t="s">
        <v>3318</v>
      </c>
    </row>
    <row r="929" spans="1:20" x14ac:dyDescent="0.25">
      <c r="A929" t="s">
        <v>147</v>
      </c>
      <c r="B929" t="s">
        <v>148</v>
      </c>
      <c r="C929">
        <v>50</v>
      </c>
      <c r="D929">
        <v>6</v>
      </c>
      <c r="E929" t="s">
        <v>3320</v>
      </c>
      <c r="F929">
        <v>200</v>
      </c>
      <c r="G929">
        <v>0</v>
      </c>
      <c r="H929" t="s">
        <v>641</v>
      </c>
      <c r="I929" t="s">
        <v>3321</v>
      </c>
      <c r="J929" t="s">
        <v>3322</v>
      </c>
      <c r="K929" t="s">
        <v>644</v>
      </c>
      <c r="L929" t="s">
        <v>645</v>
      </c>
      <c r="M929" t="s">
        <v>3318</v>
      </c>
      <c r="N929" t="s">
        <v>644</v>
      </c>
      <c r="O929" t="s">
        <v>668</v>
      </c>
      <c r="P929" t="s">
        <v>5</v>
      </c>
      <c r="Q929" t="s">
        <v>669</v>
      </c>
      <c r="R929" t="s">
        <v>645</v>
      </c>
      <c r="S929" t="s">
        <v>3323</v>
      </c>
      <c r="T929" t="s">
        <v>3324</v>
      </c>
    </row>
    <row r="930" spans="1:20" x14ac:dyDescent="0.25">
      <c r="A930" t="s">
        <v>638</v>
      </c>
      <c r="B930" t="s">
        <v>639</v>
      </c>
      <c r="C930">
        <v>66</v>
      </c>
      <c r="D930">
        <v>6</v>
      </c>
      <c r="E930" t="s">
        <v>3325</v>
      </c>
      <c r="F930">
        <v>300</v>
      </c>
      <c r="G930">
        <v>0</v>
      </c>
      <c r="H930" t="s">
        <v>641</v>
      </c>
      <c r="I930" t="s">
        <v>3326</v>
      </c>
      <c r="J930" t="s">
        <v>864</v>
      </c>
      <c r="K930" t="s">
        <v>644</v>
      </c>
      <c r="L930" t="s">
        <v>645</v>
      </c>
      <c r="M930" t="s">
        <v>3318</v>
      </c>
      <c r="N930" t="s">
        <v>644</v>
      </c>
      <c r="O930" t="s">
        <v>668</v>
      </c>
      <c r="P930" t="s">
        <v>5</v>
      </c>
      <c r="Q930" t="s">
        <v>669</v>
      </c>
      <c r="R930" t="s">
        <v>645</v>
      </c>
      <c r="S930" t="s">
        <v>3327</v>
      </c>
      <c r="T930" t="s">
        <v>3324</v>
      </c>
    </row>
    <row r="931" spans="1:20" x14ac:dyDescent="0.25">
      <c r="A931" t="s">
        <v>18</v>
      </c>
      <c r="B931" t="s">
        <v>19</v>
      </c>
      <c r="C931">
        <v>68</v>
      </c>
      <c r="D931">
        <v>3</v>
      </c>
      <c r="E931" t="s">
        <v>3325</v>
      </c>
      <c r="F931">
        <v>300</v>
      </c>
      <c r="G931">
        <v>0</v>
      </c>
      <c r="H931" t="s">
        <v>641</v>
      </c>
      <c r="I931" t="s">
        <v>3326</v>
      </c>
      <c r="J931" t="s">
        <v>864</v>
      </c>
      <c r="K931" t="s">
        <v>644</v>
      </c>
      <c r="L931" t="s">
        <v>645</v>
      </c>
      <c r="M931" t="s">
        <v>3318</v>
      </c>
      <c r="N931" t="s">
        <v>644</v>
      </c>
      <c r="O931" t="s">
        <v>668</v>
      </c>
      <c r="P931" t="s">
        <v>5</v>
      </c>
      <c r="Q931" t="s">
        <v>669</v>
      </c>
      <c r="R931" t="s">
        <v>645</v>
      </c>
      <c r="S931" t="s">
        <v>3327</v>
      </c>
      <c r="T931" t="s">
        <v>3324</v>
      </c>
    </row>
    <row r="932" spans="1:20" x14ac:dyDescent="0.25">
      <c r="A932" t="s">
        <v>12</v>
      </c>
      <c r="B932" t="s">
        <v>13</v>
      </c>
      <c r="C932">
        <v>50</v>
      </c>
      <c r="D932">
        <v>5</v>
      </c>
      <c r="E932" t="s">
        <v>3328</v>
      </c>
      <c r="F932">
        <v>384</v>
      </c>
      <c r="G932">
        <v>26</v>
      </c>
      <c r="H932" t="s">
        <v>673</v>
      </c>
      <c r="I932" t="s">
        <v>3329</v>
      </c>
      <c r="J932" t="s">
        <v>3330</v>
      </c>
      <c r="K932" t="s">
        <v>2546</v>
      </c>
      <c r="L932" t="s">
        <v>3331</v>
      </c>
      <c r="M932" t="s">
        <v>3332</v>
      </c>
      <c r="N932" t="s">
        <v>644</v>
      </c>
      <c r="O932" t="s">
        <v>811</v>
      </c>
      <c r="P932" t="s">
        <v>23</v>
      </c>
      <c r="Q932" t="s">
        <v>812</v>
      </c>
      <c r="R932" t="s">
        <v>645</v>
      </c>
      <c r="S932" t="s">
        <v>3333</v>
      </c>
      <c r="T932" t="s">
        <v>3332</v>
      </c>
    </row>
    <row r="933" spans="1:20" x14ac:dyDescent="0.25">
      <c r="A933" t="s">
        <v>12</v>
      </c>
      <c r="B933" t="s">
        <v>13</v>
      </c>
      <c r="C933">
        <v>50</v>
      </c>
      <c r="D933">
        <v>5</v>
      </c>
      <c r="E933" t="s">
        <v>3328</v>
      </c>
      <c r="F933">
        <v>384</v>
      </c>
      <c r="G933">
        <v>26</v>
      </c>
      <c r="H933" t="s">
        <v>673</v>
      </c>
      <c r="I933" t="s">
        <v>3329</v>
      </c>
      <c r="J933" t="s">
        <v>3330</v>
      </c>
      <c r="K933" t="s">
        <v>2546</v>
      </c>
      <c r="L933" t="s">
        <v>3331</v>
      </c>
      <c r="M933" t="s">
        <v>3332</v>
      </c>
      <c r="N933" t="s">
        <v>644</v>
      </c>
      <c r="O933" t="s">
        <v>811</v>
      </c>
      <c r="P933" t="s">
        <v>23</v>
      </c>
      <c r="Q933" t="s">
        <v>812</v>
      </c>
      <c r="R933" t="s">
        <v>645</v>
      </c>
      <c r="S933" t="s">
        <v>3333</v>
      </c>
      <c r="T933" t="s">
        <v>3332</v>
      </c>
    </row>
    <row r="934" spans="1:20" x14ac:dyDescent="0.25">
      <c r="A934" t="s">
        <v>638</v>
      </c>
      <c r="B934" t="s">
        <v>639</v>
      </c>
      <c r="C934">
        <v>66</v>
      </c>
      <c r="D934">
        <v>2</v>
      </c>
      <c r="E934" t="s">
        <v>3334</v>
      </c>
      <c r="F934">
        <v>100</v>
      </c>
      <c r="G934">
        <v>0</v>
      </c>
      <c r="H934" t="s">
        <v>641</v>
      </c>
      <c r="I934" t="s">
        <v>3335</v>
      </c>
      <c r="J934" t="s">
        <v>2083</v>
      </c>
      <c r="K934" t="s">
        <v>644</v>
      </c>
      <c r="L934" t="s">
        <v>645</v>
      </c>
      <c r="M934" t="s">
        <v>3336</v>
      </c>
      <c r="N934" t="s">
        <v>644</v>
      </c>
      <c r="O934" t="s">
        <v>647</v>
      </c>
      <c r="P934" t="s">
        <v>5</v>
      </c>
      <c r="Q934" t="s">
        <v>648</v>
      </c>
      <c r="R934" t="s">
        <v>645</v>
      </c>
      <c r="S934" t="s">
        <v>3337</v>
      </c>
      <c r="T934" t="s">
        <v>3336</v>
      </c>
    </row>
    <row r="935" spans="1:20" x14ac:dyDescent="0.25">
      <c r="A935" t="s">
        <v>18</v>
      </c>
      <c r="B935" t="s">
        <v>19</v>
      </c>
      <c r="C935">
        <v>68</v>
      </c>
      <c r="D935">
        <v>1</v>
      </c>
      <c r="E935" t="s">
        <v>3334</v>
      </c>
      <c r="F935">
        <v>100</v>
      </c>
      <c r="G935">
        <v>0</v>
      </c>
      <c r="H935" t="s">
        <v>641</v>
      </c>
      <c r="I935" t="s">
        <v>3335</v>
      </c>
      <c r="J935" t="s">
        <v>2083</v>
      </c>
      <c r="K935" t="s">
        <v>644</v>
      </c>
      <c r="L935" t="s">
        <v>645</v>
      </c>
      <c r="M935" t="s">
        <v>3336</v>
      </c>
      <c r="N935" t="s">
        <v>644</v>
      </c>
      <c r="O935" t="s">
        <v>647</v>
      </c>
      <c r="P935" t="s">
        <v>5</v>
      </c>
      <c r="Q935" t="s">
        <v>648</v>
      </c>
      <c r="R935" t="s">
        <v>645</v>
      </c>
      <c r="S935" t="s">
        <v>3337</v>
      </c>
      <c r="T935" t="s">
        <v>3336</v>
      </c>
    </row>
    <row r="936" spans="1:20" x14ac:dyDescent="0.25">
      <c r="A936" t="s">
        <v>22</v>
      </c>
      <c r="B936" t="s">
        <v>3338</v>
      </c>
      <c r="C936">
        <v>76.5</v>
      </c>
      <c r="D936">
        <v>1</v>
      </c>
      <c r="E936" t="s">
        <v>3339</v>
      </c>
      <c r="F936">
        <v>76.5</v>
      </c>
      <c r="G936">
        <v>0</v>
      </c>
      <c r="H936" t="s">
        <v>673</v>
      </c>
      <c r="I936" t="s">
        <v>3340</v>
      </c>
      <c r="J936" t="s">
        <v>3341</v>
      </c>
      <c r="K936" t="s">
        <v>700</v>
      </c>
      <c r="L936" t="s">
        <v>3342</v>
      </c>
      <c r="M936" t="s">
        <v>3336</v>
      </c>
      <c r="N936" t="s">
        <v>644</v>
      </c>
      <c r="O936" t="s">
        <v>811</v>
      </c>
      <c r="P936" t="s">
        <v>23</v>
      </c>
      <c r="Q936" t="s">
        <v>812</v>
      </c>
      <c r="R936" t="s">
        <v>645</v>
      </c>
      <c r="S936" t="s">
        <v>3343</v>
      </c>
      <c r="T936" t="s">
        <v>3336</v>
      </c>
    </row>
    <row r="937" spans="1:20" x14ac:dyDescent="0.25">
      <c r="A937" t="s">
        <v>638</v>
      </c>
      <c r="B937" t="s">
        <v>639</v>
      </c>
      <c r="C937">
        <v>66</v>
      </c>
      <c r="D937">
        <v>2</v>
      </c>
      <c r="E937" t="s">
        <v>3344</v>
      </c>
      <c r="F937">
        <v>100</v>
      </c>
      <c r="G937">
        <v>0</v>
      </c>
      <c r="H937" t="s">
        <v>641</v>
      </c>
      <c r="I937" t="s">
        <v>3345</v>
      </c>
      <c r="J937" t="s">
        <v>2343</v>
      </c>
      <c r="K937" t="s">
        <v>644</v>
      </c>
      <c r="L937" t="s">
        <v>645</v>
      </c>
      <c r="M937" t="s">
        <v>3336</v>
      </c>
      <c r="N937" t="s">
        <v>644</v>
      </c>
      <c r="O937" t="s">
        <v>668</v>
      </c>
      <c r="P937" t="s">
        <v>5</v>
      </c>
      <c r="Q937" t="s">
        <v>669</v>
      </c>
      <c r="R937" t="s">
        <v>645</v>
      </c>
      <c r="S937" t="s">
        <v>3346</v>
      </c>
      <c r="T937" t="s">
        <v>3336</v>
      </c>
    </row>
    <row r="938" spans="1:20" x14ac:dyDescent="0.25">
      <c r="A938" t="s">
        <v>18</v>
      </c>
      <c r="B938" t="s">
        <v>19</v>
      </c>
      <c r="C938">
        <v>68</v>
      </c>
      <c r="D938">
        <v>1</v>
      </c>
      <c r="E938" t="s">
        <v>3344</v>
      </c>
      <c r="F938">
        <v>100</v>
      </c>
      <c r="G938">
        <v>0</v>
      </c>
      <c r="H938" t="s">
        <v>641</v>
      </c>
      <c r="I938" t="s">
        <v>3345</v>
      </c>
      <c r="J938" t="s">
        <v>2343</v>
      </c>
      <c r="K938" t="s">
        <v>644</v>
      </c>
      <c r="L938" t="s">
        <v>645</v>
      </c>
      <c r="M938" t="s">
        <v>3336</v>
      </c>
      <c r="N938" t="s">
        <v>644</v>
      </c>
      <c r="O938" t="s">
        <v>668</v>
      </c>
      <c r="P938" t="s">
        <v>5</v>
      </c>
      <c r="Q938" t="s">
        <v>669</v>
      </c>
      <c r="R938" t="s">
        <v>645</v>
      </c>
      <c r="S938" t="s">
        <v>3346</v>
      </c>
      <c r="T938" t="s">
        <v>3336</v>
      </c>
    </row>
    <row r="939" spans="1:20" x14ac:dyDescent="0.25">
      <c r="A939" t="s">
        <v>147</v>
      </c>
      <c r="B939" t="s">
        <v>148</v>
      </c>
      <c r="C939">
        <v>50</v>
      </c>
      <c r="D939">
        <v>6</v>
      </c>
      <c r="E939" t="s">
        <v>3347</v>
      </c>
      <c r="F939">
        <v>200</v>
      </c>
      <c r="G939">
        <v>0</v>
      </c>
      <c r="H939" t="s">
        <v>641</v>
      </c>
      <c r="I939" t="s">
        <v>3348</v>
      </c>
      <c r="J939" t="s">
        <v>1673</v>
      </c>
      <c r="K939" t="s">
        <v>644</v>
      </c>
      <c r="L939" t="s">
        <v>645</v>
      </c>
      <c r="M939" t="s">
        <v>3349</v>
      </c>
      <c r="N939" t="s">
        <v>644</v>
      </c>
      <c r="O939" t="s">
        <v>647</v>
      </c>
      <c r="P939" t="s">
        <v>5</v>
      </c>
      <c r="Q939" t="s">
        <v>648</v>
      </c>
      <c r="R939" t="s">
        <v>645</v>
      </c>
      <c r="S939" t="s">
        <v>3350</v>
      </c>
      <c r="T939" t="s">
        <v>3349</v>
      </c>
    </row>
    <row r="940" spans="1:20" x14ac:dyDescent="0.25">
      <c r="A940" t="s">
        <v>147</v>
      </c>
      <c r="B940" t="s">
        <v>148</v>
      </c>
      <c r="C940">
        <v>50</v>
      </c>
      <c r="D940">
        <v>6</v>
      </c>
      <c r="E940" t="s">
        <v>3351</v>
      </c>
      <c r="F940">
        <v>200</v>
      </c>
      <c r="G940">
        <v>0</v>
      </c>
      <c r="H940" t="s">
        <v>641</v>
      </c>
      <c r="I940" t="s">
        <v>3352</v>
      </c>
      <c r="J940" t="s">
        <v>745</v>
      </c>
      <c r="K940" t="s">
        <v>644</v>
      </c>
      <c r="L940" t="s">
        <v>645</v>
      </c>
      <c r="M940" t="s">
        <v>3349</v>
      </c>
      <c r="N940" t="s">
        <v>644</v>
      </c>
      <c r="O940" t="s">
        <v>647</v>
      </c>
      <c r="P940" t="s">
        <v>5</v>
      </c>
      <c r="Q940" t="s">
        <v>648</v>
      </c>
      <c r="R940" t="s">
        <v>645</v>
      </c>
      <c r="S940" t="s">
        <v>3353</v>
      </c>
      <c r="T940" t="s">
        <v>3349</v>
      </c>
    </row>
    <row r="941" spans="1:20" x14ac:dyDescent="0.25">
      <c r="A941" t="s">
        <v>638</v>
      </c>
      <c r="B941" t="s">
        <v>639</v>
      </c>
      <c r="C941">
        <v>66</v>
      </c>
      <c r="D941">
        <v>2</v>
      </c>
      <c r="E941" t="s">
        <v>3354</v>
      </c>
      <c r="F941">
        <v>100</v>
      </c>
      <c r="G941">
        <v>0</v>
      </c>
      <c r="H941" t="s">
        <v>641</v>
      </c>
      <c r="I941" t="s">
        <v>3355</v>
      </c>
      <c r="J941" t="s">
        <v>1414</v>
      </c>
      <c r="K941" t="s">
        <v>644</v>
      </c>
      <c r="L941" t="s">
        <v>645</v>
      </c>
      <c r="M941" t="s">
        <v>3356</v>
      </c>
      <c r="N941" t="s">
        <v>644</v>
      </c>
      <c r="O941" t="s">
        <v>647</v>
      </c>
      <c r="P941" t="s">
        <v>5</v>
      </c>
      <c r="Q941" t="s">
        <v>648</v>
      </c>
      <c r="R941" t="s">
        <v>645</v>
      </c>
      <c r="S941" t="s">
        <v>3357</v>
      </c>
      <c r="T941" t="s">
        <v>3356</v>
      </c>
    </row>
    <row r="942" spans="1:20" x14ac:dyDescent="0.25">
      <c r="A942" t="s">
        <v>18</v>
      </c>
      <c r="B942" t="s">
        <v>19</v>
      </c>
      <c r="C942">
        <v>68</v>
      </c>
      <c r="D942">
        <v>1</v>
      </c>
      <c r="E942" t="s">
        <v>3354</v>
      </c>
      <c r="F942">
        <v>100</v>
      </c>
      <c r="G942">
        <v>0</v>
      </c>
      <c r="H942" t="s">
        <v>641</v>
      </c>
      <c r="I942" t="s">
        <v>3355</v>
      </c>
      <c r="J942" t="s">
        <v>1414</v>
      </c>
      <c r="K942" t="s">
        <v>644</v>
      </c>
      <c r="L942" t="s">
        <v>645</v>
      </c>
      <c r="M942" t="s">
        <v>3356</v>
      </c>
      <c r="N942" t="s">
        <v>644</v>
      </c>
      <c r="O942" t="s">
        <v>647</v>
      </c>
      <c r="P942" t="s">
        <v>5</v>
      </c>
      <c r="Q942" t="s">
        <v>648</v>
      </c>
      <c r="R942" t="s">
        <v>645</v>
      </c>
      <c r="S942" t="s">
        <v>3357</v>
      </c>
      <c r="T942" t="s">
        <v>3356</v>
      </c>
    </row>
    <row r="943" spans="1:20" x14ac:dyDescent="0.25">
      <c r="A943" t="s">
        <v>147</v>
      </c>
      <c r="B943" t="s">
        <v>148</v>
      </c>
      <c r="C943">
        <v>50</v>
      </c>
      <c r="D943">
        <v>6</v>
      </c>
      <c r="E943" t="s">
        <v>3358</v>
      </c>
      <c r="F943">
        <v>200</v>
      </c>
      <c r="G943">
        <v>0</v>
      </c>
      <c r="H943" t="s">
        <v>641</v>
      </c>
      <c r="I943" t="s">
        <v>3306</v>
      </c>
      <c r="J943" t="s">
        <v>736</v>
      </c>
      <c r="K943" t="s">
        <v>644</v>
      </c>
      <c r="L943" t="s">
        <v>645</v>
      </c>
      <c r="M943" t="s">
        <v>3356</v>
      </c>
      <c r="N943" t="s">
        <v>644</v>
      </c>
      <c r="O943" t="s">
        <v>668</v>
      </c>
      <c r="P943" t="s">
        <v>5</v>
      </c>
      <c r="Q943" t="s">
        <v>669</v>
      </c>
      <c r="R943" t="s">
        <v>645</v>
      </c>
      <c r="S943" t="s">
        <v>3359</v>
      </c>
      <c r="T943" t="s">
        <v>3356</v>
      </c>
    </row>
    <row r="944" spans="1:20" x14ac:dyDescent="0.25">
      <c r="A944" t="s">
        <v>147</v>
      </c>
      <c r="B944" t="s">
        <v>148</v>
      </c>
      <c r="C944">
        <v>33.333333333333336</v>
      </c>
      <c r="D944">
        <v>3</v>
      </c>
      <c r="E944" t="s">
        <v>3360</v>
      </c>
      <c r="F944">
        <v>110</v>
      </c>
      <c r="G944">
        <v>10</v>
      </c>
      <c r="H944" t="s">
        <v>641</v>
      </c>
      <c r="I944" t="s">
        <v>3361</v>
      </c>
      <c r="J944" t="s">
        <v>788</v>
      </c>
      <c r="K944" t="s">
        <v>644</v>
      </c>
      <c r="L944" t="s">
        <v>645</v>
      </c>
      <c r="M944" t="s">
        <v>3362</v>
      </c>
      <c r="N944" t="s">
        <v>644</v>
      </c>
      <c r="O944" t="s">
        <v>647</v>
      </c>
      <c r="P944" t="s">
        <v>5</v>
      </c>
      <c r="Q944" t="s">
        <v>648</v>
      </c>
      <c r="R944" t="s">
        <v>645</v>
      </c>
      <c r="S944" t="s">
        <v>3363</v>
      </c>
      <c r="T944" t="s">
        <v>3362</v>
      </c>
    </row>
    <row r="945" spans="1:20" x14ac:dyDescent="0.25">
      <c r="A945" t="s">
        <v>147</v>
      </c>
      <c r="B945" t="s">
        <v>148</v>
      </c>
      <c r="C945">
        <v>50</v>
      </c>
      <c r="D945">
        <v>6</v>
      </c>
      <c r="E945" t="s">
        <v>3364</v>
      </c>
      <c r="F945">
        <v>200</v>
      </c>
      <c r="G945">
        <v>0</v>
      </c>
      <c r="H945" t="s">
        <v>641</v>
      </c>
      <c r="I945" t="s">
        <v>3365</v>
      </c>
      <c r="J945" t="s">
        <v>900</v>
      </c>
      <c r="K945" t="s">
        <v>644</v>
      </c>
      <c r="L945" t="s">
        <v>645</v>
      </c>
      <c r="M945" t="s">
        <v>3366</v>
      </c>
      <c r="N945" t="s">
        <v>644</v>
      </c>
      <c r="O945" t="s">
        <v>647</v>
      </c>
      <c r="P945" t="s">
        <v>5</v>
      </c>
      <c r="Q945" t="s">
        <v>648</v>
      </c>
      <c r="R945" t="s">
        <v>645</v>
      </c>
      <c r="S945" t="s">
        <v>3367</v>
      </c>
      <c r="T945" t="s">
        <v>3366</v>
      </c>
    </row>
    <row r="946" spans="1:20" x14ac:dyDescent="0.25">
      <c r="A946" t="s">
        <v>147</v>
      </c>
      <c r="B946" t="s">
        <v>148</v>
      </c>
      <c r="C946">
        <v>50</v>
      </c>
      <c r="D946">
        <v>6</v>
      </c>
      <c r="E946" t="s">
        <v>3368</v>
      </c>
      <c r="F946">
        <v>200</v>
      </c>
      <c r="G946">
        <v>0</v>
      </c>
      <c r="H946" t="s">
        <v>641</v>
      </c>
      <c r="I946" t="s">
        <v>3369</v>
      </c>
      <c r="J946" t="s">
        <v>3093</v>
      </c>
      <c r="K946" t="s">
        <v>644</v>
      </c>
      <c r="L946" t="s">
        <v>645</v>
      </c>
      <c r="M946" t="s">
        <v>3366</v>
      </c>
      <c r="N946" t="s">
        <v>644</v>
      </c>
      <c r="O946" t="s">
        <v>668</v>
      </c>
      <c r="P946" t="s">
        <v>5</v>
      </c>
      <c r="Q946" t="s">
        <v>669</v>
      </c>
      <c r="R946" t="s">
        <v>645</v>
      </c>
      <c r="S946" t="s">
        <v>3370</v>
      </c>
      <c r="T946" t="s">
        <v>3371</v>
      </c>
    </row>
    <row r="947" spans="1:20" x14ac:dyDescent="0.25">
      <c r="A947" t="s">
        <v>638</v>
      </c>
      <c r="B947" t="s">
        <v>639</v>
      </c>
      <c r="C947">
        <v>33</v>
      </c>
      <c r="D947">
        <v>10</v>
      </c>
      <c r="E947" t="s">
        <v>3372</v>
      </c>
      <c r="F947">
        <v>660</v>
      </c>
      <c r="G947">
        <v>0</v>
      </c>
      <c r="H947" t="s">
        <v>641</v>
      </c>
      <c r="I947" t="s">
        <v>3373</v>
      </c>
      <c r="J947" t="s">
        <v>796</v>
      </c>
      <c r="K947" t="s">
        <v>644</v>
      </c>
      <c r="L947" t="s">
        <v>645</v>
      </c>
      <c r="M947" t="s">
        <v>3374</v>
      </c>
      <c r="N947" t="s">
        <v>644</v>
      </c>
      <c r="O947" t="s">
        <v>647</v>
      </c>
      <c r="P947" t="s">
        <v>5</v>
      </c>
      <c r="Q947" t="s">
        <v>648</v>
      </c>
      <c r="R947" t="s">
        <v>645</v>
      </c>
      <c r="S947" t="s">
        <v>3375</v>
      </c>
      <c r="T947" t="s">
        <v>3374</v>
      </c>
    </row>
    <row r="948" spans="1:20" x14ac:dyDescent="0.25">
      <c r="A948" t="s">
        <v>18</v>
      </c>
      <c r="B948" t="s">
        <v>19</v>
      </c>
      <c r="C948">
        <v>33</v>
      </c>
      <c r="D948">
        <v>10</v>
      </c>
      <c r="E948" t="s">
        <v>3372</v>
      </c>
      <c r="F948">
        <v>660</v>
      </c>
      <c r="G948">
        <v>0</v>
      </c>
      <c r="H948" t="s">
        <v>641</v>
      </c>
      <c r="I948" t="s">
        <v>3373</v>
      </c>
      <c r="J948" t="s">
        <v>796</v>
      </c>
      <c r="K948" t="s">
        <v>644</v>
      </c>
      <c r="L948" t="s">
        <v>645</v>
      </c>
      <c r="M948" t="s">
        <v>3374</v>
      </c>
      <c r="N948" t="s">
        <v>644</v>
      </c>
      <c r="O948" t="s">
        <v>647</v>
      </c>
      <c r="P948" t="s">
        <v>5</v>
      </c>
      <c r="Q948" t="s">
        <v>648</v>
      </c>
      <c r="R948" t="s">
        <v>645</v>
      </c>
      <c r="S948" t="s">
        <v>3375</v>
      </c>
      <c r="T948" t="s">
        <v>3374</v>
      </c>
    </row>
    <row r="949" spans="1:20" x14ac:dyDescent="0.25">
      <c r="A949" t="s">
        <v>638</v>
      </c>
      <c r="B949" t="s">
        <v>639</v>
      </c>
      <c r="C949">
        <v>66</v>
      </c>
      <c r="D949">
        <v>2</v>
      </c>
      <c r="E949" t="s">
        <v>3376</v>
      </c>
      <c r="F949">
        <v>200</v>
      </c>
      <c r="G949">
        <v>0</v>
      </c>
      <c r="H949" t="s">
        <v>641</v>
      </c>
      <c r="I949" t="s">
        <v>3377</v>
      </c>
      <c r="J949" t="s">
        <v>736</v>
      </c>
      <c r="K949" t="s">
        <v>644</v>
      </c>
      <c r="L949" t="s">
        <v>645</v>
      </c>
      <c r="M949" t="s">
        <v>3378</v>
      </c>
      <c r="N949" t="s">
        <v>644</v>
      </c>
      <c r="O949" t="s">
        <v>647</v>
      </c>
      <c r="P949" t="s">
        <v>5</v>
      </c>
      <c r="Q949" t="s">
        <v>648</v>
      </c>
      <c r="R949" t="s">
        <v>645</v>
      </c>
      <c r="S949" t="s">
        <v>3379</v>
      </c>
      <c r="T949" t="s">
        <v>3378</v>
      </c>
    </row>
    <row r="950" spans="1:20" x14ac:dyDescent="0.25">
      <c r="A950" t="s">
        <v>18</v>
      </c>
      <c r="B950" t="s">
        <v>19</v>
      </c>
      <c r="C950">
        <v>68</v>
      </c>
      <c r="D950">
        <v>1</v>
      </c>
      <c r="E950" t="s">
        <v>3376</v>
      </c>
      <c r="F950">
        <v>200</v>
      </c>
      <c r="G950">
        <v>0</v>
      </c>
      <c r="H950" t="s">
        <v>641</v>
      </c>
      <c r="I950" t="s">
        <v>3377</v>
      </c>
      <c r="J950" t="s">
        <v>736</v>
      </c>
      <c r="K950" t="s">
        <v>644</v>
      </c>
      <c r="L950" t="s">
        <v>645</v>
      </c>
      <c r="M950" t="s">
        <v>3378</v>
      </c>
      <c r="N950" t="s">
        <v>644</v>
      </c>
      <c r="O950" t="s">
        <v>647</v>
      </c>
      <c r="P950" t="s">
        <v>5</v>
      </c>
      <c r="Q950" t="s">
        <v>648</v>
      </c>
      <c r="R950" t="s">
        <v>645</v>
      </c>
      <c r="S950" t="s">
        <v>3379</v>
      </c>
      <c r="T950" t="s">
        <v>3378</v>
      </c>
    </row>
    <row r="951" spans="1:20" x14ac:dyDescent="0.25">
      <c r="A951" t="s">
        <v>147</v>
      </c>
      <c r="B951" t="s">
        <v>148</v>
      </c>
      <c r="C951">
        <v>33.333333333333336</v>
      </c>
      <c r="D951">
        <v>3</v>
      </c>
      <c r="E951" t="s">
        <v>3376</v>
      </c>
      <c r="F951">
        <v>200</v>
      </c>
      <c r="G951">
        <v>0</v>
      </c>
      <c r="H951" t="s">
        <v>641</v>
      </c>
      <c r="I951" t="s">
        <v>3377</v>
      </c>
      <c r="J951" t="s">
        <v>736</v>
      </c>
      <c r="K951" t="s">
        <v>644</v>
      </c>
      <c r="L951" t="s">
        <v>645</v>
      </c>
      <c r="M951" t="s">
        <v>3378</v>
      </c>
      <c r="N951" t="s">
        <v>644</v>
      </c>
      <c r="O951" t="s">
        <v>647</v>
      </c>
      <c r="P951" t="s">
        <v>5</v>
      </c>
      <c r="Q951" t="s">
        <v>648</v>
      </c>
      <c r="R951" t="s">
        <v>645</v>
      </c>
      <c r="S951" t="s">
        <v>3379</v>
      </c>
      <c r="T951" t="s">
        <v>3378</v>
      </c>
    </row>
    <row r="952" spans="1:20" x14ac:dyDescent="0.25">
      <c r="A952" t="s">
        <v>638</v>
      </c>
      <c r="B952" t="s">
        <v>639</v>
      </c>
      <c r="C952">
        <v>66</v>
      </c>
      <c r="D952">
        <v>2</v>
      </c>
      <c r="E952" t="s">
        <v>3380</v>
      </c>
      <c r="F952">
        <v>118</v>
      </c>
      <c r="G952">
        <v>18</v>
      </c>
      <c r="H952" t="s">
        <v>641</v>
      </c>
      <c r="I952" t="s">
        <v>3381</v>
      </c>
      <c r="J952" t="s">
        <v>3382</v>
      </c>
      <c r="K952" t="s">
        <v>644</v>
      </c>
      <c r="L952" t="s">
        <v>645</v>
      </c>
      <c r="M952" t="s">
        <v>3383</v>
      </c>
      <c r="N952" t="s">
        <v>644</v>
      </c>
      <c r="O952" t="s">
        <v>647</v>
      </c>
      <c r="P952" t="s">
        <v>5</v>
      </c>
      <c r="Q952" t="s">
        <v>648</v>
      </c>
      <c r="R952" t="s">
        <v>645</v>
      </c>
      <c r="S952" t="s">
        <v>3384</v>
      </c>
      <c r="T952" t="s">
        <v>3383</v>
      </c>
    </row>
    <row r="953" spans="1:20" x14ac:dyDescent="0.25">
      <c r="A953" t="s">
        <v>18</v>
      </c>
      <c r="B953" t="s">
        <v>19</v>
      </c>
      <c r="C953">
        <v>68</v>
      </c>
      <c r="D953">
        <v>1</v>
      </c>
      <c r="E953" t="s">
        <v>3380</v>
      </c>
      <c r="F953">
        <v>118</v>
      </c>
      <c r="G953">
        <v>18</v>
      </c>
      <c r="H953" t="s">
        <v>641</v>
      </c>
      <c r="I953" t="s">
        <v>3381</v>
      </c>
      <c r="J953" t="s">
        <v>3382</v>
      </c>
      <c r="K953" t="s">
        <v>644</v>
      </c>
      <c r="L953" t="s">
        <v>645</v>
      </c>
      <c r="M953" t="s">
        <v>3383</v>
      </c>
      <c r="N953" t="s">
        <v>644</v>
      </c>
      <c r="O953" t="s">
        <v>647</v>
      </c>
      <c r="P953" t="s">
        <v>5</v>
      </c>
      <c r="Q953" t="s">
        <v>648</v>
      </c>
      <c r="R953" t="s">
        <v>645</v>
      </c>
      <c r="S953" t="s">
        <v>3384</v>
      </c>
      <c r="T953" t="s">
        <v>3383</v>
      </c>
    </row>
    <row r="954" spans="1:20" x14ac:dyDescent="0.25">
      <c r="A954" t="s">
        <v>72</v>
      </c>
      <c r="B954" t="s">
        <v>3385</v>
      </c>
      <c r="C954">
        <v>100</v>
      </c>
      <c r="D954">
        <v>10</v>
      </c>
      <c r="E954" t="s">
        <v>3386</v>
      </c>
      <c r="F954">
        <v>850</v>
      </c>
      <c r="G954">
        <v>0</v>
      </c>
      <c r="H954" t="s">
        <v>673</v>
      </c>
      <c r="I954" t="s">
        <v>3387</v>
      </c>
      <c r="J954" t="s">
        <v>3388</v>
      </c>
      <c r="K954" t="s">
        <v>3389</v>
      </c>
      <c r="L954" t="s">
        <v>3390</v>
      </c>
      <c r="M954" t="s">
        <v>3383</v>
      </c>
      <c r="N954" t="s">
        <v>644</v>
      </c>
      <c r="O954" t="s">
        <v>679</v>
      </c>
      <c r="P954" t="s">
        <v>26</v>
      </c>
      <c r="Q954" t="s">
        <v>680</v>
      </c>
      <c r="R954" t="s">
        <v>645</v>
      </c>
      <c r="S954" t="s">
        <v>3391</v>
      </c>
      <c r="T954" t="s">
        <v>3383</v>
      </c>
    </row>
    <row r="955" spans="1:20" x14ac:dyDescent="0.25">
      <c r="A955" t="s">
        <v>22</v>
      </c>
      <c r="B955" t="s">
        <v>27</v>
      </c>
      <c r="C955">
        <v>69.900000000000006</v>
      </c>
      <c r="D955">
        <v>50</v>
      </c>
      <c r="E955" t="s">
        <v>3392</v>
      </c>
      <c r="F955">
        <v>4000</v>
      </c>
      <c r="G955">
        <v>0</v>
      </c>
      <c r="H955" t="s">
        <v>673</v>
      </c>
      <c r="I955" t="s">
        <v>3387</v>
      </c>
      <c r="J955" t="s">
        <v>3388</v>
      </c>
      <c r="K955" t="s">
        <v>3389</v>
      </c>
      <c r="L955" t="s">
        <v>3390</v>
      </c>
      <c r="M955" t="s">
        <v>3383</v>
      </c>
      <c r="N955" t="s">
        <v>644</v>
      </c>
      <c r="O955" t="s">
        <v>679</v>
      </c>
      <c r="P955" t="s">
        <v>26</v>
      </c>
      <c r="Q955" t="s">
        <v>680</v>
      </c>
      <c r="R955" t="s">
        <v>645</v>
      </c>
      <c r="S955" t="s">
        <v>3393</v>
      </c>
      <c r="T955" t="s">
        <v>3383</v>
      </c>
    </row>
    <row r="956" spans="1:20" x14ac:dyDescent="0.25">
      <c r="A956" t="s">
        <v>22</v>
      </c>
      <c r="B956" t="s">
        <v>27</v>
      </c>
      <c r="C956">
        <v>85</v>
      </c>
      <c r="D956">
        <v>20</v>
      </c>
      <c r="E956" t="s">
        <v>3394</v>
      </c>
      <c r="F956">
        <v>3600</v>
      </c>
      <c r="G956">
        <v>0</v>
      </c>
      <c r="H956" t="s">
        <v>641</v>
      </c>
      <c r="I956" t="s">
        <v>3387</v>
      </c>
      <c r="J956" t="s">
        <v>3388</v>
      </c>
      <c r="K956" t="s">
        <v>3389</v>
      </c>
      <c r="L956" t="s">
        <v>3390</v>
      </c>
      <c r="M956" t="s">
        <v>3383</v>
      </c>
      <c r="N956" t="s">
        <v>644</v>
      </c>
      <c r="O956" t="s">
        <v>679</v>
      </c>
      <c r="P956" t="s">
        <v>26</v>
      </c>
      <c r="Q956" t="s">
        <v>680</v>
      </c>
      <c r="R956" t="s">
        <v>645</v>
      </c>
      <c r="S956" t="s">
        <v>3395</v>
      </c>
      <c r="T956" t="s">
        <v>3383</v>
      </c>
    </row>
    <row r="957" spans="1:20" x14ac:dyDescent="0.25">
      <c r="A957" t="s">
        <v>22</v>
      </c>
      <c r="B957" t="s">
        <v>27</v>
      </c>
      <c r="C957">
        <v>69.900000000000006</v>
      </c>
      <c r="D957">
        <v>20</v>
      </c>
      <c r="E957" t="s">
        <v>3394</v>
      </c>
      <c r="F957">
        <v>3600</v>
      </c>
      <c r="G957">
        <v>0</v>
      </c>
      <c r="H957" t="s">
        <v>641</v>
      </c>
      <c r="I957" t="s">
        <v>3387</v>
      </c>
      <c r="J957" t="s">
        <v>3388</v>
      </c>
      <c r="K957" t="s">
        <v>3389</v>
      </c>
      <c r="L957" t="s">
        <v>3390</v>
      </c>
      <c r="M957" t="s">
        <v>3383</v>
      </c>
      <c r="N957" t="s">
        <v>644</v>
      </c>
      <c r="O957" t="s">
        <v>679</v>
      </c>
      <c r="P957" t="s">
        <v>26</v>
      </c>
      <c r="Q957" t="s">
        <v>680</v>
      </c>
      <c r="R957" t="s">
        <v>645</v>
      </c>
      <c r="S957" t="s">
        <v>3395</v>
      </c>
      <c r="T957" t="s">
        <v>3383</v>
      </c>
    </row>
    <row r="958" spans="1:20" x14ac:dyDescent="0.25">
      <c r="A958" t="s">
        <v>638</v>
      </c>
      <c r="B958" t="s">
        <v>639</v>
      </c>
      <c r="C958">
        <v>66</v>
      </c>
      <c r="D958">
        <v>2</v>
      </c>
      <c r="E958" t="s">
        <v>3396</v>
      </c>
      <c r="F958">
        <v>110</v>
      </c>
      <c r="G958">
        <v>10</v>
      </c>
      <c r="H958" t="s">
        <v>641</v>
      </c>
      <c r="I958" t="s">
        <v>3397</v>
      </c>
      <c r="J958" t="s">
        <v>1673</v>
      </c>
      <c r="K958" t="s">
        <v>644</v>
      </c>
      <c r="L958" t="s">
        <v>645</v>
      </c>
      <c r="M958" t="s">
        <v>3398</v>
      </c>
      <c r="N958" t="s">
        <v>644</v>
      </c>
      <c r="O958" t="s">
        <v>647</v>
      </c>
      <c r="P958" t="s">
        <v>5</v>
      </c>
      <c r="Q958" t="s">
        <v>648</v>
      </c>
      <c r="R958" t="s">
        <v>645</v>
      </c>
      <c r="S958" t="s">
        <v>3399</v>
      </c>
      <c r="T958" t="s">
        <v>3398</v>
      </c>
    </row>
    <row r="959" spans="1:20" x14ac:dyDescent="0.25">
      <c r="A959" t="s">
        <v>18</v>
      </c>
      <c r="B959" t="s">
        <v>19</v>
      </c>
      <c r="C959">
        <v>68</v>
      </c>
      <c r="D959">
        <v>1</v>
      </c>
      <c r="E959" t="s">
        <v>3396</v>
      </c>
      <c r="F959">
        <v>110</v>
      </c>
      <c r="G959">
        <v>10</v>
      </c>
      <c r="H959" t="s">
        <v>641</v>
      </c>
      <c r="I959" t="s">
        <v>3397</v>
      </c>
      <c r="J959" t="s">
        <v>1673</v>
      </c>
      <c r="K959" t="s">
        <v>644</v>
      </c>
      <c r="L959" t="s">
        <v>645</v>
      </c>
      <c r="M959" t="s">
        <v>3398</v>
      </c>
      <c r="N959" t="s">
        <v>644</v>
      </c>
      <c r="O959" t="s">
        <v>647</v>
      </c>
      <c r="P959" t="s">
        <v>5</v>
      </c>
      <c r="Q959" t="s">
        <v>648</v>
      </c>
      <c r="R959" t="s">
        <v>645</v>
      </c>
      <c r="S959" t="s">
        <v>3399</v>
      </c>
      <c r="T959" t="s">
        <v>3398</v>
      </c>
    </row>
    <row r="960" spans="1:20" x14ac:dyDescent="0.25">
      <c r="A960" t="s">
        <v>638</v>
      </c>
      <c r="B960" t="s">
        <v>639</v>
      </c>
      <c r="C960">
        <v>66</v>
      </c>
      <c r="D960">
        <v>2</v>
      </c>
      <c r="E960" t="s">
        <v>3400</v>
      </c>
      <c r="F960">
        <v>100</v>
      </c>
      <c r="G960">
        <v>0</v>
      </c>
      <c r="H960" t="s">
        <v>641</v>
      </c>
      <c r="I960" t="s">
        <v>3401</v>
      </c>
      <c r="J960" t="s">
        <v>685</v>
      </c>
      <c r="K960" t="s">
        <v>644</v>
      </c>
      <c r="L960" t="s">
        <v>645</v>
      </c>
      <c r="M960" t="s">
        <v>3398</v>
      </c>
      <c r="N960" t="s">
        <v>644</v>
      </c>
      <c r="O960" t="s">
        <v>647</v>
      </c>
      <c r="P960" t="s">
        <v>5</v>
      </c>
      <c r="Q960" t="s">
        <v>648</v>
      </c>
      <c r="R960" t="s">
        <v>645</v>
      </c>
      <c r="S960" t="s">
        <v>3402</v>
      </c>
      <c r="T960" t="s">
        <v>3398</v>
      </c>
    </row>
    <row r="961" spans="1:20" x14ac:dyDescent="0.25">
      <c r="A961" t="s">
        <v>18</v>
      </c>
      <c r="B961" t="s">
        <v>19</v>
      </c>
      <c r="C961">
        <v>68</v>
      </c>
      <c r="D961">
        <v>1</v>
      </c>
      <c r="E961" t="s">
        <v>3400</v>
      </c>
      <c r="F961">
        <v>100</v>
      </c>
      <c r="G961">
        <v>0</v>
      </c>
      <c r="H961" t="s">
        <v>641</v>
      </c>
      <c r="I961" t="s">
        <v>3401</v>
      </c>
      <c r="J961" t="s">
        <v>685</v>
      </c>
      <c r="K961" t="s">
        <v>644</v>
      </c>
      <c r="L961" t="s">
        <v>645</v>
      </c>
      <c r="M961" t="s">
        <v>3398</v>
      </c>
      <c r="N961" t="s">
        <v>644</v>
      </c>
      <c r="O961" t="s">
        <v>647</v>
      </c>
      <c r="P961" t="s">
        <v>5</v>
      </c>
      <c r="Q961" t="s">
        <v>648</v>
      </c>
      <c r="R961" t="s">
        <v>645</v>
      </c>
      <c r="S961" t="s">
        <v>3402</v>
      </c>
      <c r="T961" t="s">
        <v>3398</v>
      </c>
    </row>
    <row r="962" spans="1:20" x14ac:dyDescent="0.25">
      <c r="A962" t="s">
        <v>147</v>
      </c>
      <c r="B962" t="s">
        <v>148</v>
      </c>
      <c r="C962">
        <v>50</v>
      </c>
      <c r="D962">
        <v>6</v>
      </c>
      <c r="E962" t="s">
        <v>3403</v>
      </c>
      <c r="F962">
        <v>235</v>
      </c>
      <c r="G962">
        <v>35</v>
      </c>
      <c r="H962" t="s">
        <v>641</v>
      </c>
      <c r="I962" t="s">
        <v>3404</v>
      </c>
      <c r="J962" t="s">
        <v>724</v>
      </c>
      <c r="K962" t="s">
        <v>644</v>
      </c>
      <c r="L962" t="s">
        <v>645</v>
      </c>
      <c r="M962" t="s">
        <v>3398</v>
      </c>
      <c r="N962" t="s">
        <v>644</v>
      </c>
      <c r="O962" t="s">
        <v>726</v>
      </c>
      <c r="P962" t="s">
        <v>5</v>
      </c>
      <c r="Q962" t="s">
        <v>648</v>
      </c>
      <c r="R962" t="s">
        <v>645</v>
      </c>
      <c r="S962" t="s">
        <v>3405</v>
      </c>
      <c r="T962" t="s">
        <v>3398</v>
      </c>
    </row>
    <row r="963" spans="1:20" x14ac:dyDescent="0.25">
      <c r="A963" t="s">
        <v>638</v>
      </c>
      <c r="B963" t="s">
        <v>639</v>
      </c>
      <c r="C963">
        <v>33</v>
      </c>
      <c r="D963">
        <v>5</v>
      </c>
      <c r="E963" t="s">
        <v>3406</v>
      </c>
      <c r="F963">
        <v>330</v>
      </c>
      <c r="G963">
        <v>0</v>
      </c>
      <c r="H963" t="s">
        <v>641</v>
      </c>
      <c r="I963" t="s">
        <v>3407</v>
      </c>
      <c r="J963" t="s">
        <v>1292</v>
      </c>
      <c r="K963" t="s">
        <v>644</v>
      </c>
      <c r="L963" t="s">
        <v>645</v>
      </c>
      <c r="M963" t="s">
        <v>3408</v>
      </c>
      <c r="N963" t="s">
        <v>644</v>
      </c>
      <c r="O963" t="s">
        <v>647</v>
      </c>
      <c r="P963" t="s">
        <v>5</v>
      </c>
      <c r="Q963" t="s">
        <v>648</v>
      </c>
      <c r="R963" t="s">
        <v>645</v>
      </c>
      <c r="S963" t="s">
        <v>3409</v>
      </c>
      <c r="T963" t="s">
        <v>3408</v>
      </c>
    </row>
    <row r="964" spans="1:20" x14ac:dyDescent="0.25">
      <c r="A964" t="s">
        <v>18</v>
      </c>
      <c r="B964" t="s">
        <v>19</v>
      </c>
      <c r="C964">
        <v>33</v>
      </c>
      <c r="D964">
        <v>5</v>
      </c>
      <c r="E964" t="s">
        <v>3406</v>
      </c>
      <c r="F964">
        <v>330</v>
      </c>
      <c r="G964">
        <v>0</v>
      </c>
      <c r="H964" t="s">
        <v>641</v>
      </c>
      <c r="I964" t="s">
        <v>3407</v>
      </c>
      <c r="J964" t="s">
        <v>1292</v>
      </c>
      <c r="K964" t="s">
        <v>644</v>
      </c>
      <c r="L964" t="s">
        <v>645</v>
      </c>
      <c r="M964" t="s">
        <v>3408</v>
      </c>
      <c r="N964" t="s">
        <v>644</v>
      </c>
      <c r="O964" t="s">
        <v>647</v>
      </c>
      <c r="P964" t="s">
        <v>5</v>
      </c>
      <c r="Q964" t="s">
        <v>648</v>
      </c>
      <c r="R964" t="s">
        <v>645</v>
      </c>
      <c r="S964" t="s">
        <v>3409</v>
      </c>
      <c r="T964" t="s">
        <v>3408</v>
      </c>
    </row>
    <row r="965" spans="1:20" x14ac:dyDescent="0.25">
      <c r="A965" t="s">
        <v>147</v>
      </c>
      <c r="B965" t="s">
        <v>148</v>
      </c>
      <c r="C965">
        <v>50</v>
      </c>
      <c r="D965">
        <v>6</v>
      </c>
      <c r="E965" t="s">
        <v>3410</v>
      </c>
      <c r="F965">
        <v>200</v>
      </c>
      <c r="G965">
        <v>0</v>
      </c>
      <c r="H965" t="s">
        <v>641</v>
      </c>
      <c r="I965" t="s">
        <v>3411</v>
      </c>
      <c r="J965" t="s">
        <v>1673</v>
      </c>
      <c r="K965" t="s">
        <v>644</v>
      </c>
      <c r="L965" t="s">
        <v>645</v>
      </c>
      <c r="M965" t="s">
        <v>3412</v>
      </c>
      <c r="N965" t="s">
        <v>644</v>
      </c>
      <c r="O965" t="s">
        <v>647</v>
      </c>
      <c r="P965" t="s">
        <v>5</v>
      </c>
      <c r="Q965" t="s">
        <v>648</v>
      </c>
      <c r="R965" t="s">
        <v>645</v>
      </c>
      <c r="S965" t="s">
        <v>3413</v>
      </c>
      <c r="T965" t="s">
        <v>3412</v>
      </c>
    </row>
    <row r="966" spans="1:20" x14ac:dyDescent="0.25">
      <c r="A966" t="s">
        <v>147</v>
      </c>
      <c r="B966" t="s">
        <v>148</v>
      </c>
      <c r="C966">
        <v>50</v>
      </c>
      <c r="D966">
        <v>6</v>
      </c>
      <c r="E966" t="s">
        <v>3414</v>
      </c>
      <c r="F966">
        <v>200</v>
      </c>
      <c r="G966">
        <v>0</v>
      </c>
      <c r="H966" t="s">
        <v>641</v>
      </c>
      <c r="I966" t="s">
        <v>3411</v>
      </c>
      <c r="J966" t="s">
        <v>1673</v>
      </c>
      <c r="K966" t="s">
        <v>644</v>
      </c>
      <c r="L966" t="s">
        <v>645</v>
      </c>
      <c r="M966" t="s">
        <v>3412</v>
      </c>
      <c r="N966" t="s">
        <v>644</v>
      </c>
      <c r="O966" t="s">
        <v>647</v>
      </c>
      <c r="P966" t="s">
        <v>5</v>
      </c>
      <c r="Q966" t="s">
        <v>648</v>
      </c>
      <c r="R966" t="s">
        <v>645</v>
      </c>
      <c r="S966" t="s">
        <v>3415</v>
      </c>
      <c r="T966" t="s">
        <v>3412</v>
      </c>
    </row>
    <row r="967" spans="1:20" x14ac:dyDescent="0.25">
      <c r="A967" t="s">
        <v>147</v>
      </c>
      <c r="B967" t="s">
        <v>148</v>
      </c>
      <c r="C967">
        <v>50</v>
      </c>
      <c r="D967">
        <v>6</v>
      </c>
      <c r="E967" t="s">
        <v>3416</v>
      </c>
      <c r="F967">
        <v>200</v>
      </c>
      <c r="G967">
        <v>0</v>
      </c>
      <c r="H967" t="s">
        <v>641</v>
      </c>
      <c r="I967" t="s">
        <v>3417</v>
      </c>
      <c r="J967" t="s">
        <v>724</v>
      </c>
      <c r="K967" t="s">
        <v>644</v>
      </c>
      <c r="L967" t="s">
        <v>645</v>
      </c>
      <c r="M967" t="s">
        <v>3412</v>
      </c>
      <c r="N967" t="s">
        <v>644</v>
      </c>
      <c r="O967" t="s">
        <v>726</v>
      </c>
      <c r="P967" t="s">
        <v>5</v>
      </c>
      <c r="Q967" t="s">
        <v>648</v>
      </c>
      <c r="R967" t="s">
        <v>645</v>
      </c>
      <c r="S967" t="s">
        <v>3418</v>
      </c>
      <c r="T967" t="s">
        <v>3412</v>
      </c>
    </row>
    <row r="968" spans="1:20" x14ac:dyDescent="0.25">
      <c r="A968" t="s">
        <v>147</v>
      </c>
      <c r="B968" t="s">
        <v>148</v>
      </c>
      <c r="C968">
        <v>50</v>
      </c>
      <c r="D968">
        <v>6</v>
      </c>
      <c r="E968" t="s">
        <v>3419</v>
      </c>
      <c r="F968">
        <v>274.60000000000002</v>
      </c>
      <c r="G968">
        <v>26</v>
      </c>
      <c r="H968" t="s">
        <v>673</v>
      </c>
      <c r="I968" t="s">
        <v>3420</v>
      </c>
      <c r="J968" t="s">
        <v>3421</v>
      </c>
      <c r="K968" t="s">
        <v>3422</v>
      </c>
      <c r="L968" t="s">
        <v>3423</v>
      </c>
      <c r="M968" t="s">
        <v>3412</v>
      </c>
      <c r="N968" t="s">
        <v>644</v>
      </c>
      <c r="O968" t="s">
        <v>811</v>
      </c>
      <c r="P968" t="s">
        <v>23</v>
      </c>
      <c r="Q968" t="s">
        <v>812</v>
      </c>
      <c r="R968" t="s">
        <v>645</v>
      </c>
      <c r="S968" t="s">
        <v>3424</v>
      </c>
      <c r="T968" t="s">
        <v>3425</v>
      </c>
    </row>
    <row r="969" spans="1:20" x14ac:dyDescent="0.25">
      <c r="A969" t="s">
        <v>147</v>
      </c>
      <c r="B969" t="s">
        <v>148</v>
      </c>
      <c r="C969">
        <v>33.333333333333336</v>
      </c>
      <c r="D969">
        <v>3</v>
      </c>
      <c r="E969" t="s">
        <v>3426</v>
      </c>
      <c r="F969">
        <v>100</v>
      </c>
      <c r="G969">
        <v>0</v>
      </c>
      <c r="H969" t="s">
        <v>641</v>
      </c>
      <c r="I969" t="s">
        <v>3427</v>
      </c>
      <c r="J969" t="s">
        <v>694</v>
      </c>
      <c r="K969" t="s">
        <v>644</v>
      </c>
      <c r="L969" t="s">
        <v>645</v>
      </c>
      <c r="M969" t="s">
        <v>3425</v>
      </c>
      <c r="N969" t="s">
        <v>644</v>
      </c>
      <c r="O969" t="s">
        <v>726</v>
      </c>
      <c r="P969" t="s">
        <v>5</v>
      </c>
      <c r="Q969" t="s">
        <v>648</v>
      </c>
      <c r="R969" t="s">
        <v>645</v>
      </c>
      <c r="S969" t="s">
        <v>3428</v>
      </c>
      <c r="T969" t="s">
        <v>3425</v>
      </c>
    </row>
    <row r="970" spans="1:20" x14ac:dyDescent="0.25">
      <c r="A970" t="s">
        <v>147</v>
      </c>
      <c r="B970" t="s">
        <v>148</v>
      </c>
      <c r="C970">
        <v>33.333333333333336</v>
      </c>
      <c r="D970">
        <v>3</v>
      </c>
      <c r="E970" t="s">
        <v>3429</v>
      </c>
      <c r="F970">
        <v>100</v>
      </c>
      <c r="G970">
        <v>0</v>
      </c>
      <c r="H970" t="s">
        <v>641</v>
      </c>
      <c r="I970" t="s">
        <v>3430</v>
      </c>
      <c r="J970" t="s">
        <v>981</v>
      </c>
      <c r="K970" t="s">
        <v>644</v>
      </c>
      <c r="L970" t="s">
        <v>645</v>
      </c>
      <c r="M970" t="s">
        <v>3431</v>
      </c>
      <c r="N970" t="s">
        <v>644</v>
      </c>
      <c r="O970" t="s">
        <v>647</v>
      </c>
      <c r="P970" t="s">
        <v>5</v>
      </c>
      <c r="Q970" t="s">
        <v>648</v>
      </c>
      <c r="R970" t="s">
        <v>645</v>
      </c>
      <c r="S970" t="s">
        <v>3432</v>
      </c>
      <c r="T970" t="s">
        <v>3425</v>
      </c>
    </row>
    <row r="971" spans="1:20" x14ac:dyDescent="0.25">
      <c r="A971" t="s">
        <v>638</v>
      </c>
      <c r="B971" t="s">
        <v>639</v>
      </c>
      <c r="C971">
        <v>66</v>
      </c>
      <c r="D971">
        <v>2</v>
      </c>
      <c r="E971" t="s">
        <v>3433</v>
      </c>
      <c r="F971">
        <v>100</v>
      </c>
      <c r="G971">
        <v>0</v>
      </c>
      <c r="H971" t="s">
        <v>641</v>
      </c>
      <c r="I971" t="s">
        <v>3434</v>
      </c>
      <c r="J971" t="s">
        <v>694</v>
      </c>
      <c r="K971" t="s">
        <v>644</v>
      </c>
      <c r="L971" t="s">
        <v>645</v>
      </c>
      <c r="M971" t="s">
        <v>3431</v>
      </c>
      <c r="N971" t="s">
        <v>644</v>
      </c>
      <c r="O971" t="s">
        <v>647</v>
      </c>
      <c r="P971" t="s">
        <v>5</v>
      </c>
      <c r="Q971" t="s">
        <v>648</v>
      </c>
      <c r="R971" t="s">
        <v>3435</v>
      </c>
      <c r="S971" t="s">
        <v>3436</v>
      </c>
      <c r="T971" t="s">
        <v>3431</v>
      </c>
    </row>
    <row r="972" spans="1:20" x14ac:dyDescent="0.25">
      <c r="A972" t="s">
        <v>18</v>
      </c>
      <c r="B972" t="s">
        <v>19</v>
      </c>
      <c r="C972">
        <v>68</v>
      </c>
      <c r="D972">
        <v>1</v>
      </c>
      <c r="E972" t="s">
        <v>3433</v>
      </c>
      <c r="F972">
        <v>100</v>
      </c>
      <c r="G972">
        <v>0</v>
      </c>
      <c r="H972" t="s">
        <v>641</v>
      </c>
      <c r="I972" t="s">
        <v>3434</v>
      </c>
      <c r="J972" t="s">
        <v>694</v>
      </c>
      <c r="K972" t="s">
        <v>644</v>
      </c>
      <c r="L972" t="s">
        <v>645</v>
      </c>
      <c r="M972" t="s">
        <v>3431</v>
      </c>
      <c r="N972" t="s">
        <v>644</v>
      </c>
      <c r="O972" t="s">
        <v>647</v>
      </c>
      <c r="P972" t="s">
        <v>5</v>
      </c>
      <c r="Q972" t="s">
        <v>648</v>
      </c>
      <c r="R972" t="s">
        <v>3435</v>
      </c>
      <c r="S972" t="s">
        <v>3436</v>
      </c>
      <c r="T972" t="s">
        <v>3431</v>
      </c>
    </row>
    <row r="973" spans="1:20" x14ac:dyDescent="0.25">
      <c r="A973" t="s">
        <v>147</v>
      </c>
      <c r="B973" t="s">
        <v>148</v>
      </c>
      <c r="C973">
        <v>50</v>
      </c>
      <c r="D973">
        <v>6</v>
      </c>
      <c r="E973" t="s">
        <v>3437</v>
      </c>
      <c r="F973">
        <v>200</v>
      </c>
      <c r="G973">
        <v>0</v>
      </c>
      <c r="H973" t="s">
        <v>641</v>
      </c>
      <c r="I973" t="s">
        <v>3438</v>
      </c>
      <c r="J973" t="s">
        <v>796</v>
      </c>
      <c r="K973" t="s">
        <v>644</v>
      </c>
      <c r="L973" t="s">
        <v>645</v>
      </c>
      <c r="M973" t="s">
        <v>3431</v>
      </c>
      <c r="N973" t="s">
        <v>644</v>
      </c>
      <c r="O973" t="s">
        <v>647</v>
      </c>
      <c r="P973" t="s">
        <v>5</v>
      </c>
      <c r="Q973" t="s">
        <v>648</v>
      </c>
      <c r="R973" t="s">
        <v>645</v>
      </c>
      <c r="S973" t="s">
        <v>3439</v>
      </c>
      <c r="T973" t="s">
        <v>3431</v>
      </c>
    </row>
    <row r="974" spans="1:20" x14ac:dyDescent="0.25">
      <c r="A974" t="s">
        <v>147</v>
      </c>
      <c r="B974" t="s">
        <v>148</v>
      </c>
      <c r="C974">
        <v>33.333333333333336</v>
      </c>
      <c r="D974">
        <v>3</v>
      </c>
      <c r="E974" t="s">
        <v>3440</v>
      </c>
      <c r="F974">
        <v>100</v>
      </c>
      <c r="G974">
        <v>0</v>
      </c>
      <c r="H974" t="s">
        <v>641</v>
      </c>
      <c r="I974" t="s">
        <v>3441</v>
      </c>
      <c r="J974" t="s">
        <v>1441</v>
      </c>
      <c r="K974" t="s">
        <v>644</v>
      </c>
      <c r="L974" t="s">
        <v>645</v>
      </c>
      <c r="M974" t="s">
        <v>3442</v>
      </c>
      <c r="N974" t="s">
        <v>644</v>
      </c>
      <c r="O974" t="s">
        <v>647</v>
      </c>
      <c r="P974" t="s">
        <v>5</v>
      </c>
      <c r="Q974" t="s">
        <v>648</v>
      </c>
      <c r="R974" t="s">
        <v>645</v>
      </c>
      <c r="S974" t="s">
        <v>3443</v>
      </c>
      <c r="T974" t="s">
        <v>3442</v>
      </c>
    </row>
    <row r="975" spans="1:20" x14ac:dyDescent="0.25">
      <c r="A975" t="s">
        <v>147</v>
      </c>
      <c r="B975" t="s">
        <v>148</v>
      </c>
      <c r="C975">
        <v>40</v>
      </c>
      <c r="D975">
        <v>10</v>
      </c>
      <c r="E975" t="s">
        <v>3444</v>
      </c>
      <c r="F975">
        <v>330</v>
      </c>
      <c r="G975">
        <v>0</v>
      </c>
      <c r="H975" t="s">
        <v>641</v>
      </c>
      <c r="I975" t="s">
        <v>3445</v>
      </c>
      <c r="J975" t="s">
        <v>1441</v>
      </c>
      <c r="K975" t="s">
        <v>644</v>
      </c>
      <c r="L975" t="s">
        <v>645</v>
      </c>
      <c r="M975" t="s">
        <v>3442</v>
      </c>
      <c r="N975" t="s">
        <v>644</v>
      </c>
      <c r="O975" t="s">
        <v>647</v>
      </c>
      <c r="P975" t="s">
        <v>5</v>
      </c>
      <c r="Q975" t="s">
        <v>648</v>
      </c>
      <c r="R975" t="s">
        <v>645</v>
      </c>
      <c r="S975" t="s">
        <v>3446</v>
      </c>
      <c r="T975" t="s">
        <v>3442</v>
      </c>
    </row>
    <row r="976" spans="1:20" x14ac:dyDescent="0.25">
      <c r="A976" t="s">
        <v>147</v>
      </c>
      <c r="B976" t="s">
        <v>148</v>
      </c>
      <c r="C976">
        <v>50</v>
      </c>
      <c r="D976">
        <v>6</v>
      </c>
      <c r="E976" t="s">
        <v>3447</v>
      </c>
      <c r="F976">
        <v>200</v>
      </c>
      <c r="G976">
        <v>0</v>
      </c>
      <c r="H976" t="s">
        <v>641</v>
      </c>
      <c r="I976" t="s">
        <v>3448</v>
      </c>
      <c r="J976" t="s">
        <v>847</v>
      </c>
      <c r="K976" t="s">
        <v>644</v>
      </c>
      <c r="L976" t="s">
        <v>645</v>
      </c>
      <c r="M976" t="s">
        <v>3442</v>
      </c>
      <c r="N976" t="s">
        <v>644</v>
      </c>
      <c r="O976" t="s">
        <v>647</v>
      </c>
      <c r="P976" t="s">
        <v>5</v>
      </c>
      <c r="Q976" t="s">
        <v>648</v>
      </c>
      <c r="R976" t="s">
        <v>645</v>
      </c>
      <c r="S976" t="s">
        <v>3449</v>
      </c>
      <c r="T976" t="s">
        <v>3442</v>
      </c>
    </row>
    <row r="977" spans="1:20" x14ac:dyDescent="0.25">
      <c r="A977" t="s">
        <v>147</v>
      </c>
      <c r="B977" t="s">
        <v>148</v>
      </c>
      <c r="C977">
        <v>33.333333333333336</v>
      </c>
      <c r="D977">
        <v>3</v>
      </c>
      <c r="E977" t="s">
        <v>3450</v>
      </c>
      <c r="F977">
        <v>100</v>
      </c>
      <c r="G977">
        <v>0</v>
      </c>
      <c r="H977" t="s">
        <v>641</v>
      </c>
      <c r="I977" t="s">
        <v>3451</v>
      </c>
      <c r="J977" t="s">
        <v>935</v>
      </c>
      <c r="K977" t="s">
        <v>644</v>
      </c>
      <c r="L977" t="s">
        <v>645</v>
      </c>
      <c r="M977" t="s">
        <v>3452</v>
      </c>
      <c r="N977" t="s">
        <v>644</v>
      </c>
      <c r="O977" t="s">
        <v>647</v>
      </c>
      <c r="P977" t="s">
        <v>5</v>
      </c>
      <c r="Q977" t="s">
        <v>648</v>
      </c>
      <c r="R977" t="s">
        <v>645</v>
      </c>
      <c r="S977" t="s">
        <v>3453</v>
      </c>
      <c r="T977" t="s">
        <v>3442</v>
      </c>
    </row>
    <row r="978" spans="1:20" x14ac:dyDescent="0.25">
      <c r="A978" t="s">
        <v>638</v>
      </c>
      <c r="B978" t="s">
        <v>3454</v>
      </c>
      <c r="C978">
        <v>66</v>
      </c>
      <c r="D978">
        <v>2</v>
      </c>
      <c r="E978" t="s">
        <v>3455</v>
      </c>
      <c r="F978">
        <v>101</v>
      </c>
      <c r="G978">
        <v>1</v>
      </c>
      <c r="H978" t="s">
        <v>641</v>
      </c>
      <c r="I978" t="s">
        <v>3456</v>
      </c>
      <c r="J978" t="s">
        <v>745</v>
      </c>
      <c r="K978" t="s">
        <v>644</v>
      </c>
      <c r="L978" t="s">
        <v>645</v>
      </c>
      <c r="M978" t="s">
        <v>3452</v>
      </c>
      <c r="N978" t="s">
        <v>644</v>
      </c>
      <c r="O978" t="s">
        <v>647</v>
      </c>
      <c r="P978" t="s">
        <v>5</v>
      </c>
      <c r="Q978" t="s">
        <v>648</v>
      </c>
      <c r="R978" t="s">
        <v>645</v>
      </c>
      <c r="S978" t="s">
        <v>3457</v>
      </c>
      <c r="T978" t="s">
        <v>3452</v>
      </c>
    </row>
    <row r="979" spans="1:20" x14ac:dyDescent="0.25">
      <c r="A979" t="s">
        <v>18</v>
      </c>
      <c r="B979" t="s">
        <v>19</v>
      </c>
      <c r="C979">
        <v>68</v>
      </c>
      <c r="D979">
        <v>1</v>
      </c>
      <c r="E979" t="s">
        <v>3455</v>
      </c>
      <c r="F979">
        <v>101</v>
      </c>
      <c r="G979">
        <v>1</v>
      </c>
      <c r="H979" t="s">
        <v>641</v>
      </c>
      <c r="I979" t="s">
        <v>3456</v>
      </c>
      <c r="J979" t="s">
        <v>745</v>
      </c>
      <c r="K979" t="s">
        <v>644</v>
      </c>
      <c r="L979" t="s">
        <v>645</v>
      </c>
      <c r="M979" t="s">
        <v>3452</v>
      </c>
      <c r="N979" t="s">
        <v>644</v>
      </c>
      <c r="O979" t="s">
        <v>647</v>
      </c>
      <c r="P979" t="s">
        <v>5</v>
      </c>
      <c r="Q979" t="s">
        <v>648</v>
      </c>
      <c r="R979" t="s">
        <v>645</v>
      </c>
      <c r="S979" t="s">
        <v>3457</v>
      </c>
      <c r="T979" t="s">
        <v>3452</v>
      </c>
    </row>
    <row r="980" spans="1:20" x14ac:dyDescent="0.25">
      <c r="A980" t="s">
        <v>638</v>
      </c>
      <c r="B980" t="s">
        <v>3454</v>
      </c>
      <c r="C980">
        <v>66</v>
      </c>
      <c r="D980">
        <v>2</v>
      </c>
      <c r="E980" t="s">
        <v>3458</v>
      </c>
      <c r="F980">
        <v>100</v>
      </c>
      <c r="G980">
        <v>0</v>
      </c>
      <c r="H980" t="s">
        <v>641</v>
      </c>
      <c r="I980" t="s">
        <v>3459</v>
      </c>
      <c r="J980" t="s">
        <v>724</v>
      </c>
      <c r="K980" t="s">
        <v>644</v>
      </c>
      <c r="L980" t="s">
        <v>645</v>
      </c>
      <c r="M980" t="s">
        <v>3452</v>
      </c>
      <c r="N980" t="s">
        <v>644</v>
      </c>
      <c r="O980" t="s">
        <v>647</v>
      </c>
      <c r="P980" t="s">
        <v>5</v>
      </c>
      <c r="Q980" t="s">
        <v>648</v>
      </c>
      <c r="R980" t="s">
        <v>645</v>
      </c>
      <c r="S980" t="s">
        <v>3460</v>
      </c>
      <c r="T980" t="s">
        <v>3452</v>
      </c>
    </row>
    <row r="981" spans="1:20" x14ac:dyDescent="0.25">
      <c r="A981" t="s">
        <v>18</v>
      </c>
      <c r="B981" t="s">
        <v>19</v>
      </c>
      <c r="C981">
        <v>68</v>
      </c>
      <c r="D981">
        <v>1</v>
      </c>
      <c r="E981" t="s">
        <v>3458</v>
      </c>
      <c r="F981">
        <v>100</v>
      </c>
      <c r="G981">
        <v>0</v>
      </c>
      <c r="H981" t="s">
        <v>641</v>
      </c>
      <c r="I981" t="s">
        <v>3459</v>
      </c>
      <c r="J981" t="s">
        <v>724</v>
      </c>
      <c r="K981" t="s">
        <v>644</v>
      </c>
      <c r="L981" t="s">
        <v>645</v>
      </c>
      <c r="M981" t="s">
        <v>3452</v>
      </c>
      <c r="N981" t="s">
        <v>644</v>
      </c>
      <c r="O981" t="s">
        <v>647</v>
      </c>
      <c r="P981" t="s">
        <v>5</v>
      </c>
      <c r="Q981" t="s">
        <v>648</v>
      </c>
      <c r="R981" t="s">
        <v>645</v>
      </c>
      <c r="S981" t="s">
        <v>3460</v>
      </c>
      <c r="T981" t="s">
        <v>3452</v>
      </c>
    </row>
    <row r="982" spans="1:20" x14ac:dyDescent="0.25">
      <c r="A982" t="s">
        <v>638</v>
      </c>
      <c r="B982" t="s">
        <v>3454</v>
      </c>
      <c r="C982">
        <v>33</v>
      </c>
      <c r="D982">
        <v>5</v>
      </c>
      <c r="E982" t="s">
        <v>3461</v>
      </c>
      <c r="F982">
        <v>395</v>
      </c>
      <c r="G982">
        <v>0</v>
      </c>
      <c r="H982" t="s">
        <v>641</v>
      </c>
      <c r="I982" t="s">
        <v>3462</v>
      </c>
      <c r="J982" t="s">
        <v>736</v>
      </c>
      <c r="K982" t="s">
        <v>644</v>
      </c>
      <c r="L982" t="s">
        <v>645</v>
      </c>
      <c r="M982" t="s">
        <v>3463</v>
      </c>
      <c r="N982" t="s">
        <v>644</v>
      </c>
      <c r="O982" t="s">
        <v>668</v>
      </c>
      <c r="P982" t="s">
        <v>5</v>
      </c>
      <c r="Q982" t="s">
        <v>669</v>
      </c>
      <c r="R982" t="s">
        <v>645</v>
      </c>
      <c r="S982" t="s">
        <v>3464</v>
      </c>
      <c r="T982" t="s">
        <v>3463</v>
      </c>
    </row>
    <row r="983" spans="1:20" x14ac:dyDescent="0.25">
      <c r="A983" t="s">
        <v>18</v>
      </c>
      <c r="B983" t="s">
        <v>19</v>
      </c>
      <c r="C983">
        <v>33</v>
      </c>
      <c r="D983">
        <v>5</v>
      </c>
      <c r="E983" t="s">
        <v>3461</v>
      </c>
      <c r="F983">
        <v>395</v>
      </c>
      <c r="G983">
        <v>0</v>
      </c>
      <c r="H983" t="s">
        <v>641</v>
      </c>
      <c r="I983" t="s">
        <v>3462</v>
      </c>
      <c r="J983" t="s">
        <v>736</v>
      </c>
      <c r="K983" t="s">
        <v>644</v>
      </c>
      <c r="L983" t="s">
        <v>645</v>
      </c>
      <c r="M983" t="s">
        <v>3463</v>
      </c>
      <c r="N983" t="s">
        <v>644</v>
      </c>
      <c r="O983" t="s">
        <v>668</v>
      </c>
      <c r="P983" t="s">
        <v>5</v>
      </c>
      <c r="Q983" t="s">
        <v>669</v>
      </c>
      <c r="R983" t="s">
        <v>645</v>
      </c>
      <c r="S983" t="s">
        <v>3464</v>
      </c>
      <c r="T983" t="s">
        <v>3463</v>
      </c>
    </row>
    <row r="984" spans="1:20" x14ac:dyDescent="0.25">
      <c r="A984" t="s">
        <v>638</v>
      </c>
      <c r="B984" t="s">
        <v>3454</v>
      </c>
      <c r="C984">
        <v>66</v>
      </c>
      <c r="D984">
        <v>4</v>
      </c>
      <c r="E984" t="s">
        <v>3465</v>
      </c>
      <c r="F984">
        <v>200</v>
      </c>
      <c r="G984">
        <v>0</v>
      </c>
      <c r="H984" t="s">
        <v>641</v>
      </c>
      <c r="I984" t="s">
        <v>3466</v>
      </c>
      <c r="J984" t="s">
        <v>745</v>
      </c>
      <c r="K984" t="s">
        <v>644</v>
      </c>
      <c r="L984" t="s">
        <v>645</v>
      </c>
      <c r="M984" t="s">
        <v>3467</v>
      </c>
      <c r="N984" t="s">
        <v>644</v>
      </c>
      <c r="O984" t="s">
        <v>647</v>
      </c>
      <c r="P984" t="s">
        <v>5</v>
      </c>
      <c r="Q984" t="s">
        <v>648</v>
      </c>
      <c r="R984" t="s">
        <v>645</v>
      </c>
      <c r="S984" t="s">
        <v>3468</v>
      </c>
      <c r="T984" t="s">
        <v>3467</v>
      </c>
    </row>
    <row r="985" spans="1:20" x14ac:dyDescent="0.25">
      <c r="A985" t="s">
        <v>18</v>
      </c>
      <c r="B985" t="s">
        <v>19</v>
      </c>
      <c r="C985">
        <v>68</v>
      </c>
      <c r="D985">
        <v>2</v>
      </c>
      <c r="E985" t="s">
        <v>3465</v>
      </c>
      <c r="F985">
        <v>200</v>
      </c>
      <c r="G985">
        <v>0</v>
      </c>
      <c r="H985" t="s">
        <v>641</v>
      </c>
      <c r="I985" t="s">
        <v>3466</v>
      </c>
      <c r="J985" t="s">
        <v>745</v>
      </c>
      <c r="K985" t="s">
        <v>644</v>
      </c>
      <c r="L985" t="s">
        <v>645</v>
      </c>
      <c r="M985" t="s">
        <v>3467</v>
      </c>
      <c r="N985" t="s">
        <v>644</v>
      </c>
      <c r="O985" t="s">
        <v>647</v>
      </c>
      <c r="P985" t="s">
        <v>5</v>
      </c>
      <c r="Q985" t="s">
        <v>648</v>
      </c>
      <c r="R985" t="s">
        <v>645</v>
      </c>
      <c r="S985" t="s">
        <v>3468</v>
      </c>
      <c r="T985" t="s">
        <v>3467</v>
      </c>
    </row>
    <row r="986" spans="1:20" x14ac:dyDescent="0.25">
      <c r="A986" t="s">
        <v>147</v>
      </c>
      <c r="B986" t="s">
        <v>148</v>
      </c>
      <c r="C986">
        <v>50</v>
      </c>
      <c r="D986">
        <v>6</v>
      </c>
      <c r="E986" t="s">
        <v>3469</v>
      </c>
      <c r="F986">
        <v>200</v>
      </c>
      <c r="G986">
        <v>0</v>
      </c>
      <c r="H986" t="s">
        <v>641</v>
      </c>
      <c r="I986" t="s">
        <v>3470</v>
      </c>
      <c r="J986" t="s">
        <v>1067</v>
      </c>
      <c r="K986" t="s">
        <v>644</v>
      </c>
      <c r="L986" t="s">
        <v>645</v>
      </c>
      <c r="M986" t="s">
        <v>3467</v>
      </c>
      <c r="N986" t="s">
        <v>644</v>
      </c>
      <c r="O986" t="s">
        <v>647</v>
      </c>
      <c r="P986" t="s">
        <v>5</v>
      </c>
      <c r="Q986" t="s">
        <v>648</v>
      </c>
      <c r="R986" t="s">
        <v>645</v>
      </c>
      <c r="S986" t="s">
        <v>3471</v>
      </c>
      <c r="T986" t="s">
        <v>3467</v>
      </c>
    </row>
    <row r="987" spans="1:20" x14ac:dyDescent="0.25">
      <c r="A987" t="s">
        <v>147</v>
      </c>
      <c r="B987" t="s">
        <v>148</v>
      </c>
      <c r="C987">
        <v>50</v>
      </c>
      <c r="D987">
        <v>6</v>
      </c>
      <c r="E987" t="s">
        <v>3472</v>
      </c>
      <c r="F987">
        <v>200</v>
      </c>
      <c r="G987">
        <v>0</v>
      </c>
      <c r="H987" t="s">
        <v>641</v>
      </c>
      <c r="I987" t="s">
        <v>3473</v>
      </c>
      <c r="J987" t="s">
        <v>1414</v>
      </c>
      <c r="K987" t="s">
        <v>644</v>
      </c>
      <c r="L987" t="s">
        <v>645</v>
      </c>
      <c r="M987" t="s">
        <v>3474</v>
      </c>
      <c r="N987" t="s">
        <v>644</v>
      </c>
      <c r="O987" t="s">
        <v>647</v>
      </c>
      <c r="P987" t="s">
        <v>5</v>
      </c>
      <c r="Q987" t="s">
        <v>648</v>
      </c>
      <c r="R987" t="s">
        <v>645</v>
      </c>
      <c r="S987" t="s">
        <v>3475</v>
      </c>
      <c r="T987" t="s">
        <v>3476</v>
      </c>
    </row>
    <row r="988" spans="1:20" x14ac:dyDescent="0.25">
      <c r="A988" t="s">
        <v>147</v>
      </c>
      <c r="B988" t="s">
        <v>148</v>
      </c>
      <c r="C988">
        <v>40</v>
      </c>
      <c r="D988">
        <v>10</v>
      </c>
      <c r="E988" t="s">
        <v>3477</v>
      </c>
      <c r="F988">
        <v>330</v>
      </c>
      <c r="G988">
        <v>0</v>
      </c>
      <c r="H988" t="s">
        <v>641</v>
      </c>
      <c r="I988" t="s">
        <v>3478</v>
      </c>
      <c r="J988" t="s">
        <v>724</v>
      </c>
      <c r="K988" t="s">
        <v>644</v>
      </c>
      <c r="L988" t="s">
        <v>645</v>
      </c>
      <c r="M988" t="s">
        <v>3476</v>
      </c>
      <c r="N988" t="s">
        <v>644</v>
      </c>
      <c r="O988" t="s">
        <v>732</v>
      </c>
      <c r="P988" t="s">
        <v>5</v>
      </c>
      <c r="Q988" t="s">
        <v>669</v>
      </c>
      <c r="R988" t="s">
        <v>645</v>
      </c>
      <c r="S988" t="s">
        <v>3479</v>
      </c>
      <c r="T988" t="s">
        <v>3474</v>
      </c>
    </row>
    <row r="989" spans="1:20" x14ac:dyDescent="0.25">
      <c r="A989" t="s">
        <v>147</v>
      </c>
      <c r="B989" t="s">
        <v>148</v>
      </c>
      <c r="C989">
        <v>50</v>
      </c>
      <c r="D989">
        <v>12</v>
      </c>
      <c r="E989" t="s">
        <v>3480</v>
      </c>
      <c r="F989">
        <v>400</v>
      </c>
      <c r="G989">
        <v>0</v>
      </c>
      <c r="H989" t="s">
        <v>641</v>
      </c>
      <c r="I989" t="s">
        <v>3473</v>
      </c>
      <c r="J989" t="s">
        <v>1414</v>
      </c>
      <c r="K989" t="s">
        <v>644</v>
      </c>
      <c r="L989" t="s">
        <v>645</v>
      </c>
      <c r="M989" t="s">
        <v>3481</v>
      </c>
      <c r="N989" t="s">
        <v>644</v>
      </c>
      <c r="O989" t="s">
        <v>647</v>
      </c>
      <c r="P989" t="s">
        <v>5</v>
      </c>
      <c r="Q989" t="s">
        <v>648</v>
      </c>
      <c r="R989" t="s">
        <v>645</v>
      </c>
      <c r="S989" t="s">
        <v>3482</v>
      </c>
      <c r="T989" t="s">
        <v>3474</v>
      </c>
    </row>
    <row r="990" spans="1:20" x14ac:dyDescent="0.25">
      <c r="A990" t="s">
        <v>101</v>
      </c>
      <c r="B990" t="s">
        <v>74</v>
      </c>
      <c r="C990">
        <v>120</v>
      </c>
      <c r="D990">
        <v>1</v>
      </c>
      <c r="E990" t="s">
        <v>3483</v>
      </c>
      <c r="F990">
        <v>99</v>
      </c>
      <c r="G990">
        <v>0</v>
      </c>
      <c r="H990" t="s">
        <v>641</v>
      </c>
      <c r="I990" t="s">
        <v>3484</v>
      </c>
      <c r="J990" t="s">
        <v>661</v>
      </c>
      <c r="K990" t="s">
        <v>644</v>
      </c>
      <c r="L990" t="s">
        <v>645</v>
      </c>
      <c r="M990" t="s">
        <v>3485</v>
      </c>
      <c r="N990" t="s">
        <v>644</v>
      </c>
      <c r="O990" t="s">
        <v>647</v>
      </c>
      <c r="P990" t="s">
        <v>5</v>
      </c>
      <c r="Q990" t="s">
        <v>648</v>
      </c>
      <c r="R990" t="s">
        <v>645</v>
      </c>
      <c r="S990" t="s">
        <v>3486</v>
      </c>
      <c r="T990" t="s">
        <v>3485</v>
      </c>
    </row>
    <row r="991" spans="1:20" x14ac:dyDescent="0.25">
      <c r="A991" t="s">
        <v>638</v>
      </c>
      <c r="B991" t="s">
        <v>3454</v>
      </c>
      <c r="C991">
        <v>33</v>
      </c>
      <c r="D991">
        <v>5</v>
      </c>
      <c r="E991" t="s">
        <v>3487</v>
      </c>
      <c r="F991">
        <v>330</v>
      </c>
      <c r="G991">
        <v>0</v>
      </c>
      <c r="H991" t="s">
        <v>641</v>
      </c>
      <c r="I991" t="s">
        <v>3488</v>
      </c>
      <c r="J991" t="s">
        <v>2083</v>
      </c>
      <c r="K991" t="s">
        <v>644</v>
      </c>
      <c r="L991" t="s">
        <v>645</v>
      </c>
      <c r="M991" t="s">
        <v>3489</v>
      </c>
      <c r="N991" t="s">
        <v>644</v>
      </c>
      <c r="O991" t="s">
        <v>647</v>
      </c>
      <c r="P991" t="s">
        <v>5</v>
      </c>
      <c r="Q991" t="s">
        <v>648</v>
      </c>
      <c r="R991" t="s">
        <v>645</v>
      </c>
      <c r="S991" t="s">
        <v>3490</v>
      </c>
      <c r="T991" t="s">
        <v>3489</v>
      </c>
    </row>
    <row r="992" spans="1:20" x14ac:dyDescent="0.25">
      <c r="A992" t="s">
        <v>18</v>
      </c>
      <c r="B992" t="s">
        <v>19</v>
      </c>
      <c r="C992">
        <v>33</v>
      </c>
      <c r="D992">
        <v>5</v>
      </c>
      <c r="E992" t="s">
        <v>3487</v>
      </c>
      <c r="F992">
        <v>330</v>
      </c>
      <c r="G992">
        <v>0</v>
      </c>
      <c r="H992" t="s">
        <v>641</v>
      </c>
      <c r="I992" t="s">
        <v>3488</v>
      </c>
      <c r="J992" t="s">
        <v>2083</v>
      </c>
      <c r="K992" t="s">
        <v>644</v>
      </c>
      <c r="L992" t="s">
        <v>645</v>
      </c>
      <c r="M992" t="s">
        <v>3489</v>
      </c>
      <c r="N992" t="s">
        <v>644</v>
      </c>
      <c r="O992" t="s">
        <v>647</v>
      </c>
      <c r="P992" t="s">
        <v>5</v>
      </c>
      <c r="Q992" t="s">
        <v>648</v>
      </c>
      <c r="R992" t="s">
        <v>645</v>
      </c>
      <c r="S992" t="s">
        <v>3490</v>
      </c>
      <c r="T992" t="s">
        <v>3489</v>
      </c>
    </row>
    <row r="993" spans="1:20" x14ac:dyDescent="0.25">
      <c r="A993" t="s">
        <v>147</v>
      </c>
      <c r="B993" t="s">
        <v>148</v>
      </c>
      <c r="C993">
        <v>50</v>
      </c>
      <c r="D993">
        <v>6</v>
      </c>
      <c r="E993" t="s">
        <v>3491</v>
      </c>
      <c r="F993">
        <v>208</v>
      </c>
      <c r="G993">
        <v>8</v>
      </c>
      <c r="H993" t="s">
        <v>641</v>
      </c>
      <c r="I993" t="s">
        <v>3492</v>
      </c>
      <c r="J993" t="s">
        <v>3382</v>
      </c>
      <c r="K993" t="s">
        <v>644</v>
      </c>
      <c r="L993" t="s">
        <v>645</v>
      </c>
      <c r="M993" t="s">
        <v>3489</v>
      </c>
      <c r="N993" t="s">
        <v>644</v>
      </c>
      <c r="O993" t="s">
        <v>647</v>
      </c>
      <c r="P993" t="s">
        <v>5</v>
      </c>
      <c r="Q993" t="s">
        <v>648</v>
      </c>
      <c r="R993" t="s">
        <v>645</v>
      </c>
      <c r="S993" t="s">
        <v>3493</v>
      </c>
      <c r="T993" t="s">
        <v>3489</v>
      </c>
    </row>
    <row r="994" spans="1:20" x14ac:dyDescent="0.25">
      <c r="A994" t="s">
        <v>147</v>
      </c>
      <c r="B994" t="s">
        <v>148</v>
      </c>
      <c r="C994">
        <v>50</v>
      </c>
      <c r="D994">
        <v>6</v>
      </c>
      <c r="E994" t="s">
        <v>3494</v>
      </c>
      <c r="F994">
        <v>200</v>
      </c>
      <c r="G994">
        <v>0</v>
      </c>
      <c r="H994" t="s">
        <v>641</v>
      </c>
      <c r="I994" t="s">
        <v>3495</v>
      </c>
      <c r="J994" t="s">
        <v>714</v>
      </c>
      <c r="K994" t="s">
        <v>644</v>
      </c>
      <c r="L994" t="s">
        <v>645</v>
      </c>
      <c r="M994" t="s">
        <v>3489</v>
      </c>
      <c r="N994" t="s">
        <v>644</v>
      </c>
      <c r="O994" t="s">
        <v>668</v>
      </c>
      <c r="P994" t="s">
        <v>5</v>
      </c>
      <c r="Q994" t="s">
        <v>669</v>
      </c>
      <c r="R994" t="s">
        <v>645</v>
      </c>
      <c r="S994" t="s">
        <v>3496</v>
      </c>
      <c r="T994" t="s">
        <v>3489</v>
      </c>
    </row>
    <row r="995" spans="1:20" x14ac:dyDescent="0.25">
      <c r="A995" t="s">
        <v>22</v>
      </c>
      <c r="B995" t="s">
        <v>27</v>
      </c>
      <c r="C995">
        <v>66.333333333333329</v>
      </c>
      <c r="D995">
        <v>3</v>
      </c>
      <c r="E995" t="s">
        <v>3497</v>
      </c>
      <c r="F995">
        <v>220</v>
      </c>
      <c r="G995">
        <v>0</v>
      </c>
      <c r="H995" t="s">
        <v>729</v>
      </c>
      <c r="I995" t="s">
        <v>3498</v>
      </c>
      <c r="J995" t="s">
        <v>736</v>
      </c>
      <c r="K995" t="s">
        <v>644</v>
      </c>
      <c r="L995" t="s">
        <v>645</v>
      </c>
      <c r="M995" t="s">
        <v>3499</v>
      </c>
      <c r="N995" t="s">
        <v>644</v>
      </c>
      <c r="O995" t="s">
        <v>647</v>
      </c>
      <c r="P995" t="s">
        <v>5</v>
      </c>
      <c r="Q995" t="s">
        <v>648</v>
      </c>
      <c r="R995" t="s">
        <v>645</v>
      </c>
      <c r="S995" t="s">
        <v>3500</v>
      </c>
      <c r="T995" t="s">
        <v>3499</v>
      </c>
    </row>
    <row r="996" spans="1:20" x14ac:dyDescent="0.25">
      <c r="A996" t="s">
        <v>147</v>
      </c>
      <c r="B996" t="s">
        <v>148</v>
      </c>
      <c r="C996">
        <v>50</v>
      </c>
      <c r="D996">
        <v>6</v>
      </c>
      <c r="E996" t="s">
        <v>3501</v>
      </c>
      <c r="F996">
        <v>200</v>
      </c>
      <c r="G996">
        <v>0</v>
      </c>
      <c r="H996" t="s">
        <v>641</v>
      </c>
      <c r="I996" t="s">
        <v>3502</v>
      </c>
      <c r="J996" t="s">
        <v>888</v>
      </c>
      <c r="K996" t="s">
        <v>644</v>
      </c>
      <c r="L996" t="s">
        <v>645</v>
      </c>
      <c r="M996" t="s">
        <v>3499</v>
      </c>
      <c r="N996" t="s">
        <v>644</v>
      </c>
      <c r="O996" t="s">
        <v>647</v>
      </c>
      <c r="P996" t="s">
        <v>5</v>
      </c>
      <c r="Q996" t="s">
        <v>648</v>
      </c>
      <c r="R996" t="s">
        <v>645</v>
      </c>
      <c r="S996" t="s">
        <v>3503</v>
      </c>
      <c r="T996" t="s">
        <v>3499</v>
      </c>
    </row>
    <row r="997" spans="1:20" x14ac:dyDescent="0.25">
      <c r="A997" t="s">
        <v>147</v>
      </c>
      <c r="B997" t="s">
        <v>148</v>
      </c>
      <c r="C997">
        <v>50</v>
      </c>
      <c r="D997">
        <v>6</v>
      </c>
      <c r="E997" t="s">
        <v>3504</v>
      </c>
      <c r="F997">
        <v>200</v>
      </c>
      <c r="G997">
        <v>0</v>
      </c>
      <c r="H997" t="s">
        <v>641</v>
      </c>
      <c r="I997" t="s">
        <v>3505</v>
      </c>
      <c r="J997" t="s">
        <v>2374</v>
      </c>
      <c r="K997" t="s">
        <v>644</v>
      </c>
      <c r="L997" t="s">
        <v>645</v>
      </c>
      <c r="M997" t="s">
        <v>3499</v>
      </c>
      <c r="N997" t="s">
        <v>644</v>
      </c>
      <c r="O997" t="s">
        <v>647</v>
      </c>
      <c r="P997" t="s">
        <v>5</v>
      </c>
      <c r="Q997" t="s">
        <v>648</v>
      </c>
      <c r="R997" t="s">
        <v>645</v>
      </c>
      <c r="S997" t="s">
        <v>3506</v>
      </c>
      <c r="T997" t="s">
        <v>3499</v>
      </c>
    </row>
    <row r="998" spans="1:20" x14ac:dyDescent="0.25">
      <c r="A998" t="s">
        <v>638</v>
      </c>
      <c r="B998" t="s">
        <v>3454</v>
      </c>
      <c r="C998">
        <v>33</v>
      </c>
      <c r="D998">
        <v>10</v>
      </c>
      <c r="E998" t="s">
        <v>3507</v>
      </c>
      <c r="F998">
        <v>660</v>
      </c>
      <c r="G998">
        <v>0</v>
      </c>
      <c r="H998" t="s">
        <v>641</v>
      </c>
      <c r="I998" t="s">
        <v>3508</v>
      </c>
      <c r="J998" t="s">
        <v>745</v>
      </c>
      <c r="K998" t="s">
        <v>644</v>
      </c>
      <c r="L998" t="s">
        <v>645</v>
      </c>
      <c r="M998" t="s">
        <v>3509</v>
      </c>
      <c r="N998" t="s">
        <v>644</v>
      </c>
      <c r="O998" t="s">
        <v>647</v>
      </c>
      <c r="P998" t="s">
        <v>5</v>
      </c>
      <c r="Q998" t="s">
        <v>648</v>
      </c>
      <c r="R998" t="s">
        <v>645</v>
      </c>
      <c r="S998" t="s">
        <v>3510</v>
      </c>
      <c r="T998" t="s">
        <v>3509</v>
      </c>
    </row>
    <row r="999" spans="1:20" x14ac:dyDescent="0.25">
      <c r="A999" t="s">
        <v>18</v>
      </c>
      <c r="B999" t="s">
        <v>19</v>
      </c>
      <c r="C999">
        <v>33</v>
      </c>
      <c r="D999">
        <v>10</v>
      </c>
      <c r="E999" t="s">
        <v>3507</v>
      </c>
      <c r="F999">
        <v>660</v>
      </c>
      <c r="G999">
        <v>0</v>
      </c>
      <c r="H999" t="s">
        <v>641</v>
      </c>
      <c r="I999" t="s">
        <v>3508</v>
      </c>
      <c r="J999" t="s">
        <v>745</v>
      </c>
      <c r="K999" t="s">
        <v>644</v>
      </c>
      <c r="L999" t="s">
        <v>645</v>
      </c>
      <c r="M999" t="s">
        <v>3509</v>
      </c>
      <c r="N999" t="s">
        <v>644</v>
      </c>
      <c r="O999" t="s">
        <v>647</v>
      </c>
      <c r="P999" t="s">
        <v>5</v>
      </c>
      <c r="Q999" t="s">
        <v>648</v>
      </c>
      <c r="R999" t="s">
        <v>645</v>
      </c>
      <c r="S999" t="s">
        <v>3510</v>
      </c>
      <c r="T999" t="s">
        <v>3509</v>
      </c>
    </row>
    <row r="1000" spans="1:20" x14ac:dyDescent="0.25">
      <c r="A1000" t="s">
        <v>638</v>
      </c>
      <c r="B1000" t="s">
        <v>3454</v>
      </c>
      <c r="C1000">
        <v>33</v>
      </c>
      <c r="D1000">
        <v>5</v>
      </c>
      <c r="E1000" t="s">
        <v>3511</v>
      </c>
      <c r="F1000">
        <v>330</v>
      </c>
      <c r="G1000">
        <v>0</v>
      </c>
      <c r="H1000" t="s">
        <v>641</v>
      </c>
      <c r="I1000" t="s">
        <v>3512</v>
      </c>
      <c r="J1000" t="s">
        <v>1155</v>
      </c>
      <c r="K1000" t="s">
        <v>644</v>
      </c>
      <c r="L1000" t="s">
        <v>645</v>
      </c>
      <c r="M1000" t="s">
        <v>3513</v>
      </c>
      <c r="N1000" t="s">
        <v>644</v>
      </c>
      <c r="O1000" t="s">
        <v>668</v>
      </c>
      <c r="P1000" t="s">
        <v>5</v>
      </c>
      <c r="Q1000" t="s">
        <v>669</v>
      </c>
      <c r="R1000" t="s">
        <v>645</v>
      </c>
      <c r="S1000" t="s">
        <v>3514</v>
      </c>
      <c r="T1000" t="s">
        <v>3513</v>
      </c>
    </row>
    <row r="1001" spans="1:20" x14ac:dyDescent="0.25">
      <c r="A1001" t="s">
        <v>18</v>
      </c>
      <c r="B1001" t="s">
        <v>19</v>
      </c>
      <c r="C1001">
        <v>33</v>
      </c>
      <c r="D1001">
        <v>5</v>
      </c>
      <c r="E1001" t="s">
        <v>3511</v>
      </c>
      <c r="F1001">
        <v>330</v>
      </c>
      <c r="G1001">
        <v>0</v>
      </c>
      <c r="H1001" t="s">
        <v>641</v>
      </c>
      <c r="I1001" t="s">
        <v>3512</v>
      </c>
      <c r="J1001" t="s">
        <v>1155</v>
      </c>
      <c r="K1001" t="s">
        <v>644</v>
      </c>
      <c r="L1001" t="s">
        <v>645</v>
      </c>
      <c r="M1001" t="s">
        <v>3513</v>
      </c>
      <c r="N1001" t="s">
        <v>644</v>
      </c>
      <c r="O1001" t="s">
        <v>668</v>
      </c>
      <c r="P1001" t="s">
        <v>5</v>
      </c>
      <c r="Q1001" t="s">
        <v>669</v>
      </c>
      <c r="R1001" t="s">
        <v>645</v>
      </c>
      <c r="S1001" t="s">
        <v>3514</v>
      </c>
      <c r="T1001" t="s">
        <v>3513</v>
      </c>
    </row>
    <row r="1002" spans="1:20" x14ac:dyDescent="0.25">
      <c r="A1002" t="s">
        <v>147</v>
      </c>
      <c r="B1002" t="s">
        <v>148</v>
      </c>
      <c r="C1002">
        <v>50</v>
      </c>
      <c r="D1002">
        <v>6</v>
      </c>
      <c r="E1002" t="s">
        <v>3515</v>
      </c>
      <c r="F1002">
        <v>200</v>
      </c>
      <c r="G1002">
        <v>0</v>
      </c>
      <c r="H1002" t="s">
        <v>641</v>
      </c>
      <c r="I1002" t="s">
        <v>3516</v>
      </c>
      <c r="J1002" t="s">
        <v>1342</v>
      </c>
      <c r="K1002" t="s">
        <v>644</v>
      </c>
      <c r="L1002" t="s">
        <v>645</v>
      </c>
      <c r="M1002" t="s">
        <v>3517</v>
      </c>
      <c r="N1002" t="s">
        <v>644</v>
      </c>
      <c r="O1002" t="s">
        <v>647</v>
      </c>
      <c r="P1002" t="s">
        <v>5</v>
      </c>
      <c r="Q1002" t="s">
        <v>648</v>
      </c>
      <c r="R1002" t="s">
        <v>645</v>
      </c>
      <c r="S1002" t="s">
        <v>3518</v>
      </c>
      <c r="T1002" t="s">
        <v>3517</v>
      </c>
    </row>
    <row r="1003" spans="1:20" x14ac:dyDescent="0.25">
      <c r="A1003" t="s">
        <v>638</v>
      </c>
      <c r="B1003" t="s">
        <v>3454</v>
      </c>
      <c r="C1003">
        <v>66</v>
      </c>
      <c r="D1003">
        <v>4</v>
      </c>
      <c r="E1003" t="s">
        <v>3519</v>
      </c>
      <c r="F1003">
        <v>200</v>
      </c>
      <c r="G1003">
        <v>0</v>
      </c>
      <c r="H1003" t="s">
        <v>641</v>
      </c>
      <c r="I1003" t="s">
        <v>3520</v>
      </c>
      <c r="J1003" t="s">
        <v>1441</v>
      </c>
      <c r="K1003" t="s">
        <v>644</v>
      </c>
      <c r="L1003" t="s">
        <v>645</v>
      </c>
      <c r="M1003" t="s">
        <v>3521</v>
      </c>
      <c r="N1003" t="s">
        <v>644</v>
      </c>
      <c r="O1003" t="s">
        <v>647</v>
      </c>
      <c r="P1003" t="s">
        <v>5</v>
      </c>
      <c r="Q1003" t="s">
        <v>648</v>
      </c>
      <c r="R1003" t="s">
        <v>645</v>
      </c>
      <c r="S1003" t="s">
        <v>3522</v>
      </c>
      <c r="T1003" t="s">
        <v>3521</v>
      </c>
    </row>
    <row r="1004" spans="1:20" x14ac:dyDescent="0.25">
      <c r="A1004" t="s">
        <v>18</v>
      </c>
      <c r="B1004" t="s">
        <v>19</v>
      </c>
      <c r="C1004">
        <v>68</v>
      </c>
      <c r="D1004">
        <v>2</v>
      </c>
      <c r="E1004" t="s">
        <v>3519</v>
      </c>
      <c r="F1004">
        <v>200</v>
      </c>
      <c r="G1004">
        <v>0</v>
      </c>
      <c r="H1004" t="s">
        <v>641</v>
      </c>
      <c r="I1004" t="s">
        <v>3520</v>
      </c>
      <c r="J1004" t="s">
        <v>1441</v>
      </c>
      <c r="K1004" t="s">
        <v>644</v>
      </c>
      <c r="L1004" t="s">
        <v>645</v>
      </c>
      <c r="M1004" t="s">
        <v>3521</v>
      </c>
      <c r="N1004" t="s">
        <v>644</v>
      </c>
      <c r="O1004" t="s">
        <v>647</v>
      </c>
      <c r="P1004" t="s">
        <v>5</v>
      </c>
      <c r="Q1004" t="s">
        <v>648</v>
      </c>
      <c r="R1004" t="s">
        <v>645</v>
      </c>
      <c r="S1004" t="s">
        <v>3522</v>
      </c>
      <c r="T1004" t="s">
        <v>3521</v>
      </c>
    </row>
    <row r="1005" spans="1:20" x14ac:dyDescent="0.25">
      <c r="A1005" t="s">
        <v>72</v>
      </c>
      <c r="B1005" t="s">
        <v>108</v>
      </c>
      <c r="C1005">
        <v>66</v>
      </c>
      <c r="D1005">
        <v>1</v>
      </c>
      <c r="E1005" t="s">
        <v>3523</v>
      </c>
      <c r="F1005">
        <v>1021.7</v>
      </c>
      <c r="G1005">
        <v>66</v>
      </c>
      <c r="H1005" t="s">
        <v>955</v>
      </c>
      <c r="I1005" t="s">
        <v>3524</v>
      </c>
      <c r="J1005" t="s">
        <v>3525</v>
      </c>
      <c r="K1005" t="s">
        <v>3526</v>
      </c>
      <c r="L1005" t="s">
        <v>3527</v>
      </c>
      <c r="M1005" t="s">
        <v>3521</v>
      </c>
      <c r="N1005" t="s">
        <v>644</v>
      </c>
      <c r="O1005" t="s">
        <v>811</v>
      </c>
      <c r="P1005" t="s">
        <v>23</v>
      </c>
      <c r="Q1005" t="s">
        <v>812</v>
      </c>
      <c r="R1005" t="s">
        <v>645</v>
      </c>
      <c r="S1005" t="s">
        <v>3528</v>
      </c>
      <c r="T1005" t="s">
        <v>3521</v>
      </c>
    </row>
    <row r="1006" spans="1:20" x14ac:dyDescent="0.25">
      <c r="A1006" t="s">
        <v>101</v>
      </c>
      <c r="B1006" t="s">
        <v>74</v>
      </c>
      <c r="C1006">
        <v>66</v>
      </c>
      <c r="D1006">
        <v>1</v>
      </c>
      <c r="E1006" t="s">
        <v>3523</v>
      </c>
      <c r="F1006">
        <v>1021.7</v>
      </c>
      <c r="G1006">
        <v>66</v>
      </c>
      <c r="H1006" t="s">
        <v>955</v>
      </c>
      <c r="I1006" t="s">
        <v>3524</v>
      </c>
      <c r="J1006" t="s">
        <v>3525</v>
      </c>
      <c r="K1006" t="s">
        <v>3526</v>
      </c>
      <c r="L1006" t="s">
        <v>3527</v>
      </c>
      <c r="M1006" t="s">
        <v>3521</v>
      </c>
      <c r="N1006" t="s">
        <v>644</v>
      </c>
      <c r="O1006" t="s">
        <v>811</v>
      </c>
      <c r="P1006" t="s">
        <v>23</v>
      </c>
      <c r="Q1006" t="s">
        <v>812</v>
      </c>
      <c r="R1006" t="s">
        <v>645</v>
      </c>
      <c r="S1006" t="s">
        <v>3528</v>
      </c>
      <c r="T1006" t="s">
        <v>3521</v>
      </c>
    </row>
    <row r="1007" spans="1:20" x14ac:dyDescent="0.25">
      <c r="A1007" t="s">
        <v>22</v>
      </c>
      <c r="B1007" t="s">
        <v>27</v>
      </c>
      <c r="C1007">
        <v>67</v>
      </c>
      <c r="D1007">
        <v>1</v>
      </c>
      <c r="E1007" t="s">
        <v>3523</v>
      </c>
      <c r="F1007">
        <v>1021.7</v>
      </c>
      <c r="G1007">
        <v>66</v>
      </c>
      <c r="H1007" t="s">
        <v>955</v>
      </c>
      <c r="I1007" t="s">
        <v>3524</v>
      </c>
      <c r="J1007" t="s">
        <v>3525</v>
      </c>
      <c r="K1007" t="s">
        <v>3526</v>
      </c>
      <c r="L1007" t="s">
        <v>3527</v>
      </c>
      <c r="M1007" t="s">
        <v>3521</v>
      </c>
      <c r="N1007" t="s">
        <v>644</v>
      </c>
      <c r="O1007" t="s">
        <v>811</v>
      </c>
      <c r="P1007" t="s">
        <v>23</v>
      </c>
      <c r="Q1007" t="s">
        <v>812</v>
      </c>
      <c r="R1007" t="s">
        <v>645</v>
      </c>
      <c r="S1007" t="s">
        <v>3528</v>
      </c>
      <c r="T1007" t="s">
        <v>3521</v>
      </c>
    </row>
    <row r="1008" spans="1:20" x14ac:dyDescent="0.25">
      <c r="A1008" t="s">
        <v>72</v>
      </c>
      <c r="B1008" t="s">
        <v>108</v>
      </c>
      <c r="C1008">
        <v>66</v>
      </c>
      <c r="D1008">
        <v>1</v>
      </c>
      <c r="E1008" t="s">
        <v>3523</v>
      </c>
      <c r="F1008">
        <v>1021.7</v>
      </c>
      <c r="G1008">
        <v>66</v>
      </c>
      <c r="H1008" t="s">
        <v>955</v>
      </c>
      <c r="I1008" t="s">
        <v>3524</v>
      </c>
      <c r="J1008" t="s">
        <v>3525</v>
      </c>
      <c r="K1008" t="s">
        <v>3526</v>
      </c>
      <c r="L1008" t="s">
        <v>3527</v>
      </c>
      <c r="M1008" t="s">
        <v>3521</v>
      </c>
      <c r="N1008" t="s">
        <v>644</v>
      </c>
      <c r="O1008" t="s">
        <v>811</v>
      </c>
      <c r="P1008" t="s">
        <v>23</v>
      </c>
      <c r="Q1008" t="s">
        <v>812</v>
      </c>
      <c r="R1008" t="s">
        <v>645</v>
      </c>
      <c r="S1008" t="s">
        <v>3528</v>
      </c>
      <c r="T1008" t="s">
        <v>3521</v>
      </c>
    </row>
    <row r="1009" spans="1:20" x14ac:dyDescent="0.25">
      <c r="A1009" t="s">
        <v>101</v>
      </c>
      <c r="B1009" t="s">
        <v>74</v>
      </c>
      <c r="C1009">
        <v>66</v>
      </c>
      <c r="D1009">
        <v>1</v>
      </c>
      <c r="E1009" t="s">
        <v>3523</v>
      </c>
      <c r="F1009">
        <v>1021.7</v>
      </c>
      <c r="G1009">
        <v>66</v>
      </c>
      <c r="H1009" t="s">
        <v>955</v>
      </c>
      <c r="I1009" t="s">
        <v>3524</v>
      </c>
      <c r="J1009" t="s">
        <v>3525</v>
      </c>
      <c r="K1009" t="s">
        <v>3526</v>
      </c>
      <c r="L1009" t="s">
        <v>3527</v>
      </c>
      <c r="M1009" t="s">
        <v>3521</v>
      </c>
      <c r="N1009" t="s">
        <v>644</v>
      </c>
      <c r="O1009" t="s">
        <v>811</v>
      </c>
      <c r="P1009" t="s">
        <v>23</v>
      </c>
      <c r="Q1009" t="s">
        <v>812</v>
      </c>
      <c r="R1009" t="s">
        <v>645</v>
      </c>
      <c r="S1009" t="s">
        <v>3528</v>
      </c>
      <c r="T1009" t="s">
        <v>3521</v>
      </c>
    </row>
    <row r="1010" spans="1:20" x14ac:dyDescent="0.25">
      <c r="A1010" t="s">
        <v>22</v>
      </c>
      <c r="B1010" t="s">
        <v>27</v>
      </c>
      <c r="C1010">
        <v>67</v>
      </c>
      <c r="D1010">
        <v>1</v>
      </c>
      <c r="E1010" t="s">
        <v>3523</v>
      </c>
      <c r="F1010">
        <v>1021.7</v>
      </c>
      <c r="G1010">
        <v>66</v>
      </c>
      <c r="H1010" t="s">
        <v>955</v>
      </c>
      <c r="I1010" t="s">
        <v>3524</v>
      </c>
      <c r="J1010" t="s">
        <v>3525</v>
      </c>
      <c r="K1010" t="s">
        <v>3526</v>
      </c>
      <c r="L1010" t="s">
        <v>3527</v>
      </c>
      <c r="M1010" t="s">
        <v>3521</v>
      </c>
      <c r="N1010" t="s">
        <v>644</v>
      </c>
      <c r="O1010" t="s">
        <v>811</v>
      </c>
      <c r="P1010" t="s">
        <v>23</v>
      </c>
      <c r="Q1010" t="s">
        <v>812</v>
      </c>
      <c r="R1010" t="s">
        <v>645</v>
      </c>
      <c r="S1010" t="s">
        <v>3528</v>
      </c>
      <c r="T1010" t="s">
        <v>3521</v>
      </c>
    </row>
    <row r="1011" spans="1:20" x14ac:dyDescent="0.25">
      <c r="A1011" t="s">
        <v>72</v>
      </c>
      <c r="B1011" t="s">
        <v>108</v>
      </c>
      <c r="C1011">
        <v>66</v>
      </c>
      <c r="D1011">
        <v>1</v>
      </c>
      <c r="E1011" t="s">
        <v>3523</v>
      </c>
      <c r="F1011">
        <v>1021.7</v>
      </c>
      <c r="G1011">
        <v>66</v>
      </c>
      <c r="H1011" t="s">
        <v>955</v>
      </c>
      <c r="I1011" t="s">
        <v>3524</v>
      </c>
      <c r="J1011" t="s">
        <v>3525</v>
      </c>
      <c r="K1011" t="s">
        <v>3526</v>
      </c>
      <c r="L1011" t="s">
        <v>3527</v>
      </c>
      <c r="M1011" t="s">
        <v>3521</v>
      </c>
      <c r="N1011" t="s">
        <v>644</v>
      </c>
      <c r="O1011" t="s">
        <v>811</v>
      </c>
      <c r="P1011" t="s">
        <v>23</v>
      </c>
      <c r="Q1011" t="s">
        <v>812</v>
      </c>
      <c r="R1011" t="s">
        <v>645</v>
      </c>
      <c r="S1011" t="s">
        <v>3528</v>
      </c>
      <c r="T1011" t="s">
        <v>3521</v>
      </c>
    </row>
    <row r="1012" spans="1:20" x14ac:dyDescent="0.25">
      <c r="A1012" t="s">
        <v>101</v>
      </c>
      <c r="B1012" t="s">
        <v>74</v>
      </c>
      <c r="C1012">
        <v>66</v>
      </c>
      <c r="D1012">
        <v>1</v>
      </c>
      <c r="E1012" t="s">
        <v>3523</v>
      </c>
      <c r="F1012">
        <v>1021.7</v>
      </c>
      <c r="G1012">
        <v>66</v>
      </c>
      <c r="H1012" t="s">
        <v>955</v>
      </c>
      <c r="I1012" t="s">
        <v>3524</v>
      </c>
      <c r="J1012" t="s">
        <v>3525</v>
      </c>
      <c r="K1012" t="s">
        <v>3526</v>
      </c>
      <c r="L1012" t="s">
        <v>3527</v>
      </c>
      <c r="M1012" t="s">
        <v>3521</v>
      </c>
      <c r="N1012" t="s">
        <v>644</v>
      </c>
      <c r="O1012" t="s">
        <v>811</v>
      </c>
      <c r="P1012" t="s">
        <v>23</v>
      </c>
      <c r="Q1012" t="s">
        <v>812</v>
      </c>
      <c r="R1012" t="s">
        <v>645</v>
      </c>
      <c r="S1012" t="s">
        <v>3528</v>
      </c>
      <c r="T1012" t="s">
        <v>3521</v>
      </c>
    </row>
    <row r="1013" spans="1:20" x14ac:dyDescent="0.25">
      <c r="A1013" t="s">
        <v>22</v>
      </c>
      <c r="B1013" t="s">
        <v>27</v>
      </c>
      <c r="C1013">
        <v>67</v>
      </c>
      <c r="D1013">
        <v>1</v>
      </c>
      <c r="E1013" t="s">
        <v>3523</v>
      </c>
      <c r="F1013">
        <v>1021.7</v>
      </c>
      <c r="G1013">
        <v>66</v>
      </c>
      <c r="H1013" t="s">
        <v>955</v>
      </c>
      <c r="I1013" t="s">
        <v>3524</v>
      </c>
      <c r="J1013" t="s">
        <v>3525</v>
      </c>
      <c r="K1013" t="s">
        <v>3526</v>
      </c>
      <c r="L1013" t="s">
        <v>3527</v>
      </c>
      <c r="M1013" t="s">
        <v>3521</v>
      </c>
      <c r="N1013" t="s">
        <v>644</v>
      </c>
      <c r="O1013" t="s">
        <v>811</v>
      </c>
      <c r="P1013" t="s">
        <v>23</v>
      </c>
      <c r="Q1013" t="s">
        <v>812</v>
      </c>
      <c r="R1013" t="s">
        <v>645</v>
      </c>
      <c r="S1013" t="s">
        <v>3528</v>
      </c>
      <c r="T1013" t="s">
        <v>3521</v>
      </c>
    </row>
    <row r="1014" spans="1:20" x14ac:dyDescent="0.25">
      <c r="A1014" t="s">
        <v>72</v>
      </c>
      <c r="B1014" t="s">
        <v>108</v>
      </c>
      <c r="C1014">
        <v>66</v>
      </c>
      <c r="D1014">
        <v>1</v>
      </c>
      <c r="E1014" t="s">
        <v>3523</v>
      </c>
      <c r="F1014">
        <v>1021.7</v>
      </c>
      <c r="G1014">
        <v>66</v>
      </c>
      <c r="H1014" t="s">
        <v>955</v>
      </c>
      <c r="I1014" t="s">
        <v>3524</v>
      </c>
      <c r="J1014" t="s">
        <v>3525</v>
      </c>
      <c r="K1014" t="s">
        <v>3526</v>
      </c>
      <c r="L1014" t="s">
        <v>3527</v>
      </c>
      <c r="M1014" t="s">
        <v>3521</v>
      </c>
      <c r="N1014" t="s">
        <v>644</v>
      </c>
      <c r="O1014" t="s">
        <v>811</v>
      </c>
      <c r="P1014" t="s">
        <v>23</v>
      </c>
      <c r="Q1014" t="s">
        <v>812</v>
      </c>
      <c r="R1014" t="s">
        <v>645</v>
      </c>
      <c r="S1014" t="s">
        <v>3528</v>
      </c>
      <c r="T1014" t="s">
        <v>3521</v>
      </c>
    </row>
    <row r="1015" spans="1:20" x14ac:dyDescent="0.25">
      <c r="A1015" t="s">
        <v>101</v>
      </c>
      <c r="B1015" t="s">
        <v>74</v>
      </c>
      <c r="C1015">
        <v>66</v>
      </c>
      <c r="D1015">
        <v>1</v>
      </c>
      <c r="E1015" t="s">
        <v>3523</v>
      </c>
      <c r="F1015">
        <v>1021.7</v>
      </c>
      <c r="G1015">
        <v>66</v>
      </c>
      <c r="H1015" t="s">
        <v>955</v>
      </c>
      <c r="I1015" t="s">
        <v>3524</v>
      </c>
      <c r="J1015" t="s">
        <v>3525</v>
      </c>
      <c r="K1015" t="s">
        <v>3526</v>
      </c>
      <c r="L1015" t="s">
        <v>3527</v>
      </c>
      <c r="M1015" t="s">
        <v>3521</v>
      </c>
      <c r="N1015" t="s">
        <v>644</v>
      </c>
      <c r="O1015" t="s">
        <v>811</v>
      </c>
      <c r="P1015" t="s">
        <v>23</v>
      </c>
      <c r="Q1015" t="s">
        <v>812</v>
      </c>
      <c r="R1015" t="s">
        <v>645</v>
      </c>
      <c r="S1015" t="s">
        <v>3528</v>
      </c>
      <c r="T1015" t="s">
        <v>3521</v>
      </c>
    </row>
    <row r="1016" spans="1:20" x14ac:dyDescent="0.25">
      <c r="A1016" t="s">
        <v>22</v>
      </c>
      <c r="B1016" t="s">
        <v>27</v>
      </c>
      <c r="C1016">
        <v>67</v>
      </c>
      <c r="D1016">
        <v>1</v>
      </c>
      <c r="E1016" t="s">
        <v>3523</v>
      </c>
      <c r="F1016">
        <v>1021.7</v>
      </c>
      <c r="G1016">
        <v>66</v>
      </c>
      <c r="H1016" t="s">
        <v>955</v>
      </c>
      <c r="I1016" t="s">
        <v>3524</v>
      </c>
      <c r="J1016" t="s">
        <v>3525</v>
      </c>
      <c r="K1016" t="s">
        <v>3526</v>
      </c>
      <c r="L1016" t="s">
        <v>3527</v>
      </c>
      <c r="M1016" t="s">
        <v>3521</v>
      </c>
      <c r="N1016" t="s">
        <v>644</v>
      </c>
      <c r="O1016" t="s">
        <v>811</v>
      </c>
      <c r="P1016" t="s">
        <v>23</v>
      </c>
      <c r="Q1016" t="s">
        <v>812</v>
      </c>
      <c r="R1016" t="s">
        <v>645</v>
      </c>
      <c r="S1016" t="s">
        <v>3528</v>
      </c>
      <c r="T1016" t="s">
        <v>3521</v>
      </c>
    </row>
    <row r="1017" spans="1:20" x14ac:dyDescent="0.25">
      <c r="A1017" t="s">
        <v>147</v>
      </c>
      <c r="B1017" t="s">
        <v>148</v>
      </c>
      <c r="C1017">
        <v>50</v>
      </c>
      <c r="D1017">
        <v>6</v>
      </c>
      <c r="E1017" t="s">
        <v>3529</v>
      </c>
      <c r="F1017">
        <v>200</v>
      </c>
      <c r="G1017">
        <v>0</v>
      </c>
      <c r="H1017" t="s">
        <v>641</v>
      </c>
      <c r="I1017" t="s">
        <v>3530</v>
      </c>
      <c r="J1017" t="s">
        <v>745</v>
      </c>
      <c r="K1017" t="s">
        <v>644</v>
      </c>
      <c r="L1017" t="s">
        <v>645</v>
      </c>
      <c r="M1017" t="s">
        <v>3531</v>
      </c>
      <c r="N1017" t="s">
        <v>644</v>
      </c>
      <c r="O1017" t="s">
        <v>647</v>
      </c>
      <c r="P1017" t="s">
        <v>5</v>
      </c>
      <c r="Q1017" t="s">
        <v>648</v>
      </c>
      <c r="R1017" t="s">
        <v>645</v>
      </c>
      <c r="S1017" t="s">
        <v>3532</v>
      </c>
      <c r="T1017" t="s">
        <v>3531</v>
      </c>
    </row>
    <row r="1018" spans="1:20" x14ac:dyDescent="0.25">
      <c r="A1018" t="s">
        <v>147</v>
      </c>
      <c r="B1018" t="s">
        <v>148</v>
      </c>
      <c r="C1018">
        <v>33.333333333333336</v>
      </c>
      <c r="D1018">
        <v>3</v>
      </c>
      <c r="E1018" t="s">
        <v>3533</v>
      </c>
      <c r="F1018">
        <v>100</v>
      </c>
      <c r="G1018">
        <v>0</v>
      </c>
      <c r="H1018" t="s">
        <v>641</v>
      </c>
      <c r="I1018" t="s">
        <v>3534</v>
      </c>
      <c r="J1018" t="s">
        <v>847</v>
      </c>
      <c r="K1018" t="s">
        <v>644</v>
      </c>
      <c r="L1018" t="s">
        <v>645</v>
      </c>
      <c r="M1018" t="s">
        <v>3531</v>
      </c>
      <c r="N1018" t="s">
        <v>644</v>
      </c>
      <c r="O1018" t="s">
        <v>647</v>
      </c>
      <c r="P1018" t="s">
        <v>5</v>
      </c>
      <c r="Q1018" t="s">
        <v>648</v>
      </c>
      <c r="R1018" t="s">
        <v>645</v>
      </c>
      <c r="S1018" t="s">
        <v>3535</v>
      </c>
      <c r="T1018" t="s">
        <v>3531</v>
      </c>
    </row>
    <row r="1019" spans="1:20" x14ac:dyDescent="0.25">
      <c r="A1019" t="s">
        <v>147</v>
      </c>
      <c r="B1019" t="s">
        <v>148</v>
      </c>
      <c r="C1019">
        <v>50</v>
      </c>
      <c r="D1019">
        <v>12</v>
      </c>
      <c r="E1019" t="s">
        <v>3536</v>
      </c>
      <c r="F1019">
        <v>400</v>
      </c>
      <c r="G1019">
        <v>0</v>
      </c>
      <c r="H1019" t="s">
        <v>641</v>
      </c>
      <c r="I1019" t="s">
        <v>3537</v>
      </c>
      <c r="J1019" t="s">
        <v>736</v>
      </c>
      <c r="K1019" t="s">
        <v>644</v>
      </c>
      <c r="L1019" t="s">
        <v>645</v>
      </c>
      <c r="M1019" t="s">
        <v>3531</v>
      </c>
      <c r="N1019" t="s">
        <v>644</v>
      </c>
      <c r="O1019" t="s">
        <v>668</v>
      </c>
      <c r="P1019" t="s">
        <v>5</v>
      </c>
      <c r="Q1019" t="s">
        <v>669</v>
      </c>
      <c r="R1019" t="s">
        <v>645</v>
      </c>
      <c r="S1019" t="s">
        <v>3538</v>
      </c>
      <c r="T1019" t="s">
        <v>3531</v>
      </c>
    </row>
    <row r="1020" spans="1:20" x14ac:dyDescent="0.25">
      <c r="A1020" t="s">
        <v>22</v>
      </c>
      <c r="B1020" t="s">
        <v>27</v>
      </c>
      <c r="C1020">
        <v>69.900000000000006</v>
      </c>
      <c r="D1020">
        <v>20</v>
      </c>
      <c r="E1020" t="s">
        <v>3539</v>
      </c>
      <c r="F1020">
        <v>1600</v>
      </c>
      <c r="G1020">
        <v>0</v>
      </c>
      <c r="H1020" t="s">
        <v>673</v>
      </c>
      <c r="I1020" t="s">
        <v>1592</v>
      </c>
      <c r="J1020" t="s">
        <v>3540</v>
      </c>
      <c r="K1020" t="s">
        <v>1972</v>
      </c>
      <c r="L1020" t="s">
        <v>1302</v>
      </c>
      <c r="M1020" t="s">
        <v>3531</v>
      </c>
      <c r="N1020" t="s">
        <v>644</v>
      </c>
      <c r="O1020" t="s">
        <v>679</v>
      </c>
      <c r="P1020" t="s">
        <v>26</v>
      </c>
      <c r="Q1020" t="s">
        <v>680</v>
      </c>
      <c r="R1020" t="s">
        <v>645</v>
      </c>
      <c r="S1020" t="s">
        <v>3541</v>
      </c>
      <c r="T1020" t="s">
        <v>3531</v>
      </c>
    </row>
    <row r="1021" spans="1:20" x14ac:dyDescent="0.25">
      <c r="A1021" t="s">
        <v>638</v>
      </c>
      <c r="B1021" t="s">
        <v>3454</v>
      </c>
      <c r="C1021">
        <v>33</v>
      </c>
      <c r="D1021">
        <v>5</v>
      </c>
      <c r="E1021" t="s">
        <v>3542</v>
      </c>
      <c r="F1021">
        <v>330</v>
      </c>
      <c r="G1021">
        <v>0</v>
      </c>
      <c r="H1021" t="s">
        <v>641</v>
      </c>
      <c r="I1021" t="s">
        <v>3543</v>
      </c>
      <c r="J1021" t="s">
        <v>947</v>
      </c>
      <c r="K1021" t="s">
        <v>644</v>
      </c>
      <c r="L1021" t="s">
        <v>645</v>
      </c>
      <c r="M1021" t="s">
        <v>3544</v>
      </c>
      <c r="N1021" t="s">
        <v>644</v>
      </c>
      <c r="O1021" t="s">
        <v>647</v>
      </c>
      <c r="P1021" t="s">
        <v>5</v>
      </c>
      <c r="Q1021" t="s">
        <v>648</v>
      </c>
      <c r="R1021" t="s">
        <v>645</v>
      </c>
      <c r="S1021" t="s">
        <v>3545</v>
      </c>
      <c r="T1021" t="s">
        <v>3544</v>
      </c>
    </row>
    <row r="1022" spans="1:20" x14ac:dyDescent="0.25">
      <c r="A1022" t="s">
        <v>18</v>
      </c>
      <c r="B1022" t="s">
        <v>19</v>
      </c>
      <c r="C1022">
        <v>33</v>
      </c>
      <c r="D1022">
        <v>5</v>
      </c>
      <c r="E1022" t="s">
        <v>3542</v>
      </c>
      <c r="F1022">
        <v>330</v>
      </c>
      <c r="G1022">
        <v>0</v>
      </c>
      <c r="H1022" t="s">
        <v>641</v>
      </c>
      <c r="I1022" t="s">
        <v>3543</v>
      </c>
      <c r="J1022" t="s">
        <v>947</v>
      </c>
      <c r="K1022" t="s">
        <v>644</v>
      </c>
      <c r="L1022" t="s">
        <v>645</v>
      </c>
      <c r="M1022" t="s">
        <v>3544</v>
      </c>
      <c r="N1022" t="s">
        <v>644</v>
      </c>
      <c r="O1022" t="s">
        <v>647</v>
      </c>
      <c r="P1022" t="s">
        <v>5</v>
      </c>
      <c r="Q1022" t="s">
        <v>648</v>
      </c>
      <c r="R1022" t="s">
        <v>645</v>
      </c>
      <c r="S1022" t="s">
        <v>3545</v>
      </c>
      <c r="T1022" t="s">
        <v>3544</v>
      </c>
    </row>
    <row r="1023" spans="1:20" x14ac:dyDescent="0.25">
      <c r="A1023" t="s">
        <v>147</v>
      </c>
      <c r="B1023" t="s">
        <v>148</v>
      </c>
      <c r="C1023">
        <v>33.333333333333336</v>
      </c>
      <c r="D1023">
        <v>3</v>
      </c>
      <c r="E1023" t="s">
        <v>3546</v>
      </c>
      <c r="F1023">
        <v>100</v>
      </c>
      <c r="G1023">
        <v>0</v>
      </c>
      <c r="H1023" t="s">
        <v>641</v>
      </c>
      <c r="I1023" t="s">
        <v>3547</v>
      </c>
      <c r="J1023" t="s">
        <v>888</v>
      </c>
      <c r="K1023" t="s">
        <v>644</v>
      </c>
      <c r="L1023" t="s">
        <v>645</v>
      </c>
      <c r="M1023" t="s">
        <v>3544</v>
      </c>
      <c r="N1023" t="s">
        <v>644</v>
      </c>
      <c r="O1023" t="s">
        <v>647</v>
      </c>
      <c r="P1023" t="s">
        <v>5</v>
      </c>
      <c r="Q1023" t="s">
        <v>648</v>
      </c>
      <c r="R1023" t="s">
        <v>645</v>
      </c>
      <c r="S1023" t="s">
        <v>3548</v>
      </c>
      <c r="T1023" t="s">
        <v>3544</v>
      </c>
    </row>
    <row r="1024" spans="1:20" x14ac:dyDescent="0.25">
      <c r="A1024" t="s">
        <v>147</v>
      </c>
      <c r="B1024" t="s">
        <v>148</v>
      </c>
      <c r="C1024">
        <v>50</v>
      </c>
      <c r="D1024">
        <v>6</v>
      </c>
      <c r="E1024" t="s">
        <v>3549</v>
      </c>
      <c r="F1024">
        <v>200</v>
      </c>
      <c r="G1024">
        <v>0</v>
      </c>
      <c r="H1024" t="s">
        <v>641</v>
      </c>
      <c r="I1024" t="s">
        <v>3550</v>
      </c>
      <c r="J1024" t="s">
        <v>2374</v>
      </c>
      <c r="K1024" t="s">
        <v>644</v>
      </c>
      <c r="L1024" t="s">
        <v>645</v>
      </c>
      <c r="M1024" t="s">
        <v>3544</v>
      </c>
      <c r="N1024" t="s">
        <v>644</v>
      </c>
      <c r="O1024" t="s">
        <v>647</v>
      </c>
      <c r="P1024" t="s">
        <v>5</v>
      </c>
      <c r="Q1024" t="s">
        <v>648</v>
      </c>
      <c r="R1024" t="s">
        <v>645</v>
      </c>
      <c r="S1024" t="s">
        <v>3551</v>
      </c>
      <c r="T1024" t="s">
        <v>3544</v>
      </c>
    </row>
    <row r="1025" spans="1:20" x14ac:dyDescent="0.25">
      <c r="A1025" t="s">
        <v>147</v>
      </c>
      <c r="B1025" t="s">
        <v>148</v>
      </c>
      <c r="C1025">
        <v>50</v>
      </c>
      <c r="D1025">
        <v>6</v>
      </c>
      <c r="E1025" t="s">
        <v>3552</v>
      </c>
      <c r="F1025">
        <v>200</v>
      </c>
      <c r="G1025">
        <v>0</v>
      </c>
      <c r="H1025" t="s">
        <v>641</v>
      </c>
      <c r="I1025" t="s">
        <v>3553</v>
      </c>
      <c r="J1025" t="s">
        <v>888</v>
      </c>
      <c r="K1025" t="s">
        <v>644</v>
      </c>
      <c r="L1025" t="s">
        <v>645</v>
      </c>
      <c r="M1025" t="s">
        <v>3544</v>
      </c>
      <c r="N1025" t="s">
        <v>644</v>
      </c>
      <c r="O1025" t="s">
        <v>647</v>
      </c>
      <c r="P1025" t="s">
        <v>5</v>
      </c>
      <c r="Q1025" t="s">
        <v>648</v>
      </c>
      <c r="R1025" t="s">
        <v>645</v>
      </c>
      <c r="S1025" t="s">
        <v>3554</v>
      </c>
      <c r="T1025" t="s">
        <v>3544</v>
      </c>
    </row>
    <row r="1026" spans="1:20" x14ac:dyDescent="0.25">
      <c r="A1026" t="s">
        <v>638</v>
      </c>
      <c r="B1026" t="s">
        <v>3454</v>
      </c>
      <c r="C1026">
        <v>66</v>
      </c>
      <c r="D1026">
        <v>2</v>
      </c>
      <c r="E1026" t="s">
        <v>3555</v>
      </c>
      <c r="F1026">
        <v>100</v>
      </c>
      <c r="G1026">
        <v>0</v>
      </c>
      <c r="H1026" t="s">
        <v>641</v>
      </c>
      <c r="I1026" t="s">
        <v>3556</v>
      </c>
      <c r="J1026" t="s">
        <v>657</v>
      </c>
      <c r="K1026" t="s">
        <v>644</v>
      </c>
      <c r="L1026" t="s">
        <v>645</v>
      </c>
      <c r="M1026" t="s">
        <v>3544</v>
      </c>
      <c r="N1026" t="s">
        <v>644</v>
      </c>
      <c r="O1026" t="s">
        <v>647</v>
      </c>
      <c r="P1026" t="s">
        <v>5</v>
      </c>
      <c r="Q1026" t="s">
        <v>648</v>
      </c>
      <c r="R1026" t="s">
        <v>645</v>
      </c>
      <c r="S1026" t="s">
        <v>3557</v>
      </c>
      <c r="T1026" t="s">
        <v>3544</v>
      </c>
    </row>
    <row r="1027" spans="1:20" x14ac:dyDescent="0.25">
      <c r="A1027" t="s">
        <v>18</v>
      </c>
      <c r="B1027" t="s">
        <v>19</v>
      </c>
      <c r="C1027">
        <v>68</v>
      </c>
      <c r="D1027">
        <v>1</v>
      </c>
      <c r="E1027" t="s">
        <v>3555</v>
      </c>
      <c r="F1027">
        <v>100</v>
      </c>
      <c r="G1027">
        <v>0</v>
      </c>
      <c r="H1027" t="s">
        <v>641</v>
      </c>
      <c r="I1027" t="s">
        <v>3556</v>
      </c>
      <c r="J1027" t="s">
        <v>657</v>
      </c>
      <c r="K1027" t="s">
        <v>644</v>
      </c>
      <c r="L1027" t="s">
        <v>645</v>
      </c>
      <c r="M1027" t="s">
        <v>3544</v>
      </c>
      <c r="N1027" t="s">
        <v>644</v>
      </c>
      <c r="O1027" t="s">
        <v>647</v>
      </c>
      <c r="P1027" t="s">
        <v>5</v>
      </c>
      <c r="Q1027" t="s">
        <v>648</v>
      </c>
      <c r="R1027" t="s">
        <v>645</v>
      </c>
      <c r="S1027" t="s">
        <v>3557</v>
      </c>
      <c r="T1027" t="s">
        <v>3544</v>
      </c>
    </row>
    <row r="1028" spans="1:20" x14ac:dyDescent="0.25">
      <c r="A1028" t="s">
        <v>147</v>
      </c>
      <c r="B1028" t="s">
        <v>148</v>
      </c>
      <c r="C1028">
        <v>50</v>
      </c>
      <c r="D1028">
        <v>6</v>
      </c>
      <c r="E1028" t="s">
        <v>3558</v>
      </c>
      <c r="F1028">
        <v>200</v>
      </c>
      <c r="G1028">
        <v>0</v>
      </c>
      <c r="H1028" t="s">
        <v>641</v>
      </c>
      <c r="I1028" t="s">
        <v>3559</v>
      </c>
      <c r="J1028" t="s">
        <v>2049</v>
      </c>
      <c r="K1028" t="s">
        <v>644</v>
      </c>
      <c r="L1028" t="s">
        <v>645</v>
      </c>
      <c r="M1028" t="s">
        <v>3560</v>
      </c>
      <c r="N1028" t="s">
        <v>644</v>
      </c>
      <c r="O1028" t="s">
        <v>668</v>
      </c>
      <c r="P1028" t="s">
        <v>5</v>
      </c>
      <c r="Q1028" t="s">
        <v>669</v>
      </c>
      <c r="R1028" t="s">
        <v>645</v>
      </c>
      <c r="S1028" t="s">
        <v>3561</v>
      </c>
      <c r="T1028" t="s">
        <v>3560</v>
      </c>
    </row>
    <row r="1029" spans="1:20" x14ac:dyDescent="0.25">
      <c r="A1029" t="s">
        <v>147</v>
      </c>
      <c r="B1029" t="s">
        <v>148</v>
      </c>
      <c r="C1029">
        <v>40</v>
      </c>
      <c r="D1029">
        <v>10</v>
      </c>
      <c r="E1029" t="s">
        <v>3562</v>
      </c>
      <c r="F1029">
        <v>330</v>
      </c>
      <c r="G1029">
        <v>0</v>
      </c>
      <c r="H1029" t="s">
        <v>641</v>
      </c>
      <c r="I1029" t="s">
        <v>3563</v>
      </c>
      <c r="J1029" t="s">
        <v>796</v>
      </c>
      <c r="K1029" t="s">
        <v>644</v>
      </c>
      <c r="L1029" t="s">
        <v>645</v>
      </c>
      <c r="M1029" t="s">
        <v>3564</v>
      </c>
      <c r="N1029" t="s">
        <v>644</v>
      </c>
      <c r="O1029" t="s">
        <v>647</v>
      </c>
      <c r="P1029" t="s">
        <v>5</v>
      </c>
      <c r="Q1029" t="s">
        <v>648</v>
      </c>
      <c r="R1029" t="s">
        <v>645</v>
      </c>
      <c r="S1029" t="s">
        <v>3565</v>
      </c>
      <c r="T1029" t="s">
        <v>3564</v>
      </c>
    </row>
    <row r="1030" spans="1:20" x14ac:dyDescent="0.25">
      <c r="A1030" t="s">
        <v>147</v>
      </c>
      <c r="B1030" t="s">
        <v>148</v>
      </c>
      <c r="C1030">
        <v>50</v>
      </c>
      <c r="D1030">
        <v>6</v>
      </c>
      <c r="E1030" t="s">
        <v>3566</v>
      </c>
      <c r="F1030">
        <v>200</v>
      </c>
      <c r="G1030">
        <v>0</v>
      </c>
      <c r="H1030" t="s">
        <v>641</v>
      </c>
      <c r="I1030" t="s">
        <v>3567</v>
      </c>
      <c r="J1030" t="s">
        <v>888</v>
      </c>
      <c r="K1030" t="s">
        <v>644</v>
      </c>
      <c r="L1030" t="s">
        <v>645</v>
      </c>
      <c r="M1030" t="s">
        <v>3568</v>
      </c>
      <c r="N1030" t="s">
        <v>644</v>
      </c>
      <c r="O1030" t="s">
        <v>647</v>
      </c>
      <c r="P1030" t="s">
        <v>5</v>
      </c>
      <c r="Q1030" t="s">
        <v>648</v>
      </c>
      <c r="R1030" t="s">
        <v>645</v>
      </c>
      <c r="S1030" t="s">
        <v>3569</v>
      </c>
      <c r="T1030" t="s">
        <v>3568</v>
      </c>
    </row>
    <row r="1031" spans="1:20" x14ac:dyDescent="0.25">
      <c r="A1031" t="s">
        <v>22</v>
      </c>
      <c r="B1031" t="s">
        <v>27</v>
      </c>
      <c r="C1031">
        <v>69.900000000000006</v>
      </c>
      <c r="D1031">
        <v>10</v>
      </c>
      <c r="E1031" t="s">
        <v>3570</v>
      </c>
      <c r="F1031">
        <v>873</v>
      </c>
      <c r="G1031">
        <v>73</v>
      </c>
      <c r="H1031" t="s">
        <v>673</v>
      </c>
      <c r="I1031" t="s">
        <v>3571</v>
      </c>
      <c r="J1031" t="s">
        <v>3572</v>
      </c>
      <c r="K1031" t="s">
        <v>3573</v>
      </c>
      <c r="L1031" t="s">
        <v>3574</v>
      </c>
      <c r="M1031" t="s">
        <v>3568</v>
      </c>
      <c r="N1031" t="s">
        <v>644</v>
      </c>
      <c r="O1031" t="s">
        <v>679</v>
      </c>
      <c r="P1031" t="s">
        <v>26</v>
      </c>
      <c r="Q1031" t="s">
        <v>680</v>
      </c>
      <c r="R1031" t="s">
        <v>645</v>
      </c>
      <c r="S1031" t="s">
        <v>3575</v>
      </c>
      <c r="T1031" t="s">
        <v>3568</v>
      </c>
    </row>
    <row r="1032" spans="1:20" x14ac:dyDescent="0.25">
      <c r="A1032" t="s">
        <v>638</v>
      </c>
      <c r="B1032" t="s">
        <v>3454</v>
      </c>
      <c r="C1032">
        <v>33</v>
      </c>
      <c r="D1032">
        <v>25</v>
      </c>
      <c r="E1032" t="s">
        <v>3576</v>
      </c>
      <c r="F1032">
        <v>1650</v>
      </c>
      <c r="G1032">
        <v>0</v>
      </c>
      <c r="H1032" t="s">
        <v>641</v>
      </c>
      <c r="I1032" t="s">
        <v>3577</v>
      </c>
      <c r="J1032" t="s">
        <v>643</v>
      </c>
      <c r="K1032" t="s">
        <v>644</v>
      </c>
      <c r="L1032" t="s">
        <v>645</v>
      </c>
      <c r="M1032" t="s">
        <v>3578</v>
      </c>
      <c r="N1032" t="s">
        <v>644</v>
      </c>
      <c r="O1032" t="s">
        <v>647</v>
      </c>
      <c r="P1032" t="s">
        <v>5</v>
      </c>
      <c r="Q1032" t="s">
        <v>648</v>
      </c>
      <c r="R1032" t="s">
        <v>645</v>
      </c>
      <c r="S1032" t="s">
        <v>3579</v>
      </c>
      <c r="T1032" t="s">
        <v>3568</v>
      </c>
    </row>
    <row r="1033" spans="1:20" x14ac:dyDescent="0.25">
      <c r="A1033" t="s">
        <v>18</v>
      </c>
      <c r="B1033" t="s">
        <v>19</v>
      </c>
      <c r="C1033">
        <v>33</v>
      </c>
      <c r="D1033">
        <v>25</v>
      </c>
      <c r="E1033" t="s">
        <v>3576</v>
      </c>
      <c r="F1033">
        <v>1650</v>
      </c>
      <c r="G1033">
        <v>0</v>
      </c>
      <c r="H1033" t="s">
        <v>641</v>
      </c>
      <c r="I1033" t="s">
        <v>3577</v>
      </c>
      <c r="J1033" t="s">
        <v>643</v>
      </c>
      <c r="K1033" t="s">
        <v>644</v>
      </c>
      <c r="L1033" t="s">
        <v>645</v>
      </c>
      <c r="M1033" t="s">
        <v>3578</v>
      </c>
      <c r="N1033" t="s">
        <v>644</v>
      </c>
      <c r="O1033" t="s">
        <v>647</v>
      </c>
      <c r="P1033" t="s">
        <v>5</v>
      </c>
      <c r="Q1033" t="s">
        <v>648</v>
      </c>
      <c r="R1033" t="s">
        <v>645</v>
      </c>
      <c r="S1033" t="s">
        <v>3579</v>
      </c>
      <c r="T1033" t="s">
        <v>3578</v>
      </c>
    </row>
    <row r="1034" spans="1:20" x14ac:dyDescent="0.25">
      <c r="A1034" t="s">
        <v>638</v>
      </c>
      <c r="B1034" t="s">
        <v>3454</v>
      </c>
      <c r="C1034">
        <v>33</v>
      </c>
      <c r="D1034">
        <v>5</v>
      </c>
      <c r="E1034" t="s">
        <v>3580</v>
      </c>
      <c r="F1034">
        <v>330</v>
      </c>
      <c r="G1034">
        <v>0</v>
      </c>
      <c r="H1034" t="s">
        <v>641</v>
      </c>
      <c r="I1034" t="s">
        <v>3581</v>
      </c>
      <c r="J1034" t="s">
        <v>924</v>
      </c>
      <c r="K1034" t="s">
        <v>644</v>
      </c>
      <c r="L1034" t="s">
        <v>645</v>
      </c>
      <c r="M1034" t="s">
        <v>3578</v>
      </c>
      <c r="N1034" t="s">
        <v>644</v>
      </c>
      <c r="O1034" t="s">
        <v>726</v>
      </c>
      <c r="P1034" t="s">
        <v>5</v>
      </c>
      <c r="Q1034" t="s">
        <v>648</v>
      </c>
      <c r="R1034" t="s">
        <v>645</v>
      </c>
      <c r="S1034" t="s">
        <v>3582</v>
      </c>
      <c r="T1034" t="s">
        <v>3578</v>
      </c>
    </row>
    <row r="1035" spans="1:20" x14ac:dyDescent="0.25">
      <c r="A1035" t="s">
        <v>18</v>
      </c>
      <c r="B1035" t="s">
        <v>19</v>
      </c>
      <c r="C1035">
        <v>33</v>
      </c>
      <c r="D1035">
        <v>5</v>
      </c>
      <c r="E1035" t="s">
        <v>3580</v>
      </c>
      <c r="F1035">
        <v>330</v>
      </c>
      <c r="G1035">
        <v>0</v>
      </c>
      <c r="H1035" t="s">
        <v>641</v>
      </c>
      <c r="I1035" t="s">
        <v>3581</v>
      </c>
      <c r="J1035" t="s">
        <v>924</v>
      </c>
      <c r="K1035" t="s">
        <v>644</v>
      </c>
      <c r="L1035" t="s">
        <v>645</v>
      </c>
      <c r="M1035" t="s">
        <v>3578</v>
      </c>
      <c r="N1035" t="s">
        <v>644</v>
      </c>
      <c r="O1035" t="s">
        <v>726</v>
      </c>
      <c r="P1035" t="s">
        <v>5</v>
      </c>
      <c r="Q1035" t="s">
        <v>648</v>
      </c>
      <c r="R1035" t="s">
        <v>645</v>
      </c>
      <c r="S1035" t="s">
        <v>3582</v>
      </c>
      <c r="T1035" t="s">
        <v>3578</v>
      </c>
    </row>
    <row r="1036" spans="1:20" x14ac:dyDescent="0.25">
      <c r="A1036" t="s">
        <v>147</v>
      </c>
      <c r="B1036" t="s">
        <v>148</v>
      </c>
      <c r="C1036">
        <v>50</v>
      </c>
      <c r="D1036">
        <v>6</v>
      </c>
      <c r="E1036" t="s">
        <v>3583</v>
      </c>
      <c r="F1036">
        <v>200</v>
      </c>
      <c r="G1036">
        <v>0</v>
      </c>
      <c r="H1036" t="s">
        <v>641</v>
      </c>
      <c r="I1036" t="s">
        <v>3584</v>
      </c>
      <c r="J1036" t="s">
        <v>3585</v>
      </c>
      <c r="K1036" t="s">
        <v>644</v>
      </c>
      <c r="L1036" t="s">
        <v>645</v>
      </c>
      <c r="M1036" t="s">
        <v>3586</v>
      </c>
      <c r="N1036" t="s">
        <v>644</v>
      </c>
      <c r="O1036" t="s">
        <v>647</v>
      </c>
      <c r="P1036" t="s">
        <v>5</v>
      </c>
      <c r="Q1036" t="s">
        <v>648</v>
      </c>
      <c r="R1036" t="s">
        <v>645</v>
      </c>
      <c r="S1036" t="s">
        <v>3587</v>
      </c>
      <c r="T1036" t="s">
        <v>3586</v>
      </c>
    </row>
    <row r="1037" spans="1:20" x14ac:dyDescent="0.25">
      <c r="A1037" t="s">
        <v>638</v>
      </c>
      <c r="B1037" t="s">
        <v>3454</v>
      </c>
      <c r="C1037">
        <v>66</v>
      </c>
      <c r="D1037">
        <v>4</v>
      </c>
      <c r="E1037" t="s">
        <v>3588</v>
      </c>
      <c r="F1037">
        <v>200</v>
      </c>
      <c r="G1037">
        <v>0</v>
      </c>
      <c r="H1037" t="s">
        <v>641</v>
      </c>
      <c r="I1037" t="s">
        <v>3589</v>
      </c>
      <c r="J1037" t="s">
        <v>685</v>
      </c>
      <c r="K1037" t="s">
        <v>644</v>
      </c>
      <c r="L1037" t="s">
        <v>645</v>
      </c>
      <c r="M1037" t="s">
        <v>3586</v>
      </c>
      <c r="N1037" t="s">
        <v>644</v>
      </c>
      <c r="O1037" t="s">
        <v>668</v>
      </c>
      <c r="P1037" t="s">
        <v>5</v>
      </c>
      <c r="Q1037" t="s">
        <v>669</v>
      </c>
      <c r="R1037" t="s">
        <v>645</v>
      </c>
      <c r="S1037" t="s">
        <v>3590</v>
      </c>
      <c r="T1037" t="s">
        <v>3586</v>
      </c>
    </row>
    <row r="1038" spans="1:20" x14ac:dyDescent="0.25">
      <c r="A1038" t="s">
        <v>18</v>
      </c>
      <c r="B1038" t="s">
        <v>19</v>
      </c>
      <c r="C1038">
        <v>68</v>
      </c>
      <c r="D1038">
        <v>2</v>
      </c>
      <c r="E1038" t="s">
        <v>3588</v>
      </c>
      <c r="F1038">
        <v>200</v>
      </c>
      <c r="G1038">
        <v>0</v>
      </c>
      <c r="H1038" t="s">
        <v>641</v>
      </c>
      <c r="I1038" t="s">
        <v>3589</v>
      </c>
      <c r="J1038" t="s">
        <v>685</v>
      </c>
      <c r="K1038" t="s">
        <v>644</v>
      </c>
      <c r="L1038" t="s">
        <v>645</v>
      </c>
      <c r="M1038" t="s">
        <v>3586</v>
      </c>
      <c r="N1038" t="s">
        <v>644</v>
      </c>
      <c r="O1038" t="s">
        <v>668</v>
      </c>
      <c r="P1038" t="s">
        <v>5</v>
      </c>
      <c r="Q1038" t="s">
        <v>669</v>
      </c>
      <c r="R1038" t="s">
        <v>645</v>
      </c>
      <c r="S1038" t="s">
        <v>3590</v>
      </c>
      <c r="T1038" t="s">
        <v>3586</v>
      </c>
    </row>
    <row r="1039" spans="1:20" x14ac:dyDescent="0.25">
      <c r="A1039" t="s">
        <v>147</v>
      </c>
      <c r="B1039" t="s">
        <v>148</v>
      </c>
      <c r="C1039">
        <v>50</v>
      </c>
      <c r="D1039">
        <v>6</v>
      </c>
      <c r="E1039" t="s">
        <v>3591</v>
      </c>
      <c r="F1039">
        <v>200</v>
      </c>
      <c r="G1039">
        <v>0</v>
      </c>
      <c r="H1039" t="s">
        <v>641</v>
      </c>
      <c r="I1039" t="s">
        <v>3592</v>
      </c>
      <c r="J1039" t="s">
        <v>981</v>
      </c>
      <c r="K1039" t="s">
        <v>644</v>
      </c>
      <c r="L1039" t="s">
        <v>645</v>
      </c>
      <c r="M1039" t="s">
        <v>3593</v>
      </c>
      <c r="N1039" t="s">
        <v>644</v>
      </c>
      <c r="O1039" t="s">
        <v>647</v>
      </c>
      <c r="P1039" t="s">
        <v>5</v>
      </c>
      <c r="Q1039" t="s">
        <v>648</v>
      </c>
      <c r="R1039" t="s">
        <v>645</v>
      </c>
      <c r="S1039" t="s">
        <v>3594</v>
      </c>
      <c r="T1039" t="s">
        <v>3593</v>
      </c>
    </row>
    <row r="1040" spans="1:20" x14ac:dyDescent="0.25">
      <c r="A1040" t="s">
        <v>147</v>
      </c>
      <c r="B1040" t="s">
        <v>148</v>
      </c>
      <c r="C1040">
        <v>50</v>
      </c>
      <c r="D1040">
        <v>6</v>
      </c>
      <c r="E1040" t="s">
        <v>3595</v>
      </c>
      <c r="F1040">
        <v>200</v>
      </c>
      <c r="G1040">
        <v>0</v>
      </c>
      <c r="H1040" t="s">
        <v>641</v>
      </c>
      <c r="I1040" t="s">
        <v>3596</v>
      </c>
      <c r="J1040" t="s">
        <v>745</v>
      </c>
      <c r="K1040" t="s">
        <v>644</v>
      </c>
      <c r="L1040" t="s">
        <v>645</v>
      </c>
      <c r="M1040" t="s">
        <v>3593</v>
      </c>
      <c r="N1040" t="s">
        <v>644</v>
      </c>
      <c r="O1040" t="s">
        <v>732</v>
      </c>
      <c r="P1040" t="s">
        <v>5</v>
      </c>
      <c r="Q1040" t="s">
        <v>669</v>
      </c>
      <c r="R1040" t="s">
        <v>645</v>
      </c>
      <c r="S1040" t="s">
        <v>3597</v>
      </c>
      <c r="T1040" t="s">
        <v>3593</v>
      </c>
    </row>
    <row r="1041" spans="1:20" x14ac:dyDescent="0.25">
      <c r="A1041" t="s">
        <v>638</v>
      </c>
      <c r="B1041" t="s">
        <v>3454</v>
      </c>
      <c r="C1041">
        <v>33</v>
      </c>
      <c r="D1041">
        <v>5</v>
      </c>
      <c r="E1041" t="s">
        <v>3598</v>
      </c>
      <c r="F1041">
        <v>330</v>
      </c>
      <c r="G1041">
        <v>0</v>
      </c>
      <c r="H1041" t="s">
        <v>641</v>
      </c>
      <c r="I1041" t="s">
        <v>3599</v>
      </c>
      <c r="J1041" t="s">
        <v>1099</v>
      </c>
      <c r="K1041" t="s">
        <v>644</v>
      </c>
      <c r="L1041" t="s">
        <v>645</v>
      </c>
      <c r="M1041" t="s">
        <v>3600</v>
      </c>
      <c r="N1041" t="s">
        <v>644</v>
      </c>
      <c r="O1041" t="s">
        <v>647</v>
      </c>
      <c r="P1041" t="s">
        <v>5</v>
      </c>
      <c r="Q1041" t="s">
        <v>648</v>
      </c>
      <c r="R1041" t="s">
        <v>645</v>
      </c>
      <c r="S1041" t="s">
        <v>3601</v>
      </c>
      <c r="T1041" t="s">
        <v>3600</v>
      </c>
    </row>
    <row r="1042" spans="1:20" x14ac:dyDescent="0.25">
      <c r="A1042" t="s">
        <v>18</v>
      </c>
      <c r="B1042" t="s">
        <v>19</v>
      </c>
      <c r="C1042">
        <v>33</v>
      </c>
      <c r="D1042">
        <v>5</v>
      </c>
      <c r="E1042" t="s">
        <v>3598</v>
      </c>
      <c r="F1042">
        <v>330</v>
      </c>
      <c r="G1042">
        <v>0</v>
      </c>
      <c r="H1042" t="s">
        <v>641</v>
      </c>
      <c r="I1042" t="s">
        <v>3599</v>
      </c>
      <c r="J1042" t="s">
        <v>1099</v>
      </c>
      <c r="K1042" t="s">
        <v>644</v>
      </c>
      <c r="L1042" t="s">
        <v>645</v>
      </c>
      <c r="M1042" t="s">
        <v>3600</v>
      </c>
      <c r="N1042" t="s">
        <v>644</v>
      </c>
      <c r="O1042" t="s">
        <v>647</v>
      </c>
      <c r="P1042" t="s">
        <v>5</v>
      </c>
      <c r="Q1042" t="s">
        <v>648</v>
      </c>
      <c r="R1042" t="s">
        <v>645</v>
      </c>
      <c r="S1042" t="s">
        <v>3601</v>
      </c>
      <c r="T1042" t="s">
        <v>3600</v>
      </c>
    </row>
    <row r="1043" spans="1:20" x14ac:dyDescent="0.25">
      <c r="A1043" t="s">
        <v>147</v>
      </c>
      <c r="B1043" t="s">
        <v>148</v>
      </c>
      <c r="C1043">
        <v>33.333333333333336</v>
      </c>
      <c r="D1043">
        <v>3</v>
      </c>
      <c r="E1043" t="s">
        <v>3602</v>
      </c>
      <c r="F1043">
        <v>100</v>
      </c>
      <c r="G1043">
        <v>0</v>
      </c>
      <c r="H1043" t="s">
        <v>641</v>
      </c>
      <c r="I1043" t="s">
        <v>3603</v>
      </c>
      <c r="J1043" t="s">
        <v>1155</v>
      </c>
      <c r="K1043" t="s">
        <v>644</v>
      </c>
      <c r="L1043" t="s">
        <v>645</v>
      </c>
      <c r="M1043" t="s">
        <v>3600</v>
      </c>
      <c r="N1043" t="s">
        <v>644</v>
      </c>
      <c r="O1043" t="s">
        <v>647</v>
      </c>
      <c r="P1043" t="s">
        <v>5</v>
      </c>
      <c r="Q1043" t="s">
        <v>648</v>
      </c>
      <c r="R1043" t="s">
        <v>645</v>
      </c>
      <c r="S1043" t="s">
        <v>3604</v>
      </c>
      <c r="T1043" t="s">
        <v>3600</v>
      </c>
    </row>
    <row r="1044" spans="1:20" x14ac:dyDescent="0.25">
      <c r="A1044" t="s">
        <v>147</v>
      </c>
      <c r="B1044" t="s">
        <v>148</v>
      </c>
      <c r="C1044">
        <v>33.333333333333336</v>
      </c>
      <c r="D1044">
        <v>3</v>
      </c>
      <c r="E1044" t="s">
        <v>3605</v>
      </c>
      <c r="F1044">
        <v>100</v>
      </c>
      <c r="G1044">
        <v>0</v>
      </c>
      <c r="H1044" t="s">
        <v>641</v>
      </c>
      <c r="I1044" t="s">
        <v>3606</v>
      </c>
      <c r="J1044" t="s">
        <v>685</v>
      </c>
      <c r="K1044" t="s">
        <v>644</v>
      </c>
      <c r="L1044" t="s">
        <v>645</v>
      </c>
      <c r="M1044" t="s">
        <v>3607</v>
      </c>
      <c r="N1044" t="s">
        <v>644</v>
      </c>
      <c r="O1044" t="s">
        <v>668</v>
      </c>
      <c r="P1044" t="s">
        <v>5</v>
      </c>
      <c r="Q1044" t="s">
        <v>669</v>
      </c>
      <c r="R1044" t="s">
        <v>645</v>
      </c>
      <c r="S1044" t="s">
        <v>3608</v>
      </c>
      <c r="T1044" t="s">
        <v>3607</v>
      </c>
    </row>
    <row r="1045" spans="1:20" x14ac:dyDescent="0.25">
      <c r="A1045" t="s">
        <v>638</v>
      </c>
      <c r="B1045" t="s">
        <v>3454</v>
      </c>
      <c r="C1045">
        <v>33</v>
      </c>
      <c r="D1045">
        <v>5</v>
      </c>
      <c r="E1045" t="s">
        <v>3609</v>
      </c>
      <c r="F1045">
        <v>330</v>
      </c>
      <c r="G1045">
        <v>0</v>
      </c>
      <c r="H1045" t="s">
        <v>641</v>
      </c>
      <c r="I1045" t="s">
        <v>3610</v>
      </c>
      <c r="J1045" t="s">
        <v>796</v>
      </c>
      <c r="K1045" t="s">
        <v>644</v>
      </c>
      <c r="L1045" t="s">
        <v>645</v>
      </c>
      <c r="M1045" t="s">
        <v>3607</v>
      </c>
      <c r="N1045" t="s">
        <v>644</v>
      </c>
      <c r="O1045" t="s">
        <v>647</v>
      </c>
      <c r="P1045" t="s">
        <v>5</v>
      </c>
      <c r="Q1045" t="s">
        <v>648</v>
      </c>
      <c r="R1045" t="s">
        <v>645</v>
      </c>
      <c r="S1045" t="s">
        <v>3611</v>
      </c>
      <c r="T1045" t="s">
        <v>3607</v>
      </c>
    </row>
    <row r="1046" spans="1:20" x14ac:dyDescent="0.25">
      <c r="A1046" t="s">
        <v>18</v>
      </c>
      <c r="B1046" t="s">
        <v>19</v>
      </c>
      <c r="C1046">
        <v>33</v>
      </c>
      <c r="D1046">
        <v>5</v>
      </c>
      <c r="E1046" t="s">
        <v>3609</v>
      </c>
      <c r="F1046">
        <v>330</v>
      </c>
      <c r="G1046">
        <v>0</v>
      </c>
      <c r="H1046" t="s">
        <v>641</v>
      </c>
      <c r="I1046" t="s">
        <v>3610</v>
      </c>
      <c r="J1046" t="s">
        <v>796</v>
      </c>
      <c r="K1046" t="s">
        <v>644</v>
      </c>
      <c r="L1046" t="s">
        <v>645</v>
      </c>
      <c r="M1046" t="s">
        <v>3607</v>
      </c>
      <c r="N1046" t="s">
        <v>644</v>
      </c>
      <c r="O1046" t="s">
        <v>647</v>
      </c>
      <c r="P1046" t="s">
        <v>5</v>
      </c>
      <c r="Q1046" t="s">
        <v>648</v>
      </c>
      <c r="R1046" t="s">
        <v>645</v>
      </c>
      <c r="S1046" t="s">
        <v>3611</v>
      </c>
      <c r="T1046" t="s">
        <v>3607</v>
      </c>
    </row>
    <row r="1047" spans="1:20" x14ac:dyDescent="0.25">
      <c r="A1047" t="s">
        <v>147</v>
      </c>
      <c r="B1047" t="s">
        <v>148</v>
      </c>
      <c r="C1047">
        <v>33.333333333333336</v>
      </c>
      <c r="D1047">
        <v>3</v>
      </c>
      <c r="E1047" t="s">
        <v>3612</v>
      </c>
      <c r="F1047">
        <v>100</v>
      </c>
      <c r="G1047">
        <v>0</v>
      </c>
      <c r="H1047" t="s">
        <v>641</v>
      </c>
      <c r="I1047" t="s">
        <v>3613</v>
      </c>
      <c r="J1047" t="s">
        <v>736</v>
      </c>
      <c r="K1047" t="s">
        <v>644</v>
      </c>
      <c r="L1047" t="s">
        <v>645</v>
      </c>
      <c r="M1047" t="s">
        <v>3607</v>
      </c>
      <c r="N1047" t="s">
        <v>644</v>
      </c>
      <c r="O1047" t="s">
        <v>732</v>
      </c>
      <c r="P1047" t="s">
        <v>5</v>
      </c>
      <c r="Q1047" t="s">
        <v>669</v>
      </c>
      <c r="R1047" t="s">
        <v>645</v>
      </c>
      <c r="S1047" t="s">
        <v>3614</v>
      </c>
      <c r="T1047" t="s">
        <v>3607</v>
      </c>
    </row>
    <row r="1048" spans="1:20" x14ac:dyDescent="0.25">
      <c r="A1048" t="s">
        <v>147</v>
      </c>
      <c r="B1048" t="s">
        <v>148</v>
      </c>
      <c r="C1048">
        <v>33.333333333333336</v>
      </c>
      <c r="D1048">
        <v>3</v>
      </c>
      <c r="E1048" t="s">
        <v>3615</v>
      </c>
      <c r="F1048">
        <v>100</v>
      </c>
      <c r="G1048">
        <v>0</v>
      </c>
      <c r="H1048" t="s">
        <v>641</v>
      </c>
      <c r="I1048" t="s">
        <v>3616</v>
      </c>
      <c r="J1048" t="s">
        <v>736</v>
      </c>
      <c r="K1048" t="s">
        <v>644</v>
      </c>
      <c r="L1048" t="s">
        <v>645</v>
      </c>
      <c r="M1048" t="s">
        <v>3617</v>
      </c>
      <c r="N1048" t="s">
        <v>644</v>
      </c>
      <c r="O1048" t="s">
        <v>732</v>
      </c>
      <c r="P1048" t="s">
        <v>5</v>
      </c>
      <c r="Q1048" t="s">
        <v>669</v>
      </c>
      <c r="R1048" t="s">
        <v>645</v>
      </c>
      <c r="S1048" t="s">
        <v>3618</v>
      </c>
      <c r="T1048" t="s">
        <v>3617</v>
      </c>
    </row>
    <row r="1049" spans="1:20" x14ac:dyDescent="0.25">
      <c r="A1049" t="s">
        <v>147</v>
      </c>
      <c r="B1049" t="s">
        <v>148</v>
      </c>
      <c r="C1049">
        <v>33.333333333333336</v>
      </c>
      <c r="D1049">
        <v>3</v>
      </c>
      <c r="E1049" t="s">
        <v>3619</v>
      </c>
      <c r="F1049">
        <v>100</v>
      </c>
      <c r="G1049">
        <v>0</v>
      </c>
      <c r="H1049" t="s">
        <v>641</v>
      </c>
      <c r="I1049" t="s">
        <v>3620</v>
      </c>
      <c r="J1049" t="s">
        <v>2629</v>
      </c>
      <c r="K1049" t="s">
        <v>644</v>
      </c>
      <c r="L1049" t="s">
        <v>645</v>
      </c>
      <c r="M1049" t="s">
        <v>3621</v>
      </c>
      <c r="N1049" t="s">
        <v>644</v>
      </c>
      <c r="O1049" t="s">
        <v>647</v>
      </c>
      <c r="P1049" t="s">
        <v>5</v>
      </c>
      <c r="Q1049" t="s">
        <v>648</v>
      </c>
      <c r="R1049" t="s">
        <v>645</v>
      </c>
      <c r="S1049" t="s">
        <v>3622</v>
      </c>
      <c r="T1049" t="s">
        <v>3621</v>
      </c>
    </row>
    <row r="1050" spans="1:20" x14ac:dyDescent="0.25">
      <c r="A1050" t="s">
        <v>638</v>
      </c>
      <c r="B1050" t="s">
        <v>3454</v>
      </c>
      <c r="C1050">
        <v>66</v>
      </c>
      <c r="D1050">
        <v>2</v>
      </c>
      <c r="E1050" t="s">
        <v>3623</v>
      </c>
      <c r="F1050">
        <v>100</v>
      </c>
      <c r="G1050">
        <v>0</v>
      </c>
      <c r="H1050" t="s">
        <v>641</v>
      </c>
      <c r="I1050" t="s">
        <v>3624</v>
      </c>
      <c r="J1050" t="s">
        <v>3625</v>
      </c>
      <c r="K1050" t="s">
        <v>644</v>
      </c>
      <c r="L1050" t="s">
        <v>645</v>
      </c>
      <c r="M1050" t="s">
        <v>3626</v>
      </c>
      <c r="N1050" t="s">
        <v>644</v>
      </c>
      <c r="O1050" t="s">
        <v>647</v>
      </c>
      <c r="P1050" t="s">
        <v>5</v>
      </c>
      <c r="Q1050" t="s">
        <v>648</v>
      </c>
      <c r="R1050" t="s">
        <v>645</v>
      </c>
      <c r="S1050" t="s">
        <v>3627</v>
      </c>
      <c r="T1050" t="s">
        <v>3621</v>
      </c>
    </row>
    <row r="1051" spans="1:20" x14ac:dyDescent="0.25">
      <c r="A1051" t="s">
        <v>18</v>
      </c>
      <c r="B1051" t="s">
        <v>19</v>
      </c>
      <c r="C1051">
        <v>68</v>
      </c>
      <c r="D1051">
        <v>1</v>
      </c>
      <c r="E1051" t="s">
        <v>3623</v>
      </c>
      <c r="F1051">
        <v>100</v>
      </c>
      <c r="G1051">
        <v>0</v>
      </c>
      <c r="H1051" t="s">
        <v>641</v>
      </c>
      <c r="I1051" t="s">
        <v>3624</v>
      </c>
      <c r="J1051" t="s">
        <v>3625</v>
      </c>
      <c r="K1051" t="s">
        <v>644</v>
      </c>
      <c r="L1051" t="s">
        <v>645</v>
      </c>
      <c r="M1051" t="s">
        <v>3626</v>
      </c>
      <c r="N1051" t="s">
        <v>644</v>
      </c>
      <c r="O1051" t="s">
        <v>647</v>
      </c>
      <c r="P1051" t="s">
        <v>5</v>
      </c>
      <c r="Q1051" t="s">
        <v>648</v>
      </c>
      <c r="R1051" t="s">
        <v>645</v>
      </c>
      <c r="S1051" t="s">
        <v>3627</v>
      </c>
      <c r="T1051" t="s">
        <v>3621</v>
      </c>
    </row>
    <row r="1052" spans="1:20" x14ac:dyDescent="0.25">
      <c r="A1052" t="s">
        <v>18</v>
      </c>
      <c r="B1052" t="s">
        <v>19</v>
      </c>
      <c r="C1052">
        <v>33</v>
      </c>
      <c r="D1052">
        <v>10</v>
      </c>
      <c r="E1052" t="s">
        <v>3628</v>
      </c>
      <c r="F1052">
        <v>330</v>
      </c>
      <c r="G1052">
        <v>0</v>
      </c>
      <c r="H1052" t="s">
        <v>641</v>
      </c>
      <c r="I1052" t="s">
        <v>3629</v>
      </c>
      <c r="J1052" t="s">
        <v>694</v>
      </c>
      <c r="K1052" t="s">
        <v>644</v>
      </c>
      <c r="L1052" t="s">
        <v>645</v>
      </c>
      <c r="M1052" t="s">
        <v>3626</v>
      </c>
      <c r="N1052" t="s">
        <v>644</v>
      </c>
      <c r="O1052" t="s">
        <v>647</v>
      </c>
      <c r="P1052" t="s">
        <v>5</v>
      </c>
      <c r="Q1052" t="s">
        <v>648</v>
      </c>
      <c r="R1052" t="s">
        <v>645</v>
      </c>
      <c r="S1052" t="s">
        <v>3630</v>
      </c>
      <c r="T1052" t="s">
        <v>3626</v>
      </c>
    </row>
    <row r="1053" spans="1:20" x14ac:dyDescent="0.25">
      <c r="A1053" t="s">
        <v>601</v>
      </c>
      <c r="B1053" t="s">
        <v>602</v>
      </c>
      <c r="C1053">
        <v>139</v>
      </c>
      <c r="D1053">
        <v>1</v>
      </c>
      <c r="E1053" t="s">
        <v>3631</v>
      </c>
      <c r="F1053">
        <v>108.99</v>
      </c>
      <c r="G1053">
        <v>0</v>
      </c>
      <c r="H1053" t="s">
        <v>641</v>
      </c>
      <c r="I1053" t="s">
        <v>3632</v>
      </c>
      <c r="J1053" t="s">
        <v>1072</v>
      </c>
      <c r="K1053" t="s">
        <v>644</v>
      </c>
      <c r="L1053" t="s">
        <v>645</v>
      </c>
      <c r="M1053" t="s">
        <v>3626</v>
      </c>
      <c r="N1053" t="s">
        <v>644</v>
      </c>
      <c r="O1053" t="s">
        <v>647</v>
      </c>
      <c r="P1053" t="s">
        <v>5</v>
      </c>
      <c r="Q1053" t="s">
        <v>648</v>
      </c>
      <c r="R1053" t="s">
        <v>645</v>
      </c>
      <c r="S1053" t="s">
        <v>3633</v>
      </c>
      <c r="T1053" t="s">
        <v>3626</v>
      </c>
    </row>
    <row r="1054" spans="1:20" x14ac:dyDescent="0.25">
      <c r="A1054" t="s">
        <v>18</v>
      </c>
      <c r="B1054" t="s">
        <v>19</v>
      </c>
      <c r="C1054">
        <v>33</v>
      </c>
      <c r="D1054">
        <v>10</v>
      </c>
      <c r="E1054" t="s">
        <v>3634</v>
      </c>
      <c r="F1054">
        <v>330</v>
      </c>
      <c r="G1054">
        <v>0</v>
      </c>
      <c r="H1054" t="s">
        <v>641</v>
      </c>
      <c r="I1054" t="s">
        <v>3624</v>
      </c>
      <c r="J1054" t="s">
        <v>3625</v>
      </c>
      <c r="K1054" t="s">
        <v>644</v>
      </c>
      <c r="L1054" t="s">
        <v>645</v>
      </c>
      <c r="M1054" t="s">
        <v>3626</v>
      </c>
      <c r="N1054" t="s">
        <v>644</v>
      </c>
      <c r="O1054" t="s">
        <v>647</v>
      </c>
      <c r="P1054" t="s">
        <v>5</v>
      </c>
      <c r="Q1054" t="s">
        <v>648</v>
      </c>
      <c r="R1054" t="s">
        <v>645</v>
      </c>
      <c r="S1054" t="s">
        <v>3635</v>
      </c>
      <c r="T1054" t="s">
        <v>3626</v>
      </c>
    </row>
    <row r="1055" spans="1:20" x14ac:dyDescent="0.25">
      <c r="A1055" t="s">
        <v>147</v>
      </c>
      <c r="B1055" t="s">
        <v>148</v>
      </c>
      <c r="C1055">
        <v>50</v>
      </c>
      <c r="D1055">
        <v>18</v>
      </c>
      <c r="E1055" t="s">
        <v>3636</v>
      </c>
      <c r="F1055">
        <v>600</v>
      </c>
      <c r="G1055">
        <v>0</v>
      </c>
      <c r="H1055" t="s">
        <v>641</v>
      </c>
      <c r="I1055" t="s">
        <v>3637</v>
      </c>
      <c r="J1055" t="s">
        <v>714</v>
      </c>
      <c r="K1055" t="s">
        <v>644</v>
      </c>
      <c r="L1055" t="s">
        <v>645</v>
      </c>
      <c r="M1055" t="s">
        <v>3626</v>
      </c>
      <c r="N1055" t="s">
        <v>644</v>
      </c>
      <c r="O1055" t="s">
        <v>647</v>
      </c>
      <c r="P1055" t="s">
        <v>5</v>
      </c>
      <c r="Q1055" t="s">
        <v>648</v>
      </c>
      <c r="R1055" t="s">
        <v>645</v>
      </c>
      <c r="S1055" t="s">
        <v>3638</v>
      </c>
      <c r="T1055" t="s">
        <v>3626</v>
      </c>
    </row>
    <row r="1056" spans="1:20" x14ac:dyDescent="0.25">
      <c r="A1056" t="s">
        <v>18</v>
      </c>
      <c r="B1056" t="s">
        <v>19</v>
      </c>
      <c r="C1056">
        <v>33</v>
      </c>
      <c r="D1056">
        <v>10</v>
      </c>
      <c r="E1056" t="s">
        <v>3639</v>
      </c>
      <c r="F1056">
        <v>330</v>
      </c>
      <c r="G1056">
        <v>0</v>
      </c>
      <c r="H1056" t="s">
        <v>641</v>
      </c>
      <c r="I1056" t="s">
        <v>3640</v>
      </c>
      <c r="J1056" t="s">
        <v>981</v>
      </c>
      <c r="K1056" t="s">
        <v>644</v>
      </c>
      <c r="L1056" t="s">
        <v>645</v>
      </c>
      <c r="M1056" t="s">
        <v>3641</v>
      </c>
      <c r="N1056" t="s">
        <v>644</v>
      </c>
      <c r="O1056" t="s">
        <v>647</v>
      </c>
      <c r="P1056" t="s">
        <v>5</v>
      </c>
      <c r="Q1056" t="s">
        <v>648</v>
      </c>
      <c r="R1056" t="s">
        <v>645</v>
      </c>
      <c r="S1056" t="s">
        <v>3642</v>
      </c>
      <c r="T1056" t="s">
        <v>3626</v>
      </c>
    </row>
    <row r="1057" spans="1:20" x14ac:dyDescent="0.25">
      <c r="A1057" t="s">
        <v>147</v>
      </c>
      <c r="B1057" t="s">
        <v>148</v>
      </c>
      <c r="C1057">
        <v>50</v>
      </c>
      <c r="D1057">
        <v>6</v>
      </c>
      <c r="E1057" t="s">
        <v>3643</v>
      </c>
      <c r="F1057">
        <v>200</v>
      </c>
      <c r="G1057">
        <v>0</v>
      </c>
      <c r="H1057" t="s">
        <v>641</v>
      </c>
      <c r="I1057" t="s">
        <v>3644</v>
      </c>
      <c r="J1057" t="s">
        <v>1314</v>
      </c>
      <c r="K1057" t="s">
        <v>644</v>
      </c>
      <c r="L1057" t="s">
        <v>645</v>
      </c>
      <c r="M1057" t="s">
        <v>3641</v>
      </c>
      <c r="N1057" t="s">
        <v>644</v>
      </c>
      <c r="O1057" t="s">
        <v>647</v>
      </c>
      <c r="P1057" t="s">
        <v>5</v>
      </c>
      <c r="Q1057" t="s">
        <v>648</v>
      </c>
      <c r="R1057" t="s">
        <v>645</v>
      </c>
      <c r="S1057" t="s">
        <v>3645</v>
      </c>
      <c r="T1057" t="s">
        <v>3641</v>
      </c>
    </row>
    <row r="1058" spans="1:20" x14ac:dyDescent="0.25">
      <c r="A1058" t="s">
        <v>638</v>
      </c>
      <c r="B1058" t="s">
        <v>3454</v>
      </c>
      <c r="C1058">
        <v>66</v>
      </c>
      <c r="D1058">
        <v>6</v>
      </c>
      <c r="E1058" t="s">
        <v>3646</v>
      </c>
      <c r="F1058">
        <v>300</v>
      </c>
      <c r="G1058">
        <v>0</v>
      </c>
      <c r="H1058" t="s">
        <v>641</v>
      </c>
      <c r="I1058" t="s">
        <v>3647</v>
      </c>
      <c r="J1058" t="s">
        <v>2374</v>
      </c>
      <c r="K1058" t="s">
        <v>644</v>
      </c>
      <c r="L1058" t="s">
        <v>645</v>
      </c>
      <c r="M1058" t="s">
        <v>3648</v>
      </c>
      <c r="N1058" t="s">
        <v>644</v>
      </c>
      <c r="O1058" t="s">
        <v>647</v>
      </c>
      <c r="P1058" t="s">
        <v>5</v>
      </c>
      <c r="Q1058" t="s">
        <v>648</v>
      </c>
      <c r="R1058" t="s">
        <v>645</v>
      </c>
      <c r="S1058" t="s">
        <v>3649</v>
      </c>
      <c r="T1058" t="s">
        <v>3648</v>
      </c>
    </row>
    <row r="1059" spans="1:20" x14ac:dyDescent="0.25">
      <c r="A1059" t="s">
        <v>18</v>
      </c>
      <c r="B1059" t="s">
        <v>19</v>
      </c>
      <c r="C1059">
        <v>68</v>
      </c>
      <c r="D1059">
        <v>3</v>
      </c>
      <c r="E1059" t="s">
        <v>3646</v>
      </c>
      <c r="F1059">
        <v>300</v>
      </c>
      <c r="G1059">
        <v>0</v>
      </c>
      <c r="H1059" t="s">
        <v>641</v>
      </c>
      <c r="I1059" t="s">
        <v>3647</v>
      </c>
      <c r="J1059" t="s">
        <v>2374</v>
      </c>
      <c r="K1059" t="s">
        <v>644</v>
      </c>
      <c r="L1059" t="s">
        <v>645</v>
      </c>
      <c r="M1059" t="s">
        <v>3648</v>
      </c>
      <c r="N1059" t="s">
        <v>644</v>
      </c>
      <c r="O1059" t="s">
        <v>647</v>
      </c>
      <c r="P1059" t="s">
        <v>5</v>
      </c>
      <c r="Q1059" t="s">
        <v>648</v>
      </c>
      <c r="R1059" t="s">
        <v>645</v>
      </c>
      <c r="S1059" t="s">
        <v>3649</v>
      </c>
      <c r="T1059" t="s">
        <v>3648</v>
      </c>
    </row>
    <row r="1060" spans="1:20" x14ac:dyDescent="0.25">
      <c r="A1060" t="s">
        <v>18</v>
      </c>
      <c r="B1060" t="s">
        <v>19</v>
      </c>
      <c r="C1060">
        <v>33</v>
      </c>
      <c r="D1060">
        <v>10</v>
      </c>
      <c r="E1060" t="s">
        <v>3650</v>
      </c>
      <c r="F1060">
        <v>330</v>
      </c>
      <c r="G1060">
        <v>0</v>
      </c>
      <c r="H1060" t="s">
        <v>729</v>
      </c>
      <c r="I1060" t="s">
        <v>3651</v>
      </c>
      <c r="J1060" t="s">
        <v>1414</v>
      </c>
      <c r="K1060" t="s">
        <v>644</v>
      </c>
      <c r="L1060" t="s">
        <v>645</v>
      </c>
      <c r="M1060" t="s">
        <v>3652</v>
      </c>
      <c r="N1060" t="s">
        <v>644</v>
      </c>
      <c r="O1060" t="s">
        <v>647</v>
      </c>
      <c r="P1060" t="s">
        <v>5</v>
      </c>
      <c r="Q1060" t="s">
        <v>648</v>
      </c>
      <c r="R1060" t="s">
        <v>645</v>
      </c>
      <c r="S1060" t="s">
        <v>3653</v>
      </c>
      <c r="T1060" t="s">
        <v>3652</v>
      </c>
    </row>
    <row r="1061" spans="1:20" x14ac:dyDescent="0.25">
      <c r="A1061" t="s">
        <v>18</v>
      </c>
      <c r="B1061" t="s">
        <v>19</v>
      </c>
      <c r="C1061">
        <v>33</v>
      </c>
      <c r="D1061">
        <v>10</v>
      </c>
      <c r="E1061" t="s">
        <v>3654</v>
      </c>
      <c r="F1061">
        <v>330</v>
      </c>
      <c r="G1061">
        <v>0</v>
      </c>
      <c r="H1061" t="s">
        <v>641</v>
      </c>
      <c r="I1061" t="s">
        <v>3655</v>
      </c>
      <c r="J1061" t="s">
        <v>869</v>
      </c>
      <c r="K1061" t="s">
        <v>644</v>
      </c>
      <c r="L1061" t="s">
        <v>645</v>
      </c>
      <c r="M1061" t="s">
        <v>3652</v>
      </c>
      <c r="N1061" t="s">
        <v>644</v>
      </c>
      <c r="O1061" t="s">
        <v>647</v>
      </c>
      <c r="P1061" t="s">
        <v>5</v>
      </c>
      <c r="Q1061" t="s">
        <v>648</v>
      </c>
      <c r="R1061" t="s">
        <v>645</v>
      </c>
      <c r="S1061" t="s">
        <v>3656</v>
      </c>
      <c r="T1061" t="s">
        <v>3652</v>
      </c>
    </row>
    <row r="1062" spans="1:20" x14ac:dyDescent="0.25">
      <c r="A1062" t="s">
        <v>147</v>
      </c>
      <c r="B1062" t="s">
        <v>148</v>
      </c>
      <c r="C1062">
        <v>65</v>
      </c>
      <c r="D1062">
        <v>9</v>
      </c>
      <c r="E1062" t="s">
        <v>3657</v>
      </c>
      <c r="F1062">
        <v>310</v>
      </c>
      <c r="G1062">
        <v>0</v>
      </c>
      <c r="H1062" t="s">
        <v>641</v>
      </c>
      <c r="I1062" t="s">
        <v>3658</v>
      </c>
      <c r="J1062" t="s">
        <v>989</v>
      </c>
      <c r="K1062" t="s">
        <v>644</v>
      </c>
      <c r="L1062" t="s">
        <v>645</v>
      </c>
      <c r="M1062" t="s">
        <v>3659</v>
      </c>
      <c r="N1062" t="s">
        <v>644</v>
      </c>
      <c r="O1062" t="s">
        <v>647</v>
      </c>
      <c r="P1062" t="s">
        <v>5</v>
      </c>
      <c r="Q1062" t="s">
        <v>648</v>
      </c>
      <c r="R1062" t="s">
        <v>645</v>
      </c>
      <c r="S1062" t="s">
        <v>3660</v>
      </c>
      <c r="T1062" t="s">
        <v>3659</v>
      </c>
    </row>
    <row r="1063" spans="1:20" x14ac:dyDescent="0.25">
      <c r="A1063" t="s">
        <v>147</v>
      </c>
      <c r="B1063" t="s">
        <v>148</v>
      </c>
      <c r="C1063">
        <v>50</v>
      </c>
      <c r="D1063">
        <v>6</v>
      </c>
      <c r="E1063" t="s">
        <v>3661</v>
      </c>
      <c r="F1063">
        <v>200</v>
      </c>
      <c r="G1063">
        <v>0</v>
      </c>
      <c r="H1063" t="s">
        <v>641</v>
      </c>
      <c r="I1063" t="s">
        <v>3662</v>
      </c>
      <c r="J1063" t="s">
        <v>989</v>
      </c>
      <c r="K1063" t="s">
        <v>644</v>
      </c>
      <c r="L1063" t="s">
        <v>645</v>
      </c>
      <c r="M1063" t="s">
        <v>3663</v>
      </c>
      <c r="N1063" t="s">
        <v>644</v>
      </c>
      <c r="O1063" t="s">
        <v>647</v>
      </c>
      <c r="P1063" t="s">
        <v>5</v>
      </c>
      <c r="Q1063" t="s">
        <v>648</v>
      </c>
      <c r="R1063" t="s">
        <v>645</v>
      </c>
      <c r="S1063" t="s">
        <v>3664</v>
      </c>
      <c r="T1063" t="s">
        <v>3663</v>
      </c>
    </row>
    <row r="1064" spans="1:20" x14ac:dyDescent="0.25">
      <c r="A1064" t="s">
        <v>18</v>
      </c>
      <c r="B1064" t="s">
        <v>19</v>
      </c>
      <c r="C1064">
        <v>33</v>
      </c>
      <c r="D1064">
        <v>20</v>
      </c>
      <c r="E1064" t="s">
        <v>3665</v>
      </c>
      <c r="F1064">
        <v>660</v>
      </c>
      <c r="G1064">
        <v>0</v>
      </c>
      <c r="H1064" t="s">
        <v>641</v>
      </c>
      <c r="I1064" t="s">
        <v>3666</v>
      </c>
      <c r="J1064" t="s">
        <v>736</v>
      </c>
      <c r="K1064" t="s">
        <v>644</v>
      </c>
      <c r="L1064" t="s">
        <v>645</v>
      </c>
      <c r="M1064" t="s">
        <v>3663</v>
      </c>
      <c r="N1064" t="s">
        <v>644</v>
      </c>
      <c r="O1064" t="s">
        <v>647</v>
      </c>
      <c r="P1064" t="s">
        <v>5</v>
      </c>
      <c r="Q1064" t="s">
        <v>648</v>
      </c>
      <c r="R1064" t="s">
        <v>645</v>
      </c>
      <c r="S1064" t="s">
        <v>3667</v>
      </c>
      <c r="T1064" t="s">
        <v>3663</v>
      </c>
    </row>
    <row r="1065" spans="1:20" x14ac:dyDescent="0.25">
      <c r="A1065" t="s">
        <v>18</v>
      </c>
      <c r="B1065" t="s">
        <v>19</v>
      </c>
      <c r="C1065">
        <v>66.666666666666671</v>
      </c>
      <c r="D1065">
        <v>3</v>
      </c>
      <c r="E1065" t="s">
        <v>3668</v>
      </c>
      <c r="F1065">
        <v>100</v>
      </c>
      <c r="G1065">
        <v>0</v>
      </c>
      <c r="H1065" t="s">
        <v>641</v>
      </c>
      <c r="I1065" t="s">
        <v>3669</v>
      </c>
      <c r="J1065" t="s">
        <v>1414</v>
      </c>
      <c r="K1065" t="s">
        <v>644</v>
      </c>
      <c r="L1065" t="s">
        <v>645</v>
      </c>
      <c r="M1065" t="s">
        <v>3663</v>
      </c>
      <c r="N1065" t="s">
        <v>644</v>
      </c>
      <c r="O1065" t="s">
        <v>647</v>
      </c>
      <c r="P1065" t="s">
        <v>5</v>
      </c>
      <c r="Q1065" t="s">
        <v>648</v>
      </c>
      <c r="R1065" t="s">
        <v>645</v>
      </c>
      <c r="S1065" t="s">
        <v>3670</v>
      </c>
      <c r="T1065" t="s">
        <v>3663</v>
      </c>
    </row>
    <row r="1066" spans="1:20" x14ac:dyDescent="0.25">
      <c r="A1066" t="s">
        <v>147</v>
      </c>
      <c r="B1066" t="s">
        <v>148</v>
      </c>
      <c r="C1066">
        <v>50</v>
      </c>
      <c r="D1066">
        <v>6</v>
      </c>
      <c r="E1066" t="s">
        <v>3671</v>
      </c>
      <c r="F1066">
        <v>200</v>
      </c>
      <c r="G1066">
        <v>0</v>
      </c>
      <c r="H1066" t="s">
        <v>641</v>
      </c>
      <c r="I1066" t="s">
        <v>3669</v>
      </c>
      <c r="J1066" t="s">
        <v>981</v>
      </c>
      <c r="K1066" t="s">
        <v>644</v>
      </c>
      <c r="L1066" t="s">
        <v>645</v>
      </c>
      <c r="M1066" t="s">
        <v>3672</v>
      </c>
      <c r="N1066" t="s">
        <v>644</v>
      </c>
      <c r="O1066" t="s">
        <v>647</v>
      </c>
      <c r="P1066" t="s">
        <v>5</v>
      </c>
      <c r="Q1066" t="s">
        <v>648</v>
      </c>
      <c r="R1066" t="s">
        <v>645</v>
      </c>
      <c r="S1066" t="s">
        <v>3673</v>
      </c>
      <c r="T1066" t="s">
        <v>3672</v>
      </c>
    </row>
    <row r="1067" spans="1:20" x14ac:dyDescent="0.25">
      <c r="A1067" t="s">
        <v>147</v>
      </c>
      <c r="B1067" t="s">
        <v>148</v>
      </c>
      <c r="C1067">
        <v>65</v>
      </c>
      <c r="D1067">
        <v>9</v>
      </c>
      <c r="E1067" t="s">
        <v>3674</v>
      </c>
      <c r="F1067">
        <v>510</v>
      </c>
      <c r="G1067">
        <v>0</v>
      </c>
      <c r="H1067" t="s">
        <v>641</v>
      </c>
      <c r="I1067" t="s">
        <v>3675</v>
      </c>
      <c r="J1067" t="s">
        <v>3676</v>
      </c>
      <c r="K1067" t="s">
        <v>644</v>
      </c>
      <c r="L1067" t="s">
        <v>645</v>
      </c>
      <c r="M1067" t="s">
        <v>3672</v>
      </c>
      <c r="N1067" t="s">
        <v>644</v>
      </c>
      <c r="O1067" t="s">
        <v>668</v>
      </c>
      <c r="P1067" t="s">
        <v>5</v>
      </c>
      <c r="Q1067" t="s">
        <v>669</v>
      </c>
      <c r="R1067" t="s">
        <v>645</v>
      </c>
      <c r="S1067" t="s">
        <v>3677</v>
      </c>
      <c r="T1067" t="s">
        <v>3672</v>
      </c>
    </row>
    <row r="1068" spans="1:20" x14ac:dyDescent="0.25">
      <c r="A1068" t="s">
        <v>147</v>
      </c>
      <c r="B1068" t="s">
        <v>148</v>
      </c>
      <c r="C1068">
        <v>50</v>
      </c>
      <c r="D1068">
        <v>6</v>
      </c>
      <c r="E1068" t="s">
        <v>3674</v>
      </c>
      <c r="F1068">
        <v>510</v>
      </c>
      <c r="G1068">
        <v>0</v>
      </c>
      <c r="H1068" t="s">
        <v>641</v>
      </c>
      <c r="I1068" t="s">
        <v>3675</v>
      </c>
      <c r="J1068" t="s">
        <v>3676</v>
      </c>
      <c r="K1068" t="s">
        <v>644</v>
      </c>
      <c r="L1068" t="s">
        <v>645</v>
      </c>
      <c r="M1068" t="s">
        <v>3672</v>
      </c>
      <c r="N1068" t="s">
        <v>644</v>
      </c>
      <c r="O1068" t="s">
        <v>668</v>
      </c>
      <c r="P1068" t="s">
        <v>5</v>
      </c>
      <c r="Q1068" t="s">
        <v>669</v>
      </c>
      <c r="R1068" t="s">
        <v>645</v>
      </c>
      <c r="S1068" t="s">
        <v>3677</v>
      </c>
      <c r="T1068" t="s">
        <v>3672</v>
      </c>
    </row>
    <row r="1069" spans="1:20" x14ac:dyDescent="0.25">
      <c r="A1069" t="s">
        <v>147</v>
      </c>
      <c r="B1069" t="s">
        <v>148</v>
      </c>
      <c r="C1069">
        <v>50</v>
      </c>
      <c r="D1069">
        <v>6</v>
      </c>
      <c r="E1069" t="s">
        <v>3678</v>
      </c>
      <c r="F1069">
        <v>200</v>
      </c>
      <c r="G1069">
        <v>0</v>
      </c>
      <c r="H1069" t="s">
        <v>641</v>
      </c>
      <c r="I1069" t="s">
        <v>3679</v>
      </c>
      <c r="J1069" t="s">
        <v>788</v>
      </c>
      <c r="K1069" t="s">
        <v>644</v>
      </c>
      <c r="L1069" t="s">
        <v>645</v>
      </c>
      <c r="M1069" t="s">
        <v>3680</v>
      </c>
      <c r="N1069" t="s">
        <v>644</v>
      </c>
      <c r="O1069" t="s">
        <v>668</v>
      </c>
      <c r="P1069" t="s">
        <v>5</v>
      </c>
      <c r="Q1069" t="s">
        <v>669</v>
      </c>
      <c r="R1069" t="s">
        <v>645</v>
      </c>
      <c r="S1069" t="s">
        <v>3681</v>
      </c>
      <c r="T1069" t="s">
        <v>3672</v>
      </c>
    </row>
    <row r="1070" spans="1:20" x14ac:dyDescent="0.25">
      <c r="A1070" t="s">
        <v>18</v>
      </c>
      <c r="B1070" t="s">
        <v>19</v>
      </c>
      <c r="C1070">
        <v>33</v>
      </c>
      <c r="D1070">
        <v>10</v>
      </c>
      <c r="E1070" t="s">
        <v>3682</v>
      </c>
      <c r="F1070">
        <v>330</v>
      </c>
      <c r="G1070">
        <v>0</v>
      </c>
      <c r="H1070" t="s">
        <v>641</v>
      </c>
      <c r="I1070" t="s">
        <v>3683</v>
      </c>
      <c r="J1070" t="s">
        <v>989</v>
      </c>
      <c r="K1070" t="s">
        <v>644</v>
      </c>
      <c r="L1070" t="s">
        <v>645</v>
      </c>
      <c r="M1070" t="s">
        <v>3672</v>
      </c>
      <c r="N1070" t="s">
        <v>644</v>
      </c>
      <c r="O1070" t="s">
        <v>668</v>
      </c>
      <c r="P1070" t="s">
        <v>5</v>
      </c>
      <c r="Q1070" t="s">
        <v>669</v>
      </c>
      <c r="R1070" t="s">
        <v>645</v>
      </c>
      <c r="S1070" t="s">
        <v>3684</v>
      </c>
      <c r="T1070" t="s">
        <v>3685</v>
      </c>
    </row>
    <row r="1071" spans="1:20" x14ac:dyDescent="0.25">
      <c r="A1071" t="s">
        <v>18</v>
      </c>
      <c r="B1071" t="s">
        <v>19</v>
      </c>
      <c r="C1071">
        <v>66.666666666666671</v>
      </c>
      <c r="D1071">
        <v>3</v>
      </c>
      <c r="E1071" t="s">
        <v>3686</v>
      </c>
      <c r="F1071">
        <v>100</v>
      </c>
      <c r="G1071">
        <v>0</v>
      </c>
      <c r="H1071" t="s">
        <v>641</v>
      </c>
      <c r="I1071" t="s">
        <v>3687</v>
      </c>
      <c r="J1071" t="s">
        <v>666</v>
      </c>
      <c r="K1071" t="s">
        <v>644</v>
      </c>
      <c r="L1071" t="s">
        <v>645</v>
      </c>
      <c r="M1071" t="s">
        <v>3688</v>
      </c>
      <c r="N1071" t="s">
        <v>644</v>
      </c>
      <c r="O1071" t="s">
        <v>647</v>
      </c>
      <c r="P1071" t="s">
        <v>5</v>
      </c>
      <c r="Q1071" t="s">
        <v>648</v>
      </c>
      <c r="R1071" t="s">
        <v>645</v>
      </c>
      <c r="S1071" t="s">
        <v>3689</v>
      </c>
      <c r="T1071" t="s">
        <v>3688</v>
      </c>
    </row>
    <row r="1072" spans="1:20" x14ac:dyDescent="0.25">
      <c r="A1072" t="s">
        <v>147</v>
      </c>
      <c r="B1072" t="s">
        <v>148</v>
      </c>
      <c r="C1072">
        <v>33.333333333333336</v>
      </c>
      <c r="D1072">
        <v>3</v>
      </c>
      <c r="E1072" t="s">
        <v>3690</v>
      </c>
      <c r="F1072">
        <v>100</v>
      </c>
      <c r="G1072">
        <v>0</v>
      </c>
      <c r="H1072" t="s">
        <v>641</v>
      </c>
      <c r="I1072" t="s">
        <v>3691</v>
      </c>
      <c r="J1072" t="s">
        <v>643</v>
      </c>
      <c r="K1072" t="s">
        <v>644</v>
      </c>
      <c r="L1072" t="s">
        <v>645</v>
      </c>
      <c r="M1072" t="s">
        <v>3692</v>
      </c>
      <c r="N1072" t="s">
        <v>644</v>
      </c>
      <c r="O1072" t="s">
        <v>647</v>
      </c>
      <c r="P1072" t="s">
        <v>5</v>
      </c>
      <c r="Q1072" t="s">
        <v>648</v>
      </c>
      <c r="R1072" t="s">
        <v>645</v>
      </c>
      <c r="S1072" t="s">
        <v>3693</v>
      </c>
      <c r="T1072" t="s">
        <v>3692</v>
      </c>
    </row>
    <row r="1073" spans="1:20" x14ac:dyDescent="0.25">
      <c r="A1073" t="s">
        <v>147</v>
      </c>
      <c r="B1073" t="s">
        <v>148</v>
      </c>
      <c r="C1073">
        <v>50</v>
      </c>
      <c r="D1073">
        <v>6</v>
      </c>
      <c r="E1073" t="s">
        <v>3694</v>
      </c>
      <c r="F1073">
        <v>200</v>
      </c>
      <c r="G1073">
        <v>0</v>
      </c>
      <c r="H1073" t="s">
        <v>641</v>
      </c>
      <c r="I1073" t="s">
        <v>3695</v>
      </c>
      <c r="J1073" t="s">
        <v>1067</v>
      </c>
      <c r="K1073" t="s">
        <v>644</v>
      </c>
      <c r="L1073" t="s">
        <v>645</v>
      </c>
      <c r="M1073" t="s">
        <v>3692</v>
      </c>
      <c r="N1073" t="s">
        <v>644</v>
      </c>
      <c r="O1073" t="s">
        <v>647</v>
      </c>
      <c r="P1073" t="s">
        <v>5</v>
      </c>
      <c r="Q1073" t="s">
        <v>648</v>
      </c>
      <c r="R1073" t="s">
        <v>645</v>
      </c>
      <c r="S1073" t="s">
        <v>3696</v>
      </c>
      <c r="T1073" t="s">
        <v>3692</v>
      </c>
    </row>
    <row r="1074" spans="1:20" x14ac:dyDescent="0.25">
      <c r="A1074" t="s">
        <v>18</v>
      </c>
      <c r="B1074" t="s">
        <v>19</v>
      </c>
      <c r="C1074">
        <v>33</v>
      </c>
      <c r="D1074">
        <v>10</v>
      </c>
      <c r="E1074" t="s">
        <v>3697</v>
      </c>
      <c r="F1074">
        <v>330</v>
      </c>
      <c r="G1074">
        <v>0</v>
      </c>
      <c r="H1074" t="s">
        <v>641</v>
      </c>
      <c r="I1074" t="s">
        <v>3698</v>
      </c>
      <c r="J1074" t="s">
        <v>1422</v>
      </c>
      <c r="K1074" t="s">
        <v>644</v>
      </c>
      <c r="L1074" t="s">
        <v>645</v>
      </c>
      <c r="M1074" t="s">
        <v>3692</v>
      </c>
      <c r="N1074" t="s">
        <v>644</v>
      </c>
      <c r="O1074" t="s">
        <v>668</v>
      </c>
      <c r="P1074" t="s">
        <v>5</v>
      </c>
      <c r="Q1074" t="s">
        <v>669</v>
      </c>
      <c r="R1074" t="s">
        <v>645</v>
      </c>
      <c r="S1074" t="s">
        <v>3699</v>
      </c>
      <c r="T1074" t="s">
        <v>3700</v>
      </c>
    </row>
    <row r="1075" spans="1:20" x14ac:dyDescent="0.25">
      <c r="A1075" t="s">
        <v>147</v>
      </c>
      <c r="B1075" t="s">
        <v>148</v>
      </c>
      <c r="C1075">
        <v>40</v>
      </c>
      <c r="D1075">
        <v>10</v>
      </c>
      <c r="E1075" t="s">
        <v>3701</v>
      </c>
      <c r="F1075">
        <v>395</v>
      </c>
      <c r="G1075">
        <v>0</v>
      </c>
      <c r="H1075" t="s">
        <v>641</v>
      </c>
      <c r="I1075" t="s">
        <v>3702</v>
      </c>
      <c r="J1075" t="s">
        <v>690</v>
      </c>
      <c r="K1075" t="s">
        <v>644</v>
      </c>
      <c r="L1075" t="s">
        <v>645</v>
      </c>
      <c r="M1075" t="s">
        <v>3700</v>
      </c>
      <c r="N1075" t="s">
        <v>644</v>
      </c>
      <c r="O1075" t="s">
        <v>647</v>
      </c>
      <c r="P1075" t="s">
        <v>5</v>
      </c>
      <c r="Q1075" t="s">
        <v>648</v>
      </c>
      <c r="R1075" t="s">
        <v>645</v>
      </c>
      <c r="S1075" t="s">
        <v>3703</v>
      </c>
      <c r="T1075" t="s">
        <v>3700</v>
      </c>
    </row>
    <row r="1076" spans="1:20" x14ac:dyDescent="0.25">
      <c r="A1076" t="s">
        <v>147</v>
      </c>
      <c r="B1076" t="s">
        <v>148</v>
      </c>
      <c r="C1076">
        <v>50</v>
      </c>
      <c r="D1076">
        <v>6</v>
      </c>
      <c r="E1076" t="s">
        <v>3704</v>
      </c>
      <c r="F1076">
        <v>200</v>
      </c>
      <c r="G1076">
        <v>0</v>
      </c>
      <c r="H1076" t="s">
        <v>641</v>
      </c>
      <c r="I1076" t="s">
        <v>3705</v>
      </c>
      <c r="J1076" t="s">
        <v>745</v>
      </c>
      <c r="K1076" t="s">
        <v>644</v>
      </c>
      <c r="L1076" t="s">
        <v>645</v>
      </c>
      <c r="M1076" t="s">
        <v>3700</v>
      </c>
      <c r="N1076" t="s">
        <v>644</v>
      </c>
      <c r="O1076" t="s">
        <v>726</v>
      </c>
      <c r="P1076" t="s">
        <v>5</v>
      </c>
      <c r="Q1076" t="s">
        <v>648</v>
      </c>
      <c r="R1076" t="s">
        <v>645</v>
      </c>
      <c r="S1076" t="s">
        <v>3706</v>
      </c>
      <c r="T1076" t="s">
        <v>3700</v>
      </c>
    </row>
    <row r="1077" spans="1:20" x14ac:dyDescent="0.25">
      <c r="A1077" t="s">
        <v>147</v>
      </c>
      <c r="B1077" t="s">
        <v>148</v>
      </c>
      <c r="C1077">
        <v>50</v>
      </c>
      <c r="D1077">
        <v>18</v>
      </c>
      <c r="E1077" t="s">
        <v>3707</v>
      </c>
      <c r="F1077">
        <v>600</v>
      </c>
      <c r="G1077">
        <v>0</v>
      </c>
      <c r="H1077" t="s">
        <v>641</v>
      </c>
      <c r="I1077" t="s">
        <v>3708</v>
      </c>
      <c r="J1077" t="s">
        <v>935</v>
      </c>
      <c r="K1077" t="s">
        <v>644</v>
      </c>
      <c r="L1077" t="s">
        <v>645</v>
      </c>
      <c r="M1077" t="s">
        <v>3700</v>
      </c>
      <c r="N1077" t="s">
        <v>644</v>
      </c>
      <c r="O1077" t="s">
        <v>647</v>
      </c>
      <c r="P1077" t="s">
        <v>5</v>
      </c>
      <c r="Q1077" t="s">
        <v>648</v>
      </c>
      <c r="R1077" t="s">
        <v>645</v>
      </c>
      <c r="S1077" t="s">
        <v>3709</v>
      </c>
      <c r="T1077" t="s">
        <v>3700</v>
      </c>
    </row>
    <row r="1078" spans="1:20" x14ac:dyDescent="0.25">
      <c r="A1078" t="s">
        <v>296</v>
      </c>
      <c r="B1078" t="s">
        <v>297</v>
      </c>
      <c r="C1078">
        <v>100</v>
      </c>
      <c r="D1078">
        <v>1</v>
      </c>
      <c r="E1078" t="s">
        <v>3710</v>
      </c>
      <c r="F1078">
        <v>199</v>
      </c>
      <c r="G1078">
        <v>0</v>
      </c>
      <c r="H1078" t="s">
        <v>2006</v>
      </c>
      <c r="I1078" t="s">
        <v>3711</v>
      </c>
      <c r="J1078" t="s">
        <v>3712</v>
      </c>
      <c r="K1078" t="s">
        <v>3713</v>
      </c>
      <c r="L1078" t="s">
        <v>3714</v>
      </c>
      <c r="M1078" t="s">
        <v>3700</v>
      </c>
      <c r="N1078" t="s">
        <v>2012</v>
      </c>
      <c r="O1078" t="s">
        <v>2013</v>
      </c>
      <c r="P1078" t="s">
        <v>1891</v>
      </c>
      <c r="Q1078" t="s">
        <v>1892</v>
      </c>
      <c r="R1078" t="s">
        <v>645</v>
      </c>
      <c r="S1078" t="s">
        <v>3715</v>
      </c>
      <c r="T1078" t="s">
        <v>3700</v>
      </c>
    </row>
    <row r="1079" spans="1:20" x14ac:dyDescent="0.25">
      <c r="A1079" t="s">
        <v>215</v>
      </c>
      <c r="B1079" t="s">
        <v>216</v>
      </c>
      <c r="C1079">
        <v>100</v>
      </c>
      <c r="D1079">
        <v>1</v>
      </c>
      <c r="E1079" t="s">
        <v>3710</v>
      </c>
      <c r="F1079">
        <v>199</v>
      </c>
      <c r="G1079">
        <v>0</v>
      </c>
      <c r="H1079" t="s">
        <v>2006</v>
      </c>
      <c r="I1079" t="s">
        <v>3711</v>
      </c>
      <c r="J1079" t="s">
        <v>3712</v>
      </c>
      <c r="K1079" t="s">
        <v>3713</v>
      </c>
      <c r="L1079" t="s">
        <v>3714</v>
      </c>
      <c r="M1079" t="s">
        <v>3700</v>
      </c>
      <c r="N1079" t="s">
        <v>2012</v>
      </c>
      <c r="O1079" t="s">
        <v>2013</v>
      </c>
      <c r="P1079" t="s">
        <v>1891</v>
      </c>
      <c r="Q1079" t="s">
        <v>1892</v>
      </c>
      <c r="R1079" t="s">
        <v>645</v>
      </c>
      <c r="S1079" t="s">
        <v>3715</v>
      </c>
      <c r="T1079" t="s">
        <v>3700</v>
      </c>
    </row>
    <row r="1080" spans="1:20" x14ac:dyDescent="0.25">
      <c r="A1080" t="s">
        <v>18</v>
      </c>
      <c r="B1080" t="s">
        <v>19</v>
      </c>
      <c r="C1080">
        <v>66.666666666666671</v>
      </c>
      <c r="D1080">
        <v>3</v>
      </c>
      <c r="E1080" t="s">
        <v>3716</v>
      </c>
      <c r="F1080">
        <v>118</v>
      </c>
      <c r="G1080">
        <v>18</v>
      </c>
      <c r="H1080" t="s">
        <v>641</v>
      </c>
      <c r="I1080" t="s">
        <v>3717</v>
      </c>
      <c r="J1080" t="s">
        <v>888</v>
      </c>
      <c r="K1080" t="s">
        <v>644</v>
      </c>
      <c r="L1080" t="s">
        <v>645</v>
      </c>
      <c r="M1080" t="s">
        <v>3718</v>
      </c>
      <c r="N1080" t="s">
        <v>644</v>
      </c>
      <c r="O1080" t="s">
        <v>647</v>
      </c>
      <c r="P1080" t="s">
        <v>5</v>
      </c>
      <c r="Q1080" t="s">
        <v>648</v>
      </c>
      <c r="R1080" t="s">
        <v>645</v>
      </c>
      <c r="S1080" t="s">
        <v>3719</v>
      </c>
      <c r="T1080" t="s">
        <v>3718</v>
      </c>
    </row>
    <row r="1081" spans="1:20" x14ac:dyDescent="0.25">
      <c r="A1081" t="s">
        <v>240</v>
      </c>
      <c r="B1081" t="s">
        <v>246</v>
      </c>
      <c r="C1081">
        <v>139</v>
      </c>
      <c r="D1081">
        <v>1</v>
      </c>
      <c r="E1081" t="s">
        <v>3720</v>
      </c>
      <c r="F1081">
        <v>215</v>
      </c>
      <c r="G1081">
        <v>0</v>
      </c>
      <c r="H1081" t="s">
        <v>2006</v>
      </c>
      <c r="I1081" t="s">
        <v>3721</v>
      </c>
      <c r="J1081" t="s">
        <v>3722</v>
      </c>
      <c r="K1081" t="s">
        <v>3723</v>
      </c>
      <c r="L1081" t="s">
        <v>3724</v>
      </c>
      <c r="M1081" t="s">
        <v>3718</v>
      </c>
      <c r="N1081" t="s">
        <v>2012</v>
      </c>
      <c r="O1081" t="s">
        <v>2013</v>
      </c>
      <c r="P1081" t="s">
        <v>1891</v>
      </c>
      <c r="Q1081" t="s">
        <v>1892</v>
      </c>
      <c r="R1081" t="s">
        <v>645</v>
      </c>
      <c r="S1081" t="s">
        <v>3725</v>
      </c>
      <c r="T1081" t="s">
        <v>3718</v>
      </c>
    </row>
    <row r="1082" spans="1:20" x14ac:dyDescent="0.25">
      <c r="A1082" t="s">
        <v>239</v>
      </c>
      <c r="B1082" t="s">
        <v>245</v>
      </c>
      <c r="C1082">
        <v>139</v>
      </c>
      <c r="D1082">
        <v>1</v>
      </c>
      <c r="E1082" t="s">
        <v>3720</v>
      </c>
      <c r="F1082">
        <v>215</v>
      </c>
      <c r="G1082">
        <v>0</v>
      </c>
      <c r="H1082" t="s">
        <v>2006</v>
      </c>
      <c r="I1082" t="s">
        <v>3721</v>
      </c>
      <c r="J1082" t="s">
        <v>3722</v>
      </c>
      <c r="K1082" t="s">
        <v>3723</v>
      </c>
      <c r="L1082" t="s">
        <v>3724</v>
      </c>
      <c r="M1082" t="s">
        <v>3718</v>
      </c>
      <c r="N1082" t="s">
        <v>2012</v>
      </c>
      <c r="O1082" t="s">
        <v>2013</v>
      </c>
      <c r="P1082" t="s">
        <v>1891</v>
      </c>
      <c r="Q1082" t="s">
        <v>1892</v>
      </c>
      <c r="R1082" t="s">
        <v>645</v>
      </c>
      <c r="S1082" t="s">
        <v>3725</v>
      </c>
      <c r="T1082" t="s">
        <v>3718</v>
      </c>
    </row>
    <row r="1083" spans="1:20" x14ac:dyDescent="0.25">
      <c r="A1083" t="s">
        <v>18</v>
      </c>
      <c r="B1083" t="s">
        <v>19</v>
      </c>
      <c r="C1083">
        <v>66.666666666666671</v>
      </c>
      <c r="D1083">
        <v>3</v>
      </c>
      <c r="E1083" t="s">
        <v>3726</v>
      </c>
      <c r="F1083">
        <v>110</v>
      </c>
      <c r="G1083">
        <v>10</v>
      </c>
      <c r="H1083" t="s">
        <v>641</v>
      </c>
      <c r="I1083" t="s">
        <v>3727</v>
      </c>
      <c r="J1083" t="s">
        <v>859</v>
      </c>
      <c r="K1083" t="s">
        <v>644</v>
      </c>
      <c r="L1083" t="s">
        <v>645</v>
      </c>
      <c r="M1083" t="s">
        <v>3728</v>
      </c>
      <c r="N1083" t="s">
        <v>644</v>
      </c>
      <c r="O1083" t="s">
        <v>647</v>
      </c>
      <c r="P1083" t="s">
        <v>5</v>
      </c>
      <c r="Q1083" t="s">
        <v>648</v>
      </c>
      <c r="R1083" t="s">
        <v>645</v>
      </c>
      <c r="S1083" t="s">
        <v>3729</v>
      </c>
      <c r="T1083" t="s">
        <v>3728</v>
      </c>
    </row>
    <row r="1084" spans="1:20" x14ac:dyDescent="0.25">
      <c r="A1084" t="s">
        <v>147</v>
      </c>
      <c r="B1084" t="s">
        <v>148</v>
      </c>
      <c r="C1084">
        <v>50</v>
      </c>
      <c r="D1084">
        <v>6</v>
      </c>
      <c r="E1084" t="s">
        <v>3730</v>
      </c>
      <c r="F1084">
        <v>200</v>
      </c>
      <c r="G1084">
        <v>0</v>
      </c>
      <c r="H1084" t="s">
        <v>641</v>
      </c>
      <c r="I1084" t="s">
        <v>3731</v>
      </c>
      <c r="J1084" t="s">
        <v>981</v>
      </c>
      <c r="K1084" t="s">
        <v>644</v>
      </c>
      <c r="L1084" t="s">
        <v>645</v>
      </c>
      <c r="M1084" t="s">
        <v>3728</v>
      </c>
      <c r="N1084" t="s">
        <v>644</v>
      </c>
      <c r="O1084" t="s">
        <v>647</v>
      </c>
      <c r="P1084" t="s">
        <v>5</v>
      </c>
      <c r="Q1084" t="s">
        <v>648</v>
      </c>
      <c r="R1084" t="s">
        <v>645</v>
      </c>
      <c r="S1084" t="s">
        <v>3732</v>
      </c>
      <c r="T1084" t="s">
        <v>3728</v>
      </c>
    </row>
    <row r="1085" spans="1:20" x14ac:dyDescent="0.25">
      <c r="A1085" t="s">
        <v>147</v>
      </c>
      <c r="B1085" t="s">
        <v>148</v>
      </c>
      <c r="C1085">
        <v>50</v>
      </c>
      <c r="D1085">
        <v>6</v>
      </c>
      <c r="E1085" t="s">
        <v>3733</v>
      </c>
      <c r="F1085">
        <v>200</v>
      </c>
      <c r="G1085">
        <v>0</v>
      </c>
      <c r="H1085" t="s">
        <v>641</v>
      </c>
      <c r="I1085" t="s">
        <v>3734</v>
      </c>
      <c r="J1085" t="s">
        <v>1668</v>
      </c>
      <c r="K1085" t="s">
        <v>644</v>
      </c>
      <c r="L1085" t="s">
        <v>645</v>
      </c>
      <c r="M1085" t="s">
        <v>3728</v>
      </c>
      <c r="N1085" t="s">
        <v>644</v>
      </c>
      <c r="O1085" t="s">
        <v>668</v>
      </c>
      <c r="P1085" t="s">
        <v>5</v>
      </c>
      <c r="Q1085" t="s">
        <v>669</v>
      </c>
      <c r="R1085" t="s">
        <v>645</v>
      </c>
      <c r="S1085" t="s">
        <v>3735</v>
      </c>
      <c r="T1085" t="s">
        <v>3728</v>
      </c>
    </row>
    <row r="1086" spans="1:20" x14ac:dyDescent="0.25">
      <c r="A1086" t="s">
        <v>147</v>
      </c>
      <c r="B1086" t="s">
        <v>148</v>
      </c>
      <c r="C1086">
        <v>50</v>
      </c>
      <c r="D1086">
        <v>6</v>
      </c>
      <c r="E1086" t="s">
        <v>3736</v>
      </c>
      <c r="F1086">
        <v>200</v>
      </c>
      <c r="G1086">
        <v>0</v>
      </c>
      <c r="H1086" t="s">
        <v>641</v>
      </c>
      <c r="I1086" t="s">
        <v>3737</v>
      </c>
      <c r="J1086" t="s">
        <v>1184</v>
      </c>
      <c r="K1086" t="s">
        <v>644</v>
      </c>
      <c r="L1086" t="s">
        <v>645</v>
      </c>
      <c r="M1086" t="s">
        <v>3738</v>
      </c>
      <c r="N1086" t="s">
        <v>644</v>
      </c>
      <c r="O1086" t="s">
        <v>647</v>
      </c>
      <c r="P1086" t="s">
        <v>5</v>
      </c>
      <c r="Q1086" t="s">
        <v>648</v>
      </c>
      <c r="R1086" t="s">
        <v>645</v>
      </c>
      <c r="S1086" t="s">
        <v>3739</v>
      </c>
      <c r="T1086" t="s">
        <v>3738</v>
      </c>
    </row>
    <row r="1087" spans="1:20" x14ac:dyDescent="0.25">
      <c r="A1087" t="s">
        <v>147</v>
      </c>
      <c r="B1087" t="s">
        <v>148</v>
      </c>
      <c r="C1087">
        <v>33.333333333333336</v>
      </c>
      <c r="D1087">
        <v>3</v>
      </c>
      <c r="E1087" t="s">
        <v>3740</v>
      </c>
      <c r="F1087">
        <v>100</v>
      </c>
      <c r="G1087">
        <v>0</v>
      </c>
      <c r="H1087" t="s">
        <v>641</v>
      </c>
      <c r="I1087" t="s">
        <v>3741</v>
      </c>
      <c r="J1087" t="s">
        <v>998</v>
      </c>
      <c r="K1087" t="s">
        <v>644</v>
      </c>
      <c r="L1087" t="s">
        <v>645</v>
      </c>
      <c r="M1087" t="s">
        <v>3738</v>
      </c>
      <c r="N1087" t="s">
        <v>644</v>
      </c>
      <c r="O1087" t="s">
        <v>668</v>
      </c>
      <c r="P1087" t="s">
        <v>5</v>
      </c>
      <c r="Q1087" t="s">
        <v>669</v>
      </c>
      <c r="R1087" t="s">
        <v>645</v>
      </c>
      <c r="S1087" t="s">
        <v>3742</v>
      </c>
      <c r="T1087" t="s">
        <v>3738</v>
      </c>
    </row>
    <row r="1088" spans="1:20" x14ac:dyDescent="0.25">
      <c r="A1088" t="s">
        <v>147</v>
      </c>
      <c r="B1088" t="s">
        <v>148</v>
      </c>
      <c r="C1088">
        <v>50</v>
      </c>
      <c r="D1088">
        <v>6</v>
      </c>
      <c r="E1088" t="s">
        <v>3743</v>
      </c>
      <c r="F1088">
        <v>200</v>
      </c>
      <c r="G1088">
        <v>0</v>
      </c>
      <c r="H1088" t="s">
        <v>641</v>
      </c>
      <c r="I1088" t="s">
        <v>976</v>
      </c>
      <c r="J1088" t="s">
        <v>685</v>
      </c>
      <c r="K1088" t="s">
        <v>644</v>
      </c>
      <c r="L1088" t="s">
        <v>645</v>
      </c>
      <c r="M1088" t="s">
        <v>3738</v>
      </c>
      <c r="N1088" t="s">
        <v>644</v>
      </c>
      <c r="O1088" t="s">
        <v>647</v>
      </c>
      <c r="P1088" t="s">
        <v>5</v>
      </c>
      <c r="Q1088" t="s">
        <v>648</v>
      </c>
      <c r="R1088" t="s">
        <v>645</v>
      </c>
      <c r="S1088" t="s">
        <v>3744</v>
      </c>
      <c r="T1088" t="s">
        <v>3738</v>
      </c>
    </row>
    <row r="1089" spans="1:20" x14ac:dyDescent="0.25">
      <c r="A1089" t="s">
        <v>147</v>
      </c>
      <c r="B1089" t="s">
        <v>148</v>
      </c>
      <c r="C1089">
        <v>50</v>
      </c>
      <c r="D1089">
        <v>6</v>
      </c>
      <c r="E1089" t="s">
        <v>3745</v>
      </c>
      <c r="F1089">
        <v>200</v>
      </c>
      <c r="G1089">
        <v>0</v>
      </c>
      <c r="H1089" t="s">
        <v>641</v>
      </c>
      <c r="I1089" t="s">
        <v>3746</v>
      </c>
      <c r="J1089" t="s">
        <v>1508</v>
      </c>
      <c r="K1089" t="s">
        <v>644</v>
      </c>
      <c r="L1089" t="s">
        <v>645</v>
      </c>
      <c r="M1089" t="s">
        <v>3738</v>
      </c>
      <c r="N1089" t="s">
        <v>644</v>
      </c>
      <c r="O1089" t="s">
        <v>647</v>
      </c>
      <c r="P1089" t="s">
        <v>5</v>
      </c>
      <c r="Q1089" t="s">
        <v>648</v>
      </c>
      <c r="R1089" t="s">
        <v>645</v>
      </c>
      <c r="S1089" t="s">
        <v>3747</v>
      </c>
      <c r="T1089" t="s">
        <v>3738</v>
      </c>
    </row>
    <row r="1090" spans="1:20" x14ac:dyDescent="0.25">
      <c r="A1090" t="s">
        <v>18</v>
      </c>
      <c r="B1090" t="s">
        <v>19</v>
      </c>
      <c r="C1090">
        <v>66.666666666666671</v>
      </c>
      <c r="D1090">
        <v>3</v>
      </c>
      <c r="E1090" t="s">
        <v>3748</v>
      </c>
      <c r="F1090">
        <v>100</v>
      </c>
      <c r="G1090">
        <v>0</v>
      </c>
      <c r="H1090" t="s">
        <v>641</v>
      </c>
      <c r="I1090" t="s">
        <v>3749</v>
      </c>
      <c r="J1090" t="s">
        <v>924</v>
      </c>
      <c r="K1090" t="s">
        <v>644</v>
      </c>
      <c r="L1090" t="s">
        <v>645</v>
      </c>
      <c r="M1090" t="s">
        <v>3750</v>
      </c>
      <c r="N1090" t="s">
        <v>644</v>
      </c>
      <c r="O1090" t="s">
        <v>647</v>
      </c>
      <c r="P1090" t="s">
        <v>5</v>
      </c>
      <c r="Q1090" t="s">
        <v>648</v>
      </c>
      <c r="R1090" t="s">
        <v>645</v>
      </c>
      <c r="S1090" t="s">
        <v>3751</v>
      </c>
      <c r="T1090" t="s">
        <v>3750</v>
      </c>
    </row>
    <row r="1091" spans="1:20" x14ac:dyDescent="0.25">
      <c r="A1091" t="s">
        <v>18</v>
      </c>
      <c r="B1091" t="s">
        <v>19</v>
      </c>
      <c r="C1091">
        <v>66.666666666666671</v>
      </c>
      <c r="D1091">
        <v>3</v>
      </c>
      <c r="E1091" t="s">
        <v>3752</v>
      </c>
      <c r="F1091">
        <v>100</v>
      </c>
      <c r="G1091">
        <v>0</v>
      </c>
      <c r="H1091" t="s">
        <v>641</v>
      </c>
      <c r="I1091" t="s">
        <v>3753</v>
      </c>
      <c r="J1091" t="s">
        <v>3088</v>
      </c>
      <c r="K1091" t="s">
        <v>644</v>
      </c>
      <c r="L1091" t="s">
        <v>645</v>
      </c>
      <c r="M1091" t="s">
        <v>3750</v>
      </c>
      <c r="N1091" t="s">
        <v>644</v>
      </c>
      <c r="O1091" t="s">
        <v>668</v>
      </c>
      <c r="P1091" t="s">
        <v>5</v>
      </c>
      <c r="Q1091" t="s">
        <v>669</v>
      </c>
      <c r="R1091" t="s">
        <v>645</v>
      </c>
      <c r="S1091" t="s">
        <v>3754</v>
      </c>
      <c r="T1091" t="s">
        <v>3755</v>
      </c>
    </row>
    <row r="1092" spans="1:20" x14ac:dyDescent="0.25">
      <c r="A1092" t="s">
        <v>147</v>
      </c>
      <c r="B1092" t="s">
        <v>148</v>
      </c>
      <c r="C1092">
        <v>50</v>
      </c>
      <c r="D1092">
        <v>6</v>
      </c>
      <c r="E1092" t="s">
        <v>3756</v>
      </c>
      <c r="F1092">
        <v>200</v>
      </c>
      <c r="G1092">
        <v>0</v>
      </c>
      <c r="H1092" t="s">
        <v>641</v>
      </c>
      <c r="I1092" t="s">
        <v>3757</v>
      </c>
      <c r="J1092" t="s">
        <v>1126</v>
      </c>
      <c r="K1092" t="s">
        <v>644</v>
      </c>
      <c r="L1092" t="s">
        <v>645</v>
      </c>
      <c r="M1092" t="s">
        <v>3758</v>
      </c>
      <c r="N1092" t="s">
        <v>644</v>
      </c>
      <c r="O1092" t="s">
        <v>647</v>
      </c>
      <c r="P1092" t="s">
        <v>5</v>
      </c>
      <c r="Q1092" t="s">
        <v>648</v>
      </c>
      <c r="R1092" t="s">
        <v>645</v>
      </c>
      <c r="S1092" t="s">
        <v>3759</v>
      </c>
      <c r="T1092" t="s">
        <v>3758</v>
      </c>
    </row>
    <row r="1093" spans="1:20" x14ac:dyDescent="0.25">
      <c r="A1093" t="s">
        <v>147</v>
      </c>
      <c r="B1093" t="s">
        <v>148</v>
      </c>
      <c r="C1093">
        <v>50</v>
      </c>
      <c r="D1093">
        <v>6</v>
      </c>
      <c r="E1093" t="s">
        <v>3760</v>
      </c>
      <c r="F1093">
        <v>200</v>
      </c>
      <c r="G1093">
        <v>0</v>
      </c>
      <c r="H1093" t="s">
        <v>641</v>
      </c>
      <c r="I1093" t="s">
        <v>3761</v>
      </c>
      <c r="J1093" t="s">
        <v>1189</v>
      </c>
      <c r="K1093" t="s">
        <v>644</v>
      </c>
      <c r="L1093" t="s">
        <v>645</v>
      </c>
      <c r="M1093" t="s">
        <v>3758</v>
      </c>
      <c r="N1093" t="s">
        <v>644</v>
      </c>
      <c r="O1093" t="s">
        <v>732</v>
      </c>
      <c r="P1093" t="s">
        <v>5</v>
      </c>
      <c r="Q1093" t="s">
        <v>669</v>
      </c>
      <c r="R1093" t="s">
        <v>645</v>
      </c>
      <c r="S1093" t="s">
        <v>3762</v>
      </c>
      <c r="T1093" t="s">
        <v>3758</v>
      </c>
    </row>
    <row r="1094" spans="1:20" x14ac:dyDescent="0.25">
      <c r="A1094" t="s">
        <v>18</v>
      </c>
      <c r="B1094" t="s">
        <v>19</v>
      </c>
      <c r="C1094">
        <v>66.666666666666671</v>
      </c>
      <c r="D1094">
        <v>3</v>
      </c>
      <c r="E1094" t="s">
        <v>3763</v>
      </c>
      <c r="F1094">
        <v>100</v>
      </c>
      <c r="G1094">
        <v>0</v>
      </c>
      <c r="H1094" t="s">
        <v>641</v>
      </c>
      <c r="I1094" t="s">
        <v>1263</v>
      </c>
      <c r="J1094" t="s">
        <v>736</v>
      </c>
      <c r="K1094" t="s">
        <v>644</v>
      </c>
      <c r="L1094" t="s">
        <v>645</v>
      </c>
      <c r="M1094" t="s">
        <v>3758</v>
      </c>
      <c r="N1094" t="s">
        <v>644</v>
      </c>
      <c r="O1094" t="s">
        <v>647</v>
      </c>
      <c r="P1094" t="s">
        <v>5</v>
      </c>
      <c r="Q1094" t="s">
        <v>648</v>
      </c>
      <c r="R1094" t="s">
        <v>645</v>
      </c>
      <c r="S1094" t="s">
        <v>3764</v>
      </c>
      <c r="T1094" t="s">
        <v>3758</v>
      </c>
    </row>
    <row r="1095" spans="1:20" x14ac:dyDescent="0.25">
      <c r="A1095" t="s">
        <v>147</v>
      </c>
      <c r="B1095" t="s">
        <v>148</v>
      </c>
      <c r="C1095">
        <v>65</v>
      </c>
      <c r="D1095">
        <v>9</v>
      </c>
      <c r="E1095" t="s">
        <v>3765</v>
      </c>
      <c r="F1095">
        <v>310</v>
      </c>
      <c r="G1095">
        <v>0</v>
      </c>
      <c r="H1095" t="s">
        <v>641</v>
      </c>
      <c r="I1095" t="s">
        <v>3766</v>
      </c>
      <c r="J1095" t="s">
        <v>694</v>
      </c>
      <c r="K1095" t="s">
        <v>644</v>
      </c>
      <c r="L1095" t="s">
        <v>645</v>
      </c>
      <c r="M1095" t="s">
        <v>3767</v>
      </c>
      <c r="N1095" t="s">
        <v>644</v>
      </c>
      <c r="O1095" t="s">
        <v>647</v>
      </c>
      <c r="P1095" t="s">
        <v>5</v>
      </c>
      <c r="Q1095" t="s">
        <v>648</v>
      </c>
      <c r="R1095" t="s">
        <v>645</v>
      </c>
      <c r="S1095" t="s">
        <v>3768</v>
      </c>
      <c r="T1095" t="s">
        <v>3767</v>
      </c>
    </row>
    <row r="1096" spans="1:20" x14ac:dyDescent="0.25">
      <c r="A1096" t="s">
        <v>147</v>
      </c>
      <c r="B1096" t="s">
        <v>148</v>
      </c>
      <c r="C1096">
        <v>33.333333333333336</v>
      </c>
      <c r="D1096">
        <v>3</v>
      </c>
      <c r="E1096" t="s">
        <v>3769</v>
      </c>
      <c r="F1096">
        <v>100</v>
      </c>
      <c r="G1096">
        <v>0</v>
      </c>
      <c r="H1096" t="s">
        <v>641</v>
      </c>
      <c r="I1096" t="s">
        <v>3770</v>
      </c>
      <c r="J1096" t="s">
        <v>1485</v>
      </c>
      <c r="K1096" t="s">
        <v>644</v>
      </c>
      <c r="L1096" t="s">
        <v>645</v>
      </c>
      <c r="M1096" t="s">
        <v>3771</v>
      </c>
      <c r="N1096" t="s">
        <v>644</v>
      </c>
      <c r="O1096" t="s">
        <v>647</v>
      </c>
      <c r="P1096" t="s">
        <v>5</v>
      </c>
      <c r="Q1096" t="s">
        <v>648</v>
      </c>
      <c r="R1096" t="s">
        <v>645</v>
      </c>
      <c r="S1096" t="s">
        <v>3772</v>
      </c>
      <c r="T1096" t="s">
        <v>3771</v>
      </c>
    </row>
    <row r="1097" spans="1:20" x14ac:dyDescent="0.25">
      <c r="A1097" t="s">
        <v>147</v>
      </c>
      <c r="B1097" t="s">
        <v>148</v>
      </c>
      <c r="C1097">
        <v>33.333333333333336</v>
      </c>
      <c r="D1097">
        <v>3</v>
      </c>
      <c r="E1097" t="s">
        <v>3773</v>
      </c>
      <c r="F1097">
        <v>100</v>
      </c>
      <c r="G1097">
        <v>0</v>
      </c>
      <c r="H1097" t="s">
        <v>641</v>
      </c>
      <c r="I1097" t="s">
        <v>3774</v>
      </c>
      <c r="J1097" t="s">
        <v>834</v>
      </c>
      <c r="K1097" t="s">
        <v>644</v>
      </c>
      <c r="L1097" t="s">
        <v>645</v>
      </c>
      <c r="M1097" t="s">
        <v>3775</v>
      </c>
      <c r="N1097" t="s">
        <v>644</v>
      </c>
      <c r="O1097" t="s">
        <v>647</v>
      </c>
      <c r="P1097" t="s">
        <v>5</v>
      </c>
      <c r="Q1097" t="s">
        <v>648</v>
      </c>
      <c r="R1097" t="s">
        <v>645</v>
      </c>
      <c r="S1097" t="s">
        <v>3776</v>
      </c>
      <c r="T1097" t="s">
        <v>3775</v>
      </c>
    </row>
    <row r="1098" spans="1:20" x14ac:dyDescent="0.25">
      <c r="A1098" t="s">
        <v>147</v>
      </c>
      <c r="B1098" t="s">
        <v>148</v>
      </c>
      <c r="C1098">
        <v>33.333333333333336</v>
      </c>
      <c r="D1098">
        <v>6</v>
      </c>
      <c r="E1098" t="s">
        <v>3777</v>
      </c>
      <c r="F1098">
        <v>200</v>
      </c>
      <c r="G1098">
        <v>0</v>
      </c>
      <c r="H1098" t="s">
        <v>641</v>
      </c>
      <c r="I1098" t="s">
        <v>3778</v>
      </c>
      <c r="J1098" t="s">
        <v>864</v>
      </c>
      <c r="K1098" t="s">
        <v>644</v>
      </c>
      <c r="L1098" t="s">
        <v>645</v>
      </c>
      <c r="M1098" t="s">
        <v>3775</v>
      </c>
      <c r="N1098" t="s">
        <v>644</v>
      </c>
      <c r="O1098" t="s">
        <v>647</v>
      </c>
      <c r="P1098" t="s">
        <v>5</v>
      </c>
      <c r="Q1098" t="s">
        <v>648</v>
      </c>
      <c r="R1098" t="s">
        <v>645</v>
      </c>
      <c r="S1098" t="s">
        <v>3779</v>
      </c>
      <c r="T1098" t="s">
        <v>3775</v>
      </c>
    </row>
    <row r="1099" spans="1:20" x14ac:dyDescent="0.25">
      <c r="A1099" t="s">
        <v>18</v>
      </c>
      <c r="B1099" t="s">
        <v>19</v>
      </c>
      <c r="C1099">
        <v>66.666666666666671</v>
      </c>
      <c r="D1099">
        <v>3</v>
      </c>
      <c r="E1099" t="s">
        <v>3780</v>
      </c>
      <c r="F1099">
        <v>100</v>
      </c>
      <c r="G1099">
        <v>0</v>
      </c>
      <c r="H1099" t="s">
        <v>641</v>
      </c>
      <c r="I1099" t="s">
        <v>3781</v>
      </c>
      <c r="J1099" t="s">
        <v>685</v>
      </c>
      <c r="K1099" t="s">
        <v>644</v>
      </c>
      <c r="L1099" t="s">
        <v>645</v>
      </c>
      <c r="M1099" t="s">
        <v>3775</v>
      </c>
      <c r="N1099" t="s">
        <v>644</v>
      </c>
      <c r="O1099" t="s">
        <v>647</v>
      </c>
      <c r="P1099" t="s">
        <v>5</v>
      </c>
      <c r="Q1099" t="s">
        <v>648</v>
      </c>
      <c r="R1099" t="s">
        <v>645</v>
      </c>
      <c r="S1099" t="s">
        <v>3782</v>
      </c>
      <c r="T1099" t="s">
        <v>3775</v>
      </c>
    </row>
    <row r="1100" spans="1:20" x14ac:dyDescent="0.25">
      <c r="A1100" t="s">
        <v>147</v>
      </c>
      <c r="B1100" t="s">
        <v>148</v>
      </c>
      <c r="C1100">
        <v>50</v>
      </c>
      <c r="D1100">
        <v>6</v>
      </c>
      <c r="E1100" t="s">
        <v>3783</v>
      </c>
      <c r="F1100">
        <v>200</v>
      </c>
      <c r="G1100">
        <v>0</v>
      </c>
      <c r="H1100" t="s">
        <v>641</v>
      </c>
      <c r="I1100" t="s">
        <v>3784</v>
      </c>
      <c r="J1100" t="s">
        <v>1099</v>
      </c>
      <c r="K1100" t="s">
        <v>644</v>
      </c>
      <c r="L1100" t="s">
        <v>645</v>
      </c>
      <c r="M1100" t="s">
        <v>3775</v>
      </c>
      <c r="N1100" t="s">
        <v>644</v>
      </c>
      <c r="O1100" t="s">
        <v>647</v>
      </c>
      <c r="P1100" t="s">
        <v>5</v>
      </c>
      <c r="Q1100" t="s">
        <v>648</v>
      </c>
      <c r="R1100" t="s">
        <v>645</v>
      </c>
      <c r="S1100" t="s">
        <v>3785</v>
      </c>
      <c r="T1100" t="s">
        <v>3775</v>
      </c>
    </row>
    <row r="1101" spans="1:20" x14ac:dyDescent="0.25">
      <c r="A1101" t="s">
        <v>147</v>
      </c>
      <c r="B1101" t="s">
        <v>148</v>
      </c>
      <c r="C1101">
        <v>50</v>
      </c>
      <c r="D1101">
        <v>6</v>
      </c>
      <c r="E1101" t="s">
        <v>3786</v>
      </c>
      <c r="F1101">
        <v>200</v>
      </c>
      <c r="G1101">
        <v>0</v>
      </c>
      <c r="H1101" t="s">
        <v>641</v>
      </c>
      <c r="I1101" t="s">
        <v>3766</v>
      </c>
      <c r="J1101" t="s">
        <v>694</v>
      </c>
      <c r="K1101" t="s">
        <v>644</v>
      </c>
      <c r="L1101" t="s">
        <v>645</v>
      </c>
      <c r="M1101" t="s">
        <v>3787</v>
      </c>
      <c r="N1101" t="s">
        <v>644</v>
      </c>
      <c r="O1101" t="s">
        <v>647</v>
      </c>
      <c r="P1101" t="s">
        <v>5</v>
      </c>
      <c r="Q1101" t="s">
        <v>648</v>
      </c>
      <c r="R1101" t="s">
        <v>645</v>
      </c>
      <c r="S1101" t="s">
        <v>3788</v>
      </c>
      <c r="T1101" t="s">
        <v>3787</v>
      </c>
    </row>
    <row r="1102" spans="1:20" x14ac:dyDescent="0.25">
      <c r="A1102" t="s">
        <v>147</v>
      </c>
      <c r="B1102" t="s">
        <v>148</v>
      </c>
      <c r="C1102">
        <v>33.333333333333336</v>
      </c>
      <c r="D1102">
        <v>3</v>
      </c>
      <c r="E1102" t="s">
        <v>3789</v>
      </c>
      <c r="F1102">
        <v>100</v>
      </c>
      <c r="G1102">
        <v>0</v>
      </c>
      <c r="H1102" t="s">
        <v>641</v>
      </c>
      <c r="I1102" t="s">
        <v>3790</v>
      </c>
      <c r="J1102" t="s">
        <v>724</v>
      </c>
      <c r="K1102" t="s">
        <v>644</v>
      </c>
      <c r="L1102" t="s">
        <v>645</v>
      </c>
      <c r="M1102" t="s">
        <v>3787</v>
      </c>
      <c r="N1102" t="s">
        <v>644</v>
      </c>
      <c r="O1102" t="s">
        <v>668</v>
      </c>
      <c r="P1102" t="s">
        <v>5</v>
      </c>
      <c r="Q1102" t="s">
        <v>669</v>
      </c>
      <c r="R1102" t="s">
        <v>645</v>
      </c>
      <c r="S1102" t="s">
        <v>3791</v>
      </c>
      <c r="T1102" t="s">
        <v>3787</v>
      </c>
    </row>
    <row r="1103" spans="1:20" x14ac:dyDescent="0.25">
      <c r="A1103" t="s">
        <v>147</v>
      </c>
      <c r="B1103" t="s">
        <v>148</v>
      </c>
      <c r="C1103">
        <v>50</v>
      </c>
      <c r="D1103">
        <v>6</v>
      </c>
      <c r="E1103" t="s">
        <v>3792</v>
      </c>
      <c r="F1103">
        <v>200</v>
      </c>
      <c r="G1103">
        <v>0</v>
      </c>
      <c r="H1103" t="s">
        <v>641</v>
      </c>
      <c r="I1103" t="s">
        <v>3793</v>
      </c>
      <c r="J1103" t="s">
        <v>859</v>
      </c>
      <c r="K1103" t="s">
        <v>644</v>
      </c>
      <c r="L1103" t="s">
        <v>645</v>
      </c>
      <c r="M1103" t="s">
        <v>3794</v>
      </c>
      <c r="N1103" t="s">
        <v>644</v>
      </c>
      <c r="O1103" t="s">
        <v>668</v>
      </c>
      <c r="P1103" t="s">
        <v>5</v>
      </c>
      <c r="Q1103" t="s">
        <v>669</v>
      </c>
      <c r="R1103" t="s">
        <v>645</v>
      </c>
      <c r="S1103" t="s">
        <v>3795</v>
      </c>
      <c r="T1103" t="s">
        <v>3794</v>
      </c>
    </row>
    <row r="1104" spans="1:20" x14ac:dyDescent="0.25">
      <c r="A1104" t="s">
        <v>18</v>
      </c>
      <c r="B1104" t="s">
        <v>19</v>
      </c>
      <c r="C1104">
        <v>66.666666666666671</v>
      </c>
      <c r="D1104">
        <v>3</v>
      </c>
      <c r="E1104" t="s">
        <v>3796</v>
      </c>
      <c r="F1104">
        <v>100</v>
      </c>
      <c r="G1104">
        <v>0</v>
      </c>
      <c r="H1104" t="s">
        <v>641</v>
      </c>
      <c r="I1104" t="s">
        <v>3797</v>
      </c>
      <c r="J1104" t="s">
        <v>900</v>
      </c>
      <c r="K1104" t="s">
        <v>644</v>
      </c>
      <c r="L1104" t="s">
        <v>645</v>
      </c>
      <c r="M1104" t="s">
        <v>3794</v>
      </c>
      <c r="N1104" t="s">
        <v>644</v>
      </c>
      <c r="O1104" t="s">
        <v>668</v>
      </c>
      <c r="P1104" t="s">
        <v>5</v>
      </c>
      <c r="Q1104" t="s">
        <v>669</v>
      </c>
      <c r="R1104" t="s">
        <v>645</v>
      </c>
      <c r="S1104" t="s">
        <v>3798</v>
      </c>
      <c r="T1104" t="s">
        <v>3794</v>
      </c>
    </row>
    <row r="1105" spans="1:20" x14ac:dyDescent="0.25">
      <c r="A1105" t="s">
        <v>101</v>
      </c>
      <c r="B1105" t="s">
        <v>74</v>
      </c>
      <c r="C1105">
        <v>78</v>
      </c>
      <c r="D1105">
        <v>2</v>
      </c>
      <c r="E1105" t="s">
        <v>3799</v>
      </c>
      <c r="F1105">
        <v>156</v>
      </c>
      <c r="G1105">
        <v>0</v>
      </c>
      <c r="H1105" t="s">
        <v>673</v>
      </c>
      <c r="I1105" t="s">
        <v>3800</v>
      </c>
      <c r="J1105" t="s">
        <v>3801</v>
      </c>
      <c r="K1105" t="s">
        <v>3802</v>
      </c>
      <c r="L1105" t="s">
        <v>3803</v>
      </c>
      <c r="M1105" t="s">
        <v>3794</v>
      </c>
      <c r="N1105" t="s">
        <v>644</v>
      </c>
      <c r="O1105" t="s">
        <v>679</v>
      </c>
      <c r="P1105" t="s">
        <v>26</v>
      </c>
      <c r="Q1105" t="s">
        <v>680</v>
      </c>
      <c r="R1105" t="s">
        <v>645</v>
      </c>
      <c r="S1105" t="s">
        <v>3804</v>
      </c>
      <c r="T1105" t="s">
        <v>3794</v>
      </c>
    </row>
    <row r="1106" spans="1:20" x14ac:dyDescent="0.25">
      <c r="A1106" t="s">
        <v>22</v>
      </c>
      <c r="B1106" t="s">
        <v>27</v>
      </c>
      <c r="C1106">
        <v>66.333333333333329</v>
      </c>
      <c r="D1106">
        <v>3</v>
      </c>
      <c r="E1106" t="s">
        <v>3805</v>
      </c>
      <c r="F1106">
        <v>235</v>
      </c>
      <c r="G1106">
        <v>0</v>
      </c>
      <c r="H1106" t="s">
        <v>673</v>
      </c>
      <c r="I1106" t="s">
        <v>2469</v>
      </c>
      <c r="J1106" t="s">
        <v>3806</v>
      </c>
      <c r="K1106" t="s">
        <v>2471</v>
      </c>
      <c r="L1106" t="s">
        <v>2472</v>
      </c>
      <c r="M1106" t="s">
        <v>3607</v>
      </c>
      <c r="N1106" t="s">
        <v>644</v>
      </c>
      <c r="O1106" t="s">
        <v>679</v>
      </c>
      <c r="P1106" t="s">
        <v>26</v>
      </c>
      <c r="Q1106" t="s">
        <v>680</v>
      </c>
      <c r="R1106" t="s">
        <v>645</v>
      </c>
      <c r="S1106" t="s">
        <v>3807</v>
      </c>
      <c r="T1106" t="s">
        <v>3808</v>
      </c>
    </row>
    <row r="1107" spans="1:20" x14ac:dyDescent="0.25">
      <c r="A1107" t="s">
        <v>147</v>
      </c>
      <c r="B1107" t="s">
        <v>148</v>
      </c>
      <c r="C1107">
        <v>50</v>
      </c>
      <c r="D1107">
        <v>6</v>
      </c>
      <c r="E1107" t="s">
        <v>3809</v>
      </c>
      <c r="F1107">
        <v>200</v>
      </c>
      <c r="G1107">
        <v>0</v>
      </c>
      <c r="H1107" t="s">
        <v>641</v>
      </c>
      <c r="I1107" t="s">
        <v>3810</v>
      </c>
      <c r="J1107" t="s">
        <v>666</v>
      </c>
      <c r="K1107" t="s">
        <v>644</v>
      </c>
      <c r="L1107" t="s">
        <v>645</v>
      </c>
      <c r="M1107" t="s">
        <v>3808</v>
      </c>
      <c r="N1107" t="s">
        <v>644</v>
      </c>
      <c r="O1107" t="s">
        <v>647</v>
      </c>
      <c r="P1107" t="s">
        <v>5</v>
      </c>
      <c r="Q1107" t="s">
        <v>648</v>
      </c>
      <c r="R1107" t="s">
        <v>645</v>
      </c>
      <c r="S1107" t="s">
        <v>3811</v>
      </c>
      <c r="T1107" t="s">
        <v>3808</v>
      </c>
    </row>
    <row r="1108" spans="1:20" x14ac:dyDescent="0.25">
      <c r="A1108" t="s">
        <v>22</v>
      </c>
      <c r="B1108" t="s">
        <v>27</v>
      </c>
      <c r="C1108">
        <v>66.333333333333329</v>
      </c>
      <c r="D1108">
        <v>3</v>
      </c>
      <c r="E1108" t="s">
        <v>3812</v>
      </c>
      <c r="F1108">
        <v>249</v>
      </c>
      <c r="G1108">
        <v>0</v>
      </c>
      <c r="H1108" t="s">
        <v>2006</v>
      </c>
      <c r="I1108" t="s">
        <v>3813</v>
      </c>
      <c r="J1108" t="s">
        <v>3814</v>
      </c>
      <c r="K1108" t="s">
        <v>3815</v>
      </c>
      <c r="L1108" t="s">
        <v>3816</v>
      </c>
      <c r="M1108" t="s">
        <v>3808</v>
      </c>
      <c r="N1108" t="s">
        <v>644</v>
      </c>
      <c r="O1108" t="s">
        <v>811</v>
      </c>
      <c r="P1108" t="s">
        <v>23</v>
      </c>
      <c r="Q1108" t="s">
        <v>812</v>
      </c>
      <c r="R1108" t="s">
        <v>645</v>
      </c>
      <c r="S1108" t="s">
        <v>3817</v>
      </c>
      <c r="T1108" t="s">
        <v>3808</v>
      </c>
    </row>
    <row r="1109" spans="1:20" x14ac:dyDescent="0.25">
      <c r="A1109" t="s">
        <v>147</v>
      </c>
      <c r="B1109" t="s">
        <v>148</v>
      </c>
      <c r="C1109">
        <v>65</v>
      </c>
      <c r="D1109">
        <v>9</v>
      </c>
      <c r="E1109" t="s">
        <v>3818</v>
      </c>
      <c r="F1109">
        <v>310</v>
      </c>
      <c r="G1109">
        <v>0</v>
      </c>
      <c r="H1109" t="s">
        <v>641</v>
      </c>
      <c r="I1109" t="s">
        <v>3819</v>
      </c>
      <c r="J1109" t="s">
        <v>3199</v>
      </c>
      <c r="K1109" t="s">
        <v>644</v>
      </c>
      <c r="L1109" t="s">
        <v>645</v>
      </c>
      <c r="M1109" t="s">
        <v>3820</v>
      </c>
      <c r="N1109" t="s">
        <v>644</v>
      </c>
      <c r="O1109" t="s">
        <v>647</v>
      </c>
      <c r="P1109" t="s">
        <v>5</v>
      </c>
      <c r="Q1109" t="s">
        <v>648</v>
      </c>
      <c r="R1109" t="s">
        <v>645</v>
      </c>
      <c r="S1109" t="s">
        <v>3821</v>
      </c>
      <c r="T1109" t="s">
        <v>3820</v>
      </c>
    </row>
    <row r="1110" spans="1:20" x14ac:dyDescent="0.25">
      <c r="A1110" t="s">
        <v>147</v>
      </c>
      <c r="B1110" t="s">
        <v>148</v>
      </c>
      <c r="C1110">
        <v>40</v>
      </c>
      <c r="D1110">
        <v>60</v>
      </c>
      <c r="E1110" t="s">
        <v>3822</v>
      </c>
      <c r="F1110">
        <v>2400</v>
      </c>
      <c r="G1110">
        <v>0</v>
      </c>
      <c r="H1110" t="s">
        <v>641</v>
      </c>
      <c r="I1110" t="s">
        <v>3823</v>
      </c>
      <c r="J1110" t="s">
        <v>724</v>
      </c>
      <c r="K1110" t="s">
        <v>644</v>
      </c>
      <c r="L1110" t="s">
        <v>645</v>
      </c>
      <c r="M1110" t="s">
        <v>3820</v>
      </c>
      <c r="N1110" t="s">
        <v>644</v>
      </c>
      <c r="O1110" t="s">
        <v>732</v>
      </c>
      <c r="P1110" t="s">
        <v>5</v>
      </c>
      <c r="Q1110" t="s">
        <v>669</v>
      </c>
      <c r="R1110" t="s">
        <v>645</v>
      </c>
      <c r="S1110" t="s">
        <v>3824</v>
      </c>
      <c r="T1110" t="s">
        <v>3820</v>
      </c>
    </row>
    <row r="1111" spans="1:20" x14ac:dyDescent="0.25">
      <c r="A1111" t="s">
        <v>147</v>
      </c>
      <c r="B1111" t="s">
        <v>148</v>
      </c>
      <c r="C1111">
        <v>50</v>
      </c>
      <c r="D1111">
        <v>6</v>
      </c>
      <c r="E1111" t="s">
        <v>3825</v>
      </c>
      <c r="F1111">
        <v>200</v>
      </c>
      <c r="G1111">
        <v>0</v>
      </c>
      <c r="H1111" t="s">
        <v>641</v>
      </c>
      <c r="I1111" t="s">
        <v>3826</v>
      </c>
      <c r="J1111" t="s">
        <v>685</v>
      </c>
      <c r="K1111" t="s">
        <v>644</v>
      </c>
      <c r="L1111" t="s">
        <v>645</v>
      </c>
      <c r="M1111" t="s">
        <v>3827</v>
      </c>
      <c r="N1111" t="s">
        <v>644</v>
      </c>
      <c r="O1111" t="s">
        <v>647</v>
      </c>
      <c r="P1111" t="s">
        <v>5</v>
      </c>
      <c r="Q1111" t="s">
        <v>648</v>
      </c>
      <c r="R1111" t="s">
        <v>645</v>
      </c>
      <c r="S1111" t="s">
        <v>3828</v>
      </c>
      <c r="T1111" t="s">
        <v>3827</v>
      </c>
    </row>
    <row r="1112" spans="1:20" x14ac:dyDescent="0.25">
      <c r="A1112" t="s">
        <v>147</v>
      </c>
      <c r="B1112" t="s">
        <v>148</v>
      </c>
      <c r="C1112">
        <v>50</v>
      </c>
      <c r="D1112">
        <v>6</v>
      </c>
      <c r="E1112" t="s">
        <v>3829</v>
      </c>
      <c r="F1112">
        <v>200</v>
      </c>
      <c r="G1112">
        <v>0</v>
      </c>
      <c r="H1112" t="s">
        <v>641</v>
      </c>
      <c r="I1112" t="s">
        <v>3830</v>
      </c>
      <c r="J1112" t="s">
        <v>904</v>
      </c>
      <c r="K1112" t="s">
        <v>644</v>
      </c>
      <c r="L1112" t="s">
        <v>645</v>
      </c>
      <c r="M1112" t="s">
        <v>3831</v>
      </c>
      <c r="N1112" t="s">
        <v>644</v>
      </c>
      <c r="O1112" t="s">
        <v>647</v>
      </c>
      <c r="P1112" t="s">
        <v>5</v>
      </c>
      <c r="Q1112" t="s">
        <v>648</v>
      </c>
      <c r="R1112" t="s">
        <v>645</v>
      </c>
      <c r="S1112" t="s">
        <v>3832</v>
      </c>
      <c r="T1112" t="s">
        <v>3831</v>
      </c>
    </row>
    <row r="1113" spans="1:20" x14ac:dyDescent="0.25">
      <c r="A1113" t="s">
        <v>147</v>
      </c>
      <c r="B1113" t="s">
        <v>148</v>
      </c>
      <c r="C1113">
        <v>50</v>
      </c>
      <c r="D1113">
        <v>12</v>
      </c>
      <c r="E1113" t="s">
        <v>3833</v>
      </c>
      <c r="F1113">
        <v>400</v>
      </c>
      <c r="G1113">
        <v>0</v>
      </c>
      <c r="H1113" t="s">
        <v>641</v>
      </c>
      <c r="I1113" t="s">
        <v>3834</v>
      </c>
      <c r="J1113" t="s">
        <v>1342</v>
      </c>
      <c r="K1113" t="s">
        <v>644</v>
      </c>
      <c r="L1113" t="s">
        <v>645</v>
      </c>
      <c r="M1113" t="s">
        <v>3835</v>
      </c>
      <c r="N1113" t="s">
        <v>644</v>
      </c>
      <c r="O1113" t="s">
        <v>668</v>
      </c>
      <c r="P1113" t="s">
        <v>5</v>
      </c>
      <c r="Q1113" t="s">
        <v>669</v>
      </c>
      <c r="R1113" t="s">
        <v>645</v>
      </c>
      <c r="S1113" t="s">
        <v>3836</v>
      </c>
      <c r="T1113" t="s">
        <v>3835</v>
      </c>
    </row>
    <row r="1114" spans="1:20" x14ac:dyDescent="0.25">
      <c r="A1114" t="s">
        <v>18</v>
      </c>
      <c r="B1114" t="s">
        <v>19</v>
      </c>
      <c r="C1114">
        <v>66.666666666666671</v>
      </c>
      <c r="D1114">
        <v>3</v>
      </c>
      <c r="E1114" t="s">
        <v>3837</v>
      </c>
      <c r="F1114">
        <v>100</v>
      </c>
      <c r="G1114">
        <v>0</v>
      </c>
      <c r="H1114" t="s">
        <v>641</v>
      </c>
      <c r="I1114" t="s">
        <v>3838</v>
      </c>
      <c r="J1114" t="s">
        <v>3088</v>
      </c>
      <c r="K1114" t="s">
        <v>644</v>
      </c>
      <c r="L1114" t="s">
        <v>645</v>
      </c>
      <c r="M1114" t="s">
        <v>3839</v>
      </c>
      <c r="N1114" t="s">
        <v>644</v>
      </c>
      <c r="O1114" t="s">
        <v>647</v>
      </c>
      <c r="P1114" t="s">
        <v>5</v>
      </c>
      <c r="Q1114" t="s">
        <v>648</v>
      </c>
      <c r="R1114" t="s">
        <v>645</v>
      </c>
      <c r="S1114" t="s">
        <v>3840</v>
      </c>
      <c r="T1114" t="s">
        <v>3835</v>
      </c>
    </row>
    <row r="1115" spans="1:20" x14ac:dyDescent="0.25">
      <c r="A1115" t="s">
        <v>147</v>
      </c>
      <c r="B1115" t="s">
        <v>148</v>
      </c>
      <c r="C1115">
        <v>50</v>
      </c>
      <c r="D1115">
        <v>6</v>
      </c>
      <c r="E1115" t="s">
        <v>3841</v>
      </c>
      <c r="F1115">
        <v>200</v>
      </c>
      <c r="G1115">
        <v>0</v>
      </c>
      <c r="H1115" t="s">
        <v>641</v>
      </c>
      <c r="I1115" t="s">
        <v>3842</v>
      </c>
      <c r="J1115" t="s">
        <v>1508</v>
      </c>
      <c r="K1115" t="s">
        <v>644</v>
      </c>
      <c r="L1115" t="s">
        <v>645</v>
      </c>
      <c r="M1115" t="s">
        <v>3839</v>
      </c>
      <c r="N1115" t="s">
        <v>644</v>
      </c>
      <c r="O1115" t="s">
        <v>647</v>
      </c>
      <c r="P1115" t="s">
        <v>5</v>
      </c>
      <c r="Q1115" t="s">
        <v>648</v>
      </c>
      <c r="R1115" t="s">
        <v>645</v>
      </c>
      <c r="S1115" t="s">
        <v>3843</v>
      </c>
      <c r="T1115" t="s">
        <v>3839</v>
      </c>
    </row>
    <row r="1116" spans="1:20" x14ac:dyDescent="0.25">
      <c r="A1116" t="s">
        <v>147</v>
      </c>
      <c r="B1116" t="s">
        <v>148</v>
      </c>
      <c r="C1116">
        <v>50</v>
      </c>
      <c r="D1116">
        <v>12</v>
      </c>
      <c r="E1116" t="s">
        <v>3844</v>
      </c>
      <c r="F1116">
        <v>400</v>
      </c>
      <c r="G1116">
        <v>0</v>
      </c>
      <c r="H1116" t="s">
        <v>641</v>
      </c>
      <c r="I1116" t="s">
        <v>3845</v>
      </c>
      <c r="J1116" t="s">
        <v>3088</v>
      </c>
      <c r="K1116" t="s">
        <v>644</v>
      </c>
      <c r="L1116" t="s">
        <v>645</v>
      </c>
      <c r="M1116" t="s">
        <v>3846</v>
      </c>
      <c r="N1116" t="s">
        <v>644</v>
      </c>
      <c r="O1116" t="s">
        <v>647</v>
      </c>
      <c r="P1116" t="s">
        <v>5</v>
      </c>
      <c r="Q1116" t="s">
        <v>648</v>
      </c>
      <c r="R1116" t="s">
        <v>645</v>
      </c>
      <c r="S1116" t="s">
        <v>3847</v>
      </c>
      <c r="T1116" t="s">
        <v>3846</v>
      </c>
    </row>
    <row r="1117" spans="1:20" x14ac:dyDescent="0.25">
      <c r="A1117" t="s">
        <v>147</v>
      </c>
      <c r="B1117" t="s">
        <v>148</v>
      </c>
      <c r="C1117">
        <v>50</v>
      </c>
      <c r="D1117">
        <v>24</v>
      </c>
      <c r="E1117" t="s">
        <v>3848</v>
      </c>
      <c r="F1117">
        <v>800</v>
      </c>
      <c r="G1117">
        <v>0</v>
      </c>
      <c r="H1117" t="s">
        <v>641</v>
      </c>
      <c r="I1117" t="s">
        <v>3849</v>
      </c>
      <c r="J1117" t="s">
        <v>666</v>
      </c>
      <c r="K1117" t="s">
        <v>644</v>
      </c>
      <c r="L1117" t="s">
        <v>645</v>
      </c>
      <c r="M1117" t="s">
        <v>3850</v>
      </c>
      <c r="N1117" t="s">
        <v>644</v>
      </c>
      <c r="O1117" t="s">
        <v>647</v>
      </c>
      <c r="P1117" t="s">
        <v>5</v>
      </c>
      <c r="Q1117" t="s">
        <v>648</v>
      </c>
      <c r="R1117" t="s">
        <v>645</v>
      </c>
      <c r="S1117" t="s">
        <v>3851</v>
      </c>
      <c r="T1117" t="s">
        <v>3850</v>
      </c>
    </row>
    <row r="1118" spans="1:20" x14ac:dyDescent="0.25">
      <c r="A1118" t="s">
        <v>147</v>
      </c>
      <c r="B1118" t="s">
        <v>148</v>
      </c>
      <c r="C1118">
        <v>50</v>
      </c>
      <c r="D1118">
        <v>6</v>
      </c>
      <c r="E1118" t="s">
        <v>3852</v>
      </c>
      <c r="F1118">
        <v>200</v>
      </c>
      <c r="G1118">
        <v>0</v>
      </c>
      <c r="H1118" t="s">
        <v>641</v>
      </c>
      <c r="I1118" t="s">
        <v>3853</v>
      </c>
      <c r="J1118" t="s">
        <v>736</v>
      </c>
      <c r="K1118" t="s">
        <v>644</v>
      </c>
      <c r="L1118" t="s">
        <v>645</v>
      </c>
      <c r="M1118" t="s">
        <v>3854</v>
      </c>
      <c r="N1118" t="s">
        <v>644</v>
      </c>
      <c r="O1118" t="s">
        <v>647</v>
      </c>
      <c r="P1118" t="s">
        <v>5</v>
      </c>
      <c r="Q1118" t="s">
        <v>648</v>
      </c>
      <c r="R1118" t="s">
        <v>645</v>
      </c>
      <c r="S1118" t="s">
        <v>3855</v>
      </c>
      <c r="T1118" t="s">
        <v>3854</v>
      </c>
    </row>
    <row r="1119" spans="1:20" x14ac:dyDescent="0.25">
      <c r="A1119" t="s">
        <v>147</v>
      </c>
      <c r="B1119" t="s">
        <v>148</v>
      </c>
      <c r="C1119">
        <v>50</v>
      </c>
      <c r="D1119">
        <v>6</v>
      </c>
      <c r="E1119" t="s">
        <v>3856</v>
      </c>
      <c r="F1119">
        <v>200</v>
      </c>
      <c r="G1119">
        <v>0</v>
      </c>
      <c r="H1119" t="s">
        <v>641</v>
      </c>
      <c r="I1119" t="s">
        <v>3857</v>
      </c>
      <c r="J1119" t="s">
        <v>771</v>
      </c>
      <c r="K1119" t="s">
        <v>644</v>
      </c>
      <c r="L1119" t="s">
        <v>645</v>
      </c>
      <c r="M1119" t="s">
        <v>3854</v>
      </c>
      <c r="N1119" t="s">
        <v>644</v>
      </c>
      <c r="O1119" t="s">
        <v>647</v>
      </c>
      <c r="P1119" t="s">
        <v>5</v>
      </c>
      <c r="Q1119" t="s">
        <v>648</v>
      </c>
      <c r="R1119" t="s">
        <v>645</v>
      </c>
      <c r="S1119" t="s">
        <v>3858</v>
      </c>
      <c r="T1119" t="s">
        <v>3854</v>
      </c>
    </row>
    <row r="1120" spans="1:20" x14ac:dyDescent="0.25">
      <c r="A1120" t="s">
        <v>18</v>
      </c>
      <c r="B1120" t="s">
        <v>19</v>
      </c>
      <c r="C1120">
        <v>66.666666666666671</v>
      </c>
      <c r="D1120">
        <v>3</v>
      </c>
      <c r="E1120" t="s">
        <v>3859</v>
      </c>
      <c r="F1120">
        <v>100</v>
      </c>
      <c r="G1120">
        <v>0</v>
      </c>
      <c r="H1120" t="s">
        <v>641</v>
      </c>
      <c r="I1120" t="s">
        <v>3860</v>
      </c>
      <c r="J1120" t="s">
        <v>888</v>
      </c>
      <c r="K1120" t="s">
        <v>644</v>
      </c>
      <c r="L1120" t="s">
        <v>645</v>
      </c>
      <c r="M1120" t="s">
        <v>3854</v>
      </c>
      <c r="N1120" t="s">
        <v>644</v>
      </c>
      <c r="O1120" t="s">
        <v>668</v>
      </c>
      <c r="P1120" t="s">
        <v>5</v>
      </c>
      <c r="Q1120" t="s">
        <v>669</v>
      </c>
      <c r="R1120" t="s">
        <v>645</v>
      </c>
      <c r="S1120" t="s">
        <v>3861</v>
      </c>
      <c r="T1120" t="s">
        <v>3862</v>
      </c>
    </row>
    <row r="1121" spans="1:20" x14ac:dyDescent="0.25">
      <c r="A1121" t="s">
        <v>240</v>
      </c>
      <c r="B1121" t="s">
        <v>246</v>
      </c>
      <c r="C1121">
        <v>139</v>
      </c>
      <c r="D1121">
        <v>1</v>
      </c>
      <c r="E1121" t="s">
        <v>3863</v>
      </c>
      <c r="F1121">
        <v>326.97000000000003</v>
      </c>
      <c r="G1121">
        <v>0</v>
      </c>
      <c r="H1121" t="s">
        <v>641</v>
      </c>
      <c r="I1121" t="s">
        <v>3864</v>
      </c>
      <c r="J1121" t="s">
        <v>1711</v>
      </c>
      <c r="K1121" t="s">
        <v>644</v>
      </c>
      <c r="L1121" t="s">
        <v>645</v>
      </c>
      <c r="M1121" t="s">
        <v>3865</v>
      </c>
      <c r="N1121" t="s">
        <v>644</v>
      </c>
      <c r="O1121" t="s">
        <v>668</v>
      </c>
      <c r="P1121" t="s">
        <v>5</v>
      </c>
      <c r="Q1121" t="s">
        <v>669</v>
      </c>
      <c r="R1121" t="s">
        <v>645</v>
      </c>
      <c r="S1121" t="s">
        <v>3866</v>
      </c>
      <c r="T1121" t="s">
        <v>3865</v>
      </c>
    </row>
    <row r="1122" spans="1:20" x14ac:dyDescent="0.25">
      <c r="A1122" t="s">
        <v>239</v>
      </c>
      <c r="B1122" t="s">
        <v>245</v>
      </c>
      <c r="C1122">
        <v>139</v>
      </c>
      <c r="D1122">
        <v>2</v>
      </c>
      <c r="E1122" t="s">
        <v>3863</v>
      </c>
      <c r="F1122">
        <v>326.97000000000003</v>
      </c>
      <c r="G1122">
        <v>0</v>
      </c>
      <c r="H1122" t="s">
        <v>641</v>
      </c>
      <c r="I1122" t="s">
        <v>3864</v>
      </c>
      <c r="J1122" t="s">
        <v>1711</v>
      </c>
      <c r="K1122" t="s">
        <v>644</v>
      </c>
      <c r="L1122" t="s">
        <v>645</v>
      </c>
      <c r="M1122" t="s">
        <v>3865</v>
      </c>
      <c r="N1122" t="s">
        <v>644</v>
      </c>
      <c r="O1122" t="s">
        <v>668</v>
      </c>
      <c r="P1122" t="s">
        <v>5</v>
      </c>
      <c r="Q1122" t="s">
        <v>669</v>
      </c>
      <c r="R1122" t="s">
        <v>645</v>
      </c>
      <c r="S1122" t="s">
        <v>3866</v>
      </c>
      <c r="T1122" t="s">
        <v>3865</v>
      </c>
    </row>
    <row r="1123" spans="1:20" x14ac:dyDescent="0.25">
      <c r="A1123" t="s">
        <v>22</v>
      </c>
      <c r="B1123" t="s">
        <v>213</v>
      </c>
      <c r="C1123">
        <v>72</v>
      </c>
      <c r="D1123">
        <v>2</v>
      </c>
      <c r="E1123" t="s">
        <v>3867</v>
      </c>
      <c r="F1123">
        <v>173</v>
      </c>
      <c r="G1123">
        <v>29</v>
      </c>
      <c r="H1123" t="s">
        <v>805</v>
      </c>
      <c r="I1123" t="s">
        <v>3868</v>
      </c>
      <c r="J1123" t="s">
        <v>3869</v>
      </c>
      <c r="K1123" t="s">
        <v>3870</v>
      </c>
      <c r="L1123" t="s">
        <v>3871</v>
      </c>
      <c r="M1123" t="s">
        <v>3850</v>
      </c>
      <c r="N1123" t="s">
        <v>644</v>
      </c>
      <c r="O1123" t="s">
        <v>811</v>
      </c>
      <c r="P1123" t="s">
        <v>23</v>
      </c>
      <c r="Q1123" t="s">
        <v>812</v>
      </c>
      <c r="R1123" t="s">
        <v>645</v>
      </c>
      <c r="S1123" t="s">
        <v>3872</v>
      </c>
      <c r="T1123" t="s">
        <v>3865</v>
      </c>
    </row>
    <row r="1124" spans="1:20" x14ac:dyDescent="0.25">
      <c r="A1124" t="s">
        <v>147</v>
      </c>
      <c r="B1124" t="s">
        <v>148</v>
      </c>
      <c r="C1124">
        <v>50</v>
      </c>
      <c r="D1124">
        <v>6</v>
      </c>
      <c r="E1124" t="s">
        <v>3873</v>
      </c>
      <c r="F1124">
        <v>200</v>
      </c>
      <c r="G1124">
        <v>0</v>
      </c>
      <c r="H1124" t="s">
        <v>641</v>
      </c>
      <c r="I1124" t="s">
        <v>3874</v>
      </c>
      <c r="J1124" t="s">
        <v>3875</v>
      </c>
      <c r="K1124" t="s">
        <v>644</v>
      </c>
      <c r="L1124" t="s">
        <v>645</v>
      </c>
      <c r="M1124" t="s">
        <v>3876</v>
      </c>
      <c r="N1124" t="s">
        <v>644</v>
      </c>
      <c r="O1124" t="s">
        <v>668</v>
      </c>
      <c r="P1124" t="s">
        <v>5</v>
      </c>
      <c r="Q1124" t="s">
        <v>669</v>
      </c>
      <c r="R1124" t="s">
        <v>645</v>
      </c>
      <c r="S1124" t="s">
        <v>3877</v>
      </c>
      <c r="T1124" t="s">
        <v>3876</v>
      </c>
    </row>
    <row r="1125" spans="1:20" x14ac:dyDescent="0.25">
      <c r="A1125" t="s">
        <v>147</v>
      </c>
      <c r="B1125" t="s">
        <v>148</v>
      </c>
      <c r="C1125">
        <v>50</v>
      </c>
      <c r="D1125">
        <v>6</v>
      </c>
      <c r="E1125" t="s">
        <v>3878</v>
      </c>
      <c r="F1125">
        <v>200</v>
      </c>
      <c r="G1125">
        <v>0</v>
      </c>
      <c r="H1125" t="s">
        <v>641</v>
      </c>
      <c r="I1125" t="s">
        <v>3879</v>
      </c>
      <c r="J1125" t="s">
        <v>643</v>
      </c>
      <c r="K1125" t="s">
        <v>644</v>
      </c>
      <c r="L1125" t="s">
        <v>645</v>
      </c>
      <c r="M1125" t="s">
        <v>3880</v>
      </c>
      <c r="N1125" t="s">
        <v>644</v>
      </c>
      <c r="O1125" t="s">
        <v>647</v>
      </c>
      <c r="P1125" t="s">
        <v>5</v>
      </c>
      <c r="Q1125" t="s">
        <v>648</v>
      </c>
      <c r="R1125" t="s">
        <v>645</v>
      </c>
      <c r="S1125" t="s">
        <v>3881</v>
      </c>
      <c r="T1125" t="s">
        <v>3876</v>
      </c>
    </row>
    <row r="1126" spans="1:20" x14ac:dyDescent="0.25">
      <c r="A1126" t="s">
        <v>147</v>
      </c>
      <c r="B1126" t="s">
        <v>148</v>
      </c>
      <c r="C1126">
        <v>33.333333333333336</v>
      </c>
      <c r="D1126">
        <v>3</v>
      </c>
      <c r="E1126" t="s">
        <v>3882</v>
      </c>
      <c r="F1126">
        <v>100</v>
      </c>
      <c r="G1126">
        <v>0</v>
      </c>
      <c r="H1126" t="s">
        <v>641</v>
      </c>
      <c r="I1126" t="s">
        <v>2330</v>
      </c>
      <c r="J1126" t="s">
        <v>745</v>
      </c>
      <c r="K1126" t="s">
        <v>644</v>
      </c>
      <c r="L1126" t="s">
        <v>645</v>
      </c>
      <c r="M1126" t="s">
        <v>3880</v>
      </c>
      <c r="N1126" t="s">
        <v>644</v>
      </c>
      <c r="O1126" t="s">
        <v>726</v>
      </c>
      <c r="P1126" t="s">
        <v>5</v>
      </c>
      <c r="Q1126" t="s">
        <v>648</v>
      </c>
      <c r="R1126" t="s">
        <v>645</v>
      </c>
      <c r="S1126" t="s">
        <v>3883</v>
      </c>
      <c r="T1126" t="s">
        <v>3880</v>
      </c>
    </row>
    <row r="1127" spans="1:20" x14ac:dyDescent="0.25">
      <c r="A1127" t="s">
        <v>147</v>
      </c>
      <c r="B1127" t="s">
        <v>148</v>
      </c>
      <c r="C1127">
        <v>50</v>
      </c>
      <c r="D1127">
        <v>6</v>
      </c>
      <c r="E1127" t="s">
        <v>3884</v>
      </c>
      <c r="F1127">
        <v>200</v>
      </c>
      <c r="G1127">
        <v>0</v>
      </c>
      <c r="H1127" t="s">
        <v>641</v>
      </c>
      <c r="I1127" t="s">
        <v>3885</v>
      </c>
      <c r="J1127" t="s">
        <v>736</v>
      </c>
      <c r="K1127" t="s">
        <v>644</v>
      </c>
      <c r="L1127" t="s">
        <v>645</v>
      </c>
      <c r="M1127" t="s">
        <v>3880</v>
      </c>
      <c r="N1127" t="s">
        <v>644</v>
      </c>
      <c r="O1127" t="s">
        <v>732</v>
      </c>
      <c r="P1127" t="s">
        <v>5</v>
      </c>
      <c r="Q1127" t="s">
        <v>669</v>
      </c>
      <c r="R1127" t="s">
        <v>645</v>
      </c>
      <c r="S1127" t="s">
        <v>3886</v>
      </c>
      <c r="T1127" t="s">
        <v>3880</v>
      </c>
    </row>
    <row r="1128" spans="1:20" x14ac:dyDescent="0.25">
      <c r="A1128" t="s">
        <v>147</v>
      </c>
      <c r="B1128" t="s">
        <v>148</v>
      </c>
      <c r="C1128">
        <v>50</v>
      </c>
      <c r="D1128">
        <v>6</v>
      </c>
      <c r="E1128" t="s">
        <v>3887</v>
      </c>
      <c r="F1128">
        <v>200</v>
      </c>
      <c r="G1128">
        <v>0</v>
      </c>
      <c r="H1128" t="s">
        <v>641</v>
      </c>
      <c r="I1128" t="s">
        <v>3888</v>
      </c>
      <c r="J1128" t="s">
        <v>736</v>
      </c>
      <c r="K1128" t="s">
        <v>644</v>
      </c>
      <c r="L1128" t="s">
        <v>645</v>
      </c>
      <c r="M1128" t="s">
        <v>3889</v>
      </c>
      <c r="N1128" t="s">
        <v>644</v>
      </c>
      <c r="O1128" t="s">
        <v>668</v>
      </c>
      <c r="P1128" t="s">
        <v>5</v>
      </c>
      <c r="Q1128" t="s">
        <v>669</v>
      </c>
      <c r="R1128" t="s">
        <v>645</v>
      </c>
      <c r="S1128" t="s">
        <v>3890</v>
      </c>
      <c r="T1128" t="s">
        <v>3889</v>
      </c>
    </row>
    <row r="1129" spans="1:20" x14ac:dyDescent="0.25">
      <c r="A1129" t="s">
        <v>14</v>
      </c>
      <c r="B1129" t="s">
        <v>15</v>
      </c>
      <c r="C1129">
        <v>54.5</v>
      </c>
      <c r="D1129">
        <v>2</v>
      </c>
      <c r="E1129" t="s">
        <v>3891</v>
      </c>
      <c r="F1129">
        <v>144.5</v>
      </c>
      <c r="G1129">
        <v>26.5</v>
      </c>
      <c r="H1129" t="s">
        <v>673</v>
      </c>
      <c r="I1129" t="s">
        <v>3892</v>
      </c>
      <c r="J1129" t="s">
        <v>3893</v>
      </c>
      <c r="K1129" t="s">
        <v>3894</v>
      </c>
      <c r="L1129" t="s">
        <v>3895</v>
      </c>
      <c r="M1129" t="s">
        <v>3889</v>
      </c>
      <c r="N1129" t="s">
        <v>644</v>
      </c>
      <c r="O1129" t="s">
        <v>811</v>
      </c>
      <c r="P1129" t="s">
        <v>23</v>
      </c>
      <c r="Q1129" t="s">
        <v>812</v>
      </c>
      <c r="R1129" t="s">
        <v>645</v>
      </c>
      <c r="S1129" t="s">
        <v>3896</v>
      </c>
      <c r="T1129" t="s">
        <v>3889</v>
      </c>
    </row>
    <row r="1130" spans="1:20" x14ac:dyDescent="0.25">
      <c r="A1130" t="s">
        <v>14</v>
      </c>
      <c r="B1130" t="s">
        <v>15</v>
      </c>
      <c r="C1130">
        <v>54.5</v>
      </c>
      <c r="D1130">
        <v>2</v>
      </c>
      <c r="E1130" t="s">
        <v>3891</v>
      </c>
      <c r="F1130">
        <v>144.5</v>
      </c>
      <c r="G1130">
        <v>26.5</v>
      </c>
      <c r="H1130" t="s">
        <v>673</v>
      </c>
      <c r="I1130" t="s">
        <v>3892</v>
      </c>
      <c r="J1130" t="s">
        <v>3893</v>
      </c>
      <c r="K1130" t="s">
        <v>3894</v>
      </c>
      <c r="L1130" t="s">
        <v>3895</v>
      </c>
      <c r="M1130" t="s">
        <v>3889</v>
      </c>
      <c r="N1130" t="s">
        <v>644</v>
      </c>
      <c r="O1130" t="s">
        <v>811</v>
      </c>
      <c r="P1130" t="s">
        <v>23</v>
      </c>
      <c r="Q1130" t="s">
        <v>812</v>
      </c>
      <c r="R1130" t="s">
        <v>645</v>
      </c>
      <c r="S1130" t="s">
        <v>3896</v>
      </c>
      <c r="T1130" t="s">
        <v>3889</v>
      </c>
    </row>
    <row r="1131" spans="1:20" x14ac:dyDescent="0.25">
      <c r="A1131" t="s">
        <v>147</v>
      </c>
      <c r="B1131" t="s">
        <v>148</v>
      </c>
      <c r="C1131">
        <v>50</v>
      </c>
      <c r="D1131">
        <v>6</v>
      </c>
      <c r="E1131" t="s">
        <v>3897</v>
      </c>
      <c r="F1131">
        <v>200</v>
      </c>
      <c r="G1131">
        <v>0</v>
      </c>
      <c r="H1131" t="s">
        <v>641</v>
      </c>
      <c r="I1131" t="s">
        <v>3898</v>
      </c>
      <c r="J1131" t="s">
        <v>2963</v>
      </c>
      <c r="K1131" t="s">
        <v>644</v>
      </c>
      <c r="L1131" t="s">
        <v>645</v>
      </c>
      <c r="M1131" t="s">
        <v>3899</v>
      </c>
      <c r="N1131" t="s">
        <v>644</v>
      </c>
      <c r="O1131" t="s">
        <v>647</v>
      </c>
      <c r="P1131" t="s">
        <v>5</v>
      </c>
      <c r="Q1131" t="s">
        <v>648</v>
      </c>
      <c r="R1131" t="s">
        <v>645</v>
      </c>
      <c r="S1131" t="s">
        <v>3900</v>
      </c>
      <c r="T1131" t="s">
        <v>3899</v>
      </c>
    </row>
    <row r="1132" spans="1:20" x14ac:dyDescent="0.25">
      <c r="A1132" t="s">
        <v>147</v>
      </c>
      <c r="B1132" t="s">
        <v>148</v>
      </c>
      <c r="C1132">
        <v>50</v>
      </c>
      <c r="D1132">
        <v>6</v>
      </c>
      <c r="E1132" t="s">
        <v>3901</v>
      </c>
      <c r="F1132">
        <v>200</v>
      </c>
      <c r="G1132">
        <v>0</v>
      </c>
      <c r="H1132" t="s">
        <v>641</v>
      </c>
      <c r="I1132" t="s">
        <v>3902</v>
      </c>
      <c r="J1132" t="s">
        <v>657</v>
      </c>
      <c r="K1132" t="s">
        <v>644</v>
      </c>
      <c r="L1132" t="s">
        <v>645</v>
      </c>
      <c r="M1132" t="s">
        <v>3899</v>
      </c>
      <c r="N1132" t="s">
        <v>644</v>
      </c>
      <c r="O1132" t="s">
        <v>647</v>
      </c>
      <c r="P1132" t="s">
        <v>5</v>
      </c>
      <c r="Q1132" t="s">
        <v>648</v>
      </c>
      <c r="R1132" t="s">
        <v>645</v>
      </c>
      <c r="S1132" t="s">
        <v>3903</v>
      </c>
      <c r="T1132" t="s">
        <v>3899</v>
      </c>
    </row>
    <row r="1133" spans="1:20" x14ac:dyDescent="0.25">
      <c r="A1133" t="s">
        <v>18</v>
      </c>
      <c r="B1133" t="s">
        <v>19</v>
      </c>
      <c r="C1133">
        <v>66.666666666666671</v>
      </c>
      <c r="D1133">
        <v>3</v>
      </c>
      <c r="E1133" t="s">
        <v>3904</v>
      </c>
      <c r="F1133">
        <v>100</v>
      </c>
      <c r="G1133">
        <v>0</v>
      </c>
      <c r="H1133" t="s">
        <v>641</v>
      </c>
      <c r="I1133" t="s">
        <v>3905</v>
      </c>
      <c r="J1133" t="s">
        <v>924</v>
      </c>
      <c r="K1133" t="s">
        <v>644</v>
      </c>
      <c r="L1133" t="s">
        <v>645</v>
      </c>
      <c r="M1133" t="s">
        <v>3906</v>
      </c>
      <c r="N1133" t="s">
        <v>644</v>
      </c>
      <c r="O1133" t="s">
        <v>647</v>
      </c>
      <c r="P1133" t="s">
        <v>5</v>
      </c>
      <c r="Q1133" t="s">
        <v>648</v>
      </c>
      <c r="R1133" t="s">
        <v>645</v>
      </c>
      <c r="S1133" t="s">
        <v>3907</v>
      </c>
      <c r="T1133" t="s">
        <v>3906</v>
      </c>
    </row>
    <row r="1134" spans="1:20" x14ac:dyDescent="0.25">
      <c r="A1134" t="s">
        <v>18</v>
      </c>
      <c r="B1134" t="s">
        <v>19</v>
      </c>
      <c r="C1134">
        <v>66.666666666666671</v>
      </c>
      <c r="D1134">
        <v>3</v>
      </c>
      <c r="E1134" t="s">
        <v>3908</v>
      </c>
      <c r="F1134">
        <v>100</v>
      </c>
      <c r="G1134">
        <v>0</v>
      </c>
      <c r="H1134" t="s">
        <v>641</v>
      </c>
      <c r="I1134" t="s">
        <v>3909</v>
      </c>
      <c r="J1134" t="s">
        <v>708</v>
      </c>
      <c r="K1134" t="s">
        <v>644</v>
      </c>
      <c r="L1134" t="s">
        <v>645</v>
      </c>
      <c r="M1134" t="s">
        <v>3906</v>
      </c>
      <c r="N1134" t="s">
        <v>644</v>
      </c>
      <c r="O1134" t="s">
        <v>668</v>
      </c>
      <c r="P1134" t="s">
        <v>5</v>
      </c>
      <c r="Q1134" t="s">
        <v>669</v>
      </c>
      <c r="R1134" t="s">
        <v>645</v>
      </c>
      <c r="S1134" t="s">
        <v>3910</v>
      </c>
      <c r="T1134" t="s">
        <v>3906</v>
      </c>
    </row>
    <row r="1135" spans="1:20" x14ac:dyDescent="0.25">
      <c r="A1135" t="s">
        <v>147</v>
      </c>
      <c r="B1135" t="s">
        <v>148</v>
      </c>
      <c r="C1135">
        <v>50</v>
      </c>
      <c r="D1135">
        <v>6</v>
      </c>
      <c r="E1135" t="s">
        <v>3911</v>
      </c>
      <c r="F1135">
        <v>200</v>
      </c>
      <c r="G1135">
        <v>0</v>
      </c>
      <c r="H1135" t="s">
        <v>641</v>
      </c>
      <c r="I1135" t="s">
        <v>3912</v>
      </c>
      <c r="J1135" t="s">
        <v>724</v>
      </c>
      <c r="K1135" t="s">
        <v>644</v>
      </c>
      <c r="L1135" t="s">
        <v>645</v>
      </c>
      <c r="M1135" t="s">
        <v>3913</v>
      </c>
      <c r="N1135" t="s">
        <v>644</v>
      </c>
      <c r="O1135" t="s">
        <v>726</v>
      </c>
      <c r="P1135" t="s">
        <v>5</v>
      </c>
      <c r="Q1135" t="s">
        <v>648</v>
      </c>
      <c r="R1135" t="s">
        <v>645</v>
      </c>
      <c r="S1135" t="s">
        <v>3914</v>
      </c>
      <c r="T1135" t="s">
        <v>3913</v>
      </c>
    </row>
    <row r="1136" spans="1:20" x14ac:dyDescent="0.25">
      <c r="A1136" t="s">
        <v>147</v>
      </c>
      <c r="B1136" t="s">
        <v>148</v>
      </c>
      <c r="C1136">
        <v>50</v>
      </c>
      <c r="D1136">
        <v>6</v>
      </c>
      <c r="E1136" t="s">
        <v>3915</v>
      </c>
      <c r="F1136">
        <v>200</v>
      </c>
      <c r="G1136">
        <v>0</v>
      </c>
      <c r="H1136" t="s">
        <v>641</v>
      </c>
      <c r="I1136" t="s">
        <v>3124</v>
      </c>
      <c r="J1136" t="s">
        <v>981</v>
      </c>
      <c r="K1136" t="s">
        <v>644</v>
      </c>
      <c r="L1136" t="s">
        <v>645</v>
      </c>
      <c r="M1136" t="s">
        <v>3916</v>
      </c>
      <c r="N1136" t="s">
        <v>644</v>
      </c>
      <c r="O1136" t="s">
        <v>647</v>
      </c>
      <c r="P1136" t="s">
        <v>5</v>
      </c>
      <c r="Q1136" t="s">
        <v>648</v>
      </c>
      <c r="R1136" t="s">
        <v>645</v>
      </c>
      <c r="S1136" t="s">
        <v>3917</v>
      </c>
      <c r="T1136" t="s">
        <v>3916</v>
      </c>
    </row>
    <row r="1137" spans="1:20" x14ac:dyDescent="0.25">
      <c r="A1137" t="s">
        <v>22</v>
      </c>
      <c r="B1137" t="s">
        <v>27</v>
      </c>
      <c r="C1137">
        <v>80</v>
      </c>
      <c r="D1137">
        <v>5</v>
      </c>
      <c r="E1137" t="s">
        <v>3918</v>
      </c>
      <c r="F1137">
        <v>400</v>
      </c>
      <c r="G1137">
        <v>0</v>
      </c>
      <c r="H1137" t="s">
        <v>673</v>
      </c>
      <c r="I1137" t="s">
        <v>3919</v>
      </c>
      <c r="J1137" t="s">
        <v>3920</v>
      </c>
      <c r="K1137" t="s">
        <v>3921</v>
      </c>
      <c r="L1137" t="s">
        <v>1500</v>
      </c>
      <c r="M1137" t="s">
        <v>3758</v>
      </c>
      <c r="N1137" t="s">
        <v>644</v>
      </c>
      <c r="O1137" t="s">
        <v>679</v>
      </c>
      <c r="P1137" t="s">
        <v>26</v>
      </c>
      <c r="Q1137" t="s">
        <v>680</v>
      </c>
      <c r="R1137" t="s">
        <v>645</v>
      </c>
      <c r="S1137" t="s">
        <v>3922</v>
      </c>
      <c r="T1137" t="s">
        <v>3916</v>
      </c>
    </row>
    <row r="1138" spans="1:20" x14ac:dyDescent="0.25">
      <c r="A1138" t="s">
        <v>147</v>
      </c>
      <c r="B1138" t="s">
        <v>148</v>
      </c>
      <c r="C1138">
        <v>50</v>
      </c>
      <c r="D1138">
        <v>6</v>
      </c>
      <c r="E1138" t="s">
        <v>3923</v>
      </c>
      <c r="F1138">
        <v>200</v>
      </c>
      <c r="G1138">
        <v>0</v>
      </c>
      <c r="H1138" t="s">
        <v>641</v>
      </c>
      <c r="I1138" t="s">
        <v>3924</v>
      </c>
      <c r="J1138" t="s">
        <v>666</v>
      </c>
      <c r="K1138" t="s">
        <v>644</v>
      </c>
      <c r="L1138" t="s">
        <v>645</v>
      </c>
      <c r="M1138" t="s">
        <v>3925</v>
      </c>
      <c r="N1138" t="s">
        <v>644</v>
      </c>
      <c r="O1138" t="s">
        <v>647</v>
      </c>
      <c r="P1138" t="s">
        <v>5</v>
      </c>
      <c r="Q1138" t="s">
        <v>648</v>
      </c>
      <c r="R1138" t="s">
        <v>645</v>
      </c>
      <c r="S1138" t="s">
        <v>3926</v>
      </c>
      <c r="T1138" t="s">
        <v>3925</v>
      </c>
    </row>
    <row r="1139" spans="1:20" x14ac:dyDescent="0.25">
      <c r="A1139" t="s">
        <v>147</v>
      </c>
      <c r="B1139" t="s">
        <v>148</v>
      </c>
      <c r="C1139">
        <v>33.333333333333336</v>
      </c>
      <c r="D1139">
        <v>3</v>
      </c>
      <c r="E1139" t="s">
        <v>3927</v>
      </c>
      <c r="F1139">
        <v>100</v>
      </c>
      <c r="G1139">
        <v>0</v>
      </c>
      <c r="H1139" t="s">
        <v>641</v>
      </c>
      <c r="I1139" t="s">
        <v>3928</v>
      </c>
      <c r="J1139" t="s">
        <v>801</v>
      </c>
      <c r="K1139" t="s">
        <v>644</v>
      </c>
      <c r="L1139" t="s">
        <v>645</v>
      </c>
      <c r="M1139" t="s">
        <v>3925</v>
      </c>
      <c r="N1139" t="s">
        <v>644</v>
      </c>
      <c r="O1139" t="s">
        <v>668</v>
      </c>
      <c r="P1139" t="s">
        <v>5</v>
      </c>
      <c r="Q1139" t="s">
        <v>669</v>
      </c>
      <c r="R1139" t="s">
        <v>645</v>
      </c>
      <c r="S1139" t="s">
        <v>3929</v>
      </c>
      <c r="T1139" t="s">
        <v>3925</v>
      </c>
    </row>
    <row r="1140" spans="1:20" x14ac:dyDescent="0.25">
      <c r="A1140" t="s">
        <v>147</v>
      </c>
      <c r="B1140" t="s">
        <v>148</v>
      </c>
      <c r="C1140">
        <v>50</v>
      </c>
      <c r="D1140">
        <v>6</v>
      </c>
      <c r="E1140" t="s">
        <v>3930</v>
      </c>
      <c r="F1140">
        <v>200</v>
      </c>
      <c r="G1140">
        <v>0</v>
      </c>
      <c r="H1140" t="s">
        <v>641</v>
      </c>
      <c r="I1140" t="s">
        <v>3931</v>
      </c>
      <c r="J1140" t="s">
        <v>1018</v>
      </c>
      <c r="K1140" t="s">
        <v>644</v>
      </c>
      <c r="L1140" t="s">
        <v>645</v>
      </c>
      <c r="M1140" t="s">
        <v>3932</v>
      </c>
      <c r="N1140" t="s">
        <v>644</v>
      </c>
      <c r="O1140" t="s">
        <v>647</v>
      </c>
      <c r="P1140" t="s">
        <v>5</v>
      </c>
      <c r="Q1140" t="s">
        <v>648</v>
      </c>
      <c r="R1140" t="s">
        <v>645</v>
      </c>
      <c r="S1140" t="s">
        <v>3933</v>
      </c>
      <c r="T1140" t="s">
        <v>3932</v>
      </c>
    </row>
    <row r="1141" spans="1:20" x14ac:dyDescent="0.25">
      <c r="A1141" t="s">
        <v>147</v>
      </c>
      <c r="B1141" t="s">
        <v>148</v>
      </c>
      <c r="C1141">
        <v>33.333333333333336</v>
      </c>
      <c r="D1141">
        <v>3</v>
      </c>
      <c r="E1141" t="s">
        <v>3934</v>
      </c>
      <c r="F1141">
        <v>100</v>
      </c>
      <c r="G1141">
        <v>0</v>
      </c>
      <c r="H1141" t="s">
        <v>641</v>
      </c>
      <c r="I1141" t="s">
        <v>3935</v>
      </c>
      <c r="J1141" t="s">
        <v>666</v>
      </c>
      <c r="K1141" t="s">
        <v>644</v>
      </c>
      <c r="L1141" t="s">
        <v>645</v>
      </c>
      <c r="M1141" t="s">
        <v>3936</v>
      </c>
      <c r="N1141" t="s">
        <v>644</v>
      </c>
      <c r="O1141" t="s">
        <v>647</v>
      </c>
      <c r="P1141" t="s">
        <v>5</v>
      </c>
      <c r="Q1141" t="s">
        <v>648</v>
      </c>
      <c r="R1141" t="s">
        <v>645</v>
      </c>
      <c r="S1141" t="s">
        <v>3937</v>
      </c>
      <c r="T1141" t="s">
        <v>3936</v>
      </c>
    </row>
    <row r="1142" spans="1:20" x14ac:dyDescent="0.25">
      <c r="A1142" t="s">
        <v>147</v>
      </c>
      <c r="B1142" t="s">
        <v>148</v>
      </c>
      <c r="C1142">
        <v>50</v>
      </c>
      <c r="D1142">
        <v>6</v>
      </c>
      <c r="E1142" t="s">
        <v>3938</v>
      </c>
      <c r="F1142">
        <v>200</v>
      </c>
      <c r="G1142">
        <v>0</v>
      </c>
      <c r="H1142" t="s">
        <v>641</v>
      </c>
      <c r="I1142" t="s">
        <v>3939</v>
      </c>
      <c r="J1142" t="s">
        <v>1422</v>
      </c>
      <c r="K1142" t="s">
        <v>644</v>
      </c>
      <c r="L1142" t="s">
        <v>645</v>
      </c>
      <c r="M1142" t="s">
        <v>3940</v>
      </c>
      <c r="N1142" t="s">
        <v>644</v>
      </c>
      <c r="O1142" t="s">
        <v>647</v>
      </c>
      <c r="P1142" t="s">
        <v>5</v>
      </c>
      <c r="Q1142" t="s">
        <v>648</v>
      </c>
      <c r="R1142" t="s">
        <v>645</v>
      </c>
      <c r="S1142" t="s">
        <v>3941</v>
      </c>
      <c r="T1142" t="s">
        <v>3940</v>
      </c>
    </row>
    <row r="1143" spans="1:20" x14ac:dyDescent="0.25">
      <c r="A1143" t="s">
        <v>240</v>
      </c>
      <c r="B1143" t="s">
        <v>1870</v>
      </c>
      <c r="C1143">
        <v>103.55</v>
      </c>
      <c r="D1143">
        <v>1</v>
      </c>
      <c r="E1143" t="s">
        <v>3942</v>
      </c>
      <c r="F1143">
        <v>111.05</v>
      </c>
      <c r="G1143">
        <v>7.5</v>
      </c>
      <c r="H1143" t="s">
        <v>805</v>
      </c>
      <c r="I1143" t="s">
        <v>3943</v>
      </c>
      <c r="J1143" t="s">
        <v>3944</v>
      </c>
      <c r="K1143" t="s">
        <v>3945</v>
      </c>
      <c r="L1143" t="s">
        <v>3946</v>
      </c>
      <c r="M1143" t="s">
        <v>3936</v>
      </c>
      <c r="N1143" t="s">
        <v>644</v>
      </c>
      <c r="O1143" t="s">
        <v>811</v>
      </c>
      <c r="P1143" t="s">
        <v>23</v>
      </c>
      <c r="Q1143" t="s">
        <v>812</v>
      </c>
      <c r="R1143" t="s">
        <v>645</v>
      </c>
      <c r="S1143" t="s">
        <v>3947</v>
      </c>
      <c r="T1143" t="s">
        <v>3940</v>
      </c>
    </row>
    <row r="1144" spans="1:20" x14ac:dyDescent="0.25">
      <c r="A1144" t="s">
        <v>22</v>
      </c>
      <c r="B1144" t="s">
        <v>27</v>
      </c>
      <c r="C1144">
        <v>79</v>
      </c>
      <c r="D1144">
        <v>1</v>
      </c>
      <c r="E1144" t="s">
        <v>3948</v>
      </c>
      <c r="F1144">
        <v>79</v>
      </c>
      <c r="G1144">
        <v>0</v>
      </c>
      <c r="H1144" t="s">
        <v>673</v>
      </c>
      <c r="I1144" t="s">
        <v>3949</v>
      </c>
      <c r="J1144" t="s">
        <v>3950</v>
      </c>
      <c r="K1144" t="s">
        <v>3951</v>
      </c>
      <c r="L1144" t="s">
        <v>3952</v>
      </c>
      <c r="M1144" t="s">
        <v>3940</v>
      </c>
      <c r="N1144" t="s">
        <v>644</v>
      </c>
      <c r="O1144" t="s">
        <v>679</v>
      </c>
      <c r="P1144" t="s">
        <v>26</v>
      </c>
      <c r="Q1144" t="s">
        <v>680</v>
      </c>
      <c r="R1144" t="s">
        <v>645</v>
      </c>
      <c r="S1144" t="s">
        <v>3953</v>
      </c>
      <c r="T1144" t="s">
        <v>3954</v>
      </c>
    </row>
    <row r="1145" spans="1:20" x14ac:dyDescent="0.25">
      <c r="A1145" t="s">
        <v>18</v>
      </c>
      <c r="B1145" t="s">
        <v>19</v>
      </c>
      <c r="C1145">
        <v>66.666666666666671</v>
      </c>
      <c r="D1145">
        <v>3</v>
      </c>
      <c r="E1145" t="s">
        <v>3955</v>
      </c>
      <c r="F1145">
        <v>300</v>
      </c>
      <c r="G1145">
        <v>0</v>
      </c>
      <c r="H1145" t="s">
        <v>641</v>
      </c>
      <c r="I1145" t="s">
        <v>3956</v>
      </c>
      <c r="J1145" t="s">
        <v>736</v>
      </c>
      <c r="K1145" t="s">
        <v>644</v>
      </c>
      <c r="L1145" t="s">
        <v>645</v>
      </c>
      <c r="M1145" t="s">
        <v>3957</v>
      </c>
      <c r="N1145" t="s">
        <v>644</v>
      </c>
      <c r="O1145" t="s">
        <v>668</v>
      </c>
      <c r="P1145" t="s">
        <v>5</v>
      </c>
      <c r="Q1145" t="s">
        <v>669</v>
      </c>
      <c r="R1145" t="s">
        <v>645</v>
      </c>
      <c r="S1145" t="s">
        <v>3958</v>
      </c>
      <c r="T1145" t="s">
        <v>3957</v>
      </c>
    </row>
    <row r="1146" spans="1:20" x14ac:dyDescent="0.25">
      <c r="A1146" t="s">
        <v>147</v>
      </c>
      <c r="B1146" t="s">
        <v>148</v>
      </c>
      <c r="C1146">
        <v>50</v>
      </c>
      <c r="D1146">
        <v>6</v>
      </c>
      <c r="E1146" t="s">
        <v>3955</v>
      </c>
      <c r="F1146">
        <v>300</v>
      </c>
      <c r="G1146">
        <v>0</v>
      </c>
      <c r="H1146" t="s">
        <v>641</v>
      </c>
      <c r="I1146" t="s">
        <v>3956</v>
      </c>
      <c r="J1146" t="s">
        <v>736</v>
      </c>
      <c r="K1146" t="s">
        <v>644</v>
      </c>
      <c r="L1146" t="s">
        <v>645</v>
      </c>
      <c r="M1146" t="s">
        <v>3957</v>
      </c>
      <c r="N1146" t="s">
        <v>644</v>
      </c>
      <c r="O1146" t="s">
        <v>668</v>
      </c>
      <c r="P1146" t="s">
        <v>5</v>
      </c>
      <c r="Q1146" t="s">
        <v>669</v>
      </c>
      <c r="R1146" t="s">
        <v>645</v>
      </c>
      <c r="S1146" t="s">
        <v>3958</v>
      </c>
      <c r="T1146" t="s">
        <v>3957</v>
      </c>
    </row>
    <row r="1147" spans="1:20" x14ac:dyDescent="0.25">
      <c r="A1147" t="s">
        <v>147</v>
      </c>
      <c r="B1147" t="s">
        <v>148</v>
      </c>
      <c r="C1147">
        <v>50</v>
      </c>
      <c r="D1147">
        <v>6</v>
      </c>
      <c r="E1147" t="s">
        <v>3959</v>
      </c>
      <c r="F1147">
        <v>200</v>
      </c>
      <c r="G1147">
        <v>0</v>
      </c>
      <c r="H1147" t="s">
        <v>641</v>
      </c>
      <c r="I1147" t="s">
        <v>3960</v>
      </c>
      <c r="J1147" t="s">
        <v>771</v>
      </c>
      <c r="K1147" t="s">
        <v>644</v>
      </c>
      <c r="L1147" t="s">
        <v>645</v>
      </c>
      <c r="M1147" t="s">
        <v>3961</v>
      </c>
      <c r="N1147" t="s">
        <v>644</v>
      </c>
      <c r="O1147" t="s">
        <v>647</v>
      </c>
      <c r="P1147" t="s">
        <v>5</v>
      </c>
      <c r="Q1147" t="s">
        <v>648</v>
      </c>
      <c r="R1147" t="s">
        <v>645</v>
      </c>
      <c r="S1147" t="s">
        <v>3962</v>
      </c>
      <c r="T1147" t="s">
        <v>3961</v>
      </c>
    </row>
    <row r="1148" spans="1:20" x14ac:dyDescent="0.25">
      <c r="A1148" t="s">
        <v>147</v>
      </c>
      <c r="B1148" t="s">
        <v>148</v>
      </c>
      <c r="C1148">
        <v>50</v>
      </c>
      <c r="D1148">
        <v>6</v>
      </c>
      <c r="E1148" t="s">
        <v>3963</v>
      </c>
      <c r="F1148">
        <v>200</v>
      </c>
      <c r="G1148">
        <v>0</v>
      </c>
      <c r="H1148" t="s">
        <v>641</v>
      </c>
      <c r="I1148" t="s">
        <v>3964</v>
      </c>
      <c r="J1148" t="s">
        <v>981</v>
      </c>
      <c r="K1148" t="s">
        <v>644</v>
      </c>
      <c r="L1148" t="s">
        <v>645</v>
      </c>
      <c r="M1148" t="s">
        <v>3965</v>
      </c>
      <c r="N1148" t="s">
        <v>644</v>
      </c>
      <c r="O1148" t="s">
        <v>647</v>
      </c>
      <c r="P1148" t="s">
        <v>5</v>
      </c>
      <c r="Q1148" t="s">
        <v>648</v>
      </c>
      <c r="R1148" t="s">
        <v>645</v>
      </c>
      <c r="S1148" t="s">
        <v>3966</v>
      </c>
      <c r="T1148" t="s">
        <v>3965</v>
      </c>
    </row>
    <row r="1149" spans="1:20" x14ac:dyDescent="0.25">
      <c r="A1149" t="s">
        <v>147</v>
      </c>
      <c r="B1149" t="s">
        <v>148</v>
      </c>
      <c r="C1149">
        <v>50</v>
      </c>
      <c r="D1149">
        <v>6</v>
      </c>
      <c r="E1149" t="s">
        <v>3967</v>
      </c>
      <c r="F1149">
        <v>200</v>
      </c>
      <c r="G1149">
        <v>0</v>
      </c>
      <c r="H1149" t="s">
        <v>641</v>
      </c>
      <c r="I1149" t="s">
        <v>3968</v>
      </c>
      <c r="J1149" t="s">
        <v>993</v>
      </c>
      <c r="K1149" t="s">
        <v>644</v>
      </c>
      <c r="L1149" t="s">
        <v>645</v>
      </c>
      <c r="M1149" t="s">
        <v>3965</v>
      </c>
      <c r="N1149" t="s">
        <v>644</v>
      </c>
      <c r="O1149" t="s">
        <v>668</v>
      </c>
      <c r="P1149" t="s">
        <v>5</v>
      </c>
      <c r="Q1149" t="s">
        <v>669</v>
      </c>
      <c r="R1149" t="s">
        <v>645</v>
      </c>
      <c r="S1149" t="s">
        <v>3969</v>
      </c>
      <c r="T1149" t="s">
        <v>3965</v>
      </c>
    </row>
    <row r="1150" spans="1:20" x14ac:dyDescent="0.25">
      <c r="A1150" t="s">
        <v>147</v>
      </c>
      <c r="B1150" t="s">
        <v>148</v>
      </c>
      <c r="C1150">
        <v>50</v>
      </c>
      <c r="D1150">
        <v>6</v>
      </c>
      <c r="E1150" t="s">
        <v>3970</v>
      </c>
      <c r="F1150">
        <v>200</v>
      </c>
      <c r="G1150">
        <v>0</v>
      </c>
      <c r="H1150" t="s">
        <v>641</v>
      </c>
      <c r="I1150" t="s">
        <v>3971</v>
      </c>
      <c r="J1150" t="s">
        <v>864</v>
      </c>
      <c r="K1150" t="s">
        <v>644</v>
      </c>
      <c r="L1150" t="s">
        <v>645</v>
      </c>
      <c r="M1150" t="s">
        <v>3965</v>
      </c>
      <c r="N1150" t="s">
        <v>644</v>
      </c>
      <c r="O1150" t="s">
        <v>668</v>
      </c>
      <c r="P1150" t="s">
        <v>5</v>
      </c>
      <c r="Q1150" t="s">
        <v>669</v>
      </c>
      <c r="R1150" t="s">
        <v>645</v>
      </c>
      <c r="S1150" t="s">
        <v>3972</v>
      </c>
      <c r="T1150" t="s">
        <v>3965</v>
      </c>
    </row>
    <row r="1151" spans="1:20" x14ac:dyDescent="0.25">
      <c r="A1151" t="s">
        <v>147</v>
      </c>
      <c r="B1151" t="s">
        <v>148</v>
      </c>
      <c r="C1151">
        <v>50</v>
      </c>
      <c r="D1151">
        <v>6</v>
      </c>
      <c r="E1151" t="s">
        <v>3973</v>
      </c>
      <c r="F1151">
        <v>200</v>
      </c>
      <c r="G1151">
        <v>0</v>
      </c>
      <c r="H1151" t="s">
        <v>641</v>
      </c>
      <c r="I1151" t="s">
        <v>3974</v>
      </c>
      <c r="J1151" t="s">
        <v>643</v>
      </c>
      <c r="K1151" t="s">
        <v>644</v>
      </c>
      <c r="L1151" t="s">
        <v>645</v>
      </c>
      <c r="M1151" t="s">
        <v>3975</v>
      </c>
      <c r="N1151" t="s">
        <v>644</v>
      </c>
      <c r="O1151" t="s">
        <v>668</v>
      </c>
      <c r="P1151" t="s">
        <v>5</v>
      </c>
      <c r="Q1151" t="s">
        <v>669</v>
      </c>
      <c r="R1151" t="s">
        <v>645</v>
      </c>
      <c r="S1151" t="s">
        <v>3976</v>
      </c>
      <c r="T1151" t="s">
        <v>3975</v>
      </c>
    </row>
    <row r="1152" spans="1:20" x14ac:dyDescent="0.25">
      <c r="A1152" t="s">
        <v>18</v>
      </c>
      <c r="B1152" t="s">
        <v>19</v>
      </c>
      <c r="C1152">
        <v>66.666666666666671</v>
      </c>
      <c r="D1152">
        <v>9</v>
      </c>
      <c r="E1152" t="s">
        <v>3977</v>
      </c>
      <c r="F1152">
        <v>300</v>
      </c>
      <c r="G1152">
        <v>0</v>
      </c>
      <c r="H1152" t="s">
        <v>641</v>
      </c>
      <c r="I1152" t="s">
        <v>3978</v>
      </c>
      <c r="J1152" t="s">
        <v>745</v>
      </c>
      <c r="K1152" t="s">
        <v>644</v>
      </c>
      <c r="L1152" t="s">
        <v>645</v>
      </c>
      <c r="M1152" t="s">
        <v>2367</v>
      </c>
      <c r="N1152" t="s">
        <v>644</v>
      </c>
      <c r="O1152" t="s">
        <v>668</v>
      </c>
      <c r="P1152" t="s">
        <v>5</v>
      </c>
      <c r="Q1152" t="s">
        <v>669</v>
      </c>
      <c r="R1152" t="s">
        <v>645</v>
      </c>
      <c r="S1152" t="s">
        <v>3979</v>
      </c>
      <c r="T1152" t="s">
        <v>3975</v>
      </c>
    </row>
    <row r="1153" spans="1:20" x14ac:dyDescent="0.25">
      <c r="A1153" t="s">
        <v>147</v>
      </c>
      <c r="B1153" t="s">
        <v>148</v>
      </c>
      <c r="C1153">
        <v>33.333333333333336</v>
      </c>
      <c r="D1153">
        <v>3</v>
      </c>
      <c r="E1153" t="s">
        <v>3980</v>
      </c>
      <c r="F1153">
        <v>100</v>
      </c>
      <c r="G1153">
        <v>0</v>
      </c>
      <c r="H1153" t="s">
        <v>641</v>
      </c>
      <c r="I1153" t="s">
        <v>3981</v>
      </c>
      <c r="J1153" t="s">
        <v>1375</v>
      </c>
      <c r="K1153" t="s">
        <v>644</v>
      </c>
      <c r="L1153" t="s">
        <v>645</v>
      </c>
      <c r="M1153" t="s">
        <v>3982</v>
      </c>
      <c r="N1153" t="s">
        <v>644</v>
      </c>
      <c r="O1153" t="s">
        <v>647</v>
      </c>
      <c r="P1153" t="s">
        <v>5</v>
      </c>
      <c r="Q1153" t="s">
        <v>648</v>
      </c>
      <c r="R1153" t="s">
        <v>645</v>
      </c>
      <c r="S1153" t="s">
        <v>3983</v>
      </c>
      <c r="T1153" t="s">
        <v>3982</v>
      </c>
    </row>
    <row r="1154" spans="1:20" x14ac:dyDescent="0.25">
      <c r="A1154" t="s">
        <v>18</v>
      </c>
      <c r="B1154" t="s">
        <v>19</v>
      </c>
      <c r="C1154">
        <v>66.666666666666671</v>
      </c>
      <c r="D1154">
        <v>6</v>
      </c>
      <c r="E1154" t="s">
        <v>3984</v>
      </c>
      <c r="F1154">
        <v>200</v>
      </c>
      <c r="G1154">
        <v>0</v>
      </c>
      <c r="H1154" t="s">
        <v>641</v>
      </c>
      <c r="I1154" t="s">
        <v>3985</v>
      </c>
      <c r="J1154" t="s">
        <v>1155</v>
      </c>
      <c r="K1154" t="s">
        <v>644</v>
      </c>
      <c r="L1154" t="s">
        <v>645</v>
      </c>
      <c r="M1154" t="s">
        <v>3982</v>
      </c>
      <c r="N1154" t="s">
        <v>644</v>
      </c>
      <c r="O1154" t="s">
        <v>668</v>
      </c>
      <c r="P1154" t="s">
        <v>5</v>
      </c>
      <c r="Q1154" t="s">
        <v>669</v>
      </c>
      <c r="R1154" t="s">
        <v>645</v>
      </c>
      <c r="S1154" t="s">
        <v>3986</v>
      </c>
      <c r="T1154" t="s">
        <v>3982</v>
      </c>
    </row>
    <row r="1155" spans="1:20" x14ac:dyDescent="0.25">
      <c r="A1155" t="s">
        <v>22</v>
      </c>
      <c r="B1155" t="s">
        <v>27</v>
      </c>
      <c r="C1155">
        <v>66.333333333333329</v>
      </c>
      <c r="D1155">
        <v>3</v>
      </c>
      <c r="E1155" t="s">
        <v>3987</v>
      </c>
      <c r="F1155">
        <v>220</v>
      </c>
      <c r="G1155">
        <v>0</v>
      </c>
      <c r="H1155" t="s">
        <v>729</v>
      </c>
      <c r="I1155" t="s">
        <v>3988</v>
      </c>
      <c r="J1155" t="s">
        <v>864</v>
      </c>
      <c r="K1155" t="s">
        <v>644</v>
      </c>
      <c r="L1155" t="s">
        <v>645</v>
      </c>
      <c r="M1155" t="s">
        <v>3982</v>
      </c>
      <c r="N1155" t="s">
        <v>644</v>
      </c>
      <c r="O1155" t="s">
        <v>647</v>
      </c>
      <c r="P1155" t="s">
        <v>5</v>
      </c>
      <c r="Q1155" t="s">
        <v>648</v>
      </c>
      <c r="R1155" t="s">
        <v>645</v>
      </c>
      <c r="S1155" t="s">
        <v>3989</v>
      </c>
      <c r="T1155" t="s">
        <v>3982</v>
      </c>
    </row>
    <row r="1156" spans="1:20" x14ac:dyDescent="0.25">
      <c r="A1156" t="s">
        <v>147</v>
      </c>
      <c r="B1156" t="s">
        <v>148</v>
      </c>
      <c r="C1156">
        <v>50</v>
      </c>
      <c r="D1156">
        <v>6</v>
      </c>
      <c r="E1156" t="s">
        <v>3990</v>
      </c>
      <c r="F1156">
        <v>200</v>
      </c>
      <c r="G1156">
        <v>0</v>
      </c>
      <c r="H1156" t="s">
        <v>641</v>
      </c>
      <c r="I1156" t="s">
        <v>3991</v>
      </c>
      <c r="J1156" t="s">
        <v>847</v>
      </c>
      <c r="K1156" t="s">
        <v>644</v>
      </c>
      <c r="L1156" t="s">
        <v>645</v>
      </c>
      <c r="M1156" t="s">
        <v>3992</v>
      </c>
      <c r="N1156" t="s">
        <v>644</v>
      </c>
      <c r="O1156" t="s">
        <v>647</v>
      </c>
      <c r="P1156" t="s">
        <v>5</v>
      </c>
      <c r="Q1156" t="s">
        <v>648</v>
      </c>
      <c r="R1156" t="s">
        <v>645</v>
      </c>
      <c r="S1156" t="s">
        <v>3993</v>
      </c>
      <c r="T1156" t="s">
        <v>3992</v>
      </c>
    </row>
    <row r="1157" spans="1:20" x14ac:dyDescent="0.25">
      <c r="A1157" t="s">
        <v>147</v>
      </c>
      <c r="B1157" t="s">
        <v>148</v>
      </c>
      <c r="C1157">
        <v>50</v>
      </c>
      <c r="D1157">
        <v>6</v>
      </c>
      <c r="E1157" t="s">
        <v>3994</v>
      </c>
      <c r="F1157">
        <v>200</v>
      </c>
      <c r="G1157">
        <v>0</v>
      </c>
      <c r="H1157" t="s">
        <v>641</v>
      </c>
      <c r="I1157" t="s">
        <v>3995</v>
      </c>
      <c r="J1157" t="s">
        <v>989</v>
      </c>
      <c r="K1157" t="s">
        <v>644</v>
      </c>
      <c r="L1157" t="s">
        <v>645</v>
      </c>
      <c r="M1157" t="s">
        <v>3982</v>
      </c>
      <c r="N1157" t="s">
        <v>644</v>
      </c>
      <c r="O1157" t="s">
        <v>668</v>
      </c>
      <c r="P1157" t="s">
        <v>5</v>
      </c>
      <c r="Q1157" t="s">
        <v>669</v>
      </c>
      <c r="R1157" t="s">
        <v>645</v>
      </c>
      <c r="S1157" t="s">
        <v>3996</v>
      </c>
      <c r="T1157" t="s">
        <v>3997</v>
      </c>
    </row>
    <row r="1158" spans="1:20" x14ac:dyDescent="0.25">
      <c r="A1158" t="s">
        <v>147</v>
      </c>
      <c r="B1158" t="s">
        <v>148</v>
      </c>
      <c r="C1158">
        <v>33.333333333333336</v>
      </c>
      <c r="D1158">
        <v>3</v>
      </c>
      <c r="E1158" t="s">
        <v>3998</v>
      </c>
      <c r="F1158">
        <v>100</v>
      </c>
      <c r="G1158">
        <v>0</v>
      </c>
      <c r="H1158" t="s">
        <v>641</v>
      </c>
      <c r="I1158" t="s">
        <v>3999</v>
      </c>
      <c r="J1158" t="s">
        <v>771</v>
      </c>
      <c r="K1158" t="s">
        <v>644</v>
      </c>
      <c r="L1158" t="s">
        <v>645</v>
      </c>
      <c r="M1158" t="s">
        <v>4000</v>
      </c>
      <c r="N1158" t="s">
        <v>644</v>
      </c>
      <c r="O1158" t="s">
        <v>668</v>
      </c>
      <c r="P1158" t="s">
        <v>5</v>
      </c>
      <c r="Q1158" t="s">
        <v>669</v>
      </c>
      <c r="R1158" t="s">
        <v>645</v>
      </c>
      <c r="S1158" t="s">
        <v>4001</v>
      </c>
      <c r="T1158" t="s">
        <v>4000</v>
      </c>
    </row>
    <row r="1159" spans="1:20" x14ac:dyDescent="0.25">
      <c r="A1159" t="s">
        <v>147</v>
      </c>
      <c r="B1159" t="s">
        <v>148</v>
      </c>
      <c r="C1159">
        <v>50</v>
      </c>
      <c r="D1159">
        <v>6</v>
      </c>
      <c r="E1159" t="s">
        <v>4002</v>
      </c>
      <c r="F1159">
        <v>200</v>
      </c>
      <c r="G1159">
        <v>0</v>
      </c>
      <c r="H1159" t="s">
        <v>641</v>
      </c>
      <c r="I1159" t="s">
        <v>4003</v>
      </c>
      <c r="J1159" t="s">
        <v>685</v>
      </c>
      <c r="K1159" t="s">
        <v>644</v>
      </c>
      <c r="L1159" t="s">
        <v>645</v>
      </c>
      <c r="M1159" t="s">
        <v>4000</v>
      </c>
      <c r="N1159" t="s">
        <v>644</v>
      </c>
      <c r="O1159" t="s">
        <v>647</v>
      </c>
      <c r="P1159" t="s">
        <v>5</v>
      </c>
      <c r="Q1159" t="s">
        <v>648</v>
      </c>
      <c r="R1159" t="s">
        <v>645</v>
      </c>
      <c r="S1159" t="s">
        <v>4004</v>
      </c>
      <c r="T1159" t="s">
        <v>4000</v>
      </c>
    </row>
    <row r="1160" spans="1:20" x14ac:dyDescent="0.25">
      <c r="A1160" t="s">
        <v>147</v>
      </c>
      <c r="B1160" t="s">
        <v>148</v>
      </c>
      <c r="C1160">
        <v>33.333333333333336</v>
      </c>
      <c r="D1160">
        <v>3</v>
      </c>
      <c r="E1160" t="s">
        <v>4005</v>
      </c>
      <c r="F1160">
        <v>100</v>
      </c>
      <c r="G1160">
        <v>0</v>
      </c>
      <c r="H1160" t="s">
        <v>641</v>
      </c>
      <c r="I1160" t="s">
        <v>4006</v>
      </c>
      <c r="J1160" t="s">
        <v>685</v>
      </c>
      <c r="K1160" t="s">
        <v>644</v>
      </c>
      <c r="L1160" t="s">
        <v>645</v>
      </c>
      <c r="M1160" t="s">
        <v>4007</v>
      </c>
      <c r="N1160" t="s">
        <v>644</v>
      </c>
      <c r="O1160" t="s">
        <v>647</v>
      </c>
      <c r="P1160" t="s">
        <v>5</v>
      </c>
      <c r="Q1160" t="s">
        <v>648</v>
      </c>
      <c r="R1160" t="s">
        <v>645</v>
      </c>
      <c r="S1160" t="s">
        <v>4008</v>
      </c>
      <c r="T1160" t="s">
        <v>4007</v>
      </c>
    </row>
    <row r="1161" spans="1:20" x14ac:dyDescent="0.25">
      <c r="A1161" t="s">
        <v>147</v>
      </c>
      <c r="B1161" t="s">
        <v>148</v>
      </c>
      <c r="C1161">
        <v>50</v>
      </c>
      <c r="D1161">
        <v>6</v>
      </c>
      <c r="E1161" t="s">
        <v>4009</v>
      </c>
      <c r="F1161">
        <v>200</v>
      </c>
      <c r="G1161">
        <v>0</v>
      </c>
      <c r="H1161" t="s">
        <v>641</v>
      </c>
      <c r="I1161" t="s">
        <v>4010</v>
      </c>
      <c r="J1161" t="s">
        <v>666</v>
      </c>
      <c r="K1161" t="s">
        <v>644</v>
      </c>
      <c r="L1161" t="s">
        <v>645</v>
      </c>
      <c r="M1161" t="s">
        <v>4011</v>
      </c>
      <c r="N1161" t="s">
        <v>644</v>
      </c>
      <c r="O1161" t="s">
        <v>647</v>
      </c>
      <c r="P1161" t="s">
        <v>5</v>
      </c>
      <c r="Q1161" t="s">
        <v>648</v>
      </c>
      <c r="R1161" t="s">
        <v>645</v>
      </c>
      <c r="S1161" t="s">
        <v>4012</v>
      </c>
      <c r="T1161" t="s">
        <v>4007</v>
      </c>
    </row>
    <row r="1162" spans="1:20" x14ac:dyDescent="0.25">
      <c r="A1162" t="s">
        <v>147</v>
      </c>
      <c r="B1162" t="s">
        <v>148</v>
      </c>
      <c r="C1162">
        <v>50</v>
      </c>
      <c r="D1162">
        <v>6</v>
      </c>
      <c r="E1162" t="s">
        <v>4013</v>
      </c>
      <c r="F1162">
        <v>200</v>
      </c>
      <c r="G1162">
        <v>0</v>
      </c>
      <c r="H1162" t="s">
        <v>641</v>
      </c>
      <c r="I1162" t="s">
        <v>4014</v>
      </c>
      <c r="J1162" t="s">
        <v>661</v>
      </c>
      <c r="K1162" t="s">
        <v>644</v>
      </c>
      <c r="L1162" t="s">
        <v>645</v>
      </c>
      <c r="M1162" t="s">
        <v>4011</v>
      </c>
      <c r="N1162" t="s">
        <v>644</v>
      </c>
      <c r="O1162" t="s">
        <v>647</v>
      </c>
      <c r="P1162" t="s">
        <v>5</v>
      </c>
      <c r="Q1162" t="s">
        <v>648</v>
      </c>
      <c r="R1162" t="s">
        <v>645</v>
      </c>
      <c r="S1162" t="s">
        <v>4015</v>
      </c>
      <c r="T1162" t="s">
        <v>4011</v>
      </c>
    </row>
    <row r="1163" spans="1:20" x14ac:dyDescent="0.25">
      <c r="A1163" t="s">
        <v>147</v>
      </c>
      <c r="B1163" t="s">
        <v>148</v>
      </c>
      <c r="C1163">
        <v>50</v>
      </c>
      <c r="D1163">
        <v>6</v>
      </c>
      <c r="E1163" t="s">
        <v>4016</v>
      </c>
      <c r="F1163">
        <v>200</v>
      </c>
      <c r="G1163">
        <v>0</v>
      </c>
      <c r="H1163" t="s">
        <v>641</v>
      </c>
      <c r="I1163" t="s">
        <v>4017</v>
      </c>
      <c r="J1163" t="s">
        <v>1916</v>
      </c>
      <c r="K1163" t="s">
        <v>644</v>
      </c>
      <c r="L1163" t="s">
        <v>645</v>
      </c>
      <c r="M1163" t="s">
        <v>4011</v>
      </c>
      <c r="N1163" t="s">
        <v>644</v>
      </c>
      <c r="O1163" t="s">
        <v>668</v>
      </c>
      <c r="P1163" t="s">
        <v>5</v>
      </c>
      <c r="Q1163" t="s">
        <v>669</v>
      </c>
      <c r="R1163" t="s">
        <v>645</v>
      </c>
      <c r="S1163" t="s">
        <v>4018</v>
      </c>
      <c r="T1163" t="s">
        <v>4011</v>
      </c>
    </row>
    <row r="1164" spans="1:20" x14ac:dyDescent="0.25">
      <c r="A1164" t="s">
        <v>147</v>
      </c>
      <c r="B1164" t="s">
        <v>148</v>
      </c>
      <c r="C1164">
        <v>50</v>
      </c>
      <c r="D1164">
        <v>12</v>
      </c>
      <c r="E1164" t="s">
        <v>4019</v>
      </c>
      <c r="F1164">
        <v>400</v>
      </c>
      <c r="G1164">
        <v>0</v>
      </c>
      <c r="H1164" t="s">
        <v>641</v>
      </c>
      <c r="I1164" t="s">
        <v>4020</v>
      </c>
      <c r="J1164" t="s">
        <v>1414</v>
      </c>
      <c r="K1164" t="s">
        <v>644</v>
      </c>
      <c r="L1164" t="s">
        <v>645</v>
      </c>
      <c r="M1164" t="s">
        <v>4021</v>
      </c>
      <c r="N1164" t="s">
        <v>644</v>
      </c>
      <c r="O1164" t="s">
        <v>668</v>
      </c>
      <c r="P1164" t="s">
        <v>5</v>
      </c>
      <c r="Q1164" t="s">
        <v>669</v>
      </c>
      <c r="R1164" t="s">
        <v>645</v>
      </c>
      <c r="S1164" t="s">
        <v>4022</v>
      </c>
      <c r="T1164" t="s">
        <v>4023</v>
      </c>
    </row>
    <row r="1165" spans="1:20" x14ac:dyDescent="0.25">
      <c r="A1165" t="s">
        <v>147</v>
      </c>
      <c r="B1165" t="s">
        <v>148</v>
      </c>
      <c r="C1165">
        <v>50</v>
      </c>
      <c r="D1165">
        <v>6</v>
      </c>
      <c r="E1165" t="s">
        <v>4024</v>
      </c>
      <c r="F1165">
        <v>200</v>
      </c>
      <c r="G1165">
        <v>0</v>
      </c>
      <c r="H1165" t="s">
        <v>641</v>
      </c>
      <c r="I1165" t="s">
        <v>4025</v>
      </c>
      <c r="J1165" t="s">
        <v>888</v>
      </c>
      <c r="K1165" t="s">
        <v>644</v>
      </c>
      <c r="L1165" t="s">
        <v>645</v>
      </c>
      <c r="M1165" t="s">
        <v>4026</v>
      </c>
      <c r="N1165" t="s">
        <v>644</v>
      </c>
      <c r="O1165" t="s">
        <v>668</v>
      </c>
      <c r="P1165" t="s">
        <v>5</v>
      </c>
      <c r="Q1165" t="s">
        <v>669</v>
      </c>
      <c r="R1165" t="s">
        <v>645</v>
      </c>
      <c r="S1165" t="s">
        <v>4027</v>
      </c>
      <c r="T1165" t="s">
        <v>4028</v>
      </c>
    </row>
    <row r="1166" spans="1:20" x14ac:dyDescent="0.25">
      <c r="A1166" t="s">
        <v>18</v>
      </c>
      <c r="B1166" t="s">
        <v>19</v>
      </c>
      <c r="C1166">
        <v>66.666666666666671</v>
      </c>
      <c r="D1166">
        <v>3</v>
      </c>
      <c r="E1166" t="s">
        <v>4029</v>
      </c>
      <c r="F1166">
        <v>100</v>
      </c>
      <c r="G1166">
        <v>0</v>
      </c>
      <c r="H1166" t="s">
        <v>641</v>
      </c>
      <c r="I1166" t="s">
        <v>4030</v>
      </c>
      <c r="J1166" t="s">
        <v>1678</v>
      </c>
      <c r="K1166" t="s">
        <v>644</v>
      </c>
      <c r="L1166" t="s">
        <v>645</v>
      </c>
      <c r="M1166" t="s">
        <v>4031</v>
      </c>
      <c r="N1166" t="s">
        <v>644</v>
      </c>
      <c r="O1166" t="s">
        <v>668</v>
      </c>
      <c r="P1166" t="s">
        <v>5</v>
      </c>
      <c r="Q1166" t="s">
        <v>669</v>
      </c>
      <c r="R1166" t="s">
        <v>645</v>
      </c>
      <c r="S1166" t="s">
        <v>4032</v>
      </c>
      <c r="T1166" t="s">
        <v>4026</v>
      </c>
    </row>
    <row r="1167" spans="1:20" x14ac:dyDescent="0.25">
      <c r="A1167" t="s">
        <v>147</v>
      </c>
      <c r="B1167" t="s">
        <v>148</v>
      </c>
      <c r="C1167">
        <v>50</v>
      </c>
      <c r="D1167">
        <v>6</v>
      </c>
      <c r="E1167" t="s">
        <v>4033</v>
      </c>
      <c r="F1167">
        <v>200</v>
      </c>
      <c r="G1167">
        <v>0</v>
      </c>
      <c r="H1167" t="s">
        <v>641</v>
      </c>
      <c r="I1167" t="s">
        <v>4034</v>
      </c>
      <c r="J1167" t="s">
        <v>685</v>
      </c>
      <c r="K1167" t="s">
        <v>644</v>
      </c>
      <c r="L1167" t="s">
        <v>645</v>
      </c>
      <c r="M1167" t="s">
        <v>4035</v>
      </c>
      <c r="N1167" t="s">
        <v>644</v>
      </c>
      <c r="O1167" t="s">
        <v>647</v>
      </c>
      <c r="P1167" t="s">
        <v>5</v>
      </c>
      <c r="Q1167" t="s">
        <v>648</v>
      </c>
      <c r="R1167" t="s">
        <v>645</v>
      </c>
      <c r="S1167" t="s">
        <v>4036</v>
      </c>
      <c r="T1167" t="s">
        <v>4035</v>
      </c>
    </row>
    <row r="1168" spans="1:20" x14ac:dyDescent="0.25">
      <c r="A1168" t="s">
        <v>147</v>
      </c>
      <c r="B1168" t="s">
        <v>148</v>
      </c>
      <c r="C1168">
        <v>50</v>
      </c>
      <c r="D1168">
        <v>6</v>
      </c>
      <c r="E1168" t="s">
        <v>4037</v>
      </c>
      <c r="F1168">
        <v>200</v>
      </c>
      <c r="G1168">
        <v>0</v>
      </c>
      <c r="H1168" t="s">
        <v>641</v>
      </c>
      <c r="I1168" t="s">
        <v>4038</v>
      </c>
      <c r="J1168" t="s">
        <v>1292</v>
      </c>
      <c r="K1168" t="s">
        <v>644</v>
      </c>
      <c r="L1168" t="s">
        <v>645</v>
      </c>
      <c r="M1168" t="s">
        <v>4028</v>
      </c>
      <c r="N1168" t="s">
        <v>644</v>
      </c>
      <c r="O1168" t="s">
        <v>668</v>
      </c>
      <c r="P1168" t="s">
        <v>5</v>
      </c>
      <c r="Q1168" t="s">
        <v>669</v>
      </c>
      <c r="R1168" t="s">
        <v>645</v>
      </c>
      <c r="S1168" t="s">
        <v>4039</v>
      </c>
      <c r="T1168" t="s">
        <v>4035</v>
      </c>
    </row>
    <row r="1169" spans="1:20" x14ac:dyDescent="0.25">
      <c r="A1169" t="s">
        <v>18</v>
      </c>
      <c r="B1169" t="s">
        <v>19</v>
      </c>
      <c r="C1169">
        <v>33</v>
      </c>
      <c r="D1169">
        <v>10</v>
      </c>
      <c r="E1169" t="s">
        <v>4040</v>
      </c>
      <c r="F1169">
        <v>330</v>
      </c>
      <c r="G1169">
        <v>0</v>
      </c>
      <c r="H1169" t="s">
        <v>729</v>
      </c>
      <c r="I1169" t="s">
        <v>4041</v>
      </c>
      <c r="J1169" t="s">
        <v>1375</v>
      </c>
      <c r="K1169" t="s">
        <v>644</v>
      </c>
      <c r="L1169" t="s">
        <v>645</v>
      </c>
      <c r="M1169" t="s">
        <v>4042</v>
      </c>
      <c r="N1169" t="s">
        <v>644</v>
      </c>
      <c r="O1169" t="s">
        <v>647</v>
      </c>
      <c r="P1169" t="s">
        <v>5</v>
      </c>
      <c r="Q1169" t="s">
        <v>648</v>
      </c>
      <c r="R1169" t="s">
        <v>645</v>
      </c>
      <c r="S1169" t="s">
        <v>4043</v>
      </c>
      <c r="T1169" t="s">
        <v>4042</v>
      </c>
    </row>
    <row r="1170" spans="1:20" x14ac:dyDescent="0.25">
      <c r="A1170" t="s">
        <v>18</v>
      </c>
      <c r="B1170" t="s">
        <v>19</v>
      </c>
      <c r="C1170">
        <v>66.666666666666671</v>
      </c>
      <c r="D1170">
        <v>3</v>
      </c>
      <c r="E1170" t="s">
        <v>4044</v>
      </c>
      <c r="F1170">
        <v>100</v>
      </c>
      <c r="G1170">
        <v>0</v>
      </c>
      <c r="H1170" t="s">
        <v>641</v>
      </c>
      <c r="I1170" t="s">
        <v>4045</v>
      </c>
      <c r="J1170" t="s">
        <v>981</v>
      </c>
      <c r="K1170" t="s">
        <v>644</v>
      </c>
      <c r="L1170" t="s">
        <v>645</v>
      </c>
      <c r="M1170" t="s">
        <v>4042</v>
      </c>
      <c r="N1170" t="s">
        <v>644</v>
      </c>
      <c r="O1170" t="s">
        <v>647</v>
      </c>
      <c r="P1170" t="s">
        <v>5</v>
      </c>
      <c r="Q1170" t="s">
        <v>648</v>
      </c>
      <c r="R1170" t="s">
        <v>645</v>
      </c>
      <c r="S1170" t="s">
        <v>4046</v>
      </c>
      <c r="T1170" t="s">
        <v>4042</v>
      </c>
    </row>
    <row r="1171" spans="1:20" x14ac:dyDescent="0.25">
      <c r="A1171" t="s">
        <v>18</v>
      </c>
      <c r="B1171" t="s">
        <v>19</v>
      </c>
      <c r="C1171">
        <v>66.666666666666671</v>
      </c>
      <c r="D1171">
        <v>3</v>
      </c>
      <c r="E1171" t="s">
        <v>4047</v>
      </c>
      <c r="F1171">
        <v>100</v>
      </c>
      <c r="G1171">
        <v>0</v>
      </c>
      <c r="H1171" t="s">
        <v>641</v>
      </c>
      <c r="I1171" t="s">
        <v>4048</v>
      </c>
      <c r="J1171" t="s">
        <v>915</v>
      </c>
      <c r="K1171" t="s">
        <v>644</v>
      </c>
      <c r="L1171" t="s">
        <v>645</v>
      </c>
      <c r="M1171" t="s">
        <v>4042</v>
      </c>
      <c r="N1171" t="s">
        <v>644</v>
      </c>
      <c r="O1171" t="s">
        <v>668</v>
      </c>
      <c r="P1171" t="s">
        <v>5</v>
      </c>
      <c r="Q1171" t="s">
        <v>669</v>
      </c>
      <c r="R1171" t="s">
        <v>645</v>
      </c>
      <c r="S1171" t="s">
        <v>4049</v>
      </c>
      <c r="T1171" t="s">
        <v>4042</v>
      </c>
    </row>
    <row r="1172" spans="1:20" x14ac:dyDescent="0.25">
      <c r="A1172" t="s">
        <v>18</v>
      </c>
      <c r="B1172" t="s">
        <v>19</v>
      </c>
      <c r="C1172">
        <v>66.666666666666671</v>
      </c>
      <c r="D1172">
        <v>3</v>
      </c>
      <c r="E1172" t="s">
        <v>4050</v>
      </c>
      <c r="F1172">
        <v>109</v>
      </c>
      <c r="G1172">
        <v>9</v>
      </c>
      <c r="H1172" t="s">
        <v>641</v>
      </c>
      <c r="I1172" t="s">
        <v>4051</v>
      </c>
      <c r="J1172" t="s">
        <v>1126</v>
      </c>
      <c r="K1172" t="s">
        <v>644</v>
      </c>
      <c r="L1172" t="s">
        <v>645</v>
      </c>
      <c r="M1172" t="s">
        <v>4052</v>
      </c>
      <c r="N1172" t="s">
        <v>644</v>
      </c>
      <c r="O1172" t="s">
        <v>647</v>
      </c>
      <c r="P1172" t="s">
        <v>5</v>
      </c>
      <c r="Q1172" t="s">
        <v>648</v>
      </c>
      <c r="R1172" t="s">
        <v>645</v>
      </c>
      <c r="S1172" t="s">
        <v>4053</v>
      </c>
      <c r="T1172" t="s">
        <v>4052</v>
      </c>
    </row>
    <row r="1173" spans="1:20" x14ac:dyDescent="0.25">
      <c r="A1173" t="s">
        <v>147</v>
      </c>
      <c r="B1173" t="s">
        <v>148</v>
      </c>
      <c r="C1173">
        <v>50</v>
      </c>
      <c r="D1173">
        <v>6</v>
      </c>
      <c r="E1173" t="s">
        <v>4054</v>
      </c>
      <c r="F1173">
        <v>200</v>
      </c>
      <c r="G1173">
        <v>0</v>
      </c>
      <c r="H1173" t="s">
        <v>641</v>
      </c>
      <c r="I1173" t="s">
        <v>4055</v>
      </c>
      <c r="J1173" t="s">
        <v>1267</v>
      </c>
      <c r="K1173" t="s">
        <v>644</v>
      </c>
      <c r="L1173" t="s">
        <v>645</v>
      </c>
      <c r="M1173" t="s">
        <v>4052</v>
      </c>
      <c r="N1173" t="s">
        <v>644</v>
      </c>
      <c r="O1173" t="s">
        <v>647</v>
      </c>
      <c r="P1173" t="s">
        <v>5</v>
      </c>
      <c r="Q1173" t="s">
        <v>648</v>
      </c>
      <c r="R1173" t="s">
        <v>645</v>
      </c>
      <c r="S1173" t="s">
        <v>4056</v>
      </c>
      <c r="T1173" t="s">
        <v>4052</v>
      </c>
    </row>
    <row r="1174" spans="1:20" x14ac:dyDescent="0.25">
      <c r="A1174" t="s">
        <v>18</v>
      </c>
      <c r="B1174" t="s">
        <v>19</v>
      </c>
      <c r="C1174">
        <v>66.666666666666671</v>
      </c>
      <c r="D1174">
        <v>9</v>
      </c>
      <c r="E1174" t="s">
        <v>4057</v>
      </c>
      <c r="F1174">
        <v>300</v>
      </c>
      <c r="G1174">
        <v>0</v>
      </c>
      <c r="H1174" t="s">
        <v>641</v>
      </c>
      <c r="I1174" t="s">
        <v>4058</v>
      </c>
      <c r="J1174" t="s">
        <v>666</v>
      </c>
      <c r="K1174" t="s">
        <v>644</v>
      </c>
      <c r="L1174" t="s">
        <v>645</v>
      </c>
      <c r="M1174" t="s">
        <v>4059</v>
      </c>
      <c r="N1174" t="s">
        <v>644</v>
      </c>
      <c r="O1174" t="s">
        <v>647</v>
      </c>
      <c r="P1174" t="s">
        <v>5</v>
      </c>
      <c r="Q1174" t="s">
        <v>648</v>
      </c>
      <c r="R1174" t="s">
        <v>645</v>
      </c>
      <c r="S1174" t="s">
        <v>4060</v>
      </c>
      <c r="T1174" t="s">
        <v>4059</v>
      </c>
    </row>
    <row r="1175" spans="1:20" x14ac:dyDescent="0.25">
      <c r="A1175" t="s">
        <v>601</v>
      </c>
      <c r="B1175" t="s">
        <v>602</v>
      </c>
      <c r="C1175">
        <v>139</v>
      </c>
      <c r="D1175">
        <v>1</v>
      </c>
      <c r="E1175" t="s">
        <v>4061</v>
      </c>
      <c r="F1175">
        <v>108.99</v>
      </c>
      <c r="G1175">
        <v>0</v>
      </c>
      <c r="H1175" t="s">
        <v>641</v>
      </c>
      <c r="I1175" t="s">
        <v>4062</v>
      </c>
      <c r="J1175" t="s">
        <v>864</v>
      </c>
      <c r="K1175" t="s">
        <v>644</v>
      </c>
      <c r="L1175" t="s">
        <v>645</v>
      </c>
      <c r="M1175" t="s">
        <v>4063</v>
      </c>
      <c r="N1175" t="s">
        <v>644</v>
      </c>
      <c r="O1175" t="s">
        <v>647</v>
      </c>
      <c r="P1175" t="s">
        <v>5</v>
      </c>
      <c r="Q1175" t="s">
        <v>648</v>
      </c>
      <c r="R1175" t="s">
        <v>645</v>
      </c>
      <c r="S1175" t="s">
        <v>4064</v>
      </c>
      <c r="T1175" t="s">
        <v>4063</v>
      </c>
    </row>
    <row r="1176" spans="1:20" x14ac:dyDescent="0.25">
      <c r="A1176" t="s">
        <v>18</v>
      </c>
      <c r="B1176" t="s">
        <v>19</v>
      </c>
      <c r="C1176">
        <v>66.666666666666671</v>
      </c>
      <c r="D1176">
        <v>3</v>
      </c>
      <c r="E1176" t="s">
        <v>4065</v>
      </c>
      <c r="F1176">
        <v>100</v>
      </c>
      <c r="G1176">
        <v>0</v>
      </c>
      <c r="H1176" t="s">
        <v>641</v>
      </c>
      <c r="I1176" t="s">
        <v>4066</v>
      </c>
      <c r="J1176" t="s">
        <v>4067</v>
      </c>
      <c r="K1176" t="s">
        <v>644</v>
      </c>
      <c r="L1176" t="s">
        <v>645</v>
      </c>
      <c r="M1176" t="s">
        <v>4068</v>
      </c>
      <c r="N1176" t="s">
        <v>644</v>
      </c>
      <c r="O1176" t="s">
        <v>647</v>
      </c>
      <c r="P1176" t="s">
        <v>5</v>
      </c>
      <c r="Q1176" t="s">
        <v>648</v>
      </c>
      <c r="R1176" t="s">
        <v>645</v>
      </c>
      <c r="S1176" t="s">
        <v>4069</v>
      </c>
      <c r="T1176" t="s">
        <v>4068</v>
      </c>
    </row>
    <row r="1177" spans="1:20" x14ac:dyDescent="0.25">
      <c r="A1177" t="s">
        <v>147</v>
      </c>
      <c r="B1177" t="s">
        <v>148</v>
      </c>
      <c r="C1177">
        <v>50</v>
      </c>
      <c r="D1177">
        <v>12</v>
      </c>
      <c r="E1177" t="s">
        <v>4070</v>
      </c>
      <c r="F1177">
        <v>400</v>
      </c>
      <c r="G1177">
        <v>0</v>
      </c>
      <c r="H1177" t="s">
        <v>641</v>
      </c>
      <c r="I1177" t="s">
        <v>4071</v>
      </c>
      <c r="J1177" t="s">
        <v>771</v>
      </c>
      <c r="K1177" t="s">
        <v>644</v>
      </c>
      <c r="L1177" t="s">
        <v>645</v>
      </c>
      <c r="M1177" t="s">
        <v>4068</v>
      </c>
      <c r="N1177" t="s">
        <v>644</v>
      </c>
      <c r="O1177" t="s">
        <v>647</v>
      </c>
      <c r="P1177" t="s">
        <v>5</v>
      </c>
      <c r="Q1177" t="s">
        <v>648</v>
      </c>
      <c r="R1177" t="s">
        <v>645</v>
      </c>
      <c r="S1177" t="s">
        <v>4072</v>
      </c>
      <c r="T1177" t="s">
        <v>4068</v>
      </c>
    </row>
    <row r="1178" spans="1:20" x14ac:dyDescent="0.25">
      <c r="A1178" t="s">
        <v>147</v>
      </c>
      <c r="B1178" t="s">
        <v>148</v>
      </c>
      <c r="C1178">
        <v>50</v>
      </c>
      <c r="D1178">
        <v>6</v>
      </c>
      <c r="E1178" t="s">
        <v>4073</v>
      </c>
      <c r="F1178">
        <v>200</v>
      </c>
      <c r="G1178">
        <v>0</v>
      </c>
      <c r="H1178" t="s">
        <v>641</v>
      </c>
      <c r="I1178" t="s">
        <v>4074</v>
      </c>
      <c r="J1178" t="s">
        <v>666</v>
      </c>
      <c r="K1178" t="s">
        <v>644</v>
      </c>
      <c r="L1178" t="s">
        <v>645</v>
      </c>
      <c r="M1178" t="s">
        <v>4068</v>
      </c>
      <c r="N1178" t="s">
        <v>644</v>
      </c>
      <c r="O1178" t="s">
        <v>647</v>
      </c>
      <c r="P1178" t="s">
        <v>5</v>
      </c>
      <c r="Q1178" t="s">
        <v>648</v>
      </c>
      <c r="R1178" t="s">
        <v>645</v>
      </c>
      <c r="S1178" t="s">
        <v>4075</v>
      </c>
      <c r="T1178" t="s">
        <v>4068</v>
      </c>
    </row>
    <row r="1179" spans="1:20" x14ac:dyDescent="0.25">
      <c r="A1179" t="s">
        <v>147</v>
      </c>
      <c r="B1179" t="s">
        <v>148</v>
      </c>
      <c r="C1179">
        <v>50</v>
      </c>
      <c r="D1179">
        <v>6</v>
      </c>
      <c r="E1179" t="s">
        <v>4076</v>
      </c>
      <c r="F1179">
        <v>200</v>
      </c>
      <c r="G1179">
        <v>0</v>
      </c>
      <c r="H1179" t="s">
        <v>641</v>
      </c>
      <c r="I1179" t="s">
        <v>4077</v>
      </c>
      <c r="J1179" t="s">
        <v>745</v>
      </c>
      <c r="K1179" t="s">
        <v>644</v>
      </c>
      <c r="L1179" t="s">
        <v>645</v>
      </c>
      <c r="M1179" t="s">
        <v>4078</v>
      </c>
      <c r="N1179" t="s">
        <v>644</v>
      </c>
      <c r="O1179" t="s">
        <v>647</v>
      </c>
      <c r="P1179" t="s">
        <v>5</v>
      </c>
      <c r="Q1179" t="s">
        <v>648</v>
      </c>
      <c r="R1179" t="s">
        <v>645</v>
      </c>
      <c r="S1179" t="s">
        <v>4079</v>
      </c>
      <c r="T1179" t="s">
        <v>4078</v>
      </c>
    </row>
    <row r="1180" spans="1:20" x14ac:dyDescent="0.25">
      <c r="A1180" t="s">
        <v>601</v>
      </c>
      <c r="B1180" t="s">
        <v>602</v>
      </c>
      <c r="C1180">
        <v>139</v>
      </c>
      <c r="D1180">
        <v>2</v>
      </c>
      <c r="E1180" t="s">
        <v>4080</v>
      </c>
      <c r="F1180">
        <v>544.95000000000005</v>
      </c>
      <c r="G1180">
        <v>0</v>
      </c>
      <c r="H1180" t="s">
        <v>641</v>
      </c>
      <c r="I1180" t="s">
        <v>4081</v>
      </c>
      <c r="J1180" t="s">
        <v>847</v>
      </c>
      <c r="K1180" t="s">
        <v>644</v>
      </c>
      <c r="L1180" t="s">
        <v>645</v>
      </c>
      <c r="M1180" t="s">
        <v>4082</v>
      </c>
      <c r="N1180" t="s">
        <v>644</v>
      </c>
      <c r="O1180" t="s">
        <v>647</v>
      </c>
      <c r="P1180" t="s">
        <v>5</v>
      </c>
      <c r="Q1180" t="s">
        <v>648</v>
      </c>
      <c r="R1180" t="s">
        <v>645</v>
      </c>
      <c r="S1180" t="s">
        <v>4083</v>
      </c>
      <c r="T1180" t="s">
        <v>4082</v>
      </c>
    </row>
    <row r="1181" spans="1:20" x14ac:dyDescent="0.25">
      <c r="A1181" t="s">
        <v>239</v>
      </c>
      <c r="B1181" t="s">
        <v>245</v>
      </c>
      <c r="C1181">
        <v>139</v>
      </c>
      <c r="D1181">
        <v>2</v>
      </c>
      <c r="E1181" t="s">
        <v>4080</v>
      </c>
      <c r="F1181">
        <v>544.95000000000005</v>
      </c>
      <c r="G1181">
        <v>0</v>
      </c>
      <c r="H1181" t="s">
        <v>641</v>
      </c>
      <c r="I1181" t="s">
        <v>4081</v>
      </c>
      <c r="J1181" t="s">
        <v>847</v>
      </c>
      <c r="K1181" t="s">
        <v>644</v>
      </c>
      <c r="L1181" t="s">
        <v>645</v>
      </c>
      <c r="M1181" t="s">
        <v>4082</v>
      </c>
      <c r="N1181" t="s">
        <v>644</v>
      </c>
      <c r="O1181" t="s">
        <v>647</v>
      </c>
      <c r="P1181" t="s">
        <v>5</v>
      </c>
      <c r="Q1181" t="s">
        <v>648</v>
      </c>
      <c r="R1181" t="s">
        <v>645</v>
      </c>
      <c r="S1181" t="s">
        <v>4083</v>
      </c>
      <c r="T1181" t="s">
        <v>4082</v>
      </c>
    </row>
    <row r="1182" spans="1:20" x14ac:dyDescent="0.25">
      <c r="A1182" t="s">
        <v>241</v>
      </c>
      <c r="B1182" t="s">
        <v>247</v>
      </c>
      <c r="C1182">
        <v>139</v>
      </c>
      <c r="D1182">
        <v>1</v>
      </c>
      <c r="E1182" t="s">
        <v>4080</v>
      </c>
      <c r="F1182">
        <v>544.95000000000005</v>
      </c>
      <c r="G1182">
        <v>0</v>
      </c>
      <c r="H1182" t="s">
        <v>641</v>
      </c>
      <c r="I1182" t="s">
        <v>4081</v>
      </c>
      <c r="J1182" t="s">
        <v>847</v>
      </c>
      <c r="K1182" t="s">
        <v>644</v>
      </c>
      <c r="L1182" t="s">
        <v>645</v>
      </c>
      <c r="M1182" t="s">
        <v>4082</v>
      </c>
      <c r="N1182" t="s">
        <v>644</v>
      </c>
      <c r="O1182" t="s">
        <v>647</v>
      </c>
      <c r="P1182" t="s">
        <v>5</v>
      </c>
      <c r="Q1182" t="s">
        <v>648</v>
      </c>
      <c r="R1182" t="s">
        <v>645</v>
      </c>
      <c r="S1182" t="s">
        <v>4083</v>
      </c>
      <c r="T1182" t="s">
        <v>4082</v>
      </c>
    </row>
    <row r="1183" spans="1:20" x14ac:dyDescent="0.25">
      <c r="A1183" t="s">
        <v>147</v>
      </c>
      <c r="B1183" t="s">
        <v>148</v>
      </c>
      <c r="C1183">
        <v>50</v>
      </c>
      <c r="D1183">
        <v>6</v>
      </c>
      <c r="E1183" t="s">
        <v>4084</v>
      </c>
      <c r="F1183">
        <v>200</v>
      </c>
      <c r="G1183">
        <v>0</v>
      </c>
      <c r="H1183" t="s">
        <v>641</v>
      </c>
      <c r="I1183" t="s">
        <v>4066</v>
      </c>
      <c r="J1183" t="s">
        <v>4067</v>
      </c>
      <c r="K1183" t="s">
        <v>644</v>
      </c>
      <c r="L1183" t="s">
        <v>645</v>
      </c>
      <c r="M1183" t="s">
        <v>4082</v>
      </c>
      <c r="N1183" t="s">
        <v>644</v>
      </c>
      <c r="O1183" t="s">
        <v>647</v>
      </c>
      <c r="P1183" t="s">
        <v>5</v>
      </c>
      <c r="Q1183" t="s">
        <v>648</v>
      </c>
      <c r="R1183" t="s">
        <v>645</v>
      </c>
      <c r="S1183" t="s">
        <v>4085</v>
      </c>
      <c r="T1183" t="s">
        <v>4082</v>
      </c>
    </row>
    <row r="1184" spans="1:20" x14ac:dyDescent="0.25">
      <c r="A1184" t="s">
        <v>147</v>
      </c>
      <c r="B1184" t="s">
        <v>148</v>
      </c>
      <c r="C1184">
        <v>50</v>
      </c>
      <c r="D1184">
        <v>6</v>
      </c>
      <c r="E1184" t="s">
        <v>4086</v>
      </c>
      <c r="F1184">
        <v>200</v>
      </c>
      <c r="G1184">
        <v>0</v>
      </c>
      <c r="H1184" t="s">
        <v>641</v>
      </c>
      <c r="I1184" t="s">
        <v>4087</v>
      </c>
      <c r="J1184" t="s">
        <v>864</v>
      </c>
      <c r="K1184" t="s">
        <v>644</v>
      </c>
      <c r="L1184" t="s">
        <v>645</v>
      </c>
      <c r="M1184" t="s">
        <v>4088</v>
      </c>
      <c r="N1184" t="s">
        <v>644</v>
      </c>
      <c r="O1184" t="s">
        <v>647</v>
      </c>
      <c r="P1184" t="s">
        <v>5</v>
      </c>
      <c r="Q1184" t="s">
        <v>648</v>
      </c>
      <c r="R1184" t="s">
        <v>645</v>
      </c>
      <c r="S1184" t="s">
        <v>4089</v>
      </c>
      <c r="T1184" t="s">
        <v>4082</v>
      </c>
    </row>
    <row r="1185" spans="1:20" x14ac:dyDescent="0.25">
      <c r="A1185" t="s">
        <v>18</v>
      </c>
      <c r="B1185" t="s">
        <v>19</v>
      </c>
      <c r="C1185">
        <v>66.666666666666671</v>
      </c>
      <c r="D1185">
        <v>3</v>
      </c>
      <c r="E1185" t="s">
        <v>4090</v>
      </c>
      <c r="F1185">
        <v>100</v>
      </c>
      <c r="G1185">
        <v>0</v>
      </c>
      <c r="H1185" t="s">
        <v>641</v>
      </c>
      <c r="I1185" t="s">
        <v>4091</v>
      </c>
      <c r="J1185" t="s">
        <v>708</v>
      </c>
      <c r="K1185" t="s">
        <v>644</v>
      </c>
      <c r="L1185" t="s">
        <v>645</v>
      </c>
      <c r="M1185" t="s">
        <v>4082</v>
      </c>
      <c r="N1185" t="s">
        <v>644</v>
      </c>
      <c r="O1185" t="s">
        <v>668</v>
      </c>
      <c r="P1185" t="s">
        <v>5</v>
      </c>
      <c r="Q1185" t="s">
        <v>669</v>
      </c>
      <c r="R1185" t="s">
        <v>645</v>
      </c>
      <c r="S1185" t="s">
        <v>4092</v>
      </c>
      <c r="T1185" t="s">
        <v>4093</v>
      </c>
    </row>
    <row r="1186" spans="1:20" x14ac:dyDescent="0.25">
      <c r="A1186" t="s">
        <v>18</v>
      </c>
      <c r="B1186" t="s">
        <v>19</v>
      </c>
      <c r="C1186">
        <v>66.666666666666671</v>
      </c>
      <c r="D1186">
        <v>6</v>
      </c>
      <c r="E1186" t="s">
        <v>4094</v>
      </c>
      <c r="F1186">
        <v>200</v>
      </c>
      <c r="G1186">
        <v>0</v>
      </c>
      <c r="H1186" t="s">
        <v>641</v>
      </c>
      <c r="I1186" t="s">
        <v>4095</v>
      </c>
      <c r="J1186" t="s">
        <v>724</v>
      </c>
      <c r="K1186" t="s">
        <v>644</v>
      </c>
      <c r="L1186" t="s">
        <v>645</v>
      </c>
      <c r="M1186" t="s">
        <v>4093</v>
      </c>
      <c r="N1186" t="s">
        <v>644</v>
      </c>
      <c r="O1186" t="s">
        <v>726</v>
      </c>
      <c r="P1186" t="s">
        <v>5</v>
      </c>
      <c r="Q1186" t="s">
        <v>648</v>
      </c>
      <c r="R1186" t="s">
        <v>645</v>
      </c>
      <c r="S1186" t="s">
        <v>4096</v>
      </c>
      <c r="T1186" t="s">
        <v>4093</v>
      </c>
    </row>
    <row r="1187" spans="1:20" x14ac:dyDescent="0.25">
      <c r="A1187" t="s">
        <v>147</v>
      </c>
      <c r="B1187" t="s">
        <v>148</v>
      </c>
      <c r="C1187">
        <v>50</v>
      </c>
      <c r="D1187">
        <v>6</v>
      </c>
      <c r="E1187" t="s">
        <v>4097</v>
      </c>
      <c r="F1187">
        <v>200</v>
      </c>
      <c r="G1187">
        <v>0</v>
      </c>
      <c r="H1187" t="s">
        <v>641</v>
      </c>
      <c r="I1187" t="s">
        <v>4098</v>
      </c>
      <c r="J1187" t="s">
        <v>1863</v>
      </c>
      <c r="K1187" t="s">
        <v>644</v>
      </c>
      <c r="L1187" t="s">
        <v>645</v>
      </c>
      <c r="M1187" t="s">
        <v>4093</v>
      </c>
      <c r="N1187" t="s">
        <v>644</v>
      </c>
      <c r="O1187" t="s">
        <v>647</v>
      </c>
      <c r="P1187" t="s">
        <v>5</v>
      </c>
      <c r="Q1187" t="s">
        <v>648</v>
      </c>
      <c r="R1187" t="s">
        <v>645</v>
      </c>
      <c r="S1187" t="s">
        <v>4099</v>
      </c>
      <c r="T1187" t="s">
        <v>4093</v>
      </c>
    </row>
    <row r="1188" spans="1:20" x14ac:dyDescent="0.25">
      <c r="A1188" t="s">
        <v>147</v>
      </c>
      <c r="B1188" t="s">
        <v>148</v>
      </c>
      <c r="C1188">
        <v>50</v>
      </c>
      <c r="D1188">
        <v>24</v>
      </c>
      <c r="E1188" t="s">
        <v>4100</v>
      </c>
      <c r="F1188">
        <v>800</v>
      </c>
      <c r="G1188">
        <v>0</v>
      </c>
      <c r="H1188" t="s">
        <v>641</v>
      </c>
      <c r="I1188" t="s">
        <v>4101</v>
      </c>
      <c r="J1188" t="s">
        <v>1067</v>
      </c>
      <c r="K1188" t="s">
        <v>644</v>
      </c>
      <c r="L1188" t="s">
        <v>645</v>
      </c>
      <c r="M1188" t="s">
        <v>4093</v>
      </c>
      <c r="N1188" t="s">
        <v>644</v>
      </c>
      <c r="O1188" t="s">
        <v>668</v>
      </c>
      <c r="P1188" t="s">
        <v>5</v>
      </c>
      <c r="Q1188" t="s">
        <v>669</v>
      </c>
      <c r="R1188" t="s">
        <v>645</v>
      </c>
      <c r="S1188" t="s">
        <v>4102</v>
      </c>
      <c r="T1188" t="s">
        <v>4093</v>
      </c>
    </row>
    <row r="1189" spans="1:20" x14ac:dyDescent="0.25">
      <c r="A1189" t="s">
        <v>18</v>
      </c>
      <c r="B1189" t="s">
        <v>19</v>
      </c>
      <c r="C1189">
        <v>66.666666666666671</v>
      </c>
      <c r="D1189">
        <v>9</v>
      </c>
      <c r="E1189" t="s">
        <v>4103</v>
      </c>
      <c r="F1189">
        <v>300</v>
      </c>
      <c r="G1189">
        <v>0</v>
      </c>
      <c r="H1189" t="s">
        <v>641</v>
      </c>
      <c r="I1189" t="s">
        <v>2681</v>
      </c>
      <c r="J1189" t="s">
        <v>859</v>
      </c>
      <c r="K1189" t="s">
        <v>644</v>
      </c>
      <c r="L1189" t="s">
        <v>645</v>
      </c>
      <c r="M1189" t="s">
        <v>4093</v>
      </c>
      <c r="N1189" t="s">
        <v>644</v>
      </c>
      <c r="O1189" t="s">
        <v>647</v>
      </c>
      <c r="P1189" t="s">
        <v>5</v>
      </c>
      <c r="Q1189" t="s">
        <v>648</v>
      </c>
      <c r="R1189" t="s">
        <v>645</v>
      </c>
      <c r="S1189" t="s">
        <v>4104</v>
      </c>
      <c r="T1189" t="s">
        <v>4093</v>
      </c>
    </row>
    <row r="1190" spans="1:20" x14ac:dyDescent="0.25">
      <c r="A1190" t="s">
        <v>101</v>
      </c>
      <c r="B1190" t="s">
        <v>74</v>
      </c>
      <c r="C1190">
        <v>100</v>
      </c>
      <c r="D1190">
        <v>10</v>
      </c>
      <c r="E1190" t="s">
        <v>4105</v>
      </c>
      <c r="F1190">
        <v>850</v>
      </c>
      <c r="G1190">
        <v>0</v>
      </c>
      <c r="H1190" t="s">
        <v>673</v>
      </c>
      <c r="I1190" t="s">
        <v>4106</v>
      </c>
      <c r="J1190" t="s">
        <v>4107</v>
      </c>
      <c r="K1190" t="s">
        <v>4108</v>
      </c>
      <c r="L1190" t="s">
        <v>3254</v>
      </c>
      <c r="M1190" t="s">
        <v>4093</v>
      </c>
      <c r="N1190" t="s">
        <v>644</v>
      </c>
      <c r="O1190" t="s">
        <v>679</v>
      </c>
      <c r="P1190" t="s">
        <v>26</v>
      </c>
      <c r="Q1190" t="s">
        <v>680</v>
      </c>
      <c r="R1190" t="s">
        <v>645</v>
      </c>
      <c r="S1190" t="s">
        <v>4109</v>
      </c>
      <c r="T1190" t="s">
        <v>4093</v>
      </c>
    </row>
    <row r="1191" spans="1:20" x14ac:dyDescent="0.25">
      <c r="A1191" t="s">
        <v>18</v>
      </c>
      <c r="B1191" t="s">
        <v>19</v>
      </c>
      <c r="C1191">
        <v>66.666666666666671</v>
      </c>
      <c r="D1191">
        <v>3</v>
      </c>
      <c r="E1191" t="s">
        <v>4110</v>
      </c>
      <c r="F1191">
        <v>109</v>
      </c>
      <c r="G1191">
        <v>9</v>
      </c>
      <c r="H1191" t="s">
        <v>641</v>
      </c>
      <c r="I1191" t="s">
        <v>4111</v>
      </c>
      <c r="J1191" t="s">
        <v>888</v>
      </c>
      <c r="K1191" t="s">
        <v>644</v>
      </c>
      <c r="L1191" t="s">
        <v>645</v>
      </c>
      <c r="M1191" t="s">
        <v>4112</v>
      </c>
      <c r="N1191" t="s">
        <v>644</v>
      </c>
      <c r="O1191" t="s">
        <v>668</v>
      </c>
      <c r="P1191" t="s">
        <v>5</v>
      </c>
      <c r="Q1191" t="s">
        <v>669</v>
      </c>
      <c r="R1191" t="s">
        <v>645</v>
      </c>
      <c r="S1191" t="s">
        <v>4113</v>
      </c>
      <c r="T1191" t="s">
        <v>4112</v>
      </c>
    </row>
    <row r="1192" spans="1:20" x14ac:dyDescent="0.25">
      <c r="A1192" t="s">
        <v>18</v>
      </c>
      <c r="B1192" t="s">
        <v>19</v>
      </c>
      <c r="C1192">
        <v>66.666666666666671</v>
      </c>
      <c r="D1192">
        <v>3</v>
      </c>
      <c r="E1192" t="s">
        <v>4114</v>
      </c>
      <c r="F1192">
        <v>100</v>
      </c>
      <c r="G1192">
        <v>0</v>
      </c>
      <c r="H1192" t="s">
        <v>641</v>
      </c>
      <c r="I1192" t="s">
        <v>4115</v>
      </c>
      <c r="J1192" t="s">
        <v>847</v>
      </c>
      <c r="K1192" t="s">
        <v>644</v>
      </c>
      <c r="L1192" t="s">
        <v>645</v>
      </c>
      <c r="M1192" t="s">
        <v>4116</v>
      </c>
      <c r="N1192" t="s">
        <v>644</v>
      </c>
      <c r="O1192" t="s">
        <v>647</v>
      </c>
      <c r="P1192" t="s">
        <v>5</v>
      </c>
      <c r="Q1192" t="s">
        <v>648</v>
      </c>
      <c r="R1192" t="s">
        <v>645</v>
      </c>
      <c r="S1192" t="s">
        <v>4117</v>
      </c>
      <c r="T1192" t="s">
        <v>4116</v>
      </c>
    </row>
    <row r="1193" spans="1:20" x14ac:dyDescent="0.25">
      <c r="A1193" t="s">
        <v>147</v>
      </c>
      <c r="B1193" t="s">
        <v>148</v>
      </c>
      <c r="C1193">
        <v>50</v>
      </c>
      <c r="D1193">
        <v>6</v>
      </c>
      <c r="E1193" t="s">
        <v>4118</v>
      </c>
      <c r="F1193">
        <v>200</v>
      </c>
      <c r="G1193">
        <v>0</v>
      </c>
      <c r="H1193" t="s">
        <v>641</v>
      </c>
      <c r="I1193" t="s">
        <v>4119</v>
      </c>
      <c r="J1193" t="s">
        <v>859</v>
      </c>
      <c r="K1193" t="s">
        <v>644</v>
      </c>
      <c r="L1193" t="s">
        <v>645</v>
      </c>
      <c r="M1193" t="s">
        <v>4120</v>
      </c>
      <c r="N1193" t="s">
        <v>644</v>
      </c>
      <c r="O1193" t="s">
        <v>647</v>
      </c>
      <c r="P1193" t="s">
        <v>5</v>
      </c>
      <c r="Q1193" t="s">
        <v>648</v>
      </c>
      <c r="R1193" t="s">
        <v>645</v>
      </c>
      <c r="S1193" t="s">
        <v>4121</v>
      </c>
      <c r="T1193" t="s">
        <v>4120</v>
      </c>
    </row>
    <row r="1194" spans="1:20" x14ac:dyDescent="0.25">
      <c r="A1194" t="s">
        <v>147</v>
      </c>
      <c r="B1194" t="s">
        <v>148</v>
      </c>
      <c r="C1194">
        <v>50</v>
      </c>
      <c r="D1194">
        <v>6</v>
      </c>
      <c r="E1194" t="s">
        <v>4122</v>
      </c>
      <c r="F1194">
        <v>200</v>
      </c>
      <c r="G1194">
        <v>0</v>
      </c>
      <c r="H1194" t="s">
        <v>641</v>
      </c>
      <c r="I1194" t="s">
        <v>4123</v>
      </c>
      <c r="J1194" t="s">
        <v>788</v>
      </c>
      <c r="K1194" t="s">
        <v>644</v>
      </c>
      <c r="L1194" t="s">
        <v>645</v>
      </c>
      <c r="M1194" t="s">
        <v>4124</v>
      </c>
      <c r="N1194" t="s">
        <v>644</v>
      </c>
      <c r="O1194" t="s">
        <v>647</v>
      </c>
      <c r="P1194" t="s">
        <v>5</v>
      </c>
      <c r="Q1194" t="s">
        <v>648</v>
      </c>
      <c r="R1194" t="s">
        <v>645</v>
      </c>
      <c r="S1194" t="s">
        <v>4125</v>
      </c>
      <c r="T1194" t="s">
        <v>4124</v>
      </c>
    </row>
    <row r="1195" spans="1:20" x14ac:dyDescent="0.25">
      <c r="A1195" t="s">
        <v>147</v>
      </c>
      <c r="B1195" t="s">
        <v>148</v>
      </c>
      <c r="C1195">
        <v>50</v>
      </c>
      <c r="D1195">
        <v>6</v>
      </c>
      <c r="E1195" t="s">
        <v>4126</v>
      </c>
      <c r="F1195">
        <v>200</v>
      </c>
      <c r="G1195">
        <v>0</v>
      </c>
      <c r="H1195" t="s">
        <v>641</v>
      </c>
      <c r="I1195" t="s">
        <v>4127</v>
      </c>
      <c r="J1195" t="s">
        <v>2058</v>
      </c>
      <c r="K1195" t="s">
        <v>644</v>
      </c>
      <c r="L1195" t="s">
        <v>645</v>
      </c>
      <c r="M1195" t="s">
        <v>4124</v>
      </c>
      <c r="N1195" t="s">
        <v>644</v>
      </c>
      <c r="O1195" t="s">
        <v>647</v>
      </c>
      <c r="P1195" t="s">
        <v>5</v>
      </c>
      <c r="Q1195" t="s">
        <v>648</v>
      </c>
      <c r="R1195" t="s">
        <v>645</v>
      </c>
      <c r="S1195" t="s">
        <v>4128</v>
      </c>
      <c r="T1195" t="s">
        <v>4124</v>
      </c>
    </row>
    <row r="1196" spans="1:20" x14ac:dyDescent="0.25">
      <c r="A1196" t="s">
        <v>147</v>
      </c>
      <c r="B1196" t="s">
        <v>148</v>
      </c>
      <c r="C1196">
        <v>50</v>
      </c>
      <c r="D1196">
        <v>6</v>
      </c>
      <c r="E1196" t="s">
        <v>4129</v>
      </c>
      <c r="F1196">
        <v>200</v>
      </c>
      <c r="G1196">
        <v>0</v>
      </c>
      <c r="H1196" t="s">
        <v>641</v>
      </c>
      <c r="I1196" t="s">
        <v>4130</v>
      </c>
      <c r="J1196" t="s">
        <v>888</v>
      </c>
      <c r="K1196" t="s">
        <v>644</v>
      </c>
      <c r="L1196" t="s">
        <v>645</v>
      </c>
      <c r="M1196" t="s">
        <v>4131</v>
      </c>
      <c r="N1196" t="s">
        <v>644</v>
      </c>
      <c r="O1196" t="s">
        <v>647</v>
      </c>
      <c r="P1196" t="s">
        <v>5</v>
      </c>
      <c r="Q1196" t="s">
        <v>648</v>
      </c>
      <c r="R1196" t="s">
        <v>645</v>
      </c>
      <c r="S1196" t="s">
        <v>4132</v>
      </c>
      <c r="T1196" t="s">
        <v>4133</v>
      </c>
    </row>
    <row r="1197" spans="1:20" x14ac:dyDescent="0.25">
      <c r="A1197" t="s">
        <v>147</v>
      </c>
      <c r="B1197" t="s">
        <v>148</v>
      </c>
      <c r="C1197">
        <v>40</v>
      </c>
      <c r="D1197">
        <v>10</v>
      </c>
      <c r="E1197" t="s">
        <v>4134</v>
      </c>
      <c r="F1197">
        <v>395</v>
      </c>
      <c r="G1197">
        <v>0</v>
      </c>
      <c r="H1197" t="s">
        <v>641</v>
      </c>
      <c r="I1197" t="s">
        <v>4135</v>
      </c>
      <c r="J1197" t="s">
        <v>657</v>
      </c>
      <c r="K1197" t="s">
        <v>644</v>
      </c>
      <c r="L1197" t="s">
        <v>645</v>
      </c>
      <c r="M1197" t="s">
        <v>4131</v>
      </c>
      <c r="N1197" t="s">
        <v>644</v>
      </c>
      <c r="O1197" t="s">
        <v>647</v>
      </c>
      <c r="P1197" t="s">
        <v>5</v>
      </c>
      <c r="Q1197" t="s">
        <v>648</v>
      </c>
      <c r="R1197" t="s">
        <v>645</v>
      </c>
      <c r="S1197" t="s">
        <v>4136</v>
      </c>
      <c r="T1197" t="s">
        <v>4131</v>
      </c>
    </row>
    <row r="1198" spans="1:20" x14ac:dyDescent="0.25">
      <c r="A1198" t="s">
        <v>147</v>
      </c>
      <c r="B1198" t="s">
        <v>148</v>
      </c>
      <c r="C1198">
        <v>33.333333333333336</v>
      </c>
      <c r="D1198">
        <v>3</v>
      </c>
      <c r="E1198" t="s">
        <v>4137</v>
      </c>
      <c r="F1198">
        <v>100</v>
      </c>
      <c r="G1198">
        <v>0</v>
      </c>
      <c r="H1198" t="s">
        <v>641</v>
      </c>
      <c r="I1198" t="s">
        <v>4135</v>
      </c>
      <c r="J1198" t="s">
        <v>657</v>
      </c>
      <c r="K1198" t="s">
        <v>644</v>
      </c>
      <c r="L1198" t="s">
        <v>645</v>
      </c>
      <c r="M1198" t="s">
        <v>4138</v>
      </c>
      <c r="N1198" t="s">
        <v>644</v>
      </c>
      <c r="O1198" t="s">
        <v>647</v>
      </c>
      <c r="P1198" t="s">
        <v>5</v>
      </c>
      <c r="Q1198" t="s">
        <v>648</v>
      </c>
      <c r="R1198" t="s">
        <v>645</v>
      </c>
      <c r="S1198" t="s">
        <v>4139</v>
      </c>
      <c r="T1198" t="s">
        <v>4138</v>
      </c>
    </row>
    <row r="1199" spans="1:20" x14ac:dyDescent="0.25">
      <c r="A1199" t="s">
        <v>147</v>
      </c>
      <c r="B1199" t="s">
        <v>148</v>
      </c>
      <c r="C1199">
        <v>50</v>
      </c>
      <c r="D1199">
        <v>6</v>
      </c>
      <c r="E1199" t="s">
        <v>4140</v>
      </c>
      <c r="F1199">
        <v>200</v>
      </c>
      <c r="G1199">
        <v>0</v>
      </c>
      <c r="H1199" t="s">
        <v>641</v>
      </c>
      <c r="I1199" t="s">
        <v>4141</v>
      </c>
      <c r="J1199" t="s">
        <v>1155</v>
      </c>
      <c r="K1199" t="s">
        <v>644</v>
      </c>
      <c r="L1199" t="s">
        <v>645</v>
      </c>
      <c r="M1199" t="s">
        <v>4142</v>
      </c>
      <c r="N1199" t="s">
        <v>644</v>
      </c>
      <c r="O1199" t="s">
        <v>647</v>
      </c>
      <c r="P1199" t="s">
        <v>5</v>
      </c>
      <c r="Q1199" t="s">
        <v>648</v>
      </c>
      <c r="R1199" t="s">
        <v>645</v>
      </c>
      <c r="S1199" t="s">
        <v>4143</v>
      </c>
      <c r="T1199" t="s">
        <v>4142</v>
      </c>
    </row>
    <row r="1200" spans="1:20" x14ac:dyDescent="0.25">
      <c r="A1200" t="s">
        <v>22</v>
      </c>
      <c r="B1200" t="s">
        <v>27</v>
      </c>
      <c r="C1200">
        <v>66.333333333333329</v>
      </c>
      <c r="D1200">
        <v>3</v>
      </c>
      <c r="E1200" t="s">
        <v>4144</v>
      </c>
      <c r="F1200">
        <v>220</v>
      </c>
      <c r="G1200">
        <v>0</v>
      </c>
      <c r="H1200" t="s">
        <v>729</v>
      </c>
      <c r="I1200" t="s">
        <v>4145</v>
      </c>
      <c r="J1200" t="s">
        <v>1520</v>
      </c>
      <c r="K1200" t="s">
        <v>644</v>
      </c>
      <c r="L1200" t="s">
        <v>645</v>
      </c>
      <c r="M1200" t="s">
        <v>4146</v>
      </c>
      <c r="N1200" t="s">
        <v>644</v>
      </c>
      <c r="O1200" t="s">
        <v>668</v>
      </c>
      <c r="P1200" t="s">
        <v>5</v>
      </c>
      <c r="Q1200" t="s">
        <v>669</v>
      </c>
      <c r="R1200" t="s">
        <v>645</v>
      </c>
      <c r="S1200" t="s">
        <v>4147</v>
      </c>
      <c r="T1200" t="s">
        <v>4148</v>
      </c>
    </row>
    <row r="1201" spans="1:20" x14ac:dyDescent="0.25">
      <c r="A1201" t="s">
        <v>147</v>
      </c>
      <c r="B1201" t="s">
        <v>148</v>
      </c>
      <c r="C1201">
        <v>50</v>
      </c>
      <c r="D1201">
        <v>6</v>
      </c>
      <c r="E1201" t="s">
        <v>4149</v>
      </c>
      <c r="F1201">
        <v>200</v>
      </c>
      <c r="G1201">
        <v>0</v>
      </c>
      <c r="H1201" t="s">
        <v>641</v>
      </c>
      <c r="I1201" t="s">
        <v>4150</v>
      </c>
      <c r="J1201" t="s">
        <v>924</v>
      </c>
      <c r="K1201" t="s">
        <v>644</v>
      </c>
      <c r="L1201" t="s">
        <v>645</v>
      </c>
      <c r="M1201" t="s">
        <v>4151</v>
      </c>
      <c r="N1201" t="s">
        <v>644</v>
      </c>
      <c r="O1201" t="s">
        <v>647</v>
      </c>
      <c r="P1201" t="s">
        <v>5</v>
      </c>
      <c r="Q1201" t="s">
        <v>648</v>
      </c>
      <c r="R1201" t="s">
        <v>645</v>
      </c>
      <c r="S1201" t="s">
        <v>4152</v>
      </c>
      <c r="T1201" t="s">
        <v>4151</v>
      </c>
    </row>
    <row r="1202" spans="1:20" x14ac:dyDescent="0.25">
      <c r="A1202" t="s">
        <v>18</v>
      </c>
      <c r="B1202" t="s">
        <v>19</v>
      </c>
      <c r="C1202">
        <v>66.666666666666671</v>
      </c>
      <c r="D1202">
        <v>12</v>
      </c>
      <c r="E1202" t="s">
        <v>4153</v>
      </c>
      <c r="F1202">
        <v>400</v>
      </c>
      <c r="G1202">
        <v>0</v>
      </c>
      <c r="H1202" t="s">
        <v>641</v>
      </c>
      <c r="I1202" t="s">
        <v>4154</v>
      </c>
      <c r="J1202" t="s">
        <v>736</v>
      </c>
      <c r="K1202" t="s">
        <v>644</v>
      </c>
      <c r="L1202" t="s">
        <v>645</v>
      </c>
      <c r="M1202" t="s">
        <v>4155</v>
      </c>
      <c r="N1202" t="s">
        <v>644</v>
      </c>
      <c r="O1202" t="s">
        <v>726</v>
      </c>
      <c r="P1202" t="s">
        <v>5</v>
      </c>
      <c r="Q1202" t="s">
        <v>648</v>
      </c>
      <c r="R1202" t="s">
        <v>645</v>
      </c>
      <c r="S1202" t="s">
        <v>4156</v>
      </c>
      <c r="T1202" t="s">
        <v>4155</v>
      </c>
    </row>
    <row r="1203" spans="1:20" x14ac:dyDescent="0.25">
      <c r="A1203" t="s">
        <v>147</v>
      </c>
      <c r="B1203" t="s">
        <v>148</v>
      </c>
      <c r="C1203">
        <v>50</v>
      </c>
      <c r="D1203">
        <v>6</v>
      </c>
      <c r="E1203" t="s">
        <v>4157</v>
      </c>
      <c r="F1203">
        <v>200</v>
      </c>
      <c r="G1203">
        <v>0</v>
      </c>
      <c r="H1203" t="s">
        <v>641</v>
      </c>
      <c r="I1203" t="s">
        <v>4158</v>
      </c>
      <c r="J1203" t="s">
        <v>1441</v>
      </c>
      <c r="K1203" t="s">
        <v>644</v>
      </c>
      <c r="L1203" t="s">
        <v>645</v>
      </c>
      <c r="M1203" t="s">
        <v>4155</v>
      </c>
      <c r="N1203" t="s">
        <v>644</v>
      </c>
      <c r="O1203" t="s">
        <v>668</v>
      </c>
      <c r="P1203" t="s">
        <v>5</v>
      </c>
      <c r="Q1203" t="s">
        <v>669</v>
      </c>
      <c r="R1203" t="s">
        <v>645</v>
      </c>
      <c r="S1203" t="s">
        <v>4159</v>
      </c>
      <c r="T1203" t="s">
        <v>4160</v>
      </c>
    </row>
    <row r="1204" spans="1:20" x14ac:dyDescent="0.25">
      <c r="A1204" t="s">
        <v>147</v>
      </c>
      <c r="B1204" t="s">
        <v>148</v>
      </c>
      <c r="C1204">
        <v>50</v>
      </c>
      <c r="D1204">
        <v>6</v>
      </c>
      <c r="E1204" t="s">
        <v>4161</v>
      </c>
      <c r="F1204">
        <v>200</v>
      </c>
      <c r="G1204">
        <v>0</v>
      </c>
      <c r="H1204" t="s">
        <v>641</v>
      </c>
      <c r="I1204" t="s">
        <v>1584</v>
      </c>
      <c r="J1204" t="s">
        <v>736</v>
      </c>
      <c r="K1204" t="s">
        <v>644</v>
      </c>
      <c r="L1204" t="s">
        <v>645</v>
      </c>
      <c r="M1204" t="s">
        <v>4160</v>
      </c>
      <c r="N1204" t="s">
        <v>644</v>
      </c>
      <c r="O1204" t="s">
        <v>732</v>
      </c>
      <c r="P1204" t="s">
        <v>5</v>
      </c>
      <c r="Q1204" t="s">
        <v>669</v>
      </c>
      <c r="R1204" t="s">
        <v>645</v>
      </c>
      <c r="S1204" t="s">
        <v>4162</v>
      </c>
      <c r="T1204" t="s">
        <v>4160</v>
      </c>
    </row>
    <row r="1205" spans="1:20" x14ac:dyDescent="0.25">
      <c r="A1205" t="s">
        <v>147</v>
      </c>
      <c r="B1205" t="s">
        <v>148</v>
      </c>
      <c r="C1205">
        <v>50</v>
      </c>
      <c r="D1205">
        <v>6</v>
      </c>
      <c r="E1205" t="s">
        <v>4163</v>
      </c>
      <c r="F1205">
        <v>200</v>
      </c>
      <c r="G1205">
        <v>0</v>
      </c>
      <c r="H1205" t="s">
        <v>641</v>
      </c>
      <c r="I1205" t="s">
        <v>4164</v>
      </c>
      <c r="J1205" t="s">
        <v>4165</v>
      </c>
      <c r="K1205" t="s">
        <v>644</v>
      </c>
      <c r="L1205" t="s">
        <v>645</v>
      </c>
      <c r="M1205" t="s">
        <v>4160</v>
      </c>
      <c r="N1205" t="s">
        <v>644</v>
      </c>
      <c r="O1205" t="s">
        <v>732</v>
      </c>
      <c r="P1205" t="s">
        <v>5</v>
      </c>
      <c r="Q1205" t="s">
        <v>669</v>
      </c>
      <c r="R1205" t="s">
        <v>645</v>
      </c>
      <c r="S1205" t="s">
        <v>4166</v>
      </c>
      <c r="T1205" t="s">
        <v>4167</v>
      </c>
    </row>
    <row r="1206" spans="1:20" x14ac:dyDescent="0.25">
      <c r="A1206" t="s">
        <v>147</v>
      </c>
      <c r="B1206" t="s">
        <v>148</v>
      </c>
      <c r="C1206">
        <v>50</v>
      </c>
      <c r="D1206">
        <v>6</v>
      </c>
      <c r="E1206" t="s">
        <v>4168</v>
      </c>
      <c r="F1206">
        <v>200</v>
      </c>
      <c r="G1206">
        <v>0</v>
      </c>
      <c r="H1206" t="s">
        <v>641</v>
      </c>
      <c r="I1206" t="s">
        <v>4169</v>
      </c>
      <c r="J1206" t="s">
        <v>1003</v>
      </c>
      <c r="K1206" t="s">
        <v>644</v>
      </c>
      <c r="L1206" t="s">
        <v>645</v>
      </c>
      <c r="M1206" t="s">
        <v>4170</v>
      </c>
      <c r="N1206" t="s">
        <v>644</v>
      </c>
      <c r="O1206" t="s">
        <v>647</v>
      </c>
      <c r="P1206" t="s">
        <v>5</v>
      </c>
      <c r="Q1206" t="s">
        <v>648</v>
      </c>
      <c r="R1206" t="s">
        <v>645</v>
      </c>
      <c r="S1206" t="s">
        <v>4171</v>
      </c>
      <c r="T1206" t="s">
        <v>4172</v>
      </c>
    </row>
    <row r="1207" spans="1:20" x14ac:dyDescent="0.25">
      <c r="A1207" t="s">
        <v>147</v>
      </c>
      <c r="B1207" t="s">
        <v>148</v>
      </c>
      <c r="C1207">
        <v>50</v>
      </c>
      <c r="D1207">
        <v>6</v>
      </c>
      <c r="E1207" t="s">
        <v>4173</v>
      </c>
      <c r="F1207">
        <v>200</v>
      </c>
      <c r="G1207">
        <v>0</v>
      </c>
      <c r="H1207" t="s">
        <v>641</v>
      </c>
      <c r="I1207" t="s">
        <v>4174</v>
      </c>
      <c r="J1207" t="s">
        <v>989</v>
      </c>
      <c r="K1207" t="s">
        <v>644</v>
      </c>
      <c r="L1207" t="s">
        <v>645</v>
      </c>
      <c r="M1207" t="s">
        <v>4175</v>
      </c>
      <c r="N1207" t="s">
        <v>644</v>
      </c>
      <c r="O1207" t="s">
        <v>647</v>
      </c>
      <c r="P1207" t="s">
        <v>5</v>
      </c>
      <c r="Q1207" t="s">
        <v>648</v>
      </c>
      <c r="R1207" t="s">
        <v>645</v>
      </c>
      <c r="S1207" t="s">
        <v>4176</v>
      </c>
      <c r="T1207" t="s">
        <v>4175</v>
      </c>
    </row>
    <row r="1208" spans="1:20" x14ac:dyDescent="0.25">
      <c r="A1208" t="s">
        <v>18</v>
      </c>
      <c r="B1208" t="s">
        <v>19</v>
      </c>
      <c r="C1208">
        <v>66.666666666666671</v>
      </c>
      <c r="D1208">
        <v>3</v>
      </c>
      <c r="E1208" t="s">
        <v>4177</v>
      </c>
      <c r="F1208">
        <v>118</v>
      </c>
      <c r="G1208">
        <v>18</v>
      </c>
      <c r="H1208" t="s">
        <v>641</v>
      </c>
      <c r="I1208" t="s">
        <v>4178</v>
      </c>
      <c r="J1208" t="s">
        <v>643</v>
      </c>
      <c r="K1208" t="s">
        <v>644</v>
      </c>
      <c r="L1208" t="s">
        <v>645</v>
      </c>
      <c r="M1208" t="s">
        <v>4179</v>
      </c>
      <c r="N1208" t="s">
        <v>644</v>
      </c>
      <c r="O1208" t="s">
        <v>647</v>
      </c>
      <c r="P1208" t="s">
        <v>5</v>
      </c>
      <c r="Q1208" t="s">
        <v>648</v>
      </c>
      <c r="R1208" t="s">
        <v>645</v>
      </c>
      <c r="S1208" t="s">
        <v>4180</v>
      </c>
      <c r="T1208" t="s">
        <v>4179</v>
      </c>
    </row>
    <row r="1209" spans="1:20" x14ac:dyDescent="0.25">
      <c r="A1209" t="s">
        <v>147</v>
      </c>
      <c r="B1209" t="s">
        <v>148</v>
      </c>
      <c r="C1209">
        <v>50</v>
      </c>
      <c r="D1209">
        <v>6</v>
      </c>
      <c r="E1209" t="s">
        <v>4181</v>
      </c>
      <c r="F1209">
        <v>200</v>
      </c>
      <c r="G1209">
        <v>0</v>
      </c>
      <c r="H1209" t="s">
        <v>641</v>
      </c>
      <c r="I1209" t="s">
        <v>2681</v>
      </c>
      <c r="J1209" t="s">
        <v>685</v>
      </c>
      <c r="K1209" t="s">
        <v>644</v>
      </c>
      <c r="L1209" t="s">
        <v>645</v>
      </c>
      <c r="M1209" t="s">
        <v>4182</v>
      </c>
      <c r="N1209" t="s">
        <v>644</v>
      </c>
      <c r="O1209" t="s">
        <v>647</v>
      </c>
      <c r="P1209" t="s">
        <v>5</v>
      </c>
      <c r="Q1209" t="s">
        <v>648</v>
      </c>
      <c r="R1209" t="s">
        <v>645</v>
      </c>
      <c r="S1209" t="s">
        <v>4183</v>
      </c>
      <c r="T1209" t="s">
        <v>4182</v>
      </c>
    </row>
    <row r="1210" spans="1:20" x14ac:dyDescent="0.25">
      <c r="A1210" t="s">
        <v>147</v>
      </c>
      <c r="B1210" t="s">
        <v>148</v>
      </c>
      <c r="C1210">
        <v>50</v>
      </c>
      <c r="D1210">
        <v>6</v>
      </c>
      <c r="E1210" t="s">
        <v>4184</v>
      </c>
      <c r="F1210">
        <v>200</v>
      </c>
      <c r="G1210">
        <v>0</v>
      </c>
      <c r="H1210" t="s">
        <v>641</v>
      </c>
      <c r="I1210" t="s">
        <v>4185</v>
      </c>
      <c r="J1210" t="s">
        <v>834</v>
      </c>
      <c r="K1210" t="s">
        <v>644</v>
      </c>
      <c r="L1210" t="s">
        <v>645</v>
      </c>
      <c r="M1210" t="s">
        <v>4182</v>
      </c>
      <c r="N1210" t="s">
        <v>644</v>
      </c>
      <c r="O1210" t="s">
        <v>647</v>
      </c>
      <c r="P1210" t="s">
        <v>5</v>
      </c>
      <c r="Q1210" t="s">
        <v>648</v>
      </c>
      <c r="R1210" t="s">
        <v>645</v>
      </c>
      <c r="S1210" t="s">
        <v>4186</v>
      </c>
      <c r="T1210" t="s">
        <v>4182</v>
      </c>
    </row>
    <row r="1211" spans="1:20" x14ac:dyDescent="0.25">
      <c r="A1211" t="s">
        <v>147</v>
      </c>
      <c r="B1211" t="s">
        <v>148</v>
      </c>
      <c r="C1211">
        <v>33.333333333333336</v>
      </c>
      <c r="D1211">
        <v>3</v>
      </c>
      <c r="E1211" t="s">
        <v>4187</v>
      </c>
      <c r="F1211">
        <v>100</v>
      </c>
      <c r="G1211">
        <v>0</v>
      </c>
      <c r="H1211" t="s">
        <v>641</v>
      </c>
      <c r="I1211" t="s">
        <v>4188</v>
      </c>
      <c r="J1211" t="s">
        <v>1840</v>
      </c>
      <c r="K1211" t="s">
        <v>644</v>
      </c>
      <c r="L1211" t="s">
        <v>645</v>
      </c>
      <c r="M1211" t="s">
        <v>4189</v>
      </c>
      <c r="N1211" t="s">
        <v>644</v>
      </c>
      <c r="O1211" t="s">
        <v>647</v>
      </c>
      <c r="P1211" t="s">
        <v>5</v>
      </c>
      <c r="Q1211" t="s">
        <v>648</v>
      </c>
      <c r="R1211" t="s">
        <v>645</v>
      </c>
      <c r="S1211" t="s">
        <v>4190</v>
      </c>
      <c r="T1211" t="s">
        <v>4189</v>
      </c>
    </row>
    <row r="1212" spans="1:20" x14ac:dyDescent="0.25">
      <c r="A1212" t="s">
        <v>22</v>
      </c>
      <c r="B1212" t="s">
        <v>27</v>
      </c>
      <c r="C1212">
        <v>66.333333333333329</v>
      </c>
      <c r="D1212">
        <v>3</v>
      </c>
      <c r="E1212" t="s">
        <v>4191</v>
      </c>
      <c r="F1212">
        <v>220</v>
      </c>
      <c r="G1212">
        <v>0</v>
      </c>
      <c r="H1212" t="s">
        <v>729</v>
      </c>
      <c r="I1212" t="s">
        <v>4192</v>
      </c>
      <c r="J1212" t="s">
        <v>685</v>
      </c>
      <c r="K1212" t="s">
        <v>644</v>
      </c>
      <c r="L1212" t="s">
        <v>645</v>
      </c>
      <c r="M1212" t="s">
        <v>4189</v>
      </c>
      <c r="N1212" t="s">
        <v>644</v>
      </c>
      <c r="O1212" t="s">
        <v>647</v>
      </c>
      <c r="P1212" t="s">
        <v>5</v>
      </c>
      <c r="Q1212" t="s">
        <v>648</v>
      </c>
      <c r="R1212" t="s">
        <v>645</v>
      </c>
      <c r="S1212" t="s">
        <v>4193</v>
      </c>
      <c r="T1212" t="s">
        <v>4189</v>
      </c>
    </row>
    <row r="1213" spans="1:20" x14ac:dyDescent="0.25">
      <c r="A1213" t="s">
        <v>18</v>
      </c>
      <c r="B1213" t="s">
        <v>19</v>
      </c>
      <c r="C1213">
        <v>66.666666666666671</v>
      </c>
      <c r="D1213">
        <v>6</v>
      </c>
      <c r="E1213" t="s">
        <v>4194</v>
      </c>
      <c r="F1213">
        <v>200</v>
      </c>
      <c r="G1213">
        <v>0</v>
      </c>
      <c r="H1213" t="s">
        <v>641</v>
      </c>
      <c r="I1213" t="s">
        <v>4195</v>
      </c>
      <c r="J1213" t="s">
        <v>2083</v>
      </c>
      <c r="K1213" t="s">
        <v>644</v>
      </c>
      <c r="L1213" t="s">
        <v>645</v>
      </c>
      <c r="M1213" t="s">
        <v>4189</v>
      </c>
      <c r="N1213" t="s">
        <v>644</v>
      </c>
      <c r="O1213" t="s">
        <v>668</v>
      </c>
      <c r="P1213" t="s">
        <v>5</v>
      </c>
      <c r="Q1213" t="s">
        <v>669</v>
      </c>
      <c r="R1213" t="s">
        <v>645</v>
      </c>
      <c r="S1213" t="s">
        <v>4196</v>
      </c>
      <c r="T1213" t="s">
        <v>4197</v>
      </c>
    </row>
    <row r="1214" spans="1:20" x14ac:dyDescent="0.25">
      <c r="A1214" t="s">
        <v>18</v>
      </c>
      <c r="B1214" t="s">
        <v>19</v>
      </c>
      <c r="C1214">
        <v>66.666666666666671</v>
      </c>
      <c r="D1214">
        <v>3</v>
      </c>
      <c r="E1214" t="s">
        <v>4198</v>
      </c>
      <c r="F1214">
        <v>100</v>
      </c>
      <c r="G1214">
        <v>0</v>
      </c>
      <c r="H1214" t="s">
        <v>641</v>
      </c>
      <c r="I1214" t="s">
        <v>4199</v>
      </c>
      <c r="J1214" t="s">
        <v>888</v>
      </c>
      <c r="K1214" t="s">
        <v>644</v>
      </c>
      <c r="L1214" t="s">
        <v>645</v>
      </c>
      <c r="M1214" t="s">
        <v>4200</v>
      </c>
      <c r="N1214" t="s">
        <v>644</v>
      </c>
      <c r="O1214" t="s">
        <v>668</v>
      </c>
      <c r="P1214" t="s">
        <v>5</v>
      </c>
      <c r="Q1214" t="s">
        <v>669</v>
      </c>
      <c r="R1214" t="s">
        <v>645</v>
      </c>
      <c r="S1214" t="s">
        <v>4201</v>
      </c>
      <c r="T1214" t="s">
        <v>4200</v>
      </c>
    </row>
    <row r="1215" spans="1:20" x14ac:dyDescent="0.25">
      <c r="A1215" t="s">
        <v>147</v>
      </c>
      <c r="B1215" t="s">
        <v>148</v>
      </c>
      <c r="C1215">
        <v>50</v>
      </c>
      <c r="D1215">
        <v>12</v>
      </c>
      <c r="E1215" t="s">
        <v>4202</v>
      </c>
      <c r="F1215">
        <v>400</v>
      </c>
      <c r="G1215">
        <v>0</v>
      </c>
      <c r="H1215" t="s">
        <v>641</v>
      </c>
      <c r="I1215" t="s">
        <v>4203</v>
      </c>
      <c r="J1215" t="s">
        <v>981</v>
      </c>
      <c r="K1215" t="s">
        <v>644</v>
      </c>
      <c r="L1215" t="s">
        <v>645</v>
      </c>
      <c r="M1215" t="s">
        <v>4204</v>
      </c>
      <c r="N1215" t="s">
        <v>644</v>
      </c>
      <c r="O1215" t="s">
        <v>647</v>
      </c>
      <c r="P1215" t="s">
        <v>5</v>
      </c>
      <c r="Q1215" t="s">
        <v>648</v>
      </c>
      <c r="R1215" t="s">
        <v>645</v>
      </c>
      <c r="S1215" t="s">
        <v>4205</v>
      </c>
      <c r="T1215" t="s">
        <v>4204</v>
      </c>
    </row>
    <row r="1216" spans="1:20" x14ac:dyDescent="0.25">
      <c r="A1216" t="s">
        <v>18</v>
      </c>
      <c r="B1216" t="s">
        <v>19</v>
      </c>
      <c r="C1216">
        <v>66.666666666666671</v>
      </c>
      <c r="D1216">
        <v>6</v>
      </c>
      <c r="E1216" t="s">
        <v>4206</v>
      </c>
      <c r="F1216">
        <v>600</v>
      </c>
      <c r="G1216">
        <v>0</v>
      </c>
      <c r="H1216" t="s">
        <v>641</v>
      </c>
      <c r="I1216" t="s">
        <v>4207</v>
      </c>
      <c r="J1216" t="s">
        <v>1072</v>
      </c>
      <c r="K1216" t="s">
        <v>644</v>
      </c>
      <c r="L1216" t="s">
        <v>645</v>
      </c>
      <c r="M1216" t="s">
        <v>4204</v>
      </c>
      <c r="N1216" t="s">
        <v>644</v>
      </c>
      <c r="O1216" t="s">
        <v>668</v>
      </c>
      <c r="P1216" t="s">
        <v>5</v>
      </c>
      <c r="Q1216" t="s">
        <v>669</v>
      </c>
      <c r="R1216" t="s">
        <v>645</v>
      </c>
      <c r="S1216" t="s">
        <v>4208</v>
      </c>
      <c r="T1216" t="s">
        <v>4204</v>
      </c>
    </row>
    <row r="1217" spans="1:20" x14ac:dyDescent="0.25">
      <c r="A1217" t="s">
        <v>147</v>
      </c>
      <c r="B1217" t="s">
        <v>148</v>
      </c>
      <c r="C1217">
        <v>50</v>
      </c>
      <c r="D1217">
        <v>12</v>
      </c>
      <c r="E1217" t="s">
        <v>4206</v>
      </c>
      <c r="F1217">
        <v>600</v>
      </c>
      <c r="G1217">
        <v>0</v>
      </c>
      <c r="H1217" t="s">
        <v>641</v>
      </c>
      <c r="I1217" t="s">
        <v>4207</v>
      </c>
      <c r="J1217" t="s">
        <v>1072</v>
      </c>
      <c r="K1217" t="s">
        <v>644</v>
      </c>
      <c r="L1217" t="s">
        <v>645</v>
      </c>
      <c r="M1217" t="s">
        <v>4204</v>
      </c>
      <c r="N1217" t="s">
        <v>644</v>
      </c>
      <c r="O1217" t="s">
        <v>668</v>
      </c>
      <c r="P1217" t="s">
        <v>5</v>
      </c>
      <c r="Q1217" t="s">
        <v>669</v>
      </c>
      <c r="R1217" t="s">
        <v>645</v>
      </c>
      <c r="S1217" t="s">
        <v>4208</v>
      </c>
      <c r="T1217" t="s">
        <v>4204</v>
      </c>
    </row>
    <row r="1218" spans="1:20" x14ac:dyDescent="0.25">
      <c r="A1218" t="s">
        <v>77</v>
      </c>
      <c r="B1218" t="s">
        <v>78</v>
      </c>
      <c r="C1218">
        <v>33.333333333333336</v>
      </c>
      <c r="D1218">
        <v>3</v>
      </c>
      <c r="E1218" t="s">
        <v>4209</v>
      </c>
      <c r="F1218">
        <v>155</v>
      </c>
      <c r="G1218">
        <v>20</v>
      </c>
      <c r="H1218" t="s">
        <v>641</v>
      </c>
      <c r="I1218" t="s">
        <v>4210</v>
      </c>
      <c r="J1218" t="s">
        <v>694</v>
      </c>
      <c r="K1218" t="s">
        <v>644</v>
      </c>
      <c r="L1218" t="s">
        <v>645</v>
      </c>
      <c r="M1218" t="s">
        <v>4211</v>
      </c>
      <c r="N1218" t="s">
        <v>644</v>
      </c>
      <c r="O1218" t="s">
        <v>726</v>
      </c>
      <c r="P1218" t="s">
        <v>5</v>
      </c>
      <c r="Q1218" t="s">
        <v>648</v>
      </c>
      <c r="R1218" t="s">
        <v>645</v>
      </c>
      <c r="S1218" t="s">
        <v>4212</v>
      </c>
      <c r="T1218" t="s">
        <v>4211</v>
      </c>
    </row>
    <row r="1219" spans="1:20" x14ac:dyDescent="0.25">
      <c r="A1219" t="s">
        <v>18</v>
      </c>
      <c r="B1219" t="s">
        <v>19</v>
      </c>
      <c r="C1219">
        <v>66.666666666666671</v>
      </c>
      <c r="D1219">
        <v>3</v>
      </c>
      <c r="E1219" t="s">
        <v>4213</v>
      </c>
      <c r="F1219">
        <v>111</v>
      </c>
      <c r="G1219">
        <v>11</v>
      </c>
      <c r="H1219" t="s">
        <v>641</v>
      </c>
      <c r="I1219" t="s">
        <v>4214</v>
      </c>
      <c r="J1219" t="s">
        <v>652</v>
      </c>
      <c r="K1219" t="s">
        <v>644</v>
      </c>
      <c r="L1219" t="s">
        <v>645</v>
      </c>
      <c r="M1219" t="s">
        <v>4211</v>
      </c>
      <c r="N1219" t="s">
        <v>644</v>
      </c>
      <c r="O1219" t="s">
        <v>647</v>
      </c>
      <c r="P1219" t="s">
        <v>5</v>
      </c>
      <c r="Q1219" t="s">
        <v>648</v>
      </c>
      <c r="R1219" t="s">
        <v>645</v>
      </c>
      <c r="S1219" t="s">
        <v>4215</v>
      </c>
      <c r="T1219" t="s">
        <v>4211</v>
      </c>
    </row>
    <row r="1220" spans="1:20" x14ac:dyDescent="0.25">
      <c r="A1220" t="s">
        <v>147</v>
      </c>
      <c r="B1220" t="s">
        <v>148</v>
      </c>
      <c r="C1220">
        <v>50</v>
      </c>
      <c r="D1220">
        <v>6</v>
      </c>
      <c r="E1220" t="s">
        <v>4216</v>
      </c>
      <c r="F1220">
        <v>200</v>
      </c>
      <c r="G1220">
        <v>0</v>
      </c>
      <c r="H1220" t="s">
        <v>641</v>
      </c>
      <c r="I1220" t="s">
        <v>4217</v>
      </c>
      <c r="J1220" t="s">
        <v>1711</v>
      </c>
      <c r="K1220" t="s">
        <v>644</v>
      </c>
      <c r="L1220" t="s">
        <v>645</v>
      </c>
      <c r="M1220" t="s">
        <v>4218</v>
      </c>
      <c r="N1220" t="s">
        <v>644</v>
      </c>
      <c r="O1220" t="s">
        <v>668</v>
      </c>
      <c r="P1220" t="s">
        <v>5</v>
      </c>
      <c r="Q1220" t="s">
        <v>669</v>
      </c>
      <c r="R1220" t="s">
        <v>645</v>
      </c>
      <c r="S1220" t="s">
        <v>4219</v>
      </c>
      <c r="T1220" t="s">
        <v>4218</v>
      </c>
    </row>
    <row r="1221" spans="1:20" x14ac:dyDescent="0.25">
      <c r="A1221" t="s">
        <v>147</v>
      </c>
      <c r="B1221" t="s">
        <v>148</v>
      </c>
      <c r="C1221">
        <v>33.333333333333336</v>
      </c>
      <c r="D1221">
        <v>3</v>
      </c>
      <c r="E1221" t="s">
        <v>4220</v>
      </c>
      <c r="F1221">
        <v>100</v>
      </c>
      <c r="G1221">
        <v>0</v>
      </c>
      <c r="H1221" t="s">
        <v>641</v>
      </c>
      <c r="I1221" t="s">
        <v>4221</v>
      </c>
      <c r="J1221" t="s">
        <v>685</v>
      </c>
      <c r="K1221" t="s">
        <v>644</v>
      </c>
      <c r="L1221" t="s">
        <v>645</v>
      </c>
      <c r="M1221" t="s">
        <v>4222</v>
      </c>
      <c r="N1221" t="s">
        <v>644</v>
      </c>
      <c r="O1221" t="s">
        <v>647</v>
      </c>
      <c r="P1221" t="s">
        <v>5</v>
      </c>
      <c r="Q1221" t="s">
        <v>648</v>
      </c>
      <c r="R1221" t="s">
        <v>645</v>
      </c>
      <c r="S1221" t="s">
        <v>4223</v>
      </c>
      <c r="T1221" t="s">
        <v>4224</v>
      </c>
    </row>
    <row r="1222" spans="1:20" x14ac:dyDescent="0.25">
      <c r="A1222" t="s">
        <v>18</v>
      </c>
      <c r="B1222" t="s">
        <v>19</v>
      </c>
      <c r="C1222">
        <v>66.666666666666671</v>
      </c>
      <c r="D1222">
        <v>6</v>
      </c>
      <c r="E1222" t="s">
        <v>4225</v>
      </c>
      <c r="F1222">
        <v>200</v>
      </c>
      <c r="G1222">
        <v>0</v>
      </c>
      <c r="H1222" t="s">
        <v>641</v>
      </c>
      <c r="I1222" t="s">
        <v>4226</v>
      </c>
      <c r="J1222" t="s">
        <v>685</v>
      </c>
      <c r="K1222" t="s">
        <v>644</v>
      </c>
      <c r="L1222" t="s">
        <v>645</v>
      </c>
      <c r="M1222" t="s">
        <v>4222</v>
      </c>
      <c r="N1222" t="s">
        <v>644</v>
      </c>
      <c r="O1222" t="s">
        <v>647</v>
      </c>
      <c r="P1222" t="s">
        <v>5</v>
      </c>
      <c r="Q1222" t="s">
        <v>648</v>
      </c>
      <c r="R1222" t="s">
        <v>645</v>
      </c>
      <c r="S1222" t="s">
        <v>4227</v>
      </c>
      <c r="T1222" t="s">
        <v>4222</v>
      </c>
    </row>
    <row r="1223" spans="1:20" x14ac:dyDescent="0.25">
      <c r="A1223" t="s">
        <v>18</v>
      </c>
      <c r="B1223" t="s">
        <v>19</v>
      </c>
      <c r="C1223">
        <v>66.666666666666671</v>
      </c>
      <c r="D1223">
        <v>12</v>
      </c>
      <c r="E1223" t="s">
        <v>4228</v>
      </c>
      <c r="F1223">
        <v>400</v>
      </c>
      <c r="G1223">
        <v>0</v>
      </c>
      <c r="H1223" t="s">
        <v>641</v>
      </c>
      <c r="I1223" t="s">
        <v>4229</v>
      </c>
      <c r="J1223" t="s">
        <v>801</v>
      </c>
      <c r="K1223" t="s">
        <v>644</v>
      </c>
      <c r="L1223" t="s">
        <v>645</v>
      </c>
      <c r="M1223" t="s">
        <v>4230</v>
      </c>
      <c r="N1223" t="s">
        <v>644</v>
      </c>
      <c r="O1223" t="s">
        <v>647</v>
      </c>
      <c r="P1223" t="s">
        <v>5</v>
      </c>
      <c r="Q1223" t="s">
        <v>648</v>
      </c>
      <c r="R1223" t="s">
        <v>645</v>
      </c>
      <c r="S1223" t="s">
        <v>4231</v>
      </c>
      <c r="T1223" t="s">
        <v>4230</v>
      </c>
    </row>
    <row r="1224" spans="1:20" x14ac:dyDescent="0.25">
      <c r="A1224" t="s">
        <v>147</v>
      </c>
      <c r="B1224" t="s">
        <v>148</v>
      </c>
      <c r="C1224">
        <v>50</v>
      </c>
      <c r="D1224">
        <v>6</v>
      </c>
      <c r="E1224" t="s">
        <v>4232</v>
      </c>
      <c r="F1224">
        <v>200</v>
      </c>
      <c r="G1224">
        <v>0</v>
      </c>
      <c r="H1224" t="s">
        <v>641</v>
      </c>
      <c r="I1224" t="s">
        <v>4233</v>
      </c>
      <c r="J1224" t="s">
        <v>796</v>
      </c>
      <c r="K1224" t="s">
        <v>644</v>
      </c>
      <c r="L1224" t="s">
        <v>645</v>
      </c>
      <c r="M1224" t="s">
        <v>4234</v>
      </c>
      <c r="N1224" t="s">
        <v>644</v>
      </c>
      <c r="O1224" t="s">
        <v>647</v>
      </c>
      <c r="P1224" t="s">
        <v>5</v>
      </c>
      <c r="Q1224" t="s">
        <v>648</v>
      </c>
      <c r="R1224" t="s">
        <v>645</v>
      </c>
      <c r="S1224" t="s">
        <v>4235</v>
      </c>
      <c r="T1224" t="s">
        <v>4234</v>
      </c>
    </row>
    <row r="1225" spans="1:20" x14ac:dyDescent="0.25">
      <c r="A1225" t="s">
        <v>22</v>
      </c>
      <c r="B1225" t="s">
        <v>27</v>
      </c>
      <c r="C1225">
        <v>66.333333333333329</v>
      </c>
      <c r="D1225">
        <v>3</v>
      </c>
      <c r="E1225" t="s">
        <v>4236</v>
      </c>
      <c r="F1225">
        <v>220</v>
      </c>
      <c r="G1225">
        <v>0</v>
      </c>
      <c r="H1225" t="s">
        <v>729</v>
      </c>
      <c r="I1225" t="s">
        <v>4226</v>
      </c>
      <c r="J1225" t="s">
        <v>685</v>
      </c>
      <c r="K1225" t="s">
        <v>644</v>
      </c>
      <c r="L1225" t="s">
        <v>645</v>
      </c>
      <c r="M1225" t="s">
        <v>4237</v>
      </c>
      <c r="N1225" t="s">
        <v>644</v>
      </c>
      <c r="O1225" t="s">
        <v>647</v>
      </c>
      <c r="P1225" t="s">
        <v>5</v>
      </c>
      <c r="Q1225" t="s">
        <v>648</v>
      </c>
      <c r="R1225" t="s">
        <v>645</v>
      </c>
      <c r="S1225" t="s">
        <v>4238</v>
      </c>
      <c r="T1225" t="s">
        <v>4237</v>
      </c>
    </row>
    <row r="1226" spans="1:20" x14ac:dyDescent="0.25">
      <c r="A1226" t="s">
        <v>22</v>
      </c>
      <c r="B1226" t="s">
        <v>27</v>
      </c>
      <c r="C1226">
        <v>66.333333333333329</v>
      </c>
      <c r="D1226">
        <v>9</v>
      </c>
      <c r="E1226" t="s">
        <v>4239</v>
      </c>
      <c r="F1226">
        <v>750</v>
      </c>
      <c r="G1226">
        <v>0</v>
      </c>
      <c r="H1226" t="s">
        <v>729</v>
      </c>
      <c r="I1226" t="s">
        <v>4240</v>
      </c>
      <c r="J1226" t="s">
        <v>1520</v>
      </c>
      <c r="K1226" t="s">
        <v>644</v>
      </c>
      <c r="L1226" t="s">
        <v>645</v>
      </c>
      <c r="M1226" t="s">
        <v>4241</v>
      </c>
      <c r="N1226" t="s">
        <v>644</v>
      </c>
      <c r="O1226" t="s">
        <v>647</v>
      </c>
      <c r="P1226" t="s">
        <v>5</v>
      </c>
      <c r="Q1226" t="s">
        <v>648</v>
      </c>
      <c r="R1226" t="s">
        <v>645</v>
      </c>
      <c r="S1226" t="s">
        <v>4242</v>
      </c>
      <c r="T1226" t="s">
        <v>4241</v>
      </c>
    </row>
    <row r="1227" spans="1:20" x14ac:dyDescent="0.25">
      <c r="A1227" t="s">
        <v>18</v>
      </c>
      <c r="B1227" t="s">
        <v>19</v>
      </c>
      <c r="C1227">
        <v>33</v>
      </c>
      <c r="D1227">
        <v>10</v>
      </c>
      <c r="E1227" t="s">
        <v>4243</v>
      </c>
      <c r="F1227">
        <v>330</v>
      </c>
      <c r="G1227">
        <v>0</v>
      </c>
      <c r="H1227" t="s">
        <v>729</v>
      </c>
      <c r="I1227" t="s">
        <v>4244</v>
      </c>
      <c r="J1227" t="s">
        <v>4245</v>
      </c>
      <c r="K1227" t="s">
        <v>644</v>
      </c>
      <c r="L1227" t="s">
        <v>645</v>
      </c>
      <c r="M1227" t="s">
        <v>4246</v>
      </c>
      <c r="N1227" t="s">
        <v>644</v>
      </c>
      <c r="O1227" t="s">
        <v>668</v>
      </c>
      <c r="P1227" t="s">
        <v>5</v>
      </c>
      <c r="Q1227" t="s">
        <v>669</v>
      </c>
      <c r="R1227" t="s">
        <v>645</v>
      </c>
      <c r="S1227" t="s">
        <v>4247</v>
      </c>
      <c r="T1227" t="s">
        <v>4248</v>
      </c>
    </row>
    <row r="1228" spans="1:20" x14ac:dyDescent="0.25">
      <c r="A1228" t="s">
        <v>147</v>
      </c>
      <c r="B1228" t="s">
        <v>148</v>
      </c>
      <c r="C1228">
        <v>50</v>
      </c>
      <c r="D1228">
        <v>6</v>
      </c>
      <c r="E1228" t="s">
        <v>4249</v>
      </c>
      <c r="F1228">
        <v>200</v>
      </c>
      <c r="G1228">
        <v>0</v>
      </c>
      <c r="H1228" t="s">
        <v>641</v>
      </c>
      <c r="I1228" t="s">
        <v>4250</v>
      </c>
      <c r="J1228" t="s">
        <v>3093</v>
      </c>
      <c r="K1228" t="s">
        <v>644</v>
      </c>
      <c r="L1228" t="s">
        <v>645</v>
      </c>
      <c r="M1228" t="s">
        <v>4248</v>
      </c>
      <c r="N1228" t="s">
        <v>644</v>
      </c>
      <c r="O1228" t="s">
        <v>647</v>
      </c>
      <c r="P1228" t="s">
        <v>5</v>
      </c>
      <c r="Q1228" t="s">
        <v>648</v>
      </c>
      <c r="R1228" t="s">
        <v>645</v>
      </c>
      <c r="S1228" t="s">
        <v>4251</v>
      </c>
      <c r="T1228" t="s">
        <v>4248</v>
      </c>
    </row>
    <row r="1229" spans="1:20" x14ac:dyDescent="0.25">
      <c r="A1229" t="s">
        <v>147</v>
      </c>
      <c r="B1229" t="s">
        <v>148</v>
      </c>
      <c r="C1229">
        <v>50</v>
      </c>
      <c r="D1229">
        <v>6</v>
      </c>
      <c r="E1229" t="s">
        <v>4252</v>
      </c>
      <c r="F1229">
        <v>200</v>
      </c>
      <c r="G1229">
        <v>0</v>
      </c>
      <c r="H1229" t="s">
        <v>641</v>
      </c>
      <c r="I1229" t="s">
        <v>4253</v>
      </c>
      <c r="J1229" t="s">
        <v>1235</v>
      </c>
      <c r="K1229" t="s">
        <v>644</v>
      </c>
      <c r="L1229" t="s">
        <v>645</v>
      </c>
      <c r="M1229" t="s">
        <v>4248</v>
      </c>
      <c r="N1229" t="s">
        <v>644</v>
      </c>
      <c r="O1229" t="s">
        <v>668</v>
      </c>
      <c r="P1229" t="s">
        <v>5</v>
      </c>
      <c r="Q1229" t="s">
        <v>669</v>
      </c>
      <c r="R1229" t="s">
        <v>645</v>
      </c>
      <c r="S1229" t="s">
        <v>4254</v>
      </c>
      <c r="T1229" t="s">
        <v>4248</v>
      </c>
    </row>
    <row r="1230" spans="1:20" x14ac:dyDescent="0.25">
      <c r="A1230" t="s">
        <v>18</v>
      </c>
      <c r="B1230" t="s">
        <v>19</v>
      </c>
      <c r="C1230">
        <v>66.666666666666671</v>
      </c>
      <c r="D1230">
        <v>3</v>
      </c>
      <c r="E1230" t="s">
        <v>4255</v>
      </c>
      <c r="F1230">
        <v>100</v>
      </c>
      <c r="G1230">
        <v>0</v>
      </c>
      <c r="H1230" t="s">
        <v>641</v>
      </c>
      <c r="I1230" t="s">
        <v>4256</v>
      </c>
      <c r="J1230" t="s">
        <v>1003</v>
      </c>
      <c r="K1230" t="s">
        <v>644</v>
      </c>
      <c r="L1230" t="s">
        <v>645</v>
      </c>
      <c r="M1230" t="s">
        <v>4248</v>
      </c>
      <c r="N1230" t="s">
        <v>644</v>
      </c>
      <c r="O1230" t="s">
        <v>647</v>
      </c>
      <c r="P1230" t="s">
        <v>5</v>
      </c>
      <c r="Q1230" t="s">
        <v>648</v>
      </c>
      <c r="R1230" t="s">
        <v>645</v>
      </c>
      <c r="S1230" t="s">
        <v>4257</v>
      </c>
      <c r="T1230" t="s">
        <v>4248</v>
      </c>
    </row>
    <row r="1231" spans="1:20" x14ac:dyDescent="0.25">
      <c r="A1231" t="s">
        <v>147</v>
      </c>
      <c r="B1231" t="s">
        <v>148</v>
      </c>
      <c r="C1231">
        <v>33.333333333333336</v>
      </c>
      <c r="D1231">
        <v>3</v>
      </c>
      <c r="E1231" t="s">
        <v>4258</v>
      </c>
      <c r="F1231">
        <v>100</v>
      </c>
      <c r="G1231">
        <v>0</v>
      </c>
      <c r="H1231" t="s">
        <v>641</v>
      </c>
      <c r="I1231" t="s">
        <v>4259</v>
      </c>
      <c r="J1231" t="s">
        <v>685</v>
      </c>
      <c r="K1231" t="s">
        <v>644</v>
      </c>
      <c r="L1231" t="s">
        <v>645</v>
      </c>
      <c r="M1231" t="s">
        <v>4260</v>
      </c>
      <c r="N1231" t="s">
        <v>644</v>
      </c>
      <c r="O1231" t="s">
        <v>647</v>
      </c>
      <c r="P1231" t="s">
        <v>5</v>
      </c>
      <c r="Q1231" t="s">
        <v>648</v>
      </c>
      <c r="R1231" t="s">
        <v>645</v>
      </c>
      <c r="S1231" t="s">
        <v>4261</v>
      </c>
      <c r="T1231" t="s">
        <v>4260</v>
      </c>
    </row>
    <row r="1232" spans="1:20" x14ac:dyDescent="0.25">
      <c r="A1232" t="s">
        <v>147</v>
      </c>
      <c r="B1232" t="s">
        <v>148</v>
      </c>
      <c r="C1232">
        <v>50</v>
      </c>
      <c r="D1232">
        <v>6</v>
      </c>
      <c r="E1232" t="s">
        <v>4262</v>
      </c>
      <c r="F1232">
        <v>200</v>
      </c>
      <c r="G1232">
        <v>0</v>
      </c>
      <c r="H1232" t="s">
        <v>641</v>
      </c>
      <c r="I1232" t="s">
        <v>4263</v>
      </c>
      <c r="J1232" t="s">
        <v>935</v>
      </c>
      <c r="K1232" t="s">
        <v>644</v>
      </c>
      <c r="L1232" t="s">
        <v>645</v>
      </c>
      <c r="M1232" t="s">
        <v>4264</v>
      </c>
      <c r="N1232" t="s">
        <v>644</v>
      </c>
      <c r="O1232" t="s">
        <v>668</v>
      </c>
      <c r="P1232" t="s">
        <v>5</v>
      </c>
      <c r="Q1232" t="s">
        <v>669</v>
      </c>
      <c r="R1232" t="s">
        <v>645</v>
      </c>
      <c r="S1232" t="s">
        <v>4265</v>
      </c>
      <c r="T1232" t="s">
        <v>4264</v>
      </c>
    </row>
    <row r="1233" spans="1:20" x14ac:dyDescent="0.25">
      <c r="A1233" t="s">
        <v>147</v>
      </c>
      <c r="B1233" t="s">
        <v>148</v>
      </c>
      <c r="C1233">
        <v>50</v>
      </c>
      <c r="D1233">
        <v>6</v>
      </c>
      <c r="E1233" t="s">
        <v>4266</v>
      </c>
      <c r="F1233">
        <v>200</v>
      </c>
      <c r="G1233">
        <v>0</v>
      </c>
      <c r="H1233" t="s">
        <v>641</v>
      </c>
      <c r="I1233" t="s">
        <v>4267</v>
      </c>
      <c r="J1233" t="s">
        <v>661</v>
      </c>
      <c r="K1233" t="s">
        <v>644</v>
      </c>
      <c r="L1233" t="s">
        <v>645</v>
      </c>
      <c r="M1233" t="s">
        <v>4264</v>
      </c>
      <c r="N1233" t="s">
        <v>644</v>
      </c>
      <c r="O1233" t="s">
        <v>668</v>
      </c>
      <c r="P1233" t="s">
        <v>5</v>
      </c>
      <c r="Q1233" t="s">
        <v>669</v>
      </c>
      <c r="R1233" t="s">
        <v>645</v>
      </c>
      <c r="S1233" t="s">
        <v>4268</v>
      </c>
      <c r="T1233" t="s">
        <v>4264</v>
      </c>
    </row>
    <row r="1234" spans="1:20" x14ac:dyDescent="0.25">
      <c r="A1234" t="s">
        <v>147</v>
      </c>
      <c r="B1234" t="s">
        <v>148</v>
      </c>
      <c r="C1234">
        <v>50</v>
      </c>
      <c r="D1234">
        <v>6</v>
      </c>
      <c r="E1234" t="s">
        <v>4269</v>
      </c>
      <c r="F1234">
        <v>200</v>
      </c>
      <c r="G1234">
        <v>0</v>
      </c>
      <c r="H1234" t="s">
        <v>641</v>
      </c>
      <c r="I1234" t="s">
        <v>4270</v>
      </c>
      <c r="J1234" t="s">
        <v>1314</v>
      </c>
      <c r="K1234" t="s">
        <v>644</v>
      </c>
      <c r="L1234" t="s">
        <v>645</v>
      </c>
      <c r="M1234" t="s">
        <v>4271</v>
      </c>
      <c r="N1234" t="s">
        <v>644</v>
      </c>
      <c r="O1234" t="s">
        <v>647</v>
      </c>
      <c r="P1234" t="s">
        <v>5</v>
      </c>
      <c r="Q1234" t="s">
        <v>648</v>
      </c>
      <c r="R1234" t="s">
        <v>645</v>
      </c>
      <c r="S1234" t="s">
        <v>4272</v>
      </c>
      <c r="T1234" t="s">
        <v>4271</v>
      </c>
    </row>
    <row r="1235" spans="1:20" x14ac:dyDescent="0.25">
      <c r="A1235" t="s">
        <v>147</v>
      </c>
      <c r="B1235" t="s">
        <v>148</v>
      </c>
      <c r="C1235">
        <v>50</v>
      </c>
      <c r="D1235">
        <v>6</v>
      </c>
      <c r="E1235" t="s">
        <v>4273</v>
      </c>
      <c r="F1235">
        <v>200</v>
      </c>
      <c r="G1235">
        <v>0</v>
      </c>
      <c r="H1235" t="s">
        <v>641</v>
      </c>
      <c r="I1235" t="s">
        <v>4274</v>
      </c>
      <c r="J1235" t="s">
        <v>1441</v>
      </c>
      <c r="K1235" t="s">
        <v>644</v>
      </c>
      <c r="L1235" t="s">
        <v>645</v>
      </c>
      <c r="M1235" t="s">
        <v>4275</v>
      </c>
      <c r="N1235" t="s">
        <v>644</v>
      </c>
      <c r="O1235" t="s">
        <v>647</v>
      </c>
      <c r="P1235" t="s">
        <v>5</v>
      </c>
      <c r="Q1235" t="s">
        <v>648</v>
      </c>
      <c r="R1235" t="s">
        <v>645</v>
      </c>
      <c r="S1235" t="s">
        <v>4276</v>
      </c>
      <c r="T1235" t="s">
        <v>4275</v>
      </c>
    </row>
    <row r="1236" spans="1:20" x14ac:dyDescent="0.25">
      <c r="A1236" t="s">
        <v>22</v>
      </c>
      <c r="B1236" t="s">
        <v>27</v>
      </c>
      <c r="C1236">
        <v>66.333333333333329</v>
      </c>
      <c r="D1236">
        <v>3</v>
      </c>
      <c r="E1236" t="s">
        <v>4277</v>
      </c>
      <c r="F1236">
        <v>178</v>
      </c>
      <c r="G1236">
        <v>7.5</v>
      </c>
      <c r="H1236" t="s">
        <v>805</v>
      </c>
      <c r="I1236" t="s">
        <v>4278</v>
      </c>
      <c r="J1236" t="s">
        <v>4279</v>
      </c>
      <c r="K1236" t="s">
        <v>3050</v>
      </c>
      <c r="L1236" t="s">
        <v>4280</v>
      </c>
      <c r="M1236" t="s">
        <v>4275</v>
      </c>
      <c r="N1236" t="s">
        <v>644</v>
      </c>
      <c r="O1236" t="s">
        <v>811</v>
      </c>
      <c r="P1236" t="s">
        <v>23</v>
      </c>
      <c r="Q1236" t="s">
        <v>812</v>
      </c>
      <c r="R1236" t="s">
        <v>645</v>
      </c>
      <c r="S1236" t="s">
        <v>4281</v>
      </c>
      <c r="T1236" t="s">
        <v>4275</v>
      </c>
    </row>
    <row r="1237" spans="1:20" x14ac:dyDescent="0.25">
      <c r="A1237" t="s">
        <v>18</v>
      </c>
      <c r="B1237" t="s">
        <v>19</v>
      </c>
      <c r="C1237">
        <v>66.666666666666671</v>
      </c>
      <c r="D1237">
        <v>3</v>
      </c>
      <c r="E1237" t="s">
        <v>4282</v>
      </c>
      <c r="F1237">
        <v>100</v>
      </c>
      <c r="G1237">
        <v>0</v>
      </c>
      <c r="H1237" t="s">
        <v>641</v>
      </c>
      <c r="I1237" t="s">
        <v>4283</v>
      </c>
      <c r="J1237" t="s">
        <v>685</v>
      </c>
      <c r="K1237" t="s">
        <v>644</v>
      </c>
      <c r="L1237" t="s">
        <v>645</v>
      </c>
      <c r="M1237" t="s">
        <v>4284</v>
      </c>
      <c r="N1237" t="s">
        <v>644</v>
      </c>
      <c r="O1237" t="s">
        <v>647</v>
      </c>
      <c r="P1237" t="s">
        <v>5</v>
      </c>
      <c r="Q1237" t="s">
        <v>648</v>
      </c>
      <c r="R1237" t="s">
        <v>645</v>
      </c>
      <c r="S1237" t="s">
        <v>4285</v>
      </c>
      <c r="T1237" t="s">
        <v>4284</v>
      </c>
    </row>
    <row r="1238" spans="1:20" x14ac:dyDescent="0.25">
      <c r="A1238" t="s">
        <v>18</v>
      </c>
      <c r="B1238" t="s">
        <v>19</v>
      </c>
      <c r="C1238">
        <v>66.666666666666671</v>
      </c>
      <c r="D1238">
        <v>3</v>
      </c>
      <c r="E1238" t="s">
        <v>4286</v>
      </c>
      <c r="F1238">
        <v>100</v>
      </c>
      <c r="G1238">
        <v>0</v>
      </c>
      <c r="H1238" t="s">
        <v>641</v>
      </c>
      <c r="I1238" t="s">
        <v>4287</v>
      </c>
      <c r="J1238" t="s">
        <v>724</v>
      </c>
      <c r="K1238" t="s">
        <v>644</v>
      </c>
      <c r="L1238" t="s">
        <v>645</v>
      </c>
      <c r="M1238" t="s">
        <v>4288</v>
      </c>
      <c r="N1238" t="s">
        <v>644</v>
      </c>
      <c r="O1238" t="s">
        <v>732</v>
      </c>
      <c r="P1238" t="s">
        <v>5</v>
      </c>
      <c r="Q1238" t="s">
        <v>669</v>
      </c>
      <c r="R1238" t="s">
        <v>645</v>
      </c>
      <c r="S1238" t="s">
        <v>4289</v>
      </c>
      <c r="T1238" t="s">
        <v>4288</v>
      </c>
    </row>
    <row r="1239" spans="1:20" x14ac:dyDescent="0.25">
      <c r="A1239" t="s">
        <v>22</v>
      </c>
      <c r="B1239" t="s">
        <v>27</v>
      </c>
      <c r="C1239">
        <v>66.333333333333329</v>
      </c>
      <c r="D1239">
        <v>3</v>
      </c>
      <c r="E1239" t="s">
        <v>4290</v>
      </c>
      <c r="F1239">
        <v>250</v>
      </c>
      <c r="G1239">
        <v>0</v>
      </c>
      <c r="H1239" t="s">
        <v>641</v>
      </c>
      <c r="I1239" t="s">
        <v>4244</v>
      </c>
      <c r="J1239" t="s">
        <v>4245</v>
      </c>
      <c r="K1239" t="s">
        <v>644</v>
      </c>
      <c r="L1239" t="s">
        <v>645</v>
      </c>
      <c r="M1239" t="s">
        <v>4288</v>
      </c>
      <c r="N1239" t="s">
        <v>644</v>
      </c>
      <c r="O1239" t="s">
        <v>668</v>
      </c>
      <c r="P1239" t="s">
        <v>5</v>
      </c>
      <c r="Q1239" t="s">
        <v>669</v>
      </c>
      <c r="R1239" t="s">
        <v>645</v>
      </c>
      <c r="S1239" t="s">
        <v>4291</v>
      </c>
      <c r="T1239" t="s">
        <v>4292</v>
      </c>
    </row>
    <row r="1240" spans="1:20" x14ac:dyDescent="0.25">
      <c r="A1240" t="s">
        <v>147</v>
      </c>
      <c r="B1240" t="s">
        <v>148</v>
      </c>
      <c r="C1240">
        <v>50</v>
      </c>
      <c r="D1240">
        <v>6</v>
      </c>
      <c r="E1240" t="s">
        <v>4293</v>
      </c>
      <c r="F1240">
        <v>200</v>
      </c>
      <c r="G1240">
        <v>0</v>
      </c>
      <c r="H1240" t="s">
        <v>641</v>
      </c>
      <c r="I1240" t="s">
        <v>4287</v>
      </c>
      <c r="J1240" t="s">
        <v>724</v>
      </c>
      <c r="K1240" t="s">
        <v>644</v>
      </c>
      <c r="L1240" t="s">
        <v>645</v>
      </c>
      <c r="M1240" t="s">
        <v>4294</v>
      </c>
      <c r="N1240" t="s">
        <v>644</v>
      </c>
      <c r="O1240" t="s">
        <v>732</v>
      </c>
      <c r="P1240" t="s">
        <v>5</v>
      </c>
      <c r="Q1240" t="s">
        <v>669</v>
      </c>
      <c r="R1240" t="s">
        <v>645</v>
      </c>
      <c r="S1240" t="s">
        <v>4295</v>
      </c>
      <c r="T1240" t="s">
        <v>4294</v>
      </c>
    </row>
    <row r="1241" spans="1:20" x14ac:dyDescent="0.25">
      <c r="A1241" t="s">
        <v>147</v>
      </c>
      <c r="B1241" t="s">
        <v>148</v>
      </c>
      <c r="C1241">
        <v>50</v>
      </c>
      <c r="D1241">
        <v>6</v>
      </c>
      <c r="E1241" t="s">
        <v>4296</v>
      </c>
      <c r="F1241">
        <v>200</v>
      </c>
      <c r="G1241">
        <v>0</v>
      </c>
      <c r="H1241" t="s">
        <v>641</v>
      </c>
      <c r="I1241" t="s">
        <v>4297</v>
      </c>
      <c r="J1241" t="s">
        <v>1067</v>
      </c>
      <c r="K1241" t="s">
        <v>644</v>
      </c>
      <c r="L1241" t="s">
        <v>645</v>
      </c>
      <c r="M1241" t="s">
        <v>4298</v>
      </c>
      <c r="N1241" t="s">
        <v>644</v>
      </c>
      <c r="O1241" t="s">
        <v>668</v>
      </c>
      <c r="P1241" t="s">
        <v>5</v>
      </c>
      <c r="Q1241" t="s">
        <v>669</v>
      </c>
      <c r="R1241" t="s">
        <v>645</v>
      </c>
      <c r="S1241" t="s">
        <v>4299</v>
      </c>
      <c r="T1241" t="s">
        <v>4298</v>
      </c>
    </row>
    <row r="1242" spans="1:20" x14ac:dyDescent="0.25">
      <c r="A1242" t="s">
        <v>601</v>
      </c>
      <c r="B1242" t="s">
        <v>602</v>
      </c>
      <c r="C1242">
        <v>139</v>
      </c>
      <c r="D1242">
        <v>1</v>
      </c>
      <c r="E1242" t="s">
        <v>4300</v>
      </c>
      <c r="F1242">
        <v>108.99</v>
      </c>
      <c r="G1242">
        <v>0</v>
      </c>
      <c r="H1242" t="s">
        <v>641</v>
      </c>
      <c r="I1242" t="s">
        <v>4301</v>
      </c>
      <c r="J1242" t="s">
        <v>859</v>
      </c>
      <c r="K1242" t="s">
        <v>644</v>
      </c>
      <c r="L1242" t="s">
        <v>645</v>
      </c>
      <c r="M1242" t="s">
        <v>4302</v>
      </c>
      <c r="N1242" t="s">
        <v>644</v>
      </c>
      <c r="O1242" t="s">
        <v>647</v>
      </c>
      <c r="P1242" t="s">
        <v>5</v>
      </c>
      <c r="Q1242" t="s">
        <v>648</v>
      </c>
      <c r="R1242" t="s">
        <v>645</v>
      </c>
      <c r="S1242" t="s">
        <v>4303</v>
      </c>
      <c r="T1242" t="s">
        <v>4302</v>
      </c>
    </row>
    <row r="1243" spans="1:20" x14ac:dyDescent="0.25">
      <c r="A1243" t="s">
        <v>147</v>
      </c>
      <c r="B1243" t="s">
        <v>148</v>
      </c>
      <c r="C1243">
        <v>50</v>
      </c>
      <c r="D1243">
        <v>6</v>
      </c>
      <c r="E1243" t="s">
        <v>4304</v>
      </c>
      <c r="F1243">
        <v>200</v>
      </c>
      <c r="G1243">
        <v>0</v>
      </c>
      <c r="H1243" t="s">
        <v>641</v>
      </c>
      <c r="I1243" t="s">
        <v>4305</v>
      </c>
      <c r="J1243" t="s">
        <v>1126</v>
      </c>
      <c r="K1243" t="s">
        <v>644</v>
      </c>
      <c r="L1243" t="s">
        <v>645</v>
      </c>
      <c r="M1243" t="s">
        <v>4306</v>
      </c>
      <c r="N1243" t="s">
        <v>644</v>
      </c>
      <c r="O1243" t="s">
        <v>647</v>
      </c>
      <c r="P1243" t="s">
        <v>5</v>
      </c>
      <c r="Q1243" t="s">
        <v>648</v>
      </c>
      <c r="R1243" t="s">
        <v>645</v>
      </c>
      <c r="S1243" t="s">
        <v>4307</v>
      </c>
      <c r="T1243" t="s">
        <v>4306</v>
      </c>
    </row>
    <row r="1244" spans="1:20" x14ac:dyDescent="0.25">
      <c r="A1244" t="s">
        <v>147</v>
      </c>
      <c r="B1244" t="s">
        <v>148</v>
      </c>
      <c r="C1244">
        <v>50</v>
      </c>
      <c r="D1244">
        <v>6</v>
      </c>
      <c r="E1244" t="s">
        <v>4308</v>
      </c>
      <c r="F1244">
        <v>200</v>
      </c>
      <c r="G1244">
        <v>0</v>
      </c>
      <c r="H1244" t="s">
        <v>641</v>
      </c>
      <c r="I1244" t="s">
        <v>4309</v>
      </c>
      <c r="J1244" t="s">
        <v>652</v>
      </c>
      <c r="K1244" t="s">
        <v>644</v>
      </c>
      <c r="L1244" t="s">
        <v>645</v>
      </c>
      <c r="M1244" t="s">
        <v>4310</v>
      </c>
      <c r="N1244" t="s">
        <v>644</v>
      </c>
      <c r="O1244" t="s">
        <v>647</v>
      </c>
      <c r="P1244" t="s">
        <v>5</v>
      </c>
      <c r="Q1244" t="s">
        <v>648</v>
      </c>
      <c r="R1244" t="s">
        <v>645</v>
      </c>
      <c r="S1244" t="s">
        <v>4311</v>
      </c>
      <c r="T1244" t="s">
        <v>4310</v>
      </c>
    </row>
    <row r="1245" spans="1:20" x14ac:dyDescent="0.25">
      <c r="A1245" t="s">
        <v>147</v>
      </c>
      <c r="B1245" t="s">
        <v>148</v>
      </c>
      <c r="C1245">
        <v>50</v>
      </c>
      <c r="D1245">
        <v>6</v>
      </c>
      <c r="E1245" t="s">
        <v>4312</v>
      </c>
      <c r="F1245">
        <v>200</v>
      </c>
      <c r="G1245">
        <v>0</v>
      </c>
      <c r="H1245" t="s">
        <v>641</v>
      </c>
      <c r="I1245" t="s">
        <v>4313</v>
      </c>
      <c r="J1245" t="s">
        <v>1508</v>
      </c>
      <c r="K1245" t="s">
        <v>644</v>
      </c>
      <c r="L1245" t="s">
        <v>645</v>
      </c>
      <c r="M1245" t="s">
        <v>4314</v>
      </c>
      <c r="N1245" t="s">
        <v>644</v>
      </c>
      <c r="O1245" t="s">
        <v>647</v>
      </c>
      <c r="P1245" t="s">
        <v>5</v>
      </c>
      <c r="Q1245" t="s">
        <v>648</v>
      </c>
      <c r="R1245" t="s">
        <v>645</v>
      </c>
      <c r="S1245" t="s">
        <v>4315</v>
      </c>
      <c r="T1245" t="s">
        <v>4314</v>
      </c>
    </row>
    <row r="1246" spans="1:20" x14ac:dyDescent="0.25">
      <c r="A1246" t="s">
        <v>18</v>
      </c>
      <c r="B1246" t="s">
        <v>19</v>
      </c>
      <c r="C1246">
        <v>66.666666666666671</v>
      </c>
      <c r="D1246">
        <v>3</v>
      </c>
      <c r="E1246" t="s">
        <v>4316</v>
      </c>
      <c r="F1246">
        <v>100</v>
      </c>
      <c r="G1246">
        <v>0</v>
      </c>
      <c r="H1246" t="s">
        <v>641</v>
      </c>
      <c r="I1246" t="s">
        <v>2853</v>
      </c>
      <c r="J1246" t="s">
        <v>666</v>
      </c>
      <c r="K1246" t="s">
        <v>644</v>
      </c>
      <c r="L1246" t="s">
        <v>645</v>
      </c>
      <c r="M1246" t="s">
        <v>4314</v>
      </c>
      <c r="N1246" t="s">
        <v>644</v>
      </c>
      <c r="O1246" t="s">
        <v>647</v>
      </c>
      <c r="P1246" t="s">
        <v>5</v>
      </c>
      <c r="Q1246" t="s">
        <v>648</v>
      </c>
      <c r="R1246" t="s">
        <v>645</v>
      </c>
      <c r="S1246" t="s">
        <v>4317</v>
      </c>
      <c r="T1246" t="s">
        <v>4314</v>
      </c>
    </row>
    <row r="1247" spans="1:20" x14ac:dyDescent="0.25">
      <c r="A1247" t="s">
        <v>18</v>
      </c>
      <c r="B1247" t="s">
        <v>19</v>
      </c>
      <c r="C1247">
        <v>66.666666666666671</v>
      </c>
      <c r="D1247">
        <v>3</v>
      </c>
      <c r="E1247" t="s">
        <v>4318</v>
      </c>
      <c r="F1247">
        <v>100</v>
      </c>
      <c r="G1247">
        <v>0</v>
      </c>
      <c r="H1247" t="s">
        <v>641</v>
      </c>
      <c r="I1247" t="s">
        <v>4319</v>
      </c>
      <c r="J1247" t="s">
        <v>981</v>
      </c>
      <c r="K1247" t="s">
        <v>644</v>
      </c>
      <c r="L1247" t="s">
        <v>645</v>
      </c>
      <c r="M1247" t="s">
        <v>4320</v>
      </c>
      <c r="N1247" t="s">
        <v>644</v>
      </c>
      <c r="O1247" t="s">
        <v>647</v>
      </c>
      <c r="P1247" t="s">
        <v>5</v>
      </c>
      <c r="Q1247" t="s">
        <v>648</v>
      </c>
      <c r="R1247" t="s">
        <v>645</v>
      </c>
      <c r="S1247" t="s">
        <v>4321</v>
      </c>
      <c r="T1247" t="s">
        <v>4320</v>
      </c>
    </row>
    <row r="1248" spans="1:20" x14ac:dyDescent="0.25">
      <c r="A1248" t="s">
        <v>18</v>
      </c>
      <c r="B1248" t="s">
        <v>19</v>
      </c>
      <c r="C1248">
        <v>66.666666666666671</v>
      </c>
      <c r="D1248">
        <v>3</v>
      </c>
      <c r="E1248" t="s">
        <v>4322</v>
      </c>
      <c r="F1248">
        <v>100</v>
      </c>
      <c r="G1248">
        <v>0</v>
      </c>
      <c r="H1248" t="s">
        <v>641</v>
      </c>
      <c r="I1248" t="s">
        <v>4323</v>
      </c>
      <c r="J1248" t="s">
        <v>1520</v>
      </c>
      <c r="K1248" t="s">
        <v>644</v>
      </c>
      <c r="L1248" t="s">
        <v>645</v>
      </c>
      <c r="M1248" t="s">
        <v>4324</v>
      </c>
      <c r="N1248" t="s">
        <v>644</v>
      </c>
      <c r="O1248" t="s">
        <v>668</v>
      </c>
      <c r="P1248" t="s">
        <v>5</v>
      </c>
      <c r="Q1248" t="s">
        <v>669</v>
      </c>
      <c r="R1248" t="s">
        <v>645</v>
      </c>
      <c r="S1248" t="s">
        <v>4325</v>
      </c>
      <c r="T1248" t="s">
        <v>4324</v>
      </c>
    </row>
    <row r="1249" spans="1:20" x14ac:dyDescent="0.25">
      <c r="A1249" t="s">
        <v>147</v>
      </c>
      <c r="B1249" t="s">
        <v>148</v>
      </c>
      <c r="C1249">
        <v>50</v>
      </c>
      <c r="D1249">
        <v>6</v>
      </c>
      <c r="E1249" t="s">
        <v>4326</v>
      </c>
      <c r="F1249">
        <v>200</v>
      </c>
      <c r="G1249">
        <v>0</v>
      </c>
      <c r="H1249" t="s">
        <v>641</v>
      </c>
      <c r="I1249" t="s">
        <v>4327</v>
      </c>
      <c r="J1249" t="s">
        <v>1520</v>
      </c>
      <c r="K1249" t="s">
        <v>644</v>
      </c>
      <c r="L1249" t="s">
        <v>645</v>
      </c>
      <c r="M1249" t="s">
        <v>4328</v>
      </c>
      <c r="N1249" t="s">
        <v>644</v>
      </c>
      <c r="O1249" t="s">
        <v>647</v>
      </c>
      <c r="P1249" t="s">
        <v>5</v>
      </c>
      <c r="Q1249" t="s">
        <v>648</v>
      </c>
      <c r="R1249" t="s">
        <v>645</v>
      </c>
      <c r="S1249" t="s">
        <v>4329</v>
      </c>
      <c r="T1249" t="s">
        <v>4328</v>
      </c>
    </row>
    <row r="1250" spans="1:20" x14ac:dyDescent="0.25">
      <c r="A1250" t="s">
        <v>18</v>
      </c>
      <c r="B1250" t="s">
        <v>19</v>
      </c>
      <c r="C1250">
        <v>66.666666666666671</v>
      </c>
      <c r="D1250">
        <v>3</v>
      </c>
      <c r="E1250" t="s">
        <v>4330</v>
      </c>
      <c r="F1250">
        <v>100</v>
      </c>
      <c r="G1250">
        <v>0</v>
      </c>
      <c r="H1250" t="s">
        <v>641</v>
      </c>
      <c r="I1250" t="s">
        <v>4331</v>
      </c>
      <c r="J1250" t="s">
        <v>2049</v>
      </c>
      <c r="K1250" t="s">
        <v>644</v>
      </c>
      <c r="L1250" t="s">
        <v>645</v>
      </c>
      <c r="M1250" t="s">
        <v>4332</v>
      </c>
      <c r="N1250" t="s">
        <v>644</v>
      </c>
      <c r="O1250" t="s">
        <v>647</v>
      </c>
      <c r="P1250" t="s">
        <v>5</v>
      </c>
      <c r="Q1250" t="s">
        <v>648</v>
      </c>
      <c r="R1250" t="s">
        <v>645</v>
      </c>
      <c r="S1250" t="s">
        <v>4333</v>
      </c>
      <c r="T1250" t="s">
        <v>4332</v>
      </c>
    </row>
    <row r="1251" spans="1:20" x14ac:dyDescent="0.25">
      <c r="A1251" t="s">
        <v>147</v>
      </c>
      <c r="B1251" t="s">
        <v>148</v>
      </c>
      <c r="C1251">
        <v>50</v>
      </c>
      <c r="D1251">
        <v>6</v>
      </c>
      <c r="E1251" t="s">
        <v>4334</v>
      </c>
      <c r="F1251">
        <v>200</v>
      </c>
      <c r="G1251">
        <v>0</v>
      </c>
      <c r="H1251" t="s">
        <v>641</v>
      </c>
      <c r="I1251" t="s">
        <v>4335</v>
      </c>
      <c r="J1251" t="s">
        <v>1184</v>
      </c>
      <c r="K1251" t="s">
        <v>644</v>
      </c>
      <c r="L1251" t="s">
        <v>645</v>
      </c>
      <c r="M1251" t="s">
        <v>4336</v>
      </c>
      <c r="N1251" t="s">
        <v>644</v>
      </c>
      <c r="O1251" t="s">
        <v>647</v>
      </c>
      <c r="P1251" t="s">
        <v>5</v>
      </c>
      <c r="Q1251" t="s">
        <v>648</v>
      </c>
      <c r="R1251" t="s">
        <v>645</v>
      </c>
      <c r="S1251" t="s">
        <v>4337</v>
      </c>
      <c r="T1251" t="s">
        <v>4338</v>
      </c>
    </row>
    <row r="1252" spans="1:20" x14ac:dyDescent="0.25">
      <c r="A1252" t="s">
        <v>147</v>
      </c>
      <c r="B1252" t="s">
        <v>148</v>
      </c>
      <c r="C1252">
        <v>50</v>
      </c>
      <c r="D1252">
        <v>6</v>
      </c>
      <c r="E1252" t="s">
        <v>4339</v>
      </c>
      <c r="F1252">
        <v>208</v>
      </c>
      <c r="G1252">
        <v>8</v>
      </c>
      <c r="H1252" t="s">
        <v>641</v>
      </c>
      <c r="I1252" t="s">
        <v>4340</v>
      </c>
      <c r="J1252" t="s">
        <v>2936</v>
      </c>
      <c r="K1252" t="s">
        <v>644</v>
      </c>
      <c r="L1252" t="s">
        <v>645</v>
      </c>
      <c r="M1252" t="s">
        <v>4338</v>
      </c>
      <c r="N1252" t="s">
        <v>644</v>
      </c>
      <c r="O1252" t="s">
        <v>647</v>
      </c>
      <c r="P1252" t="s">
        <v>5</v>
      </c>
      <c r="Q1252" t="s">
        <v>648</v>
      </c>
      <c r="R1252" t="s">
        <v>645</v>
      </c>
      <c r="S1252" t="s">
        <v>4341</v>
      </c>
      <c r="T1252" t="s">
        <v>4338</v>
      </c>
    </row>
    <row r="1253" spans="1:20" x14ac:dyDescent="0.25">
      <c r="A1253" t="s">
        <v>147</v>
      </c>
      <c r="B1253" t="s">
        <v>148</v>
      </c>
      <c r="C1253">
        <v>50</v>
      </c>
      <c r="D1253">
        <v>12</v>
      </c>
      <c r="E1253" t="s">
        <v>4342</v>
      </c>
      <c r="F1253">
        <v>400</v>
      </c>
      <c r="G1253">
        <v>0</v>
      </c>
      <c r="H1253" t="s">
        <v>641</v>
      </c>
      <c r="I1253" t="s">
        <v>4343</v>
      </c>
      <c r="J1253" t="s">
        <v>724</v>
      </c>
      <c r="K1253" t="s">
        <v>644</v>
      </c>
      <c r="L1253" t="s">
        <v>645</v>
      </c>
      <c r="M1253" t="s">
        <v>4344</v>
      </c>
      <c r="N1253" t="s">
        <v>644</v>
      </c>
      <c r="O1253" t="s">
        <v>647</v>
      </c>
      <c r="P1253" t="s">
        <v>5</v>
      </c>
      <c r="Q1253" t="s">
        <v>648</v>
      </c>
      <c r="R1253" t="s">
        <v>645</v>
      </c>
      <c r="S1253" t="s">
        <v>4345</v>
      </c>
      <c r="T1253" t="s">
        <v>4338</v>
      </c>
    </row>
    <row r="1254" spans="1:20" x14ac:dyDescent="0.25">
      <c r="A1254" t="s">
        <v>18</v>
      </c>
      <c r="B1254" t="s">
        <v>19</v>
      </c>
      <c r="C1254">
        <v>66.666666666666671</v>
      </c>
      <c r="D1254">
        <v>9</v>
      </c>
      <c r="E1254" t="s">
        <v>4346</v>
      </c>
      <c r="F1254">
        <v>300</v>
      </c>
      <c r="G1254">
        <v>0</v>
      </c>
      <c r="H1254" t="s">
        <v>641</v>
      </c>
      <c r="I1254" t="s">
        <v>4347</v>
      </c>
      <c r="J1254" t="s">
        <v>847</v>
      </c>
      <c r="K1254" t="s">
        <v>644</v>
      </c>
      <c r="L1254" t="s">
        <v>645</v>
      </c>
      <c r="M1254" t="s">
        <v>4348</v>
      </c>
      <c r="N1254" t="s">
        <v>644</v>
      </c>
      <c r="O1254" t="s">
        <v>647</v>
      </c>
      <c r="P1254" t="s">
        <v>5</v>
      </c>
      <c r="Q1254" t="s">
        <v>648</v>
      </c>
      <c r="R1254" t="s">
        <v>645</v>
      </c>
      <c r="S1254" t="s">
        <v>4349</v>
      </c>
      <c r="T1254" t="s">
        <v>4348</v>
      </c>
    </row>
    <row r="1255" spans="1:20" x14ac:dyDescent="0.25">
      <c r="A1255" t="s">
        <v>147</v>
      </c>
      <c r="B1255" t="s">
        <v>148</v>
      </c>
      <c r="C1255">
        <v>50</v>
      </c>
      <c r="D1255">
        <v>6</v>
      </c>
      <c r="E1255" t="s">
        <v>4350</v>
      </c>
      <c r="F1255">
        <v>200</v>
      </c>
      <c r="G1255">
        <v>0</v>
      </c>
      <c r="H1255" t="s">
        <v>641</v>
      </c>
      <c r="I1255" t="s">
        <v>1263</v>
      </c>
      <c r="J1255" t="s">
        <v>981</v>
      </c>
      <c r="K1255" t="s">
        <v>644</v>
      </c>
      <c r="L1255" t="s">
        <v>645</v>
      </c>
      <c r="M1255" t="s">
        <v>4351</v>
      </c>
      <c r="N1255" t="s">
        <v>644</v>
      </c>
      <c r="O1255" t="s">
        <v>647</v>
      </c>
      <c r="P1255" t="s">
        <v>5</v>
      </c>
      <c r="Q1255" t="s">
        <v>648</v>
      </c>
      <c r="R1255" t="s">
        <v>645</v>
      </c>
      <c r="S1255" t="s">
        <v>4352</v>
      </c>
      <c r="T1255" t="s">
        <v>4351</v>
      </c>
    </row>
    <row r="1256" spans="1:20" x14ac:dyDescent="0.25">
      <c r="A1256" t="s">
        <v>18</v>
      </c>
      <c r="B1256" t="s">
        <v>19</v>
      </c>
      <c r="C1256">
        <v>66.666666666666671</v>
      </c>
      <c r="D1256">
        <v>3</v>
      </c>
      <c r="E1256" t="s">
        <v>4353</v>
      </c>
      <c r="F1256">
        <v>100</v>
      </c>
      <c r="G1256">
        <v>0</v>
      </c>
      <c r="H1256" t="s">
        <v>641</v>
      </c>
      <c r="I1256" t="s">
        <v>4354</v>
      </c>
      <c r="J1256" t="s">
        <v>666</v>
      </c>
      <c r="K1256" t="s">
        <v>644</v>
      </c>
      <c r="L1256" t="s">
        <v>645</v>
      </c>
      <c r="M1256" t="s">
        <v>4355</v>
      </c>
      <c r="N1256" t="s">
        <v>644</v>
      </c>
      <c r="O1256" t="s">
        <v>647</v>
      </c>
      <c r="P1256" t="s">
        <v>5</v>
      </c>
      <c r="Q1256" t="s">
        <v>648</v>
      </c>
      <c r="R1256" t="s">
        <v>645</v>
      </c>
      <c r="S1256" t="s">
        <v>4356</v>
      </c>
      <c r="T1256" t="s">
        <v>4355</v>
      </c>
    </row>
    <row r="1257" spans="1:20" x14ac:dyDescent="0.25">
      <c r="A1257" t="s">
        <v>147</v>
      </c>
      <c r="B1257" t="s">
        <v>148</v>
      </c>
      <c r="C1257">
        <v>50</v>
      </c>
      <c r="D1257">
        <v>6</v>
      </c>
      <c r="E1257" t="s">
        <v>4357</v>
      </c>
      <c r="F1257">
        <v>200</v>
      </c>
      <c r="G1257">
        <v>0</v>
      </c>
      <c r="H1257" t="s">
        <v>641</v>
      </c>
      <c r="I1257" t="s">
        <v>4358</v>
      </c>
      <c r="J1257" t="s">
        <v>1414</v>
      </c>
      <c r="K1257" t="s">
        <v>644</v>
      </c>
      <c r="L1257" t="s">
        <v>645</v>
      </c>
      <c r="M1257" t="s">
        <v>4359</v>
      </c>
      <c r="N1257" t="s">
        <v>644</v>
      </c>
      <c r="O1257" t="s">
        <v>647</v>
      </c>
      <c r="P1257" t="s">
        <v>5</v>
      </c>
      <c r="Q1257" t="s">
        <v>648</v>
      </c>
      <c r="R1257" t="s">
        <v>645</v>
      </c>
      <c r="S1257" t="s">
        <v>4360</v>
      </c>
      <c r="T1257" t="s">
        <v>4359</v>
      </c>
    </row>
    <row r="1258" spans="1:20" x14ac:dyDescent="0.25">
      <c r="A1258" t="s">
        <v>18</v>
      </c>
      <c r="B1258" t="s">
        <v>19</v>
      </c>
      <c r="C1258">
        <v>66.666666666666671</v>
      </c>
      <c r="D1258">
        <v>3</v>
      </c>
      <c r="E1258" t="s">
        <v>4361</v>
      </c>
      <c r="F1258">
        <v>100</v>
      </c>
      <c r="G1258">
        <v>0</v>
      </c>
      <c r="H1258" t="s">
        <v>641</v>
      </c>
      <c r="I1258" t="s">
        <v>4362</v>
      </c>
      <c r="J1258" t="s">
        <v>666</v>
      </c>
      <c r="K1258" t="s">
        <v>644</v>
      </c>
      <c r="L1258" t="s">
        <v>645</v>
      </c>
      <c r="M1258" t="s">
        <v>4363</v>
      </c>
      <c r="N1258" t="s">
        <v>644</v>
      </c>
      <c r="O1258" t="s">
        <v>647</v>
      </c>
      <c r="P1258" t="s">
        <v>5</v>
      </c>
      <c r="Q1258" t="s">
        <v>648</v>
      </c>
      <c r="R1258" t="s">
        <v>645</v>
      </c>
      <c r="S1258" t="s">
        <v>4364</v>
      </c>
      <c r="T1258" t="s">
        <v>4363</v>
      </c>
    </row>
    <row r="1259" spans="1:20" x14ac:dyDescent="0.25">
      <c r="A1259" t="s">
        <v>18</v>
      </c>
      <c r="B1259" t="s">
        <v>19</v>
      </c>
      <c r="C1259">
        <v>66.666666666666671</v>
      </c>
      <c r="D1259">
        <v>3</v>
      </c>
      <c r="E1259" t="s">
        <v>4365</v>
      </c>
      <c r="F1259">
        <v>100</v>
      </c>
      <c r="G1259">
        <v>0</v>
      </c>
      <c r="H1259" t="s">
        <v>641</v>
      </c>
      <c r="I1259" t="s">
        <v>4366</v>
      </c>
      <c r="J1259" t="s">
        <v>685</v>
      </c>
      <c r="K1259" t="s">
        <v>644</v>
      </c>
      <c r="L1259" t="s">
        <v>645</v>
      </c>
      <c r="M1259" t="s">
        <v>4367</v>
      </c>
      <c r="N1259" t="s">
        <v>644</v>
      </c>
      <c r="O1259" t="s">
        <v>668</v>
      </c>
      <c r="P1259" t="s">
        <v>5</v>
      </c>
      <c r="Q1259" t="s">
        <v>669</v>
      </c>
      <c r="R1259" t="s">
        <v>645</v>
      </c>
      <c r="S1259" t="s">
        <v>4368</v>
      </c>
      <c r="T1259" t="s">
        <v>4369</v>
      </c>
    </row>
    <row r="1260" spans="1:20" x14ac:dyDescent="0.25">
      <c r="A1260" t="s">
        <v>147</v>
      </c>
      <c r="B1260" t="s">
        <v>148</v>
      </c>
      <c r="C1260">
        <v>50</v>
      </c>
      <c r="D1260">
        <v>6</v>
      </c>
      <c r="E1260" t="s">
        <v>4370</v>
      </c>
      <c r="F1260">
        <v>200</v>
      </c>
      <c r="G1260">
        <v>0</v>
      </c>
      <c r="H1260" t="s">
        <v>641</v>
      </c>
      <c r="I1260" t="s">
        <v>4371</v>
      </c>
      <c r="J1260" t="s">
        <v>708</v>
      </c>
      <c r="K1260" t="s">
        <v>644</v>
      </c>
      <c r="L1260" t="s">
        <v>645</v>
      </c>
      <c r="M1260" t="s">
        <v>4372</v>
      </c>
      <c r="N1260" t="s">
        <v>644</v>
      </c>
      <c r="O1260" t="s">
        <v>647</v>
      </c>
      <c r="P1260" t="s">
        <v>5</v>
      </c>
      <c r="Q1260" t="s">
        <v>648</v>
      </c>
      <c r="R1260" t="s">
        <v>645</v>
      </c>
      <c r="S1260" t="s">
        <v>4373</v>
      </c>
      <c r="T1260" t="s">
        <v>4372</v>
      </c>
    </row>
    <row r="1261" spans="1:20" x14ac:dyDescent="0.25">
      <c r="A1261" t="s">
        <v>18</v>
      </c>
      <c r="B1261" t="s">
        <v>19</v>
      </c>
      <c r="C1261">
        <v>66.666666666666671</v>
      </c>
      <c r="D1261">
        <v>3</v>
      </c>
      <c r="E1261" t="s">
        <v>4374</v>
      </c>
      <c r="F1261">
        <v>100</v>
      </c>
      <c r="G1261">
        <v>0</v>
      </c>
      <c r="H1261" t="s">
        <v>641</v>
      </c>
      <c r="I1261" t="s">
        <v>4375</v>
      </c>
      <c r="J1261" t="s">
        <v>736</v>
      </c>
      <c r="K1261" t="s">
        <v>644</v>
      </c>
      <c r="L1261" t="s">
        <v>645</v>
      </c>
      <c r="M1261" t="s">
        <v>4372</v>
      </c>
      <c r="N1261" t="s">
        <v>644</v>
      </c>
      <c r="O1261" t="s">
        <v>668</v>
      </c>
      <c r="P1261" t="s">
        <v>5</v>
      </c>
      <c r="Q1261" t="s">
        <v>669</v>
      </c>
      <c r="R1261" t="s">
        <v>645</v>
      </c>
      <c r="S1261" t="s">
        <v>4376</v>
      </c>
      <c r="T1261" t="s">
        <v>4372</v>
      </c>
    </row>
    <row r="1262" spans="1:20" x14ac:dyDescent="0.25">
      <c r="A1262" t="s">
        <v>147</v>
      </c>
      <c r="B1262" t="s">
        <v>148</v>
      </c>
      <c r="C1262">
        <v>33.333333333333336</v>
      </c>
      <c r="D1262">
        <v>3</v>
      </c>
      <c r="E1262" t="s">
        <v>4377</v>
      </c>
      <c r="F1262">
        <v>100</v>
      </c>
      <c r="G1262">
        <v>0</v>
      </c>
      <c r="H1262" t="s">
        <v>641</v>
      </c>
      <c r="I1262" t="s">
        <v>4259</v>
      </c>
      <c r="J1262" t="s">
        <v>685</v>
      </c>
      <c r="K1262" t="s">
        <v>644</v>
      </c>
      <c r="L1262" t="s">
        <v>645</v>
      </c>
      <c r="M1262" t="s">
        <v>4378</v>
      </c>
      <c r="N1262" t="s">
        <v>644</v>
      </c>
      <c r="O1262" t="s">
        <v>647</v>
      </c>
      <c r="P1262" t="s">
        <v>5</v>
      </c>
      <c r="Q1262" t="s">
        <v>648</v>
      </c>
      <c r="R1262" t="s">
        <v>645</v>
      </c>
      <c r="S1262" t="s">
        <v>4379</v>
      </c>
      <c r="T1262" t="s">
        <v>4378</v>
      </c>
    </row>
    <row r="1263" spans="1:20" x14ac:dyDescent="0.25">
      <c r="A1263" t="s">
        <v>601</v>
      </c>
      <c r="B1263" t="s">
        <v>602</v>
      </c>
      <c r="C1263">
        <v>139</v>
      </c>
      <c r="D1263">
        <v>1</v>
      </c>
      <c r="E1263" t="s">
        <v>4380</v>
      </c>
      <c r="F1263">
        <v>109</v>
      </c>
      <c r="G1263">
        <v>0</v>
      </c>
      <c r="H1263" t="s">
        <v>641</v>
      </c>
      <c r="I1263" t="s">
        <v>4381</v>
      </c>
      <c r="J1263" t="s">
        <v>2049</v>
      </c>
      <c r="K1263" t="s">
        <v>644</v>
      </c>
      <c r="L1263" t="s">
        <v>645</v>
      </c>
      <c r="M1263" t="s">
        <v>4378</v>
      </c>
      <c r="N1263" t="s">
        <v>644</v>
      </c>
      <c r="O1263" t="s">
        <v>647</v>
      </c>
      <c r="P1263" t="s">
        <v>5</v>
      </c>
      <c r="Q1263" t="s">
        <v>648</v>
      </c>
      <c r="R1263" t="s">
        <v>645</v>
      </c>
      <c r="S1263" t="s">
        <v>4382</v>
      </c>
      <c r="T1263" t="s">
        <v>4378</v>
      </c>
    </row>
    <row r="1264" spans="1:20" x14ac:dyDescent="0.25">
      <c r="A1264" t="s">
        <v>147</v>
      </c>
      <c r="B1264" t="s">
        <v>148</v>
      </c>
      <c r="C1264">
        <v>50</v>
      </c>
      <c r="D1264">
        <v>6</v>
      </c>
      <c r="E1264" t="s">
        <v>4383</v>
      </c>
      <c r="F1264">
        <v>200</v>
      </c>
      <c r="G1264">
        <v>0</v>
      </c>
      <c r="H1264" t="s">
        <v>641</v>
      </c>
      <c r="I1264" t="s">
        <v>4384</v>
      </c>
      <c r="J1264" t="s">
        <v>2173</v>
      </c>
      <c r="K1264" t="s">
        <v>644</v>
      </c>
      <c r="L1264" t="s">
        <v>645</v>
      </c>
      <c r="M1264" t="s">
        <v>4385</v>
      </c>
      <c r="N1264" t="s">
        <v>644</v>
      </c>
      <c r="O1264" t="s">
        <v>647</v>
      </c>
      <c r="P1264" t="s">
        <v>5</v>
      </c>
      <c r="Q1264" t="s">
        <v>648</v>
      </c>
      <c r="R1264" t="s">
        <v>645</v>
      </c>
      <c r="S1264" t="s">
        <v>4386</v>
      </c>
      <c r="T1264" t="s">
        <v>4385</v>
      </c>
    </row>
    <row r="1265" spans="1:20" x14ac:dyDescent="0.25">
      <c r="A1265" t="s">
        <v>147</v>
      </c>
      <c r="B1265" t="s">
        <v>148</v>
      </c>
      <c r="C1265">
        <v>50</v>
      </c>
      <c r="D1265">
        <v>6</v>
      </c>
      <c r="E1265" t="s">
        <v>4387</v>
      </c>
      <c r="F1265">
        <v>200</v>
      </c>
      <c r="G1265">
        <v>0</v>
      </c>
      <c r="H1265" t="s">
        <v>641</v>
      </c>
      <c r="I1265" t="s">
        <v>4388</v>
      </c>
      <c r="J1265" t="s">
        <v>2936</v>
      </c>
      <c r="K1265" t="s">
        <v>644</v>
      </c>
      <c r="L1265" t="s">
        <v>645</v>
      </c>
      <c r="M1265" t="s">
        <v>4336</v>
      </c>
      <c r="N1265" t="s">
        <v>644</v>
      </c>
      <c r="O1265" t="s">
        <v>647</v>
      </c>
      <c r="P1265" t="s">
        <v>5</v>
      </c>
      <c r="Q1265" t="s">
        <v>648</v>
      </c>
      <c r="R1265" t="s">
        <v>645</v>
      </c>
      <c r="S1265" t="s">
        <v>4389</v>
      </c>
      <c r="T1265" t="s">
        <v>4336</v>
      </c>
    </row>
    <row r="1266" spans="1:20" x14ac:dyDescent="0.25">
      <c r="A1266" t="s">
        <v>18</v>
      </c>
      <c r="B1266" t="s">
        <v>19</v>
      </c>
      <c r="C1266">
        <v>66.666666666666671</v>
      </c>
      <c r="D1266">
        <v>3</v>
      </c>
      <c r="E1266" t="s">
        <v>4390</v>
      </c>
      <c r="F1266">
        <v>100</v>
      </c>
      <c r="G1266">
        <v>0</v>
      </c>
      <c r="H1266" t="s">
        <v>641</v>
      </c>
      <c r="I1266" t="s">
        <v>4391</v>
      </c>
      <c r="J1266" t="s">
        <v>685</v>
      </c>
      <c r="K1266" t="s">
        <v>644</v>
      </c>
      <c r="L1266" t="s">
        <v>645</v>
      </c>
      <c r="M1266" t="s">
        <v>4392</v>
      </c>
      <c r="N1266" t="s">
        <v>644</v>
      </c>
      <c r="O1266" t="s">
        <v>647</v>
      </c>
      <c r="P1266" t="s">
        <v>5</v>
      </c>
      <c r="Q1266" t="s">
        <v>648</v>
      </c>
      <c r="R1266" t="s">
        <v>645</v>
      </c>
      <c r="S1266" t="s">
        <v>4393</v>
      </c>
      <c r="T1266" t="s">
        <v>4392</v>
      </c>
    </row>
    <row r="1267" spans="1:20" x14ac:dyDescent="0.25">
      <c r="A1267" t="s">
        <v>18</v>
      </c>
      <c r="B1267" t="s">
        <v>19</v>
      </c>
      <c r="C1267">
        <v>66.666666666666671</v>
      </c>
      <c r="D1267">
        <v>9</v>
      </c>
      <c r="E1267" t="s">
        <v>4394</v>
      </c>
      <c r="F1267">
        <v>300</v>
      </c>
      <c r="G1267">
        <v>0</v>
      </c>
      <c r="H1267" t="s">
        <v>641</v>
      </c>
      <c r="I1267" t="s">
        <v>4395</v>
      </c>
      <c r="J1267" t="s">
        <v>771</v>
      </c>
      <c r="K1267" t="s">
        <v>644</v>
      </c>
      <c r="L1267" t="s">
        <v>645</v>
      </c>
      <c r="M1267" t="s">
        <v>4396</v>
      </c>
      <c r="N1267" t="s">
        <v>644</v>
      </c>
      <c r="O1267" t="s">
        <v>647</v>
      </c>
      <c r="P1267" t="s">
        <v>5</v>
      </c>
      <c r="Q1267" t="s">
        <v>648</v>
      </c>
      <c r="R1267" t="s">
        <v>645</v>
      </c>
      <c r="S1267" t="s">
        <v>4397</v>
      </c>
      <c r="T1267" t="s">
        <v>4396</v>
      </c>
    </row>
    <row r="1268" spans="1:20" x14ac:dyDescent="0.25">
      <c r="A1268" t="s">
        <v>18</v>
      </c>
      <c r="B1268" t="s">
        <v>19</v>
      </c>
      <c r="C1268">
        <v>66.666666666666671</v>
      </c>
      <c r="D1268">
        <v>3</v>
      </c>
      <c r="E1268" t="s">
        <v>4398</v>
      </c>
      <c r="F1268">
        <v>100</v>
      </c>
      <c r="G1268">
        <v>0</v>
      </c>
      <c r="H1268" t="s">
        <v>641</v>
      </c>
      <c r="I1268" t="s">
        <v>4399</v>
      </c>
      <c r="J1268" t="s">
        <v>900</v>
      </c>
      <c r="K1268" t="s">
        <v>644</v>
      </c>
      <c r="L1268" t="s">
        <v>645</v>
      </c>
      <c r="M1268" t="s">
        <v>4396</v>
      </c>
      <c r="N1268" t="s">
        <v>644</v>
      </c>
      <c r="O1268" t="s">
        <v>668</v>
      </c>
      <c r="P1268" t="s">
        <v>5</v>
      </c>
      <c r="Q1268" t="s">
        <v>669</v>
      </c>
      <c r="R1268" t="s">
        <v>645</v>
      </c>
      <c r="S1268" t="s">
        <v>4400</v>
      </c>
      <c r="T1268" t="s">
        <v>4401</v>
      </c>
    </row>
    <row r="1269" spans="1:20" x14ac:dyDescent="0.25">
      <c r="A1269" t="s">
        <v>18</v>
      </c>
      <c r="B1269" t="s">
        <v>19</v>
      </c>
      <c r="C1269">
        <v>66.666666666666671</v>
      </c>
      <c r="D1269">
        <v>3</v>
      </c>
      <c r="E1269" t="s">
        <v>4402</v>
      </c>
      <c r="F1269">
        <v>100</v>
      </c>
      <c r="G1269">
        <v>0</v>
      </c>
      <c r="H1269" t="s">
        <v>641</v>
      </c>
      <c r="I1269" t="s">
        <v>4403</v>
      </c>
      <c r="J1269" t="s">
        <v>694</v>
      </c>
      <c r="K1269" t="s">
        <v>644</v>
      </c>
      <c r="L1269" t="s">
        <v>645</v>
      </c>
      <c r="M1269" t="s">
        <v>4396</v>
      </c>
      <c r="N1269" t="s">
        <v>644</v>
      </c>
      <c r="O1269" t="s">
        <v>668</v>
      </c>
      <c r="P1269" t="s">
        <v>5</v>
      </c>
      <c r="Q1269" t="s">
        <v>669</v>
      </c>
      <c r="R1269" t="s">
        <v>645</v>
      </c>
      <c r="S1269" t="s">
        <v>4404</v>
      </c>
      <c r="T1269" t="s">
        <v>4401</v>
      </c>
    </row>
    <row r="1270" spans="1:20" x14ac:dyDescent="0.25">
      <c r="A1270" t="s">
        <v>18</v>
      </c>
      <c r="B1270" t="s">
        <v>19</v>
      </c>
      <c r="C1270">
        <v>33</v>
      </c>
      <c r="D1270">
        <v>10</v>
      </c>
      <c r="E1270" t="s">
        <v>4405</v>
      </c>
      <c r="F1270">
        <v>395</v>
      </c>
      <c r="G1270">
        <v>0</v>
      </c>
      <c r="H1270" t="s">
        <v>641</v>
      </c>
      <c r="I1270" t="s">
        <v>4406</v>
      </c>
      <c r="J1270" t="s">
        <v>666</v>
      </c>
      <c r="K1270" t="s">
        <v>644</v>
      </c>
      <c r="L1270" t="s">
        <v>645</v>
      </c>
      <c r="M1270" t="s">
        <v>4407</v>
      </c>
      <c r="N1270" t="s">
        <v>644</v>
      </c>
      <c r="O1270" t="s">
        <v>668</v>
      </c>
      <c r="P1270" t="s">
        <v>5</v>
      </c>
      <c r="Q1270" t="s">
        <v>669</v>
      </c>
      <c r="R1270" t="s">
        <v>645</v>
      </c>
      <c r="S1270" t="s">
        <v>4408</v>
      </c>
      <c r="T1270" t="s">
        <v>4407</v>
      </c>
    </row>
    <row r="1271" spans="1:20" x14ac:dyDescent="0.25">
      <c r="A1271" t="s">
        <v>147</v>
      </c>
      <c r="B1271" t="s">
        <v>148</v>
      </c>
      <c r="C1271">
        <v>50</v>
      </c>
      <c r="D1271">
        <v>6</v>
      </c>
      <c r="E1271" t="s">
        <v>4409</v>
      </c>
      <c r="F1271">
        <v>200</v>
      </c>
      <c r="G1271">
        <v>0</v>
      </c>
      <c r="H1271" t="s">
        <v>641</v>
      </c>
      <c r="I1271" t="s">
        <v>872</v>
      </c>
      <c r="J1271" t="s">
        <v>771</v>
      </c>
      <c r="K1271" t="s">
        <v>644</v>
      </c>
      <c r="L1271" t="s">
        <v>645</v>
      </c>
      <c r="M1271" t="s">
        <v>4410</v>
      </c>
      <c r="N1271" t="s">
        <v>644</v>
      </c>
      <c r="O1271" t="s">
        <v>647</v>
      </c>
      <c r="P1271" t="s">
        <v>5</v>
      </c>
      <c r="Q1271" t="s">
        <v>648</v>
      </c>
      <c r="R1271" t="s">
        <v>645</v>
      </c>
      <c r="S1271" t="s">
        <v>4411</v>
      </c>
      <c r="T1271" t="s">
        <v>4410</v>
      </c>
    </row>
    <row r="1272" spans="1:20" x14ac:dyDescent="0.25">
      <c r="A1272" t="s">
        <v>147</v>
      </c>
      <c r="B1272" t="s">
        <v>148</v>
      </c>
      <c r="C1272">
        <v>50</v>
      </c>
      <c r="D1272">
        <v>6</v>
      </c>
      <c r="E1272" t="s">
        <v>4412</v>
      </c>
      <c r="F1272">
        <v>200</v>
      </c>
      <c r="G1272">
        <v>0</v>
      </c>
      <c r="H1272" t="s">
        <v>641</v>
      </c>
      <c r="I1272" t="s">
        <v>4413</v>
      </c>
      <c r="J1272" t="s">
        <v>1184</v>
      </c>
      <c r="K1272" t="s">
        <v>644</v>
      </c>
      <c r="L1272" t="s">
        <v>645</v>
      </c>
      <c r="M1272" t="s">
        <v>4414</v>
      </c>
      <c r="N1272" t="s">
        <v>644</v>
      </c>
      <c r="O1272" t="s">
        <v>668</v>
      </c>
      <c r="P1272" t="s">
        <v>5</v>
      </c>
      <c r="Q1272" t="s">
        <v>669</v>
      </c>
      <c r="R1272" t="s">
        <v>645</v>
      </c>
      <c r="S1272" t="s">
        <v>4415</v>
      </c>
      <c r="T1272" t="s">
        <v>4414</v>
      </c>
    </row>
    <row r="1273" spans="1:20" x14ac:dyDescent="0.25">
      <c r="A1273" t="s">
        <v>147</v>
      </c>
      <c r="B1273" t="s">
        <v>148</v>
      </c>
      <c r="C1273">
        <v>50</v>
      </c>
      <c r="D1273">
        <v>6</v>
      </c>
      <c r="E1273" t="s">
        <v>4416</v>
      </c>
      <c r="F1273">
        <v>200</v>
      </c>
      <c r="G1273">
        <v>0</v>
      </c>
      <c r="H1273" t="s">
        <v>641</v>
      </c>
      <c r="I1273" t="s">
        <v>4417</v>
      </c>
      <c r="J1273" t="s">
        <v>1422</v>
      </c>
      <c r="K1273" t="s">
        <v>644</v>
      </c>
      <c r="L1273" t="s">
        <v>645</v>
      </c>
      <c r="M1273" t="s">
        <v>4414</v>
      </c>
      <c r="N1273" t="s">
        <v>644</v>
      </c>
      <c r="O1273" t="s">
        <v>647</v>
      </c>
      <c r="P1273" t="s">
        <v>5</v>
      </c>
      <c r="Q1273" t="s">
        <v>648</v>
      </c>
      <c r="R1273" t="s">
        <v>645</v>
      </c>
      <c r="S1273" t="s">
        <v>4418</v>
      </c>
      <c r="T1273" t="s">
        <v>4414</v>
      </c>
    </row>
    <row r="1274" spans="1:20" x14ac:dyDescent="0.25">
      <c r="A1274" t="s">
        <v>147</v>
      </c>
      <c r="B1274" t="s">
        <v>148</v>
      </c>
      <c r="C1274">
        <v>33.333333333333336</v>
      </c>
      <c r="D1274">
        <v>9</v>
      </c>
      <c r="E1274" t="s">
        <v>4419</v>
      </c>
      <c r="F1274">
        <v>300</v>
      </c>
      <c r="G1274">
        <v>0</v>
      </c>
      <c r="H1274" t="s">
        <v>641</v>
      </c>
      <c r="I1274" t="s">
        <v>4420</v>
      </c>
      <c r="J1274" t="s">
        <v>981</v>
      </c>
      <c r="K1274" t="s">
        <v>644</v>
      </c>
      <c r="L1274" t="s">
        <v>645</v>
      </c>
      <c r="M1274" t="s">
        <v>4421</v>
      </c>
      <c r="N1274" t="s">
        <v>644</v>
      </c>
      <c r="O1274" t="s">
        <v>668</v>
      </c>
      <c r="P1274" t="s">
        <v>5</v>
      </c>
      <c r="Q1274" t="s">
        <v>669</v>
      </c>
      <c r="R1274" t="s">
        <v>645</v>
      </c>
      <c r="S1274" t="s">
        <v>4422</v>
      </c>
      <c r="T1274" t="s">
        <v>4421</v>
      </c>
    </row>
    <row r="1275" spans="1:20" x14ac:dyDescent="0.25">
      <c r="A1275" t="s">
        <v>147</v>
      </c>
      <c r="B1275" t="s">
        <v>148</v>
      </c>
      <c r="C1275">
        <v>33.333333333333336</v>
      </c>
      <c r="D1275">
        <v>3</v>
      </c>
      <c r="E1275" t="s">
        <v>4423</v>
      </c>
      <c r="F1275">
        <v>106</v>
      </c>
      <c r="G1275">
        <v>6</v>
      </c>
      <c r="H1275" t="s">
        <v>641</v>
      </c>
      <c r="I1275" t="s">
        <v>4424</v>
      </c>
      <c r="J1275" t="s">
        <v>685</v>
      </c>
      <c r="K1275" t="s">
        <v>644</v>
      </c>
      <c r="L1275" t="s">
        <v>645</v>
      </c>
      <c r="M1275" t="s">
        <v>4425</v>
      </c>
      <c r="N1275" t="s">
        <v>644</v>
      </c>
      <c r="O1275" t="s">
        <v>647</v>
      </c>
      <c r="P1275" t="s">
        <v>5</v>
      </c>
      <c r="Q1275" t="s">
        <v>648</v>
      </c>
      <c r="R1275" t="s">
        <v>645</v>
      </c>
      <c r="S1275" t="s">
        <v>4426</v>
      </c>
      <c r="T1275" t="s">
        <v>4425</v>
      </c>
    </row>
    <row r="1276" spans="1:20" x14ac:dyDescent="0.25">
      <c r="A1276" t="s">
        <v>147</v>
      </c>
      <c r="B1276" t="s">
        <v>148</v>
      </c>
      <c r="C1276">
        <v>50</v>
      </c>
      <c r="D1276">
        <v>6</v>
      </c>
      <c r="E1276" t="s">
        <v>4427</v>
      </c>
      <c r="F1276">
        <v>200</v>
      </c>
      <c r="G1276">
        <v>0</v>
      </c>
      <c r="H1276" t="s">
        <v>641</v>
      </c>
      <c r="I1276" t="s">
        <v>4428</v>
      </c>
      <c r="J1276" t="s">
        <v>888</v>
      </c>
      <c r="K1276" t="s">
        <v>644</v>
      </c>
      <c r="L1276" t="s">
        <v>645</v>
      </c>
      <c r="M1276" t="s">
        <v>4429</v>
      </c>
      <c r="N1276" t="s">
        <v>644</v>
      </c>
      <c r="O1276" t="s">
        <v>647</v>
      </c>
      <c r="P1276" t="s">
        <v>5</v>
      </c>
      <c r="Q1276" t="s">
        <v>648</v>
      </c>
      <c r="R1276" t="s">
        <v>645</v>
      </c>
      <c r="S1276" t="s">
        <v>4430</v>
      </c>
      <c r="T1276" t="s">
        <v>4429</v>
      </c>
    </row>
    <row r="1277" spans="1:20" x14ac:dyDescent="0.25">
      <c r="A1277" t="s">
        <v>147</v>
      </c>
      <c r="B1277" t="s">
        <v>148</v>
      </c>
      <c r="C1277">
        <v>40</v>
      </c>
      <c r="D1277">
        <v>20</v>
      </c>
      <c r="E1277" t="s">
        <v>4431</v>
      </c>
      <c r="F1277">
        <v>790</v>
      </c>
      <c r="G1277">
        <v>0</v>
      </c>
      <c r="H1277" t="s">
        <v>641</v>
      </c>
      <c r="I1277" t="s">
        <v>4432</v>
      </c>
      <c r="J1277" t="s">
        <v>796</v>
      </c>
      <c r="K1277" t="s">
        <v>644</v>
      </c>
      <c r="L1277" t="s">
        <v>645</v>
      </c>
      <c r="M1277" t="s">
        <v>4433</v>
      </c>
      <c r="N1277" t="s">
        <v>644</v>
      </c>
      <c r="O1277" t="s">
        <v>668</v>
      </c>
      <c r="P1277" t="s">
        <v>5</v>
      </c>
      <c r="Q1277" t="s">
        <v>669</v>
      </c>
      <c r="R1277" t="s">
        <v>645</v>
      </c>
      <c r="S1277" t="s">
        <v>4434</v>
      </c>
      <c r="T1277" t="s">
        <v>4433</v>
      </c>
    </row>
    <row r="1278" spans="1:20" x14ac:dyDescent="0.25">
      <c r="A1278" t="s">
        <v>18</v>
      </c>
      <c r="B1278" t="s">
        <v>19</v>
      </c>
      <c r="C1278">
        <v>66.666666666666671</v>
      </c>
      <c r="D1278">
        <v>15</v>
      </c>
      <c r="E1278" t="s">
        <v>4435</v>
      </c>
      <c r="F1278">
        <v>500</v>
      </c>
      <c r="G1278">
        <v>0</v>
      </c>
      <c r="H1278" t="s">
        <v>641</v>
      </c>
      <c r="I1278" t="s">
        <v>3599</v>
      </c>
      <c r="J1278" t="s">
        <v>1099</v>
      </c>
      <c r="K1278" t="s">
        <v>644</v>
      </c>
      <c r="L1278" t="s">
        <v>645</v>
      </c>
      <c r="M1278" t="s">
        <v>4436</v>
      </c>
      <c r="N1278" t="s">
        <v>644</v>
      </c>
      <c r="O1278" t="s">
        <v>647</v>
      </c>
      <c r="P1278" t="s">
        <v>5</v>
      </c>
      <c r="Q1278" t="s">
        <v>648</v>
      </c>
      <c r="R1278" t="s">
        <v>645</v>
      </c>
      <c r="S1278" t="s">
        <v>4437</v>
      </c>
      <c r="T1278" t="s">
        <v>4438</v>
      </c>
    </row>
    <row r="1279" spans="1:20" x14ac:dyDescent="0.25">
      <c r="A1279" t="s">
        <v>147</v>
      </c>
      <c r="B1279" t="s">
        <v>148</v>
      </c>
      <c r="C1279">
        <v>50</v>
      </c>
      <c r="D1279">
        <v>6</v>
      </c>
      <c r="E1279" t="s">
        <v>4439</v>
      </c>
      <c r="F1279">
        <v>200</v>
      </c>
      <c r="G1279">
        <v>0</v>
      </c>
      <c r="H1279" t="s">
        <v>641</v>
      </c>
      <c r="I1279" t="s">
        <v>3599</v>
      </c>
      <c r="J1279" t="s">
        <v>1099</v>
      </c>
      <c r="K1279" t="s">
        <v>644</v>
      </c>
      <c r="L1279" t="s">
        <v>645</v>
      </c>
      <c r="M1279" t="s">
        <v>4440</v>
      </c>
      <c r="N1279" t="s">
        <v>644</v>
      </c>
      <c r="O1279" t="s">
        <v>647</v>
      </c>
      <c r="P1279" t="s">
        <v>5</v>
      </c>
      <c r="Q1279" t="s">
        <v>648</v>
      </c>
      <c r="R1279" t="s">
        <v>645</v>
      </c>
      <c r="S1279" t="s">
        <v>4441</v>
      </c>
      <c r="T1279" t="s">
        <v>4436</v>
      </c>
    </row>
    <row r="1280" spans="1:20" x14ac:dyDescent="0.25">
      <c r="A1280" t="s">
        <v>147</v>
      </c>
      <c r="B1280" t="s">
        <v>148</v>
      </c>
      <c r="C1280">
        <v>50</v>
      </c>
      <c r="D1280">
        <v>6</v>
      </c>
      <c r="E1280" t="s">
        <v>4442</v>
      </c>
      <c r="F1280">
        <v>200</v>
      </c>
      <c r="G1280">
        <v>0</v>
      </c>
      <c r="H1280" t="s">
        <v>641</v>
      </c>
      <c r="I1280" t="s">
        <v>2428</v>
      </c>
      <c r="J1280" t="s">
        <v>1549</v>
      </c>
      <c r="K1280" t="s">
        <v>644</v>
      </c>
      <c r="L1280" t="s">
        <v>645</v>
      </c>
      <c r="M1280" t="s">
        <v>4443</v>
      </c>
      <c r="N1280" t="s">
        <v>644</v>
      </c>
      <c r="O1280" t="s">
        <v>647</v>
      </c>
      <c r="P1280" t="s">
        <v>5</v>
      </c>
      <c r="Q1280" t="s">
        <v>648</v>
      </c>
      <c r="R1280" t="s">
        <v>645</v>
      </c>
      <c r="S1280" t="s">
        <v>4444</v>
      </c>
      <c r="T1280" t="s">
        <v>4443</v>
      </c>
    </row>
    <row r="1281" spans="1:20" x14ac:dyDescent="0.25">
      <c r="A1281" t="s">
        <v>147</v>
      </c>
      <c r="B1281" t="s">
        <v>148</v>
      </c>
      <c r="C1281">
        <v>50</v>
      </c>
      <c r="D1281">
        <v>6</v>
      </c>
      <c r="E1281" t="s">
        <v>4445</v>
      </c>
      <c r="F1281">
        <v>200</v>
      </c>
      <c r="G1281">
        <v>0</v>
      </c>
      <c r="H1281" t="s">
        <v>641</v>
      </c>
      <c r="I1281" t="s">
        <v>4446</v>
      </c>
      <c r="J1281" t="s">
        <v>981</v>
      </c>
      <c r="K1281" t="s">
        <v>644</v>
      </c>
      <c r="L1281" t="s">
        <v>645</v>
      </c>
      <c r="M1281" t="s">
        <v>4447</v>
      </c>
      <c r="N1281" t="s">
        <v>644</v>
      </c>
      <c r="O1281" t="s">
        <v>647</v>
      </c>
      <c r="P1281" t="s">
        <v>5</v>
      </c>
      <c r="Q1281" t="s">
        <v>648</v>
      </c>
      <c r="R1281" t="s">
        <v>645</v>
      </c>
      <c r="S1281" t="s">
        <v>4448</v>
      </c>
      <c r="T1281" t="s">
        <v>4447</v>
      </c>
    </row>
    <row r="1282" spans="1:20" x14ac:dyDescent="0.25">
      <c r="A1282" t="s">
        <v>147</v>
      </c>
      <c r="B1282" t="s">
        <v>148</v>
      </c>
      <c r="C1282">
        <v>50</v>
      </c>
      <c r="D1282">
        <v>6</v>
      </c>
      <c r="E1282" t="s">
        <v>4449</v>
      </c>
      <c r="F1282">
        <v>200</v>
      </c>
      <c r="G1282">
        <v>0</v>
      </c>
      <c r="H1282" t="s">
        <v>641</v>
      </c>
      <c r="I1282" t="s">
        <v>4450</v>
      </c>
      <c r="J1282" t="s">
        <v>2963</v>
      </c>
      <c r="K1282" t="s">
        <v>644</v>
      </c>
      <c r="L1282" t="s">
        <v>645</v>
      </c>
      <c r="M1282" t="s">
        <v>4447</v>
      </c>
      <c r="N1282" t="s">
        <v>644</v>
      </c>
      <c r="O1282" t="s">
        <v>647</v>
      </c>
      <c r="P1282" t="s">
        <v>5</v>
      </c>
      <c r="Q1282" t="s">
        <v>648</v>
      </c>
      <c r="R1282" t="s">
        <v>645</v>
      </c>
      <c r="S1282" t="s">
        <v>4451</v>
      </c>
      <c r="T1282" t="s">
        <v>4447</v>
      </c>
    </row>
    <row r="1283" spans="1:20" x14ac:dyDescent="0.25">
      <c r="A1283" t="s">
        <v>18</v>
      </c>
      <c r="B1283" t="s">
        <v>19</v>
      </c>
      <c r="C1283">
        <v>66.666666666666671</v>
      </c>
      <c r="D1283">
        <v>3</v>
      </c>
      <c r="E1283" t="s">
        <v>4452</v>
      </c>
      <c r="F1283">
        <v>100</v>
      </c>
      <c r="G1283">
        <v>0</v>
      </c>
      <c r="H1283" t="s">
        <v>641</v>
      </c>
      <c r="I1283" t="s">
        <v>4453</v>
      </c>
      <c r="J1283" t="s">
        <v>888</v>
      </c>
      <c r="K1283" t="s">
        <v>644</v>
      </c>
      <c r="L1283" t="s">
        <v>645</v>
      </c>
      <c r="M1283" t="s">
        <v>4454</v>
      </c>
      <c r="N1283" t="s">
        <v>644</v>
      </c>
      <c r="O1283" t="s">
        <v>647</v>
      </c>
      <c r="P1283" t="s">
        <v>5</v>
      </c>
      <c r="Q1283" t="s">
        <v>648</v>
      </c>
      <c r="R1283" t="s">
        <v>645</v>
      </c>
      <c r="S1283" t="s">
        <v>4455</v>
      </c>
      <c r="T1283" t="s">
        <v>4454</v>
      </c>
    </row>
    <row r="1284" spans="1:20" x14ac:dyDescent="0.25">
      <c r="A1284" t="s">
        <v>18</v>
      </c>
      <c r="B1284" t="s">
        <v>19</v>
      </c>
      <c r="C1284">
        <v>66.666666666666671</v>
      </c>
      <c r="D1284">
        <v>6</v>
      </c>
      <c r="E1284" t="s">
        <v>4456</v>
      </c>
      <c r="F1284">
        <v>200</v>
      </c>
      <c r="G1284">
        <v>0</v>
      </c>
      <c r="H1284" t="s">
        <v>641</v>
      </c>
      <c r="I1284" t="s">
        <v>4457</v>
      </c>
      <c r="J1284" t="s">
        <v>685</v>
      </c>
      <c r="K1284" t="s">
        <v>644</v>
      </c>
      <c r="L1284" t="s">
        <v>645</v>
      </c>
      <c r="M1284" t="s">
        <v>4458</v>
      </c>
      <c r="N1284" t="s">
        <v>644</v>
      </c>
      <c r="O1284" t="s">
        <v>647</v>
      </c>
      <c r="P1284" t="s">
        <v>5</v>
      </c>
      <c r="Q1284" t="s">
        <v>648</v>
      </c>
      <c r="R1284" t="s">
        <v>645</v>
      </c>
      <c r="S1284" t="s">
        <v>4459</v>
      </c>
      <c r="T1284" t="s">
        <v>4458</v>
      </c>
    </row>
    <row r="1285" spans="1:20" x14ac:dyDescent="0.25">
      <c r="A1285" t="s">
        <v>147</v>
      </c>
      <c r="B1285" t="s">
        <v>148</v>
      </c>
      <c r="C1285">
        <v>50</v>
      </c>
      <c r="D1285">
        <v>6</v>
      </c>
      <c r="E1285" t="s">
        <v>4460</v>
      </c>
      <c r="F1285">
        <v>200</v>
      </c>
      <c r="G1285">
        <v>0</v>
      </c>
      <c r="H1285" t="s">
        <v>641</v>
      </c>
      <c r="I1285" t="s">
        <v>4461</v>
      </c>
      <c r="J1285" t="s">
        <v>1520</v>
      </c>
      <c r="K1285" t="s">
        <v>644</v>
      </c>
      <c r="L1285" t="s">
        <v>645</v>
      </c>
      <c r="M1285" t="s">
        <v>4462</v>
      </c>
      <c r="N1285" t="s">
        <v>644</v>
      </c>
      <c r="O1285" t="s">
        <v>647</v>
      </c>
      <c r="P1285" t="s">
        <v>5</v>
      </c>
      <c r="Q1285" t="s">
        <v>648</v>
      </c>
      <c r="R1285" t="s">
        <v>645</v>
      </c>
      <c r="S1285" t="s">
        <v>4463</v>
      </c>
      <c r="T1285" t="s">
        <v>4462</v>
      </c>
    </row>
    <row r="1286" spans="1:20" x14ac:dyDescent="0.25">
      <c r="A1286" t="s">
        <v>147</v>
      </c>
      <c r="B1286" t="s">
        <v>148</v>
      </c>
      <c r="C1286">
        <v>33.333333333333336</v>
      </c>
      <c r="D1286">
        <v>3</v>
      </c>
      <c r="E1286" t="s">
        <v>4464</v>
      </c>
      <c r="F1286">
        <v>100</v>
      </c>
      <c r="G1286">
        <v>0</v>
      </c>
      <c r="H1286" t="s">
        <v>641</v>
      </c>
      <c r="I1286" t="s">
        <v>4465</v>
      </c>
      <c r="J1286" t="s">
        <v>685</v>
      </c>
      <c r="K1286" t="s">
        <v>644</v>
      </c>
      <c r="L1286" t="s">
        <v>645</v>
      </c>
      <c r="M1286" t="s">
        <v>4466</v>
      </c>
      <c r="N1286" t="s">
        <v>644</v>
      </c>
      <c r="O1286" t="s">
        <v>647</v>
      </c>
      <c r="P1286" t="s">
        <v>5</v>
      </c>
      <c r="Q1286" t="s">
        <v>648</v>
      </c>
      <c r="R1286" t="s">
        <v>645</v>
      </c>
      <c r="S1286" t="s">
        <v>4467</v>
      </c>
      <c r="T1286" t="s">
        <v>4468</v>
      </c>
    </row>
    <row r="1287" spans="1:20" x14ac:dyDescent="0.25">
      <c r="A1287" t="s">
        <v>147</v>
      </c>
      <c r="B1287" t="s">
        <v>148</v>
      </c>
      <c r="C1287">
        <v>50</v>
      </c>
      <c r="D1287">
        <v>6</v>
      </c>
      <c r="E1287" t="s">
        <v>4469</v>
      </c>
      <c r="F1287">
        <v>200</v>
      </c>
      <c r="G1287">
        <v>0</v>
      </c>
      <c r="H1287" t="s">
        <v>641</v>
      </c>
      <c r="I1287" t="s">
        <v>4470</v>
      </c>
      <c r="J1287" t="s">
        <v>690</v>
      </c>
      <c r="K1287" t="s">
        <v>644</v>
      </c>
      <c r="L1287" t="s">
        <v>645</v>
      </c>
      <c r="M1287" t="s">
        <v>4466</v>
      </c>
      <c r="N1287" t="s">
        <v>644</v>
      </c>
      <c r="O1287" t="s">
        <v>647</v>
      </c>
      <c r="P1287" t="s">
        <v>5</v>
      </c>
      <c r="Q1287" t="s">
        <v>648</v>
      </c>
      <c r="R1287" t="s">
        <v>645</v>
      </c>
      <c r="S1287" t="s">
        <v>4471</v>
      </c>
      <c r="T1287" t="s">
        <v>4466</v>
      </c>
    </row>
    <row r="1288" spans="1:20" x14ac:dyDescent="0.25">
      <c r="A1288" t="s">
        <v>147</v>
      </c>
      <c r="B1288" t="s">
        <v>148</v>
      </c>
      <c r="C1288">
        <v>50</v>
      </c>
      <c r="D1288">
        <v>6</v>
      </c>
      <c r="E1288" t="s">
        <v>4472</v>
      </c>
      <c r="F1288">
        <v>200</v>
      </c>
      <c r="G1288">
        <v>0</v>
      </c>
      <c r="H1288" t="s">
        <v>641</v>
      </c>
      <c r="I1288" t="s">
        <v>4473</v>
      </c>
      <c r="J1288" t="s">
        <v>690</v>
      </c>
      <c r="K1288" t="s">
        <v>644</v>
      </c>
      <c r="L1288" t="s">
        <v>645</v>
      </c>
      <c r="M1288" t="s">
        <v>4466</v>
      </c>
      <c r="N1288" t="s">
        <v>644</v>
      </c>
      <c r="O1288" t="s">
        <v>647</v>
      </c>
      <c r="P1288" t="s">
        <v>5</v>
      </c>
      <c r="Q1288" t="s">
        <v>648</v>
      </c>
      <c r="R1288" t="s">
        <v>645</v>
      </c>
      <c r="S1288" t="s">
        <v>4474</v>
      </c>
      <c r="T1288" t="s">
        <v>4466</v>
      </c>
    </row>
    <row r="1289" spans="1:20" x14ac:dyDescent="0.25">
      <c r="A1289" t="s">
        <v>147</v>
      </c>
      <c r="B1289" t="s">
        <v>148</v>
      </c>
      <c r="C1289">
        <v>50</v>
      </c>
      <c r="D1289">
        <v>6</v>
      </c>
      <c r="E1289" t="s">
        <v>4475</v>
      </c>
      <c r="F1289">
        <v>200</v>
      </c>
      <c r="G1289">
        <v>0</v>
      </c>
      <c r="H1289" t="s">
        <v>641</v>
      </c>
      <c r="I1289" t="s">
        <v>4476</v>
      </c>
      <c r="J1289" t="s">
        <v>1126</v>
      </c>
      <c r="K1289" t="s">
        <v>644</v>
      </c>
      <c r="L1289" t="s">
        <v>645</v>
      </c>
      <c r="M1289" t="s">
        <v>4477</v>
      </c>
      <c r="N1289" t="s">
        <v>644</v>
      </c>
      <c r="O1289" t="s">
        <v>647</v>
      </c>
      <c r="P1289" t="s">
        <v>5</v>
      </c>
      <c r="Q1289" t="s">
        <v>648</v>
      </c>
      <c r="R1289" t="s">
        <v>645</v>
      </c>
      <c r="S1289" t="s">
        <v>4478</v>
      </c>
      <c r="T1289" t="s">
        <v>4479</v>
      </c>
    </row>
    <row r="1290" spans="1:20" x14ac:dyDescent="0.25">
      <c r="A1290" t="s">
        <v>22</v>
      </c>
      <c r="B1290" t="s">
        <v>27</v>
      </c>
      <c r="C1290">
        <v>66.333333333333329</v>
      </c>
      <c r="D1290">
        <v>3</v>
      </c>
      <c r="E1290" t="s">
        <v>4480</v>
      </c>
      <c r="F1290">
        <v>220</v>
      </c>
      <c r="G1290">
        <v>0</v>
      </c>
      <c r="H1290" t="s">
        <v>729</v>
      </c>
      <c r="I1290" t="s">
        <v>4481</v>
      </c>
      <c r="J1290" t="s">
        <v>847</v>
      </c>
      <c r="K1290" t="s">
        <v>644</v>
      </c>
      <c r="L1290" t="s">
        <v>645</v>
      </c>
      <c r="M1290" t="s">
        <v>4482</v>
      </c>
      <c r="N1290" t="s">
        <v>644</v>
      </c>
      <c r="O1290" t="s">
        <v>647</v>
      </c>
      <c r="P1290" t="s">
        <v>5</v>
      </c>
      <c r="Q1290" t="s">
        <v>648</v>
      </c>
      <c r="R1290" t="s">
        <v>645</v>
      </c>
      <c r="S1290" t="s">
        <v>4483</v>
      </c>
      <c r="T1290" t="s">
        <v>4482</v>
      </c>
    </row>
    <row r="1291" spans="1:20" x14ac:dyDescent="0.25">
      <c r="A1291" t="s">
        <v>147</v>
      </c>
      <c r="B1291" t="s">
        <v>148</v>
      </c>
      <c r="C1291">
        <v>50</v>
      </c>
      <c r="D1291">
        <v>6</v>
      </c>
      <c r="E1291" t="s">
        <v>4484</v>
      </c>
      <c r="F1291">
        <v>200</v>
      </c>
      <c r="G1291">
        <v>0</v>
      </c>
      <c r="H1291" t="s">
        <v>641</v>
      </c>
      <c r="I1291" t="s">
        <v>4485</v>
      </c>
      <c r="J1291" t="s">
        <v>3382</v>
      </c>
      <c r="K1291" t="s">
        <v>644</v>
      </c>
      <c r="L1291" t="s">
        <v>645</v>
      </c>
      <c r="M1291" t="s">
        <v>4486</v>
      </c>
      <c r="N1291" t="s">
        <v>644</v>
      </c>
      <c r="O1291" t="s">
        <v>647</v>
      </c>
      <c r="P1291" t="s">
        <v>5</v>
      </c>
      <c r="Q1291" t="s">
        <v>648</v>
      </c>
      <c r="R1291" t="s">
        <v>645</v>
      </c>
      <c r="S1291" t="s">
        <v>4487</v>
      </c>
      <c r="T1291" t="s">
        <v>4488</v>
      </c>
    </row>
    <row r="1292" spans="1:20" x14ac:dyDescent="0.25">
      <c r="A1292" t="s">
        <v>147</v>
      </c>
      <c r="B1292" t="s">
        <v>148</v>
      </c>
      <c r="C1292">
        <v>50</v>
      </c>
      <c r="D1292">
        <v>6</v>
      </c>
      <c r="E1292" t="s">
        <v>4489</v>
      </c>
      <c r="F1292">
        <v>200</v>
      </c>
      <c r="G1292">
        <v>0</v>
      </c>
      <c r="H1292" t="s">
        <v>641</v>
      </c>
      <c r="I1292" t="s">
        <v>4490</v>
      </c>
      <c r="J1292" t="s">
        <v>690</v>
      </c>
      <c r="K1292" t="s">
        <v>644</v>
      </c>
      <c r="L1292" t="s">
        <v>645</v>
      </c>
      <c r="M1292" t="s">
        <v>4486</v>
      </c>
      <c r="N1292" t="s">
        <v>644</v>
      </c>
      <c r="O1292" t="s">
        <v>647</v>
      </c>
      <c r="P1292" t="s">
        <v>5</v>
      </c>
      <c r="Q1292" t="s">
        <v>648</v>
      </c>
      <c r="R1292" t="s">
        <v>645</v>
      </c>
      <c r="S1292" t="s">
        <v>4491</v>
      </c>
      <c r="T1292" t="s">
        <v>4486</v>
      </c>
    </row>
    <row r="1293" spans="1:20" x14ac:dyDescent="0.25">
      <c r="A1293" t="s">
        <v>147</v>
      </c>
      <c r="B1293" t="s">
        <v>148</v>
      </c>
      <c r="C1293">
        <v>50</v>
      </c>
      <c r="D1293">
        <v>6</v>
      </c>
      <c r="E1293" t="s">
        <v>4492</v>
      </c>
      <c r="F1293">
        <v>200</v>
      </c>
      <c r="G1293">
        <v>0</v>
      </c>
      <c r="H1293" t="s">
        <v>641</v>
      </c>
      <c r="I1293" t="s">
        <v>4493</v>
      </c>
      <c r="J1293" t="s">
        <v>888</v>
      </c>
      <c r="K1293" t="s">
        <v>644</v>
      </c>
      <c r="L1293" t="s">
        <v>645</v>
      </c>
      <c r="M1293" t="s">
        <v>4494</v>
      </c>
      <c r="N1293" t="s">
        <v>644</v>
      </c>
      <c r="O1293" t="s">
        <v>647</v>
      </c>
      <c r="P1293" t="s">
        <v>5</v>
      </c>
      <c r="Q1293" t="s">
        <v>648</v>
      </c>
      <c r="R1293" t="s">
        <v>645</v>
      </c>
      <c r="S1293" t="s">
        <v>4495</v>
      </c>
      <c r="T1293" t="s">
        <v>4494</v>
      </c>
    </row>
    <row r="1294" spans="1:20" x14ac:dyDescent="0.25">
      <c r="A1294" t="s">
        <v>101</v>
      </c>
      <c r="B1294" t="s">
        <v>74</v>
      </c>
      <c r="C1294">
        <v>78</v>
      </c>
      <c r="D1294">
        <v>1</v>
      </c>
      <c r="E1294" t="s">
        <v>4496</v>
      </c>
      <c r="F1294">
        <v>78</v>
      </c>
      <c r="G1294">
        <v>0</v>
      </c>
      <c r="H1294" t="s">
        <v>673</v>
      </c>
      <c r="I1294" t="s">
        <v>4497</v>
      </c>
      <c r="J1294" t="s">
        <v>4498</v>
      </c>
      <c r="K1294" t="s">
        <v>4499</v>
      </c>
      <c r="L1294" t="s">
        <v>4500</v>
      </c>
      <c r="M1294" t="s">
        <v>4501</v>
      </c>
      <c r="N1294" t="s">
        <v>644</v>
      </c>
      <c r="O1294" t="s">
        <v>703</v>
      </c>
      <c r="P1294" t="s">
        <v>26</v>
      </c>
      <c r="Q1294" t="s">
        <v>680</v>
      </c>
      <c r="R1294" t="s">
        <v>645</v>
      </c>
      <c r="S1294" t="s">
        <v>4502</v>
      </c>
      <c r="T1294" t="s">
        <v>4503</v>
      </c>
    </row>
    <row r="1295" spans="1:20" x14ac:dyDescent="0.25">
      <c r="A1295" t="s">
        <v>147</v>
      </c>
      <c r="B1295" t="s">
        <v>148</v>
      </c>
      <c r="C1295">
        <v>50</v>
      </c>
      <c r="D1295">
        <v>12</v>
      </c>
      <c r="E1295" t="s">
        <v>4504</v>
      </c>
      <c r="F1295">
        <v>400</v>
      </c>
      <c r="G1295">
        <v>0</v>
      </c>
      <c r="H1295" t="s">
        <v>641</v>
      </c>
      <c r="I1295" t="s">
        <v>4505</v>
      </c>
      <c r="J1295" t="s">
        <v>796</v>
      </c>
      <c r="K1295" t="s">
        <v>644</v>
      </c>
      <c r="L1295" t="s">
        <v>645</v>
      </c>
      <c r="M1295" t="s">
        <v>4506</v>
      </c>
      <c r="N1295" t="s">
        <v>644</v>
      </c>
      <c r="O1295" t="s">
        <v>647</v>
      </c>
      <c r="P1295" t="s">
        <v>5</v>
      </c>
      <c r="Q1295" t="s">
        <v>648</v>
      </c>
      <c r="R1295" t="s">
        <v>645</v>
      </c>
      <c r="S1295" t="s">
        <v>4507</v>
      </c>
      <c r="T1295" t="s">
        <v>4506</v>
      </c>
    </row>
    <row r="1296" spans="1:20" x14ac:dyDescent="0.25">
      <c r="A1296" t="s">
        <v>18</v>
      </c>
      <c r="B1296" t="s">
        <v>19</v>
      </c>
      <c r="C1296">
        <v>66.666666666666671</v>
      </c>
      <c r="D1296">
        <v>3</v>
      </c>
      <c r="E1296" t="s">
        <v>4508</v>
      </c>
      <c r="F1296">
        <v>100</v>
      </c>
      <c r="G1296">
        <v>0</v>
      </c>
      <c r="H1296" t="s">
        <v>641</v>
      </c>
      <c r="I1296" t="s">
        <v>3691</v>
      </c>
      <c r="J1296" t="s">
        <v>643</v>
      </c>
      <c r="K1296" t="s">
        <v>644</v>
      </c>
      <c r="L1296" t="s">
        <v>645</v>
      </c>
      <c r="M1296" t="s">
        <v>4506</v>
      </c>
      <c r="N1296" t="s">
        <v>644</v>
      </c>
      <c r="O1296" t="s">
        <v>647</v>
      </c>
      <c r="P1296" t="s">
        <v>5</v>
      </c>
      <c r="Q1296" t="s">
        <v>648</v>
      </c>
      <c r="R1296" t="s">
        <v>645</v>
      </c>
      <c r="S1296" t="s">
        <v>4509</v>
      </c>
      <c r="T1296" t="s">
        <v>4506</v>
      </c>
    </row>
    <row r="1297" spans="1:20" x14ac:dyDescent="0.25">
      <c r="A1297" t="s">
        <v>147</v>
      </c>
      <c r="B1297" t="s">
        <v>148</v>
      </c>
      <c r="C1297">
        <v>50</v>
      </c>
      <c r="D1297">
        <v>6</v>
      </c>
      <c r="E1297" t="s">
        <v>4510</v>
      </c>
      <c r="F1297">
        <v>200</v>
      </c>
      <c r="G1297">
        <v>0</v>
      </c>
      <c r="H1297" t="s">
        <v>641</v>
      </c>
      <c r="I1297" t="s">
        <v>4511</v>
      </c>
      <c r="J1297" t="s">
        <v>1003</v>
      </c>
      <c r="K1297" t="s">
        <v>644</v>
      </c>
      <c r="L1297" t="s">
        <v>645</v>
      </c>
      <c r="M1297" t="s">
        <v>4512</v>
      </c>
      <c r="N1297" t="s">
        <v>644</v>
      </c>
      <c r="O1297" t="s">
        <v>647</v>
      </c>
      <c r="P1297" t="s">
        <v>5</v>
      </c>
      <c r="Q1297" t="s">
        <v>648</v>
      </c>
      <c r="R1297" t="s">
        <v>645</v>
      </c>
      <c r="S1297" t="s">
        <v>4513</v>
      </c>
      <c r="T1297" t="s">
        <v>4514</v>
      </c>
    </row>
    <row r="1298" spans="1:20" x14ac:dyDescent="0.25">
      <c r="A1298" t="s">
        <v>18</v>
      </c>
      <c r="B1298" t="s">
        <v>19</v>
      </c>
      <c r="C1298">
        <v>66.666666666666671</v>
      </c>
      <c r="D1298">
        <v>3</v>
      </c>
      <c r="E1298" t="s">
        <v>4515</v>
      </c>
      <c r="F1298">
        <v>159.99</v>
      </c>
      <c r="G1298">
        <v>0</v>
      </c>
      <c r="H1298" t="s">
        <v>641</v>
      </c>
      <c r="I1298" t="s">
        <v>4516</v>
      </c>
      <c r="J1298" t="s">
        <v>685</v>
      </c>
      <c r="K1298" t="s">
        <v>644</v>
      </c>
      <c r="L1298" t="s">
        <v>645</v>
      </c>
      <c r="M1298" t="s">
        <v>4517</v>
      </c>
      <c r="N1298" t="s">
        <v>644</v>
      </c>
      <c r="O1298" t="s">
        <v>647</v>
      </c>
      <c r="P1298" t="s">
        <v>5</v>
      </c>
      <c r="Q1298" t="s">
        <v>648</v>
      </c>
      <c r="R1298" t="s">
        <v>645</v>
      </c>
      <c r="S1298" t="s">
        <v>4518</v>
      </c>
      <c r="T1298" t="s">
        <v>4517</v>
      </c>
    </row>
    <row r="1299" spans="1:20" x14ac:dyDescent="0.25">
      <c r="A1299" t="s">
        <v>147</v>
      </c>
      <c r="B1299" t="s">
        <v>148</v>
      </c>
      <c r="C1299">
        <v>65</v>
      </c>
      <c r="D1299">
        <v>1</v>
      </c>
      <c r="E1299" t="s">
        <v>4515</v>
      </c>
      <c r="F1299">
        <v>159.99</v>
      </c>
      <c r="G1299">
        <v>0</v>
      </c>
      <c r="H1299" t="s">
        <v>641</v>
      </c>
      <c r="I1299" t="s">
        <v>4516</v>
      </c>
      <c r="J1299" t="s">
        <v>685</v>
      </c>
      <c r="K1299" t="s">
        <v>644</v>
      </c>
      <c r="L1299" t="s">
        <v>645</v>
      </c>
      <c r="M1299" t="s">
        <v>4517</v>
      </c>
      <c r="N1299" t="s">
        <v>644</v>
      </c>
      <c r="O1299" t="s">
        <v>647</v>
      </c>
      <c r="P1299" t="s">
        <v>5</v>
      </c>
      <c r="Q1299" t="s">
        <v>648</v>
      </c>
      <c r="R1299" t="s">
        <v>645</v>
      </c>
      <c r="S1299" t="s">
        <v>4518</v>
      </c>
      <c r="T1299" t="s">
        <v>4517</v>
      </c>
    </row>
    <row r="1300" spans="1:20" x14ac:dyDescent="0.25">
      <c r="A1300" t="s">
        <v>147</v>
      </c>
      <c r="B1300" t="s">
        <v>148</v>
      </c>
      <c r="C1300">
        <v>33.333333333333336</v>
      </c>
      <c r="D1300">
        <v>6</v>
      </c>
      <c r="E1300" t="s">
        <v>4519</v>
      </c>
      <c r="F1300">
        <v>200</v>
      </c>
      <c r="G1300">
        <v>0</v>
      </c>
      <c r="H1300" t="s">
        <v>641</v>
      </c>
      <c r="I1300" t="s">
        <v>4520</v>
      </c>
      <c r="J1300" t="s">
        <v>745</v>
      </c>
      <c r="K1300" t="s">
        <v>644</v>
      </c>
      <c r="L1300" t="s">
        <v>645</v>
      </c>
      <c r="M1300" t="s">
        <v>4521</v>
      </c>
      <c r="N1300" t="s">
        <v>644</v>
      </c>
      <c r="O1300" t="s">
        <v>668</v>
      </c>
      <c r="P1300" t="s">
        <v>5</v>
      </c>
      <c r="Q1300" t="s">
        <v>669</v>
      </c>
      <c r="R1300" t="s">
        <v>645</v>
      </c>
      <c r="S1300" t="s">
        <v>4522</v>
      </c>
      <c r="T1300" t="s">
        <v>4521</v>
      </c>
    </row>
    <row r="1301" spans="1:20" x14ac:dyDescent="0.25">
      <c r="A1301" t="s">
        <v>116</v>
      </c>
      <c r="B1301" t="s">
        <v>117</v>
      </c>
      <c r="C1301">
        <v>12</v>
      </c>
      <c r="D1301">
        <v>30</v>
      </c>
      <c r="E1301" t="s">
        <v>4523</v>
      </c>
      <c r="F1301">
        <v>420</v>
      </c>
      <c r="G1301">
        <v>0</v>
      </c>
      <c r="H1301" t="s">
        <v>673</v>
      </c>
      <c r="I1301" t="s">
        <v>4524</v>
      </c>
      <c r="J1301" t="s">
        <v>4525</v>
      </c>
      <c r="K1301" t="s">
        <v>1972</v>
      </c>
      <c r="L1301" t="s">
        <v>3574</v>
      </c>
      <c r="M1301" t="s">
        <v>4521</v>
      </c>
      <c r="N1301" t="s">
        <v>644</v>
      </c>
      <c r="O1301" t="s">
        <v>679</v>
      </c>
      <c r="P1301" t="s">
        <v>26</v>
      </c>
      <c r="Q1301" t="s">
        <v>680</v>
      </c>
      <c r="R1301" t="s">
        <v>645</v>
      </c>
      <c r="S1301" t="s">
        <v>4526</v>
      </c>
      <c r="T1301" t="s">
        <v>4527</v>
      </c>
    </row>
    <row r="1302" spans="1:20" x14ac:dyDescent="0.25">
      <c r="A1302" t="s">
        <v>18</v>
      </c>
      <c r="B1302" t="s">
        <v>19</v>
      </c>
      <c r="C1302">
        <v>66.666666666666671</v>
      </c>
      <c r="D1302">
        <v>3</v>
      </c>
      <c r="E1302" t="s">
        <v>4528</v>
      </c>
      <c r="F1302">
        <v>100</v>
      </c>
      <c r="G1302">
        <v>0</v>
      </c>
      <c r="H1302" t="s">
        <v>641</v>
      </c>
      <c r="I1302" t="s">
        <v>4529</v>
      </c>
      <c r="J1302" t="s">
        <v>859</v>
      </c>
      <c r="K1302" t="s">
        <v>644</v>
      </c>
      <c r="L1302" t="s">
        <v>645</v>
      </c>
      <c r="M1302" t="s">
        <v>4530</v>
      </c>
      <c r="N1302" t="s">
        <v>644</v>
      </c>
      <c r="O1302" t="s">
        <v>647</v>
      </c>
      <c r="P1302" t="s">
        <v>5</v>
      </c>
      <c r="Q1302" t="s">
        <v>648</v>
      </c>
      <c r="R1302" t="s">
        <v>645</v>
      </c>
      <c r="S1302" t="s">
        <v>4531</v>
      </c>
      <c r="T1302" t="s">
        <v>4527</v>
      </c>
    </row>
    <row r="1303" spans="1:20" x14ac:dyDescent="0.25">
      <c r="A1303" t="s">
        <v>601</v>
      </c>
      <c r="B1303" t="s">
        <v>602</v>
      </c>
      <c r="C1303">
        <v>139</v>
      </c>
      <c r="D1303">
        <v>1</v>
      </c>
      <c r="E1303" t="s">
        <v>4532</v>
      </c>
      <c r="F1303">
        <v>108.99</v>
      </c>
      <c r="G1303">
        <v>0</v>
      </c>
      <c r="H1303" t="s">
        <v>641</v>
      </c>
      <c r="I1303" t="s">
        <v>4533</v>
      </c>
      <c r="J1303" t="s">
        <v>981</v>
      </c>
      <c r="K1303" t="s">
        <v>644</v>
      </c>
      <c r="L1303" t="s">
        <v>645</v>
      </c>
      <c r="M1303" t="s">
        <v>4530</v>
      </c>
      <c r="N1303" t="s">
        <v>644</v>
      </c>
      <c r="O1303" t="s">
        <v>647</v>
      </c>
      <c r="P1303" t="s">
        <v>5</v>
      </c>
      <c r="Q1303" t="s">
        <v>648</v>
      </c>
      <c r="R1303" t="s">
        <v>645</v>
      </c>
      <c r="S1303" t="s">
        <v>4534</v>
      </c>
      <c r="T1303" t="s">
        <v>4530</v>
      </c>
    </row>
    <row r="1304" spans="1:20" x14ac:dyDescent="0.25">
      <c r="A1304" t="s">
        <v>147</v>
      </c>
      <c r="B1304" t="s">
        <v>148</v>
      </c>
      <c r="C1304">
        <v>33.333333333333336</v>
      </c>
      <c r="D1304">
        <v>6</v>
      </c>
      <c r="E1304" t="s">
        <v>4535</v>
      </c>
      <c r="F1304">
        <v>200</v>
      </c>
      <c r="G1304">
        <v>0</v>
      </c>
      <c r="H1304" t="s">
        <v>641</v>
      </c>
      <c r="I1304" t="s">
        <v>4520</v>
      </c>
      <c r="J1304" t="s">
        <v>745</v>
      </c>
      <c r="K1304" t="s">
        <v>644</v>
      </c>
      <c r="L1304" t="s">
        <v>645</v>
      </c>
      <c r="M1304" t="s">
        <v>4530</v>
      </c>
      <c r="N1304" t="s">
        <v>644</v>
      </c>
      <c r="O1304" t="s">
        <v>668</v>
      </c>
      <c r="P1304" t="s">
        <v>5</v>
      </c>
      <c r="Q1304" t="s">
        <v>669</v>
      </c>
      <c r="R1304" t="s">
        <v>645</v>
      </c>
      <c r="S1304" t="s">
        <v>4536</v>
      </c>
      <c r="T1304" t="s">
        <v>4530</v>
      </c>
    </row>
    <row r="1305" spans="1:20" x14ac:dyDescent="0.25">
      <c r="A1305" t="s">
        <v>104</v>
      </c>
      <c r="B1305" t="s">
        <v>105</v>
      </c>
      <c r="C1305">
        <v>13</v>
      </c>
      <c r="D1305">
        <v>2</v>
      </c>
      <c r="E1305" t="s">
        <v>4537</v>
      </c>
      <c r="F1305">
        <v>42</v>
      </c>
      <c r="G1305">
        <v>16</v>
      </c>
      <c r="H1305" t="s">
        <v>673</v>
      </c>
      <c r="I1305" t="s">
        <v>4538</v>
      </c>
      <c r="J1305" t="s">
        <v>4539</v>
      </c>
      <c r="K1305" t="s">
        <v>3802</v>
      </c>
      <c r="L1305" t="s">
        <v>4540</v>
      </c>
      <c r="M1305" t="s">
        <v>4530</v>
      </c>
      <c r="N1305" t="s">
        <v>644</v>
      </c>
      <c r="O1305" t="s">
        <v>679</v>
      </c>
      <c r="P1305" t="s">
        <v>26</v>
      </c>
      <c r="Q1305" t="s">
        <v>680</v>
      </c>
      <c r="R1305" t="s">
        <v>645</v>
      </c>
      <c r="S1305" t="s">
        <v>4541</v>
      </c>
      <c r="T1305" t="s">
        <v>4542</v>
      </c>
    </row>
    <row r="1306" spans="1:20" x14ac:dyDescent="0.25">
      <c r="A1306" t="s">
        <v>601</v>
      </c>
      <c r="B1306" t="s">
        <v>602</v>
      </c>
      <c r="C1306">
        <v>139</v>
      </c>
      <c r="D1306">
        <v>1</v>
      </c>
      <c r="E1306" t="s">
        <v>4543</v>
      </c>
      <c r="F1306">
        <v>118.99</v>
      </c>
      <c r="G1306">
        <v>10</v>
      </c>
      <c r="H1306" t="s">
        <v>641</v>
      </c>
      <c r="I1306" t="s">
        <v>4544</v>
      </c>
      <c r="J1306" t="s">
        <v>643</v>
      </c>
      <c r="K1306" t="s">
        <v>644</v>
      </c>
      <c r="L1306" t="s">
        <v>645</v>
      </c>
      <c r="M1306" t="s">
        <v>4545</v>
      </c>
      <c r="N1306" t="s">
        <v>644</v>
      </c>
      <c r="O1306" t="s">
        <v>647</v>
      </c>
      <c r="P1306" t="s">
        <v>5</v>
      </c>
      <c r="Q1306" t="s">
        <v>648</v>
      </c>
      <c r="R1306" t="s">
        <v>645</v>
      </c>
      <c r="S1306" t="s">
        <v>4546</v>
      </c>
      <c r="T1306" t="s">
        <v>4545</v>
      </c>
    </row>
    <row r="1307" spans="1:20" x14ac:dyDescent="0.25">
      <c r="A1307" t="s">
        <v>147</v>
      </c>
      <c r="B1307" t="s">
        <v>148</v>
      </c>
      <c r="C1307">
        <v>50</v>
      </c>
      <c r="D1307">
        <v>6</v>
      </c>
      <c r="E1307" t="s">
        <v>4547</v>
      </c>
      <c r="F1307">
        <v>200</v>
      </c>
      <c r="G1307">
        <v>0</v>
      </c>
      <c r="H1307" t="s">
        <v>641</v>
      </c>
      <c r="I1307" t="s">
        <v>4548</v>
      </c>
      <c r="J1307" t="s">
        <v>1441</v>
      </c>
      <c r="K1307" t="s">
        <v>644</v>
      </c>
      <c r="L1307" t="s">
        <v>645</v>
      </c>
      <c r="M1307" t="s">
        <v>4549</v>
      </c>
      <c r="N1307" t="s">
        <v>644</v>
      </c>
      <c r="O1307" t="s">
        <v>647</v>
      </c>
      <c r="P1307" t="s">
        <v>5</v>
      </c>
      <c r="Q1307" t="s">
        <v>648</v>
      </c>
      <c r="R1307" t="s">
        <v>645</v>
      </c>
      <c r="S1307" t="s">
        <v>4550</v>
      </c>
      <c r="T1307" t="s">
        <v>4549</v>
      </c>
    </row>
    <row r="1308" spans="1:20" x14ac:dyDescent="0.25">
      <c r="A1308" t="s">
        <v>147</v>
      </c>
      <c r="B1308" t="s">
        <v>148</v>
      </c>
      <c r="C1308">
        <v>50</v>
      </c>
      <c r="D1308">
        <v>6</v>
      </c>
      <c r="E1308" t="s">
        <v>4551</v>
      </c>
      <c r="F1308">
        <v>200</v>
      </c>
      <c r="G1308">
        <v>0</v>
      </c>
      <c r="H1308" t="s">
        <v>641</v>
      </c>
      <c r="I1308" t="s">
        <v>4552</v>
      </c>
      <c r="J1308" t="s">
        <v>666</v>
      </c>
      <c r="K1308" t="s">
        <v>644</v>
      </c>
      <c r="L1308" t="s">
        <v>645</v>
      </c>
      <c r="M1308" t="s">
        <v>4553</v>
      </c>
      <c r="N1308" t="s">
        <v>644</v>
      </c>
      <c r="O1308" t="s">
        <v>647</v>
      </c>
      <c r="P1308" t="s">
        <v>5</v>
      </c>
      <c r="Q1308" t="s">
        <v>648</v>
      </c>
      <c r="R1308" t="s">
        <v>645</v>
      </c>
      <c r="S1308" t="s">
        <v>4554</v>
      </c>
      <c r="T1308" t="s">
        <v>4553</v>
      </c>
    </row>
    <row r="1309" spans="1:20" x14ac:dyDescent="0.25">
      <c r="A1309" t="s">
        <v>147</v>
      </c>
      <c r="B1309" t="s">
        <v>148</v>
      </c>
      <c r="C1309">
        <v>50</v>
      </c>
      <c r="D1309">
        <v>6</v>
      </c>
      <c r="E1309" t="s">
        <v>4555</v>
      </c>
      <c r="F1309">
        <v>200</v>
      </c>
      <c r="G1309">
        <v>0</v>
      </c>
      <c r="H1309" t="s">
        <v>641</v>
      </c>
      <c r="I1309" t="s">
        <v>4556</v>
      </c>
      <c r="J1309" t="s">
        <v>694</v>
      </c>
      <c r="K1309" t="s">
        <v>644</v>
      </c>
      <c r="L1309" t="s">
        <v>645</v>
      </c>
      <c r="M1309" t="s">
        <v>4557</v>
      </c>
      <c r="N1309" t="s">
        <v>644</v>
      </c>
      <c r="O1309" t="s">
        <v>647</v>
      </c>
      <c r="P1309" t="s">
        <v>5</v>
      </c>
      <c r="Q1309" t="s">
        <v>648</v>
      </c>
      <c r="R1309" t="s">
        <v>645</v>
      </c>
      <c r="S1309" t="s">
        <v>4558</v>
      </c>
      <c r="T1309" t="s">
        <v>4557</v>
      </c>
    </row>
    <row r="1310" spans="1:20" x14ac:dyDescent="0.25">
      <c r="A1310" t="s">
        <v>18</v>
      </c>
      <c r="B1310" t="s">
        <v>19</v>
      </c>
      <c r="C1310">
        <v>66.666666666666671</v>
      </c>
      <c r="D1310">
        <v>3</v>
      </c>
      <c r="E1310" t="s">
        <v>4559</v>
      </c>
      <c r="F1310">
        <v>100</v>
      </c>
      <c r="G1310">
        <v>0</v>
      </c>
      <c r="H1310" t="s">
        <v>641</v>
      </c>
      <c r="I1310" t="s">
        <v>4560</v>
      </c>
      <c r="J1310" t="s">
        <v>714</v>
      </c>
      <c r="K1310" t="s">
        <v>644</v>
      </c>
      <c r="L1310" t="s">
        <v>645</v>
      </c>
      <c r="M1310" t="s">
        <v>4557</v>
      </c>
      <c r="N1310" t="s">
        <v>644</v>
      </c>
      <c r="O1310" t="s">
        <v>647</v>
      </c>
      <c r="P1310" t="s">
        <v>5</v>
      </c>
      <c r="Q1310" t="s">
        <v>648</v>
      </c>
      <c r="R1310" t="s">
        <v>645</v>
      </c>
      <c r="S1310" t="s">
        <v>4561</v>
      </c>
      <c r="T1310" t="s">
        <v>4557</v>
      </c>
    </row>
    <row r="1311" spans="1:20" x14ac:dyDescent="0.25">
      <c r="A1311" t="s">
        <v>147</v>
      </c>
      <c r="B1311" t="s">
        <v>148</v>
      </c>
      <c r="C1311">
        <v>50</v>
      </c>
      <c r="D1311">
        <v>6</v>
      </c>
      <c r="E1311" t="s">
        <v>4562</v>
      </c>
      <c r="F1311">
        <v>200</v>
      </c>
      <c r="G1311">
        <v>0</v>
      </c>
      <c r="H1311" t="s">
        <v>641</v>
      </c>
      <c r="I1311" t="s">
        <v>4563</v>
      </c>
      <c r="J1311" t="s">
        <v>685</v>
      </c>
      <c r="K1311" t="s">
        <v>644</v>
      </c>
      <c r="L1311" t="s">
        <v>645</v>
      </c>
      <c r="M1311" t="s">
        <v>4564</v>
      </c>
      <c r="N1311" t="s">
        <v>644</v>
      </c>
      <c r="O1311" t="s">
        <v>647</v>
      </c>
      <c r="P1311" t="s">
        <v>5</v>
      </c>
      <c r="Q1311" t="s">
        <v>648</v>
      </c>
      <c r="R1311" t="s">
        <v>645</v>
      </c>
      <c r="S1311" t="s">
        <v>4565</v>
      </c>
      <c r="T1311" t="s">
        <v>4564</v>
      </c>
    </row>
    <row r="1312" spans="1:20" x14ac:dyDescent="0.25">
      <c r="A1312" t="s">
        <v>147</v>
      </c>
      <c r="B1312" t="s">
        <v>148</v>
      </c>
      <c r="C1312">
        <v>33.333333333333336</v>
      </c>
      <c r="D1312">
        <v>9</v>
      </c>
      <c r="E1312" t="s">
        <v>4566</v>
      </c>
      <c r="F1312">
        <v>300</v>
      </c>
      <c r="G1312">
        <v>0</v>
      </c>
      <c r="H1312" t="s">
        <v>641</v>
      </c>
      <c r="I1312" t="s">
        <v>4567</v>
      </c>
      <c r="J1312" t="s">
        <v>724</v>
      </c>
      <c r="K1312" t="s">
        <v>644</v>
      </c>
      <c r="L1312" t="s">
        <v>645</v>
      </c>
      <c r="M1312" t="s">
        <v>4568</v>
      </c>
      <c r="N1312" t="s">
        <v>644</v>
      </c>
      <c r="O1312" t="s">
        <v>647</v>
      </c>
      <c r="P1312" t="s">
        <v>5</v>
      </c>
      <c r="Q1312" t="s">
        <v>648</v>
      </c>
      <c r="R1312" t="s">
        <v>645</v>
      </c>
      <c r="S1312" t="s">
        <v>4569</v>
      </c>
      <c r="T1312" t="s">
        <v>4568</v>
      </c>
    </row>
    <row r="1313" spans="1:20" x14ac:dyDescent="0.25">
      <c r="A1313" t="s">
        <v>147</v>
      </c>
      <c r="B1313" t="s">
        <v>148</v>
      </c>
      <c r="C1313">
        <v>50</v>
      </c>
      <c r="D1313">
        <v>6</v>
      </c>
      <c r="E1313" t="s">
        <v>4570</v>
      </c>
      <c r="F1313">
        <v>200</v>
      </c>
      <c r="G1313">
        <v>0</v>
      </c>
      <c r="H1313" t="s">
        <v>641</v>
      </c>
      <c r="I1313" t="s">
        <v>4571</v>
      </c>
      <c r="J1313" t="s">
        <v>864</v>
      </c>
      <c r="K1313" t="s">
        <v>644</v>
      </c>
      <c r="L1313" t="s">
        <v>645</v>
      </c>
      <c r="M1313" t="s">
        <v>4572</v>
      </c>
      <c r="N1313" t="s">
        <v>644</v>
      </c>
      <c r="O1313" t="s">
        <v>647</v>
      </c>
      <c r="P1313" t="s">
        <v>5</v>
      </c>
      <c r="Q1313" t="s">
        <v>648</v>
      </c>
      <c r="R1313" t="s">
        <v>645</v>
      </c>
      <c r="S1313" t="s">
        <v>4573</v>
      </c>
      <c r="T1313" t="s">
        <v>4572</v>
      </c>
    </row>
    <row r="1314" spans="1:20" x14ac:dyDescent="0.25">
      <c r="A1314" t="s">
        <v>147</v>
      </c>
      <c r="B1314" t="s">
        <v>148</v>
      </c>
      <c r="C1314">
        <v>50</v>
      </c>
      <c r="D1314">
        <v>6</v>
      </c>
      <c r="E1314" t="s">
        <v>4574</v>
      </c>
      <c r="F1314">
        <v>200</v>
      </c>
      <c r="G1314">
        <v>0</v>
      </c>
      <c r="H1314" t="s">
        <v>641</v>
      </c>
      <c r="I1314" t="s">
        <v>4123</v>
      </c>
      <c r="J1314" t="s">
        <v>788</v>
      </c>
      <c r="K1314" t="s">
        <v>644</v>
      </c>
      <c r="L1314" t="s">
        <v>645</v>
      </c>
      <c r="M1314" t="s">
        <v>4572</v>
      </c>
      <c r="N1314" t="s">
        <v>644</v>
      </c>
      <c r="O1314" t="s">
        <v>647</v>
      </c>
      <c r="P1314" t="s">
        <v>5</v>
      </c>
      <c r="Q1314" t="s">
        <v>648</v>
      </c>
      <c r="R1314" t="s">
        <v>645</v>
      </c>
      <c r="S1314" t="s">
        <v>4575</v>
      </c>
      <c r="T1314" t="s">
        <v>4572</v>
      </c>
    </row>
    <row r="1315" spans="1:20" x14ac:dyDescent="0.25">
      <c r="A1315" t="s">
        <v>22</v>
      </c>
      <c r="B1315" t="s">
        <v>27</v>
      </c>
      <c r="C1315">
        <v>66.333333333333329</v>
      </c>
      <c r="D1315">
        <v>3</v>
      </c>
      <c r="E1315" t="s">
        <v>4576</v>
      </c>
      <c r="F1315">
        <v>250</v>
      </c>
      <c r="G1315">
        <v>0</v>
      </c>
      <c r="H1315" t="s">
        <v>641</v>
      </c>
      <c r="I1315" t="s">
        <v>4577</v>
      </c>
      <c r="J1315" t="s">
        <v>685</v>
      </c>
      <c r="K1315" t="s">
        <v>644</v>
      </c>
      <c r="L1315" t="s">
        <v>645</v>
      </c>
      <c r="M1315" t="s">
        <v>4578</v>
      </c>
      <c r="N1315" t="s">
        <v>644</v>
      </c>
      <c r="O1315" t="s">
        <v>647</v>
      </c>
      <c r="P1315" t="s">
        <v>5</v>
      </c>
      <c r="Q1315" t="s">
        <v>648</v>
      </c>
      <c r="R1315" t="s">
        <v>645</v>
      </c>
      <c r="S1315" t="s">
        <v>4579</v>
      </c>
      <c r="T1315" t="s">
        <v>4578</v>
      </c>
    </row>
    <row r="1316" spans="1:20" x14ac:dyDescent="0.25">
      <c r="A1316" t="s">
        <v>147</v>
      </c>
      <c r="B1316" t="s">
        <v>148</v>
      </c>
      <c r="C1316">
        <v>50</v>
      </c>
      <c r="D1316">
        <v>6</v>
      </c>
      <c r="E1316" t="s">
        <v>4580</v>
      </c>
      <c r="F1316">
        <v>200</v>
      </c>
      <c r="G1316">
        <v>0</v>
      </c>
      <c r="H1316" t="s">
        <v>641</v>
      </c>
      <c r="I1316" t="s">
        <v>4581</v>
      </c>
      <c r="J1316" t="s">
        <v>694</v>
      </c>
      <c r="K1316" t="s">
        <v>644</v>
      </c>
      <c r="L1316" t="s">
        <v>645</v>
      </c>
      <c r="M1316" t="s">
        <v>4582</v>
      </c>
      <c r="N1316" t="s">
        <v>644</v>
      </c>
      <c r="O1316" t="s">
        <v>647</v>
      </c>
      <c r="P1316" t="s">
        <v>5</v>
      </c>
      <c r="Q1316" t="s">
        <v>648</v>
      </c>
      <c r="R1316" t="s">
        <v>645</v>
      </c>
      <c r="S1316" t="s">
        <v>4583</v>
      </c>
      <c r="T1316" t="s">
        <v>4582</v>
      </c>
    </row>
    <row r="1317" spans="1:20" x14ac:dyDescent="0.25">
      <c r="A1317" t="s">
        <v>147</v>
      </c>
      <c r="B1317" t="s">
        <v>148</v>
      </c>
      <c r="C1317">
        <v>50</v>
      </c>
      <c r="D1317">
        <v>6</v>
      </c>
      <c r="E1317" t="s">
        <v>4584</v>
      </c>
      <c r="F1317">
        <v>208</v>
      </c>
      <c r="G1317">
        <v>8</v>
      </c>
      <c r="H1317" t="s">
        <v>641</v>
      </c>
      <c r="I1317" t="s">
        <v>2681</v>
      </c>
      <c r="J1317" t="s">
        <v>2936</v>
      </c>
      <c r="K1317" t="s">
        <v>644</v>
      </c>
      <c r="L1317" t="s">
        <v>645</v>
      </c>
      <c r="M1317" t="s">
        <v>4582</v>
      </c>
      <c r="N1317" t="s">
        <v>644</v>
      </c>
      <c r="O1317" t="s">
        <v>647</v>
      </c>
      <c r="P1317" t="s">
        <v>5</v>
      </c>
      <c r="Q1317" t="s">
        <v>648</v>
      </c>
      <c r="R1317" t="s">
        <v>645</v>
      </c>
      <c r="S1317" t="s">
        <v>4585</v>
      </c>
      <c r="T1317" t="s">
        <v>4582</v>
      </c>
    </row>
    <row r="1318" spans="1:20" x14ac:dyDescent="0.25">
      <c r="A1318" t="s">
        <v>147</v>
      </c>
      <c r="B1318" t="s">
        <v>148</v>
      </c>
      <c r="C1318">
        <v>50</v>
      </c>
      <c r="D1318">
        <v>6</v>
      </c>
      <c r="E1318" t="s">
        <v>4586</v>
      </c>
      <c r="F1318">
        <v>200</v>
      </c>
      <c r="G1318">
        <v>0</v>
      </c>
      <c r="H1318" t="s">
        <v>641</v>
      </c>
      <c r="I1318" t="s">
        <v>4587</v>
      </c>
      <c r="J1318" t="s">
        <v>1292</v>
      </c>
      <c r="K1318" t="s">
        <v>644</v>
      </c>
      <c r="L1318" t="s">
        <v>645</v>
      </c>
      <c r="M1318" t="s">
        <v>4582</v>
      </c>
      <c r="N1318" t="s">
        <v>644</v>
      </c>
      <c r="O1318" t="s">
        <v>668</v>
      </c>
      <c r="P1318" t="s">
        <v>5</v>
      </c>
      <c r="Q1318" t="s">
        <v>669</v>
      </c>
      <c r="R1318" t="s">
        <v>645</v>
      </c>
      <c r="S1318" t="s">
        <v>4588</v>
      </c>
      <c r="T1318" t="s">
        <v>4589</v>
      </c>
    </row>
    <row r="1319" spans="1:20" x14ac:dyDescent="0.25">
      <c r="A1319" t="s">
        <v>18</v>
      </c>
      <c r="B1319" t="s">
        <v>19</v>
      </c>
      <c r="C1319">
        <v>66.666666666666671</v>
      </c>
      <c r="D1319">
        <v>3</v>
      </c>
      <c r="E1319" t="s">
        <v>4590</v>
      </c>
      <c r="F1319">
        <v>200</v>
      </c>
      <c r="G1319">
        <v>0</v>
      </c>
      <c r="H1319" t="s">
        <v>641</v>
      </c>
      <c r="I1319" t="s">
        <v>4591</v>
      </c>
      <c r="J1319" t="s">
        <v>652</v>
      </c>
      <c r="K1319" t="s">
        <v>644</v>
      </c>
      <c r="L1319" t="s">
        <v>645</v>
      </c>
      <c r="M1319" t="s">
        <v>4592</v>
      </c>
      <c r="N1319" t="s">
        <v>644</v>
      </c>
      <c r="O1319" t="s">
        <v>647</v>
      </c>
      <c r="P1319" t="s">
        <v>5</v>
      </c>
      <c r="Q1319" t="s">
        <v>648</v>
      </c>
      <c r="R1319" t="s">
        <v>645</v>
      </c>
      <c r="S1319" t="s">
        <v>4593</v>
      </c>
      <c r="T1319" t="s">
        <v>4592</v>
      </c>
    </row>
    <row r="1320" spans="1:20" x14ac:dyDescent="0.25">
      <c r="A1320" t="s">
        <v>147</v>
      </c>
      <c r="B1320" t="s">
        <v>148</v>
      </c>
      <c r="C1320">
        <v>33.333333333333336</v>
      </c>
      <c r="D1320">
        <v>3</v>
      </c>
      <c r="E1320" t="s">
        <v>4590</v>
      </c>
      <c r="F1320">
        <v>200</v>
      </c>
      <c r="G1320">
        <v>0</v>
      </c>
      <c r="H1320" t="s">
        <v>641</v>
      </c>
      <c r="I1320" t="s">
        <v>4591</v>
      </c>
      <c r="J1320" t="s">
        <v>652</v>
      </c>
      <c r="K1320" t="s">
        <v>644</v>
      </c>
      <c r="L1320" t="s">
        <v>645</v>
      </c>
      <c r="M1320" t="s">
        <v>4592</v>
      </c>
      <c r="N1320" t="s">
        <v>644</v>
      </c>
      <c r="O1320" t="s">
        <v>647</v>
      </c>
      <c r="P1320" t="s">
        <v>5</v>
      </c>
      <c r="Q1320" t="s">
        <v>648</v>
      </c>
      <c r="R1320" t="s">
        <v>645</v>
      </c>
      <c r="S1320" t="s">
        <v>4593</v>
      </c>
      <c r="T1320" t="s">
        <v>4592</v>
      </c>
    </row>
    <row r="1321" spans="1:20" x14ac:dyDescent="0.25">
      <c r="A1321" t="s">
        <v>147</v>
      </c>
      <c r="B1321" t="s">
        <v>148</v>
      </c>
      <c r="C1321">
        <v>33.333333333333336</v>
      </c>
      <c r="D1321">
        <v>3</v>
      </c>
      <c r="E1321" t="s">
        <v>4594</v>
      </c>
      <c r="F1321">
        <v>118</v>
      </c>
      <c r="G1321">
        <v>18</v>
      </c>
      <c r="H1321" t="s">
        <v>641</v>
      </c>
      <c r="I1321" t="s">
        <v>4595</v>
      </c>
      <c r="J1321" t="s">
        <v>2079</v>
      </c>
      <c r="K1321" t="s">
        <v>644</v>
      </c>
      <c r="L1321" t="s">
        <v>645</v>
      </c>
      <c r="M1321" t="s">
        <v>4596</v>
      </c>
      <c r="N1321" t="s">
        <v>644</v>
      </c>
      <c r="O1321" t="s">
        <v>647</v>
      </c>
      <c r="P1321" t="s">
        <v>5</v>
      </c>
      <c r="Q1321" t="s">
        <v>648</v>
      </c>
      <c r="R1321" t="s">
        <v>645</v>
      </c>
      <c r="S1321" t="s">
        <v>4597</v>
      </c>
      <c r="T1321" t="s">
        <v>4596</v>
      </c>
    </row>
    <row r="1322" spans="1:20" x14ac:dyDescent="0.25">
      <c r="A1322" t="s">
        <v>147</v>
      </c>
      <c r="B1322" t="s">
        <v>148</v>
      </c>
      <c r="C1322">
        <v>50</v>
      </c>
      <c r="D1322">
        <v>6</v>
      </c>
      <c r="E1322" t="s">
        <v>4598</v>
      </c>
      <c r="F1322">
        <v>200</v>
      </c>
      <c r="G1322">
        <v>0</v>
      </c>
      <c r="H1322" t="s">
        <v>641</v>
      </c>
      <c r="I1322" t="s">
        <v>4599</v>
      </c>
      <c r="J1322" t="s">
        <v>661</v>
      </c>
      <c r="K1322" t="s">
        <v>644</v>
      </c>
      <c r="L1322" t="s">
        <v>645</v>
      </c>
      <c r="M1322" t="s">
        <v>4600</v>
      </c>
      <c r="N1322" t="s">
        <v>644</v>
      </c>
      <c r="O1322" t="s">
        <v>647</v>
      </c>
      <c r="P1322" t="s">
        <v>5</v>
      </c>
      <c r="Q1322" t="s">
        <v>648</v>
      </c>
      <c r="R1322" t="s">
        <v>645</v>
      </c>
      <c r="S1322" t="s">
        <v>4601</v>
      </c>
      <c r="T1322" t="s">
        <v>4600</v>
      </c>
    </row>
    <row r="1323" spans="1:20" x14ac:dyDescent="0.25">
      <c r="A1323" t="s">
        <v>147</v>
      </c>
      <c r="B1323" t="s">
        <v>148</v>
      </c>
      <c r="C1323">
        <v>50</v>
      </c>
      <c r="D1323">
        <v>6</v>
      </c>
      <c r="E1323" t="s">
        <v>4602</v>
      </c>
      <c r="F1323">
        <v>200</v>
      </c>
      <c r="G1323">
        <v>0</v>
      </c>
      <c r="H1323" t="s">
        <v>641</v>
      </c>
      <c r="I1323" t="s">
        <v>4603</v>
      </c>
      <c r="J1323" t="s">
        <v>724</v>
      </c>
      <c r="K1323" t="s">
        <v>644</v>
      </c>
      <c r="L1323" t="s">
        <v>645</v>
      </c>
      <c r="M1323" t="s">
        <v>4604</v>
      </c>
      <c r="N1323" t="s">
        <v>644</v>
      </c>
      <c r="O1323" t="s">
        <v>647</v>
      </c>
      <c r="P1323" t="s">
        <v>5</v>
      </c>
      <c r="Q1323" t="s">
        <v>648</v>
      </c>
      <c r="R1323" t="s">
        <v>645</v>
      </c>
      <c r="S1323" t="s">
        <v>4605</v>
      </c>
      <c r="T1323" t="s">
        <v>4604</v>
      </c>
    </row>
    <row r="1324" spans="1:20" x14ac:dyDescent="0.25">
      <c r="A1324" t="s">
        <v>22</v>
      </c>
      <c r="B1324" t="s">
        <v>27</v>
      </c>
      <c r="C1324">
        <v>66.333333333333329</v>
      </c>
      <c r="D1324">
        <v>3</v>
      </c>
      <c r="E1324" t="s">
        <v>4606</v>
      </c>
      <c r="F1324">
        <v>250</v>
      </c>
      <c r="G1324">
        <v>0</v>
      </c>
      <c r="H1324" t="s">
        <v>641</v>
      </c>
      <c r="I1324" t="s">
        <v>4607</v>
      </c>
      <c r="J1324" t="s">
        <v>924</v>
      </c>
      <c r="K1324" t="s">
        <v>644</v>
      </c>
      <c r="L1324" t="s">
        <v>645</v>
      </c>
      <c r="M1324" t="s">
        <v>4608</v>
      </c>
      <c r="N1324" t="s">
        <v>644</v>
      </c>
      <c r="O1324" t="s">
        <v>647</v>
      </c>
      <c r="P1324" t="s">
        <v>5</v>
      </c>
      <c r="Q1324" t="s">
        <v>648</v>
      </c>
      <c r="R1324" t="s">
        <v>645</v>
      </c>
      <c r="S1324" t="s">
        <v>4609</v>
      </c>
      <c r="T1324" t="s">
        <v>4608</v>
      </c>
    </row>
    <row r="1325" spans="1:20" x14ac:dyDescent="0.25">
      <c r="A1325" t="s">
        <v>147</v>
      </c>
      <c r="B1325" t="s">
        <v>148</v>
      </c>
      <c r="C1325">
        <v>33.333333333333336</v>
      </c>
      <c r="D1325">
        <v>3</v>
      </c>
      <c r="E1325" t="s">
        <v>4610</v>
      </c>
      <c r="F1325">
        <v>100</v>
      </c>
      <c r="G1325">
        <v>0</v>
      </c>
      <c r="H1325" t="s">
        <v>641</v>
      </c>
      <c r="I1325" t="s">
        <v>4611</v>
      </c>
      <c r="J1325" t="s">
        <v>694</v>
      </c>
      <c r="K1325" t="s">
        <v>644</v>
      </c>
      <c r="L1325" t="s">
        <v>645</v>
      </c>
      <c r="M1325" t="s">
        <v>4612</v>
      </c>
      <c r="N1325" t="s">
        <v>644</v>
      </c>
      <c r="O1325" t="s">
        <v>647</v>
      </c>
      <c r="P1325" t="s">
        <v>5</v>
      </c>
      <c r="Q1325" t="s">
        <v>648</v>
      </c>
      <c r="R1325" t="s">
        <v>645</v>
      </c>
      <c r="S1325" t="s">
        <v>4613</v>
      </c>
      <c r="T1325" t="s">
        <v>4612</v>
      </c>
    </row>
    <row r="1326" spans="1:20" x14ac:dyDescent="0.25">
      <c r="A1326" t="s">
        <v>147</v>
      </c>
      <c r="B1326" t="s">
        <v>148</v>
      </c>
      <c r="C1326">
        <v>50</v>
      </c>
      <c r="D1326">
        <v>6</v>
      </c>
      <c r="E1326" t="s">
        <v>4614</v>
      </c>
      <c r="F1326">
        <v>200</v>
      </c>
      <c r="G1326">
        <v>0</v>
      </c>
      <c r="H1326" t="s">
        <v>641</v>
      </c>
      <c r="I1326" t="s">
        <v>4615</v>
      </c>
      <c r="J1326" t="s">
        <v>736</v>
      </c>
      <c r="K1326" t="s">
        <v>644</v>
      </c>
      <c r="L1326" t="s">
        <v>645</v>
      </c>
      <c r="M1326" t="s">
        <v>4616</v>
      </c>
      <c r="N1326" t="s">
        <v>644</v>
      </c>
      <c r="O1326" t="s">
        <v>668</v>
      </c>
      <c r="P1326" t="s">
        <v>5</v>
      </c>
      <c r="Q1326" t="s">
        <v>669</v>
      </c>
      <c r="R1326" t="s">
        <v>645</v>
      </c>
      <c r="S1326" t="s">
        <v>4617</v>
      </c>
      <c r="T1326" t="s">
        <v>4616</v>
      </c>
    </row>
    <row r="1327" spans="1:20" x14ac:dyDescent="0.25">
      <c r="A1327" t="s">
        <v>147</v>
      </c>
      <c r="B1327" t="s">
        <v>148</v>
      </c>
      <c r="C1327">
        <v>33.333333333333336</v>
      </c>
      <c r="D1327">
        <v>3</v>
      </c>
      <c r="E1327" t="s">
        <v>4618</v>
      </c>
      <c r="F1327">
        <v>100</v>
      </c>
      <c r="G1327">
        <v>0</v>
      </c>
      <c r="H1327" t="s">
        <v>641</v>
      </c>
      <c r="I1327" t="s">
        <v>4619</v>
      </c>
      <c r="J1327" t="s">
        <v>685</v>
      </c>
      <c r="K1327" t="s">
        <v>644</v>
      </c>
      <c r="L1327" t="s">
        <v>645</v>
      </c>
      <c r="M1327" t="s">
        <v>4620</v>
      </c>
      <c r="N1327" t="s">
        <v>644</v>
      </c>
      <c r="O1327" t="s">
        <v>647</v>
      </c>
      <c r="P1327" t="s">
        <v>5</v>
      </c>
      <c r="Q1327" t="s">
        <v>648</v>
      </c>
      <c r="R1327" t="s">
        <v>645</v>
      </c>
      <c r="S1327" t="s">
        <v>4621</v>
      </c>
      <c r="T1327" t="s">
        <v>4620</v>
      </c>
    </row>
    <row r="1328" spans="1:20" x14ac:dyDescent="0.25">
      <c r="A1328" t="s">
        <v>22</v>
      </c>
      <c r="B1328" t="s">
        <v>27</v>
      </c>
      <c r="C1328">
        <v>69.900000000000006</v>
      </c>
      <c r="D1328">
        <v>10</v>
      </c>
      <c r="E1328" t="s">
        <v>4622</v>
      </c>
      <c r="F1328">
        <v>800</v>
      </c>
      <c r="G1328">
        <v>0</v>
      </c>
      <c r="H1328" t="s">
        <v>673</v>
      </c>
      <c r="I1328" t="s">
        <v>4623</v>
      </c>
      <c r="J1328" t="s">
        <v>4624</v>
      </c>
      <c r="K1328" t="s">
        <v>4625</v>
      </c>
      <c r="L1328" t="s">
        <v>4626</v>
      </c>
      <c r="M1328" t="s">
        <v>4627</v>
      </c>
      <c r="N1328" t="s">
        <v>644</v>
      </c>
      <c r="O1328" t="s">
        <v>703</v>
      </c>
      <c r="P1328" t="s">
        <v>26</v>
      </c>
      <c r="Q1328" t="s">
        <v>680</v>
      </c>
      <c r="R1328" t="s">
        <v>645</v>
      </c>
      <c r="S1328" t="s">
        <v>4628</v>
      </c>
      <c r="T1328" t="s">
        <v>4627</v>
      </c>
    </row>
    <row r="1329" spans="1:20" x14ac:dyDescent="0.25">
      <c r="A1329" t="s">
        <v>147</v>
      </c>
      <c r="B1329" t="s">
        <v>148</v>
      </c>
      <c r="C1329">
        <v>50</v>
      </c>
      <c r="D1329">
        <v>12</v>
      </c>
      <c r="E1329" t="s">
        <v>4629</v>
      </c>
      <c r="F1329">
        <v>400</v>
      </c>
      <c r="G1329">
        <v>0</v>
      </c>
      <c r="H1329" t="s">
        <v>641</v>
      </c>
      <c r="I1329" t="s">
        <v>4630</v>
      </c>
      <c r="J1329" t="s">
        <v>981</v>
      </c>
      <c r="K1329" t="s">
        <v>644</v>
      </c>
      <c r="L1329" t="s">
        <v>645</v>
      </c>
      <c r="M1329" t="s">
        <v>4631</v>
      </c>
      <c r="N1329" t="s">
        <v>644</v>
      </c>
      <c r="O1329" t="s">
        <v>647</v>
      </c>
      <c r="P1329" t="s">
        <v>5</v>
      </c>
      <c r="Q1329" t="s">
        <v>648</v>
      </c>
      <c r="R1329" t="s">
        <v>645</v>
      </c>
      <c r="S1329" t="s">
        <v>4632</v>
      </c>
      <c r="T1329" t="s">
        <v>4627</v>
      </c>
    </row>
    <row r="1330" spans="1:20" x14ac:dyDescent="0.25">
      <c r="A1330" t="s">
        <v>147</v>
      </c>
      <c r="B1330" t="s">
        <v>148</v>
      </c>
      <c r="C1330">
        <v>50</v>
      </c>
      <c r="D1330">
        <v>6</v>
      </c>
      <c r="E1330" t="s">
        <v>4633</v>
      </c>
      <c r="F1330">
        <v>200</v>
      </c>
      <c r="G1330">
        <v>0</v>
      </c>
      <c r="H1330" t="s">
        <v>641</v>
      </c>
      <c r="I1330" t="s">
        <v>4634</v>
      </c>
      <c r="J1330" t="s">
        <v>685</v>
      </c>
      <c r="K1330" t="s">
        <v>644</v>
      </c>
      <c r="L1330" t="s">
        <v>645</v>
      </c>
      <c r="M1330" t="s">
        <v>4635</v>
      </c>
      <c r="N1330" t="s">
        <v>644</v>
      </c>
      <c r="O1330" t="s">
        <v>647</v>
      </c>
      <c r="P1330" t="s">
        <v>5</v>
      </c>
      <c r="Q1330" t="s">
        <v>648</v>
      </c>
      <c r="R1330" t="s">
        <v>645</v>
      </c>
      <c r="S1330" t="s">
        <v>4636</v>
      </c>
      <c r="T1330" t="s">
        <v>4627</v>
      </c>
    </row>
    <row r="1331" spans="1:20" x14ac:dyDescent="0.25">
      <c r="A1331" t="s">
        <v>18</v>
      </c>
      <c r="B1331" t="s">
        <v>19</v>
      </c>
      <c r="C1331">
        <v>66.666666666666671</v>
      </c>
      <c r="D1331">
        <v>3</v>
      </c>
      <c r="E1331" t="s">
        <v>4637</v>
      </c>
      <c r="F1331">
        <v>100</v>
      </c>
      <c r="G1331">
        <v>0</v>
      </c>
      <c r="H1331" t="s">
        <v>641</v>
      </c>
      <c r="I1331" t="s">
        <v>4638</v>
      </c>
      <c r="J1331" t="s">
        <v>4245</v>
      </c>
      <c r="K1331" t="s">
        <v>644</v>
      </c>
      <c r="L1331" t="s">
        <v>645</v>
      </c>
      <c r="M1331" t="s">
        <v>4639</v>
      </c>
      <c r="N1331" t="s">
        <v>644</v>
      </c>
      <c r="O1331" t="s">
        <v>668</v>
      </c>
      <c r="P1331" t="s">
        <v>5</v>
      </c>
      <c r="Q1331" t="s">
        <v>669</v>
      </c>
      <c r="R1331" t="s">
        <v>645</v>
      </c>
      <c r="S1331" t="s">
        <v>4640</v>
      </c>
      <c r="T1331" t="s">
        <v>4641</v>
      </c>
    </row>
    <row r="1332" spans="1:20" x14ac:dyDescent="0.25">
      <c r="A1332" t="s">
        <v>18</v>
      </c>
      <c r="B1332" t="s">
        <v>19</v>
      </c>
      <c r="C1332">
        <v>66.666666666666671</v>
      </c>
      <c r="D1332">
        <v>3</v>
      </c>
      <c r="E1332" t="s">
        <v>4642</v>
      </c>
      <c r="F1332">
        <v>100</v>
      </c>
      <c r="G1332">
        <v>0</v>
      </c>
      <c r="H1332" t="s">
        <v>641</v>
      </c>
      <c r="I1332" t="s">
        <v>4643</v>
      </c>
      <c r="J1332" t="s">
        <v>666</v>
      </c>
      <c r="K1332" t="s">
        <v>644</v>
      </c>
      <c r="L1332" t="s">
        <v>645</v>
      </c>
      <c r="M1332" t="s">
        <v>4644</v>
      </c>
      <c r="N1332" t="s">
        <v>644</v>
      </c>
      <c r="O1332" t="s">
        <v>647</v>
      </c>
      <c r="P1332" t="s">
        <v>5</v>
      </c>
      <c r="Q1332" t="s">
        <v>648</v>
      </c>
      <c r="R1332" t="s">
        <v>645</v>
      </c>
      <c r="S1332" t="s">
        <v>4645</v>
      </c>
      <c r="T1332" t="s">
        <v>4641</v>
      </c>
    </row>
    <row r="1333" spans="1:20" x14ac:dyDescent="0.25">
      <c r="A1333" t="s">
        <v>18</v>
      </c>
      <c r="B1333" t="s">
        <v>19</v>
      </c>
      <c r="C1333">
        <v>66.666666666666671</v>
      </c>
      <c r="D1333">
        <v>3</v>
      </c>
      <c r="E1333" t="s">
        <v>4646</v>
      </c>
      <c r="F1333">
        <v>100</v>
      </c>
      <c r="G1333">
        <v>0</v>
      </c>
      <c r="H1333" t="s">
        <v>641</v>
      </c>
      <c r="I1333" t="s">
        <v>4647</v>
      </c>
      <c r="J1333" t="s">
        <v>1067</v>
      </c>
      <c r="K1333" t="s">
        <v>644</v>
      </c>
      <c r="L1333" t="s">
        <v>645</v>
      </c>
      <c r="M1333" t="s">
        <v>4648</v>
      </c>
      <c r="N1333" t="s">
        <v>644</v>
      </c>
      <c r="O1333" t="s">
        <v>647</v>
      </c>
      <c r="P1333" t="s">
        <v>5</v>
      </c>
      <c r="Q1333" t="s">
        <v>648</v>
      </c>
      <c r="R1333" t="s">
        <v>645</v>
      </c>
      <c r="S1333" t="s">
        <v>4649</v>
      </c>
      <c r="T1333" t="s">
        <v>4650</v>
      </c>
    </row>
    <row r="1334" spans="1:20" x14ac:dyDescent="0.25">
      <c r="A1334" t="s">
        <v>147</v>
      </c>
      <c r="B1334" t="s">
        <v>148</v>
      </c>
      <c r="C1334">
        <v>50</v>
      </c>
      <c r="D1334">
        <v>6</v>
      </c>
      <c r="E1334" t="s">
        <v>4651</v>
      </c>
      <c r="F1334">
        <v>200</v>
      </c>
      <c r="G1334">
        <v>0</v>
      </c>
      <c r="H1334" t="s">
        <v>641</v>
      </c>
      <c r="I1334" t="s">
        <v>4652</v>
      </c>
      <c r="J1334" t="s">
        <v>2374</v>
      </c>
      <c r="K1334" t="s">
        <v>644</v>
      </c>
      <c r="L1334" t="s">
        <v>645</v>
      </c>
      <c r="M1334" t="s">
        <v>4653</v>
      </c>
      <c r="N1334" t="s">
        <v>644</v>
      </c>
      <c r="O1334" t="s">
        <v>647</v>
      </c>
      <c r="P1334" t="s">
        <v>5</v>
      </c>
      <c r="Q1334" t="s">
        <v>648</v>
      </c>
      <c r="R1334" t="s">
        <v>645</v>
      </c>
      <c r="S1334" t="s">
        <v>4654</v>
      </c>
      <c r="T1334" t="s">
        <v>4653</v>
      </c>
    </row>
    <row r="1335" spans="1:20" x14ac:dyDescent="0.25">
      <c r="A1335" t="s">
        <v>18</v>
      </c>
      <c r="B1335" t="s">
        <v>19</v>
      </c>
      <c r="C1335">
        <v>66.666666666666671</v>
      </c>
      <c r="D1335">
        <v>3</v>
      </c>
      <c r="E1335" t="s">
        <v>4655</v>
      </c>
      <c r="F1335">
        <v>100</v>
      </c>
      <c r="G1335">
        <v>0</v>
      </c>
      <c r="H1335" t="s">
        <v>641</v>
      </c>
      <c r="I1335" t="s">
        <v>4656</v>
      </c>
      <c r="J1335" t="s">
        <v>685</v>
      </c>
      <c r="K1335" t="s">
        <v>644</v>
      </c>
      <c r="L1335" t="s">
        <v>645</v>
      </c>
      <c r="M1335" t="s">
        <v>4657</v>
      </c>
      <c r="N1335" t="s">
        <v>644</v>
      </c>
      <c r="O1335" t="s">
        <v>647</v>
      </c>
      <c r="P1335" t="s">
        <v>5</v>
      </c>
      <c r="Q1335" t="s">
        <v>648</v>
      </c>
      <c r="R1335" t="s">
        <v>645</v>
      </c>
      <c r="S1335" t="s">
        <v>4658</v>
      </c>
      <c r="T1335" t="s">
        <v>4657</v>
      </c>
    </row>
    <row r="1336" spans="1:20" x14ac:dyDescent="0.25">
      <c r="A1336" t="s">
        <v>147</v>
      </c>
      <c r="B1336" t="s">
        <v>148</v>
      </c>
      <c r="C1336">
        <v>33.333333333333336</v>
      </c>
      <c r="D1336">
        <v>3</v>
      </c>
      <c r="E1336" t="s">
        <v>4659</v>
      </c>
      <c r="F1336">
        <v>100</v>
      </c>
      <c r="G1336">
        <v>0</v>
      </c>
      <c r="H1336" t="s">
        <v>641</v>
      </c>
      <c r="I1336" t="s">
        <v>4660</v>
      </c>
      <c r="J1336" t="s">
        <v>685</v>
      </c>
      <c r="K1336" t="s">
        <v>644</v>
      </c>
      <c r="L1336" t="s">
        <v>645</v>
      </c>
      <c r="M1336" t="s">
        <v>4661</v>
      </c>
      <c r="N1336" t="s">
        <v>644</v>
      </c>
      <c r="O1336" t="s">
        <v>668</v>
      </c>
      <c r="P1336" t="s">
        <v>5</v>
      </c>
      <c r="Q1336" t="s">
        <v>669</v>
      </c>
      <c r="R1336" t="s">
        <v>645</v>
      </c>
      <c r="S1336" t="s">
        <v>4662</v>
      </c>
      <c r="T1336" t="s">
        <v>4661</v>
      </c>
    </row>
    <row r="1337" spans="1:20" x14ac:dyDescent="0.25">
      <c r="A1337" t="s">
        <v>147</v>
      </c>
      <c r="B1337" t="s">
        <v>148</v>
      </c>
      <c r="C1337">
        <v>50</v>
      </c>
      <c r="D1337">
        <v>6</v>
      </c>
      <c r="E1337" t="s">
        <v>4663</v>
      </c>
      <c r="F1337">
        <v>200</v>
      </c>
      <c r="G1337">
        <v>0</v>
      </c>
      <c r="H1337" t="s">
        <v>641</v>
      </c>
      <c r="I1337" t="s">
        <v>4664</v>
      </c>
      <c r="J1337" t="s">
        <v>1292</v>
      </c>
      <c r="K1337" t="s">
        <v>644</v>
      </c>
      <c r="L1337" t="s">
        <v>645</v>
      </c>
      <c r="M1337" t="s">
        <v>4665</v>
      </c>
      <c r="N1337" t="s">
        <v>644</v>
      </c>
      <c r="O1337" t="s">
        <v>726</v>
      </c>
      <c r="P1337" t="s">
        <v>5</v>
      </c>
      <c r="Q1337" t="s">
        <v>648</v>
      </c>
      <c r="R1337" t="s">
        <v>645</v>
      </c>
      <c r="S1337" t="s">
        <v>4666</v>
      </c>
      <c r="T1337" t="s">
        <v>4665</v>
      </c>
    </row>
    <row r="1338" spans="1:20" x14ac:dyDescent="0.25">
      <c r="A1338" t="s">
        <v>147</v>
      </c>
      <c r="B1338" t="s">
        <v>148</v>
      </c>
      <c r="C1338">
        <v>50</v>
      </c>
      <c r="D1338">
        <v>6</v>
      </c>
      <c r="E1338" t="s">
        <v>4667</v>
      </c>
      <c r="F1338">
        <v>200</v>
      </c>
      <c r="G1338">
        <v>0</v>
      </c>
      <c r="H1338" t="s">
        <v>641</v>
      </c>
      <c r="I1338" t="s">
        <v>2845</v>
      </c>
      <c r="J1338" t="s">
        <v>685</v>
      </c>
      <c r="K1338" t="s">
        <v>644</v>
      </c>
      <c r="L1338" t="s">
        <v>645</v>
      </c>
      <c r="M1338" t="s">
        <v>4668</v>
      </c>
      <c r="N1338" t="s">
        <v>644</v>
      </c>
      <c r="O1338" t="s">
        <v>647</v>
      </c>
      <c r="P1338" t="s">
        <v>5</v>
      </c>
      <c r="Q1338" t="s">
        <v>648</v>
      </c>
      <c r="R1338" t="s">
        <v>645</v>
      </c>
      <c r="S1338" t="s">
        <v>4669</v>
      </c>
      <c r="T1338" t="s">
        <v>4668</v>
      </c>
    </row>
    <row r="1339" spans="1:20" x14ac:dyDescent="0.25">
      <c r="A1339" t="s">
        <v>147</v>
      </c>
      <c r="B1339" t="s">
        <v>148</v>
      </c>
      <c r="C1339">
        <v>33.333333333333336</v>
      </c>
      <c r="D1339">
        <v>6</v>
      </c>
      <c r="E1339" t="s">
        <v>4670</v>
      </c>
      <c r="F1339">
        <v>200</v>
      </c>
      <c r="G1339">
        <v>0</v>
      </c>
      <c r="H1339" t="s">
        <v>641</v>
      </c>
      <c r="I1339" t="s">
        <v>4671</v>
      </c>
      <c r="J1339" t="s">
        <v>694</v>
      </c>
      <c r="K1339" t="s">
        <v>644</v>
      </c>
      <c r="L1339" t="s">
        <v>645</v>
      </c>
      <c r="M1339" t="s">
        <v>4672</v>
      </c>
      <c r="N1339" t="s">
        <v>644</v>
      </c>
      <c r="O1339" t="s">
        <v>668</v>
      </c>
      <c r="P1339" t="s">
        <v>5</v>
      </c>
      <c r="Q1339" t="s">
        <v>669</v>
      </c>
      <c r="R1339" t="s">
        <v>645</v>
      </c>
      <c r="S1339" t="s">
        <v>4673</v>
      </c>
      <c r="T1339" t="s">
        <v>4674</v>
      </c>
    </row>
    <row r="1340" spans="1:20" x14ac:dyDescent="0.25">
      <c r="A1340" t="s">
        <v>147</v>
      </c>
      <c r="B1340" t="s">
        <v>148</v>
      </c>
      <c r="C1340">
        <v>50</v>
      </c>
      <c r="D1340">
        <v>6</v>
      </c>
      <c r="E1340" t="s">
        <v>4675</v>
      </c>
      <c r="F1340">
        <v>200</v>
      </c>
      <c r="G1340">
        <v>0</v>
      </c>
      <c r="H1340" t="s">
        <v>641</v>
      </c>
      <c r="I1340" t="s">
        <v>4676</v>
      </c>
      <c r="J1340" t="s">
        <v>859</v>
      </c>
      <c r="K1340" t="s">
        <v>644</v>
      </c>
      <c r="L1340" t="s">
        <v>645</v>
      </c>
      <c r="M1340" t="s">
        <v>4677</v>
      </c>
      <c r="N1340" t="s">
        <v>644</v>
      </c>
      <c r="O1340" t="s">
        <v>647</v>
      </c>
      <c r="P1340" t="s">
        <v>5</v>
      </c>
      <c r="Q1340" t="s">
        <v>648</v>
      </c>
      <c r="R1340" t="s">
        <v>645</v>
      </c>
      <c r="S1340" t="s">
        <v>4678</v>
      </c>
      <c r="T1340" t="s">
        <v>4677</v>
      </c>
    </row>
    <row r="1341" spans="1:20" x14ac:dyDescent="0.25">
      <c r="A1341" t="s">
        <v>147</v>
      </c>
      <c r="B1341" t="s">
        <v>148</v>
      </c>
      <c r="C1341">
        <v>50</v>
      </c>
      <c r="D1341">
        <v>6</v>
      </c>
      <c r="E1341" t="s">
        <v>4679</v>
      </c>
      <c r="F1341">
        <v>200</v>
      </c>
      <c r="G1341">
        <v>0</v>
      </c>
      <c r="H1341" t="s">
        <v>641</v>
      </c>
      <c r="I1341" t="s">
        <v>4680</v>
      </c>
      <c r="J1341" t="s">
        <v>685</v>
      </c>
      <c r="K1341" t="s">
        <v>644</v>
      </c>
      <c r="L1341" t="s">
        <v>645</v>
      </c>
      <c r="M1341" t="s">
        <v>4677</v>
      </c>
      <c r="N1341" t="s">
        <v>644</v>
      </c>
      <c r="O1341" t="s">
        <v>668</v>
      </c>
      <c r="P1341" t="s">
        <v>5</v>
      </c>
      <c r="Q1341" t="s">
        <v>669</v>
      </c>
      <c r="R1341" t="s">
        <v>645</v>
      </c>
      <c r="S1341" t="s">
        <v>4681</v>
      </c>
      <c r="T1341" t="s">
        <v>4677</v>
      </c>
    </row>
    <row r="1342" spans="1:20" x14ac:dyDescent="0.25">
      <c r="A1342" t="s">
        <v>147</v>
      </c>
      <c r="B1342" t="s">
        <v>148</v>
      </c>
      <c r="C1342">
        <v>50</v>
      </c>
      <c r="D1342">
        <v>6</v>
      </c>
      <c r="E1342" t="s">
        <v>4682</v>
      </c>
      <c r="F1342">
        <v>200</v>
      </c>
      <c r="G1342">
        <v>0</v>
      </c>
      <c r="H1342" t="s">
        <v>641</v>
      </c>
      <c r="I1342" t="s">
        <v>4680</v>
      </c>
      <c r="J1342" t="s">
        <v>685</v>
      </c>
      <c r="K1342" t="s">
        <v>644</v>
      </c>
      <c r="L1342" t="s">
        <v>645</v>
      </c>
      <c r="M1342" t="s">
        <v>4683</v>
      </c>
      <c r="N1342" t="s">
        <v>644</v>
      </c>
      <c r="O1342" t="s">
        <v>668</v>
      </c>
      <c r="P1342" t="s">
        <v>5</v>
      </c>
      <c r="Q1342" t="s">
        <v>669</v>
      </c>
      <c r="R1342" t="s">
        <v>645</v>
      </c>
      <c r="S1342" t="s">
        <v>4684</v>
      </c>
      <c r="T1342" t="s">
        <v>4683</v>
      </c>
    </row>
    <row r="1343" spans="1:20" x14ac:dyDescent="0.25">
      <c r="A1343" t="s">
        <v>147</v>
      </c>
      <c r="B1343" t="s">
        <v>148</v>
      </c>
      <c r="C1343">
        <v>33.333333333333336</v>
      </c>
      <c r="D1343">
        <v>3</v>
      </c>
      <c r="E1343" t="s">
        <v>4685</v>
      </c>
      <c r="F1343">
        <v>100</v>
      </c>
      <c r="G1343">
        <v>0</v>
      </c>
      <c r="H1343" t="s">
        <v>641</v>
      </c>
      <c r="I1343" t="s">
        <v>4686</v>
      </c>
      <c r="J1343" t="s">
        <v>694</v>
      </c>
      <c r="K1343" t="s">
        <v>644</v>
      </c>
      <c r="L1343" t="s">
        <v>645</v>
      </c>
      <c r="M1343" t="s">
        <v>4687</v>
      </c>
      <c r="N1343" t="s">
        <v>644</v>
      </c>
      <c r="O1343" t="s">
        <v>647</v>
      </c>
      <c r="P1343" t="s">
        <v>5</v>
      </c>
      <c r="Q1343" t="s">
        <v>648</v>
      </c>
      <c r="R1343" t="s">
        <v>645</v>
      </c>
      <c r="S1343" t="s">
        <v>4688</v>
      </c>
      <c r="T1343" t="s">
        <v>4687</v>
      </c>
    </row>
    <row r="1344" spans="1:20" x14ac:dyDescent="0.25">
      <c r="A1344" t="s">
        <v>147</v>
      </c>
      <c r="B1344" t="s">
        <v>148</v>
      </c>
      <c r="C1344">
        <v>65</v>
      </c>
      <c r="D1344">
        <v>9</v>
      </c>
      <c r="E1344" t="s">
        <v>4689</v>
      </c>
      <c r="F1344">
        <v>310</v>
      </c>
      <c r="G1344">
        <v>0</v>
      </c>
      <c r="H1344" t="s">
        <v>641</v>
      </c>
      <c r="I1344" t="s">
        <v>4690</v>
      </c>
      <c r="J1344" t="s">
        <v>685</v>
      </c>
      <c r="K1344" t="s">
        <v>644</v>
      </c>
      <c r="L1344" t="s">
        <v>645</v>
      </c>
      <c r="M1344" t="s">
        <v>4691</v>
      </c>
      <c r="N1344" t="s">
        <v>644</v>
      </c>
      <c r="O1344" t="s">
        <v>647</v>
      </c>
      <c r="P1344" t="s">
        <v>5</v>
      </c>
      <c r="Q1344" t="s">
        <v>648</v>
      </c>
      <c r="R1344" t="s">
        <v>645</v>
      </c>
      <c r="S1344" t="s">
        <v>4692</v>
      </c>
      <c r="T1344" t="s">
        <v>4691</v>
      </c>
    </row>
    <row r="1345" spans="1:20" x14ac:dyDescent="0.25">
      <c r="A1345" t="s">
        <v>147</v>
      </c>
      <c r="B1345" t="s">
        <v>148</v>
      </c>
      <c r="C1345">
        <v>50</v>
      </c>
      <c r="D1345">
        <v>6</v>
      </c>
      <c r="E1345" t="s">
        <v>4693</v>
      </c>
      <c r="F1345">
        <v>200</v>
      </c>
      <c r="G1345">
        <v>0</v>
      </c>
      <c r="H1345" t="s">
        <v>641</v>
      </c>
      <c r="I1345" t="s">
        <v>4694</v>
      </c>
      <c r="J1345" t="s">
        <v>685</v>
      </c>
      <c r="K1345" t="s">
        <v>644</v>
      </c>
      <c r="L1345" t="s">
        <v>645</v>
      </c>
      <c r="M1345" t="s">
        <v>4695</v>
      </c>
      <c r="N1345" t="s">
        <v>644</v>
      </c>
      <c r="O1345" t="s">
        <v>668</v>
      </c>
      <c r="P1345" t="s">
        <v>5</v>
      </c>
      <c r="Q1345" t="s">
        <v>669</v>
      </c>
      <c r="R1345" t="s">
        <v>645</v>
      </c>
      <c r="S1345" t="s">
        <v>4696</v>
      </c>
      <c r="T1345" t="s">
        <v>4691</v>
      </c>
    </row>
    <row r="1346" spans="1:20" x14ac:dyDescent="0.25">
      <c r="A1346" t="s">
        <v>101</v>
      </c>
      <c r="B1346" t="s">
        <v>74</v>
      </c>
      <c r="C1346">
        <v>100</v>
      </c>
      <c r="D1346">
        <v>10</v>
      </c>
      <c r="E1346" t="s">
        <v>4697</v>
      </c>
      <c r="F1346">
        <v>1000</v>
      </c>
      <c r="G1346">
        <v>0</v>
      </c>
      <c r="H1346" t="s">
        <v>673</v>
      </c>
      <c r="I1346" t="s">
        <v>4698</v>
      </c>
      <c r="J1346" t="s">
        <v>4699</v>
      </c>
      <c r="K1346" t="s">
        <v>2742</v>
      </c>
      <c r="L1346" t="s">
        <v>4700</v>
      </c>
      <c r="M1346" t="s">
        <v>4701</v>
      </c>
      <c r="N1346" t="s">
        <v>644</v>
      </c>
      <c r="O1346" t="s">
        <v>679</v>
      </c>
      <c r="P1346" t="s">
        <v>26</v>
      </c>
      <c r="Q1346" t="s">
        <v>680</v>
      </c>
      <c r="R1346" t="s">
        <v>645</v>
      </c>
      <c r="S1346" t="s">
        <v>4702</v>
      </c>
      <c r="T1346" t="s">
        <v>4703</v>
      </c>
    </row>
    <row r="1347" spans="1:20" x14ac:dyDescent="0.25">
      <c r="A1347" t="s">
        <v>147</v>
      </c>
      <c r="B1347" t="s">
        <v>148</v>
      </c>
      <c r="C1347">
        <v>50</v>
      </c>
      <c r="D1347">
        <v>12</v>
      </c>
      <c r="E1347" t="s">
        <v>4704</v>
      </c>
      <c r="F1347">
        <v>400</v>
      </c>
      <c r="G1347">
        <v>0</v>
      </c>
      <c r="H1347" t="s">
        <v>641</v>
      </c>
      <c r="I1347" t="s">
        <v>4705</v>
      </c>
      <c r="J1347" t="s">
        <v>724</v>
      </c>
      <c r="K1347" t="s">
        <v>644</v>
      </c>
      <c r="L1347" t="s">
        <v>645</v>
      </c>
      <c r="M1347" t="s">
        <v>4706</v>
      </c>
      <c r="N1347" t="s">
        <v>644</v>
      </c>
      <c r="O1347" t="s">
        <v>668</v>
      </c>
      <c r="P1347" t="s">
        <v>5</v>
      </c>
      <c r="Q1347" t="s">
        <v>669</v>
      </c>
      <c r="R1347" t="s">
        <v>645</v>
      </c>
      <c r="S1347" t="s">
        <v>4707</v>
      </c>
      <c r="T1347" t="s">
        <v>4706</v>
      </c>
    </row>
    <row r="1348" spans="1:20" x14ac:dyDescent="0.25">
      <c r="A1348" t="s">
        <v>147</v>
      </c>
      <c r="B1348" t="s">
        <v>148</v>
      </c>
      <c r="C1348">
        <v>33.333333333333336</v>
      </c>
      <c r="D1348">
        <v>3</v>
      </c>
      <c r="E1348" t="s">
        <v>4708</v>
      </c>
      <c r="F1348">
        <v>100</v>
      </c>
      <c r="G1348">
        <v>0</v>
      </c>
      <c r="H1348" t="s">
        <v>641</v>
      </c>
      <c r="I1348" t="s">
        <v>4709</v>
      </c>
      <c r="J1348" t="s">
        <v>1235</v>
      </c>
      <c r="K1348" t="s">
        <v>644</v>
      </c>
      <c r="L1348" t="s">
        <v>645</v>
      </c>
      <c r="M1348" t="s">
        <v>4710</v>
      </c>
      <c r="N1348" t="s">
        <v>644</v>
      </c>
      <c r="O1348" t="s">
        <v>668</v>
      </c>
      <c r="P1348" t="s">
        <v>5</v>
      </c>
      <c r="Q1348" t="s">
        <v>669</v>
      </c>
      <c r="R1348" t="s">
        <v>645</v>
      </c>
      <c r="S1348" t="s">
        <v>4711</v>
      </c>
      <c r="T1348" t="s">
        <v>4710</v>
      </c>
    </row>
    <row r="1349" spans="1:20" x14ac:dyDescent="0.25">
      <c r="A1349" t="s">
        <v>18</v>
      </c>
      <c r="B1349" t="s">
        <v>19</v>
      </c>
      <c r="C1349">
        <v>66.666666666666671</v>
      </c>
      <c r="D1349">
        <v>6</v>
      </c>
      <c r="E1349" t="s">
        <v>4712</v>
      </c>
      <c r="F1349">
        <v>200</v>
      </c>
      <c r="G1349">
        <v>0</v>
      </c>
      <c r="H1349" t="s">
        <v>641</v>
      </c>
      <c r="I1349" t="s">
        <v>4713</v>
      </c>
      <c r="J1349" t="s">
        <v>766</v>
      </c>
      <c r="K1349" t="s">
        <v>644</v>
      </c>
      <c r="L1349" t="s">
        <v>645</v>
      </c>
      <c r="M1349" t="s">
        <v>4714</v>
      </c>
      <c r="N1349" t="s">
        <v>644</v>
      </c>
      <c r="O1349" t="s">
        <v>647</v>
      </c>
      <c r="P1349" t="s">
        <v>5</v>
      </c>
      <c r="Q1349" t="s">
        <v>648</v>
      </c>
      <c r="R1349" t="s">
        <v>645</v>
      </c>
      <c r="S1349" t="s">
        <v>4715</v>
      </c>
      <c r="T1349" t="s">
        <v>4714</v>
      </c>
    </row>
    <row r="1350" spans="1:20" x14ac:dyDescent="0.25">
      <c r="A1350" t="s">
        <v>601</v>
      </c>
      <c r="B1350" t="s">
        <v>602</v>
      </c>
      <c r="C1350">
        <v>139</v>
      </c>
      <c r="D1350">
        <v>1</v>
      </c>
      <c r="E1350" t="s">
        <v>4716</v>
      </c>
      <c r="F1350">
        <v>108.99</v>
      </c>
      <c r="G1350">
        <v>0</v>
      </c>
      <c r="H1350" t="s">
        <v>641</v>
      </c>
      <c r="I1350" t="s">
        <v>4717</v>
      </c>
      <c r="J1350" t="s">
        <v>685</v>
      </c>
      <c r="K1350" t="s">
        <v>644</v>
      </c>
      <c r="L1350" t="s">
        <v>645</v>
      </c>
      <c r="M1350" t="s">
        <v>4718</v>
      </c>
      <c r="N1350" t="s">
        <v>644</v>
      </c>
      <c r="O1350" t="s">
        <v>668</v>
      </c>
      <c r="P1350" t="s">
        <v>5</v>
      </c>
      <c r="Q1350" t="s">
        <v>669</v>
      </c>
      <c r="R1350" t="s">
        <v>645</v>
      </c>
      <c r="S1350" t="s">
        <v>4719</v>
      </c>
      <c r="T1350" t="s">
        <v>4720</v>
      </c>
    </row>
    <row r="1351" spans="1:20" x14ac:dyDescent="0.25">
      <c r="A1351" t="s">
        <v>147</v>
      </c>
      <c r="B1351" t="s">
        <v>148</v>
      </c>
      <c r="C1351">
        <v>50</v>
      </c>
      <c r="D1351">
        <v>6</v>
      </c>
      <c r="E1351" t="s">
        <v>4721</v>
      </c>
      <c r="F1351">
        <v>200</v>
      </c>
      <c r="G1351">
        <v>0</v>
      </c>
      <c r="H1351" t="s">
        <v>641</v>
      </c>
      <c r="I1351" t="s">
        <v>4722</v>
      </c>
      <c r="J1351" t="s">
        <v>834</v>
      </c>
      <c r="K1351" t="s">
        <v>644</v>
      </c>
      <c r="L1351" t="s">
        <v>645</v>
      </c>
      <c r="M1351" t="s">
        <v>4720</v>
      </c>
      <c r="N1351" t="s">
        <v>644</v>
      </c>
      <c r="O1351" t="s">
        <v>668</v>
      </c>
      <c r="P1351" t="s">
        <v>5</v>
      </c>
      <c r="Q1351" t="s">
        <v>669</v>
      </c>
      <c r="R1351" t="s">
        <v>645</v>
      </c>
      <c r="S1351" t="s">
        <v>4723</v>
      </c>
      <c r="T1351" t="s">
        <v>4720</v>
      </c>
    </row>
    <row r="1352" spans="1:20" x14ac:dyDescent="0.25">
      <c r="A1352" t="s">
        <v>22</v>
      </c>
      <c r="B1352" t="s">
        <v>3338</v>
      </c>
      <c r="C1352">
        <v>80.75</v>
      </c>
      <c r="D1352">
        <v>1</v>
      </c>
      <c r="E1352" t="s">
        <v>4724</v>
      </c>
      <c r="F1352">
        <v>87.75</v>
      </c>
      <c r="G1352">
        <v>7</v>
      </c>
      <c r="H1352" t="s">
        <v>673</v>
      </c>
      <c r="I1352" t="s">
        <v>4725</v>
      </c>
      <c r="J1352" t="s">
        <v>4726</v>
      </c>
      <c r="K1352" t="s">
        <v>4727</v>
      </c>
      <c r="L1352" t="s">
        <v>4728</v>
      </c>
      <c r="M1352" t="s">
        <v>4729</v>
      </c>
      <c r="N1352" t="s">
        <v>644</v>
      </c>
      <c r="O1352" t="s">
        <v>811</v>
      </c>
      <c r="P1352" t="s">
        <v>23</v>
      </c>
      <c r="Q1352" t="s">
        <v>812</v>
      </c>
      <c r="R1352" t="s">
        <v>645</v>
      </c>
      <c r="S1352" t="s">
        <v>4730</v>
      </c>
      <c r="T1352" t="s">
        <v>4729</v>
      </c>
    </row>
    <row r="1353" spans="1:20" x14ac:dyDescent="0.25">
      <c r="A1353" t="s">
        <v>18</v>
      </c>
      <c r="B1353" t="s">
        <v>19</v>
      </c>
      <c r="C1353">
        <v>66.666666666666671</v>
      </c>
      <c r="D1353">
        <v>12</v>
      </c>
      <c r="E1353" t="s">
        <v>4731</v>
      </c>
      <c r="F1353">
        <v>400</v>
      </c>
      <c r="G1353">
        <v>0</v>
      </c>
      <c r="H1353" t="s">
        <v>641</v>
      </c>
      <c r="I1353" t="s">
        <v>4732</v>
      </c>
      <c r="J1353" t="s">
        <v>796</v>
      </c>
      <c r="K1353" t="s">
        <v>644</v>
      </c>
      <c r="L1353" t="s">
        <v>645</v>
      </c>
      <c r="M1353" t="s">
        <v>4733</v>
      </c>
      <c r="N1353" t="s">
        <v>644</v>
      </c>
      <c r="O1353" t="s">
        <v>647</v>
      </c>
      <c r="P1353" t="s">
        <v>5</v>
      </c>
      <c r="Q1353" t="s">
        <v>648</v>
      </c>
      <c r="R1353" t="s">
        <v>645</v>
      </c>
      <c r="S1353" t="s">
        <v>4734</v>
      </c>
      <c r="T1353" t="s">
        <v>4733</v>
      </c>
    </row>
    <row r="1354" spans="1:20" x14ac:dyDescent="0.25">
      <c r="A1354" t="s">
        <v>22</v>
      </c>
      <c r="B1354" t="s">
        <v>27</v>
      </c>
      <c r="C1354">
        <v>66.333333333333329</v>
      </c>
      <c r="D1354">
        <v>3</v>
      </c>
      <c r="E1354" t="s">
        <v>4735</v>
      </c>
      <c r="F1354">
        <v>250</v>
      </c>
      <c r="G1354">
        <v>0</v>
      </c>
      <c r="H1354" t="s">
        <v>641</v>
      </c>
      <c r="I1354" t="s">
        <v>4736</v>
      </c>
      <c r="J1354" t="s">
        <v>1414</v>
      </c>
      <c r="K1354" t="s">
        <v>644</v>
      </c>
      <c r="L1354" t="s">
        <v>645</v>
      </c>
      <c r="M1354" t="s">
        <v>4737</v>
      </c>
      <c r="N1354" t="s">
        <v>644</v>
      </c>
      <c r="O1354" t="s">
        <v>647</v>
      </c>
      <c r="P1354" t="s">
        <v>5</v>
      </c>
      <c r="Q1354" t="s">
        <v>648</v>
      </c>
      <c r="R1354" t="s">
        <v>645</v>
      </c>
      <c r="S1354" t="s">
        <v>4738</v>
      </c>
      <c r="T1354" t="s">
        <v>4737</v>
      </c>
    </row>
    <row r="1355" spans="1:20" x14ac:dyDescent="0.25">
      <c r="A1355" t="s">
        <v>601</v>
      </c>
      <c r="B1355" t="s">
        <v>602</v>
      </c>
      <c r="C1355">
        <v>139</v>
      </c>
      <c r="D1355">
        <v>2</v>
      </c>
      <c r="E1355" t="s">
        <v>4739</v>
      </c>
      <c r="F1355">
        <v>217.98</v>
      </c>
      <c r="G1355">
        <v>0</v>
      </c>
      <c r="H1355" t="s">
        <v>641</v>
      </c>
      <c r="I1355" t="s">
        <v>4740</v>
      </c>
      <c r="J1355" t="s">
        <v>643</v>
      </c>
      <c r="K1355" t="s">
        <v>644</v>
      </c>
      <c r="L1355" t="s">
        <v>645</v>
      </c>
      <c r="M1355" t="s">
        <v>4741</v>
      </c>
      <c r="N1355" t="s">
        <v>644</v>
      </c>
      <c r="O1355" t="s">
        <v>668</v>
      </c>
      <c r="P1355" t="s">
        <v>5</v>
      </c>
      <c r="Q1355" t="s">
        <v>669</v>
      </c>
      <c r="R1355" t="s">
        <v>645</v>
      </c>
      <c r="S1355" t="s">
        <v>4742</v>
      </c>
      <c r="T1355" t="s">
        <v>4741</v>
      </c>
    </row>
    <row r="1356" spans="1:20" x14ac:dyDescent="0.25">
      <c r="A1356" t="s">
        <v>18</v>
      </c>
      <c r="B1356" t="s">
        <v>19</v>
      </c>
      <c r="C1356">
        <v>66.666666666666671</v>
      </c>
      <c r="D1356">
        <v>6</v>
      </c>
      <c r="E1356" t="s">
        <v>4743</v>
      </c>
      <c r="F1356">
        <v>200</v>
      </c>
      <c r="G1356">
        <v>0</v>
      </c>
      <c r="H1356" t="s">
        <v>641</v>
      </c>
      <c r="I1356" t="s">
        <v>4744</v>
      </c>
      <c r="J1356" t="s">
        <v>1520</v>
      </c>
      <c r="K1356" t="s">
        <v>644</v>
      </c>
      <c r="L1356" t="s">
        <v>645</v>
      </c>
      <c r="M1356" t="s">
        <v>4745</v>
      </c>
      <c r="N1356" t="s">
        <v>644</v>
      </c>
      <c r="O1356" t="s">
        <v>647</v>
      </c>
      <c r="P1356" t="s">
        <v>5</v>
      </c>
      <c r="Q1356" t="s">
        <v>648</v>
      </c>
      <c r="R1356" t="s">
        <v>645</v>
      </c>
      <c r="S1356" t="s">
        <v>4746</v>
      </c>
      <c r="T1356" t="s">
        <v>4745</v>
      </c>
    </row>
    <row r="1357" spans="1:20" x14ac:dyDescent="0.25">
      <c r="A1357" t="s">
        <v>147</v>
      </c>
      <c r="B1357" t="s">
        <v>148</v>
      </c>
      <c r="C1357">
        <v>50</v>
      </c>
      <c r="D1357">
        <v>6</v>
      </c>
      <c r="E1357" t="s">
        <v>4747</v>
      </c>
      <c r="F1357">
        <v>200</v>
      </c>
      <c r="G1357">
        <v>0</v>
      </c>
      <c r="H1357" t="s">
        <v>641</v>
      </c>
      <c r="I1357" t="s">
        <v>4748</v>
      </c>
      <c r="J1357" t="s">
        <v>714</v>
      </c>
      <c r="K1357" t="s">
        <v>644</v>
      </c>
      <c r="L1357" t="s">
        <v>645</v>
      </c>
      <c r="M1357" t="s">
        <v>4749</v>
      </c>
      <c r="N1357" t="s">
        <v>644</v>
      </c>
      <c r="O1357" t="s">
        <v>647</v>
      </c>
      <c r="P1357" t="s">
        <v>5</v>
      </c>
      <c r="Q1357" t="s">
        <v>648</v>
      </c>
      <c r="R1357" t="s">
        <v>645</v>
      </c>
      <c r="S1357" t="s">
        <v>4750</v>
      </c>
      <c r="T1357" t="s">
        <v>4749</v>
      </c>
    </row>
    <row r="1358" spans="1:20" x14ac:dyDescent="0.25">
      <c r="A1358" t="s">
        <v>22</v>
      </c>
      <c r="B1358" t="s">
        <v>27</v>
      </c>
      <c r="C1358">
        <v>120</v>
      </c>
      <c r="D1358">
        <v>3</v>
      </c>
      <c r="E1358" t="s">
        <v>4751</v>
      </c>
      <c r="F1358">
        <v>297</v>
      </c>
      <c r="G1358">
        <v>0</v>
      </c>
      <c r="H1358" t="s">
        <v>641</v>
      </c>
      <c r="I1358" t="s">
        <v>4752</v>
      </c>
      <c r="J1358" t="s">
        <v>724</v>
      </c>
      <c r="K1358" t="s">
        <v>644</v>
      </c>
      <c r="L1358" t="s">
        <v>645</v>
      </c>
      <c r="M1358" t="s">
        <v>4753</v>
      </c>
      <c r="N1358" t="s">
        <v>644</v>
      </c>
      <c r="O1358" t="s">
        <v>668</v>
      </c>
      <c r="P1358" t="s">
        <v>5</v>
      </c>
      <c r="Q1358" t="s">
        <v>669</v>
      </c>
      <c r="R1358" t="s">
        <v>645</v>
      </c>
      <c r="S1358" t="s">
        <v>4754</v>
      </c>
      <c r="T1358" t="s">
        <v>4753</v>
      </c>
    </row>
    <row r="1359" spans="1:20" x14ac:dyDescent="0.25">
      <c r="A1359" t="s">
        <v>18</v>
      </c>
      <c r="B1359" t="s">
        <v>19</v>
      </c>
      <c r="C1359">
        <v>66.666666666666671</v>
      </c>
      <c r="D1359">
        <v>3</v>
      </c>
      <c r="E1359" t="s">
        <v>4755</v>
      </c>
      <c r="F1359">
        <v>100</v>
      </c>
      <c r="G1359">
        <v>0</v>
      </c>
      <c r="H1359" t="s">
        <v>641</v>
      </c>
      <c r="I1359" t="s">
        <v>4756</v>
      </c>
      <c r="J1359" t="s">
        <v>685</v>
      </c>
      <c r="K1359" t="s">
        <v>644</v>
      </c>
      <c r="L1359" t="s">
        <v>645</v>
      </c>
      <c r="M1359" t="s">
        <v>4757</v>
      </c>
      <c r="N1359" t="s">
        <v>644</v>
      </c>
      <c r="O1359" t="s">
        <v>647</v>
      </c>
      <c r="P1359" t="s">
        <v>5</v>
      </c>
      <c r="Q1359" t="s">
        <v>648</v>
      </c>
      <c r="R1359" t="s">
        <v>645</v>
      </c>
      <c r="S1359" t="s">
        <v>4758</v>
      </c>
      <c r="T1359" t="s">
        <v>4759</v>
      </c>
    </row>
    <row r="1360" spans="1:20" x14ac:dyDescent="0.25">
      <c r="A1360" t="s">
        <v>18</v>
      </c>
      <c r="B1360" t="s">
        <v>19</v>
      </c>
      <c r="C1360">
        <v>66.666666666666671</v>
      </c>
      <c r="D1360">
        <v>3</v>
      </c>
      <c r="E1360" t="s">
        <v>4760</v>
      </c>
      <c r="F1360">
        <v>115</v>
      </c>
      <c r="G1360">
        <v>15</v>
      </c>
      <c r="H1360" t="s">
        <v>641</v>
      </c>
      <c r="I1360" t="s">
        <v>4761</v>
      </c>
      <c r="J1360" t="s">
        <v>685</v>
      </c>
      <c r="K1360" t="s">
        <v>644</v>
      </c>
      <c r="L1360" t="s">
        <v>645</v>
      </c>
      <c r="M1360" t="s">
        <v>4757</v>
      </c>
      <c r="N1360" t="s">
        <v>644</v>
      </c>
      <c r="O1360" t="s">
        <v>647</v>
      </c>
      <c r="P1360" t="s">
        <v>5</v>
      </c>
      <c r="Q1360" t="s">
        <v>648</v>
      </c>
      <c r="R1360" t="s">
        <v>645</v>
      </c>
      <c r="S1360" t="s">
        <v>4762</v>
      </c>
      <c r="T1360" t="s">
        <v>4757</v>
      </c>
    </row>
    <row r="1361" spans="1:20" x14ac:dyDescent="0.25">
      <c r="A1361" t="s">
        <v>18</v>
      </c>
      <c r="B1361" t="s">
        <v>19</v>
      </c>
      <c r="C1361">
        <v>66.666666666666671</v>
      </c>
      <c r="D1361">
        <v>3</v>
      </c>
      <c r="E1361" t="s">
        <v>4763</v>
      </c>
      <c r="F1361">
        <v>100</v>
      </c>
      <c r="G1361">
        <v>0</v>
      </c>
      <c r="H1361" t="s">
        <v>641</v>
      </c>
      <c r="I1361" t="s">
        <v>4764</v>
      </c>
      <c r="J1361" t="s">
        <v>736</v>
      </c>
      <c r="K1361" t="s">
        <v>644</v>
      </c>
      <c r="L1361" t="s">
        <v>645</v>
      </c>
      <c r="M1361" t="s">
        <v>4765</v>
      </c>
      <c r="N1361" t="s">
        <v>644</v>
      </c>
      <c r="O1361" t="s">
        <v>647</v>
      </c>
      <c r="P1361" t="s">
        <v>5</v>
      </c>
      <c r="Q1361" t="s">
        <v>648</v>
      </c>
      <c r="R1361" t="s">
        <v>645</v>
      </c>
      <c r="S1361" t="s">
        <v>4766</v>
      </c>
      <c r="T1361" t="s">
        <v>4765</v>
      </c>
    </row>
    <row r="1362" spans="1:20" x14ac:dyDescent="0.25">
      <c r="A1362" t="s">
        <v>18</v>
      </c>
      <c r="B1362" t="s">
        <v>19</v>
      </c>
      <c r="C1362">
        <v>66.666666666666671</v>
      </c>
      <c r="D1362">
        <v>3</v>
      </c>
      <c r="E1362" t="s">
        <v>4767</v>
      </c>
      <c r="F1362">
        <v>100</v>
      </c>
      <c r="G1362">
        <v>0</v>
      </c>
      <c r="H1362" t="s">
        <v>641</v>
      </c>
      <c r="I1362" t="s">
        <v>4768</v>
      </c>
      <c r="J1362" t="s">
        <v>864</v>
      </c>
      <c r="K1362" t="s">
        <v>644</v>
      </c>
      <c r="L1362" t="s">
        <v>645</v>
      </c>
      <c r="M1362" t="s">
        <v>4769</v>
      </c>
      <c r="N1362" t="s">
        <v>644</v>
      </c>
      <c r="O1362" t="s">
        <v>668</v>
      </c>
      <c r="P1362" t="s">
        <v>5</v>
      </c>
      <c r="Q1362" t="s">
        <v>669</v>
      </c>
      <c r="R1362" t="s">
        <v>645</v>
      </c>
      <c r="S1362" t="s">
        <v>4770</v>
      </c>
      <c r="T1362" t="s">
        <v>4771</v>
      </c>
    </row>
    <row r="1363" spans="1:20" x14ac:dyDescent="0.25">
      <c r="A1363" t="s">
        <v>147</v>
      </c>
      <c r="B1363" t="s">
        <v>148</v>
      </c>
      <c r="C1363">
        <v>50</v>
      </c>
      <c r="D1363">
        <v>6</v>
      </c>
      <c r="E1363" t="s">
        <v>4772</v>
      </c>
      <c r="F1363">
        <v>200</v>
      </c>
      <c r="G1363">
        <v>0</v>
      </c>
      <c r="H1363" t="s">
        <v>641</v>
      </c>
      <c r="I1363" t="s">
        <v>4773</v>
      </c>
      <c r="J1363" t="s">
        <v>724</v>
      </c>
      <c r="K1363" t="s">
        <v>644</v>
      </c>
      <c r="L1363" t="s">
        <v>645</v>
      </c>
      <c r="M1363" t="s">
        <v>4774</v>
      </c>
      <c r="N1363" t="s">
        <v>644</v>
      </c>
      <c r="O1363" t="s">
        <v>726</v>
      </c>
      <c r="P1363" t="s">
        <v>5</v>
      </c>
      <c r="Q1363" t="s">
        <v>648</v>
      </c>
      <c r="R1363" t="s">
        <v>645</v>
      </c>
      <c r="S1363" t="s">
        <v>4775</v>
      </c>
      <c r="T1363" t="s">
        <v>4774</v>
      </c>
    </row>
    <row r="1364" spans="1:20" x14ac:dyDescent="0.25">
      <c r="A1364" t="s">
        <v>18</v>
      </c>
      <c r="B1364" t="s">
        <v>19</v>
      </c>
      <c r="C1364">
        <v>66.666666666666671</v>
      </c>
      <c r="D1364">
        <v>3</v>
      </c>
      <c r="E1364" t="s">
        <v>4776</v>
      </c>
      <c r="F1364">
        <v>100</v>
      </c>
      <c r="G1364">
        <v>0</v>
      </c>
      <c r="H1364" t="s">
        <v>641</v>
      </c>
      <c r="I1364" t="s">
        <v>4777</v>
      </c>
      <c r="J1364" t="s">
        <v>724</v>
      </c>
      <c r="K1364" t="s">
        <v>644</v>
      </c>
      <c r="L1364" t="s">
        <v>645</v>
      </c>
      <c r="M1364" t="s">
        <v>4778</v>
      </c>
      <c r="N1364" t="s">
        <v>644</v>
      </c>
      <c r="O1364" t="s">
        <v>726</v>
      </c>
      <c r="P1364" t="s">
        <v>5</v>
      </c>
      <c r="Q1364" t="s">
        <v>648</v>
      </c>
      <c r="R1364" t="s">
        <v>645</v>
      </c>
      <c r="S1364" t="s">
        <v>4779</v>
      </c>
      <c r="T1364" t="s">
        <v>4778</v>
      </c>
    </row>
    <row r="1365" spans="1:20" x14ac:dyDescent="0.25">
      <c r="A1365" t="s">
        <v>18</v>
      </c>
      <c r="B1365" t="s">
        <v>19</v>
      </c>
      <c r="C1365">
        <v>66.666666666666671</v>
      </c>
      <c r="D1365">
        <v>3</v>
      </c>
      <c r="E1365" t="s">
        <v>4780</v>
      </c>
      <c r="F1365">
        <v>100</v>
      </c>
      <c r="G1365">
        <v>0</v>
      </c>
      <c r="H1365" t="s">
        <v>641</v>
      </c>
      <c r="I1365" t="s">
        <v>4781</v>
      </c>
      <c r="J1365" t="s">
        <v>685</v>
      </c>
      <c r="K1365" t="s">
        <v>644</v>
      </c>
      <c r="L1365" t="s">
        <v>645</v>
      </c>
      <c r="M1365" t="s">
        <v>4782</v>
      </c>
      <c r="N1365" t="s">
        <v>644</v>
      </c>
      <c r="O1365" t="s">
        <v>647</v>
      </c>
      <c r="P1365" t="s">
        <v>5</v>
      </c>
      <c r="Q1365" t="s">
        <v>648</v>
      </c>
      <c r="R1365" t="s">
        <v>645</v>
      </c>
      <c r="S1365" t="s">
        <v>4783</v>
      </c>
      <c r="T1365" t="s">
        <v>4782</v>
      </c>
    </row>
    <row r="1366" spans="1:20" x14ac:dyDescent="0.25">
      <c r="A1366" t="s">
        <v>18</v>
      </c>
      <c r="B1366" t="s">
        <v>19</v>
      </c>
      <c r="C1366">
        <v>66.666666666666671</v>
      </c>
      <c r="D1366">
        <v>3</v>
      </c>
      <c r="E1366" t="s">
        <v>4784</v>
      </c>
      <c r="F1366">
        <v>100</v>
      </c>
      <c r="G1366">
        <v>0</v>
      </c>
      <c r="H1366" t="s">
        <v>641</v>
      </c>
      <c r="I1366" t="s">
        <v>4785</v>
      </c>
      <c r="J1366" t="s">
        <v>1520</v>
      </c>
      <c r="K1366" t="s">
        <v>644</v>
      </c>
      <c r="L1366" t="s">
        <v>645</v>
      </c>
      <c r="M1366" t="s">
        <v>4786</v>
      </c>
      <c r="N1366" t="s">
        <v>644</v>
      </c>
      <c r="O1366" t="s">
        <v>668</v>
      </c>
      <c r="P1366" t="s">
        <v>5</v>
      </c>
      <c r="Q1366" t="s">
        <v>669</v>
      </c>
      <c r="R1366" t="s">
        <v>645</v>
      </c>
      <c r="S1366" t="s">
        <v>4787</v>
      </c>
      <c r="T1366" t="s">
        <v>4786</v>
      </c>
    </row>
    <row r="1367" spans="1:20" x14ac:dyDescent="0.25">
      <c r="A1367" t="s">
        <v>22</v>
      </c>
      <c r="B1367" t="s">
        <v>27</v>
      </c>
      <c r="C1367">
        <v>66.333333333333329</v>
      </c>
      <c r="D1367">
        <v>3</v>
      </c>
      <c r="E1367" t="s">
        <v>4788</v>
      </c>
      <c r="F1367">
        <v>249</v>
      </c>
      <c r="G1367">
        <v>0</v>
      </c>
      <c r="H1367" t="s">
        <v>641</v>
      </c>
      <c r="I1367" t="s">
        <v>2469</v>
      </c>
      <c r="J1367" t="s">
        <v>3806</v>
      </c>
      <c r="K1367" t="s">
        <v>2471</v>
      </c>
      <c r="L1367" t="s">
        <v>2472</v>
      </c>
      <c r="M1367" t="s">
        <v>4789</v>
      </c>
      <c r="N1367" t="s">
        <v>644</v>
      </c>
      <c r="O1367" t="s">
        <v>679</v>
      </c>
      <c r="P1367" t="s">
        <v>26</v>
      </c>
      <c r="Q1367" t="s">
        <v>680</v>
      </c>
      <c r="R1367" t="s">
        <v>645</v>
      </c>
      <c r="S1367" t="s">
        <v>4790</v>
      </c>
      <c r="T1367" t="s">
        <v>4791</v>
      </c>
    </row>
    <row r="1368" spans="1:20" x14ac:dyDescent="0.25">
      <c r="A1368" t="s">
        <v>147</v>
      </c>
      <c r="B1368" t="s">
        <v>148</v>
      </c>
      <c r="C1368">
        <v>50</v>
      </c>
      <c r="D1368">
        <v>6</v>
      </c>
      <c r="E1368" t="s">
        <v>4792</v>
      </c>
      <c r="F1368">
        <v>200</v>
      </c>
      <c r="G1368">
        <v>0</v>
      </c>
      <c r="H1368" t="s">
        <v>641</v>
      </c>
      <c r="I1368" t="s">
        <v>4793</v>
      </c>
      <c r="J1368" t="s">
        <v>796</v>
      </c>
      <c r="K1368" t="s">
        <v>644</v>
      </c>
      <c r="L1368" t="s">
        <v>645</v>
      </c>
      <c r="M1368" t="s">
        <v>4791</v>
      </c>
      <c r="N1368" t="s">
        <v>644</v>
      </c>
      <c r="O1368" t="s">
        <v>647</v>
      </c>
      <c r="P1368" t="s">
        <v>5</v>
      </c>
      <c r="Q1368" t="s">
        <v>648</v>
      </c>
      <c r="R1368" t="s">
        <v>645</v>
      </c>
      <c r="S1368" t="s">
        <v>4794</v>
      </c>
      <c r="T1368" t="s">
        <v>4791</v>
      </c>
    </row>
    <row r="1369" spans="1:20" x14ac:dyDescent="0.25">
      <c r="A1369" t="s">
        <v>147</v>
      </c>
      <c r="B1369" t="s">
        <v>148</v>
      </c>
      <c r="C1369">
        <v>50</v>
      </c>
      <c r="D1369">
        <v>6</v>
      </c>
      <c r="E1369" t="s">
        <v>4795</v>
      </c>
      <c r="F1369">
        <v>200</v>
      </c>
      <c r="G1369">
        <v>0</v>
      </c>
      <c r="H1369" t="s">
        <v>641</v>
      </c>
      <c r="I1369" t="s">
        <v>4796</v>
      </c>
      <c r="J1369" t="s">
        <v>657</v>
      </c>
      <c r="K1369" t="s">
        <v>644</v>
      </c>
      <c r="L1369" t="s">
        <v>645</v>
      </c>
      <c r="M1369" t="s">
        <v>4797</v>
      </c>
      <c r="N1369" t="s">
        <v>644</v>
      </c>
      <c r="O1369" t="s">
        <v>647</v>
      </c>
      <c r="P1369" t="s">
        <v>5</v>
      </c>
      <c r="Q1369" t="s">
        <v>648</v>
      </c>
      <c r="R1369" t="s">
        <v>645</v>
      </c>
      <c r="S1369" t="s">
        <v>4798</v>
      </c>
      <c r="T1369" t="s">
        <v>4799</v>
      </c>
    </row>
    <row r="1370" spans="1:20" x14ac:dyDescent="0.25">
      <c r="A1370" t="s">
        <v>18</v>
      </c>
      <c r="B1370" t="s">
        <v>19</v>
      </c>
      <c r="C1370">
        <v>66.666666666666671</v>
      </c>
      <c r="D1370">
        <v>3</v>
      </c>
      <c r="E1370" t="s">
        <v>4800</v>
      </c>
      <c r="F1370">
        <v>100</v>
      </c>
      <c r="G1370">
        <v>0</v>
      </c>
      <c r="H1370" t="s">
        <v>641</v>
      </c>
      <c r="I1370" t="s">
        <v>4801</v>
      </c>
      <c r="J1370" t="s">
        <v>1549</v>
      </c>
      <c r="K1370" t="s">
        <v>644</v>
      </c>
      <c r="L1370" t="s">
        <v>645</v>
      </c>
      <c r="M1370" t="s">
        <v>4797</v>
      </c>
      <c r="N1370" t="s">
        <v>644</v>
      </c>
      <c r="O1370" t="s">
        <v>647</v>
      </c>
      <c r="P1370" t="s">
        <v>5</v>
      </c>
      <c r="Q1370" t="s">
        <v>648</v>
      </c>
      <c r="R1370" t="s">
        <v>645</v>
      </c>
      <c r="S1370" t="s">
        <v>4802</v>
      </c>
      <c r="T1370" t="s">
        <v>4799</v>
      </c>
    </row>
    <row r="1371" spans="1:20" x14ac:dyDescent="0.25">
      <c r="A1371" t="s">
        <v>147</v>
      </c>
      <c r="B1371" t="s">
        <v>148</v>
      </c>
      <c r="C1371">
        <v>50</v>
      </c>
      <c r="D1371">
        <v>12</v>
      </c>
      <c r="E1371" t="s">
        <v>4803</v>
      </c>
      <c r="F1371">
        <v>400</v>
      </c>
      <c r="G1371">
        <v>0</v>
      </c>
      <c r="H1371" t="s">
        <v>641</v>
      </c>
      <c r="I1371" t="s">
        <v>4804</v>
      </c>
      <c r="J1371" t="s">
        <v>724</v>
      </c>
      <c r="K1371" t="s">
        <v>644</v>
      </c>
      <c r="L1371" t="s">
        <v>645</v>
      </c>
      <c r="M1371" t="s">
        <v>4805</v>
      </c>
      <c r="N1371" t="s">
        <v>644</v>
      </c>
      <c r="O1371" t="s">
        <v>726</v>
      </c>
      <c r="P1371" t="s">
        <v>5</v>
      </c>
      <c r="Q1371" t="s">
        <v>648</v>
      </c>
      <c r="R1371" t="s">
        <v>645</v>
      </c>
      <c r="S1371" t="s">
        <v>4806</v>
      </c>
      <c r="T1371" t="s">
        <v>4807</v>
      </c>
    </row>
    <row r="1372" spans="1:20" x14ac:dyDescent="0.25">
      <c r="A1372" t="s">
        <v>18</v>
      </c>
      <c r="B1372" t="s">
        <v>19</v>
      </c>
      <c r="C1372">
        <v>66.666666666666671</v>
      </c>
      <c r="D1372">
        <v>3</v>
      </c>
      <c r="E1372" t="s">
        <v>4808</v>
      </c>
      <c r="F1372">
        <v>100</v>
      </c>
      <c r="G1372">
        <v>0</v>
      </c>
      <c r="H1372" t="s">
        <v>641</v>
      </c>
      <c r="I1372" t="s">
        <v>4809</v>
      </c>
      <c r="J1372" t="s">
        <v>745</v>
      </c>
      <c r="K1372" t="s">
        <v>644</v>
      </c>
      <c r="L1372" t="s">
        <v>645</v>
      </c>
      <c r="M1372" t="s">
        <v>4810</v>
      </c>
      <c r="N1372" t="s">
        <v>644</v>
      </c>
      <c r="O1372" t="s">
        <v>647</v>
      </c>
      <c r="P1372" t="s">
        <v>5</v>
      </c>
      <c r="Q1372" t="s">
        <v>648</v>
      </c>
      <c r="R1372" t="s">
        <v>645</v>
      </c>
      <c r="S1372" t="s">
        <v>4811</v>
      </c>
      <c r="T1372" t="s">
        <v>4812</v>
      </c>
    </row>
    <row r="1373" spans="1:20" x14ac:dyDescent="0.25">
      <c r="A1373" t="s">
        <v>147</v>
      </c>
      <c r="B1373" t="s">
        <v>148</v>
      </c>
      <c r="C1373">
        <v>50</v>
      </c>
      <c r="D1373">
        <v>6</v>
      </c>
      <c r="E1373" t="s">
        <v>4813</v>
      </c>
      <c r="F1373">
        <v>200</v>
      </c>
      <c r="G1373">
        <v>0</v>
      </c>
      <c r="H1373" t="s">
        <v>641</v>
      </c>
      <c r="I1373" t="s">
        <v>4814</v>
      </c>
      <c r="J1373" t="s">
        <v>736</v>
      </c>
      <c r="K1373" t="s">
        <v>644</v>
      </c>
      <c r="L1373" t="s">
        <v>645</v>
      </c>
      <c r="M1373" t="s">
        <v>4815</v>
      </c>
      <c r="N1373" t="s">
        <v>644</v>
      </c>
      <c r="O1373" t="s">
        <v>647</v>
      </c>
      <c r="P1373" t="s">
        <v>5</v>
      </c>
      <c r="Q1373" t="s">
        <v>648</v>
      </c>
      <c r="R1373" t="s">
        <v>645</v>
      </c>
      <c r="S1373" t="s">
        <v>4816</v>
      </c>
      <c r="T1373" t="s">
        <v>4812</v>
      </c>
    </row>
    <row r="1374" spans="1:20" x14ac:dyDescent="0.25">
      <c r="A1374" t="s">
        <v>18</v>
      </c>
      <c r="B1374" t="s">
        <v>19</v>
      </c>
      <c r="C1374">
        <v>66.666666666666671</v>
      </c>
      <c r="D1374">
        <v>3</v>
      </c>
      <c r="E1374" t="s">
        <v>4817</v>
      </c>
      <c r="F1374">
        <v>100</v>
      </c>
      <c r="G1374">
        <v>0</v>
      </c>
      <c r="H1374" t="s">
        <v>641</v>
      </c>
      <c r="I1374" t="s">
        <v>4818</v>
      </c>
      <c r="J1374" t="s">
        <v>685</v>
      </c>
      <c r="K1374" t="s">
        <v>644</v>
      </c>
      <c r="L1374" t="s">
        <v>645</v>
      </c>
      <c r="M1374" t="s">
        <v>4819</v>
      </c>
      <c r="N1374" t="s">
        <v>644</v>
      </c>
      <c r="O1374" t="s">
        <v>668</v>
      </c>
      <c r="P1374" t="s">
        <v>5</v>
      </c>
      <c r="Q1374" t="s">
        <v>669</v>
      </c>
      <c r="R1374" t="s">
        <v>645</v>
      </c>
      <c r="S1374" t="s">
        <v>4820</v>
      </c>
      <c r="T1374" t="s">
        <v>4821</v>
      </c>
    </row>
    <row r="1375" spans="1:20" x14ac:dyDescent="0.25">
      <c r="A1375" t="s">
        <v>147</v>
      </c>
      <c r="B1375" t="s">
        <v>148</v>
      </c>
      <c r="C1375">
        <v>33.333333333333336</v>
      </c>
      <c r="D1375">
        <v>3</v>
      </c>
      <c r="E1375" t="s">
        <v>4822</v>
      </c>
      <c r="F1375">
        <v>300</v>
      </c>
      <c r="G1375">
        <v>0</v>
      </c>
      <c r="H1375" t="s">
        <v>641</v>
      </c>
      <c r="I1375" t="s">
        <v>4823</v>
      </c>
      <c r="J1375" t="s">
        <v>796</v>
      </c>
      <c r="K1375" t="s">
        <v>644</v>
      </c>
      <c r="L1375" t="s">
        <v>645</v>
      </c>
      <c r="M1375" t="s">
        <v>4824</v>
      </c>
      <c r="N1375" t="s">
        <v>644</v>
      </c>
      <c r="O1375" t="s">
        <v>647</v>
      </c>
      <c r="P1375" t="s">
        <v>5</v>
      </c>
      <c r="Q1375" t="s">
        <v>648</v>
      </c>
      <c r="R1375" t="s">
        <v>645</v>
      </c>
      <c r="S1375" t="s">
        <v>4825</v>
      </c>
      <c r="T1375" t="s">
        <v>4824</v>
      </c>
    </row>
    <row r="1376" spans="1:20" x14ac:dyDescent="0.25">
      <c r="A1376" t="s">
        <v>147</v>
      </c>
      <c r="B1376" t="s">
        <v>148</v>
      </c>
      <c r="C1376">
        <v>50</v>
      </c>
      <c r="D1376">
        <v>6</v>
      </c>
      <c r="E1376" t="s">
        <v>4822</v>
      </c>
      <c r="F1376">
        <v>300</v>
      </c>
      <c r="G1376">
        <v>0</v>
      </c>
      <c r="H1376" t="s">
        <v>641</v>
      </c>
      <c r="I1376" t="s">
        <v>4823</v>
      </c>
      <c r="J1376" t="s">
        <v>796</v>
      </c>
      <c r="K1376" t="s">
        <v>644</v>
      </c>
      <c r="L1376" t="s">
        <v>645</v>
      </c>
      <c r="M1376" t="s">
        <v>4824</v>
      </c>
      <c r="N1376" t="s">
        <v>644</v>
      </c>
      <c r="O1376" t="s">
        <v>647</v>
      </c>
      <c r="P1376" t="s">
        <v>5</v>
      </c>
      <c r="Q1376" t="s">
        <v>648</v>
      </c>
      <c r="R1376" t="s">
        <v>645</v>
      </c>
      <c r="S1376" t="s">
        <v>4825</v>
      </c>
      <c r="T1376" t="s">
        <v>4824</v>
      </c>
    </row>
    <row r="1377" spans="1:20" x14ac:dyDescent="0.25">
      <c r="A1377" t="s">
        <v>147</v>
      </c>
      <c r="B1377" t="s">
        <v>148</v>
      </c>
      <c r="C1377">
        <v>50</v>
      </c>
      <c r="D1377">
        <v>6</v>
      </c>
      <c r="E1377" t="s">
        <v>4826</v>
      </c>
      <c r="F1377">
        <v>200</v>
      </c>
      <c r="G1377">
        <v>0</v>
      </c>
      <c r="H1377" t="s">
        <v>641</v>
      </c>
      <c r="I1377" t="s">
        <v>4827</v>
      </c>
      <c r="J1377" t="s">
        <v>1126</v>
      </c>
      <c r="K1377" t="s">
        <v>644</v>
      </c>
      <c r="L1377" t="s">
        <v>645</v>
      </c>
      <c r="M1377" t="s">
        <v>4828</v>
      </c>
      <c r="N1377" t="s">
        <v>644</v>
      </c>
      <c r="O1377" t="s">
        <v>647</v>
      </c>
      <c r="P1377" t="s">
        <v>5</v>
      </c>
      <c r="Q1377" t="s">
        <v>648</v>
      </c>
      <c r="R1377" t="s">
        <v>645</v>
      </c>
      <c r="S1377" t="s">
        <v>4829</v>
      </c>
      <c r="T1377" t="s">
        <v>4828</v>
      </c>
    </row>
    <row r="1378" spans="1:20" x14ac:dyDescent="0.25">
      <c r="A1378" t="s">
        <v>18</v>
      </c>
      <c r="B1378" t="s">
        <v>19</v>
      </c>
      <c r="C1378">
        <v>66.666666666666671</v>
      </c>
      <c r="D1378">
        <v>3</v>
      </c>
      <c r="E1378" t="s">
        <v>4830</v>
      </c>
      <c r="F1378">
        <v>100</v>
      </c>
      <c r="G1378">
        <v>0</v>
      </c>
      <c r="H1378" t="s">
        <v>641</v>
      </c>
      <c r="I1378" t="s">
        <v>4831</v>
      </c>
      <c r="J1378" t="s">
        <v>1711</v>
      </c>
      <c r="K1378" t="s">
        <v>644</v>
      </c>
      <c r="L1378" t="s">
        <v>645</v>
      </c>
      <c r="M1378" t="s">
        <v>4832</v>
      </c>
      <c r="N1378" t="s">
        <v>644</v>
      </c>
      <c r="O1378" t="s">
        <v>647</v>
      </c>
      <c r="P1378" t="s">
        <v>5</v>
      </c>
      <c r="Q1378" t="s">
        <v>648</v>
      </c>
      <c r="R1378" t="s">
        <v>645</v>
      </c>
      <c r="S1378" t="s">
        <v>4833</v>
      </c>
      <c r="T1378" t="s">
        <v>4834</v>
      </c>
    </row>
    <row r="1379" spans="1:20" x14ac:dyDescent="0.25">
      <c r="A1379" t="s">
        <v>18</v>
      </c>
      <c r="B1379" t="s">
        <v>19</v>
      </c>
      <c r="C1379">
        <v>66.666666666666671</v>
      </c>
      <c r="D1379">
        <v>3</v>
      </c>
      <c r="E1379" t="s">
        <v>4835</v>
      </c>
      <c r="F1379">
        <v>200</v>
      </c>
      <c r="G1379">
        <v>0</v>
      </c>
      <c r="H1379" t="s">
        <v>729</v>
      </c>
      <c r="I1379" t="s">
        <v>4836</v>
      </c>
      <c r="J1379" t="s">
        <v>2083</v>
      </c>
      <c r="K1379" t="s">
        <v>644</v>
      </c>
      <c r="L1379" t="s">
        <v>645</v>
      </c>
      <c r="M1379" t="s">
        <v>4837</v>
      </c>
      <c r="N1379" t="s">
        <v>644</v>
      </c>
      <c r="O1379" t="s">
        <v>647</v>
      </c>
      <c r="P1379" t="s">
        <v>5</v>
      </c>
      <c r="Q1379" t="s">
        <v>648</v>
      </c>
      <c r="R1379" t="s">
        <v>645</v>
      </c>
      <c r="S1379" t="s">
        <v>4838</v>
      </c>
      <c r="T1379" t="s">
        <v>4837</v>
      </c>
    </row>
    <row r="1380" spans="1:20" x14ac:dyDescent="0.25">
      <c r="A1380" t="s">
        <v>147</v>
      </c>
      <c r="B1380" t="s">
        <v>148</v>
      </c>
      <c r="C1380">
        <v>33.333333333333336</v>
      </c>
      <c r="D1380">
        <v>3</v>
      </c>
      <c r="E1380" t="s">
        <v>4835</v>
      </c>
      <c r="F1380">
        <v>200</v>
      </c>
      <c r="G1380">
        <v>0</v>
      </c>
      <c r="H1380" t="s">
        <v>729</v>
      </c>
      <c r="I1380" t="s">
        <v>4836</v>
      </c>
      <c r="J1380" t="s">
        <v>2083</v>
      </c>
      <c r="K1380" t="s">
        <v>644</v>
      </c>
      <c r="L1380" t="s">
        <v>645</v>
      </c>
      <c r="M1380" t="s">
        <v>4837</v>
      </c>
      <c r="N1380" t="s">
        <v>644</v>
      </c>
      <c r="O1380" t="s">
        <v>647</v>
      </c>
      <c r="P1380" t="s">
        <v>5</v>
      </c>
      <c r="Q1380" t="s">
        <v>648</v>
      </c>
      <c r="R1380" t="s">
        <v>645</v>
      </c>
      <c r="S1380" t="s">
        <v>4838</v>
      </c>
      <c r="T1380" t="s">
        <v>4837</v>
      </c>
    </row>
    <row r="1381" spans="1:20" x14ac:dyDescent="0.25">
      <c r="A1381" t="s">
        <v>147</v>
      </c>
      <c r="B1381" t="s">
        <v>148</v>
      </c>
      <c r="C1381">
        <v>33.333333333333336</v>
      </c>
      <c r="D1381">
        <v>3</v>
      </c>
      <c r="E1381" t="s">
        <v>4839</v>
      </c>
      <c r="F1381">
        <v>100</v>
      </c>
      <c r="G1381">
        <v>0</v>
      </c>
      <c r="H1381" t="s">
        <v>641</v>
      </c>
      <c r="I1381" t="s">
        <v>3407</v>
      </c>
      <c r="J1381" t="s">
        <v>745</v>
      </c>
      <c r="K1381" t="s">
        <v>644</v>
      </c>
      <c r="L1381" t="s">
        <v>645</v>
      </c>
      <c r="M1381" t="s">
        <v>4837</v>
      </c>
      <c r="N1381" t="s">
        <v>644</v>
      </c>
      <c r="O1381" t="s">
        <v>647</v>
      </c>
      <c r="P1381" t="s">
        <v>5</v>
      </c>
      <c r="Q1381" t="s">
        <v>648</v>
      </c>
      <c r="R1381" t="s">
        <v>645</v>
      </c>
      <c r="S1381" t="s">
        <v>4840</v>
      </c>
      <c r="T1381" t="s">
        <v>4837</v>
      </c>
    </row>
    <row r="1382" spans="1:20" x14ac:dyDescent="0.25">
      <c r="A1382" t="s">
        <v>18</v>
      </c>
      <c r="B1382" t="s">
        <v>19</v>
      </c>
      <c r="C1382">
        <v>66.666666666666671</v>
      </c>
      <c r="D1382">
        <v>3</v>
      </c>
      <c r="E1382" t="s">
        <v>4841</v>
      </c>
      <c r="F1382">
        <v>200</v>
      </c>
      <c r="G1382">
        <v>0</v>
      </c>
      <c r="H1382" t="s">
        <v>729</v>
      </c>
      <c r="I1382" t="s">
        <v>4842</v>
      </c>
      <c r="J1382" t="s">
        <v>2083</v>
      </c>
      <c r="K1382" t="s">
        <v>644</v>
      </c>
      <c r="L1382" t="s">
        <v>645</v>
      </c>
      <c r="M1382" t="s">
        <v>4837</v>
      </c>
      <c r="N1382" t="s">
        <v>644</v>
      </c>
      <c r="O1382" t="s">
        <v>647</v>
      </c>
      <c r="P1382" t="s">
        <v>5</v>
      </c>
      <c r="Q1382" t="s">
        <v>648</v>
      </c>
      <c r="R1382" t="s">
        <v>645</v>
      </c>
      <c r="S1382" t="s">
        <v>4843</v>
      </c>
      <c r="T1382" t="s">
        <v>4837</v>
      </c>
    </row>
    <row r="1383" spans="1:20" x14ac:dyDescent="0.25">
      <c r="A1383" t="s">
        <v>147</v>
      </c>
      <c r="B1383" t="s">
        <v>148</v>
      </c>
      <c r="C1383">
        <v>33.333333333333336</v>
      </c>
      <c r="D1383">
        <v>3</v>
      </c>
      <c r="E1383" t="s">
        <v>4841</v>
      </c>
      <c r="F1383">
        <v>200</v>
      </c>
      <c r="G1383">
        <v>0</v>
      </c>
      <c r="H1383" t="s">
        <v>729</v>
      </c>
      <c r="I1383" t="s">
        <v>4842</v>
      </c>
      <c r="J1383" t="s">
        <v>2083</v>
      </c>
      <c r="K1383" t="s">
        <v>644</v>
      </c>
      <c r="L1383" t="s">
        <v>645</v>
      </c>
      <c r="M1383" t="s">
        <v>4837</v>
      </c>
      <c r="N1383" t="s">
        <v>644</v>
      </c>
      <c r="O1383" t="s">
        <v>647</v>
      </c>
      <c r="P1383" t="s">
        <v>5</v>
      </c>
      <c r="Q1383" t="s">
        <v>648</v>
      </c>
      <c r="R1383" t="s">
        <v>645</v>
      </c>
      <c r="S1383" t="s">
        <v>4843</v>
      </c>
      <c r="T1383" t="s">
        <v>4837</v>
      </c>
    </row>
    <row r="1384" spans="1:20" x14ac:dyDescent="0.25">
      <c r="A1384" t="s">
        <v>18</v>
      </c>
      <c r="B1384" t="s">
        <v>19</v>
      </c>
      <c r="C1384">
        <v>66.666666666666671</v>
      </c>
      <c r="D1384">
        <v>12</v>
      </c>
      <c r="E1384" t="s">
        <v>4844</v>
      </c>
      <c r="F1384">
        <v>400</v>
      </c>
      <c r="G1384">
        <v>0</v>
      </c>
      <c r="H1384" t="s">
        <v>641</v>
      </c>
      <c r="I1384" t="s">
        <v>4845</v>
      </c>
      <c r="J1384" t="s">
        <v>643</v>
      </c>
      <c r="K1384" t="s">
        <v>644</v>
      </c>
      <c r="L1384" t="s">
        <v>645</v>
      </c>
      <c r="M1384" t="s">
        <v>4846</v>
      </c>
      <c r="N1384" t="s">
        <v>644</v>
      </c>
      <c r="O1384" t="s">
        <v>668</v>
      </c>
      <c r="P1384" t="s">
        <v>5</v>
      </c>
      <c r="Q1384" t="s">
        <v>669</v>
      </c>
      <c r="R1384" t="s">
        <v>645</v>
      </c>
      <c r="S1384" t="s">
        <v>4847</v>
      </c>
      <c r="T1384" t="s">
        <v>4846</v>
      </c>
    </row>
    <row r="1385" spans="1:20" x14ac:dyDescent="0.25">
      <c r="A1385" t="s">
        <v>147</v>
      </c>
      <c r="B1385" t="s">
        <v>148</v>
      </c>
      <c r="C1385">
        <v>50</v>
      </c>
      <c r="D1385">
        <v>6</v>
      </c>
      <c r="E1385" t="s">
        <v>4848</v>
      </c>
      <c r="F1385">
        <v>200</v>
      </c>
      <c r="G1385">
        <v>0</v>
      </c>
      <c r="H1385" t="s">
        <v>641</v>
      </c>
      <c r="I1385" t="s">
        <v>4849</v>
      </c>
      <c r="J1385" t="s">
        <v>1998</v>
      </c>
      <c r="K1385" t="s">
        <v>644</v>
      </c>
      <c r="L1385" t="s">
        <v>645</v>
      </c>
      <c r="M1385" t="s">
        <v>4850</v>
      </c>
      <c r="N1385" t="s">
        <v>644</v>
      </c>
      <c r="O1385" t="s">
        <v>647</v>
      </c>
      <c r="P1385" t="s">
        <v>5</v>
      </c>
      <c r="Q1385" t="s">
        <v>648</v>
      </c>
      <c r="R1385" t="s">
        <v>645</v>
      </c>
      <c r="S1385" t="s">
        <v>4851</v>
      </c>
      <c r="T1385" t="s">
        <v>4850</v>
      </c>
    </row>
    <row r="1386" spans="1:20" x14ac:dyDescent="0.25">
      <c r="A1386" t="s">
        <v>18</v>
      </c>
      <c r="B1386" t="s">
        <v>19</v>
      </c>
      <c r="C1386">
        <v>66.666666666666671</v>
      </c>
      <c r="D1386">
        <v>3</v>
      </c>
      <c r="E1386" t="s">
        <v>4852</v>
      </c>
      <c r="F1386">
        <v>100</v>
      </c>
      <c r="G1386">
        <v>0</v>
      </c>
      <c r="H1386" t="s">
        <v>641</v>
      </c>
      <c r="I1386" t="s">
        <v>4853</v>
      </c>
      <c r="J1386" t="s">
        <v>685</v>
      </c>
      <c r="K1386" t="s">
        <v>644</v>
      </c>
      <c r="L1386" t="s">
        <v>645</v>
      </c>
      <c r="M1386" t="s">
        <v>4854</v>
      </c>
      <c r="N1386" t="s">
        <v>644</v>
      </c>
      <c r="O1386" t="s">
        <v>647</v>
      </c>
      <c r="P1386" t="s">
        <v>5</v>
      </c>
      <c r="Q1386" t="s">
        <v>648</v>
      </c>
      <c r="R1386" t="s">
        <v>645</v>
      </c>
      <c r="S1386" t="s">
        <v>4855</v>
      </c>
      <c r="T1386" t="s">
        <v>4856</v>
      </c>
    </row>
    <row r="1387" spans="1:20" x14ac:dyDescent="0.25">
      <c r="A1387" t="s">
        <v>18</v>
      </c>
      <c r="B1387" t="s">
        <v>19</v>
      </c>
      <c r="C1387">
        <v>66.666666666666671</v>
      </c>
      <c r="D1387">
        <v>15</v>
      </c>
      <c r="E1387" t="s">
        <v>4857</v>
      </c>
      <c r="F1387">
        <v>500</v>
      </c>
      <c r="G1387">
        <v>0</v>
      </c>
      <c r="H1387" t="s">
        <v>641</v>
      </c>
      <c r="I1387" t="s">
        <v>4858</v>
      </c>
      <c r="J1387" t="s">
        <v>1414</v>
      </c>
      <c r="K1387" t="s">
        <v>644</v>
      </c>
      <c r="L1387" t="s">
        <v>645</v>
      </c>
      <c r="M1387" t="s">
        <v>4859</v>
      </c>
      <c r="N1387" t="s">
        <v>644</v>
      </c>
      <c r="O1387" t="s">
        <v>647</v>
      </c>
      <c r="P1387" t="s">
        <v>5</v>
      </c>
      <c r="Q1387" t="s">
        <v>648</v>
      </c>
      <c r="R1387" t="s">
        <v>645</v>
      </c>
      <c r="S1387" t="s">
        <v>4860</v>
      </c>
      <c r="T1387" t="s">
        <v>4859</v>
      </c>
    </row>
    <row r="1388" spans="1:20" x14ac:dyDescent="0.25">
      <c r="A1388" t="s">
        <v>18</v>
      </c>
      <c r="B1388" t="s">
        <v>19</v>
      </c>
      <c r="C1388">
        <v>66.666666666666671</v>
      </c>
      <c r="D1388">
        <v>3</v>
      </c>
      <c r="E1388" t="s">
        <v>4861</v>
      </c>
      <c r="F1388">
        <v>100</v>
      </c>
      <c r="G1388">
        <v>0</v>
      </c>
      <c r="H1388" t="s">
        <v>641</v>
      </c>
      <c r="I1388" t="s">
        <v>4862</v>
      </c>
      <c r="J1388" t="s">
        <v>1441</v>
      </c>
      <c r="K1388" t="s">
        <v>644</v>
      </c>
      <c r="L1388" t="s">
        <v>645</v>
      </c>
      <c r="M1388" t="s">
        <v>4863</v>
      </c>
      <c r="N1388" t="s">
        <v>644</v>
      </c>
      <c r="O1388" t="s">
        <v>647</v>
      </c>
      <c r="P1388" t="s">
        <v>5</v>
      </c>
      <c r="Q1388" t="s">
        <v>648</v>
      </c>
      <c r="R1388" t="s">
        <v>645</v>
      </c>
      <c r="S1388" t="s">
        <v>4864</v>
      </c>
      <c r="T1388" t="s">
        <v>4863</v>
      </c>
    </row>
    <row r="1389" spans="1:20" x14ac:dyDescent="0.25">
      <c r="A1389" t="s">
        <v>147</v>
      </c>
      <c r="B1389" t="s">
        <v>148</v>
      </c>
      <c r="C1389">
        <v>50</v>
      </c>
      <c r="D1389">
        <v>6</v>
      </c>
      <c r="E1389" t="s">
        <v>4865</v>
      </c>
      <c r="F1389">
        <v>200</v>
      </c>
      <c r="G1389">
        <v>0</v>
      </c>
      <c r="H1389" t="s">
        <v>641</v>
      </c>
      <c r="I1389" t="s">
        <v>4866</v>
      </c>
      <c r="J1389" t="s">
        <v>1868</v>
      </c>
      <c r="K1389" t="s">
        <v>644</v>
      </c>
      <c r="L1389" t="s">
        <v>645</v>
      </c>
      <c r="M1389" t="s">
        <v>4863</v>
      </c>
      <c r="N1389" t="s">
        <v>644</v>
      </c>
      <c r="O1389" t="s">
        <v>647</v>
      </c>
      <c r="P1389" t="s">
        <v>5</v>
      </c>
      <c r="Q1389" t="s">
        <v>648</v>
      </c>
      <c r="R1389" t="s">
        <v>645</v>
      </c>
      <c r="S1389" t="s">
        <v>4867</v>
      </c>
      <c r="T1389" t="s">
        <v>4863</v>
      </c>
    </row>
    <row r="1390" spans="1:20" x14ac:dyDescent="0.25">
      <c r="A1390" t="s">
        <v>147</v>
      </c>
      <c r="B1390" t="s">
        <v>148</v>
      </c>
      <c r="C1390">
        <v>50</v>
      </c>
      <c r="D1390">
        <v>6</v>
      </c>
      <c r="E1390" t="s">
        <v>4868</v>
      </c>
      <c r="F1390">
        <v>200</v>
      </c>
      <c r="G1390">
        <v>0</v>
      </c>
      <c r="H1390" t="s">
        <v>641</v>
      </c>
      <c r="I1390" t="s">
        <v>4869</v>
      </c>
      <c r="J1390" t="s">
        <v>771</v>
      </c>
      <c r="K1390" t="s">
        <v>644</v>
      </c>
      <c r="L1390" t="s">
        <v>645</v>
      </c>
      <c r="M1390" t="s">
        <v>4870</v>
      </c>
      <c r="N1390" t="s">
        <v>644</v>
      </c>
      <c r="O1390" t="s">
        <v>647</v>
      </c>
      <c r="P1390" t="s">
        <v>5</v>
      </c>
      <c r="Q1390" t="s">
        <v>648</v>
      </c>
      <c r="R1390" t="s">
        <v>4871</v>
      </c>
      <c r="S1390" t="s">
        <v>4872</v>
      </c>
      <c r="T1390" t="s">
        <v>4870</v>
      </c>
    </row>
    <row r="1391" spans="1:20" x14ac:dyDescent="0.25">
      <c r="A1391" t="s">
        <v>147</v>
      </c>
      <c r="B1391" t="s">
        <v>148</v>
      </c>
      <c r="C1391">
        <v>50</v>
      </c>
      <c r="D1391">
        <v>6</v>
      </c>
      <c r="E1391" t="s">
        <v>4873</v>
      </c>
      <c r="F1391">
        <v>200</v>
      </c>
      <c r="G1391">
        <v>0</v>
      </c>
      <c r="H1391" t="s">
        <v>641</v>
      </c>
      <c r="I1391" t="s">
        <v>4874</v>
      </c>
      <c r="J1391" t="s">
        <v>864</v>
      </c>
      <c r="K1391" t="s">
        <v>644</v>
      </c>
      <c r="L1391" t="s">
        <v>645</v>
      </c>
      <c r="M1391" t="s">
        <v>4875</v>
      </c>
      <c r="N1391" t="s">
        <v>644</v>
      </c>
      <c r="O1391" t="s">
        <v>647</v>
      </c>
      <c r="P1391" t="s">
        <v>5</v>
      </c>
      <c r="Q1391" t="s">
        <v>648</v>
      </c>
      <c r="R1391" t="s">
        <v>645</v>
      </c>
      <c r="S1391" t="s">
        <v>4876</v>
      </c>
      <c r="T1391" t="s">
        <v>4875</v>
      </c>
    </row>
    <row r="1392" spans="1:20" x14ac:dyDescent="0.25">
      <c r="A1392" t="s">
        <v>18</v>
      </c>
      <c r="B1392" t="s">
        <v>19</v>
      </c>
      <c r="C1392">
        <v>66.666666666666671</v>
      </c>
      <c r="D1392">
        <v>3</v>
      </c>
      <c r="E1392" t="s">
        <v>4877</v>
      </c>
      <c r="F1392">
        <v>100</v>
      </c>
      <c r="G1392">
        <v>0</v>
      </c>
      <c r="H1392" t="s">
        <v>641</v>
      </c>
      <c r="I1392" t="s">
        <v>4878</v>
      </c>
      <c r="J1392" t="s">
        <v>1711</v>
      </c>
      <c r="K1392" t="s">
        <v>644</v>
      </c>
      <c r="L1392" t="s">
        <v>645</v>
      </c>
      <c r="M1392" t="s">
        <v>4879</v>
      </c>
      <c r="N1392" t="s">
        <v>644</v>
      </c>
      <c r="O1392" t="s">
        <v>647</v>
      </c>
      <c r="P1392" t="s">
        <v>5</v>
      </c>
      <c r="Q1392" t="s">
        <v>648</v>
      </c>
      <c r="R1392" t="s">
        <v>645</v>
      </c>
      <c r="S1392" t="s">
        <v>4880</v>
      </c>
      <c r="T1392" t="s">
        <v>4879</v>
      </c>
    </row>
    <row r="1393" spans="1:20" x14ac:dyDescent="0.25">
      <c r="A1393" t="s">
        <v>18</v>
      </c>
      <c r="B1393" t="s">
        <v>19</v>
      </c>
      <c r="C1393">
        <v>66.666666666666671</v>
      </c>
      <c r="D1393">
        <v>3</v>
      </c>
      <c r="E1393" t="s">
        <v>4881</v>
      </c>
      <c r="F1393">
        <v>100</v>
      </c>
      <c r="G1393">
        <v>0</v>
      </c>
      <c r="H1393" t="s">
        <v>641</v>
      </c>
      <c r="I1393" t="s">
        <v>4882</v>
      </c>
      <c r="J1393" t="s">
        <v>942</v>
      </c>
      <c r="K1393" t="s">
        <v>644</v>
      </c>
      <c r="L1393" t="s">
        <v>645</v>
      </c>
      <c r="M1393" t="s">
        <v>4883</v>
      </c>
      <c r="N1393" t="s">
        <v>644</v>
      </c>
      <c r="O1393" t="s">
        <v>647</v>
      </c>
      <c r="P1393" t="s">
        <v>5</v>
      </c>
      <c r="Q1393" t="s">
        <v>648</v>
      </c>
      <c r="R1393" t="s">
        <v>645</v>
      </c>
      <c r="S1393" t="s">
        <v>4884</v>
      </c>
      <c r="T1393" t="s">
        <v>4883</v>
      </c>
    </row>
    <row r="1394" spans="1:20" x14ac:dyDescent="0.25">
      <c r="A1394" t="s">
        <v>18</v>
      </c>
      <c r="B1394" t="s">
        <v>19</v>
      </c>
      <c r="C1394">
        <v>66.666666666666671</v>
      </c>
      <c r="D1394">
        <v>6</v>
      </c>
      <c r="E1394" t="s">
        <v>4885</v>
      </c>
      <c r="F1394">
        <v>200</v>
      </c>
      <c r="G1394">
        <v>0</v>
      </c>
      <c r="H1394" t="s">
        <v>641</v>
      </c>
      <c r="I1394" t="s">
        <v>1531</v>
      </c>
      <c r="J1394" t="s">
        <v>724</v>
      </c>
      <c r="K1394" t="s">
        <v>644</v>
      </c>
      <c r="L1394" t="s">
        <v>645</v>
      </c>
      <c r="M1394" t="s">
        <v>4886</v>
      </c>
      <c r="N1394" t="s">
        <v>644</v>
      </c>
      <c r="O1394" t="s">
        <v>732</v>
      </c>
      <c r="P1394" t="s">
        <v>5</v>
      </c>
      <c r="Q1394" t="s">
        <v>669</v>
      </c>
      <c r="R1394" t="s">
        <v>645</v>
      </c>
      <c r="S1394" t="s">
        <v>4887</v>
      </c>
      <c r="T1394" t="s">
        <v>4886</v>
      </c>
    </row>
    <row r="1395" spans="1:20" x14ac:dyDescent="0.25">
      <c r="A1395" t="s">
        <v>147</v>
      </c>
      <c r="B1395" t="s">
        <v>148</v>
      </c>
      <c r="C1395">
        <v>33.333333333333336</v>
      </c>
      <c r="D1395">
        <v>3</v>
      </c>
      <c r="E1395" t="s">
        <v>4888</v>
      </c>
      <c r="F1395">
        <v>100</v>
      </c>
      <c r="G1395">
        <v>0</v>
      </c>
      <c r="H1395" t="s">
        <v>641</v>
      </c>
      <c r="I1395" t="s">
        <v>4889</v>
      </c>
      <c r="J1395" t="s">
        <v>685</v>
      </c>
      <c r="K1395" t="s">
        <v>644</v>
      </c>
      <c r="L1395" t="s">
        <v>645</v>
      </c>
      <c r="M1395" t="s">
        <v>4890</v>
      </c>
      <c r="N1395" t="s">
        <v>644</v>
      </c>
      <c r="O1395" t="s">
        <v>647</v>
      </c>
      <c r="P1395" t="s">
        <v>5</v>
      </c>
      <c r="Q1395" t="s">
        <v>648</v>
      </c>
      <c r="R1395" t="s">
        <v>645</v>
      </c>
      <c r="S1395" t="s">
        <v>4891</v>
      </c>
      <c r="T1395" t="s">
        <v>4890</v>
      </c>
    </row>
    <row r="1396" spans="1:20" x14ac:dyDescent="0.25">
      <c r="A1396" t="s">
        <v>22</v>
      </c>
      <c r="B1396" t="s">
        <v>27</v>
      </c>
      <c r="C1396">
        <v>79</v>
      </c>
      <c r="D1396">
        <v>3</v>
      </c>
      <c r="E1396" t="s">
        <v>4892</v>
      </c>
      <c r="F1396">
        <v>237</v>
      </c>
      <c r="G1396">
        <v>0</v>
      </c>
      <c r="H1396" t="s">
        <v>673</v>
      </c>
      <c r="I1396" t="s">
        <v>4893</v>
      </c>
      <c r="J1396" t="s">
        <v>4894</v>
      </c>
      <c r="K1396" t="s">
        <v>4895</v>
      </c>
      <c r="L1396" t="s">
        <v>4896</v>
      </c>
      <c r="M1396" t="s">
        <v>4897</v>
      </c>
      <c r="N1396" t="s">
        <v>644</v>
      </c>
      <c r="O1396" t="s">
        <v>679</v>
      </c>
      <c r="P1396" t="s">
        <v>26</v>
      </c>
      <c r="Q1396" t="s">
        <v>680</v>
      </c>
      <c r="R1396" t="s">
        <v>645</v>
      </c>
      <c r="S1396" t="s">
        <v>4898</v>
      </c>
      <c r="T1396" t="s">
        <v>4897</v>
      </c>
    </row>
    <row r="1397" spans="1:20" x14ac:dyDescent="0.25">
      <c r="A1397" t="s">
        <v>147</v>
      </c>
      <c r="B1397" t="s">
        <v>148</v>
      </c>
      <c r="C1397">
        <v>33.333333333333336</v>
      </c>
      <c r="D1397">
        <v>3</v>
      </c>
      <c r="E1397" t="s">
        <v>4899</v>
      </c>
      <c r="F1397">
        <v>100</v>
      </c>
      <c r="G1397">
        <v>0</v>
      </c>
      <c r="H1397" t="s">
        <v>641</v>
      </c>
      <c r="I1397" t="s">
        <v>4900</v>
      </c>
      <c r="J1397" t="s">
        <v>1126</v>
      </c>
      <c r="K1397" t="s">
        <v>644</v>
      </c>
      <c r="L1397" t="s">
        <v>645</v>
      </c>
      <c r="M1397" t="s">
        <v>4901</v>
      </c>
      <c r="N1397" t="s">
        <v>644</v>
      </c>
      <c r="O1397" t="s">
        <v>647</v>
      </c>
      <c r="P1397" t="s">
        <v>5</v>
      </c>
      <c r="Q1397" t="s">
        <v>648</v>
      </c>
      <c r="R1397" t="s">
        <v>645</v>
      </c>
      <c r="S1397" t="s">
        <v>4902</v>
      </c>
      <c r="T1397" t="s">
        <v>4903</v>
      </c>
    </row>
    <row r="1398" spans="1:20" x14ac:dyDescent="0.25">
      <c r="A1398" t="s">
        <v>18</v>
      </c>
      <c r="B1398" t="s">
        <v>19</v>
      </c>
      <c r="C1398">
        <v>66.666666666666671</v>
      </c>
      <c r="D1398">
        <v>3</v>
      </c>
      <c r="E1398" t="s">
        <v>4904</v>
      </c>
      <c r="F1398">
        <v>200</v>
      </c>
      <c r="G1398">
        <v>0</v>
      </c>
      <c r="H1398" t="s">
        <v>641</v>
      </c>
      <c r="I1398" t="s">
        <v>4905</v>
      </c>
      <c r="J1398" t="s">
        <v>666</v>
      </c>
      <c r="K1398" t="s">
        <v>644</v>
      </c>
      <c r="L1398" t="s">
        <v>645</v>
      </c>
      <c r="M1398" t="s">
        <v>4906</v>
      </c>
      <c r="N1398" t="s">
        <v>644</v>
      </c>
      <c r="O1398" t="s">
        <v>647</v>
      </c>
      <c r="P1398" t="s">
        <v>5</v>
      </c>
      <c r="Q1398" t="s">
        <v>648</v>
      </c>
      <c r="R1398" t="s">
        <v>645</v>
      </c>
      <c r="S1398" t="s">
        <v>4907</v>
      </c>
      <c r="T1398" t="s">
        <v>4903</v>
      </c>
    </row>
    <row r="1399" spans="1:20" x14ac:dyDescent="0.25">
      <c r="A1399" t="s">
        <v>147</v>
      </c>
      <c r="B1399" t="s">
        <v>148</v>
      </c>
      <c r="C1399">
        <v>33.333333333333336</v>
      </c>
      <c r="D1399">
        <v>3</v>
      </c>
      <c r="E1399" t="s">
        <v>4904</v>
      </c>
      <c r="F1399">
        <v>200</v>
      </c>
      <c r="G1399">
        <v>0</v>
      </c>
      <c r="H1399" t="s">
        <v>641</v>
      </c>
      <c r="I1399" t="s">
        <v>4905</v>
      </c>
      <c r="J1399" t="s">
        <v>666</v>
      </c>
      <c r="K1399" t="s">
        <v>644</v>
      </c>
      <c r="L1399" t="s">
        <v>645</v>
      </c>
      <c r="M1399" t="s">
        <v>4906</v>
      </c>
      <c r="N1399" t="s">
        <v>644</v>
      </c>
      <c r="O1399" t="s">
        <v>647</v>
      </c>
      <c r="P1399" t="s">
        <v>5</v>
      </c>
      <c r="Q1399" t="s">
        <v>648</v>
      </c>
      <c r="R1399" t="s">
        <v>645</v>
      </c>
      <c r="S1399" t="s">
        <v>4907</v>
      </c>
      <c r="T1399" t="s">
        <v>4903</v>
      </c>
    </row>
    <row r="1400" spans="1:20" x14ac:dyDescent="0.25">
      <c r="A1400" t="s">
        <v>147</v>
      </c>
      <c r="B1400" t="s">
        <v>148</v>
      </c>
      <c r="C1400">
        <v>65</v>
      </c>
      <c r="D1400">
        <v>9</v>
      </c>
      <c r="E1400" t="s">
        <v>4908</v>
      </c>
      <c r="F1400">
        <v>310</v>
      </c>
      <c r="G1400">
        <v>0</v>
      </c>
      <c r="H1400" t="s">
        <v>641</v>
      </c>
      <c r="I1400" t="s">
        <v>4909</v>
      </c>
      <c r="J1400" t="s">
        <v>1840</v>
      </c>
      <c r="K1400" t="s">
        <v>644</v>
      </c>
      <c r="L1400" t="s">
        <v>645</v>
      </c>
      <c r="M1400" t="s">
        <v>4906</v>
      </c>
      <c r="N1400" t="s">
        <v>644</v>
      </c>
      <c r="O1400" t="s">
        <v>647</v>
      </c>
      <c r="P1400" t="s">
        <v>5</v>
      </c>
      <c r="Q1400" t="s">
        <v>648</v>
      </c>
      <c r="R1400" t="s">
        <v>645</v>
      </c>
      <c r="S1400" t="s">
        <v>4910</v>
      </c>
      <c r="T1400" t="s">
        <v>4903</v>
      </c>
    </row>
    <row r="1401" spans="1:20" x14ac:dyDescent="0.25">
      <c r="A1401" t="s">
        <v>104</v>
      </c>
      <c r="B1401" t="s">
        <v>105</v>
      </c>
      <c r="C1401">
        <v>13</v>
      </c>
      <c r="D1401">
        <v>2</v>
      </c>
      <c r="E1401" t="s">
        <v>4911</v>
      </c>
      <c r="F1401">
        <v>42</v>
      </c>
      <c r="G1401">
        <v>16</v>
      </c>
      <c r="H1401" t="s">
        <v>673</v>
      </c>
      <c r="I1401" t="s">
        <v>4912</v>
      </c>
      <c r="J1401" t="s">
        <v>4913</v>
      </c>
      <c r="K1401" t="s">
        <v>4914</v>
      </c>
      <c r="L1401" t="s">
        <v>4915</v>
      </c>
      <c r="M1401" t="s">
        <v>3854</v>
      </c>
      <c r="N1401" t="s">
        <v>644</v>
      </c>
      <c r="O1401" t="s">
        <v>679</v>
      </c>
      <c r="P1401" t="s">
        <v>26</v>
      </c>
      <c r="Q1401" t="s">
        <v>680</v>
      </c>
      <c r="R1401" t="s">
        <v>645</v>
      </c>
      <c r="S1401" t="s">
        <v>4916</v>
      </c>
      <c r="T1401" t="s">
        <v>4917</v>
      </c>
    </row>
    <row r="1402" spans="1:20" x14ac:dyDescent="0.25">
      <c r="A1402" t="s">
        <v>18</v>
      </c>
      <c r="B1402" t="s">
        <v>19</v>
      </c>
      <c r="C1402">
        <v>66.666666666666671</v>
      </c>
      <c r="D1402">
        <v>3</v>
      </c>
      <c r="E1402" t="s">
        <v>4918</v>
      </c>
      <c r="F1402">
        <v>100</v>
      </c>
      <c r="G1402">
        <v>0</v>
      </c>
      <c r="H1402" t="s">
        <v>641</v>
      </c>
      <c r="I1402" t="s">
        <v>4919</v>
      </c>
      <c r="J1402" t="s">
        <v>1375</v>
      </c>
      <c r="K1402" t="s">
        <v>644</v>
      </c>
      <c r="L1402" t="s">
        <v>645</v>
      </c>
      <c r="M1402" t="s">
        <v>4920</v>
      </c>
      <c r="N1402" t="s">
        <v>644</v>
      </c>
      <c r="O1402" t="s">
        <v>647</v>
      </c>
      <c r="P1402" t="s">
        <v>5</v>
      </c>
      <c r="Q1402" t="s">
        <v>648</v>
      </c>
      <c r="R1402" t="s">
        <v>645</v>
      </c>
      <c r="S1402" t="s">
        <v>4921</v>
      </c>
      <c r="T1402" t="s">
        <v>4922</v>
      </c>
    </row>
    <row r="1403" spans="1:20" x14ac:dyDescent="0.25">
      <c r="A1403" t="s">
        <v>22</v>
      </c>
      <c r="B1403" t="s">
        <v>3338</v>
      </c>
      <c r="C1403">
        <v>80.75</v>
      </c>
      <c r="D1403">
        <v>1</v>
      </c>
      <c r="E1403" t="s">
        <v>4923</v>
      </c>
      <c r="F1403">
        <v>87.75</v>
      </c>
      <c r="G1403">
        <v>7</v>
      </c>
      <c r="H1403" t="s">
        <v>673</v>
      </c>
      <c r="I1403" t="s">
        <v>4924</v>
      </c>
      <c r="J1403" t="s">
        <v>4925</v>
      </c>
      <c r="K1403" t="s">
        <v>4895</v>
      </c>
      <c r="L1403" t="s">
        <v>4926</v>
      </c>
      <c r="M1403" t="s">
        <v>4927</v>
      </c>
      <c r="N1403" t="s">
        <v>644</v>
      </c>
      <c r="O1403" t="s">
        <v>811</v>
      </c>
      <c r="P1403" t="s">
        <v>23</v>
      </c>
      <c r="Q1403" t="s">
        <v>812</v>
      </c>
      <c r="R1403" t="s">
        <v>645</v>
      </c>
      <c r="S1403" t="s">
        <v>4928</v>
      </c>
      <c r="T1403" t="s">
        <v>4927</v>
      </c>
    </row>
    <row r="1404" spans="1:20" x14ac:dyDescent="0.25">
      <c r="A1404" t="s">
        <v>22</v>
      </c>
      <c r="B1404" t="s">
        <v>27</v>
      </c>
      <c r="C1404">
        <v>66.333333333333329</v>
      </c>
      <c r="D1404">
        <v>3</v>
      </c>
      <c r="E1404" t="s">
        <v>4929</v>
      </c>
      <c r="F1404">
        <v>250</v>
      </c>
      <c r="G1404">
        <v>0</v>
      </c>
      <c r="H1404" t="s">
        <v>641</v>
      </c>
      <c r="I1404" t="s">
        <v>4930</v>
      </c>
      <c r="J1404" t="s">
        <v>2660</v>
      </c>
      <c r="K1404" t="s">
        <v>644</v>
      </c>
      <c r="L1404" t="s">
        <v>645</v>
      </c>
      <c r="M1404" t="s">
        <v>4931</v>
      </c>
      <c r="N1404" t="s">
        <v>644</v>
      </c>
      <c r="O1404" t="s">
        <v>668</v>
      </c>
      <c r="P1404" t="s">
        <v>5</v>
      </c>
      <c r="Q1404" t="s">
        <v>669</v>
      </c>
      <c r="R1404" t="s">
        <v>645</v>
      </c>
      <c r="S1404" t="s">
        <v>4932</v>
      </c>
      <c r="T1404" t="s">
        <v>4933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FD41-FD66-493E-912F-EBD5ABD523ED}">
  <sheetPr>
    <tabColor rgb="FFFF6699"/>
  </sheetPr>
  <dimension ref="A1:V1020"/>
  <sheetViews>
    <sheetView zoomScale="70" zoomScaleNormal="70" workbookViewId="0">
      <pane xSplit="2" ySplit="1" topLeftCell="T32" activePane="bottomRight" state="frozen"/>
      <selection sqref="A1:XFD1048576"/>
      <selection pane="topRight" sqref="A1:XFD1048576"/>
      <selection pane="bottomLeft" sqref="A1:XFD1048576"/>
      <selection pane="bottomRight" activeCell="U991" sqref="U99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638</v>
      </c>
      <c r="B2" t="s">
        <v>639</v>
      </c>
      <c r="C2">
        <v>66</v>
      </c>
      <c r="D2">
        <v>6</v>
      </c>
      <c r="E2" t="s">
        <v>4937</v>
      </c>
      <c r="F2">
        <v>300</v>
      </c>
      <c r="G2">
        <v>0</v>
      </c>
      <c r="H2" t="s">
        <v>641</v>
      </c>
      <c r="I2" t="s">
        <v>4938</v>
      </c>
      <c r="J2" t="s">
        <v>724</v>
      </c>
      <c r="K2" t="s">
        <v>644</v>
      </c>
      <c r="L2" t="s">
        <v>645</v>
      </c>
      <c r="M2" t="s">
        <v>4939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4940</v>
      </c>
      <c r="T2" t="s">
        <v>4939</v>
      </c>
      <c r="U2" s="77" t="s">
        <v>147</v>
      </c>
      <c r="V2">
        <v>2570</v>
      </c>
    </row>
    <row r="3" spans="1:22" x14ac:dyDescent="0.25">
      <c r="A3" t="s">
        <v>18</v>
      </c>
      <c r="B3" t="s">
        <v>19</v>
      </c>
      <c r="C3">
        <v>68</v>
      </c>
      <c r="D3">
        <v>3</v>
      </c>
      <c r="E3" t="s">
        <v>4937</v>
      </c>
      <c r="F3">
        <v>300</v>
      </c>
      <c r="G3">
        <v>0</v>
      </c>
      <c r="H3" t="s">
        <v>641</v>
      </c>
      <c r="I3" t="s">
        <v>4938</v>
      </c>
      <c r="J3" t="s">
        <v>724</v>
      </c>
      <c r="K3" t="s">
        <v>644</v>
      </c>
      <c r="L3" t="s">
        <v>645</v>
      </c>
      <c r="M3" t="s">
        <v>4939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4940</v>
      </c>
      <c r="T3" t="s">
        <v>4939</v>
      </c>
      <c r="U3" s="78" t="s">
        <v>148</v>
      </c>
      <c r="V3">
        <v>2570</v>
      </c>
    </row>
    <row r="4" spans="1:22" x14ac:dyDescent="0.25">
      <c r="A4" t="s">
        <v>147</v>
      </c>
      <c r="B4" t="s">
        <v>148</v>
      </c>
      <c r="C4">
        <v>33.333333333333336</v>
      </c>
      <c r="D4">
        <v>3</v>
      </c>
      <c r="E4" t="s">
        <v>4941</v>
      </c>
      <c r="F4">
        <v>100</v>
      </c>
      <c r="G4">
        <v>0</v>
      </c>
      <c r="H4" t="s">
        <v>641</v>
      </c>
      <c r="I4" t="s">
        <v>4942</v>
      </c>
      <c r="J4" t="s">
        <v>694</v>
      </c>
      <c r="K4" t="s">
        <v>644</v>
      </c>
      <c r="L4" t="s">
        <v>645</v>
      </c>
      <c r="M4" t="s">
        <v>4943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4944</v>
      </c>
      <c r="T4" t="s">
        <v>4943</v>
      </c>
      <c r="U4" s="77" t="s">
        <v>20</v>
      </c>
      <c r="V4">
        <v>16</v>
      </c>
    </row>
    <row r="5" spans="1:22" x14ac:dyDescent="0.25">
      <c r="A5" t="s">
        <v>638</v>
      </c>
      <c r="B5" t="s">
        <v>639</v>
      </c>
      <c r="C5">
        <v>66</v>
      </c>
      <c r="D5">
        <v>4</v>
      </c>
      <c r="E5" t="s">
        <v>4945</v>
      </c>
      <c r="F5">
        <v>200</v>
      </c>
      <c r="G5">
        <v>0</v>
      </c>
      <c r="H5" t="s">
        <v>641</v>
      </c>
      <c r="I5" t="s">
        <v>4946</v>
      </c>
      <c r="J5" t="s">
        <v>888</v>
      </c>
      <c r="K5" t="s">
        <v>644</v>
      </c>
      <c r="L5" t="s">
        <v>645</v>
      </c>
      <c r="M5" t="s">
        <v>4947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4948</v>
      </c>
      <c r="T5" t="s">
        <v>4947</v>
      </c>
      <c r="U5" s="78" t="s">
        <v>21</v>
      </c>
      <c r="V5">
        <v>16</v>
      </c>
    </row>
    <row r="6" spans="1:22" x14ac:dyDescent="0.25">
      <c r="A6" t="s">
        <v>18</v>
      </c>
      <c r="B6" t="s">
        <v>19</v>
      </c>
      <c r="C6">
        <v>68</v>
      </c>
      <c r="D6">
        <v>2</v>
      </c>
      <c r="E6" t="s">
        <v>4945</v>
      </c>
      <c r="F6">
        <v>200</v>
      </c>
      <c r="G6">
        <v>0</v>
      </c>
      <c r="H6" t="s">
        <v>641</v>
      </c>
      <c r="I6" t="s">
        <v>4946</v>
      </c>
      <c r="J6" t="s">
        <v>888</v>
      </c>
      <c r="K6" t="s">
        <v>644</v>
      </c>
      <c r="L6" t="s">
        <v>645</v>
      </c>
      <c r="M6" t="s">
        <v>4947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4948</v>
      </c>
      <c r="T6" t="s">
        <v>4947</v>
      </c>
      <c r="U6" s="77" t="s">
        <v>99</v>
      </c>
      <c r="V6">
        <v>90</v>
      </c>
    </row>
    <row r="7" spans="1:22" x14ac:dyDescent="0.25">
      <c r="A7" t="s">
        <v>22</v>
      </c>
      <c r="B7" t="s">
        <v>27</v>
      </c>
      <c r="C7">
        <v>69.900000000000006</v>
      </c>
      <c r="D7">
        <v>10</v>
      </c>
      <c r="E7" t="s">
        <v>4949</v>
      </c>
      <c r="F7">
        <v>839.7</v>
      </c>
      <c r="G7">
        <v>104.5</v>
      </c>
      <c r="H7" t="s">
        <v>673</v>
      </c>
      <c r="I7" t="s">
        <v>4950</v>
      </c>
      <c r="J7" t="s">
        <v>4951</v>
      </c>
      <c r="K7" t="s">
        <v>4952</v>
      </c>
      <c r="L7" t="s">
        <v>4953</v>
      </c>
      <c r="M7" t="s">
        <v>4954</v>
      </c>
      <c r="N7" t="s">
        <v>644</v>
      </c>
      <c r="O7" t="s">
        <v>811</v>
      </c>
      <c r="P7" t="s">
        <v>23</v>
      </c>
      <c r="Q7" t="s">
        <v>812</v>
      </c>
      <c r="R7" t="s">
        <v>645</v>
      </c>
      <c r="S7" t="s">
        <v>4955</v>
      </c>
      <c r="T7" t="s">
        <v>4954</v>
      </c>
      <c r="U7" s="78" t="s">
        <v>100</v>
      </c>
      <c r="V7">
        <v>90</v>
      </c>
    </row>
    <row r="8" spans="1:22" x14ac:dyDescent="0.25">
      <c r="A8" t="s">
        <v>239</v>
      </c>
      <c r="B8" t="s">
        <v>245</v>
      </c>
      <c r="C8">
        <v>139</v>
      </c>
      <c r="D8">
        <v>2</v>
      </c>
      <c r="E8" t="s">
        <v>4956</v>
      </c>
      <c r="F8">
        <v>217.98</v>
      </c>
      <c r="G8">
        <v>0</v>
      </c>
      <c r="H8" t="s">
        <v>641</v>
      </c>
      <c r="I8" t="s">
        <v>4957</v>
      </c>
      <c r="J8" t="s">
        <v>1678</v>
      </c>
      <c r="K8" t="s">
        <v>644</v>
      </c>
      <c r="L8" t="s">
        <v>645</v>
      </c>
      <c r="M8" t="s">
        <v>4958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4959</v>
      </c>
      <c r="T8" t="s">
        <v>4958</v>
      </c>
      <c r="U8" s="77" t="s">
        <v>22</v>
      </c>
      <c r="V8">
        <v>313</v>
      </c>
    </row>
    <row r="9" spans="1:22" x14ac:dyDescent="0.25">
      <c r="A9" t="s">
        <v>638</v>
      </c>
      <c r="B9" t="s">
        <v>639</v>
      </c>
      <c r="C9">
        <v>66</v>
      </c>
      <c r="D9">
        <v>2</v>
      </c>
      <c r="E9" t="s">
        <v>4960</v>
      </c>
      <c r="F9">
        <v>100</v>
      </c>
      <c r="G9">
        <v>0</v>
      </c>
      <c r="H9" t="s">
        <v>641</v>
      </c>
      <c r="I9" t="s">
        <v>4961</v>
      </c>
      <c r="J9" t="s">
        <v>771</v>
      </c>
      <c r="K9" t="s">
        <v>644</v>
      </c>
      <c r="L9" t="s">
        <v>645</v>
      </c>
      <c r="M9" t="s">
        <v>4962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4963</v>
      </c>
      <c r="T9" t="s">
        <v>4962</v>
      </c>
      <c r="U9" s="78" t="s">
        <v>27</v>
      </c>
      <c r="V9">
        <v>309</v>
      </c>
    </row>
    <row r="10" spans="1:22" x14ac:dyDescent="0.25">
      <c r="A10" t="s">
        <v>18</v>
      </c>
      <c r="B10" t="s">
        <v>19</v>
      </c>
      <c r="C10">
        <v>68</v>
      </c>
      <c r="D10">
        <v>1</v>
      </c>
      <c r="E10" t="s">
        <v>4960</v>
      </c>
      <c r="F10">
        <v>100</v>
      </c>
      <c r="G10">
        <v>0</v>
      </c>
      <c r="H10" t="s">
        <v>641</v>
      </c>
      <c r="I10" t="s">
        <v>4961</v>
      </c>
      <c r="J10" t="s">
        <v>771</v>
      </c>
      <c r="K10" t="s">
        <v>644</v>
      </c>
      <c r="L10" t="s">
        <v>645</v>
      </c>
      <c r="M10" t="s">
        <v>4962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4963</v>
      </c>
      <c r="T10" t="s">
        <v>4962</v>
      </c>
      <c r="U10" s="78" t="s">
        <v>3338</v>
      </c>
      <c r="V10">
        <v>4</v>
      </c>
    </row>
    <row r="11" spans="1:22" x14ac:dyDescent="0.25">
      <c r="A11" t="s">
        <v>147</v>
      </c>
      <c r="B11" t="s">
        <v>148</v>
      </c>
      <c r="C11">
        <v>50</v>
      </c>
      <c r="D11">
        <v>6</v>
      </c>
      <c r="E11" t="s">
        <v>4964</v>
      </c>
      <c r="F11">
        <v>200</v>
      </c>
      <c r="G11">
        <v>0</v>
      </c>
      <c r="H11" t="s">
        <v>641</v>
      </c>
      <c r="I11" t="s">
        <v>4965</v>
      </c>
      <c r="J11" t="s">
        <v>724</v>
      </c>
      <c r="K11" t="s">
        <v>644</v>
      </c>
      <c r="L11" t="s">
        <v>645</v>
      </c>
      <c r="M11" t="s">
        <v>4966</v>
      </c>
      <c r="N11" t="s">
        <v>644</v>
      </c>
      <c r="O11" t="s">
        <v>726</v>
      </c>
      <c r="P11" t="s">
        <v>5</v>
      </c>
      <c r="Q11" t="s">
        <v>648</v>
      </c>
      <c r="R11" t="s">
        <v>645</v>
      </c>
      <c r="S11" t="s">
        <v>4967</v>
      </c>
      <c r="T11" t="s">
        <v>4966</v>
      </c>
      <c r="U11" s="77" t="s">
        <v>18</v>
      </c>
      <c r="V11">
        <v>315</v>
      </c>
    </row>
    <row r="12" spans="1:22" x14ac:dyDescent="0.25">
      <c r="A12" t="s">
        <v>638</v>
      </c>
      <c r="B12" t="s">
        <v>639</v>
      </c>
      <c r="C12">
        <v>66</v>
      </c>
      <c r="D12">
        <v>10</v>
      </c>
      <c r="E12" t="s">
        <v>4968</v>
      </c>
      <c r="F12">
        <v>500</v>
      </c>
      <c r="G12">
        <v>0</v>
      </c>
      <c r="H12" t="s">
        <v>641</v>
      </c>
      <c r="I12" t="s">
        <v>4969</v>
      </c>
      <c r="J12" t="s">
        <v>724</v>
      </c>
      <c r="K12" t="s">
        <v>644</v>
      </c>
      <c r="L12" t="s">
        <v>645</v>
      </c>
      <c r="M12" t="s">
        <v>4970</v>
      </c>
      <c r="N12" t="s">
        <v>644</v>
      </c>
      <c r="O12" t="s">
        <v>732</v>
      </c>
      <c r="P12" t="s">
        <v>5</v>
      </c>
      <c r="Q12" t="s">
        <v>669</v>
      </c>
      <c r="R12" t="s">
        <v>645</v>
      </c>
      <c r="S12" t="s">
        <v>4971</v>
      </c>
      <c r="T12" t="s">
        <v>4970</v>
      </c>
      <c r="U12" s="78" t="s">
        <v>19</v>
      </c>
      <c r="V12">
        <v>315</v>
      </c>
    </row>
    <row r="13" spans="1:22" x14ac:dyDescent="0.25">
      <c r="A13" t="s">
        <v>18</v>
      </c>
      <c r="B13" t="s">
        <v>19</v>
      </c>
      <c r="C13">
        <v>68</v>
      </c>
      <c r="D13">
        <v>5</v>
      </c>
      <c r="E13" t="s">
        <v>4968</v>
      </c>
      <c r="F13">
        <v>500</v>
      </c>
      <c r="G13">
        <v>0</v>
      </c>
      <c r="H13" t="s">
        <v>641</v>
      </c>
      <c r="I13" t="s">
        <v>4969</v>
      </c>
      <c r="J13" t="s">
        <v>724</v>
      </c>
      <c r="K13" t="s">
        <v>644</v>
      </c>
      <c r="L13" t="s">
        <v>645</v>
      </c>
      <c r="M13" t="s">
        <v>4970</v>
      </c>
      <c r="N13" t="s">
        <v>644</v>
      </c>
      <c r="O13" t="s">
        <v>732</v>
      </c>
      <c r="P13" t="s">
        <v>5</v>
      </c>
      <c r="Q13" t="s">
        <v>669</v>
      </c>
      <c r="R13" t="s">
        <v>645</v>
      </c>
      <c r="S13" t="s">
        <v>4971</v>
      </c>
      <c r="T13" t="s">
        <v>4970</v>
      </c>
      <c r="U13" s="77" t="s">
        <v>101</v>
      </c>
      <c r="V13">
        <v>29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4972</v>
      </c>
      <c r="F14">
        <v>100</v>
      </c>
      <c r="G14">
        <v>0</v>
      </c>
      <c r="H14" t="s">
        <v>641</v>
      </c>
      <c r="I14" t="s">
        <v>4973</v>
      </c>
      <c r="J14" t="s">
        <v>685</v>
      </c>
      <c r="K14" t="s">
        <v>644</v>
      </c>
      <c r="L14" t="s">
        <v>645</v>
      </c>
      <c r="M14" t="s">
        <v>4974</v>
      </c>
      <c r="N14" t="s">
        <v>644</v>
      </c>
      <c r="O14" t="s">
        <v>668</v>
      </c>
      <c r="P14" t="s">
        <v>5</v>
      </c>
      <c r="Q14" t="s">
        <v>669</v>
      </c>
      <c r="R14" t="s">
        <v>645</v>
      </c>
      <c r="S14" t="s">
        <v>4975</v>
      </c>
      <c r="T14" t="s">
        <v>4976</v>
      </c>
      <c r="U14" s="78" t="s">
        <v>5887</v>
      </c>
      <c r="V14">
        <v>2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4977</v>
      </c>
      <c r="F15">
        <v>200</v>
      </c>
      <c r="G15">
        <v>0</v>
      </c>
      <c r="H15" t="s">
        <v>641</v>
      </c>
      <c r="I15" t="s">
        <v>4978</v>
      </c>
      <c r="J15" t="s">
        <v>714</v>
      </c>
      <c r="K15" t="s">
        <v>644</v>
      </c>
      <c r="L15" t="s">
        <v>645</v>
      </c>
      <c r="M15" t="s">
        <v>4974</v>
      </c>
      <c r="N15" t="s">
        <v>644</v>
      </c>
      <c r="O15" t="s">
        <v>732</v>
      </c>
      <c r="P15" t="s">
        <v>5</v>
      </c>
      <c r="Q15" t="s">
        <v>669</v>
      </c>
      <c r="R15" t="s">
        <v>645</v>
      </c>
      <c r="S15" t="s">
        <v>4979</v>
      </c>
      <c r="T15" t="s">
        <v>4976</v>
      </c>
      <c r="U15" s="78" t="s">
        <v>74</v>
      </c>
      <c r="V15">
        <v>27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4980</v>
      </c>
      <c r="F16">
        <v>200</v>
      </c>
      <c r="G16">
        <v>0</v>
      </c>
      <c r="H16" t="s">
        <v>641</v>
      </c>
      <c r="I16" t="s">
        <v>4981</v>
      </c>
      <c r="J16" t="s">
        <v>1520</v>
      </c>
      <c r="K16" t="s">
        <v>644</v>
      </c>
      <c r="L16" t="s">
        <v>645</v>
      </c>
      <c r="M16" t="s">
        <v>4976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4982</v>
      </c>
      <c r="T16" t="s">
        <v>4976</v>
      </c>
      <c r="U16" s="77" t="s">
        <v>542</v>
      </c>
      <c r="V16">
        <v>25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4983</v>
      </c>
      <c r="F17">
        <v>200</v>
      </c>
      <c r="G17">
        <v>0</v>
      </c>
      <c r="H17" t="s">
        <v>641</v>
      </c>
      <c r="I17" t="s">
        <v>4984</v>
      </c>
      <c r="J17" t="s">
        <v>859</v>
      </c>
      <c r="K17" t="s">
        <v>644</v>
      </c>
      <c r="L17" t="s">
        <v>645</v>
      </c>
      <c r="M17" t="s">
        <v>4985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4986</v>
      </c>
      <c r="T17" t="s">
        <v>4985</v>
      </c>
      <c r="U17" s="78" t="s">
        <v>543</v>
      </c>
      <c r="V17">
        <v>25</v>
      </c>
    </row>
    <row r="18" spans="1:22" x14ac:dyDescent="0.25">
      <c r="A18" t="s">
        <v>638</v>
      </c>
      <c r="B18" t="s">
        <v>639</v>
      </c>
      <c r="C18">
        <v>66</v>
      </c>
      <c r="D18">
        <v>4</v>
      </c>
      <c r="E18" t="s">
        <v>4987</v>
      </c>
      <c r="F18">
        <v>200</v>
      </c>
      <c r="G18">
        <v>0</v>
      </c>
      <c r="H18" t="s">
        <v>641</v>
      </c>
      <c r="I18" t="s">
        <v>4988</v>
      </c>
      <c r="J18" t="s">
        <v>685</v>
      </c>
      <c r="K18" t="s">
        <v>644</v>
      </c>
      <c r="L18" t="s">
        <v>645</v>
      </c>
      <c r="M18" t="s">
        <v>4989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4990</v>
      </c>
      <c r="T18" t="s">
        <v>4989</v>
      </c>
      <c r="U18" s="77" t="s">
        <v>72</v>
      </c>
      <c r="V18">
        <v>11</v>
      </c>
    </row>
    <row r="19" spans="1:22" x14ac:dyDescent="0.25">
      <c r="A19" t="s">
        <v>18</v>
      </c>
      <c r="B19" t="s">
        <v>19</v>
      </c>
      <c r="C19">
        <v>68</v>
      </c>
      <c r="D19">
        <v>2</v>
      </c>
      <c r="E19" t="s">
        <v>4987</v>
      </c>
      <c r="F19">
        <v>200</v>
      </c>
      <c r="G19">
        <v>0</v>
      </c>
      <c r="H19" t="s">
        <v>641</v>
      </c>
      <c r="I19" t="s">
        <v>4988</v>
      </c>
      <c r="J19" t="s">
        <v>685</v>
      </c>
      <c r="K19" t="s">
        <v>644</v>
      </c>
      <c r="L19" t="s">
        <v>645</v>
      </c>
      <c r="M19" t="s">
        <v>4989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4990</v>
      </c>
      <c r="T19" t="s">
        <v>4989</v>
      </c>
      <c r="U19" s="78" t="s">
        <v>108</v>
      </c>
      <c r="V19">
        <v>8</v>
      </c>
    </row>
    <row r="20" spans="1:22" x14ac:dyDescent="0.25">
      <c r="A20" t="s">
        <v>147</v>
      </c>
      <c r="B20" t="s">
        <v>148</v>
      </c>
      <c r="C20">
        <v>65</v>
      </c>
      <c r="D20">
        <v>9</v>
      </c>
      <c r="E20" t="s">
        <v>4991</v>
      </c>
      <c r="F20">
        <v>310</v>
      </c>
      <c r="G20">
        <v>0</v>
      </c>
      <c r="H20" t="s">
        <v>641</v>
      </c>
      <c r="I20" t="s">
        <v>4992</v>
      </c>
      <c r="J20" t="s">
        <v>864</v>
      </c>
      <c r="K20" t="s">
        <v>644</v>
      </c>
      <c r="L20" t="s">
        <v>645</v>
      </c>
      <c r="M20" t="s">
        <v>4993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4994</v>
      </c>
      <c r="T20" t="s">
        <v>4993</v>
      </c>
      <c r="U20" s="78" t="s">
        <v>3385</v>
      </c>
      <c r="V20">
        <v>3</v>
      </c>
    </row>
    <row r="21" spans="1:22" x14ac:dyDescent="0.25">
      <c r="A21" t="s">
        <v>638</v>
      </c>
      <c r="B21" t="s">
        <v>639</v>
      </c>
      <c r="C21">
        <v>66</v>
      </c>
      <c r="D21">
        <v>2</v>
      </c>
      <c r="E21" t="s">
        <v>4995</v>
      </c>
      <c r="F21">
        <v>100</v>
      </c>
      <c r="G21">
        <v>0</v>
      </c>
      <c r="H21" t="s">
        <v>641</v>
      </c>
      <c r="I21" t="s">
        <v>4996</v>
      </c>
      <c r="J21" t="s">
        <v>1003</v>
      </c>
      <c r="K21" t="s">
        <v>644</v>
      </c>
      <c r="L21" t="s">
        <v>645</v>
      </c>
      <c r="M21" t="s">
        <v>4997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4998</v>
      </c>
      <c r="T21" t="s">
        <v>4997</v>
      </c>
      <c r="U21" s="77" t="s">
        <v>114</v>
      </c>
      <c r="V21">
        <v>1</v>
      </c>
    </row>
    <row r="22" spans="1:22" x14ac:dyDescent="0.25">
      <c r="A22" t="s">
        <v>18</v>
      </c>
      <c r="B22" t="s">
        <v>19</v>
      </c>
      <c r="C22">
        <v>68</v>
      </c>
      <c r="D22">
        <v>1</v>
      </c>
      <c r="E22" t="s">
        <v>4995</v>
      </c>
      <c r="F22">
        <v>100</v>
      </c>
      <c r="G22">
        <v>0</v>
      </c>
      <c r="H22" t="s">
        <v>641</v>
      </c>
      <c r="I22" t="s">
        <v>4996</v>
      </c>
      <c r="J22" t="s">
        <v>1003</v>
      </c>
      <c r="K22" t="s">
        <v>644</v>
      </c>
      <c r="L22" t="s">
        <v>645</v>
      </c>
      <c r="M22" t="s">
        <v>4997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4998</v>
      </c>
      <c r="T22" t="s">
        <v>4997</v>
      </c>
      <c r="U22" s="78" t="s">
        <v>115</v>
      </c>
      <c r="V22">
        <v>1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4999</v>
      </c>
      <c r="F23">
        <v>200</v>
      </c>
      <c r="G23">
        <v>0</v>
      </c>
      <c r="H23" t="s">
        <v>641</v>
      </c>
      <c r="I23" t="s">
        <v>5000</v>
      </c>
      <c r="J23" t="s">
        <v>1520</v>
      </c>
      <c r="K23" t="s">
        <v>644</v>
      </c>
      <c r="L23" t="s">
        <v>645</v>
      </c>
      <c r="M23" t="s">
        <v>5001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5002</v>
      </c>
      <c r="T23" t="s">
        <v>5001</v>
      </c>
      <c r="U23" s="77" t="s">
        <v>112</v>
      </c>
      <c r="V23">
        <v>4</v>
      </c>
    </row>
    <row r="24" spans="1:22" x14ac:dyDescent="0.25">
      <c r="A24" t="s">
        <v>147</v>
      </c>
      <c r="B24" t="s">
        <v>148</v>
      </c>
      <c r="C24">
        <v>50</v>
      </c>
      <c r="D24">
        <v>6</v>
      </c>
      <c r="E24" t="s">
        <v>5003</v>
      </c>
      <c r="F24">
        <v>200</v>
      </c>
      <c r="G24">
        <v>0</v>
      </c>
      <c r="H24" t="s">
        <v>641</v>
      </c>
      <c r="I24" t="s">
        <v>5004</v>
      </c>
      <c r="J24" t="s">
        <v>766</v>
      </c>
      <c r="K24" t="s">
        <v>644</v>
      </c>
      <c r="L24" t="s">
        <v>645</v>
      </c>
      <c r="M24" t="s">
        <v>5005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5006</v>
      </c>
      <c r="T24" t="s">
        <v>5007</v>
      </c>
      <c r="U24" s="78" t="s">
        <v>113</v>
      </c>
      <c r="V24">
        <v>4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5008</v>
      </c>
      <c r="F25">
        <v>200</v>
      </c>
      <c r="G25">
        <v>0</v>
      </c>
      <c r="H25" t="s">
        <v>641</v>
      </c>
      <c r="I25" t="s">
        <v>5009</v>
      </c>
      <c r="J25" t="s">
        <v>1047</v>
      </c>
      <c r="K25" t="s">
        <v>644</v>
      </c>
      <c r="L25" t="s">
        <v>645</v>
      </c>
      <c r="M25" t="s">
        <v>5005</v>
      </c>
      <c r="N25" t="s">
        <v>644</v>
      </c>
      <c r="O25" t="s">
        <v>668</v>
      </c>
      <c r="P25" t="s">
        <v>5</v>
      </c>
      <c r="Q25" t="s">
        <v>669</v>
      </c>
      <c r="R25" t="s">
        <v>645</v>
      </c>
      <c r="S25" t="s">
        <v>5010</v>
      </c>
      <c r="T25" t="s">
        <v>5005</v>
      </c>
      <c r="U25" s="77" t="s">
        <v>617</v>
      </c>
      <c r="V25">
        <v>2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5011</v>
      </c>
      <c r="F26">
        <v>200</v>
      </c>
      <c r="G26">
        <v>0</v>
      </c>
      <c r="H26" t="s">
        <v>641</v>
      </c>
      <c r="I26" t="s">
        <v>5012</v>
      </c>
      <c r="J26" t="s">
        <v>685</v>
      </c>
      <c r="K26" t="s">
        <v>644</v>
      </c>
      <c r="L26" t="s">
        <v>645</v>
      </c>
      <c r="M26" t="s">
        <v>5013</v>
      </c>
      <c r="N26" t="s">
        <v>644</v>
      </c>
      <c r="O26" t="s">
        <v>668</v>
      </c>
      <c r="P26" t="s">
        <v>5</v>
      </c>
      <c r="Q26" t="s">
        <v>669</v>
      </c>
      <c r="R26" t="s">
        <v>645</v>
      </c>
      <c r="S26" t="s">
        <v>5014</v>
      </c>
      <c r="T26" t="s">
        <v>5013</v>
      </c>
      <c r="U26" s="78" t="s">
        <v>6566</v>
      </c>
      <c r="V26">
        <v>2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5015</v>
      </c>
      <c r="F27">
        <v>200</v>
      </c>
      <c r="G27">
        <v>0</v>
      </c>
      <c r="H27" t="s">
        <v>641</v>
      </c>
      <c r="I27" t="s">
        <v>5016</v>
      </c>
      <c r="J27" t="s">
        <v>1863</v>
      </c>
      <c r="K27" t="s">
        <v>644</v>
      </c>
      <c r="L27" t="s">
        <v>645</v>
      </c>
      <c r="M27" t="s">
        <v>5017</v>
      </c>
      <c r="N27" t="s">
        <v>644</v>
      </c>
      <c r="O27" t="s">
        <v>668</v>
      </c>
      <c r="P27" t="s">
        <v>5</v>
      </c>
      <c r="Q27" t="s">
        <v>669</v>
      </c>
      <c r="R27" t="s">
        <v>645</v>
      </c>
      <c r="S27" t="s">
        <v>5018</v>
      </c>
      <c r="T27" t="s">
        <v>5017</v>
      </c>
      <c r="U27" s="77" t="s">
        <v>298</v>
      </c>
      <c r="V27">
        <v>2</v>
      </c>
    </row>
    <row r="28" spans="1:22" x14ac:dyDescent="0.25">
      <c r="A28" t="s">
        <v>147</v>
      </c>
      <c r="B28" t="s">
        <v>148</v>
      </c>
      <c r="C28">
        <v>50</v>
      </c>
      <c r="D28">
        <v>12</v>
      </c>
      <c r="E28" t="s">
        <v>5019</v>
      </c>
      <c r="F28">
        <v>448</v>
      </c>
      <c r="G28">
        <v>48</v>
      </c>
      <c r="H28" t="s">
        <v>641</v>
      </c>
      <c r="I28" t="s">
        <v>5020</v>
      </c>
      <c r="J28" t="s">
        <v>2083</v>
      </c>
      <c r="K28" t="s">
        <v>644</v>
      </c>
      <c r="L28" t="s">
        <v>645</v>
      </c>
      <c r="M28" t="s">
        <v>5021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5022</v>
      </c>
      <c r="T28" t="s">
        <v>5017</v>
      </c>
      <c r="U28" s="78" t="s">
        <v>299</v>
      </c>
      <c r="V28">
        <v>2</v>
      </c>
    </row>
    <row r="29" spans="1:22" x14ac:dyDescent="0.25">
      <c r="A29" t="s">
        <v>22</v>
      </c>
      <c r="B29" t="s">
        <v>27</v>
      </c>
      <c r="C29">
        <v>80</v>
      </c>
      <c r="D29">
        <v>2</v>
      </c>
      <c r="E29" t="s">
        <v>5023</v>
      </c>
      <c r="F29">
        <v>631</v>
      </c>
      <c r="G29">
        <v>0</v>
      </c>
      <c r="H29" t="s">
        <v>673</v>
      </c>
      <c r="I29" t="s">
        <v>5024</v>
      </c>
      <c r="J29" t="s">
        <v>5025</v>
      </c>
      <c r="K29" t="s">
        <v>2164</v>
      </c>
      <c r="L29" t="s">
        <v>5026</v>
      </c>
      <c r="M29" t="s">
        <v>5021</v>
      </c>
      <c r="N29" t="s">
        <v>644</v>
      </c>
      <c r="O29" t="s">
        <v>679</v>
      </c>
      <c r="P29" t="s">
        <v>26</v>
      </c>
      <c r="Q29" t="s">
        <v>680</v>
      </c>
      <c r="R29" t="s">
        <v>645</v>
      </c>
      <c r="S29" t="s">
        <v>5027</v>
      </c>
      <c r="T29" t="s">
        <v>5021</v>
      </c>
      <c r="U29" s="77" t="s">
        <v>12</v>
      </c>
      <c r="V29">
        <v>14</v>
      </c>
    </row>
    <row r="30" spans="1:22" x14ac:dyDescent="0.25">
      <c r="A30" t="s">
        <v>101</v>
      </c>
      <c r="B30" t="s">
        <v>74</v>
      </c>
      <c r="C30">
        <v>78</v>
      </c>
      <c r="D30">
        <v>3</v>
      </c>
      <c r="E30" t="s">
        <v>5023</v>
      </c>
      <c r="F30">
        <v>631</v>
      </c>
      <c r="G30">
        <v>0</v>
      </c>
      <c r="H30" t="s">
        <v>673</v>
      </c>
      <c r="I30" t="s">
        <v>5024</v>
      </c>
      <c r="J30" t="s">
        <v>5025</v>
      </c>
      <c r="K30" t="s">
        <v>2164</v>
      </c>
      <c r="L30" t="s">
        <v>5026</v>
      </c>
      <c r="M30" t="s">
        <v>5021</v>
      </c>
      <c r="N30" t="s">
        <v>644</v>
      </c>
      <c r="O30" t="s">
        <v>679</v>
      </c>
      <c r="P30" t="s">
        <v>26</v>
      </c>
      <c r="Q30" t="s">
        <v>680</v>
      </c>
      <c r="R30" t="s">
        <v>645</v>
      </c>
      <c r="S30" t="s">
        <v>5027</v>
      </c>
      <c r="T30" t="s">
        <v>5021</v>
      </c>
      <c r="U30" s="78" t="s">
        <v>13</v>
      </c>
      <c r="V30">
        <v>14</v>
      </c>
    </row>
    <row r="31" spans="1:22" x14ac:dyDescent="0.25">
      <c r="A31" t="s">
        <v>22</v>
      </c>
      <c r="B31" t="s">
        <v>27</v>
      </c>
      <c r="C31">
        <v>79</v>
      </c>
      <c r="D31">
        <v>3</v>
      </c>
      <c r="E31" t="s">
        <v>5023</v>
      </c>
      <c r="F31">
        <v>631</v>
      </c>
      <c r="G31">
        <v>0</v>
      </c>
      <c r="H31" t="s">
        <v>673</v>
      </c>
      <c r="I31" t="s">
        <v>5024</v>
      </c>
      <c r="J31" t="s">
        <v>5025</v>
      </c>
      <c r="K31" t="s">
        <v>2164</v>
      </c>
      <c r="L31" t="s">
        <v>5026</v>
      </c>
      <c r="M31" t="s">
        <v>5021</v>
      </c>
      <c r="N31" t="s">
        <v>644</v>
      </c>
      <c r="O31" t="s">
        <v>679</v>
      </c>
      <c r="P31" t="s">
        <v>26</v>
      </c>
      <c r="Q31" t="s">
        <v>680</v>
      </c>
      <c r="R31" t="s">
        <v>645</v>
      </c>
      <c r="S31" t="s">
        <v>5027</v>
      </c>
      <c r="T31" t="s">
        <v>5021</v>
      </c>
      <c r="U31" s="77" t="s">
        <v>215</v>
      </c>
      <c r="V31">
        <v>1</v>
      </c>
    </row>
    <row r="32" spans="1:22" x14ac:dyDescent="0.25">
      <c r="A32" t="s">
        <v>241</v>
      </c>
      <c r="B32" t="s">
        <v>247</v>
      </c>
      <c r="C32">
        <v>139</v>
      </c>
      <c r="D32">
        <v>1</v>
      </c>
      <c r="E32" t="s">
        <v>5028</v>
      </c>
      <c r="F32">
        <v>108.99</v>
      </c>
      <c r="G32">
        <v>0</v>
      </c>
      <c r="H32" t="s">
        <v>641</v>
      </c>
      <c r="I32" t="s">
        <v>5029</v>
      </c>
      <c r="J32" t="s">
        <v>745</v>
      </c>
      <c r="K32" t="s">
        <v>644</v>
      </c>
      <c r="L32" t="s">
        <v>645</v>
      </c>
      <c r="M32" t="s">
        <v>5030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5031</v>
      </c>
      <c r="T32" t="s">
        <v>5030</v>
      </c>
      <c r="U32" s="78" t="s">
        <v>216</v>
      </c>
      <c r="V32">
        <v>1</v>
      </c>
    </row>
    <row r="33" spans="1:22" x14ac:dyDescent="0.25">
      <c r="A33" t="s">
        <v>638</v>
      </c>
      <c r="B33" t="s">
        <v>639</v>
      </c>
      <c r="C33">
        <v>66</v>
      </c>
      <c r="D33">
        <v>2</v>
      </c>
      <c r="E33" t="s">
        <v>5032</v>
      </c>
      <c r="F33">
        <v>300</v>
      </c>
      <c r="G33">
        <v>0</v>
      </c>
      <c r="H33" t="s">
        <v>641</v>
      </c>
      <c r="I33" t="s">
        <v>2756</v>
      </c>
      <c r="J33" t="s">
        <v>685</v>
      </c>
      <c r="K33" t="s">
        <v>644</v>
      </c>
      <c r="L33" t="s">
        <v>645</v>
      </c>
      <c r="M33" t="s">
        <v>5033</v>
      </c>
      <c r="N33" t="s">
        <v>644</v>
      </c>
      <c r="O33" t="s">
        <v>668</v>
      </c>
      <c r="P33" t="s">
        <v>5</v>
      </c>
      <c r="Q33" t="s">
        <v>669</v>
      </c>
      <c r="R33" t="s">
        <v>645</v>
      </c>
      <c r="S33" t="s">
        <v>5034</v>
      </c>
      <c r="T33" t="s">
        <v>5033</v>
      </c>
      <c r="U33" s="77" t="s">
        <v>14</v>
      </c>
      <c r="V33">
        <v>12</v>
      </c>
    </row>
    <row r="34" spans="1:22" x14ac:dyDescent="0.25">
      <c r="A34" t="s">
        <v>18</v>
      </c>
      <c r="B34" t="s">
        <v>19</v>
      </c>
      <c r="C34">
        <v>68</v>
      </c>
      <c r="D34">
        <v>1</v>
      </c>
      <c r="E34" t="s">
        <v>5032</v>
      </c>
      <c r="F34">
        <v>300</v>
      </c>
      <c r="G34">
        <v>0</v>
      </c>
      <c r="H34" t="s">
        <v>641</v>
      </c>
      <c r="I34" t="s">
        <v>2756</v>
      </c>
      <c r="J34" t="s">
        <v>685</v>
      </c>
      <c r="K34" t="s">
        <v>644</v>
      </c>
      <c r="L34" t="s">
        <v>645</v>
      </c>
      <c r="M34" t="s">
        <v>5033</v>
      </c>
      <c r="N34" t="s">
        <v>644</v>
      </c>
      <c r="O34" t="s">
        <v>668</v>
      </c>
      <c r="P34" t="s">
        <v>5</v>
      </c>
      <c r="Q34" t="s">
        <v>669</v>
      </c>
      <c r="R34" t="s">
        <v>645</v>
      </c>
      <c r="S34" t="s">
        <v>5034</v>
      </c>
      <c r="T34" t="s">
        <v>5033</v>
      </c>
      <c r="U34" s="78" t="s">
        <v>15</v>
      </c>
      <c r="V34">
        <v>12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5032</v>
      </c>
      <c r="F35">
        <v>300</v>
      </c>
      <c r="G35">
        <v>0</v>
      </c>
      <c r="H35" t="s">
        <v>641</v>
      </c>
      <c r="I35" t="s">
        <v>2756</v>
      </c>
      <c r="J35" t="s">
        <v>685</v>
      </c>
      <c r="K35" t="s">
        <v>644</v>
      </c>
      <c r="L35" t="s">
        <v>645</v>
      </c>
      <c r="M35" t="s">
        <v>5033</v>
      </c>
      <c r="N35" t="s">
        <v>644</v>
      </c>
      <c r="O35" t="s">
        <v>668</v>
      </c>
      <c r="P35" t="s">
        <v>5</v>
      </c>
      <c r="Q35" t="s">
        <v>669</v>
      </c>
      <c r="R35" t="s">
        <v>645</v>
      </c>
      <c r="S35" t="s">
        <v>5034</v>
      </c>
      <c r="T35" t="s">
        <v>5033</v>
      </c>
      <c r="U35" s="77" t="s">
        <v>294</v>
      </c>
      <c r="V35">
        <v>5</v>
      </c>
    </row>
    <row r="36" spans="1:22" x14ac:dyDescent="0.25">
      <c r="A36" t="s">
        <v>147</v>
      </c>
      <c r="B36" t="s">
        <v>148</v>
      </c>
      <c r="C36">
        <v>65</v>
      </c>
      <c r="D36">
        <v>9</v>
      </c>
      <c r="E36" t="s">
        <v>5035</v>
      </c>
      <c r="F36">
        <v>310</v>
      </c>
      <c r="G36">
        <v>0</v>
      </c>
      <c r="H36" t="s">
        <v>641</v>
      </c>
      <c r="I36" t="s">
        <v>5036</v>
      </c>
      <c r="J36" t="s">
        <v>1422</v>
      </c>
      <c r="K36" t="s">
        <v>644</v>
      </c>
      <c r="L36" t="s">
        <v>645</v>
      </c>
      <c r="M36" t="s">
        <v>5037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5038</v>
      </c>
      <c r="T36" t="s">
        <v>5037</v>
      </c>
      <c r="U36" s="78" t="s">
        <v>295</v>
      </c>
      <c r="V36">
        <v>5</v>
      </c>
    </row>
    <row r="37" spans="1:22" x14ac:dyDescent="0.25">
      <c r="A37" t="s">
        <v>241</v>
      </c>
      <c r="B37" t="s">
        <v>1870</v>
      </c>
      <c r="C37">
        <v>103.55</v>
      </c>
      <c r="D37">
        <v>1</v>
      </c>
      <c r="E37" t="s">
        <v>5039</v>
      </c>
      <c r="F37">
        <v>662.3</v>
      </c>
      <c r="G37">
        <v>41</v>
      </c>
      <c r="H37" t="s">
        <v>805</v>
      </c>
      <c r="I37" t="s">
        <v>5040</v>
      </c>
      <c r="J37" t="s">
        <v>5041</v>
      </c>
      <c r="K37" t="s">
        <v>5042</v>
      </c>
      <c r="L37" t="s">
        <v>5043</v>
      </c>
      <c r="M37" t="s">
        <v>5044</v>
      </c>
      <c r="N37" t="s">
        <v>644</v>
      </c>
      <c r="O37" t="s">
        <v>811</v>
      </c>
      <c r="P37" t="s">
        <v>23</v>
      </c>
      <c r="Q37" t="s">
        <v>812</v>
      </c>
      <c r="R37" t="s">
        <v>645</v>
      </c>
      <c r="S37" t="s">
        <v>5045</v>
      </c>
      <c r="T37" t="s">
        <v>5044</v>
      </c>
      <c r="U37" s="77" t="s">
        <v>10</v>
      </c>
      <c r="V37">
        <v>9</v>
      </c>
    </row>
    <row r="38" spans="1:22" x14ac:dyDescent="0.25">
      <c r="A38" t="s">
        <v>240</v>
      </c>
      <c r="B38" t="s">
        <v>1870</v>
      </c>
      <c r="C38">
        <v>103.55</v>
      </c>
      <c r="D38">
        <v>1</v>
      </c>
      <c r="E38" t="s">
        <v>5039</v>
      </c>
      <c r="F38">
        <v>662.3</v>
      </c>
      <c r="G38">
        <v>41</v>
      </c>
      <c r="H38" t="s">
        <v>805</v>
      </c>
      <c r="I38" t="s">
        <v>5040</v>
      </c>
      <c r="J38" t="s">
        <v>5041</v>
      </c>
      <c r="K38" t="s">
        <v>5042</v>
      </c>
      <c r="L38" t="s">
        <v>5043</v>
      </c>
      <c r="M38" t="s">
        <v>5044</v>
      </c>
      <c r="N38" t="s">
        <v>644</v>
      </c>
      <c r="O38" t="s">
        <v>811</v>
      </c>
      <c r="P38" t="s">
        <v>23</v>
      </c>
      <c r="Q38" t="s">
        <v>812</v>
      </c>
      <c r="R38" t="s">
        <v>645</v>
      </c>
      <c r="S38" t="s">
        <v>5045</v>
      </c>
      <c r="T38" t="s">
        <v>5044</v>
      </c>
      <c r="U38" s="78" t="s">
        <v>11</v>
      </c>
      <c r="V38">
        <v>9</v>
      </c>
    </row>
    <row r="39" spans="1:22" x14ac:dyDescent="0.25">
      <c r="A39" t="s">
        <v>601</v>
      </c>
      <c r="B39" t="s">
        <v>1870</v>
      </c>
      <c r="C39">
        <v>103.55</v>
      </c>
      <c r="D39">
        <v>1</v>
      </c>
      <c r="E39" t="s">
        <v>5039</v>
      </c>
      <c r="F39">
        <v>662.3</v>
      </c>
      <c r="G39">
        <v>41</v>
      </c>
      <c r="H39" t="s">
        <v>805</v>
      </c>
      <c r="I39" t="s">
        <v>5040</v>
      </c>
      <c r="J39" t="s">
        <v>5041</v>
      </c>
      <c r="K39" t="s">
        <v>5042</v>
      </c>
      <c r="L39" t="s">
        <v>5043</v>
      </c>
      <c r="M39" t="s">
        <v>5044</v>
      </c>
      <c r="N39" t="s">
        <v>644</v>
      </c>
      <c r="O39" t="s">
        <v>811</v>
      </c>
      <c r="P39" t="s">
        <v>23</v>
      </c>
      <c r="Q39" t="s">
        <v>812</v>
      </c>
      <c r="R39" t="s">
        <v>645</v>
      </c>
      <c r="S39" t="s">
        <v>5045</v>
      </c>
      <c r="T39" t="s">
        <v>5044</v>
      </c>
      <c r="U39" s="77" t="s">
        <v>296</v>
      </c>
      <c r="V39">
        <v>1</v>
      </c>
    </row>
    <row r="40" spans="1:22" x14ac:dyDescent="0.25">
      <c r="A40" t="s">
        <v>239</v>
      </c>
      <c r="B40" t="s">
        <v>1870</v>
      </c>
      <c r="C40">
        <v>103.55</v>
      </c>
      <c r="D40">
        <v>3</v>
      </c>
      <c r="E40" t="s">
        <v>5039</v>
      </c>
      <c r="F40">
        <v>662.3</v>
      </c>
      <c r="G40">
        <v>41</v>
      </c>
      <c r="H40" t="s">
        <v>805</v>
      </c>
      <c r="I40" t="s">
        <v>5040</v>
      </c>
      <c r="J40" t="s">
        <v>5041</v>
      </c>
      <c r="K40" t="s">
        <v>5042</v>
      </c>
      <c r="L40" t="s">
        <v>5043</v>
      </c>
      <c r="M40" t="s">
        <v>5044</v>
      </c>
      <c r="N40" t="s">
        <v>644</v>
      </c>
      <c r="O40" t="s">
        <v>811</v>
      </c>
      <c r="P40" t="s">
        <v>23</v>
      </c>
      <c r="Q40" t="s">
        <v>812</v>
      </c>
      <c r="R40" t="s">
        <v>645</v>
      </c>
      <c r="S40" t="s">
        <v>5045</v>
      </c>
      <c r="T40" t="s">
        <v>5044</v>
      </c>
      <c r="U40" s="78" t="s">
        <v>297</v>
      </c>
      <c r="V40">
        <v>1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5046</v>
      </c>
      <c r="F41">
        <v>208</v>
      </c>
      <c r="G41">
        <v>8</v>
      </c>
      <c r="H41" t="s">
        <v>641</v>
      </c>
      <c r="I41" t="s">
        <v>5047</v>
      </c>
      <c r="J41" t="s">
        <v>5048</v>
      </c>
      <c r="K41" t="s">
        <v>644</v>
      </c>
      <c r="L41" t="s">
        <v>645</v>
      </c>
      <c r="M41" t="s">
        <v>5049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5050</v>
      </c>
      <c r="T41" t="s">
        <v>5049</v>
      </c>
      <c r="U41" s="77" t="s">
        <v>524</v>
      </c>
      <c r="V41">
        <v>3</v>
      </c>
    </row>
    <row r="42" spans="1:22" x14ac:dyDescent="0.25">
      <c r="A42" t="s">
        <v>147</v>
      </c>
      <c r="B42" t="s">
        <v>148</v>
      </c>
      <c r="C42">
        <v>65</v>
      </c>
      <c r="D42">
        <v>9</v>
      </c>
      <c r="E42" t="s">
        <v>5051</v>
      </c>
      <c r="F42">
        <v>310</v>
      </c>
      <c r="G42">
        <v>0</v>
      </c>
      <c r="H42" t="s">
        <v>641</v>
      </c>
      <c r="I42" t="s">
        <v>5052</v>
      </c>
      <c r="J42" t="s">
        <v>736</v>
      </c>
      <c r="K42" t="s">
        <v>644</v>
      </c>
      <c r="L42" t="s">
        <v>645</v>
      </c>
      <c r="M42" t="s">
        <v>5053</v>
      </c>
      <c r="N42" t="s">
        <v>644</v>
      </c>
      <c r="O42" t="s">
        <v>668</v>
      </c>
      <c r="P42" t="s">
        <v>5</v>
      </c>
      <c r="Q42" t="s">
        <v>669</v>
      </c>
      <c r="R42" t="s">
        <v>645</v>
      </c>
      <c r="S42" t="s">
        <v>5054</v>
      </c>
      <c r="T42" t="s">
        <v>5053</v>
      </c>
      <c r="U42" s="78" t="s">
        <v>525</v>
      </c>
      <c r="V42">
        <v>3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6</v>
      </c>
      <c r="E43" t="s">
        <v>5055</v>
      </c>
      <c r="F43">
        <v>200</v>
      </c>
      <c r="G43">
        <v>0</v>
      </c>
      <c r="H43" t="s">
        <v>641</v>
      </c>
      <c r="I43" t="s">
        <v>5056</v>
      </c>
      <c r="J43" t="s">
        <v>847</v>
      </c>
      <c r="K43" t="s">
        <v>644</v>
      </c>
      <c r="L43" t="s">
        <v>645</v>
      </c>
      <c r="M43" t="s">
        <v>5053</v>
      </c>
      <c r="N43" t="s">
        <v>644</v>
      </c>
      <c r="O43" t="s">
        <v>668</v>
      </c>
      <c r="P43" t="s">
        <v>5</v>
      </c>
      <c r="Q43" t="s">
        <v>669</v>
      </c>
      <c r="R43" t="s">
        <v>645</v>
      </c>
      <c r="S43" t="s">
        <v>5057</v>
      </c>
      <c r="T43" t="s">
        <v>5053</v>
      </c>
      <c r="U43" s="77" t="s">
        <v>2363</v>
      </c>
      <c r="V43">
        <v>50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5058</v>
      </c>
      <c r="F44">
        <v>200</v>
      </c>
      <c r="G44">
        <v>0</v>
      </c>
      <c r="H44" t="s">
        <v>641</v>
      </c>
      <c r="I44" t="s">
        <v>5059</v>
      </c>
      <c r="J44" t="s">
        <v>736</v>
      </c>
      <c r="K44" t="s">
        <v>644</v>
      </c>
      <c r="L44" t="s">
        <v>645</v>
      </c>
      <c r="M44" t="s">
        <v>5060</v>
      </c>
      <c r="N44" t="s">
        <v>644</v>
      </c>
      <c r="O44" t="s">
        <v>668</v>
      </c>
      <c r="P44" t="s">
        <v>5</v>
      </c>
      <c r="Q44" t="s">
        <v>669</v>
      </c>
      <c r="R44" t="s">
        <v>645</v>
      </c>
      <c r="S44" t="s">
        <v>5061</v>
      </c>
      <c r="T44" t="s">
        <v>5060</v>
      </c>
      <c r="U44" s="78" t="s">
        <v>2364</v>
      </c>
      <c r="V44">
        <v>50</v>
      </c>
    </row>
    <row r="45" spans="1:22" x14ac:dyDescent="0.25">
      <c r="A45" t="s">
        <v>104</v>
      </c>
      <c r="B45" t="s">
        <v>105</v>
      </c>
      <c r="C45">
        <v>13</v>
      </c>
      <c r="D45">
        <v>1</v>
      </c>
      <c r="E45" t="s">
        <v>5062</v>
      </c>
      <c r="F45">
        <v>61</v>
      </c>
      <c r="G45">
        <v>48</v>
      </c>
      <c r="H45" t="s">
        <v>673</v>
      </c>
      <c r="I45" t="s">
        <v>5063</v>
      </c>
      <c r="J45" t="s">
        <v>5064</v>
      </c>
      <c r="K45" t="s">
        <v>5065</v>
      </c>
      <c r="L45" t="s">
        <v>1776</v>
      </c>
      <c r="M45" t="s">
        <v>5066</v>
      </c>
      <c r="N45" t="s">
        <v>644</v>
      </c>
      <c r="O45" t="s">
        <v>679</v>
      </c>
      <c r="P45" t="s">
        <v>26</v>
      </c>
      <c r="Q45" t="s">
        <v>680</v>
      </c>
      <c r="R45" t="s">
        <v>645</v>
      </c>
      <c r="S45" t="s">
        <v>5067</v>
      </c>
      <c r="T45" t="s">
        <v>5068</v>
      </c>
      <c r="U45" s="77" t="s">
        <v>638</v>
      </c>
      <c r="V45">
        <v>535</v>
      </c>
    </row>
    <row r="46" spans="1:22" x14ac:dyDescent="0.25">
      <c r="A46" t="s">
        <v>147</v>
      </c>
      <c r="B46" t="s">
        <v>148</v>
      </c>
      <c r="C46">
        <v>50</v>
      </c>
      <c r="D46">
        <v>12</v>
      </c>
      <c r="E46" t="s">
        <v>5069</v>
      </c>
      <c r="F46">
        <v>400</v>
      </c>
      <c r="G46">
        <v>0</v>
      </c>
      <c r="H46" t="s">
        <v>641</v>
      </c>
      <c r="I46" t="s">
        <v>5070</v>
      </c>
      <c r="J46" t="s">
        <v>685</v>
      </c>
      <c r="K46" t="s">
        <v>644</v>
      </c>
      <c r="L46" t="s">
        <v>645</v>
      </c>
      <c r="M46" t="s">
        <v>5071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5072</v>
      </c>
      <c r="T46" t="s">
        <v>5071</v>
      </c>
      <c r="U46" s="78" t="s">
        <v>639</v>
      </c>
      <c r="V46">
        <v>535</v>
      </c>
    </row>
    <row r="47" spans="1:22" x14ac:dyDescent="0.25">
      <c r="A47" t="s">
        <v>638</v>
      </c>
      <c r="B47" t="s">
        <v>639</v>
      </c>
      <c r="C47">
        <v>66</v>
      </c>
      <c r="D47">
        <v>4</v>
      </c>
      <c r="E47" t="s">
        <v>5073</v>
      </c>
      <c r="F47">
        <v>200</v>
      </c>
      <c r="G47">
        <v>0</v>
      </c>
      <c r="H47" t="s">
        <v>641</v>
      </c>
      <c r="I47" t="s">
        <v>5074</v>
      </c>
      <c r="J47" t="s">
        <v>685</v>
      </c>
      <c r="K47" t="s">
        <v>644</v>
      </c>
      <c r="L47" t="s">
        <v>645</v>
      </c>
      <c r="M47" t="s">
        <v>5071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5075</v>
      </c>
      <c r="T47" t="s">
        <v>5071</v>
      </c>
      <c r="U47" s="77" t="s">
        <v>239</v>
      </c>
      <c r="V47">
        <v>31</v>
      </c>
    </row>
    <row r="48" spans="1:22" x14ac:dyDescent="0.25">
      <c r="A48" t="s">
        <v>18</v>
      </c>
      <c r="B48" t="s">
        <v>19</v>
      </c>
      <c r="C48">
        <v>68</v>
      </c>
      <c r="D48">
        <v>2</v>
      </c>
      <c r="E48" t="s">
        <v>5073</v>
      </c>
      <c r="F48">
        <v>200</v>
      </c>
      <c r="G48">
        <v>0</v>
      </c>
      <c r="H48" t="s">
        <v>641</v>
      </c>
      <c r="I48" t="s">
        <v>5074</v>
      </c>
      <c r="J48" t="s">
        <v>685</v>
      </c>
      <c r="K48" t="s">
        <v>644</v>
      </c>
      <c r="L48" t="s">
        <v>645</v>
      </c>
      <c r="M48" t="s">
        <v>5071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5075</v>
      </c>
      <c r="T48" t="s">
        <v>5071</v>
      </c>
      <c r="U48" s="78" t="s">
        <v>245</v>
      </c>
      <c r="V48">
        <v>25</v>
      </c>
    </row>
    <row r="49" spans="1:22" x14ac:dyDescent="0.25">
      <c r="A49" t="s">
        <v>638</v>
      </c>
      <c r="B49" t="s">
        <v>639</v>
      </c>
      <c r="C49">
        <v>66</v>
      </c>
      <c r="D49">
        <v>2</v>
      </c>
      <c r="E49" t="s">
        <v>5076</v>
      </c>
      <c r="F49">
        <v>100</v>
      </c>
      <c r="G49">
        <v>0</v>
      </c>
      <c r="H49" t="s">
        <v>641</v>
      </c>
      <c r="I49" t="s">
        <v>5077</v>
      </c>
      <c r="J49" t="s">
        <v>661</v>
      </c>
      <c r="K49" t="s">
        <v>644</v>
      </c>
      <c r="L49" t="s">
        <v>645</v>
      </c>
      <c r="M49" t="s">
        <v>5078</v>
      </c>
      <c r="N49" t="s">
        <v>644</v>
      </c>
      <c r="O49" t="s">
        <v>668</v>
      </c>
      <c r="P49" t="s">
        <v>5</v>
      </c>
      <c r="Q49" t="s">
        <v>669</v>
      </c>
      <c r="R49" t="s">
        <v>645</v>
      </c>
      <c r="S49" t="s">
        <v>5079</v>
      </c>
      <c r="T49" t="s">
        <v>5078</v>
      </c>
      <c r="U49" s="78" t="s">
        <v>1870</v>
      </c>
      <c r="V49">
        <v>6</v>
      </c>
    </row>
    <row r="50" spans="1:22" x14ac:dyDescent="0.25">
      <c r="A50" t="s">
        <v>18</v>
      </c>
      <c r="B50" t="s">
        <v>19</v>
      </c>
      <c r="C50">
        <v>68</v>
      </c>
      <c r="D50">
        <v>1</v>
      </c>
      <c r="E50" t="s">
        <v>5076</v>
      </c>
      <c r="F50">
        <v>100</v>
      </c>
      <c r="G50">
        <v>0</v>
      </c>
      <c r="H50" t="s">
        <v>641</v>
      </c>
      <c r="I50" t="s">
        <v>5077</v>
      </c>
      <c r="J50" t="s">
        <v>661</v>
      </c>
      <c r="K50" t="s">
        <v>644</v>
      </c>
      <c r="L50" t="s">
        <v>645</v>
      </c>
      <c r="M50" t="s">
        <v>5078</v>
      </c>
      <c r="N50" t="s">
        <v>644</v>
      </c>
      <c r="O50" t="s">
        <v>668</v>
      </c>
      <c r="P50" t="s">
        <v>5</v>
      </c>
      <c r="Q50" t="s">
        <v>669</v>
      </c>
      <c r="R50" t="s">
        <v>645</v>
      </c>
      <c r="S50" t="s">
        <v>5079</v>
      </c>
      <c r="T50" t="s">
        <v>5078</v>
      </c>
      <c r="U50" s="77" t="s">
        <v>240</v>
      </c>
      <c r="V50">
        <v>47</v>
      </c>
    </row>
    <row r="51" spans="1:22" x14ac:dyDescent="0.25">
      <c r="A51" t="s">
        <v>147</v>
      </c>
      <c r="B51" t="s">
        <v>148</v>
      </c>
      <c r="C51">
        <v>33.333333333333336</v>
      </c>
      <c r="D51">
        <v>3</v>
      </c>
      <c r="E51" t="s">
        <v>5080</v>
      </c>
      <c r="F51">
        <v>100</v>
      </c>
      <c r="G51">
        <v>0</v>
      </c>
      <c r="H51" t="s">
        <v>641</v>
      </c>
      <c r="I51" t="s">
        <v>5081</v>
      </c>
      <c r="J51" t="s">
        <v>847</v>
      </c>
      <c r="K51" t="s">
        <v>644</v>
      </c>
      <c r="L51" t="s">
        <v>645</v>
      </c>
      <c r="M51" t="s">
        <v>5082</v>
      </c>
      <c r="N51" t="s">
        <v>644</v>
      </c>
      <c r="O51" t="s">
        <v>726</v>
      </c>
      <c r="P51" t="s">
        <v>5</v>
      </c>
      <c r="Q51" t="s">
        <v>648</v>
      </c>
      <c r="R51" t="s">
        <v>645</v>
      </c>
      <c r="S51" t="s">
        <v>5083</v>
      </c>
      <c r="T51" t="s">
        <v>5082</v>
      </c>
      <c r="U51" s="78" t="s">
        <v>246</v>
      </c>
      <c r="V51">
        <v>41</v>
      </c>
    </row>
    <row r="52" spans="1:22" x14ac:dyDescent="0.25">
      <c r="A52" t="s">
        <v>638</v>
      </c>
      <c r="B52" t="s">
        <v>639</v>
      </c>
      <c r="C52">
        <v>66</v>
      </c>
      <c r="D52">
        <v>4</v>
      </c>
      <c r="E52" t="s">
        <v>5084</v>
      </c>
      <c r="F52">
        <v>200</v>
      </c>
      <c r="G52">
        <v>0</v>
      </c>
      <c r="H52" t="s">
        <v>641</v>
      </c>
      <c r="I52" t="s">
        <v>5085</v>
      </c>
      <c r="J52" t="s">
        <v>745</v>
      </c>
      <c r="K52" t="s">
        <v>644</v>
      </c>
      <c r="L52" t="s">
        <v>645</v>
      </c>
      <c r="M52" t="s">
        <v>5082</v>
      </c>
      <c r="N52" t="s">
        <v>644</v>
      </c>
      <c r="O52" t="s">
        <v>668</v>
      </c>
      <c r="P52" t="s">
        <v>5</v>
      </c>
      <c r="Q52" t="s">
        <v>669</v>
      </c>
      <c r="R52" t="s">
        <v>645</v>
      </c>
      <c r="S52" t="s">
        <v>5086</v>
      </c>
      <c r="T52" t="s">
        <v>5082</v>
      </c>
      <c r="U52" s="78" t="s">
        <v>1870</v>
      </c>
      <c r="V52">
        <v>6</v>
      </c>
    </row>
    <row r="53" spans="1:22" x14ac:dyDescent="0.25">
      <c r="A53" t="s">
        <v>18</v>
      </c>
      <c r="B53" t="s">
        <v>19</v>
      </c>
      <c r="C53">
        <v>68</v>
      </c>
      <c r="D53">
        <v>2</v>
      </c>
      <c r="E53" t="s">
        <v>5084</v>
      </c>
      <c r="F53">
        <v>200</v>
      </c>
      <c r="G53">
        <v>0</v>
      </c>
      <c r="H53" t="s">
        <v>641</v>
      </c>
      <c r="I53" t="s">
        <v>5085</v>
      </c>
      <c r="J53" t="s">
        <v>745</v>
      </c>
      <c r="K53" t="s">
        <v>644</v>
      </c>
      <c r="L53" t="s">
        <v>645</v>
      </c>
      <c r="M53" t="s">
        <v>5082</v>
      </c>
      <c r="N53" t="s">
        <v>644</v>
      </c>
      <c r="O53" t="s">
        <v>668</v>
      </c>
      <c r="P53" t="s">
        <v>5</v>
      </c>
      <c r="Q53" t="s">
        <v>669</v>
      </c>
      <c r="R53" t="s">
        <v>645</v>
      </c>
      <c r="S53" t="s">
        <v>5086</v>
      </c>
      <c r="T53" t="s">
        <v>5082</v>
      </c>
      <c r="U53" s="77" t="s">
        <v>241</v>
      </c>
      <c r="V53">
        <v>21</v>
      </c>
    </row>
    <row r="54" spans="1:22" x14ac:dyDescent="0.25">
      <c r="A54" t="s">
        <v>104</v>
      </c>
      <c r="B54" t="s">
        <v>105</v>
      </c>
      <c r="C54">
        <v>13</v>
      </c>
      <c r="D54">
        <v>2</v>
      </c>
      <c r="E54" t="s">
        <v>5087</v>
      </c>
      <c r="F54">
        <v>30</v>
      </c>
      <c r="G54">
        <v>4</v>
      </c>
      <c r="H54" t="s">
        <v>673</v>
      </c>
      <c r="I54" t="s">
        <v>3048</v>
      </c>
      <c r="J54" t="s">
        <v>5088</v>
      </c>
      <c r="K54" t="s">
        <v>5089</v>
      </c>
      <c r="L54" t="s">
        <v>5090</v>
      </c>
      <c r="M54" t="s">
        <v>5082</v>
      </c>
      <c r="N54" t="s">
        <v>644</v>
      </c>
      <c r="O54" t="s">
        <v>679</v>
      </c>
      <c r="P54" t="s">
        <v>26</v>
      </c>
      <c r="Q54" t="s">
        <v>680</v>
      </c>
      <c r="R54" t="s">
        <v>645</v>
      </c>
      <c r="S54" t="s">
        <v>5091</v>
      </c>
      <c r="T54" t="s">
        <v>5082</v>
      </c>
      <c r="U54" s="78" t="s">
        <v>247</v>
      </c>
      <c r="V54">
        <v>13</v>
      </c>
    </row>
    <row r="55" spans="1:22" x14ac:dyDescent="0.25">
      <c r="A55" t="s">
        <v>241</v>
      </c>
      <c r="B55" t="s">
        <v>1870</v>
      </c>
      <c r="C55">
        <v>98.1</v>
      </c>
      <c r="D55">
        <v>2</v>
      </c>
      <c r="E55" t="s">
        <v>5092</v>
      </c>
      <c r="F55">
        <v>358.3</v>
      </c>
      <c r="G55">
        <v>64</v>
      </c>
      <c r="H55" t="s">
        <v>673</v>
      </c>
      <c r="I55" t="s">
        <v>5093</v>
      </c>
      <c r="J55" t="s">
        <v>5094</v>
      </c>
      <c r="K55" t="s">
        <v>2824</v>
      </c>
      <c r="L55" t="s">
        <v>5095</v>
      </c>
      <c r="M55" t="s">
        <v>5082</v>
      </c>
      <c r="N55" t="s">
        <v>644</v>
      </c>
      <c r="O55" t="s">
        <v>811</v>
      </c>
      <c r="P55" t="s">
        <v>23</v>
      </c>
      <c r="Q55" t="s">
        <v>812</v>
      </c>
      <c r="R55" t="s">
        <v>645</v>
      </c>
      <c r="S55" t="s">
        <v>5096</v>
      </c>
      <c r="T55" t="s">
        <v>5097</v>
      </c>
      <c r="U55" s="78" t="s">
        <v>1870</v>
      </c>
      <c r="V55">
        <v>8</v>
      </c>
    </row>
    <row r="56" spans="1:22" x14ac:dyDescent="0.25">
      <c r="A56" t="s">
        <v>239</v>
      </c>
      <c r="B56" t="s">
        <v>1870</v>
      </c>
      <c r="C56">
        <v>98.1</v>
      </c>
      <c r="D56">
        <v>1</v>
      </c>
      <c r="E56" t="s">
        <v>5092</v>
      </c>
      <c r="F56">
        <v>358.3</v>
      </c>
      <c r="G56">
        <v>64</v>
      </c>
      <c r="H56" t="s">
        <v>673</v>
      </c>
      <c r="I56" t="s">
        <v>5093</v>
      </c>
      <c r="J56" t="s">
        <v>5094</v>
      </c>
      <c r="K56" t="s">
        <v>2824</v>
      </c>
      <c r="L56" t="s">
        <v>5095</v>
      </c>
      <c r="M56" t="s">
        <v>5082</v>
      </c>
      <c r="N56" t="s">
        <v>644</v>
      </c>
      <c r="O56" t="s">
        <v>811</v>
      </c>
      <c r="P56" t="s">
        <v>23</v>
      </c>
      <c r="Q56" t="s">
        <v>812</v>
      </c>
      <c r="R56" t="s">
        <v>645</v>
      </c>
      <c r="S56" t="s">
        <v>5096</v>
      </c>
      <c r="T56" t="s">
        <v>5097</v>
      </c>
      <c r="U56" s="77" t="s">
        <v>601</v>
      </c>
      <c r="V56">
        <v>26</v>
      </c>
    </row>
    <row r="57" spans="1:22" x14ac:dyDescent="0.25">
      <c r="A57" t="s">
        <v>22</v>
      </c>
      <c r="B57" t="s">
        <v>27</v>
      </c>
      <c r="C57">
        <v>116</v>
      </c>
      <c r="D57">
        <v>1</v>
      </c>
      <c r="E57" t="s">
        <v>5098</v>
      </c>
      <c r="F57">
        <v>398</v>
      </c>
      <c r="G57">
        <v>0</v>
      </c>
      <c r="H57" t="s">
        <v>641</v>
      </c>
      <c r="I57" t="s">
        <v>5099</v>
      </c>
      <c r="J57" t="s">
        <v>736</v>
      </c>
      <c r="K57" t="s">
        <v>644</v>
      </c>
      <c r="L57" t="s">
        <v>645</v>
      </c>
      <c r="M57" t="s">
        <v>5100</v>
      </c>
      <c r="N57" t="s">
        <v>644</v>
      </c>
      <c r="O57" t="s">
        <v>732</v>
      </c>
      <c r="P57" t="s">
        <v>5</v>
      </c>
      <c r="Q57" t="s">
        <v>669</v>
      </c>
      <c r="R57" t="s">
        <v>645</v>
      </c>
      <c r="S57" t="s">
        <v>5101</v>
      </c>
      <c r="T57" t="s">
        <v>5100</v>
      </c>
      <c r="U57" s="78" t="s">
        <v>602</v>
      </c>
      <c r="V57">
        <v>21</v>
      </c>
    </row>
    <row r="58" spans="1:22" x14ac:dyDescent="0.25">
      <c r="A58" t="s">
        <v>240</v>
      </c>
      <c r="B58" t="s">
        <v>246</v>
      </c>
      <c r="C58">
        <v>163</v>
      </c>
      <c r="D58">
        <v>1</v>
      </c>
      <c r="E58" t="s">
        <v>5098</v>
      </c>
      <c r="F58">
        <v>398</v>
      </c>
      <c r="G58">
        <v>0</v>
      </c>
      <c r="H58" t="s">
        <v>641</v>
      </c>
      <c r="I58" t="s">
        <v>5099</v>
      </c>
      <c r="J58" t="s">
        <v>736</v>
      </c>
      <c r="K58" t="s">
        <v>644</v>
      </c>
      <c r="L58" t="s">
        <v>645</v>
      </c>
      <c r="M58" t="s">
        <v>5100</v>
      </c>
      <c r="N58" t="s">
        <v>644</v>
      </c>
      <c r="O58" t="s">
        <v>732</v>
      </c>
      <c r="P58" t="s">
        <v>5</v>
      </c>
      <c r="Q58" t="s">
        <v>669</v>
      </c>
      <c r="R58" t="s">
        <v>645</v>
      </c>
      <c r="S58" t="s">
        <v>5101</v>
      </c>
      <c r="T58" t="s">
        <v>5100</v>
      </c>
      <c r="U58" s="78" t="s">
        <v>1870</v>
      </c>
      <c r="V58">
        <v>5</v>
      </c>
    </row>
    <row r="59" spans="1:22" x14ac:dyDescent="0.25">
      <c r="A59" t="s">
        <v>22</v>
      </c>
      <c r="B59" t="s">
        <v>27</v>
      </c>
      <c r="C59">
        <v>116</v>
      </c>
      <c r="D59">
        <v>1</v>
      </c>
      <c r="E59" t="s">
        <v>5098</v>
      </c>
      <c r="F59">
        <v>398</v>
      </c>
      <c r="G59">
        <v>0</v>
      </c>
      <c r="H59" t="s">
        <v>641</v>
      </c>
      <c r="I59" t="s">
        <v>5099</v>
      </c>
      <c r="J59" t="s">
        <v>736</v>
      </c>
      <c r="K59" t="s">
        <v>644</v>
      </c>
      <c r="L59" t="s">
        <v>645</v>
      </c>
      <c r="M59" t="s">
        <v>5100</v>
      </c>
      <c r="N59" t="s">
        <v>644</v>
      </c>
      <c r="O59" t="s">
        <v>732</v>
      </c>
      <c r="P59" t="s">
        <v>5</v>
      </c>
      <c r="Q59" t="s">
        <v>669</v>
      </c>
      <c r="R59" t="s">
        <v>645</v>
      </c>
      <c r="S59" t="s">
        <v>5101</v>
      </c>
      <c r="T59" t="s">
        <v>5100</v>
      </c>
      <c r="U59" s="77" t="s">
        <v>77</v>
      </c>
      <c r="V59">
        <v>21</v>
      </c>
    </row>
    <row r="60" spans="1:22" x14ac:dyDescent="0.25">
      <c r="A60" t="s">
        <v>239</v>
      </c>
      <c r="B60" t="s">
        <v>245</v>
      </c>
      <c r="C60">
        <v>163</v>
      </c>
      <c r="D60">
        <v>1</v>
      </c>
      <c r="E60" t="s">
        <v>5098</v>
      </c>
      <c r="F60">
        <v>398</v>
      </c>
      <c r="G60">
        <v>0</v>
      </c>
      <c r="H60" t="s">
        <v>641</v>
      </c>
      <c r="I60" t="s">
        <v>5099</v>
      </c>
      <c r="J60" t="s">
        <v>736</v>
      </c>
      <c r="K60" t="s">
        <v>644</v>
      </c>
      <c r="L60" t="s">
        <v>645</v>
      </c>
      <c r="M60" t="s">
        <v>5100</v>
      </c>
      <c r="N60" t="s">
        <v>644</v>
      </c>
      <c r="O60" t="s">
        <v>732</v>
      </c>
      <c r="P60" t="s">
        <v>5</v>
      </c>
      <c r="Q60" t="s">
        <v>669</v>
      </c>
      <c r="R60" t="s">
        <v>645</v>
      </c>
      <c r="S60" t="s">
        <v>5101</v>
      </c>
      <c r="T60" t="s">
        <v>5100</v>
      </c>
      <c r="U60" s="78" t="s">
        <v>78</v>
      </c>
      <c r="V60">
        <v>21</v>
      </c>
    </row>
    <row r="61" spans="1:22" x14ac:dyDescent="0.25">
      <c r="A61" t="s">
        <v>638</v>
      </c>
      <c r="B61" t="s">
        <v>639</v>
      </c>
      <c r="C61">
        <v>66</v>
      </c>
      <c r="D61">
        <v>2</v>
      </c>
      <c r="E61" t="s">
        <v>5102</v>
      </c>
      <c r="F61">
        <v>100</v>
      </c>
      <c r="G61">
        <v>0</v>
      </c>
      <c r="H61" t="s">
        <v>641</v>
      </c>
      <c r="I61" t="s">
        <v>5103</v>
      </c>
      <c r="J61" t="s">
        <v>989</v>
      </c>
      <c r="K61" t="s">
        <v>644</v>
      </c>
      <c r="L61" t="s">
        <v>645</v>
      </c>
      <c r="M61" t="s">
        <v>5100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5104</v>
      </c>
      <c r="T61" t="s">
        <v>5100</v>
      </c>
      <c r="U61" s="77" t="s">
        <v>2643</v>
      </c>
      <c r="V61">
        <v>2</v>
      </c>
    </row>
    <row r="62" spans="1:22" x14ac:dyDescent="0.25">
      <c r="A62" t="s">
        <v>18</v>
      </c>
      <c r="B62" t="s">
        <v>19</v>
      </c>
      <c r="C62">
        <v>68</v>
      </c>
      <c r="D62">
        <v>1</v>
      </c>
      <c r="E62" t="s">
        <v>5102</v>
      </c>
      <c r="F62">
        <v>100</v>
      </c>
      <c r="G62">
        <v>0</v>
      </c>
      <c r="H62" t="s">
        <v>641</v>
      </c>
      <c r="I62" t="s">
        <v>5103</v>
      </c>
      <c r="J62" t="s">
        <v>989</v>
      </c>
      <c r="K62" t="s">
        <v>644</v>
      </c>
      <c r="L62" t="s">
        <v>645</v>
      </c>
      <c r="M62" t="s">
        <v>5100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5104</v>
      </c>
      <c r="T62" t="s">
        <v>5100</v>
      </c>
      <c r="U62" s="78" t="s">
        <v>2643</v>
      </c>
      <c r="V62">
        <v>2</v>
      </c>
    </row>
    <row r="63" spans="1:22" x14ac:dyDescent="0.25">
      <c r="A63" t="s">
        <v>638</v>
      </c>
      <c r="B63" t="s">
        <v>639</v>
      </c>
      <c r="C63">
        <v>66</v>
      </c>
      <c r="D63">
        <v>6</v>
      </c>
      <c r="E63" t="s">
        <v>5105</v>
      </c>
      <c r="F63">
        <v>300</v>
      </c>
      <c r="G63">
        <v>0</v>
      </c>
      <c r="H63" t="s">
        <v>641</v>
      </c>
      <c r="I63" t="s">
        <v>5106</v>
      </c>
      <c r="J63" t="s">
        <v>947</v>
      </c>
      <c r="K63" t="s">
        <v>644</v>
      </c>
      <c r="L63" t="s">
        <v>645</v>
      </c>
      <c r="M63" t="s">
        <v>5107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5108</v>
      </c>
      <c r="T63" t="s">
        <v>5107</v>
      </c>
      <c r="U63" s="77" t="s">
        <v>104</v>
      </c>
      <c r="V63">
        <v>5</v>
      </c>
    </row>
    <row r="64" spans="1:22" x14ac:dyDescent="0.25">
      <c r="A64" t="s">
        <v>18</v>
      </c>
      <c r="B64" t="s">
        <v>19</v>
      </c>
      <c r="C64">
        <v>68</v>
      </c>
      <c r="D64">
        <v>3</v>
      </c>
      <c r="E64" t="s">
        <v>5105</v>
      </c>
      <c r="F64">
        <v>300</v>
      </c>
      <c r="G64">
        <v>0</v>
      </c>
      <c r="H64" t="s">
        <v>641</v>
      </c>
      <c r="I64" t="s">
        <v>5106</v>
      </c>
      <c r="J64" t="s">
        <v>947</v>
      </c>
      <c r="K64" t="s">
        <v>644</v>
      </c>
      <c r="L64" t="s">
        <v>645</v>
      </c>
      <c r="M64" t="s">
        <v>5107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5108</v>
      </c>
      <c r="T64" t="s">
        <v>5107</v>
      </c>
      <c r="U64" s="78" t="s">
        <v>105</v>
      </c>
      <c r="V64">
        <v>5</v>
      </c>
    </row>
    <row r="65" spans="1:22" x14ac:dyDescent="0.25">
      <c r="A65" t="s">
        <v>638</v>
      </c>
      <c r="B65" t="s">
        <v>639</v>
      </c>
      <c r="C65">
        <v>66</v>
      </c>
      <c r="D65">
        <v>2</v>
      </c>
      <c r="E65" t="s">
        <v>5109</v>
      </c>
      <c r="F65">
        <v>129</v>
      </c>
      <c r="G65">
        <v>29</v>
      </c>
      <c r="H65" t="s">
        <v>641</v>
      </c>
      <c r="I65" t="s">
        <v>5110</v>
      </c>
      <c r="J65" t="s">
        <v>1711</v>
      </c>
      <c r="K65" t="s">
        <v>644</v>
      </c>
      <c r="L65" t="s">
        <v>645</v>
      </c>
      <c r="M65" t="s">
        <v>5111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5112</v>
      </c>
      <c r="T65" t="s">
        <v>5111</v>
      </c>
      <c r="U65" s="77" t="s">
        <v>4935</v>
      </c>
      <c r="V65">
        <v>4161</v>
      </c>
    </row>
    <row r="66" spans="1:22" x14ac:dyDescent="0.25">
      <c r="A66" t="s">
        <v>18</v>
      </c>
      <c r="B66" t="s">
        <v>19</v>
      </c>
      <c r="C66">
        <v>68</v>
      </c>
      <c r="D66">
        <v>1</v>
      </c>
      <c r="E66" t="s">
        <v>5109</v>
      </c>
      <c r="F66">
        <v>129</v>
      </c>
      <c r="G66">
        <v>29</v>
      </c>
      <c r="H66" t="s">
        <v>641</v>
      </c>
      <c r="I66" t="s">
        <v>5110</v>
      </c>
      <c r="J66" t="s">
        <v>1711</v>
      </c>
      <c r="K66" t="s">
        <v>644</v>
      </c>
      <c r="L66" t="s">
        <v>645</v>
      </c>
      <c r="M66" t="s">
        <v>5111</v>
      </c>
      <c r="N66" t="s">
        <v>644</v>
      </c>
      <c r="O66" t="s">
        <v>647</v>
      </c>
      <c r="P66" t="s">
        <v>5</v>
      </c>
      <c r="Q66" t="s">
        <v>648</v>
      </c>
      <c r="R66" t="s">
        <v>645</v>
      </c>
      <c r="S66" t="s">
        <v>5112</v>
      </c>
      <c r="T66" t="s">
        <v>5111</v>
      </c>
    </row>
    <row r="67" spans="1:22" x14ac:dyDescent="0.25">
      <c r="A67" t="s">
        <v>638</v>
      </c>
      <c r="B67" t="s">
        <v>639</v>
      </c>
      <c r="C67">
        <v>66</v>
      </c>
      <c r="D67">
        <v>2</v>
      </c>
      <c r="E67" t="s">
        <v>5113</v>
      </c>
      <c r="F67">
        <v>118</v>
      </c>
      <c r="G67">
        <v>18</v>
      </c>
      <c r="H67" t="s">
        <v>641</v>
      </c>
      <c r="I67" t="s">
        <v>5114</v>
      </c>
      <c r="J67" t="s">
        <v>864</v>
      </c>
      <c r="K67" t="s">
        <v>644</v>
      </c>
      <c r="L67" t="s">
        <v>645</v>
      </c>
      <c r="M67" t="s">
        <v>5115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5116</v>
      </c>
      <c r="T67" t="s">
        <v>5115</v>
      </c>
    </row>
    <row r="68" spans="1:22" x14ac:dyDescent="0.25">
      <c r="A68" t="s">
        <v>18</v>
      </c>
      <c r="B68" t="s">
        <v>19</v>
      </c>
      <c r="C68">
        <v>68</v>
      </c>
      <c r="D68">
        <v>1</v>
      </c>
      <c r="E68" t="s">
        <v>5113</v>
      </c>
      <c r="F68">
        <v>118</v>
      </c>
      <c r="G68">
        <v>18</v>
      </c>
      <c r="H68" t="s">
        <v>641</v>
      </c>
      <c r="I68" t="s">
        <v>5114</v>
      </c>
      <c r="J68" t="s">
        <v>864</v>
      </c>
      <c r="K68" t="s">
        <v>644</v>
      </c>
      <c r="L68" t="s">
        <v>645</v>
      </c>
      <c r="M68" t="s">
        <v>5115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5116</v>
      </c>
      <c r="T68" t="s">
        <v>5115</v>
      </c>
    </row>
    <row r="69" spans="1:22" x14ac:dyDescent="0.25">
      <c r="A69" t="s">
        <v>638</v>
      </c>
      <c r="B69" t="s">
        <v>639</v>
      </c>
      <c r="C69">
        <v>66</v>
      </c>
      <c r="D69">
        <v>2</v>
      </c>
      <c r="E69" t="s">
        <v>5117</v>
      </c>
      <c r="F69">
        <v>200</v>
      </c>
      <c r="G69">
        <v>0</v>
      </c>
      <c r="H69" t="s">
        <v>641</v>
      </c>
      <c r="I69" t="s">
        <v>5118</v>
      </c>
      <c r="J69" t="s">
        <v>796</v>
      </c>
      <c r="K69" t="s">
        <v>644</v>
      </c>
      <c r="L69" t="s">
        <v>645</v>
      </c>
      <c r="M69" t="s">
        <v>5119</v>
      </c>
      <c r="N69" t="s">
        <v>644</v>
      </c>
      <c r="O69" t="s">
        <v>668</v>
      </c>
      <c r="P69" t="s">
        <v>5</v>
      </c>
      <c r="Q69" t="s">
        <v>669</v>
      </c>
      <c r="R69" t="s">
        <v>645</v>
      </c>
      <c r="S69" t="s">
        <v>5120</v>
      </c>
      <c r="T69" t="s">
        <v>5121</v>
      </c>
    </row>
    <row r="70" spans="1:22" x14ac:dyDescent="0.25">
      <c r="A70" t="s">
        <v>18</v>
      </c>
      <c r="B70" t="s">
        <v>19</v>
      </c>
      <c r="C70">
        <v>68</v>
      </c>
      <c r="D70">
        <v>1</v>
      </c>
      <c r="E70" t="s">
        <v>5117</v>
      </c>
      <c r="F70">
        <v>200</v>
      </c>
      <c r="G70">
        <v>0</v>
      </c>
      <c r="H70" t="s">
        <v>641</v>
      </c>
      <c r="I70" t="s">
        <v>5118</v>
      </c>
      <c r="J70" t="s">
        <v>796</v>
      </c>
      <c r="K70" t="s">
        <v>644</v>
      </c>
      <c r="L70" t="s">
        <v>645</v>
      </c>
      <c r="M70" t="s">
        <v>5119</v>
      </c>
      <c r="N70" t="s">
        <v>644</v>
      </c>
      <c r="O70" t="s">
        <v>668</v>
      </c>
      <c r="P70" t="s">
        <v>5</v>
      </c>
      <c r="Q70" t="s">
        <v>669</v>
      </c>
      <c r="R70" t="s">
        <v>645</v>
      </c>
      <c r="S70" t="s">
        <v>5120</v>
      </c>
      <c r="T70" t="s">
        <v>5121</v>
      </c>
    </row>
    <row r="71" spans="1:22" x14ac:dyDescent="0.25">
      <c r="A71" t="s">
        <v>147</v>
      </c>
      <c r="B71" t="s">
        <v>148</v>
      </c>
      <c r="C71">
        <v>33.333333333333336</v>
      </c>
      <c r="D71">
        <v>3</v>
      </c>
      <c r="E71" t="s">
        <v>5117</v>
      </c>
      <c r="F71">
        <v>200</v>
      </c>
      <c r="G71">
        <v>0</v>
      </c>
      <c r="H71" t="s">
        <v>641</v>
      </c>
      <c r="I71" t="s">
        <v>5118</v>
      </c>
      <c r="J71" t="s">
        <v>796</v>
      </c>
      <c r="K71" t="s">
        <v>644</v>
      </c>
      <c r="L71" t="s">
        <v>645</v>
      </c>
      <c r="M71" t="s">
        <v>5119</v>
      </c>
      <c r="N71" t="s">
        <v>644</v>
      </c>
      <c r="O71" t="s">
        <v>668</v>
      </c>
      <c r="P71" t="s">
        <v>5</v>
      </c>
      <c r="Q71" t="s">
        <v>669</v>
      </c>
      <c r="R71" t="s">
        <v>645</v>
      </c>
      <c r="S71" t="s">
        <v>5120</v>
      </c>
      <c r="T71" t="s">
        <v>5121</v>
      </c>
    </row>
    <row r="72" spans="1:22" x14ac:dyDescent="0.25">
      <c r="A72" t="s">
        <v>147</v>
      </c>
      <c r="B72" t="s">
        <v>148</v>
      </c>
      <c r="C72">
        <v>50</v>
      </c>
      <c r="D72">
        <v>6</v>
      </c>
      <c r="E72" t="s">
        <v>5122</v>
      </c>
      <c r="F72">
        <v>200</v>
      </c>
      <c r="G72">
        <v>0</v>
      </c>
      <c r="H72" t="s">
        <v>641</v>
      </c>
      <c r="I72" t="s">
        <v>5123</v>
      </c>
      <c r="J72" t="s">
        <v>1414</v>
      </c>
      <c r="K72" t="s">
        <v>644</v>
      </c>
      <c r="L72" t="s">
        <v>645</v>
      </c>
      <c r="M72" t="s">
        <v>5124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5125</v>
      </c>
      <c r="T72" t="s">
        <v>5126</v>
      </c>
    </row>
    <row r="73" spans="1:22" x14ac:dyDescent="0.25">
      <c r="A73" t="s">
        <v>147</v>
      </c>
      <c r="B73" t="s">
        <v>148</v>
      </c>
      <c r="C73">
        <v>33.333333333333336</v>
      </c>
      <c r="D73">
        <v>3</v>
      </c>
      <c r="E73" t="s">
        <v>5127</v>
      </c>
      <c r="F73">
        <v>400</v>
      </c>
      <c r="G73">
        <v>0</v>
      </c>
      <c r="H73" t="s">
        <v>641</v>
      </c>
      <c r="I73" t="s">
        <v>5128</v>
      </c>
      <c r="J73" t="s">
        <v>989</v>
      </c>
      <c r="K73" t="s">
        <v>644</v>
      </c>
      <c r="L73" t="s">
        <v>645</v>
      </c>
      <c r="M73" t="s">
        <v>5124</v>
      </c>
      <c r="N73" t="s">
        <v>644</v>
      </c>
      <c r="O73" t="s">
        <v>647</v>
      </c>
      <c r="P73" t="s">
        <v>5</v>
      </c>
      <c r="Q73" t="s">
        <v>648</v>
      </c>
      <c r="R73" t="s">
        <v>5129</v>
      </c>
      <c r="S73" t="s">
        <v>5130</v>
      </c>
      <c r="T73" t="s">
        <v>5124</v>
      </c>
    </row>
    <row r="74" spans="1:22" x14ac:dyDescent="0.25">
      <c r="A74" t="s">
        <v>638</v>
      </c>
      <c r="B74" t="s">
        <v>639</v>
      </c>
      <c r="C74">
        <v>66</v>
      </c>
      <c r="D74">
        <v>2</v>
      </c>
      <c r="E74" t="s">
        <v>5127</v>
      </c>
      <c r="F74">
        <v>400</v>
      </c>
      <c r="G74">
        <v>0</v>
      </c>
      <c r="H74" t="s">
        <v>641</v>
      </c>
      <c r="I74" t="s">
        <v>5128</v>
      </c>
      <c r="J74" t="s">
        <v>989</v>
      </c>
      <c r="K74" t="s">
        <v>644</v>
      </c>
      <c r="L74" t="s">
        <v>645</v>
      </c>
      <c r="M74" t="s">
        <v>5124</v>
      </c>
      <c r="N74" t="s">
        <v>644</v>
      </c>
      <c r="O74" t="s">
        <v>647</v>
      </c>
      <c r="P74" t="s">
        <v>5</v>
      </c>
      <c r="Q74" t="s">
        <v>648</v>
      </c>
      <c r="R74" t="s">
        <v>5129</v>
      </c>
      <c r="S74" t="s">
        <v>5130</v>
      </c>
      <c r="T74" t="s">
        <v>5124</v>
      </c>
    </row>
    <row r="75" spans="1:22" x14ac:dyDescent="0.25">
      <c r="A75" t="s">
        <v>18</v>
      </c>
      <c r="B75" t="s">
        <v>19</v>
      </c>
      <c r="C75">
        <v>68</v>
      </c>
      <c r="D75">
        <v>1</v>
      </c>
      <c r="E75" t="s">
        <v>5127</v>
      </c>
      <c r="F75">
        <v>400</v>
      </c>
      <c r="G75">
        <v>0</v>
      </c>
      <c r="H75" t="s">
        <v>641</v>
      </c>
      <c r="I75" t="s">
        <v>5128</v>
      </c>
      <c r="J75" t="s">
        <v>989</v>
      </c>
      <c r="K75" t="s">
        <v>644</v>
      </c>
      <c r="L75" t="s">
        <v>645</v>
      </c>
      <c r="M75" t="s">
        <v>5124</v>
      </c>
      <c r="N75" t="s">
        <v>644</v>
      </c>
      <c r="O75" t="s">
        <v>647</v>
      </c>
      <c r="P75" t="s">
        <v>5</v>
      </c>
      <c r="Q75" t="s">
        <v>648</v>
      </c>
      <c r="R75" t="s">
        <v>5129</v>
      </c>
      <c r="S75" t="s">
        <v>5130</v>
      </c>
      <c r="T75" t="s">
        <v>5124</v>
      </c>
    </row>
    <row r="76" spans="1:22" x14ac:dyDescent="0.25">
      <c r="A76" t="s">
        <v>147</v>
      </c>
      <c r="B76" t="s">
        <v>148</v>
      </c>
      <c r="C76">
        <v>50</v>
      </c>
      <c r="D76">
        <v>6</v>
      </c>
      <c r="E76" t="s">
        <v>5127</v>
      </c>
      <c r="F76">
        <v>400</v>
      </c>
      <c r="G76">
        <v>0</v>
      </c>
      <c r="H76" t="s">
        <v>641</v>
      </c>
      <c r="I76" t="s">
        <v>5128</v>
      </c>
      <c r="J76" t="s">
        <v>989</v>
      </c>
      <c r="K76" t="s">
        <v>644</v>
      </c>
      <c r="L76" t="s">
        <v>645</v>
      </c>
      <c r="M76" t="s">
        <v>5124</v>
      </c>
      <c r="N76" t="s">
        <v>644</v>
      </c>
      <c r="O76" t="s">
        <v>647</v>
      </c>
      <c r="P76" t="s">
        <v>5</v>
      </c>
      <c r="Q76" t="s">
        <v>648</v>
      </c>
      <c r="R76" t="s">
        <v>5129</v>
      </c>
      <c r="S76" t="s">
        <v>5130</v>
      </c>
      <c r="T76" t="s">
        <v>5124</v>
      </c>
    </row>
    <row r="77" spans="1:22" x14ac:dyDescent="0.25">
      <c r="A77" t="s">
        <v>147</v>
      </c>
      <c r="B77" t="s">
        <v>148</v>
      </c>
      <c r="C77">
        <v>50</v>
      </c>
      <c r="D77">
        <v>6</v>
      </c>
      <c r="E77" t="s">
        <v>5131</v>
      </c>
      <c r="F77">
        <v>200</v>
      </c>
      <c r="G77">
        <v>0</v>
      </c>
      <c r="H77" t="s">
        <v>641</v>
      </c>
      <c r="I77" t="s">
        <v>5132</v>
      </c>
      <c r="J77" t="s">
        <v>690</v>
      </c>
      <c r="K77" t="s">
        <v>644</v>
      </c>
      <c r="L77" t="s">
        <v>645</v>
      </c>
      <c r="M77" t="s">
        <v>5133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5134</v>
      </c>
      <c r="T77" t="s">
        <v>5133</v>
      </c>
    </row>
    <row r="78" spans="1:22" x14ac:dyDescent="0.25">
      <c r="A78" t="s">
        <v>638</v>
      </c>
      <c r="B78" t="s">
        <v>639</v>
      </c>
      <c r="C78">
        <v>66</v>
      </c>
      <c r="D78">
        <v>6</v>
      </c>
      <c r="E78" t="s">
        <v>5135</v>
      </c>
      <c r="F78">
        <v>300</v>
      </c>
      <c r="G78">
        <v>0</v>
      </c>
      <c r="H78" t="s">
        <v>641</v>
      </c>
      <c r="I78" t="s">
        <v>5136</v>
      </c>
      <c r="J78" t="s">
        <v>666</v>
      </c>
      <c r="K78" t="s">
        <v>644</v>
      </c>
      <c r="L78" t="s">
        <v>645</v>
      </c>
      <c r="M78" t="s">
        <v>5137</v>
      </c>
      <c r="N78" t="s">
        <v>644</v>
      </c>
      <c r="O78" t="s">
        <v>668</v>
      </c>
      <c r="P78" t="s">
        <v>5</v>
      </c>
      <c r="Q78" t="s">
        <v>669</v>
      </c>
      <c r="R78" t="s">
        <v>645</v>
      </c>
      <c r="S78" t="s">
        <v>5138</v>
      </c>
      <c r="T78" t="s">
        <v>5139</v>
      </c>
    </row>
    <row r="79" spans="1:22" x14ac:dyDescent="0.25">
      <c r="A79" t="s">
        <v>18</v>
      </c>
      <c r="B79" t="s">
        <v>19</v>
      </c>
      <c r="C79">
        <v>68</v>
      </c>
      <c r="D79">
        <v>3</v>
      </c>
      <c r="E79" t="s">
        <v>5135</v>
      </c>
      <c r="F79">
        <v>300</v>
      </c>
      <c r="G79">
        <v>0</v>
      </c>
      <c r="H79" t="s">
        <v>641</v>
      </c>
      <c r="I79" t="s">
        <v>5136</v>
      </c>
      <c r="J79" t="s">
        <v>666</v>
      </c>
      <c r="K79" t="s">
        <v>644</v>
      </c>
      <c r="L79" t="s">
        <v>645</v>
      </c>
      <c r="M79" t="s">
        <v>5137</v>
      </c>
      <c r="N79" t="s">
        <v>644</v>
      </c>
      <c r="O79" t="s">
        <v>668</v>
      </c>
      <c r="P79" t="s">
        <v>5</v>
      </c>
      <c r="Q79" t="s">
        <v>669</v>
      </c>
      <c r="R79" t="s">
        <v>645</v>
      </c>
      <c r="S79" t="s">
        <v>5138</v>
      </c>
      <c r="T79" t="s">
        <v>5139</v>
      </c>
    </row>
    <row r="80" spans="1:22" x14ac:dyDescent="0.25">
      <c r="A80" t="s">
        <v>638</v>
      </c>
      <c r="B80" t="s">
        <v>639</v>
      </c>
      <c r="C80">
        <v>66</v>
      </c>
      <c r="D80">
        <v>2</v>
      </c>
      <c r="E80" t="s">
        <v>5140</v>
      </c>
      <c r="F80">
        <v>100</v>
      </c>
      <c r="G80">
        <v>0</v>
      </c>
      <c r="H80" t="s">
        <v>641</v>
      </c>
      <c r="I80" t="s">
        <v>5141</v>
      </c>
      <c r="J80" t="s">
        <v>888</v>
      </c>
      <c r="K80" t="s">
        <v>644</v>
      </c>
      <c r="L80" t="s">
        <v>645</v>
      </c>
      <c r="M80" t="s">
        <v>5142</v>
      </c>
      <c r="N80" t="s">
        <v>644</v>
      </c>
      <c r="O80" t="s">
        <v>647</v>
      </c>
      <c r="P80" t="s">
        <v>5</v>
      </c>
      <c r="Q80" t="s">
        <v>648</v>
      </c>
      <c r="R80" t="s">
        <v>645</v>
      </c>
      <c r="S80" t="s">
        <v>5143</v>
      </c>
      <c r="T80" t="s">
        <v>5142</v>
      </c>
    </row>
    <row r="81" spans="1:20" x14ac:dyDescent="0.25">
      <c r="A81" t="s">
        <v>18</v>
      </c>
      <c r="B81" t="s">
        <v>19</v>
      </c>
      <c r="C81">
        <v>68</v>
      </c>
      <c r="D81">
        <v>1</v>
      </c>
      <c r="E81" t="s">
        <v>5140</v>
      </c>
      <c r="F81">
        <v>100</v>
      </c>
      <c r="G81">
        <v>0</v>
      </c>
      <c r="H81" t="s">
        <v>641</v>
      </c>
      <c r="I81" t="s">
        <v>5141</v>
      </c>
      <c r="J81" t="s">
        <v>888</v>
      </c>
      <c r="K81" t="s">
        <v>644</v>
      </c>
      <c r="L81" t="s">
        <v>645</v>
      </c>
      <c r="M81" t="s">
        <v>5142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5143</v>
      </c>
      <c r="T81" t="s">
        <v>5142</v>
      </c>
    </row>
    <row r="82" spans="1:20" x14ac:dyDescent="0.25">
      <c r="A82" t="s">
        <v>638</v>
      </c>
      <c r="B82" t="s">
        <v>639</v>
      </c>
      <c r="C82">
        <v>66</v>
      </c>
      <c r="D82">
        <v>2</v>
      </c>
      <c r="E82" t="s">
        <v>5144</v>
      </c>
      <c r="F82">
        <v>100</v>
      </c>
      <c r="G82">
        <v>0</v>
      </c>
      <c r="H82" t="s">
        <v>641</v>
      </c>
      <c r="I82" t="s">
        <v>5145</v>
      </c>
      <c r="J82" t="s">
        <v>666</v>
      </c>
      <c r="K82" t="s">
        <v>644</v>
      </c>
      <c r="L82" t="s">
        <v>645</v>
      </c>
      <c r="M82" t="s">
        <v>5142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5146</v>
      </c>
      <c r="T82" t="s">
        <v>5142</v>
      </c>
    </row>
    <row r="83" spans="1:20" x14ac:dyDescent="0.25">
      <c r="A83" t="s">
        <v>18</v>
      </c>
      <c r="B83" t="s">
        <v>19</v>
      </c>
      <c r="C83">
        <v>68</v>
      </c>
      <c r="D83">
        <v>1</v>
      </c>
      <c r="E83" t="s">
        <v>5144</v>
      </c>
      <c r="F83">
        <v>100</v>
      </c>
      <c r="G83">
        <v>0</v>
      </c>
      <c r="H83" t="s">
        <v>641</v>
      </c>
      <c r="I83" t="s">
        <v>5145</v>
      </c>
      <c r="J83" t="s">
        <v>666</v>
      </c>
      <c r="K83" t="s">
        <v>644</v>
      </c>
      <c r="L83" t="s">
        <v>645</v>
      </c>
      <c r="M83" t="s">
        <v>5142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5146</v>
      </c>
      <c r="T83" t="s">
        <v>5142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6</v>
      </c>
      <c r="E84" t="s">
        <v>5147</v>
      </c>
      <c r="F84">
        <v>285</v>
      </c>
      <c r="G84">
        <v>0</v>
      </c>
      <c r="H84" t="s">
        <v>641</v>
      </c>
      <c r="I84" t="s">
        <v>3230</v>
      </c>
      <c r="J84" t="s">
        <v>5148</v>
      </c>
      <c r="K84" t="s">
        <v>2546</v>
      </c>
      <c r="L84" t="s">
        <v>5149</v>
      </c>
      <c r="M84" t="s">
        <v>5150</v>
      </c>
      <c r="N84" t="s">
        <v>644</v>
      </c>
      <c r="O84" t="s">
        <v>679</v>
      </c>
      <c r="P84" t="s">
        <v>26</v>
      </c>
      <c r="Q84" t="s">
        <v>680</v>
      </c>
      <c r="R84" t="s">
        <v>645</v>
      </c>
      <c r="S84" t="s">
        <v>5151</v>
      </c>
      <c r="T84" t="s">
        <v>5152</v>
      </c>
    </row>
    <row r="85" spans="1:20" x14ac:dyDescent="0.25">
      <c r="A85" t="s">
        <v>104</v>
      </c>
      <c r="B85" t="s">
        <v>105</v>
      </c>
      <c r="C85">
        <v>15</v>
      </c>
      <c r="D85">
        <v>1</v>
      </c>
      <c r="E85" t="s">
        <v>5147</v>
      </c>
      <c r="F85">
        <v>285</v>
      </c>
      <c r="G85">
        <v>0</v>
      </c>
      <c r="H85" t="s">
        <v>641</v>
      </c>
      <c r="I85" t="s">
        <v>3230</v>
      </c>
      <c r="J85" t="s">
        <v>5148</v>
      </c>
      <c r="K85" t="s">
        <v>2546</v>
      </c>
      <c r="L85" t="s">
        <v>5149</v>
      </c>
      <c r="M85" t="s">
        <v>5150</v>
      </c>
      <c r="N85" t="s">
        <v>644</v>
      </c>
      <c r="O85" t="s">
        <v>679</v>
      </c>
      <c r="P85" t="s">
        <v>26</v>
      </c>
      <c r="Q85" t="s">
        <v>680</v>
      </c>
      <c r="R85" t="s">
        <v>645</v>
      </c>
      <c r="S85" t="s">
        <v>5151</v>
      </c>
      <c r="T85" t="s">
        <v>5152</v>
      </c>
    </row>
    <row r="86" spans="1:20" x14ac:dyDescent="0.25">
      <c r="A86" t="s">
        <v>147</v>
      </c>
      <c r="B86" t="s">
        <v>148</v>
      </c>
      <c r="C86">
        <v>65</v>
      </c>
      <c r="D86">
        <v>9</v>
      </c>
      <c r="E86" t="s">
        <v>5153</v>
      </c>
      <c r="F86">
        <v>310</v>
      </c>
      <c r="G86">
        <v>0</v>
      </c>
      <c r="H86" t="s">
        <v>641</v>
      </c>
      <c r="I86" t="s">
        <v>3407</v>
      </c>
      <c r="J86" t="s">
        <v>685</v>
      </c>
      <c r="K86" t="s">
        <v>644</v>
      </c>
      <c r="L86" t="s">
        <v>645</v>
      </c>
      <c r="M86" t="s">
        <v>5154</v>
      </c>
      <c r="N86" t="s">
        <v>644</v>
      </c>
      <c r="O86" t="s">
        <v>668</v>
      </c>
      <c r="P86" t="s">
        <v>5</v>
      </c>
      <c r="Q86" t="s">
        <v>669</v>
      </c>
      <c r="R86" t="s">
        <v>645</v>
      </c>
      <c r="S86" t="s">
        <v>5155</v>
      </c>
      <c r="T86" t="s">
        <v>5154</v>
      </c>
    </row>
    <row r="87" spans="1:20" x14ac:dyDescent="0.25">
      <c r="A87" t="s">
        <v>638</v>
      </c>
      <c r="B87" t="s">
        <v>639</v>
      </c>
      <c r="C87">
        <v>66</v>
      </c>
      <c r="D87">
        <v>4</v>
      </c>
      <c r="E87" t="s">
        <v>5156</v>
      </c>
      <c r="F87">
        <v>200</v>
      </c>
      <c r="G87">
        <v>0</v>
      </c>
      <c r="H87" t="s">
        <v>641</v>
      </c>
      <c r="I87" t="s">
        <v>5157</v>
      </c>
      <c r="J87" t="s">
        <v>714</v>
      </c>
      <c r="K87" t="s">
        <v>644</v>
      </c>
      <c r="L87" t="s">
        <v>645</v>
      </c>
      <c r="M87" t="s">
        <v>5158</v>
      </c>
      <c r="N87" t="s">
        <v>644</v>
      </c>
      <c r="O87" t="s">
        <v>668</v>
      </c>
      <c r="P87" t="s">
        <v>5</v>
      </c>
      <c r="Q87" t="s">
        <v>669</v>
      </c>
      <c r="R87" t="s">
        <v>645</v>
      </c>
      <c r="S87" t="s">
        <v>5159</v>
      </c>
      <c r="T87" t="s">
        <v>5158</v>
      </c>
    </row>
    <row r="88" spans="1:20" x14ac:dyDescent="0.25">
      <c r="A88" t="s">
        <v>18</v>
      </c>
      <c r="B88" t="s">
        <v>19</v>
      </c>
      <c r="C88">
        <v>68</v>
      </c>
      <c r="D88">
        <v>2</v>
      </c>
      <c r="E88" t="s">
        <v>5156</v>
      </c>
      <c r="F88">
        <v>200</v>
      </c>
      <c r="G88">
        <v>0</v>
      </c>
      <c r="H88" t="s">
        <v>641</v>
      </c>
      <c r="I88" t="s">
        <v>5157</v>
      </c>
      <c r="J88" t="s">
        <v>714</v>
      </c>
      <c r="K88" t="s">
        <v>644</v>
      </c>
      <c r="L88" t="s">
        <v>645</v>
      </c>
      <c r="M88" t="s">
        <v>5158</v>
      </c>
      <c r="N88" t="s">
        <v>644</v>
      </c>
      <c r="O88" t="s">
        <v>668</v>
      </c>
      <c r="P88" t="s">
        <v>5</v>
      </c>
      <c r="Q88" t="s">
        <v>669</v>
      </c>
      <c r="R88" t="s">
        <v>645</v>
      </c>
      <c r="S88" t="s">
        <v>5159</v>
      </c>
      <c r="T88" t="s">
        <v>5158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6</v>
      </c>
      <c r="E89" t="s">
        <v>5160</v>
      </c>
      <c r="F89">
        <v>200</v>
      </c>
      <c r="G89">
        <v>0</v>
      </c>
      <c r="H89" t="s">
        <v>641</v>
      </c>
      <c r="I89" t="s">
        <v>5161</v>
      </c>
      <c r="J89" t="s">
        <v>1998</v>
      </c>
      <c r="K89" t="s">
        <v>644</v>
      </c>
      <c r="L89" t="s">
        <v>645</v>
      </c>
      <c r="M89" t="s">
        <v>5158</v>
      </c>
      <c r="N89" t="s">
        <v>644</v>
      </c>
      <c r="O89" t="s">
        <v>668</v>
      </c>
      <c r="P89" t="s">
        <v>5</v>
      </c>
      <c r="Q89" t="s">
        <v>669</v>
      </c>
      <c r="R89" t="s">
        <v>645</v>
      </c>
      <c r="S89" t="s">
        <v>5162</v>
      </c>
      <c r="T89" t="s">
        <v>5163</v>
      </c>
    </row>
    <row r="90" spans="1:20" x14ac:dyDescent="0.25">
      <c r="A90" t="s">
        <v>147</v>
      </c>
      <c r="B90" t="s">
        <v>148</v>
      </c>
      <c r="C90">
        <v>50</v>
      </c>
      <c r="D90">
        <v>6</v>
      </c>
      <c r="E90" t="s">
        <v>5164</v>
      </c>
      <c r="F90">
        <v>200</v>
      </c>
      <c r="G90">
        <v>0</v>
      </c>
      <c r="H90" t="s">
        <v>641</v>
      </c>
      <c r="I90" t="s">
        <v>5165</v>
      </c>
      <c r="J90" t="s">
        <v>643</v>
      </c>
      <c r="K90" t="s">
        <v>644</v>
      </c>
      <c r="L90" t="s">
        <v>645</v>
      </c>
      <c r="M90" t="s">
        <v>5166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5167</v>
      </c>
      <c r="T90" t="s">
        <v>5166</v>
      </c>
    </row>
    <row r="91" spans="1:20" x14ac:dyDescent="0.25">
      <c r="A91" t="s">
        <v>147</v>
      </c>
      <c r="B91" t="s">
        <v>148</v>
      </c>
      <c r="C91">
        <v>40</v>
      </c>
      <c r="D91">
        <v>10</v>
      </c>
      <c r="E91" t="s">
        <v>5168</v>
      </c>
      <c r="F91">
        <v>395</v>
      </c>
      <c r="G91">
        <v>0</v>
      </c>
      <c r="H91" t="s">
        <v>641</v>
      </c>
      <c r="I91" t="s">
        <v>5169</v>
      </c>
      <c r="J91" t="s">
        <v>724</v>
      </c>
      <c r="K91" t="s">
        <v>644</v>
      </c>
      <c r="L91" t="s">
        <v>645</v>
      </c>
      <c r="M91" t="s">
        <v>5166</v>
      </c>
      <c r="N91" t="s">
        <v>644</v>
      </c>
      <c r="O91" t="s">
        <v>668</v>
      </c>
      <c r="P91" t="s">
        <v>5</v>
      </c>
      <c r="Q91" t="s">
        <v>669</v>
      </c>
      <c r="R91" t="s">
        <v>645</v>
      </c>
      <c r="S91" t="s">
        <v>5170</v>
      </c>
      <c r="T91" t="s">
        <v>5171</v>
      </c>
    </row>
    <row r="92" spans="1:20" x14ac:dyDescent="0.25">
      <c r="A92" t="s">
        <v>638</v>
      </c>
      <c r="B92" t="s">
        <v>639</v>
      </c>
      <c r="C92">
        <v>66</v>
      </c>
      <c r="D92">
        <v>4</v>
      </c>
      <c r="E92" t="s">
        <v>5172</v>
      </c>
      <c r="F92">
        <v>200</v>
      </c>
      <c r="G92">
        <v>0</v>
      </c>
      <c r="H92" t="s">
        <v>641</v>
      </c>
      <c r="I92" t="s">
        <v>5173</v>
      </c>
      <c r="J92" t="s">
        <v>904</v>
      </c>
      <c r="K92" t="s">
        <v>644</v>
      </c>
      <c r="L92" t="s">
        <v>645</v>
      </c>
      <c r="M92" t="s">
        <v>5171</v>
      </c>
      <c r="N92" t="s">
        <v>644</v>
      </c>
      <c r="O92" t="s">
        <v>668</v>
      </c>
      <c r="P92" t="s">
        <v>5</v>
      </c>
      <c r="Q92" t="s">
        <v>669</v>
      </c>
      <c r="R92" t="s">
        <v>645</v>
      </c>
      <c r="S92" t="s">
        <v>5174</v>
      </c>
      <c r="T92" t="s">
        <v>5171</v>
      </c>
    </row>
    <row r="93" spans="1:20" x14ac:dyDescent="0.25">
      <c r="A93" t="s">
        <v>18</v>
      </c>
      <c r="B93" t="s">
        <v>19</v>
      </c>
      <c r="C93">
        <v>68</v>
      </c>
      <c r="D93">
        <v>2</v>
      </c>
      <c r="E93" t="s">
        <v>5172</v>
      </c>
      <c r="F93">
        <v>200</v>
      </c>
      <c r="G93">
        <v>0</v>
      </c>
      <c r="H93" t="s">
        <v>641</v>
      </c>
      <c r="I93" t="s">
        <v>5173</v>
      </c>
      <c r="J93" t="s">
        <v>904</v>
      </c>
      <c r="K93" t="s">
        <v>644</v>
      </c>
      <c r="L93" t="s">
        <v>645</v>
      </c>
      <c r="M93" t="s">
        <v>5171</v>
      </c>
      <c r="N93" t="s">
        <v>644</v>
      </c>
      <c r="O93" t="s">
        <v>668</v>
      </c>
      <c r="P93" t="s">
        <v>5</v>
      </c>
      <c r="Q93" t="s">
        <v>669</v>
      </c>
      <c r="R93" t="s">
        <v>645</v>
      </c>
      <c r="S93" t="s">
        <v>5174</v>
      </c>
      <c r="T93" t="s">
        <v>5171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5175</v>
      </c>
      <c r="F94">
        <v>200</v>
      </c>
      <c r="G94">
        <v>0</v>
      </c>
      <c r="H94" t="s">
        <v>641</v>
      </c>
      <c r="I94" t="s">
        <v>5176</v>
      </c>
      <c r="J94" t="s">
        <v>1099</v>
      </c>
      <c r="K94" t="s">
        <v>644</v>
      </c>
      <c r="L94" t="s">
        <v>645</v>
      </c>
      <c r="M94" t="s">
        <v>5171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5177</v>
      </c>
      <c r="T94" t="s">
        <v>5171</v>
      </c>
    </row>
    <row r="95" spans="1:20" x14ac:dyDescent="0.25">
      <c r="A95" t="s">
        <v>240</v>
      </c>
      <c r="B95" t="s">
        <v>1870</v>
      </c>
      <c r="C95">
        <v>97.32</v>
      </c>
      <c r="D95">
        <v>1</v>
      </c>
      <c r="E95" t="s">
        <v>5178</v>
      </c>
      <c r="F95">
        <v>610.4</v>
      </c>
      <c r="G95">
        <v>26.5</v>
      </c>
      <c r="H95" t="s">
        <v>805</v>
      </c>
      <c r="I95" t="s">
        <v>5179</v>
      </c>
      <c r="J95" t="s">
        <v>5180</v>
      </c>
      <c r="K95" t="s">
        <v>5181</v>
      </c>
      <c r="L95" t="s">
        <v>5182</v>
      </c>
      <c r="M95" t="s">
        <v>5183</v>
      </c>
      <c r="N95" t="s">
        <v>644</v>
      </c>
      <c r="O95" t="s">
        <v>811</v>
      </c>
      <c r="P95" t="s">
        <v>23</v>
      </c>
      <c r="Q95" t="s">
        <v>812</v>
      </c>
      <c r="R95" t="s">
        <v>645</v>
      </c>
      <c r="S95" t="s">
        <v>5184</v>
      </c>
      <c r="T95" t="s">
        <v>5183</v>
      </c>
    </row>
    <row r="96" spans="1:20" x14ac:dyDescent="0.25">
      <c r="A96" t="s">
        <v>241</v>
      </c>
      <c r="B96" t="s">
        <v>1870</v>
      </c>
      <c r="C96">
        <v>97.31</v>
      </c>
      <c r="D96">
        <v>1</v>
      </c>
      <c r="E96" t="s">
        <v>5178</v>
      </c>
      <c r="F96">
        <v>610.4</v>
      </c>
      <c r="G96">
        <v>26.5</v>
      </c>
      <c r="H96" t="s">
        <v>805</v>
      </c>
      <c r="I96" t="s">
        <v>5179</v>
      </c>
      <c r="J96" t="s">
        <v>5180</v>
      </c>
      <c r="K96" t="s">
        <v>5181</v>
      </c>
      <c r="L96" t="s">
        <v>5182</v>
      </c>
      <c r="M96" t="s">
        <v>5183</v>
      </c>
      <c r="N96" t="s">
        <v>644</v>
      </c>
      <c r="O96" t="s">
        <v>811</v>
      </c>
      <c r="P96" t="s">
        <v>23</v>
      </c>
      <c r="Q96" t="s">
        <v>812</v>
      </c>
      <c r="R96" t="s">
        <v>645</v>
      </c>
      <c r="S96" t="s">
        <v>5184</v>
      </c>
      <c r="T96" t="s">
        <v>5183</v>
      </c>
    </row>
    <row r="97" spans="1:20" x14ac:dyDescent="0.25">
      <c r="A97" t="s">
        <v>12</v>
      </c>
      <c r="B97" t="s">
        <v>13</v>
      </c>
      <c r="C97">
        <v>54.5</v>
      </c>
      <c r="D97">
        <v>2</v>
      </c>
      <c r="E97" t="s">
        <v>5178</v>
      </c>
      <c r="F97">
        <v>610.4</v>
      </c>
      <c r="G97">
        <v>26.5</v>
      </c>
      <c r="H97" t="s">
        <v>805</v>
      </c>
      <c r="I97" t="s">
        <v>5179</v>
      </c>
      <c r="J97" t="s">
        <v>5180</v>
      </c>
      <c r="K97" t="s">
        <v>5181</v>
      </c>
      <c r="L97" t="s">
        <v>5182</v>
      </c>
      <c r="M97" t="s">
        <v>5183</v>
      </c>
      <c r="N97" t="s">
        <v>644</v>
      </c>
      <c r="O97" t="s">
        <v>811</v>
      </c>
      <c r="P97" t="s">
        <v>23</v>
      </c>
      <c r="Q97" t="s">
        <v>812</v>
      </c>
      <c r="R97" t="s">
        <v>645</v>
      </c>
      <c r="S97" t="s">
        <v>5184</v>
      </c>
      <c r="T97" t="s">
        <v>5183</v>
      </c>
    </row>
    <row r="98" spans="1:20" x14ac:dyDescent="0.25">
      <c r="A98" t="s">
        <v>12</v>
      </c>
      <c r="B98" t="s">
        <v>13</v>
      </c>
      <c r="C98">
        <v>54.5</v>
      </c>
      <c r="D98">
        <v>2</v>
      </c>
      <c r="E98" t="s">
        <v>5178</v>
      </c>
      <c r="F98">
        <v>610.4</v>
      </c>
      <c r="G98">
        <v>26.5</v>
      </c>
      <c r="H98" t="s">
        <v>805</v>
      </c>
      <c r="I98" t="s">
        <v>5179</v>
      </c>
      <c r="J98" t="s">
        <v>5180</v>
      </c>
      <c r="K98" t="s">
        <v>5181</v>
      </c>
      <c r="L98" t="s">
        <v>5182</v>
      </c>
      <c r="M98" t="s">
        <v>5183</v>
      </c>
      <c r="N98" t="s">
        <v>644</v>
      </c>
      <c r="O98" t="s">
        <v>811</v>
      </c>
      <c r="P98" t="s">
        <v>23</v>
      </c>
      <c r="Q98" t="s">
        <v>812</v>
      </c>
      <c r="R98" t="s">
        <v>645</v>
      </c>
      <c r="S98" t="s">
        <v>5184</v>
      </c>
      <c r="T98" t="s">
        <v>5183</v>
      </c>
    </row>
    <row r="99" spans="1:20" x14ac:dyDescent="0.25">
      <c r="A99" t="s">
        <v>12</v>
      </c>
      <c r="B99" t="s">
        <v>13</v>
      </c>
      <c r="C99">
        <v>54.5</v>
      </c>
      <c r="D99">
        <v>2</v>
      </c>
      <c r="E99" t="s">
        <v>5178</v>
      </c>
      <c r="F99">
        <v>610.4</v>
      </c>
      <c r="G99">
        <v>26.5</v>
      </c>
      <c r="H99" t="s">
        <v>805</v>
      </c>
      <c r="I99" t="s">
        <v>5179</v>
      </c>
      <c r="J99" t="s">
        <v>5180</v>
      </c>
      <c r="K99" t="s">
        <v>5181</v>
      </c>
      <c r="L99" t="s">
        <v>5182</v>
      </c>
      <c r="M99" t="s">
        <v>5183</v>
      </c>
      <c r="N99" t="s">
        <v>644</v>
      </c>
      <c r="O99" t="s">
        <v>811</v>
      </c>
      <c r="P99" t="s">
        <v>23</v>
      </c>
      <c r="Q99" t="s">
        <v>812</v>
      </c>
      <c r="R99" t="s">
        <v>645</v>
      </c>
      <c r="S99" t="s">
        <v>5184</v>
      </c>
      <c r="T99" t="s">
        <v>5183</v>
      </c>
    </row>
    <row r="100" spans="1:20" x14ac:dyDescent="0.25">
      <c r="A100" t="s">
        <v>12</v>
      </c>
      <c r="B100" t="s">
        <v>13</v>
      </c>
      <c r="C100">
        <v>54.5</v>
      </c>
      <c r="D100">
        <v>2</v>
      </c>
      <c r="E100" t="s">
        <v>5178</v>
      </c>
      <c r="F100">
        <v>610.4</v>
      </c>
      <c r="G100">
        <v>26.5</v>
      </c>
      <c r="H100" t="s">
        <v>805</v>
      </c>
      <c r="I100" t="s">
        <v>5179</v>
      </c>
      <c r="J100" t="s">
        <v>5180</v>
      </c>
      <c r="K100" t="s">
        <v>5181</v>
      </c>
      <c r="L100" t="s">
        <v>5182</v>
      </c>
      <c r="M100" t="s">
        <v>5183</v>
      </c>
      <c r="N100" t="s">
        <v>644</v>
      </c>
      <c r="O100" t="s">
        <v>811</v>
      </c>
      <c r="P100" t="s">
        <v>23</v>
      </c>
      <c r="Q100" t="s">
        <v>812</v>
      </c>
      <c r="R100" t="s">
        <v>645</v>
      </c>
      <c r="S100" t="s">
        <v>5184</v>
      </c>
      <c r="T100" t="s">
        <v>5183</v>
      </c>
    </row>
    <row r="101" spans="1:20" x14ac:dyDescent="0.25">
      <c r="A101" t="s">
        <v>147</v>
      </c>
      <c r="B101" t="s">
        <v>148</v>
      </c>
      <c r="C101">
        <v>50</v>
      </c>
      <c r="D101">
        <v>6</v>
      </c>
      <c r="E101" t="s">
        <v>5185</v>
      </c>
      <c r="F101">
        <v>200</v>
      </c>
      <c r="G101">
        <v>0</v>
      </c>
      <c r="H101" t="s">
        <v>641</v>
      </c>
      <c r="I101" t="s">
        <v>5186</v>
      </c>
      <c r="J101" t="s">
        <v>714</v>
      </c>
      <c r="K101" t="s">
        <v>644</v>
      </c>
      <c r="L101" t="s">
        <v>645</v>
      </c>
      <c r="M101" t="s">
        <v>5187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5188</v>
      </c>
      <c r="T101" t="s">
        <v>5187</v>
      </c>
    </row>
    <row r="102" spans="1:20" x14ac:dyDescent="0.25">
      <c r="A102" t="s">
        <v>638</v>
      </c>
      <c r="B102" t="s">
        <v>639</v>
      </c>
      <c r="C102">
        <v>66</v>
      </c>
      <c r="D102">
        <v>2</v>
      </c>
      <c r="E102" t="s">
        <v>5189</v>
      </c>
      <c r="F102">
        <v>100</v>
      </c>
      <c r="G102">
        <v>0</v>
      </c>
      <c r="H102" t="s">
        <v>641</v>
      </c>
      <c r="I102" t="s">
        <v>5190</v>
      </c>
      <c r="J102" t="s">
        <v>666</v>
      </c>
      <c r="K102" t="s">
        <v>644</v>
      </c>
      <c r="L102" t="s">
        <v>645</v>
      </c>
      <c r="M102" t="s">
        <v>5187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5191</v>
      </c>
      <c r="T102" t="s">
        <v>5187</v>
      </c>
    </row>
    <row r="103" spans="1:20" x14ac:dyDescent="0.25">
      <c r="A103" t="s">
        <v>18</v>
      </c>
      <c r="B103" t="s">
        <v>19</v>
      </c>
      <c r="C103">
        <v>68</v>
      </c>
      <c r="D103">
        <v>1</v>
      </c>
      <c r="E103" t="s">
        <v>5189</v>
      </c>
      <c r="F103">
        <v>100</v>
      </c>
      <c r="G103">
        <v>0</v>
      </c>
      <c r="H103" t="s">
        <v>641</v>
      </c>
      <c r="I103" t="s">
        <v>5190</v>
      </c>
      <c r="J103" t="s">
        <v>666</v>
      </c>
      <c r="K103" t="s">
        <v>644</v>
      </c>
      <c r="L103" t="s">
        <v>645</v>
      </c>
      <c r="M103" t="s">
        <v>5187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5191</v>
      </c>
      <c r="T103" t="s">
        <v>5187</v>
      </c>
    </row>
    <row r="104" spans="1:20" x14ac:dyDescent="0.25">
      <c r="A104" t="s">
        <v>22</v>
      </c>
      <c r="B104" t="s">
        <v>27</v>
      </c>
      <c r="C104">
        <v>69.900000000000006</v>
      </c>
      <c r="D104">
        <v>10</v>
      </c>
      <c r="E104" t="s">
        <v>5192</v>
      </c>
      <c r="F104">
        <v>785</v>
      </c>
      <c r="G104">
        <v>25</v>
      </c>
      <c r="H104" t="s">
        <v>5193</v>
      </c>
      <c r="I104" t="s">
        <v>5194</v>
      </c>
      <c r="J104" t="s">
        <v>5195</v>
      </c>
      <c r="K104" t="s">
        <v>5196</v>
      </c>
      <c r="L104" t="s">
        <v>5197</v>
      </c>
      <c r="M104" t="s">
        <v>5187</v>
      </c>
      <c r="N104" t="s">
        <v>644</v>
      </c>
      <c r="O104" t="s">
        <v>811</v>
      </c>
      <c r="P104" t="s">
        <v>23</v>
      </c>
      <c r="Q104" t="s">
        <v>812</v>
      </c>
      <c r="R104" t="s">
        <v>645</v>
      </c>
      <c r="S104" t="s">
        <v>5198</v>
      </c>
      <c r="T104" t="s">
        <v>5187</v>
      </c>
    </row>
    <row r="105" spans="1:20" x14ac:dyDescent="0.25">
      <c r="A105" t="s">
        <v>147</v>
      </c>
      <c r="B105" t="s">
        <v>148</v>
      </c>
      <c r="C105">
        <v>50</v>
      </c>
      <c r="D105">
        <v>6</v>
      </c>
      <c r="E105" t="s">
        <v>5199</v>
      </c>
      <c r="F105">
        <v>200</v>
      </c>
      <c r="G105">
        <v>0</v>
      </c>
      <c r="H105" t="s">
        <v>641</v>
      </c>
      <c r="I105" t="s">
        <v>5200</v>
      </c>
      <c r="J105" t="s">
        <v>1441</v>
      </c>
      <c r="K105" t="s">
        <v>644</v>
      </c>
      <c r="L105" t="s">
        <v>645</v>
      </c>
      <c r="M105" t="s">
        <v>5201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5202</v>
      </c>
      <c r="T105" t="s">
        <v>5187</v>
      </c>
    </row>
    <row r="106" spans="1:20" x14ac:dyDescent="0.25">
      <c r="A106" t="s">
        <v>147</v>
      </c>
      <c r="B106" t="s">
        <v>148</v>
      </c>
      <c r="C106">
        <v>65</v>
      </c>
      <c r="D106">
        <v>18</v>
      </c>
      <c r="E106" t="s">
        <v>5203</v>
      </c>
      <c r="F106">
        <v>620</v>
      </c>
      <c r="G106">
        <v>0</v>
      </c>
      <c r="H106" t="s">
        <v>641</v>
      </c>
      <c r="I106" t="s">
        <v>5204</v>
      </c>
      <c r="J106" t="s">
        <v>888</v>
      </c>
      <c r="K106" t="s">
        <v>644</v>
      </c>
      <c r="L106" t="s">
        <v>645</v>
      </c>
      <c r="M106" t="s">
        <v>5205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5206</v>
      </c>
      <c r="T106" t="s">
        <v>5207</v>
      </c>
    </row>
    <row r="107" spans="1:20" x14ac:dyDescent="0.25">
      <c r="A107" t="s">
        <v>147</v>
      </c>
      <c r="B107" t="s">
        <v>148</v>
      </c>
      <c r="C107">
        <v>50</v>
      </c>
      <c r="D107">
        <v>6</v>
      </c>
      <c r="E107" t="s">
        <v>5208</v>
      </c>
      <c r="F107">
        <v>200</v>
      </c>
      <c r="G107">
        <v>0</v>
      </c>
      <c r="H107" t="s">
        <v>641</v>
      </c>
      <c r="I107" t="s">
        <v>5209</v>
      </c>
      <c r="J107" t="s">
        <v>708</v>
      </c>
      <c r="K107" t="s">
        <v>644</v>
      </c>
      <c r="L107" t="s">
        <v>645</v>
      </c>
      <c r="M107" t="s">
        <v>5205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5210</v>
      </c>
      <c r="T107" t="s">
        <v>5207</v>
      </c>
    </row>
    <row r="108" spans="1:20" x14ac:dyDescent="0.25">
      <c r="A108" t="s">
        <v>147</v>
      </c>
      <c r="B108" t="s">
        <v>148</v>
      </c>
      <c r="C108">
        <v>50</v>
      </c>
      <c r="D108">
        <v>6</v>
      </c>
      <c r="E108" t="s">
        <v>5211</v>
      </c>
      <c r="F108">
        <v>200</v>
      </c>
      <c r="G108">
        <v>0</v>
      </c>
      <c r="H108" t="s">
        <v>641</v>
      </c>
      <c r="I108" t="s">
        <v>5212</v>
      </c>
      <c r="J108" t="s">
        <v>690</v>
      </c>
      <c r="K108" t="s">
        <v>644</v>
      </c>
      <c r="L108" t="s">
        <v>645</v>
      </c>
      <c r="M108" t="s">
        <v>5213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5214</v>
      </c>
      <c r="T108" t="s">
        <v>5207</v>
      </c>
    </row>
    <row r="109" spans="1:20" x14ac:dyDescent="0.25">
      <c r="A109" t="s">
        <v>638</v>
      </c>
      <c r="B109" t="s">
        <v>639</v>
      </c>
      <c r="C109">
        <v>66</v>
      </c>
      <c r="D109">
        <v>2</v>
      </c>
      <c r="E109" t="s">
        <v>5215</v>
      </c>
      <c r="F109">
        <v>100</v>
      </c>
      <c r="G109">
        <v>0</v>
      </c>
      <c r="H109" t="s">
        <v>641</v>
      </c>
      <c r="I109" t="s">
        <v>5216</v>
      </c>
      <c r="J109" t="s">
        <v>1840</v>
      </c>
      <c r="K109" t="s">
        <v>644</v>
      </c>
      <c r="L109" t="s">
        <v>645</v>
      </c>
      <c r="M109" t="s">
        <v>5217</v>
      </c>
      <c r="N109" t="s">
        <v>644</v>
      </c>
      <c r="O109" t="s">
        <v>668</v>
      </c>
      <c r="P109" t="s">
        <v>5</v>
      </c>
      <c r="Q109" t="s">
        <v>669</v>
      </c>
      <c r="R109" t="s">
        <v>645</v>
      </c>
      <c r="S109" t="s">
        <v>5218</v>
      </c>
      <c r="T109" t="s">
        <v>5219</v>
      </c>
    </row>
    <row r="110" spans="1:20" x14ac:dyDescent="0.25">
      <c r="A110" t="s">
        <v>18</v>
      </c>
      <c r="B110" t="s">
        <v>19</v>
      </c>
      <c r="C110">
        <v>68</v>
      </c>
      <c r="D110">
        <v>1</v>
      </c>
      <c r="E110" t="s">
        <v>5215</v>
      </c>
      <c r="F110">
        <v>100</v>
      </c>
      <c r="G110">
        <v>0</v>
      </c>
      <c r="H110" t="s">
        <v>641</v>
      </c>
      <c r="I110" t="s">
        <v>5216</v>
      </c>
      <c r="J110" t="s">
        <v>1840</v>
      </c>
      <c r="K110" t="s">
        <v>644</v>
      </c>
      <c r="L110" t="s">
        <v>645</v>
      </c>
      <c r="M110" t="s">
        <v>5217</v>
      </c>
      <c r="N110" t="s">
        <v>644</v>
      </c>
      <c r="O110" t="s">
        <v>668</v>
      </c>
      <c r="P110" t="s">
        <v>5</v>
      </c>
      <c r="Q110" t="s">
        <v>669</v>
      </c>
      <c r="R110" t="s">
        <v>645</v>
      </c>
      <c r="S110" t="s">
        <v>5218</v>
      </c>
      <c r="T110" t="s">
        <v>5219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5220</v>
      </c>
      <c r="F111">
        <v>200</v>
      </c>
      <c r="G111">
        <v>0</v>
      </c>
      <c r="H111" t="s">
        <v>641</v>
      </c>
      <c r="I111" t="s">
        <v>5221</v>
      </c>
      <c r="J111" t="s">
        <v>859</v>
      </c>
      <c r="K111" t="s">
        <v>644</v>
      </c>
      <c r="L111" t="s">
        <v>645</v>
      </c>
      <c r="M111" t="s">
        <v>5222</v>
      </c>
      <c r="N111" t="s">
        <v>644</v>
      </c>
      <c r="O111" t="s">
        <v>668</v>
      </c>
      <c r="P111" t="s">
        <v>5</v>
      </c>
      <c r="Q111" t="s">
        <v>669</v>
      </c>
      <c r="R111" t="s">
        <v>645</v>
      </c>
      <c r="S111" t="s">
        <v>5223</v>
      </c>
      <c r="T111" t="s">
        <v>5224</v>
      </c>
    </row>
    <row r="112" spans="1:20" x14ac:dyDescent="0.25">
      <c r="A112" t="s">
        <v>638</v>
      </c>
      <c r="B112" t="s">
        <v>639</v>
      </c>
      <c r="C112">
        <v>66</v>
      </c>
      <c r="D112">
        <v>4</v>
      </c>
      <c r="E112" t="s">
        <v>5225</v>
      </c>
      <c r="F112">
        <v>200</v>
      </c>
      <c r="G112">
        <v>0</v>
      </c>
      <c r="H112" t="s">
        <v>641</v>
      </c>
      <c r="I112" t="s">
        <v>5226</v>
      </c>
      <c r="J112" t="s">
        <v>685</v>
      </c>
      <c r="K112" t="s">
        <v>644</v>
      </c>
      <c r="L112" t="s">
        <v>645</v>
      </c>
      <c r="M112" t="s">
        <v>5222</v>
      </c>
      <c r="N112" t="s">
        <v>644</v>
      </c>
      <c r="O112" t="s">
        <v>668</v>
      </c>
      <c r="P112" t="s">
        <v>5</v>
      </c>
      <c r="Q112" t="s">
        <v>669</v>
      </c>
      <c r="R112" t="s">
        <v>645</v>
      </c>
      <c r="S112" t="s">
        <v>5227</v>
      </c>
      <c r="T112" t="s">
        <v>5224</v>
      </c>
    </row>
    <row r="113" spans="1:20" x14ac:dyDescent="0.25">
      <c r="A113" t="s">
        <v>18</v>
      </c>
      <c r="B113" t="s">
        <v>19</v>
      </c>
      <c r="C113">
        <v>68</v>
      </c>
      <c r="D113">
        <v>2</v>
      </c>
      <c r="E113" t="s">
        <v>5225</v>
      </c>
      <c r="F113">
        <v>200</v>
      </c>
      <c r="G113">
        <v>0</v>
      </c>
      <c r="H113" t="s">
        <v>641</v>
      </c>
      <c r="I113" t="s">
        <v>5226</v>
      </c>
      <c r="J113" t="s">
        <v>685</v>
      </c>
      <c r="K113" t="s">
        <v>644</v>
      </c>
      <c r="L113" t="s">
        <v>645</v>
      </c>
      <c r="M113" t="s">
        <v>5222</v>
      </c>
      <c r="N113" t="s">
        <v>644</v>
      </c>
      <c r="O113" t="s">
        <v>668</v>
      </c>
      <c r="P113" t="s">
        <v>5</v>
      </c>
      <c r="Q113" t="s">
        <v>669</v>
      </c>
      <c r="R113" t="s">
        <v>645</v>
      </c>
      <c r="S113" t="s">
        <v>5227</v>
      </c>
      <c r="T113" t="s">
        <v>5224</v>
      </c>
    </row>
    <row r="114" spans="1:20" x14ac:dyDescent="0.25">
      <c r="A114" t="s">
        <v>101</v>
      </c>
      <c r="B114" t="s">
        <v>74</v>
      </c>
      <c r="C114">
        <v>78</v>
      </c>
      <c r="D114">
        <v>2</v>
      </c>
      <c r="E114" t="s">
        <v>5228</v>
      </c>
      <c r="F114">
        <v>156</v>
      </c>
      <c r="G114">
        <v>0</v>
      </c>
      <c r="H114" t="s">
        <v>673</v>
      </c>
      <c r="I114" t="s">
        <v>5229</v>
      </c>
      <c r="J114" t="s">
        <v>5230</v>
      </c>
      <c r="K114" t="s">
        <v>5231</v>
      </c>
      <c r="L114" t="s">
        <v>823</v>
      </c>
      <c r="M114" t="s">
        <v>5232</v>
      </c>
      <c r="N114" t="s">
        <v>644</v>
      </c>
      <c r="O114" t="s">
        <v>679</v>
      </c>
      <c r="P114" t="s">
        <v>26</v>
      </c>
      <c r="Q114" t="s">
        <v>680</v>
      </c>
      <c r="R114" t="s">
        <v>645</v>
      </c>
      <c r="S114" t="s">
        <v>5233</v>
      </c>
      <c r="T114" t="s">
        <v>5232</v>
      </c>
    </row>
    <row r="115" spans="1:20" x14ac:dyDescent="0.25">
      <c r="A115" t="s">
        <v>638</v>
      </c>
      <c r="B115" t="s">
        <v>639</v>
      </c>
      <c r="C115">
        <v>66</v>
      </c>
      <c r="D115">
        <v>4</v>
      </c>
      <c r="E115" t="s">
        <v>5234</v>
      </c>
      <c r="F115">
        <v>200</v>
      </c>
      <c r="G115">
        <v>0</v>
      </c>
      <c r="H115" t="s">
        <v>641</v>
      </c>
      <c r="I115" t="s">
        <v>5235</v>
      </c>
      <c r="J115" t="s">
        <v>2049</v>
      </c>
      <c r="K115" t="s">
        <v>644</v>
      </c>
      <c r="L115" t="s">
        <v>645</v>
      </c>
      <c r="M115" t="s">
        <v>5236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5237</v>
      </c>
      <c r="T115" t="s">
        <v>5236</v>
      </c>
    </row>
    <row r="116" spans="1:20" x14ac:dyDescent="0.25">
      <c r="A116" t="s">
        <v>18</v>
      </c>
      <c r="B116" t="s">
        <v>19</v>
      </c>
      <c r="C116">
        <v>68</v>
      </c>
      <c r="D116">
        <v>2</v>
      </c>
      <c r="E116" t="s">
        <v>5234</v>
      </c>
      <c r="F116">
        <v>200</v>
      </c>
      <c r="G116">
        <v>0</v>
      </c>
      <c r="H116" t="s">
        <v>641</v>
      </c>
      <c r="I116" t="s">
        <v>5235</v>
      </c>
      <c r="J116" t="s">
        <v>2049</v>
      </c>
      <c r="K116" t="s">
        <v>644</v>
      </c>
      <c r="L116" t="s">
        <v>645</v>
      </c>
      <c r="M116" t="s">
        <v>5236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5237</v>
      </c>
      <c r="T116" t="s">
        <v>5236</v>
      </c>
    </row>
    <row r="117" spans="1:20" x14ac:dyDescent="0.25">
      <c r="A117" t="s">
        <v>72</v>
      </c>
      <c r="B117" t="s">
        <v>108</v>
      </c>
      <c r="C117">
        <v>66</v>
      </c>
      <c r="D117">
        <v>1</v>
      </c>
      <c r="E117" t="s">
        <v>5238</v>
      </c>
      <c r="F117">
        <v>240</v>
      </c>
      <c r="G117">
        <v>0</v>
      </c>
      <c r="H117" t="s">
        <v>673</v>
      </c>
      <c r="I117" t="s">
        <v>5239</v>
      </c>
      <c r="J117" t="s">
        <v>5240</v>
      </c>
      <c r="K117" t="s">
        <v>5241</v>
      </c>
      <c r="L117" t="s">
        <v>5242</v>
      </c>
      <c r="M117" t="s">
        <v>5243</v>
      </c>
      <c r="N117" t="s">
        <v>644</v>
      </c>
      <c r="O117" t="s">
        <v>679</v>
      </c>
      <c r="P117" t="s">
        <v>26</v>
      </c>
      <c r="Q117" t="s">
        <v>680</v>
      </c>
      <c r="R117" t="s">
        <v>645</v>
      </c>
      <c r="S117" t="s">
        <v>5244</v>
      </c>
      <c r="T117" t="s">
        <v>5243</v>
      </c>
    </row>
    <row r="118" spans="1:20" x14ac:dyDescent="0.25">
      <c r="A118" t="s">
        <v>101</v>
      </c>
      <c r="B118" t="s">
        <v>74</v>
      </c>
      <c r="C118">
        <v>66</v>
      </c>
      <c r="D118">
        <v>1</v>
      </c>
      <c r="E118" t="s">
        <v>5238</v>
      </c>
      <c r="F118">
        <v>240</v>
      </c>
      <c r="G118">
        <v>0</v>
      </c>
      <c r="H118" t="s">
        <v>673</v>
      </c>
      <c r="I118" t="s">
        <v>5239</v>
      </c>
      <c r="J118" t="s">
        <v>5240</v>
      </c>
      <c r="K118" t="s">
        <v>5241</v>
      </c>
      <c r="L118" t="s">
        <v>5242</v>
      </c>
      <c r="M118" t="s">
        <v>5243</v>
      </c>
      <c r="N118" t="s">
        <v>644</v>
      </c>
      <c r="O118" t="s">
        <v>679</v>
      </c>
      <c r="P118" t="s">
        <v>26</v>
      </c>
      <c r="Q118" t="s">
        <v>680</v>
      </c>
      <c r="R118" t="s">
        <v>645</v>
      </c>
      <c r="S118" t="s">
        <v>5244</v>
      </c>
      <c r="T118" t="s">
        <v>5243</v>
      </c>
    </row>
    <row r="119" spans="1:20" x14ac:dyDescent="0.25">
      <c r="A119" t="s">
        <v>22</v>
      </c>
      <c r="B119" t="s">
        <v>27</v>
      </c>
      <c r="C119">
        <v>67</v>
      </c>
      <c r="D119">
        <v>1</v>
      </c>
      <c r="E119" t="s">
        <v>5238</v>
      </c>
      <c r="F119">
        <v>240</v>
      </c>
      <c r="G119">
        <v>0</v>
      </c>
      <c r="H119" t="s">
        <v>673</v>
      </c>
      <c r="I119" t="s">
        <v>5239</v>
      </c>
      <c r="J119" t="s">
        <v>5240</v>
      </c>
      <c r="K119" t="s">
        <v>5241</v>
      </c>
      <c r="L119" t="s">
        <v>5242</v>
      </c>
      <c r="M119" t="s">
        <v>5243</v>
      </c>
      <c r="N119" t="s">
        <v>644</v>
      </c>
      <c r="O119" t="s">
        <v>679</v>
      </c>
      <c r="P119" t="s">
        <v>26</v>
      </c>
      <c r="Q119" t="s">
        <v>680</v>
      </c>
      <c r="R119" t="s">
        <v>645</v>
      </c>
      <c r="S119" t="s">
        <v>5244</v>
      </c>
      <c r="T119" t="s">
        <v>5243</v>
      </c>
    </row>
    <row r="120" spans="1:20" x14ac:dyDescent="0.25">
      <c r="A120" t="s">
        <v>638</v>
      </c>
      <c r="B120" t="s">
        <v>639</v>
      </c>
      <c r="C120">
        <v>66</v>
      </c>
      <c r="D120">
        <v>4</v>
      </c>
      <c r="E120" t="s">
        <v>5245</v>
      </c>
      <c r="F120">
        <v>200</v>
      </c>
      <c r="G120">
        <v>0</v>
      </c>
      <c r="H120" t="s">
        <v>641</v>
      </c>
      <c r="I120" t="s">
        <v>5246</v>
      </c>
      <c r="J120" t="s">
        <v>981</v>
      </c>
      <c r="K120" t="s">
        <v>644</v>
      </c>
      <c r="L120" t="s">
        <v>645</v>
      </c>
      <c r="M120" t="s">
        <v>5247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5248</v>
      </c>
      <c r="T120" t="s">
        <v>5247</v>
      </c>
    </row>
    <row r="121" spans="1:20" x14ac:dyDescent="0.25">
      <c r="A121" t="s">
        <v>18</v>
      </c>
      <c r="B121" t="s">
        <v>19</v>
      </c>
      <c r="C121">
        <v>68</v>
      </c>
      <c r="D121">
        <v>2</v>
      </c>
      <c r="E121" t="s">
        <v>5245</v>
      </c>
      <c r="F121">
        <v>200</v>
      </c>
      <c r="G121">
        <v>0</v>
      </c>
      <c r="H121" t="s">
        <v>641</v>
      </c>
      <c r="I121" t="s">
        <v>5246</v>
      </c>
      <c r="J121" t="s">
        <v>981</v>
      </c>
      <c r="K121" t="s">
        <v>644</v>
      </c>
      <c r="L121" t="s">
        <v>645</v>
      </c>
      <c r="M121" t="s">
        <v>5247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5248</v>
      </c>
      <c r="T121" t="s">
        <v>5247</v>
      </c>
    </row>
    <row r="122" spans="1:20" x14ac:dyDescent="0.25">
      <c r="A122" t="s">
        <v>638</v>
      </c>
      <c r="B122" t="s">
        <v>639</v>
      </c>
      <c r="C122">
        <v>66</v>
      </c>
      <c r="D122">
        <v>4</v>
      </c>
      <c r="E122" t="s">
        <v>5249</v>
      </c>
      <c r="F122">
        <v>400</v>
      </c>
      <c r="G122">
        <v>0</v>
      </c>
      <c r="H122" t="s">
        <v>641</v>
      </c>
      <c r="I122" t="s">
        <v>5250</v>
      </c>
      <c r="J122" t="s">
        <v>864</v>
      </c>
      <c r="K122" t="s">
        <v>644</v>
      </c>
      <c r="L122" t="s">
        <v>645</v>
      </c>
      <c r="M122" t="s">
        <v>5251</v>
      </c>
      <c r="N122" t="s">
        <v>644</v>
      </c>
      <c r="O122" t="s">
        <v>668</v>
      </c>
      <c r="P122" t="s">
        <v>5</v>
      </c>
      <c r="Q122" t="s">
        <v>669</v>
      </c>
      <c r="R122" t="s">
        <v>645</v>
      </c>
      <c r="S122" t="s">
        <v>5252</v>
      </c>
      <c r="T122" t="s">
        <v>5251</v>
      </c>
    </row>
    <row r="123" spans="1:20" x14ac:dyDescent="0.25">
      <c r="A123" t="s">
        <v>18</v>
      </c>
      <c r="B123" t="s">
        <v>19</v>
      </c>
      <c r="C123">
        <v>68</v>
      </c>
      <c r="D123">
        <v>2</v>
      </c>
      <c r="E123" t="s">
        <v>5249</v>
      </c>
      <c r="F123">
        <v>400</v>
      </c>
      <c r="G123">
        <v>0</v>
      </c>
      <c r="H123" t="s">
        <v>641</v>
      </c>
      <c r="I123" t="s">
        <v>5250</v>
      </c>
      <c r="J123" t="s">
        <v>864</v>
      </c>
      <c r="K123" t="s">
        <v>644</v>
      </c>
      <c r="L123" t="s">
        <v>645</v>
      </c>
      <c r="M123" t="s">
        <v>5251</v>
      </c>
      <c r="N123" t="s">
        <v>644</v>
      </c>
      <c r="O123" t="s">
        <v>668</v>
      </c>
      <c r="P123" t="s">
        <v>5</v>
      </c>
      <c r="Q123" t="s">
        <v>669</v>
      </c>
      <c r="R123" t="s">
        <v>645</v>
      </c>
      <c r="S123" t="s">
        <v>5252</v>
      </c>
      <c r="T123" t="s">
        <v>5251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5249</v>
      </c>
      <c r="F124">
        <v>400</v>
      </c>
      <c r="G124">
        <v>0</v>
      </c>
      <c r="H124" t="s">
        <v>641</v>
      </c>
      <c r="I124" t="s">
        <v>5250</v>
      </c>
      <c r="J124" t="s">
        <v>864</v>
      </c>
      <c r="K124" t="s">
        <v>644</v>
      </c>
      <c r="L124" t="s">
        <v>645</v>
      </c>
      <c r="M124" t="s">
        <v>5251</v>
      </c>
      <c r="N124" t="s">
        <v>644</v>
      </c>
      <c r="O124" t="s">
        <v>668</v>
      </c>
      <c r="P124" t="s">
        <v>5</v>
      </c>
      <c r="Q124" t="s">
        <v>669</v>
      </c>
      <c r="R124" t="s">
        <v>645</v>
      </c>
      <c r="S124" t="s">
        <v>5252</v>
      </c>
      <c r="T124" t="s">
        <v>5251</v>
      </c>
    </row>
    <row r="125" spans="1:20" x14ac:dyDescent="0.25">
      <c r="A125" t="s">
        <v>638</v>
      </c>
      <c r="B125" t="s">
        <v>639</v>
      </c>
      <c r="C125">
        <v>33</v>
      </c>
      <c r="D125">
        <v>10</v>
      </c>
      <c r="E125" t="s">
        <v>5253</v>
      </c>
      <c r="F125">
        <v>660</v>
      </c>
      <c r="G125">
        <v>0</v>
      </c>
      <c r="H125" t="s">
        <v>729</v>
      </c>
      <c r="I125" t="s">
        <v>5254</v>
      </c>
      <c r="J125" t="s">
        <v>685</v>
      </c>
      <c r="K125" t="s">
        <v>644</v>
      </c>
      <c r="L125" t="s">
        <v>645</v>
      </c>
      <c r="M125" t="s">
        <v>5255</v>
      </c>
      <c r="N125" t="s">
        <v>644</v>
      </c>
      <c r="O125" t="s">
        <v>668</v>
      </c>
      <c r="P125" t="s">
        <v>5</v>
      </c>
      <c r="Q125" t="s">
        <v>669</v>
      </c>
      <c r="R125" t="s">
        <v>645</v>
      </c>
      <c r="S125" t="s">
        <v>5256</v>
      </c>
      <c r="T125" t="s">
        <v>5255</v>
      </c>
    </row>
    <row r="126" spans="1:20" x14ac:dyDescent="0.25">
      <c r="A126" t="s">
        <v>18</v>
      </c>
      <c r="B126" t="s">
        <v>19</v>
      </c>
      <c r="C126">
        <v>33</v>
      </c>
      <c r="D126">
        <v>10</v>
      </c>
      <c r="E126" t="s">
        <v>5253</v>
      </c>
      <c r="F126">
        <v>660</v>
      </c>
      <c r="G126">
        <v>0</v>
      </c>
      <c r="H126" t="s">
        <v>729</v>
      </c>
      <c r="I126" t="s">
        <v>5254</v>
      </c>
      <c r="J126" t="s">
        <v>685</v>
      </c>
      <c r="K126" t="s">
        <v>644</v>
      </c>
      <c r="L126" t="s">
        <v>645</v>
      </c>
      <c r="M126" t="s">
        <v>5255</v>
      </c>
      <c r="N126" t="s">
        <v>644</v>
      </c>
      <c r="O126" t="s">
        <v>668</v>
      </c>
      <c r="P126" t="s">
        <v>5</v>
      </c>
      <c r="Q126" t="s">
        <v>669</v>
      </c>
      <c r="R126" t="s">
        <v>645</v>
      </c>
      <c r="S126" t="s">
        <v>5256</v>
      </c>
      <c r="T126" t="s">
        <v>5255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5257</v>
      </c>
      <c r="F127">
        <v>200</v>
      </c>
      <c r="G127">
        <v>0</v>
      </c>
      <c r="H127" t="s">
        <v>641</v>
      </c>
      <c r="I127" t="s">
        <v>5258</v>
      </c>
      <c r="J127" t="s">
        <v>745</v>
      </c>
      <c r="K127" t="s">
        <v>644</v>
      </c>
      <c r="L127" t="s">
        <v>645</v>
      </c>
      <c r="M127" t="s">
        <v>5259</v>
      </c>
      <c r="N127" t="s">
        <v>644</v>
      </c>
      <c r="O127" t="s">
        <v>668</v>
      </c>
      <c r="P127" t="s">
        <v>5</v>
      </c>
      <c r="Q127" t="s">
        <v>669</v>
      </c>
      <c r="R127" t="s">
        <v>645</v>
      </c>
      <c r="S127" t="s">
        <v>5260</v>
      </c>
      <c r="T127" t="s">
        <v>5255</v>
      </c>
    </row>
    <row r="128" spans="1:20" x14ac:dyDescent="0.25">
      <c r="A128" t="s">
        <v>638</v>
      </c>
      <c r="B128" t="s">
        <v>639</v>
      </c>
      <c r="C128">
        <v>66</v>
      </c>
      <c r="D128">
        <v>4</v>
      </c>
      <c r="E128" t="s">
        <v>5261</v>
      </c>
      <c r="F128">
        <v>200</v>
      </c>
      <c r="G128">
        <v>0</v>
      </c>
      <c r="H128" t="s">
        <v>641</v>
      </c>
      <c r="I128" t="s">
        <v>5262</v>
      </c>
      <c r="J128" t="s">
        <v>694</v>
      </c>
      <c r="K128" t="s">
        <v>644</v>
      </c>
      <c r="L128" t="s">
        <v>645</v>
      </c>
      <c r="M128" t="s">
        <v>5263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5264</v>
      </c>
      <c r="T128" t="s">
        <v>5263</v>
      </c>
    </row>
    <row r="129" spans="1:20" x14ac:dyDescent="0.25">
      <c r="A129" t="s">
        <v>18</v>
      </c>
      <c r="B129" t="s">
        <v>19</v>
      </c>
      <c r="C129">
        <v>68</v>
      </c>
      <c r="D129">
        <v>2</v>
      </c>
      <c r="E129" t="s">
        <v>5261</v>
      </c>
      <c r="F129">
        <v>200</v>
      </c>
      <c r="G129">
        <v>0</v>
      </c>
      <c r="H129" t="s">
        <v>641</v>
      </c>
      <c r="I129" t="s">
        <v>5262</v>
      </c>
      <c r="J129" t="s">
        <v>694</v>
      </c>
      <c r="K129" t="s">
        <v>644</v>
      </c>
      <c r="L129" t="s">
        <v>645</v>
      </c>
      <c r="M129" t="s">
        <v>5263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5264</v>
      </c>
      <c r="T129" t="s">
        <v>5263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5265</v>
      </c>
      <c r="F130">
        <v>100</v>
      </c>
      <c r="G130">
        <v>0</v>
      </c>
      <c r="H130" t="s">
        <v>641</v>
      </c>
      <c r="I130" t="s">
        <v>5266</v>
      </c>
      <c r="J130" t="s">
        <v>685</v>
      </c>
      <c r="K130" t="s">
        <v>644</v>
      </c>
      <c r="L130" t="s">
        <v>645</v>
      </c>
      <c r="M130" t="s">
        <v>5267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5268</v>
      </c>
      <c r="T130" t="s">
        <v>5267</v>
      </c>
    </row>
    <row r="131" spans="1:20" x14ac:dyDescent="0.25">
      <c r="A131" t="s">
        <v>638</v>
      </c>
      <c r="B131" t="s">
        <v>639</v>
      </c>
      <c r="C131">
        <v>66</v>
      </c>
      <c r="D131">
        <v>8</v>
      </c>
      <c r="E131" t="s">
        <v>5269</v>
      </c>
      <c r="F131">
        <v>400</v>
      </c>
      <c r="G131">
        <v>0</v>
      </c>
      <c r="H131" t="s">
        <v>641</v>
      </c>
      <c r="I131" t="s">
        <v>5270</v>
      </c>
      <c r="J131" t="s">
        <v>859</v>
      </c>
      <c r="K131" t="s">
        <v>644</v>
      </c>
      <c r="L131" t="s">
        <v>645</v>
      </c>
      <c r="M131" t="s">
        <v>5271</v>
      </c>
      <c r="N131" t="s">
        <v>644</v>
      </c>
      <c r="O131" t="s">
        <v>668</v>
      </c>
      <c r="P131" t="s">
        <v>5</v>
      </c>
      <c r="Q131" t="s">
        <v>669</v>
      </c>
      <c r="R131" t="s">
        <v>645</v>
      </c>
      <c r="S131" t="s">
        <v>5272</v>
      </c>
      <c r="T131" t="s">
        <v>5273</v>
      </c>
    </row>
    <row r="132" spans="1:20" x14ac:dyDescent="0.25">
      <c r="A132" t="s">
        <v>18</v>
      </c>
      <c r="B132" t="s">
        <v>19</v>
      </c>
      <c r="C132">
        <v>68</v>
      </c>
      <c r="D132">
        <v>4</v>
      </c>
      <c r="E132" t="s">
        <v>5269</v>
      </c>
      <c r="F132">
        <v>400</v>
      </c>
      <c r="G132">
        <v>0</v>
      </c>
      <c r="H132" t="s">
        <v>641</v>
      </c>
      <c r="I132" t="s">
        <v>5270</v>
      </c>
      <c r="J132" t="s">
        <v>859</v>
      </c>
      <c r="K132" t="s">
        <v>644</v>
      </c>
      <c r="L132" t="s">
        <v>645</v>
      </c>
      <c r="M132" t="s">
        <v>5271</v>
      </c>
      <c r="N132" t="s">
        <v>644</v>
      </c>
      <c r="O132" t="s">
        <v>668</v>
      </c>
      <c r="P132" t="s">
        <v>5</v>
      </c>
      <c r="Q132" t="s">
        <v>669</v>
      </c>
      <c r="R132" t="s">
        <v>645</v>
      </c>
      <c r="S132" t="s">
        <v>5272</v>
      </c>
      <c r="T132" t="s">
        <v>5273</v>
      </c>
    </row>
    <row r="133" spans="1:20" x14ac:dyDescent="0.25">
      <c r="A133" t="s">
        <v>638</v>
      </c>
      <c r="B133" t="s">
        <v>639</v>
      </c>
      <c r="C133">
        <v>66</v>
      </c>
      <c r="D133">
        <v>2</v>
      </c>
      <c r="E133" t="s">
        <v>5274</v>
      </c>
      <c r="F133">
        <v>100</v>
      </c>
      <c r="G133">
        <v>0</v>
      </c>
      <c r="H133" t="s">
        <v>641</v>
      </c>
      <c r="I133" t="s">
        <v>5275</v>
      </c>
      <c r="J133" t="s">
        <v>745</v>
      </c>
      <c r="K133" t="s">
        <v>644</v>
      </c>
      <c r="L133" t="s">
        <v>645</v>
      </c>
      <c r="M133" t="s">
        <v>5273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5276</v>
      </c>
      <c r="T133" t="s">
        <v>5273</v>
      </c>
    </row>
    <row r="134" spans="1:20" x14ac:dyDescent="0.25">
      <c r="A134" t="s">
        <v>18</v>
      </c>
      <c r="B134" t="s">
        <v>19</v>
      </c>
      <c r="C134">
        <v>68</v>
      </c>
      <c r="D134">
        <v>1</v>
      </c>
      <c r="E134" t="s">
        <v>5274</v>
      </c>
      <c r="F134">
        <v>100</v>
      </c>
      <c r="G134">
        <v>0</v>
      </c>
      <c r="H134" t="s">
        <v>641</v>
      </c>
      <c r="I134" t="s">
        <v>5275</v>
      </c>
      <c r="J134" t="s">
        <v>745</v>
      </c>
      <c r="K134" t="s">
        <v>644</v>
      </c>
      <c r="L134" t="s">
        <v>645</v>
      </c>
      <c r="M134" t="s">
        <v>5273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5276</v>
      </c>
      <c r="T134" t="s">
        <v>5273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5277</v>
      </c>
      <c r="F135">
        <v>308.99</v>
      </c>
      <c r="G135">
        <v>0</v>
      </c>
      <c r="H135" t="s">
        <v>641</v>
      </c>
      <c r="I135" t="s">
        <v>5278</v>
      </c>
      <c r="J135" t="s">
        <v>888</v>
      </c>
      <c r="K135" t="s">
        <v>644</v>
      </c>
      <c r="L135" t="s">
        <v>645</v>
      </c>
      <c r="M135" t="s">
        <v>5279</v>
      </c>
      <c r="N135" t="s">
        <v>644</v>
      </c>
      <c r="O135" t="s">
        <v>668</v>
      </c>
      <c r="P135" t="s">
        <v>5</v>
      </c>
      <c r="Q135" t="s">
        <v>669</v>
      </c>
      <c r="R135" t="s">
        <v>645</v>
      </c>
      <c r="S135" t="s">
        <v>5280</v>
      </c>
      <c r="T135" t="s">
        <v>5279</v>
      </c>
    </row>
    <row r="136" spans="1:20" x14ac:dyDescent="0.25">
      <c r="A136" t="s">
        <v>239</v>
      </c>
      <c r="B136" t="s">
        <v>245</v>
      </c>
      <c r="C136">
        <v>139</v>
      </c>
      <c r="D136">
        <v>1</v>
      </c>
      <c r="E136" t="s">
        <v>5277</v>
      </c>
      <c r="F136">
        <v>308.99</v>
      </c>
      <c r="G136">
        <v>0</v>
      </c>
      <c r="H136" t="s">
        <v>641</v>
      </c>
      <c r="I136" t="s">
        <v>5278</v>
      </c>
      <c r="J136" t="s">
        <v>888</v>
      </c>
      <c r="K136" t="s">
        <v>644</v>
      </c>
      <c r="L136" t="s">
        <v>645</v>
      </c>
      <c r="M136" t="s">
        <v>5279</v>
      </c>
      <c r="N136" t="s">
        <v>644</v>
      </c>
      <c r="O136" t="s">
        <v>668</v>
      </c>
      <c r="P136" t="s">
        <v>5</v>
      </c>
      <c r="Q136" t="s">
        <v>669</v>
      </c>
      <c r="R136" t="s">
        <v>645</v>
      </c>
      <c r="S136" t="s">
        <v>5280</v>
      </c>
      <c r="T136" t="s">
        <v>5279</v>
      </c>
    </row>
    <row r="137" spans="1:20" x14ac:dyDescent="0.25">
      <c r="A137" t="s">
        <v>22</v>
      </c>
      <c r="B137" t="s">
        <v>27</v>
      </c>
      <c r="C137">
        <v>69.900000000000006</v>
      </c>
      <c r="D137">
        <v>40</v>
      </c>
      <c r="E137" t="s">
        <v>5281</v>
      </c>
      <c r="F137">
        <v>3242</v>
      </c>
      <c r="G137">
        <v>42</v>
      </c>
      <c r="H137" t="s">
        <v>673</v>
      </c>
      <c r="I137" t="s">
        <v>5282</v>
      </c>
      <c r="J137" t="s">
        <v>5283</v>
      </c>
      <c r="K137" t="s">
        <v>5284</v>
      </c>
      <c r="L137" t="s">
        <v>5285</v>
      </c>
      <c r="M137" t="s">
        <v>5286</v>
      </c>
      <c r="N137" t="s">
        <v>644</v>
      </c>
      <c r="O137" t="s">
        <v>5287</v>
      </c>
      <c r="P137" t="s">
        <v>26</v>
      </c>
      <c r="Q137" t="s">
        <v>680</v>
      </c>
      <c r="R137" t="s">
        <v>645</v>
      </c>
      <c r="S137" t="s">
        <v>5288</v>
      </c>
      <c r="T137" t="s">
        <v>5289</v>
      </c>
    </row>
    <row r="138" spans="1:20" x14ac:dyDescent="0.25">
      <c r="A138" t="s">
        <v>638</v>
      </c>
      <c r="B138" t="s">
        <v>639</v>
      </c>
      <c r="C138">
        <v>66</v>
      </c>
      <c r="D138">
        <v>2</v>
      </c>
      <c r="E138" t="s">
        <v>5290</v>
      </c>
      <c r="F138">
        <v>100</v>
      </c>
      <c r="G138">
        <v>0</v>
      </c>
      <c r="H138" t="s">
        <v>641</v>
      </c>
      <c r="I138" t="s">
        <v>5291</v>
      </c>
      <c r="J138" t="s">
        <v>859</v>
      </c>
      <c r="K138" t="s">
        <v>644</v>
      </c>
      <c r="L138" t="s">
        <v>645</v>
      </c>
      <c r="M138" t="s">
        <v>5292</v>
      </c>
      <c r="N138" t="s">
        <v>644</v>
      </c>
      <c r="O138" t="s">
        <v>668</v>
      </c>
      <c r="P138" t="s">
        <v>5</v>
      </c>
      <c r="Q138" t="s">
        <v>669</v>
      </c>
      <c r="R138" t="s">
        <v>645</v>
      </c>
      <c r="S138" t="s">
        <v>5293</v>
      </c>
      <c r="T138" t="s">
        <v>5292</v>
      </c>
    </row>
    <row r="139" spans="1:20" x14ac:dyDescent="0.25">
      <c r="A139" t="s">
        <v>18</v>
      </c>
      <c r="B139" t="s">
        <v>19</v>
      </c>
      <c r="C139">
        <v>68</v>
      </c>
      <c r="D139">
        <v>1</v>
      </c>
      <c r="E139" t="s">
        <v>5290</v>
      </c>
      <c r="F139">
        <v>100</v>
      </c>
      <c r="G139">
        <v>0</v>
      </c>
      <c r="H139" t="s">
        <v>641</v>
      </c>
      <c r="I139" t="s">
        <v>5291</v>
      </c>
      <c r="J139" t="s">
        <v>859</v>
      </c>
      <c r="K139" t="s">
        <v>644</v>
      </c>
      <c r="L139" t="s">
        <v>645</v>
      </c>
      <c r="M139" t="s">
        <v>5292</v>
      </c>
      <c r="N139" t="s">
        <v>644</v>
      </c>
      <c r="O139" t="s">
        <v>668</v>
      </c>
      <c r="P139" t="s">
        <v>5</v>
      </c>
      <c r="Q139" t="s">
        <v>669</v>
      </c>
      <c r="R139" t="s">
        <v>645</v>
      </c>
      <c r="S139" t="s">
        <v>5293</v>
      </c>
      <c r="T139" t="s">
        <v>5292</v>
      </c>
    </row>
    <row r="140" spans="1:20" x14ac:dyDescent="0.25">
      <c r="A140" t="s">
        <v>22</v>
      </c>
      <c r="B140" t="s">
        <v>27</v>
      </c>
      <c r="C140">
        <v>79</v>
      </c>
      <c r="D140">
        <v>3</v>
      </c>
      <c r="E140" t="s">
        <v>5294</v>
      </c>
      <c r="F140">
        <v>237</v>
      </c>
      <c r="G140">
        <v>0</v>
      </c>
      <c r="H140" t="s">
        <v>673</v>
      </c>
      <c r="I140" t="s">
        <v>5295</v>
      </c>
      <c r="J140" t="s">
        <v>5296</v>
      </c>
      <c r="K140" t="s">
        <v>5297</v>
      </c>
      <c r="L140" t="s">
        <v>5298</v>
      </c>
      <c r="M140" t="s">
        <v>5247</v>
      </c>
      <c r="N140" t="s">
        <v>644</v>
      </c>
      <c r="O140" t="s">
        <v>703</v>
      </c>
      <c r="P140" t="s">
        <v>26</v>
      </c>
      <c r="Q140" t="s">
        <v>680</v>
      </c>
      <c r="R140" t="s">
        <v>645</v>
      </c>
      <c r="S140" t="s">
        <v>5299</v>
      </c>
      <c r="T140" t="s">
        <v>5300</v>
      </c>
    </row>
    <row r="141" spans="1:20" x14ac:dyDescent="0.25">
      <c r="A141" t="s">
        <v>638</v>
      </c>
      <c r="B141" t="s">
        <v>639</v>
      </c>
      <c r="C141">
        <v>66</v>
      </c>
      <c r="D141">
        <v>2</v>
      </c>
      <c r="E141" t="s">
        <v>5301</v>
      </c>
      <c r="F141">
        <v>100</v>
      </c>
      <c r="G141">
        <v>0</v>
      </c>
      <c r="H141" t="s">
        <v>641</v>
      </c>
      <c r="I141" t="s">
        <v>5302</v>
      </c>
      <c r="J141" t="s">
        <v>1375</v>
      </c>
      <c r="K141" t="s">
        <v>644</v>
      </c>
      <c r="L141" t="s">
        <v>645</v>
      </c>
      <c r="M141" t="s">
        <v>5303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5304</v>
      </c>
      <c r="T141" t="s">
        <v>5303</v>
      </c>
    </row>
    <row r="142" spans="1:20" x14ac:dyDescent="0.25">
      <c r="A142" t="s">
        <v>18</v>
      </c>
      <c r="B142" t="s">
        <v>19</v>
      </c>
      <c r="C142">
        <v>68</v>
      </c>
      <c r="D142">
        <v>1</v>
      </c>
      <c r="E142" t="s">
        <v>5301</v>
      </c>
      <c r="F142">
        <v>100</v>
      </c>
      <c r="G142">
        <v>0</v>
      </c>
      <c r="H142" t="s">
        <v>641</v>
      </c>
      <c r="I142" t="s">
        <v>5302</v>
      </c>
      <c r="J142" t="s">
        <v>1375</v>
      </c>
      <c r="K142" t="s">
        <v>644</v>
      </c>
      <c r="L142" t="s">
        <v>645</v>
      </c>
      <c r="M142" t="s">
        <v>5303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5304</v>
      </c>
      <c r="T142" t="s">
        <v>5303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5305</v>
      </c>
      <c r="F143">
        <v>299</v>
      </c>
      <c r="G143">
        <v>0</v>
      </c>
      <c r="H143" t="s">
        <v>641</v>
      </c>
      <c r="I143" t="s">
        <v>5306</v>
      </c>
      <c r="J143" t="s">
        <v>714</v>
      </c>
      <c r="K143" t="s">
        <v>644</v>
      </c>
      <c r="L143" t="s">
        <v>645</v>
      </c>
      <c r="M143" t="s">
        <v>5303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5307</v>
      </c>
      <c r="T143" t="s">
        <v>5303</v>
      </c>
    </row>
    <row r="144" spans="1:20" x14ac:dyDescent="0.25">
      <c r="A144" t="s">
        <v>101</v>
      </c>
      <c r="B144" t="s">
        <v>74</v>
      </c>
      <c r="C144">
        <v>120</v>
      </c>
      <c r="D144">
        <v>1</v>
      </c>
      <c r="E144" t="s">
        <v>5305</v>
      </c>
      <c r="F144">
        <v>299</v>
      </c>
      <c r="G144">
        <v>0</v>
      </c>
      <c r="H144" t="s">
        <v>641</v>
      </c>
      <c r="I144" t="s">
        <v>5306</v>
      </c>
      <c r="J144" t="s">
        <v>714</v>
      </c>
      <c r="K144" t="s">
        <v>644</v>
      </c>
      <c r="L144" t="s">
        <v>645</v>
      </c>
      <c r="M144" t="s">
        <v>5303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5307</v>
      </c>
      <c r="T144" t="s">
        <v>5303</v>
      </c>
    </row>
    <row r="145" spans="1:20" x14ac:dyDescent="0.25">
      <c r="A145" t="s">
        <v>638</v>
      </c>
      <c r="B145" t="s">
        <v>639</v>
      </c>
      <c r="C145">
        <v>66</v>
      </c>
      <c r="D145">
        <v>2</v>
      </c>
      <c r="E145" t="s">
        <v>5308</v>
      </c>
      <c r="F145">
        <v>100</v>
      </c>
      <c r="G145">
        <v>0</v>
      </c>
      <c r="H145" t="s">
        <v>641</v>
      </c>
      <c r="I145" t="s">
        <v>5309</v>
      </c>
      <c r="J145" t="s">
        <v>666</v>
      </c>
      <c r="K145" t="s">
        <v>644</v>
      </c>
      <c r="L145" t="s">
        <v>645</v>
      </c>
      <c r="M145" t="s">
        <v>5303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5310</v>
      </c>
      <c r="T145" t="s">
        <v>5303</v>
      </c>
    </row>
    <row r="146" spans="1:20" x14ac:dyDescent="0.25">
      <c r="A146" t="s">
        <v>18</v>
      </c>
      <c r="B146" t="s">
        <v>19</v>
      </c>
      <c r="C146">
        <v>68</v>
      </c>
      <c r="D146">
        <v>1</v>
      </c>
      <c r="E146" t="s">
        <v>5308</v>
      </c>
      <c r="F146">
        <v>100</v>
      </c>
      <c r="G146">
        <v>0</v>
      </c>
      <c r="H146" t="s">
        <v>641</v>
      </c>
      <c r="I146" t="s">
        <v>5309</v>
      </c>
      <c r="J146" t="s">
        <v>666</v>
      </c>
      <c r="K146" t="s">
        <v>644</v>
      </c>
      <c r="L146" t="s">
        <v>645</v>
      </c>
      <c r="M146" t="s">
        <v>5303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5310</v>
      </c>
      <c r="T146" t="s">
        <v>5303</v>
      </c>
    </row>
    <row r="147" spans="1:20" x14ac:dyDescent="0.25">
      <c r="A147" t="s">
        <v>22</v>
      </c>
      <c r="B147" t="s">
        <v>27</v>
      </c>
      <c r="C147">
        <v>120</v>
      </c>
      <c r="D147">
        <v>1</v>
      </c>
      <c r="E147" t="s">
        <v>5311</v>
      </c>
      <c r="F147">
        <v>99</v>
      </c>
      <c r="G147">
        <v>0</v>
      </c>
      <c r="H147" t="s">
        <v>641</v>
      </c>
      <c r="I147" t="s">
        <v>5312</v>
      </c>
      <c r="J147" t="s">
        <v>724</v>
      </c>
      <c r="K147" t="s">
        <v>644</v>
      </c>
      <c r="L147" t="s">
        <v>645</v>
      </c>
      <c r="M147" t="s">
        <v>5313</v>
      </c>
      <c r="N147" t="s">
        <v>644</v>
      </c>
      <c r="O147" t="s">
        <v>732</v>
      </c>
      <c r="P147" t="s">
        <v>5</v>
      </c>
      <c r="Q147" t="s">
        <v>669</v>
      </c>
      <c r="R147" t="s">
        <v>645</v>
      </c>
      <c r="S147" t="s">
        <v>5314</v>
      </c>
      <c r="T147" t="s">
        <v>5313</v>
      </c>
    </row>
    <row r="148" spans="1:20" x14ac:dyDescent="0.25">
      <c r="A148" t="s">
        <v>638</v>
      </c>
      <c r="B148" t="s">
        <v>639</v>
      </c>
      <c r="C148">
        <v>66</v>
      </c>
      <c r="D148">
        <v>2</v>
      </c>
      <c r="E148" t="s">
        <v>5315</v>
      </c>
      <c r="F148">
        <v>200</v>
      </c>
      <c r="G148">
        <v>0</v>
      </c>
      <c r="H148" t="s">
        <v>641</v>
      </c>
      <c r="I148" t="s">
        <v>5316</v>
      </c>
      <c r="J148" t="s">
        <v>1003</v>
      </c>
      <c r="K148" t="s">
        <v>644</v>
      </c>
      <c r="L148" t="s">
        <v>645</v>
      </c>
      <c r="M148" t="s">
        <v>5317</v>
      </c>
      <c r="N148" t="s">
        <v>644</v>
      </c>
      <c r="O148" t="s">
        <v>668</v>
      </c>
      <c r="P148" t="s">
        <v>5</v>
      </c>
      <c r="Q148" t="s">
        <v>669</v>
      </c>
      <c r="R148" t="s">
        <v>645</v>
      </c>
      <c r="S148" t="s">
        <v>5318</v>
      </c>
      <c r="T148" t="s">
        <v>5319</v>
      </c>
    </row>
    <row r="149" spans="1:20" x14ac:dyDescent="0.25">
      <c r="A149" t="s">
        <v>18</v>
      </c>
      <c r="B149" t="s">
        <v>19</v>
      </c>
      <c r="C149">
        <v>68</v>
      </c>
      <c r="D149">
        <v>1</v>
      </c>
      <c r="E149" t="s">
        <v>5315</v>
      </c>
      <c r="F149">
        <v>200</v>
      </c>
      <c r="G149">
        <v>0</v>
      </c>
      <c r="H149" t="s">
        <v>641</v>
      </c>
      <c r="I149" t="s">
        <v>5316</v>
      </c>
      <c r="J149" t="s">
        <v>1003</v>
      </c>
      <c r="K149" t="s">
        <v>644</v>
      </c>
      <c r="L149" t="s">
        <v>645</v>
      </c>
      <c r="M149" t="s">
        <v>5317</v>
      </c>
      <c r="N149" t="s">
        <v>644</v>
      </c>
      <c r="O149" t="s">
        <v>668</v>
      </c>
      <c r="P149" t="s">
        <v>5</v>
      </c>
      <c r="Q149" t="s">
        <v>669</v>
      </c>
      <c r="R149" t="s">
        <v>645</v>
      </c>
      <c r="S149" t="s">
        <v>5318</v>
      </c>
      <c r="T149" t="s">
        <v>5319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5315</v>
      </c>
      <c r="F150">
        <v>200</v>
      </c>
      <c r="G150">
        <v>0</v>
      </c>
      <c r="H150" t="s">
        <v>641</v>
      </c>
      <c r="I150" t="s">
        <v>5316</v>
      </c>
      <c r="J150" t="s">
        <v>1003</v>
      </c>
      <c r="K150" t="s">
        <v>644</v>
      </c>
      <c r="L150" t="s">
        <v>645</v>
      </c>
      <c r="M150" t="s">
        <v>5317</v>
      </c>
      <c r="N150" t="s">
        <v>644</v>
      </c>
      <c r="O150" t="s">
        <v>668</v>
      </c>
      <c r="P150" t="s">
        <v>5</v>
      </c>
      <c r="Q150" t="s">
        <v>669</v>
      </c>
      <c r="R150" t="s">
        <v>645</v>
      </c>
      <c r="S150" t="s">
        <v>5318</v>
      </c>
      <c r="T150" t="s">
        <v>5319</v>
      </c>
    </row>
    <row r="151" spans="1:20" x14ac:dyDescent="0.25">
      <c r="A151" t="s">
        <v>241</v>
      </c>
      <c r="B151" t="s">
        <v>1870</v>
      </c>
      <c r="C151">
        <v>87.2</v>
      </c>
      <c r="D151">
        <v>1</v>
      </c>
      <c r="E151" t="s">
        <v>5320</v>
      </c>
      <c r="F151">
        <v>95.2</v>
      </c>
      <c r="G151">
        <v>8</v>
      </c>
      <c r="H151" t="s">
        <v>805</v>
      </c>
      <c r="I151" t="s">
        <v>5321</v>
      </c>
      <c r="J151" t="s">
        <v>5322</v>
      </c>
      <c r="K151" t="s">
        <v>5323</v>
      </c>
      <c r="L151" t="s">
        <v>5324</v>
      </c>
      <c r="M151" t="s">
        <v>5325</v>
      </c>
      <c r="N151" t="s">
        <v>644</v>
      </c>
      <c r="O151" t="s">
        <v>811</v>
      </c>
      <c r="P151" t="s">
        <v>23</v>
      </c>
      <c r="Q151" t="s">
        <v>812</v>
      </c>
      <c r="R151" t="s">
        <v>645</v>
      </c>
      <c r="S151" t="s">
        <v>5326</v>
      </c>
      <c r="T151" t="s">
        <v>5325</v>
      </c>
    </row>
    <row r="152" spans="1:20" x14ac:dyDescent="0.25">
      <c r="A152" t="s">
        <v>147</v>
      </c>
      <c r="B152" t="s">
        <v>148</v>
      </c>
      <c r="C152">
        <v>65</v>
      </c>
      <c r="D152">
        <v>1</v>
      </c>
      <c r="E152" t="s">
        <v>5327</v>
      </c>
      <c r="F152">
        <v>158.99</v>
      </c>
      <c r="G152">
        <v>0</v>
      </c>
      <c r="H152" t="s">
        <v>641</v>
      </c>
      <c r="I152" t="s">
        <v>5328</v>
      </c>
      <c r="J152" t="s">
        <v>1072</v>
      </c>
      <c r="K152" t="s">
        <v>644</v>
      </c>
      <c r="L152" t="s">
        <v>645</v>
      </c>
      <c r="M152" t="s">
        <v>5329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5330</v>
      </c>
      <c r="T152" t="s">
        <v>5331</v>
      </c>
    </row>
    <row r="153" spans="1:20" x14ac:dyDescent="0.25">
      <c r="A153" t="s">
        <v>101</v>
      </c>
      <c r="B153" t="s">
        <v>74</v>
      </c>
      <c r="C153">
        <v>120</v>
      </c>
      <c r="D153">
        <v>1</v>
      </c>
      <c r="E153" t="s">
        <v>5327</v>
      </c>
      <c r="F153">
        <v>158.99</v>
      </c>
      <c r="G153">
        <v>0</v>
      </c>
      <c r="H153" t="s">
        <v>641</v>
      </c>
      <c r="I153" t="s">
        <v>5328</v>
      </c>
      <c r="J153" t="s">
        <v>1072</v>
      </c>
      <c r="K153" t="s">
        <v>644</v>
      </c>
      <c r="L153" t="s">
        <v>645</v>
      </c>
      <c r="M153" t="s">
        <v>5329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5330</v>
      </c>
      <c r="T153" t="s">
        <v>5331</v>
      </c>
    </row>
    <row r="154" spans="1:20" x14ac:dyDescent="0.25">
      <c r="A154" t="s">
        <v>147</v>
      </c>
      <c r="B154" t="s">
        <v>148</v>
      </c>
      <c r="C154">
        <v>50</v>
      </c>
      <c r="D154">
        <v>6</v>
      </c>
      <c r="E154" t="s">
        <v>5332</v>
      </c>
      <c r="F154">
        <v>200</v>
      </c>
      <c r="G154">
        <v>0</v>
      </c>
      <c r="H154" t="s">
        <v>641</v>
      </c>
      <c r="I154" t="s">
        <v>5333</v>
      </c>
      <c r="J154" t="s">
        <v>796</v>
      </c>
      <c r="K154" t="s">
        <v>644</v>
      </c>
      <c r="L154" t="s">
        <v>645</v>
      </c>
      <c r="M154" t="s">
        <v>5334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5335</v>
      </c>
      <c r="T154" t="s">
        <v>5334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5336</v>
      </c>
      <c r="F155">
        <v>200</v>
      </c>
      <c r="G155">
        <v>0</v>
      </c>
      <c r="H155" t="s">
        <v>641</v>
      </c>
      <c r="I155" t="s">
        <v>5337</v>
      </c>
      <c r="J155" t="s">
        <v>847</v>
      </c>
      <c r="K155" t="s">
        <v>644</v>
      </c>
      <c r="L155" t="s">
        <v>645</v>
      </c>
      <c r="M155" t="s">
        <v>5338</v>
      </c>
      <c r="N155" t="s">
        <v>644</v>
      </c>
      <c r="O155" t="s">
        <v>726</v>
      </c>
      <c r="P155" t="s">
        <v>5</v>
      </c>
      <c r="Q155" t="s">
        <v>648</v>
      </c>
      <c r="R155" t="s">
        <v>645</v>
      </c>
      <c r="S155" t="s">
        <v>5339</v>
      </c>
      <c r="T155" t="s">
        <v>5338</v>
      </c>
    </row>
    <row r="156" spans="1:20" x14ac:dyDescent="0.25">
      <c r="A156" t="s">
        <v>638</v>
      </c>
      <c r="B156" t="s">
        <v>639</v>
      </c>
      <c r="C156">
        <v>66</v>
      </c>
      <c r="D156">
        <v>2</v>
      </c>
      <c r="E156" t="s">
        <v>5340</v>
      </c>
      <c r="F156">
        <v>100</v>
      </c>
      <c r="G156">
        <v>0</v>
      </c>
      <c r="H156" t="s">
        <v>641</v>
      </c>
      <c r="I156" t="s">
        <v>5341</v>
      </c>
      <c r="J156" t="s">
        <v>847</v>
      </c>
      <c r="K156" t="s">
        <v>644</v>
      </c>
      <c r="L156" t="s">
        <v>645</v>
      </c>
      <c r="M156" t="s">
        <v>5342</v>
      </c>
      <c r="N156" t="s">
        <v>644</v>
      </c>
      <c r="O156" t="s">
        <v>726</v>
      </c>
      <c r="P156" t="s">
        <v>5</v>
      </c>
      <c r="Q156" t="s">
        <v>648</v>
      </c>
      <c r="R156" t="s">
        <v>645</v>
      </c>
      <c r="S156" t="s">
        <v>5343</v>
      </c>
      <c r="T156" t="s">
        <v>5342</v>
      </c>
    </row>
    <row r="157" spans="1:20" x14ac:dyDescent="0.25">
      <c r="A157" t="s">
        <v>18</v>
      </c>
      <c r="B157" t="s">
        <v>19</v>
      </c>
      <c r="C157">
        <v>68</v>
      </c>
      <c r="D157">
        <v>1</v>
      </c>
      <c r="E157" t="s">
        <v>5340</v>
      </c>
      <c r="F157">
        <v>100</v>
      </c>
      <c r="G157">
        <v>0</v>
      </c>
      <c r="H157" t="s">
        <v>641</v>
      </c>
      <c r="I157" t="s">
        <v>5341</v>
      </c>
      <c r="J157" t="s">
        <v>847</v>
      </c>
      <c r="K157" t="s">
        <v>644</v>
      </c>
      <c r="L157" t="s">
        <v>645</v>
      </c>
      <c r="M157" t="s">
        <v>5342</v>
      </c>
      <c r="N157" t="s">
        <v>644</v>
      </c>
      <c r="O157" t="s">
        <v>726</v>
      </c>
      <c r="P157" t="s">
        <v>5</v>
      </c>
      <c r="Q157" t="s">
        <v>648</v>
      </c>
      <c r="R157" t="s">
        <v>645</v>
      </c>
      <c r="S157" t="s">
        <v>5343</v>
      </c>
      <c r="T157" t="s">
        <v>5342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5344</v>
      </c>
      <c r="F158">
        <v>200</v>
      </c>
      <c r="G158">
        <v>0</v>
      </c>
      <c r="H158" t="s">
        <v>641</v>
      </c>
      <c r="I158" t="s">
        <v>5345</v>
      </c>
      <c r="J158" t="s">
        <v>766</v>
      </c>
      <c r="K158" t="s">
        <v>644</v>
      </c>
      <c r="L158" t="s">
        <v>645</v>
      </c>
      <c r="M158" t="s">
        <v>5346</v>
      </c>
      <c r="N158" t="s">
        <v>644</v>
      </c>
      <c r="O158" t="s">
        <v>668</v>
      </c>
      <c r="P158" t="s">
        <v>5</v>
      </c>
      <c r="Q158" t="s">
        <v>669</v>
      </c>
      <c r="R158" t="s">
        <v>645</v>
      </c>
      <c r="S158" t="s">
        <v>5347</v>
      </c>
      <c r="T158" t="s">
        <v>5348</v>
      </c>
    </row>
    <row r="159" spans="1:20" x14ac:dyDescent="0.25">
      <c r="A159" t="s">
        <v>638</v>
      </c>
      <c r="B159" t="s">
        <v>639</v>
      </c>
      <c r="C159">
        <v>66</v>
      </c>
      <c r="D159">
        <v>2</v>
      </c>
      <c r="E159" t="s">
        <v>5349</v>
      </c>
      <c r="F159">
        <v>100</v>
      </c>
      <c r="G159">
        <v>0</v>
      </c>
      <c r="H159" t="s">
        <v>641</v>
      </c>
      <c r="I159" t="s">
        <v>5350</v>
      </c>
      <c r="J159" t="s">
        <v>859</v>
      </c>
      <c r="K159" t="s">
        <v>644</v>
      </c>
      <c r="L159" t="s">
        <v>645</v>
      </c>
      <c r="M159" t="s">
        <v>5351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5352</v>
      </c>
      <c r="T159" t="s">
        <v>5351</v>
      </c>
    </row>
    <row r="160" spans="1:20" x14ac:dyDescent="0.25">
      <c r="A160" t="s">
        <v>18</v>
      </c>
      <c r="B160" t="s">
        <v>19</v>
      </c>
      <c r="C160">
        <v>68</v>
      </c>
      <c r="D160">
        <v>1</v>
      </c>
      <c r="E160" t="s">
        <v>5349</v>
      </c>
      <c r="F160">
        <v>100</v>
      </c>
      <c r="G160">
        <v>0</v>
      </c>
      <c r="H160" t="s">
        <v>641</v>
      </c>
      <c r="I160" t="s">
        <v>5350</v>
      </c>
      <c r="J160" t="s">
        <v>859</v>
      </c>
      <c r="K160" t="s">
        <v>644</v>
      </c>
      <c r="L160" t="s">
        <v>645</v>
      </c>
      <c r="M160" t="s">
        <v>5351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5352</v>
      </c>
      <c r="T160" t="s">
        <v>5351</v>
      </c>
    </row>
    <row r="161" spans="1:20" x14ac:dyDescent="0.25">
      <c r="A161" t="s">
        <v>638</v>
      </c>
      <c r="B161" t="s">
        <v>639</v>
      </c>
      <c r="C161">
        <v>66</v>
      </c>
      <c r="D161">
        <v>2</v>
      </c>
      <c r="E161" t="s">
        <v>5353</v>
      </c>
      <c r="F161">
        <v>100</v>
      </c>
      <c r="G161">
        <v>0</v>
      </c>
      <c r="H161" t="s">
        <v>641</v>
      </c>
      <c r="I161" t="s">
        <v>5354</v>
      </c>
      <c r="J161" t="s">
        <v>1485</v>
      </c>
      <c r="K161" t="s">
        <v>644</v>
      </c>
      <c r="L161" t="s">
        <v>645</v>
      </c>
      <c r="M161" t="s">
        <v>5355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5356</v>
      </c>
      <c r="T161" t="s">
        <v>5355</v>
      </c>
    </row>
    <row r="162" spans="1:20" x14ac:dyDescent="0.25">
      <c r="A162" t="s">
        <v>18</v>
      </c>
      <c r="B162" t="s">
        <v>19</v>
      </c>
      <c r="C162">
        <v>68</v>
      </c>
      <c r="D162">
        <v>1</v>
      </c>
      <c r="E162" t="s">
        <v>5353</v>
      </c>
      <c r="F162">
        <v>100</v>
      </c>
      <c r="G162">
        <v>0</v>
      </c>
      <c r="H162" t="s">
        <v>641</v>
      </c>
      <c r="I162" t="s">
        <v>5354</v>
      </c>
      <c r="J162" t="s">
        <v>1485</v>
      </c>
      <c r="K162" t="s">
        <v>644</v>
      </c>
      <c r="L162" t="s">
        <v>645</v>
      </c>
      <c r="M162" t="s">
        <v>5355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5356</v>
      </c>
      <c r="T162" t="s">
        <v>5355</v>
      </c>
    </row>
    <row r="163" spans="1:20" x14ac:dyDescent="0.25">
      <c r="A163" t="s">
        <v>22</v>
      </c>
      <c r="B163" t="s">
        <v>27</v>
      </c>
      <c r="C163">
        <v>66.333333333333329</v>
      </c>
      <c r="D163">
        <v>3</v>
      </c>
      <c r="E163" t="s">
        <v>5357</v>
      </c>
      <c r="F163">
        <v>235</v>
      </c>
      <c r="G163">
        <v>0</v>
      </c>
      <c r="H163" t="s">
        <v>673</v>
      </c>
      <c r="I163" t="s">
        <v>5358</v>
      </c>
      <c r="J163" t="s">
        <v>5359</v>
      </c>
      <c r="K163" t="s">
        <v>5196</v>
      </c>
      <c r="L163" t="s">
        <v>4540</v>
      </c>
      <c r="M163" t="s">
        <v>5355</v>
      </c>
      <c r="N163" t="s">
        <v>644</v>
      </c>
      <c r="O163" t="s">
        <v>679</v>
      </c>
      <c r="P163" t="s">
        <v>26</v>
      </c>
      <c r="Q163" t="s">
        <v>680</v>
      </c>
      <c r="R163" t="s">
        <v>645</v>
      </c>
      <c r="S163" t="s">
        <v>5360</v>
      </c>
      <c r="T163" t="s">
        <v>5355</v>
      </c>
    </row>
    <row r="164" spans="1:20" x14ac:dyDescent="0.25">
      <c r="A164" t="s">
        <v>22</v>
      </c>
      <c r="B164" t="s">
        <v>27</v>
      </c>
      <c r="C164">
        <v>79</v>
      </c>
      <c r="D164">
        <v>3</v>
      </c>
      <c r="E164" t="s">
        <v>5361</v>
      </c>
      <c r="F164">
        <v>237</v>
      </c>
      <c r="G164">
        <v>0</v>
      </c>
      <c r="H164" t="s">
        <v>673</v>
      </c>
      <c r="I164" t="s">
        <v>5362</v>
      </c>
      <c r="J164" t="s">
        <v>5363</v>
      </c>
      <c r="K164" t="s">
        <v>4895</v>
      </c>
      <c r="L164" t="s">
        <v>5364</v>
      </c>
      <c r="M164" t="s">
        <v>5334</v>
      </c>
      <c r="N164" t="s">
        <v>644</v>
      </c>
      <c r="O164" t="s">
        <v>679</v>
      </c>
      <c r="P164" t="s">
        <v>26</v>
      </c>
      <c r="Q164" t="s">
        <v>680</v>
      </c>
      <c r="R164" t="s">
        <v>645</v>
      </c>
      <c r="S164" t="s">
        <v>5365</v>
      </c>
      <c r="T164" t="s">
        <v>5366</v>
      </c>
    </row>
    <row r="165" spans="1:20" x14ac:dyDescent="0.25">
      <c r="A165" t="s">
        <v>638</v>
      </c>
      <c r="B165" t="s">
        <v>639</v>
      </c>
      <c r="C165">
        <v>66</v>
      </c>
      <c r="D165">
        <v>2</v>
      </c>
      <c r="E165" t="s">
        <v>5367</v>
      </c>
      <c r="F165">
        <v>100</v>
      </c>
      <c r="G165">
        <v>0</v>
      </c>
      <c r="H165" t="s">
        <v>641</v>
      </c>
      <c r="I165" t="s">
        <v>5368</v>
      </c>
      <c r="J165" t="s">
        <v>2058</v>
      </c>
      <c r="K165" t="s">
        <v>644</v>
      </c>
      <c r="L165" t="s">
        <v>645</v>
      </c>
      <c r="M165" t="s">
        <v>5366</v>
      </c>
      <c r="N165" t="s">
        <v>644</v>
      </c>
      <c r="O165" t="s">
        <v>668</v>
      </c>
      <c r="P165" t="s">
        <v>5</v>
      </c>
      <c r="Q165" t="s">
        <v>669</v>
      </c>
      <c r="R165" t="s">
        <v>645</v>
      </c>
      <c r="S165" t="s">
        <v>5369</v>
      </c>
      <c r="T165" t="s">
        <v>5366</v>
      </c>
    </row>
    <row r="166" spans="1:20" x14ac:dyDescent="0.25">
      <c r="A166" t="s">
        <v>18</v>
      </c>
      <c r="B166" t="s">
        <v>19</v>
      </c>
      <c r="C166">
        <v>68</v>
      </c>
      <c r="D166">
        <v>1</v>
      </c>
      <c r="E166" t="s">
        <v>5367</v>
      </c>
      <c r="F166">
        <v>100</v>
      </c>
      <c r="G166">
        <v>0</v>
      </c>
      <c r="H166" t="s">
        <v>641</v>
      </c>
      <c r="I166" t="s">
        <v>5368</v>
      </c>
      <c r="J166" t="s">
        <v>2058</v>
      </c>
      <c r="K166" t="s">
        <v>644</v>
      </c>
      <c r="L166" t="s">
        <v>645</v>
      </c>
      <c r="M166" t="s">
        <v>5366</v>
      </c>
      <c r="N166" t="s">
        <v>644</v>
      </c>
      <c r="O166" t="s">
        <v>668</v>
      </c>
      <c r="P166" t="s">
        <v>5</v>
      </c>
      <c r="Q166" t="s">
        <v>669</v>
      </c>
      <c r="R166" t="s">
        <v>645</v>
      </c>
      <c r="S166" t="s">
        <v>5369</v>
      </c>
      <c r="T166" t="s">
        <v>5366</v>
      </c>
    </row>
    <row r="167" spans="1:20" x14ac:dyDescent="0.25">
      <c r="A167" t="s">
        <v>638</v>
      </c>
      <c r="B167" t="s">
        <v>639</v>
      </c>
      <c r="C167">
        <v>66</v>
      </c>
      <c r="D167">
        <v>2</v>
      </c>
      <c r="E167" t="s">
        <v>5370</v>
      </c>
      <c r="F167">
        <v>100</v>
      </c>
      <c r="G167">
        <v>0</v>
      </c>
      <c r="H167" t="s">
        <v>729</v>
      </c>
      <c r="I167" t="s">
        <v>5371</v>
      </c>
      <c r="J167" t="s">
        <v>745</v>
      </c>
      <c r="K167" t="s">
        <v>644</v>
      </c>
      <c r="L167" t="s">
        <v>645</v>
      </c>
      <c r="M167" t="s">
        <v>5372</v>
      </c>
      <c r="N167" t="s">
        <v>644</v>
      </c>
      <c r="O167" t="s">
        <v>668</v>
      </c>
      <c r="P167" t="s">
        <v>5</v>
      </c>
      <c r="Q167" t="s">
        <v>669</v>
      </c>
      <c r="R167" t="s">
        <v>645</v>
      </c>
      <c r="S167" t="s">
        <v>5373</v>
      </c>
      <c r="T167" t="s">
        <v>5372</v>
      </c>
    </row>
    <row r="168" spans="1:20" x14ac:dyDescent="0.25">
      <c r="A168" t="s">
        <v>18</v>
      </c>
      <c r="B168" t="s">
        <v>19</v>
      </c>
      <c r="C168">
        <v>68</v>
      </c>
      <c r="D168">
        <v>1</v>
      </c>
      <c r="E168" t="s">
        <v>5370</v>
      </c>
      <c r="F168">
        <v>100</v>
      </c>
      <c r="G168">
        <v>0</v>
      </c>
      <c r="H168" t="s">
        <v>729</v>
      </c>
      <c r="I168" t="s">
        <v>5371</v>
      </c>
      <c r="J168" t="s">
        <v>745</v>
      </c>
      <c r="K168" t="s">
        <v>644</v>
      </c>
      <c r="L168" t="s">
        <v>645</v>
      </c>
      <c r="M168" t="s">
        <v>5372</v>
      </c>
      <c r="N168" t="s">
        <v>644</v>
      </c>
      <c r="O168" t="s">
        <v>668</v>
      </c>
      <c r="P168" t="s">
        <v>5</v>
      </c>
      <c r="Q168" t="s">
        <v>669</v>
      </c>
      <c r="R168" t="s">
        <v>645</v>
      </c>
      <c r="S168" t="s">
        <v>5373</v>
      </c>
      <c r="T168" t="s">
        <v>5372</v>
      </c>
    </row>
    <row r="169" spans="1:20" x14ac:dyDescent="0.25">
      <c r="A169" t="s">
        <v>638</v>
      </c>
      <c r="B169" t="s">
        <v>639</v>
      </c>
      <c r="C169">
        <v>66</v>
      </c>
      <c r="D169">
        <v>4</v>
      </c>
      <c r="E169" t="s">
        <v>5374</v>
      </c>
      <c r="F169">
        <v>200</v>
      </c>
      <c r="G169">
        <v>0</v>
      </c>
      <c r="H169" t="s">
        <v>641</v>
      </c>
      <c r="I169" t="s">
        <v>5375</v>
      </c>
      <c r="J169" t="s">
        <v>2079</v>
      </c>
      <c r="K169" t="s">
        <v>644</v>
      </c>
      <c r="L169" t="s">
        <v>645</v>
      </c>
      <c r="M169" t="s">
        <v>5376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5377</v>
      </c>
      <c r="T169" t="s">
        <v>5376</v>
      </c>
    </row>
    <row r="170" spans="1:20" x14ac:dyDescent="0.25">
      <c r="A170" t="s">
        <v>18</v>
      </c>
      <c r="B170" t="s">
        <v>19</v>
      </c>
      <c r="C170">
        <v>68</v>
      </c>
      <c r="D170">
        <v>2</v>
      </c>
      <c r="E170" t="s">
        <v>5374</v>
      </c>
      <c r="F170">
        <v>200</v>
      </c>
      <c r="G170">
        <v>0</v>
      </c>
      <c r="H170" t="s">
        <v>641</v>
      </c>
      <c r="I170" t="s">
        <v>5375</v>
      </c>
      <c r="J170" t="s">
        <v>2079</v>
      </c>
      <c r="K170" t="s">
        <v>644</v>
      </c>
      <c r="L170" t="s">
        <v>645</v>
      </c>
      <c r="M170" t="s">
        <v>5376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5377</v>
      </c>
      <c r="T170" t="s">
        <v>5376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5378</v>
      </c>
      <c r="F171">
        <v>200</v>
      </c>
      <c r="G171">
        <v>0</v>
      </c>
      <c r="H171" t="s">
        <v>641</v>
      </c>
      <c r="I171" t="s">
        <v>5379</v>
      </c>
      <c r="J171" t="s">
        <v>888</v>
      </c>
      <c r="K171" t="s">
        <v>644</v>
      </c>
      <c r="L171" t="s">
        <v>645</v>
      </c>
      <c r="M171" t="s">
        <v>5380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5381</v>
      </c>
      <c r="T171" t="s">
        <v>5380</v>
      </c>
    </row>
    <row r="172" spans="1:20" x14ac:dyDescent="0.25">
      <c r="A172" t="s">
        <v>241</v>
      </c>
      <c r="B172" t="s">
        <v>247</v>
      </c>
      <c r="C172">
        <v>139</v>
      </c>
      <c r="D172">
        <v>1</v>
      </c>
      <c r="E172" t="s">
        <v>5382</v>
      </c>
      <c r="F172">
        <v>326.97000000000003</v>
      </c>
      <c r="G172">
        <v>0</v>
      </c>
      <c r="H172" t="s">
        <v>641</v>
      </c>
      <c r="I172" t="s">
        <v>5383</v>
      </c>
      <c r="J172" t="s">
        <v>859</v>
      </c>
      <c r="K172" t="s">
        <v>644</v>
      </c>
      <c r="L172" t="s">
        <v>645</v>
      </c>
      <c r="M172" t="s">
        <v>5384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5385</v>
      </c>
      <c r="T172" t="s">
        <v>5380</v>
      </c>
    </row>
    <row r="173" spans="1:20" x14ac:dyDescent="0.25">
      <c r="A173" t="s">
        <v>601</v>
      </c>
      <c r="B173" t="s">
        <v>602</v>
      </c>
      <c r="C173">
        <v>139</v>
      </c>
      <c r="D173">
        <v>1</v>
      </c>
      <c r="E173" t="s">
        <v>5382</v>
      </c>
      <c r="F173">
        <v>326.97000000000003</v>
      </c>
      <c r="G173">
        <v>0</v>
      </c>
      <c r="H173" t="s">
        <v>641</v>
      </c>
      <c r="I173" t="s">
        <v>5383</v>
      </c>
      <c r="J173" t="s">
        <v>859</v>
      </c>
      <c r="K173" t="s">
        <v>644</v>
      </c>
      <c r="L173" t="s">
        <v>645</v>
      </c>
      <c r="M173" t="s">
        <v>5384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5385</v>
      </c>
      <c r="T173" t="s">
        <v>5380</v>
      </c>
    </row>
    <row r="174" spans="1:20" x14ac:dyDescent="0.25">
      <c r="A174" t="s">
        <v>239</v>
      </c>
      <c r="B174" t="s">
        <v>245</v>
      </c>
      <c r="C174">
        <v>139</v>
      </c>
      <c r="D174">
        <v>1</v>
      </c>
      <c r="E174" t="s">
        <v>5382</v>
      </c>
      <c r="F174">
        <v>326.97000000000003</v>
      </c>
      <c r="G174">
        <v>0</v>
      </c>
      <c r="H174" t="s">
        <v>641</v>
      </c>
      <c r="I174" t="s">
        <v>5383</v>
      </c>
      <c r="J174" t="s">
        <v>859</v>
      </c>
      <c r="K174" t="s">
        <v>644</v>
      </c>
      <c r="L174" t="s">
        <v>645</v>
      </c>
      <c r="M174" t="s">
        <v>5384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5385</v>
      </c>
      <c r="T174" t="s">
        <v>5380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3</v>
      </c>
      <c r="E175" t="s">
        <v>5386</v>
      </c>
      <c r="F175">
        <v>100</v>
      </c>
      <c r="G175">
        <v>0</v>
      </c>
      <c r="H175" t="s">
        <v>641</v>
      </c>
      <c r="I175" t="s">
        <v>5387</v>
      </c>
      <c r="J175" t="s">
        <v>981</v>
      </c>
      <c r="K175" t="s">
        <v>644</v>
      </c>
      <c r="L175" t="s">
        <v>645</v>
      </c>
      <c r="M175" t="s">
        <v>5384</v>
      </c>
      <c r="N175" t="s">
        <v>644</v>
      </c>
      <c r="O175" t="s">
        <v>668</v>
      </c>
      <c r="P175" t="s">
        <v>5</v>
      </c>
      <c r="Q175" t="s">
        <v>669</v>
      </c>
      <c r="R175" t="s">
        <v>645</v>
      </c>
      <c r="S175" t="s">
        <v>5388</v>
      </c>
      <c r="T175" t="s">
        <v>5384</v>
      </c>
    </row>
    <row r="176" spans="1:20" x14ac:dyDescent="0.25">
      <c r="A176" t="s">
        <v>147</v>
      </c>
      <c r="B176" t="s">
        <v>148</v>
      </c>
      <c r="C176">
        <v>40</v>
      </c>
      <c r="D176">
        <v>10</v>
      </c>
      <c r="E176" t="s">
        <v>5389</v>
      </c>
      <c r="F176">
        <v>395</v>
      </c>
      <c r="G176">
        <v>0</v>
      </c>
      <c r="H176" t="s">
        <v>641</v>
      </c>
      <c r="I176" t="s">
        <v>5390</v>
      </c>
      <c r="J176" t="s">
        <v>724</v>
      </c>
      <c r="K176" t="s">
        <v>644</v>
      </c>
      <c r="L176" t="s">
        <v>645</v>
      </c>
      <c r="M176" t="s">
        <v>5391</v>
      </c>
      <c r="N176" t="s">
        <v>644</v>
      </c>
      <c r="O176" t="s">
        <v>726</v>
      </c>
      <c r="P176" t="s">
        <v>5</v>
      </c>
      <c r="Q176" t="s">
        <v>648</v>
      </c>
      <c r="R176" t="s">
        <v>645</v>
      </c>
      <c r="S176" t="s">
        <v>5392</v>
      </c>
      <c r="T176" t="s">
        <v>5391</v>
      </c>
    </row>
    <row r="177" spans="1:20" x14ac:dyDescent="0.25">
      <c r="A177" t="s">
        <v>638</v>
      </c>
      <c r="B177" t="s">
        <v>639</v>
      </c>
      <c r="C177">
        <v>66</v>
      </c>
      <c r="D177">
        <v>4</v>
      </c>
      <c r="E177" t="s">
        <v>5393</v>
      </c>
      <c r="F177">
        <v>200</v>
      </c>
      <c r="G177">
        <v>0</v>
      </c>
      <c r="H177" t="s">
        <v>641</v>
      </c>
      <c r="I177" t="s">
        <v>5394</v>
      </c>
      <c r="J177" t="s">
        <v>3093</v>
      </c>
      <c r="K177" t="s">
        <v>644</v>
      </c>
      <c r="L177" t="s">
        <v>645</v>
      </c>
      <c r="M177" t="s">
        <v>5395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5396</v>
      </c>
      <c r="T177" t="s">
        <v>5395</v>
      </c>
    </row>
    <row r="178" spans="1:20" x14ac:dyDescent="0.25">
      <c r="A178" t="s">
        <v>18</v>
      </c>
      <c r="B178" t="s">
        <v>19</v>
      </c>
      <c r="C178">
        <v>68</v>
      </c>
      <c r="D178">
        <v>2</v>
      </c>
      <c r="E178" t="s">
        <v>5393</v>
      </c>
      <c r="F178">
        <v>200</v>
      </c>
      <c r="G178">
        <v>0</v>
      </c>
      <c r="H178" t="s">
        <v>641</v>
      </c>
      <c r="I178" t="s">
        <v>5394</v>
      </c>
      <c r="J178" t="s">
        <v>3093</v>
      </c>
      <c r="K178" t="s">
        <v>644</v>
      </c>
      <c r="L178" t="s">
        <v>645</v>
      </c>
      <c r="M178" t="s">
        <v>5395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5396</v>
      </c>
      <c r="T178" t="s">
        <v>5395</v>
      </c>
    </row>
    <row r="179" spans="1:20" x14ac:dyDescent="0.25">
      <c r="A179" t="s">
        <v>638</v>
      </c>
      <c r="B179" t="s">
        <v>639</v>
      </c>
      <c r="C179">
        <v>66</v>
      </c>
      <c r="D179">
        <v>2</v>
      </c>
      <c r="E179" t="s">
        <v>5397</v>
      </c>
      <c r="F179">
        <v>100</v>
      </c>
      <c r="G179">
        <v>0</v>
      </c>
      <c r="H179" t="s">
        <v>641</v>
      </c>
      <c r="I179" t="s">
        <v>5398</v>
      </c>
      <c r="J179" t="s">
        <v>1711</v>
      </c>
      <c r="K179" t="s">
        <v>644</v>
      </c>
      <c r="L179" t="s">
        <v>645</v>
      </c>
      <c r="M179" t="s">
        <v>5399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5400</v>
      </c>
      <c r="T179" t="s">
        <v>5399</v>
      </c>
    </row>
    <row r="180" spans="1:20" x14ac:dyDescent="0.25">
      <c r="A180" t="s">
        <v>18</v>
      </c>
      <c r="B180" t="s">
        <v>19</v>
      </c>
      <c r="C180">
        <v>68</v>
      </c>
      <c r="D180">
        <v>1</v>
      </c>
      <c r="E180" t="s">
        <v>5397</v>
      </c>
      <c r="F180">
        <v>100</v>
      </c>
      <c r="G180">
        <v>0</v>
      </c>
      <c r="H180" t="s">
        <v>641</v>
      </c>
      <c r="I180" t="s">
        <v>5398</v>
      </c>
      <c r="J180" t="s">
        <v>1711</v>
      </c>
      <c r="K180" t="s">
        <v>644</v>
      </c>
      <c r="L180" t="s">
        <v>645</v>
      </c>
      <c r="M180" t="s">
        <v>5399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5400</v>
      </c>
      <c r="T180" t="s">
        <v>5399</v>
      </c>
    </row>
    <row r="181" spans="1:20" x14ac:dyDescent="0.25">
      <c r="A181" t="s">
        <v>638</v>
      </c>
      <c r="B181" t="s">
        <v>639</v>
      </c>
      <c r="C181">
        <v>66</v>
      </c>
      <c r="D181">
        <v>2</v>
      </c>
      <c r="E181" t="s">
        <v>5401</v>
      </c>
      <c r="F181">
        <v>200</v>
      </c>
      <c r="G181">
        <v>0</v>
      </c>
      <c r="H181" t="s">
        <v>641</v>
      </c>
      <c r="I181" t="s">
        <v>5402</v>
      </c>
      <c r="J181" t="s">
        <v>694</v>
      </c>
      <c r="K181" t="s">
        <v>644</v>
      </c>
      <c r="L181" t="s">
        <v>645</v>
      </c>
      <c r="M181" t="s">
        <v>5403</v>
      </c>
      <c r="N181" t="s">
        <v>644</v>
      </c>
      <c r="O181" t="s">
        <v>726</v>
      </c>
      <c r="P181" t="s">
        <v>5</v>
      </c>
      <c r="Q181" t="s">
        <v>648</v>
      </c>
      <c r="R181" t="s">
        <v>645</v>
      </c>
      <c r="S181" t="s">
        <v>5404</v>
      </c>
      <c r="T181" t="s">
        <v>5403</v>
      </c>
    </row>
    <row r="182" spans="1:20" x14ac:dyDescent="0.25">
      <c r="A182" t="s">
        <v>18</v>
      </c>
      <c r="B182" t="s">
        <v>19</v>
      </c>
      <c r="C182">
        <v>68</v>
      </c>
      <c r="D182">
        <v>1</v>
      </c>
      <c r="E182" t="s">
        <v>5401</v>
      </c>
      <c r="F182">
        <v>200</v>
      </c>
      <c r="G182">
        <v>0</v>
      </c>
      <c r="H182" t="s">
        <v>641</v>
      </c>
      <c r="I182" t="s">
        <v>5402</v>
      </c>
      <c r="J182" t="s">
        <v>694</v>
      </c>
      <c r="K182" t="s">
        <v>644</v>
      </c>
      <c r="L182" t="s">
        <v>645</v>
      </c>
      <c r="M182" t="s">
        <v>5403</v>
      </c>
      <c r="N182" t="s">
        <v>644</v>
      </c>
      <c r="O182" t="s">
        <v>726</v>
      </c>
      <c r="P182" t="s">
        <v>5</v>
      </c>
      <c r="Q182" t="s">
        <v>648</v>
      </c>
      <c r="R182" t="s">
        <v>645</v>
      </c>
      <c r="S182" t="s">
        <v>5404</v>
      </c>
      <c r="T182" t="s">
        <v>5403</v>
      </c>
    </row>
    <row r="183" spans="1:20" x14ac:dyDescent="0.25">
      <c r="A183" t="s">
        <v>147</v>
      </c>
      <c r="B183" t="s">
        <v>148</v>
      </c>
      <c r="C183">
        <v>33.333333333333336</v>
      </c>
      <c r="D183">
        <v>3</v>
      </c>
      <c r="E183" t="s">
        <v>5401</v>
      </c>
      <c r="F183">
        <v>200</v>
      </c>
      <c r="G183">
        <v>0</v>
      </c>
      <c r="H183" t="s">
        <v>641</v>
      </c>
      <c r="I183" t="s">
        <v>5402</v>
      </c>
      <c r="J183" t="s">
        <v>694</v>
      </c>
      <c r="K183" t="s">
        <v>644</v>
      </c>
      <c r="L183" t="s">
        <v>645</v>
      </c>
      <c r="M183" t="s">
        <v>5403</v>
      </c>
      <c r="N183" t="s">
        <v>644</v>
      </c>
      <c r="O183" t="s">
        <v>726</v>
      </c>
      <c r="P183" t="s">
        <v>5</v>
      </c>
      <c r="Q183" t="s">
        <v>648</v>
      </c>
      <c r="R183" t="s">
        <v>645</v>
      </c>
      <c r="S183" t="s">
        <v>5404</v>
      </c>
      <c r="T183" t="s">
        <v>5403</v>
      </c>
    </row>
    <row r="184" spans="1:20" x14ac:dyDescent="0.25">
      <c r="A184" t="s">
        <v>601</v>
      </c>
      <c r="B184" t="s">
        <v>602</v>
      </c>
      <c r="C184">
        <v>139</v>
      </c>
      <c r="D184">
        <v>1</v>
      </c>
      <c r="E184" t="s">
        <v>5405</v>
      </c>
      <c r="F184">
        <v>326.99</v>
      </c>
      <c r="G184">
        <v>0</v>
      </c>
      <c r="H184" t="s">
        <v>641</v>
      </c>
      <c r="I184" t="s">
        <v>5406</v>
      </c>
      <c r="J184" t="s">
        <v>2049</v>
      </c>
      <c r="K184" t="s">
        <v>644</v>
      </c>
      <c r="L184" t="s">
        <v>645</v>
      </c>
      <c r="M184" t="s">
        <v>5407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5408</v>
      </c>
      <c r="T184" t="s">
        <v>5407</v>
      </c>
    </row>
    <row r="185" spans="1:20" x14ac:dyDescent="0.25">
      <c r="A185" t="s">
        <v>241</v>
      </c>
      <c r="B185" t="s">
        <v>247</v>
      </c>
      <c r="C185">
        <v>139</v>
      </c>
      <c r="D185">
        <v>1</v>
      </c>
      <c r="E185" t="s">
        <v>5405</v>
      </c>
      <c r="F185">
        <v>326.99</v>
      </c>
      <c r="G185">
        <v>0</v>
      </c>
      <c r="H185" t="s">
        <v>641</v>
      </c>
      <c r="I185" t="s">
        <v>5406</v>
      </c>
      <c r="J185" t="s">
        <v>2049</v>
      </c>
      <c r="K185" t="s">
        <v>644</v>
      </c>
      <c r="L185" t="s">
        <v>645</v>
      </c>
      <c r="M185" t="s">
        <v>5407</v>
      </c>
      <c r="N185" t="s">
        <v>644</v>
      </c>
      <c r="O185" t="s">
        <v>668</v>
      </c>
      <c r="P185" t="s">
        <v>5</v>
      </c>
      <c r="Q185" t="s">
        <v>669</v>
      </c>
      <c r="R185" t="s">
        <v>645</v>
      </c>
      <c r="S185" t="s">
        <v>5408</v>
      </c>
      <c r="T185" t="s">
        <v>5407</v>
      </c>
    </row>
    <row r="186" spans="1:20" x14ac:dyDescent="0.25">
      <c r="A186" t="s">
        <v>240</v>
      </c>
      <c r="B186" t="s">
        <v>246</v>
      </c>
      <c r="C186">
        <v>139</v>
      </c>
      <c r="D186">
        <v>1</v>
      </c>
      <c r="E186" t="s">
        <v>5405</v>
      </c>
      <c r="F186">
        <v>326.99</v>
      </c>
      <c r="G186">
        <v>0</v>
      </c>
      <c r="H186" t="s">
        <v>641</v>
      </c>
      <c r="I186" t="s">
        <v>5406</v>
      </c>
      <c r="J186" t="s">
        <v>2049</v>
      </c>
      <c r="K186" t="s">
        <v>644</v>
      </c>
      <c r="L186" t="s">
        <v>645</v>
      </c>
      <c r="M186" t="s">
        <v>5407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5408</v>
      </c>
      <c r="T186" t="s">
        <v>5407</v>
      </c>
    </row>
    <row r="187" spans="1:20" x14ac:dyDescent="0.25">
      <c r="A187" t="s">
        <v>239</v>
      </c>
      <c r="B187" t="s">
        <v>245</v>
      </c>
      <c r="C187">
        <v>139</v>
      </c>
      <c r="D187">
        <v>1</v>
      </c>
      <c r="E187" t="s">
        <v>5405</v>
      </c>
      <c r="F187">
        <v>326.99</v>
      </c>
      <c r="G187">
        <v>0</v>
      </c>
      <c r="H187" t="s">
        <v>641</v>
      </c>
      <c r="I187" t="s">
        <v>5406</v>
      </c>
      <c r="J187" t="s">
        <v>2049</v>
      </c>
      <c r="K187" t="s">
        <v>644</v>
      </c>
      <c r="L187" t="s">
        <v>645</v>
      </c>
      <c r="M187" t="s">
        <v>5407</v>
      </c>
      <c r="N187" t="s">
        <v>644</v>
      </c>
      <c r="O187" t="s">
        <v>668</v>
      </c>
      <c r="P187" t="s">
        <v>5</v>
      </c>
      <c r="Q187" t="s">
        <v>669</v>
      </c>
      <c r="R187" t="s">
        <v>645</v>
      </c>
      <c r="S187" t="s">
        <v>5408</v>
      </c>
      <c r="T187" t="s">
        <v>5407</v>
      </c>
    </row>
    <row r="188" spans="1:20" x14ac:dyDescent="0.25">
      <c r="A188" t="s">
        <v>147</v>
      </c>
      <c r="B188" t="s">
        <v>148</v>
      </c>
      <c r="C188">
        <v>50</v>
      </c>
      <c r="D188">
        <v>6</v>
      </c>
      <c r="E188" t="s">
        <v>5409</v>
      </c>
      <c r="F188">
        <v>200</v>
      </c>
      <c r="G188">
        <v>0</v>
      </c>
      <c r="H188" t="s">
        <v>641</v>
      </c>
      <c r="I188" t="s">
        <v>5410</v>
      </c>
      <c r="J188" t="s">
        <v>2049</v>
      </c>
      <c r="K188" t="s">
        <v>644</v>
      </c>
      <c r="L188" t="s">
        <v>645</v>
      </c>
      <c r="M188" t="s">
        <v>5411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5412</v>
      </c>
      <c r="T188" t="s">
        <v>5411</v>
      </c>
    </row>
    <row r="189" spans="1:20" x14ac:dyDescent="0.25">
      <c r="A189" t="s">
        <v>638</v>
      </c>
      <c r="B189" t="s">
        <v>639</v>
      </c>
      <c r="C189">
        <v>66</v>
      </c>
      <c r="D189">
        <v>2</v>
      </c>
      <c r="E189" t="s">
        <v>5413</v>
      </c>
      <c r="F189">
        <v>100</v>
      </c>
      <c r="G189">
        <v>0</v>
      </c>
      <c r="H189" t="s">
        <v>641</v>
      </c>
      <c r="I189" t="s">
        <v>5414</v>
      </c>
      <c r="J189" t="s">
        <v>981</v>
      </c>
      <c r="K189" t="s">
        <v>644</v>
      </c>
      <c r="L189" t="s">
        <v>645</v>
      </c>
      <c r="M189" t="s">
        <v>5411</v>
      </c>
      <c r="N189" t="s">
        <v>644</v>
      </c>
      <c r="O189" t="s">
        <v>668</v>
      </c>
      <c r="P189" t="s">
        <v>5</v>
      </c>
      <c r="Q189" t="s">
        <v>669</v>
      </c>
      <c r="R189" t="s">
        <v>645</v>
      </c>
      <c r="S189" t="s">
        <v>5415</v>
      </c>
      <c r="T189" t="s">
        <v>5416</v>
      </c>
    </row>
    <row r="190" spans="1:20" x14ac:dyDescent="0.25">
      <c r="A190" t="s">
        <v>18</v>
      </c>
      <c r="B190" t="s">
        <v>19</v>
      </c>
      <c r="C190">
        <v>68</v>
      </c>
      <c r="D190">
        <v>1</v>
      </c>
      <c r="E190" t="s">
        <v>5413</v>
      </c>
      <c r="F190">
        <v>100</v>
      </c>
      <c r="G190">
        <v>0</v>
      </c>
      <c r="H190" t="s">
        <v>641</v>
      </c>
      <c r="I190" t="s">
        <v>5414</v>
      </c>
      <c r="J190" t="s">
        <v>981</v>
      </c>
      <c r="K190" t="s">
        <v>644</v>
      </c>
      <c r="L190" t="s">
        <v>645</v>
      </c>
      <c r="M190" t="s">
        <v>5411</v>
      </c>
      <c r="N190" t="s">
        <v>644</v>
      </c>
      <c r="O190" t="s">
        <v>668</v>
      </c>
      <c r="P190" t="s">
        <v>5</v>
      </c>
      <c r="Q190" t="s">
        <v>669</v>
      </c>
      <c r="R190" t="s">
        <v>645</v>
      </c>
      <c r="S190" t="s">
        <v>5415</v>
      </c>
      <c r="T190" t="s">
        <v>5416</v>
      </c>
    </row>
    <row r="191" spans="1:20" x14ac:dyDescent="0.25">
      <c r="A191" t="s">
        <v>638</v>
      </c>
      <c r="B191" t="s">
        <v>639</v>
      </c>
      <c r="C191">
        <v>66</v>
      </c>
      <c r="D191">
        <v>2</v>
      </c>
      <c r="E191" t="s">
        <v>5417</v>
      </c>
      <c r="F191">
        <v>100</v>
      </c>
      <c r="G191">
        <v>0</v>
      </c>
      <c r="H191" t="s">
        <v>641</v>
      </c>
      <c r="I191" t="s">
        <v>5418</v>
      </c>
      <c r="J191" t="s">
        <v>685</v>
      </c>
      <c r="K191" t="s">
        <v>644</v>
      </c>
      <c r="L191" t="s">
        <v>645</v>
      </c>
      <c r="M191" t="s">
        <v>5419</v>
      </c>
      <c r="N191" t="s">
        <v>644</v>
      </c>
      <c r="O191" t="s">
        <v>668</v>
      </c>
      <c r="P191" t="s">
        <v>5</v>
      </c>
      <c r="Q191" t="s">
        <v>669</v>
      </c>
      <c r="R191" t="s">
        <v>645</v>
      </c>
      <c r="S191" t="s">
        <v>5420</v>
      </c>
      <c r="T191" t="s">
        <v>5419</v>
      </c>
    </row>
    <row r="192" spans="1:20" x14ac:dyDescent="0.25">
      <c r="A192" t="s">
        <v>18</v>
      </c>
      <c r="B192" t="s">
        <v>19</v>
      </c>
      <c r="C192">
        <v>68</v>
      </c>
      <c r="D192">
        <v>1</v>
      </c>
      <c r="E192" t="s">
        <v>5417</v>
      </c>
      <c r="F192">
        <v>100</v>
      </c>
      <c r="G192">
        <v>0</v>
      </c>
      <c r="H192" t="s">
        <v>641</v>
      </c>
      <c r="I192" t="s">
        <v>5418</v>
      </c>
      <c r="J192" t="s">
        <v>685</v>
      </c>
      <c r="K192" t="s">
        <v>644</v>
      </c>
      <c r="L192" t="s">
        <v>645</v>
      </c>
      <c r="M192" t="s">
        <v>5419</v>
      </c>
      <c r="N192" t="s">
        <v>644</v>
      </c>
      <c r="O192" t="s">
        <v>668</v>
      </c>
      <c r="P192" t="s">
        <v>5</v>
      </c>
      <c r="Q192" t="s">
        <v>669</v>
      </c>
      <c r="R192" t="s">
        <v>645</v>
      </c>
      <c r="S192" t="s">
        <v>5420</v>
      </c>
      <c r="T192" t="s">
        <v>5419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5421</v>
      </c>
      <c r="F193">
        <v>200</v>
      </c>
      <c r="G193">
        <v>0</v>
      </c>
      <c r="H193" t="s">
        <v>641</v>
      </c>
      <c r="I193" t="s">
        <v>5422</v>
      </c>
      <c r="J193" t="s">
        <v>5423</v>
      </c>
      <c r="K193" t="s">
        <v>644</v>
      </c>
      <c r="L193" t="s">
        <v>645</v>
      </c>
      <c r="M193" t="s">
        <v>5419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5424</v>
      </c>
      <c r="T193" t="s">
        <v>5419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5425</v>
      </c>
      <c r="F194">
        <v>100</v>
      </c>
      <c r="G194">
        <v>0</v>
      </c>
      <c r="H194" t="s">
        <v>641</v>
      </c>
      <c r="I194" t="s">
        <v>5426</v>
      </c>
      <c r="J194" t="s">
        <v>694</v>
      </c>
      <c r="K194" t="s">
        <v>644</v>
      </c>
      <c r="L194" t="s">
        <v>645</v>
      </c>
      <c r="M194" t="s">
        <v>5427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5428</v>
      </c>
      <c r="T194" t="s">
        <v>5427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5429</v>
      </c>
      <c r="F195">
        <v>200</v>
      </c>
      <c r="G195">
        <v>0</v>
      </c>
      <c r="H195" t="s">
        <v>641</v>
      </c>
      <c r="I195" t="s">
        <v>5430</v>
      </c>
      <c r="J195" t="s">
        <v>1184</v>
      </c>
      <c r="K195" t="s">
        <v>644</v>
      </c>
      <c r="L195" t="s">
        <v>645</v>
      </c>
      <c r="M195" t="s">
        <v>5431</v>
      </c>
      <c r="N195" t="s">
        <v>644</v>
      </c>
      <c r="O195" t="s">
        <v>668</v>
      </c>
      <c r="P195" t="s">
        <v>5</v>
      </c>
      <c r="Q195" t="s">
        <v>669</v>
      </c>
      <c r="R195" t="s">
        <v>645</v>
      </c>
      <c r="S195" t="s">
        <v>5432</v>
      </c>
      <c r="T195" t="s">
        <v>5433</v>
      </c>
    </row>
    <row r="196" spans="1:20" x14ac:dyDescent="0.25">
      <c r="A196" t="s">
        <v>22</v>
      </c>
      <c r="B196" t="s">
        <v>27</v>
      </c>
      <c r="C196">
        <v>79</v>
      </c>
      <c r="D196">
        <v>1</v>
      </c>
      <c r="E196" t="s">
        <v>5434</v>
      </c>
      <c r="F196">
        <v>74</v>
      </c>
      <c r="G196">
        <v>0</v>
      </c>
      <c r="H196" t="s">
        <v>673</v>
      </c>
      <c r="I196" t="s">
        <v>5435</v>
      </c>
      <c r="J196" t="s">
        <v>5436</v>
      </c>
      <c r="K196" t="s">
        <v>3945</v>
      </c>
      <c r="L196" t="s">
        <v>5026</v>
      </c>
      <c r="M196" t="s">
        <v>5437</v>
      </c>
      <c r="N196" t="s">
        <v>644</v>
      </c>
      <c r="O196" t="s">
        <v>679</v>
      </c>
      <c r="P196" t="s">
        <v>26</v>
      </c>
      <c r="Q196" t="s">
        <v>680</v>
      </c>
      <c r="R196" t="s">
        <v>645</v>
      </c>
      <c r="S196" t="s">
        <v>5438</v>
      </c>
      <c r="T196" t="s">
        <v>5437</v>
      </c>
    </row>
    <row r="197" spans="1:20" x14ac:dyDescent="0.25">
      <c r="A197" t="s">
        <v>147</v>
      </c>
      <c r="B197" t="s">
        <v>148</v>
      </c>
      <c r="C197">
        <v>50</v>
      </c>
      <c r="D197">
        <v>6</v>
      </c>
      <c r="E197" t="s">
        <v>5439</v>
      </c>
      <c r="F197">
        <v>200</v>
      </c>
      <c r="G197">
        <v>0</v>
      </c>
      <c r="H197" t="s">
        <v>641</v>
      </c>
      <c r="I197" t="s">
        <v>5440</v>
      </c>
      <c r="J197" t="s">
        <v>847</v>
      </c>
      <c r="K197" t="s">
        <v>644</v>
      </c>
      <c r="L197" t="s">
        <v>645</v>
      </c>
      <c r="M197" t="s">
        <v>5441</v>
      </c>
      <c r="N197" t="s">
        <v>644</v>
      </c>
      <c r="O197" t="s">
        <v>647</v>
      </c>
      <c r="P197" t="s">
        <v>5</v>
      </c>
      <c r="Q197" t="s">
        <v>648</v>
      </c>
      <c r="R197" t="s">
        <v>645</v>
      </c>
      <c r="S197" t="s">
        <v>5442</v>
      </c>
      <c r="T197" t="s">
        <v>5441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5443</v>
      </c>
      <c r="F198">
        <v>200</v>
      </c>
      <c r="G198">
        <v>0</v>
      </c>
      <c r="H198" t="s">
        <v>641</v>
      </c>
      <c r="I198" t="s">
        <v>5422</v>
      </c>
      <c r="J198" t="s">
        <v>5423</v>
      </c>
      <c r="K198" t="s">
        <v>644</v>
      </c>
      <c r="L198" t="s">
        <v>645</v>
      </c>
      <c r="M198" t="s">
        <v>5441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5444</v>
      </c>
      <c r="T198" t="s">
        <v>5441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5445</v>
      </c>
      <c r="F199">
        <v>100</v>
      </c>
      <c r="G199">
        <v>0</v>
      </c>
      <c r="H199" t="s">
        <v>641</v>
      </c>
      <c r="I199" t="s">
        <v>5446</v>
      </c>
      <c r="J199" t="s">
        <v>981</v>
      </c>
      <c r="K199" t="s">
        <v>644</v>
      </c>
      <c r="L199" t="s">
        <v>645</v>
      </c>
      <c r="M199" t="s">
        <v>5441</v>
      </c>
      <c r="N199" t="s">
        <v>644</v>
      </c>
      <c r="O199" t="s">
        <v>647</v>
      </c>
      <c r="P199" t="s">
        <v>5</v>
      </c>
      <c r="Q199" t="s">
        <v>648</v>
      </c>
      <c r="R199" t="s">
        <v>5447</v>
      </c>
      <c r="S199" t="s">
        <v>5448</v>
      </c>
      <c r="T199" t="s">
        <v>5441</v>
      </c>
    </row>
    <row r="200" spans="1:20" x14ac:dyDescent="0.25">
      <c r="A200" t="s">
        <v>638</v>
      </c>
      <c r="B200" t="s">
        <v>639</v>
      </c>
      <c r="C200">
        <v>66</v>
      </c>
      <c r="D200">
        <v>8</v>
      </c>
      <c r="E200" t="s">
        <v>5449</v>
      </c>
      <c r="F200">
        <v>400</v>
      </c>
      <c r="G200">
        <v>0</v>
      </c>
      <c r="H200" t="s">
        <v>641</v>
      </c>
      <c r="I200" t="s">
        <v>5450</v>
      </c>
      <c r="J200" t="s">
        <v>1520</v>
      </c>
      <c r="K200" t="s">
        <v>644</v>
      </c>
      <c r="L200" t="s">
        <v>645</v>
      </c>
      <c r="M200" t="s">
        <v>5441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5451</v>
      </c>
      <c r="T200" t="s">
        <v>5441</v>
      </c>
    </row>
    <row r="201" spans="1:20" x14ac:dyDescent="0.25">
      <c r="A201" t="s">
        <v>18</v>
      </c>
      <c r="B201" t="s">
        <v>19</v>
      </c>
      <c r="C201">
        <v>68</v>
      </c>
      <c r="D201">
        <v>4</v>
      </c>
      <c r="E201" t="s">
        <v>5449</v>
      </c>
      <c r="F201">
        <v>400</v>
      </c>
      <c r="G201">
        <v>0</v>
      </c>
      <c r="H201" t="s">
        <v>641</v>
      </c>
      <c r="I201" t="s">
        <v>5450</v>
      </c>
      <c r="J201" t="s">
        <v>1520</v>
      </c>
      <c r="K201" t="s">
        <v>644</v>
      </c>
      <c r="L201" t="s">
        <v>645</v>
      </c>
      <c r="M201" t="s">
        <v>5441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5451</v>
      </c>
      <c r="T201" t="s">
        <v>5441</v>
      </c>
    </row>
    <row r="202" spans="1:20" x14ac:dyDescent="0.25">
      <c r="A202" t="s">
        <v>147</v>
      </c>
      <c r="B202" t="s">
        <v>148</v>
      </c>
      <c r="C202">
        <v>50</v>
      </c>
      <c r="D202">
        <v>12</v>
      </c>
      <c r="E202" t="s">
        <v>5452</v>
      </c>
      <c r="F202">
        <v>400</v>
      </c>
      <c r="G202">
        <v>0</v>
      </c>
      <c r="H202" t="s">
        <v>641</v>
      </c>
      <c r="I202" t="s">
        <v>5453</v>
      </c>
      <c r="J202" t="s">
        <v>5454</v>
      </c>
      <c r="K202" t="s">
        <v>644</v>
      </c>
      <c r="L202" t="s">
        <v>645</v>
      </c>
      <c r="M202" t="s">
        <v>5455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5456</v>
      </c>
      <c r="T202" t="s">
        <v>5455</v>
      </c>
    </row>
    <row r="203" spans="1:20" x14ac:dyDescent="0.25">
      <c r="A203" t="s">
        <v>638</v>
      </c>
      <c r="B203" t="s">
        <v>639</v>
      </c>
      <c r="C203">
        <v>66</v>
      </c>
      <c r="D203">
        <v>4</v>
      </c>
      <c r="E203" t="s">
        <v>5457</v>
      </c>
      <c r="F203">
        <v>200</v>
      </c>
      <c r="G203">
        <v>0</v>
      </c>
      <c r="H203" t="s">
        <v>641</v>
      </c>
      <c r="I203" t="s">
        <v>5458</v>
      </c>
      <c r="J203" t="s">
        <v>5459</v>
      </c>
      <c r="K203" t="s">
        <v>644</v>
      </c>
      <c r="L203" t="s">
        <v>645</v>
      </c>
      <c r="M203" t="s">
        <v>5460</v>
      </c>
      <c r="N203" t="s">
        <v>644</v>
      </c>
      <c r="O203" t="s">
        <v>668</v>
      </c>
      <c r="P203" t="s">
        <v>5</v>
      </c>
      <c r="Q203" t="s">
        <v>669</v>
      </c>
      <c r="R203" t="s">
        <v>645</v>
      </c>
      <c r="S203" t="s">
        <v>5461</v>
      </c>
      <c r="T203" t="s">
        <v>5460</v>
      </c>
    </row>
    <row r="204" spans="1:20" x14ac:dyDescent="0.25">
      <c r="A204" t="s">
        <v>18</v>
      </c>
      <c r="B204" t="s">
        <v>19</v>
      </c>
      <c r="C204">
        <v>68</v>
      </c>
      <c r="D204">
        <v>2</v>
      </c>
      <c r="E204" t="s">
        <v>5457</v>
      </c>
      <c r="F204">
        <v>200</v>
      </c>
      <c r="G204">
        <v>0</v>
      </c>
      <c r="H204" t="s">
        <v>641</v>
      </c>
      <c r="I204" t="s">
        <v>5458</v>
      </c>
      <c r="J204" t="s">
        <v>5459</v>
      </c>
      <c r="K204" t="s">
        <v>644</v>
      </c>
      <c r="L204" t="s">
        <v>645</v>
      </c>
      <c r="M204" t="s">
        <v>5460</v>
      </c>
      <c r="N204" t="s">
        <v>644</v>
      </c>
      <c r="O204" t="s">
        <v>668</v>
      </c>
      <c r="P204" t="s">
        <v>5</v>
      </c>
      <c r="Q204" t="s">
        <v>669</v>
      </c>
      <c r="R204" t="s">
        <v>645</v>
      </c>
      <c r="S204" t="s">
        <v>5461</v>
      </c>
      <c r="T204" t="s">
        <v>5460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5462</v>
      </c>
      <c r="F205">
        <v>200</v>
      </c>
      <c r="G205">
        <v>0</v>
      </c>
      <c r="H205" t="s">
        <v>641</v>
      </c>
      <c r="I205" t="s">
        <v>5463</v>
      </c>
      <c r="J205" t="s">
        <v>708</v>
      </c>
      <c r="K205" t="s">
        <v>644</v>
      </c>
      <c r="L205" t="s">
        <v>645</v>
      </c>
      <c r="M205" t="s">
        <v>5464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5465</v>
      </c>
      <c r="T205" t="s">
        <v>5464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5466</v>
      </c>
      <c r="F206">
        <v>200</v>
      </c>
      <c r="G206">
        <v>0</v>
      </c>
      <c r="H206" t="s">
        <v>641</v>
      </c>
      <c r="I206" t="s">
        <v>5467</v>
      </c>
      <c r="J206" t="s">
        <v>904</v>
      </c>
      <c r="K206" t="s">
        <v>644</v>
      </c>
      <c r="L206" t="s">
        <v>645</v>
      </c>
      <c r="M206" t="s">
        <v>5468</v>
      </c>
      <c r="N206" t="s">
        <v>644</v>
      </c>
      <c r="O206" t="s">
        <v>668</v>
      </c>
      <c r="P206" t="s">
        <v>5</v>
      </c>
      <c r="Q206" t="s">
        <v>669</v>
      </c>
      <c r="R206" t="s">
        <v>645</v>
      </c>
      <c r="S206" t="s">
        <v>5469</v>
      </c>
      <c r="T206" t="s">
        <v>5470</v>
      </c>
    </row>
    <row r="207" spans="1:20" x14ac:dyDescent="0.25">
      <c r="A207" t="s">
        <v>147</v>
      </c>
      <c r="B207" t="s">
        <v>148</v>
      </c>
      <c r="C207">
        <v>33.333333333333336</v>
      </c>
      <c r="D207">
        <v>3</v>
      </c>
      <c r="E207" t="s">
        <v>5471</v>
      </c>
      <c r="F207">
        <v>100</v>
      </c>
      <c r="G207">
        <v>0</v>
      </c>
      <c r="H207" t="s">
        <v>641</v>
      </c>
      <c r="I207" t="s">
        <v>5472</v>
      </c>
      <c r="J207" t="s">
        <v>666</v>
      </c>
      <c r="K207" t="s">
        <v>644</v>
      </c>
      <c r="L207" t="s">
        <v>645</v>
      </c>
      <c r="M207" t="s">
        <v>5473</v>
      </c>
      <c r="N207" t="s">
        <v>644</v>
      </c>
      <c r="O207" t="s">
        <v>647</v>
      </c>
      <c r="P207" t="s">
        <v>5</v>
      </c>
      <c r="Q207" t="s">
        <v>648</v>
      </c>
      <c r="R207" t="s">
        <v>645</v>
      </c>
      <c r="S207" t="s">
        <v>5474</v>
      </c>
      <c r="T207" t="s">
        <v>5470</v>
      </c>
    </row>
    <row r="208" spans="1:20" x14ac:dyDescent="0.25">
      <c r="A208" t="s">
        <v>638</v>
      </c>
      <c r="B208" t="s">
        <v>639</v>
      </c>
      <c r="C208">
        <v>66</v>
      </c>
      <c r="D208">
        <v>2</v>
      </c>
      <c r="E208" t="s">
        <v>5475</v>
      </c>
      <c r="F208">
        <v>100</v>
      </c>
      <c r="G208">
        <v>0</v>
      </c>
      <c r="H208" t="s">
        <v>641</v>
      </c>
      <c r="I208" t="s">
        <v>5476</v>
      </c>
      <c r="J208" t="s">
        <v>796</v>
      </c>
      <c r="K208" t="s">
        <v>644</v>
      </c>
      <c r="L208" t="s">
        <v>645</v>
      </c>
      <c r="M208" t="s">
        <v>5477</v>
      </c>
      <c r="N208" t="s">
        <v>644</v>
      </c>
      <c r="O208" t="s">
        <v>647</v>
      </c>
      <c r="P208" t="s">
        <v>5</v>
      </c>
      <c r="Q208" t="s">
        <v>648</v>
      </c>
      <c r="R208" t="s">
        <v>645</v>
      </c>
      <c r="S208" t="s">
        <v>5478</v>
      </c>
      <c r="T208" t="s">
        <v>5477</v>
      </c>
    </row>
    <row r="209" spans="1:20" x14ac:dyDescent="0.25">
      <c r="A209" t="s">
        <v>18</v>
      </c>
      <c r="B209" t="s">
        <v>19</v>
      </c>
      <c r="C209">
        <v>68</v>
      </c>
      <c r="D209">
        <v>1</v>
      </c>
      <c r="E209" t="s">
        <v>5475</v>
      </c>
      <c r="F209">
        <v>100</v>
      </c>
      <c r="G209">
        <v>0</v>
      </c>
      <c r="H209" t="s">
        <v>641</v>
      </c>
      <c r="I209" t="s">
        <v>5476</v>
      </c>
      <c r="J209" t="s">
        <v>796</v>
      </c>
      <c r="K209" t="s">
        <v>644</v>
      </c>
      <c r="L209" t="s">
        <v>645</v>
      </c>
      <c r="M209" t="s">
        <v>5477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5478</v>
      </c>
      <c r="T209" t="s">
        <v>5477</v>
      </c>
    </row>
    <row r="210" spans="1:20" x14ac:dyDescent="0.25">
      <c r="A210" t="s">
        <v>72</v>
      </c>
      <c r="B210" t="s">
        <v>108</v>
      </c>
      <c r="C210">
        <v>66.333333333333329</v>
      </c>
      <c r="D210">
        <v>3</v>
      </c>
      <c r="E210" t="s">
        <v>5479</v>
      </c>
      <c r="F210">
        <v>355</v>
      </c>
      <c r="G210">
        <v>0</v>
      </c>
      <c r="H210" t="s">
        <v>673</v>
      </c>
      <c r="I210" t="s">
        <v>5480</v>
      </c>
      <c r="J210" t="s">
        <v>5481</v>
      </c>
      <c r="K210" t="s">
        <v>3050</v>
      </c>
      <c r="L210" t="s">
        <v>5482</v>
      </c>
      <c r="M210" t="s">
        <v>5483</v>
      </c>
      <c r="N210" t="s">
        <v>644</v>
      </c>
      <c r="O210" t="s">
        <v>679</v>
      </c>
      <c r="P210" t="s">
        <v>26</v>
      </c>
      <c r="Q210" t="s">
        <v>680</v>
      </c>
      <c r="R210" t="s">
        <v>645</v>
      </c>
      <c r="S210" t="s">
        <v>5484</v>
      </c>
      <c r="T210" t="s">
        <v>5485</v>
      </c>
    </row>
    <row r="211" spans="1:20" x14ac:dyDescent="0.25">
      <c r="A211" t="s">
        <v>22</v>
      </c>
      <c r="B211" t="s">
        <v>27</v>
      </c>
      <c r="C211">
        <v>66.333333333333329</v>
      </c>
      <c r="D211">
        <v>3</v>
      </c>
      <c r="E211" t="s">
        <v>5486</v>
      </c>
      <c r="F211">
        <v>240</v>
      </c>
      <c r="G211">
        <v>0</v>
      </c>
      <c r="H211" t="s">
        <v>673</v>
      </c>
      <c r="I211" t="s">
        <v>5487</v>
      </c>
      <c r="J211" t="s">
        <v>5488</v>
      </c>
      <c r="K211" t="s">
        <v>5489</v>
      </c>
      <c r="L211" t="s">
        <v>5490</v>
      </c>
      <c r="M211" t="s">
        <v>5491</v>
      </c>
      <c r="N211" t="s">
        <v>644</v>
      </c>
      <c r="O211" t="s">
        <v>679</v>
      </c>
      <c r="P211" t="s">
        <v>26</v>
      </c>
      <c r="Q211" t="s">
        <v>680</v>
      </c>
      <c r="R211" t="s">
        <v>645</v>
      </c>
      <c r="S211" t="s">
        <v>5492</v>
      </c>
      <c r="T211" t="s">
        <v>5493</v>
      </c>
    </row>
    <row r="212" spans="1:20" x14ac:dyDescent="0.25">
      <c r="A212" t="s">
        <v>147</v>
      </c>
      <c r="B212" t="s">
        <v>148</v>
      </c>
      <c r="C212">
        <v>50</v>
      </c>
      <c r="D212">
        <v>6</v>
      </c>
      <c r="E212" t="s">
        <v>5494</v>
      </c>
      <c r="F212">
        <v>200</v>
      </c>
      <c r="G212">
        <v>0</v>
      </c>
      <c r="H212" t="s">
        <v>641</v>
      </c>
      <c r="I212" t="s">
        <v>5495</v>
      </c>
      <c r="J212" t="s">
        <v>685</v>
      </c>
      <c r="K212" t="s">
        <v>644</v>
      </c>
      <c r="L212" t="s">
        <v>645</v>
      </c>
      <c r="M212" t="s">
        <v>5493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5496</v>
      </c>
      <c r="T212" t="s">
        <v>5493</v>
      </c>
    </row>
    <row r="213" spans="1:20" x14ac:dyDescent="0.25">
      <c r="A213" t="s">
        <v>147</v>
      </c>
      <c r="B213" t="s">
        <v>148</v>
      </c>
      <c r="C213">
        <v>33.333333333333336</v>
      </c>
      <c r="D213">
        <v>3</v>
      </c>
      <c r="E213" t="s">
        <v>5497</v>
      </c>
      <c r="F213">
        <v>100</v>
      </c>
      <c r="G213">
        <v>0</v>
      </c>
      <c r="H213" t="s">
        <v>641</v>
      </c>
      <c r="I213" t="s">
        <v>5498</v>
      </c>
      <c r="J213" t="s">
        <v>5499</v>
      </c>
      <c r="K213" t="s">
        <v>644</v>
      </c>
      <c r="L213" t="s">
        <v>645</v>
      </c>
      <c r="M213" t="s">
        <v>5500</v>
      </c>
      <c r="N213" t="s">
        <v>644</v>
      </c>
      <c r="O213" t="s">
        <v>726</v>
      </c>
      <c r="P213" t="s">
        <v>5</v>
      </c>
      <c r="Q213" t="s">
        <v>648</v>
      </c>
      <c r="R213" t="s">
        <v>645</v>
      </c>
      <c r="S213" t="s">
        <v>5501</v>
      </c>
      <c r="T213" t="s">
        <v>5493</v>
      </c>
    </row>
    <row r="214" spans="1:20" x14ac:dyDescent="0.25">
      <c r="A214" t="s">
        <v>638</v>
      </c>
      <c r="B214" t="s">
        <v>639</v>
      </c>
      <c r="C214">
        <v>66</v>
      </c>
      <c r="D214">
        <v>2</v>
      </c>
      <c r="E214" t="s">
        <v>5502</v>
      </c>
      <c r="F214">
        <v>100</v>
      </c>
      <c r="G214">
        <v>0</v>
      </c>
      <c r="H214" t="s">
        <v>641</v>
      </c>
      <c r="I214" t="s">
        <v>5503</v>
      </c>
      <c r="J214" t="s">
        <v>694</v>
      </c>
      <c r="K214" t="s">
        <v>644</v>
      </c>
      <c r="L214" t="s">
        <v>645</v>
      </c>
      <c r="M214" t="s">
        <v>5500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5504</v>
      </c>
      <c r="T214" t="s">
        <v>5500</v>
      </c>
    </row>
    <row r="215" spans="1:20" x14ac:dyDescent="0.25">
      <c r="A215" t="s">
        <v>18</v>
      </c>
      <c r="B215" t="s">
        <v>19</v>
      </c>
      <c r="C215">
        <v>68</v>
      </c>
      <c r="D215">
        <v>1</v>
      </c>
      <c r="E215" t="s">
        <v>5502</v>
      </c>
      <c r="F215">
        <v>100</v>
      </c>
      <c r="G215">
        <v>0</v>
      </c>
      <c r="H215" t="s">
        <v>641</v>
      </c>
      <c r="I215" t="s">
        <v>5503</v>
      </c>
      <c r="J215" t="s">
        <v>694</v>
      </c>
      <c r="K215" t="s">
        <v>644</v>
      </c>
      <c r="L215" t="s">
        <v>645</v>
      </c>
      <c r="M215" t="s">
        <v>5500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5504</v>
      </c>
      <c r="T215" t="s">
        <v>5500</v>
      </c>
    </row>
    <row r="216" spans="1:20" x14ac:dyDescent="0.25">
      <c r="A216" t="s">
        <v>147</v>
      </c>
      <c r="B216" t="s">
        <v>148</v>
      </c>
      <c r="C216">
        <v>33.333333333333336</v>
      </c>
      <c r="D216">
        <v>3</v>
      </c>
      <c r="E216" t="s">
        <v>5505</v>
      </c>
      <c r="F216">
        <v>100</v>
      </c>
      <c r="G216">
        <v>0</v>
      </c>
      <c r="H216" t="s">
        <v>641</v>
      </c>
      <c r="I216" t="s">
        <v>5506</v>
      </c>
      <c r="J216" t="s">
        <v>3382</v>
      </c>
      <c r="K216" t="s">
        <v>644</v>
      </c>
      <c r="L216" t="s">
        <v>645</v>
      </c>
      <c r="M216" t="s">
        <v>5507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5508</v>
      </c>
      <c r="T216" t="s">
        <v>5507</v>
      </c>
    </row>
    <row r="217" spans="1:20" x14ac:dyDescent="0.25">
      <c r="A217" t="s">
        <v>239</v>
      </c>
      <c r="B217" t="s">
        <v>245</v>
      </c>
      <c r="C217">
        <v>139</v>
      </c>
      <c r="D217">
        <v>1</v>
      </c>
      <c r="E217" t="s">
        <v>5509</v>
      </c>
      <c r="F217">
        <v>108.99</v>
      </c>
      <c r="G217">
        <v>0</v>
      </c>
      <c r="H217" t="s">
        <v>641</v>
      </c>
      <c r="I217" t="s">
        <v>5510</v>
      </c>
      <c r="J217" t="s">
        <v>5499</v>
      </c>
      <c r="K217" t="s">
        <v>644</v>
      </c>
      <c r="L217" t="s">
        <v>645</v>
      </c>
      <c r="M217" t="s">
        <v>5511</v>
      </c>
      <c r="N217" t="s">
        <v>644</v>
      </c>
      <c r="O217" t="s">
        <v>732</v>
      </c>
      <c r="P217" t="s">
        <v>5</v>
      </c>
      <c r="Q217" t="s">
        <v>669</v>
      </c>
      <c r="R217" t="s">
        <v>645</v>
      </c>
      <c r="S217" t="s">
        <v>5512</v>
      </c>
      <c r="T217" t="s">
        <v>5511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5513</v>
      </c>
      <c r="F218">
        <v>100</v>
      </c>
      <c r="G218">
        <v>0</v>
      </c>
      <c r="H218" t="s">
        <v>641</v>
      </c>
      <c r="I218" t="s">
        <v>5514</v>
      </c>
      <c r="J218" t="s">
        <v>1099</v>
      </c>
      <c r="K218" t="s">
        <v>644</v>
      </c>
      <c r="L218" t="s">
        <v>645</v>
      </c>
      <c r="M218" t="s">
        <v>5515</v>
      </c>
      <c r="N218" t="s">
        <v>644</v>
      </c>
      <c r="O218" t="s">
        <v>668</v>
      </c>
      <c r="P218" t="s">
        <v>5</v>
      </c>
      <c r="Q218" t="s">
        <v>669</v>
      </c>
      <c r="R218" t="s">
        <v>645</v>
      </c>
      <c r="S218" t="s">
        <v>5516</v>
      </c>
      <c r="T218" t="s">
        <v>5515</v>
      </c>
    </row>
    <row r="219" spans="1:20" x14ac:dyDescent="0.25">
      <c r="A219" t="s">
        <v>22</v>
      </c>
      <c r="B219" t="s">
        <v>27</v>
      </c>
      <c r="C219">
        <v>66.333333333333329</v>
      </c>
      <c r="D219">
        <v>6</v>
      </c>
      <c r="E219" t="s">
        <v>5517</v>
      </c>
      <c r="F219">
        <v>500</v>
      </c>
      <c r="G219">
        <v>0</v>
      </c>
      <c r="H219" t="s">
        <v>641</v>
      </c>
      <c r="I219" t="s">
        <v>5518</v>
      </c>
      <c r="J219" t="s">
        <v>1414</v>
      </c>
      <c r="K219" t="s">
        <v>644</v>
      </c>
      <c r="L219" t="s">
        <v>645</v>
      </c>
      <c r="M219" t="s">
        <v>5519</v>
      </c>
      <c r="N219" t="s">
        <v>644</v>
      </c>
      <c r="O219" t="s">
        <v>668</v>
      </c>
      <c r="P219" t="s">
        <v>5</v>
      </c>
      <c r="Q219" t="s">
        <v>669</v>
      </c>
      <c r="R219" t="s">
        <v>645</v>
      </c>
      <c r="S219" t="s">
        <v>5520</v>
      </c>
      <c r="T219" t="s">
        <v>5519</v>
      </c>
    </row>
    <row r="220" spans="1:20" x14ac:dyDescent="0.25">
      <c r="A220" t="s">
        <v>147</v>
      </c>
      <c r="B220" t="s">
        <v>148</v>
      </c>
      <c r="C220">
        <v>33.333333333333336</v>
      </c>
      <c r="D220">
        <v>3</v>
      </c>
      <c r="E220" t="s">
        <v>5521</v>
      </c>
      <c r="F220">
        <v>100</v>
      </c>
      <c r="G220">
        <v>0</v>
      </c>
      <c r="H220" t="s">
        <v>641</v>
      </c>
      <c r="I220" t="s">
        <v>5522</v>
      </c>
      <c r="J220" t="s">
        <v>834</v>
      </c>
      <c r="K220" t="s">
        <v>644</v>
      </c>
      <c r="L220" t="s">
        <v>645</v>
      </c>
      <c r="M220" t="s">
        <v>5523</v>
      </c>
      <c r="N220" t="s">
        <v>644</v>
      </c>
      <c r="O220" t="s">
        <v>647</v>
      </c>
      <c r="P220" t="s">
        <v>5</v>
      </c>
      <c r="Q220" t="s">
        <v>648</v>
      </c>
      <c r="R220" t="s">
        <v>645</v>
      </c>
      <c r="S220" t="s">
        <v>5524</v>
      </c>
      <c r="T220" t="s">
        <v>5523</v>
      </c>
    </row>
    <row r="221" spans="1:20" x14ac:dyDescent="0.25">
      <c r="A221" t="s">
        <v>147</v>
      </c>
      <c r="B221" t="s">
        <v>148</v>
      </c>
      <c r="C221">
        <v>50</v>
      </c>
      <c r="D221">
        <v>6</v>
      </c>
      <c r="E221" t="s">
        <v>5525</v>
      </c>
      <c r="F221">
        <v>200</v>
      </c>
      <c r="G221">
        <v>0</v>
      </c>
      <c r="H221" t="s">
        <v>641</v>
      </c>
      <c r="I221" t="s">
        <v>3879</v>
      </c>
      <c r="J221" t="s">
        <v>643</v>
      </c>
      <c r="K221" t="s">
        <v>644</v>
      </c>
      <c r="L221" t="s">
        <v>645</v>
      </c>
      <c r="M221" t="s">
        <v>5526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5527</v>
      </c>
      <c r="T221" t="s">
        <v>5526</v>
      </c>
    </row>
    <row r="222" spans="1:20" x14ac:dyDescent="0.25">
      <c r="A222" t="s">
        <v>638</v>
      </c>
      <c r="B222" t="s">
        <v>639</v>
      </c>
      <c r="C222">
        <v>66</v>
      </c>
      <c r="D222">
        <v>2</v>
      </c>
      <c r="E222" t="s">
        <v>5528</v>
      </c>
      <c r="F222">
        <v>300</v>
      </c>
      <c r="G222">
        <v>0</v>
      </c>
      <c r="H222" t="s">
        <v>641</v>
      </c>
      <c r="I222" t="s">
        <v>5529</v>
      </c>
      <c r="J222" t="s">
        <v>981</v>
      </c>
      <c r="K222" t="s">
        <v>644</v>
      </c>
      <c r="L222" t="s">
        <v>645</v>
      </c>
      <c r="M222" t="s">
        <v>5526</v>
      </c>
      <c r="N222" t="s">
        <v>644</v>
      </c>
      <c r="O222" t="s">
        <v>668</v>
      </c>
      <c r="P222" t="s">
        <v>5</v>
      </c>
      <c r="Q222" t="s">
        <v>669</v>
      </c>
      <c r="R222" t="s">
        <v>645</v>
      </c>
      <c r="S222" t="s">
        <v>5530</v>
      </c>
      <c r="T222" t="s">
        <v>5526</v>
      </c>
    </row>
    <row r="223" spans="1:20" x14ac:dyDescent="0.25">
      <c r="A223" t="s">
        <v>18</v>
      </c>
      <c r="B223" t="s">
        <v>19</v>
      </c>
      <c r="C223">
        <v>68</v>
      </c>
      <c r="D223">
        <v>1</v>
      </c>
      <c r="E223" t="s">
        <v>5528</v>
      </c>
      <c r="F223">
        <v>300</v>
      </c>
      <c r="G223">
        <v>0</v>
      </c>
      <c r="H223" t="s">
        <v>641</v>
      </c>
      <c r="I223" t="s">
        <v>5529</v>
      </c>
      <c r="J223" t="s">
        <v>981</v>
      </c>
      <c r="K223" t="s">
        <v>644</v>
      </c>
      <c r="L223" t="s">
        <v>645</v>
      </c>
      <c r="M223" t="s">
        <v>5526</v>
      </c>
      <c r="N223" t="s">
        <v>644</v>
      </c>
      <c r="O223" t="s">
        <v>668</v>
      </c>
      <c r="P223" t="s">
        <v>5</v>
      </c>
      <c r="Q223" t="s">
        <v>669</v>
      </c>
      <c r="R223" t="s">
        <v>645</v>
      </c>
      <c r="S223" t="s">
        <v>5530</v>
      </c>
      <c r="T223" t="s">
        <v>5526</v>
      </c>
    </row>
    <row r="224" spans="1:20" x14ac:dyDescent="0.25">
      <c r="A224" t="s">
        <v>147</v>
      </c>
      <c r="B224" t="s">
        <v>148</v>
      </c>
      <c r="C224">
        <v>50</v>
      </c>
      <c r="D224">
        <v>6</v>
      </c>
      <c r="E224" t="s">
        <v>5528</v>
      </c>
      <c r="F224">
        <v>300</v>
      </c>
      <c r="G224">
        <v>0</v>
      </c>
      <c r="H224" t="s">
        <v>641</v>
      </c>
      <c r="I224" t="s">
        <v>5529</v>
      </c>
      <c r="J224" t="s">
        <v>981</v>
      </c>
      <c r="K224" t="s">
        <v>644</v>
      </c>
      <c r="L224" t="s">
        <v>645</v>
      </c>
      <c r="M224" t="s">
        <v>5526</v>
      </c>
      <c r="N224" t="s">
        <v>644</v>
      </c>
      <c r="O224" t="s">
        <v>668</v>
      </c>
      <c r="P224" t="s">
        <v>5</v>
      </c>
      <c r="Q224" t="s">
        <v>669</v>
      </c>
      <c r="R224" t="s">
        <v>645</v>
      </c>
      <c r="S224" t="s">
        <v>5530</v>
      </c>
      <c r="T224" t="s">
        <v>5526</v>
      </c>
    </row>
    <row r="225" spans="1:20" x14ac:dyDescent="0.25">
      <c r="A225" t="s">
        <v>147</v>
      </c>
      <c r="B225" t="s">
        <v>148</v>
      </c>
      <c r="C225">
        <v>50</v>
      </c>
      <c r="D225">
        <v>6</v>
      </c>
      <c r="E225" t="s">
        <v>5531</v>
      </c>
      <c r="F225">
        <v>200</v>
      </c>
      <c r="G225">
        <v>0</v>
      </c>
      <c r="H225" t="s">
        <v>641</v>
      </c>
      <c r="I225" t="s">
        <v>5532</v>
      </c>
      <c r="J225" t="s">
        <v>666</v>
      </c>
      <c r="K225" t="s">
        <v>644</v>
      </c>
      <c r="L225" t="s">
        <v>645</v>
      </c>
      <c r="M225" t="s">
        <v>5533</v>
      </c>
      <c r="N225" t="s">
        <v>644</v>
      </c>
      <c r="O225" t="s">
        <v>647</v>
      </c>
      <c r="P225" t="s">
        <v>5</v>
      </c>
      <c r="Q225" t="s">
        <v>648</v>
      </c>
      <c r="R225" t="s">
        <v>645</v>
      </c>
      <c r="S225" t="s">
        <v>5534</v>
      </c>
      <c r="T225" t="s">
        <v>5533</v>
      </c>
    </row>
    <row r="226" spans="1:20" x14ac:dyDescent="0.25">
      <c r="A226" t="s">
        <v>638</v>
      </c>
      <c r="B226" t="s">
        <v>639</v>
      </c>
      <c r="C226">
        <v>66</v>
      </c>
      <c r="D226">
        <v>2</v>
      </c>
      <c r="E226" t="s">
        <v>5535</v>
      </c>
      <c r="F226">
        <v>100</v>
      </c>
      <c r="G226">
        <v>0</v>
      </c>
      <c r="H226" t="s">
        <v>641</v>
      </c>
      <c r="I226" t="s">
        <v>5536</v>
      </c>
      <c r="J226" t="s">
        <v>685</v>
      </c>
      <c r="K226" t="s">
        <v>644</v>
      </c>
      <c r="L226" t="s">
        <v>645</v>
      </c>
      <c r="M226" t="s">
        <v>5537</v>
      </c>
      <c r="N226" t="s">
        <v>644</v>
      </c>
      <c r="O226" t="s">
        <v>668</v>
      </c>
      <c r="P226" t="s">
        <v>5</v>
      </c>
      <c r="Q226" t="s">
        <v>669</v>
      </c>
      <c r="R226" t="s">
        <v>645</v>
      </c>
      <c r="S226" t="s">
        <v>5538</v>
      </c>
      <c r="T226" t="s">
        <v>5539</v>
      </c>
    </row>
    <row r="227" spans="1:20" x14ac:dyDescent="0.25">
      <c r="A227" t="s">
        <v>18</v>
      </c>
      <c r="B227" t="s">
        <v>19</v>
      </c>
      <c r="C227">
        <v>68</v>
      </c>
      <c r="D227">
        <v>1</v>
      </c>
      <c r="E227" t="s">
        <v>5535</v>
      </c>
      <c r="F227">
        <v>100</v>
      </c>
      <c r="G227">
        <v>0</v>
      </c>
      <c r="H227" t="s">
        <v>641</v>
      </c>
      <c r="I227" t="s">
        <v>5536</v>
      </c>
      <c r="J227" t="s">
        <v>685</v>
      </c>
      <c r="K227" t="s">
        <v>644</v>
      </c>
      <c r="L227" t="s">
        <v>645</v>
      </c>
      <c r="M227" t="s">
        <v>5537</v>
      </c>
      <c r="N227" t="s">
        <v>644</v>
      </c>
      <c r="O227" t="s">
        <v>668</v>
      </c>
      <c r="P227" t="s">
        <v>5</v>
      </c>
      <c r="Q227" t="s">
        <v>669</v>
      </c>
      <c r="R227" t="s">
        <v>645</v>
      </c>
      <c r="S227" t="s">
        <v>5538</v>
      </c>
      <c r="T227" t="s">
        <v>5539</v>
      </c>
    </row>
    <row r="228" spans="1:20" x14ac:dyDescent="0.25">
      <c r="A228" t="s">
        <v>147</v>
      </c>
      <c r="B228" t="s">
        <v>148</v>
      </c>
      <c r="C228">
        <v>50</v>
      </c>
      <c r="D228">
        <v>6</v>
      </c>
      <c r="E228" t="s">
        <v>5540</v>
      </c>
      <c r="F228">
        <v>200</v>
      </c>
      <c r="G228">
        <v>0</v>
      </c>
      <c r="H228" t="s">
        <v>641</v>
      </c>
      <c r="I228" t="s">
        <v>5541</v>
      </c>
      <c r="J228" t="s">
        <v>2049</v>
      </c>
      <c r="K228" t="s">
        <v>644</v>
      </c>
      <c r="L228" t="s">
        <v>645</v>
      </c>
      <c r="M228" t="s">
        <v>5539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5542</v>
      </c>
      <c r="T228" t="s">
        <v>5539</v>
      </c>
    </row>
    <row r="229" spans="1:20" x14ac:dyDescent="0.25">
      <c r="A229" t="s">
        <v>147</v>
      </c>
      <c r="B229" t="s">
        <v>148</v>
      </c>
      <c r="C229">
        <v>49</v>
      </c>
      <c r="D229">
        <v>1</v>
      </c>
      <c r="E229" t="s">
        <v>5543</v>
      </c>
      <c r="F229">
        <v>740</v>
      </c>
      <c r="G229">
        <v>0</v>
      </c>
      <c r="H229" t="s">
        <v>673</v>
      </c>
      <c r="I229" t="s">
        <v>5024</v>
      </c>
      <c r="J229" t="s">
        <v>5544</v>
      </c>
      <c r="K229" t="s">
        <v>5545</v>
      </c>
      <c r="L229" t="s">
        <v>5546</v>
      </c>
      <c r="M229" t="s">
        <v>5547</v>
      </c>
      <c r="N229" t="s">
        <v>644</v>
      </c>
      <c r="O229" t="s">
        <v>679</v>
      </c>
      <c r="P229" t="s">
        <v>26</v>
      </c>
      <c r="Q229" t="s">
        <v>680</v>
      </c>
      <c r="R229" t="s">
        <v>645</v>
      </c>
      <c r="S229" t="s">
        <v>5548</v>
      </c>
      <c r="T229" t="s">
        <v>5547</v>
      </c>
    </row>
    <row r="230" spans="1:20" x14ac:dyDescent="0.25">
      <c r="A230" t="s">
        <v>101</v>
      </c>
      <c r="B230" t="s">
        <v>74</v>
      </c>
      <c r="C230">
        <v>75</v>
      </c>
      <c r="D230">
        <v>1</v>
      </c>
      <c r="E230" t="s">
        <v>5543</v>
      </c>
      <c r="F230">
        <v>740</v>
      </c>
      <c r="G230">
        <v>0</v>
      </c>
      <c r="H230" t="s">
        <v>673</v>
      </c>
      <c r="I230" t="s">
        <v>5024</v>
      </c>
      <c r="J230" t="s">
        <v>5544</v>
      </c>
      <c r="K230" t="s">
        <v>5545</v>
      </c>
      <c r="L230" t="s">
        <v>5546</v>
      </c>
      <c r="M230" t="s">
        <v>5547</v>
      </c>
      <c r="N230" t="s">
        <v>644</v>
      </c>
      <c r="O230" t="s">
        <v>679</v>
      </c>
      <c r="P230" t="s">
        <v>26</v>
      </c>
      <c r="Q230" t="s">
        <v>680</v>
      </c>
      <c r="R230" t="s">
        <v>645</v>
      </c>
      <c r="S230" t="s">
        <v>5548</v>
      </c>
      <c r="T230" t="s">
        <v>5547</v>
      </c>
    </row>
    <row r="231" spans="1:20" x14ac:dyDescent="0.25">
      <c r="A231" t="s">
        <v>22</v>
      </c>
      <c r="B231" t="s">
        <v>27</v>
      </c>
      <c r="C231">
        <v>76</v>
      </c>
      <c r="D231">
        <v>1</v>
      </c>
      <c r="E231" t="s">
        <v>5543</v>
      </c>
      <c r="F231">
        <v>740</v>
      </c>
      <c r="G231">
        <v>0</v>
      </c>
      <c r="H231" t="s">
        <v>673</v>
      </c>
      <c r="I231" t="s">
        <v>5024</v>
      </c>
      <c r="J231" t="s">
        <v>5544</v>
      </c>
      <c r="K231" t="s">
        <v>5545</v>
      </c>
      <c r="L231" t="s">
        <v>5546</v>
      </c>
      <c r="M231" t="s">
        <v>5547</v>
      </c>
      <c r="N231" t="s">
        <v>644</v>
      </c>
      <c r="O231" t="s">
        <v>679</v>
      </c>
      <c r="P231" t="s">
        <v>26</v>
      </c>
      <c r="Q231" t="s">
        <v>680</v>
      </c>
      <c r="R231" t="s">
        <v>645</v>
      </c>
      <c r="S231" t="s">
        <v>5548</v>
      </c>
      <c r="T231" t="s">
        <v>5547</v>
      </c>
    </row>
    <row r="232" spans="1:20" x14ac:dyDescent="0.25">
      <c r="A232" t="s">
        <v>22</v>
      </c>
      <c r="B232" t="s">
        <v>27</v>
      </c>
      <c r="C232">
        <v>66.333333333333329</v>
      </c>
      <c r="D232">
        <v>6</v>
      </c>
      <c r="E232" t="s">
        <v>5543</v>
      </c>
      <c r="F232">
        <v>740</v>
      </c>
      <c r="G232">
        <v>0</v>
      </c>
      <c r="H232" t="s">
        <v>673</v>
      </c>
      <c r="I232" t="s">
        <v>5024</v>
      </c>
      <c r="J232" t="s">
        <v>5544</v>
      </c>
      <c r="K232" t="s">
        <v>5545</v>
      </c>
      <c r="L232" t="s">
        <v>5546</v>
      </c>
      <c r="M232" t="s">
        <v>5547</v>
      </c>
      <c r="N232" t="s">
        <v>644</v>
      </c>
      <c r="O232" t="s">
        <v>679</v>
      </c>
      <c r="P232" t="s">
        <v>26</v>
      </c>
      <c r="Q232" t="s">
        <v>680</v>
      </c>
      <c r="R232" t="s">
        <v>645</v>
      </c>
      <c r="S232" t="s">
        <v>5548</v>
      </c>
      <c r="T232" t="s">
        <v>5547</v>
      </c>
    </row>
    <row r="233" spans="1:20" x14ac:dyDescent="0.25">
      <c r="A233" t="s">
        <v>147</v>
      </c>
      <c r="B233" t="s">
        <v>148</v>
      </c>
      <c r="C233">
        <v>50</v>
      </c>
      <c r="D233">
        <v>6</v>
      </c>
      <c r="E233" t="s">
        <v>5549</v>
      </c>
      <c r="F233">
        <v>200</v>
      </c>
      <c r="G233">
        <v>0</v>
      </c>
      <c r="H233" t="s">
        <v>641</v>
      </c>
      <c r="I233" t="s">
        <v>5550</v>
      </c>
      <c r="J233" t="s">
        <v>1441</v>
      </c>
      <c r="K233" t="s">
        <v>644</v>
      </c>
      <c r="L233" t="s">
        <v>645</v>
      </c>
      <c r="M233" t="s">
        <v>5551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5552</v>
      </c>
      <c r="T233" t="s">
        <v>5551</v>
      </c>
    </row>
    <row r="234" spans="1:20" x14ac:dyDescent="0.25">
      <c r="A234" t="s">
        <v>147</v>
      </c>
      <c r="B234" t="s">
        <v>148</v>
      </c>
      <c r="C234">
        <v>50</v>
      </c>
      <c r="D234">
        <v>48</v>
      </c>
      <c r="E234" t="s">
        <v>5553</v>
      </c>
      <c r="F234">
        <v>1600</v>
      </c>
      <c r="G234">
        <v>0</v>
      </c>
      <c r="H234" t="s">
        <v>641</v>
      </c>
      <c r="I234" t="s">
        <v>2115</v>
      </c>
      <c r="J234" t="s">
        <v>864</v>
      </c>
      <c r="K234" t="s">
        <v>644</v>
      </c>
      <c r="L234" t="s">
        <v>645</v>
      </c>
      <c r="M234" t="s">
        <v>5554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5555</v>
      </c>
      <c r="T234" t="s">
        <v>5554</v>
      </c>
    </row>
    <row r="235" spans="1:20" x14ac:dyDescent="0.25">
      <c r="A235" t="s">
        <v>147</v>
      </c>
      <c r="B235" t="s">
        <v>148</v>
      </c>
      <c r="C235">
        <v>50</v>
      </c>
      <c r="D235">
        <v>6</v>
      </c>
      <c r="E235" t="s">
        <v>5556</v>
      </c>
      <c r="F235">
        <v>200</v>
      </c>
      <c r="G235">
        <v>0</v>
      </c>
      <c r="H235" t="s">
        <v>641</v>
      </c>
      <c r="I235" t="s">
        <v>4793</v>
      </c>
      <c r="J235" t="s">
        <v>796</v>
      </c>
      <c r="K235" t="s">
        <v>644</v>
      </c>
      <c r="L235" t="s">
        <v>645</v>
      </c>
      <c r="M235" t="s">
        <v>5557</v>
      </c>
      <c r="N235" t="s">
        <v>644</v>
      </c>
      <c r="O235" t="s">
        <v>647</v>
      </c>
      <c r="P235" t="s">
        <v>5</v>
      </c>
      <c r="Q235" t="s">
        <v>648</v>
      </c>
      <c r="R235" t="s">
        <v>645</v>
      </c>
      <c r="S235" t="s">
        <v>5558</v>
      </c>
      <c r="T235" t="s">
        <v>5557</v>
      </c>
    </row>
    <row r="236" spans="1:20" x14ac:dyDescent="0.25">
      <c r="A236" t="s">
        <v>638</v>
      </c>
      <c r="B236" t="s">
        <v>639</v>
      </c>
      <c r="C236">
        <v>66</v>
      </c>
      <c r="D236">
        <v>2</v>
      </c>
      <c r="E236" t="s">
        <v>5559</v>
      </c>
      <c r="F236">
        <v>100</v>
      </c>
      <c r="G236">
        <v>0</v>
      </c>
      <c r="H236" t="s">
        <v>641</v>
      </c>
      <c r="I236" t="s">
        <v>5560</v>
      </c>
      <c r="J236" t="s">
        <v>690</v>
      </c>
      <c r="K236" t="s">
        <v>644</v>
      </c>
      <c r="L236" t="s">
        <v>645</v>
      </c>
      <c r="M236" t="s">
        <v>5557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5561</v>
      </c>
      <c r="T236" t="s">
        <v>5557</v>
      </c>
    </row>
    <row r="237" spans="1:20" x14ac:dyDescent="0.25">
      <c r="A237" t="s">
        <v>18</v>
      </c>
      <c r="B237" t="s">
        <v>19</v>
      </c>
      <c r="C237">
        <v>68</v>
      </c>
      <c r="D237">
        <v>1</v>
      </c>
      <c r="E237" t="s">
        <v>5559</v>
      </c>
      <c r="F237">
        <v>100</v>
      </c>
      <c r="G237">
        <v>0</v>
      </c>
      <c r="H237" t="s">
        <v>641</v>
      </c>
      <c r="I237" t="s">
        <v>5560</v>
      </c>
      <c r="J237" t="s">
        <v>690</v>
      </c>
      <c r="K237" t="s">
        <v>644</v>
      </c>
      <c r="L237" t="s">
        <v>645</v>
      </c>
      <c r="M237" t="s">
        <v>5557</v>
      </c>
      <c r="N237" t="s">
        <v>644</v>
      </c>
      <c r="O237" t="s">
        <v>647</v>
      </c>
      <c r="P237" t="s">
        <v>5</v>
      </c>
      <c r="Q237" t="s">
        <v>648</v>
      </c>
      <c r="R237" t="s">
        <v>645</v>
      </c>
      <c r="S237" t="s">
        <v>5561</v>
      </c>
      <c r="T237" t="s">
        <v>5557</v>
      </c>
    </row>
    <row r="238" spans="1:20" x14ac:dyDescent="0.25">
      <c r="A238" t="s">
        <v>239</v>
      </c>
      <c r="B238" t="s">
        <v>245</v>
      </c>
      <c r="C238">
        <v>139</v>
      </c>
      <c r="D238">
        <v>1</v>
      </c>
      <c r="E238" t="s">
        <v>5562</v>
      </c>
      <c r="F238">
        <v>108.99</v>
      </c>
      <c r="G238">
        <v>0</v>
      </c>
      <c r="H238" t="s">
        <v>641</v>
      </c>
      <c r="I238" t="s">
        <v>5563</v>
      </c>
      <c r="J238" t="s">
        <v>2083</v>
      </c>
      <c r="K238" t="s">
        <v>644</v>
      </c>
      <c r="L238" t="s">
        <v>645</v>
      </c>
      <c r="M238" t="s">
        <v>5557</v>
      </c>
      <c r="N238" t="s">
        <v>644</v>
      </c>
      <c r="O238" t="s">
        <v>647</v>
      </c>
      <c r="P238" t="s">
        <v>5</v>
      </c>
      <c r="Q238" t="s">
        <v>648</v>
      </c>
      <c r="R238" t="s">
        <v>645</v>
      </c>
      <c r="S238" t="s">
        <v>5564</v>
      </c>
      <c r="T238" t="s">
        <v>5557</v>
      </c>
    </row>
    <row r="239" spans="1:20" x14ac:dyDescent="0.25">
      <c r="A239" t="s">
        <v>147</v>
      </c>
      <c r="B239" t="s">
        <v>148</v>
      </c>
      <c r="C239">
        <v>50</v>
      </c>
      <c r="D239">
        <v>12</v>
      </c>
      <c r="E239" t="s">
        <v>5565</v>
      </c>
      <c r="F239">
        <v>600</v>
      </c>
      <c r="G239">
        <v>0</v>
      </c>
      <c r="H239" t="s">
        <v>641</v>
      </c>
      <c r="I239" t="s">
        <v>5566</v>
      </c>
      <c r="J239" t="s">
        <v>657</v>
      </c>
      <c r="K239" t="s">
        <v>644</v>
      </c>
      <c r="L239" t="s">
        <v>645</v>
      </c>
      <c r="M239" t="s">
        <v>5567</v>
      </c>
      <c r="N239" t="s">
        <v>644</v>
      </c>
      <c r="O239" t="s">
        <v>668</v>
      </c>
      <c r="P239" t="s">
        <v>5</v>
      </c>
      <c r="Q239" t="s">
        <v>669</v>
      </c>
      <c r="R239" t="s">
        <v>645</v>
      </c>
      <c r="S239" t="s">
        <v>5568</v>
      </c>
      <c r="T239" t="s">
        <v>5567</v>
      </c>
    </row>
    <row r="240" spans="1:20" x14ac:dyDescent="0.25">
      <c r="A240" t="s">
        <v>147</v>
      </c>
      <c r="B240" t="s">
        <v>148</v>
      </c>
      <c r="C240">
        <v>50</v>
      </c>
      <c r="D240">
        <v>6</v>
      </c>
      <c r="E240" t="s">
        <v>5565</v>
      </c>
      <c r="F240">
        <v>600</v>
      </c>
      <c r="G240">
        <v>0</v>
      </c>
      <c r="H240" t="s">
        <v>641</v>
      </c>
      <c r="I240" t="s">
        <v>5566</v>
      </c>
      <c r="J240" t="s">
        <v>657</v>
      </c>
      <c r="K240" t="s">
        <v>644</v>
      </c>
      <c r="L240" t="s">
        <v>645</v>
      </c>
      <c r="M240" t="s">
        <v>5567</v>
      </c>
      <c r="N240" t="s">
        <v>644</v>
      </c>
      <c r="O240" t="s">
        <v>668</v>
      </c>
      <c r="P240" t="s">
        <v>5</v>
      </c>
      <c r="Q240" t="s">
        <v>669</v>
      </c>
      <c r="R240" t="s">
        <v>645</v>
      </c>
      <c r="S240" t="s">
        <v>5568</v>
      </c>
      <c r="T240" t="s">
        <v>5567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5569</v>
      </c>
      <c r="F241">
        <v>100</v>
      </c>
      <c r="G241">
        <v>0</v>
      </c>
      <c r="H241" t="s">
        <v>641</v>
      </c>
      <c r="I241" t="s">
        <v>5570</v>
      </c>
      <c r="J241" t="s">
        <v>736</v>
      </c>
      <c r="K241" t="s">
        <v>644</v>
      </c>
      <c r="L241" t="s">
        <v>645</v>
      </c>
      <c r="M241" t="s">
        <v>5571</v>
      </c>
      <c r="N241" t="s">
        <v>644</v>
      </c>
      <c r="O241" t="s">
        <v>647</v>
      </c>
      <c r="P241" t="s">
        <v>5</v>
      </c>
      <c r="Q241" t="s">
        <v>648</v>
      </c>
      <c r="R241" t="s">
        <v>645</v>
      </c>
      <c r="S241" t="s">
        <v>5572</v>
      </c>
      <c r="T241" t="s">
        <v>5571</v>
      </c>
    </row>
    <row r="242" spans="1:20" x14ac:dyDescent="0.25">
      <c r="A242" t="s">
        <v>22</v>
      </c>
      <c r="B242" t="s">
        <v>27</v>
      </c>
      <c r="C242">
        <v>120</v>
      </c>
      <c r="D242">
        <v>2</v>
      </c>
      <c r="E242" t="s">
        <v>5573</v>
      </c>
      <c r="F242">
        <v>198</v>
      </c>
      <c r="G242">
        <v>0</v>
      </c>
      <c r="H242" t="s">
        <v>641</v>
      </c>
      <c r="I242" t="s">
        <v>5574</v>
      </c>
      <c r="J242" t="s">
        <v>657</v>
      </c>
      <c r="K242" t="s">
        <v>644</v>
      </c>
      <c r="L242" t="s">
        <v>645</v>
      </c>
      <c r="M242" t="s">
        <v>5575</v>
      </c>
      <c r="N242" t="s">
        <v>644</v>
      </c>
      <c r="O242" t="s">
        <v>647</v>
      </c>
      <c r="P242" t="s">
        <v>5</v>
      </c>
      <c r="Q242" t="s">
        <v>648</v>
      </c>
      <c r="R242" t="s">
        <v>645</v>
      </c>
      <c r="S242" t="s">
        <v>5576</v>
      </c>
      <c r="T242" t="s">
        <v>5575</v>
      </c>
    </row>
    <row r="243" spans="1:20" x14ac:dyDescent="0.25">
      <c r="A243" t="s">
        <v>147</v>
      </c>
      <c r="B243" t="s">
        <v>148</v>
      </c>
      <c r="C243">
        <v>50</v>
      </c>
      <c r="D243">
        <v>6</v>
      </c>
      <c r="E243" t="s">
        <v>5577</v>
      </c>
      <c r="F243">
        <v>200</v>
      </c>
      <c r="G243">
        <v>0</v>
      </c>
      <c r="H243" t="s">
        <v>641</v>
      </c>
      <c r="I243" t="s">
        <v>5578</v>
      </c>
      <c r="J243" t="s">
        <v>1668</v>
      </c>
      <c r="K243" t="s">
        <v>644</v>
      </c>
      <c r="L243" t="s">
        <v>645</v>
      </c>
      <c r="M243" t="s">
        <v>5579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5580</v>
      </c>
      <c r="T243" t="s">
        <v>5579</v>
      </c>
    </row>
    <row r="244" spans="1:20" x14ac:dyDescent="0.25">
      <c r="A244" t="s">
        <v>147</v>
      </c>
      <c r="B244" t="s">
        <v>148</v>
      </c>
      <c r="C244">
        <v>50</v>
      </c>
      <c r="D244">
        <v>6</v>
      </c>
      <c r="E244" t="s">
        <v>5581</v>
      </c>
      <c r="F244">
        <v>200</v>
      </c>
      <c r="G244">
        <v>0</v>
      </c>
      <c r="H244" t="s">
        <v>641</v>
      </c>
      <c r="I244" t="s">
        <v>5582</v>
      </c>
      <c r="J244" t="s">
        <v>1520</v>
      </c>
      <c r="K244" t="s">
        <v>644</v>
      </c>
      <c r="L244" t="s">
        <v>645</v>
      </c>
      <c r="M244" t="s">
        <v>5583</v>
      </c>
      <c r="N244" t="s">
        <v>644</v>
      </c>
      <c r="O244" t="s">
        <v>647</v>
      </c>
      <c r="P244" t="s">
        <v>5</v>
      </c>
      <c r="Q244" t="s">
        <v>648</v>
      </c>
      <c r="R244" t="s">
        <v>645</v>
      </c>
      <c r="S244" t="s">
        <v>5584</v>
      </c>
      <c r="T244" t="s">
        <v>5583</v>
      </c>
    </row>
    <row r="245" spans="1:20" x14ac:dyDescent="0.25">
      <c r="A245" t="s">
        <v>147</v>
      </c>
      <c r="B245" t="s">
        <v>148</v>
      </c>
      <c r="C245">
        <v>33.333333333333336</v>
      </c>
      <c r="D245">
        <v>9</v>
      </c>
      <c r="E245" t="s">
        <v>5585</v>
      </c>
      <c r="F245">
        <v>300</v>
      </c>
      <c r="G245">
        <v>0</v>
      </c>
      <c r="H245" t="s">
        <v>641</v>
      </c>
      <c r="I245" t="s">
        <v>5586</v>
      </c>
      <c r="J245" t="s">
        <v>801</v>
      </c>
      <c r="K245" t="s">
        <v>644</v>
      </c>
      <c r="L245" t="s">
        <v>645</v>
      </c>
      <c r="M245" t="s">
        <v>5587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5588</v>
      </c>
      <c r="T245" t="s">
        <v>5587</v>
      </c>
    </row>
    <row r="246" spans="1:20" x14ac:dyDescent="0.25">
      <c r="A246" t="s">
        <v>147</v>
      </c>
      <c r="B246" t="s">
        <v>148</v>
      </c>
      <c r="C246">
        <v>50</v>
      </c>
      <c r="D246">
        <v>6</v>
      </c>
      <c r="E246" t="s">
        <v>5589</v>
      </c>
      <c r="F246">
        <v>200</v>
      </c>
      <c r="G246">
        <v>0</v>
      </c>
      <c r="H246" t="s">
        <v>641</v>
      </c>
      <c r="I246" t="s">
        <v>5590</v>
      </c>
      <c r="J246" t="s">
        <v>924</v>
      </c>
      <c r="K246" t="s">
        <v>644</v>
      </c>
      <c r="L246" t="s">
        <v>645</v>
      </c>
      <c r="M246" t="s">
        <v>5591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5592</v>
      </c>
      <c r="T246" t="s">
        <v>5591</v>
      </c>
    </row>
    <row r="247" spans="1:20" x14ac:dyDescent="0.25">
      <c r="A247" t="s">
        <v>638</v>
      </c>
      <c r="B247" t="s">
        <v>639</v>
      </c>
      <c r="C247">
        <v>66</v>
      </c>
      <c r="D247">
        <v>2</v>
      </c>
      <c r="E247" t="s">
        <v>5593</v>
      </c>
      <c r="F247">
        <v>100</v>
      </c>
      <c r="G247">
        <v>0</v>
      </c>
      <c r="H247" t="s">
        <v>641</v>
      </c>
      <c r="I247" t="s">
        <v>5594</v>
      </c>
      <c r="J247" t="s">
        <v>685</v>
      </c>
      <c r="K247" t="s">
        <v>644</v>
      </c>
      <c r="L247" t="s">
        <v>645</v>
      </c>
      <c r="M247" t="s">
        <v>5595</v>
      </c>
      <c r="N247" t="s">
        <v>644</v>
      </c>
      <c r="O247" t="s">
        <v>647</v>
      </c>
      <c r="P247" t="s">
        <v>5</v>
      </c>
      <c r="Q247" t="s">
        <v>648</v>
      </c>
      <c r="R247" t="s">
        <v>645</v>
      </c>
      <c r="S247" t="s">
        <v>5596</v>
      </c>
      <c r="T247" t="s">
        <v>5595</v>
      </c>
    </row>
    <row r="248" spans="1:20" x14ac:dyDescent="0.25">
      <c r="A248" t="s">
        <v>18</v>
      </c>
      <c r="B248" t="s">
        <v>19</v>
      </c>
      <c r="C248">
        <v>68</v>
      </c>
      <c r="D248">
        <v>1</v>
      </c>
      <c r="E248" t="s">
        <v>5593</v>
      </c>
      <c r="F248">
        <v>100</v>
      </c>
      <c r="G248">
        <v>0</v>
      </c>
      <c r="H248" t="s">
        <v>641</v>
      </c>
      <c r="I248" t="s">
        <v>5594</v>
      </c>
      <c r="J248" t="s">
        <v>685</v>
      </c>
      <c r="K248" t="s">
        <v>644</v>
      </c>
      <c r="L248" t="s">
        <v>645</v>
      </c>
      <c r="M248" t="s">
        <v>5595</v>
      </c>
      <c r="N248" t="s">
        <v>644</v>
      </c>
      <c r="O248" t="s">
        <v>647</v>
      </c>
      <c r="P248" t="s">
        <v>5</v>
      </c>
      <c r="Q248" t="s">
        <v>648</v>
      </c>
      <c r="R248" t="s">
        <v>645</v>
      </c>
      <c r="S248" t="s">
        <v>5596</v>
      </c>
      <c r="T248" t="s">
        <v>5595</v>
      </c>
    </row>
    <row r="249" spans="1:20" x14ac:dyDescent="0.25">
      <c r="A249" t="s">
        <v>147</v>
      </c>
      <c r="B249" t="s">
        <v>148</v>
      </c>
      <c r="C249">
        <v>50</v>
      </c>
      <c r="D249">
        <v>12</v>
      </c>
      <c r="E249" t="s">
        <v>5597</v>
      </c>
      <c r="F249">
        <v>400</v>
      </c>
      <c r="G249">
        <v>0</v>
      </c>
      <c r="H249" t="s">
        <v>641</v>
      </c>
      <c r="I249" t="s">
        <v>5598</v>
      </c>
      <c r="J249" t="s">
        <v>708</v>
      </c>
      <c r="K249" t="s">
        <v>644</v>
      </c>
      <c r="L249" t="s">
        <v>645</v>
      </c>
      <c r="M249" t="s">
        <v>5599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5600</v>
      </c>
      <c r="T249" t="s">
        <v>5599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5601</v>
      </c>
      <c r="F250">
        <v>200</v>
      </c>
      <c r="G250">
        <v>0</v>
      </c>
      <c r="H250" t="s">
        <v>641</v>
      </c>
      <c r="I250" t="s">
        <v>5602</v>
      </c>
      <c r="J250" t="s">
        <v>2963</v>
      </c>
      <c r="K250" t="s">
        <v>644</v>
      </c>
      <c r="L250" t="s">
        <v>645</v>
      </c>
      <c r="M250" t="s">
        <v>5599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5603</v>
      </c>
      <c r="T250" t="s">
        <v>5599</v>
      </c>
    </row>
    <row r="251" spans="1:20" x14ac:dyDescent="0.25">
      <c r="A251" t="s">
        <v>147</v>
      </c>
      <c r="B251" t="s">
        <v>148</v>
      </c>
      <c r="C251">
        <v>50</v>
      </c>
      <c r="D251">
        <v>6</v>
      </c>
      <c r="E251" t="s">
        <v>5604</v>
      </c>
      <c r="F251">
        <v>200</v>
      </c>
      <c r="G251">
        <v>0</v>
      </c>
      <c r="H251" t="s">
        <v>641</v>
      </c>
      <c r="I251" t="s">
        <v>5605</v>
      </c>
      <c r="J251" t="s">
        <v>745</v>
      </c>
      <c r="K251" t="s">
        <v>644</v>
      </c>
      <c r="L251" t="s">
        <v>645</v>
      </c>
      <c r="M251" t="s">
        <v>5606</v>
      </c>
      <c r="N251" t="s">
        <v>644</v>
      </c>
      <c r="O251" t="s">
        <v>668</v>
      </c>
      <c r="P251" t="s">
        <v>5</v>
      </c>
      <c r="Q251" t="s">
        <v>669</v>
      </c>
      <c r="R251" t="s">
        <v>645</v>
      </c>
      <c r="S251" t="s">
        <v>5607</v>
      </c>
      <c r="T251" t="s">
        <v>5608</v>
      </c>
    </row>
    <row r="252" spans="1:20" x14ac:dyDescent="0.25">
      <c r="A252" t="s">
        <v>638</v>
      </c>
      <c r="B252" t="s">
        <v>639</v>
      </c>
      <c r="C252">
        <v>66</v>
      </c>
      <c r="D252">
        <v>2</v>
      </c>
      <c r="E252" t="s">
        <v>5609</v>
      </c>
      <c r="F252">
        <v>100</v>
      </c>
      <c r="G252">
        <v>0</v>
      </c>
      <c r="H252" t="s">
        <v>641</v>
      </c>
      <c r="I252" t="s">
        <v>5610</v>
      </c>
      <c r="J252" t="s">
        <v>1235</v>
      </c>
      <c r="K252" t="s">
        <v>644</v>
      </c>
      <c r="L252" t="s">
        <v>645</v>
      </c>
      <c r="M252" t="s">
        <v>5608</v>
      </c>
      <c r="N252" t="s">
        <v>644</v>
      </c>
      <c r="O252" t="s">
        <v>647</v>
      </c>
      <c r="P252" t="s">
        <v>5</v>
      </c>
      <c r="Q252" t="s">
        <v>648</v>
      </c>
      <c r="R252" t="s">
        <v>645</v>
      </c>
      <c r="S252" t="s">
        <v>5611</v>
      </c>
      <c r="T252" t="s">
        <v>5608</v>
      </c>
    </row>
    <row r="253" spans="1:20" x14ac:dyDescent="0.25">
      <c r="A253" t="s">
        <v>18</v>
      </c>
      <c r="B253" t="s">
        <v>19</v>
      </c>
      <c r="C253">
        <v>68</v>
      </c>
      <c r="D253">
        <v>1</v>
      </c>
      <c r="E253" t="s">
        <v>5609</v>
      </c>
      <c r="F253">
        <v>100</v>
      </c>
      <c r="G253">
        <v>0</v>
      </c>
      <c r="H253" t="s">
        <v>641</v>
      </c>
      <c r="I253" t="s">
        <v>5610</v>
      </c>
      <c r="J253" t="s">
        <v>1235</v>
      </c>
      <c r="K253" t="s">
        <v>644</v>
      </c>
      <c r="L253" t="s">
        <v>645</v>
      </c>
      <c r="M253" t="s">
        <v>5608</v>
      </c>
      <c r="N253" t="s">
        <v>644</v>
      </c>
      <c r="O253" t="s">
        <v>647</v>
      </c>
      <c r="P253" t="s">
        <v>5</v>
      </c>
      <c r="Q253" t="s">
        <v>648</v>
      </c>
      <c r="R253" t="s">
        <v>645</v>
      </c>
      <c r="S253" t="s">
        <v>5611</v>
      </c>
      <c r="T253" t="s">
        <v>5608</v>
      </c>
    </row>
    <row r="254" spans="1:20" x14ac:dyDescent="0.25">
      <c r="A254" t="s">
        <v>638</v>
      </c>
      <c r="B254" t="s">
        <v>639</v>
      </c>
      <c r="C254">
        <v>66</v>
      </c>
      <c r="D254">
        <v>2</v>
      </c>
      <c r="E254" t="s">
        <v>5612</v>
      </c>
      <c r="F254">
        <v>100</v>
      </c>
      <c r="G254">
        <v>0</v>
      </c>
      <c r="H254" t="s">
        <v>641</v>
      </c>
      <c r="I254" t="s">
        <v>5613</v>
      </c>
      <c r="J254" t="s">
        <v>666</v>
      </c>
      <c r="K254" t="s">
        <v>644</v>
      </c>
      <c r="L254" t="s">
        <v>645</v>
      </c>
      <c r="M254" t="s">
        <v>5614</v>
      </c>
      <c r="N254" t="s">
        <v>644</v>
      </c>
      <c r="O254" t="s">
        <v>668</v>
      </c>
      <c r="P254" t="s">
        <v>5</v>
      </c>
      <c r="Q254" t="s">
        <v>669</v>
      </c>
      <c r="R254" t="s">
        <v>645</v>
      </c>
      <c r="S254" t="s">
        <v>5615</v>
      </c>
      <c r="T254" t="s">
        <v>5616</v>
      </c>
    </row>
    <row r="255" spans="1:20" x14ac:dyDescent="0.25">
      <c r="A255" t="s">
        <v>18</v>
      </c>
      <c r="B255" t="s">
        <v>19</v>
      </c>
      <c r="C255">
        <v>68</v>
      </c>
      <c r="D255">
        <v>1</v>
      </c>
      <c r="E255" t="s">
        <v>5612</v>
      </c>
      <c r="F255">
        <v>100</v>
      </c>
      <c r="G255">
        <v>0</v>
      </c>
      <c r="H255" t="s">
        <v>641</v>
      </c>
      <c r="I255" t="s">
        <v>5613</v>
      </c>
      <c r="J255" t="s">
        <v>666</v>
      </c>
      <c r="K255" t="s">
        <v>644</v>
      </c>
      <c r="L255" t="s">
        <v>645</v>
      </c>
      <c r="M255" t="s">
        <v>5614</v>
      </c>
      <c r="N255" t="s">
        <v>644</v>
      </c>
      <c r="O255" t="s">
        <v>668</v>
      </c>
      <c r="P255" t="s">
        <v>5</v>
      </c>
      <c r="Q255" t="s">
        <v>669</v>
      </c>
      <c r="R255" t="s">
        <v>645</v>
      </c>
      <c r="S255" t="s">
        <v>5615</v>
      </c>
      <c r="T255" t="s">
        <v>5616</v>
      </c>
    </row>
    <row r="256" spans="1:20" x14ac:dyDescent="0.25">
      <c r="A256" t="s">
        <v>147</v>
      </c>
      <c r="B256" t="s">
        <v>148</v>
      </c>
      <c r="C256">
        <v>50</v>
      </c>
      <c r="D256">
        <v>6</v>
      </c>
      <c r="E256" t="s">
        <v>5617</v>
      </c>
      <c r="F256">
        <v>200</v>
      </c>
      <c r="G256">
        <v>0</v>
      </c>
      <c r="H256" t="s">
        <v>641</v>
      </c>
      <c r="I256" t="s">
        <v>5618</v>
      </c>
      <c r="J256" t="s">
        <v>2660</v>
      </c>
      <c r="K256" t="s">
        <v>644</v>
      </c>
      <c r="L256" t="s">
        <v>645</v>
      </c>
      <c r="M256" t="s">
        <v>5619</v>
      </c>
      <c r="N256" t="s">
        <v>644</v>
      </c>
      <c r="O256" t="s">
        <v>647</v>
      </c>
      <c r="P256" t="s">
        <v>5</v>
      </c>
      <c r="Q256" t="s">
        <v>648</v>
      </c>
      <c r="R256" t="s">
        <v>645</v>
      </c>
      <c r="S256" t="s">
        <v>5620</v>
      </c>
      <c r="T256" t="s">
        <v>5619</v>
      </c>
    </row>
    <row r="257" spans="1:20" x14ac:dyDescent="0.25">
      <c r="A257" t="s">
        <v>22</v>
      </c>
      <c r="B257" t="s">
        <v>27</v>
      </c>
      <c r="C257">
        <v>69.900000000000006</v>
      </c>
      <c r="D257">
        <v>10</v>
      </c>
      <c r="E257" t="s">
        <v>5621</v>
      </c>
      <c r="F257">
        <v>795</v>
      </c>
      <c r="G257">
        <v>0</v>
      </c>
      <c r="H257" t="s">
        <v>673</v>
      </c>
      <c r="I257" t="s">
        <v>5487</v>
      </c>
      <c r="J257" t="s">
        <v>5622</v>
      </c>
      <c r="K257" t="s">
        <v>5623</v>
      </c>
      <c r="L257" t="s">
        <v>5624</v>
      </c>
      <c r="M257" t="s">
        <v>5619</v>
      </c>
      <c r="N257" t="s">
        <v>644</v>
      </c>
      <c r="O257" t="s">
        <v>679</v>
      </c>
      <c r="P257" t="s">
        <v>26</v>
      </c>
      <c r="Q257" t="s">
        <v>680</v>
      </c>
      <c r="R257" t="s">
        <v>645</v>
      </c>
      <c r="S257" t="s">
        <v>5625</v>
      </c>
      <c r="T257" t="s">
        <v>5626</v>
      </c>
    </row>
    <row r="258" spans="1:20" x14ac:dyDescent="0.25">
      <c r="A258" t="s">
        <v>638</v>
      </c>
      <c r="B258" t="s">
        <v>639</v>
      </c>
      <c r="C258">
        <v>66</v>
      </c>
      <c r="D258">
        <v>2</v>
      </c>
      <c r="E258" t="s">
        <v>5627</v>
      </c>
      <c r="F258">
        <v>100</v>
      </c>
      <c r="G258">
        <v>0</v>
      </c>
      <c r="H258" t="s">
        <v>641</v>
      </c>
      <c r="I258" t="s">
        <v>5628</v>
      </c>
      <c r="J258" t="s">
        <v>1508</v>
      </c>
      <c r="K258" t="s">
        <v>644</v>
      </c>
      <c r="L258" t="s">
        <v>645</v>
      </c>
      <c r="M258" t="s">
        <v>5629</v>
      </c>
      <c r="N258" t="s">
        <v>644</v>
      </c>
      <c r="O258" t="s">
        <v>668</v>
      </c>
      <c r="P258" t="s">
        <v>5</v>
      </c>
      <c r="Q258" t="s">
        <v>669</v>
      </c>
      <c r="R258" t="s">
        <v>645</v>
      </c>
      <c r="S258" t="s">
        <v>5630</v>
      </c>
      <c r="T258" t="s">
        <v>5629</v>
      </c>
    </row>
    <row r="259" spans="1:20" x14ac:dyDescent="0.25">
      <c r="A259" t="s">
        <v>18</v>
      </c>
      <c r="B259" t="s">
        <v>19</v>
      </c>
      <c r="C259">
        <v>68</v>
      </c>
      <c r="D259">
        <v>1</v>
      </c>
      <c r="E259" t="s">
        <v>5627</v>
      </c>
      <c r="F259">
        <v>100</v>
      </c>
      <c r="G259">
        <v>0</v>
      </c>
      <c r="H259" t="s">
        <v>641</v>
      </c>
      <c r="I259" t="s">
        <v>5628</v>
      </c>
      <c r="J259" t="s">
        <v>1508</v>
      </c>
      <c r="K259" t="s">
        <v>644</v>
      </c>
      <c r="L259" t="s">
        <v>645</v>
      </c>
      <c r="M259" t="s">
        <v>5629</v>
      </c>
      <c r="N259" t="s">
        <v>644</v>
      </c>
      <c r="O259" t="s">
        <v>668</v>
      </c>
      <c r="P259" t="s">
        <v>5</v>
      </c>
      <c r="Q259" t="s">
        <v>669</v>
      </c>
      <c r="R259" t="s">
        <v>645</v>
      </c>
      <c r="S259" t="s">
        <v>5630</v>
      </c>
      <c r="T259" t="s">
        <v>5629</v>
      </c>
    </row>
    <row r="260" spans="1:20" x14ac:dyDescent="0.25">
      <c r="A260" t="s">
        <v>147</v>
      </c>
      <c r="B260" t="s">
        <v>148</v>
      </c>
      <c r="C260">
        <v>40</v>
      </c>
      <c r="D260">
        <v>10</v>
      </c>
      <c r="E260" t="s">
        <v>5631</v>
      </c>
      <c r="F260">
        <v>350</v>
      </c>
      <c r="G260">
        <v>0</v>
      </c>
      <c r="H260" t="s">
        <v>729</v>
      </c>
      <c r="I260" t="s">
        <v>5632</v>
      </c>
      <c r="J260" t="s">
        <v>1003</v>
      </c>
      <c r="K260" t="s">
        <v>644</v>
      </c>
      <c r="L260" t="s">
        <v>645</v>
      </c>
      <c r="M260" t="s">
        <v>5633</v>
      </c>
      <c r="N260" t="s">
        <v>644</v>
      </c>
      <c r="O260" t="s">
        <v>668</v>
      </c>
      <c r="P260" t="s">
        <v>5</v>
      </c>
      <c r="Q260" t="s">
        <v>669</v>
      </c>
      <c r="R260" t="s">
        <v>645</v>
      </c>
      <c r="S260" t="s">
        <v>5634</v>
      </c>
      <c r="T260" t="s">
        <v>5633</v>
      </c>
    </row>
    <row r="261" spans="1:20" x14ac:dyDescent="0.25">
      <c r="A261" t="s">
        <v>147</v>
      </c>
      <c r="B261" t="s">
        <v>148</v>
      </c>
      <c r="C261">
        <v>65</v>
      </c>
      <c r="D261">
        <v>9</v>
      </c>
      <c r="E261" t="s">
        <v>5635</v>
      </c>
      <c r="F261">
        <v>310</v>
      </c>
      <c r="G261">
        <v>0</v>
      </c>
      <c r="H261" t="s">
        <v>641</v>
      </c>
      <c r="I261" t="s">
        <v>1562</v>
      </c>
      <c r="J261" t="s">
        <v>724</v>
      </c>
      <c r="K261" t="s">
        <v>644</v>
      </c>
      <c r="L261" t="s">
        <v>645</v>
      </c>
      <c r="M261" t="s">
        <v>5636</v>
      </c>
      <c r="N261" t="s">
        <v>644</v>
      </c>
      <c r="O261" t="s">
        <v>726</v>
      </c>
      <c r="P261" t="s">
        <v>5</v>
      </c>
      <c r="Q261" t="s">
        <v>648</v>
      </c>
      <c r="R261" t="s">
        <v>645</v>
      </c>
      <c r="S261" t="s">
        <v>5637</v>
      </c>
      <c r="T261" t="s">
        <v>5638</v>
      </c>
    </row>
    <row r="262" spans="1:20" x14ac:dyDescent="0.25">
      <c r="A262" t="s">
        <v>147</v>
      </c>
      <c r="B262" t="s">
        <v>148</v>
      </c>
      <c r="C262">
        <v>33.333333333333336</v>
      </c>
      <c r="D262">
        <v>3</v>
      </c>
      <c r="E262" t="s">
        <v>5639</v>
      </c>
      <c r="F262">
        <v>100</v>
      </c>
      <c r="G262">
        <v>0</v>
      </c>
      <c r="H262" t="s">
        <v>641</v>
      </c>
      <c r="I262" t="s">
        <v>5640</v>
      </c>
      <c r="J262" t="s">
        <v>847</v>
      </c>
      <c r="K262" t="s">
        <v>644</v>
      </c>
      <c r="L262" t="s">
        <v>645</v>
      </c>
      <c r="M262" t="s">
        <v>5636</v>
      </c>
      <c r="N262" t="s">
        <v>644</v>
      </c>
      <c r="O262" t="s">
        <v>647</v>
      </c>
      <c r="P262" t="s">
        <v>5</v>
      </c>
      <c r="Q262" t="s">
        <v>648</v>
      </c>
      <c r="R262" t="s">
        <v>645</v>
      </c>
      <c r="S262" t="s">
        <v>5641</v>
      </c>
      <c r="T262" t="s">
        <v>5636</v>
      </c>
    </row>
    <row r="263" spans="1:20" x14ac:dyDescent="0.25">
      <c r="A263" t="s">
        <v>147</v>
      </c>
      <c r="B263" t="s">
        <v>148</v>
      </c>
      <c r="C263">
        <v>50</v>
      </c>
      <c r="D263">
        <v>12</v>
      </c>
      <c r="E263" t="s">
        <v>5642</v>
      </c>
      <c r="F263">
        <v>400</v>
      </c>
      <c r="G263">
        <v>0</v>
      </c>
      <c r="H263" t="s">
        <v>641</v>
      </c>
      <c r="I263" t="s">
        <v>5643</v>
      </c>
      <c r="J263" t="s">
        <v>766</v>
      </c>
      <c r="K263" t="s">
        <v>644</v>
      </c>
      <c r="L263" t="s">
        <v>645</v>
      </c>
      <c r="M263" t="s">
        <v>5644</v>
      </c>
      <c r="N263" t="s">
        <v>644</v>
      </c>
      <c r="O263" t="s">
        <v>647</v>
      </c>
      <c r="P263" t="s">
        <v>5</v>
      </c>
      <c r="Q263" t="s">
        <v>648</v>
      </c>
      <c r="R263" t="s">
        <v>645</v>
      </c>
      <c r="S263" t="s">
        <v>5645</v>
      </c>
      <c r="T263" t="s">
        <v>5644</v>
      </c>
    </row>
    <row r="264" spans="1:20" x14ac:dyDescent="0.25">
      <c r="A264" t="s">
        <v>147</v>
      </c>
      <c r="B264" t="s">
        <v>148</v>
      </c>
      <c r="C264">
        <v>50</v>
      </c>
      <c r="D264">
        <v>6</v>
      </c>
      <c r="E264" t="s">
        <v>5646</v>
      </c>
      <c r="F264">
        <v>200</v>
      </c>
      <c r="G264">
        <v>0</v>
      </c>
      <c r="H264" t="s">
        <v>641</v>
      </c>
      <c r="I264" t="s">
        <v>5647</v>
      </c>
      <c r="J264" t="s">
        <v>685</v>
      </c>
      <c r="K264" t="s">
        <v>644</v>
      </c>
      <c r="L264" t="s">
        <v>645</v>
      </c>
      <c r="M264" t="s">
        <v>5648</v>
      </c>
      <c r="N264" t="s">
        <v>644</v>
      </c>
      <c r="O264" t="s">
        <v>668</v>
      </c>
      <c r="P264" t="s">
        <v>5</v>
      </c>
      <c r="Q264" t="s">
        <v>669</v>
      </c>
      <c r="R264" t="s">
        <v>645</v>
      </c>
      <c r="S264" t="s">
        <v>5649</v>
      </c>
      <c r="T264" t="s">
        <v>5650</v>
      </c>
    </row>
    <row r="265" spans="1:20" x14ac:dyDescent="0.25">
      <c r="A265" t="s">
        <v>147</v>
      </c>
      <c r="B265" t="s">
        <v>148</v>
      </c>
      <c r="C265">
        <v>33.333333333333336</v>
      </c>
      <c r="D265">
        <v>3</v>
      </c>
      <c r="E265" t="s">
        <v>5651</v>
      </c>
      <c r="F265">
        <v>100</v>
      </c>
      <c r="G265">
        <v>0</v>
      </c>
      <c r="H265" t="s">
        <v>641</v>
      </c>
      <c r="I265" t="s">
        <v>5652</v>
      </c>
      <c r="J265" t="s">
        <v>859</v>
      </c>
      <c r="K265" t="s">
        <v>644</v>
      </c>
      <c r="L265" t="s">
        <v>645</v>
      </c>
      <c r="M265" t="s">
        <v>5653</v>
      </c>
      <c r="N265" t="s">
        <v>644</v>
      </c>
      <c r="O265" t="s">
        <v>647</v>
      </c>
      <c r="P265" t="s">
        <v>5</v>
      </c>
      <c r="Q265" t="s">
        <v>648</v>
      </c>
      <c r="R265" t="s">
        <v>645</v>
      </c>
      <c r="S265" t="s">
        <v>5654</v>
      </c>
      <c r="T265" t="s">
        <v>5653</v>
      </c>
    </row>
    <row r="266" spans="1:20" x14ac:dyDescent="0.25">
      <c r="A266" t="s">
        <v>147</v>
      </c>
      <c r="B266" t="s">
        <v>148</v>
      </c>
      <c r="C266">
        <v>50</v>
      </c>
      <c r="D266">
        <v>6</v>
      </c>
      <c r="E266" t="s">
        <v>5655</v>
      </c>
      <c r="F266">
        <v>200</v>
      </c>
      <c r="G266">
        <v>0</v>
      </c>
      <c r="H266" t="s">
        <v>641</v>
      </c>
      <c r="I266" t="s">
        <v>5656</v>
      </c>
      <c r="J266" t="s">
        <v>888</v>
      </c>
      <c r="K266" t="s">
        <v>644</v>
      </c>
      <c r="L266" t="s">
        <v>645</v>
      </c>
      <c r="M266" t="s">
        <v>5657</v>
      </c>
      <c r="N266" t="s">
        <v>644</v>
      </c>
      <c r="O266" t="s">
        <v>647</v>
      </c>
      <c r="P266" t="s">
        <v>5</v>
      </c>
      <c r="Q266" t="s">
        <v>648</v>
      </c>
      <c r="R266" t="s">
        <v>645</v>
      </c>
      <c r="S266" t="s">
        <v>5658</v>
      </c>
      <c r="T266" t="s">
        <v>5659</v>
      </c>
    </row>
    <row r="267" spans="1:20" x14ac:dyDescent="0.25">
      <c r="A267" t="s">
        <v>2363</v>
      </c>
      <c r="B267" t="s">
        <v>2364</v>
      </c>
      <c r="C267">
        <v>15</v>
      </c>
      <c r="D267">
        <v>10</v>
      </c>
      <c r="E267" t="s">
        <v>5660</v>
      </c>
      <c r="F267">
        <v>150</v>
      </c>
      <c r="G267">
        <v>0</v>
      </c>
      <c r="H267" t="s">
        <v>641</v>
      </c>
      <c r="I267" t="s">
        <v>5661</v>
      </c>
      <c r="J267" t="s">
        <v>661</v>
      </c>
      <c r="K267" t="s">
        <v>644</v>
      </c>
      <c r="L267" t="s">
        <v>645</v>
      </c>
      <c r="M267" t="s">
        <v>5662</v>
      </c>
      <c r="N267" t="s">
        <v>644</v>
      </c>
      <c r="O267" t="s">
        <v>647</v>
      </c>
      <c r="P267" t="s">
        <v>5</v>
      </c>
      <c r="Q267" t="s">
        <v>648</v>
      </c>
      <c r="R267" t="s">
        <v>645</v>
      </c>
      <c r="S267" t="s">
        <v>5663</v>
      </c>
      <c r="T267" t="s">
        <v>5662</v>
      </c>
    </row>
    <row r="268" spans="1:20" x14ac:dyDescent="0.25">
      <c r="A268" t="s">
        <v>22</v>
      </c>
      <c r="B268" t="s">
        <v>27</v>
      </c>
      <c r="C268">
        <v>66.333333333333329</v>
      </c>
      <c r="D268">
        <v>3</v>
      </c>
      <c r="E268" t="s">
        <v>5664</v>
      </c>
      <c r="F268">
        <v>220</v>
      </c>
      <c r="G268">
        <v>0</v>
      </c>
      <c r="H268" t="s">
        <v>729</v>
      </c>
      <c r="I268" t="s">
        <v>5665</v>
      </c>
      <c r="J268" t="s">
        <v>724</v>
      </c>
      <c r="K268" t="s">
        <v>644</v>
      </c>
      <c r="L268" t="s">
        <v>645</v>
      </c>
      <c r="M268" t="s">
        <v>5666</v>
      </c>
      <c r="N268" t="s">
        <v>644</v>
      </c>
      <c r="O268" t="s">
        <v>647</v>
      </c>
      <c r="P268" t="s">
        <v>5</v>
      </c>
      <c r="Q268" t="s">
        <v>648</v>
      </c>
      <c r="R268" t="s">
        <v>645</v>
      </c>
      <c r="S268" t="s">
        <v>5667</v>
      </c>
      <c r="T268" t="s">
        <v>5666</v>
      </c>
    </row>
    <row r="269" spans="1:20" x14ac:dyDescent="0.25">
      <c r="A269" t="s">
        <v>147</v>
      </c>
      <c r="B269" t="s">
        <v>148</v>
      </c>
      <c r="C269">
        <v>33.333333333333336</v>
      </c>
      <c r="D269">
        <v>3</v>
      </c>
      <c r="E269" t="s">
        <v>5668</v>
      </c>
      <c r="F269">
        <v>100</v>
      </c>
      <c r="G269">
        <v>0</v>
      </c>
      <c r="H269" t="s">
        <v>641</v>
      </c>
      <c r="I269" t="s">
        <v>5669</v>
      </c>
      <c r="J269" t="s">
        <v>666</v>
      </c>
      <c r="K269" t="s">
        <v>644</v>
      </c>
      <c r="L269" t="s">
        <v>645</v>
      </c>
      <c r="M269" t="s">
        <v>5666</v>
      </c>
      <c r="N269" t="s">
        <v>644</v>
      </c>
      <c r="O269" t="s">
        <v>647</v>
      </c>
      <c r="P269" t="s">
        <v>5</v>
      </c>
      <c r="Q269" t="s">
        <v>648</v>
      </c>
      <c r="R269" t="s">
        <v>645</v>
      </c>
      <c r="S269" t="s">
        <v>5670</v>
      </c>
      <c r="T269" t="s">
        <v>5666</v>
      </c>
    </row>
    <row r="270" spans="1:20" x14ac:dyDescent="0.25">
      <c r="A270" t="s">
        <v>638</v>
      </c>
      <c r="B270" t="s">
        <v>639</v>
      </c>
      <c r="C270">
        <v>66</v>
      </c>
      <c r="D270">
        <v>2</v>
      </c>
      <c r="E270" t="s">
        <v>5671</v>
      </c>
      <c r="F270">
        <v>100</v>
      </c>
      <c r="G270">
        <v>0</v>
      </c>
      <c r="H270" t="s">
        <v>641</v>
      </c>
      <c r="I270" t="s">
        <v>5672</v>
      </c>
      <c r="J270" t="s">
        <v>666</v>
      </c>
      <c r="K270" t="s">
        <v>644</v>
      </c>
      <c r="L270" t="s">
        <v>645</v>
      </c>
      <c r="M270" t="s">
        <v>5673</v>
      </c>
      <c r="N270" t="s">
        <v>644</v>
      </c>
      <c r="O270" t="s">
        <v>647</v>
      </c>
      <c r="P270" t="s">
        <v>5</v>
      </c>
      <c r="Q270" t="s">
        <v>648</v>
      </c>
      <c r="R270" t="s">
        <v>645</v>
      </c>
      <c r="S270" t="s">
        <v>5674</v>
      </c>
      <c r="T270" t="s">
        <v>5673</v>
      </c>
    </row>
    <row r="271" spans="1:20" x14ac:dyDescent="0.25">
      <c r="A271" t="s">
        <v>18</v>
      </c>
      <c r="B271" t="s">
        <v>19</v>
      </c>
      <c r="C271">
        <v>68</v>
      </c>
      <c r="D271">
        <v>1</v>
      </c>
      <c r="E271" t="s">
        <v>5671</v>
      </c>
      <c r="F271">
        <v>100</v>
      </c>
      <c r="G271">
        <v>0</v>
      </c>
      <c r="H271" t="s">
        <v>641</v>
      </c>
      <c r="I271" t="s">
        <v>5672</v>
      </c>
      <c r="J271" t="s">
        <v>666</v>
      </c>
      <c r="K271" t="s">
        <v>644</v>
      </c>
      <c r="L271" t="s">
        <v>645</v>
      </c>
      <c r="M271" t="s">
        <v>5673</v>
      </c>
      <c r="N271" t="s">
        <v>644</v>
      </c>
      <c r="O271" t="s">
        <v>647</v>
      </c>
      <c r="P271" t="s">
        <v>5</v>
      </c>
      <c r="Q271" t="s">
        <v>648</v>
      </c>
      <c r="R271" t="s">
        <v>645</v>
      </c>
      <c r="S271" t="s">
        <v>5674</v>
      </c>
      <c r="T271" t="s">
        <v>5673</v>
      </c>
    </row>
    <row r="272" spans="1:20" x14ac:dyDescent="0.25">
      <c r="A272" t="s">
        <v>638</v>
      </c>
      <c r="B272" t="s">
        <v>639</v>
      </c>
      <c r="C272">
        <v>66</v>
      </c>
      <c r="D272">
        <v>2</v>
      </c>
      <c r="E272" t="s">
        <v>5675</v>
      </c>
      <c r="F272">
        <v>100</v>
      </c>
      <c r="G272">
        <v>0</v>
      </c>
      <c r="H272" t="s">
        <v>641</v>
      </c>
      <c r="I272" t="s">
        <v>5676</v>
      </c>
      <c r="J272" t="s">
        <v>685</v>
      </c>
      <c r="K272" t="s">
        <v>644</v>
      </c>
      <c r="L272" t="s">
        <v>645</v>
      </c>
      <c r="M272" t="s">
        <v>5673</v>
      </c>
      <c r="N272" t="s">
        <v>644</v>
      </c>
      <c r="O272" t="s">
        <v>647</v>
      </c>
      <c r="P272" t="s">
        <v>5</v>
      </c>
      <c r="Q272" t="s">
        <v>648</v>
      </c>
      <c r="R272" t="s">
        <v>645</v>
      </c>
      <c r="S272" t="s">
        <v>5677</v>
      </c>
      <c r="T272" t="s">
        <v>5673</v>
      </c>
    </row>
    <row r="273" spans="1:20" x14ac:dyDescent="0.25">
      <c r="A273" t="s">
        <v>18</v>
      </c>
      <c r="B273" t="s">
        <v>19</v>
      </c>
      <c r="C273">
        <v>68</v>
      </c>
      <c r="D273">
        <v>1</v>
      </c>
      <c r="E273" t="s">
        <v>5675</v>
      </c>
      <c r="F273">
        <v>100</v>
      </c>
      <c r="G273">
        <v>0</v>
      </c>
      <c r="H273" t="s">
        <v>641</v>
      </c>
      <c r="I273" t="s">
        <v>5676</v>
      </c>
      <c r="J273" t="s">
        <v>685</v>
      </c>
      <c r="K273" t="s">
        <v>644</v>
      </c>
      <c r="L273" t="s">
        <v>645</v>
      </c>
      <c r="M273" t="s">
        <v>5673</v>
      </c>
      <c r="N273" t="s">
        <v>644</v>
      </c>
      <c r="O273" t="s">
        <v>647</v>
      </c>
      <c r="P273" t="s">
        <v>5</v>
      </c>
      <c r="Q273" t="s">
        <v>648</v>
      </c>
      <c r="R273" t="s">
        <v>645</v>
      </c>
      <c r="S273" t="s">
        <v>5677</v>
      </c>
      <c r="T273" t="s">
        <v>5673</v>
      </c>
    </row>
    <row r="274" spans="1:20" x14ac:dyDescent="0.25">
      <c r="A274" t="s">
        <v>241</v>
      </c>
      <c r="B274" t="s">
        <v>1870</v>
      </c>
      <c r="C274">
        <v>103.55</v>
      </c>
      <c r="D274">
        <v>1</v>
      </c>
      <c r="E274" t="s">
        <v>5678</v>
      </c>
      <c r="F274">
        <v>214.6</v>
      </c>
      <c r="G274">
        <v>7.5</v>
      </c>
      <c r="H274" t="s">
        <v>805</v>
      </c>
      <c r="I274" t="s">
        <v>5679</v>
      </c>
      <c r="J274" t="s">
        <v>5680</v>
      </c>
      <c r="K274" t="s">
        <v>5681</v>
      </c>
      <c r="L274" t="s">
        <v>5682</v>
      </c>
      <c r="M274" t="s">
        <v>5683</v>
      </c>
      <c r="N274" t="s">
        <v>644</v>
      </c>
      <c r="O274" t="s">
        <v>811</v>
      </c>
      <c r="P274" t="s">
        <v>23</v>
      </c>
      <c r="Q274" t="s">
        <v>812</v>
      </c>
      <c r="R274" t="s">
        <v>645</v>
      </c>
      <c r="S274" t="s">
        <v>5684</v>
      </c>
      <c r="T274" t="s">
        <v>5683</v>
      </c>
    </row>
    <row r="275" spans="1:20" x14ac:dyDescent="0.25">
      <c r="A275" t="s">
        <v>601</v>
      </c>
      <c r="B275" t="s">
        <v>1870</v>
      </c>
      <c r="C275">
        <v>103.55</v>
      </c>
      <c r="D275">
        <v>1</v>
      </c>
      <c r="E275" t="s">
        <v>5678</v>
      </c>
      <c r="F275">
        <v>214.6</v>
      </c>
      <c r="G275">
        <v>7.5</v>
      </c>
      <c r="H275" t="s">
        <v>805</v>
      </c>
      <c r="I275" t="s">
        <v>5679</v>
      </c>
      <c r="J275" t="s">
        <v>5680</v>
      </c>
      <c r="K275" t="s">
        <v>5681</v>
      </c>
      <c r="L275" t="s">
        <v>5682</v>
      </c>
      <c r="M275" t="s">
        <v>5683</v>
      </c>
      <c r="N275" t="s">
        <v>644</v>
      </c>
      <c r="O275" t="s">
        <v>811</v>
      </c>
      <c r="P275" t="s">
        <v>23</v>
      </c>
      <c r="Q275" t="s">
        <v>812</v>
      </c>
      <c r="R275" t="s">
        <v>645</v>
      </c>
      <c r="S275" t="s">
        <v>5684</v>
      </c>
      <c r="T275" t="s">
        <v>5683</v>
      </c>
    </row>
    <row r="276" spans="1:20" x14ac:dyDescent="0.25">
      <c r="A276" t="s">
        <v>147</v>
      </c>
      <c r="B276" t="s">
        <v>148</v>
      </c>
      <c r="C276">
        <v>50</v>
      </c>
      <c r="D276">
        <v>6</v>
      </c>
      <c r="E276" t="s">
        <v>5685</v>
      </c>
      <c r="F276">
        <v>200</v>
      </c>
      <c r="G276">
        <v>0</v>
      </c>
      <c r="H276" t="s">
        <v>641</v>
      </c>
      <c r="I276" t="s">
        <v>5686</v>
      </c>
      <c r="J276" t="s">
        <v>1018</v>
      </c>
      <c r="K276" t="s">
        <v>644</v>
      </c>
      <c r="L276" t="s">
        <v>645</v>
      </c>
      <c r="M276" t="s">
        <v>5687</v>
      </c>
      <c r="N276" t="s">
        <v>644</v>
      </c>
      <c r="O276" t="s">
        <v>668</v>
      </c>
      <c r="P276" t="s">
        <v>5</v>
      </c>
      <c r="Q276" t="s">
        <v>669</v>
      </c>
      <c r="R276" t="s">
        <v>645</v>
      </c>
      <c r="S276" t="s">
        <v>5688</v>
      </c>
      <c r="T276" t="s">
        <v>5687</v>
      </c>
    </row>
    <row r="277" spans="1:20" x14ac:dyDescent="0.25">
      <c r="A277" t="s">
        <v>147</v>
      </c>
      <c r="B277" t="s">
        <v>148</v>
      </c>
      <c r="C277">
        <v>50</v>
      </c>
      <c r="D277">
        <v>6</v>
      </c>
      <c r="E277" t="s">
        <v>5689</v>
      </c>
      <c r="F277">
        <v>200</v>
      </c>
      <c r="G277">
        <v>0</v>
      </c>
      <c r="H277" t="s">
        <v>641</v>
      </c>
      <c r="I277" t="s">
        <v>5690</v>
      </c>
      <c r="J277" t="s">
        <v>771</v>
      </c>
      <c r="K277" t="s">
        <v>644</v>
      </c>
      <c r="L277" t="s">
        <v>645</v>
      </c>
      <c r="M277" t="s">
        <v>5691</v>
      </c>
      <c r="N277" t="s">
        <v>644</v>
      </c>
      <c r="O277" t="s">
        <v>668</v>
      </c>
      <c r="P277" t="s">
        <v>5</v>
      </c>
      <c r="Q277" t="s">
        <v>669</v>
      </c>
      <c r="R277" t="s">
        <v>645</v>
      </c>
      <c r="S277" t="s">
        <v>5692</v>
      </c>
      <c r="T277" t="s">
        <v>5691</v>
      </c>
    </row>
    <row r="278" spans="1:20" x14ac:dyDescent="0.25">
      <c r="A278" t="s">
        <v>147</v>
      </c>
      <c r="B278" t="s">
        <v>148</v>
      </c>
      <c r="C278">
        <v>50</v>
      </c>
      <c r="D278">
        <v>6</v>
      </c>
      <c r="E278" t="s">
        <v>5693</v>
      </c>
      <c r="F278">
        <v>200</v>
      </c>
      <c r="G278">
        <v>0</v>
      </c>
      <c r="H278" t="s">
        <v>641</v>
      </c>
      <c r="I278" t="s">
        <v>5694</v>
      </c>
      <c r="J278" t="s">
        <v>694</v>
      </c>
      <c r="K278" t="s">
        <v>644</v>
      </c>
      <c r="L278" t="s">
        <v>645</v>
      </c>
      <c r="M278" t="s">
        <v>5695</v>
      </c>
      <c r="N278" t="s">
        <v>644</v>
      </c>
      <c r="O278" t="s">
        <v>726</v>
      </c>
      <c r="P278" t="s">
        <v>5</v>
      </c>
      <c r="Q278" t="s">
        <v>648</v>
      </c>
      <c r="R278" t="s">
        <v>645</v>
      </c>
      <c r="S278" t="s">
        <v>5696</v>
      </c>
      <c r="T278" t="s">
        <v>5695</v>
      </c>
    </row>
    <row r="279" spans="1:20" x14ac:dyDescent="0.25">
      <c r="A279" t="s">
        <v>147</v>
      </c>
      <c r="B279" t="s">
        <v>148</v>
      </c>
      <c r="C279">
        <v>33.333333333333336</v>
      </c>
      <c r="D279">
        <v>3</v>
      </c>
      <c r="E279" t="s">
        <v>5697</v>
      </c>
      <c r="F279">
        <v>300</v>
      </c>
      <c r="G279">
        <v>0</v>
      </c>
      <c r="H279" t="s">
        <v>641</v>
      </c>
      <c r="I279" t="s">
        <v>5698</v>
      </c>
      <c r="J279" t="s">
        <v>745</v>
      </c>
      <c r="K279" t="s">
        <v>644</v>
      </c>
      <c r="L279" t="s">
        <v>645</v>
      </c>
      <c r="M279" t="s">
        <v>5699</v>
      </c>
      <c r="N279" t="s">
        <v>644</v>
      </c>
      <c r="O279" t="s">
        <v>668</v>
      </c>
      <c r="P279" t="s">
        <v>5</v>
      </c>
      <c r="Q279" t="s">
        <v>669</v>
      </c>
      <c r="R279" t="s">
        <v>5700</v>
      </c>
      <c r="S279" t="s">
        <v>5701</v>
      </c>
      <c r="T279" t="s">
        <v>5699</v>
      </c>
    </row>
    <row r="280" spans="1:20" x14ac:dyDescent="0.25">
      <c r="A280" t="s">
        <v>147</v>
      </c>
      <c r="B280" t="s">
        <v>148</v>
      </c>
      <c r="C280">
        <v>33.333333333333336</v>
      </c>
      <c r="D280">
        <v>6</v>
      </c>
      <c r="E280" t="s">
        <v>5697</v>
      </c>
      <c r="F280">
        <v>300</v>
      </c>
      <c r="G280">
        <v>0</v>
      </c>
      <c r="H280" t="s">
        <v>641</v>
      </c>
      <c r="I280" t="s">
        <v>5698</v>
      </c>
      <c r="J280" t="s">
        <v>745</v>
      </c>
      <c r="K280" t="s">
        <v>644</v>
      </c>
      <c r="L280" t="s">
        <v>645</v>
      </c>
      <c r="M280" t="s">
        <v>5699</v>
      </c>
      <c r="N280" t="s">
        <v>644</v>
      </c>
      <c r="O280" t="s">
        <v>668</v>
      </c>
      <c r="P280" t="s">
        <v>5</v>
      </c>
      <c r="Q280" t="s">
        <v>669</v>
      </c>
      <c r="R280" t="s">
        <v>5700</v>
      </c>
      <c r="S280" t="s">
        <v>5701</v>
      </c>
      <c r="T280" t="s">
        <v>5699</v>
      </c>
    </row>
    <row r="281" spans="1:20" x14ac:dyDescent="0.25">
      <c r="A281" t="s">
        <v>147</v>
      </c>
      <c r="B281" t="s">
        <v>148</v>
      </c>
      <c r="C281">
        <v>50</v>
      </c>
      <c r="D281">
        <v>6</v>
      </c>
      <c r="E281" t="s">
        <v>5702</v>
      </c>
      <c r="F281">
        <v>200</v>
      </c>
      <c r="G281">
        <v>0</v>
      </c>
      <c r="H281" t="s">
        <v>641</v>
      </c>
      <c r="I281" t="s">
        <v>5703</v>
      </c>
      <c r="J281" t="s">
        <v>652</v>
      </c>
      <c r="K281" t="s">
        <v>644</v>
      </c>
      <c r="L281" t="s">
        <v>645</v>
      </c>
      <c r="M281" t="s">
        <v>5704</v>
      </c>
      <c r="N281" t="s">
        <v>644</v>
      </c>
      <c r="O281" t="s">
        <v>647</v>
      </c>
      <c r="P281" t="s">
        <v>5</v>
      </c>
      <c r="Q281" t="s">
        <v>648</v>
      </c>
      <c r="R281" t="s">
        <v>645</v>
      </c>
      <c r="S281" t="s">
        <v>5705</v>
      </c>
      <c r="T281" t="s">
        <v>5699</v>
      </c>
    </row>
    <row r="282" spans="1:20" x14ac:dyDescent="0.25">
      <c r="A282" t="s">
        <v>147</v>
      </c>
      <c r="B282" t="s">
        <v>148</v>
      </c>
      <c r="C282">
        <v>33.333333333333336</v>
      </c>
      <c r="D282">
        <v>3</v>
      </c>
      <c r="E282" t="s">
        <v>5706</v>
      </c>
      <c r="F282">
        <v>100</v>
      </c>
      <c r="G282">
        <v>0</v>
      </c>
      <c r="H282" t="s">
        <v>641</v>
      </c>
      <c r="I282" t="s">
        <v>5707</v>
      </c>
      <c r="J282" t="s">
        <v>1520</v>
      </c>
      <c r="K282" t="s">
        <v>644</v>
      </c>
      <c r="L282" t="s">
        <v>645</v>
      </c>
      <c r="M282" t="s">
        <v>5708</v>
      </c>
      <c r="N282" t="s">
        <v>644</v>
      </c>
      <c r="O282" t="s">
        <v>647</v>
      </c>
      <c r="P282" t="s">
        <v>5</v>
      </c>
      <c r="Q282" t="s">
        <v>648</v>
      </c>
      <c r="R282" t="s">
        <v>645</v>
      </c>
      <c r="S282" t="s">
        <v>5709</v>
      </c>
      <c r="T282" t="s">
        <v>5708</v>
      </c>
    </row>
    <row r="283" spans="1:20" x14ac:dyDescent="0.25">
      <c r="A283" t="s">
        <v>601</v>
      </c>
      <c r="B283" t="s">
        <v>602</v>
      </c>
      <c r="C283">
        <v>139</v>
      </c>
      <c r="D283">
        <v>1</v>
      </c>
      <c r="E283" t="s">
        <v>5710</v>
      </c>
      <c r="F283">
        <v>216.99</v>
      </c>
      <c r="G283">
        <v>8</v>
      </c>
      <c r="H283" t="s">
        <v>641</v>
      </c>
      <c r="I283" t="s">
        <v>5711</v>
      </c>
      <c r="J283" t="s">
        <v>1813</v>
      </c>
      <c r="K283" t="s">
        <v>644</v>
      </c>
      <c r="L283" t="s">
        <v>645</v>
      </c>
      <c r="M283" t="s">
        <v>5708</v>
      </c>
      <c r="N283" t="s">
        <v>644</v>
      </c>
      <c r="O283" t="s">
        <v>647</v>
      </c>
      <c r="P283" t="s">
        <v>5</v>
      </c>
      <c r="Q283" t="s">
        <v>648</v>
      </c>
      <c r="R283" t="s">
        <v>645</v>
      </c>
      <c r="S283" t="s">
        <v>5712</v>
      </c>
      <c r="T283" t="s">
        <v>5708</v>
      </c>
    </row>
    <row r="284" spans="1:20" x14ac:dyDescent="0.25">
      <c r="A284" t="s">
        <v>72</v>
      </c>
      <c r="B284" t="s">
        <v>3385</v>
      </c>
      <c r="C284">
        <v>120</v>
      </c>
      <c r="D284">
        <v>1</v>
      </c>
      <c r="E284" t="s">
        <v>5710</v>
      </c>
      <c r="F284">
        <v>216.99</v>
      </c>
      <c r="G284">
        <v>8</v>
      </c>
      <c r="H284" t="s">
        <v>641</v>
      </c>
      <c r="I284" t="s">
        <v>5711</v>
      </c>
      <c r="J284" t="s">
        <v>1813</v>
      </c>
      <c r="K284" t="s">
        <v>644</v>
      </c>
      <c r="L284" t="s">
        <v>645</v>
      </c>
      <c r="M284" t="s">
        <v>5708</v>
      </c>
      <c r="N284" t="s">
        <v>644</v>
      </c>
      <c r="O284" t="s">
        <v>647</v>
      </c>
      <c r="P284" t="s">
        <v>5</v>
      </c>
      <c r="Q284" t="s">
        <v>648</v>
      </c>
      <c r="R284" t="s">
        <v>645</v>
      </c>
      <c r="S284" t="s">
        <v>5712</v>
      </c>
      <c r="T284" t="s">
        <v>5708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3</v>
      </c>
      <c r="E285" t="s">
        <v>5713</v>
      </c>
      <c r="F285">
        <v>100</v>
      </c>
      <c r="G285">
        <v>0</v>
      </c>
      <c r="H285" t="s">
        <v>641</v>
      </c>
      <c r="I285" t="s">
        <v>5714</v>
      </c>
      <c r="J285" t="s">
        <v>745</v>
      </c>
      <c r="K285" t="s">
        <v>644</v>
      </c>
      <c r="L285" t="s">
        <v>645</v>
      </c>
      <c r="M285" t="s">
        <v>5715</v>
      </c>
      <c r="N285" t="s">
        <v>644</v>
      </c>
      <c r="O285" t="s">
        <v>647</v>
      </c>
      <c r="P285" t="s">
        <v>5</v>
      </c>
      <c r="Q285" t="s">
        <v>648</v>
      </c>
      <c r="R285" t="s">
        <v>645</v>
      </c>
      <c r="S285" t="s">
        <v>5716</v>
      </c>
      <c r="T285" t="s">
        <v>5715</v>
      </c>
    </row>
    <row r="286" spans="1:20" x14ac:dyDescent="0.25">
      <c r="A286" t="s">
        <v>147</v>
      </c>
      <c r="B286" t="s">
        <v>148</v>
      </c>
      <c r="C286">
        <v>50</v>
      </c>
      <c r="D286">
        <v>24</v>
      </c>
      <c r="E286" t="s">
        <v>5717</v>
      </c>
      <c r="F286">
        <v>800</v>
      </c>
      <c r="G286">
        <v>0</v>
      </c>
      <c r="H286" t="s">
        <v>641</v>
      </c>
      <c r="I286" t="s">
        <v>5718</v>
      </c>
      <c r="J286" t="s">
        <v>694</v>
      </c>
      <c r="K286" t="s">
        <v>644</v>
      </c>
      <c r="L286" t="s">
        <v>645</v>
      </c>
      <c r="M286" t="s">
        <v>5715</v>
      </c>
      <c r="N286" t="s">
        <v>644</v>
      </c>
      <c r="O286" t="s">
        <v>647</v>
      </c>
      <c r="P286" t="s">
        <v>5</v>
      </c>
      <c r="Q286" t="s">
        <v>648</v>
      </c>
      <c r="R286" t="s">
        <v>645</v>
      </c>
      <c r="S286" t="s">
        <v>5719</v>
      </c>
      <c r="T286" t="s">
        <v>5715</v>
      </c>
    </row>
    <row r="287" spans="1:20" x14ac:dyDescent="0.25">
      <c r="A287" t="s">
        <v>638</v>
      </c>
      <c r="B287" t="s">
        <v>639</v>
      </c>
      <c r="C287">
        <v>66</v>
      </c>
      <c r="D287">
        <v>2</v>
      </c>
      <c r="E287" t="s">
        <v>5720</v>
      </c>
      <c r="F287">
        <v>100</v>
      </c>
      <c r="G287">
        <v>0</v>
      </c>
      <c r="H287" t="s">
        <v>641</v>
      </c>
      <c r="I287" t="s">
        <v>5721</v>
      </c>
      <c r="J287" t="s">
        <v>1414</v>
      </c>
      <c r="K287" t="s">
        <v>644</v>
      </c>
      <c r="L287" t="s">
        <v>645</v>
      </c>
      <c r="M287" t="s">
        <v>5722</v>
      </c>
      <c r="N287" t="s">
        <v>644</v>
      </c>
      <c r="O287" t="s">
        <v>647</v>
      </c>
      <c r="P287" t="s">
        <v>5</v>
      </c>
      <c r="Q287" t="s">
        <v>648</v>
      </c>
      <c r="R287" t="s">
        <v>645</v>
      </c>
      <c r="S287" t="s">
        <v>5723</v>
      </c>
      <c r="T287" t="s">
        <v>5722</v>
      </c>
    </row>
    <row r="288" spans="1:20" x14ac:dyDescent="0.25">
      <c r="A288" t="s">
        <v>18</v>
      </c>
      <c r="B288" t="s">
        <v>19</v>
      </c>
      <c r="C288">
        <v>68</v>
      </c>
      <c r="D288">
        <v>1</v>
      </c>
      <c r="E288" t="s">
        <v>5720</v>
      </c>
      <c r="F288">
        <v>100</v>
      </c>
      <c r="G288">
        <v>0</v>
      </c>
      <c r="H288" t="s">
        <v>641</v>
      </c>
      <c r="I288" t="s">
        <v>5721</v>
      </c>
      <c r="J288" t="s">
        <v>1414</v>
      </c>
      <c r="K288" t="s">
        <v>644</v>
      </c>
      <c r="L288" t="s">
        <v>645</v>
      </c>
      <c r="M288" t="s">
        <v>5722</v>
      </c>
      <c r="N288" t="s">
        <v>644</v>
      </c>
      <c r="O288" t="s">
        <v>647</v>
      </c>
      <c r="P288" t="s">
        <v>5</v>
      </c>
      <c r="Q288" t="s">
        <v>648</v>
      </c>
      <c r="R288" t="s">
        <v>645</v>
      </c>
      <c r="S288" t="s">
        <v>5723</v>
      </c>
      <c r="T288" t="s">
        <v>5722</v>
      </c>
    </row>
    <row r="289" spans="1:20" x14ac:dyDescent="0.25">
      <c r="A289" t="s">
        <v>638</v>
      </c>
      <c r="B289" t="s">
        <v>639</v>
      </c>
      <c r="C289">
        <v>66</v>
      </c>
      <c r="D289">
        <v>2</v>
      </c>
      <c r="E289" t="s">
        <v>5724</v>
      </c>
      <c r="F289">
        <v>100</v>
      </c>
      <c r="G289">
        <v>0</v>
      </c>
      <c r="H289" t="s">
        <v>641</v>
      </c>
      <c r="I289" t="s">
        <v>5725</v>
      </c>
      <c r="J289" t="s">
        <v>796</v>
      </c>
      <c r="K289" t="s">
        <v>644</v>
      </c>
      <c r="L289" t="s">
        <v>645</v>
      </c>
      <c r="M289" t="s">
        <v>5715</v>
      </c>
      <c r="N289" t="s">
        <v>644</v>
      </c>
      <c r="O289" t="s">
        <v>668</v>
      </c>
      <c r="P289" t="s">
        <v>5</v>
      </c>
      <c r="Q289" t="s">
        <v>669</v>
      </c>
      <c r="R289" t="s">
        <v>645</v>
      </c>
      <c r="S289" t="s">
        <v>5726</v>
      </c>
      <c r="T289" t="s">
        <v>5722</v>
      </c>
    </row>
    <row r="290" spans="1:20" x14ac:dyDescent="0.25">
      <c r="A290" t="s">
        <v>18</v>
      </c>
      <c r="B290" t="s">
        <v>19</v>
      </c>
      <c r="C290">
        <v>68</v>
      </c>
      <c r="D290">
        <v>1</v>
      </c>
      <c r="E290" t="s">
        <v>5724</v>
      </c>
      <c r="F290">
        <v>100</v>
      </c>
      <c r="G290">
        <v>0</v>
      </c>
      <c r="H290" t="s">
        <v>641</v>
      </c>
      <c r="I290" t="s">
        <v>5725</v>
      </c>
      <c r="J290" t="s">
        <v>796</v>
      </c>
      <c r="K290" t="s">
        <v>644</v>
      </c>
      <c r="L290" t="s">
        <v>645</v>
      </c>
      <c r="M290" t="s">
        <v>5715</v>
      </c>
      <c r="N290" t="s">
        <v>644</v>
      </c>
      <c r="O290" t="s">
        <v>668</v>
      </c>
      <c r="P290" t="s">
        <v>5</v>
      </c>
      <c r="Q290" t="s">
        <v>669</v>
      </c>
      <c r="R290" t="s">
        <v>645</v>
      </c>
      <c r="S290" t="s">
        <v>5726</v>
      </c>
      <c r="T290" t="s">
        <v>5722</v>
      </c>
    </row>
    <row r="291" spans="1:20" x14ac:dyDescent="0.25">
      <c r="A291" t="s">
        <v>147</v>
      </c>
      <c r="B291" t="s">
        <v>148</v>
      </c>
      <c r="C291">
        <v>33.333333333333336</v>
      </c>
      <c r="D291">
        <v>3</v>
      </c>
      <c r="E291" t="s">
        <v>5727</v>
      </c>
      <c r="F291">
        <v>100</v>
      </c>
      <c r="G291">
        <v>0</v>
      </c>
      <c r="H291" t="s">
        <v>641</v>
      </c>
      <c r="I291" t="s">
        <v>5728</v>
      </c>
      <c r="J291" t="s">
        <v>3093</v>
      </c>
      <c r="K291" t="s">
        <v>644</v>
      </c>
      <c r="L291" t="s">
        <v>645</v>
      </c>
      <c r="M291" t="s">
        <v>5729</v>
      </c>
      <c r="N291" t="s">
        <v>644</v>
      </c>
      <c r="O291" t="s">
        <v>647</v>
      </c>
      <c r="P291" t="s">
        <v>5</v>
      </c>
      <c r="Q291" t="s">
        <v>648</v>
      </c>
      <c r="R291" t="s">
        <v>645</v>
      </c>
      <c r="S291" t="s">
        <v>5730</v>
      </c>
      <c r="T291" t="s">
        <v>5729</v>
      </c>
    </row>
    <row r="292" spans="1:20" x14ac:dyDescent="0.25">
      <c r="A292" t="s">
        <v>638</v>
      </c>
      <c r="B292" t="s">
        <v>639</v>
      </c>
      <c r="C292">
        <v>66</v>
      </c>
      <c r="D292">
        <v>2</v>
      </c>
      <c r="E292" t="s">
        <v>5731</v>
      </c>
      <c r="F292">
        <v>100</v>
      </c>
      <c r="G292">
        <v>0</v>
      </c>
      <c r="H292" t="s">
        <v>641</v>
      </c>
      <c r="I292" t="s">
        <v>2756</v>
      </c>
      <c r="J292" t="s">
        <v>864</v>
      </c>
      <c r="K292" t="s">
        <v>644</v>
      </c>
      <c r="L292" t="s">
        <v>645</v>
      </c>
      <c r="M292" t="s">
        <v>5732</v>
      </c>
      <c r="N292" t="s">
        <v>644</v>
      </c>
      <c r="O292" t="s">
        <v>647</v>
      </c>
      <c r="P292" t="s">
        <v>5</v>
      </c>
      <c r="Q292" t="s">
        <v>648</v>
      </c>
      <c r="R292" t="s">
        <v>645</v>
      </c>
      <c r="S292" t="s">
        <v>5733</v>
      </c>
      <c r="T292" t="s">
        <v>5732</v>
      </c>
    </row>
    <row r="293" spans="1:20" x14ac:dyDescent="0.25">
      <c r="A293" t="s">
        <v>18</v>
      </c>
      <c r="B293" t="s">
        <v>19</v>
      </c>
      <c r="C293">
        <v>68</v>
      </c>
      <c r="D293">
        <v>1</v>
      </c>
      <c r="E293" t="s">
        <v>5731</v>
      </c>
      <c r="F293">
        <v>100</v>
      </c>
      <c r="G293">
        <v>0</v>
      </c>
      <c r="H293" t="s">
        <v>641</v>
      </c>
      <c r="I293" t="s">
        <v>2756</v>
      </c>
      <c r="J293" t="s">
        <v>864</v>
      </c>
      <c r="K293" t="s">
        <v>644</v>
      </c>
      <c r="L293" t="s">
        <v>645</v>
      </c>
      <c r="M293" t="s">
        <v>5732</v>
      </c>
      <c r="N293" t="s">
        <v>644</v>
      </c>
      <c r="O293" t="s">
        <v>647</v>
      </c>
      <c r="P293" t="s">
        <v>5</v>
      </c>
      <c r="Q293" t="s">
        <v>648</v>
      </c>
      <c r="R293" t="s">
        <v>645</v>
      </c>
      <c r="S293" t="s">
        <v>5733</v>
      </c>
      <c r="T293" t="s">
        <v>5732</v>
      </c>
    </row>
    <row r="294" spans="1:20" x14ac:dyDescent="0.25">
      <c r="A294" t="s">
        <v>22</v>
      </c>
      <c r="B294" t="s">
        <v>27</v>
      </c>
      <c r="C294">
        <v>100</v>
      </c>
      <c r="D294">
        <v>2</v>
      </c>
      <c r="E294" t="s">
        <v>5734</v>
      </c>
      <c r="F294">
        <v>220</v>
      </c>
      <c r="G294">
        <v>20</v>
      </c>
      <c r="H294" t="s">
        <v>673</v>
      </c>
      <c r="I294" t="s">
        <v>5735</v>
      </c>
      <c r="J294" t="s">
        <v>5736</v>
      </c>
      <c r="K294" t="s">
        <v>5737</v>
      </c>
      <c r="L294" t="s">
        <v>5738</v>
      </c>
      <c r="M294" t="s">
        <v>5739</v>
      </c>
      <c r="N294" t="s">
        <v>2012</v>
      </c>
      <c r="O294" t="s">
        <v>1890</v>
      </c>
      <c r="P294" t="s">
        <v>2744</v>
      </c>
      <c r="Q294" t="s">
        <v>1892</v>
      </c>
      <c r="R294" t="s">
        <v>645</v>
      </c>
      <c r="S294" t="s">
        <v>5740</v>
      </c>
      <c r="T294" t="s">
        <v>5741</v>
      </c>
    </row>
    <row r="295" spans="1:20" x14ac:dyDescent="0.25">
      <c r="A295" t="s">
        <v>147</v>
      </c>
      <c r="B295" t="s">
        <v>148</v>
      </c>
      <c r="C295">
        <v>50</v>
      </c>
      <c r="D295">
        <v>2</v>
      </c>
      <c r="E295" t="s">
        <v>5742</v>
      </c>
      <c r="F295">
        <v>150</v>
      </c>
      <c r="G295">
        <v>0</v>
      </c>
      <c r="H295" t="s">
        <v>673</v>
      </c>
      <c r="I295" t="s">
        <v>5743</v>
      </c>
      <c r="J295" t="s">
        <v>5744</v>
      </c>
      <c r="K295" t="s">
        <v>3723</v>
      </c>
      <c r="L295" t="s">
        <v>5745</v>
      </c>
      <c r="M295" t="s">
        <v>5638</v>
      </c>
      <c r="N295" t="s">
        <v>644</v>
      </c>
      <c r="O295" t="s">
        <v>703</v>
      </c>
      <c r="P295" t="s">
        <v>26</v>
      </c>
      <c r="Q295" t="s">
        <v>680</v>
      </c>
      <c r="R295" t="s">
        <v>645</v>
      </c>
      <c r="S295" t="s">
        <v>5746</v>
      </c>
      <c r="T295" t="s">
        <v>5741</v>
      </c>
    </row>
    <row r="296" spans="1:20" x14ac:dyDescent="0.25">
      <c r="A296" t="s">
        <v>147</v>
      </c>
      <c r="B296" t="s">
        <v>148</v>
      </c>
      <c r="C296">
        <v>50</v>
      </c>
      <c r="D296">
        <v>1</v>
      </c>
      <c r="E296" t="s">
        <v>5742</v>
      </c>
      <c r="F296">
        <v>150</v>
      </c>
      <c r="G296">
        <v>0</v>
      </c>
      <c r="H296" t="s">
        <v>673</v>
      </c>
      <c r="I296" t="s">
        <v>5743</v>
      </c>
      <c r="J296" t="s">
        <v>5744</v>
      </c>
      <c r="K296" t="s">
        <v>3723</v>
      </c>
      <c r="L296" t="s">
        <v>5745</v>
      </c>
      <c r="M296" t="s">
        <v>5638</v>
      </c>
      <c r="N296" t="s">
        <v>644</v>
      </c>
      <c r="O296" t="s">
        <v>703</v>
      </c>
      <c r="P296" t="s">
        <v>26</v>
      </c>
      <c r="Q296" t="s">
        <v>680</v>
      </c>
      <c r="R296" t="s">
        <v>645</v>
      </c>
      <c r="S296" t="s">
        <v>5746</v>
      </c>
      <c r="T296" t="s">
        <v>5741</v>
      </c>
    </row>
    <row r="297" spans="1:20" x14ac:dyDescent="0.25">
      <c r="A297" t="s">
        <v>241</v>
      </c>
      <c r="B297" t="s">
        <v>247</v>
      </c>
      <c r="C297">
        <v>139</v>
      </c>
      <c r="D297">
        <v>1</v>
      </c>
      <c r="E297" t="s">
        <v>5747</v>
      </c>
      <c r="F297">
        <v>215</v>
      </c>
      <c r="G297">
        <v>0</v>
      </c>
      <c r="H297" t="s">
        <v>2006</v>
      </c>
      <c r="I297" t="s">
        <v>5748</v>
      </c>
      <c r="J297" t="s">
        <v>5749</v>
      </c>
      <c r="K297" t="s">
        <v>5750</v>
      </c>
      <c r="L297" t="s">
        <v>5751</v>
      </c>
      <c r="M297" t="s">
        <v>5699</v>
      </c>
      <c r="N297" t="s">
        <v>2012</v>
      </c>
      <c r="O297" t="s">
        <v>2013</v>
      </c>
      <c r="P297" t="s">
        <v>1891</v>
      </c>
      <c r="Q297" t="s">
        <v>1892</v>
      </c>
      <c r="R297" t="s">
        <v>645</v>
      </c>
      <c r="S297" t="s">
        <v>5752</v>
      </c>
      <c r="T297" t="s">
        <v>5753</v>
      </c>
    </row>
    <row r="298" spans="1:20" x14ac:dyDescent="0.25">
      <c r="A298" t="s">
        <v>240</v>
      </c>
      <c r="B298" t="s">
        <v>246</v>
      </c>
      <c r="C298">
        <v>139</v>
      </c>
      <c r="D298">
        <v>1</v>
      </c>
      <c r="E298" t="s">
        <v>5747</v>
      </c>
      <c r="F298">
        <v>215</v>
      </c>
      <c r="G298">
        <v>0</v>
      </c>
      <c r="H298" t="s">
        <v>2006</v>
      </c>
      <c r="I298" t="s">
        <v>5748</v>
      </c>
      <c r="J298" t="s">
        <v>5749</v>
      </c>
      <c r="K298" t="s">
        <v>5750</v>
      </c>
      <c r="L298" t="s">
        <v>5751</v>
      </c>
      <c r="M298" t="s">
        <v>5699</v>
      </c>
      <c r="N298" t="s">
        <v>2012</v>
      </c>
      <c r="O298" t="s">
        <v>2013</v>
      </c>
      <c r="P298" t="s">
        <v>1891</v>
      </c>
      <c r="Q298" t="s">
        <v>1892</v>
      </c>
      <c r="R298" t="s">
        <v>645</v>
      </c>
      <c r="S298" t="s">
        <v>5752</v>
      </c>
      <c r="T298" t="s">
        <v>5753</v>
      </c>
    </row>
    <row r="299" spans="1:20" x14ac:dyDescent="0.25">
      <c r="A299" t="s">
        <v>638</v>
      </c>
      <c r="B299" t="s">
        <v>639</v>
      </c>
      <c r="C299">
        <v>66</v>
      </c>
      <c r="D299">
        <v>2</v>
      </c>
      <c r="E299" t="s">
        <v>5754</v>
      </c>
      <c r="F299">
        <v>288.99</v>
      </c>
      <c r="G299">
        <v>0</v>
      </c>
      <c r="H299" t="s">
        <v>641</v>
      </c>
      <c r="I299" t="s">
        <v>5755</v>
      </c>
      <c r="J299" t="s">
        <v>869</v>
      </c>
      <c r="K299" t="s">
        <v>644</v>
      </c>
      <c r="L299" t="s">
        <v>645</v>
      </c>
      <c r="M299" t="s">
        <v>5756</v>
      </c>
      <c r="N299" t="s">
        <v>644</v>
      </c>
      <c r="O299" t="s">
        <v>668</v>
      </c>
      <c r="P299" t="s">
        <v>5</v>
      </c>
      <c r="Q299" t="s">
        <v>669</v>
      </c>
      <c r="R299" t="s">
        <v>645</v>
      </c>
      <c r="S299" t="s">
        <v>5757</v>
      </c>
      <c r="T299" t="s">
        <v>5758</v>
      </c>
    </row>
    <row r="300" spans="1:20" x14ac:dyDescent="0.25">
      <c r="A300" t="s">
        <v>18</v>
      </c>
      <c r="B300" t="s">
        <v>19</v>
      </c>
      <c r="C300">
        <v>68</v>
      </c>
      <c r="D300">
        <v>1</v>
      </c>
      <c r="E300" t="s">
        <v>5754</v>
      </c>
      <c r="F300">
        <v>288.99</v>
      </c>
      <c r="G300">
        <v>0</v>
      </c>
      <c r="H300" t="s">
        <v>641</v>
      </c>
      <c r="I300" t="s">
        <v>5755</v>
      </c>
      <c r="J300" t="s">
        <v>869</v>
      </c>
      <c r="K300" t="s">
        <v>644</v>
      </c>
      <c r="L300" t="s">
        <v>645</v>
      </c>
      <c r="M300" t="s">
        <v>5756</v>
      </c>
      <c r="N300" t="s">
        <v>644</v>
      </c>
      <c r="O300" t="s">
        <v>668</v>
      </c>
      <c r="P300" t="s">
        <v>5</v>
      </c>
      <c r="Q300" t="s">
        <v>669</v>
      </c>
      <c r="R300" t="s">
        <v>645</v>
      </c>
      <c r="S300" t="s">
        <v>5757</v>
      </c>
      <c r="T300" t="s">
        <v>5758</v>
      </c>
    </row>
    <row r="301" spans="1:20" x14ac:dyDescent="0.25">
      <c r="A301" t="s">
        <v>601</v>
      </c>
      <c r="B301" t="s">
        <v>602</v>
      </c>
      <c r="C301">
        <v>139</v>
      </c>
      <c r="D301">
        <v>1</v>
      </c>
      <c r="E301" t="s">
        <v>5754</v>
      </c>
      <c r="F301">
        <v>288.99</v>
      </c>
      <c r="G301">
        <v>0</v>
      </c>
      <c r="H301" t="s">
        <v>641</v>
      </c>
      <c r="I301" t="s">
        <v>5755</v>
      </c>
      <c r="J301" t="s">
        <v>869</v>
      </c>
      <c r="K301" t="s">
        <v>644</v>
      </c>
      <c r="L301" t="s">
        <v>645</v>
      </c>
      <c r="M301" t="s">
        <v>5756</v>
      </c>
      <c r="N301" t="s">
        <v>644</v>
      </c>
      <c r="O301" t="s">
        <v>668</v>
      </c>
      <c r="P301" t="s">
        <v>5</v>
      </c>
      <c r="Q301" t="s">
        <v>669</v>
      </c>
      <c r="R301" t="s">
        <v>645</v>
      </c>
      <c r="S301" t="s">
        <v>5757</v>
      </c>
      <c r="T301" t="s">
        <v>5758</v>
      </c>
    </row>
    <row r="302" spans="1:20" x14ac:dyDescent="0.25">
      <c r="A302" t="s">
        <v>294</v>
      </c>
      <c r="B302" t="s">
        <v>295</v>
      </c>
      <c r="C302">
        <v>120</v>
      </c>
      <c r="D302">
        <v>1</v>
      </c>
      <c r="E302" t="s">
        <v>5754</v>
      </c>
      <c r="F302">
        <v>288.99</v>
      </c>
      <c r="G302">
        <v>0</v>
      </c>
      <c r="H302" t="s">
        <v>641</v>
      </c>
      <c r="I302" t="s">
        <v>5755</v>
      </c>
      <c r="J302" t="s">
        <v>869</v>
      </c>
      <c r="K302" t="s">
        <v>644</v>
      </c>
      <c r="L302" t="s">
        <v>645</v>
      </c>
      <c r="M302" t="s">
        <v>5756</v>
      </c>
      <c r="N302" t="s">
        <v>644</v>
      </c>
      <c r="O302" t="s">
        <v>668</v>
      </c>
      <c r="P302" t="s">
        <v>5</v>
      </c>
      <c r="Q302" t="s">
        <v>669</v>
      </c>
      <c r="R302" t="s">
        <v>645</v>
      </c>
      <c r="S302" t="s">
        <v>5757</v>
      </c>
      <c r="T302" t="s">
        <v>5758</v>
      </c>
    </row>
    <row r="303" spans="1:20" x14ac:dyDescent="0.25">
      <c r="A303" t="s">
        <v>240</v>
      </c>
      <c r="B303" t="s">
        <v>246</v>
      </c>
      <c r="C303">
        <v>139</v>
      </c>
      <c r="D303">
        <v>2</v>
      </c>
      <c r="E303" t="s">
        <v>5759</v>
      </c>
      <c r="F303">
        <v>399</v>
      </c>
      <c r="G303">
        <v>0</v>
      </c>
      <c r="H303" t="s">
        <v>2006</v>
      </c>
      <c r="I303" t="s">
        <v>5760</v>
      </c>
      <c r="J303" t="s">
        <v>5761</v>
      </c>
      <c r="K303" t="s">
        <v>5762</v>
      </c>
      <c r="L303" t="s">
        <v>5763</v>
      </c>
      <c r="M303" t="s">
        <v>5739</v>
      </c>
      <c r="N303" t="s">
        <v>2012</v>
      </c>
      <c r="O303" t="s">
        <v>2013</v>
      </c>
      <c r="P303" t="s">
        <v>1891</v>
      </c>
      <c r="Q303" t="s">
        <v>1892</v>
      </c>
      <c r="R303" t="s">
        <v>645</v>
      </c>
      <c r="S303" t="s">
        <v>5764</v>
      </c>
      <c r="T303" t="s">
        <v>5739</v>
      </c>
    </row>
    <row r="304" spans="1:20" x14ac:dyDescent="0.25">
      <c r="A304" t="s">
        <v>241</v>
      </c>
      <c r="B304" t="s">
        <v>247</v>
      </c>
      <c r="C304">
        <v>139</v>
      </c>
      <c r="D304">
        <v>1</v>
      </c>
      <c r="E304" t="s">
        <v>5759</v>
      </c>
      <c r="F304">
        <v>399</v>
      </c>
      <c r="G304">
        <v>0</v>
      </c>
      <c r="H304" t="s">
        <v>2006</v>
      </c>
      <c r="I304" t="s">
        <v>5760</v>
      </c>
      <c r="J304" t="s">
        <v>5761</v>
      </c>
      <c r="K304" t="s">
        <v>5762</v>
      </c>
      <c r="L304" t="s">
        <v>5763</v>
      </c>
      <c r="M304" t="s">
        <v>5739</v>
      </c>
      <c r="N304" t="s">
        <v>2012</v>
      </c>
      <c r="O304" t="s">
        <v>2013</v>
      </c>
      <c r="P304" t="s">
        <v>1891</v>
      </c>
      <c r="Q304" t="s">
        <v>1892</v>
      </c>
      <c r="R304" t="s">
        <v>645</v>
      </c>
      <c r="S304" t="s">
        <v>5764</v>
      </c>
      <c r="T304" t="s">
        <v>5739</v>
      </c>
    </row>
    <row r="305" spans="1:20" x14ac:dyDescent="0.25">
      <c r="A305" t="s">
        <v>239</v>
      </c>
      <c r="B305" t="s">
        <v>245</v>
      </c>
      <c r="C305">
        <v>139</v>
      </c>
      <c r="D305">
        <v>1</v>
      </c>
      <c r="E305" t="s">
        <v>5759</v>
      </c>
      <c r="F305">
        <v>399</v>
      </c>
      <c r="G305">
        <v>0</v>
      </c>
      <c r="H305" t="s">
        <v>2006</v>
      </c>
      <c r="I305" t="s">
        <v>5760</v>
      </c>
      <c r="J305" t="s">
        <v>5761</v>
      </c>
      <c r="K305" t="s">
        <v>5762</v>
      </c>
      <c r="L305" t="s">
        <v>5763</v>
      </c>
      <c r="M305" t="s">
        <v>5739</v>
      </c>
      <c r="N305" t="s">
        <v>2012</v>
      </c>
      <c r="O305" t="s">
        <v>2013</v>
      </c>
      <c r="P305" t="s">
        <v>1891</v>
      </c>
      <c r="Q305" t="s">
        <v>1892</v>
      </c>
      <c r="R305" t="s">
        <v>645</v>
      </c>
      <c r="S305" t="s">
        <v>5764</v>
      </c>
      <c r="T305" t="s">
        <v>5739</v>
      </c>
    </row>
    <row r="306" spans="1:20" x14ac:dyDescent="0.25">
      <c r="A306" t="s">
        <v>638</v>
      </c>
      <c r="B306" t="s">
        <v>639</v>
      </c>
      <c r="C306">
        <v>66</v>
      </c>
      <c r="D306">
        <v>2</v>
      </c>
      <c r="E306" t="s">
        <v>5765</v>
      </c>
      <c r="F306">
        <v>430</v>
      </c>
      <c r="G306">
        <v>0</v>
      </c>
      <c r="H306" t="s">
        <v>641</v>
      </c>
      <c r="I306" t="s">
        <v>5766</v>
      </c>
      <c r="J306" t="s">
        <v>864</v>
      </c>
      <c r="K306" t="s">
        <v>644</v>
      </c>
      <c r="L306" t="s">
        <v>645</v>
      </c>
      <c r="M306" t="s">
        <v>5767</v>
      </c>
      <c r="N306" t="s">
        <v>644</v>
      </c>
      <c r="O306" t="s">
        <v>647</v>
      </c>
      <c r="P306" t="s">
        <v>5</v>
      </c>
      <c r="Q306" t="s">
        <v>648</v>
      </c>
      <c r="R306" t="s">
        <v>645</v>
      </c>
      <c r="S306" t="s">
        <v>5768</v>
      </c>
      <c r="T306" t="s">
        <v>5767</v>
      </c>
    </row>
    <row r="307" spans="1:20" x14ac:dyDescent="0.25">
      <c r="A307" t="s">
        <v>18</v>
      </c>
      <c r="B307" t="s">
        <v>19</v>
      </c>
      <c r="C307">
        <v>68</v>
      </c>
      <c r="D307">
        <v>1</v>
      </c>
      <c r="E307" t="s">
        <v>5765</v>
      </c>
      <c r="F307">
        <v>430</v>
      </c>
      <c r="G307">
        <v>0</v>
      </c>
      <c r="H307" t="s">
        <v>641</v>
      </c>
      <c r="I307" t="s">
        <v>5766</v>
      </c>
      <c r="J307" t="s">
        <v>864</v>
      </c>
      <c r="K307" t="s">
        <v>644</v>
      </c>
      <c r="L307" t="s">
        <v>645</v>
      </c>
      <c r="M307" t="s">
        <v>5767</v>
      </c>
      <c r="N307" t="s">
        <v>644</v>
      </c>
      <c r="O307" t="s">
        <v>647</v>
      </c>
      <c r="P307" t="s">
        <v>5</v>
      </c>
      <c r="Q307" t="s">
        <v>648</v>
      </c>
      <c r="R307" t="s">
        <v>645</v>
      </c>
      <c r="S307" t="s">
        <v>5768</v>
      </c>
      <c r="T307" t="s">
        <v>5767</v>
      </c>
    </row>
    <row r="308" spans="1:20" x14ac:dyDescent="0.25">
      <c r="A308" t="s">
        <v>638</v>
      </c>
      <c r="B308" t="s">
        <v>639</v>
      </c>
      <c r="C308">
        <v>33</v>
      </c>
      <c r="D308">
        <v>5</v>
      </c>
      <c r="E308" t="s">
        <v>5765</v>
      </c>
      <c r="F308">
        <v>430</v>
      </c>
      <c r="G308">
        <v>0</v>
      </c>
      <c r="H308" t="s">
        <v>641</v>
      </c>
      <c r="I308" t="s">
        <v>5766</v>
      </c>
      <c r="J308" t="s">
        <v>864</v>
      </c>
      <c r="K308" t="s">
        <v>644</v>
      </c>
      <c r="L308" t="s">
        <v>645</v>
      </c>
      <c r="M308" t="s">
        <v>5767</v>
      </c>
      <c r="N308" t="s">
        <v>644</v>
      </c>
      <c r="O308" t="s">
        <v>647</v>
      </c>
      <c r="P308" t="s">
        <v>5</v>
      </c>
      <c r="Q308" t="s">
        <v>648</v>
      </c>
      <c r="R308" t="s">
        <v>645</v>
      </c>
      <c r="S308" t="s">
        <v>5768</v>
      </c>
      <c r="T308" t="s">
        <v>5767</v>
      </c>
    </row>
    <row r="309" spans="1:20" x14ac:dyDescent="0.25">
      <c r="A309" t="s">
        <v>18</v>
      </c>
      <c r="B309" t="s">
        <v>19</v>
      </c>
      <c r="C309">
        <v>33</v>
      </c>
      <c r="D309">
        <v>5</v>
      </c>
      <c r="E309" t="s">
        <v>5765</v>
      </c>
      <c r="F309">
        <v>430</v>
      </c>
      <c r="G309">
        <v>0</v>
      </c>
      <c r="H309" t="s">
        <v>641</v>
      </c>
      <c r="I309" t="s">
        <v>5766</v>
      </c>
      <c r="J309" t="s">
        <v>864</v>
      </c>
      <c r="K309" t="s">
        <v>644</v>
      </c>
      <c r="L309" t="s">
        <v>645</v>
      </c>
      <c r="M309" t="s">
        <v>5767</v>
      </c>
      <c r="N309" t="s">
        <v>644</v>
      </c>
      <c r="O309" t="s">
        <v>647</v>
      </c>
      <c r="P309" t="s">
        <v>5</v>
      </c>
      <c r="Q309" t="s">
        <v>648</v>
      </c>
      <c r="R309" t="s">
        <v>645</v>
      </c>
      <c r="S309" t="s">
        <v>5768</v>
      </c>
      <c r="T309" t="s">
        <v>5767</v>
      </c>
    </row>
    <row r="310" spans="1:20" x14ac:dyDescent="0.25">
      <c r="A310" t="s">
        <v>638</v>
      </c>
      <c r="B310" t="s">
        <v>639</v>
      </c>
      <c r="C310">
        <v>66</v>
      </c>
      <c r="D310">
        <v>2</v>
      </c>
      <c r="E310" t="s">
        <v>5769</v>
      </c>
      <c r="F310">
        <v>100</v>
      </c>
      <c r="G310">
        <v>0</v>
      </c>
      <c r="H310" t="s">
        <v>641</v>
      </c>
      <c r="I310" t="s">
        <v>5770</v>
      </c>
      <c r="J310" t="s">
        <v>981</v>
      </c>
      <c r="K310" t="s">
        <v>644</v>
      </c>
      <c r="L310" t="s">
        <v>645</v>
      </c>
      <c r="M310" t="s">
        <v>5767</v>
      </c>
      <c r="N310" t="s">
        <v>644</v>
      </c>
      <c r="O310" t="s">
        <v>647</v>
      </c>
      <c r="P310" t="s">
        <v>5</v>
      </c>
      <c r="Q310" t="s">
        <v>648</v>
      </c>
      <c r="R310" t="s">
        <v>645</v>
      </c>
      <c r="S310" t="s">
        <v>5771</v>
      </c>
      <c r="T310" t="s">
        <v>5767</v>
      </c>
    </row>
    <row r="311" spans="1:20" x14ac:dyDescent="0.25">
      <c r="A311" t="s">
        <v>18</v>
      </c>
      <c r="B311" t="s">
        <v>19</v>
      </c>
      <c r="C311">
        <v>68</v>
      </c>
      <c r="D311">
        <v>1</v>
      </c>
      <c r="E311" t="s">
        <v>5769</v>
      </c>
      <c r="F311">
        <v>100</v>
      </c>
      <c r="G311">
        <v>0</v>
      </c>
      <c r="H311" t="s">
        <v>641</v>
      </c>
      <c r="I311" t="s">
        <v>5770</v>
      </c>
      <c r="J311" t="s">
        <v>981</v>
      </c>
      <c r="K311" t="s">
        <v>644</v>
      </c>
      <c r="L311" t="s">
        <v>645</v>
      </c>
      <c r="M311" t="s">
        <v>5767</v>
      </c>
      <c r="N311" t="s">
        <v>644</v>
      </c>
      <c r="O311" t="s">
        <v>647</v>
      </c>
      <c r="P311" t="s">
        <v>5</v>
      </c>
      <c r="Q311" t="s">
        <v>648</v>
      </c>
      <c r="R311" t="s">
        <v>645</v>
      </c>
      <c r="S311" t="s">
        <v>5771</v>
      </c>
      <c r="T311" t="s">
        <v>5767</v>
      </c>
    </row>
    <row r="312" spans="1:20" x14ac:dyDescent="0.25">
      <c r="A312" t="s">
        <v>147</v>
      </c>
      <c r="B312" t="s">
        <v>148</v>
      </c>
      <c r="C312">
        <v>40</v>
      </c>
      <c r="D312">
        <v>10</v>
      </c>
      <c r="E312" t="s">
        <v>5772</v>
      </c>
      <c r="F312">
        <v>330</v>
      </c>
      <c r="G312">
        <v>0</v>
      </c>
      <c r="H312" t="s">
        <v>641</v>
      </c>
      <c r="I312" t="s">
        <v>5773</v>
      </c>
      <c r="J312" t="s">
        <v>685</v>
      </c>
      <c r="K312" t="s">
        <v>644</v>
      </c>
      <c r="L312" t="s">
        <v>645</v>
      </c>
      <c r="M312" t="s">
        <v>5774</v>
      </c>
      <c r="N312" t="s">
        <v>644</v>
      </c>
      <c r="O312" t="s">
        <v>647</v>
      </c>
      <c r="P312" t="s">
        <v>5</v>
      </c>
      <c r="Q312" t="s">
        <v>648</v>
      </c>
      <c r="R312" t="s">
        <v>645</v>
      </c>
      <c r="S312" t="s">
        <v>5775</v>
      </c>
      <c r="T312" t="s">
        <v>5774</v>
      </c>
    </row>
    <row r="313" spans="1:20" x14ac:dyDescent="0.25">
      <c r="A313" t="s">
        <v>147</v>
      </c>
      <c r="B313" t="s">
        <v>148</v>
      </c>
      <c r="C313">
        <v>65</v>
      </c>
      <c r="D313">
        <v>9</v>
      </c>
      <c r="E313" t="s">
        <v>5776</v>
      </c>
      <c r="F313">
        <v>299</v>
      </c>
      <c r="G313">
        <v>0</v>
      </c>
      <c r="H313" t="s">
        <v>2006</v>
      </c>
      <c r="I313" t="s">
        <v>5777</v>
      </c>
      <c r="J313" t="s">
        <v>5778</v>
      </c>
      <c r="K313" t="s">
        <v>5779</v>
      </c>
      <c r="L313" t="s">
        <v>5780</v>
      </c>
      <c r="M313" t="s">
        <v>5774</v>
      </c>
      <c r="N313" t="s">
        <v>2012</v>
      </c>
      <c r="O313" t="s">
        <v>2013</v>
      </c>
      <c r="P313" t="s">
        <v>1891</v>
      </c>
      <c r="Q313" t="s">
        <v>1892</v>
      </c>
      <c r="R313" t="s">
        <v>645</v>
      </c>
      <c r="S313" t="s">
        <v>5781</v>
      </c>
      <c r="T313" t="s">
        <v>5774</v>
      </c>
    </row>
    <row r="314" spans="1:20" x14ac:dyDescent="0.25">
      <c r="A314" t="s">
        <v>147</v>
      </c>
      <c r="B314" t="s">
        <v>148</v>
      </c>
      <c r="C314">
        <v>33.333333333333336</v>
      </c>
      <c r="D314">
        <v>3</v>
      </c>
      <c r="E314" t="s">
        <v>5782</v>
      </c>
      <c r="F314">
        <v>100</v>
      </c>
      <c r="G314">
        <v>0</v>
      </c>
      <c r="H314" t="s">
        <v>641</v>
      </c>
      <c r="I314" t="s">
        <v>5783</v>
      </c>
      <c r="J314" t="s">
        <v>1072</v>
      </c>
      <c r="K314" t="s">
        <v>644</v>
      </c>
      <c r="L314" t="s">
        <v>645</v>
      </c>
      <c r="M314" t="s">
        <v>5784</v>
      </c>
      <c r="N314" t="s">
        <v>644</v>
      </c>
      <c r="O314" t="s">
        <v>647</v>
      </c>
      <c r="P314" t="s">
        <v>5</v>
      </c>
      <c r="Q314" t="s">
        <v>648</v>
      </c>
      <c r="R314" t="s">
        <v>645</v>
      </c>
      <c r="S314" t="s">
        <v>5785</v>
      </c>
      <c r="T314" t="s">
        <v>5784</v>
      </c>
    </row>
    <row r="315" spans="1:20" x14ac:dyDescent="0.25">
      <c r="A315" t="s">
        <v>638</v>
      </c>
      <c r="B315" t="s">
        <v>639</v>
      </c>
      <c r="C315">
        <v>66</v>
      </c>
      <c r="D315">
        <v>4</v>
      </c>
      <c r="E315" t="s">
        <v>5786</v>
      </c>
      <c r="F315">
        <v>200</v>
      </c>
      <c r="G315">
        <v>0</v>
      </c>
      <c r="H315" t="s">
        <v>729</v>
      </c>
      <c r="I315" t="s">
        <v>5787</v>
      </c>
      <c r="J315" t="s">
        <v>1155</v>
      </c>
      <c r="K315" t="s">
        <v>644</v>
      </c>
      <c r="L315" t="s">
        <v>645</v>
      </c>
      <c r="M315" t="s">
        <v>5788</v>
      </c>
      <c r="N315" t="s">
        <v>644</v>
      </c>
      <c r="O315" t="s">
        <v>668</v>
      </c>
      <c r="P315" t="s">
        <v>5</v>
      </c>
      <c r="Q315" t="s">
        <v>669</v>
      </c>
      <c r="R315" t="s">
        <v>645</v>
      </c>
      <c r="S315" t="s">
        <v>5789</v>
      </c>
      <c r="T315" t="s">
        <v>5788</v>
      </c>
    </row>
    <row r="316" spans="1:20" x14ac:dyDescent="0.25">
      <c r="A316" t="s">
        <v>18</v>
      </c>
      <c r="B316" t="s">
        <v>19</v>
      </c>
      <c r="C316">
        <v>68</v>
      </c>
      <c r="D316">
        <v>2</v>
      </c>
      <c r="E316" t="s">
        <v>5786</v>
      </c>
      <c r="F316">
        <v>200</v>
      </c>
      <c r="G316">
        <v>0</v>
      </c>
      <c r="H316" t="s">
        <v>729</v>
      </c>
      <c r="I316" t="s">
        <v>5787</v>
      </c>
      <c r="J316" t="s">
        <v>1155</v>
      </c>
      <c r="K316" t="s">
        <v>644</v>
      </c>
      <c r="L316" t="s">
        <v>645</v>
      </c>
      <c r="M316" t="s">
        <v>5788</v>
      </c>
      <c r="N316" t="s">
        <v>644</v>
      </c>
      <c r="O316" t="s">
        <v>668</v>
      </c>
      <c r="P316" t="s">
        <v>5</v>
      </c>
      <c r="Q316" t="s">
        <v>669</v>
      </c>
      <c r="R316" t="s">
        <v>645</v>
      </c>
      <c r="S316" t="s">
        <v>5789</v>
      </c>
      <c r="T316" t="s">
        <v>5788</v>
      </c>
    </row>
    <row r="317" spans="1:20" x14ac:dyDescent="0.25">
      <c r="A317" t="s">
        <v>147</v>
      </c>
      <c r="B317" t="s">
        <v>148</v>
      </c>
      <c r="C317">
        <v>40</v>
      </c>
      <c r="D317">
        <v>10</v>
      </c>
      <c r="E317" t="s">
        <v>5790</v>
      </c>
      <c r="F317">
        <v>350</v>
      </c>
      <c r="G317">
        <v>0</v>
      </c>
      <c r="H317" t="s">
        <v>729</v>
      </c>
      <c r="I317" t="s">
        <v>5791</v>
      </c>
      <c r="J317" t="s">
        <v>666</v>
      </c>
      <c r="K317" t="s">
        <v>644</v>
      </c>
      <c r="L317" t="s">
        <v>645</v>
      </c>
      <c r="M317" t="s">
        <v>5788</v>
      </c>
      <c r="N317" t="s">
        <v>644</v>
      </c>
      <c r="O317" t="s">
        <v>647</v>
      </c>
      <c r="P317" t="s">
        <v>5</v>
      </c>
      <c r="Q317" t="s">
        <v>648</v>
      </c>
      <c r="R317" t="s">
        <v>645</v>
      </c>
      <c r="S317" t="s">
        <v>5792</v>
      </c>
      <c r="T317" t="s">
        <v>5788</v>
      </c>
    </row>
    <row r="318" spans="1:20" x14ac:dyDescent="0.25">
      <c r="A318" t="s">
        <v>147</v>
      </c>
      <c r="B318" t="s">
        <v>148</v>
      </c>
      <c r="C318">
        <v>33.333333333333336</v>
      </c>
      <c r="D318">
        <v>6</v>
      </c>
      <c r="E318" t="s">
        <v>5793</v>
      </c>
      <c r="F318">
        <v>200</v>
      </c>
      <c r="G318">
        <v>0</v>
      </c>
      <c r="H318" t="s">
        <v>641</v>
      </c>
      <c r="I318" t="s">
        <v>5698</v>
      </c>
      <c r="J318" t="s">
        <v>745</v>
      </c>
      <c r="K318" t="s">
        <v>644</v>
      </c>
      <c r="L318" t="s">
        <v>645</v>
      </c>
      <c r="M318" t="s">
        <v>5794</v>
      </c>
      <c r="N318" t="s">
        <v>644</v>
      </c>
      <c r="O318" t="s">
        <v>668</v>
      </c>
      <c r="P318" t="s">
        <v>5</v>
      </c>
      <c r="Q318" t="s">
        <v>669</v>
      </c>
      <c r="R318" t="s">
        <v>5795</v>
      </c>
      <c r="S318" t="s">
        <v>5796</v>
      </c>
      <c r="T318" t="s">
        <v>5794</v>
      </c>
    </row>
    <row r="319" spans="1:20" x14ac:dyDescent="0.25">
      <c r="A319" t="s">
        <v>147</v>
      </c>
      <c r="B319" t="s">
        <v>148</v>
      </c>
      <c r="C319">
        <v>33.333333333333336</v>
      </c>
      <c r="D319">
        <v>3</v>
      </c>
      <c r="E319" t="s">
        <v>5797</v>
      </c>
      <c r="F319">
        <v>100</v>
      </c>
      <c r="G319">
        <v>0</v>
      </c>
      <c r="H319" t="s">
        <v>641</v>
      </c>
      <c r="I319" t="s">
        <v>5798</v>
      </c>
      <c r="J319" t="s">
        <v>869</v>
      </c>
      <c r="K319" t="s">
        <v>644</v>
      </c>
      <c r="L319" t="s">
        <v>645</v>
      </c>
      <c r="M319" t="s">
        <v>5799</v>
      </c>
      <c r="N319" t="s">
        <v>644</v>
      </c>
      <c r="O319" t="s">
        <v>647</v>
      </c>
      <c r="P319" t="s">
        <v>5</v>
      </c>
      <c r="Q319" t="s">
        <v>648</v>
      </c>
      <c r="R319" t="s">
        <v>645</v>
      </c>
      <c r="S319" t="s">
        <v>5800</v>
      </c>
      <c r="T319" t="s">
        <v>5799</v>
      </c>
    </row>
    <row r="320" spans="1:20" x14ac:dyDescent="0.25">
      <c r="A320" t="s">
        <v>147</v>
      </c>
      <c r="B320" t="s">
        <v>148</v>
      </c>
      <c r="C320">
        <v>33.333333333333336</v>
      </c>
      <c r="D320">
        <v>3</v>
      </c>
      <c r="E320" t="s">
        <v>5801</v>
      </c>
      <c r="F320">
        <v>100</v>
      </c>
      <c r="G320">
        <v>0</v>
      </c>
      <c r="H320" t="s">
        <v>641</v>
      </c>
      <c r="I320" t="s">
        <v>5802</v>
      </c>
      <c r="J320" t="s">
        <v>2058</v>
      </c>
      <c r="K320" t="s">
        <v>644</v>
      </c>
      <c r="L320" t="s">
        <v>645</v>
      </c>
      <c r="M320" t="s">
        <v>5803</v>
      </c>
      <c r="N320" t="s">
        <v>644</v>
      </c>
      <c r="O320" t="s">
        <v>668</v>
      </c>
      <c r="P320" t="s">
        <v>5</v>
      </c>
      <c r="Q320" t="s">
        <v>669</v>
      </c>
      <c r="R320" t="s">
        <v>645</v>
      </c>
      <c r="S320" t="s">
        <v>5804</v>
      </c>
      <c r="T320" t="s">
        <v>5799</v>
      </c>
    </row>
    <row r="321" spans="1:20" x14ac:dyDescent="0.25">
      <c r="A321" t="s">
        <v>240</v>
      </c>
      <c r="B321" t="s">
        <v>246</v>
      </c>
      <c r="C321">
        <v>139</v>
      </c>
      <c r="D321">
        <v>1</v>
      </c>
      <c r="E321" t="s">
        <v>5805</v>
      </c>
      <c r="F321">
        <v>108.99</v>
      </c>
      <c r="G321">
        <v>0</v>
      </c>
      <c r="H321" t="s">
        <v>641</v>
      </c>
      <c r="I321" t="s">
        <v>5806</v>
      </c>
      <c r="J321" t="s">
        <v>888</v>
      </c>
      <c r="K321" t="s">
        <v>644</v>
      </c>
      <c r="L321" t="s">
        <v>645</v>
      </c>
      <c r="M321" t="s">
        <v>5807</v>
      </c>
      <c r="N321" t="s">
        <v>644</v>
      </c>
      <c r="O321" t="s">
        <v>647</v>
      </c>
      <c r="P321" t="s">
        <v>5</v>
      </c>
      <c r="Q321" t="s">
        <v>648</v>
      </c>
      <c r="R321" t="s">
        <v>645</v>
      </c>
      <c r="S321" t="s">
        <v>5808</v>
      </c>
      <c r="T321" t="s">
        <v>5807</v>
      </c>
    </row>
    <row r="322" spans="1:20" x14ac:dyDescent="0.25">
      <c r="A322" t="s">
        <v>147</v>
      </c>
      <c r="B322" t="s">
        <v>148</v>
      </c>
      <c r="C322">
        <v>50</v>
      </c>
      <c r="D322">
        <v>6</v>
      </c>
      <c r="E322" t="s">
        <v>5809</v>
      </c>
      <c r="F322">
        <v>200</v>
      </c>
      <c r="G322">
        <v>0</v>
      </c>
      <c r="H322" t="s">
        <v>641</v>
      </c>
      <c r="I322" t="s">
        <v>5810</v>
      </c>
      <c r="J322" t="s">
        <v>685</v>
      </c>
      <c r="K322" t="s">
        <v>644</v>
      </c>
      <c r="L322" t="s">
        <v>645</v>
      </c>
      <c r="M322" t="s">
        <v>5811</v>
      </c>
      <c r="N322" t="s">
        <v>644</v>
      </c>
      <c r="O322" t="s">
        <v>647</v>
      </c>
      <c r="P322" t="s">
        <v>5</v>
      </c>
      <c r="Q322" t="s">
        <v>648</v>
      </c>
      <c r="R322" t="s">
        <v>645</v>
      </c>
      <c r="S322" t="s">
        <v>5812</v>
      </c>
      <c r="T322" t="s">
        <v>5811</v>
      </c>
    </row>
    <row r="323" spans="1:20" x14ac:dyDescent="0.25">
      <c r="A323" t="s">
        <v>147</v>
      </c>
      <c r="B323" t="s">
        <v>148</v>
      </c>
      <c r="C323">
        <v>33.333333333333336</v>
      </c>
      <c r="D323">
        <v>3</v>
      </c>
      <c r="E323" t="s">
        <v>5813</v>
      </c>
      <c r="F323">
        <v>100</v>
      </c>
      <c r="G323">
        <v>0</v>
      </c>
      <c r="H323" t="s">
        <v>641</v>
      </c>
      <c r="I323" t="s">
        <v>5814</v>
      </c>
      <c r="J323" t="s">
        <v>1189</v>
      </c>
      <c r="K323" t="s">
        <v>644</v>
      </c>
      <c r="L323" t="s">
        <v>645</v>
      </c>
      <c r="M323" t="s">
        <v>5811</v>
      </c>
      <c r="N323" t="s">
        <v>644</v>
      </c>
      <c r="O323" t="s">
        <v>668</v>
      </c>
      <c r="P323" t="s">
        <v>5</v>
      </c>
      <c r="Q323" t="s">
        <v>669</v>
      </c>
      <c r="R323" t="s">
        <v>645</v>
      </c>
      <c r="S323" t="s">
        <v>5815</v>
      </c>
      <c r="T323" t="s">
        <v>5811</v>
      </c>
    </row>
    <row r="324" spans="1:20" x14ac:dyDescent="0.25">
      <c r="A324" t="s">
        <v>147</v>
      </c>
      <c r="B324" t="s">
        <v>148</v>
      </c>
      <c r="C324">
        <v>33.333333333333336</v>
      </c>
      <c r="D324">
        <v>3</v>
      </c>
      <c r="E324" t="s">
        <v>5816</v>
      </c>
      <c r="F324">
        <v>200</v>
      </c>
      <c r="G324">
        <v>0</v>
      </c>
      <c r="H324" t="s">
        <v>641</v>
      </c>
      <c r="I324" t="s">
        <v>4529</v>
      </c>
      <c r="J324" t="s">
        <v>859</v>
      </c>
      <c r="K324" t="s">
        <v>644</v>
      </c>
      <c r="L324" t="s">
        <v>645</v>
      </c>
      <c r="M324" t="s">
        <v>5817</v>
      </c>
      <c r="N324" t="s">
        <v>644</v>
      </c>
      <c r="O324" t="s">
        <v>647</v>
      </c>
      <c r="P324" t="s">
        <v>5</v>
      </c>
      <c r="Q324" t="s">
        <v>648</v>
      </c>
      <c r="R324" t="s">
        <v>645</v>
      </c>
      <c r="S324" t="s">
        <v>5818</v>
      </c>
      <c r="T324" t="s">
        <v>5817</v>
      </c>
    </row>
    <row r="325" spans="1:20" x14ac:dyDescent="0.25">
      <c r="A325" t="s">
        <v>638</v>
      </c>
      <c r="B325" t="s">
        <v>639</v>
      </c>
      <c r="C325">
        <v>66</v>
      </c>
      <c r="D325">
        <v>2</v>
      </c>
      <c r="E325" t="s">
        <v>5816</v>
      </c>
      <c r="F325">
        <v>200</v>
      </c>
      <c r="G325">
        <v>0</v>
      </c>
      <c r="H325" t="s">
        <v>641</v>
      </c>
      <c r="I325" t="s">
        <v>4529</v>
      </c>
      <c r="J325" t="s">
        <v>859</v>
      </c>
      <c r="K325" t="s">
        <v>644</v>
      </c>
      <c r="L325" t="s">
        <v>645</v>
      </c>
      <c r="M325" t="s">
        <v>5817</v>
      </c>
      <c r="N325" t="s">
        <v>644</v>
      </c>
      <c r="O325" t="s">
        <v>647</v>
      </c>
      <c r="P325" t="s">
        <v>5</v>
      </c>
      <c r="Q325" t="s">
        <v>648</v>
      </c>
      <c r="R325" t="s">
        <v>645</v>
      </c>
      <c r="S325" t="s">
        <v>5818</v>
      </c>
      <c r="T325" t="s">
        <v>5817</v>
      </c>
    </row>
    <row r="326" spans="1:20" x14ac:dyDescent="0.25">
      <c r="A326" t="s">
        <v>18</v>
      </c>
      <c r="B326" t="s">
        <v>19</v>
      </c>
      <c r="C326">
        <v>68</v>
      </c>
      <c r="D326">
        <v>1</v>
      </c>
      <c r="E326" t="s">
        <v>5816</v>
      </c>
      <c r="F326">
        <v>200</v>
      </c>
      <c r="G326">
        <v>0</v>
      </c>
      <c r="H326" t="s">
        <v>641</v>
      </c>
      <c r="I326" t="s">
        <v>4529</v>
      </c>
      <c r="J326" t="s">
        <v>859</v>
      </c>
      <c r="K326" t="s">
        <v>644</v>
      </c>
      <c r="L326" t="s">
        <v>645</v>
      </c>
      <c r="M326" t="s">
        <v>5817</v>
      </c>
      <c r="N326" t="s">
        <v>644</v>
      </c>
      <c r="O326" t="s">
        <v>647</v>
      </c>
      <c r="P326" t="s">
        <v>5</v>
      </c>
      <c r="Q326" t="s">
        <v>648</v>
      </c>
      <c r="R326" t="s">
        <v>645</v>
      </c>
      <c r="S326" t="s">
        <v>5818</v>
      </c>
      <c r="T326" t="s">
        <v>5817</v>
      </c>
    </row>
    <row r="327" spans="1:20" x14ac:dyDescent="0.25">
      <c r="A327" t="s">
        <v>638</v>
      </c>
      <c r="B327" t="s">
        <v>639</v>
      </c>
      <c r="C327">
        <v>33</v>
      </c>
      <c r="D327">
        <v>5</v>
      </c>
      <c r="E327" t="s">
        <v>5819</v>
      </c>
      <c r="F327">
        <v>330</v>
      </c>
      <c r="G327">
        <v>0</v>
      </c>
      <c r="H327" t="s">
        <v>641</v>
      </c>
      <c r="I327" t="s">
        <v>5820</v>
      </c>
      <c r="J327" t="s">
        <v>745</v>
      </c>
      <c r="K327" t="s">
        <v>644</v>
      </c>
      <c r="L327" t="s">
        <v>645</v>
      </c>
      <c r="M327" t="s">
        <v>5821</v>
      </c>
      <c r="N327" t="s">
        <v>644</v>
      </c>
      <c r="O327" t="s">
        <v>668</v>
      </c>
      <c r="P327" t="s">
        <v>5</v>
      </c>
      <c r="Q327" t="s">
        <v>669</v>
      </c>
      <c r="R327" t="s">
        <v>645</v>
      </c>
      <c r="S327" t="s">
        <v>5822</v>
      </c>
      <c r="T327" t="s">
        <v>5821</v>
      </c>
    </row>
    <row r="328" spans="1:20" x14ac:dyDescent="0.25">
      <c r="A328" t="s">
        <v>18</v>
      </c>
      <c r="B328" t="s">
        <v>19</v>
      </c>
      <c r="C328">
        <v>33</v>
      </c>
      <c r="D328">
        <v>5</v>
      </c>
      <c r="E328" t="s">
        <v>5819</v>
      </c>
      <c r="F328">
        <v>330</v>
      </c>
      <c r="G328">
        <v>0</v>
      </c>
      <c r="H328" t="s">
        <v>641</v>
      </c>
      <c r="I328" t="s">
        <v>5820</v>
      </c>
      <c r="J328" t="s">
        <v>745</v>
      </c>
      <c r="K328" t="s">
        <v>644</v>
      </c>
      <c r="L328" t="s">
        <v>645</v>
      </c>
      <c r="M328" t="s">
        <v>5821</v>
      </c>
      <c r="N328" t="s">
        <v>644</v>
      </c>
      <c r="O328" t="s">
        <v>668</v>
      </c>
      <c r="P328" t="s">
        <v>5</v>
      </c>
      <c r="Q328" t="s">
        <v>669</v>
      </c>
      <c r="R328" t="s">
        <v>645</v>
      </c>
      <c r="S328" t="s">
        <v>5822</v>
      </c>
      <c r="T328" t="s">
        <v>5821</v>
      </c>
    </row>
    <row r="329" spans="1:20" x14ac:dyDescent="0.25">
      <c r="A329" t="s">
        <v>147</v>
      </c>
      <c r="B329" t="s">
        <v>148</v>
      </c>
      <c r="C329">
        <v>50</v>
      </c>
      <c r="D329">
        <v>6</v>
      </c>
      <c r="E329" t="s">
        <v>5823</v>
      </c>
      <c r="F329">
        <v>200</v>
      </c>
      <c r="G329">
        <v>0</v>
      </c>
      <c r="H329" t="s">
        <v>641</v>
      </c>
      <c r="I329" t="s">
        <v>5824</v>
      </c>
      <c r="J329" t="s">
        <v>981</v>
      </c>
      <c r="K329" t="s">
        <v>644</v>
      </c>
      <c r="L329" t="s">
        <v>645</v>
      </c>
      <c r="M329" t="s">
        <v>5825</v>
      </c>
      <c r="N329" t="s">
        <v>644</v>
      </c>
      <c r="O329" t="s">
        <v>668</v>
      </c>
      <c r="P329" t="s">
        <v>5</v>
      </c>
      <c r="Q329" t="s">
        <v>669</v>
      </c>
      <c r="R329" t="s">
        <v>645</v>
      </c>
      <c r="S329" t="s">
        <v>5826</v>
      </c>
      <c r="T329" t="s">
        <v>5825</v>
      </c>
    </row>
    <row r="330" spans="1:20" x14ac:dyDescent="0.25">
      <c r="A330" t="s">
        <v>147</v>
      </c>
      <c r="B330" t="s">
        <v>148</v>
      </c>
      <c r="C330">
        <v>50</v>
      </c>
      <c r="D330">
        <v>6</v>
      </c>
      <c r="E330" t="s">
        <v>5827</v>
      </c>
      <c r="F330">
        <v>200</v>
      </c>
      <c r="G330">
        <v>0</v>
      </c>
      <c r="H330" t="s">
        <v>641</v>
      </c>
      <c r="I330" t="s">
        <v>5828</v>
      </c>
      <c r="J330" t="s">
        <v>666</v>
      </c>
      <c r="K330" t="s">
        <v>644</v>
      </c>
      <c r="L330" t="s">
        <v>645</v>
      </c>
      <c r="M330" t="s">
        <v>5825</v>
      </c>
      <c r="N330" t="s">
        <v>644</v>
      </c>
      <c r="O330" t="s">
        <v>647</v>
      </c>
      <c r="P330" t="s">
        <v>5</v>
      </c>
      <c r="Q330" t="s">
        <v>648</v>
      </c>
      <c r="R330" t="s">
        <v>645</v>
      </c>
      <c r="S330" t="s">
        <v>5829</v>
      </c>
      <c r="T330" t="s">
        <v>5825</v>
      </c>
    </row>
    <row r="331" spans="1:20" x14ac:dyDescent="0.25">
      <c r="A331" t="s">
        <v>638</v>
      </c>
      <c r="B331" t="s">
        <v>639</v>
      </c>
      <c r="C331">
        <v>66</v>
      </c>
      <c r="D331">
        <v>2</v>
      </c>
      <c r="E331" t="s">
        <v>5830</v>
      </c>
      <c r="F331">
        <v>100</v>
      </c>
      <c r="G331">
        <v>0</v>
      </c>
      <c r="H331" t="s">
        <v>641</v>
      </c>
      <c r="I331" t="s">
        <v>5831</v>
      </c>
      <c r="J331" t="s">
        <v>1235</v>
      </c>
      <c r="K331" t="s">
        <v>644</v>
      </c>
      <c r="L331" t="s">
        <v>645</v>
      </c>
      <c r="M331" t="s">
        <v>5825</v>
      </c>
      <c r="N331" t="s">
        <v>644</v>
      </c>
      <c r="O331" t="s">
        <v>668</v>
      </c>
      <c r="P331" t="s">
        <v>5</v>
      </c>
      <c r="Q331" t="s">
        <v>669</v>
      </c>
      <c r="R331" t="s">
        <v>645</v>
      </c>
      <c r="S331" t="s">
        <v>5832</v>
      </c>
      <c r="T331" t="s">
        <v>5825</v>
      </c>
    </row>
    <row r="332" spans="1:20" x14ac:dyDescent="0.25">
      <c r="A332" t="s">
        <v>18</v>
      </c>
      <c r="B332" t="s">
        <v>19</v>
      </c>
      <c r="C332">
        <v>68</v>
      </c>
      <c r="D332">
        <v>1</v>
      </c>
      <c r="E332" t="s">
        <v>5830</v>
      </c>
      <c r="F332">
        <v>100</v>
      </c>
      <c r="G332">
        <v>0</v>
      </c>
      <c r="H332" t="s">
        <v>641</v>
      </c>
      <c r="I332" t="s">
        <v>5831</v>
      </c>
      <c r="J332" t="s">
        <v>1235</v>
      </c>
      <c r="K332" t="s">
        <v>644</v>
      </c>
      <c r="L332" t="s">
        <v>645</v>
      </c>
      <c r="M332" t="s">
        <v>5825</v>
      </c>
      <c r="N332" t="s">
        <v>644</v>
      </c>
      <c r="O332" t="s">
        <v>668</v>
      </c>
      <c r="P332" t="s">
        <v>5</v>
      </c>
      <c r="Q332" t="s">
        <v>669</v>
      </c>
      <c r="R332" t="s">
        <v>645</v>
      </c>
      <c r="S332" t="s">
        <v>5832</v>
      </c>
      <c r="T332" t="s">
        <v>5825</v>
      </c>
    </row>
    <row r="333" spans="1:20" x14ac:dyDescent="0.25">
      <c r="A333" t="s">
        <v>147</v>
      </c>
      <c r="B333" t="s">
        <v>148</v>
      </c>
      <c r="C333">
        <v>33.333333333333336</v>
      </c>
      <c r="D333">
        <v>3</v>
      </c>
      <c r="E333" t="s">
        <v>5833</v>
      </c>
      <c r="F333">
        <v>100</v>
      </c>
      <c r="G333">
        <v>0</v>
      </c>
      <c r="H333" t="s">
        <v>641</v>
      </c>
      <c r="I333" t="s">
        <v>5834</v>
      </c>
      <c r="J333" t="s">
        <v>924</v>
      </c>
      <c r="K333" t="s">
        <v>644</v>
      </c>
      <c r="L333" t="s">
        <v>645</v>
      </c>
      <c r="M333" t="s">
        <v>5835</v>
      </c>
      <c r="N333" t="s">
        <v>644</v>
      </c>
      <c r="O333" t="s">
        <v>668</v>
      </c>
      <c r="P333" t="s">
        <v>5</v>
      </c>
      <c r="Q333" t="s">
        <v>669</v>
      </c>
      <c r="R333" t="s">
        <v>645</v>
      </c>
      <c r="S333" t="s">
        <v>5836</v>
      </c>
      <c r="T333" t="s">
        <v>5835</v>
      </c>
    </row>
    <row r="334" spans="1:20" x14ac:dyDescent="0.25">
      <c r="A334" t="s">
        <v>638</v>
      </c>
      <c r="B334" t="s">
        <v>639</v>
      </c>
      <c r="C334">
        <v>33</v>
      </c>
      <c r="D334">
        <v>5</v>
      </c>
      <c r="E334" t="s">
        <v>5837</v>
      </c>
      <c r="F334">
        <v>430</v>
      </c>
      <c r="G334">
        <v>0</v>
      </c>
      <c r="H334" t="s">
        <v>641</v>
      </c>
      <c r="I334" t="s">
        <v>740</v>
      </c>
      <c r="J334" t="s">
        <v>796</v>
      </c>
      <c r="K334" t="s">
        <v>644</v>
      </c>
      <c r="L334" t="s">
        <v>645</v>
      </c>
      <c r="M334" t="s">
        <v>5835</v>
      </c>
      <c r="N334" t="s">
        <v>644</v>
      </c>
      <c r="O334" t="s">
        <v>668</v>
      </c>
      <c r="P334" t="s">
        <v>5</v>
      </c>
      <c r="Q334" t="s">
        <v>669</v>
      </c>
      <c r="R334" t="s">
        <v>645</v>
      </c>
      <c r="S334" t="s">
        <v>5838</v>
      </c>
      <c r="T334" t="s">
        <v>5835</v>
      </c>
    </row>
    <row r="335" spans="1:20" x14ac:dyDescent="0.25">
      <c r="A335" t="s">
        <v>18</v>
      </c>
      <c r="B335" t="s">
        <v>19</v>
      </c>
      <c r="C335">
        <v>33</v>
      </c>
      <c r="D335">
        <v>5</v>
      </c>
      <c r="E335" t="s">
        <v>5837</v>
      </c>
      <c r="F335">
        <v>430</v>
      </c>
      <c r="G335">
        <v>0</v>
      </c>
      <c r="H335" t="s">
        <v>641</v>
      </c>
      <c r="I335" t="s">
        <v>740</v>
      </c>
      <c r="J335" t="s">
        <v>796</v>
      </c>
      <c r="K335" t="s">
        <v>644</v>
      </c>
      <c r="L335" t="s">
        <v>645</v>
      </c>
      <c r="M335" t="s">
        <v>5835</v>
      </c>
      <c r="N335" t="s">
        <v>644</v>
      </c>
      <c r="O335" t="s">
        <v>668</v>
      </c>
      <c r="P335" t="s">
        <v>5</v>
      </c>
      <c r="Q335" t="s">
        <v>669</v>
      </c>
      <c r="R335" t="s">
        <v>645</v>
      </c>
      <c r="S335" t="s">
        <v>5838</v>
      </c>
      <c r="T335" t="s">
        <v>5835</v>
      </c>
    </row>
    <row r="336" spans="1:20" x14ac:dyDescent="0.25">
      <c r="A336" t="s">
        <v>147</v>
      </c>
      <c r="B336" t="s">
        <v>148</v>
      </c>
      <c r="C336">
        <v>33.333333333333336</v>
      </c>
      <c r="D336">
        <v>3</v>
      </c>
      <c r="E336" t="s">
        <v>5837</v>
      </c>
      <c r="F336">
        <v>430</v>
      </c>
      <c r="G336">
        <v>0</v>
      </c>
      <c r="H336" t="s">
        <v>641</v>
      </c>
      <c r="I336" t="s">
        <v>740</v>
      </c>
      <c r="J336" t="s">
        <v>796</v>
      </c>
      <c r="K336" t="s">
        <v>644</v>
      </c>
      <c r="L336" t="s">
        <v>645</v>
      </c>
      <c r="M336" t="s">
        <v>5835</v>
      </c>
      <c r="N336" t="s">
        <v>644</v>
      </c>
      <c r="O336" t="s">
        <v>668</v>
      </c>
      <c r="P336" t="s">
        <v>5</v>
      </c>
      <c r="Q336" t="s">
        <v>669</v>
      </c>
      <c r="R336" t="s">
        <v>645</v>
      </c>
      <c r="S336" t="s">
        <v>5838</v>
      </c>
      <c r="T336" t="s">
        <v>5835</v>
      </c>
    </row>
    <row r="337" spans="1:20" x14ac:dyDescent="0.25">
      <c r="A337" t="s">
        <v>147</v>
      </c>
      <c r="B337" t="s">
        <v>148</v>
      </c>
      <c r="C337">
        <v>50</v>
      </c>
      <c r="D337">
        <v>6</v>
      </c>
      <c r="E337" t="s">
        <v>5839</v>
      </c>
      <c r="F337">
        <v>200</v>
      </c>
      <c r="G337">
        <v>0</v>
      </c>
      <c r="H337" t="s">
        <v>641</v>
      </c>
      <c r="I337" t="s">
        <v>5840</v>
      </c>
      <c r="J337" t="s">
        <v>745</v>
      </c>
      <c r="K337" t="s">
        <v>644</v>
      </c>
      <c r="L337" t="s">
        <v>645</v>
      </c>
      <c r="M337" t="s">
        <v>5841</v>
      </c>
      <c r="N337" t="s">
        <v>644</v>
      </c>
      <c r="O337" t="s">
        <v>668</v>
      </c>
      <c r="P337" t="s">
        <v>5</v>
      </c>
      <c r="Q337" t="s">
        <v>669</v>
      </c>
      <c r="R337" t="s">
        <v>645</v>
      </c>
      <c r="S337" t="s">
        <v>5842</v>
      </c>
      <c r="T337" t="s">
        <v>5841</v>
      </c>
    </row>
    <row r="338" spans="1:20" x14ac:dyDescent="0.25">
      <c r="A338" t="s">
        <v>147</v>
      </c>
      <c r="B338" t="s">
        <v>148</v>
      </c>
      <c r="C338">
        <v>33.333333333333336</v>
      </c>
      <c r="D338">
        <v>3</v>
      </c>
      <c r="E338" t="s">
        <v>5843</v>
      </c>
      <c r="F338">
        <v>100</v>
      </c>
      <c r="G338">
        <v>0</v>
      </c>
      <c r="H338" t="s">
        <v>641</v>
      </c>
      <c r="I338" t="s">
        <v>5844</v>
      </c>
      <c r="J338" t="s">
        <v>989</v>
      </c>
      <c r="K338" t="s">
        <v>644</v>
      </c>
      <c r="L338" t="s">
        <v>645</v>
      </c>
      <c r="M338" t="s">
        <v>5845</v>
      </c>
      <c r="N338" t="s">
        <v>644</v>
      </c>
      <c r="O338" t="s">
        <v>647</v>
      </c>
      <c r="P338" t="s">
        <v>5</v>
      </c>
      <c r="Q338" t="s">
        <v>648</v>
      </c>
      <c r="R338" t="s">
        <v>645</v>
      </c>
      <c r="S338" t="s">
        <v>5846</v>
      </c>
      <c r="T338" t="s">
        <v>5845</v>
      </c>
    </row>
    <row r="339" spans="1:20" x14ac:dyDescent="0.25">
      <c r="A339" t="s">
        <v>294</v>
      </c>
      <c r="B339" t="s">
        <v>295</v>
      </c>
      <c r="C339">
        <v>120</v>
      </c>
      <c r="D339">
        <v>1</v>
      </c>
      <c r="E339" t="s">
        <v>5847</v>
      </c>
      <c r="F339">
        <v>115</v>
      </c>
      <c r="G339">
        <v>35</v>
      </c>
      <c r="H339" t="s">
        <v>641</v>
      </c>
      <c r="I339" t="s">
        <v>5848</v>
      </c>
      <c r="J339" t="s">
        <v>685</v>
      </c>
      <c r="K339" t="s">
        <v>644</v>
      </c>
      <c r="L339" t="s">
        <v>645</v>
      </c>
      <c r="M339" t="s">
        <v>5849</v>
      </c>
      <c r="N339" t="s">
        <v>644</v>
      </c>
      <c r="O339" t="s">
        <v>647</v>
      </c>
      <c r="P339" t="s">
        <v>5</v>
      </c>
      <c r="Q339" t="s">
        <v>648</v>
      </c>
      <c r="R339" t="s">
        <v>645</v>
      </c>
      <c r="S339" t="s">
        <v>5850</v>
      </c>
      <c r="T339" t="s">
        <v>5849</v>
      </c>
    </row>
    <row r="340" spans="1:20" x14ac:dyDescent="0.25">
      <c r="A340" t="s">
        <v>240</v>
      </c>
      <c r="B340" t="s">
        <v>246</v>
      </c>
      <c r="C340">
        <v>139</v>
      </c>
      <c r="D340">
        <v>1</v>
      </c>
      <c r="E340" t="s">
        <v>5851</v>
      </c>
      <c r="F340">
        <v>215</v>
      </c>
      <c r="G340">
        <v>0</v>
      </c>
      <c r="H340" t="s">
        <v>2006</v>
      </c>
      <c r="I340" t="s">
        <v>5852</v>
      </c>
      <c r="J340" t="s">
        <v>5853</v>
      </c>
      <c r="K340" t="s">
        <v>2722</v>
      </c>
      <c r="L340" t="s">
        <v>5854</v>
      </c>
      <c r="M340" t="s">
        <v>5849</v>
      </c>
      <c r="N340" t="s">
        <v>2012</v>
      </c>
      <c r="O340" t="s">
        <v>2013</v>
      </c>
      <c r="P340" t="s">
        <v>1891</v>
      </c>
      <c r="Q340" t="s">
        <v>1892</v>
      </c>
      <c r="R340" t="s">
        <v>645</v>
      </c>
      <c r="S340" t="s">
        <v>5855</v>
      </c>
      <c r="T340" t="s">
        <v>5849</v>
      </c>
    </row>
    <row r="341" spans="1:20" x14ac:dyDescent="0.25">
      <c r="A341" t="s">
        <v>601</v>
      </c>
      <c r="B341" t="s">
        <v>602</v>
      </c>
      <c r="C341">
        <v>139</v>
      </c>
      <c r="D341">
        <v>1</v>
      </c>
      <c r="E341" t="s">
        <v>5851</v>
      </c>
      <c r="F341">
        <v>215</v>
      </c>
      <c r="G341">
        <v>0</v>
      </c>
      <c r="H341" t="s">
        <v>2006</v>
      </c>
      <c r="I341" t="s">
        <v>5852</v>
      </c>
      <c r="J341" t="s">
        <v>5853</v>
      </c>
      <c r="K341" t="s">
        <v>2722</v>
      </c>
      <c r="L341" t="s">
        <v>5854</v>
      </c>
      <c r="M341" t="s">
        <v>5849</v>
      </c>
      <c r="N341" t="s">
        <v>2012</v>
      </c>
      <c r="O341" t="s">
        <v>2013</v>
      </c>
      <c r="P341" t="s">
        <v>1891</v>
      </c>
      <c r="Q341" t="s">
        <v>1892</v>
      </c>
      <c r="R341" t="s">
        <v>645</v>
      </c>
      <c r="S341" t="s">
        <v>5855</v>
      </c>
      <c r="T341" t="s">
        <v>5849</v>
      </c>
    </row>
    <row r="342" spans="1:20" x14ac:dyDescent="0.25">
      <c r="A342" t="s">
        <v>638</v>
      </c>
      <c r="B342" t="s">
        <v>639</v>
      </c>
      <c r="C342">
        <v>66</v>
      </c>
      <c r="D342">
        <v>2</v>
      </c>
      <c r="E342" t="s">
        <v>5856</v>
      </c>
      <c r="F342">
        <v>100</v>
      </c>
      <c r="G342">
        <v>0</v>
      </c>
      <c r="H342" t="s">
        <v>641</v>
      </c>
      <c r="I342" t="s">
        <v>5857</v>
      </c>
      <c r="J342" t="s">
        <v>981</v>
      </c>
      <c r="K342" t="s">
        <v>644</v>
      </c>
      <c r="L342" t="s">
        <v>645</v>
      </c>
      <c r="M342" t="s">
        <v>5849</v>
      </c>
      <c r="N342" t="s">
        <v>644</v>
      </c>
      <c r="O342" t="s">
        <v>647</v>
      </c>
      <c r="P342" t="s">
        <v>5</v>
      </c>
      <c r="Q342" t="s">
        <v>648</v>
      </c>
      <c r="R342" t="s">
        <v>645</v>
      </c>
      <c r="S342" t="s">
        <v>5858</v>
      </c>
      <c r="T342" t="s">
        <v>5849</v>
      </c>
    </row>
    <row r="343" spans="1:20" x14ac:dyDescent="0.25">
      <c r="A343" t="s">
        <v>18</v>
      </c>
      <c r="B343" t="s">
        <v>19</v>
      </c>
      <c r="C343">
        <v>68</v>
      </c>
      <c r="D343">
        <v>1</v>
      </c>
      <c r="E343" t="s">
        <v>5856</v>
      </c>
      <c r="F343">
        <v>100</v>
      </c>
      <c r="G343">
        <v>0</v>
      </c>
      <c r="H343" t="s">
        <v>641</v>
      </c>
      <c r="I343" t="s">
        <v>5857</v>
      </c>
      <c r="J343" t="s">
        <v>981</v>
      </c>
      <c r="K343" t="s">
        <v>644</v>
      </c>
      <c r="L343" t="s">
        <v>645</v>
      </c>
      <c r="M343" t="s">
        <v>5849</v>
      </c>
      <c r="N343" t="s">
        <v>644</v>
      </c>
      <c r="O343" t="s">
        <v>647</v>
      </c>
      <c r="P343" t="s">
        <v>5</v>
      </c>
      <c r="Q343" t="s">
        <v>648</v>
      </c>
      <c r="R343" t="s">
        <v>645</v>
      </c>
      <c r="S343" t="s">
        <v>5858</v>
      </c>
      <c r="T343" t="s">
        <v>5849</v>
      </c>
    </row>
    <row r="344" spans="1:20" x14ac:dyDescent="0.25">
      <c r="A344" t="s">
        <v>147</v>
      </c>
      <c r="B344" t="s">
        <v>148</v>
      </c>
      <c r="C344">
        <v>50</v>
      </c>
      <c r="D344">
        <v>6</v>
      </c>
      <c r="E344" t="s">
        <v>5859</v>
      </c>
      <c r="F344">
        <v>200</v>
      </c>
      <c r="G344">
        <v>0</v>
      </c>
      <c r="H344" t="s">
        <v>641</v>
      </c>
      <c r="I344" t="s">
        <v>5860</v>
      </c>
      <c r="J344" t="s">
        <v>869</v>
      </c>
      <c r="K344" t="s">
        <v>644</v>
      </c>
      <c r="L344" t="s">
        <v>645</v>
      </c>
      <c r="M344" t="s">
        <v>5861</v>
      </c>
      <c r="N344" t="s">
        <v>644</v>
      </c>
      <c r="O344" t="s">
        <v>647</v>
      </c>
      <c r="P344" t="s">
        <v>5</v>
      </c>
      <c r="Q344" t="s">
        <v>648</v>
      </c>
      <c r="R344" t="s">
        <v>645</v>
      </c>
      <c r="S344" t="s">
        <v>5862</v>
      </c>
      <c r="T344" t="s">
        <v>5861</v>
      </c>
    </row>
    <row r="345" spans="1:20" x14ac:dyDescent="0.25">
      <c r="A345" t="s">
        <v>147</v>
      </c>
      <c r="B345" t="s">
        <v>148</v>
      </c>
      <c r="C345">
        <v>33.333333333333336</v>
      </c>
      <c r="D345">
        <v>6</v>
      </c>
      <c r="E345" t="s">
        <v>5863</v>
      </c>
      <c r="F345">
        <v>200</v>
      </c>
      <c r="G345">
        <v>0</v>
      </c>
      <c r="H345" t="s">
        <v>641</v>
      </c>
      <c r="I345" t="s">
        <v>5864</v>
      </c>
      <c r="J345" t="s">
        <v>1067</v>
      </c>
      <c r="K345" t="s">
        <v>644</v>
      </c>
      <c r="L345" t="s">
        <v>645</v>
      </c>
      <c r="M345" t="s">
        <v>5865</v>
      </c>
      <c r="N345" t="s">
        <v>644</v>
      </c>
      <c r="O345" t="s">
        <v>668</v>
      </c>
      <c r="P345" t="s">
        <v>5</v>
      </c>
      <c r="Q345" t="s">
        <v>669</v>
      </c>
      <c r="R345" t="s">
        <v>645</v>
      </c>
      <c r="S345" t="s">
        <v>5866</v>
      </c>
      <c r="T345" t="s">
        <v>5865</v>
      </c>
    </row>
    <row r="346" spans="1:20" x14ac:dyDescent="0.25">
      <c r="A346" t="s">
        <v>638</v>
      </c>
      <c r="B346" t="s">
        <v>639</v>
      </c>
      <c r="C346">
        <v>66</v>
      </c>
      <c r="D346">
        <v>2</v>
      </c>
      <c r="E346" t="s">
        <v>5867</v>
      </c>
      <c r="F346">
        <v>208.99</v>
      </c>
      <c r="G346">
        <v>0</v>
      </c>
      <c r="H346" t="s">
        <v>641</v>
      </c>
      <c r="I346" t="s">
        <v>5868</v>
      </c>
      <c r="J346" t="s">
        <v>900</v>
      </c>
      <c r="K346" t="s">
        <v>644</v>
      </c>
      <c r="L346" t="s">
        <v>645</v>
      </c>
      <c r="M346" t="s">
        <v>5869</v>
      </c>
      <c r="N346" t="s">
        <v>644</v>
      </c>
      <c r="O346" t="s">
        <v>647</v>
      </c>
      <c r="P346" t="s">
        <v>5</v>
      </c>
      <c r="Q346" t="s">
        <v>648</v>
      </c>
      <c r="R346" t="s">
        <v>645</v>
      </c>
      <c r="S346" t="s">
        <v>5870</v>
      </c>
      <c r="T346" t="s">
        <v>5865</v>
      </c>
    </row>
    <row r="347" spans="1:20" x14ac:dyDescent="0.25">
      <c r="A347" t="s">
        <v>18</v>
      </c>
      <c r="B347" t="s">
        <v>19</v>
      </c>
      <c r="C347">
        <v>68</v>
      </c>
      <c r="D347">
        <v>1</v>
      </c>
      <c r="E347" t="s">
        <v>5867</v>
      </c>
      <c r="F347">
        <v>208.99</v>
      </c>
      <c r="G347">
        <v>0</v>
      </c>
      <c r="H347" t="s">
        <v>641</v>
      </c>
      <c r="I347" t="s">
        <v>5868</v>
      </c>
      <c r="J347" t="s">
        <v>900</v>
      </c>
      <c r="K347" t="s">
        <v>644</v>
      </c>
      <c r="L347" t="s">
        <v>645</v>
      </c>
      <c r="M347" t="s">
        <v>5869</v>
      </c>
      <c r="N347" t="s">
        <v>644</v>
      </c>
      <c r="O347" t="s">
        <v>647</v>
      </c>
      <c r="P347" t="s">
        <v>5</v>
      </c>
      <c r="Q347" t="s">
        <v>648</v>
      </c>
      <c r="R347" t="s">
        <v>645</v>
      </c>
      <c r="S347" t="s">
        <v>5870</v>
      </c>
      <c r="T347" t="s">
        <v>5865</v>
      </c>
    </row>
    <row r="348" spans="1:20" x14ac:dyDescent="0.25">
      <c r="A348" t="s">
        <v>241</v>
      </c>
      <c r="B348" t="s">
        <v>247</v>
      </c>
      <c r="C348">
        <v>139</v>
      </c>
      <c r="D348">
        <v>1</v>
      </c>
      <c r="E348" t="s">
        <v>5867</v>
      </c>
      <c r="F348">
        <v>208.99</v>
      </c>
      <c r="G348">
        <v>0</v>
      </c>
      <c r="H348" t="s">
        <v>641</v>
      </c>
      <c r="I348" t="s">
        <v>5868</v>
      </c>
      <c r="J348" t="s">
        <v>900</v>
      </c>
      <c r="K348" t="s">
        <v>644</v>
      </c>
      <c r="L348" t="s">
        <v>645</v>
      </c>
      <c r="M348" t="s">
        <v>5869</v>
      </c>
      <c r="N348" t="s">
        <v>644</v>
      </c>
      <c r="O348" t="s">
        <v>647</v>
      </c>
      <c r="P348" t="s">
        <v>5</v>
      </c>
      <c r="Q348" t="s">
        <v>648</v>
      </c>
      <c r="R348" t="s">
        <v>645</v>
      </c>
      <c r="S348" t="s">
        <v>5870</v>
      </c>
      <c r="T348" t="s">
        <v>5865</v>
      </c>
    </row>
    <row r="349" spans="1:20" x14ac:dyDescent="0.25">
      <c r="A349" t="s">
        <v>147</v>
      </c>
      <c r="B349" t="s">
        <v>148</v>
      </c>
      <c r="C349">
        <v>50</v>
      </c>
      <c r="D349">
        <v>6</v>
      </c>
      <c r="E349" t="s">
        <v>5871</v>
      </c>
      <c r="F349">
        <v>200</v>
      </c>
      <c r="G349">
        <v>0</v>
      </c>
      <c r="H349" t="s">
        <v>641</v>
      </c>
      <c r="I349" t="s">
        <v>5872</v>
      </c>
      <c r="J349" t="s">
        <v>1998</v>
      </c>
      <c r="K349" t="s">
        <v>644</v>
      </c>
      <c r="L349" t="s">
        <v>645</v>
      </c>
      <c r="M349" t="s">
        <v>5869</v>
      </c>
      <c r="N349" t="s">
        <v>644</v>
      </c>
      <c r="O349" t="s">
        <v>668</v>
      </c>
      <c r="P349" t="s">
        <v>5</v>
      </c>
      <c r="Q349" t="s">
        <v>669</v>
      </c>
      <c r="R349" t="s">
        <v>645</v>
      </c>
      <c r="S349" t="s">
        <v>5873</v>
      </c>
      <c r="T349" t="s">
        <v>5869</v>
      </c>
    </row>
    <row r="350" spans="1:20" x14ac:dyDescent="0.25">
      <c r="A350" t="s">
        <v>638</v>
      </c>
      <c r="B350" t="s">
        <v>639</v>
      </c>
      <c r="C350">
        <v>66</v>
      </c>
      <c r="D350">
        <v>2</v>
      </c>
      <c r="E350" t="s">
        <v>5874</v>
      </c>
      <c r="F350">
        <v>100</v>
      </c>
      <c r="G350">
        <v>0</v>
      </c>
      <c r="H350" t="s">
        <v>641</v>
      </c>
      <c r="I350" t="s">
        <v>5875</v>
      </c>
      <c r="J350" t="s">
        <v>685</v>
      </c>
      <c r="K350" t="s">
        <v>644</v>
      </c>
      <c r="L350" t="s">
        <v>645</v>
      </c>
      <c r="M350" t="s">
        <v>5876</v>
      </c>
      <c r="N350" t="s">
        <v>644</v>
      </c>
      <c r="O350" t="s">
        <v>668</v>
      </c>
      <c r="P350" t="s">
        <v>5</v>
      </c>
      <c r="Q350" t="s">
        <v>669</v>
      </c>
      <c r="R350" t="s">
        <v>645</v>
      </c>
      <c r="S350" t="s">
        <v>5877</v>
      </c>
      <c r="T350" t="s">
        <v>5878</v>
      </c>
    </row>
    <row r="351" spans="1:20" x14ac:dyDescent="0.25">
      <c r="A351" t="s">
        <v>18</v>
      </c>
      <c r="B351" t="s">
        <v>19</v>
      </c>
      <c r="C351">
        <v>68</v>
      </c>
      <c r="D351">
        <v>1</v>
      </c>
      <c r="E351" t="s">
        <v>5874</v>
      </c>
      <c r="F351">
        <v>100</v>
      </c>
      <c r="G351">
        <v>0</v>
      </c>
      <c r="H351" t="s">
        <v>641</v>
      </c>
      <c r="I351" t="s">
        <v>5875</v>
      </c>
      <c r="J351" t="s">
        <v>685</v>
      </c>
      <c r="K351" t="s">
        <v>644</v>
      </c>
      <c r="L351" t="s">
        <v>645</v>
      </c>
      <c r="M351" t="s">
        <v>5876</v>
      </c>
      <c r="N351" t="s">
        <v>644</v>
      </c>
      <c r="O351" t="s">
        <v>668</v>
      </c>
      <c r="P351" t="s">
        <v>5</v>
      </c>
      <c r="Q351" t="s">
        <v>669</v>
      </c>
      <c r="R351" t="s">
        <v>645</v>
      </c>
      <c r="S351" t="s">
        <v>5877</v>
      </c>
      <c r="T351" t="s">
        <v>5878</v>
      </c>
    </row>
    <row r="352" spans="1:20" x14ac:dyDescent="0.25">
      <c r="A352" t="s">
        <v>22</v>
      </c>
      <c r="B352" t="s">
        <v>27</v>
      </c>
      <c r="C352">
        <v>66.333333333333329</v>
      </c>
      <c r="D352">
        <v>6</v>
      </c>
      <c r="E352" t="s">
        <v>5879</v>
      </c>
      <c r="F352">
        <v>440</v>
      </c>
      <c r="G352">
        <v>0</v>
      </c>
      <c r="H352" t="s">
        <v>729</v>
      </c>
      <c r="I352" t="s">
        <v>1058</v>
      </c>
      <c r="J352" t="s">
        <v>967</v>
      </c>
      <c r="K352" t="s">
        <v>644</v>
      </c>
      <c r="L352" t="s">
        <v>645</v>
      </c>
      <c r="M352" t="s">
        <v>5880</v>
      </c>
      <c r="N352" t="s">
        <v>644</v>
      </c>
      <c r="O352" t="s">
        <v>647</v>
      </c>
      <c r="P352" t="s">
        <v>5</v>
      </c>
      <c r="Q352" t="s">
        <v>648</v>
      </c>
      <c r="R352" t="s">
        <v>645</v>
      </c>
      <c r="S352" t="s">
        <v>5881</v>
      </c>
      <c r="T352" t="s">
        <v>5882</v>
      </c>
    </row>
    <row r="353" spans="1:20" x14ac:dyDescent="0.25">
      <c r="A353" t="s">
        <v>147</v>
      </c>
      <c r="B353" t="s">
        <v>148</v>
      </c>
      <c r="C353">
        <v>33.333333333333336</v>
      </c>
      <c r="D353">
        <v>3</v>
      </c>
      <c r="E353" t="s">
        <v>5883</v>
      </c>
      <c r="F353">
        <v>255</v>
      </c>
      <c r="G353">
        <v>0</v>
      </c>
      <c r="H353" t="s">
        <v>641</v>
      </c>
      <c r="I353" t="s">
        <v>5884</v>
      </c>
      <c r="J353" t="s">
        <v>5885</v>
      </c>
      <c r="K353" t="s">
        <v>5762</v>
      </c>
      <c r="L353" t="s">
        <v>829</v>
      </c>
      <c r="M353" t="s">
        <v>5880</v>
      </c>
      <c r="N353" t="s">
        <v>644</v>
      </c>
      <c r="O353" t="s">
        <v>679</v>
      </c>
      <c r="P353" t="s">
        <v>26</v>
      </c>
      <c r="Q353" t="s">
        <v>680</v>
      </c>
      <c r="R353" t="s">
        <v>645</v>
      </c>
      <c r="S353" t="s">
        <v>5886</v>
      </c>
      <c r="T353" t="s">
        <v>5880</v>
      </c>
    </row>
    <row r="354" spans="1:20" x14ac:dyDescent="0.25">
      <c r="A354" t="s">
        <v>101</v>
      </c>
      <c r="B354" t="s">
        <v>5887</v>
      </c>
      <c r="C354">
        <v>120</v>
      </c>
      <c r="D354">
        <v>1</v>
      </c>
      <c r="E354" t="s">
        <v>5883</v>
      </c>
      <c r="F354">
        <v>255</v>
      </c>
      <c r="G354">
        <v>0</v>
      </c>
      <c r="H354" t="s">
        <v>641</v>
      </c>
      <c r="I354" t="s">
        <v>5884</v>
      </c>
      <c r="J354" t="s">
        <v>5885</v>
      </c>
      <c r="K354" t="s">
        <v>5762</v>
      </c>
      <c r="L354" t="s">
        <v>829</v>
      </c>
      <c r="M354" t="s">
        <v>5880</v>
      </c>
      <c r="N354" t="s">
        <v>644</v>
      </c>
      <c r="O354" t="s">
        <v>679</v>
      </c>
      <c r="P354" t="s">
        <v>26</v>
      </c>
      <c r="Q354" t="s">
        <v>680</v>
      </c>
      <c r="R354" t="s">
        <v>645</v>
      </c>
      <c r="S354" t="s">
        <v>5886</v>
      </c>
      <c r="T354" t="s">
        <v>5880</v>
      </c>
    </row>
    <row r="355" spans="1:20" x14ac:dyDescent="0.25">
      <c r="A355" t="s">
        <v>638</v>
      </c>
      <c r="B355" t="s">
        <v>639</v>
      </c>
      <c r="C355">
        <v>66</v>
      </c>
      <c r="D355">
        <v>2</v>
      </c>
      <c r="E355" t="s">
        <v>5888</v>
      </c>
      <c r="F355">
        <v>100</v>
      </c>
      <c r="G355">
        <v>0</v>
      </c>
      <c r="H355" t="s">
        <v>641</v>
      </c>
      <c r="I355" t="s">
        <v>5889</v>
      </c>
      <c r="J355" t="s">
        <v>1508</v>
      </c>
      <c r="K355" t="s">
        <v>644</v>
      </c>
      <c r="L355" t="s">
        <v>645</v>
      </c>
      <c r="M355" t="s">
        <v>5673</v>
      </c>
      <c r="N355" t="s">
        <v>644</v>
      </c>
      <c r="O355" t="s">
        <v>668</v>
      </c>
      <c r="P355" t="s">
        <v>5</v>
      </c>
      <c r="Q355" t="s">
        <v>669</v>
      </c>
      <c r="R355" t="s">
        <v>645</v>
      </c>
      <c r="S355" t="s">
        <v>5890</v>
      </c>
      <c r="T355" t="s">
        <v>5891</v>
      </c>
    </row>
    <row r="356" spans="1:20" x14ac:dyDescent="0.25">
      <c r="A356" t="s">
        <v>18</v>
      </c>
      <c r="B356" t="s">
        <v>19</v>
      </c>
      <c r="C356">
        <v>68</v>
      </c>
      <c r="D356">
        <v>1</v>
      </c>
      <c r="E356" t="s">
        <v>5888</v>
      </c>
      <c r="F356">
        <v>100</v>
      </c>
      <c r="G356">
        <v>0</v>
      </c>
      <c r="H356" t="s">
        <v>641</v>
      </c>
      <c r="I356" t="s">
        <v>5889</v>
      </c>
      <c r="J356" t="s">
        <v>1508</v>
      </c>
      <c r="K356" t="s">
        <v>644</v>
      </c>
      <c r="L356" t="s">
        <v>645</v>
      </c>
      <c r="M356" t="s">
        <v>5673</v>
      </c>
      <c r="N356" t="s">
        <v>644</v>
      </c>
      <c r="O356" t="s">
        <v>668</v>
      </c>
      <c r="P356" t="s">
        <v>5</v>
      </c>
      <c r="Q356" t="s">
        <v>669</v>
      </c>
      <c r="R356" t="s">
        <v>645</v>
      </c>
      <c r="S356" t="s">
        <v>5890</v>
      </c>
      <c r="T356" t="s">
        <v>5891</v>
      </c>
    </row>
    <row r="357" spans="1:20" x14ac:dyDescent="0.25">
      <c r="A357" t="s">
        <v>147</v>
      </c>
      <c r="B357" t="s">
        <v>148</v>
      </c>
      <c r="C357">
        <v>40</v>
      </c>
      <c r="D357">
        <v>10</v>
      </c>
      <c r="E357" t="s">
        <v>5892</v>
      </c>
      <c r="F357">
        <v>330</v>
      </c>
      <c r="G357">
        <v>0</v>
      </c>
      <c r="H357" t="s">
        <v>641</v>
      </c>
      <c r="I357" t="s">
        <v>5893</v>
      </c>
      <c r="J357" t="s">
        <v>666</v>
      </c>
      <c r="K357" t="s">
        <v>644</v>
      </c>
      <c r="L357" t="s">
        <v>645</v>
      </c>
      <c r="M357" t="s">
        <v>5891</v>
      </c>
      <c r="N357" t="s">
        <v>644</v>
      </c>
      <c r="O357" t="s">
        <v>647</v>
      </c>
      <c r="P357" t="s">
        <v>5</v>
      </c>
      <c r="Q357" t="s">
        <v>648</v>
      </c>
      <c r="R357" t="s">
        <v>645</v>
      </c>
      <c r="S357" t="s">
        <v>5894</v>
      </c>
      <c r="T357" t="s">
        <v>5891</v>
      </c>
    </row>
    <row r="358" spans="1:20" x14ac:dyDescent="0.25">
      <c r="A358" t="s">
        <v>638</v>
      </c>
      <c r="B358" t="s">
        <v>639</v>
      </c>
      <c r="C358">
        <v>66</v>
      </c>
      <c r="D358">
        <v>2</v>
      </c>
      <c r="E358" t="s">
        <v>5895</v>
      </c>
      <c r="F358">
        <v>200</v>
      </c>
      <c r="G358">
        <v>0</v>
      </c>
      <c r="H358" t="s">
        <v>641</v>
      </c>
      <c r="I358" t="s">
        <v>5896</v>
      </c>
      <c r="J358" t="s">
        <v>888</v>
      </c>
      <c r="K358" t="s">
        <v>644</v>
      </c>
      <c r="L358" t="s">
        <v>645</v>
      </c>
      <c r="M358" t="s">
        <v>5897</v>
      </c>
      <c r="N358" t="s">
        <v>644</v>
      </c>
      <c r="O358" t="s">
        <v>668</v>
      </c>
      <c r="P358" t="s">
        <v>5</v>
      </c>
      <c r="Q358" t="s">
        <v>669</v>
      </c>
      <c r="R358" t="s">
        <v>645</v>
      </c>
      <c r="S358" t="s">
        <v>5898</v>
      </c>
      <c r="T358" t="s">
        <v>5899</v>
      </c>
    </row>
    <row r="359" spans="1:20" x14ac:dyDescent="0.25">
      <c r="A359" t="s">
        <v>18</v>
      </c>
      <c r="B359" t="s">
        <v>19</v>
      </c>
      <c r="C359">
        <v>68</v>
      </c>
      <c r="D359">
        <v>1</v>
      </c>
      <c r="E359" t="s">
        <v>5895</v>
      </c>
      <c r="F359">
        <v>200</v>
      </c>
      <c r="G359">
        <v>0</v>
      </c>
      <c r="H359" t="s">
        <v>641</v>
      </c>
      <c r="I359" t="s">
        <v>5896</v>
      </c>
      <c r="J359" t="s">
        <v>888</v>
      </c>
      <c r="K359" t="s">
        <v>644</v>
      </c>
      <c r="L359" t="s">
        <v>645</v>
      </c>
      <c r="M359" t="s">
        <v>5897</v>
      </c>
      <c r="N359" t="s">
        <v>644</v>
      </c>
      <c r="O359" t="s">
        <v>668</v>
      </c>
      <c r="P359" t="s">
        <v>5</v>
      </c>
      <c r="Q359" t="s">
        <v>669</v>
      </c>
      <c r="R359" t="s">
        <v>645</v>
      </c>
      <c r="S359" t="s">
        <v>5898</v>
      </c>
      <c r="T359" t="s">
        <v>5899</v>
      </c>
    </row>
    <row r="360" spans="1:20" x14ac:dyDescent="0.25">
      <c r="A360" t="s">
        <v>147</v>
      </c>
      <c r="B360" t="s">
        <v>148</v>
      </c>
      <c r="C360">
        <v>33.333333333333336</v>
      </c>
      <c r="D360">
        <v>3</v>
      </c>
      <c r="E360" t="s">
        <v>5895</v>
      </c>
      <c r="F360">
        <v>200</v>
      </c>
      <c r="G360">
        <v>0</v>
      </c>
      <c r="H360" t="s">
        <v>641</v>
      </c>
      <c r="I360" t="s">
        <v>5896</v>
      </c>
      <c r="J360" t="s">
        <v>888</v>
      </c>
      <c r="K360" t="s">
        <v>644</v>
      </c>
      <c r="L360" t="s">
        <v>645</v>
      </c>
      <c r="M360" t="s">
        <v>5897</v>
      </c>
      <c r="N360" t="s">
        <v>644</v>
      </c>
      <c r="O360" t="s">
        <v>668</v>
      </c>
      <c r="P360" t="s">
        <v>5</v>
      </c>
      <c r="Q360" t="s">
        <v>669</v>
      </c>
      <c r="R360" t="s">
        <v>645</v>
      </c>
      <c r="S360" t="s">
        <v>5898</v>
      </c>
      <c r="T360" t="s">
        <v>5899</v>
      </c>
    </row>
    <row r="361" spans="1:20" x14ac:dyDescent="0.25">
      <c r="A361" t="s">
        <v>147</v>
      </c>
      <c r="B361" t="s">
        <v>148</v>
      </c>
      <c r="C361">
        <v>40</v>
      </c>
      <c r="D361">
        <v>10</v>
      </c>
      <c r="E361" t="s">
        <v>5900</v>
      </c>
      <c r="F361">
        <v>330</v>
      </c>
      <c r="G361">
        <v>0</v>
      </c>
      <c r="H361" t="s">
        <v>641</v>
      </c>
      <c r="I361" t="s">
        <v>2237</v>
      </c>
      <c r="J361" t="s">
        <v>1520</v>
      </c>
      <c r="K361" t="s">
        <v>644</v>
      </c>
      <c r="L361" t="s">
        <v>645</v>
      </c>
      <c r="M361" t="s">
        <v>5899</v>
      </c>
      <c r="N361" t="s">
        <v>644</v>
      </c>
      <c r="O361" t="s">
        <v>647</v>
      </c>
      <c r="P361" t="s">
        <v>5</v>
      </c>
      <c r="Q361" t="s">
        <v>648</v>
      </c>
      <c r="R361" t="s">
        <v>645</v>
      </c>
      <c r="S361" t="s">
        <v>5901</v>
      </c>
      <c r="T361" t="s">
        <v>5899</v>
      </c>
    </row>
    <row r="362" spans="1:20" x14ac:dyDescent="0.25">
      <c r="A362" t="s">
        <v>147</v>
      </c>
      <c r="B362" t="s">
        <v>148</v>
      </c>
      <c r="C362">
        <v>50</v>
      </c>
      <c r="D362">
        <v>6</v>
      </c>
      <c r="E362" t="s">
        <v>5902</v>
      </c>
      <c r="F362">
        <v>200</v>
      </c>
      <c r="G362">
        <v>0</v>
      </c>
      <c r="H362" t="s">
        <v>641</v>
      </c>
      <c r="I362" t="s">
        <v>5903</v>
      </c>
      <c r="J362" t="s">
        <v>1189</v>
      </c>
      <c r="K362" t="s">
        <v>644</v>
      </c>
      <c r="L362" t="s">
        <v>645</v>
      </c>
      <c r="M362" t="s">
        <v>5904</v>
      </c>
      <c r="N362" t="s">
        <v>644</v>
      </c>
      <c r="O362" t="s">
        <v>647</v>
      </c>
      <c r="P362" t="s">
        <v>5</v>
      </c>
      <c r="Q362" t="s">
        <v>648</v>
      </c>
      <c r="R362" t="s">
        <v>645</v>
      </c>
      <c r="S362" t="s">
        <v>5905</v>
      </c>
      <c r="T362" t="s">
        <v>5904</v>
      </c>
    </row>
    <row r="363" spans="1:20" x14ac:dyDescent="0.25">
      <c r="A363" t="s">
        <v>147</v>
      </c>
      <c r="B363" t="s">
        <v>148</v>
      </c>
      <c r="C363">
        <v>33.333333333333336</v>
      </c>
      <c r="D363">
        <v>3</v>
      </c>
      <c r="E363" t="s">
        <v>5906</v>
      </c>
      <c r="F363">
        <v>100</v>
      </c>
      <c r="G363">
        <v>0</v>
      </c>
      <c r="H363" t="s">
        <v>729</v>
      </c>
      <c r="I363" t="s">
        <v>5907</v>
      </c>
      <c r="J363" t="s">
        <v>1813</v>
      </c>
      <c r="K363" t="s">
        <v>644</v>
      </c>
      <c r="L363" t="s">
        <v>645</v>
      </c>
      <c r="M363" t="s">
        <v>5908</v>
      </c>
      <c r="N363" t="s">
        <v>644</v>
      </c>
      <c r="O363" t="s">
        <v>647</v>
      </c>
      <c r="P363" t="s">
        <v>5</v>
      </c>
      <c r="Q363" t="s">
        <v>648</v>
      </c>
      <c r="R363" t="s">
        <v>645</v>
      </c>
      <c r="S363" t="s">
        <v>5909</v>
      </c>
      <c r="T363" t="s">
        <v>5908</v>
      </c>
    </row>
    <row r="364" spans="1:20" x14ac:dyDescent="0.25">
      <c r="A364" t="s">
        <v>638</v>
      </c>
      <c r="B364" t="s">
        <v>639</v>
      </c>
      <c r="C364">
        <v>66</v>
      </c>
      <c r="D364">
        <v>2</v>
      </c>
      <c r="E364" t="s">
        <v>5910</v>
      </c>
      <c r="F364">
        <v>100</v>
      </c>
      <c r="G364">
        <v>0</v>
      </c>
      <c r="H364" t="s">
        <v>641</v>
      </c>
      <c r="I364" t="s">
        <v>5911</v>
      </c>
      <c r="J364" t="s">
        <v>859</v>
      </c>
      <c r="K364" t="s">
        <v>644</v>
      </c>
      <c r="L364" t="s">
        <v>645</v>
      </c>
      <c r="M364" t="s">
        <v>5899</v>
      </c>
      <c r="N364" t="s">
        <v>644</v>
      </c>
      <c r="O364" t="s">
        <v>668</v>
      </c>
      <c r="P364" t="s">
        <v>5</v>
      </c>
      <c r="Q364" t="s">
        <v>669</v>
      </c>
      <c r="R364" t="s">
        <v>645</v>
      </c>
      <c r="S364" t="s">
        <v>5912</v>
      </c>
      <c r="T364" t="s">
        <v>5908</v>
      </c>
    </row>
    <row r="365" spans="1:20" x14ac:dyDescent="0.25">
      <c r="A365" t="s">
        <v>18</v>
      </c>
      <c r="B365" t="s">
        <v>19</v>
      </c>
      <c r="C365">
        <v>68</v>
      </c>
      <c r="D365">
        <v>1</v>
      </c>
      <c r="E365" t="s">
        <v>5910</v>
      </c>
      <c r="F365">
        <v>100</v>
      </c>
      <c r="G365">
        <v>0</v>
      </c>
      <c r="H365" t="s">
        <v>641</v>
      </c>
      <c r="I365" t="s">
        <v>5911</v>
      </c>
      <c r="J365" t="s">
        <v>859</v>
      </c>
      <c r="K365" t="s">
        <v>644</v>
      </c>
      <c r="L365" t="s">
        <v>645</v>
      </c>
      <c r="M365" t="s">
        <v>5899</v>
      </c>
      <c r="N365" t="s">
        <v>644</v>
      </c>
      <c r="O365" t="s">
        <v>668</v>
      </c>
      <c r="P365" t="s">
        <v>5</v>
      </c>
      <c r="Q365" t="s">
        <v>669</v>
      </c>
      <c r="R365" t="s">
        <v>645</v>
      </c>
      <c r="S365" t="s">
        <v>5912</v>
      </c>
      <c r="T365" t="s">
        <v>5908</v>
      </c>
    </row>
    <row r="366" spans="1:20" x14ac:dyDescent="0.25">
      <c r="A366" t="s">
        <v>638</v>
      </c>
      <c r="B366" t="s">
        <v>639</v>
      </c>
      <c r="C366">
        <v>66</v>
      </c>
      <c r="D366">
        <v>2</v>
      </c>
      <c r="E366" t="s">
        <v>5913</v>
      </c>
      <c r="F366">
        <v>100</v>
      </c>
      <c r="G366">
        <v>0</v>
      </c>
      <c r="H366" t="s">
        <v>729</v>
      </c>
      <c r="I366" t="s">
        <v>5914</v>
      </c>
      <c r="J366" t="s">
        <v>2049</v>
      </c>
      <c r="K366" t="s">
        <v>644</v>
      </c>
      <c r="L366" t="s">
        <v>645</v>
      </c>
      <c r="M366" t="s">
        <v>5915</v>
      </c>
      <c r="N366" t="s">
        <v>644</v>
      </c>
      <c r="O366" t="s">
        <v>668</v>
      </c>
      <c r="P366" t="s">
        <v>5</v>
      </c>
      <c r="Q366" t="s">
        <v>669</v>
      </c>
      <c r="R366" t="s">
        <v>645</v>
      </c>
      <c r="S366" t="s">
        <v>5916</v>
      </c>
      <c r="T366" t="s">
        <v>5915</v>
      </c>
    </row>
    <row r="367" spans="1:20" x14ac:dyDescent="0.25">
      <c r="A367" t="s">
        <v>18</v>
      </c>
      <c r="B367" t="s">
        <v>19</v>
      </c>
      <c r="C367">
        <v>68</v>
      </c>
      <c r="D367">
        <v>1</v>
      </c>
      <c r="E367" t="s">
        <v>5913</v>
      </c>
      <c r="F367">
        <v>100</v>
      </c>
      <c r="G367">
        <v>0</v>
      </c>
      <c r="H367" t="s">
        <v>729</v>
      </c>
      <c r="I367" t="s">
        <v>5914</v>
      </c>
      <c r="J367" t="s">
        <v>2049</v>
      </c>
      <c r="K367" t="s">
        <v>644</v>
      </c>
      <c r="L367" t="s">
        <v>645</v>
      </c>
      <c r="M367" t="s">
        <v>5915</v>
      </c>
      <c r="N367" t="s">
        <v>644</v>
      </c>
      <c r="O367" t="s">
        <v>668</v>
      </c>
      <c r="P367" t="s">
        <v>5</v>
      </c>
      <c r="Q367" t="s">
        <v>669</v>
      </c>
      <c r="R367" t="s">
        <v>645</v>
      </c>
      <c r="S367" t="s">
        <v>5916</v>
      </c>
      <c r="T367" t="s">
        <v>5915</v>
      </c>
    </row>
    <row r="368" spans="1:20" x14ac:dyDescent="0.25">
      <c r="A368" t="s">
        <v>147</v>
      </c>
      <c r="B368" t="s">
        <v>148</v>
      </c>
      <c r="C368">
        <v>50</v>
      </c>
      <c r="D368">
        <v>6</v>
      </c>
      <c r="E368" t="s">
        <v>5917</v>
      </c>
      <c r="F368">
        <v>200</v>
      </c>
      <c r="G368">
        <v>0</v>
      </c>
      <c r="H368" t="s">
        <v>641</v>
      </c>
      <c r="I368" t="s">
        <v>5918</v>
      </c>
      <c r="J368" t="s">
        <v>1184</v>
      </c>
      <c r="K368" t="s">
        <v>644</v>
      </c>
      <c r="L368" t="s">
        <v>645</v>
      </c>
      <c r="M368" t="s">
        <v>5919</v>
      </c>
      <c r="N368" t="s">
        <v>644</v>
      </c>
      <c r="O368" t="s">
        <v>647</v>
      </c>
      <c r="P368" t="s">
        <v>5</v>
      </c>
      <c r="Q368" t="s">
        <v>648</v>
      </c>
      <c r="R368" t="s">
        <v>645</v>
      </c>
      <c r="S368" t="s">
        <v>5920</v>
      </c>
      <c r="T368" t="s">
        <v>5919</v>
      </c>
    </row>
    <row r="369" spans="1:20" x14ac:dyDescent="0.25">
      <c r="A369" t="s">
        <v>638</v>
      </c>
      <c r="B369" t="s">
        <v>639</v>
      </c>
      <c r="C369">
        <v>66</v>
      </c>
      <c r="D369">
        <v>2</v>
      </c>
      <c r="E369" t="s">
        <v>5921</v>
      </c>
      <c r="F369">
        <v>100</v>
      </c>
      <c r="G369">
        <v>0</v>
      </c>
      <c r="H369" t="s">
        <v>729</v>
      </c>
      <c r="I369" t="s">
        <v>5922</v>
      </c>
      <c r="J369" t="s">
        <v>1189</v>
      </c>
      <c r="K369" t="s">
        <v>644</v>
      </c>
      <c r="L369" t="s">
        <v>645</v>
      </c>
      <c r="M369" t="s">
        <v>5919</v>
      </c>
      <c r="N369" t="s">
        <v>644</v>
      </c>
      <c r="O369" t="s">
        <v>732</v>
      </c>
      <c r="P369" t="s">
        <v>5</v>
      </c>
      <c r="Q369" t="s">
        <v>669</v>
      </c>
      <c r="R369" t="s">
        <v>645</v>
      </c>
      <c r="S369" t="s">
        <v>5923</v>
      </c>
      <c r="T369" t="s">
        <v>5924</v>
      </c>
    </row>
    <row r="370" spans="1:20" x14ac:dyDescent="0.25">
      <c r="A370" t="s">
        <v>18</v>
      </c>
      <c r="B370" t="s">
        <v>19</v>
      </c>
      <c r="C370">
        <v>68</v>
      </c>
      <c r="D370">
        <v>1</v>
      </c>
      <c r="E370" t="s">
        <v>5921</v>
      </c>
      <c r="F370">
        <v>100</v>
      </c>
      <c r="G370">
        <v>0</v>
      </c>
      <c r="H370" t="s">
        <v>729</v>
      </c>
      <c r="I370" t="s">
        <v>5922</v>
      </c>
      <c r="J370" t="s">
        <v>1189</v>
      </c>
      <c r="K370" t="s">
        <v>644</v>
      </c>
      <c r="L370" t="s">
        <v>645</v>
      </c>
      <c r="M370" t="s">
        <v>5919</v>
      </c>
      <c r="N370" t="s">
        <v>644</v>
      </c>
      <c r="O370" t="s">
        <v>732</v>
      </c>
      <c r="P370" t="s">
        <v>5</v>
      </c>
      <c r="Q370" t="s">
        <v>669</v>
      </c>
      <c r="R370" t="s">
        <v>645</v>
      </c>
      <c r="S370" t="s">
        <v>5923</v>
      </c>
      <c r="T370" t="s">
        <v>5924</v>
      </c>
    </row>
    <row r="371" spans="1:20" x14ac:dyDescent="0.25">
      <c r="A371" t="s">
        <v>638</v>
      </c>
      <c r="B371" t="s">
        <v>639</v>
      </c>
      <c r="C371">
        <v>66</v>
      </c>
      <c r="D371">
        <v>2</v>
      </c>
      <c r="E371" t="s">
        <v>5925</v>
      </c>
      <c r="F371">
        <v>100</v>
      </c>
      <c r="G371">
        <v>0</v>
      </c>
      <c r="H371" t="s">
        <v>729</v>
      </c>
      <c r="I371" t="s">
        <v>5926</v>
      </c>
      <c r="J371" t="s">
        <v>745</v>
      </c>
      <c r="K371" t="s">
        <v>644</v>
      </c>
      <c r="L371" t="s">
        <v>645</v>
      </c>
      <c r="M371" t="s">
        <v>5924</v>
      </c>
      <c r="N371" t="s">
        <v>644</v>
      </c>
      <c r="O371" t="s">
        <v>668</v>
      </c>
      <c r="P371" t="s">
        <v>5</v>
      </c>
      <c r="Q371" t="s">
        <v>669</v>
      </c>
      <c r="R371" t="s">
        <v>645</v>
      </c>
      <c r="S371" t="s">
        <v>5927</v>
      </c>
      <c r="T371" t="s">
        <v>5928</v>
      </c>
    </row>
    <row r="372" spans="1:20" x14ac:dyDescent="0.25">
      <c r="A372" t="s">
        <v>18</v>
      </c>
      <c r="B372" t="s">
        <v>19</v>
      </c>
      <c r="C372">
        <v>68</v>
      </c>
      <c r="D372">
        <v>1</v>
      </c>
      <c r="E372" t="s">
        <v>5925</v>
      </c>
      <c r="F372">
        <v>100</v>
      </c>
      <c r="G372">
        <v>0</v>
      </c>
      <c r="H372" t="s">
        <v>729</v>
      </c>
      <c r="I372" t="s">
        <v>5926</v>
      </c>
      <c r="J372" t="s">
        <v>745</v>
      </c>
      <c r="K372" t="s">
        <v>644</v>
      </c>
      <c r="L372" t="s">
        <v>645</v>
      </c>
      <c r="M372" t="s">
        <v>5924</v>
      </c>
      <c r="N372" t="s">
        <v>644</v>
      </c>
      <c r="O372" t="s">
        <v>668</v>
      </c>
      <c r="P372" t="s">
        <v>5</v>
      </c>
      <c r="Q372" t="s">
        <v>669</v>
      </c>
      <c r="R372" t="s">
        <v>645</v>
      </c>
      <c r="S372" t="s">
        <v>5927</v>
      </c>
      <c r="T372" t="s">
        <v>5928</v>
      </c>
    </row>
    <row r="373" spans="1:20" x14ac:dyDescent="0.25">
      <c r="A373" t="s">
        <v>240</v>
      </c>
      <c r="B373" t="s">
        <v>246</v>
      </c>
      <c r="C373">
        <v>162</v>
      </c>
      <c r="D373">
        <v>1</v>
      </c>
      <c r="E373" t="s">
        <v>5929</v>
      </c>
      <c r="F373">
        <v>597</v>
      </c>
      <c r="G373">
        <v>0</v>
      </c>
      <c r="H373" t="s">
        <v>641</v>
      </c>
      <c r="I373" t="s">
        <v>5930</v>
      </c>
      <c r="J373" t="s">
        <v>859</v>
      </c>
      <c r="K373" t="s">
        <v>644</v>
      </c>
      <c r="L373" t="s">
        <v>645</v>
      </c>
      <c r="M373" t="s">
        <v>5928</v>
      </c>
      <c r="N373" t="s">
        <v>644</v>
      </c>
      <c r="O373" t="s">
        <v>668</v>
      </c>
      <c r="P373" t="s">
        <v>5</v>
      </c>
      <c r="Q373" t="s">
        <v>669</v>
      </c>
      <c r="R373" t="s">
        <v>645</v>
      </c>
      <c r="S373" t="s">
        <v>5931</v>
      </c>
      <c r="T373" t="s">
        <v>5928</v>
      </c>
    </row>
    <row r="374" spans="1:20" x14ac:dyDescent="0.25">
      <c r="A374" t="s">
        <v>101</v>
      </c>
      <c r="B374" t="s">
        <v>74</v>
      </c>
      <c r="C374">
        <v>117</v>
      </c>
      <c r="D374">
        <v>1</v>
      </c>
      <c r="E374" t="s">
        <v>5929</v>
      </c>
      <c r="F374">
        <v>597</v>
      </c>
      <c r="G374">
        <v>0</v>
      </c>
      <c r="H374" t="s">
        <v>641</v>
      </c>
      <c r="I374" t="s">
        <v>5930</v>
      </c>
      <c r="J374" t="s">
        <v>859</v>
      </c>
      <c r="K374" t="s">
        <v>644</v>
      </c>
      <c r="L374" t="s">
        <v>645</v>
      </c>
      <c r="M374" t="s">
        <v>5928</v>
      </c>
      <c r="N374" t="s">
        <v>644</v>
      </c>
      <c r="O374" t="s">
        <v>668</v>
      </c>
      <c r="P374" t="s">
        <v>5</v>
      </c>
      <c r="Q374" t="s">
        <v>669</v>
      </c>
      <c r="R374" t="s">
        <v>645</v>
      </c>
      <c r="S374" t="s">
        <v>5931</v>
      </c>
      <c r="T374" t="s">
        <v>5928</v>
      </c>
    </row>
    <row r="375" spans="1:20" x14ac:dyDescent="0.25">
      <c r="A375" t="s">
        <v>241</v>
      </c>
      <c r="B375" t="s">
        <v>247</v>
      </c>
      <c r="C375">
        <v>162</v>
      </c>
      <c r="D375">
        <v>1</v>
      </c>
      <c r="E375" t="s">
        <v>5929</v>
      </c>
      <c r="F375">
        <v>597</v>
      </c>
      <c r="G375">
        <v>0</v>
      </c>
      <c r="H375" t="s">
        <v>641</v>
      </c>
      <c r="I375" t="s">
        <v>5930</v>
      </c>
      <c r="J375" t="s">
        <v>859</v>
      </c>
      <c r="K375" t="s">
        <v>644</v>
      </c>
      <c r="L375" t="s">
        <v>645</v>
      </c>
      <c r="M375" t="s">
        <v>5928</v>
      </c>
      <c r="N375" t="s">
        <v>644</v>
      </c>
      <c r="O375" t="s">
        <v>668</v>
      </c>
      <c r="P375" t="s">
        <v>5</v>
      </c>
      <c r="Q375" t="s">
        <v>669</v>
      </c>
      <c r="R375" t="s">
        <v>645</v>
      </c>
      <c r="S375" t="s">
        <v>5931</v>
      </c>
      <c r="T375" t="s">
        <v>5928</v>
      </c>
    </row>
    <row r="376" spans="1:20" x14ac:dyDescent="0.25">
      <c r="A376" t="s">
        <v>101</v>
      </c>
      <c r="B376" t="s">
        <v>74</v>
      </c>
      <c r="C376">
        <v>117</v>
      </c>
      <c r="D376">
        <v>1</v>
      </c>
      <c r="E376" t="s">
        <v>5929</v>
      </c>
      <c r="F376">
        <v>597</v>
      </c>
      <c r="G376">
        <v>0</v>
      </c>
      <c r="H376" t="s">
        <v>641</v>
      </c>
      <c r="I376" t="s">
        <v>5930</v>
      </c>
      <c r="J376" t="s">
        <v>859</v>
      </c>
      <c r="K376" t="s">
        <v>644</v>
      </c>
      <c r="L376" t="s">
        <v>645</v>
      </c>
      <c r="M376" t="s">
        <v>5928</v>
      </c>
      <c r="N376" t="s">
        <v>644</v>
      </c>
      <c r="O376" t="s">
        <v>668</v>
      </c>
      <c r="P376" t="s">
        <v>5</v>
      </c>
      <c r="Q376" t="s">
        <v>669</v>
      </c>
      <c r="R376" t="s">
        <v>645</v>
      </c>
      <c r="S376" t="s">
        <v>5931</v>
      </c>
      <c r="T376" t="s">
        <v>5928</v>
      </c>
    </row>
    <row r="377" spans="1:20" x14ac:dyDescent="0.25">
      <c r="A377" t="s">
        <v>239</v>
      </c>
      <c r="B377" t="s">
        <v>245</v>
      </c>
      <c r="C377">
        <v>162</v>
      </c>
      <c r="D377">
        <v>1</v>
      </c>
      <c r="E377" t="s">
        <v>5929</v>
      </c>
      <c r="F377">
        <v>597</v>
      </c>
      <c r="G377">
        <v>0</v>
      </c>
      <c r="H377" t="s">
        <v>641</v>
      </c>
      <c r="I377" t="s">
        <v>5930</v>
      </c>
      <c r="J377" t="s">
        <v>859</v>
      </c>
      <c r="K377" t="s">
        <v>644</v>
      </c>
      <c r="L377" t="s">
        <v>645</v>
      </c>
      <c r="M377" t="s">
        <v>5928</v>
      </c>
      <c r="N377" t="s">
        <v>644</v>
      </c>
      <c r="O377" t="s">
        <v>668</v>
      </c>
      <c r="P377" t="s">
        <v>5</v>
      </c>
      <c r="Q377" t="s">
        <v>669</v>
      </c>
      <c r="R377" t="s">
        <v>645</v>
      </c>
      <c r="S377" t="s">
        <v>5931</v>
      </c>
      <c r="T377" t="s">
        <v>5928</v>
      </c>
    </row>
    <row r="378" spans="1:20" x14ac:dyDescent="0.25">
      <c r="A378" t="s">
        <v>101</v>
      </c>
      <c r="B378" t="s">
        <v>74</v>
      </c>
      <c r="C378">
        <v>117</v>
      </c>
      <c r="D378">
        <v>1</v>
      </c>
      <c r="E378" t="s">
        <v>5929</v>
      </c>
      <c r="F378">
        <v>597</v>
      </c>
      <c r="G378">
        <v>0</v>
      </c>
      <c r="H378" t="s">
        <v>641</v>
      </c>
      <c r="I378" t="s">
        <v>5930</v>
      </c>
      <c r="J378" t="s">
        <v>859</v>
      </c>
      <c r="K378" t="s">
        <v>644</v>
      </c>
      <c r="L378" t="s">
        <v>645</v>
      </c>
      <c r="M378" t="s">
        <v>5928</v>
      </c>
      <c r="N378" t="s">
        <v>644</v>
      </c>
      <c r="O378" t="s">
        <v>668</v>
      </c>
      <c r="P378" t="s">
        <v>5</v>
      </c>
      <c r="Q378" t="s">
        <v>669</v>
      </c>
      <c r="R378" t="s">
        <v>645</v>
      </c>
      <c r="S378" t="s">
        <v>5931</v>
      </c>
      <c r="T378" t="s">
        <v>5928</v>
      </c>
    </row>
    <row r="379" spans="1:20" x14ac:dyDescent="0.25">
      <c r="A379" t="s">
        <v>638</v>
      </c>
      <c r="B379" t="s">
        <v>639</v>
      </c>
      <c r="C379">
        <v>66</v>
      </c>
      <c r="D379">
        <v>4</v>
      </c>
      <c r="E379" t="s">
        <v>5932</v>
      </c>
      <c r="F379">
        <v>200</v>
      </c>
      <c r="G379">
        <v>0</v>
      </c>
      <c r="H379" t="s">
        <v>641</v>
      </c>
      <c r="I379" t="s">
        <v>5933</v>
      </c>
      <c r="J379" t="s">
        <v>685</v>
      </c>
      <c r="K379" t="s">
        <v>644</v>
      </c>
      <c r="L379" t="s">
        <v>645</v>
      </c>
      <c r="M379" t="s">
        <v>5934</v>
      </c>
      <c r="N379" t="s">
        <v>644</v>
      </c>
      <c r="O379" t="s">
        <v>647</v>
      </c>
      <c r="P379" t="s">
        <v>5</v>
      </c>
      <c r="Q379" t="s">
        <v>648</v>
      </c>
      <c r="R379" t="s">
        <v>645</v>
      </c>
      <c r="S379" t="s">
        <v>5935</v>
      </c>
      <c r="T379" t="s">
        <v>5934</v>
      </c>
    </row>
    <row r="380" spans="1:20" x14ac:dyDescent="0.25">
      <c r="A380" t="s">
        <v>18</v>
      </c>
      <c r="B380" t="s">
        <v>19</v>
      </c>
      <c r="C380">
        <v>68</v>
      </c>
      <c r="D380">
        <v>2</v>
      </c>
      <c r="E380" t="s">
        <v>5932</v>
      </c>
      <c r="F380">
        <v>200</v>
      </c>
      <c r="G380">
        <v>0</v>
      </c>
      <c r="H380" t="s">
        <v>641</v>
      </c>
      <c r="I380" t="s">
        <v>5933</v>
      </c>
      <c r="J380" t="s">
        <v>685</v>
      </c>
      <c r="K380" t="s">
        <v>644</v>
      </c>
      <c r="L380" t="s">
        <v>645</v>
      </c>
      <c r="M380" t="s">
        <v>5934</v>
      </c>
      <c r="N380" t="s">
        <v>644</v>
      </c>
      <c r="O380" t="s">
        <v>647</v>
      </c>
      <c r="P380" t="s">
        <v>5</v>
      </c>
      <c r="Q380" t="s">
        <v>648</v>
      </c>
      <c r="R380" t="s">
        <v>645</v>
      </c>
      <c r="S380" t="s">
        <v>5935</v>
      </c>
      <c r="T380" t="s">
        <v>5934</v>
      </c>
    </row>
    <row r="381" spans="1:20" x14ac:dyDescent="0.25">
      <c r="A381" t="s">
        <v>241</v>
      </c>
      <c r="B381" t="s">
        <v>247</v>
      </c>
      <c r="C381">
        <v>139</v>
      </c>
      <c r="D381">
        <v>1</v>
      </c>
      <c r="E381" t="s">
        <v>5936</v>
      </c>
      <c r="F381">
        <v>217.98</v>
      </c>
      <c r="G381">
        <v>0</v>
      </c>
      <c r="H381" t="s">
        <v>641</v>
      </c>
      <c r="I381" t="s">
        <v>5937</v>
      </c>
      <c r="J381" t="s">
        <v>643</v>
      </c>
      <c r="K381" t="s">
        <v>644</v>
      </c>
      <c r="L381" t="s">
        <v>645</v>
      </c>
      <c r="M381" t="s">
        <v>5934</v>
      </c>
      <c r="N381" t="s">
        <v>644</v>
      </c>
      <c r="O381" t="s">
        <v>732</v>
      </c>
      <c r="P381" t="s">
        <v>5</v>
      </c>
      <c r="Q381" t="s">
        <v>669</v>
      </c>
      <c r="R381" t="s">
        <v>645</v>
      </c>
      <c r="S381" t="s">
        <v>5938</v>
      </c>
      <c r="T381" t="s">
        <v>5934</v>
      </c>
    </row>
    <row r="382" spans="1:20" x14ac:dyDescent="0.25">
      <c r="A382" t="s">
        <v>239</v>
      </c>
      <c r="B382" t="s">
        <v>245</v>
      </c>
      <c r="C382">
        <v>139</v>
      </c>
      <c r="D382">
        <v>1</v>
      </c>
      <c r="E382" t="s">
        <v>5936</v>
      </c>
      <c r="F382">
        <v>217.98</v>
      </c>
      <c r="G382">
        <v>0</v>
      </c>
      <c r="H382" t="s">
        <v>641</v>
      </c>
      <c r="I382" t="s">
        <v>5937</v>
      </c>
      <c r="J382" t="s">
        <v>643</v>
      </c>
      <c r="K382" t="s">
        <v>644</v>
      </c>
      <c r="L382" t="s">
        <v>645</v>
      </c>
      <c r="M382" t="s">
        <v>5934</v>
      </c>
      <c r="N382" t="s">
        <v>644</v>
      </c>
      <c r="O382" t="s">
        <v>732</v>
      </c>
      <c r="P382" t="s">
        <v>5</v>
      </c>
      <c r="Q382" t="s">
        <v>669</v>
      </c>
      <c r="R382" t="s">
        <v>645</v>
      </c>
      <c r="S382" t="s">
        <v>5938</v>
      </c>
      <c r="T382" t="s">
        <v>5934</v>
      </c>
    </row>
    <row r="383" spans="1:20" x14ac:dyDescent="0.25">
      <c r="A383" t="s">
        <v>147</v>
      </c>
      <c r="B383" t="s">
        <v>148</v>
      </c>
      <c r="C383">
        <v>50</v>
      </c>
      <c r="D383">
        <v>6</v>
      </c>
      <c r="E383" t="s">
        <v>5939</v>
      </c>
      <c r="F383">
        <v>200</v>
      </c>
      <c r="G383">
        <v>0</v>
      </c>
      <c r="H383" t="s">
        <v>641</v>
      </c>
      <c r="I383" t="s">
        <v>5940</v>
      </c>
      <c r="J383" t="s">
        <v>690</v>
      </c>
      <c r="K383" t="s">
        <v>644</v>
      </c>
      <c r="L383" t="s">
        <v>645</v>
      </c>
      <c r="M383" t="s">
        <v>5941</v>
      </c>
      <c r="N383" t="s">
        <v>644</v>
      </c>
      <c r="O383" t="s">
        <v>647</v>
      </c>
      <c r="P383" t="s">
        <v>5</v>
      </c>
      <c r="Q383" t="s">
        <v>648</v>
      </c>
      <c r="R383" t="s">
        <v>645</v>
      </c>
      <c r="S383" t="s">
        <v>5942</v>
      </c>
      <c r="T383" t="s">
        <v>5941</v>
      </c>
    </row>
    <row r="384" spans="1:20" x14ac:dyDescent="0.25">
      <c r="A384" t="s">
        <v>22</v>
      </c>
      <c r="B384" t="s">
        <v>27</v>
      </c>
      <c r="C384">
        <v>66.333333333333329</v>
      </c>
      <c r="D384">
        <v>3</v>
      </c>
      <c r="E384" t="s">
        <v>5943</v>
      </c>
      <c r="F384">
        <v>220</v>
      </c>
      <c r="G384">
        <v>0</v>
      </c>
      <c r="H384" t="s">
        <v>729</v>
      </c>
      <c r="I384" t="s">
        <v>5944</v>
      </c>
      <c r="J384" t="s">
        <v>1189</v>
      </c>
      <c r="K384" t="s">
        <v>644</v>
      </c>
      <c r="L384" t="s">
        <v>645</v>
      </c>
      <c r="M384" t="s">
        <v>5941</v>
      </c>
      <c r="N384" t="s">
        <v>644</v>
      </c>
      <c r="O384" t="s">
        <v>668</v>
      </c>
      <c r="P384" t="s">
        <v>5</v>
      </c>
      <c r="Q384" t="s">
        <v>669</v>
      </c>
      <c r="R384" t="s">
        <v>645</v>
      </c>
      <c r="S384" t="s">
        <v>5945</v>
      </c>
      <c r="T384" t="s">
        <v>5946</v>
      </c>
    </row>
    <row r="385" spans="1:20" x14ac:dyDescent="0.25">
      <c r="A385" t="s">
        <v>72</v>
      </c>
      <c r="B385" t="s">
        <v>108</v>
      </c>
      <c r="C385">
        <v>66</v>
      </c>
      <c r="D385">
        <v>1</v>
      </c>
      <c r="E385" t="s">
        <v>5947</v>
      </c>
      <c r="F385">
        <v>240</v>
      </c>
      <c r="G385">
        <v>0</v>
      </c>
      <c r="H385" t="s">
        <v>673</v>
      </c>
      <c r="I385" t="s">
        <v>5948</v>
      </c>
      <c r="J385" t="s">
        <v>5949</v>
      </c>
      <c r="K385" t="s">
        <v>5950</v>
      </c>
      <c r="L385" t="s">
        <v>5951</v>
      </c>
      <c r="M385" t="s">
        <v>5876</v>
      </c>
      <c r="N385" t="s">
        <v>644</v>
      </c>
      <c r="O385" t="s">
        <v>679</v>
      </c>
      <c r="P385" t="s">
        <v>26</v>
      </c>
      <c r="Q385" t="s">
        <v>680</v>
      </c>
      <c r="R385" t="s">
        <v>645</v>
      </c>
      <c r="S385" t="s">
        <v>5952</v>
      </c>
      <c r="T385" t="s">
        <v>5946</v>
      </c>
    </row>
    <row r="386" spans="1:20" x14ac:dyDescent="0.25">
      <c r="A386" t="s">
        <v>101</v>
      </c>
      <c r="B386" t="s">
        <v>74</v>
      </c>
      <c r="C386">
        <v>66</v>
      </c>
      <c r="D386">
        <v>1</v>
      </c>
      <c r="E386" t="s">
        <v>5947</v>
      </c>
      <c r="F386">
        <v>240</v>
      </c>
      <c r="G386">
        <v>0</v>
      </c>
      <c r="H386" t="s">
        <v>673</v>
      </c>
      <c r="I386" t="s">
        <v>5948</v>
      </c>
      <c r="J386" t="s">
        <v>5949</v>
      </c>
      <c r="K386" t="s">
        <v>5950</v>
      </c>
      <c r="L386" t="s">
        <v>5951</v>
      </c>
      <c r="M386" t="s">
        <v>5876</v>
      </c>
      <c r="N386" t="s">
        <v>644</v>
      </c>
      <c r="O386" t="s">
        <v>679</v>
      </c>
      <c r="P386" t="s">
        <v>26</v>
      </c>
      <c r="Q386" t="s">
        <v>680</v>
      </c>
      <c r="R386" t="s">
        <v>645</v>
      </c>
      <c r="S386" t="s">
        <v>5952</v>
      </c>
      <c r="T386" t="s">
        <v>5946</v>
      </c>
    </row>
    <row r="387" spans="1:20" x14ac:dyDescent="0.25">
      <c r="A387" t="s">
        <v>22</v>
      </c>
      <c r="B387" t="s">
        <v>27</v>
      </c>
      <c r="C387">
        <v>67</v>
      </c>
      <c r="D387">
        <v>1</v>
      </c>
      <c r="E387" t="s">
        <v>5947</v>
      </c>
      <c r="F387">
        <v>240</v>
      </c>
      <c r="G387">
        <v>0</v>
      </c>
      <c r="H387" t="s">
        <v>673</v>
      </c>
      <c r="I387" t="s">
        <v>5948</v>
      </c>
      <c r="J387" t="s">
        <v>5949</v>
      </c>
      <c r="K387" t="s">
        <v>5950</v>
      </c>
      <c r="L387" t="s">
        <v>5951</v>
      </c>
      <c r="M387" t="s">
        <v>5876</v>
      </c>
      <c r="N387" t="s">
        <v>644</v>
      </c>
      <c r="O387" t="s">
        <v>679</v>
      </c>
      <c r="P387" t="s">
        <v>26</v>
      </c>
      <c r="Q387" t="s">
        <v>680</v>
      </c>
      <c r="R387" t="s">
        <v>645</v>
      </c>
      <c r="S387" t="s">
        <v>5952</v>
      </c>
      <c r="T387" t="s">
        <v>5946</v>
      </c>
    </row>
    <row r="388" spans="1:20" x14ac:dyDescent="0.25">
      <c r="A388" t="s">
        <v>240</v>
      </c>
      <c r="B388" t="s">
        <v>246</v>
      </c>
      <c r="C388">
        <v>139</v>
      </c>
      <c r="D388">
        <v>4</v>
      </c>
      <c r="E388" t="s">
        <v>5953</v>
      </c>
      <c r="F388">
        <v>645</v>
      </c>
      <c r="G388">
        <v>0</v>
      </c>
      <c r="H388" t="s">
        <v>2006</v>
      </c>
      <c r="I388" t="s">
        <v>5954</v>
      </c>
      <c r="J388" t="s">
        <v>5955</v>
      </c>
      <c r="K388" t="s">
        <v>5956</v>
      </c>
      <c r="L388" t="s">
        <v>5957</v>
      </c>
      <c r="M388" t="s">
        <v>5958</v>
      </c>
      <c r="N388" t="s">
        <v>2012</v>
      </c>
      <c r="O388" t="s">
        <v>2013</v>
      </c>
      <c r="P388" t="s">
        <v>1891</v>
      </c>
      <c r="Q388" t="s">
        <v>1892</v>
      </c>
      <c r="R388" t="s">
        <v>645</v>
      </c>
      <c r="S388" t="s">
        <v>5959</v>
      </c>
      <c r="T388" t="s">
        <v>5958</v>
      </c>
    </row>
    <row r="389" spans="1:20" x14ac:dyDescent="0.25">
      <c r="A389" t="s">
        <v>601</v>
      </c>
      <c r="B389" t="s">
        <v>602</v>
      </c>
      <c r="C389">
        <v>139</v>
      </c>
      <c r="D389">
        <v>2</v>
      </c>
      <c r="E389" t="s">
        <v>5953</v>
      </c>
      <c r="F389">
        <v>645</v>
      </c>
      <c r="G389">
        <v>0</v>
      </c>
      <c r="H389" t="s">
        <v>2006</v>
      </c>
      <c r="I389" t="s">
        <v>5954</v>
      </c>
      <c r="J389" t="s">
        <v>5955</v>
      </c>
      <c r="K389" t="s">
        <v>5956</v>
      </c>
      <c r="L389" t="s">
        <v>5957</v>
      </c>
      <c r="M389" t="s">
        <v>5958</v>
      </c>
      <c r="N389" t="s">
        <v>2012</v>
      </c>
      <c r="O389" t="s">
        <v>2013</v>
      </c>
      <c r="P389" t="s">
        <v>1891</v>
      </c>
      <c r="Q389" t="s">
        <v>1892</v>
      </c>
      <c r="R389" t="s">
        <v>645</v>
      </c>
      <c r="S389" t="s">
        <v>5959</v>
      </c>
      <c r="T389" t="s">
        <v>5958</v>
      </c>
    </row>
    <row r="390" spans="1:20" x14ac:dyDescent="0.25">
      <c r="A390" t="s">
        <v>240</v>
      </c>
      <c r="B390" t="s">
        <v>246</v>
      </c>
      <c r="C390">
        <v>139</v>
      </c>
      <c r="D390">
        <v>2</v>
      </c>
      <c r="E390" t="s">
        <v>5960</v>
      </c>
      <c r="F390">
        <v>217.98</v>
      </c>
      <c r="G390">
        <v>0</v>
      </c>
      <c r="H390" t="s">
        <v>641</v>
      </c>
      <c r="I390" t="s">
        <v>5961</v>
      </c>
      <c r="J390" t="s">
        <v>736</v>
      </c>
      <c r="K390" t="s">
        <v>644</v>
      </c>
      <c r="L390" t="s">
        <v>645</v>
      </c>
      <c r="M390" t="s">
        <v>5958</v>
      </c>
      <c r="N390" t="s">
        <v>644</v>
      </c>
      <c r="O390" t="s">
        <v>726</v>
      </c>
      <c r="P390" t="s">
        <v>5</v>
      </c>
      <c r="Q390" t="s">
        <v>648</v>
      </c>
      <c r="R390" t="s">
        <v>645</v>
      </c>
      <c r="S390" t="s">
        <v>5962</v>
      </c>
      <c r="T390" t="s">
        <v>5958</v>
      </c>
    </row>
    <row r="391" spans="1:20" x14ac:dyDescent="0.25">
      <c r="A391" t="s">
        <v>638</v>
      </c>
      <c r="B391" t="s">
        <v>639</v>
      </c>
      <c r="C391">
        <v>66</v>
      </c>
      <c r="D391">
        <v>4</v>
      </c>
      <c r="E391" t="s">
        <v>5963</v>
      </c>
      <c r="F391">
        <v>200</v>
      </c>
      <c r="G391">
        <v>0</v>
      </c>
      <c r="H391" t="s">
        <v>641</v>
      </c>
      <c r="I391" t="s">
        <v>5964</v>
      </c>
      <c r="J391" t="s">
        <v>1375</v>
      </c>
      <c r="K391" t="s">
        <v>644</v>
      </c>
      <c r="L391" t="s">
        <v>645</v>
      </c>
      <c r="M391" t="s">
        <v>5965</v>
      </c>
      <c r="N391" t="s">
        <v>644</v>
      </c>
      <c r="O391" t="s">
        <v>668</v>
      </c>
      <c r="P391" t="s">
        <v>5</v>
      </c>
      <c r="Q391" t="s">
        <v>669</v>
      </c>
      <c r="R391" t="s">
        <v>645</v>
      </c>
      <c r="S391" t="s">
        <v>5966</v>
      </c>
      <c r="T391" t="s">
        <v>5958</v>
      </c>
    </row>
    <row r="392" spans="1:20" x14ac:dyDescent="0.25">
      <c r="A392" t="s">
        <v>18</v>
      </c>
      <c r="B392" t="s">
        <v>19</v>
      </c>
      <c r="C392">
        <v>68</v>
      </c>
      <c r="D392">
        <v>2</v>
      </c>
      <c r="E392" t="s">
        <v>5963</v>
      </c>
      <c r="F392">
        <v>200</v>
      </c>
      <c r="G392">
        <v>0</v>
      </c>
      <c r="H392" t="s">
        <v>641</v>
      </c>
      <c r="I392" t="s">
        <v>5964</v>
      </c>
      <c r="J392" t="s">
        <v>1375</v>
      </c>
      <c r="K392" t="s">
        <v>644</v>
      </c>
      <c r="L392" t="s">
        <v>645</v>
      </c>
      <c r="M392" t="s">
        <v>5965</v>
      </c>
      <c r="N392" t="s">
        <v>644</v>
      </c>
      <c r="O392" t="s">
        <v>668</v>
      </c>
      <c r="P392" t="s">
        <v>5</v>
      </c>
      <c r="Q392" t="s">
        <v>669</v>
      </c>
      <c r="R392" t="s">
        <v>645</v>
      </c>
      <c r="S392" t="s">
        <v>5966</v>
      </c>
      <c r="T392" t="s">
        <v>5958</v>
      </c>
    </row>
    <row r="393" spans="1:20" x14ac:dyDescent="0.25">
      <c r="A393" t="s">
        <v>22</v>
      </c>
      <c r="B393" t="s">
        <v>27</v>
      </c>
      <c r="C393">
        <v>66.333333333333329</v>
      </c>
      <c r="D393">
        <v>3</v>
      </c>
      <c r="E393" t="s">
        <v>5967</v>
      </c>
      <c r="F393">
        <v>220</v>
      </c>
      <c r="G393">
        <v>0</v>
      </c>
      <c r="H393" t="s">
        <v>729</v>
      </c>
      <c r="I393" t="s">
        <v>765</v>
      </c>
      <c r="J393" t="s">
        <v>766</v>
      </c>
      <c r="K393" t="s">
        <v>644</v>
      </c>
      <c r="L393" t="s">
        <v>645</v>
      </c>
      <c r="M393" t="s">
        <v>5965</v>
      </c>
      <c r="N393" t="s">
        <v>644</v>
      </c>
      <c r="O393" t="s">
        <v>668</v>
      </c>
      <c r="P393" t="s">
        <v>5</v>
      </c>
      <c r="Q393" t="s">
        <v>669</v>
      </c>
      <c r="R393" t="s">
        <v>645</v>
      </c>
      <c r="S393" t="s">
        <v>5968</v>
      </c>
      <c r="T393" t="s">
        <v>5965</v>
      </c>
    </row>
    <row r="394" spans="1:20" x14ac:dyDescent="0.25">
      <c r="A394" t="s">
        <v>22</v>
      </c>
      <c r="B394" t="s">
        <v>27</v>
      </c>
      <c r="C394">
        <v>66.333333333333329</v>
      </c>
      <c r="D394">
        <v>9</v>
      </c>
      <c r="E394" t="s">
        <v>5969</v>
      </c>
      <c r="F394">
        <v>660</v>
      </c>
      <c r="G394">
        <v>0</v>
      </c>
      <c r="H394" t="s">
        <v>729</v>
      </c>
      <c r="I394" t="s">
        <v>5944</v>
      </c>
      <c r="J394" t="s">
        <v>1189</v>
      </c>
      <c r="K394" t="s">
        <v>644</v>
      </c>
      <c r="L394" t="s">
        <v>645</v>
      </c>
      <c r="M394" t="s">
        <v>5970</v>
      </c>
      <c r="N394" t="s">
        <v>644</v>
      </c>
      <c r="O394" t="s">
        <v>668</v>
      </c>
      <c r="P394" t="s">
        <v>5</v>
      </c>
      <c r="Q394" t="s">
        <v>669</v>
      </c>
      <c r="R394" t="s">
        <v>645</v>
      </c>
      <c r="S394" t="s">
        <v>5971</v>
      </c>
      <c r="T394" t="s">
        <v>5972</v>
      </c>
    </row>
    <row r="395" spans="1:20" x14ac:dyDescent="0.25">
      <c r="A395" t="s">
        <v>147</v>
      </c>
      <c r="B395" t="s">
        <v>148</v>
      </c>
      <c r="C395">
        <v>50</v>
      </c>
      <c r="D395">
        <v>6</v>
      </c>
      <c r="E395" t="s">
        <v>5973</v>
      </c>
      <c r="F395">
        <v>200</v>
      </c>
      <c r="G395">
        <v>0</v>
      </c>
      <c r="H395" t="s">
        <v>641</v>
      </c>
      <c r="I395" t="s">
        <v>5974</v>
      </c>
      <c r="J395" t="s">
        <v>864</v>
      </c>
      <c r="K395" t="s">
        <v>644</v>
      </c>
      <c r="L395" t="s">
        <v>645</v>
      </c>
      <c r="M395" t="s">
        <v>5975</v>
      </c>
      <c r="N395" t="s">
        <v>644</v>
      </c>
      <c r="O395" t="s">
        <v>647</v>
      </c>
      <c r="P395" t="s">
        <v>5</v>
      </c>
      <c r="Q395" t="s">
        <v>648</v>
      </c>
      <c r="R395" t="s">
        <v>645</v>
      </c>
      <c r="S395" t="s">
        <v>5976</v>
      </c>
      <c r="T395" t="s">
        <v>5975</v>
      </c>
    </row>
    <row r="396" spans="1:20" x14ac:dyDescent="0.25">
      <c r="A396" t="s">
        <v>638</v>
      </c>
      <c r="B396" t="s">
        <v>639</v>
      </c>
      <c r="C396">
        <v>66</v>
      </c>
      <c r="D396">
        <v>4</v>
      </c>
      <c r="E396" t="s">
        <v>5977</v>
      </c>
      <c r="F396">
        <v>400</v>
      </c>
      <c r="G396">
        <v>0</v>
      </c>
      <c r="H396" t="s">
        <v>641</v>
      </c>
      <c r="I396" t="s">
        <v>5978</v>
      </c>
      <c r="J396" t="s">
        <v>864</v>
      </c>
      <c r="K396" t="s">
        <v>644</v>
      </c>
      <c r="L396" t="s">
        <v>645</v>
      </c>
      <c r="M396" t="s">
        <v>5965</v>
      </c>
      <c r="N396" t="s">
        <v>644</v>
      </c>
      <c r="O396" t="s">
        <v>668</v>
      </c>
      <c r="P396" t="s">
        <v>5</v>
      </c>
      <c r="Q396" t="s">
        <v>669</v>
      </c>
      <c r="R396" t="s">
        <v>645</v>
      </c>
      <c r="S396" t="s">
        <v>5979</v>
      </c>
      <c r="T396" t="s">
        <v>5980</v>
      </c>
    </row>
    <row r="397" spans="1:20" x14ac:dyDescent="0.25">
      <c r="A397" t="s">
        <v>18</v>
      </c>
      <c r="B397" t="s">
        <v>19</v>
      </c>
      <c r="C397">
        <v>68</v>
      </c>
      <c r="D397">
        <v>2</v>
      </c>
      <c r="E397" t="s">
        <v>5977</v>
      </c>
      <c r="F397">
        <v>400</v>
      </c>
      <c r="G397">
        <v>0</v>
      </c>
      <c r="H397" t="s">
        <v>641</v>
      </c>
      <c r="I397" t="s">
        <v>5978</v>
      </c>
      <c r="J397" t="s">
        <v>864</v>
      </c>
      <c r="K397" t="s">
        <v>644</v>
      </c>
      <c r="L397" t="s">
        <v>645</v>
      </c>
      <c r="M397" t="s">
        <v>5965</v>
      </c>
      <c r="N397" t="s">
        <v>644</v>
      </c>
      <c r="O397" t="s">
        <v>668</v>
      </c>
      <c r="P397" t="s">
        <v>5</v>
      </c>
      <c r="Q397" t="s">
        <v>669</v>
      </c>
      <c r="R397" t="s">
        <v>645</v>
      </c>
      <c r="S397" t="s">
        <v>5979</v>
      </c>
      <c r="T397" t="s">
        <v>5980</v>
      </c>
    </row>
    <row r="398" spans="1:20" x14ac:dyDescent="0.25">
      <c r="A398" t="s">
        <v>147</v>
      </c>
      <c r="B398" t="s">
        <v>148</v>
      </c>
      <c r="C398">
        <v>50</v>
      </c>
      <c r="D398">
        <v>6</v>
      </c>
      <c r="E398" t="s">
        <v>5977</v>
      </c>
      <c r="F398">
        <v>400</v>
      </c>
      <c r="G398">
        <v>0</v>
      </c>
      <c r="H398" t="s">
        <v>641</v>
      </c>
      <c r="I398" t="s">
        <v>5978</v>
      </c>
      <c r="J398" t="s">
        <v>864</v>
      </c>
      <c r="K398" t="s">
        <v>644</v>
      </c>
      <c r="L398" t="s">
        <v>645</v>
      </c>
      <c r="M398" t="s">
        <v>5965</v>
      </c>
      <c r="N398" t="s">
        <v>644</v>
      </c>
      <c r="O398" t="s">
        <v>668</v>
      </c>
      <c r="P398" t="s">
        <v>5</v>
      </c>
      <c r="Q398" t="s">
        <v>669</v>
      </c>
      <c r="R398" t="s">
        <v>645</v>
      </c>
      <c r="S398" t="s">
        <v>5979</v>
      </c>
      <c r="T398" t="s">
        <v>5980</v>
      </c>
    </row>
    <row r="399" spans="1:20" x14ac:dyDescent="0.25">
      <c r="A399" t="s">
        <v>22</v>
      </c>
      <c r="B399" t="s">
        <v>27</v>
      </c>
      <c r="C399">
        <v>120</v>
      </c>
      <c r="D399">
        <v>1</v>
      </c>
      <c r="E399" t="s">
        <v>5981</v>
      </c>
      <c r="F399">
        <v>99</v>
      </c>
      <c r="G399">
        <v>0</v>
      </c>
      <c r="H399" t="s">
        <v>641</v>
      </c>
      <c r="I399" t="s">
        <v>5982</v>
      </c>
      <c r="J399" t="s">
        <v>2936</v>
      </c>
      <c r="K399" t="s">
        <v>644</v>
      </c>
      <c r="L399" t="s">
        <v>645</v>
      </c>
      <c r="M399" t="s">
        <v>5983</v>
      </c>
      <c r="N399" t="s">
        <v>644</v>
      </c>
      <c r="O399" t="s">
        <v>647</v>
      </c>
      <c r="P399" t="s">
        <v>5</v>
      </c>
      <c r="Q399" t="s">
        <v>648</v>
      </c>
      <c r="R399" t="s">
        <v>645</v>
      </c>
      <c r="S399" t="s">
        <v>5984</v>
      </c>
      <c r="T399" t="s">
        <v>5983</v>
      </c>
    </row>
    <row r="400" spans="1:20" x14ac:dyDescent="0.25">
      <c r="A400" t="s">
        <v>147</v>
      </c>
      <c r="B400" t="s">
        <v>148</v>
      </c>
      <c r="C400">
        <v>50</v>
      </c>
      <c r="D400">
        <v>6</v>
      </c>
      <c r="E400" t="s">
        <v>5985</v>
      </c>
      <c r="F400">
        <v>200</v>
      </c>
      <c r="G400">
        <v>0</v>
      </c>
      <c r="H400" t="s">
        <v>641</v>
      </c>
      <c r="I400" t="s">
        <v>5986</v>
      </c>
      <c r="J400" t="s">
        <v>1292</v>
      </c>
      <c r="K400" t="s">
        <v>644</v>
      </c>
      <c r="L400" t="s">
        <v>645</v>
      </c>
      <c r="M400" t="s">
        <v>5983</v>
      </c>
      <c r="N400" t="s">
        <v>644</v>
      </c>
      <c r="O400" t="s">
        <v>732</v>
      </c>
      <c r="P400" t="s">
        <v>5</v>
      </c>
      <c r="Q400" t="s">
        <v>669</v>
      </c>
      <c r="R400" t="s">
        <v>645</v>
      </c>
      <c r="S400" t="s">
        <v>5987</v>
      </c>
      <c r="T400" t="s">
        <v>5988</v>
      </c>
    </row>
    <row r="401" spans="1:20" x14ac:dyDescent="0.25">
      <c r="A401" t="s">
        <v>638</v>
      </c>
      <c r="B401" t="s">
        <v>639</v>
      </c>
      <c r="C401">
        <v>66</v>
      </c>
      <c r="D401">
        <v>2</v>
      </c>
      <c r="E401" t="s">
        <v>5989</v>
      </c>
      <c r="F401">
        <v>100</v>
      </c>
      <c r="G401">
        <v>0</v>
      </c>
      <c r="H401" t="s">
        <v>641</v>
      </c>
      <c r="I401" t="s">
        <v>5990</v>
      </c>
      <c r="J401" t="s">
        <v>745</v>
      </c>
      <c r="K401" t="s">
        <v>644</v>
      </c>
      <c r="L401" t="s">
        <v>645</v>
      </c>
      <c r="M401" t="s">
        <v>5988</v>
      </c>
      <c r="N401" t="s">
        <v>644</v>
      </c>
      <c r="O401" t="s">
        <v>647</v>
      </c>
      <c r="P401" t="s">
        <v>5</v>
      </c>
      <c r="Q401" t="s">
        <v>648</v>
      </c>
      <c r="R401" t="s">
        <v>645</v>
      </c>
      <c r="S401" t="s">
        <v>5991</v>
      </c>
      <c r="T401" t="s">
        <v>5988</v>
      </c>
    </row>
    <row r="402" spans="1:20" x14ac:dyDescent="0.25">
      <c r="A402" t="s">
        <v>18</v>
      </c>
      <c r="B402" t="s">
        <v>19</v>
      </c>
      <c r="C402">
        <v>68</v>
      </c>
      <c r="D402">
        <v>1</v>
      </c>
      <c r="E402" t="s">
        <v>5989</v>
      </c>
      <c r="F402">
        <v>100</v>
      </c>
      <c r="G402">
        <v>0</v>
      </c>
      <c r="H402" t="s">
        <v>641</v>
      </c>
      <c r="I402" t="s">
        <v>5990</v>
      </c>
      <c r="J402" t="s">
        <v>745</v>
      </c>
      <c r="K402" t="s">
        <v>644</v>
      </c>
      <c r="L402" t="s">
        <v>645</v>
      </c>
      <c r="M402" t="s">
        <v>5988</v>
      </c>
      <c r="N402" t="s">
        <v>644</v>
      </c>
      <c r="O402" t="s">
        <v>647</v>
      </c>
      <c r="P402" t="s">
        <v>5</v>
      </c>
      <c r="Q402" t="s">
        <v>648</v>
      </c>
      <c r="R402" t="s">
        <v>645</v>
      </c>
      <c r="S402" t="s">
        <v>5991</v>
      </c>
      <c r="T402" t="s">
        <v>5988</v>
      </c>
    </row>
    <row r="403" spans="1:20" x14ac:dyDescent="0.25">
      <c r="A403" t="s">
        <v>638</v>
      </c>
      <c r="B403" t="s">
        <v>639</v>
      </c>
      <c r="C403">
        <v>66</v>
      </c>
      <c r="D403">
        <v>2</v>
      </c>
      <c r="E403" t="s">
        <v>5992</v>
      </c>
      <c r="F403">
        <v>118</v>
      </c>
      <c r="G403">
        <v>18</v>
      </c>
      <c r="H403" t="s">
        <v>641</v>
      </c>
      <c r="I403" t="s">
        <v>5993</v>
      </c>
      <c r="J403" t="s">
        <v>981</v>
      </c>
      <c r="K403" t="s">
        <v>644</v>
      </c>
      <c r="L403" t="s">
        <v>645</v>
      </c>
      <c r="M403" t="s">
        <v>5994</v>
      </c>
      <c r="N403" t="s">
        <v>644</v>
      </c>
      <c r="O403" t="s">
        <v>647</v>
      </c>
      <c r="P403" t="s">
        <v>5</v>
      </c>
      <c r="Q403" t="s">
        <v>648</v>
      </c>
      <c r="R403" t="s">
        <v>645</v>
      </c>
      <c r="S403" t="s">
        <v>5995</v>
      </c>
      <c r="T403" t="s">
        <v>5994</v>
      </c>
    </row>
    <row r="404" spans="1:20" x14ac:dyDescent="0.25">
      <c r="A404" t="s">
        <v>18</v>
      </c>
      <c r="B404" t="s">
        <v>19</v>
      </c>
      <c r="C404">
        <v>68</v>
      </c>
      <c r="D404">
        <v>1</v>
      </c>
      <c r="E404" t="s">
        <v>5992</v>
      </c>
      <c r="F404">
        <v>118</v>
      </c>
      <c r="G404">
        <v>18</v>
      </c>
      <c r="H404" t="s">
        <v>641</v>
      </c>
      <c r="I404" t="s">
        <v>5993</v>
      </c>
      <c r="J404" t="s">
        <v>981</v>
      </c>
      <c r="K404" t="s">
        <v>644</v>
      </c>
      <c r="L404" t="s">
        <v>645</v>
      </c>
      <c r="M404" t="s">
        <v>5994</v>
      </c>
      <c r="N404" t="s">
        <v>644</v>
      </c>
      <c r="O404" t="s">
        <v>647</v>
      </c>
      <c r="P404" t="s">
        <v>5</v>
      </c>
      <c r="Q404" t="s">
        <v>648</v>
      </c>
      <c r="R404" t="s">
        <v>645</v>
      </c>
      <c r="S404" t="s">
        <v>5995</v>
      </c>
      <c r="T404" t="s">
        <v>5994</v>
      </c>
    </row>
    <row r="405" spans="1:20" x14ac:dyDescent="0.25">
      <c r="A405" t="s">
        <v>147</v>
      </c>
      <c r="B405" t="s">
        <v>148</v>
      </c>
      <c r="C405">
        <v>50</v>
      </c>
      <c r="D405">
        <v>6</v>
      </c>
      <c r="E405" t="s">
        <v>5996</v>
      </c>
      <c r="F405">
        <v>200</v>
      </c>
      <c r="G405">
        <v>0</v>
      </c>
      <c r="H405" t="s">
        <v>641</v>
      </c>
      <c r="I405" t="s">
        <v>5997</v>
      </c>
      <c r="J405" t="s">
        <v>2083</v>
      </c>
      <c r="K405" t="s">
        <v>644</v>
      </c>
      <c r="L405" t="s">
        <v>645</v>
      </c>
      <c r="M405" t="s">
        <v>5998</v>
      </c>
      <c r="N405" t="s">
        <v>644</v>
      </c>
      <c r="O405" t="s">
        <v>647</v>
      </c>
      <c r="P405" t="s">
        <v>5</v>
      </c>
      <c r="Q405" t="s">
        <v>648</v>
      </c>
      <c r="R405" t="s">
        <v>645</v>
      </c>
      <c r="S405" t="s">
        <v>5999</v>
      </c>
      <c r="T405" t="s">
        <v>5998</v>
      </c>
    </row>
    <row r="406" spans="1:20" x14ac:dyDescent="0.25">
      <c r="A406" t="s">
        <v>147</v>
      </c>
      <c r="B406" t="s">
        <v>148</v>
      </c>
      <c r="C406">
        <v>50</v>
      </c>
      <c r="D406">
        <v>12</v>
      </c>
      <c r="E406" t="s">
        <v>6000</v>
      </c>
      <c r="F406">
        <v>400</v>
      </c>
      <c r="G406">
        <v>0</v>
      </c>
      <c r="H406" t="s">
        <v>641</v>
      </c>
      <c r="I406" t="s">
        <v>6001</v>
      </c>
      <c r="J406" t="s">
        <v>981</v>
      </c>
      <c r="K406" t="s">
        <v>644</v>
      </c>
      <c r="L406" t="s">
        <v>645</v>
      </c>
      <c r="M406" t="s">
        <v>6002</v>
      </c>
      <c r="N406" t="s">
        <v>644</v>
      </c>
      <c r="O406" t="s">
        <v>647</v>
      </c>
      <c r="P406" t="s">
        <v>5</v>
      </c>
      <c r="Q406" t="s">
        <v>648</v>
      </c>
      <c r="R406" t="s">
        <v>645</v>
      </c>
      <c r="S406" t="s">
        <v>6003</v>
      </c>
      <c r="T406" t="s">
        <v>6002</v>
      </c>
    </row>
    <row r="407" spans="1:20" x14ac:dyDescent="0.25">
      <c r="A407" t="s">
        <v>147</v>
      </c>
      <c r="B407" t="s">
        <v>148</v>
      </c>
      <c r="C407">
        <v>65</v>
      </c>
      <c r="D407">
        <v>9</v>
      </c>
      <c r="E407" t="s">
        <v>6004</v>
      </c>
      <c r="F407">
        <v>510</v>
      </c>
      <c r="G407">
        <v>0</v>
      </c>
      <c r="H407" t="s">
        <v>641</v>
      </c>
      <c r="I407" t="s">
        <v>6005</v>
      </c>
      <c r="J407" t="s">
        <v>708</v>
      </c>
      <c r="K407" t="s">
        <v>644</v>
      </c>
      <c r="L407" t="s">
        <v>645</v>
      </c>
      <c r="M407" t="s">
        <v>6006</v>
      </c>
      <c r="N407" t="s">
        <v>644</v>
      </c>
      <c r="O407" t="s">
        <v>668</v>
      </c>
      <c r="P407" t="s">
        <v>5</v>
      </c>
      <c r="Q407" t="s">
        <v>669</v>
      </c>
      <c r="R407" t="s">
        <v>645</v>
      </c>
      <c r="S407" t="s">
        <v>6007</v>
      </c>
      <c r="T407" t="s">
        <v>6006</v>
      </c>
    </row>
    <row r="408" spans="1:20" x14ac:dyDescent="0.25">
      <c r="A408" t="s">
        <v>147</v>
      </c>
      <c r="B408" t="s">
        <v>148</v>
      </c>
      <c r="C408">
        <v>50</v>
      </c>
      <c r="D408">
        <v>6</v>
      </c>
      <c r="E408" t="s">
        <v>6004</v>
      </c>
      <c r="F408">
        <v>510</v>
      </c>
      <c r="G408">
        <v>0</v>
      </c>
      <c r="H408" t="s">
        <v>641</v>
      </c>
      <c r="I408" t="s">
        <v>6005</v>
      </c>
      <c r="J408" t="s">
        <v>708</v>
      </c>
      <c r="K408" t="s">
        <v>644</v>
      </c>
      <c r="L408" t="s">
        <v>645</v>
      </c>
      <c r="M408" t="s">
        <v>6006</v>
      </c>
      <c r="N408" t="s">
        <v>644</v>
      </c>
      <c r="O408" t="s">
        <v>668</v>
      </c>
      <c r="P408" t="s">
        <v>5</v>
      </c>
      <c r="Q408" t="s">
        <v>669</v>
      </c>
      <c r="R408" t="s">
        <v>645</v>
      </c>
      <c r="S408" t="s">
        <v>6007</v>
      </c>
      <c r="T408" t="s">
        <v>6006</v>
      </c>
    </row>
    <row r="409" spans="1:20" x14ac:dyDescent="0.25">
      <c r="A409" t="s">
        <v>147</v>
      </c>
      <c r="B409" t="s">
        <v>148</v>
      </c>
      <c r="C409">
        <v>33.333333333333336</v>
      </c>
      <c r="D409">
        <v>3</v>
      </c>
      <c r="E409" t="s">
        <v>6008</v>
      </c>
      <c r="F409">
        <v>100</v>
      </c>
      <c r="G409">
        <v>0</v>
      </c>
      <c r="H409" t="s">
        <v>641</v>
      </c>
      <c r="I409" t="s">
        <v>6009</v>
      </c>
      <c r="J409" t="s">
        <v>1711</v>
      </c>
      <c r="K409" t="s">
        <v>644</v>
      </c>
      <c r="L409" t="s">
        <v>645</v>
      </c>
      <c r="M409" t="s">
        <v>6006</v>
      </c>
      <c r="N409" t="s">
        <v>644</v>
      </c>
      <c r="O409" t="s">
        <v>647</v>
      </c>
      <c r="P409" t="s">
        <v>5</v>
      </c>
      <c r="Q409" t="s">
        <v>648</v>
      </c>
      <c r="R409" t="s">
        <v>645</v>
      </c>
      <c r="S409" t="s">
        <v>6010</v>
      </c>
      <c r="T409" t="s">
        <v>6006</v>
      </c>
    </row>
    <row r="410" spans="1:20" x14ac:dyDescent="0.25">
      <c r="A410" t="s">
        <v>147</v>
      </c>
      <c r="B410" t="s">
        <v>148</v>
      </c>
      <c r="C410">
        <v>33.333333333333336</v>
      </c>
      <c r="D410">
        <v>3</v>
      </c>
      <c r="E410" t="s">
        <v>6011</v>
      </c>
      <c r="F410">
        <v>100</v>
      </c>
      <c r="G410">
        <v>0</v>
      </c>
      <c r="H410" t="s">
        <v>641</v>
      </c>
      <c r="I410" t="s">
        <v>6012</v>
      </c>
      <c r="J410" t="s">
        <v>685</v>
      </c>
      <c r="K410" t="s">
        <v>644</v>
      </c>
      <c r="L410" t="s">
        <v>645</v>
      </c>
      <c r="M410" t="s">
        <v>6013</v>
      </c>
      <c r="N410" t="s">
        <v>644</v>
      </c>
      <c r="O410" t="s">
        <v>647</v>
      </c>
      <c r="P410" t="s">
        <v>5</v>
      </c>
      <c r="Q410" t="s">
        <v>648</v>
      </c>
      <c r="R410" t="s">
        <v>645</v>
      </c>
      <c r="S410" t="s">
        <v>6014</v>
      </c>
      <c r="T410" t="s">
        <v>6013</v>
      </c>
    </row>
    <row r="411" spans="1:20" x14ac:dyDescent="0.25">
      <c r="A411" t="s">
        <v>638</v>
      </c>
      <c r="B411" t="s">
        <v>639</v>
      </c>
      <c r="C411">
        <v>66</v>
      </c>
      <c r="D411">
        <v>2</v>
      </c>
      <c r="E411" t="s">
        <v>6015</v>
      </c>
      <c r="F411">
        <v>100</v>
      </c>
      <c r="G411">
        <v>0</v>
      </c>
      <c r="H411" t="s">
        <v>641</v>
      </c>
      <c r="I411" t="s">
        <v>6016</v>
      </c>
      <c r="J411" t="s">
        <v>989</v>
      </c>
      <c r="K411" t="s">
        <v>644</v>
      </c>
      <c r="L411" t="s">
        <v>645</v>
      </c>
      <c r="M411" t="s">
        <v>6017</v>
      </c>
      <c r="N411" t="s">
        <v>644</v>
      </c>
      <c r="O411" t="s">
        <v>647</v>
      </c>
      <c r="P411" t="s">
        <v>5</v>
      </c>
      <c r="Q411" t="s">
        <v>648</v>
      </c>
      <c r="R411" t="s">
        <v>645</v>
      </c>
      <c r="S411" t="s">
        <v>6018</v>
      </c>
      <c r="T411" t="s">
        <v>6017</v>
      </c>
    </row>
    <row r="412" spans="1:20" x14ac:dyDescent="0.25">
      <c r="A412" t="s">
        <v>18</v>
      </c>
      <c r="B412" t="s">
        <v>19</v>
      </c>
      <c r="C412">
        <v>68</v>
      </c>
      <c r="D412">
        <v>1</v>
      </c>
      <c r="E412" t="s">
        <v>6015</v>
      </c>
      <c r="F412">
        <v>100</v>
      </c>
      <c r="G412">
        <v>0</v>
      </c>
      <c r="H412" t="s">
        <v>641</v>
      </c>
      <c r="I412" t="s">
        <v>6016</v>
      </c>
      <c r="J412" t="s">
        <v>989</v>
      </c>
      <c r="K412" t="s">
        <v>644</v>
      </c>
      <c r="L412" t="s">
        <v>645</v>
      </c>
      <c r="M412" t="s">
        <v>6017</v>
      </c>
      <c r="N412" t="s">
        <v>644</v>
      </c>
      <c r="O412" t="s">
        <v>647</v>
      </c>
      <c r="P412" t="s">
        <v>5</v>
      </c>
      <c r="Q412" t="s">
        <v>648</v>
      </c>
      <c r="R412" t="s">
        <v>645</v>
      </c>
      <c r="S412" t="s">
        <v>6018</v>
      </c>
      <c r="T412" t="s">
        <v>6017</v>
      </c>
    </row>
    <row r="413" spans="1:20" x14ac:dyDescent="0.25">
      <c r="A413" t="s">
        <v>638</v>
      </c>
      <c r="B413" t="s">
        <v>639</v>
      </c>
      <c r="C413">
        <v>66</v>
      </c>
      <c r="D413">
        <v>2</v>
      </c>
      <c r="E413" t="s">
        <v>6019</v>
      </c>
      <c r="F413">
        <v>100</v>
      </c>
      <c r="G413">
        <v>0</v>
      </c>
      <c r="H413" t="s">
        <v>641</v>
      </c>
      <c r="I413" t="s">
        <v>6020</v>
      </c>
      <c r="J413" t="s">
        <v>796</v>
      </c>
      <c r="K413" t="s">
        <v>644</v>
      </c>
      <c r="L413" t="s">
        <v>645</v>
      </c>
      <c r="M413" t="s">
        <v>6021</v>
      </c>
      <c r="N413" t="s">
        <v>644</v>
      </c>
      <c r="O413" t="s">
        <v>647</v>
      </c>
      <c r="P413" t="s">
        <v>5</v>
      </c>
      <c r="Q413" t="s">
        <v>648</v>
      </c>
      <c r="R413" t="s">
        <v>645</v>
      </c>
      <c r="S413" t="s">
        <v>6022</v>
      </c>
      <c r="T413" t="s">
        <v>6021</v>
      </c>
    </row>
    <row r="414" spans="1:20" x14ac:dyDescent="0.25">
      <c r="A414" t="s">
        <v>18</v>
      </c>
      <c r="B414" t="s">
        <v>19</v>
      </c>
      <c r="C414">
        <v>68</v>
      </c>
      <c r="D414">
        <v>1</v>
      </c>
      <c r="E414" t="s">
        <v>6019</v>
      </c>
      <c r="F414">
        <v>100</v>
      </c>
      <c r="G414">
        <v>0</v>
      </c>
      <c r="H414" t="s">
        <v>641</v>
      </c>
      <c r="I414" t="s">
        <v>6020</v>
      </c>
      <c r="J414" t="s">
        <v>796</v>
      </c>
      <c r="K414" t="s">
        <v>644</v>
      </c>
      <c r="L414" t="s">
        <v>645</v>
      </c>
      <c r="M414" t="s">
        <v>6021</v>
      </c>
      <c r="N414" t="s">
        <v>644</v>
      </c>
      <c r="O414" t="s">
        <v>647</v>
      </c>
      <c r="P414" t="s">
        <v>5</v>
      </c>
      <c r="Q414" t="s">
        <v>648</v>
      </c>
      <c r="R414" t="s">
        <v>645</v>
      </c>
      <c r="S414" t="s">
        <v>6022</v>
      </c>
      <c r="T414" t="s">
        <v>6021</v>
      </c>
    </row>
    <row r="415" spans="1:20" x14ac:dyDescent="0.25">
      <c r="A415" t="s">
        <v>147</v>
      </c>
      <c r="B415" t="s">
        <v>148</v>
      </c>
      <c r="C415">
        <v>65</v>
      </c>
      <c r="D415">
        <v>9</v>
      </c>
      <c r="E415" t="s">
        <v>6023</v>
      </c>
      <c r="F415">
        <v>310</v>
      </c>
      <c r="G415">
        <v>0</v>
      </c>
      <c r="H415" t="s">
        <v>641</v>
      </c>
      <c r="I415" t="s">
        <v>6024</v>
      </c>
      <c r="J415" t="s">
        <v>924</v>
      </c>
      <c r="K415" t="s">
        <v>644</v>
      </c>
      <c r="L415" t="s">
        <v>645</v>
      </c>
      <c r="M415" t="s">
        <v>6025</v>
      </c>
      <c r="N415" t="s">
        <v>644</v>
      </c>
      <c r="O415" t="s">
        <v>668</v>
      </c>
      <c r="P415" t="s">
        <v>5</v>
      </c>
      <c r="Q415" t="s">
        <v>669</v>
      </c>
      <c r="R415" t="s">
        <v>645</v>
      </c>
      <c r="S415" t="s">
        <v>6026</v>
      </c>
      <c r="T415" t="s">
        <v>6027</v>
      </c>
    </row>
    <row r="416" spans="1:20" x14ac:dyDescent="0.25">
      <c r="A416" t="s">
        <v>147</v>
      </c>
      <c r="B416" t="s">
        <v>148</v>
      </c>
      <c r="C416">
        <v>33.333333333333336</v>
      </c>
      <c r="D416">
        <v>3</v>
      </c>
      <c r="E416" t="s">
        <v>6028</v>
      </c>
      <c r="F416">
        <v>100</v>
      </c>
      <c r="G416">
        <v>0</v>
      </c>
      <c r="H416" t="s">
        <v>641</v>
      </c>
      <c r="I416" t="s">
        <v>6029</v>
      </c>
      <c r="J416" t="s">
        <v>1520</v>
      </c>
      <c r="K416" t="s">
        <v>644</v>
      </c>
      <c r="L416" t="s">
        <v>645</v>
      </c>
      <c r="M416" t="s">
        <v>6030</v>
      </c>
      <c r="N416" t="s">
        <v>644</v>
      </c>
      <c r="O416" t="s">
        <v>668</v>
      </c>
      <c r="P416" t="s">
        <v>5</v>
      </c>
      <c r="Q416" t="s">
        <v>669</v>
      </c>
      <c r="R416" t="s">
        <v>645</v>
      </c>
      <c r="S416" t="s">
        <v>6031</v>
      </c>
      <c r="T416" t="s">
        <v>6030</v>
      </c>
    </row>
    <row r="417" spans="1:20" x14ac:dyDescent="0.25">
      <c r="A417" t="s">
        <v>147</v>
      </c>
      <c r="B417" t="s">
        <v>148</v>
      </c>
      <c r="C417">
        <v>33.333333333333336</v>
      </c>
      <c r="D417">
        <v>3</v>
      </c>
      <c r="E417" t="s">
        <v>6032</v>
      </c>
      <c r="F417">
        <v>100</v>
      </c>
      <c r="G417">
        <v>0</v>
      </c>
      <c r="H417" t="s">
        <v>641</v>
      </c>
      <c r="I417" t="s">
        <v>2917</v>
      </c>
      <c r="J417" t="s">
        <v>685</v>
      </c>
      <c r="K417" t="s">
        <v>644</v>
      </c>
      <c r="L417" t="s">
        <v>645</v>
      </c>
      <c r="M417" t="s">
        <v>6030</v>
      </c>
      <c r="N417" t="s">
        <v>644</v>
      </c>
      <c r="O417" t="s">
        <v>647</v>
      </c>
      <c r="P417" t="s">
        <v>5</v>
      </c>
      <c r="Q417" t="s">
        <v>648</v>
      </c>
      <c r="R417" t="s">
        <v>645</v>
      </c>
      <c r="S417" t="s">
        <v>6033</v>
      </c>
      <c r="T417" t="s">
        <v>6030</v>
      </c>
    </row>
    <row r="418" spans="1:20" x14ac:dyDescent="0.25">
      <c r="A418" t="s">
        <v>638</v>
      </c>
      <c r="B418" t="s">
        <v>639</v>
      </c>
      <c r="C418">
        <v>66</v>
      </c>
      <c r="D418">
        <v>2</v>
      </c>
      <c r="E418" t="s">
        <v>6034</v>
      </c>
      <c r="F418">
        <v>100</v>
      </c>
      <c r="G418">
        <v>0</v>
      </c>
      <c r="H418" t="s">
        <v>641</v>
      </c>
      <c r="I418" t="s">
        <v>6035</v>
      </c>
      <c r="J418" t="s">
        <v>864</v>
      </c>
      <c r="K418" t="s">
        <v>644</v>
      </c>
      <c r="L418" t="s">
        <v>645</v>
      </c>
      <c r="M418" t="s">
        <v>6036</v>
      </c>
      <c r="N418" t="s">
        <v>644</v>
      </c>
      <c r="O418" t="s">
        <v>647</v>
      </c>
      <c r="P418" t="s">
        <v>5</v>
      </c>
      <c r="Q418" t="s">
        <v>648</v>
      </c>
      <c r="R418" t="s">
        <v>645</v>
      </c>
      <c r="S418" t="s">
        <v>6037</v>
      </c>
      <c r="T418" t="s">
        <v>6036</v>
      </c>
    </row>
    <row r="419" spans="1:20" x14ac:dyDescent="0.25">
      <c r="A419" t="s">
        <v>18</v>
      </c>
      <c r="B419" t="s">
        <v>19</v>
      </c>
      <c r="C419">
        <v>68</v>
      </c>
      <c r="D419">
        <v>1</v>
      </c>
      <c r="E419" t="s">
        <v>6034</v>
      </c>
      <c r="F419">
        <v>100</v>
      </c>
      <c r="G419">
        <v>0</v>
      </c>
      <c r="H419" t="s">
        <v>641</v>
      </c>
      <c r="I419" t="s">
        <v>6035</v>
      </c>
      <c r="J419" t="s">
        <v>864</v>
      </c>
      <c r="K419" t="s">
        <v>644</v>
      </c>
      <c r="L419" t="s">
        <v>645</v>
      </c>
      <c r="M419" t="s">
        <v>6036</v>
      </c>
      <c r="N419" t="s">
        <v>644</v>
      </c>
      <c r="O419" t="s">
        <v>647</v>
      </c>
      <c r="P419" t="s">
        <v>5</v>
      </c>
      <c r="Q419" t="s">
        <v>648</v>
      </c>
      <c r="R419" t="s">
        <v>645</v>
      </c>
      <c r="S419" t="s">
        <v>6037</v>
      </c>
      <c r="T419" t="s">
        <v>6036</v>
      </c>
    </row>
    <row r="420" spans="1:20" x14ac:dyDescent="0.25">
      <c r="A420" t="s">
        <v>147</v>
      </c>
      <c r="B420" t="s">
        <v>148</v>
      </c>
      <c r="C420">
        <v>50</v>
      </c>
      <c r="D420">
        <v>18</v>
      </c>
      <c r="E420" t="s">
        <v>6038</v>
      </c>
      <c r="F420">
        <v>600</v>
      </c>
      <c r="G420">
        <v>0</v>
      </c>
      <c r="H420" t="s">
        <v>641</v>
      </c>
      <c r="I420" t="s">
        <v>6039</v>
      </c>
      <c r="J420" t="s">
        <v>6040</v>
      </c>
      <c r="K420" t="s">
        <v>644</v>
      </c>
      <c r="L420" t="s">
        <v>645</v>
      </c>
      <c r="M420" t="s">
        <v>6041</v>
      </c>
      <c r="N420" t="s">
        <v>644</v>
      </c>
      <c r="O420" t="s">
        <v>647</v>
      </c>
      <c r="P420" t="s">
        <v>5</v>
      </c>
      <c r="Q420" t="s">
        <v>648</v>
      </c>
      <c r="R420" t="s">
        <v>645</v>
      </c>
      <c r="S420" t="s">
        <v>6042</v>
      </c>
      <c r="T420" t="s">
        <v>6036</v>
      </c>
    </row>
    <row r="421" spans="1:20" x14ac:dyDescent="0.25">
      <c r="A421" t="s">
        <v>638</v>
      </c>
      <c r="B421" t="s">
        <v>639</v>
      </c>
      <c r="C421">
        <v>66</v>
      </c>
      <c r="D421">
        <v>2</v>
      </c>
      <c r="E421" t="s">
        <v>6043</v>
      </c>
      <c r="F421">
        <v>100</v>
      </c>
      <c r="G421">
        <v>0</v>
      </c>
      <c r="H421" t="s">
        <v>641</v>
      </c>
      <c r="I421" t="s">
        <v>6044</v>
      </c>
      <c r="J421" t="s">
        <v>1441</v>
      </c>
      <c r="K421" t="s">
        <v>644</v>
      </c>
      <c r="L421" t="s">
        <v>645</v>
      </c>
      <c r="M421" t="s">
        <v>6045</v>
      </c>
      <c r="N421" t="s">
        <v>644</v>
      </c>
      <c r="O421" t="s">
        <v>668</v>
      </c>
      <c r="P421" t="s">
        <v>5</v>
      </c>
      <c r="Q421" t="s">
        <v>669</v>
      </c>
      <c r="R421" t="s">
        <v>645</v>
      </c>
      <c r="S421" t="s">
        <v>6046</v>
      </c>
      <c r="T421" t="s">
        <v>6045</v>
      </c>
    </row>
    <row r="422" spans="1:20" x14ac:dyDescent="0.25">
      <c r="A422" t="s">
        <v>18</v>
      </c>
      <c r="B422" t="s">
        <v>19</v>
      </c>
      <c r="C422">
        <v>68</v>
      </c>
      <c r="D422">
        <v>1</v>
      </c>
      <c r="E422" t="s">
        <v>6043</v>
      </c>
      <c r="F422">
        <v>100</v>
      </c>
      <c r="G422">
        <v>0</v>
      </c>
      <c r="H422" t="s">
        <v>641</v>
      </c>
      <c r="I422" t="s">
        <v>6044</v>
      </c>
      <c r="J422" t="s">
        <v>1441</v>
      </c>
      <c r="K422" t="s">
        <v>644</v>
      </c>
      <c r="L422" t="s">
        <v>645</v>
      </c>
      <c r="M422" t="s">
        <v>6045</v>
      </c>
      <c r="N422" t="s">
        <v>644</v>
      </c>
      <c r="O422" t="s">
        <v>668</v>
      </c>
      <c r="P422" t="s">
        <v>5</v>
      </c>
      <c r="Q422" t="s">
        <v>669</v>
      </c>
      <c r="R422" t="s">
        <v>645</v>
      </c>
      <c r="S422" t="s">
        <v>6046</v>
      </c>
      <c r="T422" t="s">
        <v>6045</v>
      </c>
    </row>
    <row r="423" spans="1:20" x14ac:dyDescent="0.25">
      <c r="A423" t="s">
        <v>147</v>
      </c>
      <c r="B423" t="s">
        <v>148</v>
      </c>
      <c r="C423">
        <v>50</v>
      </c>
      <c r="D423">
        <v>6</v>
      </c>
      <c r="E423" t="s">
        <v>6047</v>
      </c>
      <c r="F423">
        <v>200</v>
      </c>
      <c r="G423">
        <v>0</v>
      </c>
      <c r="H423" t="s">
        <v>641</v>
      </c>
      <c r="I423" t="s">
        <v>6048</v>
      </c>
      <c r="J423" t="s">
        <v>900</v>
      </c>
      <c r="K423" t="s">
        <v>644</v>
      </c>
      <c r="L423" t="s">
        <v>645</v>
      </c>
      <c r="M423" t="s">
        <v>6045</v>
      </c>
      <c r="N423" t="s">
        <v>644</v>
      </c>
      <c r="O423" t="s">
        <v>668</v>
      </c>
      <c r="P423" t="s">
        <v>5</v>
      </c>
      <c r="Q423" t="s">
        <v>669</v>
      </c>
      <c r="R423" t="s">
        <v>645</v>
      </c>
      <c r="S423" t="s">
        <v>6049</v>
      </c>
      <c r="T423" t="s">
        <v>6050</v>
      </c>
    </row>
    <row r="424" spans="1:20" x14ac:dyDescent="0.25">
      <c r="A424" t="s">
        <v>147</v>
      </c>
      <c r="B424" t="s">
        <v>148</v>
      </c>
      <c r="C424">
        <v>33.333333333333336</v>
      </c>
      <c r="D424">
        <v>3</v>
      </c>
      <c r="E424" t="s">
        <v>6051</v>
      </c>
      <c r="F424">
        <v>100</v>
      </c>
      <c r="G424">
        <v>0</v>
      </c>
      <c r="H424" t="s">
        <v>729</v>
      </c>
      <c r="I424" t="s">
        <v>5698</v>
      </c>
      <c r="J424" t="s">
        <v>745</v>
      </c>
      <c r="K424" t="s">
        <v>644</v>
      </c>
      <c r="L424" t="s">
        <v>645</v>
      </c>
      <c r="M424" t="s">
        <v>6050</v>
      </c>
      <c r="N424" t="s">
        <v>644</v>
      </c>
      <c r="O424" t="s">
        <v>668</v>
      </c>
      <c r="P424" t="s">
        <v>5</v>
      </c>
      <c r="Q424" t="s">
        <v>669</v>
      </c>
      <c r="R424" t="s">
        <v>6052</v>
      </c>
      <c r="S424" t="s">
        <v>644</v>
      </c>
      <c r="T424" t="s">
        <v>6050</v>
      </c>
    </row>
    <row r="425" spans="1:20" x14ac:dyDescent="0.25">
      <c r="A425" t="s">
        <v>638</v>
      </c>
      <c r="B425" t="s">
        <v>639</v>
      </c>
      <c r="C425">
        <v>66</v>
      </c>
      <c r="D425">
        <v>2</v>
      </c>
      <c r="E425" t="s">
        <v>6053</v>
      </c>
      <c r="F425">
        <v>100</v>
      </c>
      <c r="G425">
        <v>0</v>
      </c>
      <c r="H425" t="s">
        <v>641</v>
      </c>
      <c r="I425" t="s">
        <v>6054</v>
      </c>
      <c r="J425" t="s">
        <v>1863</v>
      </c>
      <c r="K425" t="s">
        <v>644</v>
      </c>
      <c r="L425" t="s">
        <v>645</v>
      </c>
      <c r="M425" t="s">
        <v>6055</v>
      </c>
      <c r="N425" t="s">
        <v>644</v>
      </c>
      <c r="O425" t="s">
        <v>647</v>
      </c>
      <c r="P425" t="s">
        <v>5</v>
      </c>
      <c r="Q425" t="s">
        <v>648</v>
      </c>
      <c r="R425" t="s">
        <v>645</v>
      </c>
      <c r="S425" t="s">
        <v>6056</v>
      </c>
      <c r="T425" t="s">
        <v>6055</v>
      </c>
    </row>
    <row r="426" spans="1:20" x14ac:dyDescent="0.25">
      <c r="A426" t="s">
        <v>18</v>
      </c>
      <c r="B426" t="s">
        <v>19</v>
      </c>
      <c r="C426">
        <v>68</v>
      </c>
      <c r="D426">
        <v>1</v>
      </c>
      <c r="E426" t="s">
        <v>6053</v>
      </c>
      <c r="F426">
        <v>100</v>
      </c>
      <c r="G426">
        <v>0</v>
      </c>
      <c r="H426" t="s">
        <v>641</v>
      </c>
      <c r="I426" t="s">
        <v>6054</v>
      </c>
      <c r="J426" t="s">
        <v>1863</v>
      </c>
      <c r="K426" t="s">
        <v>644</v>
      </c>
      <c r="L426" t="s">
        <v>645</v>
      </c>
      <c r="M426" t="s">
        <v>6055</v>
      </c>
      <c r="N426" t="s">
        <v>644</v>
      </c>
      <c r="O426" t="s">
        <v>647</v>
      </c>
      <c r="P426" t="s">
        <v>5</v>
      </c>
      <c r="Q426" t="s">
        <v>648</v>
      </c>
      <c r="R426" t="s">
        <v>645</v>
      </c>
      <c r="S426" t="s">
        <v>6056</v>
      </c>
      <c r="T426" t="s">
        <v>6055</v>
      </c>
    </row>
    <row r="427" spans="1:20" x14ac:dyDescent="0.25">
      <c r="A427" t="s">
        <v>638</v>
      </c>
      <c r="B427" t="s">
        <v>639</v>
      </c>
      <c r="C427">
        <v>66</v>
      </c>
      <c r="D427">
        <v>2</v>
      </c>
      <c r="E427" t="s">
        <v>6057</v>
      </c>
      <c r="F427">
        <v>100</v>
      </c>
      <c r="G427">
        <v>0</v>
      </c>
      <c r="H427" t="s">
        <v>641</v>
      </c>
      <c r="I427" t="s">
        <v>6058</v>
      </c>
      <c r="J427" t="s">
        <v>657</v>
      </c>
      <c r="K427" t="s">
        <v>644</v>
      </c>
      <c r="L427" t="s">
        <v>645</v>
      </c>
      <c r="M427" t="s">
        <v>6055</v>
      </c>
      <c r="N427" t="s">
        <v>644</v>
      </c>
      <c r="O427" t="s">
        <v>647</v>
      </c>
      <c r="P427" t="s">
        <v>5</v>
      </c>
      <c r="Q427" t="s">
        <v>648</v>
      </c>
      <c r="R427" t="s">
        <v>645</v>
      </c>
      <c r="S427" t="s">
        <v>6059</v>
      </c>
      <c r="T427" t="s">
        <v>6055</v>
      </c>
    </row>
    <row r="428" spans="1:20" x14ac:dyDescent="0.25">
      <c r="A428" t="s">
        <v>18</v>
      </c>
      <c r="B428" t="s">
        <v>19</v>
      </c>
      <c r="C428">
        <v>68</v>
      </c>
      <c r="D428">
        <v>1</v>
      </c>
      <c r="E428" t="s">
        <v>6057</v>
      </c>
      <c r="F428">
        <v>100</v>
      </c>
      <c r="G428">
        <v>0</v>
      </c>
      <c r="H428" t="s">
        <v>641</v>
      </c>
      <c r="I428" t="s">
        <v>6058</v>
      </c>
      <c r="J428" t="s">
        <v>657</v>
      </c>
      <c r="K428" t="s">
        <v>644</v>
      </c>
      <c r="L428" t="s">
        <v>645</v>
      </c>
      <c r="M428" t="s">
        <v>6055</v>
      </c>
      <c r="N428" t="s">
        <v>644</v>
      </c>
      <c r="O428" t="s">
        <v>647</v>
      </c>
      <c r="P428" t="s">
        <v>5</v>
      </c>
      <c r="Q428" t="s">
        <v>648</v>
      </c>
      <c r="R428" t="s">
        <v>645</v>
      </c>
      <c r="S428" t="s">
        <v>6059</v>
      </c>
      <c r="T428" t="s">
        <v>6055</v>
      </c>
    </row>
    <row r="429" spans="1:20" x14ac:dyDescent="0.25">
      <c r="A429" t="s">
        <v>638</v>
      </c>
      <c r="B429" t="s">
        <v>639</v>
      </c>
      <c r="C429">
        <v>66</v>
      </c>
      <c r="D429">
        <v>2</v>
      </c>
      <c r="E429" t="s">
        <v>6060</v>
      </c>
      <c r="F429">
        <v>100</v>
      </c>
      <c r="G429">
        <v>0</v>
      </c>
      <c r="H429" t="s">
        <v>641</v>
      </c>
      <c r="I429" t="s">
        <v>6061</v>
      </c>
      <c r="J429" t="s">
        <v>1126</v>
      </c>
      <c r="K429" t="s">
        <v>644</v>
      </c>
      <c r="L429" t="s">
        <v>645</v>
      </c>
      <c r="M429" t="s">
        <v>6062</v>
      </c>
      <c r="N429" t="s">
        <v>644</v>
      </c>
      <c r="O429" t="s">
        <v>647</v>
      </c>
      <c r="P429" t="s">
        <v>5</v>
      </c>
      <c r="Q429" t="s">
        <v>648</v>
      </c>
      <c r="R429" t="s">
        <v>6063</v>
      </c>
      <c r="S429" t="s">
        <v>6064</v>
      </c>
      <c r="T429" t="s">
        <v>6062</v>
      </c>
    </row>
    <row r="430" spans="1:20" x14ac:dyDescent="0.25">
      <c r="A430" t="s">
        <v>18</v>
      </c>
      <c r="B430" t="s">
        <v>19</v>
      </c>
      <c r="C430">
        <v>68</v>
      </c>
      <c r="D430">
        <v>1</v>
      </c>
      <c r="E430" t="s">
        <v>6060</v>
      </c>
      <c r="F430">
        <v>100</v>
      </c>
      <c r="G430">
        <v>0</v>
      </c>
      <c r="H430" t="s">
        <v>641</v>
      </c>
      <c r="I430" t="s">
        <v>6061</v>
      </c>
      <c r="J430" t="s">
        <v>1126</v>
      </c>
      <c r="K430" t="s">
        <v>644</v>
      </c>
      <c r="L430" t="s">
        <v>645</v>
      </c>
      <c r="M430" t="s">
        <v>6062</v>
      </c>
      <c r="N430" t="s">
        <v>644</v>
      </c>
      <c r="O430" t="s">
        <v>647</v>
      </c>
      <c r="P430" t="s">
        <v>5</v>
      </c>
      <c r="Q430" t="s">
        <v>648</v>
      </c>
      <c r="R430" t="s">
        <v>6063</v>
      </c>
      <c r="S430" t="s">
        <v>6064</v>
      </c>
      <c r="T430" t="s">
        <v>6062</v>
      </c>
    </row>
    <row r="431" spans="1:20" x14ac:dyDescent="0.25">
      <c r="A431" t="s">
        <v>638</v>
      </c>
      <c r="B431" t="s">
        <v>639</v>
      </c>
      <c r="C431">
        <v>66</v>
      </c>
      <c r="D431">
        <v>2</v>
      </c>
      <c r="E431" t="s">
        <v>6065</v>
      </c>
      <c r="F431">
        <v>100</v>
      </c>
      <c r="G431">
        <v>0</v>
      </c>
      <c r="H431" t="s">
        <v>641</v>
      </c>
      <c r="I431" t="s">
        <v>6066</v>
      </c>
      <c r="J431" t="s">
        <v>685</v>
      </c>
      <c r="K431" t="s">
        <v>644</v>
      </c>
      <c r="L431" t="s">
        <v>645</v>
      </c>
      <c r="M431" t="s">
        <v>6062</v>
      </c>
      <c r="N431" t="s">
        <v>644</v>
      </c>
      <c r="O431" t="s">
        <v>647</v>
      </c>
      <c r="P431" t="s">
        <v>5</v>
      </c>
      <c r="Q431" t="s">
        <v>648</v>
      </c>
      <c r="R431" t="s">
        <v>645</v>
      </c>
      <c r="S431" t="s">
        <v>6067</v>
      </c>
      <c r="T431" t="s">
        <v>6062</v>
      </c>
    </row>
    <row r="432" spans="1:20" x14ac:dyDescent="0.25">
      <c r="A432" t="s">
        <v>18</v>
      </c>
      <c r="B432" t="s">
        <v>19</v>
      </c>
      <c r="C432">
        <v>68</v>
      </c>
      <c r="D432">
        <v>1</v>
      </c>
      <c r="E432" t="s">
        <v>6065</v>
      </c>
      <c r="F432">
        <v>100</v>
      </c>
      <c r="G432">
        <v>0</v>
      </c>
      <c r="H432" t="s">
        <v>641</v>
      </c>
      <c r="I432" t="s">
        <v>6066</v>
      </c>
      <c r="J432" t="s">
        <v>685</v>
      </c>
      <c r="K432" t="s">
        <v>644</v>
      </c>
      <c r="L432" t="s">
        <v>645</v>
      </c>
      <c r="M432" t="s">
        <v>6062</v>
      </c>
      <c r="N432" t="s">
        <v>644</v>
      </c>
      <c r="O432" t="s">
        <v>647</v>
      </c>
      <c r="P432" t="s">
        <v>5</v>
      </c>
      <c r="Q432" t="s">
        <v>648</v>
      </c>
      <c r="R432" t="s">
        <v>645</v>
      </c>
      <c r="S432" t="s">
        <v>6067</v>
      </c>
      <c r="T432" t="s">
        <v>6062</v>
      </c>
    </row>
    <row r="433" spans="1:20" x14ac:dyDescent="0.25">
      <c r="A433" t="s">
        <v>638</v>
      </c>
      <c r="B433" t="s">
        <v>639</v>
      </c>
      <c r="C433">
        <v>33</v>
      </c>
      <c r="D433">
        <v>5</v>
      </c>
      <c r="E433" t="s">
        <v>6068</v>
      </c>
      <c r="F433">
        <v>330</v>
      </c>
      <c r="G433">
        <v>0</v>
      </c>
      <c r="H433" t="s">
        <v>729</v>
      </c>
      <c r="I433" t="s">
        <v>6069</v>
      </c>
      <c r="J433" t="s">
        <v>666</v>
      </c>
      <c r="K433" t="s">
        <v>644</v>
      </c>
      <c r="L433" t="s">
        <v>645</v>
      </c>
      <c r="M433" t="s">
        <v>6070</v>
      </c>
      <c r="N433" t="s">
        <v>644</v>
      </c>
      <c r="O433" t="s">
        <v>668</v>
      </c>
      <c r="P433" t="s">
        <v>5</v>
      </c>
      <c r="Q433" t="s">
        <v>669</v>
      </c>
      <c r="R433" t="s">
        <v>645</v>
      </c>
      <c r="S433" t="s">
        <v>6071</v>
      </c>
      <c r="T433" t="s">
        <v>6070</v>
      </c>
    </row>
    <row r="434" spans="1:20" x14ac:dyDescent="0.25">
      <c r="A434" t="s">
        <v>18</v>
      </c>
      <c r="B434" t="s">
        <v>19</v>
      </c>
      <c r="C434">
        <v>33</v>
      </c>
      <c r="D434">
        <v>5</v>
      </c>
      <c r="E434" t="s">
        <v>6068</v>
      </c>
      <c r="F434">
        <v>330</v>
      </c>
      <c r="G434">
        <v>0</v>
      </c>
      <c r="H434" t="s">
        <v>729</v>
      </c>
      <c r="I434" t="s">
        <v>6069</v>
      </c>
      <c r="J434" t="s">
        <v>666</v>
      </c>
      <c r="K434" t="s">
        <v>644</v>
      </c>
      <c r="L434" t="s">
        <v>645</v>
      </c>
      <c r="M434" t="s">
        <v>6070</v>
      </c>
      <c r="N434" t="s">
        <v>644</v>
      </c>
      <c r="O434" t="s">
        <v>668</v>
      </c>
      <c r="P434" t="s">
        <v>5</v>
      </c>
      <c r="Q434" t="s">
        <v>669</v>
      </c>
      <c r="R434" t="s">
        <v>645</v>
      </c>
      <c r="S434" t="s">
        <v>6071</v>
      </c>
      <c r="T434" t="s">
        <v>6070</v>
      </c>
    </row>
    <row r="435" spans="1:20" x14ac:dyDescent="0.25">
      <c r="A435" t="s">
        <v>601</v>
      </c>
      <c r="B435" t="s">
        <v>602</v>
      </c>
      <c r="C435">
        <v>139</v>
      </c>
      <c r="D435">
        <v>1</v>
      </c>
      <c r="E435" t="s">
        <v>6072</v>
      </c>
      <c r="F435">
        <v>626.99</v>
      </c>
      <c r="G435">
        <v>0</v>
      </c>
      <c r="H435" t="s">
        <v>641</v>
      </c>
      <c r="I435" t="s">
        <v>6073</v>
      </c>
      <c r="J435" t="s">
        <v>685</v>
      </c>
      <c r="K435" t="s">
        <v>644</v>
      </c>
      <c r="L435" t="s">
        <v>645</v>
      </c>
      <c r="M435" t="s">
        <v>6074</v>
      </c>
      <c r="N435" t="s">
        <v>644</v>
      </c>
      <c r="O435" t="s">
        <v>647</v>
      </c>
      <c r="P435" t="s">
        <v>5</v>
      </c>
      <c r="Q435" t="s">
        <v>648</v>
      </c>
      <c r="R435" t="s">
        <v>645</v>
      </c>
      <c r="S435" t="s">
        <v>6075</v>
      </c>
      <c r="T435" t="s">
        <v>6074</v>
      </c>
    </row>
    <row r="436" spans="1:20" x14ac:dyDescent="0.25">
      <c r="A436" t="s">
        <v>241</v>
      </c>
      <c r="B436" t="s">
        <v>247</v>
      </c>
      <c r="C436">
        <v>139</v>
      </c>
      <c r="D436">
        <v>1</v>
      </c>
      <c r="E436" t="s">
        <v>6072</v>
      </c>
      <c r="F436">
        <v>626.99</v>
      </c>
      <c r="G436">
        <v>0</v>
      </c>
      <c r="H436" t="s">
        <v>641</v>
      </c>
      <c r="I436" t="s">
        <v>6073</v>
      </c>
      <c r="J436" t="s">
        <v>685</v>
      </c>
      <c r="K436" t="s">
        <v>644</v>
      </c>
      <c r="L436" t="s">
        <v>645</v>
      </c>
      <c r="M436" t="s">
        <v>6074</v>
      </c>
      <c r="N436" t="s">
        <v>644</v>
      </c>
      <c r="O436" t="s">
        <v>647</v>
      </c>
      <c r="P436" t="s">
        <v>5</v>
      </c>
      <c r="Q436" t="s">
        <v>648</v>
      </c>
      <c r="R436" t="s">
        <v>645</v>
      </c>
      <c r="S436" t="s">
        <v>6075</v>
      </c>
      <c r="T436" t="s">
        <v>6074</v>
      </c>
    </row>
    <row r="437" spans="1:20" x14ac:dyDescent="0.25">
      <c r="A437" t="s">
        <v>240</v>
      </c>
      <c r="B437" t="s">
        <v>246</v>
      </c>
      <c r="C437">
        <v>139</v>
      </c>
      <c r="D437">
        <v>1</v>
      </c>
      <c r="E437" t="s">
        <v>6072</v>
      </c>
      <c r="F437">
        <v>626.99</v>
      </c>
      <c r="G437">
        <v>0</v>
      </c>
      <c r="H437" t="s">
        <v>641</v>
      </c>
      <c r="I437" t="s">
        <v>6073</v>
      </c>
      <c r="J437" t="s">
        <v>685</v>
      </c>
      <c r="K437" t="s">
        <v>644</v>
      </c>
      <c r="L437" t="s">
        <v>645</v>
      </c>
      <c r="M437" t="s">
        <v>6074</v>
      </c>
      <c r="N437" t="s">
        <v>644</v>
      </c>
      <c r="O437" t="s">
        <v>647</v>
      </c>
      <c r="P437" t="s">
        <v>5</v>
      </c>
      <c r="Q437" t="s">
        <v>648</v>
      </c>
      <c r="R437" t="s">
        <v>645</v>
      </c>
      <c r="S437" t="s">
        <v>6075</v>
      </c>
      <c r="T437" t="s">
        <v>6074</v>
      </c>
    </row>
    <row r="438" spans="1:20" x14ac:dyDescent="0.25">
      <c r="A438" t="s">
        <v>239</v>
      </c>
      <c r="B438" t="s">
        <v>245</v>
      </c>
      <c r="C438">
        <v>139</v>
      </c>
      <c r="D438">
        <v>1</v>
      </c>
      <c r="E438" t="s">
        <v>6072</v>
      </c>
      <c r="F438">
        <v>626.99</v>
      </c>
      <c r="G438">
        <v>0</v>
      </c>
      <c r="H438" t="s">
        <v>641</v>
      </c>
      <c r="I438" t="s">
        <v>6073</v>
      </c>
      <c r="J438" t="s">
        <v>685</v>
      </c>
      <c r="K438" t="s">
        <v>644</v>
      </c>
      <c r="L438" t="s">
        <v>645</v>
      </c>
      <c r="M438" t="s">
        <v>6074</v>
      </c>
      <c r="N438" t="s">
        <v>644</v>
      </c>
      <c r="O438" t="s">
        <v>647</v>
      </c>
      <c r="P438" t="s">
        <v>5</v>
      </c>
      <c r="Q438" t="s">
        <v>648</v>
      </c>
      <c r="R438" t="s">
        <v>645</v>
      </c>
      <c r="S438" t="s">
        <v>6075</v>
      </c>
      <c r="T438" t="s">
        <v>6074</v>
      </c>
    </row>
    <row r="439" spans="1:20" x14ac:dyDescent="0.25">
      <c r="A439" t="s">
        <v>638</v>
      </c>
      <c r="B439" t="s">
        <v>639</v>
      </c>
      <c r="C439">
        <v>66</v>
      </c>
      <c r="D439">
        <v>4</v>
      </c>
      <c r="E439" t="s">
        <v>6072</v>
      </c>
      <c r="F439">
        <v>626.99</v>
      </c>
      <c r="G439">
        <v>0</v>
      </c>
      <c r="H439" t="s">
        <v>641</v>
      </c>
      <c r="I439" t="s">
        <v>6073</v>
      </c>
      <c r="J439" t="s">
        <v>685</v>
      </c>
      <c r="K439" t="s">
        <v>644</v>
      </c>
      <c r="L439" t="s">
        <v>645</v>
      </c>
      <c r="M439" t="s">
        <v>6074</v>
      </c>
      <c r="N439" t="s">
        <v>644</v>
      </c>
      <c r="O439" t="s">
        <v>647</v>
      </c>
      <c r="P439" t="s">
        <v>5</v>
      </c>
      <c r="Q439" t="s">
        <v>648</v>
      </c>
      <c r="R439" t="s">
        <v>645</v>
      </c>
      <c r="S439" t="s">
        <v>6075</v>
      </c>
      <c r="T439" t="s">
        <v>6074</v>
      </c>
    </row>
    <row r="440" spans="1:20" x14ac:dyDescent="0.25">
      <c r="A440" t="s">
        <v>18</v>
      </c>
      <c r="B440" t="s">
        <v>19</v>
      </c>
      <c r="C440">
        <v>68</v>
      </c>
      <c r="D440">
        <v>2</v>
      </c>
      <c r="E440" t="s">
        <v>6072</v>
      </c>
      <c r="F440">
        <v>626.99</v>
      </c>
      <c r="G440">
        <v>0</v>
      </c>
      <c r="H440" t="s">
        <v>641</v>
      </c>
      <c r="I440" t="s">
        <v>6073</v>
      </c>
      <c r="J440" t="s">
        <v>685</v>
      </c>
      <c r="K440" t="s">
        <v>644</v>
      </c>
      <c r="L440" t="s">
        <v>645</v>
      </c>
      <c r="M440" t="s">
        <v>6074</v>
      </c>
      <c r="N440" t="s">
        <v>644</v>
      </c>
      <c r="O440" t="s">
        <v>647</v>
      </c>
      <c r="P440" t="s">
        <v>5</v>
      </c>
      <c r="Q440" t="s">
        <v>648</v>
      </c>
      <c r="R440" t="s">
        <v>645</v>
      </c>
      <c r="S440" t="s">
        <v>6075</v>
      </c>
      <c r="T440" t="s">
        <v>6074</v>
      </c>
    </row>
    <row r="441" spans="1:20" x14ac:dyDescent="0.25">
      <c r="A441" t="s">
        <v>147</v>
      </c>
      <c r="B441" t="s">
        <v>148</v>
      </c>
      <c r="C441">
        <v>33.333333333333336</v>
      </c>
      <c r="D441">
        <v>3</v>
      </c>
      <c r="E441" t="s">
        <v>6072</v>
      </c>
      <c r="F441">
        <v>626.99</v>
      </c>
      <c r="G441">
        <v>0</v>
      </c>
      <c r="H441" t="s">
        <v>641</v>
      </c>
      <c r="I441" t="s">
        <v>6073</v>
      </c>
      <c r="J441" t="s">
        <v>685</v>
      </c>
      <c r="K441" t="s">
        <v>644</v>
      </c>
      <c r="L441" t="s">
        <v>645</v>
      </c>
      <c r="M441" t="s">
        <v>6074</v>
      </c>
      <c r="N441" t="s">
        <v>644</v>
      </c>
      <c r="O441" t="s">
        <v>647</v>
      </c>
      <c r="P441" t="s">
        <v>5</v>
      </c>
      <c r="Q441" t="s">
        <v>648</v>
      </c>
      <c r="R441" t="s">
        <v>645</v>
      </c>
      <c r="S441" t="s">
        <v>6075</v>
      </c>
      <c r="T441" t="s">
        <v>6074</v>
      </c>
    </row>
    <row r="442" spans="1:20" x14ac:dyDescent="0.25">
      <c r="A442" t="s">
        <v>147</v>
      </c>
      <c r="B442" t="s">
        <v>148</v>
      </c>
      <c r="C442">
        <v>33.333333333333336</v>
      </c>
      <c r="D442">
        <v>3</v>
      </c>
      <c r="E442" t="s">
        <v>6076</v>
      </c>
      <c r="F442">
        <v>100</v>
      </c>
      <c r="G442">
        <v>0</v>
      </c>
      <c r="H442" t="s">
        <v>641</v>
      </c>
      <c r="I442" t="s">
        <v>6077</v>
      </c>
      <c r="J442" t="s">
        <v>801</v>
      </c>
      <c r="K442" t="s">
        <v>644</v>
      </c>
      <c r="L442" t="s">
        <v>645</v>
      </c>
      <c r="M442" t="s">
        <v>6074</v>
      </c>
      <c r="N442" t="s">
        <v>644</v>
      </c>
      <c r="O442" t="s">
        <v>647</v>
      </c>
      <c r="P442" t="s">
        <v>5</v>
      </c>
      <c r="Q442" t="s">
        <v>648</v>
      </c>
      <c r="R442" t="s">
        <v>645</v>
      </c>
      <c r="S442" t="s">
        <v>6078</v>
      </c>
      <c r="T442" t="s">
        <v>6074</v>
      </c>
    </row>
    <row r="443" spans="1:20" x14ac:dyDescent="0.25">
      <c r="A443" t="s">
        <v>147</v>
      </c>
      <c r="B443" t="s">
        <v>148</v>
      </c>
      <c r="C443">
        <v>50</v>
      </c>
      <c r="D443">
        <v>12</v>
      </c>
      <c r="E443" t="s">
        <v>6079</v>
      </c>
      <c r="F443">
        <v>400</v>
      </c>
      <c r="G443">
        <v>0</v>
      </c>
      <c r="H443" t="s">
        <v>641</v>
      </c>
      <c r="I443" t="s">
        <v>6080</v>
      </c>
      <c r="J443" t="s">
        <v>834</v>
      </c>
      <c r="K443" t="s">
        <v>644</v>
      </c>
      <c r="L443" t="s">
        <v>645</v>
      </c>
      <c r="M443" t="s">
        <v>6081</v>
      </c>
      <c r="N443" t="s">
        <v>644</v>
      </c>
      <c r="O443" t="s">
        <v>647</v>
      </c>
      <c r="P443" t="s">
        <v>5</v>
      </c>
      <c r="Q443" t="s">
        <v>648</v>
      </c>
      <c r="R443" t="s">
        <v>645</v>
      </c>
      <c r="S443" t="s">
        <v>6082</v>
      </c>
      <c r="T443" t="s">
        <v>6074</v>
      </c>
    </row>
    <row r="444" spans="1:20" x14ac:dyDescent="0.25">
      <c r="A444" t="s">
        <v>638</v>
      </c>
      <c r="B444" t="s">
        <v>639</v>
      </c>
      <c r="C444">
        <v>66</v>
      </c>
      <c r="D444">
        <v>2</v>
      </c>
      <c r="E444" t="s">
        <v>6083</v>
      </c>
      <c r="F444">
        <v>100</v>
      </c>
      <c r="G444">
        <v>0</v>
      </c>
      <c r="H444" t="s">
        <v>641</v>
      </c>
      <c r="I444" t="s">
        <v>5503</v>
      </c>
      <c r="J444" t="s">
        <v>694</v>
      </c>
      <c r="K444" t="s">
        <v>644</v>
      </c>
      <c r="L444" t="s">
        <v>645</v>
      </c>
      <c r="M444" t="s">
        <v>6084</v>
      </c>
      <c r="N444" t="s">
        <v>644</v>
      </c>
      <c r="O444" t="s">
        <v>647</v>
      </c>
      <c r="P444" t="s">
        <v>5</v>
      </c>
      <c r="Q444" t="s">
        <v>648</v>
      </c>
      <c r="R444" t="s">
        <v>645</v>
      </c>
      <c r="S444" t="s">
        <v>6085</v>
      </c>
      <c r="T444" t="s">
        <v>6084</v>
      </c>
    </row>
    <row r="445" spans="1:20" x14ac:dyDescent="0.25">
      <c r="A445" t="s">
        <v>18</v>
      </c>
      <c r="B445" t="s">
        <v>19</v>
      </c>
      <c r="C445">
        <v>68</v>
      </c>
      <c r="D445">
        <v>1</v>
      </c>
      <c r="E445" t="s">
        <v>6083</v>
      </c>
      <c r="F445">
        <v>100</v>
      </c>
      <c r="G445">
        <v>0</v>
      </c>
      <c r="H445" t="s">
        <v>641</v>
      </c>
      <c r="I445" t="s">
        <v>5503</v>
      </c>
      <c r="J445" t="s">
        <v>694</v>
      </c>
      <c r="K445" t="s">
        <v>644</v>
      </c>
      <c r="L445" t="s">
        <v>645</v>
      </c>
      <c r="M445" t="s">
        <v>6084</v>
      </c>
      <c r="N445" t="s">
        <v>644</v>
      </c>
      <c r="O445" t="s">
        <v>647</v>
      </c>
      <c r="P445" t="s">
        <v>5</v>
      </c>
      <c r="Q445" t="s">
        <v>648</v>
      </c>
      <c r="R445" t="s">
        <v>645</v>
      </c>
      <c r="S445" t="s">
        <v>6085</v>
      </c>
      <c r="T445" t="s">
        <v>6084</v>
      </c>
    </row>
    <row r="446" spans="1:20" x14ac:dyDescent="0.25">
      <c r="A446" t="s">
        <v>638</v>
      </c>
      <c r="B446" t="s">
        <v>639</v>
      </c>
      <c r="C446">
        <v>66</v>
      </c>
      <c r="D446">
        <v>4</v>
      </c>
      <c r="E446" t="s">
        <v>6086</v>
      </c>
      <c r="F446">
        <v>448</v>
      </c>
      <c r="G446">
        <v>48</v>
      </c>
      <c r="H446" t="s">
        <v>641</v>
      </c>
      <c r="I446" t="s">
        <v>6087</v>
      </c>
      <c r="J446" t="s">
        <v>685</v>
      </c>
      <c r="K446" t="s">
        <v>644</v>
      </c>
      <c r="L446" t="s">
        <v>645</v>
      </c>
      <c r="M446" t="s">
        <v>6088</v>
      </c>
      <c r="N446" t="s">
        <v>644</v>
      </c>
      <c r="O446" t="s">
        <v>647</v>
      </c>
      <c r="P446" t="s">
        <v>5</v>
      </c>
      <c r="Q446" t="s">
        <v>648</v>
      </c>
      <c r="R446" t="s">
        <v>645</v>
      </c>
      <c r="S446" t="s">
        <v>6089</v>
      </c>
      <c r="T446" t="s">
        <v>6088</v>
      </c>
    </row>
    <row r="447" spans="1:20" x14ac:dyDescent="0.25">
      <c r="A447" t="s">
        <v>18</v>
      </c>
      <c r="B447" t="s">
        <v>19</v>
      </c>
      <c r="C447">
        <v>68</v>
      </c>
      <c r="D447">
        <v>2</v>
      </c>
      <c r="E447" t="s">
        <v>6086</v>
      </c>
      <c r="F447">
        <v>448</v>
      </c>
      <c r="G447">
        <v>48</v>
      </c>
      <c r="H447" t="s">
        <v>641</v>
      </c>
      <c r="I447" t="s">
        <v>6087</v>
      </c>
      <c r="J447" t="s">
        <v>685</v>
      </c>
      <c r="K447" t="s">
        <v>644</v>
      </c>
      <c r="L447" t="s">
        <v>645</v>
      </c>
      <c r="M447" t="s">
        <v>6088</v>
      </c>
      <c r="N447" t="s">
        <v>644</v>
      </c>
      <c r="O447" t="s">
        <v>647</v>
      </c>
      <c r="P447" t="s">
        <v>5</v>
      </c>
      <c r="Q447" t="s">
        <v>648</v>
      </c>
      <c r="R447" t="s">
        <v>645</v>
      </c>
      <c r="S447" t="s">
        <v>6089</v>
      </c>
      <c r="T447" t="s">
        <v>6088</v>
      </c>
    </row>
    <row r="448" spans="1:20" x14ac:dyDescent="0.25">
      <c r="A448" t="s">
        <v>72</v>
      </c>
      <c r="B448" t="s">
        <v>3385</v>
      </c>
      <c r="C448">
        <v>120</v>
      </c>
      <c r="D448">
        <v>2</v>
      </c>
      <c r="E448" t="s">
        <v>6086</v>
      </c>
      <c r="F448">
        <v>448</v>
      </c>
      <c r="G448">
        <v>48</v>
      </c>
      <c r="H448" t="s">
        <v>641</v>
      </c>
      <c r="I448" t="s">
        <v>6087</v>
      </c>
      <c r="J448" t="s">
        <v>685</v>
      </c>
      <c r="K448" t="s">
        <v>644</v>
      </c>
      <c r="L448" t="s">
        <v>645</v>
      </c>
      <c r="M448" t="s">
        <v>6088</v>
      </c>
      <c r="N448" t="s">
        <v>644</v>
      </c>
      <c r="O448" t="s">
        <v>647</v>
      </c>
      <c r="P448" t="s">
        <v>5</v>
      </c>
      <c r="Q448" t="s">
        <v>648</v>
      </c>
      <c r="R448" t="s">
        <v>645</v>
      </c>
      <c r="S448" t="s">
        <v>6089</v>
      </c>
      <c r="T448" t="s">
        <v>6088</v>
      </c>
    </row>
    <row r="449" spans="1:20" x14ac:dyDescent="0.25">
      <c r="A449" t="s">
        <v>22</v>
      </c>
      <c r="B449" t="s">
        <v>27</v>
      </c>
      <c r="C449">
        <v>80</v>
      </c>
      <c r="D449">
        <v>2</v>
      </c>
      <c r="E449" t="s">
        <v>6090</v>
      </c>
      <c r="F449">
        <v>155</v>
      </c>
      <c r="G449">
        <v>0</v>
      </c>
      <c r="H449" t="s">
        <v>673</v>
      </c>
      <c r="I449" t="s">
        <v>6091</v>
      </c>
      <c r="J449" t="s">
        <v>6092</v>
      </c>
      <c r="K449" t="s">
        <v>5623</v>
      </c>
      <c r="L449" t="s">
        <v>6093</v>
      </c>
      <c r="M449" t="s">
        <v>6088</v>
      </c>
      <c r="N449" t="s">
        <v>644</v>
      </c>
      <c r="O449" t="s">
        <v>679</v>
      </c>
      <c r="P449" t="s">
        <v>26</v>
      </c>
      <c r="Q449" t="s">
        <v>680</v>
      </c>
      <c r="R449" t="s">
        <v>645</v>
      </c>
      <c r="S449" t="s">
        <v>6094</v>
      </c>
      <c r="T449" t="s">
        <v>6088</v>
      </c>
    </row>
    <row r="450" spans="1:20" x14ac:dyDescent="0.25">
      <c r="A450" t="s">
        <v>638</v>
      </c>
      <c r="B450" t="s">
        <v>639</v>
      </c>
      <c r="C450">
        <v>66</v>
      </c>
      <c r="D450">
        <v>4</v>
      </c>
      <c r="E450" t="s">
        <v>6095</v>
      </c>
      <c r="F450">
        <v>200</v>
      </c>
      <c r="G450">
        <v>0</v>
      </c>
      <c r="H450" t="s">
        <v>641</v>
      </c>
      <c r="I450" t="s">
        <v>6096</v>
      </c>
      <c r="J450" t="s">
        <v>1099</v>
      </c>
      <c r="K450" t="s">
        <v>644</v>
      </c>
      <c r="L450" t="s">
        <v>645</v>
      </c>
      <c r="M450" t="s">
        <v>6097</v>
      </c>
      <c r="N450" t="s">
        <v>644</v>
      </c>
      <c r="O450" t="s">
        <v>647</v>
      </c>
      <c r="P450" t="s">
        <v>5</v>
      </c>
      <c r="Q450" t="s">
        <v>648</v>
      </c>
      <c r="R450" t="s">
        <v>645</v>
      </c>
      <c r="S450" t="s">
        <v>6098</v>
      </c>
      <c r="T450" t="s">
        <v>6097</v>
      </c>
    </row>
    <row r="451" spans="1:20" x14ac:dyDescent="0.25">
      <c r="A451" t="s">
        <v>18</v>
      </c>
      <c r="B451" t="s">
        <v>19</v>
      </c>
      <c r="C451">
        <v>68</v>
      </c>
      <c r="D451">
        <v>2</v>
      </c>
      <c r="E451" t="s">
        <v>6095</v>
      </c>
      <c r="F451">
        <v>200</v>
      </c>
      <c r="G451">
        <v>0</v>
      </c>
      <c r="H451" t="s">
        <v>641</v>
      </c>
      <c r="I451" t="s">
        <v>6096</v>
      </c>
      <c r="J451" t="s">
        <v>1099</v>
      </c>
      <c r="K451" t="s">
        <v>644</v>
      </c>
      <c r="L451" t="s">
        <v>645</v>
      </c>
      <c r="M451" t="s">
        <v>6097</v>
      </c>
      <c r="N451" t="s">
        <v>644</v>
      </c>
      <c r="O451" t="s">
        <v>647</v>
      </c>
      <c r="P451" t="s">
        <v>5</v>
      </c>
      <c r="Q451" t="s">
        <v>648</v>
      </c>
      <c r="R451" t="s">
        <v>645</v>
      </c>
      <c r="S451" t="s">
        <v>6098</v>
      </c>
      <c r="T451" t="s">
        <v>6097</v>
      </c>
    </row>
    <row r="452" spans="1:20" x14ac:dyDescent="0.25">
      <c r="A452" t="s">
        <v>101</v>
      </c>
      <c r="B452" t="s">
        <v>74</v>
      </c>
      <c r="C452">
        <v>78</v>
      </c>
      <c r="D452">
        <v>2</v>
      </c>
      <c r="E452" t="s">
        <v>6099</v>
      </c>
      <c r="F452">
        <v>309</v>
      </c>
      <c r="G452">
        <v>0</v>
      </c>
      <c r="H452" t="s">
        <v>673</v>
      </c>
      <c r="I452" t="s">
        <v>6100</v>
      </c>
      <c r="J452" t="s">
        <v>6101</v>
      </c>
      <c r="K452" t="s">
        <v>6102</v>
      </c>
      <c r="L452" t="s">
        <v>6103</v>
      </c>
      <c r="M452" t="s">
        <v>6097</v>
      </c>
      <c r="N452" t="s">
        <v>644</v>
      </c>
      <c r="O452" t="s">
        <v>679</v>
      </c>
      <c r="P452" t="s">
        <v>26</v>
      </c>
      <c r="Q452" t="s">
        <v>680</v>
      </c>
      <c r="R452" t="s">
        <v>645</v>
      </c>
      <c r="S452" t="s">
        <v>6104</v>
      </c>
      <c r="T452" t="s">
        <v>6105</v>
      </c>
    </row>
    <row r="453" spans="1:20" x14ac:dyDescent="0.25">
      <c r="A453" t="s">
        <v>22</v>
      </c>
      <c r="B453" t="s">
        <v>27</v>
      </c>
      <c r="C453">
        <v>79</v>
      </c>
      <c r="D453">
        <v>2</v>
      </c>
      <c r="E453" t="s">
        <v>6099</v>
      </c>
      <c r="F453">
        <v>309</v>
      </c>
      <c r="G453">
        <v>0</v>
      </c>
      <c r="H453" t="s">
        <v>673</v>
      </c>
      <c r="I453" t="s">
        <v>6100</v>
      </c>
      <c r="J453" t="s">
        <v>6101</v>
      </c>
      <c r="K453" t="s">
        <v>6102</v>
      </c>
      <c r="L453" t="s">
        <v>6103</v>
      </c>
      <c r="M453" t="s">
        <v>6097</v>
      </c>
      <c r="N453" t="s">
        <v>644</v>
      </c>
      <c r="O453" t="s">
        <v>679</v>
      </c>
      <c r="P453" t="s">
        <v>26</v>
      </c>
      <c r="Q453" t="s">
        <v>680</v>
      </c>
      <c r="R453" t="s">
        <v>645</v>
      </c>
      <c r="S453" t="s">
        <v>6104</v>
      </c>
      <c r="T453" t="s">
        <v>6105</v>
      </c>
    </row>
    <row r="454" spans="1:20" x14ac:dyDescent="0.25">
      <c r="A454" t="s">
        <v>638</v>
      </c>
      <c r="B454" t="s">
        <v>639</v>
      </c>
      <c r="C454">
        <v>66</v>
      </c>
      <c r="D454">
        <v>2</v>
      </c>
      <c r="E454" t="s">
        <v>6106</v>
      </c>
      <c r="F454">
        <v>100</v>
      </c>
      <c r="G454">
        <v>0</v>
      </c>
      <c r="H454" t="s">
        <v>641</v>
      </c>
      <c r="I454" t="s">
        <v>1328</v>
      </c>
      <c r="J454" t="s">
        <v>1520</v>
      </c>
      <c r="K454" t="s">
        <v>644</v>
      </c>
      <c r="L454" t="s">
        <v>645</v>
      </c>
      <c r="M454" t="s">
        <v>6107</v>
      </c>
      <c r="N454" t="s">
        <v>644</v>
      </c>
      <c r="O454" t="s">
        <v>647</v>
      </c>
      <c r="P454" t="s">
        <v>5</v>
      </c>
      <c r="Q454" t="s">
        <v>648</v>
      </c>
      <c r="R454" t="s">
        <v>645</v>
      </c>
      <c r="S454" t="s">
        <v>6108</v>
      </c>
      <c r="T454" t="s">
        <v>6107</v>
      </c>
    </row>
    <row r="455" spans="1:20" x14ac:dyDescent="0.25">
      <c r="A455" t="s">
        <v>18</v>
      </c>
      <c r="B455" t="s">
        <v>19</v>
      </c>
      <c r="C455">
        <v>68</v>
      </c>
      <c r="D455">
        <v>1</v>
      </c>
      <c r="E455" t="s">
        <v>6106</v>
      </c>
      <c r="F455">
        <v>100</v>
      </c>
      <c r="G455">
        <v>0</v>
      </c>
      <c r="H455" t="s">
        <v>641</v>
      </c>
      <c r="I455" t="s">
        <v>1328</v>
      </c>
      <c r="J455" t="s">
        <v>1520</v>
      </c>
      <c r="K455" t="s">
        <v>644</v>
      </c>
      <c r="L455" t="s">
        <v>645</v>
      </c>
      <c r="M455" t="s">
        <v>6107</v>
      </c>
      <c r="N455" t="s">
        <v>644</v>
      </c>
      <c r="O455" t="s">
        <v>647</v>
      </c>
      <c r="P455" t="s">
        <v>5</v>
      </c>
      <c r="Q455" t="s">
        <v>648</v>
      </c>
      <c r="R455" t="s">
        <v>645</v>
      </c>
      <c r="S455" t="s">
        <v>6108</v>
      </c>
      <c r="T455" t="s">
        <v>6107</v>
      </c>
    </row>
    <row r="456" spans="1:20" x14ac:dyDescent="0.25">
      <c r="A456" t="s">
        <v>101</v>
      </c>
      <c r="B456" t="s">
        <v>74</v>
      </c>
      <c r="C456">
        <v>78</v>
      </c>
      <c r="D456">
        <v>3</v>
      </c>
      <c r="E456" t="s">
        <v>6109</v>
      </c>
      <c r="F456">
        <v>234</v>
      </c>
      <c r="G456">
        <v>0</v>
      </c>
      <c r="H456" t="s">
        <v>673</v>
      </c>
      <c r="I456" t="s">
        <v>6110</v>
      </c>
      <c r="J456" t="s">
        <v>6111</v>
      </c>
      <c r="K456" t="s">
        <v>6112</v>
      </c>
      <c r="L456" t="s">
        <v>6113</v>
      </c>
      <c r="M456" t="s">
        <v>6041</v>
      </c>
      <c r="N456" t="s">
        <v>644</v>
      </c>
      <c r="O456" t="s">
        <v>679</v>
      </c>
      <c r="P456" t="s">
        <v>26</v>
      </c>
      <c r="Q456" t="s">
        <v>680</v>
      </c>
      <c r="R456" t="s">
        <v>645</v>
      </c>
      <c r="S456" t="s">
        <v>6114</v>
      </c>
      <c r="T456" t="s">
        <v>6107</v>
      </c>
    </row>
    <row r="457" spans="1:20" x14ac:dyDescent="0.25">
      <c r="A457" t="s">
        <v>147</v>
      </c>
      <c r="B457" t="s">
        <v>148</v>
      </c>
      <c r="C457">
        <v>50</v>
      </c>
      <c r="D457">
        <v>6</v>
      </c>
      <c r="E457" t="s">
        <v>6115</v>
      </c>
      <c r="F457">
        <v>200</v>
      </c>
      <c r="G457">
        <v>0</v>
      </c>
      <c r="H457" t="s">
        <v>641</v>
      </c>
      <c r="I457" t="s">
        <v>6116</v>
      </c>
      <c r="J457" t="s">
        <v>888</v>
      </c>
      <c r="K457" t="s">
        <v>644</v>
      </c>
      <c r="L457" t="s">
        <v>645</v>
      </c>
      <c r="M457" t="s">
        <v>6117</v>
      </c>
      <c r="N457" t="s">
        <v>644</v>
      </c>
      <c r="O457" t="s">
        <v>647</v>
      </c>
      <c r="P457" t="s">
        <v>5</v>
      </c>
      <c r="Q457" t="s">
        <v>648</v>
      </c>
      <c r="R457" t="s">
        <v>645</v>
      </c>
      <c r="S457" t="s">
        <v>6118</v>
      </c>
      <c r="T457" t="s">
        <v>6117</v>
      </c>
    </row>
    <row r="458" spans="1:20" x14ac:dyDescent="0.25">
      <c r="A458" t="s">
        <v>147</v>
      </c>
      <c r="B458" t="s">
        <v>148</v>
      </c>
      <c r="C458">
        <v>33.333333333333336</v>
      </c>
      <c r="D458">
        <v>3</v>
      </c>
      <c r="E458" t="s">
        <v>6119</v>
      </c>
      <c r="F458">
        <v>100</v>
      </c>
      <c r="G458">
        <v>0</v>
      </c>
      <c r="H458" t="s">
        <v>641</v>
      </c>
      <c r="I458" t="s">
        <v>1328</v>
      </c>
      <c r="J458" t="s">
        <v>1520</v>
      </c>
      <c r="K458" t="s">
        <v>644</v>
      </c>
      <c r="L458" t="s">
        <v>645</v>
      </c>
      <c r="M458" t="s">
        <v>6120</v>
      </c>
      <c r="N458" t="s">
        <v>644</v>
      </c>
      <c r="O458" t="s">
        <v>647</v>
      </c>
      <c r="P458" t="s">
        <v>5</v>
      </c>
      <c r="Q458" t="s">
        <v>648</v>
      </c>
      <c r="R458" t="s">
        <v>645</v>
      </c>
      <c r="S458" t="s">
        <v>6121</v>
      </c>
      <c r="T458" t="s">
        <v>6120</v>
      </c>
    </row>
    <row r="459" spans="1:20" x14ac:dyDescent="0.25">
      <c r="A459" t="s">
        <v>147</v>
      </c>
      <c r="B459" t="s">
        <v>148</v>
      </c>
      <c r="C459">
        <v>33.333333333333336</v>
      </c>
      <c r="D459">
        <v>3</v>
      </c>
      <c r="E459" t="s">
        <v>6122</v>
      </c>
      <c r="F459">
        <v>100</v>
      </c>
      <c r="G459">
        <v>0</v>
      </c>
      <c r="H459" t="s">
        <v>641</v>
      </c>
      <c r="I459" t="s">
        <v>2864</v>
      </c>
      <c r="J459" t="s">
        <v>981</v>
      </c>
      <c r="K459" t="s">
        <v>644</v>
      </c>
      <c r="L459" t="s">
        <v>645</v>
      </c>
      <c r="M459" t="s">
        <v>6120</v>
      </c>
      <c r="N459" t="s">
        <v>644</v>
      </c>
      <c r="O459" t="s">
        <v>647</v>
      </c>
      <c r="P459" t="s">
        <v>5</v>
      </c>
      <c r="Q459" t="s">
        <v>648</v>
      </c>
      <c r="R459" t="s">
        <v>645</v>
      </c>
      <c r="S459" t="s">
        <v>6123</v>
      </c>
      <c r="T459" t="s">
        <v>6120</v>
      </c>
    </row>
    <row r="460" spans="1:20" x14ac:dyDescent="0.25">
      <c r="A460" t="s">
        <v>147</v>
      </c>
      <c r="B460" t="s">
        <v>148</v>
      </c>
      <c r="C460">
        <v>50</v>
      </c>
      <c r="D460">
        <v>6</v>
      </c>
      <c r="E460" t="s">
        <v>6124</v>
      </c>
      <c r="F460">
        <v>200</v>
      </c>
      <c r="G460">
        <v>0</v>
      </c>
      <c r="H460" t="s">
        <v>641</v>
      </c>
      <c r="I460" t="s">
        <v>6125</v>
      </c>
      <c r="J460" t="s">
        <v>1003</v>
      </c>
      <c r="K460" t="s">
        <v>644</v>
      </c>
      <c r="L460" t="s">
        <v>645</v>
      </c>
      <c r="M460" t="s">
        <v>6126</v>
      </c>
      <c r="N460" t="s">
        <v>644</v>
      </c>
      <c r="O460" t="s">
        <v>668</v>
      </c>
      <c r="P460" t="s">
        <v>5</v>
      </c>
      <c r="Q460" t="s">
        <v>669</v>
      </c>
      <c r="R460" t="s">
        <v>645</v>
      </c>
      <c r="S460" t="s">
        <v>6127</v>
      </c>
      <c r="T460" t="s">
        <v>6128</v>
      </c>
    </row>
    <row r="461" spans="1:20" x14ac:dyDescent="0.25">
      <c r="A461" t="s">
        <v>147</v>
      </c>
      <c r="B461" t="s">
        <v>148</v>
      </c>
      <c r="C461">
        <v>50</v>
      </c>
      <c r="D461">
        <v>6</v>
      </c>
      <c r="E461" t="s">
        <v>6129</v>
      </c>
      <c r="F461">
        <v>200</v>
      </c>
      <c r="G461">
        <v>0</v>
      </c>
      <c r="H461" t="s">
        <v>641</v>
      </c>
      <c r="I461" t="s">
        <v>6130</v>
      </c>
      <c r="J461" t="s">
        <v>947</v>
      </c>
      <c r="K461" t="s">
        <v>644</v>
      </c>
      <c r="L461" t="s">
        <v>645</v>
      </c>
      <c r="M461" t="s">
        <v>6131</v>
      </c>
      <c r="N461" t="s">
        <v>644</v>
      </c>
      <c r="O461" t="s">
        <v>647</v>
      </c>
      <c r="P461" t="s">
        <v>5</v>
      </c>
      <c r="Q461" t="s">
        <v>648</v>
      </c>
      <c r="R461" t="s">
        <v>645</v>
      </c>
      <c r="S461" t="s">
        <v>6132</v>
      </c>
      <c r="T461" t="s">
        <v>6131</v>
      </c>
    </row>
    <row r="462" spans="1:20" x14ac:dyDescent="0.25">
      <c r="A462" t="s">
        <v>147</v>
      </c>
      <c r="B462" t="s">
        <v>148</v>
      </c>
      <c r="C462">
        <v>50</v>
      </c>
      <c r="D462">
        <v>6</v>
      </c>
      <c r="E462" t="s">
        <v>6133</v>
      </c>
      <c r="F462">
        <v>200</v>
      </c>
      <c r="G462">
        <v>0</v>
      </c>
      <c r="H462" t="s">
        <v>641</v>
      </c>
      <c r="I462" t="s">
        <v>6134</v>
      </c>
      <c r="J462" t="s">
        <v>666</v>
      </c>
      <c r="K462" t="s">
        <v>644</v>
      </c>
      <c r="L462" t="s">
        <v>645</v>
      </c>
      <c r="M462" t="s">
        <v>6135</v>
      </c>
      <c r="N462" t="s">
        <v>644</v>
      </c>
      <c r="O462" t="s">
        <v>668</v>
      </c>
      <c r="P462" t="s">
        <v>5</v>
      </c>
      <c r="Q462" t="s">
        <v>669</v>
      </c>
      <c r="R462" t="s">
        <v>645</v>
      </c>
      <c r="S462" t="s">
        <v>6136</v>
      </c>
      <c r="T462" t="s">
        <v>6137</v>
      </c>
    </row>
    <row r="463" spans="1:20" x14ac:dyDescent="0.25">
      <c r="A463" t="s">
        <v>638</v>
      </c>
      <c r="B463" t="s">
        <v>639</v>
      </c>
      <c r="C463">
        <v>66</v>
      </c>
      <c r="D463">
        <v>2</v>
      </c>
      <c r="E463" t="s">
        <v>6138</v>
      </c>
      <c r="F463">
        <v>100</v>
      </c>
      <c r="G463">
        <v>0</v>
      </c>
      <c r="H463" t="s">
        <v>641</v>
      </c>
      <c r="I463" t="s">
        <v>6139</v>
      </c>
      <c r="J463" t="s">
        <v>694</v>
      </c>
      <c r="K463" t="s">
        <v>644</v>
      </c>
      <c r="L463" t="s">
        <v>645</v>
      </c>
      <c r="M463" t="s">
        <v>6140</v>
      </c>
      <c r="N463" t="s">
        <v>644</v>
      </c>
      <c r="O463" t="s">
        <v>647</v>
      </c>
      <c r="P463" t="s">
        <v>5</v>
      </c>
      <c r="Q463" t="s">
        <v>648</v>
      </c>
      <c r="R463" t="s">
        <v>645</v>
      </c>
      <c r="S463" t="s">
        <v>6141</v>
      </c>
      <c r="T463" t="s">
        <v>6135</v>
      </c>
    </row>
    <row r="464" spans="1:20" x14ac:dyDescent="0.25">
      <c r="A464" t="s">
        <v>18</v>
      </c>
      <c r="B464" t="s">
        <v>19</v>
      </c>
      <c r="C464">
        <v>68</v>
      </c>
      <c r="D464">
        <v>1</v>
      </c>
      <c r="E464" t="s">
        <v>6138</v>
      </c>
      <c r="F464">
        <v>100</v>
      </c>
      <c r="G464">
        <v>0</v>
      </c>
      <c r="H464" t="s">
        <v>641</v>
      </c>
      <c r="I464" t="s">
        <v>6139</v>
      </c>
      <c r="J464" t="s">
        <v>694</v>
      </c>
      <c r="K464" t="s">
        <v>644</v>
      </c>
      <c r="L464" t="s">
        <v>645</v>
      </c>
      <c r="M464" t="s">
        <v>6140</v>
      </c>
      <c r="N464" t="s">
        <v>644</v>
      </c>
      <c r="O464" t="s">
        <v>647</v>
      </c>
      <c r="P464" t="s">
        <v>5</v>
      </c>
      <c r="Q464" t="s">
        <v>648</v>
      </c>
      <c r="R464" t="s">
        <v>645</v>
      </c>
      <c r="S464" t="s">
        <v>6141</v>
      </c>
      <c r="T464" t="s">
        <v>6135</v>
      </c>
    </row>
    <row r="465" spans="1:20" x14ac:dyDescent="0.25">
      <c r="A465" t="s">
        <v>14</v>
      </c>
      <c r="B465" t="s">
        <v>15</v>
      </c>
      <c r="C465">
        <v>65</v>
      </c>
      <c r="D465">
        <v>1</v>
      </c>
      <c r="E465" t="s">
        <v>6142</v>
      </c>
      <c r="F465">
        <v>188.1</v>
      </c>
      <c r="G465">
        <v>0</v>
      </c>
      <c r="H465" t="s">
        <v>673</v>
      </c>
      <c r="I465" t="s">
        <v>6143</v>
      </c>
      <c r="J465" t="s">
        <v>6144</v>
      </c>
      <c r="K465" t="s">
        <v>6145</v>
      </c>
      <c r="L465" t="s">
        <v>6146</v>
      </c>
      <c r="M465" t="s">
        <v>6135</v>
      </c>
      <c r="N465" t="s">
        <v>644</v>
      </c>
      <c r="O465" t="s">
        <v>811</v>
      </c>
      <c r="P465" t="s">
        <v>23</v>
      </c>
      <c r="Q465" t="s">
        <v>812</v>
      </c>
      <c r="R465" t="s">
        <v>645</v>
      </c>
      <c r="S465" t="s">
        <v>6147</v>
      </c>
      <c r="T465" t="s">
        <v>6135</v>
      </c>
    </row>
    <row r="466" spans="1:20" x14ac:dyDescent="0.25">
      <c r="A466" t="s">
        <v>12</v>
      </c>
      <c r="B466" t="s">
        <v>13</v>
      </c>
      <c r="C466">
        <v>65</v>
      </c>
      <c r="D466">
        <v>1</v>
      </c>
      <c r="E466" t="s">
        <v>6142</v>
      </c>
      <c r="F466">
        <v>188.1</v>
      </c>
      <c r="G466">
        <v>0</v>
      </c>
      <c r="H466" t="s">
        <v>673</v>
      </c>
      <c r="I466" t="s">
        <v>6143</v>
      </c>
      <c r="J466" t="s">
        <v>6144</v>
      </c>
      <c r="K466" t="s">
        <v>6145</v>
      </c>
      <c r="L466" t="s">
        <v>6146</v>
      </c>
      <c r="M466" t="s">
        <v>6135</v>
      </c>
      <c r="N466" t="s">
        <v>644</v>
      </c>
      <c r="O466" t="s">
        <v>811</v>
      </c>
      <c r="P466" t="s">
        <v>23</v>
      </c>
      <c r="Q466" t="s">
        <v>812</v>
      </c>
      <c r="R466" t="s">
        <v>645</v>
      </c>
      <c r="S466" t="s">
        <v>6147</v>
      </c>
      <c r="T466" t="s">
        <v>6135</v>
      </c>
    </row>
    <row r="467" spans="1:20" x14ac:dyDescent="0.25">
      <c r="A467" t="s">
        <v>14</v>
      </c>
      <c r="B467" t="s">
        <v>15</v>
      </c>
      <c r="C467">
        <v>65</v>
      </c>
      <c r="D467">
        <v>1</v>
      </c>
      <c r="E467" t="s">
        <v>6142</v>
      </c>
      <c r="F467">
        <v>188.1</v>
      </c>
      <c r="G467">
        <v>0</v>
      </c>
      <c r="H467" t="s">
        <v>673</v>
      </c>
      <c r="I467" t="s">
        <v>6143</v>
      </c>
      <c r="J467" t="s">
        <v>6144</v>
      </c>
      <c r="K467" t="s">
        <v>6145</v>
      </c>
      <c r="L467" t="s">
        <v>6146</v>
      </c>
      <c r="M467" t="s">
        <v>6135</v>
      </c>
      <c r="N467" t="s">
        <v>644</v>
      </c>
      <c r="O467" t="s">
        <v>811</v>
      </c>
      <c r="P467" t="s">
        <v>23</v>
      </c>
      <c r="Q467" t="s">
        <v>812</v>
      </c>
      <c r="R467" t="s">
        <v>645</v>
      </c>
      <c r="S467" t="s">
        <v>6147</v>
      </c>
      <c r="T467" t="s">
        <v>6135</v>
      </c>
    </row>
    <row r="468" spans="1:20" x14ac:dyDescent="0.25">
      <c r="A468" t="s">
        <v>12</v>
      </c>
      <c r="B468" t="s">
        <v>13</v>
      </c>
      <c r="C468">
        <v>65</v>
      </c>
      <c r="D468">
        <v>1</v>
      </c>
      <c r="E468" t="s">
        <v>6142</v>
      </c>
      <c r="F468">
        <v>188.1</v>
      </c>
      <c r="G468">
        <v>0</v>
      </c>
      <c r="H468" t="s">
        <v>673</v>
      </c>
      <c r="I468" t="s">
        <v>6143</v>
      </c>
      <c r="J468" t="s">
        <v>6144</v>
      </c>
      <c r="K468" t="s">
        <v>6145</v>
      </c>
      <c r="L468" t="s">
        <v>6146</v>
      </c>
      <c r="M468" t="s">
        <v>6135</v>
      </c>
      <c r="N468" t="s">
        <v>644</v>
      </c>
      <c r="O468" t="s">
        <v>811</v>
      </c>
      <c r="P468" t="s">
        <v>23</v>
      </c>
      <c r="Q468" t="s">
        <v>812</v>
      </c>
      <c r="R468" t="s">
        <v>645</v>
      </c>
      <c r="S468" t="s">
        <v>6147</v>
      </c>
      <c r="T468" t="s">
        <v>6135</v>
      </c>
    </row>
    <row r="469" spans="1:20" x14ac:dyDescent="0.25">
      <c r="A469" t="s">
        <v>77</v>
      </c>
      <c r="B469" t="s">
        <v>78</v>
      </c>
      <c r="C469">
        <v>27.5</v>
      </c>
      <c r="D469">
        <v>4</v>
      </c>
      <c r="E469" t="s">
        <v>6148</v>
      </c>
      <c r="F469">
        <v>165</v>
      </c>
      <c r="G469">
        <v>0</v>
      </c>
      <c r="H469" t="s">
        <v>673</v>
      </c>
      <c r="I469" t="s">
        <v>752</v>
      </c>
      <c r="J469" t="s">
        <v>753</v>
      </c>
      <c r="K469" t="s">
        <v>754</v>
      </c>
      <c r="L469" t="s">
        <v>755</v>
      </c>
      <c r="M469" t="s">
        <v>6070</v>
      </c>
      <c r="N469" t="s">
        <v>644</v>
      </c>
      <c r="O469" t="s">
        <v>679</v>
      </c>
      <c r="P469" t="s">
        <v>26</v>
      </c>
      <c r="Q469" t="s">
        <v>680</v>
      </c>
      <c r="R469" t="s">
        <v>645</v>
      </c>
      <c r="S469" t="s">
        <v>6149</v>
      </c>
      <c r="T469" t="s">
        <v>6150</v>
      </c>
    </row>
    <row r="470" spans="1:20" x14ac:dyDescent="0.25">
      <c r="A470" t="s">
        <v>147</v>
      </c>
      <c r="B470" t="s">
        <v>148</v>
      </c>
      <c r="C470">
        <v>33.333333333333336</v>
      </c>
      <c r="D470">
        <v>3</v>
      </c>
      <c r="E470" t="s">
        <v>6151</v>
      </c>
      <c r="F470">
        <v>115</v>
      </c>
      <c r="G470">
        <v>15</v>
      </c>
      <c r="H470" t="s">
        <v>641</v>
      </c>
      <c r="I470" t="s">
        <v>6152</v>
      </c>
      <c r="J470" t="s">
        <v>685</v>
      </c>
      <c r="K470" t="s">
        <v>644</v>
      </c>
      <c r="L470" t="s">
        <v>645</v>
      </c>
      <c r="M470" t="s">
        <v>6153</v>
      </c>
      <c r="N470" t="s">
        <v>644</v>
      </c>
      <c r="O470" t="s">
        <v>647</v>
      </c>
      <c r="P470" t="s">
        <v>5</v>
      </c>
      <c r="Q470" t="s">
        <v>648</v>
      </c>
      <c r="R470" t="s">
        <v>645</v>
      </c>
      <c r="S470" t="s">
        <v>6154</v>
      </c>
      <c r="T470" t="s">
        <v>6155</v>
      </c>
    </row>
    <row r="471" spans="1:20" x14ac:dyDescent="0.25">
      <c r="A471" t="s">
        <v>147</v>
      </c>
      <c r="B471" t="s">
        <v>148</v>
      </c>
      <c r="C471">
        <v>50</v>
      </c>
      <c r="D471">
        <v>6</v>
      </c>
      <c r="E471" t="s">
        <v>6156</v>
      </c>
      <c r="F471">
        <v>200</v>
      </c>
      <c r="G471">
        <v>0</v>
      </c>
      <c r="H471" t="s">
        <v>641</v>
      </c>
      <c r="I471" t="s">
        <v>6157</v>
      </c>
      <c r="J471" t="s">
        <v>847</v>
      </c>
      <c r="K471" t="s">
        <v>644</v>
      </c>
      <c r="L471" t="s">
        <v>645</v>
      </c>
      <c r="M471" t="s">
        <v>6158</v>
      </c>
      <c r="N471" t="s">
        <v>644</v>
      </c>
      <c r="O471" t="s">
        <v>647</v>
      </c>
      <c r="P471" t="s">
        <v>5</v>
      </c>
      <c r="Q471" t="s">
        <v>648</v>
      </c>
      <c r="R471" t="s">
        <v>645</v>
      </c>
      <c r="S471" t="s">
        <v>6159</v>
      </c>
      <c r="T471" t="s">
        <v>6155</v>
      </c>
    </row>
    <row r="472" spans="1:20" x14ac:dyDescent="0.25">
      <c r="A472" t="s">
        <v>638</v>
      </c>
      <c r="B472" t="s">
        <v>639</v>
      </c>
      <c r="C472">
        <v>66</v>
      </c>
      <c r="D472">
        <v>2</v>
      </c>
      <c r="E472" t="s">
        <v>6160</v>
      </c>
      <c r="F472">
        <v>100</v>
      </c>
      <c r="G472">
        <v>0</v>
      </c>
      <c r="H472" t="s">
        <v>641</v>
      </c>
      <c r="I472" t="s">
        <v>6161</v>
      </c>
      <c r="J472" t="s">
        <v>724</v>
      </c>
      <c r="K472" t="s">
        <v>644</v>
      </c>
      <c r="L472" t="s">
        <v>645</v>
      </c>
      <c r="M472" t="s">
        <v>6162</v>
      </c>
      <c r="N472" t="s">
        <v>644</v>
      </c>
      <c r="O472" t="s">
        <v>647</v>
      </c>
      <c r="P472" t="s">
        <v>5</v>
      </c>
      <c r="Q472" t="s">
        <v>648</v>
      </c>
      <c r="R472" t="s">
        <v>645</v>
      </c>
      <c r="S472" t="s">
        <v>6163</v>
      </c>
      <c r="T472" t="s">
        <v>6164</v>
      </c>
    </row>
    <row r="473" spans="1:20" x14ac:dyDescent="0.25">
      <c r="A473" t="s">
        <v>18</v>
      </c>
      <c r="B473" t="s">
        <v>19</v>
      </c>
      <c r="C473">
        <v>68</v>
      </c>
      <c r="D473">
        <v>1</v>
      </c>
      <c r="E473" t="s">
        <v>6160</v>
      </c>
      <c r="F473">
        <v>100</v>
      </c>
      <c r="G473">
        <v>0</v>
      </c>
      <c r="H473" t="s">
        <v>641</v>
      </c>
      <c r="I473" t="s">
        <v>6161</v>
      </c>
      <c r="J473" t="s">
        <v>724</v>
      </c>
      <c r="K473" t="s">
        <v>644</v>
      </c>
      <c r="L473" t="s">
        <v>645</v>
      </c>
      <c r="M473" t="s">
        <v>6162</v>
      </c>
      <c r="N473" t="s">
        <v>644</v>
      </c>
      <c r="O473" t="s">
        <v>647</v>
      </c>
      <c r="P473" t="s">
        <v>5</v>
      </c>
      <c r="Q473" t="s">
        <v>648</v>
      </c>
      <c r="R473" t="s">
        <v>645</v>
      </c>
      <c r="S473" t="s">
        <v>6163</v>
      </c>
      <c r="T473" t="s">
        <v>6164</v>
      </c>
    </row>
    <row r="474" spans="1:20" x14ac:dyDescent="0.25">
      <c r="A474" t="s">
        <v>638</v>
      </c>
      <c r="B474" t="s">
        <v>639</v>
      </c>
      <c r="C474">
        <v>66</v>
      </c>
      <c r="D474">
        <v>4</v>
      </c>
      <c r="E474" t="s">
        <v>6165</v>
      </c>
      <c r="F474">
        <v>200</v>
      </c>
      <c r="G474">
        <v>0</v>
      </c>
      <c r="H474" t="s">
        <v>641</v>
      </c>
      <c r="I474" t="s">
        <v>6166</v>
      </c>
      <c r="J474" t="s">
        <v>967</v>
      </c>
      <c r="K474" t="s">
        <v>644</v>
      </c>
      <c r="L474" t="s">
        <v>645</v>
      </c>
      <c r="M474" t="s">
        <v>6167</v>
      </c>
      <c r="N474" t="s">
        <v>644</v>
      </c>
      <c r="O474" t="s">
        <v>668</v>
      </c>
      <c r="P474" t="s">
        <v>5</v>
      </c>
      <c r="Q474" t="s">
        <v>669</v>
      </c>
      <c r="R474" t="s">
        <v>645</v>
      </c>
      <c r="S474" t="s">
        <v>6168</v>
      </c>
      <c r="T474" t="s">
        <v>6169</v>
      </c>
    </row>
    <row r="475" spans="1:20" x14ac:dyDescent="0.25">
      <c r="A475" t="s">
        <v>18</v>
      </c>
      <c r="B475" t="s">
        <v>19</v>
      </c>
      <c r="C475">
        <v>68</v>
      </c>
      <c r="D475">
        <v>2</v>
      </c>
      <c r="E475" t="s">
        <v>6165</v>
      </c>
      <c r="F475">
        <v>200</v>
      </c>
      <c r="G475">
        <v>0</v>
      </c>
      <c r="H475" t="s">
        <v>641</v>
      </c>
      <c r="I475" t="s">
        <v>6166</v>
      </c>
      <c r="J475" t="s">
        <v>967</v>
      </c>
      <c r="K475" t="s">
        <v>644</v>
      </c>
      <c r="L475" t="s">
        <v>645</v>
      </c>
      <c r="M475" t="s">
        <v>6167</v>
      </c>
      <c r="N475" t="s">
        <v>644</v>
      </c>
      <c r="O475" t="s">
        <v>668</v>
      </c>
      <c r="P475" t="s">
        <v>5</v>
      </c>
      <c r="Q475" t="s">
        <v>669</v>
      </c>
      <c r="R475" t="s">
        <v>645</v>
      </c>
      <c r="S475" t="s">
        <v>6168</v>
      </c>
      <c r="T475" t="s">
        <v>6169</v>
      </c>
    </row>
    <row r="476" spans="1:20" x14ac:dyDescent="0.25">
      <c r="A476" t="s">
        <v>147</v>
      </c>
      <c r="B476" t="s">
        <v>148</v>
      </c>
      <c r="C476">
        <v>33.333333333333336</v>
      </c>
      <c r="D476">
        <v>3</v>
      </c>
      <c r="E476" t="s">
        <v>6170</v>
      </c>
      <c r="F476">
        <v>100</v>
      </c>
      <c r="G476">
        <v>0</v>
      </c>
      <c r="H476" t="s">
        <v>641</v>
      </c>
      <c r="I476" t="s">
        <v>6171</v>
      </c>
      <c r="J476" t="s">
        <v>685</v>
      </c>
      <c r="K476" t="s">
        <v>644</v>
      </c>
      <c r="L476" t="s">
        <v>645</v>
      </c>
      <c r="M476" t="s">
        <v>6169</v>
      </c>
      <c r="N476" t="s">
        <v>644</v>
      </c>
      <c r="O476" t="s">
        <v>647</v>
      </c>
      <c r="P476" t="s">
        <v>5</v>
      </c>
      <c r="Q476" t="s">
        <v>648</v>
      </c>
      <c r="R476" t="s">
        <v>645</v>
      </c>
      <c r="S476" t="s">
        <v>6172</v>
      </c>
      <c r="T476" t="s">
        <v>6169</v>
      </c>
    </row>
    <row r="477" spans="1:20" x14ac:dyDescent="0.25">
      <c r="A477" t="s">
        <v>147</v>
      </c>
      <c r="B477" t="s">
        <v>148</v>
      </c>
      <c r="C477">
        <v>33.333333333333336</v>
      </c>
      <c r="D477">
        <v>3</v>
      </c>
      <c r="E477" t="s">
        <v>6173</v>
      </c>
      <c r="F477">
        <v>100</v>
      </c>
      <c r="G477">
        <v>0</v>
      </c>
      <c r="H477" t="s">
        <v>641</v>
      </c>
      <c r="I477" t="s">
        <v>6174</v>
      </c>
      <c r="J477" t="s">
        <v>766</v>
      </c>
      <c r="K477" t="s">
        <v>644</v>
      </c>
      <c r="L477" t="s">
        <v>645</v>
      </c>
      <c r="M477" t="s">
        <v>6169</v>
      </c>
      <c r="N477" t="s">
        <v>644</v>
      </c>
      <c r="O477" t="s">
        <v>647</v>
      </c>
      <c r="P477" t="s">
        <v>5</v>
      </c>
      <c r="Q477" t="s">
        <v>648</v>
      </c>
      <c r="R477" t="s">
        <v>645</v>
      </c>
      <c r="S477" t="s">
        <v>6175</v>
      </c>
      <c r="T477" t="s">
        <v>6169</v>
      </c>
    </row>
    <row r="478" spans="1:20" x14ac:dyDescent="0.25">
      <c r="A478" t="s">
        <v>147</v>
      </c>
      <c r="B478" t="s">
        <v>148</v>
      </c>
      <c r="C478">
        <v>50</v>
      </c>
      <c r="D478">
        <v>6</v>
      </c>
      <c r="E478" t="s">
        <v>6176</v>
      </c>
      <c r="F478">
        <v>200</v>
      </c>
      <c r="G478">
        <v>0</v>
      </c>
      <c r="H478" t="s">
        <v>641</v>
      </c>
      <c r="I478" t="s">
        <v>6177</v>
      </c>
      <c r="J478" t="s">
        <v>736</v>
      </c>
      <c r="K478" t="s">
        <v>644</v>
      </c>
      <c r="L478" t="s">
        <v>645</v>
      </c>
      <c r="M478" t="s">
        <v>6178</v>
      </c>
      <c r="N478" t="s">
        <v>644</v>
      </c>
      <c r="O478" t="s">
        <v>647</v>
      </c>
      <c r="P478" t="s">
        <v>5</v>
      </c>
      <c r="Q478" t="s">
        <v>648</v>
      </c>
      <c r="R478" t="s">
        <v>645</v>
      </c>
      <c r="S478" t="s">
        <v>6179</v>
      </c>
      <c r="T478" t="s">
        <v>6178</v>
      </c>
    </row>
    <row r="479" spans="1:20" x14ac:dyDescent="0.25">
      <c r="A479" t="s">
        <v>147</v>
      </c>
      <c r="B479" t="s">
        <v>148</v>
      </c>
      <c r="C479">
        <v>50</v>
      </c>
      <c r="D479">
        <v>12</v>
      </c>
      <c r="E479" t="s">
        <v>6180</v>
      </c>
      <c r="F479">
        <v>400</v>
      </c>
      <c r="G479">
        <v>0</v>
      </c>
      <c r="H479" t="s">
        <v>641</v>
      </c>
      <c r="I479" t="s">
        <v>6181</v>
      </c>
      <c r="J479" t="s">
        <v>2083</v>
      </c>
      <c r="K479" t="s">
        <v>644</v>
      </c>
      <c r="L479" t="s">
        <v>645</v>
      </c>
      <c r="M479" t="s">
        <v>6178</v>
      </c>
      <c r="N479" t="s">
        <v>644</v>
      </c>
      <c r="O479" t="s">
        <v>647</v>
      </c>
      <c r="P479" t="s">
        <v>5</v>
      </c>
      <c r="Q479" t="s">
        <v>648</v>
      </c>
      <c r="R479" t="s">
        <v>645</v>
      </c>
      <c r="S479" t="s">
        <v>6182</v>
      </c>
      <c r="T479" t="s">
        <v>6178</v>
      </c>
    </row>
    <row r="480" spans="1:20" x14ac:dyDescent="0.25">
      <c r="A480" t="s">
        <v>638</v>
      </c>
      <c r="B480" t="s">
        <v>639</v>
      </c>
      <c r="C480">
        <v>66</v>
      </c>
      <c r="D480">
        <v>2</v>
      </c>
      <c r="E480" t="s">
        <v>6183</v>
      </c>
      <c r="F480">
        <v>100</v>
      </c>
      <c r="G480">
        <v>0</v>
      </c>
      <c r="H480" t="s">
        <v>641</v>
      </c>
      <c r="I480" t="s">
        <v>6184</v>
      </c>
      <c r="J480" t="s">
        <v>1414</v>
      </c>
      <c r="K480" t="s">
        <v>644</v>
      </c>
      <c r="L480" t="s">
        <v>645</v>
      </c>
      <c r="M480" t="s">
        <v>6185</v>
      </c>
      <c r="N480" t="s">
        <v>644</v>
      </c>
      <c r="O480" t="s">
        <v>668</v>
      </c>
      <c r="P480" t="s">
        <v>5</v>
      </c>
      <c r="Q480" t="s">
        <v>669</v>
      </c>
      <c r="R480" t="s">
        <v>645</v>
      </c>
      <c r="S480" t="s">
        <v>6186</v>
      </c>
      <c r="T480" t="s">
        <v>6185</v>
      </c>
    </row>
    <row r="481" spans="1:20" x14ac:dyDescent="0.25">
      <c r="A481" t="s">
        <v>18</v>
      </c>
      <c r="B481" t="s">
        <v>19</v>
      </c>
      <c r="C481">
        <v>68</v>
      </c>
      <c r="D481">
        <v>1</v>
      </c>
      <c r="E481" t="s">
        <v>6183</v>
      </c>
      <c r="F481">
        <v>100</v>
      </c>
      <c r="G481">
        <v>0</v>
      </c>
      <c r="H481" t="s">
        <v>641</v>
      </c>
      <c r="I481" t="s">
        <v>6184</v>
      </c>
      <c r="J481" t="s">
        <v>1414</v>
      </c>
      <c r="K481" t="s">
        <v>644</v>
      </c>
      <c r="L481" t="s">
        <v>645</v>
      </c>
      <c r="M481" t="s">
        <v>6185</v>
      </c>
      <c r="N481" t="s">
        <v>644</v>
      </c>
      <c r="O481" t="s">
        <v>668</v>
      </c>
      <c r="P481" t="s">
        <v>5</v>
      </c>
      <c r="Q481" t="s">
        <v>669</v>
      </c>
      <c r="R481" t="s">
        <v>645</v>
      </c>
      <c r="S481" t="s">
        <v>6186</v>
      </c>
      <c r="T481" t="s">
        <v>6185</v>
      </c>
    </row>
    <row r="482" spans="1:20" x14ac:dyDescent="0.25">
      <c r="A482" t="s">
        <v>147</v>
      </c>
      <c r="B482" t="s">
        <v>148</v>
      </c>
      <c r="C482">
        <v>33.333333333333336</v>
      </c>
      <c r="D482">
        <v>3</v>
      </c>
      <c r="E482" t="s">
        <v>6187</v>
      </c>
      <c r="F482">
        <v>100</v>
      </c>
      <c r="G482">
        <v>0</v>
      </c>
      <c r="H482" t="s">
        <v>641</v>
      </c>
      <c r="I482" t="s">
        <v>6188</v>
      </c>
      <c r="J482" t="s">
        <v>685</v>
      </c>
      <c r="K482" t="s">
        <v>644</v>
      </c>
      <c r="L482" t="s">
        <v>645</v>
      </c>
      <c r="M482" t="s">
        <v>6189</v>
      </c>
      <c r="N482" t="s">
        <v>644</v>
      </c>
      <c r="O482" t="s">
        <v>647</v>
      </c>
      <c r="P482" t="s">
        <v>5</v>
      </c>
      <c r="Q482" t="s">
        <v>648</v>
      </c>
      <c r="R482" t="s">
        <v>645</v>
      </c>
      <c r="S482" t="s">
        <v>6190</v>
      </c>
      <c r="T482" t="s">
        <v>6189</v>
      </c>
    </row>
    <row r="483" spans="1:20" x14ac:dyDescent="0.25">
      <c r="A483" t="s">
        <v>638</v>
      </c>
      <c r="B483" t="s">
        <v>639</v>
      </c>
      <c r="C483">
        <v>66</v>
      </c>
      <c r="D483">
        <v>6</v>
      </c>
      <c r="E483" t="s">
        <v>6191</v>
      </c>
      <c r="F483">
        <v>300</v>
      </c>
      <c r="G483">
        <v>0</v>
      </c>
      <c r="H483" t="s">
        <v>641</v>
      </c>
      <c r="I483" t="s">
        <v>6192</v>
      </c>
      <c r="J483" t="s">
        <v>5048</v>
      </c>
      <c r="K483" t="s">
        <v>644</v>
      </c>
      <c r="L483" t="s">
        <v>645</v>
      </c>
      <c r="M483" t="s">
        <v>6193</v>
      </c>
      <c r="N483" t="s">
        <v>644</v>
      </c>
      <c r="O483" t="s">
        <v>647</v>
      </c>
      <c r="P483" t="s">
        <v>5</v>
      </c>
      <c r="Q483" t="s">
        <v>648</v>
      </c>
      <c r="R483" t="s">
        <v>645</v>
      </c>
      <c r="S483" t="s">
        <v>6194</v>
      </c>
      <c r="T483" t="s">
        <v>6193</v>
      </c>
    </row>
    <row r="484" spans="1:20" x14ac:dyDescent="0.25">
      <c r="A484" t="s">
        <v>18</v>
      </c>
      <c r="B484" t="s">
        <v>19</v>
      </c>
      <c r="C484">
        <v>68</v>
      </c>
      <c r="D484">
        <v>3</v>
      </c>
      <c r="E484" t="s">
        <v>6191</v>
      </c>
      <c r="F484">
        <v>300</v>
      </c>
      <c r="G484">
        <v>0</v>
      </c>
      <c r="H484" t="s">
        <v>641</v>
      </c>
      <c r="I484" t="s">
        <v>6192</v>
      </c>
      <c r="J484" t="s">
        <v>5048</v>
      </c>
      <c r="K484" t="s">
        <v>644</v>
      </c>
      <c r="L484" t="s">
        <v>645</v>
      </c>
      <c r="M484" t="s">
        <v>6193</v>
      </c>
      <c r="N484" t="s">
        <v>644</v>
      </c>
      <c r="O484" t="s">
        <v>647</v>
      </c>
      <c r="P484" t="s">
        <v>5</v>
      </c>
      <c r="Q484" t="s">
        <v>648</v>
      </c>
      <c r="R484" t="s">
        <v>645</v>
      </c>
      <c r="S484" t="s">
        <v>6194</v>
      </c>
      <c r="T484" t="s">
        <v>6193</v>
      </c>
    </row>
    <row r="485" spans="1:20" x14ac:dyDescent="0.25">
      <c r="A485" t="s">
        <v>147</v>
      </c>
      <c r="B485" t="s">
        <v>148</v>
      </c>
      <c r="C485">
        <v>50</v>
      </c>
      <c r="D485">
        <v>6</v>
      </c>
      <c r="E485" t="s">
        <v>6195</v>
      </c>
      <c r="F485">
        <v>200</v>
      </c>
      <c r="G485">
        <v>0</v>
      </c>
      <c r="H485" t="s">
        <v>641</v>
      </c>
      <c r="I485" t="s">
        <v>6196</v>
      </c>
      <c r="J485" t="s">
        <v>736</v>
      </c>
      <c r="K485" t="s">
        <v>644</v>
      </c>
      <c r="L485" t="s">
        <v>645</v>
      </c>
      <c r="M485" t="s">
        <v>6193</v>
      </c>
      <c r="N485" t="s">
        <v>644</v>
      </c>
      <c r="O485" t="s">
        <v>668</v>
      </c>
      <c r="P485" t="s">
        <v>5</v>
      </c>
      <c r="Q485" t="s">
        <v>669</v>
      </c>
      <c r="R485" t="s">
        <v>645</v>
      </c>
      <c r="S485" t="s">
        <v>6197</v>
      </c>
      <c r="T485" t="s">
        <v>6198</v>
      </c>
    </row>
    <row r="486" spans="1:20" x14ac:dyDescent="0.25">
      <c r="A486" t="s">
        <v>638</v>
      </c>
      <c r="B486" t="s">
        <v>639</v>
      </c>
      <c r="C486">
        <v>66</v>
      </c>
      <c r="D486">
        <v>2</v>
      </c>
      <c r="E486" t="s">
        <v>6199</v>
      </c>
      <c r="F486">
        <v>199</v>
      </c>
      <c r="G486">
        <v>0</v>
      </c>
      <c r="H486" t="s">
        <v>641</v>
      </c>
      <c r="I486" t="s">
        <v>5725</v>
      </c>
      <c r="J486" t="s">
        <v>1441</v>
      </c>
      <c r="K486" t="s">
        <v>644</v>
      </c>
      <c r="L486" t="s">
        <v>645</v>
      </c>
      <c r="M486" t="s">
        <v>6198</v>
      </c>
      <c r="N486" t="s">
        <v>644</v>
      </c>
      <c r="O486" t="s">
        <v>668</v>
      </c>
      <c r="P486" t="s">
        <v>5</v>
      </c>
      <c r="Q486" t="s">
        <v>669</v>
      </c>
      <c r="R486" t="s">
        <v>645</v>
      </c>
      <c r="S486" t="s">
        <v>6200</v>
      </c>
      <c r="T486" t="s">
        <v>6198</v>
      </c>
    </row>
    <row r="487" spans="1:20" x14ac:dyDescent="0.25">
      <c r="A487" t="s">
        <v>18</v>
      </c>
      <c r="B487" t="s">
        <v>19</v>
      </c>
      <c r="C487">
        <v>68</v>
      </c>
      <c r="D487">
        <v>1</v>
      </c>
      <c r="E487" t="s">
        <v>6199</v>
      </c>
      <c r="F487">
        <v>199</v>
      </c>
      <c r="G487">
        <v>0</v>
      </c>
      <c r="H487" t="s">
        <v>641</v>
      </c>
      <c r="I487" t="s">
        <v>5725</v>
      </c>
      <c r="J487" t="s">
        <v>1441</v>
      </c>
      <c r="K487" t="s">
        <v>644</v>
      </c>
      <c r="L487" t="s">
        <v>645</v>
      </c>
      <c r="M487" t="s">
        <v>6198</v>
      </c>
      <c r="N487" t="s">
        <v>644</v>
      </c>
      <c r="O487" t="s">
        <v>668</v>
      </c>
      <c r="P487" t="s">
        <v>5</v>
      </c>
      <c r="Q487" t="s">
        <v>669</v>
      </c>
      <c r="R487" t="s">
        <v>645</v>
      </c>
      <c r="S487" t="s">
        <v>6200</v>
      </c>
      <c r="T487" t="s">
        <v>6198</v>
      </c>
    </row>
    <row r="488" spans="1:20" x14ac:dyDescent="0.25">
      <c r="A488" t="s">
        <v>22</v>
      </c>
      <c r="B488" t="s">
        <v>27</v>
      </c>
      <c r="C488">
        <v>120</v>
      </c>
      <c r="D488">
        <v>1</v>
      </c>
      <c r="E488" t="s">
        <v>6199</v>
      </c>
      <c r="F488">
        <v>199</v>
      </c>
      <c r="G488">
        <v>0</v>
      </c>
      <c r="H488" t="s">
        <v>641</v>
      </c>
      <c r="I488" t="s">
        <v>5725</v>
      </c>
      <c r="J488" t="s">
        <v>1441</v>
      </c>
      <c r="K488" t="s">
        <v>644</v>
      </c>
      <c r="L488" t="s">
        <v>645</v>
      </c>
      <c r="M488" t="s">
        <v>6198</v>
      </c>
      <c r="N488" t="s">
        <v>644</v>
      </c>
      <c r="O488" t="s">
        <v>668</v>
      </c>
      <c r="P488" t="s">
        <v>5</v>
      </c>
      <c r="Q488" t="s">
        <v>669</v>
      </c>
      <c r="R488" t="s">
        <v>645</v>
      </c>
      <c r="S488" t="s">
        <v>6200</v>
      </c>
      <c r="T488" t="s">
        <v>6198</v>
      </c>
    </row>
    <row r="489" spans="1:20" x14ac:dyDescent="0.25">
      <c r="A489" t="s">
        <v>147</v>
      </c>
      <c r="B489" t="s">
        <v>148</v>
      </c>
      <c r="C489">
        <v>33.333333333333336</v>
      </c>
      <c r="D489">
        <v>3</v>
      </c>
      <c r="E489" t="s">
        <v>6201</v>
      </c>
      <c r="F489">
        <v>101</v>
      </c>
      <c r="G489">
        <v>1</v>
      </c>
      <c r="H489" t="s">
        <v>729</v>
      </c>
      <c r="I489" t="s">
        <v>6202</v>
      </c>
      <c r="J489" t="s">
        <v>1711</v>
      </c>
      <c r="K489" t="s">
        <v>644</v>
      </c>
      <c r="L489" t="s">
        <v>645</v>
      </c>
      <c r="M489" t="s">
        <v>6203</v>
      </c>
      <c r="N489" t="s">
        <v>644</v>
      </c>
      <c r="O489" t="s">
        <v>647</v>
      </c>
      <c r="P489" t="s">
        <v>5</v>
      </c>
      <c r="Q489" t="s">
        <v>648</v>
      </c>
      <c r="R489" t="s">
        <v>645</v>
      </c>
      <c r="S489" t="s">
        <v>6204</v>
      </c>
      <c r="T489" t="s">
        <v>6203</v>
      </c>
    </row>
    <row r="490" spans="1:20" x14ac:dyDescent="0.25">
      <c r="A490" t="s">
        <v>147</v>
      </c>
      <c r="B490" t="s">
        <v>148</v>
      </c>
      <c r="C490">
        <v>50</v>
      </c>
      <c r="D490">
        <v>6</v>
      </c>
      <c r="E490" t="s">
        <v>6205</v>
      </c>
      <c r="F490">
        <v>200</v>
      </c>
      <c r="G490">
        <v>0</v>
      </c>
      <c r="H490" t="s">
        <v>641</v>
      </c>
      <c r="I490" t="s">
        <v>6206</v>
      </c>
      <c r="J490" t="s">
        <v>745</v>
      </c>
      <c r="K490" t="s">
        <v>644</v>
      </c>
      <c r="L490" t="s">
        <v>645</v>
      </c>
      <c r="M490" t="s">
        <v>6203</v>
      </c>
      <c r="N490" t="s">
        <v>644</v>
      </c>
      <c r="O490" t="s">
        <v>726</v>
      </c>
      <c r="P490" t="s">
        <v>5</v>
      </c>
      <c r="Q490" t="s">
        <v>648</v>
      </c>
      <c r="R490" t="s">
        <v>645</v>
      </c>
      <c r="S490" t="s">
        <v>6207</v>
      </c>
      <c r="T490" t="s">
        <v>6203</v>
      </c>
    </row>
    <row r="491" spans="1:20" x14ac:dyDescent="0.25">
      <c r="A491" t="s">
        <v>147</v>
      </c>
      <c r="B491" t="s">
        <v>148</v>
      </c>
      <c r="C491">
        <v>50</v>
      </c>
      <c r="D491">
        <v>6</v>
      </c>
      <c r="E491" t="s">
        <v>6208</v>
      </c>
      <c r="F491">
        <v>200</v>
      </c>
      <c r="G491">
        <v>0</v>
      </c>
      <c r="H491" t="s">
        <v>641</v>
      </c>
      <c r="I491" t="s">
        <v>6209</v>
      </c>
      <c r="J491" t="s">
        <v>847</v>
      </c>
      <c r="K491" t="s">
        <v>644</v>
      </c>
      <c r="L491" t="s">
        <v>645</v>
      </c>
      <c r="M491" t="s">
        <v>6210</v>
      </c>
      <c r="N491" t="s">
        <v>644</v>
      </c>
      <c r="O491" t="s">
        <v>647</v>
      </c>
      <c r="P491" t="s">
        <v>5</v>
      </c>
      <c r="Q491" t="s">
        <v>648</v>
      </c>
      <c r="R491" t="s">
        <v>645</v>
      </c>
      <c r="S491" t="s">
        <v>6211</v>
      </c>
      <c r="T491" t="s">
        <v>6203</v>
      </c>
    </row>
    <row r="492" spans="1:20" x14ac:dyDescent="0.25">
      <c r="A492" t="s">
        <v>147</v>
      </c>
      <c r="B492" t="s">
        <v>148</v>
      </c>
      <c r="C492">
        <v>33.333333333333336</v>
      </c>
      <c r="D492">
        <v>3</v>
      </c>
      <c r="E492" t="s">
        <v>6212</v>
      </c>
      <c r="F492">
        <v>101</v>
      </c>
      <c r="G492">
        <v>1</v>
      </c>
      <c r="H492" t="s">
        <v>641</v>
      </c>
      <c r="I492" t="s">
        <v>6213</v>
      </c>
      <c r="J492" t="s">
        <v>771</v>
      </c>
      <c r="K492" t="s">
        <v>644</v>
      </c>
      <c r="L492" t="s">
        <v>645</v>
      </c>
      <c r="M492" t="s">
        <v>6214</v>
      </c>
      <c r="N492" t="s">
        <v>644</v>
      </c>
      <c r="O492" t="s">
        <v>647</v>
      </c>
      <c r="P492" t="s">
        <v>5</v>
      </c>
      <c r="Q492" t="s">
        <v>648</v>
      </c>
      <c r="R492" t="s">
        <v>645</v>
      </c>
      <c r="S492" t="s">
        <v>6215</v>
      </c>
      <c r="T492" t="s">
        <v>6214</v>
      </c>
    </row>
    <row r="493" spans="1:20" x14ac:dyDescent="0.25">
      <c r="A493" t="s">
        <v>147</v>
      </c>
      <c r="B493" t="s">
        <v>148</v>
      </c>
      <c r="C493">
        <v>50</v>
      </c>
      <c r="D493">
        <v>6</v>
      </c>
      <c r="E493" t="s">
        <v>6216</v>
      </c>
      <c r="F493">
        <v>200</v>
      </c>
      <c r="G493">
        <v>0</v>
      </c>
      <c r="H493" t="s">
        <v>641</v>
      </c>
      <c r="I493" t="s">
        <v>6217</v>
      </c>
      <c r="J493" t="s">
        <v>888</v>
      </c>
      <c r="K493" t="s">
        <v>644</v>
      </c>
      <c r="L493" t="s">
        <v>645</v>
      </c>
      <c r="M493" t="s">
        <v>6218</v>
      </c>
      <c r="N493" t="s">
        <v>644</v>
      </c>
      <c r="O493" t="s">
        <v>668</v>
      </c>
      <c r="P493" t="s">
        <v>5</v>
      </c>
      <c r="Q493" t="s">
        <v>669</v>
      </c>
      <c r="R493" t="s">
        <v>645</v>
      </c>
      <c r="S493" t="s">
        <v>6219</v>
      </c>
      <c r="T493" t="s">
        <v>6218</v>
      </c>
    </row>
    <row r="494" spans="1:20" x14ac:dyDescent="0.25">
      <c r="A494" t="s">
        <v>638</v>
      </c>
      <c r="B494" t="s">
        <v>639</v>
      </c>
      <c r="C494">
        <v>66</v>
      </c>
      <c r="D494">
        <v>2</v>
      </c>
      <c r="E494" t="s">
        <v>6220</v>
      </c>
      <c r="F494">
        <v>100</v>
      </c>
      <c r="G494">
        <v>0</v>
      </c>
      <c r="H494" t="s">
        <v>641</v>
      </c>
      <c r="I494" t="s">
        <v>6221</v>
      </c>
      <c r="J494" t="s">
        <v>694</v>
      </c>
      <c r="K494" t="s">
        <v>644</v>
      </c>
      <c r="L494" t="s">
        <v>645</v>
      </c>
      <c r="M494" t="s">
        <v>6222</v>
      </c>
      <c r="N494" t="s">
        <v>644</v>
      </c>
      <c r="O494" t="s">
        <v>668</v>
      </c>
      <c r="P494" t="s">
        <v>5</v>
      </c>
      <c r="Q494" t="s">
        <v>669</v>
      </c>
      <c r="R494" t="s">
        <v>645</v>
      </c>
      <c r="S494" t="s">
        <v>6223</v>
      </c>
      <c r="T494" t="s">
        <v>6222</v>
      </c>
    </row>
    <row r="495" spans="1:20" x14ac:dyDescent="0.25">
      <c r="A495" t="s">
        <v>18</v>
      </c>
      <c r="B495" t="s">
        <v>19</v>
      </c>
      <c r="C495">
        <v>68</v>
      </c>
      <c r="D495">
        <v>1</v>
      </c>
      <c r="E495" t="s">
        <v>6220</v>
      </c>
      <c r="F495">
        <v>100</v>
      </c>
      <c r="G495">
        <v>0</v>
      </c>
      <c r="H495" t="s">
        <v>641</v>
      </c>
      <c r="I495" t="s">
        <v>6221</v>
      </c>
      <c r="J495" t="s">
        <v>694</v>
      </c>
      <c r="K495" t="s">
        <v>644</v>
      </c>
      <c r="L495" t="s">
        <v>645</v>
      </c>
      <c r="M495" t="s">
        <v>6222</v>
      </c>
      <c r="N495" t="s">
        <v>644</v>
      </c>
      <c r="O495" t="s">
        <v>668</v>
      </c>
      <c r="P495" t="s">
        <v>5</v>
      </c>
      <c r="Q495" t="s">
        <v>669</v>
      </c>
      <c r="R495" t="s">
        <v>645</v>
      </c>
      <c r="S495" t="s">
        <v>6223</v>
      </c>
      <c r="T495" t="s">
        <v>6222</v>
      </c>
    </row>
    <row r="496" spans="1:20" x14ac:dyDescent="0.25">
      <c r="A496" t="s">
        <v>147</v>
      </c>
      <c r="B496" t="s">
        <v>148</v>
      </c>
      <c r="C496">
        <v>50</v>
      </c>
      <c r="D496">
        <v>6</v>
      </c>
      <c r="E496" t="s">
        <v>6224</v>
      </c>
      <c r="F496">
        <v>200</v>
      </c>
      <c r="G496">
        <v>0</v>
      </c>
      <c r="H496" t="s">
        <v>641</v>
      </c>
      <c r="I496" t="s">
        <v>6225</v>
      </c>
      <c r="J496" t="s">
        <v>685</v>
      </c>
      <c r="K496" t="s">
        <v>644</v>
      </c>
      <c r="L496" t="s">
        <v>645</v>
      </c>
      <c r="M496" t="s">
        <v>6222</v>
      </c>
      <c r="N496" t="s">
        <v>644</v>
      </c>
      <c r="O496" t="s">
        <v>668</v>
      </c>
      <c r="P496" t="s">
        <v>5</v>
      </c>
      <c r="Q496" t="s">
        <v>669</v>
      </c>
      <c r="R496" t="s">
        <v>645</v>
      </c>
      <c r="S496" t="s">
        <v>6226</v>
      </c>
      <c r="T496" t="s">
        <v>6222</v>
      </c>
    </row>
    <row r="497" spans="1:20" x14ac:dyDescent="0.25">
      <c r="A497" t="s">
        <v>147</v>
      </c>
      <c r="B497" t="s">
        <v>148</v>
      </c>
      <c r="C497">
        <v>50</v>
      </c>
      <c r="D497">
        <v>6</v>
      </c>
      <c r="E497" t="s">
        <v>6227</v>
      </c>
      <c r="F497">
        <v>200</v>
      </c>
      <c r="G497">
        <v>0</v>
      </c>
      <c r="H497" t="s">
        <v>641</v>
      </c>
      <c r="I497" t="s">
        <v>6228</v>
      </c>
      <c r="J497" t="s">
        <v>6229</v>
      </c>
      <c r="K497" t="s">
        <v>644</v>
      </c>
      <c r="L497" t="s">
        <v>645</v>
      </c>
      <c r="M497" t="s">
        <v>6230</v>
      </c>
      <c r="N497" t="s">
        <v>644</v>
      </c>
      <c r="O497" t="s">
        <v>647</v>
      </c>
      <c r="P497" t="s">
        <v>5</v>
      </c>
      <c r="Q497" t="s">
        <v>648</v>
      </c>
      <c r="R497" t="s">
        <v>645</v>
      </c>
      <c r="S497" t="s">
        <v>6231</v>
      </c>
      <c r="T497" t="s">
        <v>6232</v>
      </c>
    </row>
    <row r="498" spans="1:20" x14ac:dyDescent="0.25">
      <c r="A498" t="s">
        <v>240</v>
      </c>
      <c r="B498" t="s">
        <v>246</v>
      </c>
      <c r="C498">
        <v>139</v>
      </c>
      <c r="D498">
        <v>10</v>
      </c>
      <c r="E498" t="s">
        <v>6233</v>
      </c>
      <c r="F498">
        <v>1090</v>
      </c>
      <c r="G498">
        <v>0</v>
      </c>
      <c r="H498" t="s">
        <v>641</v>
      </c>
      <c r="I498" t="s">
        <v>6234</v>
      </c>
      <c r="J498" t="s">
        <v>685</v>
      </c>
      <c r="K498" t="s">
        <v>644</v>
      </c>
      <c r="L498" t="s">
        <v>645</v>
      </c>
      <c r="M498" t="s">
        <v>6230</v>
      </c>
      <c r="N498" t="s">
        <v>644</v>
      </c>
      <c r="O498" t="s">
        <v>647</v>
      </c>
      <c r="P498" t="s">
        <v>5</v>
      </c>
      <c r="Q498" t="s">
        <v>648</v>
      </c>
      <c r="R498" t="s">
        <v>645</v>
      </c>
      <c r="S498" t="s">
        <v>6235</v>
      </c>
      <c r="T498" t="s">
        <v>6230</v>
      </c>
    </row>
    <row r="499" spans="1:20" x14ac:dyDescent="0.25">
      <c r="A499" t="s">
        <v>638</v>
      </c>
      <c r="B499" t="s">
        <v>639</v>
      </c>
      <c r="C499">
        <v>66</v>
      </c>
      <c r="D499">
        <v>2</v>
      </c>
      <c r="E499" t="s">
        <v>6236</v>
      </c>
      <c r="F499">
        <v>100</v>
      </c>
      <c r="G499">
        <v>0</v>
      </c>
      <c r="H499" t="s">
        <v>641</v>
      </c>
      <c r="I499" t="s">
        <v>6237</v>
      </c>
      <c r="J499" t="s">
        <v>724</v>
      </c>
      <c r="K499" t="s">
        <v>644</v>
      </c>
      <c r="L499" t="s">
        <v>645</v>
      </c>
      <c r="M499" t="s">
        <v>6230</v>
      </c>
      <c r="N499" t="s">
        <v>644</v>
      </c>
      <c r="O499" t="s">
        <v>647</v>
      </c>
      <c r="P499" t="s">
        <v>5</v>
      </c>
      <c r="Q499" t="s">
        <v>648</v>
      </c>
      <c r="R499" t="s">
        <v>645</v>
      </c>
      <c r="S499" t="s">
        <v>6238</v>
      </c>
      <c r="T499" t="s">
        <v>6230</v>
      </c>
    </row>
    <row r="500" spans="1:20" x14ac:dyDescent="0.25">
      <c r="A500" t="s">
        <v>18</v>
      </c>
      <c r="B500" t="s">
        <v>19</v>
      </c>
      <c r="C500">
        <v>68</v>
      </c>
      <c r="D500">
        <v>1</v>
      </c>
      <c r="E500" t="s">
        <v>6236</v>
      </c>
      <c r="F500">
        <v>100</v>
      </c>
      <c r="G500">
        <v>0</v>
      </c>
      <c r="H500" t="s">
        <v>641</v>
      </c>
      <c r="I500" t="s">
        <v>6237</v>
      </c>
      <c r="J500" t="s">
        <v>724</v>
      </c>
      <c r="K500" t="s">
        <v>644</v>
      </c>
      <c r="L500" t="s">
        <v>645</v>
      </c>
      <c r="M500" t="s">
        <v>6230</v>
      </c>
      <c r="N500" t="s">
        <v>644</v>
      </c>
      <c r="O500" t="s">
        <v>647</v>
      </c>
      <c r="P500" t="s">
        <v>5</v>
      </c>
      <c r="Q500" t="s">
        <v>648</v>
      </c>
      <c r="R500" t="s">
        <v>645</v>
      </c>
      <c r="S500" t="s">
        <v>6238</v>
      </c>
      <c r="T500" t="s">
        <v>6230</v>
      </c>
    </row>
    <row r="501" spans="1:20" x14ac:dyDescent="0.25">
      <c r="A501" t="s">
        <v>638</v>
      </c>
      <c r="B501" t="s">
        <v>639</v>
      </c>
      <c r="C501">
        <v>66</v>
      </c>
      <c r="D501">
        <v>4</v>
      </c>
      <c r="E501" t="s">
        <v>6239</v>
      </c>
      <c r="F501">
        <v>200</v>
      </c>
      <c r="G501">
        <v>0</v>
      </c>
      <c r="H501" t="s">
        <v>641</v>
      </c>
      <c r="I501" t="s">
        <v>2378</v>
      </c>
      <c r="J501" t="s">
        <v>1375</v>
      </c>
      <c r="K501" t="s">
        <v>644</v>
      </c>
      <c r="L501" t="s">
        <v>645</v>
      </c>
      <c r="M501" t="s">
        <v>6230</v>
      </c>
      <c r="N501" t="s">
        <v>644</v>
      </c>
      <c r="O501" t="s">
        <v>668</v>
      </c>
      <c r="P501" t="s">
        <v>5</v>
      </c>
      <c r="Q501" t="s">
        <v>669</v>
      </c>
      <c r="R501" t="s">
        <v>645</v>
      </c>
      <c r="S501" t="s">
        <v>6240</v>
      </c>
      <c r="T501" t="s">
        <v>6230</v>
      </c>
    </row>
    <row r="502" spans="1:20" x14ac:dyDescent="0.25">
      <c r="A502" t="s">
        <v>18</v>
      </c>
      <c r="B502" t="s">
        <v>19</v>
      </c>
      <c r="C502">
        <v>68</v>
      </c>
      <c r="D502">
        <v>2</v>
      </c>
      <c r="E502" t="s">
        <v>6239</v>
      </c>
      <c r="F502">
        <v>200</v>
      </c>
      <c r="G502">
        <v>0</v>
      </c>
      <c r="H502" t="s">
        <v>641</v>
      </c>
      <c r="I502" t="s">
        <v>2378</v>
      </c>
      <c r="J502" t="s">
        <v>1375</v>
      </c>
      <c r="K502" t="s">
        <v>644</v>
      </c>
      <c r="L502" t="s">
        <v>645</v>
      </c>
      <c r="M502" t="s">
        <v>6230</v>
      </c>
      <c r="N502" t="s">
        <v>644</v>
      </c>
      <c r="O502" t="s">
        <v>668</v>
      </c>
      <c r="P502" t="s">
        <v>5</v>
      </c>
      <c r="Q502" t="s">
        <v>669</v>
      </c>
      <c r="R502" t="s">
        <v>645</v>
      </c>
      <c r="S502" t="s">
        <v>6240</v>
      </c>
      <c r="T502" t="s">
        <v>6230</v>
      </c>
    </row>
    <row r="503" spans="1:20" x14ac:dyDescent="0.25">
      <c r="A503" t="s">
        <v>147</v>
      </c>
      <c r="B503" t="s">
        <v>148</v>
      </c>
      <c r="C503">
        <v>50</v>
      </c>
      <c r="D503">
        <v>6</v>
      </c>
      <c r="E503" t="s">
        <v>6241</v>
      </c>
      <c r="F503">
        <v>200</v>
      </c>
      <c r="G503">
        <v>0</v>
      </c>
      <c r="H503" t="s">
        <v>641</v>
      </c>
      <c r="I503" t="s">
        <v>6242</v>
      </c>
      <c r="J503" t="s">
        <v>708</v>
      </c>
      <c r="K503" t="s">
        <v>644</v>
      </c>
      <c r="L503" t="s">
        <v>645</v>
      </c>
      <c r="M503" t="s">
        <v>6243</v>
      </c>
      <c r="N503" t="s">
        <v>644</v>
      </c>
      <c r="O503" t="s">
        <v>668</v>
      </c>
      <c r="P503" t="s">
        <v>5</v>
      </c>
      <c r="Q503" t="s">
        <v>669</v>
      </c>
      <c r="R503" t="s">
        <v>645</v>
      </c>
      <c r="S503" t="s">
        <v>6244</v>
      </c>
      <c r="T503" t="s">
        <v>6243</v>
      </c>
    </row>
    <row r="504" spans="1:20" x14ac:dyDescent="0.25">
      <c r="A504" t="s">
        <v>147</v>
      </c>
      <c r="B504" t="s">
        <v>148</v>
      </c>
      <c r="C504">
        <v>50</v>
      </c>
      <c r="D504">
        <v>6</v>
      </c>
      <c r="E504" t="s">
        <v>6245</v>
      </c>
      <c r="F504">
        <v>200</v>
      </c>
      <c r="G504">
        <v>0</v>
      </c>
      <c r="H504" t="s">
        <v>641</v>
      </c>
      <c r="I504" t="s">
        <v>6246</v>
      </c>
      <c r="J504" t="s">
        <v>1668</v>
      </c>
      <c r="K504" t="s">
        <v>644</v>
      </c>
      <c r="L504" t="s">
        <v>645</v>
      </c>
      <c r="M504" t="s">
        <v>6247</v>
      </c>
      <c r="N504" t="s">
        <v>644</v>
      </c>
      <c r="O504" t="s">
        <v>647</v>
      </c>
      <c r="P504" t="s">
        <v>5</v>
      </c>
      <c r="Q504" t="s">
        <v>648</v>
      </c>
      <c r="R504" t="s">
        <v>645</v>
      </c>
      <c r="S504" t="s">
        <v>6248</v>
      </c>
      <c r="T504" t="s">
        <v>6249</v>
      </c>
    </row>
    <row r="505" spans="1:20" x14ac:dyDescent="0.25">
      <c r="A505" t="s">
        <v>240</v>
      </c>
      <c r="B505" t="s">
        <v>246</v>
      </c>
      <c r="C505">
        <v>139</v>
      </c>
      <c r="D505">
        <v>5</v>
      </c>
      <c r="E505" t="s">
        <v>6250</v>
      </c>
      <c r="F505">
        <v>545</v>
      </c>
      <c r="G505">
        <v>0</v>
      </c>
      <c r="H505" t="s">
        <v>641</v>
      </c>
      <c r="I505" t="s">
        <v>6234</v>
      </c>
      <c r="J505" t="s">
        <v>685</v>
      </c>
      <c r="K505" t="s">
        <v>644</v>
      </c>
      <c r="L505" t="s">
        <v>645</v>
      </c>
      <c r="M505" t="s">
        <v>6247</v>
      </c>
      <c r="N505" t="s">
        <v>644</v>
      </c>
      <c r="O505" t="s">
        <v>668</v>
      </c>
      <c r="P505" t="s">
        <v>5</v>
      </c>
      <c r="Q505" t="s">
        <v>669</v>
      </c>
      <c r="R505" t="s">
        <v>645</v>
      </c>
      <c r="S505" t="s">
        <v>6251</v>
      </c>
      <c r="T505" t="s">
        <v>6247</v>
      </c>
    </row>
    <row r="506" spans="1:20" x14ac:dyDescent="0.25">
      <c r="A506" t="s">
        <v>147</v>
      </c>
      <c r="B506" t="s">
        <v>148</v>
      </c>
      <c r="C506">
        <v>50</v>
      </c>
      <c r="D506">
        <v>6</v>
      </c>
      <c r="E506" t="s">
        <v>6252</v>
      </c>
      <c r="F506">
        <v>200</v>
      </c>
      <c r="G506">
        <v>0</v>
      </c>
      <c r="H506" t="s">
        <v>641</v>
      </c>
      <c r="I506" t="s">
        <v>6253</v>
      </c>
      <c r="J506" t="s">
        <v>2058</v>
      </c>
      <c r="K506" t="s">
        <v>644</v>
      </c>
      <c r="L506" t="s">
        <v>645</v>
      </c>
      <c r="M506" t="s">
        <v>6254</v>
      </c>
      <c r="N506" t="s">
        <v>644</v>
      </c>
      <c r="O506" t="s">
        <v>647</v>
      </c>
      <c r="P506" t="s">
        <v>5</v>
      </c>
      <c r="Q506" t="s">
        <v>648</v>
      </c>
      <c r="R506" t="s">
        <v>645</v>
      </c>
      <c r="S506" t="s">
        <v>6255</v>
      </c>
      <c r="T506" t="s">
        <v>6254</v>
      </c>
    </row>
    <row r="507" spans="1:20" x14ac:dyDescent="0.25">
      <c r="A507" t="s">
        <v>601</v>
      </c>
      <c r="B507" t="s">
        <v>602</v>
      </c>
      <c r="C507">
        <v>139</v>
      </c>
      <c r="D507">
        <v>1</v>
      </c>
      <c r="E507" t="s">
        <v>6256</v>
      </c>
      <c r="F507">
        <v>381.2</v>
      </c>
      <c r="G507">
        <v>64</v>
      </c>
      <c r="H507" t="s">
        <v>673</v>
      </c>
      <c r="I507" t="s">
        <v>6257</v>
      </c>
      <c r="J507" t="s">
        <v>6258</v>
      </c>
      <c r="K507" t="s">
        <v>822</v>
      </c>
      <c r="L507" t="s">
        <v>6259</v>
      </c>
      <c r="M507" t="s">
        <v>6260</v>
      </c>
      <c r="N507" t="s">
        <v>644</v>
      </c>
      <c r="O507" t="s">
        <v>811</v>
      </c>
      <c r="P507" t="s">
        <v>23</v>
      </c>
      <c r="Q507" t="s">
        <v>812</v>
      </c>
      <c r="R507" t="s">
        <v>645</v>
      </c>
      <c r="S507" t="s">
        <v>6261</v>
      </c>
      <c r="T507" t="s">
        <v>6260</v>
      </c>
    </row>
    <row r="508" spans="1:20" x14ac:dyDescent="0.25">
      <c r="A508" t="s">
        <v>241</v>
      </c>
      <c r="B508" t="s">
        <v>247</v>
      </c>
      <c r="C508">
        <v>139</v>
      </c>
      <c r="D508">
        <v>1</v>
      </c>
      <c r="E508" t="s">
        <v>6256</v>
      </c>
      <c r="F508">
        <v>381.2</v>
      </c>
      <c r="G508">
        <v>64</v>
      </c>
      <c r="H508" t="s">
        <v>673</v>
      </c>
      <c r="I508" t="s">
        <v>6257</v>
      </c>
      <c r="J508" t="s">
        <v>6258</v>
      </c>
      <c r="K508" t="s">
        <v>822</v>
      </c>
      <c r="L508" t="s">
        <v>6259</v>
      </c>
      <c r="M508" t="s">
        <v>6260</v>
      </c>
      <c r="N508" t="s">
        <v>644</v>
      </c>
      <c r="O508" t="s">
        <v>811</v>
      </c>
      <c r="P508" t="s">
        <v>23</v>
      </c>
      <c r="Q508" t="s">
        <v>812</v>
      </c>
      <c r="R508" t="s">
        <v>645</v>
      </c>
      <c r="S508" t="s">
        <v>6261</v>
      </c>
      <c r="T508" t="s">
        <v>6260</v>
      </c>
    </row>
    <row r="509" spans="1:20" x14ac:dyDescent="0.25">
      <c r="A509" t="s">
        <v>240</v>
      </c>
      <c r="B509" t="s">
        <v>246</v>
      </c>
      <c r="C509">
        <v>139</v>
      </c>
      <c r="D509">
        <v>1</v>
      </c>
      <c r="E509" t="s">
        <v>6256</v>
      </c>
      <c r="F509">
        <v>381.2</v>
      </c>
      <c r="G509">
        <v>64</v>
      </c>
      <c r="H509" t="s">
        <v>673</v>
      </c>
      <c r="I509" t="s">
        <v>6257</v>
      </c>
      <c r="J509" t="s">
        <v>6258</v>
      </c>
      <c r="K509" t="s">
        <v>822</v>
      </c>
      <c r="L509" t="s">
        <v>6259</v>
      </c>
      <c r="M509" t="s">
        <v>6260</v>
      </c>
      <c r="N509" t="s">
        <v>644</v>
      </c>
      <c r="O509" t="s">
        <v>811</v>
      </c>
      <c r="P509" t="s">
        <v>23</v>
      </c>
      <c r="Q509" t="s">
        <v>812</v>
      </c>
      <c r="R509" t="s">
        <v>645</v>
      </c>
      <c r="S509" t="s">
        <v>6261</v>
      </c>
      <c r="T509" t="s">
        <v>6260</v>
      </c>
    </row>
    <row r="510" spans="1:20" x14ac:dyDescent="0.25">
      <c r="A510" t="s">
        <v>239</v>
      </c>
      <c r="B510" t="s">
        <v>245</v>
      </c>
      <c r="C510">
        <v>139</v>
      </c>
      <c r="D510">
        <v>1</v>
      </c>
      <c r="E510" t="s">
        <v>6256</v>
      </c>
      <c r="F510">
        <v>381.2</v>
      </c>
      <c r="G510">
        <v>64</v>
      </c>
      <c r="H510" t="s">
        <v>673</v>
      </c>
      <c r="I510" t="s">
        <v>6257</v>
      </c>
      <c r="J510" t="s">
        <v>6258</v>
      </c>
      <c r="K510" t="s">
        <v>822</v>
      </c>
      <c r="L510" t="s">
        <v>6259</v>
      </c>
      <c r="M510" t="s">
        <v>6260</v>
      </c>
      <c r="N510" t="s">
        <v>644</v>
      </c>
      <c r="O510" t="s">
        <v>811</v>
      </c>
      <c r="P510" t="s">
        <v>23</v>
      </c>
      <c r="Q510" t="s">
        <v>812</v>
      </c>
      <c r="R510" t="s">
        <v>645</v>
      </c>
      <c r="S510" t="s">
        <v>6261</v>
      </c>
      <c r="T510" t="s">
        <v>6260</v>
      </c>
    </row>
    <row r="511" spans="1:20" x14ac:dyDescent="0.25">
      <c r="A511" t="s">
        <v>147</v>
      </c>
      <c r="B511" t="s">
        <v>148</v>
      </c>
      <c r="C511">
        <v>33.333333333333336</v>
      </c>
      <c r="D511">
        <v>6</v>
      </c>
      <c r="E511" t="s">
        <v>6262</v>
      </c>
      <c r="F511">
        <v>200</v>
      </c>
      <c r="G511">
        <v>0</v>
      </c>
      <c r="H511" t="s">
        <v>641</v>
      </c>
      <c r="I511" t="s">
        <v>6263</v>
      </c>
      <c r="J511" t="s">
        <v>685</v>
      </c>
      <c r="K511" t="s">
        <v>644</v>
      </c>
      <c r="L511" t="s">
        <v>645</v>
      </c>
      <c r="M511" t="s">
        <v>6264</v>
      </c>
      <c r="N511" t="s">
        <v>644</v>
      </c>
      <c r="O511" t="s">
        <v>668</v>
      </c>
      <c r="P511" t="s">
        <v>5</v>
      </c>
      <c r="Q511" t="s">
        <v>669</v>
      </c>
      <c r="R511" t="s">
        <v>645</v>
      </c>
      <c r="S511" t="s">
        <v>6265</v>
      </c>
      <c r="T511" t="s">
        <v>6264</v>
      </c>
    </row>
    <row r="512" spans="1:20" x14ac:dyDescent="0.25">
      <c r="A512" t="s">
        <v>10</v>
      </c>
      <c r="B512" t="s">
        <v>11</v>
      </c>
      <c r="C512">
        <v>65</v>
      </c>
      <c r="D512">
        <v>1</v>
      </c>
      <c r="E512" t="s">
        <v>6266</v>
      </c>
      <c r="F512">
        <v>215</v>
      </c>
      <c r="G512">
        <v>0</v>
      </c>
      <c r="H512" t="s">
        <v>673</v>
      </c>
      <c r="I512" t="s">
        <v>6267</v>
      </c>
      <c r="J512" t="s">
        <v>6268</v>
      </c>
      <c r="K512" t="s">
        <v>5065</v>
      </c>
      <c r="L512" t="s">
        <v>6269</v>
      </c>
      <c r="M512" t="s">
        <v>6270</v>
      </c>
      <c r="N512" t="s">
        <v>2012</v>
      </c>
      <c r="O512" t="s">
        <v>1890</v>
      </c>
      <c r="P512" t="s">
        <v>2744</v>
      </c>
      <c r="Q512" t="s">
        <v>1892</v>
      </c>
      <c r="R512" t="s">
        <v>645</v>
      </c>
      <c r="S512" t="s">
        <v>6271</v>
      </c>
      <c r="T512" t="s">
        <v>6272</v>
      </c>
    </row>
    <row r="513" spans="1:20" x14ac:dyDescent="0.25">
      <c r="A513" t="s">
        <v>12</v>
      </c>
      <c r="B513" t="s">
        <v>13</v>
      </c>
      <c r="C513">
        <v>65</v>
      </c>
      <c r="D513">
        <v>1</v>
      </c>
      <c r="E513" t="s">
        <v>6266</v>
      </c>
      <c r="F513">
        <v>215</v>
      </c>
      <c r="G513">
        <v>0</v>
      </c>
      <c r="H513" t="s">
        <v>673</v>
      </c>
      <c r="I513" t="s">
        <v>6267</v>
      </c>
      <c r="J513" t="s">
        <v>6268</v>
      </c>
      <c r="K513" t="s">
        <v>5065</v>
      </c>
      <c r="L513" t="s">
        <v>6269</v>
      </c>
      <c r="M513" t="s">
        <v>6270</v>
      </c>
      <c r="N513" t="s">
        <v>2012</v>
      </c>
      <c r="O513" t="s">
        <v>1890</v>
      </c>
      <c r="P513" t="s">
        <v>2744</v>
      </c>
      <c r="Q513" t="s">
        <v>1892</v>
      </c>
      <c r="R513" t="s">
        <v>645</v>
      </c>
      <c r="S513" t="s">
        <v>6271</v>
      </c>
      <c r="T513" t="s">
        <v>6272</v>
      </c>
    </row>
    <row r="514" spans="1:20" x14ac:dyDescent="0.25">
      <c r="A514" t="s">
        <v>14</v>
      </c>
      <c r="B514" t="s">
        <v>15</v>
      </c>
      <c r="C514">
        <v>65</v>
      </c>
      <c r="D514">
        <v>1</v>
      </c>
      <c r="E514" t="s">
        <v>6266</v>
      </c>
      <c r="F514">
        <v>215</v>
      </c>
      <c r="G514">
        <v>0</v>
      </c>
      <c r="H514" t="s">
        <v>673</v>
      </c>
      <c r="I514" t="s">
        <v>6267</v>
      </c>
      <c r="J514" t="s">
        <v>6268</v>
      </c>
      <c r="K514" t="s">
        <v>5065</v>
      </c>
      <c r="L514" t="s">
        <v>6269</v>
      </c>
      <c r="M514" t="s">
        <v>6270</v>
      </c>
      <c r="N514" t="s">
        <v>2012</v>
      </c>
      <c r="O514" t="s">
        <v>1890</v>
      </c>
      <c r="P514" t="s">
        <v>2744</v>
      </c>
      <c r="Q514" t="s">
        <v>1892</v>
      </c>
      <c r="R514" t="s">
        <v>645</v>
      </c>
      <c r="S514" t="s">
        <v>6271</v>
      </c>
      <c r="T514" t="s">
        <v>6272</v>
      </c>
    </row>
    <row r="515" spans="1:20" x14ac:dyDescent="0.25">
      <c r="A515" t="s">
        <v>112</v>
      </c>
      <c r="B515" t="s">
        <v>113</v>
      </c>
      <c r="C515">
        <v>65</v>
      </c>
      <c r="D515">
        <v>1</v>
      </c>
      <c r="E515" t="s">
        <v>6266</v>
      </c>
      <c r="F515">
        <v>215</v>
      </c>
      <c r="G515">
        <v>0</v>
      </c>
      <c r="H515" t="s">
        <v>673</v>
      </c>
      <c r="I515" t="s">
        <v>6267</v>
      </c>
      <c r="J515" t="s">
        <v>6268</v>
      </c>
      <c r="K515" t="s">
        <v>5065</v>
      </c>
      <c r="L515" t="s">
        <v>6269</v>
      </c>
      <c r="M515" t="s">
        <v>6270</v>
      </c>
      <c r="N515" t="s">
        <v>2012</v>
      </c>
      <c r="O515" t="s">
        <v>1890</v>
      </c>
      <c r="P515" t="s">
        <v>2744</v>
      </c>
      <c r="Q515" t="s">
        <v>1892</v>
      </c>
      <c r="R515" t="s">
        <v>645</v>
      </c>
      <c r="S515" t="s">
        <v>6271</v>
      </c>
      <c r="T515" t="s">
        <v>6272</v>
      </c>
    </row>
    <row r="516" spans="1:20" x14ac:dyDescent="0.25">
      <c r="A516" t="s">
        <v>147</v>
      </c>
      <c r="B516" t="s">
        <v>148</v>
      </c>
      <c r="C516">
        <v>50</v>
      </c>
      <c r="D516">
        <v>6</v>
      </c>
      <c r="E516" t="s">
        <v>6273</v>
      </c>
      <c r="F516">
        <v>200</v>
      </c>
      <c r="G516">
        <v>0</v>
      </c>
      <c r="H516" t="s">
        <v>641</v>
      </c>
      <c r="I516" t="s">
        <v>6274</v>
      </c>
      <c r="J516" t="s">
        <v>1549</v>
      </c>
      <c r="K516" t="s">
        <v>644</v>
      </c>
      <c r="L516" t="s">
        <v>645</v>
      </c>
      <c r="M516" t="s">
        <v>6272</v>
      </c>
      <c r="N516" t="s">
        <v>644</v>
      </c>
      <c r="O516" t="s">
        <v>647</v>
      </c>
      <c r="P516" t="s">
        <v>5</v>
      </c>
      <c r="Q516" t="s">
        <v>648</v>
      </c>
      <c r="R516" t="s">
        <v>645</v>
      </c>
      <c r="S516" t="s">
        <v>6275</v>
      </c>
      <c r="T516" t="s">
        <v>6272</v>
      </c>
    </row>
    <row r="517" spans="1:20" x14ac:dyDescent="0.25">
      <c r="A517" t="s">
        <v>147</v>
      </c>
      <c r="B517" t="s">
        <v>148</v>
      </c>
      <c r="C517">
        <v>50</v>
      </c>
      <c r="D517">
        <v>6</v>
      </c>
      <c r="E517" t="s">
        <v>6276</v>
      </c>
      <c r="F517">
        <v>200</v>
      </c>
      <c r="G517">
        <v>0</v>
      </c>
      <c r="H517" t="s">
        <v>641</v>
      </c>
      <c r="I517" t="s">
        <v>2151</v>
      </c>
      <c r="J517" t="s">
        <v>745</v>
      </c>
      <c r="K517" t="s">
        <v>644</v>
      </c>
      <c r="L517" t="s">
        <v>645</v>
      </c>
      <c r="M517" t="s">
        <v>6270</v>
      </c>
      <c r="N517" t="s">
        <v>644</v>
      </c>
      <c r="O517" t="s">
        <v>726</v>
      </c>
      <c r="P517" t="s">
        <v>5</v>
      </c>
      <c r="Q517" t="s">
        <v>648</v>
      </c>
      <c r="R517" t="s">
        <v>645</v>
      </c>
      <c r="S517" t="s">
        <v>6277</v>
      </c>
      <c r="T517" t="s">
        <v>6272</v>
      </c>
    </row>
    <row r="518" spans="1:20" x14ac:dyDescent="0.25">
      <c r="A518" t="s">
        <v>638</v>
      </c>
      <c r="B518" t="s">
        <v>639</v>
      </c>
      <c r="C518">
        <v>66</v>
      </c>
      <c r="D518">
        <v>2</v>
      </c>
      <c r="E518" t="s">
        <v>6278</v>
      </c>
      <c r="F518">
        <v>100</v>
      </c>
      <c r="G518">
        <v>0</v>
      </c>
      <c r="H518" t="s">
        <v>641</v>
      </c>
      <c r="I518" t="s">
        <v>6279</v>
      </c>
      <c r="J518" t="s">
        <v>2083</v>
      </c>
      <c r="K518" t="s">
        <v>644</v>
      </c>
      <c r="L518" t="s">
        <v>645</v>
      </c>
      <c r="M518" t="s">
        <v>6280</v>
      </c>
      <c r="N518" t="s">
        <v>644</v>
      </c>
      <c r="O518" t="s">
        <v>668</v>
      </c>
      <c r="P518" t="s">
        <v>5</v>
      </c>
      <c r="Q518" t="s">
        <v>669</v>
      </c>
      <c r="R518" t="s">
        <v>645</v>
      </c>
      <c r="S518" t="s">
        <v>6281</v>
      </c>
      <c r="T518" t="s">
        <v>6280</v>
      </c>
    </row>
    <row r="519" spans="1:20" x14ac:dyDescent="0.25">
      <c r="A519" t="s">
        <v>18</v>
      </c>
      <c r="B519" t="s">
        <v>19</v>
      </c>
      <c r="C519">
        <v>68</v>
      </c>
      <c r="D519">
        <v>1</v>
      </c>
      <c r="E519" t="s">
        <v>6278</v>
      </c>
      <c r="F519">
        <v>100</v>
      </c>
      <c r="G519">
        <v>0</v>
      </c>
      <c r="H519" t="s">
        <v>641</v>
      </c>
      <c r="I519" t="s">
        <v>6279</v>
      </c>
      <c r="J519" t="s">
        <v>2083</v>
      </c>
      <c r="K519" t="s">
        <v>644</v>
      </c>
      <c r="L519" t="s">
        <v>645</v>
      </c>
      <c r="M519" t="s">
        <v>6280</v>
      </c>
      <c r="N519" t="s">
        <v>644</v>
      </c>
      <c r="O519" t="s">
        <v>668</v>
      </c>
      <c r="P519" t="s">
        <v>5</v>
      </c>
      <c r="Q519" t="s">
        <v>669</v>
      </c>
      <c r="R519" t="s">
        <v>645</v>
      </c>
      <c r="S519" t="s">
        <v>6281</v>
      </c>
      <c r="T519" t="s">
        <v>6280</v>
      </c>
    </row>
    <row r="520" spans="1:20" x14ac:dyDescent="0.25">
      <c r="A520" t="s">
        <v>638</v>
      </c>
      <c r="B520" t="s">
        <v>639</v>
      </c>
      <c r="C520">
        <v>66</v>
      </c>
      <c r="D520">
        <v>2</v>
      </c>
      <c r="E520" t="s">
        <v>6282</v>
      </c>
      <c r="F520">
        <v>100</v>
      </c>
      <c r="G520">
        <v>0</v>
      </c>
      <c r="H520" t="s">
        <v>641</v>
      </c>
      <c r="I520" t="s">
        <v>6283</v>
      </c>
      <c r="J520" t="s">
        <v>736</v>
      </c>
      <c r="K520" t="s">
        <v>644</v>
      </c>
      <c r="L520" t="s">
        <v>645</v>
      </c>
      <c r="M520" t="s">
        <v>6284</v>
      </c>
      <c r="N520" t="s">
        <v>644</v>
      </c>
      <c r="O520" t="s">
        <v>647</v>
      </c>
      <c r="P520" t="s">
        <v>5</v>
      </c>
      <c r="Q520" t="s">
        <v>648</v>
      </c>
      <c r="R520" t="s">
        <v>645</v>
      </c>
      <c r="S520" t="s">
        <v>6285</v>
      </c>
      <c r="T520" t="s">
        <v>6284</v>
      </c>
    </row>
    <row r="521" spans="1:20" x14ac:dyDescent="0.25">
      <c r="A521" t="s">
        <v>18</v>
      </c>
      <c r="B521" t="s">
        <v>19</v>
      </c>
      <c r="C521">
        <v>68</v>
      </c>
      <c r="D521">
        <v>1</v>
      </c>
      <c r="E521" t="s">
        <v>6282</v>
      </c>
      <c r="F521">
        <v>100</v>
      </c>
      <c r="G521">
        <v>0</v>
      </c>
      <c r="H521" t="s">
        <v>641</v>
      </c>
      <c r="I521" t="s">
        <v>6283</v>
      </c>
      <c r="J521" t="s">
        <v>736</v>
      </c>
      <c r="K521" t="s">
        <v>644</v>
      </c>
      <c r="L521" t="s">
        <v>645</v>
      </c>
      <c r="M521" t="s">
        <v>6284</v>
      </c>
      <c r="N521" t="s">
        <v>644</v>
      </c>
      <c r="O521" t="s">
        <v>647</v>
      </c>
      <c r="P521" t="s">
        <v>5</v>
      </c>
      <c r="Q521" t="s">
        <v>648</v>
      </c>
      <c r="R521" t="s">
        <v>645</v>
      </c>
      <c r="S521" t="s">
        <v>6285</v>
      </c>
      <c r="T521" t="s">
        <v>6284</v>
      </c>
    </row>
    <row r="522" spans="1:20" x14ac:dyDescent="0.25">
      <c r="A522" t="s">
        <v>147</v>
      </c>
      <c r="B522" t="s">
        <v>148</v>
      </c>
      <c r="C522">
        <v>50</v>
      </c>
      <c r="D522">
        <v>6</v>
      </c>
      <c r="E522" t="s">
        <v>6286</v>
      </c>
      <c r="F522">
        <v>200</v>
      </c>
      <c r="G522">
        <v>0</v>
      </c>
      <c r="H522" t="s">
        <v>641</v>
      </c>
      <c r="I522" t="s">
        <v>6287</v>
      </c>
      <c r="J522" t="s">
        <v>981</v>
      </c>
      <c r="K522" t="s">
        <v>644</v>
      </c>
      <c r="L522" t="s">
        <v>645</v>
      </c>
      <c r="M522" t="s">
        <v>6288</v>
      </c>
      <c r="N522" t="s">
        <v>644</v>
      </c>
      <c r="O522" t="s">
        <v>647</v>
      </c>
      <c r="P522" t="s">
        <v>5</v>
      </c>
      <c r="Q522" t="s">
        <v>648</v>
      </c>
      <c r="R522" t="s">
        <v>645</v>
      </c>
      <c r="S522" t="s">
        <v>6289</v>
      </c>
      <c r="T522" t="s">
        <v>6288</v>
      </c>
    </row>
    <row r="523" spans="1:20" x14ac:dyDescent="0.25">
      <c r="A523" t="s">
        <v>601</v>
      </c>
      <c r="B523" t="s">
        <v>602</v>
      </c>
      <c r="C523">
        <v>139</v>
      </c>
      <c r="D523">
        <v>1</v>
      </c>
      <c r="E523" t="s">
        <v>6290</v>
      </c>
      <c r="F523">
        <v>108.99</v>
      </c>
      <c r="G523">
        <v>0</v>
      </c>
      <c r="H523" t="s">
        <v>641</v>
      </c>
      <c r="I523" t="s">
        <v>6291</v>
      </c>
      <c r="J523" t="s">
        <v>736</v>
      </c>
      <c r="K523" t="s">
        <v>644</v>
      </c>
      <c r="L523" t="s">
        <v>645</v>
      </c>
      <c r="M523" t="s">
        <v>6292</v>
      </c>
      <c r="N523" t="s">
        <v>644</v>
      </c>
      <c r="O523" t="s">
        <v>647</v>
      </c>
      <c r="P523" t="s">
        <v>5</v>
      </c>
      <c r="Q523" t="s">
        <v>648</v>
      </c>
      <c r="R523" t="s">
        <v>645</v>
      </c>
      <c r="S523" t="s">
        <v>6293</v>
      </c>
      <c r="T523" t="s">
        <v>6294</v>
      </c>
    </row>
    <row r="524" spans="1:20" x14ac:dyDescent="0.25">
      <c r="A524" t="s">
        <v>147</v>
      </c>
      <c r="B524" t="s">
        <v>148</v>
      </c>
      <c r="C524">
        <v>50</v>
      </c>
      <c r="D524">
        <v>6</v>
      </c>
      <c r="E524" t="s">
        <v>6295</v>
      </c>
      <c r="F524">
        <v>200</v>
      </c>
      <c r="G524">
        <v>0</v>
      </c>
      <c r="H524" t="s">
        <v>641</v>
      </c>
      <c r="I524" t="s">
        <v>6296</v>
      </c>
      <c r="J524" t="s">
        <v>1099</v>
      </c>
      <c r="K524" t="s">
        <v>644</v>
      </c>
      <c r="L524" t="s">
        <v>645</v>
      </c>
      <c r="M524" t="s">
        <v>6294</v>
      </c>
      <c r="N524" t="s">
        <v>644</v>
      </c>
      <c r="O524" t="s">
        <v>668</v>
      </c>
      <c r="P524" t="s">
        <v>5</v>
      </c>
      <c r="Q524" t="s">
        <v>669</v>
      </c>
      <c r="R524" t="s">
        <v>645</v>
      </c>
      <c r="S524" t="s">
        <v>6297</v>
      </c>
      <c r="T524" t="s">
        <v>6294</v>
      </c>
    </row>
    <row r="525" spans="1:20" x14ac:dyDescent="0.25">
      <c r="A525" t="s">
        <v>240</v>
      </c>
      <c r="B525" t="s">
        <v>246</v>
      </c>
      <c r="C525">
        <v>139</v>
      </c>
      <c r="D525">
        <v>1</v>
      </c>
      <c r="E525" t="s">
        <v>6298</v>
      </c>
      <c r="F525">
        <v>215</v>
      </c>
      <c r="G525">
        <v>0</v>
      </c>
      <c r="H525" t="s">
        <v>2006</v>
      </c>
      <c r="I525" t="s">
        <v>6299</v>
      </c>
      <c r="J525" t="s">
        <v>6300</v>
      </c>
      <c r="K525" t="s">
        <v>3713</v>
      </c>
      <c r="L525" t="s">
        <v>6301</v>
      </c>
      <c r="M525" t="s">
        <v>6302</v>
      </c>
      <c r="N525" t="s">
        <v>2012</v>
      </c>
      <c r="O525" t="s">
        <v>2013</v>
      </c>
      <c r="P525" t="s">
        <v>1891</v>
      </c>
      <c r="Q525" t="s">
        <v>1892</v>
      </c>
      <c r="R525" t="s">
        <v>645</v>
      </c>
      <c r="S525" t="s">
        <v>6303</v>
      </c>
      <c r="T525" t="s">
        <v>6302</v>
      </c>
    </row>
    <row r="526" spans="1:20" x14ac:dyDescent="0.25">
      <c r="A526" t="s">
        <v>239</v>
      </c>
      <c r="B526" t="s">
        <v>245</v>
      </c>
      <c r="C526">
        <v>139</v>
      </c>
      <c r="D526">
        <v>1</v>
      </c>
      <c r="E526" t="s">
        <v>6298</v>
      </c>
      <c r="F526">
        <v>215</v>
      </c>
      <c r="G526">
        <v>0</v>
      </c>
      <c r="H526" t="s">
        <v>2006</v>
      </c>
      <c r="I526" t="s">
        <v>6299</v>
      </c>
      <c r="J526" t="s">
        <v>6300</v>
      </c>
      <c r="K526" t="s">
        <v>3713</v>
      </c>
      <c r="L526" t="s">
        <v>6301</v>
      </c>
      <c r="M526" t="s">
        <v>6302</v>
      </c>
      <c r="N526" t="s">
        <v>2012</v>
      </c>
      <c r="O526" t="s">
        <v>2013</v>
      </c>
      <c r="P526" t="s">
        <v>1891</v>
      </c>
      <c r="Q526" t="s">
        <v>1892</v>
      </c>
      <c r="R526" t="s">
        <v>645</v>
      </c>
      <c r="S526" t="s">
        <v>6303</v>
      </c>
      <c r="T526" t="s">
        <v>6302</v>
      </c>
    </row>
    <row r="527" spans="1:20" x14ac:dyDescent="0.25">
      <c r="A527" t="s">
        <v>22</v>
      </c>
      <c r="B527" t="s">
        <v>27</v>
      </c>
      <c r="C527">
        <v>66.333333333333329</v>
      </c>
      <c r="D527">
        <v>15</v>
      </c>
      <c r="E527" t="s">
        <v>6304</v>
      </c>
      <c r="F527">
        <v>1100</v>
      </c>
      <c r="G527">
        <v>0</v>
      </c>
      <c r="H527" t="s">
        <v>729</v>
      </c>
      <c r="I527" t="s">
        <v>6305</v>
      </c>
      <c r="J527" t="s">
        <v>801</v>
      </c>
      <c r="K527" t="s">
        <v>644</v>
      </c>
      <c r="L527" t="s">
        <v>645</v>
      </c>
      <c r="M527" t="s">
        <v>6306</v>
      </c>
      <c r="N527" t="s">
        <v>644</v>
      </c>
      <c r="O527" t="s">
        <v>647</v>
      </c>
      <c r="P527" t="s">
        <v>5</v>
      </c>
      <c r="Q527" t="s">
        <v>648</v>
      </c>
      <c r="R527" t="s">
        <v>645</v>
      </c>
      <c r="S527" t="s">
        <v>6307</v>
      </c>
      <c r="T527" t="s">
        <v>6306</v>
      </c>
    </row>
    <row r="528" spans="1:20" x14ac:dyDescent="0.25">
      <c r="A528" t="s">
        <v>147</v>
      </c>
      <c r="B528" t="s">
        <v>148</v>
      </c>
      <c r="C528">
        <v>50</v>
      </c>
      <c r="D528">
        <v>6</v>
      </c>
      <c r="E528" t="s">
        <v>6308</v>
      </c>
      <c r="F528">
        <v>200</v>
      </c>
      <c r="G528">
        <v>0</v>
      </c>
      <c r="H528" t="s">
        <v>641</v>
      </c>
      <c r="I528" t="s">
        <v>6309</v>
      </c>
      <c r="J528" t="s">
        <v>1072</v>
      </c>
      <c r="K528" t="s">
        <v>644</v>
      </c>
      <c r="L528" t="s">
        <v>645</v>
      </c>
      <c r="M528" t="s">
        <v>6310</v>
      </c>
      <c r="N528" t="s">
        <v>644</v>
      </c>
      <c r="O528" t="s">
        <v>647</v>
      </c>
      <c r="P528" t="s">
        <v>5</v>
      </c>
      <c r="Q528" t="s">
        <v>648</v>
      </c>
      <c r="R528" t="s">
        <v>645</v>
      </c>
      <c r="S528" t="s">
        <v>6311</v>
      </c>
      <c r="T528" t="s">
        <v>6310</v>
      </c>
    </row>
    <row r="529" spans="1:20" x14ac:dyDescent="0.25">
      <c r="A529" t="s">
        <v>638</v>
      </c>
      <c r="B529" t="s">
        <v>639</v>
      </c>
      <c r="C529">
        <v>66</v>
      </c>
      <c r="D529">
        <v>2</v>
      </c>
      <c r="E529" t="s">
        <v>6312</v>
      </c>
      <c r="F529">
        <v>100</v>
      </c>
      <c r="G529">
        <v>0</v>
      </c>
      <c r="H529" t="s">
        <v>641</v>
      </c>
      <c r="I529" t="s">
        <v>6313</v>
      </c>
      <c r="J529" t="s">
        <v>1508</v>
      </c>
      <c r="K529" t="s">
        <v>644</v>
      </c>
      <c r="L529" t="s">
        <v>645</v>
      </c>
      <c r="M529" t="s">
        <v>6310</v>
      </c>
      <c r="N529" t="s">
        <v>644</v>
      </c>
      <c r="O529" t="s">
        <v>647</v>
      </c>
      <c r="P529" t="s">
        <v>5</v>
      </c>
      <c r="Q529" t="s">
        <v>648</v>
      </c>
      <c r="R529" t="s">
        <v>645</v>
      </c>
      <c r="S529" t="s">
        <v>6314</v>
      </c>
      <c r="T529" t="s">
        <v>6310</v>
      </c>
    </row>
    <row r="530" spans="1:20" x14ac:dyDescent="0.25">
      <c r="A530" t="s">
        <v>18</v>
      </c>
      <c r="B530" t="s">
        <v>19</v>
      </c>
      <c r="C530">
        <v>68</v>
      </c>
      <c r="D530">
        <v>1</v>
      </c>
      <c r="E530" t="s">
        <v>6312</v>
      </c>
      <c r="F530">
        <v>100</v>
      </c>
      <c r="G530">
        <v>0</v>
      </c>
      <c r="H530" t="s">
        <v>641</v>
      </c>
      <c r="I530" t="s">
        <v>6313</v>
      </c>
      <c r="J530" t="s">
        <v>1508</v>
      </c>
      <c r="K530" t="s">
        <v>644</v>
      </c>
      <c r="L530" t="s">
        <v>645</v>
      </c>
      <c r="M530" t="s">
        <v>6310</v>
      </c>
      <c r="N530" t="s">
        <v>644</v>
      </c>
      <c r="O530" t="s">
        <v>647</v>
      </c>
      <c r="P530" t="s">
        <v>5</v>
      </c>
      <c r="Q530" t="s">
        <v>648</v>
      </c>
      <c r="R530" t="s">
        <v>645</v>
      </c>
      <c r="S530" t="s">
        <v>6314</v>
      </c>
      <c r="T530" t="s">
        <v>6310</v>
      </c>
    </row>
    <row r="531" spans="1:20" x14ac:dyDescent="0.25">
      <c r="A531" t="s">
        <v>22</v>
      </c>
      <c r="B531" t="s">
        <v>27</v>
      </c>
      <c r="C531">
        <v>66.333333333333329</v>
      </c>
      <c r="D531">
        <v>15</v>
      </c>
      <c r="E531" t="s">
        <v>6315</v>
      </c>
      <c r="F531">
        <v>1100</v>
      </c>
      <c r="G531">
        <v>0</v>
      </c>
      <c r="H531" t="s">
        <v>729</v>
      </c>
      <c r="I531" t="s">
        <v>6305</v>
      </c>
      <c r="J531" t="s">
        <v>801</v>
      </c>
      <c r="K531" t="s">
        <v>644</v>
      </c>
      <c r="L531" t="s">
        <v>645</v>
      </c>
      <c r="M531" t="s">
        <v>6310</v>
      </c>
      <c r="N531" t="s">
        <v>644</v>
      </c>
      <c r="O531" t="s">
        <v>647</v>
      </c>
      <c r="P531" t="s">
        <v>5</v>
      </c>
      <c r="Q531" t="s">
        <v>648</v>
      </c>
      <c r="R531" t="s">
        <v>645</v>
      </c>
      <c r="S531" t="s">
        <v>6316</v>
      </c>
      <c r="T531" t="s">
        <v>6310</v>
      </c>
    </row>
    <row r="532" spans="1:20" x14ac:dyDescent="0.25">
      <c r="A532" t="s">
        <v>147</v>
      </c>
      <c r="B532" t="s">
        <v>148</v>
      </c>
      <c r="C532">
        <v>50</v>
      </c>
      <c r="D532">
        <v>6</v>
      </c>
      <c r="E532" t="s">
        <v>6317</v>
      </c>
      <c r="F532">
        <v>200</v>
      </c>
      <c r="G532">
        <v>0</v>
      </c>
      <c r="H532" t="s">
        <v>641</v>
      </c>
      <c r="I532" t="s">
        <v>6318</v>
      </c>
      <c r="J532" t="s">
        <v>915</v>
      </c>
      <c r="K532" t="s">
        <v>644</v>
      </c>
      <c r="L532" t="s">
        <v>645</v>
      </c>
      <c r="M532" t="s">
        <v>6319</v>
      </c>
      <c r="N532" t="s">
        <v>644</v>
      </c>
      <c r="O532" t="s">
        <v>668</v>
      </c>
      <c r="P532" t="s">
        <v>5</v>
      </c>
      <c r="Q532" t="s">
        <v>669</v>
      </c>
      <c r="R532" t="s">
        <v>645</v>
      </c>
      <c r="S532" t="s">
        <v>6320</v>
      </c>
      <c r="T532" t="s">
        <v>6321</v>
      </c>
    </row>
    <row r="533" spans="1:20" x14ac:dyDescent="0.25">
      <c r="A533" t="s">
        <v>638</v>
      </c>
      <c r="B533" t="s">
        <v>639</v>
      </c>
      <c r="C533">
        <v>66</v>
      </c>
      <c r="D533">
        <v>2</v>
      </c>
      <c r="E533" t="s">
        <v>6322</v>
      </c>
      <c r="F533">
        <v>100</v>
      </c>
      <c r="G533">
        <v>0</v>
      </c>
      <c r="H533" t="s">
        <v>641</v>
      </c>
      <c r="I533" t="s">
        <v>6323</v>
      </c>
      <c r="J533" t="s">
        <v>981</v>
      </c>
      <c r="K533" t="s">
        <v>644</v>
      </c>
      <c r="L533" t="s">
        <v>645</v>
      </c>
      <c r="M533" t="s">
        <v>6324</v>
      </c>
      <c r="N533" t="s">
        <v>644</v>
      </c>
      <c r="O533" t="s">
        <v>647</v>
      </c>
      <c r="P533" t="s">
        <v>5</v>
      </c>
      <c r="Q533" t="s">
        <v>648</v>
      </c>
      <c r="R533" t="s">
        <v>645</v>
      </c>
      <c r="S533" t="s">
        <v>6325</v>
      </c>
      <c r="T533" t="s">
        <v>6324</v>
      </c>
    </row>
    <row r="534" spans="1:20" x14ac:dyDescent="0.25">
      <c r="A534" t="s">
        <v>18</v>
      </c>
      <c r="B534" t="s">
        <v>19</v>
      </c>
      <c r="C534">
        <v>68</v>
      </c>
      <c r="D534">
        <v>1</v>
      </c>
      <c r="E534" t="s">
        <v>6322</v>
      </c>
      <c r="F534">
        <v>100</v>
      </c>
      <c r="G534">
        <v>0</v>
      </c>
      <c r="H534" t="s">
        <v>641</v>
      </c>
      <c r="I534" t="s">
        <v>6323</v>
      </c>
      <c r="J534" t="s">
        <v>981</v>
      </c>
      <c r="K534" t="s">
        <v>644</v>
      </c>
      <c r="L534" t="s">
        <v>645</v>
      </c>
      <c r="M534" t="s">
        <v>6324</v>
      </c>
      <c r="N534" t="s">
        <v>644</v>
      </c>
      <c r="O534" t="s">
        <v>647</v>
      </c>
      <c r="P534" t="s">
        <v>5</v>
      </c>
      <c r="Q534" t="s">
        <v>648</v>
      </c>
      <c r="R534" t="s">
        <v>645</v>
      </c>
      <c r="S534" t="s">
        <v>6325</v>
      </c>
      <c r="T534" t="s">
        <v>6324</v>
      </c>
    </row>
    <row r="535" spans="1:20" x14ac:dyDescent="0.25">
      <c r="A535" t="s">
        <v>22</v>
      </c>
      <c r="B535" t="s">
        <v>27</v>
      </c>
      <c r="C535">
        <v>66.333333333333329</v>
      </c>
      <c r="D535">
        <v>3</v>
      </c>
      <c r="E535" t="s">
        <v>6326</v>
      </c>
      <c r="F535">
        <v>250</v>
      </c>
      <c r="G535">
        <v>0</v>
      </c>
      <c r="H535" t="s">
        <v>641</v>
      </c>
      <c r="I535" t="s">
        <v>6327</v>
      </c>
      <c r="J535" t="s">
        <v>685</v>
      </c>
      <c r="K535" t="s">
        <v>644</v>
      </c>
      <c r="L535" t="s">
        <v>645</v>
      </c>
      <c r="M535" t="s">
        <v>6324</v>
      </c>
      <c r="N535" t="s">
        <v>644</v>
      </c>
      <c r="O535" t="s">
        <v>647</v>
      </c>
      <c r="P535" t="s">
        <v>5</v>
      </c>
      <c r="Q535" t="s">
        <v>648</v>
      </c>
      <c r="R535" t="s">
        <v>645</v>
      </c>
      <c r="S535" t="s">
        <v>6328</v>
      </c>
      <c r="T535" t="s">
        <v>6324</v>
      </c>
    </row>
    <row r="536" spans="1:20" x14ac:dyDescent="0.25">
      <c r="A536" t="s">
        <v>147</v>
      </c>
      <c r="B536" t="s">
        <v>148</v>
      </c>
      <c r="C536">
        <v>33.333333333333336</v>
      </c>
      <c r="D536">
        <v>6</v>
      </c>
      <c r="E536" t="s">
        <v>6329</v>
      </c>
      <c r="F536">
        <v>200</v>
      </c>
      <c r="G536">
        <v>0</v>
      </c>
      <c r="H536" t="s">
        <v>641</v>
      </c>
      <c r="I536" t="s">
        <v>6330</v>
      </c>
      <c r="J536" t="s">
        <v>685</v>
      </c>
      <c r="K536" t="s">
        <v>644</v>
      </c>
      <c r="L536" t="s">
        <v>645</v>
      </c>
      <c r="M536" t="s">
        <v>6331</v>
      </c>
      <c r="N536" t="s">
        <v>644</v>
      </c>
      <c r="O536" t="s">
        <v>647</v>
      </c>
      <c r="P536" t="s">
        <v>5</v>
      </c>
      <c r="Q536" t="s">
        <v>648</v>
      </c>
      <c r="R536" t="s">
        <v>645</v>
      </c>
      <c r="S536" t="s">
        <v>6332</v>
      </c>
      <c r="T536" t="s">
        <v>6331</v>
      </c>
    </row>
    <row r="537" spans="1:20" x14ac:dyDescent="0.25">
      <c r="A537" t="s">
        <v>239</v>
      </c>
      <c r="B537" t="s">
        <v>245</v>
      </c>
      <c r="C537">
        <v>139</v>
      </c>
      <c r="D537">
        <v>3</v>
      </c>
      <c r="E537" t="s">
        <v>6333</v>
      </c>
      <c r="F537">
        <v>326.97000000000003</v>
      </c>
      <c r="G537">
        <v>0</v>
      </c>
      <c r="H537" t="s">
        <v>641</v>
      </c>
      <c r="I537" t="s">
        <v>6334</v>
      </c>
      <c r="J537" t="s">
        <v>924</v>
      </c>
      <c r="K537" t="s">
        <v>644</v>
      </c>
      <c r="L537" t="s">
        <v>645</v>
      </c>
      <c r="M537" t="s">
        <v>6335</v>
      </c>
      <c r="N537" t="s">
        <v>644</v>
      </c>
      <c r="O537" t="s">
        <v>647</v>
      </c>
      <c r="P537" t="s">
        <v>5</v>
      </c>
      <c r="Q537" t="s">
        <v>648</v>
      </c>
      <c r="R537" t="s">
        <v>645</v>
      </c>
      <c r="S537" t="s">
        <v>6336</v>
      </c>
      <c r="T537" t="s">
        <v>6337</v>
      </c>
    </row>
    <row r="538" spans="1:20" x14ac:dyDescent="0.25">
      <c r="A538" t="s">
        <v>638</v>
      </c>
      <c r="B538" t="s">
        <v>639</v>
      </c>
      <c r="C538">
        <v>66</v>
      </c>
      <c r="D538">
        <v>2</v>
      </c>
      <c r="E538" t="s">
        <v>6338</v>
      </c>
      <c r="F538">
        <v>100</v>
      </c>
      <c r="G538">
        <v>0</v>
      </c>
      <c r="H538" t="s">
        <v>641</v>
      </c>
      <c r="I538" t="s">
        <v>6339</v>
      </c>
      <c r="J538" t="s">
        <v>888</v>
      </c>
      <c r="K538" t="s">
        <v>644</v>
      </c>
      <c r="L538" t="s">
        <v>645</v>
      </c>
      <c r="M538" t="s">
        <v>6337</v>
      </c>
      <c r="N538" t="s">
        <v>644</v>
      </c>
      <c r="O538" t="s">
        <v>668</v>
      </c>
      <c r="P538" t="s">
        <v>5</v>
      </c>
      <c r="Q538" t="s">
        <v>669</v>
      </c>
      <c r="R538" t="s">
        <v>645</v>
      </c>
      <c r="S538" t="s">
        <v>6340</v>
      </c>
      <c r="T538" t="s">
        <v>6335</v>
      </c>
    </row>
    <row r="539" spans="1:20" x14ac:dyDescent="0.25">
      <c r="A539" t="s">
        <v>18</v>
      </c>
      <c r="B539" t="s">
        <v>19</v>
      </c>
      <c r="C539">
        <v>68</v>
      </c>
      <c r="D539">
        <v>1</v>
      </c>
      <c r="E539" t="s">
        <v>6338</v>
      </c>
      <c r="F539">
        <v>100</v>
      </c>
      <c r="G539">
        <v>0</v>
      </c>
      <c r="H539" t="s">
        <v>641</v>
      </c>
      <c r="I539" t="s">
        <v>6339</v>
      </c>
      <c r="J539" t="s">
        <v>888</v>
      </c>
      <c r="K539" t="s">
        <v>644</v>
      </c>
      <c r="L539" t="s">
        <v>645</v>
      </c>
      <c r="M539" t="s">
        <v>6337</v>
      </c>
      <c r="N539" t="s">
        <v>644</v>
      </c>
      <c r="O539" t="s">
        <v>668</v>
      </c>
      <c r="P539" t="s">
        <v>5</v>
      </c>
      <c r="Q539" t="s">
        <v>669</v>
      </c>
      <c r="R539" t="s">
        <v>645</v>
      </c>
      <c r="S539" t="s">
        <v>6340</v>
      </c>
      <c r="T539" t="s">
        <v>6335</v>
      </c>
    </row>
    <row r="540" spans="1:20" x14ac:dyDescent="0.25">
      <c r="A540" t="s">
        <v>638</v>
      </c>
      <c r="B540" t="s">
        <v>639</v>
      </c>
      <c r="C540">
        <v>66</v>
      </c>
      <c r="D540">
        <v>2</v>
      </c>
      <c r="E540" t="s">
        <v>6341</v>
      </c>
      <c r="F540">
        <v>100</v>
      </c>
      <c r="G540">
        <v>0</v>
      </c>
      <c r="H540" t="s">
        <v>641</v>
      </c>
      <c r="I540" t="s">
        <v>6342</v>
      </c>
      <c r="J540" t="s">
        <v>1998</v>
      </c>
      <c r="K540" t="s">
        <v>644</v>
      </c>
      <c r="L540" t="s">
        <v>645</v>
      </c>
      <c r="M540" t="s">
        <v>6343</v>
      </c>
      <c r="N540" t="s">
        <v>644</v>
      </c>
      <c r="O540" t="s">
        <v>668</v>
      </c>
      <c r="P540" t="s">
        <v>5</v>
      </c>
      <c r="Q540" t="s">
        <v>669</v>
      </c>
      <c r="R540" t="s">
        <v>645</v>
      </c>
      <c r="S540" t="s">
        <v>6344</v>
      </c>
      <c r="T540" t="s">
        <v>6343</v>
      </c>
    </row>
    <row r="541" spans="1:20" x14ac:dyDescent="0.25">
      <c r="A541" t="s">
        <v>18</v>
      </c>
      <c r="B541" t="s">
        <v>19</v>
      </c>
      <c r="C541">
        <v>68</v>
      </c>
      <c r="D541">
        <v>1</v>
      </c>
      <c r="E541" t="s">
        <v>6341</v>
      </c>
      <c r="F541">
        <v>100</v>
      </c>
      <c r="G541">
        <v>0</v>
      </c>
      <c r="H541" t="s">
        <v>641</v>
      </c>
      <c r="I541" t="s">
        <v>6342</v>
      </c>
      <c r="J541" t="s">
        <v>1998</v>
      </c>
      <c r="K541" t="s">
        <v>644</v>
      </c>
      <c r="L541" t="s">
        <v>645</v>
      </c>
      <c r="M541" t="s">
        <v>6343</v>
      </c>
      <c r="N541" t="s">
        <v>644</v>
      </c>
      <c r="O541" t="s">
        <v>668</v>
      </c>
      <c r="P541" t="s">
        <v>5</v>
      </c>
      <c r="Q541" t="s">
        <v>669</v>
      </c>
      <c r="R541" t="s">
        <v>645</v>
      </c>
      <c r="S541" t="s">
        <v>6344</v>
      </c>
      <c r="T541" t="s">
        <v>6343</v>
      </c>
    </row>
    <row r="542" spans="1:20" x14ac:dyDescent="0.25">
      <c r="A542" t="s">
        <v>14</v>
      </c>
      <c r="B542" t="s">
        <v>15</v>
      </c>
      <c r="C542">
        <v>54.5</v>
      </c>
      <c r="D542">
        <v>2</v>
      </c>
      <c r="E542" t="s">
        <v>6345</v>
      </c>
      <c r="F542">
        <v>75</v>
      </c>
      <c r="G542">
        <v>7</v>
      </c>
      <c r="H542" t="s">
        <v>673</v>
      </c>
      <c r="I542" t="s">
        <v>6346</v>
      </c>
      <c r="J542" t="s">
        <v>6347</v>
      </c>
      <c r="K542" t="s">
        <v>3945</v>
      </c>
      <c r="L542" t="s">
        <v>6348</v>
      </c>
      <c r="M542" t="s">
        <v>6349</v>
      </c>
      <c r="N542" t="s">
        <v>644</v>
      </c>
      <c r="O542" t="s">
        <v>811</v>
      </c>
      <c r="P542" t="s">
        <v>23</v>
      </c>
      <c r="Q542" t="s">
        <v>812</v>
      </c>
      <c r="R542" t="s">
        <v>645</v>
      </c>
      <c r="S542" t="s">
        <v>6350</v>
      </c>
      <c r="T542" t="s">
        <v>6349</v>
      </c>
    </row>
    <row r="543" spans="1:20" x14ac:dyDescent="0.25">
      <c r="A543" t="s">
        <v>147</v>
      </c>
      <c r="B543" t="s">
        <v>148</v>
      </c>
      <c r="C543">
        <v>33.333333333333336</v>
      </c>
      <c r="D543">
        <v>3</v>
      </c>
      <c r="E543" t="s">
        <v>6351</v>
      </c>
      <c r="F543">
        <v>100</v>
      </c>
      <c r="G543">
        <v>0</v>
      </c>
      <c r="H543" t="s">
        <v>641</v>
      </c>
      <c r="I543" t="s">
        <v>6352</v>
      </c>
      <c r="J543" t="s">
        <v>981</v>
      </c>
      <c r="K543" t="s">
        <v>644</v>
      </c>
      <c r="L543" t="s">
        <v>645</v>
      </c>
      <c r="M543" t="s">
        <v>6353</v>
      </c>
      <c r="N543" t="s">
        <v>644</v>
      </c>
      <c r="O543" t="s">
        <v>647</v>
      </c>
      <c r="P543" t="s">
        <v>5</v>
      </c>
      <c r="Q543" t="s">
        <v>648</v>
      </c>
      <c r="R543" t="s">
        <v>645</v>
      </c>
      <c r="S543" t="s">
        <v>6354</v>
      </c>
      <c r="T543" t="s">
        <v>6353</v>
      </c>
    </row>
    <row r="544" spans="1:20" x14ac:dyDescent="0.25">
      <c r="A544" t="s">
        <v>147</v>
      </c>
      <c r="B544" t="s">
        <v>148</v>
      </c>
      <c r="C544">
        <v>33.333333333333336</v>
      </c>
      <c r="D544">
        <v>3</v>
      </c>
      <c r="E544" t="s">
        <v>6355</v>
      </c>
      <c r="F544">
        <v>100</v>
      </c>
      <c r="G544">
        <v>0</v>
      </c>
      <c r="H544" t="s">
        <v>641</v>
      </c>
      <c r="I544" t="s">
        <v>6356</v>
      </c>
      <c r="J544" t="s">
        <v>685</v>
      </c>
      <c r="K544" t="s">
        <v>644</v>
      </c>
      <c r="L544" t="s">
        <v>645</v>
      </c>
      <c r="M544" t="s">
        <v>6353</v>
      </c>
      <c r="N544" t="s">
        <v>644</v>
      </c>
      <c r="O544" t="s">
        <v>668</v>
      </c>
      <c r="P544" t="s">
        <v>5</v>
      </c>
      <c r="Q544" t="s">
        <v>669</v>
      </c>
      <c r="R544" t="s">
        <v>645</v>
      </c>
      <c r="S544" t="s">
        <v>6357</v>
      </c>
      <c r="T544" t="s">
        <v>6353</v>
      </c>
    </row>
    <row r="545" spans="1:20" x14ac:dyDescent="0.25">
      <c r="A545" t="s">
        <v>147</v>
      </c>
      <c r="B545" t="s">
        <v>148</v>
      </c>
      <c r="C545">
        <v>50</v>
      </c>
      <c r="D545">
        <v>6</v>
      </c>
      <c r="E545" t="s">
        <v>6358</v>
      </c>
      <c r="F545">
        <v>200</v>
      </c>
      <c r="G545">
        <v>0</v>
      </c>
      <c r="H545" t="s">
        <v>641</v>
      </c>
      <c r="I545" t="s">
        <v>6359</v>
      </c>
      <c r="J545" t="s">
        <v>796</v>
      </c>
      <c r="K545" t="s">
        <v>644</v>
      </c>
      <c r="L545" t="s">
        <v>645</v>
      </c>
      <c r="M545" t="s">
        <v>6360</v>
      </c>
      <c r="N545" t="s">
        <v>644</v>
      </c>
      <c r="O545" t="s">
        <v>668</v>
      </c>
      <c r="P545" t="s">
        <v>5</v>
      </c>
      <c r="Q545" t="s">
        <v>669</v>
      </c>
      <c r="R545" t="s">
        <v>645</v>
      </c>
      <c r="S545" t="s">
        <v>6361</v>
      </c>
      <c r="T545" t="s">
        <v>6360</v>
      </c>
    </row>
    <row r="546" spans="1:20" x14ac:dyDescent="0.25">
      <c r="A546" t="s">
        <v>638</v>
      </c>
      <c r="B546" t="s">
        <v>639</v>
      </c>
      <c r="C546">
        <v>66</v>
      </c>
      <c r="D546">
        <v>2</v>
      </c>
      <c r="E546" t="s">
        <v>6362</v>
      </c>
      <c r="F546">
        <v>100</v>
      </c>
      <c r="G546">
        <v>0</v>
      </c>
      <c r="H546" t="s">
        <v>641</v>
      </c>
      <c r="I546" t="s">
        <v>6363</v>
      </c>
      <c r="J546" t="s">
        <v>1668</v>
      </c>
      <c r="K546" t="s">
        <v>644</v>
      </c>
      <c r="L546" t="s">
        <v>645</v>
      </c>
      <c r="M546" t="s">
        <v>6360</v>
      </c>
      <c r="N546" t="s">
        <v>644</v>
      </c>
      <c r="O546" t="s">
        <v>647</v>
      </c>
      <c r="P546" t="s">
        <v>5</v>
      </c>
      <c r="Q546" t="s">
        <v>648</v>
      </c>
      <c r="R546" t="s">
        <v>645</v>
      </c>
      <c r="S546" t="s">
        <v>6364</v>
      </c>
      <c r="T546" t="s">
        <v>6360</v>
      </c>
    </row>
    <row r="547" spans="1:20" x14ac:dyDescent="0.25">
      <c r="A547" t="s">
        <v>18</v>
      </c>
      <c r="B547" t="s">
        <v>19</v>
      </c>
      <c r="C547">
        <v>68</v>
      </c>
      <c r="D547">
        <v>1</v>
      </c>
      <c r="E547" t="s">
        <v>6362</v>
      </c>
      <c r="F547">
        <v>100</v>
      </c>
      <c r="G547">
        <v>0</v>
      </c>
      <c r="H547" t="s">
        <v>641</v>
      </c>
      <c r="I547" t="s">
        <v>6363</v>
      </c>
      <c r="J547" t="s">
        <v>1668</v>
      </c>
      <c r="K547" t="s">
        <v>644</v>
      </c>
      <c r="L547" t="s">
        <v>645</v>
      </c>
      <c r="M547" t="s">
        <v>6360</v>
      </c>
      <c r="N547" t="s">
        <v>644</v>
      </c>
      <c r="O547" t="s">
        <v>647</v>
      </c>
      <c r="P547" t="s">
        <v>5</v>
      </c>
      <c r="Q547" t="s">
        <v>648</v>
      </c>
      <c r="R547" t="s">
        <v>645</v>
      </c>
      <c r="S547" t="s">
        <v>6364</v>
      </c>
      <c r="T547" t="s">
        <v>6360</v>
      </c>
    </row>
    <row r="548" spans="1:20" x14ac:dyDescent="0.25">
      <c r="A548" t="s">
        <v>638</v>
      </c>
      <c r="B548" t="s">
        <v>639</v>
      </c>
      <c r="C548">
        <v>66</v>
      </c>
      <c r="D548">
        <v>4</v>
      </c>
      <c r="E548" t="s">
        <v>6365</v>
      </c>
      <c r="F548">
        <v>400</v>
      </c>
      <c r="G548">
        <v>0</v>
      </c>
      <c r="H548" t="s">
        <v>641</v>
      </c>
      <c r="I548" t="s">
        <v>6366</v>
      </c>
      <c r="J548" t="s">
        <v>685</v>
      </c>
      <c r="K548" t="s">
        <v>644</v>
      </c>
      <c r="L548" t="s">
        <v>645</v>
      </c>
      <c r="M548" t="s">
        <v>6360</v>
      </c>
      <c r="N548" t="s">
        <v>644</v>
      </c>
      <c r="O548" t="s">
        <v>647</v>
      </c>
      <c r="P548" t="s">
        <v>5</v>
      </c>
      <c r="Q548" t="s">
        <v>648</v>
      </c>
      <c r="R548" t="s">
        <v>645</v>
      </c>
      <c r="S548" t="s">
        <v>6367</v>
      </c>
      <c r="T548" t="s">
        <v>6360</v>
      </c>
    </row>
    <row r="549" spans="1:20" x14ac:dyDescent="0.25">
      <c r="A549" t="s">
        <v>18</v>
      </c>
      <c r="B549" t="s">
        <v>19</v>
      </c>
      <c r="C549">
        <v>68</v>
      </c>
      <c r="D549">
        <v>2</v>
      </c>
      <c r="E549" t="s">
        <v>6365</v>
      </c>
      <c r="F549">
        <v>400</v>
      </c>
      <c r="G549">
        <v>0</v>
      </c>
      <c r="H549" t="s">
        <v>641</v>
      </c>
      <c r="I549" t="s">
        <v>6366</v>
      </c>
      <c r="J549" t="s">
        <v>685</v>
      </c>
      <c r="K549" t="s">
        <v>644</v>
      </c>
      <c r="L549" t="s">
        <v>645</v>
      </c>
      <c r="M549" t="s">
        <v>6360</v>
      </c>
      <c r="N549" t="s">
        <v>644</v>
      </c>
      <c r="O549" t="s">
        <v>647</v>
      </c>
      <c r="P549" t="s">
        <v>5</v>
      </c>
      <c r="Q549" t="s">
        <v>648</v>
      </c>
      <c r="R549" t="s">
        <v>645</v>
      </c>
      <c r="S549" t="s">
        <v>6367</v>
      </c>
      <c r="T549" t="s">
        <v>6360</v>
      </c>
    </row>
    <row r="550" spans="1:20" x14ac:dyDescent="0.25">
      <c r="A550" t="s">
        <v>147</v>
      </c>
      <c r="B550" t="s">
        <v>148</v>
      </c>
      <c r="C550">
        <v>50</v>
      </c>
      <c r="D550">
        <v>6</v>
      </c>
      <c r="E550" t="s">
        <v>6365</v>
      </c>
      <c r="F550">
        <v>400</v>
      </c>
      <c r="G550">
        <v>0</v>
      </c>
      <c r="H550" t="s">
        <v>641</v>
      </c>
      <c r="I550" t="s">
        <v>6366</v>
      </c>
      <c r="J550" t="s">
        <v>685</v>
      </c>
      <c r="K550" t="s">
        <v>644</v>
      </c>
      <c r="L550" t="s">
        <v>645</v>
      </c>
      <c r="M550" t="s">
        <v>6360</v>
      </c>
      <c r="N550" t="s">
        <v>644</v>
      </c>
      <c r="O550" t="s">
        <v>647</v>
      </c>
      <c r="P550" t="s">
        <v>5</v>
      </c>
      <c r="Q550" t="s">
        <v>648</v>
      </c>
      <c r="R550" t="s">
        <v>645</v>
      </c>
      <c r="S550" t="s">
        <v>6367</v>
      </c>
      <c r="T550" t="s">
        <v>6360</v>
      </c>
    </row>
    <row r="551" spans="1:20" x14ac:dyDescent="0.25">
      <c r="A551" t="s">
        <v>22</v>
      </c>
      <c r="B551" t="s">
        <v>27</v>
      </c>
      <c r="C551">
        <v>66.333333333333329</v>
      </c>
      <c r="D551">
        <v>3</v>
      </c>
      <c r="E551" t="s">
        <v>6368</v>
      </c>
      <c r="F551">
        <v>220</v>
      </c>
      <c r="G551">
        <v>0</v>
      </c>
      <c r="H551" t="s">
        <v>729</v>
      </c>
      <c r="I551" t="s">
        <v>765</v>
      </c>
      <c r="J551" t="s">
        <v>766</v>
      </c>
      <c r="K551" t="s">
        <v>644</v>
      </c>
      <c r="L551" t="s">
        <v>645</v>
      </c>
      <c r="M551" t="s">
        <v>6369</v>
      </c>
      <c r="N551" t="s">
        <v>644</v>
      </c>
      <c r="O551" t="s">
        <v>647</v>
      </c>
      <c r="P551" t="s">
        <v>5</v>
      </c>
      <c r="Q551" t="s">
        <v>648</v>
      </c>
      <c r="R551" t="s">
        <v>645</v>
      </c>
      <c r="S551" t="s">
        <v>6370</v>
      </c>
      <c r="T551" t="s">
        <v>6369</v>
      </c>
    </row>
    <row r="552" spans="1:20" x14ac:dyDescent="0.25">
      <c r="A552" t="s">
        <v>638</v>
      </c>
      <c r="B552" t="s">
        <v>639</v>
      </c>
      <c r="C552">
        <v>66</v>
      </c>
      <c r="D552">
        <v>2</v>
      </c>
      <c r="E552" t="s">
        <v>6371</v>
      </c>
      <c r="F552">
        <v>100</v>
      </c>
      <c r="G552">
        <v>0</v>
      </c>
      <c r="H552" t="s">
        <v>641</v>
      </c>
      <c r="I552" t="s">
        <v>6372</v>
      </c>
      <c r="J552" t="s">
        <v>989</v>
      </c>
      <c r="K552" t="s">
        <v>644</v>
      </c>
      <c r="L552" t="s">
        <v>645</v>
      </c>
      <c r="M552" t="s">
        <v>6373</v>
      </c>
      <c r="N552" t="s">
        <v>644</v>
      </c>
      <c r="O552" t="s">
        <v>668</v>
      </c>
      <c r="P552" t="s">
        <v>5</v>
      </c>
      <c r="Q552" t="s">
        <v>669</v>
      </c>
      <c r="R552" t="s">
        <v>645</v>
      </c>
      <c r="S552" t="s">
        <v>6374</v>
      </c>
      <c r="T552" t="s">
        <v>6373</v>
      </c>
    </row>
    <row r="553" spans="1:20" x14ac:dyDescent="0.25">
      <c r="A553" t="s">
        <v>18</v>
      </c>
      <c r="B553" t="s">
        <v>19</v>
      </c>
      <c r="C553">
        <v>68</v>
      </c>
      <c r="D553">
        <v>1</v>
      </c>
      <c r="E553" t="s">
        <v>6371</v>
      </c>
      <c r="F553">
        <v>100</v>
      </c>
      <c r="G553">
        <v>0</v>
      </c>
      <c r="H553" t="s">
        <v>641</v>
      </c>
      <c r="I553" t="s">
        <v>6372</v>
      </c>
      <c r="J553" t="s">
        <v>989</v>
      </c>
      <c r="K553" t="s">
        <v>644</v>
      </c>
      <c r="L553" t="s">
        <v>645</v>
      </c>
      <c r="M553" t="s">
        <v>6373</v>
      </c>
      <c r="N553" t="s">
        <v>644</v>
      </c>
      <c r="O553" t="s">
        <v>668</v>
      </c>
      <c r="P553" t="s">
        <v>5</v>
      </c>
      <c r="Q553" t="s">
        <v>669</v>
      </c>
      <c r="R553" t="s">
        <v>645</v>
      </c>
      <c r="S553" t="s">
        <v>6374</v>
      </c>
      <c r="T553" t="s">
        <v>6373</v>
      </c>
    </row>
    <row r="554" spans="1:20" x14ac:dyDescent="0.25">
      <c r="A554" t="s">
        <v>147</v>
      </c>
      <c r="B554" t="s">
        <v>148</v>
      </c>
      <c r="C554">
        <v>50</v>
      </c>
      <c r="D554">
        <v>6</v>
      </c>
      <c r="E554" t="s">
        <v>6375</v>
      </c>
      <c r="F554">
        <v>200</v>
      </c>
      <c r="G554">
        <v>0</v>
      </c>
      <c r="H554" t="s">
        <v>641</v>
      </c>
      <c r="I554" t="s">
        <v>6376</v>
      </c>
      <c r="J554" t="s">
        <v>2083</v>
      </c>
      <c r="K554" t="s">
        <v>644</v>
      </c>
      <c r="L554" t="s">
        <v>645</v>
      </c>
      <c r="M554" t="s">
        <v>6373</v>
      </c>
      <c r="N554" t="s">
        <v>644</v>
      </c>
      <c r="O554" t="s">
        <v>647</v>
      </c>
      <c r="P554" t="s">
        <v>5</v>
      </c>
      <c r="Q554" t="s">
        <v>648</v>
      </c>
      <c r="R554" t="s">
        <v>645</v>
      </c>
      <c r="S554" t="s">
        <v>6377</v>
      </c>
      <c r="T554" t="s">
        <v>6373</v>
      </c>
    </row>
    <row r="555" spans="1:20" x14ac:dyDescent="0.25">
      <c r="A555" t="s">
        <v>147</v>
      </c>
      <c r="B555" t="s">
        <v>148</v>
      </c>
      <c r="C555">
        <v>33.333333333333336</v>
      </c>
      <c r="D555">
        <v>3</v>
      </c>
      <c r="E555" t="s">
        <v>6378</v>
      </c>
      <c r="F555">
        <v>100</v>
      </c>
      <c r="G555">
        <v>0</v>
      </c>
      <c r="H555" t="s">
        <v>729</v>
      </c>
      <c r="I555" t="s">
        <v>6379</v>
      </c>
      <c r="J555" t="s">
        <v>935</v>
      </c>
      <c r="K555" t="s">
        <v>644</v>
      </c>
      <c r="L555" t="s">
        <v>645</v>
      </c>
      <c r="M555" t="s">
        <v>6373</v>
      </c>
      <c r="N555" t="s">
        <v>644</v>
      </c>
      <c r="O555" t="s">
        <v>668</v>
      </c>
      <c r="P555" t="s">
        <v>5</v>
      </c>
      <c r="Q555" t="s">
        <v>669</v>
      </c>
      <c r="R555" t="s">
        <v>645</v>
      </c>
      <c r="S555" t="s">
        <v>6380</v>
      </c>
      <c r="T555" t="s">
        <v>6373</v>
      </c>
    </row>
    <row r="556" spans="1:20" x14ac:dyDescent="0.25">
      <c r="A556" t="s">
        <v>147</v>
      </c>
      <c r="B556" t="s">
        <v>148</v>
      </c>
      <c r="C556">
        <v>40</v>
      </c>
      <c r="D556">
        <v>10</v>
      </c>
      <c r="E556" t="s">
        <v>6381</v>
      </c>
      <c r="F556">
        <v>330</v>
      </c>
      <c r="G556">
        <v>0</v>
      </c>
      <c r="H556" t="s">
        <v>641</v>
      </c>
      <c r="I556" t="s">
        <v>6382</v>
      </c>
      <c r="J556" t="s">
        <v>935</v>
      </c>
      <c r="K556" t="s">
        <v>644</v>
      </c>
      <c r="L556" t="s">
        <v>645</v>
      </c>
      <c r="M556" t="s">
        <v>6383</v>
      </c>
      <c r="N556" t="s">
        <v>644</v>
      </c>
      <c r="O556" t="s">
        <v>668</v>
      </c>
      <c r="P556" t="s">
        <v>5</v>
      </c>
      <c r="Q556" t="s">
        <v>669</v>
      </c>
      <c r="R556" t="s">
        <v>6384</v>
      </c>
      <c r="S556" t="s">
        <v>6385</v>
      </c>
      <c r="T556" t="s">
        <v>6383</v>
      </c>
    </row>
    <row r="557" spans="1:20" x14ac:dyDescent="0.25">
      <c r="A557" t="s">
        <v>147</v>
      </c>
      <c r="B557" t="s">
        <v>148</v>
      </c>
      <c r="C557">
        <v>50</v>
      </c>
      <c r="D557">
        <v>12</v>
      </c>
      <c r="E557" t="s">
        <v>6386</v>
      </c>
      <c r="F557">
        <v>400</v>
      </c>
      <c r="G557">
        <v>0</v>
      </c>
      <c r="H557" t="s">
        <v>641</v>
      </c>
      <c r="I557" t="s">
        <v>6387</v>
      </c>
      <c r="J557" t="s">
        <v>745</v>
      </c>
      <c r="K557" t="s">
        <v>644</v>
      </c>
      <c r="L557" t="s">
        <v>645</v>
      </c>
      <c r="M557" t="s">
        <v>6388</v>
      </c>
      <c r="N557" t="s">
        <v>644</v>
      </c>
      <c r="O557" t="s">
        <v>668</v>
      </c>
      <c r="P557" t="s">
        <v>5</v>
      </c>
      <c r="Q557" t="s">
        <v>669</v>
      </c>
      <c r="R557" t="s">
        <v>645</v>
      </c>
      <c r="S557" t="s">
        <v>6389</v>
      </c>
      <c r="T557" t="s">
        <v>6388</v>
      </c>
    </row>
    <row r="558" spans="1:20" x14ac:dyDescent="0.25">
      <c r="A558" t="s">
        <v>147</v>
      </c>
      <c r="B558" t="s">
        <v>148</v>
      </c>
      <c r="C558">
        <v>37.5</v>
      </c>
      <c r="D558">
        <v>4</v>
      </c>
      <c r="E558" t="s">
        <v>6390</v>
      </c>
      <c r="F558">
        <v>140</v>
      </c>
      <c r="G558">
        <v>0</v>
      </c>
      <c r="H558" t="s">
        <v>729</v>
      </c>
      <c r="I558" t="s">
        <v>6379</v>
      </c>
      <c r="J558" t="s">
        <v>935</v>
      </c>
      <c r="K558" t="s">
        <v>644</v>
      </c>
      <c r="L558" t="s">
        <v>645</v>
      </c>
      <c r="M558" t="s">
        <v>6391</v>
      </c>
      <c r="N558" t="s">
        <v>644</v>
      </c>
      <c r="O558" t="s">
        <v>668</v>
      </c>
      <c r="P558" t="s">
        <v>5</v>
      </c>
      <c r="Q558" t="s">
        <v>669</v>
      </c>
      <c r="R558" t="s">
        <v>645</v>
      </c>
      <c r="S558" t="s">
        <v>6392</v>
      </c>
      <c r="T558" t="s">
        <v>6391</v>
      </c>
    </row>
    <row r="559" spans="1:20" x14ac:dyDescent="0.25">
      <c r="A559" t="s">
        <v>638</v>
      </c>
      <c r="B559" t="s">
        <v>639</v>
      </c>
      <c r="C559">
        <v>66</v>
      </c>
      <c r="D559">
        <v>2</v>
      </c>
      <c r="E559" t="s">
        <v>6393</v>
      </c>
      <c r="F559">
        <v>300</v>
      </c>
      <c r="G559">
        <v>0</v>
      </c>
      <c r="H559" t="s">
        <v>641</v>
      </c>
      <c r="I559" t="s">
        <v>6394</v>
      </c>
      <c r="J559" t="s">
        <v>981</v>
      </c>
      <c r="K559" t="s">
        <v>644</v>
      </c>
      <c r="L559" t="s">
        <v>645</v>
      </c>
      <c r="M559" t="s">
        <v>6395</v>
      </c>
      <c r="N559" t="s">
        <v>644</v>
      </c>
      <c r="O559" t="s">
        <v>647</v>
      </c>
      <c r="P559" t="s">
        <v>5</v>
      </c>
      <c r="Q559" t="s">
        <v>648</v>
      </c>
      <c r="R559" t="s">
        <v>645</v>
      </c>
      <c r="S559" t="s">
        <v>6396</v>
      </c>
      <c r="T559" t="s">
        <v>6395</v>
      </c>
    </row>
    <row r="560" spans="1:20" x14ac:dyDescent="0.25">
      <c r="A560" t="s">
        <v>18</v>
      </c>
      <c r="B560" t="s">
        <v>19</v>
      </c>
      <c r="C560">
        <v>68</v>
      </c>
      <c r="D560">
        <v>1</v>
      </c>
      <c r="E560" t="s">
        <v>6393</v>
      </c>
      <c r="F560">
        <v>300</v>
      </c>
      <c r="G560">
        <v>0</v>
      </c>
      <c r="H560" t="s">
        <v>641</v>
      </c>
      <c r="I560" t="s">
        <v>6394</v>
      </c>
      <c r="J560" t="s">
        <v>981</v>
      </c>
      <c r="K560" t="s">
        <v>644</v>
      </c>
      <c r="L560" t="s">
        <v>645</v>
      </c>
      <c r="M560" t="s">
        <v>6395</v>
      </c>
      <c r="N560" t="s">
        <v>644</v>
      </c>
      <c r="O560" t="s">
        <v>647</v>
      </c>
      <c r="P560" t="s">
        <v>5</v>
      </c>
      <c r="Q560" t="s">
        <v>648</v>
      </c>
      <c r="R560" t="s">
        <v>645</v>
      </c>
      <c r="S560" t="s">
        <v>6396</v>
      </c>
      <c r="T560" t="s">
        <v>6395</v>
      </c>
    </row>
    <row r="561" spans="1:20" x14ac:dyDescent="0.25">
      <c r="A561" t="s">
        <v>147</v>
      </c>
      <c r="B561" t="s">
        <v>148</v>
      </c>
      <c r="C561">
        <v>50</v>
      </c>
      <c r="D561">
        <v>6</v>
      </c>
      <c r="E561" t="s">
        <v>6393</v>
      </c>
      <c r="F561">
        <v>300</v>
      </c>
      <c r="G561">
        <v>0</v>
      </c>
      <c r="H561" t="s">
        <v>641</v>
      </c>
      <c r="I561" t="s">
        <v>6394</v>
      </c>
      <c r="J561" t="s">
        <v>981</v>
      </c>
      <c r="K561" t="s">
        <v>644</v>
      </c>
      <c r="L561" t="s">
        <v>645</v>
      </c>
      <c r="M561" t="s">
        <v>6395</v>
      </c>
      <c r="N561" t="s">
        <v>644</v>
      </c>
      <c r="O561" t="s">
        <v>647</v>
      </c>
      <c r="P561" t="s">
        <v>5</v>
      </c>
      <c r="Q561" t="s">
        <v>648</v>
      </c>
      <c r="R561" t="s">
        <v>645</v>
      </c>
      <c r="S561" t="s">
        <v>6396</v>
      </c>
      <c r="T561" t="s">
        <v>6395</v>
      </c>
    </row>
    <row r="562" spans="1:20" x14ac:dyDescent="0.25">
      <c r="A562" t="s">
        <v>22</v>
      </c>
      <c r="B562" t="s">
        <v>27</v>
      </c>
      <c r="C562">
        <v>69.900000000000006</v>
      </c>
      <c r="D562">
        <v>10</v>
      </c>
      <c r="E562" t="s">
        <v>6397</v>
      </c>
      <c r="F562">
        <v>864</v>
      </c>
      <c r="G562">
        <v>104</v>
      </c>
      <c r="H562" t="s">
        <v>673</v>
      </c>
      <c r="I562" t="s">
        <v>6398</v>
      </c>
      <c r="J562" t="s">
        <v>6399</v>
      </c>
      <c r="K562" t="s">
        <v>6400</v>
      </c>
      <c r="L562" t="s">
        <v>6401</v>
      </c>
      <c r="M562" t="s">
        <v>6402</v>
      </c>
      <c r="N562" t="s">
        <v>644</v>
      </c>
      <c r="O562" t="s">
        <v>811</v>
      </c>
      <c r="P562" t="s">
        <v>23</v>
      </c>
      <c r="Q562" t="s">
        <v>812</v>
      </c>
      <c r="R562" t="s">
        <v>645</v>
      </c>
      <c r="S562" t="s">
        <v>6403</v>
      </c>
      <c r="T562" t="s">
        <v>6402</v>
      </c>
    </row>
    <row r="563" spans="1:20" x14ac:dyDescent="0.25">
      <c r="A563" t="s">
        <v>147</v>
      </c>
      <c r="B563" t="s">
        <v>148</v>
      </c>
      <c r="C563">
        <v>50</v>
      </c>
      <c r="D563">
        <v>6</v>
      </c>
      <c r="E563" t="s">
        <v>6404</v>
      </c>
      <c r="F563">
        <v>200</v>
      </c>
      <c r="G563">
        <v>0</v>
      </c>
      <c r="H563" t="s">
        <v>641</v>
      </c>
      <c r="I563" t="s">
        <v>6405</v>
      </c>
      <c r="J563" t="s">
        <v>947</v>
      </c>
      <c r="K563" t="s">
        <v>644</v>
      </c>
      <c r="L563" t="s">
        <v>645</v>
      </c>
      <c r="M563" t="s">
        <v>6406</v>
      </c>
      <c r="N563" t="s">
        <v>644</v>
      </c>
      <c r="O563" t="s">
        <v>647</v>
      </c>
      <c r="P563" t="s">
        <v>5</v>
      </c>
      <c r="Q563" t="s">
        <v>648</v>
      </c>
      <c r="R563" t="s">
        <v>645</v>
      </c>
      <c r="S563" t="s">
        <v>6407</v>
      </c>
      <c r="T563" t="s">
        <v>6406</v>
      </c>
    </row>
    <row r="564" spans="1:20" x14ac:dyDescent="0.25">
      <c r="A564" t="s">
        <v>147</v>
      </c>
      <c r="B564" t="s">
        <v>148</v>
      </c>
      <c r="C564">
        <v>65</v>
      </c>
      <c r="D564">
        <v>9</v>
      </c>
      <c r="E564" t="s">
        <v>6408</v>
      </c>
      <c r="F564">
        <v>315</v>
      </c>
      <c r="G564">
        <v>0</v>
      </c>
      <c r="H564" t="s">
        <v>641</v>
      </c>
      <c r="I564" t="s">
        <v>6409</v>
      </c>
      <c r="J564" t="s">
        <v>859</v>
      </c>
      <c r="K564" t="s">
        <v>644</v>
      </c>
      <c r="L564" t="s">
        <v>645</v>
      </c>
      <c r="M564" t="s">
        <v>6410</v>
      </c>
      <c r="N564" t="s">
        <v>644</v>
      </c>
      <c r="O564" t="s">
        <v>668</v>
      </c>
      <c r="P564" t="s">
        <v>5</v>
      </c>
      <c r="Q564" t="s">
        <v>669</v>
      </c>
      <c r="R564" t="s">
        <v>645</v>
      </c>
      <c r="S564" t="s">
        <v>6411</v>
      </c>
      <c r="T564" t="s">
        <v>6412</v>
      </c>
    </row>
    <row r="565" spans="1:20" x14ac:dyDescent="0.25">
      <c r="A565" t="s">
        <v>72</v>
      </c>
      <c r="B565" t="s">
        <v>108</v>
      </c>
      <c r="C565">
        <v>66</v>
      </c>
      <c r="D565">
        <v>1</v>
      </c>
      <c r="E565" t="s">
        <v>6413</v>
      </c>
      <c r="F565">
        <v>156.75</v>
      </c>
      <c r="G565">
        <v>0</v>
      </c>
      <c r="H565" t="s">
        <v>955</v>
      </c>
      <c r="I565" t="s">
        <v>6414</v>
      </c>
      <c r="J565" t="s">
        <v>6415</v>
      </c>
      <c r="K565" t="s">
        <v>6416</v>
      </c>
      <c r="L565" t="s">
        <v>6417</v>
      </c>
      <c r="M565" t="s">
        <v>6418</v>
      </c>
      <c r="N565" t="s">
        <v>644</v>
      </c>
      <c r="O565" t="s">
        <v>811</v>
      </c>
      <c r="P565" t="s">
        <v>23</v>
      </c>
      <c r="Q565" t="s">
        <v>812</v>
      </c>
      <c r="R565" t="s">
        <v>645</v>
      </c>
      <c r="S565" t="s">
        <v>6419</v>
      </c>
      <c r="T565" t="s">
        <v>6418</v>
      </c>
    </row>
    <row r="566" spans="1:20" x14ac:dyDescent="0.25">
      <c r="A566" t="s">
        <v>101</v>
      </c>
      <c r="B566" t="s">
        <v>74</v>
      </c>
      <c r="C566">
        <v>66</v>
      </c>
      <c r="D566">
        <v>1</v>
      </c>
      <c r="E566" t="s">
        <v>6413</v>
      </c>
      <c r="F566">
        <v>156.75</v>
      </c>
      <c r="G566">
        <v>0</v>
      </c>
      <c r="H566" t="s">
        <v>955</v>
      </c>
      <c r="I566" t="s">
        <v>6414</v>
      </c>
      <c r="J566" t="s">
        <v>6415</v>
      </c>
      <c r="K566" t="s">
        <v>6416</v>
      </c>
      <c r="L566" t="s">
        <v>6417</v>
      </c>
      <c r="M566" t="s">
        <v>6418</v>
      </c>
      <c r="N566" t="s">
        <v>644</v>
      </c>
      <c r="O566" t="s">
        <v>811</v>
      </c>
      <c r="P566" t="s">
        <v>23</v>
      </c>
      <c r="Q566" t="s">
        <v>812</v>
      </c>
      <c r="R566" t="s">
        <v>645</v>
      </c>
      <c r="S566" t="s">
        <v>6419</v>
      </c>
      <c r="T566" t="s">
        <v>6418</v>
      </c>
    </row>
    <row r="567" spans="1:20" x14ac:dyDescent="0.25">
      <c r="A567" t="s">
        <v>22</v>
      </c>
      <c r="B567" t="s">
        <v>27</v>
      </c>
      <c r="C567">
        <v>67</v>
      </c>
      <c r="D567">
        <v>1</v>
      </c>
      <c r="E567" t="s">
        <v>6413</v>
      </c>
      <c r="F567">
        <v>156.75</v>
      </c>
      <c r="G567">
        <v>0</v>
      </c>
      <c r="H567" t="s">
        <v>955</v>
      </c>
      <c r="I567" t="s">
        <v>6414</v>
      </c>
      <c r="J567" t="s">
        <v>6415</v>
      </c>
      <c r="K567" t="s">
        <v>6416</v>
      </c>
      <c r="L567" t="s">
        <v>6417</v>
      </c>
      <c r="M567" t="s">
        <v>6418</v>
      </c>
      <c r="N567" t="s">
        <v>644</v>
      </c>
      <c r="O567" t="s">
        <v>811</v>
      </c>
      <c r="P567" t="s">
        <v>23</v>
      </c>
      <c r="Q567" t="s">
        <v>812</v>
      </c>
      <c r="R567" t="s">
        <v>645</v>
      </c>
      <c r="S567" t="s">
        <v>6419</v>
      </c>
      <c r="T567" t="s">
        <v>6418</v>
      </c>
    </row>
    <row r="568" spans="1:20" x14ac:dyDescent="0.25">
      <c r="A568" t="s">
        <v>77</v>
      </c>
      <c r="B568" t="s">
        <v>78</v>
      </c>
      <c r="C568">
        <v>27.5</v>
      </c>
      <c r="D568">
        <v>4</v>
      </c>
      <c r="E568" t="s">
        <v>6420</v>
      </c>
      <c r="F568">
        <v>110</v>
      </c>
      <c r="G568">
        <v>26</v>
      </c>
      <c r="H568" t="s">
        <v>673</v>
      </c>
      <c r="I568" t="s">
        <v>6421</v>
      </c>
      <c r="J568" t="s">
        <v>6422</v>
      </c>
      <c r="K568" t="s">
        <v>6423</v>
      </c>
      <c r="L568" t="s">
        <v>6424</v>
      </c>
      <c r="M568" t="s">
        <v>6425</v>
      </c>
      <c r="N568" t="s">
        <v>644</v>
      </c>
      <c r="O568" t="s">
        <v>811</v>
      </c>
      <c r="P568" t="s">
        <v>23</v>
      </c>
      <c r="Q568" t="s">
        <v>812</v>
      </c>
      <c r="R568" t="s">
        <v>645</v>
      </c>
      <c r="S568" t="s">
        <v>6426</v>
      </c>
      <c r="T568" t="s">
        <v>6425</v>
      </c>
    </row>
    <row r="569" spans="1:20" x14ac:dyDescent="0.25">
      <c r="A569" t="s">
        <v>147</v>
      </c>
      <c r="B569" t="s">
        <v>148</v>
      </c>
      <c r="C569">
        <v>33.333333333333336</v>
      </c>
      <c r="D569">
        <v>3</v>
      </c>
      <c r="E569" t="s">
        <v>6427</v>
      </c>
      <c r="F569">
        <v>100</v>
      </c>
      <c r="G569">
        <v>0</v>
      </c>
      <c r="H569" t="s">
        <v>641</v>
      </c>
      <c r="I569" t="s">
        <v>6428</v>
      </c>
      <c r="J569" t="s">
        <v>796</v>
      </c>
      <c r="K569" t="s">
        <v>644</v>
      </c>
      <c r="L569" t="s">
        <v>645</v>
      </c>
      <c r="M569" t="s">
        <v>6429</v>
      </c>
      <c r="N569" t="s">
        <v>644</v>
      </c>
      <c r="O569" t="s">
        <v>647</v>
      </c>
      <c r="P569" t="s">
        <v>5</v>
      </c>
      <c r="Q569" t="s">
        <v>648</v>
      </c>
      <c r="R569" t="s">
        <v>645</v>
      </c>
      <c r="S569" t="s">
        <v>6430</v>
      </c>
      <c r="T569" t="s">
        <v>6429</v>
      </c>
    </row>
    <row r="570" spans="1:20" x14ac:dyDescent="0.25">
      <c r="A570" t="s">
        <v>638</v>
      </c>
      <c r="B570" t="s">
        <v>639</v>
      </c>
      <c r="C570">
        <v>66</v>
      </c>
      <c r="D570">
        <v>2</v>
      </c>
      <c r="E570" t="s">
        <v>6431</v>
      </c>
      <c r="F570">
        <v>109</v>
      </c>
      <c r="G570">
        <v>9</v>
      </c>
      <c r="H570" t="s">
        <v>641</v>
      </c>
      <c r="I570" t="s">
        <v>6432</v>
      </c>
      <c r="J570" t="s">
        <v>796</v>
      </c>
      <c r="K570" t="s">
        <v>644</v>
      </c>
      <c r="L570" t="s">
        <v>645</v>
      </c>
      <c r="M570" t="s">
        <v>6429</v>
      </c>
      <c r="N570" t="s">
        <v>644</v>
      </c>
      <c r="O570" t="s">
        <v>647</v>
      </c>
      <c r="P570" t="s">
        <v>5</v>
      </c>
      <c r="Q570" t="s">
        <v>648</v>
      </c>
      <c r="R570" t="s">
        <v>645</v>
      </c>
      <c r="S570" t="s">
        <v>6433</v>
      </c>
      <c r="T570" t="s">
        <v>6429</v>
      </c>
    </row>
    <row r="571" spans="1:20" x14ac:dyDescent="0.25">
      <c r="A571" t="s">
        <v>18</v>
      </c>
      <c r="B571" t="s">
        <v>19</v>
      </c>
      <c r="C571">
        <v>68</v>
      </c>
      <c r="D571">
        <v>1</v>
      </c>
      <c r="E571" t="s">
        <v>6431</v>
      </c>
      <c r="F571">
        <v>109</v>
      </c>
      <c r="G571">
        <v>9</v>
      </c>
      <c r="H571" t="s">
        <v>641</v>
      </c>
      <c r="I571" t="s">
        <v>6432</v>
      </c>
      <c r="J571" t="s">
        <v>796</v>
      </c>
      <c r="K571" t="s">
        <v>644</v>
      </c>
      <c r="L571" t="s">
        <v>645</v>
      </c>
      <c r="M571" t="s">
        <v>6429</v>
      </c>
      <c r="N571" t="s">
        <v>644</v>
      </c>
      <c r="O571" t="s">
        <v>647</v>
      </c>
      <c r="P571" t="s">
        <v>5</v>
      </c>
      <c r="Q571" t="s">
        <v>648</v>
      </c>
      <c r="R571" t="s">
        <v>645</v>
      </c>
      <c r="S571" t="s">
        <v>6433</v>
      </c>
      <c r="T571" t="s">
        <v>6429</v>
      </c>
    </row>
    <row r="572" spans="1:20" x14ac:dyDescent="0.25">
      <c r="A572" t="s">
        <v>147</v>
      </c>
      <c r="B572" t="s">
        <v>148</v>
      </c>
      <c r="C572">
        <v>50</v>
      </c>
      <c r="D572">
        <v>6</v>
      </c>
      <c r="E572" t="s">
        <v>6434</v>
      </c>
      <c r="F572">
        <v>200</v>
      </c>
      <c r="G572">
        <v>0</v>
      </c>
      <c r="H572" t="s">
        <v>641</v>
      </c>
      <c r="I572" t="s">
        <v>6435</v>
      </c>
      <c r="J572" t="s">
        <v>864</v>
      </c>
      <c r="K572" t="s">
        <v>644</v>
      </c>
      <c r="L572" t="s">
        <v>645</v>
      </c>
      <c r="M572" t="s">
        <v>6429</v>
      </c>
      <c r="N572" t="s">
        <v>644</v>
      </c>
      <c r="O572" t="s">
        <v>647</v>
      </c>
      <c r="P572" t="s">
        <v>5</v>
      </c>
      <c r="Q572" t="s">
        <v>648</v>
      </c>
      <c r="R572" t="s">
        <v>645</v>
      </c>
      <c r="S572" t="s">
        <v>6436</v>
      </c>
      <c r="T572" t="s">
        <v>6429</v>
      </c>
    </row>
    <row r="573" spans="1:20" x14ac:dyDescent="0.25">
      <c r="A573" t="s">
        <v>2363</v>
      </c>
      <c r="B573" t="s">
        <v>2364</v>
      </c>
      <c r="C573">
        <v>15</v>
      </c>
      <c r="D573">
        <v>10</v>
      </c>
      <c r="E573" t="s">
        <v>6437</v>
      </c>
      <c r="F573">
        <v>150</v>
      </c>
      <c r="G573">
        <v>0</v>
      </c>
      <c r="H573" t="s">
        <v>641</v>
      </c>
      <c r="I573" t="s">
        <v>6438</v>
      </c>
      <c r="J573" t="s">
        <v>888</v>
      </c>
      <c r="K573" t="s">
        <v>644</v>
      </c>
      <c r="L573" t="s">
        <v>645</v>
      </c>
      <c r="M573" t="s">
        <v>6429</v>
      </c>
      <c r="N573" t="s">
        <v>644</v>
      </c>
      <c r="O573" t="s">
        <v>647</v>
      </c>
      <c r="P573" t="s">
        <v>5</v>
      </c>
      <c r="Q573" t="s">
        <v>648</v>
      </c>
      <c r="R573" t="s">
        <v>645</v>
      </c>
      <c r="S573" t="s">
        <v>6439</v>
      </c>
      <c r="T573" t="s">
        <v>6429</v>
      </c>
    </row>
    <row r="574" spans="1:20" x14ac:dyDescent="0.25">
      <c r="A574" t="s">
        <v>638</v>
      </c>
      <c r="B574" t="s">
        <v>639</v>
      </c>
      <c r="C574">
        <v>66</v>
      </c>
      <c r="D574">
        <v>2</v>
      </c>
      <c r="E574" t="s">
        <v>6440</v>
      </c>
      <c r="F574">
        <v>100</v>
      </c>
      <c r="G574">
        <v>0</v>
      </c>
      <c r="H574" t="s">
        <v>641</v>
      </c>
      <c r="I574" t="s">
        <v>6441</v>
      </c>
      <c r="J574" t="s">
        <v>1189</v>
      </c>
      <c r="K574" t="s">
        <v>644</v>
      </c>
      <c r="L574" t="s">
        <v>645</v>
      </c>
      <c r="M574" t="s">
        <v>6429</v>
      </c>
      <c r="N574" t="s">
        <v>644</v>
      </c>
      <c r="O574" t="s">
        <v>647</v>
      </c>
      <c r="P574" t="s">
        <v>5</v>
      </c>
      <c r="Q574" t="s">
        <v>648</v>
      </c>
      <c r="R574" t="s">
        <v>645</v>
      </c>
      <c r="S574" t="s">
        <v>6442</v>
      </c>
      <c r="T574" t="s">
        <v>6429</v>
      </c>
    </row>
    <row r="575" spans="1:20" x14ac:dyDescent="0.25">
      <c r="A575" t="s">
        <v>18</v>
      </c>
      <c r="B575" t="s">
        <v>19</v>
      </c>
      <c r="C575">
        <v>68</v>
      </c>
      <c r="D575">
        <v>1</v>
      </c>
      <c r="E575" t="s">
        <v>6440</v>
      </c>
      <c r="F575">
        <v>100</v>
      </c>
      <c r="G575">
        <v>0</v>
      </c>
      <c r="H575" t="s">
        <v>641</v>
      </c>
      <c r="I575" t="s">
        <v>6441</v>
      </c>
      <c r="J575" t="s">
        <v>1189</v>
      </c>
      <c r="K575" t="s">
        <v>644</v>
      </c>
      <c r="L575" t="s">
        <v>645</v>
      </c>
      <c r="M575" t="s">
        <v>6429</v>
      </c>
      <c r="N575" t="s">
        <v>644</v>
      </c>
      <c r="O575" t="s">
        <v>647</v>
      </c>
      <c r="P575" t="s">
        <v>5</v>
      </c>
      <c r="Q575" t="s">
        <v>648</v>
      </c>
      <c r="R575" t="s">
        <v>645</v>
      </c>
      <c r="S575" t="s">
        <v>6442</v>
      </c>
      <c r="T575" t="s">
        <v>6429</v>
      </c>
    </row>
    <row r="576" spans="1:20" x14ac:dyDescent="0.25">
      <c r="A576" t="s">
        <v>147</v>
      </c>
      <c r="B576" t="s">
        <v>148</v>
      </c>
      <c r="C576">
        <v>33.333333333333336</v>
      </c>
      <c r="D576">
        <v>6</v>
      </c>
      <c r="E576" t="s">
        <v>6443</v>
      </c>
      <c r="F576">
        <v>200</v>
      </c>
      <c r="G576">
        <v>0</v>
      </c>
      <c r="H576" t="s">
        <v>641</v>
      </c>
      <c r="I576" t="s">
        <v>6444</v>
      </c>
      <c r="J576" t="s">
        <v>1375</v>
      </c>
      <c r="K576" t="s">
        <v>644</v>
      </c>
      <c r="L576" t="s">
        <v>645</v>
      </c>
      <c r="M576" t="s">
        <v>6445</v>
      </c>
      <c r="N576" t="s">
        <v>644</v>
      </c>
      <c r="O576" t="s">
        <v>647</v>
      </c>
      <c r="P576" t="s">
        <v>5</v>
      </c>
      <c r="Q576" t="s">
        <v>648</v>
      </c>
      <c r="R576" t="s">
        <v>645</v>
      </c>
      <c r="S576" t="s">
        <v>6446</v>
      </c>
      <c r="T576" t="s">
        <v>6447</v>
      </c>
    </row>
    <row r="577" spans="1:20" x14ac:dyDescent="0.25">
      <c r="A577" t="s">
        <v>2363</v>
      </c>
      <c r="B577" t="s">
        <v>2364</v>
      </c>
      <c r="C577">
        <v>15</v>
      </c>
      <c r="D577">
        <v>30</v>
      </c>
      <c r="E577" t="s">
        <v>6448</v>
      </c>
      <c r="F577">
        <v>450</v>
      </c>
      <c r="G577">
        <v>0</v>
      </c>
      <c r="H577" t="s">
        <v>641</v>
      </c>
      <c r="I577" t="s">
        <v>6449</v>
      </c>
      <c r="J577" t="s">
        <v>2936</v>
      </c>
      <c r="K577" t="s">
        <v>644</v>
      </c>
      <c r="L577" t="s">
        <v>645</v>
      </c>
      <c r="M577" t="s">
        <v>6445</v>
      </c>
      <c r="N577" t="s">
        <v>644</v>
      </c>
      <c r="O577" t="s">
        <v>647</v>
      </c>
      <c r="P577" t="s">
        <v>5</v>
      </c>
      <c r="Q577" t="s">
        <v>648</v>
      </c>
      <c r="R577" t="s">
        <v>645</v>
      </c>
      <c r="S577" t="s">
        <v>6450</v>
      </c>
      <c r="T577" t="s">
        <v>6447</v>
      </c>
    </row>
    <row r="578" spans="1:20" x14ac:dyDescent="0.25">
      <c r="A578" t="s">
        <v>147</v>
      </c>
      <c r="B578" t="s">
        <v>148</v>
      </c>
      <c r="C578">
        <v>33.333333333333336</v>
      </c>
      <c r="D578">
        <v>3</v>
      </c>
      <c r="E578" t="s">
        <v>6451</v>
      </c>
      <c r="F578">
        <v>100</v>
      </c>
      <c r="G578">
        <v>0</v>
      </c>
      <c r="H578" t="s">
        <v>641</v>
      </c>
      <c r="I578" t="s">
        <v>6452</v>
      </c>
      <c r="J578" t="s">
        <v>685</v>
      </c>
      <c r="K578" t="s">
        <v>644</v>
      </c>
      <c r="L578" t="s">
        <v>645</v>
      </c>
      <c r="M578" t="s">
        <v>6447</v>
      </c>
      <c r="N578" t="s">
        <v>644</v>
      </c>
      <c r="O578" t="s">
        <v>668</v>
      </c>
      <c r="P578" t="s">
        <v>5</v>
      </c>
      <c r="Q578" t="s">
        <v>669</v>
      </c>
      <c r="R578" t="s">
        <v>645</v>
      </c>
      <c r="S578" t="s">
        <v>6453</v>
      </c>
      <c r="T578" t="s">
        <v>6445</v>
      </c>
    </row>
    <row r="579" spans="1:20" x14ac:dyDescent="0.25">
      <c r="A579" t="s">
        <v>638</v>
      </c>
      <c r="B579" t="s">
        <v>639</v>
      </c>
      <c r="C579">
        <v>66</v>
      </c>
      <c r="D579">
        <v>2</v>
      </c>
      <c r="E579" t="s">
        <v>6454</v>
      </c>
      <c r="F579">
        <v>100</v>
      </c>
      <c r="G579">
        <v>0</v>
      </c>
      <c r="H579" t="s">
        <v>641</v>
      </c>
      <c r="I579" t="s">
        <v>6455</v>
      </c>
      <c r="J579" t="s">
        <v>685</v>
      </c>
      <c r="K579" t="s">
        <v>644</v>
      </c>
      <c r="L579" t="s">
        <v>645</v>
      </c>
      <c r="M579" t="s">
        <v>6445</v>
      </c>
      <c r="N579" t="s">
        <v>644</v>
      </c>
      <c r="O579" t="s">
        <v>647</v>
      </c>
      <c r="P579" t="s">
        <v>5</v>
      </c>
      <c r="Q579" t="s">
        <v>648</v>
      </c>
      <c r="R579" t="s">
        <v>645</v>
      </c>
      <c r="S579" t="s">
        <v>6456</v>
      </c>
      <c r="T579" t="s">
        <v>6445</v>
      </c>
    </row>
    <row r="580" spans="1:20" x14ac:dyDescent="0.25">
      <c r="A580" t="s">
        <v>18</v>
      </c>
      <c r="B580" t="s">
        <v>19</v>
      </c>
      <c r="C580">
        <v>68</v>
      </c>
      <c r="D580">
        <v>1</v>
      </c>
      <c r="E580" t="s">
        <v>6454</v>
      </c>
      <c r="F580">
        <v>100</v>
      </c>
      <c r="G580">
        <v>0</v>
      </c>
      <c r="H580" t="s">
        <v>641</v>
      </c>
      <c r="I580" t="s">
        <v>6455</v>
      </c>
      <c r="J580" t="s">
        <v>685</v>
      </c>
      <c r="K580" t="s">
        <v>644</v>
      </c>
      <c r="L580" t="s">
        <v>645</v>
      </c>
      <c r="M580" t="s">
        <v>6445</v>
      </c>
      <c r="N580" t="s">
        <v>644</v>
      </c>
      <c r="O580" t="s">
        <v>647</v>
      </c>
      <c r="P580" t="s">
        <v>5</v>
      </c>
      <c r="Q580" t="s">
        <v>648</v>
      </c>
      <c r="R580" t="s">
        <v>645</v>
      </c>
      <c r="S580" t="s">
        <v>6456</v>
      </c>
      <c r="T580" t="s">
        <v>6445</v>
      </c>
    </row>
    <row r="581" spans="1:20" x14ac:dyDescent="0.25">
      <c r="A581" t="s">
        <v>147</v>
      </c>
      <c r="B581" t="s">
        <v>148</v>
      </c>
      <c r="C581">
        <v>50</v>
      </c>
      <c r="D581">
        <v>6</v>
      </c>
      <c r="E581" t="s">
        <v>6457</v>
      </c>
      <c r="F581">
        <v>200</v>
      </c>
      <c r="G581">
        <v>0</v>
      </c>
      <c r="H581" t="s">
        <v>641</v>
      </c>
      <c r="I581" t="s">
        <v>6458</v>
      </c>
      <c r="J581" t="s">
        <v>745</v>
      </c>
      <c r="K581" t="s">
        <v>644</v>
      </c>
      <c r="L581" t="s">
        <v>645</v>
      </c>
      <c r="M581" t="s">
        <v>6445</v>
      </c>
      <c r="N581" t="s">
        <v>644</v>
      </c>
      <c r="O581" t="s">
        <v>726</v>
      </c>
      <c r="P581" t="s">
        <v>5</v>
      </c>
      <c r="Q581" t="s">
        <v>648</v>
      </c>
      <c r="R581" t="s">
        <v>645</v>
      </c>
      <c r="S581" t="s">
        <v>6459</v>
      </c>
      <c r="T581" t="s">
        <v>6445</v>
      </c>
    </row>
    <row r="582" spans="1:20" x14ac:dyDescent="0.25">
      <c r="A582" t="s">
        <v>638</v>
      </c>
      <c r="B582" t="s">
        <v>639</v>
      </c>
      <c r="C582">
        <v>66</v>
      </c>
      <c r="D582">
        <v>2</v>
      </c>
      <c r="E582" t="s">
        <v>6460</v>
      </c>
      <c r="F582">
        <v>100</v>
      </c>
      <c r="G582">
        <v>0</v>
      </c>
      <c r="H582" t="s">
        <v>641</v>
      </c>
      <c r="I582" t="s">
        <v>6461</v>
      </c>
      <c r="J582" t="s">
        <v>788</v>
      </c>
      <c r="K582" t="s">
        <v>644</v>
      </c>
      <c r="L582" t="s">
        <v>645</v>
      </c>
      <c r="M582" t="s">
        <v>6462</v>
      </c>
      <c r="N582" t="s">
        <v>644</v>
      </c>
      <c r="O582" t="s">
        <v>647</v>
      </c>
      <c r="P582" t="s">
        <v>5</v>
      </c>
      <c r="Q582" t="s">
        <v>648</v>
      </c>
      <c r="R582" t="s">
        <v>645</v>
      </c>
      <c r="S582" t="s">
        <v>6463</v>
      </c>
      <c r="T582" t="s">
        <v>6462</v>
      </c>
    </row>
    <row r="583" spans="1:20" x14ac:dyDescent="0.25">
      <c r="A583" t="s">
        <v>18</v>
      </c>
      <c r="B583" t="s">
        <v>19</v>
      </c>
      <c r="C583">
        <v>68</v>
      </c>
      <c r="D583">
        <v>1</v>
      </c>
      <c r="E583" t="s">
        <v>6460</v>
      </c>
      <c r="F583">
        <v>100</v>
      </c>
      <c r="G583">
        <v>0</v>
      </c>
      <c r="H583" t="s">
        <v>641</v>
      </c>
      <c r="I583" t="s">
        <v>6461</v>
      </c>
      <c r="J583" t="s">
        <v>788</v>
      </c>
      <c r="K583" t="s">
        <v>644</v>
      </c>
      <c r="L583" t="s">
        <v>645</v>
      </c>
      <c r="M583" t="s">
        <v>6462</v>
      </c>
      <c r="N583" t="s">
        <v>644</v>
      </c>
      <c r="O583" t="s">
        <v>647</v>
      </c>
      <c r="P583" t="s">
        <v>5</v>
      </c>
      <c r="Q583" t="s">
        <v>648</v>
      </c>
      <c r="R583" t="s">
        <v>645</v>
      </c>
      <c r="S583" t="s">
        <v>6463</v>
      </c>
      <c r="T583" t="s">
        <v>6462</v>
      </c>
    </row>
    <row r="584" spans="1:20" x14ac:dyDescent="0.25">
      <c r="A584" t="s">
        <v>147</v>
      </c>
      <c r="B584" t="s">
        <v>148</v>
      </c>
      <c r="C584">
        <v>33.333333333333336</v>
      </c>
      <c r="D584">
        <v>3</v>
      </c>
      <c r="E584" t="s">
        <v>6464</v>
      </c>
      <c r="F584">
        <v>100</v>
      </c>
      <c r="G584">
        <v>0</v>
      </c>
      <c r="H584" t="s">
        <v>641</v>
      </c>
      <c r="I584" t="s">
        <v>6465</v>
      </c>
      <c r="J584" t="s">
        <v>1072</v>
      </c>
      <c r="K584" t="s">
        <v>644</v>
      </c>
      <c r="L584" t="s">
        <v>645</v>
      </c>
      <c r="M584" t="s">
        <v>6466</v>
      </c>
      <c r="N584" t="s">
        <v>644</v>
      </c>
      <c r="O584" t="s">
        <v>668</v>
      </c>
      <c r="P584" t="s">
        <v>5</v>
      </c>
      <c r="Q584" t="s">
        <v>669</v>
      </c>
      <c r="R584" t="s">
        <v>645</v>
      </c>
      <c r="S584" t="s">
        <v>6467</v>
      </c>
      <c r="T584" t="s">
        <v>6462</v>
      </c>
    </row>
    <row r="585" spans="1:20" x14ac:dyDescent="0.25">
      <c r="A585" t="s">
        <v>296</v>
      </c>
      <c r="B585" t="s">
        <v>297</v>
      </c>
      <c r="C585">
        <v>120</v>
      </c>
      <c r="D585">
        <v>1</v>
      </c>
      <c r="E585" t="s">
        <v>6468</v>
      </c>
      <c r="F585">
        <v>160</v>
      </c>
      <c r="G585">
        <v>0</v>
      </c>
      <c r="H585" t="s">
        <v>641</v>
      </c>
      <c r="I585" t="s">
        <v>6469</v>
      </c>
      <c r="J585" t="s">
        <v>864</v>
      </c>
      <c r="K585" t="s">
        <v>644</v>
      </c>
      <c r="L585" t="s">
        <v>645</v>
      </c>
      <c r="M585" t="s">
        <v>6470</v>
      </c>
      <c r="N585" t="s">
        <v>644</v>
      </c>
      <c r="O585" t="s">
        <v>668</v>
      </c>
      <c r="P585" t="s">
        <v>5</v>
      </c>
      <c r="Q585" t="s">
        <v>669</v>
      </c>
      <c r="R585" t="s">
        <v>645</v>
      </c>
      <c r="S585" t="s">
        <v>6471</v>
      </c>
      <c r="T585" t="s">
        <v>6470</v>
      </c>
    </row>
    <row r="586" spans="1:20" x14ac:dyDescent="0.25">
      <c r="A586" t="s">
        <v>294</v>
      </c>
      <c r="B586" t="s">
        <v>295</v>
      </c>
      <c r="C586">
        <v>120</v>
      </c>
      <c r="D586">
        <v>1</v>
      </c>
      <c r="E586" t="s">
        <v>6468</v>
      </c>
      <c r="F586">
        <v>160</v>
      </c>
      <c r="G586">
        <v>0</v>
      </c>
      <c r="H586" t="s">
        <v>641</v>
      </c>
      <c r="I586" t="s">
        <v>6469</v>
      </c>
      <c r="J586" t="s">
        <v>864</v>
      </c>
      <c r="K586" t="s">
        <v>644</v>
      </c>
      <c r="L586" t="s">
        <v>645</v>
      </c>
      <c r="M586" t="s">
        <v>6470</v>
      </c>
      <c r="N586" t="s">
        <v>644</v>
      </c>
      <c r="O586" t="s">
        <v>668</v>
      </c>
      <c r="P586" t="s">
        <v>5</v>
      </c>
      <c r="Q586" t="s">
        <v>669</v>
      </c>
      <c r="R586" t="s">
        <v>645</v>
      </c>
      <c r="S586" t="s">
        <v>6471</v>
      </c>
      <c r="T586" t="s">
        <v>6470</v>
      </c>
    </row>
    <row r="587" spans="1:20" x14ac:dyDescent="0.25">
      <c r="A587" t="s">
        <v>147</v>
      </c>
      <c r="B587" t="s">
        <v>148</v>
      </c>
      <c r="C587">
        <v>50</v>
      </c>
      <c r="D587">
        <v>12</v>
      </c>
      <c r="E587" t="s">
        <v>6472</v>
      </c>
      <c r="F587">
        <v>400</v>
      </c>
      <c r="G587">
        <v>0</v>
      </c>
      <c r="H587" t="s">
        <v>641</v>
      </c>
      <c r="I587" t="s">
        <v>6473</v>
      </c>
      <c r="J587" t="s">
        <v>847</v>
      </c>
      <c r="K587" t="s">
        <v>644</v>
      </c>
      <c r="L587" t="s">
        <v>645</v>
      </c>
      <c r="M587" t="s">
        <v>6474</v>
      </c>
      <c r="N587" t="s">
        <v>644</v>
      </c>
      <c r="O587" t="s">
        <v>647</v>
      </c>
      <c r="P587" t="s">
        <v>5</v>
      </c>
      <c r="Q587" t="s">
        <v>648</v>
      </c>
      <c r="R587" t="s">
        <v>645</v>
      </c>
      <c r="S587" t="s">
        <v>6475</v>
      </c>
      <c r="T587" t="s">
        <v>6474</v>
      </c>
    </row>
    <row r="588" spans="1:20" x14ac:dyDescent="0.25">
      <c r="A588" t="s">
        <v>147</v>
      </c>
      <c r="B588" t="s">
        <v>148</v>
      </c>
      <c r="C588">
        <v>50</v>
      </c>
      <c r="D588">
        <v>6</v>
      </c>
      <c r="E588" t="s">
        <v>6476</v>
      </c>
      <c r="F588">
        <v>200</v>
      </c>
      <c r="G588">
        <v>0</v>
      </c>
      <c r="H588" t="s">
        <v>641</v>
      </c>
      <c r="I588" t="s">
        <v>6477</v>
      </c>
      <c r="J588" t="s">
        <v>1711</v>
      </c>
      <c r="K588" t="s">
        <v>644</v>
      </c>
      <c r="L588" t="s">
        <v>645</v>
      </c>
      <c r="M588" t="s">
        <v>6478</v>
      </c>
      <c r="N588" t="s">
        <v>644</v>
      </c>
      <c r="O588" t="s">
        <v>647</v>
      </c>
      <c r="P588" t="s">
        <v>5</v>
      </c>
      <c r="Q588" t="s">
        <v>648</v>
      </c>
      <c r="R588" t="s">
        <v>645</v>
      </c>
      <c r="S588" t="s">
        <v>6479</v>
      </c>
      <c r="T588" t="s">
        <v>6478</v>
      </c>
    </row>
    <row r="589" spans="1:20" x14ac:dyDescent="0.25">
      <c r="A589" t="s">
        <v>239</v>
      </c>
      <c r="B589" t="s">
        <v>245</v>
      </c>
      <c r="C589">
        <v>139</v>
      </c>
      <c r="D589">
        <v>2</v>
      </c>
      <c r="E589" t="s">
        <v>6480</v>
      </c>
      <c r="F589">
        <v>217.98</v>
      </c>
      <c r="G589">
        <v>0</v>
      </c>
      <c r="H589" t="s">
        <v>641</v>
      </c>
      <c r="I589" t="s">
        <v>6481</v>
      </c>
      <c r="J589" t="s">
        <v>847</v>
      </c>
      <c r="K589" t="s">
        <v>644</v>
      </c>
      <c r="L589" t="s">
        <v>645</v>
      </c>
      <c r="M589" t="s">
        <v>6482</v>
      </c>
      <c r="N589" t="s">
        <v>644</v>
      </c>
      <c r="O589" t="s">
        <v>647</v>
      </c>
      <c r="P589" t="s">
        <v>5</v>
      </c>
      <c r="Q589" t="s">
        <v>648</v>
      </c>
      <c r="R589" t="s">
        <v>645</v>
      </c>
      <c r="S589" t="s">
        <v>6483</v>
      </c>
      <c r="T589" t="s">
        <v>6482</v>
      </c>
    </row>
    <row r="590" spans="1:20" x14ac:dyDescent="0.25">
      <c r="A590" t="s">
        <v>147</v>
      </c>
      <c r="B590" t="s">
        <v>148</v>
      </c>
      <c r="C590">
        <v>33.333333333333336</v>
      </c>
      <c r="D590">
        <v>3</v>
      </c>
      <c r="E590" t="s">
        <v>6484</v>
      </c>
      <c r="F590">
        <v>100</v>
      </c>
      <c r="G590">
        <v>0</v>
      </c>
      <c r="H590" t="s">
        <v>641</v>
      </c>
      <c r="I590" t="s">
        <v>6485</v>
      </c>
      <c r="J590" t="s">
        <v>685</v>
      </c>
      <c r="K590" t="s">
        <v>644</v>
      </c>
      <c r="L590" t="s">
        <v>645</v>
      </c>
      <c r="M590" t="s">
        <v>6486</v>
      </c>
      <c r="N590" t="s">
        <v>644</v>
      </c>
      <c r="O590" t="s">
        <v>647</v>
      </c>
      <c r="P590" t="s">
        <v>5</v>
      </c>
      <c r="Q590" t="s">
        <v>648</v>
      </c>
      <c r="R590" t="s">
        <v>645</v>
      </c>
      <c r="S590" t="s">
        <v>6487</v>
      </c>
      <c r="T590" t="s">
        <v>6486</v>
      </c>
    </row>
    <row r="591" spans="1:20" x14ac:dyDescent="0.25">
      <c r="A591" t="s">
        <v>147</v>
      </c>
      <c r="B591" t="s">
        <v>148</v>
      </c>
      <c r="C591">
        <v>33.333333333333336</v>
      </c>
      <c r="D591">
        <v>6</v>
      </c>
      <c r="E591" t="s">
        <v>6488</v>
      </c>
      <c r="F591">
        <v>400</v>
      </c>
      <c r="G591">
        <v>0</v>
      </c>
      <c r="H591" t="s">
        <v>641</v>
      </c>
      <c r="I591" t="s">
        <v>6489</v>
      </c>
      <c r="J591" t="s">
        <v>2936</v>
      </c>
      <c r="K591" t="s">
        <v>644</v>
      </c>
      <c r="L591" t="s">
        <v>645</v>
      </c>
      <c r="M591" t="s">
        <v>6490</v>
      </c>
      <c r="N591" t="s">
        <v>644</v>
      </c>
      <c r="O591" t="s">
        <v>647</v>
      </c>
      <c r="P591" t="s">
        <v>5</v>
      </c>
      <c r="Q591" t="s">
        <v>648</v>
      </c>
      <c r="R591" t="s">
        <v>645</v>
      </c>
      <c r="S591" t="s">
        <v>6491</v>
      </c>
      <c r="T591" t="s">
        <v>6490</v>
      </c>
    </row>
    <row r="592" spans="1:20" x14ac:dyDescent="0.25">
      <c r="A592" t="s">
        <v>638</v>
      </c>
      <c r="B592" t="s">
        <v>639</v>
      </c>
      <c r="C592">
        <v>66</v>
      </c>
      <c r="D592">
        <v>4</v>
      </c>
      <c r="E592" t="s">
        <v>6488</v>
      </c>
      <c r="F592">
        <v>400</v>
      </c>
      <c r="G592">
        <v>0</v>
      </c>
      <c r="H592" t="s">
        <v>641</v>
      </c>
      <c r="I592" t="s">
        <v>6489</v>
      </c>
      <c r="J592" t="s">
        <v>2936</v>
      </c>
      <c r="K592" t="s">
        <v>644</v>
      </c>
      <c r="L592" t="s">
        <v>645</v>
      </c>
      <c r="M592" t="s">
        <v>6490</v>
      </c>
      <c r="N592" t="s">
        <v>644</v>
      </c>
      <c r="O592" t="s">
        <v>647</v>
      </c>
      <c r="P592" t="s">
        <v>5</v>
      </c>
      <c r="Q592" t="s">
        <v>648</v>
      </c>
      <c r="R592" t="s">
        <v>645</v>
      </c>
      <c r="S592" t="s">
        <v>6491</v>
      </c>
      <c r="T592" t="s">
        <v>6490</v>
      </c>
    </row>
    <row r="593" spans="1:20" x14ac:dyDescent="0.25">
      <c r="A593" t="s">
        <v>18</v>
      </c>
      <c r="B593" t="s">
        <v>19</v>
      </c>
      <c r="C593">
        <v>68</v>
      </c>
      <c r="D593">
        <v>2</v>
      </c>
      <c r="E593" t="s">
        <v>6488</v>
      </c>
      <c r="F593">
        <v>400</v>
      </c>
      <c r="G593">
        <v>0</v>
      </c>
      <c r="H593" t="s">
        <v>641</v>
      </c>
      <c r="I593" t="s">
        <v>6489</v>
      </c>
      <c r="J593" t="s">
        <v>2936</v>
      </c>
      <c r="K593" t="s">
        <v>644</v>
      </c>
      <c r="L593" t="s">
        <v>645</v>
      </c>
      <c r="M593" t="s">
        <v>6490</v>
      </c>
      <c r="N593" t="s">
        <v>644</v>
      </c>
      <c r="O593" t="s">
        <v>647</v>
      </c>
      <c r="P593" t="s">
        <v>5</v>
      </c>
      <c r="Q593" t="s">
        <v>648</v>
      </c>
      <c r="R593" t="s">
        <v>645</v>
      </c>
      <c r="S593" t="s">
        <v>6491</v>
      </c>
      <c r="T593" t="s">
        <v>6490</v>
      </c>
    </row>
    <row r="594" spans="1:20" x14ac:dyDescent="0.25">
      <c r="A594" t="s">
        <v>147</v>
      </c>
      <c r="B594" t="s">
        <v>148</v>
      </c>
      <c r="C594">
        <v>50</v>
      </c>
      <c r="D594">
        <v>6</v>
      </c>
      <c r="E594" t="s">
        <v>6492</v>
      </c>
      <c r="F594">
        <v>200</v>
      </c>
      <c r="G594">
        <v>0</v>
      </c>
      <c r="H594" t="s">
        <v>641</v>
      </c>
      <c r="I594" t="s">
        <v>6493</v>
      </c>
      <c r="J594" t="s">
        <v>2660</v>
      </c>
      <c r="K594" t="s">
        <v>644</v>
      </c>
      <c r="L594" t="s">
        <v>645</v>
      </c>
      <c r="M594" t="s">
        <v>6490</v>
      </c>
      <c r="N594" t="s">
        <v>644</v>
      </c>
      <c r="O594" t="s">
        <v>668</v>
      </c>
      <c r="P594" t="s">
        <v>5</v>
      </c>
      <c r="Q594" t="s">
        <v>669</v>
      </c>
      <c r="R594" t="s">
        <v>645</v>
      </c>
      <c r="S594" t="s">
        <v>6494</v>
      </c>
      <c r="T594" t="s">
        <v>6490</v>
      </c>
    </row>
    <row r="595" spans="1:20" x14ac:dyDescent="0.25">
      <c r="A595" t="s">
        <v>147</v>
      </c>
      <c r="B595" t="s">
        <v>148</v>
      </c>
      <c r="C595">
        <v>50</v>
      </c>
      <c r="D595">
        <v>6</v>
      </c>
      <c r="E595" t="s">
        <v>6495</v>
      </c>
      <c r="F595">
        <v>200</v>
      </c>
      <c r="G595">
        <v>0</v>
      </c>
      <c r="H595" t="s">
        <v>641</v>
      </c>
      <c r="I595" t="s">
        <v>6496</v>
      </c>
      <c r="J595" t="s">
        <v>1099</v>
      </c>
      <c r="K595" t="s">
        <v>644</v>
      </c>
      <c r="L595" t="s">
        <v>645</v>
      </c>
      <c r="M595" t="s">
        <v>6497</v>
      </c>
      <c r="N595" t="s">
        <v>644</v>
      </c>
      <c r="O595" t="s">
        <v>647</v>
      </c>
      <c r="P595" t="s">
        <v>5</v>
      </c>
      <c r="Q595" t="s">
        <v>648</v>
      </c>
      <c r="R595" t="s">
        <v>645</v>
      </c>
      <c r="S595" t="s">
        <v>6498</v>
      </c>
      <c r="T595" t="s">
        <v>6497</v>
      </c>
    </row>
    <row r="596" spans="1:20" x14ac:dyDescent="0.25">
      <c r="A596" t="s">
        <v>638</v>
      </c>
      <c r="B596" t="s">
        <v>639</v>
      </c>
      <c r="C596">
        <v>66</v>
      </c>
      <c r="D596">
        <v>4</v>
      </c>
      <c r="E596" t="s">
        <v>6499</v>
      </c>
      <c r="F596">
        <v>200</v>
      </c>
      <c r="G596">
        <v>0</v>
      </c>
      <c r="H596" t="s">
        <v>641</v>
      </c>
      <c r="I596" t="s">
        <v>6500</v>
      </c>
      <c r="J596" t="s">
        <v>685</v>
      </c>
      <c r="K596" t="s">
        <v>644</v>
      </c>
      <c r="L596" t="s">
        <v>645</v>
      </c>
      <c r="M596" t="s">
        <v>6497</v>
      </c>
      <c r="N596" t="s">
        <v>644</v>
      </c>
      <c r="O596" t="s">
        <v>647</v>
      </c>
      <c r="P596" t="s">
        <v>5</v>
      </c>
      <c r="Q596" t="s">
        <v>648</v>
      </c>
      <c r="R596" t="s">
        <v>645</v>
      </c>
      <c r="S596" t="s">
        <v>6501</v>
      </c>
      <c r="T596" t="s">
        <v>6497</v>
      </c>
    </row>
    <row r="597" spans="1:20" x14ac:dyDescent="0.25">
      <c r="A597" t="s">
        <v>18</v>
      </c>
      <c r="B597" t="s">
        <v>19</v>
      </c>
      <c r="C597">
        <v>68</v>
      </c>
      <c r="D597">
        <v>2</v>
      </c>
      <c r="E597" t="s">
        <v>6499</v>
      </c>
      <c r="F597">
        <v>200</v>
      </c>
      <c r="G597">
        <v>0</v>
      </c>
      <c r="H597" t="s">
        <v>641</v>
      </c>
      <c r="I597" t="s">
        <v>6500</v>
      </c>
      <c r="J597" t="s">
        <v>685</v>
      </c>
      <c r="K597" t="s">
        <v>644</v>
      </c>
      <c r="L597" t="s">
        <v>645</v>
      </c>
      <c r="M597" t="s">
        <v>6497</v>
      </c>
      <c r="N597" t="s">
        <v>644</v>
      </c>
      <c r="O597" t="s">
        <v>647</v>
      </c>
      <c r="P597" t="s">
        <v>5</v>
      </c>
      <c r="Q597" t="s">
        <v>648</v>
      </c>
      <c r="R597" t="s">
        <v>645</v>
      </c>
      <c r="S597" t="s">
        <v>6501</v>
      </c>
      <c r="T597" t="s">
        <v>6497</v>
      </c>
    </row>
    <row r="598" spans="1:20" x14ac:dyDescent="0.25">
      <c r="A598" t="s">
        <v>638</v>
      </c>
      <c r="B598" t="s">
        <v>639</v>
      </c>
      <c r="C598">
        <v>33</v>
      </c>
      <c r="D598">
        <v>5</v>
      </c>
      <c r="E598" t="s">
        <v>6502</v>
      </c>
      <c r="F598">
        <v>330</v>
      </c>
      <c r="G598">
        <v>0</v>
      </c>
      <c r="H598" t="s">
        <v>729</v>
      </c>
      <c r="I598" t="s">
        <v>6503</v>
      </c>
      <c r="J598" t="s">
        <v>1375</v>
      </c>
      <c r="K598" t="s">
        <v>644</v>
      </c>
      <c r="L598" t="s">
        <v>645</v>
      </c>
      <c r="M598" t="s">
        <v>6504</v>
      </c>
      <c r="N598" t="s">
        <v>644</v>
      </c>
      <c r="O598" t="s">
        <v>647</v>
      </c>
      <c r="P598" t="s">
        <v>5</v>
      </c>
      <c r="Q598" t="s">
        <v>648</v>
      </c>
      <c r="R598" t="s">
        <v>645</v>
      </c>
      <c r="S598" t="s">
        <v>6505</v>
      </c>
      <c r="T598" t="s">
        <v>6504</v>
      </c>
    </row>
    <row r="599" spans="1:20" x14ac:dyDescent="0.25">
      <c r="A599" t="s">
        <v>18</v>
      </c>
      <c r="B599" t="s">
        <v>19</v>
      </c>
      <c r="C599">
        <v>33</v>
      </c>
      <c r="D599">
        <v>5</v>
      </c>
      <c r="E599" t="s">
        <v>6502</v>
      </c>
      <c r="F599">
        <v>330</v>
      </c>
      <c r="G599">
        <v>0</v>
      </c>
      <c r="H599" t="s">
        <v>729</v>
      </c>
      <c r="I599" t="s">
        <v>6503</v>
      </c>
      <c r="J599" t="s">
        <v>1375</v>
      </c>
      <c r="K599" t="s">
        <v>644</v>
      </c>
      <c r="L599" t="s">
        <v>645</v>
      </c>
      <c r="M599" t="s">
        <v>6504</v>
      </c>
      <c r="N599" t="s">
        <v>644</v>
      </c>
      <c r="O599" t="s">
        <v>647</v>
      </c>
      <c r="P599" t="s">
        <v>5</v>
      </c>
      <c r="Q599" t="s">
        <v>648</v>
      </c>
      <c r="R599" t="s">
        <v>645</v>
      </c>
      <c r="S599" t="s">
        <v>6505</v>
      </c>
      <c r="T599" t="s">
        <v>6504</v>
      </c>
    </row>
    <row r="600" spans="1:20" x14ac:dyDescent="0.25">
      <c r="A600" t="s">
        <v>147</v>
      </c>
      <c r="B600" t="s">
        <v>148</v>
      </c>
      <c r="C600">
        <v>33.333333333333336</v>
      </c>
      <c r="D600">
        <v>3</v>
      </c>
      <c r="E600" t="s">
        <v>6506</v>
      </c>
      <c r="F600">
        <v>100</v>
      </c>
      <c r="G600">
        <v>0</v>
      </c>
      <c r="H600" t="s">
        <v>641</v>
      </c>
      <c r="I600" t="s">
        <v>6507</v>
      </c>
      <c r="J600" t="s">
        <v>766</v>
      </c>
      <c r="K600" t="s">
        <v>644</v>
      </c>
      <c r="L600" t="s">
        <v>645</v>
      </c>
      <c r="M600" t="s">
        <v>6504</v>
      </c>
      <c r="N600" t="s">
        <v>644</v>
      </c>
      <c r="O600" t="s">
        <v>647</v>
      </c>
      <c r="P600" t="s">
        <v>5</v>
      </c>
      <c r="Q600" t="s">
        <v>648</v>
      </c>
      <c r="R600" t="s">
        <v>645</v>
      </c>
      <c r="S600" t="s">
        <v>6508</v>
      </c>
      <c r="T600" t="s">
        <v>6504</v>
      </c>
    </row>
    <row r="601" spans="1:20" x14ac:dyDescent="0.25">
      <c r="A601" t="s">
        <v>147</v>
      </c>
      <c r="B601" t="s">
        <v>148</v>
      </c>
      <c r="C601">
        <v>50</v>
      </c>
      <c r="D601">
        <v>6</v>
      </c>
      <c r="E601" t="s">
        <v>6509</v>
      </c>
      <c r="F601">
        <v>200</v>
      </c>
      <c r="G601">
        <v>0</v>
      </c>
      <c r="H601" t="s">
        <v>641</v>
      </c>
      <c r="I601" t="s">
        <v>1997</v>
      </c>
      <c r="J601" t="s">
        <v>888</v>
      </c>
      <c r="K601" t="s">
        <v>644</v>
      </c>
      <c r="L601" t="s">
        <v>645</v>
      </c>
      <c r="M601" t="s">
        <v>6510</v>
      </c>
      <c r="N601" t="s">
        <v>644</v>
      </c>
      <c r="O601" t="s">
        <v>647</v>
      </c>
      <c r="P601" t="s">
        <v>5</v>
      </c>
      <c r="Q601" t="s">
        <v>648</v>
      </c>
      <c r="R601" t="s">
        <v>645</v>
      </c>
      <c r="S601" t="s">
        <v>6511</v>
      </c>
      <c r="T601" t="s">
        <v>6510</v>
      </c>
    </row>
    <row r="602" spans="1:20" x14ac:dyDescent="0.25">
      <c r="A602" t="s">
        <v>147</v>
      </c>
      <c r="B602" t="s">
        <v>148</v>
      </c>
      <c r="C602">
        <v>40</v>
      </c>
      <c r="D602">
        <v>20</v>
      </c>
      <c r="E602" t="s">
        <v>6512</v>
      </c>
      <c r="F602">
        <v>660</v>
      </c>
      <c r="G602">
        <v>0</v>
      </c>
      <c r="H602" t="s">
        <v>641</v>
      </c>
      <c r="I602" t="s">
        <v>6503</v>
      </c>
      <c r="J602" t="s">
        <v>1375</v>
      </c>
      <c r="K602" t="s">
        <v>644</v>
      </c>
      <c r="L602" t="s">
        <v>645</v>
      </c>
      <c r="M602" t="s">
        <v>6513</v>
      </c>
      <c r="N602" t="s">
        <v>644</v>
      </c>
      <c r="O602" t="s">
        <v>647</v>
      </c>
      <c r="P602" t="s">
        <v>5</v>
      </c>
      <c r="Q602" t="s">
        <v>648</v>
      </c>
      <c r="R602" t="s">
        <v>645</v>
      </c>
      <c r="S602" t="s">
        <v>6514</v>
      </c>
      <c r="T602" t="s">
        <v>6513</v>
      </c>
    </row>
    <row r="603" spans="1:20" x14ac:dyDescent="0.25">
      <c r="A603" t="s">
        <v>638</v>
      </c>
      <c r="B603" t="s">
        <v>639</v>
      </c>
      <c r="C603">
        <v>33</v>
      </c>
      <c r="D603">
        <v>5</v>
      </c>
      <c r="E603" t="s">
        <v>6515</v>
      </c>
      <c r="F603">
        <v>330</v>
      </c>
      <c r="G603">
        <v>0</v>
      </c>
      <c r="H603" t="s">
        <v>641</v>
      </c>
      <c r="I603" t="s">
        <v>6516</v>
      </c>
      <c r="J603" t="s">
        <v>690</v>
      </c>
      <c r="K603" t="s">
        <v>644</v>
      </c>
      <c r="L603" t="s">
        <v>645</v>
      </c>
      <c r="M603" t="s">
        <v>6517</v>
      </c>
      <c r="N603" t="s">
        <v>644</v>
      </c>
      <c r="O603" t="s">
        <v>647</v>
      </c>
      <c r="P603" t="s">
        <v>5</v>
      </c>
      <c r="Q603" t="s">
        <v>648</v>
      </c>
      <c r="R603" t="s">
        <v>6518</v>
      </c>
      <c r="S603" t="s">
        <v>6519</v>
      </c>
      <c r="T603" t="s">
        <v>6517</v>
      </c>
    </row>
    <row r="604" spans="1:20" x14ac:dyDescent="0.25">
      <c r="A604" t="s">
        <v>18</v>
      </c>
      <c r="B604" t="s">
        <v>19</v>
      </c>
      <c r="C604">
        <v>33</v>
      </c>
      <c r="D604">
        <v>5</v>
      </c>
      <c r="E604" t="s">
        <v>6515</v>
      </c>
      <c r="F604">
        <v>330</v>
      </c>
      <c r="G604">
        <v>0</v>
      </c>
      <c r="H604" t="s">
        <v>641</v>
      </c>
      <c r="I604" t="s">
        <v>6516</v>
      </c>
      <c r="J604" t="s">
        <v>690</v>
      </c>
      <c r="K604" t="s">
        <v>644</v>
      </c>
      <c r="L604" t="s">
        <v>645</v>
      </c>
      <c r="M604" t="s">
        <v>6517</v>
      </c>
      <c r="N604" t="s">
        <v>644</v>
      </c>
      <c r="O604" t="s">
        <v>647</v>
      </c>
      <c r="P604" t="s">
        <v>5</v>
      </c>
      <c r="Q604" t="s">
        <v>648</v>
      </c>
      <c r="R604" t="s">
        <v>6518</v>
      </c>
      <c r="S604" t="s">
        <v>6519</v>
      </c>
      <c r="T604" t="s">
        <v>6517</v>
      </c>
    </row>
    <row r="605" spans="1:20" x14ac:dyDescent="0.25">
      <c r="A605" t="s">
        <v>147</v>
      </c>
      <c r="B605" t="s">
        <v>148</v>
      </c>
      <c r="C605">
        <v>40</v>
      </c>
      <c r="D605">
        <v>10</v>
      </c>
      <c r="E605" t="s">
        <v>6520</v>
      </c>
      <c r="F605">
        <v>330</v>
      </c>
      <c r="G605">
        <v>0</v>
      </c>
      <c r="H605" t="s">
        <v>641</v>
      </c>
      <c r="I605" t="s">
        <v>5560</v>
      </c>
      <c r="J605" t="s">
        <v>690</v>
      </c>
      <c r="K605" t="s">
        <v>644</v>
      </c>
      <c r="L605" t="s">
        <v>645</v>
      </c>
      <c r="M605" t="s">
        <v>6517</v>
      </c>
      <c r="N605" t="s">
        <v>644</v>
      </c>
      <c r="O605" t="s">
        <v>647</v>
      </c>
      <c r="P605" t="s">
        <v>5</v>
      </c>
      <c r="Q605" t="s">
        <v>648</v>
      </c>
      <c r="R605" t="s">
        <v>645</v>
      </c>
      <c r="S605" t="s">
        <v>6521</v>
      </c>
      <c r="T605" t="s">
        <v>6517</v>
      </c>
    </row>
    <row r="606" spans="1:20" x14ac:dyDescent="0.25">
      <c r="A606" t="s">
        <v>147</v>
      </c>
      <c r="B606" t="s">
        <v>148</v>
      </c>
      <c r="C606">
        <v>50</v>
      </c>
      <c r="D606">
        <v>6</v>
      </c>
      <c r="E606" t="s">
        <v>6522</v>
      </c>
      <c r="F606">
        <v>200</v>
      </c>
      <c r="G606">
        <v>0</v>
      </c>
      <c r="H606" t="s">
        <v>641</v>
      </c>
      <c r="I606" t="s">
        <v>6523</v>
      </c>
      <c r="J606" t="s">
        <v>1863</v>
      </c>
      <c r="K606" t="s">
        <v>644</v>
      </c>
      <c r="L606" t="s">
        <v>645</v>
      </c>
      <c r="M606" t="s">
        <v>6517</v>
      </c>
      <c r="N606" t="s">
        <v>644</v>
      </c>
      <c r="O606" t="s">
        <v>668</v>
      </c>
      <c r="P606" t="s">
        <v>5</v>
      </c>
      <c r="Q606" t="s">
        <v>669</v>
      </c>
      <c r="R606" t="s">
        <v>645</v>
      </c>
      <c r="S606" t="s">
        <v>6524</v>
      </c>
      <c r="T606" t="s">
        <v>6517</v>
      </c>
    </row>
    <row r="607" spans="1:20" x14ac:dyDescent="0.25">
      <c r="A607" t="s">
        <v>638</v>
      </c>
      <c r="B607" t="s">
        <v>639</v>
      </c>
      <c r="C607">
        <v>33</v>
      </c>
      <c r="D607">
        <v>5</v>
      </c>
      <c r="E607" t="s">
        <v>6525</v>
      </c>
      <c r="F607">
        <v>660</v>
      </c>
      <c r="G607">
        <v>0</v>
      </c>
      <c r="H607" t="s">
        <v>641</v>
      </c>
      <c r="I607" t="s">
        <v>6526</v>
      </c>
      <c r="J607" t="s">
        <v>888</v>
      </c>
      <c r="K607" t="s">
        <v>644</v>
      </c>
      <c r="L607" t="s">
        <v>645</v>
      </c>
      <c r="M607" t="s">
        <v>6527</v>
      </c>
      <c r="N607" t="s">
        <v>644</v>
      </c>
      <c r="O607" t="s">
        <v>647</v>
      </c>
      <c r="P607" t="s">
        <v>5</v>
      </c>
      <c r="Q607" t="s">
        <v>648</v>
      </c>
      <c r="R607" t="s">
        <v>6528</v>
      </c>
      <c r="S607" t="s">
        <v>6529</v>
      </c>
      <c r="T607" t="s">
        <v>6527</v>
      </c>
    </row>
    <row r="608" spans="1:20" x14ac:dyDescent="0.25">
      <c r="A608" t="s">
        <v>18</v>
      </c>
      <c r="B608" t="s">
        <v>19</v>
      </c>
      <c r="C608">
        <v>33</v>
      </c>
      <c r="D608">
        <v>5</v>
      </c>
      <c r="E608" t="s">
        <v>6525</v>
      </c>
      <c r="F608">
        <v>660</v>
      </c>
      <c r="G608">
        <v>0</v>
      </c>
      <c r="H608" t="s">
        <v>641</v>
      </c>
      <c r="I608" t="s">
        <v>6526</v>
      </c>
      <c r="J608" t="s">
        <v>888</v>
      </c>
      <c r="K608" t="s">
        <v>644</v>
      </c>
      <c r="L608" t="s">
        <v>645</v>
      </c>
      <c r="M608" t="s">
        <v>6527</v>
      </c>
      <c r="N608" t="s">
        <v>644</v>
      </c>
      <c r="O608" t="s">
        <v>647</v>
      </c>
      <c r="P608" t="s">
        <v>5</v>
      </c>
      <c r="Q608" t="s">
        <v>648</v>
      </c>
      <c r="R608" t="s">
        <v>6528</v>
      </c>
      <c r="S608" t="s">
        <v>6529</v>
      </c>
      <c r="T608" t="s">
        <v>6527</v>
      </c>
    </row>
    <row r="609" spans="1:20" x14ac:dyDescent="0.25">
      <c r="A609" t="s">
        <v>147</v>
      </c>
      <c r="B609" t="s">
        <v>148</v>
      </c>
      <c r="C609">
        <v>40</v>
      </c>
      <c r="D609">
        <v>10</v>
      </c>
      <c r="E609" t="s">
        <v>6525</v>
      </c>
      <c r="F609">
        <v>660</v>
      </c>
      <c r="G609">
        <v>0</v>
      </c>
      <c r="H609" t="s">
        <v>641</v>
      </c>
      <c r="I609" t="s">
        <v>6526</v>
      </c>
      <c r="J609" t="s">
        <v>888</v>
      </c>
      <c r="K609" t="s">
        <v>644</v>
      </c>
      <c r="L609" t="s">
        <v>645</v>
      </c>
      <c r="M609" t="s">
        <v>6527</v>
      </c>
      <c r="N609" t="s">
        <v>644</v>
      </c>
      <c r="O609" t="s">
        <v>647</v>
      </c>
      <c r="P609" t="s">
        <v>5</v>
      </c>
      <c r="Q609" t="s">
        <v>648</v>
      </c>
      <c r="R609" t="s">
        <v>6528</v>
      </c>
      <c r="S609" t="s">
        <v>6529</v>
      </c>
      <c r="T609" t="s">
        <v>6527</v>
      </c>
    </row>
    <row r="610" spans="1:20" x14ac:dyDescent="0.25">
      <c r="A610" t="s">
        <v>147</v>
      </c>
      <c r="B610" t="s">
        <v>148</v>
      </c>
      <c r="C610">
        <v>40</v>
      </c>
      <c r="D610">
        <v>10</v>
      </c>
      <c r="E610" t="s">
        <v>6530</v>
      </c>
      <c r="F610">
        <v>330</v>
      </c>
      <c r="G610">
        <v>0</v>
      </c>
      <c r="H610" t="s">
        <v>641</v>
      </c>
      <c r="I610" t="s">
        <v>6531</v>
      </c>
      <c r="J610" t="s">
        <v>1668</v>
      </c>
      <c r="K610" t="s">
        <v>644</v>
      </c>
      <c r="L610" t="s">
        <v>645</v>
      </c>
      <c r="M610" t="s">
        <v>6532</v>
      </c>
      <c r="N610" t="s">
        <v>644</v>
      </c>
      <c r="O610" t="s">
        <v>647</v>
      </c>
      <c r="P610" t="s">
        <v>5</v>
      </c>
      <c r="Q610" t="s">
        <v>648</v>
      </c>
      <c r="R610" t="s">
        <v>645</v>
      </c>
      <c r="S610" t="s">
        <v>6533</v>
      </c>
      <c r="T610" t="s">
        <v>6532</v>
      </c>
    </row>
    <row r="611" spans="1:20" x14ac:dyDescent="0.25">
      <c r="A611" t="s">
        <v>638</v>
      </c>
      <c r="B611" t="s">
        <v>639</v>
      </c>
      <c r="C611">
        <v>66</v>
      </c>
      <c r="D611">
        <v>2</v>
      </c>
      <c r="E611" t="s">
        <v>6534</v>
      </c>
      <c r="F611">
        <v>100</v>
      </c>
      <c r="G611">
        <v>0</v>
      </c>
      <c r="H611" t="s">
        <v>641</v>
      </c>
      <c r="I611" t="s">
        <v>6535</v>
      </c>
      <c r="J611" t="s">
        <v>1863</v>
      </c>
      <c r="K611" t="s">
        <v>644</v>
      </c>
      <c r="L611" t="s">
        <v>645</v>
      </c>
      <c r="M611" t="s">
        <v>6532</v>
      </c>
      <c r="N611" t="s">
        <v>644</v>
      </c>
      <c r="O611" t="s">
        <v>647</v>
      </c>
      <c r="P611" t="s">
        <v>5</v>
      </c>
      <c r="Q611" t="s">
        <v>648</v>
      </c>
      <c r="R611" t="s">
        <v>645</v>
      </c>
      <c r="S611" t="s">
        <v>6536</v>
      </c>
      <c r="T611" t="s">
        <v>6532</v>
      </c>
    </row>
    <row r="612" spans="1:20" x14ac:dyDescent="0.25">
      <c r="A612" t="s">
        <v>18</v>
      </c>
      <c r="B612" t="s">
        <v>19</v>
      </c>
      <c r="C612">
        <v>68</v>
      </c>
      <c r="D612">
        <v>1</v>
      </c>
      <c r="E612" t="s">
        <v>6534</v>
      </c>
      <c r="F612">
        <v>100</v>
      </c>
      <c r="G612">
        <v>0</v>
      </c>
      <c r="H612" t="s">
        <v>641</v>
      </c>
      <c r="I612" t="s">
        <v>6535</v>
      </c>
      <c r="J612" t="s">
        <v>1863</v>
      </c>
      <c r="K612" t="s">
        <v>644</v>
      </c>
      <c r="L612" t="s">
        <v>645</v>
      </c>
      <c r="M612" t="s">
        <v>6532</v>
      </c>
      <c r="N612" t="s">
        <v>644</v>
      </c>
      <c r="O612" t="s">
        <v>647</v>
      </c>
      <c r="P612" t="s">
        <v>5</v>
      </c>
      <c r="Q612" t="s">
        <v>648</v>
      </c>
      <c r="R612" t="s">
        <v>645</v>
      </c>
      <c r="S612" t="s">
        <v>6536</v>
      </c>
      <c r="T612" t="s">
        <v>6532</v>
      </c>
    </row>
    <row r="613" spans="1:20" x14ac:dyDescent="0.25">
      <c r="A613" t="s">
        <v>638</v>
      </c>
      <c r="B613" t="s">
        <v>639</v>
      </c>
      <c r="C613">
        <v>33</v>
      </c>
      <c r="D613">
        <v>5</v>
      </c>
      <c r="E613" t="s">
        <v>6537</v>
      </c>
      <c r="F613">
        <v>330</v>
      </c>
      <c r="G613">
        <v>0</v>
      </c>
      <c r="H613" t="s">
        <v>641</v>
      </c>
      <c r="I613" t="s">
        <v>6538</v>
      </c>
      <c r="J613" t="s">
        <v>2083</v>
      </c>
      <c r="K613" t="s">
        <v>644</v>
      </c>
      <c r="L613" t="s">
        <v>645</v>
      </c>
      <c r="M613" t="s">
        <v>6539</v>
      </c>
      <c r="N613" t="s">
        <v>644</v>
      </c>
      <c r="O613" t="s">
        <v>647</v>
      </c>
      <c r="P613" t="s">
        <v>5</v>
      </c>
      <c r="Q613" t="s">
        <v>648</v>
      </c>
      <c r="R613" t="s">
        <v>645</v>
      </c>
      <c r="S613" t="s">
        <v>6540</v>
      </c>
      <c r="T613" t="s">
        <v>6539</v>
      </c>
    </row>
    <row r="614" spans="1:20" x14ac:dyDescent="0.25">
      <c r="A614" t="s">
        <v>18</v>
      </c>
      <c r="B614" t="s">
        <v>19</v>
      </c>
      <c r="C614">
        <v>33</v>
      </c>
      <c r="D614">
        <v>5</v>
      </c>
      <c r="E614" t="s">
        <v>6537</v>
      </c>
      <c r="F614">
        <v>330</v>
      </c>
      <c r="G614">
        <v>0</v>
      </c>
      <c r="H614" t="s">
        <v>641</v>
      </c>
      <c r="I614" t="s">
        <v>6538</v>
      </c>
      <c r="J614" t="s">
        <v>2083</v>
      </c>
      <c r="K614" t="s">
        <v>644</v>
      </c>
      <c r="L614" t="s">
        <v>645</v>
      </c>
      <c r="M614" t="s">
        <v>6539</v>
      </c>
      <c r="N614" t="s">
        <v>644</v>
      </c>
      <c r="O614" t="s">
        <v>647</v>
      </c>
      <c r="P614" t="s">
        <v>5</v>
      </c>
      <c r="Q614" t="s">
        <v>648</v>
      </c>
      <c r="R614" t="s">
        <v>645</v>
      </c>
      <c r="S614" t="s">
        <v>6540</v>
      </c>
      <c r="T614" t="s">
        <v>6539</v>
      </c>
    </row>
    <row r="615" spans="1:20" x14ac:dyDescent="0.25">
      <c r="A615" t="s">
        <v>147</v>
      </c>
      <c r="B615" t="s">
        <v>148</v>
      </c>
      <c r="C615">
        <v>40</v>
      </c>
      <c r="D615">
        <v>10</v>
      </c>
      <c r="E615" t="s">
        <v>6541</v>
      </c>
      <c r="F615">
        <v>330</v>
      </c>
      <c r="G615">
        <v>0</v>
      </c>
      <c r="H615" t="s">
        <v>641</v>
      </c>
      <c r="I615" t="s">
        <v>6542</v>
      </c>
      <c r="J615" t="s">
        <v>657</v>
      </c>
      <c r="K615" t="s">
        <v>644</v>
      </c>
      <c r="L615" t="s">
        <v>645</v>
      </c>
      <c r="M615" t="s">
        <v>6539</v>
      </c>
      <c r="N615" t="s">
        <v>644</v>
      </c>
      <c r="O615" t="s">
        <v>647</v>
      </c>
      <c r="P615" t="s">
        <v>5</v>
      </c>
      <c r="Q615" t="s">
        <v>648</v>
      </c>
      <c r="R615" t="s">
        <v>645</v>
      </c>
      <c r="S615" t="s">
        <v>6543</v>
      </c>
      <c r="T615" t="s">
        <v>6539</v>
      </c>
    </row>
    <row r="616" spans="1:20" x14ac:dyDescent="0.25">
      <c r="A616" t="s">
        <v>638</v>
      </c>
      <c r="B616" t="s">
        <v>639</v>
      </c>
      <c r="C616">
        <v>66</v>
      </c>
      <c r="D616">
        <v>2</v>
      </c>
      <c r="E616" t="s">
        <v>6544</v>
      </c>
      <c r="F616">
        <v>100</v>
      </c>
      <c r="G616">
        <v>0</v>
      </c>
      <c r="H616" t="s">
        <v>641</v>
      </c>
      <c r="I616" t="s">
        <v>6545</v>
      </c>
      <c r="J616" t="s">
        <v>724</v>
      </c>
      <c r="K616" t="s">
        <v>644</v>
      </c>
      <c r="L616" t="s">
        <v>645</v>
      </c>
      <c r="M616" t="s">
        <v>6546</v>
      </c>
      <c r="N616" t="s">
        <v>644</v>
      </c>
      <c r="O616" t="s">
        <v>647</v>
      </c>
      <c r="P616" t="s">
        <v>5</v>
      </c>
      <c r="Q616" t="s">
        <v>648</v>
      </c>
      <c r="R616" t="s">
        <v>645</v>
      </c>
      <c r="S616" t="s">
        <v>6547</v>
      </c>
      <c r="T616" t="s">
        <v>6546</v>
      </c>
    </row>
    <row r="617" spans="1:20" x14ac:dyDescent="0.25">
      <c r="A617" t="s">
        <v>18</v>
      </c>
      <c r="B617" t="s">
        <v>19</v>
      </c>
      <c r="C617">
        <v>68</v>
      </c>
      <c r="D617">
        <v>1</v>
      </c>
      <c r="E617" t="s">
        <v>6544</v>
      </c>
      <c r="F617">
        <v>100</v>
      </c>
      <c r="G617">
        <v>0</v>
      </c>
      <c r="H617" t="s">
        <v>641</v>
      </c>
      <c r="I617" t="s">
        <v>6545</v>
      </c>
      <c r="J617" t="s">
        <v>724</v>
      </c>
      <c r="K617" t="s">
        <v>644</v>
      </c>
      <c r="L617" t="s">
        <v>645</v>
      </c>
      <c r="M617" t="s">
        <v>6546</v>
      </c>
      <c r="N617" t="s">
        <v>644</v>
      </c>
      <c r="O617" t="s">
        <v>647</v>
      </c>
      <c r="P617" t="s">
        <v>5</v>
      </c>
      <c r="Q617" t="s">
        <v>648</v>
      </c>
      <c r="R617" t="s">
        <v>645</v>
      </c>
      <c r="S617" t="s">
        <v>6547</v>
      </c>
      <c r="T617" t="s">
        <v>6546</v>
      </c>
    </row>
    <row r="618" spans="1:20" x14ac:dyDescent="0.25">
      <c r="A618" t="s">
        <v>147</v>
      </c>
      <c r="B618" t="s">
        <v>148</v>
      </c>
      <c r="C618">
        <v>50</v>
      </c>
      <c r="D618">
        <v>6</v>
      </c>
      <c r="E618" t="s">
        <v>6548</v>
      </c>
      <c r="F618">
        <v>200</v>
      </c>
      <c r="G618">
        <v>0</v>
      </c>
      <c r="H618" t="s">
        <v>641</v>
      </c>
      <c r="I618" t="s">
        <v>6549</v>
      </c>
      <c r="J618" t="s">
        <v>714</v>
      </c>
      <c r="K618" t="s">
        <v>644</v>
      </c>
      <c r="L618" t="s">
        <v>645</v>
      </c>
      <c r="M618" t="s">
        <v>6550</v>
      </c>
      <c r="N618" t="s">
        <v>644</v>
      </c>
      <c r="O618" t="s">
        <v>668</v>
      </c>
      <c r="P618" t="s">
        <v>5</v>
      </c>
      <c r="Q618" t="s">
        <v>669</v>
      </c>
      <c r="R618" t="s">
        <v>645</v>
      </c>
      <c r="S618" t="s">
        <v>6551</v>
      </c>
      <c r="T618" t="s">
        <v>6550</v>
      </c>
    </row>
    <row r="619" spans="1:20" x14ac:dyDescent="0.25">
      <c r="A619" t="s">
        <v>638</v>
      </c>
      <c r="B619" t="s">
        <v>639</v>
      </c>
      <c r="C619">
        <v>33</v>
      </c>
      <c r="D619">
        <v>5</v>
      </c>
      <c r="E619" t="s">
        <v>6552</v>
      </c>
      <c r="F619">
        <v>330</v>
      </c>
      <c r="G619">
        <v>0</v>
      </c>
      <c r="H619" t="s">
        <v>641</v>
      </c>
      <c r="I619" t="s">
        <v>6553</v>
      </c>
      <c r="J619" t="s">
        <v>666</v>
      </c>
      <c r="K619" t="s">
        <v>644</v>
      </c>
      <c r="L619" t="s">
        <v>645</v>
      </c>
      <c r="M619" t="s">
        <v>6554</v>
      </c>
      <c r="N619" t="s">
        <v>644</v>
      </c>
      <c r="O619" t="s">
        <v>647</v>
      </c>
      <c r="P619" t="s">
        <v>5</v>
      </c>
      <c r="Q619" t="s">
        <v>648</v>
      </c>
      <c r="R619" t="s">
        <v>645</v>
      </c>
      <c r="S619" t="s">
        <v>6555</v>
      </c>
      <c r="T619" t="s">
        <v>6550</v>
      </c>
    </row>
    <row r="620" spans="1:20" x14ac:dyDescent="0.25">
      <c r="A620" t="s">
        <v>18</v>
      </c>
      <c r="B620" t="s">
        <v>19</v>
      </c>
      <c r="C620">
        <v>33</v>
      </c>
      <c r="D620">
        <v>5</v>
      </c>
      <c r="E620" t="s">
        <v>6552</v>
      </c>
      <c r="F620">
        <v>330</v>
      </c>
      <c r="G620">
        <v>0</v>
      </c>
      <c r="H620" t="s">
        <v>641</v>
      </c>
      <c r="I620" t="s">
        <v>6553</v>
      </c>
      <c r="J620" t="s">
        <v>666</v>
      </c>
      <c r="K620" t="s">
        <v>644</v>
      </c>
      <c r="L620" t="s">
        <v>645</v>
      </c>
      <c r="M620" t="s">
        <v>6554</v>
      </c>
      <c r="N620" t="s">
        <v>644</v>
      </c>
      <c r="O620" t="s">
        <v>647</v>
      </c>
      <c r="P620" t="s">
        <v>5</v>
      </c>
      <c r="Q620" t="s">
        <v>648</v>
      </c>
      <c r="R620" t="s">
        <v>645</v>
      </c>
      <c r="S620" t="s">
        <v>6555</v>
      </c>
      <c r="T620" t="s">
        <v>6554</v>
      </c>
    </row>
    <row r="621" spans="1:20" x14ac:dyDescent="0.25">
      <c r="A621" t="s">
        <v>638</v>
      </c>
      <c r="B621" t="s">
        <v>639</v>
      </c>
      <c r="C621">
        <v>66</v>
      </c>
      <c r="D621">
        <v>2</v>
      </c>
      <c r="E621" t="s">
        <v>6556</v>
      </c>
      <c r="F621">
        <v>100</v>
      </c>
      <c r="G621">
        <v>0</v>
      </c>
      <c r="H621" t="s">
        <v>641</v>
      </c>
      <c r="I621" t="s">
        <v>6557</v>
      </c>
      <c r="J621" t="s">
        <v>2083</v>
      </c>
      <c r="K621" t="s">
        <v>644</v>
      </c>
      <c r="L621" t="s">
        <v>645</v>
      </c>
      <c r="M621" t="s">
        <v>6554</v>
      </c>
      <c r="N621" t="s">
        <v>644</v>
      </c>
      <c r="O621" t="s">
        <v>647</v>
      </c>
      <c r="P621" t="s">
        <v>5</v>
      </c>
      <c r="Q621" t="s">
        <v>648</v>
      </c>
      <c r="R621" t="s">
        <v>645</v>
      </c>
      <c r="S621" t="s">
        <v>6558</v>
      </c>
      <c r="T621" t="s">
        <v>6554</v>
      </c>
    </row>
    <row r="622" spans="1:20" x14ac:dyDescent="0.25">
      <c r="A622" t="s">
        <v>18</v>
      </c>
      <c r="B622" t="s">
        <v>19</v>
      </c>
      <c r="C622">
        <v>68</v>
      </c>
      <c r="D622">
        <v>1</v>
      </c>
      <c r="E622" t="s">
        <v>6556</v>
      </c>
      <c r="F622">
        <v>100</v>
      </c>
      <c r="G622">
        <v>0</v>
      </c>
      <c r="H622" t="s">
        <v>641</v>
      </c>
      <c r="I622" t="s">
        <v>6557</v>
      </c>
      <c r="J622" t="s">
        <v>2083</v>
      </c>
      <c r="K622" t="s">
        <v>644</v>
      </c>
      <c r="L622" t="s">
        <v>645</v>
      </c>
      <c r="M622" t="s">
        <v>6554</v>
      </c>
      <c r="N622" t="s">
        <v>644</v>
      </c>
      <c r="O622" t="s">
        <v>647</v>
      </c>
      <c r="P622" t="s">
        <v>5</v>
      </c>
      <c r="Q622" t="s">
        <v>648</v>
      </c>
      <c r="R622" t="s">
        <v>645</v>
      </c>
      <c r="S622" t="s">
        <v>6558</v>
      </c>
      <c r="T622" t="s">
        <v>6554</v>
      </c>
    </row>
    <row r="623" spans="1:20" x14ac:dyDescent="0.25">
      <c r="A623" t="s">
        <v>638</v>
      </c>
      <c r="B623" t="s">
        <v>639</v>
      </c>
      <c r="C623">
        <v>33</v>
      </c>
      <c r="D623">
        <v>5</v>
      </c>
      <c r="E623" t="s">
        <v>6559</v>
      </c>
      <c r="F623">
        <v>330</v>
      </c>
      <c r="G623">
        <v>0</v>
      </c>
      <c r="H623" t="s">
        <v>641</v>
      </c>
      <c r="I623" t="s">
        <v>6560</v>
      </c>
      <c r="J623" t="s">
        <v>708</v>
      </c>
      <c r="K623" t="s">
        <v>644</v>
      </c>
      <c r="L623" t="s">
        <v>645</v>
      </c>
      <c r="M623" t="s">
        <v>6554</v>
      </c>
      <c r="N623" t="s">
        <v>644</v>
      </c>
      <c r="O623" t="s">
        <v>647</v>
      </c>
      <c r="P623" t="s">
        <v>5</v>
      </c>
      <c r="Q623" t="s">
        <v>648</v>
      </c>
      <c r="R623" t="s">
        <v>645</v>
      </c>
      <c r="S623" t="s">
        <v>6561</v>
      </c>
      <c r="T623" t="s">
        <v>6554</v>
      </c>
    </row>
    <row r="624" spans="1:20" x14ac:dyDescent="0.25">
      <c r="A624" t="s">
        <v>18</v>
      </c>
      <c r="B624" t="s">
        <v>19</v>
      </c>
      <c r="C624">
        <v>33</v>
      </c>
      <c r="D624">
        <v>5</v>
      </c>
      <c r="E624" t="s">
        <v>6559</v>
      </c>
      <c r="F624">
        <v>330</v>
      </c>
      <c r="G624">
        <v>0</v>
      </c>
      <c r="H624" t="s">
        <v>641</v>
      </c>
      <c r="I624" t="s">
        <v>6560</v>
      </c>
      <c r="J624" t="s">
        <v>708</v>
      </c>
      <c r="K624" t="s">
        <v>644</v>
      </c>
      <c r="L624" t="s">
        <v>645</v>
      </c>
      <c r="M624" t="s">
        <v>6554</v>
      </c>
      <c r="N624" t="s">
        <v>644</v>
      </c>
      <c r="O624" t="s">
        <v>647</v>
      </c>
      <c r="P624" t="s">
        <v>5</v>
      </c>
      <c r="Q624" t="s">
        <v>648</v>
      </c>
      <c r="R624" t="s">
        <v>645</v>
      </c>
      <c r="S624" t="s">
        <v>6561</v>
      </c>
      <c r="T624" t="s">
        <v>6554</v>
      </c>
    </row>
    <row r="625" spans="1:20" x14ac:dyDescent="0.25">
      <c r="A625" t="s">
        <v>294</v>
      </c>
      <c r="B625" t="s">
        <v>295</v>
      </c>
      <c r="C625">
        <v>120</v>
      </c>
      <c r="D625">
        <v>1</v>
      </c>
      <c r="E625" t="s">
        <v>6562</v>
      </c>
      <c r="F625">
        <v>320</v>
      </c>
      <c r="G625">
        <v>0</v>
      </c>
      <c r="H625" t="s">
        <v>641</v>
      </c>
      <c r="I625" t="s">
        <v>6563</v>
      </c>
      <c r="J625" t="s">
        <v>6564</v>
      </c>
      <c r="K625" t="s">
        <v>644</v>
      </c>
      <c r="L625" t="s">
        <v>645</v>
      </c>
      <c r="M625" t="s">
        <v>6550</v>
      </c>
      <c r="N625" t="s">
        <v>644</v>
      </c>
      <c r="O625" t="s">
        <v>668</v>
      </c>
      <c r="P625" t="s">
        <v>5</v>
      </c>
      <c r="Q625" t="s">
        <v>669</v>
      </c>
      <c r="R625" t="s">
        <v>645</v>
      </c>
      <c r="S625" t="s">
        <v>6565</v>
      </c>
      <c r="T625" t="s">
        <v>6554</v>
      </c>
    </row>
    <row r="626" spans="1:20" x14ac:dyDescent="0.25">
      <c r="A626" t="s">
        <v>617</v>
      </c>
      <c r="B626" t="s">
        <v>6566</v>
      </c>
      <c r="C626">
        <v>120</v>
      </c>
      <c r="D626">
        <v>1</v>
      </c>
      <c r="E626" t="s">
        <v>6562</v>
      </c>
      <c r="F626">
        <v>320</v>
      </c>
      <c r="G626">
        <v>0</v>
      </c>
      <c r="H626" t="s">
        <v>641</v>
      </c>
      <c r="I626" t="s">
        <v>6563</v>
      </c>
      <c r="J626" t="s">
        <v>6564</v>
      </c>
      <c r="K626" t="s">
        <v>644</v>
      </c>
      <c r="L626" t="s">
        <v>645</v>
      </c>
      <c r="M626" t="s">
        <v>6550</v>
      </c>
      <c r="N626" t="s">
        <v>644</v>
      </c>
      <c r="O626" t="s">
        <v>668</v>
      </c>
      <c r="P626" t="s">
        <v>5</v>
      </c>
      <c r="Q626" t="s">
        <v>669</v>
      </c>
      <c r="R626" t="s">
        <v>645</v>
      </c>
      <c r="S626" t="s">
        <v>6565</v>
      </c>
      <c r="T626" t="s">
        <v>6554</v>
      </c>
    </row>
    <row r="627" spans="1:20" x14ac:dyDescent="0.25">
      <c r="A627" t="s">
        <v>524</v>
      </c>
      <c r="B627" t="s">
        <v>525</v>
      </c>
      <c r="C627">
        <v>120</v>
      </c>
      <c r="D627">
        <v>1</v>
      </c>
      <c r="E627" t="s">
        <v>6562</v>
      </c>
      <c r="F627">
        <v>320</v>
      </c>
      <c r="G627">
        <v>0</v>
      </c>
      <c r="H627" t="s">
        <v>641</v>
      </c>
      <c r="I627" t="s">
        <v>6563</v>
      </c>
      <c r="J627" t="s">
        <v>6564</v>
      </c>
      <c r="K627" t="s">
        <v>644</v>
      </c>
      <c r="L627" t="s">
        <v>645</v>
      </c>
      <c r="M627" t="s">
        <v>6550</v>
      </c>
      <c r="N627" t="s">
        <v>644</v>
      </c>
      <c r="O627" t="s">
        <v>668</v>
      </c>
      <c r="P627" t="s">
        <v>5</v>
      </c>
      <c r="Q627" t="s">
        <v>669</v>
      </c>
      <c r="R627" t="s">
        <v>645</v>
      </c>
      <c r="S627" t="s">
        <v>6565</v>
      </c>
      <c r="T627" t="s">
        <v>6554</v>
      </c>
    </row>
    <row r="628" spans="1:20" x14ac:dyDescent="0.25">
      <c r="A628" t="s">
        <v>147</v>
      </c>
      <c r="B628" t="s">
        <v>148</v>
      </c>
      <c r="C628">
        <v>40</v>
      </c>
      <c r="D628">
        <v>10</v>
      </c>
      <c r="E628" t="s">
        <v>6567</v>
      </c>
      <c r="F628">
        <v>350</v>
      </c>
      <c r="G628">
        <v>0</v>
      </c>
      <c r="H628" t="s">
        <v>729</v>
      </c>
      <c r="I628" t="s">
        <v>6568</v>
      </c>
      <c r="J628" t="s">
        <v>864</v>
      </c>
      <c r="K628" t="s">
        <v>644</v>
      </c>
      <c r="L628" t="s">
        <v>645</v>
      </c>
      <c r="M628" t="s">
        <v>6569</v>
      </c>
      <c r="N628" t="s">
        <v>644</v>
      </c>
      <c r="O628" t="s">
        <v>647</v>
      </c>
      <c r="P628" t="s">
        <v>5</v>
      </c>
      <c r="Q628" t="s">
        <v>648</v>
      </c>
      <c r="R628" t="s">
        <v>645</v>
      </c>
      <c r="S628" t="s">
        <v>6570</v>
      </c>
      <c r="T628" t="s">
        <v>6569</v>
      </c>
    </row>
    <row r="629" spans="1:20" x14ac:dyDescent="0.25">
      <c r="A629" t="s">
        <v>638</v>
      </c>
      <c r="B629" t="s">
        <v>639</v>
      </c>
      <c r="C629">
        <v>33</v>
      </c>
      <c r="D629">
        <v>5</v>
      </c>
      <c r="E629" t="s">
        <v>6571</v>
      </c>
      <c r="F629">
        <v>330</v>
      </c>
      <c r="G629">
        <v>0</v>
      </c>
      <c r="H629" t="s">
        <v>641</v>
      </c>
      <c r="I629" t="s">
        <v>6572</v>
      </c>
      <c r="J629" t="s">
        <v>942</v>
      </c>
      <c r="K629" t="s">
        <v>644</v>
      </c>
      <c r="L629" t="s">
        <v>645</v>
      </c>
      <c r="M629" t="s">
        <v>6569</v>
      </c>
      <c r="N629" t="s">
        <v>644</v>
      </c>
      <c r="O629" t="s">
        <v>668</v>
      </c>
      <c r="P629" t="s">
        <v>5</v>
      </c>
      <c r="Q629" t="s">
        <v>669</v>
      </c>
      <c r="R629" t="s">
        <v>6573</v>
      </c>
      <c r="S629" t="s">
        <v>6574</v>
      </c>
      <c r="T629" t="s">
        <v>6569</v>
      </c>
    </row>
    <row r="630" spans="1:20" x14ac:dyDescent="0.25">
      <c r="A630" t="s">
        <v>18</v>
      </c>
      <c r="B630" t="s">
        <v>19</v>
      </c>
      <c r="C630">
        <v>33</v>
      </c>
      <c r="D630">
        <v>5</v>
      </c>
      <c r="E630" t="s">
        <v>6571</v>
      </c>
      <c r="F630">
        <v>330</v>
      </c>
      <c r="G630">
        <v>0</v>
      </c>
      <c r="H630" t="s">
        <v>641</v>
      </c>
      <c r="I630" t="s">
        <v>6572</v>
      </c>
      <c r="J630" t="s">
        <v>942</v>
      </c>
      <c r="K630" t="s">
        <v>644</v>
      </c>
      <c r="L630" t="s">
        <v>645</v>
      </c>
      <c r="M630" t="s">
        <v>6569</v>
      </c>
      <c r="N630" t="s">
        <v>644</v>
      </c>
      <c r="O630" t="s">
        <v>668</v>
      </c>
      <c r="P630" t="s">
        <v>5</v>
      </c>
      <c r="Q630" t="s">
        <v>669</v>
      </c>
      <c r="R630" t="s">
        <v>6573</v>
      </c>
      <c r="S630" t="s">
        <v>6574</v>
      </c>
      <c r="T630" t="s">
        <v>6569</v>
      </c>
    </row>
    <row r="631" spans="1:20" x14ac:dyDescent="0.25">
      <c r="A631" t="s">
        <v>638</v>
      </c>
      <c r="B631" t="s">
        <v>639</v>
      </c>
      <c r="C631">
        <v>33</v>
      </c>
      <c r="D631">
        <v>5</v>
      </c>
      <c r="E631" t="s">
        <v>6575</v>
      </c>
      <c r="F631">
        <v>330</v>
      </c>
      <c r="G631">
        <v>0</v>
      </c>
      <c r="H631" t="s">
        <v>641</v>
      </c>
      <c r="I631" t="s">
        <v>6576</v>
      </c>
      <c r="J631" t="s">
        <v>847</v>
      </c>
      <c r="K631" t="s">
        <v>644</v>
      </c>
      <c r="L631" t="s">
        <v>645</v>
      </c>
      <c r="M631" t="s">
        <v>6577</v>
      </c>
      <c r="N631" t="s">
        <v>644</v>
      </c>
      <c r="O631" t="s">
        <v>647</v>
      </c>
      <c r="P631" t="s">
        <v>5</v>
      </c>
      <c r="Q631" t="s">
        <v>648</v>
      </c>
      <c r="R631" t="s">
        <v>645</v>
      </c>
      <c r="S631" t="s">
        <v>6578</v>
      </c>
      <c r="T631" t="s">
        <v>6577</v>
      </c>
    </row>
    <row r="632" spans="1:20" x14ac:dyDescent="0.25">
      <c r="A632" t="s">
        <v>18</v>
      </c>
      <c r="B632" t="s">
        <v>19</v>
      </c>
      <c r="C632">
        <v>33</v>
      </c>
      <c r="D632">
        <v>5</v>
      </c>
      <c r="E632" t="s">
        <v>6575</v>
      </c>
      <c r="F632">
        <v>330</v>
      </c>
      <c r="G632">
        <v>0</v>
      </c>
      <c r="H632" t="s">
        <v>641</v>
      </c>
      <c r="I632" t="s">
        <v>6576</v>
      </c>
      <c r="J632" t="s">
        <v>847</v>
      </c>
      <c r="K632" t="s">
        <v>644</v>
      </c>
      <c r="L632" t="s">
        <v>645</v>
      </c>
      <c r="M632" t="s">
        <v>6577</v>
      </c>
      <c r="N632" t="s">
        <v>644</v>
      </c>
      <c r="O632" t="s">
        <v>647</v>
      </c>
      <c r="P632" t="s">
        <v>5</v>
      </c>
      <c r="Q632" t="s">
        <v>648</v>
      </c>
      <c r="R632" t="s">
        <v>645</v>
      </c>
      <c r="S632" t="s">
        <v>6578</v>
      </c>
      <c r="T632" t="s">
        <v>6577</v>
      </c>
    </row>
    <row r="633" spans="1:20" x14ac:dyDescent="0.25">
      <c r="A633" t="s">
        <v>638</v>
      </c>
      <c r="B633" t="s">
        <v>639</v>
      </c>
      <c r="C633">
        <v>66</v>
      </c>
      <c r="D633">
        <v>2</v>
      </c>
      <c r="E633" t="s">
        <v>6579</v>
      </c>
      <c r="F633">
        <v>100</v>
      </c>
      <c r="G633">
        <v>0</v>
      </c>
      <c r="H633" t="s">
        <v>641</v>
      </c>
      <c r="I633" t="s">
        <v>6580</v>
      </c>
      <c r="J633" t="s">
        <v>724</v>
      </c>
      <c r="K633" t="s">
        <v>644</v>
      </c>
      <c r="L633" t="s">
        <v>645</v>
      </c>
      <c r="M633" t="s">
        <v>6577</v>
      </c>
      <c r="N633" t="s">
        <v>644</v>
      </c>
      <c r="O633" t="s">
        <v>668</v>
      </c>
      <c r="P633" t="s">
        <v>5</v>
      </c>
      <c r="Q633" t="s">
        <v>669</v>
      </c>
      <c r="R633" t="s">
        <v>645</v>
      </c>
      <c r="S633" t="s">
        <v>6581</v>
      </c>
      <c r="T633" t="s">
        <v>6582</v>
      </c>
    </row>
    <row r="634" spans="1:20" x14ac:dyDescent="0.25">
      <c r="A634" t="s">
        <v>18</v>
      </c>
      <c r="B634" t="s">
        <v>19</v>
      </c>
      <c r="C634">
        <v>68</v>
      </c>
      <c r="D634">
        <v>1</v>
      </c>
      <c r="E634" t="s">
        <v>6579</v>
      </c>
      <c r="F634">
        <v>100</v>
      </c>
      <c r="G634">
        <v>0</v>
      </c>
      <c r="H634" t="s">
        <v>641</v>
      </c>
      <c r="I634" t="s">
        <v>6580</v>
      </c>
      <c r="J634" t="s">
        <v>724</v>
      </c>
      <c r="K634" t="s">
        <v>644</v>
      </c>
      <c r="L634" t="s">
        <v>645</v>
      </c>
      <c r="M634" t="s">
        <v>6577</v>
      </c>
      <c r="N634" t="s">
        <v>644</v>
      </c>
      <c r="O634" t="s">
        <v>668</v>
      </c>
      <c r="P634" t="s">
        <v>5</v>
      </c>
      <c r="Q634" t="s">
        <v>669</v>
      </c>
      <c r="R634" t="s">
        <v>645</v>
      </c>
      <c r="S634" t="s">
        <v>6581</v>
      </c>
      <c r="T634" t="s">
        <v>6582</v>
      </c>
    </row>
    <row r="635" spans="1:20" x14ac:dyDescent="0.25">
      <c r="A635" t="s">
        <v>147</v>
      </c>
      <c r="B635" t="s">
        <v>148</v>
      </c>
      <c r="C635">
        <v>33.333333333333336</v>
      </c>
      <c r="D635">
        <v>6</v>
      </c>
      <c r="E635" t="s">
        <v>6583</v>
      </c>
      <c r="F635">
        <v>200</v>
      </c>
      <c r="G635">
        <v>0</v>
      </c>
      <c r="H635" t="s">
        <v>641</v>
      </c>
      <c r="I635" t="s">
        <v>6584</v>
      </c>
      <c r="J635" t="s">
        <v>2079</v>
      </c>
      <c r="K635" t="s">
        <v>644</v>
      </c>
      <c r="L635" t="s">
        <v>645</v>
      </c>
      <c r="M635" t="s">
        <v>6582</v>
      </c>
      <c r="N635" t="s">
        <v>644</v>
      </c>
      <c r="O635" t="s">
        <v>668</v>
      </c>
      <c r="P635" t="s">
        <v>5</v>
      </c>
      <c r="Q635" t="s">
        <v>669</v>
      </c>
      <c r="R635" t="s">
        <v>645</v>
      </c>
      <c r="S635" t="s">
        <v>6585</v>
      </c>
      <c r="T635" t="s">
        <v>6582</v>
      </c>
    </row>
    <row r="636" spans="1:20" x14ac:dyDescent="0.25">
      <c r="A636" t="s">
        <v>147</v>
      </c>
      <c r="B636" t="s">
        <v>148</v>
      </c>
      <c r="C636">
        <v>50</v>
      </c>
      <c r="D636">
        <v>6</v>
      </c>
      <c r="E636" t="s">
        <v>6586</v>
      </c>
      <c r="F636">
        <v>200</v>
      </c>
      <c r="G636">
        <v>0</v>
      </c>
      <c r="H636" t="s">
        <v>641</v>
      </c>
      <c r="I636" t="s">
        <v>6587</v>
      </c>
      <c r="J636" t="s">
        <v>745</v>
      </c>
      <c r="K636" t="s">
        <v>644</v>
      </c>
      <c r="L636" t="s">
        <v>645</v>
      </c>
      <c r="M636" t="s">
        <v>6582</v>
      </c>
      <c r="N636" t="s">
        <v>644</v>
      </c>
      <c r="O636" t="s">
        <v>668</v>
      </c>
      <c r="P636" t="s">
        <v>5</v>
      </c>
      <c r="Q636" t="s">
        <v>669</v>
      </c>
      <c r="R636" t="s">
        <v>645</v>
      </c>
      <c r="S636" t="s">
        <v>6588</v>
      </c>
      <c r="T636" t="s">
        <v>6582</v>
      </c>
    </row>
    <row r="637" spans="1:20" x14ac:dyDescent="0.25">
      <c r="A637" t="s">
        <v>638</v>
      </c>
      <c r="B637" t="s">
        <v>639</v>
      </c>
      <c r="C637">
        <v>66</v>
      </c>
      <c r="D637">
        <v>4</v>
      </c>
      <c r="E637" t="s">
        <v>6589</v>
      </c>
      <c r="F637">
        <v>200</v>
      </c>
      <c r="G637">
        <v>0</v>
      </c>
      <c r="H637" t="s">
        <v>641</v>
      </c>
      <c r="I637" t="s">
        <v>6590</v>
      </c>
      <c r="J637" t="s">
        <v>657</v>
      </c>
      <c r="K637" t="s">
        <v>644</v>
      </c>
      <c r="L637" t="s">
        <v>645</v>
      </c>
      <c r="M637" t="s">
        <v>6591</v>
      </c>
      <c r="N637" t="s">
        <v>644</v>
      </c>
      <c r="O637" t="s">
        <v>647</v>
      </c>
      <c r="P637" t="s">
        <v>5</v>
      </c>
      <c r="Q637" t="s">
        <v>648</v>
      </c>
      <c r="R637" t="s">
        <v>645</v>
      </c>
      <c r="S637" t="s">
        <v>6592</v>
      </c>
      <c r="T637" t="s">
        <v>6591</v>
      </c>
    </row>
    <row r="638" spans="1:20" x14ac:dyDescent="0.25">
      <c r="A638" t="s">
        <v>18</v>
      </c>
      <c r="B638" t="s">
        <v>19</v>
      </c>
      <c r="C638">
        <v>68</v>
      </c>
      <c r="D638">
        <v>2</v>
      </c>
      <c r="E638" t="s">
        <v>6589</v>
      </c>
      <c r="F638">
        <v>200</v>
      </c>
      <c r="G638">
        <v>0</v>
      </c>
      <c r="H638" t="s">
        <v>641</v>
      </c>
      <c r="I638" t="s">
        <v>6590</v>
      </c>
      <c r="J638" t="s">
        <v>657</v>
      </c>
      <c r="K638" t="s">
        <v>644</v>
      </c>
      <c r="L638" t="s">
        <v>645</v>
      </c>
      <c r="M638" t="s">
        <v>6591</v>
      </c>
      <c r="N638" t="s">
        <v>644</v>
      </c>
      <c r="O638" t="s">
        <v>647</v>
      </c>
      <c r="P638" t="s">
        <v>5</v>
      </c>
      <c r="Q638" t="s">
        <v>648</v>
      </c>
      <c r="R638" t="s">
        <v>645</v>
      </c>
      <c r="S638" t="s">
        <v>6592</v>
      </c>
      <c r="T638" t="s">
        <v>6591</v>
      </c>
    </row>
    <row r="639" spans="1:20" x14ac:dyDescent="0.25">
      <c r="A639" t="s">
        <v>638</v>
      </c>
      <c r="B639" t="s">
        <v>639</v>
      </c>
      <c r="C639">
        <v>66</v>
      </c>
      <c r="D639">
        <v>2</v>
      </c>
      <c r="E639" t="s">
        <v>6593</v>
      </c>
      <c r="F639">
        <v>100</v>
      </c>
      <c r="G639">
        <v>0</v>
      </c>
      <c r="H639" t="s">
        <v>641</v>
      </c>
      <c r="I639" t="s">
        <v>6594</v>
      </c>
      <c r="J639" t="s">
        <v>736</v>
      </c>
      <c r="K639" t="s">
        <v>644</v>
      </c>
      <c r="L639" t="s">
        <v>645</v>
      </c>
      <c r="M639" t="s">
        <v>6591</v>
      </c>
      <c r="N639" t="s">
        <v>644</v>
      </c>
      <c r="O639" t="s">
        <v>668</v>
      </c>
      <c r="P639" t="s">
        <v>5</v>
      </c>
      <c r="Q639" t="s">
        <v>669</v>
      </c>
      <c r="R639" t="s">
        <v>645</v>
      </c>
      <c r="S639" t="s">
        <v>6595</v>
      </c>
      <c r="T639" t="s">
        <v>6591</v>
      </c>
    </row>
    <row r="640" spans="1:20" x14ac:dyDescent="0.25">
      <c r="A640" t="s">
        <v>18</v>
      </c>
      <c r="B640" t="s">
        <v>19</v>
      </c>
      <c r="C640">
        <v>68</v>
      </c>
      <c r="D640">
        <v>1</v>
      </c>
      <c r="E640" t="s">
        <v>6593</v>
      </c>
      <c r="F640">
        <v>100</v>
      </c>
      <c r="G640">
        <v>0</v>
      </c>
      <c r="H640" t="s">
        <v>641</v>
      </c>
      <c r="I640" t="s">
        <v>6594</v>
      </c>
      <c r="J640" t="s">
        <v>736</v>
      </c>
      <c r="K640" t="s">
        <v>644</v>
      </c>
      <c r="L640" t="s">
        <v>645</v>
      </c>
      <c r="M640" t="s">
        <v>6591</v>
      </c>
      <c r="N640" t="s">
        <v>644</v>
      </c>
      <c r="O640" t="s">
        <v>668</v>
      </c>
      <c r="P640" t="s">
        <v>5</v>
      </c>
      <c r="Q640" t="s">
        <v>669</v>
      </c>
      <c r="R640" t="s">
        <v>645</v>
      </c>
      <c r="S640" t="s">
        <v>6595</v>
      </c>
      <c r="T640" t="s">
        <v>6591</v>
      </c>
    </row>
    <row r="641" spans="1:20" x14ac:dyDescent="0.25">
      <c r="A641" t="s">
        <v>638</v>
      </c>
      <c r="B641" t="s">
        <v>639</v>
      </c>
      <c r="C641">
        <v>33</v>
      </c>
      <c r="D641">
        <v>10</v>
      </c>
      <c r="E641" t="s">
        <v>6596</v>
      </c>
      <c r="F641">
        <v>660</v>
      </c>
      <c r="G641">
        <v>0</v>
      </c>
      <c r="H641" t="s">
        <v>641</v>
      </c>
      <c r="I641" t="s">
        <v>6597</v>
      </c>
      <c r="J641" t="s">
        <v>657</v>
      </c>
      <c r="K641" t="s">
        <v>644</v>
      </c>
      <c r="L641" t="s">
        <v>645</v>
      </c>
      <c r="M641" t="s">
        <v>6598</v>
      </c>
      <c r="N641" t="s">
        <v>644</v>
      </c>
      <c r="O641" t="s">
        <v>668</v>
      </c>
      <c r="P641" t="s">
        <v>5</v>
      </c>
      <c r="Q641" t="s">
        <v>669</v>
      </c>
      <c r="R641" t="s">
        <v>645</v>
      </c>
      <c r="S641" t="s">
        <v>6599</v>
      </c>
      <c r="T641" t="s">
        <v>6598</v>
      </c>
    </row>
    <row r="642" spans="1:20" x14ac:dyDescent="0.25">
      <c r="A642" t="s">
        <v>18</v>
      </c>
      <c r="B642" t="s">
        <v>19</v>
      </c>
      <c r="C642">
        <v>33</v>
      </c>
      <c r="D642">
        <v>10</v>
      </c>
      <c r="E642" t="s">
        <v>6596</v>
      </c>
      <c r="F642">
        <v>660</v>
      </c>
      <c r="G642">
        <v>0</v>
      </c>
      <c r="H642" t="s">
        <v>641</v>
      </c>
      <c r="I642" t="s">
        <v>6597</v>
      </c>
      <c r="J642" t="s">
        <v>657</v>
      </c>
      <c r="K642" t="s">
        <v>644</v>
      </c>
      <c r="L642" t="s">
        <v>645</v>
      </c>
      <c r="M642" t="s">
        <v>6598</v>
      </c>
      <c r="N642" t="s">
        <v>644</v>
      </c>
      <c r="O642" t="s">
        <v>668</v>
      </c>
      <c r="P642" t="s">
        <v>5</v>
      </c>
      <c r="Q642" t="s">
        <v>669</v>
      </c>
      <c r="R642" t="s">
        <v>645</v>
      </c>
      <c r="S642" t="s">
        <v>6599</v>
      </c>
      <c r="T642" t="s">
        <v>6598</v>
      </c>
    </row>
    <row r="643" spans="1:20" x14ac:dyDescent="0.25">
      <c r="A643" t="s">
        <v>147</v>
      </c>
      <c r="B643" t="s">
        <v>148</v>
      </c>
      <c r="C643">
        <v>50</v>
      </c>
      <c r="D643">
        <v>6</v>
      </c>
      <c r="E643" t="s">
        <v>6600</v>
      </c>
      <c r="F643">
        <v>200</v>
      </c>
      <c r="G643">
        <v>0</v>
      </c>
      <c r="H643" t="s">
        <v>641</v>
      </c>
      <c r="I643" t="s">
        <v>6601</v>
      </c>
      <c r="J643" t="s">
        <v>847</v>
      </c>
      <c r="K643" t="s">
        <v>644</v>
      </c>
      <c r="L643" t="s">
        <v>645</v>
      </c>
      <c r="M643" t="s">
        <v>6598</v>
      </c>
      <c r="N643" t="s">
        <v>644</v>
      </c>
      <c r="O643" t="s">
        <v>647</v>
      </c>
      <c r="P643" t="s">
        <v>5</v>
      </c>
      <c r="Q643" t="s">
        <v>648</v>
      </c>
      <c r="R643" t="s">
        <v>645</v>
      </c>
      <c r="S643" t="s">
        <v>6602</v>
      </c>
      <c r="T643" t="s">
        <v>6598</v>
      </c>
    </row>
    <row r="644" spans="1:20" x14ac:dyDescent="0.25">
      <c r="A644" t="s">
        <v>147</v>
      </c>
      <c r="B644" t="s">
        <v>148</v>
      </c>
      <c r="C644">
        <v>50</v>
      </c>
      <c r="D644">
        <v>6</v>
      </c>
      <c r="E644" t="s">
        <v>6603</v>
      </c>
      <c r="F644">
        <v>200</v>
      </c>
      <c r="G644">
        <v>0</v>
      </c>
      <c r="H644" t="s">
        <v>641</v>
      </c>
      <c r="I644" t="s">
        <v>6604</v>
      </c>
      <c r="J644" t="s">
        <v>736</v>
      </c>
      <c r="K644" t="s">
        <v>644</v>
      </c>
      <c r="L644" t="s">
        <v>645</v>
      </c>
      <c r="M644" t="s">
        <v>6598</v>
      </c>
      <c r="N644" t="s">
        <v>644</v>
      </c>
      <c r="O644" t="s">
        <v>647</v>
      </c>
      <c r="P644" t="s">
        <v>5</v>
      </c>
      <c r="Q644" t="s">
        <v>648</v>
      </c>
      <c r="R644" t="s">
        <v>645</v>
      </c>
      <c r="S644" t="s">
        <v>6605</v>
      </c>
      <c r="T644" t="s">
        <v>6598</v>
      </c>
    </row>
    <row r="645" spans="1:20" x14ac:dyDescent="0.25">
      <c r="A645" t="s">
        <v>147</v>
      </c>
      <c r="B645" t="s">
        <v>148</v>
      </c>
      <c r="C645">
        <v>33.333333333333336</v>
      </c>
      <c r="D645">
        <v>9</v>
      </c>
      <c r="E645" t="s">
        <v>6606</v>
      </c>
      <c r="F645">
        <v>300</v>
      </c>
      <c r="G645">
        <v>0</v>
      </c>
      <c r="H645" t="s">
        <v>641</v>
      </c>
      <c r="I645" t="s">
        <v>6607</v>
      </c>
      <c r="J645" t="s">
        <v>1414</v>
      </c>
      <c r="K645" t="s">
        <v>644</v>
      </c>
      <c r="L645" t="s">
        <v>645</v>
      </c>
      <c r="M645" t="s">
        <v>6608</v>
      </c>
      <c r="N645" t="s">
        <v>644</v>
      </c>
      <c r="O645" t="s">
        <v>668</v>
      </c>
      <c r="P645" t="s">
        <v>5</v>
      </c>
      <c r="Q645" t="s">
        <v>669</v>
      </c>
      <c r="R645" t="s">
        <v>645</v>
      </c>
      <c r="S645" t="s">
        <v>6609</v>
      </c>
      <c r="T645" t="s">
        <v>6608</v>
      </c>
    </row>
    <row r="646" spans="1:20" x14ac:dyDescent="0.25">
      <c r="A646" t="s">
        <v>638</v>
      </c>
      <c r="B646" t="s">
        <v>639</v>
      </c>
      <c r="C646">
        <v>33</v>
      </c>
      <c r="D646">
        <v>5</v>
      </c>
      <c r="E646" t="s">
        <v>6610</v>
      </c>
      <c r="F646">
        <v>330</v>
      </c>
      <c r="G646">
        <v>0</v>
      </c>
      <c r="H646" t="s">
        <v>641</v>
      </c>
      <c r="I646" t="s">
        <v>6611</v>
      </c>
      <c r="J646" t="s">
        <v>657</v>
      </c>
      <c r="K646" t="s">
        <v>644</v>
      </c>
      <c r="L646" t="s">
        <v>645</v>
      </c>
      <c r="M646" t="s">
        <v>6612</v>
      </c>
      <c r="N646" t="s">
        <v>644</v>
      </c>
      <c r="O646" t="s">
        <v>647</v>
      </c>
      <c r="P646" t="s">
        <v>5</v>
      </c>
      <c r="Q646" t="s">
        <v>648</v>
      </c>
      <c r="R646" t="s">
        <v>645</v>
      </c>
      <c r="S646" t="s">
        <v>6613</v>
      </c>
      <c r="T646" t="s">
        <v>6612</v>
      </c>
    </row>
    <row r="647" spans="1:20" x14ac:dyDescent="0.25">
      <c r="A647" t="s">
        <v>18</v>
      </c>
      <c r="B647" t="s">
        <v>19</v>
      </c>
      <c r="C647">
        <v>33</v>
      </c>
      <c r="D647">
        <v>5</v>
      </c>
      <c r="E647" t="s">
        <v>6610</v>
      </c>
      <c r="F647">
        <v>330</v>
      </c>
      <c r="G647">
        <v>0</v>
      </c>
      <c r="H647" t="s">
        <v>641</v>
      </c>
      <c r="I647" t="s">
        <v>6611</v>
      </c>
      <c r="J647" t="s">
        <v>657</v>
      </c>
      <c r="K647" t="s">
        <v>644</v>
      </c>
      <c r="L647" t="s">
        <v>645</v>
      </c>
      <c r="M647" t="s">
        <v>6612</v>
      </c>
      <c r="N647" t="s">
        <v>644</v>
      </c>
      <c r="O647" t="s">
        <v>647</v>
      </c>
      <c r="P647" t="s">
        <v>5</v>
      </c>
      <c r="Q647" t="s">
        <v>648</v>
      </c>
      <c r="R647" t="s">
        <v>645</v>
      </c>
      <c r="S647" t="s">
        <v>6613</v>
      </c>
      <c r="T647" t="s">
        <v>6612</v>
      </c>
    </row>
    <row r="648" spans="1:20" x14ac:dyDescent="0.25">
      <c r="A648" t="s">
        <v>638</v>
      </c>
      <c r="B648" t="s">
        <v>639</v>
      </c>
      <c r="C648">
        <v>66</v>
      </c>
      <c r="D648">
        <v>2</v>
      </c>
      <c r="E648" t="s">
        <v>6614</v>
      </c>
      <c r="F648">
        <v>100</v>
      </c>
      <c r="G648">
        <v>0</v>
      </c>
      <c r="H648" t="s">
        <v>641</v>
      </c>
      <c r="I648" t="s">
        <v>6615</v>
      </c>
      <c r="J648" t="s">
        <v>796</v>
      </c>
      <c r="K648" t="s">
        <v>644</v>
      </c>
      <c r="L648" t="s">
        <v>645</v>
      </c>
      <c r="M648" t="s">
        <v>6612</v>
      </c>
      <c r="N648" t="s">
        <v>644</v>
      </c>
      <c r="O648" t="s">
        <v>647</v>
      </c>
      <c r="P648" t="s">
        <v>5</v>
      </c>
      <c r="Q648" t="s">
        <v>648</v>
      </c>
      <c r="R648" t="s">
        <v>645</v>
      </c>
      <c r="S648" t="s">
        <v>6616</v>
      </c>
      <c r="T648" t="s">
        <v>6612</v>
      </c>
    </row>
    <row r="649" spans="1:20" x14ac:dyDescent="0.25">
      <c r="A649" t="s">
        <v>18</v>
      </c>
      <c r="B649" t="s">
        <v>19</v>
      </c>
      <c r="C649">
        <v>68</v>
      </c>
      <c r="D649">
        <v>1</v>
      </c>
      <c r="E649" t="s">
        <v>6614</v>
      </c>
      <c r="F649">
        <v>100</v>
      </c>
      <c r="G649">
        <v>0</v>
      </c>
      <c r="H649" t="s">
        <v>641</v>
      </c>
      <c r="I649" t="s">
        <v>6615</v>
      </c>
      <c r="J649" t="s">
        <v>796</v>
      </c>
      <c r="K649" t="s">
        <v>644</v>
      </c>
      <c r="L649" t="s">
        <v>645</v>
      </c>
      <c r="M649" t="s">
        <v>6612</v>
      </c>
      <c r="N649" t="s">
        <v>644</v>
      </c>
      <c r="O649" t="s">
        <v>647</v>
      </c>
      <c r="P649" t="s">
        <v>5</v>
      </c>
      <c r="Q649" t="s">
        <v>648</v>
      </c>
      <c r="R649" t="s">
        <v>645</v>
      </c>
      <c r="S649" t="s">
        <v>6616</v>
      </c>
      <c r="T649" t="s">
        <v>6612</v>
      </c>
    </row>
    <row r="650" spans="1:20" x14ac:dyDescent="0.25">
      <c r="A650" t="s">
        <v>147</v>
      </c>
      <c r="B650" t="s">
        <v>148</v>
      </c>
      <c r="C650">
        <v>33.333333333333336</v>
      </c>
      <c r="D650">
        <v>3</v>
      </c>
      <c r="E650" t="s">
        <v>6617</v>
      </c>
      <c r="F650">
        <v>100</v>
      </c>
      <c r="G650">
        <v>0</v>
      </c>
      <c r="H650" t="s">
        <v>641</v>
      </c>
      <c r="I650" t="s">
        <v>6618</v>
      </c>
      <c r="J650" t="s">
        <v>981</v>
      </c>
      <c r="K650" t="s">
        <v>644</v>
      </c>
      <c r="L650" t="s">
        <v>645</v>
      </c>
      <c r="M650" t="s">
        <v>6619</v>
      </c>
      <c r="N650" t="s">
        <v>644</v>
      </c>
      <c r="O650" t="s">
        <v>647</v>
      </c>
      <c r="P650" t="s">
        <v>5</v>
      </c>
      <c r="Q650" t="s">
        <v>648</v>
      </c>
      <c r="R650" t="s">
        <v>645</v>
      </c>
      <c r="S650" t="s">
        <v>6620</v>
      </c>
      <c r="T650" t="s">
        <v>6619</v>
      </c>
    </row>
    <row r="651" spans="1:20" x14ac:dyDescent="0.25">
      <c r="A651" t="s">
        <v>638</v>
      </c>
      <c r="B651" t="s">
        <v>639</v>
      </c>
      <c r="C651">
        <v>33</v>
      </c>
      <c r="D651">
        <v>5</v>
      </c>
      <c r="E651" t="s">
        <v>6621</v>
      </c>
      <c r="F651">
        <v>330</v>
      </c>
      <c r="G651">
        <v>0</v>
      </c>
      <c r="H651" t="s">
        <v>641</v>
      </c>
      <c r="I651" t="s">
        <v>6622</v>
      </c>
      <c r="J651" t="s">
        <v>1441</v>
      </c>
      <c r="K651" t="s">
        <v>644</v>
      </c>
      <c r="L651" t="s">
        <v>645</v>
      </c>
      <c r="M651" t="s">
        <v>6623</v>
      </c>
      <c r="N651" t="s">
        <v>644</v>
      </c>
      <c r="O651" t="s">
        <v>647</v>
      </c>
      <c r="P651" t="s">
        <v>5</v>
      </c>
      <c r="Q651" t="s">
        <v>648</v>
      </c>
      <c r="R651" t="s">
        <v>645</v>
      </c>
      <c r="S651" t="s">
        <v>6624</v>
      </c>
      <c r="T651" t="s">
        <v>6623</v>
      </c>
    </row>
    <row r="652" spans="1:20" x14ac:dyDescent="0.25">
      <c r="A652" t="s">
        <v>18</v>
      </c>
      <c r="B652" t="s">
        <v>19</v>
      </c>
      <c r="C652">
        <v>33</v>
      </c>
      <c r="D652">
        <v>5</v>
      </c>
      <c r="E652" t="s">
        <v>6621</v>
      </c>
      <c r="F652">
        <v>330</v>
      </c>
      <c r="G652">
        <v>0</v>
      </c>
      <c r="H652" t="s">
        <v>641</v>
      </c>
      <c r="I652" t="s">
        <v>6622</v>
      </c>
      <c r="J652" t="s">
        <v>1441</v>
      </c>
      <c r="K652" t="s">
        <v>644</v>
      </c>
      <c r="L652" t="s">
        <v>645</v>
      </c>
      <c r="M652" t="s">
        <v>6623</v>
      </c>
      <c r="N652" t="s">
        <v>644</v>
      </c>
      <c r="O652" t="s">
        <v>647</v>
      </c>
      <c r="P652" t="s">
        <v>5</v>
      </c>
      <c r="Q652" t="s">
        <v>648</v>
      </c>
      <c r="R652" t="s">
        <v>645</v>
      </c>
      <c r="S652" t="s">
        <v>6624</v>
      </c>
      <c r="T652" t="s">
        <v>6623</v>
      </c>
    </row>
    <row r="653" spans="1:20" x14ac:dyDescent="0.25">
      <c r="A653" t="s">
        <v>638</v>
      </c>
      <c r="B653" t="s">
        <v>639</v>
      </c>
      <c r="C653">
        <v>66</v>
      </c>
      <c r="D653">
        <v>2</v>
      </c>
      <c r="E653" t="s">
        <v>6625</v>
      </c>
      <c r="F653">
        <v>430</v>
      </c>
      <c r="G653">
        <v>0</v>
      </c>
      <c r="H653" t="s">
        <v>641</v>
      </c>
      <c r="I653" t="s">
        <v>6626</v>
      </c>
      <c r="J653" t="s">
        <v>942</v>
      </c>
      <c r="K653" t="s">
        <v>644</v>
      </c>
      <c r="L653" t="s">
        <v>645</v>
      </c>
      <c r="M653" t="s">
        <v>6623</v>
      </c>
      <c r="N653" t="s">
        <v>644</v>
      </c>
      <c r="O653" t="s">
        <v>668</v>
      </c>
      <c r="P653" t="s">
        <v>5</v>
      </c>
      <c r="Q653" t="s">
        <v>669</v>
      </c>
      <c r="R653" t="s">
        <v>645</v>
      </c>
      <c r="S653" t="s">
        <v>6627</v>
      </c>
      <c r="T653" t="s">
        <v>6623</v>
      </c>
    </row>
    <row r="654" spans="1:20" x14ac:dyDescent="0.25">
      <c r="A654" t="s">
        <v>18</v>
      </c>
      <c r="B654" t="s">
        <v>19</v>
      </c>
      <c r="C654">
        <v>68</v>
      </c>
      <c r="D654">
        <v>1</v>
      </c>
      <c r="E654" t="s">
        <v>6625</v>
      </c>
      <c r="F654">
        <v>430</v>
      </c>
      <c r="G654">
        <v>0</v>
      </c>
      <c r="H654" t="s">
        <v>641</v>
      </c>
      <c r="I654" t="s">
        <v>6626</v>
      </c>
      <c r="J654" t="s">
        <v>942</v>
      </c>
      <c r="K654" t="s">
        <v>644</v>
      </c>
      <c r="L654" t="s">
        <v>645</v>
      </c>
      <c r="M654" t="s">
        <v>6623</v>
      </c>
      <c r="N654" t="s">
        <v>644</v>
      </c>
      <c r="O654" t="s">
        <v>668</v>
      </c>
      <c r="P654" t="s">
        <v>5</v>
      </c>
      <c r="Q654" t="s">
        <v>669</v>
      </c>
      <c r="R654" t="s">
        <v>645</v>
      </c>
      <c r="S654" t="s">
        <v>6627</v>
      </c>
      <c r="T654" t="s">
        <v>6623</v>
      </c>
    </row>
    <row r="655" spans="1:20" x14ac:dyDescent="0.25">
      <c r="A655" t="s">
        <v>147</v>
      </c>
      <c r="B655" t="s">
        <v>148</v>
      </c>
      <c r="C655">
        <v>40</v>
      </c>
      <c r="D655">
        <v>10</v>
      </c>
      <c r="E655" t="s">
        <v>6625</v>
      </c>
      <c r="F655">
        <v>430</v>
      </c>
      <c r="G655">
        <v>0</v>
      </c>
      <c r="H655" t="s">
        <v>641</v>
      </c>
      <c r="I655" t="s">
        <v>6626</v>
      </c>
      <c r="J655" t="s">
        <v>942</v>
      </c>
      <c r="K655" t="s">
        <v>644</v>
      </c>
      <c r="L655" t="s">
        <v>645</v>
      </c>
      <c r="M655" t="s">
        <v>6623</v>
      </c>
      <c r="N655" t="s">
        <v>644</v>
      </c>
      <c r="O655" t="s">
        <v>668</v>
      </c>
      <c r="P655" t="s">
        <v>5</v>
      </c>
      <c r="Q655" t="s">
        <v>669</v>
      </c>
      <c r="R655" t="s">
        <v>645</v>
      </c>
      <c r="S655" t="s">
        <v>6627</v>
      </c>
      <c r="T655" t="s">
        <v>6623</v>
      </c>
    </row>
    <row r="656" spans="1:20" x14ac:dyDescent="0.25">
      <c r="A656" t="s">
        <v>638</v>
      </c>
      <c r="B656" t="s">
        <v>639</v>
      </c>
      <c r="C656">
        <v>33</v>
      </c>
      <c r="D656">
        <v>5</v>
      </c>
      <c r="E656" t="s">
        <v>6628</v>
      </c>
      <c r="F656">
        <v>330</v>
      </c>
      <c r="G656">
        <v>0</v>
      </c>
      <c r="H656" t="s">
        <v>641</v>
      </c>
      <c r="I656" t="s">
        <v>6629</v>
      </c>
      <c r="J656" t="s">
        <v>1441</v>
      </c>
      <c r="K656" t="s">
        <v>644</v>
      </c>
      <c r="L656" t="s">
        <v>645</v>
      </c>
      <c r="M656" t="s">
        <v>6630</v>
      </c>
      <c r="N656" t="s">
        <v>644</v>
      </c>
      <c r="O656" t="s">
        <v>647</v>
      </c>
      <c r="P656" t="s">
        <v>5</v>
      </c>
      <c r="Q656" t="s">
        <v>648</v>
      </c>
      <c r="R656" t="s">
        <v>645</v>
      </c>
      <c r="S656" t="s">
        <v>6631</v>
      </c>
      <c r="T656" t="s">
        <v>6630</v>
      </c>
    </row>
    <row r="657" spans="1:20" x14ac:dyDescent="0.25">
      <c r="A657" t="s">
        <v>18</v>
      </c>
      <c r="B657" t="s">
        <v>19</v>
      </c>
      <c r="C657">
        <v>33</v>
      </c>
      <c r="D657">
        <v>5</v>
      </c>
      <c r="E657" t="s">
        <v>6628</v>
      </c>
      <c r="F657">
        <v>330</v>
      </c>
      <c r="G657">
        <v>0</v>
      </c>
      <c r="H657" t="s">
        <v>641</v>
      </c>
      <c r="I657" t="s">
        <v>6629</v>
      </c>
      <c r="J657" t="s">
        <v>1441</v>
      </c>
      <c r="K657" t="s">
        <v>644</v>
      </c>
      <c r="L657" t="s">
        <v>645</v>
      </c>
      <c r="M657" t="s">
        <v>6630</v>
      </c>
      <c r="N657" t="s">
        <v>644</v>
      </c>
      <c r="O657" t="s">
        <v>647</v>
      </c>
      <c r="P657" t="s">
        <v>5</v>
      </c>
      <c r="Q657" t="s">
        <v>648</v>
      </c>
      <c r="R657" t="s">
        <v>645</v>
      </c>
      <c r="S657" t="s">
        <v>6631</v>
      </c>
      <c r="T657" t="s">
        <v>6630</v>
      </c>
    </row>
    <row r="658" spans="1:20" x14ac:dyDescent="0.25">
      <c r="A658" t="s">
        <v>638</v>
      </c>
      <c r="B658" t="s">
        <v>639</v>
      </c>
      <c r="C658">
        <v>66</v>
      </c>
      <c r="D658">
        <v>2</v>
      </c>
      <c r="E658" t="s">
        <v>6632</v>
      </c>
      <c r="F658">
        <v>200</v>
      </c>
      <c r="G658">
        <v>0</v>
      </c>
      <c r="H658" t="s">
        <v>641</v>
      </c>
      <c r="I658" t="s">
        <v>6633</v>
      </c>
      <c r="J658" t="s">
        <v>745</v>
      </c>
      <c r="K658" t="s">
        <v>644</v>
      </c>
      <c r="L658" t="s">
        <v>645</v>
      </c>
      <c r="M658" t="s">
        <v>6634</v>
      </c>
      <c r="N658" t="s">
        <v>644</v>
      </c>
      <c r="O658" t="s">
        <v>668</v>
      </c>
      <c r="P658" t="s">
        <v>5</v>
      </c>
      <c r="Q658" t="s">
        <v>669</v>
      </c>
      <c r="R658" t="s">
        <v>645</v>
      </c>
      <c r="S658" t="s">
        <v>6635</v>
      </c>
      <c r="T658" t="s">
        <v>6634</v>
      </c>
    </row>
    <row r="659" spans="1:20" x14ac:dyDescent="0.25">
      <c r="A659" t="s">
        <v>18</v>
      </c>
      <c r="B659" t="s">
        <v>19</v>
      </c>
      <c r="C659">
        <v>68</v>
      </c>
      <c r="D659">
        <v>1</v>
      </c>
      <c r="E659" t="s">
        <v>6632</v>
      </c>
      <c r="F659">
        <v>200</v>
      </c>
      <c r="G659">
        <v>0</v>
      </c>
      <c r="H659" t="s">
        <v>641</v>
      </c>
      <c r="I659" t="s">
        <v>6633</v>
      </c>
      <c r="J659" t="s">
        <v>745</v>
      </c>
      <c r="K659" t="s">
        <v>644</v>
      </c>
      <c r="L659" t="s">
        <v>645</v>
      </c>
      <c r="M659" t="s">
        <v>6634</v>
      </c>
      <c r="N659" t="s">
        <v>644</v>
      </c>
      <c r="O659" t="s">
        <v>668</v>
      </c>
      <c r="P659" t="s">
        <v>5</v>
      </c>
      <c r="Q659" t="s">
        <v>669</v>
      </c>
      <c r="R659" t="s">
        <v>645</v>
      </c>
      <c r="S659" t="s">
        <v>6635</v>
      </c>
      <c r="T659" t="s">
        <v>6634</v>
      </c>
    </row>
    <row r="660" spans="1:20" x14ac:dyDescent="0.25">
      <c r="A660" t="s">
        <v>147</v>
      </c>
      <c r="B660" t="s">
        <v>148</v>
      </c>
      <c r="C660">
        <v>33.333333333333336</v>
      </c>
      <c r="D660">
        <v>3</v>
      </c>
      <c r="E660" t="s">
        <v>6632</v>
      </c>
      <c r="F660">
        <v>200</v>
      </c>
      <c r="G660">
        <v>0</v>
      </c>
      <c r="H660" t="s">
        <v>641</v>
      </c>
      <c r="I660" t="s">
        <v>6633</v>
      </c>
      <c r="J660" t="s">
        <v>745</v>
      </c>
      <c r="K660" t="s">
        <v>644</v>
      </c>
      <c r="L660" t="s">
        <v>645</v>
      </c>
      <c r="M660" t="s">
        <v>6634</v>
      </c>
      <c r="N660" t="s">
        <v>644</v>
      </c>
      <c r="O660" t="s">
        <v>668</v>
      </c>
      <c r="P660" t="s">
        <v>5</v>
      </c>
      <c r="Q660" t="s">
        <v>669</v>
      </c>
      <c r="R660" t="s">
        <v>645</v>
      </c>
      <c r="S660" t="s">
        <v>6635</v>
      </c>
      <c r="T660" t="s">
        <v>6634</v>
      </c>
    </row>
    <row r="661" spans="1:20" x14ac:dyDescent="0.25">
      <c r="A661" t="s">
        <v>147</v>
      </c>
      <c r="B661" t="s">
        <v>148</v>
      </c>
      <c r="C661">
        <v>33.333333333333336</v>
      </c>
      <c r="D661">
        <v>3</v>
      </c>
      <c r="E661" t="s">
        <v>6636</v>
      </c>
      <c r="F661">
        <v>100</v>
      </c>
      <c r="G661">
        <v>0</v>
      </c>
      <c r="H661" t="s">
        <v>641</v>
      </c>
      <c r="I661" t="s">
        <v>6637</v>
      </c>
      <c r="J661" t="s">
        <v>947</v>
      </c>
      <c r="K661" t="s">
        <v>644</v>
      </c>
      <c r="L661" t="s">
        <v>645</v>
      </c>
      <c r="M661" t="s">
        <v>6638</v>
      </c>
      <c r="N661" t="s">
        <v>644</v>
      </c>
      <c r="O661" t="s">
        <v>647</v>
      </c>
      <c r="P661" t="s">
        <v>5</v>
      </c>
      <c r="Q661" t="s">
        <v>648</v>
      </c>
      <c r="R661" t="s">
        <v>645</v>
      </c>
      <c r="S661" t="s">
        <v>6639</v>
      </c>
      <c r="T661" t="s">
        <v>6638</v>
      </c>
    </row>
    <row r="662" spans="1:20" x14ac:dyDescent="0.25">
      <c r="A662" t="s">
        <v>147</v>
      </c>
      <c r="B662" t="s">
        <v>148</v>
      </c>
      <c r="C662">
        <v>50</v>
      </c>
      <c r="D662">
        <v>6</v>
      </c>
      <c r="E662" t="s">
        <v>6640</v>
      </c>
      <c r="F662">
        <v>200</v>
      </c>
      <c r="G662">
        <v>0</v>
      </c>
      <c r="H662" t="s">
        <v>641</v>
      </c>
      <c r="I662" t="s">
        <v>6641</v>
      </c>
      <c r="J662" t="s">
        <v>888</v>
      </c>
      <c r="K662" t="s">
        <v>644</v>
      </c>
      <c r="L662" t="s">
        <v>645</v>
      </c>
      <c r="M662" t="s">
        <v>6642</v>
      </c>
      <c r="N662" t="s">
        <v>644</v>
      </c>
      <c r="O662" t="s">
        <v>647</v>
      </c>
      <c r="P662" t="s">
        <v>5</v>
      </c>
      <c r="Q662" t="s">
        <v>648</v>
      </c>
      <c r="R662" t="s">
        <v>645</v>
      </c>
      <c r="S662" t="s">
        <v>6643</v>
      </c>
      <c r="T662" t="s">
        <v>6642</v>
      </c>
    </row>
    <row r="663" spans="1:20" x14ac:dyDescent="0.25">
      <c r="A663" t="s">
        <v>147</v>
      </c>
      <c r="B663" t="s">
        <v>148</v>
      </c>
      <c r="C663">
        <v>33.333333333333336</v>
      </c>
      <c r="D663">
        <v>3</v>
      </c>
      <c r="E663" t="s">
        <v>6644</v>
      </c>
      <c r="F663">
        <v>100</v>
      </c>
      <c r="G663">
        <v>0</v>
      </c>
      <c r="H663" t="s">
        <v>641</v>
      </c>
      <c r="I663" t="s">
        <v>6645</v>
      </c>
      <c r="J663" t="s">
        <v>895</v>
      </c>
      <c r="K663" t="s">
        <v>644</v>
      </c>
      <c r="L663" t="s">
        <v>645</v>
      </c>
      <c r="M663" t="s">
        <v>6642</v>
      </c>
      <c r="N663" t="s">
        <v>644</v>
      </c>
      <c r="O663" t="s">
        <v>668</v>
      </c>
      <c r="P663" t="s">
        <v>5</v>
      </c>
      <c r="Q663" t="s">
        <v>669</v>
      </c>
      <c r="R663" t="s">
        <v>645</v>
      </c>
      <c r="S663" t="s">
        <v>6646</v>
      </c>
      <c r="T663" t="s">
        <v>6642</v>
      </c>
    </row>
    <row r="664" spans="1:20" x14ac:dyDescent="0.25">
      <c r="A664" t="s">
        <v>638</v>
      </c>
      <c r="B664" t="s">
        <v>639</v>
      </c>
      <c r="C664">
        <v>66</v>
      </c>
      <c r="D664">
        <v>2</v>
      </c>
      <c r="E664" t="s">
        <v>6647</v>
      </c>
      <c r="F664">
        <v>100</v>
      </c>
      <c r="G664">
        <v>0</v>
      </c>
      <c r="H664" t="s">
        <v>641</v>
      </c>
      <c r="I664" t="s">
        <v>6648</v>
      </c>
      <c r="J664" t="s">
        <v>685</v>
      </c>
      <c r="K664" t="s">
        <v>644</v>
      </c>
      <c r="L664" t="s">
        <v>645</v>
      </c>
      <c r="M664" t="s">
        <v>6649</v>
      </c>
      <c r="N664" t="s">
        <v>644</v>
      </c>
      <c r="O664" t="s">
        <v>647</v>
      </c>
      <c r="P664" t="s">
        <v>5</v>
      </c>
      <c r="Q664" t="s">
        <v>648</v>
      </c>
      <c r="R664" t="s">
        <v>645</v>
      </c>
      <c r="S664" t="s">
        <v>6650</v>
      </c>
      <c r="T664" t="s">
        <v>6642</v>
      </c>
    </row>
    <row r="665" spans="1:20" x14ac:dyDescent="0.25">
      <c r="A665" t="s">
        <v>18</v>
      </c>
      <c r="B665" t="s">
        <v>19</v>
      </c>
      <c r="C665">
        <v>68</v>
      </c>
      <c r="D665">
        <v>1</v>
      </c>
      <c r="E665" t="s">
        <v>6647</v>
      </c>
      <c r="F665">
        <v>100</v>
      </c>
      <c r="G665">
        <v>0</v>
      </c>
      <c r="H665" t="s">
        <v>641</v>
      </c>
      <c r="I665" t="s">
        <v>6648</v>
      </c>
      <c r="J665" t="s">
        <v>685</v>
      </c>
      <c r="K665" t="s">
        <v>644</v>
      </c>
      <c r="L665" t="s">
        <v>645</v>
      </c>
      <c r="M665" t="s">
        <v>6649</v>
      </c>
      <c r="N665" t="s">
        <v>644</v>
      </c>
      <c r="O665" t="s">
        <v>647</v>
      </c>
      <c r="P665" t="s">
        <v>5</v>
      </c>
      <c r="Q665" t="s">
        <v>648</v>
      </c>
      <c r="R665" t="s">
        <v>645</v>
      </c>
      <c r="S665" t="s">
        <v>6650</v>
      </c>
      <c r="T665" t="s">
        <v>6642</v>
      </c>
    </row>
    <row r="666" spans="1:20" x14ac:dyDescent="0.25">
      <c r="A666" t="s">
        <v>638</v>
      </c>
      <c r="B666" t="s">
        <v>639</v>
      </c>
      <c r="C666">
        <v>66</v>
      </c>
      <c r="D666">
        <v>2</v>
      </c>
      <c r="E666" t="s">
        <v>6651</v>
      </c>
      <c r="F666">
        <v>100</v>
      </c>
      <c r="G666">
        <v>0</v>
      </c>
      <c r="H666" t="s">
        <v>641</v>
      </c>
      <c r="I666" t="s">
        <v>1328</v>
      </c>
      <c r="J666" t="s">
        <v>1520</v>
      </c>
      <c r="K666" t="s">
        <v>644</v>
      </c>
      <c r="L666" t="s">
        <v>645</v>
      </c>
      <c r="M666" t="s">
        <v>6649</v>
      </c>
      <c r="N666" t="s">
        <v>644</v>
      </c>
      <c r="O666" t="s">
        <v>647</v>
      </c>
      <c r="P666" t="s">
        <v>5</v>
      </c>
      <c r="Q666" t="s">
        <v>648</v>
      </c>
      <c r="R666" t="s">
        <v>645</v>
      </c>
      <c r="S666" t="s">
        <v>6652</v>
      </c>
      <c r="T666" t="s">
        <v>6649</v>
      </c>
    </row>
    <row r="667" spans="1:20" x14ac:dyDescent="0.25">
      <c r="A667" t="s">
        <v>18</v>
      </c>
      <c r="B667" t="s">
        <v>19</v>
      </c>
      <c r="C667">
        <v>68</v>
      </c>
      <c r="D667">
        <v>1</v>
      </c>
      <c r="E667" t="s">
        <v>6651</v>
      </c>
      <c r="F667">
        <v>100</v>
      </c>
      <c r="G667">
        <v>0</v>
      </c>
      <c r="H667" t="s">
        <v>641</v>
      </c>
      <c r="I667" t="s">
        <v>1328</v>
      </c>
      <c r="J667" t="s">
        <v>1520</v>
      </c>
      <c r="K667" t="s">
        <v>644</v>
      </c>
      <c r="L667" t="s">
        <v>645</v>
      </c>
      <c r="M667" t="s">
        <v>6649</v>
      </c>
      <c r="N667" t="s">
        <v>644</v>
      </c>
      <c r="O667" t="s">
        <v>647</v>
      </c>
      <c r="P667" t="s">
        <v>5</v>
      </c>
      <c r="Q667" t="s">
        <v>648</v>
      </c>
      <c r="R667" t="s">
        <v>645</v>
      </c>
      <c r="S667" t="s">
        <v>6652</v>
      </c>
      <c r="T667" t="s">
        <v>6649</v>
      </c>
    </row>
    <row r="668" spans="1:20" x14ac:dyDescent="0.25">
      <c r="A668" t="s">
        <v>638</v>
      </c>
      <c r="B668" t="s">
        <v>639</v>
      </c>
      <c r="C668">
        <v>66</v>
      </c>
      <c r="D668">
        <v>2</v>
      </c>
      <c r="E668" t="s">
        <v>6653</v>
      </c>
      <c r="F668">
        <v>100</v>
      </c>
      <c r="G668">
        <v>0</v>
      </c>
      <c r="H668" t="s">
        <v>641</v>
      </c>
      <c r="I668" t="s">
        <v>2596</v>
      </c>
      <c r="J668" t="s">
        <v>685</v>
      </c>
      <c r="K668" t="s">
        <v>644</v>
      </c>
      <c r="L668" t="s">
        <v>645</v>
      </c>
      <c r="M668" t="s">
        <v>6649</v>
      </c>
      <c r="N668" t="s">
        <v>644</v>
      </c>
      <c r="O668" t="s">
        <v>668</v>
      </c>
      <c r="P668" t="s">
        <v>5</v>
      </c>
      <c r="Q668" t="s">
        <v>669</v>
      </c>
      <c r="R668" t="s">
        <v>645</v>
      </c>
      <c r="S668" t="s">
        <v>6654</v>
      </c>
      <c r="T668" t="s">
        <v>6649</v>
      </c>
    </row>
    <row r="669" spans="1:20" x14ac:dyDescent="0.25">
      <c r="A669" t="s">
        <v>18</v>
      </c>
      <c r="B669" t="s">
        <v>19</v>
      </c>
      <c r="C669">
        <v>68</v>
      </c>
      <c r="D669">
        <v>1</v>
      </c>
      <c r="E669" t="s">
        <v>6653</v>
      </c>
      <c r="F669">
        <v>100</v>
      </c>
      <c r="G669">
        <v>0</v>
      </c>
      <c r="H669" t="s">
        <v>641</v>
      </c>
      <c r="I669" t="s">
        <v>2596</v>
      </c>
      <c r="J669" t="s">
        <v>685</v>
      </c>
      <c r="K669" t="s">
        <v>644</v>
      </c>
      <c r="L669" t="s">
        <v>645</v>
      </c>
      <c r="M669" t="s">
        <v>6649</v>
      </c>
      <c r="N669" t="s">
        <v>644</v>
      </c>
      <c r="O669" t="s">
        <v>668</v>
      </c>
      <c r="P669" t="s">
        <v>5</v>
      </c>
      <c r="Q669" t="s">
        <v>669</v>
      </c>
      <c r="R669" t="s">
        <v>645</v>
      </c>
      <c r="S669" t="s">
        <v>6654</v>
      </c>
      <c r="T669" t="s">
        <v>6649</v>
      </c>
    </row>
    <row r="670" spans="1:20" x14ac:dyDescent="0.25">
      <c r="A670" t="s">
        <v>147</v>
      </c>
      <c r="B670" t="s">
        <v>148</v>
      </c>
      <c r="C670">
        <v>33.333333333333336</v>
      </c>
      <c r="D670">
        <v>3</v>
      </c>
      <c r="E670" t="s">
        <v>6655</v>
      </c>
      <c r="F670">
        <v>100</v>
      </c>
      <c r="G670">
        <v>0</v>
      </c>
      <c r="H670" t="s">
        <v>641</v>
      </c>
      <c r="I670" t="s">
        <v>6656</v>
      </c>
      <c r="J670" t="s">
        <v>1292</v>
      </c>
      <c r="K670" t="s">
        <v>644</v>
      </c>
      <c r="L670" t="s">
        <v>645</v>
      </c>
      <c r="M670" t="s">
        <v>6657</v>
      </c>
      <c r="N670" t="s">
        <v>644</v>
      </c>
      <c r="O670" t="s">
        <v>668</v>
      </c>
      <c r="P670" t="s">
        <v>5</v>
      </c>
      <c r="Q670" t="s">
        <v>669</v>
      </c>
      <c r="R670" t="s">
        <v>645</v>
      </c>
      <c r="S670" t="s">
        <v>6658</v>
      </c>
      <c r="T670" t="s">
        <v>6657</v>
      </c>
    </row>
    <row r="671" spans="1:20" x14ac:dyDescent="0.25">
      <c r="A671" t="s">
        <v>147</v>
      </c>
      <c r="B671" t="s">
        <v>148</v>
      </c>
      <c r="C671">
        <v>33.333333333333336</v>
      </c>
      <c r="D671">
        <v>3</v>
      </c>
      <c r="E671" t="s">
        <v>6659</v>
      </c>
      <c r="F671">
        <v>100</v>
      </c>
      <c r="G671">
        <v>0</v>
      </c>
      <c r="H671" t="s">
        <v>641</v>
      </c>
      <c r="I671" t="s">
        <v>6660</v>
      </c>
      <c r="J671" t="s">
        <v>1292</v>
      </c>
      <c r="K671" t="s">
        <v>644</v>
      </c>
      <c r="L671" t="s">
        <v>645</v>
      </c>
      <c r="M671" t="s">
        <v>6661</v>
      </c>
      <c r="N671" t="s">
        <v>644</v>
      </c>
      <c r="O671" t="s">
        <v>668</v>
      </c>
      <c r="P671" t="s">
        <v>5</v>
      </c>
      <c r="Q671" t="s">
        <v>669</v>
      </c>
      <c r="R671" t="s">
        <v>645</v>
      </c>
      <c r="S671" t="s">
        <v>6662</v>
      </c>
      <c r="T671" t="s">
        <v>6663</v>
      </c>
    </row>
    <row r="672" spans="1:20" x14ac:dyDescent="0.25">
      <c r="A672" t="s">
        <v>147</v>
      </c>
      <c r="B672" t="s">
        <v>148</v>
      </c>
      <c r="C672">
        <v>40</v>
      </c>
      <c r="D672">
        <v>10</v>
      </c>
      <c r="E672" t="s">
        <v>6664</v>
      </c>
      <c r="F672">
        <v>330</v>
      </c>
      <c r="G672">
        <v>0</v>
      </c>
      <c r="H672" t="s">
        <v>641</v>
      </c>
      <c r="I672" t="s">
        <v>5510</v>
      </c>
      <c r="J672" t="s">
        <v>1267</v>
      </c>
      <c r="K672" t="s">
        <v>644</v>
      </c>
      <c r="L672" t="s">
        <v>645</v>
      </c>
      <c r="M672" t="s">
        <v>6665</v>
      </c>
      <c r="N672" t="s">
        <v>644</v>
      </c>
      <c r="O672" t="s">
        <v>647</v>
      </c>
      <c r="P672" t="s">
        <v>5</v>
      </c>
      <c r="Q672" t="s">
        <v>648</v>
      </c>
      <c r="R672" t="s">
        <v>645</v>
      </c>
      <c r="S672" t="s">
        <v>6666</v>
      </c>
      <c r="T672" t="s">
        <v>6665</v>
      </c>
    </row>
    <row r="673" spans="1:20" x14ac:dyDescent="0.25">
      <c r="A673" t="s">
        <v>638</v>
      </c>
      <c r="B673" t="s">
        <v>639</v>
      </c>
      <c r="C673">
        <v>66</v>
      </c>
      <c r="D673">
        <v>2</v>
      </c>
      <c r="E673" t="s">
        <v>6667</v>
      </c>
      <c r="F673">
        <v>100</v>
      </c>
      <c r="G673">
        <v>0</v>
      </c>
      <c r="H673" t="s">
        <v>641</v>
      </c>
      <c r="I673" t="s">
        <v>6668</v>
      </c>
      <c r="J673" t="s">
        <v>724</v>
      </c>
      <c r="K673" t="s">
        <v>644</v>
      </c>
      <c r="L673" t="s">
        <v>645</v>
      </c>
      <c r="M673" t="s">
        <v>6669</v>
      </c>
      <c r="N673" t="s">
        <v>644</v>
      </c>
      <c r="O673" t="s">
        <v>668</v>
      </c>
      <c r="P673" t="s">
        <v>5</v>
      </c>
      <c r="Q673" t="s">
        <v>669</v>
      </c>
      <c r="R673" t="s">
        <v>645</v>
      </c>
      <c r="S673" t="s">
        <v>6670</v>
      </c>
      <c r="T673" t="s">
        <v>6665</v>
      </c>
    </row>
    <row r="674" spans="1:20" x14ac:dyDescent="0.25">
      <c r="A674" t="s">
        <v>18</v>
      </c>
      <c r="B674" t="s">
        <v>19</v>
      </c>
      <c r="C674">
        <v>68</v>
      </c>
      <c r="D674">
        <v>1</v>
      </c>
      <c r="E674" t="s">
        <v>6667</v>
      </c>
      <c r="F674">
        <v>100</v>
      </c>
      <c r="G674">
        <v>0</v>
      </c>
      <c r="H674" t="s">
        <v>641</v>
      </c>
      <c r="I674" t="s">
        <v>6668</v>
      </c>
      <c r="J674" t="s">
        <v>724</v>
      </c>
      <c r="K674" t="s">
        <v>644</v>
      </c>
      <c r="L674" t="s">
        <v>645</v>
      </c>
      <c r="M674" t="s">
        <v>6669</v>
      </c>
      <c r="N674" t="s">
        <v>644</v>
      </c>
      <c r="O674" t="s">
        <v>668</v>
      </c>
      <c r="P674" t="s">
        <v>5</v>
      </c>
      <c r="Q674" t="s">
        <v>669</v>
      </c>
      <c r="R674" t="s">
        <v>645</v>
      </c>
      <c r="S674" t="s">
        <v>6670</v>
      </c>
      <c r="T674" t="s">
        <v>6665</v>
      </c>
    </row>
    <row r="675" spans="1:20" x14ac:dyDescent="0.25">
      <c r="A675" t="s">
        <v>147</v>
      </c>
      <c r="B675" t="s">
        <v>148</v>
      </c>
      <c r="C675">
        <v>33.333333333333336</v>
      </c>
      <c r="D675">
        <v>3</v>
      </c>
      <c r="E675" t="s">
        <v>6671</v>
      </c>
      <c r="F675">
        <v>317.98</v>
      </c>
      <c r="G675">
        <v>0</v>
      </c>
      <c r="H675" t="s">
        <v>641</v>
      </c>
      <c r="I675" t="s">
        <v>6672</v>
      </c>
      <c r="J675" t="s">
        <v>1003</v>
      </c>
      <c r="K675" t="s">
        <v>644</v>
      </c>
      <c r="L675" t="s">
        <v>645</v>
      </c>
      <c r="M675" t="s">
        <v>6673</v>
      </c>
      <c r="N675" t="s">
        <v>644</v>
      </c>
      <c r="O675" t="s">
        <v>647</v>
      </c>
      <c r="P675" t="s">
        <v>5</v>
      </c>
      <c r="Q675" t="s">
        <v>648</v>
      </c>
      <c r="R675" t="s">
        <v>645</v>
      </c>
      <c r="S675" t="s">
        <v>6674</v>
      </c>
      <c r="T675" t="s">
        <v>6675</v>
      </c>
    </row>
    <row r="676" spans="1:20" x14ac:dyDescent="0.25">
      <c r="A676" t="s">
        <v>241</v>
      </c>
      <c r="B676" t="s">
        <v>247</v>
      </c>
      <c r="C676">
        <v>139</v>
      </c>
      <c r="D676">
        <v>2</v>
      </c>
      <c r="E676" t="s">
        <v>6671</v>
      </c>
      <c r="F676">
        <v>317.98</v>
      </c>
      <c r="G676">
        <v>0</v>
      </c>
      <c r="H676" t="s">
        <v>641</v>
      </c>
      <c r="I676" t="s">
        <v>6672</v>
      </c>
      <c r="J676" t="s">
        <v>1003</v>
      </c>
      <c r="K676" t="s">
        <v>644</v>
      </c>
      <c r="L676" t="s">
        <v>645</v>
      </c>
      <c r="M676" t="s">
        <v>6673</v>
      </c>
      <c r="N676" t="s">
        <v>644</v>
      </c>
      <c r="O676" t="s">
        <v>647</v>
      </c>
      <c r="P676" t="s">
        <v>5</v>
      </c>
      <c r="Q676" t="s">
        <v>648</v>
      </c>
      <c r="R676" t="s">
        <v>645</v>
      </c>
      <c r="S676" t="s">
        <v>6674</v>
      </c>
      <c r="T676" t="s">
        <v>6675</v>
      </c>
    </row>
    <row r="677" spans="1:20" x14ac:dyDescent="0.25">
      <c r="A677" t="s">
        <v>601</v>
      </c>
      <c r="B677" t="s">
        <v>1870</v>
      </c>
      <c r="C677">
        <v>103.55</v>
      </c>
      <c r="D677">
        <v>1</v>
      </c>
      <c r="E677" t="s">
        <v>6676</v>
      </c>
      <c r="F677">
        <v>111.05</v>
      </c>
      <c r="G677">
        <v>7.5</v>
      </c>
      <c r="H677" t="s">
        <v>805</v>
      </c>
      <c r="I677" t="s">
        <v>3943</v>
      </c>
      <c r="J677" t="s">
        <v>3944</v>
      </c>
      <c r="K677" t="s">
        <v>3945</v>
      </c>
      <c r="L677" t="s">
        <v>3946</v>
      </c>
      <c r="M677" t="s">
        <v>6675</v>
      </c>
      <c r="N677" t="s">
        <v>644</v>
      </c>
      <c r="O677" t="s">
        <v>811</v>
      </c>
      <c r="P677" t="s">
        <v>23</v>
      </c>
      <c r="Q677" t="s">
        <v>812</v>
      </c>
      <c r="R677" t="s">
        <v>645</v>
      </c>
      <c r="S677" t="s">
        <v>6677</v>
      </c>
      <c r="T677" t="s">
        <v>6673</v>
      </c>
    </row>
    <row r="678" spans="1:20" x14ac:dyDescent="0.25">
      <c r="A678" t="s">
        <v>638</v>
      </c>
      <c r="B678" t="s">
        <v>639</v>
      </c>
      <c r="C678">
        <v>66</v>
      </c>
      <c r="D678">
        <v>4</v>
      </c>
      <c r="E678" t="s">
        <v>6678</v>
      </c>
      <c r="F678">
        <v>200</v>
      </c>
      <c r="G678">
        <v>0</v>
      </c>
      <c r="H678" t="s">
        <v>641</v>
      </c>
      <c r="I678" t="s">
        <v>6679</v>
      </c>
      <c r="J678" t="s">
        <v>1375</v>
      </c>
      <c r="K678" t="s">
        <v>644</v>
      </c>
      <c r="L678" t="s">
        <v>645</v>
      </c>
      <c r="M678" t="s">
        <v>6680</v>
      </c>
      <c r="N678" t="s">
        <v>644</v>
      </c>
      <c r="O678" t="s">
        <v>647</v>
      </c>
      <c r="P678" t="s">
        <v>5</v>
      </c>
      <c r="Q678" t="s">
        <v>648</v>
      </c>
      <c r="R678" t="s">
        <v>645</v>
      </c>
      <c r="S678" t="s">
        <v>6681</v>
      </c>
      <c r="T678" t="s">
        <v>6680</v>
      </c>
    </row>
    <row r="679" spans="1:20" x14ac:dyDescent="0.25">
      <c r="A679" t="s">
        <v>18</v>
      </c>
      <c r="B679" t="s">
        <v>19</v>
      </c>
      <c r="C679">
        <v>68</v>
      </c>
      <c r="D679">
        <v>2</v>
      </c>
      <c r="E679" t="s">
        <v>6678</v>
      </c>
      <c r="F679">
        <v>200</v>
      </c>
      <c r="G679">
        <v>0</v>
      </c>
      <c r="H679" t="s">
        <v>641</v>
      </c>
      <c r="I679" t="s">
        <v>6679</v>
      </c>
      <c r="J679" t="s">
        <v>1375</v>
      </c>
      <c r="K679" t="s">
        <v>644</v>
      </c>
      <c r="L679" t="s">
        <v>645</v>
      </c>
      <c r="M679" t="s">
        <v>6680</v>
      </c>
      <c r="N679" t="s">
        <v>644</v>
      </c>
      <c r="O679" t="s">
        <v>647</v>
      </c>
      <c r="P679" t="s">
        <v>5</v>
      </c>
      <c r="Q679" t="s">
        <v>648</v>
      </c>
      <c r="R679" t="s">
        <v>645</v>
      </c>
      <c r="S679" t="s">
        <v>6681</v>
      </c>
      <c r="T679" t="s">
        <v>6680</v>
      </c>
    </row>
    <row r="680" spans="1:20" x14ac:dyDescent="0.25">
      <c r="A680" t="s">
        <v>22</v>
      </c>
      <c r="B680" t="s">
        <v>27</v>
      </c>
      <c r="C680">
        <v>66.333333333333329</v>
      </c>
      <c r="D680">
        <v>3</v>
      </c>
      <c r="E680" t="s">
        <v>6682</v>
      </c>
      <c r="F680">
        <v>220</v>
      </c>
      <c r="G680">
        <v>0</v>
      </c>
      <c r="H680" t="s">
        <v>729</v>
      </c>
      <c r="I680" t="s">
        <v>6683</v>
      </c>
      <c r="J680" t="s">
        <v>801</v>
      </c>
      <c r="K680" t="s">
        <v>644</v>
      </c>
      <c r="L680" t="s">
        <v>645</v>
      </c>
      <c r="M680" t="s">
        <v>6680</v>
      </c>
      <c r="N680" t="s">
        <v>644</v>
      </c>
      <c r="O680" t="s">
        <v>647</v>
      </c>
      <c r="P680" t="s">
        <v>5</v>
      </c>
      <c r="Q680" t="s">
        <v>648</v>
      </c>
      <c r="R680" t="s">
        <v>645</v>
      </c>
      <c r="S680" t="s">
        <v>6684</v>
      </c>
      <c r="T680" t="s">
        <v>6680</v>
      </c>
    </row>
    <row r="681" spans="1:20" x14ac:dyDescent="0.25">
      <c r="A681" t="s">
        <v>638</v>
      </c>
      <c r="B681" t="s">
        <v>639</v>
      </c>
      <c r="C681">
        <v>66</v>
      </c>
      <c r="D681">
        <v>6</v>
      </c>
      <c r="E681" t="s">
        <v>6685</v>
      </c>
      <c r="F681">
        <v>300</v>
      </c>
      <c r="G681">
        <v>0</v>
      </c>
      <c r="H681" t="s">
        <v>641</v>
      </c>
      <c r="I681" t="s">
        <v>6686</v>
      </c>
      <c r="J681" t="s">
        <v>981</v>
      </c>
      <c r="K681" t="s">
        <v>644</v>
      </c>
      <c r="L681" t="s">
        <v>645</v>
      </c>
      <c r="M681" t="s">
        <v>6680</v>
      </c>
      <c r="N681" t="s">
        <v>644</v>
      </c>
      <c r="O681" t="s">
        <v>647</v>
      </c>
      <c r="P681" t="s">
        <v>5</v>
      </c>
      <c r="Q681" t="s">
        <v>648</v>
      </c>
      <c r="R681" t="s">
        <v>645</v>
      </c>
      <c r="S681" t="s">
        <v>6687</v>
      </c>
      <c r="T681" t="s">
        <v>6680</v>
      </c>
    </row>
    <row r="682" spans="1:20" x14ac:dyDescent="0.25">
      <c r="A682" t="s">
        <v>18</v>
      </c>
      <c r="B682" t="s">
        <v>19</v>
      </c>
      <c r="C682">
        <v>68</v>
      </c>
      <c r="D682">
        <v>3</v>
      </c>
      <c r="E682" t="s">
        <v>6685</v>
      </c>
      <c r="F682">
        <v>300</v>
      </c>
      <c r="G682">
        <v>0</v>
      </c>
      <c r="H682" t="s">
        <v>641</v>
      </c>
      <c r="I682" t="s">
        <v>6686</v>
      </c>
      <c r="J682" t="s">
        <v>981</v>
      </c>
      <c r="K682" t="s">
        <v>644</v>
      </c>
      <c r="L682" t="s">
        <v>645</v>
      </c>
      <c r="M682" t="s">
        <v>6680</v>
      </c>
      <c r="N682" t="s">
        <v>644</v>
      </c>
      <c r="O682" t="s">
        <v>647</v>
      </c>
      <c r="P682" t="s">
        <v>5</v>
      </c>
      <c r="Q682" t="s">
        <v>648</v>
      </c>
      <c r="R682" t="s">
        <v>645</v>
      </c>
      <c r="S682" t="s">
        <v>6687</v>
      </c>
      <c r="T682" t="s">
        <v>6680</v>
      </c>
    </row>
    <row r="683" spans="1:20" x14ac:dyDescent="0.25">
      <c r="A683" t="s">
        <v>147</v>
      </c>
      <c r="B683" t="s">
        <v>148</v>
      </c>
      <c r="C683">
        <v>50</v>
      </c>
      <c r="D683">
        <v>18</v>
      </c>
      <c r="E683" t="s">
        <v>6688</v>
      </c>
      <c r="F683">
        <v>600</v>
      </c>
      <c r="G683">
        <v>0</v>
      </c>
      <c r="H683" t="s">
        <v>641</v>
      </c>
      <c r="I683" t="s">
        <v>6689</v>
      </c>
      <c r="J683" t="s">
        <v>745</v>
      </c>
      <c r="K683" t="s">
        <v>644</v>
      </c>
      <c r="L683" t="s">
        <v>645</v>
      </c>
      <c r="M683" t="s">
        <v>6690</v>
      </c>
      <c r="N683" t="s">
        <v>644</v>
      </c>
      <c r="O683" t="s">
        <v>647</v>
      </c>
      <c r="P683" t="s">
        <v>5</v>
      </c>
      <c r="Q683" t="s">
        <v>648</v>
      </c>
      <c r="R683" t="s">
        <v>645</v>
      </c>
      <c r="S683" t="s">
        <v>6691</v>
      </c>
      <c r="T683" t="s">
        <v>6690</v>
      </c>
    </row>
    <row r="684" spans="1:20" x14ac:dyDescent="0.25">
      <c r="A684" t="s">
        <v>147</v>
      </c>
      <c r="B684" t="s">
        <v>148</v>
      </c>
      <c r="C684">
        <v>33.333333333333336</v>
      </c>
      <c r="D684">
        <v>3</v>
      </c>
      <c r="E684" t="s">
        <v>6692</v>
      </c>
      <c r="F684">
        <v>100</v>
      </c>
      <c r="G684">
        <v>0</v>
      </c>
      <c r="H684" t="s">
        <v>641</v>
      </c>
      <c r="I684" t="s">
        <v>3599</v>
      </c>
      <c r="J684" t="s">
        <v>788</v>
      </c>
      <c r="K684" t="s">
        <v>644</v>
      </c>
      <c r="L684" t="s">
        <v>645</v>
      </c>
      <c r="M684" t="s">
        <v>6690</v>
      </c>
      <c r="N684" t="s">
        <v>644</v>
      </c>
      <c r="O684" t="s">
        <v>647</v>
      </c>
      <c r="P684" t="s">
        <v>5</v>
      </c>
      <c r="Q684" t="s">
        <v>648</v>
      </c>
      <c r="R684" t="s">
        <v>645</v>
      </c>
      <c r="S684" t="s">
        <v>6693</v>
      </c>
      <c r="T684" t="s">
        <v>6690</v>
      </c>
    </row>
    <row r="685" spans="1:20" x14ac:dyDescent="0.25">
      <c r="A685" t="s">
        <v>638</v>
      </c>
      <c r="B685" t="s">
        <v>639</v>
      </c>
      <c r="C685">
        <v>66</v>
      </c>
      <c r="D685">
        <v>4</v>
      </c>
      <c r="E685" t="s">
        <v>6694</v>
      </c>
      <c r="F685">
        <v>200</v>
      </c>
      <c r="G685">
        <v>0</v>
      </c>
      <c r="H685" t="s">
        <v>641</v>
      </c>
      <c r="I685" t="s">
        <v>6695</v>
      </c>
      <c r="J685" t="s">
        <v>736</v>
      </c>
      <c r="K685" t="s">
        <v>644</v>
      </c>
      <c r="L685" t="s">
        <v>645</v>
      </c>
      <c r="M685" t="s">
        <v>6696</v>
      </c>
      <c r="N685" t="s">
        <v>644</v>
      </c>
      <c r="O685" t="s">
        <v>647</v>
      </c>
      <c r="P685" t="s">
        <v>5</v>
      </c>
      <c r="Q685" t="s">
        <v>648</v>
      </c>
      <c r="R685" t="s">
        <v>645</v>
      </c>
      <c r="S685" t="s">
        <v>6697</v>
      </c>
      <c r="T685" t="s">
        <v>6690</v>
      </c>
    </row>
    <row r="686" spans="1:20" x14ac:dyDescent="0.25">
      <c r="A686" t="s">
        <v>18</v>
      </c>
      <c r="B686" t="s">
        <v>19</v>
      </c>
      <c r="C686">
        <v>68</v>
      </c>
      <c r="D686">
        <v>2</v>
      </c>
      <c r="E686" t="s">
        <v>6694</v>
      </c>
      <c r="F686">
        <v>200</v>
      </c>
      <c r="G686">
        <v>0</v>
      </c>
      <c r="H686" t="s">
        <v>641</v>
      </c>
      <c r="I686" t="s">
        <v>6695</v>
      </c>
      <c r="J686" t="s">
        <v>736</v>
      </c>
      <c r="K686" t="s">
        <v>644</v>
      </c>
      <c r="L686" t="s">
        <v>645</v>
      </c>
      <c r="M686" t="s">
        <v>6696</v>
      </c>
      <c r="N686" t="s">
        <v>644</v>
      </c>
      <c r="O686" t="s">
        <v>647</v>
      </c>
      <c r="P686" t="s">
        <v>5</v>
      </c>
      <c r="Q686" t="s">
        <v>648</v>
      </c>
      <c r="R686" t="s">
        <v>645</v>
      </c>
      <c r="S686" t="s">
        <v>6697</v>
      </c>
      <c r="T686" t="s">
        <v>6690</v>
      </c>
    </row>
    <row r="687" spans="1:20" x14ac:dyDescent="0.25">
      <c r="A687" t="s">
        <v>638</v>
      </c>
      <c r="B687" t="s">
        <v>639</v>
      </c>
      <c r="C687">
        <v>66</v>
      </c>
      <c r="D687">
        <v>2</v>
      </c>
      <c r="E687" t="s">
        <v>6698</v>
      </c>
      <c r="F687">
        <v>100</v>
      </c>
      <c r="G687">
        <v>0</v>
      </c>
      <c r="H687" t="s">
        <v>641</v>
      </c>
      <c r="I687" t="s">
        <v>6699</v>
      </c>
      <c r="J687" t="s">
        <v>981</v>
      </c>
      <c r="K687" t="s">
        <v>644</v>
      </c>
      <c r="L687" t="s">
        <v>645</v>
      </c>
      <c r="M687" t="s">
        <v>6700</v>
      </c>
      <c r="N687" t="s">
        <v>644</v>
      </c>
      <c r="O687" t="s">
        <v>647</v>
      </c>
      <c r="P687" t="s">
        <v>5</v>
      </c>
      <c r="Q687" t="s">
        <v>648</v>
      </c>
      <c r="R687" t="s">
        <v>645</v>
      </c>
      <c r="S687" t="s">
        <v>6701</v>
      </c>
      <c r="T687" t="s">
        <v>6700</v>
      </c>
    </row>
    <row r="688" spans="1:20" x14ac:dyDescent="0.25">
      <c r="A688" t="s">
        <v>18</v>
      </c>
      <c r="B688" t="s">
        <v>19</v>
      </c>
      <c r="C688">
        <v>68</v>
      </c>
      <c r="D688">
        <v>1</v>
      </c>
      <c r="E688" t="s">
        <v>6698</v>
      </c>
      <c r="F688">
        <v>100</v>
      </c>
      <c r="G688">
        <v>0</v>
      </c>
      <c r="H688" t="s">
        <v>641</v>
      </c>
      <c r="I688" t="s">
        <v>6699</v>
      </c>
      <c r="J688" t="s">
        <v>981</v>
      </c>
      <c r="K688" t="s">
        <v>644</v>
      </c>
      <c r="L688" t="s">
        <v>645</v>
      </c>
      <c r="M688" t="s">
        <v>6700</v>
      </c>
      <c r="N688" t="s">
        <v>644</v>
      </c>
      <c r="O688" t="s">
        <v>647</v>
      </c>
      <c r="P688" t="s">
        <v>5</v>
      </c>
      <c r="Q688" t="s">
        <v>648</v>
      </c>
      <c r="R688" t="s">
        <v>645</v>
      </c>
      <c r="S688" t="s">
        <v>6701</v>
      </c>
      <c r="T688" t="s">
        <v>6700</v>
      </c>
    </row>
    <row r="689" spans="1:20" x14ac:dyDescent="0.25">
      <c r="A689" t="s">
        <v>147</v>
      </c>
      <c r="B689" t="s">
        <v>148</v>
      </c>
      <c r="C689">
        <v>33.333333333333336</v>
      </c>
      <c r="D689">
        <v>3</v>
      </c>
      <c r="E689" t="s">
        <v>6702</v>
      </c>
      <c r="F689">
        <v>100</v>
      </c>
      <c r="G689">
        <v>0</v>
      </c>
      <c r="H689" t="s">
        <v>641</v>
      </c>
      <c r="I689" t="s">
        <v>6699</v>
      </c>
      <c r="J689" t="s">
        <v>981</v>
      </c>
      <c r="K689" t="s">
        <v>644</v>
      </c>
      <c r="L689" t="s">
        <v>645</v>
      </c>
      <c r="M689" t="s">
        <v>6700</v>
      </c>
      <c r="N689" t="s">
        <v>644</v>
      </c>
      <c r="O689" t="s">
        <v>647</v>
      </c>
      <c r="P689" t="s">
        <v>5</v>
      </c>
      <c r="Q689" t="s">
        <v>648</v>
      </c>
      <c r="R689" t="s">
        <v>645</v>
      </c>
      <c r="S689" t="s">
        <v>6703</v>
      </c>
      <c r="T689" t="s">
        <v>6700</v>
      </c>
    </row>
    <row r="690" spans="1:20" x14ac:dyDescent="0.25">
      <c r="A690" t="s">
        <v>147</v>
      </c>
      <c r="B690" t="s">
        <v>148</v>
      </c>
      <c r="C690">
        <v>40</v>
      </c>
      <c r="D690">
        <v>10</v>
      </c>
      <c r="E690" t="s">
        <v>6704</v>
      </c>
      <c r="F690">
        <v>330</v>
      </c>
      <c r="G690">
        <v>0</v>
      </c>
      <c r="H690" t="s">
        <v>641</v>
      </c>
      <c r="I690" t="s">
        <v>6705</v>
      </c>
      <c r="J690" t="s">
        <v>690</v>
      </c>
      <c r="K690" t="s">
        <v>644</v>
      </c>
      <c r="L690" t="s">
        <v>645</v>
      </c>
      <c r="M690" t="s">
        <v>6706</v>
      </c>
      <c r="N690" t="s">
        <v>644</v>
      </c>
      <c r="O690" t="s">
        <v>647</v>
      </c>
      <c r="P690" t="s">
        <v>5</v>
      </c>
      <c r="Q690" t="s">
        <v>648</v>
      </c>
      <c r="R690" t="s">
        <v>645</v>
      </c>
      <c r="S690" t="s">
        <v>6707</v>
      </c>
      <c r="T690" t="s">
        <v>6706</v>
      </c>
    </row>
    <row r="691" spans="1:20" x14ac:dyDescent="0.25">
      <c r="A691" t="s">
        <v>147</v>
      </c>
      <c r="B691" t="s">
        <v>148</v>
      </c>
      <c r="C691">
        <v>40</v>
      </c>
      <c r="D691">
        <v>10</v>
      </c>
      <c r="E691" t="s">
        <v>6708</v>
      </c>
      <c r="F691">
        <v>330</v>
      </c>
      <c r="G691">
        <v>0</v>
      </c>
      <c r="H691" t="s">
        <v>641</v>
      </c>
      <c r="I691" t="s">
        <v>6709</v>
      </c>
      <c r="J691" t="s">
        <v>1520</v>
      </c>
      <c r="K691" t="s">
        <v>644</v>
      </c>
      <c r="L691" t="s">
        <v>645</v>
      </c>
      <c r="M691" t="s">
        <v>6710</v>
      </c>
      <c r="N691" t="s">
        <v>644</v>
      </c>
      <c r="O691" t="s">
        <v>647</v>
      </c>
      <c r="P691" t="s">
        <v>5</v>
      </c>
      <c r="Q691" t="s">
        <v>648</v>
      </c>
      <c r="R691" t="s">
        <v>645</v>
      </c>
      <c r="S691" t="s">
        <v>6711</v>
      </c>
      <c r="T691" t="s">
        <v>6710</v>
      </c>
    </row>
    <row r="692" spans="1:20" x14ac:dyDescent="0.25">
      <c r="A692" t="s">
        <v>147</v>
      </c>
      <c r="B692" t="s">
        <v>148</v>
      </c>
      <c r="C692">
        <v>50</v>
      </c>
      <c r="D692">
        <v>6</v>
      </c>
      <c r="E692" t="s">
        <v>6712</v>
      </c>
      <c r="F692">
        <v>200</v>
      </c>
      <c r="G692">
        <v>0</v>
      </c>
      <c r="H692" t="s">
        <v>641</v>
      </c>
      <c r="I692" t="s">
        <v>6713</v>
      </c>
      <c r="J692" t="s">
        <v>736</v>
      </c>
      <c r="K692" t="s">
        <v>644</v>
      </c>
      <c r="L692" t="s">
        <v>645</v>
      </c>
      <c r="M692" t="s">
        <v>6714</v>
      </c>
      <c r="N692" t="s">
        <v>644</v>
      </c>
      <c r="O692" t="s">
        <v>732</v>
      </c>
      <c r="P692" t="s">
        <v>5</v>
      </c>
      <c r="Q692" t="s">
        <v>669</v>
      </c>
      <c r="R692" t="s">
        <v>645</v>
      </c>
      <c r="S692" t="s">
        <v>6715</v>
      </c>
      <c r="T692" t="s">
        <v>6714</v>
      </c>
    </row>
    <row r="693" spans="1:20" x14ac:dyDescent="0.25">
      <c r="A693" t="s">
        <v>147</v>
      </c>
      <c r="B693" t="s">
        <v>148</v>
      </c>
      <c r="C693">
        <v>33.333333333333336</v>
      </c>
      <c r="D693">
        <v>3</v>
      </c>
      <c r="E693" t="s">
        <v>6716</v>
      </c>
      <c r="F693">
        <v>200</v>
      </c>
      <c r="G693">
        <v>0</v>
      </c>
      <c r="H693" t="s">
        <v>641</v>
      </c>
      <c r="I693" t="s">
        <v>6717</v>
      </c>
      <c r="J693" t="s">
        <v>685</v>
      </c>
      <c r="K693" t="s">
        <v>644</v>
      </c>
      <c r="L693" t="s">
        <v>645</v>
      </c>
      <c r="M693" t="s">
        <v>6718</v>
      </c>
      <c r="N693" t="s">
        <v>644</v>
      </c>
      <c r="O693" t="s">
        <v>647</v>
      </c>
      <c r="P693" t="s">
        <v>5</v>
      </c>
      <c r="Q693" t="s">
        <v>648</v>
      </c>
      <c r="R693" t="s">
        <v>645</v>
      </c>
      <c r="S693" t="s">
        <v>6719</v>
      </c>
      <c r="T693" t="s">
        <v>6718</v>
      </c>
    </row>
    <row r="694" spans="1:20" x14ac:dyDescent="0.25">
      <c r="A694" t="s">
        <v>638</v>
      </c>
      <c r="B694" t="s">
        <v>639</v>
      </c>
      <c r="C694">
        <v>66</v>
      </c>
      <c r="D694">
        <v>2</v>
      </c>
      <c r="E694" t="s">
        <v>6716</v>
      </c>
      <c r="F694">
        <v>200</v>
      </c>
      <c r="G694">
        <v>0</v>
      </c>
      <c r="H694" t="s">
        <v>641</v>
      </c>
      <c r="I694" t="s">
        <v>6717</v>
      </c>
      <c r="J694" t="s">
        <v>685</v>
      </c>
      <c r="K694" t="s">
        <v>644</v>
      </c>
      <c r="L694" t="s">
        <v>645</v>
      </c>
      <c r="M694" t="s">
        <v>6718</v>
      </c>
      <c r="N694" t="s">
        <v>644</v>
      </c>
      <c r="O694" t="s">
        <v>647</v>
      </c>
      <c r="P694" t="s">
        <v>5</v>
      </c>
      <c r="Q694" t="s">
        <v>648</v>
      </c>
      <c r="R694" t="s">
        <v>645</v>
      </c>
      <c r="S694" t="s">
        <v>6719</v>
      </c>
      <c r="T694" t="s">
        <v>6718</v>
      </c>
    </row>
    <row r="695" spans="1:20" x14ac:dyDescent="0.25">
      <c r="A695" t="s">
        <v>18</v>
      </c>
      <c r="B695" t="s">
        <v>19</v>
      </c>
      <c r="C695">
        <v>68</v>
      </c>
      <c r="D695">
        <v>1</v>
      </c>
      <c r="E695" t="s">
        <v>6716</v>
      </c>
      <c r="F695">
        <v>200</v>
      </c>
      <c r="G695">
        <v>0</v>
      </c>
      <c r="H695" t="s">
        <v>641</v>
      </c>
      <c r="I695" t="s">
        <v>6717</v>
      </c>
      <c r="J695" t="s">
        <v>685</v>
      </c>
      <c r="K695" t="s">
        <v>644</v>
      </c>
      <c r="L695" t="s">
        <v>645</v>
      </c>
      <c r="M695" t="s">
        <v>6718</v>
      </c>
      <c r="N695" t="s">
        <v>644</v>
      </c>
      <c r="O695" t="s">
        <v>647</v>
      </c>
      <c r="P695" t="s">
        <v>5</v>
      </c>
      <c r="Q695" t="s">
        <v>648</v>
      </c>
      <c r="R695" t="s">
        <v>645</v>
      </c>
      <c r="S695" t="s">
        <v>6719</v>
      </c>
      <c r="T695" t="s">
        <v>6718</v>
      </c>
    </row>
    <row r="696" spans="1:20" x14ac:dyDescent="0.25">
      <c r="A696" t="s">
        <v>147</v>
      </c>
      <c r="B696" t="s">
        <v>148</v>
      </c>
      <c r="C696">
        <v>50</v>
      </c>
      <c r="D696">
        <v>6</v>
      </c>
      <c r="E696" t="s">
        <v>6720</v>
      </c>
      <c r="F696">
        <v>200</v>
      </c>
      <c r="G696">
        <v>0</v>
      </c>
      <c r="H696" t="s">
        <v>641</v>
      </c>
      <c r="I696" t="s">
        <v>6721</v>
      </c>
      <c r="J696" t="s">
        <v>942</v>
      </c>
      <c r="K696" t="s">
        <v>644</v>
      </c>
      <c r="L696" t="s">
        <v>645</v>
      </c>
      <c r="M696" t="s">
        <v>6718</v>
      </c>
      <c r="N696" t="s">
        <v>644</v>
      </c>
      <c r="O696" t="s">
        <v>668</v>
      </c>
      <c r="P696" t="s">
        <v>5</v>
      </c>
      <c r="Q696" t="s">
        <v>669</v>
      </c>
      <c r="R696" t="s">
        <v>645</v>
      </c>
      <c r="S696" t="s">
        <v>6722</v>
      </c>
      <c r="T696" t="s">
        <v>6718</v>
      </c>
    </row>
    <row r="697" spans="1:20" x14ac:dyDescent="0.25">
      <c r="A697" t="s">
        <v>147</v>
      </c>
      <c r="B697" t="s">
        <v>148</v>
      </c>
      <c r="C697">
        <v>33.333333333333336</v>
      </c>
      <c r="D697">
        <v>3</v>
      </c>
      <c r="E697" t="s">
        <v>6723</v>
      </c>
      <c r="F697">
        <v>100</v>
      </c>
      <c r="G697">
        <v>0</v>
      </c>
      <c r="H697" t="s">
        <v>641</v>
      </c>
      <c r="I697" t="s">
        <v>6724</v>
      </c>
      <c r="J697" t="s">
        <v>745</v>
      </c>
      <c r="K697" t="s">
        <v>644</v>
      </c>
      <c r="L697" t="s">
        <v>645</v>
      </c>
      <c r="M697" t="s">
        <v>6725</v>
      </c>
      <c r="N697" t="s">
        <v>644</v>
      </c>
      <c r="O697" t="s">
        <v>668</v>
      </c>
      <c r="P697" t="s">
        <v>5</v>
      </c>
      <c r="Q697" t="s">
        <v>669</v>
      </c>
      <c r="R697" t="s">
        <v>645</v>
      </c>
      <c r="S697" t="s">
        <v>6726</v>
      </c>
      <c r="T697" t="s">
        <v>6727</v>
      </c>
    </row>
    <row r="698" spans="1:20" x14ac:dyDescent="0.25">
      <c r="A698" t="s">
        <v>147</v>
      </c>
      <c r="B698" t="s">
        <v>148</v>
      </c>
      <c r="C698">
        <v>33.333333333333336</v>
      </c>
      <c r="D698">
        <v>3</v>
      </c>
      <c r="E698" t="s">
        <v>6728</v>
      </c>
      <c r="F698">
        <v>100</v>
      </c>
      <c r="G698">
        <v>0</v>
      </c>
      <c r="H698" t="s">
        <v>641</v>
      </c>
      <c r="I698" t="s">
        <v>6729</v>
      </c>
      <c r="J698" t="s">
        <v>685</v>
      </c>
      <c r="K698" t="s">
        <v>644</v>
      </c>
      <c r="L698" t="s">
        <v>645</v>
      </c>
      <c r="M698" t="s">
        <v>6727</v>
      </c>
      <c r="N698" t="s">
        <v>644</v>
      </c>
      <c r="O698" t="s">
        <v>668</v>
      </c>
      <c r="P698" t="s">
        <v>5</v>
      </c>
      <c r="Q698" t="s">
        <v>669</v>
      </c>
      <c r="R698" t="s">
        <v>645</v>
      </c>
      <c r="S698" t="s">
        <v>6730</v>
      </c>
      <c r="T698" t="s">
        <v>6727</v>
      </c>
    </row>
    <row r="699" spans="1:20" x14ac:dyDescent="0.25">
      <c r="A699" t="s">
        <v>147</v>
      </c>
      <c r="B699" t="s">
        <v>148</v>
      </c>
      <c r="C699">
        <v>50</v>
      </c>
      <c r="D699">
        <v>6</v>
      </c>
      <c r="E699" t="s">
        <v>6731</v>
      </c>
      <c r="F699">
        <v>200</v>
      </c>
      <c r="G699">
        <v>0</v>
      </c>
      <c r="H699" t="s">
        <v>641</v>
      </c>
      <c r="I699" t="s">
        <v>6732</v>
      </c>
      <c r="J699" t="s">
        <v>864</v>
      </c>
      <c r="K699" t="s">
        <v>644</v>
      </c>
      <c r="L699" t="s">
        <v>645</v>
      </c>
      <c r="M699" t="s">
        <v>6727</v>
      </c>
      <c r="N699" t="s">
        <v>644</v>
      </c>
      <c r="O699" t="s">
        <v>647</v>
      </c>
      <c r="P699" t="s">
        <v>5</v>
      </c>
      <c r="Q699" t="s">
        <v>648</v>
      </c>
      <c r="R699" t="s">
        <v>645</v>
      </c>
      <c r="S699" t="s">
        <v>6733</v>
      </c>
      <c r="T699" t="s">
        <v>6727</v>
      </c>
    </row>
    <row r="700" spans="1:20" x14ac:dyDescent="0.25">
      <c r="A700" t="s">
        <v>10</v>
      </c>
      <c r="B700" t="s">
        <v>11</v>
      </c>
      <c r="C700">
        <v>50</v>
      </c>
      <c r="D700">
        <v>5</v>
      </c>
      <c r="E700" t="s">
        <v>6734</v>
      </c>
      <c r="F700">
        <v>384</v>
      </c>
      <c r="G700">
        <v>0</v>
      </c>
      <c r="H700" t="s">
        <v>673</v>
      </c>
      <c r="I700" t="s">
        <v>6735</v>
      </c>
      <c r="J700" t="s">
        <v>6736</v>
      </c>
      <c r="K700" t="s">
        <v>6737</v>
      </c>
      <c r="L700" t="s">
        <v>1808</v>
      </c>
      <c r="M700" t="s">
        <v>6727</v>
      </c>
      <c r="N700" t="s">
        <v>644</v>
      </c>
      <c r="O700" t="s">
        <v>679</v>
      </c>
      <c r="P700" t="s">
        <v>26</v>
      </c>
      <c r="Q700" t="s">
        <v>680</v>
      </c>
      <c r="R700" t="s">
        <v>645</v>
      </c>
      <c r="S700" t="s">
        <v>6738</v>
      </c>
      <c r="T700" t="s">
        <v>6727</v>
      </c>
    </row>
    <row r="701" spans="1:20" x14ac:dyDescent="0.25">
      <c r="A701" t="s">
        <v>147</v>
      </c>
      <c r="B701" t="s">
        <v>148</v>
      </c>
      <c r="C701">
        <v>33.333333333333336</v>
      </c>
      <c r="D701">
        <v>3</v>
      </c>
      <c r="E701" t="s">
        <v>6734</v>
      </c>
      <c r="F701">
        <v>384</v>
      </c>
      <c r="G701">
        <v>0</v>
      </c>
      <c r="H701" t="s">
        <v>673</v>
      </c>
      <c r="I701" t="s">
        <v>6735</v>
      </c>
      <c r="J701" t="s">
        <v>6736</v>
      </c>
      <c r="K701" t="s">
        <v>6737</v>
      </c>
      <c r="L701" t="s">
        <v>1808</v>
      </c>
      <c r="M701" t="s">
        <v>6727</v>
      </c>
      <c r="N701" t="s">
        <v>644</v>
      </c>
      <c r="O701" t="s">
        <v>679</v>
      </c>
      <c r="P701" t="s">
        <v>26</v>
      </c>
      <c r="Q701" t="s">
        <v>680</v>
      </c>
      <c r="R701" t="s">
        <v>645</v>
      </c>
      <c r="S701" t="s">
        <v>6738</v>
      </c>
      <c r="T701" t="s">
        <v>6727</v>
      </c>
    </row>
    <row r="702" spans="1:20" x14ac:dyDescent="0.25">
      <c r="A702" t="s">
        <v>147</v>
      </c>
      <c r="B702" t="s">
        <v>148</v>
      </c>
      <c r="C702">
        <v>40</v>
      </c>
      <c r="D702">
        <v>10</v>
      </c>
      <c r="E702" t="s">
        <v>6739</v>
      </c>
      <c r="F702">
        <v>330</v>
      </c>
      <c r="G702">
        <v>0</v>
      </c>
      <c r="H702" t="s">
        <v>641</v>
      </c>
      <c r="I702" t="s">
        <v>6740</v>
      </c>
      <c r="J702" t="s">
        <v>924</v>
      </c>
      <c r="K702" t="s">
        <v>644</v>
      </c>
      <c r="L702" t="s">
        <v>645</v>
      </c>
      <c r="M702" t="s">
        <v>6741</v>
      </c>
      <c r="N702" t="s">
        <v>644</v>
      </c>
      <c r="O702" t="s">
        <v>668</v>
      </c>
      <c r="P702" t="s">
        <v>5</v>
      </c>
      <c r="Q702" t="s">
        <v>669</v>
      </c>
      <c r="R702" t="s">
        <v>645</v>
      </c>
      <c r="S702" t="s">
        <v>6742</v>
      </c>
      <c r="T702" t="s">
        <v>6741</v>
      </c>
    </row>
    <row r="703" spans="1:20" x14ac:dyDescent="0.25">
      <c r="A703" t="s">
        <v>147</v>
      </c>
      <c r="B703" t="s">
        <v>148</v>
      </c>
      <c r="C703">
        <v>50</v>
      </c>
      <c r="D703">
        <v>6</v>
      </c>
      <c r="E703" t="s">
        <v>6743</v>
      </c>
      <c r="F703">
        <v>200</v>
      </c>
      <c r="G703">
        <v>0</v>
      </c>
      <c r="H703" t="s">
        <v>641</v>
      </c>
      <c r="I703" t="s">
        <v>6744</v>
      </c>
      <c r="J703" t="s">
        <v>1414</v>
      </c>
      <c r="K703" t="s">
        <v>644</v>
      </c>
      <c r="L703" t="s">
        <v>645</v>
      </c>
      <c r="M703" t="s">
        <v>6741</v>
      </c>
      <c r="N703" t="s">
        <v>644</v>
      </c>
      <c r="O703" t="s">
        <v>647</v>
      </c>
      <c r="P703" t="s">
        <v>5</v>
      </c>
      <c r="Q703" t="s">
        <v>648</v>
      </c>
      <c r="R703" t="s">
        <v>645</v>
      </c>
      <c r="S703" t="s">
        <v>6745</v>
      </c>
      <c r="T703" t="s">
        <v>6741</v>
      </c>
    </row>
    <row r="704" spans="1:20" x14ac:dyDescent="0.25">
      <c r="A704" t="s">
        <v>147</v>
      </c>
      <c r="B704" t="s">
        <v>148</v>
      </c>
      <c r="C704">
        <v>50</v>
      </c>
      <c r="D704">
        <v>6</v>
      </c>
      <c r="E704" t="s">
        <v>6746</v>
      </c>
      <c r="F704">
        <v>200</v>
      </c>
      <c r="G704">
        <v>0</v>
      </c>
      <c r="H704" t="s">
        <v>641</v>
      </c>
      <c r="I704" t="s">
        <v>6747</v>
      </c>
      <c r="J704" t="s">
        <v>661</v>
      </c>
      <c r="K704" t="s">
        <v>644</v>
      </c>
      <c r="L704" t="s">
        <v>645</v>
      </c>
      <c r="M704" t="s">
        <v>6748</v>
      </c>
      <c r="N704" t="s">
        <v>644</v>
      </c>
      <c r="O704" t="s">
        <v>668</v>
      </c>
      <c r="P704" t="s">
        <v>5</v>
      </c>
      <c r="Q704" t="s">
        <v>669</v>
      </c>
      <c r="R704" t="s">
        <v>645</v>
      </c>
      <c r="S704" t="s">
        <v>6749</v>
      </c>
      <c r="T704" t="s">
        <v>6748</v>
      </c>
    </row>
    <row r="705" spans="1:20" x14ac:dyDescent="0.25">
      <c r="A705" t="s">
        <v>147</v>
      </c>
      <c r="B705" t="s">
        <v>148</v>
      </c>
      <c r="C705">
        <v>33.333333333333336</v>
      </c>
      <c r="D705">
        <v>3</v>
      </c>
      <c r="E705" t="s">
        <v>6750</v>
      </c>
      <c r="F705">
        <v>100</v>
      </c>
      <c r="G705">
        <v>0</v>
      </c>
      <c r="H705" t="s">
        <v>641</v>
      </c>
      <c r="I705" t="s">
        <v>6751</v>
      </c>
      <c r="J705" t="s">
        <v>989</v>
      </c>
      <c r="K705" t="s">
        <v>644</v>
      </c>
      <c r="L705" t="s">
        <v>645</v>
      </c>
      <c r="M705" t="s">
        <v>6748</v>
      </c>
      <c r="N705" t="s">
        <v>644</v>
      </c>
      <c r="O705" t="s">
        <v>647</v>
      </c>
      <c r="P705" t="s">
        <v>5</v>
      </c>
      <c r="Q705" t="s">
        <v>648</v>
      </c>
      <c r="R705" t="s">
        <v>6752</v>
      </c>
      <c r="S705" t="s">
        <v>6753</v>
      </c>
      <c r="T705" t="s">
        <v>6748</v>
      </c>
    </row>
    <row r="706" spans="1:20" x14ac:dyDescent="0.25">
      <c r="A706" t="s">
        <v>147</v>
      </c>
      <c r="B706" t="s">
        <v>148</v>
      </c>
      <c r="C706">
        <v>50</v>
      </c>
      <c r="D706">
        <v>6</v>
      </c>
      <c r="E706" t="s">
        <v>6754</v>
      </c>
      <c r="F706">
        <v>200</v>
      </c>
      <c r="G706">
        <v>0</v>
      </c>
      <c r="H706" t="s">
        <v>641</v>
      </c>
      <c r="I706" t="s">
        <v>6755</v>
      </c>
      <c r="J706" t="s">
        <v>6756</v>
      </c>
      <c r="K706" t="s">
        <v>644</v>
      </c>
      <c r="L706" t="s">
        <v>645</v>
      </c>
      <c r="M706" t="s">
        <v>6757</v>
      </c>
      <c r="N706" t="s">
        <v>644</v>
      </c>
      <c r="O706" t="s">
        <v>732</v>
      </c>
      <c r="P706" t="s">
        <v>5</v>
      </c>
      <c r="Q706" t="s">
        <v>669</v>
      </c>
      <c r="R706" t="s">
        <v>645</v>
      </c>
      <c r="S706" t="s">
        <v>6758</v>
      </c>
      <c r="T706" t="s">
        <v>6759</v>
      </c>
    </row>
    <row r="707" spans="1:20" x14ac:dyDescent="0.25">
      <c r="A707" t="s">
        <v>2643</v>
      </c>
      <c r="B707" t="s">
        <v>2643</v>
      </c>
      <c r="C707">
        <v>0</v>
      </c>
      <c r="D707">
        <v>1</v>
      </c>
      <c r="E707" t="s">
        <v>6760</v>
      </c>
      <c r="F707">
        <v>199</v>
      </c>
      <c r="G707">
        <v>0</v>
      </c>
      <c r="H707" t="s">
        <v>673</v>
      </c>
      <c r="I707" t="s">
        <v>6761</v>
      </c>
      <c r="J707" t="s">
        <v>6762</v>
      </c>
      <c r="K707" t="s">
        <v>2509</v>
      </c>
      <c r="L707" t="s">
        <v>6763</v>
      </c>
      <c r="M707" t="s">
        <v>6764</v>
      </c>
      <c r="N707" t="s">
        <v>2012</v>
      </c>
      <c r="O707" t="s">
        <v>1890</v>
      </c>
      <c r="P707" t="s">
        <v>1891</v>
      </c>
      <c r="Q707" t="s">
        <v>1892</v>
      </c>
      <c r="R707" t="s">
        <v>645</v>
      </c>
      <c r="S707" t="s">
        <v>6765</v>
      </c>
      <c r="T707" t="s">
        <v>6759</v>
      </c>
    </row>
    <row r="708" spans="1:20" x14ac:dyDescent="0.25">
      <c r="A708" t="s">
        <v>215</v>
      </c>
      <c r="B708" t="s">
        <v>216</v>
      </c>
      <c r="C708">
        <v>100</v>
      </c>
      <c r="D708">
        <v>1</v>
      </c>
      <c r="E708" t="s">
        <v>6760</v>
      </c>
      <c r="F708">
        <v>199</v>
      </c>
      <c r="G708">
        <v>0</v>
      </c>
      <c r="H708" t="s">
        <v>673</v>
      </c>
      <c r="I708" t="s">
        <v>6761</v>
      </c>
      <c r="J708" t="s">
        <v>6762</v>
      </c>
      <c r="K708" t="s">
        <v>2509</v>
      </c>
      <c r="L708" t="s">
        <v>6763</v>
      </c>
      <c r="M708" t="s">
        <v>6764</v>
      </c>
      <c r="N708" t="s">
        <v>2012</v>
      </c>
      <c r="O708" t="s">
        <v>1890</v>
      </c>
      <c r="P708" t="s">
        <v>1891</v>
      </c>
      <c r="Q708" t="s">
        <v>1892</v>
      </c>
      <c r="R708" t="s">
        <v>645</v>
      </c>
      <c r="S708" t="s">
        <v>6765</v>
      </c>
      <c r="T708" t="s">
        <v>6759</v>
      </c>
    </row>
    <row r="709" spans="1:20" x14ac:dyDescent="0.25">
      <c r="A709" t="s">
        <v>524</v>
      </c>
      <c r="B709" t="s">
        <v>525</v>
      </c>
      <c r="C709">
        <v>100</v>
      </c>
      <c r="D709">
        <v>1</v>
      </c>
      <c r="E709" t="s">
        <v>6760</v>
      </c>
      <c r="F709">
        <v>199</v>
      </c>
      <c r="G709">
        <v>0</v>
      </c>
      <c r="H709" t="s">
        <v>673</v>
      </c>
      <c r="I709" t="s">
        <v>6761</v>
      </c>
      <c r="J709" t="s">
        <v>6762</v>
      </c>
      <c r="K709" t="s">
        <v>2509</v>
      </c>
      <c r="L709" t="s">
        <v>6763</v>
      </c>
      <c r="M709" t="s">
        <v>6764</v>
      </c>
      <c r="N709" t="s">
        <v>2012</v>
      </c>
      <c r="O709" t="s">
        <v>1890</v>
      </c>
      <c r="P709" t="s">
        <v>1891</v>
      </c>
      <c r="Q709" t="s">
        <v>1892</v>
      </c>
      <c r="R709" t="s">
        <v>645</v>
      </c>
      <c r="S709" t="s">
        <v>6765</v>
      </c>
      <c r="T709" t="s">
        <v>6759</v>
      </c>
    </row>
    <row r="710" spans="1:20" x14ac:dyDescent="0.25">
      <c r="A710" t="s">
        <v>638</v>
      </c>
      <c r="B710" t="s">
        <v>639</v>
      </c>
      <c r="C710">
        <v>66</v>
      </c>
      <c r="D710">
        <v>2</v>
      </c>
      <c r="E710" t="s">
        <v>6766</v>
      </c>
      <c r="F710">
        <v>200</v>
      </c>
      <c r="G710">
        <v>0</v>
      </c>
      <c r="H710" t="s">
        <v>641</v>
      </c>
      <c r="I710" t="s">
        <v>6767</v>
      </c>
      <c r="J710" t="s">
        <v>2079</v>
      </c>
      <c r="K710" t="s">
        <v>644</v>
      </c>
      <c r="L710" t="s">
        <v>645</v>
      </c>
      <c r="M710" t="s">
        <v>6757</v>
      </c>
      <c r="N710" t="s">
        <v>644</v>
      </c>
      <c r="O710" t="s">
        <v>668</v>
      </c>
      <c r="P710" t="s">
        <v>5</v>
      </c>
      <c r="Q710" t="s">
        <v>669</v>
      </c>
      <c r="R710" t="s">
        <v>645</v>
      </c>
      <c r="S710" t="s">
        <v>6768</v>
      </c>
      <c r="T710" t="s">
        <v>6759</v>
      </c>
    </row>
    <row r="711" spans="1:20" x14ac:dyDescent="0.25">
      <c r="A711" t="s">
        <v>18</v>
      </c>
      <c r="B711" t="s">
        <v>19</v>
      </c>
      <c r="C711">
        <v>68</v>
      </c>
      <c r="D711">
        <v>1</v>
      </c>
      <c r="E711" t="s">
        <v>6766</v>
      </c>
      <c r="F711">
        <v>200</v>
      </c>
      <c r="G711">
        <v>0</v>
      </c>
      <c r="H711" t="s">
        <v>641</v>
      </c>
      <c r="I711" t="s">
        <v>6767</v>
      </c>
      <c r="J711" t="s">
        <v>2079</v>
      </c>
      <c r="K711" t="s">
        <v>644</v>
      </c>
      <c r="L711" t="s">
        <v>645</v>
      </c>
      <c r="M711" t="s">
        <v>6757</v>
      </c>
      <c r="N711" t="s">
        <v>644</v>
      </c>
      <c r="O711" t="s">
        <v>668</v>
      </c>
      <c r="P711" t="s">
        <v>5</v>
      </c>
      <c r="Q711" t="s">
        <v>669</v>
      </c>
      <c r="R711" t="s">
        <v>645</v>
      </c>
      <c r="S711" t="s">
        <v>6768</v>
      </c>
      <c r="T711" t="s">
        <v>6759</v>
      </c>
    </row>
    <row r="712" spans="1:20" x14ac:dyDescent="0.25">
      <c r="A712" t="s">
        <v>147</v>
      </c>
      <c r="B712" t="s">
        <v>148</v>
      </c>
      <c r="C712">
        <v>33.333333333333336</v>
      </c>
      <c r="D712">
        <v>3</v>
      </c>
      <c r="E712" t="s">
        <v>6766</v>
      </c>
      <c r="F712">
        <v>200</v>
      </c>
      <c r="G712">
        <v>0</v>
      </c>
      <c r="H712" t="s">
        <v>641</v>
      </c>
      <c r="I712" t="s">
        <v>6767</v>
      </c>
      <c r="J712" t="s">
        <v>2079</v>
      </c>
      <c r="K712" t="s">
        <v>644</v>
      </c>
      <c r="L712" t="s">
        <v>645</v>
      </c>
      <c r="M712" t="s">
        <v>6757</v>
      </c>
      <c r="N712" t="s">
        <v>644</v>
      </c>
      <c r="O712" t="s">
        <v>668</v>
      </c>
      <c r="P712" t="s">
        <v>5</v>
      </c>
      <c r="Q712" t="s">
        <v>669</v>
      </c>
      <c r="R712" t="s">
        <v>645</v>
      </c>
      <c r="S712" t="s">
        <v>6768</v>
      </c>
      <c r="T712" t="s">
        <v>6759</v>
      </c>
    </row>
    <row r="713" spans="1:20" x14ac:dyDescent="0.25">
      <c r="A713" t="s">
        <v>147</v>
      </c>
      <c r="B713" t="s">
        <v>148</v>
      </c>
      <c r="C713">
        <v>33.333333333333336</v>
      </c>
      <c r="D713">
        <v>3</v>
      </c>
      <c r="E713" t="s">
        <v>6769</v>
      </c>
      <c r="F713">
        <v>100</v>
      </c>
      <c r="G713">
        <v>0</v>
      </c>
      <c r="H713" t="s">
        <v>641</v>
      </c>
      <c r="I713" t="s">
        <v>6770</v>
      </c>
      <c r="J713" t="s">
        <v>998</v>
      </c>
      <c r="K713" t="s">
        <v>644</v>
      </c>
      <c r="L713" t="s">
        <v>645</v>
      </c>
      <c r="M713" t="s">
        <v>6771</v>
      </c>
      <c r="N713" t="s">
        <v>644</v>
      </c>
      <c r="O713" t="s">
        <v>647</v>
      </c>
      <c r="P713" t="s">
        <v>5</v>
      </c>
      <c r="Q713" t="s">
        <v>648</v>
      </c>
      <c r="R713" t="s">
        <v>645</v>
      </c>
      <c r="S713" t="s">
        <v>6772</v>
      </c>
      <c r="T713" t="s">
        <v>6771</v>
      </c>
    </row>
    <row r="714" spans="1:20" x14ac:dyDescent="0.25">
      <c r="A714" t="s">
        <v>638</v>
      </c>
      <c r="B714" t="s">
        <v>639</v>
      </c>
      <c r="C714">
        <v>66</v>
      </c>
      <c r="D714">
        <v>2</v>
      </c>
      <c r="E714" t="s">
        <v>6773</v>
      </c>
      <c r="F714">
        <v>100</v>
      </c>
      <c r="G714">
        <v>0</v>
      </c>
      <c r="H714" t="s">
        <v>641</v>
      </c>
      <c r="I714" t="s">
        <v>6774</v>
      </c>
      <c r="J714" t="s">
        <v>1711</v>
      </c>
      <c r="K714" t="s">
        <v>644</v>
      </c>
      <c r="L714" t="s">
        <v>645</v>
      </c>
      <c r="M714" t="s">
        <v>6775</v>
      </c>
      <c r="N714" t="s">
        <v>644</v>
      </c>
      <c r="O714" t="s">
        <v>647</v>
      </c>
      <c r="P714" t="s">
        <v>5</v>
      </c>
      <c r="Q714" t="s">
        <v>648</v>
      </c>
      <c r="R714" t="s">
        <v>645</v>
      </c>
      <c r="S714" t="s">
        <v>6776</v>
      </c>
      <c r="T714" t="s">
        <v>6771</v>
      </c>
    </row>
    <row r="715" spans="1:20" x14ac:dyDescent="0.25">
      <c r="A715" t="s">
        <v>18</v>
      </c>
      <c r="B715" t="s">
        <v>19</v>
      </c>
      <c r="C715">
        <v>68</v>
      </c>
      <c r="D715">
        <v>1</v>
      </c>
      <c r="E715" t="s">
        <v>6773</v>
      </c>
      <c r="F715">
        <v>100</v>
      </c>
      <c r="G715">
        <v>0</v>
      </c>
      <c r="H715" t="s">
        <v>641</v>
      </c>
      <c r="I715" t="s">
        <v>6774</v>
      </c>
      <c r="J715" t="s">
        <v>1711</v>
      </c>
      <c r="K715" t="s">
        <v>644</v>
      </c>
      <c r="L715" t="s">
        <v>645</v>
      </c>
      <c r="M715" t="s">
        <v>6775</v>
      </c>
      <c r="N715" t="s">
        <v>644</v>
      </c>
      <c r="O715" t="s">
        <v>647</v>
      </c>
      <c r="P715" t="s">
        <v>5</v>
      </c>
      <c r="Q715" t="s">
        <v>648</v>
      </c>
      <c r="R715" t="s">
        <v>645</v>
      </c>
      <c r="S715" t="s">
        <v>6776</v>
      </c>
      <c r="T715" t="s">
        <v>6771</v>
      </c>
    </row>
    <row r="716" spans="1:20" x14ac:dyDescent="0.25">
      <c r="A716" t="s">
        <v>147</v>
      </c>
      <c r="B716" t="s">
        <v>148</v>
      </c>
      <c r="C716">
        <v>50</v>
      </c>
      <c r="D716">
        <v>6</v>
      </c>
      <c r="E716" t="s">
        <v>6777</v>
      </c>
      <c r="F716">
        <v>200</v>
      </c>
      <c r="G716">
        <v>0</v>
      </c>
      <c r="H716" t="s">
        <v>641</v>
      </c>
      <c r="I716" t="s">
        <v>6778</v>
      </c>
      <c r="J716" t="s">
        <v>924</v>
      </c>
      <c r="K716" t="s">
        <v>644</v>
      </c>
      <c r="L716" t="s">
        <v>645</v>
      </c>
      <c r="M716" t="s">
        <v>6779</v>
      </c>
      <c r="N716" t="s">
        <v>644</v>
      </c>
      <c r="O716" t="s">
        <v>647</v>
      </c>
      <c r="P716" t="s">
        <v>5</v>
      </c>
      <c r="Q716" t="s">
        <v>648</v>
      </c>
      <c r="R716" t="s">
        <v>645</v>
      </c>
      <c r="S716" t="s">
        <v>6780</v>
      </c>
      <c r="T716" t="s">
        <v>6779</v>
      </c>
    </row>
    <row r="717" spans="1:20" x14ac:dyDescent="0.25">
      <c r="A717" t="s">
        <v>147</v>
      </c>
      <c r="B717" t="s">
        <v>148</v>
      </c>
      <c r="C717">
        <v>50</v>
      </c>
      <c r="D717">
        <v>6</v>
      </c>
      <c r="E717" t="s">
        <v>6781</v>
      </c>
      <c r="F717">
        <v>200</v>
      </c>
      <c r="G717">
        <v>0</v>
      </c>
      <c r="H717" t="s">
        <v>641</v>
      </c>
      <c r="I717" t="s">
        <v>6782</v>
      </c>
      <c r="J717" t="s">
        <v>685</v>
      </c>
      <c r="K717" t="s">
        <v>644</v>
      </c>
      <c r="L717" t="s">
        <v>645</v>
      </c>
      <c r="M717" t="s">
        <v>6783</v>
      </c>
      <c r="N717" t="s">
        <v>644</v>
      </c>
      <c r="O717" t="s">
        <v>647</v>
      </c>
      <c r="P717" t="s">
        <v>5</v>
      </c>
      <c r="Q717" t="s">
        <v>648</v>
      </c>
      <c r="R717" t="s">
        <v>645</v>
      </c>
      <c r="S717" t="s">
        <v>6784</v>
      </c>
      <c r="T717" t="s">
        <v>6783</v>
      </c>
    </row>
    <row r="718" spans="1:20" x14ac:dyDescent="0.25">
      <c r="A718" t="s">
        <v>638</v>
      </c>
      <c r="B718" t="s">
        <v>639</v>
      </c>
      <c r="C718">
        <v>66</v>
      </c>
      <c r="D718">
        <v>4</v>
      </c>
      <c r="E718" t="s">
        <v>6785</v>
      </c>
      <c r="F718">
        <v>200</v>
      </c>
      <c r="G718">
        <v>0</v>
      </c>
      <c r="H718" t="s">
        <v>641</v>
      </c>
      <c r="I718" t="s">
        <v>6786</v>
      </c>
      <c r="J718" t="s">
        <v>652</v>
      </c>
      <c r="K718" t="s">
        <v>644</v>
      </c>
      <c r="L718" t="s">
        <v>645</v>
      </c>
      <c r="M718" t="s">
        <v>6787</v>
      </c>
      <c r="N718" t="s">
        <v>644</v>
      </c>
      <c r="O718" t="s">
        <v>647</v>
      </c>
      <c r="P718" t="s">
        <v>5</v>
      </c>
      <c r="Q718" t="s">
        <v>648</v>
      </c>
      <c r="R718" t="s">
        <v>645</v>
      </c>
      <c r="S718" t="s">
        <v>6788</v>
      </c>
      <c r="T718" t="s">
        <v>6787</v>
      </c>
    </row>
    <row r="719" spans="1:20" x14ac:dyDescent="0.25">
      <c r="A719" t="s">
        <v>18</v>
      </c>
      <c r="B719" t="s">
        <v>19</v>
      </c>
      <c r="C719">
        <v>68</v>
      </c>
      <c r="D719">
        <v>2</v>
      </c>
      <c r="E719" t="s">
        <v>6785</v>
      </c>
      <c r="F719">
        <v>200</v>
      </c>
      <c r="G719">
        <v>0</v>
      </c>
      <c r="H719" t="s">
        <v>641</v>
      </c>
      <c r="I719" t="s">
        <v>6786</v>
      </c>
      <c r="J719" t="s">
        <v>652</v>
      </c>
      <c r="K719" t="s">
        <v>644</v>
      </c>
      <c r="L719" t="s">
        <v>645</v>
      </c>
      <c r="M719" t="s">
        <v>6787</v>
      </c>
      <c r="N719" t="s">
        <v>644</v>
      </c>
      <c r="O719" t="s">
        <v>647</v>
      </c>
      <c r="P719" t="s">
        <v>5</v>
      </c>
      <c r="Q719" t="s">
        <v>648</v>
      </c>
      <c r="R719" t="s">
        <v>645</v>
      </c>
      <c r="S719" t="s">
        <v>6788</v>
      </c>
      <c r="T719" t="s">
        <v>6787</v>
      </c>
    </row>
    <row r="720" spans="1:20" x14ac:dyDescent="0.25">
      <c r="A720" t="s">
        <v>147</v>
      </c>
      <c r="B720" t="s">
        <v>148</v>
      </c>
      <c r="C720">
        <v>50</v>
      </c>
      <c r="D720">
        <v>12</v>
      </c>
      <c r="E720" t="s">
        <v>6789</v>
      </c>
      <c r="F720">
        <v>400</v>
      </c>
      <c r="G720">
        <v>0</v>
      </c>
      <c r="H720" t="s">
        <v>641</v>
      </c>
      <c r="I720" t="s">
        <v>6790</v>
      </c>
      <c r="J720" t="s">
        <v>694</v>
      </c>
      <c r="K720" t="s">
        <v>644</v>
      </c>
      <c r="L720" t="s">
        <v>645</v>
      </c>
      <c r="M720" t="s">
        <v>6787</v>
      </c>
      <c r="N720" t="s">
        <v>644</v>
      </c>
      <c r="O720" t="s">
        <v>647</v>
      </c>
      <c r="P720" t="s">
        <v>5</v>
      </c>
      <c r="Q720" t="s">
        <v>648</v>
      </c>
      <c r="R720" t="s">
        <v>645</v>
      </c>
      <c r="S720" t="s">
        <v>6791</v>
      </c>
      <c r="T720" t="s">
        <v>6787</v>
      </c>
    </row>
    <row r="721" spans="1:20" x14ac:dyDescent="0.25">
      <c r="A721" t="s">
        <v>147</v>
      </c>
      <c r="B721" t="s">
        <v>148</v>
      </c>
      <c r="C721">
        <v>50</v>
      </c>
      <c r="D721">
        <v>6</v>
      </c>
      <c r="E721" t="s">
        <v>6792</v>
      </c>
      <c r="F721">
        <v>200</v>
      </c>
      <c r="G721">
        <v>0</v>
      </c>
      <c r="H721" t="s">
        <v>641</v>
      </c>
      <c r="I721" t="s">
        <v>6793</v>
      </c>
      <c r="J721" t="s">
        <v>694</v>
      </c>
      <c r="K721" t="s">
        <v>644</v>
      </c>
      <c r="L721" t="s">
        <v>645</v>
      </c>
      <c r="M721" t="s">
        <v>6783</v>
      </c>
      <c r="N721" t="s">
        <v>644</v>
      </c>
      <c r="O721" t="s">
        <v>732</v>
      </c>
      <c r="P721" t="s">
        <v>5</v>
      </c>
      <c r="Q721" t="s">
        <v>669</v>
      </c>
      <c r="R721" t="s">
        <v>645</v>
      </c>
      <c r="S721" t="s">
        <v>6794</v>
      </c>
      <c r="T721" t="s">
        <v>6787</v>
      </c>
    </row>
    <row r="722" spans="1:20" x14ac:dyDescent="0.25">
      <c r="A722" t="s">
        <v>147</v>
      </c>
      <c r="B722" t="s">
        <v>148</v>
      </c>
      <c r="C722">
        <v>50</v>
      </c>
      <c r="D722">
        <v>6</v>
      </c>
      <c r="E722" t="s">
        <v>6795</v>
      </c>
      <c r="F722">
        <v>200</v>
      </c>
      <c r="G722">
        <v>0</v>
      </c>
      <c r="H722" t="s">
        <v>641</v>
      </c>
      <c r="I722" t="s">
        <v>6796</v>
      </c>
      <c r="J722" t="s">
        <v>666</v>
      </c>
      <c r="K722" t="s">
        <v>644</v>
      </c>
      <c r="L722" t="s">
        <v>645</v>
      </c>
      <c r="M722" t="s">
        <v>6797</v>
      </c>
      <c r="N722" t="s">
        <v>644</v>
      </c>
      <c r="O722" t="s">
        <v>647</v>
      </c>
      <c r="P722" t="s">
        <v>5</v>
      </c>
      <c r="Q722" t="s">
        <v>648</v>
      </c>
      <c r="R722" t="s">
        <v>645</v>
      </c>
      <c r="S722" t="s">
        <v>6798</v>
      </c>
      <c r="T722" t="s">
        <v>6797</v>
      </c>
    </row>
    <row r="723" spans="1:20" x14ac:dyDescent="0.25">
      <c r="A723" t="s">
        <v>22</v>
      </c>
      <c r="B723" t="s">
        <v>27</v>
      </c>
      <c r="C723">
        <v>66.333333333333329</v>
      </c>
      <c r="D723">
        <v>6</v>
      </c>
      <c r="E723" t="s">
        <v>6799</v>
      </c>
      <c r="F723">
        <v>1275</v>
      </c>
      <c r="G723">
        <v>0</v>
      </c>
      <c r="H723" t="s">
        <v>673</v>
      </c>
      <c r="I723" t="s">
        <v>6800</v>
      </c>
      <c r="J723" t="s">
        <v>6801</v>
      </c>
      <c r="K723" t="s">
        <v>6802</v>
      </c>
      <c r="L723" t="s">
        <v>3952</v>
      </c>
      <c r="M723" t="s">
        <v>6803</v>
      </c>
      <c r="N723" t="s">
        <v>644</v>
      </c>
      <c r="O723" t="s">
        <v>679</v>
      </c>
      <c r="P723" t="s">
        <v>26</v>
      </c>
      <c r="Q723" t="s">
        <v>680</v>
      </c>
      <c r="R723" t="s">
        <v>645</v>
      </c>
      <c r="S723" t="s">
        <v>6804</v>
      </c>
      <c r="T723" t="s">
        <v>6803</v>
      </c>
    </row>
    <row r="724" spans="1:20" x14ac:dyDescent="0.25">
      <c r="A724" t="s">
        <v>22</v>
      </c>
      <c r="B724" t="s">
        <v>27</v>
      </c>
      <c r="C724">
        <v>69.900000000000006</v>
      </c>
      <c r="D724">
        <v>10</v>
      </c>
      <c r="E724" t="s">
        <v>6799</v>
      </c>
      <c r="F724">
        <v>1275</v>
      </c>
      <c r="G724">
        <v>0</v>
      </c>
      <c r="H724" t="s">
        <v>673</v>
      </c>
      <c r="I724" t="s">
        <v>6800</v>
      </c>
      <c r="J724" t="s">
        <v>6801</v>
      </c>
      <c r="K724" t="s">
        <v>6802</v>
      </c>
      <c r="L724" t="s">
        <v>3952</v>
      </c>
      <c r="M724" t="s">
        <v>6803</v>
      </c>
      <c r="N724" t="s">
        <v>644</v>
      </c>
      <c r="O724" t="s">
        <v>679</v>
      </c>
      <c r="P724" t="s">
        <v>26</v>
      </c>
      <c r="Q724" t="s">
        <v>680</v>
      </c>
      <c r="R724" t="s">
        <v>645</v>
      </c>
      <c r="S724" t="s">
        <v>6804</v>
      </c>
      <c r="T724" t="s">
        <v>6803</v>
      </c>
    </row>
    <row r="725" spans="1:20" x14ac:dyDescent="0.25">
      <c r="A725" t="s">
        <v>22</v>
      </c>
      <c r="B725" t="s">
        <v>27</v>
      </c>
      <c r="C725">
        <v>66.333333333333329</v>
      </c>
      <c r="D725">
        <v>3</v>
      </c>
      <c r="E725" t="s">
        <v>6805</v>
      </c>
      <c r="F725">
        <v>220</v>
      </c>
      <c r="G725">
        <v>0</v>
      </c>
      <c r="H725" t="s">
        <v>729</v>
      </c>
      <c r="I725" t="s">
        <v>6806</v>
      </c>
      <c r="J725" t="s">
        <v>714</v>
      </c>
      <c r="K725" t="s">
        <v>644</v>
      </c>
      <c r="L725" t="s">
        <v>645</v>
      </c>
      <c r="M725" t="s">
        <v>6807</v>
      </c>
      <c r="N725" t="s">
        <v>644</v>
      </c>
      <c r="O725" t="s">
        <v>668</v>
      </c>
      <c r="P725" t="s">
        <v>5</v>
      </c>
      <c r="Q725" t="s">
        <v>669</v>
      </c>
      <c r="R725" t="s">
        <v>645</v>
      </c>
      <c r="S725" t="s">
        <v>6808</v>
      </c>
      <c r="T725" t="s">
        <v>6809</v>
      </c>
    </row>
    <row r="726" spans="1:20" x14ac:dyDescent="0.25">
      <c r="A726" t="s">
        <v>147</v>
      </c>
      <c r="B726" t="s">
        <v>148</v>
      </c>
      <c r="C726">
        <v>33.333333333333336</v>
      </c>
      <c r="D726">
        <v>3</v>
      </c>
      <c r="E726" t="s">
        <v>6810</v>
      </c>
      <c r="F726">
        <v>100</v>
      </c>
      <c r="G726">
        <v>0</v>
      </c>
      <c r="H726" t="s">
        <v>641</v>
      </c>
      <c r="I726" t="s">
        <v>6811</v>
      </c>
      <c r="J726" t="s">
        <v>736</v>
      </c>
      <c r="K726" t="s">
        <v>644</v>
      </c>
      <c r="L726" t="s">
        <v>645</v>
      </c>
      <c r="M726" t="s">
        <v>6809</v>
      </c>
      <c r="N726" t="s">
        <v>644</v>
      </c>
      <c r="O726" t="s">
        <v>668</v>
      </c>
      <c r="P726" t="s">
        <v>5</v>
      </c>
      <c r="Q726" t="s">
        <v>669</v>
      </c>
      <c r="R726" t="s">
        <v>645</v>
      </c>
      <c r="S726" t="s">
        <v>6812</v>
      </c>
      <c r="T726" t="s">
        <v>6809</v>
      </c>
    </row>
    <row r="727" spans="1:20" x14ac:dyDescent="0.25">
      <c r="A727" t="s">
        <v>147</v>
      </c>
      <c r="B727" t="s">
        <v>148</v>
      </c>
      <c r="C727">
        <v>50</v>
      </c>
      <c r="D727">
        <v>12</v>
      </c>
      <c r="E727" t="s">
        <v>6813</v>
      </c>
      <c r="F727">
        <v>400</v>
      </c>
      <c r="G727">
        <v>0</v>
      </c>
      <c r="H727" t="s">
        <v>641</v>
      </c>
      <c r="I727" t="s">
        <v>6814</v>
      </c>
      <c r="J727" t="s">
        <v>796</v>
      </c>
      <c r="K727" t="s">
        <v>644</v>
      </c>
      <c r="L727" t="s">
        <v>645</v>
      </c>
      <c r="M727" t="s">
        <v>6815</v>
      </c>
      <c r="N727" t="s">
        <v>644</v>
      </c>
      <c r="O727" t="s">
        <v>647</v>
      </c>
      <c r="P727" t="s">
        <v>5</v>
      </c>
      <c r="Q727" t="s">
        <v>648</v>
      </c>
      <c r="R727" t="s">
        <v>645</v>
      </c>
      <c r="S727" t="s">
        <v>6816</v>
      </c>
      <c r="T727" t="s">
        <v>6815</v>
      </c>
    </row>
    <row r="728" spans="1:20" x14ac:dyDescent="0.25">
      <c r="A728" t="s">
        <v>147</v>
      </c>
      <c r="B728" t="s">
        <v>148</v>
      </c>
      <c r="C728">
        <v>33.333333333333336</v>
      </c>
      <c r="D728">
        <v>6</v>
      </c>
      <c r="E728" t="s">
        <v>6817</v>
      </c>
      <c r="F728">
        <v>200</v>
      </c>
      <c r="G728">
        <v>0</v>
      </c>
      <c r="H728" t="s">
        <v>641</v>
      </c>
      <c r="I728" t="s">
        <v>6818</v>
      </c>
      <c r="J728" t="s">
        <v>1840</v>
      </c>
      <c r="K728" t="s">
        <v>644</v>
      </c>
      <c r="L728" t="s">
        <v>645</v>
      </c>
      <c r="M728" t="s">
        <v>6819</v>
      </c>
      <c r="N728" t="s">
        <v>644</v>
      </c>
      <c r="O728" t="s">
        <v>647</v>
      </c>
      <c r="P728" t="s">
        <v>5</v>
      </c>
      <c r="Q728" t="s">
        <v>648</v>
      </c>
      <c r="R728" t="s">
        <v>645</v>
      </c>
      <c r="S728" t="s">
        <v>6820</v>
      </c>
      <c r="T728" t="s">
        <v>6819</v>
      </c>
    </row>
    <row r="729" spans="1:20" x14ac:dyDescent="0.25">
      <c r="A729" t="s">
        <v>638</v>
      </c>
      <c r="B729" t="s">
        <v>639</v>
      </c>
      <c r="C729">
        <v>66</v>
      </c>
      <c r="D729">
        <v>2</v>
      </c>
      <c r="E729" t="s">
        <v>6821</v>
      </c>
      <c r="F729">
        <v>118</v>
      </c>
      <c r="G729">
        <v>18</v>
      </c>
      <c r="H729" t="s">
        <v>641</v>
      </c>
      <c r="I729" t="s">
        <v>6822</v>
      </c>
      <c r="J729" t="s">
        <v>924</v>
      </c>
      <c r="K729" t="s">
        <v>644</v>
      </c>
      <c r="L729" t="s">
        <v>645</v>
      </c>
      <c r="M729" t="s">
        <v>6823</v>
      </c>
      <c r="N729" t="s">
        <v>644</v>
      </c>
      <c r="O729" t="s">
        <v>647</v>
      </c>
      <c r="P729" t="s">
        <v>5</v>
      </c>
      <c r="Q729" t="s">
        <v>648</v>
      </c>
      <c r="R729" t="s">
        <v>645</v>
      </c>
      <c r="S729" t="s">
        <v>6824</v>
      </c>
      <c r="T729" t="s">
        <v>6823</v>
      </c>
    </row>
    <row r="730" spans="1:20" x14ac:dyDescent="0.25">
      <c r="A730" t="s">
        <v>18</v>
      </c>
      <c r="B730" t="s">
        <v>19</v>
      </c>
      <c r="C730">
        <v>68</v>
      </c>
      <c r="D730">
        <v>1</v>
      </c>
      <c r="E730" t="s">
        <v>6821</v>
      </c>
      <c r="F730">
        <v>118</v>
      </c>
      <c r="G730">
        <v>18</v>
      </c>
      <c r="H730" t="s">
        <v>641</v>
      </c>
      <c r="I730" t="s">
        <v>6822</v>
      </c>
      <c r="J730" t="s">
        <v>924</v>
      </c>
      <c r="K730" t="s">
        <v>644</v>
      </c>
      <c r="L730" t="s">
        <v>645</v>
      </c>
      <c r="M730" t="s">
        <v>6823</v>
      </c>
      <c r="N730" t="s">
        <v>644</v>
      </c>
      <c r="O730" t="s">
        <v>647</v>
      </c>
      <c r="P730" t="s">
        <v>5</v>
      </c>
      <c r="Q730" t="s">
        <v>648</v>
      </c>
      <c r="R730" t="s">
        <v>645</v>
      </c>
      <c r="S730" t="s">
        <v>6824</v>
      </c>
      <c r="T730" t="s">
        <v>6823</v>
      </c>
    </row>
    <row r="731" spans="1:20" x14ac:dyDescent="0.25">
      <c r="A731" t="s">
        <v>147</v>
      </c>
      <c r="B731" t="s">
        <v>148</v>
      </c>
      <c r="C731">
        <v>33.333333333333336</v>
      </c>
      <c r="D731">
        <v>3</v>
      </c>
      <c r="E731" t="s">
        <v>6825</v>
      </c>
      <c r="F731">
        <v>100</v>
      </c>
      <c r="G731">
        <v>0</v>
      </c>
      <c r="H731" t="s">
        <v>641</v>
      </c>
      <c r="I731" t="s">
        <v>6826</v>
      </c>
      <c r="J731" t="s">
        <v>685</v>
      </c>
      <c r="K731" t="s">
        <v>644</v>
      </c>
      <c r="L731" t="s">
        <v>645</v>
      </c>
      <c r="M731" t="s">
        <v>6827</v>
      </c>
      <c r="N731" t="s">
        <v>644</v>
      </c>
      <c r="O731" t="s">
        <v>647</v>
      </c>
      <c r="P731" t="s">
        <v>5</v>
      </c>
      <c r="Q731" t="s">
        <v>648</v>
      </c>
      <c r="R731" t="s">
        <v>645</v>
      </c>
      <c r="S731" t="s">
        <v>6828</v>
      </c>
      <c r="T731" t="s">
        <v>6823</v>
      </c>
    </row>
    <row r="732" spans="1:20" x14ac:dyDescent="0.25">
      <c r="A732" t="s">
        <v>638</v>
      </c>
      <c r="B732" t="s">
        <v>639</v>
      </c>
      <c r="C732">
        <v>66</v>
      </c>
      <c r="D732">
        <v>6</v>
      </c>
      <c r="E732" t="s">
        <v>6829</v>
      </c>
      <c r="F732">
        <v>300</v>
      </c>
      <c r="G732">
        <v>0</v>
      </c>
      <c r="H732" t="s">
        <v>641</v>
      </c>
      <c r="I732" t="s">
        <v>6830</v>
      </c>
      <c r="J732" t="s">
        <v>6831</v>
      </c>
      <c r="K732" t="s">
        <v>644</v>
      </c>
      <c r="L732" t="s">
        <v>645</v>
      </c>
      <c r="M732" t="s">
        <v>6823</v>
      </c>
      <c r="N732" t="s">
        <v>644</v>
      </c>
      <c r="O732" t="s">
        <v>668</v>
      </c>
      <c r="P732" t="s">
        <v>5</v>
      </c>
      <c r="Q732" t="s">
        <v>669</v>
      </c>
      <c r="R732" t="s">
        <v>645</v>
      </c>
      <c r="S732" t="s">
        <v>6832</v>
      </c>
      <c r="T732" t="s">
        <v>6827</v>
      </c>
    </row>
    <row r="733" spans="1:20" x14ac:dyDescent="0.25">
      <c r="A733" t="s">
        <v>18</v>
      </c>
      <c r="B733" t="s">
        <v>19</v>
      </c>
      <c r="C733">
        <v>68</v>
      </c>
      <c r="D733">
        <v>3</v>
      </c>
      <c r="E733" t="s">
        <v>6829</v>
      </c>
      <c r="F733">
        <v>300</v>
      </c>
      <c r="G733">
        <v>0</v>
      </c>
      <c r="H733" t="s">
        <v>641</v>
      </c>
      <c r="I733" t="s">
        <v>6830</v>
      </c>
      <c r="J733" t="s">
        <v>6831</v>
      </c>
      <c r="K733" t="s">
        <v>644</v>
      </c>
      <c r="L733" t="s">
        <v>645</v>
      </c>
      <c r="M733" t="s">
        <v>6823</v>
      </c>
      <c r="N733" t="s">
        <v>644</v>
      </c>
      <c r="O733" t="s">
        <v>668</v>
      </c>
      <c r="P733" t="s">
        <v>5</v>
      </c>
      <c r="Q733" t="s">
        <v>669</v>
      </c>
      <c r="R733" t="s">
        <v>645</v>
      </c>
      <c r="S733" t="s">
        <v>6832</v>
      </c>
      <c r="T733" t="s">
        <v>6827</v>
      </c>
    </row>
    <row r="734" spans="1:20" x14ac:dyDescent="0.25">
      <c r="A734" t="s">
        <v>147</v>
      </c>
      <c r="B734" t="s">
        <v>148</v>
      </c>
      <c r="C734">
        <v>50</v>
      </c>
      <c r="D734">
        <v>6</v>
      </c>
      <c r="E734" t="s">
        <v>6833</v>
      </c>
      <c r="F734">
        <v>200</v>
      </c>
      <c r="G734">
        <v>0</v>
      </c>
      <c r="H734" t="s">
        <v>641</v>
      </c>
      <c r="I734" t="s">
        <v>6834</v>
      </c>
      <c r="J734" t="s">
        <v>847</v>
      </c>
      <c r="K734" t="s">
        <v>644</v>
      </c>
      <c r="L734" t="s">
        <v>645</v>
      </c>
      <c r="M734" t="s">
        <v>6835</v>
      </c>
      <c r="N734" t="s">
        <v>644</v>
      </c>
      <c r="O734" t="s">
        <v>647</v>
      </c>
      <c r="P734" t="s">
        <v>5</v>
      </c>
      <c r="Q734" t="s">
        <v>648</v>
      </c>
      <c r="R734" t="s">
        <v>645</v>
      </c>
      <c r="S734" t="s">
        <v>6836</v>
      </c>
      <c r="T734" t="s">
        <v>6835</v>
      </c>
    </row>
    <row r="735" spans="1:20" x14ac:dyDescent="0.25">
      <c r="A735" t="s">
        <v>241</v>
      </c>
      <c r="B735" t="s">
        <v>1870</v>
      </c>
      <c r="C735">
        <v>103.55</v>
      </c>
      <c r="D735">
        <v>1</v>
      </c>
      <c r="E735" t="s">
        <v>6837</v>
      </c>
      <c r="F735">
        <v>216.1</v>
      </c>
      <c r="G735">
        <v>9</v>
      </c>
      <c r="H735" t="s">
        <v>805</v>
      </c>
      <c r="I735" t="s">
        <v>6838</v>
      </c>
      <c r="J735" t="s">
        <v>6839</v>
      </c>
      <c r="K735" t="s">
        <v>6840</v>
      </c>
      <c r="L735" t="s">
        <v>6841</v>
      </c>
      <c r="M735" t="s">
        <v>6842</v>
      </c>
      <c r="N735" t="s">
        <v>644</v>
      </c>
      <c r="O735" t="s">
        <v>811</v>
      </c>
      <c r="P735" t="s">
        <v>23</v>
      </c>
      <c r="Q735" t="s">
        <v>812</v>
      </c>
      <c r="R735" t="s">
        <v>645</v>
      </c>
      <c r="S735" t="s">
        <v>6843</v>
      </c>
      <c r="T735" t="s">
        <v>6842</v>
      </c>
    </row>
    <row r="736" spans="1:20" x14ac:dyDescent="0.25">
      <c r="A736" t="s">
        <v>239</v>
      </c>
      <c r="B736" t="s">
        <v>1870</v>
      </c>
      <c r="C736">
        <v>103.55</v>
      </c>
      <c r="D736">
        <v>1</v>
      </c>
      <c r="E736" t="s">
        <v>6837</v>
      </c>
      <c r="F736">
        <v>216.1</v>
      </c>
      <c r="G736">
        <v>9</v>
      </c>
      <c r="H736" t="s">
        <v>805</v>
      </c>
      <c r="I736" t="s">
        <v>6838</v>
      </c>
      <c r="J736" t="s">
        <v>6839</v>
      </c>
      <c r="K736" t="s">
        <v>6840</v>
      </c>
      <c r="L736" t="s">
        <v>6841</v>
      </c>
      <c r="M736" t="s">
        <v>6842</v>
      </c>
      <c r="N736" t="s">
        <v>644</v>
      </c>
      <c r="O736" t="s">
        <v>811</v>
      </c>
      <c r="P736" t="s">
        <v>23</v>
      </c>
      <c r="Q736" t="s">
        <v>812</v>
      </c>
      <c r="R736" t="s">
        <v>645</v>
      </c>
      <c r="S736" t="s">
        <v>6843</v>
      </c>
      <c r="T736" t="s">
        <v>6842</v>
      </c>
    </row>
    <row r="737" spans="1:20" x14ac:dyDescent="0.25">
      <c r="A737" t="s">
        <v>99</v>
      </c>
      <c r="B737" t="s">
        <v>100</v>
      </c>
      <c r="C737">
        <v>10</v>
      </c>
      <c r="D737">
        <v>10</v>
      </c>
      <c r="E737" t="s">
        <v>6844</v>
      </c>
      <c r="F737">
        <v>99.99</v>
      </c>
      <c r="G737">
        <v>0</v>
      </c>
      <c r="H737" t="s">
        <v>641</v>
      </c>
      <c r="I737" t="s">
        <v>6845</v>
      </c>
      <c r="J737" t="s">
        <v>724</v>
      </c>
      <c r="K737" t="s">
        <v>644</v>
      </c>
      <c r="L737" t="s">
        <v>645</v>
      </c>
      <c r="M737" t="s">
        <v>6846</v>
      </c>
      <c r="N737" t="s">
        <v>644</v>
      </c>
      <c r="O737" t="s">
        <v>732</v>
      </c>
      <c r="P737" t="s">
        <v>5</v>
      </c>
      <c r="Q737" t="s">
        <v>669</v>
      </c>
      <c r="R737" t="s">
        <v>645</v>
      </c>
      <c r="S737" t="s">
        <v>6847</v>
      </c>
      <c r="T737" t="s">
        <v>6846</v>
      </c>
    </row>
    <row r="738" spans="1:20" x14ac:dyDescent="0.25">
      <c r="A738" t="s">
        <v>147</v>
      </c>
      <c r="B738" t="s">
        <v>148</v>
      </c>
      <c r="C738">
        <v>50</v>
      </c>
      <c r="D738">
        <v>6</v>
      </c>
      <c r="E738" t="s">
        <v>6848</v>
      </c>
      <c r="F738">
        <v>200</v>
      </c>
      <c r="G738">
        <v>0</v>
      </c>
      <c r="H738" t="s">
        <v>641</v>
      </c>
      <c r="I738" t="s">
        <v>6849</v>
      </c>
      <c r="J738" t="s">
        <v>724</v>
      </c>
      <c r="K738" t="s">
        <v>644</v>
      </c>
      <c r="L738" t="s">
        <v>645</v>
      </c>
      <c r="M738" t="s">
        <v>6850</v>
      </c>
      <c r="N738" t="s">
        <v>644</v>
      </c>
      <c r="O738" t="s">
        <v>732</v>
      </c>
      <c r="P738" t="s">
        <v>5</v>
      </c>
      <c r="Q738" t="s">
        <v>669</v>
      </c>
      <c r="R738" t="s">
        <v>645</v>
      </c>
      <c r="S738" t="s">
        <v>6851</v>
      </c>
      <c r="T738" t="s">
        <v>6852</v>
      </c>
    </row>
    <row r="739" spans="1:20" x14ac:dyDescent="0.25">
      <c r="A739" t="s">
        <v>638</v>
      </c>
      <c r="B739" t="s">
        <v>639</v>
      </c>
      <c r="C739">
        <v>66</v>
      </c>
      <c r="D739">
        <v>2</v>
      </c>
      <c r="E739" t="s">
        <v>6853</v>
      </c>
      <c r="F739">
        <v>100</v>
      </c>
      <c r="G739">
        <v>0</v>
      </c>
      <c r="H739" t="s">
        <v>641</v>
      </c>
      <c r="I739" t="s">
        <v>6854</v>
      </c>
      <c r="J739" t="s">
        <v>690</v>
      </c>
      <c r="K739" t="s">
        <v>644</v>
      </c>
      <c r="L739" t="s">
        <v>645</v>
      </c>
      <c r="M739" t="s">
        <v>6855</v>
      </c>
      <c r="N739" t="s">
        <v>644</v>
      </c>
      <c r="O739" t="s">
        <v>647</v>
      </c>
      <c r="P739" t="s">
        <v>5</v>
      </c>
      <c r="Q739" t="s">
        <v>648</v>
      </c>
      <c r="R739" t="s">
        <v>645</v>
      </c>
      <c r="S739" t="s">
        <v>6856</v>
      </c>
      <c r="T739" t="s">
        <v>6855</v>
      </c>
    </row>
    <row r="740" spans="1:20" x14ac:dyDescent="0.25">
      <c r="A740" t="s">
        <v>18</v>
      </c>
      <c r="B740" t="s">
        <v>19</v>
      </c>
      <c r="C740">
        <v>68</v>
      </c>
      <c r="D740">
        <v>1</v>
      </c>
      <c r="E740" t="s">
        <v>6853</v>
      </c>
      <c r="F740">
        <v>100</v>
      </c>
      <c r="G740">
        <v>0</v>
      </c>
      <c r="H740" t="s">
        <v>641</v>
      </c>
      <c r="I740" t="s">
        <v>6854</v>
      </c>
      <c r="J740" t="s">
        <v>690</v>
      </c>
      <c r="K740" t="s">
        <v>644</v>
      </c>
      <c r="L740" t="s">
        <v>645</v>
      </c>
      <c r="M740" t="s">
        <v>6855</v>
      </c>
      <c r="N740" t="s">
        <v>644</v>
      </c>
      <c r="O740" t="s">
        <v>647</v>
      </c>
      <c r="P740" t="s">
        <v>5</v>
      </c>
      <c r="Q740" t="s">
        <v>648</v>
      </c>
      <c r="R740" t="s">
        <v>645</v>
      </c>
      <c r="S740" t="s">
        <v>6856</v>
      </c>
      <c r="T740" t="s">
        <v>6855</v>
      </c>
    </row>
    <row r="741" spans="1:20" x14ac:dyDescent="0.25">
      <c r="A741" t="s">
        <v>638</v>
      </c>
      <c r="B741" t="s">
        <v>639</v>
      </c>
      <c r="C741">
        <v>66</v>
      </c>
      <c r="D741">
        <v>2</v>
      </c>
      <c r="E741" t="s">
        <v>6857</v>
      </c>
      <c r="F741">
        <v>129</v>
      </c>
      <c r="G741">
        <v>29</v>
      </c>
      <c r="H741" t="s">
        <v>641</v>
      </c>
      <c r="I741" t="s">
        <v>6858</v>
      </c>
      <c r="J741" t="s">
        <v>745</v>
      </c>
      <c r="K741" t="s">
        <v>644</v>
      </c>
      <c r="L741" t="s">
        <v>645</v>
      </c>
      <c r="M741" t="s">
        <v>6859</v>
      </c>
      <c r="N741" t="s">
        <v>644</v>
      </c>
      <c r="O741" t="s">
        <v>647</v>
      </c>
      <c r="P741" t="s">
        <v>5</v>
      </c>
      <c r="Q741" t="s">
        <v>648</v>
      </c>
      <c r="R741" t="s">
        <v>645</v>
      </c>
      <c r="S741" t="s">
        <v>6860</v>
      </c>
      <c r="T741" t="s">
        <v>6859</v>
      </c>
    </row>
    <row r="742" spans="1:20" x14ac:dyDescent="0.25">
      <c r="A742" t="s">
        <v>18</v>
      </c>
      <c r="B742" t="s">
        <v>19</v>
      </c>
      <c r="C742">
        <v>68</v>
      </c>
      <c r="D742">
        <v>1</v>
      </c>
      <c r="E742" t="s">
        <v>6857</v>
      </c>
      <c r="F742">
        <v>129</v>
      </c>
      <c r="G742">
        <v>29</v>
      </c>
      <c r="H742" t="s">
        <v>641</v>
      </c>
      <c r="I742" t="s">
        <v>6858</v>
      </c>
      <c r="J742" t="s">
        <v>745</v>
      </c>
      <c r="K742" t="s">
        <v>644</v>
      </c>
      <c r="L742" t="s">
        <v>645</v>
      </c>
      <c r="M742" t="s">
        <v>6859</v>
      </c>
      <c r="N742" t="s">
        <v>644</v>
      </c>
      <c r="O742" t="s">
        <v>647</v>
      </c>
      <c r="P742" t="s">
        <v>5</v>
      </c>
      <c r="Q742" t="s">
        <v>648</v>
      </c>
      <c r="R742" t="s">
        <v>645</v>
      </c>
      <c r="S742" t="s">
        <v>6860</v>
      </c>
      <c r="T742" t="s">
        <v>6859</v>
      </c>
    </row>
    <row r="743" spans="1:20" x14ac:dyDescent="0.25">
      <c r="A743" t="s">
        <v>147</v>
      </c>
      <c r="B743" t="s">
        <v>148</v>
      </c>
      <c r="C743">
        <v>50</v>
      </c>
      <c r="D743">
        <v>6</v>
      </c>
      <c r="E743" t="s">
        <v>6861</v>
      </c>
      <c r="F743">
        <v>200</v>
      </c>
      <c r="G743">
        <v>0</v>
      </c>
      <c r="H743" t="s">
        <v>641</v>
      </c>
      <c r="I743" t="s">
        <v>6862</v>
      </c>
      <c r="J743" t="s">
        <v>900</v>
      </c>
      <c r="K743" t="s">
        <v>644</v>
      </c>
      <c r="L743" t="s">
        <v>645</v>
      </c>
      <c r="M743" t="s">
        <v>6859</v>
      </c>
      <c r="N743" t="s">
        <v>644</v>
      </c>
      <c r="O743" t="s">
        <v>647</v>
      </c>
      <c r="P743" t="s">
        <v>5</v>
      </c>
      <c r="Q743" t="s">
        <v>648</v>
      </c>
      <c r="R743" t="s">
        <v>645</v>
      </c>
      <c r="S743" t="s">
        <v>6863</v>
      </c>
      <c r="T743" t="s">
        <v>6859</v>
      </c>
    </row>
    <row r="744" spans="1:20" x14ac:dyDescent="0.25">
      <c r="A744" t="s">
        <v>147</v>
      </c>
      <c r="B744" t="s">
        <v>148</v>
      </c>
      <c r="C744">
        <v>50</v>
      </c>
      <c r="D744">
        <v>6</v>
      </c>
      <c r="E744" t="s">
        <v>6864</v>
      </c>
      <c r="F744">
        <v>200</v>
      </c>
      <c r="G744">
        <v>0</v>
      </c>
      <c r="H744" t="s">
        <v>641</v>
      </c>
      <c r="I744" t="s">
        <v>6865</v>
      </c>
      <c r="J744" t="s">
        <v>1485</v>
      </c>
      <c r="K744" t="s">
        <v>644</v>
      </c>
      <c r="L744" t="s">
        <v>645</v>
      </c>
      <c r="M744" t="s">
        <v>6859</v>
      </c>
      <c r="N744" t="s">
        <v>644</v>
      </c>
      <c r="O744" t="s">
        <v>647</v>
      </c>
      <c r="P744" t="s">
        <v>5</v>
      </c>
      <c r="Q744" t="s">
        <v>648</v>
      </c>
      <c r="R744" t="s">
        <v>6866</v>
      </c>
      <c r="S744" t="s">
        <v>6867</v>
      </c>
      <c r="T744" t="s">
        <v>6859</v>
      </c>
    </row>
    <row r="745" spans="1:20" x14ac:dyDescent="0.25">
      <c r="A745" t="s">
        <v>239</v>
      </c>
      <c r="B745" t="s">
        <v>245</v>
      </c>
      <c r="C745">
        <v>139</v>
      </c>
      <c r="D745">
        <v>1</v>
      </c>
      <c r="E745" t="s">
        <v>6868</v>
      </c>
      <c r="F745">
        <v>108.99</v>
      </c>
      <c r="G745">
        <v>0</v>
      </c>
      <c r="H745" t="s">
        <v>641</v>
      </c>
      <c r="I745" t="s">
        <v>6869</v>
      </c>
      <c r="J745" t="s">
        <v>981</v>
      </c>
      <c r="K745" t="s">
        <v>644</v>
      </c>
      <c r="L745" t="s">
        <v>645</v>
      </c>
      <c r="M745" t="s">
        <v>6870</v>
      </c>
      <c r="N745" t="s">
        <v>644</v>
      </c>
      <c r="O745" t="s">
        <v>647</v>
      </c>
      <c r="P745" t="s">
        <v>5</v>
      </c>
      <c r="Q745" t="s">
        <v>648</v>
      </c>
      <c r="R745" t="s">
        <v>645</v>
      </c>
      <c r="S745" t="s">
        <v>6871</v>
      </c>
      <c r="T745" t="s">
        <v>6870</v>
      </c>
    </row>
    <row r="746" spans="1:20" x14ac:dyDescent="0.25">
      <c r="A746" t="s">
        <v>638</v>
      </c>
      <c r="B746" t="s">
        <v>639</v>
      </c>
      <c r="C746">
        <v>66</v>
      </c>
      <c r="D746">
        <v>2</v>
      </c>
      <c r="E746" t="s">
        <v>6872</v>
      </c>
      <c r="F746">
        <v>300</v>
      </c>
      <c r="G746">
        <v>0</v>
      </c>
      <c r="H746" t="s">
        <v>641</v>
      </c>
      <c r="I746" t="s">
        <v>6873</v>
      </c>
      <c r="J746" t="s">
        <v>2936</v>
      </c>
      <c r="K746" t="s">
        <v>644</v>
      </c>
      <c r="L746" t="s">
        <v>645</v>
      </c>
      <c r="M746" t="s">
        <v>6870</v>
      </c>
      <c r="N746" t="s">
        <v>644</v>
      </c>
      <c r="O746" t="s">
        <v>668</v>
      </c>
      <c r="P746" t="s">
        <v>5</v>
      </c>
      <c r="Q746" t="s">
        <v>669</v>
      </c>
      <c r="R746" t="s">
        <v>645</v>
      </c>
      <c r="S746" t="s">
        <v>6874</v>
      </c>
      <c r="T746" t="s">
        <v>6875</v>
      </c>
    </row>
    <row r="747" spans="1:20" x14ac:dyDescent="0.25">
      <c r="A747" t="s">
        <v>18</v>
      </c>
      <c r="B747" t="s">
        <v>19</v>
      </c>
      <c r="C747">
        <v>68</v>
      </c>
      <c r="D747">
        <v>1</v>
      </c>
      <c r="E747" t="s">
        <v>6872</v>
      </c>
      <c r="F747">
        <v>300</v>
      </c>
      <c r="G747">
        <v>0</v>
      </c>
      <c r="H747" t="s">
        <v>641</v>
      </c>
      <c r="I747" t="s">
        <v>6873</v>
      </c>
      <c r="J747" t="s">
        <v>2936</v>
      </c>
      <c r="K747" t="s">
        <v>644</v>
      </c>
      <c r="L747" t="s">
        <v>645</v>
      </c>
      <c r="M747" t="s">
        <v>6870</v>
      </c>
      <c r="N747" t="s">
        <v>644</v>
      </c>
      <c r="O747" t="s">
        <v>668</v>
      </c>
      <c r="P747" t="s">
        <v>5</v>
      </c>
      <c r="Q747" t="s">
        <v>669</v>
      </c>
      <c r="R747" t="s">
        <v>645</v>
      </c>
      <c r="S747" t="s">
        <v>6874</v>
      </c>
      <c r="T747" t="s">
        <v>6875</v>
      </c>
    </row>
    <row r="748" spans="1:20" x14ac:dyDescent="0.25">
      <c r="A748" t="s">
        <v>147</v>
      </c>
      <c r="B748" t="s">
        <v>148</v>
      </c>
      <c r="C748">
        <v>50</v>
      </c>
      <c r="D748">
        <v>6</v>
      </c>
      <c r="E748" t="s">
        <v>6872</v>
      </c>
      <c r="F748">
        <v>300</v>
      </c>
      <c r="G748">
        <v>0</v>
      </c>
      <c r="H748" t="s">
        <v>641</v>
      </c>
      <c r="I748" t="s">
        <v>6873</v>
      </c>
      <c r="J748" t="s">
        <v>2936</v>
      </c>
      <c r="K748" t="s">
        <v>644</v>
      </c>
      <c r="L748" t="s">
        <v>645</v>
      </c>
      <c r="M748" t="s">
        <v>6870</v>
      </c>
      <c r="N748" t="s">
        <v>644</v>
      </c>
      <c r="O748" t="s">
        <v>668</v>
      </c>
      <c r="P748" t="s">
        <v>5</v>
      </c>
      <c r="Q748" t="s">
        <v>669</v>
      </c>
      <c r="R748" t="s">
        <v>645</v>
      </c>
      <c r="S748" t="s">
        <v>6874</v>
      </c>
      <c r="T748" t="s">
        <v>6875</v>
      </c>
    </row>
    <row r="749" spans="1:20" x14ac:dyDescent="0.25">
      <c r="A749" t="s">
        <v>638</v>
      </c>
      <c r="B749" t="s">
        <v>639</v>
      </c>
      <c r="C749">
        <v>66</v>
      </c>
      <c r="D749">
        <v>2</v>
      </c>
      <c r="E749" t="s">
        <v>6876</v>
      </c>
      <c r="F749">
        <v>100</v>
      </c>
      <c r="G749">
        <v>0</v>
      </c>
      <c r="H749" t="s">
        <v>641</v>
      </c>
      <c r="I749" t="s">
        <v>6877</v>
      </c>
      <c r="J749" t="s">
        <v>685</v>
      </c>
      <c r="K749" t="s">
        <v>644</v>
      </c>
      <c r="L749" t="s">
        <v>645</v>
      </c>
      <c r="M749" t="s">
        <v>6875</v>
      </c>
      <c r="N749" t="s">
        <v>644</v>
      </c>
      <c r="O749" t="s">
        <v>668</v>
      </c>
      <c r="P749" t="s">
        <v>5</v>
      </c>
      <c r="Q749" t="s">
        <v>669</v>
      </c>
      <c r="R749" t="s">
        <v>645</v>
      </c>
      <c r="S749" t="s">
        <v>6878</v>
      </c>
      <c r="T749" t="s">
        <v>6875</v>
      </c>
    </row>
    <row r="750" spans="1:20" x14ac:dyDescent="0.25">
      <c r="A750" t="s">
        <v>18</v>
      </c>
      <c r="B750" t="s">
        <v>19</v>
      </c>
      <c r="C750">
        <v>68</v>
      </c>
      <c r="D750">
        <v>1</v>
      </c>
      <c r="E750" t="s">
        <v>6876</v>
      </c>
      <c r="F750">
        <v>100</v>
      </c>
      <c r="G750">
        <v>0</v>
      </c>
      <c r="H750" t="s">
        <v>641</v>
      </c>
      <c r="I750" t="s">
        <v>6877</v>
      </c>
      <c r="J750" t="s">
        <v>685</v>
      </c>
      <c r="K750" t="s">
        <v>644</v>
      </c>
      <c r="L750" t="s">
        <v>645</v>
      </c>
      <c r="M750" t="s">
        <v>6875</v>
      </c>
      <c r="N750" t="s">
        <v>644</v>
      </c>
      <c r="O750" t="s">
        <v>668</v>
      </c>
      <c r="P750" t="s">
        <v>5</v>
      </c>
      <c r="Q750" t="s">
        <v>669</v>
      </c>
      <c r="R750" t="s">
        <v>645</v>
      </c>
      <c r="S750" t="s">
        <v>6878</v>
      </c>
      <c r="T750" t="s">
        <v>6875</v>
      </c>
    </row>
    <row r="751" spans="1:20" x14ac:dyDescent="0.25">
      <c r="A751" t="s">
        <v>147</v>
      </c>
      <c r="B751" t="s">
        <v>148</v>
      </c>
      <c r="C751">
        <v>50</v>
      </c>
      <c r="D751">
        <v>6</v>
      </c>
      <c r="E751" t="s">
        <v>6879</v>
      </c>
      <c r="F751">
        <v>200</v>
      </c>
      <c r="G751">
        <v>0</v>
      </c>
      <c r="H751" t="s">
        <v>641</v>
      </c>
      <c r="I751" t="s">
        <v>6880</v>
      </c>
      <c r="J751" t="s">
        <v>1916</v>
      </c>
      <c r="K751" t="s">
        <v>644</v>
      </c>
      <c r="L751" t="s">
        <v>645</v>
      </c>
      <c r="M751" t="s">
        <v>6881</v>
      </c>
      <c r="N751" t="s">
        <v>644</v>
      </c>
      <c r="O751" t="s">
        <v>647</v>
      </c>
      <c r="P751" t="s">
        <v>5</v>
      </c>
      <c r="Q751" t="s">
        <v>648</v>
      </c>
      <c r="R751" t="s">
        <v>645</v>
      </c>
      <c r="S751" t="s">
        <v>6882</v>
      </c>
      <c r="T751" t="s">
        <v>6881</v>
      </c>
    </row>
    <row r="752" spans="1:20" x14ac:dyDescent="0.25">
      <c r="A752" t="s">
        <v>147</v>
      </c>
      <c r="B752" t="s">
        <v>148</v>
      </c>
      <c r="C752">
        <v>50</v>
      </c>
      <c r="D752">
        <v>6</v>
      </c>
      <c r="E752" t="s">
        <v>6883</v>
      </c>
      <c r="F752">
        <v>200</v>
      </c>
      <c r="G752">
        <v>0</v>
      </c>
      <c r="H752" t="s">
        <v>641</v>
      </c>
      <c r="I752" t="s">
        <v>6884</v>
      </c>
      <c r="J752" t="s">
        <v>1414</v>
      </c>
      <c r="K752" t="s">
        <v>644</v>
      </c>
      <c r="L752" t="s">
        <v>645</v>
      </c>
      <c r="M752" t="s">
        <v>6885</v>
      </c>
      <c r="N752" t="s">
        <v>644</v>
      </c>
      <c r="O752" t="s">
        <v>668</v>
      </c>
      <c r="P752" t="s">
        <v>5</v>
      </c>
      <c r="Q752" t="s">
        <v>669</v>
      </c>
      <c r="R752" t="s">
        <v>645</v>
      </c>
      <c r="S752" t="s">
        <v>6886</v>
      </c>
      <c r="T752" t="s">
        <v>6885</v>
      </c>
    </row>
    <row r="753" spans="1:20" x14ac:dyDescent="0.25">
      <c r="A753" t="s">
        <v>147</v>
      </c>
      <c r="B753" t="s">
        <v>148</v>
      </c>
      <c r="C753">
        <v>50</v>
      </c>
      <c r="D753">
        <v>6</v>
      </c>
      <c r="E753" t="s">
        <v>6887</v>
      </c>
      <c r="F753">
        <v>200</v>
      </c>
      <c r="G753">
        <v>0</v>
      </c>
      <c r="H753" t="s">
        <v>641</v>
      </c>
      <c r="I753" t="s">
        <v>6888</v>
      </c>
      <c r="J753" t="s">
        <v>1508</v>
      </c>
      <c r="K753" t="s">
        <v>644</v>
      </c>
      <c r="L753" t="s">
        <v>645</v>
      </c>
      <c r="M753" t="s">
        <v>6889</v>
      </c>
      <c r="N753" t="s">
        <v>644</v>
      </c>
      <c r="O753" t="s">
        <v>668</v>
      </c>
      <c r="P753" t="s">
        <v>5</v>
      </c>
      <c r="Q753" t="s">
        <v>669</v>
      </c>
      <c r="R753" t="s">
        <v>645</v>
      </c>
      <c r="S753" t="s">
        <v>6890</v>
      </c>
      <c r="T753" t="s">
        <v>6889</v>
      </c>
    </row>
    <row r="754" spans="1:20" x14ac:dyDescent="0.25">
      <c r="A754" t="s">
        <v>147</v>
      </c>
      <c r="B754" t="s">
        <v>148</v>
      </c>
      <c r="C754">
        <v>50</v>
      </c>
      <c r="D754">
        <v>6</v>
      </c>
      <c r="E754" t="s">
        <v>6891</v>
      </c>
      <c r="F754">
        <v>200</v>
      </c>
      <c r="G754">
        <v>0</v>
      </c>
      <c r="H754" t="s">
        <v>641</v>
      </c>
      <c r="I754" t="s">
        <v>6888</v>
      </c>
      <c r="J754" t="s">
        <v>1508</v>
      </c>
      <c r="K754" t="s">
        <v>644</v>
      </c>
      <c r="L754" t="s">
        <v>645</v>
      </c>
      <c r="M754" t="s">
        <v>6892</v>
      </c>
      <c r="N754" t="s">
        <v>644</v>
      </c>
      <c r="O754" t="s">
        <v>647</v>
      </c>
      <c r="P754" t="s">
        <v>5</v>
      </c>
      <c r="Q754" t="s">
        <v>648</v>
      </c>
      <c r="R754" t="s">
        <v>645</v>
      </c>
      <c r="S754" t="s">
        <v>6893</v>
      </c>
      <c r="T754" t="s">
        <v>6892</v>
      </c>
    </row>
    <row r="755" spans="1:20" x14ac:dyDescent="0.25">
      <c r="A755" t="s">
        <v>147</v>
      </c>
      <c r="B755" t="s">
        <v>148</v>
      </c>
      <c r="C755">
        <v>50</v>
      </c>
      <c r="D755">
        <v>12</v>
      </c>
      <c r="E755" t="s">
        <v>6894</v>
      </c>
      <c r="F755">
        <v>400</v>
      </c>
      <c r="G755">
        <v>0</v>
      </c>
      <c r="H755" t="s">
        <v>641</v>
      </c>
      <c r="I755" t="s">
        <v>6895</v>
      </c>
      <c r="J755" t="s">
        <v>1292</v>
      </c>
      <c r="K755" t="s">
        <v>644</v>
      </c>
      <c r="L755" t="s">
        <v>645</v>
      </c>
      <c r="M755" t="s">
        <v>6892</v>
      </c>
      <c r="N755" t="s">
        <v>644</v>
      </c>
      <c r="O755" t="s">
        <v>668</v>
      </c>
      <c r="P755" t="s">
        <v>5</v>
      </c>
      <c r="Q755" t="s">
        <v>669</v>
      </c>
      <c r="R755" t="s">
        <v>645</v>
      </c>
      <c r="S755" t="s">
        <v>6896</v>
      </c>
      <c r="T755" t="s">
        <v>6892</v>
      </c>
    </row>
    <row r="756" spans="1:20" x14ac:dyDescent="0.25">
      <c r="A756" t="s">
        <v>638</v>
      </c>
      <c r="B756" t="s">
        <v>639</v>
      </c>
      <c r="C756">
        <v>66</v>
      </c>
      <c r="D756">
        <v>2</v>
      </c>
      <c r="E756" t="s">
        <v>6897</v>
      </c>
      <c r="F756">
        <v>100</v>
      </c>
      <c r="G756">
        <v>0</v>
      </c>
      <c r="H756" t="s">
        <v>641</v>
      </c>
      <c r="I756" t="s">
        <v>6898</v>
      </c>
      <c r="J756" t="s">
        <v>834</v>
      </c>
      <c r="K756" t="s">
        <v>644</v>
      </c>
      <c r="L756" t="s">
        <v>645</v>
      </c>
      <c r="M756" t="s">
        <v>6899</v>
      </c>
      <c r="N756" t="s">
        <v>644</v>
      </c>
      <c r="O756" t="s">
        <v>647</v>
      </c>
      <c r="P756" t="s">
        <v>5</v>
      </c>
      <c r="Q756" t="s">
        <v>648</v>
      </c>
      <c r="R756" t="s">
        <v>645</v>
      </c>
      <c r="S756" t="s">
        <v>6900</v>
      </c>
      <c r="T756" t="s">
        <v>6899</v>
      </c>
    </row>
    <row r="757" spans="1:20" x14ac:dyDescent="0.25">
      <c r="A757" t="s">
        <v>18</v>
      </c>
      <c r="B757" t="s">
        <v>19</v>
      </c>
      <c r="C757">
        <v>68</v>
      </c>
      <c r="D757">
        <v>1</v>
      </c>
      <c r="E757" t="s">
        <v>6897</v>
      </c>
      <c r="F757">
        <v>100</v>
      </c>
      <c r="G757">
        <v>0</v>
      </c>
      <c r="H757" t="s">
        <v>641</v>
      </c>
      <c r="I757" t="s">
        <v>6898</v>
      </c>
      <c r="J757" t="s">
        <v>834</v>
      </c>
      <c r="K757" t="s">
        <v>644</v>
      </c>
      <c r="L757" t="s">
        <v>645</v>
      </c>
      <c r="M757" t="s">
        <v>6899</v>
      </c>
      <c r="N757" t="s">
        <v>644</v>
      </c>
      <c r="O757" t="s">
        <v>647</v>
      </c>
      <c r="P757" t="s">
        <v>5</v>
      </c>
      <c r="Q757" t="s">
        <v>648</v>
      </c>
      <c r="R757" t="s">
        <v>645</v>
      </c>
      <c r="S757" t="s">
        <v>6900</v>
      </c>
      <c r="T757" t="s">
        <v>6899</v>
      </c>
    </row>
    <row r="758" spans="1:20" x14ac:dyDescent="0.25">
      <c r="A758" t="s">
        <v>147</v>
      </c>
      <c r="B758" t="s">
        <v>148</v>
      </c>
      <c r="C758">
        <v>33.333333333333336</v>
      </c>
      <c r="D758">
        <v>3</v>
      </c>
      <c r="E758" t="s">
        <v>6901</v>
      </c>
      <c r="F758">
        <v>100</v>
      </c>
      <c r="G758">
        <v>0</v>
      </c>
      <c r="H758" t="s">
        <v>641</v>
      </c>
      <c r="I758" t="s">
        <v>6902</v>
      </c>
      <c r="J758" t="s">
        <v>685</v>
      </c>
      <c r="K758" t="s">
        <v>644</v>
      </c>
      <c r="L758" t="s">
        <v>645</v>
      </c>
      <c r="M758" t="s">
        <v>6899</v>
      </c>
      <c r="N758" t="s">
        <v>644</v>
      </c>
      <c r="O758" t="s">
        <v>668</v>
      </c>
      <c r="P758" t="s">
        <v>5</v>
      </c>
      <c r="Q758" t="s">
        <v>669</v>
      </c>
      <c r="R758" t="s">
        <v>645</v>
      </c>
      <c r="S758" t="s">
        <v>6903</v>
      </c>
      <c r="T758" t="s">
        <v>6899</v>
      </c>
    </row>
    <row r="759" spans="1:20" x14ac:dyDescent="0.25">
      <c r="A759" t="s">
        <v>147</v>
      </c>
      <c r="B759" t="s">
        <v>148</v>
      </c>
      <c r="C759">
        <v>50</v>
      </c>
      <c r="D759">
        <v>6</v>
      </c>
      <c r="E759" t="s">
        <v>6904</v>
      </c>
      <c r="F759">
        <v>200</v>
      </c>
      <c r="G759">
        <v>0</v>
      </c>
      <c r="H759" t="s">
        <v>641</v>
      </c>
      <c r="I759" t="s">
        <v>6898</v>
      </c>
      <c r="J759" t="s">
        <v>834</v>
      </c>
      <c r="K759" t="s">
        <v>644</v>
      </c>
      <c r="L759" t="s">
        <v>645</v>
      </c>
      <c r="M759" t="s">
        <v>6905</v>
      </c>
      <c r="N759" t="s">
        <v>644</v>
      </c>
      <c r="O759" t="s">
        <v>647</v>
      </c>
      <c r="P759" t="s">
        <v>5</v>
      </c>
      <c r="Q759" t="s">
        <v>648</v>
      </c>
      <c r="R759" t="s">
        <v>645</v>
      </c>
      <c r="S759" t="s">
        <v>6906</v>
      </c>
      <c r="T759" t="s">
        <v>6907</v>
      </c>
    </row>
    <row r="760" spans="1:20" x14ac:dyDescent="0.25">
      <c r="A760" t="s">
        <v>77</v>
      </c>
      <c r="B760" t="s">
        <v>78</v>
      </c>
      <c r="C760">
        <v>33.333333333333336</v>
      </c>
      <c r="D760">
        <v>6</v>
      </c>
      <c r="E760" t="s">
        <v>6908</v>
      </c>
      <c r="F760">
        <v>270</v>
      </c>
      <c r="G760">
        <v>0</v>
      </c>
      <c r="H760" t="s">
        <v>641</v>
      </c>
      <c r="I760" t="s">
        <v>6909</v>
      </c>
      <c r="J760" t="s">
        <v>1962</v>
      </c>
      <c r="K760" t="s">
        <v>644</v>
      </c>
      <c r="L760" t="s">
        <v>645</v>
      </c>
      <c r="M760" t="s">
        <v>6905</v>
      </c>
      <c r="N760" t="s">
        <v>644</v>
      </c>
      <c r="O760" t="s">
        <v>647</v>
      </c>
      <c r="P760" t="s">
        <v>5</v>
      </c>
      <c r="Q760" t="s">
        <v>648</v>
      </c>
      <c r="R760" t="s">
        <v>645</v>
      </c>
      <c r="S760" t="s">
        <v>6910</v>
      </c>
      <c r="T760" t="s">
        <v>6905</v>
      </c>
    </row>
    <row r="761" spans="1:20" x14ac:dyDescent="0.25">
      <c r="A761" t="s">
        <v>77</v>
      </c>
      <c r="B761" t="s">
        <v>78</v>
      </c>
      <c r="C761">
        <v>33.333333333333336</v>
      </c>
      <c r="D761">
        <v>3</v>
      </c>
      <c r="E761" t="s">
        <v>6911</v>
      </c>
      <c r="F761">
        <v>135</v>
      </c>
      <c r="G761">
        <v>0</v>
      </c>
      <c r="H761" t="s">
        <v>641</v>
      </c>
      <c r="I761" t="s">
        <v>6912</v>
      </c>
      <c r="J761" t="s">
        <v>661</v>
      </c>
      <c r="K761" t="s">
        <v>644</v>
      </c>
      <c r="L761" t="s">
        <v>645</v>
      </c>
      <c r="M761" t="s">
        <v>6905</v>
      </c>
      <c r="N761" t="s">
        <v>644</v>
      </c>
      <c r="O761" t="s">
        <v>647</v>
      </c>
      <c r="P761" t="s">
        <v>5</v>
      </c>
      <c r="Q761" t="s">
        <v>648</v>
      </c>
      <c r="R761" t="s">
        <v>645</v>
      </c>
      <c r="S761" t="s">
        <v>6913</v>
      </c>
      <c r="T761" t="s">
        <v>6905</v>
      </c>
    </row>
    <row r="762" spans="1:20" x14ac:dyDescent="0.25">
      <c r="A762" t="s">
        <v>22</v>
      </c>
      <c r="B762" t="s">
        <v>27</v>
      </c>
      <c r="C762">
        <v>66.333333333333329</v>
      </c>
      <c r="D762">
        <v>12</v>
      </c>
      <c r="E762" t="s">
        <v>6914</v>
      </c>
      <c r="F762">
        <v>880</v>
      </c>
      <c r="G762">
        <v>0</v>
      </c>
      <c r="H762" t="s">
        <v>729</v>
      </c>
      <c r="I762" t="s">
        <v>6915</v>
      </c>
      <c r="J762" t="s">
        <v>694</v>
      </c>
      <c r="K762" t="s">
        <v>644</v>
      </c>
      <c r="L762" t="s">
        <v>645</v>
      </c>
      <c r="M762" t="s">
        <v>6916</v>
      </c>
      <c r="N762" t="s">
        <v>644</v>
      </c>
      <c r="O762" t="s">
        <v>668</v>
      </c>
      <c r="P762" t="s">
        <v>5</v>
      </c>
      <c r="Q762" t="s">
        <v>669</v>
      </c>
      <c r="R762" t="s">
        <v>645</v>
      </c>
      <c r="S762" t="s">
        <v>6917</v>
      </c>
      <c r="T762" t="s">
        <v>6916</v>
      </c>
    </row>
    <row r="763" spans="1:20" x14ac:dyDescent="0.25">
      <c r="A763" t="s">
        <v>147</v>
      </c>
      <c r="B763" t="s">
        <v>148</v>
      </c>
      <c r="C763">
        <v>33.333333333333336</v>
      </c>
      <c r="D763">
        <v>3</v>
      </c>
      <c r="E763" t="s">
        <v>6918</v>
      </c>
      <c r="F763">
        <v>100</v>
      </c>
      <c r="G763">
        <v>0</v>
      </c>
      <c r="H763" t="s">
        <v>641</v>
      </c>
      <c r="I763" t="s">
        <v>6919</v>
      </c>
      <c r="J763" t="s">
        <v>1126</v>
      </c>
      <c r="K763" t="s">
        <v>644</v>
      </c>
      <c r="L763" t="s">
        <v>645</v>
      </c>
      <c r="M763" t="s">
        <v>6920</v>
      </c>
      <c r="N763" t="s">
        <v>644</v>
      </c>
      <c r="O763" t="s">
        <v>647</v>
      </c>
      <c r="P763" t="s">
        <v>5</v>
      </c>
      <c r="Q763" t="s">
        <v>648</v>
      </c>
      <c r="R763" t="s">
        <v>645</v>
      </c>
      <c r="S763" t="s">
        <v>6921</v>
      </c>
      <c r="T763" t="s">
        <v>6916</v>
      </c>
    </row>
    <row r="764" spans="1:20" x14ac:dyDescent="0.25">
      <c r="A764" t="s">
        <v>147</v>
      </c>
      <c r="B764" t="s">
        <v>148</v>
      </c>
      <c r="C764">
        <v>33.333333333333336</v>
      </c>
      <c r="D764">
        <v>3</v>
      </c>
      <c r="E764" t="s">
        <v>6922</v>
      </c>
      <c r="F764">
        <v>100</v>
      </c>
      <c r="G764">
        <v>0</v>
      </c>
      <c r="H764" t="s">
        <v>641</v>
      </c>
      <c r="I764" t="s">
        <v>6923</v>
      </c>
      <c r="J764" t="s">
        <v>771</v>
      </c>
      <c r="K764" t="s">
        <v>644</v>
      </c>
      <c r="L764" t="s">
        <v>645</v>
      </c>
      <c r="M764" t="s">
        <v>6924</v>
      </c>
      <c r="N764" t="s">
        <v>644</v>
      </c>
      <c r="O764" t="s">
        <v>647</v>
      </c>
      <c r="P764" t="s">
        <v>5</v>
      </c>
      <c r="Q764" t="s">
        <v>648</v>
      </c>
      <c r="R764" t="s">
        <v>645</v>
      </c>
      <c r="S764" t="s">
        <v>6925</v>
      </c>
      <c r="T764" t="s">
        <v>6924</v>
      </c>
    </row>
    <row r="765" spans="1:20" x14ac:dyDescent="0.25">
      <c r="A765" t="s">
        <v>638</v>
      </c>
      <c r="B765" t="s">
        <v>639</v>
      </c>
      <c r="C765">
        <v>66</v>
      </c>
      <c r="D765">
        <v>4</v>
      </c>
      <c r="E765" t="s">
        <v>6926</v>
      </c>
      <c r="F765">
        <v>200</v>
      </c>
      <c r="G765">
        <v>0</v>
      </c>
      <c r="H765" t="s">
        <v>729</v>
      </c>
      <c r="I765" t="s">
        <v>6927</v>
      </c>
      <c r="J765" t="s">
        <v>1292</v>
      </c>
      <c r="K765" t="s">
        <v>644</v>
      </c>
      <c r="L765" t="s">
        <v>645</v>
      </c>
      <c r="M765" t="s">
        <v>6928</v>
      </c>
      <c r="N765" t="s">
        <v>644</v>
      </c>
      <c r="O765" t="s">
        <v>647</v>
      </c>
      <c r="P765" t="s">
        <v>5</v>
      </c>
      <c r="Q765" t="s">
        <v>648</v>
      </c>
      <c r="R765" t="s">
        <v>645</v>
      </c>
      <c r="S765" t="s">
        <v>6929</v>
      </c>
      <c r="T765" t="s">
        <v>6924</v>
      </c>
    </row>
    <row r="766" spans="1:20" x14ac:dyDescent="0.25">
      <c r="A766" t="s">
        <v>18</v>
      </c>
      <c r="B766" t="s">
        <v>19</v>
      </c>
      <c r="C766">
        <v>68</v>
      </c>
      <c r="D766">
        <v>2</v>
      </c>
      <c r="E766" t="s">
        <v>6926</v>
      </c>
      <c r="F766">
        <v>200</v>
      </c>
      <c r="G766">
        <v>0</v>
      </c>
      <c r="H766" t="s">
        <v>729</v>
      </c>
      <c r="I766" t="s">
        <v>6927</v>
      </c>
      <c r="J766" t="s">
        <v>1292</v>
      </c>
      <c r="K766" t="s">
        <v>644</v>
      </c>
      <c r="L766" t="s">
        <v>645</v>
      </c>
      <c r="M766" t="s">
        <v>6928</v>
      </c>
      <c r="N766" t="s">
        <v>644</v>
      </c>
      <c r="O766" t="s">
        <v>647</v>
      </c>
      <c r="P766" t="s">
        <v>5</v>
      </c>
      <c r="Q766" t="s">
        <v>648</v>
      </c>
      <c r="R766" t="s">
        <v>645</v>
      </c>
      <c r="S766" t="s">
        <v>6929</v>
      </c>
      <c r="T766" t="s">
        <v>6924</v>
      </c>
    </row>
    <row r="767" spans="1:20" x14ac:dyDescent="0.25">
      <c r="A767" t="s">
        <v>147</v>
      </c>
      <c r="B767" t="s">
        <v>148</v>
      </c>
      <c r="C767">
        <v>50</v>
      </c>
      <c r="D767">
        <v>6</v>
      </c>
      <c r="E767" t="s">
        <v>6930</v>
      </c>
      <c r="F767">
        <v>200</v>
      </c>
      <c r="G767">
        <v>0</v>
      </c>
      <c r="H767" t="s">
        <v>641</v>
      </c>
      <c r="I767" t="s">
        <v>6931</v>
      </c>
      <c r="J767" t="s">
        <v>724</v>
      </c>
      <c r="K767" t="s">
        <v>644</v>
      </c>
      <c r="L767" t="s">
        <v>645</v>
      </c>
      <c r="M767" t="s">
        <v>6928</v>
      </c>
      <c r="N767" t="s">
        <v>644</v>
      </c>
      <c r="O767" t="s">
        <v>726</v>
      </c>
      <c r="P767" t="s">
        <v>5</v>
      </c>
      <c r="Q767" t="s">
        <v>648</v>
      </c>
      <c r="R767" t="s">
        <v>645</v>
      </c>
      <c r="S767" t="s">
        <v>6932</v>
      </c>
      <c r="T767" t="s">
        <v>6928</v>
      </c>
    </row>
    <row r="768" spans="1:20" x14ac:dyDescent="0.25">
      <c r="A768" t="s">
        <v>147</v>
      </c>
      <c r="B768" t="s">
        <v>148</v>
      </c>
      <c r="C768">
        <v>50</v>
      </c>
      <c r="D768">
        <v>6</v>
      </c>
      <c r="E768" t="s">
        <v>6933</v>
      </c>
      <c r="F768">
        <v>200</v>
      </c>
      <c r="G768">
        <v>0</v>
      </c>
      <c r="H768" t="s">
        <v>641</v>
      </c>
      <c r="I768" t="s">
        <v>6934</v>
      </c>
      <c r="J768" t="s">
        <v>685</v>
      </c>
      <c r="K768" t="s">
        <v>644</v>
      </c>
      <c r="L768" t="s">
        <v>645</v>
      </c>
      <c r="M768" t="s">
        <v>6935</v>
      </c>
      <c r="N768" t="s">
        <v>644</v>
      </c>
      <c r="O768" t="s">
        <v>647</v>
      </c>
      <c r="P768" t="s">
        <v>5</v>
      </c>
      <c r="Q768" t="s">
        <v>648</v>
      </c>
      <c r="R768" t="s">
        <v>645</v>
      </c>
      <c r="S768" t="s">
        <v>6936</v>
      </c>
      <c r="T768" t="s">
        <v>6935</v>
      </c>
    </row>
    <row r="769" spans="1:20" x14ac:dyDescent="0.25">
      <c r="A769" t="s">
        <v>147</v>
      </c>
      <c r="B769" t="s">
        <v>148</v>
      </c>
      <c r="C769">
        <v>50</v>
      </c>
      <c r="D769">
        <v>6</v>
      </c>
      <c r="E769" t="s">
        <v>6937</v>
      </c>
      <c r="F769">
        <v>200</v>
      </c>
      <c r="G769">
        <v>0</v>
      </c>
      <c r="H769" t="s">
        <v>641</v>
      </c>
      <c r="I769" t="s">
        <v>6938</v>
      </c>
      <c r="J769" t="s">
        <v>783</v>
      </c>
      <c r="K769" t="s">
        <v>644</v>
      </c>
      <c r="L769" t="s">
        <v>645</v>
      </c>
      <c r="M769" t="s">
        <v>6939</v>
      </c>
      <c r="N769" t="s">
        <v>644</v>
      </c>
      <c r="O769" t="s">
        <v>647</v>
      </c>
      <c r="P769" t="s">
        <v>5</v>
      </c>
      <c r="Q769" t="s">
        <v>648</v>
      </c>
      <c r="R769" t="s">
        <v>645</v>
      </c>
      <c r="S769" t="s">
        <v>6940</v>
      </c>
      <c r="T769" t="s">
        <v>6939</v>
      </c>
    </row>
    <row r="770" spans="1:20" x14ac:dyDescent="0.25">
      <c r="A770" t="s">
        <v>240</v>
      </c>
      <c r="B770" t="s">
        <v>246</v>
      </c>
      <c r="C770">
        <v>139</v>
      </c>
      <c r="D770">
        <v>5</v>
      </c>
      <c r="E770" t="s">
        <v>6941</v>
      </c>
      <c r="F770">
        <v>544.95000000000005</v>
      </c>
      <c r="G770">
        <v>0</v>
      </c>
      <c r="H770" t="s">
        <v>641</v>
      </c>
      <c r="I770" t="s">
        <v>6234</v>
      </c>
      <c r="J770" t="s">
        <v>685</v>
      </c>
      <c r="K770" t="s">
        <v>644</v>
      </c>
      <c r="L770" t="s">
        <v>645</v>
      </c>
      <c r="M770" t="s">
        <v>6942</v>
      </c>
      <c r="N770" t="s">
        <v>644</v>
      </c>
      <c r="O770" t="s">
        <v>668</v>
      </c>
      <c r="P770" t="s">
        <v>5</v>
      </c>
      <c r="Q770" t="s">
        <v>669</v>
      </c>
      <c r="R770" t="s">
        <v>645</v>
      </c>
      <c r="S770" t="s">
        <v>6943</v>
      </c>
      <c r="T770" t="s">
        <v>6942</v>
      </c>
    </row>
    <row r="771" spans="1:20" x14ac:dyDescent="0.25">
      <c r="A771" t="s">
        <v>147</v>
      </c>
      <c r="B771" t="s">
        <v>148</v>
      </c>
      <c r="C771">
        <v>65</v>
      </c>
      <c r="D771">
        <v>9</v>
      </c>
      <c r="E771" t="s">
        <v>6944</v>
      </c>
      <c r="F771">
        <v>310</v>
      </c>
      <c r="G771">
        <v>0</v>
      </c>
      <c r="H771" t="s">
        <v>641</v>
      </c>
      <c r="I771" t="s">
        <v>6945</v>
      </c>
      <c r="J771" t="s">
        <v>1126</v>
      </c>
      <c r="K771" t="s">
        <v>644</v>
      </c>
      <c r="L771" t="s">
        <v>645</v>
      </c>
      <c r="M771" t="s">
        <v>6946</v>
      </c>
      <c r="N771" t="s">
        <v>644</v>
      </c>
      <c r="O771" t="s">
        <v>668</v>
      </c>
      <c r="P771" t="s">
        <v>5</v>
      </c>
      <c r="Q771" t="s">
        <v>669</v>
      </c>
      <c r="R771" t="s">
        <v>645</v>
      </c>
      <c r="S771" t="s">
        <v>6947</v>
      </c>
      <c r="T771" t="s">
        <v>6948</v>
      </c>
    </row>
    <row r="772" spans="1:20" x14ac:dyDescent="0.25">
      <c r="A772" t="s">
        <v>239</v>
      </c>
      <c r="B772" t="s">
        <v>245</v>
      </c>
      <c r="C772">
        <v>139</v>
      </c>
      <c r="D772">
        <v>1</v>
      </c>
      <c r="E772" t="s">
        <v>6949</v>
      </c>
      <c r="F772">
        <v>108.99</v>
      </c>
      <c r="G772">
        <v>0</v>
      </c>
      <c r="H772" t="s">
        <v>641</v>
      </c>
      <c r="I772" t="s">
        <v>6950</v>
      </c>
      <c r="J772" t="s">
        <v>666</v>
      </c>
      <c r="K772" t="s">
        <v>644</v>
      </c>
      <c r="L772" t="s">
        <v>645</v>
      </c>
      <c r="M772" t="s">
        <v>6951</v>
      </c>
      <c r="N772" t="s">
        <v>644</v>
      </c>
      <c r="O772" t="s">
        <v>647</v>
      </c>
      <c r="P772" t="s">
        <v>5</v>
      </c>
      <c r="Q772" t="s">
        <v>648</v>
      </c>
      <c r="R772" t="s">
        <v>645</v>
      </c>
      <c r="S772" t="s">
        <v>6952</v>
      </c>
      <c r="T772" t="s">
        <v>6951</v>
      </c>
    </row>
    <row r="773" spans="1:20" x14ac:dyDescent="0.25">
      <c r="A773" t="s">
        <v>147</v>
      </c>
      <c r="B773" t="s">
        <v>148</v>
      </c>
      <c r="C773">
        <v>65</v>
      </c>
      <c r="D773">
        <v>9</v>
      </c>
      <c r="E773" t="s">
        <v>6953</v>
      </c>
      <c r="F773">
        <v>310</v>
      </c>
      <c r="G773">
        <v>0</v>
      </c>
      <c r="H773" t="s">
        <v>641</v>
      </c>
      <c r="I773" t="s">
        <v>6954</v>
      </c>
      <c r="J773" t="s">
        <v>657</v>
      </c>
      <c r="K773" t="s">
        <v>644</v>
      </c>
      <c r="L773" t="s">
        <v>645</v>
      </c>
      <c r="M773" t="s">
        <v>6955</v>
      </c>
      <c r="N773" t="s">
        <v>644</v>
      </c>
      <c r="O773" t="s">
        <v>668</v>
      </c>
      <c r="P773" t="s">
        <v>5</v>
      </c>
      <c r="Q773" t="s">
        <v>669</v>
      </c>
      <c r="R773" t="s">
        <v>645</v>
      </c>
      <c r="S773" t="s">
        <v>6956</v>
      </c>
      <c r="T773" t="s">
        <v>6955</v>
      </c>
    </row>
    <row r="774" spans="1:20" x14ac:dyDescent="0.25">
      <c r="A774" t="s">
        <v>147</v>
      </c>
      <c r="B774" t="s">
        <v>148</v>
      </c>
      <c r="C774">
        <v>50</v>
      </c>
      <c r="D774">
        <v>6</v>
      </c>
      <c r="E774" t="s">
        <v>6957</v>
      </c>
      <c r="F774">
        <v>200</v>
      </c>
      <c r="G774">
        <v>0</v>
      </c>
      <c r="H774" t="s">
        <v>641</v>
      </c>
      <c r="I774" t="s">
        <v>6958</v>
      </c>
      <c r="J774" t="s">
        <v>935</v>
      </c>
      <c r="K774" t="s">
        <v>644</v>
      </c>
      <c r="L774" t="s">
        <v>645</v>
      </c>
      <c r="M774" t="s">
        <v>6959</v>
      </c>
      <c r="N774" t="s">
        <v>644</v>
      </c>
      <c r="O774" t="s">
        <v>647</v>
      </c>
      <c r="P774" t="s">
        <v>5</v>
      </c>
      <c r="Q774" t="s">
        <v>648</v>
      </c>
      <c r="R774" t="s">
        <v>645</v>
      </c>
      <c r="S774" t="s">
        <v>6960</v>
      </c>
      <c r="T774" t="s">
        <v>6955</v>
      </c>
    </row>
    <row r="775" spans="1:20" x14ac:dyDescent="0.25">
      <c r="A775" t="s">
        <v>22</v>
      </c>
      <c r="B775" t="s">
        <v>27</v>
      </c>
      <c r="C775">
        <v>69.900000000000006</v>
      </c>
      <c r="D775">
        <v>10</v>
      </c>
      <c r="E775" t="s">
        <v>6961</v>
      </c>
      <c r="F775">
        <v>873</v>
      </c>
      <c r="G775">
        <v>73</v>
      </c>
      <c r="H775" t="s">
        <v>673</v>
      </c>
      <c r="I775" t="s">
        <v>6962</v>
      </c>
      <c r="J775" t="s">
        <v>6963</v>
      </c>
      <c r="K775" t="s">
        <v>6964</v>
      </c>
      <c r="L775" t="s">
        <v>6965</v>
      </c>
      <c r="M775" t="s">
        <v>6892</v>
      </c>
      <c r="N775" t="s">
        <v>644</v>
      </c>
      <c r="O775" t="s">
        <v>679</v>
      </c>
      <c r="P775" t="s">
        <v>26</v>
      </c>
      <c r="Q775" t="s">
        <v>680</v>
      </c>
      <c r="R775" t="s">
        <v>645</v>
      </c>
      <c r="S775" t="s">
        <v>6966</v>
      </c>
      <c r="T775" t="s">
        <v>6955</v>
      </c>
    </row>
    <row r="776" spans="1:20" x14ac:dyDescent="0.25">
      <c r="A776" t="s">
        <v>147</v>
      </c>
      <c r="B776" t="s">
        <v>148</v>
      </c>
      <c r="C776">
        <v>50</v>
      </c>
      <c r="D776">
        <v>6</v>
      </c>
      <c r="E776" t="s">
        <v>6967</v>
      </c>
      <c r="F776">
        <v>200</v>
      </c>
      <c r="G776">
        <v>0</v>
      </c>
      <c r="H776" t="s">
        <v>641</v>
      </c>
      <c r="I776" t="s">
        <v>6968</v>
      </c>
      <c r="J776" t="s">
        <v>1520</v>
      </c>
      <c r="K776" t="s">
        <v>644</v>
      </c>
      <c r="L776" t="s">
        <v>645</v>
      </c>
      <c r="M776" t="s">
        <v>6969</v>
      </c>
      <c r="N776" t="s">
        <v>644</v>
      </c>
      <c r="O776" t="s">
        <v>647</v>
      </c>
      <c r="P776" t="s">
        <v>5</v>
      </c>
      <c r="Q776" t="s">
        <v>648</v>
      </c>
      <c r="R776" t="s">
        <v>645</v>
      </c>
      <c r="S776" t="s">
        <v>6970</v>
      </c>
      <c r="T776" t="s">
        <v>6969</v>
      </c>
    </row>
    <row r="777" spans="1:20" x14ac:dyDescent="0.25">
      <c r="A777" t="s">
        <v>147</v>
      </c>
      <c r="B777" t="s">
        <v>148</v>
      </c>
      <c r="C777">
        <v>50</v>
      </c>
      <c r="D777">
        <v>6</v>
      </c>
      <c r="E777" t="s">
        <v>6971</v>
      </c>
      <c r="F777">
        <v>200</v>
      </c>
      <c r="G777">
        <v>0</v>
      </c>
      <c r="H777" t="s">
        <v>641</v>
      </c>
      <c r="I777" t="s">
        <v>6972</v>
      </c>
      <c r="J777" t="s">
        <v>2083</v>
      </c>
      <c r="K777" t="s">
        <v>644</v>
      </c>
      <c r="L777" t="s">
        <v>645</v>
      </c>
      <c r="M777" t="s">
        <v>6973</v>
      </c>
      <c r="N777" t="s">
        <v>644</v>
      </c>
      <c r="O777" t="s">
        <v>647</v>
      </c>
      <c r="P777" t="s">
        <v>5</v>
      </c>
      <c r="Q777" t="s">
        <v>648</v>
      </c>
      <c r="R777" t="s">
        <v>645</v>
      </c>
      <c r="S777" t="s">
        <v>6974</v>
      </c>
      <c r="T777" t="s">
        <v>6969</v>
      </c>
    </row>
    <row r="778" spans="1:20" x14ac:dyDescent="0.25">
      <c r="A778" t="s">
        <v>101</v>
      </c>
      <c r="B778" t="s">
        <v>5887</v>
      </c>
      <c r="C778">
        <v>120</v>
      </c>
      <c r="D778">
        <v>1</v>
      </c>
      <c r="E778" t="s">
        <v>6975</v>
      </c>
      <c r="F778">
        <v>90</v>
      </c>
      <c r="G778">
        <v>0</v>
      </c>
      <c r="H778" t="s">
        <v>729</v>
      </c>
      <c r="I778" t="s">
        <v>6976</v>
      </c>
      <c r="J778" t="s">
        <v>2083</v>
      </c>
      <c r="K778" t="s">
        <v>644</v>
      </c>
      <c r="L778" t="s">
        <v>645</v>
      </c>
      <c r="M778" t="s">
        <v>6973</v>
      </c>
      <c r="N778" t="s">
        <v>644</v>
      </c>
      <c r="O778" t="s">
        <v>668</v>
      </c>
      <c r="P778" t="s">
        <v>5</v>
      </c>
      <c r="Q778" t="s">
        <v>669</v>
      </c>
      <c r="R778" t="s">
        <v>645</v>
      </c>
      <c r="S778" t="s">
        <v>6977</v>
      </c>
      <c r="T778" t="s">
        <v>6973</v>
      </c>
    </row>
    <row r="779" spans="1:20" x14ac:dyDescent="0.25">
      <c r="A779" t="s">
        <v>147</v>
      </c>
      <c r="B779" t="s">
        <v>148</v>
      </c>
      <c r="C779">
        <v>65</v>
      </c>
      <c r="D779">
        <v>1</v>
      </c>
      <c r="E779" t="s">
        <v>6978</v>
      </c>
      <c r="F779">
        <v>45</v>
      </c>
      <c r="G779">
        <v>0</v>
      </c>
      <c r="H779" t="s">
        <v>729</v>
      </c>
      <c r="I779" t="s">
        <v>6979</v>
      </c>
      <c r="J779" t="s">
        <v>6980</v>
      </c>
      <c r="K779" t="s">
        <v>644</v>
      </c>
      <c r="L779" t="s">
        <v>645</v>
      </c>
      <c r="M779" t="s">
        <v>6981</v>
      </c>
      <c r="N779" t="s">
        <v>644</v>
      </c>
      <c r="O779" t="s">
        <v>668</v>
      </c>
      <c r="P779" t="s">
        <v>5</v>
      </c>
      <c r="Q779" t="s">
        <v>669</v>
      </c>
      <c r="R779" t="s">
        <v>645</v>
      </c>
      <c r="S779" t="s">
        <v>6982</v>
      </c>
      <c r="T779" t="s">
        <v>6983</v>
      </c>
    </row>
    <row r="780" spans="1:20" x14ac:dyDescent="0.25">
      <c r="A780" t="s">
        <v>22</v>
      </c>
      <c r="B780" t="s">
        <v>27</v>
      </c>
      <c r="C780">
        <v>66.333333333333329</v>
      </c>
      <c r="D780">
        <v>3</v>
      </c>
      <c r="E780" t="s">
        <v>6984</v>
      </c>
      <c r="F780">
        <v>220</v>
      </c>
      <c r="G780">
        <v>0</v>
      </c>
      <c r="H780" t="s">
        <v>729</v>
      </c>
      <c r="I780" t="s">
        <v>6985</v>
      </c>
      <c r="J780" t="s">
        <v>736</v>
      </c>
      <c r="K780" t="s">
        <v>644</v>
      </c>
      <c r="L780" t="s">
        <v>645</v>
      </c>
      <c r="M780" t="s">
        <v>6986</v>
      </c>
      <c r="N780" t="s">
        <v>644</v>
      </c>
      <c r="O780" t="s">
        <v>668</v>
      </c>
      <c r="P780" t="s">
        <v>5</v>
      </c>
      <c r="Q780" t="s">
        <v>669</v>
      </c>
      <c r="R780" t="s">
        <v>645</v>
      </c>
      <c r="S780" t="s">
        <v>6987</v>
      </c>
      <c r="T780" t="s">
        <v>6986</v>
      </c>
    </row>
    <row r="781" spans="1:20" x14ac:dyDescent="0.25">
      <c r="A781" t="s">
        <v>147</v>
      </c>
      <c r="B781" t="s">
        <v>148</v>
      </c>
      <c r="C781">
        <v>33.333333333333336</v>
      </c>
      <c r="D781">
        <v>6</v>
      </c>
      <c r="E781" t="s">
        <v>6988</v>
      </c>
      <c r="F781">
        <v>200</v>
      </c>
      <c r="G781">
        <v>0</v>
      </c>
      <c r="H781" t="s">
        <v>641</v>
      </c>
      <c r="I781" t="s">
        <v>6989</v>
      </c>
      <c r="J781" t="s">
        <v>666</v>
      </c>
      <c r="K781" t="s">
        <v>644</v>
      </c>
      <c r="L781" t="s">
        <v>645</v>
      </c>
      <c r="M781" t="s">
        <v>6986</v>
      </c>
      <c r="N781" t="s">
        <v>644</v>
      </c>
      <c r="O781" t="s">
        <v>668</v>
      </c>
      <c r="P781" t="s">
        <v>5</v>
      </c>
      <c r="Q781" t="s">
        <v>669</v>
      </c>
      <c r="R781" t="s">
        <v>645</v>
      </c>
      <c r="S781" t="s">
        <v>6990</v>
      </c>
      <c r="T781" t="s">
        <v>6986</v>
      </c>
    </row>
    <row r="782" spans="1:20" x14ac:dyDescent="0.25">
      <c r="A782" t="s">
        <v>147</v>
      </c>
      <c r="B782" t="s">
        <v>148</v>
      </c>
      <c r="C782">
        <v>50</v>
      </c>
      <c r="D782">
        <v>6</v>
      </c>
      <c r="E782" t="s">
        <v>6991</v>
      </c>
      <c r="F782">
        <v>200</v>
      </c>
      <c r="G782">
        <v>0</v>
      </c>
      <c r="H782" t="s">
        <v>641</v>
      </c>
      <c r="I782" t="s">
        <v>2578</v>
      </c>
      <c r="J782" t="s">
        <v>708</v>
      </c>
      <c r="K782" t="s">
        <v>644</v>
      </c>
      <c r="L782" t="s">
        <v>645</v>
      </c>
      <c r="M782" t="s">
        <v>6992</v>
      </c>
      <c r="N782" t="s">
        <v>644</v>
      </c>
      <c r="O782" t="s">
        <v>647</v>
      </c>
      <c r="P782" t="s">
        <v>5</v>
      </c>
      <c r="Q782" t="s">
        <v>648</v>
      </c>
      <c r="R782" t="s">
        <v>645</v>
      </c>
      <c r="S782" t="s">
        <v>6993</v>
      </c>
      <c r="T782" t="s">
        <v>6992</v>
      </c>
    </row>
    <row r="783" spans="1:20" x14ac:dyDescent="0.25">
      <c r="A783" t="s">
        <v>147</v>
      </c>
      <c r="B783" t="s">
        <v>148</v>
      </c>
      <c r="C783">
        <v>50</v>
      </c>
      <c r="D783">
        <v>6</v>
      </c>
      <c r="E783" t="s">
        <v>6994</v>
      </c>
      <c r="F783">
        <v>200</v>
      </c>
      <c r="G783">
        <v>0</v>
      </c>
      <c r="H783" t="s">
        <v>641</v>
      </c>
      <c r="I783" t="s">
        <v>6995</v>
      </c>
      <c r="J783" t="s">
        <v>924</v>
      </c>
      <c r="K783" t="s">
        <v>644</v>
      </c>
      <c r="L783" t="s">
        <v>645</v>
      </c>
      <c r="M783" t="s">
        <v>6992</v>
      </c>
      <c r="N783" t="s">
        <v>644</v>
      </c>
      <c r="O783" t="s">
        <v>668</v>
      </c>
      <c r="P783" t="s">
        <v>5</v>
      </c>
      <c r="Q783" t="s">
        <v>669</v>
      </c>
      <c r="R783" t="s">
        <v>645</v>
      </c>
      <c r="S783" t="s">
        <v>6996</v>
      </c>
      <c r="T783" t="s">
        <v>6992</v>
      </c>
    </row>
    <row r="784" spans="1:20" x14ac:dyDescent="0.25">
      <c r="A784" t="s">
        <v>147</v>
      </c>
      <c r="B784" t="s">
        <v>148</v>
      </c>
      <c r="C784">
        <v>50</v>
      </c>
      <c r="D784">
        <v>12</v>
      </c>
      <c r="E784" t="s">
        <v>6997</v>
      </c>
      <c r="F784">
        <v>400</v>
      </c>
      <c r="G784">
        <v>0</v>
      </c>
      <c r="H784" t="s">
        <v>641</v>
      </c>
      <c r="I784" t="s">
        <v>6998</v>
      </c>
      <c r="J784" t="s">
        <v>1962</v>
      </c>
      <c r="K784" t="s">
        <v>644</v>
      </c>
      <c r="L784" t="s">
        <v>645</v>
      </c>
      <c r="M784" t="s">
        <v>6999</v>
      </c>
      <c r="N784" t="s">
        <v>644</v>
      </c>
      <c r="O784" t="s">
        <v>668</v>
      </c>
      <c r="P784" t="s">
        <v>5</v>
      </c>
      <c r="Q784" t="s">
        <v>669</v>
      </c>
      <c r="R784" t="s">
        <v>645</v>
      </c>
      <c r="S784" t="s">
        <v>7000</v>
      </c>
      <c r="T784" t="s">
        <v>7001</v>
      </c>
    </row>
    <row r="785" spans="1:20" x14ac:dyDescent="0.25">
      <c r="A785" t="s">
        <v>147</v>
      </c>
      <c r="B785" t="s">
        <v>148</v>
      </c>
      <c r="C785">
        <v>33.333333333333336</v>
      </c>
      <c r="D785">
        <v>3</v>
      </c>
      <c r="E785" t="s">
        <v>7002</v>
      </c>
      <c r="F785">
        <v>100</v>
      </c>
      <c r="G785">
        <v>0</v>
      </c>
      <c r="H785" t="s">
        <v>641</v>
      </c>
      <c r="I785" t="s">
        <v>7003</v>
      </c>
      <c r="J785" t="s">
        <v>666</v>
      </c>
      <c r="K785" t="s">
        <v>644</v>
      </c>
      <c r="L785" t="s">
        <v>645</v>
      </c>
      <c r="M785" t="s">
        <v>6999</v>
      </c>
      <c r="N785" t="s">
        <v>644</v>
      </c>
      <c r="O785" t="s">
        <v>647</v>
      </c>
      <c r="P785" t="s">
        <v>5</v>
      </c>
      <c r="Q785" t="s">
        <v>648</v>
      </c>
      <c r="R785" t="s">
        <v>645</v>
      </c>
      <c r="S785" t="s">
        <v>7004</v>
      </c>
      <c r="T785" t="s">
        <v>6999</v>
      </c>
    </row>
    <row r="786" spans="1:20" x14ac:dyDescent="0.25">
      <c r="A786" t="s">
        <v>22</v>
      </c>
      <c r="B786" t="s">
        <v>27</v>
      </c>
      <c r="C786">
        <v>80</v>
      </c>
      <c r="D786">
        <v>1</v>
      </c>
      <c r="E786" t="s">
        <v>7005</v>
      </c>
      <c r="F786">
        <v>80</v>
      </c>
      <c r="G786">
        <v>0</v>
      </c>
      <c r="H786" t="s">
        <v>673</v>
      </c>
      <c r="I786" t="s">
        <v>2832</v>
      </c>
      <c r="J786" t="s">
        <v>7006</v>
      </c>
      <c r="K786" t="s">
        <v>7007</v>
      </c>
      <c r="L786" t="s">
        <v>7008</v>
      </c>
      <c r="M786" t="s">
        <v>6999</v>
      </c>
      <c r="N786" t="s">
        <v>644</v>
      </c>
      <c r="O786" t="s">
        <v>679</v>
      </c>
      <c r="P786" t="s">
        <v>26</v>
      </c>
      <c r="Q786" t="s">
        <v>680</v>
      </c>
      <c r="R786" t="s">
        <v>645</v>
      </c>
      <c r="S786" t="s">
        <v>7009</v>
      </c>
      <c r="T786" t="s">
        <v>7010</v>
      </c>
    </row>
    <row r="787" spans="1:20" x14ac:dyDescent="0.25">
      <c r="A787" t="s">
        <v>542</v>
      </c>
      <c r="B787" t="s">
        <v>543</v>
      </c>
      <c r="C787">
        <v>12</v>
      </c>
      <c r="D787">
        <v>25</v>
      </c>
      <c r="E787" t="s">
        <v>7011</v>
      </c>
      <c r="F787">
        <v>1100</v>
      </c>
      <c r="G787">
        <v>0</v>
      </c>
      <c r="H787" t="s">
        <v>673</v>
      </c>
      <c r="I787" t="s">
        <v>7012</v>
      </c>
      <c r="J787" t="s">
        <v>7013</v>
      </c>
      <c r="K787" t="s">
        <v>7014</v>
      </c>
      <c r="L787" t="s">
        <v>7015</v>
      </c>
      <c r="M787" t="s">
        <v>7016</v>
      </c>
      <c r="N787" t="s">
        <v>2012</v>
      </c>
      <c r="O787" t="s">
        <v>1890</v>
      </c>
      <c r="P787" t="s">
        <v>1891</v>
      </c>
      <c r="Q787" t="s">
        <v>1892</v>
      </c>
      <c r="R787" t="s">
        <v>645</v>
      </c>
      <c r="S787" t="s">
        <v>7017</v>
      </c>
      <c r="T787" t="s">
        <v>7018</v>
      </c>
    </row>
    <row r="788" spans="1:20" x14ac:dyDescent="0.25">
      <c r="A788" t="s">
        <v>147</v>
      </c>
      <c r="B788" t="s">
        <v>148</v>
      </c>
      <c r="C788">
        <v>40</v>
      </c>
      <c r="D788">
        <v>20</v>
      </c>
      <c r="E788" t="s">
        <v>7011</v>
      </c>
      <c r="F788">
        <v>1100</v>
      </c>
      <c r="G788">
        <v>0</v>
      </c>
      <c r="H788" t="s">
        <v>673</v>
      </c>
      <c r="I788" t="s">
        <v>7012</v>
      </c>
      <c r="J788" t="s">
        <v>7013</v>
      </c>
      <c r="K788" t="s">
        <v>7014</v>
      </c>
      <c r="L788" t="s">
        <v>7015</v>
      </c>
      <c r="M788" t="s">
        <v>7016</v>
      </c>
      <c r="N788" t="s">
        <v>2012</v>
      </c>
      <c r="O788" t="s">
        <v>1890</v>
      </c>
      <c r="P788" t="s">
        <v>1891</v>
      </c>
      <c r="Q788" t="s">
        <v>1892</v>
      </c>
      <c r="R788" t="s">
        <v>645</v>
      </c>
      <c r="S788" t="s">
        <v>7017</v>
      </c>
      <c r="T788" t="s">
        <v>7018</v>
      </c>
    </row>
    <row r="789" spans="1:20" x14ac:dyDescent="0.25">
      <c r="A789" t="s">
        <v>147</v>
      </c>
      <c r="B789" t="s">
        <v>148</v>
      </c>
      <c r="C789">
        <v>50</v>
      </c>
      <c r="D789">
        <v>6</v>
      </c>
      <c r="E789" t="s">
        <v>7019</v>
      </c>
      <c r="F789">
        <v>200</v>
      </c>
      <c r="G789">
        <v>0</v>
      </c>
      <c r="H789" t="s">
        <v>641</v>
      </c>
      <c r="I789" t="s">
        <v>7020</v>
      </c>
      <c r="J789" t="s">
        <v>924</v>
      </c>
      <c r="K789" t="s">
        <v>644</v>
      </c>
      <c r="L789" t="s">
        <v>645</v>
      </c>
      <c r="M789" t="s">
        <v>7021</v>
      </c>
      <c r="N789" t="s">
        <v>644</v>
      </c>
      <c r="O789" t="s">
        <v>647</v>
      </c>
      <c r="P789" t="s">
        <v>5</v>
      </c>
      <c r="Q789" t="s">
        <v>648</v>
      </c>
      <c r="R789" t="s">
        <v>645</v>
      </c>
      <c r="S789" t="s">
        <v>7022</v>
      </c>
      <c r="T789" t="s">
        <v>7021</v>
      </c>
    </row>
    <row r="790" spans="1:20" x14ac:dyDescent="0.25">
      <c r="A790" t="s">
        <v>10</v>
      </c>
      <c r="B790" t="s">
        <v>11</v>
      </c>
      <c r="C790">
        <v>65</v>
      </c>
      <c r="D790">
        <v>1</v>
      </c>
      <c r="E790" t="s">
        <v>7023</v>
      </c>
      <c r="F790">
        <v>215</v>
      </c>
      <c r="G790">
        <v>0</v>
      </c>
      <c r="H790" t="s">
        <v>673</v>
      </c>
      <c r="I790" t="s">
        <v>7024</v>
      </c>
      <c r="J790" t="s">
        <v>7025</v>
      </c>
      <c r="K790" t="s">
        <v>7026</v>
      </c>
      <c r="L790" t="s">
        <v>7027</v>
      </c>
      <c r="M790" t="s">
        <v>3787</v>
      </c>
      <c r="N790" t="s">
        <v>2012</v>
      </c>
      <c r="O790" t="s">
        <v>1890</v>
      </c>
      <c r="P790" t="s">
        <v>2744</v>
      </c>
      <c r="Q790" t="s">
        <v>1892</v>
      </c>
      <c r="R790" t="s">
        <v>645</v>
      </c>
      <c r="S790" t="s">
        <v>7028</v>
      </c>
      <c r="T790" t="s">
        <v>7029</v>
      </c>
    </row>
    <row r="791" spans="1:20" x14ac:dyDescent="0.25">
      <c r="A791" t="s">
        <v>112</v>
      </c>
      <c r="B791" t="s">
        <v>113</v>
      </c>
      <c r="C791">
        <v>65</v>
      </c>
      <c r="D791">
        <v>1</v>
      </c>
      <c r="E791" t="s">
        <v>7023</v>
      </c>
      <c r="F791">
        <v>215</v>
      </c>
      <c r="G791">
        <v>0</v>
      </c>
      <c r="H791" t="s">
        <v>673</v>
      </c>
      <c r="I791" t="s">
        <v>7024</v>
      </c>
      <c r="J791" t="s">
        <v>7025</v>
      </c>
      <c r="K791" t="s">
        <v>7026</v>
      </c>
      <c r="L791" t="s">
        <v>7027</v>
      </c>
      <c r="M791" t="s">
        <v>3787</v>
      </c>
      <c r="N791" t="s">
        <v>2012</v>
      </c>
      <c r="O791" t="s">
        <v>1890</v>
      </c>
      <c r="P791" t="s">
        <v>2744</v>
      </c>
      <c r="Q791" t="s">
        <v>1892</v>
      </c>
      <c r="R791" t="s">
        <v>645</v>
      </c>
      <c r="S791" t="s">
        <v>7028</v>
      </c>
      <c r="T791" t="s">
        <v>7029</v>
      </c>
    </row>
    <row r="792" spans="1:20" x14ac:dyDescent="0.25">
      <c r="A792" t="s">
        <v>12</v>
      </c>
      <c r="B792" t="s">
        <v>13</v>
      </c>
      <c r="C792">
        <v>65</v>
      </c>
      <c r="D792">
        <v>1</v>
      </c>
      <c r="E792" t="s">
        <v>7023</v>
      </c>
      <c r="F792">
        <v>215</v>
      </c>
      <c r="G792">
        <v>0</v>
      </c>
      <c r="H792" t="s">
        <v>673</v>
      </c>
      <c r="I792" t="s">
        <v>7024</v>
      </c>
      <c r="J792" t="s">
        <v>7025</v>
      </c>
      <c r="K792" t="s">
        <v>7026</v>
      </c>
      <c r="L792" t="s">
        <v>7027</v>
      </c>
      <c r="M792" t="s">
        <v>3787</v>
      </c>
      <c r="N792" t="s">
        <v>2012</v>
      </c>
      <c r="O792" t="s">
        <v>1890</v>
      </c>
      <c r="P792" t="s">
        <v>2744</v>
      </c>
      <c r="Q792" t="s">
        <v>1892</v>
      </c>
      <c r="R792" t="s">
        <v>645</v>
      </c>
      <c r="S792" t="s">
        <v>7028</v>
      </c>
      <c r="T792" t="s">
        <v>7029</v>
      </c>
    </row>
    <row r="793" spans="1:20" x14ac:dyDescent="0.25">
      <c r="A793" t="s">
        <v>14</v>
      </c>
      <c r="B793" t="s">
        <v>15</v>
      </c>
      <c r="C793">
        <v>65</v>
      </c>
      <c r="D793">
        <v>1</v>
      </c>
      <c r="E793" t="s">
        <v>7023</v>
      </c>
      <c r="F793">
        <v>215</v>
      </c>
      <c r="G793">
        <v>0</v>
      </c>
      <c r="H793" t="s">
        <v>673</v>
      </c>
      <c r="I793" t="s">
        <v>7024</v>
      </c>
      <c r="J793" t="s">
        <v>7025</v>
      </c>
      <c r="K793" t="s">
        <v>7026</v>
      </c>
      <c r="L793" t="s">
        <v>7027</v>
      </c>
      <c r="M793" t="s">
        <v>3787</v>
      </c>
      <c r="N793" t="s">
        <v>2012</v>
      </c>
      <c r="O793" t="s">
        <v>1890</v>
      </c>
      <c r="P793" t="s">
        <v>2744</v>
      </c>
      <c r="Q793" t="s">
        <v>1892</v>
      </c>
      <c r="R793" t="s">
        <v>645</v>
      </c>
      <c r="S793" t="s">
        <v>7028</v>
      </c>
      <c r="T793" t="s">
        <v>7029</v>
      </c>
    </row>
    <row r="794" spans="1:20" x14ac:dyDescent="0.25">
      <c r="A794" t="s">
        <v>147</v>
      </c>
      <c r="B794" t="s">
        <v>148</v>
      </c>
      <c r="C794">
        <v>50</v>
      </c>
      <c r="D794">
        <v>6</v>
      </c>
      <c r="E794" t="s">
        <v>7030</v>
      </c>
      <c r="F794">
        <v>200</v>
      </c>
      <c r="G794">
        <v>0</v>
      </c>
      <c r="H794" t="s">
        <v>641</v>
      </c>
      <c r="I794" t="s">
        <v>7031</v>
      </c>
      <c r="J794" t="s">
        <v>694</v>
      </c>
      <c r="K794" t="s">
        <v>644</v>
      </c>
      <c r="L794" t="s">
        <v>645</v>
      </c>
      <c r="M794" t="s">
        <v>7029</v>
      </c>
      <c r="N794" t="s">
        <v>644</v>
      </c>
      <c r="O794" t="s">
        <v>647</v>
      </c>
      <c r="P794" t="s">
        <v>5</v>
      </c>
      <c r="Q794" t="s">
        <v>648</v>
      </c>
      <c r="R794" t="s">
        <v>645</v>
      </c>
      <c r="S794" t="s">
        <v>7032</v>
      </c>
      <c r="T794" t="s">
        <v>7029</v>
      </c>
    </row>
    <row r="795" spans="1:20" x14ac:dyDescent="0.25">
      <c r="A795" t="s">
        <v>10</v>
      </c>
      <c r="B795" t="s">
        <v>11</v>
      </c>
      <c r="C795">
        <v>65</v>
      </c>
      <c r="D795">
        <v>1</v>
      </c>
      <c r="E795" t="s">
        <v>7033</v>
      </c>
      <c r="F795">
        <v>215</v>
      </c>
      <c r="G795">
        <v>0</v>
      </c>
      <c r="H795" t="s">
        <v>673</v>
      </c>
      <c r="I795" t="s">
        <v>7034</v>
      </c>
      <c r="J795" t="s">
        <v>7035</v>
      </c>
      <c r="K795" t="s">
        <v>7036</v>
      </c>
      <c r="L795" t="s">
        <v>7037</v>
      </c>
      <c r="M795" t="s">
        <v>3787</v>
      </c>
      <c r="N795" t="s">
        <v>2012</v>
      </c>
      <c r="O795" t="s">
        <v>1890</v>
      </c>
      <c r="P795" t="s">
        <v>2744</v>
      </c>
      <c r="Q795" t="s">
        <v>1892</v>
      </c>
      <c r="R795" t="s">
        <v>645</v>
      </c>
      <c r="S795" t="s">
        <v>7038</v>
      </c>
      <c r="T795" t="s">
        <v>7039</v>
      </c>
    </row>
    <row r="796" spans="1:20" x14ac:dyDescent="0.25">
      <c r="A796" t="s">
        <v>12</v>
      </c>
      <c r="B796" t="s">
        <v>13</v>
      </c>
      <c r="C796">
        <v>65</v>
      </c>
      <c r="D796">
        <v>1</v>
      </c>
      <c r="E796" t="s">
        <v>7033</v>
      </c>
      <c r="F796">
        <v>215</v>
      </c>
      <c r="G796">
        <v>0</v>
      </c>
      <c r="H796" t="s">
        <v>673</v>
      </c>
      <c r="I796" t="s">
        <v>7034</v>
      </c>
      <c r="J796" t="s">
        <v>7035</v>
      </c>
      <c r="K796" t="s">
        <v>7036</v>
      </c>
      <c r="L796" t="s">
        <v>7037</v>
      </c>
      <c r="M796" t="s">
        <v>3787</v>
      </c>
      <c r="N796" t="s">
        <v>2012</v>
      </c>
      <c r="O796" t="s">
        <v>1890</v>
      </c>
      <c r="P796" t="s">
        <v>2744</v>
      </c>
      <c r="Q796" t="s">
        <v>1892</v>
      </c>
      <c r="R796" t="s">
        <v>645</v>
      </c>
      <c r="S796" t="s">
        <v>7038</v>
      </c>
      <c r="T796" t="s">
        <v>7039</v>
      </c>
    </row>
    <row r="797" spans="1:20" x14ac:dyDescent="0.25">
      <c r="A797" t="s">
        <v>14</v>
      </c>
      <c r="B797" t="s">
        <v>15</v>
      </c>
      <c r="C797">
        <v>65</v>
      </c>
      <c r="D797">
        <v>1</v>
      </c>
      <c r="E797" t="s">
        <v>7033</v>
      </c>
      <c r="F797">
        <v>215</v>
      </c>
      <c r="G797">
        <v>0</v>
      </c>
      <c r="H797" t="s">
        <v>673</v>
      </c>
      <c r="I797" t="s">
        <v>7034</v>
      </c>
      <c r="J797" t="s">
        <v>7035</v>
      </c>
      <c r="K797" t="s">
        <v>7036</v>
      </c>
      <c r="L797" t="s">
        <v>7037</v>
      </c>
      <c r="M797" t="s">
        <v>3787</v>
      </c>
      <c r="N797" t="s">
        <v>2012</v>
      </c>
      <c r="O797" t="s">
        <v>1890</v>
      </c>
      <c r="P797" t="s">
        <v>2744</v>
      </c>
      <c r="Q797" t="s">
        <v>1892</v>
      </c>
      <c r="R797" t="s">
        <v>645</v>
      </c>
      <c r="S797" t="s">
        <v>7038</v>
      </c>
      <c r="T797" t="s">
        <v>7039</v>
      </c>
    </row>
    <row r="798" spans="1:20" x14ac:dyDescent="0.25">
      <c r="A798" t="s">
        <v>112</v>
      </c>
      <c r="B798" t="s">
        <v>113</v>
      </c>
      <c r="C798">
        <v>65</v>
      </c>
      <c r="D798">
        <v>1</v>
      </c>
      <c r="E798" t="s">
        <v>7033</v>
      </c>
      <c r="F798">
        <v>215</v>
      </c>
      <c r="G798">
        <v>0</v>
      </c>
      <c r="H798" t="s">
        <v>673</v>
      </c>
      <c r="I798" t="s">
        <v>7034</v>
      </c>
      <c r="J798" t="s">
        <v>7035</v>
      </c>
      <c r="K798" t="s">
        <v>7036</v>
      </c>
      <c r="L798" t="s">
        <v>7037</v>
      </c>
      <c r="M798" t="s">
        <v>3787</v>
      </c>
      <c r="N798" t="s">
        <v>2012</v>
      </c>
      <c r="O798" t="s">
        <v>1890</v>
      </c>
      <c r="P798" t="s">
        <v>2744</v>
      </c>
      <c r="Q798" t="s">
        <v>1892</v>
      </c>
      <c r="R798" t="s">
        <v>645</v>
      </c>
      <c r="S798" t="s">
        <v>7038</v>
      </c>
      <c r="T798" t="s">
        <v>7039</v>
      </c>
    </row>
    <row r="799" spans="1:20" x14ac:dyDescent="0.25">
      <c r="A799" t="s">
        <v>147</v>
      </c>
      <c r="B799" t="s">
        <v>148</v>
      </c>
      <c r="C799">
        <v>33.333333333333336</v>
      </c>
      <c r="D799">
        <v>3</v>
      </c>
      <c r="E799" t="s">
        <v>7040</v>
      </c>
      <c r="F799">
        <v>100</v>
      </c>
      <c r="G799">
        <v>0</v>
      </c>
      <c r="H799" t="s">
        <v>641</v>
      </c>
      <c r="I799" t="s">
        <v>7041</v>
      </c>
      <c r="J799" t="s">
        <v>724</v>
      </c>
      <c r="K799" t="s">
        <v>644</v>
      </c>
      <c r="L799" t="s">
        <v>645</v>
      </c>
      <c r="M799" t="s">
        <v>7039</v>
      </c>
      <c r="N799" t="s">
        <v>644</v>
      </c>
      <c r="O799" t="s">
        <v>668</v>
      </c>
      <c r="P799" t="s">
        <v>5</v>
      </c>
      <c r="Q799" t="s">
        <v>669</v>
      </c>
      <c r="R799" t="s">
        <v>645</v>
      </c>
      <c r="S799" t="s">
        <v>7042</v>
      </c>
      <c r="T799" t="s">
        <v>7039</v>
      </c>
    </row>
    <row r="800" spans="1:20" x14ac:dyDescent="0.25">
      <c r="A800" t="s">
        <v>10</v>
      </c>
      <c r="B800" t="s">
        <v>11</v>
      </c>
      <c r="C800">
        <v>65</v>
      </c>
      <c r="D800">
        <v>1</v>
      </c>
      <c r="E800" t="s">
        <v>7043</v>
      </c>
      <c r="F800">
        <v>215</v>
      </c>
      <c r="G800">
        <v>0</v>
      </c>
      <c r="H800" t="s">
        <v>673</v>
      </c>
      <c r="I800" t="s">
        <v>7044</v>
      </c>
      <c r="J800" t="s">
        <v>7045</v>
      </c>
      <c r="K800" t="s">
        <v>3526</v>
      </c>
      <c r="L800" t="s">
        <v>7046</v>
      </c>
      <c r="M800" t="s">
        <v>3787</v>
      </c>
      <c r="N800" t="s">
        <v>2012</v>
      </c>
      <c r="O800" t="s">
        <v>1890</v>
      </c>
      <c r="P800" t="s">
        <v>2744</v>
      </c>
      <c r="Q800" t="s">
        <v>1892</v>
      </c>
      <c r="R800" t="s">
        <v>645</v>
      </c>
      <c r="S800" t="s">
        <v>7047</v>
      </c>
      <c r="T800" t="s">
        <v>7048</v>
      </c>
    </row>
    <row r="801" spans="1:20" x14ac:dyDescent="0.25">
      <c r="A801" t="s">
        <v>12</v>
      </c>
      <c r="B801" t="s">
        <v>13</v>
      </c>
      <c r="C801">
        <v>65</v>
      </c>
      <c r="D801">
        <v>1</v>
      </c>
      <c r="E801" t="s">
        <v>7043</v>
      </c>
      <c r="F801">
        <v>215</v>
      </c>
      <c r="G801">
        <v>0</v>
      </c>
      <c r="H801" t="s">
        <v>673</v>
      </c>
      <c r="I801" t="s">
        <v>7044</v>
      </c>
      <c r="J801" t="s">
        <v>7045</v>
      </c>
      <c r="K801" t="s">
        <v>3526</v>
      </c>
      <c r="L801" t="s">
        <v>7046</v>
      </c>
      <c r="M801" t="s">
        <v>3787</v>
      </c>
      <c r="N801" t="s">
        <v>2012</v>
      </c>
      <c r="O801" t="s">
        <v>1890</v>
      </c>
      <c r="P801" t="s">
        <v>2744</v>
      </c>
      <c r="Q801" t="s">
        <v>1892</v>
      </c>
      <c r="R801" t="s">
        <v>645</v>
      </c>
      <c r="S801" t="s">
        <v>7047</v>
      </c>
      <c r="T801" t="s">
        <v>7048</v>
      </c>
    </row>
    <row r="802" spans="1:20" x14ac:dyDescent="0.25">
      <c r="A802" t="s">
        <v>14</v>
      </c>
      <c r="B802" t="s">
        <v>15</v>
      </c>
      <c r="C802">
        <v>65</v>
      </c>
      <c r="D802">
        <v>1</v>
      </c>
      <c r="E802" t="s">
        <v>7043</v>
      </c>
      <c r="F802">
        <v>215</v>
      </c>
      <c r="G802">
        <v>0</v>
      </c>
      <c r="H802" t="s">
        <v>673</v>
      </c>
      <c r="I802" t="s">
        <v>7044</v>
      </c>
      <c r="J802" t="s">
        <v>7045</v>
      </c>
      <c r="K802" t="s">
        <v>3526</v>
      </c>
      <c r="L802" t="s">
        <v>7046</v>
      </c>
      <c r="M802" t="s">
        <v>3787</v>
      </c>
      <c r="N802" t="s">
        <v>2012</v>
      </c>
      <c r="O802" t="s">
        <v>1890</v>
      </c>
      <c r="P802" t="s">
        <v>2744</v>
      </c>
      <c r="Q802" t="s">
        <v>1892</v>
      </c>
      <c r="R802" t="s">
        <v>645</v>
      </c>
      <c r="S802" t="s">
        <v>7047</v>
      </c>
      <c r="T802" t="s">
        <v>7048</v>
      </c>
    </row>
    <row r="803" spans="1:20" x14ac:dyDescent="0.25">
      <c r="A803" t="s">
        <v>112</v>
      </c>
      <c r="B803" t="s">
        <v>113</v>
      </c>
      <c r="C803">
        <v>65</v>
      </c>
      <c r="D803">
        <v>1</v>
      </c>
      <c r="E803" t="s">
        <v>7043</v>
      </c>
      <c r="F803">
        <v>215</v>
      </c>
      <c r="G803">
        <v>0</v>
      </c>
      <c r="H803" t="s">
        <v>673</v>
      </c>
      <c r="I803" t="s">
        <v>7044</v>
      </c>
      <c r="J803" t="s">
        <v>7045</v>
      </c>
      <c r="K803" t="s">
        <v>3526</v>
      </c>
      <c r="L803" t="s">
        <v>7046</v>
      </c>
      <c r="M803" t="s">
        <v>3787</v>
      </c>
      <c r="N803" t="s">
        <v>2012</v>
      </c>
      <c r="O803" t="s">
        <v>1890</v>
      </c>
      <c r="P803" t="s">
        <v>2744</v>
      </c>
      <c r="Q803" t="s">
        <v>1892</v>
      </c>
      <c r="R803" t="s">
        <v>645</v>
      </c>
      <c r="S803" t="s">
        <v>7047</v>
      </c>
      <c r="T803" t="s">
        <v>7048</v>
      </c>
    </row>
    <row r="804" spans="1:20" x14ac:dyDescent="0.25">
      <c r="A804" t="s">
        <v>147</v>
      </c>
      <c r="B804" t="s">
        <v>148</v>
      </c>
      <c r="C804">
        <v>50</v>
      </c>
      <c r="D804">
        <v>6</v>
      </c>
      <c r="E804" t="s">
        <v>7049</v>
      </c>
      <c r="F804">
        <v>200</v>
      </c>
      <c r="G804">
        <v>0</v>
      </c>
      <c r="H804" t="s">
        <v>641</v>
      </c>
      <c r="I804" t="s">
        <v>7050</v>
      </c>
      <c r="J804" t="s">
        <v>900</v>
      </c>
      <c r="K804" t="s">
        <v>644</v>
      </c>
      <c r="L804" t="s">
        <v>645</v>
      </c>
      <c r="M804" t="s">
        <v>7016</v>
      </c>
      <c r="N804" t="s">
        <v>644</v>
      </c>
      <c r="O804" t="s">
        <v>668</v>
      </c>
      <c r="P804" t="s">
        <v>5</v>
      </c>
      <c r="Q804" t="s">
        <v>669</v>
      </c>
      <c r="R804" t="s">
        <v>645</v>
      </c>
      <c r="S804" t="s">
        <v>7051</v>
      </c>
      <c r="T804" t="s">
        <v>7016</v>
      </c>
    </row>
    <row r="805" spans="1:20" x14ac:dyDescent="0.25">
      <c r="A805" t="s">
        <v>2643</v>
      </c>
      <c r="B805" t="s">
        <v>2643</v>
      </c>
      <c r="C805">
        <v>0</v>
      </c>
      <c r="D805">
        <v>1</v>
      </c>
      <c r="E805" t="s">
        <v>7052</v>
      </c>
      <c r="F805">
        <v>199</v>
      </c>
      <c r="G805">
        <v>0</v>
      </c>
      <c r="H805" t="s">
        <v>673</v>
      </c>
      <c r="I805" t="s">
        <v>7053</v>
      </c>
      <c r="J805" t="s">
        <v>7054</v>
      </c>
      <c r="K805" t="s">
        <v>7055</v>
      </c>
      <c r="L805" t="s">
        <v>7056</v>
      </c>
      <c r="M805" t="s">
        <v>7057</v>
      </c>
      <c r="N805" t="s">
        <v>2012</v>
      </c>
      <c r="O805" t="s">
        <v>2013</v>
      </c>
      <c r="P805" t="s">
        <v>1891</v>
      </c>
      <c r="Q805" t="s">
        <v>1892</v>
      </c>
      <c r="R805" t="s">
        <v>645</v>
      </c>
      <c r="S805" t="s">
        <v>7058</v>
      </c>
      <c r="T805" t="s">
        <v>7057</v>
      </c>
    </row>
    <row r="806" spans="1:20" x14ac:dyDescent="0.25">
      <c r="A806" t="s">
        <v>617</v>
      </c>
      <c r="B806" t="s">
        <v>6566</v>
      </c>
      <c r="C806">
        <v>100</v>
      </c>
      <c r="D806">
        <v>1</v>
      </c>
      <c r="E806" t="s">
        <v>7052</v>
      </c>
      <c r="F806">
        <v>199</v>
      </c>
      <c r="G806">
        <v>0</v>
      </c>
      <c r="H806" t="s">
        <v>673</v>
      </c>
      <c r="I806" t="s">
        <v>7053</v>
      </c>
      <c r="J806" t="s">
        <v>7054</v>
      </c>
      <c r="K806" t="s">
        <v>7055</v>
      </c>
      <c r="L806" t="s">
        <v>7056</v>
      </c>
      <c r="M806" t="s">
        <v>7057</v>
      </c>
      <c r="N806" t="s">
        <v>2012</v>
      </c>
      <c r="O806" t="s">
        <v>2013</v>
      </c>
      <c r="P806" t="s">
        <v>1891</v>
      </c>
      <c r="Q806" t="s">
        <v>1892</v>
      </c>
      <c r="R806" t="s">
        <v>645</v>
      </c>
      <c r="S806" t="s">
        <v>7058</v>
      </c>
      <c r="T806" t="s">
        <v>7057</v>
      </c>
    </row>
    <row r="807" spans="1:20" x14ac:dyDescent="0.25">
      <c r="A807" t="s">
        <v>524</v>
      </c>
      <c r="B807" t="s">
        <v>525</v>
      </c>
      <c r="C807">
        <v>100</v>
      </c>
      <c r="D807">
        <v>1</v>
      </c>
      <c r="E807" t="s">
        <v>7052</v>
      </c>
      <c r="F807">
        <v>199</v>
      </c>
      <c r="G807">
        <v>0</v>
      </c>
      <c r="H807" t="s">
        <v>673</v>
      </c>
      <c r="I807" t="s">
        <v>7053</v>
      </c>
      <c r="J807" t="s">
        <v>7054</v>
      </c>
      <c r="K807" t="s">
        <v>7055</v>
      </c>
      <c r="L807" t="s">
        <v>7056</v>
      </c>
      <c r="M807" t="s">
        <v>7057</v>
      </c>
      <c r="N807" t="s">
        <v>2012</v>
      </c>
      <c r="O807" t="s">
        <v>2013</v>
      </c>
      <c r="P807" t="s">
        <v>1891</v>
      </c>
      <c r="Q807" t="s">
        <v>1892</v>
      </c>
      <c r="R807" t="s">
        <v>645</v>
      </c>
      <c r="S807" t="s">
        <v>7058</v>
      </c>
      <c r="T807" t="s">
        <v>7057</v>
      </c>
    </row>
    <row r="808" spans="1:20" x14ac:dyDescent="0.25">
      <c r="A808" t="s">
        <v>239</v>
      </c>
      <c r="B808" t="s">
        <v>245</v>
      </c>
      <c r="C808">
        <v>139</v>
      </c>
      <c r="D808">
        <v>1</v>
      </c>
      <c r="E808" t="s">
        <v>7059</v>
      </c>
      <c r="F808">
        <v>108.99</v>
      </c>
      <c r="G808">
        <v>0</v>
      </c>
      <c r="H808" t="s">
        <v>641</v>
      </c>
      <c r="I808" t="s">
        <v>7060</v>
      </c>
      <c r="J808" t="s">
        <v>796</v>
      </c>
      <c r="K808" t="s">
        <v>644</v>
      </c>
      <c r="L808" t="s">
        <v>645</v>
      </c>
      <c r="M808" t="s">
        <v>7061</v>
      </c>
      <c r="N808" t="s">
        <v>644</v>
      </c>
      <c r="O808" t="s">
        <v>647</v>
      </c>
      <c r="P808" t="s">
        <v>5</v>
      </c>
      <c r="Q808" t="s">
        <v>648</v>
      </c>
      <c r="R808" t="s">
        <v>645</v>
      </c>
      <c r="S808" t="s">
        <v>7062</v>
      </c>
      <c r="T808" t="s">
        <v>7061</v>
      </c>
    </row>
    <row r="809" spans="1:20" x14ac:dyDescent="0.25">
      <c r="A809" t="s">
        <v>147</v>
      </c>
      <c r="B809" t="s">
        <v>148</v>
      </c>
      <c r="C809">
        <v>40</v>
      </c>
      <c r="D809">
        <v>10</v>
      </c>
      <c r="E809" t="s">
        <v>7063</v>
      </c>
      <c r="F809">
        <v>395</v>
      </c>
      <c r="G809">
        <v>0</v>
      </c>
      <c r="H809" t="s">
        <v>641</v>
      </c>
      <c r="I809" t="s">
        <v>7064</v>
      </c>
      <c r="J809" t="s">
        <v>1189</v>
      </c>
      <c r="K809" t="s">
        <v>644</v>
      </c>
      <c r="L809" t="s">
        <v>645</v>
      </c>
      <c r="M809" t="s">
        <v>7065</v>
      </c>
      <c r="N809" t="s">
        <v>644</v>
      </c>
      <c r="O809" t="s">
        <v>726</v>
      </c>
      <c r="P809" t="s">
        <v>5</v>
      </c>
      <c r="Q809" t="s">
        <v>648</v>
      </c>
      <c r="R809" t="s">
        <v>645</v>
      </c>
      <c r="S809" t="s">
        <v>7066</v>
      </c>
      <c r="T809" t="s">
        <v>7065</v>
      </c>
    </row>
    <row r="810" spans="1:20" x14ac:dyDescent="0.25">
      <c r="A810" t="s">
        <v>147</v>
      </c>
      <c r="B810" t="s">
        <v>148</v>
      </c>
      <c r="C810">
        <v>33.333333333333336</v>
      </c>
      <c r="D810">
        <v>3</v>
      </c>
      <c r="E810" t="s">
        <v>7067</v>
      </c>
      <c r="F810">
        <v>100</v>
      </c>
      <c r="G810">
        <v>0</v>
      </c>
      <c r="H810" t="s">
        <v>641</v>
      </c>
      <c r="I810" t="s">
        <v>4809</v>
      </c>
      <c r="J810" t="s">
        <v>745</v>
      </c>
      <c r="K810" t="s">
        <v>644</v>
      </c>
      <c r="L810" t="s">
        <v>645</v>
      </c>
      <c r="M810" t="s">
        <v>7068</v>
      </c>
      <c r="N810" t="s">
        <v>644</v>
      </c>
      <c r="O810" t="s">
        <v>647</v>
      </c>
      <c r="P810" t="s">
        <v>5</v>
      </c>
      <c r="Q810" t="s">
        <v>648</v>
      </c>
      <c r="R810" t="s">
        <v>645</v>
      </c>
      <c r="S810" t="s">
        <v>7069</v>
      </c>
      <c r="T810" t="s">
        <v>7068</v>
      </c>
    </row>
    <row r="811" spans="1:20" x14ac:dyDescent="0.25">
      <c r="A811" t="s">
        <v>240</v>
      </c>
      <c r="B811" t="s">
        <v>246</v>
      </c>
      <c r="C811">
        <v>139</v>
      </c>
      <c r="D811">
        <v>1</v>
      </c>
      <c r="E811" t="s">
        <v>7070</v>
      </c>
      <c r="F811">
        <v>108.99</v>
      </c>
      <c r="G811">
        <v>0</v>
      </c>
      <c r="H811" t="s">
        <v>641</v>
      </c>
      <c r="I811" t="s">
        <v>7071</v>
      </c>
      <c r="J811" t="s">
        <v>2049</v>
      </c>
      <c r="K811" t="s">
        <v>644</v>
      </c>
      <c r="L811" t="s">
        <v>645</v>
      </c>
      <c r="M811" t="s">
        <v>7072</v>
      </c>
      <c r="N811" t="s">
        <v>644</v>
      </c>
      <c r="O811" t="s">
        <v>647</v>
      </c>
      <c r="P811" t="s">
        <v>5</v>
      </c>
      <c r="Q811" t="s">
        <v>648</v>
      </c>
      <c r="R811" t="s">
        <v>645</v>
      </c>
      <c r="S811" t="s">
        <v>7073</v>
      </c>
      <c r="T811" t="s">
        <v>7072</v>
      </c>
    </row>
    <row r="812" spans="1:20" x14ac:dyDescent="0.25">
      <c r="A812" t="s">
        <v>147</v>
      </c>
      <c r="B812" t="s">
        <v>148</v>
      </c>
      <c r="C812">
        <v>50</v>
      </c>
      <c r="D812">
        <v>6</v>
      </c>
      <c r="E812" t="s">
        <v>7074</v>
      </c>
      <c r="F812">
        <v>200</v>
      </c>
      <c r="G812">
        <v>0</v>
      </c>
      <c r="H812" t="s">
        <v>641</v>
      </c>
      <c r="I812" t="s">
        <v>7075</v>
      </c>
      <c r="J812" t="s">
        <v>685</v>
      </c>
      <c r="K812" t="s">
        <v>644</v>
      </c>
      <c r="L812" t="s">
        <v>645</v>
      </c>
      <c r="M812" t="s">
        <v>7076</v>
      </c>
      <c r="N812" t="s">
        <v>644</v>
      </c>
      <c r="O812" t="s">
        <v>647</v>
      </c>
      <c r="P812" t="s">
        <v>5</v>
      </c>
      <c r="Q812" t="s">
        <v>648</v>
      </c>
      <c r="R812" t="s">
        <v>645</v>
      </c>
      <c r="S812" t="s">
        <v>7077</v>
      </c>
      <c r="T812" t="s">
        <v>7076</v>
      </c>
    </row>
    <row r="813" spans="1:20" x14ac:dyDescent="0.25">
      <c r="A813" t="s">
        <v>147</v>
      </c>
      <c r="B813" t="s">
        <v>148</v>
      </c>
      <c r="C813">
        <v>33.333333333333336</v>
      </c>
      <c r="D813">
        <v>3</v>
      </c>
      <c r="E813" t="s">
        <v>7078</v>
      </c>
      <c r="F813">
        <v>100</v>
      </c>
      <c r="G813">
        <v>0</v>
      </c>
      <c r="H813" t="s">
        <v>641</v>
      </c>
      <c r="I813" t="s">
        <v>7079</v>
      </c>
      <c r="J813" t="s">
        <v>3585</v>
      </c>
      <c r="K813" t="s">
        <v>644</v>
      </c>
      <c r="L813" t="s">
        <v>645</v>
      </c>
      <c r="M813" t="s">
        <v>7080</v>
      </c>
      <c r="N813" t="s">
        <v>644</v>
      </c>
      <c r="O813" t="s">
        <v>668</v>
      </c>
      <c r="P813" t="s">
        <v>5</v>
      </c>
      <c r="Q813" t="s">
        <v>669</v>
      </c>
      <c r="R813" t="s">
        <v>645</v>
      </c>
      <c r="S813" t="s">
        <v>7081</v>
      </c>
      <c r="T813" t="s">
        <v>7082</v>
      </c>
    </row>
    <row r="814" spans="1:20" x14ac:dyDescent="0.25">
      <c r="A814" t="s">
        <v>147</v>
      </c>
      <c r="B814" t="s">
        <v>148</v>
      </c>
      <c r="C814">
        <v>50</v>
      </c>
      <c r="D814">
        <v>12</v>
      </c>
      <c r="E814" t="s">
        <v>7083</v>
      </c>
      <c r="F814">
        <v>400</v>
      </c>
      <c r="G814">
        <v>0</v>
      </c>
      <c r="H814" t="s">
        <v>641</v>
      </c>
      <c r="I814" t="s">
        <v>7084</v>
      </c>
      <c r="J814" t="s">
        <v>1155</v>
      </c>
      <c r="K814" t="s">
        <v>644</v>
      </c>
      <c r="L814" t="s">
        <v>645</v>
      </c>
      <c r="M814" t="s">
        <v>7082</v>
      </c>
      <c r="N814" t="s">
        <v>644</v>
      </c>
      <c r="O814" t="s">
        <v>647</v>
      </c>
      <c r="P814" t="s">
        <v>5</v>
      </c>
      <c r="Q814" t="s">
        <v>648</v>
      </c>
      <c r="R814" t="s">
        <v>645</v>
      </c>
      <c r="S814" t="s">
        <v>7085</v>
      </c>
      <c r="T814" t="s">
        <v>7082</v>
      </c>
    </row>
    <row r="815" spans="1:20" x14ac:dyDescent="0.25">
      <c r="A815" t="s">
        <v>601</v>
      </c>
      <c r="B815" t="s">
        <v>602</v>
      </c>
      <c r="C815">
        <v>139</v>
      </c>
      <c r="D815">
        <v>5</v>
      </c>
      <c r="E815" t="s">
        <v>7086</v>
      </c>
      <c r="F815">
        <v>544.95000000000005</v>
      </c>
      <c r="G815">
        <v>0</v>
      </c>
      <c r="H815" t="s">
        <v>641</v>
      </c>
      <c r="I815" t="s">
        <v>7087</v>
      </c>
      <c r="J815" t="s">
        <v>745</v>
      </c>
      <c r="K815" t="s">
        <v>644</v>
      </c>
      <c r="L815" t="s">
        <v>645</v>
      </c>
      <c r="M815" t="s">
        <v>7088</v>
      </c>
      <c r="N815" t="s">
        <v>644</v>
      </c>
      <c r="O815" t="s">
        <v>647</v>
      </c>
      <c r="P815" t="s">
        <v>5</v>
      </c>
      <c r="Q815" t="s">
        <v>648</v>
      </c>
      <c r="R815" t="s">
        <v>645</v>
      </c>
      <c r="S815" t="s">
        <v>7089</v>
      </c>
      <c r="T815" t="s">
        <v>7088</v>
      </c>
    </row>
    <row r="816" spans="1:20" x14ac:dyDescent="0.25">
      <c r="A816" t="s">
        <v>147</v>
      </c>
      <c r="B816" t="s">
        <v>148</v>
      </c>
      <c r="C816">
        <v>50</v>
      </c>
      <c r="D816">
        <v>6</v>
      </c>
      <c r="E816" t="s">
        <v>7090</v>
      </c>
      <c r="F816">
        <v>200</v>
      </c>
      <c r="G816">
        <v>0</v>
      </c>
      <c r="H816" t="s">
        <v>641</v>
      </c>
      <c r="I816" t="s">
        <v>7091</v>
      </c>
      <c r="J816" t="s">
        <v>864</v>
      </c>
      <c r="K816" t="s">
        <v>644</v>
      </c>
      <c r="L816" t="s">
        <v>645</v>
      </c>
      <c r="M816" t="s">
        <v>7092</v>
      </c>
      <c r="N816" t="s">
        <v>644</v>
      </c>
      <c r="O816" t="s">
        <v>647</v>
      </c>
      <c r="P816" t="s">
        <v>5</v>
      </c>
      <c r="Q816" t="s">
        <v>648</v>
      </c>
      <c r="R816" t="s">
        <v>645</v>
      </c>
      <c r="S816" t="s">
        <v>7093</v>
      </c>
      <c r="T816" t="s">
        <v>7094</v>
      </c>
    </row>
    <row r="817" spans="1:20" x14ac:dyDescent="0.25">
      <c r="A817" t="s">
        <v>147</v>
      </c>
      <c r="B817" t="s">
        <v>148</v>
      </c>
      <c r="C817">
        <v>50</v>
      </c>
      <c r="D817">
        <v>6</v>
      </c>
      <c r="E817" t="s">
        <v>7095</v>
      </c>
      <c r="F817">
        <v>200</v>
      </c>
      <c r="G817">
        <v>0</v>
      </c>
      <c r="H817" t="s">
        <v>641</v>
      </c>
      <c r="I817" t="s">
        <v>7096</v>
      </c>
      <c r="J817" t="s">
        <v>7097</v>
      </c>
      <c r="K817" t="s">
        <v>644</v>
      </c>
      <c r="L817" t="s">
        <v>645</v>
      </c>
      <c r="M817" t="s">
        <v>7092</v>
      </c>
      <c r="N817" t="s">
        <v>644</v>
      </c>
      <c r="O817" t="s">
        <v>647</v>
      </c>
      <c r="P817" t="s">
        <v>5</v>
      </c>
      <c r="Q817" t="s">
        <v>648</v>
      </c>
      <c r="R817" t="s">
        <v>645</v>
      </c>
      <c r="S817" t="s">
        <v>7098</v>
      </c>
      <c r="T817" t="s">
        <v>7092</v>
      </c>
    </row>
    <row r="818" spans="1:20" x14ac:dyDescent="0.25">
      <c r="A818" t="s">
        <v>147</v>
      </c>
      <c r="B818" t="s">
        <v>148</v>
      </c>
      <c r="C818">
        <v>50</v>
      </c>
      <c r="D818">
        <v>12</v>
      </c>
      <c r="E818" t="s">
        <v>7099</v>
      </c>
      <c r="F818">
        <v>400</v>
      </c>
      <c r="G818">
        <v>0</v>
      </c>
      <c r="H818" t="s">
        <v>641</v>
      </c>
      <c r="I818" t="s">
        <v>7100</v>
      </c>
      <c r="J818" t="s">
        <v>7101</v>
      </c>
      <c r="K818" t="s">
        <v>644</v>
      </c>
      <c r="L818" t="s">
        <v>645</v>
      </c>
      <c r="M818" t="s">
        <v>7092</v>
      </c>
      <c r="N818" t="s">
        <v>644</v>
      </c>
      <c r="O818" t="s">
        <v>668</v>
      </c>
      <c r="P818" t="s">
        <v>5</v>
      </c>
      <c r="Q818" t="s">
        <v>669</v>
      </c>
      <c r="R818" t="s">
        <v>645</v>
      </c>
      <c r="S818" t="s">
        <v>7102</v>
      </c>
      <c r="T818" t="s">
        <v>6959</v>
      </c>
    </row>
    <row r="819" spans="1:20" x14ac:dyDescent="0.25">
      <c r="A819" t="s">
        <v>147</v>
      </c>
      <c r="B819" t="s">
        <v>148</v>
      </c>
      <c r="C819">
        <v>33.333333333333336</v>
      </c>
      <c r="D819">
        <v>3</v>
      </c>
      <c r="E819" t="s">
        <v>7103</v>
      </c>
      <c r="F819">
        <v>100</v>
      </c>
      <c r="G819">
        <v>0</v>
      </c>
      <c r="H819" t="s">
        <v>641</v>
      </c>
      <c r="I819" t="s">
        <v>7104</v>
      </c>
      <c r="J819" t="s">
        <v>694</v>
      </c>
      <c r="K819" t="s">
        <v>644</v>
      </c>
      <c r="L819" t="s">
        <v>645</v>
      </c>
      <c r="M819" t="s">
        <v>7105</v>
      </c>
      <c r="N819" t="s">
        <v>644</v>
      </c>
      <c r="O819" t="s">
        <v>647</v>
      </c>
      <c r="P819" t="s">
        <v>5</v>
      </c>
      <c r="Q819" t="s">
        <v>648</v>
      </c>
      <c r="R819" t="s">
        <v>645</v>
      </c>
      <c r="S819" t="s">
        <v>7106</v>
      </c>
      <c r="T819" t="s">
        <v>7105</v>
      </c>
    </row>
    <row r="820" spans="1:20" x14ac:dyDescent="0.25">
      <c r="A820" t="s">
        <v>147</v>
      </c>
      <c r="B820" t="s">
        <v>148</v>
      </c>
      <c r="C820">
        <v>50</v>
      </c>
      <c r="D820">
        <v>6</v>
      </c>
      <c r="E820" t="s">
        <v>7107</v>
      </c>
      <c r="F820">
        <v>200</v>
      </c>
      <c r="G820">
        <v>0</v>
      </c>
      <c r="H820" t="s">
        <v>641</v>
      </c>
      <c r="I820" t="s">
        <v>3520</v>
      </c>
      <c r="J820" t="s">
        <v>989</v>
      </c>
      <c r="K820" t="s">
        <v>644</v>
      </c>
      <c r="L820" t="s">
        <v>645</v>
      </c>
      <c r="M820" t="s">
        <v>7108</v>
      </c>
      <c r="N820" t="s">
        <v>644</v>
      </c>
      <c r="O820" t="s">
        <v>647</v>
      </c>
      <c r="P820" t="s">
        <v>5</v>
      </c>
      <c r="Q820" t="s">
        <v>648</v>
      </c>
      <c r="R820" t="s">
        <v>645</v>
      </c>
      <c r="S820" t="s">
        <v>7109</v>
      </c>
      <c r="T820" t="s">
        <v>7108</v>
      </c>
    </row>
    <row r="821" spans="1:20" x14ac:dyDescent="0.25">
      <c r="A821" t="s">
        <v>240</v>
      </c>
      <c r="B821" t="s">
        <v>1870</v>
      </c>
      <c r="C821">
        <v>103.55</v>
      </c>
      <c r="D821">
        <v>1</v>
      </c>
      <c r="E821" t="s">
        <v>7110</v>
      </c>
      <c r="F821">
        <v>214.1</v>
      </c>
      <c r="G821">
        <v>7</v>
      </c>
      <c r="H821" t="s">
        <v>805</v>
      </c>
      <c r="I821" t="s">
        <v>7111</v>
      </c>
      <c r="J821" t="s">
        <v>7112</v>
      </c>
      <c r="K821" t="s">
        <v>7113</v>
      </c>
      <c r="L821" t="s">
        <v>7114</v>
      </c>
      <c r="M821" t="s">
        <v>7108</v>
      </c>
      <c r="N821" t="s">
        <v>644</v>
      </c>
      <c r="O821" t="s">
        <v>811</v>
      </c>
      <c r="P821" t="s">
        <v>23</v>
      </c>
      <c r="Q821" t="s">
        <v>812</v>
      </c>
      <c r="R821" t="s">
        <v>645</v>
      </c>
      <c r="S821" t="s">
        <v>7115</v>
      </c>
      <c r="T821" t="s">
        <v>7116</v>
      </c>
    </row>
    <row r="822" spans="1:20" x14ac:dyDescent="0.25">
      <c r="A822" t="s">
        <v>241</v>
      </c>
      <c r="B822" t="s">
        <v>1870</v>
      </c>
      <c r="C822">
        <v>103.55</v>
      </c>
      <c r="D822">
        <v>1</v>
      </c>
      <c r="E822" t="s">
        <v>7110</v>
      </c>
      <c r="F822">
        <v>214.1</v>
      </c>
      <c r="G822">
        <v>7</v>
      </c>
      <c r="H822" t="s">
        <v>805</v>
      </c>
      <c r="I822" t="s">
        <v>7111</v>
      </c>
      <c r="J822" t="s">
        <v>7112</v>
      </c>
      <c r="K822" t="s">
        <v>7113</v>
      </c>
      <c r="L822" t="s">
        <v>7114</v>
      </c>
      <c r="M822" t="s">
        <v>7108</v>
      </c>
      <c r="N822" t="s">
        <v>644</v>
      </c>
      <c r="O822" t="s">
        <v>811</v>
      </c>
      <c r="P822" t="s">
        <v>23</v>
      </c>
      <c r="Q822" t="s">
        <v>812</v>
      </c>
      <c r="R822" t="s">
        <v>645</v>
      </c>
      <c r="S822" t="s">
        <v>7115</v>
      </c>
      <c r="T822" t="s">
        <v>7116</v>
      </c>
    </row>
    <row r="823" spans="1:20" x14ac:dyDescent="0.25">
      <c r="A823" t="s">
        <v>147</v>
      </c>
      <c r="B823" t="s">
        <v>148</v>
      </c>
      <c r="C823">
        <v>33.333333333333336</v>
      </c>
      <c r="D823">
        <v>3</v>
      </c>
      <c r="E823" t="s">
        <v>7117</v>
      </c>
      <c r="F823">
        <v>100</v>
      </c>
      <c r="G823">
        <v>0</v>
      </c>
      <c r="H823" t="s">
        <v>641</v>
      </c>
      <c r="I823" t="s">
        <v>7118</v>
      </c>
      <c r="J823" t="s">
        <v>1711</v>
      </c>
      <c r="K823" t="s">
        <v>644</v>
      </c>
      <c r="L823" t="s">
        <v>645</v>
      </c>
      <c r="M823" t="s">
        <v>7116</v>
      </c>
      <c r="N823" t="s">
        <v>644</v>
      </c>
      <c r="O823" t="s">
        <v>647</v>
      </c>
      <c r="P823" t="s">
        <v>5</v>
      </c>
      <c r="Q823" t="s">
        <v>648</v>
      </c>
      <c r="R823" t="s">
        <v>645</v>
      </c>
      <c r="S823" t="s">
        <v>7119</v>
      </c>
      <c r="T823" t="s">
        <v>7116</v>
      </c>
    </row>
    <row r="824" spans="1:20" x14ac:dyDescent="0.25">
      <c r="A824" t="s">
        <v>22</v>
      </c>
      <c r="B824" t="s">
        <v>3338</v>
      </c>
      <c r="C824">
        <v>80.75</v>
      </c>
      <c r="D824">
        <v>3</v>
      </c>
      <c r="E824" t="s">
        <v>7120</v>
      </c>
      <c r="F824">
        <v>268.25</v>
      </c>
      <c r="G824">
        <v>26</v>
      </c>
      <c r="H824" t="s">
        <v>673</v>
      </c>
      <c r="I824" t="s">
        <v>7121</v>
      </c>
      <c r="J824" t="s">
        <v>7122</v>
      </c>
      <c r="K824" t="s">
        <v>7123</v>
      </c>
      <c r="L824" t="s">
        <v>7124</v>
      </c>
      <c r="M824" t="s">
        <v>7116</v>
      </c>
      <c r="N824" t="s">
        <v>644</v>
      </c>
      <c r="O824" t="s">
        <v>811</v>
      </c>
      <c r="P824" t="s">
        <v>23</v>
      </c>
      <c r="Q824" t="s">
        <v>812</v>
      </c>
      <c r="R824" t="s">
        <v>645</v>
      </c>
      <c r="S824" t="s">
        <v>7125</v>
      </c>
      <c r="T824" t="s">
        <v>7116</v>
      </c>
    </row>
    <row r="825" spans="1:20" x14ac:dyDescent="0.25">
      <c r="A825" t="s">
        <v>147</v>
      </c>
      <c r="B825" t="s">
        <v>148</v>
      </c>
      <c r="C825">
        <v>50</v>
      </c>
      <c r="D825">
        <v>12</v>
      </c>
      <c r="E825" t="s">
        <v>7126</v>
      </c>
      <c r="F825">
        <v>400</v>
      </c>
      <c r="G825">
        <v>0</v>
      </c>
      <c r="H825" t="s">
        <v>641</v>
      </c>
      <c r="I825" t="s">
        <v>7127</v>
      </c>
      <c r="J825" t="s">
        <v>685</v>
      </c>
      <c r="K825" t="s">
        <v>644</v>
      </c>
      <c r="L825" t="s">
        <v>645</v>
      </c>
      <c r="M825" t="s">
        <v>7116</v>
      </c>
      <c r="N825" t="s">
        <v>644</v>
      </c>
      <c r="O825" t="s">
        <v>668</v>
      </c>
      <c r="P825" t="s">
        <v>5</v>
      </c>
      <c r="Q825" t="s">
        <v>669</v>
      </c>
      <c r="R825" t="s">
        <v>645</v>
      </c>
      <c r="S825" t="s">
        <v>7128</v>
      </c>
      <c r="T825" t="s">
        <v>7116</v>
      </c>
    </row>
    <row r="826" spans="1:20" x14ac:dyDescent="0.25">
      <c r="A826" t="s">
        <v>240</v>
      </c>
      <c r="B826" t="s">
        <v>246</v>
      </c>
      <c r="C826">
        <v>139</v>
      </c>
      <c r="D826">
        <v>2</v>
      </c>
      <c r="E826" t="s">
        <v>7129</v>
      </c>
      <c r="F826">
        <v>217.98</v>
      </c>
      <c r="G826">
        <v>0</v>
      </c>
      <c r="H826" t="s">
        <v>641</v>
      </c>
      <c r="I826" t="s">
        <v>7130</v>
      </c>
      <c r="J826" t="s">
        <v>657</v>
      </c>
      <c r="K826" t="s">
        <v>644</v>
      </c>
      <c r="L826" t="s">
        <v>645</v>
      </c>
      <c r="M826" t="s">
        <v>7131</v>
      </c>
      <c r="N826" t="s">
        <v>644</v>
      </c>
      <c r="O826" t="s">
        <v>668</v>
      </c>
      <c r="P826" t="s">
        <v>5</v>
      </c>
      <c r="Q826" t="s">
        <v>669</v>
      </c>
      <c r="R826" t="s">
        <v>645</v>
      </c>
      <c r="S826" t="s">
        <v>7132</v>
      </c>
      <c r="T826" t="s">
        <v>7133</v>
      </c>
    </row>
    <row r="827" spans="1:20" x14ac:dyDescent="0.25">
      <c r="A827" t="s">
        <v>147</v>
      </c>
      <c r="B827" t="s">
        <v>148</v>
      </c>
      <c r="C827">
        <v>50</v>
      </c>
      <c r="D827">
        <v>6</v>
      </c>
      <c r="E827" t="s">
        <v>7134</v>
      </c>
      <c r="F827">
        <v>200</v>
      </c>
      <c r="G827">
        <v>0</v>
      </c>
      <c r="H827" t="s">
        <v>641</v>
      </c>
      <c r="I827" t="s">
        <v>976</v>
      </c>
      <c r="J827" t="s">
        <v>685</v>
      </c>
      <c r="K827" t="s">
        <v>644</v>
      </c>
      <c r="L827" t="s">
        <v>645</v>
      </c>
      <c r="M827" t="s">
        <v>7133</v>
      </c>
      <c r="N827" t="s">
        <v>644</v>
      </c>
      <c r="O827" t="s">
        <v>647</v>
      </c>
      <c r="P827" t="s">
        <v>5</v>
      </c>
      <c r="Q827" t="s">
        <v>648</v>
      </c>
      <c r="R827" t="s">
        <v>645</v>
      </c>
      <c r="S827" t="s">
        <v>7135</v>
      </c>
      <c r="T827" t="s">
        <v>7133</v>
      </c>
    </row>
    <row r="828" spans="1:20" x14ac:dyDescent="0.25">
      <c r="A828" t="s">
        <v>147</v>
      </c>
      <c r="B828" t="s">
        <v>148</v>
      </c>
      <c r="C828">
        <v>33.333333333333336</v>
      </c>
      <c r="D828">
        <v>3</v>
      </c>
      <c r="E828" t="s">
        <v>7136</v>
      </c>
      <c r="F828">
        <v>100</v>
      </c>
      <c r="G828">
        <v>0</v>
      </c>
      <c r="H828" t="s">
        <v>641</v>
      </c>
      <c r="I828" t="s">
        <v>7137</v>
      </c>
      <c r="J828" t="s">
        <v>2936</v>
      </c>
      <c r="K828" t="s">
        <v>644</v>
      </c>
      <c r="L828" t="s">
        <v>645</v>
      </c>
      <c r="M828" t="s">
        <v>7138</v>
      </c>
      <c r="N828" t="s">
        <v>644</v>
      </c>
      <c r="O828" t="s">
        <v>647</v>
      </c>
      <c r="P828" t="s">
        <v>5</v>
      </c>
      <c r="Q828" t="s">
        <v>648</v>
      </c>
      <c r="R828" t="s">
        <v>645</v>
      </c>
      <c r="S828" t="s">
        <v>7139</v>
      </c>
      <c r="T828" t="s">
        <v>7138</v>
      </c>
    </row>
    <row r="829" spans="1:20" x14ac:dyDescent="0.25">
      <c r="A829" t="s">
        <v>147</v>
      </c>
      <c r="B829" t="s">
        <v>148</v>
      </c>
      <c r="C829">
        <v>33.333333333333336</v>
      </c>
      <c r="D829">
        <v>3</v>
      </c>
      <c r="E829" t="s">
        <v>7140</v>
      </c>
      <c r="F829">
        <v>100</v>
      </c>
      <c r="G829">
        <v>0</v>
      </c>
      <c r="H829" t="s">
        <v>641</v>
      </c>
      <c r="I829" t="s">
        <v>7141</v>
      </c>
      <c r="J829" t="s">
        <v>796</v>
      </c>
      <c r="K829" t="s">
        <v>644</v>
      </c>
      <c r="L829" t="s">
        <v>645</v>
      </c>
      <c r="M829" t="s">
        <v>7142</v>
      </c>
      <c r="N829" t="s">
        <v>644</v>
      </c>
      <c r="O829" t="s">
        <v>647</v>
      </c>
      <c r="P829" t="s">
        <v>5</v>
      </c>
      <c r="Q829" t="s">
        <v>648</v>
      </c>
      <c r="R829" t="s">
        <v>645</v>
      </c>
      <c r="S829" t="s">
        <v>7143</v>
      </c>
      <c r="T829" t="s">
        <v>7142</v>
      </c>
    </row>
    <row r="830" spans="1:20" x14ac:dyDescent="0.25">
      <c r="A830" t="s">
        <v>147</v>
      </c>
      <c r="B830" t="s">
        <v>148</v>
      </c>
      <c r="C830">
        <v>50</v>
      </c>
      <c r="D830">
        <v>6</v>
      </c>
      <c r="E830" t="s">
        <v>7144</v>
      </c>
      <c r="F830">
        <v>200</v>
      </c>
      <c r="G830">
        <v>0</v>
      </c>
      <c r="H830" t="s">
        <v>641</v>
      </c>
      <c r="I830" t="s">
        <v>7145</v>
      </c>
      <c r="J830" t="s">
        <v>981</v>
      </c>
      <c r="K830" t="s">
        <v>644</v>
      </c>
      <c r="L830" t="s">
        <v>645</v>
      </c>
      <c r="M830" t="s">
        <v>7146</v>
      </c>
      <c r="N830" t="s">
        <v>644</v>
      </c>
      <c r="O830" t="s">
        <v>647</v>
      </c>
      <c r="P830" t="s">
        <v>5</v>
      </c>
      <c r="Q830" t="s">
        <v>648</v>
      </c>
      <c r="R830" t="s">
        <v>645</v>
      </c>
      <c r="S830" t="s">
        <v>7147</v>
      </c>
      <c r="T830" t="s">
        <v>7146</v>
      </c>
    </row>
    <row r="831" spans="1:20" x14ac:dyDescent="0.25">
      <c r="A831" t="s">
        <v>240</v>
      </c>
      <c r="B831" t="s">
        <v>1870</v>
      </c>
      <c r="C831">
        <v>109</v>
      </c>
      <c r="D831">
        <v>1</v>
      </c>
      <c r="E831" t="s">
        <v>7148</v>
      </c>
      <c r="F831">
        <v>264</v>
      </c>
      <c r="G831">
        <v>46</v>
      </c>
      <c r="H831" t="s">
        <v>673</v>
      </c>
      <c r="I831" t="s">
        <v>7149</v>
      </c>
      <c r="J831" t="s">
        <v>7150</v>
      </c>
      <c r="K831" t="s">
        <v>7151</v>
      </c>
      <c r="L831" t="s">
        <v>7152</v>
      </c>
      <c r="M831" t="s">
        <v>7153</v>
      </c>
      <c r="N831" t="s">
        <v>644</v>
      </c>
      <c r="O831" t="s">
        <v>811</v>
      </c>
      <c r="P831" t="s">
        <v>23</v>
      </c>
      <c r="Q831" t="s">
        <v>812</v>
      </c>
      <c r="R831" t="s">
        <v>645</v>
      </c>
      <c r="S831" t="s">
        <v>7154</v>
      </c>
      <c r="T831" t="s">
        <v>7153</v>
      </c>
    </row>
    <row r="832" spans="1:20" x14ac:dyDescent="0.25">
      <c r="A832" t="s">
        <v>239</v>
      </c>
      <c r="B832" t="s">
        <v>1870</v>
      </c>
      <c r="C832">
        <v>109</v>
      </c>
      <c r="D832">
        <v>1</v>
      </c>
      <c r="E832" t="s">
        <v>7148</v>
      </c>
      <c r="F832">
        <v>264</v>
      </c>
      <c r="G832">
        <v>46</v>
      </c>
      <c r="H832" t="s">
        <v>673</v>
      </c>
      <c r="I832" t="s">
        <v>7149</v>
      </c>
      <c r="J832" t="s">
        <v>7150</v>
      </c>
      <c r="K832" t="s">
        <v>7151</v>
      </c>
      <c r="L832" t="s">
        <v>7152</v>
      </c>
      <c r="M832" t="s">
        <v>7153</v>
      </c>
      <c r="N832" t="s">
        <v>644</v>
      </c>
      <c r="O832" t="s">
        <v>811</v>
      </c>
      <c r="P832" t="s">
        <v>23</v>
      </c>
      <c r="Q832" t="s">
        <v>812</v>
      </c>
      <c r="R832" t="s">
        <v>645</v>
      </c>
      <c r="S832" t="s">
        <v>7154</v>
      </c>
      <c r="T832" t="s">
        <v>7153</v>
      </c>
    </row>
    <row r="833" spans="1:20" x14ac:dyDescent="0.25">
      <c r="A833" t="s">
        <v>147</v>
      </c>
      <c r="B833" t="s">
        <v>148</v>
      </c>
      <c r="C833">
        <v>50</v>
      </c>
      <c r="D833">
        <v>6</v>
      </c>
      <c r="E833" t="s">
        <v>7155</v>
      </c>
      <c r="F833">
        <v>200</v>
      </c>
      <c r="G833">
        <v>0</v>
      </c>
      <c r="H833" t="s">
        <v>641</v>
      </c>
      <c r="I833" t="s">
        <v>7156</v>
      </c>
      <c r="J833" t="s">
        <v>771</v>
      </c>
      <c r="K833" t="s">
        <v>644</v>
      </c>
      <c r="L833" t="s">
        <v>645</v>
      </c>
      <c r="M833" t="s">
        <v>7157</v>
      </c>
      <c r="N833" t="s">
        <v>644</v>
      </c>
      <c r="O833" t="s">
        <v>647</v>
      </c>
      <c r="P833" t="s">
        <v>5</v>
      </c>
      <c r="Q833" t="s">
        <v>648</v>
      </c>
      <c r="R833" t="s">
        <v>645</v>
      </c>
      <c r="S833" t="s">
        <v>7158</v>
      </c>
      <c r="T833" t="s">
        <v>7157</v>
      </c>
    </row>
    <row r="834" spans="1:20" x14ac:dyDescent="0.25">
      <c r="A834" t="s">
        <v>147</v>
      </c>
      <c r="B834" t="s">
        <v>148</v>
      </c>
      <c r="C834">
        <v>50</v>
      </c>
      <c r="D834">
        <v>6</v>
      </c>
      <c r="E834" t="s">
        <v>7159</v>
      </c>
      <c r="F834">
        <v>200</v>
      </c>
      <c r="G834">
        <v>0</v>
      </c>
      <c r="H834" t="s">
        <v>641</v>
      </c>
      <c r="I834" t="s">
        <v>7160</v>
      </c>
      <c r="J834" t="s">
        <v>736</v>
      </c>
      <c r="K834" t="s">
        <v>644</v>
      </c>
      <c r="L834" t="s">
        <v>645</v>
      </c>
      <c r="M834" t="s">
        <v>7157</v>
      </c>
      <c r="N834" t="s">
        <v>644</v>
      </c>
      <c r="O834" t="s">
        <v>726</v>
      </c>
      <c r="P834" t="s">
        <v>5</v>
      </c>
      <c r="Q834" t="s">
        <v>648</v>
      </c>
      <c r="R834" t="s">
        <v>645</v>
      </c>
      <c r="S834" t="s">
        <v>7161</v>
      </c>
      <c r="T834" t="s">
        <v>7157</v>
      </c>
    </row>
    <row r="835" spans="1:20" x14ac:dyDescent="0.25">
      <c r="A835" t="s">
        <v>147</v>
      </c>
      <c r="B835" t="s">
        <v>148</v>
      </c>
      <c r="C835">
        <v>50</v>
      </c>
      <c r="D835">
        <v>6</v>
      </c>
      <c r="E835" t="s">
        <v>7162</v>
      </c>
      <c r="F835">
        <v>200</v>
      </c>
      <c r="G835">
        <v>0</v>
      </c>
      <c r="H835" t="s">
        <v>641</v>
      </c>
      <c r="I835" t="s">
        <v>7163</v>
      </c>
      <c r="J835" t="s">
        <v>981</v>
      </c>
      <c r="K835" t="s">
        <v>644</v>
      </c>
      <c r="L835" t="s">
        <v>645</v>
      </c>
      <c r="M835" t="s">
        <v>7164</v>
      </c>
      <c r="N835" t="s">
        <v>644</v>
      </c>
      <c r="O835" t="s">
        <v>647</v>
      </c>
      <c r="P835" t="s">
        <v>5</v>
      </c>
      <c r="Q835" t="s">
        <v>648</v>
      </c>
      <c r="R835" t="s">
        <v>645</v>
      </c>
      <c r="S835" t="s">
        <v>7165</v>
      </c>
      <c r="T835" t="s">
        <v>7164</v>
      </c>
    </row>
    <row r="836" spans="1:20" x14ac:dyDescent="0.25">
      <c r="A836" t="s">
        <v>147</v>
      </c>
      <c r="B836" t="s">
        <v>148</v>
      </c>
      <c r="C836">
        <v>33.333333333333336</v>
      </c>
      <c r="D836">
        <v>15</v>
      </c>
      <c r="E836" t="s">
        <v>7166</v>
      </c>
      <c r="F836">
        <v>500</v>
      </c>
      <c r="G836">
        <v>0</v>
      </c>
      <c r="H836" t="s">
        <v>641</v>
      </c>
      <c r="I836" t="s">
        <v>7167</v>
      </c>
      <c r="J836" t="s">
        <v>1375</v>
      </c>
      <c r="K836" t="s">
        <v>644</v>
      </c>
      <c r="L836" t="s">
        <v>645</v>
      </c>
      <c r="M836" t="s">
        <v>7168</v>
      </c>
      <c r="N836" t="s">
        <v>644</v>
      </c>
      <c r="O836" t="s">
        <v>647</v>
      </c>
      <c r="P836" t="s">
        <v>5</v>
      </c>
      <c r="Q836" t="s">
        <v>648</v>
      </c>
      <c r="R836" t="s">
        <v>645</v>
      </c>
      <c r="S836" t="s">
        <v>7169</v>
      </c>
      <c r="T836" t="s">
        <v>7168</v>
      </c>
    </row>
    <row r="837" spans="1:20" x14ac:dyDescent="0.25">
      <c r="A837" t="s">
        <v>147</v>
      </c>
      <c r="B837" t="s">
        <v>148</v>
      </c>
      <c r="C837">
        <v>50</v>
      </c>
      <c r="D837">
        <v>6</v>
      </c>
      <c r="E837" t="s">
        <v>7170</v>
      </c>
      <c r="F837">
        <v>200</v>
      </c>
      <c r="G837">
        <v>0</v>
      </c>
      <c r="H837" t="s">
        <v>641</v>
      </c>
      <c r="I837" t="s">
        <v>7171</v>
      </c>
      <c r="J837" t="s">
        <v>801</v>
      </c>
      <c r="K837" t="s">
        <v>644</v>
      </c>
      <c r="L837" t="s">
        <v>645</v>
      </c>
      <c r="M837" t="s">
        <v>7172</v>
      </c>
      <c r="N837" t="s">
        <v>644</v>
      </c>
      <c r="O837" t="s">
        <v>668</v>
      </c>
      <c r="P837" t="s">
        <v>5</v>
      </c>
      <c r="Q837" t="s">
        <v>669</v>
      </c>
      <c r="R837" t="s">
        <v>645</v>
      </c>
      <c r="S837" t="s">
        <v>7173</v>
      </c>
      <c r="T837" t="s">
        <v>7172</v>
      </c>
    </row>
    <row r="838" spans="1:20" x14ac:dyDescent="0.25">
      <c r="A838" t="s">
        <v>14</v>
      </c>
      <c r="B838" t="s">
        <v>15</v>
      </c>
      <c r="C838">
        <v>54.5</v>
      </c>
      <c r="D838">
        <v>2</v>
      </c>
      <c r="E838" t="s">
        <v>7174</v>
      </c>
      <c r="F838">
        <v>58.37</v>
      </c>
      <c r="G838">
        <v>7</v>
      </c>
      <c r="H838" t="s">
        <v>673</v>
      </c>
      <c r="I838" t="s">
        <v>7175</v>
      </c>
      <c r="J838" t="s">
        <v>7176</v>
      </c>
      <c r="K838" t="s">
        <v>2229</v>
      </c>
      <c r="L838" t="s">
        <v>7177</v>
      </c>
      <c r="M838" t="s">
        <v>7178</v>
      </c>
      <c r="N838" t="s">
        <v>644</v>
      </c>
      <c r="O838" t="s">
        <v>811</v>
      </c>
      <c r="P838" t="s">
        <v>23</v>
      </c>
      <c r="Q838" t="s">
        <v>812</v>
      </c>
      <c r="R838" t="s">
        <v>645</v>
      </c>
      <c r="S838" t="s">
        <v>7179</v>
      </c>
      <c r="T838" t="s">
        <v>7178</v>
      </c>
    </row>
    <row r="839" spans="1:20" x14ac:dyDescent="0.25">
      <c r="A839" t="s">
        <v>147</v>
      </c>
      <c r="B839" t="s">
        <v>148</v>
      </c>
      <c r="C839">
        <v>33.333333333333336</v>
      </c>
      <c r="D839">
        <v>3</v>
      </c>
      <c r="E839" t="s">
        <v>7180</v>
      </c>
      <c r="F839">
        <v>100</v>
      </c>
      <c r="G839">
        <v>0</v>
      </c>
      <c r="H839" t="s">
        <v>641</v>
      </c>
      <c r="I839" t="s">
        <v>7181</v>
      </c>
      <c r="J839" t="s">
        <v>685</v>
      </c>
      <c r="K839" t="s">
        <v>644</v>
      </c>
      <c r="L839" t="s">
        <v>645</v>
      </c>
      <c r="M839" t="s">
        <v>7178</v>
      </c>
      <c r="N839" t="s">
        <v>644</v>
      </c>
      <c r="O839" t="s">
        <v>647</v>
      </c>
      <c r="P839" t="s">
        <v>5</v>
      </c>
      <c r="Q839" t="s">
        <v>648</v>
      </c>
      <c r="R839" t="s">
        <v>645</v>
      </c>
      <c r="S839" t="s">
        <v>7182</v>
      </c>
      <c r="T839" t="s">
        <v>7178</v>
      </c>
    </row>
    <row r="840" spans="1:20" x14ac:dyDescent="0.25">
      <c r="A840" t="s">
        <v>147</v>
      </c>
      <c r="B840" t="s">
        <v>148</v>
      </c>
      <c r="C840">
        <v>50</v>
      </c>
      <c r="D840">
        <v>6</v>
      </c>
      <c r="E840" t="s">
        <v>7183</v>
      </c>
      <c r="F840">
        <v>200</v>
      </c>
      <c r="G840">
        <v>0</v>
      </c>
      <c r="H840" t="s">
        <v>641</v>
      </c>
      <c r="I840" t="s">
        <v>7184</v>
      </c>
      <c r="J840" t="s">
        <v>888</v>
      </c>
      <c r="K840" t="s">
        <v>644</v>
      </c>
      <c r="L840" t="s">
        <v>645</v>
      </c>
      <c r="M840" t="s">
        <v>7178</v>
      </c>
      <c r="N840" t="s">
        <v>644</v>
      </c>
      <c r="O840" t="s">
        <v>647</v>
      </c>
      <c r="P840" t="s">
        <v>5</v>
      </c>
      <c r="Q840" t="s">
        <v>648</v>
      </c>
      <c r="R840" t="s">
        <v>645</v>
      </c>
      <c r="S840" t="s">
        <v>7185</v>
      </c>
      <c r="T840" t="s">
        <v>7178</v>
      </c>
    </row>
    <row r="841" spans="1:20" x14ac:dyDescent="0.25">
      <c r="A841" t="s">
        <v>147</v>
      </c>
      <c r="B841" t="s">
        <v>148</v>
      </c>
      <c r="C841">
        <v>50</v>
      </c>
      <c r="D841">
        <v>6</v>
      </c>
      <c r="E841" t="s">
        <v>7186</v>
      </c>
      <c r="F841">
        <v>200</v>
      </c>
      <c r="G841">
        <v>0</v>
      </c>
      <c r="H841" t="s">
        <v>641</v>
      </c>
      <c r="I841" t="s">
        <v>7187</v>
      </c>
      <c r="J841" t="s">
        <v>1840</v>
      </c>
      <c r="K841" t="s">
        <v>644</v>
      </c>
      <c r="L841" t="s">
        <v>645</v>
      </c>
      <c r="M841" t="s">
        <v>7188</v>
      </c>
      <c r="N841" t="s">
        <v>644</v>
      </c>
      <c r="O841" t="s">
        <v>647</v>
      </c>
      <c r="P841" t="s">
        <v>5</v>
      </c>
      <c r="Q841" t="s">
        <v>648</v>
      </c>
      <c r="R841" t="s">
        <v>645</v>
      </c>
      <c r="S841" t="s">
        <v>7189</v>
      </c>
      <c r="T841" t="s">
        <v>7188</v>
      </c>
    </row>
    <row r="842" spans="1:20" x14ac:dyDescent="0.25">
      <c r="A842" t="s">
        <v>147</v>
      </c>
      <c r="B842" t="s">
        <v>148</v>
      </c>
      <c r="C842">
        <v>50</v>
      </c>
      <c r="D842">
        <v>6</v>
      </c>
      <c r="E842" t="s">
        <v>7190</v>
      </c>
      <c r="F842">
        <v>200</v>
      </c>
      <c r="G842">
        <v>0</v>
      </c>
      <c r="H842" t="s">
        <v>641</v>
      </c>
      <c r="I842" t="s">
        <v>7191</v>
      </c>
      <c r="J842" t="s">
        <v>685</v>
      </c>
      <c r="K842" t="s">
        <v>644</v>
      </c>
      <c r="L842" t="s">
        <v>645</v>
      </c>
      <c r="M842" t="s">
        <v>7188</v>
      </c>
      <c r="N842" t="s">
        <v>644</v>
      </c>
      <c r="O842" t="s">
        <v>647</v>
      </c>
      <c r="P842" t="s">
        <v>5</v>
      </c>
      <c r="Q842" t="s">
        <v>648</v>
      </c>
      <c r="R842" t="s">
        <v>645</v>
      </c>
      <c r="S842" t="s">
        <v>7192</v>
      </c>
      <c r="T842" t="s">
        <v>7188</v>
      </c>
    </row>
    <row r="843" spans="1:20" x14ac:dyDescent="0.25">
      <c r="A843" t="s">
        <v>147</v>
      </c>
      <c r="B843" t="s">
        <v>148</v>
      </c>
      <c r="C843">
        <v>33.333333333333336</v>
      </c>
      <c r="D843">
        <v>3</v>
      </c>
      <c r="E843" t="s">
        <v>7193</v>
      </c>
      <c r="F843">
        <v>101</v>
      </c>
      <c r="G843">
        <v>1</v>
      </c>
      <c r="H843" t="s">
        <v>641</v>
      </c>
      <c r="I843" t="s">
        <v>7194</v>
      </c>
      <c r="J843" t="s">
        <v>771</v>
      </c>
      <c r="K843" t="s">
        <v>644</v>
      </c>
      <c r="L843" t="s">
        <v>645</v>
      </c>
      <c r="M843" t="s">
        <v>7195</v>
      </c>
      <c r="N843" t="s">
        <v>644</v>
      </c>
      <c r="O843" t="s">
        <v>668</v>
      </c>
      <c r="P843" t="s">
        <v>5</v>
      </c>
      <c r="Q843" t="s">
        <v>669</v>
      </c>
      <c r="R843" t="s">
        <v>7196</v>
      </c>
      <c r="S843" t="s">
        <v>7197</v>
      </c>
      <c r="T843" t="s">
        <v>7195</v>
      </c>
    </row>
    <row r="844" spans="1:20" x14ac:dyDescent="0.25">
      <c r="A844" t="s">
        <v>239</v>
      </c>
      <c r="B844" t="s">
        <v>245</v>
      </c>
      <c r="C844">
        <v>139</v>
      </c>
      <c r="D844">
        <v>1</v>
      </c>
      <c r="E844" t="s">
        <v>7198</v>
      </c>
      <c r="F844">
        <v>109</v>
      </c>
      <c r="G844">
        <v>0</v>
      </c>
      <c r="H844" t="s">
        <v>641</v>
      </c>
      <c r="I844" t="s">
        <v>7199</v>
      </c>
      <c r="J844" t="s">
        <v>690</v>
      </c>
      <c r="K844" t="s">
        <v>644</v>
      </c>
      <c r="L844" t="s">
        <v>645</v>
      </c>
      <c r="M844" t="s">
        <v>7200</v>
      </c>
      <c r="N844" t="s">
        <v>644</v>
      </c>
      <c r="O844" t="s">
        <v>647</v>
      </c>
      <c r="P844" t="s">
        <v>5</v>
      </c>
      <c r="Q844" t="s">
        <v>648</v>
      </c>
      <c r="R844" t="s">
        <v>645</v>
      </c>
      <c r="S844" t="s">
        <v>7201</v>
      </c>
      <c r="T844" t="s">
        <v>7200</v>
      </c>
    </row>
    <row r="845" spans="1:20" x14ac:dyDescent="0.25">
      <c r="A845" t="s">
        <v>147</v>
      </c>
      <c r="B845" t="s">
        <v>148</v>
      </c>
      <c r="C845">
        <v>50</v>
      </c>
      <c r="D845">
        <v>6</v>
      </c>
      <c r="E845" t="s">
        <v>7202</v>
      </c>
      <c r="F845">
        <v>200</v>
      </c>
      <c r="G845">
        <v>0</v>
      </c>
      <c r="H845" t="s">
        <v>641</v>
      </c>
      <c r="I845" t="s">
        <v>7203</v>
      </c>
      <c r="J845" t="s">
        <v>847</v>
      </c>
      <c r="K845" t="s">
        <v>644</v>
      </c>
      <c r="L845" t="s">
        <v>645</v>
      </c>
      <c r="M845" t="s">
        <v>7204</v>
      </c>
      <c r="N845" t="s">
        <v>644</v>
      </c>
      <c r="O845" t="s">
        <v>668</v>
      </c>
      <c r="P845" t="s">
        <v>5</v>
      </c>
      <c r="Q845" t="s">
        <v>669</v>
      </c>
      <c r="R845" t="s">
        <v>645</v>
      </c>
      <c r="S845" t="s">
        <v>7205</v>
      </c>
      <c r="T845" t="s">
        <v>7204</v>
      </c>
    </row>
    <row r="846" spans="1:20" x14ac:dyDescent="0.25">
      <c r="A846" t="s">
        <v>22</v>
      </c>
      <c r="B846" t="s">
        <v>27</v>
      </c>
      <c r="C846">
        <v>66.333333333333329</v>
      </c>
      <c r="D846">
        <v>12</v>
      </c>
      <c r="E846" t="s">
        <v>7206</v>
      </c>
      <c r="F846">
        <v>880</v>
      </c>
      <c r="G846">
        <v>0</v>
      </c>
      <c r="H846" t="s">
        <v>729</v>
      </c>
      <c r="I846" t="s">
        <v>7207</v>
      </c>
      <c r="J846" t="s">
        <v>1508</v>
      </c>
      <c r="K846" t="s">
        <v>644</v>
      </c>
      <c r="L846" t="s">
        <v>645</v>
      </c>
      <c r="M846" t="s">
        <v>7204</v>
      </c>
      <c r="N846" t="s">
        <v>644</v>
      </c>
      <c r="O846" t="s">
        <v>647</v>
      </c>
      <c r="P846" t="s">
        <v>5</v>
      </c>
      <c r="Q846" t="s">
        <v>648</v>
      </c>
      <c r="R846" t="s">
        <v>645</v>
      </c>
      <c r="S846" t="s">
        <v>7208</v>
      </c>
      <c r="T846" t="s">
        <v>7204</v>
      </c>
    </row>
    <row r="847" spans="1:20" x14ac:dyDescent="0.25">
      <c r="A847" t="s">
        <v>147</v>
      </c>
      <c r="B847" t="s">
        <v>148</v>
      </c>
      <c r="C847">
        <v>65</v>
      </c>
      <c r="D847">
        <v>9</v>
      </c>
      <c r="E847" t="s">
        <v>7209</v>
      </c>
      <c r="F847">
        <v>310</v>
      </c>
      <c r="G847">
        <v>0</v>
      </c>
      <c r="H847" t="s">
        <v>641</v>
      </c>
      <c r="I847" t="s">
        <v>7210</v>
      </c>
      <c r="J847" t="s">
        <v>888</v>
      </c>
      <c r="K847" t="s">
        <v>644</v>
      </c>
      <c r="L847" t="s">
        <v>645</v>
      </c>
      <c r="M847" t="s">
        <v>7211</v>
      </c>
      <c r="N847" t="s">
        <v>644</v>
      </c>
      <c r="O847" t="s">
        <v>647</v>
      </c>
      <c r="P847" t="s">
        <v>5</v>
      </c>
      <c r="Q847" t="s">
        <v>648</v>
      </c>
      <c r="R847" t="s">
        <v>645</v>
      </c>
      <c r="S847" t="s">
        <v>7212</v>
      </c>
      <c r="T847" t="s">
        <v>7211</v>
      </c>
    </row>
    <row r="848" spans="1:20" x14ac:dyDescent="0.25">
      <c r="A848" t="s">
        <v>147</v>
      </c>
      <c r="B848" t="s">
        <v>148</v>
      </c>
      <c r="C848">
        <v>50</v>
      </c>
      <c r="D848">
        <v>6</v>
      </c>
      <c r="E848" t="s">
        <v>7213</v>
      </c>
      <c r="F848">
        <v>200</v>
      </c>
      <c r="G848">
        <v>0</v>
      </c>
      <c r="H848" t="s">
        <v>641</v>
      </c>
      <c r="I848" t="s">
        <v>2756</v>
      </c>
      <c r="J848" t="s">
        <v>7214</v>
      </c>
      <c r="K848" t="s">
        <v>644</v>
      </c>
      <c r="L848" t="s">
        <v>645</v>
      </c>
      <c r="M848" t="s">
        <v>7211</v>
      </c>
      <c r="N848" t="s">
        <v>644</v>
      </c>
      <c r="O848" t="s">
        <v>647</v>
      </c>
      <c r="P848" t="s">
        <v>5</v>
      </c>
      <c r="Q848" t="s">
        <v>648</v>
      </c>
      <c r="R848" t="s">
        <v>645</v>
      </c>
      <c r="S848" t="s">
        <v>7215</v>
      </c>
      <c r="T848" t="s">
        <v>7211</v>
      </c>
    </row>
    <row r="849" spans="1:20" x14ac:dyDescent="0.25">
      <c r="A849" t="s">
        <v>22</v>
      </c>
      <c r="B849" t="s">
        <v>27</v>
      </c>
      <c r="C849">
        <v>66.333333333333329</v>
      </c>
      <c r="D849">
        <v>3</v>
      </c>
      <c r="E849" t="s">
        <v>7216</v>
      </c>
      <c r="F849">
        <v>194.5</v>
      </c>
      <c r="G849">
        <v>7</v>
      </c>
      <c r="H849" t="s">
        <v>805</v>
      </c>
      <c r="I849" t="s">
        <v>7217</v>
      </c>
      <c r="J849" t="s">
        <v>7218</v>
      </c>
      <c r="K849" t="s">
        <v>7219</v>
      </c>
      <c r="L849" t="s">
        <v>7220</v>
      </c>
      <c r="M849" t="s">
        <v>7221</v>
      </c>
      <c r="N849" t="s">
        <v>644</v>
      </c>
      <c r="O849" t="s">
        <v>811</v>
      </c>
      <c r="P849" t="s">
        <v>23</v>
      </c>
      <c r="Q849" t="s">
        <v>812</v>
      </c>
      <c r="R849" t="s">
        <v>645</v>
      </c>
      <c r="S849" t="s">
        <v>7222</v>
      </c>
      <c r="T849" t="s">
        <v>7221</v>
      </c>
    </row>
    <row r="850" spans="1:20" x14ac:dyDescent="0.25">
      <c r="A850" t="s">
        <v>601</v>
      </c>
      <c r="B850" t="s">
        <v>602</v>
      </c>
      <c r="C850">
        <v>139</v>
      </c>
      <c r="D850">
        <v>1</v>
      </c>
      <c r="E850" t="s">
        <v>7223</v>
      </c>
      <c r="F850">
        <v>399</v>
      </c>
      <c r="G850">
        <v>0</v>
      </c>
      <c r="H850" t="s">
        <v>2006</v>
      </c>
      <c r="I850" t="s">
        <v>7224</v>
      </c>
      <c r="J850" t="s">
        <v>7225</v>
      </c>
      <c r="K850" t="s">
        <v>777</v>
      </c>
      <c r="L850" t="s">
        <v>7226</v>
      </c>
      <c r="M850" t="s">
        <v>7221</v>
      </c>
      <c r="N850" t="s">
        <v>2012</v>
      </c>
      <c r="O850" t="s">
        <v>2013</v>
      </c>
      <c r="P850" t="s">
        <v>1891</v>
      </c>
      <c r="Q850" t="s">
        <v>1892</v>
      </c>
      <c r="R850" t="s">
        <v>645</v>
      </c>
      <c r="S850" t="s">
        <v>7227</v>
      </c>
      <c r="T850" t="s">
        <v>7221</v>
      </c>
    </row>
    <row r="851" spans="1:20" x14ac:dyDescent="0.25">
      <c r="A851" t="s">
        <v>241</v>
      </c>
      <c r="B851" t="s">
        <v>247</v>
      </c>
      <c r="C851">
        <v>139</v>
      </c>
      <c r="D851">
        <v>1</v>
      </c>
      <c r="E851" t="s">
        <v>7223</v>
      </c>
      <c r="F851">
        <v>399</v>
      </c>
      <c r="G851">
        <v>0</v>
      </c>
      <c r="H851" t="s">
        <v>2006</v>
      </c>
      <c r="I851" t="s">
        <v>7224</v>
      </c>
      <c r="J851" t="s">
        <v>7225</v>
      </c>
      <c r="K851" t="s">
        <v>777</v>
      </c>
      <c r="L851" t="s">
        <v>7226</v>
      </c>
      <c r="M851" t="s">
        <v>7221</v>
      </c>
      <c r="N851" t="s">
        <v>2012</v>
      </c>
      <c r="O851" t="s">
        <v>2013</v>
      </c>
      <c r="P851" t="s">
        <v>1891</v>
      </c>
      <c r="Q851" t="s">
        <v>1892</v>
      </c>
      <c r="R851" t="s">
        <v>645</v>
      </c>
      <c r="S851" t="s">
        <v>7227</v>
      </c>
      <c r="T851" t="s">
        <v>7221</v>
      </c>
    </row>
    <row r="852" spans="1:20" x14ac:dyDescent="0.25">
      <c r="A852" t="s">
        <v>240</v>
      </c>
      <c r="B852" t="s">
        <v>246</v>
      </c>
      <c r="C852">
        <v>139</v>
      </c>
      <c r="D852">
        <v>1</v>
      </c>
      <c r="E852" t="s">
        <v>7223</v>
      </c>
      <c r="F852">
        <v>399</v>
      </c>
      <c r="G852">
        <v>0</v>
      </c>
      <c r="H852" t="s">
        <v>2006</v>
      </c>
      <c r="I852" t="s">
        <v>7224</v>
      </c>
      <c r="J852" t="s">
        <v>7225</v>
      </c>
      <c r="K852" t="s">
        <v>777</v>
      </c>
      <c r="L852" t="s">
        <v>7226</v>
      </c>
      <c r="M852" t="s">
        <v>7221</v>
      </c>
      <c r="N852" t="s">
        <v>2012</v>
      </c>
      <c r="O852" t="s">
        <v>2013</v>
      </c>
      <c r="P852" t="s">
        <v>1891</v>
      </c>
      <c r="Q852" t="s">
        <v>1892</v>
      </c>
      <c r="R852" t="s">
        <v>645</v>
      </c>
      <c r="S852" t="s">
        <v>7227</v>
      </c>
      <c r="T852" t="s">
        <v>7221</v>
      </c>
    </row>
    <row r="853" spans="1:20" x14ac:dyDescent="0.25">
      <c r="A853" t="s">
        <v>239</v>
      </c>
      <c r="B853" t="s">
        <v>245</v>
      </c>
      <c r="C853">
        <v>139</v>
      </c>
      <c r="D853">
        <v>1</v>
      </c>
      <c r="E853" t="s">
        <v>7223</v>
      </c>
      <c r="F853">
        <v>399</v>
      </c>
      <c r="G853">
        <v>0</v>
      </c>
      <c r="H853" t="s">
        <v>2006</v>
      </c>
      <c r="I853" t="s">
        <v>7224</v>
      </c>
      <c r="J853" t="s">
        <v>7225</v>
      </c>
      <c r="K853" t="s">
        <v>777</v>
      </c>
      <c r="L853" t="s">
        <v>7226</v>
      </c>
      <c r="M853" t="s">
        <v>7221</v>
      </c>
      <c r="N853" t="s">
        <v>2012</v>
      </c>
      <c r="O853" t="s">
        <v>2013</v>
      </c>
      <c r="P853" t="s">
        <v>1891</v>
      </c>
      <c r="Q853" t="s">
        <v>1892</v>
      </c>
      <c r="R853" t="s">
        <v>645</v>
      </c>
      <c r="S853" t="s">
        <v>7227</v>
      </c>
      <c r="T853" t="s">
        <v>7221</v>
      </c>
    </row>
    <row r="854" spans="1:20" x14ac:dyDescent="0.25">
      <c r="A854" t="s">
        <v>22</v>
      </c>
      <c r="B854" t="s">
        <v>27</v>
      </c>
      <c r="C854">
        <v>79</v>
      </c>
      <c r="D854">
        <v>2</v>
      </c>
      <c r="E854" t="s">
        <v>7228</v>
      </c>
      <c r="F854">
        <v>153</v>
      </c>
      <c r="G854">
        <v>0</v>
      </c>
      <c r="H854" t="s">
        <v>673</v>
      </c>
      <c r="I854" t="s">
        <v>7229</v>
      </c>
      <c r="J854" t="s">
        <v>7230</v>
      </c>
      <c r="K854" t="s">
        <v>5323</v>
      </c>
      <c r="L854" t="s">
        <v>7231</v>
      </c>
      <c r="M854" t="s">
        <v>7138</v>
      </c>
      <c r="N854" t="s">
        <v>644</v>
      </c>
      <c r="O854" t="s">
        <v>679</v>
      </c>
      <c r="P854" t="s">
        <v>26</v>
      </c>
      <c r="Q854" t="s">
        <v>680</v>
      </c>
      <c r="R854" t="s">
        <v>645</v>
      </c>
      <c r="S854" t="s">
        <v>7232</v>
      </c>
      <c r="T854" t="s">
        <v>7233</v>
      </c>
    </row>
    <row r="855" spans="1:20" x14ac:dyDescent="0.25">
      <c r="A855" t="s">
        <v>601</v>
      </c>
      <c r="B855" t="s">
        <v>602</v>
      </c>
      <c r="C855">
        <v>139</v>
      </c>
      <c r="D855">
        <v>1</v>
      </c>
      <c r="E855" t="s">
        <v>7234</v>
      </c>
      <c r="F855">
        <v>215</v>
      </c>
      <c r="G855">
        <v>0</v>
      </c>
      <c r="H855" t="s">
        <v>2006</v>
      </c>
      <c r="I855" t="s">
        <v>7235</v>
      </c>
      <c r="J855" t="s">
        <v>7236</v>
      </c>
      <c r="K855" t="s">
        <v>3723</v>
      </c>
      <c r="L855" t="s">
        <v>7237</v>
      </c>
      <c r="M855" t="s">
        <v>7233</v>
      </c>
      <c r="N855" t="s">
        <v>2012</v>
      </c>
      <c r="O855" t="s">
        <v>2013</v>
      </c>
      <c r="P855" t="s">
        <v>1891</v>
      </c>
      <c r="Q855" t="s">
        <v>1892</v>
      </c>
      <c r="R855" t="s">
        <v>645</v>
      </c>
      <c r="S855" t="s">
        <v>7238</v>
      </c>
      <c r="T855" t="s">
        <v>7233</v>
      </c>
    </row>
    <row r="856" spans="1:20" x14ac:dyDescent="0.25">
      <c r="A856" t="s">
        <v>239</v>
      </c>
      <c r="B856" t="s">
        <v>245</v>
      </c>
      <c r="C856">
        <v>139</v>
      </c>
      <c r="D856">
        <v>1</v>
      </c>
      <c r="E856" t="s">
        <v>7234</v>
      </c>
      <c r="F856">
        <v>215</v>
      </c>
      <c r="G856">
        <v>0</v>
      </c>
      <c r="H856" t="s">
        <v>2006</v>
      </c>
      <c r="I856" t="s">
        <v>7235</v>
      </c>
      <c r="J856" t="s">
        <v>7236</v>
      </c>
      <c r="K856" t="s">
        <v>3723</v>
      </c>
      <c r="L856" t="s">
        <v>7237</v>
      </c>
      <c r="M856" t="s">
        <v>7233</v>
      </c>
      <c r="N856" t="s">
        <v>2012</v>
      </c>
      <c r="O856" t="s">
        <v>2013</v>
      </c>
      <c r="P856" t="s">
        <v>1891</v>
      </c>
      <c r="Q856" t="s">
        <v>1892</v>
      </c>
      <c r="R856" t="s">
        <v>645</v>
      </c>
      <c r="S856" t="s">
        <v>7238</v>
      </c>
      <c r="T856" t="s">
        <v>7233</v>
      </c>
    </row>
    <row r="857" spans="1:20" x14ac:dyDescent="0.25">
      <c r="A857" t="s">
        <v>14</v>
      </c>
      <c r="B857" t="s">
        <v>15</v>
      </c>
      <c r="C857">
        <v>54.5</v>
      </c>
      <c r="D857">
        <v>2</v>
      </c>
      <c r="E857" t="s">
        <v>7239</v>
      </c>
      <c r="F857">
        <v>75</v>
      </c>
      <c r="G857">
        <v>7</v>
      </c>
      <c r="H857" t="s">
        <v>673</v>
      </c>
      <c r="I857" t="s">
        <v>7240</v>
      </c>
      <c r="J857" t="s">
        <v>7241</v>
      </c>
      <c r="K857" t="s">
        <v>7242</v>
      </c>
      <c r="L857" t="s">
        <v>7243</v>
      </c>
      <c r="M857" t="s">
        <v>7244</v>
      </c>
      <c r="N857" t="s">
        <v>644</v>
      </c>
      <c r="O857" t="s">
        <v>811</v>
      </c>
      <c r="P857" t="s">
        <v>23</v>
      </c>
      <c r="Q857" t="s">
        <v>812</v>
      </c>
      <c r="R857" t="s">
        <v>645</v>
      </c>
      <c r="S857" t="s">
        <v>7245</v>
      </c>
      <c r="T857" t="s">
        <v>7244</v>
      </c>
    </row>
    <row r="858" spans="1:20" x14ac:dyDescent="0.25">
      <c r="A858" t="s">
        <v>147</v>
      </c>
      <c r="B858" t="s">
        <v>148</v>
      </c>
      <c r="C858">
        <v>33.333333333333336</v>
      </c>
      <c r="D858">
        <v>3</v>
      </c>
      <c r="E858" t="s">
        <v>7246</v>
      </c>
      <c r="F858">
        <v>100</v>
      </c>
      <c r="G858">
        <v>0</v>
      </c>
      <c r="H858" t="s">
        <v>641</v>
      </c>
      <c r="I858" t="s">
        <v>7247</v>
      </c>
      <c r="J858" t="s">
        <v>724</v>
      </c>
      <c r="K858" t="s">
        <v>644</v>
      </c>
      <c r="L858" t="s">
        <v>645</v>
      </c>
      <c r="M858" t="s">
        <v>7248</v>
      </c>
      <c r="N858" t="s">
        <v>644</v>
      </c>
      <c r="O858" t="s">
        <v>726</v>
      </c>
      <c r="P858" t="s">
        <v>5</v>
      </c>
      <c r="Q858" t="s">
        <v>648</v>
      </c>
      <c r="R858" t="s">
        <v>1059</v>
      </c>
      <c r="S858" t="s">
        <v>7249</v>
      </c>
      <c r="T858" t="s">
        <v>7248</v>
      </c>
    </row>
    <row r="859" spans="1:20" x14ac:dyDescent="0.25">
      <c r="A859" t="s">
        <v>638</v>
      </c>
      <c r="B859" t="s">
        <v>639</v>
      </c>
      <c r="C859">
        <v>66</v>
      </c>
      <c r="D859">
        <v>2</v>
      </c>
      <c r="E859" t="s">
        <v>7250</v>
      </c>
      <c r="F859">
        <v>100</v>
      </c>
      <c r="G859">
        <v>0</v>
      </c>
      <c r="H859" t="s">
        <v>641</v>
      </c>
      <c r="I859" t="s">
        <v>7251</v>
      </c>
      <c r="J859" t="s">
        <v>1189</v>
      </c>
      <c r="K859" t="s">
        <v>644</v>
      </c>
      <c r="L859" t="s">
        <v>645</v>
      </c>
      <c r="M859" t="s">
        <v>7252</v>
      </c>
      <c r="N859" t="s">
        <v>644</v>
      </c>
      <c r="O859" t="s">
        <v>647</v>
      </c>
      <c r="P859" t="s">
        <v>5</v>
      </c>
      <c r="Q859" t="s">
        <v>648</v>
      </c>
      <c r="R859" t="s">
        <v>645</v>
      </c>
      <c r="S859" t="s">
        <v>7253</v>
      </c>
      <c r="T859" t="s">
        <v>7252</v>
      </c>
    </row>
    <row r="860" spans="1:20" x14ac:dyDescent="0.25">
      <c r="A860" t="s">
        <v>18</v>
      </c>
      <c r="B860" t="s">
        <v>19</v>
      </c>
      <c r="C860">
        <v>68</v>
      </c>
      <c r="D860">
        <v>1</v>
      </c>
      <c r="E860" t="s">
        <v>7250</v>
      </c>
      <c r="F860">
        <v>100</v>
      </c>
      <c r="G860">
        <v>0</v>
      </c>
      <c r="H860" t="s">
        <v>641</v>
      </c>
      <c r="I860" t="s">
        <v>7251</v>
      </c>
      <c r="J860" t="s">
        <v>1189</v>
      </c>
      <c r="K860" t="s">
        <v>644</v>
      </c>
      <c r="L860" t="s">
        <v>645</v>
      </c>
      <c r="M860" t="s">
        <v>7252</v>
      </c>
      <c r="N860" t="s">
        <v>644</v>
      </c>
      <c r="O860" t="s">
        <v>647</v>
      </c>
      <c r="P860" t="s">
        <v>5</v>
      </c>
      <c r="Q860" t="s">
        <v>648</v>
      </c>
      <c r="R860" t="s">
        <v>645</v>
      </c>
      <c r="S860" t="s">
        <v>7253</v>
      </c>
      <c r="T860" t="s">
        <v>7252</v>
      </c>
    </row>
    <row r="861" spans="1:20" x14ac:dyDescent="0.25">
      <c r="A861" t="s">
        <v>114</v>
      </c>
      <c r="B861" t="s">
        <v>115</v>
      </c>
      <c r="C861">
        <v>0</v>
      </c>
      <c r="D861">
        <v>1</v>
      </c>
      <c r="E861" t="s">
        <v>7254</v>
      </c>
      <c r="F861">
        <v>0</v>
      </c>
      <c r="G861">
        <v>0</v>
      </c>
      <c r="H861" t="s">
        <v>673</v>
      </c>
      <c r="I861" t="s">
        <v>7255</v>
      </c>
      <c r="J861" t="s">
        <v>7256</v>
      </c>
      <c r="K861" t="s">
        <v>7257</v>
      </c>
      <c r="L861" t="s">
        <v>7258</v>
      </c>
      <c r="M861" t="s">
        <v>7252</v>
      </c>
      <c r="N861" t="s">
        <v>1889</v>
      </c>
      <c r="O861" t="s">
        <v>1890</v>
      </c>
      <c r="P861" t="s">
        <v>1891</v>
      </c>
      <c r="Q861" t="s">
        <v>1892</v>
      </c>
      <c r="R861" t="s">
        <v>7259</v>
      </c>
      <c r="S861" t="s">
        <v>7260</v>
      </c>
      <c r="T861" t="s">
        <v>7252</v>
      </c>
    </row>
    <row r="862" spans="1:20" x14ac:dyDescent="0.25">
      <c r="A862" t="s">
        <v>638</v>
      </c>
      <c r="B862" t="s">
        <v>639</v>
      </c>
      <c r="C862">
        <v>66</v>
      </c>
      <c r="D862">
        <v>2</v>
      </c>
      <c r="E862" t="s">
        <v>7261</v>
      </c>
      <c r="F862">
        <v>100</v>
      </c>
      <c r="G862">
        <v>0</v>
      </c>
      <c r="H862" t="s">
        <v>641</v>
      </c>
      <c r="I862" t="s">
        <v>7262</v>
      </c>
      <c r="J862" t="s">
        <v>888</v>
      </c>
      <c r="K862" t="s">
        <v>644</v>
      </c>
      <c r="L862" t="s">
        <v>645</v>
      </c>
      <c r="M862" t="s">
        <v>7263</v>
      </c>
      <c r="N862" t="s">
        <v>644</v>
      </c>
      <c r="O862" t="s">
        <v>647</v>
      </c>
      <c r="P862" t="s">
        <v>5</v>
      </c>
      <c r="Q862" t="s">
        <v>648</v>
      </c>
      <c r="R862" t="s">
        <v>645</v>
      </c>
      <c r="S862" t="s">
        <v>7264</v>
      </c>
      <c r="T862" t="s">
        <v>7263</v>
      </c>
    </row>
    <row r="863" spans="1:20" x14ac:dyDescent="0.25">
      <c r="A863" t="s">
        <v>18</v>
      </c>
      <c r="B863" t="s">
        <v>19</v>
      </c>
      <c r="C863">
        <v>68</v>
      </c>
      <c r="D863">
        <v>1</v>
      </c>
      <c r="E863" t="s">
        <v>7261</v>
      </c>
      <c r="F863">
        <v>100</v>
      </c>
      <c r="G863">
        <v>0</v>
      </c>
      <c r="H863" t="s">
        <v>641</v>
      </c>
      <c r="I863" t="s">
        <v>7262</v>
      </c>
      <c r="J863" t="s">
        <v>888</v>
      </c>
      <c r="K863" t="s">
        <v>644</v>
      </c>
      <c r="L863" t="s">
        <v>645</v>
      </c>
      <c r="M863" t="s">
        <v>7263</v>
      </c>
      <c r="N863" t="s">
        <v>644</v>
      </c>
      <c r="O863" t="s">
        <v>647</v>
      </c>
      <c r="P863" t="s">
        <v>5</v>
      </c>
      <c r="Q863" t="s">
        <v>648</v>
      </c>
      <c r="R863" t="s">
        <v>645</v>
      </c>
      <c r="S863" t="s">
        <v>7264</v>
      </c>
      <c r="T863" t="s">
        <v>7263</v>
      </c>
    </row>
    <row r="864" spans="1:20" x14ac:dyDescent="0.25">
      <c r="A864" t="s">
        <v>147</v>
      </c>
      <c r="B864" t="s">
        <v>148</v>
      </c>
      <c r="C864">
        <v>65</v>
      </c>
      <c r="D864">
        <v>9</v>
      </c>
      <c r="E864" t="s">
        <v>7265</v>
      </c>
      <c r="F864">
        <v>310</v>
      </c>
      <c r="G864">
        <v>0</v>
      </c>
      <c r="H864" t="s">
        <v>641</v>
      </c>
      <c r="I864" t="s">
        <v>7266</v>
      </c>
      <c r="J864" t="s">
        <v>666</v>
      </c>
      <c r="K864" t="s">
        <v>644</v>
      </c>
      <c r="L864" t="s">
        <v>645</v>
      </c>
      <c r="M864" t="s">
        <v>7267</v>
      </c>
      <c r="N864" t="s">
        <v>644</v>
      </c>
      <c r="O864" t="s">
        <v>647</v>
      </c>
      <c r="P864" t="s">
        <v>5</v>
      </c>
      <c r="Q864" t="s">
        <v>648</v>
      </c>
      <c r="R864" t="s">
        <v>645</v>
      </c>
      <c r="S864" t="s">
        <v>7268</v>
      </c>
      <c r="T864" t="s">
        <v>7267</v>
      </c>
    </row>
    <row r="865" spans="1:20" x14ac:dyDescent="0.25">
      <c r="A865" t="s">
        <v>601</v>
      </c>
      <c r="B865" t="s">
        <v>602</v>
      </c>
      <c r="C865">
        <v>139</v>
      </c>
      <c r="D865">
        <v>1</v>
      </c>
      <c r="E865" t="s">
        <v>7269</v>
      </c>
      <c r="F865">
        <v>109.99</v>
      </c>
      <c r="G865">
        <v>1</v>
      </c>
      <c r="H865" t="s">
        <v>641</v>
      </c>
      <c r="I865" t="s">
        <v>7270</v>
      </c>
      <c r="J865" t="s">
        <v>1441</v>
      </c>
      <c r="K865" t="s">
        <v>644</v>
      </c>
      <c r="L865" t="s">
        <v>645</v>
      </c>
      <c r="M865" t="s">
        <v>7267</v>
      </c>
      <c r="N865" t="s">
        <v>644</v>
      </c>
      <c r="O865" t="s">
        <v>647</v>
      </c>
      <c r="P865" t="s">
        <v>5</v>
      </c>
      <c r="Q865" t="s">
        <v>648</v>
      </c>
      <c r="R865" t="s">
        <v>645</v>
      </c>
      <c r="S865" t="s">
        <v>7271</v>
      </c>
      <c r="T865" t="s">
        <v>7267</v>
      </c>
    </row>
    <row r="866" spans="1:20" x14ac:dyDescent="0.25">
      <c r="A866" t="s">
        <v>147</v>
      </c>
      <c r="B866" t="s">
        <v>148</v>
      </c>
      <c r="C866">
        <v>50</v>
      </c>
      <c r="D866">
        <v>6</v>
      </c>
      <c r="E866" t="s">
        <v>7272</v>
      </c>
      <c r="F866">
        <v>200</v>
      </c>
      <c r="G866">
        <v>0</v>
      </c>
      <c r="H866" t="s">
        <v>641</v>
      </c>
      <c r="I866" t="s">
        <v>7273</v>
      </c>
      <c r="J866" t="s">
        <v>895</v>
      </c>
      <c r="K866" t="s">
        <v>644</v>
      </c>
      <c r="L866" t="s">
        <v>645</v>
      </c>
      <c r="M866" t="s">
        <v>7274</v>
      </c>
      <c r="N866" t="s">
        <v>644</v>
      </c>
      <c r="O866" t="s">
        <v>647</v>
      </c>
      <c r="P866" t="s">
        <v>5</v>
      </c>
      <c r="Q866" t="s">
        <v>648</v>
      </c>
      <c r="R866" t="s">
        <v>645</v>
      </c>
      <c r="S866" t="s">
        <v>7275</v>
      </c>
      <c r="T866" t="s">
        <v>7274</v>
      </c>
    </row>
    <row r="867" spans="1:20" x14ac:dyDescent="0.25">
      <c r="A867" t="s">
        <v>294</v>
      </c>
      <c r="B867" t="s">
        <v>295</v>
      </c>
      <c r="C867">
        <v>120</v>
      </c>
      <c r="D867">
        <v>1</v>
      </c>
      <c r="E867" t="s">
        <v>7276</v>
      </c>
      <c r="F867">
        <v>80</v>
      </c>
      <c r="G867">
        <v>0</v>
      </c>
      <c r="H867" t="s">
        <v>641</v>
      </c>
      <c r="I867" t="s">
        <v>7277</v>
      </c>
      <c r="J867" t="s">
        <v>864</v>
      </c>
      <c r="K867" t="s">
        <v>644</v>
      </c>
      <c r="L867" t="s">
        <v>645</v>
      </c>
      <c r="M867" t="s">
        <v>7278</v>
      </c>
      <c r="N867" t="s">
        <v>644</v>
      </c>
      <c r="O867" t="s">
        <v>647</v>
      </c>
      <c r="P867" t="s">
        <v>5</v>
      </c>
      <c r="Q867" t="s">
        <v>648</v>
      </c>
      <c r="R867" t="s">
        <v>645</v>
      </c>
      <c r="S867" t="s">
        <v>7279</v>
      </c>
      <c r="T867" t="s">
        <v>7278</v>
      </c>
    </row>
    <row r="868" spans="1:20" x14ac:dyDescent="0.25">
      <c r="A868" t="s">
        <v>638</v>
      </c>
      <c r="B868" t="s">
        <v>639</v>
      </c>
      <c r="C868">
        <v>66</v>
      </c>
      <c r="D868">
        <v>2</v>
      </c>
      <c r="E868" t="s">
        <v>7280</v>
      </c>
      <c r="F868">
        <v>100</v>
      </c>
      <c r="G868">
        <v>0</v>
      </c>
      <c r="H868" t="s">
        <v>641</v>
      </c>
      <c r="I868" t="s">
        <v>7281</v>
      </c>
      <c r="J868" t="s">
        <v>1342</v>
      </c>
      <c r="K868" t="s">
        <v>644</v>
      </c>
      <c r="L868" t="s">
        <v>645</v>
      </c>
      <c r="M868" t="s">
        <v>7278</v>
      </c>
      <c r="N868" t="s">
        <v>644</v>
      </c>
      <c r="O868" t="s">
        <v>668</v>
      </c>
      <c r="P868" t="s">
        <v>5</v>
      </c>
      <c r="Q868" t="s">
        <v>669</v>
      </c>
      <c r="R868" t="s">
        <v>645</v>
      </c>
      <c r="S868" t="s">
        <v>7282</v>
      </c>
      <c r="T868" t="s">
        <v>7283</v>
      </c>
    </row>
    <row r="869" spans="1:20" x14ac:dyDescent="0.25">
      <c r="A869" t="s">
        <v>18</v>
      </c>
      <c r="B869" t="s">
        <v>19</v>
      </c>
      <c r="C869">
        <v>68</v>
      </c>
      <c r="D869">
        <v>1</v>
      </c>
      <c r="E869" t="s">
        <v>7280</v>
      </c>
      <c r="F869">
        <v>100</v>
      </c>
      <c r="G869">
        <v>0</v>
      </c>
      <c r="H869" t="s">
        <v>641</v>
      </c>
      <c r="I869" t="s">
        <v>7281</v>
      </c>
      <c r="J869" t="s">
        <v>1342</v>
      </c>
      <c r="K869" t="s">
        <v>644</v>
      </c>
      <c r="L869" t="s">
        <v>645</v>
      </c>
      <c r="M869" t="s">
        <v>7278</v>
      </c>
      <c r="N869" t="s">
        <v>644</v>
      </c>
      <c r="O869" t="s">
        <v>668</v>
      </c>
      <c r="P869" t="s">
        <v>5</v>
      </c>
      <c r="Q869" t="s">
        <v>669</v>
      </c>
      <c r="R869" t="s">
        <v>645</v>
      </c>
      <c r="S869" t="s">
        <v>7282</v>
      </c>
      <c r="T869" t="s">
        <v>7283</v>
      </c>
    </row>
    <row r="870" spans="1:20" x14ac:dyDescent="0.25">
      <c r="A870" t="s">
        <v>147</v>
      </c>
      <c r="B870" t="s">
        <v>148</v>
      </c>
      <c r="C870">
        <v>33.333333333333336</v>
      </c>
      <c r="D870">
        <v>3</v>
      </c>
      <c r="E870" t="s">
        <v>7284</v>
      </c>
      <c r="F870">
        <v>100</v>
      </c>
      <c r="G870">
        <v>0</v>
      </c>
      <c r="H870" t="s">
        <v>641</v>
      </c>
      <c r="I870" t="s">
        <v>7285</v>
      </c>
      <c r="J870" t="s">
        <v>1673</v>
      </c>
      <c r="K870" t="s">
        <v>644</v>
      </c>
      <c r="L870" t="s">
        <v>645</v>
      </c>
      <c r="M870" t="s">
        <v>7286</v>
      </c>
      <c r="N870" t="s">
        <v>644</v>
      </c>
      <c r="O870" t="s">
        <v>647</v>
      </c>
      <c r="P870" t="s">
        <v>5</v>
      </c>
      <c r="Q870" t="s">
        <v>648</v>
      </c>
      <c r="R870" t="s">
        <v>645</v>
      </c>
      <c r="S870" t="s">
        <v>7287</v>
      </c>
      <c r="T870" t="s">
        <v>7286</v>
      </c>
    </row>
    <row r="871" spans="1:20" x14ac:dyDescent="0.25">
      <c r="A871" t="s">
        <v>147</v>
      </c>
      <c r="B871" t="s">
        <v>148</v>
      </c>
      <c r="C871">
        <v>33.333333333333336</v>
      </c>
      <c r="D871">
        <v>3</v>
      </c>
      <c r="E871" t="s">
        <v>7288</v>
      </c>
      <c r="F871">
        <v>100</v>
      </c>
      <c r="G871">
        <v>0</v>
      </c>
      <c r="H871" t="s">
        <v>641</v>
      </c>
      <c r="I871" t="s">
        <v>7289</v>
      </c>
      <c r="J871" t="s">
        <v>2936</v>
      </c>
      <c r="K871" t="s">
        <v>644</v>
      </c>
      <c r="L871" t="s">
        <v>645</v>
      </c>
      <c r="M871" t="s">
        <v>7286</v>
      </c>
      <c r="N871" t="s">
        <v>644</v>
      </c>
      <c r="O871" t="s">
        <v>668</v>
      </c>
      <c r="P871" t="s">
        <v>5</v>
      </c>
      <c r="Q871" t="s">
        <v>669</v>
      </c>
      <c r="R871" t="s">
        <v>645</v>
      </c>
      <c r="S871" t="s">
        <v>7290</v>
      </c>
      <c r="T871" t="s">
        <v>7286</v>
      </c>
    </row>
    <row r="872" spans="1:20" x14ac:dyDescent="0.25">
      <c r="A872" t="s">
        <v>601</v>
      </c>
      <c r="B872" t="s">
        <v>1870</v>
      </c>
      <c r="C872">
        <v>103.55</v>
      </c>
      <c r="D872">
        <v>2</v>
      </c>
      <c r="E872" t="s">
        <v>7291</v>
      </c>
      <c r="F872">
        <v>253.1</v>
      </c>
      <c r="G872">
        <v>46</v>
      </c>
      <c r="H872" t="s">
        <v>673</v>
      </c>
      <c r="I872" t="s">
        <v>7292</v>
      </c>
      <c r="J872" t="s">
        <v>7293</v>
      </c>
      <c r="K872" t="s">
        <v>7294</v>
      </c>
      <c r="L872" t="s">
        <v>7295</v>
      </c>
      <c r="M872" t="s">
        <v>7296</v>
      </c>
      <c r="N872" t="s">
        <v>644</v>
      </c>
      <c r="O872" t="s">
        <v>811</v>
      </c>
      <c r="P872" t="s">
        <v>23</v>
      </c>
      <c r="Q872" t="s">
        <v>812</v>
      </c>
      <c r="R872" t="s">
        <v>645</v>
      </c>
      <c r="S872" t="s">
        <v>7297</v>
      </c>
      <c r="T872" t="s">
        <v>7296</v>
      </c>
    </row>
    <row r="873" spans="1:20" x14ac:dyDescent="0.25">
      <c r="A873" t="s">
        <v>147</v>
      </c>
      <c r="B873" t="s">
        <v>148</v>
      </c>
      <c r="C873">
        <v>50</v>
      </c>
      <c r="D873">
        <v>18</v>
      </c>
      <c r="E873" t="s">
        <v>7298</v>
      </c>
      <c r="F873">
        <v>600</v>
      </c>
      <c r="G873">
        <v>0</v>
      </c>
      <c r="H873" t="s">
        <v>641</v>
      </c>
      <c r="I873" t="s">
        <v>7299</v>
      </c>
      <c r="J873" t="s">
        <v>801</v>
      </c>
      <c r="K873" t="s">
        <v>644</v>
      </c>
      <c r="L873" t="s">
        <v>645</v>
      </c>
      <c r="M873" t="s">
        <v>7296</v>
      </c>
      <c r="N873" t="s">
        <v>644</v>
      </c>
      <c r="O873" t="s">
        <v>647</v>
      </c>
      <c r="P873" t="s">
        <v>5</v>
      </c>
      <c r="Q873" t="s">
        <v>648</v>
      </c>
      <c r="R873" t="s">
        <v>645</v>
      </c>
      <c r="S873" t="s">
        <v>7300</v>
      </c>
      <c r="T873" t="s">
        <v>7296</v>
      </c>
    </row>
    <row r="874" spans="1:20" x14ac:dyDescent="0.25">
      <c r="A874" t="s">
        <v>147</v>
      </c>
      <c r="B874" t="s">
        <v>148</v>
      </c>
      <c r="C874">
        <v>50</v>
      </c>
      <c r="D874">
        <v>6</v>
      </c>
      <c r="E874" t="s">
        <v>7301</v>
      </c>
      <c r="F874">
        <v>200</v>
      </c>
      <c r="G874">
        <v>0</v>
      </c>
      <c r="H874" t="s">
        <v>641</v>
      </c>
      <c r="I874" t="s">
        <v>7302</v>
      </c>
      <c r="J874" t="s">
        <v>947</v>
      </c>
      <c r="K874" t="s">
        <v>644</v>
      </c>
      <c r="L874" t="s">
        <v>645</v>
      </c>
      <c r="M874" t="s">
        <v>7303</v>
      </c>
      <c r="N874" t="s">
        <v>644</v>
      </c>
      <c r="O874" t="s">
        <v>647</v>
      </c>
      <c r="P874" t="s">
        <v>5</v>
      </c>
      <c r="Q874" t="s">
        <v>648</v>
      </c>
      <c r="R874" t="s">
        <v>645</v>
      </c>
      <c r="S874" t="s">
        <v>7304</v>
      </c>
      <c r="T874" t="s">
        <v>7303</v>
      </c>
    </row>
    <row r="875" spans="1:20" x14ac:dyDescent="0.25">
      <c r="A875" t="s">
        <v>147</v>
      </c>
      <c r="B875" t="s">
        <v>148</v>
      </c>
      <c r="C875">
        <v>65</v>
      </c>
      <c r="D875">
        <v>9</v>
      </c>
      <c r="E875" t="s">
        <v>7305</v>
      </c>
      <c r="F875">
        <v>310</v>
      </c>
      <c r="G875">
        <v>0</v>
      </c>
      <c r="H875" t="s">
        <v>641</v>
      </c>
      <c r="I875" t="s">
        <v>7306</v>
      </c>
      <c r="J875" t="s">
        <v>1414</v>
      </c>
      <c r="K875" t="s">
        <v>644</v>
      </c>
      <c r="L875" t="s">
        <v>645</v>
      </c>
      <c r="M875" t="s">
        <v>7303</v>
      </c>
      <c r="N875" t="s">
        <v>644</v>
      </c>
      <c r="O875" t="s">
        <v>668</v>
      </c>
      <c r="P875" t="s">
        <v>5</v>
      </c>
      <c r="Q875" t="s">
        <v>669</v>
      </c>
      <c r="R875" t="s">
        <v>645</v>
      </c>
      <c r="S875" t="s">
        <v>7307</v>
      </c>
      <c r="T875" t="s">
        <v>7303</v>
      </c>
    </row>
    <row r="876" spans="1:20" x14ac:dyDescent="0.25">
      <c r="A876" t="s">
        <v>147</v>
      </c>
      <c r="B876" t="s">
        <v>148</v>
      </c>
      <c r="C876">
        <v>65</v>
      </c>
      <c r="D876">
        <v>9</v>
      </c>
      <c r="E876" t="s">
        <v>7308</v>
      </c>
      <c r="F876">
        <v>310</v>
      </c>
      <c r="G876">
        <v>0</v>
      </c>
      <c r="H876" t="s">
        <v>641</v>
      </c>
      <c r="I876" t="s">
        <v>7309</v>
      </c>
      <c r="J876" t="s">
        <v>745</v>
      </c>
      <c r="K876" t="s">
        <v>644</v>
      </c>
      <c r="L876" t="s">
        <v>645</v>
      </c>
      <c r="M876" t="s">
        <v>7310</v>
      </c>
      <c r="N876" t="s">
        <v>644</v>
      </c>
      <c r="O876" t="s">
        <v>668</v>
      </c>
      <c r="P876" t="s">
        <v>5</v>
      </c>
      <c r="Q876" t="s">
        <v>669</v>
      </c>
      <c r="R876" t="s">
        <v>645</v>
      </c>
      <c r="S876" t="s">
        <v>7311</v>
      </c>
      <c r="T876" t="s">
        <v>7312</v>
      </c>
    </row>
    <row r="877" spans="1:20" x14ac:dyDescent="0.25">
      <c r="A877" t="s">
        <v>147</v>
      </c>
      <c r="B877" t="s">
        <v>148</v>
      </c>
      <c r="C877">
        <v>50</v>
      </c>
      <c r="D877">
        <v>6</v>
      </c>
      <c r="E877" t="s">
        <v>7313</v>
      </c>
      <c r="F877">
        <v>200</v>
      </c>
      <c r="G877">
        <v>0</v>
      </c>
      <c r="H877" t="s">
        <v>641</v>
      </c>
      <c r="I877" t="s">
        <v>7314</v>
      </c>
      <c r="J877" t="s">
        <v>1072</v>
      </c>
      <c r="K877" t="s">
        <v>644</v>
      </c>
      <c r="L877" t="s">
        <v>645</v>
      </c>
      <c r="M877" t="s">
        <v>7315</v>
      </c>
      <c r="N877" t="s">
        <v>644</v>
      </c>
      <c r="O877" t="s">
        <v>647</v>
      </c>
      <c r="P877" t="s">
        <v>5</v>
      </c>
      <c r="Q877" t="s">
        <v>648</v>
      </c>
      <c r="R877" t="s">
        <v>645</v>
      </c>
      <c r="S877" t="s">
        <v>7316</v>
      </c>
      <c r="T877" t="s">
        <v>7315</v>
      </c>
    </row>
    <row r="878" spans="1:20" x14ac:dyDescent="0.25">
      <c r="A878" t="s">
        <v>147</v>
      </c>
      <c r="B878" t="s">
        <v>148</v>
      </c>
      <c r="C878">
        <v>33.333333333333336</v>
      </c>
      <c r="D878">
        <v>6</v>
      </c>
      <c r="E878" t="s">
        <v>7317</v>
      </c>
      <c r="F878">
        <v>270</v>
      </c>
      <c r="G878">
        <v>0</v>
      </c>
      <c r="H878" t="s">
        <v>641</v>
      </c>
      <c r="I878" t="s">
        <v>7318</v>
      </c>
      <c r="J878" t="s">
        <v>7319</v>
      </c>
      <c r="K878" t="s">
        <v>7320</v>
      </c>
      <c r="L878" t="s">
        <v>7321</v>
      </c>
      <c r="M878" t="s">
        <v>7315</v>
      </c>
      <c r="N878" t="s">
        <v>644</v>
      </c>
      <c r="O878" t="s">
        <v>679</v>
      </c>
      <c r="P878" t="s">
        <v>26</v>
      </c>
      <c r="Q878" t="s">
        <v>680</v>
      </c>
      <c r="R878" t="s">
        <v>645</v>
      </c>
      <c r="S878" t="s">
        <v>7322</v>
      </c>
      <c r="T878" t="s">
        <v>7315</v>
      </c>
    </row>
    <row r="879" spans="1:20" x14ac:dyDescent="0.25">
      <c r="A879" t="s">
        <v>147</v>
      </c>
      <c r="B879" t="s">
        <v>148</v>
      </c>
      <c r="C879">
        <v>65</v>
      </c>
      <c r="D879">
        <v>9</v>
      </c>
      <c r="E879" t="s">
        <v>7323</v>
      </c>
      <c r="F879">
        <v>315</v>
      </c>
      <c r="G879">
        <v>0</v>
      </c>
      <c r="H879" t="s">
        <v>641</v>
      </c>
      <c r="I879" t="s">
        <v>7324</v>
      </c>
      <c r="J879" t="s">
        <v>690</v>
      </c>
      <c r="K879" t="s">
        <v>644</v>
      </c>
      <c r="L879" t="s">
        <v>645</v>
      </c>
      <c r="M879" t="s">
        <v>7312</v>
      </c>
      <c r="N879" t="s">
        <v>644</v>
      </c>
      <c r="O879" t="s">
        <v>668</v>
      </c>
      <c r="P879" t="s">
        <v>5</v>
      </c>
      <c r="Q879" t="s">
        <v>669</v>
      </c>
      <c r="R879" t="s">
        <v>645</v>
      </c>
      <c r="S879" t="s">
        <v>7325</v>
      </c>
      <c r="T879" t="s">
        <v>7315</v>
      </c>
    </row>
    <row r="880" spans="1:20" x14ac:dyDescent="0.25">
      <c r="A880" t="s">
        <v>147</v>
      </c>
      <c r="B880" t="s">
        <v>148</v>
      </c>
      <c r="C880">
        <v>50</v>
      </c>
      <c r="D880">
        <v>6</v>
      </c>
      <c r="E880" t="s">
        <v>7326</v>
      </c>
      <c r="F880">
        <v>200</v>
      </c>
      <c r="G880">
        <v>0</v>
      </c>
      <c r="H880" t="s">
        <v>641</v>
      </c>
      <c r="I880" t="s">
        <v>7327</v>
      </c>
      <c r="J880" t="s">
        <v>859</v>
      </c>
      <c r="K880" t="s">
        <v>644</v>
      </c>
      <c r="L880" t="s">
        <v>645</v>
      </c>
      <c r="M880" t="s">
        <v>7315</v>
      </c>
      <c r="N880" t="s">
        <v>644</v>
      </c>
      <c r="O880" t="s">
        <v>647</v>
      </c>
      <c r="P880" t="s">
        <v>5</v>
      </c>
      <c r="Q880" t="s">
        <v>648</v>
      </c>
      <c r="R880" t="s">
        <v>645</v>
      </c>
      <c r="S880" t="s">
        <v>7328</v>
      </c>
      <c r="T880" t="s">
        <v>7315</v>
      </c>
    </row>
    <row r="881" spans="1:20" x14ac:dyDescent="0.25">
      <c r="A881" t="s">
        <v>147</v>
      </c>
      <c r="B881" t="s">
        <v>148</v>
      </c>
      <c r="C881">
        <v>50</v>
      </c>
      <c r="D881">
        <v>6</v>
      </c>
      <c r="E881" t="s">
        <v>7329</v>
      </c>
      <c r="F881">
        <v>200</v>
      </c>
      <c r="G881">
        <v>0</v>
      </c>
      <c r="H881" t="s">
        <v>641</v>
      </c>
      <c r="I881" t="s">
        <v>7330</v>
      </c>
      <c r="J881" t="s">
        <v>666</v>
      </c>
      <c r="K881" t="s">
        <v>644</v>
      </c>
      <c r="L881" t="s">
        <v>645</v>
      </c>
      <c r="M881" t="s">
        <v>7331</v>
      </c>
      <c r="N881" t="s">
        <v>644</v>
      </c>
      <c r="O881" t="s">
        <v>647</v>
      </c>
      <c r="P881" t="s">
        <v>5</v>
      </c>
      <c r="Q881" t="s">
        <v>648</v>
      </c>
      <c r="R881" t="s">
        <v>645</v>
      </c>
      <c r="S881" t="s">
        <v>7332</v>
      </c>
      <c r="T881" t="s">
        <v>7331</v>
      </c>
    </row>
    <row r="882" spans="1:20" x14ac:dyDescent="0.25">
      <c r="A882" t="s">
        <v>147</v>
      </c>
      <c r="B882" t="s">
        <v>148</v>
      </c>
      <c r="C882">
        <v>50</v>
      </c>
      <c r="D882">
        <v>6</v>
      </c>
      <c r="E882" t="s">
        <v>7333</v>
      </c>
      <c r="F882">
        <v>200</v>
      </c>
      <c r="G882">
        <v>0</v>
      </c>
      <c r="H882" t="s">
        <v>641</v>
      </c>
      <c r="I882" t="s">
        <v>7334</v>
      </c>
      <c r="J882" t="s">
        <v>834</v>
      </c>
      <c r="K882" t="s">
        <v>644</v>
      </c>
      <c r="L882" t="s">
        <v>645</v>
      </c>
      <c r="M882" t="s">
        <v>7335</v>
      </c>
      <c r="N882" t="s">
        <v>644</v>
      </c>
      <c r="O882" t="s">
        <v>647</v>
      </c>
      <c r="P882" t="s">
        <v>5</v>
      </c>
      <c r="Q882" t="s">
        <v>648</v>
      </c>
      <c r="R882" t="s">
        <v>645</v>
      </c>
      <c r="S882" t="s">
        <v>7336</v>
      </c>
      <c r="T882" t="s">
        <v>7335</v>
      </c>
    </row>
    <row r="883" spans="1:20" x14ac:dyDescent="0.25">
      <c r="A883" t="s">
        <v>147</v>
      </c>
      <c r="B883" t="s">
        <v>148</v>
      </c>
      <c r="C883">
        <v>50</v>
      </c>
      <c r="D883">
        <v>6</v>
      </c>
      <c r="E883" t="s">
        <v>7337</v>
      </c>
      <c r="F883">
        <v>200</v>
      </c>
      <c r="G883">
        <v>0</v>
      </c>
      <c r="H883" t="s">
        <v>641</v>
      </c>
      <c r="I883" t="s">
        <v>7338</v>
      </c>
      <c r="J883" t="s">
        <v>685</v>
      </c>
      <c r="K883" t="s">
        <v>644</v>
      </c>
      <c r="L883" t="s">
        <v>645</v>
      </c>
      <c r="M883" t="s">
        <v>7339</v>
      </c>
      <c r="N883" t="s">
        <v>644</v>
      </c>
      <c r="O883" t="s">
        <v>647</v>
      </c>
      <c r="P883" t="s">
        <v>5</v>
      </c>
      <c r="Q883" t="s">
        <v>648</v>
      </c>
      <c r="R883" t="s">
        <v>645</v>
      </c>
      <c r="S883" t="s">
        <v>7340</v>
      </c>
      <c r="T883" t="s">
        <v>7339</v>
      </c>
    </row>
    <row r="884" spans="1:20" x14ac:dyDescent="0.25">
      <c r="A884" t="s">
        <v>22</v>
      </c>
      <c r="B884" t="s">
        <v>27</v>
      </c>
      <c r="C884">
        <v>66.333333333333329</v>
      </c>
      <c r="D884">
        <v>6</v>
      </c>
      <c r="E884" t="s">
        <v>7341</v>
      </c>
      <c r="F884">
        <v>1117</v>
      </c>
      <c r="G884">
        <v>0</v>
      </c>
      <c r="H884" t="s">
        <v>673</v>
      </c>
      <c r="I884" t="s">
        <v>7342</v>
      </c>
      <c r="J884" t="s">
        <v>7343</v>
      </c>
      <c r="K884" t="s">
        <v>7344</v>
      </c>
      <c r="L884" t="s">
        <v>1808</v>
      </c>
      <c r="M884" t="s">
        <v>7345</v>
      </c>
      <c r="N884" t="s">
        <v>644</v>
      </c>
      <c r="O884" t="s">
        <v>679</v>
      </c>
      <c r="P884" t="s">
        <v>26</v>
      </c>
      <c r="Q884" t="s">
        <v>680</v>
      </c>
      <c r="R884" t="s">
        <v>645</v>
      </c>
      <c r="S884" t="s">
        <v>7346</v>
      </c>
      <c r="T884" t="s">
        <v>7347</v>
      </c>
    </row>
    <row r="885" spans="1:20" x14ac:dyDescent="0.25">
      <c r="A885" t="s">
        <v>22</v>
      </c>
      <c r="B885" t="s">
        <v>27</v>
      </c>
      <c r="C885">
        <v>80</v>
      </c>
      <c r="D885">
        <v>4</v>
      </c>
      <c r="E885" t="s">
        <v>7341</v>
      </c>
      <c r="F885">
        <v>1117</v>
      </c>
      <c r="G885">
        <v>0</v>
      </c>
      <c r="H885" t="s">
        <v>673</v>
      </c>
      <c r="I885" t="s">
        <v>7342</v>
      </c>
      <c r="J885" t="s">
        <v>7343</v>
      </c>
      <c r="K885" t="s">
        <v>7344</v>
      </c>
      <c r="L885" t="s">
        <v>1808</v>
      </c>
      <c r="M885" t="s">
        <v>7345</v>
      </c>
      <c r="N885" t="s">
        <v>644</v>
      </c>
      <c r="O885" t="s">
        <v>679</v>
      </c>
      <c r="P885" t="s">
        <v>26</v>
      </c>
      <c r="Q885" t="s">
        <v>680</v>
      </c>
      <c r="R885" t="s">
        <v>645</v>
      </c>
      <c r="S885" t="s">
        <v>7346</v>
      </c>
      <c r="T885" t="s">
        <v>7347</v>
      </c>
    </row>
    <row r="886" spans="1:20" x14ac:dyDescent="0.25">
      <c r="A886" t="s">
        <v>22</v>
      </c>
      <c r="B886" t="s">
        <v>27</v>
      </c>
      <c r="C886">
        <v>80</v>
      </c>
      <c r="D886">
        <v>1</v>
      </c>
      <c r="E886" t="s">
        <v>7341</v>
      </c>
      <c r="F886">
        <v>1117</v>
      </c>
      <c r="G886">
        <v>0</v>
      </c>
      <c r="H886" t="s">
        <v>673</v>
      </c>
      <c r="I886" t="s">
        <v>7342</v>
      </c>
      <c r="J886" t="s">
        <v>7343</v>
      </c>
      <c r="K886" t="s">
        <v>7344</v>
      </c>
      <c r="L886" t="s">
        <v>1808</v>
      </c>
      <c r="M886" t="s">
        <v>7345</v>
      </c>
      <c r="N886" t="s">
        <v>644</v>
      </c>
      <c r="O886" t="s">
        <v>679</v>
      </c>
      <c r="P886" t="s">
        <v>26</v>
      </c>
      <c r="Q886" t="s">
        <v>680</v>
      </c>
      <c r="R886" t="s">
        <v>645</v>
      </c>
      <c r="S886" t="s">
        <v>7346</v>
      </c>
      <c r="T886" t="s">
        <v>7347</v>
      </c>
    </row>
    <row r="887" spans="1:20" x14ac:dyDescent="0.25">
      <c r="A887" t="s">
        <v>22</v>
      </c>
      <c r="B887" t="s">
        <v>27</v>
      </c>
      <c r="C887">
        <v>79</v>
      </c>
      <c r="D887">
        <v>3</v>
      </c>
      <c r="E887" t="s">
        <v>7341</v>
      </c>
      <c r="F887">
        <v>1117</v>
      </c>
      <c r="G887">
        <v>0</v>
      </c>
      <c r="H887" t="s">
        <v>673</v>
      </c>
      <c r="I887" t="s">
        <v>7342</v>
      </c>
      <c r="J887" t="s">
        <v>7343</v>
      </c>
      <c r="K887" t="s">
        <v>7344</v>
      </c>
      <c r="L887" t="s">
        <v>1808</v>
      </c>
      <c r="M887" t="s">
        <v>7345</v>
      </c>
      <c r="N887" t="s">
        <v>644</v>
      </c>
      <c r="O887" t="s">
        <v>679</v>
      </c>
      <c r="P887" t="s">
        <v>26</v>
      </c>
      <c r="Q887" t="s">
        <v>680</v>
      </c>
      <c r="R887" t="s">
        <v>645</v>
      </c>
      <c r="S887" t="s">
        <v>7346</v>
      </c>
      <c r="T887" t="s">
        <v>7347</v>
      </c>
    </row>
    <row r="888" spans="1:20" x14ac:dyDescent="0.25">
      <c r="A888" t="s">
        <v>147</v>
      </c>
      <c r="B888" t="s">
        <v>148</v>
      </c>
      <c r="C888">
        <v>33.333333333333336</v>
      </c>
      <c r="D888">
        <v>3</v>
      </c>
      <c r="E888" t="s">
        <v>7348</v>
      </c>
      <c r="F888">
        <v>100</v>
      </c>
      <c r="G888">
        <v>0</v>
      </c>
      <c r="H888" t="s">
        <v>641</v>
      </c>
      <c r="I888" t="s">
        <v>7349</v>
      </c>
      <c r="J888" t="s">
        <v>1441</v>
      </c>
      <c r="K888" t="s">
        <v>644</v>
      </c>
      <c r="L888" t="s">
        <v>645</v>
      </c>
      <c r="M888" t="s">
        <v>7350</v>
      </c>
      <c r="N888" t="s">
        <v>644</v>
      </c>
      <c r="O888" t="s">
        <v>647</v>
      </c>
      <c r="P888" t="s">
        <v>5</v>
      </c>
      <c r="Q888" t="s">
        <v>648</v>
      </c>
      <c r="R888" t="s">
        <v>645</v>
      </c>
      <c r="S888" t="s">
        <v>7351</v>
      </c>
      <c r="T888" t="s">
        <v>7350</v>
      </c>
    </row>
    <row r="889" spans="1:20" x14ac:dyDescent="0.25">
      <c r="A889" t="s">
        <v>147</v>
      </c>
      <c r="B889" t="s">
        <v>148</v>
      </c>
      <c r="C889">
        <v>50</v>
      </c>
      <c r="D889">
        <v>6</v>
      </c>
      <c r="E889" t="s">
        <v>7352</v>
      </c>
      <c r="F889">
        <v>200</v>
      </c>
      <c r="G889">
        <v>0</v>
      </c>
      <c r="H889" t="s">
        <v>641</v>
      </c>
      <c r="I889" t="s">
        <v>7353</v>
      </c>
      <c r="J889" t="s">
        <v>1441</v>
      </c>
      <c r="K889" t="s">
        <v>644</v>
      </c>
      <c r="L889" t="s">
        <v>645</v>
      </c>
      <c r="M889" t="s">
        <v>7354</v>
      </c>
      <c r="N889" t="s">
        <v>644</v>
      </c>
      <c r="O889" t="s">
        <v>647</v>
      </c>
      <c r="P889" t="s">
        <v>5</v>
      </c>
      <c r="Q889" t="s">
        <v>648</v>
      </c>
      <c r="R889" t="s">
        <v>645</v>
      </c>
      <c r="S889" t="s">
        <v>7355</v>
      </c>
      <c r="T889" t="s">
        <v>7354</v>
      </c>
    </row>
    <row r="890" spans="1:20" x14ac:dyDescent="0.25">
      <c r="A890" t="s">
        <v>147</v>
      </c>
      <c r="B890" t="s">
        <v>148</v>
      </c>
      <c r="C890">
        <v>50</v>
      </c>
      <c r="D890">
        <v>6</v>
      </c>
      <c r="E890" t="s">
        <v>7356</v>
      </c>
      <c r="F890">
        <v>200</v>
      </c>
      <c r="G890">
        <v>0</v>
      </c>
      <c r="H890" t="s">
        <v>641</v>
      </c>
      <c r="I890" t="s">
        <v>7357</v>
      </c>
      <c r="J890" t="s">
        <v>888</v>
      </c>
      <c r="K890" t="s">
        <v>644</v>
      </c>
      <c r="L890" t="s">
        <v>645</v>
      </c>
      <c r="M890" t="s">
        <v>7358</v>
      </c>
      <c r="N890" t="s">
        <v>644</v>
      </c>
      <c r="O890" t="s">
        <v>647</v>
      </c>
      <c r="P890" t="s">
        <v>5</v>
      </c>
      <c r="Q890" t="s">
        <v>648</v>
      </c>
      <c r="R890" t="s">
        <v>645</v>
      </c>
      <c r="S890" t="s">
        <v>7359</v>
      </c>
      <c r="T890" t="s">
        <v>7358</v>
      </c>
    </row>
    <row r="891" spans="1:20" x14ac:dyDescent="0.25">
      <c r="A891" t="s">
        <v>147</v>
      </c>
      <c r="B891" t="s">
        <v>148</v>
      </c>
      <c r="C891">
        <v>50</v>
      </c>
      <c r="D891">
        <v>6</v>
      </c>
      <c r="E891" t="s">
        <v>7360</v>
      </c>
      <c r="F891">
        <v>200</v>
      </c>
      <c r="G891">
        <v>0</v>
      </c>
      <c r="H891" t="s">
        <v>641</v>
      </c>
      <c r="I891" t="s">
        <v>7361</v>
      </c>
      <c r="J891" t="s">
        <v>1314</v>
      </c>
      <c r="K891" t="s">
        <v>644</v>
      </c>
      <c r="L891" t="s">
        <v>645</v>
      </c>
      <c r="M891" t="s">
        <v>7362</v>
      </c>
      <c r="N891" t="s">
        <v>644</v>
      </c>
      <c r="O891" t="s">
        <v>647</v>
      </c>
      <c r="P891" t="s">
        <v>5</v>
      </c>
      <c r="Q891" t="s">
        <v>648</v>
      </c>
      <c r="R891" t="s">
        <v>645</v>
      </c>
      <c r="S891" t="s">
        <v>7363</v>
      </c>
      <c r="T891" t="s">
        <v>7358</v>
      </c>
    </row>
    <row r="892" spans="1:20" x14ac:dyDescent="0.25">
      <c r="A892" t="s">
        <v>147</v>
      </c>
      <c r="B892" t="s">
        <v>148</v>
      </c>
      <c r="C892">
        <v>50</v>
      </c>
      <c r="D892">
        <v>6</v>
      </c>
      <c r="E892" t="s">
        <v>7364</v>
      </c>
      <c r="F892">
        <v>200</v>
      </c>
      <c r="G892">
        <v>0</v>
      </c>
      <c r="H892" t="s">
        <v>641</v>
      </c>
      <c r="I892" t="s">
        <v>7365</v>
      </c>
      <c r="J892" t="s">
        <v>1962</v>
      </c>
      <c r="K892" t="s">
        <v>644</v>
      </c>
      <c r="L892" t="s">
        <v>645</v>
      </c>
      <c r="M892" t="s">
        <v>7366</v>
      </c>
      <c r="N892" t="s">
        <v>644</v>
      </c>
      <c r="O892" t="s">
        <v>647</v>
      </c>
      <c r="P892" t="s">
        <v>5</v>
      </c>
      <c r="Q892" t="s">
        <v>648</v>
      </c>
      <c r="R892" t="s">
        <v>645</v>
      </c>
      <c r="S892" t="s">
        <v>7367</v>
      </c>
      <c r="T892" t="s">
        <v>7366</v>
      </c>
    </row>
    <row r="893" spans="1:20" x14ac:dyDescent="0.25">
      <c r="A893" t="s">
        <v>638</v>
      </c>
      <c r="B893" t="s">
        <v>639</v>
      </c>
      <c r="C893">
        <v>66</v>
      </c>
      <c r="D893">
        <v>2</v>
      </c>
      <c r="E893" t="s">
        <v>7368</v>
      </c>
      <c r="F893">
        <v>100</v>
      </c>
      <c r="G893">
        <v>0</v>
      </c>
      <c r="H893" t="s">
        <v>641</v>
      </c>
      <c r="I893" t="s">
        <v>7369</v>
      </c>
      <c r="J893" t="s">
        <v>643</v>
      </c>
      <c r="K893" t="s">
        <v>644</v>
      </c>
      <c r="L893" t="s">
        <v>645</v>
      </c>
      <c r="M893" t="s">
        <v>7370</v>
      </c>
      <c r="N893" t="s">
        <v>644</v>
      </c>
      <c r="O893" t="s">
        <v>668</v>
      </c>
      <c r="P893" t="s">
        <v>5</v>
      </c>
      <c r="Q893" t="s">
        <v>669</v>
      </c>
      <c r="R893" t="s">
        <v>645</v>
      </c>
      <c r="S893" t="s">
        <v>7371</v>
      </c>
      <c r="T893" t="s">
        <v>7372</v>
      </c>
    </row>
    <row r="894" spans="1:20" x14ac:dyDescent="0.25">
      <c r="A894" t="s">
        <v>18</v>
      </c>
      <c r="B894" t="s">
        <v>19</v>
      </c>
      <c r="C894">
        <v>68</v>
      </c>
      <c r="D894">
        <v>1</v>
      </c>
      <c r="E894" t="s">
        <v>7368</v>
      </c>
      <c r="F894">
        <v>100</v>
      </c>
      <c r="G894">
        <v>0</v>
      </c>
      <c r="H894" t="s">
        <v>641</v>
      </c>
      <c r="I894" t="s">
        <v>7369</v>
      </c>
      <c r="J894" t="s">
        <v>643</v>
      </c>
      <c r="K894" t="s">
        <v>644</v>
      </c>
      <c r="L894" t="s">
        <v>645</v>
      </c>
      <c r="M894" t="s">
        <v>7370</v>
      </c>
      <c r="N894" t="s">
        <v>644</v>
      </c>
      <c r="O894" t="s">
        <v>668</v>
      </c>
      <c r="P894" t="s">
        <v>5</v>
      </c>
      <c r="Q894" t="s">
        <v>669</v>
      </c>
      <c r="R894" t="s">
        <v>645</v>
      </c>
      <c r="S894" t="s">
        <v>7371</v>
      </c>
      <c r="T894" t="s">
        <v>7372</v>
      </c>
    </row>
    <row r="895" spans="1:20" x14ac:dyDescent="0.25">
      <c r="A895" t="s">
        <v>147</v>
      </c>
      <c r="B895" t="s">
        <v>148</v>
      </c>
      <c r="C895">
        <v>50</v>
      </c>
      <c r="D895">
        <v>6</v>
      </c>
      <c r="E895" t="s">
        <v>7373</v>
      </c>
      <c r="F895">
        <v>200</v>
      </c>
      <c r="G895">
        <v>0</v>
      </c>
      <c r="H895" t="s">
        <v>641</v>
      </c>
      <c r="I895" t="s">
        <v>7374</v>
      </c>
      <c r="J895" t="s">
        <v>783</v>
      </c>
      <c r="K895" t="s">
        <v>644</v>
      </c>
      <c r="L895" t="s">
        <v>645</v>
      </c>
      <c r="M895" t="s">
        <v>7375</v>
      </c>
      <c r="N895" t="s">
        <v>644</v>
      </c>
      <c r="O895" t="s">
        <v>668</v>
      </c>
      <c r="P895" t="s">
        <v>5</v>
      </c>
      <c r="Q895" t="s">
        <v>669</v>
      </c>
      <c r="R895" t="s">
        <v>645</v>
      </c>
      <c r="S895" t="s">
        <v>7376</v>
      </c>
      <c r="T895" t="s">
        <v>7375</v>
      </c>
    </row>
    <row r="896" spans="1:20" x14ac:dyDescent="0.25">
      <c r="A896" t="s">
        <v>638</v>
      </c>
      <c r="B896" t="s">
        <v>639</v>
      </c>
      <c r="C896">
        <v>66</v>
      </c>
      <c r="D896">
        <v>4</v>
      </c>
      <c r="E896" t="s">
        <v>7377</v>
      </c>
      <c r="F896">
        <v>200</v>
      </c>
      <c r="G896">
        <v>0</v>
      </c>
      <c r="H896" t="s">
        <v>641</v>
      </c>
      <c r="I896" t="s">
        <v>7378</v>
      </c>
      <c r="J896" t="s">
        <v>685</v>
      </c>
      <c r="K896" t="s">
        <v>644</v>
      </c>
      <c r="L896" t="s">
        <v>645</v>
      </c>
      <c r="M896" t="s">
        <v>7379</v>
      </c>
      <c r="N896" t="s">
        <v>644</v>
      </c>
      <c r="O896" t="s">
        <v>647</v>
      </c>
      <c r="P896" t="s">
        <v>5</v>
      </c>
      <c r="Q896" t="s">
        <v>648</v>
      </c>
      <c r="R896" t="s">
        <v>645</v>
      </c>
      <c r="S896" t="s">
        <v>7380</v>
      </c>
      <c r="T896" t="s">
        <v>7379</v>
      </c>
    </row>
    <row r="897" spans="1:20" x14ac:dyDescent="0.25">
      <c r="A897" t="s">
        <v>18</v>
      </c>
      <c r="B897" t="s">
        <v>19</v>
      </c>
      <c r="C897">
        <v>68</v>
      </c>
      <c r="D897">
        <v>2</v>
      </c>
      <c r="E897" t="s">
        <v>7377</v>
      </c>
      <c r="F897">
        <v>200</v>
      </c>
      <c r="G897">
        <v>0</v>
      </c>
      <c r="H897" t="s">
        <v>641</v>
      </c>
      <c r="I897" t="s">
        <v>7378</v>
      </c>
      <c r="J897" t="s">
        <v>685</v>
      </c>
      <c r="K897" t="s">
        <v>644</v>
      </c>
      <c r="L897" t="s">
        <v>645</v>
      </c>
      <c r="M897" t="s">
        <v>7379</v>
      </c>
      <c r="N897" t="s">
        <v>644</v>
      </c>
      <c r="O897" t="s">
        <v>647</v>
      </c>
      <c r="P897" t="s">
        <v>5</v>
      </c>
      <c r="Q897" t="s">
        <v>648</v>
      </c>
      <c r="R897" t="s">
        <v>645</v>
      </c>
      <c r="S897" t="s">
        <v>7380</v>
      </c>
      <c r="T897" t="s">
        <v>7379</v>
      </c>
    </row>
    <row r="898" spans="1:20" x14ac:dyDescent="0.25">
      <c r="A898" t="s">
        <v>147</v>
      </c>
      <c r="B898" t="s">
        <v>148</v>
      </c>
      <c r="C898">
        <v>50</v>
      </c>
      <c r="D898">
        <v>6</v>
      </c>
      <c r="E898" t="s">
        <v>7381</v>
      </c>
      <c r="F898">
        <v>200</v>
      </c>
      <c r="G898">
        <v>0</v>
      </c>
      <c r="H898" t="s">
        <v>641</v>
      </c>
      <c r="I898" t="s">
        <v>7382</v>
      </c>
      <c r="J898" t="s">
        <v>652</v>
      </c>
      <c r="K898" t="s">
        <v>644</v>
      </c>
      <c r="L898" t="s">
        <v>645</v>
      </c>
      <c r="M898" t="s">
        <v>7379</v>
      </c>
      <c r="N898" t="s">
        <v>644</v>
      </c>
      <c r="O898" t="s">
        <v>647</v>
      </c>
      <c r="P898" t="s">
        <v>5</v>
      </c>
      <c r="Q898" t="s">
        <v>648</v>
      </c>
      <c r="R898" t="s">
        <v>645</v>
      </c>
      <c r="S898" t="s">
        <v>7383</v>
      </c>
      <c r="T898" t="s">
        <v>7379</v>
      </c>
    </row>
    <row r="899" spans="1:20" x14ac:dyDescent="0.25">
      <c r="A899" t="s">
        <v>147</v>
      </c>
      <c r="B899" t="s">
        <v>148</v>
      </c>
      <c r="C899">
        <v>50</v>
      </c>
      <c r="D899">
        <v>6</v>
      </c>
      <c r="E899" t="s">
        <v>7384</v>
      </c>
      <c r="F899">
        <v>200</v>
      </c>
      <c r="G899">
        <v>0</v>
      </c>
      <c r="H899" t="s">
        <v>641</v>
      </c>
      <c r="I899" t="s">
        <v>7385</v>
      </c>
      <c r="J899" t="s">
        <v>694</v>
      </c>
      <c r="K899" t="s">
        <v>644</v>
      </c>
      <c r="L899" t="s">
        <v>645</v>
      </c>
      <c r="M899" t="s">
        <v>7386</v>
      </c>
      <c r="N899" t="s">
        <v>644</v>
      </c>
      <c r="O899" t="s">
        <v>726</v>
      </c>
      <c r="P899" t="s">
        <v>5</v>
      </c>
      <c r="Q899" t="s">
        <v>648</v>
      </c>
      <c r="R899" t="s">
        <v>645</v>
      </c>
      <c r="S899" t="s">
        <v>7387</v>
      </c>
      <c r="T899" t="s">
        <v>7388</v>
      </c>
    </row>
    <row r="900" spans="1:20" x14ac:dyDescent="0.25">
      <c r="A900" t="s">
        <v>638</v>
      </c>
      <c r="B900" t="s">
        <v>639</v>
      </c>
      <c r="C900">
        <v>66</v>
      </c>
      <c r="D900">
        <v>2</v>
      </c>
      <c r="E900" t="s">
        <v>7389</v>
      </c>
      <c r="F900">
        <v>100</v>
      </c>
      <c r="G900">
        <v>0</v>
      </c>
      <c r="H900" t="s">
        <v>641</v>
      </c>
      <c r="I900" t="s">
        <v>7390</v>
      </c>
      <c r="J900" t="s">
        <v>2083</v>
      </c>
      <c r="K900" t="s">
        <v>644</v>
      </c>
      <c r="L900" t="s">
        <v>645</v>
      </c>
      <c r="M900" t="s">
        <v>7386</v>
      </c>
      <c r="N900" t="s">
        <v>644</v>
      </c>
      <c r="O900" t="s">
        <v>668</v>
      </c>
      <c r="P900" t="s">
        <v>5</v>
      </c>
      <c r="Q900" t="s">
        <v>669</v>
      </c>
      <c r="R900" t="s">
        <v>645</v>
      </c>
      <c r="S900" t="s">
        <v>7391</v>
      </c>
      <c r="T900" t="s">
        <v>7386</v>
      </c>
    </row>
    <row r="901" spans="1:20" x14ac:dyDescent="0.25">
      <c r="A901" t="s">
        <v>18</v>
      </c>
      <c r="B901" t="s">
        <v>19</v>
      </c>
      <c r="C901">
        <v>68</v>
      </c>
      <c r="D901">
        <v>1</v>
      </c>
      <c r="E901" t="s">
        <v>7389</v>
      </c>
      <c r="F901">
        <v>100</v>
      </c>
      <c r="G901">
        <v>0</v>
      </c>
      <c r="H901" t="s">
        <v>641</v>
      </c>
      <c r="I901" t="s">
        <v>7390</v>
      </c>
      <c r="J901" t="s">
        <v>2083</v>
      </c>
      <c r="K901" t="s">
        <v>644</v>
      </c>
      <c r="L901" t="s">
        <v>645</v>
      </c>
      <c r="M901" t="s">
        <v>7386</v>
      </c>
      <c r="N901" t="s">
        <v>644</v>
      </c>
      <c r="O901" t="s">
        <v>668</v>
      </c>
      <c r="P901" t="s">
        <v>5</v>
      </c>
      <c r="Q901" t="s">
        <v>669</v>
      </c>
      <c r="R901" t="s">
        <v>645</v>
      </c>
      <c r="S901" t="s">
        <v>7391</v>
      </c>
      <c r="T901" t="s">
        <v>7386</v>
      </c>
    </row>
    <row r="902" spans="1:20" x14ac:dyDescent="0.25">
      <c r="A902" t="s">
        <v>147</v>
      </c>
      <c r="B902" t="s">
        <v>148</v>
      </c>
      <c r="C902">
        <v>33.333333333333336</v>
      </c>
      <c r="D902">
        <v>3</v>
      </c>
      <c r="E902" t="s">
        <v>7392</v>
      </c>
      <c r="F902">
        <v>135</v>
      </c>
      <c r="G902">
        <v>0</v>
      </c>
      <c r="H902" t="s">
        <v>641</v>
      </c>
      <c r="I902" t="s">
        <v>7318</v>
      </c>
      <c r="J902" t="s">
        <v>7393</v>
      </c>
      <c r="K902" t="s">
        <v>7394</v>
      </c>
      <c r="L902" t="s">
        <v>7321</v>
      </c>
      <c r="M902" t="s">
        <v>7388</v>
      </c>
      <c r="N902" t="s">
        <v>644</v>
      </c>
      <c r="O902" t="s">
        <v>679</v>
      </c>
      <c r="P902" t="s">
        <v>26</v>
      </c>
      <c r="Q902" t="s">
        <v>680</v>
      </c>
      <c r="R902" t="s">
        <v>645</v>
      </c>
      <c r="S902" t="s">
        <v>7395</v>
      </c>
      <c r="T902" t="s">
        <v>7386</v>
      </c>
    </row>
    <row r="903" spans="1:20" x14ac:dyDescent="0.25">
      <c r="A903" t="s">
        <v>147</v>
      </c>
      <c r="B903" t="s">
        <v>148</v>
      </c>
      <c r="C903">
        <v>50</v>
      </c>
      <c r="D903">
        <v>12</v>
      </c>
      <c r="E903" t="s">
        <v>7396</v>
      </c>
      <c r="F903">
        <v>400</v>
      </c>
      <c r="G903">
        <v>0</v>
      </c>
      <c r="H903" t="s">
        <v>641</v>
      </c>
      <c r="I903" t="s">
        <v>7397</v>
      </c>
      <c r="J903" t="s">
        <v>888</v>
      </c>
      <c r="K903" t="s">
        <v>644</v>
      </c>
      <c r="L903" t="s">
        <v>645</v>
      </c>
      <c r="M903" t="s">
        <v>7398</v>
      </c>
      <c r="N903" t="s">
        <v>644</v>
      </c>
      <c r="O903" t="s">
        <v>668</v>
      </c>
      <c r="P903" t="s">
        <v>5</v>
      </c>
      <c r="Q903" t="s">
        <v>669</v>
      </c>
      <c r="R903" t="s">
        <v>645</v>
      </c>
      <c r="S903" t="s">
        <v>7399</v>
      </c>
      <c r="T903" t="s">
        <v>7400</v>
      </c>
    </row>
    <row r="904" spans="1:20" x14ac:dyDescent="0.25">
      <c r="A904" t="s">
        <v>147</v>
      </c>
      <c r="B904" t="s">
        <v>148</v>
      </c>
      <c r="C904">
        <v>50</v>
      </c>
      <c r="D904">
        <v>6</v>
      </c>
      <c r="E904" t="s">
        <v>7401</v>
      </c>
      <c r="F904">
        <v>200</v>
      </c>
      <c r="G904">
        <v>0</v>
      </c>
      <c r="H904" t="s">
        <v>641</v>
      </c>
      <c r="I904" t="s">
        <v>7402</v>
      </c>
      <c r="J904" t="s">
        <v>2660</v>
      </c>
      <c r="K904" t="s">
        <v>644</v>
      </c>
      <c r="L904" t="s">
        <v>645</v>
      </c>
      <c r="M904" t="s">
        <v>7403</v>
      </c>
      <c r="N904" t="s">
        <v>644</v>
      </c>
      <c r="O904" t="s">
        <v>647</v>
      </c>
      <c r="P904" t="s">
        <v>5</v>
      </c>
      <c r="Q904" t="s">
        <v>648</v>
      </c>
      <c r="R904" t="s">
        <v>645</v>
      </c>
      <c r="S904" t="s">
        <v>7404</v>
      </c>
      <c r="T904" t="s">
        <v>7403</v>
      </c>
    </row>
    <row r="905" spans="1:20" x14ac:dyDescent="0.25">
      <c r="A905" t="s">
        <v>147</v>
      </c>
      <c r="B905" t="s">
        <v>148</v>
      </c>
      <c r="C905">
        <v>50</v>
      </c>
      <c r="D905">
        <v>2</v>
      </c>
      <c r="E905" t="s">
        <v>7405</v>
      </c>
      <c r="F905">
        <v>100</v>
      </c>
      <c r="G905">
        <v>0</v>
      </c>
      <c r="H905" t="s">
        <v>641</v>
      </c>
      <c r="I905" t="s">
        <v>7406</v>
      </c>
      <c r="J905" t="s">
        <v>7407</v>
      </c>
      <c r="K905" t="s">
        <v>7408</v>
      </c>
      <c r="L905" t="s">
        <v>7409</v>
      </c>
      <c r="M905" t="s">
        <v>7410</v>
      </c>
      <c r="N905" t="s">
        <v>644</v>
      </c>
      <c r="O905" t="s">
        <v>679</v>
      </c>
      <c r="P905" t="s">
        <v>26</v>
      </c>
      <c r="Q905" t="s">
        <v>680</v>
      </c>
      <c r="R905" t="s">
        <v>645</v>
      </c>
      <c r="S905" t="s">
        <v>7411</v>
      </c>
      <c r="T905" t="s">
        <v>7410</v>
      </c>
    </row>
    <row r="906" spans="1:20" x14ac:dyDescent="0.25">
      <c r="A906" t="s">
        <v>147</v>
      </c>
      <c r="B906" t="s">
        <v>148</v>
      </c>
      <c r="C906">
        <v>33.333333333333336</v>
      </c>
      <c r="D906">
        <v>6</v>
      </c>
      <c r="E906" t="s">
        <v>7412</v>
      </c>
      <c r="F906">
        <v>238</v>
      </c>
      <c r="G906">
        <v>38</v>
      </c>
      <c r="H906" t="s">
        <v>641</v>
      </c>
      <c r="I906" t="s">
        <v>7413</v>
      </c>
      <c r="J906" t="s">
        <v>888</v>
      </c>
      <c r="K906" t="s">
        <v>644</v>
      </c>
      <c r="L906" t="s">
        <v>645</v>
      </c>
      <c r="M906" t="s">
        <v>7414</v>
      </c>
      <c r="N906" t="s">
        <v>644</v>
      </c>
      <c r="O906" t="s">
        <v>668</v>
      </c>
      <c r="P906" t="s">
        <v>5</v>
      </c>
      <c r="Q906" t="s">
        <v>669</v>
      </c>
      <c r="R906" t="s">
        <v>645</v>
      </c>
      <c r="S906" t="s">
        <v>7415</v>
      </c>
      <c r="T906" t="s">
        <v>7416</v>
      </c>
    </row>
    <row r="907" spans="1:20" x14ac:dyDescent="0.25">
      <c r="A907" t="s">
        <v>22</v>
      </c>
      <c r="B907" t="s">
        <v>27</v>
      </c>
      <c r="C907">
        <v>66.333333333333329</v>
      </c>
      <c r="D907">
        <v>6</v>
      </c>
      <c r="E907" t="s">
        <v>7417</v>
      </c>
      <c r="F907">
        <v>440</v>
      </c>
      <c r="G907">
        <v>0</v>
      </c>
      <c r="H907" t="s">
        <v>729</v>
      </c>
      <c r="I907" t="s">
        <v>7418</v>
      </c>
      <c r="J907" t="s">
        <v>7419</v>
      </c>
      <c r="K907" t="s">
        <v>644</v>
      </c>
      <c r="L907" t="s">
        <v>645</v>
      </c>
      <c r="M907" t="s">
        <v>7420</v>
      </c>
      <c r="N907" t="s">
        <v>644</v>
      </c>
      <c r="O907" t="s">
        <v>647</v>
      </c>
      <c r="P907" t="s">
        <v>5</v>
      </c>
      <c r="Q907" t="s">
        <v>648</v>
      </c>
      <c r="R907" t="s">
        <v>645</v>
      </c>
      <c r="S907" t="s">
        <v>7421</v>
      </c>
      <c r="T907" t="s">
        <v>7420</v>
      </c>
    </row>
    <row r="908" spans="1:20" x14ac:dyDescent="0.25">
      <c r="A908" t="s">
        <v>147</v>
      </c>
      <c r="B908" t="s">
        <v>148</v>
      </c>
      <c r="C908">
        <v>50</v>
      </c>
      <c r="D908">
        <v>6</v>
      </c>
      <c r="E908" t="s">
        <v>7422</v>
      </c>
      <c r="F908">
        <v>200</v>
      </c>
      <c r="G908">
        <v>0</v>
      </c>
      <c r="H908" t="s">
        <v>641</v>
      </c>
      <c r="I908" t="s">
        <v>7423</v>
      </c>
      <c r="J908" t="s">
        <v>981</v>
      </c>
      <c r="K908" t="s">
        <v>644</v>
      </c>
      <c r="L908" t="s">
        <v>645</v>
      </c>
      <c r="M908" t="s">
        <v>7424</v>
      </c>
      <c r="N908" t="s">
        <v>644</v>
      </c>
      <c r="O908" t="s">
        <v>668</v>
      </c>
      <c r="P908" t="s">
        <v>5</v>
      </c>
      <c r="Q908" t="s">
        <v>669</v>
      </c>
      <c r="R908" t="s">
        <v>645</v>
      </c>
      <c r="S908" t="s">
        <v>7425</v>
      </c>
      <c r="T908" t="s">
        <v>7424</v>
      </c>
    </row>
    <row r="909" spans="1:20" x14ac:dyDescent="0.25">
      <c r="A909" t="s">
        <v>147</v>
      </c>
      <c r="B909" t="s">
        <v>148</v>
      </c>
      <c r="C909">
        <v>50</v>
      </c>
      <c r="D909">
        <v>6</v>
      </c>
      <c r="E909" t="s">
        <v>7426</v>
      </c>
      <c r="F909">
        <v>200</v>
      </c>
      <c r="G909">
        <v>0</v>
      </c>
      <c r="H909" t="s">
        <v>641</v>
      </c>
      <c r="I909" t="s">
        <v>7427</v>
      </c>
      <c r="J909" t="s">
        <v>736</v>
      </c>
      <c r="K909" t="s">
        <v>644</v>
      </c>
      <c r="L909" t="s">
        <v>645</v>
      </c>
      <c r="M909" t="s">
        <v>7428</v>
      </c>
      <c r="N909" t="s">
        <v>644</v>
      </c>
      <c r="O909" t="s">
        <v>647</v>
      </c>
      <c r="P909" t="s">
        <v>5</v>
      </c>
      <c r="Q909" t="s">
        <v>648</v>
      </c>
      <c r="R909" t="s">
        <v>645</v>
      </c>
      <c r="S909" t="s">
        <v>7429</v>
      </c>
      <c r="T909" t="s">
        <v>7428</v>
      </c>
    </row>
    <row r="910" spans="1:20" x14ac:dyDescent="0.25">
      <c r="A910" t="s">
        <v>147</v>
      </c>
      <c r="B910" t="s">
        <v>148</v>
      </c>
      <c r="C910">
        <v>33.333333333333336</v>
      </c>
      <c r="D910">
        <v>3</v>
      </c>
      <c r="E910" t="s">
        <v>7430</v>
      </c>
      <c r="F910">
        <v>100</v>
      </c>
      <c r="G910">
        <v>0</v>
      </c>
      <c r="H910" t="s">
        <v>641</v>
      </c>
      <c r="I910" t="s">
        <v>7431</v>
      </c>
      <c r="J910" t="s">
        <v>1414</v>
      </c>
      <c r="K910" t="s">
        <v>644</v>
      </c>
      <c r="L910" t="s">
        <v>645</v>
      </c>
      <c r="M910" t="s">
        <v>7432</v>
      </c>
      <c r="N910" t="s">
        <v>644</v>
      </c>
      <c r="O910" t="s">
        <v>647</v>
      </c>
      <c r="P910" t="s">
        <v>5</v>
      </c>
      <c r="Q910" t="s">
        <v>648</v>
      </c>
      <c r="R910" t="s">
        <v>645</v>
      </c>
      <c r="S910" t="s">
        <v>7433</v>
      </c>
      <c r="T910" t="s">
        <v>7432</v>
      </c>
    </row>
    <row r="911" spans="1:20" x14ac:dyDescent="0.25">
      <c r="A911" t="s">
        <v>22</v>
      </c>
      <c r="B911" t="s">
        <v>27</v>
      </c>
      <c r="C911">
        <v>66.333333333333329</v>
      </c>
      <c r="D911">
        <v>3</v>
      </c>
      <c r="E911" t="s">
        <v>7434</v>
      </c>
      <c r="F911">
        <v>220</v>
      </c>
      <c r="G911">
        <v>0</v>
      </c>
      <c r="H911" t="s">
        <v>729</v>
      </c>
      <c r="I911" t="s">
        <v>7435</v>
      </c>
      <c r="J911" t="s">
        <v>989</v>
      </c>
      <c r="K911" t="s">
        <v>644</v>
      </c>
      <c r="L911" t="s">
        <v>645</v>
      </c>
      <c r="M911" t="s">
        <v>7432</v>
      </c>
      <c r="N911" t="s">
        <v>644</v>
      </c>
      <c r="O911" t="s">
        <v>668</v>
      </c>
      <c r="P911" t="s">
        <v>5</v>
      </c>
      <c r="Q911" t="s">
        <v>669</v>
      </c>
      <c r="R911" t="s">
        <v>645</v>
      </c>
      <c r="S911" t="s">
        <v>7436</v>
      </c>
      <c r="T911" t="s">
        <v>7437</v>
      </c>
    </row>
    <row r="912" spans="1:20" x14ac:dyDescent="0.25">
      <c r="A912" t="s">
        <v>147</v>
      </c>
      <c r="B912" t="s">
        <v>148</v>
      </c>
      <c r="C912">
        <v>50</v>
      </c>
      <c r="D912">
        <v>6</v>
      </c>
      <c r="E912" t="s">
        <v>7438</v>
      </c>
      <c r="F912">
        <v>200</v>
      </c>
      <c r="G912">
        <v>0</v>
      </c>
      <c r="H912" t="s">
        <v>641</v>
      </c>
      <c r="I912" t="s">
        <v>7439</v>
      </c>
      <c r="J912" t="s">
        <v>685</v>
      </c>
      <c r="K912" t="s">
        <v>644</v>
      </c>
      <c r="L912" t="s">
        <v>645</v>
      </c>
      <c r="M912" t="s">
        <v>7440</v>
      </c>
      <c r="N912" t="s">
        <v>644</v>
      </c>
      <c r="O912" t="s">
        <v>668</v>
      </c>
      <c r="P912" t="s">
        <v>5</v>
      </c>
      <c r="Q912" t="s">
        <v>669</v>
      </c>
      <c r="R912" t="s">
        <v>645</v>
      </c>
      <c r="S912" t="s">
        <v>7441</v>
      </c>
      <c r="T912" t="s">
        <v>7440</v>
      </c>
    </row>
    <row r="913" spans="1:20" x14ac:dyDescent="0.25">
      <c r="A913" t="s">
        <v>638</v>
      </c>
      <c r="B913" t="s">
        <v>639</v>
      </c>
      <c r="C913">
        <v>66</v>
      </c>
      <c r="D913">
        <v>2</v>
      </c>
      <c r="E913" t="s">
        <v>7442</v>
      </c>
      <c r="F913">
        <v>100</v>
      </c>
      <c r="G913">
        <v>0</v>
      </c>
      <c r="H913" t="s">
        <v>641</v>
      </c>
      <c r="I913" t="s">
        <v>7443</v>
      </c>
      <c r="J913" t="s">
        <v>796</v>
      </c>
      <c r="K913" t="s">
        <v>644</v>
      </c>
      <c r="L913" t="s">
        <v>645</v>
      </c>
      <c r="M913" t="s">
        <v>7444</v>
      </c>
      <c r="N913" t="s">
        <v>644</v>
      </c>
      <c r="O913" t="s">
        <v>647</v>
      </c>
      <c r="P913" t="s">
        <v>5</v>
      </c>
      <c r="Q913" t="s">
        <v>648</v>
      </c>
      <c r="R913" t="s">
        <v>645</v>
      </c>
      <c r="S913" t="s">
        <v>7445</v>
      </c>
      <c r="T913" t="s">
        <v>7444</v>
      </c>
    </row>
    <row r="914" spans="1:20" x14ac:dyDescent="0.25">
      <c r="A914" t="s">
        <v>18</v>
      </c>
      <c r="B914" t="s">
        <v>19</v>
      </c>
      <c r="C914">
        <v>68</v>
      </c>
      <c r="D914">
        <v>1</v>
      </c>
      <c r="E914" t="s">
        <v>7442</v>
      </c>
      <c r="F914">
        <v>100</v>
      </c>
      <c r="G914">
        <v>0</v>
      </c>
      <c r="H914" t="s">
        <v>641</v>
      </c>
      <c r="I914" t="s">
        <v>7443</v>
      </c>
      <c r="J914" t="s">
        <v>796</v>
      </c>
      <c r="K914" t="s">
        <v>644</v>
      </c>
      <c r="L914" t="s">
        <v>645</v>
      </c>
      <c r="M914" t="s">
        <v>7444</v>
      </c>
      <c r="N914" t="s">
        <v>644</v>
      </c>
      <c r="O914" t="s">
        <v>647</v>
      </c>
      <c r="P914" t="s">
        <v>5</v>
      </c>
      <c r="Q914" t="s">
        <v>648</v>
      </c>
      <c r="R914" t="s">
        <v>645</v>
      </c>
      <c r="S914" t="s">
        <v>7445</v>
      </c>
      <c r="T914" t="s">
        <v>7444</v>
      </c>
    </row>
    <row r="915" spans="1:20" x14ac:dyDescent="0.25">
      <c r="A915" t="s">
        <v>147</v>
      </c>
      <c r="B915" t="s">
        <v>148</v>
      </c>
      <c r="C915">
        <v>50</v>
      </c>
      <c r="D915">
        <v>6</v>
      </c>
      <c r="E915" t="s">
        <v>7446</v>
      </c>
      <c r="F915">
        <v>200</v>
      </c>
      <c r="G915">
        <v>0</v>
      </c>
      <c r="H915" t="s">
        <v>641</v>
      </c>
      <c r="I915" t="s">
        <v>7447</v>
      </c>
      <c r="J915" t="s">
        <v>745</v>
      </c>
      <c r="K915" t="s">
        <v>644</v>
      </c>
      <c r="L915" t="s">
        <v>645</v>
      </c>
      <c r="M915" t="s">
        <v>7448</v>
      </c>
      <c r="N915" t="s">
        <v>644</v>
      </c>
      <c r="O915" t="s">
        <v>647</v>
      </c>
      <c r="P915" t="s">
        <v>5</v>
      </c>
      <c r="Q915" t="s">
        <v>648</v>
      </c>
      <c r="R915" t="s">
        <v>645</v>
      </c>
      <c r="S915" t="s">
        <v>7449</v>
      </c>
      <c r="T915" t="s">
        <v>7450</v>
      </c>
    </row>
    <row r="916" spans="1:20" x14ac:dyDescent="0.25">
      <c r="A916" t="s">
        <v>147</v>
      </c>
      <c r="B916" t="s">
        <v>148</v>
      </c>
      <c r="C916">
        <v>50</v>
      </c>
      <c r="D916">
        <v>6</v>
      </c>
      <c r="E916" t="s">
        <v>7451</v>
      </c>
      <c r="F916">
        <v>200</v>
      </c>
      <c r="G916">
        <v>0</v>
      </c>
      <c r="H916" t="s">
        <v>641</v>
      </c>
      <c r="I916" t="s">
        <v>7452</v>
      </c>
      <c r="J916" t="s">
        <v>736</v>
      </c>
      <c r="K916" t="s">
        <v>644</v>
      </c>
      <c r="L916" t="s">
        <v>645</v>
      </c>
      <c r="M916" t="s">
        <v>7448</v>
      </c>
      <c r="N916" t="s">
        <v>644</v>
      </c>
      <c r="O916" t="s">
        <v>668</v>
      </c>
      <c r="P916" t="s">
        <v>5</v>
      </c>
      <c r="Q916" t="s">
        <v>669</v>
      </c>
      <c r="R916" t="s">
        <v>645</v>
      </c>
      <c r="S916" t="s">
        <v>7453</v>
      </c>
      <c r="T916" t="s">
        <v>7448</v>
      </c>
    </row>
    <row r="917" spans="1:20" x14ac:dyDescent="0.25">
      <c r="A917" t="s">
        <v>147</v>
      </c>
      <c r="B917" t="s">
        <v>148</v>
      </c>
      <c r="C917">
        <v>50</v>
      </c>
      <c r="D917">
        <v>6</v>
      </c>
      <c r="E917" t="s">
        <v>7454</v>
      </c>
      <c r="F917">
        <v>200</v>
      </c>
      <c r="G917">
        <v>0</v>
      </c>
      <c r="H917" t="s">
        <v>641</v>
      </c>
      <c r="I917" t="s">
        <v>7455</v>
      </c>
      <c r="J917" t="s">
        <v>708</v>
      </c>
      <c r="K917" t="s">
        <v>644</v>
      </c>
      <c r="L917" t="s">
        <v>645</v>
      </c>
      <c r="M917" t="s">
        <v>7456</v>
      </c>
      <c r="N917" t="s">
        <v>644</v>
      </c>
      <c r="O917" t="s">
        <v>647</v>
      </c>
      <c r="P917" t="s">
        <v>5</v>
      </c>
      <c r="Q917" t="s">
        <v>648</v>
      </c>
      <c r="R917" t="s">
        <v>645</v>
      </c>
      <c r="S917" t="s">
        <v>7457</v>
      </c>
      <c r="T917" t="s">
        <v>7448</v>
      </c>
    </row>
    <row r="918" spans="1:20" x14ac:dyDescent="0.25">
      <c r="A918" t="s">
        <v>147</v>
      </c>
      <c r="B918" t="s">
        <v>148</v>
      </c>
      <c r="C918">
        <v>50</v>
      </c>
      <c r="D918">
        <v>6</v>
      </c>
      <c r="E918" t="s">
        <v>7458</v>
      </c>
      <c r="F918">
        <v>200</v>
      </c>
      <c r="G918">
        <v>0</v>
      </c>
      <c r="H918" t="s">
        <v>641</v>
      </c>
      <c r="I918" t="s">
        <v>7459</v>
      </c>
      <c r="J918" t="s">
        <v>947</v>
      </c>
      <c r="K918" t="s">
        <v>644</v>
      </c>
      <c r="L918" t="s">
        <v>645</v>
      </c>
      <c r="M918" t="s">
        <v>7460</v>
      </c>
      <c r="N918" t="s">
        <v>644</v>
      </c>
      <c r="O918" t="s">
        <v>647</v>
      </c>
      <c r="P918" t="s">
        <v>5</v>
      </c>
      <c r="Q918" t="s">
        <v>648</v>
      </c>
      <c r="R918" t="s">
        <v>645</v>
      </c>
      <c r="S918" t="s">
        <v>7461</v>
      </c>
      <c r="T918" t="s">
        <v>7456</v>
      </c>
    </row>
    <row r="919" spans="1:20" x14ac:dyDescent="0.25">
      <c r="A919" t="s">
        <v>147</v>
      </c>
      <c r="B919" t="s">
        <v>148</v>
      </c>
      <c r="C919">
        <v>65</v>
      </c>
      <c r="D919">
        <v>18</v>
      </c>
      <c r="E919" t="s">
        <v>7462</v>
      </c>
      <c r="F919">
        <v>620</v>
      </c>
      <c r="G919">
        <v>0</v>
      </c>
      <c r="H919" t="s">
        <v>641</v>
      </c>
      <c r="I919" t="s">
        <v>7463</v>
      </c>
      <c r="J919" t="s">
        <v>666</v>
      </c>
      <c r="K919" t="s">
        <v>644</v>
      </c>
      <c r="L919" t="s">
        <v>645</v>
      </c>
      <c r="M919" t="s">
        <v>7211</v>
      </c>
      <c r="N919" t="s">
        <v>644</v>
      </c>
      <c r="O919" t="s">
        <v>668</v>
      </c>
      <c r="P919" t="s">
        <v>5</v>
      </c>
      <c r="Q919" t="s">
        <v>669</v>
      </c>
      <c r="R919" t="s">
        <v>645</v>
      </c>
      <c r="S919" t="s">
        <v>7464</v>
      </c>
      <c r="T919" t="s">
        <v>7465</v>
      </c>
    </row>
    <row r="920" spans="1:20" x14ac:dyDescent="0.25">
      <c r="A920" t="s">
        <v>147</v>
      </c>
      <c r="B920" t="s">
        <v>148</v>
      </c>
      <c r="C920">
        <v>50</v>
      </c>
      <c r="D920">
        <v>6</v>
      </c>
      <c r="E920" t="s">
        <v>7466</v>
      </c>
      <c r="F920">
        <v>200</v>
      </c>
      <c r="G920">
        <v>0</v>
      </c>
      <c r="H920" t="s">
        <v>641</v>
      </c>
      <c r="I920" t="s">
        <v>7467</v>
      </c>
      <c r="J920" t="s">
        <v>989</v>
      </c>
      <c r="K920" t="s">
        <v>644</v>
      </c>
      <c r="L920" t="s">
        <v>645</v>
      </c>
      <c r="M920" t="s">
        <v>7468</v>
      </c>
      <c r="N920" t="s">
        <v>644</v>
      </c>
      <c r="O920" t="s">
        <v>668</v>
      </c>
      <c r="P920" t="s">
        <v>5</v>
      </c>
      <c r="Q920" t="s">
        <v>669</v>
      </c>
      <c r="R920" t="s">
        <v>645</v>
      </c>
      <c r="S920" t="s">
        <v>7469</v>
      </c>
      <c r="T920" t="s">
        <v>7468</v>
      </c>
    </row>
    <row r="921" spans="1:20" x14ac:dyDescent="0.25">
      <c r="A921" t="s">
        <v>147</v>
      </c>
      <c r="B921" t="s">
        <v>148</v>
      </c>
      <c r="C921">
        <v>50</v>
      </c>
      <c r="D921">
        <v>6</v>
      </c>
      <c r="E921" t="s">
        <v>7470</v>
      </c>
      <c r="F921">
        <v>200</v>
      </c>
      <c r="G921">
        <v>0</v>
      </c>
      <c r="H921" t="s">
        <v>641</v>
      </c>
      <c r="I921" t="s">
        <v>7471</v>
      </c>
      <c r="J921" t="s">
        <v>859</v>
      </c>
      <c r="K921" t="s">
        <v>644</v>
      </c>
      <c r="L921" t="s">
        <v>645</v>
      </c>
      <c r="M921" t="s">
        <v>7472</v>
      </c>
      <c r="N921" t="s">
        <v>644</v>
      </c>
      <c r="O921" t="s">
        <v>647</v>
      </c>
      <c r="P921" t="s">
        <v>5</v>
      </c>
      <c r="Q921" t="s">
        <v>648</v>
      </c>
      <c r="R921" t="s">
        <v>645</v>
      </c>
      <c r="S921" t="s">
        <v>7473</v>
      </c>
      <c r="T921" t="s">
        <v>7472</v>
      </c>
    </row>
    <row r="922" spans="1:20" x14ac:dyDescent="0.25">
      <c r="A922" t="s">
        <v>22</v>
      </c>
      <c r="B922" t="s">
        <v>27</v>
      </c>
      <c r="C922">
        <v>66.333333333333329</v>
      </c>
      <c r="D922">
        <v>3</v>
      </c>
      <c r="E922" t="s">
        <v>7474</v>
      </c>
      <c r="F922">
        <v>219.5</v>
      </c>
      <c r="G922">
        <v>7</v>
      </c>
      <c r="H922" t="s">
        <v>805</v>
      </c>
      <c r="I922" t="s">
        <v>7475</v>
      </c>
      <c r="J922" t="s">
        <v>7476</v>
      </c>
      <c r="K922" t="s">
        <v>7477</v>
      </c>
      <c r="L922" t="s">
        <v>7478</v>
      </c>
      <c r="M922" t="s">
        <v>7472</v>
      </c>
      <c r="N922" t="s">
        <v>644</v>
      </c>
      <c r="O922" t="s">
        <v>811</v>
      </c>
      <c r="P922" t="s">
        <v>23</v>
      </c>
      <c r="Q922" t="s">
        <v>812</v>
      </c>
      <c r="R922" t="s">
        <v>645</v>
      </c>
      <c r="S922" t="s">
        <v>7479</v>
      </c>
      <c r="T922" t="s">
        <v>7472</v>
      </c>
    </row>
    <row r="923" spans="1:20" x14ac:dyDescent="0.25">
      <c r="A923" t="s">
        <v>147</v>
      </c>
      <c r="B923" t="s">
        <v>148</v>
      </c>
      <c r="C923">
        <v>50</v>
      </c>
      <c r="D923">
        <v>6</v>
      </c>
      <c r="E923" t="s">
        <v>7480</v>
      </c>
      <c r="F923">
        <v>200</v>
      </c>
      <c r="G923">
        <v>0</v>
      </c>
      <c r="H923" t="s">
        <v>641</v>
      </c>
      <c r="I923" t="s">
        <v>7481</v>
      </c>
      <c r="J923" t="s">
        <v>935</v>
      </c>
      <c r="K923" t="s">
        <v>644</v>
      </c>
      <c r="L923" t="s">
        <v>645</v>
      </c>
      <c r="M923" t="s">
        <v>7482</v>
      </c>
      <c r="N923" t="s">
        <v>644</v>
      </c>
      <c r="O923" t="s">
        <v>647</v>
      </c>
      <c r="P923" t="s">
        <v>5</v>
      </c>
      <c r="Q923" t="s">
        <v>648</v>
      </c>
      <c r="R923" t="s">
        <v>645</v>
      </c>
      <c r="S923" t="s">
        <v>7483</v>
      </c>
      <c r="T923" t="s">
        <v>7482</v>
      </c>
    </row>
    <row r="924" spans="1:20" x14ac:dyDescent="0.25">
      <c r="A924" t="s">
        <v>147</v>
      </c>
      <c r="B924" t="s">
        <v>148</v>
      </c>
      <c r="C924">
        <v>50</v>
      </c>
      <c r="D924">
        <v>6</v>
      </c>
      <c r="E924" t="s">
        <v>7484</v>
      </c>
      <c r="F924">
        <v>200</v>
      </c>
      <c r="G924">
        <v>0</v>
      </c>
      <c r="H924" t="s">
        <v>641</v>
      </c>
      <c r="I924" t="s">
        <v>7485</v>
      </c>
      <c r="J924" t="s">
        <v>1267</v>
      </c>
      <c r="K924" t="s">
        <v>644</v>
      </c>
      <c r="L924" t="s">
        <v>645</v>
      </c>
      <c r="M924" t="s">
        <v>7486</v>
      </c>
      <c r="N924" t="s">
        <v>644</v>
      </c>
      <c r="O924" t="s">
        <v>647</v>
      </c>
      <c r="P924" t="s">
        <v>5</v>
      </c>
      <c r="Q924" t="s">
        <v>648</v>
      </c>
      <c r="R924" t="s">
        <v>645</v>
      </c>
      <c r="S924" t="s">
        <v>7487</v>
      </c>
      <c r="T924" t="s">
        <v>7486</v>
      </c>
    </row>
    <row r="925" spans="1:20" x14ac:dyDescent="0.25">
      <c r="A925" t="s">
        <v>638</v>
      </c>
      <c r="B925" t="s">
        <v>639</v>
      </c>
      <c r="C925">
        <v>66</v>
      </c>
      <c r="D925">
        <v>2</v>
      </c>
      <c r="E925" t="s">
        <v>7488</v>
      </c>
      <c r="F925">
        <v>200</v>
      </c>
      <c r="G925">
        <v>0</v>
      </c>
      <c r="H925" t="s">
        <v>641</v>
      </c>
      <c r="I925" t="s">
        <v>4229</v>
      </c>
      <c r="J925" t="s">
        <v>981</v>
      </c>
      <c r="K925" t="s">
        <v>644</v>
      </c>
      <c r="L925" t="s">
        <v>645</v>
      </c>
      <c r="M925" t="s">
        <v>7489</v>
      </c>
      <c r="N925" t="s">
        <v>644</v>
      </c>
      <c r="O925" t="s">
        <v>647</v>
      </c>
      <c r="P925" t="s">
        <v>5</v>
      </c>
      <c r="Q925" t="s">
        <v>648</v>
      </c>
      <c r="R925" t="s">
        <v>645</v>
      </c>
      <c r="S925" t="s">
        <v>7490</v>
      </c>
      <c r="T925" t="s">
        <v>7489</v>
      </c>
    </row>
    <row r="926" spans="1:20" x14ac:dyDescent="0.25">
      <c r="A926" t="s">
        <v>18</v>
      </c>
      <c r="B926" t="s">
        <v>19</v>
      </c>
      <c r="C926">
        <v>68</v>
      </c>
      <c r="D926">
        <v>1</v>
      </c>
      <c r="E926" t="s">
        <v>7488</v>
      </c>
      <c r="F926">
        <v>200</v>
      </c>
      <c r="G926">
        <v>0</v>
      </c>
      <c r="H926" t="s">
        <v>641</v>
      </c>
      <c r="I926" t="s">
        <v>4229</v>
      </c>
      <c r="J926" t="s">
        <v>981</v>
      </c>
      <c r="K926" t="s">
        <v>644</v>
      </c>
      <c r="L926" t="s">
        <v>645</v>
      </c>
      <c r="M926" t="s">
        <v>7489</v>
      </c>
      <c r="N926" t="s">
        <v>644</v>
      </c>
      <c r="O926" t="s">
        <v>647</v>
      </c>
      <c r="P926" t="s">
        <v>5</v>
      </c>
      <c r="Q926" t="s">
        <v>648</v>
      </c>
      <c r="R926" t="s">
        <v>645</v>
      </c>
      <c r="S926" t="s">
        <v>7490</v>
      </c>
      <c r="T926" t="s">
        <v>7489</v>
      </c>
    </row>
    <row r="927" spans="1:20" x14ac:dyDescent="0.25">
      <c r="A927" t="s">
        <v>147</v>
      </c>
      <c r="B927" t="s">
        <v>148</v>
      </c>
      <c r="C927">
        <v>33.333333333333336</v>
      </c>
      <c r="D927">
        <v>3</v>
      </c>
      <c r="E927" t="s">
        <v>7488</v>
      </c>
      <c r="F927">
        <v>200</v>
      </c>
      <c r="G927">
        <v>0</v>
      </c>
      <c r="H927" t="s">
        <v>641</v>
      </c>
      <c r="I927" t="s">
        <v>4229</v>
      </c>
      <c r="J927" t="s">
        <v>981</v>
      </c>
      <c r="K927" t="s">
        <v>644</v>
      </c>
      <c r="L927" t="s">
        <v>645</v>
      </c>
      <c r="M927" t="s">
        <v>7489</v>
      </c>
      <c r="N927" t="s">
        <v>644</v>
      </c>
      <c r="O927" t="s">
        <v>647</v>
      </c>
      <c r="P927" t="s">
        <v>5</v>
      </c>
      <c r="Q927" t="s">
        <v>648</v>
      </c>
      <c r="R927" t="s">
        <v>645</v>
      </c>
      <c r="S927" t="s">
        <v>7490</v>
      </c>
      <c r="T927" t="s">
        <v>7489</v>
      </c>
    </row>
    <row r="928" spans="1:20" x14ac:dyDescent="0.25">
      <c r="A928" t="s">
        <v>147</v>
      </c>
      <c r="B928" t="s">
        <v>148</v>
      </c>
      <c r="C928">
        <v>50</v>
      </c>
      <c r="D928">
        <v>6</v>
      </c>
      <c r="E928" t="s">
        <v>7491</v>
      </c>
      <c r="F928">
        <v>200</v>
      </c>
      <c r="G928">
        <v>0</v>
      </c>
      <c r="H928" t="s">
        <v>641</v>
      </c>
      <c r="I928" t="s">
        <v>7492</v>
      </c>
      <c r="J928" t="s">
        <v>989</v>
      </c>
      <c r="K928" t="s">
        <v>644</v>
      </c>
      <c r="L928" t="s">
        <v>645</v>
      </c>
      <c r="M928" t="s">
        <v>7493</v>
      </c>
      <c r="N928" t="s">
        <v>644</v>
      </c>
      <c r="O928" t="s">
        <v>647</v>
      </c>
      <c r="P928" t="s">
        <v>5</v>
      </c>
      <c r="Q928" t="s">
        <v>648</v>
      </c>
      <c r="R928" t="s">
        <v>645</v>
      </c>
      <c r="S928" t="s">
        <v>7494</v>
      </c>
      <c r="T928" t="s">
        <v>7493</v>
      </c>
    </row>
    <row r="929" spans="1:20" x14ac:dyDescent="0.25">
      <c r="A929" t="s">
        <v>147</v>
      </c>
      <c r="B929" t="s">
        <v>148</v>
      </c>
      <c r="C929">
        <v>33.333333333333336</v>
      </c>
      <c r="D929">
        <v>9</v>
      </c>
      <c r="E929" t="s">
        <v>7495</v>
      </c>
      <c r="F929">
        <v>300</v>
      </c>
      <c r="G929">
        <v>0</v>
      </c>
      <c r="H929" t="s">
        <v>641</v>
      </c>
      <c r="I929" t="s">
        <v>7496</v>
      </c>
      <c r="J929" t="s">
        <v>685</v>
      </c>
      <c r="K929" t="s">
        <v>644</v>
      </c>
      <c r="L929" t="s">
        <v>645</v>
      </c>
      <c r="M929" t="s">
        <v>7497</v>
      </c>
      <c r="N929" t="s">
        <v>644</v>
      </c>
      <c r="O929" t="s">
        <v>647</v>
      </c>
      <c r="P929" t="s">
        <v>5</v>
      </c>
      <c r="Q929" t="s">
        <v>648</v>
      </c>
      <c r="R929" t="s">
        <v>645</v>
      </c>
      <c r="S929" t="s">
        <v>7498</v>
      </c>
      <c r="T929" t="s">
        <v>7497</v>
      </c>
    </row>
    <row r="930" spans="1:20" x14ac:dyDescent="0.25">
      <c r="A930" t="s">
        <v>638</v>
      </c>
      <c r="B930" t="s">
        <v>639</v>
      </c>
      <c r="C930">
        <v>66</v>
      </c>
      <c r="D930">
        <v>2</v>
      </c>
      <c r="E930" t="s">
        <v>7499</v>
      </c>
      <c r="F930">
        <v>100</v>
      </c>
      <c r="G930">
        <v>0</v>
      </c>
      <c r="H930" t="s">
        <v>641</v>
      </c>
      <c r="I930" t="s">
        <v>7500</v>
      </c>
      <c r="J930" t="s">
        <v>981</v>
      </c>
      <c r="K930" t="s">
        <v>644</v>
      </c>
      <c r="L930" t="s">
        <v>645</v>
      </c>
      <c r="M930" t="s">
        <v>7501</v>
      </c>
      <c r="N930" t="s">
        <v>644</v>
      </c>
      <c r="O930" t="s">
        <v>668</v>
      </c>
      <c r="P930" t="s">
        <v>5</v>
      </c>
      <c r="Q930" t="s">
        <v>669</v>
      </c>
      <c r="R930" t="s">
        <v>645</v>
      </c>
      <c r="S930" t="s">
        <v>7502</v>
      </c>
      <c r="T930" t="s">
        <v>7501</v>
      </c>
    </row>
    <row r="931" spans="1:20" x14ac:dyDescent="0.25">
      <c r="A931" t="s">
        <v>18</v>
      </c>
      <c r="B931" t="s">
        <v>19</v>
      </c>
      <c r="C931">
        <v>68</v>
      </c>
      <c r="D931">
        <v>1</v>
      </c>
      <c r="E931" t="s">
        <v>7499</v>
      </c>
      <c r="F931">
        <v>100</v>
      </c>
      <c r="G931">
        <v>0</v>
      </c>
      <c r="H931" t="s">
        <v>641</v>
      </c>
      <c r="I931" t="s">
        <v>7500</v>
      </c>
      <c r="J931" t="s">
        <v>981</v>
      </c>
      <c r="K931" t="s">
        <v>644</v>
      </c>
      <c r="L931" t="s">
        <v>645</v>
      </c>
      <c r="M931" t="s">
        <v>7501</v>
      </c>
      <c r="N931" t="s">
        <v>644</v>
      </c>
      <c r="O931" t="s">
        <v>668</v>
      </c>
      <c r="P931" t="s">
        <v>5</v>
      </c>
      <c r="Q931" t="s">
        <v>669</v>
      </c>
      <c r="R931" t="s">
        <v>645</v>
      </c>
      <c r="S931" t="s">
        <v>7502</v>
      </c>
      <c r="T931" t="s">
        <v>7501</v>
      </c>
    </row>
    <row r="932" spans="1:20" x14ac:dyDescent="0.25">
      <c r="A932" t="s">
        <v>638</v>
      </c>
      <c r="B932" t="s">
        <v>639</v>
      </c>
      <c r="C932">
        <v>66</v>
      </c>
      <c r="D932">
        <v>2</v>
      </c>
      <c r="E932" t="s">
        <v>7503</v>
      </c>
      <c r="F932">
        <v>110</v>
      </c>
      <c r="G932">
        <v>10</v>
      </c>
      <c r="H932" t="s">
        <v>641</v>
      </c>
      <c r="I932" t="s">
        <v>7504</v>
      </c>
      <c r="J932" t="s">
        <v>7214</v>
      </c>
      <c r="K932" t="s">
        <v>644</v>
      </c>
      <c r="L932" t="s">
        <v>645</v>
      </c>
      <c r="M932" t="s">
        <v>7501</v>
      </c>
      <c r="N932" t="s">
        <v>644</v>
      </c>
      <c r="O932" t="s">
        <v>647</v>
      </c>
      <c r="P932" t="s">
        <v>5</v>
      </c>
      <c r="Q932" t="s">
        <v>648</v>
      </c>
      <c r="R932" t="s">
        <v>645</v>
      </c>
      <c r="S932" t="s">
        <v>7505</v>
      </c>
      <c r="T932" t="s">
        <v>7501</v>
      </c>
    </row>
    <row r="933" spans="1:20" x14ac:dyDescent="0.25">
      <c r="A933" t="s">
        <v>18</v>
      </c>
      <c r="B933" t="s">
        <v>19</v>
      </c>
      <c r="C933">
        <v>68</v>
      </c>
      <c r="D933">
        <v>1</v>
      </c>
      <c r="E933" t="s">
        <v>7503</v>
      </c>
      <c r="F933">
        <v>110</v>
      </c>
      <c r="G933">
        <v>10</v>
      </c>
      <c r="H933" t="s">
        <v>641</v>
      </c>
      <c r="I933" t="s">
        <v>7504</v>
      </c>
      <c r="J933" t="s">
        <v>7214</v>
      </c>
      <c r="K933" t="s">
        <v>644</v>
      </c>
      <c r="L933" t="s">
        <v>645</v>
      </c>
      <c r="M933" t="s">
        <v>7501</v>
      </c>
      <c r="N933" t="s">
        <v>644</v>
      </c>
      <c r="O933" t="s">
        <v>647</v>
      </c>
      <c r="P933" t="s">
        <v>5</v>
      </c>
      <c r="Q933" t="s">
        <v>648</v>
      </c>
      <c r="R933" t="s">
        <v>645</v>
      </c>
      <c r="S933" t="s">
        <v>7505</v>
      </c>
      <c r="T933" t="s">
        <v>7501</v>
      </c>
    </row>
    <row r="934" spans="1:20" x14ac:dyDescent="0.25">
      <c r="A934" t="s">
        <v>147</v>
      </c>
      <c r="B934" t="s">
        <v>148</v>
      </c>
      <c r="C934">
        <v>33.333333333333336</v>
      </c>
      <c r="D934">
        <v>3</v>
      </c>
      <c r="E934" t="s">
        <v>7506</v>
      </c>
      <c r="F934">
        <v>100</v>
      </c>
      <c r="G934">
        <v>0</v>
      </c>
      <c r="H934" t="s">
        <v>641</v>
      </c>
      <c r="I934" t="s">
        <v>7507</v>
      </c>
      <c r="J934" t="s">
        <v>685</v>
      </c>
      <c r="K934" t="s">
        <v>644</v>
      </c>
      <c r="L934" t="s">
        <v>645</v>
      </c>
      <c r="M934" t="s">
        <v>7508</v>
      </c>
      <c r="N934" t="s">
        <v>644</v>
      </c>
      <c r="O934" t="s">
        <v>668</v>
      </c>
      <c r="P934" t="s">
        <v>5</v>
      </c>
      <c r="Q934" t="s">
        <v>669</v>
      </c>
      <c r="R934" t="s">
        <v>645</v>
      </c>
      <c r="S934" t="s">
        <v>7509</v>
      </c>
      <c r="T934" t="s">
        <v>7508</v>
      </c>
    </row>
    <row r="935" spans="1:20" x14ac:dyDescent="0.25">
      <c r="A935" t="s">
        <v>147</v>
      </c>
      <c r="B935" t="s">
        <v>148</v>
      </c>
      <c r="C935">
        <v>65</v>
      </c>
      <c r="D935">
        <v>9</v>
      </c>
      <c r="E935" t="s">
        <v>7510</v>
      </c>
      <c r="F935">
        <v>310</v>
      </c>
      <c r="G935">
        <v>0</v>
      </c>
      <c r="H935" t="s">
        <v>641</v>
      </c>
      <c r="I935" t="s">
        <v>7511</v>
      </c>
      <c r="J935" t="s">
        <v>981</v>
      </c>
      <c r="K935" t="s">
        <v>644</v>
      </c>
      <c r="L935" t="s">
        <v>645</v>
      </c>
      <c r="M935" t="s">
        <v>7508</v>
      </c>
      <c r="N935" t="s">
        <v>644</v>
      </c>
      <c r="O935" t="s">
        <v>668</v>
      </c>
      <c r="P935" t="s">
        <v>5</v>
      </c>
      <c r="Q935" t="s">
        <v>669</v>
      </c>
      <c r="R935" t="s">
        <v>7512</v>
      </c>
      <c r="S935" t="s">
        <v>7513</v>
      </c>
      <c r="T935" t="s">
        <v>7508</v>
      </c>
    </row>
    <row r="936" spans="1:20" x14ac:dyDescent="0.25">
      <c r="A936" t="s">
        <v>101</v>
      </c>
      <c r="B936" t="s">
        <v>74</v>
      </c>
      <c r="C936">
        <v>78</v>
      </c>
      <c r="D936">
        <v>1</v>
      </c>
      <c r="E936" t="s">
        <v>7514</v>
      </c>
      <c r="F936">
        <v>157</v>
      </c>
      <c r="G936">
        <v>0</v>
      </c>
      <c r="H936" t="s">
        <v>673</v>
      </c>
      <c r="I936" t="s">
        <v>7515</v>
      </c>
      <c r="J936" t="s">
        <v>7516</v>
      </c>
      <c r="K936" t="s">
        <v>7517</v>
      </c>
      <c r="L936" t="s">
        <v>5364</v>
      </c>
      <c r="M936" t="s">
        <v>7468</v>
      </c>
      <c r="N936" t="s">
        <v>644</v>
      </c>
      <c r="O936" t="s">
        <v>679</v>
      </c>
      <c r="P936" t="s">
        <v>26</v>
      </c>
      <c r="Q936" t="s">
        <v>680</v>
      </c>
      <c r="R936" t="s">
        <v>645</v>
      </c>
      <c r="S936" t="s">
        <v>7518</v>
      </c>
      <c r="T936" t="s">
        <v>7519</v>
      </c>
    </row>
    <row r="937" spans="1:20" x14ac:dyDescent="0.25">
      <c r="A937" t="s">
        <v>22</v>
      </c>
      <c r="B937" t="s">
        <v>27</v>
      </c>
      <c r="C937">
        <v>79</v>
      </c>
      <c r="D937">
        <v>1</v>
      </c>
      <c r="E937" t="s">
        <v>7514</v>
      </c>
      <c r="F937">
        <v>157</v>
      </c>
      <c r="G937">
        <v>0</v>
      </c>
      <c r="H937" t="s">
        <v>673</v>
      </c>
      <c r="I937" t="s">
        <v>7515</v>
      </c>
      <c r="J937" t="s">
        <v>7516</v>
      </c>
      <c r="K937" t="s">
        <v>7517</v>
      </c>
      <c r="L937" t="s">
        <v>5364</v>
      </c>
      <c r="M937" t="s">
        <v>7468</v>
      </c>
      <c r="N937" t="s">
        <v>644</v>
      </c>
      <c r="O937" t="s">
        <v>679</v>
      </c>
      <c r="P937" t="s">
        <v>26</v>
      </c>
      <c r="Q937" t="s">
        <v>680</v>
      </c>
      <c r="R937" t="s">
        <v>645</v>
      </c>
      <c r="S937" t="s">
        <v>7518</v>
      </c>
      <c r="T937" t="s">
        <v>7519</v>
      </c>
    </row>
    <row r="938" spans="1:20" x14ac:dyDescent="0.25">
      <c r="A938" t="s">
        <v>22</v>
      </c>
      <c r="B938" t="s">
        <v>27</v>
      </c>
      <c r="C938">
        <v>66.333333333333329</v>
      </c>
      <c r="D938">
        <v>3</v>
      </c>
      <c r="E938" t="s">
        <v>7520</v>
      </c>
      <c r="F938">
        <v>162.5</v>
      </c>
      <c r="G938">
        <v>0</v>
      </c>
      <c r="H938" t="s">
        <v>805</v>
      </c>
      <c r="I938" t="s">
        <v>7521</v>
      </c>
      <c r="J938" t="s">
        <v>7522</v>
      </c>
      <c r="K938" t="s">
        <v>2137</v>
      </c>
      <c r="L938" t="s">
        <v>7523</v>
      </c>
      <c r="M938" t="s">
        <v>7524</v>
      </c>
      <c r="N938" t="s">
        <v>644</v>
      </c>
      <c r="O938" t="s">
        <v>811</v>
      </c>
      <c r="P938" t="s">
        <v>23</v>
      </c>
      <c r="Q938" t="s">
        <v>812</v>
      </c>
      <c r="R938" t="s">
        <v>645</v>
      </c>
      <c r="S938" t="s">
        <v>7525</v>
      </c>
      <c r="T938" t="s">
        <v>7526</v>
      </c>
    </row>
    <row r="939" spans="1:20" x14ac:dyDescent="0.25">
      <c r="A939" t="s">
        <v>72</v>
      </c>
      <c r="B939" t="s">
        <v>108</v>
      </c>
      <c r="C939">
        <v>66</v>
      </c>
      <c r="D939">
        <v>1</v>
      </c>
      <c r="E939" t="s">
        <v>7527</v>
      </c>
      <c r="F939">
        <v>166.75</v>
      </c>
      <c r="G939">
        <v>0</v>
      </c>
      <c r="H939" t="s">
        <v>955</v>
      </c>
      <c r="I939" t="s">
        <v>7528</v>
      </c>
      <c r="J939" t="s">
        <v>7529</v>
      </c>
      <c r="K939" t="s">
        <v>3894</v>
      </c>
      <c r="L939" t="s">
        <v>7530</v>
      </c>
      <c r="M939" t="s">
        <v>7531</v>
      </c>
      <c r="N939" t="s">
        <v>644</v>
      </c>
      <c r="O939" t="s">
        <v>811</v>
      </c>
      <c r="P939" t="s">
        <v>23</v>
      </c>
      <c r="Q939" t="s">
        <v>812</v>
      </c>
      <c r="R939" t="s">
        <v>645</v>
      </c>
      <c r="S939" t="s">
        <v>7532</v>
      </c>
      <c r="T939" t="s">
        <v>7531</v>
      </c>
    </row>
    <row r="940" spans="1:20" x14ac:dyDescent="0.25">
      <c r="A940" t="s">
        <v>101</v>
      </c>
      <c r="B940" t="s">
        <v>74</v>
      </c>
      <c r="C940">
        <v>66</v>
      </c>
      <c r="D940">
        <v>1</v>
      </c>
      <c r="E940" t="s">
        <v>7527</v>
      </c>
      <c r="F940">
        <v>166.75</v>
      </c>
      <c r="G940">
        <v>0</v>
      </c>
      <c r="H940" t="s">
        <v>955</v>
      </c>
      <c r="I940" t="s">
        <v>7528</v>
      </c>
      <c r="J940" t="s">
        <v>7529</v>
      </c>
      <c r="K940" t="s">
        <v>3894</v>
      </c>
      <c r="L940" t="s">
        <v>7530</v>
      </c>
      <c r="M940" t="s">
        <v>7531</v>
      </c>
      <c r="N940" t="s">
        <v>644</v>
      </c>
      <c r="O940" t="s">
        <v>811</v>
      </c>
      <c r="P940" t="s">
        <v>23</v>
      </c>
      <c r="Q940" t="s">
        <v>812</v>
      </c>
      <c r="R940" t="s">
        <v>645</v>
      </c>
      <c r="S940" t="s">
        <v>7532</v>
      </c>
      <c r="T940" t="s">
        <v>7531</v>
      </c>
    </row>
    <row r="941" spans="1:20" x14ac:dyDescent="0.25">
      <c r="A941" t="s">
        <v>22</v>
      </c>
      <c r="B941" t="s">
        <v>27</v>
      </c>
      <c r="C941">
        <v>67</v>
      </c>
      <c r="D941">
        <v>1</v>
      </c>
      <c r="E941" t="s">
        <v>7527</v>
      </c>
      <c r="F941">
        <v>166.75</v>
      </c>
      <c r="G941">
        <v>0</v>
      </c>
      <c r="H941" t="s">
        <v>955</v>
      </c>
      <c r="I941" t="s">
        <v>7528</v>
      </c>
      <c r="J941" t="s">
        <v>7529</v>
      </c>
      <c r="K941" t="s">
        <v>3894</v>
      </c>
      <c r="L941" t="s">
        <v>7530</v>
      </c>
      <c r="M941" t="s">
        <v>7531</v>
      </c>
      <c r="N941" t="s">
        <v>644</v>
      </c>
      <c r="O941" t="s">
        <v>811</v>
      </c>
      <c r="P941" t="s">
        <v>23</v>
      </c>
      <c r="Q941" t="s">
        <v>812</v>
      </c>
      <c r="R941" t="s">
        <v>645</v>
      </c>
      <c r="S941" t="s">
        <v>7532</v>
      </c>
      <c r="T941" t="s">
        <v>7531</v>
      </c>
    </row>
    <row r="942" spans="1:20" x14ac:dyDescent="0.25">
      <c r="A942" t="s">
        <v>147</v>
      </c>
      <c r="B942" t="s">
        <v>148</v>
      </c>
      <c r="C942">
        <v>33.333333333333336</v>
      </c>
      <c r="D942">
        <v>3</v>
      </c>
      <c r="E942" t="s">
        <v>7533</v>
      </c>
      <c r="F942">
        <v>100</v>
      </c>
      <c r="G942">
        <v>0</v>
      </c>
      <c r="H942" t="s">
        <v>729</v>
      </c>
      <c r="I942" t="s">
        <v>7534</v>
      </c>
      <c r="J942" t="s">
        <v>796</v>
      </c>
      <c r="K942" t="s">
        <v>644</v>
      </c>
      <c r="L942" t="s">
        <v>645</v>
      </c>
      <c r="M942" t="s">
        <v>7535</v>
      </c>
      <c r="N942" t="s">
        <v>644</v>
      </c>
      <c r="O942" t="s">
        <v>647</v>
      </c>
      <c r="P942" t="s">
        <v>5</v>
      </c>
      <c r="Q942" t="s">
        <v>648</v>
      </c>
      <c r="R942" t="s">
        <v>645</v>
      </c>
      <c r="S942" t="s">
        <v>7536</v>
      </c>
      <c r="T942" t="s">
        <v>7535</v>
      </c>
    </row>
    <row r="943" spans="1:20" x14ac:dyDescent="0.25">
      <c r="A943" t="s">
        <v>147</v>
      </c>
      <c r="B943" t="s">
        <v>148</v>
      </c>
      <c r="C943">
        <v>50</v>
      </c>
      <c r="D943">
        <v>6</v>
      </c>
      <c r="E943" t="s">
        <v>7537</v>
      </c>
      <c r="F943">
        <v>200</v>
      </c>
      <c r="G943">
        <v>0</v>
      </c>
      <c r="H943" t="s">
        <v>641</v>
      </c>
      <c r="I943" t="s">
        <v>7538</v>
      </c>
      <c r="J943" t="s">
        <v>1520</v>
      </c>
      <c r="K943" t="s">
        <v>644</v>
      </c>
      <c r="L943" t="s">
        <v>645</v>
      </c>
      <c r="M943" t="s">
        <v>7539</v>
      </c>
      <c r="N943" t="s">
        <v>644</v>
      </c>
      <c r="O943" t="s">
        <v>668</v>
      </c>
      <c r="P943" t="s">
        <v>5</v>
      </c>
      <c r="Q943" t="s">
        <v>669</v>
      </c>
      <c r="R943" t="s">
        <v>645</v>
      </c>
      <c r="S943" t="s">
        <v>7540</v>
      </c>
      <c r="T943" t="s">
        <v>7539</v>
      </c>
    </row>
    <row r="944" spans="1:20" x14ac:dyDescent="0.25">
      <c r="A944" t="s">
        <v>147</v>
      </c>
      <c r="B944" t="s">
        <v>148</v>
      </c>
      <c r="C944">
        <v>50</v>
      </c>
      <c r="D944">
        <v>6</v>
      </c>
      <c r="E944" t="s">
        <v>7541</v>
      </c>
      <c r="F944">
        <v>200</v>
      </c>
      <c r="G944">
        <v>0</v>
      </c>
      <c r="H944" t="s">
        <v>641</v>
      </c>
      <c r="I944" t="s">
        <v>7542</v>
      </c>
      <c r="J944" t="s">
        <v>694</v>
      </c>
      <c r="K944" t="s">
        <v>644</v>
      </c>
      <c r="L944" t="s">
        <v>645</v>
      </c>
      <c r="M944" t="s">
        <v>7539</v>
      </c>
      <c r="N944" t="s">
        <v>644</v>
      </c>
      <c r="O944" t="s">
        <v>668</v>
      </c>
      <c r="P944" t="s">
        <v>5</v>
      </c>
      <c r="Q944" t="s">
        <v>669</v>
      </c>
      <c r="R944" t="s">
        <v>645</v>
      </c>
      <c r="S944" t="s">
        <v>7543</v>
      </c>
      <c r="T944" t="s">
        <v>7544</v>
      </c>
    </row>
    <row r="945" spans="1:20" x14ac:dyDescent="0.25">
      <c r="A945" t="s">
        <v>298</v>
      </c>
      <c r="B945" t="s">
        <v>299</v>
      </c>
      <c r="C945">
        <v>149.5</v>
      </c>
      <c r="D945">
        <v>2</v>
      </c>
      <c r="E945" t="s">
        <v>7545</v>
      </c>
      <c r="F945">
        <v>217.3</v>
      </c>
      <c r="G945">
        <v>8</v>
      </c>
      <c r="H945" t="s">
        <v>673</v>
      </c>
      <c r="I945" t="s">
        <v>7546</v>
      </c>
      <c r="J945" t="s">
        <v>7547</v>
      </c>
      <c r="K945" t="s">
        <v>2229</v>
      </c>
      <c r="L945" t="s">
        <v>7548</v>
      </c>
      <c r="M945" t="s">
        <v>7549</v>
      </c>
      <c r="N945" t="s">
        <v>644</v>
      </c>
      <c r="O945" t="s">
        <v>811</v>
      </c>
      <c r="P945" t="s">
        <v>23</v>
      </c>
      <c r="Q945" t="s">
        <v>812</v>
      </c>
      <c r="R945" t="s">
        <v>645</v>
      </c>
      <c r="S945" t="s">
        <v>7550</v>
      </c>
      <c r="T945" t="s">
        <v>7549</v>
      </c>
    </row>
    <row r="946" spans="1:20" x14ac:dyDescent="0.25">
      <c r="A946" t="s">
        <v>147</v>
      </c>
      <c r="B946" t="s">
        <v>148</v>
      </c>
      <c r="C946">
        <v>33.333333333333336</v>
      </c>
      <c r="D946">
        <v>3</v>
      </c>
      <c r="E946" t="s">
        <v>7551</v>
      </c>
      <c r="F946">
        <v>138</v>
      </c>
      <c r="G946">
        <v>38</v>
      </c>
      <c r="H946" t="s">
        <v>641</v>
      </c>
      <c r="I946" t="s">
        <v>7314</v>
      </c>
      <c r="J946" t="s">
        <v>1072</v>
      </c>
      <c r="K946" t="s">
        <v>644</v>
      </c>
      <c r="L946" t="s">
        <v>645</v>
      </c>
      <c r="M946" t="s">
        <v>7552</v>
      </c>
      <c r="N946" t="s">
        <v>644</v>
      </c>
      <c r="O946" t="s">
        <v>647</v>
      </c>
      <c r="P946" t="s">
        <v>5</v>
      </c>
      <c r="Q946" t="s">
        <v>648</v>
      </c>
      <c r="R946" t="s">
        <v>645</v>
      </c>
      <c r="S946" t="s">
        <v>7553</v>
      </c>
      <c r="T946" t="s">
        <v>7552</v>
      </c>
    </row>
    <row r="947" spans="1:20" x14ac:dyDescent="0.25">
      <c r="A947" t="s">
        <v>99</v>
      </c>
      <c r="B947" t="s">
        <v>100</v>
      </c>
      <c r="C947">
        <v>12</v>
      </c>
      <c r="D947">
        <v>80</v>
      </c>
      <c r="E947" t="s">
        <v>7554</v>
      </c>
      <c r="F947">
        <v>860</v>
      </c>
      <c r="G947">
        <v>96</v>
      </c>
      <c r="H947" t="s">
        <v>673</v>
      </c>
      <c r="I947" t="s">
        <v>7555</v>
      </c>
      <c r="J947" t="s">
        <v>7556</v>
      </c>
      <c r="K947" t="s">
        <v>7557</v>
      </c>
      <c r="L947" t="s">
        <v>7558</v>
      </c>
      <c r="M947" t="s">
        <v>7526</v>
      </c>
      <c r="N947" t="s">
        <v>644</v>
      </c>
      <c r="O947" t="s">
        <v>811</v>
      </c>
      <c r="P947" t="s">
        <v>23</v>
      </c>
      <c r="Q947" t="s">
        <v>812</v>
      </c>
      <c r="R947" t="s">
        <v>645</v>
      </c>
      <c r="S947" t="s">
        <v>7559</v>
      </c>
      <c r="T947" t="s">
        <v>7552</v>
      </c>
    </row>
    <row r="948" spans="1:20" x14ac:dyDescent="0.25">
      <c r="A948" t="s">
        <v>22</v>
      </c>
      <c r="B948" t="s">
        <v>27</v>
      </c>
      <c r="C948">
        <v>66.333333333333329</v>
      </c>
      <c r="D948">
        <v>3</v>
      </c>
      <c r="E948" t="s">
        <v>7560</v>
      </c>
      <c r="F948">
        <v>736</v>
      </c>
      <c r="G948">
        <v>37</v>
      </c>
      <c r="H948" t="s">
        <v>641</v>
      </c>
      <c r="I948" t="s">
        <v>5295</v>
      </c>
      <c r="J948" t="s">
        <v>7561</v>
      </c>
      <c r="K948" t="s">
        <v>7562</v>
      </c>
      <c r="L948" t="s">
        <v>5026</v>
      </c>
      <c r="M948" t="s">
        <v>7563</v>
      </c>
      <c r="N948" t="s">
        <v>644</v>
      </c>
      <c r="O948" t="s">
        <v>679</v>
      </c>
      <c r="P948" t="s">
        <v>26</v>
      </c>
      <c r="Q948" t="s">
        <v>680</v>
      </c>
      <c r="R948" t="s">
        <v>645</v>
      </c>
      <c r="S948" t="s">
        <v>7564</v>
      </c>
      <c r="T948" t="s">
        <v>7565</v>
      </c>
    </row>
    <row r="949" spans="1:20" x14ac:dyDescent="0.25">
      <c r="A949" t="s">
        <v>20</v>
      </c>
      <c r="B949" t="s">
        <v>21</v>
      </c>
      <c r="C949">
        <v>50</v>
      </c>
      <c r="D949">
        <v>9</v>
      </c>
      <c r="E949" t="s">
        <v>7560</v>
      </c>
      <c r="F949">
        <v>736</v>
      </c>
      <c r="G949">
        <v>37</v>
      </c>
      <c r="H949" t="s">
        <v>641</v>
      </c>
      <c r="I949" t="s">
        <v>5295</v>
      </c>
      <c r="J949" t="s">
        <v>7561</v>
      </c>
      <c r="K949" t="s">
        <v>7562</v>
      </c>
      <c r="L949" t="s">
        <v>5026</v>
      </c>
      <c r="M949" t="s">
        <v>7563</v>
      </c>
      <c r="N949" t="s">
        <v>644</v>
      </c>
      <c r="O949" t="s">
        <v>679</v>
      </c>
      <c r="P949" t="s">
        <v>26</v>
      </c>
      <c r="Q949" t="s">
        <v>680</v>
      </c>
      <c r="R949" t="s">
        <v>645</v>
      </c>
      <c r="S949" t="s">
        <v>7564</v>
      </c>
      <c r="T949" t="s">
        <v>7565</v>
      </c>
    </row>
    <row r="950" spans="1:20" x14ac:dyDescent="0.25">
      <c r="A950" t="s">
        <v>22</v>
      </c>
      <c r="B950" t="s">
        <v>27</v>
      </c>
      <c r="C950">
        <v>69.900000000000006</v>
      </c>
      <c r="D950">
        <v>10</v>
      </c>
      <c r="E950" t="s">
        <v>7566</v>
      </c>
      <c r="F950">
        <v>1187</v>
      </c>
      <c r="G950">
        <v>37</v>
      </c>
      <c r="H950" t="s">
        <v>641</v>
      </c>
      <c r="I950" t="s">
        <v>5295</v>
      </c>
      <c r="J950" t="s">
        <v>7561</v>
      </c>
      <c r="K950" t="s">
        <v>7562</v>
      </c>
      <c r="L950" t="s">
        <v>5026</v>
      </c>
      <c r="M950" t="s">
        <v>7563</v>
      </c>
      <c r="N950" t="s">
        <v>644</v>
      </c>
      <c r="O950" t="s">
        <v>679</v>
      </c>
      <c r="P950" t="s">
        <v>26</v>
      </c>
      <c r="Q950" t="s">
        <v>680</v>
      </c>
      <c r="R950" t="s">
        <v>645</v>
      </c>
      <c r="S950" t="s">
        <v>7567</v>
      </c>
      <c r="T950" t="s">
        <v>7565</v>
      </c>
    </row>
    <row r="951" spans="1:20" x14ac:dyDescent="0.25">
      <c r="A951" t="s">
        <v>20</v>
      </c>
      <c r="B951" t="s">
        <v>21</v>
      </c>
      <c r="C951">
        <v>50</v>
      </c>
      <c r="D951">
        <v>7</v>
      </c>
      <c r="E951" t="s">
        <v>7566</v>
      </c>
      <c r="F951">
        <v>1187</v>
      </c>
      <c r="G951">
        <v>37</v>
      </c>
      <c r="H951" t="s">
        <v>641</v>
      </c>
      <c r="I951" t="s">
        <v>5295</v>
      </c>
      <c r="J951" t="s">
        <v>7561</v>
      </c>
      <c r="K951" t="s">
        <v>7562</v>
      </c>
      <c r="L951" t="s">
        <v>5026</v>
      </c>
      <c r="M951" t="s">
        <v>7563</v>
      </c>
      <c r="N951" t="s">
        <v>644</v>
      </c>
      <c r="O951" t="s">
        <v>679</v>
      </c>
      <c r="P951" t="s">
        <v>26</v>
      </c>
      <c r="Q951" t="s">
        <v>680</v>
      </c>
      <c r="R951" t="s">
        <v>645</v>
      </c>
      <c r="S951" t="s">
        <v>7567</v>
      </c>
      <c r="T951" t="s">
        <v>7565</v>
      </c>
    </row>
    <row r="952" spans="1:20" x14ac:dyDescent="0.25">
      <c r="A952" t="s">
        <v>601</v>
      </c>
      <c r="B952" t="s">
        <v>602</v>
      </c>
      <c r="C952">
        <v>139</v>
      </c>
      <c r="D952">
        <v>3</v>
      </c>
      <c r="E952" t="s">
        <v>7568</v>
      </c>
      <c r="F952">
        <v>326.97000000000003</v>
      </c>
      <c r="G952">
        <v>0</v>
      </c>
      <c r="H952" t="s">
        <v>641</v>
      </c>
      <c r="I952" t="s">
        <v>7569</v>
      </c>
      <c r="J952" t="s">
        <v>801</v>
      </c>
      <c r="K952" t="s">
        <v>644</v>
      </c>
      <c r="L952" t="s">
        <v>645</v>
      </c>
      <c r="M952" t="s">
        <v>7570</v>
      </c>
      <c r="N952" t="s">
        <v>644</v>
      </c>
      <c r="O952" t="s">
        <v>668</v>
      </c>
      <c r="P952" t="s">
        <v>5</v>
      </c>
      <c r="Q952" t="s">
        <v>669</v>
      </c>
      <c r="R952" t="s">
        <v>645</v>
      </c>
      <c r="S952" t="s">
        <v>7571</v>
      </c>
      <c r="T952" t="s">
        <v>7570</v>
      </c>
    </row>
    <row r="953" spans="1:20" x14ac:dyDescent="0.25">
      <c r="A953" t="s">
        <v>147</v>
      </c>
      <c r="B953" t="s">
        <v>148</v>
      </c>
      <c r="C953">
        <v>50</v>
      </c>
      <c r="D953">
        <v>6</v>
      </c>
      <c r="E953" t="s">
        <v>7572</v>
      </c>
      <c r="F953">
        <v>200</v>
      </c>
      <c r="G953">
        <v>0</v>
      </c>
      <c r="H953" t="s">
        <v>641</v>
      </c>
      <c r="I953" t="s">
        <v>3083</v>
      </c>
      <c r="J953" t="s">
        <v>888</v>
      </c>
      <c r="K953" t="s">
        <v>644</v>
      </c>
      <c r="L953" t="s">
        <v>645</v>
      </c>
      <c r="M953" t="s">
        <v>7573</v>
      </c>
      <c r="N953" t="s">
        <v>644</v>
      </c>
      <c r="O953" t="s">
        <v>668</v>
      </c>
      <c r="P953" t="s">
        <v>5</v>
      </c>
      <c r="Q953" t="s">
        <v>669</v>
      </c>
      <c r="R953" t="s">
        <v>645</v>
      </c>
      <c r="S953" t="s">
        <v>7574</v>
      </c>
      <c r="T953" t="s">
        <v>7575</v>
      </c>
    </row>
    <row r="954" spans="1:20" x14ac:dyDescent="0.25">
      <c r="A954" t="s">
        <v>147</v>
      </c>
      <c r="B954" t="s">
        <v>148</v>
      </c>
      <c r="C954">
        <v>50</v>
      </c>
      <c r="D954">
        <v>6</v>
      </c>
      <c r="E954" t="s">
        <v>7576</v>
      </c>
      <c r="F954">
        <v>208</v>
      </c>
      <c r="G954">
        <v>8</v>
      </c>
      <c r="H954" t="s">
        <v>641</v>
      </c>
      <c r="I954" t="s">
        <v>7577</v>
      </c>
      <c r="J954" t="s">
        <v>5048</v>
      </c>
      <c r="K954" t="s">
        <v>644</v>
      </c>
      <c r="L954" t="s">
        <v>645</v>
      </c>
      <c r="M954" t="s">
        <v>7578</v>
      </c>
      <c r="N954" t="s">
        <v>644</v>
      </c>
      <c r="O954" t="s">
        <v>647</v>
      </c>
      <c r="P954" t="s">
        <v>5</v>
      </c>
      <c r="Q954" t="s">
        <v>648</v>
      </c>
      <c r="R954" t="s">
        <v>645</v>
      </c>
      <c r="S954" t="s">
        <v>7579</v>
      </c>
      <c r="T954" t="s">
        <v>7578</v>
      </c>
    </row>
    <row r="955" spans="1:20" x14ac:dyDescent="0.25">
      <c r="A955" t="s">
        <v>147</v>
      </c>
      <c r="B955" t="s">
        <v>148</v>
      </c>
      <c r="C955">
        <v>50</v>
      </c>
      <c r="D955">
        <v>6</v>
      </c>
      <c r="E955" t="s">
        <v>7580</v>
      </c>
      <c r="F955">
        <v>200</v>
      </c>
      <c r="G955">
        <v>0</v>
      </c>
      <c r="H955" t="s">
        <v>641</v>
      </c>
      <c r="I955" t="s">
        <v>7581</v>
      </c>
      <c r="J955" t="s">
        <v>708</v>
      </c>
      <c r="K955" t="s">
        <v>644</v>
      </c>
      <c r="L955" t="s">
        <v>645</v>
      </c>
      <c r="M955" t="s">
        <v>7582</v>
      </c>
      <c r="N955" t="s">
        <v>644</v>
      </c>
      <c r="O955" t="s">
        <v>647</v>
      </c>
      <c r="P955" t="s">
        <v>5</v>
      </c>
      <c r="Q955" t="s">
        <v>648</v>
      </c>
      <c r="R955" t="s">
        <v>645</v>
      </c>
      <c r="S955" t="s">
        <v>7583</v>
      </c>
      <c r="T955" t="s">
        <v>7582</v>
      </c>
    </row>
    <row r="956" spans="1:20" x14ac:dyDescent="0.25">
      <c r="A956" t="s">
        <v>147</v>
      </c>
      <c r="B956" t="s">
        <v>148</v>
      </c>
      <c r="C956">
        <v>50</v>
      </c>
      <c r="D956">
        <v>6</v>
      </c>
      <c r="E956" t="s">
        <v>7584</v>
      </c>
      <c r="F956">
        <v>200</v>
      </c>
      <c r="G956">
        <v>0</v>
      </c>
      <c r="H956" t="s">
        <v>641</v>
      </c>
      <c r="I956" t="s">
        <v>7585</v>
      </c>
      <c r="J956" t="s">
        <v>1422</v>
      </c>
      <c r="K956" t="s">
        <v>644</v>
      </c>
      <c r="L956" t="s">
        <v>645</v>
      </c>
      <c r="M956" t="s">
        <v>7586</v>
      </c>
      <c r="N956" t="s">
        <v>644</v>
      </c>
      <c r="O956" t="s">
        <v>647</v>
      </c>
      <c r="P956" t="s">
        <v>5</v>
      </c>
      <c r="Q956" t="s">
        <v>648</v>
      </c>
      <c r="R956" t="s">
        <v>645</v>
      </c>
      <c r="S956" t="s">
        <v>7587</v>
      </c>
      <c r="T956" t="s">
        <v>7586</v>
      </c>
    </row>
    <row r="957" spans="1:20" x14ac:dyDescent="0.25">
      <c r="A957" t="s">
        <v>22</v>
      </c>
      <c r="B957" t="s">
        <v>27</v>
      </c>
      <c r="C957">
        <v>79</v>
      </c>
      <c r="D957">
        <v>1</v>
      </c>
      <c r="E957" t="s">
        <v>7588</v>
      </c>
      <c r="F957">
        <v>74</v>
      </c>
      <c r="G957">
        <v>0</v>
      </c>
      <c r="H957" t="s">
        <v>673</v>
      </c>
      <c r="I957" t="s">
        <v>7589</v>
      </c>
      <c r="J957" t="s">
        <v>7590</v>
      </c>
      <c r="K957" t="s">
        <v>7591</v>
      </c>
      <c r="L957" t="s">
        <v>7592</v>
      </c>
      <c r="M957" t="s">
        <v>7593</v>
      </c>
      <c r="N957" t="s">
        <v>644</v>
      </c>
      <c r="O957" t="s">
        <v>679</v>
      </c>
      <c r="P957" t="s">
        <v>26</v>
      </c>
      <c r="Q957" t="s">
        <v>680</v>
      </c>
      <c r="R957" t="s">
        <v>645</v>
      </c>
      <c r="S957" t="s">
        <v>7594</v>
      </c>
      <c r="T957" t="s">
        <v>7595</v>
      </c>
    </row>
    <row r="958" spans="1:20" x14ac:dyDescent="0.25">
      <c r="A958" t="s">
        <v>22</v>
      </c>
      <c r="B958" t="s">
        <v>27</v>
      </c>
      <c r="C958">
        <v>66.333333333333329</v>
      </c>
      <c r="D958">
        <v>3</v>
      </c>
      <c r="E958" t="s">
        <v>7596</v>
      </c>
      <c r="F958">
        <v>250</v>
      </c>
      <c r="G958">
        <v>0</v>
      </c>
      <c r="H958" t="s">
        <v>641</v>
      </c>
      <c r="I958" t="s">
        <v>1242</v>
      </c>
      <c r="J958" t="s">
        <v>981</v>
      </c>
      <c r="K958" t="s">
        <v>644</v>
      </c>
      <c r="L958" t="s">
        <v>645</v>
      </c>
      <c r="M958" t="s">
        <v>7597</v>
      </c>
      <c r="N958" t="s">
        <v>644</v>
      </c>
      <c r="O958" t="s">
        <v>647</v>
      </c>
      <c r="P958" t="s">
        <v>5</v>
      </c>
      <c r="Q958" t="s">
        <v>648</v>
      </c>
      <c r="R958" t="s">
        <v>645</v>
      </c>
      <c r="S958" t="s">
        <v>7598</v>
      </c>
      <c r="T958" t="s">
        <v>7599</v>
      </c>
    </row>
    <row r="959" spans="1:20" x14ac:dyDescent="0.25">
      <c r="A959" t="s">
        <v>147</v>
      </c>
      <c r="B959" t="s">
        <v>148</v>
      </c>
      <c r="C959">
        <v>50</v>
      </c>
      <c r="D959">
        <v>24</v>
      </c>
      <c r="E959" t="s">
        <v>7600</v>
      </c>
      <c r="F959">
        <v>800</v>
      </c>
      <c r="G959">
        <v>0</v>
      </c>
      <c r="H959" t="s">
        <v>641</v>
      </c>
      <c r="I959" t="s">
        <v>7601</v>
      </c>
      <c r="J959" t="s">
        <v>2936</v>
      </c>
      <c r="K959" t="s">
        <v>644</v>
      </c>
      <c r="L959" t="s">
        <v>645</v>
      </c>
      <c r="M959" t="s">
        <v>7602</v>
      </c>
      <c r="N959" t="s">
        <v>644</v>
      </c>
      <c r="O959" t="s">
        <v>647</v>
      </c>
      <c r="P959" t="s">
        <v>5</v>
      </c>
      <c r="Q959" t="s">
        <v>648</v>
      </c>
      <c r="R959" t="s">
        <v>645</v>
      </c>
      <c r="S959" t="s">
        <v>7603</v>
      </c>
      <c r="T959" t="s">
        <v>7599</v>
      </c>
    </row>
    <row r="960" spans="1:20" x14ac:dyDescent="0.25">
      <c r="A960" t="s">
        <v>147</v>
      </c>
      <c r="B960" t="s">
        <v>148</v>
      </c>
      <c r="C960">
        <v>50</v>
      </c>
      <c r="D960">
        <v>6</v>
      </c>
      <c r="E960" t="s">
        <v>7604</v>
      </c>
      <c r="F960">
        <v>200</v>
      </c>
      <c r="G960">
        <v>0</v>
      </c>
      <c r="H960" t="s">
        <v>641</v>
      </c>
      <c r="I960" t="s">
        <v>7605</v>
      </c>
      <c r="J960" t="s">
        <v>2049</v>
      </c>
      <c r="K960" t="s">
        <v>644</v>
      </c>
      <c r="L960" t="s">
        <v>645</v>
      </c>
      <c r="M960" t="s">
        <v>7606</v>
      </c>
      <c r="N960" t="s">
        <v>644</v>
      </c>
      <c r="O960" t="s">
        <v>668</v>
      </c>
      <c r="P960" t="s">
        <v>5</v>
      </c>
      <c r="Q960" t="s">
        <v>669</v>
      </c>
      <c r="R960" t="s">
        <v>645</v>
      </c>
      <c r="S960" t="s">
        <v>7607</v>
      </c>
      <c r="T960" t="s">
        <v>7608</v>
      </c>
    </row>
    <row r="961" spans="1:20" x14ac:dyDescent="0.25">
      <c r="A961" t="s">
        <v>147</v>
      </c>
      <c r="B961" t="s">
        <v>148</v>
      </c>
      <c r="C961">
        <v>33.333333333333336</v>
      </c>
      <c r="D961">
        <v>3</v>
      </c>
      <c r="E961" t="s">
        <v>7609</v>
      </c>
      <c r="F961">
        <v>109</v>
      </c>
      <c r="G961">
        <v>9</v>
      </c>
      <c r="H961" t="s">
        <v>641</v>
      </c>
      <c r="I961" t="s">
        <v>7610</v>
      </c>
      <c r="J961" t="s">
        <v>745</v>
      </c>
      <c r="K961" t="s">
        <v>644</v>
      </c>
      <c r="L961" t="s">
        <v>645</v>
      </c>
      <c r="M961" t="s">
        <v>7611</v>
      </c>
      <c r="N961" t="s">
        <v>644</v>
      </c>
      <c r="O961" t="s">
        <v>647</v>
      </c>
      <c r="P961" t="s">
        <v>5</v>
      </c>
      <c r="Q961" t="s">
        <v>648</v>
      </c>
      <c r="R961" t="s">
        <v>645</v>
      </c>
      <c r="S961" t="s">
        <v>7612</v>
      </c>
      <c r="T961" t="s">
        <v>7611</v>
      </c>
    </row>
    <row r="962" spans="1:20" x14ac:dyDescent="0.25">
      <c r="A962" t="s">
        <v>147</v>
      </c>
      <c r="B962" t="s">
        <v>148</v>
      </c>
      <c r="C962">
        <v>50</v>
      </c>
      <c r="D962">
        <v>6</v>
      </c>
      <c r="E962" t="s">
        <v>7613</v>
      </c>
      <c r="F962">
        <v>200</v>
      </c>
      <c r="G962">
        <v>0</v>
      </c>
      <c r="H962" t="s">
        <v>641</v>
      </c>
      <c r="I962" t="s">
        <v>7614</v>
      </c>
      <c r="J962" t="s">
        <v>771</v>
      </c>
      <c r="K962" t="s">
        <v>644</v>
      </c>
      <c r="L962" t="s">
        <v>645</v>
      </c>
      <c r="M962" t="s">
        <v>7615</v>
      </c>
      <c r="N962" t="s">
        <v>644</v>
      </c>
      <c r="O962" t="s">
        <v>647</v>
      </c>
      <c r="P962" t="s">
        <v>5</v>
      </c>
      <c r="Q962" t="s">
        <v>648</v>
      </c>
      <c r="R962" t="s">
        <v>645</v>
      </c>
      <c r="S962" t="s">
        <v>7616</v>
      </c>
      <c r="T962" t="s">
        <v>7615</v>
      </c>
    </row>
    <row r="963" spans="1:20" x14ac:dyDescent="0.25">
      <c r="A963" t="s">
        <v>147</v>
      </c>
      <c r="B963" t="s">
        <v>148</v>
      </c>
      <c r="C963">
        <v>50</v>
      </c>
      <c r="D963">
        <v>6</v>
      </c>
      <c r="E963" t="s">
        <v>7617</v>
      </c>
      <c r="F963">
        <v>200</v>
      </c>
      <c r="G963">
        <v>0</v>
      </c>
      <c r="H963" t="s">
        <v>641</v>
      </c>
      <c r="I963" t="s">
        <v>7614</v>
      </c>
      <c r="J963" t="s">
        <v>771</v>
      </c>
      <c r="K963" t="s">
        <v>644</v>
      </c>
      <c r="L963" t="s">
        <v>645</v>
      </c>
      <c r="M963" t="s">
        <v>7618</v>
      </c>
      <c r="N963" t="s">
        <v>644</v>
      </c>
      <c r="O963" t="s">
        <v>647</v>
      </c>
      <c r="P963" t="s">
        <v>5</v>
      </c>
      <c r="Q963" t="s">
        <v>648</v>
      </c>
      <c r="R963" t="s">
        <v>645</v>
      </c>
      <c r="S963" t="s">
        <v>7619</v>
      </c>
      <c r="T963" t="s">
        <v>7618</v>
      </c>
    </row>
    <row r="964" spans="1:20" x14ac:dyDescent="0.25">
      <c r="A964" t="s">
        <v>147</v>
      </c>
      <c r="B964" t="s">
        <v>148</v>
      </c>
      <c r="C964">
        <v>33.333333333333336</v>
      </c>
      <c r="D964">
        <v>3</v>
      </c>
      <c r="E964" t="s">
        <v>7620</v>
      </c>
      <c r="F964">
        <v>100</v>
      </c>
      <c r="G964">
        <v>0</v>
      </c>
      <c r="H964" t="s">
        <v>641</v>
      </c>
      <c r="I964" t="s">
        <v>7621</v>
      </c>
      <c r="J964" t="s">
        <v>942</v>
      </c>
      <c r="K964" t="s">
        <v>644</v>
      </c>
      <c r="L964" t="s">
        <v>645</v>
      </c>
      <c r="M964" t="s">
        <v>7622</v>
      </c>
      <c r="N964" t="s">
        <v>644</v>
      </c>
      <c r="O964" t="s">
        <v>647</v>
      </c>
      <c r="P964" t="s">
        <v>5</v>
      </c>
      <c r="Q964" t="s">
        <v>648</v>
      </c>
      <c r="R964" t="s">
        <v>645</v>
      </c>
      <c r="S964" t="s">
        <v>7623</v>
      </c>
      <c r="T964" t="s">
        <v>7622</v>
      </c>
    </row>
    <row r="965" spans="1:20" x14ac:dyDescent="0.25">
      <c r="A965" t="s">
        <v>147</v>
      </c>
      <c r="B965" t="s">
        <v>148</v>
      </c>
      <c r="C965">
        <v>50</v>
      </c>
      <c r="D965">
        <v>6</v>
      </c>
      <c r="E965" t="s">
        <v>7624</v>
      </c>
      <c r="F965">
        <v>200</v>
      </c>
      <c r="G965">
        <v>0</v>
      </c>
      <c r="H965" t="s">
        <v>641</v>
      </c>
      <c r="I965" t="s">
        <v>7625</v>
      </c>
      <c r="J965" t="s">
        <v>859</v>
      </c>
      <c r="K965" t="s">
        <v>644</v>
      </c>
      <c r="L965" t="s">
        <v>645</v>
      </c>
      <c r="M965" t="s">
        <v>7622</v>
      </c>
      <c r="N965" t="s">
        <v>644</v>
      </c>
      <c r="O965" t="s">
        <v>668</v>
      </c>
      <c r="P965" t="s">
        <v>5</v>
      </c>
      <c r="Q965" t="s">
        <v>669</v>
      </c>
      <c r="R965" t="s">
        <v>645</v>
      </c>
      <c r="S965" t="s">
        <v>7626</v>
      </c>
      <c r="T965" t="s">
        <v>7627</v>
      </c>
    </row>
    <row r="966" spans="1:20" x14ac:dyDescent="0.25">
      <c r="A966" t="s">
        <v>147</v>
      </c>
      <c r="B966" t="s">
        <v>148</v>
      </c>
      <c r="C966">
        <v>33.333333333333336</v>
      </c>
      <c r="D966">
        <v>3</v>
      </c>
      <c r="E966" t="s">
        <v>7628</v>
      </c>
      <c r="F966">
        <v>100</v>
      </c>
      <c r="G966">
        <v>0</v>
      </c>
      <c r="H966" t="s">
        <v>641</v>
      </c>
      <c r="I966" t="s">
        <v>7629</v>
      </c>
      <c r="J966" t="s">
        <v>1189</v>
      </c>
      <c r="K966" t="s">
        <v>644</v>
      </c>
      <c r="L966" t="s">
        <v>645</v>
      </c>
      <c r="M966" t="s">
        <v>7630</v>
      </c>
      <c r="N966" t="s">
        <v>644</v>
      </c>
      <c r="O966" t="s">
        <v>647</v>
      </c>
      <c r="P966" t="s">
        <v>5</v>
      </c>
      <c r="Q966" t="s">
        <v>648</v>
      </c>
      <c r="R966" t="s">
        <v>645</v>
      </c>
      <c r="S966" t="s">
        <v>7631</v>
      </c>
      <c r="T966" t="s">
        <v>7630</v>
      </c>
    </row>
    <row r="967" spans="1:20" x14ac:dyDescent="0.25">
      <c r="A967" t="s">
        <v>147</v>
      </c>
      <c r="B967" t="s">
        <v>148</v>
      </c>
      <c r="C967">
        <v>50</v>
      </c>
      <c r="D967">
        <v>6</v>
      </c>
      <c r="E967" t="s">
        <v>7632</v>
      </c>
      <c r="F967">
        <v>200</v>
      </c>
      <c r="G967">
        <v>0</v>
      </c>
      <c r="H967" t="s">
        <v>641</v>
      </c>
      <c r="I967" t="s">
        <v>951</v>
      </c>
      <c r="J967" t="s">
        <v>888</v>
      </c>
      <c r="K967" t="s">
        <v>644</v>
      </c>
      <c r="L967" t="s">
        <v>645</v>
      </c>
      <c r="M967" t="s">
        <v>7633</v>
      </c>
      <c r="N967" t="s">
        <v>644</v>
      </c>
      <c r="O967" t="s">
        <v>647</v>
      </c>
      <c r="P967" t="s">
        <v>5</v>
      </c>
      <c r="Q967" t="s">
        <v>648</v>
      </c>
      <c r="R967" t="s">
        <v>645</v>
      </c>
      <c r="S967" t="s">
        <v>7634</v>
      </c>
      <c r="T967" t="s">
        <v>7633</v>
      </c>
    </row>
    <row r="968" spans="1:20" x14ac:dyDescent="0.25">
      <c r="A968" t="s">
        <v>147</v>
      </c>
      <c r="B968" t="s">
        <v>148</v>
      </c>
      <c r="C968">
        <v>50</v>
      </c>
      <c r="D968">
        <v>6</v>
      </c>
      <c r="E968" t="s">
        <v>7635</v>
      </c>
      <c r="F968">
        <v>200</v>
      </c>
      <c r="G968">
        <v>0</v>
      </c>
      <c r="H968" t="s">
        <v>641</v>
      </c>
      <c r="I968" t="s">
        <v>7636</v>
      </c>
      <c r="J968" t="s">
        <v>2629</v>
      </c>
      <c r="K968" t="s">
        <v>644</v>
      </c>
      <c r="L968" t="s">
        <v>645</v>
      </c>
      <c r="M968" t="s">
        <v>7637</v>
      </c>
      <c r="N968" t="s">
        <v>644</v>
      </c>
      <c r="O968" t="s">
        <v>647</v>
      </c>
      <c r="P968" t="s">
        <v>5</v>
      </c>
      <c r="Q968" t="s">
        <v>648</v>
      </c>
      <c r="R968" t="s">
        <v>645</v>
      </c>
      <c r="S968" t="s">
        <v>7638</v>
      </c>
      <c r="T968" t="s">
        <v>7637</v>
      </c>
    </row>
    <row r="969" spans="1:20" x14ac:dyDescent="0.25">
      <c r="A969" t="s">
        <v>147</v>
      </c>
      <c r="B969" t="s">
        <v>148</v>
      </c>
      <c r="C969">
        <v>33.333333333333336</v>
      </c>
      <c r="D969">
        <v>3</v>
      </c>
      <c r="E969" t="s">
        <v>7639</v>
      </c>
      <c r="F969">
        <v>100</v>
      </c>
      <c r="G969">
        <v>0</v>
      </c>
      <c r="H969" t="s">
        <v>641</v>
      </c>
      <c r="I969" t="s">
        <v>7640</v>
      </c>
      <c r="J969" t="s">
        <v>736</v>
      </c>
      <c r="K969" t="s">
        <v>644</v>
      </c>
      <c r="L969" t="s">
        <v>645</v>
      </c>
      <c r="M969" t="s">
        <v>7641</v>
      </c>
      <c r="N969" t="s">
        <v>644</v>
      </c>
      <c r="O969" t="s">
        <v>647</v>
      </c>
      <c r="P969" t="s">
        <v>5</v>
      </c>
      <c r="Q969" t="s">
        <v>648</v>
      </c>
      <c r="R969" t="s">
        <v>645</v>
      </c>
      <c r="S969" t="s">
        <v>7642</v>
      </c>
      <c r="T969" t="s">
        <v>7641</v>
      </c>
    </row>
    <row r="970" spans="1:20" x14ac:dyDescent="0.25">
      <c r="A970" t="s">
        <v>147</v>
      </c>
      <c r="B970" t="s">
        <v>148</v>
      </c>
      <c r="C970">
        <v>33.333333333333336</v>
      </c>
      <c r="D970">
        <v>3</v>
      </c>
      <c r="E970" t="s">
        <v>7643</v>
      </c>
      <c r="F970">
        <v>100</v>
      </c>
      <c r="G970">
        <v>0</v>
      </c>
      <c r="H970" t="s">
        <v>641</v>
      </c>
      <c r="I970" t="s">
        <v>7644</v>
      </c>
      <c r="J970" t="s">
        <v>1508</v>
      </c>
      <c r="K970" t="s">
        <v>644</v>
      </c>
      <c r="L970" t="s">
        <v>645</v>
      </c>
      <c r="M970" t="s">
        <v>7641</v>
      </c>
      <c r="N970" t="s">
        <v>644</v>
      </c>
      <c r="O970" t="s">
        <v>647</v>
      </c>
      <c r="P970" t="s">
        <v>5</v>
      </c>
      <c r="Q970" t="s">
        <v>648</v>
      </c>
      <c r="R970" t="s">
        <v>645</v>
      </c>
      <c r="S970" t="s">
        <v>7645</v>
      </c>
      <c r="T970" t="s">
        <v>7641</v>
      </c>
    </row>
    <row r="971" spans="1:20" x14ac:dyDescent="0.25">
      <c r="A971" t="s">
        <v>638</v>
      </c>
      <c r="B971" t="s">
        <v>639</v>
      </c>
      <c r="C971">
        <v>66</v>
      </c>
      <c r="D971">
        <v>6</v>
      </c>
      <c r="E971" t="s">
        <v>7646</v>
      </c>
      <c r="F971">
        <v>400</v>
      </c>
      <c r="G971">
        <v>0</v>
      </c>
      <c r="H971" t="s">
        <v>641</v>
      </c>
      <c r="I971" t="s">
        <v>7647</v>
      </c>
      <c r="J971" t="s">
        <v>1184</v>
      </c>
      <c r="K971" t="s">
        <v>644</v>
      </c>
      <c r="L971" t="s">
        <v>645</v>
      </c>
      <c r="M971" t="s">
        <v>7648</v>
      </c>
      <c r="N971" t="s">
        <v>644</v>
      </c>
      <c r="O971" t="s">
        <v>668</v>
      </c>
      <c r="P971" t="s">
        <v>5</v>
      </c>
      <c r="Q971" t="s">
        <v>669</v>
      </c>
      <c r="R971" t="s">
        <v>645</v>
      </c>
      <c r="S971" t="s">
        <v>7649</v>
      </c>
      <c r="T971" t="s">
        <v>7648</v>
      </c>
    </row>
    <row r="972" spans="1:20" x14ac:dyDescent="0.25">
      <c r="A972" t="s">
        <v>18</v>
      </c>
      <c r="B972" t="s">
        <v>19</v>
      </c>
      <c r="C972">
        <v>68</v>
      </c>
      <c r="D972">
        <v>3</v>
      </c>
      <c r="E972" t="s">
        <v>7646</v>
      </c>
      <c r="F972">
        <v>400</v>
      </c>
      <c r="G972">
        <v>0</v>
      </c>
      <c r="H972" t="s">
        <v>641</v>
      </c>
      <c r="I972" t="s">
        <v>7647</v>
      </c>
      <c r="J972" t="s">
        <v>1184</v>
      </c>
      <c r="K972" t="s">
        <v>644</v>
      </c>
      <c r="L972" t="s">
        <v>645</v>
      </c>
      <c r="M972" t="s">
        <v>7648</v>
      </c>
      <c r="N972" t="s">
        <v>644</v>
      </c>
      <c r="O972" t="s">
        <v>668</v>
      </c>
      <c r="P972" t="s">
        <v>5</v>
      </c>
      <c r="Q972" t="s">
        <v>669</v>
      </c>
      <c r="R972" t="s">
        <v>645</v>
      </c>
      <c r="S972" t="s">
        <v>7649</v>
      </c>
      <c r="T972" t="s">
        <v>7648</v>
      </c>
    </row>
    <row r="973" spans="1:20" x14ac:dyDescent="0.25">
      <c r="A973" t="s">
        <v>147</v>
      </c>
      <c r="B973" t="s">
        <v>148</v>
      </c>
      <c r="C973">
        <v>33.333333333333336</v>
      </c>
      <c r="D973">
        <v>3</v>
      </c>
      <c r="E973" t="s">
        <v>7646</v>
      </c>
      <c r="F973">
        <v>400</v>
      </c>
      <c r="G973">
        <v>0</v>
      </c>
      <c r="H973" t="s">
        <v>641</v>
      </c>
      <c r="I973" t="s">
        <v>7647</v>
      </c>
      <c r="J973" t="s">
        <v>1184</v>
      </c>
      <c r="K973" t="s">
        <v>644</v>
      </c>
      <c r="L973" t="s">
        <v>645</v>
      </c>
      <c r="M973" t="s">
        <v>7648</v>
      </c>
      <c r="N973" t="s">
        <v>644</v>
      </c>
      <c r="O973" t="s">
        <v>668</v>
      </c>
      <c r="P973" t="s">
        <v>5</v>
      </c>
      <c r="Q973" t="s">
        <v>669</v>
      </c>
      <c r="R973" t="s">
        <v>645</v>
      </c>
      <c r="S973" t="s">
        <v>7649</v>
      </c>
      <c r="T973" t="s">
        <v>7648</v>
      </c>
    </row>
    <row r="974" spans="1:20" x14ac:dyDescent="0.25">
      <c r="A974" t="s">
        <v>240</v>
      </c>
      <c r="B974" t="s">
        <v>1870</v>
      </c>
      <c r="C974">
        <v>87.2</v>
      </c>
      <c r="D974">
        <v>1</v>
      </c>
      <c r="E974" t="s">
        <v>7650</v>
      </c>
      <c r="F974">
        <v>116.7</v>
      </c>
      <c r="G974">
        <v>29.5</v>
      </c>
      <c r="H974" t="s">
        <v>673</v>
      </c>
      <c r="I974" t="s">
        <v>7651</v>
      </c>
      <c r="J974" t="s">
        <v>7652</v>
      </c>
      <c r="K974" t="s">
        <v>7653</v>
      </c>
      <c r="L974" t="s">
        <v>7654</v>
      </c>
      <c r="M974" t="s">
        <v>7655</v>
      </c>
      <c r="N974" t="s">
        <v>644</v>
      </c>
      <c r="O974" t="s">
        <v>811</v>
      </c>
      <c r="P974" t="s">
        <v>23</v>
      </c>
      <c r="Q974" t="s">
        <v>812</v>
      </c>
      <c r="R974" t="s">
        <v>645</v>
      </c>
      <c r="S974" t="s">
        <v>7656</v>
      </c>
      <c r="T974" t="s">
        <v>7655</v>
      </c>
    </row>
    <row r="975" spans="1:20" x14ac:dyDescent="0.25">
      <c r="A975" t="s">
        <v>147</v>
      </c>
      <c r="B975" t="s">
        <v>148</v>
      </c>
      <c r="C975">
        <v>50</v>
      </c>
      <c r="D975">
        <v>6</v>
      </c>
      <c r="E975" t="s">
        <v>7657</v>
      </c>
      <c r="F975">
        <v>200</v>
      </c>
      <c r="G975">
        <v>0</v>
      </c>
      <c r="H975" t="s">
        <v>641</v>
      </c>
      <c r="I975" t="s">
        <v>7658</v>
      </c>
      <c r="J975" t="s">
        <v>685</v>
      </c>
      <c r="K975" t="s">
        <v>644</v>
      </c>
      <c r="L975" t="s">
        <v>645</v>
      </c>
      <c r="M975" t="s">
        <v>7659</v>
      </c>
      <c r="N975" t="s">
        <v>644</v>
      </c>
      <c r="O975" t="s">
        <v>647</v>
      </c>
      <c r="P975" t="s">
        <v>5</v>
      </c>
      <c r="Q975" t="s">
        <v>648</v>
      </c>
      <c r="R975" t="s">
        <v>645</v>
      </c>
      <c r="S975" t="s">
        <v>7660</v>
      </c>
      <c r="T975" t="s">
        <v>7659</v>
      </c>
    </row>
    <row r="976" spans="1:20" x14ac:dyDescent="0.25">
      <c r="A976" t="s">
        <v>147</v>
      </c>
      <c r="B976" t="s">
        <v>148</v>
      </c>
      <c r="C976">
        <v>50</v>
      </c>
      <c r="D976">
        <v>6</v>
      </c>
      <c r="E976" t="s">
        <v>7661</v>
      </c>
      <c r="F976">
        <v>200</v>
      </c>
      <c r="G976">
        <v>0</v>
      </c>
      <c r="H976" t="s">
        <v>641</v>
      </c>
      <c r="I976" t="s">
        <v>7662</v>
      </c>
      <c r="J976" t="s">
        <v>847</v>
      </c>
      <c r="K976" t="s">
        <v>644</v>
      </c>
      <c r="L976" t="s">
        <v>645</v>
      </c>
      <c r="M976" t="s">
        <v>7663</v>
      </c>
      <c r="N976" t="s">
        <v>644</v>
      </c>
      <c r="O976" t="s">
        <v>647</v>
      </c>
      <c r="P976" t="s">
        <v>5</v>
      </c>
      <c r="Q976" t="s">
        <v>648</v>
      </c>
      <c r="R976" t="s">
        <v>645</v>
      </c>
      <c r="S976" t="s">
        <v>7664</v>
      </c>
      <c r="T976" t="s">
        <v>7663</v>
      </c>
    </row>
    <row r="977" spans="1:20" x14ac:dyDescent="0.25">
      <c r="A977" t="s">
        <v>147</v>
      </c>
      <c r="B977" t="s">
        <v>148</v>
      </c>
      <c r="C977">
        <v>50</v>
      </c>
      <c r="D977">
        <v>6</v>
      </c>
      <c r="E977" t="s">
        <v>7665</v>
      </c>
      <c r="F977">
        <v>200</v>
      </c>
      <c r="G977">
        <v>0</v>
      </c>
      <c r="H977" t="s">
        <v>641</v>
      </c>
      <c r="I977" t="s">
        <v>7666</v>
      </c>
      <c r="J977" t="s">
        <v>869</v>
      </c>
      <c r="K977" t="s">
        <v>644</v>
      </c>
      <c r="L977" t="s">
        <v>645</v>
      </c>
      <c r="M977" t="s">
        <v>7667</v>
      </c>
      <c r="N977" t="s">
        <v>644</v>
      </c>
      <c r="O977" t="s">
        <v>647</v>
      </c>
      <c r="P977" t="s">
        <v>5</v>
      </c>
      <c r="Q977" t="s">
        <v>648</v>
      </c>
      <c r="R977" t="s">
        <v>645</v>
      </c>
      <c r="S977" t="s">
        <v>7668</v>
      </c>
      <c r="T977" t="s">
        <v>7667</v>
      </c>
    </row>
    <row r="978" spans="1:20" x14ac:dyDescent="0.25">
      <c r="A978" t="s">
        <v>147</v>
      </c>
      <c r="B978" t="s">
        <v>148</v>
      </c>
      <c r="C978">
        <v>50</v>
      </c>
      <c r="D978">
        <v>6</v>
      </c>
      <c r="E978" t="s">
        <v>7669</v>
      </c>
      <c r="F978">
        <v>200</v>
      </c>
      <c r="G978">
        <v>0</v>
      </c>
      <c r="H978" t="s">
        <v>641</v>
      </c>
      <c r="I978" t="s">
        <v>7670</v>
      </c>
      <c r="J978" t="s">
        <v>904</v>
      </c>
      <c r="K978" t="s">
        <v>644</v>
      </c>
      <c r="L978" t="s">
        <v>645</v>
      </c>
      <c r="M978" t="s">
        <v>7671</v>
      </c>
      <c r="N978" t="s">
        <v>644</v>
      </c>
      <c r="O978" t="s">
        <v>647</v>
      </c>
      <c r="P978" t="s">
        <v>5</v>
      </c>
      <c r="Q978" t="s">
        <v>648</v>
      </c>
      <c r="R978" t="s">
        <v>645</v>
      </c>
      <c r="S978" t="s">
        <v>7672</v>
      </c>
      <c r="T978" t="s">
        <v>7671</v>
      </c>
    </row>
    <row r="979" spans="1:20" x14ac:dyDescent="0.25">
      <c r="A979" t="s">
        <v>638</v>
      </c>
      <c r="B979" t="s">
        <v>639</v>
      </c>
      <c r="C979">
        <v>66</v>
      </c>
      <c r="D979">
        <v>2</v>
      </c>
      <c r="E979" t="s">
        <v>7673</v>
      </c>
      <c r="F979">
        <v>100</v>
      </c>
      <c r="G979">
        <v>0</v>
      </c>
      <c r="H979" t="s">
        <v>641</v>
      </c>
      <c r="I979" t="s">
        <v>7674</v>
      </c>
      <c r="J979" t="s">
        <v>947</v>
      </c>
      <c r="K979" t="s">
        <v>644</v>
      </c>
      <c r="L979" t="s">
        <v>645</v>
      </c>
      <c r="M979" t="s">
        <v>7675</v>
      </c>
      <c r="N979" t="s">
        <v>644</v>
      </c>
      <c r="O979" t="s">
        <v>647</v>
      </c>
      <c r="P979" t="s">
        <v>5</v>
      </c>
      <c r="Q979" t="s">
        <v>648</v>
      </c>
      <c r="R979" t="s">
        <v>645</v>
      </c>
      <c r="S979" t="s">
        <v>7676</v>
      </c>
      <c r="T979" t="s">
        <v>7675</v>
      </c>
    </row>
    <row r="980" spans="1:20" x14ac:dyDescent="0.25">
      <c r="A980" t="s">
        <v>18</v>
      </c>
      <c r="B980" t="s">
        <v>19</v>
      </c>
      <c r="C980">
        <v>68</v>
      </c>
      <c r="D980">
        <v>1</v>
      </c>
      <c r="E980" t="s">
        <v>7673</v>
      </c>
      <c r="F980">
        <v>100</v>
      </c>
      <c r="G980">
        <v>0</v>
      </c>
      <c r="H980" t="s">
        <v>641</v>
      </c>
      <c r="I980" t="s">
        <v>7674</v>
      </c>
      <c r="J980" t="s">
        <v>947</v>
      </c>
      <c r="K980" t="s">
        <v>644</v>
      </c>
      <c r="L980" t="s">
        <v>645</v>
      </c>
      <c r="M980" t="s">
        <v>7675</v>
      </c>
      <c r="N980" t="s">
        <v>644</v>
      </c>
      <c r="O980" t="s">
        <v>647</v>
      </c>
      <c r="P980" t="s">
        <v>5</v>
      </c>
      <c r="Q980" t="s">
        <v>648</v>
      </c>
      <c r="R980" t="s">
        <v>645</v>
      </c>
      <c r="S980" t="s">
        <v>7676</v>
      </c>
      <c r="T980" t="s">
        <v>7675</v>
      </c>
    </row>
    <row r="981" spans="1:20" x14ac:dyDescent="0.25">
      <c r="A981" t="s">
        <v>147</v>
      </c>
      <c r="B981" t="s">
        <v>148</v>
      </c>
      <c r="C981">
        <v>50</v>
      </c>
      <c r="D981">
        <v>6</v>
      </c>
      <c r="E981" t="s">
        <v>7677</v>
      </c>
      <c r="F981">
        <v>200</v>
      </c>
      <c r="G981">
        <v>0</v>
      </c>
      <c r="H981" t="s">
        <v>641</v>
      </c>
      <c r="I981" t="s">
        <v>7678</v>
      </c>
      <c r="J981" t="s">
        <v>847</v>
      </c>
      <c r="K981" t="s">
        <v>644</v>
      </c>
      <c r="L981" t="s">
        <v>645</v>
      </c>
      <c r="M981" t="s">
        <v>7675</v>
      </c>
      <c r="N981" t="s">
        <v>644</v>
      </c>
      <c r="O981" t="s">
        <v>726</v>
      </c>
      <c r="P981" t="s">
        <v>5</v>
      </c>
      <c r="Q981" t="s">
        <v>648</v>
      </c>
      <c r="R981" t="s">
        <v>645</v>
      </c>
      <c r="S981" t="s">
        <v>7679</v>
      </c>
      <c r="T981" t="s">
        <v>7675</v>
      </c>
    </row>
    <row r="982" spans="1:20" x14ac:dyDescent="0.25">
      <c r="A982" t="s">
        <v>147</v>
      </c>
      <c r="B982" t="s">
        <v>148</v>
      </c>
      <c r="C982">
        <v>33.333333333333336</v>
      </c>
      <c r="D982">
        <v>3</v>
      </c>
      <c r="E982" t="s">
        <v>7680</v>
      </c>
      <c r="F982">
        <v>100</v>
      </c>
      <c r="G982">
        <v>0</v>
      </c>
      <c r="H982" t="s">
        <v>641</v>
      </c>
      <c r="I982" t="s">
        <v>7681</v>
      </c>
      <c r="J982" t="s">
        <v>7214</v>
      </c>
      <c r="K982" t="s">
        <v>644</v>
      </c>
      <c r="L982" t="s">
        <v>645</v>
      </c>
      <c r="M982" t="s">
        <v>7682</v>
      </c>
      <c r="N982" t="s">
        <v>644</v>
      </c>
      <c r="O982" t="s">
        <v>668</v>
      </c>
      <c r="P982" t="s">
        <v>5</v>
      </c>
      <c r="Q982" t="s">
        <v>669</v>
      </c>
      <c r="R982" t="s">
        <v>645</v>
      </c>
      <c r="S982" t="s">
        <v>7683</v>
      </c>
      <c r="T982" t="s">
        <v>7682</v>
      </c>
    </row>
    <row r="983" spans="1:20" x14ac:dyDescent="0.25">
      <c r="A983" t="s">
        <v>147</v>
      </c>
      <c r="B983" t="s">
        <v>148</v>
      </c>
      <c r="C983">
        <v>50</v>
      </c>
      <c r="D983">
        <v>6</v>
      </c>
      <c r="E983" t="s">
        <v>7684</v>
      </c>
      <c r="F983">
        <v>200</v>
      </c>
      <c r="G983">
        <v>0</v>
      </c>
      <c r="H983" t="s">
        <v>641</v>
      </c>
      <c r="I983" t="s">
        <v>7685</v>
      </c>
      <c r="J983" t="s">
        <v>685</v>
      </c>
      <c r="K983" t="s">
        <v>644</v>
      </c>
      <c r="L983" t="s">
        <v>645</v>
      </c>
      <c r="M983" t="s">
        <v>7686</v>
      </c>
      <c r="N983" t="s">
        <v>644</v>
      </c>
      <c r="O983" t="s">
        <v>647</v>
      </c>
      <c r="P983" t="s">
        <v>5</v>
      </c>
      <c r="Q983" t="s">
        <v>648</v>
      </c>
      <c r="R983" t="s">
        <v>645</v>
      </c>
      <c r="S983" t="s">
        <v>7687</v>
      </c>
      <c r="T983" t="s">
        <v>7686</v>
      </c>
    </row>
    <row r="984" spans="1:20" x14ac:dyDescent="0.25">
      <c r="A984" t="s">
        <v>77</v>
      </c>
      <c r="B984" t="s">
        <v>78</v>
      </c>
      <c r="C984">
        <v>33.333333333333336</v>
      </c>
      <c r="D984">
        <v>3</v>
      </c>
      <c r="E984" t="s">
        <v>7688</v>
      </c>
      <c r="F984">
        <v>135</v>
      </c>
      <c r="G984">
        <v>0</v>
      </c>
      <c r="H984" t="s">
        <v>641</v>
      </c>
      <c r="I984" t="s">
        <v>7689</v>
      </c>
      <c r="J984" t="s">
        <v>1549</v>
      </c>
      <c r="K984" t="s">
        <v>644</v>
      </c>
      <c r="L984" t="s">
        <v>645</v>
      </c>
      <c r="M984" t="s">
        <v>7690</v>
      </c>
      <c r="N984" t="s">
        <v>644</v>
      </c>
      <c r="O984" t="s">
        <v>647</v>
      </c>
      <c r="P984" t="s">
        <v>5</v>
      </c>
      <c r="Q984" t="s">
        <v>648</v>
      </c>
      <c r="R984" t="s">
        <v>645</v>
      </c>
      <c r="S984" t="s">
        <v>7691</v>
      </c>
      <c r="T984" t="s">
        <v>7690</v>
      </c>
    </row>
    <row r="985" spans="1:20" x14ac:dyDescent="0.25">
      <c r="A985" t="s">
        <v>638</v>
      </c>
      <c r="B985" t="s">
        <v>639</v>
      </c>
      <c r="C985">
        <v>66</v>
      </c>
      <c r="D985">
        <v>2</v>
      </c>
      <c r="E985" t="s">
        <v>7692</v>
      </c>
      <c r="F985">
        <v>101</v>
      </c>
      <c r="G985">
        <v>1</v>
      </c>
      <c r="H985" t="s">
        <v>641</v>
      </c>
      <c r="I985" t="s">
        <v>7693</v>
      </c>
      <c r="J985" t="s">
        <v>900</v>
      </c>
      <c r="K985" t="s">
        <v>644</v>
      </c>
      <c r="L985" t="s">
        <v>645</v>
      </c>
      <c r="M985" t="s">
        <v>7694</v>
      </c>
      <c r="N985" t="s">
        <v>644</v>
      </c>
      <c r="O985" t="s">
        <v>668</v>
      </c>
      <c r="P985" t="s">
        <v>5</v>
      </c>
      <c r="Q985" t="s">
        <v>669</v>
      </c>
      <c r="R985" t="s">
        <v>645</v>
      </c>
      <c r="S985" t="s">
        <v>7695</v>
      </c>
      <c r="T985" t="s">
        <v>7696</v>
      </c>
    </row>
    <row r="986" spans="1:20" x14ac:dyDescent="0.25">
      <c r="A986" t="s">
        <v>18</v>
      </c>
      <c r="B986" t="s">
        <v>19</v>
      </c>
      <c r="C986">
        <v>68</v>
      </c>
      <c r="D986">
        <v>1</v>
      </c>
      <c r="E986" t="s">
        <v>7692</v>
      </c>
      <c r="F986">
        <v>101</v>
      </c>
      <c r="G986">
        <v>1</v>
      </c>
      <c r="H986" t="s">
        <v>641</v>
      </c>
      <c r="I986" t="s">
        <v>7693</v>
      </c>
      <c r="J986" t="s">
        <v>900</v>
      </c>
      <c r="K986" t="s">
        <v>644</v>
      </c>
      <c r="L986" t="s">
        <v>645</v>
      </c>
      <c r="M986" t="s">
        <v>7694</v>
      </c>
      <c r="N986" t="s">
        <v>644</v>
      </c>
      <c r="O986" t="s">
        <v>668</v>
      </c>
      <c r="P986" t="s">
        <v>5</v>
      </c>
      <c r="Q986" t="s">
        <v>669</v>
      </c>
      <c r="R986" t="s">
        <v>645</v>
      </c>
      <c r="S986" t="s">
        <v>7695</v>
      </c>
      <c r="T986" t="s">
        <v>7696</v>
      </c>
    </row>
    <row r="987" spans="1:20" x14ac:dyDescent="0.25">
      <c r="A987" t="s">
        <v>104</v>
      </c>
      <c r="B987" t="s">
        <v>105</v>
      </c>
      <c r="C987">
        <v>13</v>
      </c>
      <c r="D987">
        <v>1</v>
      </c>
      <c r="E987" t="s">
        <v>7697</v>
      </c>
      <c r="F987">
        <v>13</v>
      </c>
      <c r="G987">
        <v>0</v>
      </c>
      <c r="H987" t="s">
        <v>673</v>
      </c>
      <c r="I987" t="s">
        <v>7698</v>
      </c>
      <c r="J987" t="s">
        <v>7699</v>
      </c>
      <c r="K987" t="s">
        <v>2884</v>
      </c>
      <c r="L987" t="s">
        <v>5242</v>
      </c>
      <c r="M987" t="s">
        <v>7655</v>
      </c>
      <c r="N987" t="s">
        <v>644</v>
      </c>
      <c r="O987" t="s">
        <v>679</v>
      </c>
      <c r="P987" t="s">
        <v>26</v>
      </c>
      <c r="Q987" t="s">
        <v>680</v>
      </c>
      <c r="R987" t="s">
        <v>645</v>
      </c>
      <c r="S987" t="s">
        <v>7700</v>
      </c>
      <c r="T987" t="s">
        <v>7696</v>
      </c>
    </row>
    <row r="988" spans="1:20" x14ac:dyDescent="0.25">
      <c r="A988" t="s">
        <v>147</v>
      </c>
      <c r="B988" t="s">
        <v>148</v>
      </c>
      <c r="C988">
        <v>50</v>
      </c>
      <c r="D988">
        <v>6</v>
      </c>
      <c r="E988" t="s">
        <v>7701</v>
      </c>
      <c r="F988">
        <v>200</v>
      </c>
      <c r="G988">
        <v>0</v>
      </c>
      <c r="H988" t="s">
        <v>641</v>
      </c>
      <c r="I988" t="s">
        <v>7702</v>
      </c>
      <c r="J988" t="s">
        <v>1375</v>
      </c>
      <c r="K988" t="s">
        <v>644</v>
      </c>
      <c r="L988" t="s">
        <v>645</v>
      </c>
      <c r="M988" t="s">
        <v>7703</v>
      </c>
      <c r="N988" t="s">
        <v>644</v>
      </c>
      <c r="O988" t="s">
        <v>647</v>
      </c>
      <c r="P988" t="s">
        <v>5</v>
      </c>
      <c r="Q988" t="s">
        <v>648</v>
      </c>
      <c r="R988" t="s">
        <v>645</v>
      </c>
      <c r="S988" t="s">
        <v>7704</v>
      </c>
      <c r="T988" t="s">
        <v>7703</v>
      </c>
    </row>
    <row r="989" spans="1:20" x14ac:dyDescent="0.25">
      <c r="A989" t="s">
        <v>77</v>
      </c>
      <c r="B989" t="s">
        <v>78</v>
      </c>
      <c r="C989">
        <v>49</v>
      </c>
      <c r="D989">
        <v>1</v>
      </c>
      <c r="E989" t="s">
        <v>7705</v>
      </c>
      <c r="F989">
        <v>49</v>
      </c>
      <c r="G989">
        <v>0</v>
      </c>
      <c r="H989" t="s">
        <v>673</v>
      </c>
      <c r="I989" t="s">
        <v>7706</v>
      </c>
      <c r="J989" t="s">
        <v>7707</v>
      </c>
      <c r="K989" t="s">
        <v>5089</v>
      </c>
      <c r="L989" t="s">
        <v>2138</v>
      </c>
      <c r="M989" t="s">
        <v>7703</v>
      </c>
      <c r="N989" t="s">
        <v>644</v>
      </c>
      <c r="O989" t="s">
        <v>679</v>
      </c>
      <c r="P989" t="s">
        <v>26</v>
      </c>
      <c r="Q989" t="s">
        <v>680</v>
      </c>
      <c r="R989" t="s">
        <v>645</v>
      </c>
      <c r="S989" t="s">
        <v>7708</v>
      </c>
      <c r="T989" t="s">
        <v>7703</v>
      </c>
    </row>
    <row r="990" spans="1:20" x14ac:dyDescent="0.25">
      <c r="A990" t="s">
        <v>147</v>
      </c>
      <c r="B990" t="s">
        <v>148</v>
      </c>
      <c r="C990">
        <v>50</v>
      </c>
      <c r="D990">
        <v>6</v>
      </c>
      <c r="E990" t="s">
        <v>7709</v>
      </c>
      <c r="F990">
        <v>208</v>
      </c>
      <c r="G990">
        <v>8</v>
      </c>
      <c r="H990" t="s">
        <v>641</v>
      </c>
      <c r="I990" t="s">
        <v>7710</v>
      </c>
      <c r="J990" t="s">
        <v>2936</v>
      </c>
      <c r="K990" t="s">
        <v>644</v>
      </c>
      <c r="L990" t="s">
        <v>645</v>
      </c>
      <c r="M990" t="s">
        <v>7711</v>
      </c>
      <c r="N990" t="s">
        <v>644</v>
      </c>
      <c r="O990" t="s">
        <v>647</v>
      </c>
      <c r="P990" t="s">
        <v>5</v>
      </c>
      <c r="Q990" t="s">
        <v>648</v>
      </c>
      <c r="R990" t="s">
        <v>645</v>
      </c>
      <c r="S990" t="s">
        <v>7712</v>
      </c>
      <c r="T990" t="s">
        <v>7711</v>
      </c>
    </row>
    <row r="991" spans="1:20" x14ac:dyDescent="0.25">
      <c r="A991" t="s">
        <v>147</v>
      </c>
      <c r="B991" t="s">
        <v>148</v>
      </c>
      <c r="C991">
        <v>50</v>
      </c>
      <c r="D991">
        <v>6</v>
      </c>
      <c r="E991" t="s">
        <v>7713</v>
      </c>
      <c r="F991">
        <v>200</v>
      </c>
      <c r="G991">
        <v>0</v>
      </c>
      <c r="H991" t="s">
        <v>641</v>
      </c>
      <c r="I991" t="s">
        <v>7714</v>
      </c>
      <c r="J991" t="s">
        <v>1414</v>
      </c>
      <c r="K991" t="s">
        <v>644</v>
      </c>
      <c r="L991" t="s">
        <v>645</v>
      </c>
      <c r="M991" t="s">
        <v>7715</v>
      </c>
      <c r="N991" t="s">
        <v>644</v>
      </c>
      <c r="O991" t="s">
        <v>647</v>
      </c>
      <c r="P991" t="s">
        <v>5</v>
      </c>
      <c r="Q991" t="s">
        <v>648</v>
      </c>
      <c r="R991" t="s">
        <v>645</v>
      </c>
      <c r="S991" t="s">
        <v>7716</v>
      </c>
      <c r="T991" t="s">
        <v>7715</v>
      </c>
    </row>
    <row r="992" spans="1:20" x14ac:dyDescent="0.25">
      <c r="A992" t="s">
        <v>147</v>
      </c>
      <c r="B992" t="s">
        <v>148</v>
      </c>
      <c r="C992">
        <v>50</v>
      </c>
      <c r="D992">
        <v>6</v>
      </c>
      <c r="E992" t="s">
        <v>7717</v>
      </c>
      <c r="F992">
        <v>200</v>
      </c>
      <c r="G992">
        <v>0</v>
      </c>
      <c r="H992" t="s">
        <v>641</v>
      </c>
      <c r="I992" t="s">
        <v>7718</v>
      </c>
      <c r="J992" t="s">
        <v>1678</v>
      </c>
      <c r="K992" t="s">
        <v>644</v>
      </c>
      <c r="L992" t="s">
        <v>645</v>
      </c>
      <c r="M992" t="s">
        <v>7719</v>
      </c>
      <c r="N992" t="s">
        <v>644</v>
      </c>
      <c r="O992" t="s">
        <v>668</v>
      </c>
      <c r="P992" t="s">
        <v>5</v>
      </c>
      <c r="Q992" t="s">
        <v>669</v>
      </c>
      <c r="R992" t="s">
        <v>645</v>
      </c>
      <c r="S992" t="s">
        <v>7720</v>
      </c>
      <c r="T992" t="s">
        <v>7719</v>
      </c>
    </row>
    <row r="993" spans="1:20" x14ac:dyDescent="0.25">
      <c r="A993" t="s">
        <v>72</v>
      </c>
      <c r="B993" t="s">
        <v>108</v>
      </c>
      <c r="C993">
        <v>66</v>
      </c>
      <c r="D993">
        <v>1</v>
      </c>
      <c r="E993" t="s">
        <v>7721</v>
      </c>
      <c r="F993">
        <v>235</v>
      </c>
      <c r="G993">
        <v>0</v>
      </c>
      <c r="H993" t="s">
        <v>673</v>
      </c>
      <c r="I993" t="s">
        <v>7722</v>
      </c>
      <c r="J993" t="s">
        <v>7723</v>
      </c>
      <c r="K993" t="s">
        <v>777</v>
      </c>
      <c r="L993" t="s">
        <v>7724</v>
      </c>
      <c r="M993" t="s">
        <v>7725</v>
      </c>
      <c r="N993" t="s">
        <v>644</v>
      </c>
      <c r="O993" t="s">
        <v>679</v>
      </c>
      <c r="P993" t="s">
        <v>26</v>
      </c>
      <c r="Q993" t="s">
        <v>680</v>
      </c>
      <c r="R993" t="s">
        <v>645</v>
      </c>
      <c r="S993" t="s">
        <v>7726</v>
      </c>
      <c r="T993" t="s">
        <v>7725</v>
      </c>
    </row>
    <row r="994" spans="1:20" x14ac:dyDescent="0.25">
      <c r="A994" t="s">
        <v>101</v>
      </c>
      <c r="B994" t="s">
        <v>74</v>
      </c>
      <c r="C994">
        <v>66</v>
      </c>
      <c r="D994">
        <v>1</v>
      </c>
      <c r="E994" t="s">
        <v>7721</v>
      </c>
      <c r="F994">
        <v>235</v>
      </c>
      <c r="G994">
        <v>0</v>
      </c>
      <c r="H994" t="s">
        <v>673</v>
      </c>
      <c r="I994" t="s">
        <v>7722</v>
      </c>
      <c r="J994" t="s">
        <v>7723</v>
      </c>
      <c r="K994" t="s">
        <v>777</v>
      </c>
      <c r="L994" t="s">
        <v>7724</v>
      </c>
      <c r="M994" t="s">
        <v>7725</v>
      </c>
      <c r="N994" t="s">
        <v>644</v>
      </c>
      <c r="O994" t="s">
        <v>679</v>
      </c>
      <c r="P994" t="s">
        <v>26</v>
      </c>
      <c r="Q994" t="s">
        <v>680</v>
      </c>
      <c r="R994" t="s">
        <v>645</v>
      </c>
      <c r="S994" t="s">
        <v>7726</v>
      </c>
      <c r="T994" t="s">
        <v>7725</v>
      </c>
    </row>
    <row r="995" spans="1:20" x14ac:dyDescent="0.25">
      <c r="A995" t="s">
        <v>22</v>
      </c>
      <c r="B995" t="s">
        <v>27</v>
      </c>
      <c r="C995">
        <v>67</v>
      </c>
      <c r="D995">
        <v>1</v>
      </c>
      <c r="E995" t="s">
        <v>7721</v>
      </c>
      <c r="F995">
        <v>235</v>
      </c>
      <c r="G995">
        <v>0</v>
      </c>
      <c r="H995" t="s">
        <v>673</v>
      </c>
      <c r="I995" t="s">
        <v>7722</v>
      </c>
      <c r="J995" t="s">
        <v>7723</v>
      </c>
      <c r="K995" t="s">
        <v>777</v>
      </c>
      <c r="L995" t="s">
        <v>7724</v>
      </c>
      <c r="M995" t="s">
        <v>7725</v>
      </c>
      <c r="N995" t="s">
        <v>644</v>
      </c>
      <c r="O995" t="s">
        <v>679</v>
      </c>
      <c r="P995" t="s">
        <v>26</v>
      </c>
      <c r="Q995" t="s">
        <v>680</v>
      </c>
      <c r="R995" t="s">
        <v>645</v>
      </c>
      <c r="S995" t="s">
        <v>7726</v>
      </c>
      <c r="T995" t="s">
        <v>7725</v>
      </c>
    </row>
    <row r="996" spans="1:20" x14ac:dyDescent="0.25">
      <c r="A996" t="s">
        <v>22</v>
      </c>
      <c r="B996" t="s">
        <v>27</v>
      </c>
      <c r="C996">
        <v>79</v>
      </c>
      <c r="D996">
        <v>1</v>
      </c>
      <c r="E996" t="s">
        <v>7727</v>
      </c>
      <c r="F996">
        <v>74</v>
      </c>
      <c r="G996">
        <v>0</v>
      </c>
      <c r="H996" t="s">
        <v>673</v>
      </c>
      <c r="I996" t="s">
        <v>4623</v>
      </c>
      <c r="J996" t="s">
        <v>7728</v>
      </c>
      <c r="K996" t="s">
        <v>7729</v>
      </c>
      <c r="L996" t="s">
        <v>7730</v>
      </c>
      <c r="M996" t="s">
        <v>7731</v>
      </c>
      <c r="N996" t="s">
        <v>644</v>
      </c>
      <c r="O996" t="s">
        <v>679</v>
      </c>
      <c r="P996" t="s">
        <v>26</v>
      </c>
      <c r="Q996" t="s">
        <v>680</v>
      </c>
      <c r="R996" t="s">
        <v>645</v>
      </c>
      <c r="S996" t="s">
        <v>7732</v>
      </c>
      <c r="T996" t="s">
        <v>7731</v>
      </c>
    </row>
    <row r="997" spans="1:20" x14ac:dyDescent="0.25">
      <c r="A997" t="s">
        <v>147</v>
      </c>
      <c r="B997" t="s">
        <v>148</v>
      </c>
      <c r="C997">
        <v>50</v>
      </c>
      <c r="D997">
        <v>6</v>
      </c>
      <c r="E997" t="s">
        <v>7733</v>
      </c>
      <c r="F997">
        <v>200</v>
      </c>
      <c r="G997">
        <v>0</v>
      </c>
      <c r="H997" t="s">
        <v>641</v>
      </c>
      <c r="I997" t="s">
        <v>7734</v>
      </c>
      <c r="J997" t="s">
        <v>1520</v>
      </c>
      <c r="K997" t="s">
        <v>644</v>
      </c>
      <c r="L997" t="s">
        <v>645</v>
      </c>
      <c r="M997" t="s">
        <v>7735</v>
      </c>
      <c r="N997" t="s">
        <v>644</v>
      </c>
      <c r="O997" t="s">
        <v>647</v>
      </c>
      <c r="P997" t="s">
        <v>5</v>
      </c>
      <c r="Q997" t="s">
        <v>648</v>
      </c>
      <c r="R997" t="s">
        <v>645</v>
      </c>
      <c r="S997" t="s">
        <v>7736</v>
      </c>
      <c r="T997" t="s">
        <v>7737</v>
      </c>
    </row>
    <row r="998" spans="1:20" x14ac:dyDescent="0.25">
      <c r="A998" t="s">
        <v>147</v>
      </c>
      <c r="B998" t="s">
        <v>148</v>
      </c>
      <c r="C998">
        <v>50</v>
      </c>
      <c r="D998">
        <v>6</v>
      </c>
      <c r="E998" t="s">
        <v>7738</v>
      </c>
      <c r="F998">
        <v>200</v>
      </c>
      <c r="G998">
        <v>0</v>
      </c>
      <c r="H998" t="s">
        <v>641</v>
      </c>
      <c r="I998" t="s">
        <v>7739</v>
      </c>
      <c r="J998" t="s">
        <v>900</v>
      </c>
      <c r="K998" t="s">
        <v>644</v>
      </c>
      <c r="L998" t="s">
        <v>645</v>
      </c>
      <c r="M998" t="s">
        <v>7740</v>
      </c>
      <c r="N998" t="s">
        <v>644</v>
      </c>
      <c r="O998" t="s">
        <v>647</v>
      </c>
      <c r="P998" t="s">
        <v>5</v>
      </c>
      <c r="Q998" t="s">
        <v>648</v>
      </c>
      <c r="R998" t="s">
        <v>645</v>
      </c>
      <c r="S998" t="s">
        <v>7741</v>
      </c>
      <c r="T998" t="s">
        <v>7737</v>
      </c>
    </row>
    <row r="999" spans="1:20" x14ac:dyDescent="0.25">
      <c r="A999" t="s">
        <v>147</v>
      </c>
      <c r="B999" t="s">
        <v>148</v>
      </c>
      <c r="C999">
        <v>50</v>
      </c>
      <c r="D999">
        <v>6</v>
      </c>
      <c r="E999" t="s">
        <v>7742</v>
      </c>
      <c r="F999">
        <v>200</v>
      </c>
      <c r="G999">
        <v>0</v>
      </c>
      <c r="H999" t="s">
        <v>641</v>
      </c>
      <c r="I999" t="s">
        <v>7743</v>
      </c>
      <c r="J999" t="s">
        <v>981</v>
      </c>
      <c r="K999" t="s">
        <v>644</v>
      </c>
      <c r="L999" t="s">
        <v>645</v>
      </c>
      <c r="M999" t="s">
        <v>7744</v>
      </c>
      <c r="N999" t="s">
        <v>644</v>
      </c>
      <c r="O999" t="s">
        <v>647</v>
      </c>
      <c r="P999" t="s">
        <v>5</v>
      </c>
      <c r="Q999" t="s">
        <v>648</v>
      </c>
      <c r="R999" t="s">
        <v>645</v>
      </c>
      <c r="S999" t="s">
        <v>7745</v>
      </c>
      <c r="T999" t="s">
        <v>7737</v>
      </c>
    </row>
    <row r="1000" spans="1:20" x14ac:dyDescent="0.25">
      <c r="A1000" t="s">
        <v>147</v>
      </c>
      <c r="B1000" t="s">
        <v>148</v>
      </c>
      <c r="C1000">
        <v>50</v>
      </c>
      <c r="D1000">
        <v>6</v>
      </c>
      <c r="E1000" t="s">
        <v>7746</v>
      </c>
      <c r="F1000">
        <v>200</v>
      </c>
      <c r="G1000">
        <v>0</v>
      </c>
      <c r="H1000" t="s">
        <v>641</v>
      </c>
      <c r="I1000" t="s">
        <v>7747</v>
      </c>
      <c r="J1000" t="s">
        <v>2660</v>
      </c>
      <c r="K1000" t="s">
        <v>644</v>
      </c>
      <c r="L1000" t="s">
        <v>645</v>
      </c>
      <c r="M1000" t="s">
        <v>7748</v>
      </c>
      <c r="N1000" t="s">
        <v>644</v>
      </c>
      <c r="O1000" t="s">
        <v>647</v>
      </c>
      <c r="P1000" t="s">
        <v>5</v>
      </c>
      <c r="Q1000" t="s">
        <v>648</v>
      </c>
      <c r="R1000" t="s">
        <v>645</v>
      </c>
      <c r="S1000" t="s">
        <v>7749</v>
      </c>
      <c r="T1000" t="s">
        <v>7748</v>
      </c>
    </row>
    <row r="1001" spans="1:20" x14ac:dyDescent="0.25">
      <c r="A1001" t="s">
        <v>147</v>
      </c>
      <c r="B1001" t="s">
        <v>148</v>
      </c>
      <c r="C1001">
        <v>33.333333333333336</v>
      </c>
      <c r="D1001">
        <v>3</v>
      </c>
      <c r="E1001" t="s">
        <v>7750</v>
      </c>
      <c r="F1001">
        <v>100</v>
      </c>
      <c r="G1001">
        <v>0</v>
      </c>
      <c r="H1001" t="s">
        <v>641</v>
      </c>
      <c r="I1001" t="s">
        <v>7751</v>
      </c>
      <c r="J1001" t="s">
        <v>801</v>
      </c>
      <c r="K1001" t="s">
        <v>644</v>
      </c>
      <c r="L1001" t="s">
        <v>645</v>
      </c>
      <c r="M1001" t="s">
        <v>7748</v>
      </c>
      <c r="N1001" t="s">
        <v>644</v>
      </c>
      <c r="O1001" t="s">
        <v>647</v>
      </c>
      <c r="P1001" t="s">
        <v>5</v>
      </c>
      <c r="Q1001" t="s">
        <v>648</v>
      </c>
      <c r="R1001" t="s">
        <v>645</v>
      </c>
      <c r="S1001" t="s">
        <v>7752</v>
      </c>
      <c r="T1001" t="s">
        <v>7748</v>
      </c>
    </row>
    <row r="1002" spans="1:20" x14ac:dyDescent="0.25">
      <c r="A1002" t="s">
        <v>147</v>
      </c>
      <c r="B1002" t="s">
        <v>148</v>
      </c>
      <c r="C1002">
        <v>50</v>
      </c>
      <c r="D1002">
        <v>6</v>
      </c>
      <c r="E1002" t="s">
        <v>7753</v>
      </c>
      <c r="F1002">
        <v>208</v>
      </c>
      <c r="G1002">
        <v>8</v>
      </c>
      <c r="H1002" t="s">
        <v>641</v>
      </c>
      <c r="I1002" t="s">
        <v>7754</v>
      </c>
      <c r="J1002" t="s">
        <v>7755</v>
      </c>
      <c r="K1002" t="s">
        <v>644</v>
      </c>
      <c r="L1002" t="s">
        <v>645</v>
      </c>
      <c r="M1002" t="s">
        <v>7756</v>
      </c>
      <c r="N1002" t="s">
        <v>644</v>
      </c>
      <c r="O1002" t="s">
        <v>647</v>
      </c>
      <c r="P1002" t="s">
        <v>5</v>
      </c>
      <c r="Q1002" t="s">
        <v>648</v>
      </c>
      <c r="R1002" t="s">
        <v>645</v>
      </c>
      <c r="S1002" t="s">
        <v>7757</v>
      </c>
      <c r="T1002" t="s">
        <v>7756</v>
      </c>
    </row>
    <row r="1003" spans="1:20" x14ac:dyDescent="0.25">
      <c r="A1003" t="s">
        <v>101</v>
      </c>
      <c r="B1003" t="s">
        <v>74</v>
      </c>
      <c r="C1003">
        <v>83.333333333333329</v>
      </c>
      <c r="D1003">
        <v>3</v>
      </c>
      <c r="E1003" t="s">
        <v>7758</v>
      </c>
      <c r="F1003">
        <v>250</v>
      </c>
      <c r="G1003">
        <v>0</v>
      </c>
      <c r="H1003" t="s">
        <v>729</v>
      </c>
      <c r="I1003" t="s">
        <v>5262</v>
      </c>
      <c r="J1003" t="s">
        <v>694</v>
      </c>
      <c r="K1003" t="s">
        <v>644</v>
      </c>
      <c r="L1003" t="s">
        <v>645</v>
      </c>
      <c r="M1003" t="s">
        <v>7759</v>
      </c>
      <c r="N1003" t="s">
        <v>644</v>
      </c>
      <c r="O1003" t="s">
        <v>647</v>
      </c>
      <c r="P1003" t="s">
        <v>5</v>
      </c>
      <c r="Q1003" t="s">
        <v>648</v>
      </c>
      <c r="R1003" t="s">
        <v>645</v>
      </c>
      <c r="S1003" t="s">
        <v>7760</v>
      </c>
      <c r="T1003" t="s">
        <v>7759</v>
      </c>
    </row>
    <row r="1004" spans="1:20" x14ac:dyDescent="0.25">
      <c r="A1004" t="s">
        <v>147</v>
      </c>
      <c r="B1004" t="s">
        <v>148</v>
      </c>
      <c r="C1004">
        <v>50</v>
      </c>
      <c r="D1004">
        <v>6</v>
      </c>
      <c r="E1004" t="s">
        <v>7761</v>
      </c>
      <c r="F1004">
        <v>200</v>
      </c>
      <c r="G1004">
        <v>0</v>
      </c>
      <c r="H1004" t="s">
        <v>641</v>
      </c>
      <c r="I1004" t="s">
        <v>7762</v>
      </c>
      <c r="J1004" t="s">
        <v>736</v>
      </c>
      <c r="K1004" t="s">
        <v>644</v>
      </c>
      <c r="L1004" t="s">
        <v>645</v>
      </c>
      <c r="M1004" t="s">
        <v>7763</v>
      </c>
      <c r="N1004" t="s">
        <v>644</v>
      </c>
      <c r="O1004" t="s">
        <v>668</v>
      </c>
      <c r="P1004" t="s">
        <v>5</v>
      </c>
      <c r="Q1004" t="s">
        <v>669</v>
      </c>
      <c r="R1004" t="s">
        <v>645</v>
      </c>
      <c r="S1004" t="s">
        <v>7764</v>
      </c>
      <c r="T1004" t="s">
        <v>7763</v>
      </c>
    </row>
    <row r="1005" spans="1:20" x14ac:dyDescent="0.25">
      <c r="A1005" t="s">
        <v>147</v>
      </c>
      <c r="B1005" t="s">
        <v>148</v>
      </c>
      <c r="C1005">
        <v>50</v>
      </c>
      <c r="D1005">
        <v>6</v>
      </c>
      <c r="E1005" t="s">
        <v>7765</v>
      </c>
      <c r="F1005">
        <v>200</v>
      </c>
      <c r="G1005">
        <v>0</v>
      </c>
      <c r="H1005" t="s">
        <v>641</v>
      </c>
      <c r="I1005" t="s">
        <v>7766</v>
      </c>
      <c r="J1005" t="s">
        <v>685</v>
      </c>
      <c r="K1005" t="s">
        <v>644</v>
      </c>
      <c r="L1005" t="s">
        <v>645</v>
      </c>
      <c r="M1005" t="s">
        <v>7767</v>
      </c>
      <c r="N1005" t="s">
        <v>644</v>
      </c>
      <c r="O1005" t="s">
        <v>668</v>
      </c>
      <c r="P1005" t="s">
        <v>5</v>
      </c>
      <c r="Q1005" t="s">
        <v>669</v>
      </c>
      <c r="R1005" t="s">
        <v>645</v>
      </c>
      <c r="S1005" t="s">
        <v>7768</v>
      </c>
      <c r="T1005" t="s">
        <v>7767</v>
      </c>
    </row>
    <row r="1006" spans="1:20" x14ac:dyDescent="0.25">
      <c r="A1006" t="s">
        <v>147</v>
      </c>
      <c r="B1006" t="s">
        <v>148</v>
      </c>
      <c r="C1006">
        <v>50</v>
      </c>
      <c r="D1006">
        <v>6</v>
      </c>
      <c r="E1006" t="s">
        <v>7769</v>
      </c>
      <c r="F1006">
        <v>200</v>
      </c>
      <c r="G1006">
        <v>0</v>
      </c>
      <c r="H1006" t="s">
        <v>641</v>
      </c>
      <c r="I1006" t="s">
        <v>7770</v>
      </c>
      <c r="J1006" t="s">
        <v>869</v>
      </c>
      <c r="K1006" t="s">
        <v>644</v>
      </c>
      <c r="L1006" t="s">
        <v>645</v>
      </c>
      <c r="M1006" t="s">
        <v>7771</v>
      </c>
      <c r="N1006" t="s">
        <v>644</v>
      </c>
      <c r="O1006" t="s">
        <v>668</v>
      </c>
      <c r="P1006" t="s">
        <v>5</v>
      </c>
      <c r="Q1006" t="s">
        <v>669</v>
      </c>
      <c r="R1006" t="s">
        <v>645</v>
      </c>
      <c r="S1006" t="s">
        <v>7772</v>
      </c>
      <c r="T1006" t="s">
        <v>7773</v>
      </c>
    </row>
    <row r="1007" spans="1:20" x14ac:dyDescent="0.25">
      <c r="A1007" t="s">
        <v>638</v>
      </c>
      <c r="B1007" t="s">
        <v>639</v>
      </c>
      <c r="C1007">
        <v>66</v>
      </c>
      <c r="D1007">
        <v>4</v>
      </c>
      <c r="E1007" t="s">
        <v>7774</v>
      </c>
      <c r="F1007">
        <v>407</v>
      </c>
      <c r="G1007">
        <v>7</v>
      </c>
      <c r="H1007" t="s">
        <v>641</v>
      </c>
      <c r="I1007" t="s">
        <v>7775</v>
      </c>
      <c r="J1007" t="s">
        <v>1235</v>
      </c>
      <c r="K1007" t="s">
        <v>644</v>
      </c>
      <c r="L1007" t="s">
        <v>645</v>
      </c>
      <c r="M1007" t="s">
        <v>7776</v>
      </c>
      <c r="N1007" t="s">
        <v>644</v>
      </c>
      <c r="O1007" t="s">
        <v>647</v>
      </c>
      <c r="P1007" t="s">
        <v>5</v>
      </c>
      <c r="Q1007" t="s">
        <v>648</v>
      </c>
      <c r="R1007" t="s">
        <v>645</v>
      </c>
      <c r="S1007" t="s">
        <v>7777</v>
      </c>
      <c r="T1007" t="s">
        <v>7776</v>
      </c>
    </row>
    <row r="1008" spans="1:20" x14ac:dyDescent="0.25">
      <c r="A1008" t="s">
        <v>18</v>
      </c>
      <c r="B1008" t="s">
        <v>19</v>
      </c>
      <c r="C1008">
        <v>68</v>
      </c>
      <c r="D1008">
        <v>2</v>
      </c>
      <c r="E1008" t="s">
        <v>7774</v>
      </c>
      <c r="F1008">
        <v>407</v>
      </c>
      <c r="G1008">
        <v>7</v>
      </c>
      <c r="H1008" t="s">
        <v>641</v>
      </c>
      <c r="I1008" t="s">
        <v>7775</v>
      </c>
      <c r="J1008" t="s">
        <v>1235</v>
      </c>
      <c r="K1008" t="s">
        <v>644</v>
      </c>
      <c r="L1008" t="s">
        <v>645</v>
      </c>
      <c r="M1008" t="s">
        <v>7776</v>
      </c>
      <c r="N1008" t="s">
        <v>644</v>
      </c>
      <c r="O1008" t="s">
        <v>647</v>
      </c>
      <c r="P1008" t="s">
        <v>5</v>
      </c>
      <c r="Q1008" t="s">
        <v>648</v>
      </c>
      <c r="R1008" t="s">
        <v>645</v>
      </c>
      <c r="S1008" t="s">
        <v>7777</v>
      </c>
      <c r="T1008" t="s">
        <v>7776</v>
      </c>
    </row>
    <row r="1009" spans="1:20" x14ac:dyDescent="0.25">
      <c r="A1009" t="s">
        <v>147</v>
      </c>
      <c r="B1009" t="s">
        <v>148</v>
      </c>
      <c r="C1009">
        <v>33.333333333333336</v>
      </c>
      <c r="D1009">
        <v>6</v>
      </c>
      <c r="E1009" t="s">
        <v>7774</v>
      </c>
      <c r="F1009">
        <v>407</v>
      </c>
      <c r="G1009">
        <v>7</v>
      </c>
      <c r="H1009" t="s">
        <v>641</v>
      </c>
      <c r="I1009" t="s">
        <v>7775</v>
      </c>
      <c r="J1009" t="s">
        <v>1235</v>
      </c>
      <c r="K1009" t="s">
        <v>644</v>
      </c>
      <c r="L1009" t="s">
        <v>645</v>
      </c>
      <c r="M1009" t="s">
        <v>7776</v>
      </c>
      <c r="N1009" t="s">
        <v>644</v>
      </c>
      <c r="O1009" t="s">
        <v>647</v>
      </c>
      <c r="P1009" t="s">
        <v>5</v>
      </c>
      <c r="Q1009" t="s">
        <v>648</v>
      </c>
      <c r="R1009" t="s">
        <v>645</v>
      </c>
      <c r="S1009" t="s">
        <v>7777</v>
      </c>
      <c r="T1009" t="s">
        <v>7776</v>
      </c>
    </row>
    <row r="1010" spans="1:20" x14ac:dyDescent="0.25">
      <c r="A1010" t="s">
        <v>147</v>
      </c>
      <c r="B1010" t="s">
        <v>148</v>
      </c>
      <c r="C1010">
        <v>50</v>
      </c>
      <c r="D1010">
        <v>6</v>
      </c>
      <c r="E1010" t="s">
        <v>7778</v>
      </c>
      <c r="F1010">
        <v>200</v>
      </c>
      <c r="G1010">
        <v>0</v>
      </c>
      <c r="H1010" t="s">
        <v>641</v>
      </c>
      <c r="I1010" t="s">
        <v>7779</v>
      </c>
      <c r="J1010" t="s">
        <v>666</v>
      </c>
      <c r="K1010" t="s">
        <v>644</v>
      </c>
      <c r="L1010" t="s">
        <v>645</v>
      </c>
      <c r="M1010" t="s">
        <v>7780</v>
      </c>
      <c r="N1010" t="s">
        <v>644</v>
      </c>
      <c r="O1010" t="s">
        <v>668</v>
      </c>
      <c r="P1010" t="s">
        <v>5</v>
      </c>
      <c r="Q1010" t="s">
        <v>669</v>
      </c>
      <c r="R1010" t="s">
        <v>645</v>
      </c>
      <c r="S1010" t="s">
        <v>7781</v>
      </c>
      <c r="T1010" t="s">
        <v>7780</v>
      </c>
    </row>
    <row r="1011" spans="1:20" x14ac:dyDescent="0.25">
      <c r="A1011" t="s">
        <v>147</v>
      </c>
      <c r="B1011" t="s">
        <v>148</v>
      </c>
      <c r="C1011">
        <v>50</v>
      </c>
      <c r="D1011">
        <v>12</v>
      </c>
      <c r="E1011" t="s">
        <v>7782</v>
      </c>
      <c r="F1011">
        <v>400</v>
      </c>
      <c r="G1011">
        <v>0</v>
      </c>
      <c r="H1011" t="s">
        <v>641</v>
      </c>
      <c r="I1011" t="s">
        <v>7783</v>
      </c>
      <c r="J1011" t="s">
        <v>724</v>
      </c>
      <c r="K1011" t="s">
        <v>644</v>
      </c>
      <c r="L1011" t="s">
        <v>645</v>
      </c>
      <c r="M1011" t="s">
        <v>7784</v>
      </c>
      <c r="N1011" t="s">
        <v>644</v>
      </c>
      <c r="O1011" t="s">
        <v>726</v>
      </c>
      <c r="P1011" t="s">
        <v>5</v>
      </c>
      <c r="Q1011" t="s">
        <v>648</v>
      </c>
      <c r="R1011" t="s">
        <v>645</v>
      </c>
      <c r="S1011" t="s">
        <v>7785</v>
      </c>
      <c r="T1011" t="s">
        <v>7784</v>
      </c>
    </row>
    <row r="1012" spans="1:20" x14ac:dyDescent="0.25">
      <c r="A1012" t="s">
        <v>638</v>
      </c>
      <c r="B1012" t="s">
        <v>639</v>
      </c>
      <c r="C1012">
        <v>66</v>
      </c>
      <c r="D1012">
        <v>2</v>
      </c>
      <c r="E1012" t="s">
        <v>7786</v>
      </c>
      <c r="F1012">
        <v>100</v>
      </c>
      <c r="G1012">
        <v>0</v>
      </c>
      <c r="H1012" t="s">
        <v>641</v>
      </c>
      <c r="I1012" t="s">
        <v>7787</v>
      </c>
      <c r="J1012" t="s">
        <v>685</v>
      </c>
      <c r="K1012" t="s">
        <v>644</v>
      </c>
      <c r="L1012" t="s">
        <v>645</v>
      </c>
      <c r="M1012" t="s">
        <v>7788</v>
      </c>
      <c r="N1012" t="s">
        <v>644</v>
      </c>
      <c r="O1012" t="s">
        <v>647</v>
      </c>
      <c r="P1012" t="s">
        <v>5</v>
      </c>
      <c r="Q1012" t="s">
        <v>648</v>
      </c>
      <c r="R1012" t="s">
        <v>645</v>
      </c>
      <c r="S1012" t="s">
        <v>7789</v>
      </c>
      <c r="T1012" t="s">
        <v>7790</v>
      </c>
    </row>
    <row r="1013" spans="1:20" x14ac:dyDescent="0.25">
      <c r="A1013" t="s">
        <v>18</v>
      </c>
      <c r="B1013" t="s">
        <v>19</v>
      </c>
      <c r="C1013">
        <v>68</v>
      </c>
      <c r="D1013">
        <v>1</v>
      </c>
      <c r="E1013" t="s">
        <v>7786</v>
      </c>
      <c r="F1013">
        <v>100</v>
      </c>
      <c r="G1013">
        <v>0</v>
      </c>
      <c r="H1013" t="s">
        <v>641</v>
      </c>
      <c r="I1013" t="s">
        <v>7787</v>
      </c>
      <c r="J1013" t="s">
        <v>685</v>
      </c>
      <c r="K1013" t="s">
        <v>644</v>
      </c>
      <c r="L1013" t="s">
        <v>645</v>
      </c>
      <c r="M1013" t="s">
        <v>7788</v>
      </c>
      <c r="N1013" t="s">
        <v>644</v>
      </c>
      <c r="O1013" t="s">
        <v>647</v>
      </c>
      <c r="P1013" t="s">
        <v>5</v>
      </c>
      <c r="Q1013" t="s">
        <v>648</v>
      </c>
      <c r="R1013" t="s">
        <v>645</v>
      </c>
      <c r="S1013" t="s">
        <v>7789</v>
      </c>
      <c r="T1013" t="s">
        <v>7790</v>
      </c>
    </row>
    <row r="1014" spans="1:20" x14ac:dyDescent="0.25">
      <c r="A1014" t="s">
        <v>147</v>
      </c>
      <c r="B1014" t="s">
        <v>148</v>
      </c>
      <c r="C1014">
        <v>33.333333333333336</v>
      </c>
      <c r="D1014">
        <v>3</v>
      </c>
      <c r="E1014" t="s">
        <v>7791</v>
      </c>
      <c r="F1014">
        <v>100</v>
      </c>
      <c r="G1014">
        <v>0</v>
      </c>
      <c r="H1014" t="s">
        <v>641</v>
      </c>
      <c r="I1014" t="s">
        <v>7792</v>
      </c>
      <c r="J1014" t="s">
        <v>724</v>
      </c>
      <c r="K1014" t="s">
        <v>644</v>
      </c>
      <c r="L1014" t="s">
        <v>645</v>
      </c>
      <c r="M1014" t="s">
        <v>7793</v>
      </c>
      <c r="N1014" t="s">
        <v>644</v>
      </c>
      <c r="O1014" t="s">
        <v>668</v>
      </c>
      <c r="P1014" t="s">
        <v>5</v>
      </c>
      <c r="Q1014" t="s">
        <v>669</v>
      </c>
      <c r="R1014" t="s">
        <v>645</v>
      </c>
      <c r="S1014" t="s">
        <v>7794</v>
      </c>
      <c r="T1014" t="s">
        <v>7788</v>
      </c>
    </row>
    <row r="1015" spans="1:20" x14ac:dyDescent="0.25">
      <c r="A1015" t="s">
        <v>147</v>
      </c>
      <c r="B1015" t="s">
        <v>148</v>
      </c>
      <c r="C1015">
        <v>33.333333333333336</v>
      </c>
      <c r="D1015">
        <v>3</v>
      </c>
      <c r="E1015" t="s">
        <v>7795</v>
      </c>
      <c r="F1015">
        <v>135</v>
      </c>
      <c r="G1015">
        <v>0</v>
      </c>
      <c r="H1015" t="s">
        <v>641</v>
      </c>
      <c r="I1015" t="s">
        <v>7706</v>
      </c>
      <c r="J1015" t="s">
        <v>7796</v>
      </c>
      <c r="K1015" t="s">
        <v>7797</v>
      </c>
      <c r="L1015" t="s">
        <v>7231</v>
      </c>
      <c r="M1015" t="s">
        <v>7798</v>
      </c>
      <c r="N1015" t="s">
        <v>644</v>
      </c>
      <c r="O1015" t="s">
        <v>679</v>
      </c>
      <c r="P1015" t="s">
        <v>26</v>
      </c>
      <c r="Q1015" t="s">
        <v>680</v>
      </c>
      <c r="R1015" t="s">
        <v>645</v>
      </c>
      <c r="S1015" t="s">
        <v>7799</v>
      </c>
      <c r="T1015" t="s">
        <v>7798</v>
      </c>
    </row>
    <row r="1016" spans="1:20" x14ac:dyDescent="0.25">
      <c r="A1016" t="s">
        <v>240</v>
      </c>
      <c r="B1016" t="s">
        <v>1870</v>
      </c>
      <c r="C1016">
        <v>109</v>
      </c>
      <c r="D1016">
        <v>1</v>
      </c>
      <c r="E1016" t="s">
        <v>7800</v>
      </c>
      <c r="F1016">
        <v>117.5</v>
      </c>
      <c r="G1016">
        <v>8.5</v>
      </c>
      <c r="H1016" t="s">
        <v>673</v>
      </c>
      <c r="I1016" t="s">
        <v>7801</v>
      </c>
      <c r="J1016" t="s">
        <v>7802</v>
      </c>
      <c r="K1016" t="s">
        <v>5297</v>
      </c>
      <c r="L1016" t="s">
        <v>7803</v>
      </c>
      <c r="M1016" t="s">
        <v>7804</v>
      </c>
      <c r="N1016" t="s">
        <v>644</v>
      </c>
      <c r="O1016" t="s">
        <v>811</v>
      </c>
      <c r="P1016" t="s">
        <v>23</v>
      </c>
      <c r="Q1016" t="s">
        <v>812</v>
      </c>
      <c r="R1016" t="s">
        <v>645</v>
      </c>
      <c r="S1016" t="s">
        <v>7805</v>
      </c>
      <c r="T1016" t="s">
        <v>7804</v>
      </c>
    </row>
    <row r="1017" spans="1:20" x14ac:dyDescent="0.25">
      <c r="A1017" t="s">
        <v>22</v>
      </c>
      <c r="B1017" t="s">
        <v>27</v>
      </c>
      <c r="C1017">
        <v>66.333333333333329</v>
      </c>
      <c r="D1017">
        <v>6</v>
      </c>
      <c r="E1017" t="s">
        <v>7806</v>
      </c>
      <c r="F1017">
        <v>559</v>
      </c>
      <c r="G1017">
        <v>0</v>
      </c>
      <c r="H1017" t="s">
        <v>673</v>
      </c>
      <c r="I1017" t="s">
        <v>3230</v>
      </c>
      <c r="J1017" t="s">
        <v>7807</v>
      </c>
      <c r="K1017" t="s">
        <v>7797</v>
      </c>
      <c r="L1017" t="s">
        <v>1359</v>
      </c>
      <c r="M1017" t="s">
        <v>7808</v>
      </c>
      <c r="N1017" t="s">
        <v>644</v>
      </c>
      <c r="O1017" t="s">
        <v>679</v>
      </c>
      <c r="P1017" t="s">
        <v>26</v>
      </c>
      <c r="Q1017" t="s">
        <v>680</v>
      </c>
      <c r="R1017" t="s">
        <v>645</v>
      </c>
      <c r="S1017" t="s">
        <v>7809</v>
      </c>
      <c r="T1017" t="s">
        <v>7804</v>
      </c>
    </row>
    <row r="1018" spans="1:20" x14ac:dyDescent="0.25">
      <c r="A1018" t="s">
        <v>22</v>
      </c>
      <c r="B1018" t="s">
        <v>27</v>
      </c>
      <c r="C1018">
        <v>79</v>
      </c>
      <c r="D1018">
        <v>1</v>
      </c>
      <c r="E1018" t="s">
        <v>7806</v>
      </c>
      <c r="F1018">
        <v>559</v>
      </c>
      <c r="G1018">
        <v>0</v>
      </c>
      <c r="H1018" t="s">
        <v>673</v>
      </c>
      <c r="I1018" t="s">
        <v>3230</v>
      </c>
      <c r="J1018" t="s">
        <v>7807</v>
      </c>
      <c r="K1018" t="s">
        <v>7797</v>
      </c>
      <c r="L1018" t="s">
        <v>1359</v>
      </c>
      <c r="M1018" t="s">
        <v>7808</v>
      </c>
      <c r="N1018" t="s">
        <v>644</v>
      </c>
      <c r="O1018" t="s">
        <v>679</v>
      </c>
      <c r="P1018" t="s">
        <v>26</v>
      </c>
      <c r="Q1018" t="s">
        <v>680</v>
      </c>
      <c r="R1018" t="s">
        <v>645</v>
      </c>
      <c r="S1018" t="s">
        <v>7809</v>
      </c>
      <c r="T1018" t="s">
        <v>7804</v>
      </c>
    </row>
    <row r="1019" spans="1:20" x14ac:dyDescent="0.25">
      <c r="A1019" t="s">
        <v>101</v>
      </c>
      <c r="B1019" t="s">
        <v>74</v>
      </c>
      <c r="C1019">
        <v>78</v>
      </c>
      <c r="D1019">
        <v>2</v>
      </c>
      <c r="E1019" t="s">
        <v>7810</v>
      </c>
      <c r="F1019">
        <v>151</v>
      </c>
      <c r="G1019">
        <v>0</v>
      </c>
      <c r="H1019" t="s">
        <v>673</v>
      </c>
      <c r="I1019" t="s">
        <v>7811</v>
      </c>
      <c r="J1019" t="s">
        <v>7812</v>
      </c>
      <c r="K1019" t="s">
        <v>3389</v>
      </c>
      <c r="L1019" t="s">
        <v>7813</v>
      </c>
      <c r="M1019" t="s">
        <v>7814</v>
      </c>
      <c r="N1019" t="s">
        <v>644</v>
      </c>
      <c r="O1019" t="s">
        <v>679</v>
      </c>
      <c r="P1019" t="s">
        <v>26</v>
      </c>
      <c r="Q1019" t="s">
        <v>680</v>
      </c>
      <c r="R1019" t="s">
        <v>645</v>
      </c>
      <c r="S1019" t="s">
        <v>7815</v>
      </c>
      <c r="T1019" t="s">
        <v>7816</v>
      </c>
    </row>
    <row r="1020" spans="1:20" x14ac:dyDescent="0.25">
      <c r="A1020" t="s">
        <v>22</v>
      </c>
      <c r="B1020" t="s">
        <v>3338</v>
      </c>
      <c r="C1020">
        <v>76.5</v>
      </c>
      <c r="D1020">
        <v>1</v>
      </c>
      <c r="E1020" t="s">
        <v>7817</v>
      </c>
      <c r="F1020">
        <v>83.5</v>
      </c>
      <c r="G1020">
        <v>7</v>
      </c>
      <c r="H1020" t="s">
        <v>673</v>
      </c>
      <c r="I1020" t="s">
        <v>4924</v>
      </c>
      <c r="J1020" t="s">
        <v>4925</v>
      </c>
      <c r="K1020" t="s">
        <v>4895</v>
      </c>
      <c r="L1020" t="s">
        <v>4926</v>
      </c>
      <c r="M1020" t="s">
        <v>7818</v>
      </c>
      <c r="N1020" t="s">
        <v>644</v>
      </c>
      <c r="O1020" t="s">
        <v>811</v>
      </c>
      <c r="P1020" t="s">
        <v>23</v>
      </c>
      <c r="Q1020" t="s">
        <v>812</v>
      </c>
      <c r="R1020" t="s">
        <v>645</v>
      </c>
      <c r="S1020" t="s">
        <v>7819</v>
      </c>
      <c r="T1020" t="s">
        <v>7818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A9C-8946-4512-A8CE-F94548CDB8AE}">
  <sheetPr>
    <tabColor rgb="FFFF6699"/>
  </sheetPr>
  <dimension ref="A1:V1187"/>
  <sheetViews>
    <sheetView zoomScale="70" zoomScaleNormal="70" workbookViewId="0">
      <pane xSplit="2" ySplit="1" topLeftCell="T26" activePane="bottomRight" state="frozen"/>
      <selection sqref="A1:XFD1048576"/>
      <selection pane="topRight" sqref="A1:XFD1048576"/>
      <selection pane="bottomLeft" sqref="A1:XFD1048576"/>
      <selection pane="bottomRight" activeCell="U62" sqref="U62:V6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7820</v>
      </c>
      <c r="F2">
        <v>100</v>
      </c>
      <c r="G2">
        <v>0</v>
      </c>
      <c r="H2" t="s">
        <v>641</v>
      </c>
      <c r="I2" t="s">
        <v>782</v>
      </c>
      <c r="J2" t="s">
        <v>981</v>
      </c>
      <c r="K2" t="s">
        <v>644</v>
      </c>
      <c r="L2" t="s">
        <v>645</v>
      </c>
      <c r="M2" t="s">
        <v>7821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7822</v>
      </c>
      <c r="T2" t="s">
        <v>7821</v>
      </c>
      <c r="U2" s="77" t="s">
        <v>147</v>
      </c>
      <c r="V2">
        <v>2684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7823</v>
      </c>
      <c r="F3">
        <v>200</v>
      </c>
      <c r="G3">
        <v>0</v>
      </c>
      <c r="H3" t="s">
        <v>641</v>
      </c>
      <c r="I3" t="s">
        <v>7824</v>
      </c>
      <c r="J3" t="s">
        <v>685</v>
      </c>
      <c r="K3" t="s">
        <v>644</v>
      </c>
      <c r="L3" t="s">
        <v>645</v>
      </c>
      <c r="M3" t="s">
        <v>7825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7826</v>
      </c>
      <c r="T3" t="s">
        <v>7827</v>
      </c>
      <c r="U3" s="78" t="s">
        <v>148</v>
      </c>
      <c r="V3">
        <v>2684</v>
      </c>
    </row>
    <row r="4" spans="1:22" x14ac:dyDescent="0.25">
      <c r="A4" t="s">
        <v>638</v>
      </c>
      <c r="B4" t="s">
        <v>639</v>
      </c>
      <c r="C4">
        <v>66</v>
      </c>
      <c r="D4">
        <v>2</v>
      </c>
      <c r="E4" t="s">
        <v>7828</v>
      </c>
      <c r="F4">
        <v>100</v>
      </c>
      <c r="G4">
        <v>0</v>
      </c>
      <c r="H4" t="s">
        <v>641</v>
      </c>
      <c r="I4" t="s">
        <v>7829</v>
      </c>
      <c r="J4" t="s">
        <v>685</v>
      </c>
      <c r="K4" t="s">
        <v>644</v>
      </c>
      <c r="L4" t="s">
        <v>645</v>
      </c>
      <c r="M4" t="s">
        <v>7830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7831</v>
      </c>
      <c r="T4" t="s">
        <v>7830</v>
      </c>
      <c r="U4" s="77" t="s">
        <v>99</v>
      </c>
      <c r="V4">
        <v>210</v>
      </c>
    </row>
    <row r="5" spans="1:22" x14ac:dyDescent="0.25">
      <c r="A5" t="s">
        <v>18</v>
      </c>
      <c r="B5" t="s">
        <v>19</v>
      </c>
      <c r="C5">
        <v>68</v>
      </c>
      <c r="D5">
        <v>1</v>
      </c>
      <c r="E5" t="s">
        <v>7828</v>
      </c>
      <c r="F5">
        <v>100</v>
      </c>
      <c r="G5">
        <v>0</v>
      </c>
      <c r="H5" t="s">
        <v>641</v>
      </c>
      <c r="I5" t="s">
        <v>7829</v>
      </c>
      <c r="J5" t="s">
        <v>685</v>
      </c>
      <c r="K5" t="s">
        <v>644</v>
      </c>
      <c r="L5" t="s">
        <v>645</v>
      </c>
      <c r="M5" t="s">
        <v>7830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7831</v>
      </c>
      <c r="T5" t="s">
        <v>7830</v>
      </c>
      <c r="U5" s="78" t="s">
        <v>100</v>
      </c>
      <c r="V5">
        <v>210</v>
      </c>
    </row>
    <row r="6" spans="1:22" x14ac:dyDescent="0.25">
      <c r="A6" t="s">
        <v>147</v>
      </c>
      <c r="B6" t="s">
        <v>148</v>
      </c>
      <c r="C6">
        <v>65</v>
      </c>
      <c r="D6">
        <v>9</v>
      </c>
      <c r="E6" t="s">
        <v>7832</v>
      </c>
      <c r="F6">
        <v>310</v>
      </c>
      <c r="G6">
        <v>0</v>
      </c>
      <c r="H6" t="s">
        <v>641</v>
      </c>
      <c r="I6" t="s">
        <v>7833</v>
      </c>
      <c r="J6" t="s">
        <v>7834</v>
      </c>
      <c r="K6" t="s">
        <v>644</v>
      </c>
      <c r="L6" t="s">
        <v>645</v>
      </c>
      <c r="M6" t="s">
        <v>7835</v>
      </c>
      <c r="N6" t="s">
        <v>644</v>
      </c>
      <c r="O6" t="s">
        <v>668</v>
      </c>
      <c r="P6" t="s">
        <v>5</v>
      </c>
      <c r="Q6" t="s">
        <v>669</v>
      </c>
      <c r="R6" t="s">
        <v>645</v>
      </c>
      <c r="S6" t="s">
        <v>7836</v>
      </c>
      <c r="T6" t="s">
        <v>7835</v>
      </c>
      <c r="U6" s="77" t="s">
        <v>22</v>
      </c>
      <c r="V6">
        <v>230</v>
      </c>
    </row>
    <row r="7" spans="1:22" x14ac:dyDescent="0.25">
      <c r="A7" t="s">
        <v>147</v>
      </c>
      <c r="B7" t="s">
        <v>148</v>
      </c>
      <c r="C7">
        <v>50</v>
      </c>
      <c r="D7">
        <v>12</v>
      </c>
      <c r="E7" t="s">
        <v>7837</v>
      </c>
      <c r="F7">
        <v>400</v>
      </c>
      <c r="G7">
        <v>0</v>
      </c>
      <c r="H7" t="s">
        <v>641</v>
      </c>
      <c r="I7" t="s">
        <v>7838</v>
      </c>
      <c r="J7" t="s">
        <v>981</v>
      </c>
      <c r="K7" t="s">
        <v>644</v>
      </c>
      <c r="L7" t="s">
        <v>645</v>
      </c>
      <c r="M7" t="s">
        <v>7839</v>
      </c>
      <c r="N7" t="s">
        <v>644</v>
      </c>
      <c r="O7" t="s">
        <v>668</v>
      </c>
      <c r="P7" t="s">
        <v>5</v>
      </c>
      <c r="Q7" t="s">
        <v>669</v>
      </c>
      <c r="R7" t="s">
        <v>645</v>
      </c>
      <c r="S7" t="s">
        <v>7840</v>
      </c>
      <c r="T7" t="s">
        <v>7839</v>
      </c>
      <c r="U7" s="78" t="s">
        <v>213</v>
      </c>
      <c r="V7">
        <v>7</v>
      </c>
    </row>
    <row r="8" spans="1:22" x14ac:dyDescent="0.25">
      <c r="A8" t="s">
        <v>22</v>
      </c>
      <c r="B8" t="s">
        <v>213</v>
      </c>
      <c r="C8">
        <v>64</v>
      </c>
      <c r="D8">
        <v>2</v>
      </c>
      <c r="E8" t="s">
        <v>7841</v>
      </c>
      <c r="F8">
        <v>135</v>
      </c>
      <c r="G8">
        <v>7</v>
      </c>
      <c r="H8" t="s">
        <v>805</v>
      </c>
      <c r="I8" t="s">
        <v>7842</v>
      </c>
      <c r="J8" t="s">
        <v>7843</v>
      </c>
      <c r="K8" t="s">
        <v>7844</v>
      </c>
      <c r="L8" t="s">
        <v>7845</v>
      </c>
      <c r="M8" t="s">
        <v>7846</v>
      </c>
      <c r="N8" t="s">
        <v>644</v>
      </c>
      <c r="O8" t="s">
        <v>811</v>
      </c>
      <c r="P8" t="s">
        <v>23</v>
      </c>
      <c r="Q8" t="s">
        <v>812</v>
      </c>
      <c r="R8" t="s">
        <v>645</v>
      </c>
      <c r="S8" t="s">
        <v>7847</v>
      </c>
      <c r="T8" t="s">
        <v>7846</v>
      </c>
      <c r="U8" s="78" t="s">
        <v>27</v>
      </c>
      <c r="V8">
        <v>223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7848</v>
      </c>
      <c r="F9">
        <v>100</v>
      </c>
      <c r="G9">
        <v>0</v>
      </c>
      <c r="H9" t="s">
        <v>729</v>
      </c>
      <c r="I9" t="s">
        <v>7849</v>
      </c>
      <c r="J9" t="s">
        <v>796</v>
      </c>
      <c r="K9" t="s">
        <v>644</v>
      </c>
      <c r="L9" t="s">
        <v>645</v>
      </c>
      <c r="M9" t="s">
        <v>7850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7851</v>
      </c>
      <c r="T9" t="s">
        <v>7850</v>
      </c>
      <c r="U9" s="77" t="s">
        <v>18</v>
      </c>
      <c r="V9">
        <v>408</v>
      </c>
    </row>
    <row r="10" spans="1:22" x14ac:dyDescent="0.25">
      <c r="A10" t="s">
        <v>638</v>
      </c>
      <c r="B10" t="s">
        <v>639</v>
      </c>
      <c r="C10">
        <v>66</v>
      </c>
      <c r="D10">
        <v>4</v>
      </c>
      <c r="E10" t="s">
        <v>7852</v>
      </c>
      <c r="F10">
        <v>200</v>
      </c>
      <c r="G10">
        <v>0</v>
      </c>
      <c r="H10" t="s">
        <v>641</v>
      </c>
      <c r="I10" t="s">
        <v>7853</v>
      </c>
      <c r="J10" t="s">
        <v>736</v>
      </c>
      <c r="K10" t="s">
        <v>644</v>
      </c>
      <c r="L10" t="s">
        <v>645</v>
      </c>
      <c r="M10" t="s">
        <v>7854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7855</v>
      </c>
      <c r="T10" t="s">
        <v>7854</v>
      </c>
      <c r="U10" s="78" t="s">
        <v>19</v>
      </c>
      <c r="V10">
        <v>408</v>
      </c>
    </row>
    <row r="11" spans="1:22" x14ac:dyDescent="0.25">
      <c r="A11" t="s">
        <v>18</v>
      </c>
      <c r="B11" t="s">
        <v>19</v>
      </c>
      <c r="C11">
        <v>68</v>
      </c>
      <c r="D11">
        <v>2</v>
      </c>
      <c r="E11" t="s">
        <v>7852</v>
      </c>
      <c r="F11">
        <v>200</v>
      </c>
      <c r="G11">
        <v>0</v>
      </c>
      <c r="H11" t="s">
        <v>641</v>
      </c>
      <c r="I11" t="s">
        <v>7853</v>
      </c>
      <c r="J11" t="s">
        <v>736</v>
      </c>
      <c r="K11" t="s">
        <v>644</v>
      </c>
      <c r="L11" t="s">
        <v>645</v>
      </c>
      <c r="M11" t="s">
        <v>7854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7855</v>
      </c>
      <c r="T11" t="s">
        <v>7854</v>
      </c>
      <c r="U11" s="77" t="s">
        <v>101</v>
      </c>
      <c r="V11">
        <v>25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6</v>
      </c>
      <c r="E12" t="s">
        <v>7856</v>
      </c>
      <c r="F12">
        <v>200</v>
      </c>
      <c r="G12">
        <v>0</v>
      </c>
      <c r="H12" t="s">
        <v>641</v>
      </c>
      <c r="I12" t="s">
        <v>7857</v>
      </c>
      <c r="J12" t="s">
        <v>736</v>
      </c>
      <c r="K12" t="s">
        <v>644</v>
      </c>
      <c r="L12" t="s">
        <v>645</v>
      </c>
      <c r="M12" t="s">
        <v>7858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7859</v>
      </c>
      <c r="T12" t="s">
        <v>7858</v>
      </c>
      <c r="U12" s="78" t="s">
        <v>5887</v>
      </c>
      <c r="V12">
        <v>3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7860</v>
      </c>
      <c r="F13">
        <v>200</v>
      </c>
      <c r="G13">
        <v>0</v>
      </c>
      <c r="H13" t="s">
        <v>641</v>
      </c>
      <c r="I13" t="s">
        <v>7861</v>
      </c>
      <c r="J13" t="s">
        <v>796</v>
      </c>
      <c r="K13" t="s">
        <v>644</v>
      </c>
      <c r="L13" t="s">
        <v>645</v>
      </c>
      <c r="M13" t="s">
        <v>7862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7863</v>
      </c>
      <c r="T13" t="s">
        <v>7862</v>
      </c>
      <c r="U13" s="78" t="s">
        <v>74</v>
      </c>
      <c r="V13">
        <v>21</v>
      </c>
    </row>
    <row r="14" spans="1:22" x14ac:dyDescent="0.25">
      <c r="A14" t="s">
        <v>101</v>
      </c>
      <c r="B14" t="s">
        <v>74</v>
      </c>
      <c r="C14">
        <v>78</v>
      </c>
      <c r="D14">
        <v>1</v>
      </c>
      <c r="E14" t="s">
        <v>7864</v>
      </c>
      <c r="F14">
        <v>157</v>
      </c>
      <c r="G14">
        <v>0</v>
      </c>
      <c r="H14" t="s">
        <v>673</v>
      </c>
      <c r="I14" t="s">
        <v>4229</v>
      </c>
      <c r="J14" t="s">
        <v>7865</v>
      </c>
      <c r="K14" t="s">
        <v>5089</v>
      </c>
      <c r="L14" t="s">
        <v>2510</v>
      </c>
      <c r="M14" t="s">
        <v>7866</v>
      </c>
      <c r="N14" t="s">
        <v>644</v>
      </c>
      <c r="O14" t="s">
        <v>679</v>
      </c>
      <c r="P14" t="s">
        <v>26</v>
      </c>
      <c r="Q14" t="s">
        <v>680</v>
      </c>
      <c r="R14" t="s">
        <v>645</v>
      </c>
      <c r="S14" t="s">
        <v>7867</v>
      </c>
      <c r="T14" t="s">
        <v>7866</v>
      </c>
      <c r="U14" s="78" t="s">
        <v>7991</v>
      </c>
      <c r="V14">
        <v>1</v>
      </c>
    </row>
    <row r="15" spans="1:22" x14ac:dyDescent="0.25">
      <c r="A15" t="s">
        <v>22</v>
      </c>
      <c r="B15" t="s">
        <v>27</v>
      </c>
      <c r="C15">
        <v>79</v>
      </c>
      <c r="D15">
        <v>1</v>
      </c>
      <c r="E15" t="s">
        <v>7864</v>
      </c>
      <c r="F15">
        <v>157</v>
      </c>
      <c r="G15">
        <v>0</v>
      </c>
      <c r="H15" t="s">
        <v>673</v>
      </c>
      <c r="I15" t="s">
        <v>4229</v>
      </c>
      <c r="J15" t="s">
        <v>7865</v>
      </c>
      <c r="K15" t="s">
        <v>5089</v>
      </c>
      <c r="L15" t="s">
        <v>2510</v>
      </c>
      <c r="M15" t="s">
        <v>7866</v>
      </c>
      <c r="N15" t="s">
        <v>644</v>
      </c>
      <c r="O15" t="s">
        <v>679</v>
      </c>
      <c r="P15" t="s">
        <v>26</v>
      </c>
      <c r="Q15" t="s">
        <v>680</v>
      </c>
      <c r="R15" t="s">
        <v>645</v>
      </c>
      <c r="S15" t="s">
        <v>7867</v>
      </c>
      <c r="T15" t="s">
        <v>7866</v>
      </c>
      <c r="U15" s="77" t="s">
        <v>72</v>
      </c>
      <c r="V15">
        <v>12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7868</v>
      </c>
      <c r="F16">
        <v>100</v>
      </c>
      <c r="G16">
        <v>0</v>
      </c>
      <c r="H16" t="s">
        <v>641</v>
      </c>
      <c r="I16" t="s">
        <v>2681</v>
      </c>
      <c r="J16" t="s">
        <v>745</v>
      </c>
      <c r="K16" t="s">
        <v>644</v>
      </c>
      <c r="L16" t="s">
        <v>645</v>
      </c>
      <c r="M16" t="s">
        <v>7869</v>
      </c>
      <c r="N16" t="s">
        <v>644</v>
      </c>
      <c r="O16" t="s">
        <v>732</v>
      </c>
      <c r="P16" t="s">
        <v>5</v>
      </c>
      <c r="Q16" t="s">
        <v>669</v>
      </c>
      <c r="R16" t="s">
        <v>645</v>
      </c>
      <c r="S16" t="s">
        <v>7870</v>
      </c>
      <c r="T16" t="s">
        <v>7869</v>
      </c>
      <c r="U16" s="78" t="s">
        <v>108</v>
      </c>
      <c r="V16">
        <v>7</v>
      </c>
    </row>
    <row r="17" spans="1:22" x14ac:dyDescent="0.25">
      <c r="A17" t="s">
        <v>638</v>
      </c>
      <c r="B17" t="s">
        <v>639</v>
      </c>
      <c r="C17">
        <v>66</v>
      </c>
      <c r="D17">
        <v>2</v>
      </c>
      <c r="E17" t="s">
        <v>7871</v>
      </c>
      <c r="F17">
        <v>110</v>
      </c>
      <c r="G17">
        <v>10</v>
      </c>
      <c r="H17" t="s">
        <v>641</v>
      </c>
      <c r="I17" t="s">
        <v>7872</v>
      </c>
      <c r="J17" t="s">
        <v>869</v>
      </c>
      <c r="K17" t="s">
        <v>644</v>
      </c>
      <c r="L17" t="s">
        <v>645</v>
      </c>
      <c r="M17" t="s">
        <v>7869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7873</v>
      </c>
      <c r="T17" t="s">
        <v>7869</v>
      </c>
      <c r="U17" s="78" t="s">
        <v>3385</v>
      </c>
      <c r="V17">
        <v>5</v>
      </c>
    </row>
    <row r="18" spans="1:22" x14ac:dyDescent="0.25">
      <c r="A18" t="s">
        <v>18</v>
      </c>
      <c r="B18" t="s">
        <v>19</v>
      </c>
      <c r="C18">
        <v>68</v>
      </c>
      <c r="D18">
        <v>1</v>
      </c>
      <c r="E18" t="s">
        <v>7871</v>
      </c>
      <c r="F18">
        <v>110</v>
      </c>
      <c r="G18">
        <v>10</v>
      </c>
      <c r="H18" t="s">
        <v>641</v>
      </c>
      <c r="I18" t="s">
        <v>7872</v>
      </c>
      <c r="J18" t="s">
        <v>869</v>
      </c>
      <c r="K18" t="s">
        <v>644</v>
      </c>
      <c r="L18" t="s">
        <v>645</v>
      </c>
      <c r="M18" t="s">
        <v>7869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7873</v>
      </c>
      <c r="T18" t="s">
        <v>7869</v>
      </c>
      <c r="U18" s="77" t="s">
        <v>518</v>
      </c>
      <c r="V18">
        <v>2</v>
      </c>
    </row>
    <row r="19" spans="1:22" x14ac:dyDescent="0.25">
      <c r="A19" t="s">
        <v>638</v>
      </c>
      <c r="B19" t="s">
        <v>639</v>
      </c>
      <c r="C19">
        <v>66</v>
      </c>
      <c r="D19">
        <v>2</v>
      </c>
      <c r="E19" t="s">
        <v>7874</v>
      </c>
      <c r="F19">
        <v>100</v>
      </c>
      <c r="G19">
        <v>0</v>
      </c>
      <c r="H19" t="s">
        <v>641</v>
      </c>
      <c r="I19" t="s">
        <v>2681</v>
      </c>
      <c r="J19" t="s">
        <v>3088</v>
      </c>
      <c r="K19" t="s">
        <v>644</v>
      </c>
      <c r="L19" t="s">
        <v>645</v>
      </c>
      <c r="M19" t="s">
        <v>7875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7876</v>
      </c>
      <c r="T19" t="s">
        <v>7875</v>
      </c>
      <c r="U19" s="78" t="s">
        <v>616</v>
      </c>
      <c r="V19">
        <v>2</v>
      </c>
    </row>
    <row r="20" spans="1:22" x14ac:dyDescent="0.25">
      <c r="A20" t="s">
        <v>18</v>
      </c>
      <c r="B20" t="s">
        <v>19</v>
      </c>
      <c r="C20">
        <v>68</v>
      </c>
      <c r="D20">
        <v>1</v>
      </c>
      <c r="E20" t="s">
        <v>7874</v>
      </c>
      <c r="F20">
        <v>100</v>
      </c>
      <c r="G20">
        <v>0</v>
      </c>
      <c r="H20" t="s">
        <v>641</v>
      </c>
      <c r="I20" t="s">
        <v>2681</v>
      </c>
      <c r="J20" t="s">
        <v>3088</v>
      </c>
      <c r="K20" t="s">
        <v>644</v>
      </c>
      <c r="L20" t="s">
        <v>645</v>
      </c>
      <c r="M20" t="s">
        <v>7875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7876</v>
      </c>
      <c r="T20" t="s">
        <v>7875</v>
      </c>
      <c r="U20" s="77" t="s">
        <v>617</v>
      </c>
      <c r="V20">
        <v>4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7877</v>
      </c>
      <c r="F21">
        <v>200</v>
      </c>
      <c r="G21">
        <v>0</v>
      </c>
      <c r="H21" t="s">
        <v>641</v>
      </c>
      <c r="I21" t="s">
        <v>7878</v>
      </c>
      <c r="J21" t="s">
        <v>981</v>
      </c>
      <c r="K21" t="s">
        <v>644</v>
      </c>
      <c r="L21" t="s">
        <v>645</v>
      </c>
      <c r="M21" t="s">
        <v>7879</v>
      </c>
      <c r="N21" t="s">
        <v>644</v>
      </c>
      <c r="O21" t="s">
        <v>668</v>
      </c>
      <c r="P21" t="s">
        <v>5</v>
      </c>
      <c r="Q21" t="s">
        <v>669</v>
      </c>
      <c r="R21" t="s">
        <v>645</v>
      </c>
      <c r="S21" t="s">
        <v>7880</v>
      </c>
      <c r="T21" t="s">
        <v>7879</v>
      </c>
      <c r="U21" s="78" t="s">
        <v>6566</v>
      </c>
      <c r="V21">
        <v>4</v>
      </c>
    </row>
    <row r="22" spans="1:22" x14ac:dyDescent="0.25">
      <c r="A22" t="s">
        <v>638</v>
      </c>
      <c r="B22" t="s">
        <v>639</v>
      </c>
      <c r="C22">
        <v>66</v>
      </c>
      <c r="D22">
        <v>2</v>
      </c>
      <c r="E22" t="s">
        <v>7881</v>
      </c>
      <c r="F22">
        <v>129</v>
      </c>
      <c r="G22">
        <v>29</v>
      </c>
      <c r="H22" t="s">
        <v>641</v>
      </c>
      <c r="I22" t="s">
        <v>7882</v>
      </c>
      <c r="J22" t="s">
        <v>1711</v>
      </c>
      <c r="K22" t="s">
        <v>644</v>
      </c>
      <c r="L22" t="s">
        <v>645</v>
      </c>
      <c r="M22" t="s">
        <v>7883</v>
      </c>
      <c r="N22" t="s">
        <v>644</v>
      </c>
      <c r="O22" t="s">
        <v>668</v>
      </c>
      <c r="P22" t="s">
        <v>5</v>
      </c>
      <c r="Q22" t="s">
        <v>669</v>
      </c>
      <c r="R22" t="s">
        <v>645</v>
      </c>
      <c r="S22" t="s">
        <v>7884</v>
      </c>
      <c r="T22" t="s">
        <v>7883</v>
      </c>
      <c r="U22" s="77" t="s">
        <v>215</v>
      </c>
      <c r="V22">
        <v>4</v>
      </c>
    </row>
    <row r="23" spans="1:22" x14ac:dyDescent="0.25">
      <c r="A23" t="s">
        <v>18</v>
      </c>
      <c r="B23" t="s">
        <v>19</v>
      </c>
      <c r="C23">
        <v>68</v>
      </c>
      <c r="D23">
        <v>1</v>
      </c>
      <c r="E23" t="s">
        <v>7881</v>
      </c>
      <c r="F23">
        <v>129</v>
      </c>
      <c r="G23">
        <v>29</v>
      </c>
      <c r="H23" t="s">
        <v>641</v>
      </c>
      <c r="I23" t="s">
        <v>7882</v>
      </c>
      <c r="J23" t="s">
        <v>1711</v>
      </c>
      <c r="K23" t="s">
        <v>644</v>
      </c>
      <c r="L23" t="s">
        <v>645</v>
      </c>
      <c r="M23" t="s">
        <v>7883</v>
      </c>
      <c r="N23" t="s">
        <v>644</v>
      </c>
      <c r="O23" t="s">
        <v>668</v>
      </c>
      <c r="P23" t="s">
        <v>5</v>
      </c>
      <c r="Q23" t="s">
        <v>669</v>
      </c>
      <c r="R23" t="s">
        <v>645</v>
      </c>
      <c r="S23" t="s">
        <v>7884</v>
      </c>
      <c r="T23" t="s">
        <v>7883</v>
      </c>
      <c r="U23" s="78" t="s">
        <v>216</v>
      </c>
      <c r="V23">
        <v>4</v>
      </c>
    </row>
    <row r="24" spans="1:22" x14ac:dyDescent="0.25">
      <c r="A24" t="s">
        <v>22</v>
      </c>
      <c r="B24" t="s">
        <v>27</v>
      </c>
      <c r="C24">
        <v>66.333333333333329</v>
      </c>
      <c r="D24">
        <v>6</v>
      </c>
      <c r="E24" t="s">
        <v>7885</v>
      </c>
      <c r="F24">
        <v>578</v>
      </c>
      <c r="G24">
        <v>0</v>
      </c>
      <c r="H24" t="s">
        <v>673</v>
      </c>
      <c r="I24" t="s">
        <v>7886</v>
      </c>
      <c r="J24" t="s">
        <v>7887</v>
      </c>
      <c r="K24" t="s">
        <v>777</v>
      </c>
      <c r="L24" t="s">
        <v>2835</v>
      </c>
      <c r="M24" t="s">
        <v>7888</v>
      </c>
      <c r="N24" t="s">
        <v>644</v>
      </c>
      <c r="O24" t="s">
        <v>679</v>
      </c>
      <c r="P24" t="s">
        <v>26</v>
      </c>
      <c r="Q24" t="s">
        <v>680</v>
      </c>
      <c r="R24" t="s">
        <v>645</v>
      </c>
      <c r="S24" t="s">
        <v>7889</v>
      </c>
      <c r="T24" t="s">
        <v>7890</v>
      </c>
      <c r="U24" s="77" t="s">
        <v>14</v>
      </c>
      <c r="V24">
        <v>10</v>
      </c>
    </row>
    <row r="25" spans="1:22" x14ac:dyDescent="0.25">
      <c r="A25" t="s">
        <v>101</v>
      </c>
      <c r="B25" t="s">
        <v>74</v>
      </c>
      <c r="C25">
        <v>78</v>
      </c>
      <c r="D25">
        <v>1</v>
      </c>
      <c r="E25" t="s">
        <v>7885</v>
      </c>
      <c r="F25">
        <v>578</v>
      </c>
      <c r="G25">
        <v>0</v>
      </c>
      <c r="H25" t="s">
        <v>673</v>
      </c>
      <c r="I25" t="s">
        <v>7886</v>
      </c>
      <c r="J25" t="s">
        <v>7887</v>
      </c>
      <c r="K25" t="s">
        <v>777</v>
      </c>
      <c r="L25" t="s">
        <v>2835</v>
      </c>
      <c r="M25" t="s">
        <v>7888</v>
      </c>
      <c r="N25" t="s">
        <v>644</v>
      </c>
      <c r="O25" t="s">
        <v>679</v>
      </c>
      <c r="P25" t="s">
        <v>26</v>
      </c>
      <c r="Q25" t="s">
        <v>680</v>
      </c>
      <c r="R25" t="s">
        <v>645</v>
      </c>
      <c r="S25" t="s">
        <v>7889</v>
      </c>
      <c r="T25" t="s">
        <v>7890</v>
      </c>
      <c r="U25" s="78" t="s">
        <v>15</v>
      </c>
      <c r="V25">
        <v>10</v>
      </c>
    </row>
    <row r="26" spans="1:22" x14ac:dyDescent="0.25">
      <c r="A26" t="s">
        <v>22</v>
      </c>
      <c r="B26" t="s">
        <v>27</v>
      </c>
      <c r="C26">
        <v>69.900000000000006</v>
      </c>
      <c r="D26">
        <v>20</v>
      </c>
      <c r="E26" t="s">
        <v>7891</v>
      </c>
      <c r="F26">
        <v>1600</v>
      </c>
      <c r="G26">
        <v>0</v>
      </c>
      <c r="H26" t="s">
        <v>641</v>
      </c>
      <c r="I26" t="s">
        <v>7892</v>
      </c>
      <c r="J26" t="s">
        <v>7893</v>
      </c>
      <c r="K26" t="s">
        <v>7894</v>
      </c>
      <c r="L26" t="s">
        <v>5242</v>
      </c>
      <c r="M26" t="s">
        <v>7895</v>
      </c>
      <c r="N26" t="s">
        <v>644</v>
      </c>
      <c r="O26" t="s">
        <v>703</v>
      </c>
      <c r="P26" t="s">
        <v>26</v>
      </c>
      <c r="Q26" t="s">
        <v>680</v>
      </c>
      <c r="R26" t="s">
        <v>645</v>
      </c>
      <c r="S26" t="s">
        <v>7896</v>
      </c>
      <c r="T26" t="s">
        <v>7895</v>
      </c>
      <c r="U26" s="77" t="s">
        <v>294</v>
      </c>
      <c r="V26">
        <v>4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7897</v>
      </c>
      <c r="F27">
        <v>320</v>
      </c>
      <c r="G27">
        <v>0</v>
      </c>
      <c r="H27" t="s">
        <v>641</v>
      </c>
      <c r="I27" t="s">
        <v>7898</v>
      </c>
      <c r="J27" t="s">
        <v>6229</v>
      </c>
      <c r="K27" t="s">
        <v>644</v>
      </c>
      <c r="L27" t="s">
        <v>645</v>
      </c>
      <c r="M27" t="s">
        <v>7899</v>
      </c>
      <c r="N27" t="s">
        <v>644</v>
      </c>
      <c r="O27" t="s">
        <v>668</v>
      </c>
      <c r="P27" t="s">
        <v>5</v>
      </c>
      <c r="Q27" t="s">
        <v>669</v>
      </c>
      <c r="R27" t="s">
        <v>645</v>
      </c>
      <c r="S27" t="s">
        <v>7900</v>
      </c>
      <c r="T27" t="s">
        <v>7899</v>
      </c>
      <c r="U27" s="78" t="s">
        <v>295</v>
      </c>
      <c r="V27">
        <v>4</v>
      </c>
    </row>
    <row r="28" spans="1:22" x14ac:dyDescent="0.25">
      <c r="A28" t="s">
        <v>294</v>
      </c>
      <c r="B28" t="s">
        <v>295</v>
      </c>
      <c r="C28">
        <v>120</v>
      </c>
      <c r="D28">
        <v>1</v>
      </c>
      <c r="E28" t="s">
        <v>7897</v>
      </c>
      <c r="F28">
        <v>320</v>
      </c>
      <c r="G28">
        <v>0</v>
      </c>
      <c r="H28" t="s">
        <v>641</v>
      </c>
      <c r="I28" t="s">
        <v>7898</v>
      </c>
      <c r="J28" t="s">
        <v>6229</v>
      </c>
      <c r="K28" t="s">
        <v>644</v>
      </c>
      <c r="L28" t="s">
        <v>645</v>
      </c>
      <c r="M28" t="s">
        <v>7899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7900</v>
      </c>
      <c r="T28" t="s">
        <v>7899</v>
      </c>
      <c r="U28" s="77" t="s">
        <v>296</v>
      </c>
      <c r="V28">
        <v>4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7901</v>
      </c>
      <c r="F29">
        <v>100</v>
      </c>
      <c r="G29">
        <v>0</v>
      </c>
      <c r="H29" t="s">
        <v>641</v>
      </c>
      <c r="I29" t="s">
        <v>7902</v>
      </c>
      <c r="J29" t="s">
        <v>1916</v>
      </c>
      <c r="K29" t="s">
        <v>644</v>
      </c>
      <c r="L29" t="s">
        <v>645</v>
      </c>
      <c r="M29" t="s">
        <v>7903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7904</v>
      </c>
      <c r="T29" t="s">
        <v>7903</v>
      </c>
      <c r="U29" s="78" t="s">
        <v>297</v>
      </c>
      <c r="V29">
        <v>4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7905</v>
      </c>
      <c r="F30">
        <v>100</v>
      </c>
      <c r="G30">
        <v>0</v>
      </c>
      <c r="H30" t="s">
        <v>641</v>
      </c>
      <c r="I30" t="s">
        <v>7906</v>
      </c>
      <c r="J30" t="s">
        <v>690</v>
      </c>
      <c r="K30" t="s">
        <v>644</v>
      </c>
      <c r="L30" t="s">
        <v>645</v>
      </c>
      <c r="M30" t="s">
        <v>7907</v>
      </c>
      <c r="N30" t="s">
        <v>644</v>
      </c>
      <c r="O30" t="s">
        <v>726</v>
      </c>
      <c r="P30" t="s">
        <v>5</v>
      </c>
      <c r="Q30" t="s">
        <v>648</v>
      </c>
      <c r="R30" t="s">
        <v>645</v>
      </c>
      <c r="S30" t="s">
        <v>7908</v>
      </c>
      <c r="T30" t="s">
        <v>7907</v>
      </c>
      <c r="U30" s="77" t="s">
        <v>524</v>
      </c>
      <c r="V30">
        <v>7</v>
      </c>
    </row>
    <row r="31" spans="1:22" x14ac:dyDescent="0.25">
      <c r="A31" t="s">
        <v>638</v>
      </c>
      <c r="B31" t="s">
        <v>639</v>
      </c>
      <c r="C31">
        <v>66</v>
      </c>
      <c r="D31">
        <v>2</v>
      </c>
      <c r="E31" t="s">
        <v>7909</v>
      </c>
      <c r="F31">
        <v>100</v>
      </c>
      <c r="G31">
        <v>0</v>
      </c>
      <c r="H31" t="s">
        <v>641</v>
      </c>
      <c r="I31" t="s">
        <v>7910</v>
      </c>
      <c r="J31" t="s">
        <v>685</v>
      </c>
      <c r="K31" t="s">
        <v>644</v>
      </c>
      <c r="L31" t="s">
        <v>645</v>
      </c>
      <c r="M31" t="s">
        <v>7911</v>
      </c>
      <c r="N31" t="s">
        <v>644</v>
      </c>
      <c r="O31" t="s">
        <v>668</v>
      </c>
      <c r="P31" t="s">
        <v>5</v>
      </c>
      <c r="Q31" t="s">
        <v>669</v>
      </c>
      <c r="R31" t="s">
        <v>645</v>
      </c>
      <c r="S31" t="s">
        <v>7912</v>
      </c>
      <c r="T31" t="s">
        <v>7911</v>
      </c>
      <c r="U31" s="78" t="s">
        <v>525</v>
      </c>
      <c r="V31">
        <v>7</v>
      </c>
    </row>
    <row r="32" spans="1:22" x14ac:dyDescent="0.25">
      <c r="A32" t="s">
        <v>18</v>
      </c>
      <c r="B32" t="s">
        <v>19</v>
      </c>
      <c r="C32">
        <v>68</v>
      </c>
      <c r="D32">
        <v>1</v>
      </c>
      <c r="E32" t="s">
        <v>7909</v>
      </c>
      <c r="F32">
        <v>100</v>
      </c>
      <c r="G32">
        <v>0</v>
      </c>
      <c r="H32" t="s">
        <v>641</v>
      </c>
      <c r="I32" t="s">
        <v>7910</v>
      </c>
      <c r="J32" t="s">
        <v>685</v>
      </c>
      <c r="K32" t="s">
        <v>644</v>
      </c>
      <c r="L32" t="s">
        <v>645</v>
      </c>
      <c r="M32" t="s">
        <v>7911</v>
      </c>
      <c r="N32" t="s">
        <v>644</v>
      </c>
      <c r="O32" t="s">
        <v>668</v>
      </c>
      <c r="P32" t="s">
        <v>5</v>
      </c>
      <c r="Q32" t="s">
        <v>669</v>
      </c>
      <c r="R32" t="s">
        <v>645</v>
      </c>
      <c r="S32" t="s">
        <v>7912</v>
      </c>
      <c r="T32" t="s">
        <v>7911</v>
      </c>
      <c r="U32" s="77" t="s">
        <v>2363</v>
      </c>
      <c r="V32">
        <v>170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7913</v>
      </c>
      <c r="F33">
        <v>100</v>
      </c>
      <c r="G33">
        <v>0</v>
      </c>
      <c r="H33" t="s">
        <v>641</v>
      </c>
      <c r="I33" t="s">
        <v>7914</v>
      </c>
      <c r="J33" t="s">
        <v>7915</v>
      </c>
      <c r="K33" t="s">
        <v>644</v>
      </c>
      <c r="L33" t="s">
        <v>645</v>
      </c>
      <c r="M33" t="s">
        <v>7916</v>
      </c>
      <c r="N33" t="s">
        <v>644</v>
      </c>
      <c r="O33" t="s">
        <v>668</v>
      </c>
      <c r="P33" t="s">
        <v>5</v>
      </c>
      <c r="Q33" t="s">
        <v>669</v>
      </c>
      <c r="R33" t="s">
        <v>645</v>
      </c>
      <c r="S33" t="s">
        <v>7917</v>
      </c>
      <c r="T33" t="s">
        <v>7916</v>
      </c>
      <c r="U33" s="78" t="s">
        <v>2364</v>
      </c>
      <c r="V33">
        <v>170</v>
      </c>
    </row>
    <row r="34" spans="1:22" x14ac:dyDescent="0.25">
      <c r="A34" t="s">
        <v>638</v>
      </c>
      <c r="B34" t="s">
        <v>639</v>
      </c>
      <c r="C34">
        <v>66</v>
      </c>
      <c r="D34">
        <v>2</v>
      </c>
      <c r="E34" t="s">
        <v>7918</v>
      </c>
      <c r="F34">
        <v>100</v>
      </c>
      <c r="G34">
        <v>0</v>
      </c>
      <c r="H34" t="s">
        <v>641</v>
      </c>
      <c r="I34" t="s">
        <v>7919</v>
      </c>
      <c r="J34" t="s">
        <v>685</v>
      </c>
      <c r="K34" t="s">
        <v>644</v>
      </c>
      <c r="L34" t="s">
        <v>645</v>
      </c>
      <c r="M34" t="s">
        <v>7920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7921</v>
      </c>
      <c r="T34" t="s">
        <v>7920</v>
      </c>
      <c r="U34" s="77" t="s">
        <v>638</v>
      </c>
      <c r="V34">
        <v>719</v>
      </c>
    </row>
    <row r="35" spans="1:22" x14ac:dyDescent="0.25">
      <c r="A35" t="s">
        <v>18</v>
      </c>
      <c r="B35" t="s">
        <v>19</v>
      </c>
      <c r="C35">
        <v>68</v>
      </c>
      <c r="D35">
        <v>1</v>
      </c>
      <c r="E35" t="s">
        <v>7918</v>
      </c>
      <c r="F35">
        <v>100</v>
      </c>
      <c r="G35">
        <v>0</v>
      </c>
      <c r="H35" t="s">
        <v>641</v>
      </c>
      <c r="I35" t="s">
        <v>7919</v>
      </c>
      <c r="J35" t="s">
        <v>685</v>
      </c>
      <c r="K35" t="s">
        <v>644</v>
      </c>
      <c r="L35" t="s">
        <v>645</v>
      </c>
      <c r="M35" t="s">
        <v>7920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7921</v>
      </c>
      <c r="T35" t="s">
        <v>7920</v>
      </c>
      <c r="U35" s="78" t="s">
        <v>639</v>
      </c>
      <c r="V35">
        <v>719</v>
      </c>
    </row>
    <row r="36" spans="1:22" x14ac:dyDescent="0.25">
      <c r="A36" t="s">
        <v>638</v>
      </c>
      <c r="B36" t="s">
        <v>639</v>
      </c>
      <c r="C36">
        <v>66</v>
      </c>
      <c r="D36">
        <v>2</v>
      </c>
      <c r="E36" t="s">
        <v>7922</v>
      </c>
      <c r="F36">
        <v>100</v>
      </c>
      <c r="G36">
        <v>0</v>
      </c>
      <c r="H36" t="s">
        <v>641</v>
      </c>
      <c r="I36" t="s">
        <v>7923</v>
      </c>
      <c r="J36" t="s">
        <v>1422</v>
      </c>
      <c r="K36" t="s">
        <v>644</v>
      </c>
      <c r="L36" t="s">
        <v>645</v>
      </c>
      <c r="M36" t="s">
        <v>7924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7925</v>
      </c>
      <c r="T36" t="s">
        <v>7926</v>
      </c>
      <c r="U36" s="77" t="s">
        <v>239</v>
      </c>
      <c r="V36">
        <v>63</v>
      </c>
    </row>
    <row r="37" spans="1:22" x14ac:dyDescent="0.25">
      <c r="A37" t="s">
        <v>18</v>
      </c>
      <c r="B37" t="s">
        <v>19</v>
      </c>
      <c r="C37">
        <v>68</v>
      </c>
      <c r="D37">
        <v>1</v>
      </c>
      <c r="E37" t="s">
        <v>7922</v>
      </c>
      <c r="F37">
        <v>100</v>
      </c>
      <c r="G37">
        <v>0</v>
      </c>
      <c r="H37" t="s">
        <v>641</v>
      </c>
      <c r="I37" t="s">
        <v>7923</v>
      </c>
      <c r="J37" t="s">
        <v>1422</v>
      </c>
      <c r="K37" t="s">
        <v>644</v>
      </c>
      <c r="L37" t="s">
        <v>645</v>
      </c>
      <c r="M37" t="s">
        <v>7924</v>
      </c>
      <c r="N37" t="s">
        <v>644</v>
      </c>
      <c r="O37" t="s">
        <v>647</v>
      </c>
      <c r="P37" t="s">
        <v>5</v>
      </c>
      <c r="Q37" t="s">
        <v>648</v>
      </c>
      <c r="R37" t="s">
        <v>645</v>
      </c>
      <c r="S37" t="s">
        <v>7925</v>
      </c>
      <c r="T37" t="s">
        <v>7926</v>
      </c>
      <c r="U37" s="78" t="s">
        <v>245</v>
      </c>
      <c r="V37">
        <v>61</v>
      </c>
    </row>
    <row r="38" spans="1:22" x14ac:dyDescent="0.25">
      <c r="A38" t="s">
        <v>638</v>
      </c>
      <c r="B38" t="s">
        <v>639</v>
      </c>
      <c r="C38">
        <v>66</v>
      </c>
      <c r="D38">
        <v>2</v>
      </c>
      <c r="E38" t="s">
        <v>7927</v>
      </c>
      <c r="F38">
        <v>100</v>
      </c>
      <c r="G38">
        <v>0</v>
      </c>
      <c r="H38" t="s">
        <v>641</v>
      </c>
      <c r="I38" t="s">
        <v>7928</v>
      </c>
      <c r="J38" t="s">
        <v>685</v>
      </c>
      <c r="K38" t="s">
        <v>644</v>
      </c>
      <c r="L38" t="s">
        <v>645</v>
      </c>
      <c r="M38" t="s">
        <v>7924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7929</v>
      </c>
      <c r="T38" t="s">
        <v>7926</v>
      </c>
      <c r="U38" s="78" t="s">
        <v>1870</v>
      </c>
      <c r="V38">
        <v>2</v>
      </c>
    </row>
    <row r="39" spans="1:22" x14ac:dyDescent="0.25">
      <c r="A39" t="s">
        <v>18</v>
      </c>
      <c r="B39" t="s">
        <v>19</v>
      </c>
      <c r="C39">
        <v>68</v>
      </c>
      <c r="D39">
        <v>1</v>
      </c>
      <c r="E39" t="s">
        <v>7927</v>
      </c>
      <c r="F39">
        <v>100</v>
      </c>
      <c r="G39">
        <v>0</v>
      </c>
      <c r="H39" t="s">
        <v>641</v>
      </c>
      <c r="I39" t="s">
        <v>7928</v>
      </c>
      <c r="J39" t="s">
        <v>685</v>
      </c>
      <c r="K39" t="s">
        <v>644</v>
      </c>
      <c r="L39" t="s">
        <v>645</v>
      </c>
      <c r="M39" t="s">
        <v>7924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7929</v>
      </c>
      <c r="T39" t="s">
        <v>7926</v>
      </c>
      <c r="U39" s="77" t="s">
        <v>240</v>
      </c>
      <c r="V39">
        <v>38</v>
      </c>
    </row>
    <row r="40" spans="1:22" x14ac:dyDescent="0.25">
      <c r="A40" t="s">
        <v>638</v>
      </c>
      <c r="B40" t="s">
        <v>639</v>
      </c>
      <c r="C40">
        <v>66</v>
      </c>
      <c r="D40">
        <v>4</v>
      </c>
      <c r="E40" t="s">
        <v>7930</v>
      </c>
      <c r="F40">
        <v>200</v>
      </c>
      <c r="G40">
        <v>0</v>
      </c>
      <c r="H40" t="s">
        <v>641</v>
      </c>
      <c r="I40" t="s">
        <v>7931</v>
      </c>
      <c r="J40" t="s">
        <v>2520</v>
      </c>
      <c r="K40" t="s">
        <v>644</v>
      </c>
      <c r="L40" t="s">
        <v>645</v>
      </c>
      <c r="M40" t="s">
        <v>7932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7933</v>
      </c>
      <c r="T40" t="s">
        <v>7932</v>
      </c>
      <c r="U40" s="78" t="s">
        <v>246</v>
      </c>
      <c r="V40">
        <v>35</v>
      </c>
    </row>
    <row r="41" spans="1:22" x14ac:dyDescent="0.25">
      <c r="A41" t="s">
        <v>18</v>
      </c>
      <c r="B41" t="s">
        <v>19</v>
      </c>
      <c r="C41">
        <v>68</v>
      </c>
      <c r="D41">
        <v>2</v>
      </c>
      <c r="E41" t="s">
        <v>7930</v>
      </c>
      <c r="F41">
        <v>200</v>
      </c>
      <c r="G41">
        <v>0</v>
      </c>
      <c r="H41" t="s">
        <v>641</v>
      </c>
      <c r="I41" t="s">
        <v>7931</v>
      </c>
      <c r="J41" t="s">
        <v>2520</v>
      </c>
      <c r="K41" t="s">
        <v>644</v>
      </c>
      <c r="L41" t="s">
        <v>645</v>
      </c>
      <c r="M41" t="s">
        <v>7932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7933</v>
      </c>
      <c r="T41" t="s">
        <v>7932</v>
      </c>
      <c r="U41" s="78" t="s">
        <v>1870</v>
      </c>
      <c r="V41">
        <v>3</v>
      </c>
    </row>
    <row r="42" spans="1:22" x14ac:dyDescent="0.25">
      <c r="A42" t="s">
        <v>638</v>
      </c>
      <c r="B42" t="s">
        <v>639</v>
      </c>
      <c r="C42">
        <v>66</v>
      </c>
      <c r="D42">
        <v>2</v>
      </c>
      <c r="E42" t="s">
        <v>7934</v>
      </c>
      <c r="F42">
        <v>200</v>
      </c>
      <c r="G42">
        <v>0</v>
      </c>
      <c r="H42" t="s">
        <v>641</v>
      </c>
      <c r="I42" t="s">
        <v>7935</v>
      </c>
      <c r="J42" t="s">
        <v>2520</v>
      </c>
      <c r="K42" t="s">
        <v>644</v>
      </c>
      <c r="L42" t="s">
        <v>645</v>
      </c>
      <c r="M42" t="s">
        <v>7936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7937</v>
      </c>
      <c r="T42" t="s">
        <v>7936</v>
      </c>
      <c r="U42" s="77" t="s">
        <v>241</v>
      </c>
      <c r="V42">
        <v>42</v>
      </c>
    </row>
    <row r="43" spans="1:22" x14ac:dyDescent="0.25">
      <c r="A43" t="s">
        <v>18</v>
      </c>
      <c r="B43" t="s">
        <v>19</v>
      </c>
      <c r="C43">
        <v>68</v>
      </c>
      <c r="D43">
        <v>1</v>
      </c>
      <c r="E43" t="s">
        <v>7934</v>
      </c>
      <c r="F43">
        <v>200</v>
      </c>
      <c r="G43">
        <v>0</v>
      </c>
      <c r="H43" t="s">
        <v>641</v>
      </c>
      <c r="I43" t="s">
        <v>7935</v>
      </c>
      <c r="J43" t="s">
        <v>2520</v>
      </c>
      <c r="K43" t="s">
        <v>644</v>
      </c>
      <c r="L43" t="s">
        <v>645</v>
      </c>
      <c r="M43" t="s">
        <v>7936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7937</v>
      </c>
      <c r="T43" t="s">
        <v>7936</v>
      </c>
      <c r="U43" s="78" t="s">
        <v>247</v>
      </c>
      <c r="V43">
        <v>39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7934</v>
      </c>
      <c r="F44">
        <v>200</v>
      </c>
      <c r="G44">
        <v>0</v>
      </c>
      <c r="H44" t="s">
        <v>641</v>
      </c>
      <c r="I44" t="s">
        <v>7935</v>
      </c>
      <c r="J44" t="s">
        <v>2520</v>
      </c>
      <c r="K44" t="s">
        <v>644</v>
      </c>
      <c r="L44" t="s">
        <v>645</v>
      </c>
      <c r="M44" t="s">
        <v>7936</v>
      </c>
      <c r="N44" t="s">
        <v>644</v>
      </c>
      <c r="O44" t="s">
        <v>647</v>
      </c>
      <c r="P44" t="s">
        <v>5</v>
      </c>
      <c r="Q44" t="s">
        <v>648</v>
      </c>
      <c r="R44" t="s">
        <v>645</v>
      </c>
      <c r="S44" t="s">
        <v>7937</v>
      </c>
      <c r="T44" t="s">
        <v>7936</v>
      </c>
      <c r="U44" s="78" t="s">
        <v>1870</v>
      </c>
      <c r="V44">
        <v>3</v>
      </c>
    </row>
    <row r="45" spans="1:22" x14ac:dyDescent="0.25">
      <c r="A45" t="s">
        <v>638</v>
      </c>
      <c r="B45" t="s">
        <v>639</v>
      </c>
      <c r="C45">
        <v>66</v>
      </c>
      <c r="D45">
        <v>2</v>
      </c>
      <c r="E45" t="s">
        <v>7938</v>
      </c>
      <c r="F45">
        <v>100</v>
      </c>
      <c r="G45">
        <v>0</v>
      </c>
      <c r="H45" t="s">
        <v>641</v>
      </c>
      <c r="I45" t="s">
        <v>7939</v>
      </c>
      <c r="J45" t="s">
        <v>1520</v>
      </c>
      <c r="K45" t="s">
        <v>644</v>
      </c>
      <c r="L45" t="s">
        <v>645</v>
      </c>
      <c r="M45" t="s">
        <v>7936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7940</v>
      </c>
      <c r="T45" t="s">
        <v>7936</v>
      </c>
      <c r="U45" s="77" t="s">
        <v>601</v>
      </c>
      <c r="V45">
        <v>24</v>
      </c>
    </row>
    <row r="46" spans="1:22" x14ac:dyDescent="0.25">
      <c r="A46" t="s">
        <v>18</v>
      </c>
      <c r="B46" t="s">
        <v>19</v>
      </c>
      <c r="C46">
        <v>68</v>
      </c>
      <c r="D46">
        <v>1</v>
      </c>
      <c r="E46" t="s">
        <v>7938</v>
      </c>
      <c r="F46">
        <v>100</v>
      </c>
      <c r="G46">
        <v>0</v>
      </c>
      <c r="H46" t="s">
        <v>641</v>
      </c>
      <c r="I46" t="s">
        <v>7939</v>
      </c>
      <c r="J46" t="s">
        <v>1520</v>
      </c>
      <c r="K46" t="s">
        <v>644</v>
      </c>
      <c r="L46" t="s">
        <v>645</v>
      </c>
      <c r="M46" t="s">
        <v>7936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7940</v>
      </c>
      <c r="T46" t="s">
        <v>7936</v>
      </c>
      <c r="U46" s="78" t="s">
        <v>602</v>
      </c>
      <c r="V46">
        <v>23</v>
      </c>
    </row>
    <row r="47" spans="1:22" x14ac:dyDescent="0.25">
      <c r="A47" t="s">
        <v>638</v>
      </c>
      <c r="B47" t="s">
        <v>639</v>
      </c>
      <c r="C47">
        <v>66</v>
      </c>
      <c r="D47">
        <v>2</v>
      </c>
      <c r="E47" t="s">
        <v>7941</v>
      </c>
      <c r="F47">
        <v>100</v>
      </c>
      <c r="G47">
        <v>0</v>
      </c>
      <c r="H47" t="s">
        <v>641</v>
      </c>
      <c r="I47" t="s">
        <v>7942</v>
      </c>
      <c r="J47" t="s">
        <v>1067</v>
      </c>
      <c r="K47" t="s">
        <v>644</v>
      </c>
      <c r="L47" t="s">
        <v>645</v>
      </c>
      <c r="M47" t="s">
        <v>7943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7944</v>
      </c>
      <c r="T47" t="s">
        <v>7943</v>
      </c>
      <c r="U47" s="78" t="s">
        <v>1870</v>
      </c>
      <c r="V47">
        <v>1</v>
      </c>
    </row>
    <row r="48" spans="1:22" x14ac:dyDescent="0.25">
      <c r="A48" t="s">
        <v>18</v>
      </c>
      <c r="B48" t="s">
        <v>19</v>
      </c>
      <c r="C48">
        <v>68</v>
      </c>
      <c r="D48">
        <v>1</v>
      </c>
      <c r="E48" t="s">
        <v>7941</v>
      </c>
      <c r="F48">
        <v>100</v>
      </c>
      <c r="G48">
        <v>0</v>
      </c>
      <c r="H48" t="s">
        <v>641</v>
      </c>
      <c r="I48" t="s">
        <v>7942</v>
      </c>
      <c r="J48" t="s">
        <v>1067</v>
      </c>
      <c r="K48" t="s">
        <v>644</v>
      </c>
      <c r="L48" t="s">
        <v>645</v>
      </c>
      <c r="M48" t="s">
        <v>7943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7944</v>
      </c>
      <c r="T48" t="s">
        <v>7943</v>
      </c>
      <c r="U48" s="77" t="s">
        <v>77</v>
      </c>
      <c r="V48">
        <v>33</v>
      </c>
    </row>
    <row r="49" spans="1:22" x14ac:dyDescent="0.25">
      <c r="A49" t="s">
        <v>147</v>
      </c>
      <c r="B49" t="s">
        <v>148</v>
      </c>
      <c r="C49">
        <v>50</v>
      </c>
      <c r="D49">
        <v>6</v>
      </c>
      <c r="E49" t="s">
        <v>7945</v>
      </c>
      <c r="F49">
        <v>200</v>
      </c>
      <c r="G49">
        <v>0</v>
      </c>
      <c r="H49" t="s">
        <v>641</v>
      </c>
      <c r="I49" t="s">
        <v>7946</v>
      </c>
      <c r="J49" t="s">
        <v>993</v>
      </c>
      <c r="K49" t="s">
        <v>644</v>
      </c>
      <c r="L49" t="s">
        <v>645</v>
      </c>
      <c r="M49" t="s">
        <v>7947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7948</v>
      </c>
      <c r="T49" t="s">
        <v>7947</v>
      </c>
      <c r="U49" s="78" t="s">
        <v>78</v>
      </c>
      <c r="V49">
        <v>33</v>
      </c>
    </row>
    <row r="50" spans="1:22" x14ac:dyDescent="0.25">
      <c r="A50" t="s">
        <v>147</v>
      </c>
      <c r="B50" t="s">
        <v>148</v>
      </c>
      <c r="C50">
        <v>50</v>
      </c>
      <c r="D50">
        <v>6</v>
      </c>
      <c r="E50" t="s">
        <v>7949</v>
      </c>
      <c r="F50">
        <v>200</v>
      </c>
      <c r="G50">
        <v>0</v>
      </c>
      <c r="H50" t="s">
        <v>641</v>
      </c>
      <c r="I50" t="s">
        <v>7950</v>
      </c>
      <c r="J50" t="s">
        <v>1292</v>
      </c>
      <c r="K50" t="s">
        <v>644</v>
      </c>
      <c r="L50" t="s">
        <v>645</v>
      </c>
      <c r="M50" t="s">
        <v>7951</v>
      </c>
      <c r="N50" t="s">
        <v>644</v>
      </c>
      <c r="O50" t="s">
        <v>726</v>
      </c>
      <c r="P50" t="s">
        <v>5</v>
      </c>
      <c r="Q50" t="s">
        <v>648</v>
      </c>
      <c r="R50" t="s">
        <v>645</v>
      </c>
      <c r="S50" t="s">
        <v>7952</v>
      </c>
      <c r="T50" t="s">
        <v>7951</v>
      </c>
      <c r="U50" s="77" t="s">
        <v>2643</v>
      </c>
      <c r="V50">
        <v>4</v>
      </c>
    </row>
    <row r="51" spans="1:22" x14ac:dyDescent="0.25">
      <c r="A51" t="s">
        <v>147</v>
      </c>
      <c r="B51" t="s">
        <v>148</v>
      </c>
      <c r="C51">
        <v>50</v>
      </c>
      <c r="D51">
        <v>12</v>
      </c>
      <c r="E51" t="s">
        <v>7953</v>
      </c>
      <c r="F51">
        <v>400</v>
      </c>
      <c r="G51">
        <v>0</v>
      </c>
      <c r="H51" t="s">
        <v>641</v>
      </c>
      <c r="I51" t="s">
        <v>7954</v>
      </c>
      <c r="J51" t="s">
        <v>981</v>
      </c>
      <c r="K51" t="s">
        <v>644</v>
      </c>
      <c r="L51" t="s">
        <v>645</v>
      </c>
      <c r="M51" t="s">
        <v>7955</v>
      </c>
      <c r="N51" t="s">
        <v>644</v>
      </c>
      <c r="O51" t="s">
        <v>668</v>
      </c>
      <c r="P51" t="s">
        <v>5</v>
      </c>
      <c r="Q51" t="s">
        <v>669</v>
      </c>
      <c r="R51" t="s">
        <v>645</v>
      </c>
      <c r="S51" t="s">
        <v>7956</v>
      </c>
      <c r="T51" t="s">
        <v>7957</v>
      </c>
      <c r="U51" s="78" t="s">
        <v>2643</v>
      </c>
      <c r="V51">
        <v>4</v>
      </c>
    </row>
    <row r="52" spans="1:22" x14ac:dyDescent="0.25">
      <c r="A52" t="s">
        <v>638</v>
      </c>
      <c r="B52" t="s">
        <v>639</v>
      </c>
      <c r="C52">
        <v>66</v>
      </c>
      <c r="D52">
        <v>2</v>
      </c>
      <c r="E52" t="s">
        <v>7958</v>
      </c>
      <c r="F52">
        <v>100</v>
      </c>
      <c r="G52">
        <v>0</v>
      </c>
      <c r="H52" t="s">
        <v>641</v>
      </c>
      <c r="I52" t="s">
        <v>1291</v>
      </c>
      <c r="J52" t="s">
        <v>7755</v>
      </c>
      <c r="K52" t="s">
        <v>644</v>
      </c>
      <c r="L52" t="s">
        <v>645</v>
      </c>
      <c r="M52" t="s">
        <v>7959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7960</v>
      </c>
      <c r="T52" t="s">
        <v>7959</v>
      </c>
      <c r="U52" s="77" t="s">
        <v>104</v>
      </c>
      <c r="V52">
        <v>22</v>
      </c>
    </row>
    <row r="53" spans="1:22" x14ac:dyDescent="0.25">
      <c r="A53" t="s">
        <v>18</v>
      </c>
      <c r="B53" t="s">
        <v>19</v>
      </c>
      <c r="C53">
        <v>68</v>
      </c>
      <c r="D53">
        <v>1</v>
      </c>
      <c r="E53" t="s">
        <v>7958</v>
      </c>
      <c r="F53">
        <v>100</v>
      </c>
      <c r="G53">
        <v>0</v>
      </c>
      <c r="H53" t="s">
        <v>641</v>
      </c>
      <c r="I53" t="s">
        <v>1291</v>
      </c>
      <c r="J53" t="s">
        <v>7755</v>
      </c>
      <c r="K53" t="s">
        <v>644</v>
      </c>
      <c r="L53" t="s">
        <v>645</v>
      </c>
      <c r="M53" t="s">
        <v>7959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7960</v>
      </c>
      <c r="T53" t="s">
        <v>7959</v>
      </c>
      <c r="U53" s="78" t="s">
        <v>105</v>
      </c>
      <c r="V53">
        <v>22</v>
      </c>
    </row>
    <row r="54" spans="1:22" x14ac:dyDescent="0.25">
      <c r="A54" t="s">
        <v>147</v>
      </c>
      <c r="B54" t="s">
        <v>148</v>
      </c>
      <c r="C54">
        <v>50</v>
      </c>
      <c r="D54">
        <v>6</v>
      </c>
      <c r="E54" t="s">
        <v>7961</v>
      </c>
      <c r="F54">
        <v>200</v>
      </c>
      <c r="G54">
        <v>0</v>
      </c>
      <c r="H54" t="s">
        <v>641</v>
      </c>
      <c r="I54" t="s">
        <v>7962</v>
      </c>
      <c r="J54" t="s">
        <v>1375</v>
      </c>
      <c r="K54" t="s">
        <v>644</v>
      </c>
      <c r="L54" t="s">
        <v>645</v>
      </c>
      <c r="M54" t="s">
        <v>7963</v>
      </c>
      <c r="N54" t="s">
        <v>644</v>
      </c>
      <c r="O54" t="s">
        <v>668</v>
      </c>
      <c r="P54" t="s">
        <v>5</v>
      </c>
      <c r="Q54" t="s">
        <v>669</v>
      </c>
      <c r="R54" t="s">
        <v>645</v>
      </c>
      <c r="S54" t="s">
        <v>7964</v>
      </c>
      <c r="T54" t="s">
        <v>7965</v>
      </c>
      <c r="U54" s="77" t="s">
        <v>4935</v>
      </c>
      <c r="V54">
        <v>4719</v>
      </c>
    </row>
    <row r="55" spans="1:22" x14ac:dyDescent="0.25">
      <c r="A55" t="s">
        <v>147</v>
      </c>
      <c r="B55" t="s">
        <v>148</v>
      </c>
      <c r="C55">
        <v>50</v>
      </c>
      <c r="D55">
        <v>6</v>
      </c>
      <c r="E55" t="s">
        <v>7966</v>
      </c>
      <c r="F55">
        <v>200</v>
      </c>
      <c r="G55">
        <v>0</v>
      </c>
      <c r="H55" t="s">
        <v>641</v>
      </c>
      <c r="I55" t="s">
        <v>1054</v>
      </c>
      <c r="J55" t="s">
        <v>724</v>
      </c>
      <c r="K55" t="s">
        <v>644</v>
      </c>
      <c r="L55" t="s">
        <v>645</v>
      </c>
      <c r="M55" t="s">
        <v>7967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7968</v>
      </c>
      <c r="T55" t="s">
        <v>7967</v>
      </c>
    </row>
    <row r="56" spans="1:22" x14ac:dyDescent="0.25">
      <c r="A56" t="s">
        <v>147</v>
      </c>
      <c r="B56" t="s">
        <v>148</v>
      </c>
      <c r="C56">
        <v>50</v>
      </c>
      <c r="D56">
        <v>6</v>
      </c>
      <c r="E56" t="s">
        <v>7969</v>
      </c>
      <c r="F56">
        <v>200</v>
      </c>
      <c r="G56">
        <v>0</v>
      </c>
      <c r="H56" t="s">
        <v>641</v>
      </c>
      <c r="I56" t="s">
        <v>7970</v>
      </c>
      <c r="J56" t="s">
        <v>708</v>
      </c>
      <c r="K56" t="s">
        <v>644</v>
      </c>
      <c r="L56" t="s">
        <v>645</v>
      </c>
      <c r="M56" t="s">
        <v>7971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7972</v>
      </c>
      <c r="T56" t="s">
        <v>7973</v>
      </c>
    </row>
    <row r="57" spans="1:22" x14ac:dyDescent="0.25">
      <c r="A57" t="s">
        <v>601</v>
      </c>
      <c r="B57" t="s">
        <v>602</v>
      </c>
      <c r="C57">
        <v>139</v>
      </c>
      <c r="D57">
        <v>1</v>
      </c>
      <c r="E57" t="s">
        <v>7974</v>
      </c>
      <c r="F57">
        <v>326.99</v>
      </c>
      <c r="G57">
        <v>0</v>
      </c>
      <c r="H57" t="s">
        <v>641</v>
      </c>
      <c r="I57" t="s">
        <v>7975</v>
      </c>
      <c r="J57" t="s">
        <v>796</v>
      </c>
      <c r="K57" t="s">
        <v>644</v>
      </c>
      <c r="L57" t="s">
        <v>645</v>
      </c>
      <c r="M57" t="s">
        <v>7976</v>
      </c>
      <c r="N57" t="s">
        <v>644</v>
      </c>
      <c r="O57" t="s">
        <v>647</v>
      </c>
      <c r="P57" t="s">
        <v>5</v>
      </c>
      <c r="Q57" t="s">
        <v>648</v>
      </c>
      <c r="R57" t="s">
        <v>645</v>
      </c>
      <c r="S57" t="s">
        <v>7977</v>
      </c>
      <c r="T57" t="s">
        <v>7976</v>
      </c>
    </row>
    <row r="58" spans="1:22" x14ac:dyDescent="0.25">
      <c r="A58" t="s">
        <v>241</v>
      </c>
      <c r="B58" t="s">
        <v>247</v>
      </c>
      <c r="C58">
        <v>139</v>
      </c>
      <c r="D58">
        <v>1</v>
      </c>
      <c r="E58" t="s">
        <v>7974</v>
      </c>
      <c r="F58">
        <v>326.99</v>
      </c>
      <c r="G58">
        <v>0</v>
      </c>
      <c r="H58" t="s">
        <v>641</v>
      </c>
      <c r="I58" t="s">
        <v>7975</v>
      </c>
      <c r="J58" t="s">
        <v>796</v>
      </c>
      <c r="K58" t="s">
        <v>644</v>
      </c>
      <c r="L58" t="s">
        <v>645</v>
      </c>
      <c r="M58" t="s">
        <v>7976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7977</v>
      </c>
      <c r="T58" t="s">
        <v>7976</v>
      </c>
    </row>
    <row r="59" spans="1:22" x14ac:dyDescent="0.25">
      <c r="A59" t="s">
        <v>240</v>
      </c>
      <c r="B59" t="s">
        <v>246</v>
      </c>
      <c r="C59">
        <v>139</v>
      </c>
      <c r="D59">
        <v>1</v>
      </c>
      <c r="E59" t="s">
        <v>7974</v>
      </c>
      <c r="F59">
        <v>326.99</v>
      </c>
      <c r="G59">
        <v>0</v>
      </c>
      <c r="H59" t="s">
        <v>641</v>
      </c>
      <c r="I59" t="s">
        <v>7975</v>
      </c>
      <c r="J59" t="s">
        <v>796</v>
      </c>
      <c r="K59" t="s">
        <v>644</v>
      </c>
      <c r="L59" t="s">
        <v>645</v>
      </c>
      <c r="M59" t="s">
        <v>7976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7977</v>
      </c>
      <c r="T59" t="s">
        <v>7976</v>
      </c>
    </row>
    <row r="60" spans="1:22" x14ac:dyDescent="0.25">
      <c r="A60" t="s">
        <v>239</v>
      </c>
      <c r="B60" t="s">
        <v>245</v>
      </c>
      <c r="C60">
        <v>139</v>
      </c>
      <c r="D60">
        <v>1</v>
      </c>
      <c r="E60" t="s">
        <v>7974</v>
      </c>
      <c r="F60">
        <v>326.99</v>
      </c>
      <c r="G60">
        <v>0</v>
      </c>
      <c r="H60" t="s">
        <v>641</v>
      </c>
      <c r="I60" t="s">
        <v>7975</v>
      </c>
      <c r="J60" t="s">
        <v>796</v>
      </c>
      <c r="K60" t="s">
        <v>644</v>
      </c>
      <c r="L60" t="s">
        <v>645</v>
      </c>
      <c r="M60" t="s">
        <v>7976</v>
      </c>
      <c r="N60" t="s">
        <v>644</v>
      </c>
      <c r="O60" t="s">
        <v>647</v>
      </c>
      <c r="P60" t="s">
        <v>5</v>
      </c>
      <c r="Q60" t="s">
        <v>648</v>
      </c>
      <c r="R60" t="s">
        <v>645</v>
      </c>
      <c r="S60" t="s">
        <v>7977</v>
      </c>
      <c r="T60" t="s">
        <v>7976</v>
      </c>
    </row>
    <row r="61" spans="1:22" x14ac:dyDescent="0.25">
      <c r="A61" t="s">
        <v>147</v>
      </c>
      <c r="B61" t="s">
        <v>148</v>
      </c>
      <c r="C61">
        <v>33.333333333333336</v>
      </c>
      <c r="D61">
        <v>6</v>
      </c>
      <c r="E61" t="s">
        <v>7978</v>
      </c>
      <c r="F61">
        <v>200</v>
      </c>
      <c r="G61">
        <v>0</v>
      </c>
      <c r="H61" t="s">
        <v>641</v>
      </c>
      <c r="I61" t="s">
        <v>7979</v>
      </c>
      <c r="J61" t="s">
        <v>736</v>
      </c>
      <c r="K61" t="s">
        <v>644</v>
      </c>
      <c r="L61" t="s">
        <v>645</v>
      </c>
      <c r="M61" t="s">
        <v>7976</v>
      </c>
      <c r="N61" t="s">
        <v>644</v>
      </c>
      <c r="O61" t="s">
        <v>726</v>
      </c>
      <c r="P61" t="s">
        <v>5</v>
      </c>
      <c r="Q61" t="s">
        <v>648</v>
      </c>
      <c r="R61" t="s">
        <v>645</v>
      </c>
      <c r="S61" t="s">
        <v>7980</v>
      </c>
      <c r="T61" t="s">
        <v>7976</v>
      </c>
    </row>
    <row r="62" spans="1:22" x14ac:dyDescent="0.25">
      <c r="A62" t="s">
        <v>147</v>
      </c>
      <c r="B62" t="s">
        <v>148</v>
      </c>
      <c r="C62">
        <v>33.333333333333336</v>
      </c>
      <c r="D62">
        <v>3</v>
      </c>
      <c r="E62" t="s">
        <v>7981</v>
      </c>
      <c r="F62">
        <v>100</v>
      </c>
      <c r="G62">
        <v>0</v>
      </c>
      <c r="H62" t="s">
        <v>641</v>
      </c>
      <c r="I62" t="s">
        <v>4560</v>
      </c>
      <c r="J62" t="s">
        <v>714</v>
      </c>
      <c r="K62" t="s">
        <v>644</v>
      </c>
      <c r="L62" t="s">
        <v>645</v>
      </c>
      <c r="M62" t="s">
        <v>7982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7983</v>
      </c>
      <c r="T62" t="s">
        <v>7982</v>
      </c>
    </row>
    <row r="63" spans="1:22" x14ac:dyDescent="0.25">
      <c r="A63" t="s">
        <v>601</v>
      </c>
      <c r="B63" t="s">
        <v>1870</v>
      </c>
      <c r="C63">
        <v>57.89</v>
      </c>
      <c r="D63">
        <v>1</v>
      </c>
      <c r="E63" t="s">
        <v>7984</v>
      </c>
      <c r="F63">
        <v>118</v>
      </c>
      <c r="G63">
        <v>7</v>
      </c>
      <c r="H63" t="s">
        <v>805</v>
      </c>
      <c r="I63" t="s">
        <v>7985</v>
      </c>
      <c r="J63" t="s">
        <v>7986</v>
      </c>
      <c r="K63" t="s">
        <v>7987</v>
      </c>
      <c r="L63" t="s">
        <v>7988</v>
      </c>
      <c r="M63" t="s">
        <v>7989</v>
      </c>
      <c r="N63" t="s">
        <v>644</v>
      </c>
      <c r="O63" t="s">
        <v>811</v>
      </c>
      <c r="P63" t="s">
        <v>23</v>
      </c>
      <c r="Q63" t="s">
        <v>812</v>
      </c>
      <c r="R63" t="s">
        <v>645</v>
      </c>
      <c r="S63" t="s">
        <v>7990</v>
      </c>
      <c r="T63" t="s">
        <v>7989</v>
      </c>
    </row>
    <row r="64" spans="1:22" x14ac:dyDescent="0.25">
      <c r="A64" t="s">
        <v>101</v>
      </c>
      <c r="B64" t="s">
        <v>7991</v>
      </c>
      <c r="C64">
        <v>53.11</v>
      </c>
      <c r="D64">
        <v>1</v>
      </c>
      <c r="E64" t="s">
        <v>7984</v>
      </c>
      <c r="F64">
        <v>118</v>
      </c>
      <c r="G64">
        <v>7</v>
      </c>
      <c r="H64" t="s">
        <v>805</v>
      </c>
      <c r="I64" t="s">
        <v>7985</v>
      </c>
      <c r="J64" t="s">
        <v>7986</v>
      </c>
      <c r="K64" t="s">
        <v>7987</v>
      </c>
      <c r="L64" t="s">
        <v>7988</v>
      </c>
      <c r="M64" t="s">
        <v>7989</v>
      </c>
      <c r="N64" t="s">
        <v>644</v>
      </c>
      <c r="O64" t="s">
        <v>811</v>
      </c>
      <c r="P64" t="s">
        <v>23</v>
      </c>
      <c r="Q64" t="s">
        <v>812</v>
      </c>
      <c r="R64" t="s">
        <v>645</v>
      </c>
      <c r="S64" t="s">
        <v>7990</v>
      </c>
      <c r="T64" t="s">
        <v>7989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7992</v>
      </c>
      <c r="F65">
        <v>649</v>
      </c>
      <c r="G65">
        <v>0</v>
      </c>
      <c r="H65" t="s">
        <v>673</v>
      </c>
      <c r="I65" t="s">
        <v>7993</v>
      </c>
      <c r="J65" t="s">
        <v>7994</v>
      </c>
      <c r="K65" t="s">
        <v>7995</v>
      </c>
      <c r="L65" t="s">
        <v>7996</v>
      </c>
      <c r="M65" t="s">
        <v>7997</v>
      </c>
      <c r="N65" t="s">
        <v>644</v>
      </c>
      <c r="O65" t="s">
        <v>703</v>
      </c>
      <c r="P65" t="s">
        <v>26</v>
      </c>
      <c r="Q65" t="s">
        <v>680</v>
      </c>
      <c r="R65" t="s">
        <v>645</v>
      </c>
      <c r="S65" t="s">
        <v>7998</v>
      </c>
      <c r="T65" t="s">
        <v>7997</v>
      </c>
    </row>
    <row r="66" spans="1:20" x14ac:dyDescent="0.25">
      <c r="A66" t="s">
        <v>22</v>
      </c>
      <c r="B66" t="s">
        <v>27</v>
      </c>
      <c r="C66">
        <v>66.333333333333329</v>
      </c>
      <c r="D66">
        <v>3</v>
      </c>
      <c r="E66" t="s">
        <v>7992</v>
      </c>
      <c r="F66">
        <v>649</v>
      </c>
      <c r="G66">
        <v>0</v>
      </c>
      <c r="H66" t="s">
        <v>673</v>
      </c>
      <c r="I66" t="s">
        <v>7993</v>
      </c>
      <c r="J66" t="s">
        <v>7994</v>
      </c>
      <c r="K66" t="s">
        <v>7995</v>
      </c>
      <c r="L66" t="s">
        <v>7996</v>
      </c>
      <c r="M66" t="s">
        <v>7997</v>
      </c>
      <c r="N66" t="s">
        <v>644</v>
      </c>
      <c r="O66" t="s">
        <v>703</v>
      </c>
      <c r="P66" t="s">
        <v>26</v>
      </c>
      <c r="Q66" t="s">
        <v>680</v>
      </c>
      <c r="R66" t="s">
        <v>645</v>
      </c>
      <c r="S66" t="s">
        <v>7998</v>
      </c>
      <c r="T66" t="s">
        <v>7997</v>
      </c>
    </row>
    <row r="67" spans="1:20" x14ac:dyDescent="0.25">
      <c r="A67" t="s">
        <v>101</v>
      </c>
      <c r="B67" t="s">
        <v>74</v>
      </c>
      <c r="C67">
        <v>83.333333333333329</v>
      </c>
      <c r="D67">
        <v>3</v>
      </c>
      <c r="E67" t="s">
        <v>7992</v>
      </c>
      <c r="F67">
        <v>649</v>
      </c>
      <c r="G67">
        <v>0</v>
      </c>
      <c r="H67" t="s">
        <v>673</v>
      </c>
      <c r="I67" t="s">
        <v>7993</v>
      </c>
      <c r="J67" t="s">
        <v>7994</v>
      </c>
      <c r="K67" t="s">
        <v>7995</v>
      </c>
      <c r="L67" t="s">
        <v>7996</v>
      </c>
      <c r="M67" t="s">
        <v>7997</v>
      </c>
      <c r="N67" t="s">
        <v>644</v>
      </c>
      <c r="O67" t="s">
        <v>703</v>
      </c>
      <c r="P67" t="s">
        <v>26</v>
      </c>
      <c r="Q67" t="s">
        <v>680</v>
      </c>
      <c r="R67" t="s">
        <v>645</v>
      </c>
      <c r="S67" t="s">
        <v>7998</v>
      </c>
      <c r="T67" t="s">
        <v>7997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7999</v>
      </c>
      <c r="F68">
        <v>100</v>
      </c>
      <c r="G68">
        <v>0</v>
      </c>
      <c r="H68" t="s">
        <v>641</v>
      </c>
      <c r="I68" t="s">
        <v>8000</v>
      </c>
      <c r="J68" t="s">
        <v>685</v>
      </c>
      <c r="K68" t="s">
        <v>644</v>
      </c>
      <c r="L68" t="s">
        <v>645</v>
      </c>
      <c r="M68" t="s">
        <v>8001</v>
      </c>
      <c r="N68" t="s">
        <v>644</v>
      </c>
      <c r="O68" t="s">
        <v>668</v>
      </c>
      <c r="P68" t="s">
        <v>5</v>
      </c>
      <c r="Q68" t="s">
        <v>669</v>
      </c>
      <c r="R68" t="s">
        <v>645</v>
      </c>
      <c r="S68" t="s">
        <v>8002</v>
      </c>
      <c r="T68" t="s">
        <v>8001</v>
      </c>
    </row>
    <row r="69" spans="1:20" x14ac:dyDescent="0.25">
      <c r="A69" t="s">
        <v>638</v>
      </c>
      <c r="B69" t="s">
        <v>639</v>
      </c>
      <c r="C69">
        <v>66</v>
      </c>
      <c r="D69">
        <v>6</v>
      </c>
      <c r="E69" t="s">
        <v>8003</v>
      </c>
      <c r="F69">
        <v>300</v>
      </c>
      <c r="G69">
        <v>0</v>
      </c>
      <c r="H69" t="s">
        <v>641</v>
      </c>
      <c r="I69" t="s">
        <v>8004</v>
      </c>
      <c r="J69" t="s">
        <v>766</v>
      </c>
      <c r="K69" t="s">
        <v>644</v>
      </c>
      <c r="L69" t="s">
        <v>645</v>
      </c>
      <c r="M69" t="s">
        <v>8005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8006</v>
      </c>
      <c r="T69" t="s">
        <v>8005</v>
      </c>
    </row>
    <row r="70" spans="1:20" x14ac:dyDescent="0.25">
      <c r="A70" t="s">
        <v>18</v>
      </c>
      <c r="B70" t="s">
        <v>19</v>
      </c>
      <c r="C70">
        <v>68</v>
      </c>
      <c r="D70">
        <v>3</v>
      </c>
      <c r="E70" t="s">
        <v>8003</v>
      </c>
      <c r="F70">
        <v>300</v>
      </c>
      <c r="G70">
        <v>0</v>
      </c>
      <c r="H70" t="s">
        <v>641</v>
      </c>
      <c r="I70" t="s">
        <v>8004</v>
      </c>
      <c r="J70" t="s">
        <v>766</v>
      </c>
      <c r="K70" t="s">
        <v>644</v>
      </c>
      <c r="L70" t="s">
        <v>645</v>
      </c>
      <c r="M70" t="s">
        <v>8005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8006</v>
      </c>
      <c r="T70" t="s">
        <v>8005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8007</v>
      </c>
      <c r="F71">
        <v>200</v>
      </c>
      <c r="G71">
        <v>0</v>
      </c>
      <c r="H71" t="s">
        <v>641</v>
      </c>
      <c r="I71" t="s">
        <v>8008</v>
      </c>
      <c r="J71" t="s">
        <v>1508</v>
      </c>
      <c r="K71" t="s">
        <v>644</v>
      </c>
      <c r="L71" t="s">
        <v>645</v>
      </c>
      <c r="M71" t="s">
        <v>8009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8010</v>
      </c>
      <c r="T71" t="s">
        <v>8009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8011</v>
      </c>
      <c r="F72">
        <v>200</v>
      </c>
      <c r="G72">
        <v>0</v>
      </c>
      <c r="H72" t="s">
        <v>641</v>
      </c>
      <c r="I72" t="s">
        <v>8012</v>
      </c>
      <c r="J72" t="s">
        <v>6229</v>
      </c>
      <c r="K72" t="s">
        <v>644</v>
      </c>
      <c r="L72" t="s">
        <v>645</v>
      </c>
      <c r="M72" t="s">
        <v>8009</v>
      </c>
      <c r="N72" t="s">
        <v>644</v>
      </c>
      <c r="O72" t="s">
        <v>668</v>
      </c>
      <c r="P72" t="s">
        <v>5</v>
      </c>
      <c r="Q72" t="s">
        <v>669</v>
      </c>
      <c r="R72" t="s">
        <v>645</v>
      </c>
      <c r="S72" t="s">
        <v>8013</v>
      </c>
      <c r="T72" t="s">
        <v>8009</v>
      </c>
    </row>
    <row r="73" spans="1:20" x14ac:dyDescent="0.25">
      <c r="A73" t="s">
        <v>22</v>
      </c>
      <c r="B73" t="s">
        <v>27</v>
      </c>
      <c r="C73">
        <v>66.333333333333329</v>
      </c>
      <c r="D73">
        <v>3</v>
      </c>
      <c r="E73" t="s">
        <v>8014</v>
      </c>
      <c r="F73">
        <v>220</v>
      </c>
      <c r="G73">
        <v>0</v>
      </c>
      <c r="H73" t="s">
        <v>729</v>
      </c>
      <c r="I73" t="s">
        <v>8015</v>
      </c>
      <c r="J73" t="s">
        <v>2936</v>
      </c>
      <c r="K73" t="s">
        <v>644</v>
      </c>
      <c r="L73" t="s">
        <v>645</v>
      </c>
      <c r="M73" t="s">
        <v>8009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8016</v>
      </c>
      <c r="T73" t="s">
        <v>8009</v>
      </c>
    </row>
    <row r="74" spans="1:20" x14ac:dyDescent="0.25">
      <c r="A74" t="s">
        <v>638</v>
      </c>
      <c r="B74" t="s">
        <v>639</v>
      </c>
      <c r="C74">
        <v>66</v>
      </c>
      <c r="D74">
        <v>2</v>
      </c>
      <c r="E74" t="s">
        <v>8017</v>
      </c>
      <c r="F74">
        <v>100</v>
      </c>
      <c r="G74">
        <v>0</v>
      </c>
      <c r="H74" t="s">
        <v>641</v>
      </c>
      <c r="I74" t="s">
        <v>8018</v>
      </c>
      <c r="J74" t="s">
        <v>1292</v>
      </c>
      <c r="K74" t="s">
        <v>644</v>
      </c>
      <c r="L74" t="s">
        <v>645</v>
      </c>
      <c r="M74" t="s">
        <v>8009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8019</v>
      </c>
      <c r="T74" t="s">
        <v>8009</v>
      </c>
    </row>
    <row r="75" spans="1:20" x14ac:dyDescent="0.25">
      <c r="A75" t="s">
        <v>18</v>
      </c>
      <c r="B75" t="s">
        <v>19</v>
      </c>
      <c r="C75">
        <v>68</v>
      </c>
      <c r="D75">
        <v>1</v>
      </c>
      <c r="E75" t="s">
        <v>8017</v>
      </c>
      <c r="F75">
        <v>100</v>
      </c>
      <c r="G75">
        <v>0</v>
      </c>
      <c r="H75" t="s">
        <v>641</v>
      </c>
      <c r="I75" t="s">
        <v>8018</v>
      </c>
      <c r="J75" t="s">
        <v>1292</v>
      </c>
      <c r="K75" t="s">
        <v>644</v>
      </c>
      <c r="L75" t="s">
        <v>645</v>
      </c>
      <c r="M75" t="s">
        <v>8009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8019</v>
      </c>
      <c r="T75" t="s">
        <v>8009</v>
      </c>
    </row>
    <row r="76" spans="1:20" x14ac:dyDescent="0.25">
      <c r="A76" t="s">
        <v>638</v>
      </c>
      <c r="B76" t="s">
        <v>639</v>
      </c>
      <c r="C76">
        <v>66</v>
      </c>
      <c r="D76">
        <v>2</v>
      </c>
      <c r="E76" t="s">
        <v>8020</v>
      </c>
      <c r="F76">
        <v>118</v>
      </c>
      <c r="G76">
        <v>18</v>
      </c>
      <c r="H76" t="s">
        <v>641</v>
      </c>
      <c r="I76" t="s">
        <v>8021</v>
      </c>
      <c r="J76" t="s">
        <v>888</v>
      </c>
      <c r="K76" t="s">
        <v>644</v>
      </c>
      <c r="L76" t="s">
        <v>645</v>
      </c>
      <c r="M76" t="s">
        <v>8022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8023</v>
      </c>
      <c r="T76" t="s">
        <v>8022</v>
      </c>
    </row>
    <row r="77" spans="1:20" x14ac:dyDescent="0.25">
      <c r="A77" t="s">
        <v>18</v>
      </c>
      <c r="B77" t="s">
        <v>19</v>
      </c>
      <c r="C77">
        <v>68</v>
      </c>
      <c r="D77">
        <v>1</v>
      </c>
      <c r="E77" t="s">
        <v>8020</v>
      </c>
      <c r="F77">
        <v>118</v>
      </c>
      <c r="G77">
        <v>18</v>
      </c>
      <c r="H77" t="s">
        <v>641</v>
      </c>
      <c r="I77" t="s">
        <v>8021</v>
      </c>
      <c r="J77" t="s">
        <v>888</v>
      </c>
      <c r="K77" t="s">
        <v>644</v>
      </c>
      <c r="L77" t="s">
        <v>645</v>
      </c>
      <c r="M77" t="s">
        <v>8022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8023</v>
      </c>
      <c r="T77" t="s">
        <v>8022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8024</v>
      </c>
      <c r="F78">
        <v>200</v>
      </c>
      <c r="G78">
        <v>0</v>
      </c>
      <c r="H78" t="s">
        <v>641</v>
      </c>
      <c r="I78" t="s">
        <v>8025</v>
      </c>
      <c r="J78" t="s">
        <v>690</v>
      </c>
      <c r="K78" t="s">
        <v>644</v>
      </c>
      <c r="L78" t="s">
        <v>645</v>
      </c>
      <c r="M78" t="s">
        <v>8022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8026</v>
      </c>
      <c r="T78" t="s">
        <v>8022</v>
      </c>
    </row>
    <row r="79" spans="1:20" x14ac:dyDescent="0.25">
      <c r="A79" t="s">
        <v>22</v>
      </c>
      <c r="B79" t="s">
        <v>27</v>
      </c>
      <c r="C79">
        <v>66.333333333333329</v>
      </c>
      <c r="D79">
        <v>3</v>
      </c>
      <c r="E79" t="s">
        <v>8027</v>
      </c>
      <c r="F79">
        <v>220</v>
      </c>
      <c r="G79">
        <v>0</v>
      </c>
      <c r="H79" t="s">
        <v>729</v>
      </c>
      <c r="I79" t="s">
        <v>765</v>
      </c>
      <c r="J79" t="s">
        <v>766</v>
      </c>
      <c r="K79" t="s">
        <v>644</v>
      </c>
      <c r="L79" t="s">
        <v>645</v>
      </c>
      <c r="M79" t="s">
        <v>8028</v>
      </c>
      <c r="N79" t="s">
        <v>644</v>
      </c>
      <c r="O79" t="s">
        <v>668</v>
      </c>
      <c r="P79" t="s">
        <v>5</v>
      </c>
      <c r="Q79" t="s">
        <v>669</v>
      </c>
      <c r="R79" t="s">
        <v>645</v>
      </c>
      <c r="S79" t="s">
        <v>8029</v>
      </c>
      <c r="T79" t="s">
        <v>8028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6</v>
      </c>
      <c r="E80" t="s">
        <v>8030</v>
      </c>
      <c r="F80">
        <v>200</v>
      </c>
      <c r="G80">
        <v>0</v>
      </c>
      <c r="H80" t="s">
        <v>641</v>
      </c>
      <c r="I80" t="s">
        <v>8031</v>
      </c>
      <c r="J80" t="s">
        <v>1126</v>
      </c>
      <c r="K80" t="s">
        <v>644</v>
      </c>
      <c r="L80" t="s">
        <v>645</v>
      </c>
      <c r="M80" t="s">
        <v>8032</v>
      </c>
      <c r="N80" t="s">
        <v>644</v>
      </c>
      <c r="O80" t="s">
        <v>668</v>
      </c>
      <c r="P80" t="s">
        <v>5</v>
      </c>
      <c r="Q80" t="s">
        <v>669</v>
      </c>
      <c r="R80" t="s">
        <v>645</v>
      </c>
      <c r="S80" t="s">
        <v>8033</v>
      </c>
      <c r="T80" t="s">
        <v>8034</v>
      </c>
    </row>
    <row r="81" spans="1:20" x14ac:dyDescent="0.25">
      <c r="A81" t="s">
        <v>638</v>
      </c>
      <c r="B81" t="s">
        <v>639</v>
      </c>
      <c r="C81">
        <v>66</v>
      </c>
      <c r="D81">
        <v>2</v>
      </c>
      <c r="E81" t="s">
        <v>8035</v>
      </c>
      <c r="F81">
        <v>100</v>
      </c>
      <c r="G81">
        <v>0</v>
      </c>
      <c r="H81" t="s">
        <v>641</v>
      </c>
      <c r="I81" t="s">
        <v>8036</v>
      </c>
      <c r="J81" t="s">
        <v>2343</v>
      </c>
      <c r="K81" t="s">
        <v>644</v>
      </c>
      <c r="L81" t="s">
        <v>645</v>
      </c>
      <c r="M81" t="s">
        <v>8037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8038</v>
      </c>
      <c r="T81" t="s">
        <v>8034</v>
      </c>
    </row>
    <row r="82" spans="1:20" x14ac:dyDescent="0.25">
      <c r="A82" t="s">
        <v>18</v>
      </c>
      <c r="B82" t="s">
        <v>19</v>
      </c>
      <c r="C82">
        <v>68</v>
      </c>
      <c r="D82">
        <v>1</v>
      </c>
      <c r="E82" t="s">
        <v>8035</v>
      </c>
      <c r="F82">
        <v>100</v>
      </c>
      <c r="G82">
        <v>0</v>
      </c>
      <c r="H82" t="s">
        <v>641</v>
      </c>
      <c r="I82" t="s">
        <v>8036</v>
      </c>
      <c r="J82" t="s">
        <v>2343</v>
      </c>
      <c r="K82" t="s">
        <v>644</v>
      </c>
      <c r="L82" t="s">
        <v>645</v>
      </c>
      <c r="M82" t="s">
        <v>8037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8038</v>
      </c>
      <c r="T82" t="s">
        <v>8034</v>
      </c>
    </row>
    <row r="83" spans="1:20" x14ac:dyDescent="0.25">
      <c r="A83" t="s">
        <v>104</v>
      </c>
      <c r="B83" t="s">
        <v>105</v>
      </c>
      <c r="C83">
        <v>13</v>
      </c>
      <c r="D83">
        <v>2</v>
      </c>
      <c r="E83" t="s">
        <v>8039</v>
      </c>
      <c r="F83">
        <v>29</v>
      </c>
      <c r="G83">
        <v>3</v>
      </c>
      <c r="H83" t="s">
        <v>673</v>
      </c>
      <c r="I83" t="s">
        <v>3048</v>
      </c>
      <c r="J83" t="s">
        <v>5088</v>
      </c>
      <c r="K83" t="s">
        <v>5089</v>
      </c>
      <c r="L83" t="s">
        <v>5090</v>
      </c>
      <c r="M83" t="s">
        <v>8034</v>
      </c>
      <c r="N83" t="s">
        <v>644</v>
      </c>
      <c r="O83" t="s">
        <v>679</v>
      </c>
      <c r="P83" t="s">
        <v>26</v>
      </c>
      <c r="Q83" t="s">
        <v>680</v>
      </c>
      <c r="R83" t="s">
        <v>645</v>
      </c>
      <c r="S83" t="s">
        <v>8040</v>
      </c>
      <c r="T83" t="s">
        <v>8037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8041</v>
      </c>
      <c r="F84">
        <v>200</v>
      </c>
      <c r="G84">
        <v>0</v>
      </c>
      <c r="H84" t="s">
        <v>641</v>
      </c>
      <c r="I84" t="s">
        <v>8042</v>
      </c>
      <c r="J84" t="s">
        <v>834</v>
      </c>
      <c r="K84" t="s">
        <v>644</v>
      </c>
      <c r="L84" t="s">
        <v>645</v>
      </c>
      <c r="M84" t="s">
        <v>8043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8044</v>
      </c>
      <c r="T84" t="s">
        <v>8043</v>
      </c>
    </row>
    <row r="85" spans="1:20" x14ac:dyDescent="0.25">
      <c r="A85" t="s">
        <v>638</v>
      </c>
      <c r="B85" t="s">
        <v>639</v>
      </c>
      <c r="C85">
        <v>66</v>
      </c>
      <c r="D85">
        <v>2</v>
      </c>
      <c r="E85" t="s">
        <v>8045</v>
      </c>
      <c r="F85">
        <v>100</v>
      </c>
      <c r="G85">
        <v>0</v>
      </c>
      <c r="H85" t="s">
        <v>641</v>
      </c>
      <c r="I85" t="s">
        <v>8046</v>
      </c>
      <c r="J85" t="s">
        <v>859</v>
      </c>
      <c r="K85" t="s">
        <v>644</v>
      </c>
      <c r="L85" t="s">
        <v>645</v>
      </c>
      <c r="M85" t="s">
        <v>8047</v>
      </c>
      <c r="N85" t="s">
        <v>644</v>
      </c>
      <c r="O85" t="s">
        <v>647</v>
      </c>
      <c r="P85" t="s">
        <v>5</v>
      </c>
      <c r="Q85" t="s">
        <v>648</v>
      </c>
      <c r="R85" t="s">
        <v>645</v>
      </c>
      <c r="S85" t="s">
        <v>8048</v>
      </c>
      <c r="T85" t="s">
        <v>8047</v>
      </c>
    </row>
    <row r="86" spans="1:20" x14ac:dyDescent="0.25">
      <c r="A86" t="s">
        <v>18</v>
      </c>
      <c r="B86" t="s">
        <v>19</v>
      </c>
      <c r="C86">
        <v>68</v>
      </c>
      <c r="D86">
        <v>1</v>
      </c>
      <c r="E86" t="s">
        <v>8045</v>
      </c>
      <c r="F86">
        <v>100</v>
      </c>
      <c r="G86">
        <v>0</v>
      </c>
      <c r="H86" t="s">
        <v>641</v>
      </c>
      <c r="I86" t="s">
        <v>8046</v>
      </c>
      <c r="J86" t="s">
        <v>859</v>
      </c>
      <c r="K86" t="s">
        <v>644</v>
      </c>
      <c r="L86" t="s">
        <v>645</v>
      </c>
      <c r="M86" t="s">
        <v>8047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8048</v>
      </c>
      <c r="T86" t="s">
        <v>8047</v>
      </c>
    </row>
    <row r="87" spans="1:20" x14ac:dyDescent="0.25">
      <c r="A87" t="s">
        <v>638</v>
      </c>
      <c r="B87" t="s">
        <v>639</v>
      </c>
      <c r="C87">
        <v>66</v>
      </c>
      <c r="D87">
        <v>2</v>
      </c>
      <c r="E87" t="s">
        <v>8049</v>
      </c>
      <c r="F87">
        <v>100</v>
      </c>
      <c r="G87">
        <v>0</v>
      </c>
      <c r="H87" t="s">
        <v>641</v>
      </c>
      <c r="I87" t="s">
        <v>8050</v>
      </c>
      <c r="J87" t="s">
        <v>6229</v>
      </c>
      <c r="K87" t="s">
        <v>644</v>
      </c>
      <c r="L87" t="s">
        <v>645</v>
      </c>
      <c r="M87" t="s">
        <v>8051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8052</v>
      </c>
      <c r="T87" t="s">
        <v>8051</v>
      </c>
    </row>
    <row r="88" spans="1:20" x14ac:dyDescent="0.25">
      <c r="A88" t="s">
        <v>18</v>
      </c>
      <c r="B88" t="s">
        <v>19</v>
      </c>
      <c r="C88">
        <v>68</v>
      </c>
      <c r="D88">
        <v>1</v>
      </c>
      <c r="E88" t="s">
        <v>8049</v>
      </c>
      <c r="F88">
        <v>100</v>
      </c>
      <c r="G88">
        <v>0</v>
      </c>
      <c r="H88" t="s">
        <v>641</v>
      </c>
      <c r="I88" t="s">
        <v>8050</v>
      </c>
      <c r="J88" t="s">
        <v>6229</v>
      </c>
      <c r="K88" t="s">
        <v>644</v>
      </c>
      <c r="L88" t="s">
        <v>645</v>
      </c>
      <c r="M88" t="s">
        <v>8051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8052</v>
      </c>
      <c r="T88" t="s">
        <v>8051</v>
      </c>
    </row>
    <row r="89" spans="1:20" x14ac:dyDescent="0.25">
      <c r="A89" t="s">
        <v>147</v>
      </c>
      <c r="B89" t="s">
        <v>148</v>
      </c>
      <c r="C89">
        <v>50</v>
      </c>
      <c r="D89">
        <v>6</v>
      </c>
      <c r="E89" t="s">
        <v>8053</v>
      </c>
      <c r="F89">
        <v>200</v>
      </c>
      <c r="G89">
        <v>0</v>
      </c>
      <c r="H89" t="s">
        <v>641</v>
      </c>
      <c r="I89" t="s">
        <v>8054</v>
      </c>
      <c r="J89" t="s">
        <v>708</v>
      </c>
      <c r="K89" t="s">
        <v>644</v>
      </c>
      <c r="L89" t="s">
        <v>645</v>
      </c>
      <c r="M89" t="s">
        <v>8055</v>
      </c>
      <c r="N89" t="s">
        <v>644</v>
      </c>
      <c r="O89" t="s">
        <v>668</v>
      </c>
      <c r="P89" t="s">
        <v>5</v>
      </c>
      <c r="Q89" t="s">
        <v>669</v>
      </c>
      <c r="R89" t="s">
        <v>645</v>
      </c>
      <c r="S89" t="s">
        <v>8056</v>
      </c>
      <c r="T89" t="s">
        <v>8055</v>
      </c>
    </row>
    <row r="90" spans="1:20" x14ac:dyDescent="0.25">
      <c r="A90" t="s">
        <v>638</v>
      </c>
      <c r="B90" t="s">
        <v>639</v>
      </c>
      <c r="C90">
        <v>66</v>
      </c>
      <c r="D90">
        <v>2</v>
      </c>
      <c r="E90" t="s">
        <v>8057</v>
      </c>
      <c r="F90">
        <v>100</v>
      </c>
      <c r="G90">
        <v>0</v>
      </c>
      <c r="H90" t="s">
        <v>641</v>
      </c>
      <c r="I90" t="s">
        <v>4560</v>
      </c>
      <c r="J90" t="s">
        <v>714</v>
      </c>
      <c r="K90" t="s">
        <v>644</v>
      </c>
      <c r="L90" t="s">
        <v>645</v>
      </c>
      <c r="M90" t="s">
        <v>8055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8058</v>
      </c>
      <c r="T90" t="s">
        <v>8055</v>
      </c>
    </row>
    <row r="91" spans="1:20" x14ac:dyDescent="0.25">
      <c r="A91" t="s">
        <v>18</v>
      </c>
      <c r="B91" t="s">
        <v>19</v>
      </c>
      <c r="C91">
        <v>68</v>
      </c>
      <c r="D91">
        <v>1</v>
      </c>
      <c r="E91" t="s">
        <v>8057</v>
      </c>
      <c r="F91">
        <v>100</v>
      </c>
      <c r="G91">
        <v>0</v>
      </c>
      <c r="H91" t="s">
        <v>641</v>
      </c>
      <c r="I91" t="s">
        <v>4560</v>
      </c>
      <c r="J91" t="s">
        <v>714</v>
      </c>
      <c r="K91" t="s">
        <v>644</v>
      </c>
      <c r="L91" t="s">
        <v>645</v>
      </c>
      <c r="M91" t="s">
        <v>8055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8058</v>
      </c>
      <c r="T91" t="s">
        <v>8055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8059</v>
      </c>
      <c r="F92">
        <v>235</v>
      </c>
      <c r="G92">
        <v>35</v>
      </c>
      <c r="H92" t="s">
        <v>641</v>
      </c>
      <c r="I92" t="s">
        <v>3361</v>
      </c>
      <c r="J92" t="s">
        <v>685</v>
      </c>
      <c r="K92" t="s">
        <v>644</v>
      </c>
      <c r="L92" t="s">
        <v>645</v>
      </c>
      <c r="M92" t="s">
        <v>8060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8061</v>
      </c>
      <c r="T92" t="s">
        <v>8060</v>
      </c>
    </row>
    <row r="93" spans="1:20" x14ac:dyDescent="0.25">
      <c r="A93" t="s">
        <v>638</v>
      </c>
      <c r="B93" t="s">
        <v>639</v>
      </c>
      <c r="C93">
        <v>66</v>
      </c>
      <c r="D93">
        <v>2</v>
      </c>
      <c r="E93" t="s">
        <v>8062</v>
      </c>
      <c r="F93">
        <v>100</v>
      </c>
      <c r="G93">
        <v>0</v>
      </c>
      <c r="H93" t="s">
        <v>641</v>
      </c>
      <c r="I93" t="s">
        <v>8063</v>
      </c>
      <c r="J93" t="s">
        <v>981</v>
      </c>
      <c r="K93" t="s">
        <v>644</v>
      </c>
      <c r="L93" t="s">
        <v>645</v>
      </c>
      <c r="M93" t="s">
        <v>8064</v>
      </c>
      <c r="N93" t="s">
        <v>644</v>
      </c>
      <c r="O93" t="s">
        <v>668</v>
      </c>
      <c r="P93" t="s">
        <v>5</v>
      </c>
      <c r="Q93" t="s">
        <v>669</v>
      </c>
      <c r="R93" t="s">
        <v>645</v>
      </c>
      <c r="S93" t="s">
        <v>8065</v>
      </c>
      <c r="T93" t="s">
        <v>8064</v>
      </c>
    </row>
    <row r="94" spans="1:20" x14ac:dyDescent="0.25">
      <c r="A94" t="s">
        <v>18</v>
      </c>
      <c r="B94" t="s">
        <v>19</v>
      </c>
      <c r="C94">
        <v>68</v>
      </c>
      <c r="D94">
        <v>1</v>
      </c>
      <c r="E94" t="s">
        <v>8062</v>
      </c>
      <c r="F94">
        <v>100</v>
      </c>
      <c r="G94">
        <v>0</v>
      </c>
      <c r="H94" t="s">
        <v>641</v>
      </c>
      <c r="I94" t="s">
        <v>8063</v>
      </c>
      <c r="J94" t="s">
        <v>981</v>
      </c>
      <c r="K94" t="s">
        <v>644</v>
      </c>
      <c r="L94" t="s">
        <v>645</v>
      </c>
      <c r="M94" t="s">
        <v>8064</v>
      </c>
      <c r="N94" t="s">
        <v>644</v>
      </c>
      <c r="O94" t="s">
        <v>668</v>
      </c>
      <c r="P94" t="s">
        <v>5</v>
      </c>
      <c r="Q94" t="s">
        <v>669</v>
      </c>
      <c r="R94" t="s">
        <v>645</v>
      </c>
      <c r="S94" t="s">
        <v>8065</v>
      </c>
      <c r="T94" t="s">
        <v>8064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8066</v>
      </c>
      <c r="F95">
        <v>200</v>
      </c>
      <c r="G95">
        <v>0</v>
      </c>
      <c r="H95" t="s">
        <v>641</v>
      </c>
      <c r="I95" t="s">
        <v>8067</v>
      </c>
      <c r="J95" t="s">
        <v>690</v>
      </c>
      <c r="K95" t="s">
        <v>644</v>
      </c>
      <c r="L95" t="s">
        <v>645</v>
      </c>
      <c r="M95" t="s">
        <v>8068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8069</v>
      </c>
      <c r="T95" t="s">
        <v>8068</v>
      </c>
    </row>
    <row r="96" spans="1:20" x14ac:dyDescent="0.25">
      <c r="A96" t="s">
        <v>601</v>
      </c>
      <c r="B96" t="s">
        <v>602</v>
      </c>
      <c r="C96">
        <v>139</v>
      </c>
      <c r="D96">
        <v>1</v>
      </c>
      <c r="E96" t="s">
        <v>8070</v>
      </c>
      <c r="F96">
        <v>143.99</v>
      </c>
      <c r="G96">
        <v>35</v>
      </c>
      <c r="H96" t="s">
        <v>641</v>
      </c>
      <c r="I96" t="s">
        <v>8071</v>
      </c>
      <c r="J96" t="s">
        <v>685</v>
      </c>
      <c r="K96" t="s">
        <v>644</v>
      </c>
      <c r="L96" t="s">
        <v>645</v>
      </c>
      <c r="M96" t="s">
        <v>8072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8073</v>
      </c>
      <c r="T96" t="s">
        <v>8072</v>
      </c>
    </row>
    <row r="97" spans="1:20" x14ac:dyDescent="0.25">
      <c r="A97" t="s">
        <v>638</v>
      </c>
      <c r="B97" t="s">
        <v>639</v>
      </c>
      <c r="C97">
        <v>66</v>
      </c>
      <c r="D97">
        <v>2</v>
      </c>
      <c r="E97" t="s">
        <v>8074</v>
      </c>
      <c r="F97">
        <v>300</v>
      </c>
      <c r="G97">
        <v>0</v>
      </c>
      <c r="H97" t="s">
        <v>641</v>
      </c>
      <c r="I97" t="s">
        <v>8075</v>
      </c>
      <c r="J97" t="s">
        <v>788</v>
      </c>
      <c r="K97" t="s">
        <v>644</v>
      </c>
      <c r="L97" t="s">
        <v>645</v>
      </c>
      <c r="M97" t="s">
        <v>8076</v>
      </c>
      <c r="N97" t="s">
        <v>644</v>
      </c>
      <c r="O97" t="s">
        <v>668</v>
      </c>
      <c r="P97" t="s">
        <v>5</v>
      </c>
      <c r="Q97" t="s">
        <v>669</v>
      </c>
      <c r="R97" t="s">
        <v>645</v>
      </c>
      <c r="S97" t="s">
        <v>8077</v>
      </c>
      <c r="T97" t="s">
        <v>8078</v>
      </c>
    </row>
    <row r="98" spans="1:20" x14ac:dyDescent="0.25">
      <c r="A98" t="s">
        <v>18</v>
      </c>
      <c r="B98" t="s">
        <v>19</v>
      </c>
      <c r="C98">
        <v>68</v>
      </c>
      <c r="D98">
        <v>1</v>
      </c>
      <c r="E98" t="s">
        <v>8074</v>
      </c>
      <c r="F98">
        <v>300</v>
      </c>
      <c r="G98">
        <v>0</v>
      </c>
      <c r="H98" t="s">
        <v>641</v>
      </c>
      <c r="I98" t="s">
        <v>8075</v>
      </c>
      <c r="J98" t="s">
        <v>788</v>
      </c>
      <c r="K98" t="s">
        <v>644</v>
      </c>
      <c r="L98" t="s">
        <v>645</v>
      </c>
      <c r="M98" t="s">
        <v>8076</v>
      </c>
      <c r="N98" t="s">
        <v>644</v>
      </c>
      <c r="O98" t="s">
        <v>668</v>
      </c>
      <c r="P98" t="s">
        <v>5</v>
      </c>
      <c r="Q98" t="s">
        <v>669</v>
      </c>
      <c r="R98" t="s">
        <v>645</v>
      </c>
      <c r="S98" t="s">
        <v>8077</v>
      </c>
      <c r="T98" t="s">
        <v>8078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8074</v>
      </c>
      <c r="F99">
        <v>300</v>
      </c>
      <c r="G99">
        <v>0</v>
      </c>
      <c r="H99" t="s">
        <v>641</v>
      </c>
      <c r="I99" t="s">
        <v>8075</v>
      </c>
      <c r="J99" t="s">
        <v>788</v>
      </c>
      <c r="K99" t="s">
        <v>644</v>
      </c>
      <c r="L99" t="s">
        <v>645</v>
      </c>
      <c r="M99" t="s">
        <v>8076</v>
      </c>
      <c r="N99" t="s">
        <v>644</v>
      </c>
      <c r="O99" t="s">
        <v>668</v>
      </c>
      <c r="P99" t="s">
        <v>5</v>
      </c>
      <c r="Q99" t="s">
        <v>669</v>
      </c>
      <c r="R99" t="s">
        <v>645</v>
      </c>
      <c r="S99" t="s">
        <v>8077</v>
      </c>
      <c r="T99" t="s">
        <v>8078</v>
      </c>
    </row>
    <row r="100" spans="1:20" x14ac:dyDescent="0.25">
      <c r="A100" t="s">
        <v>638</v>
      </c>
      <c r="B100" t="s">
        <v>639</v>
      </c>
      <c r="C100">
        <v>66</v>
      </c>
      <c r="D100">
        <v>2</v>
      </c>
      <c r="E100" t="s">
        <v>8079</v>
      </c>
      <c r="F100">
        <v>100</v>
      </c>
      <c r="G100">
        <v>0</v>
      </c>
      <c r="H100" t="s">
        <v>641</v>
      </c>
      <c r="I100" t="s">
        <v>8080</v>
      </c>
      <c r="J100" t="s">
        <v>694</v>
      </c>
      <c r="K100" t="s">
        <v>644</v>
      </c>
      <c r="L100" t="s">
        <v>645</v>
      </c>
      <c r="M100" t="s">
        <v>8081</v>
      </c>
      <c r="N100" t="s">
        <v>644</v>
      </c>
      <c r="O100" t="s">
        <v>668</v>
      </c>
      <c r="P100" t="s">
        <v>5</v>
      </c>
      <c r="Q100" t="s">
        <v>669</v>
      </c>
      <c r="R100" t="s">
        <v>645</v>
      </c>
      <c r="S100" t="s">
        <v>8082</v>
      </c>
      <c r="T100" t="s">
        <v>8081</v>
      </c>
    </row>
    <row r="101" spans="1:20" x14ac:dyDescent="0.25">
      <c r="A101" t="s">
        <v>18</v>
      </c>
      <c r="B101" t="s">
        <v>19</v>
      </c>
      <c r="C101">
        <v>68</v>
      </c>
      <c r="D101">
        <v>1</v>
      </c>
      <c r="E101" t="s">
        <v>8079</v>
      </c>
      <c r="F101">
        <v>100</v>
      </c>
      <c r="G101">
        <v>0</v>
      </c>
      <c r="H101" t="s">
        <v>641</v>
      </c>
      <c r="I101" t="s">
        <v>8080</v>
      </c>
      <c r="J101" t="s">
        <v>694</v>
      </c>
      <c r="K101" t="s">
        <v>644</v>
      </c>
      <c r="L101" t="s">
        <v>645</v>
      </c>
      <c r="M101" t="s">
        <v>8081</v>
      </c>
      <c r="N101" t="s">
        <v>644</v>
      </c>
      <c r="O101" t="s">
        <v>668</v>
      </c>
      <c r="P101" t="s">
        <v>5</v>
      </c>
      <c r="Q101" t="s">
        <v>669</v>
      </c>
      <c r="R101" t="s">
        <v>645</v>
      </c>
      <c r="S101" t="s">
        <v>8082</v>
      </c>
      <c r="T101" t="s">
        <v>8081</v>
      </c>
    </row>
    <row r="102" spans="1:20" x14ac:dyDescent="0.25">
      <c r="A102" t="s">
        <v>638</v>
      </c>
      <c r="B102" t="s">
        <v>639</v>
      </c>
      <c r="C102">
        <v>66</v>
      </c>
      <c r="D102">
        <v>2</v>
      </c>
      <c r="E102" t="s">
        <v>8083</v>
      </c>
      <c r="F102">
        <v>100</v>
      </c>
      <c r="G102">
        <v>0</v>
      </c>
      <c r="H102" t="s">
        <v>641</v>
      </c>
      <c r="I102" t="s">
        <v>8084</v>
      </c>
      <c r="J102" t="s">
        <v>1314</v>
      </c>
      <c r="K102" t="s">
        <v>644</v>
      </c>
      <c r="L102" t="s">
        <v>645</v>
      </c>
      <c r="M102" t="s">
        <v>8081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8085</v>
      </c>
      <c r="T102" t="s">
        <v>8081</v>
      </c>
    </row>
    <row r="103" spans="1:20" x14ac:dyDescent="0.25">
      <c r="A103" t="s">
        <v>18</v>
      </c>
      <c r="B103" t="s">
        <v>19</v>
      </c>
      <c r="C103">
        <v>68</v>
      </c>
      <c r="D103">
        <v>1</v>
      </c>
      <c r="E103" t="s">
        <v>8083</v>
      </c>
      <c r="F103">
        <v>100</v>
      </c>
      <c r="G103">
        <v>0</v>
      </c>
      <c r="H103" t="s">
        <v>641</v>
      </c>
      <c r="I103" t="s">
        <v>8084</v>
      </c>
      <c r="J103" t="s">
        <v>1314</v>
      </c>
      <c r="K103" t="s">
        <v>644</v>
      </c>
      <c r="L103" t="s">
        <v>645</v>
      </c>
      <c r="M103" t="s">
        <v>8081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8085</v>
      </c>
      <c r="T103" t="s">
        <v>8081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8086</v>
      </c>
      <c r="F104">
        <v>200</v>
      </c>
      <c r="G104">
        <v>0</v>
      </c>
      <c r="H104" t="s">
        <v>641</v>
      </c>
      <c r="I104" t="s">
        <v>8087</v>
      </c>
      <c r="J104" t="s">
        <v>643</v>
      </c>
      <c r="K104" t="s">
        <v>644</v>
      </c>
      <c r="L104" t="s">
        <v>645</v>
      </c>
      <c r="M104" t="s">
        <v>8088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8089</v>
      </c>
      <c r="T104" t="s">
        <v>8090</v>
      </c>
    </row>
    <row r="105" spans="1:20" x14ac:dyDescent="0.25">
      <c r="A105" t="s">
        <v>638</v>
      </c>
      <c r="B105" t="s">
        <v>639</v>
      </c>
      <c r="C105">
        <v>66</v>
      </c>
      <c r="D105">
        <v>2</v>
      </c>
      <c r="E105" t="s">
        <v>8091</v>
      </c>
      <c r="F105">
        <v>100</v>
      </c>
      <c r="G105">
        <v>0</v>
      </c>
      <c r="H105" t="s">
        <v>641</v>
      </c>
      <c r="I105" t="s">
        <v>8092</v>
      </c>
      <c r="J105" t="s">
        <v>6980</v>
      </c>
      <c r="K105" t="s">
        <v>644</v>
      </c>
      <c r="L105" t="s">
        <v>645</v>
      </c>
      <c r="M105" t="s">
        <v>8093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8094</v>
      </c>
      <c r="T105" t="s">
        <v>8088</v>
      </c>
    </row>
    <row r="106" spans="1:20" x14ac:dyDescent="0.25">
      <c r="A106" t="s">
        <v>18</v>
      </c>
      <c r="B106" t="s">
        <v>19</v>
      </c>
      <c r="C106">
        <v>68</v>
      </c>
      <c r="D106">
        <v>1</v>
      </c>
      <c r="E106" t="s">
        <v>8091</v>
      </c>
      <c r="F106">
        <v>100</v>
      </c>
      <c r="G106">
        <v>0</v>
      </c>
      <c r="H106" t="s">
        <v>641</v>
      </c>
      <c r="I106" t="s">
        <v>8092</v>
      </c>
      <c r="J106" t="s">
        <v>6980</v>
      </c>
      <c r="K106" t="s">
        <v>644</v>
      </c>
      <c r="L106" t="s">
        <v>645</v>
      </c>
      <c r="M106" t="s">
        <v>8093</v>
      </c>
      <c r="N106" t="s">
        <v>644</v>
      </c>
      <c r="O106" t="s">
        <v>668</v>
      </c>
      <c r="P106" t="s">
        <v>5</v>
      </c>
      <c r="Q106" t="s">
        <v>669</v>
      </c>
      <c r="R106" t="s">
        <v>645</v>
      </c>
      <c r="S106" t="s">
        <v>8094</v>
      </c>
      <c r="T106" t="s">
        <v>8088</v>
      </c>
    </row>
    <row r="107" spans="1:20" x14ac:dyDescent="0.25">
      <c r="A107" t="s">
        <v>72</v>
      </c>
      <c r="B107" t="s">
        <v>108</v>
      </c>
      <c r="C107">
        <v>66</v>
      </c>
      <c r="D107">
        <v>1</v>
      </c>
      <c r="E107" t="s">
        <v>8095</v>
      </c>
      <c r="F107">
        <v>173.75</v>
      </c>
      <c r="G107">
        <v>7</v>
      </c>
      <c r="H107" t="s">
        <v>955</v>
      </c>
      <c r="I107" t="s">
        <v>2583</v>
      </c>
      <c r="J107" t="s">
        <v>2584</v>
      </c>
      <c r="K107" t="s">
        <v>2585</v>
      </c>
      <c r="L107" t="s">
        <v>2586</v>
      </c>
      <c r="M107" t="s">
        <v>8088</v>
      </c>
      <c r="N107" t="s">
        <v>644</v>
      </c>
      <c r="O107" t="s">
        <v>811</v>
      </c>
      <c r="P107" t="s">
        <v>23</v>
      </c>
      <c r="Q107" t="s">
        <v>812</v>
      </c>
      <c r="R107" t="s">
        <v>645</v>
      </c>
      <c r="S107" t="s">
        <v>8096</v>
      </c>
      <c r="T107" t="s">
        <v>8088</v>
      </c>
    </row>
    <row r="108" spans="1:20" x14ac:dyDescent="0.25">
      <c r="A108" t="s">
        <v>101</v>
      </c>
      <c r="B108" t="s">
        <v>74</v>
      </c>
      <c r="C108">
        <v>66</v>
      </c>
      <c r="D108">
        <v>1</v>
      </c>
      <c r="E108" t="s">
        <v>8095</v>
      </c>
      <c r="F108">
        <v>173.75</v>
      </c>
      <c r="G108">
        <v>7</v>
      </c>
      <c r="H108" t="s">
        <v>955</v>
      </c>
      <c r="I108" t="s">
        <v>2583</v>
      </c>
      <c r="J108" t="s">
        <v>2584</v>
      </c>
      <c r="K108" t="s">
        <v>2585</v>
      </c>
      <c r="L108" t="s">
        <v>2586</v>
      </c>
      <c r="M108" t="s">
        <v>8088</v>
      </c>
      <c r="N108" t="s">
        <v>644</v>
      </c>
      <c r="O108" t="s">
        <v>811</v>
      </c>
      <c r="P108" t="s">
        <v>23</v>
      </c>
      <c r="Q108" t="s">
        <v>812</v>
      </c>
      <c r="R108" t="s">
        <v>645</v>
      </c>
      <c r="S108" t="s">
        <v>8096</v>
      </c>
      <c r="T108" t="s">
        <v>8088</v>
      </c>
    </row>
    <row r="109" spans="1:20" x14ac:dyDescent="0.25">
      <c r="A109" t="s">
        <v>22</v>
      </c>
      <c r="B109" t="s">
        <v>27</v>
      </c>
      <c r="C109">
        <v>67</v>
      </c>
      <c r="D109">
        <v>1</v>
      </c>
      <c r="E109" t="s">
        <v>8095</v>
      </c>
      <c r="F109">
        <v>173.75</v>
      </c>
      <c r="G109">
        <v>7</v>
      </c>
      <c r="H109" t="s">
        <v>955</v>
      </c>
      <c r="I109" t="s">
        <v>2583</v>
      </c>
      <c r="J109" t="s">
        <v>2584</v>
      </c>
      <c r="K109" t="s">
        <v>2585</v>
      </c>
      <c r="L109" t="s">
        <v>2586</v>
      </c>
      <c r="M109" t="s">
        <v>8088</v>
      </c>
      <c r="N109" t="s">
        <v>644</v>
      </c>
      <c r="O109" t="s">
        <v>811</v>
      </c>
      <c r="P109" t="s">
        <v>23</v>
      </c>
      <c r="Q109" t="s">
        <v>812</v>
      </c>
      <c r="R109" t="s">
        <v>645</v>
      </c>
      <c r="S109" t="s">
        <v>8096</v>
      </c>
      <c r="T109" t="s">
        <v>8088</v>
      </c>
    </row>
    <row r="110" spans="1:20" x14ac:dyDescent="0.25">
      <c r="A110" t="s">
        <v>638</v>
      </c>
      <c r="B110" t="s">
        <v>639</v>
      </c>
      <c r="C110">
        <v>66</v>
      </c>
      <c r="D110">
        <v>2</v>
      </c>
      <c r="E110" t="s">
        <v>8097</v>
      </c>
      <c r="F110">
        <v>100</v>
      </c>
      <c r="G110">
        <v>0</v>
      </c>
      <c r="H110" t="s">
        <v>641</v>
      </c>
      <c r="I110" t="s">
        <v>8098</v>
      </c>
      <c r="J110" t="s">
        <v>888</v>
      </c>
      <c r="K110" t="s">
        <v>644</v>
      </c>
      <c r="L110" t="s">
        <v>645</v>
      </c>
      <c r="M110" t="s">
        <v>8099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8100</v>
      </c>
      <c r="T110" t="s">
        <v>8101</v>
      </c>
    </row>
    <row r="111" spans="1:20" x14ac:dyDescent="0.25">
      <c r="A111" t="s">
        <v>18</v>
      </c>
      <c r="B111" t="s">
        <v>19</v>
      </c>
      <c r="C111">
        <v>68</v>
      </c>
      <c r="D111">
        <v>1</v>
      </c>
      <c r="E111" t="s">
        <v>8097</v>
      </c>
      <c r="F111">
        <v>100</v>
      </c>
      <c r="G111">
        <v>0</v>
      </c>
      <c r="H111" t="s">
        <v>641</v>
      </c>
      <c r="I111" t="s">
        <v>8098</v>
      </c>
      <c r="J111" t="s">
        <v>888</v>
      </c>
      <c r="K111" t="s">
        <v>644</v>
      </c>
      <c r="L111" t="s">
        <v>645</v>
      </c>
      <c r="M111" t="s">
        <v>8099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8100</v>
      </c>
      <c r="T111" t="s">
        <v>8101</v>
      </c>
    </row>
    <row r="112" spans="1:20" x14ac:dyDescent="0.25">
      <c r="A112" t="s">
        <v>638</v>
      </c>
      <c r="B112" t="s">
        <v>639</v>
      </c>
      <c r="C112">
        <v>66</v>
      </c>
      <c r="D112">
        <v>2</v>
      </c>
      <c r="E112" t="s">
        <v>8102</v>
      </c>
      <c r="F112">
        <v>100</v>
      </c>
      <c r="G112">
        <v>0</v>
      </c>
      <c r="H112" t="s">
        <v>641</v>
      </c>
      <c r="I112" t="s">
        <v>8103</v>
      </c>
      <c r="J112" t="s">
        <v>690</v>
      </c>
      <c r="K112" t="s">
        <v>644</v>
      </c>
      <c r="L112" t="s">
        <v>645</v>
      </c>
      <c r="M112" t="s">
        <v>8104</v>
      </c>
      <c r="N112" t="s">
        <v>644</v>
      </c>
      <c r="O112" t="s">
        <v>726</v>
      </c>
      <c r="P112" t="s">
        <v>5</v>
      </c>
      <c r="Q112" t="s">
        <v>648</v>
      </c>
      <c r="R112" t="s">
        <v>645</v>
      </c>
      <c r="S112" t="s">
        <v>8105</v>
      </c>
      <c r="T112" t="s">
        <v>8093</v>
      </c>
    </row>
    <row r="113" spans="1:20" x14ac:dyDescent="0.25">
      <c r="A113" t="s">
        <v>18</v>
      </c>
      <c r="B113" t="s">
        <v>19</v>
      </c>
      <c r="C113">
        <v>68</v>
      </c>
      <c r="D113">
        <v>1</v>
      </c>
      <c r="E113" t="s">
        <v>8102</v>
      </c>
      <c r="F113">
        <v>100</v>
      </c>
      <c r="G113">
        <v>0</v>
      </c>
      <c r="H113" t="s">
        <v>641</v>
      </c>
      <c r="I113" t="s">
        <v>8103</v>
      </c>
      <c r="J113" t="s">
        <v>690</v>
      </c>
      <c r="K113" t="s">
        <v>644</v>
      </c>
      <c r="L113" t="s">
        <v>645</v>
      </c>
      <c r="M113" t="s">
        <v>8104</v>
      </c>
      <c r="N113" t="s">
        <v>644</v>
      </c>
      <c r="O113" t="s">
        <v>726</v>
      </c>
      <c r="P113" t="s">
        <v>5</v>
      </c>
      <c r="Q113" t="s">
        <v>648</v>
      </c>
      <c r="R113" t="s">
        <v>645</v>
      </c>
      <c r="S113" t="s">
        <v>8105</v>
      </c>
      <c r="T113" t="s">
        <v>8093</v>
      </c>
    </row>
    <row r="114" spans="1:20" x14ac:dyDescent="0.25">
      <c r="A114" t="s">
        <v>147</v>
      </c>
      <c r="B114" t="s">
        <v>148</v>
      </c>
      <c r="C114">
        <v>50</v>
      </c>
      <c r="D114">
        <v>6</v>
      </c>
      <c r="E114" t="s">
        <v>8106</v>
      </c>
      <c r="F114">
        <v>200</v>
      </c>
      <c r="G114">
        <v>0</v>
      </c>
      <c r="H114" t="s">
        <v>641</v>
      </c>
      <c r="I114" t="s">
        <v>8107</v>
      </c>
      <c r="J114" t="s">
        <v>981</v>
      </c>
      <c r="K114" t="s">
        <v>644</v>
      </c>
      <c r="L114" t="s">
        <v>645</v>
      </c>
      <c r="M114" t="s">
        <v>8104</v>
      </c>
      <c r="N114" t="s">
        <v>644</v>
      </c>
      <c r="O114" t="s">
        <v>668</v>
      </c>
      <c r="P114" t="s">
        <v>5</v>
      </c>
      <c r="Q114" t="s">
        <v>669</v>
      </c>
      <c r="R114" t="s">
        <v>645</v>
      </c>
      <c r="S114" t="s">
        <v>8108</v>
      </c>
      <c r="T114" t="s">
        <v>8093</v>
      </c>
    </row>
    <row r="115" spans="1:20" x14ac:dyDescent="0.25">
      <c r="A115" t="s">
        <v>77</v>
      </c>
      <c r="B115" t="s">
        <v>78</v>
      </c>
      <c r="C115">
        <v>33.333333333333336</v>
      </c>
      <c r="D115">
        <v>3</v>
      </c>
      <c r="E115" t="s">
        <v>8109</v>
      </c>
      <c r="F115">
        <v>145</v>
      </c>
      <c r="G115">
        <v>10</v>
      </c>
      <c r="H115" t="s">
        <v>641</v>
      </c>
      <c r="I115" t="s">
        <v>8110</v>
      </c>
      <c r="J115" t="s">
        <v>666</v>
      </c>
      <c r="K115" t="s">
        <v>644</v>
      </c>
      <c r="L115" t="s">
        <v>645</v>
      </c>
      <c r="M115" t="s">
        <v>8111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8112</v>
      </c>
      <c r="T115" t="s">
        <v>8093</v>
      </c>
    </row>
    <row r="116" spans="1:20" x14ac:dyDescent="0.25">
      <c r="A116" t="s">
        <v>147</v>
      </c>
      <c r="B116" t="s">
        <v>148</v>
      </c>
      <c r="C116">
        <v>50</v>
      </c>
      <c r="D116">
        <v>6</v>
      </c>
      <c r="E116" t="s">
        <v>8113</v>
      </c>
      <c r="F116">
        <v>200</v>
      </c>
      <c r="G116">
        <v>0</v>
      </c>
      <c r="H116" t="s">
        <v>641</v>
      </c>
      <c r="I116" t="s">
        <v>8114</v>
      </c>
      <c r="J116" t="s">
        <v>2343</v>
      </c>
      <c r="K116" t="s">
        <v>644</v>
      </c>
      <c r="L116" t="s">
        <v>645</v>
      </c>
      <c r="M116" t="s">
        <v>8115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8116</v>
      </c>
      <c r="T116" t="s">
        <v>8117</v>
      </c>
    </row>
    <row r="117" spans="1:20" x14ac:dyDescent="0.25">
      <c r="A117" t="s">
        <v>638</v>
      </c>
      <c r="B117" t="s">
        <v>639</v>
      </c>
      <c r="C117">
        <v>66</v>
      </c>
      <c r="D117">
        <v>2</v>
      </c>
      <c r="E117" t="s">
        <v>8118</v>
      </c>
      <c r="F117">
        <v>100</v>
      </c>
      <c r="G117">
        <v>0</v>
      </c>
      <c r="H117" t="s">
        <v>641</v>
      </c>
      <c r="I117" t="s">
        <v>8119</v>
      </c>
      <c r="J117" t="s">
        <v>924</v>
      </c>
      <c r="K117" t="s">
        <v>644</v>
      </c>
      <c r="L117" t="s">
        <v>645</v>
      </c>
      <c r="M117" t="s">
        <v>8120</v>
      </c>
      <c r="N117" t="s">
        <v>644</v>
      </c>
      <c r="O117" t="s">
        <v>668</v>
      </c>
      <c r="P117" t="s">
        <v>5</v>
      </c>
      <c r="Q117" t="s">
        <v>669</v>
      </c>
      <c r="R117" t="s">
        <v>645</v>
      </c>
      <c r="S117" t="s">
        <v>8121</v>
      </c>
      <c r="T117" t="s">
        <v>8122</v>
      </c>
    </row>
    <row r="118" spans="1:20" x14ac:dyDescent="0.25">
      <c r="A118" t="s">
        <v>18</v>
      </c>
      <c r="B118" t="s">
        <v>19</v>
      </c>
      <c r="C118">
        <v>68</v>
      </c>
      <c r="D118">
        <v>1</v>
      </c>
      <c r="E118" t="s">
        <v>8118</v>
      </c>
      <c r="F118">
        <v>100</v>
      </c>
      <c r="G118">
        <v>0</v>
      </c>
      <c r="H118" t="s">
        <v>641</v>
      </c>
      <c r="I118" t="s">
        <v>8119</v>
      </c>
      <c r="J118" t="s">
        <v>924</v>
      </c>
      <c r="K118" t="s">
        <v>644</v>
      </c>
      <c r="L118" t="s">
        <v>645</v>
      </c>
      <c r="M118" t="s">
        <v>8120</v>
      </c>
      <c r="N118" t="s">
        <v>644</v>
      </c>
      <c r="O118" t="s">
        <v>668</v>
      </c>
      <c r="P118" t="s">
        <v>5</v>
      </c>
      <c r="Q118" t="s">
        <v>669</v>
      </c>
      <c r="R118" t="s">
        <v>645</v>
      </c>
      <c r="S118" t="s">
        <v>8121</v>
      </c>
      <c r="T118" t="s">
        <v>8122</v>
      </c>
    </row>
    <row r="119" spans="1:20" x14ac:dyDescent="0.25">
      <c r="A119" t="s">
        <v>147</v>
      </c>
      <c r="B119" t="s">
        <v>148</v>
      </c>
      <c r="C119">
        <v>50</v>
      </c>
      <c r="D119">
        <v>6</v>
      </c>
      <c r="E119" t="s">
        <v>8123</v>
      </c>
      <c r="F119">
        <v>200</v>
      </c>
      <c r="G119">
        <v>0</v>
      </c>
      <c r="H119" t="s">
        <v>641</v>
      </c>
      <c r="I119" t="s">
        <v>8124</v>
      </c>
      <c r="J119" t="s">
        <v>1508</v>
      </c>
      <c r="K119" t="s">
        <v>644</v>
      </c>
      <c r="L119" t="s">
        <v>645</v>
      </c>
      <c r="M119" t="s">
        <v>8125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8126</v>
      </c>
      <c r="T119" t="s">
        <v>8127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8128</v>
      </c>
      <c r="F120">
        <v>100</v>
      </c>
      <c r="G120">
        <v>0</v>
      </c>
      <c r="H120" t="s">
        <v>641</v>
      </c>
      <c r="I120" t="s">
        <v>8129</v>
      </c>
      <c r="J120" t="s">
        <v>1549</v>
      </c>
      <c r="K120" t="s">
        <v>644</v>
      </c>
      <c r="L120" t="s">
        <v>645</v>
      </c>
      <c r="M120" t="s">
        <v>8125</v>
      </c>
      <c r="N120" t="s">
        <v>644</v>
      </c>
      <c r="O120" t="s">
        <v>668</v>
      </c>
      <c r="P120" t="s">
        <v>5</v>
      </c>
      <c r="Q120" t="s">
        <v>669</v>
      </c>
      <c r="R120" t="s">
        <v>645</v>
      </c>
      <c r="S120" t="s">
        <v>8130</v>
      </c>
      <c r="T120" t="s">
        <v>8115</v>
      </c>
    </row>
    <row r="121" spans="1:20" x14ac:dyDescent="0.25">
      <c r="A121" t="s">
        <v>147</v>
      </c>
      <c r="B121" t="s">
        <v>148</v>
      </c>
      <c r="C121">
        <v>50</v>
      </c>
      <c r="D121">
        <v>1</v>
      </c>
      <c r="E121" t="s">
        <v>8131</v>
      </c>
      <c r="F121">
        <v>79</v>
      </c>
      <c r="G121">
        <v>29</v>
      </c>
      <c r="H121" t="s">
        <v>641</v>
      </c>
      <c r="I121" t="s">
        <v>8132</v>
      </c>
      <c r="J121" t="s">
        <v>8133</v>
      </c>
      <c r="K121" t="s">
        <v>8134</v>
      </c>
      <c r="L121" t="s">
        <v>4915</v>
      </c>
      <c r="M121" t="s">
        <v>8055</v>
      </c>
      <c r="N121" t="s">
        <v>644</v>
      </c>
      <c r="O121" t="s">
        <v>679</v>
      </c>
      <c r="P121" t="s">
        <v>26</v>
      </c>
      <c r="Q121" t="s">
        <v>680</v>
      </c>
      <c r="R121" t="s">
        <v>645</v>
      </c>
      <c r="S121" t="s">
        <v>8135</v>
      </c>
      <c r="T121" t="s">
        <v>8115</v>
      </c>
    </row>
    <row r="122" spans="1:20" x14ac:dyDescent="0.25">
      <c r="A122" t="s">
        <v>638</v>
      </c>
      <c r="B122" t="s">
        <v>639</v>
      </c>
      <c r="C122">
        <v>66</v>
      </c>
      <c r="D122">
        <v>2</v>
      </c>
      <c r="E122" t="s">
        <v>8136</v>
      </c>
      <c r="F122">
        <v>100</v>
      </c>
      <c r="G122">
        <v>0</v>
      </c>
      <c r="H122" t="s">
        <v>641</v>
      </c>
      <c r="I122" t="s">
        <v>8137</v>
      </c>
      <c r="J122" t="s">
        <v>788</v>
      </c>
      <c r="K122" t="s">
        <v>644</v>
      </c>
      <c r="L122" t="s">
        <v>645</v>
      </c>
      <c r="M122" t="s">
        <v>8138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8139</v>
      </c>
      <c r="T122" t="s">
        <v>8138</v>
      </c>
    </row>
    <row r="123" spans="1:20" x14ac:dyDescent="0.25">
      <c r="A123" t="s">
        <v>18</v>
      </c>
      <c r="B123" t="s">
        <v>19</v>
      </c>
      <c r="C123">
        <v>68</v>
      </c>
      <c r="D123">
        <v>1</v>
      </c>
      <c r="E123" t="s">
        <v>8136</v>
      </c>
      <c r="F123">
        <v>100</v>
      </c>
      <c r="G123">
        <v>0</v>
      </c>
      <c r="H123" t="s">
        <v>641</v>
      </c>
      <c r="I123" t="s">
        <v>8137</v>
      </c>
      <c r="J123" t="s">
        <v>788</v>
      </c>
      <c r="K123" t="s">
        <v>644</v>
      </c>
      <c r="L123" t="s">
        <v>645</v>
      </c>
      <c r="M123" t="s">
        <v>8138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8139</v>
      </c>
      <c r="T123" t="s">
        <v>8138</v>
      </c>
    </row>
    <row r="124" spans="1:20" x14ac:dyDescent="0.25">
      <c r="A124" t="s">
        <v>638</v>
      </c>
      <c r="B124" t="s">
        <v>639</v>
      </c>
      <c r="C124">
        <v>66</v>
      </c>
      <c r="D124">
        <v>4</v>
      </c>
      <c r="E124" t="s">
        <v>8140</v>
      </c>
      <c r="F124">
        <v>200</v>
      </c>
      <c r="G124">
        <v>0</v>
      </c>
      <c r="H124" t="s">
        <v>641</v>
      </c>
      <c r="I124" t="s">
        <v>8141</v>
      </c>
      <c r="J124" t="s">
        <v>766</v>
      </c>
      <c r="K124" t="s">
        <v>644</v>
      </c>
      <c r="L124" t="s">
        <v>645</v>
      </c>
      <c r="M124" t="s">
        <v>8142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8143</v>
      </c>
      <c r="T124" t="s">
        <v>8142</v>
      </c>
    </row>
    <row r="125" spans="1:20" x14ac:dyDescent="0.25">
      <c r="A125" t="s">
        <v>18</v>
      </c>
      <c r="B125" t="s">
        <v>19</v>
      </c>
      <c r="C125">
        <v>68</v>
      </c>
      <c r="D125">
        <v>2</v>
      </c>
      <c r="E125" t="s">
        <v>8140</v>
      </c>
      <c r="F125">
        <v>200</v>
      </c>
      <c r="G125">
        <v>0</v>
      </c>
      <c r="H125" t="s">
        <v>641</v>
      </c>
      <c r="I125" t="s">
        <v>8141</v>
      </c>
      <c r="J125" t="s">
        <v>766</v>
      </c>
      <c r="K125" t="s">
        <v>644</v>
      </c>
      <c r="L125" t="s">
        <v>645</v>
      </c>
      <c r="M125" t="s">
        <v>8142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8143</v>
      </c>
      <c r="T125" t="s">
        <v>8142</v>
      </c>
    </row>
    <row r="126" spans="1:20" x14ac:dyDescent="0.25">
      <c r="A126" t="s">
        <v>22</v>
      </c>
      <c r="B126" t="s">
        <v>27</v>
      </c>
      <c r="C126">
        <v>66.333333333333329</v>
      </c>
      <c r="D126">
        <v>3</v>
      </c>
      <c r="E126" t="s">
        <v>8144</v>
      </c>
      <c r="F126">
        <v>220</v>
      </c>
      <c r="G126">
        <v>0</v>
      </c>
      <c r="H126" t="s">
        <v>729</v>
      </c>
      <c r="I126" t="s">
        <v>765</v>
      </c>
      <c r="J126" t="s">
        <v>766</v>
      </c>
      <c r="K126" t="s">
        <v>644</v>
      </c>
      <c r="L126" t="s">
        <v>645</v>
      </c>
      <c r="M126" t="s">
        <v>8145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8146</v>
      </c>
      <c r="T126" t="s">
        <v>8145</v>
      </c>
    </row>
    <row r="127" spans="1:20" x14ac:dyDescent="0.25">
      <c r="A127" t="s">
        <v>638</v>
      </c>
      <c r="B127" t="s">
        <v>639</v>
      </c>
      <c r="C127">
        <v>66</v>
      </c>
      <c r="D127">
        <v>2</v>
      </c>
      <c r="E127" t="s">
        <v>8147</v>
      </c>
      <c r="F127">
        <v>100</v>
      </c>
      <c r="G127">
        <v>0</v>
      </c>
      <c r="H127" t="s">
        <v>641</v>
      </c>
      <c r="I127" t="s">
        <v>8148</v>
      </c>
      <c r="J127" t="s">
        <v>685</v>
      </c>
      <c r="K127" t="s">
        <v>644</v>
      </c>
      <c r="L127" t="s">
        <v>645</v>
      </c>
      <c r="M127" t="s">
        <v>8149</v>
      </c>
      <c r="N127" t="s">
        <v>644</v>
      </c>
      <c r="O127" t="s">
        <v>668</v>
      </c>
      <c r="P127" t="s">
        <v>5</v>
      </c>
      <c r="Q127" t="s">
        <v>669</v>
      </c>
      <c r="R127" t="s">
        <v>645</v>
      </c>
      <c r="S127" t="s">
        <v>8150</v>
      </c>
      <c r="T127" t="s">
        <v>8151</v>
      </c>
    </row>
    <row r="128" spans="1:20" x14ac:dyDescent="0.25">
      <c r="A128" t="s">
        <v>18</v>
      </c>
      <c r="B128" t="s">
        <v>19</v>
      </c>
      <c r="C128">
        <v>68</v>
      </c>
      <c r="D128">
        <v>1</v>
      </c>
      <c r="E128" t="s">
        <v>8147</v>
      </c>
      <c r="F128">
        <v>100</v>
      </c>
      <c r="G128">
        <v>0</v>
      </c>
      <c r="H128" t="s">
        <v>641</v>
      </c>
      <c r="I128" t="s">
        <v>8148</v>
      </c>
      <c r="J128" t="s">
        <v>685</v>
      </c>
      <c r="K128" t="s">
        <v>644</v>
      </c>
      <c r="L128" t="s">
        <v>645</v>
      </c>
      <c r="M128" t="s">
        <v>8149</v>
      </c>
      <c r="N128" t="s">
        <v>644</v>
      </c>
      <c r="O128" t="s">
        <v>668</v>
      </c>
      <c r="P128" t="s">
        <v>5</v>
      </c>
      <c r="Q128" t="s">
        <v>669</v>
      </c>
      <c r="R128" t="s">
        <v>645</v>
      </c>
      <c r="S128" t="s">
        <v>8150</v>
      </c>
      <c r="T128" t="s">
        <v>8151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12</v>
      </c>
      <c r="E129" t="s">
        <v>8152</v>
      </c>
      <c r="F129">
        <v>400</v>
      </c>
      <c r="G129">
        <v>0</v>
      </c>
      <c r="H129" t="s">
        <v>641</v>
      </c>
      <c r="I129" t="s">
        <v>8153</v>
      </c>
      <c r="J129" t="s">
        <v>666</v>
      </c>
      <c r="K129" t="s">
        <v>644</v>
      </c>
      <c r="L129" t="s">
        <v>645</v>
      </c>
      <c r="M129" t="s">
        <v>8151</v>
      </c>
      <c r="N129" t="s">
        <v>644</v>
      </c>
      <c r="O129" t="s">
        <v>668</v>
      </c>
      <c r="P129" t="s">
        <v>5</v>
      </c>
      <c r="Q129" t="s">
        <v>669</v>
      </c>
      <c r="R129" t="s">
        <v>645</v>
      </c>
      <c r="S129" t="s">
        <v>8154</v>
      </c>
      <c r="T129" t="s">
        <v>8151</v>
      </c>
    </row>
    <row r="130" spans="1:20" x14ac:dyDescent="0.25">
      <c r="A130" t="s">
        <v>99</v>
      </c>
      <c r="B130" t="s">
        <v>100</v>
      </c>
      <c r="C130">
        <v>10</v>
      </c>
      <c r="D130">
        <v>10</v>
      </c>
      <c r="E130" t="s">
        <v>8155</v>
      </c>
      <c r="F130">
        <v>99.99</v>
      </c>
      <c r="G130">
        <v>0</v>
      </c>
      <c r="H130" t="s">
        <v>641</v>
      </c>
      <c r="I130" t="s">
        <v>8156</v>
      </c>
      <c r="J130" t="s">
        <v>834</v>
      </c>
      <c r="K130" t="s">
        <v>644</v>
      </c>
      <c r="L130" t="s">
        <v>645</v>
      </c>
      <c r="M130" t="s">
        <v>8157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8158</v>
      </c>
      <c r="T130" t="s">
        <v>8157</v>
      </c>
    </row>
    <row r="131" spans="1:20" x14ac:dyDescent="0.25">
      <c r="A131" t="s">
        <v>72</v>
      </c>
      <c r="B131" t="s">
        <v>108</v>
      </c>
      <c r="C131">
        <v>66</v>
      </c>
      <c r="D131">
        <v>1</v>
      </c>
      <c r="E131" t="s">
        <v>8159</v>
      </c>
      <c r="F131">
        <v>235</v>
      </c>
      <c r="G131">
        <v>0</v>
      </c>
      <c r="H131" t="s">
        <v>673</v>
      </c>
      <c r="I131" t="s">
        <v>8160</v>
      </c>
      <c r="J131" t="s">
        <v>8161</v>
      </c>
      <c r="K131" t="s">
        <v>7844</v>
      </c>
      <c r="L131" t="s">
        <v>8162</v>
      </c>
      <c r="M131" t="s">
        <v>8157</v>
      </c>
      <c r="N131" t="s">
        <v>644</v>
      </c>
      <c r="O131" t="s">
        <v>679</v>
      </c>
      <c r="P131" t="s">
        <v>26</v>
      </c>
      <c r="Q131" t="s">
        <v>680</v>
      </c>
      <c r="R131" t="s">
        <v>645</v>
      </c>
      <c r="S131" t="s">
        <v>8163</v>
      </c>
      <c r="T131" t="s">
        <v>8157</v>
      </c>
    </row>
    <row r="132" spans="1:20" x14ac:dyDescent="0.25">
      <c r="A132" t="s">
        <v>101</v>
      </c>
      <c r="B132" t="s">
        <v>74</v>
      </c>
      <c r="C132">
        <v>66</v>
      </c>
      <c r="D132">
        <v>1</v>
      </c>
      <c r="E132" t="s">
        <v>8159</v>
      </c>
      <c r="F132">
        <v>235</v>
      </c>
      <c r="G132">
        <v>0</v>
      </c>
      <c r="H132" t="s">
        <v>673</v>
      </c>
      <c r="I132" t="s">
        <v>8160</v>
      </c>
      <c r="J132" t="s">
        <v>8161</v>
      </c>
      <c r="K132" t="s">
        <v>7844</v>
      </c>
      <c r="L132" t="s">
        <v>8162</v>
      </c>
      <c r="M132" t="s">
        <v>8157</v>
      </c>
      <c r="N132" t="s">
        <v>644</v>
      </c>
      <c r="O132" t="s">
        <v>679</v>
      </c>
      <c r="P132" t="s">
        <v>26</v>
      </c>
      <c r="Q132" t="s">
        <v>680</v>
      </c>
      <c r="R132" t="s">
        <v>645</v>
      </c>
      <c r="S132" t="s">
        <v>8163</v>
      </c>
      <c r="T132" t="s">
        <v>8157</v>
      </c>
    </row>
    <row r="133" spans="1:20" x14ac:dyDescent="0.25">
      <c r="A133" t="s">
        <v>22</v>
      </c>
      <c r="B133" t="s">
        <v>27</v>
      </c>
      <c r="C133">
        <v>67</v>
      </c>
      <c r="D133">
        <v>1</v>
      </c>
      <c r="E133" t="s">
        <v>8159</v>
      </c>
      <c r="F133">
        <v>235</v>
      </c>
      <c r="G133">
        <v>0</v>
      </c>
      <c r="H133" t="s">
        <v>673</v>
      </c>
      <c r="I133" t="s">
        <v>8160</v>
      </c>
      <c r="J133" t="s">
        <v>8161</v>
      </c>
      <c r="K133" t="s">
        <v>7844</v>
      </c>
      <c r="L133" t="s">
        <v>8162</v>
      </c>
      <c r="M133" t="s">
        <v>8157</v>
      </c>
      <c r="N133" t="s">
        <v>644</v>
      </c>
      <c r="O133" t="s">
        <v>679</v>
      </c>
      <c r="P133" t="s">
        <v>26</v>
      </c>
      <c r="Q133" t="s">
        <v>680</v>
      </c>
      <c r="R133" t="s">
        <v>645</v>
      </c>
      <c r="S133" t="s">
        <v>8163</v>
      </c>
      <c r="T133" t="s">
        <v>8157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8164</v>
      </c>
      <c r="F134">
        <v>200</v>
      </c>
      <c r="G134">
        <v>0</v>
      </c>
      <c r="H134" t="s">
        <v>641</v>
      </c>
      <c r="I134" t="s">
        <v>8165</v>
      </c>
      <c r="J134" t="s">
        <v>981</v>
      </c>
      <c r="K134" t="s">
        <v>644</v>
      </c>
      <c r="L134" t="s">
        <v>645</v>
      </c>
      <c r="M134" t="s">
        <v>8166</v>
      </c>
      <c r="N134" t="s">
        <v>644</v>
      </c>
      <c r="O134" t="s">
        <v>668</v>
      </c>
      <c r="P134" t="s">
        <v>5</v>
      </c>
      <c r="Q134" t="s">
        <v>669</v>
      </c>
      <c r="R134" t="s">
        <v>8167</v>
      </c>
      <c r="S134" t="s">
        <v>8168</v>
      </c>
      <c r="T134" t="s">
        <v>8169</v>
      </c>
    </row>
    <row r="135" spans="1:20" x14ac:dyDescent="0.25">
      <c r="A135" t="s">
        <v>147</v>
      </c>
      <c r="B135" t="s">
        <v>148</v>
      </c>
      <c r="C135">
        <v>33.333333333333336</v>
      </c>
      <c r="D135">
        <v>3</v>
      </c>
      <c r="E135" t="s">
        <v>8170</v>
      </c>
      <c r="F135">
        <v>100</v>
      </c>
      <c r="G135">
        <v>0</v>
      </c>
      <c r="H135" t="s">
        <v>641</v>
      </c>
      <c r="I135" t="s">
        <v>8171</v>
      </c>
      <c r="J135" t="s">
        <v>1099</v>
      </c>
      <c r="K135" t="s">
        <v>644</v>
      </c>
      <c r="L135" t="s">
        <v>645</v>
      </c>
      <c r="M135" t="s">
        <v>8172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8173</v>
      </c>
      <c r="T135" t="s">
        <v>8169</v>
      </c>
    </row>
    <row r="136" spans="1:20" x14ac:dyDescent="0.25">
      <c r="A136" t="s">
        <v>638</v>
      </c>
      <c r="B136" t="s">
        <v>639</v>
      </c>
      <c r="C136">
        <v>66</v>
      </c>
      <c r="D136">
        <v>4</v>
      </c>
      <c r="E136" t="s">
        <v>8174</v>
      </c>
      <c r="F136">
        <v>200</v>
      </c>
      <c r="G136">
        <v>0</v>
      </c>
      <c r="H136" t="s">
        <v>641</v>
      </c>
      <c r="I136" t="s">
        <v>8175</v>
      </c>
      <c r="J136" t="s">
        <v>783</v>
      </c>
      <c r="K136" t="s">
        <v>644</v>
      </c>
      <c r="L136" t="s">
        <v>645</v>
      </c>
      <c r="M136" t="s">
        <v>8172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8176</v>
      </c>
      <c r="T136" t="s">
        <v>8172</v>
      </c>
    </row>
    <row r="137" spans="1:20" x14ac:dyDescent="0.25">
      <c r="A137" t="s">
        <v>18</v>
      </c>
      <c r="B137" t="s">
        <v>19</v>
      </c>
      <c r="C137">
        <v>68</v>
      </c>
      <c r="D137">
        <v>2</v>
      </c>
      <c r="E137" t="s">
        <v>8174</v>
      </c>
      <c r="F137">
        <v>200</v>
      </c>
      <c r="G137">
        <v>0</v>
      </c>
      <c r="H137" t="s">
        <v>641</v>
      </c>
      <c r="I137" t="s">
        <v>8175</v>
      </c>
      <c r="J137" t="s">
        <v>783</v>
      </c>
      <c r="K137" t="s">
        <v>644</v>
      </c>
      <c r="L137" t="s">
        <v>645</v>
      </c>
      <c r="M137" t="s">
        <v>8172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8176</v>
      </c>
      <c r="T137" t="s">
        <v>8172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8177</v>
      </c>
      <c r="F138">
        <v>100</v>
      </c>
      <c r="G138">
        <v>0</v>
      </c>
      <c r="H138" t="s">
        <v>729</v>
      </c>
      <c r="I138" t="s">
        <v>6237</v>
      </c>
      <c r="J138" t="s">
        <v>661</v>
      </c>
      <c r="K138" t="s">
        <v>644</v>
      </c>
      <c r="L138" t="s">
        <v>645</v>
      </c>
      <c r="M138" t="s">
        <v>8178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8179</v>
      </c>
      <c r="T138" t="s">
        <v>8178</v>
      </c>
    </row>
    <row r="139" spans="1:20" x14ac:dyDescent="0.25">
      <c r="A139" t="s">
        <v>147</v>
      </c>
      <c r="B139" t="s">
        <v>148</v>
      </c>
      <c r="C139">
        <v>50</v>
      </c>
      <c r="D139">
        <v>12</v>
      </c>
      <c r="E139" t="s">
        <v>8180</v>
      </c>
      <c r="F139">
        <v>400</v>
      </c>
      <c r="G139">
        <v>0</v>
      </c>
      <c r="H139" t="s">
        <v>641</v>
      </c>
      <c r="I139" t="s">
        <v>8181</v>
      </c>
      <c r="J139" t="s">
        <v>904</v>
      </c>
      <c r="K139" t="s">
        <v>644</v>
      </c>
      <c r="L139" t="s">
        <v>645</v>
      </c>
      <c r="M139" t="s">
        <v>8182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8183</v>
      </c>
      <c r="T139" t="s">
        <v>8184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8185</v>
      </c>
      <c r="F140">
        <v>100</v>
      </c>
      <c r="G140">
        <v>0</v>
      </c>
      <c r="H140" t="s">
        <v>641</v>
      </c>
      <c r="I140" t="s">
        <v>8186</v>
      </c>
      <c r="J140" t="s">
        <v>771</v>
      </c>
      <c r="K140" t="s">
        <v>644</v>
      </c>
      <c r="L140" t="s">
        <v>645</v>
      </c>
      <c r="M140" t="s">
        <v>8187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8188</v>
      </c>
      <c r="T140" t="s">
        <v>8187</v>
      </c>
    </row>
    <row r="141" spans="1:20" x14ac:dyDescent="0.25">
      <c r="A141" t="s">
        <v>240</v>
      </c>
      <c r="B141" t="s">
        <v>246</v>
      </c>
      <c r="C141">
        <v>139</v>
      </c>
      <c r="D141">
        <v>1</v>
      </c>
      <c r="E141" t="s">
        <v>8189</v>
      </c>
      <c r="F141">
        <v>108.99</v>
      </c>
      <c r="G141">
        <v>0</v>
      </c>
      <c r="H141" t="s">
        <v>641</v>
      </c>
      <c r="I141" t="s">
        <v>8190</v>
      </c>
      <c r="J141" t="s">
        <v>6229</v>
      </c>
      <c r="K141" t="s">
        <v>644</v>
      </c>
      <c r="L141" t="s">
        <v>645</v>
      </c>
      <c r="M141" t="s">
        <v>8187</v>
      </c>
      <c r="N141" t="s">
        <v>644</v>
      </c>
      <c r="O141" t="s">
        <v>668</v>
      </c>
      <c r="P141" t="s">
        <v>5</v>
      </c>
      <c r="Q141" t="s">
        <v>669</v>
      </c>
      <c r="R141" t="s">
        <v>645</v>
      </c>
      <c r="S141" t="s">
        <v>8191</v>
      </c>
      <c r="T141" t="s">
        <v>8187</v>
      </c>
    </row>
    <row r="142" spans="1:20" x14ac:dyDescent="0.25">
      <c r="A142" t="s">
        <v>147</v>
      </c>
      <c r="B142" t="s">
        <v>148</v>
      </c>
      <c r="C142">
        <v>65</v>
      </c>
      <c r="D142">
        <v>20</v>
      </c>
      <c r="E142" t="s">
        <v>8192</v>
      </c>
      <c r="F142">
        <v>1029</v>
      </c>
      <c r="G142">
        <v>79</v>
      </c>
      <c r="H142" t="s">
        <v>673</v>
      </c>
      <c r="I142" t="s">
        <v>8193</v>
      </c>
      <c r="J142" t="s">
        <v>8194</v>
      </c>
      <c r="K142" t="s">
        <v>8195</v>
      </c>
      <c r="L142" t="s">
        <v>8196</v>
      </c>
      <c r="M142" t="s">
        <v>8197</v>
      </c>
      <c r="N142" t="s">
        <v>644</v>
      </c>
      <c r="O142" t="s">
        <v>811</v>
      </c>
      <c r="P142" t="s">
        <v>23</v>
      </c>
      <c r="Q142" t="s">
        <v>812</v>
      </c>
      <c r="R142" t="s">
        <v>645</v>
      </c>
      <c r="S142" t="s">
        <v>8198</v>
      </c>
      <c r="T142" t="s">
        <v>8199</v>
      </c>
    </row>
    <row r="143" spans="1:20" x14ac:dyDescent="0.25">
      <c r="A143" t="s">
        <v>147</v>
      </c>
      <c r="B143" t="s">
        <v>148</v>
      </c>
      <c r="C143">
        <v>50</v>
      </c>
      <c r="D143">
        <v>12</v>
      </c>
      <c r="E143" t="s">
        <v>8200</v>
      </c>
      <c r="F143">
        <v>400</v>
      </c>
      <c r="G143">
        <v>0</v>
      </c>
      <c r="H143" t="s">
        <v>641</v>
      </c>
      <c r="I143" t="s">
        <v>8201</v>
      </c>
      <c r="J143" t="s">
        <v>2173</v>
      </c>
      <c r="K143" t="s">
        <v>644</v>
      </c>
      <c r="L143" t="s">
        <v>645</v>
      </c>
      <c r="M143" t="s">
        <v>8199</v>
      </c>
      <c r="N143" t="s">
        <v>644</v>
      </c>
      <c r="O143" t="s">
        <v>668</v>
      </c>
      <c r="P143" t="s">
        <v>5</v>
      </c>
      <c r="Q143" t="s">
        <v>669</v>
      </c>
      <c r="R143" t="s">
        <v>645</v>
      </c>
      <c r="S143" t="s">
        <v>8202</v>
      </c>
      <c r="T143" t="s">
        <v>8199</v>
      </c>
    </row>
    <row r="144" spans="1:20" x14ac:dyDescent="0.25">
      <c r="A144" t="s">
        <v>147</v>
      </c>
      <c r="B144" t="s">
        <v>148</v>
      </c>
      <c r="C144">
        <v>50</v>
      </c>
      <c r="D144">
        <v>6</v>
      </c>
      <c r="E144" t="s">
        <v>8203</v>
      </c>
      <c r="F144">
        <v>200</v>
      </c>
      <c r="G144">
        <v>0</v>
      </c>
      <c r="H144" t="s">
        <v>641</v>
      </c>
      <c r="I144" t="s">
        <v>8204</v>
      </c>
      <c r="J144" t="s">
        <v>864</v>
      </c>
      <c r="K144" t="s">
        <v>644</v>
      </c>
      <c r="L144" t="s">
        <v>645</v>
      </c>
      <c r="M144" t="s">
        <v>8205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8206</v>
      </c>
      <c r="T144" t="s">
        <v>8205</v>
      </c>
    </row>
    <row r="145" spans="1:20" x14ac:dyDescent="0.25">
      <c r="A145" t="s">
        <v>638</v>
      </c>
      <c r="B145" t="s">
        <v>639</v>
      </c>
      <c r="C145">
        <v>66</v>
      </c>
      <c r="D145">
        <v>2</v>
      </c>
      <c r="E145" t="s">
        <v>8207</v>
      </c>
      <c r="F145">
        <v>100</v>
      </c>
      <c r="G145">
        <v>0</v>
      </c>
      <c r="H145" t="s">
        <v>641</v>
      </c>
      <c r="I145" t="s">
        <v>8208</v>
      </c>
      <c r="J145" t="s">
        <v>1375</v>
      </c>
      <c r="K145" t="s">
        <v>644</v>
      </c>
      <c r="L145" t="s">
        <v>645</v>
      </c>
      <c r="M145" t="s">
        <v>8209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8210</v>
      </c>
      <c r="T145" t="s">
        <v>8205</v>
      </c>
    </row>
    <row r="146" spans="1:20" x14ac:dyDescent="0.25">
      <c r="A146" t="s">
        <v>18</v>
      </c>
      <c r="B146" t="s">
        <v>19</v>
      </c>
      <c r="C146">
        <v>68</v>
      </c>
      <c r="D146">
        <v>1</v>
      </c>
      <c r="E146" t="s">
        <v>8207</v>
      </c>
      <c r="F146">
        <v>100</v>
      </c>
      <c r="G146">
        <v>0</v>
      </c>
      <c r="H146" t="s">
        <v>641</v>
      </c>
      <c r="I146" t="s">
        <v>8208</v>
      </c>
      <c r="J146" t="s">
        <v>1375</v>
      </c>
      <c r="K146" t="s">
        <v>644</v>
      </c>
      <c r="L146" t="s">
        <v>645</v>
      </c>
      <c r="M146" t="s">
        <v>8209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8210</v>
      </c>
      <c r="T146" t="s">
        <v>8205</v>
      </c>
    </row>
    <row r="147" spans="1:20" x14ac:dyDescent="0.25">
      <c r="A147" t="s">
        <v>638</v>
      </c>
      <c r="B147" t="s">
        <v>639</v>
      </c>
      <c r="C147">
        <v>66</v>
      </c>
      <c r="D147">
        <v>2</v>
      </c>
      <c r="E147" t="s">
        <v>8211</v>
      </c>
      <c r="F147">
        <v>100</v>
      </c>
      <c r="G147">
        <v>0</v>
      </c>
      <c r="H147" t="s">
        <v>641</v>
      </c>
      <c r="I147" t="s">
        <v>8212</v>
      </c>
      <c r="J147" t="s">
        <v>1189</v>
      </c>
      <c r="K147" t="s">
        <v>644</v>
      </c>
      <c r="L147" t="s">
        <v>645</v>
      </c>
      <c r="M147" t="s">
        <v>8213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8214</v>
      </c>
      <c r="T147" t="s">
        <v>8213</v>
      </c>
    </row>
    <row r="148" spans="1:20" x14ac:dyDescent="0.25">
      <c r="A148" t="s">
        <v>18</v>
      </c>
      <c r="B148" t="s">
        <v>19</v>
      </c>
      <c r="C148">
        <v>68</v>
      </c>
      <c r="D148">
        <v>1</v>
      </c>
      <c r="E148" t="s">
        <v>8211</v>
      </c>
      <c r="F148">
        <v>100</v>
      </c>
      <c r="G148">
        <v>0</v>
      </c>
      <c r="H148" t="s">
        <v>641</v>
      </c>
      <c r="I148" t="s">
        <v>8212</v>
      </c>
      <c r="J148" t="s">
        <v>1189</v>
      </c>
      <c r="K148" t="s">
        <v>644</v>
      </c>
      <c r="L148" t="s">
        <v>645</v>
      </c>
      <c r="M148" t="s">
        <v>8213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8214</v>
      </c>
      <c r="T148" t="s">
        <v>8213</v>
      </c>
    </row>
    <row r="149" spans="1:20" x14ac:dyDescent="0.25">
      <c r="A149" t="s">
        <v>147</v>
      </c>
      <c r="B149" t="s">
        <v>148</v>
      </c>
      <c r="C149">
        <v>33.333333333333336</v>
      </c>
      <c r="D149">
        <v>3</v>
      </c>
      <c r="E149" t="s">
        <v>8215</v>
      </c>
      <c r="F149">
        <v>100</v>
      </c>
      <c r="G149">
        <v>0</v>
      </c>
      <c r="H149" t="s">
        <v>641</v>
      </c>
      <c r="I149" t="s">
        <v>8216</v>
      </c>
      <c r="J149" t="s">
        <v>661</v>
      </c>
      <c r="K149" t="s">
        <v>644</v>
      </c>
      <c r="L149" t="s">
        <v>645</v>
      </c>
      <c r="M149" t="s">
        <v>8217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8218</v>
      </c>
      <c r="T149" t="s">
        <v>8217</v>
      </c>
    </row>
    <row r="150" spans="1:20" x14ac:dyDescent="0.25">
      <c r="A150" t="s">
        <v>638</v>
      </c>
      <c r="B150" t="s">
        <v>639</v>
      </c>
      <c r="C150">
        <v>66</v>
      </c>
      <c r="D150">
        <v>2</v>
      </c>
      <c r="E150" t="s">
        <v>8219</v>
      </c>
      <c r="F150">
        <v>100</v>
      </c>
      <c r="G150">
        <v>0</v>
      </c>
      <c r="H150" t="s">
        <v>641</v>
      </c>
      <c r="I150" t="s">
        <v>8220</v>
      </c>
      <c r="J150" t="s">
        <v>685</v>
      </c>
      <c r="K150" t="s">
        <v>644</v>
      </c>
      <c r="L150" t="s">
        <v>645</v>
      </c>
      <c r="M150" t="s">
        <v>8217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8221</v>
      </c>
      <c r="T150" t="s">
        <v>8217</v>
      </c>
    </row>
    <row r="151" spans="1:20" x14ac:dyDescent="0.25">
      <c r="A151" t="s">
        <v>18</v>
      </c>
      <c r="B151" t="s">
        <v>19</v>
      </c>
      <c r="C151">
        <v>68</v>
      </c>
      <c r="D151">
        <v>1</v>
      </c>
      <c r="E151" t="s">
        <v>8219</v>
      </c>
      <c r="F151">
        <v>100</v>
      </c>
      <c r="G151">
        <v>0</v>
      </c>
      <c r="H151" t="s">
        <v>641</v>
      </c>
      <c r="I151" t="s">
        <v>8220</v>
      </c>
      <c r="J151" t="s">
        <v>685</v>
      </c>
      <c r="K151" t="s">
        <v>644</v>
      </c>
      <c r="L151" t="s">
        <v>645</v>
      </c>
      <c r="M151" t="s">
        <v>8217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8221</v>
      </c>
      <c r="T151" t="s">
        <v>8217</v>
      </c>
    </row>
    <row r="152" spans="1:20" x14ac:dyDescent="0.25">
      <c r="A152" t="s">
        <v>147</v>
      </c>
      <c r="B152" t="s">
        <v>148</v>
      </c>
      <c r="C152">
        <v>40</v>
      </c>
      <c r="D152">
        <v>20</v>
      </c>
      <c r="E152" t="s">
        <v>8222</v>
      </c>
      <c r="F152">
        <v>790</v>
      </c>
      <c r="G152">
        <v>0</v>
      </c>
      <c r="H152" t="s">
        <v>641</v>
      </c>
      <c r="I152" t="s">
        <v>8223</v>
      </c>
      <c r="J152" t="s">
        <v>888</v>
      </c>
      <c r="K152" t="s">
        <v>644</v>
      </c>
      <c r="L152" t="s">
        <v>645</v>
      </c>
      <c r="M152" t="s">
        <v>8224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8225</v>
      </c>
      <c r="T152" t="s">
        <v>8224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8226</v>
      </c>
      <c r="F153">
        <v>100</v>
      </c>
      <c r="G153">
        <v>0</v>
      </c>
      <c r="H153" t="s">
        <v>641</v>
      </c>
      <c r="I153" t="s">
        <v>8227</v>
      </c>
      <c r="J153" t="s">
        <v>796</v>
      </c>
      <c r="K153" t="s">
        <v>644</v>
      </c>
      <c r="L153" t="s">
        <v>645</v>
      </c>
      <c r="M153" t="s">
        <v>8224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8228</v>
      </c>
      <c r="T153" t="s">
        <v>8224</v>
      </c>
    </row>
    <row r="154" spans="1:20" x14ac:dyDescent="0.25">
      <c r="A154" t="s">
        <v>638</v>
      </c>
      <c r="B154" t="s">
        <v>639</v>
      </c>
      <c r="C154">
        <v>33</v>
      </c>
      <c r="D154">
        <v>5</v>
      </c>
      <c r="E154" t="s">
        <v>8229</v>
      </c>
      <c r="F154">
        <v>330</v>
      </c>
      <c r="G154">
        <v>0</v>
      </c>
      <c r="H154" t="s">
        <v>729</v>
      </c>
      <c r="I154" t="s">
        <v>8230</v>
      </c>
      <c r="J154" t="s">
        <v>834</v>
      </c>
      <c r="K154" t="s">
        <v>644</v>
      </c>
      <c r="L154" t="s">
        <v>645</v>
      </c>
      <c r="M154" t="s">
        <v>8224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8231</v>
      </c>
      <c r="T154" t="s">
        <v>8224</v>
      </c>
    </row>
    <row r="155" spans="1:20" x14ac:dyDescent="0.25">
      <c r="A155" t="s">
        <v>18</v>
      </c>
      <c r="B155" t="s">
        <v>19</v>
      </c>
      <c r="C155">
        <v>33</v>
      </c>
      <c r="D155">
        <v>5</v>
      </c>
      <c r="E155" t="s">
        <v>8229</v>
      </c>
      <c r="F155">
        <v>330</v>
      </c>
      <c r="G155">
        <v>0</v>
      </c>
      <c r="H155" t="s">
        <v>729</v>
      </c>
      <c r="I155" t="s">
        <v>8230</v>
      </c>
      <c r="J155" t="s">
        <v>834</v>
      </c>
      <c r="K155" t="s">
        <v>644</v>
      </c>
      <c r="L155" t="s">
        <v>645</v>
      </c>
      <c r="M155" t="s">
        <v>8224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8231</v>
      </c>
      <c r="T155" t="s">
        <v>8224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6</v>
      </c>
      <c r="E156" t="s">
        <v>8232</v>
      </c>
      <c r="F156">
        <v>200</v>
      </c>
      <c r="G156">
        <v>0</v>
      </c>
      <c r="H156" t="s">
        <v>641</v>
      </c>
      <c r="I156" t="s">
        <v>8233</v>
      </c>
      <c r="J156" t="s">
        <v>783</v>
      </c>
      <c r="K156" t="s">
        <v>644</v>
      </c>
      <c r="L156" t="s">
        <v>645</v>
      </c>
      <c r="M156" t="s">
        <v>8224</v>
      </c>
      <c r="N156" t="s">
        <v>644</v>
      </c>
      <c r="O156" t="s">
        <v>668</v>
      </c>
      <c r="P156" t="s">
        <v>5</v>
      </c>
      <c r="Q156" t="s">
        <v>669</v>
      </c>
      <c r="R156" t="s">
        <v>645</v>
      </c>
      <c r="S156" t="s">
        <v>8234</v>
      </c>
      <c r="T156" t="s">
        <v>8224</v>
      </c>
    </row>
    <row r="157" spans="1:20" x14ac:dyDescent="0.25">
      <c r="A157" t="s">
        <v>147</v>
      </c>
      <c r="B157" t="s">
        <v>148</v>
      </c>
      <c r="C157">
        <v>50</v>
      </c>
      <c r="D157">
        <v>6</v>
      </c>
      <c r="E157" t="s">
        <v>8235</v>
      </c>
      <c r="F157">
        <v>200</v>
      </c>
      <c r="G157">
        <v>0</v>
      </c>
      <c r="H157" t="s">
        <v>641</v>
      </c>
      <c r="I157" t="s">
        <v>8236</v>
      </c>
      <c r="J157" t="s">
        <v>657</v>
      </c>
      <c r="K157" t="s">
        <v>644</v>
      </c>
      <c r="L157" t="s">
        <v>645</v>
      </c>
      <c r="M157" t="s">
        <v>8237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8238</v>
      </c>
      <c r="T157" t="s">
        <v>8237</v>
      </c>
    </row>
    <row r="158" spans="1:20" x14ac:dyDescent="0.25">
      <c r="A158" t="s">
        <v>638</v>
      </c>
      <c r="B158" t="s">
        <v>639</v>
      </c>
      <c r="C158">
        <v>66</v>
      </c>
      <c r="D158">
        <v>2</v>
      </c>
      <c r="E158" t="s">
        <v>8239</v>
      </c>
      <c r="F158">
        <v>100</v>
      </c>
      <c r="G158">
        <v>0</v>
      </c>
      <c r="H158" t="s">
        <v>641</v>
      </c>
      <c r="I158" t="s">
        <v>8240</v>
      </c>
      <c r="J158" t="s">
        <v>3199</v>
      </c>
      <c r="K158" t="s">
        <v>644</v>
      </c>
      <c r="L158" t="s">
        <v>645</v>
      </c>
      <c r="M158" t="s">
        <v>8241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8242</v>
      </c>
      <c r="T158" t="s">
        <v>8241</v>
      </c>
    </row>
    <row r="159" spans="1:20" x14ac:dyDescent="0.25">
      <c r="A159" t="s">
        <v>18</v>
      </c>
      <c r="B159" t="s">
        <v>19</v>
      </c>
      <c r="C159">
        <v>68</v>
      </c>
      <c r="D159">
        <v>1</v>
      </c>
      <c r="E159" t="s">
        <v>8239</v>
      </c>
      <c r="F159">
        <v>100</v>
      </c>
      <c r="G159">
        <v>0</v>
      </c>
      <c r="H159" t="s">
        <v>641</v>
      </c>
      <c r="I159" t="s">
        <v>8240</v>
      </c>
      <c r="J159" t="s">
        <v>3199</v>
      </c>
      <c r="K159" t="s">
        <v>644</v>
      </c>
      <c r="L159" t="s">
        <v>645</v>
      </c>
      <c r="M159" t="s">
        <v>8241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8242</v>
      </c>
      <c r="T159" t="s">
        <v>8241</v>
      </c>
    </row>
    <row r="160" spans="1:20" x14ac:dyDescent="0.25">
      <c r="A160" t="s">
        <v>147</v>
      </c>
      <c r="B160" t="s">
        <v>148</v>
      </c>
      <c r="C160">
        <v>33.333333333333336</v>
      </c>
      <c r="D160">
        <v>3</v>
      </c>
      <c r="E160" t="s">
        <v>8243</v>
      </c>
      <c r="F160">
        <v>100</v>
      </c>
      <c r="G160">
        <v>0</v>
      </c>
      <c r="H160" t="s">
        <v>641</v>
      </c>
      <c r="I160" t="s">
        <v>8244</v>
      </c>
      <c r="J160" t="s">
        <v>2083</v>
      </c>
      <c r="K160" t="s">
        <v>644</v>
      </c>
      <c r="L160" t="s">
        <v>645</v>
      </c>
      <c r="M160" t="s">
        <v>8245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8246</v>
      </c>
      <c r="T160" t="s">
        <v>8245</v>
      </c>
    </row>
    <row r="161" spans="1:20" x14ac:dyDescent="0.25">
      <c r="A161" t="s">
        <v>638</v>
      </c>
      <c r="B161" t="s">
        <v>639</v>
      </c>
      <c r="C161">
        <v>66</v>
      </c>
      <c r="D161">
        <v>2</v>
      </c>
      <c r="E161" t="s">
        <v>8247</v>
      </c>
      <c r="F161">
        <v>100</v>
      </c>
      <c r="G161">
        <v>0</v>
      </c>
      <c r="H161" t="s">
        <v>641</v>
      </c>
      <c r="I161" t="s">
        <v>8248</v>
      </c>
      <c r="J161" t="s">
        <v>989</v>
      </c>
      <c r="K161" t="s">
        <v>644</v>
      </c>
      <c r="L161" t="s">
        <v>645</v>
      </c>
      <c r="M161" t="s">
        <v>8249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8250</v>
      </c>
      <c r="T161" t="s">
        <v>8249</v>
      </c>
    </row>
    <row r="162" spans="1:20" x14ac:dyDescent="0.25">
      <c r="A162" t="s">
        <v>18</v>
      </c>
      <c r="B162" t="s">
        <v>19</v>
      </c>
      <c r="C162">
        <v>68</v>
      </c>
      <c r="D162">
        <v>1</v>
      </c>
      <c r="E162" t="s">
        <v>8247</v>
      </c>
      <c r="F162">
        <v>100</v>
      </c>
      <c r="G162">
        <v>0</v>
      </c>
      <c r="H162" t="s">
        <v>641</v>
      </c>
      <c r="I162" t="s">
        <v>8248</v>
      </c>
      <c r="J162" t="s">
        <v>989</v>
      </c>
      <c r="K162" t="s">
        <v>644</v>
      </c>
      <c r="L162" t="s">
        <v>645</v>
      </c>
      <c r="M162" t="s">
        <v>8249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8250</v>
      </c>
      <c r="T162" t="s">
        <v>8249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8251</v>
      </c>
      <c r="F163">
        <v>200</v>
      </c>
      <c r="G163">
        <v>0</v>
      </c>
      <c r="H163" t="s">
        <v>641</v>
      </c>
      <c r="I163" t="s">
        <v>8252</v>
      </c>
      <c r="J163" t="s">
        <v>685</v>
      </c>
      <c r="K163" t="s">
        <v>644</v>
      </c>
      <c r="L163" t="s">
        <v>645</v>
      </c>
      <c r="M163" t="s">
        <v>8249</v>
      </c>
      <c r="N163" t="s">
        <v>644</v>
      </c>
      <c r="O163" t="s">
        <v>668</v>
      </c>
      <c r="P163" t="s">
        <v>5</v>
      </c>
      <c r="Q163" t="s">
        <v>669</v>
      </c>
      <c r="R163" t="s">
        <v>645</v>
      </c>
      <c r="S163" t="s">
        <v>8253</v>
      </c>
      <c r="T163" t="s">
        <v>8249</v>
      </c>
    </row>
    <row r="164" spans="1:20" x14ac:dyDescent="0.25">
      <c r="A164" t="s">
        <v>638</v>
      </c>
      <c r="B164" t="s">
        <v>639</v>
      </c>
      <c r="C164">
        <v>66</v>
      </c>
      <c r="D164">
        <v>2</v>
      </c>
      <c r="E164" t="s">
        <v>8254</v>
      </c>
      <c r="F164">
        <v>100</v>
      </c>
      <c r="G164">
        <v>0</v>
      </c>
      <c r="H164" t="s">
        <v>641</v>
      </c>
      <c r="I164" t="s">
        <v>8255</v>
      </c>
      <c r="J164" t="s">
        <v>685</v>
      </c>
      <c r="K164" t="s">
        <v>644</v>
      </c>
      <c r="L164" t="s">
        <v>645</v>
      </c>
      <c r="M164" t="s">
        <v>8256</v>
      </c>
      <c r="N164" t="s">
        <v>644</v>
      </c>
      <c r="O164" t="s">
        <v>668</v>
      </c>
      <c r="P164" t="s">
        <v>5</v>
      </c>
      <c r="Q164" t="s">
        <v>669</v>
      </c>
      <c r="R164" t="s">
        <v>645</v>
      </c>
      <c r="S164" t="s">
        <v>8257</v>
      </c>
      <c r="T164" t="s">
        <v>8256</v>
      </c>
    </row>
    <row r="165" spans="1:20" x14ac:dyDescent="0.25">
      <c r="A165" t="s">
        <v>18</v>
      </c>
      <c r="B165" t="s">
        <v>19</v>
      </c>
      <c r="C165">
        <v>68</v>
      </c>
      <c r="D165">
        <v>1</v>
      </c>
      <c r="E165" t="s">
        <v>8254</v>
      </c>
      <c r="F165">
        <v>100</v>
      </c>
      <c r="G165">
        <v>0</v>
      </c>
      <c r="H165" t="s">
        <v>641</v>
      </c>
      <c r="I165" t="s">
        <v>8255</v>
      </c>
      <c r="J165" t="s">
        <v>685</v>
      </c>
      <c r="K165" t="s">
        <v>644</v>
      </c>
      <c r="L165" t="s">
        <v>645</v>
      </c>
      <c r="M165" t="s">
        <v>8256</v>
      </c>
      <c r="N165" t="s">
        <v>644</v>
      </c>
      <c r="O165" t="s">
        <v>668</v>
      </c>
      <c r="P165" t="s">
        <v>5</v>
      </c>
      <c r="Q165" t="s">
        <v>669</v>
      </c>
      <c r="R165" t="s">
        <v>645</v>
      </c>
      <c r="S165" t="s">
        <v>8257</v>
      </c>
      <c r="T165" t="s">
        <v>8256</v>
      </c>
    </row>
    <row r="166" spans="1:20" x14ac:dyDescent="0.25">
      <c r="A166" t="s">
        <v>147</v>
      </c>
      <c r="B166" t="s">
        <v>148</v>
      </c>
      <c r="C166">
        <v>50</v>
      </c>
      <c r="D166">
        <v>18</v>
      </c>
      <c r="E166" t="s">
        <v>8258</v>
      </c>
      <c r="F166">
        <v>600</v>
      </c>
      <c r="G166">
        <v>0</v>
      </c>
      <c r="H166" t="s">
        <v>641</v>
      </c>
      <c r="I166" t="s">
        <v>8259</v>
      </c>
      <c r="J166" t="s">
        <v>1314</v>
      </c>
      <c r="K166" t="s">
        <v>644</v>
      </c>
      <c r="L166" t="s">
        <v>645</v>
      </c>
      <c r="M166" t="s">
        <v>8260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8261</v>
      </c>
      <c r="T166" t="s">
        <v>8260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8262</v>
      </c>
      <c r="F167">
        <v>100</v>
      </c>
      <c r="G167">
        <v>0</v>
      </c>
      <c r="H167" t="s">
        <v>641</v>
      </c>
      <c r="I167" t="s">
        <v>8263</v>
      </c>
      <c r="J167" t="s">
        <v>942</v>
      </c>
      <c r="K167" t="s">
        <v>644</v>
      </c>
      <c r="L167" t="s">
        <v>645</v>
      </c>
      <c r="M167" t="s">
        <v>8264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8265</v>
      </c>
      <c r="T167" t="s">
        <v>8264</v>
      </c>
    </row>
    <row r="168" spans="1:20" x14ac:dyDescent="0.25">
      <c r="A168" t="s">
        <v>147</v>
      </c>
      <c r="B168" t="s">
        <v>148</v>
      </c>
      <c r="C168">
        <v>50</v>
      </c>
      <c r="D168">
        <v>6</v>
      </c>
      <c r="E168" t="s">
        <v>8266</v>
      </c>
      <c r="F168">
        <v>200</v>
      </c>
      <c r="G168">
        <v>0</v>
      </c>
      <c r="H168" t="s">
        <v>641</v>
      </c>
      <c r="I168" t="s">
        <v>1215</v>
      </c>
      <c r="J168" t="s">
        <v>864</v>
      </c>
      <c r="K168" t="s">
        <v>644</v>
      </c>
      <c r="L168" t="s">
        <v>645</v>
      </c>
      <c r="M168" t="s">
        <v>8260</v>
      </c>
      <c r="N168" t="s">
        <v>644</v>
      </c>
      <c r="O168" t="s">
        <v>668</v>
      </c>
      <c r="P168" t="s">
        <v>5</v>
      </c>
      <c r="Q168" t="s">
        <v>669</v>
      </c>
      <c r="R168" t="s">
        <v>645</v>
      </c>
      <c r="S168" t="s">
        <v>8267</v>
      </c>
      <c r="T168" t="s">
        <v>8264</v>
      </c>
    </row>
    <row r="169" spans="1:20" x14ac:dyDescent="0.25">
      <c r="A169" t="s">
        <v>147</v>
      </c>
      <c r="B169" t="s">
        <v>148</v>
      </c>
      <c r="C169">
        <v>50</v>
      </c>
      <c r="D169">
        <v>6</v>
      </c>
      <c r="E169" t="s">
        <v>8268</v>
      </c>
      <c r="F169">
        <v>200</v>
      </c>
      <c r="G169">
        <v>0</v>
      </c>
      <c r="H169" t="s">
        <v>641</v>
      </c>
      <c r="I169" t="s">
        <v>3092</v>
      </c>
      <c r="J169" t="s">
        <v>3093</v>
      </c>
      <c r="K169" t="s">
        <v>644</v>
      </c>
      <c r="L169" t="s">
        <v>645</v>
      </c>
      <c r="M169" t="s">
        <v>8264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8269</v>
      </c>
      <c r="T169" t="s">
        <v>8264</v>
      </c>
    </row>
    <row r="170" spans="1:20" x14ac:dyDescent="0.25">
      <c r="A170" t="s">
        <v>147</v>
      </c>
      <c r="B170" t="s">
        <v>148</v>
      </c>
      <c r="C170">
        <v>65</v>
      </c>
      <c r="D170">
        <v>9</v>
      </c>
      <c r="E170" t="s">
        <v>8270</v>
      </c>
      <c r="F170">
        <v>310</v>
      </c>
      <c r="G170">
        <v>0</v>
      </c>
      <c r="H170" t="s">
        <v>641</v>
      </c>
      <c r="I170" t="s">
        <v>8271</v>
      </c>
      <c r="J170" t="s">
        <v>924</v>
      </c>
      <c r="K170" t="s">
        <v>644</v>
      </c>
      <c r="L170" t="s">
        <v>645</v>
      </c>
      <c r="M170" t="s">
        <v>8264</v>
      </c>
      <c r="N170" t="s">
        <v>644</v>
      </c>
      <c r="O170" t="s">
        <v>668</v>
      </c>
      <c r="P170" t="s">
        <v>5</v>
      </c>
      <c r="Q170" t="s">
        <v>669</v>
      </c>
      <c r="R170" t="s">
        <v>645</v>
      </c>
      <c r="S170" t="s">
        <v>8272</v>
      </c>
      <c r="T170" t="s">
        <v>8264</v>
      </c>
    </row>
    <row r="171" spans="1:20" x14ac:dyDescent="0.25">
      <c r="A171" t="s">
        <v>638</v>
      </c>
      <c r="B171" t="s">
        <v>639</v>
      </c>
      <c r="C171">
        <v>66</v>
      </c>
      <c r="D171">
        <v>2</v>
      </c>
      <c r="E171" t="s">
        <v>8273</v>
      </c>
      <c r="F171">
        <v>100</v>
      </c>
      <c r="G171">
        <v>0</v>
      </c>
      <c r="H171" t="s">
        <v>641</v>
      </c>
      <c r="I171" t="s">
        <v>8274</v>
      </c>
      <c r="J171" t="s">
        <v>766</v>
      </c>
      <c r="K171" t="s">
        <v>644</v>
      </c>
      <c r="L171" t="s">
        <v>645</v>
      </c>
      <c r="M171" t="s">
        <v>8275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8276</v>
      </c>
      <c r="T171" t="s">
        <v>8264</v>
      </c>
    </row>
    <row r="172" spans="1:20" x14ac:dyDescent="0.25">
      <c r="A172" t="s">
        <v>18</v>
      </c>
      <c r="B172" t="s">
        <v>19</v>
      </c>
      <c r="C172">
        <v>68</v>
      </c>
      <c r="D172">
        <v>1</v>
      </c>
      <c r="E172" t="s">
        <v>8273</v>
      </c>
      <c r="F172">
        <v>100</v>
      </c>
      <c r="G172">
        <v>0</v>
      </c>
      <c r="H172" t="s">
        <v>641</v>
      </c>
      <c r="I172" t="s">
        <v>8274</v>
      </c>
      <c r="J172" t="s">
        <v>766</v>
      </c>
      <c r="K172" t="s">
        <v>644</v>
      </c>
      <c r="L172" t="s">
        <v>645</v>
      </c>
      <c r="M172" t="s">
        <v>8275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8276</v>
      </c>
      <c r="T172" t="s">
        <v>8264</v>
      </c>
    </row>
    <row r="173" spans="1:20" x14ac:dyDescent="0.25">
      <c r="A173" t="s">
        <v>638</v>
      </c>
      <c r="B173" t="s">
        <v>639</v>
      </c>
      <c r="C173">
        <v>66</v>
      </c>
      <c r="D173">
        <v>4</v>
      </c>
      <c r="E173" t="s">
        <v>8277</v>
      </c>
      <c r="F173">
        <v>200</v>
      </c>
      <c r="G173">
        <v>0</v>
      </c>
      <c r="H173" t="s">
        <v>641</v>
      </c>
      <c r="I173" t="s">
        <v>8278</v>
      </c>
      <c r="J173" t="s">
        <v>2936</v>
      </c>
      <c r="K173" t="s">
        <v>644</v>
      </c>
      <c r="L173" t="s">
        <v>645</v>
      </c>
      <c r="M173" t="s">
        <v>8275</v>
      </c>
      <c r="N173" t="s">
        <v>644</v>
      </c>
      <c r="O173" t="s">
        <v>668</v>
      </c>
      <c r="P173" t="s">
        <v>5</v>
      </c>
      <c r="Q173" t="s">
        <v>669</v>
      </c>
      <c r="R173" t="s">
        <v>645</v>
      </c>
      <c r="S173" t="s">
        <v>8279</v>
      </c>
      <c r="T173" t="s">
        <v>8275</v>
      </c>
    </row>
    <row r="174" spans="1:20" x14ac:dyDescent="0.25">
      <c r="A174" t="s">
        <v>18</v>
      </c>
      <c r="B174" t="s">
        <v>19</v>
      </c>
      <c r="C174">
        <v>68</v>
      </c>
      <c r="D174">
        <v>2</v>
      </c>
      <c r="E174" t="s">
        <v>8277</v>
      </c>
      <c r="F174">
        <v>200</v>
      </c>
      <c r="G174">
        <v>0</v>
      </c>
      <c r="H174" t="s">
        <v>641</v>
      </c>
      <c r="I174" t="s">
        <v>8278</v>
      </c>
      <c r="J174" t="s">
        <v>2936</v>
      </c>
      <c r="K174" t="s">
        <v>644</v>
      </c>
      <c r="L174" t="s">
        <v>645</v>
      </c>
      <c r="M174" t="s">
        <v>8275</v>
      </c>
      <c r="N174" t="s">
        <v>644</v>
      </c>
      <c r="O174" t="s">
        <v>668</v>
      </c>
      <c r="P174" t="s">
        <v>5</v>
      </c>
      <c r="Q174" t="s">
        <v>669</v>
      </c>
      <c r="R174" t="s">
        <v>645</v>
      </c>
      <c r="S174" t="s">
        <v>8279</v>
      </c>
      <c r="T174" t="s">
        <v>8275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3</v>
      </c>
      <c r="E175" t="s">
        <v>8280</v>
      </c>
      <c r="F175">
        <v>100</v>
      </c>
      <c r="G175">
        <v>0</v>
      </c>
      <c r="H175" t="s">
        <v>641</v>
      </c>
      <c r="I175" t="s">
        <v>8281</v>
      </c>
      <c r="J175" t="s">
        <v>736</v>
      </c>
      <c r="K175" t="s">
        <v>644</v>
      </c>
      <c r="L175" t="s">
        <v>645</v>
      </c>
      <c r="M175" t="s">
        <v>8275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8282</v>
      </c>
      <c r="T175" t="s">
        <v>8275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8283</v>
      </c>
      <c r="F176">
        <v>200</v>
      </c>
      <c r="G176">
        <v>0</v>
      </c>
      <c r="H176" t="s">
        <v>641</v>
      </c>
      <c r="I176" t="s">
        <v>3069</v>
      </c>
      <c r="J176" t="s">
        <v>1414</v>
      </c>
      <c r="K176" t="s">
        <v>644</v>
      </c>
      <c r="L176" t="s">
        <v>645</v>
      </c>
      <c r="M176" t="s">
        <v>8284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8285</v>
      </c>
      <c r="T176" t="s">
        <v>8275</v>
      </c>
    </row>
    <row r="177" spans="1:20" x14ac:dyDescent="0.25">
      <c r="A177" t="s">
        <v>99</v>
      </c>
      <c r="B177" t="s">
        <v>100</v>
      </c>
      <c r="C177">
        <v>10</v>
      </c>
      <c r="D177">
        <v>100</v>
      </c>
      <c r="E177" t="s">
        <v>8286</v>
      </c>
      <c r="F177">
        <v>1000</v>
      </c>
      <c r="G177">
        <v>0</v>
      </c>
      <c r="H177" t="s">
        <v>673</v>
      </c>
      <c r="I177" t="s">
        <v>8287</v>
      </c>
      <c r="J177" t="s">
        <v>8288</v>
      </c>
      <c r="K177" t="s">
        <v>2301</v>
      </c>
      <c r="L177" t="s">
        <v>8289</v>
      </c>
      <c r="M177" t="s">
        <v>8166</v>
      </c>
      <c r="N177" t="s">
        <v>644</v>
      </c>
      <c r="O177" t="s">
        <v>679</v>
      </c>
      <c r="P177" t="s">
        <v>26</v>
      </c>
      <c r="Q177" t="s">
        <v>680</v>
      </c>
      <c r="R177" t="s">
        <v>645</v>
      </c>
      <c r="S177" t="s">
        <v>8290</v>
      </c>
      <c r="T177" t="s">
        <v>8284</v>
      </c>
    </row>
    <row r="178" spans="1:20" x14ac:dyDescent="0.25">
      <c r="A178" t="s">
        <v>638</v>
      </c>
      <c r="B178" t="s">
        <v>639</v>
      </c>
      <c r="C178">
        <v>66</v>
      </c>
      <c r="D178">
        <v>2</v>
      </c>
      <c r="E178" t="s">
        <v>8291</v>
      </c>
      <c r="F178">
        <v>100</v>
      </c>
      <c r="G178">
        <v>0</v>
      </c>
      <c r="H178" t="s">
        <v>641</v>
      </c>
      <c r="I178" t="s">
        <v>8292</v>
      </c>
      <c r="J178" t="s">
        <v>864</v>
      </c>
      <c r="K178" t="s">
        <v>644</v>
      </c>
      <c r="L178" t="s">
        <v>645</v>
      </c>
      <c r="M178" t="s">
        <v>8284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8293</v>
      </c>
      <c r="T178" t="s">
        <v>8284</v>
      </c>
    </row>
    <row r="179" spans="1:20" x14ac:dyDescent="0.25">
      <c r="A179" t="s">
        <v>18</v>
      </c>
      <c r="B179" t="s">
        <v>19</v>
      </c>
      <c r="C179">
        <v>68</v>
      </c>
      <c r="D179">
        <v>1</v>
      </c>
      <c r="E179" t="s">
        <v>8291</v>
      </c>
      <c r="F179">
        <v>100</v>
      </c>
      <c r="G179">
        <v>0</v>
      </c>
      <c r="H179" t="s">
        <v>641</v>
      </c>
      <c r="I179" t="s">
        <v>8292</v>
      </c>
      <c r="J179" t="s">
        <v>864</v>
      </c>
      <c r="K179" t="s">
        <v>644</v>
      </c>
      <c r="L179" t="s">
        <v>645</v>
      </c>
      <c r="M179" t="s">
        <v>8284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8293</v>
      </c>
      <c r="T179" t="s">
        <v>8284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8294</v>
      </c>
      <c r="F180">
        <v>200</v>
      </c>
      <c r="G180">
        <v>0</v>
      </c>
      <c r="H180" t="s">
        <v>641</v>
      </c>
      <c r="I180" t="s">
        <v>8295</v>
      </c>
      <c r="J180" t="s">
        <v>685</v>
      </c>
      <c r="K180" t="s">
        <v>644</v>
      </c>
      <c r="L180" t="s">
        <v>645</v>
      </c>
      <c r="M180" t="s">
        <v>8296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8297</v>
      </c>
      <c r="T180" t="s">
        <v>8296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8298</v>
      </c>
      <c r="F181">
        <v>100</v>
      </c>
      <c r="G181">
        <v>0</v>
      </c>
      <c r="H181" t="s">
        <v>641</v>
      </c>
      <c r="I181" t="s">
        <v>8299</v>
      </c>
      <c r="J181" t="s">
        <v>796</v>
      </c>
      <c r="K181" t="s">
        <v>644</v>
      </c>
      <c r="L181" t="s">
        <v>645</v>
      </c>
      <c r="M181" t="s">
        <v>8300</v>
      </c>
      <c r="N181" t="s">
        <v>644</v>
      </c>
      <c r="O181" t="s">
        <v>647</v>
      </c>
      <c r="P181" t="s">
        <v>5</v>
      </c>
      <c r="Q181" t="s">
        <v>648</v>
      </c>
      <c r="R181" t="s">
        <v>645</v>
      </c>
      <c r="S181" t="s">
        <v>8301</v>
      </c>
      <c r="T181" t="s">
        <v>8300</v>
      </c>
    </row>
    <row r="182" spans="1:20" x14ac:dyDescent="0.25">
      <c r="A182" t="s">
        <v>22</v>
      </c>
      <c r="B182" t="s">
        <v>27</v>
      </c>
      <c r="C182">
        <v>69.900000000000006</v>
      </c>
      <c r="D182">
        <v>10</v>
      </c>
      <c r="E182" t="s">
        <v>8302</v>
      </c>
      <c r="F182">
        <v>800</v>
      </c>
      <c r="G182">
        <v>0</v>
      </c>
      <c r="H182" t="s">
        <v>641</v>
      </c>
      <c r="I182" t="s">
        <v>8303</v>
      </c>
      <c r="J182" t="s">
        <v>8304</v>
      </c>
      <c r="K182" t="s">
        <v>8305</v>
      </c>
      <c r="L182" t="s">
        <v>2472</v>
      </c>
      <c r="M182" t="s">
        <v>8300</v>
      </c>
      <c r="N182" t="s">
        <v>644</v>
      </c>
      <c r="O182" t="s">
        <v>679</v>
      </c>
      <c r="P182" t="s">
        <v>26</v>
      </c>
      <c r="Q182" t="s">
        <v>680</v>
      </c>
      <c r="R182" t="s">
        <v>645</v>
      </c>
      <c r="S182" t="s">
        <v>8306</v>
      </c>
      <c r="T182" t="s">
        <v>8300</v>
      </c>
    </row>
    <row r="183" spans="1:20" x14ac:dyDescent="0.25">
      <c r="A183" t="s">
        <v>638</v>
      </c>
      <c r="B183" t="s">
        <v>639</v>
      </c>
      <c r="C183">
        <v>66</v>
      </c>
      <c r="D183">
        <v>2</v>
      </c>
      <c r="E183" t="s">
        <v>8307</v>
      </c>
      <c r="F183">
        <v>100</v>
      </c>
      <c r="G183">
        <v>0</v>
      </c>
      <c r="H183" t="s">
        <v>641</v>
      </c>
      <c r="I183" t="s">
        <v>8308</v>
      </c>
      <c r="J183" t="s">
        <v>834</v>
      </c>
      <c r="K183" t="s">
        <v>644</v>
      </c>
      <c r="L183" t="s">
        <v>645</v>
      </c>
      <c r="M183" t="s">
        <v>8309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8310</v>
      </c>
      <c r="T183" t="s">
        <v>8309</v>
      </c>
    </row>
    <row r="184" spans="1:20" x14ac:dyDescent="0.25">
      <c r="A184" t="s">
        <v>18</v>
      </c>
      <c r="B184" t="s">
        <v>19</v>
      </c>
      <c r="C184">
        <v>68</v>
      </c>
      <c r="D184">
        <v>1</v>
      </c>
      <c r="E184" t="s">
        <v>8307</v>
      </c>
      <c r="F184">
        <v>100</v>
      </c>
      <c r="G184">
        <v>0</v>
      </c>
      <c r="H184" t="s">
        <v>641</v>
      </c>
      <c r="I184" t="s">
        <v>8308</v>
      </c>
      <c r="J184" t="s">
        <v>834</v>
      </c>
      <c r="K184" t="s">
        <v>644</v>
      </c>
      <c r="L184" t="s">
        <v>645</v>
      </c>
      <c r="M184" t="s">
        <v>8309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8310</v>
      </c>
      <c r="T184" t="s">
        <v>8309</v>
      </c>
    </row>
    <row r="185" spans="1:20" x14ac:dyDescent="0.25">
      <c r="A185" t="s">
        <v>638</v>
      </c>
      <c r="B185" t="s">
        <v>639</v>
      </c>
      <c r="C185">
        <v>66</v>
      </c>
      <c r="D185">
        <v>2</v>
      </c>
      <c r="E185" t="s">
        <v>8311</v>
      </c>
      <c r="F185">
        <v>100</v>
      </c>
      <c r="G185">
        <v>0</v>
      </c>
      <c r="H185" t="s">
        <v>641</v>
      </c>
      <c r="I185" t="s">
        <v>8312</v>
      </c>
      <c r="J185" t="s">
        <v>2049</v>
      </c>
      <c r="K185" t="s">
        <v>644</v>
      </c>
      <c r="L185" t="s">
        <v>645</v>
      </c>
      <c r="M185" t="s">
        <v>8313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8314</v>
      </c>
      <c r="T185" t="s">
        <v>8313</v>
      </c>
    </row>
    <row r="186" spans="1:20" x14ac:dyDescent="0.25">
      <c r="A186" t="s">
        <v>18</v>
      </c>
      <c r="B186" t="s">
        <v>19</v>
      </c>
      <c r="C186">
        <v>68</v>
      </c>
      <c r="D186">
        <v>1</v>
      </c>
      <c r="E186" t="s">
        <v>8311</v>
      </c>
      <c r="F186">
        <v>100</v>
      </c>
      <c r="G186">
        <v>0</v>
      </c>
      <c r="H186" t="s">
        <v>641</v>
      </c>
      <c r="I186" t="s">
        <v>8312</v>
      </c>
      <c r="J186" t="s">
        <v>2049</v>
      </c>
      <c r="K186" t="s">
        <v>644</v>
      </c>
      <c r="L186" t="s">
        <v>645</v>
      </c>
      <c r="M186" t="s">
        <v>8313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8314</v>
      </c>
      <c r="T186" t="s">
        <v>8313</v>
      </c>
    </row>
    <row r="187" spans="1:20" x14ac:dyDescent="0.25">
      <c r="A187" t="s">
        <v>638</v>
      </c>
      <c r="B187" t="s">
        <v>639</v>
      </c>
      <c r="C187">
        <v>66</v>
      </c>
      <c r="D187">
        <v>2</v>
      </c>
      <c r="E187" t="s">
        <v>8315</v>
      </c>
      <c r="F187">
        <v>300</v>
      </c>
      <c r="G187">
        <v>0</v>
      </c>
      <c r="H187" t="s">
        <v>641</v>
      </c>
      <c r="I187" t="s">
        <v>6066</v>
      </c>
      <c r="J187" t="s">
        <v>2083</v>
      </c>
      <c r="K187" t="s">
        <v>644</v>
      </c>
      <c r="L187" t="s">
        <v>645</v>
      </c>
      <c r="M187" t="s">
        <v>8313</v>
      </c>
      <c r="N187" t="s">
        <v>644</v>
      </c>
      <c r="O187" t="s">
        <v>668</v>
      </c>
      <c r="P187" t="s">
        <v>5</v>
      </c>
      <c r="Q187" t="s">
        <v>669</v>
      </c>
      <c r="R187" t="s">
        <v>645</v>
      </c>
      <c r="S187" t="s">
        <v>8316</v>
      </c>
      <c r="T187" t="s">
        <v>8313</v>
      </c>
    </row>
    <row r="188" spans="1:20" x14ac:dyDescent="0.25">
      <c r="A188" t="s">
        <v>18</v>
      </c>
      <c r="B188" t="s">
        <v>19</v>
      </c>
      <c r="C188">
        <v>68</v>
      </c>
      <c r="D188">
        <v>1</v>
      </c>
      <c r="E188" t="s">
        <v>8315</v>
      </c>
      <c r="F188">
        <v>300</v>
      </c>
      <c r="G188">
        <v>0</v>
      </c>
      <c r="H188" t="s">
        <v>641</v>
      </c>
      <c r="I188" t="s">
        <v>6066</v>
      </c>
      <c r="J188" t="s">
        <v>2083</v>
      </c>
      <c r="K188" t="s">
        <v>644</v>
      </c>
      <c r="L188" t="s">
        <v>645</v>
      </c>
      <c r="M188" t="s">
        <v>8313</v>
      </c>
      <c r="N188" t="s">
        <v>644</v>
      </c>
      <c r="O188" t="s">
        <v>668</v>
      </c>
      <c r="P188" t="s">
        <v>5</v>
      </c>
      <c r="Q188" t="s">
        <v>669</v>
      </c>
      <c r="R188" t="s">
        <v>645</v>
      </c>
      <c r="S188" t="s">
        <v>8316</v>
      </c>
      <c r="T188" t="s">
        <v>8313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6</v>
      </c>
      <c r="E189" t="s">
        <v>8315</v>
      </c>
      <c r="F189">
        <v>300</v>
      </c>
      <c r="G189">
        <v>0</v>
      </c>
      <c r="H189" t="s">
        <v>641</v>
      </c>
      <c r="I189" t="s">
        <v>6066</v>
      </c>
      <c r="J189" t="s">
        <v>2083</v>
      </c>
      <c r="K189" t="s">
        <v>644</v>
      </c>
      <c r="L189" t="s">
        <v>645</v>
      </c>
      <c r="M189" t="s">
        <v>8313</v>
      </c>
      <c r="N189" t="s">
        <v>644</v>
      </c>
      <c r="O189" t="s">
        <v>668</v>
      </c>
      <c r="P189" t="s">
        <v>5</v>
      </c>
      <c r="Q189" t="s">
        <v>669</v>
      </c>
      <c r="R189" t="s">
        <v>645</v>
      </c>
      <c r="S189" t="s">
        <v>8316</v>
      </c>
      <c r="T189" t="s">
        <v>8313</v>
      </c>
    </row>
    <row r="190" spans="1:20" x14ac:dyDescent="0.25">
      <c r="A190" t="s">
        <v>638</v>
      </c>
      <c r="B190" t="s">
        <v>639</v>
      </c>
      <c r="C190">
        <v>66</v>
      </c>
      <c r="D190">
        <v>2</v>
      </c>
      <c r="E190" t="s">
        <v>8317</v>
      </c>
      <c r="F190">
        <v>100</v>
      </c>
      <c r="G190">
        <v>0</v>
      </c>
      <c r="H190" t="s">
        <v>641</v>
      </c>
      <c r="I190" t="s">
        <v>8318</v>
      </c>
      <c r="J190" t="s">
        <v>694</v>
      </c>
      <c r="K190" t="s">
        <v>644</v>
      </c>
      <c r="L190" t="s">
        <v>645</v>
      </c>
      <c r="M190" t="s">
        <v>8319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8320</v>
      </c>
      <c r="T190" t="s">
        <v>8319</v>
      </c>
    </row>
    <row r="191" spans="1:20" x14ac:dyDescent="0.25">
      <c r="A191" t="s">
        <v>18</v>
      </c>
      <c r="B191" t="s">
        <v>19</v>
      </c>
      <c r="C191">
        <v>68</v>
      </c>
      <c r="D191">
        <v>1</v>
      </c>
      <c r="E191" t="s">
        <v>8317</v>
      </c>
      <c r="F191">
        <v>100</v>
      </c>
      <c r="G191">
        <v>0</v>
      </c>
      <c r="H191" t="s">
        <v>641</v>
      </c>
      <c r="I191" t="s">
        <v>8318</v>
      </c>
      <c r="J191" t="s">
        <v>694</v>
      </c>
      <c r="K191" t="s">
        <v>644</v>
      </c>
      <c r="L191" t="s">
        <v>645</v>
      </c>
      <c r="M191" t="s">
        <v>8319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8320</v>
      </c>
      <c r="T191" t="s">
        <v>8319</v>
      </c>
    </row>
    <row r="192" spans="1:20" x14ac:dyDescent="0.25">
      <c r="A192" t="s">
        <v>147</v>
      </c>
      <c r="B192" t="s">
        <v>148</v>
      </c>
      <c r="C192">
        <v>40</v>
      </c>
      <c r="D192">
        <v>10</v>
      </c>
      <c r="E192" t="s">
        <v>8321</v>
      </c>
      <c r="F192">
        <v>395</v>
      </c>
      <c r="G192">
        <v>0</v>
      </c>
      <c r="H192" t="s">
        <v>641</v>
      </c>
      <c r="I192" t="s">
        <v>8322</v>
      </c>
      <c r="J192" t="s">
        <v>834</v>
      </c>
      <c r="K192" t="s">
        <v>644</v>
      </c>
      <c r="L192" t="s">
        <v>645</v>
      </c>
      <c r="M192" t="s">
        <v>8323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8324</v>
      </c>
      <c r="T192" t="s">
        <v>8323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8325</v>
      </c>
      <c r="F193">
        <v>200</v>
      </c>
      <c r="G193">
        <v>0</v>
      </c>
      <c r="H193" t="s">
        <v>641</v>
      </c>
      <c r="I193" t="s">
        <v>2158</v>
      </c>
      <c r="J193" t="s">
        <v>690</v>
      </c>
      <c r="K193" t="s">
        <v>644</v>
      </c>
      <c r="L193" t="s">
        <v>645</v>
      </c>
      <c r="M193" t="s">
        <v>8323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8326</v>
      </c>
      <c r="T193" t="s">
        <v>8323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8327</v>
      </c>
      <c r="F194">
        <v>200</v>
      </c>
      <c r="G194">
        <v>0</v>
      </c>
      <c r="H194" t="s">
        <v>641</v>
      </c>
      <c r="I194" t="s">
        <v>8328</v>
      </c>
      <c r="J194" t="s">
        <v>1520</v>
      </c>
      <c r="K194" t="s">
        <v>644</v>
      </c>
      <c r="L194" t="s">
        <v>645</v>
      </c>
      <c r="M194" t="s">
        <v>8329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8330</v>
      </c>
      <c r="T194" t="s">
        <v>8323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8331</v>
      </c>
      <c r="F195">
        <v>200</v>
      </c>
      <c r="G195">
        <v>0</v>
      </c>
      <c r="H195" t="s">
        <v>641</v>
      </c>
      <c r="I195" t="s">
        <v>8332</v>
      </c>
      <c r="J195" t="s">
        <v>1184</v>
      </c>
      <c r="K195" t="s">
        <v>644</v>
      </c>
      <c r="L195" t="s">
        <v>645</v>
      </c>
      <c r="M195" t="s">
        <v>8329</v>
      </c>
      <c r="N195" t="s">
        <v>644</v>
      </c>
      <c r="O195" t="s">
        <v>668</v>
      </c>
      <c r="P195" t="s">
        <v>5</v>
      </c>
      <c r="Q195" t="s">
        <v>669</v>
      </c>
      <c r="R195" t="s">
        <v>645</v>
      </c>
      <c r="S195" t="s">
        <v>8333</v>
      </c>
      <c r="T195" t="s">
        <v>8329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8334</v>
      </c>
      <c r="F196">
        <v>200</v>
      </c>
      <c r="G196">
        <v>0</v>
      </c>
      <c r="H196" t="s">
        <v>641</v>
      </c>
      <c r="I196" t="s">
        <v>8335</v>
      </c>
      <c r="J196" t="s">
        <v>643</v>
      </c>
      <c r="K196" t="s">
        <v>644</v>
      </c>
      <c r="L196" t="s">
        <v>645</v>
      </c>
      <c r="M196" t="s">
        <v>8336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8337</v>
      </c>
      <c r="T196" t="s">
        <v>8329</v>
      </c>
    </row>
    <row r="197" spans="1:20" x14ac:dyDescent="0.25">
      <c r="A197" t="s">
        <v>638</v>
      </c>
      <c r="B197" t="s">
        <v>639</v>
      </c>
      <c r="C197">
        <v>66</v>
      </c>
      <c r="D197">
        <v>2</v>
      </c>
      <c r="E197" t="s">
        <v>8338</v>
      </c>
      <c r="F197">
        <v>100</v>
      </c>
      <c r="G197">
        <v>0</v>
      </c>
      <c r="H197" t="s">
        <v>641</v>
      </c>
      <c r="I197" t="s">
        <v>8339</v>
      </c>
      <c r="J197" t="s">
        <v>736</v>
      </c>
      <c r="K197" t="s">
        <v>644</v>
      </c>
      <c r="L197" t="s">
        <v>645</v>
      </c>
      <c r="M197" t="s">
        <v>8340</v>
      </c>
      <c r="N197" t="s">
        <v>644</v>
      </c>
      <c r="O197" t="s">
        <v>726</v>
      </c>
      <c r="P197" t="s">
        <v>5</v>
      </c>
      <c r="Q197" t="s">
        <v>648</v>
      </c>
      <c r="R197" t="s">
        <v>645</v>
      </c>
      <c r="S197" t="s">
        <v>8341</v>
      </c>
      <c r="T197" t="s">
        <v>8340</v>
      </c>
    </row>
    <row r="198" spans="1:20" x14ac:dyDescent="0.25">
      <c r="A198" t="s">
        <v>18</v>
      </c>
      <c r="B198" t="s">
        <v>19</v>
      </c>
      <c r="C198">
        <v>68</v>
      </c>
      <c r="D198">
        <v>1</v>
      </c>
      <c r="E198" t="s">
        <v>8338</v>
      </c>
      <c r="F198">
        <v>100</v>
      </c>
      <c r="G198">
        <v>0</v>
      </c>
      <c r="H198" t="s">
        <v>641</v>
      </c>
      <c r="I198" t="s">
        <v>8339</v>
      </c>
      <c r="J198" t="s">
        <v>736</v>
      </c>
      <c r="K198" t="s">
        <v>644</v>
      </c>
      <c r="L198" t="s">
        <v>645</v>
      </c>
      <c r="M198" t="s">
        <v>8340</v>
      </c>
      <c r="N198" t="s">
        <v>644</v>
      </c>
      <c r="O198" t="s">
        <v>726</v>
      </c>
      <c r="P198" t="s">
        <v>5</v>
      </c>
      <c r="Q198" t="s">
        <v>648</v>
      </c>
      <c r="R198" t="s">
        <v>645</v>
      </c>
      <c r="S198" t="s">
        <v>8341</v>
      </c>
      <c r="T198" t="s">
        <v>8340</v>
      </c>
    </row>
    <row r="199" spans="1:20" x14ac:dyDescent="0.25">
      <c r="A199" t="s">
        <v>638</v>
      </c>
      <c r="B199" t="s">
        <v>639</v>
      </c>
      <c r="C199">
        <v>66</v>
      </c>
      <c r="D199">
        <v>2</v>
      </c>
      <c r="E199" t="s">
        <v>8342</v>
      </c>
      <c r="F199">
        <v>100</v>
      </c>
      <c r="G199">
        <v>0</v>
      </c>
      <c r="H199" t="s">
        <v>641</v>
      </c>
      <c r="I199" t="s">
        <v>8343</v>
      </c>
      <c r="J199" t="s">
        <v>993</v>
      </c>
      <c r="K199" t="s">
        <v>644</v>
      </c>
      <c r="L199" t="s">
        <v>645</v>
      </c>
      <c r="M199" t="s">
        <v>8344</v>
      </c>
      <c r="N199" t="s">
        <v>644</v>
      </c>
      <c r="O199" t="s">
        <v>647</v>
      </c>
      <c r="P199" t="s">
        <v>5</v>
      </c>
      <c r="Q199" t="s">
        <v>648</v>
      </c>
      <c r="R199" t="s">
        <v>645</v>
      </c>
      <c r="S199" t="s">
        <v>8345</v>
      </c>
      <c r="T199" t="s">
        <v>8344</v>
      </c>
    </row>
    <row r="200" spans="1:20" x14ac:dyDescent="0.25">
      <c r="A200" t="s">
        <v>18</v>
      </c>
      <c r="B200" t="s">
        <v>19</v>
      </c>
      <c r="C200">
        <v>68</v>
      </c>
      <c r="D200">
        <v>1</v>
      </c>
      <c r="E200" t="s">
        <v>8342</v>
      </c>
      <c r="F200">
        <v>100</v>
      </c>
      <c r="G200">
        <v>0</v>
      </c>
      <c r="H200" t="s">
        <v>641</v>
      </c>
      <c r="I200" t="s">
        <v>8343</v>
      </c>
      <c r="J200" t="s">
        <v>993</v>
      </c>
      <c r="K200" t="s">
        <v>644</v>
      </c>
      <c r="L200" t="s">
        <v>645</v>
      </c>
      <c r="M200" t="s">
        <v>8344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8345</v>
      </c>
      <c r="T200" t="s">
        <v>8344</v>
      </c>
    </row>
    <row r="201" spans="1:20" x14ac:dyDescent="0.25">
      <c r="A201" t="s">
        <v>638</v>
      </c>
      <c r="B201" t="s">
        <v>639</v>
      </c>
      <c r="C201">
        <v>66</v>
      </c>
      <c r="D201">
        <v>2</v>
      </c>
      <c r="E201" t="s">
        <v>8346</v>
      </c>
      <c r="F201">
        <v>100</v>
      </c>
      <c r="G201">
        <v>0</v>
      </c>
      <c r="H201" t="s">
        <v>641</v>
      </c>
      <c r="I201" t="s">
        <v>8347</v>
      </c>
      <c r="J201" t="s">
        <v>685</v>
      </c>
      <c r="K201" t="s">
        <v>644</v>
      </c>
      <c r="L201" t="s">
        <v>645</v>
      </c>
      <c r="M201" t="s">
        <v>8348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8349</v>
      </c>
      <c r="T201" t="s">
        <v>8348</v>
      </c>
    </row>
    <row r="202" spans="1:20" x14ac:dyDescent="0.25">
      <c r="A202" t="s">
        <v>18</v>
      </c>
      <c r="B202" t="s">
        <v>19</v>
      </c>
      <c r="C202">
        <v>68</v>
      </c>
      <c r="D202">
        <v>1</v>
      </c>
      <c r="E202" t="s">
        <v>8346</v>
      </c>
      <c r="F202">
        <v>100</v>
      </c>
      <c r="G202">
        <v>0</v>
      </c>
      <c r="H202" t="s">
        <v>641</v>
      </c>
      <c r="I202" t="s">
        <v>8347</v>
      </c>
      <c r="J202" t="s">
        <v>685</v>
      </c>
      <c r="K202" t="s">
        <v>644</v>
      </c>
      <c r="L202" t="s">
        <v>645</v>
      </c>
      <c r="M202" t="s">
        <v>8348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8349</v>
      </c>
      <c r="T202" t="s">
        <v>8348</v>
      </c>
    </row>
    <row r="203" spans="1:20" x14ac:dyDescent="0.25">
      <c r="A203" t="s">
        <v>239</v>
      </c>
      <c r="B203" t="s">
        <v>1870</v>
      </c>
      <c r="C203">
        <v>109</v>
      </c>
      <c r="D203">
        <v>1</v>
      </c>
      <c r="E203" t="s">
        <v>8350</v>
      </c>
      <c r="F203">
        <v>109</v>
      </c>
      <c r="G203">
        <v>0</v>
      </c>
      <c r="H203" t="s">
        <v>805</v>
      </c>
      <c r="I203" t="s">
        <v>8351</v>
      </c>
      <c r="J203" t="s">
        <v>8352</v>
      </c>
      <c r="K203" t="s">
        <v>1874</v>
      </c>
      <c r="L203" t="s">
        <v>8353</v>
      </c>
      <c r="M203" t="s">
        <v>8354</v>
      </c>
      <c r="N203" t="s">
        <v>644</v>
      </c>
      <c r="O203" t="s">
        <v>811</v>
      </c>
      <c r="P203" t="s">
        <v>23</v>
      </c>
      <c r="Q203" t="s">
        <v>812</v>
      </c>
      <c r="R203" t="s">
        <v>645</v>
      </c>
      <c r="S203" t="s">
        <v>8355</v>
      </c>
      <c r="T203" t="s">
        <v>8354</v>
      </c>
    </row>
    <row r="204" spans="1:20" x14ac:dyDescent="0.25">
      <c r="A204" t="s">
        <v>638</v>
      </c>
      <c r="B204" t="s">
        <v>639</v>
      </c>
      <c r="C204">
        <v>66</v>
      </c>
      <c r="D204">
        <v>2</v>
      </c>
      <c r="E204" t="s">
        <v>8356</v>
      </c>
      <c r="F204">
        <v>100</v>
      </c>
      <c r="G204">
        <v>0</v>
      </c>
      <c r="H204" t="s">
        <v>641</v>
      </c>
      <c r="I204" t="s">
        <v>8357</v>
      </c>
      <c r="J204" t="s">
        <v>900</v>
      </c>
      <c r="K204" t="s">
        <v>644</v>
      </c>
      <c r="L204" t="s">
        <v>645</v>
      </c>
      <c r="M204" t="s">
        <v>8358</v>
      </c>
      <c r="N204" t="s">
        <v>644</v>
      </c>
      <c r="O204" t="s">
        <v>668</v>
      </c>
      <c r="P204" t="s">
        <v>5</v>
      </c>
      <c r="Q204" t="s">
        <v>669</v>
      </c>
      <c r="R204" t="s">
        <v>645</v>
      </c>
      <c r="S204" t="s">
        <v>8359</v>
      </c>
      <c r="T204" t="s">
        <v>8358</v>
      </c>
    </row>
    <row r="205" spans="1:20" x14ac:dyDescent="0.25">
      <c r="A205" t="s">
        <v>18</v>
      </c>
      <c r="B205" t="s">
        <v>19</v>
      </c>
      <c r="C205">
        <v>68</v>
      </c>
      <c r="D205">
        <v>1</v>
      </c>
      <c r="E205" t="s">
        <v>8356</v>
      </c>
      <c r="F205">
        <v>100</v>
      </c>
      <c r="G205">
        <v>0</v>
      </c>
      <c r="H205" t="s">
        <v>641</v>
      </c>
      <c r="I205" t="s">
        <v>8357</v>
      </c>
      <c r="J205" t="s">
        <v>900</v>
      </c>
      <c r="K205" t="s">
        <v>644</v>
      </c>
      <c r="L205" t="s">
        <v>645</v>
      </c>
      <c r="M205" t="s">
        <v>8358</v>
      </c>
      <c r="N205" t="s">
        <v>644</v>
      </c>
      <c r="O205" t="s">
        <v>668</v>
      </c>
      <c r="P205" t="s">
        <v>5</v>
      </c>
      <c r="Q205" t="s">
        <v>669</v>
      </c>
      <c r="R205" t="s">
        <v>645</v>
      </c>
      <c r="S205" t="s">
        <v>8359</v>
      </c>
      <c r="T205" t="s">
        <v>8358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8360</v>
      </c>
      <c r="F206">
        <v>200</v>
      </c>
      <c r="G206">
        <v>0</v>
      </c>
      <c r="H206" t="s">
        <v>641</v>
      </c>
      <c r="I206" t="s">
        <v>8361</v>
      </c>
      <c r="J206" t="s">
        <v>801</v>
      </c>
      <c r="K206" t="s">
        <v>644</v>
      </c>
      <c r="L206" t="s">
        <v>645</v>
      </c>
      <c r="M206" t="s">
        <v>8358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8362</v>
      </c>
      <c r="T206" t="s">
        <v>8358</v>
      </c>
    </row>
    <row r="207" spans="1:20" x14ac:dyDescent="0.25">
      <c r="A207" t="s">
        <v>638</v>
      </c>
      <c r="B207" t="s">
        <v>639</v>
      </c>
      <c r="C207">
        <v>66</v>
      </c>
      <c r="D207">
        <v>2</v>
      </c>
      <c r="E207" t="s">
        <v>8363</v>
      </c>
      <c r="F207">
        <v>200</v>
      </c>
      <c r="G207">
        <v>0</v>
      </c>
      <c r="H207" t="s">
        <v>641</v>
      </c>
      <c r="I207" t="s">
        <v>8364</v>
      </c>
      <c r="J207" t="s">
        <v>788</v>
      </c>
      <c r="K207" t="s">
        <v>644</v>
      </c>
      <c r="L207" t="s">
        <v>645</v>
      </c>
      <c r="M207" t="s">
        <v>8365</v>
      </c>
      <c r="N207" t="s">
        <v>644</v>
      </c>
      <c r="O207" t="s">
        <v>647</v>
      </c>
      <c r="P207" t="s">
        <v>5</v>
      </c>
      <c r="Q207" t="s">
        <v>648</v>
      </c>
      <c r="R207" t="s">
        <v>645</v>
      </c>
      <c r="S207" t="s">
        <v>8366</v>
      </c>
      <c r="T207" t="s">
        <v>8365</v>
      </c>
    </row>
    <row r="208" spans="1:20" x14ac:dyDescent="0.25">
      <c r="A208" t="s">
        <v>18</v>
      </c>
      <c r="B208" t="s">
        <v>19</v>
      </c>
      <c r="C208">
        <v>68</v>
      </c>
      <c r="D208">
        <v>1</v>
      </c>
      <c r="E208" t="s">
        <v>8363</v>
      </c>
      <c r="F208">
        <v>200</v>
      </c>
      <c r="G208">
        <v>0</v>
      </c>
      <c r="H208" t="s">
        <v>641</v>
      </c>
      <c r="I208" t="s">
        <v>8364</v>
      </c>
      <c r="J208" t="s">
        <v>788</v>
      </c>
      <c r="K208" t="s">
        <v>644</v>
      </c>
      <c r="L208" t="s">
        <v>645</v>
      </c>
      <c r="M208" t="s">
        <v>8365</v>
      </c>
      <c r="N208" t="s">
        <v>644</v>
      </c>
      <c r="O208" t="s">
        <v>647</v>
      </c>
      <c r="P208" t="s">
        <v>5</v>
      </c>
      <c r="Q208" t="s">
        <v>648</v>
      </c>
      <c r="R208" t="s">
        <v>645</v>
      </c>
      <c r="S208" t="s">
        <v>8366</v>
      </c>
      <c r="T208" t="s">
        <v>8365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8363</v>
      </c>
      <c r="F209">
        <v>200</v>
      </c>
      <c r="G209">
        <v>0</v>
      </c>
      <c r="H209" t="s">
        <v>641</v>
      </c>
      <c r="I209" t="s">
        <v>8364</v>
      </c>
      <c r="J209" t="s">
        <v>788</v>
      </c>
      <c r="K209" t="s">
        <v>644</v>
      </c>
      <c r="L209" t="s">
        <v>645</v>
      </c>
      <c r="M209" t="s">
        <v>8365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8366</v>
      </c>
      <c r="T209" t="s">
        <v>8365</v>
      </c>
    </row>
    <row r="210" spans="1:20" x14ac:dyDescent="0.25">
      <c r="A210" t="s">
        <v>638</v>
      </c>
      <c r="B210" t="s">
        <v>639</v>
      </c>
      <c r="C210">
        <v>66</v>
      </c>
      <c r="D210">
        <v>2</v>
      </c>
      <c r="E210" t="s">
        <v>8367</v>
      </c>
      <c r="F210">
        <v>118</v>
      </c>
      <c r="G210">
        <v>18</v>
      </c>
      <c r="H210" t="s">
        <v>641</v>
      </c>
      <c r="I210" t="s">
        <v>8368</v>
      </c>
      <c r="J210" t="s">
        <v>989</v>
      </c>
      <c r="K210" t="s">
        <v>644</v>
      </c>
      <c r="L210" t="s">
        <v>645</v>
      </c>
      <c r="M210" t="s">
        <v>8365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8369</v>
      </c>
      <c r="T210" t="s">
        <v>8365</v>
      </c>
    </row>
    <row r="211" spans="1:20" x14ac:dyDescent="0.25">
      <c r="A211" t="s">
        <v>18</v>
      </c>
      <c r="B211" t="s">
        <v>19</v>
      </c>
      <c r="C211">
        <v>68</v>
      </c>
      <c r="D211">
        <v>1</v>
      </c>
      <c r="E211" t="s">
        <v>8367</v>
      </c>
      <c r="F211">
        <v>118</v>
      </c>
      <c r="G211">
        <v>18</v>
      </c>
      <c r="H211" t="s">
        <v>641</v>
      </c>
      <c r="I211" t="s">
        <v>8368</v>
      </c>
      <c r="J211" t="s">
        <v>989</v>
      </c>
      <c r="K211" t="s">
        <v>644</v>
      </c>
      <c r="L211" t="s">
        <v>645</v>
      </c>
      <c r="M211" t="s">
        <v>8365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8369</v>
      </c>
      <c r="T211" t="s">
        <v>8365</v>
      </c>
    </row>
    <row r="212" spans="1:20" x14ac:dyDescent="0.25">
      <c r="A212" t="s">
        <v>147</v>
      </c>
      <c r="B212" t="s">
        <v>148</v>
      </c>
      <c r="C212">
        <v>50</v>
      </c>
      <c r="D212">
        <v>6</v>
      </c>
      <c r="E212" t="s">
        <v>8370</v>
      </c>
      <c r="F212">
        <v>200</v>
      </c>
      <c r="G212">
        <v>0</v>
      </c>
      <c r="H212" t="s">
        <v>641</v>
      </c>
      <c r="I212" t="s">
        <v>8371</v>
      </c>
      <c r="J212" t="s">
        <v>657</v>
      </c>
      <c r="K212" t="s">
        <v>644</v>
      </c>
      <c r="L212" t="s">
        <v>645</v>
      </c>
      <c r="M212" t="s">
        <v>8372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8373</v>
      </c>
      <c r="T212" t="s">
        <v>8372</v>
      </c>
    </row>
    <row r="213" spans="1:20" x14ac:dyDescent="0.25">
      <c r="A213" t="s">
        <v>147</v>
      </c>
      <c r="B213" t="s">
        <v>148</v>
      </c>
      <c r="C213">
        <v>40</v>
      </c>
      <c r="D213">
        <v>10</v>
      </c>
      <c r="E213" t="s">
        <v>8374</v>
      </c>
      <c r="F213">
        <v>395</v>
      </c>
      <c r="G213">
        <v>0</v>
      </c>
      <c r="H213" t="s">
        <v>641</v>
      </c>
      <c r="I213" t="s">
        <v>8375</v>
      </c>
      <c r="J213" t="s">
        <v>942</v>
      </c>
      <c r="K213" t="s">
        <v>644</v>
      </c>
      <c r="L213" t="s">
        <v>645</v>
      </c>
      <c r="M213" t="s">
        <v>8376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8377</v>
      </c>
      <c r="T213" t="s">
        <v>8376</v>
      </c>
    </row>
    <row r="214" spans="1:20" x14ac:dyDescent="0.25">
      <c r="A214" t="s">
        <v>147</v>
      </c>
      <c r="B214" t="s">
        <v>148</v>
      </c>
      <c r="C214">
        <v>40</v>
      </c>
      <c r="D214">
        <v>10</v>
      </c>
      <c r="E214" t="s">
        <v>8378</v>
      </c>
      <c r="F214">
        <v>400</v>
      </c>
      <c r="G214">
        <v>0</v>
      </c>
      <c r="H214" t="s">
        <v>641</v>
      </c>
      <c r="I214" t="s">
        <v>8379</v>
      </c>
      <c r="J214" t="s">
        <v>666</v>
      </c>
      <c r="K214" t="s">
        <v>644</v>
      </c>
      <c r="L214" t="s">
        <v>645</v>
      </c>
      <c r="M214" t="s">
        <v>8380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8381</v>
      </c>
      <c r="T214" t="s">
        <v>8380</v>
      </c>
    </row>
    <row r="215" spans="1:20" x14ac:dyDescent="0.25">
      <c r="A215" t="s">
        <v>147</v>
      </c>
      <c r="B215" t="s">
        <v>148</v>
      </c>
      <c r="C215">
        <v>50</v>
      </c>
      <c r="D215">
        <v>6</v>
      </c>
      <c r="E215" t="s">
        <v>8382</v>
      </c>
      <c r="F215">
        <v>200</v>
      </c>
      <c r="G215">
        <v>0</v>
      </c>
      <c r="H215" t="s">
        <v>641</v>
      </c>
      <c r="I215" t="s">
        <v>8383</v>
      </c>
      <c r="J215" t="s">
        <v>864</v>
      </c>
      <c r="K215" t="s">
        <v>644</v>
      </c>
      <c r="L215" t="s">
        <v>645</v>
      </c>
      <c r="M215" t="s">
        <v>8384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8385</v>
      </c>
      <c r="T215" t="s">
        <v>8384</v>
      </c>
    </row>
    <row r="216" spans="1:20" x14ac:dyDescent="0.25">
      <c r="A216" t="s">
        <v>147</v>
      </c>
      <c r="B216" t="s">
        <v>148</v>
      </c>
      <c r="C216">
        <v>40</v>
      </c>
      <c r="D216">
        <v>10</v>
      </c>
      <c r="E216" t="s">
        <v>8386</v>
      </c>
      <c r="F216">
        <v>350</v>
      </c>
      <c r="G216">
        <v>0</v>
      </c>
      <c r="H216" t="s">
        <v>729</v>
      </c>
      <c r="I216" t="s">
        <v>8387</v>
      </c>
      <c r="J216" t="s">
        <v>666</v>
      </c>
      <c r="K216" t="s">
        <v>644</v>
      </c>
      <c r="L216" t="s">
        <v>645</v>
      </c>
      <c r="M216" t="s">
        <v>8384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8388</v>
      </c>
      <c r="T216" t="s">
        <v>8384</v>
      </c>
    </row>
    <row r="217" spans="1:20" x14ac:dyDescent="0.25">
      <c r="A217" t="s">
        <v>239</v>
      </c>
      <c r="B217" t="s">
        <v>245</v>
      </c>
      <c r="C217">
        <v>139</v>
      </c>
      <c r="D217">
        <v>1</v>
      </c>
      <c r="E217" t="s">
        <v>8389</v>
      </c>
      <c r="F217">
        <v>108.99</v>
      </c>
      <c r="G217">
        <v>0</v>
      </c>
      <c r="H217" t="s">
        <v>641</v>
      </c>
      <c r="I217" t="s">
        <v>8390</v>
      </c>
      <c r="J217" t="s">
        <v>2083</v>
      </c>
      <c r="K217" t="s">
        <v>644</v>
      </c>
      <c r="L217" t="s">
        <v>645</v>
      </c>
      <c r="M217" t="s">
        <v>8391</v>
      </c>
      <c r="N217" t="s">
        <v>644</v>
      </c>
      <c r="O217" t="s">
        <v>647</v>
      </c>
      <c r="P217" t="s">
        <v>5</v>
      </c>
      <c r="Q217" t="s">
        <v>648</v>
      </c>
      <c r="R217" t="s">
        <v>645</v>
      </c>
      <c r="S217" t="s">
        <v>8392</v>
      </c>
      <c r="T217" t="s">
        <v>8391</v>
      </c>
    </row>
    <row r="218" spans="1:20" x14ac:dyDescent="0.25">
      <c r="A218" t="s">
        <v>147</v>
      </c>
      <c r="B218" t="s">
        <v>148</v>
      </c>
      <c r="C218">
        <v>50</v>
      </c>
      <c r="D218">
        <v>12</v>
      </c>
      <c r="E218" t="s">
        <v>8393</v>
      </c>
      <c r="F218">
        <v>400</v>
      </c>
      <c r="G218">
        <v>0</v>
      </c>
      <c r="H218" t="s">
        <v>641</v>
      </c>
      <c r="I218" t="s">
        <v>992</v>
      </c>
      <c r="J218" t="s">
        <v>1840</v>
      </c>
      <c r="K218" t="s">
        <v>644</v>
      </c>
      <c r="L218" t="s">
        <v>645</v>
      </c>
      <c r="M218" t="s">
        <v>8391</v>
      </c>
      <c r="N218" t="s">
        <v>644</v>
      </c>
      <c r="O218" t="s">
        <v>668</v>
      </c>
      <c r="P218" t="s">
        <v>5</v>
      </c>
      <c r="Q218" t="s">
        <v>669</v>
      </c>
      <c r="R218" t="s">
        <v>645</v>
      </c>
      <c r="S218" t="s">
        <v>8394</v>
      </c>
      <c r="T218" t="s">
        <v>8391</v>
      </c>
    </row>
    <row r="219" spans="1:20" x14ac:dyDescent="0.25">
      <c r="A219" t="s">
        <v>147</v>
      </c>
      <c r="B219" t="s">
        <v>148</v>
      </c>
      <c r="C219">
        <v>50</v>
      </c>
      <c r="D219">
        <v>6</v>
      </c>
      <c r="E219" t="s">
        <v>8395</v>
      </c>
      <c r="F219">
        <v>208</v>
      </c>
      <c r="G219">
        <v>8</v>
      </c>
      <c r="H219" t="s">
        <v>641</v>
      </c>
      <c r="I219" t="s">
        <v>8396</v>
      </c>
      <c r="J219" t="s">
        <v>1678</v>
      </c>
      <c r="K219" t="s">
        <v>644</v>
      </c>
      <c r="L219" t="s">
        <v>645</v>
      </c>
      <c r="M219" t="s">
        <v>8397</v>
      </c>
      <c r="N219" t="s">
        <v>644</v>
      </c>
      <c r="O219" t="s">
        <v>647</v>
      </c>
      <c r="P219" t="s">
        <v>5</v>
      </c>
      <c r="Q219" t="s">
        <v>648</v>
      </c>
      <c r="R219" t="s">
        <v>645</v>
      </c>
      <c r="S219" t="s">
        <v>8398</v>
      </c>
      <c r="T219" t="s">
        <v>8397</v>
      </c>
    </row>
    <row r="220" spans="1:20" x14ac:dyDescent="0.25">
      <c r="A220" t="s">
        <v>147</v>
      </c>
      <c r="B220" t="s">
        <v>148</v>
      </c>
      <c r="C220">
        <v>50</v>
      </c>
      <c r="D220">
        <v>6</v>
      </c>
      <c r="E220" t="s">
        <v>8399</v>
      </c>
      <c r="F220">
        <v>200</v>
      </c>
      <c r="G220">
        <v>0</v>
      </c>
      <c r="H220" t="s">
        <v>641</v>
      </c>
      <c r="I220" t="s">
        <v>8400</v>
      </c>
      <c r="J220" t="s">
        <v>1067</v>
      </c>
      <c r="K220" t="s">
        <v>644</v>
      </c>
      <c r="L220" t="s">
        <v>645</v>
      </c>
      <c r="M220" t="s">
        <v>8401</v>
      </c>
      <c r="N220" t="s">
        <v>644</v>
      </c>
      <c r="O220" t="s">
        <v>647</v>
      </c>
      <c r="P220" t="s">
        <v>5</v>
      </c>
      <c r="Q220" t="s">
        <v>648</v>
      </c>
      <c r="R220" t="s">
        <v>645</v>
      </c>
      <c r="S220" t="s">
        <v>8402</v>
      </c>
      <c r="T220" t="s">
        <v>8401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8403</v>
      </c>
      <c r="F221">
        <v>100</v>
      </c>
      <c r="G221">
        <v>0</v>
      </c>
      <c r="H221" t="s">
        <v>641</v>
      </c>
      <c r="I221" t="s">
        <v>6782</v>
      </c>
      <c r="J221" t="s">
        <v>1962</v>
      </c>
      <c r="K221" t="s">
        <v>644</v>
      </c>
      <c r="L221" t="s">
        <v>645</v>
      </c>
      <c r="M221" t="s">
        <v>8401</v>
      </c>
      <c r="N221" t="s">
        <v>644</v>
      </c>
      <c r="O221" t="s">
        <v>668</v>
      </c>
      <c r="P221" t="s">
        <v>5</v>
      </c>
      <c r="Q221" t="s">
        <v>669</v>
      </c>
      <c r="R221" t="s">
        <v>8404</v>
      </c>
      <c r="S221" t="s">
        <v>8405</v>
      </c>
      <c r="T221" t="s">
        <v>8401</v>
      </c>
    </row>
    <row r="222" spans="1:20" x14ac:dyDescent="0.25">
      <c r="A222" t="s">
        <v>638</v>
      </c>
      <c r="B222" t="s">
        <v>639</v>
      </c>
      <c r="C222">
        <v>66</v>
      </c>
      <c r="D222">
        <v>2</v>
      </c>
      <c r="E222" t="s">
        <v>8406</v>
      </c>
      <c r="F222">
        <v>100</v>
      </c>
      <c r="G222">
        <v>0</v>
      </c>
      <c r="H222" t="s">
        <v>641</v>
      </c>
      <c r="I222" t="s">
        <v>8407</v>
      </c>
      <c r="J222" t="s">
        <v>1003</v>
      </c>
      <c r="K222" t="s">
        <v>644</v>
      </c>
      <c r="L222" t="s">
        <v>645</v>
      </c>
      <c r="M222" t="s">
        <v>8401</v>
      </c>
      <c r="N222" t="s">
        <v>644</v>
      </c>
      <c r="O222" t="s">
        <v>668</v>
      </c>
      <c r="P222" t="s">
        <v>5</v>
      </c>
      <c r="Q222" t="s">
        <v>669</v>
      </c>
      <c r="R222" t="s">
        <v>645</v>
      </c>
      <c r="S222" t="s">
        <v>8408</v>
      </c>
      <c r="T222" t="s">
        <v>8409</v>
      </c>
    </row>
    <row r="223" spans="1:20" x14ac:dyDescent="0.25">
      <c r="A223" t="s">
        <v>18</v>
      </c>
      <c r="B223" t="s">
        <v>19</v>
      </c>
      <c r="C223">
        <v>68</v>
      </c>
      <c r="D223">
        <v>1</v>
      </c>
      <c r="E223" t="s">
        <v>8406</v>
      </c>
      <c r="F223">
        <v>100</v>
      </c>
      <c r="G223">
        <v>0</v>
      </c>
      <c r="H223" t="s">
        <v>641</v>
      </c>
      <c r="I223" t="s">
        <v>8407</v>
      </c>
      <c r="J223" t="s">
        <v>1003</v>
      </c>
      <c r="K223" t="s">
        <v>644</v>
      </c>
      <c r="L223" t="s">
        <v>645</v>
      </c>
      <c r="M223" t="s">
        <v>8401</v>
      </c>
      <c r="N223" t="s">
        <v>644</v>
      </c>
      <c r="O223" t="s">
        <v>668</v>
      </c>
      <c r="P223" t="s">
        <v>5</v>
      </c>
      <c r="Q223" t="s">
        <v>669</v>
      </c>
      <c r="R223" t="s">
        <v>645</v>
      </c>
      <c r="S223" t="s">
        <v>8408</v>
      </c>
      <c r="T223" t="s">
        <v>8409</v>
      </c>
    </row>
    <row r="224" spans="1:20" x14ac:dyDescent="0.25">
      <c r="A224" t="s">
        <v>638</v>
      </c>
      <c r="B224" t="s">
        <v>639</v>
      </c>
      <c r="C224">
        <v>66</v>
      </c>
      <c r="D224">
        <v>2</v>
      </c>
      <c r="E224" t="s">
        <v>8410</v>
      </c>
      <c r="F224">
        <v>100</v>
      </c>
      <c r="G224">
        <v>0</v>
      </c>
      <c r="H224" t="s">
        <v>641</v>
      </c>
      <c r="I224" t="s">
        <v>8411</v>
      </c>
      <c r="J224" t="s">
        <v>1441</v>
      </c>
      <c r="K224" t="s">
        <v>644</v>
      </c>
      <c r="L224" t="s">
        <v>645</v>
      </c>
      <c r="M224" t="s">
        <v>8412</v>
      </c>
      <c r="N224" t="s">
        <v>644</v>
      </c>
      <c r="O224" t="s">
        <v>647</v>
      </c>
      <c r="P224" t="s">
        <v>5</v>
      </c>
      <c r="Q224" t="s">
        <v>648</v>
      </c>
      <c r="R224" t="s">
        <v>645</v>
      </c>
      <c r="S224" t="s">
        <v>8413</v>
      </c>
      <c r="T224" t="s">
        <v>8414</v>
      </c>
    </row>
    <row r="225" spans="1:20" x14ac:dyDescent="0.25">
      <c r="A225" t="s">
        <v>18</v>
      </c>
      <c r="B225" t="s">
        <v>19</v>
      </c>
      <c r="C225">
        <v>68</v>
      </c>
      <c r="D225">
        <v>1</v>
      </c>
      <c r="E225" t="s">
        <v>8410</v>
      </c>
      <c r="F225">
        <v>100</v>
      </c>
      <c r="G225">
        <v>0</v>
      </c>
      <c r="H225" t="s">
        <v>641</v>
      </c>
      <c r="I225" t="s">
        <v>8411</v>
      </c>
      <c r="J225" t="s">
        <v>1441</v>
      </c>
      <c r="K225" t="s">
        <v>644</v>
      </c>
      <c r="L225" t="s">
        <v>645</v>
      </c>
      <c r="M225" t="s">
        <v>8412</v>
      </c>
      <c r="N225" t="s">
        <v>644</v>
      </c>
      <c r="O225" t="s">
        <v>647</v>
      </c>
      <c r="P225" t="s">
        <v>5</v>
      </c>
      <c r="Q225" t="s">
        <v>648</v>
      </c>
      <c r="R225" t="s">
        <v>645</v>
      </c>
      <c r="S225" t="s">
        <v>8413</v>
      </c>
      <c r="T225" t="s">
        <v>8414</v>
      </c>
    </row>
    <row r="226" spans="1:20" x14ac:dyDescent="0.25">
      <c r="A226" t="s">
        <v>638</v>
      </c>
      <c r="B226" t="s">
        <v>639</v>
      </c>
      <c r="C226">
        <v>66</v>
      </c>
      <c r="D226">
        <v>2</v>
      </c>
      <c r="E226" t="s">
        <v>8415</v>
      </c>
      <c r="F226">
        <v>100</v>
      </c>
      <c r="G226">
        <v>0</v>
      </c>
      <c r="H226" t="s">
        <v>641</v>
      </c>
      <c r="I226" t="s">
        <v>8416</v>
      </c>
      <c r="J226" t="s">
        <v>1668</v>
      </c>
      <c r="K226" t="s">
        <v>644</v>
      </c>
      <c r="L226" t="s">
        <v>645</v>
      </c>
      <c r="M226" t="s">
        <v>8417</v>
      </c>
      <c r="N226" t="s">
        <v>644</v>
      </c>
      <c r="O226" t="s">
        <v>647</v>
      </c>
      <c r="P226" t="s">
        <v>5</v>
      </c>
      <c r="Q226" t="s">
        <v>648</v>
      </c>
      <c r="R226" t="s">
        <v>645</v>
      </c>
      <c r="S226" t="s">
        <v>8418</v>
      </c>
      <c r="T226" t="s">
        <v>8417</v>
      </c>
    </row>
    <row r="227" spans="1:20" x14ac:dyDescent="0.25">
      <c r="A227" t="s">
        <v>18</v>
      </c>
      <c r="B227" t="s">
        <v>19</v>
      </c>
      <c r="C227">
        <v>68</v>
      </c>
      <c r="D227">
        <v>1</v>
      </c>
      <c r="E227" t="s">
        <v>8415</v>
      </c>
      <c r="F227">
        <v>100</v>
      </c>
      <c r="G227">
        <v>0</v>
      </c>
      <c r="H227" t="s">
        <v>641</v>
      </c>
      <c r="I227" t="s">
        <v>8416</v>
      </c>
      <c r="J227" t="s">
        <v>1668</v>
      </c>
      <c r="K227" t="s">
        <v>644</v>
      </c>
      <c r="L227" t="s">
        <v>645</v>
      </c>
      <c r="M227" t="s">
        <v>8417</v>
      </c>
      <c r="N227" t="s">
        <v>644</v>
      </c>
      <c r="O227" t="s">
        <v>647</v>
      </c>
      <c r="P227" t="s">
        <v>5</v>
      </c>
      <c r="Q227" t="s">
        <v>648</v>
      </c>
      <c r="R227" t="s">
        <v>645</v>
      </c>
      <c r="S227" t="s">
        <v>8418</v>
      </c>
      <c r="T227" t="s">
        <v>8417</v>
      </c>
    </row>
    <row r="228" spans="1:20" x14ac:dyDescent="0.25">
      <c r="A228" t="s">
        <v>638</v>
      </c>
      <c r="B228" t="s">
        <v>639</v>
      </c>
      <c r="C228">
        <v>66</v>
      </c>
      <c r="D228">
        <v>2</v>
      </c>
      <c r="E228" t="s">
        <v>8419</v>
      </c>
      <c r="F228">
        <v>100</v>
      </c>
      <c r="G228">
        <v>0</v>
      </c>
      <c r="H228" t="s">
        <v>641</v>
      </c>
      <c r="I228" t="s">
        <v>8420</v>
      </c>
      <c r="J228" t="s">
        <v>1099</v>
      </c>
      <c r="K228" t="s">
        <v>644</v>
      </c>
      <c r="L228" t="s">
        <v>645</v>
      </c>
      <c r="M228" t="s">
        <v>8421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8422</v>
      </c>
      <c r="T228" t="s">
        <v>8421</v>
      </c>
    </row>
    <row r="229" spans="1:20" x14ac:dyDescent="0.25">
      <c r="A229" t="s">
        <v>18</v>
      </c>
      <c r="B229" t="s">
        <v>19</v>
      </c>
      <c r="C229">
        <v>68</v>
      </c>
      <c r="D229">
        <v>1</v>
      </c>
      <c r="E229" t="s">
        <v>8419</v>
      </c>
      <c r="F229">
        <v>100</v>
      </c>
      <c r="G229">
        <v>0</v>
      </c>
      <c r="H229" t="s">
        <v>641</v>
      </c>
      <c r="I229" t="s">
        <v>8420</v>
      </c>
      <c r="J229" t="s">
        <v>1099</v>
      </c>
      <c r="K229" t="s">
        <v>644</v>
      </c>
      <c r="L229" t="s">
        <v>645</v>
      </c>
      <c r="M229" t="s">
        <v>8421</v>
      </c>
      <c r="N229" t="s">
        <v>644</v>
      </c>
      <c r="O229" t="s">
        <v>647</v>
      </c>
      <c r="P229" t="s">
        <v>5</v>
      </c>
      <c r="Q229" t="s">
        <v>648</v>
      </c>
      <c r="R229" t="s">
        <v>645</v>
      </c>
      <c r="S229" t="s">
        <v>8422</v>
      </c>
      <c r="T229" t="s">
        <v>8421</v>
      </c>
    </row>
    <row r="230" spans="1:20" x14ac:dyDescent="0.25">
      <c r="A230" t="s">
        <v>22</v>
      </c>
      <c r="B230" t="s">
        <v>213</v>
      </c>
      <c r="C230">
        <v>76</v>
      </c>
      <c r="D230">
        <v>1</v>
      </c>
      <c r="E230" t="s">
        <v>8423</v>
      </c>
      <c r="F230">
        <v>76</v>
      </c>
      <c r="G230">
        <v>0</v>
      </c>
      <c r="H230" t="s">
        <v>805</v>
      </c>
      <c r="I230" t="s">
        <v>8424</v>
      </c>
      <c r="J230" t="s">
        <v>8425</v>
      </c>
      <c r="K230" t="s">
        <v>1499</v>
      </c>
      <c r="L230" t="s">
        <v>8426</v>
      </c>
      <c r="M230" t="s">
        <v>8427</v>
      </c>
      <c r="N230" t="s">
        <v>644</v>
      </c>
      <c r="O230" t="s">
        <v>811</v>
      </c>
      <c r="P230" t="s">
        <v>23</v>
      </c>
      <c r="Q230" t="s">
        <v>812</v>
      </c>
      <c r="R230" t="s">
        <v>645</v>
      </c>
      <c r="S230" t="s">
        <v>8428</v>
      </c>
      <c r="T230" t="s">
        <v>8427</v>
      </c>
    </row>
    <row r="231" spans="1:20" x14ac:dyDescent="0.25">
      <c r="A231" t="s">
        <v>72</v>
      </c>
      <c r="B231" t="s">
        <v>108</v>
      </c>
      <c r="C231">
        <v>66</v>
      </c>
      <c r="D231">
        <v>1</v>
      </c>
      <c r="E231" t="s">
        <v>8429</v>
      </c>
      <c r="F231">
        <v>235</v>
      </c>
      <c r="G231">
        <v>0</v>
      </c>
      <c r="H231" t="s">
        <v>673</v>
      </c>
      <c r="I231" t="s">
        <v>8430</v>
      </c>
      <c r="J231" t="s">
        <v>8431</v>
      </c>
      <c r="K231" t="s">
        <v>8432</v>
      </c>
      <c r="L231" t="s">
        <v>5546</v>
      </c>
      <c r="M231" t="s">
        <v>8427</v>
      </c>
      <c r="N231" t="s">
        <v>644</v>
      </c>
      <c r="O231" t="s">
        <v>679</v>
      </c>
      <c r="P231" t="s">
        <v>26</v>
      </c>
      <c r="Q231" t="s">
        <v>680</v>
      </c>
      <c r="R231" t="s">
        <v>645</v>
      </c>
      <c r="S231" t="s">
        <v>8433</v>
      </c>
      <c r="T231" t="s">
        <v>8427</v>
      </c>
    </row>
    <row r="232" spans="1:20" x14ac:dyDescent="0.25">
      <c r="A232" t="s">
        <v>101</v>
      </c>
      <c r="B232" t="s">
        <v>74</v>
      </c>
      <c r="C232">
        <v>66</v>
      </c>
      <c r="D232">
        <v>1</v>
      </c>
      <c r="E232" t="s">
        <v>8429</v>
      </c>
      <c r="F232">
        <v>235</v>
      </c>
      <c r="G232">
        <v>0</v>
      </c>
      <c r="H232" t="s">
        <v>673</v>
      </c>
      <c r="I232" t="s">
        <v>8430</v>
      </c>
      <c r="J232" t="s">
        <v>8431</v>
      </c>
      <c r="K232" t="s">
        <v>8432</v>
      </c>
      <c r="L232" t="s">
        <v>5546</v>
      </c>
      <c r="M232" t="s">
        <v>8427</v>
      </c>
      <c r="N232" t="s">
        <v>644</v>
      </c>
      <c r="O232" t="s">
        <v>679</v>
      </c>
      <c r="P232" t="s">
        <v>26</v>
      </c>
      <c r="Q232" t="s">
        <v>680</v>
      </c>
      <c r="R232" t="s">
        <v>645</v>
      </c>
      <c r="S232" t="s">
        <v>8433</v>
      </c>
      <c r="T232" t="s">
        <v>8427</v>
      </c>
    </row>
    <row r="233" spans="1:20" x14ac:dyDescent="0.25">
      <c r="A233" t="s">
        <v>22</v>
      </c>
      <c r="B233" t="s">
        <v>27</v>
      </c>
      <c r="C233">
        <v>67</v>
      </c>
      <c r="D233">
        <v>1</v>
      </c>
      <c r="E233" t="s">
        <v>8429</v>
      </c>
      <c r="F233">
        <v>235</v>
      </c>
      <c r="G233">
        <v>0</v>
      </c>
      <c r="H233" t="s">
        <v>673</v>
      </c>
      <c r="I233" t="s">
        <v>8430</v>
      </c>
      <c r="J233" t="s">
        <v>8431</v>
      </c>
      <c r="K233" t="s">
        <v>8432</v>
      </c>
      <c r="L233" t="s">
        <v>5546</v>
      </c>
      <c r="M233" t="s">
        <v>8427</v>
      </c>
      <c r="N233" t="s">
        <v>644</v>
      </c>
      <c r="O233" t="s">
        <v>679</v>
      </c>
      <c r="P233" t="s">
        <v>26</v>
      </c>
      <c r="Q233" t="s">
        <v>680</v>
      </c>
      <c r="R233" t="s">
        <v>645</v>
      </c>
      <c r="S233" t="s">
        <v>8433</v>
      </c>
      <c r="T233" t="s">
        <v>8427</v>
      </c>
    </row>
    <row r="234" spans="1:20" x14ac:dyDescent="0.25">
      <c r="A234" t="s">
        <v>147</v>
      </c>
      <c r="B234" t="s">
        <v>148</v>
      </c>
      <c r="C234">
        <v>50</v>
      </c>
      <c r="D234">
        <v>6</v>
      </c>
      <c r="E234" t="s">
        <v>8434</v>
      </c>
      <c r="F234">
        <v>200</v>
      </c>
      <c r="G234">
        <v>0</v>
      </c>
      <c r="H234" t="s">
        <v>641</v>
      </c>
      <c r="I234" t="s">
        <v>8435</v>
      </c>
      <c r="J234" t="s">
        <v>745</v>
      </c>
      <c r="K234" t="s">
        <v>644</v>
      </c>
      <c r="L234" t="s">
        <v>645</v>
      </c>
      <c r="M234" t="s">
        <v>8436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8437</v>
      </c>
      <c r="T234" t="s">
        <v>8436</v>
      </c>
    </row>
    <row r="235" spans="1:20" x14ac:dyDescent="0.25">
      <c r="A235" t="s">
        <v>147</v>
      </c>
      <c r="B235" t="s">
        <v>148</v>
      </c>
      <c r="C235">
        <v>50</v>
      </c>
      <c r="D235">
        <v>6</v>
      </c>
      <c r="E235" t="s">
        <v>8438</v>
      </c>
      <c r="F235">
        <v>200</v>
      </c>
      <c r="G235">
        <v>0</v>
      </c>
      <c r="H235" t="s">
        <v>641</v>
      </c>
      <c r="I235" t="s">
        <v>5394</v>
      </c>
      <c r="J235" t="s">
        <v>3093</v>
      </c>
      <c r="K235" t="s">
        <v>644</v>
      </c>
      <c r="L235" t="s">
        <v>645</v>
      </c>
      <c r="M235" t="s">
        <v>8439</v>
      </c>
      <c r="N235" t="s">
        <v>644</v>
      </c>
      <c r="O235" t="s">
        <v>647</v>
      </c>
      <c r="P235" t="s">
        <v>5</v>
      </c>
      <c r="Q235" t="s">
        <v>648</v>
      </c>
      <c r="R235" t="s">
        <v>645</v>
      </c>
      <c r="S235" t="s">
        <v>8440</v>
      </c>
      <c r="T235" t="s">
        <v>8439</v>
      </c>
    </row>
    <row r="236" spans="1:20" x14ac:dyDescent="0.25">
      <c r="A236" t="s">
        <v>638</v>
      </c>
      <c r="B236" t="s">
        <v>639</v>
      </c>
      <c r="C236">
        <v>66</v>
      </c>
      <c r="D236">
        <v>2</v>
      </c>
      <c r="E236" t="s">
        <v>8441</v>
      </c>
      <c r="F236">
        <v>208.99</v>
      </c>
      <c r="G236">
        <v>0</v>
      </c>
      <c r="H236" t="s">
        <v>641</v>
      </c>
      <c r="I236" t="s">
        <v>8442</v>
      </c>
      <c r="J236" t="s">
        <v>2520</v>
      </c>
      <c r="K236" t="s">
        <v>644</v>
      </c>
      <c r="L236" t="s">
        <v>645</v>
      </c>
      <c r="M236" t="s">
        <v>8443</v>
      </c>
      <c r="N236" t="s">
        <v>644</v>
      </c>
      <c r="O236" t="s">
        <v>668</v>
      </c>
      <c r="P236" t="s">
        <v>5</v>
      </c>
      <c r="Q236" t="s">
        <v>669</v>
      </c>
      <c r="R236" t="s">
        <v>645</v>
      </c>
      <c r="S236" t="s">
        <v>8444</v>
      </c>
      <c r="T236" t="s">
        <v>8443</v>
      </c>
    </row>
    <row r="237" spans="1:20" x14ac:dyDescent="0.25">
      <c r="A237" t="s">
        <v>18</v>
      </c>
      <c r="B237" t="s">
        <v>19</v>
      </c>
      <c r="C237">
        <v>68</v>
      </c>
      <c r="D237">
        <v>1</v>
      </c>
      <c r="E237" t="s">
        <v>8441</v>
      </c>
      <c r="F237">
        <v>208.99</v>
      </c>
      <c r="G237">
        <v>0</v>
      </c>
      <c r="H237" t="s">
        <v>641</v>
      </c>
      <c r="I237" t="s">
        <v>8442</v>
      </c>
      <c r="J237" t="s">
        <v>2520</v>
      </c>
      <c r="K237" t="s">
        <v>644</v>
      </c>
      <c r="L237" t="s">
        <v>645</v>
      </c>
      <c r="M237" t="s">
        <v>8443</v>
      </c>
      <c r="N237" t="s">
        <v>644</v>
      </c>
      <c r="O237" t="s">
        <v>668</v>
      </c>
      <c r="P237" t="s">
        <v>5</v>
      </c>
      <c r="Q237" t="s">
        <v>669</v>
      </c>
      <c r="R237" t="s">
        <v>645</v>
      </c>
      <c r="S237" t="s">
        <v>8444</v>
      </c>
      <c r="T237" t="s">
        <v>8443</v>
      </c>
    </row>
    <row r="238" spans="1:20" x14ac:dyDescent="0.25">
      <c r="A238" t="s">
        <v>239</v>
      </c>
      <c r="B238" t="s">
        <v>245</v>
      </c>
      <c r="C238">
        <v>139</v>
      </c>
      <c r="D238">
        <v>1</v>
      </c>
      <c r="E238" t="s">
        <v>8441</v>
      </c>
      <c r="F238">
        <v>208.99</v>
      </c>
      <c r="G238">
        <v>0</v>
      </c>
      <c r="H238" t="s">
        <v>641</v>
      </c>
      <c r="I238" t="s">
        <v>8442</v>
      </c>
      <c r="J238" t="s">
        <v>2520</v>
      </c>
      <c r="K238" t="s">
        <v>644</v>
      </c>
      <c r="L238" t="s">
        <v>645</v>
      </c>
      <c r="M238" t="s">
        <v>8443</v>
      </c>
      <c r="N238" t="s">
        <v>644</v>
      </c>
      <c r="O238" t="s">
        <v>668</v>
      </c>
      <c r="P238" t="s">
        <v>5</v>
      </c>
      <c r="Q238" t="s">
        <v>669</v>
      </c>
      <c r="R238" t="s">
        <v>645</v>
      </c>
      <c r="S238" t="s">
        <v>8444</v>
      </c>
      <c r="T238" t="s">
        <v>8443</v>
      </c>
    </row>
    <row r="239" spans="1:20" x14ac:dyDescent="0.25">
      <c r="A239" t="s">
        <v>147</v>
      </c>
      <c r="B239" t="s">
        <v>148</v>
      </c>
      <c r="C239">
        <v>50</v>
      </c>
      <c r="D239">
        <v>12</v>
      </c>
      <c r="E239" t="s">
        <v>8445</v>
      </c>
      <c r="F239">
        <v>500</v>
      </c>
      <c r="G239">
        <v>0</v>
      </c>
      <c r="H239" t="s">
        <v>641</v>
      </c>
      <c r="I239" t="s">
        <v>8446</v>
      </c>
      <c r="J239" t="s">
        <v>847</v>
      </c>
      <c r="K239" t="s">
        <v>644</v>
      </c>
      <c r="L239" t="s">
        <v>645</v>
      </c>
      <c r="M239" t="s">
        <v>8447</v>
      </c>
      <c r="N239" t="s">
        <v>644</v>
      </c>
      <c r="O239" t="s">
        <v>732</v>
      </c>
      <c r="P239" t="s">
        <v>5</v>
      </c>
      <c r="Q239" t="s">
        <v>669</v>
      </c>
      <c r="R239" t="s">
        <v>645</v>
      </c>
      <c r="S239" t="s">
        <v>8448</v>
      </c>
      <c r="T239" t="s">
        <v>8449</v>
      </c>
    </row>
    <row r="240" spans="1:20" x14ac:dyDescent="0.25">
      <c r="A240" t="s">
        <v>147</v>
      </c>
      <c r="B240" t="s">
        <v>148</v>
      </c>
      <c r="C240">
        <v>33.333333333333336</v>
      </c>
      <c r="D240">
        <v>3</v>
      </c>
      <c r="E240" t="s">
        <v>8445</v>
      </c>
      <c r="F240">
        <v>500</v>
      </c>
      <c r="G240">
        <v>0</v>
      </c>
      <c r="H240" t="s">
        <v>641</v>
      </c>
      <c r="I240" t="s">
        <v>8446</v>
      </c>
      <c r="J240" t="s">
        <v>847</v>
      </c>
      <c r="K240" t="s">
        <v>644</v>
      </c>
      <c r="L240" t="s">
        <v>645</v>
      </c>
      <c r="M240" t="s">
        <v>8447</v>
      </c>
      <c r="N240" t="s">
        <v>644</v>
      </c>
      <c r="O240" t="s">
        <v>732</v>
      </c>
      <c r="P240" t="s">
        <v>5</v>
      </c>
      <c r="Q240" t="s">
        <v>669</v>
      </c>
      <c r="R240" t="s">
        <v>645</v>
      </c>
      <c r="S240" t="s">
        <v>8448</v>
      </c>
      <c r="T240" t="s">
        <v>8449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8450</v>
      </c>
      <c r="F241">
        <v>100</v>
      </c>
      <c r="G241">
        <v>0</v>
      </c>
      <c r="H241" t="s">
        <v>641</v>
      </c>
      <c r="I241" t="s">
        <v>8451</v>
      </c>
      <c r="J241" t="s">
        <v>1314</v>
      </c>
      <c r="K241" t="s">
        <v>644</v>
      </c>
      <c r="L241" t="s">
        <v>645</v>
      </c>
      <c r="M241" t="s">
        <v>8447</v>
      </c>
      <c r="N241" t="s">
        <v>644</v>
      </c>
      <c r="O241" t="s">
        <v>668</v>
      </c>
      <c r="P241" t="s">
        <v>5</v>
      </c>
      <c r="Q241" t="s">
        <v>669</v>
      </c>
      <c r="R241" t="s">
        <v>645</v>
      </c>
      <c r="S241" t="s">
        <v>8452</v>
      </c>
      <c r="T241" t="s">
        <v>8449</v>
      </c>
    </row>
    <row r="242" spans="1:20" x14ac:dyDescent="0.25">
      <c r="A242" t="s">
        <v>147</v>
      </c>
      <c r="B242" t="s">
        <v>148</v>
      </c>
      <c r="C242">
        <v>33.333333333333336</v>
      </c>
      <c r="D242">
        <v>3</v>
      </c>
      <c r="E242" t="s">
        <v>8453</v>
      </c>
      <c r="F242">
        <v>100</v>
      </c>
      <c r="G242">
        <v>0</v>
      </c>
      <c r="H242" t="s">
        <v>641</v>
      </c>
      <c r="I242" t="s">
        <v>8454</v>
      </c>
      <c r="J242" t="s">
        <v>1508</v>
      </c>
      <c r="K242" t="s">
        <v>644</v>
      </c>
      <c r="L242" t="s">
        <v>645</v>
      </c>
      <c r="M242" t="s">
        <v>8455</v>
      </c>
      <c r="N242" t="s">
        <v>644</v>
      </c>
      <c r="O242" t="s">
        <v>647</v>
      </c>
      <c r="P242" t="s">
        <v>5</v>
      </c>
      <c r="Q242" t="s">
        <v>648</v>
      </c>
      <c r="R242" t="s">
        <v>645</v>
      </c>
      <c r="S242" t="s">
        <v>8456</v>
      </c>
      <c r="T242" t="s">
        <v>8455</v>
      </c>
    </row>
    <row r="243" spans="1:20" x14ac:dyDescent="0.25">
      <c r="A243" t="s">
        <v>638</v>
      </c>
      <c r="B243" t="s">
        <v>639</v>
      </c>
      <c r="C243">
        <v>66</v>
      </c>
      <c r="D243">
        <v>2</v>
      </c>
      <c r="E243" t="s">
        <v>8457</v>
      </c>
      <c r="F243">
        <v>100</v>
      </c>
      <c r="G243">
        <v>0</v>
      </c>
      <c r="H243" t="s">
        <v>641</v>
      </c>
      <c r="I243" t="s">
        <v>8458</v>
      </c>
      <c r="J243" t="s">
        <v>685</v>
      </c>
      <c r="K243" t="s">
        <v>644</v>
      </c>
      <c r="L243" t="s">
        <v>645</v>
      </c>
      <c r="M243" t="s">
        <v>8459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8460</v>
      </c>
      <c r="T243" t="s">
        <v>8459</v>
      </c>
    </row>
    <row r="244" spans="1:20" x14ac:dyDescent="0.25">
      <c r="A244" t="s">
        <v>18</v>
      </c>
      <c r="B244" t="s">
        <v>19</v>
      </c>
      <c r="C244">
        <v>68</v>
      </c>
      <c r="D244">
        <v>1</v>
      </c>
      <c r="E244" t="s">
        <v>8457</v>
      </c>
      <c r="F244">
        <v>100</v>
      </c>
      <c r="G244">
        <v>0</v>
      </c>
      <c r="H244" t="s">
        <v>641</v>
      </c>
      <c r="I244" t="s">
        <v>8458</v>
      </c>
      <c r="J244" t="s">
        <v>685</v>
      </c>
      <c r="K244" t="s">
        <v>644</v>
      </c>
      <c r="L244" t="s">
        <v>645</v>
      </c>
      <c r="M244" t="s">
        <v>8459</v>
      </c>
      <c r="N244" t="s">
        <v>644</v>
      </c>
      <c r="O244" t="s">
        <v>647</v>
      </c>
      <c r="P244" t="s">
        <v>5</v>
      </c>
      <c r="Q244" t="s">
        <v>648</v>
      </c>
      <c r="R244" t="s">
        <v>645</v>
      </c>
      <c r="S244" t="s">
        <v>8460</v>
      </c>
      <c r="T244" t="s">
        <v>8459</v>
      </c>
    </row>
    <row r="245" spans="1:20" x14ac:dyDescent="0.25">
      <c r="A245" t="s">
        <v>638</v>
      </c>
      <c r="B245" t="s">
        <v>639</v>
      </c>
      <c r="C245">
        <v>66</v>
      </c>
      <c r="D245">
        <v>2</v>
      </c>
      <c r="E245" t="s">
        <v>8461</v>
      </c>
      <c r="F245">
        <v>100</v>
      </c>
      <c r="G245">
        <v>0</v>
      </c>
      <c r="H245" t="s">
        <v>641</v>
      </c>
      <c r="I245" t="s">
        <v>8462</v>
      </c>
      <c r="J245" t="s">
        <v>796</v>
      </c>
      <c r="K245" t="s">
        <v>644</v>
      </c>
      <c r="L245" t="s">
        <v>645</v>
      </c>
      <c r="M245" t="s">
        <v>8463</v>
      </c>
      <c r="N245" t="s">
        <v>644</v>
      </c>
      <c r="O245" t="s">
        <v>668</v>
      </c>
      <c r="P245" t="s">
        <v>5</v>
      </c>
      <c r="Q245" t="s">
        <v>669</v>
      </c>
      <c r="R245" t="s">
        <v>645</v>
      </c>
      <c r="S245" t="s">
        <v>8464</v>
      </c>
      <c r="T245" t="s">
        <v>8465</v>
      </c>
    </row>
    <row r="246" spans="1:20" x14ac:dyDescent="0.25">
      <c r="A246" t="s">
        <v>18</v>
      </c>
      <c r="B246" t="s">
        <v>19</v>
      </c>
      <c r="C246">
        <v>68</v>
      </c>
      <c r="D246">
        <v>1</v>
      </c>
      <c r="E246" t="s">
        <v>8461</v>
      </c>
      <c r="F246">
        <v>100</v>
      </c>
      <c r="G246">
        <v>0</v>
      </c>
      <c r="H246" t="s">
        <v>641</v>
      </c>
      <c r="I246" t="s">
        <v>8462</v>
      </c>
      <c r="J246" t="s">
        <v>796</v>
      </c>
      <c r="K246" t="s">
        <v>644</v>
      </c>
      <c r="L246" t="s">
        <v>645</v>
      </c>
      <c r="M246" t="s">
        <v>8463</v>
      </c>
      <c r="N246" t="s">
        <v>644</v>
      </c>
      <c r="O246" t="s">
        <v>668</v>
      </c>
      <c r="P246" t="s">
        <v>5</v>
      </c>
      <c r="Q246" t="s">
        <v>669</v>
      </c>
      <c r="R246" t="s">
        <v>645</v>
      </c>
      <c r="S246" t="s">
        <v>8464</v>
      </c>
      <c r="T246" t="s">
        <v>8465</v>
      </c>
    </row>
    <row r="247" spans="1:20" x14ac:dyDescent="0.25">
      <c r="A247" t="s">
        <v>147</v>
      </c>
      <c r="B247" t="s">
        <v>148</v>
      </c>
      <c r="C247">
        <v>65</v>
      </c>
      <c r="D247">
        <v>9</v>
      </c>
      <c r="E247" t="s">
        <v>8466</v>
      </c>
      <c r="F247">
        <v>310</v>
      </c>
      <c r="G247">
        <v>0</v>
      </c>
      <c r="H247" t="s">
        <v>641</v>
      </c>
      <c r="I247" t="s">
        <v>2943</v>
      </c>
      <c r="J247" t="s">
        <v>685</v>
      </c>
      <c r="K247" t="s">
        <v>644</v>
      </c>
      <c r="L247" t="s">
        <v>645</v>
      </c>
      <c r="M247" t="s">
        <v>8463</v>
      </c>
      <c r="N247" t="s">
        <v>644</v>
      </c>
      <c r="O247" t="s">
        <v>668</v>
      </c>
      <c r="P247" t="s">
        <v>5</v>
      </c>
      <c r="Q247" t="s">
        <v>669</v>
      </c>
      <c r="R247" t="s">
        <v>645</v>
      </c>
      <c r="S247" t="s">
        <v>8467</v>
      </c>
      <c r="T247" t="s">
        <v>8465</v>
      </c>
    </row>
    <row r="248" spans="1:20" x14ac:dyDescent="0.25">
      <c r="A248" t="s">
        <v>638</v>
      </c>
      <c r="B248" t="s">
        <v>639</v>
      </c>
      <c r="C248">
        <v>66</v>
      </c>
      <c r="D248">
        <v>2</v>
      </c>
      <c r="E248" t="s">
        <v>8468</v>
      </c>
      <c r="F248">
        <v>100</v>
      </c>
      <c r="G248">
        <v>0</v>
      </c>
      <c r="H248" t="s">
        <v>641</v>
      </c>
      <c r="I248" t="s">
        <v>8469</v>
      </c>
      <c r="J248" t="s">
        <v>3088</v>
      </c>
      <c r="K248" t="s">
        <v>644</v>
      </c>
      <c r="L248" t="s">
        <v>645</v>
      </c>
      <c r="M248" t="s">
        <v>8470</v>
      </c>
      <c r="N248" t="s">
        <v>644</v>
      </c>
      <c r="O248" t="s">
        <v>647</v>
      </c>
      <c r="P248" t="s">
        <v>5</v>
      </c>
      <c r="Q248" t="s">
        <v>648</v>
      </c>
      <c r="R248" t="s">
        <v>645</v>
      </c>
      <c r="S248" t="s">
        <v>8471</v>
      </c>
      <c r="T248" t="s">
        <v>8470</v>
      </c>
    </row>
    <row r="249" spans="1:20" x14ac:dyDescent="0.25">
      <c r="A249" t="s">
        <v>18</v>
      </c>
      <c r="B249" t="s">
        <v>19</v>
      </c>
      <c r="C249">
        <v>68</v>
      </c>
      <c r="D249">
        <v>1</v>
      </c>
      <c r="E249" t="s">
        <v>8468</v>
      </c>
      <c r="F249">
        <v>100</v>
      </c>
      <c r="G249">
        <v>0</v>
      </c>
      <c r="H249" t="s">
        <v>641</v>
      </c>
      <c r="I249" t="s">
        <v>8469</v>
      </c>
      <c r="J249" t="s">
        <v>3088</v>
      </c>
      <c r="K249" t="s">
        <v>644</v>
      </c>
      <c r="L249" t="s">
        <v>645</v>
      </c>
      <c r="M249" t="s">
        <v>8470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8471</v>
      </c>
      <c r="T249" t="s">
        <v>8470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8472</v>
      </c>
      <c r="F250">
        <v>200</v>
      </c>
      <c r="G250">
        <v>0</v>
      </c>
      <c r="H250" t="s">
        <v>641</v>
      </c>
      <c r="I250" t="s">
        <v>8473</v>
      </c>
      <c r="J250" t="s">
        <v>666</v>
      </c>
      <c r="K250" t="s">
        <v>644</v>
      </c>
      <c r="L250" t="s">
        <v>645</v>
      </c>
      <c r="M250" t="s">
        <v>8474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8475</v>
      </c>
      <c r="T250" t="s">
        <v>8474</v>
      </c>
    </row>
    <row r="251" spans="1:20" x14ac:dyDescent="0.25">
      <c r="A251" t="s">
        <v>147</v>
      </c>
      <c r="B251" t="s">
        <v>148</v>
      </c>
      <c r="C251">
        <v>33.333333333333336</v>
      </c>
      <c r="D251">
        <v>3</v>
      </c>
      <c r="E251" t="s">
        <v>8476</v>
      </c>
      <c r="F251">
        <v>100</v>
      </c>
      <c r="G251">
        <v>0</v>
      </c>
      <c r="H251" t="s">
        <v>729</v>
      </c>
      <c r="I251" t="s">
        <v>3083</v>
      </c>
      <c r="J251" t="s">
        <v>1067</v>
      </c>
      <c r="K251" t="s">
        <v>644</v>
      </c>
      <c r="L251" t="s">
        <v>645</v>
      </c>
      <c r="M251" t="s">
        <v>8477</v>
      </c>
      <c r="N251" t="s">
        <v>644</v>
      </c>
      <c r="O251" t="s">
        <v>668</v>
      </c>
      <c r="P251" t="s">
        <v>5</v>
      </c>
      <c r="Q251" t="s">
        <v>669</v>
      </c>
      <c r="R251" t="s">
        <v>645</v>
      </c>
      <c r="S251" t="s">
        <v>8478</v>
      </c>
      <c r="T251" t="s">
        <v>8477</v>
      </c>
    </row>
    <row r="252" spans="1:20" x14ac:dyDescent="0.25">
      <c r="A252" t="s">
        <v>638</v>
      </c>
      <c r="B252" t="s">
        <v>639</v>
      </c>
      <c r="C252">
        <v>66</v>
      </c>
      <c r="D252">
        <v>2</v>
      </c>
      <c r="E252" t="s">
        <v>8479</v>
      </c>
      <c r="F252">
        <v>138</v>
      </c>
      <c r="G252">
        <v>38</v>
      </c>
      <c r="H252" t="s">
        <v>641</v>
      </c>
      <c r="I252" t="s">
        <v>8480</v>
      </c>
      <c r="J252" t="s">
        <v>1668</v>
      </c>
      <c r="K252" t="s">
        <v>644</v>
      </c>
      <c r="L252" t="s">
        <v>645</v>
      </c>
      <c r="M252" t="s">
        <v>8481</v>
      </c>
      <c r="N252" t="s">
        <v>644</v>
      </c>
      <c r="O252" t="s">
        <v>647</v>
      </c>
      <c r="P252" t="s">
        <v>5</v>
      </c>
      <c r="Q252" t="s">
        <v>648</v>
      </c>
      <c r="R252" t="s">
        <v>645</v>
      </c>
      <c r="S252" t="s">
        <v>8482</v>
      </c>
      <c r="T252" t="s">
        <v>8481</v>
      </c>
    </row>
    <row r="253" spans="1:20" x14ac:dyDescent="0.25">
      <c r="A253" t="s">
        <v>18</v>
      </c>
      <c r="B253" t="s">
        <v>19</v>
      </c>
      <c r="C253">
        <v>68</v>
      </c>
      <c r="D253">
        <v>1</v>
      </c>
      <c r="E253" t="s">
        <v>8479</v>
      </c>
      <c r="F253">
        <v>138</v>
      </c>
      <c r="G253">
        <v>38</v>
      </c>
      <c r="H253" t="s">
        <v>641</v>
      </c>
      <c r="I253" t="s">
        <v>8480</v>
      </c>
      <c r="J253" t="s">
        <v>1668</v>
      </c>
      <c r="K253" t="s">
        <v>644</v>
      </c>
      <c r="L253" t="s">
        <v>645</v>
      </c>
      <c r="M253" t="s">
        <v>8481</v>
      </c>
      <c r="N253" t="s">
        <v>644</v>
      </c>
      <c r="O253" t="s">
        <v>647</v>
      </c>
      <c r="P253" t="s">
        <v>5</v>
      </c>
      <c r="Q253" t="s">
        <v>648</v>
      </c>
      <c r="R253" t="s">
        <v>645</v>
      </c>
      <c r="S253" t="s">
        <v>8482</v>
      </c>
      <c r="T253" t="s">
        <v>8481</v>
      </c>
    </row>
    <row r="254" spans="1:20" x14ac:dyDescent="0.25">
      <c r="A254" t="s">
        <v>638</v>
      </c>
      <c r="B254" t="s">
        <v>639</v>
      </c>
      <c r="C254">
        <v>66</v>
      </c>
      <c r="D254">
        <v>4</v>
      </c>
      <c r="E254" t="s">
        <v>8483</v>
      </c>
      <c r="F254">
        <v>200</v>
      </c>
      <c r="G254">
        <v>0</v>
      </c>
      <c r="H254" t="s">
        <v>641</v>
      </c>
      <c r="I254" t="s">
        <v>8484</v>
      </c>
      <c r="J254" t="s">
        <v>724</v>
      </c>
      <c r="K254" t="s">
        <v>644</v>
      </c>
      <c r="L254" t="s">
        <v>645</v>
      </c>
      <c r="M254" t="s">
        <v>8481</v>
      </c>
      <c r="N254" t="s">
        <v>644</v>
      </c>
      <c r="O254" t="s">
        <v>647</v>
      </c>
      <c r="P254" t="s">
        <v>5</v>
      </c>
      <c r="Q254" t="s">
        <v>648</v>
      </c>
      <c r="R254" t="s">
        <v>645</v>
      </c>
      <c r="S254" t="s">
        <v>8485</v>
      </c>
      <c r="T254" t="s">
        <v>8481</v>
      </c>
    </row>
    <row r="255" spans="1:20" x14ac:dyDescent="0.25">
      <c r="A255" t="s">
        <v>18</v>
      </c>
      <c r="B255" t="s">
        <v>19</v>
      </c>
      <c r="C255">
        <v>68</v>
      </c>
      <c r="D255">
        <v>2</v>
      </c>
      <c r="E255" t="s">
        <v>8483</v>
      </c>
      <c r="F255">
        <v>200</v>
      </c>
      <c r="G255">
        <v>0</v>
      </c>
      <c r="H255" t="s">
        <v>641</v>
      </c>
      <c r="I255" t="s">
        <v>8484</v>
      </c>
      <c r="J255" t="s">
        <v>724</v>
      </c>
      <c r="K255" t="s">
        <v>644</v>
      </c>
      <c r="L255" t="s">
        <v>645</v>
      </c>
      <c r="M255" t="s">
        <v>8481</v>
      </c>
      <c r="N255" t="s">
        <v>644</v>
      </c>
      <c r="O255" t="s">
        <v>647</v>
      </c>
      <c r="P255" t="s">
        <v>5</v>
      </c>
      <c r="Q255" t="s">
        <v>648</v>
      </c>
      <c r="R255" t="s">
        <v>645</v>
      </c>
      <c r="S255" t="s">
        <v>8485</v>
      </c>
      <c r="T255" t="s">
        <v>8481</v>
      </c>
    </row>
    <row r="256" spans="1:20" x14ac:dyDescent="0.25">
      <c r="A256" t="s">
        <v>147</v>
      </c>
      <c r="B256" t="s">
        <v>148</v>
      </c>
      <c r="C256">
        <v>40</v>
      </c>
      <c r="D256">
        <v>10</v>
      </c>
      <c r="E256" t="s">
        <v>8486</v>
      </c>
      <c r="F256">
        <v>395</v>
      </c>
      <c r="G256">
        <v>0</v>
      </c>
      <c r="H256" t="s">
        <v>641</v>
      </c>
      <c r="I256" t="s">
        <v>8487</v>
      </c>
      <c r="J256" t="s">
        <v>834</v>
      </c>
      <c r="K256" t="s">
        <v>644</v>
      </c>
      <c r="L256" t="s">
        <v>645</v>
      </c>
      <c r="M256" t="s">
        <v>8488</v>
      </c>
      <c r="N256" t="s">
        <v>644</v>
      </c>
      <c r="O256" t="s">
        <v>668</v>
      </c>
      <c r="P256" t="s">
        <v>5</v>
      </c>
      <c r="Q256" t="s">
        <v>669</v>
      </c>
      <c r="R256" t="s">
        <v>645</v>
      </c>
      <c r="S256" t="s">
        <v>8489</v>
      </c>
      <c r="T256" t="s">
        <v>8488</v>
      </c>
    </row>
    <row r="257" spans="1:20" x14ac:dyDescent="0.25">
      <c r="A257" t="s">
        <v>239</v>
      </c>
      <c r="B257" t="s">
        <v>245</v>
      </c>
      <c r="C257">
        <v>139</v>
      </c>
      <c r="D257">
        <v>1</v>
      </c>
      <c r="E257" t="s">
        <v>8490</v>
      </c>
      <c r="F257">
        <v>109.99</v>
      </c>
      <c r="G257">
        <v>1</v>
      </c>
      <c r="H257" t="s">
        <v>641</v>
      </c>
      <c r="I257" t="s">
        <v>8491</v>
      </c>
      <c r="J257" t="s">
        <v>745</v>
      </c>
      <c r="K257" t="s">
        <v>644</v>
      </c>
      <c r="L257" t="s">
        <v>645</v>
      </c>
      <c r="M257" t="s">
        <v>8488</v>
      </c>
      <c r="N257" t="s">
        <v>644</v>
      </c>
      <c r="O257" t="s">
        <v>668</v>
      </c>
      <c r="P257" t="s">
        <v>5</v>
      </c>
      <c r="Q257" t="s">
        <v>669</v>
      </c>
      <c r="R257" t="s">
        <v>645</v>
      </c>
      <c r="S257" t="s">
        <v>8492</v>
      </c>
      <c r="T257" t="s">
        <v>8488</v>
      </c>
    </row>
    <row r="258" spans="1:20" x14ac:dyDescent="0.25">
      <c r="A258" t="s">
        <v>147</v>
      </c>
      <c r="B258" t="s">
        <v>148</v>
      </c>
      <c r="C258">
        <v>50</v>
      </c>
      <c r="D258">
        <v>6</v>
      </c>
      <c r="E258" t="s">
        <v>8493</v>
      </c>
      <c r="F258">
        <v>200</v>
      </c>
      <c r="G258">
        <v>0</v>
      </c>
      <c r="H258" t="s">
        <v>641</v>
      </c>
      <c r="I258" t="s">
        <v>8494</v>
      </c>
      <c r="J258" t="s">
        <v>1549</v>
      </c>
      <c r="K258" t="s">
        <v>644</v>
      </c>
      <c r="L258" t="s">
        <v>645</v>
      </c>
      <c r="M258" t="s">
        <v>8495</v>
      </c>
      <c r="N258" t="s">
        <v>644</v>
      </c>
      <c r="O258" t="s">
        <v>647</v>
      </c>
      <c r="P258" t="s">
        <v>5</v>
      </c>
      <c r="Q258" t="s">
        <v>648</v>
      </c>
      <c r="R258" t="s">
        <v>645</v>
      </c>
      <c r="S258" t="s">
        <v>8496</v>
      </c>
      <c r="T258" t="s">
        <v>8497</v>
      </c>
    </row>
    <row r="259" spans="1:20" x14ac:dyDescent="0.25">
      <c r="A259" t="s">
        <v>638</v>
      </c>
      <c r="B259" t="s">
        <v>639</v>
      </c>
      <c r="C259">
        <v>66</v>
      </c>
      <c r="D259">
        <v>2</v>
      </c>
      <c r="E259" t="s">
        <v>8498</v>
      </c>
      <c r="F259">
        <v>100</v>
      </c>
      <c r="G259">
        <v>0</v>
      </c>
      <c r="H259" t="s">
        <v>641</v>
      </c>
      <c r="I259" t="s">
        <v>5725</v>
      </c>
      <c r="J259" t="s">
        <v>694</v>
      </c>
      <c r="K259" t="s">
        <v>644</v>
      </c>
      <c r="L259" t="s">
        <v>645</v>
      </c>
      <c r="M259" t="s">
        <v>8499</v>
      </c>
      <c r="N259" t="s">
        <v>644</v>
      </c>
      <c r="O259" t="s">
        <v>647</v>
      </c>
      <c r="P259" t="s">
        <v>5</v>
      </c>
      <c r="Q259" t="s">
        <v>648</v>
      </c>
      <c r="R259" t="s">
        <v>645</v>
      </c>
      <c r="S259" t="s">
        <v>8500</v>
      </c>
      <c r="T259" t="s">
        <v>8499</v>
      </c>
    </row>
    <row r="260" spans="1:20" x14ac:dyDescent="0.25">
      <c r="A260" t="s">
        <v>18</v>
      </c>
      <c r="B260" t="s">
        <v>19</v>
      </c>
      <c r="C260">
        <v>68</v>
      </c>
      <c r="D260">
        <v>1</v>
      </c>
      <c r="E260" t="s">
        <v>8498</v>
      </c>
      <c r="F260">
        <v>100</v>
      </c>
      <c r="G260">
        <v>0</v>
      </c>
      <c r="H260" t="s">
        <v>641</v>
      </c>
      <c r="I260" t="s">
        <v>5725</v>
      </c>
      <c r="J260" t="s">
        <v>694</v>
      </c>
      <c r="K260" t="s">
        <v>644</v>
      </c>
      <c r="L260" t="s">
        <v>645</v>
      </c>
      <c r="M260" t="s">
        <v>8499</v>
      </c>
      <c r="N260" t="s">
        <v>644</v>
      </c>
      <c r="O260" t="s">
        <v>647</v>
      </c>
      <c r="P260" t="s">
        <v>5</v>
      </c>
      <c r="Q260" t="s">
        <v>648</v>
      </c>
      <c r="R260" t="s">
        <v>645</v>
      </c>
      <c r="S260" t="s">
        <v>8500</v>
      </c>
      <c r="T260" t="s">
        <v>8499</v>
      </c>
    </row>
    <row r="261" spans="1:20" x14ac:dyDescent="0.25">
      <c r="A261" t="s">
        <v>147</v>
      </c>
      <c r="B261" t="s">
        <v>148</v>
      </c>
      <c r="C261">
        <v>33.333333333333336</v>
      </c>
      <c r="D261">
        <v>3</v>
      </c>
      <c r="E261" t="s">
        <v>8501</v>
      </c>
      <c r="F261">
        <v>100</v>
      </c>
      <c r="G261">
        <v>0</v>
      </c>
      <c r="H261" t="s">
        <v>729</v>
      </c>
      <c r="I261" t="s">
        <v>8502</v>
      </c>
      <c r="J261" t="s">
        <v>685</v>
      </c>
      <c r="K261" t="s">
        <v>644</v>
      </c>
      <c r="L261" t="s">
        <v>645</v>
      </c>
      <c r="M261" t="s">
        <v>8503</v>
      </c>
      <c r="N261" t="s">
        <v>644</v>
      </c>
      <c r="O261" t="s">
        <v>647</v>
      </c>
      <c r="P261" t="s">
        <v>5</v>
      </c>
      <c r="Q261" t="s">
        <v>648</v>
      </c>
      <c r="R261" t="s">
        <v>645</v>
      </c>
      <c r="S261" t="s">
        <v>8504</v>
      </c>
      <c r="T261" t="s">
        <v>8503</v>
      </c>
    </row>
    <row r="262" spans="1:20" x14ac:dyDescent="0.25">
      <c r="A262" t="s">
        <v>638</v>
      </c>
      <c r="B262" t="s">
        <v>639</v>
      </c>
      <c r="C262">
        <v>66</v>
      </c>
      <c r="D262">
        <v>2</v>
      </c>
      <c r="E262" t="s">
        <v>8505</v>
      </c>
      <c r="F262">
        <v>100</v>
      </c>
      <c r="G262">
        <v>0</v>
      </c>
      <c r="H262" t="s">
        <v>641</v>
      </c>
      <c r="I262" t="s">
        <v>8506</v>
      </c>
      <c r="J262" t="s">
        <v>694</v>
      </c>
      <c r="K262" t="s">
        <v>644</v>
      </c>
      <c r="L262" t="s">
        <v>645</v>
      </c>
      <c r="M262" t="s">
        <v>8507</v>
      </c>
      <c r="N262" t="s">
        <v>644</v>
      </c>
      <c r="O262" t="s">
        <v>732</v>
      </c>
      <c r="P262" t="s">
        <v>5</v>
      </c>
      <c r="Q262" t="s">
        <v>669</v>
      </c>
      <c r="R262" t="s">
        <v>645</v>
      </c>
      <c r="S262" t="s">
        <v>8508</v>
      </c>
      <c r="T262" t="s">
        <v>8509</v>
      </c>
    </row>
    <row r="263" spans="1:20" x14ac:dyDescent="0.25">
      <c r="A263" t="s">
        <v>18</v>
      </c>
      <c r="B263" t="s">
        <v>19</v>
      </c>
      <c r="C263">
        <v>68</v>
      </c>
      <c r="D263">
        <v>1</v>
      </c>
      <c r="E263" t="s">
        <v>8505</v>
      </c>
      <c r="F263">
        <v>100</v>
      </c>
      <c r="G263">
        <v>0</v>
      </c>
      <c r="H263" t="s">
        <v>641</v>
      </c>
      <c r="I263" t="s">
        <v>8506</v>
      </c>
      <c r="J263" t="s">
        <v>694</v>
      </c>
      <c r="K263" t="s">
        <v>644</v>
      </c>
      <c r="L263" t="s">
        <v>645</v>
      </c>
      <c r="M263" t="s">
        <v>8507</v>
      </c>
      <c r="N263" t="s">
        <v>644</v>
      </c>
      <c r="O263" t="s">
        <v>732</v>
      </c>
      <c r="P263" t="s">
        <v>5</v>
      </c>
      <c r="Q263" t="s">
        <v>669</v>
      </c>
      <c r="R263" t="s">
        <v>645</v>
      </c>
      <c r="S263" t="s">
        <v>8508</v>
      </c>
      <c r="T263" t="s">
        <v>8509</v>
      </c>
    </row>
    <row r="264" spans="1:20" x14ac:dyDescent="0.25">
      <c r="A264" t="s">
        <v>638</v>
      </c>
      <c r="B264" t="s">
        <v>639</v>
      </c>
      <c r="C264">
        <v>66</v>
      </c>
      <c r="D264">
        <v>2</v>
      </c>
      <c r="E264" t="s">
        <v>8510</v>
      </c>
      <c r="F264">
        <v>100</v>
      </c>
      <c r="G264">
        <v>0</v>
      </c>
      <c r="H264" t="s">
        <v>641</v>
      </c>
      <c r="I264" t="s">
        <v>8511</v>
      </c>
      <c r="J264" t="s">
        <v>724</v>
      </c>
      <c r="K264" t="s">
        <v>644</v>
      </c>
      <c r="L264" t="s">
        <v>645</v>
      </c>
      <c r="M264" t="s">
        <v>8512</v>
      </c>
      <c r="N264" t="s">
        <v>644</v>
      </c>
      <c r="O264" t="s">
        <v>647</v>
      </c>
      <c r="P264" t="s">
        <v>5</v>
      </c>
      <c r="Q264" t="s">
        <v>648</v>
      </c>
      <c r="R264" t="s">
        <v>645</v>
      </c>
      <c r="S264" t="s">
        <v>8513</v>
      </c>
      <c r="T264" t="s">
        <v>8514</v>
      </c>
    </row>
    <row r="265" spans="1:20" x14ac:dyDescent="0.25">
      <c r="A265" t="s">
        <v>18</v>
      </c>
      <c r="B265" t="s">
        <v>19</v>
      </c>
      <c r="C265">
        <v>68</v>
      </c>
      <c r="D265">
        <v>1</v>
      </c>
      <c r="E265" t="s">
        <v>8510</v>
      </c>
      <c r="F265">
        <v>100</v>
      </c>
      <c r="G265">
        <v>0</v>
      </c>
      <c r="H265" t="s">
        <v>641</v>
      </c>
      <c r="I265" t="s">
        <v>8511</v>
      </c>
      <c r="J265" t="s">
        <v>724</v>
      </c>
      <c r="K265" t="s">
        <v>644</v>
      </c>
      <c r="L265" t="s">
        <v>645</v>
      </c>
      <c r="M265" t="s">
        <v>8512</v>
      </c>
      <c r="N265" t="s">
        <v>644</v>
      </c>
      <c r="O265" t="s">
        <v>647</v>
      </c>
      <c r="P265" t="s">
        <v>5</v>
      </c>
      <c r="Q265" t="s">
        <v>648</v>
      </c>
      <c r="R265" t="s">
        <v>645</v>
      </c>
      <c r="S265" t="s">
        <v>8513</v>
      </c>
      <c r="T265" t="s">
        <v>8514</v>
      </c>
    </row>
    <row r="266" spans="1:20" x14ac:dyDescent="0.25">
      <c r="A266" t="s">
        <v>638</v>
      </c>
      <c r="B266" t="s">
        <v>639</v>
      </c>
      <c r="C266">
        <v>66</v>
      </c>
      <c r="D266">
        <v>2</v>
      </c>
      <c r="E266" t="s">
        <v>8515</v>
      </c>
      <c r="F266">
        <v>100</v>
      </c>
      <c r="G266">
        <v>0</v>
      </c>
      <c r="H266" t="s">
        <v>641</v>
      </c>
      <c r="I266" t="s">
        <v>8516</v>
      </c>
      <c r="J266" t="s">
        <v>685</v>
      </c>
      <c r="K266" t="s">
        <v>644</v>
      </c>
      <c r="L266" t="s">
        <v>645</v>
      </c>
      <c r="M266" t="s">
        <v>8517</v>
      </c>
      <c r="N266" t="s">
        <v>644</v>
      </c>
      <c r="O266" t="s">
        <v>668</v>
      </c>
      <c r="P266" t="s">
        <v>5</v>
      </c>
      <c r="Q266" t="s">
        <v>669</v>
      </c>
      <c r="R266" t="s">
        <v>645</v>
      </c>
      <c r="S266" t="s">
        <v>8518</v>
      </c>
      <c r="T266" t="s">
        <v>8517</v>
      </c>
    </row>
    <row r="267" spans="1:20" x14ac:dyDescent="0.25">
      <c r="A267" t="s">
        <v>18</v>
      </c>
      <c r="B267" t="s">
        <v>19</v>
      </c>
      <c r="C267">
        <v>68</v>
      </c>
      <c r="D267">
        <v>1</v>
      </c>
      <c r="E267" t="s">
        <v>8515</v>
      </c>
      <c r="F267">
        <v>100</v>
      </c>
      <c r="G267">
        <v>0</v>
      </c>
      <c r="H267" t="s">
        <v>641</v>
      </c>
      <c r="I267" t="s">
        <v>8516</v>
      </c>
      <c r="J267" t="s">
        <v>685</v>
      </c>
      <c r="K267" t="s">
        <v>644</v>
      </c>
      <c r="L267" t="s">
        <v>645</v>
      </c>
      <c r="M267" t="s">
        <v>8517</v>
      </c>
      <c r="N267" t="s">
        <v>644</v>
      </c>
      <c r="O267" t="s">
        <v>668</v>
      </c>
      <c r="P267" t="s">
        <v>5</v>
      </c>
      <c r="Q267" t="s">
        <v>669</v>
      </c>
      <c r="R267" t="s">
        <v>645</v>
      </c>
      <c r="S267" t="s">
        <v>8518</v>
      </c>
      <c r="T267" t="s">
        <v>8517</v>
      </c>
    </row>
    <row r="268" spans="1:20" x14ac:dyDescent="0.25">
      <c r="A268" t="s">
        <v>101</v>
      </c>
      <c r="B268" t="s">
        <v>74</v>
      </c>
      <c r="C268">
        <v>78</v>
      </c>
      <c r="D268">
        <v>3</v>
      </c>
      <c r="E268" t="s">
        <v>8519</v>
      </c>
      <c r="F268">
        <v>234</v>
      </c>
      <c r="G268">
        <v>0</v>
      </c>
      <c r="H268" t="s">
        <v>673</v>
      </c>
      <c r="I268" t="s">
        <v>8520</v>
      </c>
      <c r="J268" t="s">
        <v>8521</v>
      </c>
      <c r="K268" t="s">
        <v>3815</v>
      </c>
      <c r="L268" t="s">
        <v>2472</v>
      </c>
      <c r="M268" t="s">
        <v>8522</v>
      </c>
      <c r="N268" t="s">
        <v>644</v>
      </c>
      <c r="O268" t="s">
        <v>679</v>
      </c>
      <c r="P268" t="s">
        <v>26</v>
      </c>
      <c r="Q268" t="s">
        <v>680</v>
      </c>
      <c r="R268" t="s">
        <v>645</v>
      </c>
      <c r="S268" t="s">
        <v>8523</v>
      </c>
      <c r="T268" t="s">
        <v>8522</v>
      </c>
    </row>
    <row r="269" spans="1:20" x14ac:dyDescent="0.25">
      <c r="A269" t="s">
        <v>638</v>
      </c>
      <c r="B269" t="s">
        <v>639</v>
      </c>
      <c r="C269">
        <v>66</v>
      </c>
      <c r="D269">
        <v>4</v>
      </c>
      <c r="E269" t="s">
        <v>8524</v>
      </c>
      <c r="F269">
        <v>300</v>
      </c>
      <c r="G269">
        <v>0</v>
      </c>
      <c r="H269" t="s">
        <v>641</v>
      </c>
      <c r="I269" t="s">
        <v>8525</v>
      </c>
      <c r="J269" t="s">
        <v>1184</v>
      </c>
      <c r="K269" t="s">
        <v>644</v>
      </c>
      <c r="L269" t="s">
        <v>645</v>
      </c>
      <c r="M269" t="s">
        <v>8522</v>
      </c>
      <c r="N269" t="s">
        <v>644</v>
      </c>
      <c r="O269" t="s">
        <v>668</v>
      </c>
      <c r="P269" t="s">
        <v>5</v>
      </c>
      <c r="Q269" t="s">
        <v>669</v>
      </c>
      <c r="R269" t="s">
        <v>645</v>
      </c>
      <c r="S269" t="s">
        <v>8526</v>
      </c>
      <c r="T269" t="s">
        <v>8522</v>
      </c>
    </row>
    <row r="270" spans="1:20" x14ac:dyDescent="0.25">
      <c r="A270" t="s">
        <v>18</v>
      </c>
      <c r="B270" t="s">
        <v>19</v>
      </c>
      <c r="C270">
        <v>68</v>
      </c>
      <c r="D270">
        <v>2</v>
      </c>
      <c r="E270" t="s">
        <v>8524</v>
      </c>
      <c r="F270">
        <v>300</v>
      </c>
      <c r="G270">
        <v>0</v>
      </c>
      <c r="H270" t="s">
        <v>641</v>
      </c>
      <c r="I270" t="s">
        <v>8525</v>
      </c>
      <c r="J270" t="s">
        <v>1184</v>
      </c>
      <c r="K270" t="s">
        <v>644</v>
      </c>
      <c r="L270" t="s">
        <v>645</v>
      </c>
      <c r="M270" t="s">
        <v>8522</v>
      </c>
      <c r="N270" t="s">
        <v>644</v>
      </c>
      <c r="O270" t="s">
        <v>668</v>
      </c>
      <c r="P270" t="s">
        <v>5</v>
      </c>
      <c r="Q270" t="s">
        <v>669</v>
      </c>
      <c r="R270" t="s">
        <v>645</v>
      </c>
      <c r="S270" t="s">
        <v>8526</v>
      </c>
      <c r="T270" t="s">
        <v>8522</v>
      </c>
    </row>
    <row r="271" spans="1:20" x14ac:dyDescent="0.25">
      <c r="A271" t="s">
        <v>147</v>
      </c>
      <c r="B271" t="s">
        <v>148</v>
      </c>
      <c r="C271">
        <v>33.333333333333336</v>
      </c>
      <c r="D271">
        <v>3</v>
      </c>
      <c r="E271" t="s">
        <v>8524</v>
      </c>
      <c r="F271">
        <v>300</v>
      </c>
      <c r="G271">
        <v>0</v>
      </c>
      <c r="H271" t="s">
        <v>641</v>
      </c>
      <c r="I271" t="s">
        <v>8525</v>
      </c>
      <c r="J271" t="s">
        <v>1184</v>
      </c>
      <c r="K271" t="s">
        <v>644</v>
      </c>
      <c r="L271" t="s">
        <v>645</v>
      </c>
      <c r="M271" t="s">
        <v>8522</v>
      </c>
      <c r="N271" t="s">
        <v>644</v>
      </c>
      <c r="O271" t="s">
        <v>668</v>
      </c>
      <c r="P271" t="s">
        <v>5</v>
      </c>
      <c r="Q271" t="s">
        <v>669</v>
      </c>
      <c r="R271" t="s">
        <v>645</v>
      </c>
      <c r="S271" t="s">
        <v>8526</v>
      </c>
      <c r="T271" t="s">
        <v>8522</v>
      </c>
    </row>
    <row r="272" spans="1:20" x14ac:dyDescent="0.25">
      <c r="A272" t="s">
        <v>104</v>
      </c>
      <c r="B272" t="s">
        <v>105</v>
      </c>
      <c r="C272">
        <v>13</v>
      </c>
      <c r="D272">
        <v>2</v>
      </c>
      <c r="E272" t="s">
        <v>8527</v>
      </c>
      <c r="F272">
        <v>30</v>
      </c>
      <c r="G272">
        <v>4</v>
      </c>
      <c r="H272" t="s">
        <v>673</v>
      </c>
      <c r="I272" t="s">
        <v>8528</v>
      </c>
      <c r="J272" t="s">
        <v>8529</v>
      </c>
      <c r="K272" t="s">
        <v>8530</v>
      </c>
      <c r="L272" t="s">
        <v>8531</v>
      </c>
      <c r="M272" t="s">
        <v>8532</v>
      </c>
      <c r="N272" t="s">
        <v>644</v>
      </c>
      <c r="O272" t="s">
        <v>679</v>
      </c>
      <c r="P272" t="s">
        <v>26</v>
      </c>
      <c r="Q272" t="s">
        <v>680</v>
      </c>
      <c r="R272" t="s">
        <v>645</v>
      </c>
      <c r="S272" t="s">
        <v>8533</v>
      </c>
      <c r="T272" t="s">
        <v>8534</v>
      </c>
    </row>
    <row r="273" spans="1:20" x14ac:dyDescent="0.25">
      <c r="A273" t="s">
        <v>638</v>
      </c>
      <c r="B273" t="s">
        <v>639</v>
      </c>
      <c r="C273">
        <v>66</v>
      </c>
      <c r="D273">
        <v>2</v>
      </c>
      <c r="E273" t="s">
        <v>8535</v>
      </c>
      <c r="F273">
        <v>115</v>
      </c>
      <c r="G273">
        <v>15</v>
      </c>
      <c r="H273" t="s">
        <v>641</v>
      </c>
      <c r="I273" t="s">
        <v>8536</v>
      </c>
      <c r="J273" t="s">
        <v>724</v>
      </c>
      <c r="K273" t="s">
        <v>644</v>
      </c>
      <c r="L273" t="s">
        <v>645</v>
      </c>
      <c r="M273" t="s">
        <v>8537</v>
      </c>
      <c r="N273" t="s">
        <v>644</v>
      </c>
      <c r="O273" t="s">
        <v>726</v>
      </c>
      <c r="P273" t="s">
        <v>5</v>
      </c>
      <c r="Q273" t="s">
        <v>648</v>
      </c>
      <c r="R273" t="s">
        <v>645</v>
      </c>
      <c r="S273" t="s">
        <v>8538</v>
      </c>
      <c r="T273" t="s">
        <v>8537</v>
      </c>
    </row>
    <row r="274" spans="1:20" x14ac:dyDescent="0.25">
      <c r="A274" t="s">
        <v>18</v>
      </c>
      <c r="B274" t="s">
        <v>19</v>
      </c>
      <c r="C274">
        <v>68</v>
      </c>
      <c r="D274">
        <v>1</v>
      </c>
      <c r="E274" t="s">
        <v>8535</v>
      </c>
      <c r="F274">
        <v>115</v>
      </c>
      <c r="G274">
        <v>15</v>
      </c>
      <c r="H274" t="s">
        <v>641</v>
      </c>
      <c r="I274" t="s">
        <v>8536</v>
      </c>
      <c r="J274" t="s">
        <v>724</v>
      </c>
      <c r="K274" t="s">
        <v>644</v>
      </c>
      <c r="L274" t="s">
        <v>645</v>
      </c>
      <c r="M274" t="s">
        <v>8537</v>
      </c>
      <c r="N274" t="s">
        <v>644</v>
      </c>
      <c r="O274" t="s">
        <v>726</v>
      </c>
      <c r="P274" t="s">
        <v>5</v>
      </c>
      <c r="Q274" t="s">
        <v>648</v>
      </c>
      <c r="R274" t="s">
        <v>645</v>
      </c>
      <c r="S274" t="s">
        <v>8538</v>
      </c>
      <c r="T274" t="s">
        <v>8537</v>
      </c>
    </row>
    <row r="275" spans="1:20" x14ac:dyDescent="0.25">
      <c r="A275" t="s">
        <v>147</v>
      </c>
      <c r="B275" t="s">
        <v>148</v>
      </c>
      <c r="C275">
        <v>50</v>
      </c>
      <c r="D275">
        <v>12</v>
      </c>
      <c r="E275" t="s">
        <v>8539</v>
      </c>
      <c r="F275">
        <v>400</v>
      </c>
      <c r="G275">
        <v>0</v>
      </c>
      <c r="H275" t="s">
        <v>641</v>
      </c>
      <c r="I275" t="s">
        <v>8540</v>
      </c>
      <c r="J275" t="s">
        <v>694</v>
      </c>
      <c r="K275" t="s">
        <v>644</v>
      </c>
      <c r="L275" t="s">
        <v>645</v>
      </c>
      <c r="M275" t="s">
        <v>8541</v>
      </c>
      <c r="N275" t="s">
        <v>644</v>
      </c>
      <c r="O275" t="s">
        <v>726</v>
      </c>
      <c r="P275" t="s">
        <v>5</v>
      </c>
      <c r="Q275" t="s">
        <v>648</v>
      </c>
      <c r="R275" t="s">
        <v>645</v>
      </c>
      <c r="S275" t="s">
        <v>8542</v>
      </c>
      <c r="T275" t="s">
        <v>8541</v>
      </c>
    </row>
    <row r="276" spans="1:20" x14ac:dyDescent="0.25">
      <c r="A276" t="s">
        <v>147</v>
      </c>
      <c r="B276" t="s">
        <v>148</v>
      </c>
      <c r="C276">
        <v>33.333333333333336</v>
      </c>
      <c r="D276">
        <v>3</v>
      </c>
      <c r="E276" t="s">
        <v>8543</v>
      </c>
      <c r="F276">
        <v>115</v>
      </c>
      <c r="G276">
        <v>15</v>
      </c>
      <c r="H276" t="s">
        <v>641</v>
      </c>
      <c r="I276" t="s">
        <v>8544</v>
      </c>
      <c r="J276" t="s">
        <v>685</v>
      </c>
      <c r="K276" t="s">
        <v>644</v>
      </c>
      <c r="L276" t="s">
        <v>645</v>
      </c>
      <c r="M276" t="s">
        <v>8545</v>
      </c>
      <c r="N276" t="s">
        <v>644</v>
      </c>
      <c r="O276" t="s">
        <v>647</v>
      </c>
      <c r="P276" t="s">
        <v>5</v>
      </c>
      <c r="Q276" t="s">
        <v>648</v>
      </c>
      <c r="R276" t="s">
        <v>645</v>
      </c>
      <c r="S276" t="s">
        <v>8546</v>
      </c>
      <c r="T276" t="s">
        <v>8545</v>
      </c>
    </row>
    <row r="277" spans="1:20" x14ac:dyDescent="0.25">
      <c r="A277" t="s">
        <v>147</v>
      </c>
      <c r="B277" t="s">
        <v>148</v>
      </c>
      <c r="C277">
        <v>50</v>
      </c>
      <c r="D277">
        <v>12</v>
      </c>
      <c r="E277" t="s">
        <v>8547</v>
      </c>
      <c r="F277">
        <v>400</v>
      </c>
      <c r="G277">
        <v>0</v>
      </c>
      <c r="H277" t="s">
        <v>641</v>
      </c>
      <c r="I277" t="s">
        <v>8548</v>
      </c>
      <c r="J277" t="s">
        <v>1711</v>
      </c>
      <c r="K277" t="s">
        <v>644</v>
      </c>
      <c r="L277" t="s">
        <v>645</v>
      </c>
      <c r="M277" t="s">
        <v>8549</v>
      </c>
      <c r="N277" t="s">
        <v>644</v>
      </c>
      <c r="O277" t="s">
        <v>647</v>
      </c>
      <c r="P277" t="s">
        <v>5</v>
      </c>
      <c r="Q277" t="s">
        <v>648</v>
      </c>
      <c r="R277" t="s">
        <v>645</v>
      </c>
      <c r="S277" t="s">
        <v>8550</v>
      </c>
      <c r="T277" t="s">
        <v>8549</v>
      </c>
    </row>
    <row r="278" spans="1:20" x14ac:dyDescent="0.25">
      <c r="A278" t="s">
        <v>638</v>
      </c>
      <c r="B278" t="s">
        <v>639</v>
      </c>
      <c r="C278">
        <v>66</v>
      </c>
      <c r="D278">
        <v>2</v>
      </c>
      <c r="E278" t="s">
        <v>8551</v>
      </c>
      <c r="F278">
        <v>100</v>
      </c>
      <c r="G278">
        <v>0</v>
      </c>
      <c r="H278" t="s">
        <v>641</v>
      </c>
      <c r="I278" t="s">
        <v>8552</v>
      </c>
      <c r="J278" t="s">
        <v>3382</v>
      </c>
      <c r="K278" t="s">
        <v>644</v>
      </c>
      <c r="L278" t="s">
        <v>645</v>
      </c>
      <c r="M278" t="s">
        <v>8553</v>
      </c>
      <c r="N278" t="s">
        <v>644</v>
      </c>
      <c r="O278" t="s">
        <v>647</v>
      </c>
      <c r="P278" t="s">
        <v>5</v>
      </c>
      <c r="Q278" t="s">
        <v>648</v>
      </c>
      <c r="R278" t="s">
        <v>645</v>
      </c>
      <c r="S278" t="s">
        <v>8554</v>
      </c>
      <c r="T278" t="s">
        <v>8553</v>
      </c>
    </row>
    <row r="279" spans="1:20" x14ac:dyDescent="0.25">
      <c r="A279" t="s">
        <v>18</v>
      </c>
      <c r="B279" t="s">
        <v>19</v>
      </c>
      <c r="C279">
        <v>68</v>
      </c>
      <c r="D279">
        <v>1</v>
      </c>
      <c r="E279" t="s">
        <v>8551</v>
      </c>
      <c r="F279">
        <v>100</v>
      </c>
      <c r="G279">
        <v>0</v>
      </c>
      <c r="H279" t="s">
        <v>641</v>
      </c>
      <c r="I279" t="s">
        <v>8552</v>
      </c>
      <c r="J279" t="s">
        <v>3382</v>
      </c>
      <c r="K279" t="s">
        <v>644</v>
      </c>
      <c r="L279" t="s">
        <v>645</v>
      </c>
      <c r="M279" t="s">
        <v>8553</v>
      </c>
      <c r="N279" t="s">
        <v>644</v>
      </c>
      <c r="O279" t="s">
        <v>647</v>
      </c>
      <c r="P279" t="s">
        <v>5</v>
      </c>
      <c r="Q279" t="s">
        <v>648</v>
      </c>
      <c r="R279" t="s">
        <v>645</v>
      </c>
      <c r="S279" t="s">
        <v>8554</v>
      </c>
      <c r="T279" t="s">
        <v>8553</v>
      </c>
    </row>
    <row r="280" spans="1:20" x14ac:dyDescent="0.25">
      <c r="A280" t="s">
        <v>638</v>
      </c>
      <c r="B280" t="s">
        <v>639</v>
      </c>
      <c r="C280">
        <v>66</v>
      </c>
      <c r="D280">
        <v>2</v>
      </c>
      <c r="E280" t="s">
        <v>8555</v>
      </c>
      <c r="F280">
        <v>100</v>
      </c>
      <c r="G280">
        <v>0</v>
      </c>
      <c r="H280" t="s">
        <v>641</v>
      </c>
      <c r="I280" t="s">
        <v>8252</v>
      </c>
      <c r="J280" t="s">
        <v>834</v>
      </c>
      <c r="K280" t="s">
        <v>644</v>
      </c>
      <c r="L280" t="s">
        <v>645</v>
      </c>
      <c r="M280" t="s">
        <v>8556</v>
      </c>
      <c r="N280" t="s">
        <v>644</v>
      </c>
      <c r="O280" t="s">
        <v>668</v>
      </c>
      <c r="P280" t="s">
        <v>5</v>
      </c>
      <c r="Q280" t="s">
        <v>669</v>
      </c>
      <c r="R280" t="s">
        <v>645</v>
      </c>
      <c r="S280" t="s">
        <v>8557</v>
      </c>
      <c r="T280" t="s">
        <v>8556</v>
      </c>
    </row>
    <row r="281" spans="1:20" x14ac:dyDescent="0.25">
      <c r="A281" t="s">
        <v>18</v>
      </c>
      <c r="B281" t="s">
        <v>19</v>
      </c>
      <c r="C281">
        <v>68</v>
      </c>
      <c r="D281">
        <v>1</v>
      </c>
      <c r="E281" t="s">
        <v>8555</v>
      </c>
      <c r="F281">
        <v>100</v>
      </c>
      <c r="G281">
        <v>0</v>
      </c>
      <c r="H281" t="s">
        <v>641</v>
      </c>
      <c r="I281" t="s">
        <v>8252</v>
      </c>
      <c r="J281" t="s">
        <v>834</v>
      </c>
      <c r="K281" t="s">
        <v>644</v>
      </c>
      <c r="L281" t="s">
        <v>645</v>
      </c>
      <c r="M281" t="s">
        <v>8556</v>
      </c>
      <c r="N281" t="s">
        <v>644</v>
      </c>
      <c r="O281" t="s">
        <v>668</v>
      </c>
      <c r="P281" t="s">
        <v>5</v>
      </c>
      <c r="Q281" t="s">
        <v>669</v>
      </c>
      <c r="R281" t="s">
        <v>645</v>
      </c>
      <c r="S281" t="s">
        <v>8557</v>
      </c>
      <c r="T281" t="s">
        <v>8556</v>
      </c>
    </row>
    <row r="282" spans="1:20" x14ac:dyDescent="0.25">
      <c r="A282" t="s">
        <v>147</v>
      </c>
      <c r="B282" t="s">
        <v>148</v>
      </c>
      <c r="C282">
        <v>50</v>
      </c>
      <c r="D282">
        <v>6</v>
      </c>
      <c r="E282" t="s">
        <v>8558</v>
      </c>
      <c r="F282">
        <v>208</v>
      </c>
      <c r="G282">
        <v>8</v>
      </c>
      <c r="H282" t="s">
        <v>641</v>
      </c>
      <c r="I282" t="s">
        <v>8559</v>
      </c>
      <c r="J282" t="s">
        <v>1678</v>
      </c>
      <c r="K282" t="s">
        <v>644</v>
      </c>
      <c r="L282" t="s">
        <v>645</v>
      </c>
      <c r="M282" t="s">
        <v>8560</v>
      </c>
      <c r="N282" t="s">
        <v>644</v>
      </c>
      <c r="O282" t="s">
        <v>647</v>
      </c>
      <c r="P282" t="s">
        <v>5</v>
      </c>
      <c r="Q282" t="s">
        <v>648</v>
      </c>
      <c r="R282" t="s">
        <v>645</v>
      </c>
      <c r="S282" t="s">
        <v>8561</v>
      </c>
      <c r="T282" t="s">
        <v>8560</v>
      </c>
    </row>
    <row r="283" spans="1:20" x14ac:dyDescent="0.25">
      <c r="A283" t="s">
        <v>638</v>
      </c>
      <c r="B283" t="s">
        <v>639</v>
      </c>
      <c r="C283">
        <v>66</v>
      </c>
      <c r="D283">
        <v>2</v>
      </c>
      <c r="E283" t="s">
        <v>8562</v>
      </c>
      <c r="F283">
        <v>100</v>
      </c>
      <c r="G283">
        <v>0</v>
      </c>
      <c r="H283" t="s">
        <v>641</v>
      </c>
      <c r="I283" t="s">
        <v>8563</v>
      </c>
      <c r="J283" t="s">
        <v>666</v>
      </c>
      <c r="K283" t="s">
        <v>644</v>
      </c>
      <c r="L283" t="s">
        <v>645</v>
      </c>
      <c r="M283" t="s">
        <v>8560</v>
      </c>
      <c r="N283" t="s">
        <v>644</v>
      </c>
      <c r="O283" t="s">
        <v>647</v>
      </c>
      <c r="P283" t="s">
        <v>5</v>
      </c>
      <c r="Q283" t="s">
        <v>648</v>
      </c>
      <c r="R283" t="s">
        <v>645</v>
      </c>
      <c r="S283" t="s">
        <v>8564</v>
      </c>
      <c r="T283" t="s">
        <v>8560</v>
      </c>
    </row>
    <row r="284" spans="1:20" x14ac:dyDescent="0.25">
      <c r="A284" t="s">
        <v>18</v>
      </c>
      <c r="B284" t="s">
        <v>19</v>
      </c>
      <c r="C284">
        <v>68</v>
      </c>
      <c r="D284">
        <v>1</v>
      </c>
      <c r="E284" t="s">
        <v>8562</v>
      </c>
      <c r="F284">
        <v>100</v>
      </c>
      <c r="G284">
        <v>0</v>
      </c>
      <c r="H284" t="s">
        <v>641</v>
      </c>
      <c r="I284" t="s">
        <v>8563</v>
      </c>
      <c r="J284" t="s">
        <v>666</v>
      </c>
      <c r="K284" t="s">
        <v>644</v>
      </c>
      <c r="L284" t="s">
        <v>645</v>
      </c>
      <c r="M284" t="s">
        <v>8560</v>
      </c>
      <c r="N284" t="s">
        <v>644</v>
      </c>
      <c r="O284" t="s">
        <v>647</v>
      </c>
      <c r="P284" t="s">
        <v>5</v>
      </c>
      <c r="Q284" t="s">
        <v>648</v>
      </c>
      <c r="R284" t="s">
        <v>645</v>
      </c>
      <c r="S284" t="s">
        <v>8564</v>
      </c>
      <c r="T284" t="s">
        <v>8560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3</v>
      </c>
      <c r="E285" t="s">
        <v>8565</v>
      </c>
      <c r="F285">
        <v>100</v>
      </c>
      <c r="G285">
        <v>0</v>
      </c>
      <c r="H285" t="s">
        <v>641</v>
      </c>
      <c r="I285" t="s">
        <v>8566</v>
      </c>
      <c r="J285" t="s">
        <v>694</v>
      </c>
      <c r="K285" t="s">
        <v>644</v>
      </c>
      <c r="L285" t="s">
        <v>645</v>
      </c>
      <c r="M285" t="s">
        <v>8560</v>
      </c>
      <c r="N285" t="s">
        <v>644</v>
      </c>
      <c r="O285" t="s">
        <v>732</v>
      </c>
      <c r="P285" t="s">
        <v>5</v>
      </c>
      <c r="Q285" t="s">
        <v>669</v>
      </c>
      <c r="R285" t="s">
        <v>645</v>
      </c>
      <c r="S285" t="s">
        <v>8567</v>
      </c>
      <c r="T285" t="s">
        <v>8560</v>
      </c>
    </row>
    <row r="286" spans="1:20" x14ac:dyDescent="0.25">
      <c r="A286" t="s">
        <v>147</v>
      </c>
      <c r="B286" t="s">
        <v>148</v>
      </c>
      <c r="C286">
        <v>50</v>
      </c>
      <c r="D286">
        <v>6</v>
      </c>
      <c r="E286" t="s">
        <v>8568</v>
      </c>
      <c r="F286">
        <v>200</v>
      </c>
      <c r="G286">
        <v>0</v>
      </c>
      <c r="H286" t="s">
        <v>641</v>
      </c>
      <c r="I286" t="s">
        <v>8569</v>
      </c>
      <c r="J286" t="s">
        <v>736</v>
      </c>
      <c r="K286" t="s">
        <v>644</v>
      </c>
      <c r="L286" t="s">
        <v>645</v>
      </c>
      <c r="M286" t="s">
        <v>8560</v>
      </c>
      <c r="N286" t="s">
        <v>644</v>
      </c>
      <c r="O286" t="s">
        <v>732</v>
      </c>
      <c r="P286" t="s">
        <v>5</v>
      </c>
      <c r="Q286" t="s">
        <v>669</v>
      </c>
      <c r="R286" t="s">
        <v>645</v>
      </c>
      <c r="S286" t="s">
        <v>8570</v>
      </c>
      <c r="T286" t="s">
        <v>8560</v>
      </c>
    </row>
    <row r="287" spans="1:20" x14ac:dyDescent="0.25">
      <c r="A287" t="s">
        <v>147</v>
      </c>
      <c r="B287" t="s">
        <v>148</v>
      </c>
      <c r="C287">
        <v>33.333333333333336</v>
      </c>
      <c r="D287">
        <v>6</v>
      </c>
      <c r="E287" t="s">
        <v>8571</v>
      </c>
      <c r="F287">
        <v>200</v>
      </c>
      <c r="G287">
        <v>0</v>
      </c>
      <c r="H287" t="s">
        <v>641</v>
      </c>
      <c r="I287" t="s">
        <v>8572</v>
      </c>
      <c r="J287" t="s">
        <v>771</v>
      </c>
      <c r="K287" t="s">
        <v>644</v>
      </c>
      <c r="L287" t="s">
        <v>645</v>
      </c>
      <c r="M287" t="s">
        <v>8573</v>
      </c>
      <c r="N287" t="s">
        <v>644</v>
      </c>
      <c r="O287" t="s">
        <v>647</v>
      </c>
      <c r="P287" t="s">
        <v>5</v>
      </c>
      <c r="Q287" t="s">
        <v>648</v>
      </c>
      <c r="R287" t="s">
        <v>8574</v>
      </c>
      <c r="S287" t="s">
        <v>8575</v>
      </c>
      <c r="T287" t="s">
        <v>8573</v>
      </c>
    </row>
    <row r="288" spans="1:20" x14ac:dyDescent="0.25">
      <c r="A288" t="s">
        <v>147</v>
      </c>
      <c r="B288" t="s">
        <v>148</v>
      </c>
      <c r="C288">
        <v>50</v>
      </c>
      <c r="D288">
        <v>6</v>
      </c>
      <c r="E288" t="s">
        <v>8576</v>
      </c>
      <c r="F288">
        <v>200</v>
      </c>
      <c r="G288">
        <v>0</v>
      </c>
      <c r="H288" t="s">
        <v>641</v>
      </c>
      <c r="I288" t="s">
        <v>8577</v>
      </c>
      <c r="J288" t="s">
        <v>685</v>
      </c>
      <c r="K288" t="s">
        <v>644</v>
      </c>
      <c r="L288" t="s">
        <v>645</v>
      </c>
      <c r="M288" t="s">
        <v>8573</v>
      </c>
      <c r="N288" t="s">
        <v>644</v>
      </c>
      <c r="O288" t="s">
        <v>668</v>
      </c>
      <c r="P288" t="s">
        <v>5</v>
      </c>
      <c r="Q288" t="s">
        <v>669</v>
      </c>
      <c r="R288" t="s">
        <v>645</v>
      </c>
      <c r="S288" t="s">
        <v>8578</v>
      </c>
      <c r="T288" t="s">
        <v>8579</v>
      </c>
    </row>
    <row r="289" spans="1:20" x14ac:dyDescent="0.25">
      <c r="A289" t="s">
        <v>638</v>
      </c>
      <c r="B289" t="s">
        <v>639</v>
      </c>
      <c r="C289">
        <v>66</v>
      </c>
      <c r="D289">
        <v>2</v>
      </c>
      <c r="E289" t="s">
        <v>8580</v>
      </c>
      <c r="F289">
        <v>100</v>
      </c>
      <c r="G289">
        <v>0</v>
      </c>
      <c r="H289" t="s">
        <v>641</v>
      </c>
      <c r="I289" t="s">
        <v>8581</v>
      </c>
      <c r="J289" t="s">
        <v>685</v>
      </c>
      <c r="K289" t="s">
        <v>644</v>
      </c>
      <c r="L289" t="s">
        <v>645</v>
      </c>
      <c r="M289" t="s">
        <v>8573</v>
      </c>
      <c r="N289" t="s">
        <v>644</v>
      </c>
      <c r="O289" t="s">
        <v>732</v>
      </c>
      <c r="P289" t="s">
        <v>5</v>
      </c>
      <c r="Q289" t="s">
        <v>669</v>
      </c>
      <c r="R289" t="s">
        <v>645</v>
      </c>
      <c r="S289" t="s">
        <v>8582</v>
      </c>
      <c r="T289" t="s">
        <v>8579</v>
      </c>
    </row>
    <row r="290" spans="1:20" x14ac:dyDescent="0.25">
      <c r="A290" t="s">
        <v>18</v>
      </c>
      <c r="B290" t="s">
        <v>19</v>
      </c>
      <c r="C290">
        <v>68</v>
      </c>
      <c r="D290">
        <v>1</v>
      </c>
      <c r="E290" t="s">
        <v>8580</v>
      </c>
      <c r="F290">
        <v>100</v>
      </c>
      <c r="G290">
        <v>0</v>
      </c>
      <c r="H290" t="s">
        <v>641</v>
      </c>
      <c r="I290" t="s">
        <v>8581</v>
      </c>
      <c r="J290" t="s">
        <v>685</v>
      </c>
      <c r="K290" t="s">
        <v>644</v>
      </c>
      <c r="L290" t="s">
        <v>645</v>
      </c>
      <c r="M290" t="s">
        <v>8573</v>
      </c>
      <c r="N290" t="s">
        <v>644</v>
      </c>
      <c r="O290" t="s">
        <v>732</v>
      </c>
      <c r="P290" t="s">
        <v>5</v>
      </c>
      <c r="Q290" t="s">
        <v>669</v>
      </c>
      <c r="R290" t="s">
        <v>645</v>
      </c>
      <c r="S290" t="s">
        <v>8582</v>
      </c>
      <c r="T290" t="s">
        <v>8579</v>
      </c>
    </row>
    <row r="291" spans="1:20" x14ac:dyDescent="0.25">
      <c r="A291" t="s">
        <v>147</v>
      </c>
      <c r="B291" t="s">
        <v>148</v>
      </c>
      <c r="C291">
        <v>50</v>
      </c>
      <c r="D291">
        <v>6</v>
      </c>
      <c r="E291" t="s">
        <v>8583</v>
      </c>
      <c r="F291">
        <v>200</v>
      </c>
      <c r="G291">
        <v>0</v>
      </c>
      <c r="H291" t="s">
        <v>641</v>
      </c>
      <c r="I291" t="s">
        <v>8584</v>
      </c>
      <c r="J291" t="s">
        <v>661</v>
      </c>
      <c r="K291" t="s">
        <v>644</v>
      </c>
      <c r="L291" t="s">
        <v>645</v>
      </c>
      <c r="M291" t="s">
        <v>8579</v>
      </c>
      <c r="N291" t="s">
        <v>644</v>
      </c>
      <c r="O291" t="s">
        <v>647</v>
      </c>
      <c r="P291" t="s">
        <v>5</v>
      </c>
      <c r="Q291" t="s">
        <v>648</v>
      </c>
      <c r="R291" t="s">
        <v>645</v>
      </c>
      <c r="S291" t="s">
        <v>8585</v>
      </c>
      <c r="T291" t="s">
        <v>8579</v>
      </c>
    </row>
    <row r="292" spans="1:20" x14ac:dyDescent="0.25">
      <c r="A292" t="s">
        <v>22</v>
      </c>
      <c r="B292" t="s">
        <v>27</v>
      </c>
      <c r="C292">
        <v>66.333333333333329</v>
      </c>
      <c r="D292">
        <v>3</v>
      </c>
      <c r="E292" t="s">
        <v>8586</v>
      </c>
      <c r="F292">
        <v>240</v>
      </c>
      <c r="G292">
        <v>0</v>
      </c>
      <c r="H292" t="s">
        <v>673</v>
      </c>
      <c r="I292" t="s">
        <v>8587</v>
      </c>
      <c r="J292" t="s">
        <v>8588</v>
      </c>
      <c r="K292" t="s">
        <v>8589</v>
      </c>
      <c r="L292" t="s">
        <v>823</v>
      </c>
      <c r="M292" t="s">
        <v>8590</v>
      </c>
      <c r="N292" t="s">
        <v>644</v>
      </c>
      <c r="O292" t="s">
        <v>679</v>
      </c>
      <c r="P292" t="s">
        <v>26</v>
      </c>
      <c r="Q292" t="s">
        <v>680</v>
      </c>
      <c r="R292" t="s">
        <v>645</v>
      </c>
      <c r="S292" t="s">
        <v>8591</v>
      </c>
      <c r="T292" t="s">
        <v>8590</v>
      </c>
    </row>
    <row r="293" spans="1:20" x14ac:dyDescent="0.25">
      <c r="A293" t="s">
        <v>638</v>
      </c>
      <c r="B293" t="s">
        <v>639</v>
      </c>
      <c r="C293">
        <v>66</v>
      </c>
      <c r="D293">
        <v>6</v>
      </c>
      <c r="E293" t="s">
        <v>8592</v>
      </c>
      <c r="F293">
        <v>300</v>
      </c>
      <c r="G293">
        <v>0</v>
      </c>
      <c r="H293" t="s">
        <v>641</v>
      </c>
      <c r="I293" t="s">
        <v>8593</v>
      </c>
      <c r="J293" t="s">
        <v>1549</v>
      </c>
      <c r="K293" t="s">
        <v>644</v>
      </c>
      <c r="L293" t="s">
        <v>645</v>
      </c>
      <c r="M293" t="s">
        <v>8594</v>
      </c>
      <c r="N293" t="s">
        <v>644</v>
      </c>
      <c r="O293" t="s">
        <v>647</v>
      </c>
      <c r="P293" t="s">
        <v>5</v>
      </c>
      <c r="Q293" t="s">
        <v>648</v>
      </c>
      <c r="R293" t="s">
        <v>645</v>
      </c>
      <c r="S293" t="s">
        <v>8595</v>
      </c>
      <c r="T293" t="s">
        <v>8594</v>
      </c>
    </row>
    <row r="294" spans="1:20" x14ac:dyDescent="0.25">
      <c r="A294" t="s">
        <v>18</v>
      </c>
      <c r="B294" t="s">
        <v>19</v>
      </c>
      <c r="C294">
        <v>68</v>
      </c>
      <c r="D294">
        <v>3</v>
      </c>
      <c r="E294" t="s">
        <v>8592</v>
      </c>
      <c r="F294">
        <v>300</v>
      </c>
      <c r="G294">
        <v>0</v>
      </c>
      <c r="H294" t="s">
        <v>641</v>
      </c>
      <c r="I294" t="s">
        <v>8593</v>
      </c>
      <c r="J294" t="s">
        <v>1549</v>
      </c>
      <c r="K294" t="s">
        <v>644</v>
      </c>
      <c r="L294" t="s">
        <v>645</v>
      </c>
      <c r="M294" t="s">
        <v>8594</v>
      </c>
      <c r="N294" t="s">
        <v>644</v>
      </c>
      <c r="O294" t="s">
        <v>647</v>
      </c>
      <c r="P294" t="s">
        <v>5</v>
      </c>
      <c r="Q294" t="s">
        <v>648</v>
      </c>
      <c r="R294" t="s">
        <v>645</v>
      </c>
      <c r="S294" t="s">
        <v>8595</v>
      </c>
      <c r="T294" t="s">
        <v>8594</v>
      </c>
    </row>
    <row r="295" spans="1:20" x14ac:dyDescent="0.25">
      <c r="A295" t="s">
        <v>147</v>
      </c>
      <c r="B295" t="s">
        <v>148</v>
      </c>
      <c r="C295">
        <v>50</v>
      </c>
      <c r="D295">
        <v>6</v>
      </c>
      <c r="E295" t="s">
        <v>8596</v>
      </c>
      <c r="F295">
        <v>200</v>
      </c>
      <c r="G295">
        <v>0</v>
      </c>
      <c r="H295" t="s">
        <v>641</v>
      </c>
      <c r="I295" t="s">
        <v>8597</v>
      </c>
      <c r="J295" t="s">
        <v>1520</v>
      </c>
      <c r="K295" t="s">
        <v>644</v>
      </c>
      <c r="L295" t="s">
        <v>645</v>
      </c>
      <c r="M295" t="s">
        <v>8598</v>
      </c>
      <c r="N295" t="s">
        <v>644</v>
      </c>
      <c r="O295" t="s">
        <v>647</v>
      </c>
      <c r="P295" t="s">
        <v>5</v>
      </c>
      <c r="Q295" t="s">
        <v>648</v>
      </c>
      <c r="R295" t="s">
        <v>645</v>
      </c>
      <c r="S295" t="s">
        <v>8599</v>
      </c>
      <c r="T295" t="s">
        <v>8598</v>
      </c>
    </row>
    <row r="296" spans="1:20" x14ac:dyDescent="0.25">
      <c r="A296" t="s">
        <v>77</v>
      </c>
      <c r="B296" t="s">
        <v>78</v>
      </c>
      <c r="C296">
        <v>33.333333333333336</v>
      </c>
      <c r="D296">
        <v>3</v>
      </c>
      <c r="E296" t="s">
        <v>8600</v>
      </c>
      <c r="F296">
        <v>135</v>
      </c>
      <c r="G296">
        <v>0</v>
      </c>
      <c r="H296" t="s">
        <v>641</v>
      </c>
      <c r="I296" t="s">
        <v>8601</v>
      </c>
      <c r="J296" t="s">
        <v>947</v>
      </c>
      <c r="K296" t="s">
        <v>644</v>
      </c>
      <c r="L296" t="s">
        <v>645</v>
      </c>
      <c r="M296" t="s">
        <v>8602</v>
      </c>
      <c r="N296" t="s">
        <v>644</v>
      </c>
      <c r="O296" t="s">
        <v>647</v>
      </c>
      <c r="P296" t="s">
        <v>5</v>
      </c>
      <c r="Q296" t="s">
        <v>648</v>
      </c>
      <c r="R296" t="s">
        <v>645</v>
      </c>
      <c r="S296" t="s">
        <v>8603</v>
      </c>
      <c r="T296" t="s">
        <v>8602</v>
      </c>
    </row>
    <row r="297" spans="1:20" x14ac:dyDescent="0.25">
      <c r="A297" t="s">
        <v>147</v>
      </c>
      <c r="B297" t="s">
        <v>148</v>
      </c>
      <c r="C297">
        <v>33.333333333333336</v>
      </c>
      <c r="D297">
        <v>3</v>
      </c>
      <c r="E297" t="s">
        <v>8604</v>
      </c>
      <c r="F297">
        <v>100</v>
      </c>
      <c r="G297">
        <v>0</v>
      </c>
      <c r="H297" t="s">
        <v>641</v>
      </c>
      <c r="I297" t="s">
        <v>2151</v>
      </c>
      <c r="J297" t="s">
        <v>685</v>
      </c>
      <c r="K297" t="s">
        <v>644</v>
      </c>
      <c r="L297" t="s">
        <v>645</v>
      </c>
      <c r="M297" t="s">
        <v>8605</v>
      </c>
      <c r="N297" t="s">
        <v>644</v>
      </c>
      <c r="O297" t="s">
        <v>647</v>
      </c>
      <c r="P297" t="s">
        <v>5</v>
      </c>
      <c r="Q297" t="s">
        <v>648</v>
      </c>
      <c r="R297" t="s">
        <v>645</v>
      </c>
      <c r="S297" t="s">
        <v>8606</v>
      </c>
      <c r="T297" t="s">
        <v>8605</v>
      </c>
    </row>
    <row r="298" spans="1:20" x14ac:dyDescent="0.25">
      <c r="A298" t="s">
        <v>638</v>
      </c>
      <c r="B298" t="s">
        <v>639</v>
      </c>
      <c r="C298">
        <v>66</v>
      </c>
      <c r="D298">
        <v>4</v>
      </c>
      <c r="E298" t="s">
        <v>8607</v>
      </c>
      <c r="F298">
        <v>300</v>
      </c>
      <c r="G298">
        <v>0</v>
      </c>
      <c r="H298" t="s">
        <v>641</v>
      </c>
      <c r="I298" t="s">
        <v>8608</v>
      </c>
      <c r="J298" t="s">
        <v>859</v>
      </c>
      <c r="K298" t="s">
        <v>644</v>
      </c>
      <c r="L298" t="s">
        <v>645</v>
      </c>
      <c r="M298" t="s">
        <v>8609</v>
      </c>
      <c r="N298" t="s">
        <v>644</v>
      </c>
      <c r="O298" t="s">
        <v>668</v>
      </c>
      <c r="P298" t="s">
        <v>5</v>
      </c>
      <c r="Q298" t="s">
        <v>669</v>
      </c>
      <c r="R298" t="s">
        <v>645</v>
      </c>
      <c r="S298" t="s">
        <v>8610</v>
      </c>
      <c r="T298" t="s">
        <v>8609</v>
      </c>
    </row>
    <row r="299" spans="1:20" x14ac:dyDescent="0.25">
      <c r="A299" t="s">
        <v>18</v>
      </c>
      <c r="B299" t="s">
        <v>19</v>
      </c>
      <c r="C299">
        <v>68</v>
      </c>
      <c r="D299">
        <v>2</v>
      </c>
      <c r="E299" t="s">
        <v>8607</v>
      </c>
      <c r="F299">
        <v>300</v>
      </c>
      <c r="G299">
        <v>0</v>
      </c>
      <c r="H299" t="s">
        <v>641</v>
      </c>
      <c r="I299" t="s">
        <v>8608</v>
      </c>
      <c r="J299" t="s">
        <v>859</v>
      </c>
      <c r="K299" t="s">
        <v>644</v>
      </c>
      <c r="L299" t="s">
        <v>645</v>
      </c>
      <c r="M299" t="s">
        <v>8609</v>
      </c>
      <c r="N299" t="s">
        <v>644</v>
      </c>
      <c r="O299" t="s">
        <v>668</v>
      </c>
      <c r="P299" t="s">
        <v>5</v>
      </c>
      <c r="Q299" t="s">
        <v>669</v>
      </c>
      <c r="R299" t="s">
        <v>645</v>
      </c>
      <c r="S299" t="s">
        <v>8610</v>
      </c>
      <c r="T299" t="s">
        <v>8609</v>
      </c>
    </row>
    <row r="300" spans="1:20" x14ac:dyDescent="0.25">
      <c r="A300" t="s">
        <v>638</v>
      </c>
      <c r="B300" t="s">
        <v>639</v>
      </c>
      <c r="C300">
        <v>66</v>
      </c>
      <c r="D300">
        <v>2</v>
      </c>
      <c r="E300" t="s">
        <v>8607</v>
      </c>
      <c r="F300">
        <v>300</v>
      </c>
      <c r="G300">
        <v>0</v>
      </c>
      <c r="H300" t="s">
        <v>641</v>
      </c>
      <c r="I300" t="s">
        <v>8608</v>
      </c>
      <c r="J300" t="s">
        <v>859</v>
      </c>
      <c r="K300" t="s">
        <v>644</v>
      </c>
      <c r="L300" t="s">
        <v>645</v>
      </c>
      <c r="M300" t="s">
        <v>8609</v>
      </c>
      <c r="N300" t="s">
        <v>644</v>
      </c>
      <c r="O300" t="s">
        <v>668</v>
      </c>
      <c r="P300" t="s">
        <v>5</v>
      </c>
      <c r="Q300" t="s">
        <v>669</v>
      </c>
      <c r="R300" t="s">
        <v>645</v>
      </c>
      <c r="S300" t="s">
        <v>8610</v>
      </c>
      <c r="T300" t="s">
        <v>8609</v>
      </c>
    </row>
    <row r="301" spans="1:20" x14ac:dyDescent="0.25">
      <c r="A301" t="s">
        <v>18</v>
      </c>
      <c r="B301" t="s">
        <v>19</v>
      </c>
      <c r="C301">
        <v>68</v>
      </c>
      <c r="D301">
        <v>1</v>
      </c>
      <c r="E301" t="s">
        <v>8607</v>
      </c>
      <c r="F301">
        <v>300</v>
      </c>
      <c r="G301">
        <v>0</v>
      </c>
      <c r="H301" t="s">
        <v>641</v>
      </c>
      <c r="I301" t="s">
        <v>8608</v>
      </c>
      <c r="J301" t="s">
        <v>859</v>
      </c>
      <c r="K301" t="s">
        <v>644</v>
      </c>
      <c r="L301" t="s">
        <v>645</v>
      </c>
      <c r="M301" t="s">
        <v>8609</v>
      </c>
      <c r="N301" t="s">
        <v>644</v>
      </c>
      <c r="O301" t="s">
        <v>668</v>
      </c>
      <c r="P301" t="s">
        <v>5</v>
      </c>
      <c r="Q301" t="s">
        <v>669</v>
      </c>
      <c r="R301" t="s">
        <v>645</v>
      </c>
      <c r="S301" t="s">
        <v>8610</v>
      </c>
      <c r="T301" t="s">
        <v>8609</v>
      </c>
    </row>
    <row r="302" spans="1:20" x14ac:dyDescent="0.25">
      <c r="A302" t="s">
        <v>241</v>
      </c>
      <c r="B302" t="s">
        <v>247</v>
      </c>
      <c r="C302">
        <v>162</v>
      </c>
      <c r="D302">
        <v>1</v>
      </c>
      <c r="E302" t="s">
        <v>8611</v>
      </c>
      <c r="F302">
        <v>199</v>
      </c>
      <c r="G302">
        <v>0</v>
      </c>
      <c r="H302" t="s">
        <v>641</v>
      </c>
      <c r="I302" t="s">
        <v>2122</v>
      </c>
      <c r="J302" t="s">
        <v>690</v>
      </c>
      <c r="K302" t="s">
        <v>644</v>
      </c>
      <c r="L302" t="s">
        <v>645</v>
      </c>
      <c r="M302" t="s">
        <v>8612</v>
      </c>
      <c r="N302" t="s">
        <v>644</v>
      </c>
      <c r="O302" t="s">
        <v>668</v>
      </c>
      <c r="P302" t="s">
        <v>5</v>
      </c>
      <c r="Q302" t="s">
        <v>669</v>
      </c>
      <c r="R302" t="s">
        <v>645</v>
      </c>
      <c r="S302" t="s">
        <v>8613</v>
      </c>
      <c r="T302" t="s">
        <v>8612</v>
      </c>
    </row>
    <row r="303" spans="1:20" x14ac:dyDescent="0.25">
      <c r="A303" t="s">
        <v>22</v>
      </c>
      <c r="B303" t="s">
        <v>27</v>
      </c>
      <c r="C303">
        <v>117</v>
      </c>
      <c r="D303">
        <v>1</v>
      </c>
      <c r="E303" t="s">
        <v>8611</v>
      </c>
      <c r="F303">
        <v>199</v>
      </c>
      <c r="G303">
        <v>0</v>
      </c>
      <c r="H303" t="s">
        <v>641</v>
      </c>
      <c r="I303" t="s">
        <v>2122</v>
      </c>
      <c r="J303" t="s">
        <v>690</v>
      </c>
      <c r="K303" t="s">
        <v>644</v>
      </c>
      <c r="L303" t="s">
        <v>645</v>
      </c>
      <c r="M303" t="s">
        <v>8612</v>
      </c>
      <c r="N303" t="s">
        <v>644</v>
      </c>
      <c r="O303" t="s">
        <v>668</v>
      </c>
      <c r="P303" t="s">
        <v>5</v>
      </c>
      <c r="Q303" t="s">
        <v>669</v>
      </c>
      <c r="R303" t="s">
        <v>645</v>
      </c>
      <c r="S303" t="s">
        <v>8613</v>
      </c>
      <c r="T303" t="s">
        <v>8612</v>
      </c>
    </row>
    <row r="304" spans="1:20" x14ac:dyDescent="0.25">
      <c r="A304" t="s">
        <v>77</v>
      </c>
      <c r="B304" t="s">
        <v>78</v>
      </c>
      <c r="C304">
        <v>33.333333333333336</v>
      </c>
      <c r="D304">
        <v>3</v>
      </c>
      <c r="E304" t="s">
        <v>8614</v>
      </c>
      <c r="F304">
        <v>135</v>
      </c>
      <c r="G304">
        <v>0</v>
      </c>
      <c r="H304" t="s">
        <v>641</v>
      </c>
      <c r="I304" t="s">
        <v>8615</v>
      </c>
      <c r="J304" t="s">
        <v>685</v>
      </c>
      <c r="K304" t="s">
        <v>644</v>
      </c>
      <c r="L304" t="s">
        <v>645</v>
      </c>
      <c r="M304" t="s">
        <v>8612</v>
      </c>
      <c r="N304" t="s">
        <v>644</v>
      </c>
      <c r="O304" t="s">
        <v>668</v>
      </c>
      <c r="P304" t="s">
        <v>5</v>
      </c>
      <c r="Q304" t="s">
        <v>669</v>
      </c>
      <c r="R304" t="s">
        <v>645</v>
      </c>
      <c r="S304" t="s">
        <v>8616</v>
      </c>
      <c r="T304" t="s">
        <v>8612</v>
      </c>
    </row>
    <row r="305" spans="1:20" x14ac:dyDescent="0.25">
      <c r="A305" t="s">
        <v>638</v>
      </c>
      <c r="B305" t="s">
        <v>639</v>
      </c>
      <c r="C305">
        <v>66</v>
      </c>
      <c r="D305">
        <v>2</v>
      </c>
      <c r="E305" t="s">
        <v>8617</v>
      </c>
      <c r="F305">
        <v>100</v>
      </c>
      <c r="G305">
        <v>0</v>
      </c>
      <c r="H305" t="s">
        <v>641</v>
      </c>
      <c r="I305" t="s">
        <v>8618</v>
      </c>
      <c r="J305" t="s">
        <v>1018</v>
      </c>
      <c r="K305" t="s">
        <v>644</v>
      </c>
      <c r="L305" t="s">
        <v>645</v>
      </c>
      <c r="M305" t="s">
        <v>8619</v>
      </c>
      <c r="N305" t="s">
        <v>644</v>
      </c>
      <c r="O305" t="s">
        <v>647</v>
      </c>
      <c r="P305" t="s">
        <v>5</v>
      </c>
      <c r="Q305" t="s">
        <v>648</v>
      </c>
      <c r="R305" t="s">
        <v>645</v>
      </c>
      <c r="S305" t="s">
        <v>8620</v>
      </c>
      <c r="T305" t="s">
        <v>8619</v>
      </c>
    </row>
    <row r="306" spans="1:20" x14ac:dyDescent="0.25">
      <c r="A306" t="s">
        <v>18</v>
      </c>
      <c r="B306" t="s">
        <v>19</v>
      </c>
      <c r="C306">
        <v>68</v>
      </c>
      <c r="D306">
        <v>1</v>
      </c>
      <c r="E306" t="s">
        <v>8617</v>
      </c>
      <c r="F306">
        <v>100</v>
      </c>
      <c r="G306">
        <v>0</v>
      </c>
      <c r="H306" t="s">
        <v>641</v>
      </c>
      <c r="I306" t="s">
        <v>8618</v>
      </c>
      <c r="J306" t="s">
        <v>1018</v>
      </c>
      <c r="K306" t="s">
        <v>644</v>
      </c>
      <c r="L306" t="s">
        <v>645</v>
      </c>
      <c r="M306" t="s">
        <v>8619</v>
      </c>
      <c r="N306" t="s">
        <v>644</v>
      </c>
      <c r="O306" t="s">
        <v>647</v>
      </c>
      <c r="P306" t="s">
        <v>5</v>
      </c>
      <c r="Q306" t="s">
        <v>648</v>
      </c>
      <c r="R306" t="s">
        <v>645</v>
      </c>
      <c r="S306" t="s">
        <v>8620</v>
      </c>
      <c r="T306" t="s">
        <v>8619</v>
      </c>
    </row>
    <row r="307" spans="1:20" x14ac:dyDescent="0.25">
      <c r="A307" t="s">
        <v>147</v>
      </c>
      <c r="B307" t="s">
        <v>148</v>
      </c>
      <c r="C307">
        <v>50</v>
      </c>
      <c r="D307">
        <v>6</v>
      </c>
      <c r="E307" t="s">
        <v>8621</v>
      </c>
      <c r="F307">
        <v>200</v>
      </c>
      <c r="G307">
        <v>0</v>
      </c>
      <c r="H307" t="s">
        <v>641</v>
      </c>
      <c r="I307" t="s">
        <v>8622</v>
      </c>
      <c r="J307" t="s">
        <v>666</v>
      </c>
      <c r="K307" t="s">
        <v>644</v>
      </c>
      <c r="L307" t="s">
        <v>645</v>
      </c>
      <c r="M307" t="s">
        <v>8619</v>
      </c>
      <c r="N307" t="s">
        <v>644</v>
      </c>
      <c r="O307" t="s">
        <v>647</v>
      </c>
      <c r="P307" t="s">
        <v>5</v>
      </c>
      <c r="Q307" t="s">
        <v>648</v>
      </c>
      <c r="R307" t="s">
        <v>645</v>
      </c>
      <c r="S307" t="s">
        <v>8623</v>
      </c>
      <c r="T307" t="s">
        <v>8619</v>
      </c>
    </row>
    <row r="308" spans="1:20" x14ac:dyDescent="0.25">
      <c r="A308" t="s">
        <v>638</v>
      </c>
      <c r="B308" t="s">
        <v>639</v>
      </c>
      <c r="C308">
        <v>66</v>
      </c>
      <c r="D308">
        <v>4</v>
      </c>
      <c r="E308" t="s">
        <v>8624</v>
      </c>
      <c r="F308">
        <v>200</v>
      </c>
      <c r="G308">
        <v>0</v>
      </c>
      <c r="H308" t="s">
        <v>641</v>
      </c>
      <c r="I308" t="s">
        <v>8625</v>
      </c>
      <c r="J308" t="s">
        <v>859</v>
      </c>
      <c r="K308" t="s">
        <v>644</v>
      </c>
      <c r="L308" t="s">
        <v>645</v>
      </c>
      <c r="M308" t="s">
        <v>8626</v>
      </c>
      <c r="N308" t="s">
        <v>644</v>
      </c>
      <c r="O308" t="s">
        <v>647</v>
      </c>
      <c r="P308" t="s">
        <v>5</v>
      </c>
      <c r="Q308" t="s">
        <v>648</v>
      </c>
      <c r="R308" t="s">
        <v>645</v>
      </c>
      <c r="S308" t="s">
        <v>8627</v>
      </c>
      <c r="T308" t="s">
        <v>8626</v>
      </c>
    </row>
    <row r="309" spans="1:20" x14ac:dyDescent="0.25">
      <c r="A309" t="s">
        <v>18</v>
      </c>
      <c r="B309" t="s">
        <v>19</v>
      </c>
      <c r="C309">
        <v>68</v>
      </c>
      <c r="D309">
        <v>2</v>
      </c>
      <c r="E309" t="s">
        <v>8624</v>
      </c>
      <c r="F309">
        <v>200</v>
      </c>
      <c r="G309">
        <v>0</v>
      </c>
      <c r="H309" t="s">
        <v>641</v>
      </c>
      <c r="I309" t="s">
        <v>8625</v>
      </c>
      <c r="J309" t="s">
        <v>859</v>
      </c>
      <c r="K309" t="s">
        <v>644</v>
      </c>
      <c r="L309" t="s">
        <v>645</v>
      </c>
      <c r="M309" t="s">
        <v>8626</v>
      </c>
      <c r="N309" t="s">
        <v>644</v>
      </c>
      <c r="O309" t="s">
        <v>647</v>
      </c>
      <c r="P309" t="s">
        <v>5</v>
      </c>
      <c r="Q309" t="s">
        <v>648</v>
      </c>
      <c r="R309" t="s">
        <v>645</v>
      </c>
      <c r="S309" t="s">
        <v>8627</v>
      </c>
      <c r="T309" t="s">
        <v>8626</v>
      </c>
    </row>
    <row r="310" spans="1:20" x14ac:dyDescent="0.25">
      <c r="A310" t="s">
        <v>638</v>
      </c>
      <c r="B310" t="s">
        <v>639</v>
      </c>
      <c r="C310">
        <v>66</v>
      </c>
      <c r="D310">
        <v>6</v>
      </c>
      <c r="E310" t="s">
        <v>8628</v>
      </c>
      <c r="F310">
        <v>500</v>
      </c>
      <c r="G310">
        <v>0</v>
      </c>
      <c r="H310" t="s">
        <v>641</v>
      </c>
      <c r="I310" t="s">
        <v>8629</v>
      </c>
      <c r="J310" t="s">
        <v>1375</v>
      </c>
      <c r="K310" t="s">
        <v>644</v>
      </c>
      <c r="L310" t="s">
        <v>645</v>
      </c>
      <c r="M310" t="s">
        <v>8630</v>
      </c>
      <c r="N310" t="s">
        <v>644</v>
      </c>
      <c r="O310" t="s">
        <v>668</v>
      </c>
      <c r="P310" t="s">
        <v>5</v>
      </c>
      <c r="Q310" t="s">
        <v>669</v>
      </c>
      <c r="R310" t="s">
        <v>645</v>
      </c>
      <c r="S310" t="s">
        <v>8631</v>
      </c>
      <c r="T310" t="s">
        <v>8630</v>
      </c>
    </row>
    <row r="311" spans="1:20" x14ac:dyDescent="0.25">
      <c r="A311" t="s">
        <v>18</v>
      </c>
      <c r="B311" t="s">
        <v>19</v>
      </c>
      <c r="C311">
        <v>68</v>
      </c>
      <c r="D311">
        <v>3</v>
      </c>
      <c r="E311" t="s">
        <v>8628</v>
      </c>
      <c r="F311">
        <v>500</v>
      </c>
      <c r="G311">
        <v>0</v>
      </c>
      <c r="H311" t="s">
        <v>641</v>
      </c>
      <c r="I311" t="s">
        <v>8629</v>
      </c>
      <c r="J311" t="s">
        <v>1375</v>
      </c>
      <c r="K311" t="s">
        <v>644</v>
      </c>
      <c r="L311" t="s">
        <v>645</v>
      </c>
      <c r="M311" t="s">
        <v>8630</v>
      </c>
      <c r="N311" t="s">
        <v>644</v>
      </c>
      <c r="O311" t="s">
        <v>668</v>
      </c>
      <c r="P311" t="s">
        <v>5</v>
      </c>
      <c r="Q311" t="s">
        <v>669</v>
      </c>
      <c r="R311" t="s">
        <v>645</v>
      </c>
      <c r="S311" t="s">
        <v>8631</v>
      </c>
      <c r="T311" t="s">
        <v>8630</v>
      </c>
    </row>
    <row r="312" spans="1:20" x14ac:dyDescent="0.25">
      <c r="A312" t="s">
        <v>147</v>
      </c>
      <c r="B312" t="s">
        <v>148</v>
      </c>
      <c r="C312">
        <v>50</v>
      </c>
      <c r="D312">
        <v>6</v>
      </c>
      <c r="E312" t="s">
        <v>8628</v>
      </c>
      <c r="F312">
        <v>500</v>
      </c>
      <c r="G312">
        <v>0</v>
      </c>
      <c r="H312" t="s">
        <v>641</v>
      </c>
      <c r="I312" t="s">
        <v>8629</v>
      </c>
      <c r="J312" t="s">
        <v>1375</v>
      </c>
      <c r="K312" t="s">
        <v>644</v>
      </c>
      <c r="L312" t="s">
        <v>645</v>
      </c>
      <c r="M312" t="s">
        <v>8630</v>
      </c>
      <c r="N312" t="s">
        <v>644</v>
      </c>
      <c r="O312" t="s">
        <v>668</v>
      </c>
      <c r="P312" t="s">
        <v>5</v>
      </c>
      <c r="Q312" t="s">
        <v>669</v>
      </c>
      <c r="R312" t="s">
        <v>645</v>
      </c>
      <c r="S312" t="s">
        <v>8631</v>
      </c>
      <c r="T312" t="s">
        <v>8630</v>
      </c>
    </row>
    <row r="313" spans="1:20" x14ac:dyDescent="0.25">
      <c r="A313" t="s">
        <v>77</v>
      </c>
      <c r="B313" t="s">
        <v>78</v>
      </c>
      <c r="C313">
        <v>35</v>
      </c>
      <c r="D313">
        <v>8</v>
      </c>
      <c r="E313" t="s">
        <v>8632</v>
      </c>
      <c r="F313">
        <v>342</v>
      </c>
      <c r="G313">
        <v>14</v>
      </c>
      <c r="H313" t="s">
        <v>673</v>
      </c>
      <c r="I313" t="s">
        <v>5024</v>
      </c>
      <c r="J313" t="s">
        <v>8633</v>
      </c>
      <c r="K313" t="s">
        <v>8634</v>
      </c>
      <c r="L313" t="s">
        <v>5364</v>
      </c>
      <c r="M313" t="s">
        <v>8630</v>
      </c>
      <c r="N313" t="s">
        <v>644</v>
      </c>
      <c r="O313" t="s">
        <v>679</v>
      </c>
      <c r="P313" t="s">
        <v>26</v>
      </c>
      <c r="Q313" t="s">
        <v>680</v>
      </c>
      <c r="R313" t="s">
        <v>645</v>
      </c>
      <c r="S313" t="s">
        <v>8635</v>
      </c>
      <c r="T313" t="s">
        <v>8636</v>
      </c>
    </row>
    <row r="314" spans="1:20" x14ac:dyDescent="0.25">
      <c r="A314" t="s">
        <v>147</v>
      </c>
      <c r="B314" t="s">
        <v>148</v>
      </c>
      <c r="C314">
        <v>50</v>
      </c>
      <c r="D314">
        <v>6</v>
      </c>
      <c r="E314" t="s">
        <v>8637</v>
      </c>
      <c r="F314">
        <v>200</v>
      </c>
      <c r="G314">
        <v>0</v>
      </c>
      <c r="H314" t="s">
        <v>641</v>
      </c>
      <c r="I314" t="s">
        <v>8638</v>
      </c>
      <c r="J314" t="s">
        <v>859</v>
      </c>
      <c r="K314" t="s">
        <v>644</v>
      </c>
      <c r="L314" t="s">
        <v>645</v>
      </c>
      <c r="M314" t="s">
        <v>8636</v>
      </c>
      <c r="N314" t="s">
        <v>644</v>
      </c>
      <c r="O314" t="s">
        <v>647</v>
      </c>
      <c r="P314" t="s">
        <v>5</v>
      </c>
      <c r="Q314" t="s">
        <v>648</v>
      </c>
      <c r="R314" t="s">
        <v>645</v>
      </c>
      <c r="S314" t="s">
        <v>8639</v>
      </c>
      <c r="T314" t="s">
        <v>8636</v>
      </c>
    </row>
    <row r="315" spans="1:20" x14ac:dyDescent="0.25">
      <c r="A315" t="s">
        <v>638</v>
      </c>
      <c r="B315" t="s">
        <v>639</v>
      </c>
      <c r="C315">
        <v>66</v>
      </c>
      <c r="D315">
        <v>4</v>
      </c>
      <c r="E315" t="s">
        <v>8640</v>
      </c>
      <c r="F315">
        <v>400</v>
      </c>
      <c r="G315">
        <v>0</v>
      </c>
      <c r="H315" t="s">
        <v>641</v>
      </c>
      <c r="I315" t="s">
        <v>8641</v>
      </c>
      <c r="J315" t="s">
        <v>1813</v>
      </c>
      <c r="K315" t="s">
        <v>644</v>
      </c>
      <c r="L315" t="s">
        <v>645</v>
      </c>
      <c r="M315" t="s">
        <v>8642</v>
      </c>
      <c r="N315" t="s">
        <v>644</v>
      </c>
      <c r="O315" t="s">
        <v>647</v>
      </c>
      <c r="P315" t="s">
        <v>5</v>
      </c>
      <c r="Q315" t="s">
        <v>648</v>
      </c>
      <c r="R315" t="s">
        <v>645</v>
      </c>
      <c r="S315" t="s">
        <v>8643</v>
      </c>
      <c r="T315" t="s">
        <v>8644</v>
      </c>
    </row>
    <row r="316" spans="1:20" x14ac:dyDescent="0.25">
      <c r="A316" t="s">
        <v>18</v>
      </c>
      <c r="B316" t="s">
        <v>19</v>
      </c>
      <c r="C316">
        <v>68</v>
      </c>
      <c r="D316">
        <v>2</v>
      </c>
      <c r="E316" t="s">
        <v>8640</v>
      </c>
      <c r="F316">
        <v>400</v>
      </c>
      <c r="G316">
        <v>0</v>
      </c>
      <c r="H316" t="s">
        <v>641</v>
      </c>
      <c r="I316" t="s">
        <v>8641</v>
      </c>
      <c r="J316" t="s">
        <v>1813</v>
      </c>
      <c r="K316" t="s">
        <v>644</v>
      </c>
      <c r="L316" t="s">
        <v>645</v>
      </c>
      <c r="M316" t="s">
        <v>8642</v>
      </c>
      <c r="N316" t="s">
        <v>644</v>
      </c>
      <c r="O316" t="s">
        <v>647</v>
      </c>
      <c r="P316" t="s">
        <v>5</v>
      </c>
      <c r="Q316" t="s">
        <v>648</v>
      </c>
      <c r="R316" t="s">
        <v>645</v>
      </c>
      <c r="S316" t="s">
        <v>8643</v>
      </c>
      <c r="T316" t="s">
        <v>8644</v>
      </c>
    </row>
    <row r="317" spans="1:20" x14ac:dyDescent="0.25">
      <c r="A317" t="s">
        <v>147</v>
      </c>
      <c r="B317" t="s">
        <v>148</v>
      </c>
      <c r="C317">
        <v>50</v>
      </c>
      <c r="D317">
        <v>6</v>
      </c>
      <c r="E317" t="s">
        <v>8640</v>
      </c>
      <c r="F317">
        <v>400</v>
      </c>
      <c r="G317">
        <v>0</v>
      </c>
      <c r="H317" t="s">
        <v>641</v>
      </c>
      <c r="I317" t="s">
        <v>8641</v>
      </c>
      <c r="J317" t="s">
        <v>1813</v>
      </c>
      <c r="K317" t="s">
        <v>644</v>
      </c>
      <c r="L317" t="s">
        <v>645</v>
      </c>
      <c r="M317" t="s">
        <v>8642</v>
      </c>
      <c r="N317" t="s">
        <v>644</v>
      </c>
      <c r="O317" t="s">
        <v>647</v>
      </c>
      <c r="P317" t="s">
        <v>5</v>
      </c>
      <c r="Q317" t="s">
        <v>648</v>
      </c>
      <c r="R317" t="s">
        <v>645</v>
      </c>
      <c r="S317" t="s">
        <v>8643</v>
      </c>
      <c r="T317" t="s">
        <v>8644</v>
      </c>
    </row>
    <row r="318" spans="1:20" x14ac:dyDescent="0.25">
      <c r="A318" t="s">
        <v>147</v>
      </c>
      <c r="B318" t="s">
        <v>148</v>
      </c>
      <c r="C318">
        <v>50</v>
      </c>
      <c r="D318">
        <v>6</v>
      </c>
      <c r="E318" t="s">
        <v>8645</v>
      </c>
      <c r="F318">
        <v>200</v>
      </c>
      <c r="G318">
        <v>0</v>
      </c>
      <c r="H318" t="s">
        <v>641</v>
      </c>
      <c r="I318" t="s">
        <v>8646</v>
      </c>
      <c r="J318" t="s">
        <v>859</v>
      </c>
      <c r="K318" t="s">
        <v>644</v>
      </c>
      <c r="L318" t="s">
        <v>645</v>
      </c>
      <c r="M318" t="s">
        <v>8647</v>
      </c>
      <c r="N318" t="s">
        <v>644</v>
      </c>
      <c r="O318" t="s">
        <v>668</v>
      </c>
      <c r="P318" t="s">
        <v>5</v>
      </c>
      <c r="Q318" t="s">
        <v>669</v>
      </c>
      <c r="R318" t="s">
        <v>645</v>
      </c>
      <c r="S318" t="s">
        <v>8648</v>
      </c>
      <c r="T318" t="s">
        <v>8647</v>
      </c>
    </row>
    <row r="319" spans="1:20" x14ac:dyDescent="0.25">
      <c r="A319" t="s">
        <v>147</v>
      </c>
      <c r="B319" t="s">
        <v>148</v>
      </c>
      <c r="C319">
        <v>50</v>
      </c>
      <c r="D319">
        <v>6</v>
      </c>
      <c r="E319" t="s">
        <v>8649</v>
      </c>
      <c r="F319">
        <v>200</v>
      </c>
      <c r="G319">
        <v>0</v>
      </c>
      <c r="H319" t="s">
        <v>641</v>
      </c>
      <c r="I319" t="s">
        <v>8650</v>
      </c>
      <c r="J319" t="s">
        <v>745</v>
      </c>
      <c r="K319" t="s">
        <v>644</v>
      </c>
      <c r="L319" t="s">
        <v>645</v>
      </c>
      <c r="M319" t="s">
        <v>8651</v>
      </c>
      <c r="N319" t="s">
        <v>644</v>
      </c>
      <c r="O319" t="s">
        <v>668</v>
      </c>
      <c r="P319" t="s">
        <v>5</v>
      </c>
      <c r="Q319" t="s">
        <v>669</v>
      </c>
      <c r="R319" t="s">
        <v>645</v>
      </c>
      <c r="S319" t="s">
        <v>8652</v>
      </c>
      <c r="T319" t="s">
        <v>8651</v>
      </c>
    </row>
    <row r="320" spans="1:20" x14ac:dyDescent="0.25">
      <c r="A320" t="s">
        <v>147</v>
      </c>
      <c r="B320" t="s">
        <v>148</v>
      </c>
      <c r="C320">
        <v>33.333333333333336</v>
      </c>
      <c r="D320">
        <v>3</v>
      </c>
      <c r="E320" t="s">
        <v>8653</v>
      </c>
      <c r="F320">
        <v>100</v>
      </c>
      <c r="G320">
        <v>0</v>
      </c>
      <c r="H320" t="s">
        <v>641</v>
      </c>
      <c r="I320" t="s">
        <v>8654</v>
      </c>
      <c r="J320" t="s">
        <v>6980</v>
      </c>
      <c r="K320" t="s">
        <v>644</v>
      </c>
      <c r="L320" t="s">
        <v>645</v>
      </c>
      <c r="M320" t="s">
        <v>8655</v>
      </c>
      <c r="N320" t="s">
        <v>644</v>
      </c>
      <c r="O320" t="s">
        <v>647</v>
      </c>
      <c r="P320" t="s">
        <v>5</v>
      </c>
      <c r="Q320" t="s">
        <v>648</v>
      </c>
      <c r="R320" t="s">
        <v>645</v>
      </c>
      <c r="S320" t="s">
        <v>8656</v>
      </c>
      <c r="T320" t="s">
        <v>8655</v>
      </c>
    </row>
    <row r="321" spans="1:20" x14ac:dyDescent="0.25">
      <c r="A321" t="s">
        <v>638</v>
      </c>
      <c r="B321" t="s">
        <v>639</v>
      </c>
      <c r="C321">
        <v>66</v>
      </c>
      <c r="D321">
        <v>2</v>
      </c>
      <c r="E321" t="s">
        <v>8657</v>
      </c>
      <c r="F321">
        <v>100</v>
      </c>
      <c r="G321">
        <v>0</v>
      </c>
      <c r="H321" t="s">
        <v>641</v>
      </c>
      <c r="I321" t="s">
        <v>3109</v>
      </c>
      <c r="J321" t="s">
        <v>745</v>
      </c>
      <c r="K321" t="s">
        <v>644</v>
      </c>
      <c r="L321" t="s">
        <v>645</v>
      </c>
      <c r="M321" t="s">
        <v>8655</v>
      </c>
      <c r="N321" t="s">
        <v>644</v>
      </c>
      <c r="O321" t="s">
        <v>668</v>
      </c>
      <c r="P321" t="s">
        <v>5</v>
      </c>
      <c r="Q321" t="s">
        <v>669</v>
      </c>
      <c r="R321" t="s">
        <v>645</v>
      </c>
      <c r="S321" t="s">
        <v>8658</v>
      </c>
      <c r="T321" t="s">
        <v>8659</v>
      </c>
    </row>
    <row r="322" spans="1:20" x14ac:dyDescent="0.25">
      <c r="A322" t="s">
        <v>18</v>
      </c>
      <c r="B322" t="s">
        <v>19</v>
      </c>
      <c r="C322">
        <v>68</v>
      </c>
      <c r="D322">
        <v>1</v>
      </c>
      <c r="E322" t="s">
        <v>8657</v>
      </c>
      <c r="F322">
        <v>100</v>
      </c>
      <c r="G322">
        <v>0</v>
      </c>
      <c r="H322" t="s">
        <v>641</v>
      </c>
      <c r="I322" t="s">
        <v>3109</v>
      </c>
      <c r="J322" t="s">
        <v>745</v>
      </c>
      <c r="K322" t="s">
        <v>644</v>
      </c>
      <c r="L322" t="s">
        <v>645</v>
      </c>
      <c r="M322" t="s">
        <v>8655</v>
      </c>
      <c r="N322" t="s">
        <v>644</v>
      </c>
      <c r="O322" t="s">
        <v>668</v>
      </c>
      <c r="P322" t="s">
        <v>5</v>
      </c>
      <c r="Q322" t="s">
        <v>669</v>
      </c>
      <c r="R322" t="s">
        <v>645</v>
      </c>
      <c r="S322" t="s">
        <v>8658</v>
      </c>
      <c r="T322" t="s">
        <v>8659</v>
      </c>
    </row>
    <row r="323" spans="1:20" x14ac:dyDescent="0.25">
      <c r="A323" t="s">
        <v>147</v>
      </c>
      <c r="B323" t="s">
        <v>148</v>
      </c>
      <c r="C323">
        <v>50</v>
      </c>
      <c r="D323">
        <v>6</v>
      </c>
      <c r="E323" t="s">
        <v>8660</v>
      </c>
      <c r="F323">
        <v>200</v>
      </c>
      <c r="G323">
        <v>0</v>
      </c>
      <c r="H323" t="s">
        <v>641</v>
      </c>
      <c r="I323" t="s">
        <v>8661</v>
      </c>
      <c r="J323" t="s">
        <v>685</v>
      </c>
      <c r="K323" t="s">
        <v>644</v>
      </c>
      <c r="L323" t="s">
        <v>645</v>
      </c>
      <c r="M323" t="s">
        <v>8659</v>
      </c>
      <c r="N323" t="s">
        <v>644</v>
      </c>
      <c r="O323" t="s">
        <v>668</v>
      </c>
      <c r="P323" t="s">
        <v>5</v>
      </c>
      <c r="Q323" t="s">
        <v>669</v>
      </c>
      <c r="R323" t="s">
        <v>645</v>
      </c>
      <c r="S323" t="s">
        <v>8662</v>
      </c>
      <c r="T323" t="s">
        <v>8659</v>
      </c>
    </row>
    <row r="324" spans="1:20" x14ac:dyDescent="0.25">
      <c r="A324" t="s">
        <v>147</v>
      </c>
      <c r="B324" t="s">
        <v>148</v>
      </c>
      <c r="C324">
        <v>50</v>
      </c>
      <c r="D324">
        <v>6</v>
      </c>
      <c r="E324" t="s">
        <v>8663</v>
      </c>
      <c r="F324">
        <v>200</v>
      </c>
      <c r="G324">
        <v>0</v>
      </c>
      <c r="H324" t="s">
        <v>641</v>
      </c>
      <c r="I324" t="s">
        <v>8664</v>
      </c>
      <c r="J324" t="s">
        <v>736</v>
      </c>
      <c r="K324" t="s">
        <v>644</v>
      </c>
      <c r="L324" t="s">
        <v>645</v>
      </c>
      <c r="M324" t="s">
        <v>8665</v>
      </c>
      <c r="N324" t="s">
        <v>644</v>
      </c>
      <c r="O324" t="s">
        <v>668</v>
      </c>
      <c r="P324" t="s">
        <v>5</v>
      </c>
      <c r="Q324" t="s">
        <v>669</v>
      </c>
      <c r="R324" t="s">
        <v>645</v>
      </c>
      <c r="S324" t="s">
        <v>8666</v>
      </c>
      <c r="T324" t="s">
        <v>8665</v>
      </c>
    </row>
    <row r="325" spans="1:20" x14ac:dyDescent="0.25">
      <c r="A325" t="s">
        <v>239</v>
      </c>
      <c r="B325" t="s">
        <v>245</v>
      </c>
      <c r="C325">
        <v>139</v>
      </c>
      <c r="D325">
        <v>1</v>
      </c>
      <c r="E325" t="s">
        <v>8667</v>
      </c>
      <c r="F325">
        <v>108.99</v>
      </c>
      <c r="G325">
        <v>0</v>
      </c>
      <c r="H325" t="s">
        <v>641</v>
      </c>
      <c r="I325" t="s">
        <v>8668</v>
      </c>
      <c r="J325" t="s">
        <v>745</v>
      </c>
      <c r="K325" t="s">
        <v>644</v>
      </c>
      <c r="L325" t="s">
        <v>645</v>
      </c>
      <c r="M325" t="s">
        <v>8669</v>
      </c>
      <c r="N325" t="s">
        <v>644</v>
      </c>
      <c r="O325" t="s">
        <v>647</v>
      </c>
      <c r="P325" t="s">
        <v>5</v>
      </c>
      <c r="Q325" t="s">
        <v>648</v>
      </c>
      <c r="R325" t="s">
        <v>645</v>
      </c>
      <c r="S325" t="s">
        <v>8670</v>
      </c>
      <c r="T325" t="s">
        <v>8671</v>
      </c>
    </row>
    <row r="326" spans="1:20" x14ac:dyDescent="0.25">
      <c r="A326" t="s">
        <v>638</v>
      </c>
      <c r="B326" t="s">
        <v>639</v>
      </c>
      <c r="C326">
        <v>66</v>
      </c>
      <c r="D326">
        <v>2</v>
      </c>
      <c r="E326" t="s">
        <v>8672</v>
      </c>
      <c r="F326">
        <v>100</v>
      </c>
      <c r="G326">
        <v>0</v>
      </c>
      <c r="H326" t="s">
        <v>641</v>
      </c>
      <c r="I326" t="s">
        <v>3087</v>
      </c>
      <c r="J326" t="s">
        <v>666</v>
      </c>
      <c r="K326" t="s">
        <v>644</v>
      </c>
      <c r="L326" t="s">
        <v>645</v>
      </c>
      <c r="M326" t="s">
        <v>8673</v>
      </c>
      <c r="N326" t="s">
        <v>644</v>
      </c>
      <c r="O326" t="s">
        <v>647</v>
      </c>
      <c r="P326" t="s">
        <v>5</v>
      </c>
      <c r="Q326" t="s">
        <v>648</v>
      </c>
      <c r="R326" t="s">
        <v>645</v>
      </c>
      <c r="S326" t="s">
        <v>8674</v>
      </c>
      <c r="T326" t="s">
        <v>8673</v>
      </c>
    </row>
    <row r="327" spans="1:20" x14ac:dyDescent="0.25">
      <c r="A327" t="s">
        <v>18</v>
      </c>
      <c r="B327" t="s">
        <v>19</v>
      </c>
      <c r="C327">
        <v>68</v>
      </c>
      <c r="D327">
        <v>1</v>
      </c>
      <c r="E327" t="s">
        <v>8672</v>
      </c>
      <c r="F327">
        <v>100</v>
      </c>
      <c r="G327">
        <v>0</v>
      </c>
      <c r="H327" t="s">
        <v>641</v>
      </c>
      <c r="I327" t="s">
        <v>3087</v>
      </c>
      <c r="J327" t="s">
        <v>666</v>
      </c>
      <c r="K327" t="s">
        <v>644</v>
      </c>
      <c r="L327" t="s">
        <v>645</v>
      </c>
      <c r="M327" t="s">
        <v>8673</v>
      </c>
      <c r="N327" t="s">
        <v>644</v>
      </c>
      <c r="O327" t="s">
        <v>647</v>
      </c>
      <c r="P327" t="s">
        <v>5</v>
      </c>
      <c r="Q327" t="s">
        <v>648</v>
      </c>
      <c r="R327" t="s">
        <v>645</v>
      </c>
      <c r="S327" t="s">
        <v>8674</v>
      </c>
      <c r="T327" t="s">
        <v>8673</v>
      </c>
    </row>
    <row r="328" spans="1:20" x14ac:dyDescent="0.25">
      <c r="A328" t="s">
        <v>147</v>
      </c>
      <c r="B328" t="s">
        <v>148</v>
      </c>
      <c r="C328">
        <v>33.333333333333336</v>
      </c>
      <c r="D328">
        <v>3</v>
      </c>
      <c r="E328" t="s">
        <v>8675</v>
      </c>
      <c r="F328">
        <v>100</v>
      </c>
      <c r="G328">
        <v>0</v>
      </c>
      <c r="H328" t="s">
        <v>641</v>
      </c>
      <c r="I328" t="s">
        <v>7792</v>
      </c>
      <c r="J328" t="s">
        <v>864</v>
      </c>
      <c r="K328" t="s">
        <v>644</v>
      </c>
      <c r="L328" t="s">
        <v>645</v>
      </c>
      <c r="M328" t="s">
        <v>8676</v>
      </c>
      <c r="N328" t="s">
        <v>644</v>
      </c>
      <c r="O328" t="s">
        <v>647</v>
      </c>
      <c r="P328" t="s">
        <v>5</v>
      </c>
      <c r="Q328" t="s">
        <v>648</v>
      </c>
      <c r="R328" t="s">
        <v>645</v>
      </c>
      <c r="S328" t="s">
        <v>8677</v>
      </c>
      <c r="T328" t="s">
        <v>8676</v>
      </c>
    </row>
    <row r="329" spans="1:20" x14ac:dyDescent="0.25">
      <c r="A329" t="s">
        <v>104</v>
      </c>
      <c r="B329" t="s">
        <v>105</v>
      </c>
      <c r="C329">
        <v>15</v>
      </c>
      <c r="D329">
        <v>4</v>
      </c>
      <c r="E329" t="s">
        <v>8678</v>
      </c>
      <c r="F329">
        <v>77</v>
      </c>
      <c r="G329">
        <v>17</v>
      </c>
      <c r="H329" t="s">
        <v>641</v>
      </c>
      <c r="I329" t="s">
        <v>8679</v>
      </c>
      <c r="J329" t="s">
        <v>8680</v>
      </c>
      <c r="K329" t="s">
        <v>8681</v>
      </c>
      <c r="L329" t="s">
        <v>677</v>
      </c>
      <c r="M329" t="s">
        <v>8605</v>
      </c>
      <c r="N329" t="s">
        <v>644</v>
      </c>
      <c r="O329" t="s">
        <v>679</v>
      </c>
      <c r="P329" t="s">
        <v>26</v>
      </c>
      <c r="Q329" t="s">
        <v>680</v>
      </c>
      <c r="R329" t="s">
        <v>645</v>
      </c>
      <c r="S329" t="s">
        <v>8682</v>
      </c>
      <c r="T329" t="s">
        <v>8683</v>
      </c>
    </row>
    <row r="330" spans="1:20" x14ac:dyDescent="0.25">
      <c r="A330" t="s">
        <v>601</v>
      </c>
      <c r="B330" t="s">
        <v>602</v>
      </c>
      <c r="C330">
        <v>139</v>
      </c>
      <c r="D330">
        <v>1</v>
      </c>
      <c r="E330" t="s">
        <v>8684</v>
      </c>
      <c r="F330">
        <v>1126.99</v>
      </c>
      <c r="G330">
        <v>0</v>
      </c>
      <c r="H330" t="s">
        <v>641</v>
      </c>
      <c r="I330" t="s">
        <v>8685</v>
      </c>
      <c r="J330" t="s">
        <v>1342</v>
      </c>
      <c r="K330" t="s">
        <v>644</v>
      </c>
      <c r="L330" t="s">
        <v>645</v>
      </c>
      <c r="M330" t="s">
        <v>8683</v>
      </c>
      <c r="N330" t="s">
        <v>644</v>
      </c>
      <c r="O330" t="s">
        <v>647</v>
      </c>
      <c r="P330" t="s">
        <v>5</v>
      </c>
      <c r="Q330" t="s">
        <v>648</v>
      </c>
      <c r="R330" t="s">
        <v>645</v>
      </c>
      <c r="S330" t="s">
        <v>8686</v>
      </c>
      <c r="T330" t="s">
        <v>8683</v>
      </c>
    </row>
    <row r="331" spans="1:20" x14ac:dyDescent="0.25">
      <c r="A331" t="s">
        <v>241</v>
      </c>
      <c r="B331" t="s">
        <v>247</v>
      </c>
      <c r="C331">
        <v>139</v>
      </c>
      <c r="D331">
        <v>1</v>
      </c>
      <c r="E331" t="s">
        <v>8684</v>
      </c>
      <c r="F331">
        <v>1126.99</v>
      </c>
      <c r="G331">
        <v>0</v>
      </c>
      <c r="H331" t="s">
        <v>641</v>
      </c>
      <c r="I331" t="s">
        <v>8685</v>
      </c>
      <c r="J331" t="s">
        <v>1342</v>
      </c>
      <c r="K331" t="s">
        <v>644</v>
      </c>
      <c r="L331" t="s">
        <v>645</v>
      </c>
      <c r="M331" t="s">
        <v>8683</v>
      </c>
      <c r="N331" t="s">
        <v>644</v>
      </c>
      <c r="O331" t="s">
        <v>647</v>
      </c>
      <c r="P331" t="s">
        <v>5</v>
      </c>
      <c r="Q331" t="s">
        <v>648</v>
      </c>
      <c r="R331" t="s">
        <v>645</v>
      </c>
      <c r="S331" t="s">
        <v>8686</v>
      </c>
      <c r="T331" t="s">
        <v>8683</v>
      </c>
    </row>
    <row r="332" spans="1:20" x14ac:dyDescent="0.25">
      <c r="A332" t="s">
        <v>240</v>
      </c>
      <c r="B332" t="s">
        <v>246</v>
      </c>
      <c r="C332">
        <v>139</v>
      </c>
      <c r="D332">
        <v>1</v>
      </c>
      <c r="E332" t="s">
        <v>8684</v>
      </c>
      <c r="F332">
        <v>1126.99</v>
      </c>
      <c r="G332">
        <v>0</v>
      </c>
      <c r="H332" t="s">
        <v>641</v>
      </c>
      <c r="I332" t="s">
        <v>8685</v>
      </c>
      <c r="J332" t="s">
        <v>1342</v>
      </c>
      <c r="K332" t="s">
        <v>644</v>
      </c>
      <c r="L332" t="s">
        <v>645</v>
      </c>
      <c r="M332" t="s">
        <v>8683</v>
      </c>
      <c r="N332" t="s">
        <v>644</v>
      </c>
      <c r="O332" t="s">
        <v>647</v>
      </c>
      <c r="P332" t="s">
        <v>5</v>
      </c>
      <c r="Q332" t="s">
        <v>648</v>
      </c>
      <c r="R332" t="s">
        <v>645</v>
      </c>
      <c r="S332" t="s">
        <v>8686</v>
      </c>
      <c r="T332" t="s">
        <v>8683</v>
      </c>
    </row>
    <row r="333" spans="1:20" x14ac:dyDescent="0.25">
      <c r="A333" t="s">
        <v>239</v>
      </c>
      <c r="B333" t="s">
        <v>245</v>
      </c>
      <c r="C333">
        <v>139</v>
      </c>
      <c r="D333">
        <v>1</v>
      </c>
      <c r="E333" t="s">
        <v>8684</v>
      </c>
      <c r="F333">
        <v>1126.99</v>
      </c>
      <c r="G333">
        <v>0</v>
      </c>
      <c r="H333" t="s">
        <v>641</v>
      </c>
      <c r="I333" t="s">
        <v>8685</v>
      </c>
      <c r="J333" t="s">
        <v>1342</v>
      </c>
      <c r="K333" t="s">
        <v>644</v>
      </c>
      <c r="L333" t="s">
        <v>645</v>
      </c>
      <c r="M333" t="s">
        <v>8683</v>
      </c>
      <c r="N333" t="s">
        <v>644</v>
      </c>
      <c r="O333" t="s">
        <v>647</v>
      </c>
      <c r="P333" t="s">
        <v>5</v>
      </c>
      <c r="Q333" t="s">
        <v>648</v>
      </c>
      <c r="R333" t="s">
        <v>645</v>
      </c>
      <c r="S333" t="s">
        <v>8686</v>
      </c>
      <c r="T333" t="s">
        <v>8683</v>
      </c>
    </row>
    <row r="334" spans="1:20" x14ac:dyDescent="0.25">
      <c r="A334" t="s">
        <v>147</v>
      </c>
      <c r="B334" t="s">
        <v>148</v>
      </c>
      <c r="C334">
        <v>50</v>
      </c>
      <c r="D334">
        <v>24</v>
      </c>
      <c r="E334" t="s">
        <v>8684</v>
      </c>
      <c r="F334">
        <v>1126.99</v>
      </c>
      <c r="G334">
        <v>0</v>
      </c>
      <c r="H334" t="s">
        <v>641</v>
      </c>
      <c r="I334" t="s">
        <v>8685</v>
      </c>
      <c r="J334" t="s">
        <v>1342</v>
      </c>
      <c r="K334" t="s">
        <v>644</v>
      </c>
      <c r="L334" t="s">
        <v>645</v>
      </c>
      <c r="M334" t="s">
        <v>8683</v>
      </c>
      <c r="N334" t="s">
        <v>644</v>
      </c>
      <c r="O334" t="s">
        <v>647</v>
      </c>
      <c r="P334" t="s">
        <v>5</v>
      </c>
      <c r="Q334" t="s">
        <v>648</v>
      </c>
      <c r="R334" t="s">
        <v>645</v>
      </c>
      <c r="S334" t="s">
        <v>8686</v>
      </c>
      <c r="T334" t="s">
        <v>8683</v>
      </c>
    </row>
    <row r="335" spans="1:20" x14ac:dyDescent="0.25">
      <c r="A335" t="s">
        <v>241</v>
      </c>
      <c r="B335" t="s">
        <v>247</v>
      </c>
      <c r="C335">
        <v>139</v>
      </c>
      <c r="D335">
        <v>1</v>
      </c>
      <c r="E335" t="s">
        <v>8687</v>
      </c>
      <c r="F335">
        <v>108.99</v>
      </c>
      <c r="G335">
        <v>0</v>
      </c>
      <c r="H335" t="s">
        <v>641</v>
      </c>
      <c r="I335" t="s">
        <v>8688</v>
      </c>
      <c r="J335" t="s">
        <v>801</v>
      </c>
      <c r="K335" t="s">
        <v>644</v>
      </c>
      <c r="L335" t="s">
        <v>645</v>
      </c>
      <c r="M335" t="s">
        <v>8683</v>
      </c>
      <c r="N335" t="s">
        <v>644</v>
      </c>
      <c r="O335" t="s">
        <v>647</v>
      </c>
      <c r="P335" t="s">
        <v>5</v>
      </c>
      <c r="Q335" t="s">
        <v>648</v>
      </c>
      <c r="R335" t="s">
        <v>645</v>
      </c>
      <c r="S335" t="s">
        <v>8689</v>
      </c>
      <c r="T335" t="s">
        <v>8683</v>
      </c>
    </row>
    <row r="336" spans="1:20" x14ac:dyDescent="0.25">
      <c r="A336" t="s">
        <v>14</v>
      </c>
      <c r="B336" t="s">
        <v>15</v>
      </c>
      <c r="C336">
        <v>50</v>
      </c>
      <c r="D336">
        <v>5</v>
      </c>
      <c r="E336" t="s">
        <v>8690</v>
      </c>
      <c r="F336">
        <v>1035</v>
      </c>
      <c r="G336">
        <v>0</v>
      </c>
      <c r="H336" t="s">
        <v>673</v>
      </c>
      <c r="I336" t="s">
        <v>8691</v>
      </c>
      <c r="J336" t="s">
        <v>8692</v>
      </c>
      <c r="K336" t="s">
        <v>2824</v>
      </c>
      <c r="L336" t="s">
        <v>8693</v>
      </c>
      <c r="M336" t="s">
        <v>8671</v>
      </c>
      <c r="N336" t="s">
        <v>644</v>
      </c>
      <c r="O336" t="s">
        <v>679</v>
      </c>
      <c r="P336" t="s">
        <v>26</v>
      </c>
      <c r="Q336" t="s">
        <v>680</v>
      </c>
      <c r="R336" t="s">
        <v>645</v>
      </c>
      <c r="S336" t="s">
        <v>8694</v>
      </c>
      <c r="T336" t="s">
        <v>8695</v>
      </c>
    </row>
    <row r="337" spans="1:20" x14ac:dyDescent="0.25">
      <c r="A337" t="s">
        <v>22</v>
      </c>
      <c r="B337" t="s">
        <v>27</v>
      </c>
      <c r="C337">
        <v>69.900000000000006</v>
      </c>
      <c r="D337">
        <v>10</v>
      </c>
      <c r="E337" t="s">
        <v>8690</v>
      </c>
      <c r="F337">
        <v>1035</v>
      </c>
      <c r="G337">
        <v>0</v>
      </c>
      <c r="H337" t="s">
        <v>673</v>
      </c>
      <c r="I337" t="s">
        <v>8691</v>
      </c>
      <c r="J337" t="s">
        <v>8692</v>
      </c>
      <c r="K337" t="s">
        <v>2824</v>
      </c>
      <c r="L337" t="s">
        <v>8693</v>
      </c>
      <c r="M337" t="s">
        <v>8671</v>
      </c>
      <c r="N337" t="s">
        <v>644</v>
      </c>
      <c r="O337" t="s">
        <v>679</v>
      </c>
      <c r="P337" t="s">
        <v>26</v>
      </c>
      <c r="Q337" t="s">
        <v>680</v>
      </c>
      <c r="R337" t="s">
        <v>645</v>
      </c>
      <c r="S337" t="s">
        <v>8694</v>
      </c>
      <c r="T337" t="s">
        <v>8695</v>
      </c>
    </row>
    <row r="338" spans="1:20" x14ac:dyDescent="0.25">
      <c r="A338" t="s">
        <v>638</v>
      </c>
      <c r="B338" t="s">
        <v>639</v>
      </c>
      <c r="C338">
        <v>66</v>
      </c>
      <c r="D338">
        <v>2</v>
      </c>
      <c r="E338" t="s">
        <v>8696</v>
      </c>
      <c r="F338">
        <v>138</v>
      </c>
      <c r="G338">
        <v>38</v>
      </c>
      <c r="H338" t="s">
        <v>641</v>
      </c>
      <c r="I338" t="s">
        <v>8697</v>
      </c>
      <c r="J338" t="s">
        <v>989</v>
      </c>
      <c r="K338" t="s">
        <v>644</v>
      </c>
      <c r="L338" t="s">
        <v>645</v>
      </c>
      <c r="M338" t="s">
        <v>8698</v>
      </c>
      <c r="N338" t="s">
        <v>644</v>
      </c>
      <c r="O338" t="s">
        <v>668</v>
      </c>
      <c r="P338" t="s">
        <v>5</v>
      </c>
      <c r="Q338" t="s">
        <v>669</v>
      </c>
      <c r="R338" t="s">
        <v>645</v>
      </c>
      <c r="S338" t="s">
        <v>8699</v>
      </c>
      <c r="T338" t="s">
        <v>8695</v>
      </c>
    </row>
    <row r="339" spans="1:20" x14ac:dyDescent="0.25">
      <c r="A339" t="s">
        <v>18</v>
      </c>
      <c r="B339" t="s">
        <v>19</v>
      </c>
      <c r="C339">
        <v>68</v>
      </c>
      <c r="D339">
        <v>1</v>
      </c>
      <c r="E339" t="s">
        <v>8696</v>
      </c>
      <c r="F339">
        <v>138</v>
      </c>
      <c r="G339">
        <v>38</v>
      </c>
      <c r="H339" t="s">
        <v>641</v>
      </c>
      <c r="I339" t="s">
        <v>8697</v>
      </c>
      <c r="J339" t="s">
        <v>989</v>
      </c>
      <c r="K339" t="s">
        <v>644</v>
      </c>
      <c r="L339" t="s">
        <v>645</v>
      </c>
      <c r="M339" t="s">
        <v>8698</v>
      </c>
      <c r="N339" t="s">
        <v>644</v>
      </c>
      <c r="O339" t="s">
        <v>668</v>
      </c>
      <c r="P339" t="s">
        <v>5</v>
      </c>
      <c r="Q339" t="s">
        <v>669</v>
      </c>
      <c r="R339" t="s">
        <v>645</v>
      </c>
      <c r="S339" t="s">
        <v>8699</v>
      </c>
      <c r="T339" t="s">
        <v>8695</v>
      </c>
    </row>
    <row r="340" spans="1:20" x14ac:dyDescent="0.25">
      <c r="A340" t="s">
        <v>638</v>
      </c>
      <c r="B340" t="s">
        <v>639</v>
      </c>
      <c r="C340">
        <v>66</v>
      </c>
      <c r="D340">
        <v>2</v>
      </c>
      <c r="E340" t="s">
        <v>8700</v>
      </c>
      <c r="F340">
        <v>317.98</v>
      </c>
      <c r="G340">
        <v>0</v>
      </c>
      <c r="H340" t="s">
        <v>641</v>
      </c>
      <c r="I340" t="s">
        <v>8701</v>
      </c>
      <c r="J340" t="s">
        <v>888</v>
      </c>
      <c r="K340" t="s">
        <v>644</v>
      </c>
      <c r="L340" t="s">
        <v>645</v>
      </c>
      <c r="M340" t="s">
        <v>8702</v>
      </c>
      <c r="N340" t="s">
        <v>644</v>
      </c>
      <c r="O340" t="s">
        <v>668</v>
      </c>
      <c r="P340" t="s">
        <v>5</v>
      </c>
      <c r="Q340" t="s">
        <v>669</v>
      </c>
      <c r="R340" t="s">
        <v>645</v>
      </c>
      <c r="S340" t="s">
        <v>8703</v>
      </c>
      <c r="T340" t="s">
        <v>8698</v>
      </c>
    </row>
    <row r="341" spans="1:20" x14ac:dyDescent="0.25">
      <c r="A341" t="s">
        <v>18</v>
      </c>
      <c r="B341" t="s">
        <v>19</v>
      </c>
      <c r="C341">
        <v>68</v>
      </c>
      <c r="D341">
        <v>1</v>
      </c>
      <c r="E341" t="s">
        <v>8700</v>
      </c>
      <c r="F341">
        <v>317.98</v>
      </c>
      <c r="G341">
        <v>0</v>
      </c>
      <c r="H341" t="s">
        <v>641</v>
      </c>
      <c r="I341" t="s">
        <v>8701</v>
      </c>
      <c r="J341" t="s">
        <v>888</v>
      </c>
      <c r="K341" t="s">
        <v>644</v>
      </c>
      <c r="L341" t="s">
        <v>645</v>
      </c>
      <c r="M341" t="s">
        <v>8702</v>
      </c>
      <c r="N341" t="s">
        <v>644</v>
      </c>
      <c r="O341" t="s">
        <v>668</v>
      </c>
      <c r="P341" t="s">
        <v>5</v>
      </c>
      <c r="Q341" t="s">
        <v>669</v>
      </c>
      <c r="R341" t="s">
        <v>645</v>
      </c>
      <c r="S341" t="s">
        <v>8703</v>
      </c>
      <c r="T341" t="s">
        <v>8698</v>
      </c>
    </row>
    <row r="342" spans="1:20" x14ac:dyDescent="0.25">
      <c r="A342" t="s">
        <v>240</v>
      </c>
      <c r="B342" t="s">
        <v>246</v>
      </c>
      <c r="C342">
        <v>139</v>
      </c>
      <c r="D342">
        <v>1</v>
      </c>
      <c r="E342" t="s">
        <v>8700</v>
      </c>
      <c r="F342">
        <v>317.98</v>
      </c>
      <c r="G342">
        <v>0</v>
      </c>
      <c r="H342" t="s">
        <v>641</v>
      </c>
      <c r="I342" t="s">
        <v>8701</v>
      </c>
      <c r="J342" t="s">
        <v>888</v>
      </c>
      <c r="K342" t="s">
        <v>644</v>
      </c>
      <c r="L342" t="s">
        <v>645</v>
      </c>
      <c r="M342" t="s">
        <v>8702</v>
      </c>
      <c r="N342" t="s">
        <v>644</v>
      </c>
      <c r="O342" t="s">
        <v>668</v>
      </c>
      <c r="P342" t="s">
        <v>5</v>
      </c>
      <c r="Q342" t="s">
        <v>669</v>
      </c>
      <c r="R342" t="s">
        <v>645</v>
      </c>
      <c r="S342" t="s">
        <v>8703</v>
      </c>
      <c r="T342" t="s">
        <v>8698</v>
      </c>
    </row>
    <row r="343" spans="1:20" x14ac:dyDescent="0.25">
      <c r="A343" t="s">
        <v>239</v>
      </c>
      <c r="B343" t="s">
        <v>245</v>
      </c>
      <c r="C343">
        <v>139</v>
      </c>
      <c r="D343">
        <v>1</v>
      </c>
      <c r="E343" t="s">
        <v>8700</v>
      </c>
      <c r="F343">
        <v>317.98</v>
      </c>
      <c r="G343">
        <v>0</v>
      </c>
      <c r="H343" t="s">
        <v>641</v>
      </c>
      <c r="I343" t="s">
        <v>8701</v>
      </c>
      <c r="J343" t="s">
        <v>888</v>
      </c>
      <c r="K343" t="s">
        <v>644</v>
      </c>
      <c r="L343" t="s">
        <v>645</v>
      </c>
      <c r="M343" t="s">
        <v>8702</v>
      </c>
      <c r="N343" t="s">
        <v>644</v>
      </c>
      <c r="O343" t="s">
        <v>668</v>
      </c>
      <c r="P343" t="s">
        <v>5</v>
      </c>
      <c r="Q343" t="s">
        <v>669</v>
      </c>
      <c r="R343" t="s">
        <v>645</v>
      </c>
      <c r="S343" t="s">
        <v>8703</v>
      </c>
      <c r="T343" t="s">
        <v>8698</v>
      </c>
    </row>
    <row r="344" spans="1:20" x14ac:dyDescent="0.25">
      <c r="A344" t="s">
        <v>147</v>
      </c>
      <c r="B344" t="s">
        <v>148</v>
      </c>
      <c r="C344">
        <v>33.333333333333336</v>
      </c>
      <c r="D344">
        <v>3</v>
      </c>
      <c r="E344" t="s">
        <v>8704</v>
      </c>
      <c r="F344">
        <v>135</v>
      </c>
      <c r="G344">
        <v>0</v>
      </c>
      <c r="H344" t="s">
        <v>641</v>
      </c>
      <c r="I344" t="s">
        <v>8705</v>
      </c>
      <c r="J344" t="s">
        <v>8706</v>
      </c>
      <c r="K344" t="s">
        <v>2164</v>
      </c>
      <c r="L344" t="s">
        <v>7592</v>
      </c>
      <c r="M344" t="s">
        <v>8707</v>
      </c>
      <c r="N344" t="s">
        <v>644</v>
      </c>
      <c r="O344" t="s">
        <v>679</v>
      </c>
      <c r="P344" t="s">
        <v>26</v>
      </c>
      <c r="Q344" t="s">
        <v>680</v>
      </c>
      <c r="R344" t="s">
        <v>645</v>
      </c>
      <c r="S344" t="s">
        <v>8708</v>
      </c>
      <c r="T344" t="s">
        <v>8709</v>
      </c>
    </row>
    <row r="345" spans="1:20" x14ac:dyDescent="0.25">
      <c r="A345" t="s">
        <v>638</v>
      </c>
      <c r="B345" t="s">
        <v>639</v>
      </c>
      <c r="C345">
        <v>66</v>
      </c>
      <c r="D345">
        <v>2</v>
      </c>
      <c r="E345" t="s">
        <v>8710</v>
      </c>
      <c r="F345">
        <v>100</v>
      </c>
      <c r="G345">
        <v>0</v>
      </c>
      <c r="H345" t="s">
        <v>641</v>
      </c>
      <c r="I345" t="s">
        <v>2571</v>
      </c>
      <c r="J345" t="s">
        <v>1863</v>
      </c>
      <c r="K345" t="s">
        <v>644</v>
      </c>
      <c r="L345" t="s">
        <v>645</v>
      </c>
      <c r="M345" t="s">
        <v>8709</v>
      </c>
      <c r="N345" t="s">
        <v>644</v>
      </c>
      <c r="O345" t="s">
        <v>647</v>
      </c>
      <c r="P345" t="s">
        <v>5</v>
      </c>
      <c r="Q345" t="s">
        <v>648</v>
      </c>
      <c r="R345" t="s">
        <v>645</v>
      </c>
      <c r="S345" t="s">
        <v>8711</v>
      </c>
      <c r="T345" t="s">
        <v>8709</v>
      </c>
    </row>
    <row r="346" spans="1:20" x14ac:dyDescent="0.25">
      <c r="A346" t="s">
        <v>18</v>
      </c>
      <c r="B346" t="s">
        <v>19</v>
      </c>
      <c r="C346">
        <v>68</v>
      </c>
      <c r="D346">
        <v>1</v>
      </c>
      <c r="E346" t="s">
        <v>8710</v>
      </c>
      <c r="F346">
        <v>100</v>
      </c>
      <c r="G346">
        <v>0</v>
      </c>
      <c r="H346" t="s">
        <v>641</v>
      </c>
      <c r="I346" t="s">
        <v>2571</v>
      </c>
      <c r="J346" t="s">
        <v>1863</v>
      </c>
      <c r="K346" t="s">
        <v>644</v>
      </c>
      <c r="L346" t="s">
        <v>645</v>
      </c>
      <c r="M346" t="s">
        <v>8709</v>
      </c>
      <c r="N346" t="s">
        <v>644</v>
      </c>
      <c r="O346" t="s">
        <v>647</v>
      </c>
      <c r="P346" t="s">
        <v>5</v>
      </c>
      <c r="Q346" t="s">
        <v>648</v>
      </c>
      <c r="R346" t="s">
        <v>645</v>
      </c>
      <c r="S346" t="s">
        <v>8711</v>
      </c>
      <c r="T346" t="s">
        <v>8709</v>
      </c>
    </row>
    <row r="347" spans="1:20" x14ac:dyDescent="0.25">
      <c r="A347" t="s">
        <v>638</v>
      </c>
      <c r="B347" t="s">
        <v>639</v>
      </c>
      <c r="C347">
        <v>66</v>
      </c>
      <c r="D347">
        <v>4</v>
      </c>
      <c r="E347" t="s">
        <v>8712</v>
      </c>
      <c r="F347">
        <v>200</v>
      </c>
      <c r="G347">
        <v>0</v>
      </c>
      <c r="H347" t="s">
        <v>641</v>
      </c>
      <c r="I347" t="s">
        <v>8713</v>
      </c>
      <c r="J347" t="s">
        <v>1003</v>
      </c>
      <c r="K347" t="s">
        <v>644</v>
      </c>
      <c r="L347" t="s">
        <v>645</v>
      </c>
      <c r="M347" t="s">
        <v>8714</v>
      </c>
      <c r="N347" t="s">
        <v>644</v>
      </c>
      <c r="O347" t="s">
        <v>647</v>
      </c>
      <c r="P347" t="s">
        <v>5</v>
      </c>
      <c r="Q347" t="s">
        <v>648</v>
      </c>
      <c r="R347" t="s">
        <v>645</v>
      </c>
      <c r="S347" t="s">
        <v>8715</v>
      </c>
      <c r="T347" t="s">
        <v>8714</v>
      </c>
    </row>
    <row r="348" spans="1:20" x14ac:dyDescent="0.25">
      <c r="A348" t="s">
        <v>18</v>
      </c>
      <c r="B348" t="s">
        <v>19</v>
      </c>
      <c r="C348">
        <v>68</v>
      </c>
      <c r="D348">
        <v>2</v>
      </c>
      <c r="E348" t="s">
        <v>8712</v>
      </c>
      <c r="F348">
        <v>200</v>
      </c>
      <c r="G348">
        <v>0</v>
      </c>
      <c r="H348" t="s">
        <v>641</v>
      </c>
      <c r="I348" t="s">
        <v>8713</v>
      </c>
      <c r="J348" t="s">
        <v>1003</v>
      </c>
      <c r="K348" t="s">
        <v>644</v>
      </c>
      <c r="L348" t="s">
        <v>645</v>
      </c>
      <c r="M348" t="s">
        <v>8714</v>
      </c>
      <c r="N348" t="s">
        <v>644</v>
      </c>
      <c r="O348" t="s">
        <v>647</v>
      </c>
      <c r="P348" t="s">
        <v>5</v>
      </c>
      <c r="Q348" t="s">
        <v>648</v>
      </c>
      <c r="R348" t="s">
        <v>645</v>
      </c>
      <c r="S348" t="s">
        <v>8715</v>
      </c>
      <c r="T348" t="s">
        <v>8714</v>
      </c>
    </row>
    <row r="349" spans="1:20" x14ac:dyDescent="0.25">
      <c r="A349" t="s">
        <v>22</v>
      </c>
      <c r="B349" t="s">
        <v>27</v>
      </c>
      <c r="C349">
        <v>66.333333333333329</v>
      </c>
      <c r="D349">
        <v>3</v>
      </c>
      <c r="E349" t="s">
        <v>8716</v>
      </c>
      <c r="F349">
        <v>235</v>
      </c>
      <c r="G349">
        <v>0</v>
      </c>
      <c r="H349" t="s">
        <v>673</v>
      </c>
      <c r="I349" t="s">
        <v>8717</v>
      </c>
      <c r="J349" t="s">
        <v>8718</v>
      </c>
      <c r="K349" t="s">
        <v>6802</v>
      </c>
      <c r="L349" t="s">
        <v>1821</v>
      </c>
      <c r="M349" t="s">
        <v>8719</v>
      </c>
      <c r="N349" t="s">
        <v>644</v>
      </c>
      <c r="O349" t="s">
        <v>679</v>
      </c>
      <c r="P349" t="s">
        <v>26</v>
      </c>
      <c r="Q349" t="s">
        <v>680</v>
      </c>
      <c r="R349" t="s">
        <v>645</v>
      </c>
      <c r="S349" t="s">
        <v>8720</v>
      </c>
      <c r="T349" t="s">
        <v>8721</v>
      </c>
    </row>
    <row r="350" spans="1:20" x14ac:dyDescent="0.25">
      <c r="A350" t="s">
        <v>147</v>
      </c>
      <c r="B350" t="s">
        <v>148</v>
      </c>
      <c r="C350">
        <v>50</v>
      </c>
      <c r="D350">
        <v>18</v>
      </c>
      <c r="E350" t="s">
        <v>8722</v>
      </c>
      <c r="F350">
        <v>600</v>
      </c>
      <c r="G350">
        <v>0</v>
      </c>
      <c r="H350" t="s">
        <v>641</v>
      </c>
      <c r="I350" t="s">
        <v>8723</v>
      </c>
      <c r="J350" t="s">
        <v>847</v>
      </c>
      <c r="K350" t="s">
        <v>644</v>
      </c>
      <c r="L350" t="s">
        <v>645</v>
      </c>
      <c r="M350" t="s">
        <v>8721</v>
      </c>
      <c r="N350" t="s">
        <v>644</v>
      </c>
      <c r="O350" t="s">
        <v>647</v>
      </c>
      <c r="P350" t="s">
        <v>5</v>
      </c>
      <c r="Q350" t="s">
        <v>648</v>
      </c>
      <c r="R350" t="s">
        <v>8724</v>
      </c>
      <c r="S350" t="s">
        <v>8725</v>
      </c>
      <c r="T350" t="s">
        <v>8721</v>
      </c>
    </row>
    <row r="351" spans="1:20" x14ac:dyDescent="0.25">
      <c r="A351" t="s">
        <v>601</v>
      </c>
      <c r="B351" t="s">
        <v>602</v>
      </c>
      <c r="C351">
        <v>139</v>
      </c>
      <c r="D351">
        <v>1</v>
      </c>
      <c r="E351" t="s">
        <v>8726</v>
      </c>
      <c r="F351">
        <v>326.99</v>
      </c>
      <c r="G351">
        <v>0</v>
      </c>
      <c r="H351" t="s">
        <v>641</v>
      </c>
      <c r="I351" t="s">
        <v>8727</v>
      </c>
      <c r="J351" t="s">
        <v>8728</v>
      </c>
      <c r="K351" t="s">
        <v>644</v>
      </c>
      <c r="L351" t="s">
        <v>645</v>
      </c>
      <c r="M351" t="s">
        <v>8721</v>
      </c>
      <c r="N351" t="s">
        <v>644</v>
      </c>
      <c r="O351" t="s">
        <v>668</v>
      </c>
      <c r="P351" t="s">
        <v>5</v>
      </c>
      <c r="Q351" t="s">
        <v>669</v>
      </c>
      <c r="R351" t="s">
        <v>645</v>
      </c>
      <c r="S351" t="s">
        <v>8729</v>
      </c>
      <c r="T351" t="s">
        <v>8721</v>
      </c>
    </row>
    <row r="352" spans="1:20" x14ac:dyDescent="0.25">
      <c r="A352" t="s">
        <v>241</v>
      </c>
      <c r="B352" t="s">
        <v>247</v>
      </c>
      <c r="C352">
        <v>139</v>
      </c>
      <c r="D352">
        <v>1</v>
      </c>
      <c r="E352" t="s">
        <v>8726</v>
      </c>
      <c r="F352">
        <v>326.99</v>
      </c>
      <c r="G352">
        <v>0</v>
      </c>
      <c r="H352" t="s">
        <v>641</v>
      </c>
      <c r="I352" t="s">
        <v>8727</v>
      </c>
      <c r="J352" t="s">
        <v>8728</v>
      </c>
      <c r="K352" t="s">
        <v>644</v>
      </c>
      <c r="L352" t="s">
        <v>645</v>
      </c>
      <c r="M352" t="s">
        <v>8721</v>
      </c>
      <c r="N352" t="s">
        <v>644</v>
      </c>
      <c r="O352" t="s">
        <v>668</v>
      </c>
      <c r="P352" t="s">
        <v>5</v>
      </c>
      <c r="Q352" t="s">
        <v>669</v>
      </c>
      <c r="R352" t="s">
        <v>645</v>
      </c>
      <c r="S352" t="s">
        <v>8729</v>
      </c>
      <c r="T352" t="s">
        <v>8721</v>
      </c>
    </row>
    <row r="353" spans="1:20" x14ac:dyDescent="0.25">
      <c r="A353" t="s">
        <v>240</v>
      </c>
      <c r="B353" t="s">
        <v>246</v>
      </c>
      <c r="C353">
        <v>139</v>
      </c>
      <c r="D353">
        <v>1</v>
      </c>
      <c r="E353" t="s">
        <v>8726</v>
      </c>
      <c r="F353">
        <v>326.99</v>
      </c>
      <c r="G353">
        <v>0</v>
      </c>
      <c r="H353" t="s">
        <v>641</v>
      </c>
      <c r="I353" t="s">
        <v>8727</v>
      </c>
      <c r="J353" t="s">
        <v>8728</v>
      </c>
      <c r="K353" t="s">
        <v>644</v>
      </c>
      <c r="L353" t="s">
        <v>645</v>
      </c>
      <c r="M353" t="s">
        <v>8721</v>
      </c>
      <c r="N353" t="s">
        <v>644</v>
      </c>
      <c r="O353" t="s">
        <v>668</v>
      </c>
      <c r="P353" t="s">
        <v>5</v>
      </c>
      <c r="Q353" t="s">
        <v>669</v>
      </c>
      <c r="R353" t="s">
        <v>645</v>
      </c>
      <c r="S353" t="s">
        <v>8729</v>
      </c>
      <c r="T353" t="s">
        <v>8721</v>
      </c>
    </row>
    <row r="354" spans="1:20" x14ac:dyDescent="0.25">
      <c r="A354" t="s">
        <v>239</v>
      </c>
      <c r="B354" t="s">
        <v>245</v>
      </c>
      <c r="C354">
        <v>139</v>
      </c>
      <c r="D354">
        <v>1</v>
      </c>
      <c r="E354" t="s">
        <v>8726</v>
      </c>
      <c r="F354">
        <v>326.99</v>
      </c>
      <c r="G354">
        <v>0</v>
      </c>
      <c r="H354" t="s">
        <v>641</v>
      </c>
      <c r="I354" t="s">
        <v>8727</v>
      </c>
      <c r="J354" t="s">
        <v>8728</v>
      </c>
      <c r="K354" t="s">
        <v>644</v>
      </c>
      <c r="L354" t="s">
        <v>645</v>
      </c>
      <c r="M354" t="s">
        <v>8721</v>
      </c>
      <c r="N354" t="s">
        <v>644</v>
      </c>
      <c r="O354" t="s">
        <v>668</v>
      </c>
      <c r="P354" t="s">
        <v>5</v>
      </c>
      <c r="Q354" t="s">
        <v>669</v>
      </c>
      <c r="R354" t="s">
        <v>645</v>
      </c>
      <c r="S354" t="s">
        <v>8729</v>
      </c>
      <c r="T354" t="s">
        <v>8721</v>
      </c>
    </row>
    <row r="355" spans="1:20" x14ac:dyDescent="0.25">
      <c r="A355" t="s">
        <v>638</v>
      </c>
      <c r="B355" t="s">
        <v>639</v>
      </c>
      <c r="C355">
        <v>66</v>
      </c>
      <c r="D355">
        <v>2</v>
      </c>
      <c r="E355" t="s">
        <v>8730</v>
      </c>
      <c r="F355">
        <v>100</v>
      </c>
      <c r="G355">
        <v>0</v>
      </c>
      <c r="H355" t="s">
        <v>641</v>
      </c>
      <c r="I355" t="s">
        <v>2681</v>
      </c>
      <c r="J355" t="s">
        <v>771</v>
      </c>
      <c r="K355" t="s">
        <v>644</v>
      </c>
      <c r="L355" t="s">
        <v>645</v>
      </c>
      <c r="M355" t="s">
        <v>8731</v>
      </c>
      <c r="N355" t="s">
        <v>644</v>
      </c>
      <c r="O355" t="s">
        <v>647</v>
      </c>
      <c r="P355" t="s">
        <v>5</v>
      </c>
      <c r="Q355" t="s">
        <v>648</v>
      </c>
      <c r="R355" t="s">
        <v>645</v>
      </c>
      <c r="S355" t="s">
        <v>8732</v>
      </c>
      <c r="T355" t="s">
        <v>8731</v>
      </c>
    </row>
    <row r="356" spans="1:20" x14ac:dyDescent="0.25">
      <c r="A356" t="s">
        <v>18</v>
      </c>
      <c r="B356" t="s">
        <v>19</v>
      </c>
      <c r="C356">
        <v>68</v>
      </c>
      <c r="D356">
        <v>1</v>
      </c>
      <c r="E356" t="s">
        <v>8730</v>
      </c>
      <c r="F356">
        <v>100</v>
      </c>
      <c r="G356">
        <v>0</v>
      </c>
      <c r="H356" t="s">
        <v>641</v>
      </c>
      <c r="I356" t="s">
        <v>2681</v>
      </c>
      <c r="J356" t="s">
        <v>771</v>
      </c>
      <c r="K356" t="s">
        <v>644</v>
      </c>
      <c r="L356" t="s">
        <v>645</v>
      </c>
      <c r="M356" t="s">
        <v>8731</v>
      </c>
      <c r="N356" t="s">
        <v>644</v>
      </c>
      <c r="O356" t="s">
        <v>647</v>
      </c>
      <c r="P356" t="s">
        <v>5</v>
      </c>
      <c r="Q356" t="s">
        <v>648</v>
      </c>
      <c r="R356" t="s">
        <v>645</v>
      </c>
      <c r="S356" t="s">
        <v>8732</v>
      </c>
      <c r="T356" t="s">
        <v>8731</v>
      </c>
    </row>
    <row r="357" spans="1:20" x14ac:dyDescent="0.25">
      <c r="A357" t="s">
        <v>22</v>
      </c>
      <c r="B357" t="s">
        <v>213</v>
      </c>
      <c r="C357">
        <v>72</v>
      </c>
      <c r="D357">
        <v>1</v>
      </c>
      <c r="E357" t="s">
        <v>8733</v>
      </c>
      <c r="F357">
        <v>79</v>
      </c>
      <c r="G357">
        <v>7</v>
      </c>
      <c r="H357" t="s">
        <v>805</v>
      </c>
      <c r="I357" t="s">
        <v>8734</v>
      </c>
      <c r="J357" t="s">
        <v>8735</v>
      </c>
      <c r="K357" t="s">
        <v>8736</v>
      </c>
      <c r="L357" t="s">
        <v>8737</v>
      </c>
      <c r="M357" t="s">
        <v>8719</v>
      </c>
      <c r="N357" t="s">
        <v>644</v>
      </c>
      <c r="O357" t="s">
        <v>811</v>
      </c>
      <c r="P357" t="s">
        <v>23</v>
      </c>
      <c r="Q357" t="s">
        <v>812</v>
      </c>
      <c r="R357" t="s">
        <v>645</v>
      </c>
      <c r="S357" t="s">
        <v>8738</v>
      </c>
      <c r="T357" t="s">
        <v>8739</v>
      </c>
    </row>
    <row r="358" spans="1:20" x14ac:dyDescent="0.25">
      <c r="A358" t="s">
        <v>638</v>
      </c>
      <c r="B358" t="s">
        <v>639</v>
      </c>
      <c r="C358">
        <v>66</v>
      </c>
      <c r="D358">
        <v>10</v>
      </c>
      <c r="E358" t="s">
        <v>8740</v>
      </c>
      <c r="F358">
        <v>500</v>
      </c>
      <c r="G358">
        <v>0</v>
      </c>
      <c r="H358" t="s">
        <v>641</v>
      </c>
      <c r="I358" t="s">
        <v>8723</v>
      </c>
      <c r="J358" t="s">
        <v>847</v>
      </c>
      <c r="K358" t="s">
        <v>644</v>
      </c>
      <c r="L358" t="s">
        <v>645</v>
      </c>
      <c r="M358" t="s">
        <v>8739</v>
      </c>
      <c r="N358" t="s">
        <v>644</v>
      </c>
      <c r="O358" t="s">
        <v>647</v>
      </c>
      <c r="P358" t="s">
        <v>5</v>
      </c>
      <c r="Q358" t="s">
        <v>648</v>
      </c>
      <c r="R358" t="s">
        <v>645</v>
      </c>
      <c r="S358" t="s">
        <v>8741</v>
      </c>
      <c r="T358" t="s">
        <v>8739</v>
      </c>
    </row>
    <row r="359" spans="1:20" x14ac:dyDescent="0.25">
      <c r="A359" t="s">
        <v>18</v>
      </c>
      <c r="B359" t="s">
        <v>19</v>
      </c>
      <c r="C359">
        <v>68</v>
      </c>
      <c r="D359">
        <v>5</v>
      </c>
      <c r="E359" t="s">
        <v>8740</v>
      </c>
      <c r="F359">
        <v>500</v>
      </c>
      <c r="G359">
        <v>0</v>
      </c>
      <c r="H359" t="s">
        <v>641</v>
      </c>
      <c r="I359" t="s">
        <v>8723</v>
      </c>
      <c r="J359" t="s">
        <v>847</v>
      </c>
      <c r="K359" t="s">
        <v>644</v>
      </c>
      <c r="L359" t="s">
        <v>645</v>
      </c>
      <c r="M359" t="s">
        <v>8739</v>
      </c>
      <c r="N359" t="s">
        <v>644</v>
      </c>
      <c r="O359" t="s">
        <v>647</v>
      </c>
      <c r="P359" t="s">
        <v>5</v>
      </c>
      <c r="Q359" t="s">
        <v>648</v>
      </c>
      <c r="R359" t="s">
        <v>645</v>
      </c>
      <c r="S359" t="s">
        <v>8741</v>
      </c>
      <c r="T359" t="s">
        <v>8739</v>
      </c>
    </row>
    <row r="360" spans="1:20" x14ac:dyDescent="0.25">
      <c r="A360" t="s">
        <v>147</v>
      </c>
      <c r="B360" t="s">
        <v>148</v>
      </c>
      <c r="C360">
        <v>33.333333333333336</v>
      </c>
      <c r="D360">
        <v>3</v>
      </c>
      <c r="E360" t="s">
        <v>8742</v>
      </c>
      <c r="F360">
        <v>100</v>
      </c>
      <c r="G360">
        <v>0</v>
      </c>
      <c r="H360" t="s">
        <v>729</v>
      </c>
      <c r="I360" t="s">
        <v>8743</v>
      </c>
      <c r="J360" t="s">
        <v>724</v>
      </c>
      <c r="K360" t="s">
        <v>644</v>
      </c>
      <c r="L360" t="s">
        <v>645</v>
      </c>
      <c r="M360" t="s">
        <v>8739</v>
      </c>
      <c r="N360" t="s">
        <v>644</v>
      </c>
      <c r="O360" t="s">
        <v>732</v>
      </c>
      <c r="P360" t="s">
        <v>5</v>
      </c>
      <c r="Q360" t="s">
        <v>669</v>
      </c>
      <c r="R360" t="s">
        <v>645</v>
      </c>
      <c r="S360" t="s">
        <v>8744</v>
      </c>
      <c r="T360" t="s">
        <v>8739</v>
      </c>
    </row>
    <row r="361" spans="1:20" x14ac:dyDescent="0.25">
      <c r="A361" t="s">
        <v>147</v>
      </c>
      <c r="B361" t="s">
        <v>148</v>
      </c>
      <c r="C361">
        <v>50</v>
      </c>
      <c r="D361">
        <v>6</v>
      </c>
      <c r="E361" t="s">
        <v>8745</v>
      </c>
      <c r="F361">
        <v>200</v>
      </c>
      <c r="G361">
        <v>0</v>
      </c>
      <c r="H361" t="s">
        <v>641</v>
      </c>
      <c r="I361" t="s">
        <v>8746</v>
      </c>
      <c r="J361" t="s">
        <v>1126</v>
      </c>
      <c r="K361" t="s">
        <v>644</v>
      </c>
      <c r="L361" t="s">
        <v>645</v>
      </c>
      <c r="M361" t="s">
        <v>8747</v>
      </c>
      <c r="N361" t="s">
        <v>644</v>
      </c>
      <c r="O361" t="s">
        <v>647</v>
      </c>
      <c r="P361" t="s">
        <v>5</v>
      </c>
      <c r="Q361" t="s">
        <v>648</v>
      </c>
      <c r="R361" t="s">
        <v>645</v>
      </c>
      <c r="S361" t="s">
        <v>8748</v>
      </c>
      <c r="T361" t="s">
        <v>8747</v>
      </c>
    </row>
    <row r="362" spans="1:20" x14ac:dyDescent="0.25">
      <c r="A362" t="s">
        <v>638</v>
      </c>
      <c r="B362" t="s">
        <v>639</v>
      </c>
      <c r="C362">
        <v>66</v>
      </c>
      <c r="D362">
        <v>2</v>
      </c>
      <c r="E362" t="s">
        <v>8749</v>
      </c>
      <c r="F362">
        <v>100</v>
      </c>
      <c r="G362">
        <v>0</v>
      </c>
      <c r="H362" t="s">
        <v>641</v>
      </c>
      <c r="I362" t="s">
        <v>8750</v>
      </c>
      <c r="J362" t="s">
        <v>788</v>
      </c>
      <c r="K362" t="s">
        <v>644</v>
      </c>
      <c r="L362" t="s">
        <v>645</v>
      </c>
      <c r="M362" t="s">
        <v>8747</v>
      </c>
      <c r="N362" t="s">
        <v>644</v>
      </c>
      <c r="O362" t="s">
        <v>647</v>
      </c>
      <c r="P362" t="s">
        <v>5</v>
      </c>
      <c r="Q362" t="s">
        <v>648</v>
      </c>
      <c r="R362" t="s">
        <v>645</v>
      </c>
      <c r="S362" t="s">
        <v>8751</v>
      </c>
      <c r="T362" t="s">
        <v>8747</v>
      </c>
    </row>
    <row r="363" spans="1:20" x14ac:dyDescent="0.25">
      <c r="A363" t="s">
        <v>18</v>
      </c>
      <c r="B363" t="s">
        <v>19</v>
      </c>
      <c r="C363">
        <v>68</v>
      </c>
      <c r="D363">
        <v>1</v>
      </c>
      <c r="E363" t="s">
        <v>8749</v>
      </c>
      <c r="F363">
        <v>100</v>
      </c>
      <c r="G363">
        <v>0</v>
      </c>
      <c r="H363" t="s">
        <v>641</v>
      </c>
      <c r="I363" t="s">
        <v>8750</v>
      </c>
      <c r="J363" t="s">
        <v>788</v>
      </c>
      <c r="K363" t="s">
        <v>644</v>
      </c>
      <c r="L363" t="s">
        <v>645</v>
      </c>
      <c r="M363" t="s">
        <v>8747</v>
      </c>
      <c r="N363" t="s">
        <v>644</v>
      </c>
      <c r="O363" t="s">
        <v>647</v>
      </c>
      <c r="P363" t="s">
        <v>5</v>
      </c>
      <c r="Q363" t="s">
        <v>648</v>
      </c>
      <c r="R363" t="s">
        <v>645</v>
      </c>
      <c r="S363" t="s">
        <v>8751</v>
      </c>
      <c r="T363" t="s">
        <v>8747</v>
      </c>
    </row>
    <row r="364" spans="1:20" x14ac:dyDescent="0.25">
      <c r="A364" t="s">
        <v>104</v>
      </c>
      <c r="B364" t="s">
        <v>105</v>
      </c>
      <c r="C364">
        <v>13</v>
      </c>
      <c r="D364">
        <v>2</v>
      </c>
      <c r="E364" t="s">
        <v>8752</v>
      </c>
      <c r="F364">
        <v>30</v>
      </c>
      <c r="G364">
        <v>4</v>
      </c>
      <c r="H364" t="s">
        <v>673</v>
      </c>
      <c r="I364" t="s">
        <v>8753</v>
      </c>
      <c r="J364" t="s">
        <v>8754</v>
      </c>
      <c r="K364" t="s">
        <v>8755</v>
      </c>
      <c r="L364" t="s">
        <v>2138</v>
      </c>
      <c r="M364" t="s">
        <v>8756</v>
      </c>
      <c r="N364" t="s">
        <v>644</v>
      </c>
      <c r="O364" t="s">
        <v>679</v>
      </c>
      <c r="P364" t="s">
        <v>26</v>
      </c>
      <c r="Q364" t="s">
        <v>680</v>
      </c>
      <c r="R364" t="s">
        <v>645</v>
      </c>
      <c r="S364" t="s">
        <v>8757</v>
      </c>
      <c r="T364" t="s">
        <v>8756</v>
      </c>
    </row>
    <row r="365" spans="1:20" x14ac:dyDescent="0.25">
      <c r="A365" t="s">
        <v>147</v>
      </c>
      <c r="B365" t="s">
        <v>148</v>
      </c>
      <c r="C365">
        <v>33.333333333333336</v>
      </c>
      <c r="D365">
        <v>3</v>
      </c>
      <c r="E365" t="s">
        <v>8758</v>
      </c>
      <c r="F365">
        <v>100</v>
      </c>
      <c r="G365">
        <v>0</v>
      </c>
      <c r="H365" t="s">
        <v>641</v>
      </c>
      <c r="I365" t="s">
        <v>8759</v>
      </c>
      <c r="J365" t="s">
        <v>666</v>
      </c>
      <c r="K365" t="s">
        <v>644</v>
      </c>
      <c r="L365" t="s">
        <v>645</v>
      </c>
      <c r="M365" t="s">
        <v>8756</v>
      </c>
      <c r="N365" t="s">
        <v>644</v>
      </c>
      <c r="O365" t="s">
        <v>668</v>
      </c>
      <c r="P365" t="s">
        <v>5</v>
      </c>
      <c r="Q365" t="s">
        <v>669</v>
      </c>
      <c r="R365" t="s">
        <v>645</v>
      </c>
      <c r="S365" t="s">
        <v>8760</v>
      </c>
      <c r="T365" t="s">
        <v>8761</v>
      </c>
    </row>
    <row r="366" spans="1:20" x14ac:dyDescent="0.25">
      <c r="A366" t="s">
        <v>638</v>
      </c>
      <c r="B366" t="s">
        <v>639</v>
      </c>
      <c r="C366">
        <v>66</v>
      </c>
      <c r="D366">
        <v>2</v>
      </c>
      <c r="E366" t="s">
        <v>8762</v>
      </c>
      <c r="F366">
        <v>100</v>
      </c>
      <c r="G366">
        <v>0</v>
      </c>
      <c r="H366" t="s">
        <v>641</v>
      </c>
      <c r="I366" t="s">
        <v>8763</v>
      </c>
      <c r="J366" t="s">
        <v>783</v>
      </c>
      <c r="K366" t="s">
        <v>644</v>
      </c>
      <c r="L366" t="s">
        <v>645</v>
      </c>
      <c r="M366" t="s">
        <v>8764</v>
      </c>
      <c r="N366" t="s">
        <v>644</v>
      </c>
      <c r="O366" t="s">
        <v>647</v>
      </c>
      <c r="P366" t="s">
        <v>5</v>
      </c>
      <c r="Q366" t="s">
        <v>648</v>
      </c>
      <c r="R366" t="s">
        <v>645</v>
      </c>
      <c r="S366" t="s">
        <v>8765</v>
      </c>
      <c r="T366" t="s">
        <v>8764</v>
      </c>
    </row>
    <row r="367" spans="1:20" x14ac:dyDescent="0.25">
      <c r="A367" t="s">
        <v>18</v>
      </c>
      <c r="B367" t="s">
        <v>19</v>
      </c>
      <c r="C367">
        <v>68</v>
      </c>
      <c r="D367">
        <v>1</v>
      </c>
      <c r="E367" t="s">
        <v>8762</v>
      </c>
      <c r="F367">
        <v>100</v>
      </c>
      <c r="G367">
        <v>0</v>
      </c>
      <c r="H367" t="s">
        <v>641</v>
      </c>
      <c r="I367" t="s">
        <v>8763</v>
      </c>
      <c r="J367" t="s">
        <v>783</v>
      </c>
      <c r="K367" t="s">
        <v>644</v>
      </c>
      <c r="L367" t="s">
        <v>645</v>
      </c>
      <c r="M367" t="s">
        <v>8764</v>
      </c>
      <c r="N367" t="s">
        <v>644</v>
      </c>
      <c r="O367" t="s">
        <v>647</v>
      </c>
      <c r="P367" t="s">
        <v>5</v>
      </c>
      <c r="Q367" t="s">
        <v>648</v>
      </c>
      <c r="R367" t="s">
        <v>645</v>
      </c>
      <c r="S367" t="s">
        <v>8765</v>
      </c>
      <c r="T367" t="s">
        <v>8764</v>
      </c>
    </row>
    <row r="368" spans="1:20" x14ac:dyDescent="0.25">
      <c r="A368" t="s">
        <v>104</v>
      </c>
      <c r="B368" t="s">
        <v>105</v>
      </c>
      <c r="C368">
        <v>13</v>
      </c>
      <c r="D368">
        <v>2</v>
      </c>
      <c r="E368" t="s">
        <v>8766</v>
      </c>
      <c r="F368">
        <v>30</v>
      </c>
      <c r="G368">
        <v>4</v>
      </c>
      <c r="H368" t="s">
        <v>673</v>
      </c>
      <c r="I368" t="s">
        <v>4698</v>
      </c>
      <c r="J368" t="s">
        <v>8767</v>
      </c>
      <c r="K368" t="s">
        <v>8768</v>
      </c>
      <c r="L368" t="s">
        <v>3803</v>
      </c>
      <c r="M368" t="s">
        <v>8665</v>
      </c>
      <c r="N368" t="s">
        <v>644</v>
      </c>
      <c r="O368" t="s">
        <v>679</v>
      </c>
      <c r="P368" t="s">
        <v>26</v>
      </c>
      <c r="Q368" t="s">
        <v>680</v>
      </c>
      <c r="R368" t="s">
        <v>645</v>
      </c>
      <c r="S368" t="s">
        <v>8769</v>
      </c>
      <c r="T368" t="s">
        <v>8764</v>
      </c>
    </row>
    <row r="369" spans="1:20" x14ac:dyDescent="0.25">
      <c r="A369" t="s">
        <v>240</v>
      </c>
      <c r="B369" t="s">
        <v>1870</v>
      </c>
      <c r="C369">
        <v>87.2</v>
      </c>
      <c r="D369">
        <v>2</v>
      </c>
      <c r="E369" t="s">
        <v>8770</v>
      </c>
      <c r="F369">
        <v>203.4</v>
      </c>
      <c r="G369">
        <v>29</v>
      </c>
      <c r="H369" t="s">
        <v>673</v>
      </c>
      <c r="I369" t="s">
        <v>8771</v>
      </c>
      <c r="J369" t="s">
        <v>8772</v>
      </c>
      <c r="K369" t="s">
        <v>6802</v>
      </c>
      <c r="L369" t="s">
        <v>8773</v>
      </c>
      <c r="M369" t="s">
        <v>8774</v>
      </c>
      <c r="N369" t="s">
        <v>644</v>
      </c>
      <c r="O369" t="s">
        <v>811</v>
      </c>
      <c r="P369" t="s">
        <v>23</v>
      </c>
      <c r="Q369" t="s">
        <v>812</v>
      </c>
      <c r="R369" t="s">
        <v>645</v>
      </c>
      <c r="S369" t="s">
        <v>8775</v>
      </c>
      <c r="T369" t="s">
        <v>8774</v>
      </c>
    </row>
    <row r="370" spans="1:20" x14ac:dyDescent="0.25">
      <c r="A370" t="s">
        <v>147</v>
      </c>
      <c r="B370" t="s">
        <v>148</v>
      </c>
      <c r="C370">
        <v>37.5</v>
      </c>
      <c r="D370">
        <v>8</v>
      </c>
      <c r="E370" t="s">
        <v>8776</v>
      </c>
      <c r="F370">
        <v>280</v>
      </c>
      <c r="G370">
        <v>0</v>
      </c>
      <c r="H370" t="s">
        <v>729</v>
      </c>
      <c r="I370" t="s">
        <v>8777</v>
      </c>
      <c r="J370" t="s">
        <v>736</v>
      </c>
      <c r="K370" t="s">
        <v>644</v>
      </c>
      <c r="L370" t="s">
        <v>645</v>
      </c>
      <c r="M370" t="s">
        <v>8774</v>
      </c>
      <c r="N370" t="s">
        <v>644</v>
      </c>
      <c r="O370" t="s">
        <v>668</v>
      </c>
      <c r="P370" t="s">
        <v>5</v>
      </c>
      <c r="Q370" t="s">
        <v>669</v>
      </c>
      <c r="R370" t="s">
        <v>645</v>
      </c>
      <c r="S370" t="s">
        <v>8778</v>
      </c>
      <c r="T370" t="s">
        <v>8779</v>
      </c>
    </row>
    <row r="371" spans="1:20" x14ac:dyDescent="0.25">
      <c r="A371" t="s">
        <v>638</v>
      </c>
      <c r="B371" t="s">
        <v>639</v>
      </c>
      <c r="C371">
        <v>66</v>
      </c>
      <c r="D371">
        <v>2</v>
      </c>
      <c r="E371" t="s">
        <v>8780</v>
      </c>
      <c r="F371">
        <v>100</v>
      </c>
      <c r="G371">
        <v>0</v>
      </c>
      <c r="H371" t="s">
        <v>641</v>
      </c>
      <c r="I371" t="s">
        <v>8781</v>
      </c>
      <c r="J371" t="s">
        <v>888</v>
      </c>
      <c r="K371" t="s">
        <v>644</v>
      </c>
      <c r="L371" t="s">
        <v>645</v>
      </c>
      <c r="M371" t="s">
        <v>8782</v>
      </c>
      <c r="N371" t="s">
        <v>644</v>
      </c>
      <c r="O371" t="s">
        <v>647</v>
      </c>
      <c r="P371" t="s">
        <v>5</v>
      </c>
      <c r="Q371" t="s">
        <v>648</v>
      </c>
      <c r="R371" t="s">
        <v>645</v>
      </c>
      <c r="S371" t="s">
        <v>8783</v>
      </c>
      <c r="T371" t="s">
        <v>8782</v>
      </c>
    </row>
    <row r="372" spans="1:20" x14ac:dyDescent="0.25">
      <c r="A372" t="s">
        <v>18</v>
      </c>
      <c r="B372" t="s">
        <v>19</v>
      </c>
      <c r="C372">
        <v>68</v>
      </c>
      <c r="D372">
        <v>1</v>
      </c>
      <c r="E372" t="s">
        <v>8780</v>
      </c>
      <c r="F372">
        <v>100</v>
      </c>
      <c r="G372">
        <v>0</v>
      </c>
      <c r="H372" t="s">
        <v>641</v>
      </c>
      <c r="I372" t="s">
        <v>8781</v>
      </c>
      <c r="J372" t="s">
        <v>888</v>
      </c>
      <c r="K372" t="s">
        <v>644</v>
      </c>
      <c r="L372" t="s">
        <v>645</v>
      </c>
      <c r="M372" t="s">
        <v>8782</v>
      </c>
      <c r="N372" t="s">
        <v>644</v>
      </c>
      <c r="O372" t="s">
        <v>647</v>
      </c>
      <c r="P372" t="s">
        <v>5</v>
      </c>
      <c r="Q372" t="s">
        <v>648</v>
      </c>
      <c r="R372" t="s">
        <v>645</v>
      </c>
      <c r="S372" t="s">
        <v>8783</v>
      </c>
      <c r="T372" t="s">
        <v>8782</v>
      </c>
    </row>
    <row r="373" spans="1:20" x14ac:dyDescent="0.25">
      <c r="A373" t="s">
        <v>147</v>
      </c>
      <c r="B373" t="s">
        <v>148</v>
      </c>
      <c r="C373">
        <v>50</v>
      </c>
      <c r="D373">
        <v>6</v>
      </c>
      <c r="E373" t="s">
        <v>8784</v>
      </c>
      <c r="F373">
        <v>200</v>
      </c>
      <c r="G373">
        <v>0</v>
      </c>
      <c r="H373" t="s">
        <v>641</v>
      </c>
      <c r="I373" t="s">
        <v>8785</v>
      </c>
      <c r="J373" t="s">
        <v>1962</v>
      </c>
      <c r="K373" t="s">
        <v>644</v>
      </c>
      <c r="L373" t="s">
        <v>645</v>
      </c>
      <c r="M373" t="s">
        <v>8786</v>
      </c>
      <c r="N373" t="s">
        <v>644</v>
      </c>
      <c r="O373" t="s">
        <v>647</v>
      </c>
      <c r="P373" t="s">
        <v>5</v>
      </c>
      <c r="Q373" t="s">
        <v>648</v>
      </c>
      <c r="R373" t="s">
        <v>645</v>
      </c>
      <c r="S373" t="s">
        <v>8787</v>
      </c>
      <c r="T373" t="s">
        <v>8786</v>
      </c>
    </row>
    <row r="374" spans="1:20" x14ac:dyDescent="0.25">
      <c r="A374" t="s">
        <v>638</v>
      </c>
      <c r="B374" t="s">
        <v>639</v>
      </c>
      <c r="C374">
        <v>66</v>
      </c>
      <c r="D374">
        <v>2</v>
      </c>
      <c r="E374" t="s">
        <v>8788</v>
      </c>
      <c r="F374">
        <v>100</v>
      </c>
      <c r="G374">
        <v>0</v>
      </c>
      <c r="H374" t="s">
        <v>641</v>
      </c>
      <c r="I374" t="s">
        <v>8789</v>
      </c>
      <c r="J374" t="s">
        <v>859</v>
      </c>
      <c r="K374" t="s">
        <v>644</v>
      </c>
      <c r="L374" t="s">
        <v>645</v>
      </c>
      <c r="M374" t="s">
        <v>8782</v>
      </c>
      <c r="N374" t="s">
        <v>644</v>
      </c>
      <c r="O374" t="s">
        <v>668</v>
      </c>
      <c r="P374" t="s">
        <v>5</v>
      </c>
      <c r="Q374" t="s">
        <v>669</v>
      </c>
      <c r="R374" t="s">
        <v>645</v>
      </c>
      <c r="S374" t="s">
        <v>8790</v>
      </c>
      <c r="T374" t="s">
        <v>8786</v>
      </c>
    </row>
    <row r="375" spans="1:20" x14ac:dyDescent="0.25">
      <c r="A375" t="s">
        <v>18</v>
      </c>
      <c r="B375" t="s">
        <v>19</v>
      </c>
      <c r="C375">
        <v>68</v>
      </c>
      <c r="D375">
        <v>1</v>
      </c>
      <c r="E375" t="s">
        <v>8788</v>
      </c>
      <c r="F375">
        <v>100</v>
      </c>
      <c r="G375">
        <v>0</v>
      </c>
      <c r="H375" t="s">
        <v>641</v>
      </c>
      <c r="I375" t="s">
        <v>8789</v>
      </c>
      <c r="J375" t="s">
        <v>859</v>
      </c>
      <c r="K375" t="s">
        <v>644</v>
      </c>
      <c r="L375" t="s">
        <v>645</v>
      </c>
      <c r="M375" t="s">
        <v>8782</v>
      </c>
      <c r="N375" t="s">
        <v>644</v>
      </c>
      <c r="O375" t="s">
        <v>668</v>
      </c>
      <c r="P375" t="s">
        <v>5</v>
      </c>
      <c r="Q375" t="s">
        <v>669</v>
      </c>
      <c r="R375" t="s">
        <v>645</v>
      </c>
      <c r="S375" t="s">
        <v>8790</v>
      </c>
      <c r="T375" t="s">
        <v>8786</v>
      </c>
    </row>
    <row r="376" spans="1:20" x14ac:dyDescent="0.25">
      <c r="A376" t="s">
        <v>147</v>
      </c>
      <c r="B376" t="s">
        <v>148</v>
      </c>
      <c r="C376">
        <v>50</v>
      </c>
      <c r="D376">
        <v>6</v>
      </c>
      <c r="E376" t="s">
        <v>8791</v>
      </c>
      <c r="F376">
        <v>200</v>
      </c>
      <c r="G376">
        <v>0</v>
      </c>
      <c r="H376" t="s">
        <v>641</v>
      </c>
      <c r="I376" t="s">
        <v>8792</v>
      </c>
      <c r="J376" t="s">
        <v>666</v>
      </c>
      <c r="K376" t="s">
        <v>644</v>
      </c>
      <c r="L376" t="s">
        <v>645</v>
      </c>
      <c r="M376" t="s">
        <v>8786</v>
      </c>
      <c r="N376" t="s">
        <v>644</v>
      </c>
      <c r="O376" t="s">
        <v>668</v>
      </c>
      <c r="P376" t="s">
        <v>5</v>
      </c>
      <c r="Q376" t="s">
        <v>669</v>
      </c>
      <c r="R376" t="s">
        <v>645</v>
      </c>
      <c r="S376" t="s">
        <v>8793</v>
      </c>
      <c r="T376" t="s">
        <v>8794</v>
      </c>
    </row>
    <row r="377" spans="1:20" x14ac:dyDescent="0.25">
      <c r="A377" t="s">
        <v>147</v>
      </c>
      <c r="B377" t="s">
        <v>148</v>
      </c>
      <c r="C377">
        <v>50</v>
      </c>
      <c r="D377">
        <v>12</v>
      </c>
      <c r="E377" t="s">
        <v>8795</v>
      </c>
      <c r="F377">
        <v>400</v>
      </c>
      <c r="G377">
        <v>0</v>
      </c>
      <c r="H377" t="s">
        <v>641</v>
      </c>
      <c r="I377" t="s">
        <v>8796</v>
      </c>
      <c r="J377" t="s">
        <v>714</v>
      </c>
      <c r="K377" t="s">
        <v>644</v>
      </c>
      <c r="L377" t="s">
        <v>645</v>
      </c>
      <c r="M377" t="s">
        <v>8794</v>
      </c>
      <c r="N377" t="s">
        <v>644</v>
      </c>
      <c r="O377" t="s">
        <v>647</v>
      </c>
      <c r="P377" t="s">
        <v>5</v>
      </c>
      <c r="Q377" t="s">
        <v>648</v>
      </c>
      <c r="R377" t="s">
        <v>645</v>
      </c>
      <c r="S377" t="s">
        <v>8797</v>
      </c>
      <c r="T377" t="s">
        <v>8794</v>
      </c>
    </row>
    <row r="378" spans="1:20" x14ac:dyDescent="0.25">
      <c r="A378" t="s">
        <v>638</v>
      </c>
      <c r="B378" t="s">
        <v>639</v>
      </c>
      <c r="C378">
        <v>66</v>
      </c>
      <c r="D378">
        <v>2</v>
      </c>
      <c r="E378" t="s">
        <v>8798</v>
      </c>
      <c r="F378">
        <v>100</v>
      </c>
      <c r="G378">
        <v>0</v>
      </c>
      <c r="H378" t="s">
        <v>641</v>
      </c>
      <c r="I378" t="s">
        <v>8799</v>
      </c>
      <c r="J378" t="s">
        <v>935</v>
      </c>
      <c r="K378" t="s">
        <v>644</v>
      </c>
      <c r="L378" t="s">
        <v>645</v>
      </c>
      <c r="M378" t="s">
        <v>8800</v>
      </c>
      <c r="N378" t="s">
        <v>644</v>
      </c>
      <c r="O378" t="s">
        <v>647</v>
      </c>
      <c r="P378" t="s">
        <v>5</v>
      </c>
      <c r="Q378" t="s">
        <v>648</v>
      </c>
      <c r="R378" t="s">
        <v>645</v>
      </c>
      <c r="S378" t="s">
        <v>8801</v>
      </c>
      <c r="T378" t="s">
        <v>8800</v>
      </c>
    </row>
    <row r="379" spans="1:20" x14ac:dyDescent="0.25">
      <c r="A379" t="s">
        <v>18</v>
      </c>
      <c r="B379" t="s">
        <v>19</v>
      </c>
      <c r="C379">
        <v>68</v>
      </c>
      <c r="D379">
        <v>1</v>
      </c>
      <c r="E379" t="s">
        <v>8798</v>
      </c>
      <c r="F379">
        <v>100</v>
      </c>
      <c r="G379">
        <v>0</v>
      </c>
      <c r="H379" t="s">
        <v>641</v>
      </c>
      <c r="I379" t="s">
        <v>8799</v>
      </c>
      <c r="J379" t="s">
        <v>935</v>
      </c>
      <c r="K379" t="s">
        <v>644</v>
      </c>
      <c r="L379" t="s">
        <v>645</v>
      </c>
      <c r="M379" t="s">
        <v>8800</v>
      </c>
      <c r="N379" t="s">
        <v>644</v>
      </c>
      <c r="O379" t="s">
        <v>647</v>
      </c>
      <c r="P379" t="s">
        <v>5</v>
      </c>
      <c r="Q379" t="s">
        <v>648</v>
      </c>
      <c r="R379" t="s">
        <v>645</v>
      </c>
      <c r="S379" t="s">
        <v>8801</v>
      </c>
      <c r="T379" t="s">
        <v>8800</v>
      </c>
    </row>
    <row r="380" spans="1:20" x14ac:dyDescent="0.25">
      <c r="A380" t="s">
        <v>22</v>
      </c>
      <c r="B380" t="s">
        <v>27</v>
      </c>
      <c r="C380">
        <v>69.900000000000006</v>
      </c>
      <c r="D380">
        <v>10</v>
      </c>
      <c r="E380" t="s">
        <v>8802</v>
      </c>
      <c r="F380">
        <v>800</v>
      </c>
      <c r="G380">
        <v>0</v>
      </c>
      <c r="H380" t="s">
        <v>673</v>
      </c>
      <c r="I380" t="s">
        <v>5239</v>
      </c>
      <c r="J380" t="s">
        <v>8803</v>
      </c>
      <c r="K380" t="s">
        <v>8804</v>
      </c>
      <c r="L380" t="s">
        <v>2230</v>
      </c>
      <c r="M380" t="s">
        <v>8800</v>
      </c>
      <c r="N380" t="s">
        <v>644</v>
      </c>
      <c r="O380" t="s">
        <v>679</v>
      </c>
      <c r="P380" t="s">
        <v>26</v>
      </c>
      <c r="Q380" t="s">
        <v>680</v>
      </c>
      <c r="R380" t="s">
        <v>645</v>
      </c>
      <c r="S380" t="s">
        <v>8805</v>
      </c>
      <c r="T380" t="s">
        <v>8806</v>
      </c>
    </row>
    <row r="381" spans="1:20" x14ac:dyDescent="0.25">
      <c r="A381" t="s">
        <v>638</v>
      </c>
      <c r="B381" t="s">
        <v>639</v>
      </c>
      <c r="C381">
        <v>66</v>
      </c>
      <c r="D381">
        <v>2</v>
      </c>
      <c r="E381" t="s">
        <v>8807</v>
      </c>
      <c r="F381">
        <v>100</v>
      </c>
      <c r="G381">
        <v>0</v>
      </c>
      <c r="H381" t="s">
        <v>641</v>
      </c>
      <c r="I381" t="s">
        <v>8808</v>
      </c>
      <c r="J381" t="s">
        <v>685</v>
      </c>
      <c r="K381" t="s">
        <v>644</v>
      </c>
      <c r="L381" t="s">
        <v>645</v>
      </c>
      <c r="M381" t="s">
        <v>8809</v>
      </c>
      <c r="N381" t="s">
        <v>644</v>
      </c>
      <c r="O381" t="s">
        <v>647</v>
      </c>
      <c r="P381" t="s">
        <v>5</v>
      </c>
      <c r="Q381" t="s">
        <v>648</v>
      </c>
      <c r="R381" t="s">
        <v>645</v>
      </c>
      <c r="S381" t="s">
        <v>8810</v>
      </c>
      <c r="T381" t="s">
        <v>8806</v>
      </c>
    </row>
    <row r="382" spans="1:20" x14ac:dyDescent="0.25">
      <c r="A382" t="s">
        <v>18</v>
      </c>
      <c r="B382" t="s">
        <v>19</v>
      </c>
      <c r="C382">
        <v>68</v>
      </c>
      <c r="D382">
        <v>1</v>
      </c>
      <c r="E382" t="s">
        <v>8807</v>
      </c>
      <c r="F382">
        <v>100</v>
      </c>
      <c r="G382">
        <v>0</v>
      </c>
      <c r="H382" t="s">
        <v>641</v>
      </c>
      <c r="I382" t="s">
        <v>8808</v>
      </c>
      <c r="J382" t="s">
        <v>685</v>
      </c>
      <c r="K382" t="s">
        <v>644</v>
      </c>
      <c r="L382" t="s">
        <v>645</v>
      </c>
      <c r="M382" t="s">
        <v>8809</v>
      </c>
      <c r="N382" t="s">
        <v>644</v>
      </c>
      <c r="O382" t="s">
        <v>647</v>
      </c>
      <c r="P382" t="s">
        <v>5</v>
      </c>
      <c r="Q382" t="s">
        <v>648</v>
      </c>
      <c r="R382" t="s">
        <v>645</v>
      </c>
      <c r="S382" t="s">
        <v>8810</v>
      </c>
      <c r="T382" t="s">
        <v>8806</v>
      </c>
    </row>
    <row r="383" spans="1:20" x14ac:dyDescent="0.25">
      <c r="A383" t="s">
        <v>104</v>
      </c>
      <c r="B383" t="s">
        <v>105</v>
      </c>
      <c r="C383">
        <v>15</v>
      </c>
      <c r="D383">
        <v>1</v>
      </c>
      <c r="E383" t="s">
        <v>8811</v>
      </c>
      <c r="F383">
        <v>15</v>
      </c>
      <c r="G383">
        <v>0</v>
      </c>
      <c r="H383" t="s">
        <v>641</v>
      </c>
      <c r="I383" t="s">
        <v>8812</v>
      </c>
      <c r="J383" t="s">
        <v>8813</v>
      </c>
      <c r="K383" t="s">
        <v>822</v>
      </c>
      <c r="L383" t="s">
        <v>1609</v>
      </c>
      <c r="M383" t="s">
        <v>8814</v>
      </c>
      <c r="N383" t="s">
        <v>644</v>
      </c>
      <c r="O383" t="s">
        <v>679</v>
      </c>
      <c r="P383" t="s">
        <v>26</v>
      </c>
      <c r="Q383" t="s">
        <v>680</v>
      </c>
      <c r="R383" t="s">
        <v>645</v>
      </c>
      <c r="S383" t="s">
        <v>8815</v>
      </c>
      <c r="T383" t="s">
        <v>8814</v>
      </c>
    </row>
    <row r="384" spans="1:20" x14ac:dyDescent="0.25">
      <c r="A384" t="s">
        <v>638</v>
      </c>
      <c r="B384" t="s">
        <v>639</v>
      </c>
      <c r="C384">
        <v>66</v>
      </c>
      <c r="D384">
        <v>4</v>
      </c>
      <c r="E384" t="s">
        <v>8816</v>
      </c>
      <c r="F384">
        <v>200</v>
      </c>
      <c r="G384">
        <v>0</v>
      </c>
      <c r="H384" t="s">
        <v>641</v>
      </c>
      <c r="I384" t="s">
        <v>8817</v>
      </c>
      <c r="J384" t="s">
        <v>1520</v>
      </c>
      <c r="K384" t="s">
        <v>644</v>
      </c>
      <c r="L384" t="s">
        <v>645</v>
      </c>
      <c r="M384" t="s">
        <v>8818</v>
      </c>
      <c r="N384" t="s">
        <v>644</v>
      </c>
      <c r="O384" t="s">
        <v>647</v>
      </c>
      <c r="P384" t="s">
        <v>5</v>
      </c>
      <c r="Q384" t="s">
        <v>648</v>
      </c>
      <c r="R384" t="s">
        <v>645</v>
      </c>
      <c r="S384" t="s">
        <v>8819</v>
      </c>
      <c r="T384" t="s">
        <v>8818</v>
      </c>
    </row>
    <row r="385" spans="1:20" x14ac:dyDescent="0.25">
      <c r="A385" t="s">
        <v>18</v>
      </c>
      <c r="B385" t="s">
        <v>19</v>
      </c>
      <c r="C385">
        <v>68</v>
      </c>
      <c r="D385">
        <v>2</v>
      </c>
      <c r="E385" t="s">
        <v>8816</v>
      </c>
      <c r="F385">
        <v>200</v>
      </c>
      <c r="G385">
        <v>0</v>
      </c>
      <c r="H385" t="s">
        <v>641</v>
      </c>
      <c r="I385" t="s">
        <v>8817</v>
      </c>
      <c r="J385" t="s">
        <v>1520</v>
      </c>
      <c r="K385" t="s">
        <v>644</v>
      </c>
      <c r="L385" t="s">
        <v>645</v>
      </c>
      <c r="M385" t="s">
        <v>8818</v>
      </c>
      <c r="N385" t="s">
        <v>644</v>
      </c>
      <c r="O385" t="s">
        <v>647</v>
      </c>
      <c r="P385" t="s">
        <v>5</v>
      </c>
      <c r="Q385" t="s">
        <v>648</v>
      </c>
      <c r="R385" t="s">
        <v>645</v>
      </c>
      <c r="S385" t="s">
        <v>8819</v>
      </c>
      <c r="T385" t="s">
        <v>8818</v>
      </c>
    </row>
    <row r="386" spans="1:20" x14ac:dyDescent="0.25">
      <c r="A386" t="s">
        <v>638</v>
      </c>
      <c r="B386" t="s">
        <v>639</v>
      </c>
      <c r="C386">
        <v>66</v>
      </c>
      <c r="D386">
        <v>2</v>
      </c>
      <c r="E386" t="s">
        <v>8820</v>
      </c>
      <c r="F386">
        <v>200</v>
      </c>
      <c r="G386">
        <v>0</v>
      </c>
      <c r="H386" t="s">
        <v>641</v>
      </c>
      <c r="I386" t="s">
        <v>8821</v>
      </c>
      <c r="J386" t="s">
        <v>869</v>
      </c>
      <c r="K386" t="s">
        <v>644</v>
      </c>
      <c r="L386" t="s">
        <v>645</v>
      </c>
      <c r="M386" t="s">
        <v>8822</v>
      </c>
      <c r="N386" t="s">
        <v>644</v>
      </c>
      <c r="O386" t="s">
        <v>668</v>
      </c>
      <c r="P386" t="s">
        <v>5</v>
      </c>
      <c r="Q386" t="s">
        <v>669</v>
      </c>
      <c r="R386" t="s">
        <v>645</v>
      </c>
      <c r="S386" t="s">
        <v>8823</v>
      </c>
      <c r="T386" t="s">
        <v>8822</v>
      </c>
    </row>
    <row r="387" spans="1:20" x14ac:dyDescent="0.25">
      <c r="A387" t="s">
        <v>18</v>
      </c>
      <c r="B387" t="s">
        <v>19</v>
      </c>
      <c r="C387">
        <v>68</v>
      </c>
      <c r="D387">
        <v>1</v>
      </c>
      <c r="E387" t="s">
        <v>8820</v>
      </c>
      <c r="F387">
        <v>200</v>
      </c>
      <c r="G387">
        <v>0</v>
      </c>
      <c r="H387" t="s">
        <v>641</v>
      </c>
      <c r="I387" t="s">
        <v>8821</v>
      </c>
      <c r="J387" t="s">
        <v>869</v>
      </c>
      <c r="K387" t="s">
        <v>644</v>
      </c>
      <c r="L387" t="s">
        <v>645</v>
      </c>
      <c r="M387" t="s">
        <v>8822</v>
      </c>
      <c r="N387" t="s">
        <v>644</v>
      </c>
      <c r="O387" t="s">
        <v>668</v>
      </c>
      <c r="P387" t="s">
        <v>5</v>
      </c>
      <c r="Q387" t="s">
        <v>669</v>
      </c>
      <c r="R387" t="s">
        <v>645</v>
      </c>
      <c r="S387" t="s">
        <v>8823</v>
      </c>
      <c r="T387" t="s">
        <v>8822</v>
      </c>
    </row>
    <row r="388" spans="1:20" x14ac:dyDescent="0.25">
      <c r="A388" t="s">
        <v>147</v>
      </c>
      <c r="B388" t="s">
        <v>148</v>
      </c>
      <c r="C388">
        <v>33.333333333333336</v>
      </c>
      <c r="D388">
        <v>3</v>
      </c>
      <c r="E388" t="s">
        <v>8820</v>
      </c>
      <c r="F388">
        <v>200</v>
      </c>
      <c r="G388">
        <v>0</v>
      </c>
      <c r="H388" t="s">
        <v>641</v>
      </c>
      <c r="I388" t="s">
        <v>8821</v>
      </c>
      <c r="J388" t="s">
        <v>869</v>
      </c>
      <c r="K388" t="s">
        <v>644</v>
      </c>
      <c r="L388" t="s">
        <v>645</v>
      </c>
      <c r="M388" t="s">
        <v>8822</v>
      </c>
      <c r="N388" t="s">
        <v>644</v>
      </c>
      <c r="O388" t="s">
        <v>668</v>
      </c>
      <c r="P388" t="s">
        <v>5</v>
      </c>
      <c r="Q388" t="s">
        <v>669</v>
      </c>
      <c r="R388" t="s">
        <v>645</v>
      </c>
      <c r="S388" t="s">
        <v>8823</v>
      </c>
      <c r="T388" t="s">
        <v>8822</v>
      </c>
    </row>
    <row r="389" spans="1:20" x14ac:dyDescent="0.25">
      <c r="A389" t="s">
        <v>147</v>
      </c>
      <c r="B389" t="s">
        <v>148</v>
      </c>
      <c r="C389">
        <v>33.333333333333336</v>
      </c>
      <c r="D389">
        <v>3</v>
      </c>
      <c r="E389" t="s">
        <v>8824</v>
      </c>
      <c r="F389">
        <v>100</v>
      </c>
      <c r="G389">
        <v>0</v>
      </c>
      <c r="H389" t="s">
        <v>641</v>
      </c>
      <c r="I389" t="s">
        <v>2759</v>
      </c>
      <c r="J389" t="s">
        <v>694</v>
      </c>
      <c r="K389" t="s">
        <v>644</v>
      </c>
      <c r="L389" t="s">
        <v>645</v>
      </c>
      <c r="M389" t="s">
        <v>8822</v>
      </c>
      <c r="N389" t="s">
        <v>644</v>
      </c>
      <c r="O389" t="s">
        <v>647</v>
      </c>
      <c r="P389" t="s">
        <v>5</v>
      </c>
      <c r="Q389" t="s">
        <v>648</v>
      </c>
      <c r="R389" t="s">
        <v>645</v>
      </c>
      <c r="S389" t="s">
        <v>8825</v>
      </c>
      <c r="T389" t="s">
        <v>8822</v>
      </c>
    </row>
    <row r="390" spans="1:20" x14ac:dyDescent="0.25">
      <c r="A390" t="s">
        <v>638</v>
      </c>
      <c r="B390" t="s">
        <v>639</v>
      </c>
      <c r="C390">
        <v>66</v>
      </c>
      <c r="D390">
        <v>2</v>
      </c>
      <c r="E390" t="s">
        <v>8826</v>
      </c>
      <c r="F390">
        <v>110</v>
      </c>
      <c r="G390">
        <v>10</v>
      </c>
      <c r="H390" t="s">
        <v>641</v>
      </c>
      <c r="I390" t="s">
        <v>8827</v>
      </c>
      <c r="J390" t="s">
        <v>864</v>
      </c>
      <c r="K390" t="s">
        <v>644</v>
      </c>
      <c r="L390" t="s">
        <v>645</v>
      </c>
      <c r="M390" t="s">
        <v>8828</v>
      </c>
      <c r="N390" t="s">
        <v>644</v>
      </c>
      <c r="O390" t="s">
        <v>647</v>
      </c>
      <c r="P390" t="s">
        <v>5</v>
      </c>
      <c r="Q390" t="s">
        <v>648</v>
      </c>
      <c r="R390" t="s">
        <v>645</v>
      </c>
      <c r="S390" t="s">
        <v>8829</v>
      </c>
      <c r="T390" t="s">
        <v>8828</v>
      </c>
    </row>
    <row r="391" spans="1:20" x14ac:dyDescent="0.25">
      <c r="A391" t="s">
        <v>18</v>
      </c>
      <c r="B391" t="s">
        <v>19</v>
      </c>
      <c r="C391">
        <v>68</v>
      </c>
      <c r="D391">
        <v>1</v>
      </c>
      <c r="E391" t="s">
        <v>8826</v>
      </c>
      <c r="F391">
        <v>110</v>
      </c>
      <c r="G391">
        <v>10</v>
      </c>
      <c r="H391" t="s">
        <v>641</v>
      </c>
      <c r="I391" t="s">
        <v>8827</v>
      </c>
      <c r="J391" t="s">
        <v>864</v>
      </c>
      <c r="K391" t="s">
        <v>644</v>
      </c>
      <c r="L391" t="s">
        <v>645</v>
      </c>
      <c r="M391" t="s">
        <v>8828</v>
      </c>
      <c r="N391" t="s">
        <v>644</v>
      </c>
      <c r="O391" t="s">
        <v>647</v>
      </c>
      <c r="P391" t="s">
        <v>5</v>
      </c>
      <c r="Q391" t="s">
        <v>648</v>
      </c>
      <c r="R391" t="s">
        <v>645</v>
      </c>
      <c r="S391" t="s">
        <v>8829</v>
      </c>
      <c r="T391" t="s">
        <v>8828</v>
      </c>
    </row>
    <row r="392" spans="1:20" x14ac:dyDescent="0.25">
      <c r="A392" t="s">
        <v>147</v>
      </c>
      <c r="B392" t="s">
        <v>148</v>
      </c>
      <c r="C392">
        <v>50</v>
      </c>
      <c r="D392">
        <v>6</v>
      </c>
      <c r="E392" t="s">
        <v>8830</v>
      </c>
      <c r="F392">
        <v>200</v>
      </c>
      <c r="G392">
        <v>0</v>
      </c>
      <c r="H392" t="s">
        <v>641</v>
      </c>
      <c r="I392" t="s">
        <v>8831</v>
      </c>
      <c r="J392" t="s">
        <v>924</v>
      </c>
      <c r="K392" t="s">
        <v>644</v>
      </c>
      <c r="L392" t="s">
        <v>645</v>
      </c>
      <c r="M392" t="s">
        <v>8832</v>
      </c>
      <c r="N392" t="s">
        <v>644</v>
      </c>
      <c r="O392" t="s">
        <v>647</v>
      </c>
      <c r="P392" t="s">
        <v>5</v>
      </c>
      <c r="Q392" t="s">
        <v>648</v>
      </c>
      <c r="R392" t="s">
        <v>645</v>
      </c>
      <c r="S392" t="s">
        <v>8833</v>
      </c>
      <c r="T392" t="s">
        <v>8832</v>
      </c>
    </row>
    <row r="393" spans="1:20" x14ac:dyDescent="0.25">
      <c r="A393" t="s">
        <v>638</v>
      </c>
      <c r="B393" t="s">
        <v>639</v>
      </c>
      <c r="C393">
        <v>66</v>
      </c>
      <c r="D393">
        <v>2</v>
      </c>
      <c r="E393" t="s">
        <v>8834</v>
      </c>
      <c r="F393">
        <v>100</v>
      </c>
      <c r="G393">
        <v>0</v>
      </c>
      <c r="H393" t="s">
        <v>641</v>
      </c>
      <c r="I393" t="s">
        <v>8835</v>
      </c>
      <c r="J393" t="s">
        <v>690</v>
      </c>
      <c r="K393" t="s">
        <v>644</v>
      </c>
      <c r="L393" t="s">
        <v>645</v>
      </c>
      <c r="M393" t="s">
        <v>8832</v>
      </c>
      <c r="N393" t="s">
        <v>644</v>
      </c>
      <c r="O393" t="s">
        <v>647</v>
      </c>
      <c r="P393" t="s">
        <v>5</v>
      </c>
      <c r="Q393" t="s">
        <v>648</v>
      </c>
      <c r="R393" t="s">
        <v>645</v>
      </c>
      <c r="S393" t="s">
        <v>8836</v>
      </c>
      <c r="T393" t="s">
        <v>8832</v>
      </c>
    </row>
    <row r="394" spans="1:20" x14ac:dyDescent="0.25">
      <c r="A394" t="s">
        <v>18</v>
      </c>
      <c r="B394" t="s">
        <v>19</v>
      </c>
      <c r="C394">
        <v>68</v>
      </c>
      <c r="D394">
        <v>1</v>
      </c>
      <c r="E394" t="s">
        <v>8834</v>
      </c>
      <c r="F394">
        <v>100</v>
      </c>
      <c r="G394">
        <v>0</v>
      </c>
      <c r="H394" t="s">
        <v>641</v>
      </c>
      <c r="I394" t="s">
        <v>8835</v>
      </c>
      <c r="J394" t="s">
        <v>690</v>
      </c>
      <c r="K394" t="s">
        <v>644</v>
      </c>
      <c r="L394" t="s">
        <v>645</v>
      </c>
      <c r="M394" t="s">
        <v>8832</v>
      </c>
      <c r="N394" t="s">
        <v>644</v>
      </c>
      <c r="O394" t="s">
        <v>647</v>
      </c>
      <c r="P394" t="s">
        <v>5</v>
      </c>
      <c r="Q394" t="s">
        <v>648</v>
      </c>
      <c r="R394" t="s">
        <v>645</v>
      </c>
      <c r="S394" t="s">
        <v>8836</v>
      </c>
      <c r="T394" t="s">
        <v>8832</v>
      </c>
    </row>
    <row r="395" spans="1:20" x14ac:dyDescent="0.25">
      <c r="A395" t="s">
        <v>147</v>
      </c>
      <c r="B395" t="s">
        <v>148</v>
      </c>
      <c r="C395">
        <v>50</v>
      </c>
      <c r="D395">
        <v>6</v>
      </c>
      <c r="E395" t="s">
        <v>8837</v>
      </c>
      <c r="F395">
        <v>200</v>
      </c>
      <c r="G395">
        <v>0</v>
      </c>
      <c r="H395" t="s">
        <v>641</v>
      </c>
      <c r="I395" t="s">
        <v>8838</v>
      </c>
      <c r="J395" t="s">
        <v>714</v>
      </c>
      <c r="K395" t="s">
        <v>644</v>
      </c>
      <c r="L395" t="s">
        <v>645</v>
      </c>
      <c r="M395" t="s">
        <v>8839</v>
      </c>
      <c r="N395" t="s">
        <v>644</v>
      </c>
      <c r="O395" t="s">
        <v>668</v>
      </c>
      <c r="P395" t="s">
        <v>5</v>
      </c>
      <c r="Q395" t="s">
        <v>669</v>
      </c>
      <c r="R395" t="s">
        <v>645</v>
      </c>
      <c r="S395" t="s">
        <v>8840</v>
      </c>
      <c r="T395" t="s">
        <v>8839</v>
      </c>
    </row>
    <row r="396" spans="1:20" x14ac:dyDescent="0.25">
      <c r="A396" t="s">
        <v>638</v>
      </c>
      <c r="B396" t="s">
        <v>639</v>
      </c>
      <c r="C396">
        <v>66</v>
      </c>
      <c r="D396">
        <v>2</v>
      </c>
      <c r="E396" t="s">
        <v>8841</v>
      </c>
      <c r="F396">
        <v>100</v>
      </c>
      <c r="G396">
        <v>0</v>
      </c>
      <c r="H396" t="s">
        <v>641</v>
      </c>
      <c r="I396" t="s">
        <v>8842</v>
      </c>
      <c r="J396" t="s">
        <v>724</v>
      </c>
      <c r="K396" t="s">
        <v>644</v>
      </c>
      <c r="L396" t="s">
        <v>645</v>
      </c>
      <c r="M396" t="s">
        <v>8843</v>
      </c>
      <c r="N396" t="s">
        <v>644</v>
      </c>
      <c r="O396" t="s">
        <v>726</v>
      </c>
      <c r="P396" t="s">
        <v>5</v>
      </c>
      <c r="Q396" t="s">
        <v>648</v>
      </c>
      <c r="R396" t="s">
        <v>645</v>
      </c>
      <c r="S396" t="s">
        <v>8844</v>
      </c>
      <c r="T396" t="s">
        <v>8843</v>
      </c>
    </row>
    <row r="397" spans="1:20" x14ac:dyDescent="0.25">
      <c r="A397" t="s">
        <v>18</v>
      </c>
      <c r="B397" t="s">
        <v>19</v>
      </c>
      <c r="C397">
        <v>68</v>
      </c>
      <c r="D397">
        <v>1</v>
      </c>
      <c r="E397" t="s">
        <v>8841</v>
      </c>
      <c r="F397">
        <v>100</v>
      </c>
      <c r="G397">
        <v>0</v>
      </c>
      <c r="H397" t="s">
        <v>641</v>
      </c>
      <c r="I397" t="s">
        <v>8842</v>
      </c>
      <c r="J397" t="s">
        <v>724</v>
      </c>
      <c r="K397" t="s">
        <v>644</v>
      </c>
      <c r="L397" t="s">
        <v>645</v>
      </c>
      <c r="M397" t="s">
        <v>8843</v>
      </c>
      <c r="N397" t="s">
        <v>644</v>
      </c>
      <c r="O397" t="s">
        <v>726</v>
      </c>
      <c r="P397" t="s">
        <v>5</v>
      </c>
      <c r="Q397" t="s">
        <v>648</v>
      </c>
      <c r="R397" t="s">
        <v>645</v>
      </c>
      <c r="S397" t="s">
        <v>8844</v>
      </c>
      <c r="T397" t="s">
        <v>8843</v>
      </c>
    </row>
    <row r="398" spans="1:20" x14ac:dyDescent="0.25">
      <c r="A398" t="s">
        <v>147</v>
      </c>
      <c r="B398" t="s">
        <v>148</v>
      </c>
      <c r="C398">
        <v>33.333333333333336</v>
      </c>
      <c r="D398">
        <v>3</v>
      </c>
      <c r="E398" t="s">
        <v>8845</v>
      </c>
      <c r="F398">
        <v>118</v>
      </c>
      <c r="G398">
        <v>18</v>
      </c>
      <c r="H398" t="s">
        <v>641</v>
      </c>
      <c r="I398" t="s">
        <v>8846</v>
      </c>
      <c r="J398" t="s">
        <v>1673</v>
      </c>
      <c r="K398" t="s">
        <v>644</v>
      </c>
      <c r="L398" t="s">
        <v>645</v>
      </c>
      <c r="M398" t="s">
        <v>8847</v>
      </c>
      <c r="N398" t="s">
        <v>644</v>
      </c>
      <c r="O398" t="s">
        <v>647</v>
      </c>
      <c r="P398" t="s">
        <v>5</v>
      </c>
      <c r="Q398" t="s">
        <v>648</v>
      </c>
      <c r="R398" t="s">
        <v>645</v>
      </c>
      <c r="S398" t="s">
        <v>8848</v>
      </c>
      <c r="T398" t="s">
        <v>8847</v>
      </c>
    </row>
    <row r="399" spans="1:20" x14ac:dyDescent="0.25">
      <c r="A399" t="s">
        <v>22</v>
      </c>
      <c r="B399" t="s">
        <v>27</v>
      </c>
      <c r="C399">
        <v>100</v>
      </c>
      <c r="D399">
        <v>3</v>
      </c>
      <c r="E399" t="s">
        <v>8849</v>
      </c>
      <c r="F399">
        <v>300</v>
      </c>
      <c r="G399">
        <v>0</v>
      </c>
      <c r="H399" t="s">
        <v>2006</v>
      </c>
      <c r="I399" t="s">
        <v>8850</v>
      </c>
      <c r="J399" t="s">
        <v>8851</v>
      </c>
      <c r="K399" t="s">
        <v>5779</v>
      </c>
      <c r="L399" t="s">
        <v>8852</v>
      </c>
      <c r="M399" t="s">
        <v>8853</v>
      </c>
      <c r="N399" t="s">
        <v>8854</v>
      </c>
      <c r="O399" t="s">
        <v>1890</v>
      </c>
      <c r="P399" t="s">
        <v>1891</v>
      </c>
      <c r="Q399" t="s">
        <v>1892</v>
      </c>
      <c r="R399" t="s">
        <v>645</v>
      </c>
      <c r="S399" t="s">
        <v>8855</v>
      </c>
      <c r="T399" t="s">
        <v>8856</v>
      </c>
    </row>
    <row r="400" spans="1:20" x14ac:dyDescent="0.25">
      <c r="A400" t="s">
        <v>239</v>
      </c>
      <c r="B400" t="s">
        <v>245</v>
      </c>
      <c r="C400">
        <v>139</v>
      </c>
      <c r="D400">
        <v>1</v>
      </c>
      <c r="E400" t="s">
        <v>8857</v>
      </c>
      <c r="F400">
        <v>108.99</v>
      </c>
      <c r="G400">
        <v>0</v>
      </c>
      <c r="H400" t="s">
        <v>641</v>
      </c>
      <c r="I400" t="s">
        <v>8858</v>
      </c>
      <c r="J400" t="s">
        <v>694</v>
      </c>
      <c r="K400" t="s">
        <v>644</v>
      </c>
      <c r="L400" t="s">
        <v>645</v>
      </c>
      <c r="M400" t="s">
        <v>8853</v>
      </c>
      <c r="N400" t="s">
        <v>644</v>
      </c>
      <c r="O400" t="s">
        <v>647</v>
      </c>
      <c r="P400" t="s">
        <v>5</v>
      </c>
      <c r="Q400" t="s">
        <v>648</v>
      </c>
      <c r="R400" t="s">
        <v>645</v>
      </c>
      <c r="S400" t="s">
        <v>8859</v>
      </c>
      <c r="T400" t="s">
        <v>8853</v>
      </c>
    </row>
    <row r="401" spans="1:20" x14ac:dyDescent="0.25">
      <c r="A401" t="s">
        <v>147</v>
      </c>
      <c r="B401" t="s">
        <v>148</v>
      </c>
      <c r="C401">
        <v>50</v>
      </c>
      <c r="D401">
        <v>6</v>
      </c>
      <c r="E401" t="s">
        <v>8860</v>
      </c>
      <c r="F401">
        <v>200</v>
      </c>
      <c r="G401">
        <v>0</v>
      </c>
      <c r="H401" t="s">
        <v>641</v>
      </c>
      <c r="I401" t="s">
        <v>8861</v>
      </c>
      <c r="J401" t="s">
        <v>666</v>
      </c>
      <c r="K401" t="s">
        <v>644</v>
      </c>
      <c r="L401" t="s">
        <v>645</v>
      </c>
      <c r="M401" t="s">
        <v>8862</v>
      </c>
      <c r="N401" t="s">
        <v>644</v>
      </c>
      <c r="O401" t="s">
        <v>647</v>
      </c>
      <c r="P401" t="s">
        <v>5</v>
      </c>
      <c r="Q401" t="s">
        <v>648</v>
      </c>
      <c r="R401" t="s">
        <v>645</v>
      </c>
      <c r="S401" t="s">
        <v>8863</v>
      </c>
      <c r="T401" t="s">
        <v>8853</v>
      </c>
    </row>
    <row r="402" spans="1:20" x14ac:dyDescent="0.25">
      <c r="A402" t="s">
        <v>77</v>
      </c>
      <c r="B402" t="s">
        <v>78</v>
      </c>
      <c r="C402">
        <v>49</v>
      </c>
      <c r="D402">
        <v>1</v>
      </c>
      <c r="E402" t="s">
        <v>8864</v>
      </c>
      <c r="F402">
        <v>49</v>
      </c>
      <c r="G402">
        <v>0</v>
      </c>
      <c r="H402" t="s">
        <v>673</v>
      </c>
      <c r="I402" t="s">
        <v>8865</v>
      </c>
      <c r="J402" t="s">
        <v>8866</v>
      </c>
      <c r="K402" t="s">
        <v>5762</v>
      </c>
      <c r="L402" t="s">
        <v>8867</v>
      </c>
      <c r="M402" t="s">
        <v>8779</v>
      </c>
      <c r="N402" t="s">
        <v>644</v>
      </c>
      <c r="O402" t="s">
        <v>679</v>
      </c>
      <c r="P402" t="s">
        <v>26</v>
      </c>
      <c r="Q402" t="s">
        <v>680</v>
      </c>
      <c r="R402" t="s">
        <v>645</v>
      </c>
      <c r="S402" t="s">
        <v>8868</v>
      </c>
      <c r="T402" t="s">
        <v>8862</v>
      </c>
    </row>
    <row r="403" spans="1:20" x14ac:dyDescent="0.25">
      <c r="A403" t="s">
        <v>638</v>
      </c>
      <c r="B403" t="s">
        <v>639</v>
      </c>
      <c r="C403">
        <v>66</v>
      </c>
      <c r="D403">
        <v>2</v>
      </c>
      <c r="E403" t="s">
        <v>8869</v>
      </c>
      <c r="F403">
        <v>100</v>
      </c>
      <c r="G403">
        <v>0</v>
      </c>
      <c r="H403" t="s">
        <v>641</v>
      </c>
      <c r="I403" t="s">
        <v>8870</v>
      </c>
      <c r="J403" t="s">
        <v>1018</v>
      </c>
      <c r="K403" t="s">
        <v>644</v>
      </c>
      <c r="L403" t="s">
        <v>645</v>
      </c>
      <c r="M403" t="s">
        <v>8862</v>
      </c>
      <c r="N403" t="s">
        <v>644</v>
      </c>
      <c r="O403" t="s">
        <v>647</v>
      </c>
      <c r="P403" t="s">
        <v>5</v>
      </c>
      <c r="Q403" t="s">
        <v>648</v>
      </c>
      <c r="R403" t="s">
        <v>645</v>
      </c>
      <c r="S403" t="s">
        <v>8871</v>
      </c>
      <c r="T403" t="s">
        <v>8862</v>
      </c>
    </row>
    <row r="404" spans="1:20" x14ac:dyDescent="0.25">
      <c r="A404" t="s">
        <v>18</v>
      </c>
      <c r="B404" t="s">
        <v>19</v>
      </c>
      <c r="C404">
        <v>68</v>
      </c>
      <c r="D404">
        <v>1</v>
      </c>
      <c r="E404" t="s">
        <v>8869</v>
      </c>
      <c r="F404">
        <v>100</v>
      </c>
      <c r="G404">
        <v>0</v>
      </c>
      <c r="H404" t="s">
        <v>641</v>
      </c>
      <c r="I404" t="s">
        <v>8870</v>
      </c>
      <c r="J404" t="s">
        <v>1018</v>
      </c>
      <c r="K404" t="s">
        <v>644</v>
      </c>
      <c r="L404" t="s">
        <v>645</v>
      </c>
      <c r="M404" t="s">
        <v>8862</v>
      </c>
      <c r="N404" t="s">
        <v>644</v>
      </c>
      <c r="O404" t="s">
        <v>647</v>
      </c>
      <c r="P404" t="s">
        <v>5</v>
      </c>
      <c r="Q404" t="s">
        <v>648</v>
      </c>
      <c r="R404" t="s">
        <v>645</v>
      </c>
      <c r="S404" t="s">
        <v>8871</v>
      </c>
      <c r="T404" t="s">
        <v>8862</v>
      </c>
    </row>
    <row r="405" spans="1:20" x14ac:dyDescent="0.25">
      <c r="A405" t="s">
        <v>638</v>
      </c>
      <c r="B405" t="s">
        <v>639</v>
      </c>
      <c r="C405">
        <v>66</v>
      </c>
      <c r="D405">
        <v>4</v>
      </c>
      <c r="E405" t="s">
        <v>8872</v>
      </c>
      <c r="F405">
        <v>200</v>
      </c>
      <c r="G405">
        <v>0</v>
      </c>
      <c r="H405" t="s">
        <v>641</v>
      </c>
      <c r="I405" t="s">
        <v>2366</v>
      </c>
      <c r="J405" t="s">
        <v>745</v>
      </c>
      <c r="K405" t="s">
        <v>644</v>
      </c>
      <c r="L405" t="s">
        <v>645</v>
      </c>
      <c r="M405" t="s">
        <v>8873</v>
      </c>
      <c r="N405" t="s">
        <v>644</v>
      </c>
      <c r="O405" t="s">
        <v>668</v>
      </c>
      <c r="P405" t="s">
        <v>5</v>
      </c>
      <c r="Q405" t="s">
        <v>669</v>
      </c>
      <c r="R405" t="s">
        <v>645</v>
      </c>
      <c r="S405" t="s">
        <v>8874</v>
      </c>
      <c r="T405" t="s">
        <v>8875</v>
      </c>
    </row>
    <row r="406" spans="1:20" x14ac:dyDescent="0.25">
      <c r="A406" t="s">
        <v>18</v>
      </c>
      <c r="B406" t="s">
        <v>19</v>
      </c>
      <c r="C406">
        <v>68</v>
      </c>
      <c r="D406">
        <v>2</v>
      </c>
      <c r="E406" t="s">
        <v>8872</v>
      </c>
      <c r="F406">
        <v>200</v>
      </c>
      <c r="G406">
        <v>0</v>
      </c>
      <c r="H406" t="s">
        <v>641</v>
      </c>
      <c r="I406" t="s">
        <v>2366</v>
      </c>
      <c r="J406" t="s">
        <v>745</v>
      </c>
      <c r="K406" t="s">
        <v>644</v>
      </c>
      <c r="L406" t="s">
        <v>645</v>
      </c>
      <c r="M406" t="s">
        <v>8873</v>
      </c>
      <c r="N406" t="s">
        <v>644</v>
      </c>
      <c r="O406" t="s">
        <v>668</v>
      </c>
      <c r="P406" t="s">
        <v>5</v>
      </c>
      <c r="Q406" t="s">
        <v>669</v>
      </c>
      <c r="R406" t="s">
        <v>645</v>
      </c>
      <c r="S406" t="s">
        <v>8874</v>
      </c>
      <c r="T406" t="s">
        <v>8875</v>
      </c>
    </row>
    <row r="407" spans="1:20" x14ac:dyDescent="0.25">
      <c r="A407" t="s">
        <v>147</v>
      </c>
      <c r="B407" t="s">
        <v>148</v>
      </c>
      <c r="C407">
        <v>33.333333333333336</v>
      </c>
      <c r="D407">
        <v>3</v>
      </c>
      <c r="E407" t="s">
        <v>8876</v>
      </c>
      <c r="F407">
        <v>100</v>
      </c>
      <c r="G407">
        <v>0</v>
      </c>
      <c r="H407" t="s">
        <v>641</v>
      </c>
      <c r="I407" t="s">
        <v>8877</v>
      </c>
      <c r="J407" t="s">
        <v>981</v>
      </c>
      <c r="K407" t="s">
        <v>644</v>
      </c>
      <c r="L407" t="s">
        <v>645</v>
      </c>
      <c r="M407" t="s">
        <v>8878</v>
      </c>
      <c r="N407" t="s">
        <v>644</v>
      </c>
      <c r="O407" t="s">
        <v>647</v>
      </c>
      <c r="P407" t="s">
        <v>5</v>
      </c>
      <c r="Q407" t="s">
        <v>648</v>
      </c>
      <c r="R407" t="s">
        <v>645</v>
      </c>
      <c r="S407" t="s">
        <v>8879</v>
      </c>
      <c r="T407" t="s">
        <v>8878</v>
      </c>
    </row>
    <row r="408" spans="1:20" x14ac:dyDescent="0.25">
      <c r="A408" t="s">
        <v>638</v>
      </c>
      <c r="B408" t="s">
        <v>639</v>
      </c>
      <c r="C408">
        <v>66</v>
      </c>
      <c r="D408">
        <v>6</v>
      </c>
      <c r="E408" t="s">
        <v>8880</v>
      </c>
      <c r="F408">
        <v>400</v>
      </c>
      <c r="G408">
        <v>0</v>
      </c>
      <c r="H408" t="s">
        <v>641</v>
      </c>
      <c r="I408" t="s">
        <v>8881</v>
      </c>
      <c r="J408" t="s">
        <v>796</v>
      </c>
      <c r="K408" t="s">
        <v>644</v>
      </c>
      <c r="L408" t="s">
        <v>645</v>
      </c>
      <c r="M408" t="s">
        <v>8882</v>
      </c>
      <c r="N408" t="s">
        <v>644</v>
      </c>
      <c r="O408" t="s">
        <v>668</v>
      </c>
      <c r="P408" t="s">
        <v>5</v>
      </c>
      <c r="Q408" t="s">
        <v>669</v>
      </c>
      <c r="R408" t="s">
        <v>645</v>
      </c>
      <c r="S408" t="s">
        <v>8883</v>
      </c>
      <c r="T408" t="s">
        <v>8882</v>
      </c>
    </row>
    <row r="409" spans="1:20" x14ac:dyDescent="0.25">
      <c r="A409" t="s">
        <v>18</v>
      </c>
      <c r="B409" t="s">
        <v>19</v>
      </c>
      <c r="C409">
        <v>68</v>
      </c>
      <c r="D409">
        <v>3</v>
      </c>
      <c r="E409" t="s">
        <v>8880</v>
      </c>
      <c r="F409">
        <v>400</v>
      </c>
      <c r="G409">
        <v>0</v>
      </c>
      <c r="H409" t="s">
        <v>641</v>
      </c>
      <c r="I409" t="s">
        <v>8881</v>
      </c>
      <c r="J409" t="s">
        <v>796</v>
      </c>
      <c r="K409" t="s">
        <v>644</v>
      </c>
      <c r="L409" t="s">
        <v>645</v>
      </c>
      <c r="M409" t="s">
        <v>8882</v>
      </c>
      <c r="N409" t="s">
        <v>644</v>
      </c>
      <c r="O409" t="s">
        <v>668</v>
      </c>
      <c r="P409" t="s">
        <v>5</v>
      </c>
      <c r="Q409" t="s">
        <v>669</v>
      </c>
      <c r="R409" t="s">
        <v>645</v>
      </c>
      <c r="S409" t="s">
        <v>8883</v>
      </c>
      <c r="T409" t="s">
        <v>8882</v>
      </c>
    </row>
    <row r="410" spans="1:20" x14ac:dyDescent="0.25">
      <c r="A410" t="s">
        <v>147</v>
      </c>
      <c r="B410" t="s">
        <v>148</v>
      </c>
      <c r="C410">
        <v>33.333333333333336</v>
      </c>
      <c r="D410">
        <v>3</v>
      </c>
      <c r="E410" t="s">
        <v>8880</v>
      </c>
      <c r="F410">
        <v>400</v>
      </c>
      <c r="G410">
        <v>0</v>
      </c>
      <c r="H410" t="s">
        <v>641</v>
      </c>
      <c r="I410" t="s">
        <v>8881</v>
      </c>
      <c r="J410" t="s">
        <v>796</v>
      </c>
      <c r="K410" t="s">
        <v>644</v>
      </c>
      <c r="L410" t="s">
        <v>645</v>
      </c>
      <c r="M410" t="s">
        <v>8882</v>
      </c>
      <c r="N410" t="s">
        <v>644</v>
      </c>
      <c r="O410" t="s">
        <v>668</v>
      </c>
      <c r="P410" t="s">
        <v>5</v>
      </c>
      <c r="Q410" t="s">
        <v>669</v>
      </c>
      <c r="R410" t="s">
        <v>645</v>
      </c>
      <c r="S410" t="s">
        <v>8883</v>
      </c>
      <c r="T410" t="s">
        <v>8882</v>
      </c>
    </row>
    <row r="411" spans="1:20" x14ac:dyDescent="0.25">
      <c r="A411" t="s">
        <v>147</v>
      </c>
      <c r="B411" t="s">
        <v>148</v>
      </c>
      <c r="C411">
        <v>50</v>
      </c>
      <c r="D411">
        <v>6</v>
      </c>
      <c r="E411" t="s">
        <v>8884</v>
      </c>
      <c r="F411">
        <v>200</v>
      </c>
      <c r="G411">
        <v>0</v>
      </c>
      <c r="H411" t="s">
        <v>641</v>
      </c>
      <c r="I411" t="s">
        <v>8885</v>
      </c>
      <c r="J411" t="s">
        <v>771</v>
      </c>
      <c r="K411" t="s">
        <v>644</v>
      </c>
      <c r="L411" t="s">
        <v>645</v>
      </c>
      <c r="M411" t="s">
        <v>8886</v>
      </c>
      <c r="N411" t="s">
        <v>644</v>
      </c>
      <c r="O411" t="s">
        <v>647</v>
      </c>
      <c r="P411" t="s">
        <v>5</v>
      </c>
      <c r="Q411" t="s">
        <v>648</v>
      </c>
      <c r="R411" t="s">
        <v>645</v>
      </c>
      <c r="S411" t="s">
        <v>8887</v>
      </c>
      <c r="T411" t="s">
        <v>8886</v>
      </c>
    </row>
    <row r="412" spans="1:20" x14ac:dyDescent="0.25">
      <c r="A412" t="s">
        <v>239</v>
      </c>
      <c r="B412" t="s">
        <v>245</v>
      </c>
      <c r="C412">
        <v>139</v>
      </c>
      <c r="D412">
        <v>1</v>
      </c>
      <c r="E412" t="s">
        <v>8888</v>
      </c>
      <c r="F412">
        <v>108.99</v>
      </c>
      <c r="G412">
        <v>0</v>
      </c>
      <c r="H412" t="s">
        <v>641</v>
      </c>
      <c r="I412" t="s">
        <v>8889</v>
      </c>
      <c r="J412" t="s">
        <v>685</v>
      </c>
      <c r="K412" t="s">
        <v>644</v>
      </c>
      <c r="L412" t="s">
        <v>645</v>
      </c>
      <c r="M412" t="s">
        <v>8886</v>
      </c>
      <c r="N412" t="s">
        <v>644</v>
      </c>
      <c r="O412" t="s">
        <v>668</v>
      </c>
      <c r="P412" t="s">
        <v>5</v>
      </c>
      <c r="Q412" t="s">
        <v>669</v>
      </c>
      <c r="R412" t="s">
        <v>645</v>
      </c>
      <c r="S412" t="s">
        <v>8890</v>
      </c>
      <c r="T412" t="s">
        <v>8891</v>
      </c>
    </row>
    <row r="413" spans="1:20" x14ac:dyDescent="0.25">
      <c r="A413" t="s">
        <v>147</v>
      </c>
      <c r="B413" t="s">
        <v>148</v>
      </c>
      <c r="C413">
        <v>50</v>
      </c>
      <c r="D413">
        <v>6</v>
      </c>
      <c r="E413" t="s">
        <v>8892</v>
      </c>
      <c r="F413">
        <v>200</v>
      </c>
      <c r="G413">
        <v>0</v>
      </c>
      <c r="H413" t="s">
        <v>641</v>
      </c>
      <c r="I413" t="s">
        <v>8893</v>
      </c>
      <c r="J413" t="s">
        <v>1441</v>
      </c>
      <c r="K413" t="s">
        <v>644</v>
      </c>
      <c r="L413" t="s">
        <v>645</v>
      </c>
      <c r="M413" t="s">
        <v>8894</v>
      </c>
      <c r="N413" t="s">
        <v>644</v>
      </c>
      <c r="O413" t="s">
        <v>647</v>
      </c>
      <c r="P413" t="s">
        <v>5</v>
      </c>
      <c r="Q413" t="s">
        <v>648</v>
      </c>
      <c r="R413" t="s">
        <v>645</v>
      </c>
      <c r="S413" t="s">
        <v>8895</v>
      </c>
      <c r="T413" t="s">
        <v>8894</v>
      </c>
    </row>
    <row r="414" spans="1:20" x14ac:dyDescent="0.25">
      <c r="A414" t="s">
        <v>147</v>
      </c>
      <c r="B414" t="s">
        <v>148</v>
      </c>
      <c r="C414">
        <v>33.333333333333336</v>
      </c>
      <c r="D414">
        <v>3</v>
      </c>
      <c r="E414" t="s">
        <v>8896</v>
      </c>
      <c r="F414">
        <v>100</v>
      </c>
      <c r="G414">
        <v>0</v>
      </c>
      <c r="H414" t="s">
        <v>641</v>
      </c>
      <c r="I414" t="s">
        <v>8897</v>
      </c>
      <c r="J414" t="s">
        <v>666</v>
      </c>
      <c r="K414" t="s">
        <v>644</v>
      </c>
      <c r="L414" t="s">
        <v>645</v>
      </c>
      <c r="M414" t="s">
        <v>8894</v>
      </c>
      <c r="N414" t="s">
        <v>644</v>
      </c>
      <c r="O414" t="s">
        <v>668</v>
      </c>
      <c r="P414" t="s">
        <v>5</v>
      </c>
      <c r="Q414" t="s">
        <v>669</v>
      </c>
      <c r="R414" t="s">
        <v>645</v>
      </c>
      <c r="S414" t="s">
        <v>8898</v>
      </c>
      <c r="T414" t="s">
        <v>8899</v>
      </c>
    </row>
    <row r="415" spans="1:20" x14ac:dyDescent="0.25">
      <c r="A415" t="s">
        <v>147</v>
      </c>
      <c r="B415" t="s">
        <v>148</v>
      </c>
      <c r="C415">
        <v>33.333333333333336</v>
      </c>
      <c r="D415">
        <v>3</v>
      </c>
      <c r="E415" t="s">
        <v>8900</v>
      </c>
      <c r="F415">
        <v>100</v>
      </c>
      <c r="G415">
        <v>0</v>
      </c>
      <c r="H415" t="s">
        <v>641</v>
      </c>
      <c r="I415" t="s">
        <v>8901</v>
      </c>
      <c r="J415" t="s">
        <v>1863</v>
      </c>
      <c r="K415" t="s">
        <v>644</v>
      </c>
      <c r="L415" t="s">
        <v>645</v>
      </c>
      <c r="M415" t="s">
        <v>8899</v>
      </c>
      <c r="N415" t="s">
        <v>644</v>
      </c>
      <c r="O415" t="s">
        <v>647</v>
      </c>
      <c r="P415" t="s">
        <v>5</v>
      </c>
      <c r="Q415" t="s">
        <v>648</v>
      </c>
      <c r="R415" t="s">
        <v>645</v>
      </c>
      <c r="S415" t="s">
        <v>8902</v>
      </c>
      <c r="T415" t="s">
        <v>8899</v>
      </c>
    </row>
    <row r="416" spans="1:20" x14ac:dyDescent="0.25">
      <c r="A416" t="s">
        <v>147</v>
      </c>
      <c r="B416" t="s">
        <v>148</v>
      </c>
      <c r="C416">
        <v>50</v>
      </c>
      <c r="D416">
        <v>6</v>
      </c>
      <c r="E416" t="s">
        <v>8903</v>
      </c>
      <c r="F416">
        <v>200</v>
      </c>
      <c r="G416">
        <v>0</v>
      </c>
      <c r="H416" t="s">
        <v>641</v>
      </c>
      <c r="I416" t="s">
        <v>8904</v>
      </c>
      <c r="J416" t="s">
        <v>745</v>
      </c>
      <c r="K416" t="s">
        <v>644</v>
      </c>
      <c r="L416" t="s">
        <v>645</v>
      </c>
      <c r="M416" t="s">
        <v>8905</v>
      </c>
      <c r="N416" t="s">
        <v>644</v>
      </c>
      <c r="O416" t="s">
        <v>668</v>
      </c>
      <c r="P416" t="s">
        <v>5</v>
      </c>
      <c r="Q416" t="s">
        <v>669</v>
      </c>
      <c r="R416" t="s">
        <v>645</v>
      </c>
      <c r="S416" t="s">
        <v>8906</v>
      </c>
      <c r="T416" t="s">
        <v>8905</v>
      </c>
    </row>
    <row r="417" spans="1:20" x14ac:dyDescent="0.25">
      <c r="A417" t="s">
        <v>18</v>
      </c>
      <c r="B417" t="s">
        <v>19</v>
      </c>
      <c r="C417">
        <v>60</v>
      </c>
      <c r="D417">
        <v>6</v>
      </c>
      <c r="E417" t="s">
        <v>8907</v>
      </c>
      <c r="F417">
        <v>730</v>
      </c>
      <c r="G417">
        <v>0</v>
      </c>
      <c r="H417" t="s">
        <v>2006</v>
      </c>
      <c r="I417" t="s">
        <v>8908</v>
      </c>
      <c r="J417" t="s">
        <v>8909</v>
      </c>
      <c r="K417" t="s">
        <v>2687</v>
      </c>
      <c r="L417" t="s">
        <v>8910</v>
      </c>
      <c r="M417" t="s">
        <v>8911</v>
      </c>
      <c r="N417" t="s">
        <v>8854</v>
      </c>
      <c r="O417" t="s">
        <v>1890</v>
      </c>
      <c r="P417" t="s">
        <v>1891</v>
      </c>
      <c r="Q417" t="s">
        <v>1892</v>
      </c>
      <c r="R417" t="s">
        <v>645</v>
      </c>
      <c r="S417" t="s">
        <v>8912</v>
      </c>
      <c r="T417" t="s">
        <v>8913</v>
      </c>
    </row>
    <row r="418" spans="1:20" x14ac:dyDescent="0.25">
      <c r="A418" t="s">
        <v>241</v>
      </c>
      <c r="B418" t="s">
        <v>247</v>
      </c>
      <c r="C418">
        <v>150</v>
      </c>
      <c r="D418">
        <v>2</v>
      </c>
      <c r="E418" t="s">
        <v>8907</v>
      </c>
      <c r="F418">
        <v>730</v>
      </c>
      <c r="G418">
        <v>0</v>
      </c>
      <c r="H418" t="s">
        <v>2006</v>
      </c>
      <c r="I418" t="s">
        <v>8908</v>
      </c>
      <c r="J418" t="s">
        <v>8909</v>
      </c>
      <c r="K418" t="s">
        <v>2687</v>
      </c>
      <c r="L418" t="s">
        <v>8910</v>
      </c>
      <c r="M418" t="s">
        <v>8911</v>
      </c>
      <c r="N418" t="s">
        <v>8854</v>
      </c>
      <c r="O418" t="s">
        <v>1890</v>
      </c>
      <c r="P418" t="s">
        <v>1891</v>
      </c>
      <c r="Q418" t="s">
        <v>1892</v>
      </c>
      <c r="R418" t="s">
        <v>645</v>
      </c>
      <c r="S418" t="s">
        <v>8912</v>
      </c>
      <c r="T418" t="s">
        <v>8913</v>
      </c>
    </row>
    <row r="419" spans="1:20" x14ac:dyDescent="0.25">
      <c r="A419" t="s">
        <v>240</v>
      </c>
      <c r="B419" t="s">
        <v>246</v>
      </c>
      <c r="C419">
        <v>150</v>
      </c>
      <c r="D419">
        <v>2</v>
      </c>
      <c r="E419" t="s">
        <v>8907</v>
      </c>
      <c r="F419">
        <v>730</v>
      </c>
      <c r="G419">
        <v>0</v>
      </c>
      <c r="H419" t="s">
        <v>2006</v>
      </c>
      <c r="I419" t="s">
        <v>8908</v>
      </c>
      <c r="J419" t="s">
        <v>8909</v>
      </c>
      <c r="K419" t="s">
        <v>2687</v>
      </c>
      <c r="L419" t="s">
        <v>8910</v>
      </c>
      <c r="M419" t="s">
        <v>8911</v>
      </c>
      <c r="N419" t="s">
        <v>8854</v>
      </c>
      <c r="O419" t="s">
        <v>1890</v>
      </c>
      <c r="P419" t="s">
        <v>1891</v>
      </c>
      <c r="Q419" t="s">
        <v>1892</v>
      </c>
      <c r="R419" t="s">
        <v>645</v>
      </c>
      <c r="S419" t="s">
        <v>8912</v>
      </c>
      <c r="T419" t="s">
        <v>8913</v>
      </c>
    </row>
    <row r="420" spans="1:20" x14ac:dyDescent="0.25">
      <c r="A420" t="s">
        <v>101</v>
      </c>
      <c r="B420" t="s">
        <v>74</v>
      </c>
      <c r="C420">
        <v>120</v>
      </c>
      <c r="D420">
        <v>1</v>
      </c>
      <c r="E420" t="s">
        <v>8914</v>
      </c>
      <c r="F420">
        <v>99</v>
      </c>
      <c r="G420">
        <v>0</v>
      </c>
      <c r="H420" t="s">
        <v>641</v>
      </c>
      <c r="I420" t="s">
        <v>8915</v>
      </c>
      <c r="J420" t="s">
        <v>2083</v>
      </c>
      <c r="K420" t="s">
        <v>644</v>
      </c>
      <c r="L420" t="s">
        <v>645</v>
      </c>
      <c r="M420" t="s">
        <v>8916</v>
      </c>
      <c r="N420" t="s">
        <v>644</v>
      </c>
      <c r="O420" t="s">
        <v>647</v>
      </c>
      <c r="P420" t="s">
        <v>5</v>
      </c>
      <c r="Q420" t="s">
        <v>648</v>
      </c>
      <c r="R420" t="s">
        <v>645</v>
      </c>
      <c r="S420" t="s">
        <v>8917</v>
      </c>
      <c r="T420" t="s">
        <v>8916</v>
      </c>
    </row>
    <row r="421" spans="1:20" x14ac:dyDescent="0.25">
      <c r="A421" t="s">
        <v>2363</v>
      </c>
      <c r="B421" t="s">
        <v>2364</v>
      </c>
      <c r="C421">
        <v>15</v>
      </c>
      <c r="D421">
        <v>20</v>
      </c>
      <c r="E421" t="s">
        <v>8918</v>
      </c>
      <c r="F421">
        <v>260</v>
      </c>
      <c r="G421">
        <v>0</v>
      </c>
      <c r="H421" t="s">
        <v>641</v>
      </c>
      <c r="I421" t="s">
        <v>8919</v>
      </c>
      <c r="J421" t="s">
        <v>736</v>
      </c>
      <c r="K421" t="s">
        <v>644</v>
      </c>
      <c r="L421" t="s">
        <v>645</v>
      </c>
      <c r="M421" t="s">
        <v>8920</v>
      </c>
      <c r="N421" t="s">
        <v>644</v>
      </c>
      <c r="O421" t="s">
        <v>668</v>
      </c>
      <c r="P421" t="s">
        <v>5</v>
      </c>
      <c r="Q421" t="s">
        <v>669</v>
      </c>
      <c r="R421" t="s">
        <v>645</v>
      </c>
      <c r="S421" t="s">
        <v>8921</v>
      </c>
      <c r="T421" t="s">
        <v>8920</v>
      </c>
    </row>
    <row r="422" spans="1:20" x14ac:dyDescent="0.25">
      <c r="A422" t="s">
        <v>638</v>
      </c>
      <c r="B422" t="s">
        <v>639</v>
      </c>
      <c r="C422">
        <v>66</v>
      </c>
      <c r="D422">
        <v>2</v>
      </c>
      <c r="E422" t="s">
        <v>8922</v>
      </c>
      <c r="F422">
        <v>100</v>
      </c>
      <c r="G422">
        <v>0</v>
      </c>
      <c r="H422" t="s">
        <v>641</v>
      </c>
      <c r="I422" t="s">
        <v>8923</v>
      </c>
      <c r="J422" t="s">
        <v>2343</v>
      </c>
      <c r="K422" t="s">
        <v>644</v>
      </c>
      <c r="L422" t="s">
        <v>645</v>
      </c>
      <c r="M422" t="s">
        <v>8924</v>
      </c>
      <c r="N422" t="s">
        <v>644</v>
      </c>
      <c r="O422" t="s">
        <v>668</v>
      </c>
      <c r="P422" t="s">
        <v>5</v>
      </c>
      <c r="Q422" t="s">
        <v>669</v>
      </c>
      <c r="R422" t="s">
        <v>645</v>
      </c>
      <c r="S422" t="s">
        <v>8925</v>
      </c>
      <c r="T422" t="s">
        <v>8924</v>
      </c>
    </row>
    <row r="423" spans="1:20" x14ac:dyDescent="0.25">
      <c r="A423" t="s">
        <v>18</v>
      </c>
      <c r="B423" t="s">
        <v>19</v>
      </c>
      <c r="C423">
        <v>68</v>
      </c>
      <c r="D423">
        <v>1</v>
      </c>
      <c r="E423" t="s">
        <v>8922</v>
      </c>
      <c r="F423">
        <v>100</v>
      </c>
      <c r="G423">
        <v>0</v>
      </c>
      <c r="H423" t="s">
        <v>641</v>
      </c>
      <c r="I423" t="s">
        <v>8923</v>
      </c>
      <c r="J423" t="s">
        <v>2343</v>
      </c>
      <c r="K423" t="s">
        <v>644</v>
      </c>
      <c r="L423" t="s">
        <v>645</v>
      </c>
      <c r="M423" t="s">
        <v>8924</v>
      </c>
      <c r="N423" t="s">
        <v>644</v>
      </c>
      <c r="O423" t="s">
        <v>668</v>
      </c>
      <c r="P423" t="s">
        <v>5</v>
      </c>
      <c r="Q423" t="s">
        <v>669</v>
      </c>
      <c r="R423" t="s">
        <v>645</v>
      </c>
      <c r="S423" t="s">
        <v>8925</v>
      </c>
      <c r="T423" t="s">
        <v>8924</v>
      </c>
    </row>
    <row r="424" spans="1:20" x14ac:dyDescent="0.25">
      <c r="A424" t="s">
        <v>2363</v>
      </c>
      <c r="B424" t="s">
        <v>2364</v>
      </c>
      <c r="C424">
        <v>15</v>
      </c>
      <c r="D424">
        <v>10</v>
      </c>
      <c r="E424" t="s">
        <v>8926</v>
      </c>
      <c r="F424">
        <v>130</v>
      </c>
      <c r="G424">
        <v>0</v>
      </c>
      <c r="H424" t="s">
        <v>641</v>
      </c>
      <c r="I424" t="s">
        <v>3599</v>
      </c>
      <c r="J424" t="s">
        <v>1099</v>
      </c>
      <c r="K424" t="s">
        <v>644</v>
      </c>
      <c r="L424" t="s">
        <v>645</v>
      </c>
      <c r="M424" t="s">
        <v>8911</v>
      </c>
      <c r="N424" t="s">
        <v>644</v>
      </c>
      <c r="O424" t="s">
        <v>668</v>
      </c>
      <c r="P424" t="s">
        <v>5</v>
      </c>
      <c r="Q424" t="s">
        <v>669</v>
      </c>
      <c r="R424" t="s">
        <v>645</v>
      </c>
      <c r="S424" t="s">
        <v>8927</v>
      </c>
      <c r="T424" t="s">
        <v>8911</v>
      </c>
    </row>
    <row r="425" spans="1:20" x14ac:dyDescent="0.25">
      <c r="A425" t="s">
        <v>638</v>
      </c>
      <c r="B425" t="s">
        <v>639</v>
      </c>
      <c r="C425">
        <v>66</v>
      </c>
      <c r="D425">
        <v>2</v>
      </c>
      <c r="E425" t="s">
        <v>8928</v>
      </c>
      <c r="F425">
        <v>101</v>
      </c>
      <c r="G425">
        <v>1</v>
      </c>
      <c r="H425" t="s">
        <v>641</v>
      </c>
      <c r="I425" t="s">
        <v>8929</v>
      </c>
      <c r="J425" t="s">
        <v>3088</v>
      </c>
      <c r="K425" t="s">
        <v>644</v>
      </c>
      <c r="L425" t="s">
        <v>645</v>
      </c>
      <c r="M425" t="s">
        <v>8930</v>
      </c>
      <c r="N425" t="s">
        <v>644</v>
      </c>
      <c r="O425" t="s">
        <v>668</v>
      </c>
      <c r="P425" t="s">
        <v>5</v>
      </c>
      <c r="Q425" t="s">
        <v>669</v>
      </c>
      <c r="R425" t="s">
        <v>645</v>
      </c>
      <c r="S425" t="s">
        <v>8931</v>
      </c>
      <c r="T425" t="s">
        <v>8932</v>
      </c>
    </row>
    <row r="426" spans="1:20" x14ac:dyDescent="0.25">
      <c r="A426" t="s">
        <v>18</v>
      </c>
      <c r="B426" t="s">
        <v>19</v>
      </c>
      <c r="C426">
        <v>68</v>
      </c>
      <c r="D426">
        <v>1</v>
      </c>
      <c r="E426" t="s">
        <v>8928</v>
      </c>
      <c r="F426">
        <v>101</v>
      </c>
      <c r="G426">
        <v>1</v>
      </c>
      <c r="H426" t="s">
        <v>641</v>
      </c>
      <c r="I426" t="s">
        <v>8929</v>
      </c>
      <c r="J426" t="s">
        <v>3088</v>
      </c>
      <c r="K426" t="s">
        <v>644</v>
      </c>
      <c r="L426" t="s">
        <v>645</v>
      </c>
      <c r="M426" t="s">
        <v>8930</v>
      </c>
      <c r="N426" t="s">
        <v>644</v>
      </c>
      <c r="O426" t="s">
        <v>668</v>
      </c>
      <c r="P426" t="s">
        <v>5</v>
      </c>
      <c r="Q426" t="s">
        <v>669</v>
      </c>
      <c r="R426" t="s">
        <v>645</v>
      </c>
      <c r="S426" t="s">
        <v>8931</v>
      </c>
      <c r="T426" t="s">
        <v>8932</v>
      </c>
    </row>
    <row r="427" spans="1:20" x14ac:dyDescent="0.25">
      <c r="A427" t="s">
        <v>147</v>
      </c>
      <c r="B427" t="s">
        <v>148</v>
      </c>
      <c r="C427">
        <v>33.333333333333336</v>
      </c>
      <c r="D427">
        <v>3</v>
      </c>
      <c r="E427" t="s">
        <v>8933</v>
      </c>
      <c r="F427">
        <v>118</v>
      </c>
      <c r="G427">
        <v>18</v>
      </c>
      <c r="H427" t="s">
        <v>641</v>
      </c>
      <c r="I427" t="s">
        <v>8934</v>
      </c>
      <c r="J427" t="s">
        <v>859</v>
      </c>
      <c r="K427" t="s">
        <v>644</v>
      </c>
      <c r="L427" t="s">
        <v>645</v>
      </c>
      <c r="M427" t="s">
        <v>8935</v>
      </c>
      <c r="N427" t="s">
        <v>644</v>
      </c>
      <c r="O427" t="s">
        <v>647</v>
      </c>
      <c r="P427" t="s">
        <v>5</v>
      </c>
      <c r="Q427" t="s">
        <v>648</v>
      </c>
      <c r="R427" t="s">
        <v>645</v>
      </c>
      <c r="S427" t="s">
        <v>8936</v>
      </c>
      <c r="T427" t="s">
        <v>8935</v>
      </c>
    </row>
    <row r="428" spans="1:20" x14ac:dyDescent="0.25">
      <c r="A428" t="s">
        <v>147</v>
      </c>
      <c r="B428" t="s">
        <v>148</v>
      </c>
      <c r="C428">
        <v>50</v>
      </c>
      <c r="D428">
        <v>6</v>
      </c>
      <c r="E428" t="s">
        <v>8937</v>
      </c>
      <c r="F428">
        <v>200</v>
      </c>
      <c r="G428">
        <v>0</v>
      </c>
      <c r="H428" t="s">
        <v>641</v>
      </c>
      <c r="I428" t="s">
        <v>8938</v>
      </c>
      <c r="J428" t="s">
        <v>1668</v>
      </c>
      <c r="K428" t="s">
        <v>644</v>
      </c>
      <c r="L428" t="s">
        <v>645</v>
      </c>
      <c r="M428" t="s">
        <v>8939</v>
      </c>
      <c r="N428" t="s">
        <v>644</v>
      </c>
      <c r="O428" t="s">
        <v>668</v>
      </c>
      <c r="P428" t="s">
        <v>5</v>
      </c>
      <c r="Q428" t="s">
        <v>669</v>
      </c>
      <c r="R428" t="s">
        <v>645</v>
      </c>
      <c r="S428" t="s">
        <v>8940</v>
      </c>
      <c r="T428" t="s">
        <v>8939</v>
      </c>
    </row>
    <row r="429" spans="1:20" x14ac:dyDescent="0.25">
      <c r="A429" t="s">
        <v>147</v>
      </c>
      <c r="B429" t="s">
        <v>148</v>
      </c>
      <c r="C429">
        <v>33.333333333333336</v>
      </c>
      <c r="D429">
        <v>3</v>
      </c>
      <c r="E429" t="s">
        <v>8941</v>
      </c>
      <c r="F429">
        <v>118</v>
      </c>
      <c r="G429">
        <v>18</v>
      </c>
      <c r="H429" t="s">
        <v>641</v>
      </c>
      <c r="I429" t="s">
        <v>8942</v>
      </c>
      <c r="J429" t="s">
        <v>690</v>
      </c>
      <c r="K429" t="s">
        <v>644</v>
      </c>
      <c r="L429" t="s">
        <v>645</v>
      </c>
      <c r="M429" t="s">
        <v>8939</v>
      </c>
      <c r="N429" t="s">
        <v>644</v>
      </c>
      <c r="O429" t="s">
        <v>668</v>
      </c>
      <c r="P429" t="s">
        <v>5</v>
      </c>
      <c r="Q429" t="s">
        <v>669</v>
      </c>
      <c r="R429" t="s">
        <v>645</v>
      </c>
      <c r="S429" t="s">
        <v>8943</v>
      </c>
      <c r="T429" t="s">
        <v>8944</v>
      </c>
    </row>
    <row r="430" spans="1:20" x14ac:dyDescent="0.25">
      <c r="A430" t="s">
        <v>147</v>
      </c>
      <c r="B430" t="s">
        <v>148</v>
      </c>
      <c r="C430">
        <v>50</v>
      </c>
      <c r="D430">
        <v>6</v>
      </c>
      <c r="E430" t="s">
        <v>8945</v>
      </c>
      <c r="F430">
        <v>200</v>
      </c>
      <c r="G430">
        <v>0</v>
      </c>
      <c r="H430" t="s">
        <v>641</v>
      </c>
      <c r="I430" t="s">
        <v>8946</v>
      </c>
      <c r="J430" t="s">
        <v>1422</v>
      </c>
      <c r="K430" t="s">
        <v>644</v>
      </c>
      <c r="L430" t="s">
        <v>645</v>
      </c>
      <c r="M430" t="s">
        <v>8947</v>
      </c>
      <c r="N430" t="s">
        <v>644</v>
      </c>
      <c r="O430" t="s">
        <v>647</v>
      </c>
      <c r="P430" t="s">
        <v>5</v>
      </c>
      <c r="Q430" t="s">
        <v>648</v>
      </c>
      <c r="R430" t="s">
        <v>645</v>
      </c>
      <c r="S430" t="s">
        <v>8948</v>
      </c>
      <c r="T430" t="s">
        <v>8947</v>
      </c>
    </row>
    <row r="431" spans="1:20" x14ac:dyDescent="0.25">
      <c r="A431" t="s">
        <v>147</v>
      </c>
      <c r="B431" t="s">
        <v>148</v>
      </c>
      <c r="C431">
        <v>50</v>
      </c>
      <c r="D431">
        <v>6</v>
      </c>
      <c r="E431" t="s">
        <v>8949</v>
      </c>
      <c r="F431">
        <v>200</v>
      </c>
      <c r="G431">
        <v>0</v>
      </c>
      <c r="H431" t="s">
        <v>641</v>
      </c>
      <c r="I431" t="s">
        <v>8950</v>
      </c>
      <c r="J431" t="s">
        <v>685</v>
      </c>
      <c r="K431" t="s">
        <v>644</v>
      </c>
      <c r="L431" t="s">
        <v>645</v>
      </c>
      <c r="M431" t="s">
        <v>8951</v>
      </c>
      <c r="N431" t="s">
        <v>644</v>
      </c>
      <c r="O431" t="s">
        <v>647</v>
      </c>
      <c r="P431" t="s">
        <v>5</v>
      </c>
      <c r="Q431" t="s">
        <v>648</v>
      </c>
      <c r="R431" t="s">
        <v>8952</v>
      </c>
      <c r="S431" t="s">
        <v>8953</v>
      </c>
      <c r="T431" t="s">
        <v>8954</v>
      </c>
    </row>
    <row r="432" spans="1:20" x14ac:dyDescent="0.25">
      <c r="A432" t="s">
        <v>147</v>
      </c>
      <c r="B432" t="s">
        <v>148</v>
      </c>
      <c r="C432">
        <v>50</v>
      </c>
      <c r="D432">
        <v>6</v>
      </c>
      <c r="E432" t="s">
        <v>8955</v>
      </c>
      <c r="F432">
        <v>200</v>
      </c>
      <c r="G432">
        <v>0</v>
      </c>
      <c r="H432" t="s">
        <v>641</v>
      </c>
      <c r="I432" t="s">
        <v>8956</v>
      </c>
      <c r="J432" t="s">
        <v>643</v>
      </c>
      <c r="K432" t="s">
        <v>644</v>
      </c>
      <c r="L432" t="s">
        <v>645</v>
      </c>
      <c r="M432" t="s">
        <v>8957</v>
      </c>
      <c r="N432" t="s">
        <v>644</v>
      </c>
      <c r="O432" t="s">
        <v>647</v>
      </c>
      <c r="P432" t="s">
        <v>5</v>
      </c>
      <c r="Q432" t="s">
        <v>648</v>
      </c>
      <c r="R432" t="s">
        <v>645</v>
      </c>
      <c r="S432" t="s">
        <v>8958</v>
      </c>
      <c r="T432" t="s">
        <v>8957</v>
      </c>
    </row>
    <row r="433" spans="1:20" x14ac:dyDescent="0.25">
      <c r="A433" t="s">
        <v>638</v>
      </c>
      <c r="B433" t="s">
        <v>639</v>
      </c>
      <c r="C433">
        <v>66</v>
      </c>
      <c r="D433">
        <v>12</v>
      </c>
      <c r="E433" t="s">
        <v>8959</v>
      </c>
      <c r="F433">
        <v>600</v>
      </c>
      <c r="G433">
        <v>0</v>
      </c>
      <c r="H433" t="s">
        <v>641</v>
      </c>
      <c r="I433" t="s">
        <v>8960</v>
      </c>
      <c r="J433" t="s">
        <v>864</v>
      </c>
      <c r="K433" t="s">
        <v>644</v>
      </c>
      <c r="L433" t="s">
        <v>645</v>
      </c>
      <c r="M433" t="s">
        <v>8961</v>
      </c>
      <c r="N433" t="s">
        <v>644</v>
      </c>
      <c r="O433" t="s">
        <v>732</v>
      </c>
      <c r="P433" t="s">
        <v>5</v>
      </c>
      <c r="Q433" t="s">
        <v>669</v>
      </c>
      <c r="R433" t="s">
        <v>645</v>
      </c>
      <c r="S433" t="s">
        <v>8962</v>
      </c>
      <c r="T433" t="s">
        <v>8961</v>
      </c>
    </row>
    <row r="434" spans="1:20" x14ac:dyDescent="0.25">
      <c r="A434" t="s">
        <v>18</v>
      </c>
      <c r="B434" t="s">
        <v>19</v>
      </c>
      <c r="C434">
        <v>68</v>
      </c>
      <c r="D434">
        <v>6</v>
      </c>
      <c r="E434" t="s">
        <v>8959</v>
      </c>
      <c r="F434">
        <v>600</v>
      </c>
      <c r="G434">
        <v>0</v>
      </c>
      <c r="H434" t="s">
        <v>641</v>
      </c>
      <c r="I434" t="s">
        <v>8960</v>
      </c>
      <c r="J434" t="s">
        <v>864</v>
      </c>
      <c r="K434" t="s">
        <v>644</v>
      </c>
      <c r="L434" t="s">
        <v>645</v>
      </c>
      <c r="M434" t="s">
        <v>8961</v>
      </c>
      <c r="N434" t="s">
        <v>644</v>
      </c>
      <c r="O434" t="s">
        <v>732</v>
      </c>
      <c r="P434" t="s">
        <v>5</v>
      </c>
      <c r="Q434" t="s">
        <v>669</v>
      </c>
      <c r="R434" t="s">
        <v>645</v>
      </c>
      <c r="S434" t="s">
        <v>8962</v>
      </c>
      <c r="T434" t="s">
        <v>8961</v>
      </c>
    </row>
    <row r="435" spans="1:20" x14ac:dyDescent="0.25">
      <c r="A435" t="s">
        <v>147</v>
      </c>
      <c r="B435" t="s">
        <v>148</v>
      </c>
      <c r="C435">
        <v>50</v>
      </c>
      <c r="D435">
        <v>12</v>
      </c>
      <c r="E435" t="s">
        <v>8963</v>
      </c>
      <c r="F435">
        <v>400</v>
      </c>
      <c r="G435">
        <v>0</v>
      </c>
      <c r="H435" t="s">
        <v>641</v>
      </c>
      <c r="I435" t="s">
        <v>8964</v>
      </c>
      <c r="J435" t="s">
        <v>685</v>
      </c>
      <c r="K435" t="s">
        <v>644</v>
      </c>
      <c r="L435" t="s">
        <v>645</v>
      </c>
      <c r="M435" t="s">
        <v>8965</v>
      </c>
      <c r="N435" t="s">
        <v>644</v>
      </c>
      <c r="O435" t="s">
        <v>668</v>
      </c>
      <c r="P435" t="s">
        <v>5</v>
      </c>
      <c r="Q435" t="s">
        <v>669</v>
      </c>
      <c r="R435" t="s">
        <v>645</v>
      </c>
      <c r="S435" t="s">
        <v>8966</v>
      </c>
      <c r="T435" t="s">
        <v>8965</v>
      </c>
    </row>
    <row r="436" spans="1:20" x14ac:dyDescent="0.25">
      <c r="A436" t="s">
        <v>147</v>
      </c>
      <c r="B436" t="s">
        <v>148</v>
      </c>
      <c r="C436">
        <v>40</v>
      </c>
      <c r="D436">
        <v>10</v>
      </c>
      <c r="E436" t="s">
        <v>8967</v>
      </c>
      <c r="F436">
        <v>430</v>
      </c>
      <c r="G436">
        <v>0</v>
      </c>
      <c r="H436" t="s">
        <v>641</v>
      </c>
      <c r="I436" t="s">
        <v>8968</v>
      </c>
      <c r="J436" t="s">
        <v>666</v>
      </c>
      <c r="K436" t="s">
        <v>644</v>
      </c>
      <c r="L436" t="s">
        <v>645</v>
      </c>
      <c r="M436" t="s">
        <v>8965</v>
      </c>
      <c r="N436" t="s">
        <v>644</v>
      </c>
      <c r="O436" t="s">
        <v>668</v>
      </c>
      <c r="P436" t="s">
        <v>5</v>
      </c>
      <c r="Q436" t="s">
        <v>669</v>
      </c>
      <c r="R436" t="s">
        <v>645</v>
      </c>
      <c r="S436" t="s">
        <v>8969</v>
      </c>
      <c r="T436" t="s">
        <v>8965</v>
      </c>
    </row>
    <row r="437" spans="1:20" x14ac:dyDescent="0.25">
      <c r="A437" t="s">
        <v>638</v>
      </c>
      <c r="B437" t="s">
        <v>639</v>
      </c>
      <c r="C437">
        <v>66</v>
      </c>
      <c r="D437">
        <v>2</v>
      </c>
      <c r="E437" t="s">
        <v>8967</v>
      </c>
      <c r="F437">
        <v>430</v>
      </c>
      <c r="G437">
        <v>0</v>
      </c>
      <c r="H437" t="s">
        <v>641</v>
      </c>
      <c r="I437" t="s">
        <v>8968</v>
      </c>
      <c r="J437" t="s">
        <v>666</v>
      </c>
      <c r="K437" t="s">
        <v>644</v>
      </c>
      <c r="L437" t="s">
        <v>645</v>
      </c>
      <c r="M437" t="s">
        <v>8965</v>
      </c>
      <c r="N437" t="s">
        <v>644</v>
      </c>
      <c r="O437" t="s">
        <v>668</v>
      </c>
      <c r="P437" t="s">
        <v>5</v>
      </c>
      <c r="Q437" t="s">
        <v>669</v>
      </c>
      <c r="R437" t="s">
        <v>645</v>
      </c>
      <c r="S437" t="s">
        <v>8969</v>
      </c>
      <c r="T437" t="s">
        <v>8965</v>
      </c>
    </row>
    <row r="438" spans="1:20" x14ac:dyDescent="0.25">
      <c r="A438" t="s">
        <v>18</v>
      </c>
      <c r="B438" t="s">
        <v>19</v>
      </c>
      <c r="C438">
        <v>68</v>
      </c>
      <c r="D438">
        <v>1</v>
      </c>
      <c r="E438" t="s">
        <v>8967</v>
      </c>
      <c r="F438">
        <v>430</v>
      </c>
      <c r="G438">
        <v>0</v>
      </c>
      <c r="H438" t="s">
        <v>641</v>
      </c>
      <c r="I438" t="s">
        <v>8968</v>
      </c>
      <c r="J438" t="s">
        <v>666</v>
      </c>
      <c r="K438" t="s">
        <v>644</v>
      </c>
      <c r="L438" t="s">
        <v>645</v>
      </c>
      <c r="M438" t="s">
        <v>8965</v>
      </c>
      <c r="N438" t="s">
        <v>644</v>
      </c>
      <c r="O438" t="s">
        <v>668</v>
      </c>
      <c r="P438" t="s">
        <v>5</v>
      </c>
      <c r="Q438" t="s">
        <v>669</v>
      </c>
      <c r="R438" t="s">
        <v>645</v>
      </c>
      <c r="S438" t="s">
        <v>8969</v>
      </c>
      <c r="T438" t="s">
        <v>8965</v>
      </c>
    </row>
    <row r="439" spans="1:20" x14ac:dyDescent="0.25">
      <c r="A439" t="s">
        <v>77</v>
      </c>
      <c r="B439" t="s">
        <v>78</v>
      </c>
      <c r="C439">
        <v>33.333333333333336</v>
      </c>
      <c r="D439">
        <v>3</v>
      </c>
      <c r="E439" t="s">
        <v>8970</v>
      </c>
      <c r="F439">
        <v>135</v>
      </c>
      <c r="G439">
        <v>0</v>
      </c>
      <c r="H439" t="s">
        <v>641</v>
      </c>
      <c r="I439" t="s">
        <v>8971</v>
      </c>
      <c r="J439" t="s">
        <v>847</v>
      </c>
      <c r="K439" t="s">
        <v>644</v>
      </c>
      <c r="L439" t="s">
        <v>645</v>
      </c>
      <c r="M439" t="s">
        <v>8972</v>
      </c>
      <c r="N439" t="s">
        <v>644</v>
      </c>
      <c r="O439" t="s">
        <v>668</v>
      </c>
      <c r="P439" t="s">
        <v>5</v>
      </c>
      <c r="Q439" t="s">
        <v>669</v>
      </c>
      <c r="R439" t="s">
        <v>645</v>
      </c>
      <c r="S439" t="s">
        <v>8973</v>
      </c>
      <c r="T439" t="s">
        <v>8972</v>
      </c>
    </row>
    <row r="440" spans="1:20" x14ac:dyDescent="0.25">
      <c r="A440" t="s">
        <v>147</v>
      </c>
      <c r="B440" t="s">
        <v>148</v>
      </c>
      <c r="C440">
        <v>50</v>
      </c>
      <c r="D440">
        <v>6</v>
      </c>
      <c r="E440" t="s">
        <v>8974</v>
      </c>
      <c r="F440">
        <v>200</v>
      </c>
      <c r="G440">
        <v>0</v>
      </c>
      <c r="H440" t="s">
        <v>641</v>
      </c>
      <c r="I440" t="s">
        <v>8975</v>
      </c>
      <c r="J440" t="s">
        <v>694</v>
      </c>
      <c r="K440" t="s">
        <v>644</v>
      </c>
      <c r="L440" t="s">
        <v>645</v>
      </c>
      <c r="M440" t="s">
        <v>8976</v>
      </c>
      <c r="N440" t="s">
        <v>644</v>
      </c>
      <c r="O440" t="s">
        <v>647</v>
      </c>
      <c r="P440" t="s">
        <v>5</v>
      </c>
      <c r="Q440" t="s">
        <v>648</v>
      </c>
      <c r="R440" t="s">
        <v>645</v>
      </c>
      <c r="S440" t="s">
        <v>8977</v>
      </c>
      <c r="T440" t="s">
        <v>8976</v>
      </c>
    </row>
    <row r="441" spans="1:20" x14ac:dyDescent="0.25">
      <c r="A441" t="s">
        <v>147</v>
      </c>
      <c r="B441" t="s">
        <v>148</v>
      </c>
      <c r="C441">
        <v>50</v>
      </c>
      <c r="D441">
        <v>6</v>
      </c>
      <c r="E441" t="s">
        <v>8978</v>
      </c>
      <c r="F441">
        <v>200</v>
      </c>
      <c r="G441">
        <v>0</v>
      </c>
      <c r="H441" t="s">
        <v>641</v>
      </c>
      <c r="I441" t="s">
        <v>8979</v>
      </c>
      <c r="J441" t="s">
        <v>1441</v>
      </c>
      <c r="K441" t="s">
        <v>644</v>
      </c>
      <c r="L441" t="s">
        <v>645</v>
      </c>
      <c r="M441" t="s">
        <v>8980</v>
      </c>
      <c r="N441" t="s">
        <v>644</v>
      </c>
      <c r="O441" t="s">
        <v>668</v>
      </c>
      <c r="P441" t="s">
        <v>5</v>
      </c>
      <c r="Q441" t="s">
        <v>669</v>
      </c>
      <c r="R441" t="s">
        <v>645</v>
      </c>
      <c r="S441" t="s">
        <v>8981</v>
      </c>
      <c r="T441" t="s">
        <v>8982</v>
      </c>
    </row>
    <row r="442" spans="1:20" x14ac:dyDescent="0.25">
      <c r="A442" t="s">
        <v>240</v>
      </c>
      <c r="B442" t="s">
        <v>246</v>
      </c>
      <c r="C442">
        <v>139</v>
      </c>
      <c r="D442">
        <v>2</v>
      </c>
      <c r="E442" t="s">
        <v>8983</v>
      </c>
      <c r="F442">
        <v>644</v>
      </c>
      <c r="G442">
        <v>0</v>
      </c>
      <c r="H442" t="s">
        <v>641</v>
      </c>
      <c r="I442" t="s">
        <v>2756</v>
      </c>
      <c r="J442" t="s">
        <v>1711</v>
      </c>
      <c r="K442" t="s">
        <v>644</v>
      </c>
      <c r="L442" t="s">
        <v>645</v>
      </c>
      <c r="M442" t="s">
        <v>8984</v>
      </c>
      <c r="N442" t="s">
        <v>644</v>
      </c>
      <c r="O442" t="s">
        <v>647</v>
      </c>
      <c r="P442" t="s">
        <v>5</v>
      </c>
      <c r="Q442" t="s">
        <v>648</v>
      </c>
      <c r="R442" t="s">
        <v>645</v>
      </c>
      <c r="S442" t="s">
        <v>8985</v>
      </c>
      <c r="T442" t="s">
        <v>8984</v>
      </c>
    </row>
    <row r="443" spans="1:20" x14ac:dyDescent="0.25">
      <c r="A443" t="s">
        <v>239</v>
      </c>
      <c r="B443" t="s">
        <v>245</v>
      </c>
      <c r="C443">
        <v>139</v>
      </c>
      <c r="D443">
        <v>2</v>
      </c>
      <c r="E443" t="s">
        <v>8983</v>
      </c>
      <c r="F443">
        <v>644</v>
      </c>
      <c r="G443">
        <v>0</v>
      </c>
      <c r="H443" t="s">
        <v>641</v>
      </c>
      <c r="I443" t="s">
        <v>2756</v>
      </c>
      <c r="J443" t="s">
        <v>1711</v>
      </c>
      <c r="K443" t="s">
        <v>644</v>
      </c>
      <c r="L443" t="s">
        <v>645</v>
      </c>
      <c r="M443" t="s">
        <v>8984</v>
      </c>
      <c r="N443" t="s">
        <v>644</v>
      </c>
      <c r="O443" t="s">
        <v>647</v>
      </c>
      <c r="P443" t="s">
        <v>5</v>
      </c>
      <c r="Q443" t="s">
        <v>648</v>
      </c>
      <c r="R443" t="s">
        <v>645</v>
      </c>
      <c r="S443" t="s">
        <v>8985</v>
      </c>
      <c r="T443" t="s">
        <v>8984</v>
      </c>
    </row>
    <row r="444" spans="1:20" x14ac:dyDescent="0.25">
      <c r="A444" t="s">
        <v>241</v>
      </c>
      <c r="B444" t="s">
        <v>247</v>
      </c>
      <c r="C444">
        <v>139</v>
      </c>
      <c r="D444">
        <v>2</v>
      </c>
      <c r="E444" t="s">
        <v>8983</v>
      </c>
      <c r="F444">
        <v>644</v>
      </c>
      <c r="G444">
        <v>0</v>
      </c>
      <c r="H444" t="s">
        <v>641</v>
      </c>
      <c r="I444" t="s">
        <v>2756</v>
      </c>
      <c r="J444" t="s">
        <v>1711</v>
      </c>
      <c r="K444" t="s">
        <v>644</v>
      </c>
      <c r="L444" t="s">
        <v>645</v>
      </c>
      <c r="M444" t="s">
        <v>8984</v>
      </c>
      <c r="N444" t="s">
        <v>644</v>
      </c>
      <c r="O444" t="s">
        <v>647</v>
      </c>
      <c r="P444" t="s">
        <v>5</v>
      </c>
      <c r="Q444" t="s">
        <v>648</v>
      </c>
      <c r="R444" t="s">
        <v>645</v>
      </c>
      <c r="S444" t="s">
        <v>8985</v>
      </c>
      <c r="T444" t="s">
        <v>8984</v>
      </c>
    </row>
    <row r="445" spans="1:20" x14ac:dyDescent="0.25">
      <c r="A445" t="s">
        <v>601</v>
      </c>
      <c r="B445" t="s">
        <v>602</v>
      </c>
      <c r="C445">
        <v>139</v>
      </c>
      <c r="D445">
        <v>1</v>
      </c>
      <c r="E445" t="s">
        <v>8983</v>
      </c>
      <c r="F445">
        <v>644</v>
      </c>
      <c r="G445">
        <v>0</v>
      </c>
      <c r="H445" t="s">
        <v>641</v>
      </c>
      <c r="I445" t="s">
        <v>2756</v>
      </c>
      <c r="J445" t="s">
        <v>1711</v>
      </c>
      <c r="K445" t="s">
        <v>644</v>
      </c>
      <c r="L445" t="s">
        <v>645</v>
      </c>
      <c r="M445" t="s">
        <v>8984</v>
      </c>
      <c r="N445" t="s">
        <v>644</v>
      </c>
      <c r="O445" t="s">
        <v>647</v>
      </c>
      <c r="P445" t="s">
        <v>5</v>
      </c>
      <c r="Q445" t="s">
        <v>648</v>
      </c>
      <c r="R445" t="s">
        <v>645</v>
      </c>
      <c r="S445" t="s">
        <v>8985</v>
      </c>
      <c r="T445" t="s">
        <v>8984</v>
      </c>
    </row>
    <row r="446" spans="1:20" x14ac:dyDescent="0.25">
      <c r="A446" t="s">
        <v>241</v>
      </c>
      <c r="B446" t="s">
        <v>247</v>
      </c>
      <c r="C446">
        <v>139</v>
      </c>
      <c r="D446">
        <v>1</v>
      </c>
      <c r="E446" t="s">
        <v>8986</v>
      </c>
      <c r="F446">
        <v>184</v>
      </c>
      <c r="G446">
        <v>0</v>
      </c>
      <c r="H446" t="s">
        <v>641</v>
      </c>
      <c r="I446" t="s">
        <v>8987</v>
      </c>
      <c r="J446" t="s">
        <v>643</v>
      </c>
      <c r="K446" t="s">
        <v>644</v>
      </c>
      <c r="L446" t="s">
        <v>645</v>
      </c>
      <c r="M446" t="s">
        <v>8984</v>
      </c>
      <c r="N446" t="s">
        <v>644</v>
      </c>
      <c r="O446" t="s">
        <v>647</v>
      </c>
      <c r="P446" t="s">
        <v>5</v>
      </c>
      <c r="Q446" t="s">
        <v>648</v>
      </c>
      <c r="R446" t="s">
        <v>645</v>
      </c>
      <c r="S446" t="s">
        <v>8988</v>
      </c>
      <c r="T446" t="s">
        <v>8984</v>
      </c>
    </row>
    <row r="447" spans="1:20" x14ac:dyDescent="0.25">
      <c r="A447" t="s">
        <v>239</v>
      </c>
      <c r="B447" t="s">
        <v>245</v>
      </c>
      <c r="C447">
        <v>139</v>
      </c>
      <c r="D447">
        <v>1</v>
      </c>
      <c r="E447" t="s">
        <v>8986</v>
      </c>
      <c r="F447">
        <v>184</v>
      </c>
      <c r="G447">
        <v>0</v>
      </c>
      <c r="H447" t="s">
        <v>641</v>
      </c>
      <c r="I447" t="s">
        <v>8987</v>
      </c>
      <c r="J447" t="s">
        <v>643</v>
      </c>
      <c r="K447" t="s">
        <v>644</v>
      </c>
      <c r="L447" t="s">
        <v>645</v>
      </c>
      <c r="M447" t="s">
        <v>8984</v>
      </c>
      <c r="N447" t="s">
        <v>644</v>
      </c>
      <c r="O447" t="s">
        <v>647</v>
      </c>
      <c r="P447" t="s">
        <v>5</v>
      </c>
      <c r="Q447" t="s">
        <v>648</v>
      </c>
      <c r="R447" t="s">
        <v>645</v>
      </c>
      <c r="S447" t="s">
        <v>8988</v>
      </c>
      <c r="T447" t="s">
        <v>8984</v>
      </c>
    </row>
    <row r="448" spans="1:20" x14ac:dyDescent="0.25">
      <c r="A448" t="s">
        <v>147</v>
      </c>
      <c r="B448" t="s">
        <v>148</v>
      </c>
      <c r="C448">
        <v>50</v>
      </c>
      <c r="D448">
        <v>6</v>
      </c>
      <c r="E448" t="s">
        <v>8989</v>
      </c>
      <c r="F448">
        <v>200</v>
      </c>
      <c r="G448">
        <v>0</v>
      </c>
      <c r="H448" t="s">
        <v>641</v>
      </c>
      <c r="I448" t="s">
        <v>8990</v>
      </c>
      <c r="J448" t="s">
        <v>771</v>
      </c>
      <c r="K448" t="s">
        <v>644</v>
      </c>
      <c r="L448" t="s">
        <v>645</v>
      </c>
      <c r="M448" t="s">
        <v>8984</v>
      </c>
      <c r="N448" t="s">
        <v>644</v>
      </c>
      <c r="O448" t="s">
        <v>647</v>
      </c>
      <c r="P448" t="s">
        <v>5</v>
      </c>
      <c r="Q448" t="s">
        <v>648</v>
      </c>
      <c r="R448" t="s">
        <v>645</v>
      </c>
      <c r="S448" t="s">
        <v>8991</v>
      </c>
      <c r="T448" t="s">
        <v>8984</v>
      </c>
    </row>
    <row r="449" spans="1:20" x14ac:dyDescent="0.25">
      <c r="A449" t="s">
        <v>147</v>
      </c>
      <c r="B449" t="s">
        <v>148</v>
      </c>
      <c r="C449">
        <v>33.333333333333336</v>
      </c>
      <c r="D449">
        <v>3</v>
      </c>
      <c r="E449" t="s">
        <v>8992</v>
      </c>
      <c r="F449">
        <v>100</v>
      </c>
      <c r="G449">
        <v>0</v>
      </c>
      <c r="H449" t="s">
        <v>641</v>
      </c>
      <c r="I449" t="s">
        <v>8993</v>
      </c>
      <c r="J449" t="s">
        <v>1441</v>
      </c>
      <c r="K449" t="s">
        <v>644</v>
      </c>
      <c r="L449" t="s">
        <v>645</v>
      </c>
      <c r="M449" t="s">
        <v>8984</v>
      </c>
      <c r="N449" t="s">
        <v>644</v>
      </c>
      <c r="O449" t="s">
        <v>668</v>
      </c>
      <c r="P449" t="s">
        <v>5</v>
      </c>
      <c r="Q449" t="s">
        <v>669</v>
      </c>
      <c r="R449" t="s">
        <v>645</v>
      </c>
      <c r="S449" t="s">
        <v>8994</v>
      </c>
      <c r="T449" t="s">
        <v>8984</v>
      </c>
    </row>
    <row r="450" spans="1:20" x14ac:dyDescent="0.25">
      <c r="A450" t="s">
        <v>240</v>
      </c>
      <c r="B450" t="s">
        <v>246</v>
      </c>
      <c r="C450">
        <v>139</v>
      </c>
      <c r="D450">
        <v>3</v>
      </c>
      <c r="E450" t="s">
        <v>8995</v>
      </c>
      <c r="F450">
        <v>276</v>
      </c>
      <c r="G450">
        <v>0</v>
      </c>
      <c r="H450" t="s">
        <v>641</v>
      </c>
      <c r="I450" t="s">
        <v>8996</v>
      </c>
      <c r="J450" t="s">
        <v>1414</v>
      </c>
      <c r="K450" t="s">
        <v>644</v>
      </c>
      <c r="L450" t="s">
        <v>645</v>
      </c>
      <c r="M450" t="s">
        <v>8997</v>
      </c>
      <c r="N450" t="s">
        <v>644</v>
      </c>
      <c r="O450" t="s">
        <v>647</v>
      </c>
      <c r="P450" t="s">
        <v>5</v>
      </c>
      <c r="Q450" t="s">
        <v>648</v>
      </c>
      <c r="R450" t="s">
        <v>645</v>
      </c>
      <c r="S450" t="s">
        <v>8998</v>
      </c>
      <c r="T450" t="s">
        <v>8997</v>
      </c>
    </row>
    <row r="451" spans="1:20" x14ac:dyDescent="0.25">
      <c r="A451" t="s">
        <v>104</v>
      </c>
      <c r="B451" t="s">
        <v>105</v>
      </c>
      <c r="C451">
        <v>13</v>
      </c>
      <c r="D451">
        <v>2</v>
      </c>
      <c r="E451" t="s">
        <v>8999</v>
      </c>
      <c r="F451">
        <v>42</v>
      </c>
      <c r="G451">
        <v>16</v>
      </c>
      <c r="H451" t="s">
        <v>673</v>
      </c>
      <c r="I451" t="s">
        <v>9000</v>
      </c>
      <c r="J451" t="s">
        <v>9001</v>
      </c>
      <c r="K451" t="s">
        <v>5623</v>
      </c>
      <c r="L451" t="s">
        <v>9002</v>
      </c>
      <c r="M451" t="s">
        <v>9003</v>
      </c>
      <c r="N451" t="s">
        <v>644</v>
      </c>
      <c r="O451" t="s">
        <v>679</v>
      </c>
      <c r="P451" t="s">
        <v>26</v>
      </c>
      <c r="Q451" t="s">
        <v>680</v>
      </c>
      <c r="R451" t="s">
        <v>645</v>
      </c>
      <c r="S451" t="s">
        <v>9004</v>
      </c>
      <c r="T451" t="s">
        <v>9003</v>
      </c>
    </row>
    <row r="452" spans="1:20" x14ac:dyDescent="0.25">
      <c r="A452" t="s">
        <v>147</v>
      </c>
      <c r="B452" t="s">
        <v>148</v>
      </c>
      <c r="C452">
        <v>50</v>
      </c>
      <c r="D452">
        <v>6</v>
      </c>
      <c r="E452" t="s">
        <v>9005</v>
      </c>
      <c r="F452">
        <v>200</v>
      </c>
      <c r="G452">
        <v>0</v>
      </c>
      <c r="H452" t="s">
        <v>641</v>
      </c>
      <c r="I452" t="s">
        <v>9006</v>
      </c>
      <c r="J452" t="s">
        <v>694</v>
      </c>
      <c r="K452" t="s">
        <v>644</v>
      </c>
      <c r="L452" t="s">
        <v>645</v>
      </c>
      <c r="M452" t="s">
        <v>9003</v>
      </c>
      <c r="N452" t="s">
        <v>644</v>
      </c>
      <c r="O452" t="s">
        <v>647</v>
      </c>
      <c r="P452" t="s">
        <v>5</v>
      </c>
      <c r="Q452" t="s">
        <v>648</v>
      </c>
      <c r="R452" t="s">
        <v>645</v>
      </c>
      <c r="S452" t="s">
        <v>9007</v>
      </c>
      <c r="T452" t="s">
        <v>9003</v>
      </c>
    </row>
    <row r="453" spans="1:20" x14ac:dyDescent="0.25">
      <c r="A453" t="s">
        <v>638</v>
      </c>
      <c r="B453" t="s">
        <v>639</v>
      </c>
      <c r="C453">
        <v>66</v>
      </c>
      <c r="D453">
        <v>2</v>
      </c>
      <c r="E453" t="s">
        <v>9008</v>
      </c>
      <c r="F453">
        <v>200</v>
      </c>
      <c r="G453">
        <v>0</v>
      </c>
      <c r="H453" t="s">
        <v>641</v>
      </c>
      <c r="I453" t="s">
        <v>9009</v>
      </c>
      <c r="J453" t="s">
        <v>1520</v>
      </c>
      <c r="K453" t="s">
        <v>644</v>
      </c>
      <c r="L453" t="s">
        <v>645</v>
      </c>
      <c r="M453" t="s">
        <v>9003</v>
      </c>
      <c r="N453" t="s">
        <v>644</v>
      </c>
      <c r="O453" t="s">
        <v>668</v>
      </c>
      <c r="P453" t="s">
        <v>5</v>
      </c>
      <c r="Q453" t="s">
        <v>669</v>
      </c>
      <c r="R453" t="s">
        <v>645</v>
      </c>
      <c r="S453" t="s">
        <v>9010</v>
      </c>
      <c r="T453" t="s">
        <v>9003</v>
      </c>
    </row>
    <row r="454" spans="1:20" x14ac:dyDescent="0.25">
      <c r="A454" t="s">
        <v>18</v>
      </c>
      <c r="B454" t="s">
        <v>19</v>
      </c>
      <c r="C454">
        <v>68</v>
      </c>
      <c r="D454">
        <v>1</v>
      </c>
      <c r="E454" t="s">
        <v>9008</v>
      </c>
      <c r="F454">
        <v>200</v>
      </c>
      <c r="G454">
        <v>0</v>
      </c>
      <c r="H454" t="s">
        <v>641</v>
      </c>
      <c r="I454" t="s">
        <v>9009</v>
      </c>
      <c r="J454" t="s">
        <v>1520</v>
      </c>
      <c r="K454" t="s">
        <v>644</v>
      </c>
      <c r="L454" t="s">
        <v>645</v>
      </c>
      <c r="M454" t="s">
        <v>9003</v>
      </c>
      <c r="N454" t="s">
        <v>644</v>
      </c>
      <c r="O454" t="s">
        <v>668</v>
      </c>
      <c r="P454" t="s">
        <v>5</v>
      </c>
      <c r="Q454" t="s">
        <v>669</v>
      </c>
      <c r="R454" t="s">
        <v>645</v>
      </c>
      <c r="S454" t="s">
        <v>9010</v>
      </c>
      <c r="T454" t="s">
        <v>9003</v>
      </c>
    </row>
    <row r="455" spans="1:20" x14ac:dyDescent="0.25">
      <c r="A455" t="s">
        <v>147</v>
      </c>
      <c r="B455" t="s">
        <v>148</v>
      </c>
      <c r="C455">
        <v>33.333333333333336</v>
      </c>
      <c r="D455">
        <v>3</v>
      </c>
      <c r="E455" t="s">
        <v>9008</v>
      </c>
      <c r="F455">
        <v>200</v>
      </c>
      <c r="G455">
        <v>0</v>
      </c>
      <c r="H455" t="s">
        <v>641</v>
      </c>
      <c r="I455" t="s">
        <v>9009</v>
      </c>
      <c r="J455" t="s">
        <v>1520</v>
      </c>
      <c r="K455" t="s">
        <v>644</v>
      </c>
      <c r="L455" t="s">
        <v>645</v>
      </c>
      <c r="M455" t="s">
        <v>9003</v>
      </c>
      <c r="N455" t="s">
        <v>644</v>
      </c>
      <c r="O455" t="s">
        <v>668</v>
      </c>
      <c r="P455" t="s">
        <v>5</v>
      </c>
      <c r="Q455" t="s">
        <v>669</v>
      </c>
      <c r="R455" t="s">
        <v>645</v>
      </c>
      <c r="S455" t="s">
        <v>9010</v>
      </c>
      <c r="T455" t="s">
        <v>9003</v>
      </c>
    </row>
    <row r="456" spans="1:20" x14ac:dyDescent="0.25">
      <c r="A456" t="s">
        <v>147</v>
      </c>
      <c r="B456" t="s">
        <v>148</v>
      </c>
      <c r="C456">
        <v>50</v>
      </c>
      <c r="D456">
        <v>12</v>
      </c>
      <c r="E456" t="s">
        <v>9011</v>
      </c>
      <c r="F456">
        <v>400</v>
      </c>
      <c r="G456">
        <v>0</v>
      </c>
      <c r="H456" t="s">
        <v>641</v>
      </c>
      <c r="I456" t="s">
        <v>9012</v>
      </c>
      <c r="J456" t="s">
        <v>1018</v>
      </c>
      <c r="K456" t="s">
        <v>644</v>
      </c>
      <c r="L456" t="s">
        <v>645</v>
      </c>
      <c r="M456" t="s">
        <v>9003</v>
      </c>
      <c r="N456" t="s">
        <v>644</v>
      </c>
      <c r="O456" t="s">
        <v>647</v>
      </c>
      <c r="P456" t="s">
        <v>5</v>
      </c>
      <c r="Q456" t="s">
        <v>648</v>
      </c>
      <c r="R456" t="s">
        <v>645</v>
      </c>
      <c r="S456" t="s">
        <v>9013</v>
      </c>
      <c r="T456" t="s">
        <v>9003</v>
      </c>
    </row>
    <row r="457" spans="1:20" x14ac:dyDescent="0.25">
      <c r="A457" t="s">
        <v>147</v>
      </c>
      <c r="B457" t="s">
        <v>148</v>
      </c>
      <c r="C457">
        <v>33.333333333333336</v>
      </c>
      <c r="D457">
        <v>3</v>
      </c>
      <c r="E457" t="s">
        <v>9014</v>
      </c>
      <c r="F457">
        <v>100</v>
      </c>
      <c r="G457">
        <v>0</v>
      </c>
      <c r="H457" t="s">
        <v>641</v>
      </c>
      <c r="I457" t="s">
        <v>9015</v>
      </c>
      <c r="J457" t="s">
        <v>1184</v>
      </c>
      <c r="K457" t="s">
        <v>644</v>
      </c>
      <c r="L457" t="s">
        <v>645</v>
      </c>
      <c r="M457" t="s">
        <v>9016</v>
      </c>
      <c r="N457" t="s">
        <v>644</v>
      </c>
      <c r="O457" t="s">
        <v>647</v>
      </c>
      <c r="P457" t="s">
        <v>5</v>
      </c>
      <c r="Q457" t="s">
        <v>648</v>
      </c>
      <c r="R457" t="s">
        <v>645</v>
      </c>
      <c r="S457" t="s">
        <v>9017</v>
      </c>
      <c r="T457" t="s">
        <v>9016</v>
      </c>
    </row>
    <row r="458" spans="1:20" x14ac:dyDescent="0.25">
      <c r="A458" t="s">
        <v>147</v>
      </c>
      <c r="B458" t="s">
        <v>148</v>
      </c>
      <c r="C458">
        <v>50</v>
      </c>
      <c r="D458">
        <v>6</v>
      </c>
      <c r="E458" t="s">
        <v>9018</v>
      </c>
      <c r="F458">
        <v>200</v>
      </c>
      <c r="G458">
        <v>0</v>
      </c>
      <c r="H458" t="s">
        <v>641</v>
      </c>
      <c r="I458" t="s">
        <v>1211</v>
      </c>
      <c r="J458" t="s">
        <v>847</v>
      </c>
      <c r="K458" t="s">
        <v>644</v>
      </c>
      <c r="L458" t="s">
        <v>645</v>
      </c>
      <c r="M458" t="s">
        <v>9019</v>
      </c>
      <c r="N458" t="s">
        <v>644</v>
      </c>
      <c r="O458" t="s">
        <v>647</v>
      </c>
      <c r="P458" t="s">
        <v>5</v>
      </c>
      <c r="Q458" t="s">
        <v>648</v>
      </c>
      <c r="R458" t="s">
        <v>645</v>
      </c>
      <c r="S458" t="s">
        <v>9020</v>
      </c>
      <c r="T458" t="s">
        <v>9019</v>
      </c>
    </row>
    <row r="459" spans="1:20" x14ac:dyDescent="0.25">
      <c r="A459" t="s">
        <v>2363</v>
      </c>
      <c r="B459" t="s">
        <v>2364</v>
      </c>
      <c r="C459">
        <v>15</v>
      </c>
      <c r="D459">
        <v>10</v>
      </c>
      <c r="E459" t="s">
        <v>9021</v>
      </c>
      <c r="F459">
        <v>165</v>
      </c>
      <c r="G459">
        <v>35</v>
      </c>
      <c r="H459" t="s">
        <v>641</v>
      </c>
      <c r="I459" t="s">
        <v>9006</v>
      </c>
      <c r="J459" t="s">
        <v>694</v>
      </c>
      <c r="K459" t="s">
        <v>644</v>
      </c>
      <c r="L459" t="s">
        <v>645</v>
      </c>
      <c r="M459" t="s">
        <v>9022</v>
      </c>
      <c r="N459" t="s">
        <v>644</v>
      </c>
      <c r="O459" t="s">
        <v>647</v>
      </c>
      <c r="P459" t="s">
        <v>5</v>
      </c>
      <c r="Q459" t="s">
        <v>648</v>
      </c>
      <c r="R459" t="s">
        <v>645</v>
      </c>
      <c r="S459" t="s">
        <v>9023</v>
      </c>
      <c r="T459" t="s">
        <v>9022</v>
      </c>
    </row>
    <row r="460" spans="1:20" x14ac:dyDescent="0.25">
      <c r="A460" t="s">
        <v>147</v>
      </c>
      <c r="B460" t="s">
        <v>148</v>
      </c>
      <c r="C460">
        <v>65</v>
      </c>
      <c r="D460">
        <v>1</v>
      </c>
      <c r="E460" t="s">
        <v>9024</v>
      </c>
      <c r="F460">
        <v>168.98</v>
      </c>
      <c r="G460">
        <v>0</v>
      </c>
      <c r="H460" t="s">
        <v>641</v>
      </c>
      <c r="I460" t="s">
        <v>9025</v>
      </c>
      <c r="J460" t="s">
        <v>685</v>
      </c>
      <c r="K460" t="s">
        <v>644</v>
      </c>
      <c r="L460" t="s">
        <v>645</v>
      </c>
      <c r="M460" t="s">
        <v>9026</v>
      </c>
      <c r="N460" t="s">
        <v>644</v>
      </c>
      <c r="O460" t="s">
        <v>668</v>
      </c>
      <c r="P460" t="s">
        <v>5</v>
      </c>
      <c r="Q460" t="s">
        <v>669</v>
      </c>
      <c r="R460" t="s">
        <v>645</v>
      </c>
      <c r="S460" t="s">
        <v>9027</v>
      </c>
      <c r="T460" t="s">
        <v>9022</v>
      </c>
    </row>
    <row r="461" spans="1:20" x14ac:dyDescent="0.25">
      <c r="A461" t="s">
        <v>239</v>
      </c>
      <c r="B461" t="s">
        <v>245</v>
      </c>
      <c r="C461">
        <v>139</v>
      </c>
      <c r="D461">
        <v>1</v>
      </c>
      <c r="E461" t="s">
        <v>9024</v>
      </c>
      <c r="F461">
        <v>168.98</v>
      </c>
      <c r="G461">
        <v>0</v>
      </c>
      <c r="H461" t="s">
        <v>641</v>
      </c>
      <c r="I461" t="s">
        <v>9025</v>
      </c>
      <c r="J461" t="s">
        <v>685</v>
      </c>
      <c r="K461" t="s">
        <v>644</v>
      </c>
      <c r="L461" t="s">
        <v>645</v>
      </c>
      <c r="M461" t="s">
        <v>9026</v>
      </c>
      <c r="N461" t="s">
        <v>644</v>
      </c>
      <c r="O461" t="s">
        <v>668</v>
      </c>
      <c r="P461" t="s">
        <v>5</v>
      </c>
      <c r="Q461" t="s">
        <v>669</v>
      </c>
      <c r="R461" t="s">
        <v>645</v>
      </c>
      <c r="S461" t="s">
        <v>9027</v>
      </c>
      <c r="T461" t="s">
        <v>9022</v>
      </c>
    </row>
    <row r="462" spans="1:20" x14ac:dyDescent="0.25">
      <c r="A462" t="s">
        <v>638</v>
      </c>
      <c r="B462" t="s">
        <v>639</v>
      </c>
      <c r="C462">
        <v>66</v>
      </c>
      <c r="D462">
        <v>6</v>
      </c>
      <c r="E462" t="s">
        <v>9028</v>
      </c>
      <c r="F462">
        <v>300</v>
      </c>
      <c r="G462">
        <v>0</v>
      </c>
      <c r="H462" t="s">
        <v>641</v>
      </c>
      <c r="I462" t="s">
        <v>9029</v>
      </c>
      <c r="J462" t="s">
        <v>1508</v>
      </c>
      <c r="K462" t="s">
        <v>644</v>
      </c>
      <c r="L462" t="s">
        <v>645</v>
      </c>
      <c r="M462" t="s">
        <v>9022</v>
      </c>
      <c r="N462" t="s">
        <v>644</v>
      </c>
      <c r="O462" t="s">
        <v>647</v>
      </c>
      <c r="P462" t="s">
        <v>5</v>
      </c>
      <c r="Q462" t="s">
        <v>648</v>
      </c>
      <c r="R462" t="s">
        <v>645</v>
      </c>
      <c r="S462" t="s">
        <v>9030</v>
      </c>
      <c r="T462" t="s">
        <v>9022</v>
      </c>
    </row>
    <row r="463" spans="1:20" x14ac:dyDescent="0.25">
      <c r="A463" t="s">
        <v>18</v>
      </c>
      <c r="B463" t="s">
        <v>19</v>
      </c>
      <c r="C463">
        <v>68</v>
      </c>
      <c r="D463">
        <v>3</v>
      </c>
      <c r="E463" t="s">
        <v>9028</v>
      </c>
      <c r="F463">
        <v>300</v>
      </c>
      <c r="G463">
        <v>0</v>
      </c>
      <c r="H463" t="s">
        <v>641</v>
      </c>
      <c r="I463" t="s">
        <v>9029</v>
      </c>
      <c r="J463" t="s">
        <v>1508</v>
      </c>
      <c r="K463" t="s">
        <v>644</v>
      </c>
      <c r="L463" t="s">
        <v>645</v>
      </c>
      <c r="M463" t="s">
        <v>9022</v>
      </c>
      <c r="N463" t="s">
        <v>644</v>
      </c>
      <c r="O463" t="s">
        <v>647</v>
      </c>
      <c r="P463" t="s">
        <v>5</v>
      </c>
      <c r="Q463" t="s">
        <v>648</v>
      </c>
      <c r="R463" t="s">
        <v>645</v>
      </c>
      <c r="S463" t="s">
        <v>9030</v>
      </c>
      <c r="T463" t="s">
        <v>9022</v>
      </c>
    </row>
    <row r="464" spans="1:20" x14ac:dyDescent="0.25">
      <c r="A464" t="s">
        <v>2363</v>
      </c>
      <c r="B464" t="s">
        <v>2364</v>
      </c>
      <c r="C464">
        <v>15</v>
      </c>
      <c r="D464">
        <v>50</v>
      </c>
      <c r="E464" t="s">
        <v>9031</v>
      </c>
      <c r="F464">
        <v>650</v>
      </c>
      <c r="G464">
        <v>0</v>
      </c>
      <c r="H464" t="s">
        <v>641</v>
      </c>
      <c r="I464" t="s">
        <v>9032</v>
      </c>
      <c r="J464" t="s">
        <v>690</v>
      </c>
      <c r="K464" t="s">
        <v>644</v>
      </c>
      <c r="L464" t="s">
        <v>645</v>
      </c>
      <c r="M464" t="s">
        <v>9033</v>
      </c>
      <c r="N464" t="s">
        <v>644</v>
      </c>
      <c r="O464" t="s">
        <v>647</v>
      </c>
      <c r="P464" t="s">
        <v>5</v>
      </c>
      <c r="Q464" t="s">
        <v>648</v>
      </c>
      <c r="R464" t="s">
        <v>645</v>
      </c>
      <c r="S464" t="s">
        <v>9034</v>
      </c>
      <c r="T464" t="s">
        <v>9033</v>
      </c>
    </row>
    <row r="465" spans="1:20" x14ac:dyDescent="0.25">
      <c r="A465" t="s">
        <v>147</v>
      </c>
      <c r="B465" t="s">
        <v>148</v>
      </c>
      <c r="C465">
        <v>50</v>
      </c>
      <c r="D465">
        <v>6</v>
      </c>
      <c r="E465" t="s">
        <v>9035</v>
      </c>
      <c r="F465">
        <v>200</v>
      </c>
      <c r="G465">
        <v>0</v>
      </c>
      <c r="H465" t="s">
        <v>641</v>
      </c>
      <c r="I465" t="s">
        <v>9036</v>
      </c>
      <c r="J465" t="s">
        <v>1414</v>
      </c>
      <c r="K465" t="s">
        <v>644</v>
      </c>
      <c r="L465" t="s">
        <v>645</v>
      </c>
      <c r="M465" t="s">
        <v>9037</v>
      </c>
      <c r="N465" t="s">
        <v>644</v>
      </c>
      <c r="O465" t="s">
        <v>647</v>
      </c>
      <c r="P465" t="s">
        <v>5</v>
      </c>
      <c r="Q465" t="s">
        <v>648</v>
      </c>
      <c r="R465" t="s">
        <v>645</v>
      </c>
      <c r="S465" t="s">
        <v>9038</v>
      </c>
      <c r="T465" t="s">
        <v>9037</v>
      </c>
    </row>
    <row r="466" spans="1:20" x14ac:dyDescent="0.25">
      <c r="A466" t="s">
        <v>77</v>
      </c>
      <c r="B466" t="s">
        <v>78</v>
      </c>
      <c r="C466">
        <v>49</v>
      </c>
      <c r="D466">
        <v>1</v>
      </c>
      <c r="E466" t="s">
        <v>9039</v>
      </c>
      <c r="F466">
        <v>49</v>
      </c>
      <c r="G466">
        <v>0</v>
      </c>
      <c r="H466" t="s">
        <v>673</v>
      </c>
      <c r="I466" t="s">
        <v>820</v>
      </c>
      <c r="J466" t="s">
        <v>9040</v>
      </c>
      <c r="K466" t="s">
        <v>9041</v>
      </c>
      <c r="L466" t="s">
        <v>9042</v>
      </c>
      <c r="M466" t="s">
        <v>9043</v>
      </c>
      <c r="N466" t="s">
        <v>644</v>
      </c>
      <c r="O466" t="s">
        <v>679</v>
      </c>
      <c r="P466" t="s">
        <v>26</v>
      </c>
      <c r="Q466" t="s">
        <v>680</v>
      </c>
      <c r="R466" t="s">
        <v>645</v>
      </c>
      <c r="S466" t="s">
        <v>9044</v>
      </c>
      <c r="T466" t="s">
        <v>9045</v>
      </c>
    </row>
    <row r="467" spans="1:20" x14ac:dyDescent="0.25">
      <c r="A467" t="s">
        <v>2363</v>
      </c>
      <c r="B467" t="s">
        <v>2364</v>
      </c>
      <c r="C467">
        <v>15</v>
      </c>
      <c r="D467">
        <v>20</v>
      </c>
      <c r="E467" t="s">
        <v>9046</v>
      </c>
      <c r="F467">
        <v>260</v>
      </c>
      <c r="G467">
        <v>0</v>
      </c>
      <c r="H467" t="s">
        <v>641</v>
      </c>
      <c r="I467" t="s">
        <v>2702</v>
      </c>
      <c r="J467" t="s">
        <v>942</v>
      </c>
      <c r="K467" t="s">
        <v>644</v>
      </c>
      <c r="L467" t="s">
        <v>645</v>
      </c>
      <c r="M467" t="s">
        <v>9047</v>
      </c>
      <c r="N467" t="s">
        <v>644</v>
      </c>
      <c r="O467" t="s">
        <v>647</v>
      </c>
      <c r="P467" t="s">
        <v>5</v>
      </c>
      <c r="Q467" t="s">
        <v>648</v>
      </c>
      <c r="R467" t="s">
        <v>645</v>
      </c>
      <c r="S467" t="s">
        <v>9048</v>
      </c>
      <c r="T467" t="s">
        <v>9047</v>
      </c>
    </row>
    <row r="468" spans="1:20" x14ac:dyDescent="0.25">
      <c r="A468" t="s">
        <v>638</v>
      </c>
      <c r="B468" t="s">
        <v>639</v>
      </c>
      <c r="C468">
        <v>66</v>
      </c>
      <c r="D468">
        <v>2</v>
      </c>
      <c r="E468" t="s">
        <v>9049</v>
      </c>
      <c r="F468">
        <v>100</v>
      </c>
      <c r="G468">
        <v>0</v>
      </c>
      <c r="H468" t="s">
        <v>641</v>
      </c>
      <c r="I468" t="s">
        <v>9050</v>
      </c>
      <c r="J468" t="s">
        <v>1520</v>
      </c>
      <c r="K468" t="s">
        <v>644</v>
      </c>
      <c r="L468" t="s">
        <v>645</v>
      </c>
      <c r="M468" t="s">
        <v>9051</v>
      </c>
      <c r="N468" t="s">
        <v>644</v>
      </c>
      <c r="O468" t="s">
        <v>668</v>
      </c>
      <c r="P468" t="s">
        <v>5</v>
      </c>
      <c r="Q468" t="s">
        <v>669</v>
      </c>
      <c r="R468" t="s">
        <v>645</v>
      </c>
      <c r="S468" t="s">
        <v>9052</v>
      </c>
      <c r="T468" t="s">
        <v>9051</v>
      </c>
    </row>
    <row r="469" spans="1:20" x14ac:dyDescent="0.25">
      <c r="A469" t="s">
        <v>18</v>
      </c>
      <c r="B469" t="s">
        <v>19</v>
      </c>
      <c r="C469">
        <v>68</v>
      </c>
      <c r="D469">
        <v>1</v>
      </c>
      <c r="E469" t="s">
        <v>9049</v>
      </c>
      <c r="F469">
        <v>100</v>
      </c>
      <c r="G469">
        <v>0</v>
      </c>
      <c r="H469" t="s">
        <v>641</v>
      </c>
      <c r="I469" t="s">
        <v>9050</v>
      </c>
      <c r="J469" t="s">
        <v>1520</v>
      </c>
      <c r="K469" t="s">
        <v>644</v>
      </c>
      <c r="L469" t="s">
        <v>645</v>
      </c>
      <c r="M469" t="s">
        <v>9051</v>
      </c>
      <c r="N469" t="s">
        <v>644</v>
      </c>
      <c r="O469" t="s">
        <v>668</v>
      </c>
      <c r="P469" t="s">
        <v>5</v>
      </c>
      <c r="Q469" t="s">
        <v>669</v>
      </c>
      <c r="R469" t="s">
        <v>645</v>
      </c>
      <c r="S469" t="s">
        <v>9052</v>
      </c>
      <c r="T469" t="s">
        <v>9051</v>
      </c>
    </row>
    <row r="470" spans="1:20" x14ac:dyDescent="0.25">
      <c r="A470" t="s">
        <v>147</v>
      </c>
      <c r="B470" t="s">
        <v>148</v>
      </c>
      <c r="C470">
        <v>50</v>
      </c>
      <c r="D470">
        <v>6</v>
      </c>
      <c r="E470" t="s">
        <v>9053</v>
      </c>
      <c r="F470">
        <v>200</v>
      </c>
      <c r="G470">
        <v>0</v>
      </c>
      <c r="H470" t="s">
        <v>641</v>
      </c>
      <c r="I470" t="s">
        <v>9054</v>
      </c>
      <c r="J470" t="s">
        <v>904</v>
      </c>
      <c r="K470" t="s">
        <v>644</v>
      </c>
      <c r="L470" t="s">
        <v>645</v>
      </c>
      <c r="M470" t="s">
        <v>9055</v>
      </c>
      <c r="N470" t="s">
        <v>644</v>
      </c>
      <c r="O470" t="s">
        <v>647</v>
      </c>
      <c r="P470" t="s">
        <v>5</v>
      </c>
      <c r="Q470" t="s">
        <v>648</v>
      </c>
      <c r="R470" t="s">
        <v>645</v>
      </c>
      <c r="S470" t="s">
        <v>9056</v>
      </c>
      <c r="T470" t="s">
        <v>9055</v>
      </c>
    </row>
    <row r="471" spans="1:20" x14ac:dyDescent="0.25">
      <c r="A471" t="s">
        <v>2363</v>
      </c>
      <c r="B471" t="s">
        <v>2364</v>
      </c>
      <c r="C471">
        <v>15</v>
      </c>
      <c r="D471">
        <v>10</v>
      </c>
      <c r="E471" t="s">
        <v>9057</v>
      </c>
      <c r="F471">
        <v>130</v>
      </c>
      <c r="G471">
        <v>0</v>
      </c>
      <c r="H471" t="s">
        <v>641</v>
      </c>
      <c r="I471" t="s">
        <v>9058</v>
      </c>
      <c r="J471" t="s">
        <v>724</v>
      </c>
      <c r="K471" t="s">
        <v>644</v>
      </c>
      <c r="L471" t="s">
        <v>645</v>
      </c>
      <c r="M471" t="s">
        <v>9059</v>
      </c>
      <c r="N471" t="s">
        <v>644</v>
      </c>
      <c r="O471" t="s">
        <v>647</v>
      </c>
      <c r="P471" t="s">
        <v>5</v>
      </c>
      <c r="Q471" t="s">
        <v>648</v>
      </c>
      <c r="R471" t="s">
        <v>645</v>
      </c>
      <c r="S471" t="s">
        <v>9060</v>
      </c>
      <c r="T471" t="s">
        <v>9061</v>
      </c>
    </row>
    <row r="472" spans="1:20" x14ac:dyDescent="0.25">
      <c r="A472" t="s">
        <v>2363</v>
      </c>
      <c r="B472" t="s">
        <v>2364</v>
      </c>
      <c r="C472">
        <v>15</v>
      </c>
      <c r="D472">
        <v>20</v>
      </c>
      <c r="E472" t="s">
        <v>9062</v>
      </c>
      <c r="F472">
        <v>260</v>
      </c>
      <c r="G472">
        <v>0</v>
      </c>
      <c r="H472" t="s">
        <v>641</v>
      </c>
      <c r="I472" t="s">
        <v>9063</v>
      </c>
      <c r="J472" t="s">
        <v>981</v>
      </c>
      <c r="K472" t="s">
        <v>644</v>
      </c>
      <c r="L472" t="s">
        <v>645</v>
      </c>
      <c r="M472" t="s">
        <v>9059</v>
      </c>
      <c r="N472" t="s">
        <v>644</v>
      </c>
      <c r="O472" t="s">
        <v>647</v>
      </c>
      <c r="P472" t="s">
        <v>5</v>
      </c>
      <c r="Q472" t="s">
        <v>648</v>
      </c>
      <c r="R472" t="s">
        <v>645</v>
      </c>
      <c r="S472" t="s">
        <v>9064</v>
      </c>
      <c r="T472" t="s">
        <v>9059</v>
      </c>
    </row>
    <row r="473" spans="1:20" x14ac:dyDescent="0.25">
      <c r="A473" t="s">
        <v>147</v>
      </c>
      <c r="B473" t="s">
        <v>148</v>
      </c>
      <c r="C473">
        <v>50</v>
      </c>
      <c r="D473">
        <v>12</v>
      </c>
      <c r="E473" t="s">
        <v>9065</v>
      </c>
      <c r="F473">
        <v>400</v>
      </c>
      <c r="G473">
        <v>0</v>
      </c>
      <c r="H473" t="s">
        <v>641</v>
      </c>
      <c r="I473" t="s">
        <v>3456</v>
      </c>
      <c r="J473" t="s">
        <v>694</v>
      </c>
      <c r="K473" t="s">
        <v>644</v>
      </c>
      <c r="L473" t="s">
        <v>645</v>
      </c>
      <c r="M473" t="s">
        <v>9066</v>
      </c>
      <c r="N473" t="s">
        <v>644</v>
      </c>
      <c r="O473" t="s">
        <v>647</v>
      </c>
      <c r="P473" t="s">
        <v>5</v>
      </c>
      <c r="Q473" t="s">
        <v>648</v>
      </c>
      <c r="R473" t="s">
        <v>645</v>
      </c>
      <c r="S473" t="s">
        <v>9067</v>
      </c>
      <c r="T473" t="s">
        <v>9066</v>
      </c>
    </row>
    <row r="474" spans="1:20" x14ac:dyDescent="0.25">
      <c r="A474" t="s">
        <v>147</v>
      </c>
      <c r="B474" t="s">
        <v>148</v>
      </c>
      <c r="C474">
        <v>50</v>
      </c>
      <c r="D474">
        <v>6</v>
      </c>
      <c r="E474" t="s">
        <v>9068</v>
      </c>
      <c r="F474">
        <v>200</v>
      </c>
      <c r="G474">
        <v>0</v>
      </c>
      <c r="H474" t="s">
        <v>641</v>
      </c>
      <c r="I474" t="s">
        <v>976</v>
      </c>
      <c r="J474" t="s">
        <v>1067</v>
      </c>
      <c r="K474" t="s">
        <v>644</v>
      </c>
      <c r="L474" t="s">
        <v>645</v>
      </c>
      <c r="M474" t="s">
        <v>9069</v>
      </c>
      <c r="N474" t="s">
        <v>644</v>
      </c>
      <c r="O474" t="s">
        <v>647</v>
      </c>
      <c r="P474" t="s">
        <v>5</v>
      </c>
      <c r="Q474" t="s">
        <v>648</v>
      </c>
      <c r="R474" t="s">
        <v>645</v>
      </c>
      <c r="S474" t="s">
        <v>9070</v>
      </c>
      <c r="T474" t="s">
        <v>9069</v>
      </c>
    </row>
    <row r="475" spans="1:20" x14ac:dyDescent="0.25">
      <c r="A475" t="s">
        <v>147</v>
      </c>
      <c r="B475" t="s">
        <v>148</v>
      </c>
      <c r="C475">
        <v>50</v>
      </c>
      <c r="D475">
        <v>6</v>
      </c>
      <c r="E475" t="s">
        <v>9071</v>
      </c>
      <c r="F475">
        <v>200</v>
      </c>
      <c r="G475">
        <v>0</v>
      </c>
      <c r="H475" t="s">
        <v>641</v>
      </c>
      <c r="I475" t="s">
        <v>9072</v>
      </c>
      <c r="J475" t="s">
        <v>685</v>
      </c>
      <c r="K475" t="s">
        <v>644</v>
      </c>
      <c r="L475" t="s">
        <v>645</v>
      </c>
      <c r="M475" t="s">
        <v>9069</v>
      </c>
      <c r="N475" t="s">
        <v>644</v>
      </c>
      <c r="O475" t="s">
        <v>668</v>
      </c>
      <c r="P475" t="s">
        <v>5</v>
      </c>
      <c r="Q475" t="s">
        <v>669</v>
      </c>
      <c r="R475" t="s">
        <v>645</v>
      </c>
      <c r="S475" t="s">
        <v>9073</v>
      </c>
      <c r="T475" t="s">
        <v>9074</v>
      </c>
    </row>
    <row r="476" spans="1:20" x14ac:dyDescent="0.25">
      <c r="A476" t="s">
        <v>638</v>
      </c>
      <c r="B476" t="s">
        <v>639</v>
      </c>
      <c r="C476">
        <v>66</v>
      </c>
      <c r="D476">
        <v>2</v>
      </c>
      <c r="E476" t="s">
        <v>9075</v>
      </c>
      <c r="F476">
        <v>100</v>
      </c>
      <c r="G476">
        <v>0</v>
      </c>
      <c r="H476" t="s">
        <v>641</v>
      </c>
      <c r="I476" t="s">
        <v>9076</v>
      </c>
      <c r="J476" t="s">
        <v>942</v>
      </c>
      <c r="K476" t="s">
        <v>644</v>
      </c>
      <c r="L476" t="s">
        <v>645</v>
      </c>
      <c r="M476" t="s">
        <v>9059</v>
      </c>
      <c r="N476" t="s">
        <v>644</v>
      </c>
      <c r="O476" t="s">
        <v>668</v>
      </c>
      <c r="P476" t="s">
        <v>5</v>
      </c>
      <c r="Q476" t="s">
        <v>669</v>
      </c>
      <c r="R476" t="s">
        <v>645</v>
      </c>
      <c r="S476" t="s">
        <v>9077</v>
      </c>
      <c r="T476" t="s">
        <v>9074</v>
      </c>
    </row>
    <row r="477" spans="1:20" x14ac:dyDescent="0.25">
      <c r="A477" t="s">
        <v>18</v>
      </c>
      <c r="B477" t="s">
        <v>19</v>
      </c>
      <c r="C477">
        <v>68</v>
      </c>
      <c r="D477">
        <v>1</v>
      </c>
      <c r="E477" t="s">
        <v>9075</v>
      </c>
      <c r="F477">
        <v>100</v>
      </c>
      <c r="G477">
        <v>0</v>
      </c>
      <c r="H477" t="s">
        <v>641</v>
      </c>
      <c r="I477" t="s">
        <v>9076</v>
      </c>
      <c r="J477" t="s">
        <v>942</v>
      </c>
      <c r="K477" t="s">
        <v>644</v>
      </c>
      <c r="L477" t="s">
        <v>645</v>
      </c>
      <c r="M477" t="s">
        <v>9059</v>
      </c>
      <c r="N477" t="s">
        <v>644</v>
      </c>
      <c r="O477" t="s">
        <v>668</v>
      </c>
      <c r="P477" t="s">
        <v>5</v>
      </c>
      <c r="Q477" t="s">
        <v>669</v>
      </c>
      <c r="R477" t="s">
        <v>645</v>
      </c>
      <c r="S477" t="s">
        <v>9077</v>
      </c>
      <c r="T477" t="s">
        <v>9074</v>
      </c>
    </row>
    <row r="478" spans="1:20" x14ac:dyDescent="0.25">
      <c r="A478" t="s">
        <v>638</v>
      </c>
      <c r="B478" t="s">
        <v>639</v>
      </c>
      <c r="C478">
        <v>66</v>
      </c>
      <c r="D478">
        <v>2</v>
      </c>
      <c r="E478" t="s">
        <v>9078</v>
      </c>
      <c r="F478">
        <v>100</v>
      </c>
      <c r="G478">
        <v>0</v>
      </c>
      <c r="H478" t="s">
        <v>641</v>
      </c>
      <c r="I478" t="s">
        <v>9079</v>
      </c>
      <c r="J478" t="s">
        <v>690</v>
      </c>
      <c r="K478" t="s">
        <v>644</v>
      </c>
      <c r="L478" t="s">
        <v>645</v>
      </c>
      <c r="M478" t="s">
        <v>9080</v>
      </c>
      <c r="N478" t="s">
        <v>644</v>
      </c>
      <c r="O478" t="s">
        <v>647</v>
      </c>
      <c r="P478" t="s">
        <v>5</v>
      </c>
      <c r="Q478" t="s">
        <v>648</v>
      </c>
      <c r="R478" t="s">
        <v>645</v>
      </c>
      <c r="S478" t="s">
        <v>9081</v>
      </c>
      <c r="T478" t="s">
        <v>9074</v>
      </c>
    </row>
    <row r="479" spans="1:20" x14ac:dyDescent="0.25">
      <c r="A479" t="s">
        <v>18</v>
      </c>
      <c r="B479" t="s">
        <v>19</v>
      </c>
      <c r="C479">
        <v>68</v>
      </c>
      <c r="D479">
        <v>1</v>
      </c>
      <c r="E479" t="s">
        <v>9078</v>
      </c>
      <c r="F479">
        <v>100</v>
      </c>
      <c r="G479">
        <v>0</v>
      </c>
      <c r="H479" t="s">
        <v>641</v>
      </c>
      <c r="I479" t="s">
        <v>9079</v>
      </c>
      <c r="J479" t="s">
        <v>690</v>
      </c>
      <c r="K479" t="s">
        <v>644</v>
      </c>
      <c r="L479" t="s">
        <v>645</v>
      </c>
      <c r="M479" t="s">
        <v>9080</v>
      </c>
      <c r="N479" t="s">
        <v>644</v>
      </c>
      <c r="O479" t="s">
        <v>647</v>
      </c>
      <c r="P479" t="s">
        <v>5</v>
      </c>
      <c r="Q479" t="s">
        <v>648</v>
      </c>
      <c r="R479" t="s">
        <v>645</v>
      </c>
      <c r="S479" t="s">
        <v>9081</v>
      </c>
      <c r="T479" t="s">
        <v>9074</v>
      </c>
    </row>
    <row r="480" spans="1:20" x14ac:dyDescent="0.25">
      <c r="A480" t="s">
        <v>638</v>
      </c>
      <c r="B480" t="s">
        <v>639</v>
      </c>
      <c r="C480">
        <v>66</v>
      </c>
      <c r="D480">
        <v>2</v>
      </c>
      <c r="E480" t="s">
        <v>9082</v>
      </c>
      <c r="F480">
        <v>100</v>
      </c>
      <c r="G480">
        <v>0</v>
      </c>
      <c r="H480" t="s">
        <v>641</v>
      </c>
      <c r="I480" t="s">
        <v>9083</v>
      </c>
      <c r="J480" t="s">
        <v>685</v>
      </c>
      <c r="K480" t="s">
        <v>644</v>
      </c>
      <c r="L480" t="s">
        <v>645</v>
      </c>
      <c r="M480" t="s">
        <v>9084</v>
      </c>
      <c r="N480" t="s">
        <v>644</v>
      </c>
      <c r="O480" t="s">
        <v>668</v>
      </c>
      <c r="P480" t="s">
        <v>5</v>
      </c>
      <c r="Q480" t="s">
        <v>669</v>
      </c>
      <c r="R480" t="s">
        <v>645</v>
      </c>
      <c r="S480" t="s">
        <v>9085</v>
      </c>
      <c r="T480" t="s">
        <v>9084</v>
      </c>
    </row>
    <row r="481" spans="1:20" x14ac:dyDescent="0.25">
      <c r="A481" t="s">
        <v>18</v>
      </c>
      <c r="B481" t="s">
        <v>19</v>
      </c>
      <c r="C481">
        <v>68</v>
      </c>
      <c r="D481">
        <v>1</v>
      </c>
      <c r="E481" t="s">
        <v>9082</v>
      </c>
      <c r="F481">
        <v>100</v>
      </c>
      <c r="G481">
        <v>0</v>
      </c>
      <c r="H481" t="s">
        <v>641</v>
      </c>
      <c r="I481" t="s">
        <v>9083</v>
      </c>
      <c r="J481" t="s">
        <v>685</v>
      </c>
      <c r="K481" t="s">
        <v>644</v>
      </c>
      <c r="L481" t="s">
        <v>645</v>
      </c>
      <c r="M481" t="s">
        <v>9084</v>
      </c>
      <c r="N481" t="s">
        <v>644</v>
      </c>
      <c r="O481" t="s">
        <v>668</v>
      </c>
      <c r="P481" t="s">
        <v>5</v>
      </c>
      <c r="Q481" t="s">
        <v>669</v>
      </c>
      <c r="R481" t="s">
        <v>645</v>
      </c>
      <c r="S481" t="s">
        <v>9085</v>
      </c>
      <c r="T481" t="s">
        <v>9084</v>
      </c>
    </row>
    <row r="482" spans="1:20" x14ac:dyDescent="0.25">
      <c r="A482" t="s">
        <v>638</v>
      </c>
      <c r="B482" t="s">
        <v>639</v>
      </c>
      <c r="C482">
        <v>66</v>
      </c>
      <c r="D482">
        <v>2</v>
      </c>
      <c r="E482" t="s">
        <v>9086</v>
      </c>
      <c r="F482">
        <v>100</v>
      </c>
      <c r="G482">
        <v>0</v>
      </c>
      <c r="H482" t="s">
        <v>641</v>
      </c>
      <c r="I482" t="s">
        <v>9087</v>
      </c>
      <c r="J482" t="s">
        <v>745</v>
      </c>
      <c r="K482" t="s">
        <v>644</v>
      </c>
      <c r="L482" t="s">
        <v>645</v>
      </c>
      <c r="M482" t="s">
        <v>9084</v>
      </c>
      <c r="N482" t="s">
        <v>644</v>
      </c>
      <c r="O482" t="s">
        <v>726</v>
      </c>
      <c r="P482" t="s">
        <v>5</v>
      </c>
      <c r="Q482" t="s">
        <v>648</v>
      </c>
      <c r="R482" t="s">
        <v>645</v>
      </c>
      <c r="S482" t="s">
        <v>9088</v>
      </c>
      <c r="T482" t="s">
        <v>9084</v>
      </c>
    </row>
    <row r="483" spans="1:20" x14ac:dyDescent="0.25">
      <c r="A483" t="s">
        <v>18</v>
      </c>
      <c r="B483" t="s">
        <v>19</v>
      </c>
      <c r="C483">
        <v>68</v>
      </c>
      <c r="D483">
        <v>1</v>
      </c>
      <c r="E483" t="s">
        <v>9086</v>
      </c>
      <c r="F483">
        <v>100</v>
      </c>
      <c r="G483">
        <v>0</v>
      </c>
      <c r="H483" t="s">
        <v>641</v>
      </c>
      <c r="I483" t="s">
        <v>9087</v>
      </c>
      <c r="J483" t="s">
        <v>745</v>
      </c>
      <c r="K483" t="s">
        <v>644</v>
      </c>
      <c r="L483" t="s">
        <v>645</v>
      </c>
      <c r="M483" t="s">
        <v>9084</v>
      </c>
      <c r="N483" t="s">
        <v>644</v>
      </c>
      <c r="O483" t="s">
        <v>726</v>
      </c>
      <c r="P483" t="s">
        <v>5</v>
      </c>
      <c r="Q483" t="s">
        <v>648</v>
      </c>
      <c r="R483" t="s">
        <v>645</v>
      </c>
      <c r="S483" t="s">
        <v>9088</v>
      </c>
      <c r="T483" t="s">
        <v>9084</v>
      </c>
    </row>
    <row r="484" spans="1:20" x14ac:dyDescent="0.25">
      <c r="A484" t="s">
        <v>638</v>
      </c>
      <c r="B484" t="s">
        <v>639</v>
      </c>
      <c r="C484">
        <v>66</v>
      </c>
      <c r="D484">
        <v>2</v>
      </c>
      <c r="E484" t="s">
        <v>9089</v>
      </c>
      <c r="F484">
        <v>100</v>
      </c>
      <c r="G484">
        <v>0</v>
      </c>
      <c r="H484" t="s">
        <v>641</v>
      </c>
      <c r="I484" t="s">
        <v>9090</v>
      </c>
      <c r="J484" t="s">
        <v>1549</v>
      </c>
      <c r="K484" t="s">
        <v>644</v>
      </c>
      <c r="L484" t="s">
        <v>645</v>
      </c>
      <c r="M484" t="s">
        <v>9084</v>
      </c>
      <c r="N484" t="s">
        <v>644</v>
      </c>
      <c r="O484" t="s">
        <v>647</v>
      </c>
      <c r="P484" t="s">
        <v>5</v>
      </c>
      <c r="Q484" t="s">
        <v>648</v>
      </c>
      <c r="R484" t="s">
        <v>645</v>
      </c>
      <c r="S484" t="s">
        <v>9091</v>
      </c>
      <c r="T484" t="s">
        <v>9084</v>
      </c>
    </row>
    <row r="485" spans="1:20" x14ac:dyDescent="0.25">
      <c r="A485" t="s">
        <v>18</v>
      </c>
      <c r="B485" t="s">
        <v>19</v>
      </c>
      <c r="C485">
        <v>68</v>
      </c>
      <c r="D485">
        <v>1</v>
      </c>
      <c r="E485" t="s">
        <v>9089</v>
      </c>
      <c r="F485">
        <v>100</v>
      </c>
      <c r="G485">
        <v>0</v>
      </c>
      <c r="H485" t="s">
        <v>641</v>
      </c>
      <c r="I485" t="s">
        <v>9090</v>
      </c>
      <c r="J485" t="s">
        <v>1549</v>
      </c>
      <c r="K485" t="s">
        <v>644</v>
      </c>
      <c r="L485" t="s">
        <v>645</v>
      </c>
      <c r="M485" t="s">
        <v>9084</v>
      </c>
      <c r="N485" t="s">
        <v>644</v>
      </c>
      <c r="O485" t="s">
        <v>647</v>
      </c>
      <c r="P485" t="s">
        <v>5</v>
      </c>
      <c r="Q485" t="s">
        <v>648</v>
      </c>
      <c r="R485" t="s">
        <v>645</v>
      </c>
      <c r="S485" t="s">
        <v>9091</v>
      </c>
      <c r="T485" t="s">
        <v>9084</v>
      </c>
    </row>
    <row r="486" spans="1:20" x14ac:dyDescent="0.25">
      <c r="A486" t="s">
        <v>147</v>
      </c>
      <c r="B486" t="s">
        <v>148</v>
      </c>
      <c r="C486">
        <v>33.333333333333336</v>
      </c>
      <c r="D486">
        <v>3</v>
      </c>
      <c r="E486" t="s">
        <v>9092</v>
      </c>
      <c r="F486">
        <v>100</v>
      </c>
      <c r="G486">
        <v>0</v>
      </c>
      <c r="H486" t="s">
        <v>641</v>
      </c>
      <c r="I486" t="s">
        <v>9093</v>
      </c>
      <c r="J486" t="s">
        <v>1441</v>
      </c>
      <c r="K486" t="s">
        <v>644</v>
      </c>
      <c r="L486" t="s">
        <v>645</v>
      </c>
      <c r="M486" t="s">
        <v>9094</v>
      </c>
      <c r="N486" t="s">
        <v>644</v>
      </c>
      <c r="O486" t="s">
        <v>647</v>
      </c>
      <c r="P486" t="s">
        <v>5</v>
      </c>
      <c r="Q486" t="s">
        <v>648</v>
      </c>
      <c r="R486" t="s">
        <v>645</v>
      </c>
      <c r="S486" t="s">
        <v>9095</v>
      </c>
      <c r="T486" t="s">
        <v>9094</v>
      </c>
    </row>
    <row r="487" spans="1:20" x14ac:dyDescent="0.25">
      <c r="A487" t="s">
        <v>638</v>
      </c>
      <c r="B487" t="s">
        <v>639</v>
      </c>
      <c r="C487">
        <v>66</v>
      </c>
      <c r="D487">
        <v>6</v>
      </c>
      <c r="E487" t="s">
        <v>9096</v>
      </c>
      <c r="F487">
        <v>300</v>
      </c>
      <c r="G487">
        <v>0</v>
      </c>
      <c r="H487" t="s">
        <v>641</v>
      </c>
      <c r="I487" t="s">
        <v>9097</v>
      </c>
      <c r="J487" t="s">
        <v>685</v>
      </c>
      <c r="K487" t="s">
        <v>644</v>
      </c>
      <c r="L487" t="s">
        <v>645</v>
      </c>
      <c r="M487" t="s">
        <v>9098</v>
      </c>
      <c r="N487" t="s">
        <v>644</v>
      </c>
      <c r="O487" t="s">
        <v>668</v>
      </c>
      <c r="P487" t="s">
        <v>5</v>
      </c>
      <c r="Q487" t="s">
        <v>669</v>
      </c>
      <c r="R487" t="s">
        <v>645</v>
      </c>
      <c r="S487" t="s">
        <v>9099</v>
      </c>
      <c r="T487" t="s">
        <v>9100</v>
      </c>
    </row>
    <row r="488" spans="1:20" x14ac:dyDescent="0.25">
      <c r="A488" t="s">
        <v>18</v>
      </c>
      <c r="B488" t="s">
        <v>19</v>
      </c>
      <c r="C488">
        <v>68</v>
      </c>
      <c r="D488">
        <v>3</v>
      </c>
      <c r="E488" t="s">
        <v>9096</v>
      </c>
      <c r="F488">
        <v>300</v>
      </c>
      <c r="G488">
        <v>0</v>
      </c>
      <c r="H488" t="s">
        <v>641</v>
      </c>
      <c r="I488" t="s">
        <v>9097</v>
      </c>
      <c r="J488" t="s">
        <v>685</v>
      </c>
      <c r="K488" t="s">
        <v>644</v>
      </c>
      <c r="L488" t="s">
        <v>645</v>
      </c>
      <c r="M488" t="s">
        <v>9098</v>
      </c>
      <c r="N488" t="s">
        <v>644</v>
      </c>
      <c r="O488" t="s">
        <v>668</v>
      </c>
      <c r="P488" t="s">
        <v>5</v>
      </c>
      <c r="Q488" t="s">
        <v>669</v>
      </c>
      <c r="R488" t="s">
        <v>645</v>
      </c>
      <c r="S488" t="s">
        <v>9099</v>
      </c>
      <c r="T488" t="s">
        <v>9100</v>
      </c>
    </row>
    <row r="489" spans="1:20" x14ac:dyDescent="0.25">
      <c r="A489" t="s">
        <v>147</v>
      </c>
      <c r="B489" t="s">
        <v>148</v>
      </c>
      <c r="C489">
        <v>50</v>
      </c>
      <c r="D489">
        <v>6</v>
      </c>
      <c r="E489" t="s">
        <v>9101</v>
      </c>
      <c r="F489">
        <v>200</v>
      </c>
      <c r="G489">
        <v>0</v>
      </c>
      <c r="H489" t="s">
        <v>641</v>
      </c>
      <c r="I489" t="s">
        <v>9102</v>
      </c>
      <c r="J489" t="s">
        <v>666</v>
      </c>
      <c r="K489" t="s">
        <v>644</v>
      </c>
      <c r="L489" t="s">
        <v>645</v>
      </c>
      <c r="M489" t="s">
        <v>9103</v>
      </c>
      <c r="N489" t="s">
        <v>644</v>
      </c>
      <c r="O489" t="s">
        <v>668</v>
      </c>
      <c r="P489" t="s">
        <v>5</v>
      </c>
      <c r="Q489" t="s">
        <v>669</v>
      </c>
      <c r="R489" t="s">
        <v>645</v>
      </c>
      <c r="S489" t="s">
        <v>9104</v>
      </c>
      <c r="T489" t="s">
        <v>9103</v>
      </c>
    </row>
    <row r="490" spans="1:20" x14ac:dyDescent="0.25">
      <c r="A490" t="s">
        <v>147</v>
      </c>
      <c r="B490" t="s">
        <v>148</v>
      </c>
      <c r="C490">
        <v>50</v>
      </c>
      <c r="D490">
        <v>6</v>
      </c>
      <c r="E490" t="s">
        <v>9105</v>
      </c>
      <c r="F490">
        <v>208</v>
      </c>
      <c r="G490">
        <v>8</v>
      </c>
      <c r="H490" t="s">
        <v>641</v>
      </c>
      <c r="I490" t="s">
        <v>9106</v>
      </c>
      <c r="J490" t="s">
        <v>708</v>
      </c>
      <c r="K490" t="s">
        <v>644</v>
      </c>
      <c r="L490" t="s">
        <v>645</v>
      </c>
      <c r="M490" t="s">
        <v>9107</v>
      </c>
      <c r="N490" t="s">
        <v>644</v>
      </c>
      <c r="O490" t="s">
        <v>647</v>
      </c>
      <c r="P490" t="s">
        <v>5</v>
      </c>
      <c r="Q490" t="s">
        <v>648</v>
      </c>
      <c r="R490" t="s">
        <v>645</v>
      </c>
      <c r="S490" t="s">
        <v>9108</v>
      </c>
      <c r="T490" t="s">
        <v>9107</v>
      </c>
    </row>
    <row r="491" spans="1:20" x14ac:dyDescent="0.25">
      <c r="A491" t="s">
        <v>147</v>
      </c>
      <c r="B491" t="s">
        <v>148</v>
      </c>
      <c r="C491">
        <v>33.333333333333336</v>
      </c>
      <c r="D491">
        <v>3</v>
      </c>
      <c r="E491" t="s">
        <v>9109</v>
      </c>
      <c r="F491">
        <v>100</v>
      </c>
      <c r="G491">
        <v>0</v>
      </c>
      <c r="H491" t="s">
        <v>641</v>
      </c>
      <c r="I491" t="s">
        <v>6237</v>
      </c>
      <c r="J491" t="s">
        <v>736</v>
      </c>
      <c r="K491" t="s">
        <v>644</v>
      </c>
      <c r="L491" t="s">
        <v>645</v>
      </c>
      <c r="M491" t="s">
        <v>9107</v>
      </c>
      <c r="N491" t="s">
        <v>644</v>
      </c>
      <c r="O491" t="s">
        <v>668</v>
      </c>
      <c r="P491" t="s">
        <v>5</v>
      </c>
      <c r="Q491" t="s">
        <v>669</v>
      </c>
      <c r="R491" t="s">
        <v>645</v>
      </c>
      <c r="S491" t="s">
        <v>9110</v>
      </c>
      <c r="T491" t="s">
        <v>9111</v>
      </c>
    </row>
    <row r="492" spans="1:20" x14ac:dyDescent="0.25">
      <c r="A492" t="s">
        <v>147</v>
      </c>
      <c r="B492" t="s">
        <v>148</v>
      </c>
      <c r="C492">
        <v>33.333333333333336</v>
      </c>
      <c r="D492">
        <v>3</v>
      </c>
      <c r="E492" t="s">
        <v>9112</v>
      </c>
      <c r="F492">
        <v>100</v>
      </c>
      <c r="G492">
        <v>0</v>
      </c>
      <c r="H492" t="s">
        <v>641</v>
      </c>
      <c r="I492" t="s">
        <v>9113</v>
      </c>
      <c r="J492" t="s">
        <v>1711</v>
      </c>
      <c r="K492" t="s">
        <v>644</v>
      </c>
      <c r="L492" t="s">
        <v>645</v>
      </c>
      <c r="M492" t="s">
        <v>9114</v>
      </c>
      <c r="N492" t="s">
        <v>644</v>
      </c>
      <c r="O492" t="s">
        <v>647</v>
      </c>
      <c r="P492" t="s">
        <v>5</v>
      </c>
      <c r="Q492" t="s">
        <v>648</v>
      </c>
      <c r="R492" t="s">
        <v>645</v>
      </c>
      <c r="S492" t="s">
        <v>9115</v>
      </c>
      <c r="T492" t="s">
        <v>9114</v>
      </c>
    </row>
    <row r="493" spans="1:20" x14ac:dyDescent="0.25">
      <c r="A493" t="s">
        <v>638</v>
      </c>
      <c r="B493" t="s">
        <v>639</v>
      </c>
      <c r="C493">
        <v>33</v>
      </c>
      <c r="D493">
        <v>5</v>
      </c>
      <c r="E493" t="s">
        <v>9116</v>
      </c>
      <c r="F493">
        <v>330</v>
      </c>
      <c r="G493">
        <v>0</v>
      </c>
      <c r="H493" t="s">
        <v>641</v>
      </c>
      <c r="I493" t="s">
        <v>9117</v>
      </c>
      <c r="J493" t="s">
        <v>847</v>
      </c>
      <c r="K493" t="s">
        <v>644</v>
      </c>
      <c r="L493" t="s">
        <v>645</v>
      </c>
      <c r="M493" t="s">
        <v>9118</v>
      </c>
      <c r="N493" t="s">
        <v>644</v>
      </c>
      <c r="O493" t="s">
        <v>726</v>
      </c>
      <c r="P493" t="s">
        <v>5</v>
      </c>
      <c r="Q493" t="s">
        <v>648</v>
      </c>
      <c r="R493" t="s">
        <v>645</v>
      </c>
      <c r="S493" t="s">
        <v>9119</v>
      </c>
      <c r="T493" t="s">
        <v>9118</v>
      </c>
    </row>
    <row r="494" spans="1:20" x14ac:dyDescent="0.25">
      <c r="A494" t="s">
        <v>18</v>
      </c>
      <c r="B494" t="s">
        <v>19</v>
      </c>
      <c r="C494">
        <v>33</v>
      </c>
      <c r="D494">
        <v>5</v>
      </c>
      <c r="E494" t="s">
        <v>9116</v>
      </c>
      <c r="F494">
        <v>330</v>
      </c>
      <c r="G494">
        <v>0</v>
      </c>
      <c r="H494" t="s">
        <v>641</v>
      </c>
      <c r="I494" t="s">
        <v>9117</v>
      </c>
      <c r="J494" t="s">
        <v>847</v>
      </c>
      <c r="K494" t="s">
        <v>644</v>
      </c>
      <c r="L494" t="s">
        <v>645</v>
      </c>
      <c r="M494" t="s">
        <v>9118</v>
      </c>
      <c r="N494" t="s">
        <v>644</v>
      </c>
      <c r="O494" t="s">
        <v>726</v>
      </c>
      <c r="P494" t="s">
        <v>5</v>
      </c>
      <c r="Q494" t="s">
        <v>648</v>
      </c>
      <c r="R494" t="s">
        <v>645</v>
      </c>
      <c r="S494" t="s">
        <v>9119</v>
      </c>
      <c r="T494" t="s">
        <v>9118</v>
      </c>
    </row>
    <row r="495" spans="1:20" x14ac:dyDescent="0.25">
      <c r="A495" t="s">
        <v>638</v>
      </c>
      <c r="B495" t="s">
        <v>639</v>
      </c>
      <c r="C495">
        <v>33</v>
      </c>
      <c r="D495">
        <v>5</v>
      </c>
      <c r="E495" t="s">
        <v>9120</v>
      </c>
      <c r="F495">
        <v>330</v>
      </c>
      <c r="G495">
        <v>0</v>
      </c>
      <c r="H495" t="s">
        <v>641</v>
      </c>
      <c r="I495" t="s">
        <v>9121</v>
      </c>
      <c r="J495" t="s">
        <v>1126</v>
      </c>
      <c r="K495" t="s">
        <v>644</v>
      </c>
      <c r="L495" t="s">
        <v>645</v>
      </c>
      <c r="M495" t="s">
        <v>9118</v>
      </c>
      <c r="N495" t="s">
        <v>644</v>
      </c>
      <c r="O495" t="s">
        <v>647</v>
      </c>
      <c r="P495" t="s">
        <v>5</v>
      </c>
      <c r="Q495" t="s">
        <v>648</v>
      </c>
      <c r="R495" t="s">
        <v>645</v>
      </c>
      <c r="S495" t="s">
        <v>9122</v>
      </c>
      <c r="T495" t="s">
        <v>9118</v>
      </c>
    </row>
    <row r="496" spans="1:20" x14ac:dyDescent="0.25">
      <c r="A496" t="s">
        <v>18</v>
      </c>
      <c r="B496" t="s">
        <v>19</v>
      </c>
      <c r="C496">
        <v>33</v>
      </c>
      <c r="D496">
        <v>5</v>
      </c>
      <c r="E496" t="s">
        <v>9120</v>
      </c>
      <c r="F496">
        <v>330</v>
      </c>
      <c r="G496">
        <v>0</v>
      </c>
      <c r="H496" t="s">
        <v>641</v>
      </c>
      <c r="I496" t="s">
        <v>9121</v>
      </c>
      <c r="J496" t="s">
        <v>1126</v>
      </c>
      <c r="K496" t="s">
        <v>644</v>
      </c>
      <c r="L496" t="s">
        <v>645</v>
      </c>
      <c r="M496" t="s">
        <v>9118</v>
      </c>
      <c r="N496" t="s">
        <v>644</v>
      </c>
      <c r="O496" t="s">
        <v>647</v>
      </c>
      <c r="P496" t="s">
        <v>5</v>
      </c>
      <c r="Q496" t="s">
        <v>648</v>
      </c>
      <c r="R496" t="s">
        <v>645</v>
      </c>
      <c r="S496" t="s">
        <v>9122</v>
      </c>
      <c r="T496" t="s">
        <v>9118</v>
      </c>
    </row>
    <row r="497" spans="1:20" x14ac:dyDescent="0.25">
      <c r="A497" t="s">
        <v>147</v>
      </c>
      <c r="B497" t="s">
        <v>148</v>
      </c>
      <c r="C497">
        <v>65</v>
      </c>
      <c r="D497">
        <v>9</v>
      </c>
      <c r="E497" t="s">
        <v>9123</v>
      </c>
      <c r="F497">
        <v>310</v>
      </c>
      <c r="G497">
        <v>0</v>
      </c>
      <c r="H497" t="s">
        <v>641</v>
      </c>
      <c r="I497" t="s">
        <v>9124</v>
      </c>
      <c r="J497" t="s">
        <v>924</v>
      </c>
      <c r="K497" t="s">
        <v>644</v>
      </c>
      <c r="L497" t="s">
        <v>645</v>
      </c>
      <c r="M497" t="s">
        <v>9114</v>
      </c>
      <c r="N497" t="s">
        <v>644</v>
      </c>
      <c r="O497" t="s">
        <v>668</v>
      </c>
      <c r="P497" t="s">
        <v>5</v>
      </c>
      <c r="Q497" t="s">
        <v>669</v>
      </c>
      <c r="R497" t="s">
        <v>645</v>
      </c>
      <c r="S497" t="s">
        <v>9125</v>
      </c>
      <c r="T497" t="s">
        <v>9126</v>
      </c>
    </row>
    <row r="498" spans="1:20" x14ac:dyDescent="0.25">
      <c r="A498" t="s">
        <v>241</v>
      </c>
      <c r="B498" t="s">
        <v>1870</v>
      </c>
      <c r="C498">
        <v>101</v>
      </c>
      <c r="D498">
        <v>1</v>
      </c>
      <c r="E498" t="s">
        <v>9127</v>
      </c>
      <c r="F498">
        <v>108.5</v>
      </c>
      <c r="G498">
        <v>7.5</v>
      </c>
      <c r="H498" t="s">
        <v>805</v>
      </c>
      <c r="I498" t="s">
        <v>9128</v>
      </c>
      <c r="J498" t="s">
        <v>9129</v>
      </c>
      <c r="K498" t="s">
        <v>9130</v>
      </c>
      <c r="L498" t="s">
        <v>9131</v>
      </c>
      <c r="M498" t="s">
        <v>9132</v>
      </c>
      <c r="N498" t="s">
        <v>644</v>
      </c>
      <c r="O498" t="s">
        <v>811</v>
      </c>
      <c r="P498" t="s">
        <v>23</v>
      </c>
      <c r="Q498" t="s">
        <v>812</v>
      </c>
      <c r="R498" t="s">
        <v>645</v>
      </c>
      <c r="S498" t="s">
        <v>9133</v>
      </c>
      <c r="T498" t="s">
        <v>9132</v>
      </c>
    </row>
    <row r="499" spans="1:20" x14ac:dyDescent="0.25">
      <c r="A499" t="s">
        <v>638</v>
      </c>
      <c r="B499" t="s">
        <v>639</v>
      </c>
      <c r="C499">
        <v>33</v>
      </c>
      <c r="D499">
        <v>5</v>
      </c>
      <c r="E499" t="s">
        <v>9134</v>
      </c>
      <c r="F499">
        <v>330</v>
      </c>
      <c r="G499">
        <v>0</v>
      </c>
      <c r="H499" t="s">
        <v>641</v>
      </c>
      <c r="I499" t="s">
        <v>9117</v>
      </c>
      <c r="J499" t="s">
        <v>847</v>
      </c>
      <c r="K499" t="s">
        <v>644</v>
      </c>
      <c r="L499" t="s">
        <v>645</v>
      </c>
      <c r="M499" t="s">
        <v>9132</v>
      </c>
      <c r="N499" t="s">
        <v>644</v>
      </c>
      <c r="O499" t="s">
        <v>726</v>
      </c>
      <c r="P499" t="s">
        <v>5</v>
      </c>
      <c r="Q499" t="s">
        <v>648</v>
      </c>
      <c r="R499" t="s">
        <v>645</v>
      </c>
      <c r="S499" t="s">
        <v>9135</v>
      </c>
      <c r="T499" t="s">
        <v>9132</v>
      </c>
    </row>
    <row r="500" spans="1:20" x14ac:dyDescent="0.25">
      <c r="A500" t="s">
        <v>18</v>
      </c>
      <c r="B500" t="s">
        <v>19</v>
      </c>
      <c r="C500">
        <v>33</v>
      </c>
      <c r="D500">
        <v>5</v>
      </c>
      <c r="E500" t="s">
        <v>9134</v>
      </c>
      <c r="F500">
        <v>330</v>
      </c>
      <c r="G500">
        <v>0</v>
      </c>
      <c r="H500" t="s">
        <v>641</v>
      </c>
      <c r="I500" t="s">
        <v>9117</v>
      </c>
      <c r="J500" t="s">
        <v>847</v>
      </c>
      <c r="K500" t="s">
        <v>644</v>
      </c>
      <c r="L500" t="s">
        <v>645</v>
      </c>
      <c r="M500" t="s">
        <v>9132</v>
      </c>
      <c r="N500" t="s">
        <v>644</v>
      </c>
      <c r="O500" t="s">
        <v>726</v>
      </c>
      <c r="P500" t="s">
        <v>5</v>
      </c>
      <c r="Q500" t="s">
        <v>648</v>
      </c>
      <c r="R500" t="s">
        <v>645</v>
      </c>
      <c r="S500" t="s">
        <v>9135</v>
      </c>
      <c r="T500" t="s">
        <v>9132</v>
      </c>
    </row>
    <row r="501" spans="1:20" x14ac:dyDescent="0.25">
      <c r="A501" t="s">
        <v>147</v>
      </c>
      <c r="B501" t="s">
        <v>148</v>
      </c>
      <c r="C501">
        <v>50</v>
      </c>
      <c r="D501">
        <v>12</v>
      </c>
      <c r="E501" t="s">
        <v>9136</v>
      </c>
      <c r="F501">
        <v>423</v>
      </c>
      <c r="G501">
        <v>23</v>
      </c>
      <c r="H501" t="s">
        <v>641</v>
      </c>
      <c r="I501" t="s">
        <v>9137</v>
      </c>
      <c r="J501" t="s">
        <v>1126</v>
      </c>
      <c r="K501" t="s">
        <v>644</v>
      </c>
      <c r="L501" t="s">
        <v>645</v>
      </c>
      <c r="M501" t="s">
        <v>9138</v>
      </c>
      <c r="N501" t="s">
        <v>644</v>
      </c>
      <c r="O501" t="s">
        <v>647</v>
      </c>
      <c r="P501" t="s">
        <v>5</v>
      </c>
      <c r="Q501" t="s">
        <v>648</v>
      </c>
      <c r="R501" t="s">
        <v>645</v>
      </c>
      <c r="S501" t="s">
        <v>9139</v>
      </c>
      <c r="T501" t="s">
        <v>9138</v>
      </c>
    </row>
    <row r="502" spans="1:20" x14ac:dyDescent="0.25">
      <c r="A502" t="s">
        <v>638</v>
      </c>
      <c r="B502" t="s">
        <v>639</v>
      </c>
      <c r="C502">
        <v>66</v>
      </c>
      <c r="D502">
        <v>2</v>
      </c>
      <c r="E502" t="s">
        <v>9140</v>
      </c>
      <c r="F502">
        <v>100</v>
      </c>
      <c r="G502">
        <v>0</v>
      </c>
      <c r="H502" t="s">
        <v>641</v>
      </c>
      <c r="I502" t="s">
        <v>9141</v>
      </c>
      <c r="J502" t="s">
        <v>694</v>
      </c>
      <c r="K502" t="s">
        <v>644</v>
      </c>
      <c r="L502" t="s">
        <v>645</v>
      </c>
      <c r="M502" t="s">
        <v>9142</v>
      </c>
      <c r="N502" t="s">
        <v>644</v>
      </c>
      <c r="O502" t="s">
        <v>647</v>
      </c>
      <c r="P502" t="s">
        <v>5</v>
      </c>
      <c r="Q502" t="s">
        <v>648</v>
      </c>
      <c r="R502" t="s">
        <v>645</v>
      </c>
      <c r="S502" t="s">
        <v>9143</v>
      </c>
      <c r="T502" t="s">
        <v>9142</v>
      </c>
    </row>
    <row r="503" spans="1:20" x14ac:dyDescent="0.25">
      <c r="A503" t="s">
        <v>18</v>
      </c>
      <c r="B503" t="s">
        <v>19</v>
      </c>
      <c r="C503">
        <v>68</v>
      </c>
      <c r="D503">
        <v>1</v>
      </c>
      <c r="E503" t="s">
        <v>9140</v>
      </c>
      <c r="F503">
        <v>100</v>
      </c>
      <c r="G503">
        <v>0</v>
      </c>
      <c r="H503" t="s">
        <v>641</v>
      </c>
      <c r="I503" t="s">
        <v>9141</v>
      </c>
      <c r="J503" t="s">
        <v>694</v>
      </c>
      <c r="K503" t="s">
        <v>644</v>
      </c>
      <c r="L503" t="s">
        <v>645</v>
      </c>
      <c r="M503" t="s">
        <v>9142</v>
      </c>
      <c r="N503" t="s">
        <v>644</v>
      </c>
      <c r="O503" t="s">
        <v>647</v>
      </c>
      <c r="P503" t="s">
        <v>5</v>
      </c>
      <c r="Q503" t="s">
        <v>648</v>
      </c>
      <c r="R503" t="s">
        <v>645</v>
      </c>
      <c r="S503" t="s">
        <v>9143</v>
      </c>
      <c r="T503" t="s">
        <v>9142</v>
      </c>
    </row>
    <row r="504" spans="1:20" x14ac:dyDescent="0.25">
      <c r="A504" t="s">
        <v>147</v>
      </c>
      <c r="B504" t="s">
        <v>148</v>
      </c>
      <c r="C504">
        <v>33.333333333333336</v>
      </c>
      <c r="D504">
        <v>3</v>
      </c>
      <c r="E504" t="s">
        <v>9144</v>
      </c>
      <c r="F504">
        <v>100</v>
      </c>
      <c r="G504">
        <v>0</v>
      </c>
      <c r="H504" t="s">
        <v>641</v>
      </c>
      <c r="I504" t="s">
        <v>9145</v>
      </c>
      <c r="J504" t="s">
        <v>1549</v>
      </c>
      <c r="K504" t="s">
        <v>644</v>
      </c>
      <c r="L504" t="s">
        <v>645</v>
      </c>
      <c r="M504" t="s">
        <v>9142</v>
      </c>
      <c r="N504" t="s">
        <v>644</v>
      </c>
      <c r="O504" t="s">
        <v>647</v>
      </c>
      <c r="P504" t="s">
        <v>5</v>
      </c>
      <c r="Q504" t="s">
        <v>648</v>
      </c>
      <c r="R504" t="s">
        <v>645</v>
      </c>
      <c r="S504" t="s">
        <v>9146</v>
      </c>
      <c r="T504" t="s">
        <v>9142</v>
      </c>
    </row>
    <row r="505" spans="1:20" x14ac:dyDescent="0.25">
      <c r="A505" t="s">
        <v>638</v>
      </c>
      <c r="B505" t="s">
        <v>639</v>
      </c>
      <c r="C505">
        <v>66</v>
      </c>
      <c r="D505">
        <v>4</v>
      </c>
      <c r="E505" t="s">
        <v>9147</v>
      </c>
      <c r="F505">
        <v>200</v>
      </c>
      <c r="G505">
        <v>0</v>
      </c>
      <c r="H505" t="s">
        <v>641</v>
      </c>
      <c r="I505" t="s">
        <v>9148</v>
      </c>
      <c r="J505" t="s">
        <v>1067</v>
      </c>
      <c r="K505" t="s">
        <v>644</v>
      </c>
      <c r="L505" t="s">
        <v>645</v>
      </c>
      <c r="M505" t="s">
        <v>9149</v>
      </c>
      <c r="N505" t="s">
        <v>644</v>
      </c>
      <c r="O505" t="s">
        <v>647</v>
      </c>
      <c r="P505" t="s">
        <v>5</v>
      </c>
      <c r="Q505" t="s">
        <v>648</v>
      </c>
      <c r="R505" t="s">
        <v>645</v>
      </c>
      <c r="S505" t="s">
        <v>9150</v>
      </c>
      <c r="T505" t="s">
        <v>9149</v>
      </c>
    </row>
    <row r="506" spans="1:20" x14ac:dyDescent="0.25">
      <c r="A506" t="s">
        <v>18</v>
      </c>
      <c r="B506" t="s">
        <v>19</v>
      </c>
      <c r="C506">
        <v>68</v>
      </c>
      <c r="D506">
        <v>2</v>
      </c>
      <c r="E506" t="s">
        <v>9147</v>
      </c>
      <c r="F506">
        <v>200</v>
      </c>
      <c r="G506">
        <v>0</v>
      </c>
      <c r="H506" t="s">
        <v>641</v>
      </c>
      <c r="I506" t="s">
        <v>9148</v>
      </c>
      <c r="J506" t="s">
        <v>1067</v>
      </c>
      <c r="K506" t="s">
        <v>644</v>
      </c>
      <c r="L506" t="s">
        <v>645</v>
      </c>
      <c r="M506" t="s">
        <v>9149</v>
      </c>
      <c r="N506" t="s">
        <v>644</v>
      </c>
      <c r="O506" t="s">
        <v>647</v>
      </c>
      <c r="P506" t="s">
        <v>5</v>
      </c>
      <c r="Q506" t="s">
        <v>648</v>
      </c>
      <c r="R506" t="s">
        <v>645</v>
      </c>
      <c r="S506" t="s">
        <v>9150</v>
      </c>
      <c r="T506" t="s">
        <v>9149</v>
      </c>
    </row>
    <row r="507" spans="1:20" x14ac:dyDescent="0.25">
      <c r="A507" t="s">
        <v>638</v>
      </c>
      <c r="B507" t="s">
        <v>639</v>
      </c>
      <c r="C507">
        <v>33</v>
      </c>
      <c r="D507">
        <v>5</v>
      </c>
      <c r="E507" t="s">
        <v>9151</v>
      </c>
      <c r="F507">
        <v>330</v>
      </c>
      <c r="G507">
        <v>0</v>
      </c>
      <c r="H507" t="s">
        <v>641</v>
      </c>
      <c r="I507" t="s">
        <v>9152</v>
      </c>
      <c r="J507" t="s">
        <v>1668</v>
      </c>
      <c r="K507" t="s">
        <v>644</v>
      </c>
      <c r="L507" t="s">
        <v>645</v>
      </c>
      <c r="M507" t="s">
        <v>9142</v>
      </c>
      <c r="N507" t="s">
        <v>644</v>
      </c>
      <c r="O507" t="s">
        <v>668</v>
      </c>
      <c r="P507" t="s">
        <v>5</v>
      </c>
      <c r="Q507" t="s">
        <v>669</v>
      </c>
      <c r="R507" t="s">
        <v>645</v>
      </c>
      <c r="S507" t="s">
        <v>9153</v>
      </c>
      <c r="T507" t="s">
        <v>9149</v>
      </c>
    </row>
    <row r="508" spans="1:20" x14ac:dyDescent="0.25">
      <c r="A508" t="s">
        <v>18</v>
      </c>
      <c r="B508" t="s">
        <v>19</v>
      </c>
      <c r="C508">
        <v>33</v>
      </c>
      <c r="D508">
        <v>5</v>
      </c>
      <c r="E508" t="s">
        <v>9151</v>
      </c>
      <c r="F508">
        <v>330</v>
      </c>
      <c r="G508">
        <v>0</v>
      </c>
      <c r="H508" t="s">
        <v>641</v>
      </c>
      <c r="I508" t="s">
        <v>9152</v>
      </c>
      <c r="J508" t="s">
        <v>1668</v>
      </c>
      <c r="K508" t="s">
        <v>644</v>
      </c>
      <c r="L508" t="s">
        <v>645</v>
      </c>
      <c r="M508" t="s">
        <v>9142</v>
      </c>
      <c r="N508" t="s">
        <v>644</v>
      </c>
      <c r="O508" t="s">
        <v>668</v>
      </c>
      <c r="P508" t="s">
        <v>5</v>
      </c>
      <c r="Q508" t="s">
        <v>669</v>
      </c>
      <c r="R508" t="s">
        <v>645</v>
      </c>
      <c r="S508" t="s">
        <v>9153</v>
      </c>
      <c r="T508" t="s">
        <v>9149</v>
      </c>
    </row>
    <row r="509" spans="1:20" x14ac:dyDescent="0.25">
      <c r="A509" t="s">
        <v>638</v>
      </c>
      <c r="B509" t="s">
        <v>639</v>
      </c>
      <c r="C509">
        <v>66</v>
      </c>
      <c r="D509">
        <v>4</v>
      </c>
      <c r="E509" t="s">
        <v>9154</v>
      </c>
      <c r="F509">
        <v>200</v>
      </c>
      <c r="G509">
        <v>0</v>
      </c>
      <c r="H509" t="s">
        <v>641</v>
      </c>
      <c r="I509" t="s">
        <v>9155</v>
      </c>
      <c r="J509" t="s">
        <v>888</v>
      </c>
      <c r="K509" t="s">
        <v>644</v>
      </c>
      <c r="L509" t="s">
        <v>645</v>
      </c>
      <c r="M509" t="s">
        <v>9156</v>
      </c>
      <c r="N509" t="s">
        <v>644</v>
      </c>
      <c r="O509" t="s">
        <v>647</v>
      </c>
      <c r="P509" t="s">
        <v>5</v>
      </c>
      <c r="Q509" t="s">
        <v>648</v>
      </c>
      <c r="R509" t="s">
        <v>645</v>
      </c>
      <c r="S509" t="s">
        <v>9157</v>
      </c>
      <c r="T509" t="s">
        <v>9156</v>
      </c>
    </row>
    <row r="510" spans="1:20" x14ac:dyDescent="0.25">
      <c r="A510" t="s">
        <v>18</v>
      </c>
      <c r="B510" t="s">
        <v>19</v>
      </c>
      <c r="C510">
        <v>68</v>
      </c>
      <c r="D510">
        <v>2</v>
      </c>
      <c r="E510" t="s">
        <v>9154</v>
      </c>
      <c r="F510">
        <v>200</v>
      </c>
      <c r="G510">
        <v>0</v>
      </c>
      <c r="H510" t="s">
        <v>641</v>
      </c>
      <c r="I510" t="s">
        <v>9155</v>
      </c>
      <c r="J510" t="s">
        <v>888</v>
      </c>
      <c r="K510" t="s">
        <v>644</v>
      </c>
      <c r="L510" t="s">
        <v>645</v>
      </c>
      <c r="M510" t="s">
        <v>9156</v>
      </c>
      <c r="N510" t="s">
        <v>644</v>
      </c>
      <c r="O510" t="s">
        <v>647</v>
      </c>
      <c r="P510" t="s">
        <v>5</v>
      </c>
      <c r="Q510" t="s">
        <v>648</v>
      </c>
      <c r="R510" t="s">
        <v>645</v>
      </c>
      <c r="S510" t="s">
        <v>9157</v>
      </c>
      <c r="T510" t="s">
        <v>9156</v>
      </c>
    </row>
    <row r="511" spans="1:20" x14ac:dyDescent="0.25">
      <c r="A511" t="s">
        <v>77</v>
      </c>
      <c r="B511" t="s">
        <v>78</v>
      </c>
      <c r="C511">
        <v>27.5</v>
      </c>
      <c r="D511">
        <v>4</v>
      </c>
      <c r="E511" t="s">
        <v>9158</v>
      </c>
      <c r="F511">
        <v>279</v>
      </c>
      <c r="G511">
        <v>0</v>
      </c>
      <c r="H511" t="s">
        <v>2006</v>
      </c>
      <c r="I511" t="s">
        <v>9159</v>
      </c>
      <c r="J511" t="s">
        <v>9160</v>
      </c>
      <c r="K511" t="s">
        <v>9161</v>
      </c>
      <c r="L511" t="s">
        <v>9162</v>
      </c>
      <c r="M511" t="s">
        <v>9163</v>
      </c>
      <c r="N511" t="s">
        <v>644</v>
      </c>
      <c r="O511" t="s">
        <v>811</v>
      </c>
      <c r="P511" t="s">
        <v>23</v>
      </c>
      <c r="Q511" t="s">
        <v>812</v>
      </c>
      <c r="R511" t="s">
        <v>645</v>
      </c>
      <c r="S511" t="s">
        <v>9164</v>
      </c>
      <c r="T511" t="s">
        <v>9163</v>
      </c>
    </row>
    <row r="512" spans="1:20" x14ac:dyDescent="0.25">
      <c r="A512" t="s">
        <v>77</v>
      </c>
      <c r="B512" t="s">
        <v>78</v>
      </c>
      <c r="C512">
        <v>27.5</v>
      </c>
      <c r="D512">
        <v>4</v>
      </c>
      <c r="E512" t="s">
        <v>9158</v>
      </c>
      <c r="F512">
        <v>279</v>
      </c>
      <c r="G512">
        <v>0</v>
      </c>
      <c r="H512" t="s">
        <v>2006</v>
      </c>
      <c r="I512" t="s">
        <v>9159</v>
      </c>
      <c r="J512" t="s">
        <v>9160</v>
      </c>
      <c r="K512" t="s">
        <v>9161</v>
      </c>
      <c r="L512" t="s">
        <v>9162</v>
      </c>
      <c r="M512" t="s">
        <v>9163</v>
      </c>
      <c r="N512" t="s">
        <v>644</v>
      </c>
      <c r="O512" t="s">
        <v>811</v>
      </c>
      <c r="P512" t="s">
        <v>23</v>
      </c>
      <c r="Q512" t="s">
        <v>812</v>
      </c>
      <c r="R512" t="s">
        <v>645</v>
      </c>
      <c r="S512" t="s">
        <v>9164</v>
      </c>
      <c r="T512" t="s">
        <v>9163</v>
      </c>
    </row>
    <row r="513" spans="1:20" x14ac:dyDescent="0.25">
      <c r="A513" t="s">
        <v>147</v>
      </c>
      <c r="B513" t="s">
        <v>148</v>
      </c>
      <c r="C513">
        <v>50</v>
      </c>
      <c r="D513">
        <v>6</v>
      </c>
      <c r="E513" t="s">
        <v>9165</v>
      </c>
      <c r="F513">
        <v>200</v>
      </c>
      <c r="G513">
        <v>0</v>
      </c>
      <c r="H513" t="s">
        <v>641</v>
      </c>
      <c r="I513" t="s">
        <v>9166</v>
      </c>
      <c r="J513" t="s">
        <v>736</v>
      </c>
      <c r="K513" t="s">
        <v>644</v>
      </c>
      <c r="L513" t="s">
        <v>645</v>
      </c>
      <c r="M513" t="s">
        <v>9156</v>
      </c>
      <c r="N513" t="s">
        <v>644</v>
      </c>
      <c r="O513" t="s">
        <v>668</v>
      </c>
      <c r="P513" t="s">
        <v>5</v>
      </c>
      <c r="Q513" t="s">
        <v>669</v>
      </c>
      <c r="R513" t="s">
        <v>645</v>
      </c>
      <c r="S513" t="s">
        <v>9167</v>
      </c>
      <c r="T513" t="s">
        <v>9163</v>
      </c>
    </row>
    <row r="514" spans="1:20" x14ac:dyDescent="0.25">
      <c r="A514" t="s">
        <v>638</v>
      </c>
      <c r="B514" t="s">
        <v>639</v>
      </c>
      <c r="C514">
        <v>66</v>
      </c>
      <c r="D514">
        <v>6</v>
      </c>
      <c r="E514" t="s">
        <v>9168</v>
      </c>
      <c r="F514">
        <v>300</v>
      </c>
      <c r="G514">
        <v>0</v>
      </c>
      <c r="H514" t="s">
        <v>641</v>
      </c>
      <c r="I514" t="s">
        <v>9169</v>
      </c>
      <c r="J514" t="s">
        <v>1422</v>
      </c>
      <c r="K514" t="s">
        <v>644</v>
      </c>
      <c r="L514" t="s">
        <v>645</v>
      </c>
      <c r="M514" t="s">
        <v>9170</v>
      </c>
      <c r="N514" t="s">
        <v>644</v>
      </c>
      <c r="O514" t="s">
        <v>668</v>
      </c>
      <c r="P514" t="s">
        <v>5</v>
      </c>
      <c r="Q514" t="s">
        <v>669</v>
      </c>
      <c r="R514" t="s">
        <v>645</v>
      </c>
      <c r="S514" t="s">
        <v>9171</v>
      </c>
      <c r="T514" t="s">
        <v>9170</v>
      </c>
    </row>
    <row r="515" spans="1:20" x14ac:dyDescent="0.25">
      <c r="A515" t="s">
        <v>18</v>
      </c>
      <c r="B515" t="s">
        <v>19</v>
      </c>
      <c r="C515">
        <v>68</v>
      </c>
      <c r="D515">
        <v>3</v>
      </c>
      <c r="E515" t="s">
        <v>9168</v>
      </c>
      <c r="F515">
        <v>300</v>
      </c>
      <c r="G515">
        <v>0</v>
      </c>
      <c r="H515" t="s">
        <v>641</v>
      </c>
      <c r="I515" t="s">
        <v>9169</v>
      </c>
      <c r="J515" t="s">
        <v>1422</v>
      </c>
      <c r="K515" t="s">
        <v>644</v>
      </c>
      <c r="L515" t="s">
        <v>645</v>
      </c>
      <c r="M515" t="s">
        <v>9170</v>
      </c>
      <c r="N515" t="s">
        <v>644</v>
      </c>
      <c r="O515" t="s">
        <v>668</v>
      </c>
      <c r="P515" t="s">
        <v>5</v>
      </c>
      <c r="Q515" t="s">
        <v>669</v>
      </c>
      <c r="R515" t="s">
        <v>645</v>
      </c>
      <c r="S515" t="s">
        <v>9171</v>
      </c>
      <c r="T515" t="s">
        <v>9170</v>
      </c>
    </row>
    <row r="516" spans="1:20" x14ac:dyDescent="0.25">
      <c r="A516" t="s">
        <v>638</v>
      </c>
      <c r="B516" t="s">
        <v>639</v>
      </c>
      <c r="C516">
        <v>66</v>
      </c>
      <c r="D516">
        <v>2</v>
      </c>
      <c r="E516" t="s">
        <v>9172</v>
      </c>
      <c r="F516">
        <v>100</v>
      </c>
      <c r="G516">
        <v>0</v>
      </c>
      <c r="H516" t="s">
        <v>641</v>
      </c>
      <c r="I516" t="s">
        <v>9173</v>
      </c>
      <c r="J516" t="s">
        <v>847</v>
      </c>
      <c r="K516" t="s">
        <v>644</v>
      </c>
      <c r="L516" t="s">
        <v>645</v>
      </c>
      <c r="M516" t="s">
        <v>9174</v>
      </c>
      <c r="N516" t="s">
        <v>644</v>
      </c>
      <c r="O516" t="s">
        <v>647</v>
      </c>
      <c r="P516" t="s">
        <v>5</v>
      </c>
      <c r="Q516" t="s">
        <v>648</v>
      </c>
      <c r="R516" t="s">
        <v>645</v>
      </c>
      <c r="S516" t="s">
        <v>9175</v>
      </c>
      <c r="T516" t="s">
        <v>9174</v>
      </c>
    </row>
    <row r="517" spans="1:20" x14ac:dyDescent="0.25">
      <c r="A517" t="s">
        <v>18</v>
      </c>
      <c r="B517" t="s">
        <v>19</v>
      </c>
      <c r="C517">
        <v>68</v>
      </c>
      <c r="D517">
        <v>1</v>
      </c>
      <c r="E517" t="s">
        <v>9172</v>
      </c>
      <c r="F517">
        <v>100</v>
      </c>
      <c r="G517">
        <v>0</v>
      </c>
      <c r="H517" t="s">
        <v>641</v>
      </c>
      <c r="I517" t="s">
        <v>9173</v>
      </c>
      <c r="J517" t="s">
        <v>847</v>
      </c>
      <c r="K517" t="s">
        <v>644</v>
      </c>
      <c r="L517" t="s">
        <v>645</v>
      </c>
      <c r="M517" t="s">
        <v>9174</v>
      </c>
      <c r="N517" t="s">
        <v>644</v>
      </c>
      <c r="O517" t="s">
        <v>647</v>
      </c>
      <c r="P517" t="s">
        <v>5</v>
      </c>
      <c r="Q517" t="s">
        <v>648</v>
      </c>
      <c r="R517" t="s">
        <v>645</v>
      </c>
      <c r="S517" t="s">
        <v>9175</v>
      </c>
      <c r="T517" t="s">
        <v>9174</v>
      </c>
    </row>
    <row r="518" spans="1:20" x14ac:dyDescent="0.25">
      <c r="A518" t="s">
        <v>147</v>
      </c>
      <c r="B518" t="s">
        <v>148</v>
      </c>
      <c r="C518">
        <v>40</v>
      </c>
      <c r="D518">
        <v>10</v>
      </c>
      <c r="E518" t="s">
        <v>9176</v>
      </c>
      <c r="F518">
        <v>330</v>
      </c>
      <c r="G518">
        <v>0</v>
      </c>
      <c r="H518" t="s">
        <v>641</v>
      </c>
      <c r="I518" t="s">
        <v>9177</v>
      </c>
      <c r="J518" t="s">
        <v>888</v>
      </c>
      <c r="K518" t="s">
        <v>644</v>
      </c>
      <c r="L518" t="s">
        <v>645</v>
      </c>
      <c r="M518" t="s">
        <v>9178</v>
      </c>
      <c r="N518" t="s">
        <v>644</v>
      </c>
      <c r="O518" t="s">
        <v>647</v>
      </c>
      <c r="P518" t="s">
        <v>5</v>
      </c>
      <c r="Q518" t="s">
        <v>648</v>
      </c>
      <c r="R518" t="s">
        <v>9179</v>
      </c>
      <c r="S518" t="s">
        <v>9180</v>
      </c>
      <c r="T518" t="s">
        <v>9178</v>
      </c>
    </row>
    <row r="519" spans="1:20" x14ac:dyDescent="0.25">
      <c r="A519" t="s">
        <v>638</v>
      </c>
      <c r="B519" t="s">
        <v>639</v>
      </c>
      <c r="C519">
        <v>66</v>
      </c>
      <c r="D519">
        <v>2</v>
      </c>
      <c r="E519" t="s">
        <v>9181</v>
      </c>
      <c r="F519">
        <v>100</v>
      </c>
      <c r="G519">
        <v>0</v>
      </c>
      <c r="H519" t="s">
        <v>641</v>
      </c>
      <c r="I519" t="s">
        <v>9182</v>
      </c>
      <c r="J519" t="s">
        <v>967</v>
      </c>
      <c r="K519" t="s">
        <v>644</v>
      </c>
      <c r="L519" t="s">
        <v>645</v>
      </c>
      <c r="M519" t="s">
        <v>9183</v>
      </c>
      <c r="N519" t="s">
        <v>644</v>
      </c>
      <c r="O519" t="s">
        <v>668</v>
      </c>
      <c r="P519" t="s">
        <v>5</v>
      </c>
      <c r="Q519" t="s">
        <v>669</v>
      </c>
      <c r="R519" t="s">
        <v>645</v>
      </c>
      <c r="S519" t="s">
        <v>9184</v>
      </c>
      <c r="T519" t="s">
        <v>9185</v>
      </c>
    </row>
    <row r="520" spans="1:20" x14ac:dyDescent="0.25">
      <c r="A520" t="s">
        <v>18</v>
      </c>
      <c r="B520" t="s">
        <v>19</v>
      </c>
      <c r="C520">
        <v>68</v>
      </c>
      <c r="D520">
        <v>1</v>
      </c>
      <c r="E520" t="s">
        <v>9181</v>
      </c>
      <c r="F520">
        <v>100</v>
      </c>
      <c r="G520">
        <v>0</v>
      </c>
      <c r="H520" t="s">
        <v>641</v>
      </c>
      <c r="I520" t="s">
        <v>9182</v>
      </c>
      <c r="J520" t="s">
        <v>967</v>
      </c>
      <c r="K520" t="s">
        <v>644</v>
      </c>
      <c r="L520" t="s">
        <v>645</v>
      </c>
      <c r="M520" t="s">
        <v>9183</v>
      </c>
      <c r="N520" t="s">
        <v>644</v>
      </c>
      <c r="O520" t="s">
        <v>668</v>
      </c>
      <c r="P520" t="s">
        <v>5</v>
      </c>
      <c r="Q520" t="s">
        <v>669</v>
      </c>
      <c r="R520" t="s">
        <v>645</v>
      </c>
      <c r="S520" t="s">
        <v>9184</v>
      </c>
      <c r="T520" t="s">
        <v>9185</v>
      </c>
    </row>
    <row r="521" spans="1:20" x14ac:dyDescent="0.25">
      <c r="A521" t="s">
        <v>147</v>
      </c>
      <c r="B521" t="s">
        <v>148</v>
      </c>
      <c r="C521">
        <v>33.333333333333336</v>
      </c>
      <c r="D521">
        <v>3</v>
      </c>
      <c r="E521" t="s">
        <v>9186</v>
      </c>
      <c r="F521">
        <v>101</v>
      </c>
      <c r="G521">
        <v>1</v>
      </c>
      <c r="H521" t="s">
        <v>641</v>
      </c>
      <c r="I521" t="s">
        <v>1633</v>
      </c>
      <c r="J521" t="s">
        <v>1126</v>
      </c>
      <c r="K521" t="s">
        <v>644</v>
      </c>
      <c r="L521" t="s">
        <v>645</v>
      </c>
      <c r="M521" t="s">
        <v>9187</v>
      </c>
      <c r="N521" t="s">
        <v>644</v>
      </c>
      <c r="O521" t="s">
        <v>647</v>
      </c>
      <c r="P521" t="s">
        <v>5</v>
      </c>
      <c r="Q521" t="s">
        <v>648</v>
      </c>
      <c r="R521" t="s">
        <v>645</v>
      </c>
      <c r="S521" t="s">
        <v>9188</v>
      </c>
      <c r="T521" t="s">
        <v>9187</v>
      </c>
    </row>
    <row r="522" spans="1:20" x14ac:dyDescent="0.25">
      <c r="A522" t="s">
        <v>147</v>
      </c>
      <c r="B522" t="s">
        <v>148</v>
      </c>
      <c r="C522">
        <v>33.333333333333336</v>
      </c>
      <c r="D522">
        <v>3</v>
      </c>
      <c r="E522" t="s">
        <v>9189</v>
      </c>
      <c r="F522">
        <v>100</v>
      </c>
      <c r="G522">
        <v>0</v>
      </c>
      <c r="H522" t="s">
        <v>641</v>
      </c>
      <c r="I522" t="s">
        <v>9190</v>
      </c>
      <c r="J522" t="s">
        <v>1189</v>
      </c>
      <c r="K522" t="s">
        <v>644</v>
      </c>
      <c r="L522" t="s">
        <v>645</v>
      </c>
      <c r="M522" t="s">
        <v>9187</v>
      </c>
      <c r="N522" t="s">
        <v>644</v>
      </c>
      <c r="O522" t="s">
        <v>726</v>
      </c>
      <c r="P522" t="s">
        <v>5</v>
      </c>
      <c r="Q522" t="s">
        <v>648</v>
      </c>
      <c r="R522" t="s">
        <v>645</v>
      </c>
      <c r="S522" t="s">
        <v>9191</v>
      </c>
      <c r="T522" t="s">
        <v>9187</v>
      </c>
    </row>
    <row r="523" spans="1:20" x14ac:dyDescent="0.25">
      <c r="A523" t="s">
        <v>239</v>
      </c>
      <c r="B523" t="s">
        <v>1870</v>
      </c>
      <c r="C523">
        <v>108</v>
      </c>
      <c r="D523">
        <v>1</v>
      </c>
      <c r="E523" t="s">
        <v>9192</v>
      </c>
      <c r="F523">
        <v>153.5</v>
      </c>
      <c r="G523">
        <v>45.5</v>
      </c>
      <c r="H523" t="s">
        <v>673</v>
      </c>
      <c r="I523" t="s">
        <v>9193</v>
      </c>
      <c r="J523" t="s">
        <v>9194</v>
      </c>
      <c r="K523" t="s">
        <v>808</v>
      </c>
      <c r="L523" t="s">
        <v>9195</v>
      </c>
      <c r="M523" t="s">
        <v>9178</v>
      </c>
      <c r="N523" t="s">
        <v>644</v>
      </c>
      <c r="O523" t="s">
        <v>811</v>
      </c>
      <c r="P523" t="s">
        <v>23</v>
      </c>
      <c r="Q523" t="s">
        <v>812</v>
      </c>
      <c r="R523" t="s">
        <v>645</v>
      </c>
      <c r="S523" t="s">
        <v>9196</v>
      </c>
      <c r="T523" t="s">
        <v>9197</v>
      </c>
    </row>
    <row r="524" spans="1:20" x14ac:dyDescent="0.25">
      <c r="A524" t="s">
        <v>601</v>
      </c>
      <c r="B524" t="s">
        <v>602</v>
      </c>
      <c r="C524">
        <v>139</v>
      </c>
      <c r="D524">
        <v>1</v>
      </c>
      <c r="E524" t="s">
        <v>9198</v>
      </c>
      <c r="F524">
        <v>215</v>
      </c>
      <c r="G524">
        <v>0</v>
      </c>
      <c r="H524" t="s">
        <v>2006</v>
      </c>
      <c r="I524" t="s">
        <v>9199</v>
      </c>
      <c r="J524" t="s">
        <v>9200</v>
      </c>
      <c r="K524" t="s">
        <v>3526</v>
      </c>
      <c r="L524" t="s">
        <v>9201</v>
      </c>
      <c r="M524" t="s">
        <v>9197</v>
      </c>
      <c r="N524" t="s">
        <v>8854</v>
      </c>
      <c r="O524" t="s">
        <v>2013</v>
      </c>
      <c r="P524" t="s">
        <v>1891</v>
      </c>
      <c r="Q524" t="s">
        <v>1892</v>
      </c>
      <c r="R524" t="s">
        <v>645</v>
      </c>
      <c r="S524" t="s">
        <v>9202</v>
      </c>
      <c r="T524" t="s">
        <v>9197</v>
      </c>
    </row>
    <row r="525" spans="1:20" x14ac:dyDescent="0.25">
      <c r="A525" t="s">
        <v>239</v>
      </c>
      <c r="B525" t="s">
        <v>245</v>
      </c>
      <c r="C525">
        <v>139</v>
      </c>
      <c r="D525">
        <v>1</v>
      </c>
      <c r="E525" t="s">
        <v>9198</v>
      </c>
      <c r="F525">
        <v>215</v>
      </c>
      <c r="G525">
        <v>0</v>
      </c>
      <c r="H525" t="s">
        <v>2006</v>
      </c>
      <c r="I525" t="s">
        <v>9199</v>
      </c>
      <c r="J525" t="s">
        <v>9200</v>
      </c>
      <c r="K525" t="s">
        <v>3526</v>
      </c>
      <c r="L525" t="s">
        <v>9201</v>
      </c>
      <c r="M525" t="s">
        <v>9197</v>
      </c>
      <c r="N525" t="s">
        <v>8854</v>
      </c>
      <c r="O525" t="s">
        <v>2013</v>
      </c>
      <c r="P525" t="s">
        <v>1891</v>
      </c>
      <c r="Q525" t="s">
        <v>1892</v>
      </c>
      <c r="R525" t="s">
        <v>645</v>
      </c>
      <c r="S525" t="s">
        <v>9202</v>
      </c>
      <c r="T525" t="s">
        <v>9197</v>
      </c>
    </row>
    <row r="526" spans="1:20" x14ac:dyDescent="0.25">
      <c r="A526" t="s">
        <v>147</v>
      </c>
      <c r="B526" t="s">
        <v>148</v>
      </c>
      <c r="C526">
        <v>50</v>
      </c>
      <c r="D526">
        <v>6</v>
      </c>
      <c r="E526" t="s">
        <v>9203</v>
      </c>
      <c r="F526">
        <v>200</v>
      </c>
      <c r="G526">
        <v>0</v>
      </c>
      <c r="H526" t="s">
        <v>641</v>
      </c>
      <c r="I526" t="s">
        <v>951</v>
      </c>
      <c r="J526" t="s">
        <v>888</v>
      </c>
      <c r="K526" t="s">
        <v>644</v>
      </c>
      <c r="L526" t="s">
        <v>645</v>
      </c>
      <c r="M526" t="s">
        <v>9197</v>
      </c>
      <c r="N526" t="s">
        <v>644</v>
      </c>
      <c r="O526" t="s">
        <v>647</v>
      </c>
      <c r="P526" t="s">
        <v>5</v>
      </c>
      <c r="Q526" t="s">
        <v>648</v>
      </c>
      <c r="R526" t="s">
        <v>645</v>
      </c>
      <c r="S526" t="s">
        <v>9204</v>
      </c>
      <c r="T526" t="s">
        <v>9197</v>
      </c>
    </row>
    <row r="527" spans="1:20" x14ac:dyDescent="0.25">
      <c r="A527" t="s">
        <v>147</v>
      </c>
      <c r="B527" t="s">
        <v>148</v>
      </c>
      <c r="C527">
        <v>50</v>
      </c>
      <c r="D527">
        <v>6</v>
      </c>
      <c r="E527" t="s">
        <v>9205</v>
      </c>
      <c r="F527">
        <v>200</v>
      </c>
      <c r="G527">
        <v>0</v>
      </c>
      <c r="H527" t="s">
        <v>641</v>
      </c>
      <c r="I527" t="s">
        <v>9206</v>
      </c>
      <c r="J527" t="s">
        <v>981</v>
      </c>
      <c r="K527" t="s">
        <v>644</v>
      </c>
      <c r="L527" t="s">
        <v>645</v>
      </c>
      <c r="M527" t="s">
        <v>9207</v>
      </c>
      <c r="N527" t="s">
        <v>644</v>
      </c>
      <c r="O527" t="s">
        <v>647</v>
      </c>
      <c r="P527" t="s">
        <v>5</v>
      </c>
      <c r="Q527" t="s">
        <v>648</v>
      </c>
      <c r="R527" t="s">
        <v>645</v>
      </c>
      <c r="S527" t="s">
        <v>9208</v>
      </c>
      <c r="T527" t="s">
        <v>9207</v>
      </c>
    </row>
    <row r="528" spans="1:20" x14ac:dyDescent="0.25">
      <c r="A528" t="s">
        <v>147</v>
      </c>
      <c r="B528" t="s">
        <v>148</v>
      </c>
      <c r="C528">
        <v>33.333333333333336</v>
      </c>
      <c r="D528">
        <v>3</v>
      </c>
      <c r="E528" t="s">
        <v>9209</v>
      </c>
      <c r="F528">
        <v>100</v>
      </c>
      <c r="G528">
        <v>0</v>
      </c>
      <c r="H528" t="s">
        <v>641</v>
      </c>
      <c r="I528" t="s">
        <v>9210</v>
      </c>
      <c r="J528" t="s">
        <v>1155</v>
      </c>
      <c r="K528" t="s">
        <v>644</v>
      </c>
      <c r="L528" t="s">
        <v>645</v>
      </c>
      <c r="M528" t="s">
        <v>9207</v>
      </c>
      <c r="N528" t="s">
        <v>644</v>
      </c>
      <c r="O528" t="s">
        <v>668</v>
      </c>
      <c r="P528" t="s">
        <v>5</v>
      </c>
      <c r="Q528" t="s">
        <v>669</v>
      </c>
      <c r="R528" t="s">
        <v>645</v>
      </c>
      <c r="S528" t="s">
        <v>9211</v>
      </c>
      <c r="T528" t="s">
        <v>9212</v>
      </c>
    </row>
    <row r="529" spans="1:20" x14ac:dyDescent="0.25">
      <c r="A529" t="s">
        <v>147</v>
      </c>
      <c r="B529" t="s">
        <v>148</v>
      </c>
      <c r="C529">
        <v>33.333333333333336</v>
      </c>
      <c r="D529">
        <v>3</v>
      </c>
      <c r="E529" t="s">
        <v>9213</v>
      </c>
      <c r="F529">
        <v>100</v>
      </c>
      <c r="G529">
        <v>0</v>
      </c>
      <c r="H529" t="s">
        <v>641</v>
      </c>
      <c r="I529" t="s">
        <v>9214</v>
      </c>
      <c r="J529" t="s">
        <v>771</v>
      </c>
      <c r="K529" t="s">
        <v>644</v>
      </c>
      <c r="L529" t="s">
        <v>645</v>
      </c>
      <c r="M529" t="s">
        <v>9215</v>
      </c>
      <c r="N529" t="s">
        <v>644</v>
      </c>
      <c r="O529" t="s">
        <v>647</v>
      </c>
      <c r="P529" t="s">
        <v>5</v>
      </c>
      <c r="Q529" t="s">
        <v>648</v>
      </c>
      <c r="R529" t="s">
        <v>9216</v>
      </c>
      <c r="S529" t="s">
        <v>9217</v>
      </c>
      <c r="T529" t="s">
        <v>9215</v>
      </c>
    </row>
    <row r="530" spans="1:20" x14ac:dyDescent="0.25">
      <c r="A530" t="s">
        <v>2363</v>
      </c>
      <c r="B530" t="s">
        <v>2364</v>
      </c>
      <c r="C530">
        <v>15</v>
      </c>
      <c r="D530">
        <v>20</v>
      </c>
      <c r="E530" t="s">
        <v>9218</v>
      </c>
      <c r="F530">
        <v>300</v>
      </c>
      <c r="G530">
        <v>0</v>
      </c>
      <c r="H530" t="s">
        <v>641</v>
      </c>
      <c r="I530" t="s">
        <v>9219</v>
      </c>
      <c r="J530" t="s">
        <v>788</v>
      </c>
      <c r="K530" t="s">
        <v>644</v>
      </c>
      <c r="L530" t="s">
        <v>645</v>
      </c>
      <c r="M530" t="s">
        <v>9215</v>
      </c>
      <c r="N530" t="s">
        <v>644</v>
      </c>
      <c r="O530" t="s">
        <v>647</v>
      </c>
      <c r="P530" t="s">
        <v>5</v>
      </c>
      <c r="Q530" t="s">
        <v>648</v>
      </c>
      <c r="R530" t="s">
        <v>645</v>
      </c>
      <c r="S530" t="s">
        <v>9220</v>
      </c>
      <c r="T530" t="s">
        <v>9215</v>
      </c>
    </row>
    <row r="531" spans="1:20" x14ac:dyDescent="0.25">
      <c r="A531" t="s">
        <v>147</v>
      </c>
      <c r="B531" t="s">
        <v>148</v>
      </c>
      <c r="C531">
        <v>33.333333333333336</v>
      </c>
      <c r="D531">
        <v>12</v>
      </c>
      <c r="E531" t="s">
        <v>9221</v>
      </c>
      <c r="F531">
        <v>400</v>
      </c>
      <c r="G531">
        <v>0</v>
      </c>
      <c r="H531" t="s">
        <v>641</v>
      </c>
      <c r="I531" t="s">
        <v>9222</v>
      </c>
      <c r="J531" t="s">
        <v>666</v>
      </c>
      <c r="K531" t="s">
        <v>644</v>
      </c>
      <c r="L531" t="s">
        <v>645</v>
      </c>
      <c r="M531" t="s">
        <v>9223</v>
      </c>
      <c r="N531" t="s">
        <v>644</v>
      </c>
      <c r="O531" t="s">
        <v>647</v>
      </c>
      <c r="P531" t="s">
        <v>5</v>
      </c>
      <c r="Q531" t="s">
        <v>648</v>
      </c>
      <c r="R531" t="s">
        <v>645</v>
      </c>
      <c r="S531" t="s">
        <v>9224</v>
      </c>
      <c r="T531" t="s">
        <v>9215</v>
      </c>
    </row>
    <row r="532" spans="1:20" x14ac:dyDescent="0.25">
      <c r="A532" t="s">
        <v>2363</v>
      </c>
      <c r="B532" t="s">
        <v>2364</v>
      </c>
      <c r="C532">
        <v>15</v>
      </c>
      <c r="D532">
        <v>10</v>
      </c>
      <c r="E532" t="s">
        <v>9225</v>
      </c>
      <c r="F532">
        <v>350</v>
      </c>
      <c r="G532">
        <v>0</v>
      </c>
      <c r="H532" t="s">
        <v>641</v>
      </c>
      <c r="I532" t="s">
        <v>9226</v>
      </c>
      <c r="J532" t="s">
        <v>981</v>
      </c>
      <c r="K532" t="s">
        <v>644</v>
      </c>
      <c r="L532" t="s">
        <v>645</v>
      </c>
      <c r="M532" t="s">
        <v>9223</v>
      </c>
      <c r="N532" t="s">
        <v>644</v>
      </c>
      <c r="O532" t="s">
        <v>668</v>
      </c>
      <c r="P532" t="s">
        <v>5</v>
      </c>
      <c r="Q532" t="s">
        <v>669</v>
      </c>
      <c r="R532" t="s">
        <v>645</v>
      </c>
      <c r="S532" t="s">
        <v>9227</v>
      </c>
      <c r="T532" t="s">
        <v>9223</v>
      </c>
    </row>
    <row r="533" spans="1:20" x14ac:dyDescent="0.25">
      <c r="A533" t="s">
        <v>147</v>
      </c>
      <c r="B533" t="s">
        <v>148</v>
      </c>
      <c r="C533">
        <v>50</v>
      </c>
      <c r="D533">
        <v>6</v>
      </c>
      <c r="E533" t="s">
        <v>9225</v>
      </c>
      <c r="F533">
        <v>350</v>
      </c>
      <c r="G533">
        <v>0</v>
      </c>
      <c r="H533" t="s">
        <v>641</v>
      </c>
      <c r="I533" t="s">
        <v>9226</v>
      </c>
      <c r="J533" t="s">
        <v>981</v>
      </c>
      <c r="K533" t="s">
        <v>644</v>
      </c>
      <c r="L533" t="s">
        <v>645</v>
      </c>
      <c r="M533" t="s">
        <v>9223</v>
      </c>
      <c r="N533" t="s">
        <v>644</v>
      </c>
      <c r="O533" t="s">
        <v>668</v>
      </c>
      <c r="P533" t="s">
        <v>5</v>
      </c>
      <c r="Q533" t="s">
        <v>669</v>
      </c>
      <c r="R533" t="s">
        <v>645</v>
      </c>
      <c r="S533" t="s">
        <v>9227</v>
      </c>
      <c r="T533" t="s">
        <v>9223</v>
      </c>
    </row>
    <row r="534" spans="1:20" x14ac:dyDescent="0.25">
      <c r="A534" t="s">
        <v>22</v>
      </c>
      <c r="B534" t="s">
        <v>213</v>
      </c>
      <c r="C534">
        <v>26</v>
      </c>
      <c r="D534">
        <v>1</v>
      </c>
      <c r="E534" t="s">
        <v>9228</v>
      </c>
      <c r="F534">
        <v>26</v>
      </c>
      <c r="G534">
        <v>0</v>
      </c>
      <c r="H534" t="s">
        <v>805</v>
      </c>
      <c r="I534" t="s">
        <v>9229</v>
      </c>
      <c r="J534" t="s">
        <v>9230</v>
      </c>
      <c r="K534" t="s">
        <v>9231</v>
      </c>
      <c r="L534" t="s">
        <v>9232</v>
      </c>
      <c r="M534" t="s">
        <v>9223</v>
      </c>
      <c r="N534" t="s">
        <v>644</v>
      </c>
      <c r="O534" t="s">
        <v>811</v>
      </c>
      <c r="P534" t="s">
        <v>23</v>
      </c>
      <c r="Q534" t="s">
        <v>812</v>
      </c>
      <c r="R534" t="s">
        <v>645</v>
      </c>
      <c r="S534" t="s">
        <v>9233</v>
      </c>
      <c r="T534" t="s">
        <v>9223</v>
      </c>
    </row>
    <row r="535" spans="1:20" x14ac:dyDescent="0.25">
      <c r="A535" t="s">
        <v>147</v>
      </c>
      <c r="B535" t="s">
        <v>148</v>
      </c>
      <c r="C535">
        <v>50</v>
      </c>
      <c r="D535">
        <v>6</v>
      </c>
      <c r="E535" t="s">
        <v>9234</v>
      </c>
      <c r="F535">
        <v>200</v>
      </c>
      <c r="G535">
        <v>0</v>
      </c>
      <c r="H535" t="s">
        <v>641</v>
      </c>
      <c r="I535" t="s">
        <v>9235</v>
      </c>
      <c r="J535" t="s">
        <v>1520</v>
      </c>
      <c r="K535" t="s">
        <v>644</v>
      </c>
      <c r="L535" t="s">
        <v>645</v>
      </c>
      <c r="M535" t="s">
        <v>9236</v>
      </c>
      <c r="N535" t="s">
        <v>644</v>
      </c>
      <c r="O535" t="s">
        <v>647</v>
      </c>
      <c r="P535" t="s">
        <v>5</v>
      </c>
      <c r="Q535" t="s">
        <v>648</v>
      </c>
      <c r="R535" t="s">
        <v>645</v>
      </c>
      <c r="S535" t="s">
        <v>9237</v>
      </c>
      <c r="T535" t="s">
        <v>9236</v>
      </c>
    </row>
    <row r="536" spans="1:20" x14ac:dyDescent="0.25">
      <c r="A536" t="s">
        <v>147</v>
      </c>
      <c r="B536" t="s">
        <v>148</v>
      </c>
      <c r="C536">
        <v>50</v>
      </c>
      <c r="D536">
        <v>6</v>
      </c>
      <c r="E536" t="s">
        <v>9238</v>
      </c>
      <c r="F536">
        <v>200</v>
      </c>
      <c r="G536">
        <v>0</v>
      </c>
      <c r="H536" t="s">
        <v>641</v>
      </c>
      <c r="I536" t="s">
        <v>9239</v>
      </c>
      <c r="J536" t="s">
        <v>685</v>
      </c>
      <c r="K536" t="s">
        <v>644</v>
      </c>
      <c r="L536" t="s">
        <v>645</v>
      </c>
      <c r="M536" t="s">
        <v>9236</v>
      </c>
      <c r="N536" t="s">
        <v>644</v>
      </c>
      <c r="O536" t="s">
        <v>668</v>
      </c>
      <c r="P536" t="s">
        <v>5</v>
      </c>
      <c r="Q536" t="s">
        <v>669</v>
      </c>
      <c r="R536" t="s">
        <v>645</v>
      </c>
      <c r="S536" t="s">
        <v>9240</v>
      </c>
      <c r="T536" t="s">
        <v>9241</v>
      </c>
    </row>
    <row r="537" spans="1:20" x14ac:dyDescent="0.25">
      <c r="A537" t="s">
        <v>147</v>
      </c>
      <c r="B537" t="s">
        <v>148</v>
      </c>
      <c r="C537">
        <v>50</v>
      </c>
      <c r="D537">
        <v>6</v>
      </c>
      <c r="E537" t="s">
        <v>9242</v>
      </c>
      <c r="F537">
        <v>200</v>
      </c>
      <c r="G537">
        <v>0</v>
      </c>
      <c r="H537" t="s">
        <v>641</v>
      </c>
      <c r="I537" t="s">
        <v>9243</v>
      </c>
      <c r="J537" t="s">
        <v>1414</v>
      </c>
      <c r="K537" t="s">
        <v>644</v>
      </c>
      <c r="L537" t="s">
        <v>645</v>
      </c>
      <c r="M537" t="s">
        <v>9236</v>
      </c>
      <c r="N537" t="s">
        <v>644</v>
      </c>
      <c r="O537" t="s">
        <v>668</v>
      </c>
      <c r="P537" t="s">
        <v>5</v>
      </c>
      <c r="Q537" t="s">
        <v>669</v>
      </c>
      <c r="R537" t="s">
        <v>645</v>
      </c>
      <c r="S537" t="s">
        <v>9244</v>
      </c>
      <c r="T537" t="s">
        <v>9241</v>
      </c>
    </row>
    <row r="538" spans="1:20" x14ac:dyDescent="0.25">
      <c r="A538" t="s">
        <v>147</v>
      </c>
      <c r="B538" t="s">
        <v>148</v>
      </c>
      <c r="C538">
        <v>33.333333333333336</v>
      </c>
      <c r="D538">
        <v>6</v>
      </c>
      <c r="E538" t="s">
        <v>9245</v>
      </c>
      <c r="F538">
        <v>200</v>
      </c>
      <c r="G538">
        <v>0</v>
      </c>
      <c r="H538" t="s">
        <v>641</v>
      </c>
      <c r="I538" t="s">
        <v>9246</v>
      </c>
      <c r="J538" t="s">
        <v>685</v>
      </c>
      <c r="K538" t="s">
        <v>644</v>
      </c>
      <c r="L538" t="s">
        <v>645</v>
      </c>
      <c r="M538" t="s">
        <v>9241</v>
      </c>
      <c r="N538" t="s">
        <v>644</v>
      </c>
      <c r="O538" t="s">
        <v>647</v>
      </c>
      <c r="P538" t="s">
        <v>5</v>
      </c>
      <c r="Q538" t="s">
        <v>648</v>
      </c>
      <c r="R538" t="s">
        <v>645</v>
      </c>
      <c r="S538" t="s">
        <v>9247</v>
      </c>
      <c r="T538" t="s">
        <v>9241</v>
      </c>
    </row>
    <row r="539" spans="1:20" x14ac:dyDescent="0.25">
      <c r="A539" t="s">
        <v>240</v>
      </c>
      <c r="B539" t="s">
        <v>246</v>
      </c>
      <c r="C539">
        <v>159</v>
      </c>
      <c r="D539">
        <v>1</v>
      </c>
      <c r="E539" t="s">
        <v>9248</v>
      </c>
      <c r="F539">
        <v>237</v>
      </c>
      <c r="G539">
        <v>0</v>
      </c>
      <c r="H539" t="s">
        <v>673</v>
      </c>
      <c r="I539" t="s">
        <v>9249</v>
      </c>
      <c r="J539" t="s">
        <v>9250</v>
      </c>
      <c r="K539" t="s">
        <v>7797</v>
      </c>
      <c r="L539" t="s">
        <v>9251</v>
      </c>
      <c r="M539" t="s">
        <v>9241</v>
      </c>
      <c r="N539" t="s">
        <v>644</v>
      </c>
      <c r="O539" t="s">
        <v>679</v>
      </c>
      <c r="P539" t="s">
        <v>26</v>
      </c>
      <c r="Q539" t="s">
        <v>680</v>
      </c>
      <c r="R539" t="s">
        <v>645</v>
      </c>
      <c r="S539" t="s">
        <v>9252</v>
      </c>
      <c r="T539" t="s">
        <v>9253</v>
      </c>
    </row>
    <row r="540" spans="1:20" x14ac:dyDescent="0.25">
      <c r="A540" t="s">
        <v>101</v>
      </c>
      <c r="B540" t="s">
        <v>74</v>
      </c>
      <c r="C540">
        <v>78</v>
      </c>
      <c r="D540">
        <v>1</v>
      </c>
      <c r="E540" t="s">
        <v>9248</v>
      </c>
      <c r="F540">
        <v>237</v>
      </c>
      <c r="G540">
        <v>0</v>
      </c>
      <c r="H540" t="s">
        <v>673</v>
      </c>
      <c r="I540" t="s">
        <v>9249</v>
      </c>
      <c r="J540" t="s">
        <v>9250</v>
      </c>
      <c r="K540" t="s">
        <v>7797</v>
      </c>
      <c r="L540" t="s">
        <v>9251</v>
      </c>
      <c r="M540" t="s">
        <v>9241</v>
      </c>
      <c r="N540" t="s">
        <v>644</v>
      </c>
      <c r="O540" t="s">
        <v>679</v>
      </c>
      <c r="P540" t="s">
        <v>26</v>
      </c>
      <c r="Q540" t="s">
        <v>680</v>
      </c>
      <c r="R540" t="s">
        <v>645</v>
      </c>
      <c r="S540" t="s">
        <v>9252</v>
      </c>
      <c r="T540" t="s">
        <v>9253</v>
      </c>
    </row>
    <row r="541" spans="1:20" x14ac:dyDescent="0.25">
      <c r="A541" t="s">
        <v>147</v>
      </c>
      <c r="B541" t="s">
        <v>148</v>
      </c>
      <c r="C541">
        <v>33.333333333333336</v>
      </c>
      <c r="D541">
        <v>3</v>
      </c>
      <c r="E541" t="s">
        <v>9254</v>
      </c>
      <c r="F541">
        <v>100</v>
      </c>
      <c r="G541">
        <v>0</v>
      </c>
      <c r="H541" t="s">
        <v>641</v>
      </c>
      <c r="I541" t="s">
        <v>9255</v>
      </c>
      <c r="J541" t="s">
        <v>643</v>
      </c>
      <c r="K541" t="s">
        <v>644</v>
      </c>
      <c r="L541" t="s">
        <v>645</v>
      </c>
      <c r="M541" t="s">
        <v>9253</v>
      </c>
      <c r="N541" t="s">
        <v>644</v>
      </c>
      <c r="O541" t="s">
        <v>647</v>
      </c>
      <c r="P541" t="s">
        <v>5</v>
      </c>
      <c r="Q541" t="s">
        <v>648</v>
      </c>
      <c r="R541" t="s">
        <v>645</v>
      </c>
      <c r="S541" t="s">
        <v>9256</v>
      </c>
      <c r="T541" t="s">
        <v>9253</v>
      </c>
    </row>
    <row r="542" spans="1:20" x14ac:dyDescent="0.25">
      <c r="A542" t="s">
        <v>147</v>
      </c>
      <c r="B542" t="s">
        <v>148</v>
      </c>
      <c r="C542">
        <v>33.333333333333336</v>
      </c>
      <c r="D542">
        <v>3</v>
      </c>
      <c r="E542" t="s">
        <v>9257</v>
      </c>
      <c r="F542">
        <v>208.99</v>
      </c>
      <c r="G542">
        <v>0</v>
      </c>
      <c r="H542" t="s">
        <v>641</v>
      </c>
      <c r="I542" t="s">
        <v>9258</v>
      </c>
      <c r="J542" t="s">
        <v>989</v>
      </c>
      <c r="K542" t="s">
        <v>644</v>
      </c>
      <c r="L542" t="s">
        <v>645</v>
      </c>
      <c r="M542" t="s">
        <v>9253</v>
      </c>
      <c r="N542" t="s">
        <v>644</v>
      </c>
      <c r="O542" t="s">
        <v>647</v>
      </c>
      <c r="P542" t="s">
        <v>5</v>
      </c>
      <c r="Q542" t="s">
        <v>648</v>
      </c>
      <c r="R542" t="s">
        <v>9259</v>
      </c>
      <c r="S542" t="s">
        <v>9260</v>
      </c>
      <c r="T542" t="s">
        <v>9253</v>
      </c>
    </row>
    <row r="543" spans="1:20" x14ac:dyDescent="0.25">
      <c r="A543" t="s">
        <v>240</v>
      </c>
      <c r="B543" t="s">
        <v>246</v>
      </c>
      <c r="C543">
        <v>139</v>
      </c>
      <c r="D543">
        <v>1</v>
      </c>
      <c r="E543" t="s">
        <v>9257</v>
      </c>
      <c r="F543">
        <v>208.99</v>
      </c>
      <c r="G543">
        <v>0</v>
      </c>
      <c r="H543" t="s">
        <v>641</v>
      </c>
      <c r="I543" t="s">
        <v>9258</v>
      </c>
      <c r="J543" t="s">
        <v>989</v>
      </c>
      <c r="K543" t="s">
        <v>644</v>
      </c>
      <c r="L543" t="s">
        <v>645</v>
      </c>
      <c r="M543" t="s">
        <v>9253</v>
      </c>
      <c r="N543" t="s">
        <v>644</v>
      </c>
      <c r="O543" t="s">
        <v>647</v>
      </c>
      <c r="P543" t="s">
        <v>5</v>
      </c>
      <c r="Q543" t="s">
        <v>648</v>
      </c>
      <c r="R543" t="s">
        <v>9259</v>
      </c>
      <c r="S543" t="s">
        <v>9260</v>
      </c>
      <c r="T543" t="s">
        <v>9253</v>
      </c>
    </row>
    <row r="544" spans="1:20" x14ac:dyDescent="0.25">
      <c r="A544" t="s">
        <v>638</v>
      </c>
      <c r="B544" t="s">
        <v>639</v>
      </c>
      <c r="C544">
        <v>66</v>
      </c>
      <c r="D544">
        <v>2</v>
      </c>
      <c r="E544" t="s">
        <v>9261</v>
      </c>
      <c r="F544">
        <v>100</v>
      </c>
      <c r="G544">
        <v>0</v>
      </c>
      <c r="H544" t="s">
        <v>641</v>
      </c>
      <c r="I544" t="s">
        <v>9262</v>
      </c>
      <c r="J544" t="s">
        <v>1314</v>
      </c>
      <c r="K544" t="s">
        <v>644</v>
      </c>
      <c r="L544" t="s">
        <v>645</v>
      </c>
      <c r="M544" t="s">
        <v>9241</v>
      </c>
      <c r="N544" t="s">
        <v>644</v>
      </c>
      <c r="O544" t="s">
        <v>668</v>
      </c>
      <c r="P544" t="s">
        <v>5</v>
      </c>
      <c r="Q544" t="s">
        <v>669</v>
      </c>
      <c r="R544" t="s">
        <v>645</v>
      </c>
      <c r="S544" t="s">
        <v>9263</v>
      </c>
      <c r="T544" t="s">
        <v>9264</v>
      </c>
    </row>
    <row r="545" spans="1:20" x14ac:dyDescent="0.25">
      <c r="A545" t="s">
        <v>18</v>
      </c>
      <c r="B545" t="s">
        <v>19</v>
      </c>
      <c r="C545">
        <v>68</v>
      </c>
      <c r="D545">
        <v>1</v>
      </c>
      <c r="E545" t="s">
        <v>9261</v>
      </c>
      <c r="F545">
        <v>100</v>
      </c>
      <c r="G545">
        <v>0</v>
      </c>
      <c r="H545" t="s">
        <v>641</v>
      </c>
      <c r="I545" t="s">
        <v>9262</v>
      </c>
      <c r="J545" t="s">
        <v>1314</v>
      </c>
      <c r="K545" t="s">
        <v>644</v>
      </c>
      <c r="L545" t="s">
        <v>645</v>
      </c>
      <c r="M545" t="s">
        <v>9241</v>
      </c>
      <c r="N545" t="s">
        <v>644</v>
      </c>
      <c r="O545" t="s">
        <v>668</v>
      </c>
      <c r="P545" t="s">
        <v>5</v>
      </c>
      <c r="Q545" t="s">
        <v>669</v>
      </c>
      <c r="R545" t="s">
        <v>645</v>
      </c>
      <c r="S545" t="s">
        <v>9263</v>
      </c>
      <c r="T545" t="s">
        <v>9264</v>
      </c>
    </row>
    <row r="546" spans="1:20" x14ac:dyDescent="0.25">
      <c r="A546" t="s">
        <v>147</v>
      </c>
      <c r="B546" t="s">
        <v>148</v>
      </c>
      <c r="C546">
        <v>50</v>
      </c>
      <c r="D546">
        <v>18</v>
      </c>
      <c r="E546" t="s">
        <v>9265</v>
      </c>
      <c r="F546">
        <v>600</v>
      </c>
      <c r="G546">
        <v>0</v>
      </c>
      <c r="H546" t="s">
        <v>641</v>
      </c>
      <c r="I546" t="s">
        <v>9266</v>
      </c>
      <c r="J546" t="s">
        <v>924</v>
      </c>
      <c r="K546" t="s">
        <v>644</v>
      </c>
      <c r="L546" t="s">
        <v>645</v>
      </c>
      <c r="M546" t="s">
        <v>9253</v>
      </c>
      <c r="N546" t="s">
        <v>644</v>
      </c>
      <c r="O546" t="s">
        <v>668</v>
      </c>
      <c r="P546" t="s">
        <v>5</v>
      </c>
      <c r="Q546" t="s">
        <v>669</v>
      </c>
      <c r="R546" t="s">
        <v>645</v>
      </c>
      <c r="S546" t="s">
        <v>9267</v>
      </c>
      <c r="T546" t="s">
        <v>9264</v>
      </c>
    </row>
    <row r="547" spans="1:20" x14ac:dyDescent="0.25">
      <c r="A547" t="s">
        <v>22</v>
      </c>
      <c r="B547" t="s">
        <v>27</v>
      </c>
      <c r="C547">
        <v>66.333333333333329</v>
      </c>
      <c r="D547">
        <v>3</v>
      </c>
      <c r="E547" t="s">
        <v>9268</v>
      </c>
      <c r="F547">
        <v>220</v>
      </c>
      <c r="G547">
        <v>0</v>
      </c>
      <c r="H547" t="s">
        <v>729</v>
      </c>
      <c r="I547" t="s">
        <v>9269</v>
      </c>
      <c r="J547" t="s">
        <v>685</v>
      </c>
      <c r="K547" t="s">
        <v>644</v>
      </c>
      <c r="L547" t="s">
        <v>645</v>
      </c>
      <c r="M547" t="s">
        <v>9264</v>
      </c>
      <c r="N547" t="s">
        <v>644</v>
      </c>
      <c r="O547" t="s">
        <v>647</v>
      </c>
      <c r="P547" t="s">
        <v>5</v>
      </c>
      <c r="Q547" t="s">
        <v>648</v>
      </c>
      <c r="R547" t="s">
        <v>645</v>
      </c>
      <c r="S547" t="s">
        <v>9270</v>
      </c>
      <c r="T547" t="s">
        <v>9264</v>
      </c>
    </row>
    <row r="548" spans="1:20" x14ac:dyDescent="0.25">
      <c r="A548" t="s">
        <v>147</v>
      </c>
      <c r="B548" t="s">
        <v>148</v>
      </c>
      <c r="C548">
        <v>50</v>
      </c>
      <c r="D548">
        <v>6</v>
      </c>
      <c r="E548" t="s">
        <v>9271</v>
      </c>
      <c r="F548">
        <v>300</v>
      </c>
      <c r="G548">
        <v>0</v>
      </c>
      <c r="H548" t="s">
        <v>641</v>
      </c>
      <c r="I548" t="s">
        <v>9272</v>
      </c>
      <c r="J548" t="s">
        <v>745</v>
      </c>
      <c r="K548" t="s">
        <v>644</v>
      </c>
      <c r="L548" t="s">
        <v>645</v>
      </c>
      <c r="M548" t="s">
        <v>9273</v>
      </c>
      <c r="N548" t="s">
        <v>644</v>
      </c>
      <c r="O548" t="s">
        <v>726</v>
      </c>
      <c r="P548" t="s">
        <v>5</v>
      </c>
      <c r="Q548" t="s">
        <v>648</v>
      </c>
      <c r="R548" t="s">
        <v>645</v>
      </c>
      <c r="S548" t="s">
        <v>9274</v>
      </c>
      <c r="T548" t="s">
        <v>9273</v>
      </c>
    </row>
    <row r="549" spans="1:20" x14ac:dyDescent="0.25">
      <c r="A549" t="s">
        <v>147</v>
      </c>
      <c r="B549" t="s">
        <v>148</v>
      </c>
      <c r="C549">
        <v>33.333333333333336</v>
      </c>
      <c r="D549">
        <v>3</v>
      </c>
      <c r="E549" t="s">
        <v>9271</v>
      </c>
      <c r="F549">
        <v>300</v>
      </c>
      <c r="G549">
        <v>0</v>
      </c>
      <c r="H549" t="s">
        <v>641</v>
      </c>
      <c r="I549" t="s">
        <v>9272</v>
      </c>
      <c r="J549" t="s">
        <v>745</v>
      </c>
      <c r="K549" t="s">
        <v>644</v>
      </c>
      <c r="L549" t="s">
        <v>645</v>
      </c>
      <c r="M549" t="s">
        <v>9273</v>
      </c>
      <c r="N549" t="s">
        <v>644</v>
      </c>
      <c r="O549" t="s">
        <v>726</v>
      </c>
      <c r="P549" t="s">
        <v>5</v>
      </c>
      <c r="Q549" t="s">
        <v>648</v>
      </c>
      <c r="R549" t="s">
        <v>645</v>
      </c>
      <c r="S549" t="s">
        <v>9274</v>
      </c>
      <c r="T549" t="s">
        <v>9273</v>
      </c>
    </row>
    <row r="550" spans="1:20" x14ac:dyDescent="0.25">
      <c r="A550" t="s">
        <v>638</v>
      </c>
      <c r="B550" t="s">
        <v>639</v>
      </c>
      <c r="C550">
        <v>66</v>
      </c>
      <c r="D550">
        <v>2</v>
      </c>
      <c r="E550" t="s">
        <v>9275</v>
      </c>
      <c r="F550">
        <v>129</v>
      </c>
      <c r="G550">
        <v>29</v>
      </c>
      <c r="H550" t="s">
        <v>641</v>
      </c>
      <c r="I550" t="s">
        <v>9276</v>
      </c>
      <c r="J550" t="s">
        <v>796</v>
      </c>
      <c r="K550" t="s">
        <v>644</v>
      </c>
      <c r="L550" t="s">
        <v>645</v>
      </c>
      <c r="M550" t="s">
        <v>9273</v>
      </c>
      <c r="N550" t="s">
        <v>644</v>
      </c>
      <c r="O550" t="s">
        <v>647</v>
      </c>
      <c r="P550" t="s">
        <v>5</v>
      </c>
      <c r="Q550" t="s">
        <v>648</v>
      </c>
      <c r="R550" t="s">
        <v>645</v>
      </c>
      <c r="S550" t="s">
        <v>9277</v>
      </c>
      <c r="T550" t="s">
        <v>9273</v>
      </c>
    </row>
    <row r="551" spans="1:20" x14ac:dyDescent="0.25">
      <c r="A551" t="s">
        <v>18</v>
      </c>
      <c r="B551" t="s">
        <v>19</v>
      </c>
      <c r="C551">
        <v>68</v>
      </c>
      <c r="D551">
        <v>1</v>
      </c>
      <c r="E551" t="s">
        <v>9275</v>
      </c>
      <c r="F551">
        <v>129</v>
      </c>
      <c r="G551">
        <v>29</v>
      </c>
      <c r="H551" t="s">
        <v>641</v>
      </c>
      <c r="I551" t="s">
        <v>9276</v>
      </c>
      <c r="J551" t="s">
        <v>796</v>
      </c>
      <c r="K551" t="s">
        <v>644</v>
      </c>
      <c r="L551" t="s">
        <v>645</v>
      </c>
      <c r="M551" t="s">
        <v>9273</v>
      </c>
      <c r="N551" t="s">
        <v>644</v>
      </c>
      <c r="O551" t="s">
        <v>647</v>
      </c>
      <c r="P551" t="s">
        <v>5</v>
      </c>
      <c r="Q551" t="s">
        <v>648</v>
      </c>
      <c r="R551" t="s">
        <v>645</v>
      </c>
      <c r="S551" t="s">
        <v>9277</v>
      </c>
      <c r="T551" t="s">
        <v>9273</v>
      </c>
    </row>
    <row r="552" spans="1:20" x14ac:dyDescent="0.25">
      <c r="A552" t="s">
        <v>147</v>
      </c>
      <c r="B552" t="s">
        <v>148</v>
      </c>
      <c r="C552">
        <v>33.333333333333336</v>
      </c>
      <c r="D552">
        <v>3</v>
      </c>
      <c r="E552" t="s">
        <v>9278</v>
      </c>
      <c r="F552">
        <v>199</v>
      </c>
      <c r="G552">
        <v>0</v>
      </c>
      <c r="H552" t="s">
        <v>641</v>
      </c>
      <c r="I552" t="s">
        <v>9279</v>
      </c>
      <c r="J552" t="s">
        <v>745</v>
      </c>
      <c r="K552" t="s">
        <v>644</v>
      </c>
      <c r="L552" t="s">
        <v>645</v>
      </c>
      <c r="M552" t="s">
        <v>9273</v>
      </c>
      <c r="N552" t="s">
        <v>644</v>
      </c>
      <c r="O552" t="s">
        <v>668</v>
      </c>
      <c r="P552" t="s">
        <v>5</v>
      </c>
      <c r="Q552" t="s">
        <v>669</v>
      </c>
      <c r="R552" t="s">
        <v>645</v>
      </c>
      <c r="S552" t="s">
        <v>9280</v>
      </c>
      <c r="T552" t="s">
        <v>9273</v>
      </c>
    </row>
    <row r="553" spans="1:20" x14ac:dyDescent="0.25">
      <c r="A553" t="s">
        <v>101</v>
      </c>
      <c r="B553" t="s">
        <v>74</v>
      </c>
      <c r="C553">
        <v>120</v>
      </c>
      <c r="D553">
        <v>1</v>
      </c>
      <c r="E553" t="s">
        <v>9278</v>
      </c>
      <c r="F553">
        <v>199</v>
      </c>
      <c r="G553">
        <v>0</v>
      </c>
      <c r="H553" t="s">
        <v>641</v>
      </c>
      <c r="I553" t="s">
        <v>9279</v>
      </c>
      <c r="J553" t="s">
        <v>745</v>
      </c>
      <c r="K553" t="s">
        <v>644</v>
      </c>
      <c r="L553" t="s">
        <v>645</v>
      </c>
      <c r="M553" t="s">
        <v>9273</v>
      </c>
      <c r="N553" t="s">
        <v>644</v>
      </c>
      <c r="O553" t="s">
        <v>668</v>
      </c>
      <c r="P553" t="s">
        <v>5</v>
      </c>
      <c r="Q553" t="s">
        <v>669</v>
      </c>
      <c r="R553" t="s">
        <v>645</v>
      </c>
      <c r="S553" t="s">
        <v>9280</v>
      </c>
      <c r="T553" t="s">
        <v>9273</v>
      </c>
    </row>
    <row r="554" spans="1:20" x14ac:dyDescent="0.25">
      <c r="A554" t="s">
        <v>147</v>
      </c>
      <c r="B554" t="s">
        <v>148</v>
      </c>
      <c r="C554">
        <v>50</v>
      </c>
      <c r="D554">
        <v>6</v>
      </c>
      <c r="E554" t="s">
        <v>9281</v>
      </c>
      <c r="F554">
        <v>208</v>
      </c>
      <c r="G554">
        <v>8</v>
      </c>
      <c r="H554" t="s">
        <v>641</v>
      </c>
      <c r="I554" t="s">
        <v>976</v>
      </c>
      <c r="J554" t="s">
        <v>2936</v>
      </c>
      <c r="K554" t="s">
        <v>644</v>
      </c>
      <c r="L554" t="s">
        <v>645</v>
      </c>
      <c r="M554" t="s">
        <v>9282</v>
      </c>
      <c r="N554" t="s">
        <v>644</v>
      </c>
      <c r="O554" t="s">
        <v>647</v>
      </c>
      <c r="P554" t="s">
        <v>5</v>
      </c>
      <c r="Q554" t="s">
        <v>648</v>
      </c>
      <c r="R554" t="s">
        <v>645</v>
      </c>
      <c r="S554" t="s">
        <v>9283</v>
      </c>
      <c r="T554" t="s">
        <v>9282</v>
      </c>
    </row>
    <row r="555" spans="1:20" x14ac:dyDescent="0.25">
      <c r="A555" t="s">
        <v>240</v>
      </c>
      <c r="B555" t="s">
        <v>246</v>
      </c>
      <c r="C555">
        <v>139</v>
      </c>
      <c r="D555">
        <v>2</v>
      </c>
      <c r="E555" t="s">
        <v>9284</v>
      </c>
      <c r="F555">
        <v>217.98</v>
      </c>
      <c r="G555">
        <v>0</v>
      </c>
      <c r="H555" t="s">
        <v>641</v>
      </c>
      <c r="I555" t="s">
        <v>9285</v>
      </c>
      <c r="J555" t="s">
        <v>1072</v>
      </c>
      <c r="K555" t="s">
        <v>644</v>
      </c>
      <c r="L555" t="s">
        <v>645</v>
      </c>
      <c r="M555" t="s">
        <v>9286</v>
      </c>
      <c r="N555" t="s">
        <v>644</v>
      </c>
      <c r="O555" t="s">
        <v>647</v>
      </c>
      <c r="P555" t="s">
        <v>5</v>
      </c>
      <c r="Q555" t="s">
        <v>648</v>
      </c>
      <c r="R555" t="s">
        <v>645</v>
      </c>
      <c r="S555" t="s">
        <v>9287</v>
      </c>
      <c r="T555" t="s">
        <v>9286</v>
      </c>
    </row>
    <row r="556" spans="1:20" x14ac:dyDescent="0.25">
      <c r="A556" t="s">
        <v>14</v>
      </c>
      <c r="B556" t="s">
        <v>15</v>
      </c>
      <c r="C556">
        <v>50</v>
      </c>
      <c r="D556">
        <v>5</v>
      </c>
      <c r="E556" t="s">
        <v>9288</v>
      </c>
      <c r="F556">
        <v>235</v>
      </c>
      <c r="G556">
        <v>0</v>
      </c>
      <c r="H556" t="s">
        <v>673</v>
      </c>
      <c r="I556" t="s">
        <v>9289</v>
      </c>
      <c r="J556" t="s">
        <v>9290</v>
      </c>
      <c r="K556" t="s">
        <v>9291</v>
      </c>
      <c r="L556" t="s">
        <v>2510</v>
      </c>
      <c r="M556" t="s">
        <v>9292</v>
      </c>
      <c r="N556" t="s">
        <v>644</v>
      </c>
      <c r="O556" t="s">
        <v>679</v>
      </c>
      <c r="P556" t="s">
        <v>26</v>
      </c>
      <c r="Q556" t="s">
        <v>680</v>
      </c>
      <c r="R556" t="s">
        <v>645</v>
      </c>
      <c r="S556" t="s">
        <v>9293</v>
      </c>
      <c r="T556" t="s">
        <v>9292</v>
      </c>
    </row>
    <row r="557" spans="1:20" x14ac:dyDescent="0.25">
      <c r="A557" t="s">
        <v>638</v>
      </c>
      <c r="B557" t="s">
        <v>639</v>
      </c>
      <c r="C557">
        <v>66</v>
      </c>
      <c r="D557">
        <v>4</v>
      </c>
      <c r="E557" t="s">
        <v>9294</v>
      </c>
      <c r="F557">
        <v>200</v>
      </c>
      <c r="G557">
        <v>0</v>
      </c>
      <c r="H557" t="s">
        <v>641</v>
      </c>
      <c r="I557" t="s">
        <v>9295</v>
      </c>
      <c r="J557" t="s">
        <v>1072</v>
      </c>
      <c r="K557" t="s">
        <v>644</v>
      </c>
      <c r="L557" t="s">
        <v>645</v>
      </c>
      <c r="M557" t="s">
        <v>9098</v>
      </c>
      <c r="N557" t="s">
        <v>644</v>
      </c>
      <c r="O557" t="s">
        <v>647</v>
      </c>
      <c r="P557" t="s">
        <v>5</v>
      </c>
      <c r="Q557" t="s">
        <v>648</v>
      </c>
      <c r="R557" t="s">
        <v>645</v>
      </c>
      <c r="S557" t="s">
        <v>9296</v>
      </c>
      <c r="T557" t="s">
        <v>9098</v>
      </c>
    </row>
    <row r="558" spans="1:20" x14ac:dyDescent="0.25">
      <c r="A558" t="s">
        <v>18</v>
      </c>
      <c r="B558" t="s">
        <v>19</v>
      </c>
      <c r="C558">
        <v>68</v>
      </c>
      <c r="D558">
        <v>2</v>
      </c>
      <c r="E558" t="s">
        <v>9294</v>
      </c>
      <c r="F558">
        <v>200</v>
      </c>
      <c r="G558">
        <v>0</v>
      </c>
      <c r="H558" t="s">
        <v>641</v>
      </c>
      <c r="I558" t="s">
        <v>9295</v>
      </c>
      <c r="J558" t="s">
        <v>1072</v>
      </c>
      <c r="K558" t="s">
        <v>644</v>
      </c>
      <c r="L558" t="s">
        <v>645</v>
      </c>
      <c r="M558" t="s">
        <v>9098</v>
      </c>
      <c r="N558" t="s">
        <v>644</v>
      </c>
      <c r="O558" t="s">
        <v>647</v>
      </c>
      <c r="P558" t="s">
        <v>5</v>
      </c>
      <c r="Q558" t="s">
        <v>648</v>
      </c>
      <c r="R558" t="s">
        <v>645</v>
      </c>
      <c r="S558" t="s">
        <v>9296</v>
      </c>
      <c r="T558" t="s">
        <v>9098</v>
      </c>
    </row>
    <row r="559" spans="1:20" x14ac:dyDescent="0.25">
      <c r="A559" t="s">
        <v>147</v>
      </c>
      <c r="B559" t="s">
        <v>148</v>
      </c>
      <c r="C559">
        <v>50</v>
      </c>
      <c r="D559">
        <v>6</v>
      </c>
      <c r="E559" t="s">
        <v>9297</v>
      </c>
      <c r="F559">
        <v>200</v>
      </c>
      <c r="G559">
        <v>0</v>
      </c>
      <c r="H559" t="s">
        <v>641</v>
      </c>
      <c r="I559" t="s">
        <v>9298</v>
      </c>
      <c r="J559" t="s">
        <v>796</v>
      </c>
      <c r="K559" t="s">
        <v>644</v>
      </c>
      <c r="L559" t="s">
        <v>645</v>
      </c>
      <c r="M559" t="s">
        <v>9299</v>
      </c>
      <c r="N559" t="s">
        <v>644</v>
      </c>
      <c r="O559" t="s">
        <v>668</v>
      </c>
      <c r="P559" t="s">
        <v>5</v>
      </c>
      <c r="Q559" t="s">
        <v>669</v>
      </c>
      <c r="R559" t="s">
        <v>645</v>
      </c>
      <c r="S559" t="s">
        <v>9300</v>
      </c>
      <c r="T559" t="s">
        <v>9299</v>
      </c>
    </row>
    <row r="560" spans="1:20" x14ac:dyDescent="0.25">
      <c r="A560" t="s">
        <v>147</v>
      </c>
      <c r="B560" t="s">
        <v>148</v>
      </c>
      <c r="C560">
        <v>50</v>
      </c>
      <c r="D560">
        <v>6</v>
      </c>
      <c r="E560" t="s">
        <v>9301</v>
      </c>
      <c r="F560">
        <v>398</v>
      </c>
      <c r="G560">
        <v>0</v>
      </c>
      <c r="H560" t="s">
        <v>641</v>
      </c>
      <c r="I560" t="s">
        <v>1291</v>
      </c>
      <c r="J560" t="s">
        <v>736</v>
      </c>
      <c r="K560" t="s">
        <v>644</v>
      </c>
      <c r="L560" t="s">
        <v>645</v>
      </c>
      <c r="M560" t="s">
        <v>9299</v>
      </c>
      <c r="N560" t="s">
        <v>644</v>
      </c>
      <c r="O560" t="s">
        <v>647</v>
      </c>
      <c r="P560" t="s">
        <v>5</v>
      </c>
      <c r="Q560" t="s">
        <v>648</v>
      </c>
      <c r="R560" t="s">
        <v>645</v>
      </c>
      <c r="S560" t="s">
        <v>9302</v>
      </c>
      <c r="T560" t="s">
        <v>9299</v>
      </c>
    </row>
    <row r="561" spans="1:20" x14ac:dyDescent="0.25">
      <c r="A561" t="s">
        <v>22</v>
      </c>
      <c r="B561" t="s">
        <v>27</v>
      </c>
      <c r="C561">
        <v>120</v>
      </c>
      <c r="D561">
        <v>1</v>
      </c>
      <c r="E561" t="s">
        <v>9301</v>
      </c>
      <c r="F561">
        <v>398</v>
      </c>
      <c r="G561">
        <v>0</v>
      </c>
      <c r="H561" t="s">
        <v>641</v>
      </c>
      <c r="I561" t="s">
        <v>1291</v>
      </c>
      <c r="J561" t="s">
        <v>736</v>
      </c>
      <c r="K561" t="s">
        <v>644</v>
      </c>
      <c r="L561" t="s">
        <v>645</v>
      </c>
      <c r="M561" t="s">
        <v>9299</v>
      </c>
      <c r="N561" t="s">
        <v>644</v>
      </c>
      <c r="O561" t="s">
        <v>647</v>
      </c>
      <c r="P561" t="s">
        <v>5</v>
      </c>
      <c r="Q561" t="s">
        <v>648</v>
      </c>
      <c r="R561" t="s">
        <v>645</v>
      </c>
      <c r="S561" t="s">
        <v>9302</v>
      </c>
      <c r="T561" t="s">
        <v>9299</v>
      </c>
    </row>
    <row r="562" spans="1:20" x14ac:dyDescent="0.25">
      <c r="A562" t="s">
        <v>101</v>
      </c>
      <c r="B562" t="s">
        <v>74</v>
      </c>
      <c r="C562">
        <v>120</v>
      </c>
      <c r="D562">
        <v>1</v>
      </c>
      <c r="E562" t="s">
        <v>9301</v>
      </c>
      <c r="F562">
        <v>398</v>
      </c>
      <c r="G562">
        <v>0</v>
      </c>
      <c r="H562" t="s">
        <v>641</v>
      </c>
      <c r="I562" t="s">
        <v>1291</v>
      </c>
      <c r="J562" t="s">
        <v>736</v>
      </c>
      <c r="K562" t="s">
        <v>644</v>
      </c>
      <c r="L562" t="s">
        <v>645</v>
      </c>
      <c r="M562" t="s">
        <v>9299</v>
      </c>
      <c r="N562" t="s">
        <v>644</v>
      </c>
      <c r="O562" t="s">
        <v>647</v>
      </c>
      <c r="P562" t="s">
        <v>5</v>
      </c>
      <c r="Q562" t="s">
        <v>648</v>
      </c>
      <c r="R562" t="s">
        <v>645</v>
      </c>
      <c r="S562" t="s">
        <v>9302</v>
      </c>
      <c r="T562" t="s">
        <v>9299</v>
      </c>
    </row>
    <row r="563" spans="1:20" x14ac:dyDescent="0.25">
      <c r="A563" t="s">
        <v>638</v>
      </c>
      <c r="B563" t="s">
        <v>639</v>
      </c>
      <c r="C563">
        <v>66</v>
      </c>
      <c r="D563">
        <v>4</v>
      </c>
      <c r="E563" t="s">
        <v>9303</v>
      </c>
      <c r="F563">
        <v>200</v>
      </c>
      <c r="G563">
        <v>0</v>
      </c>
      <c r="H563" t="s">
        <v>641</v>
      </c>
      <c r="I563" t="s">
        <v>9304</v>
      </c>
      <c r="J563" t="s">
        <v>1668</v>
      </c>
      <c r="K563" t="s">
        <v>644</v>
      </c>
      <c r="L563" t="s">
        <v>645</v>
      </c>
      <c r="M563" t="s">
        <v>9299</v>
      </c>
      <c r="N563" t="s">
        <v>644</v>
      </c>
      <c r="O563" t="s">
        <v>647</v>
      </c>
      <c r="P563" t="s">
        <v>5</v>
      </c>
      <c r="Q563" t="s">
        <v>648</v>
      </c>
      <c r="R563" t="s">
        <v>645</v>
      </c>
      <c r="S563" t="s">
        <v>9305</v>
      </c>
      <c r="T563" t="s">
        <v>9299</v>
      </c>
    </row>
    <row r="564" spans="1:20" x14ac:dyDescent="0.25">
      <c r="A564" t="s">
        <v>18</v>
      </c>
      <c r="B564" t="s">
        <v>19</v>
      </c>
      <c r="C564">
        <v>68</v>
      </c>
      <c r="D564">
        <v>2</v>
      </c>
      <c r="E564" t="s">
        <v>9303</v>
      </c>
      <c r="F564">
        <v>200</v>
      </c>
      <c r="G564">
        <v>0</v>
      </c>
      <c r="H564" t="s">
        <v>641</v>
      </c>
      <c r="I564" t="s">
        <v>9304</v>
      </c>
      <c r="J564" t="s">
        <v>1668</v>
      </c>
      <c r="K564" t="s">
        <v>644</v>
      </c>
      <c r="L564" t="s">
        <v>645</v>
      </c>
      <c r="M564" t="s">
        <v>9299</v>
      </c>
      <c r="N564" t="s">
        <v>644</v>
      </c>
      <c r="O564" t="s">
        <v>647</v>
      </c>
      <c r="P564" t="s">
        <v>5</v>
      </c>
      <c r="Q564" t="s">
        <v>648</v>
      </c>
      <c r="R564" t="s">
        <v>645</v>
      </c>
      <c r="S564" t="s">
        <v>9305</v>
      </c>
      <c r="T564" t="s">
        <v>9299</v>
      </c>
    </row>
    <row r="565" spans="1:20" x14ac:dyDescent="0.25">
      <c r="A565" t="s">
        <v>147</v>
      </c>
      <c r="B565" t="s">
        <v>148</v>
      </c>
      <c r="C565">
        <v>50</v>
      </c>
      <c r="D565">
        <v>6</v>
      </c>
      <c r="E565" t="s">
        <v>9306</v>
      </c>
      <c r="F565">
        <v>200</v>
      </c>
      <c r="G565">
        <v>0</v>
      </c>
      <c r="H565" t="s">
        <v>641</v>
      </c>
      <c r="I565" t="s">
        <v>9307</v>
      </c>
      <c r="J565" t="s">
        <v>1375</v>
      </c>
      <c r="K565" t="s">
        <v>644</v>
      </c>
      <c r="L565" t="s">
        <v>645</v>
      </c>
      <c r="M565" t="s">
        <v>9299</v>
      </c>
      <c r="N565" t="s">
        <v>644</v>
      </c>
      <c r="O565" t="s">
        <v>668</v>
      </c>
      <c r="P565" t="s">
        <v>5</v>
      </c>
      <c r="Q565" t="s">
        <v>669</v>
      </c>
      <c r="R565" t="s">
        <v>645</v>
      </c>
      <c r="S565" t="s">
        <v>9308</v>
      </c>
      <c r="T565" t="s">
        <v>9309</v>
      </c>
    </row>
    <row r="566" spans="1:20" x14ac:dyDescent="0.25">
      <c r="A566" t="s">
        <v>147</v>
      </c>
      <c r="B566" t="s">
        <v>148</v>
      </c>
      <c r="C566">
        <v>50</v>
      </c>
      <c r="D566">
        <v>6</v>
      </c>
      <c r="E566" t="s">
        <v>9310</v>
      </c>
      <c r="F566">
        <v>208</v>
      </c>
      <c r="G566">
        <v>8</v>
      </c>
      <c r="H566" t="s">
        <v>641</v>
      </c>
      <c r="I566" t="s">
        <v>9311</v>
      </c>
      <c r="J566" t="s">
        <v>1678</v>
      </c>
      <c r="K566" t="s">
        <v>644</v>
      </c>
      <c r="L566" t="s">
        <v>645</v>
      </c>
      <c r="M566" t="s">
        <v>9312</v>
      </c>
      <c r="N566" t="s">
        <v>644</v>
      </c>
      <c r="O566" t="s">
        <v>647</v>
      </c>
      <c r="P566" t="s">
        <v>5</v>
      </c>
      <c r="Q566" t="s">
        <v>648</v>
      </c>
      <c r="R566" t="s">
        <v>645</v>
      </c>
      <c r="S566" t="s">
        <v>9313</v>
      </c>
      <c r="T566" t="s">
        <v>9312</v>
      </c>
    </row>
    <row r="567" spans="1:20" x14ac:dyDescent="0.25">
      <c r="A567" t="s">
        <v>147</v>
      </c>
      <c r="B567" t="s">
        <v>148</v>
      </c>
      <c r="C567">
        <v>50</v>
      </c>
      <c r="D567">
        <v>6</v>
      </c>
      <c r="E567" t="s">
        <v>9314</v>
      </c>
      <c r="F567">
        <v>200</v>
      </c>
      <c r="G567">
        <v>0</v>
      </c>
      <c r="H567" t="s">
        <v>641</v>
      </c>
      <c r="I567" t="s">
        <v>9315</v>
      </c>
      <c r="J567" t="s">
        <v>1235</v>
      </c>
      <c r="K567" t="s">
        <v>644</v>
      </c>
      <c r="L567" t="s">
        <v>645</v>
      </c>
      <c r="M567" t="s">
        <v>9316</v>
      </c>
      <c r="N567" t="s">
        <v>644</v>
      </c>
      <c r="O567" t="s">
        <v>668</v>
      </c>
      <c r="P567" t="s">
        <v>5</v>
      </c>
      <c r="Q567" t="s">
        <v>669</v>
      </c>
      <c r="R567" t="s">
        <v>645</v>
      </c>
      <c r="S567" t="s">
        <v>9317</v>
      </c>
      <c r="T567" t="s">
        <v>9312</v>
      </c>
    </row>
    <row r="568" spans="1:20" x14ac:dyDescent="0.25">
      <c r="A568" t="s">
        <v>147</v>
      </c>
      <c r="B568" t="s">
        <v>148</v>
      </c>
      <c r="C568">
        <v>50</v>
      </c>
      <c r="D568">
        <v>6</v>
      </c>
      <c r="E568" t="s">
        <v>9318</v>
      </c>
      <c r="F568">
        <v>200</v>
      </c>
      <c r="G568">
        <v>0</v>
      </c>
      <c r="H568" t="s">
        <v>641</v>
      </c>
      <c r="I568" t="s">
        <v>9319</v>
      </c>
      <c r="J568" t="s">
        <v>3382</v>
      </c>
      <c r="K568" t="s">
        <v>644</v>
      </c>
      <c r="L568" t="s">
        <v>645</v>
      </c>
      <c r="M568" t="s">
        <v>9320</v>
      </c>
      <c r="N568" t="s">
        <v>644</v>
      </c>
      <c r="O568" t="s">
        <v>647</v>
      </c>
      <c r="P568" t="s">
        <v>5</v>
      </c>
      <c r="Q568" t="s">
        <v>648</v>
      </c>
      <c r="R568" t="s">
        <v>645</v>
      </c>
      <c r="S568" t="s">
        <v>9321</v>
      </c>
      <c r="T568" t="s">
        <v>9322</v>
      </c>
    </row>
    <row r="569" spans="1:20" x14ac:dyDescent="0.25">
      <c r="A569" t="s">
        <v>147</v>
      </c>
      <c r="B569" t="s">
        <v>148</v>
      </c>
      <c r="C569">
        <v>50</v>
      </c>
      <c r="D569">
        <v>6</v>
      </c>
      <c r="E569" t="s">
        <v>9323</v>
      </c>
      <c r="F569">
        <v>200</v>
      </c>
      <c r="G569">
        <v>0</v>
      </c>
      <c r="H569" t="s">
        <v>641</v>
      </c>
      <c r="I569" t="s">
        <v>9324</v>
      </c>
      <c r="J569" t="s">
        <v>736</v>
      </c>
      <c r="K569" t="s">
        <v>644</v>
      </c>
      <c r="L569" t="s">
        <v>645</v>
      </c>
      <c r="M569" t="s">
        <v>9325</v>
      </c>
      <c r="N569" t="s">
        <v>644</v>
      </c>
      <c r="O569" t="s">
        <v>647</v>
      </c>
      <c r="P569" t="s">
        <v>5</v>
      </c>
      <c r="Q569" t="s">
        <v>648</v>
      </c>
      <c r="R569" t="s">
        <v>645</v>
      </c>
      <c r="S569" t="s">
        <v>9326</v>
      </c>
      <c r="T569" t="s">
        <v>9322</v>
      </c>
    </row>
    <row r="570" spans="1:20" x14ac:dyDescent="0.25">
      <c r="A570" t="s">
        <v>147</v>
      </c>
      <c r="B570" t="s">
        <v>148</v>
      </c>
      <c r="C570">
        <v>50</v>
      </c>
      <c r="D570">
        <v>6</v>
      </c>
      <c r="E570" t="s">
        <v>9327</v>
      </c>
      <c r="F570">
        <v>200</v>
      </c>
      <c r="G570">
        <v>0</v>
      </c>
      <c r="H570" t="s">
        <v>641</v>
      </c>
      <c r="I570" t="s">
        <v>9328</v>
      </c>
      <c r="J570" t="s">
        <v>864</v>
      </c>
      <c r="K570" t="s">
        <v>644</v>
      </c>
      <c r="L570" t="s">
        <v>645</v>
      </c>
      <c r="M570" t="s">
        <v>9325</v>
      </c>
      <c r="N570" t="s">
        <v>644</v>
      </c>
      <c r="O570" t="s">
        <v>647</v>
      </c>
      <c r="P570" t="s">
        <v>5</v>
      </c>
      <c r="Q570" t="s">
        <v>648</v>
      </c>
      <c r="R570" t="s">
        <v>645</v>
      </c>
      <c r="S570" t="s">
        <v>9329</v>
      </c>
      <c r="T570" t="s">
        <v>9322</v>
      </c>
    </row>
    <row r="571" spans="1:20" x14ac:dyDescent="0.25">
      <c r="A571" t="s">
        <v>638</v>
      </c>
      <c r="B571" t="s">
        <v>639</v>
      </c>
      <c r="C571">
        <v>33</v>
      </c>
      <c r="D571">
        <v>5</v>
      </c>
      <c r="E571" t="s">
        <v>9330</v>
      </c>
      <c r="F571">
        <v>330</v>
      </c>
      <c r="G571">
        <v>0</v>
      </c>
      <c r="H571" t="s">
        <v>641</v>
      </c>
      <c r="I571" t="s">
        <v>9331</v>
      </c>
      <c r="J571" t="s">
        <v>694</v>
      </c>
      <c r="K571" t="s">
        <v>644</v>
      </c>
      <c r="L571" t="s">
        <v>645</v>
      </c>
      <c r="M571" t="s">
        <v>9332</v>
      </c>
      <c r="N571" t="s">
        <v>644</v>
      </c>
      <c r="O571" t="s">
        <v>668</v>
      </c>
      <c r="P571" t="s">
        <v>5</v>
      </c>
      <c r="Q571" t="s">
        <v>669</v>
      </c>
      <c r="R571" t="s">
        <v>645</v>
      </c>
      <c r="S571" t="s">
        <v>9333</v>
      </c>
      <c r="T571" t="s">
        <v>9316</v>
      </c>
    </row>
    <row r="572" spans="1:20" x14ac:dyDescent="0.25">
      <c r="A572" t="s">
        <v>18</v>
      </c>
      <c r="B572" t="s">
        <v>19</v>
      </c>
      <c r="C572">
        <v>33</v>
      </c>
      <c r="D572">
        <v>5</v>
      </c>
      <c r="E572" t="s">
        <v>9330</v>
      </c>
      <c r="F572">
        <v>330</v>
      </c>
      <c r="G572">
        <v>0</v>
      </c>
      <c r="H572" t="s">
        <v>641</v>
      </c>
      <c r="I572" t="s">
        <v>9331</v>
      </c>
      <c r="J572" t="s">
        <v>694</v>
      </c>
      <c r="K572" t="s">
        <v>644</v>
      </c>
      <c r="L572" t="s">
        <v>645</v>
      </c>
      <c r="M572" t="s">
        <v>9332</v>
      </c>
      <c r="N572" t="s">
        <v>644</v>
      </c>
      <c r="O572" t="s">
        <v>668</v>
      </c>
      <c r="P572" t="s">
        <v>5</v>
      </c>
      <c r="Q572" t="s">
        <v>669</v>
      </c>
      <c r="R572" t="s">
        <v>645</v>
      </c>
      <c r="S572" t="s">
        <v>9333</v>
      </c>
      <c r="T572" t="s">
        <v>9316</v>
      </c>
    </row>
    <row r="573" spans="1:20" x14ac:dyDescent="0.25">
      <c r="A573" t="s">
        <v>147</v>
      </c>
      <c r="B573" t="s">
        <v>148</v>
      </c>
      <c r="C573">
        <v>50</v>
      </c>
      <c r="D573">
        <v>6</v>
      </c>
      <c r="E573" t="s">
        <v>9334</v>
      </c>
      <c r="F573">
        <v>200</v>
      </c>
      <c r="G573">
        <v>0</v>
      </c>
      <c r="H573" t="s">
        <v>641</v>
      </c>
      <c r="I573" t="s">
        <v>9335</v>
      </c>
      <c r="J573" t="s">
        <v>766</v>
      </c>
      <c r="K573" t="s">
        <v>644</v>
      </c>
      <c r="L573" t="s">
        <v>645</v>
      </c>
      <c r="M573" t="s">
        <v>9336</v>
      </c>
      <c r="N573" t="s">
        <v>644</v>
      </c>
      <c r="O573" t="s">
        <v>647</v>
      </c>
      <c r="P573" t="s">
        <v>5</v>
      </c>
      <c r="Q573" t="s">
        <v>648</v>
      </c>
      <c r="R573" t="s">
        <v>645</v>
      </c>
      <c r="S573" t="s">
        <v>9337</v>
      </c>
      <c r="T573" t="s">
        <v>9316</v>
      </c>
    </row>
    <row r="574" spans="1:20" x14ac:dyDescent="0.25">
      <c r="A574" t="s">
        <v>147</v>
      </c>
      <c r="B574" t="s">
        <v>148</v>
      </c>
      <c r="C574">
        <v>50</v>
      </c>
      <c r="D574">
        <v>6</v>
      </c>
      <c r="E574" t="s">
        <v>9338</v>
      </c>
      <c r="F574">
        <v>200</v>
      </c>
      <c r="G574">
        <v>0</v>
      </c>
      <c r="H574" t="s">
        <v>641</v>
      </c>
      <c r="I574" t="s">
        <v>9339</v>
      </c>
      <c r="J574" t="s">
        <v>724</v>
      </c>
      <c r="K574" t="s">
        <v>644</v>
      </c>
      <c r="L574" t="s">
        <v>645</v>
      </c>
      <c r="M574" t="s">
        <v>9340</v>
      </c>
      <c r="N574" t="s">
        <v>644</v>
      </c>
      <c r="O574" t="s">
        <v>726</v>
      </c>
      <c r="P574" t="s">
        <v>5</v>
      </c>
      <c r="Q574" t="s">
        <v>648</v>
      </c>
      <c r="R574" t="s">
        <v>645</v>
      </c>
      <c r="S574" t="s">
        <v>9341</v>
      </c>
      <c r="T574" t="s">
        <v>9320</v>
      </c>
    </row>
    <row r="575" spans="1:20" x14ac:dyDescent="0.25">
      <c r="A575" t="s">
        <v>638</v>
      </c>
      <c r="B575" t="s">
        <v>639</v>
      </c>
      <c r="C575">
        <v>66</v>
      </c>
      <c r="D575">
        <v>6</v>
      </c>
      <c r="E575" t="s">
        <v>9342</v>
      </c>
      <c r="F575">
        <v>300</v>
      </c>
      <c r="G575">
        <v>0</v>
      </c>
      <c r="H575" t="s">
        <v>641</v>
      </c>
      <c r="I575" t="s">
        <v>3083</v>
      </c>
      <c r="J575" t="s">
        <v>2083</v>
      </c>
      <c r="K575" t="s">
        <v>644</v>
      </c>
      <c r="L575" t="s">
        <v>645</v>
      </c>
      <c r="M575" t="s">
        <v>9340</v>
      </c>
      <c r="N575" t="s">
        <v>644</v>
      </c>
      <c r="O575" t="s">
        <v>668</v>
      </c>
      <c r="P575" t="s">
        <v>5</v>
      </c>
      <c r="Q575" t="s">
        <v>669</v>
      </c>
      <c r="R575" t="s">
        <v>645</v>
      </c>
      <c r="S575" t="s">
        <v>9343</v>
      </c>
      <c r="T575" t="s">
        <v>9320</v>
      </c>
    </row>
    <row r="576" spans="1:20" x14ac:dyDescent="0.25">
      <c r="A576" t="s">
        <v>18</v>
      </c>
      <c r="B576" t="s">
        <v>19</v>
      </c>
      <c r="C576">
        <v>68</v>
      </c>
      <c r="D576">
        <v>3</v>
      </c>
      <c r="E576" t="s">
        <v>9342</v>
      </c>
      <c r="F576">
        <v>300</v>
      </c>
      <c r="G576">
        <v>0</v>
      </c>
      <c r="H576" t="s">
        <v>641</v>
      </c>
      <c r="I576" t="s">
        <v>3083</v>
      </c>
      <c r="J576" t="s">
        <v>2083</v>
      </c>
      <c r="K576" t="s">
        <v>644</v>
      </c>
      <c r="L576" t="s">
        <v>645</v>
      </c>
      <c r="M576" t="s">
        <v>9340</v>
      </c>
      <c r="N576" t="s">
        <v>644</v>
      </c>
      <c r="O576" t="s">
        <v>668</v>
      </c>
      <c r="P576" t="s">
        <v>5</v>
      </c>
      <c r="Q576" t="s">
        <v>669</v>
      </c>
      <c r="R576" t="s">
        <v>645</v>
      </c>
      <c r="S576" t="s">
        <v>9343</v>
      </c>
      <c r="T576" t="s">
        <v>9320</v>
      </c>
    </row>
    <row r="577" spans="1:20" x14ac:dyDescent="0.25">
      <c r="A577" t="s">
        <v>22</v>
      </c>
      <c r="B577" t="s">
        <v>27</v>
      </c>
      <c r="C577">
        <v>79</v>
      </c>
      <c r="D577">
        <v>2</v>
      </c>
      <c r="E577" t="s">
        <v>9344</v>
      </c>
      <c r="F577">
        <v>158</v>
      </c>
      <c r="G577">
        <v>0</v>
      </c>
      <c r="H577" t="s">
        <v>673</v>
      </c>
      <c r="I577" t="s">
        <v>4893</v>
      </c>
      <c r="J577" t="s">
        <v>4894</v>
      </c>
      <c r="K577" t="s">
        <v>4895</v>
      </c>
      <c r="L577" t="s">
        <v>4896</v>
      </c>
      <c r="M577" t="s">
        <v>9345</v>
      </c>
      <c r="N577" t="s">
        <v>644</v>
      </c>
      <c r="O577" t="s">
        <v>679</v>
      </c>
      <c r="P577" t="s">
        <v>26</v>
      </c>
      <c r="Q577" t="s">
        <v>680</v>
      </c>
      <c r="R577" t="s">
        <v>645</v>
      </c>
      <c r="S577" t="s">
        <v>9346</v>
      </c>
      <c r="T577" t="s">
        <v>9345</v>
      </c>
    </row>
    <row r="578" spans="1:20" x14ac:dyDescent="0.25">
      <c r="A578" t="s">
        <v>601</v>
      </c>
      <c r="B578" t="s">
        <v>602</v>
      </c>
      <c r="C578">
        <v>139</v>
      </c>
      <c r="D578">
        <v>1</v>
      </c>
      <c r="E578" t="s">
        <v>9347</v>
      </c>
      <c r="F578">
        <v>399</v>
      </c>
      <c r="G578">
        <v>0</v>
      </c>
      <c r="H578" t="s">
        <v>2006</v>
      </c>
      <c r="I578" t="s">
        <v>9348</v>
      </c>
      <c r="J578" t="s">
        <v>9349</v>
      </c>
      <c r="K578" t="s">
        <v>9350</v>
      </c>
      <c r="L578" t="s">
        <v>9351</v>
      </c>
      <c r="M578" t="s">
        <v>9332</v>
      </c>
      <c r="N578" t="s">
        <v>8854</v>
      </c>
      <c r="O578" t="s">
        <v>2013</v>
      </c>
      <c r="P578" t="s">
        <v>1891</v>
      </c>
      <c r="Q578" t="s">
        <v>1892</v>
      </c>
      <c r="R578" t="s">
        <v>645</v>
      </c>
      <c r="S578" t="s">
        <v>9352</v>
      </c>
      <c r="T578" t="s">
        <v>9336</v>
      </c>
    </row>
    <row r="579" spans="1:20" x14ac:dyDescent="0.25">
      <c r="A579" t="s">
        <v>241</v>
      </c>
      <c r="B579" t="s">
        <v>247</v>
      </c>
      <c r="C579">
        <v>139</v>
      </c>
      <c r="D579">
        <v>1</v>
      </c>
      <c r="E579" t="s">
        <v>9347</v>
      </c>
      <c r="F579">
        <v>399</v>
      </c>
      <c r="G579">
        <v>0</v>
      </c>
      <c r="H579" t="s">
        <v>2006</v>
      </c>
      <c r="I579" t="s">
        <v>9348</v>
      </c>
      <c r="J579" t="s">
        <v>9349</v>
      </c>
      <c r="K579" t="s">
        <v>9350</v>
      </c>
      <c r="L579" t="s">
        <v>9351</v>
      </c>
      <c r="M579" t="s">
        <v>9332</v>
      </c>
      <c r="N579" t="s">
        <v>8854</v>
      </c>
      <c r="O579" t="s">
        <v>2013</v>
      </c>
      <c r="P579" t="s">
        <v>1891</v>
      </c>
      <c r="Q579" t="s">
        <v>1892</v>
      </c>
      <c r="R579" t="s">
        <v>645</v>
      </c>
      <c r="S579" t="s">
        <v>9352</v>
      </c>
      <c r="T579" t="s">
        <v>9336</v>
      </c>
    </row>
    <row r="580" spans="1:20" x14ac:dyDescent="0.25">
      <c r="A580" t="s">
        <v>240</v>
      </c>
      <c r="B580" t="s">
        <v>246</v>
      </c>
      <c r="C580">
        <v>139</v>
      </c>
      <c r="D580">
        <v>1</v>
      </c>
      <c r="E580" t="s">
        <v>9347</v>
      </c>
      <c r="F580">
        <v>399</v>
      </c>
      <c r="G580">
        <v>0</v>
      </c>
      <c r="H580" t="s">
        <v>2006</v>
      </c>
      <c r="I580" t="s">
        <v>9348</v>
      </c>
      <c r="J580" t="s">
        <v>9349</v>
      </c>
      <c r="K580" t="s">
        <v>9350</v>
      </c>
      <c r="L580" t="s">
        <v>9351</v>
      </c>
      <c r="M580" t="s">
        <v>9332</v>
      </c>
      <c r="N580" t="s">
        <v>8854</v>
      </c>
      <c r="O580" t="s">
        <v>2013</v>
      </c>
      <c r="P580" t="s">
        <v>1891</v>
      </c>
      <c r="Q580" t="s">
        <v>1892</v>
      </c>
      <c r="R580" t="s">
        <v>645</v>
      </c>
      <c r="S580" t="s">
        <v>9352</v>
      </c>
      <c r="T580" t="s">
        <v>9336</v>
      </c>
    </row>
    <row r="581" spans="1:20" x14ac:dyDescent="0.25">
      <c r="A581" t="s">
        <v>239</v>
      </c>
      <c r="B581" t="s">
        <v>245</v>
      </c>
      <c r="C581">
        <v>139</v>
      </c>
      <c r="D581">
        <v>1</v>
      </c>
      <c r="E581" t="s">
        <v>9347</v>
      </c>
      <c r="F581">
        <v>399</v>
      </c>
      <c r="G581">
        <v>0</v>
      </c>
      <c r="H581" t="s">
        <v>2006</v>
      </c>
      <c r="I581" t="s">
        <v>9348</v>
      </c>
      <c r="J581" t="s">
        <v>9349</v>
      </c>
      <c r="K581" t="s">
        <v>9350</v>
      </c>
      <c r="L581" t="s">
        <v>9351</v>
      </c>
      <c r="M581" t="s">
        <v>9332</v>
      </c>
      <c r="N581" t="s">
        <v>8854</v>
      </c>
      <c r="O581" t="s">
        <v>2013</v>
      </c>
      <c r="P581" t="s">
        <v>1891</v>
      </c>
      <c r="Q581" t="s">
        <v>1892</v>
      </c>
      <c r="R581" t="s">
        <v>645</v>
      </c>
      <c r="S581" t="s">
        <v>9352</v>
      </c>
      <c r="T581" t="s">
        <v>9336</v>
      </c>
    </row>
    <row r="582" spans="1:20" x14ac:dyDescent="0.25">
      <c r="A582" t="s">
        <v>638</v>
      </c>
      <c r="B582" t="s">
        <v>639</v>
      </c>
      <c r="C582">
        <v>66</v>
      </c>
      <c r="D582">
        <v>4</v>
      </c>
      <c r="E582" t="s">
        <v>9353</v>
      </c>
      <c r="F582">
        <v>200</v>
      </c>
      <c r="G582">
        <v>0</v>
      </c>
      <c r="H582" t="s">
        <v>641</v>
      </c>
      <c r="I582" t="s">
        <v>9354</v>
      </c>
      <c r="J582" t="s">
        <v>666</v>
      </c>
      <c r="K582" t="s">
        <v>644</v>
      </c>
      <c r="L582" t="s">
        <v>645</v>
      </c>
      <c r="M582" t="s">
        <v>9340</v>
      </c>
      <c r="N582" t="s">
        <v>644</v>
      </c>
      <c r="O582" t="s">
        <v>647</v>
      </c>
      <c r="P582" t="s">
        <v>5</v>
      </c>
      <c r="Q582" t="s">
        <v>648</v>
      </c>
      <c r="R582" t="s">
        <v>645</v>
      </c>
      <c r="S582" t="s">
        <v>9355</v>
      </c>
      <c r="T582" t="s">
        <v>9340</v>
      </c>
    </row>
    <row r="583" spans="1:20" x14ac:dyDescent="0.25">
      <c r="A583" t="s">
        <v>18</v>
      </c>
      <c r="B583" t="s">
        <v>19</v>
      </c>
      <c r="C583">
        <v>68</v>
      </c>
      <c r="D583">
        <v>2</v>
      </c>
      <c r="E583" t="s">
        <v>9353</v>
      </c>
      <c r="F583">
        <v>200</v>
      </c>
      <c r="G583">
        <v>0</v>
      </c>
      <c r="H583" t="s">
        <v>641</v>
      </c>
      <c r="I583" t="s">
        <v>9354</v>
      </c>
      <c r="J583" t="s">
        <v>666</v>
      </c>
      <c r="K583" t="s">
        <v>644</v>
      </c>
      <c r="L583" t="s">
        <v>645</v>
      </c>
      <c r="M583" t="s">
        <v>9340</v>
      </c>
      <c r="N583" t="s">
        <v>644</v>
      </c>
      <c r="O583" t="s">
        <v>647</v>
      </c>
      <c r="P583" t="s">
        <v>5</v>
      </c>
      <c r="Q583" t="s">
        <v>648</v>
      </c>
      <c r="R583" t="s">
        <v>645</v>
      </c>
      <c r="S583" t="s">
        <v>9355</v>
      </c>
      <c r="T583" t="s">
        <v>9340</v>
      </c>
    </row>
    <row r="584" spans="1:20" x14ac:dyDescent="0.25">
      <c r="A584" t="s">
        <v>638</v>
      </c>
      <c r="B584" t="s">
        <v>639</v>
      </c>
      <c r="C584">
        <v>66</v>
      </c>
      <c r="D584">
        <v>2</v>
      </c>
      <c r="E584" t="s">
        <v>9356</v>
      </c>
      <c r="F584">
        <v>100</v>
      </c>
      <c r="G584">
        <v>0</v>
      </c>
      <c r="H584" t="s">
        <v>641</v>
      </c>
      <c r="I584" t="s">
        <v>1291</v>
      </c>
      <c r="J584" t="s">
        <v>1508</v>
      </c>
      <c r="K584" t="s">
        <v>644</v>
      </c>
      <c r="L584" t="s">
        <v>645</v>
      </c>
      <c r="M584" t="s">
        <v>9357</v>
      </c>
      <c r="N584" t="s">
        <v>644</v>
      </c>
      <c r="O584" t="s">
        <v>647</v>
      </c>
      <c r="P584" t="s">
        <v>5</v>
      </c>
      <c r="Q584" t="s">
        <v>648</v>
      </c>
      <c r="R584" t="s">
        <v>645</v>
      </c>
      <c r="S584" t="s">
        <v>9358</v>
      </c>
      <c r="T584" t="s">
        <v>9340</v>
      </c>
    </row>
    <row r="585" spans="1:20" x14ac:dyDescent="0.25">
      <c r="A585" t="s">
        <v>18</v>
      </c>
      <c r="B585" t="s">
        <v>19</v>
      </c>
      <c r="C585">
        <v>68</v>
      </c>
      <c r="D585">
        <v>1</v>
      </c>
      <c r="E585" t="s">
        <v>9356</v>
      </c>
      <c r="F585">
        <v>100</v>
      </c>
      <c r="G585">
        <v>0</v>
      </c>
      <c r="H585" t="s">
        <v>641</v>
      </c>
      <c r="I585" t="s">
        <v>1291</v>
      </c>
      <c r="J585" t="s">
        <v>1508</v>
      </c>
      <c r="K585" t="s">
        <v>644</v>
      </c>
      <c r="L585" t="s">
        <v>645</v>
      </c>
      <c r="M585" t="s">
        <v>9357</v>
      </c>
      <c r="N585" t="s">
        <v>644</v>
      </c>
      <c r="O585" t="s">
        <v>647</v>
      </c>
      <c r="P585" t="s">
        <v>5</v>
      </c>
      <c r="Q585" t="s">
        <v>648</v>
      </c>
      <c r="R585" t="s">
        <v>645</v>
      </c>
      <c r="S585" t="s">
        <v>9358</v>
      </c>
      <c r="T585" t="s">
        <v>9340</v>
      </c>
    </row>
    <row r="586" spans="1:20" x14ac:dyDescent="0.25">
      <c r="A586" t="s">
        <v>638</v>
      </c>
      <c r="B586" t="s">
        <v>639</v>
      </c>
      <c r="C586">
        <v>66</v>
      </c>
      <c r="D586">
        <v>2</v>
      </c>
      <c r="E586" t="s">
        <v>9359</v>
      </c>
      <c r="F586">
        <v>100</v>
      </c>
      <c r="G586">
        <v>0</v>
      </c>
      <c r="H586" t="s">
        <v>641</v>
      </c>
      <c r="I586" t="s">
        <v>9360</v>
      </c>
      <c r="J586" t="s">
        <v>900</v>
      </c>
      <c r="K586" t="s">
        <v>644</v>
      </c>
      <c r="L586" t="s">
        <v>645</v>
      </c>
      <c r="M586" t="s">
        <v>9361</v>
      </c>
      <c r="N586" t="s">
        <v>644</v>
      </c>
      <c r="O586" t="s">
        <v>647</v>
      </c>
      <c r="P586" t="s">
        <v>5</v>
      </c>
      <c r="Q586" t="s">
        <v>648</v>
      </c>
      <c r="R586" t="s">
        <v>645</v>
      </c>
      <c r="S586" t="s">
        <v>9362</v>
      </c>
      <c r="T586" t="s">
        <v>9340</v>
      </c>
    </row>
    <row r="587" spans="1:20" x14ac:dyDescent="0.25">
      <c r="A587" t="s">
        <v>18</v>
      </c>
      <c r="B587" t="s">
        <v>19</v>
      </c>
      <c r="C587">
        <v>68</v>
      </c>
      <c r="D587">
        <v>1</v>
      </c>
      <c r="E587" t="s">
        <v>9359</v>
      </c>
      <c r="F587">
        <v>100</v>
      </c>
      <c r="G587">
        <v>0</v>
      </c>
      <c r="H587" t="s">
        <v>641</v>
      </c>
      <c r="I587" t="s">
        <v>9360</v>
      </c>
      <c r="J587" t="s">
        <v>900</v>
      </c>
      <c r="K587" t="s">
        <v>644</v>
      </c>
      <c r="L587" t="s">
        <v>645</v>
      </c>
      <c r="M587" t="s">
        <v>9361</v>
      </c>
      <c r="N587" t="s">
        <v>644</v>
      </c>
      <c r="O587" t="s">
        <v>647</v>
      </c>
      <c r="P587" t="s">
        <v>5</v>
      </c>
      <c r="Q587" t="s">
        <v>648</v>
      </c>
      <c r="R587" t="s">
        <v>645</v>
      </c>
      <c r="S587" t="s">
        <v>9362</v>
      </c>
      <c r="T587" t="s">
        <v>9340</v>
      </c>
    </row>
    <row r="588" spans="1:20" x14ac:dyDescent="0.25">
      <c r="A588" t="s">
        <v>147</v>
      </c>
      <c r="B588" t="s">
        <v>148</v>
      </c>
      <c r="C588">
        <v>33.333333333333336</v>
      </c>
      <c r="D588">
        <v>3</v>
      </c>
      <c r="E588" t="s">
        <v>9363</v>
      </c>
      <c r="F588">
        <v>100</v>
      </c>
      <c r="G588">
        <v>0</v>
      </c>
      <c r="H588" t="s">
        <v>641</v>
      </c>
      <c r="I588" t="s">
        <v>863</v>
      </c>
      <c r="J588" t="s">
        <v>869</v>
      </c>
      <c r="K588" t="s">
        <v>644</v>
      </c>
      <c r="L588" t="s">
        <v>645</v>
      </c>
      <c r="M588" t="s">
        <v>9364</v>
      </c>
      <c r="N588" t="s">
        <v>644</v>
      </c>
      <c r="O588" t="s">
        <v>647</v>
      </c>
      <c r="P588" t="s">
        <v>5</v>
      </c>
      <c r="Q588" t="s">
        <v>648</v>
      </c>
      <c r="R588" t="s">
        <v>645</v>
      </c>
      <c r="S588" t="s">
        <v>9365</v>
      </c>
      <c r="T588" t="s">
        <v>9340</v>
      </c>
    </row>
    <row r="589" spans="1:20" x14ac:dyDescent="0.25">
      <c r="A589" t="s">
        <v>147</v>
      </c>
      <c r="B589" t="s">
        <v>148</v>
      </c>
      <c r="C589">
        <v>40</v>
      </c>
      <c r="D589">
        <v>20</v>
      </c>
      <c r="E589" t="s">
        <v>9366</v>
      </c>
      <c r="F589">
        <v>660</v>
      </c>
      <c r="G589">
        <v>0</v>
      </c>
      <c r="H589" t="s">
        <v>641</v>
      </c>
      <c r="I589" t="s">
        <v>9367</v>
      </c>
      <c r="J589" t="s">
        <v>2629</v>
      </c>
      <c r="K589" t="s">
        <v>644</v>
      </c>
      <c r="L589" t="s">
        <v>645</v>
      </c>
      <c r="M589" t="s">
        <v>9368</v>
      </c>
      <c r="N589" t="s">
        <v>644</v>
      </c>
      <c r="O589" t="s">
        <v>647</v>
      </c>
      <c r="P589" t="s">
        <v>5</v>
      </c>
      <c r="Q589" t="s">
        <v>648</v>
      </c>
      <c r="R589" t="s">
        <v>645</v>
      </c>
      <c r="S589" t="s">
        <v>9369</v>
      </c>
      <c r="T589" t="s">
        <v>9340</v>
      </c>
    </row>
    <row r="590" spans="1:20" x14ac:dyDescent="0.25">
      <c r="A590" t="s">
        <v>147</v>
      </c>
      <c r="B590" t="s">
        <v>148</v>
      </c>
      <c r="C590">
        <v>50</v>
      </c>
      <c r="D590">
        <v>6</v>
      </c>
      <c r="E590" t="s">
        <v>9370</v>
      </c>
      <c r="F590">
        <v>200</v>
      </c>
      <c r="G590">
        <v>0</v>
      </c>
      <c r="H590" t="s">
        <v>641</v>
      </c>
      <c r="I590" t="s">
        <v>9371</v>
      </c>
      <c r="J590" t="s">
        <v>1508</v>
      </c>
      <c r="K590" t="s">
        <v>644</v>
      </c>
      <c r="L590" t="s">
        <v>645</v>
      </c>
      <c r="M590" t="s">
        <v>9372</v>
      </c>
      <c r="N590" t="s">
        <v>644</v>
      </c>
      <c r="O590" t="s">
        <v>647</v>
      </c>
      <c r="P590" t="s">
        <v>5</v>
      </c>
      <c r="Q590" t="s">
        <v>648</v>
      </c>
      <c r="R590" t="s">
        <v>645</v>
      </c>
      <c r="S590" t="s">
        <v>9373</v>
      </c>
      <c r="T590" t="s">
        <v>9340</v>
      </c>
    </row>
    <row r="591" spans="1:20" x14ac:dyDescent="0.25">
      <c r="A591" t="s">
        <v>22</v>
      </c>
      <c r="B591" t="s">
        <v>27</v>
      </c>
      <c r="C591">
        <v>120</v>
      </c>
      <c r="D591">
        <v>1</v>
      </c>
      <c r="E591" t="s">
        <v>9374</v>
      </c>
      <c r="F591">
        <v>99</v>
      </c>
      <c r="G591">
        <v>0</v>
      </c>
      <c r="H591" t="s">
        <v>641</v>
      </c>
      <c r="I591" t="s">
        <v>9375</v>
      </c>
      <c r="J591" t="s">
        <v>708</v>
      </c>
      <c r="K591" t="s">
        <v>644</v>
      </c>
      <c r="L591" t="s">
        <v>645</v>
      </c>
      <c r="M591" t="s">
        <v>9376</v>
      </c>
      <c r="N591" t="s">
        <v>644</v>
      </c>
      <c r="O591" t="s">
        <v>647</v>
      </c>
      <c r="P591" t="s">
        <v>5</v>
      </c>
      <c r="Q591" t="s">
        <v>648</v>
      </c>
      <c r="R591" t="s">
        <v>645</v>
      </c>
      <c r="S591" t="s">
        <v>9377</v>
      </c>
      <c r="T591" t="s">
        <v>9340</v>
      </c>
    </row>
    <row r="592" spans="1:20" x14ac:dyDescent="0.25">
      <c r="A592" t="s">
        <v>22</v>
      </c>
      <c r="B592" t="s">
        <v>27</v>
      </c>
      <c r="C592">
        <v>120</v>
      </c>
      <c r="D592">
        <v>1</v>
      </c>
      <c r="E592" t="s">
        <v>9378</v>
      </c>
      <c r="F592">
        <v>89</v>
      </c>
      <c r="G592">
        <v>0</v>
      </c>
      <c r="H592" t="s">
        <v>641</v>
      </c>
      <c r="I592" t="s">
        <v>9379</v>
      </c>
      <c r="J592" t="s">
        <v>694</v>
      </c>
      <c r="K592" t="s">
        <v>644</v>
      </c>
      <c r="L592" t="s">
        <v>645</v>
      </c>
      <c r="M592" t="s">
        <v>9376</v>
      </c>
      <c r="N592" t="s">
        <v>644</v>
      </c>
      <c r="O592" t="s">
        <v>668</v>
      </c>
      <c r="P592" t="s">
        <v>5</v>
      </c>
      <c r="Q592" t="s">
        <v>669</v>
      </c>
      <c r="R592" t="s">
        <v>645</v>
      </c>
      <c r="S592" t="s">
        <v>9380</v>
      </c>
      <c r="T592" t="s">
        <v>9340</v>
      </c>
    </row>
    <row r="593" spans="1:20" x14ac:dyDescent="0.25">
      <c r="A593" t="s">
        <v>638</v>
      </c>
      <c r="B593" t="s">
        <v>639</v>
      </c>
      <c r="C593">
        <v>66</v>
      </c>
      <c r="D593">
        <v>2</v>
      </c>
      <c r="E593" t="s">
        <v>9381</v>
      </c>
      <c r="F593">
        <v>200</v>
      </c>
      <c r="G593">
        <v>0</v>
      </c>
      <c r="H593" t="s">
        <v>641</v>
      </c>
      <c r="I593" t="s">
        <v>9382</v>
      </c>
      <c r="J593" t="s">
        <v>993</v>
      </c>
      <c r="K593" t="s">
        <v>644</v>
      </c>
      <c r="L593" t="s">
        <v>645</v>
      </c>
      <c r="M593" t="s">
        <v>9383</v>
      </c>
      <c r="N593" t="s">
        <v>644</v>
      </c>
      <c r="O593" t="s">
        <v>668</v>
      </c>
      <c r="P593" t="s">
        <v>5</v>
      </c>
      <c r="Q593" t="s">
        <v>669</v>
      </c>
      <c r="R593" t="s">
        <v>645</v>
      </c>
      <c r="S593" t="s">
        <v>9384</v>
      </c>
      <c r="T593" t="s">
        <v>9340</v>
      </c>
    </row>
    <row r="594" spans="1:20" x14ac:dyDescent="0.25">
      <c r="A594" t="s">
        <v>18</v>
      </c>
      <c r="B594" t="s">
        <v>19</v>
      </c>
      <c r="C594">
        <v>68</v>
      </c>
      <c r="D594">
        <v>1</v>
      </c>
      <c r="E594" t="s">
        <v>9381</v>
      </c>
      <c r="F594">
        <v>200</v>
      </c>
      <c r="G594">
        <v>0</v>
      </c>
      <c r="H594" t="s">
        <v>641</v>
      </c>
      <c r="I594" t="s">
        <v>9382</v>
      </c>
      <c r="J594" t="s">
        <v>993</v>
      </c>
      <c r="K594" t="s">
        <v>644</v>
      </c>
      <c r="L594" t="s">
        <v>645</v>
      </c>
      <c r="M594" t="s">
        <v>9383</v>
      </c>
      <c r="N594" t="s">
        <v>644</v>
      </c>
      <c r="O594" t="s">
        <v>668</v>
      </c>
      <c r="P594" t="s">
        <v>5</v>
      </c>
      <c r="Q594" t="s">
        <v>669</v>
      </c>
      <c r="R594" t="s">
        <v>645</v>
      </c>
      <c r="S594" t="s">
        <v>9384</v>
      </c>
      <c r="T594" t="s">
        <v>9340</v>
      </c>
    </row>
    <row r="595" spans="1:20" x14ac:dyDescent="0.25">
      <c r="A595" t="s">
        <v>147</v>
      </c>
      <c r="B595" t="s">
        <v>148</v>
      </c>
      <c r="C595">
        <v>33.333333333333336</v>
      </c>
      <c r="D595">
        <v>3</v>
      </c>
      <c r="E595" t="s">
        <v>9381</v>
      </c>
      <c r="F595">
        <v>200</v>
      </c>
      <c r="G595">
        <v>0</v>
      </c>
      <c r="H595" t="s">
        <v>641</v>
      </c>
      <c r="I595" t="s">
        <v>9382</v>
      </c>
      <c r="J595" t="s">
        <v>993</v>
      </c>
      <c r="K595" t="s">
        <v>644</v>
      </c>
      <c r="L595" t="s">
        <v>645</v>
      </c>
      <c r="M595" t="s">
        <v>9383</v>
      </c>
      <c r="N595" t="s">
        <v>644</v>
      </c>
      <c r="O595" t="s">
        <v>668</v>
      </c>
      <c r="P595" t="s">
        <v>5</v>
      </c>
      <c r="Q595" t="s">
        <v>669</v>
      </c>
      <c r="R595" t="s">
        <v>645</v>
      </c>
      <c r="S595" t="s">
        <v>9384</v>
      </c>
      <c r="T595" t="s">
        <v>9340</v>
      </c>
    </row>
    <row r="596" spans="1:20" x14ac:dyDescent="0.25">
      <c r="A596" t="s">
        <v>147</v>
      </c>
      <c r="B596" t="s">
        <v>148</v>
      </c>
      <c r="C596">
        <v>50</v>
      </c>
      <c r="D596">
        <v>12</v>
      </c>
      <c r="E596" t="s">
        <v>9385</v>
      </c>
      <c r="F596">
        <v>400</v>
      </c>
      <c r="G596">
        <v>0</v>
      </c>
      <c r="H596" t="s">
        <v>641</v>
      </c>
      <c r="I596" t="s">
        <v>9386</v>
      </c>
      <c r="J596" t="s">
        <v>6229</v>
      </c>
      <c r="K596" t="s">
        <v>644</v>
      </c>
      <c r="L596" t="s">
        <v>645</v>
      </c>
      <c r="M596" t="s">
        <v>9383</v>
      </c>
      <c r="N596" t="s">
        <v>644</v>
      </c>
      <c r="O596" t="s">
        <v>647</v>
      </c>
      <c r="P596" t="s">
        <v>5</v>
      </c>
      <c r="Q596" t="s">
        <v>648</v>
      </c>
      <c r="R596" t="s">
        <v>645</v>
      </c>
      <c r="S596" t="s">
        <v>9387</v>
      </c>
      <c r="T596" t="s">
        <v>9357</v>
      </c>
    </row>
    <row r="597" spans="1:20" x14ac:dyDescent="0.25">
      <c r="A597" t="s">
        <v>638</v>
      </c>
      <c r="B597" t="s">
        <v>639</v>
      </c>
      <c r="C597">
        <v>66</v>
      </c>
      <c r="D597">
        <v>2</v>
      </c>
      <c r="E597" t="s">
        <v>9388</v>
      </c>
      <c r="F597">
        <v>100</v>
      </c>
      <c r="G597">
        <v>0</v>
      </c>
      <c r="H597" t="s">
        <v>641</v>
      </c>
      <c r="I597" t="s">
        <v>9389</v>
      </c>
      <c r="J597" t="s">
        <v>981</v>
      </c>
      <c r="K597" t="s">
        <v>644</v>
      </c>
      <c r="L597" t="s">
        <v>645</v>
      </c>
      <c r="M597" t="s">
        <v>9390</v>
      </c>
      <c r="N597" t="s">
        <v>644</v>
      </c>
      <c r="O597" t="s">
        <v>647</v>
      </c>
      <c r="P597" t="s">
        <v>5</v>
      </c>
      <c r="Q597" t="s">
        <v>648</v>
      </c>
      <c r="R597" t="s">
        <v>645</v>
      </c>
      <c r="S597" t="s">
        <v>9391</v>
      </c>
      <c r="T597" t="s">
        <v>9364</v>
      </c>
    </row>
    <row r="598" spans="1:20" x14ac:dyDescent="0.25">
      <c r="A598" t="s">
        <v>18</v>
      </c>
      <c r="B598" t="s">
        <v>19</v>
      </c>
      <c r="C598">
        <v>68</v>
      </c>
      <c r="D598">
        <v>1</v>
      </c>
      <c r="E598" t="s">
        <v>9388</v>
      </c>
      <c r="F598">
        <v>100</v>
      </c>
      <c r="G598">
        <v>0</v>
      </c>
      <c r="H598" t="s">
        <v>641</v>
      </c>
      <c r="I598" t="s">
        <v>9389</v>
      </c>
      <c r="J598" t="s">
        <v>981</v>
      </c>
      <c r="K598" t="s">
        <v>644</v>
      </c>
      <c r="L598" t="s">
        <v>645</v>
      </c>
      <c r="M598" t="s">
        <v>9390</v>
      </c>
      <c r="N598" t="s">
        <v>644</v>
      </c>
      <c r="O598" t="s">
        <v>647</v>
      </c>
      <c r="P598" t="s">
        <v>5</v>
      </c>
      <c r="Q598" t="s">
        <v>648</v>
      </c>
      <c r="R598" t="s">
        <v>645</v>
      </c>
      <c r="S598" t="s">
        <v>9391</v>
      </c>
      <c r="T598" t="s">
        <v>9364</v>
      </c>
    </row>
    <row r="599" spans="1:20" x14ac:dyDescent="0.25">
      <c r="A599" t="s">
        <v>638</v>
      </c>
      <c r="B599" t="s">
        <v>639</v>
      </c>
      <c r="C599">
        <v>66</v>
      </c>
      <c r="D599">
        <v>4</v>
      </c>
      <c r="E599" t="s">
        <v>9392</v>
      </c>
      <c r="F599">
        <v>200</v>
      </c>
      <c r="G599">
        <v>0</v>
      </c>
      <c r="H599" t="s">
        <v>641</v>
      </c>
      <c r="I599" t="s">
        <v>9393</v>
      </c>
      <c r="J599" t="s">
        <v>1840</v>
      </c>
      <c r="K599" t="s">
        <v>644</v>
      </c>
      <c r="L599" t="s">
        <v>645</v>
      </c>
      <c r="M599" t="s">
        <v>9390</v>
      </c>
      <c r="N599" t="s">
        <v>644</v>
      </c>
      <c r="O599" t="s">
        <v>668</v>
      </c>
      <c r="P599" t="s">
        <v>5</v>
      </c>
      <c r="Q599" t="s">
        <v>669</v>
      </c>
      <c r="R599" t="s">
        <v>645</v>
      </c>
      <c r="S599" t="s">
        <v>9394</v>
      </c>
      <c r="T599" t="s">
        <v>9368</v>
      </c>
    </row>
    <row r="600" spans="1:20" x14ac:dyDescent="0.25">
      <c r="A600" t="s">
        <v>18</v>
      </c>
      <c r="B600" t="s">
        <v>19</v>
      </c>
      <c r="C600">
        <v>68</v>
      </c>
      <c r="D600">
        <v>2</v>
      </c>
      <c r="E600" t="s">
        <v>9392</v>
      </c>
      <c r="F600">
        <v>200</v>
      </c>
      <c r="G600">
        <v>0</v>
      </c>
      <c r="H600" t="s">
        <v>641</v>
      </c>
      <c r="I600" t="s">
        <v>9393</v>
      </c>
      <c r="J600" t="s">
        <v>1840</v>
      </c>
      <c r="K600" t="s">
        <v>644</v>
      </c>
      <c r="L600" t="s">
        <v>645</v>
      </c>
      <c r="M600" t="s">
        <v>9390</v>
      </c>
      <c r="N600" t="s">
        <v>644</v>
      </c>
      <c r="O600" t="s">
        <v>668</v>
      </c>
      <c r="P600" t="s">
        <v>5</v>
      </c>
      <c r="Q600" t="s">
        <v>669</v>
      </c>
      <c r="R600" t="s">
        <v>645</v>
      </c>
      <c r="S600" t="s">
        <v>9394</v>
      </c>
      <c r="T600" t="s">
        <v>9368</v>
      </c>
    </row>
    <row r="601" spans="1:20" x14ac:dyDescent="0.25">
      <c r="A601" t="s">
        <v>638</v>
      </c>
      <c r="B601" t="s">
        <v>639</v>
      </c>
      <c r="C601">
        <v>66</v>
      </c>
      <c r="D601">
        <v>2</v>
      </c>
      <c r="E601" t="s">
        <v>9395</v>
      </c>
      <c r="F601">
        <v>100</v>
      </c>
      <c r="G601">
        <v>0</v>
      </c>
      <c r="H601" t="s">
        <v>641</v>
      </c>
      <c r="I601" t="s">
        <v>9396</v>
      </c>
      <c r="J601" t="s">
        <v>708</v>
      </c>
      <c r="K601" t="s">
        <v>644</v>
      </c>
      <c r="L601" t="s">
        <v>645</v>
      </c>
      <c r="M601" t="s">
        <v>9397</v>
      </c>
      <c r="N601" t="s">
        <v>644</v>
      </c>
      <c r="O601" t="s">
        <v>647</v>
      </c>
      <c r="P601" t="s">
        <v>5</v>
      </c>
      <c r="Q601" t="s">
        <v>648</v>
      </c>
      <c r="R601" t="s">
        <v>645</v>
      </c>
      <c r="S601" t="s">
        <v>9398</v>
      </c>
      <c r="T601" t="s">
        <v>9372</v>
      </c>
    </row>
    <row r="602" spans="1:20" x14ac:dyDescent="0.25">
      <c r="A602" t="s">
        <v>18</v>
      </c>
      <c r="B602" t="s">
        <v>19</v>
      </c>
      <c r="C602">
        <v>68</v>
      </c>
      <c r="D602">
        <v>1</v>
      </c>
      <c r="E602" t="s">
        <v>9395</v>
      </c>
      <c r="F602">
        <v>100</v>
      </c>
      <c r="G602">
        <v>0</v>
      </c>
      <c r="H602" t="s">
        <v>641</v>
      </c>
      <c r="I602" t="s">
        <v>9396</v>
      </c>
      <c r="J602" t="s">
        <v>708</v>
      </c>
      <c r="K602" t="s">
        <v>644</v>
      </c>
      <c r="L602" t="s">
        <v>645</v>
      </c>
      <c r="M602" t="s">
        <v>9397</v>
      </c>
      <c r="N602" t="s">
        <v>644</v>
      </c>
      <c r="O602" t="s">
        <v>647</v>
      </c>
      <c r="P602" t="s">
        <v>5</v>
      </c>
      <c r="Q602" t="s">
        <v>648</v>
      </c>
      <c r="R602" t="s">
        <v>645</v>
      </c>
      <c r="S602" t="s">
        <v>9398</v>
      </c>
      <c r="T602" t="s">
        <v>9372</v>
      </c>
    </row>
    <row r="603" spans="1:20" x14ac:dyDescent="0.25">
      <c r="A603" t="s">
        <v>147</v>
      </c>
      <c r="B603" t="s">
        <v>148</v>
      </c>
      <c r="C603">
        <v>50</v>
      </c>
      <c r="D603">
        <v>6</v>
      </c>
      <c r="E603" t="s">
        <v>9399</v>
      </c>
      <c r="F603">
        <v>200</v>
      </c>
      <c r="G603">
        <v>0</v>
      </c>
      <c r="H603" t="s">
        <v>641</v>
      </c>
      <c r="I603" t="s">
        <v>9400</v>
      </c>
      <c r="J603" t="s">
        <v>724</v>
      </c>
      <c r="K603" t="s">
        <v>644</v>
      </c>
      <c r="L603" t="s">
        <v>645</v>
      </c>
      <c r="M603" t="s">
        <v>9390</v>
      </c>
      <c r="N603" t="s">
        <v>644</v>
      </c>
      <c r="O603" t="s">
        <v>732</v>
      </c>
      <c r="P603" t="s">
        <v>5</v>
      </c>
      <c r="Q603" t="s">
        <v>669</v>
      </c>
      <c r="R603" t="s">
        <v>645</v>
      </c>
      <c r="S603" t="s">
        <v>9401</v>
      </c>
      <c r="T603" t="s">
        <v>9372</v>
      </c>
    </row>
    <row r="604" spans="1:20" x14ac:dyDescent="0.25">
      <c r="A604" t="s">
        <v>147</v>
      </c>
      <c r="B604" t="s">
        <v>148</v>
      </c>
      <c r="C604">
        <v>50</v>
      </c>
      <c r="D604">
        <v>6</v>
      </c>
      <c r="E604" t="s">
        <v>9402</v>
      </c>
      <c r="F604">
        <v>200</v>
      </c>
      <c r="G604">
        <v>0</v>
      </c>
      <c r="H604" t="s">
        <v>641</v>
      </c>
      <c r="I604" t="s">
        <v>9403</v>
      </c>
      <c r="J604" t="s">
        <v>745</v>
      </c>
      <c r="K604" t="s">
        <v>644</v>
      </c>
      <c r="L604" t="s">
        <v>645</v>
      </c>
      <c r="M604" t="s">
        <v>9397</v>
      </c>
      <c r="N604" t="s">
        <v>644</v>
      </c>
      <c r="O604" t="s">
        <v>668</v>
      </c>
      <c r="P604" t="s">
        <v>5</v>
      </c>
      <c r="Q604" t="s">
        <v>669</v>
      </c>
      <c r="R604" t="s">
        <v>645</v>
      </c>
      <c r="S604" t="s">
        <v>9404</v>
      </c>
      <c r="T604" t="s">
        <v>9397</v>
      </c>
    </row>
    <row r="605" spans="1:20" x14ac:dyDescent="0.25">
      <c r="A605" t="s">
        <v>147</v>
      </c>
      <c r="B605" t="s">
        <v>148</v>
      </c>
      <c r="C605">
        <v>50</v>
      </c>
      <c r="D605">
        <v>6</v>
      </c>
      <c r="E605" t="s">
        <v>9405</v>
      </c>
      <c r="F605">
        <v>200</v>
      </c>
      <c r="G605">
        <v>0</v>
      </c>
      <c r="H605" t="s">
        <v>641</v>
      </c>
      <c r="I605" t="s">
        <v>9406</v>
      </c>
      <c r="J605" t="s">
        <v>3093</v>
      </c>
      <c r="K605" t="s">
        <v>644</v>
      </c>
      <c r="L605" t="s">
        <v>645</v>
      </c>
      <c r="M605" t="s">
        <v>9407</v>
      </c>
      <c r="N605" t="s">
        <v>644</v>
      </c>
      <c r="O605" t="s">
        <v>647</v>
      </c>
      <c r="P605" t="s">
        <v>5</v>
      </c>
      <c r="Q605" t="s">
        <v>648</v>
      </c>
      <c r="R605" t="s">
        <v>9408</v>
      </c>
      <c r="S605" t="s">
        <v>9409</v>
      </c>
      <c r="T605" t="s">
        <v>9407</v>
      </c>
    </row>
    <row r="606" spans="1:20" x14ac:dyDescent="0.25">
      <c r="A606" t="s">
        <v>617</v>
      </c>
      <c r="B606" t="s">
        <v>6566</v>
      </c>
      <c r="C606">
        <v>120</v>
      </c>
      <c r="D606">
        <v>1</v>
      </c>
      <c r="E606" t="s">
        <v>9410</v>
      </c>
      <c r="F606">
        <v>75</v>
      </c>
      <c r="G606">
        <v>0</v>
      </c>
      <c r="H606" t="s">
        <v>641</v>
      </c>
      <c r="I606" t="s">
        <v>9411</v>
      </c>
      <c r="J606" t="s">
        <v>745</v>
      </c>
      <c r="K606" t="s">
        <v>644</v>
      </c>
      <c r="L606" t="s">
        <v>645</v>
      </c>
      <c r="M606" t="s">
        <v>9412</v>
      </c>
      <c r="N606" t="s">
        <v>644</v>
      </c>
      <c r="O606" t="s">
        <v>647</v>
      </c>
      <c r="P606" t="s">
        <v>5</v>
      </c>
      <c r="Q606" t="s">
        <v>648</v>
      </c>
      <c r="R606" t="s">
        <v>645</v>
      </c>
      <c r="S606" t="s">
        <v>9413</v>
      </c>
      <c r="T606" t="s">
        <v>9407</v>
      </c>
    </row>
    <row r="607" spans="1:20" x14ac:dyDescent="0.25">
      <c r="A607" t="s">
        <v>147</v>
      </c>
      <c r="B607" t="s">
        <v>148</v>
      </c>
      <c r="C607">
        <v>40</v>
      </c>
      <c r="D607">
        <v>10</v>
      </c>
      <c r="E607" t="s">
        <v>9414</v>
      </c>
      <c r="F607">
        <v>330</v>
      </c>
      <c r="G607">
        <v>0</v>
      </c>
      <c r="H607" t="s">
        <v>641</v>
      </c>
      <c r="I607" t="s">
        <v>2357</v>
      </c>
      <c r="J607" t="s">
        <v>888</v>
      </c>
      <c r="K607" t="s">
        <v>644</v>
      </c>
      <c r="L607" t="s">
        <v>645</v>
      </c>
      <c r="M607" t="s">
        <v>9415</v>
      </c>
      <c r="N607" t="s">
        <v>644</v>
      </c>
      <c r="O607" t="s">
        <v>647</v>
      </c>
      <c r="P607" t="s">
        <v>5</v>
      </c>
      <c r="Q607" t="s">
        <v>648</v>
      </c>
      <c r="R607" t="s">
        <v>645</v>
      </c>
      <c r="S607" t="s">
        <v>9416</v>
      </c>
      <c r="T607" t="s">
        <v>9415</v>
      </c>
    </row>
    <row r="608" spans="1:20" x14ac:dyDescent="0.25">
      <c r="A608" t="s">
        <v>518</v>
      </c>
      <c r="B608" t="s">
        <v>616</v>
      </c>
      <c r="C608">
        <v>120</v>
      </c>
      <c r="D608">
        <v>1</v>
      </c>
      <c r="E608" t="s">
        <v>9417</v>
      </c>
      <c r="F608">
        <v>225</v>
      </c>
      <c r="G608">
        <v>0</v>
      </c>
      <c r="H608" t="s">
        <v>641</v>
      </c>
      <c r="I608" t="s">
        <v>9418</v>
      </c>
      <c r="J608" t="s">
        <v>685</v>
      </c>
      <c r="K608" t="s">
        <v>644</v>
      </c>
      <c r="L608" t="s">
        <v>645</v>
      </c>
      <c r="M608" t="s">
        <v>9419</v>
      </c>
      <c r="N608" t="s">
        <v>644</v>
      </c>
      <c r="O608" t="s">
        <v>647</v>
      </c>
      <c r="P608" t="s">
        <v>5</v>
      </c>
      <c r="Q608" t="s">
        <v>648</v>
      </c>
      <c r="R608" t="s">
        <v>645</v>
      </c>
      <c r="S608" t="s">
        <v>9420</v>
      </c>
      <c r="T608" t="s">
        <v>9419</v>
      </c>
    </row>
    <row r="609" spans="1:20" x14ac:dyDescent="0.25">
      <c r="A609" t="s">
        <v>617</v>
      </c>
      <c r="B609" t="s">
        <v>6566</v>
      </c>
      <c r="C609">
        <v>120</v>
      </c>
      <c r="D609">
        <v>1</v>
      </c>
      <c r="E609" t="s">
        <v>9417</v>
      </c>
      <c r="F609">
        <v>225</v>
      </c>
      <c r="G609">
        <v>0</v>
      </c>
      <c r="H609" t="s">
        <v>641</v>
      </c>
      <c r="I609" t="s">
        <v>9418</v>
      </c>
      <c r="J609" t="s">
        <v>685</v>
      </c>
      <c r="K609" t="s">
        <v>644</v>
      </c>
      <c r="L609" t="s">
        <v>645</v>
      </c>
      <c r="M609" t="s">
        <v>9419</v>
      </c>
      <c r="N609" t="s">
        <v>644</v>
      </c>
      <c r="O609" t="s">
        <v>647</v>
      </c>
      <c r="P609" t="s">
        <v>5</v>
      </c>
      <c r="Q609" t="s">
        <v>648</v>
      </c>
      <c r="R609" t="s">
        <v>645</v>
      </c>
      <c r="S609" t="s">
        <v>9420</v>
      </c>
      <c r="T609" t="s">
        <v>9419</v>
      </c>
    </row>
    <row r="610" spans="1:20" x14ac:dyDescent="0.25">
      <c r="A610" t="s">
        <v>524</v>
      </c>
      <c r="B610" t="s">
        <v>525</v>
      </c>
      <c r="C610">
        <v>120</v>
      </c>
      <c r="D610">
        <v>1</v>
      </c>
      <c r="E610" t="s">
        <v>9417</v>
      </c>
      <c r="F610">
        <v>225</v>
      </c>
      <c r="G610">
        <v>0</v>
      </c>
      <c r="H610" t="s">
        <v>641</v>
      </c>
      <c r="I610" t="s">
        <v>9418</v>
      </c>
      <c r="J610" t="s">
        <v>685</v>
      </c>
      <c r="K610" t="s">
        <v>644</v>
      </c>
      <c r="L610" t="s">
        <v>645</v>
      </c>
      <c r="M610" t="s">
        <v>9419</v>
      </c>
      <c r="N610" t="s">
        <v>644</v>
      </c>
      <c r="O610" t="s">
        <v>647</v>
      </c>
      <c r="P610" t="s">
        <v>5</v>
      </c>
      <c r="Q610" t="s">
        <v>648</v>
      </c>
      <c r="R610" t="s">
        <v>645</v>
      </c>
      <c r="S610" t="s">
        <v>9420</v>
      </c>
      <c r="T610" t="s">
        <v>9419</v>
      </c>
    </row>
    <row r="611" spans="1:20" x14ac:dyDescent="0.25">
      <c r="A611" t="s">
        <v>147</v>
      </c>
      <c r="B611" t="s">
        <v>148</v>
      </c>
      <c r="C611">
        <v>50</v>
      </c>
      <c r="D611">
        <v>6</v>
      </c>
      <c r="E611" t="s">
        <v>9421</v>
      </c>
      <c r="F611">
        <v>200</v>
      </c>
      <c r="G611">
        <v>0</v>
      </c>
      <c r="H611" t="s">
        <v>641</v>
      </c>
      <c r="I611" t="s">
        <v>3596</v>
      </c>
      <c r="J611" t="s">
        <v>745</v>
      </c>
      <c r="K611" t="s">
        <v>644</v>
      </c>
      <c r="L611" t="s">
        <v>645</v>
      </c>
      <c r="M611" t="s">
        <v>9419</v>
      </c>
      <c r="N611" t="s">
        <v>644</v>
      </c>
      <c r="O611" t="s">
        <v>732</v>
      </c>
      <c r="P611" t="s">
        <v>5</v>
      </c>
      <c r="Q611" t="s">
        <v>669</v>
      </c>
      <c r="R611" t="s">
        <v>645</v>
      </c>
      <c r="S611" t="s">
        <v>9422</v>
      </c>
      <c r="T611" t="s">
        <v>9419</v>
      </c>
    </row>
    <row r="612" spans="1:20" x14ac:dyDescent="0.25">
      <c r="A612" t="s">
        <v>524</v>
      </c>
      <c r="B612" t="s">
        <v>525</v>
      </c>
      <c r="C612">
        <v>120</v>
      </c>
      <c r="D612">
        <v>1</v>
      </c>
      <c r="E612" t="s">
        <v>9423</v>
      </c>
      <c r="F612">
        <v>75</v>
      </c>
      <c r="G612">
        <v>0</v>
      </c>
      <c r="H612" t="s">
        <v>641</v>
      </c>
      <c r="I612" t="s">
        <v>9424</v>
      </c>
      <c r="J612" t="s">
        <v>685</v>
      </c>
      <c r="K612" t="s">
        <v>644</v>
      </c>
      <c r="L612" t="s">
        <v>645</v>
      </c>
      <c r="M612" t="s">
        <v>9419</v>
      </c>
      <c r="N612" t="s">
        <v>644</v>
      </c>
      <c r="O612" t="s">
        <v>668</v>
      </c>
      <c r="P612" t="s">
        <v>5</v>
      </c>
      <c r="Q612" t="s">
        <v>669</v>
      </c>
      <c r="R612" t="s">
        <v>645</v>
      </c>
      <c r="S612" t="s">
        <v>9425</v>
      </c>
      <c r="T612" t="s">
        <v>9419</v>
      </c>
    </row>
    <row r="613" spans="1:20" x14ac:dyDescent="0.25">
      <c r="A613" t="s">
        <v>147</v>
      </c>
      <c r="B613" t="s">
        <v>148</v>
      </c>
      <c r="C613">
        <v>50</v>
      </c>
      <c r="D613">
        <v>1</v>
      </c>
      <c r="E613" t="s">
        <v>9426</v>
      </c>
      <c r="F613">
        <v>100</v>
      </c>
      <c r="G613">
        <v>0</v>
      </c>
      <c r="H613" t="s">
        <v>673</v>
      </c>
      <c r="I613" t="s">
        <v>9427</v>
      </c>
      <c r="J613" t="s">
        <v>9428</v>
      </c>
      <c r="K613" t="s">
        <v>5737</v>
      </c>
      <c r="L613" t="s">
        <v>3952</v>
      </c>
      <c r="M613" t="s">
        <v>9429</v>
      </c>
      <c r="N613" t="s">
        <v>644</v>
      </c>
      <c r="O613" t="s">
        <v>679</v>
      </c>
      <c r="P613" t="s">
        <v>26</v>
      </c>
      <c r="Q613" t="s">
        <v>680</v>
      </c>
      <c r="R613" t="s">
        <v>645</v>
      </c>
      <c r="S613" t="s">
        <v>9430</v>
      </c>
      <c r="T613" t="s">
        <v>9431</v>
      </c>
    </row>
    <row r="614" spans="1:20" x14ac:dyDescent="0.25">
      <c r="A614" t="s">
        <v>147</v>
      </c>
      <c r="B614" t="s">
        <v>148</v>
      </c>
      <c r="C614">
        <v>50</v>
      </c>
      <c r="D614">
        <v>1</v>
      </c>
      <c r="E614" t="s">
        <v>9426</v>
      </c>
      <c r="F614">
        <v>100</v>
      </c>
      <c r="G614">
        <v>0</v>
      </c>
      <c r="H614" t="s">
        <v>673</v>
      </c>
      <c r="I614" t="s">
        <v>9427</v>
      </c>
      <c r="J614" t="s">
        <v>9428</v>
      </c>
      <c r="K614" t="s">
        <v>5737</v>
      </c>
      <c r="L614" t="s">
        <v>3952</v>
      </c>
      <c r="M614" t="s">
        <v>9429</v>
      </c>
      <c r="N614" t="s">
        <v>644</v>
      </c>
      <c r="O614" t="s">
        <v>679</v>
      </c>
      <c r="P614" t="s">
        <v>26</v>
      </c>
      <c r="Q614" t="s">
        <v>680</v>
      </c>
      <c r="R614" t="s">
        <v>645</v>
      </c>
      <c r="S614" t="s">
        <v>9430</v>
      </c>
      <c r="T614" t="s">
        <v>9431</v>
      </c>
    </row>
    <row r="615" spans="1:20" x14ac:dyDescent="0.25">
      <c r="A615" t="s">
        <v>147</v>
      </c>
      <c r="B615" t="s">
        <v>148</v>
      </c>
      <c r="C615">
        <v>50</v>
      </c>
      <c r="D615">
        <v>12</v>
      </c>
      <c r="E615" t="s">
        <v>9432</v>
      </c>
      <c r="F615">
        <v>400</v>
      </c>
      <c r="G615">
        <v>0</v>
      </c>
      <c r="H615" t="s">
        <v>641</v>
      </c>
      <c r="I615" t="s">
        <v>9433</v>
      </c>
      <c r="J615" t="s">
        <v>766</v>
      </c>
      <c r="K615" t="s">
        <v>644</v>
      </c>
      <c r="L615" t="s">
        <v>645</v>
      </c>
      <c r="M615" t="s">
        <v>9431</v>
      </c>
      <c r="N615" t="s">
        <v>644</v>
      </c>
      <c r="O615" t="s">
        <v>668</v>
      </c>
      <c r="P615" t="s">
        <v>5</v>
      </c>
      <c r="Q615" t="s">
        <v>669</v>
      </c>
      <c r="R615" t="s">
        <v>645</v>
      </c>
      <c r="S615" t="s">
        <v>9434</v>
      </c>
      <c r="T615" t="s">
        <v>9435</v>
      </c>
    </row>
    <row r="616" spans="1:20" x14ac:dyDescent="0.25">
      <c r="A616" t="s">
        <v>638</v>
      </c>
      <c r="B616" t="s">
        <v>639</v>
      </c>
      <c r="C616">
        <v>66</v>
      </c>
      <c r="D616">
        <v>4</v>
      </c>
      <c r="E616" t="s">
        <v>9436</v>
      </c>
      <c r="F616">
        <v>235</v>
      </c>
      <c r="G616">
        <v>35</v>
      </c>
      <c r="H616" t="s">
        <v>641</v>
      </c>
      <c r="I616" t="s">
        <v>9437</v>
      </c>
      <c r="J616" t="s">
        <v>724</v>
      </c>
      <c r="K616" t="s">
        <v>644</v>
      </c>
      <c r="L616" t="s">
        <v>645</v>
      </c>
      <c r="M616" t="s">
        <v>9438</v>
      </c>
      <c r="N616" t="s">
        <v>644</v>
      </c>
      <c r="O616" t="s">
        <v>647</v>
      </c>
      <c r="P616" t="s">
        <v>5</v>
      </c>
      <c r="Q616" t="s">
        <v>648</v>
      </c>
      <c r="R616" t="s">
        <v>645</v>
      </c>
      <c r="S616" t="s">
        <v>9439</v>
      </c>
      <c r="T616" t="s">
        <v>9438</v>
      </c>
    </row>
    <row r="617" spans="1:20" x14ac:dyDescent="0.25">
      <c r="A617" t="s">
        <v>18</v>
      </c>
      <c r="B617" t="s">
        <v>19</v>
      </c>
      <c r="C617">
        <v>68</v>
      </c>
      <c r="D617">
        <v>2</v>
      </c>
      <c r="E617" t="s">
        <v>9436</v>
      </c>
      <c r="F617">
        <v>235</v>
      </c>
      <c r="G617">
        <v>35</v>
      </c>
      <c r="H617" t="s">
        <v>641</v>
      </c>
      <c r="I617" t="s">
        <v>9437</v>
      </c>
      <c r="J617" t="s">
        <v>724</v>
      </c>
      <c r="K617" t="s">
        <v>644</v>
      </c>
      <c r="L617" t="s">
        <v>645</v>
      </c>
      <c r="M617" t="s">
        <v>9438</v>
      </c>
      <c r="N617" t="s">
        <v>644</v>
      </c>
      <c r="O617" t="s">
        <v>647</v>
      </c>
      <c r="P617" t="s">
        <v>5</v>
      </c>
      <c r="Q617" t="s">
        <v>648</v>
      </c>
      <c r="R617" t="s">
        <v>645</v>
      </c>
      <c r="S617" t="s">
        <v>9439</v>
      </c>
      <c r="T617" t="s">
        <v>9438</v>
      </c>
    </row>
    <row r="618" spans="1:20" x14ac:dyDescent="0.25">
      <c r="A618" t="s">
        <v>147</v>
      </c>
      <c r="B618" t="s">
        <v>148</v>
      </c>
      <c r="C618">
        <v>50</v>
      </c>
      <c r="D618">
        <v>6</v>
      </c>
      <c r="E618" t="s">
        <v>9440</v>
      </c>
      <c r="F618">
        <v>200</v>
      </c>
      <c r="G618">
        <v>0</v>
      </c>
      <c r="H618" t="s">
        <v>641</v>
      </c>
      <c r="I618" t="s">
        <v>9441</v>
      </c>
      <c r="J618" t="s">
        <v>736</v>
      </c>
      <c r="K618" t="s">
        <v>644</v>
      </c>
      <c r="L618" t="s">
        <v>645</v>
      </c>
      <c r="M618" t="s">
        <v>9442</v>
      </c>
      <c r="N618" t="s">
        <v>644</v>
      </c>
      <c r="O618" t="s">
        <v>647</v>
      </c>
      <c r="P618" t="s">
        <v>5</v>
      </c>
      <c r="Q618" t="s">
        <v>648</v>
      </c>
      <c r="R618" t="s">
        <v>645</v>
      </c>
      <c r="S618" t="s">
        <v>9443</v>
      </c>
      <c r="T618" t="s">
        <v>9442</v>
      </c>
    </row>
    <row r="619" spans="1:20" x14ac:dyDescent="0.25">
      <c r="A619" t="s">
        <v>241</v>
      </c>
      <c r="B619" t="s">
        <v>247</v>
      </c>
      <c r="C619">
        <v>139</v>
      </c>
      <c r="D619">
        <v>1</v>
      </c>
      <c r="E619" t="s">
        <v>9444</v>
      </c>
      <c r="F619">
        <v>215</v>
      </c>
      <c r="G619">
        <v>0</v>
      </c>
      <c r="H619" t="s">
        <v>2006</v>
      </c>
      <c r="I619" t="s">
        <v>9445</v>
      </c>
      <c r="J619" t="s">
        <v>9446</v>
      </c>
      <c r="K619" t="s">
        <v>9447</v>
      </c>
      <c r="L619" t="s">
        <v>9448</v>
      </c>
      <c r="M619" t="s">
        <v>9449</v>
      </c>
      <c r="N619" t="s">
        <v>8854</v>
      </c>
      <c r="O619" t="s">
        <v>1890</v>
      </c>
      <c r="P619" t="s">
        <v>1891</v>
      </c>
      <c r="Q619" t="s">
        <v>1892</v>
      </c>
      <c r="R619" t="s">
        <v>645</v>
      </c>
      <c r="S619" t="s">
        <v>9450</v>
      </c>
      <c r="T619" t="s">
        <v>9451</v>
      </c>
    </row>
    <row r="620" spans="1:20" x14ac:dyDescent="0.25">
      <c r="A620" t="s">
        <v>239</v>
      </c>
      <c r="B620" t="s">
        <v>245</v>
      </c>
      <c r="C620">
        <v>139</v>
      </c>
      <c r="D620">
        <v>1</v>
      </c>
      <c r="E620" t="s">
        <v>9444</v>
      </c>
      <c r="F620">
        <v>215</v>
      </c>
      <c r="G620">
        <v>0</v>
      </c>
      <c r="H620" t="s">
        <v>2006</v>
      </c>
      <c r="I620" t="s">
        <v>9445</v>
      </c>
      <c r="J620" t="s">
        <v>9446</v>
      </c>
      <c r="K620" t="s">
        <v>9447</v>
      </c>
      <c r="L620" t="s">
        <v>9448</v>
      </c>
      <c r="M620" t="s">
        <v>9449</v>
      </c>
      <c r="N620" t="s">
        <v>8854</v>
      </c>
      <c r="O620" t="s">
        <v>1890</v>
      </c>
      <c r="P620" t="s">
        <v>1891</v>
      </c>
      <c r="Q620" t="s">
        <v>1892</v>
      </c>
      <c r="R620" t="s">
        <v>645</v>
      </c>
      <c r="S620" t="s">
        <v>9450</v>
      </c>
      <c r="T620" t="s">
        <v>9451</v>
      </c>
    </row>
    <row r="621" spans="1:20" x14ac:dyDescent="0.25">
      <c r="A621" t="s">
        <v>241</v>
      </c>
      <c r="B621" t="s">
        <v>247</v>
      </c>
      <c r="C621">
        <v>139</v>
      </c>
      <c r="D621">
        <v>1</v>
      </c>
      <c r="E621" t="s">
        <v>9452</v>
      </c>
      <c r="F621">
        <v>108.99</v>
      </c>
      <c r="G621">
        <v>0</v>
      </c>
      <c r="H621" t="s">
        <v>641</v>
      </c>
      <c r="I621" t="s">
        <v>9453</v>
      </c>
      <c r="J621" t="s">
        <v>1520</v>
      </c>
      <c r="K621" t="s">
        <v>644</v>
      </c>
      <c r="L621" t="s">
        <v>645</v>
      </c>
      <c r="M621" t="s">
        <v>9454</v>
      </c>
      <c r="N621" t="s">
        <v>644</v>
      </c>
      <c r="O621" t="s">
        <v>647</v>
      </c>
      <c r="P621" t="s">
        <v>5</v>
      </c>
      <c r="Q621" t="s">
        <v>648</v>
      </c>
      <c r="R621" t="s">
        <v>645</v>
      </c>
      <c r="S621" t="s">
        <v>9455</v>
      </c>
      <c r="T621" t="s">
        <v>9454</v>
      </c>
    </row>
    <row r="622" spans="1:20" x14ac:dyDescent="0.25">
      <c r="A622" t="s">
        <v>147</v>
      </c>
      <c r="B622" t="s">
        <v>148</v>
      </c>
      <c r="C622">
        <v>33.333333333333336</v>
      </c>
      <c r="D622">
        <v>3</v>
      </c>
      <c r="E622" t="s">
        <v>9456</v>
      </c>
      <c r="F622">
        <v>100</v>
      </c>
      <c r="G622">
        <v>0</v>
      </c>
      <c r="H622" t="s">
        <v>641</v>
      </c>
      <c r="I622" t="s">
        <v>9457</v>
      </c>
      <c r="J622" t="s">
        <v>2343</v>
      </c>
      <c r="K622" t="s">
        <v>644</v>
      </c>
      <c r="L622" t="s">
        <v>645</v>
      </c>
      <c r="M622" t="s">
        <v>9458</v>
      </c>
      <c r="N622" t="s">
        <v>644</v>
      </c>
      <c r="O622" t="s">
        <v>647</v>
      </c>
      <c r="P622" t="s">
        <v>5</v>
      </c>
      <c r="Q622" t="s">
        <v>648</v>
      </c>
      <c r="R622" t="s">
        <v>645</v>
      </c>
      <c r="S622" t="s">
        <v>9459</v>
      </c>
      <c r="T622" t="s">
        <v>9458</v>
      </c>
    </row>
    <row r="623" spans="1:20" x14ac:dyDescent="0.25">
      <c r="A623" t="s">
        <v>638</v>
      </c>
      <c r="B623" t="s">
        <v>639</v>
      </c>
      <c r="C623">
        <v>66</v>
      </c>
      <c r="D623">
        <v>8</v>
      </c>
      <c r="E623" t="s">
        <v>9460</v>
      </c>
      <c r="F623">
        <v>800</v>
      </c>
      <c r="G623">
        <v>0</v>
      </c>
      <c r="H623" t="s">
        <v>641</v>
      </c>
      <c r="I623" t="s">
        <v>9461</v>
      </c>
      <c r="J623" t="s">
        <v>2083</v>
      </c>
      <c r="K623" t="s">
        <v>644</v>
      </c>
      <c r="L623" t="s">
        <v>645</v>
      </c>
      <c r="M623" t="s">
        <v>9462</v>
      </c>
      <c r="N623" t="s">
        <v>644</v>
      </c>
      <c r="O623" t="s">
        <v>647</v>
      </c>
      <c r="P623" t="s">
        <v>5</v>
      </c>
      <c r="Q623" t="s">
        <v>648</v>
      </c>
      <c r="R623" t="s">
        <v>645</v>
      </c>
      <c r="S623" t="s">
        <v>9463</v>
      </c>
      <c r="T623" t="s">
        <v>9462</v>
      </c>
    </row>
    <row r="624" spans="1:20" x14ac:dyDescent="0.25">
      <c r="A624" t="s">
        <v>18</v>
      </c>
      <c r="B624" t="s">
        <v>19</v>
      </c>
      <c r="C624">
        <v>68</v>
      </c>
      <c r="D624">
        <v>4</v>
      </c>
      <c r="E624" t="s">
        <v>9460</v>
      </c>
      <c r="F624">
        <v>800</v>
      </c>
      <c r="G624">
        <v>0</v>
      </c>
      <c r="H624" t="s">
        <v>641</v>
      </c>
      <c r="I624" t="s">
        <v>9461</v>
      </c>
      <c r="J624" t="s">
        <v>2083</v>
      </c>
      <c r="K624" t="s">
        <v>644</v>
      </c>
      <c r="L624" t="s">
        <v>645</v>
      </c>
      <c r="M624" t="s">
        <v>9462</v>
      </c>
      <c r="N624" t="s">
        <v>644</v>
      </c>
      <c r="O624" t="s">
        <v>647</v>
      </c>
      <c r="P624" t="s">
        <v>5</v>
      </c>
      <c r="Q624" t="s">
        <v>648</v>
      </c>
      <c r="R624" t="s">
        <v>645</v>
      </c>
      <c r="S624" t="s">
        <v>9463</v>
      </c>
      <c r="T624" t="s">
        <v>9462</v>
      </c>
    </row>
    <row r="625" spans="1:20" x14ac:dyDescent="0.25">
      <c r="A625" t="s">
        <v>147</v>
      </c>
      <c r="B625" t="s">
        <v>148</v>
      </c>
      <c r="C625">
        <v>50</v>
      </c>
      <c r="D625">
        <v>12</v>
      </c>
      <c r="E625" t="s">
        <v>9460</v>
      </c>
      <c r="F625">
        <v>800</v>
      </c>
      <c r="G625">
        <v>0</v>
      </c>
      <c r="H625" t="s">
        <v>641</v>
      </c>
      <c r="I625" t="s">
        <v>9461</v>
      </c>
      <c r="J625" t="s">
        <v>2083</v>
      </c>
      <c r="K625" t="s">
        <v>644</v>
      </c>
      <c r="L625" t="s">
        <v>645</v>
      </c>
      <c r="M625" t="s">
        <v>9462</v>
      </c>
      <c r="N625" t="s">
        <v>644</v>
      </c>
      <c r="O625" t="s">
        <v>647</v>
      </c>
      <c r="P625" t="s">
        <v>5</v>
      </c>
      <c r="Q625" t="s">
        <v>648</v>
      </c>
      <c r="R625" t="s">
        <v>645</v>
      </c>
      <c r="S625" t="s">
        <v>9463</v>
      </c>
      <c r="T625" t="s">
        <v>9462</v>
      </c>
    </row>
    <row r="626" spans="1:20" x14ac:dyDescent="0.25">
      <c r="A626" t="s">
        <v>638</v>
      </c>
      <c r="B626" t="s">
        <v>639</v>
      </c>
      <c r="C626">
        <v>66</v>
      </c>
      <c r="D626">
        <v>2</v>
      </c>
      <c r="E626" t="s">
        <v>9464</v>
      </c>
      <c r="F626">
        <v>100</v>
      </c>
      <c r="G626">
        <v>0</v>
      </c>
      <c r="H626" t="s">
        <v>641</v>
      </c>
      <c r="I626" t="s">
        <v>9465</v>
      </c>
      <c r="J626" t="s">
        <v>847</v>
      </c>
      <c r="K626" t="s">
        <v>644</v>
      </c>
      <c r="L626" t="s">
        <v>645</v>
      </c>
      <c r="M626" t="s">
        <v>9462</v>
      </c>
      <c r="N626" t="s">
        <v>644</v>
      </c>
      <c r="O626" t="s">
        <v>732</v>
      </c>
      <c r="P626" t="s">
        <v>5</v>
      </c>
      <c r="Q626" t="s">
        <v>669</v>
      </c>
      <c r="R626" t="s">
        <v>645</v>
      </c>
      <c r="S626" t="s">
        <v>9466</v>
      </c>
      <c r="T626" t="s">
        <v>9462</v>
      </c>
    </row>
    <row r="627" spans="1:20" x14ac:dyDescent="0.25">
      <c r="A627" t="s">
        <v>18</v>
      </c>
      <c r="B627" t="s">
        <v>19</v>
      </c>
      <c r="C627">
        <v>68</v>
      </c>
      <c r="D627">
        <v>1</v>
      </c>
      <c r="E627" t="s">
        <v>9464</v>
      </c>
      <c r="F627">
        <v>100</v>
      </c>
      <c r="G627">
        <v>0</v>
      </c>
      <c r="H627" t="s">
        <v>641</v>
      </c>
      <c r="I627" t="s">
        <v>9465</v>
      </c>
      <c r="J627" t="s">
        <v>847</v>
      </c>
      <c r="K627" t="s">
        <v>644</v>
      </c>
      <c r="L627" t="s">
        <v>645</v>
      </c>
      <c r="M627" t="s">
        <v>9462</v>
      </c>
      <c r="N627" t="s">
        <v>644</v>
      </c>
      <c r="O627" t="s">
        <v>732</v>
      </c>
      <c r="P627" t="s">
        <v>5</v>
      </c>
      <c r="Q627" t="s">
        <v>669</v>
      </c>
      <c r="R627" t="s">
        <v>645</v>
      </c>
      <c r="S627" t="s">
        <v>9466</v>
      </c>
      <c r="T627" t="s">
        <v>9462</v>
      </c>
    </row>
    <row r="628" spans="1:20" x14ac:dyDescent="0.25">
      <c r="A628" t="s">
        <v>638</v>
      </c>
      <c r="B628" t="s">
        <v>639</v>
      </c>
      <c r="C628">
        <v>33</v>
      </c>
      <c r="D628">
        <v>5</v>
      </c>
      <c r="E628" t="s">
        <v>9467</v>
      </c>
      <c r="F628">
        <v>378</v>
      </c>
      <c r="G628">
        <v>48</v>
      </c>
      <c r="H628" t="s">
        <v>641</v>
      </c>
      <c r="I628" t="s">
        <v>9468</v>
      </c>
      <c r="J628" t="s">
        <v>690</v>
      </c>
      <c r="K628" t="s">
        <v>644</v>
      </c>
      <c r="L628" t="s">
        <v>645</v>
      </c>
      <c r="M628" t="s">
        <v>9462</v>
      </c>
      <c r="N628" t="s">
        <v>644</v>
      </c>
      <c r="O628" t="s">
        <v>647</v>
      </c>
      <c r="P628" t="s">
        <v>5</v>
      </c>
      <c r="Q628" t="s">
        <v>648</v>
      </c>
      <c r="R628" t="s">
        <v>645</v>
      </c>
      <c r="S628" t="s">
        <v>9469</v>
      </c>
      <c r="T628" t="s">
        <v>9462</v>
      </c>
    </row>
    <row r="629" spans="1:20" x14ac:dyDescent="0.25">
      <c r="A629" t="s">
        <v>18</v>
      </c>
      <c r="B629" t="s">
        <v>19</v>
      </c>
      <c r="C629">
        <v>33</v>
      </c>
      <c r="D629">
        <v>5</v>
      </c>
      <c r="E629" t="s">
        <v>9467</v>
      </c>
      <c r="F629">
        <v>378</v>
      </c>
      <c r="G629">
        <v>48</v>
      </c>
      <c r="H629" t="s">
        <v>641</v>
      </c>
      <c r="I629" t="s">
        <v>9468</v>
      </c>
      <c r="J629" t="s">
        <v>690</v>
      </c>
      <c r="K629" t="s">
        <v>644</v>
      </c>
      <c r="L629" t="s">
        <v>645</v>
      </c>
      <c r="M629" t="s">
        <v>9462</v>
      </c>
      <c r="N629" t="s">
        <v>644</v>
      </c>
      <c r="O629" t="s">
        <v>647</v>
      </c>
      <c r="P629" t="s">
        <v>5</v>
      </c>
      <c r="Q629" t="s">
        <v>648</v>
      </c>
      <c r="R629" t="s">
        <v>645</v>
      </c>
      <c r="S629" t="s">
        <v>9469</v>
      </c>
      <c r="T629" t="s">
        <v>9462</v>
      </c>
    </row>
    <row r="630" spans="1:20" x14ac:dyDescent="0.25">
      <c r="A630" t="s">
        <v>72</v>
      </c>
      <c r="B630" t="s">
        <v>108</v>
      </c>
      <c r="C630">
        <v>66</v>
      </c>
      <c r="D630">
        <v>1</v>
      </c>
      <c r="E630" t="s">
        <v>9470</v>
      </c>
      <c r="F630">
        <v>231.1</v>
      </c>
      <c r="G630">
        <v>7</v>
      </c>
      <c r="H630" t="s">
        <v>955</v>
      </c>
      <c r="I630" t="s">
        <v>9471</v>
      </c>
      <c r="J630" t="s">
        <v>9472</v>
      </c>
      <c r="K630" t="s">
        <v>9473</v>
      </c>
      <c r="L630" t="s">
        <v>9474</v>
      </c>
      <c r="M630" t="s">
        <v>9462</v>
      </c>
      <c r="N630" t="s">
        <v>644</v>
      </c>
      <c r="O630" t="s">
        <v>811</v>
      </c>
      <c r="P630" t="s">
        <v>23</v>
      </c>
      <c r="Q630" t="s">
        <v>812</v>
      </c>
      <c r="R630" t="s">
        <v>645</v>
      </c>
      <c r="S630" t="s">
        <v>9475</v>
      </c>
      <c r="T630" t="s">
        <v>9462</v>
      </c>
    </row>
    <row r="631" spans="1:20" x14ac:dyDescent="0.25">
      <c r="A631" t="s">
        <v>101</v>
      </c>
      <c r="B631" t="s">
        <v>74</v>
      </c>
      <c r="C631">
        <v>66</v>
      </c>
      <c r="D631">
        <v>1</v>
      </c>
      <c r="E631" t="s">
        <v>9470</v>
      </c>
      <c r="F631">
        <v>231.1</v>
      </c>
      <c r="G631">
        <v>7</v>
      </c>
      <c r="H631" t="s">
        <v>955</v>
      </c>
      <c r="I631" t="s">
        <v>9471</v>
      </c>
      <c r="J631" t="s">
        <v>9472</v>
      </c>
      <c r="K631" t="s">
        <v>9473</v>
      </c>
      <c r="L631" t="s">
        <v>9474</v>
      </c>
      <c r="M631" t="s">
        <v>9462</v>
      </c>
      <c r="N631" t="s">
        <v>644</v>
      </c>
      <c r="O631" t="s">
        <v>811</v>
      </c>
      <c r="P631" t="s">
        <v>23</v>
      </c>
      <c r="Q631" t="s">
        <v>812</v>
      </c>
      <c r="R631" t="s">
        <v>645</v>
      </c>
      <c r="S631" t="s">
        <v>9475</v>
      </c>
      <c r="T631" t="s">
        <v>9462</v>
      </c>
    </row>
    <row r="632" spans="1:20" x14ac:dyDescent="0.25">
      <c r="A632" t="s">
        <v>22</v>
      </c>
      <c r="B632" t="s">
        <v>27</v>
      </c>
      <c r="C632">
        <v>67</v>
      </c>
      <c r="D632">
        <v>1</v>
      </c>
      <c r="E632" t="s">
        <v>9470</v>
      </c>
      <c r="F632">
        <v>231.1</v>
      </c>
      <c r="G632">
        <v>7</v>
      </c>
      <c r="H632" t="s">
        <v>955</v>
      </c>
      <c r="I632" t="s">
        <v>9471</v>
      </c>
      <c r="J632" t="s">
        <v>9472</v>
      </c>
      <c r="K632" t="s">
        <v>9473</v>
      </c>
      <c r="L632" t="s">
        <v>9474</v>
      </c>
      <c r="M632" t="s">
        <v>9462</v>
      </c>
      <c r="N632" t="s">
        <v>644</v>
      </c>
      <c r="O632" t="s">
        <v>811</v>
      </c>
      <c r="P632" t="s">
        <v>23</v>
      </c>
      <c r="Q632" t="s">
        <v>812</v>
      </c>
      <c r="R632" t="s">
        <v>645</v>
      </c>
      <c r="S632" t="s">
        <v>9475</v>
      </c>
      <c r="T632" t="s">
        <v>9462</v>
      </c>
    </row>
    <row r="633" spans="1:20" x14ac:dyDescent="0.25">
      <c r="A633" t="s">
        <v>147</v>
      </c>
      <c r="B633" t="s">
        <v>148</v>
      </c>
      <c r="C633">
        <v>50</v>
      </c>
      <c r="D633">
        <v>6</v>
      </c>
      <c r="E633" t="s">
        <v>9476</v>
      </c>
      <c r="F633">
        <v>200</v>
      </c>
      <c r="G633">
        <v>0</v>
      </c>
      <c r="H633" t="s">
        <v>641</v>
      </c>
      <c r="I633" t="s">
        <v>9477</v>
      </c>
      <c r="J633" t="s">
        <v>643</v>
      </c>
      <c r="K633" t="s">
        <v>644</v>
      </c>
      <c r="L633" t="s">
        <v>645</v>
      </c>
      <c r="M633" t="s">
        <v>9462</v>
      </c>
      <c r="N633" t="s">
        <v>644</v>
      </c>
      <c r="O633" t="s">
        <v>647</v>
      </c>
      <c r="P633" t="s">
        <v>5</v>
      </c>
      <c r="Q633" t="s">
        <v>648</v>
      </c>
      <c r="R633" t="s">
        <v>645</v>
      </c>
      <c r="S633" t="s">
        <v>9478</v>
      </c>
      <c r="T633" t="s">
        <v>9462</v>
      </c>
    </row>
    <row r="634" spans="1:20" x14ac:dyDescent="0.25">
      <c r="A634" t="s">
        <v>601</v>
      </c>
      <c r="B634" t="s">
        <v>602</v>
      </c>
      <c r="C634">
        <v>139</v>
      </c>
      <c r="D634">
        <v>1</v>
      </c>
      <c r="E634" t="s">
        <v>9479</v>
      </c>
      <c r="F634">
        <v>215</v>
      </c>
      <c r="G634">
        <v>0</v>
      </c>
      <c r="H634" t="s">
        <v>2006</v>
      </c>
      <c r="I634" t="s">
        <v>9480</v>
      </c>
      <c r="J634" t="s">
        <v>9481</v>
      </c>
      <c r="K634" t="s">
        <v>9482</v>
      </c>
      <c r="L634" t="s">
        <v>9483</v>
      </c>
      <c r="M634" t="s">
        <v>9484</v>
      </c>
      <c r="N634" t="s">
        <v>8854</v>
      </c>
      <c r="O634" t="s">
        <v>2013</v>
      </c>
      <c r="P634" t="s">
        <v>1891</v>
      </c>
      <c r="Q634" t="s">
        <v>1892</v>
      </c>
      <c r="R634" t="s">
        <v>645</v>
      </c>
      <c r="S634" t="s">
        <v>9485</v>
      </c>
      <c r="T634" t="s">
        <v>9484</v>
      </c>
    </row>
    <row r="635" spans="1:20" x14ac:dyDescent="0.25">
      <c r="A635" t="s">
        <v>241</v>
      </c>
      <c r="B635" t="s">
        <v>247</v>
      </c>
      <c r="C635">
        <v>139</v>
      </c>
      <c r="D635">
        <v>1</v>
      </c>
      <c r="E635" t="s">
        <v>9479</v>
      </c>
      <c r="F635">
        <v>215</v>
      </c>
      <c r="G635">
        <v>0</v>
      </c>
      <c r="H635" t="s">
        <v>2006</v>
      </c>
      <c r="I635" t="s">
        <v>9480</v>
      </c>
      <c r="J635" t="s">
        <v>9481</v>
      </c>
      <c r="K635" t="s">
        <v>9482</v>
      </c>
      <c r="L635" t="s">
        <v>9483</v>
      </c>
      <c r="M635" t="s">
        <v>9484</v>
      </c>
      <c r="N635" t="s">
        <v>8854</v>
      </c>
      <c r="O635" t="s">
        <v>2013</v>
      </c>
      <c r="P635" t="s">
        <v>1891</v>
      </c>
      <c r="Q635" t="s">
        <v>1892</v>
      </c>
      <c r="R635" t="s">
        <v>645</v>
      </c>
      <c r="S635" t="s">
        <v>9485</v>
      </c>
      <c r="T635" t="s">
        <v>9484</v>
      </c>
    </row>
    <row r="636" spans="1:20" x14ac:dyDescent="0.25">
      <c r="A636" t="s">
        <v>638</v>
      </c>
      <c r="B636" t="s">
        <v>639</v>
      </c>
      <c r="C636">
        <v>66</v>
      </c>
      <c r="D636">
        <v>2</v>
      </c>
      <c r="E636" t="s">
        <v>9486</v>
      </c>
      <c r="F636">
        <v>100</v>
      </c>
      <c r="G636">
        <v>0</v>
      </c>
      <c r="H636" t="s">
        <v>641</v>
      </c>
      <c r="I636" t="s">
        <v>9487</v>
      </c>
      <c r="J636" t="s">
        <v>666</v>
      </c>
      <c r="K636" t="s">
        <v>644</v>
      </c>
      <c r="L636" t="s">
        <v>645</v>
      </c>
      <c r="M636" t="s">
        <v>9488</v>
      </c>
      <c r="N636" t="s">
        <v>644</v>
      </c>
      <c r="O636" t="s">
        <v>668</v>
      </c>
      <c r="P636" t="s">
        <v>5</v>
      </c>
      <c r="Q636" t="s">
        <v>669</v>
      </c>
      <c r="R636" t="s">
        <v>645</v>
      </c>
      <c r="S636" t="s">
        <v>9489</v>
      </c>
      <c r="T636" t="s">
        <v>9488</v>
      </c>
    </row>
    <row r="637" spans="1:20" x14ac:dyDescent="0.25">
      <c r="A637" t="s">
        <v>18</v>
      </c>
      <c r="B637" t="s">
        <v>19</v>
      </c>
      <c r="C637">
        <v>68</v>
      </c>
      <c r="D637">
        <v>1</v>
      </c>
      <c r="E637" t="s">
        <v>9486</v>
      </c>
      <c r="F637">
        <v>100</v>
      </c>
      <c r="G637">
        <v>0</v>
      </c>
      <c r="H637" t="s">
        <v>641</v>
      </c>
      <c r="I637" t="s">
        <v>9487</v>
      </c>
      <c r="J637" t="s">
        <v>666</v>
      </c>
      <c r="K637" t="s">
        <v>644</v>
      </c>
      <c r="L637" t="s">
        <v>645</v>
      </c>
      <c r="M637" t="s">
        <v>9488</v>
      </c>
      <c r="N637" t="s">
        <v>644</v>
      </c>
      <c r="O637" t="s">
        <v>668</v>
      </c>
      <c r="P637" t="s">
        <v>5</v>
      </c>
      <c r="Q637" t="s">
        <v>669</v>
      </c>
      <c r="R637" t="s">
        <v>645</v>
      </c>
      <c r="S637" t="s">
        <v>9489</v>
      </c>
      <c r="T637" t="s">
        <v>9488</v>
      </c>
    </row>
    <row r="638" spans="1:20" x14ac:dyDescent="0.25">
      <c r="A638" t="s">
        <v>147</v>
      </c>
      <c r="B638" t="s">
        <v>148</v>
      </c>
      <c r="C638">
        <v>50</v>
      </c>
      <c r="D638">
        <v>6</v>
      </c>
      <c r="E638" t="s">
        <v>9490</v>
      </c>
      <c r="F638">
        <v>200</v>
      </c>
      <c r="G638">
        <v>0</v>
      </c>
      <c r="H638" t="s">
        <v>641</v>
      </c>
      <c r="I638" t="s">
        <v>9491</v>
      </c>
      <c r="J638" t="s">
        <v>690</v>
      </c>
      <c r="K638" t="s">
        <v>644</v>
      </c>
      <c r="L638" t="s">
        <v>645</v>
      </c>
      <c r="M638" t="s">
        <v>9488</v>
      </c>
      <c r="N638" t="s">
        <v>644</v>
      </c>
      <c r="O638" t="s">
        <v>668</v>
      </c>
      <c r="P638" t="s">
        <v>5</v>
      </c>
      <c r="Q638" t="s">
        <v>669</v>
      </c>
      <c r="R638" t="s">
        <v>645</v>
      </c>
      <c r="S638" t="s">
        <v>9492</v>
      </c>
      <c r="T638" t="s">
        <v>9488</v>
      </c>
    </row>
    <row r="639" spans="1:20" x14ac:dyDescent="0.25">
      <c r="A639" t="s">
        <v>638</v>
      </c>
      <c r="B639" t="s">
        <v>639</v>
      </c>
      <c r="C639">
        <v>66</v>
      </c>
      <c r="D639">
        <v>2</v>
      </c>
      <c r="E639" t="s">
        <v>9493</v>
      </c>
      <c r="F639">
        <v>100</v>
      </c>
      <c r="G639">
        <v>0</v>
      </c>
      <c r="H639" t="s">
        <v>641</v>
      </c>
      <c r="I639" t="s">
        <v>9494</v>
      </c>
      <c r="J639" t="s">
        <v>1314</v>
      </c>
      <c r="K639" t="s">
        <v>644</v>
      </c>
      <c r="L639" t="s">
        <v>645</v>
      </c>
      <c r="M639" t="s">
        <v>9495</v>
      </c>
      <c r="N639" t="s">
        <v>644</v>
      </c>
      <c r="O639" t="s">
        <v>668</v>
      </c>
      <c r="P639" t="s">
        <v>5</v>
      </c>
      <c r="Q639" t="s">
        <v>669</v>
      </c>
      <c r="R639" t="s">
        <v>645</v>
      </c>
      <c r="S639" t="s">
        <v>9496</v>
      </c>
      <c r="T639" t="s">
        <v>9495</v>
      </c>
    </row>
    <row r="640" spans="1:20" x14ac:dyDescent="0.25">
      <c r="A640" t="s">
        <v>18</v>
      </c>
      <c r="B640" t="s">
        <v>19</v>
      </c>
      <c r="C640">
        <v>68</v>
      </c>
      <c r="D640">
        <v>1</v>
      </c>
      <c r="E640" t="s">
        <v>9493</v>
      </c>
      <c r="F640">
        <v>100</v>
      </c>
      <c r="G640">
        <v>0</v>
      </c>
      <c r="H640" t="s">
        <v>641</v>
      </c>
      <c r="I640" t="s">
        <v>9494</v>
      </c>
      <c r="J640" t="s">
        <v>1314</v>
      </c>
      <c r="K640" t="s">
        <v>644</v>
      </c>
      <c r="L640" t="s">
        <v>645</v>
      </c>
      <c r="M640" t="s">
        <v>9495</v>
      </c>
      <c r="N640" t="s">
        <v>644</v>
      </c>
      <c r="O640" t="s">
        <v>668</v>
      </c>
      <c r="P640" t="s">
        <v>5</v>
      </c>
      <c r="Q640" t="s">
        <v>669</v>
      </c>
      <c r="R640" t="s">
        <v>645</v>
      </c>
      <c r="S640" t="s">
        <v>9496</v>
      </c>
      <c r="T640" t="s">
        <v>9495</v>
      </c>
    </row>
    <row r="641" spans="1:20" x14ac:dyDescent="0.25">
      <c r="A641" t="s">
        <v>147</v>
      </c>
      <c r="B641" t="s">
        <v>148</v>
      </c>
      <c r="C641">
        <v>40</v>
      </c>
      <c r="D641">
        <v>10</v>
      </c>
      <c r="E641" t="s">
        <v>9497</v>
      </c>
      <c r="F641">
        <v>350</v>
      </c>
      <c r="G641">
        <v>0</v>
      </c>
      <c r="H641" t="s">
        <v>729</v>
      </c>
      <c r="I641" t="s">
        <v>9498</v>
      </c>
      <c r="J641" t="s">
        <v>724</v>
      </c>
      <c r="K641" t="s">
        <v>644</v>
      </c>
      <c r="L641" t="s">
        <v>645</v>
      </c>
      <c r="M641" t="s">
        <v>9499</v>
      </c>
      <c r="N641" t="s">
        <v>644</v>
      </c>
      <c r="O641" t="s">
        <v>668</v>
      </c>
      <c r="P641" t="s">
        <v>5</v>
      </c>
      <c r="Q641" t="s">
        <v>669</v>
      </c>
      <c r="R641" t="s">
        <v>645</v>
      </c>
      <c r="S641" t="s">
        <v>9500</v>
      </c>
      <c r="T641" t="s">
        <v>9501</v>
      </c>
    </row>
    <row r="642" spans="1:20" x14ac:dyDescent="0.25">
      <c r="A642" t="s">
        <v>147</v>
      </c>
      <c r="B642" t="s">
        <v>148</v>
      </c>
      <c r="C642">
        <v>50</v>
      </c>
      <c r="D642">
        <v>6</v>
      </c>
      <c r="E642" t="s">
        <v>9502</v>
      </c>
      <c r="F642">
        <v>200</v>
      </c>
      <c r="G642">
        <v>0</v>
      </c>
      <c r="H642" t="s">
        <v>641</v>
      </c>
      <c r="I642" t="s">
        <v>9503</v>
      </c>
      <c r="J642" t="s">
        <v>736</v>
      </c>
      <c r="K642" t="s">
        <v>644</v>
      </c>
      <c r="L642" t="s">
        <v>645</v>
      </c>
      <c r="M642" t="s">
        <v>9504</v>
      </c>
      <c r="N642" t="s">
        <v>644</v>
      </c>
      <c r="O642" t="s">
        <v>726</v>
      </c>
      <c r="P642" t="s">
        <v>5</v>
      </c>
      <c r="Q642" t="s">
        <v>648</v>
      </c>
      <c r="R642" t="s">
        <v>645</v>
      </c>
      <c r="S642" t="s">
        <v>9505</v>
      </c>
      <c r="T642" t="s">
        <v>9504</v>
      </c>
    </row>
    <row r="643" spans="1:20" x14ac:dyDescent="0.25">
      <c r="A643" t="s">
        <v>638</v>
      </c>
      <c r="B643" t="s">
        <v>639</v>
      </c>
      <c r="C643">
        <v>66</v>
      </c>
      <c r="D643">
        <v>2</v>
      </c>
      <c r="E643" t="s">
        <v>9506</v>
      </c>
      <c r="F643">
        <v>107</v>
      </c>
      <c r="G643">
        <v>7</v>
      </c>
      <c r="H643" t="s">
        <v>641</v>
      </c>
      <c r="I643" t="s">
        <v>4343</v>
      </c>
      <c r="J643" t="s">
        <v>724</v>
      </c>
      <c r="K643" t="s">
        <v>644</v>
      </c>
      <c r="L643" t="s">
        <v>645</v>
      </c>
      <c r="M643" t="s">
        <v>9507</v>
      </c>
      <c r="N643" t="s">
        <v>644</v>
      </c>
      <c r="O643" t="s">
        <v>726</v>
      </c>
      <c r="P643" t="s">
        <v>5</v>
      </c>
      <c r="Q643" t="s">
        <v>648</v>
      </c>
      <c r="R643" t="s">
        <v>645</v>
      </c>
      <c r="S643" t="s">
        <v>9508</v>
      </c>
      <c r="T643" t="s">
        <v>9507</v>
      </c>
    </row>
    <row r="644" spans="1:20" x14ac:dyDescent="0.25">
      <c r="A644" t="s">
        <v>18</v>
      </c>
      <c r="B644" t="s">
        <v>19</v>
      </c>
      <c r="C644">
        <v>68</v>
      </c>
      <c r="D644">
        <v>1</v>
      </c>
      <c r="E644" t="s">
        <v>9506</v>
      </c>
      <c r="F644">
        <v>107</v>
      </c>
      <c r="G644">
        <v>7</v>
      </c>
      <c r="H644" t="s">
        <v>641</v>
      </c>
      <c r="I644" t="s">
        <v>4343</v>
      </c>
      <c r="J644" t="s">
        <v>724</v>
      </c>
      <c r="K644" t="s">
        <v>644</v>
      </c>
      <c r="L644" t="s">
        <v>645</v>
      </c>
      <c r="M644" t="s">
        <v>9507</v>
      </c>
      <c r="N644" t="s">
        <v>644</v>
      </c>
      <c r="O644" t="s">
        <v>726</v>
      </c>
      <c r="P644" t="s">
        <v>5</v>
      </c>
      <c r="Q644" t="s">
        <v>648</v>
      </c>
      <c r="R644" t="s">
        <v>645</v>
      </c>
      <c r="S644" t="s">
        <v>9508</v>
      </c>
      <c r="T644" t="s">
        <v>9507</v>
      </c>
    </row>
    <row r="645" spans="1:20" x14ac:dyDescent="0.25">
      <c r="A645" t="s">
        <v>638</v>
      </c>
      <c r="B645" t="s">
        <v>639</v>
      </c>
      <c r="C645">
        <v>66</v>
      </c>
      <c r="D645">
        <v>2</v>
      </c>
      <c r="E645" t="s">
        <v>9509</v>
      </c>
      <c r="F645">
        <v>100</v>
      </c>
      <c r="G645">
        <v>0</v>
      </c>
      <c r="H645" t="s">
        <v>641</v>
      </c>
      <c r="I645" t="s">
        <v>9510</v>
      </c>
      <c r="J645" t="s">
        <v>796</v>
      </c>
      <c r="K645" t="s">
        <v>644</v>
      </c>
      <c r="L645" t="s">
        <v>645</v>
      </c>
      <c r="M645" t="s">
        <v>9511</v>
      </c>
      <c r="N645" t="s">
        <v>644</v>
      </c>
      <c r="O645" t="s">
        <v>668</v>
      </c>
      <c r="P645" t="s">
        <v>5</v>
      </c>
      <c r="Q645" t="s">
        <v>669</v>
      </c>
      <c r="R645" t="s">
        <v>645</v>
      </c>
      <c r="S645" t="s">
        <v>9512</v>
      </c>
      <c r="T645" t="s">
        <v>9511</v>
      </c>
    </row>
    <row r="646" spans="1:20" x14ac:dyDescent="0.25">
      <c r="A646" t="s">
        <v>18</v>
      </c>
      <c r="B646" t="s">
        <v>19</v>
      </c>
      <c r="C646">
        <v>68</v>
      </c>
      <c r="D646">
        <v>1</v>
      </c>
      <c r="E646" t="s">
        <v>9509</v>
      </c>
      <c r="F646">
        <v>100</v>
      </c>
      <c r="G646">
        <v>0</v>
      </c>
      <c r="H646" t="s">
        <v>641</v>
      </c>
      <c r="I646" t="s">
        <v>9510</v>
      </c>
      <c r="J646" t="s">
        <v>796</v>
      </c>
      <c r="K646" t="s">
        <v>644</v>
      </c>
      <c r="L646" t="s">
        <v>645</v>
      </c>
      <c r="M646" t="s">
        <v>9511</v>
      </c>
      <c r="N646" t="s">
        <v>644</v>
      </c>
      <c r="O646" t="s">
        <v>668</v>
      </c>
      <c r="P646" t="s">
        <v>5</v>
      </c>
      <c r="Q646" t="s">
        <v>669</v>
      </c>
      <c r="R646" t="s">
        <v>645</v>
      </c>
      <c r="S646" t="s">
        <v>9512</v>
      </c>
      <c r="T646" t="s">
        <v>9511</v>
      </c>
    </row>
    <row r="647" spans="1:20" x14ac:dyDescent="0.25">
      <c r="A647" t="s">
        <v>147</v>
      </c>
      <c r="B647" t="s">
        <v>148</v>
      </c>
      <c r="C647">
        <v>33.333333333333336</v>
      </c>
      <c r="D647">
        <v>6</v>
      </c>
      <c r="E647" t="s">
        <v>9513</v>
      </c>
      <c r="F647">
        <v>270</v>
      </c>
      <c r="G647">
        <v>0</v>
      </c>
      <c r="H647" t="s">
        <v>641</v>
      </c>
      <c r="I647" t="s">
        <v>5487</v>
      </c>
      <c r="J647" t="s">
        <v>9514</v>
      </c>
      <c r="K647" t="s">
        <v>7797</v>
      </c>
      <c r="L647" t="s">
        <v>1609</v>
      </c>
      <c r="M647" t="s">
        <v>9515</v>
      </c>
      <c r="N647" t="s">
        <v>644</v>
      </c>
      <c r="O647" t="s">
        <v>679</v>
      </c>
      <c r="P647" t="s">
        <v>26</v>
      </c>
      <c r="Q647" t="s">
        <v>680</v>
      </c>
      <c r="R647" t="s">
        <v>645</v>
      </c>
      <c r="S647" t="s">
        <v>9516</v>
      </c>
      <c r="T647" t="s">
        <v>9511</v>
      </c>
    </row>
    <row r="648" spans="1:20" x14ac:dyDescent="0.25">
      <c r="A648" t="s">
        <v>638</v>
      </c>
      <c r="B648" t="s">
        <v>639</v>
      </c>
      <c r="C648">
        <v>33</v>
      </c>
      <c r="D648">
        <v>10</v>
      </c>
      <c r="E648" t="s">
        <v>9517</v>
      </c>
      <c r="F648">
        <v>790</v>
      </c>
      <c r="G648">
        <v>0</v>
      </c>
      <c r="H648" t="s">
        <v>641</v>
      </c>
      <c r="I648" t="s">
        <v>9518</v>
      </c>
      <c r="J648" t="s">
        <v>694</v>
      </c>
      <c r="K648" t="s">
        <v>644</v>
      </c>
      <c r="L648" t="s">
        <v>645</v>
      </c>
      <c r="M648" t="s">
        <v>9511</v>
      </c>
      <c r="N648" t="s">
        <v>644</v>
      </c>
      <c r="O648" t="s">
        <v>647</v>
      </c>
      <c r="P648" t="s">
        <v>5</v>
      </c>
      <c r="Q648" t="s">
        <v>648</v>
      </c>
      <c r="R648" t="s">
        <v>645</v>
      </c>
      <c r="S648" t="s">
        <v>9519</v>
      </c>
      <c r="T648" t="s">
        <v>9511</v>
      </c>
    </row>
    <row r="649" spans="1:20" x14ac:dyDescent="0.25">
      <c r="A649" t="s">
        <v>18</v>
      </c>
      <c r="B649" t="s">
        <v>19</v>
      </c>
      <c r="C649">
        <v>33</v>
      </c>
      <c r="D649">
        <v>10</v>
      </c>
      <c r="E649" t="s">
        <v>9517</v>
      </c>
      <c r="F649">
        <v>790</v>
      </c>
      <c r="G649">
        <v>0</v>
      </c>
      <c r="H649" t="s">
        <v>641</v>
      </c>
      <c r="I649" t="s">
        <v>9518</v>
      </c>
      <c r="J649" t="s">
        <v>694</v>
      </c>
      <c r="K649" t="s">
        <v>644</v>
      </c>
      <c r="L649" t="s">
        <v>645</v>
      </c>
      <c r="M649" t="s">
        <v>9511</v>
      </c>
      <c r="N649" t="s">
        <v>644</v>
      </c>
      <c r="O649" t="s">
        <v>647</v>
      </c>
      <c r="P649" t="s">
        <v>5</v>
      </c>
      <c r="Q649" t="s">
        <v>648</v>
      </c>
      <c r="R649" t="s">
        <v>645</v>
      </c>
      <c r="S649" t="s">
        <v>9519</v>
      </c>
      <c r="T649" t="s">
        <v>9511</v>
      </c>
    </row>
    <row r="650" spans="1:20" x14ac:dyDescent="0.25">
      <c r="A650" t="s">
        <v>147</v>
      </c>
      <c r="B650" t="s">
        <v>148</v>
      </c>
      <c r="C650">
        <v>33.333333333333336</v>
      </c>
      <c r="D650">
        <v>3</v>
      </c>
      <c r="E650" t="s">
        <v>9520</v>
      </c>
      <c r="F650">
        <v>100</v>
      </c>
      <c r="G650">
        <v>0</v>
      </c>
      <c r="H650" t="s">
        <v>641</v>
      </c>
      <c r="I650" t="s">
        <v>9521</v>
      </c>
      <c r="J650" t="s">
        <v>685</v>
      </c>
      <c r="K650" t="s">
        <v>644</v>
      </c>
      <c r="L650" t="s">
        <v>645</v>
      </c>
      <c r="M650" t="s">
        <v>9522</v>
      </c>
      <c r="N650" t="s">
        <v>644</v>
      </c>
      <c r="O650" t="s">
        <v>668</v>
      </c>
      <c r="P650" t="s">
        <v>5</v>
      </c>
      <c r="Q650" t="s">
        <v>669</v>
      </c>
      <c r="R650" t="s">
        <v>645</v>
      </c>
      <c r="S650" t="s">
        <v>9523</v>
      </c>
      <c r="T650" t="s">
        <v>9522</v>
      </c>
    </row>
    <row r="651" spans="1:20" x14ac:dyDescent="0.25">
      <c r="A651" t="s">
        <v>72</v>
      </c>
      <c r="B651" t="s">
        <v>108</v>
      </c>
      <c r="C651">
        <v>66</v>
      </c>
      <c r="D651">
        <v>2</v>
      </c>
      <c r="E651" t="s">
        <v>9524</v>
      </c>
      <c r="F651">
        <v>480</v>
      </c>
      <c r="G651">
        <v>0</v>
      </c>
      <c r="H651" t="s">
        <v>673</v>
      </c>
      <c r="I651" t="s">
        <v>8132</v>
      </c>
      <c r="J651" t="s">
        <v>9525</v>
      </c>
      <c r="K651" t="s">
        <v>9526</v>
      </c>
      <c r="L651" t="s">
        <v>4896</v>
      </c>
      <c r="M651" t="s">
        <v>9527</v>
      </c>
      <c r="N651" t="s">
        <v>644</v>
      </c>
      <c r="O651" t="s">
        <v>679</v>
      </c>
      <c r="P651" t="s">
        <v>26</v>
      </c>
      <c r="Q651" t="s">
        <v>680</v>
      </c>
      <c r="R651" t="s">
        <v>645</v>
      </c>
      <c r="S651" t="s">
        <v>9528</v>
      </c>
      <c r="T651" t="s">
        <v>9529</v>
      </c>
    </row>
    <row r="652" spans="1:20" x14ac:dyDescent="0.25">
      <c r="A652" t="s">
        <v>101</v>
      </c>
      <c r="B652" t="s">
        <v>74</v>
      </c>
      <c r="C652">
        <v>66</v>
      </c>
      <c r="D652">
        <v>2</v>
      </c>
      <c r="E652" t="s">
        <v>9524</v>
      </c>
      <c r="F652">
        <v>480</v>
      </c>
      <c r="G652">
        <v>0</v>
      </c>
      <c r="H652" t="s">
        <v>673</v>
      </c>
      <c r="I652" t="s">
        <v>8132</v>
      </c>
      <c r="J652" t="s">
        <v>9525</v>
      </c>
      <c r="K652" t="s">
        <v>9526</v>
      </c>
      <c r="L652" t="s">
        <v>4896</v>
      </c>
      <c r="M652" t="s">
        <v>9527</v>
      </c>
      <c r="N652" t="s">
        <v>644</v>
      </c>
      <c r="O652" t="s">
        <v>679</v>
      </c>
      <c r="P652" t="s">
        <v>26</v>
      </c>
      <c r="Q652" t="s">
        <v>680</v>
      </c>
      <c r="R652" t="s">
        <v>645</v>
      </c>
      <c r="S652" t="s">
        <v>9528</v>
      </c>
      <c r="T652" t="s">
        <v>9529</v>
      </c>
    </row>
    <row r="653" spans="1:20" x14ac:dyDescent="0.25">
      <c r="A653" t="s">
        <v>22</v>
      </c>
      <c r="B653" t="s">
        <v>27</v>
      </c>
      <c r="C653">
        <v>67</v>
      </c>
      <c r="D653">
        <v>2</v>
      </c>
      <c r="E653" t="s">
        <v>9524</v>
      </c>
      <c r="F653">
        <v>480</v>
      </c>
      <c r="G653">
        <v>0</v>
      </c>
      <c r="H653" t="s">
        <v>673</v>
      </c>
      <c r="I653" t="s">
        <v>8132</v>
      </c>
      <c r="J653" t="s">
        <v>9525</v>
      </c>
      <c r="K653" t="s">
        <v>9526</v>
      </c>
      <c r="L653" t="s">
        <v>4896</v>
      </c>
      <c r="M653" t="s">
        <v>9527</v>
      </c>
      <c r="N653" t="s">
        <v>644</v>
      </c>
      <c r="O653" t="s">
        <v>679</v>
      </c>
      <c r="P653" t="s">
        <v>26</v>
      </c>
      <c r="Q653" t="s">
        <v>680</v>
      </c>
      <c r="R653" t="s">
        <v>645</v>
      </c>
      <c r="S653" t="s">
        <v>9528</v>
      </c>
      <c r="T653" t="s">
        <v>9529</v>
      </c>
    </row>
    <row r="654" spans="1:20" x14ac:dyDescent="0.25">
      <c r="A654" t="s">
        <v>22</v>
      </c>
      <c r="B654" t="s">
        <v>27</v>
      </c>
      <c r="C654">
        <v>69.900000000000006</v>
      </c>
      <c r="D654">
        <v>10</v>
      </c>
      <c r="E654" t="s">
        <v>9530</v>
      </c>
      <c r="F654">
        <v>800</v>
      </c>
      <c r="G654">
        <v>0</v>
      </c>
      <c r="H654" t="s">
        <v>673</v>
      </c>
      <c r="I654" t="s">
        <v>9531</v>
      </c>
      <c r="J654" t="s">
        <v>9532</v>
      </c>
      <c r="K654" t="s">
        <v>9526</v>
      </c>
      <c r="L654" t="s">
        <v>4896</v>
      </c>
      <c r="M654" t="s">
        <v>9438</v>
      </c>
      <c r="N654" t="s">
        <v>644</v>
      </c>
      <c r="O654" t="s">
        <v>679</v>
      </c>
      <c r="P654" t="s">
        <v>26</v>
      </c>
      <c r="Q654" t="s">
        <v>680</v>
      </c>
      <c r="R654" t="s">
        <v>645</v>
      </c>
      <c r="S654" t="s">
        <v>9533</v>
      </c>
      <c r="T654" t="s">
        <v>9534</v>
      </c>
    </row>
    <row r="655" spans="1:20" x14ac:dyDescent="0.25">
      <c r="A655" t="s">
        <v>147</v>
      </c>
      <c r="B655" t="s">
        <v>148</v>
      </c>
      <c r="C655">
        <v>50</v>
      </c>
      <c r="D655">
        <v>6</v>
      </c>
      <c r="E655" t="s">
        <v>9535</v>
      </c>
      <c r="F655">
        <v>200</v>
      </c>
      <c r="G655">
        <v>0</v>
      </c>
      <c r="H655" t="s">
        <v>641</v>
      </c>
      <c r="I655" t="s">
        <v>9536</v>
      </c>
      <c r="J655" t="s">
        <v>690</v>
      </c>
      <c r="K655" t="s">
        <v>644</v>
      </c>
      <c r="L655" t="s">
        <v>645</v>
      </c>
      <c r="M655" t="s">
        <v>9537</v>
      </c>
      <c r="N655" t="s">
        <v>644</v>
      </c>
      <c r="O655" t="s">
        <v>668</v>
      </c>
      <c r="P655" t="s">
        <v>5</v>
      </c>
      <c r="Q655" t="s">
        <v>669</v>
      </c>
      <c r="R655" t="s">
        <v>645</v>
      </c>
      <c r="S655" t="s">
        <v>9538</v>
      </c>
      <c r="T655" t="s">
        <v>9537</v>
      </c>
    </row>
    <row r="656" spans="1:20" x14ac:dyDescent="0.25">
      <c r="A656" t="s">
        <v>72</v>
      </c>
      <c r="B656" t="s">
        <v>108</v>
      </c>
      <c r="C656">
        <v>66</v>
      </c>
      <c r="D656">
        <v>1</v>
      </c>
      <c r="E656" t="s">
        <v>9539</v>
      </c>
      <c r="F656">
        <v>218.55</v>
      </c>
      <c r="G656">
        <v>7</v>
      </c>
      <c r="H656" t="s">
        <v>2582</v>
      </c>
      <c r="I656" t="s">
        <v>9540</v>
      </c>
      <c r="J656" t="s">
        <v>9541</v>
      </c>
      <c r="K656" t="s">
        <v>2137</v>
      </c>
      <c r="L656" t="s">
        <v>9542</v>
      </c>
      <c r="M656" t="s">
        <v>9543</v>
      </c>
      <c r="N656" t="s">
        <v>644</v>
      </c>
      <c r="O656" t="s">
        <v>811</v>
      </c>
      <c r="P656" t="s">
        <v>23</v>
      </c>
      <c r="Q656" t="s">
        <v>812</v>
      </c>
      <c r="R656" t="s">
        <v>645</v>
      </c>
      <c r="S656" t="s">
        <v>9544</v>
      </c>
      <c r="T656" t="s">
        <v>9543</v>
      </c>
    </row>
    <row r="657" spans="1:20" x14ac:dyDescent="0.25">
      <c r="A657" t="s">
        <v>101</v>
      </c>
      <c r="B657" t="s">
        <v>74</v>
      </c>
      <c r="C657">
        <v>66</v>
      </c>
      <c r="D657">
        <v>1</v>
      </c>
      <c r="E657" t="s">
        <v>9539</v>
      </c>
      <c r="F657">
        <v>218.55</v>
      </c>
      <c r="G657">
        <v>7</v>
      </c>
      <c r="H657" t="s">
        <v>2582</v>
      </c>
      <c r="I657" t="s">
        <v>9540</v>
      </c>
      <c r="J657" t="s">
        <v>9541</v>
      </c>
      <c r="K657" t="s">
        <v>2137</v>
      </c>
      <c r="L657" t="s">
        <v>9542</v>
      </c>
      <c r="M657" t="s">
        <v>9543</v>
      </c>
      <c r="N657" t="s">
        <v>644</v>
      </c>
      <c r="O657" t="s">
        <v>811</v>
      </c>
      <c r="P657" t="s">
        <v>23</v>
      </c>
      <c r="Q657" t="s">
        <v>812</v>
      </c>
      <c r="R657" t="s">
        <v>645</v>
      </c>
      <c r="S657" t="s">
        <v>9544</v>
      </c>
      <c r="T657" t="s">
        <v>9543</v>
      </c>
    </row>
    <row r="658" spans="1:20" x14ac:dyDescent="0.25">
      <c r="A658" t="s">
        <v>22</v>
      </c>
      <c r="B658" t="s">
        <v>27</v>
      </c>
      <c r="C658">
        <v>67</v>
      </c>
      <c r="D658">
        <v>1</v>
      </c>
      <c r="E658" t="s">
        <v>9539</v>
      </c>
      <c r="F658">
        <v>218.55</v>
      </c>
      <c r="G658">
        <v>7</v>
      </c>
      <c r="H658" t="s">
        <v>2582</v>
      </c>
      <c r="I658" t="s">
        <v>9540</v>
      </c>
      <c r="J658" t="s">
        <v>9541</v>
      </c>
      <c r="K658" t="s">
        <v>2137</v>
      </c>
      <c r="L658" t="s">
        <v>9542</v>
      </c>
      <c r="M658" t="s">
        <v>9543</v>
      </c>
      <c r="N658" t="s">
        <v>644</v>
      </c>
      <c r="O658" t="s">
        <v>811</v>
      </c>
      <c r="P658" t="s">
        <v>23</v>
      </c>
      <c r="Q658" t="s">
        <v>812</v>
      </c>
      <c r="R658" t="s">
        <v>645</v>
      </c>
      <c r="S658" t="s">
        <v>9544</v>
      </c>
      <c r="T658" t="s">
        <v>9543</v>
      </c>
    </row>
    <row r="659" spans="1:20" x14ac:dyDescent="0.25">
      <c r="A659" t="s">
        <v>638</v>
      </c>
      <c r="B659" t="s">
        <v>639</v>
      </c>
      <c r="C659">
        <v>66</v>
      </c>
      <c r="D659">
        <v>4</v>
      </c>
      <c r="E659" t="s">
        <v>9545</v>
      </c>
      <c r="F659">
        <v>200</v>
      </c>
      <c r="G659">
        <v>0</v>
      </c>
      <c r="H659" t="s">
        <v>641</v>
      </c>
      <c r="I659" t="s">
        <v>9546</v>
      </c>
      <c r="J659" t="s">
        <v>771</v>
      </c>
      <c r="K659" t="s">
        <v>644</v>
      </c>
      <c r="L659" t="s">
        <v>645</v>
      </c>
      <c r="M659" t="s">
        <v>9547</v>
      </c>
      <c r="N659" t="s">
        <v>644</v>
      </c>
      <c r="O659" t="s">
        <v>647</v>
      </c>
      <c r="P659" t="s">
        <v>5</v>
      </c>
      <c r="Q659" t="s">
        <v>648</v>
      </c>
      <c r="R659" t="s">
        <v>645</v>
      </c>
      <c r="S659" t="s">
        <v>9548</v>
      </c>
      <c r="T659" t="s">
        <v>9547</v>
      </c>
    </row>
    <row r="660" spans="1:20" x14ac:dyDescent="0.25">
      <c r="A660" t="s">
        <v>18</v>
      </c>
      <c r="B660" t="s">
        <v>19</v>
      </c>
      <c r="C660">
        <v>68</v>
      </c>
      <c r="D660">
        <v>2</v>
      </c>
      <c r="E660" t="s">
        <v>9545</v>
      </c>
      <c r="F660">
        <v>200</v>
      </c>
      <c r="G660">
        <v>0</v>
      </c>
      <c r="H660" t="s">
        <v>641</v>
      </c>
      <c r="I660" t="s">
        <v>9546</v>
      </c>
      <c r="J660" t="s">
        <v>771</v>
      </c>
      <c r="K660" t="s">
        <v>644</v>
      </c>
      <c r="L660" t="s">
        <v>645</v>
      </c>
      <c r="M660" t="s">
        <v>9547</v>
      </c>
      <c r="N660" t="s">
        <v>644</v>
      </c>
      <c r="O660" t="s">
        <v>647</v>
      </c>
      <c r="P660" t="s">
        <v>5</v>
      </c>
      <c r="Q660" t="s">
        <v>648</v>
      </c>
      <c r="R660" t="s">
        <v>645</v>
      </c>
      <c r="S660" t="s">
        <v>9548</v>
      </c>
      <c r="T660" t="s">
        <v>9547</v>
      </c>
    </row>
    <row r="661" spans="1:20" x14ac:dyDescent="0.25">
      <c r="A661" t="s">
        <v>638</v>
      </c>
      <c r="B661" t="s">
        <v>639</v>
      </c>
      <c r="C661">
        <v>66</v>
      </c>
      <c r="D661">
        <v>2</v>
      </c>
      <c r="E661" t="s">
        <v>9549</v>
      </c>
      <c r="F661">
        <v>100</v>
      </c>
      <c r="G661">
        <v>0</v>
      </c>
      <c r="H661" t="s">
        <v>641</v>
      </c>
      <c r="I661" t="s">
        <v>9550</v>
      </c>
      <c r="J661" t="s">
        <v>1072</v>
      </c>
      <c r="K661" t="s">
        <v>644</v>
      </c>
      <c r="L661" t="s">
        <v>645</v>
      </c>
      <c r="M661" t="s">
        <v>9551</v>
      </c>
      <c r="N661" t="s">
        <v>644</v>
      </c>
      <c r="O661" t="s">
        <v>647</v>
      </c>
      <c r="P661" t="s">
        <v>5</v>
      </c>
      <c r="Q661" t="s">
        <v>648</v>
      </c>
      <c r="R661" t="s">
        <v>645</v>
      </c>
      <c r="S661" t="s">
        <v>9552</v>
      </c>
      <c r="T661" t="s">
        <v>9551</v>
      </c>
    </row>
    <row r="662" spans="1:20" x14ac:dyDescent="0.25">
      <c r="A662" t="s">
        <v>18</v>
      </c>
      <c r="B662" t="s">
        <v>19</v>
      </c>
      <c r="C662">
        <v>68</v>
      </c>
      <c r="D662">
        <v>1</v>
      </c>
      <c r="E662" t="s">
        <v>9549</v>
      </c>
      <c r="F662">
        <v>100</v>
      </c>
      <c r="G662">
        <v>0</v>
      </c>
      <c r="H662" t="s">
        <v>641</v>
      </c>
      <c r="I662" t="s">
        <v>9550</v>
      </c>
      <c r="J662" t="s">
        <v>1072</v>
      </c>
      <c r="K662" t="s">
        <v>644</v>
      </c>
      <c r="L662" t="s">
        <v>645</v>
      </c>
      <c r="M662" t="s">
        <v>9551</v>
      </c>
      <c r="N662" t="s">
        <v>644</v>
      </c>
      <c r="O662" t="s">
        <v>647</v>
      </c>
      <c r="P662" t="s">
        <v>5</v>
      </c>
      <c r="Q662" t="s">
        <v>648</v>
      </c>
      <c r="R662" t="s">
        <v>645</v>
      </c>
      <c r="S662" t="s">
        <v>9552</v>
      </c>
      <c r="T662" t="s">
        <v>9551</v>
      </c>
    </row>
    <row r="663" spans="1:20" x14ac:dyDescent="0.25">
      <c r="A663" t="s">
        <v>147</v>
      </c>
      <c r="B663" t="s">
        <v>148</v>
      </c>
      <c r="C663">
        <v>50</v>
      </c>
      <c r="D663">
        <v>6</v>
      </c>
      <c r="E663" t="s">
        <v>9553</v>
      </c>
      <c r="F663">
        <v>200</v>
      </c>
      <c r="G663">
        <v>0</v>
      </c>
      <c r="H663" t="s">
        <v>641</v>
      </c>
      <c r="I663" t="s">
        <v>9554</v>
      </c>
      <c r="J663" t="s">
        <v>657</v>
      </c>
      <c r="K663" t="s">
        <v>644</v>
      </c>
      <c r="L663" t="s">
        <v>645</v>
      </c>
      <c r="M663" t="s">
        <v>9551</v>
      </c>
      <c r="N663" t="s">
        <v>644</v>
      </c>
      <c r="O663" t="s">
        <v>647</v>
      </c>
      <c r="P663" t="s">
        <v>5</v>
      </c>
      <c r="Q663" t="s">
        <v>648</v>
      </c>
      <c r="R663" t="s">
        <v>645</v>
      </c>
      <c r="S663" t="s">
        <v>9555</v>
      </c>
      <c r="T663" t="s">
        <v>9551</v>
      </c>
    </row>
    <row r="664" spans="1:20" x14ac:dyDescent="0.25">
      <c r="A664" t="s">
        <v>147</v>
      </c>
      <c r="B664" t="s">
        <v>148</v>
      </c>
      <c r="C664">
        <v>50</v>
      </c>
      <c r="D664">
        <v>6</v>
      </c>
      <c r="E664" t="s">
        <v>9556</v>
      </c>
      <c r="F664">
        <v>200</v>
      </c>
      <c r="G664">
        <v>0</v>
      </c>
      <c r="H664" t="s">
        <v>641</v>
      </c>
      <c r="I664" t="s">
        <v>9557</v>
      </c>
      <c r="J664" t="s">
        <v>694</v>
      </c>
      <c r="K664" t="s">
        <v>644</v>
      </c>
      <c r="L664" t="s">
        <v>645</v>
      </c>
      <c r="M664" t="s">
        <v>9558</v>
      </c>
      <c r="N664" t="s">
        <v>644</v>
      </c>
      <c r="O664" t="s">
        <v>647</v>
      </c>
      <c r="P664" t="s">
        <v>5</v>
      </c>
      <c r="Q664" t="s">
        <v>648</v>
      </c>
      <c r="R664" t="s">
        <v>645</v>
      </c>
      <c r="S664" t="s">
        <v>9559</v>
      </c>
      <c r="T664" t="s">
        <v>9558</v>
      </c>
    </row>
    <row r="665" spans="1:20" x14ac:dyDescent="0.25">
      <c r="A665" t="s">
        <v>147</v>
      </c>
      <c r="B665" t="s">
        <v>148</v>
      </c>
      <c r="C665">
        <v>50</v>
      </c>
      <c r="D665">
        <v>6</v>
      </c>
      <c r="E665" t="s">
        <v>9560</v>
      </c>
      <c r="F665">
        <v>200</v>
      </c>
      <c r="G665">
        <v>0</v>
      </c>
      <c r="H665" t="s">
        <v>641</v>
      </c>
      <c r="I665" t="s">
        <v>9561</v>
      </c>
      <c r="J665" t="s">
        <v>666</v>
      </c>
      <c r="K665" t="s">
        <v>644</v>
      </c>
      <c r="L665" t="s">
        <v>645</v>
      </c>
      <c r="M665" t="s">
        <v>9562</v>
      </c>
      <c r="N665" t="s">
        <v>644</v>
      </c>
      <c r="O665" t="s">
        <v>647</v>
      </c>
      <c r="P665" t="s">
        <v>5</v>
      </c>
      <c r="Q665" t="s">
        <v>648</v>
      </c>
      <c r="R665" t="s">
        <v>645</v>
      </c>
      <c r="S665" t="s">
        <v>9563</v>
      </c>
      <c r="T665" t="s">
        <v>9562</v>
      </c>
    </row>
    <row r="666" spans="1:20" x14ac:dyDescent="0.25">
      <c r="A666" t="s">
        <v>147</v>
      </c>
      <c r="B666" t="s">
        <v>148</v>
      </c>
      <c r="C666">
        <v>50</v>
      </c>
      <c r="D666">
        <v>6</v>
      </c>
      <c r="E666" t="s">
        <v>9564</v>
      </c>
      <c r="F666">
        <v>200</v>
      </c>
      <c r="G666">
        <v>0</v>
      </c>
      <c r="H666" t="s">
        <v>641</v>
      </c>
      <c r="I666" t="s">
        <v>4343</v>
      </c>
      <c r="J666" t="s">
        <v>724</v>
      </c>
      <c r="K666" t="s">
        <v>644</v>
      </c>
      <c r="L666" t="s">
        <v>645</v>
      </c>
      <c r="M666" t="s">
        <v>9565</v>
      </c>
      <c r="N666" t="s">
        <v>644</v>
      </c>
      <c r="O666" t="s">
        <v>726</v>
      </c>
      <c r="P666" t="s">
        <v>5</v>
      </c>
      <c r="Q666" t="s">
        <v>648</v>
      </c>
      <c r="R666" t="s">
        <v>645</v>
      </c>
      <c r="S666" t="s">
        <v>9566</v>
      </c>
      <c r="T666" t="s">
        <v>9565</v>
      </c>
    </row>
    <row r="667" spans="1:20" x14ac:dyDescent="0.25">
      <c r="A667" t="s">
        <v>638</v>
      </c>
      <c r="B667" t="s">
        <v>639</v>
      </c>
      <c r="C667">
        <v>33</v>
      </c>
      <c r="D667">
        <v>10</v>
      </c>
      <c r="E667" t="s">
        <v>9567</v>
      </c>
      <c r="F667">
        <v>790</v>
      </c>
      <c r="G667">
        <v>0</v>
      </c>
      <c r="H667" t="s">
        <v>641</v>
      </c>
      <c r="I667" t="s">
        <v>9568</v>
      </c>
      <c r="J667" t="s">
        <v>1422</v>
      </c>
      <c r="K667" t="s">
        <v>644</v>
      </c>
      <c r="L667" t="s">
        <v>645</v>
      </c>
      <c r="M667" t="s">
        <v>9569</v>
      </c>
      <c r="N667" t="s">
        <v>644</v>
      </c>
      <c r="O667" t="s">
        <v>668</v>
      </c>
      <c r="P667" t="s">
        <v>5</v>
      </c>
      <c r="Q667" t="s">
        <v>669</v>
      </c>
      <c r="R667" t="s">
        <v>645</v>
      </c>
      <c r="S667" t="s">
        <v>9570</v>
      </c>
      <c r="T667" t="s">
        <v>9569</v>
      </c>
    </row>
    <row r="668" spans="1:20" x14ac:dyDescent="0.25">
      <c r="A668" t="s">
        <v>18</v>
      </c>
      <c r="B668" t="s">
        <v>19</v>
      </c>
      <c r="C668">
        <v>33</v>
      </c>
      <c r="D668">
        <v>10</v>
      </c>
      <c r="E668" t="s">
        <v>9567</v>
      </c>
      <c r="F668">
        <v>790</v>
      </c>
      <c r="G668">
        <v>0</v>
      </c>
      <c r="H668" t="s">
        <v>641</v>
      </c>
      <c r="I668" t="s">
        <v>9568</v>
      </c>
      <c r="J668" t="s">
        <v>1422</v>
      </c>
      <c r="K668" t="s">
        <v>644</v>
      </c>
      <c r="L668" t="s">
        <v>645</v>
      </c>
      <c r="M668" t="s">
        <v>9569</v>
      </c>
      <c r="N668" t="s">
        <v>644</v>
      </c>
      <c r="O668" t="s">
        <v>668</v>
      </c>
      <c r="P668" t="s">
        <v>5</v>
      </c>
      <c r="Q668" t="s">
        <v>669</v>
      </c>
      <c r="R668" t="s">
        <v>645</v>
      </c>
      <c r="S668" t="s">
        <v>9570</v>
      </c>
      <c r="T668" t="s">
        <v>9569</v>
      </c>
    </row>
    <row r="669" spans="1:20" x14ac:dyDescent="0.25">
      <c r="A669" t="s">
        <v>638</v>
      </c>
      <c r="B669" t="s">
        <v>639</v>
      </c>
      <c r="C669">
        <v>66</v>
      </c>
      <c r="D669">
        <v>2</v>
      </c>
      <c r="E669" t="s">
        <v>9571</v>
      </c>
      <c r="F669">
        <v>110</v>
      </c>
      <c r="G669">
        <v>10</v>
      </c>
      <c r="H669" t="s">
        <v>641</v>
      </c>
      <c r="I669" t="s">
        <v>9572</v>
      </c>
      <c r="J669" t="s">
        <v>864</v>
      </c>
      <c r="K669" t="s">
        <v>644</v>
      </c>
      <c r="L669" t="s">
        <v>645</v>
      </c>
      <c r="M669" t="s">
        <v>9573</v>
      </c>
      <c r="N669" t="s">
        <v>644</v>
      </c>
      <c r="O669" t="s">
        <v>647</v>
      </c>
      <c r="P669" t="s">
        <v>5</v>
      </c>
      <c r="Q669" t="s">
        <v>648</v>
      </c>
      <c r="R669" t="s">
        <v>645</v>
      </c>
      <c r="S669" t="s">
        <v>9574</v>
      </c>
      <c r="T669" t="s">
        <v>9573</v>
      </c>
    </row>
    <row r="670" spans="1:20" x14ac:dyDescent="0.25">
      <c r="A670" t="s">
        <v>18</v>
      </c>
      <c r="B670" t="s">
        <v>19</v>
      </c>
      <c r="C670">
        <v>68</v>
      </c>
      <c r="D670">
        <v>1</v>
      </c>
      <c r="E670" t="s">
        <v>9571</v>
      </c>
      <c r="F670">
        <v>110</v>
      </c>
      <c r="G670">
        <v>10</v>
      </c>
      <c r="H670" t="s">
        <v>641</v>
      </c>
      <c r="I670" t="s">
        <v>9572</v>
      </c>
      <c r="J670" t="s">
        <v>864</v>
      </c>
      <c r="K670" t="s">
        <v>644</v>
      </c>
      <c r="L670" t="s">
        <v>645</v>
      </c>
      <c r="M670" t="s">
        <v>9573</v>
      </c>
      <c r="N670" t="s">
        <v>644</v>
      </c>
      <c r="O670" t="s">
        <v>647</v>
      </c>
      <c r="P670" t="s">
        <v>5</v>
      </c>
      <c r="Q670" t="s">
        <v>648</v>
      </c>
      <c r="R670" t="s">
        <v>645</v>
      </c>
      <c r="S670" t="s">
        <v>9574</v>
      </c>
      <c r="T670" t="s">
        <v>9573</v>
      </c>
    </row>
    <row r="671" spans="1:20" x14ac:dyDescent="0.25">
      <c r="A671" t="s">
        <v>147</v>
      </c>
      <c r="B671" t="s">
        <v>148</v>
      </c>
      <c r="C671">
        <v>50</v>
      </c>
      <c r="D671">
        <v>6</v>
      </c>
      <c r="E671" t="s">
        <v>9575</v>
      </c>
      <c r="F671">
        <v>200</v>
      </c>
      <c r="G671">
        <v>0</v>
      </c>
      <c r="H671" t="s">
        <v>641</v>
      </c>
      <c r="I671" t="s">
        <v>9576</v>
      </c>
      <c r="J671" t="s">
        <v>1962</v>
      </c>
      <c r="K671" t="s">
        <v>644</v>
      </c>
      <c r="L671" t="s">
        <v>645</v>
      </c>
      <c r="M671" t="s">
        <v>9577</v>
      </c>
      <c r="N671" t="s">
        <v>644</v>
      </c>
      <c r="O671" t="s">
        <v>668</v>
      </c>
      <c r="P671" t="s">
        <v>5</v>
      </c>
      <c r="Q671" t="s">
        <v>669</v>
      </c>
      <c r="R671" t="s">
        <v>645</v>
      </c>
      <c r="S671" t="s">
        <v>9578</v>
      </c>
      <c r="T671" t="s">
        <v>9577</v>
      </c>
    </row>
    <row r="672" spans="1:20" x14ac:dyDescent="0.25">
      <c r="A672" t="s">
        <v>147</v>
      </c>
      <c r="B672" t="s">
        <v>148</v>
      </c>
      <c r="C672">
        <v>33.333333333333336</v>
      </c>
      <c r="D672">
        <v>3</v>
      </c>
      <c r="E672" t="s">
        <v>9579</v>
      </c>
      <c r="F672">
        <v>100</v>
      </c>
      <c r="G672">
        <v>0</v>
      </c>
      <c r="H672" t="s">
        <v>641</v>
      </c>
      <c r="I672" t="s">
        <v>9580</v>
      </c>
      <c r="J672" t="s">
        <v>766</v>
      </c>
      <c r="K672" t="s">
        <v>644</v>
      </c>
      <c r="L672" t="s">
        <v>645</v>
      </c>
      <c r="M672" t="s">
        <v>9581</v>
      </c>
      <c r="N672" t="s">
        <v>644</v>
      </c>
      <c r="O672" t="s">
        <v>647</v>
      </c>
      <c r="P672" t="s">
        <v>5</v>
      </c>
      <c r="Q672" t="s">
        <v>648</v>
      </c>
      <c r="R672" t="s">
        <v>9582</v>
      </c>
      <c r="S672" t="s">
        <v>9583</v>
      </c>
      <c r="T672" t="s">
        <v>9581</v>
      </c>
    </row>
    <row r="673" spans="1:20" x14ac:dyDescent="0.25">
      <c r="A673" t="s">
        <v>638</v>
      </c>
      <c r="B673" t="s">
        <v>639</v>
      </c>
      <c r="C673">
        <v>66</v>
      </c>
      <c r="D673">
        <v>2</v>
      </c>
      <c r="E673" t="s">
        <v>9584</v>
      </c>
      <c r="F673">
        <v>100</v>
      </c>
      <c r="G673">
        <v>0</v>
      </c>
      <c r="H673" t="s">
        <v>641</v>
      </c>
      <c r="I673" t="s">
        <v>9585</v>
      </c>
      <c r="J673" t="s">
        <v>666</v>
      </c>
      <c r="K673" t="s">
        <v>644</v>
      </c>
      <c r="L673" t="s">
        <v>645</v>
      </c>
      <c r="M673" t="s">
        <v>9581</v>
      </c>
      <c r="N673" t="s">
        <v>644</v>
      </c>
      <c r="O673" t="s">
        <v>647</v>
      </c>
      <c r="P673" t="s">
        <v>5</v>
      </c>
      <c r="Q673" t="s">
        <v>648</v>
      </c>
      <c r="R673" t="s">
        <v>645</v>
      </c>
      <c r="S673" t="s">
        <v>9586</v>
      </c>
      <c r="T673" t="s">
        <v>9581</v>
      </c>
    </row>
    <row r="674" spans="1:20" x14ac:dyDescent="0.25">
      <c r="A674" t="s">
        <v>18</v>
      </c>
      <c r="B674" t="s">
        <v>19</v>
      </c>
      <c r="C674">
        <v>68</v>
      </c>
      <c r="D674">
        <v>1</v>
      </c>
      <c r="E674" t="s">
        <v>9584</v>
      </c>
      <c r="F674">
        <v>100</v>
      </c>
      <c r="G674">
        <v>0</v>
      </c>
      <c r="H674" t="s">
        <v>641</v>
      </c>
      <c r="I674" t="s">
        <v>9585</v>
      </c>
      <c r="J674" t="s">
        <v>666</v>
      </c>
      <c r="K674" t="s">
        <v>644</v>
      </c>
      <c r="L674" t="s">
        <v>645</v>
      </c>
      <c r="M674" t="s">
        <v>9581</v>
      </c>
      <c r="N674" t="s">
        <v>644</v>
      </c>
      <c r="O674" t="s">
        <v>647</v>
      </c>
      <c r="P674" t="s">
        <v>5</v>
      </c>
      <c r="Q674" t="s">
        <v>648</v>
      </c>
      <c r="R674" t="s">
        <v>645</v>
      </c>
      <c r="S674" t="s">
        <v>9586</v>
      </c>
      <c r="T674" t="s">
        <v>9581</v>
      </c>
    </row>
    <row r="675" spans="1:20" x14ac:dyDescent="0.25">
      <c r="A675" t="s">
        <v>147</v>
      </c>
      <c r="B675" t="s">
        <v>148</v>
      </c>
      <c r="C675">
        <v>50</v>
      </c>
      <c r="D675">
        <v>6</v>
      </c>
      <c r="E675" t="s">
        <v>9587</v>
      </c>
      <c r="F675">
        <v>200</v>
      </c>
      <c r="G675">
        <v>0</v>
      </c>
      <c r="H675" t="s">
        <v>641</v>
      </c>
      <c r="I675" t="s">
        <v>9588</v>
      </c>
      <c r="J675" t="s">
        <v>1003</v>
      </c>
      <c r="K675" t="s">
        <v>644</v>
      </c>
      <c r="L675" t="s">
        <v>645</v>
      </c>
      <c r="M675" t="s">
        <v>9589</v>
      </c>
      <c r="N675" t="s">
        <v>644</v>
      </c>
      <c r="O675" t="s">
        <v>647</v>
      </c>
      <c r="P675" t="s">
        <v>5</v>
      </c>
      <c r="Q675" t="s">
        <v>648</v>
      </c>
      <c r="R675" t="s">
        <v>645</v>
      </c>
      <c r="S675" t="s">
        <v>9590</v>
      </c>
      <c r="T675" t="s">
        <v>9589</v>
      </c>
    </row>
    <row r="676" spans="1:20" x14ac:dyDescent="0.25">
      <c r="A676" t="s">
        <v>147</v>
      </c>
      <c r="B676" t="s">
        <v>148</v>
      </c>
      <c r="C676">
        <v>50</v>
      </c>
      <c r="D676">
        <v>6</v>
      </c>
      <c r="E676" t="s">
        <v>9591</v>
      </c>
      <c r="F676">
        <v>200</v>
      </c>
      <c r="G676">
        <v>0</v>
      </c>
      <c r="H676" t="s">
        <v>641</v>
      </c>
      <c r="I676" t="s">
        <v>9592</v>
      </c>
      <c r="J676" t="s">
        <v>1520</v>
      </c>
      <c r="K676" t="s">
        <v>644</v>
      </c>
      <c r="L676" t="s">
        <v>645</v>
      </c>
      <c r="M676" t="s">
        <v>9589</v>
      </c>
      <c r="N676" t="s">
        <v>644</v>
      </c>
      <c r="O676" t="s">
        <v>647</v>
      </c>
      <c r="P676" t="s">
        <v>5</v>
      </c>
      <c r="Q676" t="s">
        <v>648</v>
      </c>
      <c r="R676" t="s">
        <v>645</v>
      </c>
      <c r="S676" t="s">
        <v>9593</v>
      </c>
      <c r="T676" t="s">
        <v>9589</v>
      </c>
    </row>
    <row r="677" spans="1:20" x14ac:dyDescent="0.25">
      <c r="A677" t="s">
        <v>147</v>
      </c>
      <c r="B677" t="s">
        <v>148</v>
      </c>
      <c r="C677">
        <v>33.333333333333336</v>
      </c>
      <c r="D677">
        <v>3</v>
      </c>
      <c r="E677" t="s">
        <v>9594</v>
      </c>
      <c r="F677">
        <v>200</v>
      </c>
      <c r="G677">
        <v>0</v>
      </c>
      <c r="H677" t="s">
        <v>641</v>
      </c>
      <c r="I677" t="s">
        <v>9595</v>
      </c>
      <c r="J677" t="s">
        <v>1520</v>
      </c>
      <c r="K677" t="s">
        <v>644</v>
      </c>
      <c r="L677" t="s">
        <v>645</v>
      </c>
      <c r="M677" t="s">
        <v>9589</v>
      </c>
      <c r="N677" t="s">
        <v>644</v>
      </c>
      <c r="O677" t="s">
        <v>668</v>
      </c>
      <c r="P677" t="s">
        <v>5</v>
      </c>
      <c r="Q677" t="s">
        <v>669</v>
      </c>
      <c r="R677" t="s">
        <v>645</v>
      </c>
      <c r="S677" t="s">
        <v>9596</v>
      </c>
      <c r="T677" t="s">
        <v>9589</v>
      </c>
    </row>
    <row r="678" spans="1:20" x14ac:dyDescent="0.25">
      <c r="A678" t="s">
        <v>638</v>
      </c>
      <c r="B678" t="s">
        <v>639</v>
      </c>
      <c r="C678">
        <v>66</v>
      </c>
      <c r="D678">
        <v>2</v>
      </c>
      <c r="E678" t="s">
        <v>9594</v>
      </c>
      <c r="F678">
        <v>200</v>
      </c>
      <c r="G678">
        <v>0</v>
      </c>
      <c r="H678" t="s">
        <v>641</v>
      </c>
      <c r="I678" t="s">
        <v>9595</v>
      </c>
      <c r="J678" t="s">
        <v>1520</v>
      </c>
      <c r="K678" t="s">
        <v>644</v>
      </c>
      <c r="L678" t="s">
        <v>645</v>
      </c>
      <c r="M678" t="s">
        <v>9589</v>
      </c>
      <c r="N678" t="s">
        <v>644</v>
      </c>
      <c r="O678" t="s">
        <v>668</v>
      </c>
      <c r="P678" t="s">
        <v>5</v>
      </c>
      <c r="Q678" t="s">
        <v>669</v>
      </c>
      <c r="R678" t="s">
        <v>645</v>
      </c>
      <c r="S678" t="s">
        <v>9596</v>
      </c>
      <c r="T678" t="s">
        <v>9589</v>
      </c>
    </row>
    <row r="679" spans="1:20" x14ac:dyDescent="0.25">
      <c r="A679" t="s">
        <v>18</v>
      </c>
      <c r="B679" t="s">
        <v>19</v>
      </c>
      <c r="C679">
        <v>68</v>
      </c>
      <c r="D679">
        <v>1</v>
      </c>
      <c r="E679" t="s">
        <v>9594</v>
      </c>
      <c r="F679">
        <v>200</v>
      </c>
      <c r="G679">
        <v>0</v>
      </c>
      <c r="H679" t="s">
        <v>641</v>
      </c>
      <c r="I679" t="s">
        <v>9595</v>
      </c>
      <c r="J679" t="s">
        <v>1520</v>
      </c>
      <c r="K679" t="s">
        <v>644</v>
      </c>
      <c r="L679" t="s">
        <v>645</v>
      </c>
      <c r="M679" t="s">
        <v>9589</v>
      </c>
      <c r="N679" t="s">
        <v>644</v>
      </c>
      <c r="O679" t="s">
        <v>668</v>
      </c>
      <c r="P679" t="s">
        <v>5</v>
      </c>
      <c r="Q679" t="s">
        <v>669</v>
      </c>
      <c r="R679" t="s">
        <v>645</v>
      </c>
      <c r="S679" t="s">
        <v>9596</v>
      </c>
      <c r="T679" t="s">
        <v>9589</v>
      </c>
    </row>
    <row r="680" spans="1:20" x14ac:dyDescent="0.25">
      <c r="A680" t="s">
        <v>147</v>
      </c>
      <c r="B680" t="s">
        <v>148</v>
      </c>
      <c r="C680">
        <v>50</v>
      </c>
      <c r="D680">
        <v>6</v>
      </c>
      <c r="E680" t="s">
        <v>9597</v>
      </c>
      <c r="F680">
        <v>200</v>
      </c>
      <c r="G680">
        <v>0</v>
      </c>
      <c r="H680" t="s">
        <v>641</v>
      </c>
      <c r="I680" t="s">
        <v>9598</v>
      </c>
      <c r="J680" t="s">
        <v>724</v>
      </c>
      <c r="K680" t="s">
        <v>644</v>
      </c>
      <c r="L680" t="s">
        <v>645</v>
      </c>
      <c r="M680" t="s">
        <v>9599</v>
      </c>
      <c r="N680" t="s">
        <v>644</v>
      </c>
      <c r="O680" t="s">
        <v>726</v>
      </c>
      <c r="P680" t="s">
        <v>5</v>
      </c>
      <c r="Q680" t="s">
        <v>648</v>
      </c>
      <c r="R680" t="s">
        <v>645</v>
      </c>
      <c r="S680" t="s">
        <v>9600</v>
      </c>
      <c r="T680" t="s">
        <v>9599</v>
      </c>
    </row>
    <row r="681" spans="1:20" x14ac:dyDescent="0.25">
      <c r="A681" t="s">
        <v>638</v>
      </c>
      <c r="B681" t="s">
        <v>639</v>
      </c>
      <c r="C681">
        <v>66</v>
      </c>
      <c r="D681">
        <v>2</v>
      </c>
      <c r="E681" t="s">
        <v>9601</v>
      </c>
      <c r="F681">
        <v>100</v>
      </c>
      <c r="G681">
        <v>0</v>
      </c>
      <c r="H681" t="s">
        <v>641</v>
      </c>
      <c r="I681" t="s">
        <v>9602</v>
      </c>
      <c r="J681" t="s">
        <v>935</v>
      </c>
      <c r="K681" t="s">
        <v>644</v>
      </c>
      <c r="L681" t="s">
        <v>645</v>
      </c>
      <c r="M681" t="s">
        <v>9599</v>
      </c>
      <c r="N681" t="s">
        <v>644</v>
      </c>
      <c r="O681" t="s">
        <v>647</v>
      </c>
      <c r="P681" t="s">
        <v>5</v>
      </c>
      <c r="Q681" t="s">
        <v>648</v>
      </c>
      <c r="R681" t="s">
        <v>645</v>
      </c>
      <c r="S681" t="s">
        <v>9603</v>
      </c>
      <c r="T681" t="s">
        <v>9599</v>
      </c>
    </row>
    <row r="682" spans="1:20" x14ac:dyDescent="0.25">
      <c r="A682" t="s">
        <v>18</v>
      </c>
      <c r="B682" t="s">
        <v>19</v>
      </c>
      <c r="C682">
        <v>68</v>
      </c>
      <c r="D682">
        <v>1</v>
      </c>
      <c r="E682" t="s">
        <v>9601</v>
      </c>
      <c r="F682">
        <v>100</v>
      </c>
      <c r="G682">
        <v>0</v>
      </c>
      <c r="H682" t="s">
        <v>641</v>
      </c>
      <c r="I682" t="s">
        <v>9602</v>
      </c>
      <c r="J682" t="s">
        <v>935</v>
      </c>
      <c r="K682" t="s">
        <v>644</v>
      </c>
      <c r="L682" t="s">
        <v>645</v>
      </c>
      <c r="M682" t="s">
        <v>9599</v>
      </c>
      <c r="N682" t="s">
        <v>644</v>
      </c>
      <c r="O682" t="s">
        <v>647</v>
      </c>
      <c r="P682" t="s">
        <v>5</v>
      </c>
      <c r="Q682" t="s">
        <v>648</v>
      </c>
      <c r="R682" t="s">
        <v>645</v>
      </c>
      <c r="S682" t="s">
        <v>9603</v>
      </c>
      <c r="T682" t="s">
        <v>9599</v>
      </c>
    </row>
    <row r="683" spans="1:20" x14ac:dyDescent="0.25">
      <c r="A683" t="s">
        <v>147</v>
      </c>
      <c r="B683" t="s">
        <v>148</v>
      </c>
      <c r="C683">
        <v>50</v>
      </c>
      <c r="D683">
        <v>6</v>
      </c>
      <c r="E683" t="s">
        <v>9604</v>
      </c>
      <c r="F683">
        <v>200</v>
      </c>
      <c r="G683">
        <v>0</v>
      </c>
      <c r="H683" t="s">
        <v>641</v>
      </c>
      <c r="I683" t="s">
        <v>2378</v>
      </c>
      <c r="J683" t="s">
        <v>1375</v>
      </c>
      <c r="K683" t="s">
        <v>644</v>
      </c>
      <c r="L683" t="s">
        <v>645</v>
      </c>
      <c r="M683" t="s">
        <v>9605</v>
      </c>
      <c r="N683" t="s">
        <v>644</v>
      </c>
      <c r="O683" t="s">
        <v>668</v>
      </c>
      <c r="P683" t="s">
        <v>5</v>
      </c>
      <c r="Q683" t="s">
        <v>669</v>
      </c>
      <c r="R683" t="s">
        <v>645</v>
      </c>
      <c r="S683" t="s">
        <v>9606</v>
      </c>
      <c r="T683" t="s">
        <v>9605</v>
      </c>
    </row>
    <row r="684" spans="1:20" x14ac:dyDescent="0.25">
      <c r="A684" t="s">
        <v>239</v>
      </c>
      <c r="B684" t="s">
        <v>245</v>
      </c>
      <c r="C684">
        <v>139</v>
      </c>
      <c r="D684">
        <v>1</v>
      </c>
      <c r="E684" t="s">
        <v>9607</v>
      </c>
      <c r="F684">
        <v>108.99</v>
      </c>
      <c r="G684">
        <v>0</v>
      </c>
      <c r="H684" t="s">
        <v>641</v>
      </c>
      <c r="I684" t="s">
        <v>9608</v>
      </c>
      <c r="J684" t="s">
        <v>801</v>
      </c>
      <c r="K684" t="s">
        <v>644</v>
      </c>
      <c r="L684" t="s">
        <v>645</v>
      </c>
      <c r="M684" t="s">
        <v>9609</v>
      </c>
      <c r="N684" t="s">
        <v>644</v>
      </c>
      <c r="O684" t="s">
        <v>647</v>
      </c>
      <c r="P684" t="s">
        <v>5</v>
      </c>
      <c r="Q684" t="s">
        <v>648</v>
      </c>
      <c r="R684" t="s">
        <v>645</v>
      </c>
      <c r="S684" t="s">
        <v>9610</v>
      </c>
      <c r="T684" t="s">
        <v>9609</v>
      </c>
    </row>
    <row r="685" spans="1:20" x14ac:dyDescent="0.25">
      <c r="A685" t="s">
        <v>638</v>
      </c>
      <c r="B685" t="s">
        <v>639</v>
      </c>
      <c r="C685">
        <v>66</v>
      </c>
      <c r="D685">
        <v>2</v>
      </c>
      <c r="E685" t="s">
        <v>9611</v>
      </c>
      <c r="F685">
        <v>100</v>
      </c>
      <c r="G685">
        <v>0</v>
      </c>
      <c r="H685" t="s">
        <v>641</v>
      </c>
      <c r="I685" t="s">
        <v>2756</v>
      </c>
      <c r="J685" t="s">
        <v>736</v>
      </c>
      <c r="K685" t="s">
        <v>644</v>
      </c>
      <c r="L685" t="s">
        <v>645</v>
      </c>
      <c r="M685" t="s">
        <v>9612</v>
      </c>
      <c r="N685" t="s">
        <v>644</v>
      </c>
      <c r="O685" t="s">
        <v>726</v>
      </c>
      <c r="P685" t="s">
        <v>5</v>
      </c>
      <c r="Q685" t="s">
        <v>648</v>
      </c>
      <c r="R685" t="s">
        <v>645</v>
      </c>
      <c r="S685" t="s">
        <v>9613</v>
      </c>
      <c r="T685" t="s">
        <v>9614</v>
      </c>
    </row>
    <row r="686" spans="1:20" x14ac:dyDescent="0.25">
      <c r="A686" t="s">
        <v>18</v>
      </c>
      <c r="B686" t="s">
        <v>19</v>
      </c>
      <c r="C686">
        <v>68</v>
      </c>
      <c r="D686">
        <v>1</v>
      </c>
      <c r="E686" t="s">
        <v>9611</v>
      </c>
      <c r="F686">
        <v>100</v>
      </c>
      <c r="G686">
        <v>0</v>
      </c>
      <c r="H686" t="s">
        <v>641</v>
      </c>
      <c r="I686" t="s">
        <v>2756</v>
      </c>
      <c r="J686" t="s">
        <v>736</v>
      </c>
      <c r="K686" t="s">
        <v>644</v>
      </c>
      <c r="L686" t="s">
        <v>645</v>
      </c>
      <c r="M686" t="s">
        <v>9612</v>
      </c>
      <c r="N686" t="s">
        <v>644</v>
      </c>
      <c r="O686" t="s">
        <v>726</v>
      </c>
      <c r="P686" t="s">
        <v>5</v>
      </c>
      <c r="Q686" t="s">
        <v>648</v>
      </c>
      <c r="R686" t="s">
        <v>645</v>
      </c>
      <c r="S686" t="s">
        <v>9613</v>
      </c>
      <c r="T686" t="s">
        <v>9614</v>
      </c>
    </row>
    <row r="687" spans="1:20" x14ac:dyDescent="0.25">
      <c r="A687" t="s">
        <v>147</v>
      </c>
      <c r="B687" t="s">
        <v>148</v>
      </c>
      <c r="C687">
        <v>33.333333333333336</v>
      </c>
      <c r="D687">
        <v>3</v>
      </c>
      <c r="E687" t="s">
        <v>9615</v>
      </c>
      <c r="F687">
        <v>100</v>
      </c>
      <c r="G687">
        <v>0</v>
      </c>
      <c r="H687" t="s">
        <v>641</v>
      </c>
      <c r="I687" t="s">
        <v>9616</v>
      </c>
      <c r="J687" t="s">
        <v>1520</v>
      </c>
      <c r="K687" t="s">
        <v>644</v>
      </c>
      <c r="L687" t="s">
        <v>645</v>
      </c>
      <c r="M687" t="s">
        <v>9617</v>
      </c>
      <c r="N687" t="s">
        <v>644</v>
      </c>
      <c r="O687" t="s">
        <v>647</v>
      </c>
      <c r="P687" t="s">
        <v>5</v>
      </c>
      <c r="Q687" t="s">
        <v>648</v>
      </c>
      <c r="R687" t="s">
        <v>645</v>
      </c>
      <c r="S687" t="s">
        <v>9618</v>
      </c>
      <c r="T687" t="s">
        <v>9617</v>
      </c>
    </row>
    <row r="688" spans="1:20" x14ac:dyDescent="0.25">
      <c r="A688" t="s">
        <v>147</v>
      </c>
      <c r="B688" t="s">
        <v>148</v>
      </c>
      <c r="C688">
        <v>33.333333333333336</v>
      </c>
      <c r="D688">
        <v>3</v>
      </c>
      <c r="E688" t="s">
        <v>9619</v>
      </c>
      <c r="F688">
        <v>100</v>
      </c>
      <c r="G688">
        <v>0</v>
      </c>
      <c r="H688" t="s">
        <v>641</v>
      </c>
      <c r="I688" t="s">
        <v>9620</v>
      </c>
      <c r="J688" t="s">
        <v>1711</v>
      </c>
      <c r="K688" t="s">
        <v>644</v>
      </c>
      <c r="L688" t="s">
        <v>645</v>
      </c>
      <c r="M688" t="s">
        <v>9621</v>
      </c>
      <c r="N688" t="s">
        <v>644</v>
      </c>
      <c r="O688" t="s">
        <v>647</v>
      </c>
      <c r="P688" t="s">
        <v>5</v>
      </c>
      <c r="Q688" t="s">
        <v>648</v>
      </c>
      <c r="R688" t="s">
        <v>645</v>
      </c>
      <c r="S688" t="s">
        <v>9622</v>
      </c>
      <c r="T688" t="s">
        <v>9621</v>
      </c>
    </row>
    <row r="689" spans="1:20" x14ac:dyDescent="0.25">
      <c r="A689" t="s">
        <v>638</v>
      </c>
      <c r="B689" t="s">
        <v>639</v>
      </c>
      <c r="C689">
        <v>66</v>
      </c>
      <c r="D689">
        <v>2</v>
      </c>
      <c r="E689" t="s">
        <v>9623</v>
      </c>
      <c r="F689">
        <v>100</v>
      </c>
      <c r="G689">
        <v>0</v>
      </c>
      <c r="H689" t="s">
        <v>641</v>
      </c>
      <c r="I689" t="s">
        <v>9624</v>
      </c>
      <c r="J689" t="s">
        <v>2079</v>
      </c>
      <c r="K689" t="s">
        <v>644</v>
      </c>
      <c r="L689" t="s">
        <v>645</v>
      </c>
      <c r="M689" t="s">
        <v>9621</v>
      </c>
      <c r="N689" t="s">
        <v>644</v>
      </c>
      <c r="O689" t="s">
        <v>668</v>
      </c>
      <c r="P689" t="s">
        <v>5</v>
      </c>
      <c r="Q689" t="s">
        <v>669</v>
      </c>
      <c r="R689" t="s">
        <v>645</v>
      </c>
      <c r="S689" t="s">
        <v>9625</v>
      </c>
      <c r="T689" t="s">
        <v>9621</v>
      </c>
    </row>
    <row r="690" spans="1:20" x14ac:dyDescent="0.25">
      <c r="A690" t="s">
        <v>18</v>
      </c>
      <c r="B690" t="s">
        <v>19</v>
      </c>
      <c r="C690">
        <v>68</v>
      </c>
      <c r="D690">
        <v>1</v>
      </c>
      <c r="E690" t="s">
        <v>9623</v>
      </c>
      <c r="F690">
        <v>100</v>
      </c>
      <c r="G690">
        <v>0</v>
      </c>
      <c r="H690" t="s">
        <v>641</v>
      </c>
      <c r="I690" t="s">
        <v>9624</v>
      </c>
      <c r="J690" t="s">
        <v>2079</v>
      </c>
      <c r="K690" t="s">
        <v>644</v>
      </c>
      <c r="L690" t="s">
        <v>645</v>
      </c>
      <c r="M690" t="s">
        <v>9621</v>
      </c>
      <c r="N690" t="s">
        <v>644</v>
      </c>
      <c r="O690" t="s">
        <v>668</v>
      </c>
      <c r="P690" t="s">
        <v>5</v>
      </c>
      <c r="Q690" t="s">
        <v>669</v>
      </c>
      <c r="R690" t="s">
        <v>645</v>
      </c>
      <c r="S690" t="s">
        <v>9625</v>
      </c>
      <c r="T690" t="s">
        <v>9621</v>
      </c>
    </row>
    <row r="691" spans="1:20" x14ac:dyDescent="0.25">
      <c r="A691" t="s">
        <v>638</v>
      </c>
      <c r="B691" t="s">
        <v>639</v>
      </c>
      <c r="C691">
        <v>66</v>
      </c>
      <c r="D691">
        <v>2</v>
      </c>
      <c r="E691" t="s">
        <v>9626</v>
      </c>
      <c r="F691">
        <v>100</v>
      </c>
      <c r="G691">
        <v>0</v>
      </c>
      <c r="H691" t="s">
        <v>641</v>
      </c>
      <c r="I691" t="s">
        <v>9627</v>
      </c>
      <c r="J691" t="s">
        <v>864</v>
      </c>
      <c r="K691" t="s">
        <v>644</v>
      </c>
      <c r="L691" t="s">
        <v>645</v>
      </c>
      <c r="M691" t="s">
        <v>9628</v>
      </c>
      <c r="N691" t="s">
        <v>644</v>
      </c>
      <c r="O691" t="s">
        <v>647</v>
      </c>
      <c r="P691" t="s">
        <v>5</v>
      </c>
      <c r="Q691" t="s">
        <v>648</v>
      </c>
      <c r="R691" t="s">
        <v>645</v>
      </c>
      <c r="S691" t="s">
        <v>9629</v>
      </c>
      <c r="T691" t="s">
        <v>9628</v>
      </c>
    </row>
    <row r="692" spans="1:20" x14ac:dyDescent="0.25">
      <c r="A692" t="s">
        <v>18</v>
      </c>
      <c r="B692" t="s">
        <v>19</v>
      </c>
      <c r="C692">
        <v>68</v>
      </c>
      <c r="D692">
        <v>1</v>
      </c>
      <c r="E692" t="s">
        <v>9626</v>
      </c>
      <c r="F692">
        <v>100</v>
      </c>
      <c r="G692">
        <v>0</v>
      </c>
      <c r="H692" t="s">
        <v>641</v>
      </c>
      <c r="I692" t="s">
        <v>9627</v>
      </c>
      <c r="J692" t="s">
        <v>864</v>
      </c>
      <c r="K692" t="s">
        <v>644</v>
      </c>
      <c r="L692" t="s">
        <v>645</v>
      </c>
      <c r="M692" t="s">
        <v>9628</v>
      </c>
      <c r="N692" t="s">
        <v>644</v>
      </c>
      <c r="O692" t="s">
        <v>647</v>
      </c>
      <c r="P692" t="s">
        <v>5</v>
      </c>
      <c r="Q692" t="s">
        <v>648</v>
      </c>
      <c r="R692" t="s">
        <v>645</v>
      </c>
      <c r="S692" t="s">
        <v>9629</v>
      </c>
      <c r="T692" t="s">
        <v>9628</v>
      </c>
    </row>
    <row r="693" spans="1:20" x14ac:dyDescent="0.25">
      <c r="A693" t="s">
        <v>99</v>
      </c>
      <c r="B693" t="s">
        <v>100</v>
      </c>
      <c r="C693">
        <v>10</v>
      </c>
      <c r="D693">
        <v>100</v>
      </c>
      <c r="E693" t="s">
        <v>9630</v>
      </c>
      <c r="F693">
        <v>1000</v>
      </c>
      <c r="G693">
        <v>0</v>
      </c>
      <c r="H693" t="s">
        <v>673</v>
      </c>
      <c r="I693" t="s">
        <v>9631</v>
      </c>
      <c r="J693" t="s">
        <v>9632</v>
      </c>
      <c r="K693" t="s">
        <v>9633</v>
      </c>
      <c r="L693" t="s">
        <v>6113</v>
      </c>
      <c r="M693" t="s">
        <v>9634</v>
      </c>
      <c r="N693" t="s">
        <v>644</v>
      </c>
      <c r="O693" t="s">
        <v>679</v>
      </c>
      <c r="P693" t="s">
        <v>26</v>
      </c>
      <c r="Q693" t="s">
        <v>680</v>
      </c>
      <c r="R693" t="s">
        <v>645</v>
      </c>
      <c r="S693" t="s">
        <v>9635</v>
      </c>
      <c r="T693" t="s">
        <v>9634</v>
      </c>
    </row>
    <row r="694" spans="1:20" x14ac:dyDescent="0.25">
      <c r="A694" t="s">
        <v>638</v>
      </c>
      <c r="B694" t="s">
        <v>639</v>
      </c>
      <c r="C694">
        <v>66</v>
      </c>
      <c r="D694">
        <v>2</v>
      </c>
      <c r="E694" t="s">
        <v>9636</v>
      </c>
      <c r="F694">
        <v>100</v>
      </c>
      <c r="G694">
        <v>0</v>
      </c>
      <c r="H694" t="s">
        <v>641</v>
      </c>
      <c r="I694" t="s">
        <v>9637</v>
      </c>
      <c r="J694" t="s">
        <v>652</v>
      </c>
      <c r="K694" t="s">
        <v>644</v>
      </c>
      <c r="L694" t="s">
        <v>645</v>
      </c>
      <c r="M694" t="s">
        <v>9638</v>
      </c>
      <c r="N694" t="s">
        <v>644</v>
      </c>
      <c r="O694" t="s">
        <v>668</v>
      </c>
      <c r="P694" t="s">
        <v>5</v>
      </c>
      <c r="Q694" t="s">
        <v>669</v>
      </c>
      <c r="R694" t="s">
        <v>645</v>
      </c>
      <c r="S694" t="s">
        <v>9639</v>
      </c>
      <c r="T694" t="s">
        <v>9640</v>
      </c>
    </row>
    <row r="695" spans="1:20" x14ac:dyDescent="0.25">
      <c r="A695" t="s">
        <v>18</v>
      </c>
      <c r="B695" t="s">
        <v>19</v>
      </c>
      <c r="C695">
        <v>68</v>
      </c>
      <c r="D695">
        <v>1</v>
      </c>
      <c r="E695" t="s">
        <v>9636</v>
      </c>
      <c r="F695">
        <v>100</v>
      </c>
      <c r="G695">
        <v>0</v>
      </c>
      <c r="H695" t="s">
        <v>641</v>
      </c>
      <c r="I695" t="s">
        <v>9637</v>
      </c>
      <c r="J695" t="s">
        <v>652</v>
      </c>
      <c r="K695" t="s">
        <v>644</v>
      </c>
      <c r="L695" t="s">
        <v>645</v>
      </c>
      <c r="M695" t="s">
        <v>9638</v>
      </c>
      <c r="N695" t="s">
        <v>644</v>
      </c>
      <c r="O695" t="s">
        <v>668</v>
      </c>
      <c r="P695" t="s">
        <v>5</v>
      </c>
      <c r="Q695" t="s">
        <v>669</v>
      </c>
      <c r="R695" t="s">
        <v>645</v>
      </c>
      <c r="S695" t="s">
        <v>9639</v>
      </c>
      <c r="T695" t="s">
        <v>9640</v>
      </c>
    </row>
    <row r="696" spans="1:20" x14ac:dyDescent="0.25">
      <c r="A696" t="s">
        <v>147</v>
      </c>
      <c r="B696" t="s">
        <v>148</v>
      </c>
      <c r="C696">
        <v>65</v>
      </c>
      <c r="D696">
        <v>9</v>
      </c>
      <c r="E696" t="s">
        <v>9641</v>
      </c>
      <c r="F696">
        <v>310</v>
      </c>
      <c r="G696">
        <v>0</v>
      </c>
      <c r="H696" t="s">
        <v>641</v>
      </c>
      <c r="I696" t="s">
        <v>2702</v>
      </c>
      <c r="J696" t="s">
        <v>685</v>
      </c>
      <c r="K696" t="s">
        <v>644</v>
      </c>
      <c r="L696" t="s">
        <v>645</v>
      </c>
      <c r="M696" t="s">
        <v>9642</v>
      </c>
      <c r="N696" t="s">
        <v>644</v>
      </c>
      <c r="O696" t="s">
        <v>647</v>
      </c>
      <c r="P696" t="s">
        <v>5</v>
      </c>
      <c r="Q696" t="s">
        <v>648</v>
      </c>
      <c r="R696" t="s">
        <v>645</v>
      </c>
      <c r="S696" t="s">
        <v>9643</v>
      </c>
      <c r="T696" t="s">
        <v>9642</v>
      </c>
    </row>
    <row r="697" spans="1:20" x14ac:dyDescent="0.25">
      <c r="A697" t="s">
        <v>638</v>
      </c>
      <c r="B697" t="s">
        <v>639</v>
      </c>
      <c r="C697">
        <v>66</v>
      </c>
      <c r="D697">
        <v>4</v>
      </c>
      <c r="E697" t="s">
        <v>9644</v>
      </c>
      <c r="F697">
        <v>200</v>
      </c>
      <c r="G697">
        <v>0</v>
      </c>
      <c r="H697" t="s">
        <v>641</v>
      </c>
      <c r="I697" t="s">
        <v>9645</v>
      </c>
      <c r="J697" t="s">
        <v>766</v>
      </c>
      <c r="K697" t="s">
        <v>644</v>
      </c>
      <c r="L697" t="s">
        <v>645</v>
      </c>
      <c r="M697" t="s">
        <v>9642</v>
      </c>
      <c r="N697" t="s">
        <v>644</v>
      </c>
      <c r="O697" t="s">
        <v>647</v>
      </c>
      <c r="P697" t="s">
        <v>5</v>
      </c>
      <c r="Q697" t="s">
        <v>648</v>
      </c>
      <c r="R697" t="s">
        <v>645</v>
      </c>
      <c r="S697" t="s">
        <v>9646</v>
      </c>
      <c r="T697" t="s">
        <v>9642</v>
      </c>
    </row>
    <row r="698" spans="1:20" x14ac:dyDescent="0.25">
      <c r="A698" t="s">
        <v>18</v>
      </c>
      <c r="B698" t="s">
        <v>19</v>
      </c>
      <c r="C698">
        <v>68</v>
      </c>
      <c r="D698">
        <v>2</v>
      </c>
      <c r="E698" t="s">
        <v>9644</v>
      </c>
      <c r="F698">
        <v>200</v>
      </c>
      <c r="G698">
        <v>0</v>
      </c>
      <c r="H698" t="s">
        <v>641</v>
      </c>
      <c r="I698" t="s">
        <v>9645</v>
      </c>
      <c r="J698" t="s">
        <v>766</v>
      </c>
      <c r="K698" t="s">
        <v>644</v>
      </c>
      <c r="L698" t="s">
        <v>645</v>
      </c>
      <c r="M698" t="s">
        <v>9642</v>
      </c>
      <c r="N698" t="s">
        <v>644</v>
      </c>
      <c r="O698" t="s">
        <v>647</v>
      </c>
      <c r="P698" t="s">
        <v>5</v>
      </c>
      <c r="Q698" t="s">
        <v>648</v>
      </c>
      <c r="R698" t="s">
        <v>645</v>
      </c>
      <c r="S698" t="s">
        <v>9646</v>
      </c>
      <c r="T698" t="s">
        <v>9642</v>
      </c>
    </row>
    <row r="699" spans="1:20" x14ac:dyDescent="0.25">
      <c r="A699" t="s">
        <v>638</v>
      </c>
      <c r="B699" t="s">
        <v>639</v>
      </c>
      <c r="C699">
        <v>66</v>
      </c>
      <c r="D699">
        <v>2</v>
      </c>
      <c r="E699" t="s">
        <v>9647</v>
      </c>
      <c r="F699">
        <v>100</v>
      </c>
      <c r="G699">
        <v>0</v>
      </c>
      <c r="H699" t="s">
        <v>641</v>
      </c>
      <c r="I699" t="s">
        <v>9648</v>
      </c>
      <c r="J699" t="s">
        <v>1067</v>
      </c>
      <c r="K699" t="s">
        <v>644</v>
      </c>
      <c r="L699" t="s">
        <v>645</v>
      </c>
      <c r="M699" t="s">
        <v>9649</v>
      </c>
      <c r="N699" t="s">
        <v>644</v>
      </c>
      <c r="O699" t="s">
        <v>647</v>
      </c>
      <c r="P699" t="s">
        <v>5</v>
      </c>
      <c r="Q699" t="s">
        <v>648</v>
      </c>
      <c r="R699" t="s">
        <v>645</v>
      </c>
      <c r="S699" t="s">
        <v>9650</v>
      </c>
      <c r="T699" t="s">
        <v>9649</v>
      </c>
    </row>
    <row r="700" spans="1:20" x14ac:dyDescent="0.25">
      <c r="A700" t="s">
        <v>18</v>
      </c>
      <c r="B700" t="s">
        <v>19</v>
      </c>
      <c r="C700">
        <v>68</v>
      </c>
      <c r="D700">
        <v>1</v>
      </c>
      <c r="E700" t="s">
        <v>9647</v>
      </c>
      <c r="F700">
        <v>100</v>
      </c>
      <c r="G700">
        <v>0</v>
      </c>
      <c r="H700" t="s">
        <v>641</v>
      </c>
      <c r="I700" t="s">
        <v>9648</v>
      </c>
      <c r="J700" t="s">
        <v>1067</v>
      </c>
      <c r="K700" t="s">
        <v>644</v>
      </c>
      <c r="L700" t="s">
        <v>645</v>
      </c>
      <c r="M700" t="s">
        <v>9649</v>
      </c>
      <c r="N700" t="s">
        <v>644</v>
      </c>
      <c r="O700" t="s">
        <v>647</v>
      </c>
      <c r="P700" t="s">
        <v>5</v>
      </c>
      <c r="Q700" t="s">
        <v>648</v>
      </c>
      <c r="R700" t="s">
        <v>645</v>
      </c>
      <c r="S700" t="s">
        <v>9650</v>
      </c>
      <c r="T700" t="s">
        <v>9649</v>
      </c>
    </row>
    <row r="701" spans="1:20" x14ac:dyDescent="0.25">
      <c r="A701" t="s">
        <v>601</v>
      </c>
      <c r="B701" t="s">
        <v>602</v>
      </c>
      <c r="C701">
        <v>139</v>
      </c>
      <c r="D701">
        <v>1</v>
      </c>
      <c r="E701" t="s">
        <v>9651</v>
      </c>
      <c r="F701">
        <v>326.99</v>
      </c>
      <c r="G701">
        <v>0</v>
      </c>
      <c r="H701" t="s">
        <v>641</v>
      </c>
      <c r="I701" t="s">
        <v>9652</v>
      </c>
      <c r="J701" t="s">
        <v>1508</v>
      </c>
      <c r="K701" t="s">
        <v>644</v>
      </c>
      <c r="L701" t="s">
        <v>645</v>
      </c>
      <c r="M701" t="s">
        <v>9653</v>
      </c>
      <c r="N701" t="s">
        <v>644</v>
      </c>
      <c r="O701" t="s">
        <v>647</v>
      </c>
      <c r="P701" t="s">
        <v>5</v>
      </c>
      <c r="Q701" t="s">
        <v>648</v>
      </c>
      <c r="R701" t="s">
        <v>645</v>
      </c>
      <c r="S701" t="s">
        <v>9654</v>
      </c>
      <c r="T701" t="s">
        <v>9653</v>
      </c>
    </row>
    <row r="702" spans="1:20" x14ac:dyDescent="0.25">
      <c r="A702" t="s">
        <v>241</v>
      </c>
      <c r="B702" t="s">
        <v>247</v>
      </c>
      <c r="C702">
        <v>139</v>
      </c>
      <c r="D702">
        <v>1</v>
      </c>
      <c r="E702" t="s">
        <v>9651</v>
      </c>
      <c r="F702">
        <v>326.99</v>
      </c>
      <c r="G702">
        <v>0</v>
      </c>
      <c r="H702" t="s">
        <v>641</v>
      </c>
      <c r="I702" t="s">
        <v>9652</v>
      </c>
      <c r="J702" t="s">
        <v>1508</v>
      </c>
      <c r="K702" t="s">
        <v>644</v>
      </c>
      <c r="L702" t="s">
        <v>645</v>
      </c>
      <c r="M702" t="s">
        <v>9653</v>
      </c>
      <c r="N702" t="s">
        <v>644</v>
      </c>
      <c r="O702" t="s">
        <v>647</v>
      </c>
      <c r="P702" t="s">
        <v>5</v>
      </c>
      <c r="Q702" t="s">
        <v>648</v>
      </c>
      <c r="R702" t="s">
        <v>645</v>
      </c>
      <c r="S702" t="s">
        <v>9654</v>
      </c>
      <c r="T702" t="s">
        <v>9653</v>
      </c>
    </row>
    <row r="703" spans="1:20" x14ac:dyDescent="0.25">
      <c r="A703" t="s">
        <v>240</v>
      </c>
      <c r="B703" t="s">
        <v>246</v>
      </c>
      <c r="C703">
        <v>139</v>
      </c>
      <c r="D703">
        <v>1</v>
      </c>
      <c r="E703" t="s">
        <v>9651</v>
      </c>
      <c r="F703">
        <v>326.99</v>
      </c>
      <c r="G703">
        <v>0</v>
      </c>
      <c r="H703" t="s">
        <v>641</v>
      </c>
      <c r="I703" t="s">
        <v>9652</v>
      </c>
      <c r="J703" t="s">
        <v>1508</v>
      </c>
      <c r="K703" t="s">
        <v>644</v>
      </c>
      <c r="L703" t="s">
        <v>645</v>
      </c>
      <c r="M703" t="s">
        <v>9653</v>
      </c>
      <c r="N703" t="s">
        <v>644</v>
      </c>
      <c r="O703" t="s">
        <v>647</v>
      </c>
      <c r="P703" t="s">
        <v>5</v>
      </c>
      <c r="Q703" t="s">
        <v>648</v>
      </c>
      <c r="R703" t="s">
        <v>645</v>
      </c>
      <c r="S703" t="s">
        <v>9654</v>
      </c>
      <c r="T703" t="s">
        <v>9653</v>
      </c>
    </row>
    <row r="704" spans="1:20" x14ac:dyDescent="0.25">
      <c r="A704" t="s">
        <v>239</v>
      </c>
      <c r="B704" t="s">
        <v>245</v>
      </c>
      <c r="C704">
        <v>139</v>
      </c>
      <c r="D704">
        <v>1</v>
      </c>
      <c r="E704" t="s">
        <v>9651</v>
      </c>
      <c r="F704">
        <v>326.99</v>
      </c>
      <c r="G704">
        <v>0</v>
      </c>
      <c r="H704" t="s">
        <v>641</v>
      </c>
      <c r="I704" t="s">
        <v>9652</v>
      </c>
      <c r="J704" t="s">
        <v>1508</v>
      </c>
      <c r="K704" t="s">
        <v>644</v>
      </c>
      <c r="L704" t="s">
        <v>645</v>
      </c>
      <c r="M704" t="s">
        <v>9653</v>
      </c>
      <c r="N704" t="s">
        <v>644</v>
      </c>
      <c r="O704" t="s">
        <v>647</v>
      </c>
      <c r="P704" t="s">
        <v>5</v>
      </c>
      <c r="Q704" t="s">
        <v>648</v>
      </c>
      <c r="R704" t="s">
        <v>645</v>
      </c>
      <c r="S704" t="s">
        <v>9654</v>
      </c>
      <c r="T704" t="s">
        <v>9653</v>
      </c>
    </row>
    <row r="705" spans="1:20" x14ac:dyDescent="0.25">
      <c r="A705" t="s">
        <v>147</v>
      </c>
      <c r="B705" t="s">
        <v>148</v>
      </c>
      <c r="C705">
        <v>50</v>
      </c>
      <c r="D705">
        <v>12</v>
      </c>
      <c r="E705" t="s">
        <v>9655</v>
      </c>
      <c r="F705">
        <v>400</v>
      </c>
      <c r="G705">
        <v>0</v>
      </c>
      <c r="H705" t="s">
        <v>641</v>
      </c>
      <c r="I705" t="s">
        <v>9656</v>
      </c>
      <c r="J705" t="s">
        <v>1863</v>
      </c>
      <c r="K705" t="s">
        <v>644</v>
      </c>
      <c r="L705" t="s">
        <v>645</v>
      </c>
      <c r="M705" t="s">
        <v>9657</v>
      </c>
      <c r="N705" t="s">
        <v>644</v>
      </c>
      <c r="O705" t="s">
        <v>647</v>
      </c>
      <c r="P705" t="s">
        <v>5</v>
      </c>
      <c r="Q705" t="s">
        <v>648</v>
      </c>
      <c r="R705" t="s">
        <v>645</v>
      </c>
      <c r="S705" t="s">
        <v>9658</v>
      </c>
      <c r="T705" t="s">
        <v>9657</v>
      </c>
    </row>
    <row r="706" spans="1:20" x14ac:dyDescent="0.25">
      <c r="A706" t="s">
        <v>147</v>
      </c>
      <c r="B706" t="s">
        <v>148</v>
      </c>
      <c r="C706">
        <v>33.333333333333336</v>
      </c>
      <c r="D706">
        <v>3</v>
      </c>
      <c r="E706" t="s">
        <v>9659</v>
      </c>
      <c r="F706">
        <v>100</v>
      </c>
      <c r="G706">
        <v>0</v>
      </c>
      <c r="H706" t="s">
        <v>641</v>
      </c>
      <c r="I706" t="s">
        <v>9660</v>
      </c>
      <c r="J706" t="s">
        <v>685</v>
      </c>
      <c r="K706" t="s">
        <v>644</v>
      </c>
      <c r="L706" t="s">
        <v>645</v>
      </c>
      <c r="M706" t="s">
        <v>9661</v>
      </c>
      <c r="N706" t="s">
        <v>644</v>
      </c>
      <c r="O706" t="s">
        <v>647</v>
      </c>
      <c r="P706" t="s">
        <v>5</v>
      </c>
      <c r="Q706" t="s">
        <v>648</v>
      </c>
      <c r="R706" t="s">
        <v>645</v>
      </c>
      <c r="S706" t="s">
        <v>9662</v>
      </c>
      <c r="T706" t="s">
        <v>9663</v>
      </c>
    </row>
    <row r="707" spans="1:20" x14ac:dyDescent="0.25">
      <c r="A707" t="s">
        <v>147</v>
      </c>
      <c r="B707" t="s">
        <v>148</v>
      </c>
      <c r="C707">
        <v>50</v>
      </c>
      <c r="D707">
        <v>6</v>
      </c>
      <c r="E707" t="s">
        <v>9664</v>
      </c>
      <c r="F707">
        <v>200</v>
      </c>
      <c r="G707">
        <v>0</v>
      </c>
      <c r="H707" t="s">
        <v>641</v>
      </c>
      <c r="I707" t="s">
        <v>9665</v>
      </c>
      <c r="J707" t="s">
        <v>2374</v>
      </c>
      <c r="K707" t="s">
        <v>644</v>
      </c>
      <c r="L707" t="s">
        <v>645</v>
      </c>
      <c r="M707" t="s">
        <v>9661</v>
      </c>
      <c r="N707" t="s">
        <v>644</v>
      </c>
      <c r="O707" t="s">
        <v>647</v>
      </c>
      <c r="P707" t="s">
        <v>5</v>
      </c>
      <c r="Q707" t="s">
        <v>648</v>
      </c>
      <c r="R707" t="s">
        <v>645</v>
      </c>
      <c r="S707" t="s">
        <v>9666</v>
      </c>
      <c r="T707" t="s">
        <v>9661</v>
      </c>
    </row>
    <row r="708" spans="1:20" x14ac:dyDescent="0.25">
      <c r="A708" t="s">
        <v>147</v>
      </c>
      <c r="B708" t="s">
        <v>148</v>
      </c>
      <c r="C708">
        <v>50</v>
      </c>
      <c r="D708">
        <v>18</v>
      </c>
      <c r="E708" t="s">
        <v>9667</v>
      </c>
      <c r="F708">
        <v>600</v>
      </c>
      <c r="G708">
        <v>0</v>
      </c>
      <c r="H708" t="s">
        <v>641</v>
      </c>
      <c r="I708" t="s">
        <v>1154</v>
      </c>
      <c r="J708" t="s">
        <v>1414</v>
      </c>
      <c r="K708" t="s">
        <v>644</v>
      </c>
      <c r="L708" t="s">
        <v>645</v>
      </c>
      <c r="M708" t="s">
        <v>9668</v>
      </c>
      <c r="N708" t="s">
        <v>644</v>
      </c>
      <c r="O708" t="s">
        <v>647</v>
      </c>
      <c r="P708" t="s">
        <v>5</v>
      </c>
      <c r="Q708" t="s">
        <v>648</v>
      </c>
      <c r="R708" t="s">
        <v>645</v>
      </c>
      <c r="S708" t="s">
        <v>9669</v>
      </c>
      <c r="T708" t="s">
        <v>9668</v>
      </c>
    </row>
    <row r="709" spans="1:20" x14ac:dyDescent="0.25">
      <c r="A709" t="s">
        <v>147</v>
      </c>
      <c r="B709" t="s">
        <v>148</v>
      </c>
      <c r="C709">
        <v>33.333333333333336</v>
      </c>
      <c r="D709">
        <v>6</v>
      </c>
      <c r="E709" t="s">
        <v>9670</v>
      </c>
      <c r="F709">
        <v>200</v>
      </c>
      <c r="G709">
        <v>0</v>
      </c>
      <c r="H709" t="s">
        <v>641</v>
      </c>
      <c r="I709" t="s">
        <v>9671</v>
      </c>
      <c r="J709" t="s">
        <v>694</v>
      </c>
      <c r="K709" t="s">
        <v>644</v>
      </c>
      <c r="L709" t="s">
        <v>645</v>
      </c>
      <c r="M709" t="s">
        <v>9672</v>
      </c>
      <c r="N709" t="s">
        <v>644</v>
      </c>
      <c r="O709" t="s">
        <v>647</v>
      </c>
      <c r="P709" t="s">
        <v>5</v>
      </c>
      <c r="Q709" t="s">
        <v>648</v>
      </c>
      <c r="R709" t="s">
        <v>645</v>
      </c>
      <c r="S709" t="s">
        <v>9673</v>
      </c>
      <c r="T709" t="s">
        <v>9672</v>
      </c>
    </row>
    <row r="710" spans="1:20" x14ac:dyDescent="0.25">
      <c r="A710" t="s">
        <v>241</v>
      </c>
      <c r="B710" t="s">
        <v>1870</v>
      </c>
      <c r="C710">
        <v>87.2</v>
      </c>
      <c r="D710">
        <v>1</v>
      </c>
      <c r="E710" t="s">
        <v>9674</v>
      </c>
      <c r="F710">
        <v>94.2</v>
      </c>
      <c r="G710">
        <v>7</v>
      </c>
      <c r="H710" t="s">
        <v>805</v>
      </c>
      <c r="I710" t="s">
        <v>9675</v>
      </c>
      <c r="J710" t="s">
        <v>9676</v>
      </c>
      <c r="K710" t="s">
        <v>5762</v>
      </c>
      <c r="L710" t="s">
        <v>9677</v>
      </c>
      <c r="M710" t="s">
        <v>9678</v>
      </c>
      <c r="N710" t="s">
        <v>644</v>
      </c>
      <c r="O710" t="s">
        <v>811</v>
      </c>
      <c r="P710" t="s">
        <v>23</v>
      </c>
      <c r="Q710" t="s">
        <v>812</v>
      </c>
      <c r="R710" t="s">
        <v>645</v>
      </c>
      <c r="S710" t="s">
        <v>9679</v>
      </c>
      <c r="T710" t="s">
        <v>9672</v>
      </c>
    </row>
    <row r="711" spans="1:20" x14ac:dyDescent="0.25">
      <c r="A711" t="s">
        <v>240</v>
      </c>
      <c r="B711" t="s">
        <v>246</v>
      </c>
      <c r="C711">
        <v>139</v>
      </c>
      <c r="D711">
        <v>1</v>
      </c>
      <c r="E711" t="s">
        <v>9680</v>
      </c>
      <c r="F711">
        <v>108.99</v>
      </c>
      <c r="G711">
        <v>0</v>
      </c>
      <c r="H711" t="s">
        <v>641</v>
      </c>
      <c r="I711" t="s">
        <v>9681</v>
      </c>
      <c r="J711" t="s">
        <v>724</v>
      </c>
      <c r="K711" t="s">
        <v>644</v>
      </c>
      <c r="L711" t="s">
        <v>645</v>
      </c>
      <c r="M711" t="s">
        <v>9682</v>
      </c>
      <c r="N711" t="s">
        <v>644</v>
      </c>
      <c r="O711" t="s">
        <v>726</v>
      </c>
      <c r="P711" t="s">
        <v>5</v>
      </c>
      <c r="Q711" t="s">
        <v>648</v>
      </c>
      <c r="R711" t="s">
        <v>645</v>
      </c>
      <c r="S711" t="s">
        <v>9683</v>
      </c>
      <c r="T711" t="s">
        <v>9682</v>
      </c>
    </row>
    <row r="712" spans="1:20" x14ac:dyDescent="0.25">
      <c r="A712" t="s">
        <v>147</v>
      </c>
      <c r="B712" t="s">
        <v>148</v>
      </c>
      <c r="C712">
        <v>50</v>
      </c>
      <c r="D712">
        <v>6</v>
      </c>
      <c r="E712" t="s">
        <v>9684</v>
      </c>
      <c r="F712">
        <v>200</v>
      </c>
      <c r="G712">
        <v>0</v>
      </c>
      <c r="H712" t="s">
        <v>641</v>
      </c>
      <c r="I712" t="s">
        <v>9685</v>
      </c>
      <c r="J712" t="s">
        <v>745</v>
      </c>
      <c r="K712" t="s">
        <v>644</v>
      </c>
      <c r="L712" t="s">
        <v>645</v>
      </c>
      <c r="M712" t="s">
        <v>9682</v>
      </c>
      <c r="N712" t="s">
        <v>644</v>
      </c>
      <c r="O712" t="s">
        <v>668</v>
      </c>
      <c r="P712" t="s">
        <v>5</v>
      </c>
      <c r="Q712" t="s">
        <v>669</v>
      </c>
      <c r="R712" t="s">
        <v>645</v>
      </c>
      <c r="S712" t="s">
        <v>9686</v>
      </c>
      <c r="T712" t="s">
        <v>9687</v>
      </c>
    </row>
    <row r="713" spans="1:20" x14ac:dyDescent="0.25">
      <c r="A713" t="s">
        <v>147</v>
      </c>
      <c r="B713" t="s">
        <v>148</v>
      </c>
      <c r="C713">
        <v>33.333333333333336</v>
      </c>
      <c r="D713">
        <v>9</v>
      </c>
      <c r="E713" t="s">
        <v>9688</v>
      </c>
      <c r="F713">
        <v>300</v>
      </c>
      <c r="G713">
        <v>0</v>
      </c>
      <c r="H713" t="s">
        <v>641</v>
      </c>
      <c r="I713" t="s">
        <v>9689</v>
      </c>
      <c r="J713" t="s">
        <v>1003</v>
      </c>
      <c r="K713" t="s">
        <v>644</v>
      </c>
      <c r="L713" t="s">
        <v>645</v>
      </c>
      <c r="M713" t="s">
        <v>9690</v>
      </c>
      <c r="N713" t="s">
        <v>644</v>
      </c>
      <c r="O713" t="s">
        <v>668</v>
      </c>
      <c r="P713" t="s">
        <v>5</v>
      </c>
      <c r="Q713" t="s">
        <v>669</v>
      </c>
      <c r="R713" t="s">
        <v>645</v>
      </c>
      <c r="S713" t="s">
        <v>9691</v>
      </c>
      <c r="T713" t="s">
        <v>9690</v>
      </c>
    </row>
    <row r="714" spans="1:20" x14ac:dyDescent="0.25">
      <c r="A714" t="s">
        <v>240</v>
      </c>
      <c r="B714" t="s">
        <v>1870</v>
      </c>
      <c r="C714">
        <v>103.55</v>
      </c>
      <c r="D714">
        <v>1</v>
      </c>
      <c r="E714" t="s">
        <v>9692</v>
      </c>
      <c r="F714">
        <v>252.6</v>
      </c>
      <c r="G714">
        <v>45.5</v>
      </c>
      <c r="H714" t="s">
        <v>673</v>
      </c>
      <c r="I714" t="s">
        <v>9675</v>
      </c>
      <c r="J714" t="s">
        <v>9676</v>
      </c>
      <c r="K714" t="s">
        <v>5762</v>
      </c>
      <c r="L714" t="s">
        <v>9677</v>
      </c>
      <c r="M714" t="s">
        <v>9693</v>
      </c>
      <c r="N714" t="s">
        <v>644</v>
      </c>
      <c r="O714" t="s">
        <v>811</v>
      </c>
      <c r="P714" t="s">
        <v>23</v>
      </c>
      <c r="Q714" t="s">
        <v>812</v>
      </c>
      <c r="R714" t="s">
        <v>645</v>
      </c>
      <c r="S714" t="s">
        <v>9694</v>
      </c>
      <c r="T714" t="s">
        <v>9690</v>
      </c>
    </row>
    <row r="715" spans="1:20" x14ac:dyDescent="0.25">
      <c r="A715" t="s">
        <v>241</v>
      </c>
      <c r="B715" t="s">
        <v>1870</v>
      </c>
      <c r="C715">
        <v>103.55</v>
      </c>
      <c r="D715">
        <v>1</v>
      </c>
      <c r="E715" t="s">
        <v>9692</v>
      </c>
      <c r="F715">
        <v>252.6</v>
      </c>
      <c r="G715">
        <v>45.5</v>
      </c>
      <c r="H715" t="s">
        <v>673</v>
      </c>
      <c r="I715" t="s">
        <v>9675</v>
      </c>
      <c r="J715" t="s">
        <v>9676</v>
      </c>
      <c r="K715" t="s">
        <v>5762</v>
      </c>
      <c r="L715" t="s">
        <v>9677</v>
      </c>
      <c r="M715" t="s">
        <v>9693</v>
      </c>
      <c r="N715" t="s">
        <v>644</v>
      </c>
      <c r="O715" t="s">
        <v>811</v>
      </c>
      <c r="P715" t="s">
        <v>23</v>
      </c>
      <c r="Q715" t="s">
        <v>812</v>
      </c>
      <c r="R715" t="s">
        <v>645</v>
      </c>
      <c r="S715" t="s">
        <v>9694</v>
      </c>
      <c r="T715" t="s">
        <v>9690</v>
      </c>
    </row>
    <row r="716" spans="1:20" x14ac:dyDescent="0.25">
      <c r="A716" t="s">
        <v>147</v>
      </c>
      <c r="B716" t="s">
        <v>148</v>
      </c>
      <c r="C716">
        <v>65</v>
      </c>
      <c r="D716">
        <v>9</v>
      </c>
      <c r="E716" t="s">
        <v>9695</v>
      </c>
      <c r="F716">
        <v>310</v>
      </c>
      <c r="G716">
        <v>0</v>
      </c>
      <c r="H716" t="s">
        <v>641</v>
      </c>
      <c r="I716" t="s">
        <v>9696</v>
      </c>
      <c r="J716" t="s">
        <v>708</v>
      </c>
      <c r="K716" t="s">
        <v>644</v>
      </c>
      <c r="L716" t="s">
        <v>645</v>
      </c>
      <c r="M716" t="s">
        <v>9697</v>
      </c>
      <c r="N716" t="s">
        <v>644</v>
      </c>
      <c r="O716" t="s">
        <v>647</v>
      </c>
      <c r="P716" t="s">
        <v>5</v>
      </c>
      <c r="Q716" t="s">
        <v>648</v>
      </c>
      <c r="R716" t="s">
        <v>645</v>
      </c>
      <c r="S716" t="s">
        <v>9698</v>
      </c>
      <c r="T716" t="s">
        <v>9697</v>
      </c>
    </row>
    <row r="717" spans="1:20" x14ac:dyDescent="0.25">
      <c r="A717" t="s">
        <v>638</v>
      </c>
      <c r="B717" t="s">
        <v>639</v>
      </c>
      <c r="C717">
        <v>66</v>
      </c>
      <c r="D717">
        <v>2</v>
      </c>
      <c r="E717" t="s">
        <v>9699</v>
      </c>
      <c r="F717">
        <v>280</v>
      </c>
      <c r="G717">
        <v>0</v>
      </c>
      <c r="H717" t="s">
        <v>729</v>
      </c>
      <c r="I717" t="s">
        <v>9700</v>
      </c>
      <c r="J717" t="s">
        <v>993</v>
      </c>
      <c r="K717" t="s">
        <v>644</v>
      </c>
      <c r="L717" t="s">
        <v>645</v>
      </c>
      <c r="M717" t="s">
        <v>9701</v>
      </c>
      <c r="N717" t="s">
        <v>644</v>
      </c>
      <c r="O717" t="s">
        <v>668</v>
      </c>
      <c r="P717" t="s">
        <v>5</v>
      </c>
      <c r="Q717" t="s">
        <v>669</v>
      </c>
      <c r="R717" t="s">
        <v>645</v>
      </c>
      <c r="S717" t="s">
        <v>9702</v>
      </c>
      <c r="T717" t="s">
        <v>9701</v>
      </c>
    </row>
    <row r="718" spans="1:20" x14ac:dyDescent="0.25">
      <c r="A718" t="s">
        <v>18</v>
      </c>
      <c r="B718" t="s">
        <v>19</v>
      </c>
      <c r="C718">
        <v>68</v>
      </c>
      <c r="D718">
        <v>1</v>
      </c>
      <c r="E718" t="s">
        <v>9699</v>
      </c>
      <c r="F718">
        <v>280</v>
      </c>
      <c r="G718">
        <v>0</v>
      </c>
      <c r="H718" t="s">
        <v>729</v>
      </c>
      <c r="I718" t="s">
        <v>9700</v>
      </c>
      <c r="J718" t="s">
        <v>993</v>
      </c>
      <c r="K718" t="s">
        <v>644</v>
      </c>
      <c r="L718" t="s">
        <v>645</v>
      </c>
      <c r="M718" t="s">
        <v>9701</v>
      </c>
      <c r="N718" t="s">
        <v>644</v>
      </c>
      <c r="O718" t="s">
        <v>668</v>
      </c>
      <c r="P718" t="s">
        <v>5</v>
      </c>
      <c r="Q718" t="s">
        <v>669</v>
      </c>
      <c r="R718" t="s">
        <v>645</v>
      </c>
      <c r="S718" t="s">
        <v>9702</v>
      </c>
      <c r="T718" t="s">
        <v>9701</v>
      </c>
    </row>
    <row r="719" spans="1:20" x14ac:dyDescent="0.25">
      <c r="A719" t="s">
        <v>101</v>
      </c>
      <c r="B719" t="s">
        <v>5887</v>
      </c>
      <c r="C719">
        <v>120</v>
      </c>
      <c r="D719">
        <v>2</v>
      </c>
      <c r="E719" t="s">
        <v>9699</v>
      </c>
      <c r="F719">
        <v>280</v>
      </c>
      <c r="G719">
        <v>0</v>
      </c>
      <c r="H719" t="s">
        <v>729</v>
      </c>
      <c r="I719" t="s">
        <v>9700</v>
      </c>
      <c r="J719" t="s">
        <v>993</v>
      </c>
      <c r="K719" t="s">
        <v>644</v>
      </c>
      <c r="L719" t="s">
        <v>645</v>
      </c>
      <c r="M719" t="s">
        <v>9701</v>
      </c>
      <c r="N719" t="s">
        <v>644</v>
      </c>
      <c r="O719" t="s">
        <v>668</v>
      </c>
      <c r="P719" t="s">
        <v>5</v>
      </c>
      <c r="Q719" t="s">
        <v>669</v>
      </c>
      <c r="R719" t="s">
        <v>645</v>
      </c>
      <c r="S719" t="s">
        <v>9702</v>
      </c>
      <c r="T719" t="s">
        <v>9701</v>
      </c>
    </row>
    <row r="720" spans="1:20" x14ac:dyDescent="0.25">
      <c r="A720" t="s">
        <v>638</v>
      </c>
      <c r="B720" t="s">
        <v>639</v>
      </c>
      <c r="C720">
        <v>66</v>
      </c>
      <c r="D720">
        <v>4</v>
      </c>
      <c r="E720" t="s">
        <v>9703</v>
      </c>
      <c r="F720">
        <v>200</v>
      </c>
      <c r="G720">
        <v>0</v>
      </c>
      <c r="H720" t="s">
        <v>641</v>
      </c>
      <c r="I720" t="s">
        <v>9704</v>
      </c>
      <c r="J720" t="s">
        <v>666</v>
      </c>
      <c r="K720" t="s">
        <v>644</v>
      </c>
      <c r="L720" t="s">
        <v>645</v>
      </c>
      <c r="M720" t="s">
        <v>9701</v>
      </c>
      <c r="N720" t="s">
        <v>644</v>
      </c>
      <c r="O720" t="s">
        <v>668</v>
      </c>
      <c r="P720" t="s">
        <v>5</v>
      </c>
      <c r="Q720" t="s">
        <v>669</v>
      </c>
      <c r="R720" t="s">
        <v>645</v>
      </c>
      <c r="S720" t="s">
        <v>9705</v>
      </c>
      <c r="T720" t="s">
        <v>9701</v>
      </c>
    </row>
    <row r="721" spans="1:20" x14ac:dyDescent="0.25">
      <c r="A721" t="s">
        <v>18</v>
      </c>
      <c r="B721" t="s">
        <v>19</v>
      </c>
      <c r="C721">
        <v>68</v>
      </c>
      <c r="D721">
        <v>2</v>
      </c>
      <c r="E721" t="s">
        <v>9703</v>
      </c>
      <c r="F721">
        <v>200</v>
      </c>
      <c r="G721">
        <v>0</v>
      </c>
      <c r="H721" t="s">
        <v>641</v>
      </c>
      <c r="I721" t="s">
        <v>9704</v>
      </c>
      <c r="J721" t="s">
        <v>666</v>
      </c>
      <c r="K721" t="s">
        <v>644</v>
      </c>
      <c r="L721" t="s">
        <v>645</v>
      </c>
      <c r="M721" t="s">
        <v>9701</v>
      </c>
      <c r="N721" t="s">
        <v>644</v>
      </c>
      <c r="O721" t="s">
        <v>668</v>
      </c>
      <c r="P721" t="s">
        <v>5</v>
      </c>
      <c r="Q721" t="s">
        <v>669</v>
      </c>
      <c r="R721" t="s">
        <v>645</v>
      </c>
      <c r="S721" t="s">
        <v>9705</v>
      </c>
      <c r="T721" t="s">
        <v>9701</v>
      </c>
    </row>
    <row r="722" spans="1:20" x14ac:dyDescent="0.25">
      <c r="A722" t="s">
        <v>239</v>
      </c>
      <c r="B722" t="s">
        <v>245</v>
      </c>
      <c r="C722">
        <v>139</v>
      </c>
      <c r="D722">
        <v>1</v>
      </c>
      <c r="E722" t="s">
        <v>9706</v>
      </c>
      <c r="F722">
        <v>108.99</v>
      </c>
      <c r="G722">
        <v>0</v>
      </c>
      <c r="H722" t="s">
        <v>641</v>
      </c>
      <c r="I722" t="s">
        <v>9707</v>
      </c>
      <c r="J722" t="s">
        <v>685</v>
      </c>
      <c r="K722" t="s">
        <v>644</v>
      </c>
      <c r="L722" t="s">
        <v>645</v>
      </c>
      <c r="M722" t="s">
        <v>9708</v>
      </c>
      <c r="N722" t="s">
        <v>644</v>
      </c>
      <c r="O722" t="s">
        <v>647</v>
      </c>
      <c r="P722" t="s">
        <v>5</v>
      </c>
      <c r="Q722" t="s">
        <v>648</v>
      </c>
      <c r="R722" t="s">
        <v>645</v>
      </c>
      <c r="S722" t="s">
        <v>9709</v>
      </c>
      <c r="T722" t="s">
        <v>9708</v>
      </c>
    </row>
    <row r="723" spans="1:20" x14ac:dyDescent="0.25">
      <c r="A723" t="s">
        <v>147</v>
      </c>
      <c r="B723" t="s">
        <v>148</v>
      </c>
      <c r="C723">
        <v>50</v>
      </c>
      <c r="D723">
        <v>6</v>
      </c>
      <c r="E723" t="s">
        <v>9710</v>
      </c>
      <c r="F723">
        <v>200</v>
      </c>
      <c r="G723">
        <v>0</v>
      </c>
      <c r="H723" t="s">
        <v>641</v>
      </c>
      <c r="I723" t="s">
        <v>9711</v>
      </c>
      <c r="J723" t="s">
        <v>2083</v>
      </c>
      <c r="K723" t="s">
        <v>644</v>
      </c>
      <c r="L723" t="s">
        <v>645</v>
      </c>
      <c r="M723" t="s">
        <v>9712</v>
      </c>
      <c r="N723" t="s">
        <v>644</v>
      </c>
      <c r="O723" t="s">
        <v>647</v>
      </c>
      <c r="P723" t="s">
        <v>5</v>
      </c>
      <c r="Q723" t="s">
        <v>648</v>
      </c>
      <c r="R723" t="s">
        <v>645</v>
      </c>
      <c r="S723" t="s">
        <v>9713</v>
      </c>
      <c r="T723" t="s">
        <v>9712</v>
      </c>
    </row>
    <row r="724" spans="1:20" x14ac:dyDescent="0.25">
      <c r="A724" t="s">
        <v>147</v>
      </c>
      <c r="B724" t="s">
        <v>148</v>
      </c>
      <c r="C724">
        <v>33.333333333333336</v>
      </c>
      <c r="D724">
        <v>3</v>
      </c>
      <c r="E724" t="s">
        <v>9714</v>
      </c>
      <c r="F724">
        <v>100</v>
      </c>
      <c r="G724">
        <v>0</v>
      </c>
      <c r="H724" t="s">
        <v>641</v>
      </c>
      <c r="I724" t="s">
        <v>9715</v>
      </c>
      <c r="J724" t="s">
        <v>685</v>
      </c>
      <c r="K724" t="s">
        <v>644</v>
      </c>
      <c r="L724" t="s">
        <v>645</v>
      </c>
      <c r="M724" t="s">
        <v>9716</v>
      </c>
      <c r="N724" t="s">
        <v>644</v>
      </c>
      <c r="O724" t="s">
        <v>647</v>
      </c>
      <c r="P724" t="s">
        <v>5</v>
      </c>
      <c r="Q724" t="s">
        <v>648</v>
      </c>
      <c r="R724" t="s">
        <v>645</v>
      </c>
      <c r="S724" t="s">
        <v>9717</v>
      </c>
      <c r="T724" t="s">
        <v>9716</v>
      </c>
    </row>
    <row r="725" spans="1:20" x14ac:dyDescent="0.25">
      <c r="A725" t="s">
        <v>147</v>
      </c>
      <c r="B725" t="s">
        <v>148</v>
      </c>
      <c r="C725">
        <v>33.333333333333336</v>
      </c>
      <c r="D725">
        <v>3</v>
      </c>
      <c r="E725" t="s">
        <v>9718</v>
      </c>
      <c r="F725">
        <v>100</v>
      </c>
      <c r="G725">
        <v>0</v>
      </c>
      <c r="H725" t="s">
        <v>641</v>
      </c>
      <c r="I725" t="s">
        <v>9719</v>
      </c>
      <c r="J725" t="s">
        <v>1673</v>
      </c>
      <c r="K725" t="s">
        <v>644</v>
      </c>
      <c r="L725" t="s">
        <v>645</v>
      </c>
      <c r="M725" t="s">
        <v>9720</v>
      </c>
      <c r="N725" t="s">
        <v>644</v>
      </c>
      <c r="O725" t="s">
        <v>647</v>
      </c>
      <c r="P725" t="s">
        <v>5</v>
      </c>
      <c r="Q725" t="s">
        <v>648</v>
      </c>
      <c r="R725" t="s">
        <v>645</v>
      </c>
      <c r="S725" t="s">
        <v>9721</v>
      </c>
      <c r="T725" t="s">
        <v>9720</v>
      </c>
    </row>
    <row r="726" spans="1:20" x14ac:dyDescent="0.25">
      <c r="A726" t="s">
        <v>22</v>
      </c>
      <c r="B726" t="s">
        <v>27</v>
      </c>
      <c r="C726">
        <v>79</v>
      </c>
      <c r="D726">
        <v>3</v>
      </c>
      <c r="E726" t="s">
        <v>9722</v>
      </c>
      <c r="F726">
        <v>237</v>
      </c>
      <c r="G726">
        <v>0</v>
      </c>
      <c r="H726" t="s">
        <v>673</v>
      </c>
      <c r="I726" t="s">
        <v>9723</v>
      </c>
      <c r="J726" t="s">
        <v>9724</v>
      </c>
      <c r="K726" t="s">
        <v>4625</v>
      </c>
      <c r="L726" t="s">
        <v>9725</v>
      </c>
      <c r="M726" t="s">
        <v>9726</v>
      </c>
      <c r="N726" t="s">
        <v>644</v>
      </c>
      <c r="O726" t="s">
        <v>703</v>
      </c>
      <c r="P726" t="s">
        <v>26</v>
      </c>
      <c r="Q726" t="s">
        <v>680</v>
      </c>
      <c r="R726" t="s">
        <v>645</v>
      </c>
      <c r="S726" t="s">
        <v>9727</v>
      </c>
      <c r="T726" t="s">
        <v>9720</v>
      </c>
    </row>
    <row r="727" spans="1:20" x14ac:dyDescent="0.25">
      <c r="A727" t="s">
        <v>147</v>
      </c>
      <c r="B727" t="s">
        <v>148</v>
      </c>
      <c r="C727">
        <v>50</v>
      </c>
      <c r="D727">
        <v>6</v>
      </c>
      <c r="E727" t="s">
        <v>9728</v>
      </c>
      <c r="F727">
        <v>200</v>
      </c>
      <c r="G727">
        <v>0</v>
      </c>
      <c r="H727" t="s">
        <v>641</v>
      </c>
      <c r="I727" t="s">
        <v>9729</v>
      </c>
      <c r="J727" t="s">
        <v>2083</v>
      </c>
      <c r="K727" t="s">
        <v>644</v>
      </c>
      <c r="L727" t="s">
        <v>645</v>
      </c>
      <c r="M727" t="s">
        <v>9720</v>
      </c>
      <c r="N727" t="s">
        <v>644</v>
      </c>
      <c r="O727" t="s">
        <v>668</v>
      </c>
      <c r="P727" t="s">
        <v>5</v>
      </c>
      <c r="Q727" t="s">
        <v>669</v>
      </c>
      <c r="R727" t="s">
        <v>645</v>
      </c>
      <c r="S727" t="s">
        <v>9730</v>
      </c>
      <c r="T727" t="s">
        <v>9731</v>
      </c>
    </row>
    <row r="728" spans="1:20" x14ac:dyDescent="0.25">
      <c r="A728" t="s">
        <v>104</v>
      </c>
      <c r="B728" t="s">
        <v>105</v>
      </c>
      <c r="C728">
        <v>15</v>
      </c>
      <c r="D728">
        <v>2</v>
      </c>
      <c r="E728" t="s">
        <v>9732</v>
      </c>
      <c r="F728">
        <v>34</v>
      </c>
      <c r="G728">
        <v>4</v>
      </c>
      <c r="H728" t="s">
        <v>641</v>
      </c>
      <c r="I728" t="s">
        <v>9733</v>
      </c>
      <c r="J728" t="s">
        <v>9734</v>
      </c>
      <c r="K728" t="s">
        <v>9735</v>
      </c>
      <c r="L728" t="s">
        <v>9736</v>
      </c>
      <c r="M728" t="s">
        <v>9737</v>
      </c>
      <c r="N728" t="s">
        <v>644</v>
      </c>
      <c r="O728" t="s">
        <v>679</v>
      </c>
      <c r="P728" t="s">
        <v>26</v>
      </c>
      <c r="Q728" t="s">
        <v>680</v>
      </c>
      <c r="R728" t="s">
        <v>645</v>
      </c>
      <c r="S728" t="s">
        <v>9738</v>
      </c>
      <c r="T728" t="s">
        <v>9731</v>
      </c>
    </row>
    <row r="729" spans="1:20" x14ac:dyDescent="0.25">
      <c r="A729" t="s">
        <v>104</v>
      </c>
      <c r="B729" t="s">
        <v>105</v>
      </c>
      <c r="C729">
        <v>13</v>
      </c>
      <c r="D729">
        <v>2</v>
      </c>
      <c r="E729" t="s">
        <v>9739</v>
      </c>
      <c r="F729">
        <v>30</v>
      </c>
      <c r="G729">
        <v>4</v>
      </c>
      <c r="H729" t="s">
        <v>673</v>
      </c>
      <c r="I729" t="s">
        <v>9733</v>
      </c>
      <c r="J729" t="s">
        <v>9734</v>
      </c>
      <c r="K729" t="s">
        <v>9735</v>
      </c>
      <c r="L729" t="s">
        <v>9736</v>
      </c>
      <c r="M729" t="s">
        <v>9642</v>
      </c>
      <c r="N729" t="s">
        <v>644</v>
      </c>
      <c r="O729" t="s">
        <v>679</v>
      </c>
      <c r="P729" t="s">
        <v>26</v>
      </c>
      <c r="Q729" t="s">
        <v>680</v>
      </c>
      <c r="R729" t="s">
        <v>645</v>
      </c>
      <c r="S729" t="s">
        <v>9740</v>
      </c>
      <c r="T729" t="s">
        <v>9741</v>
      </c>
    </row>
    <row r="730" spans="1:20" x14ac:dyDescent="0.25">
      <c r="A730" t="s">
        <v>147</v>
      </c>
      <c r="B730" t="s">
        <v>148</v>
      </c>
      <c r="C730">
        <v>50</v>
      </c>
      <c r="D730">
        <v>12</v>
      </c>
      <c r="E730" t="s">
        <v>9742</v>
      </c>
      <c r="F730">
        <v>400</v>
      </c>
      <c r="G730">
        <v>0</v>
      </c>
      <c r="H730" t="s">
        <v>641</v>
      </c>
      <c r="I730" t="s">
        <v>9743</v>
      </c>
      <c r="J730" t="s">
        <v>1668</v>
      </c>
      <c r="K730" t="s">
        <v>644</v>
      </c>
      <c r="L730" t="s">
        <v>645</v>
      </c>
      <c r="M730" t="s">
        <v>9744</v>
      </c>
      <c r="N730" t="s">
        <v>644</v>
      </c>
      <c r="O730" t="s">
        <v>647</v>
      </c>
      <c r="P730" t="s">
        <v>5</v>
      </c>
      <c r="Q730" t="s">
        <v>648</v>
      </c>
      <c r="R730" t="s">
        <v>645</v>
      </c>
      <c r="S730" t="s">
        <v>9745</v>
      </c>
      <c r="T730" t="s">
        <v>9744</v>
      </c>
    </row>
    <row r="731" spans="1:20" x14ac:dyDescent="0.25">
      <c r="A731" t="s">
        <v>147</v>
      </c>
      <c r="B731" t="s">
        <v>148</v>
      </c>
      <c r="C731">
        <v>50</v>
      </c>
      <c r="D731">
        <v>6</v>
      </c>
      <c r="E731" t="s">
        <v>9746</v>
      </c>
      <c r="F731">
        <v>200</v>
      </c>
      <c r="G731">
        <v>0</v>
      </c>
      <c r="H731" t="s">
        <v>641</v>
      </c>
      <c r="I731" t="s">
        <v>976</v>
      </c>
      <c r="J731" t="s">
        <v>2520</v>
      </c>
      <c r="K731" t="s">
        <v>644</v>
      </c>
      <c r="L731" t="s">
        <v>645</v>
      </c>
      <c r="M731" t="s">
        <v>9747</v>
      </c>
      <c r="N731" t="s">
        <v>644</v>
      </c>
      <c r="O731" t="s">
        <v>647</v>
      </c>
      <c r="P731" t="s">
        <v>5</v>
      </c>
      <c r="Q731" t="s">
        <v>648</v>
      </c>
      <c r="R731" t="s">
        <v>645</v>
      </c>
      <c r="S731" t="s">
        <v>9748</v>
      </c>
      <c r="T731" t="s">
        <v>9747</v>
      </c>
    </row>
    <row r="732" spans="1:20" x14ac:dyDescent="0.25">
      <c r="A732" t="s">
        <v>147</v>
      </c>
      <c r="B732" t="s">
        <v>148</v>
      </c>
      <c r="C732">
        <v>50</v>
      </c>
      <c r="D732">
        <v>6</v>
      </c>
      <c r="E732" t="s">
        <v>9749</v>
      </c>
      <c r="F732">
        <v>324.10000000000002</v>
      </c>
      <c r="G732">
        <v>66.5</v>
      </c>
      <c r="H732" t="s">
        <v>673</v>
      </c>
      <c r="I732" t="s">
        <v>9750</v>
      </c>
      <c r="J732" t="s">
        <v>9751</v>
      </c>
      <c r="K732" t="s">
        <v>9752</v>
      </c>
      <c r="L732" t="s">
        <v>9753</v>
      </c>
      <c r="M732" t="s">
        <v>9747</v>
      </c>
      <c r="N732" t="s">
        <v>644</v>
      </c>
      <c r="O732" t="s">
        <v>811</v>
      </c>
      <c r="P732" t="s">
        <v>23</v>
      </c>
      <c r="Q732" t="s">
        <v>812</v>
      </c>
      <c r="R732" t="s">
        <v>645</v>
      </c>
      <c r="S732" t="s">
        <v>9754</v>
      </c>
      <c r="T732" t="s">
        <v>9747</v>
      </c>
    </row>
    <row r="733" spans="1:20" x14ac:dyDescent="0.25">
      <c r="A733" t="s">
        <v>638</v>
      </c>
      <c r="B733" t="s">
        <v>639</v>
      </c>
      <c r="C733">
        <v>66</v>
      </c>
      <c r="D733">
        <v>2</v>
      </c>
      <c r="E733" t="s">
        <v>9755</v>
      </c>
      <c r="F733">
        <v>100</v>
      </c>
      <c r="G733">
        <v>0</v>
      </c>
      <c r="H733" t="s">
        <v>729</v>
      </c>
      <c r="I733" t="s">
        <v>9756</v>
      </c>
      <c r="J733" t="s">
        <v>714</v>
      </c>
      <c r="K733" t="s">
        <v>644</v>
      </c>
      <c r="L733" t="s">
        <v>645</v>
      </c>
      <c r="M733" t="s">
        <v>9747</v>
      </c>
      <c r="N733" t="s">
        <v>644</v>
      </c>
      <c r="O733" t="s">
        <v>647</v>
      </c>
      <c r="P733" t="s">
        <v>5</v>
      </c>
      <c r="Q733" t="s">
        <v>648</v>
      </c>
      <c r="R733" t="s">
        <v>645</v>
      </c>
      <c r="S733" t="s">
        <v>9757</v>
      </c>
      <c r="T733" t="s">
        <v>9747</v>
      </c>
    </row>
    <row r="734" spans="1:20" x14ac:dyDescent="0.25">
      <c r="A734" t="s">
        <v>18</v>
      </c>
      <c r="B734" t="s">
        <v>19</v>
      </c>
      <c r="C734">
        <v>68</v>
      </c>
      <c r="D734">
        <v>1</v>
      </c>
      <c r="E734" t="s">
        <v>9755</v>
      </c>
      <c r="F734">
        <v>100</v>
      </c>
      <c r="G734">
        <v>0</v>
      </c>
      <c r="H734" t="s">
        <v>729</v>
      </c>
      <c r="I734" t="s">
        <v>9756</v>
      </c>
      <c r="J734" t="s">
        <v>714</v>
      </c>
      <c r="K734" t="s">
        <v>644</v>
      </c>
      <c r="L734" t="s">
        <v>645</v>
      </c>
      <c r="M734" t="s">
        <v>9747</v>
      </c>
      <c r="N734" t="s">
        <v>644</v>
      </c>
      <c r="O734" t="s">
        <v>647</v>
      </c>
      <c r="P734" t="s">
        <v>5</v>
      </c>
      <c r="Q734" t="s">
        <v>648</v>
      </c>
      <c r="R734" t="s">
        <v>645</v>
      </c>
      <c r="S734" t="s">
        <v>9757</v>
      </c>
      <c r="T734" t="s">
        <v>9747</v>
      </c>
    </row>
    <row r="735" spans="1:20" x14ac:dyDescent="0.25">
      <c r="A735" t="s">
        <v>638</v>
      </c>
      <c r="B735" t="s">
        <v>639</v>
      </c>
      <c r="C735">
        <v>66</v>
      </c>
      <c r="D735">
        <v>2</v>
      </c>
      <c r="E735" t="s">
        <v>9758</v>
      </c>
      <c r="F735">
        <v>100</v>
      </c>
      <c r="G735">
        <v>0</v>
      </c>
      <c r="H735" t="s">
        <v>641</v>
      </c>
      <c r="I735" t="s">
        <v>9759</v>
      </c>
      <c r="J735" t="s">
        <v>685</v>
      </c>
      <c r="K735" t="s">
        <v>644</v>
      </c>
      <c r="L735" t="s">
        <v>645</v>
      </c>
      <c r="M735" t="s">
        <v>9760</v>
      </c>
      <c r="N735" t="s">
        <v>644</v>
      </c>
      <c r="O735" t="s">
        <v>647</v>
      </c>
      <c r="P735" t="s">
        <v>5</v>
      </c>
      <c r="Q735" t="s">
        <v>648</v>
      </c>
      <c r="R735" t="s">
        <v>645</v>
      </c>
      <c r="S735" t="s">
        <v>9761</v>
      </c>
      <c r="T735" t="s">
        <v>9760</v>
      </c>
    </row>
    <row r="736" spans="1:20" x14ac:dyDescent="0.25">
      <c r="A736" t="s">
        <v>18</v>
      </c>
      <c r="B736" t="s">
        <v>19</v>
      </c>
      <c r="C736">
        <v>68</v>
      </c>
      <c r="D736">
        <v>1</v>
      </c>
      <c r="E736" t="s">
        <v>9758</v>
      </c>
      <c r="F736">
        <v>100</v>
      </c>
      <c r="G736">
        <v>0</v>
      </c>
      <c r="H736" t="s">
        <v>641</v>
      </c>
      <c r="I736" t="s">
        <v>9759</v>
      </c>
      <c r="J736" t="s">
        <v>685</v>
      </c>
      <c r="K736" t="s">
        <v>644</v>
      </c>
      <c r="L736" t="s">
        <v>645</v>
      </c>
      <c r="M736" t="s">
        <v>9760</v>
      </c>
      <c r="N736" t="s">
        <v>644</v>
      </c>
      <c r="O736" t="s">
        <v>647</v>
      </c>
      <c r="P736" t="s">
        <v>5</v>
      </c>
      <c r="Q736" t="s">
        <v>648</v>
      </c>
      <c r="R736" t="s">
        <v>645</v>
      </c>
      <c r="S736" t="s">
        <v>9761</v>
      </c>
      <c r="T736" t="s">
        <v>9760</v>
      </c>
    </row>
    <row r="737" spans="1:20" x14ac:dyDescent="0.25">
      <c r="A737" t="s">
        <v>147</v>
      </c>
      <c r="B737" t="s">
        <v>148</v>
      </c>
      <c r="C737">
        <v>50</v>
      </c>
      <c r="D737">
        <v>6</v>
      </c>
      <c r="E737" t="s">
        <v>9762</v>
      </c>
      <c r="F737">
        <v>200</v>
      </c>
      <c r="G737">
        <v>0</v>
      </c>
      <c r="H737" t="s">
        <v>641</v>
      </c>
      <c r="I737" t="s">
        <v>9763</v>
      </c>
      <c r="J737" t="s">
        <v>801</v>
      </c>
      <c r="K737" t="s">
        <v>644</v>
      </c>
      <c r="L737" t="s">
        <v>645</v>
      </c>
      <c r="M737" t="s">
        <v>9760</v>
      </c>
      <c r="N737" t="s">
        <v>644</v>
      </c>
      <c r="O737" t="s">
        <v>668</v>
      </c>
      <c r="P737" t="s">
        <v>5</v>
      </c>
      <c r="Q737" t="s">
        <v>669</v>
      </c>
      <c r="R737" t="s">
        <v>645</v>
      </c>
      <c r="S737" t="s">
        <v>9764</v>
      </c>
      <c r="T737" t="s">
        <v>9760</v>
      </c>
    </row>
    <row r="738" spans="1:20" x14ac:dyDescent="0.25">
      <c r="A738" t="s">
        <v>147</v>
      </c>
      <c r="B738" t="s">
        <v>148</v>
      </c>
      <c r="C738">
        <v>50</v>
      </c>
      <c r="D738">
        <v>6</v>
      </c>
      <c r="E738" t="s">
        <v>9765</v>
      </c>
      <c r="F738">
        <v>200</v>
      </c>
      <c r="G738">
        <v>0</v>
      </c>
      <c r="H738" t="s">
        <v>641</v>
      </c>
      <c r="I738" t="s">
        <v>9766</v>
      </c>
      <c r="J738" t="s">
        <v>690</v>
      </c>
      <c r="K738" t="s">
        <v>644</v>
      </c>
      <c r="L738" t="s">
        <v>645</v>
      </c>
      <c r="M738" t="s">
        <v>9767</v>
      </c>
      <c r="N738" t="s">
        <v>644</v>
      </c>
      <c r="O738" t="s">
        <v>647</v>
      </c>
      <c r="P738" t="s">
        <v>5</v>
      </c>
      <c r="Q738" t="s">
        <v>648</v>
      </c>
      <c r="R738" t="s">
        <v>645</v>
      </c>
      <c r="S738" t="s">
        <v>9768</v>
      </c>
      <c r="T738" t="s">
        <v>9767</v>
      </c>
    </row>
    <row r="739" spans="1:20" x14ac:dyDescent="0.25">
      <c r="A739" t="s">
        <v>638</v>
      </c>
      <c r="B739" t="s">
        <v>639</v>
      </c>
      <c r="C739">
        <v>66</v>
      </c>
      <c r="D739">
        <v>2</v>
      </c>
      <c r="E739" t="s">
        <v>9769</v>
      </c>
      <c r="F739">
        <v>100</v>
      </c>
      <c r="G739">
        <v>0</v>
      </c>
      <c r="H739" t="s">
        <v>641</v>
      </c>
      <c r="I739" t="s">
        <v>9770</v>
      </c>
      <c r="J739" t="s">
        <v>685</v>
      </c>
      <c r="K739" t="s">
        <v>644</v>
      </c>
      <c r="L739" t="s">
        <v>645</v>
      </c>
      <c r="M739" t="s">
        <v>9771</v>
      </c>
      <c r="N739" t="s">
        <v>644</v>
      </c>
      <c r="O739" t="s">
        <v>668</v>
      </c>
      <c r="P739" t="s">
        <v>5</v>
      </c>
      <c r="Q739" t="s">
        <v>669</v>
      </c>
      <c r="R739" t="s">
        <v>645</v>
      </c>
      <c r="S739" t="s">
        <v>9772</v>
      </c>
      <c r="T739" t="s">
        <v>9771</v>
      </c>
    </row>
    <row r="740" spans="1:20" x14ac:dyDescent="0.25">
      <c r="A740" t="s">
        <v>18</v>
      </c>
      <c r="B740" t="s">
        <v>19</v>
      </c>
      <c r="C740">
        <v>68</v>
      </c>
      <c r="D740">
        <v>1</v>
      </c>
      <c r="E740" t="s">
        <v>9769</v>
      </c>
      <c r="F740">
        <v>100</v>
      </c>
      <c r="G740">
        <v>0</v>
      </c>
      <c r="H740" t="s">
        <v>641</v>
      </c>
      <c r="I740" t="s">
        <v>9770</v>
      </c>
      <c r="J740" t="s">
        <v>685</v>
      </c>
      <c r="K740" t="s">
        <v>644</v>
      </c>
      <c r="L740" t="s">
        <v>645</v>
      </c>
      <c r="M740" t="s">
        <v>9771</v>
      </c>
      <c r="N740" t="s">
        <v>644</v>
      </c>
      <c r="O740" t="s">
        <v>668</v>
      </c>
      <c r="P740" t="s">
        <v>5</v>
      </c>
      <c r="Q740" t="s">
        <v>669</v>
      </c>
      <c r="R740" t="s">
        <v>645</v>
      </c>
      <c r="S740" t="s">
        <v>9772</v>
      </c>
      <c r="T740" t="s">
        <v>9771</v>
      </c>
    </row>
    <row r="741" spans="1:20" x14ac:dyDescent="0.25">
      <c r="A741" t="s">
        <v>147</v>
      </c>
      <c r="B741" t="s">
        <v>148</v>
      </c>
      <c r="C741">
        <v>33.333333333333336</v>
      </c>
      <c r="D741">
        <v>6</v>
      </c>
      <c r="E741" t="s">
        <v>9773</v>
      </c>
      <c r="F741">
        <v>200</v>
      </c>
      <c r="G741">
        <v>0</v>
      </c>
      <c r="H741" t="s">
        <v>641</v>
      </c>
      <c r="I741" t="s">
        <v>9774</v>
      </c>
      <c r="J741" t="s">
        <v>708</v>
      </c>
      <c r="K741" t="s">
        <v>644</v>
      </c>
      <c r="L741" t="s">
        <v>645</v>
      </c>
      <c r="M741" t="s">
        <v>9771</v>
      </c>
      <c r="N741" t="s">
        <v>644</v>
      </c>
      <c r="O741" t="s">
        <v>647</v>
      </c>
      <c r="P741" t="s">
        <v>5</v>
      </c>
      <c r="Q741" t="s">
        <v>648</v>
      </c>
      <c r="R741" t="s">
        <v>645</v>
      </c>
      <c r="S741" t="s">
        <v>9775</v>
      </c>
      <c r="T741" t="s">
        <v>9771</v>
      </c>
    </row>
    <row r="742" spans="1:20" x14ac:dyDescent="0.25">
      <c r="A742" t="s">
        <v>638</v>
      </c>
      <c r="B742" t="s">
        <v>639</v>
      </c>
      <c r="C742">
        <v>66</v>
      </c>
      <c r="D742">
        <v>2</v>
      </c>
      <c r="E742" t="s">
        <v>9776</v>
      </c>
      <c r="F742">
        <v>138</v>
      </c>
      <c r="G742">
        <v>38</v>
      </c>
      <c r="H742" t="s">
        <v>641</v>
      </c>
      <c r="I742" t="s">
        <v>9777</v>
      </c>
      <c r="J742" t="s">
        <v>924</v>
      </c>
      <c r="K742" t="s">
        <v>644</v>
      </c>
      <c r="L742" t="s">
        <v>645</v>
      </c>
      <c r="M742" t="s">
        <v>9778</v>
      </c>
      <c r="N742" t="s">
        <v>644</v>
      </c>
      <c r="O742" t="s">
        <v>647</v>
      </c>
      <c r="P742" t="s">
        <v>5</v>
      </c>
      <c r="Q742" t="s">
        <v>648</v>
      </c>
      <c r="R742" t="s">
        <v>645</v>
      </c>
      <c r="S742" t="s">
        <v>9779</v>
      </c>
      <c r="T742" t="s">
        <v>9778</v>
      </c>
    </row>
    <row r="743" spans="1:20" x14ac:dyDescent="0.25">
      <c r="A743" t="s">
        <v>18</v>
      </c>
      <c r="B743" t="s">
        <v>19</v>
      </c>
      <c r="C743">
        <v>68</v>
      </c>
      <c r="D743">
        <v>1</v>
      </c>
      <c r="E743" t="s">
        <v>9776</v>
      </c>
      <c r="F743">
        <v>138</v>
      </c>
      <c r="G743">
        <v>38</v>
      </c>
      <c r="H743" t="s">
        <v>641</v>
      </c>
      <c r="I743" t="s">
        <v>9777</v>
      </c>
      <c r="J743" t="s">
        <v>924</v>
      </c>
      <c r="K743" t="s">
        <v>644</v>
      </c>
      <c r="L743" t="s">
        <v>645</v>
      </c>
      <c r="M743" t="s">
        <v>9778</v>
      </c>
      <c r="N743" t="s">
        <v>644</v>
      </c>
      <c r="O743" t="s">
        <v>647</v>
      </c>
      <c r="P743" t="s">
        <v>5</v>
      </c>
      <c r="Q743" t="s">
        <v>648</v>
      </c>
      <c r="R743" t="s">
        <v>645</v>
      </c>
      <c r="S743" t="s">
        <v>9779</v>
      </c>
      <c r="T743" t="s">
        <v>9778</v>
      </c>
    </row>
    <row r="744" spans="1:20" x14ac:dyDescent="0.25">
      <c r="A744" t="s">
        <v>638</v>
      </c>
      <c r="B744" t="s">
        <v>639</v>
      </c>
      <c r="C744">
        <v>66</v>
      </c>
      <c r="D744">
        <v>6</v>
      </c>
      <c r="E744" t="s">
        <v>9780</v>
      </c>
      <c r="F744">
        <v>300</v>
      </c>
      <c r="G744">
        <v>0</v>
      </c>
      <c r="H744" t="s">
        <v>641</v>
      </c>
      <c r="I744" t="s">
        <v>9781</v>
      </c>
      <c r="J744" t="s">
        <v>724</v>
      </c>
      <c r="K744" t="s">
        <v>644</v>
      </c>
      <c r="L744" t="s">
        <v>645</v>
      </c>
      <c r="M744" t="s">
        <v>9778</v>
      </c>
      <c r="N744" t="s">
        <v>644</v>
      </c>
      <c r="O744" t="s">
        <v>726</v>
      </c>
      <c r="P744" t="s">
        <v>5</v>
      </c>
      <c r="Q744" t="s">
        <v>648</v>
      </c>
      <c r="R744" t="s">
        <v>645</v>
      </c>
      <c r="S744" t="s">
        <v>9782</v>
      </c>
      <c r="T744" t="s">
        <v>9778</v>
      </c>
    </row>
    <row r="745" spans="1:20" x14ac:dyDescent="0.25">
      <c r="A745" t="s">
        <v>18</v>
      </c>
      <c r="B745" t="s">
        <v>19</v>
      </c>
      <c r="C745">
        <v>68</v>
      </c>
      <c r="D745">
        <v>3</v>
      </c>
      <c r="E745" t="s">
        <v>9780</v>
      </c>
      <c r="F745">
        <v>300</v>
      </c>
      <c r="G745">
        <v>0</v>
      </c>
      <c r="H745" t="s">
        <v>641</v>
      </c>
      <c r="I745" t="s">
        <v>9781</v>
      </c>
      <c r="J745" t="s">
        <v>724</v>
      </c>
      <c r="K745" t="s">
        <v>644</v>
      </c>
      <c r="L745" t="s">
        <v>645</v>
      </c>
      <c r="M745" t="s">
        <v>9778</v>
      </c>
      <c r="N745" t="s">
        <v>644</v>
      </c>
      <c r="O745" t="s">
        <v>726</v>
      </c>
      <c r="P745" t="s">
        <v>5</v>
      </c>
      <c r="Q745" t="s">
        <v>648</v>
      </c>
      <c r="R745" t="s">
        <v>645</v>
      </c>
      <c r="S745" t="s">
        <v>9782</v>
      </c>
      <c r="T745" t="s">
        <v>9778</v>
      </c>
    </row>
    <row r="746" spans="1:20" x14ac:dyDescent="0.25">
      <c r="A746" t="s">
        <v>147</v>
      </c>
      <c r="B746" t="s">
        <v>148</v>
      </c>
      <c r="C746">
        <v>33.333333333333336</v>
      </c>
      <c r="D746">
        <v>3</v>
      </c>
      <c r="E746" t="s">
        <v>9783</v>
      </c>
      <c r="F746">
        <v>100</v>
      </c>
      <c r="G746">
        <v>0</v>
      </c>
      <c r="H746" t="s">
        <v>641</v>
      </c>
      <c r="I746" t="s">
        <v>9784</v>
      </c>
      <c r="J746" t="s">
        <v>1235</v>
      </c>
      <c r="K746" t="s">
        <v>644</v>
      </c>
      <c r="L746" t="s">
        <v>645</v>
      </c>
      <c r="M746" t="s">
        <v>9785</v>
      </c>
      <c r="N746" t="s">
        <v>644</v>
      </c>
      <c r="O746" t="s">
        <v>647</v>
      </c>
      <c r="P746" t="s">
        <v>5</v>
      </c>
      <c r="Q746" t="s">
        <v>648</v>
      </c>
      <c r="R746" t="s">
        <v>645</v>
      </c>
      <c r="S746" t="s">
        <v>9786</v>
      </c>
      <c r="T746" t="s">
        <v>9785</v>
      </c>
    </row>
    <row r="747" spans="1:20" x14ac:dyDescent="0.25">
      <c r="A747" t="s">
        <v>147</v>
      </c>
      <c r="B747" t="s">
        <v>148</v>
      </c>
      <c r="C747">
        <v>50</v>
      </c>
      <c r="D747">
        <v>12</v>
      </c>
      <c r="E747" t="s">
        <v>9787</v>
      </c>
      <c r="F747">
        <v>400</v>
      </c>
      <c r="G747">
        <v>0</v>
      </c>
      <c r="H747" t="s">
        <v>641</v>
      </c>
      <c r="I747" t="s">
        <v>9788</v>
      </c>
      <c r="J747" t="s">
        <v>981</v>
      </c>
      <c r="K747" t="s">
        <v>644</v>
      </c>
      <c r="L747" t="s">
        <v>645</v>
      </c>
      <c r="M747" t="s">
        <v>9789</v>
      </c>
      <c r="N747" t="s">
        <v>644</v>
      </c>
      <c r="O747" t="s">
        <v>647</v>
      </c>
      <c r="P747" t="s">
        <v>5</v>
      </c>
      <c r="Q747" t="s">
        <v>648</v>
      </c>
      <c r="R747" t="s">
        <v>645</v>
      </c>
      <c r="S747" t="s">
        <v>9790</v>
      </c>
      <c r="T747" t="s">
        <v>9789</v>
      </c>
    </row>
    <row r="748" spans="1:20" x14ac:dyDescent="0.25">
      <c r="A748" t="s">
        <v>147</v>
      </c>
      <c r="B748" t="s">
        <v>148</v>
      </c>
      <c r="C748">
        <v>40</v>
      </c>
      <c r="D748">
        <v>10</v>
      </c>
      <c r="E748" t="s">
        <v>9791</v>
      </c>
      <c r="F748">
        <v>330</v>
      </c>
      <c r="G748">
        <v>0</v>
      </c>
      <c r="H748" t="s">
        <v>641</v>
      </c>
      <c r="I748" t="s">
        <v>9792</v>
      </c>
      <c r="J748" t="s">
        <v>864</v>
      </c>
      <c r="K748" t="s">
        <v>644</v>
      </c>
      <c r="L748" t="s">
        <v>645</v>
      </c>
      <c r="M748" t="s">
        <v>9789</v>
      </c>
      <c r="N748" t="s">
        <v>644</v>
      </c>
      <c r="O748" t="s">
        <v>668</v>
      </c>
      <c r="P748" t="s">
        <v>5</v>
      </c>
      <c r="Q748" t="s">
        <v>669</v>
      </c>
      <c r="R748" t="s">
        <v>645</v>
      </c>
      <c r="S748" t="s">
        <v>9793</v>
      </c>
      <c r="T748" t="s">
        <v>9789</v>
      </c>
    </row>
    <row r="749" spans="1:20" x14ac:dyDescent="0.25">
      <c r="A749" t="s">
        <v>147</v>
      </c>
      <c r="B749" t="s">
        <v>148</v>
      </c>
      <c r="C749">
        <v>50</v>
      </c>
      <c r="D749">
        <v>6</v>
      </c>
      <c r="E749" t="s">
        <v>9794</v>
      </c>
      <c r="F749">
        <v>200</v>
      </c>
      <c r="G749">
        <v>0</v>
      </c>
      <c r="H749" t="s">
        <v>641</v>
      </c>
      <c r="I749" t="s">
        <v>9795</v>
      </c>
      <c r="J749" t="s">
        <v>736</v>
      </c>
      <c r="K749" t="s">
        <v>644</v>
      </c>
      <c r="L749" t="s">
        <v>645</v>
      </c>
      <c r="M749" t="s">
        <v>9796</v>
      </c>
      <c r="N749" t="s">
        <v>644</v>
      </c>
      <c r="O749" t="s">
        <v>647</v>
      </c>
      <c r="P749" t="s">
        <v>5</v>
      </c>
      <c r="Q749" t="s">
        <v>648</v>
      </c>
      <c r="R749" t="s">
        <v>645</v>
      </c>
      <c r="S749" t="s">
        <v>9797</v>
      </c>
      <c r="T749" t="s">
        <v>9796</v>
      </c>
    </row>
    <row r="750" spans="1:20" x14ac:dyDescent="0.25">
      <c r="A750" t="s">
        <v>147</v>
      </c>
      <c r="B750" t="s">
        <v>148</v>
      </c>
      <c r="C750">
        <v>50</v>
      </c>
      <c r="D750">
        <v>6</v>
      </c>
      <c r="E750" t="s">
        <v>9798</v>
      </c>
      <c r="F750">
        <v>200</v>
      </c>
      <c r="G750">
        <v>0</v>
      </c>
      <c r="H750" t="s">
        <v>641</v>
      </c>
      <c r="I750" t="s">
        <v>9799</v>
      </c>
      <c r="J750" t="s">
        <v>859</v>
      </c>
      <c r="K750" t="s">
        <v>644</v>
      </c>
      <c r="L750" t="s">
        <v>645</v>
      </c>
      <c r="M750" t="s">
        <v>9789</v>
      </c>
      <c r="N750" t="s">
        <v>644</v>
      </c>
      <c r="O750" t="s">
        <v>668</v>
      </c>
      <c r="P750" t="s">
        <v>5</v>
      </c>
      <c r="Q750" t="s">
        <v>669</v>
      </c>
      <c r="R750" t="s">
        <v>645</v>
      </c>
      <c r="S750" t="s">
        <v>9800</v>
      </c>
      <c r="T750" t="s">
        <v>9796</v>
      </c>
    </row>
    <row r="751" spans="1:20" x14ac:dyDescent="0.25">
      <c r="A751" t="s">
        <v>147</v>
      </c>
      <c r="B751" t="s">
        <v>148</v>
      </c>
      <c r="C751">
        <v>40</v>
      </c>
      <c r="D751">
        <v>10</v>
      </c>
      <c r="E751" t="s">
        <v>9801</v>
      </c>
      <c r="F751">
        <v>330</v>
      </c>
      <c r="G751">
        <v>0</v>
      </c>
      <c r="H751" t="s">
        <v>641</v>
      </c>
      <c r="I751" t="s">
        <v>9792</v>
      </c>
      <c r="J751" t="s">
        <v>864</v>
      </c>
      <c r="K751" t="s">
        <v>644</v>
      </c>
      <c r="L751" t="s">
        <v>645</v>
      </c>
      <c r="M751" t="s">
        <v>9796</v>
      </c>
      <c r="N751" t="s">
        <v>644</v>
      </c>
      <c r="O751" t="s">
        <v>668</v>
      </c>
      <c r="P751" t="s">
        <v>5</v>
      </c>
      <c r="Q751" t="s">
        <v>669</v>
      </c>
      <c r="R751" t="s">
        <v>645</v>
      </c>
      <c r="S751" t="s">
        <v>9802</v>
      </c>
      <c r="T751" t="s">
        <v>9796</v>
      </c>
    </row>
    <row r="752" spans="1:20" x14ac:dyDescent="0.25">
      <c r="A752" t="s">
        <v>239</v>
      </c>
      <c r="B752" t="s">
        <v>245</v>
      </c>
      <c r="C752">
        <v>139</v>
      </c>
      <c r="D752">
        <v>4</v>
      </c>
      <c r="E752" t="s">
        <v>9803</v>
      </c>
      <c r="F752">
        <v>435.96</v>
      </c>
      <c r="G752">
        <v>0</v>
      </c>
      <c r="H752" t="s">
        <v>641</v>
      </c>
      <c r="I752" t="s">
        <v>1402</v>
      </c>
      <c r="J752" t="s">
        <v>1189</v>
      </c>
      <c r="K752" t="s">
        <v>644</v>
      </c>
      <c r="L752" t="s">
        <v>645</v>
      </c>
      <c r="M752" t="s">
        <v>9796</v>
      </c>
      <c r="N752" t="s">
        <v>644</v>
      </c>
      <c r="O752" t="s">
        <v>726</v>
      </c>
      <c r="P752" t="s">
        <v>5</v>
      </c>
      <c r="Q752" t="s">
        <v>648</v>
      </c>
      <c r="R752" t="s">
        <v>645</v>
      </c>
      <c r="S752" t="s">
        <v>9804</v>
      </c>
      <c r="T752" t="s">
        <v>9796</v>
      </c>
    </row>
    <row r="753" spans="1:20" x14ac:dyDescent="0.25">
      <c r="A753" t="s">
        <v>147</v>
      </c>
      <c r="B753" t="s">
        <v>148</v>
      </c>
      <c r="C753">
        <v>50</v>
      </c>
      <c r="D753">
        <v>6</v>
      </c>
      <c r="E753" t="s">
        <v>9805</v>
      </c>
      <c r="F753">
        <v>200</v>
      </c>
      <c r="G753">
        <v>0</v>
      </c>
      <c r="H753" t="s">
        <v>641</v>
      </c>
      <c r="I753" t="s">
        <v>9806</v>
      </c>
      <c r="J753" t="s">
        <v>685</v>
      </c>
      <c r="K753" t="s">
        <v>644</v>
      </c>
      <c r="L753" t="s">
        <v>645</v>
      </c>
      <c r="M753" t="s">
        <v>9807</v>
      </c>
      <c r="N753" t="s">
        <v>644</v>
      </c>
      <c r="O753" t="s">
        <v>647</v>
      </c>
      <c r="P753" t="s">
        <v>5</v>
      </c>
      <c r="Q753" t="s">
        <v>648</v>
      </c>
      <c r="R753" t="s">
        <v>645</v>
      </c>
      <c r="S753" t="s">
        <v>9808</v>
      </c>
      <c r="T753" t="s">
        <v>9807</v>
      </c>
    </row>
    <row r="754" spans="1:20" x14ac:dyDescent="0.25">
      <c r="A754" t="s">
        <v>638</v>
      </c>
      <c r="B754" t="s">
        <v>639</v>
      </c>
      <c r="C754">
        <v>66</v>
      </c>
      <c r="D754">
        <v>2</v>
      </c>
      <c r="E754" t="s">
        <v>9809</v>
      </c>
      <c r="F754">
        <v>100</v>
      </c>
      <c r="G754">
        <v>0</v>
      </c>
      <c r="H754" t="s">
        <v>641</v>
      </c>
      <c r="I754" t="s">
        <v>9810</v>
      </c>
      <c r="J754" t="s">
        <v>1668</v>
      </c>
      <c r="K754" t="s">
        <v>644</v>
      </c>
      <c r="L754" t="s">
        <v>645</v>
      </c>
      <c r="M754" t="s">
        <v>9811</v>
      </c>
      <c r="N754" t="s">
        <v>644</v>
      </c>
      <c r="O754" t="s">
        <v>668</v>
      </c>
      <c r="P754" t="s">
        <v>5</v>
      </c>
      <c r="Q754" t="s">
        <v>669</v>
      </c>
      <c r="R754" t="s">
        <v>645</v>
      </c>
      <c r="S754" t="s">
        <v>9812</v>
      </c>
      <c r="T754" t="s">
        <v>9811</v>
      </c>
    </row>
    <row r="755" spans="1:20" x14ac:dyDescent="0.25">
      <c r="A755" t="s">
        <v>18</v>
      </c>
      <c r="B755" t="s">
        <v>19</v>
      </c>
      <c r="C755">
        <v>68</v>
      </c>
      <c r="D755">
        <v>1</v>
      </c>
      <c r="E755" t="s">
        <v>9809</v>
      </c>
      <c r="F755">
        <v>100</v>
      </c>
      <c r="G755">
        <v>0</v>
      </c>
      <c r="H755" t="s">
        <v>641</v>
      </c>
      <c r="I755" t="s">
        <v>9810</v>
      </c>
      <c r="J755" t="s">
        <v>1668</v>
      </c>
      <c r="K755" t="s">
        <v>644</v>
      </c>
      <c r="L755" t="s">
        <v>645</v>
      </c>
      <c r="M755" t="s">
        <v>9811</v>
      </c>
      <c r="N755" t="s">
        <v>644</v>
      </c>
      <c r="O755" t="s">
        <v>668</v>
      </c>
      <c r="P755" t="s">
        <v>5</v>
      </c>
      <c r="Q755" t="s">
        <v>669</v>
      </c>
      <c r="R755" t="s">
        <v>645</v>
      </c>
      <c r="S755" t="s">
        <v>9812</v>
      </c>
      <c r="T755" t="s">
        <v>9811</v>
      </c>
    </row>
    <row r="756" spans="1:20" x14ac:dyDescent="0.25">
      <c r="A756" t="s">
        <v>239</v>
      </c>
      <c r="B756" t="s">
        <v>245</v>
      </c>
      <c r="C756">
        <v>139</v>
      </c>
      <c r="D756">
        <v>1</v>
      </c>
      <c r="E756" t="s">
        <v>9813</v>
      </c>
      <c r="F756">
        <v>91</v>
      </c>
      <c r="G756">
        <v>0</v>
      </c>
      <c r="H756" t="s">
        <v>641</v>
      </c>
      <c r="I756" t="s">
        <v>9814</v>
      </c>
      <c r="J756" t="s">
        <v>745</v>
      </c>
      <c r="K756" t="s">
        <v>644</v>
      </c>
      <c r="L756" t="s">
        <v>645</v>
      </c>
      <c r="M756" t="s">
        <v>9815</v>
      </c>
      <c r="N756" t="s">
        <v>644</v>
      </c>
      <c r="O756" t="s">
        <v>732</v>
      </c>
      <c r="P756" t="s">
        <v>5</v>
      </c>
      <c r="Q756" t="s">
        <v>669</v>
      </c>
      <c r="R756" t="s">
        <v>645</v>
      </c>
      <c r="S756" t="s">
        <v>9816</v>
      </c>
      <c r="T756" t="s">
        <v>9811</v>
      </c>
    </row>
    <row r="757" spans="1:20" x14ac:dyDescent="0.25">
      <c r="A757" t="s">
        <v>240</v>
      </c>
      <c r="B757" t="s">
        <v>246</v>
      </c>
      <c r="C757">
        <v>139</v>
      </c>
      <c r="D757">
        <v>1</v>
      </c>
      <c r="E757" t="s">
        <v>9817</v>
      </c>
      <c r="F757">
        <v>182</v>
      </c>
      <c r="G757">
        <v>0</v>
      </c>
      <c r="H757" t="s">
        <v>641</v>
      </c>
      <c r="I757" t="s">
        <v>9818</v>
      </c>
      <c r="J757" t="s">
        <v>690</v>
      </c>
      <c r="K757" t="s">
        <v>644</v>
      </c>
      <c r="L757" t="s">
        <v>645</v>
      </c>
      <c r="M757" t="s">
        <v>9819</v>
      </c>
      <c r="N757" t="s">
        <v>644</v>
      </c>
      <c r="O757" t="s">
        <v>647</v>
      </c>
      <c r="P757" t="s">
        <v>5</v>
      </c>
      <c r="Q757" t="s">
        <v>648</v>
      </c>
      <c r="R757" t="s">
        <v>645</v>
      </c>
      <c r="S757" t="s">
        <v>9820</v>
      </c>
      <c r="T757" t="s">
        <v>9811</v>
      </c>
    </row>
    <row r="758" spans="1:20" x14ac:dyDescent="0.25">
      <c r="A758" t="s">
        <v>239</v>
      </c>
      <c r="B758" t="s">
        <v>245</v>
      </c>
      <c r="C758">
        <v>139</v>
      </c>
      <c r="D758">
        <v>1</v>
      </c>
      <c r="E758" t="s">
        <v>9817</v>
      </c>
      <c r="F758">
        <v>182</v>
      </c>
      <c r="G758">
        <v>0</v>
      </c>
      <c r="H758" t="s">
        <v>641</v>
      </c>
      <c r="I758" t="s">
        <v>9818</v>
      </c>
      <c r="J758" t="s">
        <v>690</v>
      </c>
      <c r="K758" t="s">
        <v>644</v>
      </c>
      <c r="L758" t="s">
        <v>645</v>
      </c>
      <c r="M758" t="s">
        <v>9819</v>
      </c>
      <c r="N758" t="s">
        <v>644</v>
      </c>
      <c r="O758" t="s">
        <v>647</v>
      </c>
      <c r="P758" t="s">
        <v>5</v>
      </c>
      <c r="Q758" t="s">
        <v>648</v>
      </c>
      <c r="R758" t="s">
        <v>645</v>
      </c>
      <c r="S758" t="s">
        <v>9820</v>
      </c>
      <c r="T758" t="s">
        <v>9811</v>
      </c>
    </row>
    <row r="759" spans="1:20" x14ac:dyDescent="0.25">
      <c r="A759" t="s">
        <v>241</v>
      </c>
      <c r="B759" t="s">
        <v>247</v>
      </c>
      <c r="C759">
        <v>139</v>
      </c>
      <c r="D759">
        <v>1</v>
      </c>
      <c r="E759" t="s">
        <v>9821</v>
      </c>
      <c r="F759">
        <v>182</v>
      </c>
      <c r="G759">
        <v>0</v>
      </c>
      <c r="H759" t="s">
        <v>641</v>
      </c>
      <c r="I759" t="s">
        <v>9822</v>
      </c>
      <c r="J759" t="s">
        <v>724</v>
      </c>
      <c r="K759" t="s">
        <v>644</v>
      </c>
      <c r="L759" t="s">
        <v>645</v>
      </c>
      <c r="M759" t="s">
        <v>9819</v>
      </c>
      <c r="N759" t="s">
        <v>644</v>
      </c>
      <c r="O759" t="s">
        <v>647</v>
      </c>
      <c r="P759" t="s">
        <v>5</v>
      </c>
      <c r="Q759" t="s">
        <v>648</v>
      </c>
      <c r="R759" t="s">
        <v>645</v>
      </c>
      <c r="S759" t="s">
        <v>9823</v>
      </c>
      <c r="T759" t="s">
        <v>9811</v>
      </c>
    </row>
    <row r="760" spans="1:20" x14ac:dyDescent="0.25">
      <c r="A760" t="s">
        <v>239</v>
      </c>
      <c r="B760" t="s">
        <v>245</v>
      </c>
      <c r="C760">
        <v>139</v>
      </c>
      <c r="D760">
        <v>1</v>
      </c>
      <c r="E760" t="s">
        <v>9821</v>
      </c>
      <c r="F760">
        <v>182</v>
      </c>
      <c r="G760">
        <v>0</v>
      </c>
      <c r="H760" t="s">
        <v>641</v>
      </c>
      <c r="I760" t="s">
        <v>9822</v>
      </c>
      <c r="J760" t="s">
        <v>724</v>
      </c>
      <c r="K760" t="s">
        <v>644</v>
      </c>
      <c r="L760" t="s">
        <v>645</v>
      </c>
      <c r="M760" t="s">
        <v>9819</v>
      </c>
      <c r="N760" t="s">
        <v>644</v>
      </c>
      <c r="O760" t="s">
        <v>647</v>
      </c>
      <c r="P760" t="s">
        <v>5</v>
      </c>
      <c r="Q760" t="s">
        <v>648</v>
      </c>
      <c r="R760" t="s">
        <v>645</v>
      </c>
      <c r="S760" t="s">
        <v>9823</v>
      </c>
      <c r="T760" t="s">
        <v>9811</v>
      </c>
    </row>
    <row r="761" spans="1:20" x14ac:dyDescent="0.25">
      <c r="A761" t="s">
        <v>147</v>
      </c>
      <c r="B761" t="s">
        <v>148</v>
      </c>
      <c r="C761">
        <v>33.333333333333336</v>
      </c>
      <c r="D761">
        <v>3</v>
      </c>
      <c r="E761" t="s">
        <v>9824</v>
      </c>
      <c r="F761">
        <v>100</v>
      </c>
      <c r="G761">
        <v>0</v>
      </c>
      <c r="H761" t="s">
        <v>641</v>
      </c>
      <c r="I761" t="s">
        <v>9825</v>
      </c>
      <c r="J761" t="s">
        <v>900</v>
      </c>
      <c r="K761" t="s">
        <v>644</v>
      </c>
      <c r="L761" t="s">
        <v>645</v>
      </c>
      <c r="M761" t="s">
        <v>9819</v>
      </c>
      <c r="N761" t="s">
        <v>644</v>
      </c>
      <c r="O761" t="s">
        <v>647</v>
      </c>
      <c r="P761" t="s">
        <v>5</v>
      </c>
      <c r="Q761" t="s">
        <v>648</v>
      </c>
      <c r="R761" t="s">
        <v>645</v>
      </c>
      <c r="S761" t="s">
        <v>9826</v>
      </c>
      <c r="T761" t="s">
        <v>9819</v>
      </c>
    </row>
    <row r="762" spans="1:20" x14ac:dyDescent="0.25">
      <c r="A762" t="s">
        <v>638</v>
      </c>
      <c r="B762" t="s">
        <v>639</v>
      </c>
      <c r="C762">
        <v>66</v>
      </c>
      <c r="D762">
        <v>4</v>
      </c>
      <c r="E762" t="s">
        <v>9827</v>
      </c>
      <c r="F762">
        <v>200</v>
      </c>
      <c r="G762">
        <v>0</v>
      </c>
      <c r="H762" t="s">
        <v>641</v>
      </c>
      <c r="I762" t="s">
        <v>9828</v>
      </c>
      <c r="J762" t="s">
        <v>2660</v>
      </c>
      <c r="K762" t="s">
        <v>644</v>
      </c>
      <c r="L762" t="s">
        <v>645</v>
      </c>
      <c r="M762" t="s">
        <v>9819</v>
      </c>
      <c r="N762" t="s">
        <v>644</v>
      </c>
      <c r="O762" t="s">
        <v>647</v>
      </c>
      <c r="P762" t="s">
        <v>5</v>
      </c>
      <c r="Q762" t="s">
        <v>648</v>
      </c>
      <c r="R762" t="s">
        <v>645</v>
      </c>
      <c r="S762" t="s">
        <v>9829</v>
      </c>
      <c r="T762" t="s">
        <v>9819</v>
      </c>
    </row>
    <row r="763" spans="1:20" x14ac:dyDescent="0.25">
      <c r="A763" t="s">
        <v>18</v>
      </c>
      <c r="B763" t="s">
        <v>19</v>
      </c>
      <c r="C763">
        <v>68</v>
      </c>
      <c r="D763">
        <v>2</v>
      </c>
      <c r="E763" t="s">
        <v>9827</v>
      </c>
      <c r="F763">
        <v>200</v>
      </c>
      <c r="G763">
        <v>0</v>
      </c>
      <c r="H763" t="s">
        <v>641</v>
      </c>
      <c r="I763" t="s">
        <v>9828</v>
      </c>
      <c r="J763" t="s">
        <v>2660</v>
      </c>
      <c r="K763" t="s">
        <v>644</v>
      </c>
      <c r="L763" t="s">
        <v>645</v>
      </c>
      <c r="M763" t="s">
        <v>9819</v>
      </c>
      <c r="N763" t="s">
        <v>644</v>
      </c>
      <c r="O763" t="s">
        <v>647</v>
      </c>
      <c r="P763" t="s">
        <v>5</v>
      </c>
      <c r="Q763" t="s">
        <v>648</v>
      </c>
      <c r="R763" t="s">
        <v>645</v>
      </c>
      <c r="S763" t="s">
        <v>9829</v>
      </c>
      <c r="T763" t="s">
        <v>9819</v>
      </c>
    </row>
    <row r="764" spans="1:20" x14ac:dyDescent="0.25">
      <c r="A764" t="s">
        <v>241</v>
      </c>
      <c r="B764" t="s">
        <v>247</v>
      </c>
      <c r="C764">
        <v>139</v>
      </c>
      <c r="D764">
        <v>1</v>
      </c>
      <c r="E764" t="s">
        <v>9830</v>
      </c>
      <c r="F764">
        <v>364</v>
      </c>
      <c r="G764">
        <v>0</v>
      </c>
      <c r="H764" t="s">
        <v>641</v>
      </c>
      <c r="I764" t="s">
        <v>9831</v>
      </c>
      <c r="J764" t="s">
        <v>1441</v>
      </c>
      <c r="K764" t="s">
        <v>644</v>
      </c>
      <c r="L764" t="s">
        <v>645</v>
      </c>
      <c r="M764" t="s">
        <v>9819</v>
      </c>
      <c r="N764" t="s">
        <v>644</v>
      </c>
      <c r="O764" t="s">
        <v>668</v>
      </c>
      <c r="P764" t="s">
        <v>5</v>
      </c>
      <c r="Q764" t="s">
        <v>669</v>
      </c>
      <c r="R764" t="s">
        <v>645</v>
      </c>
      <c r="S764" t="s">
        <v>9832</v>
      </c>
      <c r="T764" t="s">
        <v>9833</v>
      </c>
    </row>
    <row r="765" spans="1:20" x14ac:dyDescent="0.25">
      <c r="A765" t="s">
        <v>601</v>
      </c>
      <c r="B765" t="s">
        <v>602</v>
      </c>
      <c r="C765">
        <v>139</v>
      </c>
      <c r="D765">
        <v>1</v>
      </c>
      <c r="E765" t="s">
        <v>9830</v>
      </c>
      <c r="F765">
        <v>364</v>
      </c>
      <c r="G765">
        <v>0</v>
      </c>
      <c r="H765" t="s">
        <v>641</v>
      </c>
      <c r="I765" t="s">
        <v>9831</v>
      </c>
      <c r="J765" t="s">
        <v>1441</v>
      </c>
      <c r="K765" t="s">
        <v>644</v>
      </c>
      <c r="L765" t="s">
        <v>645</v>
      </c>
      <c r="M765" t="s">
        <v>9819</v>
      </c>
      <c r="N765" t="s">
        <v>644</v>
      </c>
      <c r="O765" t="s">
        <v>668</v>
      </c>
      <c r="P765" t="s">
        <v>5</v>
      </c>
      <c r="Q765" t="s">
        <v>669</v>
      </c>
      <c r="R765" t="s">
        <v>645</v>
      </c>
      <c r="S765" t="s">
        <v>9832</v>
      </c>
      <c r="T765" t="s">
        <v>9833</v>
      </c>
    </row>
    <row r="766" spans="1:20" x14ac:dyDescent="0.25">
      <c r="A766" t="s">
        <v>239</v>
      </c>
      <c r="B766" t="s">
        <v>245</v>
      </c>
      <c r="C766">
        <v>139</v>
      </c>
      <c r="D766">
        <v>2</v>
      </c>
      <c r="E766" t="s">
        <v>9830</v>
      </c>
      <c r="F766">
        <v>364</v>
      </c>
      <c r="G766">
        <v>0</v>
      </c>
      <c r="H766" t="s">
        <v>641</v>
      </c>
      <c r="I766" t="s">
        <v>9831</v>
      </c>
      <c r="J766" t="s">
        <v>1441</v>
      </c>
      <c r="K766" t="s">
        <v>644</v>
      </c>
      <c r="L766" t="s">
        <v>645</v>
      </c>
      <c r="M766" t="s">
        <v>9819</v>
      </c>
      <c r="N766" t="s">
        <v>644</v>
      </c>
      <c r="O766" t="s">
        <v>668</v>
      </c>
      <c r="P766" t="s">
        <v>5</v>
      </c>
      <c r="Q766" t="s">
        <v>669</v>
      </c>
      <c r="R766" t="s">
        <v>645</v>
      </c>
      <c r="S766" t="s">
        <v>9832</v>
      </c>
      <c r="T766" t="s">
        <v>9833</v>
      </c>
    </row>
    <row r="767" spans="1:20" x14ac:dyDescent="0.25">
      <c r="A767" t="s">
        <v>147</v>
      </c>
      <c r="B767" t="s">
        <v>148</v>
      </c>
      <c r="C767">
        <v>50</v>
      </c>
      <c r="D767">
        <v>6</v>
      </c>
      <c r="E767" t="s">
        <v>9834</v>
      </c>
      <c r="F767">
        <v>200</v>
      </c>
      <c r="G767">
        <v>0</v>
      </c>
      <c r="H767" t="s">
        <v>641</v>
      </c>
      <c r="I767" t="s">
        <v>9835</v>
      </c>
      <c r="J767" t="s">
        <v>859</v>
      </c>
      <c r="K767" t="s">
        <v>644</v>
      </c>
      <c r="L767" t="s">
        <v>645</v>
      </c>
      <c r="M767" t="s">
        <v>9836</v>
      </c>
      <c r="N767" t="s">
        <v>644</v>
      </c>
      <c r="O767" t="s">
        <v>668</v>
      </c>
      <c r="P767" t="s">
        <v>5</v>
      </c>
      <c r="Q767" t="s">
        <v>669</v>
      </c>
      <c r="R767" t="s">
        <v>645</v>
      </c>
      <c r="S767" t="s">
        <v>9837</v>
      </c>
      <c r="T767" t="s">
        <v>9836</v>
      </c>
    </row>
    <row r="768" spans="1:20" x14ac:dyDescent="0.25">
      <c r="A768" t="s">
        <v>638</v>
      </c>
      <c r="B768" t="s">
        <v>639</v>
      </c>
      <c r="C768">
        <v>66</v>
      </c>
      <c r="D768">
        <v>2</v>
      </c>
      <c r="E768" t="s">
        <v>9838</v>
      </c>
      <c r="F768">
        <v>100</v>
      </c>
      <c r="G768">
        <v>0</v>
      </c>
      <c r="H768" t="s">
        <v>641</v>
      </c>
      <c r="I768" t="s">
        <v>7605</v>
      </c>
      <c r="J768" t="s">
        <v>1189</v>
      </c>
      <c r="K768" t="s">
        <v>644</v>
      </c>
      <c r="L768" t="s">
        <v>645</v>
      </c>
      <c r="M768" t="s">
        <v>9839</v>
      </c>
      <c r="N768" t="s">
        <v>644</v>
      </c>
      <c r="O768" t="s">
        <v>732</v>
      </c>
      <c r="P768" t="s">
        <v>5</v>
      </c>
      <c r="Q768" t="s">
        <v>669</v>
      </c>
      <c r="R768" t="s">
        <v>645</v>
      </c>
      <c r="S768" t="s">
        <v>9840</v>
      </c>
      <c r="T768" t="s">
        <v>9839</v>
      </c>
    </row>
    <row r="769" spans="1:20" x14ac:dyDescent="0.25">
      <c r="A769" t="s">
        <v>18</v>
      </c>
      <c r="B769" t="s">
        <v>19</v>
      </c>
      <c r="C769">
        <v>68</v>
      </c>
      <c r="D769">
        <v>1</v>
      </c>
      <c r="E769" t="s">
        <v>9838</v>
      </c>
      <c r="F769">
        <v>100</v>
      </c>
      <c r="G769">
        <v>0</v>
      </c>
      <c r="H769" t="s">
        <v>641</v>
      </c>
      <c r="I769" t="s">
        <v>7605</v>
      </c>
      <c r="J769" t="s">
        <v>1189</v>
      </c>
      <c r="K769" t="s">
        <v>644</v>
      </c>
      <c r="L769" t="s">
        <v>645</v>
      </c>
      <c r="M769" t="s">
        <v>9839</v>
      </c>
      <c r="N769" t="s">
        <v>644</v>
      </c>
      <c r="O769" t="s">
        <v>732</v>
      </c>
      <c r="P769" t="s">
        <v>5</v>
      </c>
      <c r="Q769" t="s">
        <v>669</v>
      </c>
      <c r="R769" t="s">
        <v>645</v>
      </c>
      <c r="S769" t="s">
        <v>9840</v>
      </c>
      <c r="T769" t="s">
        <v>9839</v>
      </c>
    </row>
    <row r="770" spans="1:20" x14ac:dyDescent="0.25">
      <c r="A770" t="s">
        <v>147</v>
      </c>
      <c r="B770" t="s">
        <v>148</v>
      </c>
      <c r="C770">
        <v>50</v>
      </c>
      <c r="D770">
        <v>6</v>
      </c>
      <c r="E770" t="s">
        <v>9841</v>
      </c>
      <c r="F770">
        <v>200</v>
      </c>
      <c r="G770">
        <v>0</v>
      </c>
      <c r="H770" t="s">
        <v>641</v>
      </c>
      <c r="I770" t="s">
        <v>9842</v>
      </c>
      <c r="J770" t="s">
        <v>1441</v>
      </c>
      <c r="K770" t="s">
        <v>644</v>
      </c>
      <c r="L770" t="s">
        <v>645</v>
      </c>
      <c r="M770" t="s">
        <v>9839</v>
      </c>
      <c r="N770" t="s">
        <v>644</v>
      </c>
      <c r="O770" t="s">
        <v>647</v>
      </c>
      <c r="P770" t="s">
        <v>5</v>
      </c>
      <c r="Q770" t="s">
        <v>648</v>
      </c>
      <c r="R770" t="s">
        <v>645</v>
      </c>
      <c r="S770" t="s">
        <v>9843</v>
      </c>
      <c r="T770" t="s">
        <v>9839</v>
      </c>
    </row>
    <row r="771" spans="1:20" x14ac:dyDescent="0.25">
      <c r="A771" t="s">
        <v>239</v>
      </c>
      <c r="B771" t="s">
        <v>245</v>
      </c>
      <c r="C771">
        <v>139</v>
      </c>
      <c r="D771">
        <v>2</v>
      </c>
      <c r="E771" t="s">
        <v>9844</v>
      </c>
      <c r="F771">
        <v>182</v>
      </c>
      <c r="G771">
        <v>0</v>
      </c>
      <c r="H771" t="s">
        <v>641</v>
      </c>
      <c r="I771" t="s">
        <v>9845</v>
      </c>
      <c r="J771" t="s">
        <v>864</v>
      </c>
      <c r="K771" t="s">
        <v>644</v>
      </c>
      <c r="L771" t="s">
        <v>645</v>
      </c>
      <c r="M771" t="s">
        <v>9846</v>
      </c>
      <c r="N771" t="s">
        <v>644</v>
      </c>
      <c r="O771" t="s">
        <v>647</v>
      </c>
      <c r="P771" t="s">
        <v>5</v>
      </c>
      <c r="Q771" t="s">
        <v>648</v>
      </c>
      <c r="R771" t="s">
        <v>645</v>
      </c>
      <c r="S771" t="s">
        <v>9847</v>
      </c>
      <c r="T771" t="s">
        <v>9846</v>
      </c>
    </row>
    <row r="772" spans="1:20" x14ac:dyDescent="0.25">
      <c r="A772" t="s">
        <v>147</v>
      </c>
      <c r="B772" t="s">
        <v>148</v>
      </c>
      <c r="C772">
        <v>40</v>
      </c>
      <c r="D772">
        <v>10</v>
      </c>
      <c r="E772" t="s">
        <v>9848</v>
      </c>
      <c r="F772">
        <v>330</v>
      </c>
      <c r="G772">
        <v>0</v>
      </c>
      <c r="H772" t="s">
        <v>641</v>
      </c>
      <c r="I772" t="s">
        <v>9828</v>
      </c>
      <c r="J772" t="s">
        <v>2660</v>
      </c>
      <c r="K772" t="s">
        <v>644</v>
      </c>
      <c r="L772" t="s">
        <v>645</v>
      </c>
      <c r="M772" t="s">
        <v>9849</v>
      </c>
      <c r="N772" t="s">
        <v>644</v>
      </c>
      <c r="O772" t="s">
        <v>647</v>
      </c>
      <c r="P772" t="s">
        <v>5</v>
      </c>
      <c r="Q772" t="s">
        <v>648</v>
      </c>
      <c r="R772" t="s">
        <v>645</v>
      </c>
      <c r="S772" t="s">
        <v>9850</v>
      </c>
      <c r="T772" t="s">
        <v>9849</v>
      </c>
    </row>
    <row r="773" spans="1:20" x14ac:dyDescent="0.25">
      <c r="A773" t="s">
        <v>241</v>
      </c>
      <c r="B773" t="s">
        <v>247</v>
      </c>
      <c r="C773">
        <v>139</v>
      </c>
      <c r="D773">
        <v>2</v>
      </c>
      <c r="E773" t="s">
        <v>9851</v>
      </c>
      <c r="F773">
        <v>364</v>
      </c>
      <c r="G773">
        <v>0</v>
      </c>
      <c r="H773" t="s">
        <v>641</v>
      </c>
      <c r="I773" t="s">
        <v>9852</v>
      </c>
      <c r="J773" t="s">
        <v>1711</v>
      </c>
      <c r="K773" t="s">
        <v>644</v>
      </c>
      <c r="L773" t="s">
        <v>645</v>
      </c>
      <c r="M773" t="s">
        <v>9849</v>
      </c>
      <c r="N773" t="s">
        <v>644</v>
      </c>
      <c r="O773" t="s">
        <v>668</v>
      </c>
      <c r="P773" t="s">
        <v>5</v>
      </c>
      <c r="Q773" t="s">
        <v>669</v>
      </c>
      <c r="R773" t="s">
        <v>645</v>
      </c>
      <c r="S773" t="s">
        <v>9853</v>
      </c>
      <c r="T773" t="s">
        <v>9849</v>
      </c>
    </row>
    <row r="774" spans="1:20" x14ac:dyDescent="0.25">
      <c r="A774" t="s">
        <v>601</v>
      </c>
      <c r="B774" t="s">
        <v>602</v>
      </c>
      <c r="C774">
        <v>139</v>
      </c>
      <c r="D774">
        <v>1</v>
      </c>
      <c r="E774" t="s">
        <v>9851</v>
      </c>
      <c r="F774">
        <v>364</v>
      </c>
      <c r="G774">
        <v>0</v>
      </c>
      <c r="H774" t="s">
        <v>641</v>
      </c>
      <c r="I774" t="s">
        <v>9852</v>
      </c>
      <c r="J774" t="s">
        <v>1711</v>
      </c>
      <c r="K774" t="s">
        <v>644</v>
      </c>
      <c r="L774" t="s">
        <v>645</v>
      </c>
      <c r="M774" t="s">
        <v>9849</v>
      </c>
      <c r="N774" t="s">
        <v>644</v>
      </c>
      <c r="O774" t="s">
        <v>668</v>
      </c>
      <c r="P774" t="s">
        <v>5</v>
      </c>
      <c r="Q774" t="s">
        <v>669</v>
      </c>
      <c r="R774" t="s">
        <v>645</v>
      </c>
      <c r="S774" t="s">
        <v>9853</v>
      </c>
      <c r="T774" t="s">
        <v>9849</v>
      </c>
    </row>
    <row r="775" spans="1:20" x14ac:dyDescent="0.25">
      <c r="A775" t="s">
        <v>239</v>
      </c>
      <c r="B775" t="s">
        <v>245</v>
      </c>
      <c r="C775">
        <v>139</v>
      </c>
      <c r="D775">
        <v>1</v>
      </c>
      <c r="E775" t="s">
        <v>9851</v>
      </c>
      <c r="F775">
        <v>364</v>
      </c>
      <c r="G775">
        <v>0</v>
      </c>
      <c r="H775" t="s">
        <v>641</v>
      </c>
      <c r="I775" t="s">
        <v>9852</v>
      </c>
      <c r="J775" t="s">
        <v>1711</v>
      </c>
      <c r="K775" t="s">
        <v>644</v>
      </c>
      <c r="L775" t="s">
        <v>645</v>
      </c>
      <c r="M775" t="s">
        <v>9849</v>
      </c>
      <c r="N775" t="s">
        <v>644</v>
      </c>
      <c r="O775" t="s">
        <v>668</v>
      </c>
      <c r="P775" t="s">
        <v>5</v>
      </c>
      <c r="Q775" t="s">
        <v>669</v>
      </c>
      <c r="R775" t="s">
        <v>645</v>
      </c>
      <c r="S775" t="s">
        <v>9853</v>
      </c>
      <c r="T775" t="s">
        <v>9849</v>
      </c>
    </row>
    <row r="776" spans="1:20" x14ac:dyDescent="0.25">
      <c r="A776" t="s">
        <v>239</v>
      </c>
      <c r="B776" t="s">
        <v>245</v>
      </c>
      <c r="C776">
        <v>139</v>
      </c>
      <c r="D776">
        <v>1</v>
      </c>
      <c r="E776" t="s">
        <v>9854</v>
      </c>
      <c r="F776">
        <v>91</v>
      </c>
      <c r="G776">
        <v>0</v>
      </c>
      <c r="H776" t="s">
        <v>641</v>
      </c>
      <c r="I776" t="s">
        <v>9855</v>
      </c>
      <c r="J776" t="s">
        <v>847</v>
      </c>
      <c r="K776" t="s">
        <v>644</v>
      </c>
      <c r="L776" t="s">
        <v>645</v>
      </c>
      <c r="M776" t="s">
        <v>9849</v>
      </c>
      <c r="N776" t="s">
        <v>644</v>
      </c>
      <c r="O776" t="s">
        <v>647</v>
      </c>
      <c r="P776" t="s">
        <v>5</v>
      </c>
      <c r="Q776" t="s">
        <v>648</v>
      </c>
      <c r="R776" t="s">
        <v>645</v>
      </c>
      <c r="S776" t="s">
        <v>9856</v>
      </c>
      <c r="T776" t="s">
        <v>9849</v>
      </c>
    </row>
    <row r="777" spans="1:20" x14ac:dyDescent="0.25">
      <c r="A777" t="s">
        <v>239</v>
      </c>
      <c r="B777" t="s">
        <v>245</v>
      </c>
      <c r="C777">
        <v>139</v>
      </c>
      <c r="D777">
        <v>1</v>
      </c>
      <c r="E777" t="s">
        <v>9857</v>
      </c>
      <c r="F777">
        <v>91</v>
      </c>
      <c r="G777">
        <v>0</v>
      </c>
      <c r="H777" t="s">
        <v>641</v>
      </c>
      <c r="I777" t="s">
        <v>9858</v>
      </c>
      <c r="J777" t="s">
        <v>2963</v>
      </c>
      <c r="K777" t="s">
        <v>644</v>
      </c>
      <c r="L777" t="s">
        <v>645</v>
      </c>
      <c r="M777" t="s">
        <v>9859</v>
      </c>
      <c r="N777" t="s">
        <v>644</v>
      </c>
      <c r="O777" t="s">
        <v>647</v>
      </c>
      <c r="P777" t="s">
        <v>5</v>
      </c>
      <c r="Q777" t="s">
        <v>648</v>
      </c>
      <c r="R777" t="s">
        <v>645</v>
      </c>
      <c r="S777" t="s">
        <v>9860</v>
      </c>
      <c r="T777" t="s">
        <v>9859</v>
      </c>
    </row>
    <row r="778" spans="1:20" x14ac:dyDescent="0.25">
      <c r="A778" t="s">
        <v>601</v>
      </c>
      <c r="B778" t="s">
        <v>602</v>
      </c>
      <c r="C778">
        <v>139</v>
      </c>
      <c r="D778">
        <v>1</v>
      </c>
      <c r="E778" t="s">
        <v>9861</v>
      </c>
      <c r="F778">
        <v>91</v>
      </c>
      <c r="G778">
        <v>0</v>
      </c>
      <c r="H778" t="s">
        <v>641</v>
      </c>
      <c r="I778" t="s">
        <v>9862</v>
      </c>
      <c r="J778" t="s">
        <v>771</v>
      </c>
      <c r="K778" t="s">
        <v>644</v>
      </c>
      <c r="L778" t="s">
        <v>645</v>
      </c>
      <c r="M778" t="s">
        <v>9859</v>
      </c>
      <c r="N778" t="s">
        <v>644</v>
      </c>
      <c r="O778" t="s">
        <v>647</v>
      </c>
      <c r="P778" t="s">
        <v>5</v>
      </c>
      <c r="Q778" t="s">
        <v>648</v>
      </c>
      <c r="R778" t="s">
        <v>645</v>
      </c>
      <c r="S778" t="s">
        <v>9863</v>
      </c>
      <c r="T778" t="s">
        <v>9859</v>
      </c>
    </row>
    <row r="779" spans="1:20" x14ac:dyDescent="0.25">
      <c r="A779" t="s">
        <v>601</v>
      </c>
      <c r="B779" t="s">
        <v>602</v>
      </c>
      <c r="C779">
        <v>139</v>
      </c>
      <c r="D779">
        <v>2</v>
      </c>
      <c r="E779" t="s">
        <v>9864</v>
      </c>
      <c r="F779">
        <v>182</v>
      </c>
      <c r="G779">
        <v>0</v>
      </c>
      <c r="H779" t="s">
        <v>641</v>
      </c>
      <c r="I779" t="s">
        <v>9226</v>
      </c>
      <c r="J779" t="s">
        <v>981</v>
      </c>
      <c r="K779" t="s">
        <v>644</v>
      </c>
      <c r="L779" t="s">
        <v>645</v>
      </c>
      <c r="M779" t="s">
        <v>9865</v>
      </c>
      <c r="N779" t="s">
        <v>644</v>
      </c>
      <c r="O779" t="s">
        <v>668</v>
      </c>
      <c r="P779" t="s">
        <v>5</v>
      </c>
      <c r="Q779" t="s">
        <v>669</v>
      </c>
      <c r="R779" t="s">
        <v>645</v>
      </c>
      <c r="S779" t="s">
        <v>9866</v>
      </c>
      <c r="T779" t="s">
        <v>9865</v>
      </c>
    </row>
    <row r="780" spans="1:20" x14ac:dyDescent="0.25">
      <c r="A780" t="s">
        <v>240</v>
      </c>
      <c r="B780" t="s">
        <v>246</v>
      </c>
      <c r="C780">
        <v>139</v>
      </c>
      <c r="D780">
        <v>1</v>
      </c>
      <c r="E780" t="s">
        <v>9867</v>
      </c>
      <c r="F780">
        <v>91</v>
      </c>
      <c r="G780">
        <v>0</v>
      </c>
      <c r="H780" t="s">
        <v>641</v>
      </c>
      <c r="I780" t="s">
        <v>9868</v>
      </c>
      <c r="J780" t="s">
        <v>685</v>
      </c>
      <c r="K780" t="s">
        <v>644</v>
      </c>
      <c r="L780" t="s">
        <v>645</v>
      </c>
      <c r="M780" t="s">
        <v>9865</v>
      </c>
      <c r="N780" t="s">
        <v>644</v>
      </c>
      <c r="O780" t="s">
        <v>647</v>
      </c>
      <c r="P780" t="s">
        <v>5</v>
      </c>
      <c r="Q780" t="s">
        <v>648</v>
      </c>
      <c r="R780" t="s">
        <v>645</v>
      </c>
      <c r="S780" t="s">
        <v>9869</v>
      </c>
      <c r="T780" t="s">
        <v>9865</v>
      </c>
    </row>
    <row r="781" spans="1:20" x14ac:dyDescent="0.25">
      <c r="A781" t="s">
        <v>147</v>
      </c>
      <c r="B781" t="s">
        <v>148</v>
      </c>
      <c r="C781">
        <v>50</v>
      </c>
      <c r="D781">
        <v>6</v>
      </c>
      <c r="E781" t="s">
        <v>9870</v>
      </c>
      <c r="F781">
        <v>200</v>
      </c>
      <c r="G781">
        <v>0</v>
      </c>
      <c r="H781" t="s">
        <v>641</v>
      </c>
      <c r="I781" t="s">
        <v>9871</v>
      </c>
      <c r="J781" t="s">
        <v>981</v>
      </c>
      <c r="K781" t="s">
        <v>644</v>
      </c>
      <c r="L781" t="s">
        <v>645</v>
      </c>
      <c r="M781" t="s">
        <v>9872</v>
      </c>
      <c r="N781" t="s">
        <v>644</v>
      </c>
      <c r="O781" t="s">
        <v>647</v>
      </c>
      <c r="P781" t="s">
        <v>5</v>
      </c>
      <c r="Q781" t="s">
        <v>648</v>
      </c>
      <c r="R781" t="s">
        <v>645</v>
      </c>
      <c r="S781" t="s">
        <v>9873</v>
      </c>
      <c r="T781" t="s">
        <v>9872</v>
      </c>
    </row>
    <row r="782" spans="1:20" x14ac:dyDescent="0.25">
      <c r="A782" t="s">
        <v>147</v>
      </c>
      <c r="B782" t="s">
        <v>148</v>
      </c>
      <c r="C782">
        <v>50</v>
      </c>
      <c r="D782">
        <v>6</v>
      </c>
      <c r="E782" t="s">
        <v>9874</v>
      </c>
      <c r="F782">
        <v>200</v>
      </c>
      <c r="G782">
        <v>0</v>
      </c>
      <c r="H782" t="s">
        <v>641</v>
      </c>
      <c r="I782" t="s">
        <v>9875</v>
      </c>
      <c r="J782" t="s">
        <v>9876</v>
      </c>
      <c r="K782" t="s">
        <v>644</v>
      </c>
      <c r="L782" t="s">
        <v>645</v>
      </c>
      <c r="M782" t="s">
        <v>9872</v>
      </c>
      <c r="N782" t="s">
        <v>644</v>
      </c>
      <c r="O782" t="s">
        <v>668</v>
      </c>
      <c r="P782" t="s">
        <v>5</v>
      </c>
      <c r="Q782" t="s">
        <v>669</v>
      </c>
      <c r="R782" t="s">
        <v>645</v>
      </c>
      <c r="S782" t="s">
        <v>9877</v>
      </c>
      <c r="T782" t="s">
        <v>9872</v>
      </c>
    </row>
    <row r="783" spans="1:20" x14ac:dyDescent="0.25">
      <c r="A783" t="s">
        <v>147</v>
      </c>
      <c r="B783" t="s">
        <v>148</v>
      </c>
      <c r="C783">
        <v>33.333333333333336</v>
      </c>
      <c r="D783">
        <v>3</v>
      </c>
      <c r="E783" t="s">
        <v>9878</v>
      </c>
      <c r="F783">
        <v>100</v>
      </c>
      <c r="G783">
        <v>0</v>
      </c>
      <c r="H783" t="s">
        <v>641</v>
      </c>
      <c r="I783" t="s">
        <v>9879</v>
      </c>
      <c r="J783" t="s">
        <v>1342</v>
      </c>
      <c r="K783" t="s">
        <v>644</v>
      </c>
      <c r="L783" t="s">
        <v>645</v>
      </c>
      <c r="M783" t="s">
        <v>9880</v>
      </c>
      <c r="N783" t="s">
        <v>644</v>
      </c>
      <c r="O783" t="s">
        <v>647</v>
      </c>
      <c r="P783" t="s">
        <v>5</v>
      </c>
      <c r="Q783" t="s">
        <v>648</v>
      </c>
      <c r="R783" t="s">
        <v>645</v>
      </c>
      <c r="S783" t="s">
        <v>9881</v>
      </c>
      <c r="T783" t="s">
        <v>9880</v>
      </c>
    </row>
    <row r="784" spans="1:20" x14ac:dyDescent="0.25">
      <c r="A784" t="s">
        <v>147</v>
      </c>
      <c r="B784" t="s">
        <v>148</v>
      </c>
      <c r="C784">
        <v>50</v>
      </c>
      <c r="D784">
        <v>30</v>
      </c>
      <c r="E784" t="s">
        <v>9882</v>
      </c>
      <c r="F784">
        <v>1000</v>
      </c>
      <c r="G784">
        <v>0</v>
      </c>
      <c r="H784" t="s">
        <v>641</v>
      </c>
      <c r="I784" t="s">
        <v>9883</v>
      </c>
      <c r="J784" t="s">
        <v>1441</v>
      </c>
      <c r="K784" t="s">
        <v>644</v>
      </c>
      <c r="L784" t="s">
        <v>645</v>
      </c>
      <c r="M784" t="s">
        <v>9865</v>
      </c>
      <c r="N784" t="s">
        <v>644</v>
      </c>
      <c r="O784" t="s">
        <v>668</v>
      </c>
      <c r="P784" t="s">
        <v>5</v>
      </c>
      <c r="Q784" t="s">
        <v>669</v>
      </c>
      <c r="R784" t="s">
        <v>645</v>
      </c>
      <c r="S784" t="s">
        <v>9884</v>
      </c>
      <c r="T784" t="s">
        <v>9880</v>
      </c>
    </row>
    <row r="785" spans="1:20" x14ac:dyDescent="0.25">
      <c r="A785" t="s">
        <v>77</v>
      </c>
      <c r="B785" t="s">
        <v>78</v>
      </c>
      <c r="C785">
        <v>33.333333333333336</v>
      </c>
      <c r="D785">
        <v>3</v>
      </c>
      <c r="E785" t="s">
        <v>9885</v>
      </c>
      <c r="F785">
        <v>135</v>
      </c>
      <c r="G785">
        <v>0</v>
      </c>
      <c r="H785" t="s">
        <v>641</v>
      </c>
      <c r="I785" t="s">
        <v>9886</v>
      </c>
      <c r="J785" t="s">
        <v>834</v>
      </c>
      <c r="K785" t="s">
        <v>644</v>
      </c>
      <c r="L785" t="s">
        <v>645</v>
      </c>
      <c r="M785" t="s">
        <v>9880</v>
      </c>
      <c r="N785" t="s">
        <v>644</v>
      </c>
      <c r="O785" t="s">
        <v>647</v>
      </c>
      <c r="P785" t="s">
        <v>5</v>
      </c>
      <c r="Q785" t="s">
        <v>648</v>
      </c>
      <c r="R785" t="s">
        <v>645</v>
      </c>
      <c r="S785" t="s">
        <v>9887</v>
      </c>
      <c r="T785" t="s">
        <v>9880</v>
      </c>
    </row>
    <row r="786" spans="1:20" x14ac:dyDescent="0.25">
      <c r="A786" t="s">
        <v>147</v>
      </c>
      <c r="B786" t="s">
        <v>148</v>
      </c>
      <c r="C786">
        <v>33.333333333333336</v>
      </c>
      <c r="D786">
        <v>3</v>
      </c>
      <c r="E786" t="s">
        <v>9888</v>
      </c>
      <c r="F786">
        <v>100</v>
      </c>
      <c r="G786">
        <v>0</v>
      </c>
      <c r="H786" t="s">
        <v>641</v>
      </c>
      <c r="I786" t="s">
        <v>9889</v>
      </c>
      <c r="J786" t="s">
        <v>859</v>
      </c>
      <c r="K786" t="s">
        <v>644</v>
      </c>
      <c r="L786" t="s">
        <v>645</v>
      </c>
      <c r="M786" t="s">
        <v>9880</v>
      </c>
      <c r="N786" t="s">
        <v>644</v>
      </c>
      <c r="O786" t="s">
        <v>668</v>
      </c>
      <c r="P786" t="s">
        <v>5</v>
      </c>
      <c r="Q786" t="s">
        <v>669</v>
      </c>
      <c r="R786" t="s">
        <v>645</v>
      </c>
      <c r="S786" t="s">
        <v>9890</v>
      </c>
      <c r="T786" t="s">
        <v>9880</v>
      </c>
    </row>
    <row r="787" spans="1:20" x14ac:dyDescent="0.25">
      <c r="A787" t="s">
        <v>524</v>
      </c>
      <c r="B787" t="s">
        <v>525</v>
      </c>
      <c r="C787">
        <v>120</v>
      </c>
      <c r="D787">
        <v>1</v>
      </c>
      <c r="E787" t="s">
        <v>9891</v>
      </c>
      <c r="F787">
        <v>75</v>
      </c>
      <c r="G787">
        <v>0</v>
      </c>
      <c r="H787" t="s">
        <v>641</v>
      </c>
      <c r="I787" t="s">
        <v>9892</v>
      </c>
      <c r="J787" t="s">
        <v>685</v>
      </c>
      <c r="K787" t="s">
        <v>644</v>
      </c>
      <c r="L787" t="s">
        <v>645</v>
      </c>
      <c r="M787" t="s">
        <v>9893</v>
      </c>
      <c r="N787" t="s">
        <v>644</v>
      </c>
      <c r="O787" t="s">
        <v>668</v>
      </c>
      <c r="P787" t="s">
        <v>5</v>
      </c>
      <c r="Q787" t="s">
        <v>669</v>
      </c>
      <c r="R787" t="s">
        <v>645</v>
      </c>
      <c r="S787" t="s">
        <v>9894</v>
      </c>
      <c r="T787" t="s">
        <v>9893</v>
      </c>
    </row>
    <row r="788" spans="1:20" x14ac:dyDescent="0.25">
      <c r="A788" t="s">
        <v>296</v>
      </c>
      <c r="B788" t="s">
        <v>297</v>
      </c>
      <c r="C788">
        <v>120</v>
      </c>
      <c r="D788">
        <v>1</v>
      </c>
      <c r="E788" t="s">
        <v>9895</v>
      </c>
      <c r="F788">
        <v>75</v>
      </c>
      <c r="G788">
        <v>0</v>
      </c>
      <c r="H788" t="s">
        <v>641</v>
      </c>
      <c r="I788" t="s">
        <v>9896</v>
      </c>
      <c r="J788" t="s">
        <v>724</v>
      </c>
      <c r="K788" t="s">
        <v>644</v>
      </c>
      <c r="L788" t="s">
        <v>645</v>
      </c>
      <c r="M788" t="s">
        <v>9893</v>
      </c>
      <c r="N788" t="s">
        <v>644</v>
      </c>
      <c r="O788" t="s">
        <v>647</v>
      </c>
      <c r="P788" t="s">
        <v>5</v>
      </c>
      <c r="Q788" t="s">
        <v>648</v>
      </c>
      <c r="R788" t="s">
        <v>645</v>
      </c>
      <c r="S788" t="s">
        <v>9897</v>
      </c>
      <c r="T788" t="s">
        <v>9893</v>
      </c>
    </row>
    <row r="789" spans="1:20" x14ac:dyDescent="0.25">
      <c r="A789" t="s">
        <v>617</v>
      </c>
      <c r="B789" t="s">
        <v>6566</v>
      </c>
      <c r="C789">
        <v>120</v>
      </c>
      <c r="D789">
        <v>2</v>
      </c>
      <c r="E789" t="s">
        <v>9898</v>
      </c>
      <c r="F789">
        <v>150</v>
      </c>
      <c r="G789">
        <v>0</v>
      </c>
      <c r="H789" t="s">
        <v>641</v>
      </c>
      <c r="I789" t="s">
        <v>9226</v>
      </c>
      <c r="J789" t="s">
        <v>981</v>
      </c>
      <c r="K789" t="s">
        <v>644</v>
      </c>
      <c r="L789" t="s">
        <v>645</v>
      </c>
      <c r="M789" t="s">
        <v>9893</v>
      </c>
      <c r="N789" t="s">
        <v>644</v>
      </c>
      <c r="O789" t="s">
        <v>668</v>
      </c>
      <c r="P789" t="s">
        <v>5</v>
      </c>
      <c r="Q789" t="s">
        <v>669</v>
      </c>
      <c r="R789" t="s">
        <v>645</v>
      </c>
      <c r="S789" t="s">
        <v>9899</v>
      </c>
      <c r="T789" t="s">
        <v>9893</v>
      </c>
    </row>
    <row r="790" spans="1:20" x14ac:dyDescent="0.25">
      <c r="A790" t="s">
        <v>638</v>
      </c>
      <c r="B790" t="s">
        <v>639</v>
      </c>
      <c r="C790">
        <v>66</v>
      </c>
      <c r="D790">
        <v>2</v>
      </c>
      <c r="E790" t="s">
        <v>9900</v>
      </c>
      <c r="F790">
        <v>100</v>
      </c>
      <c r="G790">
        <v>0</v>
      </c>
      <c r="H790" t="s">
        <v>641</v>
      </c>
      <c r="I790" t="s">
        <v>9901</v>
      </c>
      <c r="J790" t="s">
        <v>1868</v>
      </c>
      <c r="K790" t="s">
        <v>644</v>
      </c>
      <c r="L790" t="s">
        <v>645</v>
      </c>
      <c r="M790" t="s">
        <v>9893</v>
      </c>
      <c r="N790" t="s">
        <v>644</v>
      </c>
      <c r="O790" t="s">
        <v>668</v>
      </c>
      <c r="P790" t="s">
        <v>5</v>
      </c>
      <c r="Q790" t="s">
        <v>669</v>
      </c>
      <c r="R790" t="s">
        <v>645</v>
      </c>
      <c r="S790" t="s">
        <v>9902</v>
      </c>
      <c r="T790" t="s">
        <v>9893</v>
      </c>
    </row>
    <row r="791" spans="1:20" x14ac:dyDescent="0.25">
      <c r="A791" t="s">
        <v>18</v>
      </c>
      <c r="B791" t="s">
        <v>19</v>
      </c>
      <c r="C791">
        <v>68</v>
      </c>
      <c r="D791">
        <v>1</v>
      </c>
      <c r="E791" t="s">
        <v>9900</v>
      </c>
      <c r="F791">
        <v>100</v>
      </c>
      <c r="G791">
        <v>0</v>
      </c>
      <c r="H791" t="s">
        <v>641</v>
      </c>
      <c r="I791" t="s">
        <v>9901</v>
      </c>
      <c r="J791" t="s">
        <v>1868</v>
      </c>
      <c r="K791" t="s">
        <v>644</v>
      </c>
      <c r="L791" t="s">
        <v>645</v>
      </c>
      <c r="M791" t="s">
        <v>9893</v>
      </c>
      <c r="N791" t="s">
        <v>644</v>
      </c>
      <c r="O791" t="s">
        <v>668</v>
      </c>
      <c r="P791" t="s">
        <v>5</v>
      </c>
      <c r="Q791" t="s">
        <v>669</v>
      </c>
      <c r="R791" t="s">
        <v>645</v>
      </c>
      <c r="S791" t="s">
        <v>9902</v>
      </c>
      <c r="T791" t="s">
        <v>9893</v>
      </c>
    </row>
    <row r="792" spans="1:20" x14ac:dyDescent="0.25">
      <c r="A792" t="s">
        <v>147</v>
      </c>
      <c r="B792" t="s">
        <v>148</v>
      </c>
      <c r="C792">
        <v>40</v>
      </c>
      <c r="D792">
        <v>10</v>
      </c>
      <c r="E792" t="s">
        <v>9903</v>
      </c>
      <c r="F792">
        <v>350</v>
      </c>
      <c r="G792">
        <v>0</v>
      </c>
      <c r="H792" t="s">
        <v>729</v>
      </c>
      <c r="I792" t="s">
        <v>3407</v>
      </c>
      <c r="J792" t="s">
        <v>745</v>
      </c>
      <c r="K792" t="s">
        <v>644</v>
      </c>
      <c r="L792" t="s">
        <v>645</v>
      </c>
      <c r="M792" t="s">
        <v>9880</v>
      </c>
      <c r="N792" t="s">
        <v>644</v>
      </c>
      <c r="O792" t="s">
        <v>668</v>
      </c>
      <c r="P792" t="s">
        <v>5</v>
      </c>
      <c r="Q792" t="s">
        <v>669</v>
      </c>
      <c r="R792" t="s">
        <v>645</v>
      </c>
      <c r="S792" t="s">
        <v>9904</v>
      </c>
      <c r="T792" t="s">
        <v>9905</v>
      </c>
    </row>
    <row r="793" spans="1:20" x14ac:dyDescent="0.25">
      <c r="A793" t="s">
        <v>524</v>
      </c>
      <c r="B793" t="s">
        <v>525</v>
      </c>
      <c r="C793">
        <v>120</v>
      </c>
      <c r="D793">
        <v>1</v>
      </c>
      <c r="E793" t="s">
        <v>9906</v>
      </c>
      <c r="F793">
        <v>75</v>
      </c>
      <c r="G793">
        <v>0</v>
      </c>
      <c r="H793" t="s">
        <v>641</v>
      </c>
      <c r="I793" t="s">
        <v>9907</v>
      </c>
      <c r="J793" t="s">
        <v>685</v>
      </c>
      <c r="K793" t="s">
        <v>644</v>
      </c>
      <c r="L793" t="s">
        <v>645</v>
      </c>
      <c r="M793" t="s">
        <v>9905</v>
      </c>
      <c r="N793" t="s">
        <v>644</v>
      </c>
      <c r="O793" t="s">
        <v>668</v>
      </c>
      <c r="P793" t="s">
        <v>5</v>
      </c>
      <c r="Q793" t="s">
        <v>669</v>
      </c>
      <c r="R793" t="s">
        <v>645</v>
      </c>
      <c r="S793" t="s">
        <v>9908</v>
      </c>
      <c r="T793" t="s">
        <v>9905</v>
      </c>
    </row>
    <row r="794" spans="1:20" x14ac:dyDescent="0.25">
      <c r="A794" t="s">
        <v>147</v>
      </c>
      <c r="B794" t="s">
        <v>148</v>
      </c>
      <c r="C794">
        <v>33.333333333333336</v>
      </c>
      <c r="D794">
        <v>3</v>
      </c>
      <c r="E794" t="s">
        <v>9909</v>
      </c>
      <c r="F794">
        <v>100</v>
      </c>
      <c r="G794">
        <v>0</v>
      </c>
      <c r="H794" t="s">
        <v>641</v>
      </c>
      <c r="I794" t="s">
        <v>9910</v>
      </c>
      <c r="J794" t="s">
        <v>981</v>
      </c>
      <c r="K794" t="s">
        <v>644</v>
      </c>
      <c r="L794" t="s">
        <v>645</v>
      </c>
      <c r="M794" t="s">
        <v>9905</v>
      </c>
      <c r="N794" t="s">
        <v>644</v>
      </c>
      <c r="O794" t="s">
        <v>647</v>
      </c>
      <c r="P794" t="s">
        <v>5</v>
      </c>
      <c r="Q794" t="s">
        <v>648</v>
      </c>
      <c r="R794" t="s">
        <v>645</v>
      </c>
      <c r="S794" t="s">
        <v>9911</v>
      </c>
      <c r="T794" t="s">
        <v>9905</v>
      </c>
    </row>
    <row r="795" spans="1:20" x14ac:dyDescent="0.25">
      <c r="A795" t="s">
        <v>147</v>
      </c>
      <c r="B795" t="s">
        <v>148</v>
      </c>
      <c r="C795">
        <v>50</v>
      </c>
      <c r="D795">
        <v>6</v>
      </c>
      <c r="E795" t="s">
        <v>9912</v>
      </c>
      <c r="F795">
        <v>200</v>
      </c>
      <c r="G795">
        <v>0</v>
      </c>
      <c r="H795" t="s">
        <v>641</v>
      </c>
      <c r="I795" t="s">
        <v>9913</v>
      </c>
      <c r="J795" t="s">
        <v>1520</v>
      </c>
      <c r="K795" t="s">
        <v>644</v>
      </c>
      <c r="L795" t="s">
        <v>645</v>
      </c>
      <c r="M795" t="s">
        <v>9914</v>
      </c>
      <c r="N795" t="s">
        <v>644</v>
      </c>
      <c r="O795" t="s">
        <v>668</v>
      </c>
      <c r="P795" t="s">
        <v>5</v>
      </c>
      <c r="Q795" t="s">
        <v>669</v>
      </c>
      <c r="R795" t="s">
        <v>645</v>
      </c>
      <c r="S795" t="s">
        <v>9915</v>
      </c>
      <c r="T795" t="s">
        <v>9914</v>
      </c>
    </row>
    <row r="796" spans="1:20" x14ac:dyDescent="0.25">
      <c r="A796" t="s">
        <v>638</v>
      </c>
      <c r="B796" t="s">
        <v>639</v>
      </c>
      <c r="C796">
        <v>66</v>
      </c>
      <c r="D796">
        <v>2</v>
      </c>
      <c r="E796" t="s">
        <v>9916</v>
      </c>
      <c r="F796">
        <v>100</v>
      </c>
      <c r="G796">
        <v>0</v>
      </c>
      <c r="H796" t="s">
        <v>641</v>
      </c>
      <c r="I796" t="s">
        <v>9917</v>
      </c>
      <c r="J796" t="s">
        <v>2079</v>
      </c>
      <c r="K796" t="s">
        <v>644</v>
      </c>
      <c r="L796" t="s">
        <v>645</v>
      </c>
      <c r="M796" t="s">
        <v>9918</v>
      </c>
      <c r="N796" t="s">
        <v>644</v>
      </c>
      <c r="O796" t="s">
        <v>647</v>
      </c>
      <c r="P796" t="s">
        <v>5</v>
      </c>
      <c r="Q796" t="s">
        <v>648</v>
      </c>
      <c r="R796" t="s">
        <v>645</v>
      </c>
      <c r="S796" t="s">
        <v>9919</v>
      </c>
      <c r="T796" t="s">
        <v>9918</v>
      </c>
    </row>
    <row r="797" spans="1:20" x14ac:dyDescent="0.25">
      <c r="A797" t="s">
        <v>18</v>
      </c>
      <c r="B797" t="s">
        <v>19</v>
      </c>
      <c r="C797">
        <v>68</v>
      </c>
      <c r="D797">
        <v>1</v>
      </c>
      <c r="E797" t="s">
        <v>9916</v>
      </c>
      <c r="F797">
        <v>100</v>
      </c>
      <c r="G797">
        <v>0</v>
      </c>
      <c r="H797" t="s">
        <v>641</v>
      </c>
      <c r="I797" t="s">
        <v>9917</v>
      </c>
      <c r="J797" t="s">
        <v>2079</v>
      </c>
      <c r="K797" t="s">
        <v>644</v>
      </c>
      <c r="L797" t="s">
        <v>645</v>
      </c>
      <c r="M797" t="s">
        <v>9918</v>
      </c>
      <c r="N797" t="s">
        <v>644</v>
      </c>
      <c r="O797" t="s">
        <v>647</v>
      </c>
      <c r="P797" t="s">
        <v>5</v>
      </c>
      <c r="Q797" t="s">
        <v>648</v>
      </c>
      <c r="R797" t="s">
        <v>645</v>
      </c>
      <c r="S797" t="s">
        <v>9919</v>
      </c>
      <c r="T797" t="s">
        <v>9918</v>
      </c>
    </row>
    <row r="798" spans="1:20" x14ac:dyDescent="0.25">
      <c r="A798" t="s">
        <v>638</v>
      </c>
      <c r="B798" t="s">
        <v>639</v>
      </c>
      <c r="C798">
        <v>66</v>
      </c>
      <c r="D798">
        <v>4</v>
      </c>
      <c r="E798" t="s">
        <v>9920</v>
      </c>
      <c r="F798">
        <v>200</v>
      </c>
      <c r="G798">
        <v>0</v>
      </c>
      <c r="H798" t="s">
        <v>641</v>
      </c>
      <c r="I798" t="s">
        <v>9921</v>
      </c>
      <c r="J798" t="s">
        <v>1072</v>
      </c>
      <c r="K798" t="s">
        <v>644</v>
      </c>
      <c r="L798" t="s">
        <v>645</v>
      </c>
      <c r="M798" t="s">
        <v>9922</v>
      </c>
      <c r="N798" t="s">
        <v>644</v>
      </c>
      <c r="O798" t="s">
        <v>668</v>
      </c>
      <c r="P798" t="s">
        <v>5</v>
      </c>
      <c r="Q798" t="s">
        <v>669</v>
      </c>
      <c r="R798" t="s">
        <v>645</v>
      </c>
      <c r="S798" t="s">
        <v>9923</v>
      </c>
      <c r="T798" t="s">
        <v>9922</v>
      </c>
    </row>
    <row r="799" spans="1:20" x14ac:dyDescent="0.25">
      <c r="A799" t="s">
        <v>18</v>
      </c>
      <c r="B799" t="s">
        <v>19</v>
      </c>
      <c r="C799">
        <v>68</v>
      </c>
      <c r="D799">
        <v>2</v>
      </c>
      <c r="E799" t="s">
        <v>9920</v>
      </c>
      <c r="F799">
        <v>200</v>
      </c>
      <c r="G799">
        <v>0</v>
      </c>
      <c r="H799" t="s">
        <v>641</v>
      </c>
      <c r="I799" t="s">
        <v>9921</v>
      </c>
      <c r="J799" t="s">
        <v>1072</v>
      </c>
      <c r="K799" t="s">
        <v>644</v>
      </c>
      <c r="L799" t="s">
        <v>645</v>
      </c>
      <c r="M799" t="s">
        <v>9922</v>
      </c>
      <c r="N799" t="s">
        <v>644</v>
      </c>
      <c r="O799" t="s">
        <v>668</v>
      </c>
      <c r="P799" t="s">
        <v>5</v>
      </c>
      <c r="Q799" t="s">
        <v>669</v>
      </c>
      <c r="R799" t="s">
        <v>645</v>
      </c>
      <c r="S799" t="s">
        <v>9923</v>
      </c>
      <c r="T799" t="s">
        <v>9922</v>
      </c>
    </row>
    <row r="800" spans="1:20" x14ac:dyDescent="0.25">
      <c r="A800" t="s">
        <v>147</v>
      </c>
      <c r="B800" t="s">
        <v>148</v>
      </c>
      <c r="C800">
        <v>33.333333333333336</v>
      </c>
      <c r="D800">
        <v>3</v>
      </c>
      <c r="E800" t="s">
        <v>9924</v>
      </c>
      <c r="F800">
        <v>100</v>
      </c>
      <c r="G800">
        <v>0</v>
      </c>
      <c r="H800" t="s">
        <v>641</v>
      </c>
      <c r="I800" t="s">
        <v>1238</v>
      </c>
      <c r="J800" t="s">
        <v>1067</v>
      </c>
      <c r="K800" t="s">
        <v>644</v>
      </c>
      <c r="L800" t="s">
        <v>645</v>
      </c>
      <c r="M800" t="s">
        <v>9922</v>
      </c>
      <c r="N800" t="s">
        <v>644</v>
      </c>
      <c r="O800" t="s">
        <v>647</v>
      </c>
      <c r="P800" t="s">
        <v>5</v>
      </c>
      <c r="Q800" t="s">
        <v>648</v>
      </c>
      <c r="R800" t="s">
        <v>645</v>
      </c>
      <c r="S800" t="s">
        <v>9925</v>
      </c>
      <c r="T800" t="s">
        <v>9922</v>
      </c>
    </row>
    <row r="801" spans="1:20" x14ac:dyDescent="0.25">
      <c r="A801" t="s">
        <v>241</v>
      </c>
      <c r="B801" t="s">
        <v>247</v>
      </c>
      <c r="C801">
        <v>139</v>
      </c>
      <c r="D801">
        <v>3</v>
      </c>
      <c r="E801" t="s">
        <v>9926</v>
      </c>
      <c r="F801">
        <v>326.97000000000003</v>
      </c>
      <c r="G801">
        <v>0</v>
      </c>
      <c r="H801" t="s">
        <v>641</v>
      </c>
      <c r="I801" t="s">
        <v>9927</v>
      </c>
      <c r="J801" t="s">
        <v>1003</v>
      </c>
      <c r="K801" t="s">
        <v>644</v>
      </c>
      <c r="L801" t="s">
        <v>645</v>
      </c>
      <c r="M801" t="s">
        <v>9922</v>
      </c>
      <c r="N801" t="s">
        <v>644</v>
      </c>
      <c r="O801" t="s">
        <v>647</v>
      </c>
      <c r="P801" t="s">
        <v>5</v>
      </c>
      <c r="Q801" t="s">
        <v>648</v>
      </c>
      <c r="R801" t="s">
        <v>645</v>
      </c>
      <c r="S801" t="s">
        <v>9928</v>
      </c>
      <c r="T801" t="s">
        <v>9922</v>
      </c>
    </row>
    <row r="802" spans="1:20" x14ac:dyDescent="0.25">
      <c r="A802" t="s">
        <v>147</v>
      </c>
      <c r="B802" t="s">
        <v>148</v>
      </c>
      <c r="C802">
        <v>33.333333333333336</v>
      </c>
      <c r="D802">
        <v>3</v>
      </c>
      <c r="E802" t="s">
        <v>9929</v>
      </c>
      <c r="F802">
        <v>100</v>
      </c>
      <c r="G802">
        <v>0</v>
      </c>
      <c r="H802" t="s">
        <v>641</v>
      </c>
      <c r="I802" t="s">
        <v>9930</v>
      </c>
      <c r="J802" t="s">
        <v>745</v>
      </c>
      <c r="K802" t="s">
        <v>644</v>
      </c>
      <c r="L802" t="s">
        <v>645</v>
      </c>
      <c r="M802" t="s">
        <v>9914</v>
      </c>
      <c r="N802" t="s">
        <v>644</v>
      </c>
      <c r="O802" t="s">
        <v>668</v>
      </c>
      <c r="P802" t="s">
        <v>5</v>
      </c>
      <c r="Q802" t="s">
        <v>669</v>
      </c>
      <c r="R802" t="s">
        <v>645</v>
      </c>
      <c r="S802" t="s">
        <v>9931</v>
      </c>
      <c r="T802" t="s">
        <v>9932</v>
      </c>
    </row>
    <row r="803" spans="1:20" x14ac:dyDescent="0.25">
      <c r="A803" t="s">
        <v>239</v>
      </c>
      <c r="B803" t="s">
        <v>245</v>
      </c>
      <c r="C803">
        <v>139</v>
      </c>
      <c r="D803">
        <v>2</v>
      </c>
      <c r="E803" t="s">
        <v>9933</v>
      </c>
      <c r="F803">
        <v>218</v>
      </c>
      <c r="G803">
        <v>0</v>
      </c>
      <c r="H803" t="s">
        <v>641</v>
      </c>
      <c r="I803" t="s">
        <v>9934</v>
      </c>
      <c r="J803" t="s">
        <v>685</v>
      </c>
      <c r="K803" t="s">
        <v>644</v>
      </c>
      <c r="L803" t="s">
        <v>645</v>
      </c>
      <c r="M803" t="s">
        <v>9935</v>
      </c>
      <c r="N803" t="s">
        <v>644</v>
      </c>
      <c r="O803" t="s">
        <v>668</v>
      </c>
      <c r="P803" t="s">
        <v>5</v>
      </c>
      <c r="Q803" t="s">
        <v>669</v>
      </c>
      <c r="R803" t="s">
        <v>645</v>
      </c>
      <c r="S803" t="s">
        <v>9936</v>
      </c>
      <c r="T803" t="s">
        <v>9935</v>
      </c>
    </row>
    <row r="804" spans="1:20" x14ac:dyDescent="0.25">
      <c r="A804" t="s">
        <v>22</v>
      </c>
      <c r="B804" t="s">
        <v>27</v>
      </c>
      <c r="C804">
        <v>66.333333333333329</v>
      </c>
      <c r="D804">
        <v>6</v>
      </c>
      <c r="E804" t="s">
        <v>9937</v>
      </c>
      <c r="F804">
        <v>1117</v>
      </c>
      <c r="G804">
        <v>0</v>
      </c>
      <c r="H804" t="s">
        <v>673</v>
      </c>
      <c r="I804" t="s">
        <v>7342</v>
      </c>
      <c r="J804" t="s">
        <v>7343</v>
      </c>
      <c r="K804" t="s">
        <v>7344</v>
      </c>
      <c r="L804" t="s">
        <v>1808</v>
      </c>
      <c r="M804" t="s">
        <v>9938</v>
      </c>
      <c r="N804" t="s">
        <v>644</v>
      </c>
      <c r="O804" t="s">
        <v>679</v>
      </c>
      <c r="P804" t="s">
        <v>26</v>
      </c>
      <c r="Q804" t="s">
        <v>680</v>
      </c>
      <c r="R804" t="s">
        <v>645</v>
      </c>
      <c r="S804" t="s">
        <v>9939</v>
      </c>
      <c r="T804" t="s">
        <v>9935</v>
      </c>
    </row>
    <row r="805" spans="1:20" x14ac:dyDescent="0.25">
      <c r="A805" t="s">
        <v>22</v>
      </c>
      <c r="B805" t="s">
        <v>27</v>
      </c>
      <c r="C805">
        <v>80</v>
      </c>
      <c r="D805">
        <v>4</v>
      </c>
      <c r="E805" t="s">
        <v>9937</v>
      </c>
      <c r="F805">
        <v>1117</v>
      </c>
      <c r="G805">
        <v>0</v>
      </c>
      <c r="H805" t="s">
        <v>673</v>
      </c>
      <c r="I805" t="s">
        <v>7342</v>
      </c>
      <c r="J805" t="s">
        <v>7343</v>
      </c>
      <c r="K805" t="s">
        <v>7344</v>
      </c>
      <c r="L805" t="s">
        <v>1808</v>
      </c>
      <c r="M805" t="s">
        <v>9938</v>
      </c>
      <c r="N805" t="s">
        <v>644</v>
      </c>
      <c r="O805" t="s">
        <v>679</v>
      </c>
      <c r="P805" t="s">
        <v>26</v>
      </c>
      <c r="Q805" t="s">
        <v>680</v>
      </c>
      <c r="R805" t="s">
        <v>645</v>
      </c>
      <c r="S805" t="s">
        <v>9939</v>
      </c>
      <c r="T805" t="s">
        <v>9935</v>
      </c>
    </row>
    <row r="806" spans="1:20" x14ac:dyDescent="0.25">
      <c r="A806" t="s">
        <v>22</v>
      </c>
      <c r="B806" t="s">
        <v>27</v>
      </c>
      <c r="C806">
        <v>80</v>
      </c>
      <c r="D806">
        <v>1</v>
      </c>
      <c r="E806" t="s">
        <v>9937</v>
      </c>
      <c r="F806">
        <v>1117</v>
      </c>
      <c r="G806">
        <v>0</v>
      </c>
      <c r="H806" t="s">
        <v>673</v>
      </c>
      <c r="I806" t="s">
        <v>7342</v>
      </c>
      <c r="J806" t="s">
        <v>7343</v>
      </c>
      <c r="K806" t="s">
        <v>7344</v>
      </c>
      <c r="L806" t="s">
        <v>1808</v>
      </c>
      <c r="M806" t="s">
        <v>9938</v>
      </c>
      <c r="N806" t="s">
        <v>644</v>
      </c>
      <c r="O806" t="s">
        <v>679</v>
      </c>
      <c r="P806" t="s">
        <v>26</v>
      </c>
      <c r="Q806" t="s">
        <v>680</v>
      </c>
      <c r="R806" t="s">
        <v>645</v>
      </c>
      <c r="S806" t="s">
        <v>9939</v>
      </c>
      <c r="T806" t="s">
        <v>9935</v>
      </c>
    </row>
    <row r="807" spans="1:20" x14ac:dyDescent="0.25">
      <c r="A807" t="s">
        <v>22</v>
      </c>
      <c r="B807" t="s">
        <v>27</v>
      </c>
      <c r="C807">
        <v>79</v>
      </c>
      <c r="D807">
        <v>3</v>
      </c>
      <c r="E807" t="s">
        <v>9937</v>
      </c>
      <c r="F807">
        <v>1117</v>
      </c>
      <c r="G807">
        <v>0</v>
      </c>
      <c r="H807" t="s">
        <v>673</v>
      </c>
      <c r="I807" t="s">
        <v>7342</v>
      </c>
      <c r="J807" t="s">
        <v>7343</v>
      </c>
      <c r="K807" t="s">
        <v>7344</v>
      </c>
      <c r="L807" t="s">
        <v>1808</v>
      </c>
      <c r="M807" t="s">
        <v>9938</v>
      </c>
      <c r="N807" t="s">
        <v>644</v>
      </c>
      <c r="O807" t="s">
        <v>679</v>
      </c>
      <c r="P807" t="s">
        <v>26</v>
      </c>
      <c r="Q807" t="s">
        <v>680</v>
      </c>
      <c r="R807" t="s">
        <v>645</v>
      </c>
      <c r="S807" t="s">
        <v>9939</v>
      </c>
      <c r="T807" t="s">
        <v>9935</v>
      </c>
    </row>
    <row r="808" spans="1:20" x14ac:dyDescent="0.25">
      <c r="A808" t="s">
        <v>2643</v>
      </c>
      <c r="B808" t="s">
        <v>2643</v>
      </c>
      <c r="C808">
        <v>0</v>
      </c>
      <c r="D808">
        <v>4</v>
      </c>
      <c r="E808" t="s">
        <v>9940</v>
      </c>
      <c r="F808">
        <v>398</v>
      </c>
      <c r="G808">
        <v>0</v>
      </c>
      <c r="H808" t="s">
        <v>673</v>
      </c>
      <c r="I808" t="s">
        <v>9941</v>
      </c>
      <c r="J808" t="s">
        <v>9942</v>
      </c>
      <c r="K808" t="s">
        <v>2612</v>
      </c>
      <c r="L808" t="s">
        <v>9943</v>
      </c>
      <c r="M808" t="s">
        <v>644</v>
      </c>
      <c r="N808" t="s">
        <v>8854</v>
      </c>
      <c r="O808" t="s">
        <v>2013</v>
      </c>
      <c r="P808" t="s">
        <v>1891</v>
      </c>
      <c r="Q808" t="s">
        <v>644</v>
      </c>
      <c r="R808" t="s">
        <v>645</v>
      </c>
      <c r="S808" t="s">
        <v>644</v>
      </c>
      <c r="T808" t="s">
        <v>9944</v>
      </c>
    </row>
    <row r="809" spans="1:20" x14ac:dyDescent="0.25">
      <c r="A809" t="s">
        <v>215</v>
      </c>
      <c r="B809" t="s">
        <v>216</v>
      </c>
      <c r="C809">
        <v>100</v>
      </c>
      <c r="D809">
        <v>4</v>
      </c>
      <c r="E809" t="s">
        <v>9940</v>
      </c>
      <c r="F809">
        <v>398</v>
      </c>
      <c r="G809">
        <v>0</v>
      </c>
      <c r="H809" t="s">
        <v>673</v>
      </c>
      <c r="I809" t="s">
        <v>9941</v>
      </c>
      <c r="J809" t="s">
        <v>9942</v>
      </c>
      <c r="K809" t="s">
        <v>2612</v>
      </c>
      <c r="L809" t="s">
        <v>9943</v>
      </c>
      <c r="M809" t="s">
        <v>644</v>
      </c>
      <c r="N809" t="s">
        <v>8854</v>
      </c>
      <c r="O809" t="s">
        <v>2013</v>
      </c>
      <c r="P809" t="s">
        <v>1891</v>
      </c>
      <c r="Q809" t="s">
        <v>644</v>
      </c>
      <c r="R809" t="s">
        <v>645</v>
      </c>
      <c r="S809" t="s">
        <v>644</v>
      </c>
      <c r="T809" t="s">
        <v>9944</v>
      </c>
    </row>
    <row r="810" spans="1:20" x14ac:dyDescent="0.25">
      <c r="A810" t="s">
        <v>296</v>
      </c>
      <c r="B810" t="s">
        <v>297</v>
      </c>
      <c r="C810">
        <v>120</v>
      </c>
      <c r="D810">
        <v>1</v>
      </c>
      <c r="E810" t="s">
        <v>9945</v>
      </c>
      <c r="F810">
        <v>80</v>
      </c>
      <c r="G810">
        <v>0</v>
      </c>
      <c r="H810" t="s">
        <v>641</v>
      </c>
      <c r="I810" t="s">
        <v>9946</v>
      </c>
      <c r="J810" t="s">
        <v>915</v>
      </c>
      <c r="K810" t="s">
        <v>644</v>
      </c>
      <c r="L810" t="s">
        <v>645</v>
      </c>
      <c r="M810" t="s">
        <v>9944</v>
      </c>
      <c r="N810" t="s">
        <v>644</v>
      </c>
      <c r="O810" t="s">
        <v>668</v>
      </c>
      <c r="P810" t="s">
        <v>5</v>
      </c>
      <c r="Q810" t="s">
        <v>669</v>
      </c>
      <c r="R810" t="s">
        <v>645</v>
      </c>
      <c r="S810" t="s">
        <v>9947</v>
      </c>
      <c r="T810" t="s">
        <v>9944</v>
      </c>
    </row>
    <row r="811" spans="1:20" x14ac:dyDescent="0.25">
      <c r="A811" t="s">
        <v>239</v>
      </c>
      <c r="B811" t="s">
        <v>245</v>
      </c>
      <c r="C811">
        <v>139</v>
      </c>
      <c r="D811">
        <v>5</v>
      </c>
      <c r="E811" t="s">
        <v>9948</v>
      </c>
      <c r="F811">
        <v>544.95000000000005</v>
      </c>
      <c r="G811">
        <v>0</v>
      </c>
      <c r="H811" t="s">
        <v>641</v>
      </c>
      <c r="I811" t="s">
        <v>9934</v>
      </c>
      <c r="J811" t="s">
        <v>685</v>
      </c>
      <c r="K811" t="s">
        <v>644</v>
      </c>
      <c r="L811" t="s">
        <v>645</v>
      </c>
      <c r="M811" t="s">
        <v>9949</v>
      </c>
      <c r="N811" t="s">
        <v>644</v>
      </c>
      <c r="O811" t="s">
        <v>668</v>
      </c>
      <c r="P811" t="s">
        <v>5</v>
      </c>
      <c r="Q811" t="s">
        <v>669</v>
      </c>
      <c r="R811" t="s">
        <v>645</v>
      </c>
      <c r="S811" t="s">
        <v>9950</v>
      </c>
      <c r="T811" t="s">
        <v>9949</v>
      </c>
    </row>
    <row r="812" spans="1:20" x14ac:dyDescent="0.25">
      <c r="A812" t="s">
        <v>638</v>
      </c>
      <c r="B812" t="s">
        <v>639</v>
      </c>
      <c r="C812">
        <v>66</v>
      </c>
      <c r="D812">
        <v>2</v>
      </c>
      <c r="E812" t="s">
        <v>9951</v>
      </c>
      <c r="F812">
        <v>110</v>
      </c>
      <c r="G812">
        <v>10</v>
      </c>
      <c r="H812" t="s">
        <v>641</v>
      </c>
      <c r="I812" t="s">
        <v>9952</v>
      </c>
      <c r="J812" t="s">
        <v>989</v>
      </c>
      <c r="K812" t="s">
        <v>644</v>
      </c>
      <c r="L812" t="s">
        <v>645</v>
      </c>
      <c r="M812" t="s">
        <v>9953</v>
      </c>
      <c r="N812" t="s">
        <v>644</v>
      </c>
      <c r="O812" t="s">
        <v>647</v>
      </c>
      <c r="P812" t="s">
        <v>5</v>
      </c>
      <c r="Q812" t="s">
        <v>648</v>
      </c>
      <c r="R812" t="s">
        <v>645</v>
      </c>
      <c r="S812" t="s">
        <v>9954</v>
      </c>
      <c r="T812" t="s">
        <v>9953</v>
      </c>
    </row>
    <row r="813" spans="1:20" x14ac:dyDescent="0.25">
      <c r="A813" t="s">
        <v>18</v>
      </c>
      <c r="B813" t="s">
        <v>19</v>
      </c>
      <c r="C813">
        <v>68</v>
      </c>
      <c r="D813">
        <v>1</v>
      </c>
      <c r="E813" t="s">
        <v>9951</v>
      </c>
      <c r="F813">
        <v>110</v>
      </c>
      <c r="G813">
        <v>10</v>
      </c>
      <c r="H813" t="s">
        <v>641</v>
      </c>
      <c r="I813" t="s">
        <v>9952</v>
      </c>
      <c r="J813" t="s">
        <v>989</v>
      </c>
      <c r="K813" t="s">
        <v>644</v>
      </c>
      <c r="L813" t="s">
        <v>645</v>
      </c>
      <c r="M813" t="s">
        <v>9953</v>
      </c>
      <c r="N813" t="s">
        <v>644</v>
      </c>
      <c r="O813" t="s">
        <v>647</v>
      </c>
      <c r="P813" t="s">
        <v>5</v>
      </c>
      <c r="Q813" t="s">
        <v>648</v>
      </c>
      <c r="R813" t="s">
        <v>645</v>
      </c>
      <c r="S813" t="s">
        <v>9954</v>
      </c>
      <c r="T813" t="s">
        <v>9953</v>
      </c>
    </row>
    <row r="814" spans="1:20" x14ac:dyDescent="0.25">
      <c r="A814" t="s">
        <v>601</v>
      </c>
      <c r="B814" t="s">
        <v>602</v>
      </c>
      <c r="C814">
        <v>139</v>
      </c>
      <c r="D814">
        <v>1</v>
      </c>
      <c r="E814" t="s">
        <v>9955</v>
      </c>
      <c r="F814">
        <v>215</v>
      </c>
      <c r="G814">
        <v>0</v>
      </c>
      <c r="H814" t="s">
        <v>2006</v>
      </c>
      <c r="I814" t="s">
        <v>9956</v>
      </c>
      <c r="J814" t="s">
        <v>9957</v>
      </c>
      <c r="K814" t="s">
        <v>9958</v>
      </c>
      <c r="L814" t="s">
        <v>9959</v>
      </c>
      <c r="M814" t="s">
        <v>9960</v>
      </c>
      <c r="N814" t="s">
        <v>8854</v>
      </c>
      <c r="O814" t="s">
        <v>1890</v>
      </c>
      <c r="P814" t="s">
        <v>1891</v>
      </c>
      <c r="Q814" t="s">
        <v>1892</v>
      </c>
      <c r="R814" t="s">
        <v>645</v>
      </c>
      <c r="S814" t="s">
        <v>9961</v>
      </c>
      <c r="T814" t="s">
        <v>9962</v>
      </c>
    </row>
    <row r="815" spans="1:20" x14ac:dyDescent="0.25">
      <c r="A815" t="s">
        <v>240</v>
      </c>
      <c r="B815" t="s">
        <v>246</v>
      </c>
      <c r="C815">
        <v>139</v>
      </c>
      <c r="D815">
        <v>1</v>
      </c>
      <c r="E815" t="s">
        <v>9955</v>
      </c>
      <c r="F815">
        <v>215</v>
      </c>
      <c r="G815">
        <v>0</v>
      </c>
      <c r="H815" t="s">
        <v>2006</v>
      </c>
      <c r="I815" t="s">
        <v>9956</v>
      </c>
      <c r="J815" t="s">
        <v>9957</v>
      </c>
      <c r="K815" t="s">
        <v>9958</v>
      </c>
      <c r="L815" t="s">
        <v>9959</v>
      </c>
      <c r="M815" t="s">
        <v>9960</v>
      </c>
      <c r="N815" t="s">
        <v>8854</v>
      </c>
      <c r="O815" t="s">
        <v>1890</v>
      </c>
      <c r="P815" t="s">
        <v>1891</v>
      </c>
      <c r="Q815" t="s">
        <v>1892</v>
      </c>
      <c r="R815" t="s">
        <v>645</v>
      </c>
      <c r="S815" t="s">
        <v>9961</v>
      </c>
      <c r="T815" t="s">
        <v>9962</v>
      </c>
    </row>
    <row r="816" spans="1:20" x14ac:dyDescent="0.25">
      <c r="A816" t="s">
        <v>296</v>
      </c>
      <c r="B816" t="s">
        <v>297</v>
      </c>
      <c r="C816">
        <v>120</v>
      </c>
      <c r="D816">
        <v>1</v>
      </c>
      <c r="E816" t="s">
        <v>9963</v>
      </c>
      <c r="F816">
        <v>80</v>
      </c>
      <c r="G816">
        <v>0</v>
      </c>
      <c r="H816" t="s">
        <v>641</v>
      </c>
      <c r="I816" t="s">
        <v>9964</v>
      </c>
      <c r="J816" t="s">
        <v>915</v>
      </c>
      <c r="K816" t="s">
        <v>644</v>
      </c>
      <c r="L816" t="s">
        <v>645</v>
      </c>
      <c r="M816" t="s">
        <v>9965</v>
      </c>
      <c r="N816" t="s">
        <v>644</v>
      </c>
      <c r="O816" t="s">
        <v>668</v>
      </c>
      <c r="P816" t="s">
        <v>5</v>
      </c>
      <c r="Q816" t="s">
        <v>669</v>
      </c>
      <c r="R816" t="s">
        <v>645</v>
      </c>
      <c r="S816" t="s">
        <v>9966</v>
      </c>
      <c r="T816" t="s">
        <v>9965</v>
      </c>
    </row>
    <row r="817" spans="1:20" x14ac:dyDescent="0.25">
      <c r="A817" t="s">
        <v>22</v>
      </c>
      <c r="B817" t="s">
        <v>213</v>
      </c>
      <c r="C817">
        <v>80</v>
      </c>
      <c r="D817">
        <v>1</v>
      </c>
      <c r="E817" t="s">
        <v>9967</v>
      </c>
      <c r="F817">
        <v>109</v>
      </c>
      <c r="G817">
        <v>29</v>
      </c>
      <c r="H817" t="s">
        <v>805</v>
      </c>
      <c r="I817" t="s">
        <v>9968</v>
      </c>
      <c r="J817" t="s">
        <v>9969</v>
      </c>
      <c r="K817" t="s">
        <v>6802</v>
      </c>
      <c r="L817" t="s">
        <v>9970</v>
      </c>
      <c r="M817" t="s">
        <v>9971</v>
      </c>
      <c r="N817" t="s">
        <v>644</v>
      </c>
      <c r="O817" t="s">
        <v>811</v>
      </c>
      <c r="P817" t="s">
        <v>23</v>
      </c>
      <c r="Q817" t="s">
        <v>812</v>
      </c>
      <c r="R817" t="s">
        <v>645</v>
      </c>
      <c r="S817" t="s">
        <v>9972</v>
      </c>
      <c r="T817" t="s">
        <v>9973</v>
      </c>
    </row>
    <row r="818" spans="1:20" x14ac:dyDescent="0.25">
      <c r="A818" t="s">
        <v>22</v>
      </c>
      <c r="B818" t="s">
        <v>27</v>
      </c>
      <c r="C818">
        <v>85</v>
      </c>
      <c r="D818">
        <v>20</v>
      </c>
      <c r="E818" t="s">
        <v>9974</v>
      </c>
      <c r="F818">
        <v>2000</v>
      </c>
      <c r="G818">
        <v>0</v>
      </c>
      <c r="H818" t="s">
        <v>641</v>
      </c>
      <c r="I818" t="s">
        <v>9975</v>
      </c>
      <c r="J818" t="s">
        <v>9976</v>
      </c>
      <c r="K818" t="s">
        <v>3894</v>
      </c>
      <c r="L818" t="s">
        <v>9977</v>
      </c>
      <c r="M818" t="s">
        <v>9815</v>
      </c>
      <c r="N818" t="s">
        <v>644</v>
      </c>
      <c r="O818" t="s">
        <v>679</v>
      </c>
      <c r="P818" t="s">
        <v>26</v>
      </c>
      <c r="Q818" t="s">
        <v>680</v>
      </c>
      <c r="R818" t="s">
        <v>645</v>
      </c>
      <c r="S818" t="s">
        <v>9978</v>
      </c>
      <c r="T818" t="s">
        <v>9973</v>
      </c>
    </row>
    <row r="819" spans="1:20" x14ac:dyDescent="0.25">
      <c r="A819" t="s">
        <v>296</v>
      </c>
      <c r="B819" t="s">
        <v>297</v>
      </c>
      <c r="C819">
        <v>120</v>
      </c>
      <c r="D819">
        <v>1</v>
      </c>
      <c r="E819" t="s">
        <v>9979</v>
      </c>
      <c r="F819">
        <v>80</v>
      </c>
      <c r="G819">
        <v>0</v>
      </c>
      <c r="H819" t="s">
        <v>641</v>
      </c>
      <c r="I819" t="s">
        <v>9980</v>
      </c>
      <c r="J819" t="s">
        <v>915</v>
      </c>
      <c r="K819" t="s">
        <v>644</v>
      </c>
      <c r="L819" t="s">
        <v>645</v>
      </c>
      <c r="M819" t="s">
        <v>9973</v>
      </c>
      <c r="N819" t="s">
        <v>644</v>
      </c>
      <c r="O819" t="s">
        <v>668</v>
      </c>
      <c r="P819" t="s">
        <v>5</v>
      </c>
      <c r="Q819" t="s">
        <v>669</v>
      </c>
      <c r="R819" t="s">
        <v>645</v>
      </c>
      <c r="S819" t="s">
        <v>9981</v>
      </c>
      <c r="T819" t="s">
        <v>9973</v>
      </c>
    </row>
    <row r="820" spans="1:20" x14ac:dyDescent="0.25">
      <c r="A820" t="s">
        <v>147</v>
      </c>
      <c r="B820" t="s">
        <v>148</v>
      </c>
      <c r="C820">
        <v>50</v>
      </c>
      <c r="D820">
        <v>6</v>
      </c>
      <c r="E820" t="s">
        <v>9982</v>
      </c>
      <c r="F820">
        <v>200</v>
      </c>
      <c r="G820">
        <v>0</v>
      </c>
      <c r="H820" t="s">
        <v>641</v>
      </c>
      <c r="I820" t="s">
        <v>9983</v>
      </c>
      <c r="J820" t="s">
        <v>685</v>
      </c>
      <c r="K820" t="s">
        <v>644</v>
      </c>
      <c r="L820" t="s">
        <v>645</v>
      </c>
      <c r="M820" t="s">
        <v>9973</v>
      </c>
      <c r="N820" t="s">
        <v>644</v>
      </c>
      <c r="O820" t="s">
        <v>647</v>
      </c>
      <c r="P820" t="s">
        <v>5</v>
      </c>
      <c r="Q820" t="s">
        <v>648</v>
      </c>
      <c r="R820" t="s">
        <v>645</v>
      </c>
      <c r="S820" t="s">
        <v>9984</v>
      </c>
      <c r="T820" t="s">
        <v>9973</v>
      </c>
    </row>
    <row r="821" spans="1:20" x14ac:dyDescent="0.25">
      <c r="A821" t="s">
        <v>147</v>
      </c>
      <c r="B821" t="s">
        <v>148</v>
      </c>
      <c r="C821">
        <v>50</v>
      </c>
      <c r="D821">
        <v>18</v>
      </c>
      <c r="E821" t="s">
        <v>9985</v>
      </c>
      <c r="F821">
        <v>600</v>
      </c>
      <c r="G821">
        <v>0</v>
      </c>
      <c r="H821" t="s">
        <v>641</v>
      </c>
      <c r="I821" t="s">
        <v>9986</v>
      </c>
      <c r="J821" t="s">
        <v>724</v>
      </c>
      <c r="K821" t="s">
        <v>644</v>
      </c>
      <c r="L821" t="s">
        <v>645</v>
      </c>
      <c r="M821" t="s">
        <v>9987</v>
      </c>
      <c r="N821" t="s">
        <v>644</v>
      </c>
      <c r="O821" t="s">
        <v>726</v>
      </c>
      <c r="P821" t="s">
        <v>5</v>
      </c>
      <c r="Q821" t="s">
        <v>648</v>
      </c>
      <c r="R821" t="s">
        <v>645</v>
      </c>
      <c r="S821" t="s">
        <v>9988</v>
      </c>
      <c r="T821" t="s">
        <v>9987</v>
      </c>
    </row>
    <row r="822" spans="1:20" x14ac:dyDescent="0.25">
      <c r="A822" t="s">
        <v>638</v>
      </c>
      <c r="B822" t="s">
        <v>639</v>
      </c>
      <c r="C822">
        <v>33</v>
      </c>
      <c r="D822">
        <v>5</v>
      </c>
      <c r="E822" t="s">
        <v>9989</v>
      </c>
      <c r="F822">
        <v>330</v>
      </c>
      <c r="G822">
        <v>0</v>
      </c>
      <c r="H822" t="s">
        <v>641</v>
      </c>
      <c r="I822" t="s">
        <v>9990</v>
      </c>
      <c r="J822" t="s">
        <v>690</v>
      </c>
      <c r="K822" t="s">
        <v>644</v>
      </c>
      <c r="L822" t="s">
        <v>645</v>
      </c>
      <c r="M822" t="s">
        <v>9991</v>
      </c>
      <c r="N822" t="s">
        <v>644</v>
      </c>
      <c r="O822" t="s">
        <v>668</v>
      </c>
      <c r="P822" t="s">
        <v>5</v>
      </c>
      <c r="Q822" t="s">
        <v>669</v>
      </c>
      <c r="R822" t="s">
        <v>645</v>
      </c>
      <c r="S822" t="s">
        <v>9992</v>
      </c>
      <c r="T822" t="s">
        <v>9991</v>
      </c>
    </row>
    <row r="823" spans="1:20" x14ac:dyDescent="0.25">
      <c r="A823" t="s">
        <v>18</v>
      </c>
      <c r="B823" t="s">
        <v>19</v>
      </c>
      <c r="C823">
        <v>33</v>
      </c>
      <c r="D823">
        <v>5</v>
      </c>
      <c r="E823" t="s">
        <v>9989</v>
      </c>
      <c r="F823">
        <v>330</v>
      </c>
      <c r="G823">
        <v>0</v>
      </c>
      <c r="H823" t="s">
        <v>641</v>
      </c>
      <c r="I823" t="s">
        <v>9990</v>
      </c>
      <c r="J823" t="s">
        <v>690</v>
      </c>
      <c r="K823" t="s">
        <v>644</v>
      </c>
      <c r="L823" t="s">
        <v>645</v>
      </c>
      <c r="M823" t="s">
        <v>9991</v>
      </c>
      <c r="N823" t="s">
        <v>644</v>
      </c>
      <c r="O823" t="s">
        <v>668</v>
      </c>
      <c r="P823" t="s">
        <v>5</v>
      </c>
      <c r="Q823" t="s">
        <v>669</v>
      </c>
      <c r="R823" t="s">
        <v>645</v>
      </c>
      <c r="S823" t="s">
        <v>9992</v>
      </c>
      <c r="T823" t="s">
        <v>9991</v>
      </c>
    </row>
    <row r="824" spans="1:20" x14ac:dyDescent="0.25">
      <c r="A824" t="s">
        <v>147</v>
      </c>
      <c r="B824" t="s">
        <v>148</v>
      </c>
      <c r="C824">
        <v>33.333333333333336</v>
      </c>
      <c r="D824">
        <v>3</v>
      </c>
      <c r="E824" t="s">
        <v>9993</v>
      </c>
      <c r="F824">
        <v>107</v>
      </c>
      <c r="G824">
        <v>7</v>
      </c>
      <c r="H824" t="s">
        <v>641</v>
      </c>
      <c r="I824" t="s">
        <v>5868</v>
      </c>
      <c r="J824" t="s">
        <v>736</v>
      </c>
      <c r="K824" t="s">
        <v>644</v>
      </c>
      <c r="L824" t="s">
        <v>645</v>
      </c>
      <c r="M824" t="s">
        <v>9994</v>
      </c>
      <c r="N824" t="s">
        <v>644</v>
      </c>
      <c r="O824" t="s">
        <v>726</v>
      </c>
      <c r="P824" t="s">
        <v>5</v>
      </c>
      <c r="Q824" t="s">
        <v>648</v>
      </c>
      <c r="R824" t="s">
        <v>645</v>
      </c>
      <c r="S824" t="s">
        <v>9995</v>
      </c>
      <c r="T824" t="s">
        <v>9994</v>
      </c>
    </row>
    <row r="825" spans="1:20" x14ac:dyDescent="0.25">
      <c r="A825" t="s">
        <v>638</v>
      </c>
      <c r="B825" t="s">
        <v>639</v>
      </c>
      <c r="C825">
        <v>66</v>
      </c>
      <c r="D825">
        <v>2</v>
      </c>
      <c r="E825" t="s">
        <v>9996</v>
      </c>
      <c r="F825">
        <v>115</v>
      </c>
      <c r="G825">
        <v>15</v>
      </c>
      <c r="H825" t="s">
        <v>641</v>
      </c>
      <c r="I825" t="s">
        <v>9997</v>
      </c>
      <c r="J825" t="s">
        <v>2159</v>
      </c>
      <c r="K825" t="s">
        <v>644</v>
      </c>
      <c r="L825" t="s">
        <v>645</v>
      </c>
      <c r="M825" t="s">
        <v>9994</v>
      </c>
      <c r="N825" t="s">
        <v>644</v>
      </c>
      <c r="O825" t="s">
        <v>647</v>
      </c>
      <c r="P825" t="s">
        <v>5</v>
      </c>
      <c r="Q825" t="s">
        <v>648</v>
      </c>
      <c r="R825" t="s">
        <v>645</v>
      </c>
      <c r="S825" t="s">
        <v>9998</v>
      </c>
      <c r="T825" t="s">
        <v>9994</v>
      </c>
    </row>
    <row r="826" spans="1:20" x14ac:dyDescent="0.25">
      <c r="A826" t="s">
        <v>18</v>
      </c>
      <c r="B826" t="s">
        <v>19</v>
      </c>
      <c r="C826">
        <v>68</v>
      </c>
      <c r="D826">
        <v>1</v>
      </c>
      <c r="E826" t="s">
        <v>9996</v>
      </c>
      <c r="F826">
        <v>115</v>
      </c>
      <c r="G826">
        <v>15</v>
      </c>
      <c r="H826" t="s">
        <v>641</v>
      </c>
      <c r="I826" t="s">
        <v>9997</v>
      </c>
      <c r="J826" t="s">
        <v>2159</v>
      </c>
      <c r="K826" t="s">
        <v>644</v>
      </c>
      <c r="L826" t="s">
        <v>645</v>
      </c>
      <c r="M826" t="s">
        <v>9994</v>
      </c>
      <c r="N826" t="s">
        <v>644</v>
      </c>
      <c r="O826" t="s">
        <v>647</v>
      </c>
      <c r="P826" t="s">
        <v>5</v>
      </c>
      <c r="Q826" t="s">
        <v>648</v>
      </c>
      <c r="R826" t="s">
        <v>645</v>
      </c>
      <c r="S826" t="s">
        <v>9998</v>
      </c>
      <c r="T826" t="s">
        <v>9994</v>
      </c>
    </row>
    <row r="827" spans="1:20" x14ac:dyDescent="0.25">
      <c r="A827" t="s">
        <v>241</v>
      </c>
      <c r="B827" t="s">
        <v>247</v>
      </c>
      <c r="C827">
        <v>139</v>
      </c>
      <c r="D827">
        <v>1</v>
      </c>
      <c r="E827" t="s">
        <v>9999</v>
      </c>
      <c r="F827">
        <v>217.98</v>
      </c>
      <c r="G827">
        <v>0</v>
      </c>
      <c r="H827" t="s">
        <v>641</v>
      </c>
      <c r="I827" t="s">
        <v>10000</v>
      </c>
      <c r="J827" t="s">
        <v>666</v>
      </c>
      <c r="K827" t="s">
        <v>644</v>
      </c>
      <c r="L827" t="s">
        <v>645</v>
      </c>
      <c r="M827" t="s">
        <v>10001</v>
      </c>
      <c r="N827" t="s">
        <v>644</v>
      </c>
      <c r="O827" t="s">
        <v>647</v>
      </c>
      <c r="P827" t="s">
        <v>5</v>
      </c>
      <c r="Q827" t="s">
        <v>648</v>
      </c>
      <c r="R827" t="s">
        <v>645</v>
      </c>
      <c r="S827" t="s">
        <v>10002</v>
      </c>
      <c r="T827" t="s">
        <v>10001</v>
      </c>
    </row>
    <row r="828" spans="1:20" x14ac:dyDescent="0.25">
      <c r="A828" t="s">
        <v>239</v>
      </c>
      <c r="B828" t="s">
        <v>245</v>
      </c>
      <c r="C828">
        <v>139</v>
      </c>
      <c r="D828">
        <v>1</v>
      </c>
      <c r="E828" t="s">
        <v>9999</v>
      </c>
      <c r="F828">
        <v>217.98</v>
      </c>
      <c r="G828">
        <v>0</v>
      </c>
      <c r="H828" t="s">
        <v>641</v>
      </c>
      <c r="I828" t="s">
        <v>10000</v>
      </c>
      <c r="J828" t="s">
        <v>666</v>
      </c>
      <c r="K828" t="s">
        <v>644</v>
      </c>
      <c r="L828" t="s">
        <v>645</v>
      </c>
      <c r="M828" t="s">
        <v>10001</v>
      </c>
      <c r="N828" t="s">
        <v>644</v>
      </c>
      <c r="O828" t="s">
        <v>647</v>
      </c>
      <c r="P828" t="s">
        <v>5</v>
      </c>
      <c r="Q828" t="s">
        <v>648</v>
      </c>
      <c r="R828" t="s">
        <v>645</v>
      </c>
      <c r="S828" t="s">
        <v>10002</v>
      </c>
      <c r="T828" t="s">
        <v>10001</v>
      </c>
    </row>
    <row r="829" spans="1:20" x14ac:dyDescent="0.25">
      <c r="A829" t="s">
        <v>239</v>
      </c>
      <c r="B829" t="s">
        <v>245</v>
      </c>
      <c r="C829">
        <v>139</v>
      </c>
      <c r="D829">
        <v>1</v>
      </c>
      <c r="E829" t="s">
        <v>10003</v>
      </c>
      <c r="F829">
        <v>108.99</v>
      </c>
      <c r="G829">
        <v>0</v>
      </c>
      <c r="H829" t="s">
        <v>641</v>
      </c>
      <c r="I829" t="s">
        <v>10004</v>
      </c>
      <c r="J829" t="s">
        <v>2079</v>
      </c>
      <c r="K829" t="s">
        <v>644</v>
      </c>
      <c r="L829" t="s">
        <v>645</v>
      </c>
      <c r="M829" t="s">
        <v>10005</v>
      </c>
      <c r="N829" t="s">
        <v>644</v>
      </c>
      <c r="O829" t="s">
        <v>647</v>
      </c>
      <c r="P829" t="s">
        <v>5</v>
      </c>
      <c r="Q829" t="s">
        <v>648</v>
      </c>
      <c r="R829" t="s">
        <v>645</v>
      </c>
      <c r="S829" t="s">
        <v>10006</v>
      </c>
      <c r="T829" t="s">
        <v>10005</v>
      </c>
    </row>
    <row r="830" spans="1:20" x14ac:dyDescent="0.25">
      <c r="A830" t="s">
        <v>239</v>
      </c>
      <c r="B830" t="s">
        <v>245</v>
      </c>
      <c r="C830">
        <v>139</v>
      </c>
      <c r="D830">
        <v>1</v>
      </c>
      <c r="E830" t="s">
        <v>10007</v>
      </c>
      <c r="F830">
        <v>108.99</v>
      </c>
      <c r="G830">
        <v>0</v>
      </c>
      <c r="H830" t="s">
        <v>641</v>
      </c>
      <c r="I830" t="s">
        <v>10004</v>
      </c>
      <c r="J830" t="s">
        <v>2079</v>
      </c>
      <c r="K830" t="s">
        <v>644</v>
      </c>
      <c r="L830" t="s">
        <v>645</v>
      </c>
      <c r="M830" t="s">
        <v>10008</v>
      </c>
      <c r="N830" t="s">
        <v>644</v>
      </c>
      <c r="O830" t="s">
        <v>647</v>
      </c>
      <c r="P830" t="s">
        <v>5</v>
      </c>
      <c r="Q830" t="s">
        <v>648</v>
      </c>
      <c r="R830" t="s">
        <v>645</v>
      </c>
      <c r="S830" t="s">
        <v>10009</v>
      </c>
      <c r="T830" t="s">
        <v>10008</v>
      </c>
    </row>
    <row r="831" spans="1:20" x14ac:dyDescent="0.25">
      <c r="A831" t="s">
        <v>638</v>
      </c>
      <c r="B831" t="s">
        <v>639</v>
      </c>
      <c r="C831">
        <v>66</v>
      </c>
      <c r="D831">
        <v>2</v>
      </c>
      <c r="E831" t="s">
        <v>10010</v>
      </c>
      <c r="F831">
        <v>100</v>
      </c>
      <c r="G831">
        <v>0</v>
      </c>
      <c r="H831" t="s">
        <v>641</v>
      </c>
      <c r="I831" t="s">
        <v>2119</v>
      </c>
      <c r="J831" t="s">
        <v>690</v>
      </c>
      <c r="K831" t="s">
        <v>644</v>
      </c>
      <c r="L831" t="s">
        <v>645</v>
      </c>
      <c r="M831" t="s">
        <v>10008</v>
      </c>
      <c r="N831" t="s">
        <v>644</v>
      </c>
      <c r="O831" t="s">
        <v>668</v>
      </c>
      <c r="P831" t="s">
        <v>5</v>
      </c>
      <c r="Q831" t="s">
        <v>669</v>
      </c>
      <c r="R831" t="s">
        <v>645</v>
      </c>
      <c r="S831" t="s">
        <v>10011</v>
      </c>
      <c r="T831" t="s">
        <v>10008</v>
      </c>
    </row>
    <row r="832" spans="1:20" x14ac:dyDescent="0.25">
      <c r="A832" t="s">
        <v>18</v>
      </c>
      <c r="B832" t="s">
        <v>19</v>
      </c>
      <c r="C832">
        <v>68</v>
      </c>
      <c r="D832">
        <v>1</v>
      </c>
      <c r="E832" t="s">
        <v>10010</v>
      </c>
      <c r="F832">
        <v>100</v>
      </c>
      <c r="G832">
        <v>0</v>
      </c>
      <c r="H832" t="s">
        <v>641</v>
      </c>
      <c r="I832" t="s">
        <v>2119</v>
      </c>
      <c r="J832" t="s">
        <v>690</v>
      </c>
      <c r="K832" t="s">
        <v>644</v>
      </c>
      <c r="L832" t="s">
        <v>645</v>
      </c>
      <c r="M832" t="s">
        <v>10008</v>
      </c>
      <c r="N832" t="s">
        <v>644</v>
      </c>
      <c r="O832" t="s">
        <v>668</v>
      </c>
      <c r="P832" t="s">
        <v>5</v>
      </c>
      <c r="Q832" t="s">
        <v>669</v>
      </c>
      <c r="R832" t="s">
        <v>645</v>
      </c>
      <c r="S832" t="s">
        <v>10011</v>
      </c>
      <c r="T832" t="s">
        <v>10008</v>
      </c>
    </row>
    <row r="833" spans="1:20" x14ac:dyDescent="0.25">
      <c r="A833" t="s">
        <v>147</v>
      </c>
      <c r="B833" t="s">
        <v>148</v>
      </c>
      <c r="C833">
        <v>33.333333333333336</v>
      </c>
      <c r="D833">
        <v>3</v>
      </c>
      <c r="E833" t="s">
        <v>10012</v>
      </c>
      <c r="F833">
        <v>100</v>
      </c>
      <c r="G833">
        <v>0</v>
      </c>
      <c r="H833" t="s">
        <v>641</v>
      </c>
      <c r="I833" t="s">
        <v>10013</v>
      </c>
      <c r="J833" t="s">
        <v>10014</v>
      </c>
      <c r="K833" t="s">
        <v>644</v>
      </c>
      <c r="L833" t="s">
        <v>645</v>
      </c>
      <c r="M833" t="s">
        <v>10008</v>
      </c>
      <c r="N833" t="s">
        <v>644</v>
      </c>
      <c r="O833" t="s">
        <v>647</v>
      </c>
      <c r="P833" t="s">
        <v>5</v>
      </c>
      <c r="Q833" t="s">
        <v>648</v>
      </c>
      <c r="R833" t="s">
        <v>645</v>
      </c>
      <c r="S833" t="s">
        <v>10015</v>
      </c>
      <c r="T833" t="s">
        <v>10008</v>
      </c>
    </row>
    <row r="834" spans="1:20" x14ac:dyDescent="0.25">
      <c r="A834" t="s">
        <v>147</v>
      </c>
      <c r="B834" t="s">
        <v>148</v>
      </c>
      <c r="C834">
        <v>40</v>
      </c>
      <c r="D834">
        <v>10</v>
      </c>
      <c r="E834" t="s">
        <v>10016</v>
      </c>
      <c r="F834">
        <v>330</v>
      </c>
      <c r="G834">
        <v>0</v>
      </c>
      <c r="H834" t="s">
        <v>641</v>
      </c>
      <c r="I834" t="s">
        <v>10017</v>
      </c>
      <c r="J834" t="s">
        <v>685</v>
      </c>
      <c r="K834" t="s">
        <v>644</v>
      </c>
      <c r="L834" t="s">
        <v>645</v>
      </c>
      <c r="M834" t="s">
        <v>10008</v>
      </c>
      <c r="N834" t="s">
        <v>644</v>
      </c>
      <c r="O834" t="s">
        <v>668</v>
      </c>
      <c r="P834" t="s">
        <v>5</v>
      </c>
      <c r="Q834" t="s">
        <v>669</v>
      </c>
      <c r="R834" t="s">
        <v>645</v>
      </c>
      <c r="S834" t="s">
        <v>10018</v>
      </c>
      <c r="T834" t="s">
        <v>10008</v>
      </c>
    </row>
    <row r="835" spans="1:20" x14ac:dyDescent="0.25">
      <c r="A835" t="s">
        <v>147</v>
      </c>
      <c r="B835" t="s">
        <v>148</v>
      </c>
      <c r="C835">
        <v>50</v>
      </c>
      <c r="D835">
        <v>6</v>
      </c>
      <c r="E835" t="s">
        <v>10019</v>
      </c>
      <c r="F835">
        <v>200</v>
      </c>
      <c r="G835">
        <v>0</v>
      </c>
      <c r="H835" t="s">
        <v>641</v>
      </c>
      <c r="I835" t="s">
        <v>10020</v>
      </c>
      <c r="J835" t="s">
        <v>1126</v>
      </c>
      <c r="K835" t="s">
        <v>644</v>
      </c>
      <c r="L835" t="s">
        <v>645</v>
      </c>
      <c r="M835" t="s">
        <v>10008</v>
      </c>
      <c r="N835" t="s">
        <v>644</v>
      </c>
      <c r="O835" t="s">
        <v>668</v>
      </c>
      <c r="P835" t="s">
        <v>5</v>
      </c>
      <c r="Q835" t="s">
        <v>669</v>
      </c>
      <c r="R835" t="s">
        <v>645</v>
      </c>
      <c r="S835" t="s">
        <v>10021</v>
      </c>
      <c r="T835" t="s">
        <v>10008</v>
      </c>
    </row>
    <row r="836" spans="1:20" x14ac:dyDescent="0.25">
      <c r="A836" t="s">
        <v>147</v>
      </c>
      <c r="B836" t="s">
        <v>148</v>
      </c>
      <c r="C836">
        <v>50</v>
      </c>
      <c r="D836">
        <v>6</v>
      </c>
      <c r="E836" t="s">
        <v>10022</v>
      </c>
      <c r="F836">
        <v>208</v>
      </c>
      <c r="G836">
        <v>8</v>
      </c>
      <c r="H836" t="s">
        <v>641</v>
      </c>
      <c r="I836" t="s">
        <v>10023</v>
      </c>
      <c r="J836" t="s">
        <v>708</v>
      </c>
      <c r="K836" t="s">
        <v>644</v>
      </c>
      <c r="L836" t="s">
        <v>645</v>
      </c>
      <c r="M836" t="s">
        <v>10024</v>
      </c>
      <c r="N836" t="s">
        <v>644</v>
      </c>
      <c r="O836" t="s">
        <v>647</v>
      </c>
      <c r="P836" t="s">
        <v>5</v>
      </c>
      <c r="Q836" t="s">
        <v>648</v>
      </c>
      <c r="R836" t="s">
        <v>645</v>
      </c>
      <c r="S836" t="s">
        <v>10025</v>
      </c>
      <c r="T836" t="s">
        <v>10024</v>
      </c>
    </row>
    <row r="837" spans="1:20" x14ac:dyDescent="0.25">
      <c r="A837" t="s">
        <v>147</v>
      </c>
      <c r="B837" t="s">
        <v>148</v>
      </c>
      <c r="C837">
        <v>50</v>
      </c>
      <c r="D837">
        <v>6</v>
      </c>
      <c r="E837" t="s">
        <v>10026</v>
      </c>
      <c r="F837">
        <v>200</v>
      </c>
      <c r="G837">
        <v>0</v>
      </c>
      <c r="H837" t="s">
        <v>641</v>
      </c>
      <c r="I837" t="s">
        <v>10027</v>
      </c>
      <c r="J837" t="s">
        <v>724</v>
      </c>
      <c r="K837" t="s">
        <v>644</v>
      </c>
      <c r="L837" t="s">
        <v>645</v>
      </c>
      <c r="M837" t="s">
        <v>10028</v>
      </c>
      <c r="N837" t="s">
        <v>644</v>
      </c>
      <c r="O837" t="s">
        <v>647</v>
      </c>
      <c r="P837" t="s">
        <v>5</v>
      </c>
      <c r="Q837" t="s">
        <v>648</v>
      </c>
      <c r="R837" t="s">
        <v>645</v>
      </c>
      <c r="S837" t="s">
        <v>10029</v>
      </c>
      <c r="T837" t="s">
        <v>10028</v>
      </c>
    </row>
    <row r="838" spans="1:20" x14ac:dyDescent="0.25">
      <c r="A838" t="s">
        <v>147</v>
      </c>
      <c r="B838" t="s">
        <v>148</v>
      </c>
      <c r="C838">
        <v>50</v>
      </c>
      <c r="D838">
        <v>6</v>
      </c>
      <c r="E838" t="s">
        <v>10030</v>
      </c>
      <c r="F838">
        <v>200</v>
      </c>
      <c r="G838">
        <v>0</v>
      </c>
      <c r="H838" t="s">
        <v>641</v>
      </c>
      <c r="I838" t="s">
        <v>10031</v>
      </c>
      <c r="J838" t="s">
        <v>864</v>
      </c>
      <c r="K838" t="s">
        <v>644</v>
      </c>
      <c r="L838" t="s">
        <v>645</v>
      </c>
      <c r="M838" t="s">
        <v>10028</v>
      </c>
      <c r="N838" t="s">
        <v>644</v>
      </c>
      <c r="O838" t="s">
        <v>647</v>
      </c>
      <c r="P838" t="s">
        <v>5</v>
      </c>
      <c r="Q838" t="s">
        <v>648</v>
      </c>
      <c r="R838" t="s">
        <v>645</v>
      </c>
      <c r="S838" t="s">
        <v>10032</v>
      </c>
      <c r="T838" t="s">
        <v>10028</v>
      </c>
    </row>
    <row r="839" spans="1:20" x14ac:dyDescent="0.25">
      <c r="A839" t="s">
        <v>147</v>
      </c>
      <c r="B839" t="s">
        <v>148</v>
      </c>
      <c r="C839">
        <v>50</v>
      </c>
      <c r="D839">
        <v>6</v>
      </c>
      <c r="E839" t="s">
        <v>10033</v>
      </c>
      <c r="F839">
        <v>200</v>
      </c>
      <c r="G839">
        <v>0</v>
      </c>
      <c r="H839" t="s">
        <v>641</v>
      </c>
      <c r="I839" t="s">
        <v>10034</v>
      </c>
      <c r="J839" t="s">
        <v>1520</v>
      </c>
      <c r="K839" t="s">
        <v>644</v>
      </c>
      <c r="L839" t="s">
        <v>645</v>
      </c>
      <c r="M839" t="s">
        <v>10035</v>
      </c>
      <c r="N839" t="s">
        <v>644</v>
      </c>
      <c r="O839" t="s">
        <v>647</v>
      </c>
      <c r="P839" t="s">
        <v>5</v>
      </c>
      <c r="Q839" t="s">
        <v>648</v>
      </c>
      <c r="R839" t="s">
        <v>645</v>
      </c>
      <c r="S839" t="s">
        <v>10036</v>
      </c>
      <c r="T839" t="s">
        <v>10028</v>
      </c>
    </row>
    <row r="840" spans="1:20" x14ac:dyDescent="0.25">
      <c r="A840" t="s">
        <v>147</v>
      </c>
      <c r="B840" t="s">
        <v>148</v>
      </c>
      <c r="C840">
        <v>50</v>
      </c>
      <c r="D840">
        <v>6</v>
      </c>
      <c r="E840" t="s">
        <v>10037</v>
      </c>
      <c r="F840">
        <v>200</v>
      </c>
      <c r="G840">
        <v>0</v>
      </c>
      <c r="H840" t="s">
        <v>641</v>
      </c>
      <c r="I840" t="s">
        <v>10038</v>
      </c>
      <c r="J840" t="s">
        <v>657</v>
      </c>
      <c r="K840" t="s">
        <v>644</v>
      </c>
      <c r="L840" t="s">
        <v>645</v>
      </c>
      <c r="M840" t="s">
        <v>10035</v>
      </c>
      <c r="N840" t="s">
        <v>644</v>
      </c>
      <c r="O840" t="s">
        <v>647</v>
      </c>
      <c r="P840" t="s">
        <v>5</v>
      </c>
      <c r="Q840" t="s">
        <v>648</v>
      </c>
      <c r="R840" t="s">
        <v>645</v>
      </c>
      <c r="S840" t="s">
        <v>10039</v>
      </c>
      <c r="T840" t="s">
        <v>10035</v>
      </c>
    </row>
    <row r="841" spans="1:20" x14ac:dyDescent="0.25">
      <c r="A841" t="s">
        <v>147</v>
      </c>
      <c r="B841" t="s">
        <v>148</v>
      </c>
      <c r="C841">
        <v>50</v>
      </c>
      <c r="D841">
        <v>6</v>
      </c>
      <c r="E841" t="s">
        <v>10040</v>
      </c>
      <c r="F841">
        <v>200</v>
      </c>
      <c r="G841">
        <v>0</v>
      </c>
      <c r="H841" t="s">
        <v>641</v>
      </c>
      <c r="I841" t="s">
        <v>10041</v>
      </c>
      <c r="J841" t="s">
        <v>864</v>
      </c>
      <c r="K841" t="s">
        <v>644</v>
      </c>
      <c r="L841" t="s">
        <v>645</v>
      </c>
      <c r="M841" t="s">
        <v>10042</v>
      </c>
      <c r="N841" t="s">
        <v>644</v>
      </c>
      <c r="O841" t="s">
        <v>647</v>
      </c>
      <c r="P841" t="s">
        <v>5</v>
      </c>
      <c r="Q841" t="s">
        <v>648</v>
      </c>
      <c r="R841" t="s">
        <v>645</v>
      </c>
      <c r="S841" t="s">
        <v>10043</v>
      </c>
      <c r="T841" t="s">
        <v>10042</v>
      </c>
    </row>
    <row r="842" spans="1:20" x14ac:dyDescent="0.25">
      <c r="A842" t="s">
        <v>147</v>
      </c>
      <c r="B842" t="s">
        <v>148</v>
      </c>
      <c r="C842">
        <v>50</v>
      </c>
      <c r="D842">
        <v>6</v>
      </c>
      <c r="E842" t="s">
        <v>10044</v>
      </c>
      <c r="F842">
        <v>200</v>
      </c>
      <c r="G842">
        <v>0</v>
      </c>
      <c r="H842" t="s">
        <v>641</v>
      </c>
      <c r="I842" t="s">
        <v>10045</v>
      </c>
      <c r="J842" t="s">
        <v>694</v>
      </c>
      <c r="K842" t="s">
        <v>644</v>
      </c>
      <c r="L842" t="s">
        <v>645</v>
      </c>
      <c r="M842" t="s">
        <v>10042</v>
      </c>
      <c r="N842" t="s">
        <v>644</v>
      </c>
      <c r="O842" t="s">
        <v>668</v>
      </c>
      <c r="P842" t="s">
        <v>5</v>
      </c>
      <c r="Q842" t="s">
        <v>669</v>
      </c>
      <c r="R842" t="s">
        <v>645</v>
      </c>
      <c r="S842" t="s">
        <v>10046</v>
      </c>
      <c r="T842" t="s">
        <v>10042</v>
      </c>
    </row>
    <row r="843" spans="1:20" x14ac:dyDescent="0.25">
      <c r="A843" t="s">
        <v>147</v>
      </c>
      <c r="B843" t="s">
        <v>148</v>
      </c>
      <c r="C843">
        <v>50</v>
      </c>
      <c r="D843">
        <v>6</v>
      </c>
      <c r="E843" t="s">
        <v>10047</v>
      </c>
      <c r="F843">
        <v>200</v>
      </c>
      <c r="G843">
        <v>0</v>
      </c>
      <c r="H843" t="s">
        <v>641</v>
      </c>
      <c r="I843" t="s">
        <v>10048</v>
      </c>
      <c r="J843" t="s">
        <v>2049</v>
      </c>
      <c r="K843" t="s">
        <v>644</v>
      </c>
      <c r="L843" t="s">
        <v>645</v>
      </c>
      <c r="M843" t="s">
        <v>10049</v>
      </c>
      <c r="N843" t="s">
        <v>644</v>
      </c>
      <c r="O843" t="s">
        <v>647</v>
      </c>
      <c r="P843" t="s">
        <v>5</v>
      </c>
      <c r="Q843" t="s">
        <v>648</v>
      </c>
      <c r="R843" t="s">
        <v>645</v>
      </c>
      <c r="S843" t="s">
        <v>10050</v>
      </c>
      <c r="T843" t="s">
        <v>10049</v>
      </c>
    </row>
    <row r="844" spans="1:20" x14ac:dyDescent="0.25">
      <c r="A844" t="s">
        <v>601</v>
      </c>
      <c r="B844" t="s">
        <v>602</v>
      </c>
      <c r="C844">
        <v>139</v>
      </c>
      <c r="D844">
        <v>3</v>
      </c>
      <c r="E844" t="s">
        <v>10051</v>
      </c>
      <c r="F844">
        <v>267</v>
      </c>
      <c r="G844">
        <v>0</v>
      </c>
      <c r="H844" t="s">
        <v>641</v>
      </c>
      <c r="I844" t="s">
        <v>10052</v>
      </c>
      <c r="J844" t="s">
        <v>724</v>
      </c>
      <c r="K844" t="s">
        <v>644</v>
      </c>
      <c r="L844" t="s">
        <v>645</v>
      </c>
      <c r="M844" t="s">
        <v>10053</v>
      </c>
      <c r="N844" t="s">
        <v>644</v>
      </c>
      <c r="O844" t="s">
        <v>647</v>
      </c>
      <c r="P844" t="s">
        <v>5</v>
      </c>
      <c r="Q844" t="s">
        <v>648</v>
      </c>
      <c r="R844" t="s">
        <v>645</v>
      </c>
      <c r="S844" t="s">
        <v>10054</v>
      </c>
      <c r="T844" t="s">
        <v>10049</v>
      </c>
    </row>
    <row r="845" spans="1:20" x14ac:dyDescent="0.25">
      <c r="A845" t="s">
        <v>147</v>
      </c>
      <c r="B845" t="s">
        <v>148</v>
      </c>
      <c r="C845">
        <v>50</v>
      </c>
      <c r="D845">
        <v>6</v>
      </c>
      <c r="E845" t="s">
        <v>10055</v>
      </c>
      <c r="F845">
        <v>200</v>
      </c>
      <c r="G845">
        <v>0</v>
      </c>
      <c r="H845" t="s">
        <v>641</v>
      </c>
      <c r="I845" t="s">
        <v>10038</v>
      </c>
      <c r="J845" t="s">
        <v>657</v>
      </c>
      <c r="K845" t="s">
        <v>644</v>
      </c>
      <c r="L845" t="s">
        <v>645</v>
      </c>
      <c r="M845" t="s">
        <v>10056</v>
      </c>
      <c r="N845" t="s">
        <v>644</v>
      </c>
      <c r="O845" t="s">
        <v>647</v>
      </c>
      <c r="P845" t="s">
        <v>5</v>
      </c>
      <c r="Q845" t="s">
        <v>648</v>
      </c>
      <c r="R845" t="s">
        <v>645</v>
      </c>
      <c r="S845" t="s">
        <v>10057</v>
      </c>
      <c r="T845" t="s">
        <v>10056</v>
      </c>
    </row>
    <row r="846" spans="1:20" x14ac:dyDescent="0.25">
      <c r="A846" t="s">
        <v>147</v>
      </c>
      <c r="B846" t="s">
        <v>148</v>
      </c>
      <c r="C846">
        <v>50</v>
      </c>
      <c r="D846">
        <v>6</v>
      </c>
      <c r="E846" t="s">
        <v>10058</v>
      </c>
      <c r="F846">
        <v>208</v>
      </c>
      <c r="G846">
        <v>8</v>
      </c>
      <c r="H846" t="s">
        <v>641</v>
      </c>
      <c r="I846" t="s">
        <v>10059</v>
      </c>
      <c r="J846" t="s">
        <v>1863</v>
      </c>
      <c r="K846" t="s">
        <v>644</v>
      </c>
      <c r="L846" t="s">
        <v>645</v>
      </c>
      <c r="M846" t="s">
        <v>10056</v>
      </c>
      <c r="N846" t="s">
        <v>644</v>
      </c>
      <c r="O846" t="s">
        <v>647</v>
      </c>
      <c r="P846" t="s">
        <v>5</v>
      </c>
      <c r="Q846" t="s">
        <v>648</v>
      </c>
      <c r="R846" t="s">
        <v>645</v>
      </c>
      <c r="S846" t="s">
        <v>10060</v>
      </c>
      <c r="T846" t="s">
        <v>10056</v>
      </c>
    </row>
    <row r="847" spans="1:20" x14ac:dyDescent="0.25">
      <c r="A847" t="s">
        <v>147</v>
      </c>
      <c r="B847" t="s">
        <v>148</v>
      </c>
      <c r="C847">
        <v>50</v>
      </c>
      <c r="D847">
        <v>6</v>
      </c>
      <c r="E847" t="s">
        <v>10061</v>
      </c>
      <c r="F847">
        <v>200</v>
      </c>
      <c r="G847">
        <v>0</v>
      </c>
      <c r="H847" t="s">
        <v>641</v>
      </c>
      <c r="I847" t="s">
        <v>10062</v>
      </c>
      <c r="J847" t="s">
        <v>1916</v>
      </c>
      <c r="K847" t="s">
        <v>644</v>
      </c>
      <c r="L847" t="s">
        <v>645</v>
      </c>
      <c r="M847" t="s">
        <v>10063</v>
      </c>
      <c r="N847" t="s">
        <v>644</v>
      </c>
      <c r="O847" t="s">
        <v>647</v>
      </c>
      <c r="P847" t="s">
        <v>5</v>
      </c>
      <c r="Q847" t="s">
        <v>648</v>
      </c>
      <c r="R847" t="s">
        <v>645</v>
      </c>
      <c r="S847" t="s">
        <v>10064</v>
      </c>
      <c r="T847" t="s">
        <v>10063</v>
      </c>
    </row>
    <row r="848" spans="1:20" x14ac:dyDescent="0.25">
      <c r="A848" t="s">
        <v>147</v>
      </c>
      <c r="B848" t="s">
        <v>148</v>
      </c>
      <c r="C848">
        <v>50</v>
      </c>
      <c r="D848">
        <v>6</v>
      </c>
      <c r="E848" t="s">
        <v>10065</v>
      </c>
      <c r="F848">
        <v>200</v>
      </c>
      <c r="G848">
        <v>0</v>
      </c>
      <c r="H848" t="s">
        <v>641</v>
      </c>
      <c r="I848" t="s">
        <v>10066</v>
      </c>
      <c r="J848" t="s">
        <v>685</v>
      </c>
      <c r="K848" t="s">
        <v>644</v>
      </c>
      <c r="L848" t="s">
        <v>645</v>
      </c>
      <c r="M848" t="s">
        <v>10063</v>
      </c>
      <c r="N848" t="s">
        <v>644</v>
      </c>
      <c r="O848" t="s">
        <v>668</v>
      </c>
      <c r="P848" t="s">
        <v>5</v>
      </c>
      <c r="Q848" t="s">
        <v>669</v>
      </c>
      <c r="R848" t="s">
        <v>645</v>
      </c>
      <c r="S848" t="s">
        <v>10067</v>
      </c>
      <c r="T848" t="s">
        <v>10063</v>
      </c>
    </row>
    <row r="849" spans="1:20" x14ac:dyDescent="0.25">
      <c r="A849" t="s">
        <v>638</v>
      </c>
      <c r="B849" t="s">
        <v>639</v>
      </c>
      <c r="C849">
        <v>66</v>
      </c>
      <c r="D849">
        <v>2</v>
      </c>
      <c r="E849" t="s">
        <v>10068</v>
      </c>
      <c r="F849">
        <v>100</v>
      </c>
      <c r="G849">
        <v>0</v>
      </c>
      <c r="H849" t="s">
        <v>641</v>
      </c>
      <c r="I849" t="s">
        <v>10069</v>
      </c>
      <c r="J849" t="s">
        <v>1840</v>
      </c>
      <c r="K849" t="s">
        <v>644</v>
      </c>
      <c r="L849" t="s">
        <v>645</v>
      </c>
      <c r="M849" t="s">
        <v>10070</v>
      </c>
      <c r="N849" t="s">
        <v>644</v>
      </c>
      <c r="O849" t="s">
        <v>668</v>
      </c>
      <c r="P849" t="s">
        <v>5</v>
      </c>
      <c r="Q849" t="s">
        <v>669</v>
      </c>
      <c r="R849" t="s">
        <v>645</v>
      </c>
      <c r="S849" t="s">
        <v>10071</v>
      </c>
      <c r="T849" t="s">
        <v>10070</v>
      </c>
    </row>
    <row r="850" spans="1:20" x14ac:dyDescent="0.25">
      <c r="A850" t="s">
        <v>18</v>
      </c>
      <c r="B850" t="s">
        <v>19</v>
      </c>
      <c r="C850">
        <v>68</v>
      </c>
      <c r="D850">
        <v>1</v>
      </c>
      <c r="E850" t="s">
        <v>10068</v>
      </c>
      <c r="F850">
        <v>100</v>
      </c>
      <c r="G850">
        <v>0</v>
      </c>
      <c r="H850" t="s">
        <v>641</v>
      </c>
      <c r="I850" t="s">
        <v>10069</v>
      </c>
      <c r="J850" t="s">
        <v>1840</v>
      </c>
      <c r="K850" t="s">
        <v>644</v>
      </c>
      <c r="L850" t="s">
        <v>645</v>
      </c>
      <c r="M850" t="s">
        <v>10070</v>
      </c>
      <c r="N850" t="s">
        <v>644</v>
      </c>
      <c r="O850" t="s">
        <v>668</v>
      </c>
      <c r="P850" t="s">
        <v>5</v>
      </c>
      <c r="Q850" t="s">
        <v>669</v>
      </c>
      <c r="R850" t="s">
        <v>645</v>
      </c>
      <c r="S850" t="s">
        <v>10071</v>
      </c>
      <c r="T850" t="s">
        <v>10070</v>
      </c>
    </row>
    <row r="851" spans="1:20" x14ac:dyDescent="0.25">
      <c r="A851" t="s">
        <v>638</v>
      </c>
      <c r="B851" t="s">
        <v>639</v>
      </c>
      <c r="C851">
        <v>66</v>
      </c>
      <c r="D851">
        <v>4</v>
      </c>
      <c r="E851" t="s">
        <v>10072</v>
      </c>
      <c r="F851">
        <v>200</v>
      </c>
      <c r="G851">
        <v>0</v>
      </c>
      <c r="H851" t="s">
        <v>641</v>
      </c>
      <c r="I851" t="s">
        <v>10073</v>
      </c>
      <c r="J851" t="s">
        <v>708</v>
      </c>
      <c r="K851" t="s">
        <v>644</v>
      </c>
      <c r="L851" t="s">
        <v>645</v>
      </c>
      <c r="M851" t="s">
        <v>10074</v>
      </c>
      <c r="N851" t="s">
        <v>644</v>
      </c>
      <c r="O851" t="s">
        <v>668</v>
      </c>
      <c r="P851" t="s">
        <v>5</v>
      </c>
      <c r="Q851" t="s">
        <v>669</v>
      </c>
      <c r="R851" t="s">
        <v>645</v>
      </c>
      <c r="S851" t="s">
        <v>10075</v>
      </c>
      <c r="T851" t="s">
        <v>10076</v>
      </c>
    </row>
    <row r="852" spans="1:20" x14ac:dyDescent="0.25">
      <c r="A852" t="s">
        <v>18</v>
      </c>
      <c r="B852" t="s">
        <v>19</v>
      </c>
      <c r="C852">
        <v>68</v>
      </c>
      <c r="D852">
        <v>2</v>
      </c>
      <c r="E852" t="s">
        <v>10072</v>
      </c>
      <c r="F852">
        <v>200</v>
      </c>
      <c r="G852">
        <v>0</v>
      </c>
      <c r="H852" t="s">
        <v>641</v>
      </c>
      <c r="I852" t="s">
        <v>10073</v>
      </c>
      <c r="J852" t="s">
        <v>708</v>
      </c>
      <c r="K852" t="s">
        <v>644</v>
      </c>
      <c r="L852" t="s">
        <v>645</v>
      </c>
      <c r="M852" t="s">
        <v>10074</v>
      </c>
      <c r="N852" t="s">
        <v>644</v>
      </c>
      <c r="O852" t="s">
        <v>668</v>
      </c>
      <c r="P852" t="s">
        <v>5</v>
      </c>
      <c r="Q852" t="s">
        <v>669</v>
      </c>
      <c r="R852" t="s">
        <v>645</v>
      </c>
      <c r="S852" t="s">
        <v>10075</v>
      </c>
      <c r="T852" t="s">
        <v>10076</v>
      </c>
    </row>
    <row r="853" spans="1:20" x14ac:dyDescent="0.25">
      <c r="A853" t="s">
        <v>22</v>
      </c>
      <c r="B853" t="s">
        <v>27</v>
      </c>
      <c r="C853">
        <v>120</v>
      </c>
      <c r="D853">
        <v>1</v>
      </c>
      <c r="E853" t="s">
        <v>10077</v>
      </c>
      <c r="F853">
        <v>89</v>
      </c>
      <c r="G853">
        <v>0</v>
      </c>
      <c r="H853" t="s">
        <v>641</v>
      </c>
      <c r="I853" t="s">
        <v>10078</v>
      </c>
      <c r="J853" t="s">
        <v>1508</v>
      </c>
      <c r="K853" t="s">
        <v>644</v>
      </c>
      <c r="L853" t="s">
        <v>645</v>
      </c>
      <c r="M853" t="s">
        <v>10076</v>
      </c>
      <c r="N853" t="s">
        <v>644</v>
      </c>
      <c r="O853" t="s">
        <v>647</v>
      </c>
      <c r="P853" t="s">
        <v>5</v>
      </c>
      <c r="Q853" t="s">
        <v>648</v>
      </c>
      <c r="R853" t="s">
        <v>645</v>
      </c>
      <c r="S853" t="s">
        <v>10079</v>
      </c>
      <c r="T853" t="s">
        <v>10076</v>
      </c>
    </row>
    <row r="854" spans="1:20" x14ac:dyDescent="0.25">
      <c r="A854" t="s">
        <v>147</v>
      </c>
      <c r="B854" t="s">
        <v>148</v>
      </c>
      <c r="C854">
        <v>50</v>
      </c>
      <c r="D854">
        <v>6</v>
      </c>
      <c r="E854" t="s">
        <v>10080</v>
      </c>
      <c r="F854">
        <v>200</v>
      </c>
      <c r="G854">
        <v>0</v>
      </c>
      <c r="H854" t="s">
        <v>641</v>
      </c>
      <c r="I854" t="s">
        <v>10081</v>
      </c>
      <c r="J854" t="s">
        <v>643</v>
      </c>
      <c r="K854" t="s">
        <v>644</v>
      </c>
      <c r="L854" t="s">
        <v>645</v>
      </c>
      <c r="M854" t="s">
        <v>10082</v>
      </c>
      <c r="N854" t="s">
        <v>644</v>
      </c>
      <c r="O854" t="s">
        <v>647</v>
      </c>
      <c r="P854" t="s">
        <v>5</v>
      </c>
      <c r="Q854" t="s">
        <v>648</v>
      </c>
      <c r="R854" t="s">
        <v>645</v>
      </c>
      <c r="S854" t="s">
        <v>10083</v>
      </c>
      <c r="T854" t="s">
        <v>10082</v>
      </c>
    </row>
    <row r="855" spans="1:20" x14ac:dyDescent="0.25">
      <c r="A855" t="s">
        <v>147</v>
      </c>
      <c r="B855" t="s">
        <v>148</v>
      </c>
      <c r="C855">
        <v>50</v>
      </c>
      <c r="D855">
        <v>6</v>
      </c>
      <c r="E855" t="s">
        <v>10084</v>
      </c>
      <c r="F855">
        <v>200</v>
      </c>
      <c r="G855">
        <v>0</v>
      </c>
      <c r="H855" t="s">
        <v>641</v>
      </c>
      <c r="I855" t="s">
        <v>10085</v>
      </c>
      <c r="J855" t="s">
        <v>864</v>
      </c>
      <c r="K855" t="s">
        <v>644</v>
      </c>
      <c r="L855" t="s">
        <v>645</v>
      </c>
      <c r="M855" t="s">
        <v>9183</v>
      </c>
      <c r="N855" t="s">
        <v>644</v>
      </c>
      <c r="O855" t="s">
        <v>668</v>
      </c>
      <c r="P855" t="s">
        <v>5</v>
      </c>
      <c r="Q855" t="s">
        <v>669</v>
      </c>
      <c r="R855" t="s">
        <v>645</v>
      </c>
      <c r="S855" t="s">
        <v>10086</v>
      </c>
      <c r="T855" t="s">
        <v>10087</v>
      </c>
    </row>
    <row r="856" spans="1:20" x14ac:dyDescent="0.25">
      <c r="A856" t="s">
        <v>22</v>
      </c>
      <c r="B856" t="s">
        <v>27</v>
      </c>
      <c r="C856">
        <v>120</v>
      </c>
      <c r="D856">
        <v>1</v>
      </c>
      <c r="E856" t="s">
        <v>10088</v>
      </c>
      <c r="F856">
        <v>89</v>
      </c>
      <c r="G856">
        <v>0</v>
      </c>
      <c r="H856" t="s">
        <v>641</v>
      </c>
      <c r="I856" t="s">
        <v>10089</v>
      </c>
      <c r="J856" t="s">
        <v>724</v>
      </c>
      <c r="K856" t="s">
        <v>644</v>
      </c>
      <c r="L856" t="s">
        <v>645</v>
      </c>
      <c r="M856" t="s">
        <v>10087</v>
      </c>
      <c r="N856" t="s">
        <v>644</v>
      </c>
      <c r="O856" t="s">
        <v>732</v>
      </c>
      <c r="P856" t="s">
        <v>5</v>
      </c>
      <c r="Q856" t="s">
        <v>669</v>
      </c>
      <c r="R856" t="s">
        <v>645</v>
      </c>
      <c r="S856" t="s">
        <v>10090</v>
      </c>
      <c r="T856" t="s">
        <v>10087</v>
      </c>
    </row>
    <row r="857" spans="1:20" x14ac:dyDescent="0.25">
      <c r="A857" t="s">
        <v>147</v>
      </c>
      <c r="B857" t="s">
        <v>148</v>
      </c>
      <c r="C857">
        <v>40</v>
      </c>
      <c r="D857">
        <v>10</v>
      </c>
      <c r="E857" t="s">
        <v>10091</v>
      </c>
      <c r="F857">
        <v>330</v>
      </c>
      <c r="G857">
        <v>0</v>
      </c>
      <c r="H857" t="s">
        <v>641</v>
      </c>
      <c r="I857" t="s">
        <v>10092</v>
      </c>
      <c r="J857" t="s">
        <v>666</v>
      </c>
      <c r="K857" t="s">
        <v>644</v>
      </c>
      <c r="L857" t="s">
        <v>645</v>
      </c>
      <c r="M857" t="s">
        <v>10093</v>
      </c>
      <c r="N857" t="s">
        <v>644</v>
      </c>
      <c r="O857" t="s">
        <v>668</v>
      </c>
      <c r="P857" t="s">
        <v>5</v>
      </c>
      <c r="Q857" t="s">
        <v>669</v>
      </c>
      <c r="R857" t="s">
        <v>645</v>
      </c>
      <c r="S857" t="s">
        <v>10094</v>
      </c>
      <c r="T857" t="s">
        <v>10093</v>
      </c>
    </row>
    <row r="858" spans="1:20" x14ac:dyDescent="0.25">
      <c r="A858" t="s">
        <v>638</v>
      </c>
      <c r="B858" t="s">
        <v>639</v>
      </c>
      <c r="C858">
        <v>66</v>
      </c>
      <c r="D858">
        <v>2</v>
      </c>
      <c r="E858" t="s">
        <v>10095</v>
      </c>
      <c r="F858">
        <v>100</v>
      </c>
      <c r="G858">
        <v>0</v>
      </c>
      <c r="H858" t="s">
        <v>641</v>
      </c>
      <c r="I858" t="s">
        <v>10096</v>
      </c>
      <c r="J858" t="s">
        <v>864</v>
      </c>
      <c r="K858" t="s">
        <v>644</v>
      </c>
      <c r="L858" t="s">
        <v>645</v>
      </c>
      <c r="M858" t="s">
        <v>10093</v>
      </c>
      <c r="N858" t="s">
        <v>644</v>
      </c>
      <c r="O858" t="s">
        <v>668</v>
      </c>
      <c r="P858" t="s">
        <v>5</v>
      </c>
      <c r="Q858" t="s">
        <v>669</v>
      </c>
      <c r="R858" t="s">
        <v>645</v>
      </c>
      <c r="S858" t="s">
        <v>10097</v>
      </c>
      <c r="T858" t="s">
        <v>10093</v>
      </c>
    </row>
    <row r="859" spans="1:20" x14ac:dyDescent="0.25">
      <c r="A859" t="s">
        <v>18</v>
      </c>
      <c r="B859" t="s">
        <v>19</v>
      </c>
      <c r="C859">
        <v>68</v>
      </c>
      <c r="D859">
        <v>1</v>
      </c>
      <c r="E859" t="s">
        <v>10095</v>
      </c>
      <c r="F859">
        <v>100</v>
      </c>
      <c r="G859">
        <v>0</v>
      </c>
      <c r="H859" t="s">
        <v>641</v>
      </c>
      <c r="I859" t="s">
        <v>10096</v>
      </c>
      <c r="J859" t="s">
        <v>864</v>
      </c>
      <c r="K859" t="s">
        <v>644</v>
      </c>
      <c r="L859" t="s">
        <v>645</v>
      </c>
      <c r="M859" t="s">
        <v>10093</v>
      </c>
      <c r="N859" t="s">
        <v>644</v>
      </c>
      <c r="O859" t="s">
        <v>668</v>
      </c>
      <c r="P859" t="s">
        <v>5</v>
      </c>
      <c r="Q859" t="s">
        <v>669</v>
      </c>
      <c r="R859" t="s">
        <v>645</v>
      </c>
      <c r="S859" t="s">
        <v>10097</v>
      </c>
      <c r="T859" t="s">
        <v>10093</v>
      </c>
    </row>
    <row r="860" spans="1:20" x14ac:dyDescent="0.25">
      <c r="A860" t="s">
        <v>147</v>
      </c>
      <c r="B860" t="s">
        <v>148</v>
      </c>
      <c r="C860">
        <v>33.333333333333336</v>
      </c>
      <c r="D860">
        <v>6</v>
      </c>
      <c r="E860" t="s">
        <v>10098</v>
      </c>
      <c r="F860">
        <v>200</v>
      </c>
      <c r="G860">
        <v>0</v>
      </c>
      <c r="H860" t="s">
        <v>641</v>
      </c>
      <c r="I860" t="s">
        <v>10099</v>
      </c>
      <c r="J860" t="s">
        <v>6980</v>
      </c>
      <c r="K860" t="s">
        <v>644</v>
      </c>
      <c r="L860" t="s">
        <v>645</v>
      </c>
      <c r="M860" t="s">
        <v>10100</v>
      </c>
      <c r="N860" t="s">
        <v>644</v>
      </c>
      <c r="O860" t="s">
        <v>647</v>
      </c>
      <c r="P860" t="s">
        <v>5</v>
      </c>
      <c r="Q860" t="s">
        <v>648</v>
      </c>
      <c r="R860" t="s">
        <v>645</v>
      </c>
      <c r="S860" t="s">
        <v>10101</v>
      </c>
      <c r="T860" t="s">
        <v>10100</v>
      </c>
    </row>
    <row r="861" spans="1:20" x14ac:dyDescent="0.25">
      <c r="A861" t="s">
        <v>147</v>
      </c>
      <c r="B861" t="s">
        <v>148</v>
      </c>
      <c r="C861">
        <v>33.333333333333336</v>
      </c>
      <c r="D861">
        <v>3</v>
      </c>
      <c r="E861" t="s">
        <v>10102</v>
      </c>
      <c r="F861">
        <v>100</v>
      </c>
      <c r="G861">
        <v>0</v>
      </c>
      <c r="H861" t="s">
        <v>641</v>
      </c>
      <c r="I861" t="s">
        <v>10103</v>
      </c>
      <c r="J861" t="s">
        <v>1414</v>
      </c>
      <c r="K861" t="s">
        <v>644</v>
      </c>
      <c r="L861" t="s">
        <v>645</v>
      </c>
      <c r="M861" t="s">
        <v>10100</v>
      </c>
      <c r="N861" t="s">
        <v>644</v>
      </c>
      <c r="O861" t="s">
        <v>647</v>
      </c>
      <c r="P861" t="s">
        <v>5</v>
      </c>
      <c r="Q861" t="s">
        <v>648</v>
      </c>
      <c r="R861" t="s">
        <v>645</v>
      </c>
      <c r="S861" t="s">
        <v>10104</v>
      </c>
      <c r="T861" t="s">
        <v>10100</v>
      </c>
    </row>
    <row r="862" spans="1:20" x14ac:dyDescent="0.25">
      <c r="A862" t="s">
        <v>147</v>
      </c>
      <c r="B862" t="s">
        <v>148</v>
      </c>
      <c r="C862">
        <v>40</v>
      </c>
      <c r="D862">
        <v>10</v>
      </c>
      <c r="E862" t="s">
        <v>10105</v>
      </c>
      <c r="F862">
        <v>330</v>
      </c>
      <c r="G862">
        <v>0</v>
      </c>
      <c r="H862" t="s">
        <v>641</v>
      </c>
      <c r="I862" t="s">
        <v>10106</v>
      </c>
      <c r="J862" t="s">
        <v>736</v>
      </c>
      <c r="K862" t="s">
        <v>644</v>
      </c>
      <c r="L862" t="s">
        <v>645</v>
      </c>
      <c r="M862" t="s">
        <v>10100</v>
      </c>
      <c r="N862" t="s">
        <v>644</v>
      </c>
      <c r="O862" t="s">
        <v>647</v>
      </c>
      <c r="P862" t="s">
        <v>5</v>
      </c>
      <c r="Q862" t="s">
        <v>648</v>
      </c>
      <c r="R862" t="s">
        <v>645</v>
      </c>
      <c r="S862" t="s">
        <v>10107</v>
      </c>
      <c r="T862" t="s">
        <v>10100</v>
      </c>
    </row>
    <row r="863" spans="1:20" x14ac:dyDescent="0.25">
      <c r="A863" t="s">
        <v>147</v>
      </c>
      <c r="B863" t="s">
        <v>148</v>
      </c>
      <c r="C863">
        <v>50</v>
      </c>
      <c r="D863">
        <v>6</v>
      </c>
      <c r="E863" t="s">
        <v>10108</v>
      </c>
      <c r="F863">
        <v>200</v>
      </c>
      <c r="G863">
        <v>0</v>
      </c>
      <c r="H863" t="s">
        <v>641</v>
      </c>
      <c r="I863" t="s">
        <v>10109</v>
      </c>
      <c r="J863" t="s">
        <v>724</v>
      </c>
      <c r="K863" t="s">
        <v>644</v>
      </c>
      <c r="L863" t="s">
        <v>645</v>
      </c>
      <c r="M863" t="s">
        <v>10100</v>
      </c>
      <c r="N863" t="s">
        <v>644</v>
      </c>
      <c r="O863" t="s">
        <v>668</v>
      </c>
      <c r="P863" t="s">
        <v>5</v>
      </c>
      <c r="Q863" t="s">
        <v>669</v>
      </c>
      <c r="R863" t="s">
        <v>645</v>
      </c>
      <c r="S863" t="s">
        <v>10110</v>
      </c>
      <c r="T863" t="s">
        <v>10100</v>
      </c>
    </row>
    <row r="864" spans="1:20" x14ac:dyDescent="0.25">
      <c r="A864" t="s">
        <v>147</v>
      </c>
      <c r="B864" t="s">
        <v>148</v>
      </c>
      <c r="C864">
        <v>40</v>
      </c>
      <c r="D864">
        <v>10</v>
      </c>
      <c r="E864" t="s">
        <v>10111</v>
      </c>
      <c r="F864">
        <v>330</v>
      </c>
      <c r="G864">
        <v>0</v>
      </c>
      <c r="H864" t="s">
        <v>641</v>
      </c>
      <c r="I864" t="s">
        <v>10112</v>
      </c>
      <c r="J864" t="s">
        <v>1508</v>
      </c>
      <c r="K864" t="s">
        <v>644</v>
      </c>
      <c r="L864" t="s">
        <v>645</v>
      </c>
      <c r="M864" t="s">
        <v>10113</v>
      </c>
      <c r="N864" t="s">
        <v>644</v>
      </c>
      <c r="O864" t="s">
        <v>647</v>
      </c>
      <c r="P864" t="s">
        <v>5</v>
      </c>
      <c r="Q864" t="s">
        <v>648</v>
      </c>
      <c r="R864" t="s">
        <v>645</v>
      </c>
      <c r="S864" t="s">
        <v>10114</v>
      </c>
      <c r="T864" t="s">
        <v>10113</v>
      </c>
    </row>
    <row r="865" spans="1:20" x14ac:dyDescent="0.25">
      <c r="A865" t="s">
        <v>147</v>
      </c>
      <c r="B865" t="s">
        <v>148</v>
      </c>
      <c r="C865">
        <v>33.333333333333336</v>
      </c>
      <c r="D865">
        <v>3</v>
      </c>
      <c r="E865" t="s">
        <v>10115</v>
      </c>
      <c r="F865">
        <v>100</v>
      </c>
      <c r="G865">
        <v>0</v>
      </c>
      <c r="H865" t="s">
        <v>641</v>
      </c>
      <c r="I865" t="s">
        <v>10116</v>
      </c>
      <c r="J865" t="s">
        <v>1292</v>
      </c>
      <c r="K865" t="s">
        <v>644</v>
      </c>
      <c r="L865" t="s">
        <v>645</v>
      </c>
      <c r="M865" t="s">
        <v>10117</v>
      </c>
      <c r="N865" t="s">
        <v>644</v>
      </c>
      <c r="O865" t="s">
        <v>647</v>
      </c>
      <c r="P865" t="s">
        <v>5</v>
      </c>
      <c r="Q865" t="s">
        <v>648</v>
      </c>
      <c r="R865" t="s">
        <v>645</v>
      </c>
      <c r="S865" t="s">
        <v>10118</v>
      </c>
      <c r="T865" t="s">
        <v>10117</v>
      </c>
    </row>
    <row r="866" spans="1:20" x14ac:dyDescent="0.25">
      <c r="A866" t="s">
        <v>22</v>
      </c>
      <c r="B866" t="s">
        <v>27</v>
      </c>
      <c r="C866">
        <v>120</v>
      </c>
      <c r="D866">
        <v>2</v>
      </c>
      <c r="E866" t="s">
        <v>10119</v>
      </c>
      <c r="F866">
        <v>198</v>
      </c>
      <c r="G866">
        <v>0</v>
      </c>
      <c r="H866" t="s">
        <v>641</v>
      </c>
      <c r="I866" t="s">
        <v>10120</v>
      </c>
      <c r="J866" t="s">
        <v>745</v>
      </c>
      <c r="K866" t="s">
        <v>644</v>
      </c>
      <c r="L866" t="s">
        <v>645</v>
      </c>
      <c r="M866" t="s">
        <v>10121</v>
      </c>
      <c r="N866" t="s">
        <v>644</v>
      </c>
      <c r="O866" t="s">
        <v>647</v>
      </c>
      <c r="P866" t="s">
        <v>5</v>
      </c>
      <c r="Q866" t="s">
        <v>648</v>
      </c>
      <c r="R866" t="s">
        <v>645</v>
      </c>
      <c r="S866" t="s">
        <v>10122</v>
      </c>
      <c r="T866" t="s">
        <v>10121</v>
      </c>
    </row>
    <row r="867" spans="1:20" x14ac:dyDescent="0.25">
      <c r="A867" t="s">
        <v>147</v>
      </c>
      <c r="B867" t="s">
        <v>148</v>
      </c>
      <c r="C867">
        <v>33.333333333333336</v>
      </c>
      <c r="D867">
        <v>3</v>
      </c>
      <c r="E867" t="s">
        <v>10123</v>
      </c>
      <c r="F867">
        <v>100</v>
      </c>
      <c r="G867">
        <v>0</v>
      </c>
      <c r="H867" t="s">
        <v>641</v>
      </c>
      <c r="I867" t="s">
        <v>5266</v>
      </c>
      <c r="J867" t="s">
        <v>685</v>
      </c>
      <c r="K867" t="s">
        <v>644</v>
      </c>
      <c r="L867" t="s">
        <v>645</v>
      </c>
      <c r="M867" t="s">
        <v>10124</v>
      </c>
      <c r="N867" t="s">
        <v>644</v>
      </c>
      <c r="O867" t="s">
        <v>647</v>
      </c>
      <c r="P867" t="s">
        <v>5</v>
      </c>
      <c r="Q867" t="s">
        <v>648</v>
      </c>
      <c r="R867" t="s">
        <v>645</v>
      </c>
      <c r="S867" t="s">
        <v>10125</v>
      </c>
      <c r="T867" t="s">
        <v>10124</v>
      </c>
    </row>
    <row r="868" spans="1:20" x14ac:dyDescent="0.25">
      <c r="A868" t="s">
        <v>147</v>
      </c>
      <c r="B868" t="s">
        <v>148</v>
      </c>
      <c r="C868">
        <v>33.333333333333336</v>
      </c>
      <c r="D868">
        <v>3</v>
      </c>
      <c r="E868" t="s">
        <v>10126</v>
      </c>
      <c r="F868">
        <v>129</v>
      </c>
      <c r="G868">
        <v>29</v>
      </c>
      <c r="H868" t="s">
        <v>641</v>
      </c>
      <c r="I868" t="s">
        <v>10127</v>
      </c>
      <c r="J868" t="s">
        <v>745</v>
      </c>
      <c r="K868" t="s">
        <v>644</v>
      </c>
      <c r="L868" t="s">
        <v>645</v>
      </c>
      <c r="M868" t="s">
        <v>10124</v>
      </c>
      <c r="N868" t="s">
        <v>644</v>
      </c>
      <c r="O868" t="s">
        <v>647</v>
      </c>
      <c r="P868" t="s">
        <v>5</v>
      </c>
      <c r="Q868" t="s">
        <v>648</v>
      </c>
      <c r="R868" t="s">
        <v>645</v>
      </c>
      <c r="S868" t="s">
        <v>10128</v>
      </c>
      <c r="T868" t="s">
        <v>10124</v>
      </c>
    </row>
    <row r="869" spans="1:20" x14ac:dyDescent="0.25">
      <c r="A869" t="s">
        <v>147</v>
      </c>
      <c r="B869" t="s">
        <v>148</v>
      </c>
      <c r="C869">
        <v>50</v>
      </c>
      <c r="D869">
        <v>6</v>
      </c>
      <c r="E869" t="s">
        <v>10129</v>
      </c>
      <c r="F869">
        <v>200</v>
      </c>
      <c r="G869">
        <v>0</v>
      </c>
      <c r="H869" t="s">
        <v>641</v>
      </c>
      <c r="I869" t="s">
        <v>10130</v>
      </c>
      <c r="J869" t="s">
        <v>1003</v>
      </c>
      <c r="K869" t="s">
        <v>644</v>
      </c>
      <c r="L869" t="s">
        <v>645</v>
      </c>
      <c r="M869" t="s">
        <v>10131</v>
      </c>
      <c r="N869" t="s">
        <v>644</v>
      </c>
      <c r="O869" t="s">
        <v>647</v>
      </c>
      <c r="P869" t="s">
        <v>5</v>
      </c>
      <c r="Q869" t="s">
        <v>648</v>
      </c>
      <c r="R869" t="s">
        <v>645</v>
      </c>
      <c r="S869" t="s">
        <v>10132</v>
      </c>
      <c r="T869" t="s">
        <v>10124</v>
      </c>
    </row>
    <row r="870" spans="1:20" x14ac:dyDescent="0.25">
      <c r="A870" t="s">
        <v>638</v>
      </c>
      <c r="B870" t="s">
        <v>639</v>
      </c>
      <c r="C870">
        <v>66</v>
      </c>
      <c r="D870">
        <v>2</v>
      </c>
      <c r="E870" t="s">
        <v>10133</v>
      </c>
      <c r="F870">
        <v>100</v>
      </c>
      <c r="G870">
        <v>0</v>
      </c>
      <c r="H870" t="s">
        <v>641</v>
      </c>
      <c r="I870" t="s">
        <v>10134</v>
      </c>
      <c r="J870" t="s">
        <v>796</v>
      </c>
      <c r="K870" t="s">
        <v>644</v>
      </c>
      <c r="L870" t="s">
        <v>645</v>
      </c>
      <c r="M870" t="s">
        <v>10124</v>
      </c>
      <c r="N870" t="s">
        <v>644</v>
      </c>
      <c r="O870" t="s">
        <v>668</v>
      </c>
      <c r="P870" t="s">
        <v>5</v>
      </c>
      <c r="Q870" t="s">
        <v>669</v>
      </c>
      <c r="R870" t="s">
        <v>645</v>
      </c>
      <c r="S870" t="s">
        <v>10135</v>
      </c>
      <c r="T870" t="s">
        <v>10131</v>
      </c>
    </row>
    <row r="871" spans="1:20" x14ac:dyDescent="0.25">
      <c r="A871" t="s">
        <v>18</v>
      </c>
      <c r="B871" t="s">
        <v>19</v>
      </c>
      <c r="C871">
        <v>68</v>
      </c>
      <c r="D871">
        <v>1</v>
      </c>
      <c r="E871" t="s">
        <v>10133</v>
      </c>
      <c r="F871">
        <v>100</v>
      </c>
      <c r="G871">
        <v>0</v>
      </c>
      <c r="H871" t="s">
        <v>641</v>
      </c>
      <c r="I871" t="s">
        <v>10134</v>
      </c>
      <c r="J871" t="s">
        <v>796</v>
      </c>
      <c r="K871" t="s">
        <v>644</v>
      </c>
      <c r="L871" t="s">
        <v>645</v>
      </c>
      <c r="M871" t="s">
        <v>10124</v>
      </c>
      <c r="N871" t="s">
        <v>644</v>
      </c>
      <c r="O871" t="s">
        <v>668</v>
      </c>
      <c r="P871" t="s">
        <v>5</v>
      </c>
      <c r="Q871" t="s">
        <v>669</v>
      </c>
      <c r="R871" t="s">
        <v>645</v>
      </c>
      <c r="S871" t="s">
        <v>10135</v>
      </c>
      <c r="T871" t="s">
        <v>10131</v>
      </c>
    </row>
    <row r="872" spans="1:20" x14ac:dyDescent="0.25">
      <c r="A872" t="s">
        <v>147</v>
      </c>
      <c r="B872" t="s">
        <v>148</v>
      </c>
      <c r="C872">
        <v>50</v>
      </c>
      <c r="D872">
        <v>6</v>
      </c>
      <c r="E872" t="s">
        <v>10136</v>
      </c>
      <c r="F872">
        <v>238</v>
      </c>
      <c r="G872">
        <v>38</v>
      </c>
      <c r="H872" t="s">
        <v>641</v>
      </c>
      <c r="I872" t="s">
        <v>10137</v>
      </c>
      <c r="J872" t="s">
        <v>1549</v>
      </c>
      <c r="K872" t="s">
        <v>644</v>
      </c>
      <c r="L872" t="s">
        <v>645</v>
      </c>
      <c r="M872" t="s">
        <v>10138</v>
      </c>
      <c r="N872" t="s">
        <v>644</v>
      </c>
      <c r="O872" t="s">
        <v>647</v>
      </c>
      <c r="P872" t="s">
        <v>5</v>
      </c>
      <c r="Q872" t="s">
        <v>648</v>
      </c>
      <c r="R872" t="s">
        <v>645</v>
      </c>
      <c r="S872" t="s">
        <v>10139</v>
      </c>
      <c r="T872" t="s">
        <v>10131</v>
      </c>
    </row>
    <row r="873" spans="1:20" x14ac:dyDescent="0.25">
      <c r="A873" t="s">
        <v>147</v>
      </c>
      <c r="B873" t="s">
        <v>148</v>
      </c>
      <c r="C873">
        <v>50</v>
      </c>
      <c r="D873">
        <v>6</v>
      </c>
      <c r="E873" t="s">
        <v>10140</v>
      </c>
      <c r="F873">
        <v>200</v>
      </c>
      <c r="G873">
        <v>0</v>
      </c>
      <c r="H873" t="s">
        <v>641</v>
      </c>
      <c r="I873" t="s">
        <v>10141</v>
      </c>
      <c r="J873" t="s">
        <v>3625</v>
      </c>
      <c r="K873" t="s">
        <v>644</v>
      </c>
      <c r="L873" t="s">
        <v>645</v>
      </c>
      <c r="M873" t="s">
        <v>10142</v>
      </c>
      <c r="N873" t="s">
        <v>644</v>
      </c>
      <c r="O873" t="s">
        <v>647</v>
      </c>
      <c r="P873" t="s">
        <v>5</v>
      </c>
      <c r="Q873" t="s">
        <v>648</v>
      </c>
      <c r="R873" t="s">
        <v>645</v>
      </c>
      <c r="S873" t="s">
        <v>10143</v>
      </c>
      <c r="T873" t="s">
        <v>10142</v>
      </c>
    </row>
    <row r="874" spans="1:20" x14ac:dyDescent="0.25">
      <c r="A874" t="s">
        <v>638</v>
      </c>
      <c r="B874" t="s">
        <v>639</v>
      </c>
      <c r="C874">
        <v>66</v>
      </c>
      <c r="D874">
        <v>2</v>
      </c>
      <c r="E874" t="s">
        <v>10144</v>
      </c>
      <c r="F874">
        <v>100</v>
      </c>
      <c r="G874">
        <v>0</v>
      </c>
      <c r="H874" t="s">
        <v>641</v>
      </c>
      <c r="I874" t="s">
        <v>10145</v>
      </c>
      <c r="J874" t="s">
        <v>771</v>
      </c>
      <c r="K874" t="s">
        <v>644</v>
      </c>
      <c r="L874" t="s">
        <v>645</v>
      </c>
      <c r="M874" t="s">
        <v>10142</v>
      </c>
      <c r="N874" t="s">
        <v>644</v>
      </c>
      <c r="O874" t="s">
        <v>647</v>
      </c>
      <c r="P874" t="s">
        <v>5</v>
      </c>
      <c r="Q874" t="s">
        <v>648</v>
      </c>
      <c r="R874" t="s">
        <v>645</v>
      </c>
      <c r="S874" t="s">
        <v>10146</v>
      </c>
      <c r="T874" t="s">
        <v>10142</v>
      </c>
    </row>
    <row r="875" spans="1:20" x14ac:dyDescent="0.25">
      <c r="A875" t="s">
        <v>18</v>
      </c>
      <c r="B875" t="s">
        <v>19</v>
      </c>
      <c r="C875">
        <v>68</v>
      </c>
      <c r="D875">
        <v>1</v>
      </c>
      <c r="E875" t="s">
        <v>10144</v>
      </c>
      <c r="F875">
        <v>100</v>
      </c>
      <c r="G875">
        <v>0</v>
      </c>
      <c r="H875" t="s">
        <v>641</v>
      </c>
      <c r="I875" t="s">
        <v>10145</v>
      </c>
      <c r="J875" t="s">
        <v>771</v>
      </c>
      <c r="K875" t="s">
        <v>644</v>
      </c>
      <c r="L875" t="s">
        <v>645</v>
      </c>
      <c r="M875" t="s">
        <v>10142</v>
      </c>
      <c r="N875" t="s">
        <v>644</v>
      </c>
      <c r="O875" t="s">
        <v>647</v>
      </c>
      <c r="P875" t="s">
        <v>5</v>
      </c>
      <c r="Q875" t="s">
        <v>648</v>
      </c>
      <c r="R875" t="s">
        <v>645</v>
      </c>
      <c r="S875" t="s">
        <v>10146</v>
      </c>
      <c r="T875" t="s">
        <v>10142</v>
      </c>
    </row>
    <row r="876" spans="1:20" x14ac:dyDescent="0.25">
      <c r="A876" t="s">
        <v>147</v>
      </c>
      <c r="B876" t="s">
        <v>148</v>
      </c>
      <c r="C876">
        <v>50</v>
      </c>
      <c r="D876">
        <v>6</v>
      </c>
      <c r="E876" t="s">
        <v>10147</v>
      </c>
      <c r="F876">
        <v>200</v>
      </c>
      <c r="G876">
        <v>0</v>
      </c>
      <c r="H876" t="s">
        <v>641</v>
      </c>
      <c r="I876" t="s">
        <v>10148</v>
      </c>
      <c r="J876" t="s">
        <v>1067</v>
      </c>
      <c r="K876" t="s">
        <v>644</v>
      </c>
      <c r="L876" t="s">
        <v>645</v>
      </c>
      <c r="M876" t="s">
        <v>10149</v>
      </c>
      <c r="N876" t="s">
        <v>644</v>
      </c>
      <c r="O876" t="s">
        <v>647</v>
      </c>
      <c r="P876" t="s">
        <v>5</v>
      </c>
      <c r="Q876" t="s">
        <v>648</v>
      </c>
      <c r="R876" t="s">
        <v>645</v>
      </c>
      <c r="S876" t="s">
        <v>10150</v>
      </c>
      <c r="T876" t="s">
        <v>10142</v>
      </c>
    </row>
    <row r="877" spans="1:20" x14ac:dyDescent="0.25">
      <c r="A877" t="s">
        <v>72</v>
      </c>
      <c r="B877" t="s">
        <v>3385</v>
      </c>
      <c r="C877">
        <v>120</v>
      </c>
      <c r="D877">
        <v>2</v>
      </c>
      <c r="E877" t="s">
        <v>10151</v>
      </c>
      <c r="F877">
        <v>200</v>
      </c>
      <c r="G877">
        <v>0</v>
      </c>
      <c r="H877" t="s">
        <v>641</v>
      </c>
      <c r="I877" t="s">
        <v>10152</v>
      </c>
      <c r="J877" t="s">
        <v>1485</v>
      </c>
      <c r="K877" t="s">
        <v>644</v>
      </c>
      <c r="L877" t="s">
        <v>645</v>
      </c>
      <c r="M877" t="s">
        <v>10153</v>
      </c>
      <c r="N877" t="s">
        <v>644</v>
      </c>
      <c r="O877" t="s">
        <v>668</v>
      </c>
      <c r="P877" t="s">
        <v>5</v>
      </c>
      <c r="Q877" t="s">
        <v>669</v>
      </c>
      <c r="R877" t="s">
        <v>645</v>
      </c>
      <c r="S877" t="s">
        <v>10154</v>
      </c>
      <c r="T877" t="s">
        <v>10153</v>
      </c>
    </row>
    <row r="878" spans="1:20" x14ac:dyDescent="0.25">
      <c r="A878" t="s">
        <v>241</v>
      </c>
      <c r="B878" t="s">
        <v>247</v>
      </c>
      <c r="C878">
        <v>139</v>
      </c>
      <c r="D878">
        <v>1</v>
      </c>
      <c r="E878" t="s">
        <v>10155</v>
      </c>
      <c r="F878">
        <v>108.99</v>
      </c>
      <c r="G878">
        <v>0</v>
      </c>
      <c r="H878" t="s">
        <v>641</v>
      </c>
      <c r="I878" t="s">
        <v>10156</v>
      </c>
      <c r="J878" t="s">
        <v>1067</v>
      </c>
      <c r="K878" t="s">
        <v>644</v>
      </c>
      <c r="L878" t="s">
        <v>645</v>
      </c>
      <c r="M878" t="s">
        <v>10157</v>
      </c>
      <c r="N878" t="s">
        <v>644</v>
      </c>
      <c r="O878" t="s">
        <v>647</v>
      </c>
      <c r="P878" t="s">
        <v>5</v>
      </c>
      <c r="Q878" t="s">
        <v>648</v>
      </c>
      <c r="R878" t="s">
        <v>645</v>
      </c>
      <c r="S878" t="s">
        <v>10158</v>
      </c>
      <c r="T878" t="s">
        <v>10157</v>
      </c>
    </row>
    <row r="879" spans="1:20" x14ac:dyDescent="0.25">
      <c r="A879" t="s">
        <v>147</v>
      </c>
      <c r="B879" t="s">
        <v>148</v>
      </c>
      <c r="C879">
        <v>33.333333333333336</v>
      </c>
      <c r="D879">
        <v>3</v>
      </c>
      <c r="E879" t="s">
        <v>10159</v>
      </c>
      <c r="F879">
        <v>100</v>
      </c>
      <c r="G879">
        <v>0</v>
      </c>
      <c r="H879" t="s">
        <v>641</v>
      </c>
      <c r="I879" t="s">
        <v>10160</v>
      </c>
      <c r="J879" t="s">
        <v>724</v>
      </c>
      <c r="K879" t="s">
        <v>644</v>
      </c>
      <c r="L879" t="s">
        <v>645</v>
      </c>
      <c r="M879" t="s">
        <v>10161</v>
      </c>
      <c r="N879" t="s">
        <v>644</v>
      </c>
      <c r="O879" t="s">
        <v>726</v>
      </c>
      <c r="P879" t="s">
        <v>5</v>
      </c>
      <c r="Q879" t="s">
        <v>648</v>
      </c>
      <c r="R879" t="s">
        <v>645</v>
      </c>
      <c r="S879" t="s">
        <v>10162</v>
      </c>
      <c r="T879" t="s">
        <v>10161</v>
      </c>
    </row>
    <row r="880" spans="1:20" x14ac:dyDescent="0.25">
      <c r="A880" t="s">
        <v>147</v>
      </c>
      <c r="B880" t="s">
        <v>148</v>
      </c>
      <c r="C880">
        <v>33.333333333333336</v>
      </c>
      <c r="D880">
        <v>3</v>
      </c>
      <c r="E880" t="s">
        <v>10163</v>
      </c>
      <c r="F880">
        <v>100</v>
      </c>
      <c r="G880">
        <v>0</v>
      </c>
      <c r="H880" t="s">
        <v>641</v>
      </c>
      <c r="I880" t="s">
        <v>10164</v>
      </c>
      <c r="J880" t="s">
        <v>924</v>
      </c>
      <c r="K880" t="s">
        <v>644</v>
      </c>
      <c r="L880" t="s">
        <v>645</v>
      </c>
      <c r="M880" t="s">
        <v>10161</v>
      </c>
      <c r="N880" t="s">
        <v>644</v>
      </c>
      <c r="O880" t="s">
        <v>668</v>
      </c>
      <c r="P880" t="s">
        <v>5</v>
      </c>
      <c r="Q880" t="s">
        <v>669</v>
      </c>
      <c r="R880" t="s">
        <v>645</v>
      </c>
      <c r="S880" t="s">
        <v>10165</v>
      </c>
      <c r="T880" t="s">
        <v>10161</v>
      </c>
    </row>
    <row r="881" spans="1:20" x14ac:dyDescent="0.25">
      <c r="A881" t="s">
        <v>147</v>
      </c>
      <c r="B881" t="s">
        <v>148</v>
      </c>
      <c r="C881">
        <v>50</v>
      </c>
      <c r="D881">
        <v>6</v>
      </c>
      <c r="E881" t="s">
        <v>10166</v>
      </c>
      <c r="F881">
        <v>530</v>
      </c>
      <c r="G881">
        <v>0</v>
      </c>
      <c r="H881" t="s">
        <v>641</v>
      </c>
      <c r="I881" t="s">
        <v>10167</v>
      </c>
      <c r="J881" t="s">
        <v>745</v>
      </c>
      <c r="K881" t="s">
        <v>644</v>
      </c>
      <c r="L881" t="s">
        <v>645</v>
      </c>
      <c r="M881" t="s">
        <v>10161</v>
      </c>
      <c r="N881" t="s">
        <v>644</v>
      </c>
      <c r="O881" t="s">
        <v>668</v>
      </c>
      <c r="P881" t="s">
        <v>5</v>
      </c>
      <c r="Q881" t="s">
        <v>669</v>
      </c>
      <c r="R881" t="s">
        <v>645</v>
      </c>
      <c r="S881" t="s">
        <v>10168</v>
      </c>
      <c r="T881" t="s">
        <v>10169</v>
      </c>
    </row>
    <row r="882" spans="1:20" x14ac:dyDescent="0.25">
      <c r="A882" t="s">
        <v>638</v>
      </c>
      <c r="B882" t="s">
        <v>639</v>
      </c>
      <c r="C882">
        <v>33</v>
      </c>
      <c r="D882">
        <v>5</v>
      </c>
      <c r="E882" t="s">
        <v>10166</v>
      </c>
      <c r="F882">
        <v>530</v>
      </c>
      <c r="G882">
        <v>0</v>
      </c>
      <c r="H882" t="s">
        <v>641</v>
      </c>
      <c r="I882" t="s">
        <v>10167</v>
      </c>
      <c r="J882" t="s">
        <v>745</v>
      </c>
      <c r="K882" t="s">
        <v>644</v>
      </c>
      <c r="L882" t="s">
        <v>645</v>
      </c>
      <c r="M882" t="s">
        <v>10161</v>
      </c>
      <c r="N882" t="s">
        <v>644</v>
      </c>
      <c r="O882" t="s">
        <v>668</v>
      </c>
      <c r="P882" t="s">
        <v>5</v>
      </c>
      <c r="Q882" t="s">
        <v>669</v>
      </c>
      <c r="R882" t="s">
        <v>645</v>
      </c>
      <c r="S882" t="s">
        <v>10168</v>
      </c>
      <c r="T882" t="s">
        <v>10169</v>
      </c>
    </row>
    <row r="883" spans="1:20" x14ac:dyDescent="0.25">
      <c r="A883" t="s">
        <v>18</v>
      </c>
      <c r="B883" t="s">
        <v>19</v>
      </c>
      <c r="C883">
        <v>33</v>
      </c>
      <c r="D883">
        <v>5</v>
      </c>
      <c r="E883" t="s">
        <v>10166</v>
      </c>
      <c r="F883">
        <v>530</v>
      </c>
      <c r="G883">
        <v>0</v>
      </c>
      <c r="H883" t="s">
        <v>641</v>
      </c>
      <c r="I883" t="s">
        <v>10167</v>
      </c>
      <c r="J883" t="s">
        <v>745</v>
      </c>
      <c r="K883" t="s">
        <v>644</v>
      </c>
      <c r="L883" t="s">
        <v>645</v>
      </c>
      <c r="M883" t="s">
        <v>10161</v>
      </c>
      <c r="N883" t="s">
        <v>644</v>
      </c>
      <c r="O883" t="s">
        <v>668</v>
      </c>
      <c r="P883" t="s">
        <v>5</v>
      </c>
      <c r="Q883" t="s">
        <v>669</v>
      </c>
      <c r="R883" t="s">
        <v>645</v>
      </c>
      <c r="S883" t="s">
        <v>10168</v>
      </c>
      <c r="T883" t="s">
        <v>10169</v>
      </c>
    </row>
    <row r="884" spans="1:20" x14ac:dyDescent="0.25">
      <c r="A884" t="s">
        <v>241</v>
      </c>
      <c r="B884" t="s">
        <v>247</v>
      </c>
      <c r="C884">
        <v>139</v>
      </c>
      <c r="D884">
        <v>1</v>
      </c>
      <c r="E884" t="s">
        <v>10170</v>
      </c>
      <c r="F884">
        <v>178</v>
      </c>
      <c r="G884">
        <v>0</v>
      </c>
      <c r="H884" t="s">
        <v>641</v>
      </c>
      <c r="I884" t="s">
        <v>10171</v>
      </c>
      <c r="J884" t="s">
        <v>1549</v>
      </c>
      <c r="K884" t="s">
        <v>644</v>
      </c>
      <c r="L884" t="s">
        <v>645</v>
      </c>
      <c r="M884" t="s">
        <v>10169</v>
      </c>
      <c r="N884" t="s">
        <v>644</v>
      </c>
      <c r="O884" t="s">
        <v>668</v>
      </c>
      <c r="P884" t="s">
        <v>5</v>
      </c>
      <c r="Q884" t="s">
        <v>669</v>
      </c>
      <c r="R884" t="s">
        <v>645</v>
      </c>
      <c r="S884" t="s">
        <v>10172</v>
      </c>
      <c r="T884" t="s">
        <v>10053</v>
      </c>
    </row>
    <row r="885" spans="1:20" x14ac:dyDescent="0.25">
      <c r="A885" t="s">
        <v>239</v>
      </c>
      <c r="B885" t="s">
        <v>245</v>
      </c>
      <c r="C885">
        <v>139</v>
      </c>
      <c r="D885">
        <v>1</v>
      </c>
      <c r="E885" t="s">
        <v>10170</v>
      </c>
      <c r="F885">
        <v>178</v>
      </c>
      <c r="G885">
        <v>0</v>
      </c>
      <c r="H885" t="s">
        <v>641</v>
      </c>
      <c r="I885" t="s">
        <v>10171</v>
      </c>
      <c r="J885" t="s">
        <v>1549</v>
      </c>
      <c r="K885" t="s">
        <v>644</v>
      </c>
      <c r="L885" t="s">
        <v>645</v>
      </c>
      <c r="M885" t="s">
        <v>10169</v>
      </c>
      <c r="N885" t="s">
        <v>644</v>
      </c>
      <c r="O885" t="s">
        <v>668</v>
      </c>
      <c r="P885" t="s">
        <v>5</v>
      </c>
      <c r="Q885" t="s">
        <v>669</v>
      </c>
      <c r="R885" t="s">
        <v>645</v>
      </c>
      <c r="S885" t="s">
        <v>10172</v>
      </c>
      <c r="T885" t="s">
        <v>10053</v>
      </c>
    </row>
    <row r="886" spans="1:20" x14ac:dyDescent="0.25">
      <c r="A886" t="s">
        <v>638</v>
      </c>
      <c r="B886" t="s">
        <v>639</v>
      </c>
      <c r="C886">
        <v>66</v>
      </c>
      <c r="D886">
        <v>2</v>
      </c>
      <c r="E886" t="s">
        <v>10173</v>
      </c>
      <c r="F886">
        <v>289</v>
      </c>
      <c r="G886">
        <v>0</v>
      </c>
      <c r="H886" t="s">
        <v>641</v>
      </c>
      <c r="I886" t="s">
        <v>10174</v>
      </c>
      <c r="J886" t="s">
        <v>801</v>
      </c>
      <c r="K886" t="s">
        <v>644</v>
      </c>
      <c r="L886" t="s">
        <v>645</v>
      </c>
      <c r="M886" t="s">
        <v>10169</v>
      </c>
      <c r="N886" t="s">
        <v>644</v>
      </c>
      <c r="O886" t="s">
        <v>668</v>
      </c>
      <c r="P886" t="s">
        <v>5</v>
      </c>
      <c r="Q886" t="s">
        <v>669</v>
      </c>
      <c r="R886" t="s">
        <v>645</v>
      </c>
      <c r="S886" t="s">
        <v>10175</v>
      </c>
      <c r="T886" t="s">
        <v>10053</v>
      </c>
    </row>
    <row r="887" spans="1:20" x14ac:dyDescent="0.25">
      <c r="A887" t="s">
        <v>18</v>
      </c>
      <c r="B887" t="s">
        <v>19</v>
      </c>
      <c r="C887">
        <v>68</v>
      </c>
      <c r="D887">
        <v>1</v>
      </c>
      <c r="E887" t="s">
        <v>10173</v>
      </c>
      <c r="F887">
        <v>289</v>
      </c>
      <c r="G887">
        <v>0</v>
      </c>
      <c r="H887" t="s">
        <v>641</v>
      </c>
      <c r="I887" t="s">
        <v>10174</v>
      </c>
      <c r="J887" t="s">
        <v>801</v>
      </c>
      <c r="K887" t="s">
        <v>644</v>
      </c>
      <c r="L887" t="s">
        <v>645</v>
      </c>
      <c r="M887" t="s">
        <v>10169</v>
      </c>
      <c r="N887" t="s">
        <v>644</v>
      </c>
      <c r="O887" t="s">
        <v>668</v>
      </c>
      <c r="P887" t="s">
        <v>5</v>
      </c>
      <c r="Q887" t="s">
        <v>669</v>
      </c>
      <c r="R887" t="s">
        <v>645</v>
      </c>
      <c r="S887" t="s">
        <v>10175</v>
      </c>
      <c r="T887" t="s">
        <v>10053</v>
      </c>
    </row>
    <row r="888" spans="1:20" x14ac:dyDescent="0.25">
      <c r="A888" t="s">
        <v>147</v>
      </c>
      <c r="B888" t="s">
        <v>148</v>
      </c>
      <c r="C888">
        <v>33.333333333333336</v>
      </c>
      <c r="D888">
        <v>3</v>
      </c>
      <c r="E888" t="s">
        <v>10173</v>
      </c>
      <c r="F888">
        <v>289</v>
      </c>
      <c r="G888">
        <v>0</v>
      </c>
      <c r="H888" t="s">
        <v>641</v>
      </c>
      <c r="I888" t="s">
        <v>10174</v>
      </c>
      <c r="J888" t="s">
        <v>801</v>
      </c>
      <c r="K888" t="s">
        <v>644</v>
      </c>
      <c r="L888" t="s">
        <v>645</v>
      </c>
      <c r="M888" t="s">
        <v>10169</v>
      </c>
      <c r="N888" t="s">
        <v>644</v>
      </c>
      <c r="O888" t="s">
        <v>668</v>
      </c>
      <c r="P888" t="s">
        <v>5</v>
      </c>
      <c r="Q888" t="s">
        <v>669</v>
      </c>
      <c r="R888" t="s">
        <v>645</v>
      </c>
      <c r="S888" t="s">
        <v>10175</v>
      </c>
      <c r="T888" t="s">
        <v>10053</v>
      </c>
    </row>
    <row r="889" spans="1:20" x14ac:dyDescent="0.25">
      <c r="A889" t="s">
        <v>241</v>
      </c>
      <c r="B889" t="s">
        <v>247</v>
      </c>
      <c r="C889">
        <v>139</v>
      </c>
      <c r="D889">
        <v>1</v>
      </c>
      <c r="E889" t="s">
        <v>10173</v>
      </c>
      <c r="F889">
        <v>289</v>
      </c>
      <c r="G889">
        <v>0</v>
      </c>
      <c r="H889" t="s">
        <v>641</v>
      </c>
      <c r="I889" t="s">
        <v>10174</v>
      </c>
      <c r="J889" t="s">
        <v>801</v>
      </c>
      <c r="K889" t="s">
        <v>644</v>
      </c>
      <c r="L889" t="s">
        <v>645</v>
      </c>
      <c r="M889" t="s">
        <v>10169</v>
      </c>
      <c r="N889" t="s">
        <v>644</v>
      </c>
      <c r="O889" t="s">
        <v>668</v>
      </c>
      <c r="P889" t="s">
        <v>5</v>
      </c>
      <c r="Q889" t="s">
        <v>669</v>
      </c>
      <c r="R889" t="s">
        <v>645</v>
      </c>
      <c r="S889" t="s">
        <v>10175</v>
      </c>
      <c r="T889" t="s">
        <v>10053</v>
      </c>
    </row>
    <row r="890" spans="1:20" x14ac:dyDescent="0.25">
      <c r="A890" t="s">
        <v>240</v>
      </c>
      <c r="B890" t="s">
        <v>246</v>
      </c>
      <c r="C890">
        <v>139</v>
      </c>
      <c r="D890">
        <v>1</v>
      </c>
      <c r="E890" t="s">
        <v>10176</v>
      </c>
      <c r="F890">
        <v>178</v>
      </c>
      <c r="G890">
        <v>0</v>
      </c>
      <c r="H890" t="s">
        <v>641</v>
      </c>
      <c r="I890" t="s">
        <v>10177</v>
      </c>
      <c r="J890" t="s">
        <v>1414</v>
      </c>
      <c r="K890" t="s">
        <v>644</v>
      </c>
      <c r="L890" t="s">
        <v>645</v>
      </c>
      <c r="M890" t="s">
        <v>10178</v>
      </c>
      <c r="N890" t="s">
        <v>644</v>
      </c>
      <c r="O890" t="s">
        <v>668</v>
      </c>
      <c r="P890" t="s">
        <v>5</v>
      </c>
      <c r="Q890" t="s">
        <v>669</v>
      </c>
      <c r="R890" t="s">
        <v>645</v>
      </c>
      <c r="S890" t="s">
        <v>10179</v>
      </c>
      <c r="T890" t="s">
        <v>10178</v>
      </c>
    </row>
    <row r="891" spans="1:20" x14ac:dyDescent="0.25">
      <c r="A891" t="s">
        <v>241</v>
      </c>
      <c r="B891" t="s">
        <v>247</v>
      </c>
      <c r="C891">
        <v>139</v>
      </c>
      <c r="D891">
        <v>1</v>
      </c>
      <c r="E891" t="s">
        <v>10176</v>
      </c>
      <c r="F891">
        <v>178</v>
      </c>
      <c r="G891">
        <v>0</v>
      </c>
      <c r="H891" t="s">
        <v>641</v>
      </c>
      <c r="I891" t="s">
        <v>10177</v>
      </c>
      <c r="J891" t="s">
        <v>1414</v>
      </c>
      <c r="K891" t="s">
        <v>644</v>
      </c>
      <c r="L891" t="s">
        <v>645</v>
      </c>
      <c r="M891" t="s">
        <v>10178</v>
      </c>
      <c r="N891" t="s">
        <v>644</v>
      </c>
      <c r="O891" t="s">
        <v>668</v>
      </c>
      <c r="P891" t="s">
        <v>5</v>
      </c>
      <c r="Q891" t="s">
        <v>669</v>
      </c>
      <c r="R891" t="s">
        <v>645</v>
      </c>
      <c r="S891" t="s">
        <v>10179</v>
      </c>
      <c r="T891" t="s">
        <v>10178</v>
      </c>
    </row>
    <row r="892" spans="1:20" x14ac:dyDescent="0.25">
      <c r="A892" t="s">
        <v>147</v>
      </c>
      <c r="B892" t="s">
        <v>148</v>
      </c>
      <c r="C892">
        <v>33.333333333333336</v>
      </c>
      <c r="D892">
        <v>3</v>
      </c>
      <c r="E892" t="s">
        <v>10180</v>
      </c>
      <c r="F892">
        <v>200</v>
      </c>
      <c r="G892">
        <v>0</v>
      </c>
      <c r="H892" t="s">
        <v>641</v>
      </c>
      <c r="I892" t="s">
        <v>10181</v>
      </c>
      <c r="J892" t="s">
        <v>745</v>
      </c>
      <c r="K892" t="s">
        <v>644</v>
      </c>
      <c r="L892" t="s">
        <v>645</v>
      </c>
      <c r="M892" t="s">
        <v>10178</v>
      </c>
      <c r="N892" t="s">
        <v>644</v>
      </c>
      <c r="O892" t="s">
        <v>647</v>
      </c>
      <c r="P892" t="s">
        <v>5</v>
      </c>
      <c r="Q892" t="s">
        <v>648</v>
      </c>
      <c r="R892" t="s">
        <v>10182</v>
      </c>
      <c r="S892" t="s">
        <v>10183</v>
      </c>
      <c r="T892" t="s">
        <v>10178</v>
      </c>
    </row>
    <row r="893" spans="1:20" x14ac:dyDescent="0.25">
      <c r="A893" t="s">
        <v>147</v>
      </c>
      <c r="B893" t="s">
        <v>148</v>
      </c>
      <c r="C893">
        <v>33.333333333333336</v>
      </c>
      <c r="D893">
        <v>3</v>
      </c>
      <c r="E893" t="s">
        <v>10180</v>
      </c>
      <c r="F893">
        <v>200</v>
      </c>
      <c r="G893">
        <v>0</v>
      </c>
      <c r="H893" t="s">
        <v>641</v>
      </c>
      <c r="I893" t="s">
        <v>10181</v>
      </c>
      <c r="J893" t="s">
        <v>745</v>
      </c>
      <c r="K893" t="s">
        <v>644</v>
      </c>
      <c r="L893" t="s">
        <v>645</v>
      </c>
      <c r="M893" t="s">
        <v>10178</v>
      </c>
      <c r="N893" t="s">
        <v>644</v>
      </c>
      <c r="O893" t="s">
        <v>647</v>
      </c>
      <c r="P893" t="s">
        <v>5</v>
      </c>
      <c r="Q893" t="s">
        <v>648</v>
      </c>
      <c r="R893" t="s">
        <v>10182</v>
      </c>
      <c r="S893" t="s">
        <v>10183</v>
      </c>
      <c r="T893" t="s">
        <v>10178</v>
      </c>
    </row>
    <row r="894" spans="1:20" x14ac:dyDescent="0.25">
      <c r="A894" t="s">
        <v>147</v>
      </c>
      <c r="B894" t="s">
        <v>148</v>
      </c>
      <c r="C894">
        <v>40</v>
      </c>
      <c r="D894">
        <v>10</v>
      </c>
      <c r="E894" t="s">
        <v>10184</v>
      </c>
      <c r="F894">
        <v>410</v>
      </c>
      <c r="G894">
        <v>0</v>
      </c>
      <c r="H894" t="s">
        <v>641</v>
      </c>
      <c r="I894" t="s">
        <v>10185</v>
      </c>
      <c r="J894" t="s">
        <v>859</v>
      </c>
      <c r="K894" t="s">
        <v>644</v>
      </c>
      <c r="L894" t="s">
        <v>645</v>
      </c>
      <c r="M894" t="s">
        <v>10186</v>
      </c>
      <c r="N894" t="s">
        <v>644</v>
      </c>
      <c r="O894" t="s">
        <v>647</v>
      </c>
      <c r="P894" t="s">
        <v>5</v>
      </c>
      <c r="Q894" t="s">
        <v>648</v>
      </c>
      <c r="R894" t="s">
        <v>645</v>
      </c>
      <c r="S894" t="s">
        <v>10187</v>
      </c>
      <c r="T894" t="s">
        <v>10178</v>
      </c>
    </row>
    <row r="895" spans="1:20" x14ac:dyDescent="0.25">
      <c r="A895" t="s">
        <v>294</v>
      </c>
      <c r="B895" t="s">
        <v>295</v>
      </c>
      <c r="C895">
        <v>120</v>
      </c>
      <c r="D895">
        <v>1</v>
      </c>
      <c r="E895" t="s">
        <v>10184</v>
      </c>
      <c r="F895">
        <v>410</v>
      </c>
      <c r="G895">
        <v>0</v>
      </c>
      <c r="H895" t="s">
        <v>641</v>
      </c>
      <c r="I895" t="s">
        <v>10185</v>
      </c>
      <c r="J895" t="s">
        <v>859</v>
      </c>
      <c r="K895" t="s">
        <v>644</v>
      </c>
      <c r="L895" t="s">
        <v>645</v>
      </c>
      <c r="M895" t="s">
        <v>10186</v>
      </c>
      <c r="N895" t="s">
        <v>644</v>
      </c>
      <c r="O895" t="s">
        <v>647</v>
      </c>
      <c r="P895" t="s">
        <v>5</v>
      </c>
      <c r="Q895" t="s">
        <v>648</v>
      </c>
      <c r="R895" t="s">
        <v>645</v>
      </c>
      <c r="S895" t="s">
        <v>10187</v>
      </c>
      <c r="T895" t="s">
        <v>10178</v>
      </c>
    </row>
    <row r="896" spans="1:20" x14ac:dyDescent="0.25">
      <c r="A896" t="s">
        <v>638</v>
      </c>
      <c r="B896" t="s">
        <v>639</v>
      </c>
      <c r="C896">
        <v>66</v>
      </c>
      <c r="D896">
        <v>4</v>
      </c>
      <c r="E896" t="s">
        <v>10188</v>
      </c>
      <c r="F896">
        <v>200</v>
      </c>
      <c r="G896">
        <v>0</v>
      </c>
      <c r="H896" t="s">
        <v>641</v>
      </c>
      <c r="I896" t="s">
        <v>10189</v>
      </c>
      <c r="J896" t="s">
        <v>3088</v>
      </c>
      <c r="K896" t="s">
        <v>644</v>
      </c>
      <c r="L896" t="s">
        <v>645</v>
      </c>
      <c r="M896" t="s">
        <v>10186</v>
      </c>
      <c r="N896" t="s">
        <v>644</v>
      </c>
      <c r="O896" t="s">
        <v>647</v>
      </c>
      <c r="P896" t="s">
        <v>5</v>
      </c>
      <c r="Q896" t="s">
        <v>648</v>
      </c>
      <c r="R896" t="s">
        <v>645</v>
      </c>
      <c r="S896" t="s">
        <v>10190</v>
      </c>
      <c r="T896" t="s">
        <v>10186</v>
      </c>
    </row>
    <row r="897" spans="1:20" x14ac:dyDescent="0.25">
      <c r="A897" t="s">
        <v>18</v>
      </c>
      <c r="B897" t="s">
        <v>19</v>
      </c>
      <c r="C897">
        <v>68</v>
      </c>
      <c r="D897">
        <v>2</v>
      </c>
      <c r="E897" t="s">
        <v>10188</v>
      </c>
      <c r="F897">
        <v>200</v>
      </c>
      <c r="G897">
        <v>0</v>
      </c>
      <c r="H897" t="s">
        <v>641</v>
      </c>
      <c r="I897" t="s">
        <v>10189</v>
      </c>
      <c r="J897" t="s">
        <v>3088</v>
      </c>
      <c r="K897" t="s">
        <v>644</v>
      </c>
      <c r="L897" t="s">
        <v>645</v>
      </c>
      <c r="M897" t="s">
        <v>10186</v>
      </c>
      <c r="N897" t="s">
        <v>644</v>
      </c>
      <c r="O897" t="s">
        <v>647</v>
      </c>
      <c r="P897" t="s">
        <v>5</v>
      </c>
      <c r="Q897" t="s">
        <v>648</v>
      </c>
      <c r="R897" t="s">
        <v>645</v>
      </c>
      <c r="S897" t="s">
        <v>10190</v>
      </c>
      <c r="T897" t="s">
        <v>10186</v>
      </c>
    </row>
    <row r="898" spans="1:20" x14ac:dyDescent="0.25">
      <c r="A898" t="s">
        <v>241</v>
      </c>
      <c r="B898" t="s">
        <v>247</v>
      </c>
      <c r="C898">
        <v>139</v>
      </c>
      <c r="D898">
        <v>1</v>
      </c>
      <c r="E898" t="s">
        <v>10191</v>
      </c>
      <c r="F898">
        <v>267</v>
      </c>
      <c r="G898">
        <v>0</v>
      </c>
      <c r="H898" t="s">
        <v>641</v>
      </c>
      <c r="I898" t="s">
        <v>10192</v>
      </c>
      <c r="J898" t="s">
        <v>924</v>
      </c>
      <c r="K898" t="s">
        <v>644</v>
      </c>
      <c r="L898" t="s">
        <v>645</v>
      </c>
      <c r="M898" t="s">
        <v>10178</v>
      </c>
      <c r="N898" t="s">
        <v>644</v>
      </c>
      <c r="O898" t="s">
        <v>668</v>
      </c>
      <c r="P898" t="s">
        <v>5</v>
      </c>
      <c r="Q898" t="s">
        <v>669</v>
      </c>
      <c r="R898" t="s">
        <v>645</v>
      </c>
      <c r="S898" t="s">
        <v>10193</v>
      </c>
      <c r="T898" t="s">
        <v>10186</v>
      </c>
    </row>
    <row r="899" spans="1:20" x14ac:dyDescent="0.25">
      <c r="A899" t="s">
        <v>601</v>
      </c>
      <c r="B899" t="s">
        <v>602</v>
      </c>
      <c r="C899">
        <v>139</v>
      </c>
      <c r="D899">
        <v>1</v>
      </c>
      <c r="E899" t="s">
        <v>10191</v>
      </c>
      <c r="F899">
        <v>267</v>
      </c>
      <c r="G899">
        <v>0</v>
      </c>
      <c r="H899" t="s">
        <v>641</v>
      </c>
      <c r="I899" t="s">
        <v>10192</v>
      </c>
      <c r="J899" t="s">
        <v>924</v>
      </c>
      <c r="K899" t="s">
        <v>644</v>
      </c>
      <c r="L899" t="s">
        <v>645</v>
      </c>
      <c r="M899" t="s">
        <v>10178</v>
      </c>
      <c r="N899" t="s">
        <v>644</v>
      </c>
      <c r="O899" t="s">
        <v>668</v>
      </c>
      <c r="P899" t="s">
        <v>5</v>
      </c>
      <c r="Q899" t="s">
        <v>669</v>
      </c>
      <c r="R899" t="s">
        <v>645</v>
      </c>
      <c r="S899" t="s">
        <v>10193</v>
      </c>
      <c r="T899" t="s">
        <v>10186</v>
      </c>
    </row>
    <row r="900" spans="1:20" x14ac:dyDescent="0.25">
      <c r="A900" t="s">
        <v>239</v>
      </c>
      <c r="B900" t="s">
        <v>245</v>
      </c>
      <c r="C900">
        <v>139</v>
      </c>
      <c r="D900">
        <v>1</v>
      </c>
      <c r="E900" t="s">
        <v>10191</v>
      </c>
      <c r="F900">
        <v>267</v>
      </c>
      <c r="G900">
        <v>0</v>
      </c>
      <c r="H900" t="s">
        <v>641</v>
      </c>
      <c r="I900" t="s">
        <v>10192</v>
      </c>
      <c r="J900" t="s">
        <v>924</v>
      </c>
      <c r="K900" t="s">
        <v>644</v>
      </c>
      <c r="L900" t="s">
        <v>645</v>
      </c>
      <c r="M900" t="s">
        <v>10178</v>
      </c>
      <c r="N900" t="s">
        <v>644</v>
      </c>
      <c r="O900" t="s">
        <v>668</v>
      </c>
      <c r="P900" t="s">
        <v>5</v>
      </c>
      <c r="Q900" t="s">
        <v>669</v>
      </c>
      <c r="R900" t="s">
        <v>645</v>
      </c>
      <c r="S900" t="s">
        <v>10193</v>
      </c>
      <c r="T900" t="s">
        <v>10186</v>
      </c>
    </row>
    <row r="901" spans="1:20" x14ac:dyDescent="0.25">
      <c r="A901" t="s">
        <v>240</v>
      </c>
      <c r="B901" t="s">
        <v>246</v>
      </c>
      <c r="C901">
        <v>139</v>
      </c>
      <c r="D901">
        <v>1</v>
      </c>
      <c r="E901" t="s">
        <v>10194</v>
      </c>
      <c r="F901">
        <v>89</v>
      </c>
      <c r="G901">
        <v>0</v>
      </c>
      <c r="H901" t="s">
        <v>641</v>
      </c>
      <c r="I901" t="s">
        <v>10195</v>
      </c>
      <c r="J901" t="s">
        <v>924</v>
      </c>
      <c r="K901" t="s">
        <v>644</v>
      </c>
      <c r="L901" t="s">
        <v>645</v>
      </c>
      <c r="M901" t="s">
        <v>10196</v>
      </c>
      <c r="N901" t="s">
        <v>644</v>
      </c>
      <c r="O901" t="s">
        <v>647</v>
      </c>
      <c r="P901" t="s">
        <v>5</v>
      </c>
      <c r="Q901" t="s">
        <v>648</v>
      </c>
      <c r="R901" t="s">
        <v>645</v>
      </c>
      <c r="S901" t="s">
        <v>10197</v>
      </c>
      <c r="T901" t="s">
        <v>10196</v>
      </c>
    </row>
    <row r="902" spans="1:20" x14ac:dyDescent="0.25">
      <c r="A902" t="s">
        <v>638</v>
      </c>
      <c r="B902" t="s">
        <v>639</v>
      </c>
      <c r="C902">
        <v>66</v>
      </c>
      <c r="D902">
        <v>2</v>
      </c>
      <c r="E902" t="s">
        <v>10198</v>
      </c>
      <c r="F902">
        <v>100</v>
      </c>
      <c r="G902">
        <v>0</v>
      </c>
      <c r="H902" t="s">
        <v>641</v>
      </c>
      <c r="I902" t="s">
        <v>10199</v>
      </c>
      <c r="J902" t="s">
        <v>2520</v>
      </c>
      <c r="K902" t="s">
        <v>644</v>
      </c>
      <c r="L902" t="s">
        <v>645</v>
      </c>
      <c r="M902" t="s">
        <v>10196</v>
      </c>
      <c r="N902" t="s">
        <v>644</v>
      </c>
      <c r="O902" t="s">
        <v>647</v>
      </c>
      <c r="P902" t="s">
        <v>5</v>
      </c>
      <c r="Q902" t="s">
        <v>648</v>
      </c>
      <c r="R902" t="s">
        <v>645</v>
      </c>
      <c r="S902" t="s">
        <v>10200</v>
      </c>
      <c r="T902" t="s">
        <v>10196</v>
      </c>
    </row>
    <row r="903" spans="1:20" x14ac:dyDescent="0.25">
      <c r="A903" t="s">
        <v>18</v>
      </c>
      <c r="B903" t="s">
        <v>19</v>
      </c>
      <c r="C903">
        <v>68</v>
      </c>
      <c r="D903">
        <v>1</v>
      </c>
      <c r="E903" t="s">
        <v>10198</v>
      </c>
      <c r="F903">
        <v>100</v>
      </c>
      <c r="G903">
        <v>0</v>
      </c>
      <c r="H903" t="s">
        <v>641</v>
      </c>
      <c r="I903" t="s">
        <v>10199</v>
      </c>
      <c r="J903" t="s">
        <v>2520</v>
      </c>
      <c r="K903" t="s">
        <v>644</v>
      </c>
      <c r="L903" t="s">
        <v>645</v>
      </c>
      <c r="M903" t="s">
        <v>10196</v>
      </c>
      <c r="N903" t="s">
        <v>644</v>
      </c>
      <c r="O903" t="s">
        <v>647</v>
      </c>
      <c r="P903" t="s">
        <v>5</v>
      </c>
      <c r="Q903" t="s">
        <v>648</v>
      </c>
      <c r="R903" t="s">
        <v>645</v>
      </c>
      <c r="S903" t="s">
        <v>10200</v>
      </c>
      <c r="T903" t="s">
        <v>10196</v>
      </c>
    </row>
    <row r="904" spans="1:20" x14ac:dyDescent="0.25">
      <c r="A904" t="s">
        <v>638</v>
      </c>
      <c r="B904" t="s">
        <v>639</v>
      </c>
      <c r="C904">
        <v>33</v>
      </c>
      <c r="D904">
        <v>5</v>
      </c>
      <c r="E904" t="s">
        <v>10201</v>
      </c>
      <c r="F904">
        <v>330</v>
      </c>
      <c r="G904">
        <v>0</v>
      </c>
      <c r="H904" t="s">
        <v>641</v>
      </c>
      <c r="I904" t="s">
        <v>10202</v>
      </c>
      <c r="J904" t="s">
        <v>736</v>
      </c>
      <c r="K904" t="s">
        <v>644</v>
      </c>
      <c r="L904" t="s">
        <v>645</v>
      </c>
      <c r="M904" t="s">
        <v>10196</v>
      </c>
      <c r="N904" t="s">
        <v>644</v>
      </c>
      <c r="O904" t="s">
        <v>668</v>
      </c>
      <c r="P904" t="s">
        <v>5</v>
      </c>
      <c r="Q904" t="s">
        <v>669</v>
      </c>
      <c r="R904" t="s">
        <v>645</v>
      </c>
      <c r="S904" t="s">
        <v>10203</v>
      </c>
      <c r="T904" t="s">
        <v>10196</v>
      </c>
    </row>
    <row r="905" spans="1:20" x14ac:dyDescent="0.25">
      <c r="A905" t="s">
        <v>18</v>
      </c>
      <c r="B905" t="s">
        <v>19</v>
      </c>
      <c r="C905">
        <v>33</v>
      </c>
      <c r="D905">
        <v>5</v>
      </c>
      <c r="E905" t="s">
        <v>10201</v>
      </c>
      <c r="F905">
        <v>330</v>
      </c>
      <c r="G905">
        <v>0</v>
      </c>
      <c r="H905" t="s">
        <v>641</v>
      </c>
      <c r="I905" t="s">
        <v>10202</v>
      </c>
      <c r="J905" t="s">
        <v>736</v>
      </c>
      <c r="K905" t="s">
        <v>644</v>
      </c>
      <c r="L905" t="s">
        <v>645</v>
      </c>
      <c r="M905" t="s">
        <v>10196</v>
      </c>
      <c r="N905" t="s">
        <v>644</v>
      </c>
      <c r="O905" t="s">
        <v>668</v>
      </c>
      <c r="P905" t="s">
        <v>5</v>
      </c>
      <c r="Q905" t="s">
        <v>669</v>
      </c>
      <c r="R905" t="s">
        <v>645</v>
      </c>
      <c r="S905" t="s">
        <v>10203</v>
      </c>
      <c r="T905" t="s">
        <v>10196</v>
      </c>
    </row>
    <row r="906" spans="1:20" x14ac:dyDescent="0.25">
      <c r="A906" t="s">
        <v>638</v>
      </c>
      <c r="B906" t="s">
        <v>639</v>
      </c>
      <c r="C906">
        <v>66</v>
      </c>
      <c r="D906">
        <v>4</v>
      </c>
      <c r="E906" t="s">
        <v>10204</v>
      </c>
      <c r="F906">
        <v>200</v>
      </c>
      <c r="G906">
        <v>0</v>
      </c>
      <c r="H906" t="s">
        <v>641</v>
      </c>
      <c r="I906" t="s">
        <v>10205</v>
      </c>
      <c r="J906" t="s">
        <v>1375</v>
      </c>
      <c r="K906" t="s">
        <v>644</v>
      </c>
      <c r="L906" t="s">
        <v>645</v>
      </c>
      <c r="M906" t="s">
        <v>10206</v>
      </c>
      <c r="N906" t="s">
        <v>644</v>
      </c>
      <c r="O906" t="s">
        <v>647</v>
      </c>
      <c r="P906" t="s">
        <v>5</v>
      </c>
      <c r="Q906" t="s">
        <v>648</v>
      </c>
      <c r="R906" t="s">
        <v>645</v>
      </c>
      <c r="S906" t="s">
        <v>10207</v>
      </c>
      <c r="T906" t="s">
        <v>10206</v>
      </c>
    </row>
    <row r="907" spans="1:20" x14ac:dyDescent="0.25">
      <c r="A907" t="s">
        <v>18</v>
      </c>
      <c r="B907" t="s">
        <v>19</v>
      </c>
      <c r="C907">
        <v>68</v>
      </c>
      <c r="D907">
        <v>2</v>
      </c>
      <c r="E907" t="s">
        <v>10204</v>
      </c>
      <c r="F907">
        <v>200</v>
      </c>
      <c r="G907">
        <v>0</v>
      </c>
      <c r="H907" t="s">
        <v>641</v>
      </c>
      <c r="I907" t="s">
        <v>10205</v>
      </c>
      <c r="J907" t="s">
        <v>1375</v>
      </c>
      <c r="K907" t="s">
        <v>644</v>
      </c>
      <c r="L907" t="s">
        <v>645</v>
      </c>
      <c r="M907" t="s">
        <v>10206</v>
      </c>
      <c r="N907" t="s">
        <v>644</v>
      </c>
      <c r="O907" t="s">
        <v>647</v>
      </c>
      <c r="P907" t="s">
        <v>5</v>
      </c>
      <c r="Q907" t="s">
        <v>648</v>
      </c>
      <c r="R907" t="s">
        <v>645</v>
      </c>
      <c r="S907" t="s">
        <v>10207</v>
      </c>
      <c r="T907" t="s">
        <v>10206</v>
      </c>
    </row>
    <row r="908" spans="1:20" x14ac:dyDescent="0.25">
      <c r="A908" t="s">
        <v>147</v>
      </c>
      <c r="B908" t="s">
        <v>148</v>
      </c>
      <c r="C908">
        <v>50</v>
      </c>
      <c r="D908">
        <v>6</v>
      </c>
      <c r="E908" t="s">
        <v>10208</v>
      </c>
      <c r="F908">
        <v>200</v>
      </c>
      <c r="G908">
        <v>0</v>
      </c>
      <c r="H908" t="s">
        <v>641</v>
      </c>
      <c r="I908" t="s">
        <v>10209</v>
      </c>
      <c r="J908" t="s">
        <v>942</v>
      </c>
      <c r="K908" t="s">
        <v>644</v>
      </c>
      <c r="L908" t="s">
        <v>645</v>
      </c>
      <c r="M908" t="s">
        <v>10210</v>
      </c>
      <c r="N908" t="s">
        <v>644</v>
      </c>
      <c r="O908" t="s">
        <v>647</v>
      </c>
      <c r="P908" t="s">
        <v>5</v>
      </c>
      <c r="Q908" t="s">
        <v>648</v>
      </c>
      <c r="R908" t="s">
        <v>645</v>
      </c>
      <c r="S908" t="s">
        <v>10211</v>
      </c>
      <c r="T908" t="s">
        <v>10206</v>
      </c>
    </row>
    <row r="909" spans="1:20" x14ac:dyDescent="0.25">
      <c r="A909" t="s">
        <v>524</v>
      </c>
      <c r="B909" t="s">
        <v>525</v>
      </c>
      <c r="C909">
        <v>120</v>
      </c>
      <c r="D909">
        <v>1</v>
      </c>
      <c r="E909" t="s">
        <v>10212</v>
      </c>
      <c r="F909">
        <v>158</v>
      </c>
      <c r="G909">
        <v>0</v>
      </c>
      <c r="H909" t="s">
        <v>641</v>
      </c>
      <c r="I909" t="s">
        <v>10213</v>
      </c>
      <c r="J909" t="s">
        <v>745</v>
      </c>
      <c r="K909" t="s">
        <v>644</v>
      </c>
      <c r="L909" t="s">
        <v>645</v>
      </c>
      <c r="M909" t="s">
        <v>10210</v>
      </c>
      <c r="N909" t="s">
        <v>644</v>
      </c>
      <c r="O909" t="s">
        <v>732</v>
      </c>
      <c r="P909" t="s">
        <v>5</v>
      </c>
      <c r="Q909" t="s">
        <v>669</v>
      </c>
      <c r="R909" t="s">
        <v>645</v>
      </c>
      <c r="S909" t="s">
        <v>10214</v>
      </c>
      <c r="T909" t="s">
        <v>10210</v>
      </c>
    </row>
    <row r="910" spans="1:20" x14ac:dyDescent="0.25">
      <c r="A910" t="s">
        <v>518</v>
      </c>
      <c r="B910" t="s">
        <v>616</v>
      </c>
      <c r="C910">
        <v>120</v>
      </c>
      <c r="D910">
        <v>1</v>
      </c>
      <c r="E910" t="s">
        <v>10212</v>
      </c>
      <c r="F910">
        <v>158</v>
      </c>
      <c r="G910">
        <v>0</v>
      </c>
      <c r="H910" t="s">
        <v>641</v>
      </c>
      <c r="I910" t="s">
        <v>10213</v>
      </c>
      <c r="J910" t="s">
        <v>745</v>
      </c>
      <c r="K910" t="s">
        <v>644</v>
      </c>
      <c r="L910" t="s">
        <v>645</v>
      </c>
      <c r="M910" t="s">
        <v>10210</v>
      </c>
      <c r="N910" t="s">
        <v>644</v>
      </c>
      <c r="O910" t="s">
        <v>732</v>
      </c>
      <c r="P910" t="s">
        <v>5</v>
      </c>
      <c r="Q910" t="s">
        <v>669</v>
      </c>
      <c r="R910" t="s">
        <v>645</v>
      </c>
      <c r="S910" t="s">
        <v>10214</v>
      </c>
      <c r="T910" t="s">
        <v>10210</v>
      </c>
    </row>
    <row r="911" spans="1:20" x14ac:dyDescent="0.25">
      <c r="A911" t="s">
        <v>147</v>
      </c>
      <c r="B911" t="s">
        <v>148</v>
      </c>
      <c r="C911">
        <v>50</v>
      </c>
      <c r="D911">
        <v>6</v>
      </c>
      <c r="E911" t="s">
        <v>10215</v>
      </c>
      <c r="F911">
        <v>235</v>
      </c>
      <c r="G911">
        <v>35</v>
      </c>
      <c r="H911" t="s">
        <v>641</v>
      </c>
      <c r="I911" t="s">
        <v>10216</v>
      </c>
      <c r="J911" t="s">
        <v>694</v>
      </c>
      <c r="K911" t="s">
        <v>644</v>
      </c>
      <c r="L911" t="s">
        <v>645</v>
      </c>
      <c r="M911" t="s">
        <v>10217</v>
      </c>
      <c r="N911" t="s">
        <v>644</v>
      </c>
      <c r="O911" t="s">
        <v>732</v>
      </c>
      <c r="P911" t="s">
        <v>5</v>
      </c>
      <c r="Q911" t="s">
        <v>669</v>
      </c>
      <c r="R911" t="s">
        <v>645</v>
      </c>
      <c r="S911" t="s">
        <v>10218</v>
      </c>
      <c r="T911" t="s">
        <v>10217</v>
      </c>
    </row>
    <row r="912" spans="1:20" x14ac:dyDescent="0.25">
      <c r="A912" t="s">
        <v>147</v>
      </c>
      <c r="B912" t="s">
        <v>148</v>
      </c>
      <c r="C912">
        <v>50</v>
      </c>
      <c r="D912">
        <v>6</v>
      </c>
      <c r="E912" t="s">
        <v>10219</v>
      </c>
      <c r="F912">
        <v>229</v>
      </c>
      <c r="G912">
        <v>29</v>
      </c>
      <c r="H912" t="s">
        <v>641</v>
      </c>
      <c r="I912" t="s">
        <v>10220</v>
      </c>
      <c r="J912" t="s">
        <v>771</v>
      </c>
      <c r="K912" t="s">
        <v>644</v>
      </c>
      <c r="L912" t="s">
        <v>645</v>
      </c>
      <c r="M912" t="s">
        <v>10221</v>
      </c>
      <c r="N912" t="s">
        <v>644</v>
      </c>
      <c r="O912" t="s">
        <v>668</v>
      </c>
      <c r="P912" t="s">
        <v>5</v>
      </c>
      <c r="Q912" t="s">
        <v>669</v>
      </c>
      <c r="R912" t="s">
        <v>645</v>
      </c>
      <c r="S912" t="s">
        <v>10222</v>
      </c>
      <c r="T912" t="s">
        <v>10221</v>
      </c>
    </row>
    <row r="913" spans="1:20" x14ac:dyDescent="0.25">
      <c r="A913" t="s">
        <v>638</v>
      </c>
      <c r="B913" t="s">
        <v>639</v>
      </c>
      <c r="C913">
        <v>66</v>
      </c>
      <c r="D913">
        <v>2</v>
      </c>
      <c r="E913" t="s">
        <v>10223</v>
      </c>
      <c r="F913">
        <v>100</v>
      </c>
      <c r="G913">
        <v>0</v>
      </c>
      <c r="H913" t="s">
        <v>641</v>
      </c>
      <c r="I913" t="s">
        <v>10224</v>
      </c>
      <c r="J913" t="s">
        <v>981</v>
      </c>
      <c r="K913" t="s">
        <v>644</v>
      </c>
      <c r="L913" t="s">
        <v>645</v>
      </c>
      <c r="M913" t="s">
        <v>10221</v>
      </c>
      <c r="N913" t="s">
        <v>644</v>
      </c>
      <c r="O913" t="s">
        <v>668</v>
      </c>
      <c r="P913" t="s">
        <v>5</v>
      </c>
      <c r="Q913" t="s">
        <v>669</v>
      </c>
      <c r="R913" t="s">
        <v>645</v>
      </c>
      <c r="S913" t="s">
        <v>10225</v>
      </c>
      <c r="T913" t="s">
        <v>10221</v>
      </c>
    </row>
    <row r="914" spans="1:20" x14ac:dyDescent="0.25">
      <c r="A914" t="s">
        <v>18</v>
      </c>
      <c r="B914" t="s">
        <v>19</v>
      </c>
      <c r="C914">
        <v>68</v>
      </c>
      <c r="D914">
        <v>1</v>
      </c>
      <c r="E914" t="s">
        <v>10223</v>
      </c>
      <c r="F914">
        <v>100</v>
      </c>
      <c r="G914">
        <v>0</v>
      </c>
      <c r="H914" t="s">
        <v>641</v>
      </c>
      <c r="I914" t="s">
        <v>10224</v>
      </c>
      <c r="J914" t="s">
        <v>981</v>
      </c>
      <c r="K914" t="s">
        <v>644</v>
      </c>
      <c r="L914" t="s">
        <v>645</v>
      </c>
      <c r="M914" t="s">
        <v>10221</v>
      </c>
      <c r="N914" t="s">
        <v>644</v>
      </c>
      <c r="O914" t="s">
        <v>668</v>
      </c>
      <c r="P914" t="s">
        <v>5</v>
      </c>
      <c r="Q914" t="s">
        <v>669</v>
      </c>
      <c r="R914" t="s">
        <v>645</v>
      </c>
      <c r="S914" t="s">
        <v>10225</v>
      </c>
      <c r="T914" t="s">
        <v>10221</v>
      </c>
    </row>
    <row r="915" spans="1:20" x14ac:dyDescent="0.25">
      <c r="A915" t="s">
        <v>294</v>
      </c>
      <c r="B915" t="s">
        <v>295</v>
      </c>
      <c r="C915">
        <v>120</v>
      </c>
      <c r="D915">
        <v>1</v>
      </c>
      <c r="E915" t="s">
        <v>10226</v>
      </c>
      <c r="F915">
        <v>79</v>
      </c>
      <c r="G915">
        <v>0</v>
      </c>
      <c r="H915" t="s">
        <v>641</v>
      </c>
      <c r="I915" t="s">
        <v>10227</v>
      </c>
      <c r="J915" t="s">
        <v>1673</v>
      </c>
      <c r="K915" t="s">
        <v>644</v>
      </c>
      <c r="L915" t="s">
        <v>645</v>
      </c>
      <c r="M915" t="s">
        <v>10221</v>
      </c>
      <c r="N915" t="s">
        <v>644</v>
      </c>
      <c r="O915" t="s">
        <v>647</v>
      </c>
      <c r="P915" t="s">
        <v>5</v>
      </c>
      <c r="Q915" t="s">
        <v>648</v>
      </c>
      <c r="R915" t="s">
        <v>645</v>
      </c>
      <c r="S915" t="s">
        <v>10228</v>
      </c>
      <c r="T915" t="s">
        <v>10221</v>
      </c>
    </row>
    <row r="916" spans="1:20" x14ac:dyDescent="0.25">
      <c r="A916" t="s">
        <v>147</v>
      </c>
      <c r="B916" t="s">
        <v>148</v>
      </c>
      <c r="C916">
        <v>50</v>
      </c>
      <c r="D916">
        <v>6</v>
      </c>
      <c r="E916" t="s">
        <v>10229</v>
      </c>
      <c r="F916">
        <v>200</v>
      </c>
      <c r="G916">
        <v>0</v>
      </c>
      <c r="H916" t="s">
        <v>641</v>
      </c>
      <c r="I916" t="s">
        <v>10230</v>
      </c>
      <c r="J916" t="s">
        <v>643</v>
      </c>
      <c r="K916" t="s">
        <v>644</v>
      </c>
      <c r="L916" t="s">
        <v>645</v>
      </c>
      <c r="M916" t="s">
        <v>10221</v>
      </c>
      <c r="N916" t="s">
        <v>644</v>
      </c>
      <c r="O916" t="s">
        <v>668</v>
      </c>
      <c r="P916" t="s">
        <v>5</v>
      </c>
      <c r="Q916" t="s">
        <v>669</v>
      </c>
      <c r="R916" t="s">
        <v>645</v>
      </c>
      <c r="S916" t="s">
        <v>10231</v>
      </c>
      <c r="T916" t="s">
        <v>10232</v>
      </c>
    </row>
    <row r="917" spans="1:20" x14ac:dyDescent="0.25">
      <c r="A917" t="s">
        <v>524</v>
      </c>
      <c r="B917" t="s">
        <v>525</v>
      </c>
      <c r="C917">
        <v>120</v>
      </c>
      <c r="D917">
        <v>2</v>
      </c>
      <c r="E917" t="s">
        <v>10233</v>
      </c>
      <c r="F917">
        <v>158</v>
      </c>
      <c r="G917">
        <v>0</v>
      </c>
      <c r="H917" t="s">
        <v>641</v>
      </c>
      <c r="I917" t="s">
        <v>10227</v>
      </c>
      <c r="J917" t="s">
        <v>1673</v>
      </c>
      <c r="K917" t="s">
        <v>644</v>
      </c>
      <c r="L917" t="s">
        <v>645</v>
      </c>
      <c r="M917" t="s">
        <v>10232</v>
      </c>
      <c r="N917" t="s">
        <v>644</v>
      </c>
      <c r="O917" t="s">
        <v>647</v>
      </c>
      <c r="P917" t="s">
        <v>5</v>
      </c>
      <c r="Q917" t="s">
        <v>648</v>
      </c>
      <c r="R917" t="s">
        <v>645</v>
      </c>
      <c r="S917" t="s">
        <v>10234</v>
      </c>
      <c r="T917" t="s">
        <v>10232</v>
      </c>
    </row>
    <row r="918" spans="1:20" x14ac:dyDescent="0.25">
      <c r="A918" t="s">
        <v>638</v>
      </c>
      <c r="B918" t="s">
        <v>639</v>
      </c>
      <c r="C918">
        <v>66</v>
      </c>
      <c r="D918">
        <v>2</v>
      </c>
      <c r="E918" t="s">
        <v>10235</v>
      </c>
      <c r="F918">
        <v>100</v>
      </c>
      <c r="G918">
        <v>0</v>
      </c>
      <c r="H918" t="s">
        <v>641</v>
      </c>
      <c r="I918" t="s">
        <v>10236</v>
      </c>
      <c r="J918" t="s">
        <v>685</v>
      </c>
      <c r="K918" t="s">
        <v>644</v>
      </c>
      <c r="L918" t="s">
        <v>645</v>
      </c>
      <c r="M918" t="s">
        <v>9839</v>
      </c>
      <c r="N918" t="s">
        <v>644</v>
      </c>
      <c r="O918" t="s">
        <v>668</v>
      </c>
      <c r="P918" t="s">
        <v>5</v>
      </c>
      <c r="Q918" t="s">
        <v>669</v>
      </c>
      <c r="R918" t="s">
        <v>645</v>
      </c>
      <c r="S918" t="s">
        <v>10237</v>
      </c>
      <c r="T918" t="s">
        <v>10232</v>
      </c>
    </row>
    <row r="919" spans="1:20" x14ac:dyDescent="0.25">
      <c r="A919" t="s">
        <v>18</v>
      </c>
      <c r="B919" t="s">
        <v>19</v>
      </c>
      <c r="C919">
        <v>68</v>
      </c>
      <c r="D919">
        <v>1</v>
      </c>
      <c r="E919" t="s">
        <v>10235</v>
      </c>
      <c r="F919">
        <v>100</v>
      </c>
      <c r="G919">
        <v>0</v>
      </c>
      <c r="H919" t="s">
        <v>641</v>
      </c>
      <c r="I919" t="s">
        <v>10236</v>
      </c>
      <c r="J919" t="s">
        <v>685</v>
      </c>
      <c r="K919" t="s">
        <v>644</v>
      </c>
      <c r="L919" t="s">
        <v>645</v>
      </c>
      <c r="M919" t="s">
        <v>9839</v>
      </c>
      <c r="N919" t="s">
        <v>644</v>
      </c>
      <c r="O919" t="s">
        <v>668</v>
      </c>
      <c r="P919" t="s">
        <v>5</v>
      </c>
      <c r="Q919" t="s">
        <v>669</v>
      </c>
      <c r="R919" t="s">
        <v>645</v>
      </c>
      <c r="S919" t="s">
        <v>10237</v>
      </c>
      <c r="T919" t="s">
        <v>10232</v>
      </c>
    </row>
    <row r="920" spans="1:20" x14ac:dyDescent="0.25">
      <c r="A920" t="s">
        <v>638</v>
      </c>
      <c r="B920" t="s">
        <v>639</v>
      </c>
      <c r="C920">
        <v>66</v>
      </c>
      <c r="D920">
        <v>2</v>
      </c>
      <c r="E920" t="s">
        <v>10238</v>
      </c>
      <c r="F920">
        <v>100</v>
      </c>
      <c r="G920">
        <v>0</v>
      </c>
      <c r="H920" t="s">
        <v>641</v>
      </c>
      <c r="I920" t="s">
        <v>10239</v>
      </c>
      <c r="J920" t="s">
        <v>1018</v>
      </c>
      <c r="K920" t="s">
        <v>644</v>
      </c>
      <c r="L920" t="s">
        <v>645</v>
      </c>
      <c r="M920" t="s">
        <v>10221</v>
      </c>
      <c r="N920" t="s">
        <v>644</v>
      </c>
      <c r="O920" t="s">
        <v>668</v>
      </c>
      <c r="P920" t="s">
        <v>5</v>
      </c>
      <c r="Q920" t="s">
        <v>669</v>
      </c>
      <c r="R920" t="s">
        <v>645</v>
      </c>
      <c r="S920" t="s">
        <v>10240</v>
      </c>
      <c r="T920" t="s">
        <v>10241</v>
      </c>
    </row>
    <row r="921" spans="1:20" x14ac:dyDescent="0.25">
      <c r="A921" t="s">
        <v>18</v>
      </c>
      <c r="B921" t="s">
        <v>19</v>
      </c>
      <c r="C921">
        <v>68</v>
      </c>
      <c r="D921">
        <v>1</v>
      </c>
      <c r="E921" t="s">
        <v>10238</v>
      </c>
      <c r="F921">
        <v>100</v>
      </c>
      <c r="G921">
        <v>0</v>
      </c>
      <c r="H921" t="s">
        <v>641</v>
      </c>
      <c r="I921" t="s">
        <v>10239</v>
      </c>
      <c r="J921" t="s">
        <v>1018</v>
      </c>
      <c r="K921" t="s">
        <v>644</v>
      </c>
      <c r="L921" t="s">
        <v>645</v>
      </c>
      <c r="M921" t="s">
        <v>10221</v>
      </c>
      <c r="N921" t="s">
        <v>644</v>
      </c>
      <c r="O921" t="s">
        <v>668</v>
      </c>
      <c r="P921" t="s">
        <v>5</v>
      </c>
      <c r="Q921" t="s">
        <v>669</v>
      </c>
      <c r="R921" t="s">
        <v>645</v>
      </c>
      <c r="S921" t="s">
        <v>10240</v>
      </c>
      <c r="T921" t="s">
        <v>10241</v>
      </c>
    </row>
    <row r="922" spans="1:20" x14ac:dyDescent="0.25">
      <c r="A922" t="s">
        <v>147</v>
      </c>
      <c r="B922" t="s">
        <v>148</v>
      </c>
      <c r="C922">
        <v>50</v>
      </c>
      <c r="D922">
        <v>6</v>
      </c>
      <c r="E922" t="s">
        <v>10242</v>
      </c>
      <c r="F922">
        <v>200</v>
      </c>
      <c r="G922">
        <v>0</v>
      </c>
      <c r="H922" t="s">
        <v>641</v>
      </c>
      <c r="I922" t="s">
        <v>10243</v>
      </c>
      <c r="J922" t="s">
        <v>690</v>
      </c>
      <c r="K922" t="s">
        <v>644</v>
      </c>
      <c r="L922" t="s">
        <v>645</v>
      </c>
      <c r="M922" t="s">
        <v>10241</v>
      </c>
      <c r="N922" t="s">
        <v>644</v>
      </c>
      <c r="O922" t="s">
        <v>647</v>
      </c>
      <c r="P922" t="s">
        <v>5</v>
      </c>
      <c r="Q922" t="s">
        <v>648</v>
      </c>
      <c r="R922" t="s">
        <v>645</v>
      </c>
      <c r="S922" t="s">
        <v>10244</v>
      </c>
      <c r="T922" t="s">
        <v>10241</v>
      </c>
    </row>
    <row r="923" spans="1:20" x14ac:dyDescent="0.25">
      <c r="A923" t="s">
        <v>638</v>
      </c>
      <c r="B923" t="s">
        <v>639</v>
      </c>
      <c r="C923">
        <v>66</v>
      </c>
      <c r="D923">
        <v>2</v>
      </c>
      <c r="E923" t="s">
        <v>10245</v>
      </c>
      <c r="F923">
        <v>100</v>
      </c>
      <c r="G923">
        <v>0</v>
      </c>
      <c r="H923" t="s">
        <v>641</v>
      </c>
      <c r="I923" t="s">
        <v>10246</v>
      </c>
      <c r="J923" t="s">
        <v>1414</v>
      </c>
      <c r="K923" t="s">
        <v>644</v>
      </c>
      <c r="L923" t="s">
        <v>645</v>
      </c>
      <c r="M923" t="s">
        <v>10247</v>
      </c>
      <c r="N923" t="s">
        <v>644</v>
      </c>
      <c r="O923" t="s">
        <v>647</v>
      </c>
      <c r="P923" t="s">
        <v>5</v>
      </c>
      <c r="Q923" t="s">
        <v>648</v>
      </c>
      <c r="R923" t="s">
        <v>645</v>
      </c>
      <c r="S923" t="s">
        <v>10248</v>
      </c>
      <c r="T923" t="s">
        <v>10247</v>
      </c>
    </row>
    <row r="924" spans="1:20" x14ac:dyDescent="0.25">
      <c r="A924" t="s">
        <v>18</v>
      </c>
      <c r="B924" t="s">
        <v>19</v>
      </c>
      <c r="C924">
        <v>68</v>
      </c>
      <c r="D924">
        <v>1</v>
      </c>
      <c r="E924" t="s">
        <v>10245</v>
      </c>
      <c r="F924">
        <v>100</v>
      </c>
      <c r="G924">
        <v>0</v>
      </c>
      <c r="H924" t="s">
        <v>641</v>
      </c>
      <c r="I924" t="s">
        <v>10246</v>
      </c>
      <c r="J924" t="s">
        <v>1414</v>
      </c>
      <c r="K924" t="s">
        <v>644</v>
      </c>
      <c r="L924" t="s">
        <v>645</v>
      </c>
      <c r="M924" t="s">
        <v>10247</v>
      </c>
      <c r="N924" t="s">
        <v>644</v>
      </c>
      <c r="O924" t="s">
        <v>647</v>
      </c>
      <c r="P924" t="s">
        <v>5</v>
      </c>
      <c r="Q924" t="s">
        <v>648</v>
      </c>
      <c r="R924" t="s">
        <v>645</v>
      </c>
      <c r="S924" t="s">
        <v>10248</v>
      </c>
      <c r="T924" t="s">
        <v>10247</v>
      </c>
    </row>
    <row r="925" spans="1:20" x14ac:dyDescent="0.25">
      <c r="A925" t="s">
        <v>147</v>
      </c>
      <c r="B925" t="s">
        <v>148</v>
      </c>
      <c r="C925">
        <v>50</v>
      </c>
      <c r="D925">
        <v>6</v>
      </c>
      <c r="E925" t="s">
        <v>10249</v>
      </c>
      <c r="F925">
        <v>200</v>
      </c>
      <c r="G925">
        <v>0</v>
      </c>
      <c r="H925" t="s">
        <v>641</v>
      </c>
      <c r="I925" t="s">
        <v>9704</v>
      </c>
      <c r="J925" t="s">
        <v>1072</v>
      </c>
      <c r="K925" t="s">
        <v>644</v>
      </c>
      <c r="L925" t="s">
        <v>645</v>
      </c>
      <c r="M925" t="s">
        <v>10247</v>
      </c>
      <c r="N925" t="s">
        <v>644</v>
      </c>
      <c r="O925" t="s">
        <v>647</v>
      </c>
      <c r="P925" t="s">
        <v>5</v>
      </c>
      <c r="Q925" t="s">
        <v>648</v>
      </c>
      <c r="R925" t="s">
        <v>645</v>
      </c>
      <c r="S925" t="s">
        <v>10250</v>
      </c>
      <c r="T925" t="s">
        <v>10247</v>
      </c>
    </row>
    <row r="926" spans="1:20" x14ac:dyDescent="0.25">
      <c r="A926" t="s">
        <v>638</v>
      </c>
      <c r="B926" t="s">
        <v>639</v>
      </c>
      <c r="C926">
        <v>66</v>
      </c>
      <c r="D926">
        <v>6</v>
      </c>
      <c r="E926" t="s">
        <v>10251</v>
      </c>
      <c r="F926">
        <v>399</v>
      </c>
      <c r="G926">
        <v>0</v>
      </c>
      <c r="H926" t="s">
        <v>641</v>
      </c>
      <c r="I926" t="s">
        <v>10213</v>
      </c>
      <c r="J926" t="s">
        <v>745</v>
      </c>
      <c r="K926" t="s">
        <v>644</v>
      </c>
      <c r="L926" t="s">
        <v>645</v>
      </c>
      <c r="M926" t="s">
        <v>10252</v>
      </c>
      <c r="N926" t="s">
        <v>644</v>
      </c>
      <c r="O926" t="s">
        <v>732</v>
      </c>
      <c r="P926" t="s">
        <v>5</v>
      </c>
      <c r="Q926" t="s">
        <v>669</v>
      </c>
      <c r="R926" t="s">
        <v>645</v>
      </c>
      <c r="S926" t="s">
        <v>10253</v>
      </c>
      <c r="T926" t="s">
        <v>10254</v>
      </c>
    </row>
    <row r="927" spans="1:20" x14ac:dyDescent="0.25">
      <c r="A927" t="s">
        <v>18</v>
      </c>
      <c r="B927" t="s">
        <v>19</v>
      </c>
      <c r="C927">
        <v>68</v>
      </c>
      <c r="D927">
        <v>3</v>
      </c>
      <c r="E927" t="s">
        <v>10251</v>
      </c>
      <c r="F927">
        <v>399</v>
      </c>
      <c r="G927">
        <v>0</v>
      </c>
      <c r="H927" t="s">
        <v>641</v>
      </c>
      <c r="I927" t="s">
        <v>10213</v>
      </c>
      <c r="J927" t="s">
        <v>745</v>
      </c>
      <c r="K927" t="s">
        <v>644</v>
      </c>
      <c r="L927" t="s">
        <v>645</v>
      </c>
      <c r="M927" t="s">
        <v>10252</v>
      </c>
      <c r="N927" t="s">
        <v>644</v>
      </c>
      <c r="O927" t="s">
        <v>732</v>
      </c>
      <c r="P927" t="s">
        <v>5</v>
      </c>
      <c r="Q927" t="s">
        <v>669</v>
      </c>
      <c r="R927" t="s">
        <v>645</v>
      </c>
      <c r="S927" t="s">
        <v>10253</v>
      </c>
      <c r="T927" t="s">
        <v>10254</v>
      </c>
    </row>
    <row r="928" spans="1:20" x14ac:dyDescent="0.25">
      <c r="A928" t="s">
        <v>101</v>
      </c>
      <c r="B928" t="s">
        <v>74</v>
      </c>
      <c r="C928">
        <v>120</v>
      </c>
      <c r="D928">
        <v>1</v>
      </c>
      <c r="E928" t="s">
        <v>10251</v>
      </c>
      <c r="F928">
        <v>399</v>
      </c>
      <c r="G928">
        <v>0</v>
      </c>
      <c r="H928" t="s">
        <v>641</v>
      </c>
      <c r="I928" t="s">
        <v>10213</v>
      </c>
      <c r="J928" t="s">
        <v>745</v>
      </c>
      <c r="K928" t="s">
        <v>644</v>
      </c>
      <c r="L928" t="s">
        <v>645</v>
      </c>
      <c r="M928" t="s">
        <v>10252</v>
      </c>
      <c r="N928" t="s">
        <v>644</v>
      </c>
      <c r="O928" t="s">
        <v>732</v>
      </c>
      <c r="P928" t="s">
        <v>5</v>
      </c>
      <c r="Q928" t="s">
        <v>669</v>
      </c>
      <c r="R928" t="s">
        <v>645</v>
      </c>
      <c r="S928" t="s">
        <v>10253</v>
      </c>
      <c r="T928" t="s">
        <v>10254</v>
      </c>
    </row>
    <row r="929" spans="1:20" x14ac:dyDescent="0.25">
      <c r="A929" t="s">
        <v>147</v>
      </c>
      <c r="B929" t="s">
        <v>148</v>
      </c>
      <c r="C929">
        <v>50</v>
      </c>
      <c r="D929">
        <v>12</v>
      </c>
      <c r="E929" t="s">
        <v>10255</v>
      </c>
      <c r="F929">
        <v>400</v>
      </c>
      <c r="G929">
        <v>0</v>
      </c>
      <c r="H929" t="s">
        <v>641</v>
      </c>
      <c r="I929" t="s">
        <v>9696</v>
      </c>
      <c r="J929" t="s">
        <v>1414</v>
      </c>
      <c r="K929" t="s">
        <v>644</v>
      </c>
      <c r="L929" t="s">
        <v>645</v>
      </c>
      <c r="M929" t="s">
        <v>10254</v>
      </c>
      <c r="N929" t="s">
        <v>644</v>
      </c>
      <c r="O929" t="s">
        <v>647</v>
      </c>
      <c r="P929" t="s">
        <v>5</v>
      </c>
      <c r="Q929" t="s">
        <v>648</v>
      </c>
      <c r="R929" t="s">
        <v>645</v>
      </c>
      <c r="S929" t="s">
        <v>10256</v>
      </c>
      <c r="T929" t="s">
        <v>10254</v>
      </c>
    </row>
    <row r="930" spans="1:20" x14ac:dyDescent="0.25">
      <c r="A930" t="s">
        <v>147</v>
      </c>
      <c r="B930" t="s">
        <v>148</v>
      </c>
      <c r="C930">
        <v>50</v>
      </c>
      <c r="D930">
        <v>6</v>
      </c>
      <c r="E930" t="s">
        <v>10257</v>
      </c>
      <c r="F930">
        <v>200</v>
      </c>
      <c r="G930">
        <v>0</v>
      </c>
      <c r="H930" t="s">
        <v>641</v>
      </c>
      <c r="I930" t="s">
        <v>10258</v>
      </c>
      <c r="J930" t="s">
        <v>685</v>
      </c>
      <c r="K930" t="s">
        <v>644</v>
      </c>
      <c r="L930" t="s">
        <v>645</v>
      </c>
      <c r="M930" t="s">
        <v>10259</v>
      </c>
      <c r="N930" t="s">
        <v>644</v>
      </c>
      <c r="O930" t="s">
        <v>647</v>
      </c>
      <c r="P930" t="s">
        <v>5</v>
      </c>
      <c r="Q930" t="s">
        <v>648</v>
      </c>
      <c r="R930" t="s">
        <v>645</v>
      </c>
      <c r="S930" t="s">
        <v>10260</v>
      </c>
      <c r="T930" t="s">
        <v>10259</v>
      </c>
    </row>
    <row r="931" spans="1:20" x14ac:dyDescent="0.25">
      <c r="A931" t="s">
        <v>147</v>
      </c>
      <c r="B931" t="s">
        <v>148</v>
      </c>
      <c r="C931">
        <v>50</v>
      </c>
      <c r="D931">
        <v>6</v>
      </c>
      <c r="E931" t="s">
        <v>10261</v>
      </c>
      <c r="F931">
        <v>200</v>
      </c>
      <c r="G931">
        <v>0</v>
      </c>
      <c r="H931" t="s">
        <v>641</v>
      </c>
      <c r="I931" t="s">
        <v>10262</v>
      </c>
      <c r="J931" t="s">
        <v>685</v>
      </c>
      <c r="K931" t="s">
        <v>644</v>
      </c>
      <c r="L931" t="s">
        <v>645</v>
      </c>
      <c r="M931" t="s">
        <v>10263</v>
      </c>
      <c r="N931" t="s">
        <v>644</v>
      </c>
      <c r="O931" t="s">
        <v>647</v>
      </c>
      <c r="P931" t="s">
        <v>5</v>
      </c>
      <c r="Q931" t="s">
        <v>648</v>
      </c>
      <c r="R931" t="s">
        <v>645</v>
      </c>
      <c r="S931" t="s">
        <v>10264</v>
      </c>
      <c r="T931" t="s">
        <v>10263</v>
      </c>
    </row>
    <row r="932" spans="1:20" x14ac:dyDescent="0.25">
      <c r="A932" t="s">
        <v>147</v>
      </c>
      <c r="B932" t="s">
        <v>148</v>
      </c>
      <c r="C932">
        <v>50</v>
      </c>
      <c r="D932">
        <v>6</v>
      </c>
      <c r="E932" t="s">
        <v>10265</v>
      </c>
      <c r="F932">
        <v>200</v>
      </c>
      <c r="G932">
        <v>0</v>
      </c>
      <c r="H932" t="s">
        <v>641</v>
      </c>
      <c r="I932" t="s">
        <v>10266</v>
      </c>
      <c r="J932" t="s">
        <v>1840</v>
      </c>
      <c r="K932" t="s">
        <v>644</v>
      </c>
      <c r="L932" t="s">
        <v>645</v>
      </c>
      <c r="M932" t="s">
        <v>10267</v>
      </c>
      <c r="N932" t="s">
        <v>644</v>
      </c>
      <c r="O932" t="s">
        <v>668</v>
      </c>
      <c r="P932" t="s">
        <v>5</v>
      </c>
      <c r="Q932" t="s">
        <v>669</v>
      </c>
      <c r="R932" t="s">
        <v>645</v>
      </c>
      <c r="S932" t="s">
        <v>10268</v>
      </c>
      <c r="T932" t="s">
        <v>10267</v>
      </c>
    </row>
    <row r="933" spans="1:20" x14ac:dyDescent="0.25">
      <c r="A933" t="s">
        <v>239</v>
      </c>
      <c r="B933" t="s">
        <v>245</v>
      </c>
      <c r="C933">
        <v>139</v>
      </c>
      <c r="D933">
        <v>1</v>
      </c>
      <c r="E933" t="s">
        <v>10269</v>
      </c>
      <c r="F933">
        <v>123.99</v>
      </c>
      <c r="G933">
        <v>15</v>
      </c>
      <c r="H933" t="s">
        <v>641</v>
      </c>
      <c r="I933" t="s">
        <v>10270</v>
      </c>
      <c r="J933" t="s">
        <v>685</v>
      </c>
      <c r="K933" t="s">
        <v>644</v>
      </c>
      <c r="L933" t="s">
        <v>645</v>
      </c>
      <c r="M933" t="s">
        <v>10271</v>
      </c>
      <c r="N933" t="s">
        <v>644</v>
      </c>
      <c r="O933" t="s">
        <v>647</v>
      </c>
      <c r="P933" t="s">
        <v>5</v>
      </c>
      <c r="Q933" t="s">
        <v>648</v>
      </c>
      <c r="R933" t="s">
        <v>645</v>
      </c>
      <c r="S933" t="s">
        <v>10272</v>
      </c>
      <c r="T933" t="s">
        <v>10267</v>
      </c>
    </row>
    <row r="934" spans="1:20" x14ac:dyDescent="0.25">
      <c r="A934" t="s">
        <v>147</v>
      </c>
      <c r="B934" t="s">
        <v>148</v>
      </c>
      <c r="C934">
        <v>50</v>
      </c>
      <c r="D934">
        <v>6</v>
      </c>
      <c r="E934" t="s">
        <v>10273</v>
      </c>
      <c r="F934">
        <v>200</v>
      </c>
      <c r="G934">
        <v>0</v>
      </c>
      <c r="H934" t="s">
        <v>641</v>
      </c>
      <c r="I934" t="s">
        <v>10274</v>
      </c>
      <c r="J934" t="s">
        <v>736</v>
      </c>
      <c r="K934" t="s">
        <v>644</v>
      </c>
      <c r="L934" t="s">
        <v>645</v>
      </c>
      <c r="M934" t="s">
        <v>10267</v>
      </c>
      <c r="N934" t="s">
        <v>644</v>
      </c>
      <c r="O934" t="s">
        <v>647</v>
      </c>
      <c r="P934" t="s">
        <v>5</v>
      </c>
      <c r="Q934" t="s">
        <v>648</v>
      </c>
      <c r="R934" t="s">
        <v>645</v>
      </c>
      <c r="S934" t="s">
        <v>10275</v>
      </c>
      <c r="T934" t="s">
        <v>10267</v>
      </c>
    </row>
    <row r="935" spans="1:20" x14ac:dyDescent="0.25">
      <c r="A935" t="s">
        <v>638</v>
      </c>
      <c r="B935" t="s">
        <v>639</v>
      </c>
      <c r="C935">
        <v>66</v>
      </c>
      <c r="D935">
        <v>2</v>
      </c>
      <c r="E935" t="s">
        <v>10276</v>
      </c>
      <c r="F935">
        <v>100</v>
      </c>
      <c r="G935">
        <v>0</v>
      </c>
      <c r="H935" t="s">
        <v>641</v>
      </c>
      <c r="I935" t="s">
        <v>10277</v>
      </c>
      <c r="J935" t="s">
        <v>864</v>
      </c>
      <c r="K935" t="s">
        <v>644</v>
      </c>
      <c r="L935" t="s">
        <v>645</v>
      </c>
      <c r="M935" t="s">
        <v>10278</v>
      </c>
      <c r="N935" t="s">
        <v>644</v>
      </c>
      <c r="O935" t="s">
        <v>668</v>
      </c>
      <c r="P935" t="s">
        <v>5</v>
      </c>
      <c r="Q935" t="s">
        <v>669</v>
      </c>
      <c r="R935" t="s">
        <v>10279</v>
      </c>
      <c r="S935" t="s">
        <v>10280</v>
      </c>
      <c r="T935" t="s">
        <v>10278</v>
      </c>
    </row>
    <row r="936" spans="1:20" x14ac:dyDescent="0.25">
      <c r="A936" t="s">
        <v>18</v>
      </c>
      <c r="B936" t="s">
        <v>19</v>
      </c>
      <c r="C936">
        <v>68</v>
      </c>
      <c r="D936">
        <v>1</v>
      </c>
      <c r="E936" t="s">
        <v>10276</v>
      </c>
      <c r="F936">
        <v>100</v>
      </c>
      <c r="G936">
        <v>0</v>
      </c>
      <c r="H936" t="s">
        <v>641</v>
      </c>
      <c r="I936" t="s">
        <v>10277</v>
      </c>
      <c r="J936" t="s">
        <v>864</v>
      </c>
      <c r="K936" t="s">
        <v>644</v>
      </c>
      <c r="L936" t="s">
        <v>645</v>
      </c>
      <c r="M936" t="s">
        <v>10278</v>
      </c>
      <c r="N936" t="s">
        <v>644</v>
      </c>
      <c r="O936" t="s">
        <v>668</v>
      </c>
      <c r="P936" t="s">
        <v>5</v>
      </c>
      <c r="Q936" t="s">
        <v>669</v>
      </c>
      <c r="R936" t="s">
        <v>10279</v>
      </c>
      <c r="S936" t="s">
        <v>10280</v>
      </c>
      <c r="T936" t="s">
        <v>10278</v>
      </c>
    </row>
    <row r="937" spans="1:20" x14ac:dyDescent="0.25">
      <c r="A937" t="s">
        <v>147</v>
      </c>
      <c r="B937" t="s">
        <v>148</v>
      </c>
      <c r="C937">
        <v>50</v>
      </c>
      <c r="D937">
        <v>6</v>
      </c>
      <c r="E937" t="s">
        <v>10281</v>
      </c>
      <c r="F937">
        <v>200</v>
      </c>
      <c r="G937">
        <v>0</v>
      </c>
      <c r="H937" t="s">
        <v>641</v>
      </c>
      <c r="I937" t="s">
        <v>10282</v>
      </c>
      <c r="J937" t="s">
        <v>981</v>
      </c>
      <c r="K937" t="s">
        <v>644</v>
      </c>
      <c r="L937" t="s">
        <v>645</v>
      </c>
      <c r="M937" t="s">
        <v>10278</v>
      </c>
      <c r="N937" t="s">
        <v>644</v>
      </c>
      <c r="O937" t="s">
        <v>668</v>
      </c>
      <c r="P937" t="s">
        <v>5</v>
      </c>
      <c r="Q937" t="s">
        <v>669</v>
      </c>
      <c r="R937" t="s">
        <v>645</v>
      </c>
      <c r="S937" t="s">
        <v>10283</v>
      </c>
      <c r="T937" t="s">
        <v>10278</v>
      </c>
    </row>
    <row r="938" spans="1:20" x14ac:dyDescent="0.25">
      <c r="A938" t="s">
        <v>22</v>
      </c>
      <c r="B938" t="s">
        <v>27</v>
      </c>
      <c r="C938">
        <v>66.333333333333329</v>
      </c>
      <c r="D938">
        <v>3</v>
      </c>
      <c r="E938" t="s">
        <v>10284</v>
      </c>
      <c r="F938">
        <v>250</v>
      </c>
      <c r="G938">
        <v>0</v>
      </c>
      <c r="H938" t="s">
        <v>641</v>
      </c>
      <c r="I938" t="s">
        <v>10285</v>
      </c>
      <c r="J938" t="s">
        <v>1508</v>
      </c>
      <c r="K938" t="s">
        <v>644</v>
      </c>
      <c r="L938" t="s">
        <v>645</v>
      </c>
      <c r="M938" t="s">
        <v>10286</v>
      </c>
      <c r="N938" t="s">
        <v>644</v>
      </c>
      <c r="O938" t="s">
        <v>668</v>
      </c>
      <c r="P938" t="s">
        <v>5</v>
      </c>
      <c r="Q938" t="s">
        <v>669</v>
      </c>
      <c r="R938" t="s">
        <v>645</v>
      </c>
      <c r="S938" t="s">
        <v>10287</v>
      </c>
      <c r="T938" t="s">
        <v>10286</v>
      </c>
    </row>
    <row r="939" spans="1:20" x14ac:dyDescent="0.25">
      <c r="A939" t="s">
        <v>638</v>
      </c>
      <c r="B939" t="s">
        <v>639</v>
      </c>
      <c r="C939">
        <v>33</v>
      </c>
      <c r="D939">
        <v>5</v>
      </c>
      <c r="E939" t="s">
        <v>10288</v>
      </c>
      <c r="F939">
        <v>330</v>
      </c>
      <c r="G939">
        <v>0</v>
      </c>
      <c r="H939" t="s">
        <v>641</v>
      </c>
      <c r="I939" t="s">
        <v>10289</v>
      </c>
      <c r="J939" t="s">
        <v>847</v>
      </c>
      <c r="K939" t="s">
        <v>644</v>
      </c>
      <c r="L939" t="s">
        <v>645</v>
      </c>
      <c r="M939" t="s">
        <v>10286</v>
      </c>
      <c r="N939" t="s">
        <v>644</v>
      </c>
      <c r="O939" t="s">
        <v>647</v>
      </c>
      <c r="P939" t="s">
        <v>5</v>
      </c>
      <c r="Q939" t="s">
        <v>648</v>
      </c>
      <c r="R939" t="s">
        <v>645</v>
      </c>
      <c r="S939" t="s">
        <v>10290</v>
      </c>
      <c r="T939" t="s">
        <v>10286</v>
      </c>
    </row>
    <row r="940" spans="1:20" x14ac:dyDescent="0.25">
      <c r="A940" t="s">
        <v>18</v>
      </c>
      <c r="B940" t="s">
        <v>19</v>
      </c>
      <c r="C940">
        <v>33</v>
      </c>
      <c r="D940">
        <v>5</v>
      </c>
      <c r="E940" t="s">
        <v>10288</v>
      </c>
      <c r="F940">
        <v>330</v>
      </c>
      <c r="G940">
        <v>0</v>
      </c>
      <c r="H940" t="s">
        <v>641</v>
      </c>
      <c r="I940" t="s">
        <v>10289</v>
      </c>
      <c r="J940" t="s">
        <v>847</v>
      </c>
      <c r="K940" t="s">
        <v>644</v>
      </c>
      <c r="L940" t="s">
        <v>645</v>
      </c>
      <c r="M940" t="s">
        <v>10286</v>
      </c>
      <c r="N940" t="s">
        <v>644</v>
      </c>
      <c r="O940" t="s">
        <v>647</v>
      </c>
      <c r="P940" t="s">
        <v>5</v>
      </c>
      <c r="Q940" t="s">
        <v>648</v>
      </c>
      <c r="R940" t="s">
        <v>645</v>
      </c>
      <c r="S940" t="s">
        <v>10290</v>
      </c>
      <c r="T940" t="s">
        <v>10286</v>
      </c>
    </row>
    <row r="941" spans="1:20" x14ac:dyDescent="0.25">
      <c r="A941" t="s">
        <v>638</v>
      </c>
      <c r="B941" t="s">
        <v>639</v>
      </c>
      <c r="C941">
        <v>33</v>
      </c>
      <c r="D941">
        <v>10</v>
      </c>
      <c r="E941" t="s">
        <v>10291</v>
      </c>
      <c r="F941">
        <v>660</v>
      </c>
      <c r="G941">
        <v>0</v>
      </c>
      <c r="H941" t="s">
        <v>641</v>
      </c>
      <c r="I941" t="s">
        <v>10292</v>
      </c>
      <c r="J941" t="s">
        <v>1520</v>
      </c>
      <c r="K941" t="s">
        <v>644</v>
      </c>
      <c r="L941" t="s">
        <v>645</v>
      </c>
      <c r="M941" t="s">
        <v>10286</v>
      </c>
      <c r="N941" t="s">
        <v>644</v>
      </c>
      <c r="O941" t="s">
        <v>668</v>
      </c>
      <c r="P941" t="s">
        <v>5</v>
      </c>
      <c r="Q941" t="s">
        <v>669</v>
      </c>
      <c r="R941" t="s">
        <v>645</v>
      </c>
      <c r="S941" t="s">
        <v>10293</v>
      </c>
      <c r="T941" t="s">
        <v>10286</v>
      </c>
    </row>
    <row r="942" spans="1:20" x14ac:dyDescent="0.25">
      <c r="A942" t="s">
        <v>18</v>
      </c>
      <c r="B942" t="s">
        <v>19</v>
      </c>
      <c r="C942">
        <v>33</v>
      </c>
      <c r="D942">
        <v>10</v>
      </c>
      <c r="E942" t="s">
        <v>10291</v>
      </c>
      <c r="F942">
        <v>660</v>
      </c>
      <c r="G942">
        <v>0</v>
      </c>
      <c r="H942" t="s">
        <v>641</v>
      </c>
      <c r="I942" t="s">
        <v>10292</v>
      </c>
      <c r="J942" t="s">
        <v>1520</v>
      </c>
      <c r="K942" t="s">
        <v>644</v>
      </c>
      <c r="L942" t="s">
        <v>645</v>
      </c>
      <c r="M942" t="s">
        <v>10286</v>
      </c>
      <c r="N942" t="s">
        <v>644</v>
      </c>
      <c r="O942" t="s">
        <v>668</v>
      </c>
      <c r="P942" t="s">
        <v>5</v>
      </c>
      <c r="Q942" t="s">
        <v>669</v>
      </c>
      <c r="R942" t="s">
        <v>645</v>
      </c>
      <c r="S942" t="s">
        <v>10293</v>
      </c>
      <c r="T942" t="s">
        <v>10286</v>
      </c>
    </row>
    <row r="943" spans="1:20" x14ac:dyDescent="0.25">
      <c r="A943" t="s">
        <v>147</v>
      </c>
      <c r="B943" t="s">
        <v>148</v>
      </c>
      <c r="C943">
        <v>33.333333333333336</v>
      </c>
      <c r="D943">
        <v>6</v>
      </c>
      <c r="E943" t="s">
        <v>10294</v>
      </c>
      <c r="F943">
        <v>200</v>
      </c>
      <c r="G943">
        <v>0</v>
      </c>
      <c r="H943" t="s">
        <v>641</v>
      </c>
      <c r="I943" t="s">
        <v>10295</v>
      </c>
      <c r="J943" t="s">
        <v>685</v>
      </c>
      <c r="K943" t="s">
        <v>644</v>
      </c>
      <c r="L943" t="s">
        <v>645</v>
      </c>
      <c r="M943" t="s">
        <v>10286</v>
      </c>
      <c r="N943" t="s">
        <v>644</v>
      </c>
      <c r="O943" t="s">
        <v>647</v>
      </c>
      <c r="P943" t="s">
        <v>5</v>
      </c>
      <c r="Q943" t="s">
        <v>648</v>
      </c>
      <c r="R943" t="s">
        <v>645</v>
      </c>
      <c r="S943" t="s">
        <v>10296</v>
      </c>
      <c r="T943" t="s">
        <v>10286</v>
      </c>
    </row>
    <row r="944" spans="1:20" x14ac:dyDescent="0.25">
      <c r="A944" t="s">
        <v>147</v>
      </c>
      <c r="B944" t="s">
        <v>148</v>
      </c>
      <c r="C944">
        <v>33.333333333333336</v>
      </c>
      <c r="D944">
        <v>3</v>
      </c>
      <c r="E944" t="s">
        <v>10297</v>
      </c>
      <c r="F944">
        <v>100</v>
      </c>
      <c r="G944">
        <v>0</v>
      </c>
      <c r="H944" t="s">
        <v>641</v>
      </c>
      <c r="I944" t="s">
        <v>1328</v>
      </c>
      <c r="J944" t="s">
        <v>796</v>
      </c>
      <c r="K944" t="s">
        <v>644</v>
      </c>
      <c r="L944" t="s">
        <v>645</v>
      </c>
      <c r="M944" t="s">
        <v>10298</v>
      </c>
      <c r="N944" t="s">
        <v>644</v>
      </c>
      <c r="O944" t="s">
        <v>647</v>
      </c>
      <c r="P944" t="s">
        <v>5</v>
      </c>
      <c r="Q944" t="s">
        <v>648</v>
      </c>
      <c r="R944" t="s">
        <v>645</v>
      </c>
      <c r="S944" t="s">
        <v>10299</v>
      </c>
      <c r="T944" t="s">
        <v>10298</v>
      </c>
    </row>
    <row r="945" spans="1:20" x14ac:dyDescent="0.25">
      <c r="A945" t="s">
        <v>240</v>
      </c>
      <c r="B945" t="s">
        <v>246</v>
      </c>
      <c r="C945">
        <v>139</v>
      </c>
      <c r="D945">
        <v>1</v>
      </c>
      <c r="E945" t="s">
        <v>10300</v>
      </c>
      <c r="F945">
        <v>108.99</v>
      </c>
      <c r="G945">
        <v>0</v>
      </c>
      <c r="H945" t="s">
        <v>641</v>
      </c>
      <c r="I945" t="s">
        <v>10301</v>
      </c>
      <c r="J945" t="s">
        <v>666</v>
      </c>
      <c r="K945" t="s">
        <v>644</v>
      </c>
      <c r="L945" t="s">
        <v>645</v>
      </c>
      <c r="M945" t="s">
        <v>10302</v>
      </c>
      <c r="N945" t="s">
        <v>644</v>
      </c>
      <c r="O945" t="s">
        <v>647</v>
      </c>
      <c r="P945" t="s">
        <v>5</v>
      </c>
      <c r="Q945" t="s">
        <v>648</v>
      </c>
      <c r="R945" t="s">
        <v>645</v>
      </c>
      <c r="S945" t="s">
        <v>10303</v>
      </c>
      <c r="T945" t="s">
        <v>10302</v>
      </c>
    </row>
    <row r="946" spans="1:20" x14ac:dyDescent="0.25">
      <c r="A946" t="s">
        <v>638</v>
      </c>
      <c r="B946" t="s">
        <v>639</v>
      </c>
      <c r="C946">
        <v>66</v>
      </c>
      <c r="D946">
        <v>4</v>
      </c>
      <c r="E946" t="s">
        <v>10304</v>
      </c>
      <c r="F946">
        <v>200</v>
      </c>
      <c r="G946">
        <v>0</v>
      </c>
      <c r="H946" t="s">
        <v>641</v>
      </c>
      <c r="I946" t="s">
        <v>10305</v>
      </c>
      <c r="J946" t="s">
        <v>2173</v>
      </c>
      <c r="K946" t="s">
        <v>644</v>
      </c>
      <c r="L946" t="s">
        <v>645</v>
      </c>
      <c r="M946" t="s">
        <v>10306</v>
      </c>
      <c r="N946" t="s">
        <v>644</v>
      </c>
      <c r="O946" t="s">
        <v>647</v>
      </c>
      <c r="P946" t="s">
        <v>5</v>
      </c>
      <c r="Q946" t="s">
        <v>648</v>
      </c>
      <c r="R946" t="s">
        <v>645</v>
      </c>
      <c r="S946" t="s">
        <v>10307</v>
      </c>
      <c r="T946" t="s">
        <v>10302</v>
      </c>
    </row>
    <row r="947" spans="1:20" x14ac:dyDescent="0.25">
      <c r="A947" t="s">
        <v>18</v>
      </c>
      <c r="B947" t="s">
        <v>19</v>
      </c>
      <c r="C947">
        <v>68</v>
      </c>
      <c r="D947">
        <v>2</v>
      </c>
      <c r="E947" t="s">
        <v>10304</v>
      </c>
      <c r="F947">
        <v>200</v>
      </c>
      <c r="G947">
        <v>0</v>
      </c>
      <c r="H947" t="s">
        <v>641</v>
      </c>
      <c r="I947" t="s">
        <v>10305</v>
      </c>
      <c r="J947" t="s">
        <v>2173</v>
      </c>
      <c r="K947" t="s">
        <v>644</v>
      </c>
      <c r="L947" t="s">
        <v>645</v>
      </c>
      <c r="M947" t="s">
        <v>10306</v>
      </c>
      <c r="N947" t="s">
        <v>644</v>
      </c>
      <c r="O947" t="s">
        <v>647</v>
      </c>
      <c r="P947" t="s">
        <v>5</v>
      </c>
      <c r="Q947" t="s">
        <v>648</v>
      </c>
      <c r="R947" t="s">
        <v>645</v>
      </c>
      <c r="S947" t="s">
        <v>10307</v>
      </c>
      <c r="T947" t="s">
        <v>10302</v>
      </c>
    </row>
    <row r="948" spans="1:20" x14ac:dyDescent="0.25">
      <c r="A948" t="s">
        <v>240</v>
      </c>
      <c r="B948" t="s">
        <v>246</v>
      </c>
      <c r="C948">
        <v>139</v>
      </c>
      <c r="D948">
        <v>2</v>
      </c>
      <c r="E948" t="s">
        <v>10308</v>
      </c>
      <c r="F948">
        <v>217.98</v>
      </c>
      <c r="G948">
        <v>0</v>
      </c>
      <c r="H948" t="s">
        <v>641</v>
      </c>
      <c r="I948" t="s">
        <v>10309</v>
      </c>
      <c r="J948" t="s">
        <v>657</v>
      </c>
      <c r="K948" t="s">
        <v>644</v>
      </c>
      <c r="L948" t="s">
        <v>645</v>
      </c>
      <c r="M948" t="s">
        <v>10306</v>
      </c>
      <c r="N948" t="s">
        <v>644</v>
      </c>
      <c r="O948" t="s">
        <v>647</v>
      </c>
      <c r="P948" t="s">
        <v>5</v>
      </c>
      <c r="Q948" t="s">
        <v>648</v>
      </c>
      <c r="R948" t="s">
        <v>645</v>
      </c>
      <c r="S948" t="s">
        <v>10310</v>
      </c>
      <c r="T948" t="s">
        <v>10306</v>
      </c>
    </row>
    <row r="949" spans="1:20" x14ac:dyDescent="0.25">
      <c r="A949" t="s">
        <v>147</v>
      </c>
      <c r="B949" t="s">
        <v>148</v>
      </c>
      <c r="C949">
        <v>40</v>
      </c>
      <c r="D949">
        <v>10</v>
      </c>
      <c r="E949" t="s">
        <v>10311</v>
      </c>
      <c r="F949">
        <v>330</v>
      </c>
      <c r="G949">
        <v>0</v>
      </c>
      <c r="H949" t="s">
        <v>641</v>
      </c>
      <c r="I949" t="s">
        <v>10312</v>
      </c>
      <c r="J949" t="s">
        <v>1668</v>
      </c>
      <c r="K949" t="s">
        <v>644</v>
      </c>
      <c r="L949" t="s">
        <v>645</v>
      </c>
      <c r="M949" t="s">
        <v>10313</v>
      </c>
      <c r="N949" t="s">
        <v>644</v>
      </c>
      <c r="O949" t="s">
        <v>647</v>
      </c>
      <c r="P949" t="s">
        <v>5</v>
      </c>
      <c r="Q949" t="s">
        <v>648</v>
      </c>
      <c r="R949" t="s">
        <v>645</v>
      </c>
      <c r="S949" t="s">
        <v>10314</v>
      </c>
      <c r="T949" t="s">
        <v>10313</v>
      </c>
    </row>
    <row r="950" spans="1:20" x14ac:dyDescent="0.25">
      <c r="A950" t="s">
        <v>638</v>
      </c>
      <c r="B950" t="s">
        <v>639</v>
      </c>
      <c r="C950">
        <v>66</v>
      </c>
      <c r="D950">
        <v>2</v>
      </c>
      <c r="E950" t="s">
        <v>10315</v>
      </c>
      <c r="F950">
        <v>100</v>
      </c>
      <c r="G950">
        <v>0</v>
      </c>
      <c r="H950" t="s">
        <v>641</v>
      </c>
      <c r="I950" t="s">
        <v>10316</v>
      </c>
      <c r="J950" t="s">
        <v>1189</v>
      </c>
      <c r="K950" t="s">
        <v>644</v>
      </c>
      <c r="L950" t="s">
        <v>645</v>
      </c>
      <c r="M950" t="s">
        <v>10317</v>
      </c>
      <c r="N950" t="s">
        <v>644</v>
      </c>
      <c r="O950" t="s">
        <v>647</v>
      </c>
      <c r="P950" t="s">
        <v>5</v>
      </c>
      <c r="Q950" t="s">
        <v>648</v>
      </c>
      <c r="R950" t="s">
        <v>645</v>
      </c>
      <c r="S950" t="s">
        <v>10318</v>
      </c>
      <c r="T950" t="s">
        <v>10317</v>
      </c>
    </row>
    <row r="951" spans="1:20" x14ac:dyDescent="0.25">
      <c r="A951" t="s">
        <v>18</v>
      </c>
      <c r="B951" t="s">
        <v>19</v>
      </c>
      <c r="C951">
        <v>68</v>
      </c>
      <c r="D951">
        <v>1</v>
      </c>
      <c r="E951" t="s">
        <v>10315</v>
      </c>
      <c r="F951">
        <v>100</v>
      </c>
      <c r="G951">
        <v>0</v>
      </c>
      <c r="H951" t="s">
        <v>641</v>
      </c>
      <c r="I951" t="s">
        <v>10316</v>
      </c>
      <c r="J951" t="s">
        <v>1189</v>
      </c>
      <c r="K951" t="s">
        <v>644</v>
      </c>
      <c r="L951" t="s">
        <v>645</v>
      </c>
      <c r="M951" t="s">
        <v>10317</v>
      </c>
      <c r="N951" t="s">
        <v>644</v>
      </c>
      <c r="O951" t="s">
        <v>647</v>
      </c>
      <c r="P951" t="s">
        <v>5</v>
      </c>
      <c r="Q951" t="s">
        <v>648</v>
      </c>
      <c r="R951" t="s">
        <v>645</v>
      </c>
      <c r="S951" t="s">
        <v>10318</v>
      </c>
      <c r="T951" t="s">
        <v>10317</v>
      </c>
    </row>
    <row r="952" spans="1:20" x14ac:dyDescent="0.25">
      <c r="A952" t="s">
        <v>72</v>
      </c>
      <c r="B952" t="s">
        <v>3385</v>
      </c>
      <c r="C952">
        <v>120</v>
      </c>
      <c r="D952">
        <v>3</v>
      </c>
      <c r="E952" t="s">
        <v>10319</v>
      </c>
      <c r="F952">
        <v>258</v>
      </c>
      <c r="G952">
        <v>0</v>
      </c>
      <c r="H952" t="s">
        <v>641</v>
      </c>
      <c r="I952" t="s">
        <v>5262</v>
      </c>
      <c r="J952" t="s">
        <v>694</v>
      </c>
      <c r="K952" t="s">
        <v>644</v>
      </c>
      <c r="L952" t="s">
        <v>645</v>
      </c>
      <c r="M952" t="s">
        <v>10320</v>
      </c>
      <c r="N952" t="s">
        <v>644</v>
      </c>
      <c r="O952" t="s">
        <v>647</v>
      </c>
      <c r="P952" t="s">
        <v>5</v>
      </c>
      <c r="Q952" t="s">
        <v>648</v>
      </c>
      <c r="R952" t="s">
        <v>645</v>
      </c>
      <c r="S952" t="s">
        <v>10321</v>
      </c>
      <c r="T952" t="s">
        <v>10320</v>
      </c>
    </row>
    <row r="953" spans="1:20" x14ac:dyDescent="0.25">
      <c r="A953" t="s">
        <v>638</v>
      </c>
      <c r="B953" t="s">
        <v>639</v>
      </c>
      <c r="C953">
        <v>66</v>
      </c>
      <c r="D953">
        <v>2</v>
      </c>
      <c r="E953" t="s">
        <v>10322</v>
      </c>
      <c r="F953">
        <v>138</v>
      </c>
      <c r="G953">
        <v>38</v>
      </c>
      <c r="H953" t="s">
        <v>641</v>
      </c>
      <c r="I953" t="s">
        <v>10323</v>
      </c>
      <c r="J953" t="s">
        <v>657</v>
      </c>
      <c r="K953" t="s">
        <v>644</v>
      </c>
      <c r="L953" t="s">
        <v>645</v>
      </c>
      <c r="M953" t="s">
        <v>10320</v>
      </c>
      <c r="N953" t="s">
        <v>644</v>
      </c>
      <c r="O953" t="s">
        <v>647</v>
      </c>
      <c r="P953" t="s">
        <v>5</v>
      </c>
      <c r="Q953" t="s">
        <v>648</v>
      </c>
      <c r="R953" t="s">
        <v>645</v>
      </c>
      <c r="S953" t="s">
        <v>10324</v>
      </c>
      <c r="T953" t="s">
        <v>10320</v>
      </c>
    </row>
    <row r="954" spans="1:20" x14ac:dyDescent="0.25">
      <c r="A954" t="s">
        <v>18</v>
      </c>
      <c r="B954" t="s">
        <v>19</v>
      </c>
      <c r="C954">
        <v>68</v>
      </c>
      <c r="D954">
        <v>1</v>
      </c>
      <c r="E954" t="s">
        <v>10322</v>
      </c>
      <c r="F954">
        <v>138</v>
      </c>
      <c r="G954">
        <v>38</v>
      </c>
      <c r="H954" t="s">
        <v>641</v>
      </c>
      <c r="I954" t="s">
        <v>10323</v>
      </c>
      <c r="J954" t="s">
        <v>657</v>
      </c>
      <c r="K954" t="s">
        <v>644</v>
      </c>
      <c r="L954" t="s">
        <v>645</v>
      </c>
      <c r="M954" t="s">
        <v>10320</v>
      </c>
      <c r="N954" t="s">
        <v>644</v>
      </c>
      <c r="O954" t="s">
        <v>647</v>
      </c>
      <c r="P954" t="s">
        <v>5</v>
      </c>
      <c r="Q954" t="s">
        <v>648</v>
      </c>
      <c r="R954" t="s">
        <v>645</v>
      </c>
      <c r="S954" t="s">
        <v>10324</v>
      </c>
      <c r="T954" t="s">
        <v>10320</v>
      </c>
    </row>
    <row r="955" spans="1:20" x14ac:dyDescent="0.25">
      <c r="A955" t="s">
        <v>147</v>
      </c>
      <c r="B955" t="s">
        <v>148</v>
      </c>
      <c r="C955">
        <v>33.333333333333336</v>
      </c>
      <c r="D955">
        <v>6</v>
      </c>
      <c r="E955" t="s">
        <v>10325</v>
      </c>
      <c r="F955">
        <v>200</v>
      </c>
      <c r="G955">
        <v>0</v>
      </c>
      <c r="H955" t="s">
        <v>641</v>
      </c>
      <c r="I955" t="s">
        <v>10199</v>
      </c>
      <c r="J955" t="s">
        <v>2520</v>
      </c>
      <c r="K955" t="s">
        <v>644</v>
      </c>
      <c r="L955" t="s">
        <v>645</v>
      </c>
      <c r="M955" t="s">
        <v>10326</v>
      </c>
      <c r="N955" t="s">
        <v>644</v>
      </c>
      <c r="O955" t="s">
        <v>647</v>
      </c>
      <c r="P955" t="s">
        <v>5</v>
      </c>
      <c r="Q955" t="s">
        <v>648</v>
      </c>
      <c r="R955" t="s">
        <v>645</v>
      </c>
      <c r="S955" t="s">
        <v>10327</v>
      </c>
      <c r="T955" t="s">
        <v>10326</v>
      </c>
    </row>
    <row r="956" spans="1:20" x14ac:dyDescent="0.25">
      <c r="A956" t="s">
        <v>601</v>
      </c>
      <c r="B956" t="s">
        <v>602</v>
      </c>
      <c r="C956">
        <v>139</v>
      </c>
      <c r="D956">
        <v>1</v>
      </c>
      <c r="E956" t="s">
        <v>10328</v>
      </c>
      <c r="F956">
        <v>1714</v>
      </c>
      <c r="G956">
        <v>134</v>
      </c>
      <c r="H956" t="s">
        <v>673</v>
      </c>
      <c r="I956" t="s">
        <v>10329</v>
      </c>
      <c r="J956" t="s">
        <v>10330</v>
      </c>
      <c r="K956" t="s">
        <v>10331</v>
      </c>
      <c r="L956" t="s">
        <v>10332</v>
      </c>
      <c r="M956" t="s">
        <v>10326</v>
      </c>
      <c r="N956" t="s">
        <v>644</v>
      </c>
      <c r="O956" t="s">
        <v>811</v>
      </c>
      <c r="P956" t="s">
        <v>23</v>
      </c>
      <c r="Q956" t="s">
        <v>812</v>
      </c>
      <c r="R956" t="s">
        <v>645</v>
      </c>
      <c r="S956" t="s">
        <v>10333</v>
      </c>
      <c r="T956" t="s">
        <v>10326</v>
      </c>
    </row>
    <row r="957" spans="1:20" x14ac:dyDescent="0.25">
      <c r="A957" t="s">
        <v>241</v>
      </c>
      <c r="B957" t="s">
        <v>247</v>
      </c>
      <c r="C957">
        <v>139</v>
      </c>
      <c r="D957">
        <v>1</v>
      </c>
      <c r="E957" t="s">
        <v>10328</v>
      </c>
      <c r="F957">
        <v>1714</v>
      </c>
      <c r="G957">
        <v>134</v>
      </c>
      <c r="H957" t="s">
        <v>673</v>
      </c>
      <c r="I957" t="s">
        <v>10329</v>
      </c>
      <c r="J957" t="s">
        <v>10330</v>
      </c>
      <c r="K957" t="s">
        <v>10331</v>
      </c>
      <c r="L957" t="s">
        <v>10332</v>
      </c>
      <c r="M957" t="s">
        <v>10326</v>
      </c>
      <c r="N957" t="s">
        <v>644</v>
      </c>
      <c r="O957" t="s">
        <v>811</v>
      </c>
      <c r="P957" t="s">
        <v>23</v>
      </c>
      <c r="Q957" t="s">
        <v>812</v>
      </c>
      <c r="R957" t="s">
        <v>645</v>
      </c>
      <c r="S957" t="s">
        <v>10333</v>
      </c>
      <c r="T957" t="s">
        <v>10326</v>
      </c>
    </row>
    <row r="958" spans="1:20" x14ac:dyDescent="0.25">
      <c r="A958" t="s">
        <v>240</v>
      </c>
      <c r="B958" t="s">
        <v>246</v>
      </c>
      <c r="C958">
        <v>139</v>
      </c>
      <c r="D958">
        <v>1</v>
      </c>
      <c r="E958" t="s">
        <v>10328</v>
      </c>
      <c r="F958">
        <v>1714</v>
      </c>
      <c r="G958">
        <v>134</v>
      </c>
      <c r="H958" t="s">
        <v>673</v>
      </c>
      <c r="I958" t="s">
        <v>10329</v>
      </c>
      <c r="J958" t="s">
        <v>10330</v>
      </c>
      <c r="K958" t="s">
        <v>10331</v>
      </c>
      <c r="L958" t="s">
        <v>10332</v>
      </c>
      <c r="M958" t="s">
        <v>10326</v>
      </c>
      <c r="N958" t="s">
        <v>644</v>
      </c>
      <c r="O958" t="s">
        <v>811</v>
      </c>
      <c r="P958" t="s">
        <v>23</v>
      </c>
      <c r="Q958" t="s">
        <v>812</v>
      </c>
      <c r="R958" t="s">
        <v>645</v>
      </c>
      <c r="S958" t="s">
        <v>10333</v>
      </c>
      <c r="T958" t="s">
        <v>10326</v>
      </c>
    </row>
    <row r="959" spans="1:20" x14ac:dyDescent="0.25">
      <c r="A959" t="s">
        <v>239</v>
      </c>
      <c r="B959" t="s">
        <v>245</v>
      </c>
      <c r="C959">
        <v>139</v>
      </c>
      <c r="D959">
        <v>1</v>
      </c>
      <c r="E959" t="s">
        <v>10328</v>
      </c>
      <c r="F959">
        <v>1714</v>
      </c>
      <c r="G959">
        <v>134</v>
      </c>
      <c r="H959" t="s">
        <v>673</v>
      </c>
      <c r="I959" t="s">
        <v>10329</v>
      </c>
      <c r="J959" t="s">
        <v>10330</v>
      </c>
      <c r="K959" t="s">
        <v>10331</v>
      </c>
      <c r="L959" t="s">
        <v>10332</v>
      </c>
      <c r="M959" t="s">
        <v>10326</v>
      </c>
      <c r="N959" t="s">
        <v>644</v>
      </c>
      <c r="O959" t="s">
        <v>811</v>
      </c>
      <c r="P959" t="s">
        <v>23</v>
      </c>
      <c r="Q959" t="s">
        <v>812</v>
      </c>
      <c r="R959" t="s">
        <v>645</v>
      </c>
      <c r="S959" t="s">
        <v>10333</v>
      </c>
      <c r="T959" t="s">
        <v>10326</v>
      </c>
    </row>
    <row r="960" spans="1:20" x14ac:dyDescent="0.25">
      <c r="A960" t="s">
        <v>601</v>
      </c>
      <c r="B960" t="s">
        <v>602</v>
      </c>
      <c r="C960">
        <v>139</v>
      </c>
      <c r="D960">
        <v>1</v>
      </c>
      <c r="E960" t="s">
        <v>10328</v>
      </c>
      <c r="F960">
        <v>1714</v>
      </c>
      <c r="G960">
        <v>134</v>
      </c>
      <c r="H960" t="s">
        <v>673</v>
      </c>
      <c r="I960" t="s">
        <v>10329</v>
      </c>
      <c r="J960" t="s">
        <v>10330</v>
      </c>
      <c r="K960" t="s">
        <v>10331</v>
      </c>
      <c r="L960" t="s">
        <v>10332</v>
      </c>
      <c r="M960" t="s">
        <v>10326</v>
      </c>
      <c r="N960" t="s">
        <v>644</v>
      </c>
      <c r="O960" t="s">
        <v>811</v>
      </c>
      <c r="P960" t="s">
        <v>23</v>
      </c>
      <c r="Q960" t="s">
        <v>812</v>
      </c>
      <c r="R960" t="s">
        <v>645</v>
      </c>
      <c r="S960" t="s">
        <v>10333</v>
      </c>
      <c r="T960" t="s">
        <v>10326</v>
      </c>
    </row>
    <row r="961" spans="1:20" x14ac:dyDescent="0.25">
      <c r="A961" t="s">
        <v>241</v>
      </c>
      <c r="B961" t="s">
        <v>247</v>
      </c>
      <c r="C961">
        <v>139</v>
      </c>
      <c r="D961">
        <v>1</v>
      </c>
      <c r="E961" t="s">
        <v>10328</v>
      </c>
      <c r="F961">
        <v>1714</v>
      </c>
      <c r="G961">
        <v>134</v>
      </c>
      <c r="H961" t="s">
        <v>673</v>
      </c>
      <c r="I961" t="s">
        <v>10329</v>
      </c>
      <c r="J961" t="s">
        <v>10330</v>
      </c>
      <c r="K961" t="s">
        <v>10331</v>
      </c>
      <c r="L961" t="s">
        <v>10332</v>
      </c>
      <c r="M961" t="s">
        <v>10326</v>
      </c>
      <c r="N961" t="s">
        <v>644</v>
      </c>
      <c r="O961" t="s">
        <v>811</v>
      </c>
      <c r="P961" t="s">
        <v>23</v>
      </c>
      <c r="Q961" t="s">
        <v>812</v>
      </c>
      <c r="R961" t="s">
        <v>645</v>
      </c>
      <c r="S961" t="s">
        <v>10333</v>
      </c>
      <c r="T961" t="s">
        <v>10326</v>
      </c>
    </row>
    <row r="962" spans="1:20" x14ac:dyDescent="0.25">
      <c r="A962" t="s">
        <v>240</v>
      </c>
      <c r="B962" t="s">
        <v>246</v>
      </c>
      <c r="C962">
        <v>139</v>
      </c>
      <c r="D962">
        <v>1</v>
      </c>
      <c r="E962" t="s">
        <v>10328</v>
      </c>
      <c r="F962">
        <v>1714</v>
      </c>
      <c r="G962">
        <v>134</v>
      </c>
      <c r="H962" t="s">
        <v>673</v>
      </c>
      <c r="I962" t="s">
        <v>10329</v>
      </c>
      <c r="J962" t="s">
        <v>10330</v>
      </c>
      <c r="K962" t="s">
        <v>10331</v>
      </c>
      <c r="L962" t="s">
        <v>10332</v>
      </c>
      <c r="M962" t="s">
        <v>10326</v>
      </c>
      <c r="N962" t="s">
        <v>644</v>
      </c>
      <c r="O962" t="s">
        <v>811</v>
      </c>
      <c r="P962" t="s">
        <v>23</v>
      </c>
      <c r="Q962" t="s">
        <v>812</v>
      </c>
      <c r="R962" t="s">
        <v>645</v>
      </c>
      <c r="S962" t="s">
        <v>10333</v>
      </c>
      <c r="T962" t="s">
        <v>10326</v>
      </c>
    </row>
    <row r="963" spans="1:20" x14ac:dyDescent="0.25">
      <c r="A963" t="s">
        <v>239</v>
      </c>
      <c r="B963" t="s">
        <v>245</v>
      </c>
      <c r="C963">
        <v>139</v>
      </c>
      <c r="D963">
        <v>1</v>
      </c>
      <c r="E963" t="s">
        <v>10328</v>
      </c>
      <c r="F963">
        <v>1714</v>
      </c>
      <c r="G963">
        <v>134</v>
      </c>
      <c r="H963" t="s">
        <v>673</v>
      </c>
      <c r="I963" t="s">
        <v>10329</v>
      </c>
      <c r="J963" t="s">
        <v>10330</v>
      </c>
      <c r="K963" t="s">
        <v>10331</v>
      </c>
      <c r="L963" t="s">
        <v>10332</v>
      </c>
      <c r="M963" t="s">
        <v>10326</v>
      </c>
      <c r="N963" t="s">
        <v>644</v>
      </c>
      <c r="O963" t="s">
        <v>811</v>
      </c>
      <c r="P963" t="s">
        <v>23</v>
      </c>
      <c r="Q963" t="s">
        <v>812</v>
      </c>
      <c r="R963" t="s">
        <v>645</v>
      </c>
      <c r="S963" t="s">
        <v>10333</v>
      </c>
      <c r="T963" t="s">
        <v>10326</v>
      </c>
    </row>
    <row r="964" spans="1:20" x14ac:dyDescent="0.25">
      <c r="A964" t="s">
        <v>601</v>
      </c>
      <c r="B964" t="s">
        <v>602</v>
      </c>
      <c r="C964">
        <v>139</v>
      </c>
      <c r="D964">
        <v>1</v>
      </c>
      <c r="E964" t="s">
        <v>10328</v>
      </c>
      <c r="F964">
        <v>1714</v>
      </c>
      <c r="G964">
        <v>134</v>
      </c>
      <c r="H964" t="s">
        <v>673</v>
      </c>
      <c r="I964" t="s">
        <v>10329</v>
      </c>
      <c r="J964" t="s">
        <v>10330</v>
      </c>
      <c r="K964" t="s">
        <v>10331</v>
      </c>
      <c r="L964" t="s">
        <v>10332</v>
      </c>
      <c r="M964" t="s">
        <v>10326</v>
      </c>
      <c r="N964" t="s">
        <v>644</v>
      </c>
      <c r="O964" t="s">
        <v>811</v>
      </c>
      <c r="P964" t="s">
        <v>23</v>
      </c>
      <c r="Q964" t="s">
        <v>812</v>
      </c>
      <c r="R964" t="s">
        <v>645</v>
      </c>
      <c r="S964" t="s">
        <v>10333</v>
      </c>
      <c r="T964" t="s">
        <v>10326</v>
      </c>
    </row>
    <row r="965" spans="1:20" x14ac:dyDescent="0.25">
      <c r="A965" t="s">
        <v>241</v>
      </c>
      <c r="B965" t="s">
        <v>247</v>
      </c>
      <c r="C965">
        <v>139</v>
      </c>
      <c r="D965">
        <v>1</v>
      </c>
      <c r="E965" t="s">
        <v>10328</v>
      </c>
      <c r="F965">
        <v>1714</v>
      </c>
      <c r="G965">
        <v>134</v>
      </c>
      <c r="H965" t="s">
        <v>673</v>
      </c>
      <c r="I965" t="s">
        <v>10329</v>
      </c>
      <c r="J965" t="s">
        <v>10330</v>
      </c>
      <c r="K965" t="s">
        <v>10331</v>
      </c>
      <c r="L965" t="s">
        <v>10332</v>
      </c>
      <c r="M965" t="s">
        <v>10326</v>
      </c>
      <c r="N965" t="s">
        <v>644</v>
      </c>
      <c r="O965" t="s">
        <v>811</v>
      </c>
      <c r="P965" t="s">
        <v>23</v>
      </c>
      <c r="Q965" t="s">
        <v>812</v>
      </c>
      <c r="R965" t="s">
        <v>645</v>
      </c>
      <c r="S965" t="s">
        <v>10333</v>
      </c>
      <c r="T965" t="s">
        <v>10326</v>
      </c>
    </row>
    <row r="966" spans="1:20" x14ac:dyDescent="0.25">
      <c r="A966" t="s">
        <v>240</v>
      </c>
      <c r="B966" t="s">
        <v>246</v>
      </c>
      <c r="C966">
        <v>139</v>
      </c>
      <c r="D966">
        <v>1</v>
      </c>
      <c r="E966" t="s">
        <v>10328</v>
      </c>
      <c r="F966">
        <v>1714</v>
      </c>
      <c r="G966">
        <v>134</v>
      </c>
      <c r="H966" t="s">
        <v>673</v>
      </c>
      <c r="I966" t="s">
        <v>10329</v>
      </c>
      <c r="J966" t="s">
        <v>10330</v>
      </c>
      <c r="K966" t="s">
        <v>10331</v>
      </c>
      <c r="L966" t="s">
        <v>10332</v>
      </c>
      <c r="M966" t="s">
        <v>10326</v>
      </c>
      <c r="N966" t="s">
        <v>644</v>
      </c>
      <c r="O966" t="s">
        <v>811</v>
      </c>
      <c r="P966" t="s">
        <v>23</v>
      </c>
      <c r="Q966" t="s">
        <v>812</v>
      </c>
      <c r="R966" t="s">
        <v>645</v>
      </c>
      <c r="S966" t="s">
        <v>10333</v>
      </c>
      <c r="T966" t="s">
        <v>10326</v>
      </c>
    </row>
    <row r="967" spans="1:20" x14ac:dyDescent="0.25">
      <c r="A967" t="s">
        <v>239</v>
      </c>
      <c r="B967" t="s">
        <v>245</v>
      </c>
      <c r="C967">
        <v>139</v>
      </c>
      <c r="D967">
        <v>1</v>
      </c>
      <c r="E967" t="s">
        <v>10328</v>
      </c>
      <c r="F967">
        <v>1714</v>
      </c>
      <c r="G967">
        <v>134</v>
      </c>
      <c r="H967" t="s">
        <v>673</v>
      </c>
      <c r="I967" t="s">
        <v>10329</v>
      </c>
      <c r="J967" t="s">
        <v>10330</v>
      </c>
      <c r="K967" t="s">
        <v>10331</v>
      </c>
      <c r="L967" t="s">
        <v>10332</v>
      </c>
      <c r="M967" t="s">
        <v>10326</v>
      </c>
      <c r="N967" t="s">
        <v>644</v>
      </c>
      <c r="O967" t="s">
        <v>811</v>
      </c>
      <c r="P967" t="s">
        <v>23</v>
      </c>
      <c r="Q967" t="s">
        <v>812</v>
      </c>
      <c r="R967" t="s">
        <v>645</v>
      </c>
      <c r="S967" t="s">
        <v>10333</v>
      </c>
      <c r="T967" t="s">
        <v>10326</v>
      </c>
    </row>
    <row r="968" spans="1:20" x14ac:dyDescent="0.25">
      <c r="A968" t="s">
        <v>601</v>
      </c>
      <c r="B968" t="s">
        <v>602</v>
      </c>
      <c r="C968">
        <v>139</v>
      </c>
      <c r="D968">
        <v>1</v>
      </c>
      <c r="E968" t="s">
        <v>10328</v>
      </c>
      <c r="F968">
        <v>1714</v>
      </c>
      <c r="G968">
        <v>134</v>
      </c>
      <c r="H968" t="s">
        <v>673</v>
      </c>
      <c r="I968" t="s">
        <v>10329</v>
      </c>
      <c r="J968" t="s">
        <v>10330</v>
      </c>
      <c r="K968" t="s">
        <v>10331</v>
      </c>
      <c r="L968" t="s">
        <v>10332</v>
      </c>
      <c r="M968" t="s">
        <v>10326</v>
      </c>
      <c r="N968" t="s">
        <v>644</v>
      </c>
      <c r="O968" t="s">
        <v>811</v>
      </c>
      <c r="P968" t="s">
        <v>23</v>
      </c>
      <c r="Q968" t="s">
        <v>812</v>
      </c>
      <c r="R968" t="s">
        <v>645</v>
      </c>
      <c r="S968" t="s">
        <v>10333</v>
      </c>
      <c r="T968" t="s">
        <v>10326</v>
      </c>
    </row>
    <row r="969" spans="1:20" x14ac:dyDescent="0.25">
      <c r="A969" t="s">
        <v>241</v>
      </c>
      <c r="B969" t="s">
        <v>247</v>
      </c>
      <c r="C969">
        <v>139</v>
      </c>
      <c r="D969">
        <v>1</v>
      </c>
      <c r="E969" t="s">
        <v>10328</v>
      </c>
      <c r="F969">
        <v>1714</v>
      </c>
      <c r="G969">
        <v>134</v>
      </c>
      <c r="H969" t="s">
        <v>673</v>
      </c>
      <c r="I969" t="s">
        <v>10329</v>
      </c>
      <c r="J969" t="s">
        <v>10330</v>
      </c>
      <c r="K969" t="s">
        <v>10331</v>
      </c>
      <c r="L969" t="s">
        <v>10332</v>
      </c>
      <c r="M969" t="s">
        <v>10326</v>
      </c>
      <c r="N969" t="s">
        <v>644</v>
      </c>
      <c r="O969" t="s">
        <v>811</v>
      </c>
      <c r="P969" t="s">
        <v>23</v>
      </c>
      <c r="Q969" t="s">
        <v>812</v>
      </c>
      <c r="R969" t="s">
        <v>645</v>
      </c>
      <c r="S969" t="s">
        <v>10333</v>
      </c>
      <c r="T969" t="s">
        <v>10326</v>
      </c>
    </row>
    <row r="970" spans="1:20" x14ac:dyDescent="0.25">
      <c r="A970" t="s">
        <v>240</v>
      </c>
      <c r="B970" t="s">
        <v>246</v>
      </c>
      <c r="C970">
        <v>139</v>
      </c>
      <c r="D970">
        <v>1</v>
      </c>
      <c r="E970" t="s">
        <v>10328</v>
      </c>
      <c r="F970">
        <v>1714</v>
      </c>
      <c r="G970">
        <v>134</v>
      </c>
      <c r="H970" t="s">
        <v>673</v>
      </c>
      <c r="I970" t="s">
        <v>10329</v>
      </c>
      <c r="J970" t="s">
        <v>10330</v>
      </c>
      <c r="K970" t="s">
        <v>10331</v>
      </c>
      <c r="L970" t="s">
        <v>10332</v>
      </c>
      <c r="M970" t="s">
        <v>10326</v>
      </c>
      <c r="N970" t="s">
        <v>644</v>
      </c>
      <c r="O970" t="s">
        <v>811</v>
      </c>
      <c r="P970" t="s">
        <v>23</v>
      </c>
      <c r="Q970" t="s">
        <v>812</v>
      </c>
      <c r="R970" t="s">
        <v>645</v>
      </c>
      <c r="S970" t="s">
        <v>10333</v>
      </c>
      <c r="T970" t="s">
        <v>10326</v>
      </c>
    </row>
    <row r="971" spans="1:20" x14ac:dyDescent="0.25">
      <c r="A971" t="s">
        <v>239</v>
      </c>
      <c r="B971" t="s">
        <v>245</v>
      </c>
      <c r="C971">
        <v>139</v>
      </c>
      <c r="D971">
        <v>1</v>
      </c>
      <c r="E971" t="s">
        <v>10328</v>
      </c>
      <c r="F971">
        <v>1714</v>
      </c>
      <c r="G971">
        <v>134</v>
      </c>
      <c r="H971" t="s">
        <v>673</v>
      </c>
      <c r="I971" t="s">
        <v>10329</v>
      </c>
      <c r="J971" t="s">
        <v>10330</v>
      </c>
      <c r="K971" t="s">
        <v>10331</v>
      </c>
      <c r="L971" t="s">
        <v>10332</v>
      </c>
      <c r="M971" t="s">
        <v>10326</v>
      </c>
      <c r="N971" t="s">
        <v>644</v>
      </c>
      <c r="O971" t="s">
        <v>811</v>
      </c>
      <c r="P971" t="s">
        <v>23</v>
      </c>
      <c r="Q971" t="s">
        <v>812</v>
      </c>
      <c r="R971" t="s">
        <v>645</v>
      </c>
      <c r="S971" t="s">
        <v>10333</v>
      </c>
      <c r="T971" t="s">
        <v>10326</v>
      </c>
    </row>
    <row r="972" spans="1:20" x14ac:dyDescent="0.25">
      <c r="A972" t="s">
        <v>22</v>
      </c>
      <c r="B972" t="s">
        <v>27</v>
      </c>
      <c r="C972">
        <v>66.333333333333329</v>
      </c>
      <c r="D972">
        <v>3</v>
      </c>
      <c r="E972" t="s">
        <v>10334</v>
      </c>
      <c r="F972">
        <v>152</v>
      </c>
      <c r="G972">
        <v>0</v>
      </c>
      <c r="H972" t="s">
        <v>805</v>
      </c>
      <c r="I972" t="s">
        <v>10335</v>
      </c>
      <c r="J972" t="s">
        <v>10336</v>
      </c>
      <c r="K972" t="s">
        <v>5241</v>
      </c>
      <c r="L972" t="s">
        <v>10337</v>
      </c>
      <c r="M972" t="s">
        <v>10338</v>
      </c>
      <c r="N972" t="s">
        <v>644</v>
      </c>
      <c r="O972" t="s">
        <v>811</v>
      </c>
      <c r="P972" t="s">
        <v>23</v>
      </c>
      <c r="Q972" t="s">
        <v>812</v>
      </c>
      <c r="R972" t="s">
        <v>645</v>
      </c>
      <c r="S972" t="s">
        <v>10339</v>
      </c>
      <c r="T972" t="s">
        <v>10340</v>
      </c>
    </row>
    <row r="973" spans="1:20" x14ac:dyDescent="0.25">
      <c r="A973" t="s">
        <v>147</v>
      </c>
      <c r="B973" t="s">
        <v>148</v>
      </c>
      <c r="C973">
        <v>50</v>
      </c>
      <c r="D973">
        <v>12</v>
      </c>
      <c r="E973" t="s">
        <v>10341</v>
      </c>
      <c r="F973">
        <v>400</v>
      </c>
      <c r="G973">
        <v>0</v>
      </c>
      <c r="H973" t="s">
        <v>641</v>
      </c>
      <c r="I973" t="s">
        <v>10342</v>
      </c>
      <c r="J973" t="s">
        <v>685</v>
      </c>
      <c r="K973" t="s">
        <v>644</v>
      </c>
      <c r="L973" t="s">
        <v>645</v>
      </c>
      <c r="M973" t="s">
        <v>10340</v>
      </c>
      <c r="N973" t="s">
        <v>644</v>
      </c>
      <c r="O973" t="s">
        <v>647</v>
      </c>
      <c r="P973" t="s">
        <v>5</v>
      </c>
      <c r="Q973" t="s">
        <v>648</v>
      </c>
      <c r="R973" t="s">
        <v>645</v>
      </c>
      <c r="S973" t="s">
        <v>10343</v>
      </c>
      <c r="T973" t="s">
        <v>10340</v>
      </c>
    </row>
    <row r="974" spans="1:20" x14ac:dyDescent="0.25">
      <c r="A974" t="s">
        <v>147</v>
      </c>
      <c r="B974" t="s">
        <v>148</v>
      </c>
      <c r="C974">
        <v>40</v>
      </c>
      <c r="D974">
        <v>30</v>
      </c>
      <c r="E974" t="s">
        <v>10344</v>
      </c>
      <c r="F974">
        <v>1075</v>
      </c>
      <c r="G974">
        <v>0</v>
      </c>
      <c r="H974" t="s">
        <v>641</v>
      </c>
      <c r="I974" t="s">
        <v>10345</v>
      </c>
      <c r="J974" t="s">
        <v>796</v>
      </c>
      <c r="K974" t="s">
        <v>644</v>
      </c>
      <c r="L974" t="s">
        <v>645</v>
      </c>
      <c r="M974" t="s">
        <v>10340</v>
      </c>
      <c r="N974" t="s">
        <v>644</v>
      </c>
      <c r="O974" t="s">
        <v>726</v>
      </c>
      <c r="P974" t="s">
        <v>5</v>
      </c>
      <c r="Q974" t="s">
        <v>648</v>
      </c>
      <c r="R974" t="s">
        <v>645</v>
      </c>
      <c r="S974" t="s">
        <v>10346</v>
      </c>
      <c r="T974" t="s">
        <v>10340</v>
      </c>
    </row>
    <row r="975" spans="1:20" x14ac:dyDescent="0.25">
      <c r="A975" t="s">
        <v>22</v>
      </c>
      <c r="B975" t="s">
        <v>27</v>
      </c>
      <c r="C975">
        <v>120</v>
      </c>
      <c r="D975">
        <v>1</v>
      </c>
      <c r="E975" t="s">
        <v>10344</v>
      </c>
      <c r="F975">
        <v>1075</v>
      </c>
      <c r="G975">
        <v>0</v>
      </c>
      <c r="H975" t="s">
        <v>641</v>
      </c>
      <c r="I975" t="s">
        <v>10345</v>
      </c>
      <c r="J975" t="s">
        <v>796</v>
      </c>
      <c r="K975" t="s">
        <v>644</v>
      </c>
      <c r="L975" t="s">
        <v>645</v>
      </c>
      <c r="M975" t="s">
        <v>10340</v>
      </c>
      <c r="N975" t="s">
        <v>644</v>
      </c>
      <c r="O975" t="s">
        <v>726</v>
      </c>
      <c r="P975" t="s">
        <v>5</v>
      </c>
      <c r="Q975" t="s">
        <v>648</v>
      </c>
      <c r="R975" t="s">
        <v>645</v>
      </c>
      <c r="S975" t="s">
        <v>10346</v>
      </c>
      <c r="T975" t="s">
        <v>10340</v>
      </c>
    </row>
    <row r="976" spans="1:20" x14ac:dyDescent="0.25">
      <c r="A976" t="s">
        <v>22</v>
      </c>
      <c r="B976" t="s">
        <v>27</v>
      </c>
      <c r="C976">
        <v>120</v>
      </c>
      <c r="D976">
        <v>5</v>
      </c>
      <c r="E976" t="s">
        <v>10347</v>
      </c>
      <c r="F976">
        <v>425</v>
      </c>
      <c r="G976">
        <v>0</v>
      </c>
      <c r="H976" t="s">
        <v>641</v>
      </c>
      <c r="I976" t="s">
        <v>10348</v>
      </c>
      <c r="J976" t="s">
        <v>661</v>
      </c>
      <c r="K976" t="s">
        <v>644</v>
      </c>
      <c r="L976" t="s">
        <v>645</v>
      </c>
      <c r="M976" t="s">
        <v>10349</v>
      </c>
      <c r="N976" t="s">
        <v>644</v>
      </c>
      <c r="O976" t="s">
        <v>647</v>
      </c>
      <c r="P976" t="s">
        <v>5</v>
      </c>
      <c r="Q976" t="s">
        <v>648</v>
      </c>
      <c r="R976" t="s">
        <v>645</v>
      </c>
      <c r="S976" t="s">
        <v>10350</v>
      </c>
      <c r="T976" t="s">
        <v>10349</v>
      </c>
    </row>
    <row r="977" spans="1:20" x14ac:dyDescent="0.25">
      <c r="A977" t="s">
        <v>22</v>
      </c>
      <c r="B977" t="s">
        <v>27</v>
      </c>
      <c r="C977">
        <v>120</v>
      </c>
      <c r="D977">
        <v>1</v>
      </c>
      <c r="E977" t="s">
        <v>10351</v>
      </c>
      <c r="F977">
        <v>85</v>
      </c>
      <c r="G977">
        <v>0</v>
      </c>
      <c r="H977" t="s">
        <v>641</v>
      </c>
      <c r="I977" t="s">
        <v>10352</v>
      </c>
      <c r="J977" t="s">
        <v>2173</v>
      </c>
      <c r="K977" t="s">
        <v>644</v>
      </c>
      <c r="L977" t="s">
        <v>645</v>
      </c>
      <c r="M977" t="s">
        <v>10353</v>
      </c>
      <c r="N977" t="s">
        <v>644</v>
      </c>
      <c r="O977" t="s">
        <v>647</v>
      </c>
      <c r="P977" t="s">
        <v>5</v>
      </c>
      <c r="Q977" t="s">
        <v>648</v>
      </c>
      <c r="R977" t="s">
        <v>645</v>
      </c>
      <c r="S977" t="s">
        <v>10354</v>
      </c>
      <c r="T977" t="s">
        <v>10353</v>
      </c>
    </row>
    <row r="978" spans="1:20" x14ac:dyDescent="0.25">
      <c r="A978" t="s">
        <v>22</v>
      </c>
      <c r="B978" t="s">
        <v>27</v>
      </c>
      <c r="C978">
        <v>120</v>
      </c>
      <c r="D978">
        <v>1</v>
      </c>
      <c r="E978" t="s">
        <v>10355</v>
      </c>
      <c r="F978">
        <v>85</v>
      </c>
      <c r="G978">
        <v>0</v>
      </c>
      <c r="H978" t="s">
        <v>641</v>
      </c>
      <c r="I978" t="s">
        <v>10356</v>
      </c>
      <c r="J978" t="s">
        <v>1441</v>
      </c>
      <c r="K978" t="s">
        <v>644</v>
      </c>
      <c r="L978" t="s">
        <v>645</v>
      </c>
      <c r="M978" t="s">
        <v>10353</v>
      </c>
      <c r="N978" t="s">
        <v>644</v>
      </c>
      <c r="O978" t="s">
        <v>647</v>
      </c>
      <c r="P978" t="s">
        <v>5</v>
      </c>
      <c r="Q978" t="s">
        <v>648</v>
      </c>
      <c r="R978" t="s">
        <v>645</v>
      </c>
      <c r="S978" t="s">
        <v>10357</v>
      </c>
      <c r="T978" t="s">
        <v>10353</v>
      </c>
    </row>
    <row r="979" spans="1:20" x14ac:dyDescent="0.25">
      <c r="A979" t="s">
        <v>22</v>
      </c>
      <c r="B979" t="s">
        <v>27</v>
      </c>
      <c r="C979">
        <v>120</v>
      </c>
      <c r="D979">
        <v>1</v>
      </c>
      <c r="E979" t="s">
        <v>10358</v>
      </c>
      <c r="F979">
        <v>91</v>
      </c>
      <c r="G979">
        <v>6</v>
      </c>
      <c r="H979" t="s">
        <v>641</v>
      </c>
      <c r="I979" t="s">
        <v>10359</v>
      </c>
      <c r="J979" t="s">
        <v>736</v>
      </c>
      <c r="K979" t="s">
        <v>644</v>
      </c>
      <c r="L979" t="s">
        <v>645</v>
      </c>
      <c r="M979" t="s">
        <v>10353</v>
      </c>
      <c r="N979" t="s">
        <v>644</v>
      </c>
      <c r="O979" t="s">
        <v>647</v>
      </c>
      <c r="P979" t="s">
        <v>5</v>
      </c>
      <c r="Q979" t="s">
        <v>648</v>
      </c>
      <c r="R979" t="s">
        <v>645</v>
      </c>
      <c r="S979" t="s">
        <v>10360</v>
      </c>
      <c r="T979" t="s">
        <v>10353</v>
      </c>
    </row>
    <row r="980" spans="1:20" x14ac:dyDescent="0.25">
      <c r="A980" t="s">
        <v>147</v>
      </c>
      <c r="B980" t="s">
        <v>148</v>
      </c>
      <c r="C980">
        <v>33.333333333333336</v>
      </c>
      <c r="D980">
        <v>3</v>
      </c>
      <c r="E980" t="s">
        <v>10361</v>
      </c>
      <c r="F980">
        <v>100</v>
      </c>
      <c r="G980">
        <v>0</v>
      </c>
      <c r="H980" t="s">
        <v>641</v>
      </c>
      <c r="I980" t="s">
        <v>10362</v>
      </c>
      <c r="J980" t="s">
        <v>724</v>
      </c>
      <c r="K980" t="s">
        <v>644</v>
      </c>
      <c r="L980" t="s">
        <v>645</v>
      </c>
      <c r="M980" t="s">
        <v>10353</v>
      </c>
      <c r="N980" t="s">
        <v>644</v>
      </c>
      <c r="O980" t="s">
        <v>726</v>
      </c>
      <c r="P980" t="s">
        <v>5</v>
      </c>
      <c r="Q980" t="s">
        <v>648</v>
      </c>
      <c r="R980" t="s">
        <v>645</v>
      </c>
      <c r="S980" t="s">
        <v>10363</v>
      </c>
      <c r="T980" t="s">
        <v>10353</v>
      </c>
    </row>
    <row r="981" spans="1:20" x14ac:dyDescent="0.25">
      <c r="A981" t="s">
        <v>638</v>
      </c>
      <c r="B981" t="s">
        <v>639</v>
      </c>
      <c r="C981">
        <v>66</v>
      </c>
      <c r="D981">
        <v>2</v>
      </c>
      <c r="E981" t="s">
        <v>10364</v>
      </c>
      <c r="F981">
        <v>100</v>
      </c>
      <c r="G981">
        <v>0</v>
      </c>
      <c r="H981" t="s">
        <v>641</v>
      </c>
      <c r="I981" t="s">
        <v>10365</v>
      </c>
      <c r="J981" t="s">
        <v>1189</v>
      </c>
      <c r="K981" t="s">
        <v>644</v>
      </c>
      <c r="L981" t="s">
        <v>645</v>
      </c>
      <c r="M981" t="s">
        <v>10353</v>
      </c>
      <c r="N981" t="s">
        <v>644</v>
      </c>
      <c r="O981" t="s">
        <v>668</v>
      </c>
      <c r="P981" t="s">
        <v>5</v>
      </c>
      <c r="Q981" t="s">
        <v>669</v>
      </c>
      <c r="R981" t="s">
        <v>645</v>
      </c>
      <c r="S981" t="s">
        <v>10366</v>
      </c>
      <c r="T981" t="s">
        <v>10353</v>
      </c>
    </row>
    <row r="982" spans="1:20" x14ac:dyDescent="0.25">
      <c r="A982" t="s">
        <v>18</v>
      </c>
      <c r="B982" t="s">
        <v>19</v>
      </c>
      <c r="C982">
        <v>68</v>
      </c>
      <c r="D982">
        <v>1</v>
      </c>
      <c r="E982" t="s">
        <v>10364</v>
      </c>
      <c r="F982">
        <v>100</v>
      </c>
      <c r="G982">
        <v>0</v>
      </c>
      <c r="H982" t="s">
        <v>641</v>
      </c>
      <c r="I982" t="s">
        <v>10365</v>
      </c>
      <c r="J982" t="s">
        <v>1189</v>
      </c>
      <c r="K982" t="s">
        <v>644</v>
      </c>
      <c r="L982" t="s">
        <v>645</v>
      </c>
      <c r="M982" t="s">
        <v>10353</v>
      </c>
      <c r="N982" t="s">
        <v>644</v>
      </c>
      <c r="O982" t="s">
        <v>668</v>
      </c>
      <c r="P982" t="s">
        <v>5</v>
      </c>
      <c r="Q982" t="s">
        <v>669</v>
      </c>
      <c r="R982" t="s">
        <v>645</v>
      </c>
      <c r="S982" t="s">
        <v>10366</v>
      </c>
      <c r="T982" t="s">
        <v>10353</v>
      </c>
    </row>
    <row r="983" spans="1:20" x14ac:dyDescent="0.25">
      <c r="A983" t="s">
        <v>22</v>
      </c>
      <c r="B983" t="s">
        <v>27</v>
      </c>
      <c r="C983">
        <v>120</v>
      </c>
      <c r="D983">
        <v>1</v>
      </c>
      <c r="E983" t="s">
        <v>10367</v>
      </c>
      <c r="F983">
        <v>85</v>
      </c>
      <c r="G983">
        <v>0</v>
      </c>
      <c r="H983" t="s">
        <v>641</v>
      </c>
      <c r="I983" t="s">
        <v>10368</v>
      </c>
      <c r="J983" t="s">
        <v>1018</v>
      </c>
      <c r="K983" t="s">
        <v>644</v>
      </c>
      <c r="L983" t="s">
        <v>645</v>
      </c>
      <c r="M983" t="s">
        <v>10369</v>
      </c>
      <c r="N983" t="s">
        <v>644</v>
      </c>
      <c r="O983" t="s">
        <v>668</v>
      </c>
      <c r="P983" t="s">
        <v>5</v>
      </c>
      <c r="Q983" t="s">
        <v>669</v>
      </c>
      <c r="R983" t="s">
        <v>645</v>
      </c>
      <c r="S983" t="s">
        <v>10370</v>
      </c>
      <c r="T983" t="s">
        <v>10369</v>
      </c>
    </row>
    <row r="984" spans="1:20" x14ac:dyDescent="0.25">
      <c r="A984" t="s">
        <v>638</v>
      </c>
      <c r="B984" t="s">
        <v>639</v>
      </c>
      <c r="C984">
        <v>66</v>
      </c>
      <c r="D984">
        <v>2</v>
      </c>
      <c r="E984" t="s">
        <v>10371</v>
      </c>
      <c r="F984">
        <v>100</v>
      </c>
      <c r="G984">
        <v>0</v>
      </c>
      <c r="H984" t="s">
        <v>641</v>
      </c>
      <c r="I984" t="s">
        <v>10372</v>
      </c>
      <c r="J984" t="s">
        <v>947</v>
      </c>
      <c r="K984" t="s">
        <v>644</v>
      </c>
      <c r="L984" t="s">
        <v>645</v>
      </c>
      <c r="M984" t="s">
        <v>10373</v>
      </c>
      <c r="N984" t="s">
        <v>644</v>
      </c>
      <c r="O984" t="s">
        <v>647</v>
      </c>
      <c r="P984" t="s">
        <v>5</v>
      </c>
      <c r="Q984" t="s">
        <v>648</v>
      </c>
      <c r="R984" t="s">
        <v>645</v>
      </c>
      <c r="S984" t="s">
        <v>10374</v>
      </c>
      <c r="T984" t="s">
        <v>10373</v>
      </c>
    </row>
    <row r="985" spans="1:20" x14ac:dyDescent="0.25">
      <c r="A985" t="s">
        <v>18</v>
      </c>
      <c r="B985" t="s">
        <v>19</v>
      </c>
      <c r="C985">
        <v>68</v>
      </c>
      <c r="D985">
        <v>1</v>
      </c>
      <c r="E985" t="s">
        <v>10371</v>
      </c>
      <c r="F985">
        <v>100</v>
      </c>
      <c r="G985">
        <v>0</v>
      </c>
      <c r="H985" t="s">
        <v>641</v>
      </c>
      <c r="I985" t="s">
        <v>10372</v>
      </c>
      <c r="J985" t="s">
        <v>947</v>
      </c>
      <c r="K985" t="s">
        <v>644</v>
      </c>
      <c r="L985" t="s">
        <v>645</v>
      </c>
      <c r="M985" t="s">
        <v>10373</v>
      </c>
      <c r="N985" t="s">
        <v>644</v>
      </c>
      <c r="O985" t="s">
        <v>647</v>
      </c>
      <c r="P985" t="s">
        <v>5</v>
      </c>
      <c r="Q985" t="s">
        <v>648</v>
      </c>
      <c r="R985" t="s">
        <v>645</v>
      </c>
      <c r="S985" t="s">
        <v>10374</v>
      </c>
      <c r="T985" t="s">
        <v>10373</v>
      </c>
    </row>
    <row r="986" spans="1:20" x14ac:dyDescent="0.25">
      <c r="A986" t="s">
        <v>147</v>
      </c>
      <c r="B986" t="s">
        <v>148</v>
      </c>
      <c r="C986">
        <v>50</v>
      </c>
      <c r="D986">
        <v>6</v>
      </c>
      <c r="E986" t="s">
        <v>10375</v>
      </c>
      <c r="F986">
        <v>200</v>
      </c>
      <c r="G986">
        <v>0</v>
      </c>
      <c r="H986" t="s">
        <v>641</v>
      </c>
      <c r="I986" t="s">
        <v>10376</v>
      </c>
      <c r="J986" t="s">
        <v>766</v>
      </c>
      <c r="K986" t="s">
        <v>644</v>
      </c>
      <c r="L986" t="s">
        <v>645</v>
      </c>
      <c r="M986" t="s">
        <v>10377</v>
      </c>
      <c r="N986" t="s">
        <v>644</v>
      </c>
      <c r="O986" t="s">
        <v>647</v>
      </c>
      <c r="P986" t="s">
        <v>5</v>
      </c>
      <c r="Q986" t="s">
        <v>648</v>
      </c>
      <c r="R986" t="s">
        <v>645</v>
      </c>
      <c r="S986" t="s">
        <v>10378</v>
      </c>
      <c r="T986" t="s">
        <v>10373</v>
      </c>
    </row>
    <row r="987" spans="1:20" x14ac:dyDescent="0.25">
      <c r="A987" t="s">
        <v>147</v>
      </c>
      <c r="B987" t="s">
        <v>148</v>
      </c>
      <c r="C987">
        <v>50</v>
      </c>
      <c r="D987">
        <v>6</v>
      </c>
      <c r="E987" t="s">
        <v>10379</v>
      </c>
      <c r="F987">
        <v>200</v>
      </c>
      <c r="G987">
        <v>0</v>
      </c>
      <c r="H987" t="s">
        <v>641</v>
      </c>
      <c r="I987" t="s">
        <v>10380</v>
      </c>
      <c r="J987" t="s">
        <v>1067</v>
      </c>
      <c r="K987" t="s">
        <v>644</v>
      </c>
      <c r="L987" t="s">
        <v>645</v>
      </c>
      <c r="M987" t="s">
        <v>10377</v>
      </c>
      <c r="N987" t="s">
        <v>644</v>
      </c>
      <c r="O987" t="s">
        <v>647</v>
      </c>
      <c r="P987" t="s">
        <v>5</v>
      </c>
      <c r="Q987" t="s">
        <v>648</v>
      </c>
      <c r="R987" t="s">
        <v>645</v>
      </c>
      <c r="S987" t="s">
        <v>10381</v>
      </c>
      <c r="T987" t="s">
        <v>10377</v>
      </c>
    </row>
    <row r="988" spans="1:20" x14ac:dyDescent="0.25">
      <c r="A988" t="s">
        <v>147</v>
      </c>
      <c r="B988" t="s">
        <v>148</v>
      </c>
      <c r="C988">
        <v>33.333333333333336</v>
      </c>
      <c r="D988">
        <v>3</v>
      </c>
      <c r="E988" t="s">
        <v>10382</v>
      </c>
      <c r="F988">
        <v>100</v>
      </c>
      <c r="G988">
        <v>0</v>
      </c>
      <c r="H988" t="s">
        <v>641</v>
      </c>
      <c r="I988" t="s">
        <v>10383</v>
      </c>
      <c r="J988" t="s">
        <v>864</v>
      </c>
      <c r="K988" t="s">
        <v>644</v>
      </c>
      <c r="L988" t="s">
        <v>645</v>
      </c>
      <c r="M988" t="s">
        <v>10377</v>
      </c>
      <c r="N988" t="s">
        <v>644</v>
      </c>
      <c r="O988" t="s">
        <v>647</v>
      </c>
      <c r="P988" t="s">
        <v>5</v>
      </c>
      <c r="Q988" t="s">
        <v>648</v>
      </c>
      <c r="R988" t="s">
        <v>645</v>
      </c>
      <c r="S988" t="s">
        <v>10384</v>
      </c>
      <c r="T988" t="s">
        <v>10377</v>
      </c>
    </row>
    <row r="989" spans="1:20" x14ac:dyDescent="0.25">
      <c r="A989" t="s">
        <v>241</v>
      </c>
      <c r="B989" t="s">
        <v>247</v>
      </c>
      <c r="C989">
        <v>139</v>
      </c>
      <c r="D989">
        <v>1</v>
      </c>
      <c r="E989" t="s">
        <v>10385</v>
      </c>
      <c r="F989">
        <v>178</v>
      </c>
      <c r="G989">
        <v>0</v>
      </c>
      <c r="H989" t="s">
        <v>641</v>
      </c>
      <c r="I989" t="s">
        <v>2681</v>
      </c>
      <c r="J989" t="s">
        <v>708</v>
      </c>
      <c r="K989" t="s">
        <v>644</v>
      </c>
      <c r="L989" t="s">
        <v>645</v>
      </c>
      <c r="M989" t="s">
        <v>10386</v>
      </c>
      <c r="N989" t="s">
        <v>644</v>
      </c>
      <c r="O989" t="s">
        <v>647</v>
      </c>
      <c r="P989" t="s">
        <v>5</v>
      </c>
      <c r="Q989" t="s">
        <v>648</v>
      </c>
      <c r="R989" t="s">
        <v>645</v>
      </c>
      <c r="S989" t="s">
        <v>10387</v>
      </c>
      <c r="T989" t="s">
        <v>10386</v>
      </c>
    </row>
    <row r="990" spans="1:20" x14ac:dyDescent="0.25">
      <c r="A990" t="s">
        <v>239</v>
      </c>
      <c r="B990" t="s">
        <v>245</v>
      </c>
      <c r="C990">
        <v>139</v>
      </c>
      <c r="D990">
        <v>1</v>
      </c>
      <c r="E990" t="s">
        <v>10385</v>
      </c>
      <c r="F990">
        <v>178</v>
      </c>
      <c r="G990">
        <v>0</v>
      </c>
      <c r="H990" t="s">
        <v>641</v>
      </c>
      <c r="I990" t="s">
        <v>2681</v>
      </c>
      <c r="J990" t="s">
        <v>708</v>
      </c>
      <c r="K990" t="s">
        <v>644</v>
      </c>
      <c r="L990" t="s">
        <v>645</v>
      </c>
      <c r="M990" t="s">
        <v>10386</v>
      </c>
      <c r="N990" t="s">
        <v>644</v>
      </c>
      <c r="O990" t="s">
        <v>647</v>
      </c>
      <c r="P990" t="s">
        <v>5</v>
      </c>
      <c r="Q990" t="s">
        <v>648</v>
      </c>
      <c r="R990" t="s">
        <v>645</v>
      </c>
      <c r="S990" t="s">
        <v>10387</v>
      </c>
      <c r="T990" t="s">
        <v>10386</v>
      </c>
    </row>
    <row r="991" spans="1:20" x14ac:dyDescent="0.25">
      <c r="A991" t="s">
        <v>241</v>
      </c>
      <c r="B991" t="s">
        <v>247</v>
      </c>
      <c r="C991">
        <v>139</v>
      </c>
      <c r="D991">
        <v>1</v>
      </c>
      <c r="E991" t="s">
        <v>10388</v>
      </c>
      <c r="F991">
        <v>99</v>
      </c>
      <c r="G991">
        <v>10</v>
      </c>
      <c r="H991" t="s">
        <v>641</v>
      </c>
      <c r="I991" t="s">
        <v>10389</v>
      </c>
      <c r="J991" t="s">
        <v>714</v>
      </c>
      <c r="K991" t="s">
        <v>644</v>
      </c>
      <c r="L991" t="s">
        <v>645</v>
      </c>
      <c r="M991" t="s">
        <v>10386</v>
      </c>
      <c r="N991" t="s">
        <v>644</v>
      </c>
      <c r="O991" t="s">
        <v>726</v>
      </c>
      <c r="P991" t="s">
        <v>5</v>
      </c>
      <c r="Q991" t="s">
        <v>648</v>
      </c>
      <c r="R991" t="s">
        <v>645</v>
      </c>
      <c r="S991" t="s">
        <v>10390</v>
      </c>
      <c r="T991" t="s">
        <v>10386</v>
      </c>
    </row>
    <row r="992" spans="1:20" x14ac:dyDescent="0.25">
      <c r="A992" t="s">
        <v>638</v>
      </c>
      <c r="B992" t="s">
        <v>639</v>
      </c>
      <c r="C992">
        <v>66</v>
      </c>
      <c r="D992">
        <v>2</v>
      </c>
      <c r="E992" t="s">
        <v>10391</v>
      </c>
      <c r="F992">
        <v>200</v>
      </c>
      <c r="G992">
        <v>0</v>
      </c>
      <c r="H992" t="s">
        <v>641</v>
      </c>
      <c r="I992" t="s">
        <v>10392</v>
      </c>
      <c r="J992" t="s">
        <v>924</v>
      </c>
      <c r="K992" t="s">
        <v>644</v>
      </c>
      <c r="L992" t="s">
        <v>645</v>
      </c>
      <c r="M992" t="s">
        <v>10393</v>
      </c>
      <c r="N992" t="s">
        <v>644</v>
      </c>
      <c r="O992" t="s">
        <v>647</v>
      </c>
      <c r="P992" t="s">
        <v>5</v>
      </c>
      <c r="Q992" t="s">
        <v>648</v>
      </c>
      <c r="R992" t="s">
        <v>645</v>
      </c>
      <c r="S992" t="s">
        <v>10394</v>
      </c>
      <c r="T992" t="s">
        <v>10395</v>
      </c>
    </row>
    <row r="993" spans="1:20" x14ac:dyDescent="0.25">
      <c r="A993" t="s">
        <v>18</v>
      </c>
      <c r="B993" t="s">
        <v>19</v>
      </c>
      <c r="C993">
        <v>68</v>
      </c>
      <c r="D993">
        <v>1</v>
      </c>
      <c r="E993" t="s">
        <v>10391</v>
      </c>
      <c r="F993">
        <v>200</v>
      </c>
      <c r="G993">
        <v>0</v>
      </c>
      <c r="H993" t="s">
        <v>641</v>
      </c>
      <c r="I993" t="s">
        <v>10392</v>
      </c>
      <c r="J993" t="s">
        <v>924</v>
      </c>
      <c r="K993" t="s">
        <v>644</v>
      </c>
      <c r="L993" t="s">
        <v>645</v>
      </c>
      <c r="M993" t="s">
        <v>10393</v>
      </c>
      <c r="N993" t="s">
        <v>644</v>
      </c>
      <c r="O993" t="s">
        <v>647</v>
      </c>
      <c r="P993" t="s">
        <v>5</v>
      </c>
      <c r="Q993" t="s">
        <v>648</v>
      </c>
      <c r="R993" t="s">
        <v>645</v>
      </c>
      <c r="S993" t="s">
        <v>10394</v>
      </c>
      <c r="T993" t="s">
        <v>10395</v>
      </c>
    </row>
    <row r="994" spans="1:20" x14ac:dyDescent="0.25">
      <c r="A994" t="s">
        <v>147</v>
      </c>
      <c r="B994" t="s">
        <v>148</v>
      </c>
      <c r="C994">
        <v>33.333333333333336</v>
      </c>
      <c r="D994">
        <v>3</v>
      </c>
      <c r="E994" t="s">
        <v>10391</v>
      </c>
      <c r="F994">
        <v>200</v>
      </c>
      <c r="G994">
        <v>0</v>
      </c>
      <c r="H994" t="s">
        <v>641</v>
      </c>
      <c r="I994" t="s">
        <v>10392</v>
      </c>
      <c r="J994" t="s">
        <v>924</v>
      </c>
      <c r="K994" t="s">
        <v>644</v>
      </c>
      <c r="L994" t="s">
        <v>645</v>
      </c>
      <c r="M994" t="s">
        <v>10393</v>
      </c>
      <c r="N994" t="s">
        <v>644</v>
      </c>
      <c r="O994" t="s">
        <v>647</v>
      </c>
      <c r="P994" t="s">
        <v>5</v>
      </c>
      <c r="Q994" t="s">
        <v>648</v>
      </c>
      <c r="R994" t="s">
        <v>645</v>
      </c>
      <c r="S994" t="s">
        <v>10394</v>
      </c>
      <c r="T994" t="s">
        <v>10395</v>
      </c>
    </row>
    <row r="995" spans="1:20" x14ac:dyDescent="0.25">
      <c r="A995" t="s">
        <v>147</v>
      </c>
      <c r="B995" t="s">
        <v>148</v>
      </c>
      <c r="C995">
        <v>50</v>
      </c>
      <c r="D995">
        <v>6</v>
      </c>
      <c r="E995" t="s">
        <v>10396</v>
      </c>
      <c r="F995">
        <v>200</v>
      </c>
      <c r="G995">
        <v>0</v>
      </c>
      <c r="H995" t="s">
        <v>641</v>
      </c>
      <c r="I995" t="s">
        <v>10397</v>
      </c>
      <c r="J995" t="s">
        <v>1414</v>
      </c>
      <c r="K995" t="s">
        <v>644</v>
      </c>
      <c r="L995" t="s">
        <v>645</v>
      </c>
      <c r="M995" t="s">
        <v>10398</v>
      </c>
      <c r="N995" t="s">
        <v>644</v>
      </c>
      <c r="O995" t="s">
        <v>647</v>
      </c>
      <c r="P995" t="s">
        <v>5</v>
      </c>
      <c r="Q995" t="s">
        <v>648</v>
      </c>
      <c r="R995" t="s">
        <v>645</v>
      </c>
      <c r="S995" t="s">
        <v>10399</v>
      </c>
      <c r="T995" t="s">
        <v>10398</v>
      </c>
    </row>
    <row r="996" spans="1:20" x14ac:dyDescent="0.25">
      <c r="A996" t="s">
        <v>239</v>
      </c>
      <c r="B996" t="s">
        <v>245</v>
      </c>
      <c r="C996">
        <v>139</v>
      </c>
      <c r="D996">
        <v>1</v>
      </c>
      <c r="E996" t="s">
        <v>10400</v>
      </c>
      <c r="F996">
        <v>89</v>
      </c>
      <c r="G996">
        <v>0</v>
      </c>
      <c r="H996" t="s">
        <v>641</v>
      </c>
      <c r="I996" t="s">
        <v>10401</v>
      </c>
      <c r="J996" t="s">
        <v>666</v>
      </c>
      <c r="K996" t="s">
        <v>644</v>
      </c>
      <c r="L996" t="s">
        <v>645</v>
      </c>
      <c r="M996" t="s">
        <v>10398</v>
      </c>
      <c r="N996" t="s">
        <v>644</v>
      </c>
      <c r="O996" t="s">
        <v>647</v>
      </c>
      <c r="P996" t="s">
        <v>5</v>
      </c>
      <c r="Q996" t="s">
        <v>648</v>
      </c>
      <c r="R996" t="s">
        <v>645</v>
      </c>
      <c r="S996" t="s">
        <v>10402</v>
      </c>
      <c r="T996" t="s">
        <v>10398</v>
      </c>
    </row>
    <row r="997" spans="1:20" x14ac:dyDescent="0.25">
      <c r="A997" t="s">
        <v>240</v>
      </c>
      <c r="B997" t="s">
        <v>246</v>
      </c>
      <c r="C997">
        <v>139</v>
      </c>
      <c r="D997">
        <v>3</v>
      </c>
      <c r="E997" t="s">
        <v>10403</v>
      </c>
      <c r="F997">
        <v>267</v>
      </c>
      <c r="G997">
        <v>0</v>
      </c>
      <c r="H997" t="s">
        <v>641</v>
      </c>
      <c r="I997" t="s">
        <v>10227</v>
      </c>
      <c r="J997" t="s">
        <v>1673</v>
      </c>
      <c r="K997" t="s">
        <v>644</v>
      </c>
      <c r="L997" t="s">
        <v>645</v>
      </c>
      <c r="M997" t="s">
        <v>10404</v>
      </c>
      <c r="N997" t="s">
        <v>644</v>
      </c>
      <c r="O997" t="s">
        <v>647</v>
      </c>
      <c r="P997" t="s">
        <v>5</v>
      </c>
      <c r="Q997" t="s">
        <v>648</v>
      </c>
      <c r="R997" t="s">
        <v>645</v>
      </c>
      <c r="S997" t="s">
        <v>10405</v>
      </c>
      <c r="T997" t="s">
        <v>10404</v>
      </c>
    </row>
    <row r="998" spans="1:20" x14ac:dyDescent="0.25">
      <c r="A998" t="s">
        <v>239</v>
      </c>
      <c r="B998" t="s">
        <v>245</v>
      </c>
      <c r="C998">
        <v>139</v>
      </c>
      <c r="D998">
        <v>1</v>
      </c>
      <c r="E998" t="s">
        <v>10406</v>
      </c>
      <c r="F998">
        <v>89</v>
      </c>
      <c r="G998">
        <v>0</v>
      </c>
      <c r="H998" t="s">
        <v>641</v>
      </c>
      <c r="I998" t="s">
        <v>10407</v>
      </c>
      <c r="J998" t="s">
        <v>1235</v>
      </c>
      <c r="K998" t="s">
        <v>644</v>
      </c>
      <c r="L998" t="s">
        <v>645</v>
      </c>
      <c r="M998" t="s">
        <v>10398</v>
      </c>
      <c r="N998" t="s">
        <v>644</v>
      </c>
      <c r="O998" t="s">
        <v>668</v>
      </c>
      <c r="P998" t="s">
        <v>5</v>
      </c>
      <c r="Q998" t="s">
        <v>669</v>
      </c>
      <c r="R998" t="s">
        <v>645</v>
      </c>
      <c r="S998" t="s">
        <v>10408</v>
      </c>
      <c r="T998" t="s">
        <v>10404</v>
      </c>
    </row>
    <row r="999" spans="1:20" x14ac:dyDescent="0.25">
      <c r="A999" t="s">
        <v>241</v>
      </c>
      <c r="B999" t="s">
        <v>247</v>
      </c>
      <c r="C999">
        <v>139</v>
      </c>
      <c r="D999">
        <v>4</v>
      </c>
      <c r="E999" t="s">
        <v>10409</v>
      </c>
      <c r="F999">
        <v>356</v>
      </c>
      <c r="G999">
        <v>0</v>
      </c>
      <c r="H999" t="s">
        <v>641</v>
      </c>
      <c r="I999" t="s">
        <v>3087</v>
      </c>
      <c r="J999" t="s">
        <v>736</v>
      </c>
      <c r="K999" t="s">
        <v>644</v>
      </c>
      <c r="L999" t="s">
        <v>645</v>
      </c>
      <c r="M999" t="s">
        <v>10404</v>
      </c>
      <c r="N999" t="s">
        <v>644</v>
      </c>
      <c r="O999" t="s">
        <v>647</v>
      </c>
      <c r="P999" t="s">
        <v>5</v>
      </c>
      <c r="Q999" t="s">
        <v>648</v>
      </c>
      <c r="R999" t="s">
        <v>645</v>
      </c>
      <c r="S999" t="s">
        <v>10410</v>
      </c>
      <c r="T999" t="s">
        <v>10404</v>
      </c>
    </row>
    <row r="1000" spans="1:20" x14ac:dyDescent="0.25">
      <c r="A1000" t="s">
        <v>239</v>
      </c>
      <c r="B1000" t="s">
        <v>245</v>
      </c>
      <c r="C1000">
        <v>139</v>
      </c>
      <c r="D1000">
        <v>1</v>
      </c>
      <c r="E1000" t="s">
        <v>10411</v>
      </c>
      <c r="F1000">
        <v>89</v>
      </c>
      <c r="G1000">
        <v>0</v>
      </c>
      <c r="H1000" t="s">
        <v>641</v>
      </c>
      <c r="I1000" t="s">
        <v>10412</v>
      </c>
      <c r="J1000" t="s">
        <v>1520</v>
      </c>
      <c r="K1000" t="s">
        <v>644</v>
      </c>
      <c r="L1000" t="s">
        <v>645</v>
      </c>
      <c r="M1000" t="s">
        <v>10404</v>
      </c>
      <c r="N1000" t="s">
        <v>644</v>
      </c>
      <c r="O1000" t="s">
        <v>647</v>
      </c>
      <c r="P1000" t="s">
        <v>5</v>
      </c>
      <c r="Q1000" t="s">
        <v>648</v>
      </c>
      <c r="R1000" t="s">
        <v>645</v>
      </c>
      <c r="S1000" t="s">
        <v>10413</v>
      </c>
      <c r="T1000" t="s">
        <v>10404</v>
      </c>
    </row>
    <row r="1001" spans="1:20" x14ac:dyDescent="0.25">
      <c r="A1001" t="s">
        <v>241</v>
      </c>
      <c r="B1001" t="s">
        <v>247</v>
      </c>
      <c r="C1001">
        <v>139</v>
      </c>
      <c r="D1001">
        <v>1</v>
      </c>
      <c r="E1001" t="s">
        <v>10414</v>
      </c>
      <c r="F1001">
        <v>89</v>
      </c>
      <c r="G1001">
        <v>0</v>
      </c>
      <c r="H1001" t="s">
        <v>641</v>
      </c>
      <c r="I1001" t="s">
        <v>6818</v>
      </c>
      <c r="J1001" t="s">
        <v>1840</v>
      </c>
      <c r="K1001" t="s">
        <v>644</v>
      </c>
      <c r="L1001" t="s">
        <v>645</v>
      </c>
      <c r="M1001" t="s">
        <v>9960</v>
      </c>
      <c r="N1001" t="s">
        <v>644</v>
      </c>
      <c r="O1001" t="s">
        <v>647</v>
      </c>
      <c r="P1001" t="s">
        <v>5</v>
      </c>
      <c r="Q1001" t="s">
        <v>648</v>
      </c>
      <c r="R1001" t="s">
        <v>645</v>
      </c>
      <c r="S1001" t="s">
        <v>10415</v>
      </c>
      <c r="T1001" t="s">
        <v>9960</v>
      </c>
    </row>
    <row r="1002" spans="1:20" x14ac:dyDescent="0.25">
      <c r="A1002" t="s">
        <v>638</v>
      </c>
      <c r="B1002" t="s">
        <v>639</v>
      </c>
      <c r="C1002">
        <v>66</v>
      </c>
      <c r="D1002">
        <v>2</v>
      </c>
      <c r="E1002" t="s">
        <v>10416</v>
      </c>
      <c r="F1002">
        <v>100</v>
      </c>
      <c r="G1002">
        <v>0</v>
      </c>
      <c r="H1002" t="s">
        <v>641</v>
      </c>
      <c r="I1002" t="s">
        <v>10417</v>
      </c>
      <c r="J1002" t="s">
        <v>981</v>
      </c>
      <c r="K1002" t="s">
        <v>644</v>
      </c>
      <c r="L1002" t="s">
        <v>645</v>
      </c>
      <c r="M1002" t="s">
        <v>9960</v>
      </c>
      <c r="N1002" t="s">
        <v>644</v>
      </c>
      <c r="O1002" t="s">
        <v>668</v>
      </c>
      <c r="P1002" t="s">
        <v>5</v>
      </c>
      <c r="Q1002" t="s">
        <v>669</v>
      </c>
      <c r="R1002" t="s">
        <v>645</v>
      </c>
      <c r="S1002" t="s">
        <v>10418</v>
      </c>
      <c r="T1002" t="s">
        <v>9960</v>
      </c>
    </row>
    <row r="1003" spans="1:20" x14ac:dyDescent="0.25">
      <c r="A1003" t="s">
        <v>18</v>
      </c>
      <c r="B1003" t="s">
        <v>19</v>
      </c>
      <c r="C1003">
        <v>68</v>
      </c>
      <c r="D1003">
        <v>1</v>
      </c>
      <c r="E1003" t="s">
        <v>10416</v>
      </c>
      <c r="F1003">
        <v>100</v>
      </c>
      <c r="G1003">
        <v>0</v>
      </c>
      <c r="H1003" t="s">
        <v>641</v>
      </c>
      <c r="I1003" t="s">
        <v>10417</v>
      </c>
      <c r="J1003" t="s">
        <v>981</v>
      </c>
      <c r="K1003" t="s">
        <v>644</v>
      </c>
      <c r="L1003" t="s">
        <v>645</v>
      </c>
      <c r="M1003" t="s">
        <v>9960</v>
      </c>
      <c r="N1003" t="s">
        <v>644</v>
      </c>
      <c r="O1003" t="s">
        <v>668</v>
      </c>
      <c r="P1003" t="s">
        <v>5</v>
      </c>
      <c r="Q1003" t="s">
        <v>669</v>
      </c>
      <c r="R1003" t="s">
        <v>645</v>
      </c>
      <c r="S1003" t="s">
        <v>10418</v>
      </c>
      <c r="T1003" t="s">
        <v>9960</v>
      </c>
    </row>
    <row r="1004" spans="1:20" x14ac:dyDescent="0.25">
      <c r="A1004" t="s">
        <v>147</v>
      </c>
      <c r="B1004" t="s">
        <v>148</v>
      </c>
      <c r="C1004">
        <v>33.333333333333336</v>
      </c>
      <c r="D1004">
        <v>3</v>
      </c>
      <c r="E1004" t="s">
        <v>10419</v>
      </c>
      <c r="F1004">
        <v>100</v>
      </c>
      <c r="G1004">
        <v>0</v>
      </c>
      <c r="H1004" t="s">
        <v>641</v>
      </c>
      <c r="I1004" t="s">
        <v>10420</v>
      </c>
      <c r="J1004" t="s">
        <v>2629</v>
      </c>
      <c r="K1004" t="s">
        <v>644</v>
      </c>
      <c r="L1004" t="s">
        <v>645</v>
      </c>
      <c r="M1004" t="s">
        <v>10404</v>
      </c>
      <c r="N1004" t="s">
        <v>644</v>
      </c>
      <c r="O1004" t="s">
        <v>668</v>
      </c>
      <c r="P1004" t="s">
        <v>5</v>
      </c>
      <c r="Q1004" t="s">
        <v>669</v>
      </c>
      <c r="R1004" t="s">
        <v>645</v>
      </c>
      <c r="S1004" t="s">
        <v>10421</v>
      </c>
      <c r="T1004" t="s">
        <v>10422</v>
      </c>
    </row>
    <row r="1005" spans="1:20" x14ac:dyDescent="0.25">
      <c r="A1005" t="s">
        <v>147</v>
      </c>
      <c r="B1005" t="s">
        <v>148</v>
      </c>
      <c r="C1005">
        <v>40</v>
      </c>
      <c r="D1005">
        <v>10</v>
      </c>
      <c r="E1005" t="s">
        <v>10423</v>
      </c>
      <c r="F1005">
        <v>330</v>
      </c>
      <c r="G1005">
        <v>0</v>
      </c>
      <c r="H1005" t="s">
        <v>641</v>
      </c>
      <c r="I1005" t="s">
        <v>10424</v>
      </c>
      <c r="J1005" t="s">
        <v>745</v>
      </c>
      <c r="K1005" t="s">
        <v>644</v>
      </c>
      <c r="L1005" t="s">
        <v>645</v>
      </c>
      <c r="M1005" t="s">
        <v>10425</v>
      </c>
      <c r="N1005" t="s">
        <v>644</v>
      </c>
      <c r="O1005" t="s">
        <v>732</v>
      </c>
      <c r="P1005" t="s">
        <v>5</v>
      </c>
      <c r="Q1005" t="s">
        <v>669</v>
      </c>
      <c r="R1005" t="s">
        <v>645</v>
      </c>
      <c r="S1005" t="s">
        <v>10426</v>
      </c>
      <c r="T1005" t="s">
        <v>10425</v>
      </c>
    </row>
    <row r="1006" spans="1:20" x14ac:dyDescent="0.25">
      <c r="A1006" t="s">
        <v>147</v>
      </c>
      <c r="B1006" t="s">
        <v>148</v>
      </c>
      <c r="C1006">
        <v>50</v>
      </c>
      <c r="D1006">
        <v>6</v>
      </c>
      <c r="E1006" t="s">
        <v>10427</v>
      </c>
      <c r="F1006">
        <v>200</v>
      </c>
      <c r="G1006">
        <v>0</v>
      </c>
      <c r="H1006" t="s">
        <v>641</v>
      </c>
      <c r="I1006" t="s">
        <v>10428</v>
      </c>
      <c r="J1006" t="s">
        <v>736</v>
      </c>
      <c r="K1006" t="s">
        <v>644</v>
      </c>
      <c r="L1006" t="s">
        <v>645</v>
      </c>
      <c r="M1006" t="s">
        <v>10425</v>
      </c>
      <c r="N1006" t="s">
        <v>644</v>
      </c>
      <c r="O1006" t="s">
        <v>668</v>
      </c>
      <c r="P1006" t="s">
        <v>5</v>
      </c>
      <c r="Q1006" t="s">
        <v>669</v>
      </c>
      <c r="R1006" t="s">
        <v>645</v>
      </c>
      <c r="S1006" t="s">
        <v>10429</v>
      </c>
      <c r="T1006" t="s">
        <v>10425</v>
      </c>
    </row>
    <row r="1007" spans="1:20" x14ac:dyDescent="0.25">
      <c r="A1007" t="s">
        <v>638</v>
      </c>
      <c r="B1007" t="s">
        <v>639</v>
      </c>
      <c r="C1007">
        <v>66</v>
      </c>
      <c r="D1007">
        <v>4</v>
      </c>
      <c r="E1007" t="s">
        <v>10430</v>
      </c>
      <c r="F1007">
        <v>200</v>
      </c>
      <c r="G1007">
        <v>0</v>
      </c>
      <c r="H1007" t="s">
        <v>641</v>
      </c>
      <c r="I1007" t="s">
        <v>3083</v>
      </c>
      <c r="J1007" t="s">
        <v>2660</v>
      </c>
      <c r="K1007" t="s">
        <v>644</v>
      </c>
      <c r="L1007" t="s">
        <v>645</v>
      </c>
      <c r="M1007" t="s">
        <v>10431</v>
      </c>
      <c r="N1007" t="s">
        <v>644</v>
      </c>
      <c r="O1007" t="s">
        <v>647</v>
      </c>
      <c r="P1007" t="s">
        <v>5</v>
      </c>
      <c r="Q1007" t="s">
        <v>648</v>
      </c>
      <c r="R1007" t="s">
        <v>645</v>
      </c>
      <c r="S1007" t="s">
        <v>10432</v>
      </c>
      <c r="T1007" t="s">
        <v>10431</v>
      </c>
    </row>
    <row r="1008" spans="1:20" x14ac:dyDescent="0.25">
      <c r="A1008" t="s">
        <v>18</v>
      </c>
      <c r="B1008" t="s">
        <v>19</v>
      </c>
      <c r="C1008">
        <v>68</v>
      </c>
      <c r="D1008">
        <v>2</v>
      </c>
      <c r="E1008" t="s">
        <v>10430</v>
      </c>
      <c r="F1008">
        <v>200</v>
      </c>
      <c r="G1008">
        <v>0</v>
      </c>
      <c r="H1008" t="s">
        <v>641</v>
      </c>
      <c r="I1008" t="s">
        <v>3083</v>
      </c>
      <c r="J1008" t="s">
        <v>2660</v>
      </c>
      <c r="K1008" t="s">
        <v>644</v>
      </c>
      <c r="L1008" t="s">
        <v>645</v>
      </c>
      <c r="M1008" t="s">
        <v>10431</v>
      </c>
      <c r="N1008" t="s">
        <v>644</v>
      </c>
      <c r="O1008" t="s">
        <v>647</v>
      </c>
      <c r="P1008" t="s">
        <v>5</v>
      </c>
      <c r="Q1008" t="s">
        <v>648</v>
      </c>
      <c r="R1008" t="s">
        <v>645</v>
      </c>
      <c r="S1008" t="s">
        <v>10432</v>
      </c>
      <c r="T1008" t="s">
        <v>10431</v>
      </c>
    </row>
    <row r="1009" spans="1:20" x14ac:dyDescent="0.25">
      <c r="A1009" t="s">
        <v>147</v>
      </c>
      <c r="B1009" t="s">
        <v>148</v>
      </c>
      <c r="C1009">
        <v>50</v>
      </c>
      <c r="D1009">
        <v>6</v>
      </c>
      <c r="E1009" t="s">
        <v>10433</v>
      </c>
      <c r="F1009">
        <v>200</v>
      </c>
      <c r="G1009">
        <v>0</v>
      </c>
      <c r="H1009" t="s">
        <v>641</v>
      </c>
      <c r="I1009" t="s">
        <v>10434</v>
      </c>
      <c r="J1009" t="s">
        <v>736</v>
      </c>
      <c r="K1009" t="s">
        <v>644</v>
      </c>
      <c r="L1009" t="s">
        <v>645</v>
      </c>
      <c r="M1009" t="s">
        <v>10431</v>
      </c>
      <c r="N1009" t="s">
        <v>644</v>
      </c>
      <c r="O1009" t="s">
        <v>647</v>
      </c>
      <c r="P1009" t="s">
        <v>5</v>
      </c>
      <c r="Q1009" t="s">
        <v>648</v>
      </c>
      <c r="R1009" t="s">
        <v>645</v>
      </c>
      <c r="S1009" t="s">
        <v>10435</v>
      </c>
      <c r="T1009" t="s">
        <v>10431</v>
      </c>
    </row>
    <row r="1010" spans="1:20" x14ac:dyDescent="0.25">
      <c r="A1010" t="s">
        <v>638</v>
      </c>
      <c r="B1010" t="s">
        <v>639</v>
      </c>
      <c r="C1010">
        <v>66</v>
      </c>
      <c r="D1010">
        <v>2</v>
      </c>
      <c r="E1010" t="s">
        <v>10436</v>
      </c>
      <c r="F1010">
        <v>430</v>
      </c>
      <c r="G1010">
        <v>0</v>
      </c>
      <c r="H1010" t="s">
        <v>641</v>
      </c>
      <c r="I1010" t="s">
        <v>10437</v>
      </c>
      <c r="J1010" t="s">
        <v>1840</v>
      </c>
      <c r="K1010" t="s">
        <v>644</v>
      </c>
      <c r="L1010" t="s">
        <v>645</v>
      </c>
      <c r="M1010" t="s">
        <v>10431</v>
      </c>
      <c r="N1010" t="s">
        <v>644</v>
      </c>
      <c r="O1010" t="s">
        <v>668</v>
      </c>
      <c r="P1010" t="s">
        <v>5</v>
      </c>
      <c r="Q1010" t="s">
        <v>669</v>
      </c>
      <c r="R1010" t="s">
        <v>645</v>
      </c>
      <c r="S1010" t="s">
        <v>10438</v>
      </c>
      <c r="T1010" t="s">
        <v>10431</v>
      </c>
    </row>
    <row r="1011" spans="1:20" x14ac:dyDescent="0.25">
      <c r="A1011" t="s">
        <v>18</v>
      </c>
      <c r="B1011" t="s">
        <v>19</v>
      </c>
      <c r="C1011">
        <v>68</v>
      </c>
      <c r="D1011">
        <v>1</v>
      </c>
      <c r="E1011" t="s">
        <v>10436</v>
      </c>
      <c r="F1011">
        <v>430</v>
      </c>
      <c r="G1011">
        <v>0</v>
      </c>
      <c r="H1011" t="s">
        <v>641</v>
      </c>
      <c r="I1011" t="s">
        <v>10437</v>
      </c>
      <c r="J1011" t="s">
        <v>1840</v>
      </c>
      <c r="K1011" t="s">
        <v>644</v>
      </c>
      <c r="L1011" t="s">
        <v>645</v>
      </c>
      <c r="M1011" t="s">
        <v>10431</v>
      </c>
      <c r="N1011" t="s">
        <v>644</v>
      </c>
      <c r="O1011" t="s">
        <v>668</v>
      </c>
      <c r="P1011" t="s">
        <v>5</v>
      </c>
      <c r="Q1011" t="s">
        <v>669</v>
      </c>
      <c r="R1011" t="s">
        <v>645</v>
      </c>
      <c r="S1011" t="s">
        <v>10438</v>
      </c>
      <c r="T1011" t="s">
        <v>10431</v>
      </c>
    </row>
    <row r="1012" spans="1:20" x14ac:dyDescent="0.25">
      <c r="A1012" t="s">
        <v>147</v>
      </c>
      <c r="B1012" t="s">
        <v>148</v>
      </c>
      <c r="C1012">
        <v>40</v>
      </c>
      <c r="D1012">
        <v>10</v>
      </c>
      <c r="E1012" t="s">
        <v>10436</v>
      </c>
      <c r="F1012">
        <v>430</v>
      </c>
      <c r="G1012">
        <v>0</v>
      </c>
      <c r="H1012" t="s">
        <v>641</v>
      </c>
      <c r="I1012" t="s">
        <v>10437</v>
      </c>
      <c r="J1012" t="s">
        <v>1840</v>
      </c>
      <c r="K1012" t="s">
        <v>644</v>
      </c>
      <c r="L1012" t="s">
        <v>645</v>
      </c>
      <c r="M1012" t="s">
        <v>10431</v>
      </c>
      <c r="N1012" t="s">
        <v>644</v>
      </c>
      <c r="O1012" t="s">
        <v>668</v>
      </c>
      <c r="P1012" t="s">
        <v>5</v>
      </c>
      <c r="Q1012" t="s">
        <v>669</v>
      </c>
      <c r="R1012" t="s">
        <v>645</v>
      </c>
      <c r="S1012" t="s">
        <v>10438</v>
      </c>
      <c r="T1012" t="s">
        <v>10431</v>
      </c>
    </row>
    <row r="1013" spans="1:20" x14ac:dyDescent="0.25">
      <c r="A1013" t="s">
        <v>147</v>
      </c>
      <c r="B1013" t="s">
        <v>148</v>
      </c>
      <c r="C1013">
        <v>50</v>
      </c>
      <c r="D1013">
        <v>6</v>
      </c>
      <c r="E1013" t="s">
        <v>10439</v>
      </c>
      <c r="F1013">
        <v>200</v>
      </c>
      <c r="G1013">
        <v>0</v>
      </c>
      <c r="H1013" t="s">
        <v>641</v>
      </c>
      <c r="I1013" t="s">
        <v>10440</v>
      </c>
      <c r="J1013" t="s">
        <v>1375</v>
      </c>
      <c r="K1013" t="s">
        <v>644</v>
      </c>
      <c r="L1013" t="s">
        <v>645</v>
      </c>
      <c r="M1013" t="s">
        <v>10441</v>
      </c>
      <c r="N1013" t="s">
        <v>644</v>
      </c>
      <c r="O1013" t="s">
        <v>647</v>
      </c>
      <c r="P1013" t="s">
        <v>5</v>
      </c>
      <c r="Q1013" t="s">
        <v>648</v>
      </c>
      <c r="R1013" t="s">
        <v>645</v>
      </c>
      <c r="S1013" t="s">
        <v>10442</v>
      </c>
      <c r="T1013" t="s">
        <v>10441</v>
      </c>
    </row>
    <row r="1014" spans="1:20" x14ac:dyDescent="0.25">
      <c r="A1014" t="s">
        <v>147</v>
      </c>
      <c r="B1014" t="s">
        <v>148</v>
      </c>
      <c r="C1014">
        <v>65</v>
      </c>
      <c r="D1014">
        <v>9</v>
      </c>
      <c r="E1014" t="s">
        <v>10443</v>
      </c>
      <c r="F1014">
        <v>310</v>
      </c>
      <c r="G1014">
        <v>0</v>
      </c>
      <c r="H1014" t="s">
        <v>641</v>
      </c>
      <c r="I1014" t="s">
        <v>10444</v>
      </c>
      <c r="J1014" t="s">
        <v>1414</v>
      </c>
      <c r="K1014" t="s">
        <v>644</v>
      </c>
      <c r="L1014" t="s">
        <v>645</v>
      </c>
      <c r="M1014" t="s">
        <v>10445</v>
      </c>
      <c r="N1014" t="s">
        <v>644</v>
      </c>
      <c r="O1014" t="s">
        <v>647</v>
      </c>
      <c r="P1014" t="s">
        <v>5</v>
      </c>
      <c r="Q1014" t="s">
        <v>648</v>
      </c>
      <c r="R1014" t="s">
        <v>645</v>
      </c>
      <c r="S1014" t="s">
        <v>10446</v>
      </c>
      <c r="T1014" t="s">
        <v>10445</v>
      </c>
    </row>
    <row r="1015" spans="1:20" x14ac:dyDescent="0.25">
      <c r="A1015" t="s">
        <v>147</v>
      </c>
      <c r="B1015" t="s">
        <v>148</v>
      </c>
      <c r="C1015">
        <v>33.333333333333336</v>
      </c>
      <c r="D1015">
        <v>3</v>
      </c>
      <c r="E1015" t="s">
        <v>10447</v>
      </c>
      <c r="F1015">
        <v>100</v>
      </c>
      <c r="G1015">
        <v>0</v>
      </c>
      <c r="H1015" t="s">
        <v>641</v>
      </c>
      <c r="I1015" t="s">
        <v>10448</v>
      </c>
      <c r="J1015" t="s">
        <v>4165</v>
      </c>
      <c r="K1015" t="s">
        <v>644</v>
      </c>
      <c r="L1015" t="s">
        <v>645</v>
      </c>
      <c r="M1015" t="s">
        <v>10449</v>
      </c>
      <c r="N1015" t="s">
        <v>644</v>
      </c>
      <c r="O1015" t="s">
        <v>726</v>
      </c>
      <c r="P1015" t="s">
        <v>5</v>
      </c>
      <c r="Q1015" t="s">
        <v>648</v>
      </c>
      <c r="R1015" t="s">
        <v>10450</v>
      </c>
      <c r="S1015" t="s">
        <v>10451</v>
      </c>
      <c r="T1015" t="s">
        <v>10449</v>
      </c>
    </row>
    <row r="1016" spans="1:20" x14ac:dyDescent="0.25">
      <c r="A1016" t="s">
        <v>147</v>
      </c>
      <c r="B1016" t="s">
        <v>148</v>
      </c>
      <c r="C1016">
        <v>33.333333333333336</v>
      </c>
      <c r="D1016">
        <v>3</v>
      </c>
      <c r="E1016" t="s">
        <v>10452</v>
      </c>
      <c r="F1016">
        <v>100</v>
      </c>
      <c r="G1016">
        <v>0</v>
      </c>
      <c r="H1016" t="s">
        <v>641</v>
      </c>
      <c r="I1016" t="s">
        <v>10453</v>
      </c>
      <c r="J1016" t="s">
        <v>652</v>
      </c>
      <c r="K1016" t="s">
        <v>644</v>
      </c>
      <c r="L1016" t="s">
        <v>645</v>
      </c>
      <c r="M1016" t="s">
        <v>10454</v>
      </c>
      <c r="N1016" t="s">
        <v>644</v>
      </c>
      <c r="O1016" t="s">
        <v>647</v>
      </c>
      <c r="P1016" t="s">
        <v>5</v>
      </c>
      <c r="Q1016" t="s">
        <v>648</v>
      </c>
      <c r="R1016" t="s">
        <v>645</v>
      </c>
      <c r="S1016" t="s">
        <v>10455</v>
      </c>
      <c r="T1016" t="s">
        <v>10454</v>
      </c>
    </row>
    <row r="1017" spans="1:20" x14ac:dyDescent="0.25">
      <c r="A1017" t="s">
        <v>147</v>
      </c>
      <c r="B1017" t="s">
        <v>148</v>
      </c>
      <c r="C1017">
        <v>50</v>
      </c>
      <c r="D1017">
        <v>6</v>
      </c>
      <c r="E1017" t="s">
        <v>10456</v>
      </c>
      <c r="F1017">
        <v>530</v>
      </c>
      <c r="G1017">
        <v>0</v>
      </c>
      <c r="H1017" t="s">
        <v>641</v>
      </c>
      <c r="I1017" t="s">
        <v>2781</v>
      </c>
      <c r="J1017" t="s">
        <v>708</v>
      </c>
      <c r="K1017" t="s">
        <v>644</v>
      </c>
      <c r="L1017" t="s">
        <v>645</v>
      </c>
      <c r="M1017" t="s">
        <v>10457</v>
      </c>
      <c r="N1017" t="s">
        <v>644</v>
      </c>
      <c r="O1017" t="s">
        <v>668</v>
      </c>
      <c r="P1017" t="s">
        <v>5</v>
      </c>
      <c r="Q1017" t="s">
        <v>669</v>
      </c>
      <c r="R1017" t="s">
        <v>645</v>
      </c>
      <c r="S1017" t="s">
        <v>10458</v>
      </c>
      <c r="T1017" t="s">
        <v>10457</v>
      </c>
    </row>
    <row r="1018" spans="1:20" x14ac:dyDescent="0.25">
      <c r="A1018" t="s">
        <v>147</v>
      </c>
      <c r="B1018" t="s">
        <v>148</v>
      </c>
      <c r="C1018">
        <v>40</v>
      </c>
      <c r="D1018">
        <v>10</v>
      </c>
      <c r="E1018" t="s">
        <v>10456</v>
      </c>
      <c r="F1018">
        <v>530</v>
      </c>
      <c r="G1018">
        <v>0</v>
      </c>
      <c r="H1018" t="s">
        <v>641</v>
      </c>
      <c r="I1018" t="s">
        <v>2781</v>
      </c>
      <c r="J1018" t="s">
        <v>708</v>
      </c>
      <c r="K1018" t="s">
        <v>644</v>
      </c>
      <c r="L1018" t="s">
        <v>645</v>
      </c>
      <c r="M1018" t="s">
        <v>10457</v>
      </c>
      <c r="N1018" t="s">
        <v>644</v>
      </c>
      <c r="O1018" t="s">
        <v>668</v>
      </c>
      <c r="P1018" t="s">
        <v>5</v>
      </c>
      <c r="Q1018" t="s">
        <v>669</v>
      </c>
      <c r="R1018" t="s">
        <v>645</v>
      </c>
      <c r="S1018" t="s">
        <v>10458</v>
      </c>
      <c r="T1018" t="s">
        <v>10457</v>
      </c>
    </row>
    <row r="1019" spans="1:20" x14ac:dyDescent="0.25">
      <c r="A1019" t="s">
        <v>22</v>
      </c>
      <c r="B1019" t="s">
        <v>27</v>
      </c>
      <c r="C1019">
        <v>66.333333333333329</v>
      </c>
      <c r="D1019">
        <v>3</v>
      </c>
      <c r="E1019" t="s">
        <v>10459</v>
      </c>
      <c r="F1019">
        <v>220</v>
      </c>
      <c r="G1019">
        <v>0</v>
      </c>
      <c r="H1019" t="s">
        <v>729</v>
      </c>
      <c r="I1019" t="s">
        <v>10460</v>
      </c>
      <c r="J1019" t="s">
        <v>690</v>
      </c>
      <c r="K1019" t="s">
        <v>644</v>
      </c>
      <c r="L1019" t="s">
        <v>645</v>
      </c>
      <c r="M1019" t="s">
        <v>10461</v>
      </c>
      <c r="N1019" t="s">
        <v>644</v>
      </c>
      <c r="O1019" t="s">
        <v>647</v>
      </c>
      <c r="P1019" t="s">
        <v>5</v>
      </c>
      <c r="Q1019" t="s">
        <v>648</v>
      </c>
      <c r="R1019" t="s">
        <v>645</v>
      </c>
      <c r="S1019" t="s">
        <v>10462</v>
      </c>
      <c r="T1019" t="s">
        <v>10461</v>
      </c>
    </row>
    <row r="1020" spans="1:20" x14ac:dyDescent="0.25">
      <c r="A1020" t="s">
        <v>147</v>
      </c>
      <c r="B1020" t="s">
        <v>148</v>
      </c>
      <c r="C1020">
        <v>33.333333333333336</v>
      </c>
      <c r="D1020">
        <v>3</v>
      </c>
      <c r="E1020" t="s">
        <v>10463</v>
      </c>
      <c r="F1020">
        <v>100</v>
      </c>
      <c r="G1020">
        <v>0</v>
      </c>
      <c r="H1020" t="s">
        <v>641</v>
      </c>
      <c r="I1020" t="s">
        <v>10464</v>
      </c>
      <c r="J1020" t="s">
        <v>690</v>
      </c>
      <c r="K1020" t="s">
        <v>644</v>
      </c>
      <c r="L1020" t="s">
        <v>645</v>
      </c>
      <c r="M1020" t="s">
        <v>10465</v>
      </c>
      <c r="N1020" t="s">
        <v>644</v>
      </c>
      <c r="O1020" t="s">
        <v>647</v>
      </c>
      <c r="P1020" t="s">
        <v>5</v>
      </c>
      <c r="Q1020" t="s">
        <v>648</v>
      </c>
      <c r="R1020" t="s">
        <v>645</v>
      </c>
      <c r="S1020" t="s">
        <v>10466</v>
      </c>
      <c r="T1020" t="s">
        <v>10467</v>
      </c>
    </row>
    <row r="1021" spans="1:20" x14ac:dyDescent="0.25">
      <c r="A1021" t="s">
        <v>147</v>
      </c>
      <c r="B1021" t="s">
        <v>148</v>
      </c>
      <c r="C1021">
        <v>33.333333333333336</v>
      </c>
      <c r="D1021">
        <v>3</v>
      </c>
      <c r="E1021" t="s">
        <v>10468</v>
      </c>
      <c r="F1021">
        <v>100</v>
      </c>
      <c r="G1021">
        <v>0</v>
      </c>
      <c r="H1021" t="s">
        <v>641</v>
      </c>
      <c r="I1021" t="s">
        <v>10469</v>
      </c>
      <c r="J1021" t="s">
        <v>771</v>
      </c>
      <c r="K1021" t="s">
        <v>644</v>
      </c>
      <c r="L1021" t="s">
        <v>645</v>
      </c>
      <c r="M1021" t="s">
        <v>10470</v>
      </c>
      <c r="N1021" t="s">
        <v>644</v>
      </c>
      <c r="O1021" t="s">
        <v>647</v>
      </c>
      <c r="P1021" t="s">
        <v>5</v>
      </c>
      <c r="Q1021" t="s">
        <v>648</v>
      </c>
      <c r="R1021" t="s">
        <v>645</v>
      </c>
      <c r="S1021" t="s">
        <v>10471</v>
      </c>
      <c r="T1021" t="s">
        <v>10472</v>
      </c>
    </row>
    <row r="1022" spans="1:20" x14ac:dyDescent="0.25">
      <c r="A1022" t="s">
        <v>22</v>
      </c>
      <c r="B1022" t="s">
        <v>27</v>
      </c>
      <c r="C1022">
        <v>66.333333333333329</v>
      </c>
      <c r="D1022">
        <v>6</v>
      </c>
      <c r="E1022" t="s">
        <v>10473</v>
      </c>
      <c r="F1022">
        <v>440</v>
      </c>
      <c r="G1022">
        <v>0</v>
      </c>
      <c r="H1022" t="s">
        <v>729</v>
      </c>
      <c r="I1022" t="s">
        <v>10474</v>
      </c>
      <c r="J1022" t="s">
        <v>2629</v>
      </c>
      <c r="K1022" t="s">
        <v>644</v>
      </c>
      <c r="L1022" t="s">
        <v>645</v>
      </c>
      <c r="M1022" t="s">
        <v>10475</v>
      </c>
      <c r="N1022" t="s">
        <v>644</v>
      </c>
      <c r="O1022" t="s">
        <v>668</v>
      </c>
      <c r="P1022" t="s">
        <v>5</v>
      </c>
      <c r="Q1022" t="s">
        <v>669</v>
      </c>
      <c r="R1022" t="s">
        <v>645</v>
      </c>
      <c r="S1022" t="s">
        <v>10476</v>
      </c>
      <c r="T1022" t="s">
        <v>10475</v>
      </c>
    </row>
    <row r="1023" spans="1:20" x14ac:dyDescent="0.25">
      <c r="A1023" t="s">
        <v>239</v>
      </c>
      <c r="B1023" t="s">
        <v>245</v>
      </c>
      <c r="C1023">
        <v>139</v>
      </c>
      <c r="D1023">
        <v>1</v>
      </c>
      <c r="E1023" t="s">
        <v>10477</v>
      </c>
      <c r="F1023">
        <v>108.99</v>
      </c>
      <c r="G1023">
        <v>0</v>
      </c>
      <c r="H1023" t="s">
        <v>641</v>
      </c>
      <c r="I1023" t="s">
        <v>10478</v>
      </c>
      <c r="J1023" t="s">
        <v>864</v>
      </c>
      <c r="K1023" t="s">
        <v>644</v>
      </c>
      <c r="L1023" t="s">
        <v>645</v>
      </c>
      <c r="M1023" t="s">
        <v>10479</v>
      </c>
      <c r="N1023" t="s">
        <v>644</v>
      </c>
      <c r="O1023" t="s">
        <v>647</v>
      </c>
      <c r="P1023" t="s">
        <v>5</v>
      </c>
      <c r="Q1023" t="s">
        <v>648</v>
      </c>
      <c r="R1023" t="s">
        <v>645</v>
      </c>
      <c r="S1023" t="s">
        <v>10480</v>
      </c>
      <c r="T1023" t="s">
        <v>10481</v>
      </c>
    </row>
    <row r="1024" spans="1:20" x14ac:dyDescent="0.25">
      <c r="A1024" t="s">
        <v>638</v>
      </c>
      <c r="B1024" t="s">
        <v>639</v>
      </c>
      <c r="C1024">
        <v>66</v>
      </c>
      <c r="D1024">
        <v>4</v>
      </c>
      <c r="E1024" t="s">
        <v>10482</v>
      </c>
      <c r="F1024">
        <v>200</v>
      </c>
      <c r="G1024">
        <v>0</v>
      </c>
      <c r="H1024" t="s">
        <v>641</v>
      </c>
      <c r="I1024" t="s">
        <v>10483</v>
      </c>
      <c r="J1024" t="s">
        <v>10484</v>
      </c>
      <c r="K1024" t="s">
        <v>644</v>
      </c>
      <c r="L1024" t="s">
        <v>645</v>
      </c>
      <c r="M1024" t="s">
        <v>10485</v>
      </c>
      <c r="N1024" t="s">
        <v>644</v>
      </c>
      <c r="O1024" t="s">
        <v>668</v>
      </c>
      <c r="P1024" t="s">
        <v>5</v>
      </c>
      <c r="Q1024" t="s">
        <v>669</v>
      </c>
      <c r="R1024" t="s">
        <v>645</v>
      </c>
      <c r="S1024" t="s">
        <v>10486</v>
      </c>
      <c r="T1024" t="s">
        <v>10485</v>
      </c>
    </row>
    <row r="1025" spans="1:20" x14ac:dyDescent="0.25">
      <c r="A1025" t="s">
        <v>18</v>
      </c>
      <c r="B1025" t="s">
        <v>19</v>
      </c>
      <c r="C1025">
        <v>68</v>
      </c>
      <c r="D1025">
        <v>2</v>
      </c>
      <c r="E1025" t="s">
        <v>10482</v>
      </c>
      <c r="F1025">
        <v>200</v>
      </c>
      <c r="G1025">
        <v>0</v>
      </c>
      <c r="H1025" t="s">
        <v>641</v>
      </c>
      <c r="I1025" t="s">
        <v>10483</v>
      </c>
      <c r="J1025" t="s">
        <v>10484</v>
      </c>
      <c r="K1025" t="s">
        <v>644</v>
      </c>
      <c r="L1025" t="s">
        <v>645</v>
      </c>
      <c r="M1025" t="s">
        <v>10485</v>
      </c>
      <c r="N1025" t="s">
        <v>644</v>
      </c>
      <c r="O1025" t="s">
        <v>668</v>
      </c>
      <c r="P1025" t="s">
        <v>5</v>
      </c>
      <c r="Q1025" t="s">
        <v>669</v>
      </c>
      <c r="R1025" t="s">
        <v>645</v>
      </c>
      <c r="S1025" t="s">
        <v>10486</v>
      </c>
      <c r="T1025" t="s">
        <v>10485</v>
      </c>
    </row>
    <row r="1026" spans="1:20" x14ac:dyDescent="0.25">
      <c r="A1026" t="s">
        <v>638</v>
      </c>
      <c r="B1026" t="s">
        <v>639</v>
      </c>
      <c r="C1026">
        <v>66</v>
      </c>
      <c r="D1026">
        <v>2</v>
      </c>
      <c r="E1026" t="s">
        <v>10487</v>
      </c>
      <c r="F1026">
        <v>101</v>
      </c>
      <c r="G1026">
        <v>1</v>
      </c>
      <c r="H1026" t="s">
        <v>641</v>
      </c>
      <c r="I1026" t="s">
        <v>10488</v>
      </c>
      <c r="J1026" t="s">
        <v>3088</v>
      </c>
      <c r="K1026" t="s">
        <v>644</v>
      </c>
      <c r="L1026" t="s">
        <v>645</v>
      </c>
      <c r="M1026" t="s">
        <v>10489</v>
      </c>
      <c r="N1026" t="s">
        <v>644</v>
      </c>
      <c r="O1026" t="s">
        <v>647</v>
      </c>
      <c r="P1026" t="s">
        <v>5</v>
      </c>
      <c r="Q1026" t="s">
        <v>648</v>
      </c>
      <c r="R1026" t="s">
        <v>645</v>
      </c>
      <c r="S1026" t="s">
        <v>10490</v>
      </c>
      <c r="T1026" t="s">
        <v>10489</v>
      </c>
    </row>
    <row r="1027" spans="1:20" x14ac:dyDescent="0.25">
      <c r="A1027" t="s">
        <v>18</v>
      </c>
      <c r="B1027" t="s">
        <v>19</v>
      </c>
      <c r="C1027">
        <v>68</v>
      </c>
      <c r="D1027">
        <v>1</v>
      </c>
      <c r="E1027" t="s">
        <v>10487</v>
      </c>
      <c r="F1027">
        <v>101</v>
      </c>
      <c r="G1027">
        <v>1</v>
      </c>
      <c r="H1027" t="s">
        <v>641</v>
      </c>
      <c r="I1027" t="s">
        <v>10488</v>
      </c>
      <c r="J1027" t="s">
        <v>3088</v>
      </c>
      <c r="K1027" t="s">
        <v>644</v>
      </c>
      <c r="L1027" t="s">
        <v>645</v>
      </c>
      <c r="M1027" t="s">
        <v>10489</v>
      </c>
      <c r="N1027" t="s">
        <v>644</v>
      </c>
      <c r="O1027" t="s">
        <v>647</v>
      </c>
      <c r="P1027" t="s">
        <v>5</v>
      </c>
      <c r="Q1027" t="s">
        <v>648</v>
      </c>
      <c r="R1027" t="s">
        <v>645</v>
      </c>
      <c r="S1027" t="s">
        <v>10490</v>
      </c>
      <c r="T1027" t="s">
        <v>10489</v>
      </c>
    </row>
    <row r="1028" spans="1:20" x14ac:dyDescent="0.25">
      <c r="A1028" t="s">
        <v>22</v>
      </c>
      <c r="B1028" t="s">
        <v>27</v>
      </c>
      <c r="C1028">
        <v>66.333333333333329</v>
      </c>
      <c r="D1028">
        <v>3</v>
      </c>
      <c r="E1028" t="s">
        <v>10491</v>
      </c>
      <c r="F1028">
        <v>250</v>
      </c>
      <c r="G1028">
        <v>0</v>
      </c>
      <c r="H1028" t="s">
        <v>641</v>
      </c>
      <c r="I1028" t="s">
        <v>10492</v>
      </c>
      <c r="J1028" t="s">
        <v>694</v>
      </c>
      <c r="K1028" t="s">
        <v>644</v>
      </c>
      <c r="L1028" t="s">
        <v>645</v>
      </c>
      <c r="M1028" t="s">
        <v>10493</v>
      </c>
      <c r="N1028" t="s">
        <v>644</v>
      </c>
      <c r="O1028" t="s">
        <v>647</v>
      </c>
      <c r="P1028" t="s">
        <v>5</v>
      </c>
      <c r="Q1028" t="s">
        <v>648</v>
      </c>
      <c r="R1028" t="s">
        <v>645</v>
      </c>
      <c r="S1028" t="s">
        <v>10494</v>
      </c>
      <c r="T1028" t="s">
        <v>10493</v>
      </c>
    </row>
    <row r="1029" spans="1:20" x14ac:dyDescent="0.25">
      <c r="A1029" t="s">
        <v>638</v>
      </c>
      <c r="B1029" t="s">
        <v>639</v>
      </c>
      <c r="C1029">
        <v>66</v>
      </c>
      <c r="D1029">
        <v>8</v>
      </c>
      <c r="E1029" t="s">
        <v>10495</v>
      </c>
      <c r="F1029">
        <v>400</v>
      </c>
      <c r="G1029">
        <v>0</v>
      </c>
      <c r="H1029" t="s">
        <v>641</v>
      </c>
      <c r="I1029" t="s">
        <v>10496</v>
      </c>
      <c r="J1029" t="s">
        <v>745</v>
      </c>
      <c r="K1029" t="s">
        <v>644</v>
      </c>
      <c r="L1029" t="s">
        <v>645</v>
      </c>
      <c r="M1029" t="s">
        <v>10497</v>
      </c>
      <c r="N1029" t="s">
        <v>644</v>
      </c>
      <c r="O1029" t="s">
        <v>726</v>
      </c>
      <c r="P1029" t="s">
        <v>5</v>
      </c>
      <c r="Q1029" t="s">
        <v>648</v>
      </c>
      <c r="R1029" t="s">
        <v>645</v>
      </c>
      <c r="S1029" t="s">
        <v>10498</v>
      </c>
      <c r="T1029" t="s">
        <v>10497</v>
      </c>
    </row>
    <row r="1030" spans="1:20" x14ac:dyDescent="0.25">
      <c r="A1030" t="s">
        <v>18</v>
      </c>
      <c r="B1030" t="s">
        <v>19</v>
      </c>
      <c r="C1030">
        <v>68</v>
      </c>
      <c r="D1030">
        <v>4</v>
      </c>
      <c r="E1030" t="s">
        <v>10495</v>
      </c>
      <c r="F1030">
        <v>400</v>
      </c>
      <c r="G1030">
        <v>0</v>
      </c>
      <c r="H1030" t="s">
        <v>641</v>
      </c>
      <c r="I1030" t="s">
        <v>10496</v>
      </c>
      <c r="J1030" t="s">
        <v>745</v>
      </c>
      <c r="K1030" t="s">
        <v>644</v>
      </c>
      <c r="L1030" t="s">
        <v>645</v>
      </c>
      <c r="M1030" t="s">
        <v>10497</v>
      </c>
      <c r="N1030" t="s">
        <v>644</v>
      </c>
      <c r="O1030" t="s">
        <v>726</v>
      </c>
      <c r="P1030" t="s">
        <v>5</v>
      </c>
      <c r="Q1030" t="s">
        <v>648</v>
      </c>
      <c r="R1030" t="s">
        <v>645</v>
      </c>
      <c r="S1030" t="s">
        <v>10498</v>
      </c>
      <c r="T1030" t="s">
        <v>10497</v>
      </c>
    </row>
    <row r="1031" spans="1:20" x14ac:dyDescent="0.25">
      <c r="A1031" t="s">
        <v>638</v>
      </c>
      <c r="B1031" t="s">
        <v>639</v>
      </c>
      <c r="C1031">
        <v>66</v>
      </c>
      <c r="D1031">
        <v>2</v>
      </c>
      <c r="E1031" t="s">
        <v>10499</v>
      </c>
      <c r="F1031">
        <v>100</v>
      </c>
      <c r="G1031">
        <v>0</v>
      </c>
      <c r="H1031" t="s">
        <v>641</v>
      </c>
      <c r="I1031" t="s">
        <v>10500</v>
      </c>
      <c r="J1031" t="s">
        <v>1711</v>
      </c>
      <c r="K1031" t="s">
        <v>644</v>
      </c>
      <c r="L1031" t="s">
        <v>645</v>
      </c>
      <c r="M1031" t="s">
        <v>10497</v>
      </c>
      <c r="N1031" t="s">
        <v>644</v>
      </c>
      <c r="O1031" t="s">
        <v>647</v>
      </c>
      <c r="P1031" t="s">
        <v>5</v>
      </c>
      <c r="Q1031" t="s">
        <v>648</v>
      </c>
      <c r="R1031" t="s">
        <v>645</v>
      </c>
      <c r="S1031" t="s">
        <v>10501</v>
      </c>
      <c r="T1031" t="s">
        <v>10497</v>
      </c>
    </row>
    <row r="1032" spans="1:20" x14ac:dyDescent="0.25">
      <c r="A1032" t="s">
        <v>18</v>
      </c>
      <c r="B1032" t="s">
        <v>19</v>
      </c>
      <c r="C1032">
        <v>68</v>
      </c>
      <c r="D1032">
        <v>1</v>
      </c>
      <c r="E1032" t="s">
        <v>10499</v>
      </c>
      <c r="F1032">
        <v>100</v>
      </c>
      <c r="G1032">
        <v>0</v>
      </c>
      <c r="H1032" t="s">
        <v>641</v>
      </c>
      <c r="I1032" t="s">
        <v>10500</v>
      </c>
      <c r="J1032" t="s">
        <v>1711</v>
      </c>
      <c r="K1032" t="s">
        <v>644</v>
      </c>
      <c r="L1032" t="s">
        <v>645</v>
      </c>
      <c r="M1032" t="s">
        <v>10497</v>
      </c>
      <c r="N1032" t="s">
        <v>644</v>
      </c>
      <c r="O1032" t="s">
        <v>647</v>
      </c>
      <c r="P1032" t="s">
        <v>5</v>
      </c>
      <c r="Q1032" t="s">
        <v>648</v>
      </c>
      <c r="R1032" t="s">
        <v>645</v>
      </c>
      <c r="S1032" t="s">
        <v>10501</v>
      </c>
      <c r="T1032" t="s">
        <v>10497</v>
      </c>
    </row>
    <row r="1033" spans="1:20" x14ac:dyDescent="0.25">
      <c r="A1033" t="s">
        <v>638</v>
      </c>
      <c r="B1033" t="s">
        <v>639</v>
      </c>
      <c r="C1033">
        <v>66</v>
      </c>
      <c r="D1033">
        <v>4</v>
      </c>
      <c r="E1033" t="s">
        <v>10502</v>
      </c>
      <c r="F1033">
        <v>200</v>
      </c>
      <c r="G1033">
        <v>0</v>
      </c>
      <c r="H1033" t="s">
        <v>641</v>
      </c>
      <c r="I1033" t="s">
        <v>10503</v>
      </c>
      <c r="J1033" t="s">
        <v>685</v>
      </c>
      <c r="K1033" t="s">
        <v>644</v>
      </c>
      <c r="L1033" t="s">
        <v>645</v>
      </c>
      <c r="M1033" t="s">
        <v>10504</v>
      </c>
      <c r="N1033" t="s">
        <v>644</v>
      </c>
      <c r="O1033" t="s">
        <v>668</v>
      </c>
      <c r="P1033" t="s">
        <v>5</v>
      </c>
      <c r="Q1033" t="s">
        <v>669</v>
      </c>
      <c r="R1033" t="s">
        <v>645</v>
      </c>
      <c r="S1033" t="s">
        <v>10505</v>
      </c>
      <c r="T1033" t="s">
        <v>10504</v>
      </c>
    </row>
    <row r="1034" spans="1:20" x14ac:dyDescent="0.25">
      <c r="A1034" t="s">
        <v>18</v>
      </c>
      <c r="B1034" t="s">
        <v>19</v>
      </c>
      <c r="C1034">
        <v>68</v>
      </c>
      <c r="D1034">
        <v>2</v>
      </c>
      <c r="E1034" t="s">
        <v>10502</v>
      </c>
      <c r="F1034">
        <v>200</v>
      </c>
      <c r="G1034">
        <v>0</v>
      </c>
      <c r="H1034" t="s">
        <v>641</v>
      </c>
      <c r="I1034" t="s">
        <v>10503</v>
      </c>
      <c r="J1034" t="s">
        <v>685</v>
      </c>
      <c r="K1034" t="s">
        <v>644</v>
      </c>
      <c r="L1034" t="s">
        <v>645</v>
      </c>
      <c r="M1034" t="s">
        <v>10504</v>
      </c>
      <c r="N1034" t="s">
        <v>644</v>
      </c>
      <c r="O1034" t="s">
        <v>668</v>
      </c>
      <c r="P1034" t="s">
        <v>5</v>
      </c>
      <c r="Q1034" t="s">
        <v>669</v>
      </c>
      <c r="R1034" t="s">
        <v>645</v>
      </c>
      <c r="S1034" t="s">
        <v>10505</v>
      </c>
      <c r="T1034" t="s">
        <v>10504</v>
      </c>
    </row>
    <row r="1035" spans="1:20" x14ac:dyDescent="0.25">
      <c r="A1035" t="s">
        <v>638</v>
      </c>
      <c r="B1035" t="s">
        <v>639</v>
      </c>
      <c r="C1035">
        <v>66</v>
      </c>
      <c r="D1035">
        <v>2</v>
      </c>
      <c r="E1035" t="s">
        <v>10506</v>
      </c>
      <c r="F1035">
        <v>101</v>
      </c>
      <c r="G1035">
        <v>1</v>
      </c>
      <c r="H1035" t="s">
        <v>641</v>
      </c>
      <c r="I1035" t="s">
        <v>10507</v>
      </c>
      <c r="J1035" t="s">
        <v>900</v>
      </c>
      <c r="K1035" t="s">
        <v>644</v>
      </c>
      <c r="L1035" t="s">
        <v>645</v>
      </c>
      <c r="M1035" t="s">
        <v>10508</v>
      </c>
      <c r="N1035" t="s">
        <v>644</v>
      </c>
      <c r="O1035" t="s">
        <v>668</v>
      </c>
      <c r="P1035" t="s">
        <v>5</v>
      </c>
      <c r="Q1035" t="s">
        <v>669</v>
      </c>
      <c r="R1035" t="s">
        <v>645</v>
      </c>
      <c r="S1035" t="s">
        <v>10509</v>
      </c>
      <c r="T1035" t="s">
        <v>10510</v>
      </c>
    </row>
    <row r="1036" spans="1:20" x14ac:dyDescent="0.25">
      <c r="A1036" t="s">
        <v>18</v>
      </c>
      <c r="B1036" t="s">
        <v>19</v>
      </c>
      <c r="C1036">
        <v>68</v>
      </c>
      <c r="D1036">
        <v>1</v>
      </c>
      <c r="E1036" t="s">
        <v>10506</v>
      </c>
      <c r="F1036">
        <v>101</v>
      </c>
      <c r="G1036">
        <v>1</v>
      </c>
      <c r="H1036" t="s">
        <v>641</v>
      </c>
      <c r="I1036" t="s">
        <v>10507</v>
      </c>
      <c r="J1036" t="s">
        <v>900</v>
      </c>
      <c r="K1036" t="s">
        <v>644</v>
      </c>
      <c r="L1036" t="s">
        <v>645</v>
      </c>
      <c r="M1036" t="s">
        <v>10508</v>
      </c>
      <c r="N1036" t="s">
        <v>644</v>
      </c>
      <c r="O1036" t="s">
        <v>668</v>
      </c>
      <c r="P1036" t="s">
        <v>5</v>
      </c>
      <c r="Q1036" t="s">
        <v>669</v>
      </c>
      <c r="R1036" t="s">
        <v>645</v>
      </c>
      <c r="S1036" t="s">
        <v>10509</v>
      </c>
      <c r="T1036" t="s">
        <v>10510</v>
      </c>
    </row>
    <row r="1037" spans="1:20" x14ac:dyDescent="0.25">
      <c r="A1037" t="s">
        <v>147</v>
      </c>
      <c r="B1037" t="s">
        <v>148</v>
      </c>
      <c r="C1037">
        <v>50</v>
      </c>
      <c r="D1037">
        <v>6</v>
      </c>
      <c r="E1037" t="s">
        <v>10511</v>
      </c>
      <c r="F1037">
        <v>200</v>
      </c>
      <c r="G1037">
        <v>0</v>
      </c>
      <c r="H1037" t="s">
        <v>641</v>
      </c>
      <c r="I1037" t="s">
        <v>10512</v>
      </c>
      <c r="J1037" t="s">
        <v>745</v>
      </c>
      <c r="K1037" t="s">
        <v>644</v>
      </c>
      <c r="L1037" t="s">
        <v>645</v>
      </c>
      <c r="M1037" t="s">
        <v>10513</v>
      </c>
      <c r="N1037" t="s">
        <v>644</v>
      </c>
      <c r="O1037" t="s">
        <v>647</v>
      </c>
      <c r="P1037" t="s">
        <v>5</v>
      </c>
      <c r="Q1037" t="s">
        <v>648</v>
      </c>
      <c r="R1037" t="s">
        <v>645</v>
      </c>
      <c r="S1037" t="s">
        <v>10514</v>
      </c>
      <c r="T1037" t="s">
        <v>10513</v>
      </c>
    </row>
    <row r="1038" spans="1:20" x14ac:dyDescent="0.25">
      <c r="A1038" t="s">
        <v>147</v>
      </c>
      <c r="B1038" t="s">
        <v>148</v>
      </c>
      <c r="C1038">
        <v>50</v>
      </c>
      <c r="D1038">
        <v>6</v>
      </c>
      <c r="E1038" t="s">
        <v>10515</v>
      </c>
      <c r="F1038">
        <v>200</v>
      </c>
      <c r="G1038">
        <v>0</v>
      </c>
      <c r="H1038" t="s">
        <v>641</v>
      </c>
      <c r="I1038" t="s">
        <v>10512</v>
      </c>
      <c r="J1038" t="s">
        <v>745</v>
      </c>
      <c r="K1038" t="s">
        <v>644</v>
      </c>
      <c r="L1038" t="s">
        <v>645</v>
      </c>
      <c r="M1038" t="s">
        <v>10516</v>
      </c>
      <c r="N1038" t="s">
        <v>644</v>
      </c>
      <c r="O1038" t="s">
        <v>647</v>
      </c>
      <c r="P1038" t="s">
        <v>5</v>
      </c>
      <c r="Q1038" t="s">
        <v>648</v>
      </c>
      <c r="R1038" t="s">
        <v>645</v>
      </c>
      <c r="S1038" t="s">
        <v>10517</v>
      </c>
      <c r="T1038" t="s">
        <v>10516</v>
      </c>
    </row>
    <row r="1039" spans="1:20" x14ac:dyDescent="0.25">
      <c r="A1039" t="s">
        <v>147</v>
      </c>
      <c r="B1039" t="s">
        <v>148</v>
      </c>
      <c r="C1039">
        <v>50</v>
      </c>
      <c r="D1039">
        <v>6</v>
      </c>
      <c r="E1039" t="s">
        <v>10518</v>
      </c>
      <c r="F1039">
        <v>200</v>
      </c>
      <c r="G1039">
        <v>0</v>
      </c>
      <c r="H1039" t="s">
        <v>641</v>
      </c>
      <c r="I1039" t="s">
        <v>10519</v>
      </c>
      <c r="J1039" t="s">
        <v>1067</v>
      </c>
      <c r="K1039" t="s">
        <v>644</v>
      </c>
      <c r="L1039" t="s">
        <v>645</v>
      </c>
      <c r="M1039" t="s">
        <v>10520</v>
      </c>
      <c r="N1039" t="s">
        <v>644</v>
      </c>
      <c r="O1039" t="s">
        <v>647</v>
      </c>
      <c r="P1039" t="s">
        <v>5</v>
      </c>
      <c r="Q1039" t="s">
        <v>648</v>
      </c>
      <c r="R1039" t="s">
        <v>645</v>
      </c>
      <c r="S1039" t="s">
        <v>10521</v>
      </c>
      <c r="T1039" t="s">
        <v>10520</v>
      </c>
    </row>
    <row r="1040" spans="1:20" x14ac:dyDescent="0.25">
      <c r="A1040" t="s">
        <v>147</v>
      </c>
      <c r="B1040" t="s">
        <v>148</v>
      </c>
      <c r="C1040">
        <v>50</v>
      </c>
      <c r="D1040">
        <v>6</v>
      </c>
      <c r="E1040" t="s">
        <v>10522</v>
      </c>
      <c r="F1040">
        <v>200</v>
      </c>
      <c r="G1040">
        <v>0</v>
      </c>
      <c r="H1040" t="s">
        <v>641</v>
      </c>
      <c r="I1040" t="s">
        <v>10523</v>
      </c>
      <c r="J1040" t="s">
        <v>981</v>
      </c>
      <c r="K1040" t="s">
        <v>644</v>
      </c>
      <c r="L1040" t="s">
        <v>645</v>
      </c>
      <c r="M1040" t="s">
        <v>10524</v>
      </c>
      <c r="N1040" t="s">
        <v>644</v>
      </c>
      <c r="O1040" t="s">
        <v>647</v>
      </c>
      <c r="P1040" t="s">
        <v>5</v>
      </c>
      <c r="Q1040" t="s">
        <v>648</v>
      </c>
      <c r="R1040" t="s">
        <v>645</v>
      </c>
      <c r="S1040" t="s">
        <v>10525</v>
      </c>
      <c r="T1040" t="s">
        <v>10524</v>
      </c>
    </row>
    <row r="1041" spans="1:20" x14ac:dyDescent="0.25">
      <c r="A1041" t="s">
        <v>101</v>
      </c>
      <c r="B1041" t="s">
        <v>5887</v>
      </c>
      <c r="C1041">
        <v>120</v>
      </c>
      <c r="D1041">
        <v>1</v>
      </c>
      <c r="E1041" t="s">
        <v>10526</v>
      </c>
      <c r="F1041">
        <v>90</v>
      </c>
      <c r="G1041">
        <v>0</v>
      </c>
      <c r="H1041" t="s">
        <v>729</v>
      </c>
      <c r="I1041" t="s">
        <v>10527</v>
      </c>
      <c r="J1041" t="s">
        <v>1072</v>
      </c>
      <c r="K1041" t="s">
        <v>644</v>
      </c>
      <c r="L1041" t="s">
        <v>645</v>
      </c>
      <c r="M1041" t="s">
        <v>10528</v>
      </c>
      <c r="N1041" t="s">
        <v>644</v>
      </c>
      <c r="O1041" t="s">
        <v>647</v>
      </c>
      <c r="P1041" t="s">
        <v>5</v>
      </c>
      <c r="Q1041" t="s">
        <v>648</v>
      </c>
      <c r="R1041" t="s">
        <v>645</v>
      </c>
      <c r="S1041" t="s">
        <v>10529</v>
      </c>
      <c r="T1041" t="s">
        <v>10528</v>
      </c>
    </row>
    <row r="1042" spans="1:20" x14ac:dyDescent="0.25">
      <c r="A1042" t="s">
        <v>147</v>
      </c>
      <c r="B1042" t="s">
        <v>148</v>
      </c>
      <c r="C1042">
        <v>50</v>
      </c>
      <c r="D1042">
        <v>6</v>
      </c>
      <c r="E1042" t="s">
        <v>10530</v>
      </c>
      <c r="F1042">
        <v>200</v>
      </c>
      <c r="G1042">
        <v>0</v>
      </c>
      <c r="H1042" t="s">
        <v>641</v>
      </c>
      <c r="I1042" t="s">
        <v>10531</v>
      </c>
      <c r="J1042" t="s">
        <v>788</v>
      </c>
      <c r="K1042" t="s">
        <v>644</v>
      </c>
      <c r="L1042" t="s">
        <v>645</v>
      </c>
      <c r="M1042" t="s">
        <v>10532</v>
      </c>
      <c r="N1042" t="s">
        <v>644</v>
      </c>
      <c r="O1042" t="s">
        <v>647</v>
      </c>
      <c r="P1042" t="s">
        <v>5</v>
      </c>
      <c r="Q1042" t="s">
        <v>648</v>
      </c>
      <c r="R1042" t="s">
        <v>645</v>
      </c>
      <c r="S1042" t="s">
        <v>10533</v>
      </c>
      <c r="T1042" t="s">
        <v>10532</v>
      </c>
    </row>
    <row r="1043" spans="1:20" x14ac:dyDescent="0.25">
      <c r="A1043" t="s">
        <v>147</v>
      </c>
      <c r="B1043" t="s">
        <v>148</v>
      </c>
      <c r="C1043">
        <v>33.333333333333336</v>
      </c>
      <c r="D1043">
        <v>3</v>
      </c>
      <c r="E1043" t="s">
        <v>10534</v>
      </c>
      <c r="F1043">
        <v>100</v>
      </c>
      <c r="G1043">
        <v>0</v>
      </c>
      <c r="H1043" t="s">
        <v>641</v>
      </c>
      <c r="I1043" t="s">
        <v>8071</v>
      </c>
      <c r="J1043" t="s">
        <v>904</v>
      </c>
      <c r="K1043" t="s">
        <v>644</v>
      </c>
      <c r="L1043" t="s">
        <v>645</v>
      </c>
      <c r="M1043" t="s">
        <v>10535</v>
      </c>
      <c r="N1043" t="s">
        <v>644</v>
      </c>
      <c r="O1043" t="s">
        <v>647</v>
      </c>
      <c r="P1043" t="s">
        <v>5</v>
      </c>
      <c r="Q1043" t="s">
        <v>648</v>
      </c>
      <c r="R1043" t="s">
        <v>645</v>
      </c>
      <c r="S1043" t="s">
        <v>10536</v>
      </c>
      <c r="T1043" t="s">
        <v>10535</v>
      </c>
    </row>
    <row r="1044" spans="1:20" x14ac:dyDescent="0.25">
      <c r="A1044" t="s">
        <v>22</v>
      </c>
      <c r="B1044" t="s">
        <v>27</v>
      </c>
      <c r="C1044">
        <v>66.333333333333329</v>
      </c>
      <c r="D1044">
        <v>6</v>
      </c>
      <c r="E1044" t="s">
        <v>10537</v>
      </c>
      <c r="F1044">
        <v>440</v>
      </c>
      <c r="G1044">
        <v>0</v>
      </c>
      <c r="H1044" t="s">
        <v>729</v>
      </c>
      <c r="I1044" t="s">
        <v>10538</v>
      </c>
      <c r="J1044" t="s">
        <v>1414</v>
      </c>
      <c r="K1044" t="s">
        <v>644</v>
      </c>
      <c r="L1044" t="s">
        <v>645</v>
      </c>
      <c r="M1044" t="s">
        <v>10535</v>
      </c>
      <c r="N1044" t="s">
        <v>644</v>
      </c>
      <c r="O1044" t="s">
        <v>668</v>
      </c>
      <c r="P1044" t="s">
        <v>5</v>
      </c>
      <c r="Q1044" t="s">
        <v>669</v>
      </c>
      <c r="R1044" t="s">
        <v>645</v>
      </c>
      <c r="S1044" t="s">
        <v>10539</v>
      </c>
      <c r="T1044" t="s">
        <v>10540</v>
      </c>
    </row>
    <row r="1045" spans="1:20" x14ac:dyDescent="0.25">
      <c r="A1045" t="s">
        <v>147</v>
      </c>
      <c r="B1045" t="s">
        <v>148</v>
      </c>
      <c r="C1045">
        <v>33.333333333333336</v>
      </c>
      <c r="D1045">
        <v>3</v>
      </c>
      <c r="E1045" t="s">
        <v>10541</v>
      </c>
      <c r="F1045">
        <v>100</v>
      </c>
      <c r="G1045">
        <v>0</v>
      </c>
      <c r="H1045" t="s">
        <v>641</v>
      </c>
      <c r="I1045" t="s">
        <v>10542</v>
      </c>
      <c r="J1045" t="s">
        <v>1549</v>
      </c>
      <c r="K1045" t="s">
        <v>644</v>
      </c>
      <c r="L1045" t="s">
        <v>645</v>
      </c>
      <c r="M1045" t="s">
        <v>10540</v>
      </c>
      <c r="N1045" t="s">
        <v>644</v>
      </c>
      <c r="O1045" t="s">
        <v>668</v>
      </c>
      <c r="P1045" t="s">
        <v>5</v>
      </c>
      <c r="Q1045" t="s">
        <v>669</v>
      </c>
      <c r="R1045" t="s">
        <v>645</v>
      </c>
      <c r="S1045" t="s">
        <v>10543</v>
      </c>
      <c r="T1045" t="s">
        <v>10544</v>
      </c>
    </row>
    <row r="1046" spans="1:20" x14ac:dyDescent="0.25">
      <c r="A1046" t="s">
        <v>147</v>
      </c>
      <c r="B1046" t="s">
        <v>148</v>
      </c>
      <c r="C1046">
        <v>50</v>
      </c>
      <c r="D1046">
        <v>6</v>
      </c>
      <c r="E1046" t="s">
        <v>10545</v>
      </c>
      <c r="F1046">
        <v>200</v>
      </c>
      <c r="G1046">
        <v>0</v>
      </c>
      <c r="H1046" t="s">
        <v>641</v>
      </c>
      <c r="I1046" t="s">
        <v>10546</v>
      </c>
      <c r="J1046" t="s">
        <v>888</v>
      </c>
      <c r="K1046" t="s">
        <v>644</v>
      </c>
      <c r="L1046" t="s">
        <v>645</v>
      </c>
      <c r="M1046" t="s">
        <v>10547</v>
      </c>
      <c r="N1046" t="s">
        <v>644</v>
      </c>
      <c r="O1046" t="s">
        <v>647</v>
      </c>
      <c r="P1046" t="s">
        <v>5</v>
      </c>
      <c r="Q1046" t="s">
        <v>648</v>
      </c>
      <c r="R1046" t="s">
        <v>645</v>
      </c>
      <c r="S1046" t="s">
        <v>10548</v>
      </c>
      <c r="T1046" t="s">
        <v>10547</v>
      </c>
    </row>
    <row r="1047" spans="1:20" x14ac:dyDescent="0.25">
      <c r="A1047" t="s">
        <v>147</v>
      </c>
      <c r="B1047" t="s">
        <v>148</v>
      </c>
      <c r="C1047">
        <v>33.333333333333336</v>
      </c>
      <c r="D1047">
        <v>3</v>
      </c>
      <c r="E1047" t="s">
        <v>10549</v>
      </c>
      <c r="F1047">
        <v>100</v>
      </c>
      <c r="G1047">
        <v>0</v>
      </c>
      <c r="H1047" t="s">
        <v>641</v>
      </c>
      <c r="I1047" t="s">
        <v>10550</v>
      </c>
      <c r="J1047" t="s">
        <v>1549</v>
      </c>
      <c r="K1047" t="s">
        <v>644</v>
      </c>
      <c r="L1047" t="s">
        <v>645</v>
      </c>
      <c r="M1047" t="s">
        <v>10544</v>
      </c>
      <c r="N1047" t="s">
        <v>644</v>
      </c>
      <c r="O1047" t="s">
        <v>668</v>
      </c>
      <c r="P1047" t="s">
        <v>5</v>
      </c>
      <c r="Q1047" t="s">
        <v>669</v>
      </c>
      <c r="R1047" t="s">
        <v>645</v>
      </c>
      <c r="S1047" t="s">
        <v>10551</v>
      </c>
      <c r="T1047" t="s">
        <v>10547</v>
      </c>
    </row>
    <row r="1048" spans="1:20" x14ac:dyDescent="0.25">
      <c r="A1048" t="s">
        <v>147</v>
      </c>
      <c r="B1048" t="s">
        <v>148</v>
      </c>
      <c r="C1048">
        <v>50</v>
      </c>
      <c r="D1048">
        <v>6</v>
      </c>
      <c r="E1048" t="s">
        <v>10552</v>
      </c>
      <c r="F1048">
        <v>200</v>
      </c>
      <c r="G1048">
        <v>0</v>
      </c>
      <c r="H1048" t="s">
        <v>641</v>
      </c>
      <c r="I1048" t="s">
        <v>10553</v>
      </c>
      <c r="J1048" t="s">
        <v>745</v>
      </c>
      <c r="K1048" t="s">
        <v>644</v>
      </c>
      <c r="L1048" t="s">
        <v>645</v>
      </c>
      <c r="M1048" t="s">
        <v>10554</v>
      </c>
      <c r="N1048" t="s">
        <v>644</v>
      </c>
      <c r="O1048" t="s">
        <v>647</v>
      </c>
      <c r="P1048" t="s">
        <v>5</v>
      </c>
      <c r="Q1048" t="s">
        <v>648</v>
      </c>
      <c r="R1048" t="s">
        <v>645</v>
      </c>
      <c r="S1048" t="s">
        <v>10555</v>
      </c>
      <c r="T1048" t="s">
        <v>10554</v>
      </c>
    </row>
    <row r="1049" spans="1:20" x14ac:dyDescent="0.25">
      <c r="A1049" t="s">
        <v>638</v>
      </c>
      <c r="B1049" t="s">
        <v>639</v>
      </c>
      <c r="C1049">
        <v>66</v>
      </c>
      <c r="D1049">
        <v>2</v>
      </c>
      <c r="E1049" t="s">
        <v>10556</v>
      </c>
      <c r="F1049">
        <v>100</v>
      </c>
      <c r="G1049">
        <v>0</v>
      </c>
      <c r="H1049" t="s">
        <v>641</v>
      </c>
      <c r="I1049" t="s">
        <v>10557</v>
      </c>
      <c r="J1049" t="s">
        <v>796</v>
      </c>
      <c r="K1049" t="s">
        <v>644</v>
      </c>
      <c r="L1049" t="s">
        <v>645</v>
      </c>
      <c r="M1049" t="s">
        <v>10554</v>
      </c>
      <c r="N1049" t="s">
        <v>644</v>
      </c>
      <c r="O1049" t="s">
        <v>647</v>
      </c>
      <c r="P1049" t="s">
        <v>5</v>
      </c>
      <c r="Q1049" t="s">
        <v>648</v>
      </c>
      <c r="R1049" t="s">
        <v>645</v>
      </c>
      <c r="S1049" t="s">
        <v>10558</v>
      </c>
      <c r="T1049" t="s">
        <v>10554</v>
      </c>
    </row>
    <row r="1050" spans="1:20" x14ac:dyDescent="0.25">
      <c r="A1050" t="s">
        <v>18</v>
      </c>
      <c r="B1050" t="s">
        <v>19</v>
      </c>
      <c r="C1050">
        <v>68</v>
      </c>
      <c r="D1050">
        <v>1</v>
      </c>
      <c r="E1050" t="s">
        <v>10556</v>
      </c>
      <c r="F1050">
        <v>100</v>
      </c>
      <c r="G1050">
        <v>0</v>
      </c>
      <c r="H1050" t="s">
        <v>641</v>
      </c>
      <c r="I1050" t="s">
        <v>10557</v>
      </c>
      <c r="J1050" t="s">
        <v>796</v>
      </c>
      <c r="K1050" t="s">
        <v>644</v>
      </c>
      <c r="L1050" t="s">
        <v>645</v>
      </c>
      <c r="M1050" t="s">
        <v>10554</v>
      </c>
      <c r="N1050" t="s">
        <v>644</v>
      </c>
      <c r="O1050" t="s">
        <v>647</v>
      </c>
      <c r="P1050" t="s">
        <v>5</v>
      </c>
      <c r="Q1050" t="s">
        <v>648</v>
      </c>
      <c r="R1050" t="s">
        <v>645</v>
      </c>
      <c r="S1050" t="s">
        <v>10558</v>
      </c>
      <c r="T1050" t="s">
        <v>10554</v>
      </c>
    </row>
    <row r="1051" spans="1:20" x14ac:dyDescent="0.25">
      <c r="A1051" t="s">
        <v>147</v>
      </c>
      <c r="B1051" t="s">
        <v>148</v>
      </c>
      <c r="C1051">
        <v>50</v>
      </c>
      <c r="D1051">
        <v>6</v>
      </c>
      <c r="E1051" t="s">
        <v>10559</v>
      </c>
      <c r="F1051">
        <v>200</v>
      </c>
      <c r="G1051">
        <v>0</v>
      </c>
      <c r="H1051" t="s">
        <v>641</v>
      </c>
      <c r="I1051" t="s">
        <v>10560</v>
      </c>
      <c r="J1051" t="s">
        <v>1235</v>
      </c>
      <c r="K1051" t="s">
        <v>644</v>
      </c>
      <c r="L1051" t="s">
        <v>645</v>
      </c>
      <c r="M1051" t="s">
        <v>10561</v>
      </c>
      <c r="N1051" t="s">
        <v>644</v>
      </c>
      <c r="O1051" t="s">
        <v>647</v>
      </c>
      <c r="P1051" t="s">
        <v>5</v>
      </c>
      <c r="Q1051" t="s">
        <v>648</v>
      </c>
      <c r="R1051" t="s">
        <v>645</v>
      </c>
      <c r="S1051" t="s">
        <v>10562</v>
      </c>
      <c r="T1051" t="s">
        <v>10554</v>
      </c>
    </row>
    <row r="1052" spans="1:20" x14ac:dyDescent="0.25">
      <c r="A1052" t="s">
        <v>147</v>
      </c>
      <c r="B1052" t="s">
        <v>148</v>
      </c>
      <c r="C1052">
        <v>50</v>
      </c>
      <c r="D1052">
        <v>6</v>
      </c>
      <c r="E1052" t="s">
        <v>10563</v>
      </c>
      <c r="F1052">
        <v>200</v>
      </c>
      <c r="G1052">
        <v>0</v>
      </c>
      <c r="H1052" t="s">
        <v>641</v>
      </c>
      <c r="I1052" t="s">
        <v>10564</v>
      </c>
      <c r="J1052" t="s">
        <v>900</v>
      </c>
      <c r="K1052" t="s">
        <v>644</v>
      </c>
      <c r="L1052" t="s">
        <v>645</v>
      </c>
      <c r="M1052" t="s">
        <v>10565</v>
      </c>
      <c r="N1052" t="s">
        <v>644</v>
      </c>
      <c r="O1052" t="s">
        <v>647</v>
      </c>
      <c r="P1052" t="s">
        <v>5</v>
      </c>
      <c r="Q1052" t="s">
        <v>648</v>
      </c>
      <c r="R1052" t="s">
        <v>645</v>
      </c>
      <c r="S1052" t="s">
        <v>10566</v>
      </c>
      <c r="T1052" t="s">
        <v>10565</v>
      </c>
    </row>
    <row r="1053" spans="1:20" x14ac:dyDescent="0.25">
      <c r="A1053" t="s">
        <v>147</v>
      </c>
      <c r="B1053" t="s">
        <v>148</v>
      </c>
      <c r="C1053">
        <v>33.333333333333336</v>
      </c>
      <c r="D1053">
        <v>3</v>
      </c>
      <c r="E1053" t="s">
        <v>10567</v>
      </c>
      <c r="F1053">
        <v>100</v>
      </c>
      <c r="G1053">
        <v>0</v>
      </c>
      <c r="H1053" t="s">
        <v>641</v>
      </c>
      <c r="I1053" t="s">
        <v>9418</v>
      </c>
      <c r="J1053" t="s">
        <v>685</v>
      </c>
      <c r="K1053" t="s">
        <v>644</v>
      </c>
      <c r="L1053" t="s">
        <v>645</v>
      </c>
      <c r="M1053" t="s">
        <v>10568</v>
      </c>
      <c r="N1053" t="s">
        <v>644</v>
      </c>
      <c r="O1053" t="s">
        <v>647</v>
      </c>
      <c r="P1053" t="s">
        <v>5</v>
      </c>
      <c r="Q1053" t="s">
        <v>648</v>
      </c>
      <c r="R1053" t="s">
        <v>645</v>
      </c>
      <c r="S1053" t="s">
        <v>10569</v>
      </c>
      <c r="T1053" t="s">
        <v>10568</v>
      </c>
    </row>
    <row r="1054" spans="1:20" x14ac:dyDescent="0.25">
      <c r="A1054" t="s">
        <v>22</v>
      </c>
      <c r="B1054" t="s">
        <v>27</v>
      </c>
      <c r="C1054">
        <v>66.333333333333329</v>
      </c>
      <c r="D1054">
        <v>3</v>
      </c>
      <c r="E1054" t="s">
        <v>10570</v>
      </c>
      <c r="F1054">
        <v>240</v>
      </c>
      <c r="G1054">
        <v>0</v>
      </c>
      <c r="H1054" t="s">
        <v>673</v>
      </c>
      <c r="I1054" t="s">
        <v>6800</v>
      </c>
      <c r="J1054" t="s">
        <v>6801</v>
      </c>
      <c r="K1054" t="s">
        <v>6802</v>
      </c>
      <c r="L1054" t="s">
        <v>3952</v>
      </c>
      <c r="M1054" t="s">
        <v>10489</v>
      </c>
      <c r="N1054" t="s">
        <v>644</v>
      </c>
      <c r="O1054" t="s">
        <v>679</v>
      </c>
      <c r="P1054" t="s">
        <v>26</v>
      </c>
      <c r="Q1054" t="s">
        <v>680</v>
      </c>
      <c r="R1054" t="s">
        <v>645</v>
      </c>
      <c r="S1054" t="s">
        <v>10571</v>
      </c>
      <c r="T1054" t="s">
        <v>10572</v>
      </c>
    </row>
    <row r="1055" spans="1:20" x14ac:dyDescent="0.25">
      <c r="A1055" t="s">
        <v>22</v>
      </c>
      <c r="B1055" t="s">
        <v>213</v>
      </c>
      <c r="C1055">
        <v>59.2</v>
      </c>
      <c r="D1055">
        <v>1</v>
      </c>
      <c r="E1055" t="s">
        <v>10573</v>
      </c>
      <c r="F1055">
        <v>66.7</v>
      </c>
      <c r="G1055">
        <v>7.5</v>
      </c>
      <c r="H1055" t="s">
        <v>805</v>
      </c>
      <c r="I1055" t="s">
        <v>10574</v>
      </c>
      <c r="J1055" t="s">
        <v>10575</v>
      </c>
      <c r="K1055" t="s">
        <v>10576</v>
      </c>
      <c r="L1055" t="s">
        <v>10577</v>
      </c>
      <c r="M1055" t="s">
        <v>10578</v>
      </c>
      <c r="N1055" t="s">
        <v>644</v>
      </c>
      <c r="O1055" t="s">
        <v>811</v>
      </c>
      <c r="P1055" t="s">
        <v>23</v>
      </c>
      <c r="Q1055" t="s">
        <v>812</v>
      </c>
      <c r="R1055" t="s">
        <v>645</v>
      </c>
      <c r="S1055" t="s">
        <v>10579</v>
      </c>
      <c r="T1055" t="s">
        <v>10578</v>
      </c>
    </row>
    <row r="1056" spans="1:20" x14ac:dyDescent="0.25">
      <c r="A1056" t="s">
        <v>147</v>
      </c>
      <c r="B1056" t="s">
        <v>148</v>
      </c>
      <c r="C1056">
        <v>33.333333333333336</v>
      </c>
      <c r="D1056">
        <v>3</v>
      </c>
      <c r="E1056" t="s">
        <v>10580</v>
      </c>
      <c r="F1056">
        <v>107</v>
      </c>
      <c r="G1056">
        <v>7</v>
      </c>
      <c r="H1056" t="s">
        <v>641</v>
      </c>
      <c r="I1056" t="s">
        <v>10581</v>
      </c>
      <c r="J1056" t="s">
        <v>694</v>
      </c>
      <c r="K1056" t="s">
        <v>644</v>
      </c>
      <c r="L1056" t="s">
        <v>645</v>
      </c>
      <c r="M1056" t="s">
        <v>10578</v>
      </c>
      <c r="N1056" t="s">
        <v>644</v>
      </c>
      <c r="O1056" t="s">
        <v>647</v>
      </c>
      <c r="P1056" t="s">
        <v>5</v>
      </c>
      <c r="Q1056" t="s">
        <v>648</v>
      </c>
      <c r="R1056" t="s">
        <v>645</v>
      </c>
      <c r="S1056" t="s">
        <v>10582</v>
      </c>
      <c r="T1056" t="s">
        <v>10578</v>
      </c>
    </row>
    <row r="1057" spans="1:20" x14ac:dyDescent="0.25">
      <c r="A1057" t="s">
        <v>147</v>
      </c>
      <c r="B1057" t="s">
        <v>148</v>
      </c>
      <c r="C1057">
        <v>33.333333333333336</v>
      </c>
      <c r="D1057">
        <v>3</v>
      </c>
      <c r="E1057" t="s">
        <v>10583</v>
      </c>
      <c r="F1057">
        <v>100</v>
      </c>
      <c r="G1057">
        <v>0</v>
      </c>
      <c r="H1057" t="s">
        <v>641</v>
      </c>
      <c r="I1057" t="s">
        <v>10584</v>
      </c>
      <c r="J1057" t="s">
        <v>847</v>
      </c>
      <c r="K1057" t="s">
        <v>644</v>
      </c>
      <c r="L1057" t="s">
        <v>645</v>
      </c>
      <c r="M1057" t="s">
        <v>10585</v>
      </c>
      <c r="N1057" t="s">
        <v>644</v>
      </c>
      <c r="O1057" t="s">
        <v>647</v>
      </c>
      <c r="P1057" t="s">
        <v>5</v>
      </c>
      <c r="Q1057" t="s">
        <v>648</v>
      </c>
      <c r="R1057" t="s">
        <v>645</v>
      </c>
      <c r="S1057" t="s">
        <v>10586</v>
      </c>
      <c r="T1057" t="s">
        <v>10585</v>
      </c>
    </row>
    <row r="1058" spans="1:20" x14ac:dyDescent="0.25">
      <c r="A1058" t="s">
        <v>147</v>
      </c>
      <c r="B1058" t="s">
        <v>148</v>
      </c>
      <c r="C1058">
        <v>50</v>
      </c>
      <c r="D1058">
        <v>6</v>
      </c>
      <c r="E1058" t="s">
        <v>10587</v>
      </c>
      <c r="F1058">
        <v>200</v>
      </c>
      <c r="G1058">
        <v>0</v>
      </c>
      <c r="H1058" t="s">
        <v>641</v>
      </c>
      <c r="I1058" t="s">
        <v>10588</v>
      </c>
      <c r="J1058" t="s">
        <v>796</v>
      </c>
      <c r="K1058" t="s">
        <v>644</v>
      </c>
      <c r="L1058" t="s">
        <v>645</v>
      </c>
      <c r="M1058" t="s">
        <v>10589</v>
      </c>
      <c r="N1058" t="s">
        <v>644</v>
      </c>
      <c r="O1058" t="s">
        <v>647</v>
      </c>
      <c r="P1058" t="s">
        <v>5</v>
      </c>
      <c r="Q1058" t="s">
        <v>648</v>
      </c>
      <c r="R1058" t="s">
        <v>645</v>
      </c>
      <c r="S1058" t="s">
        <v>10590</v>
      </c>
      <c r="T1058" t="s">
        <v>10589</v>
      </c>
    </row>
    <row r="1059" spans="1:20" x14ac:dyDescent="0.25">
      <c r="A1059" t="s">
        <v>147</v>
      </c>
      <c r="B1059" t="s">
        <v>148</v>
      </c>
      <c r="C1059">
        <v>50</v>
      </c>
      <c r="D1059">
        <v>6</v>
      </c>
      <c r="E1059" t="s">
        <v>10591</v>
      </c>
      <c r="F1059">
        <v>200</v>
      </c>
      <c r="G1059">
        <v>0</v>
      </c>
      <c r="H1059" t="s">
        <v>641</v>
      </c>
      <c r="I1059" t="s">
        <v>10592</v>
      </c>
      <c r="J1059" t="s">
        <v>685</v>
      </c>
      <c r="K1059" t="s">
        <v>644</v>
      </c>
      <c r="L1059" t="s">
        <v>645</v>
      </c>
      <c r="M1059" t="s">
        <v>10589</v>
      </c>
      <c r="N1059" t="s">
        <v>644</v>
      </c>
      <c r="O1059" t="s">
        <v>668</v>
      </c>
      <c r="P1059" t="s">
        <v>5</v>
      </c>
      <c r="Q1059" t="s">
        <v>669</v>
      </c>
      <c r="R1059" t="s">
        <v>645</v>
      </c>
      <c r="S1059" t="s">
        <v>10593</v>
      </c>
      <c r="T1059" t="s">
        <v>10589</v>
      </c>
    </row>
    <row r="1060" spans="1:20" x14ac:dyDescent="0.25">
      <c r="A1060" t="s">
        <v>147</v>
      </c>
      <c r="B1060" t="s">
        <v>148</v>
      </c>
      <c r="C1060">
        <v>33.333333333333336</v>
      </c>
      <c r="D1060">
        <v>3</v>
      </c>
      <c r="E1060" t="s">
        <v>10594</v>
      </c>
      <c r="F1060">
        <v>100</v>
      </c>
      <c r="G1060">
        <v>0</v>
      </c>
      <c r="H1060" t="s">
        <v>641</v>
      </c>
      <c r="I1060" t="s">
        <v>8252</v>
      </c>
      <c r="J1060" t="s">
        <v>981</v>
      </c>
      <c r="K1060" t="s">
        <v>644</v>
      </c>
      <c r="L1060" t="s">
        <v>645</v>
      </c>
      <c r="M1060" t="s">
        <v>10595</v>
      </c>
      <c r="N1060" t="s">
        <v>644</v>
      </c>
      <c r="O1060" t="s">
        <v>647</v>
      </c>
      <c r="P1060" t="s">
        <v>5</v>
      </c>
      <c r="Q1060" t="s">
        <v>648</v>
      </c>
      <c r="R1060" t="s">
        <v>645</v>
      </c>
      <c r="S1060" t="s">
        <v>10596</v>
      </c>
      <c r="T1060" t="s">
        <v>10595</v>
      </c>
    </row>
    <row r="1061" spans="1:20" x14ac:dyDescent="0.25">
      <c r="A1061" t="s">
        <v>22</v>
      </c>
      <c r="B1061" t="s">
        <v>27</v>
      </c>
      <c r="C1061">
        <v>66.333333333333329</v>
      </c>
      <c r="D1061">
        <v>3</v>
      </c>
      <c r="E1061" t="s">
        <v>10597</v>
      </c>
      <c r="F1061">
        <v>182.5</v>
      </c>
      <c r="G1061">
        <v>0</v>
      </c>
      <c r="H1061" t="s">
        <v>805</v>
      </c>
      <c r="I1061" t="s">
        <v>10598</v>
      </c>
      <c r="J1061" t="s">
        <v>10599</v>
      </c>
      <c r="K1061" t="s">
        <v>10600</v>
      </c>
      <c r="L1061" t="s">
        <v>10601</v>
      </c>
      <c r="M1061" t="s">
        <v>10602</v>
      </c>
      <c r="N1061" t="s">
        <v>644</v>
      </c>
      <c r="O1061" t="s">
        <v>811</v>
      </c>
      <c r="P1061" t="s">
        <v>23</v>
      </c>
      <c r="Q1061" t="s">
        <v>812</v>
      </c>
      <c r="R1061" t="s">
        <v>645</v>
      </c>
      <c r="S1061" t="s">
        <v>10603</v>
      </c>
      <c r="T1061" t="s">
        <v>10602</v>
      </c>
    </row>
    <row r="1062" spans="1:20" x14ac:dyDescent="0.25">
      <c r="A1062" t="s">
        <v>147</v>
      </c>
      <c r="B1062" t="s">
        <v>148</v>
      </c>
      <c r="C1062">
        <v>33.333333333333336</v>
      </c>
      <c r="D1062">
        <v>3</v>
      </c>
      <c r="E1062" t="s">
        <v>10604</v>
      </c>
      <c r="F1062">
        <v>100</v>
      </c>
      <c r="G1062">
        <v>0</v>
      </c>
      <c r="H1062" t="s">
        <v>641</v>
      </c>
      <c r="I1062" t="s">
        <v>10605</v>
      </c>
      <c r="J1062" t="s">
        <v>942</v>
      </c>
      <c r="K1062" t="s">
        <v>644</v>
      </c>
      <c r="L1062" t="s">
        <v>645</v>
      </c>
      <c r="M1062" t="s">
        <v>10606</v>
      </c>
      <c r="N1062" t="s">
        <v>644</v>
      </c>
      <c r="O1062" t="s">
        <v>668</v>
      </c>
      <c r="P1062" t="s">
        <v>5</v>
      </c>
      <c r="Q1062" t="s">
        <v>669</v>
      </c>
      <c r="R1062" t="s">
        <v>645</v>
      </c>
      <c r="S1062" t="s">
        <v>10607</v>
      </c>
      <c r="T1062" t="s">
        <v>10606</v>
      </c>
    </row>
    <row r="1063" spans="1:20" x14ac:dyDescent="0.25">
      <c r="A1063" t="s">
        <v>147</v>
      </c>
      <c r="B1063" t="s">
        <v>148</v>
      </c>
      <c r="C1063">
        <v>50</v>
      </c>
      <c r="D1063">
        <v>6</v>
      </c>
      <c r="E1063" t="s">
        <v>10608</v>
      </c>
      <c r="F1063">
        <v>200</v>
      </c>
      <c r="G1063">
        <v>0</v>
      </c>
      <c r="H1063" t="s">
        <v>641</v>
      </c>
      <c r="I1063" t="s">
        <v>10609</v>
      </c>
      <c r="J1063" t="s">
        <v>666</v>
      </c>
      <c r="K1063" t="s">
        <v>644</v>
      </c>
      <c r="L1063" t="s">
        <v>645</v>
      </c>
      <c r="M1063" t="s">
        <v>10610</v>
      </c>
      <c r="N1063" t="s">
        <v>644</v>
      </c>
      <c r="O1063" t="s">
        <v>647</v>
      </c>
      <c r="P1063" t="s">
        <v>5</v>
      </c>
      <c r="Q1063" t="s">
        <v>648</v>
      </c>
      <c r="R1063" t="s">
        <v>645</v>
      </c>
      <c r="S1063" t="s">
        <v>10611</v>
      </c>
      <c r="T1063" t="s">
        <v>10610</v>
      </c>
    </row>
    <row r="1064" spans="1:20" x14ac:dyDescent="0.25">
      <c r="A1064" t="s">
        <v>147</v>
      </c>
      <c r="B1064" t="s">
        <v>148</v>
      </c>
      <c r="C1064">
        <v>50</v>
      </c>
      <c r="D1064">
        <v>6</v>
      </c>
      <c r="E1064" t="s">
        <v>10612</v>
      </c>
      <c r="F1064">
        <v>200</v>
      </c>
      <c r="G1064">
        <v>0</v>
      </c>
      <c r="H1064" t="s">
        <v>641</v>
      </c>
      <c r="I1064" t="s">
        <v>4347</v>
      </c>
      <c r="J1064" t="s">
        <v>847</v>
      </c>
      <c r="K1064" t="s">
        <v>644</v>
      </c>
      <c r="L1064" t="s">
        <v>645</v>
      </c>
      <c r="M1064" t="s">
        <v>10610</v>
      </c>
      <c r="N1064" t="s">
        <v>644</v>
      </c>
      <c r="O1064" t="s">
        <v>647</v>
      </c>
      <c r="P1064" t="s">
        <v>5</v>
      </c>
      <c r="Q1064" t="s">
        <v>648</v>
      </c>
      <c r="R1064" t="s">
        <v>645</v>
      </c>
      <c r="S1064" t="s">
        <v>10613</v>
      </c>
      <c r="T1064" t="s">
        <v>10610</v>
      </c>
    </row>
    <row r="1065" spans="1:20" x14ac:dyDescent="0.25">
      <c r="A1065" t="s">
        <v>22</v>
      </c>
      <c r="B1065" t="s">
        <v>27</v>
      </c>
      <c r="C1065">
        <v>69.900000000000006</v>
      </c>
      <c r="D1065">
        <v>10</v>
      </c>
      <c r="E1065" t="s">
        <v>10614</v>
      </c>
      <c r="F1065">
        <v>800</v>
      </c>
      <c r="G1065">
        <v>0</v>
      </c>
      <c r="H1065" t="s">
        <v>641</v>
      </c>
      <c r="I1065" t="s">
        <v>2469</v>
      </c>
      <c r="J1065" t="s">
        <v>3806</v>
      </c>
      <c r="K1065" t="s">
        <v>2471</v>
      </c>
      <c r="L1065" t="s">
        <v>2472</v>
      </c>
      <c r="M1065" t="s">
        <v>10572</v>
      </c>
      <c r="N1065" t="s">
        <v>644</v>
      </c>
      <c r="O1065" t="s">
        <v>679</v>
      </c>
      <c r="P1065" t="s">
        <v>26</v>
      </c>
      <c r="Q1065" t="s">
        <v>680</v>
      </c>
      <c r="R1065" t="s">
        <v>645</v>
      </c>
      <c r="S1065" t="s">
        <v>10615</v>
      </c>
      <c r="T1065" t="s">
        <v>10616</v>
      </c>
    </row>
    <row r="1066" spans="1:20" x14ac:dyDescent="0.25">
      <c r="A1066" t="s">
        <v>147</v>
      </c>
      <c r="B1066" t="s">
        <v>148</v>
      </c>
      <c r="C1066">
        <v>50</v>
      </c>
      <c r="D1066">
        <v>6</v>
      </c>
      <c r="E1066" t="s">
        <v>10617</v>
      </c>
      <c r="F1066">
        <v>200</v>
      </c>
      <c r="G1066">
        <v>0</v>
      </c>
      <c r="H1066" t="s">
        <v>641</v>
      </c>
      <c r="I1066" t="s">
        <v>10618</v>
      </c>
      <c r="J1066" t="s">
        <v>981</v>
      </c>
      <c r="K1066" t="s">
        <v>644</v>
      </c>
      <c r="L1066" t="s">
        <v>645</v>
      </c>
      <c r="M1066" t="s">
        <v>10619</v>
      </c>
      <c r="N1066" t="s">
        <v>644</v>
      </c>
      <c r="O1066" t="s">
        <v>647</v>
      </c>
      <c r="P1066" t="s">
        <v>5</v>
      </c>
      <c r="Q1066" t="s">
        <v>648</v>
      </c>
      <c r="R1066" t="s">
        <v>645</v>
      </c>
      <c r="S1066" t="s">
        <v>10620</v>
      </c>
      <c r="T1066" t="s">
        <v>10619</v>
      </c>
    </row>
    <row r="1067" spans="1:20" x14ac:dyDescent="0.25">
      <c r="A1067" t="s">
        <v>147</v>
      </c>
      <c r="B1067" t="s">
        <v>148</v>
      </c>
      <c r="C1067">
        <v>50</v>
      </c>
      <c r="D1067">
        <v>6</v>
      </c>
      <c r="E1067" t="s">
        <v>10621</v>
      </c>
      <c r="F1067">
        <v>200</v>
      </c>
      <c r="G1067">
        <v>0</v>
      </c>
      <c r="H1067" t="s">
        <v>641</v>
      </c>
      <c r="I1067" t="s">
        <v>10622</v>
      </c>
      <c r="J1067" t="s">
        <v>685</v>
      </c>
      <c r="K1067" t="s">
        <v>644</v>
      </c>
      <c r="L1067" t="s">
        <v>645</v>
      </c>
      <c r="M1067" t="s">
        <v>10572</v>
      </c>
      <c r="N1067" t="s">
        <v>644</v>
      </c>
      <c r="O1067" t="s">
        <v>668</v>
      </c>
      <c r="P1067" t="s">
        <v>5</v>
      </c>
      <c r="Q1067" t="s">
        <v>669</v>
      </c>
      <c r="R1067" t="s">
        <v>645</v>
      </c>
      <c r="S1067" t="s">
        <v>10623</v>
      </c>
      <c r="T1067" t="s">
        <v>10624</v>
      </c>
    </row>
    <row r="1068" spans="1:20" x14ac:dyDescent="0.25">
      <c r="A1068" t="s">
        <v>147</v>
      </c>
      <c r="B1068" t="s">
        <v>148</v>
      </c>
      <c r="C1068">
        <v>33.333333333333336</v>
      </c>
      <c r="D1068">
        <v>3</v>
      </c>
      <c r="E1068" t="s">
        <v>10625</v>
      </c>
      <c r="F1068">
        <v>100</v>
      </c>
      <c r="G1068">
        <v>0</v>
      </c>
      <c r="H1068" t="s">
        <v>641</v>
      </c>
      <c r="I1068" t="s">
        <v>10626</v>
      </c>
      <c r="J1068" t="s">
        <v>690</v>
      </c>
      <c r="K1068" t="s">
        <v>644</v>
      </c>
      <c r="L1068" t="s">
        <v>645</v>
      </c>
      <c r="M1068" t="s">
        <v>10627</v>
      </c>
      <c r="N1068" t="s">
        <v>644</v>
      </c>
      <c r="O1068" t="s">
        <v>647</v>
      </c>
      <c r="P1068" t="s">
        <v>5</v>
      </c>
      <c r="Q1068" t="s">
        <v>648</v>
      </c>
      <c r="R1068" t="s">
        <v>645</v>
      </c>
      <c r="S1068" t="s">
        <v>10628</v>
      </c>
      <c r="T1068" t="s">
        <v>10627</v>
      </c>
    </row>
    <row r="1069" spans="1:20" x14ac:dyDescent="0.25">
      <c r="A1069" t="s">
        <v>22</v>
      </c>
      <c r="B1069" t="s">
        <v>27</v>
      </c>
      <c r="C1069">
        <v>69.900000000000006</v>
      </c>
      <c r="D1069">
        <v>10</v>
      </c>
      <c r="E1069" t="s">
        <v>10629</v>
      </c>
      <c r="F1069">
        <v>795</v>
      </c>
      <c r="G1069">
        <v>0</v>
      </c>
      <c r="H1069" t="s">
        <v>673</v>
      </c>
      <c r="I1069" t="s">
        <v>10630</v>
      </c>
      <c r="J1069" t="s">
        <v>10631</v>
      </c>
      <c r="K1069" t="s">
        <v>10632</v>
      </c>
      <c r="L1069" t="s">
        <v>9725</v>
      </c>
      <c r="M1069" t="s">
        <v>10633</v>
      </c>
      <c r="N1069" t="s">
        <v>644</v>
      </c>
      <c r="O1069" t="s">
        <v>679</v>
      </c>
      <c r="P1069" t="s">
        <v>26</v>
      </c>
      <c r="Q1069" t="s">
        <v>680</v>
      </c>
      <c r="R1069" t="s">
        <v>645</v>
      </c>
      <c r="S1069" t="s">
        <v>10634</v>
      </c>
      <c r="T1069" t="s">
        <v>10633</v>
      </c>
    </row>
    <row r="1070" spans="1:20" x14ac:dyDescent="0.25">
      <c r="A1070" t="s">
        <v>147</v>
      </c>
      <c r="B1070" t="s">
        <v>148</v>
      </c>
      <c r="C1070">
        <v>33.333333333333336</v>
      </c>
      <c r="D1070">
        <v>3</v>
      </c>
      <c r="E1070" t="s">
        <v>10635</v>
      </c>
      <c r="F1070">
        <v>100</v>
      </c>
      <c r="G1070">
        <v>0</v>
      </c>
      <c r="H1070" t="s">
        <v>641</v>
      </c>
      <c r="I1070" t="s">
        <v>10636</v>
      </c>
      <c r="J1070" t="s">
        <v>3093</v>
      </c>
      <c r="K1070" t="s">
        <v>644</v>
      </c>
      <c r="L1070" t="s">
        <v>645</v>
      </c>
      <c r="M1070" t="s">
        <v>10637</v>
      </c>
      <c r="N1070" t="s">
        <v>644</v>
      </c>
      <c r="O1070" t="s">
        <v>647</v>
      </c>
      <c r="P1070" t="s">
        <v>5</v>
      </c>
      <c r="Q1070" t="s">
        <v>648</v>
      </c>
      <c r="R1070" t="s">
        <v>645</v>
      </c>
      <c r="S1070" t="s">
        <v>10638</v>
      </c>
      <c r="T1070" t="s">
        <v>10637</v>
      </c>
    </row>
    <row r="1071" spans="1:20" x14ac:dyDescent="0.25">
      <c r="A1071" t="s">
        <v>104</v>
      </c>
      <c r="B1071" t="s">
        <v>105</v>
      </c>
      <c r="C1071">
        <v>13</v>
      </c>
      <c r="D1071">
        <v>2</v>
      </c>
      <c r="E1071" t="s">
        <v>10639</v>
      </c>
      <c r="F1071">
        <v>41</v>
      </c>
      <c r="G1071">
        <v>15</v>
      </c>
      <c r="H1071" t="s">
        <v>673</v>
      </c>
      <c r="I1071" t="s">
        <v>10640</v>
      </c>
      <c r="J1071" t="s">
        <v>10641</v>
      </c>
      <c r="K1071" t="s">
        <v>2195</v>
      </c>
      <c r="L1071" t="s">
        <v>8693</v>
      </c>
      <c r="M1071" t="s">
        <v>10642</v>
      </c>
      <c r="N1071" t="s">
        <v>644</v>
      </c>
      <c r="O1071" t="s">
        <v>679</v>
      </c>
      <c r="P1071" t="s">
        <v>26</v>
      </c>
      <c r="Q1071" t="s">
        <v>680</v>
      </c>
      <c r="R1071" t="s">
        <v>645</v>
      </c>
      <c r="S1071" t="s">
        <v>10643</v>
      </c>
      <c r="T1071" t="s">
        <v>10642</v>
      </c>
    </row>
    <row r="1072" spans="1:20" x14ac:dyDescent="0.25">
      <c r="A1072" t="s">
        <v>147</v>
      </c>
      <c r="B1072" t="s">
        <v>148</v>
      </c>
      <c r="C1072">
        <v>50</v>
      </c>
      <c r="D1072">
        <v>6</v>
      </c>
      <c r="E1072" t="s">
        <v>10644</v>
      </c>
      <c r="F1072">
        <v>200</v>
      </c>
      <c r="G1072">
        <v>0</v>
      </c>
      <c r="H1072" t="s">
        <v>641</v>
      </c>
      <c r="I1072" t="s">
        <v>10645</v>
      </c>
      <c r="J1072" t="s">
        <v>981</v>
      </c>
      <c r="K1072" t="s">
        <v>644</v>
      </c>
      <c r="L1072" t="s">
        <v>645</v>
      </c>
      <c r="M1072" t="s">
        <v>10646</v>
      </c>
      <c r="N1072" t="s">
        <v>644</v>
      </c>
      <c r="O1072" t="s">
        <v>647</v>
      </c>
      <c r="P1072" t="s">
        <v>5</v>
      </c>
      <c r="Q1072" t="s">
        <v>648</v>
      </c>
      <c r="R1072" t="s">
        <v>645</v>
      </c>
      <c r="S1072" t="s">
        <v>10647</v>
      </c>
      <c r="T1072" t="s">
        <v>10646</v>
      </c>
    </row>
    <row r="1073" spans="1:20" x14ac:dyDescent="0.25">
      <c r="A1073" t="s">
        <v>147</v>
      </c>
      <c r="B1073" t="s">
        <v>148</v>
      </c>
      <c r="C1073">
        <v>33.333333333333336</v>
      </c>
      <c r="D1073">
        <v>3</v>
      </c>
      <c r="E1073" t="s">
        <v>10648</v>
      </c>
      <c r="F1073">
        <v>106</v>
      </c>
      <c r="G1073">
        <v>6</v>
      </c>
      <c r="H1073" t="s">
        <v>641</v>
      </c>
      <c r="I1073" t="s">
        <v>10649</v>
      </c>
      <c r="J1073" t="s">
        <v>685</v>
      </c>
      <c r="K1073" t="s">
        <v>644</v>
      </c>
      <c r="L1073" t="s">
        <v>645</v>
      </c>
      <c r="M1073" t="s">
        <v>10650</v>
      </c>
      <c r="N1073" t="s">
        <v>644</v>
      </c>
      <c r="O1073" t="s">
        <v>647</v>
      </c>
      <c r="P1073" t="s">
        <v>5</v>
      </c>
      <c r="Q1073" t="s">
        <v>648</v>
      </c>
      <c r="R1073" t="s">
        <v>645</v>
      </c>
      <c r="S1073" t="s">
        <v>10651</v>
      </c>
      <c r="T1073" t="s">
        <v>10650</v>
      </c>
    </row>
    <row r="1074" spans="1:20" x14ac:dyDescent="0.25">
      <c r="A1074" t="s">
        <v>147</v>
      </c>
      <c r="B1074" t="s">
        <v>148</v>
      </c>
      <c r="C1074">
        <v>50</v>
      </c>
      <c r="D1074">
        <v>6</v>
      </c>
      <c r="E1074" t="s">
        <v>10652</v>
      </c>
      <c r="F1074">
        <v>200</v>
      </c>
      <c r="G1074">
        <v>0</v>
      </c>
      <c r="H1074" t="s">
        <v>641</v>
      </c>
      <c r="I1074" t="s">
        <v>10653</v>
      </c>
      <c r="J1074" t="s">
        <v>989</v>
      </c>
      <c r="K1074" t="s">
        <v>644</v>
      </c>
      <c r="L1074" t="s">
        <v>645</v>
      </c>
      <c r="M1074" t="s">
        <v>10654</v>
      </c>
      <c r="N1074" t="s">
        <v>644</v>
      </c>
      <c r="O1074" t="s">
        <v>647</v>
      </c>
      <c r="P1074" t="s">
        <v>5</v>
      </c>
      <c r="Q1074" t="s">
        <v>648</v>
      </c>
      <c r="R1074" t="s">
        <v>645</v>
      </c>
      <c r="S1074" t="s">
        <v>10655</v>
      </c>
      <c r="T1074" t="s">
        <v>10654</v>
      </c>
    </row>
    <row r="1075" spans="1:20" x14ac:dyDescent="0.25">
      <c r="A1075" t="s">
        <v>147</v>
      </c>
      <c r="B1075" t="s">
        <v>148</v>
      </c>
      <c r="C1075">
        <v>50</v>
      </c>
      <c r="D1075">
        <v>6</v>
      </c>
      <c r="E1075" t="s">
        <v>10656</v>
      </c>
      <c r="F1075">
        <v>200</v>
      </c>
      <c r="G1075">
        <v>0</v>
      </c>
      <c r="H1075" t="s">
        <v>641</v>
      </c>
      <c r="I1075" t="s">
        <v>10657</v>
      </c>
      <c r="J1075" t="s">
        <v>2079</v>
      </c>
      <c r="K1075" t="s">
        <v>644</v>
      </c>
      <c r="L1075" t="s">
        <v>645</v>
      </c>
      <c r="M1075" t="s">
        <v>10658</v>
      </c>
      <c r="N1075" t="s">
        <v>644</v>
      </c>
      <c r="O1075" t="s">
        <v>647</v>
      </c>
      <c r="P1075" t="s">
        <v>5</v>
      </c>
      <c r="Q1075" t="s">
        <v>648</v>
      </c>
      <c r="R1075" t="s">
        <v>645</v>
      </c>
      <c r="S1075" t="s">
        <v>10659</v>
      </c>
      <c r="T1075" t="s">
        <v>10658</v>
      </c>
    </row>
    <row r="1076" spans="1:20" x14ac:dyDescent="0.25">
      <c r="A1076" t="s">
        <v>147</v>
      </c>
      <c r="B1076" t="s">
        <v>148</v>
      </c>
      <c r="C1076">
        <v>50</v>
      </c>
      <c r="D1076">
        <v>6</v>
      </c>
      <c r="E1076" t="s">
        <v>10660</v>
      </c>
      <c r="F1076">
        <v>200</v>
      </c>
      <c r="G1076">
        <v>0</v>
      </c>
      <c r="H1076" t="s">
        <v>641</v>
      </c>
      <c r="I1076" t="s">
        <v>10661</v>
      </c>
      <c r="J1076" t="s">
        <v>1520</v>
      </c>
      <c r="K1076" t="s">
        <v>644</v>
      </c>
      <c r="L1076" t="s">
        <v>645</v>
      </c>
      <c r="M1076" t="s">
        <v>10662</v>
      </c>
      <c r="N1076" t="s">
        <v>644</v>
      </c>
      <c r="O1076" t="s">
        <v>647</v>
      </c>
      <c r="P1076" t="s">
        <v>5</v>
      </c>
      <c r="Q1076" t="s">
        <v>648</v>
      </c>
      <c r="R1076" t="s">
        <v>645</v>
      </c>
      <c r="S1076" t="s">
        <v>10663</v>
      </c>
      <c r="T1076" t="s">
        <v>10662</v>
      </c>
    </row>
    <row r="1077" spans="1:20" x14ac:dyDescent="0.25">
      <c r="A1077" t="s">
        <v>147</v>
      </c>
      <c r="B1077" t="s">
        <v>148</v>
      </c>
      <c r="C1077">
        <v>50</v>
      </c>
      <c r="D1077">
        <v>6</v>
      </c>
      <c r="E1077" t="s">
        <v>10664</v>
      </c>
      <c r="F1077">
        <v>200</v>
      </c>
      <c r="G1077">
        <v>0</v>
      </c>
      <c r="H1077" t="s">
        <v>641</v>
      </c>
      <c r="I1077" t="s">
        <v>10665</v>
      </c>
      <c r="J1077" t="s">
        <v>796</v>
      </c>
      <c r="K1077" t="s">
        <v>644</v>
      </c>
      <c r="L1077" t="s">
        <v>645</v>
      </c>
      <c r="M1077" t="s">
        <v>10666</v>
      </c>
      <c r="N1077" t="s">
        <v>644</v>
      </c>
      <c r="O1077" t="s">
        <v>647</v>
      </c>
      <c r="P1077" t="s">
        <v>5</v>
      </c>
      <c r="Q1077" t="s">
        <v>648</v>
      </c>
      <c r="R1077" t="s">
        <v>645</v>
      </c>
      <c r="S1077" t="s">
        <v>10667</v>
      </c>
      <c r="T1077" t="s">
        <v>10666</v>
      </c>
    </row>
    <row r="1078" spans="1:20" x14ac:dyDescent="0.25">
      <c r="A1078" t="s">
        <v>638</v>
      </c>
      <c r="B1078" t="s">
        <v>639</v>
      </c>
      <c r="C1078">
        <v>66</v>
      </c>
      <c r="D1078">
        <v>2</v>
      </c>
      <c r="E1078" t="s">
        <v>10668</v>
      </c>
      <c r="F1078">
        <v>118</v>
      </c>
      <c r="G1078">
        <v>18</v>
      </c>
      <c r="H1078" t="s">
        <v>641</v>
      </c>
      <c r="I1078" t="s">
        <v>10669</v>
      </c>
      <c r="J1078" t="s">
        <v>2374</v>
      </c>
      <c r="K1078" t="s">
        <v>644</v>
      </c>
      <c r="L1078" t="s">
        <v>645</v>
      </c>
      <c r="M1078" t="s">
        <v>10670</v>
      </c>
      <c r="N1078" t="s">
        <v>644</v>
      </c>
      <c r="O1078" t="s">
        <v>647</v>
      </c>
      <c r="P1078" t="s">
        <v>5</v>
      </c>
      <c r="Q1078" t="s">
        <v>648</v>
      </c>
      <c r="R1078" t="s">
        <v>645</v>
      </c>
      <c r="S1078" t="s">
        <v>10671</v>
      </c>
      <c r="T1078" t="s">
        <v>10670</v>
      </c>
    </row>
    <row r="1079" spans="1:20" x14ac:dyDescent="0.25">
      <c r="A1079" t="s">
        <v>18</v>
      </c>
      <c r="B1079" t="s">
        <v>19</v>
      </c>
      <c r="C1079">
        <v>68</v>
      </c>
      <c r="D1079">
        <v>1</v>
      </c>
      <c r="E1079" t="s">
        <v>10668</v>
      </c>
      <c r="F1079">
        <v>118</v>
      </c>
      <c r="G1079">
        <v>18</v>
      </c>
      <c r="H1079" t="s">
        <v>641</v>
      </c>
      <c r="I1079" t="s">
        <v>10669</v>
      </c>
      <c r="J1079" t="s">
        <v>2374</v>
      </c>
      <c r="K1079" t="s">
        <v>644</v>
      </c>
      <c r="L1079" t="s">
        <v>645</v>
      </c>
      <c r="M1079" t="s">
        <v>10670</v>
      </c>
      <c r="N1079" t="s">
        <v>644</v>
      </c>
      <c r="O1079" t="s">
        <v>647</v>
      </c>
      <c r="P1079" t="s">
        <v>5</v>
      </c>
      <c r="Q1079" t="s">
        <v>648</v>
      </c>
      <c r="R1079" t="s">
        <v>645</v>
      </c>
      <c r="S1079" t="s">
        <v>10671</v>
      </c>
      <c r="T1079" t="s">
        <v>10670</v>
      </c>
    </row>
    <row r="1080" spans="1:20" x14ac:dyDescent="0.25">
      <c r="A1080" t="s">
        <v>147</v>
      </c>
      <c r="B1080" t="s">
        <v>148</v>
      </c>
      <c r="C1080">
        <v>50</v>
      </c>
      <c r="D1080">
        <v>6</v>
      </c>
      <c r="E1080" t="s">
        <v>10672</v>
      </c>
      <c r="F1080">
        <v>200</v>
      </c>
      <c r="G1080">
        <v>0</v>
      </c>
      <c r="H1080" t="s">
        <v>641</v>
      </c>
      <c r="I1080" t="s">
        <v>10673</v>
      </c>
      <c r="J1080" t="s">
        <v>1868</v>
      </c>
      <c r="K1080" t="s">
        <v>644</v>
      </c>
      <c r="L1080" t="s">
        <v>645</v>
      </c>
      <c r="M1080" t="s">
        <v>10674</v>
      </c>
      <c r="N1080" t="s">
        <v>644</v>
      </c>
      <c r="O1080" t="s">
        <v>668</v>
      </c>
      <c r="P1080" t="s">
        <v>5</v>
      </c>
      <c r="Q1080" t="s">
        <v>669</v>
      </c>
      <c r="R1080" t="s">
        <v>645</v>
      </c>
      <c r="S1080" t="s">
        <v>10675</v>
      </c>
      <c r="T1080" t="s">
        <v>10676</v>
      </c>
    </row>
    <row r="1081" spans="1:20" x14ac:dyDescent="0.25">
      <c r="A1081" t="s">
        <v>239</v>
      </c>
      <c r="B1081" t="s">
        <v>245</v>
      </c>
      <c r="C1081">
        <v>139</v>
      </c>
      <c r="D1081">
        <v>5</v>
      </c>
      <c r="E1081" t="s">
        <v>10677</v>
      </c>
      <c r="F1081">
        <v>544.95000000000005</v>
      </c>
      <c r="G1081">
        <v>0</v>
      </c>
      <c r="H1081" t="s">
        <v>641</v>
      </c>
      <c r="I1081" t="s">
        <v>10678</v>
      </c>
      <c r="J1081" t="s">
        <v>736</v>
      </c>
      <c r="K1081" t="s">
        <v>644</v>
      </c>
      <c r="L1081" t="s">
        <v>645</v>
      </c>
      <c r="M1081" t="s">
        <v>10679</v>
      </c>
      <c r="N1081" t="s">
        <v>644</v>
      </c>
      <c r="O1081" t="s">
        <v>726</v>
      </c>
      <c r="P1081" t="s">
        <v>5</v>
      </c>
      <c r="Q1081" t="s">
        <v>648</v>
      </c>
      <c r="R1081" t="s">
        <v>645</v>
      </c>
      <c r="S1081" t="s">
        <v>10680</v>
      </c>
      <c r="T1081" t="s">
        <v>10679</v>
      </c>
    </row>
    <row r="1082" spans="1:20" x14ac:dyDescent="0.25">
      <c r="A1082" t="s">
        <v>638</v>
      </c>
      <c r="B1082" t="s">
        <v>639</v>
      </c>
      <c r="C1082">
        <v>66</v>
      </c>
      <c r="D1082">
        <v>8</v>
      </c>
      <c r="E1082" t="s">
        <v>10681</v>
      </c>
      <c r="F1082">
        <v>400</v>
      </c>
      <c r="G1082">
        <v>0</v>
      </c>
      <c r="H1082" t="s">
        <v>641</v>
      </c>
      <c r="I1082" t="s">
        <v>10557</v>
      </c>
      <c r="J1082" t="s">
        <v>796</v>
      </c>
      <c r="K1082" t="s">
        <v>644</v>
      </c>
      <c r="L1082" t="s">
        <v>645</v>
      </c>
      <c r="M1082" t="s">
        <v>10682</v>
      </c>
      <c r="N1082" t="s">
        <v>644</v>
      </c>
      <c r="O1082" t="s">
        <v>647</v>
      </c>
      <c r="P1082" t="s">
        <v>5</v>
      </c>
      <c r="Q1082" t="s">
        <v>648</v>
      </c>
      <c r="R1082" t="s">
        <v>645</v>
      </c>
      <c r="S1082" t="s">
        <v>10683</v>
      </c>
      <c r="T1082" t="s">
        <v>10682</v>
      </c>
    </row>
    <row r="1083" spans="1:20" x14ac:dyDescent="0.25">
      <c r="A1083" t="s">
        <v>18</v>
      </c>
      <c r="B1083" t="s">
        <v>19</v>
      </c>
      <c r="C1083">
        <v>68</v>
      </c>
      <c r="D1083">
        <v>4</v>
      </c>
      <c r="E1083" t="s">
        <v>10681</v>
      </c>
      <c r="F1083">
        <v>400</v>
      </c>
      <c r="G1083">
        <v>0</v>
      </c>
      <c r="H1083" t="s">
        <v>641</v>
      </c>
      <c r="I1083" t="s">
        <v>10557</v>
      </c>
      <c r="J1083" t="s">
        <v>796</v>
      </c>
      <c r="K1083" t="s">
        <v>644</v>
      </c>
      <c r="L1083" t="s">
        <v>645</v>
      </c>
      <c r="M1083" t="s">
        <v>10682</v>
      </c>
      <c r="N1083" t="s">
        <v>644</v>
      </c>
      <c r="O1083" t="s">
        <v>647</v>
      </c>
      <c r="P1083" t="s">
        <v>5</v>
      </c>
      <c r="Q1083" t="s">
        <v>648</v>
      </c>
      <c r="R1083" t="s">
        <v>645</v>
      </c>
      <c r="S1083" t="s">
        <v>10683</v>
      </c>
      <c r="T1083" t="s">
        <v>10682</v>
      </c>
    </row>
    <row r="1084" spans="1:20" x14ac:dyDescent="0.25">
      <c r="A1084" t="s">
        <v>638</v>
      </c>
      <c r="B1084" t="s">
        <v>639</v>
      </c>
      <c r="C1084">
        <v>66</v>
      </c>
      <c r="D1084">
        <v>2</v>
      </c>
      <c r="E1084" t="s">
        <v>10684</v>
      </c>
      <c r="F1084">
        <v>109</v>
      </c>
      <c r="G1084">
        <v>9</v>
      </c>
      <c r="H1084" t="s">
        <v>641</v>
      </c>
      <c r="I1084" t="s">
        <v>10685</v>
      </c>
      <c r="J1084" t="s">
        <v>888</v>
      </c>
      <c r="K1084" t="s">
        <v>644</v>
      </c>
      <c r="L1084" t="s">
        <v>645</v>
      </c>
      <c r="M1084" t="s">
        <v>10686</v>
      </c>
      <c r="N1084" t="s">
        <v>644</v>
      </c>
      <c r="O1084" t="s">
        <v>647</v>
      </c>
      <c r="P1084" t="s">
        <v>5</v>
      </c>
      <c r="Q1084" t="s">
        <v>648</v>
      </c>
      <c r="R1084" t="s">
        <v>645</v>
      </c>
      <c r="S1084" t="s">
        <v>10687</v>
      </c>
      <c r="T1084" t="s">
        <v>10688</v>
      </c>
    </row>
    <row r="1085" spans="1:20" x14ac:dyDescent="0.25">
      <c r="A1085" t="s">
        <v>18</v>
      </c>
      <c r="B1085" t="s">
        <v>19</v>
      </c>
      <c r="C1085">
        <v>68</v>
      </c>
      <c r="D1085">
        <v>1</v>
      </c>
      <c r="E1085" t="s">
        <v>10684</v>
      </c>
      <c r="F1085">
        <v>109</v>
      </c>
      <c r="G1085">
        <v>9</v>
      </c>
      <c r="H1085" t="s">
        <v>641</v>
      </c>
      <c r="I1085" t="s">
        <v>10685</v>
      </c>
      <c r="J1085" t="s">
        <v>888</v>
      </c>
      <c r="K1085" t="s">
        <v>644</v>
      </c>
      <c r="L1085" t="s">
        <v>645</v>
      </c>
      <c r="M1085" t="s">
        <v>10686</v>
      </c>
      <c r="N1085" t="s">
        <v>644</v>
      </c>
      <c r="O1085" t="s">
        <v>647</v>
      </c>
      <c r="P1085" t="s">
        <v>5</v>
      </c>
      <c r="Q1085" t="s">
        <v>648</v>
      </c>
      <c r="R1085" t="s">
        <v>645</v>
      </c>
      <c r="S1085" t="s">
        <v>10687</v>
      </c>
      <c r="T1085" t="s">
        <v>10688</v>
      </c>
    </row>
    <row r="1086" spans="1:20" x14ac:dyDescent="0.25">
      <c r="A1086" t="s">
        <v>638</v>
      </c>
      <c r="B1086" t="s">
        <v>639</v>
      </c>
      <c r="C1086">
        <v>66</v>
      </c>
      <c r="D1086">
        <v>8</v>
      </c>
      <c r="E1086" t="s">
        <v>10689</v>
      </c>
      <c r="F1086">
        <v>400</v>
      </c>
      <c r="G1086">
        <v>0</v>
      </c>
      <c r="H1086" t="s">
        <v>641</v>
      </c>
      <c r="I1086" t="s">
        <v>10690</v>
      </c>
      <c r="J1086" t="s">
        <v>1414</v>
      </c>
      <c r="K1086" t="s">
        <v>644</v>
      </c>
      <c r="L1086" t="s">
        <v>645</v>
      </c>
      <c r="M1086" t="s">
        <v>10686</v>
      </c>
      <c r="N1086" t="s">
        <v>644</v>
      </c>
      <c r="O1086" t="s">
        <v>647</v>
      </c>
      <c r="P1086" t="s">
        <v>5</v>
      </c>
      <c r="Q1086" t="s">
        <v>648</v>
      </c>
      <c r="R1086" t="s">
        <v>645</v>
      </c>
      <c r="S1086" t="s">
        <v>10691</v>
      </c>
      <c r="T1086" t="s">
        <v>10688</v>
      </c>
    </row>
    <row r="1087" spans="1:20" x14ac:dyDescent="0.25">
      <c r="A1087" t="s">
        <v>18</v>
      </c>
      <c r="B1087" t="s">
        <v>19</v>
      </c>
      <c r="C1087">
        <v>68</v>
      </c>
      <c r="D1087">
        <v>4</v>
      </c>
      <c r="E1087" t="s">
        <v>10689</v>
      </c>
      <c r="F1087">
        <v>400</v>
      </c>
      <c r="G1087">
        <v>0</v>
      </c>
      <c r="H1087" t="s">
        <v>641</v>
      </c>
      <c r="I1087" t="s">
        <v>10690</v>
      </c>
      <c r="J1087" t="s">
        <v>1414</v>
      </c>
      <c r="K1087" t="s">
        <v>644</v>
      </c>
      <c r="L1087" t="s">
        <v>645</v>
      </c>
      <c r="M1087" t="s">
        <v>10686</v>
      </c>
      <c r="N1087" t="s">
        <v>644</v>
      </c>
      <c r="O1087" t="s">
        <v>647</v>
      </c>
      <c r="P1087" t="s">
        <v>5</v>
      </c>
      <c r="Q1087" t="s">
        <v>648</v>
      </c>
      <c r="R1087" t="s">
        <v>645</v>
      </c>
      <c r="S1087" t="s">
        <v>10691</v>
      </c>
      <c r="T1087" t="s">
        <v>10688</v>
      </c>
    </row>
    <row r="1088" spans="1:20" x14ac:dyDescent="0.25">
      <c r="A1088" t="s">
        <v>147</v>
      </c>
      <c r="B1088" t="s">
        <v>148</v>
      </c>
      <c r="C1088">
        <v>33.333333333333336</v>
      </c>
      <c r="D1088">
        <v>3</v>
      </c>
      <c r="E1088" t="s">
        <v>10692</v>
      </c>
      <c r="F1088">
        <v>100</v>
      </c>
      <c r="G1088">
        <v>0</v>
      </c>
      <c r="H1088" t="s">
        <v>641</v>
      </c>
      <c r="I1088" t="s">
        <v>10693</v>
      </c>
      <c r="J1088" t="s">
        <v>685</v>
      </c>
      <c r="K1088" t="s">
        <v>644</v>
      </c>
      <c r="L1088" t="s">
        <v>645</v>
      </c>
      <c r="M1088" t="s">
        <v>10694</v>
      </c>
      <c r="N1088" t="s">
        <v>644</v>
      </c>
      <c r="O1088" t="s">
        <v>647</v>
      </c>
      <c r="P1088" t="s">
        <v>5</v>
      </c>
      <c r="Q1088" t="s">
        <v>648</v>
      </c>
      <c r="R1088" t="s">
        <v>645</v>
      </c>
      <c r="S1088" t="s">
        <v>10695</v>
      </c>
      <c r="T1088" t="s">
        <v>10694</v>
      </c>
    </row>
    <row r="1089" spans="1:20" x14ac:dyDescent="0.25">
      <c r="A1089" t="s">
        <v>147</v>
      </c>
      <c r="B1089" t="s">
        <v>148</v>
      </c>
      <c r="C1089">
        <v>50</v>
      </c>
      <c r="D1089">
        <v>6</v>
      </c>
      <c r="E1089" t="s">
        <v>10696</v>
      </c>
      <c r="F1089">
        <v>200</v>
      </c>
      <c r="G1089">
        <v>0</v>
      </c>
      <c r="H1089" t="s">
        <v>641</v>
      </c>
      <c r="I1089" t="s">
        <v>3105</v>
      </c>
      <c r="J1089" t="s">
        <v>1072</v>
      </c>
      <c r="K1089" t="s">
        <v>644</v>
      </c>
      <c r="L1089" t="s">
        <v>645</v>
      </c>
      <c r="M1089" t="s">
        <v>10697</v>
      </c>
      <c r="N1089" t="s">
        <v>644</v>
      </c>
      <c r="O1089" t="s">
        <v>647</v>
      </c>
      <c r="P1089" t="s">
        <v>5</v>
      </c>
      <c r="Q1089" t="s">
        <v>648</v>
      </c>
      <c r="R1089" t="s">
        <v>645</v>
      </c>
      <c r="S1089" t="s">
        <v>10698</v>
      </c>
      <c r="T1089" t="s">
        <v>10697</v>
      </c>
    </row>
    <row r="1090" spans="1:20" x14ac:dyDescent="0.25">
      <c r="A1090" t="s">
        <v>147</v>
      </c>
      <c r="B1090" t="s">
        <v>148</v>
      </c>
      <c r="C1090">
        <v>50</v>
      </c>
      <c r="D1090">
        <v>6</v>
      </c>
      <c r="E1090" t="s">
        <v>10699</v>
      </c>
      <c r="F1090">
        <v>200</v>
      </c>
      <c r="G1090">
        <v>0</v>
      </c>
      <c r="H1090" t="s">
        <v>641</v>
      </c>
      <c r="I1090" t="s">
        <v>10700</v>
      </c>
      <c r="J1090" t="s">
        <v>685</v>
      </c>
      <c r="K1090" t="s">
        <v>644</v>
      </c>
      <c r="L1090" t="s">
        <v>645</v>
      </c>
      <c r="M1090" t="s">
        <v>10701</v>
      </c>
      <c r="N1090" t="s">
        <v>644</v>
      </c>
      <c r="O1090" t="s">
        <v>647</v>
      </c>
      <c r="P1090" t="s">
        <v>5</v>
      </c>
      <c r="Q1090" t="s">
        <v>648</v>
      </c>
      <c r="R1090" t="s">
        <v>645</v>
      </c>
      <c r="S1090" t="s">
        <v>10702</v>
      </c>
      <c r="T1090" t="s">
        <v>10701</v>
      </c>
    </row>
    <row r="1091" spans="1:20" x14ac:dyDescent="0.25">
      <c r="A1091" t="s">
        <v>638</v>
      </c>
      <c r="B1091" t="s">
        <v>639</v>
      </c>
      <c r="C1091">
        <v>66</v>
      </c>
      <c r="D1091">
        <v>4</v>
      </c>
      <c r="E1091" t="s">
        <v>10703</v>
      </c>
      <c r="F1091">
        <v>200</v>
      </c>
      <c r="G1091">
        <v>0</v>
      </c>
      <c r="H1091" t="s">
        <v>641</v>
      </c>
      <c r="I1091" t="s">
        <v>10704</v>
      </c>
      <c r="J1091" t="s">
        <v>724</v>
      </c>
      <c r="K1091" t="s">
        <v>644</v>
      </c>
      <c r="L1091" t="s">
        <v>645</v>
      </c>
      <c r="M1091" t="s">
        <v>10701</v>
      </c>
      <c r="N1091" t="s">
        <v>644</v>
      </c>
      <c r="O1091" t="s">
        <v>732</v>
      </c>
      <c r="P1091" t="s">
        <v>5</v>
      </c>
      <c r="Q1091" t="s">
        <v>669</v>
      </c>
      <c r="R1091" t="s">
        <v>645</v>
      </c>
      <c r="S1091" t="s">
        <v>10705</v>
      </c>
      <c r="T1091" t="s">
        <v>10706</v>
      </c>
    </row>
    <row r="1092" spans="1:20" x14ac:dyDescent="0.25">
      <c r="A1092" t="s">
        <v>18</v>
      </c>
      <c r="B1092" t="s">
        <v>19</v>
      </c>
      <c r="C1092">
        <v>68</v>
      </c>
      <c r="D1092">
        <v>2</v>
      </c>
      <c r="E1092" t="s">
        <v>10703</v>
      </c>
      <c r="F1092">
        <v>200</v>
      </c>
      <c r="G1092">
        <v>0</v>
      </c>
      <c r="H1092" t="s">
        <v>641</v>
      </c>
      <c r="I1092" t="s">
        <v>10704</v>
      </c>
      <c r="J1092" t="s">
        <v>724</v>
      </c>
      <c r="K1092" t="s">
        <v>644</v>
      </c>
      <c r="L1092" t="s">
        <v>645</v>
      </c>
      <c r="M1092" t="s">
        <v>10701</v>
      </c>
      <c r="N1092" t="s">
        <v>644</v>
      </c>
      <c r="O1092" t="s">
        <v>732</v>
      </c>
      <c r="P1092" t="s">
        <v>5</v>
      </c>
      <c r="Q1092" t="s">
        <v>669</v>
      </c>
      <c r="R1092" t="s">
        <v>645</v>
      </c>
      <c r="S1092" t="s">
        <v>10705</v>
      </c>
      <c r="T1092" t="s">
        <v>10706</v>
      </c>
    </row>
    <row r="1093" spans="1:20" x14ac:dyDescent="0.25">
      <c r="A1093" t="s">
        <v>147</v>
      </c>
      <c r="B1093" t="s">
        <v>148</v>
      </c>
      <c r="C1093">
        <v>33.333333333333336</v>
      </c>
      <c r="D1093">
        <v>3</v>
      </c>
      <c r="E1093" t="s">
        <v>10707</v>
      </c>
      <c r="F1093">
        <v>101</v>
      </c>
      <c r="G1093">
        <v>1</v>
      </c>
      <c r="H1093" t="s">
        <v>641</v>
      </c>
      <c r="I1093" t="s">
        <v>10708</v>
      </c>
      <c r="J1093" t="s">
        <v>847</v>
      </c>
      <c r="K1093" t="s">
        <v>644</v>
      </c>
      <c r="L1093" t="s">
        <v>645</v>
      </c>
      <c r="M1093" t="s">
        <v>10709</v>
      </c>
      <c r="N1093" t="s">
        <v>644</v>
      </c>
      <c r="O1093" t="s">
        <v>647</v>
      </c>
      <c r="P1093" t="s">
        <v>5</v>
      </c>
      <c r="Q1093" t="s">
        <v>648</v>
      </c>
      <c r="R1093" t="s">
        <v>645</v>
      </c>
      <c r="S1093" t="s">
        <v>10710</v>
      </c>
      <c r="T1093" t="s">
        <v>10709</v>
      </c>
    </row>
    <row r="1094" spans="1:20" x14ac:dyDescent="0.25">
      <c r="A1094" t="s">
        <v>147</v>
      </c>
      <c r="B1094" t="s">
        <v>148</v>
      </c>
      <c r="C1094">
        <v>33.333333333333336</v>
      </c>
      <c r="D1094">
        <v>3</v>
      </c>
      <c r="E1094" t="s">
        <v>10711</v>
      </c>
      <c r="F1094">
        <v>100</v>
      </c>
      <c r="G1094">
        <v>0</v>
      </c>
      <c r="H1094" t="s">
        <v>641</v>
      </c>
      <c r="I1094" t="s">
        <v>10712</v>
      </c>
      <c r="J1094" t="s">
        <v>847</v>
      </c>
      <c r="K1094" t="s">
        <v>644</v>
      </c>
      <c r="L1094" t="s">
        <v>645</v>
      </c>
      <c r="M1094" t="s">
        <v>10709</v>
      </c>
      <c r="N1094" t="s">
        <v>644</v>
      </c>
      <c r="O1094" t="s">
        <v>647</v>
      </c>
      <c r="P1094" t="s">
        <v>5</v>
      </c>
      <c r="Q1094" t="s">
        <v>648</v>
      </c>
      <c r="R1094" t="s">
        <v>645</v>
      </c>
      <c r="S1094" t="s">
        <v>10713</v>
      </c>
      <c r="T1094" t="s">
        <v>10709</v>
      </c>
    </row>
    <row r="1095" spans="1:20" x14ac:dyDescent="0.25">
      <c r="A1095" t="s">
        <v>638</v>
      </c>
      <c r="B1095" t="s">
        <v>639</v>
      </c>
      <c r="C1095">
        <v>66</v>
      </c>
      <c r="D1095">
        <v>20</v>
      </c>
      <c r="E1095" t="s">
        <v>10714</v>
      </c>
      <c r="F1095">
        <v>1000</v>
      </c>
      <c r="G1095">
        <v>0</v>
      </c>
      <c r="H1095" t="s">
        <v>641</v>
      </c>
      <c r="I1095" t="s">
        <v>10715</v>
      </c>
      <c r="J1095" t="s">
        <v>1414</v>
      </c>
      <c r="K1095" t="s">
        <v>644</v>
      </c>
      <c r="L1095" t="s">
        <v>645</v>
      </c>
      <c r="M1095" t="s">
        <v>10716</v>
      </c>
      <c r="N1095" t="s">
        <v>644</v>
      </c>
      <c r="O1095" t="s">
        <v>732</v>
      </c>
      <c r="P1095" t="s">
        <v>5</v>
      </c>
      <c r="Q1095" t="s">
        <v>669</v>
      </c>
      <c r="R1095" t="s">
        <v>645</v>
      </c>
      <c r="S1095" t="s">
        <v>10717</v>
      </c>
      <c r="T1095" t="s">
        <v>10716</v>
      </c>
    </row>
    <row r="1096" spans="1:20" x14ac:dyDescent="0.25">
      <c r="A1096" t="s">
        <v>18</v>
      </c>
      <c r="B1096" t="s">
        <v>19</v>
      </c>
      <c r="C1096">
        <v>68</v>
      </c>
      <c r="D1096">
        <v>10</v>
      </c>
      <c r="E1096" t="s">
        <v>10714</v>
      </c>
      <c r="F1096">
        <v>1000</v>
      </c>
      <c r="G1096">
        <v>0</v>
      </c>
      <c r="H1096" t="s">
        <v>641</v>
      </c>
      <c r="I1096" t="s">
        <v>10715</v>
      </c>
      <c r="J1096" t="s">
        <v>1414</v>
      </c>
      <c r="K1096" t="s">
        <v>644</v>
      </c>
      <c r="L1096" t="s">
        <v>645</v>
      </c>
      <c r="M1096" t="s">
        <v>10716</v>
      </c>
      <c r="N1096" t="s">
        <v>644</v>
      </c>
      <c r="O1096" t="s">
        <v>732</v>
      </c>
      <c r="P1096" t="s">
        <v>5</v>
      </c>
      <c r="Q1096" t="s">
        <v>669</v>
      </c>
      <c r="R1096" t="s">
        <v>645</v>
      </c>
      <c r="S1096" t="s">
        <v>10717</v>
      </c>
      <c r="T1096" t="s">
        <v>10716</v>
      </c>
    </row>
    <row r="1097" spans="1:20" x14ac:dyDescent="0.25">
      <c r="A1097" t="s">
        <v>638</v>
      </c>
      <c r="B1097" t="s">
        <v>639</v>
      </c>
      <c r="C1097">
        <v>66</v>
      </c>
      <c r="D1097">
        <v>10</v>
      </c>
      <c r="E1097" t="s">
        <v>10718</v>
      </c>
      <c r="F1097">
        <v>500</v>
      </c>
      <c r="G1097">
        <v>0</v>
      </c>
      <c r="H1097" t="s">
        <v>641</v>
      </c>
      <c r="I1097" t="s">
        <v>10715</v>
      </c>
      <c r="J1097" t="s">
        <v>1414</v>
      </c>
      <c r="K1097" t="s">
        <v>644</v>
      </c>
      <c r="L1097" t="s">
        <v>645</v>
      </c>
      <c r="M1097" t="s">
        <v>10719</v>
      </c>
      <c r="N1097" t="s">
        <v>644</v>
      </c>
      <c r="O1097" t="s">
        <v>668</v>
      </c>
      <c r="P1097" t="s">
        <v>5</v>
      </c>
      <c r="Q1097" t="s">
        <v>669</v>
      </c>
      <c r="R1097" t="s">
        <v>645</v>
      </c>
      <c r="S1097" t="s">
        <v>10720</v>
      </c>
      <c r="T1097" t="s">
        <v>10719</v>
      </c>
    </row>
    <row r="1098" spans="1:20" x14ac:dyDescent="0.25">
      <c r="A1098" t="s">
        <v>18</v>
      </c>
      <c r="B1098" t="s">
        <v>19</v>
      </c>
      <c r="C1098">
        <v>68</v>
      </c>
      <c r="D1098">
        <v>5</v>
      </c>
      <c r="E1098" t="s">
        <v>10718</v>
      </c>
      <c r="F1098">
        <v>500</v>
      </c>
      <c r="G1098">
        <v>0</v>
      </c>
      <c r="H1098" t="s">
        <v>641</v>
      </c>
      <c r="I1098" t="s">
        <v>10715</v>
      </c>
      <c r="J1098" t="s">
        <v>1414</v>
      </c>
      <c r="K1098" t="s">
        <v>644</v>
      </c>
      <c r="L1098" t="s">
        <v>645</v>
      </c>
      <c r="M1098" t="s">
        <v>10719</v>
      </c>
      <c r="N1098" t="s">
        <v>644</v>
      </c>
      <c r="O1098" t="s">
        <v>668</v>
      </c>
      <c r="P1098" t="s">
        <v>5</v>
      </c>
      <c r="Q1098" t="s">
        <v>669</v>
      </c>
      <c r="R1098" t="s">
        <v>645</v>
      </c>
      <c r="S1098" t="s">
        <v>10720</v>
      </c>
      <c r="T1098" t="s">
        <v>10719</v>
      </c>
    </row>
    <row r="1099" spans="1:20" x14ac:dyDescent="0.25">
      <c r="A1099" t="s">
        <v>147</v>
      </c>
      <c r="B1099" t="s">
        <v>148</v>
      </c>
      <c r="C1099">
        <v>50</v>
      </c>
      <c r="D1099">
        <v>6</v>
      </c>
      <c r="E1099" t="s">
        <v>10721</v>
      </c>
      <c r="F1099">
        <v>200</v>
      </c>
      <c r="G1099">
        <v>0</v>
      </c>
      <c r="H1099" t="s">
        <v>641</v>
      </c>
      <c r="I1099" t="s">
        <v>10722</v>
      </c>
      <c r="J1099" t="s">
        <v>771</v>
      </c>
      <c r="K1099" t="s">
        <v>644</v>
      </c>
      <c r="L1099" t="s">
        <v>645</v>
      </c>
      <c r="M1099" t="s">
        <v>10723</v>
      </c>
      <c r="N1099" t="s">
        <v>644</v>
      </c>
      <c r="O1099" t="s">
        <v>668</v>
      </c>
      <c r="P1099" t="s">
        <v>5</v>
      </c>
      <c r="Q1099" t="s">
        <v>669</v>
      </c>
      <c r="R1099" t="s">
        <v>645</v>
      </c>
      <c r="S1099" t="s">
        <v>10724</v>
      </c>
      <c r="T1099" t="s">
        <v>10725</v>
      </c>
    </row>
    <row r="1100" spans="1:20" x14ac:dyDescent="0.25">
      <c r="A1100" t="s">
        <v>147</v>
      </c>
      <c r="B1100" t="s">
        <v>148</v>
      </c>
      <c r="C1100">
        <v>33.333333333333336</v>
      </c>
      <c r="D1100">
        <v>3</v>
      </c>
      <c r="E1100" t="s">
        <v>10726</v>
      </c>
      <c r="F1100">
        <v>100</v>
      </c>
      <c r="G1100">
        <v>0</v>
      </c>
      <c r="H1100" t="s">
        <v>641</v>
      </c>
      <c r="I1100" t="s">
        <v>10727</v>
      </c>
      <c r="J1100" t="s">
        <v>736</v>
      </c>
      <c r="K1100" t="s">
        <v>644</v>
      </c>
      <c r="L1100" t="s">
        <v>645</v>
      </c>
      <c r="M1100" t="s">
        <v>10725</v>
      </c>
      <c r="N1100" t="s">
        <v>644</v>
      </c>
      <c r="O1100" t="s">
        <v>726</v>
      </c>
      <c r="P1100" t="s">
        <v>5</v>
      </c>
      <c r="Q1100" t="s">
        <v>648</v>
      </c>
      <c r="R1100" t="s">
        <v>645</v>
      </c>
      <c r="S1100" t="s">
        <v>10728</v>
      </c>
      <c r="T1100" t="s">
        <v>10725</v>
      </c>
    </row>
    <row r="1101" spans="1:20" x14ac:dyDescent="0.25">
      <c r="A1101" t="s">
        <v>147</v>
      </c>
      <c r="B1101" t="s">
        <v>148</v>
      </c>
      <c r="C1101">
        <v>50</v>
      </c>
      <c r="D1101">
        <v>6</v>
      </c>
      <c r="E1101" t="s">
        <v>10729</v>
      </c>
      <c r="F1101">
        <v>200</v>
      </c>
      <c r="G1101">
        <v>0</v>
      </c>
      <c r="H1101" t="s">
        <v>641</v>
      </c>
      <c r="I1101" t="s">
        <v>10730</v>
      </c>
      <c r="J1101" t="s">
        <v>666</v>
      </c>
      <c r="K1101" t="s">
        <v>644</v>
      </c>
      <c r="L1101" t="s">
        <v>645</v>
      </c>
      <c r="M1101" t="s">
        <v>10731</v>
      </c>
      <c r="N1101" t="s">
        <v>644</v>
      </c>
      <c r="O1101" t="s">
        <v>647</v>
      </c>
      <c r="P1101" t="s">
        <v>5</v>
      </c>
      <c r="Q1101" t="s">
        <v>648</v>
      </c>
      <c r="R1101" t="s">
        <v>645</v>
      </c>
      <c r="S1101" t="s">
        <v>10732</v>
      </c>
      <c r="T1101" t="s">
        <v>10731</v>
      </c>
    </row>
    <row r="1102" spans="1:20" x14ac:dyDescent="0.25">
      <c r="A1102" t="s">
        <v>638</v>
      </c>
      <c r="B1102" t="s">
        <v>639</v>
      </c>
      <c r="C1102">
        <v>66</v>
      </c>
      <c r="D1102">
        <v>2</v>
      </c>
      <c r="E1102" t="s">
        <v>10733</v>
      </c>
      <c r="F1102">
        <v>200</v>
      </c>
      <c r="G1102">
        <v>0</v>
      </c>
      <c r="H1102" t="s">
        <v>641</v>
      </c>
      <c r="I1102" t="s">
        <v>10734</v>
      </c>
      <c r="J1102" t="s">
        <v>1711</v>
      </c>
      <c r="K1102" t="s">
        <v>644</v>
      </c>
      <c r="L1102" t="s">
        <v>645</v>
      </c>
      <c r="M1102" t="s">
        <v>10731</v>
      </c>
      <c r="N1102" t="s">
        <v>644</v>
      </c>
      <c r="O1102" t="s">
        <v>668</v>
      </c>
      <c r="P1102" t="s">
        <v>5</v>
      </c>
      <c r="Q1102" t="s">
        <v>669</v>
      </c>
      <c r="R1102" t="s">
        <v>645</v>
      </c>
      <c r="S1102" t="s">
        <v>10735</v>
      </c>
      <c r="T1102" t="s">
        <v>10731</v>
      </c>
    </row>
    <row r="1103" spans="1:20" x14ac:dyDescent="0.25">
      <c r="A1103" t="s">
        <v>18</v>
      </c>
      <c r="B1103" t="s">
        <v>19</v>
      </c>
      <c r="C1103">
        <v>68</v>
      </c>
      <c r="D1103">
        <v>1</v>
      </c>
      <c r="E1103" t="s">
        <v>10733</v>
      </c>
      <c r="F1103">
        <v>200</v>
      </c>
      <c r="G1103">
        <v>0</v>
      </c>
      <c r="H1103" t="s">
        <v>641</v>
      </c>
      <c r="I1103" t="s">
        <v>10734</v>
      </c>
      <c r="J1103" t="s">
        <v>1711</v>
      </c>
      <c r="K1103" t="s">
        <v>644</v>
      </c>
      <c r="L1103" t="s">
        <v>645</v>
      </c>
      <c r="M1103" t="s">
        <v>10731</v>
      </c>
      <c r="N1103" t="s">
        <v>644</v>
      </c>
      <c r="O1103" t="s">
        <v>668</v>
      </c>
      <c r="P1103" t="s">
        <v>5</v>
      </c>
      <c r="Q1103" t="s">
        <v>669</v>
      </c>
      <c r="R1103" t="s">
        <v>645</v>
      </c>
      <c r="S1103" t="s">
        <v>10735</v>
      </c>
      <c r="T1103" t="s">
        <v>10731</v>
      </c>
    </row>
    <row r="1104" spans="1:20" x14ac:dyDescent="0.25">
      <c r="A1104" t="s">
        <v>147</v>
      </c>
      <c r="B1104" t="s">
        <v>148</v>
      </c>
      <c r="C1104">
        <v>33.333333333333336</v>
      </c>
      <c r="D1104">
        <v>3</v>
      </c>
      <c r="E1104" t="s">
        <v>10733</v>
      </c>
      <c r="F1104">
        <v>200</v>
      </c>
      <c r="G1104">
        <v>0</v>
      </c>
      <c r="H1104" t="s">
        <v>641</v>
      </c>
      <c r="I1104" t="s">
        <v>10734</v>
      </c>
      <c r="J1104" t="s">
        <v>1711</v>
      </c>
      <c r="K1104" t="s">
        <v>644</v>
      </c>
      <c r="L1104" t="s">
        <v>645</v>
      </c>
      <c r="M1104" t="s">
        <v>10731</v>
      </c>
      <c r="N1104" t="s">
        <v>644</v>
      </c>
      <c r="O1104" t="s">
        <v>668</v>
      </c>
      <c r="P1104" t="s">
        <v>5</v>
      </c>
      <c r="Q1104" t="s">
        <v>669</v>
      </c>
      <c r="R1104" t="s">
        <v>645</v>
      </c>
      <c r="S1104" t="s">
        <v>10735</v>
      </c>
      <c r="T1104" t="s">
        <v>10731</v>
      </c>
    </row>
    <row r="1105" spans="1:20" x14ac:dyDescent="0.25">
      <c r="A1105" t="s">
        <v>147</v>
      </c>
      <c r="B1105" t="s">
        <v>148</v>
      </c>
      <c r="C1105">
        <v>50</v>
      </c>
      <c r="D1105">
        <v>6</v>
      </c>
      <c r="E1105" t="s">
        <v>10736</v>
      </c>
      <c r="F1105">
        <v>300</v>
      </c>
      <c r="G1105">
        <v>0</v>
      </c>
      <c r="H1105" t="s">
        <v>641</v>
      </c>
      <c r="I1105" t="s">
        <v>10737</v>
      </c>
      <c r="J1105" t="s">
        <v>685</v>
      </c>
      <c r="K1105" t="s">
        <v>644</v>
      </c>
      <c r="L1105" t="s">
        <v>645</v>
      </c>
      <c r="M1105" t="s">
        <v>10738</v>
      </c>
      <c r="N1105" t="s">
        <v>644</v>
      </c>
      <c r="O1105" t="s">
        <v>647</v>
      </c>
      <c r="P1105" t="s">
        <v>5</v>
      </c>
      <c r="Q1105" t="s">
        <v>648</v>
      </c>
      <c r="R1105" t="s">
        <v>645</v>
      </c>
      <c r="S1105" t="s">
        <v>10739</v>
      </c>
      <c r="T1105" t="s">
        <v>10738</v>
      </c>
    </row>
    <row r="1106" spans="1:20" x14ac:dyDescent="0.25">
      <c r="A1106" t="s">
        <v>147</v>
      </c>
      <c r="B1106" t="s">
        <v>148</v>
      </c>
      <c r="C1106">
        <v>33.333333333333336</v>
      </c>
      <c r="D1106">
        <v>3</v>
      </c>
      <c r="E1106" t="s">
        <v>10736</v>
      </c>
      <c r="F1106">
        <v>300</v>
      </c>
      <c r="G1106">
        <v>0</v>
      </c>
      <c r="H1106" t="s">
        <v>641</v>
      </c>
      <c r="I1106" t="s">
        <v>10737</v>
      </c>
      <c r="J1106" t="s">
        <v>685</v>
      </c>
      <c r="K1106" t="s">
        <v>644</v>
      </c>
      <c r="L1106" t="s">
        <v>645</v>
      </c>
      <c r="M1106" t="s">
        <v>10738</v>
      </c>
      <c r="N1106" t="s">
        <v>644</v>
      </c>
      <c r="O1106" t="s">
        <v>647</v>
      </c>
      <c r="P1106" t="s">
        <v>5</v>
      </c>
      <c r="Q1106" t="s">
        <v>648</v>
      </c>
      <c r="R1106" t="s">
        <v>645</v>
      </c>
      <c r="S1106" t="s">
        <v>10739</v>
      </c>
      <c r="T1106" t="s">
        <v>10738</v>
      </c>
    </row>
    <row r="1107" spans="1:20" x14ac:dyDescent="0.25">
      <c r="A1107" t="s">
        <v>638</v>
      </c>
      <c r="B1107" t="s">
        <v>639</v>
      </c>
      <c r="C1107">
        <v>66</v>
      </c>
      <c r="D1107">
        <v>2</v>
      </c>
      <c r="E1107" t="s">
        <v>10740</v>
      </c>
      <c r="F1107">
        <v>100</v>
      </c>
      <c r="G1107">
        <v>0</v>
      </c>
      <c r="H1107" t="s">
        <v>641</v>
      </c>
      <c r="I1107" t="s">
        <v>10741</v>
      </c>
      <c r="J1107" t="s">
        <v>796</v>
      </c>
      <c r="K1107" t="s">
        <v>644</v>
      </c>
      <c r="L1107" t="s">
        <v>645</v>
      </c>
      <c r="M1107" t="s">
        <v>10742</v>
      </c>
      <c r="N1107" t="s">
        <v>644</v>
      </c>
      <c r="O1107" t="s">
        <v>647</v>
      </c>
      <c r="P1107" t="s">
        <v>5</v>
      </c>
      <c r="Q1107" t="s">
        <v>648</v>
      </c>
      <c r="R1107" t="s">
        <v>645</v>
      </c>
      <c r="S1107" t="s">
        <v>10743</v>
      </c>
      <c r="T1107" t="s">
        <v>10742</v>
      </c>
    </row>
    <row r="1108" spans="1:20" x14ac:dyDescent="0.25">
      <c r="A1108" t="s">
        <v>18</v>
      </c>
      <c r="B1108" t="s">
        <v>19</v>
      </c>
      <c r="C1108">
        <v>68</v>
      </c>
      <c r="D1108">
        <v>1</v>
      </c>
      <c r="E1108" t="s">
        <v>10740</v>
      </c>
      <c r="F1108">
        <v>100</v>
      </c>
      <c r="G1108">
        <v>0</v>
      </c>
      <c r="H1108" t="s">
        <v>641</v>
      </c>
      <c r="I1108" t="s">
        <v>10741</v>
      </c>
      <c r="J1108" t="s">
        <v>796</v>
      </c>
      <c r="K1108" t="s">
        <v>644</v>
      </c>
      <c r="L1108" t="s">
        <v>645</v>
      </c>
      <c r="M1108" t="s">
        <v>10742</v>
      </c>
      <c r="N1108" t="s">
        <v>644</v>
      </c>
      <c r="O1108" t="s">
        <v>647</v>
      </c>
      <c r="P1108" t="s">
        <v>5</v>
      </c>
      <c r="Q1108" t="s">
        <v>648</v>
      </c>
      <c r="R1108" t="s">
        <v>645</v>
      </c>
      <c r="S1108" t="s">
        <v>10743</v>
      </c>
      <c r="T1108" t="s">
        <v>10742</v>
      </c>
    </row>
    <row r="1109" spans="1:20" x14ac:dyDescent="0.25">
      <c r="A1109" t="s">
        <v>147</v>
      </c>
      <c r="B1109" t="s">
        <v>148</v>
      </c>
      <c r="C1109">
        <v>50</v>
      </c>
      <c r="D1109">
        <v>6</v>
      </c>
      <c r="E1109" t="s">
        <v>10744</v>
      </c>
      <c r="F1109">
        <v>200</v>
      </c>
      <c r="G1109">
        <v>0</v>
      </c>
      <c r="H1109" t="s">
        <v>641</v>
      </c>
      <c r="I1109" t="s">
        <v>10745</v>
      </c>
      <c r="J1109" t="s">
        <v>666</v>
      </c>
      <c r="K1109" t="s">
        <v>644</v>
      </c>
      <c r="L1109" t="s">
        <v>645</v>
      </c>
      <c r="M1109" t="s">
        <v>10746</v>
      </c>
      <c r="N1109" t="s">
        <v>644</v>
      </c>
      <c r="O1109" t="s">
        <v>647</v>
      </c>
      <c r="P1109" t="s">
        <v>5</v>
      </c>
      <c r="Q1109" t="s">
        <v>648</v>
      </c>
      <c r="R1109" t="s">
        <v>645</v>
      </c>
      <c r="S1109" t="s">
        <v>10747</v>
      </c>
      <c r="T1109" t="s">
        <v>10746</v>
      </c>
    </row>
    <row r="1110" spans="1:20" x14ac:dyDescent="0.25">
      <c r="A1110" t="s">
        <v>22</v>
      </c>
      <c r="B1110" t="s">
        <v>27</v>
      </c>
      <c r="C1110">
        <v>66.333333333333329</v>
      </c>
      <c r="D1110">
        <v>6</v>
      </c>
      <c r="E1110" t="s">
        <v>10748</v>
      </c>
      <c r="F1110">
        <v>440</v>
      </c>
      <c r="G1110">
        <v>0</v>
      </c>
      <c r="H1110" t="s">
        <v>729</v>
      </c>
      <c r="I1110" t="s">
        <v>10749</v>
      </c>
      <c r="J1110" t="s">
        <v>724</v>
      </c>
      <c r="K1110" t="s">
        <v>644</v>
      </c>
      <c r="L1110" t="s">
        <v>645</v>
      </c>
      <c r="M1110" t="s">
        <v>10750</v>
      </c>
      <c r="N1110" t="s">
        <v>644</v>
      </c>
      <c r="O1110" t="s">
        <v>647</v>
      </c>
      <c r="P1110" t="s">
        <v>5</v>
      </c>
      <c r="Q1110" t="s">
        <v>648</v>
      </c>
      <c r="R1110" t="s">
        <v>645</v>
      </c>
      <c r="S1110" t="s">
        <v>10751</v>
      </c>
      <c r="T1110" t="s">
        <v>10750</v>
      </c>
    </row>
    <row r="1111" spans="1:20" x14ac:dyDescent="0.25">
      <c r="A1111" t="s">
        <v>147</v>
      </c>
      <c r="B1111" t="s">
        <v>148</v>
      </c>
      <c r="C1111">
        <v>33.333333333333336</v>
      </c>
      <c r="D1111">
        <v>3</v>
      </c>
      <c r="E1111" t="s">
        <v>10752</v>
      </c>
      <c r="F1111">
        <v>100</v>
      </c>
      <c r="G1111">
        <v>0</v>
      </c>
      <c r="H1111" t="s">
        <v>641</v>
      </c>
      <c r="I1111" t="s">
        <v>10753</v>
      </c>
      <c r="J1111" t="s">
        <v>724</v>
      </c>
      <c r="K1111" t="s">
        <v>644</v>
      </c>
      <c r="L1111" t="s">
        <v>645</v>
      </c>
      <c r="M1111" t="s">
        <v>10754</v>
      </c>
      <c r="N1111" t="s">
        <v>644</v>
      </c>
      <c r="O1111" t="s">
        <v>726</v>
      </c>
      <c r="P1111" t="s">
        <v>5</v>
      </c>
      <c r="Q1111" t="s">
        <v>648</v>
      </c>
      <c r="R1111" t="s">
        <v>645</v>
      </c>
      <c r="S1111" t="s">
        <v>10755</v>
      </c>
      <c r="T1111" t="s">
        <v>10754</v>
      </c>
    </row>
    <row r="1112" spans="1:20" x14ac:dyDescent="0.25">
      <c r="A1112" t="s">
        <v>147</v>
      </c>
      <c r="B1112" t="s">
        <v>148</v>
      </c>
      <c r="C1112">
        <v>50</v>
      </c>
      <c r="D1112">
        <v>6</v>
      </c>
      <c r="E1112" t="s">
        <v>10756</v>
      </c>
      <c r="F1112">
        <v>200</v>
      </c>
      <c r="G1112">
        <v>0</v>
      </c>
      <c r="H1112" t="s">
        <v>641</v>
      </c>
      <c r="I1112" t="s">
        <v>10757</v>
      </c>
      <c r="J1112" t="s">
        <v>666</v>
      </c>
      <c r="K1112" t="s">
        <v>644</v>
      </c>
      <c r="L1112" t="s">
        <v>645</v>
      </c>
      <c r="M1112" t="s">
        <v>10758</v>
      </c>
      <c r="N1112" t="s">
        <v>644</v>
      </c>
      <c r="O1112" t="s">
        <v>647</v>
      </c>
      <c r="P1112" t="s">
        <v>5</v>
      </c>
      <c r="Q1112" t="s">
        <v>648</v>
      </c>
      <c r="R1112" t="s">
        <v>645</v>
      </c>
      <c r="S1112" t="s">
        <v>10759</v>
      </c>
      <c r="T1112" t="s">
        <v>10758</v>
      </c>
    </row>
    <row r="1113" spans="1:20" x14ac:dyDescent="0.25">
      <c r="A1113" t="s">
        <v>147</v>
      </c>
      <c r="B1113" t="s">
        <v>148</v>
      </c>
      <c r="C1113">
        <v>50</v>
      </c>
      <c r="D1113">
        <v>6</v>
      </c>
      <c r="E1113" t="s">
        <v>10760</v>
      </c>
      <c r="F1113">
        <v>200</v>
      </c>
      <c r="G1113">
        <v>0</v>
      </c>
      <c r="H1113" t="s">
        <v>641</v>
      </c>
      <c r="I1113" t="s">
        <v>10761</v>
      </c>
      <c r="J1113" t="s">
        <v>666</v>
      </c>
      <c r="K1113" t="s">
        <v>644</v>
      </c>
      <c r="L1113" t="s">
        <v>645</v>
      </c>
      <c r="M1113" t="s">
        <v>10762</v>
      </c>
      <c r="N1113" t="s">
        <v>644</v>
      </c>
      <c r="O1113" t="s">
        <v>668</v>
      </c>
      <c r="P1113" t="s">
        <v>5</v>
      </c>
      <c r="Q1113" t="s">
        <v>669</v>
      </c>
      <c r="R1113" t="s">
        <v>645</v>
      </c>
      <c r="S1113" t="s">
        <v>10763</v>
      </c>
      <c r="T1113" t="s">
        <v>10762</v>
      </c>
    </row>
    <row r="1114" spans="1:20" x14ac:dyDescent="0.25">
      <c r="A1114" t="s">
        <v>147</v>
      </c>
      <c r="B1114" t="s">
        <v>148</v>
      </c>
      <c r="C1114">
        <v>33.333333333333336</v>
      </c>
      <c r="D1114">
        <v>3</v>
      </c>
      <c r="E1114" t="s">
        <v>10764</v>
      </c>
      <c r="F1114">
        <v>100</v>
      </c>
      <c r="G1114">
        <v>0</v>
      </c>
      <c r="H1114" t="s">
        <v>641</v>
      </c>
      <c r="I1114" t="s">
        <v>10765</v>
      </c>
      <c r="J1114" t="s">
        <v>685</v>
      </c>
      <c r="K1114" t="s">
        <v>644</v>
      </c>
      <c r="L1114" t="s">
        <v>645</v>
      </c>
      <c r="M1114" t="s">
        <v>10766</v>
      </c>
      <c r="N1114" t="s">
        <v>644</v>
      </c>
      <c r="O1114" t="s">
        <v>668</v>
      </c>
      <c r="P1114" t="s">
        <v>5</v>
      </c>
      <c r="Q1114" t="s">
        <v>669</v>
      </c>
      <c r="R1114" t="s">
        <v>645</v>
      </c>
      <c r="S1114" t="s">
        <v>10767</v>
      </c>
      <c r="T1114" t="s">
        <v>10768</v>
      </c>
    </row>
    <row r="1115" spans="1:20" x14ac:dyDescent="0.25">
      <c r="A1115" t="s">
        <v>147</v>
      </c>
      <c r="B1115" t="s">
        <v>148</v>
      </c>
      <c r="C1115">
        <v>33.333333333333336</v>
      </c>
      <c r="D1115">
        <v>3</v>
      </c>
      <c r="E1115" t="s">
        <v>10769</v>
      </c>
      <c r="F1115">
        <v>100</v>
      </c>
      <c r="G1115">
        <v>0</v>
      </c>
      <c r="H1115" t="s">
        <v>641</v>
      </c>
      <c r="I1115" t="s">
        <v>10770</v>
      </c>
      <c r="J1115" t="s">
        <v>685</v>
      </c>
      <c r="K1115" t="s">
        <v>644</v>
      </c>
      <c r="L1115" t="s">
        <v>645</v>
      </c>
      <c r="M1115" t="s">
        <v>10771</v>
      </c>
      <c r="N1115" t="s">
        <v>644</v>
      </c>
      <c r="O1115" t="s">
        <v>647</v>
      </c>
      <c r="P1115" t="s">
        <v>5</v>
      </c>
      <c r="Q1115" t="s">
        <v>648</v>
      </c>
      <c r="R1115" t="s">
        <v>645</v>
      </c>
      <c r="S1115" t="s">
        <v>10772</v>
      </c>
      <c r="T1115" t="s">
        <v>10771</v>
      </c>
    </row>
    <row r="1116" spans="1:20" x14ac:dyDescent="0.25">
      <c r="A1116" t="s">
        <v>147</v>
      </c>
      <c r="B1116" t="s">
        <v>148</v>
      </c>
      <c r="C1116">
        <v>50</v>
      </c>
      <c r="D1116">
        <v>6</v>
      </c>
      <c r="E1116" t="s">
        <v>10773</v>
      </c>
      <c r="F1116">
        <v>200</v>
      </c>
      <c r="G1116">
        <v>0</v>
      </c>
      <c r="H1116" t="s">
        <v>641</v>
      </c>
      <c r="I1116" t="s">
        <v>10774</v>
      </c>
      <c r="J1116" t="s">
        <v>864</v>
      </c>
      <c r="K1116" t="s">
        <v>644</v>
      </c>
      <c r="L1116" t="s">
        <v>645</v>
      </c>
      <c r="M1116" t="s">
        <v>10775</v>
      </c>
      <c r="N1116" t="s">
        <v>644</v>
      </c>
      <c r="O1116" t="s">
        <v>647</v>
      </c>
      <c r="P1116" t="s">
        <v>5</v>
      </c>
      <c r="Q1116" t="s">
        <v>648</v>
      </c>
      <c r="R1116" t="s">
        <v>645</v>
      </c>
      <c r="S1116" t="s">
        <v>10776</v>
      </c>
      <c r="T1116" t="s">
        <v>10771</v>
      </c>
    </row>
    <row r="1117" spans="1:20" x14ac:dyDescent="0.25">
      <c r="A1117" t="s">
        <v>147</v>
      </c>
      <c r="B1117" t="s">
        <v>148</v>
      </c>
      <c r="C1117">
        <v>50</v>
      </c>
      <c r="D1117">
        <v>6</v>
      </c>
      <c r="E1117" t="s">
        <v>10777</v>
      </c>
      <c r="F1117">
        <v>200</v>
      </c>
      <c r="G1117">
        <v>0</v>
      </c>
      <c r="H1117" t="s">
        <v>641</v>
      </c>
      <c r="I1117" t="s">
        <v>10778</v>
      </c>
      <c r="J1117" t="s">
        <v>847</v>
      </c>
      <c r="K1117" t="s">
        <v>644</v>
      </c>
      <c r="L1117" t="s">
        <v>645</v>
      </c>
      <c r="M1117" t="s">
        <v>10779</v>
      </c>
      <c r="N1117" t="s">
        <v>644</v>
      </c>
      <c r="O1117" t="s">
        <v>668</v>
      </c>
      <c r="P1117" t="s">
        <v>5</v>
      </c>
      <c r="Q1117" t="s">
        <v>669</v>
      </c>
      <c r="R1117" t="s">
        <v>645</v>
      </c>
      <c r="S1117" t="s">
        <v>10780</v>
      </c>
      <c r="T1117" t="s">
        <v>10779</v>
      </c>
    </row>
    <row r="1118" spans="1:20" x14ac:dyDescent="0.25">
      <c r="A1118" t="s">
        <v>147</v>
      </c>
      <c r="B1118" t="s">
        <v>148</v>
      </c>
      <c r="C1118">
        <v>50</v>
      </c>
      <c r="D1118">
        <v>6</v>
      </c>
      <c r="E1118" t="s">
        <v>10781</v>
      </c>
      <c r="F1118">
        <v>200</v>
      </c>
      <c r="G1118">
        <v>0</v>
      </c>
      <c r="H1118" t="s">
        <v>641</v>
      </c>
      <c r="I1118" t="s">
        <v>10782</v>
      </c>
      <c r="J1118" t="s">
        <v>888</v>
      </c>
      <c r="K1118" t="s">
        <v>644</v>
      </c>
      <c r="L1118" t="s">
        <v>645</v>
      </c>
      <c r="M1118" t="s">
        <v>10783</v>
      </c>
      <c r="N1118" t="s">
        <v>644</v>
      </c>
      <c r="O1118" t="s">
        <v>647</v>
      </c>
      <c r="P1118" t="s">
        <v>5</v>
      </c>
      <c r="Q1118" t="s">
        <v>648</v>
      </c>
      <c r="R1118" t="s">
        <v>645</v>
      </c>
      <c r="S1118" t="s">
        <v>10784</v>
      </c>
      <c r="T1118" t="s">
        <v>10783</v>
      </c>
    </row>
    <row r="1119" spans="1:20" x14ac:dyDescent="0.25">
      <c r="A1119" t="s">
        <v>147</v>
      </c>
      <c r="B1119" t="s">
        <v>148</v>
      </c>
      <c r="C1119">
        <v>50</v>
      </c>
      <c r="D1119">
        <v>6</v>
      </c>
      <c r="E1119" t="s">
        <v>10785</v>
      </c>
      <c r="F1119">
        <v>200</v>
      </c>
      <c r="G1119">
        <v>0</v>
      </c>
      <c r="H1119" t="s">
        <v>641</v>
      </c>
      <c r="I1119" t="s">
        <v>10786</v>
      </c>
      <c r="J1119" t="s">
        <v>2660</v>
      </c>
      <c r="K1119" t="s">
        <v>644</v>
      </c>
      <c r="L1119" t="s">
        <v>645</v>
      </c>
      <c r="M1119" t="s">
        <v>10787</v>
      </c>
      <c r="N1119" t="s">
        <v>644</v>
      </c>
      <c r="O1119" t="s">
        <v>647</v>
      </c>
      <c r="P1119" t="s">
        <v>5</v>
      </c>
      <c r="Q1119" t="s">
        <v>648</v>
      </c>
      <c r="R1119" t="s">
        <v>645</v>
      </c>
      <c r="S1119" t="s">
        <v>10788</v>
      </c>
      <c r="T1119" t="s">
        <v>10787</v>
      </c>
    </row>
    <row r="1120" spans="1:20" x14ac:dyDescent="0.25">
      <c r="A1120" t="s">
        <v>147</v>
      </c>
      <c r="B1120" t="s">
        <v>148</v>
      </c>
      <c r="C1120">
        <v>33.333333333333336</v>
      </c>
      <c r="D1120">
        <v>3</v>
      </c>
      <c r="E1120" t="s">
        <v>10789</v>
      </c>
      <c r="F1120">
        <v>129</v>
      </c>
      <c r="G1120">
        <v>29</v>
      </c>
      <c r="H1120" t="s">
        <v>641</v>
      </c>
      <c r="I1120" t="s">
        <v>10790</v>
      </c>
      <c r="J1120" t="s">
        <v>847</v>
      </c>
      <c r="K1120" t="s">
        <v>644</v>
      </c>
      <c r="L1120" t="s">
        <v>645</v>
      </c>
      <c r="M1120" t="s">
        <v>10791</v>
      </c>
      <c r="N1120" t="s">
        <v>644</v>
      </c>
      <c r="O1120" t="s">
        <v>726</v>
      </c>
      <c r="P1120" t="s">
        <v>5</v>
      </c>
      <c r="Q1120" t="s">
        <v>648</v>
      </c>
      <c r="R1120" t="s">
        <v>645</v>
      </c>
      <c r="S1120" t="s">
        <v>10792</v>
      </c>
      <c r="T1120" t="s">
        <v>10791</v>
      </c>
    </row>
    <row r="1121" spans="1:20" x14ac:dyDescent="0.25">
      <c r="A1121" t="s">
        <v>147</v>
      </c>
      <c r="B1121" t="s">
        <v>148</v>
      </c>
      <c r="C1121">
        <v>50</v>
      </c>
      <c r="D1121">
        <v>6</v>
      </c>
      <c r="E1121" t="s">
        <v>10793</v>
      </c>
      <c r="F1121">
        <v>200</v>
      </c>
      <c r="G1121">
        <v>0</v>
      </c>
      <c r="H1121" t="s">
        <v>641</v>
      </c>
      <c r="I1121" t="s">
        <v>10794</v>
      </c>
      <c r="J1121" t="s">
        <v>685</v>
      </c>
      <c r="K1121" t="s">
        <v>644</v>
      </c>
      <c r="L1121" t="s">
        <v>645</v>
      </c>
      <c r="M1121" t="s">
        <v>10795</v>
      </c>
      <c r="N1121" t="s">
        <v>644</v>
      </c>
      <c r="O1121" t="s">
        <v>647</v>
      </c>
      <c r="P1121" t="s">
        <v>5</v>
      </c>
      <c r="Q1121" t="s">
        <v>648</v>
      </c>
      <c r="R1121" t="s">
        <v>645</v>
      </c>
      <c r="S1121" t="s">
        <v>10796</v>
      </c>
      <c r="T1121" t="s">
        <v>10797</v>
      </c>
    </row>
    <row r="1122" spans="1:20" x14ac:dyDescent="0.25">
      <c r="A1122" t="s">
        <v>147</v>
      </c>
      <c r="B1122" t="s">
        <v>148</v>
      </c>
      <c r="C1122">
        <v>50</v>
      </c>
      <c r="D1122">
        <v>6</v>
      </c>
      <c r="E1122" t="s">
        <v>10798</v>
      </c>
      <c r="F1122">
        <v>200</v>
      </c>
      <c r="G1122">
        <v>0</v>
      </c>
      <c r="H1122" t="s">
        <v>641</v>
      </c>
      <c r="I1122" t="s">
        <v>10799</v>
      </c>
      <c r="J1122" t="s">
        <v>1422</v>
      </c>
      <c r="K1122" t="s">
        <v>644</v>
      </c>
      <c r="L1122" t="s">
        <v>645</v>
      </c>
      <c r="M1122" t="s">
        <v>10800</v>
      </c>
      <c r="N1122" t="s">
        <v>644</v>
      </c>
      <c r="O1122" t="s">
        <v>647</v>
      </c>
      <c r="P1122" t="s">
        <v>5</v>
      </c>
      <c r="Q1122" t="s">
        <v>648</v>
      </c>
      <c r="R1122" t="s">
        <v>645</v>
      </c>
      <c r="S1122" t="s">
        <v>10801</v>
      </c>
      <c r="T1122" t="s">
        <v>10800</v>
      </c>
    </row>
    <row r="1123" spans="1:20" x14ac:dyDescent="0.25">
      <c r="A1123" t="s">
        <v>147</v>
      </c>
      <c r="B1123" t="s">
        <v>148</v>
      </c>
      <c r="C1123">
        <v>50</v>
      </c>
      <c r="D1123">
        <v>6</v>
      </c>
      <c r="E1123" t="s">
        <v>10802</v>
      </c>
      <c r="F1123">
        <v>200</v>
      </c>
      <c r="G1123">
        <v>0</v>
      </c>
      <c r="H1123" t="s">
        <v>641</v>
      </c>
      <c r="I1123" t="s">
        <v>10803</v>
      </c>
      <c r="J1123" t="s">
        <v>888</v>
      </c>
      <c r="K1123" t="s">
        <v>644</v>
      </c>
      <c r="L1123" t="s">
        <v>645</v>
      </c>
      <c r="M1123" t="s">
        <v>10804</v>
      </c>
      <c r="N1123" t="s">
        <v>644</v>
      </c>
      <c r="O1123" t="s">
        <v>647</v>
      </c>
      <c r="P1123" t="s">
        <v>5</v>
      </c>
      <c r="Q1123" t="s">
        <v>648</v>
      </c>
      <c r="R1123" t="s">
        <v>645</v>
      </c>
      <c r="S1123" t="s">
        <v>10805</v>
      </c>
      <c r="T1123" t="s">
        <v>10804</v>
      </c>
    </row>
    <row r="1124" spans="1:20" x14ac:dyDescent="0.25">
      <c r="A1124" t="s">
        <v>638</v>
      </c>
      <c r="B1124" t="s">
        <v>639</v>
      </c>
      <c r="C1124">
        <v>66</v>
      </c>
      <c r="D1124">
        <v>2</v>
      </c>
      <c r="E1124" t="s">
        <v>10806</v>
      </c>
      <c r="F1124">
        <v>300</v>
      </c>
      <c r="G1124">
        <v>0</v>
      </c>
      <c r="H1124" t="s">
        <v>641</v>
      </c>
      <c r="I1124" t="s">
        <v>976</v>
      </c>
      <c r="J1124" t="s">
        <v>1520</v>
      </c>
      <c r="K1124" t="s">
        <v>644</v>
      </c>
      <c r="L1124" t="s">
        <v>645</v>
      </c>
      <c r="M1124" t="s">
        <v>10807</v>
      </c>
      <c r="N1124" t="s">
        <v>644</v>
      </c>
      <c r="O1124" t="s">
        <v>647</v>
      </c>
      <c r="P1124" t="s">
        <v>5</v>
      </c>
      <c r="Q1124" t="s">
        <v>648</v>
      </c>
      <c r="R1124" t="s">
        <v>645</v>
      </c>
      <c r="S1124" t="s">
        <v>10808</v>
      </c>
      <c r="T1124" t="s">
        <v>10804</v>
      </c>
    </row>
    <row r="1125" spans="1:20" x14ac:dyDescent="0.25">
      <c r="A1125" t="s">
        <v>18</v>
      </c>
      <c r="B1125" t="s">
        <v>19</v>
      </c>
      <c r="C1125">
        <v>68</v>
      </c>
      <c r="D1125">
        <v>1</v>
      </c>
      <c r="E1125" t="s">
        <v>10806</v>
      </c>
      <c r="F1125">
        <v>300</v>
      </c>
      <c r="G1125">
        <v>0</v>
      </c>
      <c r="H1125" t="s">
        <v>641</v>
      </c>
      <c r="I1125" t="s">
        <v>976</v>
      </c>
      <c r="J1125" t="s">
        <v>1520</v>
      </c>
      <c r="K1125" t="s">
        <v>644</v>
      </c>
      <c r="L1125" t="s">
        <v>645</v>
      </c>
      <c r="M1125" t="s">
        <v>10807</v>
      </c>
      <c r="N1125" t="s">
        <v>644</v>
      </c>
      <c r="O1125" t="s">
        <v>647</v>
      </c>
      <c r="P1125" t="s">
        <v>5</v>
      </c>
      <c r="Q1125" t="s">
        <v>648</v>
      </c>
      <c r="R1125" t="s">
        <v>645</v>
      </c>
      <c r="S1125" t="s">
        <v>10808</v>
      </c>
      <c r="T1125" t="s">
        <v>10804</v>
      </c>
    </row>
    <row r="1126" spans="1:20" x14ac:dyDescent="0.25">
      <c r="A1126" t="s">
        <v>147</v>
      </c>
      <c r="B1126" t="s">
        <v>148</v>
      </c>
      <c r="C1126">
        <v>50</v>
      </c>
      <c r="D1126">
        <v>6</v>
      </c>
      <c r="E1126" t="s">
        <v>10806</v>
      </c>
      <c r="F1126">
        <v>300</v>
      </c>
      <c r="G1126">
        <v>0</v>
      </c>
      <c r="H1126" t="s">
        <v>641</v>
      </c>
      <c r="I1126" t="s">
        <v>976</v>
      </c>
      <c r="J1126" t="s">
        <v>1520</v>
      </c>
      <c r="K1126" t="s">
        <v>644</v>
      </c>
      <c r="L1126" t="s">
        <v>645</v>
      </c>
      <c r="M1126" t="s">
        <v>10807</v>
      </c>
      <c r="N1126" t="s">
        <v>644</v>
      </c>
      <c r="O1126" t="s">
        <v>647</v>
      </c>
      <c r="P1126" t="s">
        <v>5</v>
      </c>
      <c r="Q1126" t="s">
        <v>648</v>
      </c>
      <c r="R1126" t="s">
        <v>645</v>
      </c>
      <c r="S1126" t="s">
        <v>10808</v>
      </c>
      <c r="T1126" t="s">
        <v>10804</v>
      </c>
    </row>
    <row r="1127" spans="1:20" x14ac:dyDescent="0.25">
      <c r="A1127" t="s">
        <v>638</v>
      </c>
      <c r="B1127" t="s">
        <v>639</v>
      </c>
      <c r="C1127">
        <v>66</v>
      </c>
      <c r="D1127">
        <v>4</v>
      </c>
      <c r="E1127" t="s">
        <v>10809</v>
      </c>
      <c r="F1127">
        <v>200</v>
      </c>
      <c r="G1127">
        <v>0</v>
      </c>
      <c r="H1127" t="s">
        <v>641</v>
      </c>
      <c r="I1127" t="s">
        <v>10810</v>
      </c>
      <c r="J1127" t="s">
        <v>661</v>
      </c>
      <c r="K1127" t="s">
        <v>644</v>
      </c>
      <c r="L1127" t="s">
        <v>645</v>
      </c>
      <c r="M1127" t="s">
        <v>10811</v>
      </c>
      <c r="N1127" t="s">
        <v>644</v>
      </c>
      <c r="O1127" t="s">
        <v>668</v>
      </c>
      <c r="P1127" t="s">
        <v>5</v>
      </c>
      <c r="Q1127" t="s">
        <v>669</v>
      </c>
      <c r="R1127" t="s">
        <v>645</v>
      </c>
      <c r="S1127" t="s">
        <v>10812</v>
      </c>
      <c r="T1127" t="s">
        <v>10813</v>
      </c>
    </row>
    <row r="1128" spans="1:20" x14ac:dyDescent="0.25">
      <c r="A1128" t="s">
        <v>18</v>
      </c>
      <c r="B1128" t="s">
        <v>19</v>
      </c>
      <c r="C1128">
        <v>68</v>
      </c>
      <c r="D1128">
        <v>2</v>
      </c>
      <c r="E1128" t="s">
        <v>10809</v>
      </c>
      <c r="F1128">
        <v>200</v>
      </c>
      <c r="G1128">
        <v>0</v>
      </c>
      <c r="H1128" t="s">
        <v>641</v>
      </c>
      <c r="I1128" t="s">
        <v>10810</v>
      </c>
      <c r="J1128" t="s">
        <v>661</v>
      </c>
      <c r="K1128" t="s">
        <v>644</v>
      </c>
      <c r="L1128" t="s">
        <v>645</v>
      </c>
      <c r="M1128" t="s">
        <v>10811</v>
      </c>
      <c r="N1128" t="s">
        <v>644</v>
      </c>
      <c r="O1128" t="s">
        <v>668</v>
      </c>
      <c r="P1128" t="s">
        <v>5</v>
      </c>
      <c r="Q1128" t="s">
        <v>669</v>
      </c>
      <c r="R1128" t="s">
        <v>645</v>
      </c>
      <c r="S1128" t="s">
        <v>10812</v>
      </c>
      <c r="T1128" t="s">
        <v>10813</v>
      </c>
    </row>
    <row r="1129" spans="1:20" x14ac:dyDescent="0.25">
      <c r="A1129" t="s">
        <v>147</v>
      </c>
      <c r="B1129" t="s">
        <v>148</v>
      </c>
      <c r="C1129">
        <v>50</v>
      </c>
      <c r="D1129">
        <v>6</v>
      </c>
      <c r="E1129" t="s">
        <v>10814</v>
      </c>
      <c r="F1129">
        <v>200</v>
      </c>
      <c r="G1129">
        <v>0</v>
      </c>
      <c r="H1129" t="s">
        <v>641</v>
      </c>
      <c r="I1129" t="s">
        <v>10815</v>
      </c>
      <c r="J1129" t="s">
        <v>1441</v>
      </c>
      <c r="K1129" t="s">
        <v>644</v>
      </c>
      <c r="L1129" t="s">
        <v>645</v>
      </c>
      <c r="M1129" t="s">
        <v>10811</v>
      </c>
      <c r="N1129" t="s">
        <v>644</v>
      </c>
      <c r="O1129" t="s">
        <v>668</v>
      </c>
      <c r="P1129" t="s">
        <v>5</v>
      </c>
      <c r="Q1129" t="s">
        <v>669</v>
      </c>
      <c r="R1129" t="s">
        <v>645</v>
      </c>
      <c r="S1129" t="s">
        <v>10816</v>
      </c>
      <c r="T1129" t="s">
        <v>10813</v>
      </c>
    </row>
    <row r="1130" spans="1:20" x14ac:dyDescent="0.25">
      <c r="A1130" t="s">
        <v>638</v>
      </c>
      <c r="B1130" t="s">
        <v>639</v>
      </c>
      <c r="C1130">
        <v>66</v>
      </c>
      <c r="D1130">
        <v>2</v>
      </c>
      <c r="E1130" t="s">
        <v>10817</v>
      </c>
      <c r="F1130">
        <v>138</v>
      </c>
      <c r="G1130">
        <v>38</v>
      </c>
      <c r="H1130" t="s">
        <v>641</v>
      </c>
      <c r="I1130" t="s">
        <v>10818</v>
      </c>
      <c r="J1130" t="s">
        <v>666</v>
      </c>
      <c r="K1130" t="s">
        <v>644</v>
      </c>
      <c r="L1130" t="s">
        <v>645</v>
      </c>
      <c r="M1130" t="s">
        <v>10819</v>
      </c>
      <c r="N1130" t="s">
        <v>644</v>
      </c>
      <c r="O1130" t="s">
        <v>647</v>
      </c>
      <c r="P1130" t="s">
        <v>5</v>
      </c>
      <c r="Q1130" t="s">
        <v>648</v>
      </c>
      <c r="R1130" t="s">
        <v>645</v>
      </c>
      <c r="S1130" t="s">
        <v>10820</v>
      </c>
      <c r="T1130" t="s">
        <v>10821</v>
      </c>
    </row>
    <row r="1131" spans="1:20" x14ac:dyDescent="0.25">
      <c r="A1131" t="s">
        <v>18</v>
      </c>
      <c r="B1131" t="s">
        <v>19</v>
      </c>
      <c r="C1131">
        <v>68</v>
      </c>
      <c r="D1131">
        <v>1</v>
      </c>
      <c r="E1131" t="s">
        <v>10817</v>
      </c>
      <c r="F1131">
        <v>138</v>
      </c>
      <c r="G1131">
        <v>38</v>
      </c>
      <c r="H1131" t="s">
        <v>641</v>
      </c>
      <c r="I1131" t="s">
        <v>10818</v>
      </c>
      <c r="J1131" t="s">
        <v>666</v>
      </c>
      <c r="K1131" t="s">
        <v>644</v>
      </c>
      <c r="L1131" t="s">
        <v>645</v>
      </c>
      <c r="M1131" t="s">
        <v>10819</v>
      </c>
      <c r="N1131" t="s">
        <v>644</v>
      </c>
      <c r="O1131" t="s">
        <v>647</v>
      </c>
      <c r="P1131" t="s">
        <v>5</v>
      </c>
      <c r="Q1131" t="s">
        <v>648</v>
      </c>
      <c r="R1131" t="s">
        <v>645</v>
      </c>
      <c r="S1131" t="s">
        <v>10820</v>
      </c>
      <c r="T1131" t="s">
        <v>10821</v>
      </c>
    </row>
    <row r="1132" spans="1:20" x14ac:dyDescent="0.25">
      <c r="A1132" t="s">
        <v>147</v>
      </c>
      <c r="B1132" t="s">
        <v>148</v>
      </c>
      <c r="C1132">
        <v>50</v>
      </c>
      <c r="D1132">
        <v>6</v>
      </c>
      <c r="E1132" t="s">
        <v>10822</v>
      </c>
      <c r="F1132">
        <v>200</v>
      </c>
      <c r="G1132">
        <v>0</v>
      </c>
      <c r="H1132" t="s">
        <v>641</v>
      </c>
      <c r="I1132" t="s">
        <v>10823</v>
      </c>
      <c r="J1132" t="s">
        <v>685</v>
      </c>
      <c r="K1132" t="s">
        <v>644</v>
      </c>
      <c r="L1132" t="s">
        <v>645</v>
      </c>
      <c r="M1132" t="s">
        <v>10824</v>
      </c>
      <c r="N1132" t="s">
        <v>644</v>
      </c>
      <c r="O1132" t="s">
        <v>647</v>
      </c>
      <c r="P1132" t="s">
        <v>5</v>
      </c>
      <c r="Q1132" t="s">
        <v>648</v>
      </c>
      <c r="R1132" t="s">
        <v>645</v>
      </c>
      <c r="S1132" t="s">
        <v>10825</v>
      </c>
      <c r="T1132" t="s">
        <v>10826</v>
      </c>
    </row>
    <row r="1133" spans="1:20" x14ac:dyDescent="0.25">
      <c r="A1133" t="s">
        <v>147</v>
      </c>
      <c r="B1133" t="s">
        <v>148</v>
      </c>
      <c r="C1133">
        <v>33.333333333333336</v>
      </c>
      <c r="D1133">
        <v>3</v>
      </c>
      <c r="E1133" t="s">
        <v>10827</v>
      </c>
      <c r="F1133">
        <v>100</v>
      </c>
      <c r="G1133">
        <v>0</v>
      </c>
      <c r="H1133" t="s">
        <v>641</v>
      </c>
      <c r="I1133" t="s">
        <v>10828</v>
      </c>
      <c r="J1133" t="s">
        <v>981</v>
      </c>
      <c r="K1133" t="s">
        <v>644</v>
      </c>
      <c r="L1133" t="s">
        <v>645</v>
      </c>
      <c r="M1133" t="s">
        <v>10829</v>
      </c>
      <c r="N1133" t="s">
        <v>644</v>
      </c>
      <c r="O1133" t="s">
        <v>647</v>
      </c>
      <c r="P1133" t="s">
        <v>5</v>
      </c>
      <c r="Q1133" t="s">
        <v>648</v>
      </c>
      <c r="R1133" t="s">
        <v>645</v>
      </c>
      <c r="S1133" t="s">
        <v>10830</v>
      </c>
      <c r="T1133" t="s">
        <v>10829</v>
      </c>
    </row>
    <row r="1134" spans="1:20" x14ac:dyDescent="0.25">
      <c r="A1134" t="s">
        <v>147</v>
      </c>
      <c r="B1134" t="s">
        <v>148</v>
      </c>
      <c r="C1134">
        <v>40</v>
      </c>
      <c r="D1134">
        <v>10</v>
      </c>
      <c r="E1134" t="s">
        <v>10831</v>
      </c>
      <c r="F1134">
        <v>395</v>
      </c>
      <c r="G1134">
        <v>0</v>
      </c>
      <c r="H1134" t="s">
        <v>641</v>
      </c>
      <c r="I1134" t="s">
        <v>10832</v>
      </c>
      <c r="J1134" t="s">
        <v>643</v>
      </c>
      <c r="K1134" t="s">
        <v>644</v>
      </c>
      <c r="L1134" t="s">
        <v>645</v>
      </c>
      <c r="M1134" t="s">
        <v>10833</v>
      </c>
      <c r="N1134" t="s">
        <v>644</v>
      </c>
      <c r="O1134" t="s">
        <v>647</v>
      </c>
      <c r="P1134" t="s">
        <v>5</v>
      </c>
      <c r="Q1134" t="s">
        <v>648</v>
      </c>
      <c r="R1134" t="s">
        <v>645</v>
      </c>
      <c r="S1134" t="s">
        <v>10834</v>
      </c>
      <c r="T1134" t="s">
        <v>10833</v>
      </c>
    </row>
    <row r="1135" spans="1:20" x14ac:dyDescent="0.25">
      <c r="A1135" t="s">
        <v>638</v>
      </c>
      <c r="B1135" t="s">
        <v>639</v>
      </c>
      <c r="C1135">
        <v>66</v>
      </c>
      <c r="D1135">
        <v>2</v>
      </c>
      <c r="E1135" t="s">
        <v>10835</v>
      </c>
      <c r="F1135">
        <v>100</v>
      </c>
      <c r="G1135">
        <v>0</v>
      </c>
      <c r="H1135" t="s">
        <v>641</v>
      </c>
      <c r="I1135" t="s">
        <v>10836</v>
      </c>
      <c r="J1135" t="s">
        <v>967</v>
      </c>
      <c r="K1135" t="s">
        <v>644</v>
      </c>
      <c r="L1135" t="s">
        <v>645</v>
      </c>
      <c r="M1135" t="s">
        <v>10837</v>
      </c>
      <c r="N1135" t="s">
        <v>644</v>
      </c>
      <c r="O1135" t="s">
        <v>668</v>
      </c>
      <c r="P1135" t="s">
        <v>5</v>
      </c>
      <c r="Q1135" t="s">
        <v>669</v>
      </c>
      <c r="R1135" t="s">
        <v>645</v>
      </c>
      <c r="S1135" t="s">
        <v>10838</v>
      </c>
      <c r="T1135" t="s">
        <v>10837</v>
      </c>
    </row>
    <row r="1136" spans="1:20" x14ac:dyDescent="0.25">
      <c r="A1136" t="s">
        <v>18</v>
      </c>
      <c r="B1136" t="s">
        <v>19</v>
      </c>
      <c r="C1136">
        <v>68</v>
      </c>
      <c r="D1136">
        <v>1</v>
      </c>
      <c r="E1136" t="s">
        <v>10835</v>
      </c>
      <c r="F1136">
        <v>100</v>
      </c>
      <c r="G1136">
        <v>0</v>
      </c>
      <c r="H1136" t="s">
        <v>641</v>
      </c>
      <c r="I1136" t="s">
        <v>10836</v>
      </c>
      <c r="J1136" t="s">
        <v>967</v>
      </c>
      <c r="K1136" t="s">
        <v>644</v>
      </c>
      <c r="L1136" t="s">
        <v>645</v>
      </c>
      <c r="M1136" t="s">
        <v>10837</v>
      </c>
      <c r="N1136" t="s">
        <v>644</v>
      </c>
      <c r="O1136" t="s">
        <v>668</v>
      </c>
      <c r="P1136" t="s">
        <v>5</v>
      </c>
      <c r="Q1136" t="s">
        <v>669</v>
      </c>
      <c r="R1136" t="s">
        <v>645</v>
      </c>
      <c r="S1136" t="s">
        <v>10838</v>
      </c>
      <c r="T1136" t="s">
        <v>10837</v>
      </c>
    </row>
    <row r="1137" spans="1:20" x14ac:dyDescent="0.25">
      <c r="A1137" t="s">
        <v>638</v>
      </c>
      <c r="B1137" t="s">
        <v>639</v>
      </c>
      <c r="C1137">
        <v>66</v>
      </c>
      <c r="D1137">
        <v>2</v>
      </c>
      <c r="E1137" t="s">
        <v>10839</v>
      </c>
      <c r="F1137">
        <v>100</v>
      </c>
      <c r="G1137">
        <v>0</v>
      </c>
      <c r="H1137" t="s">
        <v>641</v>
      </c>
      <c r="I1137" t="s">
        <v>10840</v>
      </c>
      <c r="J1137" t="s">
        <v>1840</v>
      </c>
      <c r="K1137" t="s">
        <v>644</v>
      </c>
      <c r="L1137" t="s">
        <v>645</v>
      </c>
      <c r="M1137" t="s">
        <v>10841</v>
      </c>
      <c r="N1137" t="s">
        <v>644</v>
      </c>
      <c r="O1137" t="s">
        <v>647</v>
      </c>
      <c r="P1137" t="s">
        <v>5</v>
      </c>
      <c r="Q1137" t="s">
        <v>648</v>
      </c>
      <c r="R1137" t="s">
        <v>645</v>
      </c>
      <c r="S1137" t="s">
        <v>10842</v>
      </c>
      <c r="T1137" t="s">
        <v>10843</v>
      </c>
    </row>
    <row r="1138" spans="1:20" x14ac:dyDescent="0.25">
      <c r="A1138" t="s">
        <v>18</v>
      </c>
      <c r="B1138" t="s">
        <v>19</v>
      </c>
      <c r="C1138">
        <v>68</v>
      </c>
      <c r="D1138">
        <v>1</v>
      </c>
      <c r="E1138" t="s">
        <v>10839</v>
      </c>
      <c r="F1138">
        <v>100</v>
      </c>
      <c r="G1138">
        <v>0</v>
      </c>
      <c r="H1138" t="s">
        <v>641</v>
      </c>
      <c r="I1138" t="s">
        <v>10840</v>
      </c>
      <c r="J1138" t="s">
        <v>1840</v>
      </c>
      <c r="K1138" t="s">
        <v>644</v>
      </c>
      <c r="L1138" t="s">
        <v>645</v>
      </c>
      <c r="M1138" t="s">
        <v>10841</v>
      </c>
      <c r="N1138" t="s">
        <v>644</v>
      </c>
      <c r="O1138" t="s">
        <v>647</v>
      </c>
      <c r="P1138" t="s">
        <v>5</v>
      </c>
      <c r="Q1138" t="s">
        <v>648</v>
      </c>
      <c r="R1138" t="s">
        <v>645</v>
      </c>
      <c r="S1138" t="s">
        <v>10842</v>
      </c>
      <c r="T1138" t="s">
        <v>10843</v>
      </c>
    </row>
    <row r="1139" spans="1:20" x14ac:dyDescent="0.25">
      <c r="A1139" t="s">
        <v>147</v>
      </c>
      <c r="B1139" t="s">
        <v>148</v>
      </c>
      <c r="C1139">
        <v>50</v>
      </c>
      <c r="D1139">
        <v>6</v>
      </c>
      <c r="E1139" t="s">
        <v>10844</v>
      </c>
      <c r="F1139">
        <v>208</v>
      </c>
      <c r="G1139">
        <v>8</v>
      </c>
      <c r="H1139" t="s">
        <v>641</v>
      </c>
      <c r="I1139" t="s">
        <v>2158</v>
      </c>
      <c r="J1139" t="s">
        <v>2936</v>
      </c>
      <c r="K1139" t="s">
        <v>644</v>
      </c>
      <c r="L1139" t="s">
        <v>645</v>
      </c>
      <c r="M1139" t="s">
        <v>10845</v>
      </c>
      <c r="N1139" t="s">
        <v>644</v>
      </c>
      <c r="O1139" t="s">
        <v>647</v>
      </c>
      <c r="P1139" t="s">
        <v>5</v>
      </c>
      <c r="Q1139" t="s">
        <v>648</v>
      </c>
      <c r="R1139" t="s">
        <v>645</v>
      </c>
      <c r="S1139" t="s">
        <v>10846</v>
      </c>
      <c r="T1139" t="s">
        <v>10845</v>
      </c>
    </row>
    <row r="1140" spans="1:20" x14ac:dyDescent="0.25">
      <c r="A1140" t="s">
        <v>147</v>
      </c>
      <c r="B1140" t="s">
        <v>148</v>
      </c>
      <c r="C1140">
        <v>50</v>
      </c>
      <c r="D1140">
        <v>6</v>
      </c>
      <c r="E1140" t="s">
        <v>10847</v>
      </c>
      <c r="F1140">
        <v>200</v>
      </c>
      <c r="G1140">
        <v>0</v>
      </c>
      <c r="H1140" t="s">
        <v>641</v>
      </c>
      <c r="I1140" t="s">
        <v>8615</v>
      </c>
      <c r="J1140" t="s">
        <v>1441</v>
      </c>
      <c r="K1140" t="s">
        <v>644</v>
      </c>
      <c r="L1140" t="s">
        <v>645</v>
      </c>
      <c r="M1140" t="s">
        <v>10848</v>
      </c>
      <c r="N1140" t="s">
        <v>644</v>
      </c>
      <c r="O1140" t="s">
        <v>647</v>
      </c>
      <c r="P1140" t="s">
        <v>5</v>
      </c>
      <c r="Q1140" t="s">
        <v>648</v>
      </c>
      <c r="R1140" t="s">
        <v>645</v>
      </c>
      <c r="S1140" t="s">
        <v>10849</v>
      </c>
      <c r="T1140" t="s">
        <v>10848</v>
      </c>
    </row>
    <row r="1141" spans="1:20" x14ac:dyDescent="0.25">
      <c r="A1141" t="s">
        <v>638</v>
      </c>
      <c r="B1141" t="s">
        <v>639</v>
      </c>
      <c r="C1141">
        <v>66</v>
      </c>
      <c r="D1141">
        <v>6</v>
      </c>
      <c r="E1141" t="s">
        <v>10850</v>
      </c>
      <c r="F1141">
        <v>300</v>
      </c>
      <c r="G1141">
        <v>0</v>
      </c>
      <c r="H1141" t="s">
        <v>641</v>
      </c>
      <c r="I1141" t="s">
        <v>10851</v>
      </c>
      <c r="J1141" t="s">
        <v>694</v>
      </c>
      <c r="K1141" t="s">
        <v>644</v>
      </c>
      <c r="L1141" t="s">
        <v>645</v>
      </c>
      <c r="M1141" t="s">
        <v>10852</v>
      </c>
      <c r="N1141" t="s">
        <v>644</v>
      </c>
      <c r="O1141" t="s">
        <v>647</v>
      </c>
      <c r="P1141" t="s">
        <v>5</v>
      </c>
      <c r="Q1141" t="s">
        <v>648</v>
      </c>
      <c r="R1141" t="s">
        <v>645</v>
      </c>
      <c r="S1141" t="s">
        <v>10853</v>
      </c>
      <c r="T1141" t="s">
        <v>10852</v>
      </c>
    </row>
    <row r="1142" spans="1:20" x14ac:dyDescent="0.25">
      <c r="A1142" t="s">
        <v>18</v>
      </c>
      <c r="B1142" t="s">
        <v>19</v>
      </c>
      <c r="C1142">
        <v>68</v>
      </c>
      <c r="D1142">
        <v>3</v>
      </c>
      <c r="E1142" t="s">
        <v>10850</v>
      </c>
      <c r="F1142">
        <v>300</v>
      </c>
      <c r="G1142">
        <v>0</v>
      </c>
      <c r="H1142" t="s">
        <v>641</v>
      </c>
      <c r="I1142" t="s">
        <v>10851</v>
      </c>
      <c r="J1142" t="s">
        <v>694</v>
      </c>
      <c r="K1142" t="s">
        <v>644</v>
      </c>
      <c r="L1142" t="s">
        <v>645</v>
      </c>
      <c r="M1142" t="s">
        <v>10852</v>
      </c>
      <c r="N1142" t="s">
        <v>644</v>
      </c>
      <c r="O1142" t="s">
        <v>647</v>
      </c>
      <c r="P1142" t="s">
        <v>5</v>
      </c>
      <c r="Q1142" t="s">
        <v>648</v>
      </c>
      <c r="R1142" t="s">
        <v>645</v>
      </c>
      <c r="S1142" t="s">
        <v>10853</v>
      </c>
      <c r="T1142" t="s">
        <v>10852</v>
      </c>
    </row>
    <row r="1143" spans="1:20" x14ac:dyDescent="0.25">
      <c r="A1143" t="s">
        <v>147</v>
      </c>
      <c r="B1143" t="s">
        <v>148</v>
      </c>
      <c r="C1143">
        <v>33.333333333333336</v>
      </c>
      <c r="D1143">
        <v>6</v>
      </c>
      <c r="E1143" t="s">
        <v>10854</v>
      </c>
      <c r="F1143">
        <v>200</v>
      </c>
      <c r="G1143">
        <v>0</v>
      </c>
      <c r="H1143" t="s">
        <v>641</v>
      </c>
      <c r="I1143" t="s">
        <v>10855</v>
      </c>
      <c r="J1143" t="s">
        <v>708</v>
      </c>
      <c r="K1143" t="s">
        <v>644</v>
      </c>
      <c r="L1143" t="s">
        <v>645</v>
      </c>
      <c r="M1143" t="s">
        <v>10856</v>
      </c>
      <c r="N1143" t="s">
        <v>644</v>
      </c>
      <c r="O1143" t="s">
        <v>668</v>
      </c>
      <c r="P1143" t="s">
        <v>5</v>
      </c>
      <c r="Q1143" t="s">
        <v>669</v>
      </c>
      <c r="R1143" t="s">
        <v>645</v>
      </c>
      <c r="S1143" t="s">
        <v>10857</v>
      </c>
      <c r="T1143" t="s">
        <v>10856</v>
      </c>
    </row>
    <row r="1144" spans="1:20" x14ac:dyDescent="0.25">
      <c r="A1144" t="s">
        <v>147</v>
      </c>
      <c r="B1144" t="s">
        <v>148</v>
      </c>
      <c r="C1144">
        <v>50</v>
      </c>
      <c r="D1144">
        <v>6</v>
      </c>
      <c r="E1144" t="s">
        <v>10858</v>
      </c>
      <c r="F1144">
        <v>200</v>
      </c>
      <c r="G1144">
        <v>0</v>
      </c>
      <c r="H1144" t="s">
        <v>641</v>
      </c>
      <c r="I1144" t="s">
        <v>10859</v>
      </c>
      <c r="J1144" t="s">
        <v>935</v>
      </c>
      <c r="K1144" t="s">
        <v>644</v>
      </c>
      <c r="L1144" t="s">
        <v>645</v>
      </c>
      <c r="M1144" t="s">
        <v>10860</v>
      </c>
      <c r="N1144" t="s">
        <v>644</v>
      </c>
      <c r="O1144" t="s">
        <v>647</v>
      </c>
      <c r="P1144" t="s">
        <v>5</v>
      </c>
      <c r="Q1144" t="s">
        <v>648</v>
      </c>
      <c r="R1144" t="s">
        <v>645</v>
      </c>
      <c r="S1144" t="s">
        <v>10861</v>
      </c>
      <c r="T1144" t="s">
        <v>10860</v>
      </c>
    </row>
    <row r="1145" spans="1:20" x14ac:dyDescent="0.25">
      <c r="A1145" t="s">
        <v>638</v>
      </c>
      <c r="B1145" t="s">
        <v>639</v>
      </c>
      <c r="C1145">
        <v>66</v>
      </c>
      <c r="D1145">
        <v>4</v>
      </c>
      <c r="E1145" t="s">
        <v>10862</v>
      </c>
      <c r="F1145">
        <v>200</v>
      </c>
      <c r="G1145">
        <v>0</v>
      </c>
      <c r="H1145" t="s">
        <v>641</v>
      </c>
      <c r="I1145" t="s">
        <v>10863</v>
      </c>
      <c r="J1145" t="s">
        <v>685</v>
      </c>
      <c r="K1145" t="s">
        <v>644</v>
      </c>
      <c r="L1145" t="s">
        <v>645</v>
      </c>
      <c r="M1145" t="s">
        <v>10864</v>
      </c>
      <c r="N1145" t="s">
        <v>644</v>
      </c>
      <c r="O1145" t="s">
        <v>668</v>
      </c>
      <c r="P1145" t="s">
        <v>5</v>
      </c>
      <c r="Q1145" t="s">
        <v>669</v>
      </c>
      <c r="R1145" t="s">
        <v>645</v>
      </c>
      <c r="S1145" t="s">
        <v>10865</v>
      </c>
      <c r="T1145" t="s">
        <v>10864</v>
      </c>
    </row>
    <row r="1146" spans="1:20" x14ac:dyDescent="0.25">
      <c r="A1146" t="s">
        <v>18</v>
      </c>
      <c r="B1146" t="s">
        <v>19</v>
      </c>
      <c r="C1146">
        <v>68</v>
      </c>
      <c r="D1146">
        <v>2</v>
      </c>
      <c r="E1146" t="s">
        <v>10862</v>
      </c>
      <c r="F1146">
        <v>200</v>
      </c>
      <c r="G1146">
        <v>0</v>
      </c>
      <c r="H1146" t="s">
        <v>641</v>
      </c>
      <c r="I1146" t="s">
        <v>10863</v>
      </c>
      <c r="J1146" t="s">
        <v>685</v>
      </c>
      <c r="K1146" t="s">
        <v>644</v>
      </c>
      <c r="L1146" t="s">
        <v>645</v>
      </c>
      <c r="M1146" t="s">
        <v>10864</v>
      </c>
      <c r="N1146" t="s">
        <v>644</v>
      </c>
      <c r="O1146" t="s">
        <v>668</v>
      </c>
      <c r="P1146" t="s">
        <v>5</v>
      </c>
      <c r="Q1146" t="s">
        <v>669</v>
      </c>
      <c r="R1146" t="s">
        <v>645</v>
      </c>
      <c r="S1146" t="s">
        <v>10865</v>
      </c>
      <c r="T1146" t="s">
        <v>10864</v>
      </c>
    </row>
    <row r="1147" spans="1:20" x14ac:dyDescent="0.25">
      <c r="A1147" t="s">
        <v>147</v>
      </c>
      <c r="B1147" t="s">
        <v>148</v>
      </c>
      <c r="C1147">
        <v>33.333333333333336</v>
      </c>
      <c r="D1147">
        <v>3</v>
      </c>
      <c r="E1147" t="s">
        <v>10866</v>
      </c>
      <c r="F1147">
        <v>100</v>
      </c>
      <c r="G1147">
        <v>0</v>
      </c>
      <c r="H1147" t="s">
        <v>641</v>
      </c>
      <c r="I1147" t="s">
        <v>10867</v>
      </c>
      <c r="J1147" t="s">
        <v>685</v>
      </c>
      <c r="K1147" t="s">
        <v>644</v>
      </c>
      <c r="L1147" t="s">
        <v>645</v>
      </c>
      <c r="M1147" t="s">
        <v>10868</v>
      </c>
      <c r="N1147" t="s">
        <v>644</v>
      </c>
      <c r="O1147" t="s">
        <v>647</v>
      </c>
      <c r="P1147" t="s">
        <v>5</v>
      </c>
      <c r="Q1147" t="s">
        <v>648</v>
      </c>
      <c r="R1147" t="s">
        <v>645</v>
      </c>
      <c r="S1147" t="s">
        <v>10869</v>
      </c>
      <c r="T1147" t="s">
        <v>10868</v>
      </c>
    </row>
    <row r="1148" spans="1:20" x14ac:dyDescent="0.25">
      <c r="A1148" t="s">
        <v>147</v>
      </c>
      <c r="B1148" t="s">
        <v>148</v>
      </c>
      <c r="C1148">
        <v>50</v>
      </c>
      <c r="D1148">
        <v>42</v>
      </c>
      <c r="E1148" t="s">
        <v>10870</v>
      </c>
      <c r="F1148">
        <v>1400</v>
      </c>
      <c r="G1148">
        <v>0</v>
      </c>
      <c r="H1148" t="s">
        <v>641</v>
      </c>
      <c r="I1148" t="s">
        <v>10871</v>
      </c>
      <c r="J1148" t="s">
        <v>1441</v>
      </c>
      <c r="K1148" t="s">
        <v>644</v>
      </c>
      <c r="L1148" t="s">
        <v>645</v>
      </c>
      <c r="M1148" t="s">
        <v>10872</v>
      </c>
      <c r="N1148" t="s">
        <v>644</v>
      </c>
      <c r="O1148" t="s">
        <v>647</v>
      </c>
      <c r="P1148" t="s">
        <v>5</v>
      </c>
      <c r="Q1148" t="s">
        <v>648</v>
      </c>
      <c r="R1148" t="s">
        <v>645</v>
      </c>
      <c r="S1148" t="s">
        <v>10873</v>
      </c>
      <c r="T1148" t="s">
        <v>10872</v>
      </c>
    </row>
    <row r="1149" spans="1:20" x14ac:dyDescent="0.25">
      <c r="A1149" t="s">
        <v>147</v>
      </c>
      <c r="B1149" t="s">
        <v>148</v>
      </c>
      <c r="C1149">
        <v>33.333333333333336</v>
      </c>
      <c r="D1149">
        <v>3</v>
      </c>
      <c r="E1149" t="s">
        <v>10874</v>
      </c>
      <c r="F1149">
        <v>100</v>
      </c>
      <c r="G1149">
        <v>0</v>
      </c>
      <c r="H1149" t="s">
        <v>641</v>
      </c>
      <c r="I1149" t="s">
        <v>10875</v>
      </c>
      <c r="J1149" t="s">
        <v>834</v>
      </c>
      <c r="K1149" t="s">
        <v>644</v>
      </c>
      <c r="L1149" t="s">
        <v>645</v>
      </c>
      <c r="M1149" t="s">
        <v>10876</v>
      </c>
      <c r="N1149" t="s">
        <v>644</v>
      </c>
      <c r="O1149" t="s">
        <v>647</v>
      </c>
      <c r="P1149" t="s">
        <v>5</v>
      </c>
      <c r="Q1149" t="s">
        <v>648</v>
      </c>
      <c r="R1149" t="s">
        <v>645</v>
      </c>
      <c r="S1149" t="s">
        <v>10877</v>
      </c>
      <c r="T1149" t="s">
        <v>10876</v>
      </c>
    </row>
    <row r="1150" spans="1:20" x14ac:dyDescent="0.25">
      <c r="A1150" t="s">
        <v>147</v>
      </c>
      <c r="B1150" t="s">
        <v>148</v>
      </c>
      <c r="C1150">
        <v>65</v>
      </c>
      <c r="D1150">
        <v>9</v>
      </c>
      <c r="E1150" t="s">
        <v>10878</v>
      </c>
      <c r="F1150">
        <v>410</v>
      </c>
      <c r="G1150">
        <v>0</v>
      </c>
      <c r="H1150" t="s">
        <v>641</v>
      </c>
      <c r="I1150" t="s">
        <v>10879</v>
      </c>
      <c r="J1150" t="s">
        <v>661</v>
      </c>
      <c r="K1150" t="s">
        <v>644</v>
      </c>
      <c r="L1150" t="s">
        <v>645</v>
      </c>
      <c r="M1150" t="s">
        <v>10880</v>
      </c>
      <c r="N1150" t="s">
        <v>644</v>
      </c>
      <c r="O1150" t="s">
        <v>647</v>
      </c>
      <c r="P1150" t="s">
        <v>5</v>
      </c>
      <c r="Q1150" t="s">
        <v>648</v>
      </c>
      <c r="R1150" t="s">
        <v>645</v>
      </c>
      <c r="S1150" t="s">
        <v>10881</v>
      </c>
      <c r="T1150" t="s">
        <v>10880</v>
      </c>
    </row>
    <row r="1151" spans="1:20" x14ac:dyDescent="0.25">
      <c r="A1151" t="s">
        <v>638</v>
      </c>
      <c r="B1151" t="s">
        <v>639</v>
      </c>
      <c r="C1151">
        <v>66</v>
      </c>
      <c r="D1151">
        <v>2</v>
      </c>
      <c r="E1151" t="s">
        <v>10878</v>
      </c>
      <c r="F1151">
        <v>410</v>
      </c>
      <c r="G1151">
        <v>0</v>
      </c>
      <c r="H1151" t="s">
        <v>641</v>
      </c>
      <c r="I1151" t="s">
        <v>10879</v>
      </c>
      <c r="J1151" t="s">
        <v>661</v>
      </c>
      <c r="K1151" t="s">
        <v>644</v>
      </c>
      <c r="L1151" t="s">
        <v>645</v>
      </c>
      <c r="M1151" t="s">
        <v>10880</v>
      </c>
      <c r="N1151" t="s">
        <v>644</v>
      </c>
      <c r="O1151" t="s">
        <v>647</v>
      </c>
      <c r="P1151" t="s">
        <v>5</v>
      </c>
      <c r="Q1151" t="s">
        <v>648</v>
      </c>
      <c r="R1151" t="s">
        <v>645</v>
      </c>
      <c r="S1151" t="s">
        <v>10881</v>
      </c>
      <c r="T1151" t="s">
        <v>10880</v>
      </c>
    </row>
    <row r="1152" spans="1:20" x14ac:dyDescent="0.25">
      <c r="A1152" t="s">
        <v>18</v>
      </c>
      <c r="B1152" t="s">
        <v>19</v>
      </c>
      <c r="C1152">
        <v>68</v>
      </c>
      <c r="D1152">
        <v>1</v>
      </c>
      <c r="E1152" t="s">
        <v>10878</v>
      </c>
      <c r="F1152">
        <v>410</v>
      </c>
      <c r="G1152">
        <v>0</v>
      </c>
      <c r="H1152" t="s">
        <v>641</v>
      </c>
      <c r="I1152" t="s">
        <v>10879</v>
      </c>
      <c r="J1152" t="s">
        <v>661</v>
      </c>
      <c r="K1152" t="s">
        <v>644</v>
      </c>
      <c r="L1152" t="s">
        <v>645</v>
      </c>
      <c r="M1152" t="s">
        <v>10880</v>
      </c>
      <c r="N1152" t="s">
        <v>644</v>
      </c>
      <c r="O1152" t="s">
        <v>647</v>
      </c>
      <c r="P1152" t="s">
        <v>5</v>
      </c>
      <c r="Q1152" t="s">
        <v>648</v>
      </c>
      <c r="R1152" t="s">
        <v>645</v>
      </c>
      <c r="S1152" t="s">
        <v>10881</v>
      </c>
      <c r="T1152" t="s">
        <v>10880</v>
      </c>
    </row>
    <row r="1153" spans="1:20" x14ac:dyDescent="0.25">
      <c r="A1153" t="s">
        <v>638</v>
      </c>
      <c r="B1153" t="s">
        <v>639</v>
      </c>
      <c r="C1153">
        <v>66</v>
      </c>
      <c r="D1153">
        <v>2</v>
      </c>
      <c r="E1153" t="s">
        <v>10882</v>
      </c>
      <c r="F1153">
        <v>100</v>
      </c>
      <c r="G1153">
        <v>0</v>
      </c>
      <c r="H1153" t="s">
        <v>641</v>
      </c>
      <c r="I1153" t="s">
        <v>10883</v>
      </c>
      <c r="J1153" t="s">
        <v>788</v>
      </c>
      <c r="K1153" t="s">
        <v>644</v>
      </c>
      <c r="L1153" t="s">
        <v>645</v>
      </c>
      <c r="M1153" t="s">
        <v>10884</v>
      </c>
      <c r="N1153" t="s">
        <v>644</v>
      </c>
      <c r="O1153" t="s">
        <v>647</v>
      </c>
      <c r="P1153" t="s">
        <v>5</v>
      </c>
      <c r="Q1153" t="s">
        <v>648</v>
      </c>
      <c r="R1153" t="s">
        <v>645</v>
      </c>
      <c r="S1153" t="s">
        <v>10885</v>
      </c>
      <c r="T1153" t="s">
        <v>10884</v>
      </c>
    </row>
    <row r="1154" spans="1:20" x14ac:dyDescent="0.25">
      <c r="A1154" t="s">
        <v>18</v>
      </c>
      <c r="B1154" t="s">
        <v>19</v>
      </c>
      <c r="C1154">
        <v>68</v>
      </c>
      <c r="D1154">
        <v>1</v>
      </c>
      <c r="E1154" t="s">
        <v>10882</v>
      </c>
      <c r="F1154">
        <v>100</v>
      </c>
      <c r="G1154">
        <v>0</v>
      </c>
      <c r="H1154" t="s">
        <v>641</v>
      </c>
      <c r="I1154" t="s">
        <v>10883</v>
      </c>
      <c r="J1154" t="s">
        <v>788</v>
      </c>
      <c r="K1154" t="s">
        <v>644</v>
      </c>
      <c r="L1154" t="s">
        <v>645</v>
      </c>
      <c r="M1154" t="s">
        <v>10884</v>
      </c>
      <c r="N1154" t="s">
        <v>644</v>
      </c>
      <c r="O1154" t="s">
        <v>647</v>
      </c>
      <c r="P1154" t="s">
        <v>5</v>
      </c>
      <c r="Q1154" t="s">
        <v>648</v>
      </c>
      <c r="R1154" t="s">
        <v>645</v>
      </c>
      <c r="S1154" t="s">
        <v>10885</v>
      </c>
      <c r="T1154" t="s">
        <v>10884</v>
      </c>
    </row>
    <row r="1155" spans="1:20" x14ac:dyDescent="0.25">
      <c r="A1155" t="s">
        <v>147</v>
      </c>
      <c r="B1155" t="s">
        <v>148</v>
      </c>
      <c r="C1155">
        <v>33.333333333333336</v>
      </c>
      <c r="D1155">
        <v>3</v>
      </c>
      <c r="E1155" t="s">
        <v>10886</v>
      </c>
      <c r="F1155">
        <v>100</v>
      </c>
      <c r="G1155">
        <v>0</v>
      </c>
      <c r="H1155" t="s">
        <v>641</v>
      </c>
      <c r="I1155" t="s">
        <v>10887</v>
      </c>
      <c r="J1155" t="s">
        <v>694</v>
      </c>
      <c r="K1155" t="s">
        <v>644</v>
      </c>
      <c r="L1155" t="s">
        <v>645</v>
      </c>
      <c r="M1155" t="s">
        <v>10888</v>
      </c>
      <c r="N1155" t="s">
        <v>644</v>
      </c>
      <c r="O1155" t="s">
        <v>647</v>
      </c>
      <c r="P1155" t="s">
        <v>5</v>
      </c>
      <c r="Q1155" t="s">
        <v>648</v>
      </c>
      <c r="R1155" t="s">
        <v>645</v>
      </c>
      <c r="S1155" t="s">
        <v>10889</v>
      </c>
      <c r="T1155" t="s">
        <v>10888</v>
      </c>
    </row>
    <row r="1156" spans="1:20" x14ac:dyDescent="0.25">
      <c r="A1156" t="s">
        <v>147</v>
      </c>
      <c r="B1156" t="s">
        <v>148</v>
      </c>
      <c r="C1156">
        <v>50</v>
      </c>
      <c r="D1156">
        <v>6</v>
      </c>
      <c r="E1156" t="s">
        <v>10890</v>
      </c>
      <c r="F1156">
        <v>200</v>
      </c>
      <c r="G1156">
        <v>0</v>
      </c>
      <c r="H1156" t="s">
        <v>641</v>
      </c>
      <c r="I1156" t="s">
        <v>10891</v>
      </c>
      <c r="J1156" t="s">
        <v>724</v>
      </c>
      <c r="K1156" t="s">
        <v>644</v>
      </c>
      <c r="L1156" t="s">
        <v>645</v>
      </c>
      <c r="M1156" t="s">
        <v>10892</v>
      </c>
      <c r="N1156" t="s">
        <v>644</v>
      </c>
      <c r="O1156" t="s">
        <v>732</v>
      </c>
      <c r="P1156" t="s">
        <v>5</v>
      </c>
      <c r="Q1156" t="s">
        <v>669</v>
      </c>
      <c r="R1156" t="s">
        <v>645</v>
      </c>
      <c r="S1156" t="s">
        <v>10893</v>
      </c>
      <c r="T1156" t="s">
        <v>10892</v>
      </c>
    </row>
    <row r="1157" spans="1:20" x14ac:dyDescent="0.25">
      <c r="A1157" t="s">
        <v>147</v>
      </c>
      <c r="B1157" t="s">
        <v>148</v>
      </c>
      <c r="C1157">
        <v>50</v>
      </c>
      <c r="D1157">
        <v>6</v>
      </c>
      <c r="E1157" t="s">
        <v>10894</v>
      </c>
      <c r="F1157">
        <v>300</v>
      </c>
      <c r="G1157">
        <v>0</v>
      </c>
      <c r="H1157" t="s">
        <v>641</v>
      </c>
      <c r="I1157" t="s">
        <v>10895</v>
      </c>
      <c r="J1157" t="s">
        <v>7214</v>
      </c>
      <c r="K1157" t="s">
        <v>644</v>
      </c>
      <c r="L1157" t="s">
        <v>645</v>
      </c>
      <c r="M1157" t="s">
        <v>10896</v>
      </c>
      <c r="N1157" t="s">
        <v>644</v>
      </c>
      <c r="O1157" t="s">
        <v>668</v>
      </c>
      <c r="P1157" t="s">
        <v>5</v>
      </c>
      <c r="Q1157" t="s">
        <v>669</v>
      </c>
      <c r="R1157" t="s">
        <v>645</v>
      </c>
      <c r="S1157" t="s">
        <v>10897</v>
      </c>
      <c r="T1157" t="s">
        <v>10896</v>
      </c>
    </row>
    <row r="1158" spans="1:20" x14ac:dyDescent="0.25">
      <c r="A1158" t="s">
        <v>638</v>
      </c>
      <c r="B1158" t="s">
        <v>639</v>
      </c>
      <c r="C1158">
        <v>66</v>
      </c>
      <c r="D1158">
        <v>2</v>
      </c>
      <c r="E1158" t="s">
        <v>10894</v>
      </c>
      <c r="F1158">
        <v>300</v>
      </c>
      <c r="G1158">
        <v>0</v>
      </c>
      <c r="H1158" t="s">
        <v>641</v>
      </c>
      <c r="I1158" t="s">
        <v>10895</v>
      </c>
      <c r="J1158" t="s">
        <v>7214</v>
      </c>
      <c r="K1158" t="s">
        <v>644</v>
      </c>
      <c r="L1158" t="s">
        <v>645</v>
      </c>
      <c r="M1158" t="s">
        <v>10896</v>
      </c>
      <c r="N1158" t="s">
        <v>644</v>
      </c>
      <c r="O1158" t="s">
        <v>668</v>
      </c>
      <c r="P1158" t="s">
        <v>5</v>
      </c>
      <c r="Q1158" t="s">
        <v>669</v>
      </c>
      <c r="R1158" t="s">
        <v>645</v>
      </c>
      <c r="S1158" t="s">
        <v>10897</v>
      </c>
      <c r="T1158" t="s">
        <v>10896</v>
      </c>
    </row>
    <row r="1159" spans="1:20" x14ac:dyDescent="0.25">
      <c r="A1159" t="s">
        <v>18</v>
      </c>
      <c r="B1159" t="s">
        <v>19</v>
      </c>
      <c r="C1159">
        <v>68</v>
      </c>
      <c r="D1159">
        <v>1</v>
      </c>
      <c r="E1159" t="s">
        <v>10894</v>
      </c>
      <c r="F1159">
        <v>300</v>
      </c>
      <c r="G1159">
        <v>0</v>
      </c>
      <c r="H1159" t="s">
        <v>641</v>
      </c>
      <c r="I1159" t="s">
        <v>10895</v>
      </c>
      <c r="J1159" t="s">
        <v>7214</v>
      </c>
      <c r="K1159" t="s">
        <v>644</v>
      </c>
      <c r="L1159" t="s">
        <v>645</v>
      </c>
      <c r="M1159" t="s">
        <v>10896</v>
      </c>
      <c r="N1159" t="s">
        <v>644</v>
      </c>
      <c r="O1159" t="s">
        <v>668</v>
      </c>
      <c r="P1159" t="s">
        <v>5</v>
      </c>
      <c r="Q1159" t="s">
        <v>669</v>
      </c>
      <c r="R1159" t="s">
        <v>645</v>
      </c>
      <c r="S1159" t="s">
        <v>10897</v>
      </c>
      <c r="T1159" t="s">
        <v>10896</v>
      </c>
    </row>
    <row r="1160" spans="1:20" x14ac:dyDescent="0.25">
      <c r="A1160" t="s">
        <v>147</v>
      </c>
      <c r="B1160" t="s">
        <v>148</v>
      </c>
      <c r="C1160">
        <v>33.333333333333336</v>
      </c>
      <c r="D1160">
        <v>3</v>
      </c>
      <c r="E1160" t="s">
        <v>10898</v>
      </c>
      <c r="F1160">
        <v>100</v>
      </c>
      <c r="G1160">
        <v>0</v>
      </c>
      <c r="H1160" t="s">
        <v>641</v>
      </c>
      <c r="I1160" t="s">
        <v>10899</v>
      </c>
      <c r="J1160" t="s">
        <v>796</v>
      </c>
      <c r="K1160" t="s">
        <v>644</v>
      </c>
      <c r="L1160" t="s">
        <v>645</v>
      </c>
      <c r="M1160" t="s">
        <v>10900</v>
      </c>
      <c r="N1160" t="s">
        <v>644</v>
      </c>
      <c r="O1160" t="s">
        <v>647</v>
      </c>
      <c r="P1160" t="s">
        <v>5</v>
      </c>
      <c r="Q1160" t="s">
        <v>648</v>
      </c>
      <c r="R1160" t="s">
        <v>645</v>
      </c>
      <c r="S1160" t="s">
        <v>10901</v>
      </c>
      <c r="T1160" t="s">
        <v>10900</v>
      </c>
    </row>
    <row r="1161" spans="1:20" x14ac:dyDescent="0.25">
      <c r="A1161" t="s">
        <v>147</v>
      </c>
      <c r="B1161" t="s">
        <v>148</v>
      </c>
      <c r="C1161">
        <v>50</v>
      </c>
      <c r="D1161">
        <v>6</v>
      </c>
      <c r="E1161" t="s">
        <v>10902</v>
      </c>
      <c r="F1161">
        <v>200</v>
      </c>
      <c r="G1161">
        <v>0</v>
      </c>
      <c r="H1161" t="s">
        <v>641</v>
      </c>
      <c r="I1161" t="s">
        <v>10903</v>
      </c>
      <c r="J1161" t="s">
        <v>788</v>
      </c>
      <c r="K1161" t="s">
        <v>644</v>
      </c>
      <c r="L1161" t="s">
        <v>645</v>
      </c>
      <c r="M1161" t="s">
        <v>10904</v>
      </c>
      <c r="N1161" t="s">
        <v>644</v>
      </c>
      <c r="O1161" t="s">
        <v>647</v>
      </c>
      <c r="P1161" t="s">
        <v>5</v>
      </c>
      <c r="Q1161" t="s">
        <v>648</v>
      </c>
      <c r="R1161" t="s">
        <v>645</v>
      </c>
      <c r="S1161" t="s">
        <v>10905</v>
      </c>
      <c r="T1161" t="s">
        <v>10904</v>
      </c>
    </row>
    <row r="1162" spans="1:20" x14ac:dyDescent="0.25">
      <c r="A1162" t="s">
        <v>104</v>
      </c>
      <c r="B1162" t="s">
        <v>105</v>
      </c>
      <c r="C1162">
        <v>13</v>
      </c>
      <c r="D1162">
        <v>1</v>
      </c>
      <c r="E1162" t="s">
        <v>10906</v>
      </c>
      <c r="F1162">
        <v>13</v>
      </c>
      <c r="G1162">
        <v>0</v>
      </c>
      <c r="H1162" t="s">
        <v>673</v>
      </c>
      <c r="I1162" t="s">
        <v>10907</v>
      </c>
      <c r="J1162" t="s">
        <v>10908</v>
      </c>
      <c r="K1162" t="s">
        <v>9231</v>
      </c>
      <c r="L1162" t="s">
        <v>7730</v>
      </c>
      <c r="M1162" t="s">
        <v>10909</v>
      </c>
      <c r="N1162" t="s">
        <v>644</v>
      </c>
      <c r="O1162" t="s">
        <v>679</v>
      </c>
      <c r="P1162" t="s">
        <v>26</v>
      </c>
      <c r="Q1162" t="s">
        <v>680</v>
      </c>
      <c r="R1162" t="s">
        <v>645</v>
      </c>
      <c r="S1162" t="s">
        <v>10910</v>
      </c>
      <c r="T1162" t="s">
        <v>10911</v>
      </c>
    </row>
    <row r="1163" spans="1:20" x14ac:dyDescent="0.25">
      <c r="A1163" t="s">
        <v>638</v>
      </c>
      <c r="B1163" t="s">
        <v>639</v>
      </c>
      <c r="C1163">
        <v>66</v>
      </c>
      <c r="D1163">
        <v>2</v>
      </c>
      <c r="E1163" t="s">
        <v>10912</v>
      </c>
      <c r="F1163">
        <v>100</v>
      </c>
      <c r="G1163">
        <v>0</v>
      </c>
      <c r="H1163" t="s">
        <v>641</v>
      </c>
      <c r="I1163" t="s">
        <v>10913</v>
      </c>
      <c r="J1163" t="s">
        <v>661</v>
      </c>
      <c r="K1163" t="s">
        <v>644</v>
      </c>
      <c r="L1163" t="s">
        <v>645</v>
      </c>
      <c r="M1163" t="s">
        <v>10914</v>
      </c>
      <c r="N1163" t="s">
        <v>644</v>
      </c>
      <c r="O1163" t="s">
        <v>647</v>
      </c>
      <c r="P1163" t="s">
        <v>5</v>
      </c>
      <c r="Q1163" t="s">
        <v>648</v>
      </c>
      <c r="R1163" t="s">
        <v>645</v>
      </c>
      <c r="S1163" t="s">
        <v>10915</v>
      </c>
      <c r="T1163" t="s">
        <v>10916</v>
      </c>
    </row>
    <row r="1164" spans="1:20" x14ac:dyDescent="0.25">
      <c r="A1164" t="s">
        <v>18</v>
      </c>
      <c r="B1164" t="s">
        <v>19</v>
      </c>
      <c r="C1164">
        <v>68</v>
      </c>
      <c r="D1164">
        <v>1</v>
      </c>
      <c r="E1164" t="s">
        <v>10912</v>
      </c>
      <c r="F1164">
        <v>100</v>
      </c>
      <c r="G1164">
        <v>0</v>
      </c>
      <c r="H1164" t="s">
        <v>641</v>
      </c>
      <c r="I1164" t="s">
        <v>10913</v>
      </c>
      <c r="J1164" t="s">
        <v>661</v>
      </c>
      <c r="K1164" t="s">
        <v>644</v>
      </c>
      <c r="L1164" t="s">
        <v>645</v>
      </c>
      <c r="M1164" t="s">
        <v>10914</v>
      </c>
      <c r="N1164" t="s">
        <v>644</v>
      </c>
      <c r="O1164" t="s">
        <v>647</v>
      </c>
      <c r="P1164" t="s">
        <v>5</v>
      </c>
      <c r="Q1164" t="s">
        <v>648</v>
      </c>
      <c r="R1164" t="s">
        <v>645</v>
      </c>
      <c r="S1164" t="s">
        <v>10915</v>
      </c>
      <c r="T1164" t="s">
        <v>10916</v>
      </c>
    </row>
    <row r="1165" spans="1:20" x14ac:dyDescent="0.25">
      <c r="A1165" t="s">
        <v>147</v>
      </c>
      <c r="B1165" t="s">
        <v>148</v>
      </c>
      <c r="C1165">
        <v>50</v>
      </c>
      <c r="D1165">
        <v>12</v>
      </c>
      <c r="E1165" t="s">
        <v>10917</v>
      </c>
      <c r="F1165">
        <v>400</v>
      </c>
      <c r="G1165">
        <v>0</v>
      </c>
      <c r="H1165" t="s">
        <v>641</v>
      </c>
      <c r="I1165" t="s">
        <v>10918</v>
      </c>
      <c r="J1165" t="s">
        <v>1184</v>
      </c>
      <c r="K1165" t="s">
        <v>644</v>
      </c>
      <c r="L1165" t="s">
        <v>645</v>
      </c>
      <c r="M1165" t="s">
        <v>10919</v>
      </c>
      <c r="N1165" t="s">
        <v>644</v>
      </c>
      <c r="O1165" t="s">
        <v>647</v>
      </c>
      <c r="P1165" t="s">
        <v>5</v>
      </c>
      <c r="Q1165" t="s">
        <v>648</v>
      </c>
      <c r="R1165" t="s">
        <v>645</v>
      </c>
      <c r="S1165" t="s">
        <v>10920</v>
      </c>
      <c r="T1165" t="s">
        <v>10916</v>
      </c>
    </row>
    <row r="1166" spans="1:20" x14ac:dyDescent="0.25">
      <c r="A1166" t="s">
        <v>147</v>
      </c>
      <c r="B1166" t="s">
        <v>148</v>
      </c>
      <c r="C1166">
        <v>50</v>
      </c>
      <c r="D1166">
        <v>6</v>
      </c>
      <c r="E1166" t="s">
        <v>10921</v>
      </c>
      <c r="F1166">
        <v>200</v>
      </c>
      <c r="G1166">
        <v>0</v>
      </c>
      <c r="H1166" t="s">
        <v>641</v>
      </c>
      <c r="I1166" t="s">
        <v>10922</v>
      </c>
      <c r="J1166" t="s">
        <v>2374</v>
      </c>
      <c r="K1166" t="s">
        <v>644</v>
      </c>
      <c r="L1166" t="s">
        <v>645</v>
      </c>
      <c r="M1166" t="s">
        <v>10923</v>
      </c>
      <c r="N1166" t="s">
        <v>644</v>
      </c>
      <c r="O1166" t="s">
        <v>647</v>
      </c>
      <c r="P1166" t="s">
        <v>5</v>
      </c>
      <c r="Q1166" t="s">
        <v>648</v>
      </c>
      <c r="R1166" t="s">
        <v>645</v>
      </c>
      <c r="S1166" t="s">
        <v>10924</v>
      </c>
      <c r="T1166" t="s">
        <v>10925</v>
      </c>
    </row>
    <row r="1167" spans="1:20" x14ac:dyDescent="0.25">
      <c r="A1167" t="s">
        <v>147</v>
      </c>
      <c r="B1167" t="s">
        <v>148</v>
      </c>
      <c r="C1167">
        <v>50</v>
      </c>
      <c r="D1167">
        <v>12</v>
      </c>
      <c r="E1167" t="s">
        <v>10926</v>
      </c>
      <c r="F1167">
        <v>400</v>
      </c>
      <c r="G1167">
        <v>0</v>
      </c>
      <c r="H1167" t="s">
        <v>641</v>
      </c>
      <c r="I1167" t="s">
        <v>10927</v>
      </c>
      <c r="J1167" t="s">
        <v>1520</v>
      </c>
      <c r="K1167" t="s">
        <v>644</v>
      </c>
      <c r="L1167" t="s">
        <v>645</v>
      </c>
      <c r="M1167" t="s">
        <v>10928</v>
      </c>
      <c r="N1167" t="s">
        <v>644</v>
      </c>
      <c r="O1167" t="s">
        <v>668</v>
      </c>
      <c r="P1167" t="s">
        <v>5</v>
      </c>
      <c r="Q1167" t="s">
        <v>669</v>
      </c>
      <c r="R1167" t="s">
        <v>645</v>
      </c>
      <c r="S1167" t="s">
        <v>10929</v>
      </c>
      <c r="T1167" t="s">
        <v>10930</v>
      </c>
    </row>
    <row r="1168" spans="1:20" x14ac:dyDescent="0.25">
      <c r="A1168" t="s">
        <v>240</v>
      </c>
      <c r="B1168" t="s">
        <v>246</v>
      </c>
      <c r="C1168">
        <v>139</v>
      </c>
      <c r="D1168">
        <v>1</v>
      </c>
      <c r="E1168" t="s">
        <v>10931</v>
      </c>
      <c r="F1168">
        <v>137.99</v>
      </c>
      <c r="G1168">
        <v>29</v>
      </c>
      <c r="H1168" t="s">
        <v>641</v>
      </c>
      <c r="I1168" t="s">
        <v>10932</v>
      </c>
      <c r="J1168" t="s">
        <v>1047</v>
      </c>
      <c r="K1168" t="s">
        <v>644</v>
      </c>
      <c r="L1168" t="s">
        <v>645</v>
      </c>
      <c r="M1168" t="s">
        <v>10933</v>
      </c>
      <c r="N1168" t="s">
        <v>644</v>
      </c>
      <c r="O1168" t="s">
        <v>647</v>
      </c>
      <c r="P1168" t="s">
        <v>5</v>
      </c>
      <c r="Q1168" t="s">
        <v>648</v>
      </c>
      <c r="R1168" t="s">
        <v>645</v>
      </c>
      <c r="S1168" t="s">
        <v>10934</v>
      </c>
      <c r="T1168" t="s">
        <v>10933</v>
      </c>
    </row>
    <row r="1169" spans="1:20" x14ac:dyDescent="0.25">
      <c r="A1169" t="s">
        <v>22</v>
      </c>
      <c r="B1169" t="s">
        <v>27</v>
      </c>
      <c r="C1169">
        <v>79</v>
      </c>
      <c r="D1169">
        <v>2</v>
      </c>
      <c r="E1169" t="s">
        <v>10935</v>
      </c>
      <c r="F1169">
        <v>153</v>
      </c>
      <c r="G1169">
        <v>0</v>
      </c>
      <c r="H1169" t="s">
        <v>673</v>
      </c>
      <c r="I1169" t="s">
        <v>10936</v>
      </c>
      <c r="J1169" t="s">
        <v>10937</v>
      </c>
      <c r="K1169" t="s">
        <v>10938</v>
      </c>
      <c r="L1169" t="s">
        <v>4915</v>
      </c>
      <c r="M1169" t="s">
        <v>10911</v>
      </c>
      <c r="N1169" t="s">
        <v>644</v>
      </c>
      <c r="O1169" t="s">
        <v>703</v>
      </c>
      <c r="P1169" t="s">
        <v>26</v>
      </c>
      <c r="Q1169" t="s">
        <v>680</v>
      </c>
      <c r="R1169" t="s">
        <v>645</v>
      </c>
      <c r="S1169" t="s">
        <v>10939</v>
      </c>
      <c r="T1169" t="s">
        <v>10940</v>
      </c>
    </row>
    <row r="1170" spans="1:20" x14ac:dyDescent="0.25">
      <c r="A1170" t="s">
        <v>638</v>
      </c>
      <c r="B1170" t="s">
        <v>639</v>
      </c>
      <c r="C1170">
        <v>66</v>
      </c>
      <c r="D1170">
        <v>2</v>
      </c>
      <c r="E1170" t="s">
        <v>10941</v>
      </c>
      <c r="F1170">
        <v>100</v>
      </c>
      <c r="G1170">
        <v>0</v>
      </c>
      <c r="H1170" t="s">
        <v>641</v>
      </c>
      <c r="I1170" t="s">
        <v>10942</v>
      </c>
      <c r="J1170" t="s">
        <v>685</v>
      </c>
      <c r="K1170" t="s">
        <v>644</v>
      </c>
      <c r="L1170" t="s">
        <v>645</v>
      </c>
      <c r="M1170" t="s">
        <v>10943</v>
      </c>
      <c r="N1170" t="s">
        <v>644</v>
      </c>
      <c r="O1170" t="s">
        <v>647</v>
      </c>
      <c r="P1170" t="s">
        <v>5</v>
      </c>
      <c r="Q1170" t="s">
        <v>648</v>
      </c>
      <c r="R1170" t="s">
        <v>645</v>
      </c>
      <c r="S1170" t="s">
        <v>10944</v>
      </c>
      <c r="T1170" t="s">
        <v>10943</v>
      </c>
    </row>
    <row r="1171" spans="1:20" x14ac:dyDescent="0.25">
      <c r="A1171" t="s">
        <v>18</v>
      </c>
      <c r="B1171" t="s">
        <v>19</v>
      </c>
      <c r="C1171">
        <v>68</v>
      </c>
      <c r="D1171">
        <v>1</v>
      </c>
      <c r="E1171" t="s">
        <v>10941</v>
      </c>
      <c r="F1171">
        <v>100</v>
      </c>
      <c r="G1171">
        <v>0</v>
      </c>
      <c r="H1171" t="s">
        <v>641</v>
      </c>
      <c r="I1171" t="s">
        <v>10942</v>
      </c>
      <c r="J1171" t="s">
        <v>685</v>
      </c>
      <c r="K1171" t="s">
        <v>644</v>
      </c>
      <c r="L1171" t="s">
        <v>645</v>
      </c>
      <c r="M1171" t="s">
        <v>10943</v>
      </c>
      <c r="N1171" t="s">
        <v>644</v>
      </c>
      <c r="O1171" t="s">
        <v>647</v>
      </c>
      <c r="P1171" t="s">
        <v>5</v>
      </c>
      <c r="Q1171" t="s">
        <v>648</v>
      </c>
      <c r="R1171" t="s">
        <v>645</v>
      </c>
      <c r="S1171" t="s">
        <v>10944</v>
      </c>
      <c r="T1171" t="s">
        <v>10943</v>
      </c>
    </row>
    <row r="1172" spans="1:20" x14ac:dyDescent="0.25">
      <c r="A1172" t="s">
        <v>147</v>
      </c>
      <c r="B1172" t="s">
        <v>148</v>
      </c>
      <c r="C1172">
        <v>50</v>
      </c>
      <c r="D1172">
        <v>6</v>
      </c>
      <c r="E1172" t="s">
        <v>10945</v>
      </c>
      <c r="F1172">
        <v>200</v>
      </c>
      <c r="G1172">
        <v>0</v>
      </c>
      <c r="H1172" t="s">
        <v>641</v>
      </c>
      <c r="I1172" t="s">
        <v>10946</v>
      </c>
      <c r="J1172" t="s">
        <v>888</v>
      </c>
      <c r="K1172" t="s">
        <v>644</v>
      </c>
      <c r="L1172" t="s">
        <v>645</v>
      </c>
      <c r="M1172" t="s">
        <v>10947</v>
      </c>
      <c r="N1172" t="s">
        <v>644</v>
      </c>
      <c r="O1172" t="s">
        <v>647</v>
      </c>
      <c r="P1172" t="s">
        <v>5</v>
      </c>
      <c r="Q1172" t="s">
        <v>648</v>
      </c>
      <c r="R1172" t="s">
        <v>645</v>
      </c>
      <c r="S1172" t="s">
        <v>10948</v>
      </c>
      <c r="T1172" t="s">
        <v>10947</v>
      </c>
    </row>
    <row r="1173" spans="1:20" x14ac:dyDescent="0.25">
      <c r="A1173" t="s">
        <v>638</v>
      </c>
      <c r="B1173" t="s">
        <v>639</v>
      </c>
      <c r="C1173">
        <v>66</v>
      </c>
      <c r="D1173">
        <v>4</v>
      </c>
      <c r="E1173" t="s">
        <v>10949</v>
      </c>
      <c r="F1173">
        <v>200</v>
      </c>
      <c r="G1173">
        <v>0</v>
      </c>
      <c r="H1173" t="s">
        <v>641</v>
      </c>
      <c r="I1173" t="s">
        <v>10950</v>
      </c>
      <c r="J1173" t="s">
        <v>2049</v>
      </c>
      <c r="K1173" t="s">
        <v>644</v>
      </c>
      <c r="L1173" t="s">
        <v>645</v>
      </c>
      <c r="M1173" t="s">
        <v>10947</v>
      </c>
      <c r="N1173" t="s">
        <v>644</v>
      </c>
      <c r="O1173" t="s">
        <v>726</v>
      </c>
      <c r="P1173" t="s">
        <v>5</v>
      </c>
      <c r="Q1173" t="s">
        <v>648</v>
      </c>
      <c r="R1173" t="s">
        <v>645</v>
      </c>
      <c r="S1173" t="s">
        <v>10951</v>
      </c>
      <c r="T1173" t="s">
        <v>10947</v>
      </c>
    </row>
    <row r="1174" spans="1:20" x14ac:dyDescent="0.25">
      <c r="A1174" t="s">
        <v>18</v>
      </c>
      <c r="B1174" t="s">
        <v>19</v>
      </c>
      <c r="C1174">
        <v>68</v>
      </c>
      <c r="D1174">
        <v>2</v>
      </c>
      <c r="E1174" t="s">
        <v>10949</v>
      </c>
      <c r="F1174">
        <v>200</v>
      </c>
      <c r="G1174">
        <v>0</v>
      </c>
      <c r="H1174" t="s">
        <v>641</v>
      </c>
      <c r="I1174" t="s">
        <v>10950</v>
      </c>
      <c r="J1174" t="s">
        <v>2049</v>
      </c>
      <c r="K1174" t="s">
        <v>644</v>
      </c>
      <c r="L1174" t="s">
        <v>645</v>
      </c>
      <c r="M1174" t="s">
        <v>10947</v>
      </c>
      <c r="N1174" t="s">
        <v>644</v>
      </c>
      <c r="O1174" t="s">
        <v>726</v>
      </c>
      <c r="P1174" t="s">
        <v>5</v>
      </c>
      <c r="Q1174" t="s">
        <v>648</v>
      </c>
      <c r="R1174" t="s">
        <v>645</v>
      </c>
      <c r="S1174" t="s">
        <v>10951</v>
      </c>
      <c r="T1174" t="s">
        <v>10947</v>
      </c>
    </row>
    <row r="1175" spans="1:20" x14ac:dyDescent="0.25">
      <c r="A1175" t="s">
        <v>638</v>
      </c>
      <c r="B1175" t="s">
        <v>639</v>
      </c>
      <c r="C1175">
        <v>66</v>
      </c>
      <c r="D1175">
        <v>2</v>
      </c>
      <c r="E1175" t="s">
        <v>10952</v>
      </c>
      <c r="F1175">
        <v>100</v>
      </c>
      <c r="G1175">
        <v>0</v>
      </c>
      <c r="H1175" t="s">
        <v>641</v>
      </c>
      <c r="I1175" t="s">
        <v>10953</v>
      </c>
      <c r="J1175" t="s">
        <v>694</v>
      </c>
      <c r="K1175" t="s">
        <v>644</v>
      </c>
      <c r="L1175" t="s">
        <v>645</v>
      </c>
      <c r="M1175" t="s">
        <v>10954</v>
      </c>
      <c r="N1175" t="s">
        <v>644</v>
      </c>
      <c r="O1175" t="s">
        <v>647</v>
      </c>
      <c r="P1175" t="s">
        <v>5</v>
      </c>
      <c r="Q1175" t="s">
        <v>648</v>
      </c>
      <c r="R1175" t="s">
        <v>645</v>
      </c>
      <c r="S1175" t="s">
        <v>10955</v>
      </c>
      <c r="T1175" t="s">
        <v>10954</v>
      </c>
    </row>
    <row r="1176" spans="1:20" x14ac:dyDescent="0.25">
      <c r="A1176" t="s">
        <v>18</v>
      </c>
      <c r="B1176" t="s">
        <v>19</v>
      </c>
      <c r="C1176">
        <v>68</v>
      </c>
      <c r="D1176">
        <v>1</v>
      </c>
      <c r="E1176" t="s">
        <v>10952</v>
      </c>
      <c r="F1176">
        <v>100</v>
      </c>
      <c r="G1176">
        <v>0</v>
      </c>
      <c r="H1176" t="s">
        <v>641</v>
      </c>
      <c r="I1176" t="s">
        <v>10953</v>
      </c>
      <c r="J1176" t="s">
        <v>694</v>
      </c>
      <c r="K1176" t="s">
        <v>644</v>
      </c>
      <c r="L1176" t="s">
        <v>645</v>
      </c>
      <c r="M1176" t="s">
        <v>10954</v>
      </c>
      <c r="N1176" t="s">
        <v>644</v>
      </c>
      <c r="O1176" t="s">
        <v>647</v>
      </c>
      <c r="P1176" t="s">
        <v>5</v>
      </c>
      <c r="Q1176" t="s">
        <v>648</v>
      </c>
      <c r="R1176" t="s">
        <v>645</v>
      </c>
      <c r="S1176" t="s">
        <v>10955</v>
      </c>
      <c r="T1176" t="s">
        <v>10954</v>
      </c>
    </row>
    <row r="1177" spans="1:20" x14ac:dyDescent="0.25">
      <c r="A1177" t="s">
        <v>101</v>
      </c>
      <c r="B1177" t="s">
        <v>74</v>
      </c>
      <c r="C1177">
        <v>120</v>
      </c>
      <c r="D1177">
        <v>1</v>
      </c>
      <c r="E1177" t="s">
        <v>10956</v>
      </c>
      <c r="F1177">
        <v>99</v>
      </c>
      <c r="G1177">
        <v>0</v>
      </c>
      <c r="H1177" t="s">
        <v>641</v>
      </c>
      <c r="I1177" t="s">
        <v>10957</v>
      </c>
      <c r="J1177" t="s">
        <v>981</v>
      </c>
      <c r="K1177" t="s">
        <v>644</v>
      </c>
      <c r="L1177" t="s">
        <v>645</v>
      </c>
      <c r="M1177" t="s">
        <v>10958</v>
      </c>
      <c r="N1177" t="s">
        <v>644</v>
      </c>
      <c r="O1177" t="s">
        <v>647</v>
      </c>
      <c r="P1177" t="s">
        <v>5</v>
      </c>
      <c r="Q1177" t="s">
        <v>648</v>
      </c>
      <c r="R1177" t="s">
        <v>645</v>
      </c>
      <c r="S1177" t="s">
        <v>10959</v>
      </c>
      <c r="T1177" t="s">
        <v>10954</v>
      </c>
    </row>
    <row r="1178" spans="1:20" x14ac:dyDescent="0.25">
      <c r="A1178" t="s">
        <v>147</v>
      </c>
      <c r="B1178" t="s">
        <v>148</v>
      </c>
      <c r="C1178">
        <v>33.333333333333336</v>
      </c>
      <c r="D1178">
        <v>3</v>
      </c>
      <c r="E1178" t="s">
        <v>10960</v>
      </c>
      <c r="F1178">
        <v>100</v>
      </c>
      <c r="G1178">
        <v>0</v>
      </c>
      <c r="H1178" t="s">
        <v>641</v>
      </c>
      <c r="I1178" t="s">
        <v>10961</v>
      </c>
      <c r="J1178" t="s">
        <v>847</v>
      </c>
      <c r="K1178" t="s">
        <v>644</v>
      </c>
      <c r="L1178" t="s">
        <v>645</v>
      </c>
      <c r="M1178" t="s">
        <v>10962</v>
      </c>
      <c r="N1178" t="s">
        <v>644</v>
      </c>
      <c r="O1178" t="s">
        <v>668</v>
      </c>
      <c r="P1178" t="s">
        <v>5</v>
      </c>
      <c r="Q1178" t="s">
        <v>669</v>
      </c>
      <c r="R1178" t="s">
        <v>645</v>
      </c>
      <c r="S1178" t="s">
        <v>10963</v>
      </c>
      <c r="T1178" t="s">
        <v>10964</v>
      </c>
    </row>
    <row r="1179" spans="1:20" x14ac:dyDescent="0.25">
      <c r="A1179" t="s">
        <v>147</v>
      </c>
      <c r="B1179" t="s">
        <v>148</v>
      </c>
      <c r="C1179">
        <v>50</v>
      </c>
      <c r="D1179">
        <v>6</v>
      </c>
      <c r="E1179" t="s">
        <v>10965</v>
      </c>
      <c r="F1179">
        <v>200</v>
      </c>
      <c r="G1179">
        <v>0</v>
      </c>
      <c r="H1179" t="s">
        <v>641</v>
      </c>
      <c r="I1179" t="s">
        <v>10966</v>
      </c>
      <c r="J1179" t="s">
        <v>864</v>
      </c>
      <c r="K1179" t="s">
        <v>644</v>
      </c>
      <c r="L1179" t="s">
        <v>645</v>
      </c>
      <c r="M1179" t="s">
        <v>10967</v>
      </c>
      <c r="N1179" t="s">
        <v>644</v>
      </c>
      <c r="O1179" t="s">
        <v>647</v>
      </c>
      <c r="P1179" t="s">
        <v>5</v>
      </c>
      <c r="Q1179" t="s">
        <v>648</v>
      </c>
      <c r="R1179" t="s">
        <v>645</v>
      </c>
      <c r="S1179" t="s">
        <v>10968</v>
      </c>
      <c r="T1179" t="s">
        <v>10969</v>
      </c>
    </row>
    <row r="1180" spans="1:20" x14ac:dyDescent="0.25">
      <c r="A1180" t="s">
        <v>638</v>
      </c>
      <c r="B1180" t="s">
        <v>639</v>
      </c>
      <c r="C1180">
        <v>66</v>
      </c>
      <c r="D1180">
        <v>4</v>
      </c>
      <c r="E1180" t="s">
        <v>10970</v>
      </c>
      <c r="F1180">
        <v>1095</v>
      </c>
      <c r="G1180">
        <v>0</v>
      </c>
      <c r="H1180" t="s">
        <v>673</v>
      </c>
      <c r="I1180" t="s">
        <v>10971</v>
      </c>
      <c r="J1180" t="s">
        <v>10972</v>
      </c>
      <c r="K1180" t="s">
        <v>10973</v>
      </c>
      <c r="L1180" t="s">
        <v>778</v>
      </c>
      <c r="M1180" t="s">
        <v>10974</v>
      </c>
      <c r="N1180" t="s">
        <v>644</v>
      </c>
      <c r="O1180" t="s">
        <v>679</v>
      </c>
      <c r="P1180" t="s">
        <v>26</v>
      </c>
      <c r="Q1180" t="s">
        <v>680</v>
      </c>
      <c r="R1180" t="s">
        <v>645</v>
      </c>
      <c r="S1180" t="s">
        <v>10975</v>
      </c>
      <c r="T1180" t="s">
        <v>10976</v>
      </c>
    </row>
    <row r="1181" spans="1:20" x14ac:dyDescent="0.25">
      <c r="A1181" t="s">
        <v>18</v>
      </c>
      <c r="B1181" t="s">
        <v>19</v>
      </c>
      <c r="C1181">
        <v>68</v>
      </c>
      <c r="D1181">
        <v>2</v>
      </c>
      <c r="E1181" t="s">
        <v>10970</v>
      </c>
      <c r="F1181">
        <v>1095</v>
      </c>
      <c r="G1181">
        <v>0</v>
      </c>
      <c r="H1181" t="s">
        <v>673</v>
      </c>
      <c r="I1181" t="s">
        <v>10971</v>
      </c>
      <c r="J1181" t="s">
        <v>10972</v>
      </c>
      <c r="K1181" t="s">
        <v>10973</v>
      </c>
      <c r="L1181" t="s">
        <v>778</v>
      </c>
      <c r="M1181" t="s">
        <v>10974</v>
      </c>
      <c r="N1181" t="s">
        <v>644</v>
      </c>
      <c r="O1181" t="s">
        <v>679</v>
      </c>
      <c r="P1181" t="s">
        <v>26</v>
      </c>
      <c r="Q1181" t="s">
        <v>680</v>
      </c>
      <c r="R1181" t="s">
        <v>645</v>
      </c>
      <c r="S1181" t="s">
        <v>10975</v>
      </c>
      <c r="T1181" t="s">
        <v>10976</v>
      </c>
    </row>
    <row r="1182" spans="1:20" x14ac:dyDescent="0.25">
      <c r="A1182" t="s">
        <v>22</v>
      </c>
      <c r="B1182" t="s">
        <v>27</v>
      </c>
      <c r="C1182">
        <v>69.900000000000006</v>
      </c>
      <c r="D1182">
        <v>10</v>
      </c>
      <c r="E1182" t="s">
        <v>10970</v>
      </c>
      <c r="F1182">
        <v>1095</v>
      </c>
      <c r="G1182">
        <v>0</v>
      </c>
      <c r="H1182" t="s">
        <v>673</v>
      </c>
      <c r="I1182" t="s">
        <v>10971</v>
      </c>
      <c r="J1182" t="s">
        <v>10972</v>
      </c>
      <c r="K1182" t="s">
        <v>10973</v>
      </c>
      <c r="L1182" t="s">
        <v>778</v>
      </c>
      <c r="M1182" t="s">
        <v>10974</v>
      </c>
      <c r="N1182" t="s">
        <v>644</v>
      </c>
      <c r="O1182" t="s">
        <v>679</v>
      </c>
      <c r="P1182" t="s">
        <v>26</v>
      </c>
      <c r="Q1182" t="s">
        <v>680</v>
      </c>
      <c r="R1182" t="s">
        <v>645</v>
      </c>
      <c r="S1182" t="s">
        <v>10975</v>
      </c>
      <c r="T1182" t="s">
        <v>10974</v>
      </c>
    </row>
    <row r="1183" spans="1:20" x14ac:dyDescent="0.25">
      <c r="A1183" t="s">
        <v>638</v>
      </c>
      <c r="B1183" t="s">
        <v>639</v>
      </c>
      <c r="C1183">
        <v>66</v>
      </c>
      <c r="D1183">
        <v>2</v>
      </c>
      <c r="E1183" t="s">
        <v>10977</v>
      </c>
      <c r="F1183">
        <v>100</v>
      </c>
      <c r="G1183">
        <v>0</v>
      </c>
      <c r="H1183" t="s">
        <v>641</v>
      </c>
      <c r="I1183" t="s">
        <v>10978</v>
      </c>
      <c r="J1183" t="s">
        <v>981</v>
      </c>
      <c r="K1183" t="s">
        <v>644</v>
      </c>
      <c r="L1183" t="s">
        <v>645</v>
      </c>
      <c r="M1183" t="s">
        <v>10979</v>
      </c>
      <c r="N1183" t="s">
        <v>644</v>
      </c>
      <c r="O1183" t="s">
        <v>647</v>
      </c>
      <c r="P1183" t="s">
        <v>5</v>
      </c>
      <c r="Q1183" t="s">
        <v>648</v>
      </c>
      <c r="R1183" t="s">
        <v>645</v>
      </c>
      <c r="S1183" t="s">
        <v>10980</v>
      </c>
      <c r="T1183" t="s">
        <v>10981</v>
      </c>
    </row>
    <row r="1184" spans="1:20" x14ac:dyDescent="0.25">
      <c r="A1184" t="s">
        <v>18</v>
      </c>
      <c r="B1184" t="s">
        <v>19</v>
      </c>
      <c r="C1184">
        <v>68</v>
      </c>
      <c r="D1184">
        <v>1</v>
      </c>
      <c r="E1184" t="s">
        <v>10977</v>
      </c>
      <c r="F1184">
        <v>100</v>
      </c>
      <c r="G1184">
        <v>0</v>
      </c>
      <c r="H1184" t="s">
        <v>641</v>
      </c>
      <c r="I1184" t="s">
        <v>10978</v>
      </c>
      <c r="J1184" t="s">
        <v>981</v>
      </c>
      <c r="K1184" t="s">
        <v>644</v>
      </c>
      <c r="L1184" t="s">
        <v>645</v>
      </c>
      <c r="M1184" t="s">
        <v>10979</v>
      </c>
      <c r="N1184" t="s">
        <v>644</v>
      </c>
      <c r="O1184" t="s">
        <v>647</v>
      </c>
      <c r="P1184" t="s">
        <v>5</v>
      </c>
      <c r="Q1184" t="s">
        <v>648</v>
      </c>
      <c r="R1184" t="s">
        <v>645</v>
      </c>
      <c r="S1184" t="s">
        <v>10980</v>
      </c>
      <c r="T1184" t="s">
        <v>10981</v>
      </c>
    </row>
    <row r="1185" spans="1:20" x14ac:dyDescent="0.25">
      <c r="A1185" t="s">
        <v>638</v>
      </c>
      <c r="B1185" t="s">
        <v>639</v>
      </c>
      <c r="C1185">
        <v>66</v>
      </c>
      <c r="D1185">
        <v>2</v>
      </c>
      <c r="E1185" t="s">
        <v>10982</v>
      </c>
      <c r="F1185">
        <v>100</v>
      </c>
      <c r="G1185">
        <v>0</v>
      </c>
      <c r="H1185" t="s">
        <v>641</v>
      </c>
      <c r="I1185" t="s">
        <v>10983</v>
      </c>
      <c r="J1185" t="s">
        <v>2343</v>
      </c>
      <c r="K1185" t="s">
        <v>644</v>
      </c>
      <c r="L1185" t="s">
        <v>645</v>
      </c>
      <c r="M1185" t="s">
        <v>10984</v>
      </c>
      <c r="N1185" t="s">
        <v>644</v>
      </c>
      <c r="O1185" t="s">
        <v>668</v>
      </c>
      <c r="P1185" t="s">
        <v>5</v>
      </c>
      <c r="Q1185" t="s">
        <v>669</v>
      </c>
      <c r="R1185" t="s">
        <v>645</v>
      </c>
      <c r="S1185" t="s">
        <v>10985</v>
      </c>
      <c r="T1185" t="s">
        <v>10981</v>
      </c>
    </row>
    <row r="1186" spans="1:20" x14ac:dyDescent="0.25">
      <c r="A1186" t="s">
        <v>18</v>
      </c>
      <c r="B1186" t="s">
        <v>19</v>
      </c>
      <c r="C1186">
        <v>68</v>
      </c>
      <c r="D1186">
        <v>1</v>
      </c>
      <c r="E1186" t="s">
        <v>10982</v>
      </c>
      <c r="F1186">
        <v>100</v>
      </c>
      <c r="G1186">
        <v>0</v>
      </c>
      <c r="H1186" t="s">
        <v>641</v>
      </c>
      <c r="I1186" t="s">
        <v>10983</v>
      </c>
      <c r="J1186" t="s">
        <v>2343</v>
      </c>
      <c r="K1186" t="s">
        <v>644</v>
      </c>
      <c r="L1186" t="s">
        <v>645</v>
      </c>
      <c r="M1186" t="s">
        <v>10984</v>
      </c>
      <c r="N1186" t="s">
        <v>644</v>
      </c>
      <c r="O1186" t="s">
        <v>668</v>
      </c>
      <c r="P1186" t="s">
        <v>5</v>
      </c>
      <c r="Q1186" t="s">
        <v>669</v>
      </c>
      <c r="R1186" t="s">
        <v>645</v>
      </c>
      <c r="S1186" t="s">
        <v>10985</v>
      </c>
      <c r="T1186" t="s">
        <v>10981</v>
      </c>
    </row>
    <row r="1187" spans="1:20" x14ac:dyDescent="0.25">
      <c r="A1187" t="s">
        <v>294</v>
      </c>
      <c r="B1187" t="s">
        <v>295</v>
      </c>
      <c r="C1187">
        <v>120</v>
      </c>
      <c r="D1187">
        <v>1</v>
      </c>
      <c r="E1187" t="s">
        <v>10986</v>
      </c>
      <c r="F1187">
        <v>80</v>
      </c>
      <c r="G1187">
        <v>0</v>
      </c>
      <c r="H1187" t="s">
        <v>641</v>
      </c>
      <c r="I1187" t="s">
        <v>10987</v>
      </c>
      <c r="J1187" t="s">
        <v>661</v>
      </c>
      <c r="K1187" t="s">
        <v>644</v>
      </c>
      <c r="L1187" t="s">
        <v>645</v>
      </c>
      <c r="M1187" t="s">
        <v>10988</v>
      </c>
      <c r="N1187" t="s">
        <v>644</v>
      </c>
      <c r="O1187" t="s">
        <v>647</v>
      </c>
      <c r="P1187" t="s">
        <v>5</v>
      </c>
      <c r="Q1187" t="s">
        <v>648</v>
      </c>
      <c r="R1187" t="s">
        <v>645</v>
      </c>
      <c r="S1187" t="s">
        <v>10989</v>
      </c>
      <c r="T1187" t="s">
        <v>10984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7D4-9C74-4894-B0F6-BBF17ABC5585}">
  <sheetPr>
    <tabColor rgb="FFFF6699"/>
  </sheetPr>
  <dimension ref="A1:V872"/>
  <sheetViews>
    <sheetView zoomScale="70" zoomScaleNormal="70" workbookViewId="0">
      <pane xSplit="2" ySplit="1" topLeftCell="T47" activePane="bottomRight" state="frozen"/>
      <selection sqref="A1:XFD1048576"/>
      <selection pane="topRight" sqref="A1:XFD1048576"/>
      <selection pane="bottomLeft" sqref="A1:XFD1048576"/>
      <selection pane="bottomRight" activeCell="U845" sqref="U84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10990</v>
      </c>
      <c r="F2">
        <v>100</v>
      </c>
      <c r="G2">
        <v>0</v>
      </c>
      <c r="H2" t="s">
        <v>641</v>
      </c>
      <c r="I2" t="s">
        <v>10991</v>
      </c>
      <c r="J2" t="s">
        <v>771</v>
      </c>
      <c r="K2" t="s">
        <v>644</v>
      </c>
      <c r="L2" t="s">
        <v>645</v>
      </c>
      <c r="M2" t="s">
        <v>10992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644</v>
      </c>
      <c r="T2" t="s">
        <v>10992</v>
      </c>
      <c r="U2" s="77" t="s">
        <v>517</v>
      </c>
      <c r="V2">
        <v>2</v>
      </c>
    </row>
    <row r="3" spans="1:22" x14ac:dyDescent="0.25">
      <c r="A3" t="s">
        <v>638</v>
      </c>
      <c r="B3" t="s">
        <v>639</v>
      </c>
      <c r="C3">
        <v>66</v>
      </c>
      <c r="D3">
        <v>4</v>
      </c>
      <c r="E3" t="s">
        <v>10993</v>
      </c>
      <c r="F3">
        <v>200</v>
      </c>
      <c r="G3">
        <v>0</v>
      </c>
      <c r="H3" t="s">
        <v>641</v>
      </c>
      <c r="I3" t="s">
        <v>10994</v>
      </c>
      <c r="J3" t="s">
        <v>661</v>
      </c>
      <c r="K3" t="s">
        <v>644</v>
      </c>
      <c r="L3" t="s">
        <v>645</v>
      </c>
      <c r="M3" t="s">
        <v>10995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644</v>
      </c>
      <c r="T3" t="s">
        <v>10995</v>
      </c>
      <c r="U3" s="78" t="s">
        <v>12829</v>
      </c>
      <c r="V3">
        <v>2</v>
      </c>
    </row>
    <row r="4" spans="1:22" x14ac:dyDescent="0.25">
      <c r="A4" t="s">
        <v>18</v>
      </c>
      <c r="B4" t="s">
        <v>19</v>
      </c>
      <c r="C4">
        <v>68</v>
      </c>
      <c r="D4">
        <v>2</v>
      </c>
      <c r="E4" t="s">
        <v>10993</v>
      </c>
      <c r="F4">
        <v>200</v>
      </c>
      <c r="G4">
        <v>0</v>
      </c>
      <c r="H4" t="s">
        <v>641</v>
      </c>
      <c r="I4" t="s">
        <v>10994</v>
      </c>
      <c r="J4" t="s">
        <v>661</v>
      </c>
      <c r="K4" t="s">
        <v>644</v>
      </c>
      <c r="L4" t="s">
        <v>645</v>
      </c>
      <c r="M4" t="s">
        <v>10995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644</v>
      </c>
      <c r="T4" t="s">
        <v>10995</v>
      </c>
      <c r="U4" s="77" t="s">
        <v>147</v>
      </c>
      <c r="V4">
        <v>1582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10996</v>
      </c>
      <c r="F5">
        <v>200</v>
      </c>
      <c r="G5">
        <v>0</v>
      </c>
      <c r="H5" t="s">
        <v>641</v>
      </c>
      <c r="I5" t="s">
        <v>10997</v>
      </c>
      <c r="J5" t="s">
        <v>1414</v>
      </c>
      <c r="K5" t="s">
        <v>644</v>
      </c>
      <c r="L5" t="s">
        <v>645</v>
      </c>
      <c r="M5" t="s">
        <v>10998</v>
      </c>
      <c r="N5" t="s">
        <v>644</v>
      </c>
      <c r="O5" t="s">
        <v>668</v>
      </c>
      <c r="P5" t="s">
        <v>5</v>
      </c>
      <c r="Q5" t="s">
        <v>669</v>
      </c>
      <c r="R5" t="s">
        <v>645</v>
      </c>
      <c r="S5" t="s">
        <v>10999</v>
      </c>
      <c r="T5" t="s">
        <v>10998</v>
      </c>
      <c r="U5" s="78" t="s">
        <v>148</v>
      </c>
      <c r="V5">
        <v>1582</v>
      </c>
    </row>
    <row r="6" spans="1:22" x14ac:dyDescent="0.25">
      <c r="A6" t="s">
        <v>147</v>
      </c>
      <c r="B6" t="s">
        <v>148</v>
      </c>
      <c r="C6">
        <v>50</v>
      </c>
      <c r="D6">
        <v>6</v>
      </c>
      <c r="E6" t="s">
        <v>11000</v>
      </c>
      <c r="F6">
        <v>200</v>
      </c>
      <c r="G6">
        <v>0</v>
      </c>
      <c r="H6" t="s">
        <v>641</v>
      </c>
      <c r="I6" t="s">
        <v>3445</v>
      </c>
      <c r="J6" t="s">
        <v>3093</v>
      </c>
      <c r="K6" t="s">
        <v>644</v>
      </c>
      <c r="L6" t="s">
        <v>645</v>
      </c>
      <c r="M6" t="s">
        <v>11001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645</v>
      </c>
      <c r="T6" t="s">
        <v>11001</v>
      </c>
      <c r="U6" s="77" t="s">
        <v>20</v>
      </c>
      <c r="V6">
        <v>2</v>
      </c>
    </row>
    <row r="7" spans="1:22" x14ac:dyDescent="0.25">
      <c r="A7" t="s">
        <v>147</v>
      </c>
      <c r="B7" t="s">
        <v>148</v>
      </c>
      <c r="C7">
        <v>40</v>
      </c>
      <c r="D7">
        <v>10</v>
      </c>
      <c r="E7" t="s">
        <v>11002</v>
      </c>
      <c r="F7">
        <v>350</v>
      </c>
      <c r="G7">
        <v>0</v>
      </c>
      <c r="H7" t="s">
        <v>729</v>
      </c>
      <c r="I7" t="s">
        <v>11003</v>
      </c>
      <c r="J7" t="s">
        <v>989</v>
      </c>
      <c r="K7" t="s">
        <v>644</v>
      </c>
      <c r="L7" t="s">
        <v>645</v>
      </c>
      <c r="M7" t="s">
        <v>11004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11005</v>
      </c>
      <c r="T7" t="s">
        <v>11004</v>
      </c>
      <c r="U7" s="78" t="s">
        <v>21</v>
      </c>
      <c r="V7">
        <v>2</v>
      </c>
    </row>
    <row r="8" spans="1:22" x14ac:dyDescent="0.25">
      <c r="A8" t="s">
        <v>22</v>
      </c>
      <c r="B8" t="s">
        <v>27</v>
      </c>
      <c r="C8">
        <v>66.333333333333329</v>
      </c>
      <c r="D8">
        <v>3</v>
      </c>
      <c r="E8" t="s">
        <v>11006</v>
      </c>
      <c r="F8">
        <v>220</v>
      </c>
      <c r="G8">
        <v>0</v>
      </c>
      <c r="H8" t="s">
        <v>729</v>
      </c>
      <c r="I8" t="s">
        <v>11007</v>
      </c>
      <c r="J8" t="s">
        <v>6831</v>
      </c>
      <c r="K8" t="s">
        <v>644</v>
      </c>
      <c r="L8" t="s">
        <v>645</v>
      </c>
      <c r="M8" t="s">
        <v>11008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11009</v>
      </c>
      <c r="T8" t="s">
        <v>11008</v>
      </c>
      <c r="U8" s="77" t="s">
        <v>591</v>
      </c>
      <c r="V8">
        <v>1</v>
      </c>
    </row>
    <row r="9" spans="1:22" x14ac:dyDescent="0.25">
      <c r="A9" t="s">
        <v>638</v>
      </c>
      <c r="B9" t="s">
        <v>639</v>
      </c>
      <c r="C9">
        <v>66</v>
      </c>
      <c r="D9">
        <v>2</v>
      </c>
      <c r="E9" t="s">
        <v>11010</v>
      </c>
      <c r="F9">
        <v>100</v>
      </c>
      <c r="G9">
        <v>0</v>
      </c>
      <c r="H9" t="s">
        <v>641</v>
      </c>
      <c r="I9" t="s">
        <v>11011</v>
      </c>
      <c r="J9" t="s">
        <v>666</v>
      </c>
      <c r="K9" t="s">
        <v>644</v>
      </c>
      <c r="L9" t="s">
        <v>645</v>
      </c>
      <c r="M9" t="s">
        <v>11012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644</v>
      </c>
      <c r="T9" t="s">
        <v>11012</v>
      </c>
      <c r="U9" s="78" t="s">
        <v>613</v>
      </c>
      <c r="V9">
        <v>1</v>
      </c>
    </row>
    <row r="10" spans="1:22" x14ac:dyDescent="0.25">
      <c r="A10" t="s">
        <v>18</v>
      </c>
      <c r="B10" t="s">
        <v>19</v>
      </c>
      <c r="C10">
        <v>68</v>
      </c>
      <c r="D10">
        <v>1</v>
      </c>
      <c r="E10" t="s">
        <v>11010</v>
      </c>
      <c r="F10">
        <v>100</v>
      </c>
      <c r="G10">
        <v>0</v>
      </c>
      <c r="H10" t="s">
        <v>641</v>
      </c>
      <c r="I10" t="s">
        <v>11011</v>
      </c>
      <c r="J10" t="s">
        <v>666</v>
      </c>
      <c r="K10" t="s">
        <v>644</v>
      </c>
      <c r="L10" t="s">
        <v>645</v>
      </c>
      <c r="M10" t="s">
        <v>11012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644</v>
      </c>
      <c r="T10" t="s">
        <v>11012</v>
      </c>
      <c r="U10" s="77" t="s">
        <v>99</v>
      </c>
      <c r="V10">
        <v>60</v>
      </c>
    </row>
    <row r="11" spans="1:22" x14ac:dyDescent="0.25">
      <c r="A11" t="s">
        <v>22</v>
      </c>
      <c r="B11" t="s">
        <v>27</v>
      </c>
      <c r="C11">
        <v>66.333333333333329</v>
      </c>
      <c r="D11">
        <v>6</v>
      </c>
      <c r="E11" t="s">
        <v>11013</v>
      </c>
      <c r="F11">
        <v>500</v>
      </c>
      <c r="G11">
        <v>0</v>
      </c>
      <c r="H11" t="s">
        <v>729</v>
      </c>
      <c r="I11" t="s">
        <v>11014</v>
      </c>
      <c r="J11" t="s">
        <v>771</v>
      </c>
      <c r="K11" t="s">
        <v>644</v>
      </c>
      <c r="L11" t="s">
        <v>645</v>
      </c>
      <c r="M11" t="s">
        <v>11015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11016</v>
      </c>
      <c r="T11" t="s">
        <v>11015</v>
      </c>
      <c r="U11" s="78" t="s">
        <v>100</v>
      </c>
      <c r="V11">
        <v>60</v>
      </c>
    </row>
    <row r="12" spans="1:22" x14ac:dyDescent="0.25">
      <c r="A12" t="s">
        <v>22</v>
      </c>
      <c r="B12" t="s">
        <v>27</v>
      </c>
      <c r="C12">
        <v>66.333333333333329</v>
      </c>
      <c r="D12">
        <v>3</v>
      </c>
      <c r="E12" t="s">
        <v>11017</v>
      </c>
      <c r="F12">
        <v>220</v>
      </c>
      <c r="G12">
        <v>0</v>
      </c>
      <c r="H12" t="s">
        <v>729</v>
      </c>
      <c r="I12" t="s">
        <v>11007</v>
      </c>
      <c r="J12" t="s">
        <v>6831</v>
      </c>
      <c r="K12" t="s">
        <v>644</v>
      </c>
      <c r="L12" t="s">
        <v>645</v>
      </c>
      <c r="M12" t="s">
        <v>11018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11019</v>
      </c>
      <c r="T12" t="s">
        <v>11018</v>
      </c>
      <c r="U12" s="77" t="s">
        <v>22</v>
      </c>
      <c r="V12">
        <v>277</v>
      </c>
    </row>
    <row r="13" spans="1:22" x14ac:dyDescent="0.25">
      <c r="A13" t="s">
        <v>638</v>
      </c>
      <c r="B13" t="s">
        <v>639</v>
      </c>
      <c r="C13">
        <v>66</v>
      </c>
      <c r="D13">
        <v>6</v>
      </c>
      <c r="E13" t="s">
        <v>11020</v>
      </c>
      <c r="F13">
        <v>300</v>
      </c>
      <c r="G13">
        <v>0</v>
      </c>
      <c r="H13" t="s">
        <v>641</v>
      </c>
      <c r="I13" t="s">
        <v>3520</v>
      </c>
      <c r="J13" t="s">
        <v>724</v>
      </c>
      <c r="K13" t="s">
        <v>644</v>
      </c>
      <c r="L13" t="s">
        <v>645</v>
      </c>
      <c r="M13" t="s">
        <v>11021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644</v>
      </c>
      <c r="T13" t="s">
        <v>11021</v>
      </c>
      <c r="U13" s="78" t="s">
        <v>213</v>
      </c>
      <c r="V13">
        <v>6</v>
      </c>
    </row>
    <row r="14" spans="1:22" x14ac:dyDescent="0.25">
      <c r="A14" t="s">
        <v>18</v>
      </c>
      <c r="B14" t="s">
        <v>19</v>
      </c>
      <c r="C14">
        <v>68</v>
      </c>
      <c r="D14">
        <v>3</v>
      </c>
      <c r="E14" t="s">
        <v>11020</v>
      </c>
      <c r="F14">
        <v>300</v>
      </c>
      <c r="G14">
        <v>0</v>
      </c>
      <c r="H14" t="s">
        <v>641</v>
      </c>
      <c r="I14" t="s">
        <v>3520</v>
      </c>
      <c r="J14" t="s">
        <v>724</v>
      </c>
      <c r="K14" t="s">
        <v>644</v>
      </c>
      <c r="L14" t="s">
        <v>645</v>
      </c>
      <c r="M14" t="s">
        <v>11021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644</v>
      </c>
      <c r="T14" t="s">
        <v>11021</v>
      </c>
      <c r="U14" s="78" t="s">
        <v>27</v>
      </c>
      <c r="V14">
        <v>271</v>
      </c>
    </row>
    <row r="15" spans="1:22" x14ac:dyDescent="0.25">
      <c r="A15" t="s">
        <v>638</v>
      </c>
      <c r="B15" t="s">
        <v>639</v>
      </c>
      <c r="C15">
        <v>66</v>
      </c>
      <c r="D15">
        <v>2</v>
      </c>
      <c r="E15" t="s">
        <v>11022</v>
      </c>
      <c r="F15">
        <v>100</v>
      </c>
      <c r="G15">
        <v>0</v>
      </c>
      <c r="H15" t="s">
        <v>641</v>
      </c>
      <c r="I15" t="s">
        <v>11023</v>
      </c>
      <c r="J15" t="s">
        <v>1441</v>
      </c>
      <c r="K15" t="s">
        <v>644</v>
      </c>
      <c r="L15" t="s">
        <v>645</v>
      </c>
      <c r="M15" t="s">
        <v>11024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644</v>
      </c>
      <c r="T15" t="s">
        <v>11024</v>
      </c>
      <c r="U15" s="77" t="s">
        <v>18</v>
      </c>
      <c r="V15">
        <v>377</v>
      </c>
    </row>
    <row r="16" spans="1:22" x14ac:dyDescent="0.25">
      <c r="A16" t="s">
        <v>18</v>
      </c>
      <c r="B16" t="s">
        <v>19</v>
      </c>
      <c r="C16">
        <v>68</v>
      </c>
      <c r="D16">
        <v>1</v>
      </c>
      <c r="E16" t="s">
        <v>11022</v>
      </c>
      <c r="F16">
        <v>100</v>
      </c>
      <c r="G16">
        <v>0</v>
      </c>
      <c r="H16" t="s">
        <v>641</v>
      </c>
      <c r="I16" t="s">
        <v>11023</v>
      </c>
      <c r="J16" t="s">
        <v>1441</v>
      </c>
      <c r="K16" t="s">
        <v>644</v>
      </c>
      <c r="L16" t="s">
        <v>645</v>
      </c>
      <c r="M16" t="s">
        <v>11024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644</v>
      </c>
      <c r="T16" t="s">
        <v>11024</v>
      </c>
      <c r="U16" s="78" t="s">
        <v>19</v>
      </c>
      <c r="V16">
        <v>377</v>
      </c>
    </row>
    <row r="17" spans="1:22" x14ac:dyDescent="0.25">
      <c r="A17" t="s">
        <v>638</v>
      </c>
      <c r="B17" t="s">
        <v>639</v>
      </c>
      <c r="C17">
        <v>66</v>
      </c>
      <c r="D17">
        <v>2</v>
      </c>
      <c r="E17" t="s">
        <v>11025</v>
      </c>
      <c r="F17">
        <v>100</v>
      </c>
      <c r="G17">
        <v>0</v>
      </c>
      <c r="H17" t="s">
        <v>729</v>
      </c>
      <c r="I17" t="s">
        <v>11026</v>
      </c>
      <c r="J17" t="s">
        <v>666</v>
      </c>
      <c r="K17" t="s">
        <v>644</v>
      </c>
      <c r="L17" t="s">
        <v>645</v>
      </c>
      <c r="M17" t="s">
        <v>11027</v>
      </c>
      <c r="N17" t="s">
        <v>644</v>
      </c>
      <c r="O17" t="s">
        <v>668</v>
      </c>
      <c r="P17" t="s">
        <v>5</v>
      </c>
      <c r="Q17" t="s">
        <v>669</v>
      </c>
      <c r="R17" t="s">
        <v>645</v>
      </c>
      <c r="S17" t="s">
        <v>644</v>
      </c>
      <c r="T17" t="s">
        <v>11027</v>
      </c>
      <c r="U17" s="77" t="s">
        <v>101</v>
      </c>
      <c r="V17">
        <v>32</v>
      </c>
    </row>
    <row r="18" spans="1:22" x14ac:dyDescent="0.25">
      <c r="A18" t="s">
        <v>18</v>
      </c>
      <c r="B18" t="s">
        <v>19</v>
      </c>
      <c r="C18">
        <v>68</v>
      </c>
      <c r="D18">
        <v>1</v>
      </c>
      <c r="E18" t="s">
        <v>11025</v>
      </c>
      <c r="F18">
        <v>100</v>
      </c>
      <c r="G18">
        <v>0</v>
      </c>
      <c r="H18" t="s">
        <v>729</v>
      </c>
      <c r="I18" t="s">
        <v>11026</v>
      </c>
      <c r="J18" t="s">
        <v>666</v>
      </c>
      <c r="K18" t="s">
        <v>644</v>
      </c>
      <c r="L18" t="s">
        <v>645</v>
      </c>
      <c r="M18" t="s">
        <v>11027</v>
      </c>
      <c r="N18" t="s">
        <v>644</v>
      </c>
      <c r="O18" t="s">
        <v>668</v>
      </c>
      <c r="P18" t="s">
        <v>5</v>
      </c>
      <c r="Q18" t="s">
        <v>669</v>
      </c>
      <c r="R18" t="s">
        <v>645</v>
      </c>
      <c r="S18" t="s">
        <v>644</v>
      </c>
      <c r="T18" t="s">
        <v>11027</v>
      </c>
      <c r="U18" s="78" t="s">
        <v>11152</v>
      </c>
      <c r="V18">
        <v>2</v>
      </c>
    </row>
    <row r="19" spans="1:22" x14ac:dyDescent="0.25">
      <c r="A19" t="s">
        <v>147</v>
      </c>
      <c r="B19" t="s">
        <v>148</v>
      </c>
      <c r="C19">
        <v>50</v>
      </c>
      <c r="D19">
        <v>12</v>
      </c>
      <c r="E19" t="s">
        <v>11028</v>
      </c>
      <c r="F19">
        <v>400</v>
      </c>
      <c r="G19">
        <v>0</v>
      </c>
      <c r="H19" t="s">
        <v>641</v>
      </c>
      <c r="I19" t="s">
        <v>11029</v>
      </c>
      <c r="J19" t="s">
        <v>736</v>
      </c>
      <c r="K19" t="s">
        <v>644</v>
      </c>
      <c r="L19" t="s">
        <v>645</v>
      </c>
      <c r="M19" t="s">
        <v>11030</v>
      </c>
      <c r="N19" t="s">
        <v>644</v>
      </c>
      <c r="O19" t="s">
        <v>668</v>
      </c>
      <c r="P19" t="s">
        <v>5</v>
      </c>
      <c r="Q19" t="s">
        <v>669</v>
      </c>
      <c r="R19" t="s">
        <v>645</v>
      </c>
      <c r="S19" t="s">
        <v>11031</v>
      </c>
      <c r="T19" t="s">
        <v>11030</v>
      </c>
      <c r="U19" s="78" t="s">
        <v>74</v>
      </c>
      <c r="V19">
        <v>30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6</v>
      </c>
      <c r="E20" t="s">
        <v>11032</v>
      </c>
      <c r="F20">
        <v>200</v>
      </c>
      <c r="G20">
        <v>0</v>
      </c>
      <c r="H20" t="s">
        <v>641</v>
      </c>
      <c r="I20" t="s">
        <v>11033</v>
      </c>
      <c r="J20" t="s">
        <v>1375</v>
      </c>
      <c r="K20" t="s">
        <v>644</v>
      </c>
      <c r="L20" t="s">
        <v>645</v>
      </c>
      <c r="M20" t="s">
        <v>11030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644</v>
      </c>
      <c r="T20" t="s">
        <v>11030</v>
      </c>
      <c r="U20" s="77" t="s">
        <v>72</v>
      </c>
      <c r="V20">
        <v>25</v>
      </c>
    </row>
    <row r="21" spans="1:22" x14ac:dyDescent="0.25">
      <c r="A21" t="s">
        <v>638</v>
      </c>
      <c r="B21" t="s">
        <v>639</v>
      </c>
      <c r="C21">
        <v>66</v>
      </c>
      <c r="D21">
        <v>2</v>
      </c>
      <c r="E21" t="s">
        <v>11034</v>
      </c>
      <c r="F21">
        <v>100</v>
      </c>
      <c r="G21">
        <v>0</v>
      </c>
      <c r="H21" t="s">
        <v>641</v>
      </c>
      <c r="I21" t="s">
        <v>11035</v>
      </c>
      <c r="J21" t="s">
        <v>694</v>
      </c>
      <c r="K21" t="s">
        <v>644</v>
      </c>
      <c r="L21" t="s">
        <v>645</v>
      </c>
      <c r="M21" t="s">
        <v>11036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644</v>
      </c>
      <c r="T21" t="s">
        <v>11037</v>
      </c>
      <c r="U21" s="78" t="s">
        <v>108</v>
      </c>
      <c r="V21">
        <v>15</v>
      </c>
    </row>
    <row r="22" spans="1:22" x14ac:dyDescent="0.25">
      <c r="A22" t="s">
        <v>18</v>
      </c>
      <c r="B22" t="s">
        <v>19</v>
      </c>
      <c r="C22">
        <v>68</v>
      </c>
      <c r="D22">
        <v>1</v>
      </c>
      <c r="E22" t="s">
        <v>11034</v>
      </c>
      <c r="F22">
        <v>100</v>
      </c>
      <c r="G22">
        <v>0</v>
      </c>
      <c r="H22" t="s">
        <v>641</v>
      </c>
      <c r="I22" t="s">
        <v>11035</v>
      </c>
      <c r="J22" t="s">
        <v>694</v>
      </c>
      <c r="K22" t="s">
        <v>644</v>
      </c>
      <c r="L22" t="s">
        <v>645</v>
      </c>
      <c r="M22" t="s">
        <v>11036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644</v>
      </c>
      <c r="T22" t="s">
        <v>11037</v>
      </c>
      <c r="U22" s="78" t="s">
        <v>3385</v>
      </c>
      <c r="V22">
        <v>10</v>
      </c>
    </row>
    <row r="23" spans="1:22" x14ac:dyDescent="0.25">
      <c r="A23" t="s">
        <v>638</v>
      </c>
      <c r="B23" t="s">
        <v>639</v>
      </c>
      <c r="C23">
        <v>66</v>
      </c>
      <c r="D23">
        <v>2</v>
      </c>
      <c r="E23" t="s">
        <v>11038</v>
      </c>
      <c r="F23">
        <v>100</v>
      </c>
      <c r="G23">
        <v>0</v>
      </c>
      <c r="H23" t="s">
        <v>641</v>
      </c>
      <c r="I23" t="s">
        <v>11039</v>
      </c>
      <c r="J23" t="s">
        <v>3093</v>
      </c>
      <c r="K23" t="s">
        <v>644</v>
      </c>
      <c r="L23" t="s">
        <v>645</v>
      </c>
      <c r="M23" t="s">
        <v>11036</v>
      </c>
      <c r="N23" t="s">
        <v>644</v>
      </c>
      <c r="O23" t="s">
        <v>668</v>
      </c>
      <c r="P23" t="s">
        <v>5</v>
      </c>
      <c r="Q23" t="s">
        <v>669</v>
      </c>
      <c r="R23" t="s">
        <v>645</v>
      </c>
      <c r="S23" t="s">
        <v>644</v>
      </c>
      <c r="T23" t="s">
        <v>11036</v>
      </c>
      <c r="U23" s="77" t="s">
        <v>538</v>
      </c>
      <c r="V23">
        <v>2</v>
      </c>
    </row>
    <row r="24" spans="1:22" x14ac:dyDescent="0.25">
      <c r="A24" t="s">
        <v>18</v>
      </c>
      <c r="B24" t="s">
        <v>19</v>
      </c>
      <c r="C24">
        <v>68</v>
      </c>
      <c r="D24">
        <v>1</v>
      </c>
      <c r="E24" t="s">
        <v>11038</v>
      </c>
      <c r="F24">
        <v>100</v>
      </c>
      <c r="G24">
        <v>0</v>
      </c>
      <c r="H24" t="s">
        <v>641</v>
      </c>
      <c r="I24" t="s">
        <v>11039</v>
      </c>
      <c r="J24" t="s">
        <v>3093</v>
      </c>
      <c r="K24" t="s">
        <v>644</v>
      </c>
      <c r="L24" t="s">
        <v>645</v>
      </c>
      <c r="M24" t="s">
        <v>11036</v>
      </c>
      <c r="N24" t="s">
        <v>644</v>
      </c>
      <c r="O24" t="s">
        <v>668</v>
      </c>
      <c r="P24" t="s">
        <v>5</v>
      </c>
      <c r="Q24" t="s">
        <v>669</v>
      </c>
      <c r="R24" t="s">
        <v>645</v>
      </c>
      <c r="S24" t="s">
        <v>644</v>
      </c>
      <c r="T24" t="s">
        <v>11036</v>
      </c>
      <c r="U24" s="78" t="s">
        <v>539</v>
      </c>
      <c r="V24">
        <v>2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11040</v>
      </c>
      <c r="F25">
        <v>100</v>
      </c>
      <c r="G25">
        <v>0</v>
      </c>
      <c r="H25" t="s">
        <v>641</v>
      </c>
      <c r="I25" t="s">
        <v>11041</v>
      </c>
      <c r="J25" t="s">
        <v>1422</v>
      </c>
      <c r="K25" t="s">
        <v>644</v>
      </c>
      <c r="L25" t="s">
        <v>645</v>
      </c>
      <c r="M25" t="s">
        <v>11042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11043</v>
      </c>
      <c r="T25" t="s">
        <v>11042</v>
      </c>
      <c r="U25" s="77" t="s">
        <v>518</v>
      </c>
      <c r="V25">
        <v>3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11044</v>
      </c>
      <c r="F26">
        <v>100</v>
      </c>
      <c r="G26">
        <v>0</v>
      </c>
      <c r="H26" t="s">
        <v>641</v>
      </c>
      <c r="I26" t="s">
        <v>3407</v>
      </c>
      <c r="J26" t="s">
        <v>724</v>
      </c>
      <c r="K26" t="s">
        <v>644</v>
      </c>
      <c r="L26" t="s">
        <v>645</v>
      </c>
      <c r="M26" t="s">
        <v>11045</v>
      </c>
      <c r="N26" t="s">
        <v>644</v>
      </c>
      <c r="O26" t="s">
        <v>726</v>
      </c>
      <c r="P26" t="s">
        <v>5</v>
      </c>
      <c r="Q26" t="s">
        <v>648</v>
      </c>
      <c r="R26" t="s">
        <v>645</v>
      </c>
      <c r="S26" t="s">
        <v>11046</v>
      </c>
      <c r="T26" t="s">
        <v>11045</v>
      </c>
      <c r="U26" s="78" t="s">
        <v>616</v>
      </c>
      <c r="V26">
        <v>3</v>
      </c>
    </row>
    <row r="27" spans="1:22" x14ac:dyDescent="0.25">
      <c r="A27" t="s">
        <v>638</v>
      </c>
      <c r="B27" t="s">
        <v>639</v>
      </c>
      <c r="C27">
        <v>66</v>
      </c>
      <c r="D27">
        <v>2</v>
      </c>
      <c r="E27" t="s">
        <v>11047</v>
      </c>
      <c r="F27">
        <v>100</v>
      </c>
      <c r="G27">
        <v>0</v>
      </c>
      <c r="H27" t="s">
        <v>641</v>
      </c>
      <c r="I27" t="s">
        <v>11039</v>
      </c>
      <c r="J27" t="s">
        <v>3093</v>
      </c>
      <c r="K27" t="s">
        <v>644</v>
      </c>
      <c r="L27" t="s">
        <v>645</v>
      </c>
      <c r="M27" t="s">
        <v>11045</v>
      </c>
      <c r="N27" t="s">
        <v>644</v>
      </c>
      <c r="O27" t="s">
        <v>668</v>
      </c>
      <c r="P27" t="s">
        <v>5</v>
      </c>
      <c r="Q27" t="s">
        <v>669</v>
      </c>
      <c r="R27" t="s">
        <v>645</v>
      </c>
      <c r="S27" t="s">
        <v>644</v>
      </c>
      <c r="T27" t="s">
        <v>11045</v>
      </c>
      <c r="U27" s="77" t="s">
        <v>519</v>
      </c>
      <c r="V27">
        <v>4</v>
      </c>
    </row>
    <row r="28" spans="1:22" x14ac:dyDescent="0.25">
      <c r="A28" t="s">
        <v>18</v>
      </c>
      <c r="B28" t="s">
        <v>19</v>
      </c>
      <c r="C28">
        <v>68</v>
      </c>
      <c r="D28">
        <v>1</v>
      </c>
      <c r="E28" t="s">
        <v>11047</v>
      </c>
      <c r="F28">
        <v>100</v>
      </c>
      <c r="G28">
        <v>0</v>
      </c>
      <c r="H28" t="s">
        <v>641</v>
      </c>
      <c r="I28" t="s">
        <v>11039</v>
      </c>
      <c r="J28" t="s">
        <v>3093</v>
      </c>
      <c r="K28" t="s">
        <v>644</v>
      </c>
      <c r="L28" t="s">
        <v>645</v>
      </c>
      <c r="M28" t="s">
        <v>11045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644</v>
      </c>
      <c r="T28" t="s">
        <v>11045</v>
      </c>
      <c r="U28" s="78" t="s">
        <v>520</v>
      </c>
      <c r="V28">
        <v>4</v>
      </c>
    </row>
    <row r="29" spans="1:22" x14ac:dyDescent="0.25">
      <c r="A29" t="s">
        <v>147</v>
      </c>
      <c r="B29" t="s">
        <v>148</v>
      </c>
      <c r="C29">
        <v>65</v>
      </c>
      <c r="D29">
        <v>18</v>
      </c>
      <c r="E29" t="s">
        <v>11048</v>
      </c>
      <c r="F29">
        <v>620</v>
      </c>
      <c r="G29">
        <v>0</v>
      </c>
      <c r="H29" t="s">
        <v>641</v>
      </c>
      <c r="I29" t="s">
        <v>11049</v>
      </c>
      <c r="J29" t="s">
        <v>685</v>
      </c>
      <c r="K29" t="s">
        <v>644</v>
      </c>
      <c r="L29" t="s">
        <v>645</v>
      </c>
      <c r="M29" t="s">
        <v>11050</v>
      </c>
      <c r="N29" t="s">
        <v>644</v>
      </c>
      <c r="O29" t="s">
        <v>668</v>
      </c>
      <c r="P29" t="s">
        <v>5</v>
      </c>
      <c r="Q29" t="s">
        <v>669</v>
      </c>
      <c r="R29" t="s">
        <v>645</v>
      </c>
      <c r="S29" t="s">
        <v>11051</v>
      </c>
      <c r="T29" t="s">
        <v>11050</v>
      </c>
      <c r="U29" s="77" t="s">
        <v>112</v>
      </c>
      <c r="V29">
        <v>1</v>
      </c>
    </row>
    <row r="30" spans="1:22" x14ac:dyDescent="0.25">
      <c r="A30" t="s">
        <v>638</v>
      </c>
      <c r="B30" t="s">
        <v>639</v>
      </c>
      <c r="C30">
        <v>66</v>
      </c>
      <c r="D30">
        <v>2</v>
      </c>
      <c r="E30" t="s">
        <v>11052</v>
      </c>
      <c r="F30">
        <v>100</v>
      </c>
      <c r="G30">
        <v>0</v>
      </c>
      <c r="H30" t="s">
        <v>641</v>
      </c>
      <c r="I30" t="s">
        <v>11053</v>
      </c>
      <c r="J30" t="s">
        <v>1047</v>
      </c>
      <c r="K30" t="s">
        <v>644</v>
      </c>
      <c r="L30" t="s">
        <v>645</v>
      </c>
      <c r="M30" t="s">
        <v>11054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644</v>
      </c>
      <c r="T30" t="s">
        <v>11054</v>
      </c>
      <c r="U30" s="78" t="s">
        <v>113</v>
      </c>
      <c r="V30">
        <v>1</v>
      </c>
    </row>
    <row r="31" spans="1:22" x14ac:dyDescent="0.25">
      <c r="A31" t="s">
        <v>18</v>
      </c>
      <c r="B31" t="s">
        <v>19</v>
      </c>
      <c r="C31">
        <v>68</v>
      </c>
      <c r="D31">
        <v>1</v>
      </c>
      <c r="E31" t="s">
        <v>11052</v>
      </c>
      <c r="F31">
        <v>100</v>
      </c>
      <c r="G31">
        <v>0</v>
      </c>
      <c r="H31" t="s">
        <v>641</v>
      </c>
      <c r="I31" t="s">
        <v>11053</v>
      </c>
      <c r="J31" t="s">
        <v>1047</v>
      </c>
      <c r="K31" t="s">
        <v>644</v>
      </c>
      <c r="L31" t="s">
        <v>645</v>
      </c>
      <c r="M31" t="s">
        <v>11054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644</v>
      </c>
      <c r="T31" t="s">
        <v>11054</v>
      </c>
      <c r="U31" s="77" t="s">
        <v>617</v>
      </c>
      <c r="V31">
        <v>13</v>
      </c>
    </row>
    <row r="32" spans="1:22" x14ac:dyDescent="0.25">
      <c r="A32" t="s">
        <v>638</v>
      </c>
      <c r="B32" t="s">
        <v>639</v>
      </c>
      <c r="C32">
        <v>33</v>
      </c>
      <c r="D32">
        <v>20</v>
      </c>
      <c r="E32" t="s">
        <v>11055</v>
      </c>
      <c r="F32">
        <v>1580</v>
      </c>
      <c r="G32">
        <v>0</v>
      </c>
      <c r="H32" t="s">
        <v>641</v>
      </c>
      <c r="I32" t="s">
        <v>11056</v>
      </c>
      <c r="J32" t="s">
        <v>1998</v>
      </c>
      <c r="K32" t="s">
        <v>644</v>
      </c>
      <c r="L32" t="s">
        <v>645</v>
      </c>
      <c r="M32" t="s">
        <v>11057</v>
      </c>
      <c r="N32" t="s">
        <v>644</v>
      </c>
      <c r="O32" t="s">
        <v>668</v>
      </c>
      <c r="P32" t="s">
        <v>5</v>
      </c>
      <c r="Q32" t="s">
        <v>669</v>
      </c>
      <c r="R32" t="s">
        <v>645</v>
      </c>
      <c r="S32" t="s">
        <v>644</v>
      </c>
      <c r="T32" t="s">
        <v>11057</v>
      </c>
      <c r="U32" s="78" t="s">
        <v>6566</v>
      </c>
      <c r="V32">
        <v>13</v>
      </c>
    </row>
    <row r="33" spans="1:22" x14ac:dyDescent="0.25">
      <c r="A33" t="s">
        <v>18</v>
      </c>
      <c r="B33" t="s">
        <v>19</v>
      </c>
      <c r="C33">
        <v>33</v>
      </c>
      <c r="D33">
        <v>20</v>
      </c>
      <c r="E33" t="s">
        <v>11055</v>
      </c>
      <c r="F33">
        <v>1580</v>
      </c>
      <c r="G33">
        <v>0</v>
      </c>
      <c r="H33" t="s">
        <v>641</v>
      </c>
      <c r="I33" t="s">
        <v>11056</v>
      </c>
      <c r="J33" t="s">
        <v>1998</v>
      </c>
      <c r="K33" t="s">
        <v>644</v>
      </c>
      <c r="L33" t="s">
        <v>645</v>
      </c>
      <c r="M33" t="s">
        <v>11057</v>
      </c>
      <c r="N33" t="s">
        <v>644</v>
      </c>
      <c r="O33" t="s">
        <v>668</v>
      </c>
      <c r="P33" t="s">
        <v>5</v>
      </c>
      <c r="Q33" t="s">
        <v>669</v>
      </c>
      <c r="R33" t="s">
        <v>645</v>
      </c>
      <c r="S33" t="s">
        <v>644</v>
      </c>
      <c r="T33" t="s">
        <v>11057</v>
      </c>
      <c r="U33" s="77" t="s">
        <v>12</v>
      </c>
      <c r="V33">
        <v>1</v>
      </c>
    </row>
    <row r="34" spans="1:22" x14ac:dyDescent="0.25">
      <c r="A34" t="s">
        <v>22</v>
      </c>
      <c r="B34" t="s">
        <v>27</v>
      </c>
      <c r="C34">
        <v>66.333333333333329</v>
      </c>
      <c r="D34">
        <v>3</v>
      </c>
      <c r="E34" t="s">
        <v>11058</v>
      </c>
      <c r="F34">
        <v>220</v>
      </c>
      <c r="G34">
        <v>0</v>
      </c>
      <c r="H34" t="s">
        <v>729</v>
      </c>
      <c r="I34" t="s">
        <v>11059</v>
      </c>
      <c r="J34" t="s">
        <v>666</v>
      </c>
      <c r="K34" t="s">
        <v>644</v>
      </c>
      <c r="L34" t="s">
        <v>645</v>
      </c>
      <c r="M34" t="s">
        <v>11060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11061</v>
      </c>
      <c r="T34" t="s">
        <v>11060</v>
      </c>
      <c r="U34" s="78" t="s">
        <v>13</v>
      </c>
      <c r="V34">
        <v>1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11062</v>
      </c>
      <c r="F35">
        <v>200</v>
      </c>
      <c r="G35">
        <v>0</v>
      </c>
      <c r="H35" t="s">
        <v>641</v>
      </c>
      <c r="I35" t="s">
        <v>11063</v>
      </c>
      <c r="J35" t="s">
        <v>942</v>
      </c>
      <c r="K35" t="s">
        <v>644</v>
      </c>
      <c r="L35" t="s">
        <v>645</v>
      </c>
      <c r="M35" t="s">
        <v>11064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644</v>
      </c>
      <c r="T35" t="s">
        <v>11064</v>
      </c>
      <c r="U35" s="77" t="s">
        <v>215</v>
      </c>
      <c r="V35">
        <v>13</v>
      </c>
    </row>
    <row r="36" spans="1:22" x14ac:dyDescent="0.25">
      <c r="A36" t="s">
        <v>638</v>
      </c>
      <c r="B36" t="s">
        <v>639</v>
      </c>
      <c r="C36">
        <v>66</v>
      </c>
      <c r="D36">
        <v>8</v>
      </c>
      <c r="E36" t="s">
        <v>11065</v>
      </c>
      <c r="F36">
        <v>400</v>
      </c>
      <c r="G36">
        <v>0</v>
      </c>
      <c r="H36" t="s">
        <v>641</v>
      </c>
      <c r="I36" t="s">
        <v>11066</v>
      </c>
      <c r="J36" t="s">
        <v>2083</v>
      </c>
      <c r="K36" t="s">
        <v>644</v>
      </c>
      <c r="L36" t="s">
        <v>645</v>
      </c>
      <c r="M36" t="s">
        <v>11067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644</v>
      </c>
      <c r="T36" t="s">
        <v>11067</v>
      </c>
      <c r="U36" s="78" t="s">
        <v>216</v>
      </c>
      <c r="V36">
        <v>13</v>
      </c>
    </row>
    <row r="37" spans="1:22" x14ac:dyDescent="0.25">
      <c r="A37" t="s">
        <v>18</v>
      </c>
      <c r="B37" t="s">
        <v>19</v>
      </c>
      <c r="C37">
        <v>68</v>
      </c>
      <c r="D37">
        <v>4</v>
      </c>
      <c r="E37" t="s">
        <v>11065</v>
      </c>
      <c r="F37">
        <v>400</v>
      </c>
      <c r="G37">
        <v>0</v>
      </c>
      <c r="H37" t="s">
        <v>641</v>
      </c>
      <c r="I37" t="s">
        <v>11066</v>
      </c>
      <c r="J37" t="s">
        <v>2083</v>
      </c>
      <c r="K37" t="s">
        <v>644</v>
      </c>
      <c r="L37" t="s">
        <v>645</v>
      </c>
      <c r="M37" t="s">
        <v>11067</v>
      </c>
      <c r="N37" t="s">
        <v>644</v>
      </c>
      <c r="O37" t="s">
        <v>647</v>
      </c>
      <c r="P37" t="s">
        <v>5</v>
      </c>
      <c r="Q37" t="s">
        <v>648</v>
      </c>
      <c r="R37" t="s">
        <v>645</v>
      </c>
      <c r="S37" t="s">
        <v>644</v>
      </c>
      <c r="T37" t="s">
        <v>11067</v>
      </c>
      <c r="U37" s="77" t="s">
        <v>14</v>
      </c>
      <c r="V37">
        <v>7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11068</v>
      </c>
      <c r="F38">
        <v>200</v>
      </c>
      <c r="G38">
        <v>0</v>
      </c>
      <c r="H38" t="s">
        <v>641</v>
      </c>
      <c r="I38" t="s">
        <v>11069</v>
      </c>
      <c r="J38" t="s">
        <v>745</v>
      </c>
      <c r="K38" t="s">
        <v>644</v>
      </c>
      <c r="L38" t="s">
        <v>645</v>
      </c>
      <c r="M38" t="s">
        <v>11070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644</v>
      </c>
      <c r="T38" t="s">
        <v>11070</v>
      </c>
      <c r="U38" s="78" t="s">
        <v>15</v>
      </c>
      <c r="V38">
        <v>7</v>
      </c>
    </row>
    <row r="39" spans="1:22" x14ac:dyDescent="0.25">
      <c r="A39" t="s">
        <v>638</v>
      </c>
      <c r="B39" t="s">
        <v>639</v>
      </c>
      <c r="C39">
        <v>66</v>
      </c>
      <c r="D39">
        <v>2</v>
      </c>
      <c r="E39" t="s">
        <v>11071</v>
      </c>
      <c r="F39">
        <v>110</v>
      </c>
      <c r="G39">
        <v>10</v>
      </c>
      <c r="H39" t="s">
        <v>641</v>
      </c>
      <c r="I39" t="s">
        <v>11072</v>
      </c>
      <c r="J39" t="s">
        <v>989</v>
      </c>
      <c r="K39" t="s">
        <v>644</v>
      </c>
      <c r="L39" t="s">
        <v>645</v>
      </c>
      <c r="M39" t="s">
        <v>11073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644</v>
      </c>
      <c r="T39" t="s">
        <v>11073</v>
      </c>
      <c r="U39" s="77" t="s">
        <v>10</v>
      </c>
      <c r="V39">
        <v>1</v>
      </c>
    </row>
    <row r="40" spans="1:22" x14ac:dyDescent="0.25">
      <c r="A40" t="s">
        <v>18</v>
      </c>
      <c r="B40" t="s">
        <v>19</v>
      </c>
      <c r="C40">
        <v>68</v>
      </c>
      <c r="D40">
        <v>1</v>
      </c>
      <c r="E40" t="s">
        <v>11071</v>
      </c>
      <c r="F40">
        <v>110</v>
      </c>
      <c r="G40">
        <v>10</v>
      </c>
      <c r="H40" t="s">
        <v>641</v>
      </c>
      <c r="I40" t="s">
        <v>11072</v>
      </c>
      <c r="J40" t="s">
        <v>989</v>
      </c>
      <c r="K40" t="s">
        <v>644</v>
      </c>
      <c r="L40" t="s">
        <v>645</v>
      </c>
      <c r="M40" t="s">
        <v>11073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644</v>
      </c>
      <c r="T40" t="s">
        <v>11073</v>
      </c>
      <c r="U40" s="78" t="s">
        <v>11</v>
      </c>
      <c r="V40">
        <v>1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11074</v>
      </c>
      <c r="F41">
        <v>100</v>
      </c>
      <c r="G41">
        <v>0</v>
      </c>
      <c r="H41" t="s">
        <v>641</v>
      </c>
      <c r="I41" t="s">
        <v>2151</v>
      </c>
      <c r="J41" t="s">
        <v>981</v>
      </c>
      <c r="K41" t="s">
        <v>644</v>
      </c>
      <c r="L41" t="s">
        <v>645</v>
      </c>
      <c r="M41" t="s">
        <v>11075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11076</v>
      </c>
      <c r="T41" t="s">
        <v>11075</v>
      </c>
      <c r="U41" s="77" t="s">
        <v>296</v>
      </c>
      <c r="V41">
        <v>2</v>
      </c>
    </row>
    <row r="42" spans="1:22" x14ac:dyDescent="0.25">
      <c r="A42" t="s">
        <v>638</v>
      </c>
      <c r="B42" t="s">
        <v>639</v>
      </c>
      <c r="C42">
        <v>66</v>
      </c>
      <c r="D42">
        <v>2</v>
      </c>
      <c r="E42" t="s">
        <v>11077</v>
      </c>
      <c r="F42">
        <v>100</v>
      </c>
      <c r="G42">
        <v>0</v>
      </c>
      <c r="H42" t="s">
        <v>641</v>
      </c>
      <c r="I42" t="s">
        <v>11078</v>
      </c>
      <c r="J42" t="s">
        <v>1375</v>
      </c>
      <c r="K42" t="s">
        <v>644</v>
      </c>
      <c r="L42" t="s">
        <v>645</v>
      </c>
      <c r="M42" t="s">
        <v>11079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644</v>
      </c>
      <c r="T42" t="s">
        <v>11079</v>
      </c>
      <c r="U42" s="78" t="s">
        <v>297</v>
      </c>
      <c r="V42">
        <v>2</v>
      </c>
    </row>
    <row r="43" spans="1:22" x14ac:dyDescent="0.25">
      <c r="A43" t="s">
        <v>18</v>
      </c>
      <c r="B43" t="s">
        <v>19</v>
      </c>
      <c r="C43">
        <v>68</v>
      </c>
      <c r="D43">
        <v>1</v>
      </c>
      <c r="E43" t="s">
        <v>11077</v>
      </c>
      <c r="F43">
        <v>100</v>
      </c>
      <c r="G43">
        <v>0</v>
      </c>
      <c r="H43" t="s">
        <v>641</v>
      </c>
      <c r="I43" t="s">
        <v>11078</v>
      </c>
      <c r="J43" t="s">
        <v>1375</v>
      </c>
      <c r="K43" t="s">
        <v>644</v>
      </c>
      <c r="L43" t="s">
        <v>645</v>
      </c>
      <c r="M43" t="s">
        <v>11079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644</v>
      </c>
      <c r="T43" t="s">
        <v>11079</v>
      </c>
      <c r="U43" s="77" t="s">
        <v>524</v>
      </c>
      <c r="V43">
        <v>6</v>
      </c>
    </row>
    <row r="44" spans="1:22" x14ac:dyDescent="0.25">
      <c r="A44" t="s">
        <v>638</v>
      </c>
      <c r="B44" t="s">
        <v>639</v>
      </c>
      <c r="C44">
        <v>66</v>
      </c>
      <c r="D44">
        <v>2</v>
      </c>
      <c r="E44" t="s">
        <v>11080</v>
      </c>
      <c r="F44">
        <v>100</v>
      </c>
      <c r="G44">
        <v>0</v>
      </c>
      <c r="H44" t="s">
        <v>641</v>
      </c>
      <c r="I44" t="s">
        <v>11081</v>
      </c>
      <c r="J44" t="s">
        <v>915</v>
      </c>
      <c r="K44" t="s">
        <v>644</v>
      </c>
      <c r="L44" t="s">
        <v>645</v>
      </c>
      <c r="M44" t="s">
        <v>11082</v>
      </c>
      <c r="N44" t="s">
        <v>644</v>
      </c>
      <c r="O44" t="s">
        <v>668</v>
      </c>
      <c r="P44" t="s">
        <v>5</v>
      </c>
      <c r="Q44" t="s">
        <v>669</v>
      </c>
      <c r="R44" t="s">
        <v>645</v>
      </c>
      <c r="S44" t="s">
        <v>644</v>
      </c>
      <c r="T44" t="s">
        <v>11083</v>
      </c>
      <c r="U44" s="78" t="s">
        <v>525</v>
      </c>
      <c r="V44">
        <v>6</v>
      </c>
    </row>
    <row r="45" spans="1:22" x14ac:dyDescent="0.25">
      <c r="A45" t="s">
        <v>18</v>
      </c>
      <c r="B45" t="s">
        <v>19</v>
      </c>
      <c r="C45">
        <v>68</v>
      </c>
      <c r="D45">
        <v>1</v>
      </c>
      <c r="E45" t="s">
        <v>11080</v>
      </c>
      <c r="F45">
        <v>100</v>
      </c>
      <c r="G45">
        <v>0</v>
      </c>
      <c r="H45" t="s">
        <v>641</v>
      </c>
      <c r="I45" t="s">
        <v>11081</v>
      </c>
      <c r="J45" t="s">
        <v>915</v>
      </c>
      <c r="K45" t="s">
        <v>644</v>
      </c>
      <c r="L45" t="s">
        <v>645</v>
      </c>
      <c r="M45" t="s">
        <v>11082</v>
      </c>
      <c r="N45" t="s">
        <v>644</v>
      </c>
      <c r="O45" t="s">
        <v>668</v>
      </c>
      <c r="P45" t="s">
        <v>5</v>
      </c>
      <c r="Q45" t="s">
        <v>669</v>
      </c>
      <c r="R45" t="s">
        <v>645</v>
      </c>
      <c r="S45" t="s">
        <v>644</v>
      </c>
      <c r="T45" t="s">
        <v>11083</v>
      </c>
      <c r="U45" s="77" t="s">
        <v>2363</v>
      </c>
      <c r="V45">
        <v>40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11084</v>
      </c>
      <c r="F46">
        <v>200</v>
      </c>
      <c r="G46">
        <v>0</v>
      </c>
      <c r="H46" t="s">
        <v>641</v>
      </c>
      <c r="I46" t="s">
        <v>11085</v>
      </c>
      <c r="J46" t="s">
        <v>685</v>
      </c>
      <c r="K46" t="s">
        <v>644</v>
      </c>
      <c r="L46" t="s">
        <v>645</v>
      </c>
      <c r="M46" t="s">
        <v>11082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644</v>
      </c>
      <c r="T46" t="s">
        <v>11082</v>
      </c>
      <c r="U46" s="78" t="s">
        <v>2364</v>
      </c>
      <c r="V46">
        <v>40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11086</v>
      </c>
      <c r="F47">
        <v>100</v>
      </c>
      <c r="G47">
        <v>0</v>
      </c>
      <c r="H47" t="s">
        <v>729</v>
      </c>
      <c r="I47" t="s">
        <v>11087</v>
      </c>
      <c r="J47" t="s">
        <v>661</v>
      </c>
      <c r="K47" t="s">
        <v>644</v>
      </c>
      <c r="L47" t="s">
        <v>645</v>
      </c>
      <c r="M47" t="s">
        <v>11088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11089</v>
      </c>
      <c r="T47" t="s">
        <v>11088</v>
      </c>
      <c r="U47" s="77" t="s">
        <v>638</v>
      </c>
      <c r="V47">
        <v>650</v>
      </c>
    </row>
    <row r="48" spans="1:22" x14ac:dyDescent="0.25">
      <c r="A48" t="s">
        <v>22</v>
      </c>
      <c r="B48" t="s">
        <v>27</v>
      </c>
      <c r="C48">
        <v>66.333333333333329</v>
      </c>
      <c r="D48">
        <v>6</v>
      </c>
      <c r="E48" t="s">
        <v>11090</v>
      </c>
      <c r="F48">
        <v>440</v>
      </c>
      <c r="G48">
        <v>0</v>
      </c>
      <c r="H48" t="s">
        <v>729</v>
      </c>
      <c r="I48" t="s">
        <v>645</v>
      </c>
      <c r="J48" t="s">
        <v>645</v>
      </c>
      <c r="K48" t="s">
        <v>644</v>
      </c>
      <c r="L48" t="s">
        <v>645</v>
      </c>
      <c r="M48" t="s">
        <v>644</v>
      </c>
      <c r="N48" t="s">
        <v>644</v>
      </c>
      <c r="O48" t="s">
        <v>11091</v>
      </c>
      <c r="P48" t="s">
        <v>5</v>
      </c>
      <c r="Q48" t="s">
        <v>644</v>
      </c>
      <c r="R48" t="s">
        <v>645</v>
      </c>
      <c r="S48" t="s">
        <v>644</v>
      </c>
      <c r="T48" t="s">
        <v>11092</v>
      </c>
      <c r="U48" s="78" t="s">
        <v>639</v>
      </c>
      <c r="V48">
        <v>650</v>
      </c>
    </row>
    <row r="49" spans="1:22" x14ac:dyDescent="0.25">
      <c r="A49" t="s">
        <v>147</v>
      </c>
      <c r="B49" t="s">
        <v>148</v>
      </c>
      <c r="C49">
        <v>33.333333333333336</v>
      </c>
      <c r="D49">
        <v>3</v>
      </c>
      <c r="E49" t="s">
        <v>11093</v>
      </c>
      <c r="F49">
        <v>100</v>
      </c>
      <c r="G49">
        <v>0</v>
      </c>
      <c r="H49" t="s">
        <v>641</v>
      </c>
      <c r="I49" t="s">
        <v>11094</v>
      </c>
      <c r="J49" t="s">
        <v>661</v>
      </c>
      <c r="K49" t="s">
        <v>644</v>
      </c>
      <c r="L49" t="s">
        <v>645</v>
      </c>
      <c r="M49" t="s">
        <v>11095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11096</v>
      </c>
      <c r="T49" t="s">
        <v>11092</v>
      </c>
      <c r="U49" s="77" t="s">
        <v>239</v>
      </c>
      <c r="V49">
        <v>3</v>
      </c>
    </row>
    <row r="50" spans="1:22" x14ac:dyDescent="0.25">
      <c r="A50" t="s">
        <v>22</v>
      </c>
      <c r="B50" t="s">
        <v>27</v>
      </c>
      <c r="C50">
        <v>66.333333333333329</v>
      </c>
      <c r="D50">
        <v>3</v>
      </c>
      <c r="E50" t="s">
        <v>11097</v>
      </c>
      <c r="F50">
        <v>164.5</v>
      </c>
      <c r="G50">
        <v>7</v>
      </c>
      <c r="H50" t="s">
        <v>805</v>
      </c>
      <c r="I50" t="s">
        <v>11098</v>
      </c>
      <c r="J50" t="s">
        <v>11099</v>
      </c>
      <c r="K50" t="s">
        <v>11100</v>
      </c>
      <c r="L50" t="s">
        <v>11101</v>
      </c>
      <c r="M50" t="s">
        <v>11102</v>
      </c>
      <c r="N50" t="s">
        <v>644</v>
      </c>
      <c r="O50" t="s">
        <v>811</v>
      </c>
      <c r="P50" t="s">
        <v>23</v>
      </c>
      <c r="Q50" t="s">
        <v>812</v>
      </c>
      <c r="R50" t="s">
        <v>645</v>
      </c>
      <c r="S50" t="s">
        <v>11103</v>
      </c>
      <c r="T50" t="s">
        <v>11102</v>
      </c>
      <c r="U50" s="78" t="s">
        <v>245</v>
      </c>
      <c r="V50">
        <v>2</v>
      </c>
    </row>
    <row r="51" spans="1:22" x14ac:dyDescent="0.25">
      <c r="A51" t="s">
        <v>147</v>
      </c>
      <c r="B51" t="s">
        <v>148</v>
      </c>
      <c r="C51">
        <v>50</v>
      </c>
      <c r="D51">
        <v>6</v>
      </c>
      <c r="E51" t="s">
        <v>11104</v>
      </c>
      <c r="F51">
        <v>200</v>
      </c>
      <c r="G51">
        <v>0</v>
      </c>
      <c r="H51" t="s">
        <v>641</v>
      </c>
      <c r="I51" t="s">
        <v>11105</v>
      </c>
      <c r="J51" t="s">
        <v>942</v>
      </c>
      <c r="K51" t="s">
        <v>644</v>
      </c>
      <c r="L51" t="s">
        <v>645</v>
      </c>
      <c r="M51" t="s">
        <v>11106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644</v>
      </c>
      <c r="T51" t="s">
        <v>11106</v>
      </c>
      <c r="U51" s="78" t="s">
        <v>1870</v>
      </c>
      <c r="V51">
        <v>1</v>
      </c>
    </row>
    <row r="52" spans="1:22" x14ac:dyDescent="0.25">
      <c r="A52" t="s">
        <v>147</v>
      </c>
      <c r="B52" t="s">
        <v>148</v>
      </c>
      <c r="C52">
        <v>50</v>
      </c>
      <c r="D52">
        <v>12</v>
      </c>
      <c r="E52" t="s">
        <v>11107</v>
      </c>
      <c r="F52">
        <v>400</v>
      </c>
      <c r="G52">
        <v>0</v>
      </c>
      <c r="H52" t="s">
        <v>641</v>
      </c>
      <c r="I52" t="s">
        <v>1046</v>
      </c>
      <c r="J52" t="s">
        <v>1072</v>
      </c>
      <c r="K52" t="s">
        <v>644</v>
      </c>
      <c r="L52" t="s">
        <v>645</v>
      </c>
      <c r="M52" t="s">
        <v>11108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11109</v>
      </c>
      <c r="T52" t="s">
        <v>11108</v>
      </c>
      <c r="U52" s="77" t="s">
        <v>240</v>
      </c>
      <c r="V52">
        <v>35</v>
      </c>
    </row>
    <row r="53" spans="1:22" x14ac:dyDescent="0.25">
      <c r="A53" t="s">
        <v>638</v>
      </c>
      <c r="B53" t="s">
        <v>639</v>
      </c>
      <c r="C53">
        <v>66</v>
      </c>
      <c r="D53">
        <v>2</v>
      </c>
      <c r="E53" t="s">
        <v>11110</v>
      </c>
      <c r="F53">
        <v>600</v>
      </c>
      <c r="G53">
        <v>0</v>
      </c>
      <c r="H53" t="s">
        <v>729</v>
      </c>
      <c r="I53" t="s">
        <v>1398</v>
      </c>
      <c r="J53" t="s">
        <v>859</v>
      </c>
      <c r="K53" t="s">
        <v>644</v>
      </c>
      <c r="L53" t="s">
        <v>645</v>
      </c>
      <c r="M53" t="s">
        <v>11111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644</v>
      </c>
      <c r="T53" t="s">
        <v>11111</v>
      </c>
      <c r="U53" s="78" t="s">
        <v>246</v>
      </c>
      <c r="V53">
        <v>33</v>
      </c>
    </row>
    <row r="54" spans="1:22" x14ac:dyDescent="0.25">
      <c r="A54" t="s">
        <v>18</v>
      </c>
      <c r="B54" t="s">
        <v>19</v>
      </c>
      <c r="C54">
        <v>68</v>
      </c>
      <c r="D54">
        <v>1</v>
      </c>
      <c r="E54" t="s">
        <v>11110</v>
      </c>
      <c r="F54">
        <v>600</v>
      </c>
      <c r="G54">
        <v>0</v>
      </c>
      <c r="H54" t="s">
        <v>729</v>
      </c>
      <c r="I54" t="s">
        <v>1398</v>
      </c>
      <c r="J54" t="s">
        <v>859</v>
      </c>
      <c r="K54" t="s">
        <v>644</v>
      </c>
      <c r="L54" t="s">
        <v>645</v>
      </c>
      <c r="M54" t="s">
        <v>11111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644</v>
      </c>
      <c r="T54" t="s">
        <v>11111</v>
      </c>
      <c r="U54" s="78" t="s">
        <v>1870</v>
      </c>
      <c r="V54">
        <v>2</v>
      </c>
    </row>
    <row r="55" spans="1:22" x14ac:dyDescent="0.25">
      <c r="A55" t="s">
        <v>101</v>
      </c>
      <c r="B55" t="s">
        <v>74</v>
      </c>
      <c r="C55">
        <v>83.333333333333329</v>
      </c>
      <c r="D55">
        <v>6</v>
      </c>
      <c r="E55" t="s">
        <v>11110</v>
      </c>
      <c r="F55">
        <v>600</v>
      </c>
      <c r="G55">
        <v>0</v>
      </c>
      <c r="H55" t="s">
        <v>729</v>
      </c>
      <c r="I55" t="s">
        <v>1398</v>
      </c>
      <c r="J55" t="s">
        <v>859</v>
      </c>
      <c r="K55" t="s">
        <v>644</v>
      </c>
      <c r="L55" t="s">
        <v>645</v>
      </c>
      <c r="M55" t="s">
        <v>11111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644</v>
      </c>
      <c r="T55" t="s">
        <v>11111</v>
      </c>
      <c r="U55" s="77" t="s">
        <v>241</v>
      </c>
      <c r="V55">
        <v>38</v>
      </c>
    </row>
    <row r="56" spans="1:22" x14ac:dyDescent="0.25">
      <c r="A56" t="s">
        <v>638</v>
      </c>
      <c r="B56" t="s">
        <v>639</v>
      </c>
      <c r="C56">
        <v>66</v>
      </c>
      <c r="D56">
        <v>2</v>
      </c>
      <c r="E56" t="s">
        <v>11112</v>
      </c>
      <c r="F56">
        <v>200</v>
      </c>
      <c r="G56">
        <v>0</v>
      </c>
      <c r="H56" t="s">
        <v>641</v>
      </c>
      <c r="I56" t="s">
        <v>11113</v>
      </c>
      <c r="J56" t="s">
        <v>1668</v>
      </c>
      <c r="K56" t="s">
        <v>644</v>
      </c>
      <c r="L56" t="s">
        <v>645</v>
      </c>
      <c r="M56" t="s">
        <v>11114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644</v>
      </c>
      <c r="T56" t="s">
        <v>11114</v>
      </c>
      <c r="U56" s="78" t="s">
        <v>247</v>
      </c>
      <c r="V56">
        <v>37</v>
      </c>
    </row>
    <row r="57" spans="1:22" x14ac:dyDescent="0.25">
      <c r="A57" t="s">
        <v>18</v>
      </c>
      <c r="B57" t="s">
        <v>19</v>
      </c>
      <c r="C57">
        <v>68</v>
      </c>
      <c r="D57">
        <v>1</v>
      </c>
      <c r="E57" t="s">
        <v>11112</v>
      </c>
      <c r="F57">
        <v>200</v>
      </c>
      <c r="G57">
        <v>0</v>
      </c>
      <c r="H57" t="s">
        <v>641</v>
      </c>
      <c r="I57" t="s">
        <v>11113</v>
      </c>
      <c r="J57" t="s">
        <v>1668</v>
      </c>
      <c r="K57" t="s">
        <v>644</v>
      </c>
      <c r="L57" t="s">
        <v>645</v>
      </c>
      <c r="M57" t="s">
        <v>11114</v>
      </c>
      <c r="N57" t="s">
        <v>644</v>
      </c>
      <c r="O57" t="s">
        <v>647</v>
      </c>
      <c r="P57" t="s">
        <v>5</v>
      </c>
      <c r="Q57" t="s">
        <v>648</v>
      </c>
      <c r="R57" t="s">
        <v>645</v>
      </c>
      <c r="S57" t="s">
        <v>644</v>
      </c>
      <c r="T57" t="s">
        <v>11114</v>
      </c>
      <c r="U57" s="78" t="s">
        <v>1870</v>
      </c>
      <c r="V57">
        <v>1</v>
      </c>
    </row>
    <row r="58" spans="1:22" x14ac:dyDescent="0.25">
      <c r="A58" t="s">
        <v>147</v>
      </c>
      <c r="B58" t="s">
        <v>148</v>
      </c>
      <c r="C58">
        <v>33.333333333333336</v>
      </c>
      <c r="D58">
        <v>3</v>
      </c>
      <c r="E58" t="s">
        <v>11112</v>
      </c>
      <c r="F58">
        <v>200</v>
      </c>
      <c r="G58">
        <v>0</v>
      </c>
      <c r="H58" t="s">
        <v>641</v>
      </c>
      <c r="I58" t="s">
        <v>11113</v>
      </c>
      <c r="J58" t="s">
        <v>1668</v>
      </c>
      <c r="K58" t="s">
        <v>644</v>
      </c>
      <c r="L58" t="s">
        <v>645</v>
      </c>
      <c r="M58" t="s">
        <v>11114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644</v>
      </c>
      <c r="T58" t="s">
        <v>11114</v>
      </c>
      <c r="U58" s="77" t="s">
        <v>601</v>
      </c>
      <c r="V58">
        <v>14</v>
      </c>
    </row>
    <row r="59" spans="1:22" x14ac:dyDescent="0.25">
      <c r="A59" t="s">
        <v>147</v>
      </c>
      <c r="B59" t="s">
        <v>148</v>
      </c>
      <c r="C59">
        <v>33.333333333333336</v>
      </c>
      <c r="D59">
        <v>3</v>
      </c>
      <c r="E59" t="s">
        <v>11115</v>
      </c>
      <c r="F59">
        <v>100</v>
      </c>
      <c r="G59">
        <v>0</v>
      </c>
      <c r="H59" t="s">
        <v>641</v>
      </c>
      <c r="I59" t="s">
        <v>11116</v>
      </c>
      <c r="J59" t="s">
        <v>1520</v>
      </c>
      <c r="K59" t="s">
        <v>644</v>
      </c>
      <c r="L59" t="s">
        <v>645</v>
      </c>
      <c r="M59" t="s">
        <v>11117</v>
      </c>
      <c r="N59" t="s">
        <v>644</v>
      </c>
      <c r="O59" t="s">
        <v>668</v>
      </c>
      <c r="P59" t="s">
        <v>5</v>
      </c>
      <c r="Q59" t="s">
        <v>669</v>
      </c>
      <c r="R59" t="s">
        <v>645</v>
      </c>
      <c r="S59" t="s">
        <v>11118</v>
      </c>
      <c r="T59" t="s">
        <v>11117</v>
      </c>
      <c r="U59" s="78" t="s">
        <v>602</v>
      </c>
      <c r="V59">
        <v>10</v>
      </c>
    </row>
    <row r="60" spans="1:22" x14ac:dyDescent="0.25">
      <c r="A60" t="s">
        <v>638</v>
      </c>
      <c r="B60" t="s">
        <v>639</v>
      </c>
      <c r="C60">
        <v>66</v>
      </c>
      <c r="D60">
        <v>2</v>
      </c>
      <c r="E60" t="s">
        <v>11119</v>
      </c>
      <c r="F60">
        <v>101</v>
      </c>
      <c r="G60">
        <v>1</v>
      </c>
      <c r="H60" t="s">
        <v>641</v>
      </c>
      <c r="I60" t="s">
        <v>11120</v>
      </c>
      <c r="J60" t="s">
        <v>1314</v>
      </c>
      <c r="K60" t="s">
        <v>644</v>
      </c>
      <c r="L60" t="s">
        <v>645</v>
      </c>
      <c r="M60" t="s">
        <v>11117</v>
      </c>
      <c r="N60" t="s">
        <v>644</v>
      </c>
      <c r="O60" t="s">
        <v>647</v>
      </c>
      <c r="P60" t="s">
        <v>5</v>
      </c>
      <c r="Q60" t="s">
        <v>648</v>
      </c>
      <c r="R60" t="s">
        <v>645</v>
      </c>
      <c r="S60" t="s">
        <v>644</v>
      </c>
      <c r="T60" t="s">
        <v>11117</v>
      </c>
      <c r="U60" s="78" t="s">
        <v>1870</v>
      </c>
      <c r="V60">
        <v>4</v>
      </c>
    </row>
    <row r="61" spans="1:22" x14ac:dyDescent="0.25">
      <c r="A61" t="s">
        <v>18</v>
      </c>
      <c r="B61" t="s">
        <v>19</v>
      </c>
      <c r="C61">
        <v>68</v>
      </c>
      <c r="D61">
        <v>1</v>
      </c>
      <c r="E61" t="s">
        <v>11119</v>
      </c>
      <c r="F61">
        <v>101</v>
      </c>
      <c r="G61">
        <v>1</v>
      </c>
      <c r="H61" t="s">
        <v>641</v>
      </c>
      <c r="I61" t="s">
        <v>11120</v>
      </c>
      <c r="J61" t="s">
        <v>1314</v>
      </c>
      <c r="K61" t="s">
        <v>644</v>
      </c>
      <c r="L61" t="s">
        <v>645</v>
      </c>
      <c r="M61" t="s">
        <v>11117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644</v>
      </c>
      <c r="T61" t="s">
        <v>11117</v>
      </c>
      <c r="U61" s="77" t="s">
        <v>3</v>
      </c>
      <c r="V61">
        <v>3</v>
      </c>
    </row>
    <row r="62" spans="1:22" x14ac:dyDescent="0.25">
      <c r="A62" t="s">
        <v>147</v>
      </c>
      <c r="B62" t="s">
        <v>148</v>
      </c>
      <c r="C62">
        <v>33.333333333333336</v>
      </c>
      <c r="D62">
        <v>3</v>
      </c>
      <c r="E62" t="s">
        <v>11121</v>
      </c>
      <c r="F62">
        <v>100</v>
      </c>
      <c r="G62">
        <v>0</v>
      </c>
      <c r="H62" t="s">
        <v>641</v>
      </c>
      <c r="I62" t="s">
        <v>11122</v>
      </c>
      <c r="J62" t="s">
        <v>2633</v>
      </c>
      <c r="K62" t="s">
        <v>644</v>
      </c>
      <c r="L62" t="s">
        <v>645</v>
      </c>
      <c r="M62" t="s">
        <v>11123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11124</v>
      </c>
      <c r="T62" t="s">
        <v>11123</v>
      </c>
      <c r="U62" s="78" t="s">
        <v>4</v>
      </c>
      <c r="V62">
        <v>3</v>
      </c>
    </row>
    <row r="63" spans="1:22" x14ac:dyDescent="0.25">
      <c r="A63" t="s">
        <v>638</v>
      </c>
      <c r="B63" t="s">
        <v>639</v>
      </c>
      <c r="C63">
        <v>66</v>
      </c>
      <c r="D63">
        <v>2</v>
      </c>
      <c r="E63" t="s">
        <v>11125</v>
      </c>
      <c r="F63">
        <v>100</v>
      </c>
      <c r="G63">
        <v>0</v>
      </c>
      <c r="H63" t="s">
        <v>641</v>
      </c>
      <c r="I63" t="s">
        <v>11126</v>
      </c>
      <c r="J63" t="s">
        <v>981</v>
      </c>
      <c r="K63" t="s">
        <v>644</v>
      </c>
      <c r="L63" t="s">
        <v>645</v>
      </c>
      <c r="M63" t="s">
        <v>11127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644</v>
      </c>
      <c r="T63" t="s">
        <v>11127</v>
      </c>
      <c r="U63" s="77" t="s">
        <v>77</v>
      </c>
      <c r="V63">
        <v>31</v>
      </c>
    </row>
    <row r="64" spans="1:22" x14ac:dyDescent="0.25">
      <c r="A64" t="s">
        <v>18</v>
      </c>
      <c r="B64" t="s">
        <v>19</v>
      </c>
      <c r="C64">
        <v>68</v>
      </c>
      <c r="D64">
        <v>1</v>
      </c>
      <c r="E64" t="s">
        <v>11125</v>
      </c>
      <c r="F64">
        <v>100</v>
      </c>
      <c r="G64">
        <v>0</v>
      </c>
      <c r="H64" t="s">
        <v>641</v>
      </c>
      <c r="I64" t="s">
        <v>11126</v>
      </c>
      <c r="J64" t="s">
        <v>981</v>
      </c>
      <c r="K64" t="s">
        <v>644</v>
      </c>
      <c r="L64" t="s">
        <v>645</v>
      </c>
      <c r="M64" t="s">
        <v>11127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644</v>
      </c>
      <c r="T64" t="s">
        <v>11127</v>
      </c>
      <c r="U64" s="78" t="s">
        <v>78</v>
      </c>
      <c r="V64">
        <v>31</v>
      </c>
    </row>
    <row r="65" spans="1:22" x14ac:dyDescent="0.25">
      <c r="A65" t="s">
        <v>638</v>
      </c>
      <c r="B65" t="s">
        <v>639</v>
      </c>
      <c r="C65">
        <v>33</v>
      </c>
      <c r="D65">
        <v>5</v>
      </c>
      <c r="E65" t="s">
        <v>11128</v>
      </c>
      <c r="F65">
        <v>330</v>
      </c>
      <c r="G65">
        <v>0</v>
      </c>
      <c r="H65" t="s">
        <v>729</v>
      </c>
      <c r="I65" t="s">
        <v>11129</v>
      </c>
      <c r="J65" t="s">
        <v>766</v>
      </c>
      <c r="K65" t="s">
        <v>644</v>
      </c>
      <c r="L65" t="s">
        <v>645</v>
      </c>
      <c r="M65" t="s">
        <v>11130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644</v>
      </c>
      <c r="T65" t="s">
        <v>11130</v>
      </c>
      <c r="U65" s="77" t="s">
        <v>2643</v>
      </c>
      <c r="V65">
        <v>8</v>
      </c>
    </row>
    <row r="66" spans="1:22" x14ac:dyDescent="0.25">
      <c r="A66" t="s">
        <v>18</v>
      </c>
      <c r="B66" t="s">
        <v>19</v>
      </c>
      <c r="C66">
        <v>33</v>
      </c>
      <c r="D66">
        <v>5</v>
      </c>
      <c r="E66" t="s">
        <v>11128</v>
      </c>
      <c r="F66">
        <v>330</v>
      </c>
      <c r="G66">
        <v>0</v>
      </c>
      <c r="H66" t="s">
        <v>729</v>
      </c>
      <c r="I66" t="s">
        <v>11129</v>
      </c>
      <c r="J66" t="s">
        <v>766</v>
      </c>
      <c r="K66" t="s">
        <v>644</v>
      </c>
      <c r="L66" t="s">
        <v>645</v>
      </c>
      <c r="M66" t="s">
        <v>11130</v>
      </c>
      <c r="N66" t="s">
        <v>644</v>
      </c>
      <c r="O66" t="s">
        <v>647</v>
      </c>
      <c r="P66" t="s">
        <v>5</v>
      </c>
      <c r="Q66" t="s">
        <v>648</v>
      </c>
      <c r="R66" t="s">
        <v>645</v>
      </c>
      <c r="S66" t="s">
        <v>644</v>
      </c>
      <c r="T66" t="s">
        <v>11130</v>
      </c>
      <c r="U66" s="78" t="s">
        <v>2643</v>
      </c>
      <c r="V66">
        <v>8</v>
      </c>
    </row>
    <row r="67" spans="1:22" x14ac:dyDescent="0.25">
      <c r="A67" t="s">
        <v>638</v>
      </c>
      <c r="B67" t="s">
        <v>639</v>
      </c>
      <c r="C67">
        <v>66</v>
      </c>
      <c r="D67">
        <v>2</v>
      </c>
      <c r="E67" t="s">
        <v>11131</v>
      </c>
      <c r="F67">
        <v>100</v>
      </c>
      <c r="G67">
        <v>0</v>
      </c>
      <c r="H67" t="s">
        <v>641</v>
      </c>
      <c r="I67" t="s">
        <v>11132</v>
      </c>
      <c r="J67" t="s">
        <v>745</v>
      </c>
      <c r="K67" t="s">
        <v>644</v>
      </c>
      <c r="L67" t="s">
        <v>645</v>
      </c>
      <c r="M67" t="s">
        <v>11133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644</v>
      </c>
      <c r="T67" t="s">
        <v>11134</v>
      </c>
      <c r="U67" s="77" t="s">
        <v>104</v>
      </c>
      <c r="V67">
        <v>23</v>
      </c>
    </row>
    <row r="68" spans="1:22" x14ac:dyDescent="0.25">
      <c r="A68" t="s">
        <v>18</v>
      </c>
      <c r="B68" t="s">
        <v>19</v>
      </c>
      <c r="C68">
        <v>68</v>
      </c>
      <c r="D68">
        <v>1</v>
      </c>
      <c r="E68" t="s">
        <v>11131</v>
      </c>
      <c r="F68">
        <v>100</v>
      </c>
      <c r="G68">
        <v>0</v>
      </c>
      <c r="H68" t="s">
        <v>641</v>
      </c>
      <c r="I68" t="s">
        <v>11132</v>
      </c>
      <c r="J68" t="s">
        <v>745</v>
      </c>
      <c r="K68" t="s">
        <v>644</v>
      </c>
      <c r="L68" t="s">
        <v>645</v>
      </c>
      <c r="M68" t="s">
        <v>11133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644</v>
      </c>
      <c r="T68" t="s">
        <v>11134</v>
      </c>
      <c r="U68" s="78" t="s">
        <v>105</v>
      </c>
      <c r="V68">
        <v>23</v>
      </c>
    </row>
    <row r="69" spans="1:22" x14ac:dyDescent="0.25">
      <c r="A69" t="s">
        <v>638</v>
      </c>
      <c r="B69" t="s">
        <v>639</v>
      </c>
      <c r="C69">
        <v>66</v>
      </c>
      <c r="D69">
        <v>4</v>
      </c>
      <c r="E69" t="s">
        <v>11135</v>
      </c>
      <c r="F69">
        <v>500</v>
      </c>
      <c r="G69">
        <v>0</v>
      </c>
      <c r="H69" t="s">
        <v>641</v>
      </c>
      <c r="I69" t="s">
        <v>11136</v>
      </c>
      <c r="J69" t="s">
        <v>900</v>
      </c>
      <c r="K69" t="s">
        <v>644</v>
      </c>
      <c r="L69" t="s">
        <v>645</v>
      </c>
      <c r="M69" t="s">
        <v>11134</v>
      </c>
      <c r="N69" t="s">
        <v>644</v>
      </c>
      <c r="O69" t="s">
        <v>668</v>
      </c>
      <c r="P69" t="s">
        <v>5</v>
      </c>
      <c r="Q69" t="s">
        <v>669</v>
      </c>
      <c r="R69" t="s">
        <v>645</v>
      </c>
      <c r="S69" t="s">
        <v>644</v>
      </c>
      <c r="T69" t="s">
        <v>11133</v>
      </c>
      <c r="U69" s="77" t="s">
        <v>516</v>
      </c>
      <c r="V69">
        <v>1</v>
      </c>
    </row>
    <row r="70" spans="1:22" x14ac:dyDescent="0.25">
      <c r="A70" t="s">
        <v>18</v>
      </c>
      <c r="B70" t="s">
        <v>19</v>
      </c>
      <c r="C70">
        <v>68</v>
      </c>
      <c r="D70">
        <v>2</v>
      </c>
      <c r="E70" t="s">
        <v>11135</v>
      </c>
      <c r="F70">
        <v>500</v>
      </c>
      <c r="G70">
        <v>0</v>
      </c>
      <c r="H70" t="s">
        <v>641</v>
      </c>
      <c r="I70" t="s">
        <v>11136</v>
      </c>
      <c r="J70" t="s">
        <v>900</v>
      </c>
      <c r="K70" t="s">
        <v>644</v>
      </c>
      <c r="L70" t="s">
        <v>645</v>
      </c>
      <c r="M70" t="s">
        <v>11134</v>
      </c>
      <c r="N70" t="s">
        <v>644</v>
      </c>
      <c r="O70" t="s">
        <v>668</v>
      </c>
      <c r="P70" t="s">
        <v>5</v>
      </c>
      <c r="Q70" t="s">
        <v>669</v>
      </c>
      <c r="R70" t="s">
        <v>645</v>
      </c>
      <c r="S70" t="s">
        <v>644</v>
      </c>
      <c r="T70" t="s">
        <v>11133</v>
      </c>
      <c r="U70" s="78" t="s">
        <v>120</v>
      </c>
      <c r="V70">
        <v>1</v>
      </c>
    </row>
    <row r="71" spans="1:22" x14ac:dyDescent="0.25">
      <c r="A71" t="s">
        <v>147</v>
      </c>
      <c r="B71" t="s">
        <v>148</v>
      </c>
      <c r="C71">
        <v>50</v>
      </c>
      <c r="D71">
        <v>6</v>
      </c>
      <c r="E71" t="s">
        <v>11135</v>
      </c>
      <c r="F71">
        <v>500</v>
      </c>
      <c r="G71">
        <v>0</v>
      </c>
      <c r="H71" t="s">
        <v>641</v>
      </c>
      <c r="I71" t="s">
        <v>11136</v>
      </c>
      <c r="J71" t="s">
        <v>900</v>
      </c>
      <c r="K71" t="s">
        <v>644</v>
      </c>
      <c r="L71" t="s">
        <v>645</v>
      </c>
      <c r="M71" t="s">
        <v>11134</v>
      </c>
      <c r="N71" t="s">
        <v>644</v>
      </c>
      <c r="O71" t="s">
        <v>668</v>
      </c>
      <c r="P71" t="s">
        <v>5</v>
      </c>
      <c r="Q71" t="s">
        <v>669</v>
      </c>
      <c r="R71" t="s">
        <v>645</v>
      </c>
      <c r="S71" t="s">
        <v>644</v>
      </c>
      <c r="T71" t="s">
        <v>11133</v>
      </c>
      <c r="U71" s="77" t="s">
        <v>4935</v>
      </c>
      <c r="V71">
        <v>3257</v>
      </c>
    </row>
    <row r="72" spans="1:22" x14ac:dyDescent="0.25">
      <c r="A72" t="s">
        <v>147</v>
      </c>
      <c r="B72" t="s">
        <v>148</v>
      </c>
      <c r="C72">
        <v>33.333333333333336</v>
      </c>
      <c r="D72">
        <v>3</v>
      </c>
      <c r="E72" t="s">
        <v>11135</v>
      </c>
      <c r="F72">
        <v>500</v>
      </c>
      <c r="G72">
        <v>0</v>
      </c>
      <c r="H72" t="s">
        <v>641</v>
      </c>
      <c r="I72" t="s">
        <v>11136</v>
      </c>
      <c r="J72" t="s">
        <v>900</v>
      </c>
      <c r="K72" t="s">
        <v>644</v>
      </c>
      <c r="L72" t="s">
        <v>645</v>
      </c>
      <c r="M72" t="s">
        <v>11134</v>
      </c>
      <c r="N72" t="s">
        <v>644</v>
      </c>
      <c r="O72" t="s">
        <v>668</v>
      </c>
      <c r="P72" t="s">
        <v>5</v>
      </c>
      <c r="Q72" t="s">
        <v>669</v>
      </c>
      <c r="R72" t="s">
        <v>645</v>
      </c>
      <c r="S72" t="s">
        <v>644</v>
      </c>
      <c r="T72" t="s">
        <v>11133</v>
      </c>
    </row>
    <row r="73" spans="1:22" x14ac:dyDescent="0.25">
      <c r="A73" t="s">
        <v>147</v>
      </c>
      <c r="B73" t="s">
        <v>148</v>
      </c>
      <c r="C73">
        <v>50</v>
      </c>
      <c r="D73">
        <v>6</v>
      </c>
      <c r="E73" t="s">
        <v>11137</v>
      </c>
      <c r="F73">
        <v>200</v>
      </c>
      <c r="G73">
        <v>0</v>
      </c>
      <c r="H73" t="s">
        <v>641</v>
      </c>
      <c r="I73" t="s">
        <v>11138</v>
      </c>
      <c r="J73" t="s">
        <v>4245</v>
      </c>
      <c r="K73" t="s">
        <v>644</v>
      </c>
      <c r="L73" t="s">
        <v>645</v>
      </c>
      <c r="M73" t="s">
        <v>11139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644</v>
      </c>
      <c r="T73" t="s">
        <v>11139</v>
      </c>
    </row>
    <row r="74" spans="1:22" x14ac:dyDescent="0.25">
      <c r="A74" t="s">
        <v>638</v>
      </c>
      <c r="B74" t="s">
        <v>639</v>
      </c>
      <c r="C74">
        <v>66</v>
      </c>
      <c r="D74">
        <v>2</v>
      </c>
      <c r="E74" t="s">
        <v>11140</v>
      </c>
      <c r="F74">
        <v>100</v>
      </c>
      <c r="G74">
        <v>0</v>
      </c>
      <c r="H74" t="s">
        <v>641</v>
      </c>
      <c r="I74" t="s">
        <v>11141</v>
      </c>
      <c r="J74" t="s">
        <v>1813</v>
      </c>
      <c r="K74" t="s">
        <v>644</v>
      </c>
      <c r="L74" t="s">
        <v>645</v>
      </c>
      <c r="M74" t="s">
        <v>11142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644</v>
      </c>
      <c r="T74" t="s">
        <v>11143</v>
      </c>
    </row>
    <row r="75" spans="1:22" x14ac:dyDescent="0.25">
      <c r="A75" t="s">
        <v>18</v>
      </c>
      <c r="B75" t="s">
        <v>19</v>
      </c>
      <c r="C75">
        <v>68</v>
      </c>
      <c r="D75">
        <v>1</v>
      </c>
      <c r="E75" t="s">
        <v>11140</v>
      </c>
      <c r="F75">
        <v>100</v>
      </c>
      <c r="G75">
        <v>0</v>
      </c>
      <c r="H75" t="s">
        <v>641</v>
      </c>
      <c r="I75" t="s">
        <v>11141</v>
      </c>
      <c r="J75" t="s">
        <v>1813</v>
      </c>
      <c r="K75" t="s">
        <v>644</v>
      </c>
      <c r="L75" t="s">
        <v>645</v>
      </c>
      <c r="M75" t="s">
        <v>11142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644</v>
      </c>
      <c r="T75" t="s">
        <v>11143</v>
      </c>
    </row>
    <row r="76" spans="1:22" x14ac:dyDescent="0.25">
      <c r="A76" t="s">
        <v>241</v>
      </c>
      <c r="B76" t="s">
        <v>247</v>
      </c>
      <c r="C76">
        <v>139</v>
      </c>
      <c r="D76">
        <v>1</v>
      </c>
      <c r="E76" t="s">
        <v>11144</v>
      </c>
      <c r="F76">
        <v>108.99</v>
      </c>
      <c r="G76">
        <v>0</v>
      </c>
      <c r="H76" t="s">
        <v>641</v>
      </c>
      <c r="I76" t="s">
        <v>11145</v>
      </c>
      <c r="J76" t="s">
        <v>771</v>
      </c>
      <c r="K76" t="s">
        <v>644</v>
      </c>
      <c r="L76" t="s">
        <v>645</v>
      </c>
      <c r="M76" t="s">
        <v>11146</v>
      </c>
      <c r="N76" t="s">
        <v>644</v>
      </c>
      <c r="O76" t="s">
        <v>668</v>
      </c>
      <c r="P76" t="s">
        <v>5</v>
      </c>
      <c r="Q76" t="s">
        <v>669</v>
      </c>
      <c r="R76" t="s">
        <v>645</v>
      </c>
      <c r="S76" t="s">
        <v>11147</v>
      </c>
      <c r="T76" t="s">
        <v>11146</v>
      </c>
    </row>
    <row r="77" spans="1:22" x14ac:dyDescent="0.25">
      <c r="A77" t="s">
        <v>147</v>
      </c>
      <c r="B77" t="s">
        <v>148</v>
      </c>
      <c r="C77">
        <v>50</v>
      </c>
      <c r="D77">
        <v>12</v>
      </c>
      <c r="E77" t="s">
        <v>11148</v>
      </c>
      <c r="F77">
        <v>400</v>
      </c>
      <c r="G77">
        <v>0</v>
      </c>
      <c r="H77" t="s">
        <v>641</v>
      </c>
      <c r="I77" t="s">
        <v>11149</v>
      </c>
      <c r="J77" t="s">
        <v>685</v>
      </c>
      <c r="K77" t="s">
        <v>644</v>
      </c>
      <c r="L77" t="s">
        <v>645</v>
      </c>
      <c r="M77" t="s">
        <v>11150</v>
      </c>
      <c r="N77" t="s">
        <v>644</v>
      </c>
      <c r="O77" t="s">
        <v>668</v>
      </c>
      <c r="P77" t="s">
        <v>5</v>
      </c>
      <c r="Q77" t="s">
        <v>669</v>
      </c>
      <c r="R77" t="s">
        <v>645</v>
      </c>
      <c r="S77" t="s">
        <v>11151</v>
      </c>
      <c r="T77" t="s">
        <v>11150</v>
      </c>
    </row>
    <row r="78" spans="1:22" x14ac:dyDescent="0.25">
      <c r="A78" t="s">
        <v>101</v>
      </c>
      <c r="B78" t="s">
        <v>11152</v>
      </c>
      <c r="C78">
        <v>54</v>
      </c>
      <c r="D78">
        <v>1</v>
      </c>
      <c r="E78" t="s">
        <v>11153</v>
      </c>
      <c r="F78">
        <v>54</v>
      </c>
      <c r="G78">
        <v>0</v>
      </c>
      <c r="H78" t="s">
        <v>955</v>
      </c>
      <c r="I78" t="s">
        <v>11154</v>
      </c>
      <c r="J78" t="s">
        <v>11155</v>
      </c>
      <c r="K78" t="s">
        <v>11156</v>
      </c>
      <c r="L78" t="s">
        <v>11157</v>
      </c>
      <c r="M78" t="s">
        <v>11158</v>
      </c>
      <c r="N78" t="s">
        <v>644</v>
      </c>
      <c r="O78" t="s">
        <v>811</v>
      </c>
      <c r="P78" t="s">
        <v>23</v>
      </c>
      <c r="Q78" t="s">
        <v>812</v>
      </c>
      <c r="R78" t="s">
        <v>645</v>
      </c>
      <c r="S78" t="s">
        <v>11159</v>
      </c>
      <c r="T78" t="s">
        <v>11158</v>
      </c>
    </row>
    <row r="79" spans="1:22" x14ac:dyDescent="0.25">
      <c r="A79" t="s">
        <v>22</v>
      </c>
      <c r="B79" t="s">
        <v>27</v>
      </c>
      <c r="C79">
        <v>66.333333333333329</v>
      </c>
      <c r="D79">
        <v>3</v>
      </c>
      <c r="E79" t="s">
        <v>11160</v>
      </c>
      <c r="F79">
        <v>240</v>
      </c>
      <c r="G79">
        <v>0</v>
      </c>
      <c r="H79" t="s">
        <v>673</v>
      </c>
      <c r="I79" t="s">
        <v>5358</v>
      </c>
      <c r="J79" t="s">
        <v>11161</v>
      </c>
      <c r="K79" t="s">
        <v>5545</v>
      </c>
      <c r="L79" t="s">
        <v>11162</v>
      </c>
      <c r="M79" t="s">
        <v>11163</v>
      </c>
      <c r="N79" t="s">
        <v>644</v>
      </c>
      <c r="O79" t="s">
        <v>679</v>
      </c>
      <c r="P79" t="s">
        <v>26</v>
      </c>
      <c r="Q79" t="s">
        <v>680</v>
      </c>
      <c r="R79" t="s">
        <v>645</v>
      </c>
      <c r="S79" t="s">
        <v>11164</v>
      </c>
      <c r="T79" t="s">
        <v>11163</v>
      </c>
    </row>
    <row r="80" spans="1:22" x14ac:dyDescent="0.25">
      <c r="A80" t="s">
        <v>638</v>
      </c>
      <c r="B80" t="s">
        <v>639</v>
      </c>
      <c r="C80">
        <v>66</v>
      </c>
      <c r="D80">
        <v>2</v>
      </c>
      <c r="E80" t="s">
        <v>11165</v>
      </c>
      <c r="F80">
        <v>135</v>
      </c>
      <c r="G80">
        <v>35</v>
      </c>
      <c r="H80" t="s">
        <v>641</v>
      </c>
      <c r="I80" t="s">
        <v>9269</v>
      </c>
      <c r="J80" t="s">
        <v>685</v>
      </c>
      <c r="K80" t="s">
        <v>644</v>
      </c>
      <c r="L80" t="s">
        <v>645</v>
      </c>
      <c r="M80" t="s">
        <v>11166</v>
      </c>
      <c r="N80" t="s">
        <v>644</v>
      </c>
      <c r="O80" t="s">
        <v>647</v>
      </c>
      <c r="P80" t="s">
        <v>5</v>
      </c>
      <c r="Q80" t="s">
        <v>648</v>
      </c>
      <c r="R80" t="s">
        <v>645</v>
      </c>
      <c r="S80" t="s">
        <v>644</v>
      </c>
      <c r="T80" t="s">
        <v>11166</v>
      </c>
    </row>
    <row r="81" spans="1:20" x14ac:dyDescent="0.25">
      <c r="A81" t="s">
        <v>18</v>
      </c>
      <c r="B81" t="s">
        <v>19</v>
      </c>
      <c r="C81">
        <v>68</v>
      </c>
      <c r="D81">
        <v>1</v>
      </c>
      <c r="E81" t="s">
        <v>11165</v>
      </c>
      <c r="F81">
        <v>135</v>
      </c>
      <c r="G81">
        <v>35</v>
      </c>
      <c r="H81" t="s">
        <v>641</v>
      </c>
      <c r="I81" t="s">
        <v>9269</v>
      </c>
      <c r="J81" t="s">
        <v>685</v>
      </c>
      <c r="K81" t="s">
        <v>644</v>
      </c>
      <c r="L81" t="s">
        <v>645</v>
      </c>
      <c r="M81" t="s">
        <v>11166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644</v>
      </c>
      <c r="T81" t="s">
        <v>11166</v>
      </c>
    </row>
    <row r="82" spans="1:20" x14ac:dyDescent="0.25">
      <c r="A82" t="s">
        <v>638</v>
      </c>
      <c r="B82" t="s">
        <v>639</v>
      </c>
      <c r="C82">
        <v>66</v>
      </c>
      <c r="D82">
        <v>6</v>
      </c>
      <c r="E82" t="s">
        <v>11167</v>
      </c>
      <c r="F82">
        <v>300</v>
      </c>
      <c r="G82">
        <v>0</v>
      </c>
      <c r="H82" t="s">
        <v>641</v>
      </c>
      <c r="I82" t="s">
        <v>3407</v>
      </c>
      <c r="J82" t="s">
        <v>1508</v>
      </c>
      <c r="K82" t="s">
        <v>644</v>
      </c>
      <c r="L82" t="s">
        <v>645</v>
      </c>
      <c r="M82" t="s">
        <v>11168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644</v>
      </c>
      <c r="T82" t="s">
        <v>11168</v>
      </c>
    </row>
    <row r="83" spans="1:20" x14ac:dyDescent="0.25">
      <c r="A83" t="s">
        <v>18</v>
      </c>
      <c r="B83" t="s">
        <v>19</v>
      </c>
      <c r="C83">
        <v>68</v>
      </c>
      <c r="D83">
        <v>3</v>
      </c>
      <c r="E83" t="s">
        <v>11167</v>
      </c>
      <c r="F83">
        <v>300</v>
      </c>
      <c r="G83">
        <v>0</v>
      </c>
      <c r="H83" t="s">
        <v>641</v>
      </c>
      <c r="I83" t="s">
        <v>3407</v>
      </c>
      <c r="J83" t="s">
        <v>1508</v>
      </c>
      <c r="K83" t="s">
        <v>644</v>
      </c>
      <c r="L83" t="s">
        <v>645</v>
      </c>
      <c r="M83" t="s">
        <v>11168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644</v>
      </c>
      <c r="T83" t="s">
        <v>11168</v>
      </c>
    </row>
    <row r="84" spans="1:20" x14ac:dyDescent="0.25">
      <c r="A84" t="s">
        <v>147</v>
      </c>
      <c r="B84" t="s">
        <v>148</v>
      </c>
      <c r="C84">
        <v>50</v>
      </c>
      <c r="D84">
        <v>12</v>
      </c>
      <c r="E84" t="s">
        <v>11169</v>
      </c>
      <c r="F84">
        <v>400</v>
      </c>
      <c r="G84">
        <v>0</v>
      </c>
      <c r="H84" t="s">
        <v>641</v>
      </c>
      <c r="I84" t="s">
        <v>11170</v>
      </c>
      <c r="J84" t="s">
        <v>657</v>
      </c>
      <c r="K84" t="s">
        <v>644</v>
      </c>
      <c r="L84" t="s">
        <v>645</v>
      </c>
      <c r="M84" t="s">
        <v>11171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11172</v>
      </c>
      <c r="T84" t="s">
        <v>11168</v>
      </c>
    </row>
    <row r="85" spans="1:20" x14ac:dyDescent="0.25">
      <c r="A85" t="s">
        <v>638</v>
      </c>
      <c r="B85" t="s">
        <v>639</v>
      </c>
      <c r="C85">
        <v>66</v>
      </c>
      <c r="D85">
        <v>2</v>
      </c>
      <c r="E85" t="s">
        <v>11173</v>
      </c>
      <c r="F85">
        <v>100</v>
      </c>
      <c r="G85">
        <v>0</v>
      </c>
      <c r="H85" t="s">
        <v>641</v>
      </c>
      <c r="I85" t="s">
        <v>11174</v>
      </c>
      <c r="J85" t="s">
        <v>1018</v>
      </c>
      <c r="K85" t="s">
        <v>644</v>
      </c>
      <c r="L85" t="s">
        <v>645</v>
      </c>
      <c r="M85" t="s">
        <v>11175</v>
      </c>
      <c r="N85" t="s">
        <v>644</v>
      </c>
      <c r="O85" t="s">
        <v>647</v>
      </c>
      <c r="P85" t="s">
        <v>5</v>
      </c>
      <c r="Q85" t="s">
        <v>648</v>
      </c>
      <c r="R85" t="s">
        <v>645</v>
      </c>
      <c r="S85" t="s">
        <v>644</v>
      </c>
      <c r="T85" t="s">
        <v>11175</v>
      </c>
    </row>
    <row r="86" spans="1:20" x14ac:dyDescent="0.25">
      <c r="A86" t="s">
        <v>18</v>
      </c>
      <c r="B86" t="s">
        <v>19</v>
      </c>
      <c r="C86">
        <v>68</v>
      </c>
      <c r="D86">
        <v>1</v>
      </c>
      <c r="E86" t="s">
        <v>11173</v>
      </c>
      <c r="F86">
        <v>100</v>
      </c>
      <c r="G86">
        <v>0</v>
      </c>
      <c r="H86" t="s">
        <v>641</v>
      </c>
      <c r="I86" t="s">
        <v>11174</v>
      </c>
      <c r="J86" t="s">
        <v>1018</v>
      </c>
      <c r="K86" t="s">
        <v>644</v>
      </c>
      <c r="L86" t="s">
        <v>645</v>
      </c>
      <c r="M86" t="s">
        <v>11175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644</v>
      </c>
      <c r="T86" t="s">
        <v>11175</v>
      </c>
    </row>
    <row r="87" spans="1:20" x14ac:dyDescent="0.25">
      <c r="A87" t="s">
        <v>638</v>
      </c>
      <c r="B87" t="s">
        <v>639</v>
      </c>
      <c r="C87">
        <v>33</v>
      </c>
      <c r="D87">
        <v>5</v>
      </c>
      <c r="E87" t="s">
        <v>11176</v>
      </c>
      <c r="F87">
        <v>330</v>
      </c>
      <c r="G87">
        <v>0</v>
      </c>
      <c r="H87" t="s">
        <v>729</v>
      </c>
      <c r="I87" t="s">
        <v>11177</v>
      </c>
      <c r="J87" t="s">
        <v>10484</v>
      </c>
      <c r="K87" t="s">
        <v>644</v>
      </c>
      <c r="L87" t="s">
        <v>645</v>
      </c>
      <c r="M87" t="s">
        <v>11178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644</v>
      </c>
      <c r="T87" t="s">
        <v>11175</v>
      </c>
    </row>
    <row r="88" spans="1:20" x14ac:dyDescent="0.25">
      <c r="A88" t="s">
        <v>18</v>
      </c>
      <c r="B88" t="s">
        <v>19</v>
      </c>
      <c r="C88">
        <v>33</v>
      </c>
      <c r="D88">
        <v>5</v>
      </c>
      <c r="E88" t="s">
        <v>11176</v>
      </c>
      <c r="F88">
        <v>330</v>
      </c>
      <c r="G88">
        <v>0</v>
      </c>
      <c r="H88" t="s">
        <v>729</v>
      </c>
      <c r="I88" t="s">
        <v>11177</v>
      </c>
      <c r="J88" t="s">
        <v>10484</v>
      </c>
      <c r="K88" t="s">
        <v>644</v>
      </c>
      <c r="L88" t="s">
        <v>645</v>
      </c>
      <c r="M88" t="s">
        <v>11178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644</v>
      </c>
      <c r="T88" t="s">
        <v>11175</v>
      </c>
    </row>
    <row r="89" spans="1:20" x14ac:dyDescent="0.25">
      <c r="A89" t="s">
        <v>99</v>
      </c>
      <c r="B89" t="s">
        <v>100</v>
      </c>
      <c r="C89">
        <v>10</v>
      </c>
      <c r="D89">
        <v>10</v>
      </c>
      <c r="E89" t="s">
        <v>11179</v>
      </c>
      <c r="F89">
        <v>99.99</v>
      </c>
      <c r="G89">
        <v>0</v>
      </c>
      <c r="H89" t="s">
        <v>641</v>
      </c>
      <c r="I89" t="s">
        <v>8080</v>
      </c>
      <c r="J89" t="s">
        <v>694</v>
      </c>
      <c r="K89" t="s">
        <v>644</v>
      </c>
      <c r="L89" t="s">
        <v>645</v>
      </c>
      <c r="M89" t="s">
        <v>11180</v>
      </c>
      <c r="N89" t="s">
        <v>644</v>
      </c>
      <c r="O89" t="s">
        <v>668</v>
      </c>
      <c r="P89" t="s">
        <v>5</v>
      </c>
      <c r="Q89" t="s">
        <v>669</v>
      </c>
      <c r="R89" t="s">
        <v>645</v>
      </c>
      <c r="S89" t="s">
        <v>11181</v>
      </c>
      <c r="T89" t="s">
        <v>11182</v>
      </c>
    </row>
    <row r="90" spans="1:20" x14ac:dyDescent="0.25">
      <c r="A90" t="s">
        <v>104</v>
      </c>
      <c r="B90" t="s">
        <v>105</v>
      </c>
      <c r="C90">
        <v>13</v>
      </c>
      <c r="D90">
        <v>2</v>
      </c>
      <c r="E90" t="s">
        <v>11183</v>
      </c>
      <c r="F90">
        <v>30</v>
      </c>
      <c r="G90">
        <v>4</v>
      </c>
      <c r="H90" t="s">
        <v>673</v>
      </c>
      <c r="I90" t="s">
        <v>11184</v>
      </c>
      <c r="J90" t="s">
        <v>11185</v>
      </c>
      <c r="K90" t="s">
        <v>11186</v>
      </c>
      <c r="L90" t="s">
        <v>11187</v>
      </c>
      <c r="M90" t="s">
        <v>11188</v>
      </c>
      <c r="N90" t="s">
        <v>644</v>
      </c>
      <c r="O90" t="s">
        <v>679</v>
      </c>
      <c r="P90" t="s">
        <v>26</v>
      </c>
      <c r="Q90" t="s">
        <v>680</v>
      </c>
      <c r="R90" t="s">
        <v>645</v>
      </c>
      <c r="S90" t="s">
        <v>11189</v>
      </c>
      <c r="T90" t="s">
        <v>11188</v>
      </c>
    </row>
    <row r="91" spans="1:20" x14ac:dyDescent="0.25">
      <c r="A91" t="s">
        <v>638</v>
      </c>
      <c r="B91" t="s">
        <v>639</v>
      </c>
      <c r="C91">
        <v>66</v>
      </c>
      <c r="D91">
        <v>2</v>
      </c>
      <c r="E91" t="s">
        <v>11190</v>
      </c>
      <c r="F91">
        <v>240</v>
      </c>
      <c r="G91">
        <v>0</v>
      </c>
      <c r="H91" t="s">
        <v>805</v>
      </c>
      <c r="I91" t="s">
        <v>11191</v>
      </c>
      <c r="J91" t="s">
        <v>11192</v>
      </c>
      <c r="K91" t="s">
        <v>5231</v>
      </c>
      <c r="L91" t="s">
        <v>11193</v>
      </c>
      <c r="M91" t="s">
        <v>11194</v>
      </c>
      <c r="N91" t="s">
        <v>644</v>
      </c>
      <c r="O91" t="s">
        <v>811</v>
      </c>
      <c r="P91" t="s">
        <v>23</v>
      </c>
      <c r="Q91" t="s">
        <v>812</v>
      </c>
      <c r="R91" t="s">
        <v>645</v>
      </c>
      <c r="S91" t="s">
        <v>644</v>
      </c>
      <c r="T91" t="s">
        <v>11194</v>
      </c>
    </row>
    <row r="92" spans="1:20" x14ac:dyDescent="0.25">
      <c r="A92" t="s">
        <v>18</v>
      </c>
      <c r="B92" t="s">
        <v>19</v>
      </c>
      <c r="C92">
        <v>68</v>
      </c>
      <c r="D92">
        <v>1</v>
      </c>
      <c r="E92" t="s">
        <v>11190</v>
      </c>
      <c r="F92">
        <v>240</v>
      </c>
      <c r="G92">
        <v>0</v>
      </c>
      <c r="H92" t="s">
        <v>805</v>
      </c>
      <c r="I92" t="s">
        <v>11191</v>
      </c>
      <c r="J92" t="s">
        <v>11192</v>
      </c>
      <c r="K92" t="s">
        <v>5231</v>
      </c>
      <c r="L92" t="s">
        <v>11193</v>
      </c>
      <c r="M92" t="s">
        <v>11194</v>
      </c>
      <c r="N92" t="s">
        <v>644</v>
      </c>
      <c r="O92" t="s">
        <v>811</v>
      </c>
      <c r="P92" t="s">
        <v>23</v>
      </c>
      <c r="Q92" t="s">
        <v>812</v>
      </c>
      <c r="R92" t="s">
        <v>645</v>
      </c>
      <c r="S92" t="s">
        <v>644</v>
      </c>
      <c r="T92" t="s">
        <v>11194</v>
      </c>
    </row>
    <row r="93" spans="1:20" x14ac:dyDescent="0.25">
      <c r="A93" t="s">
        <v>638</v>
      </c>
      <c r="B93" t="s">
        <v>639</v>
      </c>
      <c r="C93">
        <v>66</v>
      </c>
      <c r="D93">
        <v>2</v>
      </c>
      <c r="E93" t="s">
        <v>11190</v>
      </c>
      <c r="F93">
        <v>240</v>
      </c>
      <c r="G93">
        <v>0</v>
      </c>
      <c r="H93" t="s">
        <v>805</v>
      </c>
      <c r="I93" t="s">
        <v>11191</v>
      </c>
      <c r="J93" t="s">
        <v>11192</v>
      </c>
      <c r="K93" t="s">
        <v>5231</v>
      </c>
      <c r="L93" t="s">
        <v>11193</v>
      </c>
      <c r="M93" t="s">
        <v>11194</v>
      </c>
      <c r="N93" t="s">
        <v>644</v>
      </c>
      <c r="O93" t="s">
        <v>811</v>
      </c>
      <c r="P93" t="s">
        <v>23</v>
      </c>
      <c r="Q93" t="s">
        <v>812</v>
      </c>
      <c r="R93" t="s">
        <v>645</v>
      </c>
      <c r="S93" t="s">
        <v>644</v>
      </c>
      <c r="T93" t="s">
        <v>11194</v>
      </c>
    </row>
    <row r="94" spans="1:20" x14ac:dyDescent="0.25">
      <c r="A94" t="s">
        <v>18</v>
      </c>
      <c r="B94" t="s">
        <v>19</v>
      </c>
      <c r="C94">
        <v>68</v>
      </c>
      <c r="D94">
        <v>1</v>
      </c>
      <c r="E94" t="s">
        <v>11190</v>
      </c>
      <c r="F94">
        <v>240</v>
      </c>
      <c r="G94">
        <v>0</v>
      </c>
      <c r="H94" t="s">
        <v>805</v>
      </c>
      <c r="I94" t="s">
        <v>11191</v>
      </c>
      <c r="J94" t="s">
        <v>11192</v>
      </c>
      <c r="K94" t="s">
        <v>5231</v>
      </c>
      <c r="L94" t="s">
        <v>11193</v>
      </c>
      <c r="M94" t="s">
        <v>11194</v>
      </c>
      <c r="N94" t="s">
        <v>644</v>
      </c>
      <c r="O94" t="s">
        <v>811</v>
      </c>
      <c r="P94" t="s">
        <v>23</v>
      </c>
      <c r="Q94" t="s">
        <v>812</v>
      </c>
      <c r="R94" t="s">
        <v>645</v>
      </c>
      <c r="S94" t="s">
        <v>644</v>
      </c>
      <c r="T94" t="s">
        <v>11194</v>
      </c>
    </row>
    <row r="95" spans="1:20" x14ac:dyDescent="0.25">
      <c r="A95" t="s">
        <v>638</v>
      </c>
      <c r="B95" t="s">
        <v>639</v>
      </c>
      <c r="C95">
        <v>66</v>
      </c>
      <c r="D95">
        <v>10</v>
      </c>
      <c r="E95" t="s">
        <v>11195</v>
      </c>
      <c r="F95">
        <v>500</v>
      </c>
      <c r="G95">
        <v>0</v>
      </c>
      <c r="H95" t="s">
        <v>641</v>
      </c>
      <c r="I95" t="s">
        <v>11196</v>
      </c>
      <c r="J95" t="s">
        <v>3875</v>
      </c>
      <c r="K95" t="s">
        <v>644</v>
      </c>
      <c r="L95" t="s">
        <v>645</v>
      </c>
      <c r="M95" t="s">
        <v>11197</v>
      </c>
      <c r="N95" t="s">
        <v>644</v>
      </c>
      <c r="O95" t="s">
        <v>668</v>
      </c>
      <c r="P95" t="s">
        <v>5</v>
      </c>
      <c r="Q95" t="s">
        <v>669</v>
      </c>
      <c r="R95" t="s">
        <v>645</v>
      </c>
      <c r="S95" t="s">
        <v>644</v>
      </c>
      <c r="T95" t="s">
        <v>11194</v>
      </c>
    </row>
    <row r="96" spans="1:20" x14ac:dyDescent="0.25">
      <c r="A96" t="s">
        <v>18</v>
      </c>
      <c r="B96" t="s">
        <v>19</v>
      </c>
      <c r="C96">
        <v>68</v>
      </c>
      <c r="D96">
        <v>5</v>
      </c>
      <c r="E96" t="s">
        <v>11195</v>
      </c>
      <c r="F96">
        <v>500</v>
      </c>
      <c r="G96">
        <v>0</v>
      </c>
      <c r="H96" t="s">
        <v>641</v>
      </c>
      <c r="I96" t="s">
        <v>11196</v>
      </c>
      <c r="J96" t="s">
        <v>3875</v>
      </c>
      <c r="K96" t="s">
        <v>644</v>
      </c>
      <c r="L96" t="s">
        <v>645</v>
      </c>
      <c r="M96" t="s">
        <v>11197</v>
      </c>
      <c r="N96" t="s">
        <v>644</v>
      </c>
      <c r="O96" t="s">
        <v>668</v>
      </c>
      <c r="P96" t="s">
        <v>5</v>
      </c>
      <c r="Q96" t="s">
        <v>669</v>
      </c>
      <c r="R96" t="s">
        <v>645</v>
      </c>
      <c r="S96" t="s">
        <v>644</v>
      </c>
      <c r="T96" t="s">
        <v>11194</v>
      </c>
    </row>
    <row r="97" spans="1:20" x14ac:dyDescent="0.25">
      <c r="A97" t="s">
        <v>638</v>
      </c>
      <c r="B97" t="s">
        <v>639</v>
      </c>
      <c r="C97">
        <v>66</v>
      </c>
      <c r="D97">
        <v>2</v>
      </c>
      <c r="E97" t="s">
        <v>11198</v>
      </c>
      <c r="F97">
        <v>100</v>
      </c>
      <c r="G97">
        <v>0</v>
      </c>
      <c r="H97" t="s">
        <v>641</v>
      </c>
      <c r="I97" t="s">
        <v>11199</v>
      </c>
      <c r="J97" t="s">
        <v>685</v>
      </c>
      <c r="K97" t="s">
        <v>644</v>
      </c>
      <c r="L97" t="s">
        <v>645</v>
      </c>
      <c r="M97" t="s">
        <v>11200</v>
      </c>
      <c r="N97" t="s">
        <v>644</v>
      </c>
      <c r="O97" t="s">
        <v>668</v>
      </c>
      <c r="P97" t="s">
        <v>5</v>
      </c>
      <c r="Q97" t="s">
        <v>669</v>
      </c>
      <c r="R97" t="s">
        <v>645</v>
      </c>
      <c r="S97" t="s">
        <v>644</v>
      </c>
      <c r="T97" t="s">
        <v>11194</v>
      </c>
    </row>
    <row r="98" spans="1:20" x14ac:dyDescent="0.25">
      <c r="A98" t="s">
        <v>18</v>
      </c>
      <c r="B98" t="s">
        <v>19</v>
      </c>
      <c r="C98">
        <v>68</v>
      </c>
      <c r="D98">
        <v>1</v>
      </c>
      <c r="E98" t="s">
        <v>11198</v>
      </c>
      <c r="F98">
        <v>100</v>
      </c>
      <c r="G98">
        <v>0</v>
      </c>
      <c r="H98" t="s">
        <v>641</v>
      </c>
      <c r="I98" t="s">
        <v>11199</v>
      </c>
      <c r="J98" t="s">
        <v>685</v>
      </c>
      <c r="K98" t="s">
        <v>644</v>
      </c>
      <c r="L98" t="s">
        <v>645</v>
      </c>
      <c r="M98" t="s">
        <v>11200</v>
      </c>
      <c r="N98" t="s">
        <v>644</v>
      </c>
      <c r="O98" t="s">
        <v>668</v>
      </c>
      <c r="P98" t="s">
        <v>5</v>
      </c>
      <c r="Q98" t="s">
        <v>669</v>
      </c>
      <c r="R98" t="s">
        <v>645</v>
      </c>
      <c r="S98" t="s">
        <v>644</v>
      </c>
      <c r="T98" t="s">
        <v>11194</v>
      </c>
    </row>
    <row r="99" spans="1:20" x14ac:dyDescent="0.25">
      <c r="A99" t="s">
        <v>104</v>
      </c>
      <c r="B99" t="s">
        <v>105</v>
      </c>
      <c r="C99">
        <v>13</v>
      </c>
      <c r="D99">
        <v>2</v>
      </c>
      <c r="E99" t="s">
        <v>11201</v>
      </c>
      <c r="F99">
        <v>26</v>
      </c>
      <c r="G99">
        <v>0</v>
      </c>
      <c r="H99" t="s">
        <v>673</v>
      </c>
      <c r="I99" t="s">
        <v>11202</v>
      </c>
      <c r="J99" t="s">
        <v>11203</v>
      </c>
      <c r="K99" t="s">
        <v>11186</v>
      </c>
      <c r="L99" t="s">
        <v>11187</v>
      </c>
      <c r="M99" t="s">
        <v>11204</v>
      </c>
      <c r="N99" t="s">
        <v>644</v>
      </c>
      <c r="O99" t="s">
        <v>679</v>
      </c>
      <c r="P99" t="s">
        <v>26</v>
      </c>
      <c r="Q99" t="s">
        <v>680</v>
      </c>
      <c r="R99" t="s">
        <v>645</v>
      </c>
      <c r="S99" t="s">
        <v>11205</v>
      </c>
      <c r="T99" t="s">
        <v>11206</v>
      </c>
    </row>
    <row r="100" spans="1:20" x14ac:dyDescent="0.25">
      <c r="A100" t="s">
        <v>22</v>
      </c>
      <c r="B100" t="s">
        <v>27</v>
      </c>
      <c r="C100">
        <v>69.900000000000006</v>
      </c>
      <c r="D100">
        <v>10</v>
      </c>
      <c r="E100" t="s">
        <v>11207</v>
      </c>
      <c r="F100">
        <v>800</v>
      </c>
      <c r="G100">
        <v>0</v>
      </c>
      <c r="H100" t="s">
        <v>641</v>
      </c>
      <c r="I100" t="s">
        <v>9531</v>
      </c>
      <c r="J100" t="s">
        <v>11208</v>
      </c>
      <c r="K100" t="s">
        <v>9526</v>
      </c>
      <c r="L100" t="s">
        <v>9736</v>
      </c>
      <c r="M100" t="s">
        <v>11163</v>
      </c>
      <c r="N100" t="s">
        <v>644</v>
      </c>
      <c r="O100" t="s">
        <v>679</v>
      </c>
      <c r="P100" t="s">
        <v>26</v>
      </c>
      <c r="Q100" t="s">
        <v>680</v>
      </c>
      <c r="R100" t="s">
        <v>645</v>
      </c>
      <c r="S100" t="s">
        <v>11209</v>
      </c>
      <c r="T100" t="s">
        <v>11210</v>
      </c>
    </row>
    <row r="101" spans="1:20" x14ac:dyDescent="0.25">
      <c r="A101" t="s">
        <v>147</v>
      </c>
      <c r="B101" t="s">
        <v>148</v>
      </c>
      <c r="C101">
        <v>50</v>
      </c>
      <c r="D101">
        <v>12</v>
      </c>
      <c r="E101" t="s">
        <v>11211</v>
      </c>
      <c r="F101">
        <v>400</v>
      </c>
      <c r="G101">
        <v>0</v>
      </c>
      <c r="H101" t="s">
        <v>641</v>
      </c>
      <c r="I101" t="s">
        <v>11212</v>
      </c>
      <c r="J101" t="s">
        <v>834</v>
      </c>
      <c r="K101" t="s">
        <v>644</v>
      </c>
      <c r="L101" t="s">
        <v>645</v>
      </c>
      <c r="M101" t="s">
        <v>11213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11214</v>
      </c>
      <c r="T101" t="s">
        <v>11213</v>
      </c>
    </row>
    <row r="102" spans="1:20" x14ac:dyDescent="0.25">
      <c r="A102" t="s">
        <v>147</v>
      </c>
      <c r="B102" t="s">
        <v>148</v>
      </c>
      <c r="C102">
        <v>50</v>
      </c>
      <c r="D102">
        <v>30</v>
      </c>
      <c r="E102" t="s">
        <v>11215</v>
      </c>
      <c r="F102">
        <v>1000</v>
      </c>
      <c r="G102">
        <v>0</v>
      </c>
      <c r="H102" t="s">
        <v>641</v>
      </c>
      <c r="I102" t="s">
        <v>11216</v>
      </c>
      <c r="J102" t="s">
        <v>708</v>
      </c>
      <c r="K102" t="s">
        <v>644</v>
      </c>
      <c r="L102" t="s">
        <v>645</v>
      </c>
      <c r="M102" t="s">
        <v>11217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11218</v>
      </c>
      <c r="T102" t="s">
        <v>11217</v>
      </c>
    </row>
    <row r="103" spans="1:20" x14ac:dyDescent="0.25">
      <c r="A103" t="s">
        <v>638</v>
      </c>
      <c r="B103" t="s">
        <v>639</v>
      </c>
      <c r="C103">
        <v>66</v>
      </c>
      <c r="D103">
        <v>2</v>
      </c>
      <c r="E103" t="s">
        <v>11219</v>
      </c>
      <c r="F103">
        <v>300</v>
      </c>
      <c r="G103">
        <v>0</v>
      </c>
      <c r="H103" t="s">
        <v>641</v>
      </c>
      <c r="I103" t="s">
        <v>11220</v>
      </c>
      <c r="J103" t="s">
        <v>981</v>
      </c>
      <c r="K103" t="s">
        <v>644</v>
      </c>
      <c r="L103" t="s">
        <v>645</v>
      </c>
      <c r="M103" t="s">
        <v>11221</v>
      </c>
      <c r="N103" t="s">
        <v>644</v>
      </c>
      <c r="O103" t="s">
        <v>668</v>
      </c>
      <c r="P103" t="s">
        <v>5</v>
      </c>
      <c r="Q103" t="s">
        <v>669</v>
      </c>
      <c r="R103" t="s">
        <v>645</v>
      </c>
      <c r="S103" t="s">
        <v>644</v>
      </c>
      <c r="T103" t="s">
        <v>11221</v>
      </c>
    </row>
    <row r="104" spans="1:20" x14ac:dyDescent="0.25">
      <c r="A104" t="s">
        <v>18</v>
      </c>
      <c r="B104" t="s">
        <v>19</v>
      </c>
      <c r="C104">
        <v>68</v>
      </c>
      <c r="D104">
        <v>1</v>
      </c>
      <c r="E104" t="s">
        <v>11219</v>
      </c>
      <c r="F104">
        <v>300</v>
      </c>
      <c r="G104">
        <v>0</v>
      </c>
      <c r="H104" t="s">
        <v>641</v>
      </c>
      <c r="I104" t="s">
        <v>11220</v>
      </c>
      <c r="J104" t="s">
        <v>981</v>
      </c>
      <c r="K104" t="s">
        <v>644</v>
      </c>
      <c r="L104" t="s">
        <v>645</v>
      </c>
      <c r="M104" t="s">
        <v>11221</v>
      </c>
      <c r="N104" t="s">
        <v>644</v>
      </c>
      <c r="O104" t="s">
        <v>668</v>
      </c>
      <c r="P104" t="s">
        <v>5</v>
      </c>
      <c r="Q104" t="s">
        <v>669</v>
      </c>
      <c r="R104" t="s">
        <v>645</v>
      </c>
      <c r="S104" t="s">
        <v>644</v>
      </c>
      <c r="T104" t="s">
        <v>11221</v>
      </c>
    </row>
    <row r="105" spans="1:20" x14ac:dyDescent="0.25">
      <c r="A105" t="s">
        <v>147</v>
      </c>
      <c r="B105" t="s">
        <v>148</v>
      </c>
      <c r="C105">
        <v>50</v>
      </c>
      <c r="D105">
        <v>6</v>
      </c>
      <c r="E105" t="s">
        <v>11219</v>
      </c>
      <c r="F105">
        <v>300</v>
      </c>
      <c r="G105">
        <v>0</v>
      </c>
      <c r="H105" t="s">
        <v>641</v>
      </c>
      <c r="I105" t="s">
        <v>11220</v>
      </c>
      <c r="J105" t="s">
        <v>981</v>
      </c>
      <c r="K105" t="s">
        <v>644</v>
      </c>
      <c r="L105" t="s">
        <v>645</v>
      </c>
      <c r="M105" t="s">
        <v>11221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644</v>
      </c>
      <c r="T105" t="s">
        <v>11221</v>
      </c>
    </row>
    <row r="106" spans="1:20" x14ac:dyDescent="0.25">
      <c r="A106" t="s">
        <v>638</v>
      </c>
      <c r="B106" t="s">
        <v>639</v>
      </c>
      <c r="C106">
        <v>66</v>
      </c>
      <c r="D106">
        <v>2</v>
      </c>
      <c r="E106" t="s">
        <v>11222</v>
      </c>
      <c r="F106">
        <v>100</v>
      </c>
      <c r="G106">
        <v>0</v>
      </c>
      <c r="H106" t="s">
        <v>641</v>
      </c>
      <c r="I106" t="s">
        <v>11223</v>
      </c>
      <c r="J106" t="s">
        <v>888</v>
      </c>
      <c r="K106" t="s">
        <v>644</v>
      </c>
      <c r="L106" t="s">
        <v>645</v>
      </c>
      <c r="M106" t="s">
        <v>11224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644</v>
      </c>
      <c r="T106" t="s">
        <v>11224</v>
      </c>
    </row>
    <row r="107" spans="1:20" x14ac:dyDescent="0.25">
      <c r="A107" t="s">
        <v>18</v>
      </c>
      <c r="B107" t="s">
        <v>19</v>
      </c>
      <c r="C107">
        <v>68</v>
      </c>
      <c r="D107">
        <v>1</v>
      </c>
      <c r="E107" t="s">
        <v>11222</v>
      </c>
      <c r="F107">
        <v>100</v>
      </c>
      <c r="G107">
        <v>0</v>
      </c>
      <c r="H107" t="s">
        <v>641</v>
      </c>
      <c r="I107" t="s">
        <v>11223</v>
      </c>
      <c r="J107" t="s">
        <v>888</v>
      </c>
      <c r="K107" t="s">
        <v>644</v>
      </c>
      <c r="L107" t="s">
        <v>645</v>
      </c>
      <c r="M107" t="s">
        <v>11224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644</v>
      </c>
      <c r="T107" t="s">
        <v>11224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11225</v>
      </c>
      <c r="F108">
        <v>100</v>
      </c>
      <c r="G108">
        <v>0</v>
      </c>
      <c r="H108" t="s">
        <v>641</v>
      </c>
      <c r="I108" t="s">
        <v>11226</v>
      </c>
      <c r="J108" t="s">
        <v>1003</v>
      </c>
      <c r="K108" t="s">
        <v>644</v>
      </c>
      <c r="L108" t="s">
        <v>645</v>
      </c>
      <c r="M108" t="s">
        <v>11227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11228</v>
      </c>
      <c r="T108" t="s">
        <v>11227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9</v>
      </c>
      <c r="E109" t="s">
        <v>11229</v>
      </c>
      <c r="F109">
        <v>300</v>
      </c>
      <c r="G109">
        <v>0</v>
      </c>
      <c r="H109" t="s">
        <v>641</v>
      </c>
      <c r="I109" t="s">
        <v>11230</v>
      </c>
      <c r="J109" t="s">
        <v>666</v>
      </c>
      <c r="K109" t="s">
        <v>644</v>
      </c>
      <c r="L109" t="s">
        <v>645</v>
      </c>
      <c r="M109" t="s">
        <v>11231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11232</v>
      </c>
      <c r="T109" t="s">
        <v>11231</v>
      </c>
    </row>
    <row r="110" spans="1:20" x14ac:dyDescent="0.25">
      <c r="A110" t="s">
        <v>22</v>
      </c>
      <c r="B110" t="s">
        <v>213</v>
      </c>
      <c r="C110">
        <v>76</v>
      </c>
      <c r="D110">
        <v>3</v>
      </c>
      <c r="E110" t="s">
        <v>11233</v>
      </c>
      <c r="F110">
        <v>254.5</v>
      </c>
      <c r="G110">
        <v>26.5</v>
      </c>
      <c r="H110" t="s">
        <v>805</v>
      </c>
      <c r="I110" t="s">
        <v>11234</v>
      </c>
      <c r="J110" t="s">
        <v>11235</v>
      </c>
      <c r="K110" t="s">
        <v>2824</v>
      </c>
      <c r="L110" t="s">
        <v>11236</v>
      </c>
      <c r="M110" t="s">
        <v>11237</v>
      </c>
      <c r="N110" t="s">
        <v>644</v>
      </c>
      <c r="O110" t="s">
        <v>811</v>
      </c>
      <c r="P110" t="s">
        <v>23</v>
      </c>
      <c r="Q110" t="s">
        <v>812</v>
      </c>
      <c r="R110" t="s">
        <v>645</v>
      </c>
      <c r="S110" t="s">
        <v>11238</v>
      </c>
      <c r="T110" t="s">
        <v>11239</v>
      </c>
    </row>
    <row r="111" spans="1:20" x14ac:dyDescent="0.25">
      <c r="A111" t="s">
        <v>638</v>
      </c>
      <c r="B111" t="s">
        <v>639</v>
      </c>
      <c r="C111">
        <v>66</v>
      </c>
      <c r="D111">
        <v>8</v>
      </c>
      <c r="E111" t="s">
        <v>11240</v>
      </c>
      <c r="F111">
        <v>400</v>
      </c>
      <c r="G111">
        <v>0</v>
      </c>
      <c r="H111" t="s">
        <v>641</v>
      </c>
      <c r="I111" t="s">
        <v>11241</v>
      </c>
      <c r="J111" t="s">
        <v>1678</v>
      </c>
      <c r="K111" t="s">
        <v>644</v>
      </c>
      <c r="L111" t="s">
        <v>645</v>
      </c>
      <c r="M111" t="s">
        <v>11242</v>
      </c>
      <c r="N111" t="s">
        <v>644</v>
      </c>
      <c r="O111" t="s">
        <v>668</v>
      </c>
      <c r="P111" t="s">
        <v>5</v>
      </c>
      <c r="Q111" t="s">
        <v>669</v>
      </c>
      <c r="R111" t="s">
        <v>645</v>
      </c>
      <c r="S111" t="s">
        <v>644</v>
      </c>
      <c r="T111" t="s">
        <v>11243</v>
      </c>
    </row>
    <row r="112" spans="1:20" x14ac:dyDescent="0.25">
      <c r="A112" t="s">
        <v>18</v>
      </c>
      <c r="B112" t="s">
        <v>19</v>
      </c>
      <c r="C112">
        <v>68</v>
      </c>
      <c r="D112">
        <v>4</v>
      </c>
      <c r="E112" t="s">
        <v>11240</v>
      </c>
      <c r="F112">
        <v>400</v>
      </c>
      <c r="G112">
        <v>0</v>
      </c>
      <c r="H112" t="s">
        <v>641</v>
      </c>
      <c r="I112" t="s">
        <v>11241</v>
      </c>
      <c r="J112" t="s">
        <v>1678</v>
      </c>
      <c r="K112" t="s">
        <v>644</v>
      </c>
      <c r="L112" t="s">
        <v>645</v>
      </c>
      <c r="M112" t="s">
        <v>11242</v>
      </c>
      <c r="N112" t="s">
        <v>644</v>
      </c>
      <c r="O112" t="s">
        <v>668</v>
      </c>
      <c r="P112" t="s">
        <v>5</v>
      </c>
      <c r="Q112" t="s">
        <v>669</v>
      </c>
      <c r="R112" t="s">
        <v>645</v>
      </c>
      <c r="S112" t="s">
        <v>644</v>
      </c>
      <c r="T112" t="s">
        <v>11243</v>
      </c>
    </row>
    <row r="113" spans="1:20" x14ac:dyDescent="0.25">
      <c r="A113" t="s">
        <v>638</v>
      </c>
      <c r="B113" t="s">
        <v>639</v>
      </c>
      <c r="C113">
        <v>66</v>
      </c>
      <c r="D113">
        <v>2</v>
      </c>
      <c r="E113" t="s">
        <v>11244</v>
      </c>
      <c r="F113">
        <v>100</v>
      </c>
      <c r="G113">
        <v>0</v>
      </c>
      <c r="H113" t="s">
        <v>641</v>
      </c>
      <c r="I113" t="s">
        <v>11245</v>
      </c>
      <c r="J113" t="s">
        <v>685</v>
      </c>
      <c r="K113" t="s">
        <v>644</v>
      </c>
      <c r="L113" t="s">
        <v>645</v>
      </c>
      <c r="M113" t="s">
        <v>11243</v>
      </c>
      <c r="N113" t="s">
        <v>644</v>
      </c>
      <c r="O113" t="s">
        <v>668</v>
      </c>
      <c r="P113" t="s">
        <v>5</v>
      </c>
      <c r="Q113" t="s">
        <v>669</v>
      </c>
      <c r="R113" t="s">
        <v>645</v>
      </c>
      <c r="S113" t="s">
        <v>644</v>
      </c>
      <c r="T113" t="s">
        <v>11243</v>
      </c>
    </row>
    <row r="114" spans="1:20" x14ac:dyDescent="0.25">
      <c r="A114" t="s">
        <v>18</v>
      </c>
      <c r="B114" t="s">
        <v>19</v>
      </c>
      <c r="C114">
        <v>68</v>
      </c>
      <c r="D114">
        <v>1</v>
      </c>
      <c r="E114" t="s">
        <v>11244</v>
      </c>
      <c r="F114">
        <v>100</v>
      </c>
      <c r="G114">
        <v>0</v>
      </c>
      <c r="H114" t="s">
        <v>641</v>
      </c>
      <c r="I114" t="s">
        <v>11245</v>
      </c>
      <c r="J114" t="s">
        <v>685</v>
      </c>
      <c r="K114" t="s">
        <v>644</v>
      </c>
      <c r="L114" t="s">
        <v>645</v>
      </c>
      <c r="M114" t="s">
        <v>11243</v>
      </c>
      <c r="N114" t="s">
        <v>644</v>
      </c>
      <c r="O114" t="s">
        <v>668</v>
      </c>
      <c r="P114" t="s">
        <v>5</v>
      </c>
      <c r="Q114" t="s">
        <v>669</v>
      </c>
      <c r="R114" t="s">
        <v>645</v>
      </c>
      <c r="S114" t="s">
        <v>644</v>
      </c>
      <c r="T114" t="s">
        <v>11243</v>
      </c>
    </row>
    <row r="115" spans="1:20" x14ac:dyDescent="0.25">
      <c r="A115" t="s">
        <v>638</v>
      </c>
      <c r="B115" t="s">
        <v>639</v>
      </c>
      <c r="C115">
        <v>66</v>
      </c>
      <c r="D115">
        <v>2</v>
      </c>
      <c r="E115" t="s">
        <v>11246</v>
      </c>
      <c r="F115">
        <v>101</v>
      </c>
      <c r="G115">
        <v>1</v>
      </c>
      <c r="H115" t="s">
        <v>641</v>
      </c>
      <c r="I115" t="s">
        <v>11247</v>
      </c>
      <c r="J115" t="s">
        <v>745</v>
      </c>
      <c r="K115" t="s">
        <v>644</v>
      </c>
      <c r="L115" t="s">
        <v>645</v>
      </c>
      <c r="M115" t="s">
        <v>11248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644</v>
      </c>
      <c r="T115" t="s">
        <v>11248</v>
      </c>
    </row>
    <row r="116" spans="1:20" x14ac:dyDescent="0.25">
      <c r="A116" t="s">
        <v>18</v>
      </c>
      <c r="B116" t="s">
        <v>19</v>
      </c>
      <c r="C116">
        <v>68</v>
      </c>
      <c r="D116">
        <v>1</v>
      </c>
      <c r="E116" t="s">
        <v>11246</v>
      </c>
      <c r="F116">
        <v>101</v>
      </c>
      <c r="G116">
        <v>1</v>
      </c>
      <c r="H116" t="s">
        <v>641</v>
      </c>
      <c r="I116" t="s">
        <v>11247</v>
      </c>
      <c r="J116" t="s">
        <v>745</v>
      </c>
      <c r="K116" t="s">
        <v>644</v>
      </c>
      <c r="L116" t="s">
        <v>645</v>
      </c>
      <c r="M116" t="s">
        <v>11248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644</v>
      </c>
      <c r="T116" t="s">
        <v>11248</v>
      </c>
    </row>
    <row r="117" spans="1:20" x14ac:dyDescent="0.25">
      <c r="A117" t="s">
        <v>101</v>
      </c>
      <c r="B117" t="s">
        <v>74</v>
      </c>
      <c r="C117">
        <v>120</v>
      </c>
      <c r="D117">
        <v>1</v>
      </c>
      <c r="E117" t="s">
        <v>11249</v>
      </c>
      <c r="F117">
        <v>99</v>
      </c>
      <c r="G117">
        <v>0</v>
      </c>
      <c r="H117" t="s">
        <v>641</v>
      </c>
      <c r="I117" t="s">
        <v>11250</v>
      </c>
      <c r="J117" t="s">
        <v>666</v>
      </c>
      <c r="K117" t="s">
        <v>644</v>
      </c>
      <c r="L117" t="s">
        <v>645</v>
      </c>
      <c r="M117" t="s">
        <v>11251</v>
      </c>
      <c r="N117" t="s">
        <v>644</v>
      </c>
      <c r="O117" t="s">
        <v>668</v>
      </c>
      <c r="P117" t="s">
        <v>5</v>
      </c>
      <c r="Q117" t="s">
        <v>669</v>
      </c>
      <c r="R117" t="s">
        <v>645</v>
      </c>
      <c r="S117" t="s">
        <v>11252</v>
      </c>
      <c r="T117" t="s">
        <v>11253</v>
      </c>
    </row>
    <row r="118" spans="1:20" x14ac:dyDescent="0.25">
      <c r="A118" t="s">
        <v>147</v>
      </c>
      <c r="B118" t="s">
        <v>148</v>
      </c>
      <c r="C118">
        <v>50</v>
      </c>
      <c r="D118">
        <v>6</v>
      </c>
      <c r="E118" t="s">
        <v>11254</v>
      </c>
      <c r="F118">
        <v>200</v>
      </c>
      <c r="G118">
        <v>0</v>
      </c>
      <c r="H118" t="s">
        <v>641</v>
      </c>
      <c r="I118" t="s">
        <v>11255</v>
      </c>
      <c r="J118" t="s">
        <v>2049</v>
      </c>
      <c r="K118" t="s">
        <v>644</v>
      </c>
      <c r="L118" t="s">
        <v>645</v>
      </c>
      <c r="M118" t="s">
        <v>11256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644</v>
      </c>
      <c r="T118" t="s">
        <v>11256</v>
      </c>
    </row>
    <row r="119" spans="1:20" x14ac:dyDescent="0.25">
      <c r="A119" t="s">
        <v>638</v>
      </c>
      <c r="B119" t="s">
        <v>639</v>
      </c>
      <c r="C119">
        <v>66</v>
      </c>
      <c r="D119">
        <v>2</v>
      </c>
      <c r="E119" t="s">
        <v>11257</v>
      </c>
      <c r="F119">
        <v>100</v>
      </c>
      <c r="G119">
        <v>0</v>
      </c>
      <c r="H119" t="s">
        <v>641</v>
      </c>
      <c r="I119" t="s">
        <v>11258</v>
      </c>
      <c r="J119" t="s">
        <v>771</v>
      </c>
      <c r="K119" t="s">
        <v>644</v>
      </c>
      <c r="L119" t="s">
        <v>645</v>
      </c>
      <c r="M119" t="s">
        <v>11256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644</v>
      </c>
      <c r="T119" t="s">
        <v>11256</v>
      </c>
    </row>
    <row r="120" spans="1:20" x14ac:dyDescent="0.25">
      <c r="A120" t="s">
        <v>18</v>
      </c>
      <c r="B120" t="s">
        <v>19</v>
      </c>
      <c r="C120">
        <v>68</v>
      </c>
      <c r="D120">
        <v>1</v>
      </c>
      <c r="E120" t="s">
        <v>11257</v>
      </c>
      <c r="F120">
        <v>100</v>
      </c>
      <c r="G120">
        <v>0</v>
      </c>
      <c r="H120" t="s">
        <v>641</v>
      </c>
      <c r="I120" t="s">
        <v>11258</v>
      </c>
      <c r="J120" t="s">
        <v>771</v>
      </c>
      <c r="K120" t="s">
        <v>644</v>
      </c>
      <c r="L120" t="s">
        <v>645</v>
      </c>
      <c r="M120" t="s">
        <v>11256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644</v>
      </c>
      <c r="T120" t="s">
        <v>11256</v>
      </c>
    </row>
    <row r="121" spans="1:20" x14ac:dyDescent="0.25">
      <c r="A121" t="s">
        <v>638</v>
      </c>
      <c r="B121" t="s">
        <v>639</v>
      </c>
      <c r="C121">
        <v>66</v>
      </c>
      <c r="D121">
        <v>4</v>
      </c>
      <c r="E121" t="s">
        <v>11259</v>
      </c>
      <c r="F121">
        <v>200</v>
      </c>
      <c r="G121">
        <v>0</v>
      </c>
      <c r="H121" t="s">
        <v>641</v>
      </c>
      <c r="I121" t="s">
        <v>11260</v>
      </c>
      <c r="J121" t="s">
        <v>724</v>
      </c>
      <c r="K121" t="s">
        <v>644</v>
      </c>
      <c r="L121" t="s">
        <v>645</v>
      </c>
      <c r="M121" t="s">
        <v>11261</v>
      </c>
      <c r="N121" t="s">
        <v>644</v>
      </c>
      <c r="O121" t="s">
        <v>726</v>
      </c>
      <c r="P121" t="s">
        <v>5</v>
      </c>
      <c r="Q121" t="s">
        <v>648</v>
      </c>
      <c r="R121" t="s">
        <v>645</v>
      </c>
      <c r="S121" t="s">
        <v>644</v>
      </c>
      <c r="T121" t="s">
        <v>11261</v>
      </c>
    </row>
    <row r="122" spans="1:20" x14ac:dyDescent="0.25">
      <c r="A122" t="s">
        <v>18</v>
      </c>
      <c r="B122" t="s">
        <v>19</v>
      </c>
      <c r="C122">
        <v>68</v>
      </c>
      <c r="D122">
        <v>2</v>
      </c>
      <c r="E122" t="s">
        <v>11259</v>
      </c>
      <c r="F122">
        <v>200</v>
      </c>
      <c r="G122">
        <v>0</v>
      </c>
      <c r="H122" t="s">
        <v>641</v>
      </c>
      <c r="I122" t="s">
        <v>11260</v>
      </c>
      <c r="J122" t="s">
        <v>724</v>
      </c>
      <c r="K122" t="s">
        <v>644</v>
      </c>
      <c r="L122" t="s">
        <v>645</v>
      </c>
      <c r="M122" t="s">
        <v>11261</v>
      </c>
      <c r="N122" t="s">
        <v>644</v>
      </c>
      <c r="O122" t="s">
        <v>726</v>
      </c>
      <c r="P122" t="s">
        <v>5</v>
      </c>
      <c r="Q122" t="s">
        <v>648</v>
      </c>
      <c r="R122" t="s">
        <v>645</v>
      </c>
      <c r="S122" t="s">
        <v>644</v>
      </c>
      <c r="T122" t="s">
        <v>11261</v>
      </c>
    </row>
    <row r="123" spans="1:20" x14ac:dyDescent="0.25">
      <c r="A123" t="s">
        <v>22</v>
      </c>
      <c r="B123" t="s">
        <v>27</v>
      </c>
      <c r="C123">
        <v>69.900000000000006</v>
      </c>
      <c r="D123">
        <v>30</v>
      </c>
      <c r="E123" t="s">
        <v>11262</v>
      </c>
      <c r="F123">
        <v>2400</v>
      </c>
      <c r="G123">
        <v>0</v>
      </c>
      <c r="H123" t="s">
        <v>673</v>
      </c>
      <c r="I123" t="s">
        <v>11263</v>
      </c>
      <c r="J123" t="s">
        <v>11264</v>
      </c>
      <c r="K123" t="s">
        <v>7844</v>
      </c>
      <c r="L123" t="s">
        <v>6093</v>
      </c>
      <c r="M123" t="s">
        <v>11265</v>
      </c>
      <c r="N123" t="s">
        <v>644</v>
      </c>
      <c r="O123" t="s">
        <v>703</v>
      </c>
      <c r="P123" t="s">
        <v>26</v>
      </c>
      <c r="Q123" t="s">
        <v>680</v>
      </c>
      <c r="R123" t="s">
        <v>645</v>
      </c>
      <c r="S123" t="s">
        <v>11266</v>
      </c>
      <c r="T123" t="s">
        <v>11261</v>
      </c>
    </row>
    <row r="124" spans="1:20" x14ac:dyDescent="0.25">
      <c r="A124" t="s">
        <v>241</v>
      </c>
      <c r="B124" t="s">
        <v>247</v>
      </c>
      <c r="C124">
        <v>139</v>
      </c>
      <c r="D124">
        <v>1</v>
      </c>
      <c r="E124" t="s">
        <v>11267</v>
      </c>
      <c r="F124">
        <v>108.99</v>
      </c>
      <c r="G124">
        <v>0</v>
      </c>
      <c r="H124" t="s">
        <v>641</v>
      </c>
      <c r="I124" t="s">
        <v>11268</v>
      </c>
      <c r="J124" t="s">
        <v>1184</v>
      </c>
      <c r="K124" t="s">
        <v>644</v>
      </c>
      <c r="L124" t="s">
        <v>645</v>
      </c>
      <c r="M124" t="s">
        <v>11269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11270</v>
      </c>
      <c r="T124" t="s">
        <v>11261</v>
      </c>
    </row>
    <row r="125" spans="1:20" x14ac:dyDescent="0.25">
      <c r="A125" t="s">
        <v>638</v>
      </c>
      <c r="B125" t="s">
        <v>639</v>
      </c>
      <c r="C125">
        <v>66</v>
      </c>
      <c r="D125">
        <v>2</v>
      </c>
      <c r="E125" t="s">
        <v>11271</v>
      </c>
      <c r="F125">
        <v>100</v>
      </c>
      <c r="G125">
        <v>0</v>
      </c>
      <c r="H125" t="s">
        <v>641</v>
      </c>
      <c r="I125" t="s">
        <v>1188</v>
      </c>
      <c r="J125" t="s">
        <v>1189</v>
      </c>
      <c r="K125" t="s">
        <v>644</v>
      </c>
      <c r="L125" t="s">
        <v>645</v>
      </c>
      <c r="M125" t="s">
        <v>11272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644</v>
      </c>
      <c r="T125" t="s">
        <v>11272</v>
      </c>
    </row>
    <row r="126" spans="1:20" x14ac:dyDescent="0.25">
      <c r="A126" t="s">
        <v>18</v>
      </c>
      <c r="B126" t="s">
        <v>19</v>
      </c>
      <c r="C126">
        <v>68</v>
      </c>
      <c r="D126">
        <v>1</v>
      </c>
      <c r="E126" t="s">
        <v>11271</v>
      </c>
      <c r="F126">
        <v>100</v>
      </c>
      <c r="G126">
        <v>0</v>
      </c>
      <c r="H126" t="s">
        <v>641</v>
      </c>
      <c r="I126" t="s">
        <v>1188</v>
      </c>
      <c r="J126" t="s">
        <v>1189</v>
      </c>
      <c r="K126" t="s">
        <v>644</v>
      </c>
      <c r="L126" t="s">
        <v>645</v>
      </c>
      <c r="M126" t="s">
        <v>11272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644</v>
      </c>
      <c r="T126" t="s">
        <v>11272</v>
      </c>
    </row>
    <row r="127" spans="1:20" x14ac:dyDescent="0.25">
      <c r="A127" t="s">
        <v>22</v>
      </c>
      <c r="B127" t="s">
        <v>27</v>
      </c>
      <c r="C127">
        <v>66.333333333333329</v>
      </c>
      <c r="D127">
        <v>6</v>
      </c>
      <c r="E127" t="s">
        <v>11273</v>
      </c>
      <c r="F127">
        <v>440</v>
      </c>
      <c r="G127">
        <v>0</v>
      </c>
      <c r="H127" t="s">
        <v>729</v>
      </c>
      <c r="I127" t="s">
        <v>11274</v>
      </c>
      <c r="J127" t="s">
        <v>788</v>
      </c>
      <c r="K127" t="s">
        <v>644</v>
      </c>
      <c r="L127" t="s">
        <v>645</v>
      </c>
      <c r="M127" t="s">
        <v>11275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11276</v>
      </c>
      <c r="T127" t="s">
        <v>11275</v>
      </c>
    </row>
    <row r="128" spans="1:20" x14ac:dyDescent="0.25">
      <c r="A128" t="s">
        <v>22</v>
      </c>
      <c r="B128" t="s">
        <v>27</v>
      </c>
      <c r="C128">
        <v>66.333333333333329</v>
      </c>
      <c r="D128">
        <v>15</v>
      </c>
      <c r="E128" t="s">
        <v>11277</v>
      </c>
      <c r="F128">
        <v>1100</v>
      </c>
      <c r="G128">
        <v>0</v>
      </c>
      <c r="H128" t="s">
        <v>729</v>
      </c>
      <c r="I128" t="s">
        <v>11274</v>
      </c>
      <c r="J128" t="s">
        <v>788</v>
      </c>
      <c r="K128" t="s">
        <v>644</v>
      </c>
      <c r="L128" t="s">
        <v>645</v>
      </c>
      <c r="M128" t="s">
        <v>11275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11278</v>
      </c>
      <c r="T128" t="s">
        <v>11275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11279</v>
      </c>
      <c r="F129">
        <v>100</v>
      </c>
      <c r="G129">
        <v>0</v>
      </c>
      <c r="H129" t="s">
        <v>641</v>
      </c>
      <c r="I129" t="s">
        <v>11280</v>
      </c>
      <c r="J129" t="s">
        <v>3199</v>
      </c>
      <c r="K129" t="s">
        <v>644</v>
      </c>
      <c r="L129" t="s">
        <v>645</v>
      </c>
      <c r="M129" t="s">
        <v>11281</v>
      </c>
      <c r="N129" t="s">
        <v>644</v>
      </c>
      <c r="O129" t="s">
        <v>726</v>
      </c>
      <c r="P129" t="s">
        <v>5</v>
      </c>
      <c r="Q129" t="s">
        <v>648</v>
      </c>
      <c r="R129" t="s">
        <v>645</v>
      </c>
      <c r="S129" t="s">
        <v>11282</v>
      </c>
      <c r="T129" t="s">
        <v>11281</v>
      </c>
    </row>
    <row r="130" spans="1:20" x14ac:dyDescent="0.25">
      <c r="A130" t="s">
        <v>638</v>
      </c>
      <c r="B130" t="s">
        <v>639</v>
      </c>
      <c r="C130">
        <v>66</v>
      </c>
      <c r="D130">
        <v>2</v>
      </c>
      <c r="E130" t="s">
        <v>11283</v>
      </c>
      <c r="F130">
        <v>100</v>
      </c>
      <c r="G130">
        <v>0</v>
      </c>
      <c r="H130" t="s">
        <v>641</v>
      </c>
      <c r="I130" t="s">
        <v>11284</v>
      </c>
      <c r="J130" t="s">
        <v>766</v>
      </c>
      <c r="K130" t="s">
        <v>644</v>
      </c>
      <c r="L130" t="s">
        <v>645</v>
      </c>
      <c r="M130" t="s">
        <v>11285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644</v>
      </c>
      <c r="T130" t="s">
        <v>11285</v>
      </c>
    </row>
    <row r="131" spans="1:20" x14ac:dyDescent="0.25">
      <c r="A131" t="s">
        <v>18</v>
      </c>
      <c r="B131" t="s">
        <v>19</v>
      </c>
      <c r="C131">
        <v>68</v>
      </c>
      <c r="D131">
        <v>1</v>
      </c>
      <c r="E131" t="s">
        <v>11283</v>
      </c>
      <c r="F131">
        <v>100</v>
      </c>
      <c r="G131">
        <v>0</v>
      </c>
      <c r="H131" t="s">
        <v>641</v>
      </c>
      <c r="I131" t="s">
        <v>11284</v>
      </c>
      <c r="J131" t="s">
        <v>766</v>
      </c>
      <c r="K131" t="s">
        <v>644</v>
      </c>
      <c r="L131" t="s">
        <v>645</v>
      </c>
      <c r="M131" t="s">
        <v>11285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644</v>
      </c>
      <c r="T131" t="s">
        <v>11285</v>
      </c>
    </row>
    <row r="132" spans="1:20" x14ac:dyDescent="0.25">
      <c r="A132" t="s">
        <v>638</v>
      </c>
      <c r="B132" t="s">
        <v>639</v>
      </c>
      <c r="C132">
        <v>66</v>
      </c>
      <c r="D132">
        <v>10</v>
      </c>
      <c r="E132" t="s">
        <v>11286</v>
      </c>
      <c r="F132">
        <v>500</v>
      </c>
      <c r="G132">
        <v>0</v>
      </c>
      <c r="H132" t="s">
        <v>641</v>
      </c>
      <c r="I132" t="s">
        <v>11287</v>
      </c>
      <c r="J132" t="s">
        <v>666</v>
      </c>
      <c r="K132" t="s">
        <v>644</v>
      </c>
      <c r="L132" t="s">
        <v>645</v>
      </c>
      <c r="M132" t="s">
        <v>11285</v>
      </c>
      <c r="N132" t="s">
        <v>644</v>
      </c>
      <c r="O132" t="s">
        <v>668</v>
      </c>
      <c r="P132" t="s">
        <v>5</v>
      </c>
      <c r="Q132" t="s">
        <v>669</v>
      </c>
      <c r="R132" t="s">
        <v>645</v>
      </c>
      <c r="S132" t="s">
        <v>644</v>
      </c>
      <c r="T132" t="s">
        <v>11288</v>
      </c>
    </row>
    <row r="133" spans="1:20" x14ac:dyDescent="0.25">
      <c r="A133" t="s">
        <v>18</v>
      </c>
      <c r="B133" t="s">
        <v>19</v>
      </c>
      <c r="C133">
        <v>68</v>
      </c>
      <c r="D133">
        <v>5</v>
      </c>
      <c r="E133" t="s">
        <v>11286</v>
      </c>
      <c r="F133">
        <v>500</v>
      </c>
      <c r="G133">
        <v>0</v>
      </c>
      <c r="H133" t="s">
        <v>641</v>
      </c>
      <c r="I133" t="s">
        <v>11287</v>
      </c>
      <c r="J133" t="s">
        <v>666</v>
      </c>
      <c r="K133" t="s">
        <v>644</v>
      </c>
      <c r="L133" t="s">
        <v>645</v>
      </c>
      <c r="M133" t="s">
        <v>11285</v>
      </c>
      <c r="N133" t="s">
        <v>644</v>
      </c>
      <c r="O133" t="s">
        <v>668</v>
      </c>
      <c r="P133" t="s">
        <v>5</v>
      </c>
      <c r="Q133" t="s">
        <v>669</v>
      </c>
      <c r="R133" t="s">
        <v>645</v>
      </c>
      <c r="S133" t="s">
        <v>644</v>
      </c>
      <c r="T133" t="s">
        <v>11288</v>
      </c>
    </row>
    <row r="134" spans="1:20" x14ac:dyDescent="0.25">
      <c r="A134" t="s">
        <v>638</v>
      </c>
      <c r="B134" t="s">
        <v>639</v>
      </c>
      <c r="C134">
        <v>66</v>
      </c>
      <c r="D134">
        <v>2</v>
      </c>
      <c r="E134" t="s">
        <v>11289</v>
      </c>
      <c r="F134">
        <v>107</v>
      </c>
      <c r="G134">
        <v>7</v>
      </c>
      <c r="H134" t="s">
        <v>641</v>
      </c>
      <c r="I134" t="s">
        <v>11290</v>
      </c>
      <c r="J134" t="s">
        <v>685</v>
      </c>
      <c r="K134" t="s">
        <v>644</v>
      </c>
      <c r="L134" t="s">
        <v>645</v>
      </c>
      <c r="M134" t="s">
        <v>11291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644</v>
      </c>
      <c r="T134" t="s">
        <v>11291</v>
      </c>
    </row>
    <row r="135" spans="1:20" x14ac:dyDescent="0.25">
      <c r="A135" t="s">
        <v>18</v>
      </c>
      <c r="B135" t="s">
        <v>19</v>
      </c>
      <c r="C135">
        <v>68</v>
      </c>
      <c r="D135">
        <v>1</v>
      </c>
      <c r="E135" t="s">
        <v>11289</v>
      </c>
      <c r="F135">
        <v>107</v>
      </c>
      <c r="G135">
        <v>7</v>
      </c>
      <c r="H135" t="s">
        <v>641</v>
      </c>
      <c r="I135" t="s">
        <v>11290</v>
      </c>
      <c r="J135" t="s">
        <v>685</v>
      </c>
      <c r="K135" t="s">
        <v>644</v>
      </c>
      <c r="L135" t="s">
        <v>645</v>
      </c>
      <c r="M135" t="s">
        <v>11291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644</v>
      </c>
      <c r="T135" t="s">
        <v>11291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11292</v>
      </c>
      <c r="F136">
        <v>100</v>
      </c>
      <c r="G136">
        <v>0</v>
      </c>
      <c r="H136" t="s">
        <v>641</v>
      </c>
      <c r="I136" t="s">
        <v>11293</v>
      </c>
      <c r="J136" t="s">
        <v>1155</v>
      </c>
      <c r="K136" t="s">
        <v>644</v>
      </c>
      <c r="L136" t="s">
        <v>645</v>
      </c>
      <c r="M136" t="s">
        <v>11294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644</v>
      </c>
      <c r="T136" t="s">
        <v>11294</v>
      </c>
    </row>
    <row r="137" spans="1:20" x14ac:dyDescent="0.25">
      <c r="A137" t="s">
        <v>101</v>
      </c>
      <c r="B137" t="s">
        <v>11152</v>
      </c>
      <c r="C137">
        <v>54</v>
      </c>
      <c r="D137">
        <v>1</v>
      </c>
      <c r="E137" t="s">
        <v>11295</v>
      </c>
      <c r="F137">
        <v>61</v>
      </c>
      <c r="G137">
        <v>7</v>
      </c>
      <c r="H137" t="s">
        <v>955</v>
      </c>
      <c r="I137" t="s">
        <v>11296</v>
      </c>
      <c r="J137" t="s">
        <v>11297</v>
      </c>
      <c r="K137" t="s">
        <v>11298</v>
      </c>
      <c r="L137" t="s">
        <v>11299</v>
      </c>
      <c r="M137" t="s">
        <v>11300</v>
      </c>
      <c r="N137" t="s">
        <v>644</v>
      </c>
      <c r="O137" t="s">
        <v>811</v>
      </c>
      <c r="P137" t="s">
        <v>23</v>
      </c>
      <c r="Q137" t="s">
        <v>812</v>
      </c>
      <c r="R137" t="s">
        <v>645</v>
      </c>
      <c r="S137" t="s">
        <v>11301</v>
      </c>
      <c r="T137" t="s">
        <v>11300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11302</v>
      </c>
      <c r="F138">
        <v>100</v>
      </c>
      <c r="G138">
        <v>0</v>
      </c>
      <c r="H138" t="s">
        <v>641</v>
      </c>
      <c r="I138" t="s">
        <v>11303</v>
      </c>
      <c r="J138" t="s">
        <v>1314</v>
      </c>
      <c r="K138" t="s">
        <v>644</v>
      </c>
      <c r="L138" t="s">
        <v>645</v>
      </c>
      <c r="M138" t="s">
        <v>11304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11305</v>
      </c>
      <c r="T138" t="s">
        <v>11304</v>
      </c>
    </row>
    <row r="139" spans="1:20" x14ac:dyDescent="0.25">
      <c r="A139" t="s">
        <v>147</v>
      </c>
      <c r="B139" t="s">
        <v>148</v>
      </c>
      <c r="C139">
        <v>50</v>
      </c>
      <c r="D139">
        <v>6</v>
      </c>
      <c r="E139" t="s">
        <v>11306</v>
      </c>
      <c r="F139">
        <v>200</v>
      </c>
      <c r="G139">
        <v>0</v>
      </c>
      <c r="H139" t="s">
        <v>641</v>
      </c>
      <c r="I139" t="s">
        <v>2756</v>
      </c>
      <c r="J139" t="s">
        <v>1441</v>
      </c>
      <c r="K139" t="s">
        <v>644</v>
      </c>
      <c r="L139" t="s">
        <v>645</v>
      </c>
      <c r="M139" t="s">
        <v>11307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644</v>
      </c>
      <c r="T139" t="s">
        <v>11307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11308</v>
      </c>
      <c r="F140">
        <v>100</v>
      </c>
      <c r="G140">
        <v>0</v>
      </c>
      <c r="H140" t="s">
        <v>641</v>
      </c>
      <c r="I140" t="s">
        <v>11309</v>
      </c>
      <c r="J140" t="s">
        <v>981</v>
      </c>
      <c r="K140" t="s">
        <v>644</v>
      </c>
      <c r="L140" t="s">
        <v>645</v>
      </c>
      <c r="M140" t="s">
        <v>11307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644</v>
      </c>
      <c r="T140" t="s">
        <v>11307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11310</v>
      </c>
      <c r="F141">
        <v>200</v>
      </c>
      <c r="G141">
        <v>0</v>
      </c>
      <c r="H141" t="s">
        <v>641</v>
      </c>
      <c r="I141" t="s">
        <v>6744</v>
      </c>
      <c r="J141" t="s">
        <v>1414</v>
      </c>
      <c r="K141" t="s">
        <v>644</v>
      </c>
      <c r="L141" t="s">
        <v>645</v>
      </c>
      <c r="M141" t="s">
        <v>11311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644</v>
      </c>
      <c r="T141" t="s">
        <v>11311</v>
      </c>
    </row>
    <row r="142" spans="1:20" x14ac:dyDescent="0.25">
      <c r="A142" t="s">
        <v>591</v>
      </c>
      <c r="B142" t="s">
        <v>613</v>
      </c>
      <c r="C142">
        <v>120</v>
      </c>
      <c r="D142">
        <v>1</v>
      </c>
      <c r="E142" t="s">
        <v>11312</v>
      </c>
      <c r="F142">
        <v>354</v>
      </c>
      <c r="G142">
        <v>0</v>
      </c>
      <c r="H142" t="s">
        <v>673</v>
      </c>
      <c r="I142" t="s">
        <v>11313</v>
      </c>
      <c r="J142" t="s">
        <v>11314</v>
      </c>
      <c r="K142" t="s">
        <v>11315</v>
      </c>
      <c r="L142" t="s">
        <v>11316</v>
      </c>
      <c r="M142" t="s">
        <v>11311</v>
      </c>
      <c r="N142" t="s">
        <v>644</v>
      </c>
      <c r="O142" t="s">
        <v>703</v>
      </c>
      <c r="P142" t="s">
        <v>26</v>
      </c>
      <c r="Q142" t="s">
        <v>680</v>
      </c>
      <c r="R142" t="s">
        <v>645</v>
      </c>
      <c r="S142" t="s">
        <v>11317</v>
      </c>
      <c r="T142" t="s">
        <v>11318</v>
      </c>
    </row>
    <row r="143" spans="1:20" x14ac:dyDescent="0.25">
      <c r="A143" t="s">
        <v>101</v>
      </c>
      <c r="B143" t="s">
        <v>74</v>
      </c>
      <c r="C143">
        <v>78</v>
      </c>
      <c r="D143">
        <v>3</v>
      </c>
      <c r="E143" t="s">
        <v>11312</v>
      </c>
      <c r="F143">
        <v>354</v>
      </c>
      <c r="G143">
        <v>0</v>
      </c>
      <c r="H143" t="s">
        <v>673</v>
      </c>
      <c r="I143" t="s">
        <v>11313</v>
      </c>
      <c r="J143" t="s">
        <v>11314</v>
      </c>
      <c r="K143" t="s">
        <v>11315</v>
      </c>
      <c r="L143" t="s">
        <v>11316</v>
      </c>
      <c r="M143" t="s">
        <v>11311</v>
      </c>
      <c r="N143" t="s">
        <v>644</v>
      </c>
      <c r="O143" t="s">
        <v>703</v>
      </c>
      <c r="P143" t="s">
        <v>26</v>
      </c>
      <c r="Q143" t="s">
        <v>680</v>
      </c>
      <c r="R143" t="s">
        <v>645</v>
      </c>
      <c r="S143" t="s">
        <v>11317</v>
      </c>
      <c r="T143" t="s">
        <v>11318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11319</v>
      </c>
      <c r="F144">
        <v>100</v>
      </c>
      <c r="G144">
        <v>0</v>
      </c>
      <c r="H144" t="s">
        <v>641</v>
      </c>
      <c r="I144" t="s">
        <v>11320</v>
      </c>
      <c r="J144" t="s">
        <v>1375</v>
      </c>
      <c r="K144" t="s">
        <v>644</v>
      </c>
      <c r="L144" t="s">
        <v>645</v>
      </c>
      <c r="M144" t="s">
        <v>11321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11322</v>
      </c>
      <c r="T144" t="s">
        <v>11321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11323</v>
      </c>
      <c r="F145">
        <v>200</v>
      </c>
      <c r="G145">
        <v>0</v>
      </c>
      <c r="H145" t="s">
        <v>641</v>
      </c>
      <c r="I145" t="s">
        <v>11324</v>
      </c>
      <c r="J145" t="s">
        <v>766</v>
      </c>
      <c r="K145" t="s">
        <v>644</v>
      </c>
      <c r="L145" t="s">
        <v>645</v>
      </c>
      <c r="M145" t="s">
        <v>11325</v>
      </c>
      <c r="N145" t="s">
        <v>644</v>
      </c>
      <c r="O145" t="s">
        <v>668</v>
      </c>
      <c r="P145" t="s">
        <v>5</v>
      </c>
      <c r="Q145" t="s">
        <v>669</v>
      </c>
      <c r="R145" t="s">
        <v>645</v>
      </c>
      <c r="S145" t="s">
        <v>644</v>
      </c>
      <c r="T145" t="s">
        <v>11326</v>
      </c>
    </row>
    <row r="146" spans="1:20" x14ac:dyDescent="0.25">
      <c r="A146" t="s">
        <v>147</v>
      </c>
      <c r="B146" t="s">
        <v>148</v>
      </c>
      <c r="C146">
        <v>33.333333333333336</v>
      </c>
      <c r="D146">
        <v>3</v>
      </c>
      <c r="E146" t="s">
        <v>11327</v>
      </c>
      <c r="F146">
        <v>100</v>
      </c>
      <c r="G146">
        <v>0</v>
      </c>
      <c r="H146" t="s">
        <v>641</v>
      </c>
      <c r="I146" t="s">
        <v>11328</v>
      </c>
      <c r="J146" t="s">
        <v>1840</v>
      </c>
      <c r="K146" t="s">
        <v>644</v>
      </c>
      <c r="L146" t="s">
        <v>645</v>
      </c>
      <c r="M146" t="s">
        <v>11329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11330</v>
      </c>
      <c r="T146" t="s">
        <v>11329</v>
      </c>
    </row>
    <row r="147" spans="1:20" x14ac:dyDescent="0.25">
      <c r="A147" t="s">
        <v>147</v>
      </c>
      <c r="B147" t="s">
        <v>148</v>
      </c>
      <c r="C147">
        <v>33.333333333333336</v>
      </c>
      <c r="D147">
        <v>3</v>
      </c>
      <c r="E147" t="s">
        <v>11331</v>
      </c>
      <c r="F147">
        <v>100</v>
      </c>
      <c r="G147">
        <v>0</v>
      </c>
      <c r="H147" t="s">
        <v>641</v>
      </c>
      <c r="I147" t="s">
        <v>11332</v>
      </c>
      <c r="J147" t="s">
        <v>989</v>
      </c>
      <c r="K147" t="s">
        <v>644</v>
      </c>
      <c r="L147" t="s">
        <v>645</v>
      </c>
      <c r="M147" t="s">
        <v>11329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11333</v>
      </c>
      <c r="T147" t="s">
        <v>11329</v>
      </c>
    </row>
    <row r="148" spans="1:20" x14ac:dyDescent="0.25">
      <c r="A148" t="s">
        <v>638</v>
      </c>
      <c r="B148" t="s">
        <v>639</v>
      </c>
      <c r="C148">
        <v>66</v>
      </c>
      <c r="D148">
        <v>2</v>
      </c>
      <c r="E148" t="s">
        <v>11334</v>
      </c>
      <c r="F148">
        <v>100</v>
      </c>
      <c r="G148">
        <v>0</v>
      </c>
      <c r="H148" t="s">
        <v>641</v>
      </c>
      <c r="I148" t="s">
        <v>11335</v>
      </c>
      <c r="J148" t="s">
        <v>1067</v>
      </c>
      <c r="K148" t="s">
        <v>644</v>
      </c>
      <c r="L148" t="s">
        <v>645</v>
      </c>
      <c r="M148" t="s">
        <v>11336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644</v>
      </c>
      <c r="T148" t="s">
        <v>11336</v>
      </c>
    </row>
    <row r="149" spans="1:20" x14ac:dyDescent="0.25">
      <c r="A149" t="s">
        <v>18</v>
      </c>
      <c r="B149" t="s">
        <v>19</v>
      </c>
      <c r="C149">
        <v>68</v>
      </c>
      <c r="D149">
        <v>1</v>
      </c>
      <c r="E149" t="s">
        <v>11334</v>
      </c>
      <c r="F149">
        <v>100</v>
      </c>
      <c r="G149">
        <v>0</v>
      </c>
      <c r="H149" t="s">
        <v>641</v>
      </c>
      <c r="I149" t="s">
        <v>11335</v>
      </c>
      <c r="J149" t="s">
        <v>1067</v>
      </c>
      <c r="K149" t="s">
        <v>644</v>
      </c>
      <c r="L149" t="s">
        <v>645</v>
      </c>
      <c r="M149" t="s">
        <v>11336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644</v>
      </c>
      <c r="T149" t="s">
        <v>11336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11337</v>
      </c>
      <c r="F150">
        <v>100</v>
      </c>
      <c r="G150">
        <v>0</v>
      </c>
      <c r="H150" t="s">
        <v>641</v>
      </c>
      <c r="I150" t="s">
        <v>1291</v>
      </c>
      <c r="J150" t="s">
        <v>736</v>
      </c>
      <c r="K150" t="s">
        <v>644</v>
      </c>
      <c r="L150" t="s">
        <v>645</v>
      </c>
      <c r="M150" t="s">
        <v>11338</v>
      </c>
      <c r="N150" t="s">
        <v>644</v>
      </c>
      <c r="O150" t="s">
        <v>668</v>
      </c>
      <c r="P150" t="s">
        <v>5</v>
      </c>
      <c r="Q150" t="s">
        <v>669</v>
      </c>
      <c r="R150" t="s">
        <v>645</v>
      </c>
      <c r="S150" t="s">
        <v>644</v>
      </c>
      <c r="T150" t="s">
        <v>11338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11339</v>
      </c>
      <c r="F151">
        <v>200</v>
      </c>
      <c r="G151">
        <v>0</v>
      </c>
      <c r="H151" t="s">
        <v>641</v>
      </c>
      <c r="I151" t="s">
        <v>11340</v>
      </c>
      <c r="J151" t="s">
        <v>864</v>
      </c>
      <c r="K151" t="s">
        <v>644</v>
      </c>
      <c r="L151" t="s">
        <v>645</v>
      </c>
      <c r="M151" t="s">
        <v>11341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644</v>
      </c>
      <c r="T151" t="s">
        <v>11341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11342</v>
      </c>
      <c r="F152">
        <v>200</v>
      </c>
      <c r="G152">
        <v>0</v>
      </c>
      <c r="H152" t="s">
        <v>641</v>
      </c>
      <c r="I152" t="s">
        <v>11343</v>
      </c>
      <c r="J152" t="s">
        <v>685</v>
      </c>
      <c r="K152" t="s">
        <v>644</v>
      </c>
      <c r="L152" t="s">
        <v>645</v>
      </c>
      <c r="M152" t="s">
        <v>11344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644</v>
      </c>
      <c r="T152" t="s">
        <v>11344</v>
      </c>
    </row>
    <row r="153" spans="1:20" x14ac:dyDescent="0.25">
      <c r="A153" t="s">
        <v>638</v>
      </c>
      <c r="B153" t="s">
        <v>639</v>
      </c>
      <c r="C153">
        <v>66</v>
      </c>
      <c r="D153">
        <v>2</v>
      </c>
      <c r="E153" t="s">
        <v>11345</v>
      </c>
      <c r="F153">
        <v>100</v>
      </c>
      <c r="G153">
        <v>0</v>
      </c>
      <c r="H153" t="s">
        <v>641</v>
      </c>
      <c r="I153" t="s">
        <v>11346</v>
      </c>
      <c r="J153" t="s">
        <v>1067</v>
      </c>
      <c r="K153" t="s">
        <v>644</v>
      </c>
      <c r="L153" t="s">
        <v>645</v>
      </c>
      <c r="M153" t="s">
        <v>11347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644</v>
      </c>
      <c r="T153" t="s">
        <v>11347</v>
      </c>
    </row>
    <row r="154" spans="1:20" x14ac:dyDescent="0.25">
      <c r="A154" t="s">
        <v>18</v>
      </c>
      <c r="B154" t="s">
        <v>19</v>
      </c>
      <c r="C154">
        <v>68</v>
      </c>
      <c r="D154">
        <v>1</v>
      </c>
      <c r="E154" t="s">
        <v>11345</v>
      </c>
      <c r="F154">
        <v>100</v>
      </c>
      <c r="G154">
        <v>0</v>
      </c>
      <c r="H154" t="s">
        <v>641</v>
      </c>
      <c r="I154" t="s">
        <v>11346</v>
      </c>
      <c r="J154" t="s">
        <v>1067</v>
      </c>
      <c r="K154" t="s">
        <v>644</v>
      </c>
      <c r="L154" t="s">
        <v>645</v>
      </c>
      <c r="M154" t="s">
        <v>11347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644</v>
      </c>
      <c r="T154" t="s">
        <v>11347</v>
      </c>
    </row>
    <row r="155" spans="1:20" x14ac:dyDescent="0.25">
      <c r="A155" t="s">
        <v>147</v>
      </c>
      <c r="B155" t="s">
        <v>148</v>
      </c>
      <c r="C155">
        <v>40</v>
      </c>
      <c r="D155">
        <v>10</v>
      </c>
      <c r="E155" t="s">
        <v>11348</v>
      </c>
      <c r="F155">
        <v>350</v>
      </c>
      <c r="G155">
        <v>0</v>
      </c>
      <c r="H155" t="s">
        <v>729</v>
      </c>
      <c r="I155" t="s">
        <v>11349</v>
      </c>
      <c r="J155" t="s">
        <v>1375</v>
      </c>
      <c r="K155" t="s">
        <v>644</v>
      </c>
      <c r="L155" t="s">
        <v>645</v>
      </c>
      <c r="M155" t="s">
        <v>11350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11351</v>
      </c>
      <c r="T155" t="s">
        <v>11350</v>
      </c>
    </row>
    <row r="156" spans="1:20" x14ac:dyDescent="0.25">
      <c r="A156" t="s">
        <v>147</v>
      </c>
      <c r="B156" t="s">
        <v>148</v>
      </c>
      <c r="C156">
        <v>50</v>
      </c>
      <c r="D156">
        <v>6</v>
      </c>
      <c r="E156" t="s">
        <v>11352</v>
      </c>
      <c r="F156">
        <v>200</v>
      </c>
      <c r="G156">
        <v>0</v>
      </c>
      <c r="H156" t="s">
        <v>641</v>
      </c>
      <c r="I156" t="s">
        <v>11353</v>
      </c>
      <c r="J156" t="s">
        <v>989</v>
      </c>
      <c r="K156" t="s">
        <v>644</v>
      </c>
      <c r="L156" t="s">
        <v>645</v>
      </c>
      <c r="M156" t="s">
        <v>11354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644</v>
      </c>
      <c r="T156" t="s">
        <v>11354</v>
      </c>
    </row>
    <row r="157" spans="1:20" x14ac:dyDescent="0.25">
      <c r="A157" t="s">
        <v>638</v>
      </c>
      <c r="B157" t="s">
        <v>639</v>
      </c>
      <c r="C157">
        <v>66</v>
      </c>
      <c r="D157">
        <v>2</v>
      </c>
      <c r="E157" t="s">
        <v>11355</v>
      </c>
      <c r="F157">
        <v>100</v>
      </c>
      <c r="G157">
        <v>0</v>
      </c>
      <c r="H157" t="s">
        <v>641</v>
      </c>
      <c r="I157" t="s">
        <v>11356</v>
      </c>
      <c r="J157" t="s">
        <v>1868</v>
      </c>
      <c r="K157" t="s">
        <v>644</v>
      </c>
      <c r="L157" t="s">
        <v>645</v>
      </c>
      <c r="M157" t="s">
        <v>11354</v>
      </c>
      <c r="N157" t="s">
        <v>644</v>
      </c>
      <c r="O157" t="s">
        <v>668</v>
      </c>
      <c r="P157" t="s">
        <v>5</v>
      </c>
      <c r="Q157" t="s">
        <v>669</v>
      </c>
      <c r="R157" t="s">
        <v>645</v>
      </c>
      <c r="S157" t="s">
        <v>644</v>
      </c>
      <c r="T157" t="s">
        <v>11354</v>
      </c>
    </row>
    <row r="158" spans="1:20" x14ac:dyDescent="0.25">
      <c r="A158" t="s">
        <v>18</v>
      </c>
      <c r="B158" t="s">
        <v>19</v>
      </c>
      <c r="C158">
        <v>68</v>
      </c>
      <c r="D158">
        <v>1</v>
      </c>
      <c r="E158" t="s">
        <v>11355</v>
      </c>
      <c r="F158">
        <v>100</v>
      </c>
      <c r="G158">
        <v>0</v>
      </c>
      <c r="H158" t="s">
        <v>641</v>
      </c>
      <c r="I158" t="s">
        <v>11356</v>
      </c>
      <c r="J158" t="s">
        <v>1868</v>
      </c>
      <c r="K158" t="s">
        <v>644</v>
      </c>
      <c r="L158" t="s">
        <v>645</v>
      </c>
      <c r="M158" t="s">
        <v>11354</v>
      </c>
      <c r="N158" t="s">
        <v>644</v>
      </c>
      <c r="O158" t="s">
        <v>668</v>
      </c>
      <c r="P158" t="s">
        <v>5</v>
      </c>
      <c r="Q158" t="s">
        <v>669</v>
      </c>
      <c r="R158" t="s">
        <v>645</v>
      </c>
      <c r="S158" t="s">
        <v>644</v>
      </c>
      <c r="T158" t="s">
        <v>11354</v>
      </c>
    </row>
    <row r="159" spans="1:20" x14ac:dyDescent="0.25">
      <c r="A159" t="s">
        <v>22</v>
      </c>
      <c r="B159" t="s">
        <v>27</v>
      </c>
      <c r="C159">
        <v>66.333333333333329</v>
      </c>
      <c r="D159">
        <v>3</v>
      </c>
      <c r="E159" t="s">
        <v>11357</v>
      </c>
      <c r="F159">
        <v>220</v>
      </c>
      <c r="G159">
        <v>0</v>
      </c>
      <c r="H159" t="s">
        <v>729</v>
      </c>
      <c r="I159" t="s">
        <v>1328</v>
      </c>
      <c r="J159" t="s">
        <v>771</v>
      </c>
      <c r="K159" t="s">
        <v>644</v>
      </c>
      <c r="L159" t="s">
        <v>645</v>
      </c>
      <c r="M159" t="s">
        <v>11358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11359</v>
      </c>
      <c r="T159" t="s">
        <v>11354</v>
      </c>
    </row>
    <row r="160" spans="1:20" x14ac:dyDescent="0.25">
      <c r="A160" t="s">
        <v>638</v>
      </c>
      <c r="B160" t="s">
        <v>639</v>
      </c>
      <c r="C160">
        <v>66</v>
      </c>
      <c r="D160">
        <v>10</v>
      </c>
      <c r="E160" t="s">
        <v>11360</v>
      </c>
      <c r="F160">
        <v>500</v>
      </c>
      <c r="G160">
        <v>0</v>
      </c>
      <c r="H160" t="s">
        <v>641</v>
      </c>
      <c r="I160" t="s">
        <v>11361</v>
      </c>
      <c r="J160" t="s">
        <v>2083</v>
      </c>
      <c r="K160" t="s">
        <v>644</v>
      </c>
      <c r="L160" t="s">
        <v>645</v>
      </c>
      <c r="M160" t="s">
        <v>11362</v>
      </c>
      <c r="N160" t="s">
        <v>644</v>
      </c>
      <c r="O160" t="s">
        <v>668</v>
      </c>
      <c r="P160" t="s">
        <v>5</v>
      </c>
      <c r="Q160" t="s">
        <v>669</v>
      </c>
      <c r="R160" t="s">
        <v>645</v>
      </c>
      <c r="S160" t="s">
        <v>644</v>
      </c>
      <c r="T160" t="s">
        <v>11362</v>
      </c>
    </row>
    <row r="161" spans="1:20" x14ac:dyDescent="0.25">
      <c r="A161" t="s">
        <v>18</v>
      </c>
      <c r="B161" t="s">
        <v>19</v>
      </c>
      <c r="C161">
        <v>68</v>
      </c>
      <c r="D161">
        <v>5</v>
      </c>
      <c r="E161" t="s">
        <v>11360</v>
      </c>
      <c r="F161">
        <v>500</v>
      </c>
      <c r="G161">
        <v>0</v>
      </c>
      <c r="H161" t="s">
        <v>641</v>
      </c>
      <c r="I161" t="s">
        <v>11361</v>
      </c>
      <c r="J161" t="s">
        <v>2083</v>
      </c>
      <c r="K161" t="s">
        <v>644</v>
      </c>
      <c r="L161" t="s">
        <v>645</v>
      </c>
      <c r="M161" t="s">
        <v>11362</v>
      </c>
      <c r="N161" t="s">
        <v>644</v>
      </c>
      <c r="O161" t="s">
        <v>668</v>
      </c>
      <c r="P161" t="s">
        <v>5</v>
      </c>
      <c r="Q161" t="s">
        <v>669</v>
      </c>
      <c r="R161" t="s">
        <v>645</v>
      </c>
      <c r="S161" t="s">
        <v>644</v>
      </c>
      <c r="T161" t="s">
        <v>11362</v>
      </c>
    </row>
    <row r="162" spans="1:20" x14ac:dyDescent="0.25">
      <c r="A162" t="s">
        <v>638</v>
      </c>
      <c r="B162" t="s">
        <v>639</v>
      </c>
      <c r="C162">
        <v>66</v>
      </c>
      <c r="D162">
        <v>2</v>
      </c>
      <c r="E162" t="s">
        <v>11363</v>
      </c>
      <c r="F162">
        <v>100</v>
      </c>
      <c r="G162">
        <v>0</v>
      </c>
      <c r="H162" t="s">
        <v>641</v>
      </c>
      <c r="I162" t="s">
        <v>11364</v>
      </c>
      <c r="J162" t="s">
        <v>864</v>
      </c>
      <c r="K162" t="s">
        <v>644</v>
      </c>
      <c r="L162" t="s">
        <v>645</v>
      </c>
      <c r="M162" t="s">
        <v>11365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644</v>
      </c>
      <c r="T162" t="s">
        <v>11366</v>
      </c>
    </row>
    <row r="163" spans="1:20" x14ac:dyDescent="0.25">
      <c r="A163" t="s">
        <v>18</v>
      </c>
      <c r="B163" t="s">
        <v>19</v>
      </c>
      <c r="C163">
        <v>68</v>
      </c>
      <c r="D163">
        <v>1</v>
      </c>
      <c r="E163" t="s">
        <v>11363</v>
      </c>
      <c r="F163">
        <v>100</v>
      </c>
      <c r="G163">
        <v>0</v>
      </c>
      <c r="H163" t="s">
        <v>641</v>
      </c>
      <c r="I163" t="s">
        <v>11364</v>
      </c>
      <c r="J163" t="s">
        <v>864</v>
      </c>
      <c r="K163" t="s">
        <v>644</v>
      </c>
      <c r="L163" t="s">
        <v>645</v>
      </c>
      <c r="M163" t="s">
        <v>11365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644</v>
      </c>
      <c r="T163" t="s">
        <v>11366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11367</v>
      </c>
      <c r="F164">
        <v>100</v>
      </c>
      <c r="G164">
        <v>0</v>
      </c>
      <c r="H164" t="s">
        <v>641</v>
      </c>
      <c r="I164" t="s">
        <v>11368</v>
      </c>
      <c r="J164" t="s">
        <v>1520</v>
      </c>
      <c r="K164" t="s">
        <v>644</v>
      </c>
      <c r="L164" t="s">
        <v>645</v>
      </c>
      <c r="M164" t="s">
        <v>11365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11369</v>
      </c>
      <c r="T164" t="s">
        <v>11365</v>
      </c>
    </row>
    <row r="165" spans="1:20" x14ac:dyDescent="0.25">
      <c r="A165" t="s">
        <v>147</v>
      </c>
      <c r="B165" t="s">
        <v>148</v>
      </c>
      <c r="C165">
        <v>50</v>
      </c>
      <c r="D165">
        <v>6</v>
      </c>
      <c r="E165" t="s">
        <v>11370</v>
      </c>
      <c r="F165">
        <v>200</v>
      </c>
      <c r="G165">
        <v>0</v>
      </c>
      <c r="H165" t="s">
        <v>641</v>
      </c>
      <c r="I165" t="s">
        <v>11371</v>
      </c>
      <c r="J165" t="s">
        <v>3199</v>
      </c>
      <c r="K165" t="s">
        <v>644</v>
      </c>
      <c r="L165" t="s">
        <v>645</v>
      </c>
      <c r="M165" t="s">
        <v>11372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644</v>
      </c>
      <c r="T165" t="s">
        <v>11372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11373</v>
      </c>
      <c r="F166">
        <v>100</v>
      </c>
      <c r="G166">
        <v>0</v>
      </c>
      <c r="H166" t="s">
        <v>641</v>
      </c>
      <c r="I166" t="s">
        <v>11374</v>
      </c>
      <c r="J166" t="s">
        <v>1441</v>
      </c>
      <c r="K166" t="s">
        <v>644</v>
      </c>
      <c r="L166" t="s">
        <v>645</v>
      </c>
      <c r="M166" t="s">
        <v>11372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11375</v>
      </c>
      <c r="T166" t="s">
        <v>11372</v>
      </c>
    </row>
    <row r="167" spans="1:20" x14ac:dyDescent="0.25">
      <c r="A167" t="s">
        <v>638</v>
      </c>
      <c r="B167" t="s">
        <v>639</v>
      </c>
      <c r="C167">
        <v>66</v>
      </c>
      <c r="D167">
        <v>2</v>
      </c>
      <c r="E167" t="s">
        <v>11376</v>
      </c>
      <c r="F167">
        <v>100</v>
      </c>
      <c r="G167">
        <v>0</v>
      </c>
      <c r="H167" t="s">
        <v>641</v>
      </c>
      <c r="I167" t="s">
        <v>11377</v>
      </c>
      <c r="J167" t="s">
        <v>1508</v>
      </c>
      <c r="K167" t="s">
        <v>644</v>
      </c>
      <c r="L167" t="s">
        <v>645</v>
      </c>
      <c r="M167" t="s">
        <v>11378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644</v>
      </c>
      <c r="T167" t="s">
        <v>11379</v>
      </c>
    </row>
    <row r="168" spans="1:20" x14ac:dyDescent="0.25">
      <c r="A168" t="s">
        <v>18</v>
      </c>
      <c r="B168" t="s">
        <v>19</v>
      </c>
      <c r="C168">
        <v>68</v>
      </c>
      <c r="D168">
        <v>1</v>
      </c>
      <c r="E168" t="s">
        <v>11376</v>
      </c>
      <c r="F168">
        <v>100</v>
      </c>
      <c r="G168">
        <v>0</v>
      </c>
      <c r="H168" t="s">
        <v>641</v>
      </c>
      <c r="I168" t="s">
        <v>11377</v>
      </c>
      <c r="J168" t="s">
        <v>1508</v>
      </c>
      <c r="K168" t="s">
        <v>644</v>
      </c>
      <c r="L168" t="s">
        <v>645</v>
      </c>
      <c r="M168" t="s">
        <v>11378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644</v>
      </c>
      <c r="T168" t="s">
        <v>11379</v>
      </c>
    </row>
    <row r="169" spans="1:20" x14ac:dyDescent="0.25">
      <c r="A169" t="s">
        <v>147</v>
      </c>
      <c r="B169" t="s">
        <v>148</v>
      </c>
      <c r="C169">
        <v>33.333333333333336</v>
      </c>
      <c r="D169">
        <v>3</v>
      </c>
      <c r="E169" t="s">
        <v>11380</v>
      </c>
      <c r="F169">
        <v>100</v>
      </c>
      <c r="G169">
        <v>0</v>
      </c>
      <c r="H169" t="s">
        <v>641</v>
      </c>
      <c r="I169" t="s">
        <v>11381</v>
      </c>
      <c r="J169" t="s">
        <v>736</v>
      </c>
      <c r="K169" t="s">
        <v>644</v>
      </c>
      <c r="L169" t="s">
        <v>645</v>
      </c>
      <c r="M169" t="s">
        <v>11378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11382</v>
      </c>
      <c r="T169" t="s">
        <v>11378</v>
      </c>
    </row>
    <row r="170" spans="1:20" x14ac:dyDescent="0.25">
      <c r="A170" t="s">
        <v>638</v>
      </c>
      <c r="B170" t="s">
        <v>639</v>
      </c>
      <c r="C170">
        <v>66</v>
      </c>
      <c r="D170">
        <v>2</v>
      </c>
      <c r="E170" t="s">
        <v>11383</v>
      </c>
      <c r="F170">
        <v>100</v>
      </c>
      <c r="G170">
        <v>0</v>
      </c>
      <c r="H170" t="s">
        <v>641</v>
      </c>
      <c r="I170" t="s">
        <v>11384</v>
      </c>
      <c r="J170" t="s">
        <v>1840</v>
      </c>
      <c r="K170" t="s">
        <v>644</v>
      </c>
      <c r="L170" t="s">
        <v>645</v>
      </c>
      <c r="M170" t="s">
        <v>11385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644</v>
      </c>
      <c r="T170" t="s">
        <v>11385</v>
      </c>
    </row>
    <row r="171" spans="1:20" x14ac:dyDescent="0.25">
      <c r="A171" t="s">
        <v>18</v>
      </c>
      <c r="B171" t="s">
        <v>19</v>
      </c>
      <c r="C171">
        <v>68</v>
      </c>
      <c r="D171">
        <v>1</v>
      </c>
      <c r="E171" t="s">
        <v>11383</v>
      </c>
      <c r="F171">
        <v>100</v>
      </c>
      <c r="G171">
        <v>0</v>
      </c>
      <c r="H171" t="s">
        <v>641</v>
      </c>
      <c r="I171" t="s">
        <v>11384</v>
      </c>
      <c r="J171" t="s">
        <v>1840</v>
      </c>
      <c r="K171" t="s">
        <v>644</v>
      </c>
      <c r="L171" t="s">
        <v>645</v>
      </c>
      <c r="M171" t="s">
        <v>11385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644</v>
      </c>
      <c r="T171" t="s">
        <v>11385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11386</v>
      </c>
      <c r="F172">
        <v>100</v>
      </c>
      <c r="G172">
        <v>0</v>
      </c>
      <c r="H172" t="s">
        <v>641</v>
      </c>
      <c r="I172" t="s">
        <v>11387</v>
      </c>
      <c r="J172" t="s">
        <v>864</v>
      </c>
      <c r="K172" t="s">
        <v>644</v>
      </c>
      <c r="L172" t="s">
        <v>645</v>
      </c>
      <c r="M172" t="s">
        <v>11388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11389</v>
      </c>
      <c r="T172" t="s">
        <v>11388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11390</v>
      </c>
      <c r="F173">
        <v>200</v>
      </c>
      <c r="G173">
        <v>0</v>
      </c>
      <c r="H173" t="s">
        <v>641</v>
      </c>
      <c r="I173" t="s">
        <v>11391</v>
      </c>
      <c r="J173" t="s">
        <v>888</v>
      </c>
      <c r="K173" t="s">
        <v>644</v>
      </c>
      <c r="L173" t="s">
        <v>645</v>
      </c>
      <c r="M173" t="s">
        <v>11392</v>
      </c>
      <c r="N173" t="s">
        <v>644</v>
      </c>
      <c r="O173" t="s">
        <v>668</v>
      </c>
      <c r="P173" t="s">
        <v>5</v>
      </c>
      <c r="Q173" t="s">
        <v>669</v>
      </c>
      <c r="R173" t="s">
        <v>645</v>
      </c>
      <c r="S173" t="s">
        <v>644</v>
      </c>
      <c r="T173" t="s">
        <v>11392</v>
      </c>
    </row>
    <row r="174" spans="1:20" x14ac:dyDescent="0.25">
      <c r="A174" t="s">
        <v>101</v>
      </c>
      <c r="B174" t="s">
        <v>74</v>
      </c>
      <c r="C174">
        <v>120</v>
      </c>
      <c r="D174">
        <v>1</v>
      </c>
      <c r="E174" t="s">
        <v>11393</v>
      </c>
      <c r="F174">
        <v>99</v>
      </c>
      <c r="G174">
        <v>0</v>
      </c>
      <c r="H174" t="s">
        <v>641</v>
      </c>
      <c r="I174" t="s">
        <v>11394</v>
      </c>
      <c r="J174" t="s">
        <v>834</v>
      </c>
      <c r="K174" t="s">
        <v>644</v>
      </c>
      <c r="L174" t="s">
        <v>645</v>
      </c>
      <c r="M174" t="s">
        <v>11395</v>
      </c>
      <c r="N174" t="s">
        <v>644</v>
      </c>
      <c r="O174" t="s">
        <v>668</v>
      </c>
      <c r="P174" t="s">
        <v>5</v>
      </c>
      <c r="Q174" t="s">
        <v>669</v>
      </c>
      <c r="R174" t="s">
        <v>645</v>
      </c>
      <c r="S174" t="s">
        <v>11396</v>
      </c>
      <c r="T174" t="s">
        <v>11395</v>
      </c>
    </row>
    <row r="175" spans="1:20" x14ac:dyDescent="0.25">
      <c r="A175" t="s">
        <v>638</v>
      </c>
      <c r="B175" t="s">
        <v>639</v>
      </c>
      <c r="C175">
        <v>66</v>
      </c>
      <c r="D175">
        <v>2</v>
      </c>
      <c r="E175" t="s">
        <v>11397</v>
      </c>
      <c r="F175">
        <v>200</v>
      </c>
      <c r="G175">
        <v>0</v>
      </c>
      <c r="H175" t="s">
        <v>729</v>
      </c>
      <c r="I175" t="s">
        <v>11398</v>
      </c>
      <c r="J175" t="s">
        <v>796</v>
      </c>
      <c r="K175" t="s">
        <v>644</v>
      </c>
      <c r="L175" t="s">
        <v>645</v>
      </c>
      <c r="M175" t="s">
        <v>11399</v>
      </c>
      <c r="N175" t="s">
        <v>644</v>
      </c>
      <c r="O175" t="s">
        <v>668</v>
      </c>
      <c r="P175" t="s">
        <v>5</v>
      </c>
      <c r="Q175" t="s">
        <v>669</v>
      </c>
      <c r="R175" t="s">
        <v>645</v>
      </c>
      <c r="S175" t="s">
        <v>644</v>
      </c>
      <c r="T175" t="s">
        <v>11399</v>
      </c>
    </row>
    <row r="176" spans="1:20" x14ac:dyDescent="0.25">
      <c r="A176" t="s">
        <v>18</v>
      </c>
      <c r="B176" t="s">
        <v>19</v>
      </c>
      <c r="C176">
        <v>68</v>
      </c>
      <c r="D176">
        <v>1</v>
      </c>
      <c r="E176" t="s">
        <v>11397</v>
      </c>
      <c r="F176">
        <v>200</v>
      </c>
      <c r="G176">
        <v>0</v>
      </c>
      <c r="H176" t="s">
        <v>729</v>
      </c>
      <c r="I176" t="s">
        <v>11398</v>
      </c>
      <c r="J176" t="s">
        <v>796</v>
      </c>
      <c r="K176" t="s">
        <v>644</v>
      </c>
      <c r="L176" t="s">
        <v>645</v>
      </c>
      <c r="M176" t="s">
        <v>11399</v>
      </c>
      <c r="N176" t="s">
        <v>644</v>
      </c>
      <c r="O176" t="s">
        <v>668</v>
      </c>
      <c r="P176" t="s">
        <v>5</v>
      </c>
      <c r="Q176" t="s">
        <v>669</v>
      </c>
      <c r="R176" t="s">
        <v>645</v>
      </c>
      <c r="S176" t="s">
        <v>644</v>
      </c>
      <c r="T176" t="s">
        <v>11399</v>
      </c>
    </row>
    <row r="177" spans="1:20" x14ac:dyDescent="0.25">
      <c r="A177" t="s">
        <v>147</v>
      </c>
      <c r="B177" t="s">
        <v>148</v>
      </c>
      <c r="C177">
        <v>33.333333333333336</v>
      </c>
      <c r="D177">
        <v>3</v>
      </c>
      <c r="E177" t="s">
        <v>11397</v>
      </c>
      <c r="F177">
        <v>200</v>
      </c>
      <c r="G177">
        <v>0</v>
      </c>
      <c r="H177" t="s">
        <v>729</v>
      </c>
      <c r="I177" t="s">
        <v>11398</v>
      </c>
      <c r="J177" t="s">
        <v>796</v>
      </c>
      <c r="K177" t="s">
        <v>644</v>
      </c>
      <c r="L177" t="s">
        <v>645</v>
      </c>
      <c r="M177" t="s">
        <v>11399</v>
      </c>
      <c r="N177" t="s">
        <v>644</v>
      </c>
      <c r="O177" t="s">
        <v>668</v>
      </c>
      <c r="P177" t="s">
        <v>5</v>
      </c>
      <c r="Q177" t="s">
        <v>669</v>
      </c>
      <c r="R177" t="s">
        <v>645</v>
      </c>
      <c r="S177" t="s">
        <v>644</v>
      </c>
      <c r="T177" t="s">
        <v>11399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11400</v>
      </c>
      <c r="F178">
        <v>200</v>
      </c>
      <c r="G178">
        <v>0</v>
      </c>
      <c r="H178" t="s">
        <v>641</v>
      </c>
      <c r="I178" t="s">
        <v>645</v>
      </c>
      <c r="J178" t="s">
        <v>645</v>
      </c>
      <c r="K178" t="s">
        <v>644</v>
      </c>
      <c r="L178" t="s">
        <v>645</v>
      </c>
      <c r="M178" t="s">
        <v>644</v>
      </c>
      <c r="N178" t="s">
        <v>644</v>
      </c>
      <c r="O178" t="s">
        <v>11091</v>
      </c>
      <c r="P178" t="s">
        <v>5</v>
      </c>
      <c r="Q178" t="s">
        <v>644</v>
      </c>
      <c r="R178" t="s">
        <v>645</v>
      </c>
      <c r="S178" t="s">
        <v>644</v>
      </c>
      <c r="T178" t="s">
        <v>11401</v>
      </c>
    </row>
    <row r="179" spans="1:20" x14ac:dyDescent="0.25">
      <c r="A179" t="s">
        <v>147</v>
      </c>
      <c r="B179" t="s">
        <v>148</v>
      </c>
      <c r="C179">
        <v>33.333333333333336</v>
      </c>
      <c r="D179">
        <v>3</v>
      </c>
      <c r="E179" t="s">
        <v>11402</v>
      </c>
      <c r="F179">
        <v>100</v>
      </c>
      <c r="G179">
        <v>0</v>
      </c>
      <c r="H179" t="s">
        <v>641</v>
      </c>
      <c r="I179" t="s">
        <v>11403</v>
      </c>
      <c r="J179" t="s">
        <v>981</v>
      </c>
      <c r="K179" t="s">
        <v>644</v>
      </c>
      <c r="L179" t="s">
        <v>645</v>
      </c>
      <c r="M179" t="s">
        <v>11404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644</v>
      </c>
      <c r="T179" t="s">
        <v>11404</v>
      </c>
    </row>
    <row r="180" spans="1:20" x14ac:dyDescent="0.25">
      <c r="A180" t="s">
        <v>241</v>
      </c>
      <c r="B180" t="s">
        <v>247</v>
      </c>
      <c r="C180">
        <v>139</v>
      </c>
      <c r="D180">
        <v>3</v>
      </c>
      <c r="E180" t="s">
        <v>11405</v>
      </c>
      <c r="F180">
        <v>326.97000000000003</v>
      </c>
      <c r="G180">
        <v>0</v>
      </c>
      <c r="H180" t="s">
        <v>641</v>
      </c>
      <c r="I180" t="s">
        <v>11406</v>
      </c>
      <c r="J180" t="s">
        <v>690</v>
      </c>
      <c r="K180" t="s">
        <v>644</v>
      </c>
      <c r="L180" t="s">
        <v>645</v>
      </c>
      <c r="M180" t="s">
        <v>11407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11408</v>
      </c>
      <c r="T180" t="s">
        <v>11407</v>
      </c>
    </row>
    <row r="181" spans="1:20" x14ac:dyDescent="0.25">
      <c r="A181" t="s">
        <v>601</v>
      </c>
      <c r="B181" t="s">
        <v>602</v>
      </c>
      <c r="C181">
        <v>139</v>
      </c>
      <c r="D181">
        <v>1</v>
      </c>
      <c r="E181" t="s">
        <v>11409</v>
      </c>
      <c r="F181">
        <v>108.99</v>
      </c>
      <c r="G181">
        <v>0</v>
      </c>
      <c r="H181" t="s">
        <v>641</v>
      </c>
      <c r="I181" t="s">
        <v>11406</v>
      </c>
      <c r="J181" t="s">
        <v>690</v>
      </c>
      <c r="K181" t="s">
        <v>644</v>
      </c>
      <c r="L181" t="s">
        <v>645</v>
      </c>
      <c r="M181" t="s">
        <v>11410</v>
      </c>
      <c r="N181" t="s">
        <v>644</v>
      </c>
      <c r="O181" t="s">
        <v>647</v>
      </c>
      <c r="P181" t="s">
        <v>5</v>
      </c>
      <c r="Q181" t="s">
        <v>648</v>
      </c>
      <c r="R181" t="s">
        <v>645</v>
      </c>
      <c r="S181" t="s">
        <v>644</v>
      </c>
      <c r="T181" t="s">
        <v>11410</v>
      </c>
    </row>
    <row r="182" spans="1:20" x14ac:dyDescent="0.25">
      <c r="A182" t="s">
        <v>241</v>
      </c>
      <c r="B182" t="s">
        <v>247</v>
      </c>
      <c r="C182">
        <v>139</v>
      </c>
      <c r="D182">
        <v>1</v>
      </c>
      <c r="E182" t="s">
        <v>11411</v>
      </c>
      <c r="F182">
        <v>108.99</v>
      </c>
      <c r="G182">
        <v>0</v>
      </c>
      <c r="H182" t="s">
        <v>641</v>
      </c>
      <c r="I182" t="s">
        <v>11406</v>
      </c>
      <c r="J182" t="s">
        <v>690</v>
      </c>
      <c r="K182" t="s">
        <v>644</v>
      </c>
      <c r="L182" t="s">
        <v>645</v>
      </c>
      <c r="M182" t="s">
        <v>11412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11413</v>
      </c>
      <c r="T182" t="s">
        <v>11412</v>
      </c>
    </row>
    <row r="183" spans="1:20" x14ac:dyDescent="0.25">
      <c r="A183" t="s">
        <v>638</v>
      </c>
      <c r="B183" t="s">
        <v>639</v>
      </c>
      <c r="C183">
        <v>66</v>
      </c>
      <c r="D183">
        <v>4</v>
      </c>
      <c r="E183" t="s">
        <v>11414</v>
      </c>
      <c r="F183">
        <v>200</v>
      </c>
      <c r="G183">
        <v>0</v>
      </c>
      <c r="H183" t="s">
        <v>641</v>
      </c>
      <c r="I183" t="s">
        <v>11415</v>
      </c>
      <c r="J183" t="s">
        <v>745</v>
      </c>
      <c r="K183" t="s">
        <v>644</v>
      </c>
      <c r="L183" t="s">
        <v>645</v>
      </c>
      <c r="M183" t="s">
        <v>11412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644</v>
      </c>
      <c r="T183" t="s">
        <v>11412</v>
      </c>
    </row>
    <row r="184" spans="1:20" x14ac:dyDescent="0.25">
      <c r="A184" t="s">
        <v>18</v>
      </c>
      <c r="B184" t="s">
        <v>19</v>
      </c>
      <c r="C184">
        <v>68</v>
      </c>
      <c r="D184">
        <v>2</v>
      </c>
      <c r="E184" t="s">
        <v>11414</v>
      </c>
      <c r="F184">
        <v>200</v>
      </c>
      <c r="G184">
        <v>0</v>
      </c>
      <c r="H184" t="s">
        <v>641</v>
      </c>
      <c r="I184" t="s">
        <v>11415</v>
      </c>
      <c r="J184" t="s">
        <v>745</v>
      </c>
      <c r="K184" t="s">
        <v>644</v>
      </c>
      <c r="L184" t="s">
        <v>645</v>
      </c>
      <c r="M184" t="s">
        <v>11412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644</v>
      </c>
      <c r="T184" t="s">
        <v>11412</v>
      </c>
    </row>
    <row r="185" spans="1:20" x14ac:dyDescent="0.25">
      <c r="A185" t="s">
        <v>22</v>
      </c>
      <c r="B185" t="s">
        <v>27</v>
      </c>
      <c r="C185">
        <v>80</v>
      </c>
      <c r="D185">
        <v>1</v>
      </c>
      <c r="E185" t="s">
        <v>11416</v>
      </c>
      <c r="F185">
        <v>113</v>
      </c>
      <c r="G185">
        <v>38</v>
      </c>
      <c r="H185" t="s">
        <v>673</v>
      </c>
      <c r="I185" t="s">
        <v>11417</v>
      </c>
      <c r="J185" t="s">
        <v>11418</v>
      </c>
      <c r="K185" t="s">
        <v>11419</v>
      </c>
      <c r="L185" t="s">
        <v>9977</v>
      </c>
      <c r="M185" t="s">
        <v>11362</v>
      </c>
      <c r="N185" t="s">
        <v>644</v>
      </c>
      <c r="O185" t="s">
        <v>679</v>
      </c>
      <c r="P185" t="s">
        <v>26</v>
      </c>
      <c r="Q185" t="s">
        <v>680</v>
      </c>
      <c r="R185" t="s">
        <v>645</v>
      </c>
      <c r="S185" t="s">
        <v>11420</v>
      </c>
      <c r="T185" t="s">
        <v>11421</v>
      </c>
    </row>
    <row r="186" spans="1:20" x14ac:dyDescent="0.25">
      <c r="A186" t="s">
        <v>147</v>
      </c>
      <c r="B186" t="s">
        <v>148</v>
      </c>
      <c r="C186">
        <v>50</v>
      </c>
      <c r="D186">
        <v>6</v>
      </c>
      <c r="E186" t="s">
        <v>11422</v>
      </c>
      <c r="F186">
        <v>200</v>
      </c>
      <c r="G186">
        <v>0</v>
      </c>
      <c r="H186" t="s">
        <v>641</v>
      </c>
      <c r="I186" t="s">
        <v>11423</v>
      </c>
      <c r="J186" t="s">
        <v>1520</v>
      </c>
      <c r="K186" t="s">
        <v>644</v>
      </c>
      <c r="L186" t="s">
        <v>645</v>
      </c>
      <c r="M186" t="s">
        <v>11421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644</v>
      </c>
      <c r="T186" t="s">
        <v>11421</v>
      </c>
    </row>
    <row r="187" spans="1:20" x14ac:dyDescent="0.25">
      <c r="A187" t="s">
        <v>147</v>
      </c>
      <c r="B187" t="s">
        <v>148</v>
      </c>
      <c r="C187">
        <v>50</v>
      </c>
      <c r="D187">
        <v>6</v>
      </c>
      <c r="E187" t="s">
        <v>11424</v>
      </c>
      <c r="F187">
        <v>200</v>
      </c>
      <c r="G187">
        <v>0</v>
      </c>
      <c r="H187" t="s">
        <v>641</v>
      </c>
      <c r="I187" t="s">
        <v>11425</v>
      </c>
      <c r="J187" t="s">
        <v>796</v>
      </c>
      <c r="K187" t="s">
        <v>644</v>
      </c>
      <c r="L187" t="s">
        <v>645</v>
      </c>
      <c r="M187" t="s">
        <v>11426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644</v>
      </c>
      <c r="T187" t="s">
        <v>11426</v>
      </c>
    </row>
    <row r="188" spans="1:20" x14ac:dyDescent="0.25">
      <c r="A188" t="s">
        <v>147</v>
      </c>
      <c r="B188" t="s">
        <v>148</v>
      </c>
      <c r="C188">
        <v>50</v>
      </c>
      <c r="D188">
        <v>6</v>
      </c>
      <c r="E188" t="s">
        <v>11427</v>
      </c>
      <c r="F188">
        <v>200</v>
      </c>
      <c r="G188">
        <v>0</v>
      </c>
      <c r="H188" t="s">
        <v>641</v>
      </c>
      <c r="I188" t="s">
        <v>11428</v>
      </c>
      <c r="J188" t="s">
        <v>1126</v>
      </c>
      <c r="K188" t="s">
        <v>644</v>
      </c>
      <c r="L188" t="s">
        <v>645</v>
      </c>
      <c r="M188" t="s">
        <v>11429</v>
      </c>
      <c r="N188" t="s">
        <v>644</v>
      </c>
      <c r="O188" t="s">
        <v>668</v>
      </c>
      <c r="P188" t="s">
        <v>5</v>
      </c>
      <c r="Q188" t="s">
        <v>669</v>
      </c>
      <c r="R188" t="s">
        <v>645</v>
      </c>
      <c r="S188" t="s">
        <v>644</v>
      </c>
      <c r="T188" t="s">
        <v>11429</v>
      </c>
    </row>
    <row r="189" spans="1:20" x14ac:dyDescent="0.25">
      <c r="A189" t="s">
        <v>638</v>
      </c>
      <c r="B189" t="s">
        <v>639</v>
      </c>
      <c r="C189">
        <v>66</v>
      </c>
      <c r="D189">
        <v>2</v>
      </c>
      <c r="E189" t="s">
        <v>11430</v>
      </c>
      <c r="F189">
        <v>100</v>
      </c>
      <c r="G189">
        <v>0</v>
      </c>
      <c r="H189" t="s">
        <v>641</v>
      </c>
      <c r="I189" t="s">
        <v>11431</v>
      </c>
      <c r="J189" t="s">
        <v>981</v>
      </c>
      <c r="K189" t="s">
        <v>644</v>
      </c>
      <c r="L189" t="s">
        <v>645</v>
      </c>
      <c r="M189" t="s">
        <v>11432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644</v>
      </c>
      <c r="T189" t="s">
        <v>11432</v>
      </c>
    </row>
    <row r="190" spans="1:20" x14ac:dyDescent="0.25">
      <c r="A190" t="s">
        <v>18</v>
      </c>
      <c r="B190" t="s">
        <v>19</v>
      </c>
      <c r="C190">
        <v>68</v>
      </c>
      <c r="D190">
        <v>1</v>
      </c>
      <c r="E190" t="s">
        <v>11430</v>
      </c>
      <c r="F190">
        <v>100</v>
      </c>
      <c r="G190">
        <v>0</v>
      </c>
      <c r="H190" t="s">
        <v>641</v>
      </c>
      <c r="I190" t="s">
        <v>11431</v>
      </c>
      <c r="J190" t="s">
        <v>981</v>
      </c>
      <c r="K190" t="s">
        <v>644</v>
      </c>
      <c r="L190" t="s">
        <v>645</v>
      </c>
      <c r="M190" t="s">
        <v>11432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644</v>
      </c>
      <c r="T190" t="s">
        <v>11432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11433</v>
      </c>
      <c r="F191">
        <v>219</v>
      </c>
      <c r="G191">
        <v>19</v>
      </c>
      <c r="H191" t="s">
        <v>641</v>
      </c>
      <c r="I191" t="s">
        <v>11434</v>
      </c>
      <c r="J191" t="s">
        <v>3093</v>
      </c>
      <c r="K191" t="s">
        <v>644</v>
      </c>
      <c r="L191" t="s">
        <v>645</v>
      </c>
      <c r="M191" t="s">
        <v>11435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644</v>
      </c>
      <c r="T191" t="s">
        <v>11435</v>
      </c>
    </row>
    <row r="192" spans="1:20" x14ac:dyDescent="0.25">
      <c r="A192" t="s">
        <v>147</v>
      </c>
      <c r="B192" t="s">
        <v>148</v>
      </c>
      <c r="C192">
        <v>33.333333333333336</v>
      </c>
      <c r="D192">
        <v>3</v>
      </c>
      <c r="E192" t="s">
        <v>11436</v>
      </c>
      <c r="F192">
        <v>100</v>
      </c>
      <c r="G192">
        <v>0</v>
      </c>
      <c r="H192" t="s">
        <v>641</v>
      </c>
      <c r="I192" t="s">
        <v>11437</v>
      </c>
      <c r="J192" t="s">
        <v>745</v>
      </c>
      <c r="K192" t="s">
        <v>644</v>
      </c>
      <c r="L192" t="s">
        <v>645</v>
      </c>
      <c r="M192" t="s">
        <v>11435</v>
      </c>
      <c r="N192" t="s">
        <v>644</v>
      </c>
      <c r="O192" t="s">
        <v>726</v>
      </c>
      <c r="P192" t="s">
        <v>5</v>
      </c>
      <c r="Q192" t="s">
        <v>648</v>
      </c>
      <c r="R192" t="s">
        <v>645</v>
      </c>
      <c r="S192" t="s">
        <v>11438</v>
      </c>
      <c r="T192" t="s">
        <v>11435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11439</v>
      </c>
      <c r="F193">
        <v>200</v>
      </c>
      <c r="G193">
        <v>0</v>
      </c>
      <c r="H193" t="s">
        <v>641</v>
      </c>
      <c r="I193" t="s">
        <v>11440</v>
      </c>
      <c r="J193" t="s">
        <v>2049</v>
      </c>
      <c r="K193" t="s">
        <v>644</v>
      </c>
      <c r="L193" t="s">
        <v>645</v>
      </c>
      <c r="M193" t="s">
        <v>11441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644</v>
      </c>
      <c r="T193" t="s">
        <v>11441</v>
      </c>
    </row>
    <row r="194" spans="1:20" x14ac:dyDescent="0.25">
      <c r="A194" t="s">
        <v>638</v>
      </c>
      <c r="B194" t="s">
        <v>639</v>
      </c>
      <c r="C194">
        <v>66</v>
      </c>
      <c r="D194">
        <v>2</v>
      </c>
      <c r="E194" t="s">
        <v>11442</v>
      </c>
      <c r="F194">
        <v>100</v>
      </c>
      <c r="G194">
        <v>0</v>
      </c>
      <c r="H194" t="s">
        <v>641</v>
      </c>
      <c r="I194" t="s">
        <v>11443</v>
      </c>
      <c r="J194" t="s">
        <v>1414</v>
      </c>
      <c r="K194" t="s">
        <v>644</v>
      </c>
      <c r="L194" t="s">
        <v>645</v>
      </c>
      <c r="M194" t="s">
        <v>11444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644</v>
      </c>
      <c r="T194" t="s">
        <v>11444</v>
      </c>
    </row>
    <row r="195" spans="1:20" x14ac:dyDescent="0.25">
      <c r="A195" t="s">
        <v>18</v>
      </c>
      <c r="B195" t="s">
        <v>19</v>
      </c>
      <c r="C195">
        <v>68</v>
      </c>
      <c r="D195">
        <v>1</v>
      </c>
      <c r="E195" t="s">
        <v>11442</v>
      </c>
      <c r="F195">
        <v>100</v>
      </c>
      <c r="G195">
        <v>0</v>
      </c>
      <c r="H195" t="s">
        <v>641</v>
      </c>
      <c r="I195" t="s">
        <v>11443</v>
      </c>
      <c r="J195" t="s">
        <v>1414</v>
      </c>
      <c r="K195" t="s">
        <v>644</v>
      </c>
      <c r="L195" t="s">
        <v>645</v>
      </c>
      <c r="M195" t="s">
        <v>11444</v>
      </c>
      <c r="N195" t="s">
        <v>644</v>
      </c>
      <c r="O195" t="s">
        <v>647</v>
      </c>
      <c r="P195" t="s">
        <v>5</v>
      </c>
      <c r="Q195" t="s">
        <v>648</v>
      </c>
      <c r="R195" t="s">
        <v>645</v>
      </c>
      <c r="S195" t="s">
        <v>644</v>
      </c>
      <c r="T195" t="s">
        <v>11444</v>
      </c>
    </row>
    <row r="196" spans="1:20" x14ac:dyDescent="0.25">
      <c r="A196" t="s">
        <v>638</v>
      </c>
      <c r="B196" t="s">
        <v>639</v>
      </c>
      <c r="C196">
        <v>66</v>
      </c>
      <c r="D196">
        <v>2</v>
      </c>
      <c r="E196" t="s">
        <v>11445</v>
      </c>
      <c r="F196">
        <v>100</v>
      </c>
      <c r="G196">
        <v>0</v>
      </c>
      <c r="H196" t="s">
        <v>641</v>
      </c>
      <c r="I196" t="s">
        <v>11446</v>
      </c>
      <c r="J196" t="s">
        <v>685</v>
      </c>
      <c r="K196" t="s">
        <v>644</v>
      </c>
      <c r="L196" t="s">
        <v>645</v>
      </c>
      <c r="M196" t="s">
        <v>11444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644</v>
      </c>
      <c r="T196" t="s">
        <v>11444</v>
      </c>
    </row>
    <row r="197" spans="1:20" x14ac:dyDescent="0.25">
      <c r="A197" t="s">
        <v>18</v>
      </c>
      <c r="B197" t="s">
        <v>19</v>
      </c>
      <c r="C197">
        <v>68</v>
      </c>
      <c r="D197">
        <v>1</v>
      </c>
      <c r="E197" t="s">
        <v>11445</v>
      </c>
      <c r="F197">
        <v>100</v>
      </c>
      <c r="G197">
        <v>0</v>
      </c>
      <c r="H197" t="s">
        <v>641</v>
      </c>
      <c r="I197" t="s">
        <v>11446</v>
      </c>
      <c r="J197" t="s">
        <v>685</v>
      </c>
      <c r="K197" t="s">
        <v>644</v>
      </c>
      <c r="L197" t="s">
        <v>645</v>
      </c>
      <c r="M197" t="s">
        <v>11444</v>
      </c>
      <c r="N197" t="s">
        <v>644</v>
      </c>
      <c r="O197" t="s">
        <v>647</v>
      </c>
      <c r="P197" t="s">
        <v>5</v>
      </c>
      <c r="Q197" t="s">
        <v>648</v>
      </c>
      <c r="R197" t="s">
        <v>645</v>
      </c>
      <c r="S197" t="s">
        <v>644</v>
      </c>
      <c r="T197" t="s">
        <v>11444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11447</v>
      </c>
      <c r="F198">
        <v>200</v>
      </c>
      <c r="G198">
        <v>0</v>
      </c>
      <c r="H198" t="s">
        <v>641</v>
      </c>
      <c r="I198" t="s">
        <v>11448</v>
      </c>
      <c r="J198" t="s">
        <v>3093</v>
      </c>
      <c r="K198" t="s">
        <v>644</v>
      </c>
      <c r="L198" t="s">
        <v>645</v>
      </c>
      <c r="M198" t="s">
        <v>11449</v>
      </c>
      <c r="N198" t="s">
        <v>644</v>
      </c>
      <c r="O198" t="s">
        <v>668</v>
      </c>
      <c r="P198" t="s">
        <v>5</v>
      </c>
      <c r="Q198" t="s">
        <v>669</v>
      </c>
      <c r="R198" t="s">
        <v>645</v>
      </c>
      <c r="S198" t="s">
        <v>644</v>
      </c>
      <c r="T198" t="s">
        <v>11449</v>
      </c>
    </row>
    <row r="199" spans="1:20" x14ac:dyDescent="0.25">
      <c r="A199" t="s">
        <v>22</v>
      </c>
      <c r="B199" t="s">
        <v>27</v>
      </c>
      <c r="C199">
        <v>66.333333333333329</v>
      </c>
      <c r="D199">
        <v>3</v>
      </c>
      <c r="E199" t="s">
        <v>11450</v>
      </c>
      <c r="F199">
        <v>320</v>
      </c>
      <c r="G199">
        <v>0</v>
      </c>
      <c r="H199" t="s">
        <v>729</v>
      </c>
      <c r="I199" t="s">
        <v>11451</v>
      </c>
      <c r="J199" t="s">
        <v>724</v>
      </c>
      <c r="K199" t="s">
        <v>644</v>
      </c>
      <c r="L199" t="s">
        <v>645</v>
      </c>
      <c r="M199" t="s">
        <v>11452</v>
      </c>
      <c r="N199" t="s">
        <v>644</v>
      </c>
      <c r="O199" t="s">
        <v>732</v>
      </c>
      <c r="P199" t="s">
        <v>5</v>
      </c>
      <c r="Q199" t="s">
        <v>669</v>
      </c>
      <c r="R199" t="s">
        <v>645</v>
      </c>
      <c r="S199" t="s">
        <v>11453</v>
      </c>
      <c r="T199" t="s">
        <v>11454</v>
      </c>
    </row>
    <row r="200" spans="1:20" x14ac:dyDescent="0.25">
      <c r="A200" t="s">
        <v>147</v>
      </c>
      <c r="B200" t="s">
        <v>148</v>
      </c>
      <c r="C200">
        <v>65</v>
      </c>
      <c r="D200">
        <v>2</v>
      </c>
      <c r="E200" t="s">
        <v>11450</v>
      </c>
      <c r="F200">
        <v>320</v>
      </c>
      <c r="G200">
        <v>0</v>
      </c>
      <c r="H200" t="s">
        <v>729</v>
      </c>
      <c r="I200" t="s">
        <v>11451</v>
      </c>
      <c r="J200" t="s">
        <v>724</v>
      </c>
      <c r="K200" t="s">
        <v>644</v>
      </c>
      <c r="L200" t="s">
        <v>645</v>
      </c>
      <c r="M200" t="s">
        <v>11452</v>
      </c>
      <c r="N200" t="s">
        <v>644</v>
      </c>
      <c r="O200" t="s">
        <v>732</v>
      </c>
      <c r="P200" t="s">
        <v>5</v>
      </c>
      <c r="Q200" t="s">
        <v>669</v>
      </c>
      <c r="R200" t="s">
        <v>645</v>
      </c>
      <c r="S200" t="s">
        <v>11453</v>
      </c>
      <c r="T200" t="s">
        <v>11454</v>
      </c>
    </row>
    <row r="201" spans="1:20" x14ac:dyDescent="0.25">
      <c r="A201" t="s">
        <v>147</v>
      </c>
      <c r="B201" t="s">
        <v>148</v>
      </c>
      <c r="C201">
        <v>33.333333333333336</v>
      </c>
      <c r="D201">
        <v>6</v>
      </c>
      <c r="E201" t="s">
        <v>11455</v>
      </c>
      <c r="F201">
        <v>200</v>
      </c>
      <c r="G201">
        <v>0</v>
      </c>
      <c r="H201" t="s">
        <v>641</v>
      </c>
      <c r="I201" t="s">
        <v>11456</v>
      </c>
      <c r="J201" t="s">
        <v>685</v>
      </c>
      <c r="K201" t="s">
        <v>644</v>
      </c>
      <c r="L201" t="s">
        <v>645</v>
      </c>
      <c r="M201" t="s">
        <v>11457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644</v>
      </c>
      <c r="T201" t="s">
        <v>11457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11458</v>
      </c>
      <c r="F202">
        <v>100</v>
      </c>
      <c r="G202">
        <v>0</v>
      </c>
      <c r="H202" t="s">
        <v>641</v>
      </c>
      <c r="I202" t="s">
        <v>11459</v>
      </c>
      <c r="J202" t="s">
        <v>989</v>
      </c>
      <c r="K202" t="s">
        <v>644</v>
      </c>
      <c r="L202" t="s">
        <v>645</v>
      </c>
      <c r="M202" t="s">
        <v>11460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11461</v>
      </c>
      <c r="T202" t="s">
        <v>11460</v>
      </c>
    </row>
    <row r="203" spans="1:20" x14ac:dyDescent="0.25">
      <c r="A203" t="s">
        <v>101</v>
      </c>
      <c r="B203" t="s">
        <v>74</v>
      </c>
      <c r="C203">
        <v>120</v>
      </c>
      <c r="D203">
        <v>5</v>
      </c>
      <c r="E203" t="s">
        <v>11462</v>
      </c>
      <c r="F203">
        <v>495</v>
      </c>
      <c r="G203">
        <v>0</v>
      </c>
      <c r="H203" t="s">
        <v>641</v>
      </c>
      <c r="I203" t="s">
        <v>11463</v>
      </c>
      <c r="J203" t="s">
        <v>745</v>
      </c>
      <c r="K203" t="s">
        <v>644</v>
      </c>
      <c r="L203" t="s">
        <v>645</v>
      </c>
      <c r="M203" t="s">
        <v>11460</v>
      </c>
      <c r="N203" t="s">
        <v>644</v>
      </c>
      <c r="O203" t="s">
        <v>732</v>
      </c>
      <c r="P203" t="s">
        <v>5</v>
      </c>
      <c r="Q203" t="s">
        <v>669</v>
      </c>
      <c r="R203" t="s">
        <v>645</v>
      </c>
      <c r="S203" t="s">
        <v>11464</v>
      </c>
      <c r="T203" t="s">
        <v>11460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11465</v>
      </c>
      <c r="F204">
        <v>200</v>
      </c>
      <c r="G204">
        <v>0</v>
      </c>
      <c r="H204" t="s">
        <v>641</v>
      </c>
      <c r="I204" t="s">
        <v>11466</v>
      </c>
      <c r="J204" t="s">
        <v>1441</v>
      </c>
      <c r="K204" t="s">
        <v>644</v>
      </c>
      <c r="L204" t="s">
        <v>645</v>
      </c>
      <c r="M204" t="s">
        <v>11467</v>
      </c>
      <c r="N204" t="s">
        <v>644</v>
      </c>
      <c r="O204" t="s">
        <v>668</v>
      </c>
      <c r="P204" t="s">
        <v>5</v>
      </c>
      <c r="Q204" t="s">
        <v>669</v>
      </c>
      <c r="R204" t="s">
        <v>645</v>
      </c>
      <c r="S204" t="s">
        <v>644</v>
      </c>
      <c r="T204" t="s">
        <v>11467</v>
      </c>
    </row>
    <row r="205" spans="1:20" x14ac:dyDescent="0.25">
      <c r="A205" t="s">
        <v>147</v>
      </c>
      <c r="B205" t="s">
        <v>148</v>
      </c>
      <c r="C205">
        <v>33.333333333333336</v>
      </c>
      <c r="D205">
        <v>3</v>
      </c>
      <c r="E205" t="s">
        <v>11468</v>
      </c>
      <c r="F205">
        <v>100</v>
      </c>
      <c r="G205">
        <v>0</v>
      </c>
      <c r="H205" t="s">
        <v>641</v>
      </c>
      <c r="I205" t="s">
        <v>3135</v>
      </c>
      <c r="J205" t="s">
        <v>685</v>
      </c>
      <c r="K205" t="s">
        <v>644</v>
      </c>
      <c r="L205" t="s">
        <v>645</v>
      </c>
      <c r="M205" t="s">
        <v>11469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11470</v>
      </c>
      <c r="T205" t="s">
        <v>11469</v>
      </c>
    </row>
    <row r="206" spans="1:20" x14ac:dyDescent="0.25">
      <c r="A206" t="s">
        <v>638</v>
      </c>
      <c r="B206" t="s">
        <v>639</v>
      </c>
      <c r="C206">
        <v>66</v>
      </c>
      <c r="D206">
        <v>2</v>
      </c>
      <c r="E206" t="s">
        <v>11471</v>
      </c>
      <c r="F206">
        <v>110</v>
      </c>
      <c r="G206">
        <v>10</v>
      </c>
      <c r="H206" t="s">
        <v>641</v>
      </c>
      <c r="I206" t="s">
        <v>11472</v>
      </c>
      <c r="J206" t="s">
        <v>2083</v>
      </c>
      <c r="K206" t="s">
        <v>644</v>
      </c>
      <c r="L206" t="s">
        <v>645</v>
      </c>
      <c r="M206" t="s">
        <v>11473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644</v>
      </c>
      <c r="T206" t="s">
        <v>11473</v>
      </c>
    </row>
    <row r="207" spans="1:20" x14ac:dyDescent="0.25">
      <c r="A207" t="s">
        <v>18</v>
      </c>
      <c r="B207" t="s">
        <v>19</v>
      </c>
      <c r="C207">
        <v>68</v>
      </c>
      <c r="D207">
        <v>1</v>
      </c>
      <c r="E207" t="s">
        <v>11471</v>
      </c>
      <c r="F207">
        <v>110</v>
      </c>
      <c r="G207">
        <v>10</v>
      </c>
      <c r="H207" t="s">
        <v>641</v>
      </c>
      <c r="I207" t="s">
        <v>11472</v>
      </c>
      <c r="J207" t="s">
        <v>2083</v>
      </c>
      <c r="K207" t="s">
        <v>644</v>
      </c>
      <c r="L207" t="s">
        <v>645</v>
      </c>
      <c r="M207" t="s">
        <v>11473</v>
      </c>
      <c r="N207" t="s">
        <v>644</v>
      </c>
      <c r="O207" t="s">
        <v>647</v>
      </c>
      <c r="P207" t="s">
        <v>5</v>
      </c>
      <c r="Q207" t="s">
        <v>648</v>
      </c>
      <c r="R207" t="s">
        <v>645</v>
      </c>
      <c r="S207" t="s">
        <v>644</v>
      </c>
      <c r="T207" t="s">
        <v>11473</v>
      </c>
    </row>
    <row r="208" spans="1:20" x14ac:dyDescent="0.25">
      <c r="A208" t="s">
        <v>22</v>
      </c>
      <c r="B208" t="s">
        <v>27</v>
      </c>
      <c r="C208">
        <v>79</v>
      </c>
      <c r="D208">
        <v>3</v>
      </c>
      <c r="E208" t="s">
        <v>11474</v>
      </c>
      <c r="F208">
        <v>237</v>
      </c>
      <c r="G208">
        <v>0</v>
      </c>
      <c r="H208" t="s">
        <v>673</v>
      </c>
      <c r="I208" t="s">
        <v>11475</v>
      </c>
      <c r="J208" t="s">
        <v>11476</v>
      </c>
      <c r="K208" t="s">
        <v>11419</v>
      </c>
      <c r="L208" t="s">
        <v>11477</v>
      </c>
      <c r="M208" t="s">
        <v>11478</v>
      </c>
      <c r="N208" t="s">
        <v>644</v>
      </c>
      <c r="O208" t="s">
        <v>679</v>
      </c>
      <c r="P208" t="s">
        <v>26</v>
      </c>
      <c r="Q208" t="s">
        <v>680</v>
      </c>
      <c r="R208" t="s">
        <v>645</v>
      </c>
      <c r="S208" t="s">
        <v>11479</v>
      </c>
      <c r="T208" t="s">
        <v>11478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11480</v>
      </c>
      <c r="F209">
        <v>200</v>
      </c>
      <c r="G209">
        <v>0</v>
      </c>
      <c r="H209" t="s">
        <v>641</v>
      </c>
      <c r="I209" t="s">
        <v>11481</v>
      </c>
      <c r="J209" t="s">
        <v>2079</v>
      </c>
      <c r="K209" t="s">
        <v>644</v>
      </c>
      <c r="L209" t="s">
        <v>645</v>
      </c>
      <c r="M209" t="s">
        <v>11482</v>
      </c>
      <c r="N209" t="s">
        <v>644</v>
      </c>
      <c r="O209" t="s">
        <v>668</v>
      </c>
      <c r="P209" t="s">
        <v>5</v>
      </c>
      <c r="Q209" t="s">
        <v>669</v>
      </c>
      <c r="R209" t="s">
        <v>645</v>
      </c>
      <c r="S209" t="s">
        <v>644</v>
      </c>
      <c r="T209" t="s">
        <v>11483</v>
      </c>
    </row>
    <row r="210" spans="1:20" x14ac:dyDescent="0.25">
      <c r="A210" t="s">
        <v>638</v>
      </c>
      <c r="B210" t="s">
        <v>639</v>
      </c>
      <c r="C210">
        <v>66</v>
      </c>
      <c r="D210">
        <v>6</v>
      </c>
      <c r="E210" t="s">
        <v>11484</v>
      </c>
      <c r="F210">
        <v>300</v>
      </c>
      <c r="G210">
        <v>0</v>
      </c>
      <c r="H210" t="s">
        <v>641</v>
      </c>
      <c r="I210" t="s">
        <v>11485</v>
      </c>
      <c r="J210" t="s">
        <v>771</v>
      </c>
      <c r="K210" t="s">
        <v>644</v>
      </c>
      <c r="L210" t="s">
        <v>645</v>
      </c>
      <c r="M210" t="s">
        <v>11486</v>
      </c>
      <c r="N210" t="s">
        <v>644</v>
      </c>
      <c r="O210" t="s">
        <v>668</v>
      </c>
      <c r="P210" t="s">
        <v>5</v>
      </c>
      <c r="Q210" t="s">
        <v>669</v>
      </c>
      <c r="R210" t="s">
        <v>645</v>
      </c>
      <c r="S210" t="s">
        <v>644</v>
      </c>
      <c r="T210" t="s">
        <v>11486</v>
      </c>
    </row>
    <row r="211" spans="1:20" x14ac:dyDescent="0.25">
      <c r="A211" t="s">
        <v>18</v>
      </c>
      <c r="B211" t="s">
        <v>19</v>
      </c>
      <c r="C211">
        <v>68</v>
      </c>
      <c r="D211">
        <v>3</v>
      </c>
      <c r="E211" t="s">
        <v>11484</v>
      </c>
      <c r="F211">
        <v>300</v>
      </c>
      <c r="G211">
        <v>0</v>
      </c>
      <c r="H211" t="s">
        <v>641</v>
      </c>
      <c r="I211" t="s">
        <v>11485</v>
      </c>
      <c r="J211" t="s">
        <v>771</v>
      </c>
      <c r="K211" t="s">
        <v>644</v>
      </c>
      <c r="L211" t="s">
        <v>645</v>
      </c>
      <c r="M211" t="s">
        <v>11486</v>
      </c>
      <c r="N211" t="s">
        <v>644</v>
      </c>
      <c r="O211" t="s">
        <v>668</v>
      </c>
      <c r="P211" t="s">
        <v>5</v>
      </c>
      <c r="Q211" t="s">
        <v>669</v>
      </c>
      <c r="R211" t="s">
        <v>645</v>
      </c>
      <c r="S211" t="s">
        <v>644</v>
      </c>
      <c r="T211" t="s">
        <v>11486</v>
      </c>
    </row>
    <row r="212" spans="1:20" x14ac:dyDescent="0.25">
      <c r="A212" t="s">
        <v>638</v>
      </c>
      <c r="B212" t="s">
        <v>639</v>
      </c>
      <c r="C212">
        <v>66</v>
      </c>
      <c r="D212">
        <v>6</v>
      </c>
      <c r="E212" t="s">
        <v>11487</v>
      </c>
      <c r="F212">
        <v>300</v>
      </c>
      <c r="G212">
        <v>0</v>
      </c>
      <c r="H212" t="s">
        <v>641</v>
      </c>
      <c r="I212" t="s">
        <v>11488</v>
      </c>
      <c r="J212" t="s">
        <v>724</v>
      </c>
      <c r="K212" t="s">
        <v>644</v>
      </c>
      <c r="L212" t="s">
        <v>645</v>
      </c>
      <c r="M212" t="s">
        <v>11489</v>
      </c>
      <c r="N212" t="s">
        <v>644</v>
      </c>
      <c r="O212" t="s">
        <v>668</v>
      </c>
      <c r="P212" t="s">
        <v>5</v>
      </c>
      <c r="Q212" t="s">
        <v>669</v>
      </c>
      <c r="R212" t="s">
        <v>645</v>
      </c>
      <c r="S212" t="s">
        <v>644</v>
      </c>
      <c r="T212" t="s">
        <v>11489</v>
      </c>
    </row>
    <row r="213" spans="1:20" x14ac:dyDescent="0.25">
      <c r="A213" t="s">
        <v>18</v>
      </c>
      <c r="B213" t="s">
        <v>19</v>
      </c>
      <c r="C213">
        <v>68</v>
      </c>
      <c r="D213">
        <v>3</v>
      </c>
      <c r="E213" t="s">
        <v>11487</v>
      </c>
      <c r="F213">
        <v>300</v>
      </c>
      <c r="G213">
        <v>0</v>
      </c>
      <c r="H213" t="s">
        <v>641</v>
      </c>
      <c r="I213" t="s">
        <v>11488</v>
      </c>
      <c r="J213" t="s">
        <v>724</v>
      </c>
      <c r="K213" t="s">
        <v>644</v>
      </c>
      <c r="L213" t="s">
        <v>645</v>
      </c>
      <c r="M213" t="s">
        <v>11489</v>
      </c>
      <c r="N213" t="s">
        <v>644</v>
      </c>
      <c r="O213" t="s">
        <v>668</v>
      </c>
      <c r="P213" t="s">
        <v>5</v>
      </c>
      <c r="Q213" t="s">
        <v>669</v>
      </c>
      <c r="R213" t="s">
        <v>645</v>
      </c>
      <c r="S213" t="s">
        <v>644</v>
      </c>
      <c r="T213" t="s">
        <v>11489</v>
      </c>
    </row>
    <row r="214" spans="1:20" x14ac:dyDescent="0.25">
      <c r="A214" t="s">
        <v>147</v>
      </c>
      <c r="B214" t="s">
        <v>148</v>
      </c>
      <c r="C214">
        <v>50</v>
      </c>
      <c r="D214">
        <v>6</v>
      </c>
      <c r="E214" t="s">
        <v>11490</v>
      </c>
      <c r="F214">
        <v>200</v>
      </c>
      <c r="G214">
        <v>0</v>
      </c>
      <c r="H214" t="s">
        <v>641</v>
      </c>
      <c r="I214" t="s">
        <v>11491</v>
      </c>
      <c r="J214" t="s">
        <v>708</v>
      </c>
      <c r="K214" t="s">
        <v>644</v>
      </c>
      <c r="L214" t="s">
        <v>645</v>
      </c>
      <c r="M214" t="s">
        <v>11492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644</v>
      </c>
      <c r="T214" t="s">
        <v>11492</v>
      </c>
    </row>
    <row r="215" spans="1:20" x14ac:dyDescent="0.25">
      <c r="A215" t="s">
        <v>638</v>
      </c>
      <c r="B215" t="s">
        <v>639</v>
      </c>
      <c r="C215">
        <v>66</v>
      </c>
      <c r="D215">
        <v>4</v>
      </c>
      <c r="E215" t="s">
        <v>11493</v>
      </c>
      <c r="F215">
        <v>300</v>
      </c>
      <c r="G215">
        <v>0</v>
      </c>
      <c r="H215" t="s">
        <v>641</v>
      </c>
      <c r="I215" t="s">
        <v>11494</v>
      </c>
      <c r="J215" t="s">
        <v>1003</v>
      </c>
      <c r="K215" t="s">
        <v>644</v>
      </c>
      <c r="L215" t="s">
        <v>645</v>
      </c>
      <c r="M215" t="s">
        <v>11495</v>
      </c>
      <c r="N215" t="s">
        <v>644</v>
      </c>
      <c r="O215" t="s">
        <v>668</v>
      </c>
      <c r="P215" t="s">
        <v>5</v>
      </c>
      <c r="Q215" t="s">
        <v>669</v>
      </c>
      <c r="R215" t="s">
        <v>645</v>
      </c>
      <c r="S215" t="s">
        <v>644</v>
      </c>
      <c r="T215" t="s">
        <v>11495</v>
      </c>
    </row>
    <row r="216" spans="1:20" x14ac:dyDescent="0.25">
      <c r="A216" t="s">
        <v>18</v>
      </c>
      <c r="B216" t="s">
        <v>19</v>
      </c>
      <c r="C216">
        <v>68</v>
      </c>
      <c r="D216">
        <v>2</v>
      </c>
      <c r="E216" t="s">
        <v>11493</v>
      </c>
      <c r="F216">
        <v>300</v>
      </c>
      <c r="G216">
        <v>0</v>
      </c>
      <c r="H216" t="s">
        <v>641</v>
      </c>
      <c r="I216" t="s">
        <v>11494</v>
      </c>
      <c r="J216" t="s">
        <v>1003</v>
      </c>
      <c r="K216" t="s">
        <v>644</v>
      </c>
      <c r="L216" t="s">
        <v>645</v>
      </c>
      <c r="M216" t="s">
        <v>11495</v>
      </c>
      <c r="N216" t="s">
        <v>644</v>
      </c>
      <c r="O216" t="s">
        <v>668</v>
      </c>
      <c r="P216" t="s">
        <v>5</v>
      </c>
      <c r="Q216" t="s">
        <v>669</v>
      </c>
      <c r="R216" t="s">
        <v>645</v>
      </c>
      <c r="S216" t="s">
        <v>644</v>
      </c>
      <c r="T216" t="s">
        <v>11495</v>
      </c>
    </row>
    <row r="217" spans="1:20" x14ac:dyDescent="0.25">
      <c r="A217" t="s">
        <v>147</v>
      </c>
      <c r="B217" t="s">
        <v>148</v>
      </c>
      <c r="C217">
        <v>33.333333333333336</v>
      </c>
      <c r="D217">
        <v>3</v>
      </c>
      <c r="E217" t="s">
        <v>11493</v>
      </c>
      <c r="F217">
        <v>300</v>
      </c>
      <c r="G217">
        <v>0</v>
      </c>
      <c r="H217" t="s">
        <v>641</v>
      </c>
      <c r="I217" t="s">
        <v>11494</v>
      </c>
      <c r="J217" t="s">
        <v>1003</v>
      </c>
      <c r="K217" t="s">
        <v>644</v>
      </c>
      <c r="L217" t="s">
        <v>645</v>
      </c>
      <c r="M217" t="s">
        <v>11495</v>
      </c>
      <c r="N217" t="s">
        <v>644</v>
      </c>
      <c r="O217" t="s">
        <v>668</v>
      </c>
      <c r="P217" t="s">
        <v>5</v>
      </c>
      <c r="Q217" t="s">
        <v>669</v>
      </c>
      <c r="R217" t="s">
        <v>645</v>
      </c>
      <c r="S217" t="s">
        <v>644</v>
      </c>
      <c r="T217" t="s">
        <v>11495</v>
      </c>
    </row>
    <row r="218" spans="1:20" x14ac:dyDescent="0.25">
      <c r="A218" t="s">
        <v>638</v>
      </c>
      <c r="B218" t="s">
        <v>639</v>
      </c>
      <c r="C218">
        <v>66</v>
      </c>
      <c r="D218">
        <v>4</v>
      </c>
      <c r="E218" t="s">
        <v>11496</v>
      </c>
      <c r="F218">
        <v>200</v>
      </c>
      <c r="G218">
        <v>0</v>
      </c>
      <c r="H218" t="s">
        <v>641</v>
      </c>
      <c r="I218" t="s">
        <v>11497</v>
      </c>
      <c r="J218" t="s">
        <v>942</v>
      </c>
      <c r="K218" t="s">
        <v>644</v>
      </c>
      <c r="L218" t="s">
        <v>645</v>
      </c>
      <c r="M218" t="s">
        <v>11498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644</v>
      </c>
      <c r="T218" t="s">
        <v>11498</v>
      </c>
    </row>
    <row r="219" spans="1:20" x14ac:dyDescent="0.25">
      <c r="A219" t="s">
        <v>18</v>
      </c>
      <c r="B219" t="s">
        <v>19</v>
      </c>
      <c r="C219">
        <v>68</v>
      </c>
      <c r="D219">
        <v>2</v>
      </c>
      <c r="E219" t="s">
        <v>11496</v>
      </c>
      <c r="F219">
        <v>200</v>
      </c>
      <c r="G219">
        <v>0</v>
      </c>
      <c r="H219" t="s">
        <v>641</v>
      </c>
      <c r="I219" t="s">
        <v>11497</v>
      </c>
      <c r="J219" t="s">
        <v>942</v>
      </c>
      <c r="K219" t="s">
        <v>644</v>
      </c>
      <c r="L219" t="s">
        <v>645</v>
      </c>
      <c r="M219" t="s">
        <v>11498</v>
      </c>
      <c r="N219" t="s">
        <v>644</v>
      </c>
      <c r="O219" t="s">
        <v>647</v>
      </c>
      <c r="P219" t="s">
        <v>5</v>
      </c>
      <c r="Q219" t="s">
        <v>648</v>
      </c>
      <c r="R219" t="s">
        <v>645</v>
      </c>
      <c r="S219" t="s">
        <v>644</v>
      </c>
      <c r="T219" t="s">
        <v>11498</v>
      </c>
    </row>
    <row r="220" spans="1:20" x14ac:dyDescent="0.25">
      <c r="A220" t="s">
        <v>638</v>
      </c>
      <c r="B220" t="s">
        <v>639</v>
      </c>
      <c r="C220">
        <v>66</v>
      </c>
      <c r="D220">
        <v>2</v>
      </c>
      <c r="E220" t="s">
        <v>11499</v>
      </c>
      <c r="F220">
        <v>100</v>
      </c>
      <c r="G220">
        <v>0</v>
      </c>
      <c r="H220" t="s">
        <v>641</v>
      </c>
      <c r="I220" t="s">
        <v>11500</v>
      </c>
      <c r="J220" t="s">
        <v>2660</v>
      </c>
      <c r="K220" t="s">
        <v>644</v>
      </c>
      <c r="L220" t="s">
        <v>645</v>
      </c>
      <c r="M220" t="s">
        <v>11501</v>
      </c>
      <c r="N220" t="s">
        <v>644</v>
      </c>
      <c r="O220" t="s">
        <v>647</v>
      </c>
      <c r="P220" t="s">
        <v>5</v>
      </c>
      <c r="Q220" t="s">
        <v>648</v>
      </c>
      <c r="R220" t="s">
        <v>645</v>
      </c>
      <c r="S220" t="s">
        <v>644</v>
      </c>
      <c r="T220" t="s">
        <v>11501</v>
      </c>
    </row>
    <row r="221" spans="1:20" x14ac:dyDescent="0.25">
      <c r="A221" t="s">
        <v>18</v>
      </c>
      <c r="B221" t="s">
        <v>19</v>
      </c>
      <c r="C221">
        <v>68</v>
      </c>
      <c r="D221">
        <v>1</v>
      </c>
      <c r="E221" t="s">
        <v>11499</v>
      </c>
      <c r="F221">
        <v>100</v>
      </c>
      <c r="G221">
        <v>0</v>
      </c>
      <c r="H221" t="s">
        <v>641</v>
      </c>
      <c r="I221" t="s">
        <v>11500</v>
      </c>
      <c r="J221" t="s">
        <v>2660</v>
      </c>
      <c r="K221" t="s">
        <v>644</v>
      </c>
      <c r="L221" t="s">
        <v>645</v>
      </c>
      <c r="M221" t="s">
        <v>11501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644</v>
      </c>
      <c r="T221" t="s">
        <v>11501</v>
      </c>
    </row>
    <row r="222" spans="1:20" x14ac:dyDescent="0.25">
      <c r="A222" t="s">
        <v>147</v>
      </c>
      <c r="B222" t="s">
        <v>148</v>
      </c>
      <c r="C222">
        <v>50</v>
      </c>
      <c r="D222">
        <v>6</v>
      </c>
      <c r="E222" t="s">
        <v>11502</v>
      </c>
      <c r="F222">
        <v>208</v>
      </c>
      <c r="G222">
        <v>8</v>
      </c>
      <c r="H222" t="s">
        <v>641</v>
      </c>
      <c r="I222" t="s">
        <v>11503</v>
      </c>
      <c r="J222" t="s">
        <v>1863</v>
      </c>
      <c r="K222" t="s">
        <v>644</v>
      </c>
      <c r="L222" t="s">
        <v>645</v>
      </c>
      <c r="M222" t="s">
        <v>11501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11504</v>
      </c>
      <c r="T222" t="s">
        <v>11501</v>
      </c>
    </row>
    <row r="223" spans="1:20" x14ac:dyDescent="0.25">
      <c r="A223" t="s">
        <v>147</v>
      </c>
      <c r="B223" t="s">
        <v>148</v>
      </c>
      <c r="C223">
        <v>50</v>
      </c>
      <c r="D223">
        <v>6</v>
      </c>
      <c r="E223" t="s">
        <v>11505</v>
      </c>
      <c r="F223">
        <v>200</v>
      </c>
      <c r="G223">
        <v>0</v>
      </c>
      <c r="H223" t="s">
        <v>641</v>
      </c>
      <c r="I223" t="s">
        <v>11506</v>
      </c>
      <c r="J223" t="s">
        <v>685</v>
      </c>
      <c r="K223" t="s">
        <v>644</v>
      </c>
      <c r="L223" t="s">
        <v>645</v>
      </c>
      <c r="M223" t="s">
        <v>11507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11508</v>
      </c>
      <c r="T223" t="s">
        <v>11507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6</v>
      </c>
      <c r="E224" t="s">
        <v>11509</v>
      </c>
      <c r="F224">
        <v>200</v>
      </c>
      <c r="G224">
        <v>0</v>
      </c>
      <c r="H224" t="s">
        <v>641</v>
      </c>
      <c r="I224" t="s">
        <v>11510</v>
      </c>
      <c r="J224" t="s">
        <v>1414</v>
      </c>
      <c r="K224" t="s">
        <v>644</v>
      </c>
      <c r="L224" t="s">
        <v>645</v>
      </c>
      <c r="M224" t="s">
        <v>11507</v>
      </c>
      <c r="N224" t="s">
        <v>644</v>
      </c>
      <c r="O224" t="s">
        <v>647</v>
      </c>
      <c r="P224" t="s">
        <v>5</v>
      </c>
      <c r="Q224" t="s">
        <v>648</v>
      </c>
      <c r="R224" t="s">
        <v>645</v>
      </c>
      <c r="S224" t="s">
        <v>11511</v>
      </c>
      <c r="T224" t="s">
        <v>11507</v>
      </c>
    </row>
    <row r="225" spans="1:20" x14ac:dyDescent="0.25">
      <c r="A225" t="s">
        <v>241</v>
      </c>
      <c r="B225" t="s">
        <v>247</v>
      </c>
      <c r="C225">
        <v>139</v>
      </c>
      <c r="D225">
        <v>4</v>
      </c>
      <c r="E225" t="s">
        <v>11512</v>
      </c>
      <c r="F225">
        <v>435.96</v>
      </c>
      <c r="G225">
        <v>0</v>
      </c>
      <c r="H225" t="s">
        <v>641</v>
      </c>
      <c r="I225" t="s">
        <v>11513</v>
      </c>
      <c r="J225" t="s">
        <v>5048</v>
      </c>
      <c r="K225" t="s">
        <v>644</v>
      </c>
      <c r="L225" t="s">
        <v>645</v>
      </c>
      <c r="M225" t="s">
        <v>11514</v>
      </c>
      <c r="N225" t="s">
        <v>644</v>
      </c>
      <c r="O225" t="s">
        <v>668</v>
      </c>
      <c r="P225" t="s">
        <v>5</v>
      </c>
      <c r="Q225" t="s">
        <v>669</v>
      </c>
      <c r="R225" t="s">
        <v>645</v>
      </c>
      <c r="S225" t="s">
        <v>11515</v>
      </c>
      <c r="T225" t="s">
        <v>11514</v>
      </c>
    </row>
    <row r="226" spans="1:20" x14ac:dyDescent="0.25">
      <c r="A226" t="s">
        <v>638</v>
      </c>
      <c r="B226" t="s">
        <v>639</v>
      </c>
      <c r="C226">
        <v>66</v>
      </c>
      <c r="D226">
        <v>4</v>
      </c>
      <c r="E226" t="s">
        <v>11516</v>
      </c>
      <c r="F226">
        <v>200</v>
      </c>
      <c r="G226">
        <v>0</v>
      </c>
      <c r="H226" t="s">
        <v>641</v>
      </c>
      <c r="I226" t="s">
        <v>11517</v>
      </c>
      <c r="J226" t="s">
        <v>1422</v>
      </c>
      <c r="K226" t="s">
        <v>644</v>
      </c>
      <c r="L226" t="s">
        <v>645</v>
      </c>
      <c r="M226" t="s">
        <v>11518</v>
      </c>
      <c r="N226" t="s">
        <v>644</v>
      </c>
      <c r="O226" t="s">
        <v>668</v>
      </c>
      <c r="P226" t="s">
        <v>5</v>
      </c>
      <c r="Q226" t="s">
        <v>669</v>
      </c>
      <c r="R226" t="s">
        <v>645</v>
      </c>
      <c r="S226" t="s">
        <v>644</v>
      </c>
      <c r="T226" t="s">
        <v>11518</v>
      </c>
    </row>
    <row r="227" spans="1:20" x14ac:dyDescent="0.25">
      <c r="A227" t="s">
        <v>18</v>
      </c>
      <c r="B227" t="s">
        <v>19</v>
      </c>
      <c r="C227">
        <v>68</v>
      </c>
      <c r="D227">
        <v>2</v>
      </c>
      <c r="E227" t="s">
        <v>11516</v>
      </c>
      <c r="F227">
        <v>200</v>
      </c>
      <c r="G227">
        <v>0</v>
      </c>
      <c r="H227" t="s">
        <v>641</v>
      </c>
      <c r="I227" t="s">
        <v>11517</v>
      </c>
      <c r="J227" t="s">
        <v>1422</v>
      </c>
      <c r="K227" t="s">
        <v>644</v>
      </c>
      <c r="L227" t="s">
        <v>645</v>
      </c>
      <c r="M227" t="s">
        <v>11518</v>
      </c>
      <c r="N227" t="s">
        <v>644</v>
      </c>
      <c r="O227" t="s">
        <v>668</v>
      </c>
      <c r="P227" t="s">
        <v>5</v>
      </c>
      <c r="Q227" t="s">
        <v>669</v>
      </c>
      <c r="R227" t="s">
        <v>645</v>
      </c>
      <c r="S227" t="s">
        <v>644</v>
      </c>
      <c r="T227" t="s">
        <v>11518</v>
      </c>
    </row>
    <row r="228" spans="1:20" x14ac:dyDescent="0.25">
      <c r="A228" t="s">
        <v>638</v>
      </c>
      <c r="B228" t="s">
        <v>639</v>
      </c>
      <c r="C228">
        <v>66</v>
      </c>
      <c r="D228">
        <v>2</v>
      </c>
      <c r="E228" t="s">
        <v>11519</v>
      </c>
      <c r="F228">
        <v>110</v>
      </c>
      <c r="G228">
        <v>10</v>
      </c>
      <c r="H228" t="s">
        <v>641</v>
      </c>
      <c r="I228" t="s">
        <v>11520</v>
      </c>
      <c r="J228" t="s">
        <v>981</v>
      </c>
      <c r="K228" t="s">
        <v>644</v>
      </c>
      <c r="L228" t="s">
        <v>645</v>
      </c>
      <c r="M228" t="s">
        <v>11521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644</v>
      </c>
      <c r="T228" t="s">
        <v>11521</v>
      </c>
    </row>
    <row r="229" spans="1:20" x14ac:dyDescent="0.25">
      <c r="A229" t="s">
        <v>18</v>
      </c>
      <c r="B229" t="s">
        <v>19</v>
      </c>
      <c r="C229">
        <v>68</v>
      </c>
      <c r="D229">
        <v>1</v>
      </c>
      <c r="E229" t="s">
        <v>11519</v>
      </c>
      <c r="F229">
        <v>110</v>
      </c>
      <c r="G229">
        <v>10</v>
      </c>
      <c r="H229" t="s">
        <v>641</v>
      </c>
      <c r="I229" t="s">
        <v>11520</v>
      </c>
      <c r="J229" t="s">
        <v>981</v>
      </c>
      <c r="K229" t="s">
        <v>644</v>
      </c>
      <c r="L229" t="s">
        <v>645</v>
      </c>
      <c r="M229" t="s">
        <v>11521</v>
      </c>
      <c r="N229" t="s">
        <v>644</v>
      </c>
      <c r="O229" t="s">
        <v>647</v>
      </c>
      <c r="P229" t="s">
        <v>5</v>
      </c>
      <c r="Q229" t="s">
        <v>648</v>
      </c>
      <c r="R229" t="s">
        <v>645</v>
      </c>
      <c r="S229" t="s">
        <v>644</v>
      </c>
      <c r="T229" t="s">
        <v>11521</v>
      </c>
    </row>
    <row r="230" spans="1:20" x14ac:dyDescent="0.25">
      <c r="A230" t="s">
        <v>147</v>
      </c>
      <c r="B230" t="s">
        <v>148</v>
      </c>
      <c r="C230">
        <v>50</v>
      </c>
      <c r="D230">
        <v>6</v>
      </c>
      <c r="E230" t="s">
        <v>11522</v>
      </c>
      <c r="F230">
        <v>308.99</v>
      </c>
      <c r="G230">
        <v>0</v>
      </c>
      <c r="H230" t="s">
        <v>641</v>
      </c>
      <c r="I230" t="s">
        <v>11523</v>
      </c>
      <c r="J230" t="s">
        <v>666</v>
      </c>
      <c r="K230" t="s">
        <v>644</v>
      </c>
      <c r="L230" t="s">
        <v>645</v>
      </c>
      <c r="M230" t="s">
        <v>11524</v>
      </c>
      <c r="N230" t="s">
        <v>644</v>
      </c>
      <c r="O230" t="s">
        <v>668</v>
      </c>
      <c r="P230" t="s">
        <v>5</v>
      </c>
      <c r="Q230" t="s">
        <v>669</v>
      </c>
      <c r="R230" t="s">
        <v>645</v>
      </c>
      <c r="S230" t="s">
        <v>11525</v>
      </c>
      <c r="T230" t="s">
        <v>11526</v>
      </c>
    </row>
    <row r="231" spans="1:20" x14ac:dyDescent="0.25">
      <c r="A231" t="s">
        <v>241</v>
      </c>
      <c r="B231" t="s">
        <v>247</v>
      </c>
      <c r="C231">
        <v>139</v>
      </c>
      <c r="D231">
        <v>1</v>
      </c>
      <c r="E231" t="s">
        <v>11522</v>
      </c>
      <c r="F231">
        <v>308.99</v>
      </c>
      <c r="G231">
        <v>0</v>
      </c>
      <c r="H231" t="s">
        <v>641</v>
      </c>
      <c r="I231" t="s">
        <v>11523</v>
      </c>
      <c r="J231" t="s">
        <v>666</v>
      </c>
      <c r="K231" t="s">
        <v>644</v>
      </c>
      <c r="L231" t="s">
        <v>645</v>
      </c>
      <c r="M231" t="s">
        <v>11524</v>
      </c>
      <c r="N231" t="s">
        <v>644</v>
      </c>
      <c r="O231" t="s">
        <v>668</v>
      </c>
      <c r="P231" t="s">
        <v>5</v>
      </c>
      <c r="Q231" t="s">
        <v>669</v>
      </c>
      <c r="R231" t="s">
        <v>645</v>
      </c>
      <c r="S231" t="s">
        <v>11525</v>
      </c>
      <c r="T231" t="s">
        <v>11526</v>
      </c>
    </row>
    <row r="232" spans="1:20" x14ac:dyDescent="0.25">
      <c r="A232" t="s">
        <v>147</v>
      </c>
      <c r="B232" t="s">
        <v>148</v>
      </c>
      <c r="C232">
        <v>50</v>
      </c>
      <c r="D232">
        <v>6</v>
      </c>
      <c r="E232" t="s">
        <v>11527</v>
      </c>
      <c r="F232">
        <v>200</v>
      </c>
      <c r="G232">
        <v>0</v>
      </c>
      <c r="H232" t="s">
        <v>641</v>
      </c>
      <c r="I232" t="s">
        <v>11528</v>
      </c>
      <c r="J232" t="s">
        <v>864</v>
      </c>
      <c r="K232" t="s">
        <v>644</v>
      </c>
      <c r="L232" t="s">
        <v>645</v>
      </c>
      <c r="M232" t="s">
        <v>11529</v>
      </c>
      <c r="N232" t="s">
        <v>644</v>
      </c>
      <c r="O232" t="s">
        <v>668</v>
      </c>
      <c r="P232" t="s">
        <v>5</v>
      </c>
      <c r="Q232" t="s">
        <v>669</v>
      </c>
      <c r="R232" t="s">
        <v>645</v>
      </c>
      <c r="S232" t="s">
        <v>11530</v>
      </c>
      <c r="T232" t="s">
        <v>11531</v>
      </c>
    </row>
    <row r="233" spans="1:20" x14ac:dyDescent="0.25">
      <c r="A233" t="s">
        <v>638</v>
      </c>
      <c r="B233" t="s">
        <v>639</v>
      </c>
      <c r="C233">
        <v>66</v>
      </c>
      <c r="D233">
        <v>2</v>
      </c>
      <c r="E233" t="s">
        <v>11532</v>
      </c>
      <c r="F233">
        <v>135</v>
      </c>
      <c r="G233">
        <v>35</v>
      </c>
      <c r="H233" t="s">
        <v>641</v>
      </c>
      <c r="I233" t="s">
        <v>9269</v>
      </c>
      <c r="J233" t="s">
        <v>685</v>
      </c>
      <c r="K233" t="s">
        <v>644</v>
      </c>
      <c r="L233" t="s">
        <v>645</v>
      </c>
      <c r="M233" t="s">
        <v>11531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644</v>
      </c>
      <c r="T233" t="s">
        <v>11531</v>
      </c>
    </row>
    <row r="234" spans="1:20" x14ac:dyDescent="0.25">
      <c r="A234" t="s">
        <v>18</v>
      </c>
      <c r="B234" t="s">
        <v>19</v>
      </c>
      <c r="C234">
        <v>68</v>
      </c>
      <c r="D234">
        <v>1</v>
      </c>
      <c r="E234" t="s">
        <v>11532</v>
      </c>
      <c r="F234">
        <v>135</v>
      </c>
      <c r="G234">
        <v>35</v>
      </c>
      <c r="H234" t="s">
        <v>641</v>
      </c>
      <c r="I234" t="s">
        <v>9269</v>
      </c>
      <c r="J234" t="s">
        <v>685</v>
      </c>
      <c r="K234" t="s">
        <v>644</v>
      </c>
      <c r="L234" t="s">
        <v>645</v>
      </c>
      <c r="M234" t="s">
        <v>11531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644</v>
      </c>
      <c r="T234" t="s">
        <v>11531</v>
      </c>
    </row>
    <row r="235" spans="1:20" x14ac:dyDescent="0.25">
      <c r="A235" t="s">
        <v>99</v>
      </c>
      <c r="B235" t="s">
        <v>100</v>
      </c>
      <c r="C235">
        <v>10</v>
      </c>
      <c r="D235">
        <v>20</v>
      </c>
      <c r="E235" t="s">
        <v>11533</v>
      </c>
      <c r="F235">
        <v>200</v>
      </c>
      <c r="G235">
        <v>0</v>
      </c>
      <c r="H235" t="s">
        <v>673</v>
      </c>
      <c r="I235" t="s">
        <v>5024</v>
      </c>
      <c r="J235" t="s">
        <v>11534</v>
      </c>
      <c r="K235" t="s">
        <v>11535</v>
      </c>
      <c r="L235" t="s">
        <v>1359</v>
      </c>
      <c r="M235" t="s">
        <v>11531</v>
      </c>
      <c r="N235" t="s">
        <v>644</v>
      </c>
      <c r="O235" t="s">
        <v>679</v>
      </c>
      <c r="P235" t="s">
        <v>26</v>
      </c>
      <c r="Q235" t="s">
        <v>680</v>
      </c>
      <c r="R235" t="s">
        <v>645</v>
      </c>
      <c r="S235" t="s">
        <v>11536</v>
      </c>
      <c r="T235" t="s">
        <v>11537</v>
      </c>
    </row>
    <row r="236" spans="1:20" x14ac:dyDescent="0.25">
      <c r="A236" t="s">
        <v>147</v>
      </c>
      <c r="B236" t="s">
        <v>148</v>
      </c>
      <c r="C236">
        <v>33.333333333333336</v>
      </c>
      <c r="D236">
        <v>3</v>
      </c>
      <c r="E236" t="s">
        <v>11538</v>
      </c>
      <c r="F236">
        <v>100</v>
      </c>
      <c r="G236">
        <v>0</v>
      </c>
      <c r="H236" t="s">
        <v>641</v>
      </c>
      <c r="I236" t="s">
        <v>11539</v>
      </c>
      <c r="J236" t="s">
        <v>1314</v>
      </c>
      <c r="K236" t="s">
        <v>644</v>
      </c>
      <c r="L236" t="s">
        <v>645</v>
      </c>
      <c r="M236" t="s">
        <v>11540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644</v>
      </c>
      <c r="T236" t="s">
        <v>11540</v>
      </c>
    </row>
    <row r="237" spans="1:20" x14ac:dyDescent="0.25">
      <c r="A237" t="s">
        <v>147</v>
      </c>
      <c r="B237" t="s">
        <v>148</v>
      </c>
      <c r="C237">
        <v>50</v>
      </c>
      <c r="D237">
        <v>6</v>
      </c>
      <c r="E237" t="s">
        <v>11541</v>
      </c>
      <c r="F237">
        <v>200</v>
      </c>
      <c r="G237">
        <v>0</v>
      </c>
      <c r="H237" t="s">
        <v>641</v>
      </c>
      <c r="I237" t="s">
        <v>11542</v>
      </c>
      <c r="J237" t="s">
        <v>745</v>
      </c>
      <c r="K237" t="s">
        <v>644</v>
      </c>
      <c r="L237" t="s">
        <v>645</v>
      </c>
      <c r="M237" t="s">
        <v>11540</v>
      </c>
      <c r="N237" t="s">
        <v>644</v>
      </c>
      <c r="O237" t="s">
        <v>668</v>
      </c>
      <c r="P237" t="s">
        <v>5</v>
      </c>
      <c r="Q237" t="s">
        <v>669</v>
      </c>
      <c r="R237" t="s">
        <v>645</v>
      </c>
      <c r="S237" t="s">
        <v>11543</v>
      </c>
      <c r="T237" t="s">
        <v>11540</v>
      </c>
    </row>
    <row r="238" spans="1:20" x14ac:dyDescent="0.25">
      <c r="A238" t="s">
        <v>241</v>
      </c>
      <c r="B238" t="s">
        <v>247</v>
      </c>
      <c r="C238">
        <v>139</v>
      </c>
      <c r="D238">
        <v>1</v>
      </c>
      <c r="E238" t="s">
        <v>11544</v>
      </c>
      <c r="F238">
        <v>108.99</v>
      </c>
      <c r="G238">
        <v>0</v>
      </c>
      <c r="H238" t="s">
        <v>641</v>
      </c>
      <c r="I238" t="s">
        <v>5123</v>
      </c>
      <c r="J238" t="s">
        <v>1414</v>
      </c>
      <c r="K238" t="s">
        <v>644</v>
      </c>
      <c r="L238" t="s">
        <v>645</v>
      </c>
      <c r="M238" t="s">
        <v>11545</v>
      </c>
      <c r="N238" t="s">
        <v>644</v>
      </c>
      <c r="O238" t="s">
        <v>647</v>
      </c>
      <c r="P238" t="s">
        <v>5</v>
      </c>
      <c r="Q238" t="s">
        <v>648</v>
      </c>
      <c r="R238" t="s">
        <v>645</v>
      </c>
      <c r="S238" t="s">
        <v>11546</v>
      </c>
      <c r="T238" t="s">
        <v>11545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11547</v>
      </c>
      <c r="F239">
        <v>100</v>
      </c>
      <c r="G239">
        <v>0</v>
      </c>
      <c r="H239" t="s">
        <v>641</v>
      </c>
      <c r="I239" t="s">
        <v>11548</v>
      </c>
      <c r="J239" t="s">
        <v>666</v>
      </c>
      <c r="K239" t="s">
        <v>644</v>
      </c>
      <c r="L239" t="s">
        <v>645</v>
      </c>
      <c r="M239" t="s">
        <v>11549</v>
      </c>
      <c r="N239" t="s">
        <v>644</v>
      </c>
      <c r="O239" t="s">
        <v>647</v>
      </c>
      <c r="P239" t="s">
        <v>5</v>
      </c>
      <c r="Q239" t="s">
        <v>648</v>
      </c>
      <c r="R239" t="s">
        <v>645</v>
      </c>
      <c r="S239" t="s">
        <v>11550</v>
      </c>
      <c r="T239" t="s">
        <v>11549</v>
      </c>
    </row>
    <row r="240" spans="1:20" x14ac:dyDescent="0.25">
      <c r="A240" t="s">
        <v>638</v>
      </c>
      <c r="B240" t="s">
        <v>639</v>
      </c>
      <c r="C240">
        <v>66</v>
      </c>
      <c r="D240">
        <v>2</v>
      </c>
      <c r="E240" t="s">
        <v>11551</v>
      </c>
      <c r="F240">
        <v>100</v>
      </c>
      <c r="G240">
        <v>0</v>
      </c>
      <c r="H240" t="s">
        <v>641</v>
      </c>
      <c r="I240" t="s">
        <v>11552</v>
      </c>
      <c r="J240" t="s">
        <v>657</v>
      </c>
      <c r="K240" t="s">
        <v>644</v>
      </c>
      <c r="L240" t="s">
        <v>645</v>
      </c>
      <c r="M240" t="s">
        <v>11553</v>
      </c>
      <c r="N240" t="s">
        <v>644</v>
      </c>
      <c r="O240" t="s">
        <v>668</v>
      </c>
      <c r="P240" t="s">
        <v>5</v>
      </c>
      <c r="Q240" t="s">
        <v>669</v>
      </c>
      <c r="R240" t="s">
        <v>645</v>
      </c>
      <c r="S240" t="s">
        <v>644</v>
      </c>
      <c r="T240" t="s">
        <v>11553</v>
      </c>
    </row>
    <row r="241" spans="1:20" x14ac:dyDescent="0.25">
      <c r="A241" t="s">
        <v>18</v>
      </c>
      <c r="B241" t="s">
        <v>19</v>
      </c>
      <c r="C241">
        <v>68</v>
      </c>
      <c r="D241">
        <v>1</v>
      </c>
      <c r="E241" t="s">
        <v>11551</v>
      </c>
      <c r="F241">
        <v>100</v>
      </c>
      <c r="G241">
        <v>0</v>
      </c>
      <c r="H241" t="s">
        <v>641</v>
      </c>
      <c r="I241" t="s">
        <v>11552</v>
      </c>
      <c r="J241" t="s">
        <v>657</v>
      </c>
      <c r="K241" t="s">
        <v>644</v>
      </c>
      <c r="L241" t="s">
        <v>645</v>
      </c>
      <c r="M241" t="s">
        <v>11553</v>
      </c>
      <c r="N241" t="s">
        <v>644</v>
      </c>
      <c r="O241" t="s">
        <v>668</v>
      </c>
      <c r="P241" t="s">
        <v>5</v>
      </c>
      <c r="Q241" t="s">
        <v>669</v>
      </c>
      <c r="R241" t="s">
        <v>645</v>
      </c>
      <c r="S241" t="s">
        <v>644</v>
      </c>
      <c r="T241" t="s">
        <v>11553</v>
      </c>
    </row>
    <row r="242" spans="1:20" x14ac:dyDescent="0.25">
      <c r="A242" t="s">
        <v>638</v>
      </c>
      <c r="B242" t="s">
        <v>639</v>
      </c>
      <c r="C242">
        <v>66</v>
      </c>
      <c r="D242">
        <v>2</v>
      </c>
      <c r="E242" t="s">
        <v>11554</v>
      </c>
      <c r="F242">
        <v>100</v>
      </c>
      <c r="G242">
        <v>0</v>
      </c>
      <c r="H242" t="s">
        <v>641</v>
      </c>
      <c r="I242" t="s">
        <v>11555</v>
      </c>
      <c r="J242" t="s">
        <v>745</v>
      </c>
      <c r="K242" t="s">
        <v>644</v>
      </c>
      <c r="L242" t="s">
        <v>645</v>
      </c>
      <c r="M242" t="s">
        <v>11556</v>
      </c>
      <c r="N242" t="s">
        <v>644</v>
      </c>
      <c r="O242" t="s">
        <v>647</v>
      </c>
      <c r="P242" t="s">
        <v>5</v>
      </c>
      <c r="Q242" t="s">
        <v>648</v>
      </c>
      <c r="R242" t="s">
        <v>645</v>
      </c>
      <c r="S242" t="s">
        <v>644</v>
      </c>
      <c r="T242" t="s">
        <v>11556</v>
      </c>
    </row>
    <row r="243" spans="1:20" x14ac:dyDescent="0.25">
      <c r="A243" t="s">
        <v>18</v>
      </c>
      <c r="B243" t="s">
        <v>19</v>
      </c>
      <c r="C243">
        <v>68</v>
      </c>
      <c r="D243">
        <v>1</v>
      </c>
      <c r="E243" t="s">
        <v>11554</v>
      </c>
      <c r="F243">
        <v>100</v>
      </c>
      <c r="G243">
        <v>0</v>
      </c>
      <c r="H243" t="s">
        <v>641</v>
      </c>
      <c r="I243" t="s">
        <v>11555</v>
      </c>
      <c r="J243" t="s">
        <v>745</v>
      </c>
      <c r="K243" t="s">
        <v>644</v>
      </c>
      <c r="L243" t="s">
        <v>645</v>
      </c>
      <c r="M243" t="s">
        <v>11556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644</v>
      </c>
      <c r="T243" t="s">
        <v>11556</v>
      </c>
    </row>
    <row r="244" spans="1:20" x14ac:dyDescent="0.25">
      <c r="A244" t="s">
        <v>638</v>
      </c>
      <c r="B244" t="s">
        <v>639</v>
      </c>
      <c r="C244">
        <v>66</v>
      </c>
      <c r="D244">
        <v>4</v>
      </c>
      <c r="E244" t="s">
        <v>11557</v>
      </c>
      <c r="F244">
        <v>200</v>
      </c>
      <c r="G244">
        <v>0</v>
      </c>
      <c r="H244" t="s">
        <v>641</v>
      </c>
      <c r="I244" t="s">
        <v>11558</v>
      </c>
      <c r="J244" t="s">
        <v>864</v>
      </c>
      <c r="K244" t="s">
        <v>644</v>
      </c>
      <c r="L244" t="s">
        <v>645</v>
      </c>
      <c r="M244" t="s">
        <v>11559</v>
      </c>
      <c r="N244" t="s">
        <v>644</v>
      </c>
      <c r="O244" t="s">
        <v>668</v>
      </c>
      <c r="P244" t="s">
        <v>5</v>
      </c>
      <c r="Q244" t="s">
        <v>669</v>
      </c>
      <c r="R244" t="s">
        <v>645</v>
      </c>
      <c r="S244" t="s">
        <v>644</v>
      </c>
      <c r="T244" t="s">
        <v>11559</v>
      </c>
    </row>
    <row r="245" spans="1:20" x14ac:dyDescent="0.25">
      <c r="A245" t="s">
        <v>18</v>
      </c>
      <c r="B245" t="s">
        <v>19</v>
      </c>
      <c r="C245">
        <v>68</v>
      </c>
      <c r="D245">
        <v>2</v>
      </c>
      <c r="E245" t="s">
        <v>11557</v>
      </c>
      <c r="F245">
        <v>200</v>
      </c>
      <c r="G245">
        <v>0</v>
      </c>
      <c r="H245" t="s">
        <v>641</v>
      </c>
      <c r="I245" t="s">
        <v>11558</v>
      </c>
      <c r="J245" t="s">
        <v>864</v>
      </c>
      <c r="K245" t="s">
        <v>644</v>
      </c>
      <c r="L245" t="s">
        <v>645</v>
      </c>
      <c r="M245" t="s">
        <v>11559</v>
      </c>
      <c r="N245" t="s">
        <v>644</v>
      </c>
      <c r="O245" t="s">
        <v>668</v>
      </c>
      <c r="P245" t="s">
        <v>5</v>
      </c>
      <c r="Q245" t="s">
        <v>669</v>
      </c>
      <c r="R245" t="s">
        <v>645</v>
      </c>
      <c r="S245" t="s">
        <v>644</v>
      </c>
      <c r="T245" t="s">
        <v>11559</v>
      </c>
    </row>
    <row r="246" spans="1:20" x14ac:dyDescent="0.25">
      <c r="A246" t="s">
        <v>147</v>
      </c>
      <c r="B246" t="s">
        <v>148</v>
      </c>
      <c r="C246">
        <v>33.333333333333336</v>
      </c>
      <c r="D246">
        <v>3</v>
      </c>
      <c r="E246" t="s">
        <v>11560</v>
      </c>
      <c r="F246">
        <v>100</v>
      </c>
      <c r="G246">
        <v>0</v>
      </c>
      <c r="H246" t="s">
        <v>641</v>
      </c>
      <c r="I246" t="s">
        <v>11552</v>
      </c>
      <c r="J246" t="s">
        <v>657</v>
      </c>
      <c r="K246" t="s">
        <v>644</v>
      </c>
      <c r="L246" t="s">
        <v>645</v>
      </c>
      <c r="M246" t="s">
        <v>11561</v>
      </c>
      <c r="N246" t="s">
        <v>644</v>
      </c>
      <c r="O246" t="s">
        <v>668</v>
      </c>
      <c r="P246" t="s">
        <v>5</v>
      </c>
      <c r="Q246" t="s">
        <v>669</v>
      </c>
      <c r="R246" t="s">
        <v>645</v>
      </c>
      <c r="S246" t="s">
        <v>644</v>
      </c>
      <c r="T246" t="s">
        <v>11561</v>
      </c>
    </row>
    <row r="247" spans="1:20" x14ac:dyDescent="0.25">
      <c r="A247" t="s">
        <v>147</v>
      </c>
      <c r="B247" t="s">
        <v>148</v>
      </c>
      <c r="C247">
        <v>50</v>
      </c>
      <c r="D247">
        <v>6</v>
      </c>
      <c r="E247" t="s">
        <v>11562</v>
      </c>
      <c r="F247">
        <v>200</v>
      </c>
      <c r="G247">
        <v>0</v>
      </c>
      <c r="H247" t="s">
        <v>641</v>
      </c>
      <c r="I247" t="s">
        <v>6503</v>
      </c>
      <c r="J247" t="s">
        <v>1375</v>
      </c>
      <c r="K247" t="s">
        <v>644</v>
      </c>
      <c r="L247" t="s">
        <v>645</v>
      </c>
      <c r="M247" t="s">
        <v>11563</v>
      </c>
      <c r="N247" t="s">
        <v>644</v>
      </c>
      <c r="O247" t="s">
        <v>647</v>
      </c>
      <c r="P247" t="s">
        <v>5</v>
      </c>
      <c r="Q247" t="s">
        <v>648</v>
      </c>
      <c r="R247" t="s">
        <v>645</v>
      </c>
      <c r="S247" t="s">
        <v>11564</v>
      </c>
      <c r="T247" t="s">
        <v>11563</v>
      </c>
    </row>
    <row r="248" spans="1:20" x14ac:dyDescent="0.25">
      <c r="A248" t="s">
        <v>147</v>
      </c>
      <c r="B248" t="s">
        <v>148</v>
      </c>
      <c r="C248">
        <v>33.333333333333336</v>
      </c>
      <c r="D248">
        <v>3</v>
      </c>
      <c r="E248" t="s">
        <v>11565</v>
      </c>
      <c r="F248">
        <v>100</v>
      </c>
      <c r="G248">
        <v>0</v>
      </c>
      <c r="H248" t="s">
        <v>641</v>
      </c>
      <c r="I248" t="s">
        <v>11566</v>
      </c>
      <c r="J248" t="s">
        <v>685</v>
      </c>
      <c r="K248" t="s">
        <v>644</v>
      </c>
      <c r="L248" t="s">
        <v>645</v>
      </c>
      <c r="M248" t="s">
        <v>11567</v>
      </c>
      <c r="N248" t="s">
        <v>644</v>
      </c>
      <c r="O248" t="s">
        <v>647</v>
      </c>
      <c r="P248" t="s">
        <v>5</v>
      </c>
      <c r="Q248" t="s">
        <v>648</v>
      </c>
      <c r="R248" t="s">
        <v>645</v>
      </c>
      <c r="S248" t="s">
        <v>11568</v>
      </c>
      <c r="T248" t="s">
        <v>11567</v>
      </c>
    </row>
    <row r="249" spans="1:20" x14ac:dyDescent="0.25">
      <c r="A249" t="s">
        <v>147</v>
      </c>
      <c r="B249" t="s">
        <v>148</v>
      </c>
      <c r="C249">
        <v>33.333333333333336</v>
      </c>
      <c r="D249">
        <v>3</v>
      </c>
      <c r="E249" t="s">
        <v>11569</v>
      </c>
      <c r="F249">
        <v>100</v>
      </c>
      <c r="G249">
        <v>0</v>
      </c>
      <c r="H249" t="s">
        <v>641</v>
      </c>
      <c r="I249" t="s">
        <v>11570</v>
      </c>
      <c r="J249" t="s">
        <v>685</v>
      </c>
      <c r="K249" t="s">
        <v>644</v>
      </c>
      <c r="L249" t="s">
        <v>645</v>
      </c>
      <c r="M249" t="s">
        <v>11571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11572</v>
      </c>
      <c r="T249" t="s">
        <v>11571</v>
      </c>
    </row>
    <row r="250" spans="1:20" x14ac:dyDescent="0.25">
      <c r="A250" t="s">
        <v>147</v>
      </c>
      <c r="B250" t="s">
        <v>148</v>
      </c>
      <c r="C250">
        <v>33.333333333333336</v>
      </c>
      <c r="D250">
        <v>3</v>
      </c>
      <c r="E250" t="s">
        <v>11573</v>
      </c>
      <c r="F250">
        <v>100</v>
      </c>
      <c r="G250">
        <v>0</v>
      </c>
      <c r="H250" t="s">
        <v>641</v>
      </c>
      <c r="I250" t="s">
        <v>11574</v>
      </c>
      <c r="J250" t="s">
        <v>736</v>
      </c>
      <c r="K250" t="s">
        <v>644</v>
      </c>
      <c r="L250" t="s">
        <v>645</v>
      </c>
      <c r="M250" t="s">
        <v>11575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11576</v>
      </c>
      <c r="T250" t="s">
        <v>11575</v>
      </c>
    </row>
    <row r="251" spans="1:20" x14ac:dyDescent="0.25">
      <c r="A251" t="s">
        <v>147</v>
      </c>
      <c r="B251" t="s">
        <v>148</v>
      </c>
      <c r="C251">
        <v>50</v>
      </c>
      <c r="D251">
        <v>6</v>
      </c>
      <c r="E251" t="s">
        <v>11577</v>
      </c>
      <c r="F251">
        <v>200</v>
      </c>
      <c r="G251">
        <v>0</v>
      </c>
      <c r="H251" t="s">
        <v>641</v>
      </c>
      <c r="I251" t="s">
        <v>11578</v>
      </c>
      <c r="J251" t="s">
        <v>1962</v>
      </c>
      <c r="K251" t="s">
        <v>644</v>
      </c>
      <c r="L251" t="s">
        <v>645</v>
      </c>
      <c r="M251" t="s">
        <v>11575</v>
      </c>
      <c r="N251" t="s">
        <v>644</v>
      </c>
      <c r="O251" t="s">
        <v>668</v>
      </c>
      <c r="P251" t="s">
        <v>5</v>
      </c>
      <c r="Q251" t="s">
        <v>669</v>
      </c>
      <c r="R251" t="s">
        <v>645</v>
      </c>
      <c r="S251" t="s">
        <v>11579</v>
      </c>
      <c r="T251" t="s">
        <v>11575</v>
      </c>
    </row>
    <row r="252" spans="1:20" x14ac:dyDescent="0.25">
      <c r="A252" t="s">
        <v>22</v>
      </c>
      <c r="B252" t="s">
        <v>27</v>
      </c>
      <c r="C252">
        <v>69.900000000000006</v>
      </c>
      <c r="D252">
        <v>10</v>
      </c>
      <c r="E252" t="s">
        <v>11580</v>
      </c>
      <c r="F252">
        <v>877</v>
      </c>
      <c r="G252">
        <v>77</v>
      </c>
      <c r="H252" t="s">
        <v>673</v>
      </c>
      <c r="I252" t="s">
        <v>11581</v>
      </c>
      <c r="J252" t="s">
        <v>11582</v>
      </c>
      <c r="K252" t="s">
        <v>11583</v>
      </c>
      <c r="L252" t="s">
        <v>11584</v>
      </c>
      <c r="M252" t="s">
        <v>11585</v>
      </c>
      <c r="N252" t="s">
        <v>644</v>
      </c>
      <c r="O252" t="s">
        <v>679</v>
      </c>
      <c r="P252" t="s">
        <v>26</v>
      </c>
      <c r="Q252" t="s">
        <v>680</v>
      </c>
      <c r="R252" t="s">
        <v>645</v>
      </c>
      <c r="S252" t="s">
        <v>11586</v>
      </c>
      <c r="T252" t="s">
        <v>11587</v>
      </c>
    </row>
    <row r="253" spans="1:20" x14ac:dyDescent="0.25">
      <c r="A253" t="s">
        <v>147</v>
      </c>
      <c r="B253" t="s">
        <v>148</v>
      </c>
      <c r="C253">
        <v>33.333333333333336</v>
      </c>
      <c r="D253">
        <v>6</v>
      </c>
      <c r="E253" t="s">
        <v>11588</v>
      </c>
      <c r="F253">
        <v>200</v>
      </c>
      <c r="G253">
        <v>0</v>
      </c>
      <c r="H253" t="s">
        <v>729</v>
      </c>
      <c r="I253" t="s">
        <v>11589</v>
      </c>
      <c r="J253" t="s">
        <v>869</v>
      </c>
      <c r="K253" t="s">
        <v>644</v>
      </c>
      <c r="L253" t="s">
        <v>645</v>
      </c>
      <c r="M253" t="s">
        <v>11590</v>
      </c>
      <c r="N253" t="s">
        <v>644</v>
      </c>
      <c r="O253" t="s">
        <v>668</v>
      </c>
      <c r="P253" t="s">
        <v>5</v>
      </c>
      <c r="Q253" t="s">
        <v>669</v>
      </c>
      <c r="R253" t="s">
        <v>645</v>
      </c>
      <c r="S253" t="s">
        <v>11591</v>
      </c>
      <c r="T253" t="s">
        <v>11590</v>
      </c>
    </row>
    <row r="254" spans="1:20" x14ac:dyDescent="0.25">
      <c r="A254" t="s">
        <v>638</v>
      </c>
      <c r="B254" t="s">
        <v>639</v>
      </c>
      <c r="C254">
        <v>66</v>
      </c>
      <c r="D254">
        <v>2</v>
      </c>
      <c r="E254" t="s">
        <v>11592</v>
      </c>
      <c r="F254">
        <v>100</v>
      </c>
      <c r="G254">
        <v>0</v>
      </c>
      <c r="H254" t="s">
        <v>641</v>
      </c>
      <c r="I254" t="s">
        <v>11593</v>
      </c>
      <c r="J254" t="s">
        <v>666</v>
      </c>
      <c r="K254" t="s">
        <v>644</v>
      </c>
      <c r="L254" t="s">
        <v>645</v>
      </c>
      <c r="M254" t="s">
        <v>11594</v>
      </c>
      <c r="N254" t="s">
        <v>644</v>
      </c>
      <c r="O254" t="s">
        <v>668</v>
      </c>
      <c r="P254" t="s">
        <v>5</v>
      </c>
      <c r="Q254" t="s">
        <v>669</v>
      </c>
      <c r="R254" t="s">
        <v>645</v>
      </c>
      <c r="S254" t="s">
        <v>644</v>
      </c>
      <c r="T254" t="s">
        <v>11594</v>
      </c>
    </row>
    <row r="255" spans="1:20" x14ac:dyDescent="0.25">
      <c r="A255" t="s">
        <v>18</v>
      </c>
      <c r="B255" t="s">
        <v>19</v>
      </c>
      <c r="C255">
        <v>68</v>
      </c>
      <c r="D255">
        <v>1</v>
      </c>
      <c r="E255" t="s">
        <v>11592</v>
      </c>
      <c r="F255">
        <v>100</v>
      </c>
      <c r="G255">
        <v>0</v>
      </c>
      <c r="H255" t="s">
        <v>641</v>
      </c>
      <c r="I255" t="s">
        <v>11593</v>
      </c>
      <c r="J255" t="s">
        <v>666</v>
      </c>
      <c r="K255" t="s">
        <v>644</v>
      </c>
      <c r="L255" t="s">
        <v>645</v>
      </c>
      <c r="M255" t="s">
        <v>11594</v>
      </c>
      <c r="N255" t="s">
        <v>644</v>
      </c>
      <c r="O255" t="s">
        <v>668</v>
      </c>
      <c r="P255" t="s">
        <v>5</v>
      </c>
      <c r="Q255" t="s">
        <v>669</v>
      </c>
      <c r="R255" t="s">
        <v>645</v>
      </c>
      <c r="S255" t="s">
        <v>644</v>
      </c>
      <c r="T255" t="s">
        <v>11594</v>
      </c>
    </row>
    <row r="256" spans="1:20" x14ac:dyDescent="0.25">
      <c r="A256" t="s">
        <v>638</v>
      </c>
      <c r="B256" t="s">
        <v>639</v>
      </c>
      <c r="C256">
        <v>66</v>
      </c>
      <c r="D256">
        <v>2</v>
      </c>
      <c r="E256" t="s">
        <v>11595</v>
      </c>
      <c r="F256">
        <v>100</v>
      </c>
      <c r="G256">
        <v>0</v>
      </c>
      <c r="H256" t="s">
        <v>641</v>
      </c>
      <c r="I256" t="s">
        <v>645</v>
      </c>
      <c r="J256" t="s">
        <v>645</v>
      </c>
      <c r="K256" t="s">
        <v>644</v>
      </c>
      <c r="L256" t="s">
        <v>645</v>
      </c>
      <c r="M256" t="s">
        <v>644</v>
      </c>
      <c r="N256" t="s">
        <v>644</v>
      </c>
      <c r="O256" t="s">
        <v>11091</v>
      </c>
      <c r="P256" t="s">
        <v>5</v>
      </c>
      <c r="Q256" t="s">
        <v>644</v>
      </c>
      <c r="R256" t="s">
        <v>645</v>
      </c>
      <c r="S256" t="s">
        <v>644</v>
      </c>
      <c r="T256" t="s">
        <v>11596</v>
      </c>
    </row>
    <row r="257" spans="1:20" x14ac:dyDescent="0.25">
      <c r="A257" t="s">
        <v>18</v>
      </c>
      <c r="B257" t="s">
        <v>19</v>
      </c>
      <c r="C257">
        <v>68</v>
      </c>
      <c r="D257">
        <v>1</v>
      </c>
      <c r="E257" t="s">
        <v>11595</v>
      </c>
      <c r="F257">
        <v>100</v>
      </c>
      <c r="G257">
        <v>0</v>
      </c>
      <c r="H257" t="s">
        <v>641</v>
      </c>
      <c r="I257" t="s">
        <v>645</v>
      </c>
      <c r="J257" t="s">
        <v>645</v>
      </c>
      <c r="K257" t="s">
        <v>644</v>
      </c>
      <c r="L257" t="s">
        <v>645</v>
      </c>
      <c r="M257" t="s">
        <v>644</v>
      </c>
      <c r="N257" t="s">
        <v>644</v>
      </c>
      <c r="O257" t="s">
        <v>11091</v>
      </c>
      <c r="P257" t="s">
        <v>5</v>
      </c>
      <c r="Q257" t="s">
        <v>644</v>
      </c>
      <c r="R257" t="s">
        <v>645</v>
      </c>
      <c r="S257" t="s">
        <v>644</v>
      </c>
      <c r="T257" t="s">
        <v>11596</v>
      </c>
    </row>
    <row r="258" spans="1:20" x14ac:dyDescent="0.25">
      <c r="A258" t="s">
        <v>147</v>
      </c>
      <c r="B258" t="s">
        <v>148</v>
      </c>
      <c r="C258">
        <v>50</v>
      </c>
      <c r="D258">
        <v>6</v>
      </c>
      <c r="E258" t="s">
        <v>11597</v>
      </c>
      <c r="F258">
        <v>200</v>
      </c>
      <c r="G258">
        <v>0</v>
      </c>
      <c r="H258" t="s">
        <v>641</v>
      </c>
      <c r="I258" t="s">
        <v>11598</v>
      </c>
      <c r="J258" t="s">
        <v>11599</v>
      </c>
      <c r="K258" t="s">
        <v>644</v>
      </c>
      <c r="L258" t="s">
        <v>645</v>
      </c>
      <c r="M258" t="s">
        <v>11600</v>
      </c>
      <c r="N258" t="s">
        <v>644</v>
      </c>
      <c r="O258" t="s">
        <v>647</v>
      </c>
      <c r="P258" t="s">
        <v>5</v>
      </c>
      <c r="Q258" t="s">
        <v>648</v>
      </c>
      <c r="R258" t="s">
        <v>645</v>
      </c>
      <c r="S258" t="s">
        <v>11601</v>
      </c>
      <c r="T258" t="s">
        <v>11600</v>
      </c>
    </row>
    <row r="259" spans="1:20" x14ac:dyDescent="0.25">
      <c r="A259" t="s">
        <v>147</v>
      </c>
      <c r="B259" t="s">
        <v>148</v>
      </c>
      <c r="C259">
        <v>40</v>
      </c>
      <c r="D259">
        <v>10</v>
      </c>
      <c r="E259" t="s">
        <v>11602</v>
      </c>
      <c r="F259">
        <v>330</v>
      </c>
      <c r="G259">
        <v>0</v>
      </c>
      <c r="H259" t="s">
        <v>641</v>
      </c>
      <c r="I259" t="s">
        <v>1328</v>
      </c>
      <c r="J259" t="s">
        <v>942</v>
      </c>
      <c r="K259" t="s">
        <v>644</v>
      </c>
      <c r="L259" t="s">
        <v>645</v>
      </c>
      <c r="M259" t="s">
        <v>11603</v>
      </c>
      <c r="N259" t="s">
        <v>644</v>
      </c>
      <c r="O259" t="s">
        <v>647</v>
      </c>
      <c r="P259" t="s">
        <v>5</v>
      </c>
      <c r="Q259" t="s">
        <v>648</v>
      </c>
      <c r="R259" t="s">
        <v>11604</v>
      </c>
      <c r="S259" t="s">
        <v>11605</v>
      </c>
      <c r="T259" t="s">
        <v>11603</v>
      </c>
    </row>
    <row r="260" spans="1:20" x14ac:dyDescent="0.25">
      <c r="A260" t="s">
        <v>147</v>
      </c>
      <c r="B260" t="s">
        <v>148</v>
      </c>
      <c r="C260">
        <v>50</v>
      </c>
      <c r="D260">
        <v>6</v>
      </c>
      <c r="E260" t="s">
        <v>11606</v>
      </c>
      <c r="F260">
        <v>209</v>
      </c>
      <c r="G260">
        <v>9</v>
      </c>
      <c r="H260" t="s">
        <v>641</v>
      </c>
      <c r="I260" t="s">
        <v>11607</v>
      </c>
      <c r="J260" t="s">
        <v>981</v>
      </c>
      <c r="K260" t="s">
        <v>644</v>
      </c>
      <c r="L260" t="s">
        <v>645</v>
      </c>
      <c r="M260" t="s">
        <v>11608</v>
      </c>
      <c r="N260" t="s">
        <v>644</v>
      </c>
      <c r="O260" t="s">
        <v>647</v>
      </c>
      <c r="P260" t="s">
        <v>5</v>
      </c>
      <c r="Q260" t="s">
        <v>648</v>
      </c>
      <c r="R260" t="s">
        <v>645</v>
      </c>
      <c r="S260" t="s">
        <v>644</v>
      </c>
      <c r="T260" t="s">
        <v>11608</v>
      </c>
    </row>
    <row r="261" spans="1:20" x14ac:dyDescent="0.25">
      <c r="A261" t="s">
        <v>147</v>
      </c>
      <c r="B261" t="s">
        <v>148</v>
      </c>
      <c r="C261">
        <v>33.333333333333336</v>
      </c>
      <c r="D261">
        <v>3</v>
      </c>
      <c r="E261" t="s">
        <v>11609</v>
      </c>
      <c r="F261">
        <v>100</v>
      </c>
      <c r="G261">
        <v>0</v>
      </c>
      <c r="H261" t="s">
        <v>641</v>
      </c>
      <c r="I261" t="s">
        <v>11610</v>
      </c>
      <c r="J261" t="s">
        <v>981</v>
      </c>
      <c r="K261" t="s">
        <v>644</v>
      </c>
      <c r="L261" t="s">
        <v>645</v>
      </c>
      <c r="M261" t="s">
        <v>11518</v>
      </c>
      <c r="N261" t="s">
        <v>644</v>
      </c>
      <c r="O261" t="s">
        <v>668</v>
      </c>
      <c r="P261" t="s">
        <v>5</v>
      </c>
      <c r="Q261" t="s">
        <v>669</v>
      </c>
      <c r="R261" t="s">
        <v>11611</v>
      </c>
      <c r="S261" t="s">
        <v>11612</v>
      </c>
      <c r="T261" t="s">
        <v>11608</v>
      </c>
    </row>
    <row r="262" spans="1:20" x14ac:dyDescent="0.25">
      <c r="A262" t="s">
        <v>147</v>
      </c>
      <c r="B262" t="s">
        <v>148</v>
      </c>
      <c r="C262">
        <v>40</v>
      </c>
      <c r="D262">
        <v>10</v>
      </c>
      <c r="E262" t="s">
        <v>11613</v>
      </c>
      <c r="F262">
        <v>330</v>
      </c>
      <c r="G262">
        <v>0</v>
      </c>
      <c r="H262" t="s">
        <v>641</v>
      </c>
      <c r="I262" t="s">
        <v>11614</v>
      </c>
      <c r="J262" t="s">
        <v>834</v>
      </c>
      <c r="K262" t="s">
        <v>644</v>
      </c>
      <c r="L262" t="s">
        <v>645</v>
      </c>
      <c r="M262" t="s">
        <v>11615</v>
      </c>
      <c r="N262" t="s">
        <v>644</v>
      </c>
      <c r="O262" t="s">
        <v>647</v>
      </c>
      <c r="P262" t="s">
        <v>5</v>
      </c>
      <c r="Q262" t="s">
        <v>648</v>
      </c>
      <c r="R262" t="s">
        <v>645</v>
      </c>
      <c r="S262" t="s">
        <v>11616</v>
      </c>
      <c r="T262" t="s">
        <v>11615</v>
      </c>
    </row>
    <row r="263" spans="1:20" x14ac:dyDescent="0.25">
      <c r="A263" t="s">
        <v>638</v>
      </c>
      <c r="B263" t="s">
        <v>639</v>
      </c>
      <c r="C263">
        <v>66</v>
      </c>
      <c r="D263">
        <v>4</v>
      </c>
      <c r="E263" t="s">
        <v>11617</v>
      </c>
      <c r="F263">
        <v>400</v>
      </c>
      <c r="G263">
        <v>0</v>
      </c>
      <c r="H263" t="s">
        <v>641</v>
      </c>
      <c r="I263" t="s">
        <v>11618</v>
      </c>
      <c r="J263" t="s">
        <v>1072</v>
      </c>
      <c r="K263" t="s">
        <v>644</v>
      </c>
      <c r="L263" t="s">
        <v>645</v>
      </c>
      <c r="M263" t="s">
        <v>11619</v>
      </c>
      <c r="N263" t="s">
        <v>644</v>
      </c>
      <c r="O263" t="s">
        <v>647</v>
      </c>
      <c r="P263" t="s">
        <v>5</v>
      </c>
      <c r="Q263" t="s">
        <v>648</v>
      </c>
      <c r="R263" t="s">
        <v>645</v>
      </c>
      <c r="S263" t="s">
        <v>644</v>
      </c>
      <c r="T263" t="s">
        <v>11615</v>
      </c>
    </row>
    <row r="264" spans="1:20" x14ac:dyDescent="0.25">
      <c r="A264" t="s">
        <v>18</v>
      </c>
      <c r="B264" t="s">
        <v>19</v>
      </c>
      <c r="C264">
        <v>68</v>
      </c>
      <c r="D264">
        <v>2</v>
      </c>
      <c r="E264" t="s">
        <v>11617</v>
      </c>
      <c r="F264">
        <v>400</v>
      </c>
      <c r="G264">
        <v>0</v>
      </c>
      <c r="H264" t="s">
        <v>641</v>
      </c>
      <c r="I264" t="s">
        <v>11618</v>
      </c>
      <c r="J264" t="s">
        <v>1072</v>
      </c>
      <c r="K264" t="s">
        <v>644</v>
      </c>
      <c r="L264" t="s">
        <v>645</v>
      </c>
      <c r="M264" t="s">
        <v>11619</v>
      </c>
      <c r="N264" t="s">
        <v>644</v>
      </c>
      <c r="O264" t="s">
        <v>647</v>
      </c>
      <c r="P264" t="s">
        <v>5</v>
      </c>
      <c r="Q264" t="s">
        <v>648</v>
      </c>
      <c r="R264" t="s">
        <v>645</v>
      </c>
      <c r="S264" t="s">
        <v>644</v>
      </c>
      <c r="T264" t="s">
        <v>11615</v>
      </c>
    </row>
    <row r="265" spans="1:20" x14ac:dyDescent="0.25">
      <c r="A265" t="s">
        <v>147</v>
      </c>
      <c r="B265" t="s">
        <v>148</v>
      </c>
      <c r="C265">
        <v>50</v>
      </c>
      <c r="D265">
        <v>6</v>
      </c>
      <c r="E265" t="s">
        <v>11617</v>
      </c>
      <c r="F265">
        <v>400</v>
      </c>
      <c r="G265">
        <v>0</v>
      </c>
      <c r="H265" t="s">
        <v>641</v>
      </c>
      <c r="I265" t="s">
        <v>11618</v>
      </c>
      <c r="J265" t="s">
        <v>1072</v>
      </c>
      <c r="K265" t="s">
        <v>644</v>
      </c>
      <c r="L265" t="s">
        <v>645</v>
      </c>
      <c r="M265" t="s">
        <v>11619</v>
      </c>
      <c r="N265" t="s">
        <v>644</v>
      </c>
      <c r="O265" t="s">
        <v>647</v>
      </c>
      <c r="P265" t="s">
        <v>5</v>
      </c>
      <c r="Q265" t="s">
        <v>648</v>
      </c>
      <c r="R265" t="s">
        <v>645</v>
      </c>
      <c r="S265" t="s">
        <v>644</v>
      </c>
      <c r="T265" t="s">
        <v>11615</v>
      </c>
    </row>
    <row r="266" spans="1:20" x14ac:dyDescent="0.25">
      <c r="A266" t="s">
        <v>147</v>
      </c>
      <c r="B266" t="s">
        <v>148</v>
      </c>
      <c r="C266">
        <v>33.333333333333336</v>
      </c>
      <c r="D266">
        <v>3</v>
      </c>
      <c r="E266" t="s">
        <v>11620</v>
      </c>
      <c r="F266">
        <v>100</v>
      </c>
      <c r="G266">
        <v>0</v>
      </c>
      <c r="H266" t="s">
        <v>641</v>
      </c>
      <c r="I266" t="s">
        <v>11621</v>
      </c>
      <c r="J266" t="s">
        <v>736</v>
      </c>
      <c r="K266" t="s">
        <v>644</v>
      </c>
      <c r="L266" t="s">
        <v>645</v>
      </c>
      <c r="M266" t="s">
        <v>11619</v>
      </c>
      <c r="N266" t="s">
        <v>644</v>
      </c>
      <c r="O266" t="s">
        <v>647</v>
      </c>
      <c r="P266" t="s">
        <v>5</v>
      </c>
      <c r="Q266" t="s">
        <v>648</v>
      </c>
      <c r="R266" t="s">
        <v>645</v>
      </c>
      <c r="S266" t="s">
        <v>644</v>
      </c>
      <c r="T266" t="s">
        <v>11619</v>
      </c>
    </row>
    <row r="267" spans="1:20" x14ac:dyDescent="0.25">
      <c r="A267" t="s">
        <v>147</v>
      </c>
      <c r="B267" t="s">
        <v>148</v>
      </c>
      <c r="C267">
        <v>33.333333333333336</v>
      </c>
      <c r="D267">
        <v>6</v>
      </c>
      <c r="E267" t="s">
        <v>11622</v>
      </c>
      <c r="F267">
        <v>270</v>
      </c>
      <c r="G267">
        <v>0</v>
      </c>
      <c r="H267" t="s">
        <v>641</v>
      </c>
      <c r="I267" t="s">
        <v>5239</v>
      </c>
      <c r="J267" t="s">
        <v>11623</v>
      </c>
      <c r="K267" t="s">
        <v>7394</v>
      </c>
      <c r="L267" t="s">
        <v>11624</v>
      </c>
      <c r="M267" t="s">
        <v>11619</v>
      </c>
      <c r="N267" t="s">
        <v>644</v>
      </c>
      <c r="O267" t="s">
        <v>679</v>
      </c>
      <c r="P267" t="s">
        <v>26</v>
      </c>
      <c r="Q267" t="s">
        <v>680</v>
      </c>
      <c r="R267" t="s">
        <v>645</v>
      </c>
      <c r="S267" t="s">
        <v>11625</v>
      </c>
      <c r="T267" t="s">
        <v>11619</v>
      </c>
    </row>
    <row r="268" spans="1:20" x14ac:dyDescent="0.25">
      <c r="A268" t="s">
        <v>147</v>
      </c>
      <c r="B268" t="s">
        <v>148</v>
      </c>
      <c r="C268">
        <v>50</v>
      </c>
      <c r="D268">
        <v>6</v>
      </c>
      <c r="E268" t="s">
        <v>11626</v>
      </c>
      <c r="F268">
        <v>200</v>
      </c>
      <c r="G268">
        <v>0</v>
      </c>
      <c r="H268" t="s">
        <v>641</v>
      </c>
      <c r="I268" t="s">
        <v>11627</v>
      </c>
      <c r="J268" t="s">
        <v>1520</v>
      </c>
      <c r="K268" t="s">
        <v>644</v>
      </c>
      <c r="L268" t="s">
        <v>645</v>
      </c>
      <c r="M268" t="s">
        <v>11628</v>
      </c>
      <c r="N268" t="s">
        <v>644</v>
      </c>
      <c r="O268" t="s">
        <v>647</v>
      </c>
      <c r="P268" t="s">
        <v>5</v>
      </c>
      <c r="Q268" t="s">
        <v>648</v>
      </c>
      <c r="R268" t="s">
        <v>645</v>
      </c>
      <c r="S268" t="s">
        <v>11629</v>
      </c>
      <c r="T268" t="s">
        <v>11628</v>
      </c>
    </row>
    <row r="269" spans="1:20" x14ac:dyDescent="0.25">
      <c r="A269" t="s">
        <v>638</v>
      </c>
      <c r="B269" t="s">
        <v>639</v>
      </c>
      <c r="C269">
        <v>66</v>
      </c>
      <c r="D269">
        <v>2</v>
      </c>
      <c r="E269" t="s">
        <v>11630</v>
      </c>
      <c r="F269">
        <v>107</v>
      </c>
      <c r="G269">
        <v>7</v>
      </c>
      <c r="H269" t="s">
        <v>641</v>
      </c>
      <c r="I269" t="s">
        <v>3361</v>
      </c>
      <c r="J269" t="s">
        <v>1520</v>
      </c>
      <c r="K269" t="s">
        <v>644</v>
      </c>
      <c r="L269" t="s">
        <v>645</v>
      </c>
      <c r="M269" t="s">
        <v>11631</v>
      </c>
      <c r="N269" t="s">
        <v>644</v>
      </c>
      <c r="O269" t="s">
        <v>647</v>
      </c>
      <c r="P269" t="s">
        <v>5</v>
      </c>
      <c r="Q269" t="s">
        <v>648</v>
      </c>
      <c r="R269" t="s">
        <v>645</v>
      </c>
      <c r="S269" t="s">
        <v>644</v>
      </c>
      <c r="T269" t="s">
        <v>11631</v>
      </c>
    </row>
    <row r="270" spans="1:20" x14ac:dyDescent="0.25">
      <c r="A270" t="s">
        <v>18</v>
      </c>
      <c r="B270" t="s">
        <v>19</v>
      </c>
      <c r="C270">
        <v>68</v>
      </c>
      <c r="D270">
        <v>1</v>
      </c>
      <c r="E270" t="s">
        <v>11630</v>
      </c>
      <c r="F270">
        <v>107</v>
      </c>
      <c r="G270">
        <v>7</v>
      </c>
      <c r="H270" t="s">
        <v>641</v>
      </c>
      <c r="I270" t="s">
        <v>3361</v>
      </c>
      <c r="J270" t="s">
        <v>1520</v>
      </c>
      <c r="K270" t="s">
        <v>644</v>
      </c>
      <c r="L270" t="s">
        <v>645</v>
      </c>
      <c r="M270" t="s">
        <v>11631</v>
      </c>
      <c r="N270" t="s">
        <v>644</v>
      </c>
      <c r="O270" t="s">
        <v>647</v>
      </c>
      <c r="P270" t="s">
        <v>5</v>
      </c>
      <c r="Q270" t="s">
        <v>648</v>
      </c>
      <c r="R270" t="s">
        <v>645</v>
      </c>
      <c r="S270" t="s">
        <v>644</v>
      </c>
      <c r="T270" t="s">
        <v>11631</v>
      </c>
    </row>
    <row r="271" spans="1:20" x14ac:dyDescent="0.25">
      <c r="A271" t="s">
        <v>638</v>
      </c>
      <c r="B271" t="s">
        <v>639</v>
      </c>
      <c r="C271">
        <v>66</v>
      </c>
      <c r="D271">
        <v>4</v>
      </c>
      <c r="E271" t="s">
        <v>11632</v>
      </c>
      <c r="F271">
        <v>200</v>
      </c>
      <c r="G271">
        <v>0</v>
      </c>
      <c r="H271" t="s">
        <v>641</v>
      </c>
      <c r="I271" t="s">
        <v>11633</v>
      </c>
      <c r="J271" t="s">
        <v>724</v>
      </c>
      <c r="K271" t="s">
        <v>644</v>
      </c>
      <c r="L271" t="s">
        <v>645</v>
      </c>
      <c r="M271" t="s">
        <v>11634</v>
      </c>
      <c r="N271" t="s">
        <v>644</v>
      </c>
      <c r="O271" t="s">
        <v>647</v>
      </c>
      <c r="P271" t="s">
        <v>5</v>
      </c>
      <c r="Q271" t="s">
        <v>648</v>
      </c>
      <c r="R271" t="s">
        <v>645</v>
      </c>
      <c r="S271" t="s">
        <v>644</v>
      </c>
      <c r="T271" t="s">
        <v>11634</v>
      </c>
    </row>
    <row r="272" spans="1:20" x14ac:dyDescent="0.25">
      <c r="A272" t="s">
        <v>18</v>
      </c>
      <c r="B272" t="s">
        <v>19</v>
      </c>
      <c r="C272">
        <v>68</v>
      </c>
      <c r="D272">
        <v>2</v>
      </c>
      <c r="E272" t="s">
        <v>11632</v>
      </c>
      <c r="F272">
        <v>200</v>
      </c>
      <c r="G272">
        <v>0</v>
      </c>
      <c r="H272" t="s">
        <v>641</v>
      </c>
      <c r="I272" t="s">
        <v>11633</v>
      </c>
      <c r="J272" t="s">
        <v>724</v>
      </c>
      <c r="K272" t="s">
        <v>644</v>
      </c>
      <c r="L272" t="s">
        <v>645</v>
      </c>
      <c r="M272" t="s">
        <v>11634</v>
      </c>
      <c r="N272" t="s">
        <v>644</v>
      </c>
      <c r="O272" t="s">
        <v>647</v>
      </c>
      <c r="P272" t="s">
        <v>5</v>
      </c>
      <c r="Q272" t="s">
        <v>648</v>
      </c>
      <c r="R272" t="s">
        <v>645</v>
      </c>
      <c r="S272" t="s">
        <v>644</v>
      </c>
      <c r="T272" t="s">
        <v>11634</v>
      </c>
    </row>
    <row r="273" spans="1:20" x14ac:dyDescent="0.25">
      <c r="A273" t="s">
        <v>147</v>
      </c>
      <c r="B273" t="s">
        <v>148</v>
      </c>
      <c r="C273">
        <v>33.333333333333336</v>
      </c>
      <c r="D273">
        <v>3</v>
      </c>
      <c r="E273" t="s">
        <v>11635</v>
      </c>
      <c r="F273">
        <v>100</v>
      </c>
      <c r="G273">
        <v>0</v>
      </c>
      <c r="H273" t="s">
        <v>641</v>
      </c>
      <c r="I273" t="s">
        <v>11636</v>
      </c>
      <c r="J273" t="s">
        <v>666</v>
      </c>
      <c r="K273" t="s">
        <v>644</v>
      </c>
      <c r="L273" t="s">
        <v>645</v>
      </c>
      <c r="M273" t="s">
        <v>11637</v>
      </c>
      <c r="N273" t="s">
        <v>644</v>
      </c>
      <c r="O273" t="s">
        <v>647</v>
      </c>
      <c r="P273" t="s">
        <v>5</v>
      </c>
      <c r="Q273" t="s">
        <v>648</v>
      </c>
      <c r="R273" t="s">
        <v>645</v>
      </c>
      <c r="S273" t="s">
        <v>11638</v>
      </c>
      <c r="T273" t="s">
        <v>11634</v>
      </c>
    </row>
    <row r="274" spans="1:20" x14ac:dyDescent="0.25">
      <c r="A274" t="s">
        <v>147</v>
      </c>
      <c r="B274" t="s">
        <v>148</v>
      </c>
      <c r="C274">
        <v>33.333333333333336</v>
      </c>
      <c r="D274">
        <v>3</v>
      </c>
      <c r="E274" t="s">
        <v>11639</v>
      </c>
      <c r="F274">
        <v>100</v>
      </c>
      <c r="G274">
        <v>0</v>
      </c>
      <c r="H274" t="s">
        <v>641</v>
      </c>
      <c r="I274" t="s">
        <v>941</v>
      </c>
      <c r="J274" t="s">
        <v>942</v>
      </c>
      <c r="K274" t="s">
        <v>644</v>
      </c>
      <c r="L274" t="s">
        <v>645</v>
      </c>
      <c r="M274" t="s">
        <v>11637</v>
      </c>
      <c r="N274" t="s">
        <v>644</v>
      </c>
      <c r="O274" t="s">
        <v>668</v>
      </c>
      <c r="P274" t="s">
        <v>5</v>
      </c>
      <c r="Q274" t="s">
        <v>669</v>
      </c>
      <c r="R274" t="s">
        <v>645</v>
      </c>
      <c r="S274" t="s">
        <v>11640</v>
      </c>
      <c r="T274" t="s">
        <v>11634</v>
      </c>
    </row>
    <row r="275" spans="1:20" x14ac:dyDescent="0.25">
      <c r="A275" t="s">
        <v>147</v>
      </c>
      <c r="B275" t="s">
        <v>148</v>
      </c>
      <c r="C275">
        <v>50</v>
      </c>
      <c r="D275">
        <v>6</v>
      </c>
      <c r="E275" t="s">
        <v>11641</v>
      </c>
      <c r="F275">
        <v>200</v>
      </c>
      <c r="G275">
        <v>0</v>
      </c>
      <c r="H275" t="s">
        <v>641</v>
      </c>
      <c r="I275" t="s">
        <v>3445</v>
      </c>
      <c r="J275" t="s">
        <v>981</v>
      </c>
      <c r="K275" t="s">
        <v>644</v>
      </c>
      <c r="L275" t="s">
        <v>645</v>
      </c>
      <c r="M275" t="s">
        <v>11637</v>
      </c>
      <c r="N275" t="s">
        <v>644</v>
      </c>
      <c r="O275" t="s">
        <v>647</v>
      </c>
      <c r="P275" t="s">
        <v>5</v>
      </c>
      <c r="Q275" t="s">
        <v>648</v>
      </c>
      <c r="R275" t="s">
        <v>645</v>
      </c>
      <c r="S275" t="s">
        <v>11642</v>
      </c>
      <c r="T275" t="s">
        <v>11637</v>
      </c>
    </row>
    <row r="276" spans="1:20" x14ac:dyDescent="0.25">
      <c r="A276" t="s">
        <v>147</v>
      </c>
      <c r="B276" t="s">
        <v>148</v>
      </c>
      <c r="C276">
        <v>33.333333333333336</v>
      </c>
      <c r="D276">
        <v>6</v>
      </c>
      <c r="E276" t="s">
        <v>11643</v>
      </c>
      <c r="F276">
        <v>200</v>
      </c>
      <c r="G276">
        <v>0</v>
      </c>
      <c r="H276" t="s">
        <v>641</v>
      </c>
      <c r="I276" t="s">
        <v>11644</v>
      </c>
      <c r="J276" t="s">
        <v>7214</v>
      </c>
      <c r="K276" t="s">
        <v>644</v>
      </c>
      <c r="L276" t="s">
        <v>645</v>
      </c>
      <c r="M276" t="s">
        <v>11637</v>
      </c>
      <c r="N276" t="s">
        <v>644</v>
      </c>
      <c r="O276" t="s">
        <v>668</v>
      </c>
      <c r="P276" t="s">
        <v>5</v>
      </c>
      <c r="Q276" t="s">
        <v>669</v>
      </c>
      <c r="R276" t="s">
        <v>645</v>
      </c>
      <c r="S276" t="s">
        <v>11645</v>
      </c>
      <c r="T276" t="s">
        <v>11637</v>
      </c>
    </row>
    <row r="277" spans="1:20" x14ac:dyDescent="0.25">
      <c r="A277" t="s">
        <v>147</v>
      </c>
      <c r="B277" t="s">
        <v>148</v>
      </c>
      <c r="C277">
        <v>50</v>
      </c>
      <c r="D277">
        <v>6</v>
      </c>
      <c r="E277" t="s">
        <v>11646</v>
      </c>
      <c r="F277">
        <v>200</v>
      </c>
      <c r="G277">
        <v>0</v>
      </c>
      <c r="H277" t="s">
        <v>641</v>
      </c>
      <c r="I277" t="s">
        <v>11647</v>
      </c>
      <c r="J277" t="s">
        <v>771</v>
      </c>
      <c r="K277" t="s">
        <v>644</v>
      </c>
      <c r="L277" t="s">
        <v>645</v>
      </c>
      <c r="M277" t="s">
        <v>11637</v>
      </c>
      <c r="N277" t="s">
        <v>644</v>
      </c>
      <c r="O277" t="s">
        <v>647</v>
      </c>
      <c r="P277" t="s">
        <v>5</v>
      </c>
      <c r="Q277" t="s">
        <v>648</v>
      </c>
      <c r="R277" t="s">
        <v>645</v>
      </c>
      <c r="S277" t="s">
        <v>11648</v>
      </c>
      <c r="T277" t="s">
        <v>11637</v>
      </c>
    </row>
    <row r="278" spans="1:20" x14ac:dyDescent="0.25">
      <c r="A278" t="s">
        <v>638</v>
      </c>
      <c r="B278" t="s">
        <v>639</v>
      </c>
      <c r="C278">
        <v>66</v>
      </c>
      <c r="D278">
        <v>8</v>
      </c>
      <c r="E278" t="s">
        <v>11649</v>
      </c>
      <c r="F278">
        <v>400</v>
      </c>
      <c r="G278">
        <v>0</v>
      </c>
      <c r="H278" t="s">
        <v>641</v>
      </c>
      <c r="I278" t="s">
        <v>11650</v>
      </c>
      <c r="J278" t="s">
        <v>2049</v>
      </c>
      <c r="K278" t="s">
        <v>644</v>
      </c>
      <c r="L278" t="s">
        <v>645</v>
      </c>
      <c r="M278" t="s">
        <v>11634</v>
      </c>
      <c r="N278" t="s">
        <v>644</v>
      </c>
      <c r="O278" t="s">
        <v>668</v>
      </c>
      <c r="P278" t="s">
        <v>5</v>
      </c>
      <c r="Q278" t="s">
        <v>669</v>
      </c>
      <c r="R278" t="s">
        <v>645</v>
      </c>
      <c r="S278" t="s">
        <v>644</v>
      </c>
      <c r="T278" t="s">
        <v>11651</v>
      </c>
    </row>
    <row r="279" spans="1:20" x14ac:dyDescent="0.25">
      <c r="A279" t="s">
        <v>18</v>
      </c>
      <c r="B279" t="s">
        <v>19</v>
      </c>
      <c r="C279">
        <v>68</v>
      </c>
      <c r="D279">
        <v>4</v>
      </c>
      <c r="E279" t="s">
        <v>11649</v>
      </c>
      <c r="F279">
        <v>400</v>
      </c>
      <c r="G279">
        <v>0</v>
      </c>
      <c r="H279" t="s">
        <v>641</v>
      </c>
      <c r="I279" t="s">
        <v>11650</v>
      </c>
      <c r="J279" t="s">
        <v>2049</v>
      </c>
      <c r="K279" t="s">
        <v>644</v>
      </c>
      <c r="L279" t="s">
        <v>645</v>
      </c>
      <c r="M279" t="s">
        <v>11634</v>
      </c>
      <c r="N279" t="s">
        <v>644</v>
      </c>
      <c r="O279" t="s">
        <v>668</v>
      </c>
      <c r="P279" t="s">
        <v>5</v>
      </c>
      <c r="Q279" t="s">
        <v>669</v>
      </c>
      <c r="R279" t="s">
        <v>645</v>
      </c>
      <c r="S279" t="s">
        <v>644</v>
      </c>
      <c r="T279" t="s">
        <v>11651</v>
      </c>
    </row>
    <row r="280" spans="1:20" x14ac:dyDescent="0.25">
      <c r="A280" t="s">
        <v>601</v>
      </c>
      <c r="B280" t="s">
        <v>602</v>
      </c>
      <c r="C280">
        <v>139</v>
      </c>
      <c r="D280">
        <v>2</v>
      </c>
      <c r="E280" t="s">
        <v>11652</v>
      </c>
      <c r="F280">
        <v>1001</v>
      </c>
      <c r="G280">
        <v>0</v>
      </c>
      <c r="H280" t="s">
        <v>641</v>
      </c>
      <c r="I280" t="s">
        <v>11653</v>
      </c>
      <c r="J280" t="s">
        <v>1126</v>
      </c>
      <c r="K280" t="s">
        <v>644</v>
      </c>
      <c r="L280" t="s">
        <v>645</v>
      </c>
      <c r="M280" t="s">
        <v>11651</v>
      </c>
      <c r="N280" t="s">
        <v>644</v>
      </c>
      <c r="O280" t="s">
        <v>647</v>
      </c>
      <c r="P280" t="s">
        <v>5</v>
      </c>
      <c r="Q280" t="s">
        <v>648</v>
      </c>
      <c r="R280" t="s">
        <v>645</v>
      </c>
      <c r="S280" t="s">
        <v>644</v>
      </c>
      <c r="T280" t="s">
        <v>11651</v>
      </c>
    </row>
    <row r="281" spans="1:20" x14ac:dyDescent="0.25">
      <c r="A281" t="s">
        <v>240</v>
      </c>
      <c r="B281" t="s">
        <v>246</v>
      </c>
      <c r="C281">
        <v>139</v>
      </c>
      <c r="D281">
        <v>5</v>
      </c>
      <c r="E281" t="s">
        <v>11652</v>
      </c>
      <c r="F281">
        <v>1001</v>
      </c>
      <c r="G281">
        <v>0</v>
      </c>
      <c r="H281" t="s">
        <v>641</v>
      </c>
      <c r="I281" t="s">
        <v>11653</v>
      </c>
      <c r="J281" t="s">
        <v>1126</v>
      </c>
      <c r="K281" t="s">
        <v>644</v>
      </c>
      <c r="L281" t="s">
        <v>645</v>
      </c>
      <c r="M281" t="s">
        <v>11651</v>
      </c>
      <c r="N281" t="s">
        <v>644</v>
      </c>
      <c r="O281" t="s">
        <v>647</v>
      </c>
      <c r="P281" t="s">
        <v>5</v>
      </c>
      <c r="Q281" t="s">
        <v>648</v>
      </c>
      <c r="R281" t="s">
        <v>645</v>
      </c>
      <c r="S281" t="s">
        <v>644</v>
      </c>
      <c r="T281" t="s">
        <v>11651</v>
      </c>
    </row>
    <row r="282" spans="1:20" x14ac:dyDescent="0.25">
      <c r="A282" t="s">
        <v>241</v>
      </c>
      <c r="B282" t="s">
        <v>247</v>
      </c>
      <c r="C282">
        <v>139</v>
      </c>
      <c r="D282">
        <v>4</v>
      </c>
      <c r="E282" t="s">
        <v>11652</v>
      </c>
      <c r="F282">
        <v>1001</v>
      </c>
      <c r="G282">
        <v>0</v>
      </c>
      <c r="H282" t="s">
        <v>641</v>
      </c>
      <c r="I282" t="s">
        <v>11653</v>
      </c>
      <c r="J282" t="s">
        <v>1126</v>
      </c>
      <c r="K282" t="s">
        <v>644</v>
      </c>
      <c r="L282" t="s">
        <v>645</v>
      </c>
      <c r="M282" t="s">
        <v>11651</v>
      </c>
      <c r="N282" t="s">
        <v>644</v>
      </c>
      <c r="O282" t="s">
        <v>647</v>
      </c>
      <c r="P282" t="s">
        <v>5</v>
      </c>
      <c r="Q282" t="s">
        <v>648</v>
      </c>
      <c r="R282" t="s">
        <v>645</v>
      </c>
      <c r="S282" t="s">
        <v>644</v>
      </c>
      <c r="T282" t="s">
        <v>11651</v>
      </c>
    </row>
    <row r="283" spans="1:20" x14ac:dyDescent="0.25">
      <c r="A283" t="s">
        <v>241</v>
      </c>
      <c r="B283" t="s">
        <v>247</v>
      </c>
      <c r="C283">
        <v>139</v>
      </c>
      <c r="D283">
        <v>1</v>
      </c>
      <c r="E283" t="s">
        <v>11654</v>
      </c>
      <c r="F283">
        <v>182</v>
      </c>
      <c r="G283">
        <v>0</v>
      </c>
      <c r="H283" t="s">
        <v>641</v>
      </c>
      <c r="I283" t="s">
        <v>11655</v>
      </c>
      <c r="J283" t="s">
        <v>981</v>
      </c>
      <c r="K283" t="s">
        <v>644</v>
      </c>
      <c r="L283" t="s">
        <v>645</v>
      </c>
      <c r="M283" t="s">
        <v>11651</v>
      </c>
      <c r="N283" t="s">
        <v>644</v>
      </c>
      <c r="O283" t="s">
        <v>647</v>
      </c>
      <c r="P283" t="s">
        <v>5</v>
      </c>
      <c r="Q283" t="s">
        <v>648</v>
      </c>
      <c r="R283" t="s">
        <v>645</v>
      </c>
      <c r="S283" t="s">
        <v>644</v>
      </c>
      <c r="T283" t="s">
        <v>11651</v>
      </c>
    </row>
    <row r="284" spans="1:20" x14ac:dyDescent="0.25">
      <c r="A284" t="s">
        <v>601</v>
      </c>
      <c r="B284" t="s">
        <v>602</v>
      </c>
      <c r="C284">
        <v>139</v>
      </c>
      <c r="D284">
        <v>1</v>
      </c>
      <c r="E284" t="s">
        <v>11654</v>
      </c>
      <c r="F284">
        <v>182</v>
      </c>
      <c r="G284">
        <v>0</v>
      </c>
      <c r="H284" t="s">
        <v>641</v>
      </c>
      <c r="I284" t="s">
        <v>11655</v>
      </c>
      <c r="J284" t="s">
        <v>981</v>
      </c>
      <c r="K284" t="s">
        <v>644</v>
      </c>
      <c r="L284" t="s">
        <v>645</v>
      </c>
      <c r="M284" t="s">
        <v>11651</v>
      </c>
      <c r="N284" t="s">
        <v>644</v>
      </c>
      <c r="O284" t="s">
        <v>647</v>
      </c>
      <c r="P284" t="s">
        <v>5</v>
      </c>
      <c r="Q284" t="s">
        <v>648</v>
      </c>
      <c r="R284" t="s">
        <v>645</v>
      </c>
      <c r="S284" t="s">
        <v>644</v>
      </c>
      <c r="T284" t="s">
        <v>11651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6</v>
      </c>
      <c r="E285" t="s">
        <v>11656</v>
      </c>
      <c r="F285">
        <v>200</v>
      </c>
      <c r="G285">
        <v>0</v>
      </c>
      <c r="H285" t="s">
        <v>641</v>
      </c>
      <c r="I285" t="s">
        <v>11657</v>
      </c>
      <c r="J285" t="s">
        <v>989</v>
      </c>
      <c r="K285" t="s">
        <v>644</v>
      </c>
      <c r="L285" t="s">
        <v>645</v>
      </c>
      <c r="M285" t="s">
        <v>11658</v>
      </c>
      <c r="N285" t="s">
        <v>644</v>
      </c>
      <c r="O285" t="s">
        <v>647</v>
      </c>
      <c r="P285" t="s">
        <v>5</v>
      </c>
      <c r="Q285" t="s">
        <v>648</v>
      </c>
      <c r="R285" t="s">
        <v>645</v>
      </c>
      <c r="S285" t="s">
        <v>11659</v>
      </c>
      <c r="T285" t="s">
        <v>11658</v>
      </c>
    </row>
    <row r="286" spans="1:20" x14ac:dyDescent="0.25">
      <c r="A286" t="s">
        <v>638</v>
      </c>
      <c r="B286" t="s">
        <v>639</v>
      </c>
      <c r="C286">
        <v>66</v>
      </c>
      <c r="D286">
        <v>2</v>
      </c>
      <c r="E286" t="s">
        <v>11660</v>
      </c>
      <c r="F286">
        <v>100</v>
      </c>
      <c r="G286">
        <v>0</v>
      </c>
      <c r="H286" t="s">
        <v>641</v>
      </c>
      <c r="I286" t="s">
        <v>11661</v>
      </c>
      <c r="J286" t="s">
        <v>1668</v>
      </c>
      <c r="K286" t="s">
        <v>644</v>
      </c>
      <c r="L286" t="s">
        <v>645</v>
      </c>
      <c r="M286" t="s">
        <v>11662</v>
      </c>
      <c r="N286" t="s">
        <v>644</v>
      </c>
      <c r="O286" t="s">
        <v>647</v>
      </c>
      <c r="P286" t="s">
        <v>5</v>
      </c>
      <c r="Q286" t="s">
        <v>648</v>
      </c>
      <c r="R286" t="s">
        <v>645</v>
      </c>
      <c r="S286" t="s">
        <v>644</v>
      </c>
      <c r="T286" t="s">
        <v>11662</v>
      </c>
    </row>
    <row r="287" spans="1:20" x14ac:dyDescent="0.25">
      <c r="A287" t="s">
        <v>18</v>
      </c>
      <c r="B287" t="s">
        <v>19</v>
      </c>
      <c r="C287">
        <v>68</v>
      </c>
      <c r="D287">
        <v>1</v>
      </c>
      <c r="E287" t="s">
        <v>11660</v>
      </c>
      <c r="F287">
        <v>100</v>
      </c>
      <c r="G287">
        <v>0</v>
      </c>
      <c r="H287" t="s">
        <v>641</v>
      </c>
      <c r="I287" t="s">
        <v>11661</v>
      </c>
      <c r="J287" t="s">
        <v>1668</v>
      </c>
      <c r="K287" t="s">
        <v>644</v>
      </c>
      <c r="L287" t="s">
        <v>645</v>
      </c>
      <c r="M287" t="s">
        <v>11662</v>
      </c>
      <c r="N287" t="s">
        <v>644</v>
      </c>
      <c r="O287" t="s">
        <v>647</v>
      </c>
      <c r="P287" t="s">
        <v>5</v>
      </c>
      <c r="Q287" t="s">
        <v>648</v>
      </c>
      <c r="R287" t="s">
        <v>645</v>
      </c>
      <c r="S287" t="s">
        <v>644</v>
      </c>
      <c r="T287" t="s">
        <v>11662</v>
      </c>
    </row>
    <row r="288" spans="1:20" x14ac:dyDescent="0.25">
      <c r="A288" t="s">
        <v>22</v>
      </c>
      <c r="B288" t="s">
        <v>27</v>
      </c>
      <c r="C288">
        <v>120</v>
      </c>
      <c r="D288">
        <v>2</v>
      </c>
      <c r="E288" t="s">
        <v>11663</v>
      </c>
      <c r="F288">
        <v>178</v>
      </c>
      <c r="G288">
        <v>0</v>
      </c>
      <c r="H288" t="s">
        <v>641</v>
      </c>
      <c r="I288" t="s">
        <v>11664</v>
      </c>
      <c r="J288" t="s">
        <v>11665</v>
      </c>
      <c r="K288" t="s">
        <v>644</v>
      </c>
      <c r="L288" t="s">
        <v>645</v>
      </c>
      <c r="M288" t="s">
        <v>11666</v>
      </c>
      <c r="N288" t="s">
        <v>644</v>
      </c>
      <c r="O288" t="s">
        <v>732</v>
      </c>
      <c r="P288" t="s">
        <v>5</v>
      </c>
      <c r="Q288" t="s">
        <v>669</v>
      </c>
      <c r="R288" t="s">
        <v>645</v>
      </c>
      <c r="S288" t="s">
        <v>11667</v>
      </c>
      <c r="T288" t="s">
        <v>11666</v>
      </c>
    </row>
    <row r="289" spans="1:20" x14ac:dyDescent="0.25">
      <c r="A289" t="s">
        <v>638</v>
      </c>
      <c r="B289" t="s">
        <v>639</v>
      </c>
      <c r="C289">
        <v>33</v>
      </c>
      <c r="D289">
        <v>10</v>
      </c>
      <c r="E289" t="s">
        <v>11668</v>
      </c>
      <c r="F289">
        <v>660</v>
      </c>
      <c r="G289">
        <v>0</v>
      </c>
      <c r="H289" t="s">
        <v>641</v>
      </c>
      <c r="I289" t="s">
        <v>9990</v>
      </c>
      <c r="J289" t="s">
        <v>690</v>
      </c>
      <c r="K289" t="s">
        <v>644</v>
      </c>
      <c r="L289" t="s">
        <v>645</v>
      </c>
      <c r="M289" t="s">
        <v>11628</v>
      </c>
      <c r="N289" t="s">
        <v>644</v>
      </c>
      <c r="O289" t="s">
        <v>668</v>
      </c>
      <c r="P289" t="s">
        <v>5</v>
      </c>
      <c r="Q289" t="s">
        <v>669</v>
      </c>
      <c r="R289" t="s">
        <v>645</v>
      </c>
      <c r="S289" t="s">
        <v>644</v>
      </c>
      <c r="T289" t="s">
        <v>11669</v>
      </c>
    </row>
    <row r="290" spans="1:20" x14ac:dyDescent="0.25">
      <c r="A290" t="s">
        <v>18</v>
      </c>
      <c r="B290" t="s">
        <v>19</v>
      </c>
      <c r="C290">
        <v>33</v>
      </c>
      <c r="D290">
        <v>10</v>
      </c>
      <c r="E290" t="s">
        <v>11668</v>
      </c>
      <c r="F290">
        <v>660</v>
      </c>
      <c r="G290">
        <v>0</v>
      </c>
      <c r="H290" t="s">
        <v>641</v>
      </c>
      <c r="I290" t="s">
        <v>9990</v>
      </c>
      <c r="J290" t="s">
        <v>690</v>
      </c>
      <c r="K290" t="s">
        <v>644</v>
      </c>
      <c r="L290" t="s">
        <v>645</v>
      </c>
      <c r="M290" t="s">
        <v>11628</v>
      </c>
      <c r="N290" t="s">
        <v>644</v>
      </c>
      <c r="O290" t="s">
        <v>668</v>
      </c>
      <c r="P290" t="s">
        <v>5</v>
      </c>
      <c r="Q290" t="s">
        <v>669</v>
      </c>
      <c r="R290" t="s">
        <v>645</v>
      </c>
      <c r="S290" t="s">
        <v>644</v>
      </c>
      <c r="T290" t="s">
        <v>11669</v>
      </c>
    </row>
    <row r="291" spans="1:20" x14ac:dyDescent="0.25">
      <c r="A291" t="s">
        <v>147</v>
      </c>
      <c r="B291" t="s">
        <v>148</v>
      </c>
      <c r="C291">
        <v>50</v>
      </c>
      <c r="D291">
        <v>6</v>
      </c>
      <c r="E291" t="s">
        <v>11670</v>
      </c>
      <c r="F291">
        <v>200</v>
      </c>
      <c r="G291">
        <v>0</v>
      </c>
      <c r="H291" t="s">
        <v>641</v>
      </c>
      <c r="I291" t="s">
        <v>11671</v>
      </c>
      <c r="J291" t="s">
        <v>694</v>
      </c>
      <c r="K291" t="s">
        <v>644</v>
      </c>
      <c r="L291" t="s">
        <v>645</v>
      </c>
      <c r="M291" t="s">
        <v>11669</v>
      </c>
      <c r="N291" t="s">
        <v>644</v>
      </c>
      <c r="O291" t="s">
        <v>647</v>
      </c>
      <c r="P291" t="s">
        <v>5</v>
      </c>
      <c r="Q291" t="s">
        <v>648</v>
      </c>
      <c r="R291" t="s">
        <v>645</v>
      </c>
      <c r="S291" t="s">
        <v>644</v>
      </c>
      <c r="T291" t="s">
        <v>11669</v>
      </c>
    </row>
    <row r="292" spans="1:20" x14ac:dyDescent="0.25">
      <c r="A292" t="s">
        <v>147</v>
      </c>
      <c r="B292" t="s">
        <v>148</v>
      </c>
      <c r="C292">
        <v>33.333333333333336</v>
      </c>
      <c r="D292">
        <v>3</v>
      </c>
      <c r="E292" t="s">
        <v>11672</v>
      </c>
      <c r="F292">
        <v>100</v>
      </c>
      <c r="G292">
        <v>0</v>
      </c>
      <c r="H292" t="s">
        <v>641</v>
      </c>
      <c r="I292" t="s">
        <v>11673</v>
      </c>
      <c r="J292" t="s">
        <v>1155</v>
      </c>
      <c r="K292" t="s">
        <v>644</v>
      </c>
      <c r="L292" t="s">
        <v>645</v>
      </c>
      <c r="M292" t="s">
        <v>11674</v>
      </c>
      <c r="N292" t="s">
        <v>644</v>
      </c>
      <c r="O292" t="s">
        <v>647</v>
      </c>
      <c r="P292" t="s">
        <v>5</v>
      </c>
      <c r="Q292" t="s">
        <v>648</v>
      </c>
      <c r="R292" t="s">
        <v>645</v>
      </c>
      <c r="S292" t="s">
        <v>11675</v>
      </c>
      <c r="T292" t="s">
        <v>11674</v>
      </c>
    </row>
    <row r="293" spans="1:20" x14ac:dyDescent="0.25">
      <c r="A293" t="s">
        <v>22</v>
      </c>
      <c r="B293" t="s">
        <v>27</v>
      </c>
      <c r="C293">
        <v>66.333333333333329</v>
      </c>
      <c r="D293">
        <v>3</v>
      </c>
      <c r="E293" t="s">
        <v>11676</v>
      </c>
      <c r="F293">
        <v>220</v>
      </c>
      <c r="G293">
        <v>0</v>
      </c>
      <c r="H293" t="s">
        <v>729</v>
      </c>
      <c r="I293" t="s">
        <v>3361</v>
      </c>
      <c r="J293" t="s">
        <v>1520</v>
      </c>
      <c r="K293" t="s">
        <v>644</v>
      </c>
      <c r="L293" t="s">
        <v>645</v>
      </c>
      <c r="M293" t="s">
        <v>11674</v>
      </c>
      <c r="N293" t="s">
        <v>644</v>
      </c>
      <c r="O293" t="s">
        <v>647</v>
      </c>
      <c r="P293" t="s">
        <v>5</v>
      </c>
      <c r="Q293" t="s">
        <v>648</v>
      </c>
      <c r="R293" t="s">
        <v>645</v>
      </c>
      <c r="S293" t="s">
        <v>11677</v>
      </c>
      <c r="T293" t="s">
        <v>11674</v>
      </c>
    </row>
    <row r="294" spans="1:20" x14ac:dyDescent="0.25">
      <c r="A294" t="s">
        <v>147</v>
      </c>
      <c r="B294" t="s">
        <v>148</v>
      </c>
      <c r="C294">
        <v>50</v>
      </c>
      <c r="D294">
        <v>6</v>
      </c>
      <c r="E294" t="s">
        <v>11678</v>
      </c>
      <c r="F294">
        <v>200</v>
      </c>
      <c r="G294">
        <v>0</v>
      </c>
      <c r="H294" t="s">
        <v>641</v>
      </c>
      <c r="I294" t="s">
        <v>11661</v>
      </c>
      <c r="J294" t="s">
        <v>1668</v>
      </c>
      <c r="K294" t="s">
        <v>644</v>
      </c>
      <c r="L294" t="s">
        <v>645</v>
      </c>
      <c r="M294" t="s">
        <v>11679</v>
      </c>
      <c r="N294" t="s">
        <v>644</v>
      </c>
      <c r="O294" t="s">
        <v>647</v>
      </c>
      <c r="P294" t="s">
        <v>5</v>
      </c>
      <c r="Q294" t="s">
        <v>648</v>
      </c>
      <c r="R294" t="s">
        <v>645</v>
      </c>
      <c r="S294" t="s">
        <v>11680</v>
      </c>
      <c r="T294" t="s">
        <v>11679</v>
      </c>
    </row>
    <row r="295" spans="1:20" x14ac:dyDescent="0.25">
      <c r="A295" t="s">
        <v>147</v>
      </c>
      <c r="B295" t="s">
        <v>148</v>
      </c>
      <c r="C295">
        <v>33.333333333333336</v>
      </c>
      <c r="D295">
        <v>6</v>
      </c>
      <c r="E295" t="s">
        <v>11681</v>
      </c>
      <c r="F295">
        <v>200</v>
      </c>
      <c r="G295">
        <v>0</v>
      </c>
      <c r="H295" t="s">
        <v>641</v>
      </c>
      <c r="I295" t="s">
        <v>11682</v>
      </c>
      <c r="J295" t="s">
        <v>888</v>
      </c>
      <c r="K295" t="s">
        <v>644</v>
      </c>
      <c r="L295" t="s">
        <v>645</v>
      </c>
      <c r="M295" t="s">
        <v>11683</v>
      </c>
      <c r="N295" t="s">
        <v>644</v>
      </c>
      <c r="O295" t="s">
        <v>647</v>
      </c>
      <c r="P295" t="s">
        <v>5</v>
      </c>
      <c r="Q295" t="s">
        <v>648</v>
      </c>
      <c r="R295" t="s">
        <v>645</v>
      </c>
      <c r="S295" t="s">
        <v>11684</v>
      </c>
      <c r="T295" t="s">
        <v>11683</v>
      </c>
    </row>
    <row r="296" spans="1:20" x14ac:dyDescent="0.25">
      <c r="A296" t="s">
        <v>147</v>
      </c>
      <c r="B296" t="s">
        <v>148</v>
      </c>
      <c r="C296">
        <v>33.333333333333336</v>
      </c>
      <c r="D296">
        <v>3</v>
      </c>
      <c r="E296" t="s">
        <v>11685</v>
      </c>
      <c r="F296">
        <v>100</v>
      </c>
      <c r="G296">
        <v>0</v>
      </c>
      <c r="H296" t="s">
        <v>641</v>
      </c>
      <c r="I296" t="s">
        <v>11686</v>
      </c>
      <c r="J296" t="s">
        <v>1422</v>
      </c>
      <c r="K296" t="s">
        <v>644</v>
      </c>
      <c r="L296" t="s">
        <v>645</v>
      </c>
      <c r="M296" t="s">
        <v>11687</v>
      </c>
      <c r="N296" t="s">
        <v>644</v>
      </c>
      <c r="O296" t="s">
        <v>668</v>
      </c>
      <c r="P296" t="s">
        <v>5</v>
      </c>
      <c r="Q296" t="s">
        <v>669</v>
      </c>
      <c r="R296" t="s">
        <v>645</v>
      </c>
      <c r="S296" t="s">
        <v>644</v>
      </c>
      <c r="T296" t="s">
        <v>11687</v>
      </c>
    </row>
    <row r="297" spans="1:20" x14ac:dyDescent="0.25">
      <c r="A297" t="s">
        <v>22</v>
      </c>
      <c r="B297" t="s">
        <v>27</v>
      </c>
      <c r="C297">
        <v>66.333333333333329</v>
      </c>
      <c r="D297">
        <v>3</v>
      </c>
      <c r="E297" t="s">
        <v>11688</v>
      </c>
      <c r="F297">
        <v>240</v>
      </c>
      <c r="G297">
        <v>0</v>
      </c>
      <c r="H297" t="s">
        <v>673</v>
      </c>
      <c r="I297" t="s">
        <v>11689</v>
      </c>
      <c r="J297" t="s">
        <v>11690</v>
      </c>
      <c r="K297" t="s">
        <v>3723</v>
      </c>
      <c r="L297" t="s">
        <v>11691</v>
      </c>
      <c r="M297" t="s">
        <v>11692</v>
      </c>
      <c r="N297" t="s">
        <v>644</v>
      </c>
      <c r="O297" t="s">
        <v>679</v>
      </c>
      <c r="P297" t="s">
        <v>26</v>
      </c>
      <c r="Q297" t="s">
        <v>680</v>
      </c>
      <c r="R297" t="s">
        <v>645</v>
      </c>
      <c r="S297" t="s">
        <v>11693</v>
      </c>
      <c r="T297" t="s">
        <v>11692</v>
      </c>
    </row>
    <row r="298" spans="1:20" x14ac:dyDescent="0.25">
      <c r="A298" t="s">
        <v>147</v>
      </c>
      <c r="B298" t="s">
        <v>148</v>
      </c>
      <c r="C298">
        <v>50</v>
      </c>
      <c r="D298">
        <v>6</v>
      </c>
      <c r="E298" t="s">
        <v>11694</v>
      </c>
      <c r="F298">
        <v>200</v>
      </c>
      <c r="G298">
        <v>0</v>
      </c>
      <c r="H298" t="s">
        <v>641</v>
      </c>
      <c r="I298" t="s">
        <v>11695</v>
      </c>
      <c r="J298" t="s">
        <v>1003</v>
      </c>
      <c r="K298" t="s">
        <v>644</v>
      </c>
      <c r="L298" t="s">
        <v>645</v>
      </c>
      <c r="M298" t="s">
        <v>11692</v>
      </c>
      <c r="N298" t="s">
        <v>644</v>
      </c>
      <c r="O298" t="s">
        <v>668</v>
      </c>
      <c r="P298" t="s">
        <v>5</v>
      </c>
      <c r="Q298" t="s">
        <v>669</v>
      </c>
      <c r="R298" t="s">
        <v>645</v>
      </c>
      <c r="S298" t="s">
        <v>11696</v>
      </c>
      <c r="T298" t="s">
        <v>11692</v>
      </c>
    </row>
    <row r="299" spans="1:20" x14ac:dyDescent="0.25">
      <c r="A299" t="s">
        <v>77</v>
      </c>
      <c r="B299" t="s">
        <v>78</v>
      </c>
      <c r="C299">
        <v>35</v>
      </c>
      <c r="D299">
        <v>8</v>
      </c>
      <c r="E299" t="s">
        <v>11697</v>
      </c>
      <c r="F299">
        <v>328</v>
      </c>
      <c r="G299">
        <v>0</v>
      </c>
      <c r="H299" t="s">
        <v>673</v>
      </c>
      <c r="I299" t="s">
        <v>11698</v>
      </c>
      <c r="J299" t="s">
        <v>11699</v>
      </c>
      <c r="K299" t="s">
        <v>11700</v>
      </c>
      <c r="L299" t="s">
        <v>8531</v>
      </c>
      <c r="M299" t="s">
        <v>11634</v>
      </c>
      <c r="N299" t="s">
        <v>644</v>
      </c>
      <c r="O299" t="s">
        <v>679</v>
      </c>
      <c r="P299" t="s">
        <v>26</v>
      </c>
      <c r="Q299" t="s">
        <v>680</v>
      </c>
      <c r="R299" t="s">
        <v>645</v>
      </c>
      <c r="S299" t="s">
        <v>11701</v>
      </c>
      <c r="T299" t="s">
        <v>11702</v>
      </c>
    </row>
    <row r="300" spans="1:20" x14ac:dyDescent="0.25">
      <c r="A300" t="s">
        <v>147</v>
      </c>
      <c r="B300" t="s">
        <v>148</v>
      </c>
      <c r="C300">
        <v>50</v>
      </c>
      <c r="D300">
        <v>6</v>
      </c>
      <c r="E300" t="s">
        <v>11703</v>
      </c>
      <c r="F300">
        <v>200</v>
      </c>
      <c r="G300">
        <v>0</v>
      </c>
      <c r="H300" t="s">
        <v>641</v>
      </c>
      <c r="I300" t="s">
        <v>11704</v>
      </c>
      <c r="J300" t="s">
        <v>869</v>
      </c>
      <c r="K300" t="s">
        <v>644</v>
      </c>
      <c r="L300" t="s">
        <v>645</v>
      </c>
      <c r="M300" t="s">
        <v>11705</v>
      </c>
      <c r="N300" t="s">
        <v>644</v>
      </c>
      <c r="O300" t="s">
        <v>647</v>
      </c>
      <c r="P300" t="s">
        <v>5</v>
      </c>
      <c r="Q300" t="s">
        <v>648</v>
      </c>
      <c r="R300" t="s">
        <v>645</v>
      </c>
      <c r="S300" t="s">
        <v>11706</v>
      </c>
      <c r="T300" t="s">
        <v>11707</v>
      </c>
    </row>
    <row r="301" spans="1:20" x14ac:dyDescent="0.25">
      <c r="A301" t="s">
        <v>638</v>
      </c>
      <c r="B301" t="s">
        <v>639</v>
      </c>
      <c r="C301">
        <v>66</v>
      </c>
      <c r="D301">
        <v>2</v>
      </c>
      <c r="E301" t="s">
        <v>11708</v>
      </c>
      <c r="F301">
        <v>100</v>
      </c>
      <c r="G301">
        <v>0</v>
      </c>
      <c r="H301" t="s">
        <v>641</v>
      </c>
      <c r="I301" t="s">
        <v>11709</v>
      </c>
      <c r="J301" t="s">
        <v>989</v>
      </c>
      <c r="K301" t="s">
        <v>644</v>
      </c>
      <c r="L301" t="s">
        <v>645</v>
      </c>
      <c r="M301" t="s">
        <v>11707</v>
      </c>
      <c r="N301" t="s">
        <v>644</v>
      </c>
      <c r="O301" t="s">
        <v>668</v>
      </c>
      <c r="P301" t="s">
        <v>5</v>
      </c>
      <c r="Q301" t="s">
        <v>669</v>
      </c>
      <c r="R301" t="s">
        <v>645</v>
      </c>
      <c r="S301" t="s">
        <v>644</v>
      </c>
      <c r="T301" t="s">
        <v>11705</v>
      </c>
    </row>
    <row r="302" spans="1:20" x14ac:dyDescent="0.25">
      <c r="A302" t="s">
        <v>18</v>
      </c>
      <c r="B302" t="s">
        <v>19</v>
      </c>
      <c r="C302">
        <v>68</v>
      </c>
      <c r="D302">
        <v>1</v>
      </c>
      <c r="E302" t="s">
        <v>11708</v>
      </c>
      <c r="F302">
        <v>100</v>
      </c>
      <c r="G302">
        <v>0</v>
      </c>
      <c r="H302" t="s">
        <v>641</v>
      </c>
      <c r="I302" t="s">
        <v>11709</v>
      </c>
      <c r="J302" t="s">
        <v>989</v>
      </c>
      <c r="K302" t="s">
        <v>644</v>
      </c>
      <c r="L302" t="s">
        <v>645</v>
      </c>
      <c r="M302" t="s">
        <v>11707</v>
      </c>
      <c r="N302" t="s">
        <v>644</v>
      </c>
      <c r="O302" t="s">
        <v>668</v>
      </c>
      <c r="P302" t="s">
        <v>5</v>
      </c>
      <c r="Q302" t="s">
        <v>669</v>
      </c>
      <c r="R302" t="s">
        <v>645</v>
      </c>
      <c r="S302" t="s">
        <v>644</v>
      </c>
      <c r="T302" t="s">
        <v>11705</v>
      </c>
    </row>
    <row r="303" spans="1:20" x14ac:dyDescent="0.25">
      <c r="A303" t="s">
        <v>147</v>
      </c>
      <c r="B303" t="s">
        <v>148</v>
      </c>
      <c r="C303">
        <v>33.333333333333336</v>
      </c>
      <c r="D303">
        <v>3</v>
      </c>
      <c r="E303" t="s">
        <v>11710</v>
      </c>
      <c r="F303">
        <v>100</v>
      </c>
      <c r="G303">
        <v>0</v>
      </c>
      <c r="H303" t="s">
        <v>641</v>
      </c>
      <c r="I303" t="s">
        <v>11711</v>
      </c>
      <c r="J303" t="s">
        <v>685</v>
      </c>
      <c r="K303" t="s">
        <v>644</v>
      </c>
      <c r="L303" t="s">
        <v>645</v>
      </c>
      <c r="M303" t="s">
        <v>11712</v>
      </c>
      <c r="N303" t="s">
        <v>644</v>
      </c>
      <c r="O303" t="s">
        <v>647</v>
      </c>
      <c r="P303" t="s">
        <v>5</v>
      </c>
      <c r="Q303" t="s">
        <v>648</v>
      </c>
      <c r="R303" t="s">
        <v>645</v>
      </c>
      <c r="S303" t="s">
        <v>11713</v>
      </c>
      <c r="T303" t="s">
        <v>11712</v>
      </c>
    </row>
    <row r="304" spans="1:20" x14ac:dyDescent="0.25">
      <c r="A304" t="s">
        <v>147</v>
      </c>
      <c r="B304" t="s">
        <v>148</v>
      </c>
      <c r="C304">
        <v>33.333333333333336</v>
      </c>
      <c r="D304">
        <v>3</v>
      </c>
      <c r="E304" t="s">
        <v>11714</v>
      </c>
      <c r="F304">
        <v>100</v>
      </c>
      <c r="G304">
        <v>0</v>
      </c>
      <c r="H304" t="s">
        <v>641</v>
      </c>
      <c r="I304" t="s">
        <v>11715</v>
      </c>
      <c r="J304" t="s">
        <v>1441</v>
      </c>
      <c r="K304" t="s">
        <v>644</v>
      </c>
      <c r="L304" t="s">
        <v>645</v>
      </c>
      <c r="M304" t="s">
        <v>11712</v>
      </c>
      <c r="N304" t="s">
        <v>644</v>
      </c>
      <c r="O304" t="s">
        <v>647</v>
      </c>
      <c r="P304" t="s">
        <v>5</v>
      </c>
      <c r="Q304" t="s">
        <v>648</v>
      </c>
      <c r="R304" t="s">
        <v>645</v>
      </c>
      <c r="S304" t="s">
        <v>11716</v>
      </c>
      <c r="T304" t="s">
        <v>11712</v>
      </c>
    </row>
    <row r="305" spans="1:20" x14ac:dyDescent="0.25">
      <c r="A305" t="s">
        <v>104</v>
      </c>
      <c r="B305" t="s">
        <v>105</v>
      </c>
      <c r="C305">
        <v>15</v>
      </c>
      <c r="D305">
        <v>1</v>
      </c>
      <c r="E305" t="s">
        <v>11717</v>
      </c>
      <c r="F305">
        <v>25</v>
      </c>
      <c r="G305">
        <v>10</v>
      </c>
      <c r="H305" t="s">
        <v>641</v>
      </c>
      <c r="I305" t="s">
        <v>11718</v>
      </c>
      <c r="J305" t="s">
        <v>11719</v>
      </c>
      <c r="K305" t="s">
        <v>11720</v>
      </c>
      <c r="L305" t="s">
        <v>2138</v>
      </c>
      <c r="M305" t="s">
        <v>11712</v>
      </c>
      <c r="N305" t="s">
        <v>644</v>
      </c>
      <c r="O305" t="s">
        <v>679</v>
      </c>
      <c r="P305" t="s">
        <v>26</v>
      </c>
      <c r="Q305" t="s">
        <v>680</v>
      </c>
      <c r="R305" t="s">
        <v>645</v>
      </c>
      <c r="S305" t="s">
        <v>11721</v>
      </c>
      <c r="T305" t="s">
        <v>11712</v>
      </c>
    </row>
    <row r="306" spans="1:20" x14ac:dyDescent="0.25">
      <c r="A306" t="s">
        <v>147</v>
      </c>
      <c r="B306" t="s">
        <v>148</v>
      </c>
      <c r="C306">
        <v>33.333333333333336</v>
      </c>
      <c r="D306">
        <v>3</v>
      </c>
      <c r="E306" t="s">
        <v>11722</v>
      </c>
      <c r="F306">
        <v>135</v>
      </c>
      <c r="G306">
        <v>0</v>
      </c>
      <c r="H306" t="s">
        <v>641</v>
      </c>
      <c r="I306" t="s">
        <v>11723</v>
      </c>
      <c r="J306" t="s">
        <v>11724</v>
      </c>
      <c r="K306" t="s">
        <v>5297</v>
      </c>
      <c r="L306" t="s">
        <v>5090</v>
      </c>
      <c r="M306" t="s">
        <v>11725</v>
      </c>
      <c r="N306" t="s">
        <v>644</v>
      </c>
      <c r="O306" t="s">
        <v>679</v>
      </c>
      <c r="P306" t="s">
        <v>26</v>
      </c>
      <c r="Q306" t="s">
        <v>680</v>
      </c>
      <c r="R306" t="s">
        <v>645</v>
      </c>
      <c r="S306" t="s">
        <v>11726</v>
      </c>
      <c r="T306" t="s">
        <v>11725</v>
      </c>
    </row>
    <row r="307" spans="1:20" x14ac:dyDescent="0.25">
      <c r="A307" t="s">
        <v>22</v>
      </c>
      <c r="B307" t="s">
        <v>27</v>
      </c>
      <c r="C307">
        <v>120</v>
      </c>
      <c r="D307">
        <v>2</v>
      </c>
      <c r="E307" t="s">
        <v>11727</v>
      </c>
      <c r="F307">
        <v>170</v>
      </c>
      <c r="G307">
        <v>0</v>
      </c>
      <c r="H307" t="s">
        <v>641</v>
      </c>
      <c r="I307" t="s">
        <v>11728</v>
      </c>
      <c r="J307" t="s">
        <v>981</v>
      </c>
      <c r="K307" t="s">
        <v>644</v>
      </c>
      <c r="L307" t="s">
        <v>645</v>
      </c>
      <c r="M307" t="s">
        <v>11725</v>
      </c>
      <c r="N307" t="s">
        <v>644</v>
      </c>
      <c r="O307" t="s">
        <v>668</v>
      </c>
      <c r="P307" t="s">
        <v>5</v>
      </c>
      <c r="Q307" t="s">
        <v>669</v>
      </c>
      <c r="R307" t="s">
        <v>645</v>
      </c>
      <c r="S307" t="s">
        <v>11729</v>
      </c>
      <c r="T307" t="s">
        <v>11725</v>
      </c>
    </row>
    <row r="308" spans="1:20" x14ac:dyDescent="0.25">
      <c r="A308" t="s">
        <v>147</v>
      </c>
      <c r="B308" t="s">
        <v>148</v>
      </c>
      <c r="C308">
        <v>50</v>
      </c>
      <c r="D308">
        <v>6</v>
      </c>
      <c r="E308" t="s">
        <v>11730</v>
      </c>
      <c r="F308">
        <v>208</v>
      </c>
      <c r="G308">
        <v>8</v>
      </c>
      <c r="H308" t="s">
        <v>641</v>
      </c>
      <c r="I308" t="s">
        <v>11731</v>
      </c>
      <c r="J308" t="s">
        <v>3382</v>
      </c>
      <c r="K308" t="s">
        <v>644</v>
      </c>
      <c r="L308" t="s">
        <v>645</v>
      </c>
      <c r="M308" t="s">
        <v>11732</v>
      </c>
      <c r="N308" t="s">
        <v>644</v>
      </c>
      <c r="O308" t="s">
        <v>668</v>
      </c>
      <c r="P308" t="s">
        <v>5</v>
      </c>
      <c r="Q308" t="s">
        <v>669</v>
      </c>
      <c r="R308" t="s">
        <v>645</v>
      </c>
      <c r="S308" t="s">
        <v>644</v>
      </c>
      <c r="T308" t="s">
        <v>11732</v>
      </c>
    </row>
    <row r="309" spans="1:20" x14ac:dyDescent="0.25">
      <c r="A309" t="s">
        <v>147</v>
      </c>
      <c r="B309" t="s">
        <v>148</v>
      </c>
      <c r="C309">
        <v>33.333333333333336</v>
      </c>
      <c r="D309">
        <v>3</v>
      </c>
      <c r="E309" t="s">
        <v>11733</v>
      </c>
      <c r="F309">
        <v>100</v>
      </c>
      <c r="G309">
        <v>0</v>
      </c>
      <c r="H309" t="s">
        <v>641</v>
      </c>
      <c r="I309" t="s">
        <v>11734</v>
      </c>
      <c r="J309" t="s">
        <v>736</v>
      </c>
      <c r="K309" t="s">
        <v>644</v>
      </c>
      <c r="L309" t="s">
        <v>645</v>
      </c>
      <c r="M309" t="s">
        <v>11735</v>
      </c>
      <c r="N309" t="s">
        <v>644</v>
      </c>
      <c r="O309" t="s">
        <v>726</v>
      </c>
      <c r="P309" t="s">
        <v>5</v>
      </c>
      <c r="Q309" t="s">
        <v>648</v>
      </c>
      <c r="R309" t="s">
        <v>645</v>
      </c>
      <c r="S309" t="s">
        <v>11736</v>
      </c>
      <c r="T309" t="s">
        <v>11735</v>
      </c>
    </row>
    <row r="310" spans="1:20" x14ac:dyDescent="0.25">
      <c r="A310" t="s">
        <v>22</v>
      </c>
      <c r="B310" t="s">
        <v>27</v>
      </c>
      <c r="C310">
        <v>120</v>
      </c>
      <c r="D310">
        <v>2</v>
      </c>
      <c r="E310" t="s">
        <v>11737</v>
      </c>
      <c r="F310">
        <v>170</v>
      </c>
      <c r="G310">
        <v>0</v>
      </c>
      <c r="H310" t="s">
        <v>641</v>
      </c>
      <c r="I310" t="s">
        <v>11472</v>
      </c>
      <c r="J310" t="s">
        <v>2083</v>
      </c>
      <c r="K310" t="s">
        <v>644</v>
      </c>
      <c r="L310" t="s">
        <v>645</v>
      </c>
      <c r="M310" t="s">
        <v>11735</v>
      </c>
      <c r="N310" t="s">
        <v>644</v>
      </c>
      <c r="O310" t="s">
        <v>647</v>
      </c>
      <c r="P310" t="s">
        <v>5</v>
      </c>
      <c r="Q310" t="s">
        <v>648</v>
      </c>
      <c r="R310" t="s">
        <v>645</v>
      </c>
      <c r="S310" t="s">
        <v>11738</v>
      </c>
      <c r="T310" t="s">
        <v>11735</v>
      </c>
    </row>
    <row r="311" spans="1:20" x14ac:dyDescent="0.25">
      <c r="A311" t="s">
        <v>22</v>
      </c>
      <c r="B311" t="s">
        <v>27</v>
      </c>
      <c r="C311">
        <v>66.333333333333329</v>
      </c>
      <c r="D311">
        <v>6</v>
      </c>
      <c r="E311" t="s">
        <v>11739</v>
      </c>
      <c r="F311">
        <v>500</v>
      </c>
      <c r="G311">
        <v>0</v>
      </c>
      <c r="H311" t="s">
        <v>641</v>
      </c>
      <c r="I311" t="s">
        <v>11740</v>
      </c>
      <c r="J311" t="s">
        <v>1003</v>
      </c>
      <c r="K311" t="s">
        <v>644</v>
      </c>
      <c r="L311" t="s">
        <v>645</v>
      </c>
      <c r="M311" t="s">
        <v>11741</v>
      </c>
      <c r="N311" t="s">
        <v>644</v>
      </c>
      <c r="O311" t="s">
        <v>647</v>
      </c>
      <c r="P311" t="s">
        <v>5</v>
      </c>
      <c r="Q311" t="s">
        <v>648</v>
      </c>
      <c r="R311" t="s">
        <v>645</v>
      </c>
      <c r="S311" t="s">
        <v>11742</v>
      </c>
      <c r="T311" t="s">
        <v>11741</v>
      </c>
    </row>
    <row r="312" spans="1:20" x14ac:dyDescent="0.25">
      <c r="A312" t="s">
        <v>72</v>
      </c>
      <c r="B312" t="s">
        <v>3385</v>
      </c>
      <c r="C312">
        <v>120</v>
      </c>
      <c r="D312">
        <v>2</v>
      </c>
      <c r="E312" t="s">
        <v>11743</v>
      </c>
      <c r="F312">
        <v>170</v>
      </c>
      <c r="G312">
        <v>0</v>
      </c>
      <c r="H312" t="s">
        <v>641</v>
      </c>
      <c r="I312" t="s">
        <v>7878</v>
      </c>
      <c r="J312" t="s">
        <v>981</v>
      </c>
      <c r="K312" t="s">
        <v>644</v>
      </c>
      <c r="L312" t="s">
        <v>645</v>
      </c>
      <c r="M312" t="s">
        <v>11744</v>
      </c>
      <c r="N312" t="s">
        <v>644</v>
      </c>
      <c r="O312" t="s">
        <v>668</v>
      </c>
      <c r="P312" t="s">
        <v>5</v>
      </c>
      <c r="Q312" t="s">
        <v>669</v>
      </c>
      <c r="R312" t="s">
        <v>645</v>
      </c>
      <c r="S312" t="s">
        <v>11745</v>
      </c>
      <c r="T312" t="s">
        <v>11744</v>
      </c>
    </row>
    <row r="313" spans="1:20" x14ac:dyDescent="0.25">
      <c r="A313" t="s">
        <v>72</v>
      </c>
      <c r="B313" t="s">
        <v>3385</v>
      </c>
      <c r="C313">
        <v>120</v>
      </c>
      <c r="D313">
        <v>2</v>
      </c>
      <c r="E313" t="s">
        <v>11746</v>
      </c>
      <c r="F313">
        <v>170</v>
      </c>
      <c r="G313">
        <v>0</v>
      </c>
      <c r="H313" t="s">
        <v>641</v>
      </c>
      <c r="I313" t="s">
        <v>11747</v>
      </c>
      <c r="J313" t="s">
        <v>1067</v>
      </c>
      <c r="K313" t="s">
        <v>644</v>
      </c>
      <c r="L313" t="s">
        <v>645</v>
      </c>
      <c r="M313" t="s">
        <v>11748</v>
      </c>
      <c r="N313" t="s">
        <v>644</v>
      </c>
      <c r="O313" t="s">
        <v>647</v>
      </c>
      <c r="P313" t="s">
        <v>5</v>
      </c>
      <c r="Q313" t="s">
        <v>648</v>
      </c>
      <c r="R313" t="s">
        <v>645</v>
      </c>
      <c r="S313" t="s">
        <v>11749</v>
      </c>
      <c r="T313" t="s">
        <v>11748</v>
      </c>
    </row>
    <row r="314" spans="1:20" x14ac:dyDescent="0.25">
      <c r="A314" t="s">
        <v>72</v>
      </c>
      <c r="B314" t="s">
        <v>3385</v>
      </c>
      <c r="C314">
        <v>120</v>
      </c>
      <c r="D314">
        <v>1</v>
      </c>
      <c r="E314" t="s">
        <v>11750</v>
      </c>
      <c r="F314">
        <v>85</v>
      </c>
      <c r="G314">
        <v>0</v>
      </c>
      <c r="H314" t="s">
        <v>641</v>
      </c>
      <c r="I314" t="s">
        <v>11751</v>
      </c>
      <c r="J314" t="s">
        <v>1375</v>
      </c>
      <c r="K314" t="s">
        <v>644</v>
      </c>
      <c r="L314" t="s">
        <v>645</v>
      </c>
      <c r="M314" t="s">
        <v>11748</v>
      </c>
      <c r="N314" t="s">
        <v>644</v>
      </c>
      <c r="O314" t="s">
        <v>668</v>
      </c>
      <c r="P314" t="s">
        <v>5</v>
      </c>
      <c r="Q314" t="s">
        <v>669</v>
      </c>
      <c r="R314" t="s">
        <v>645</v>
      </c>
      <c r="S314" t="s">
        <v>11752</v>
      </c>
      <c r="T314" t="s">
        <v>11748</v>
      </c>
    </row>
    <row r="315" spans="1:20" x14ac:dyDescent="0.25">
      <c r="A315" t="s">
        <v>99</v>
      </c>
      <c r="B315" t="s">
        <v>100</v>
      </c>
      <c r="C315">
        <v>10</v>
      </c>
      <c r="D315">
        <v>10</v>
      </c>
      <c r="E315" t="s">
        <v>11753</v>
      </c>
      <c r="F315">
        <v>99.99</v>
      </c>
      <c r="G315">
        <v>0</v>
      </c>
      <c r="H315" t="s">
        <v>641</v>
      </c>
      <c r="I315" t="s">
        <v>11754</v>
      </c>
      <c r="J315" t="s">
        <v>1863</v>
      </c>
      <c r="K315" t="s">
        <v>644</v>
      </c>
      <c r="L315" t="s">
        <v>645</v>
      </c>
      <c r="M315" t="s">
        <v>11755</v>
      </c>
      <c r="N315" t="s">
        <v>644</v>
      </c>
      <c r="O315" t="s">
        <v>647</v>
      </c>
      <c r="P315" t="s">
        <v>5</v>
      </c>
      <c r="Q315" t="s">
        <v>648</v>
      </c>
      <c r="R315" t="s">
        <v>645</v>
      </c>
      <c r="S315" t="s">
        <v>11756</v>
      </c>
      <c r="T315" t="s">
        <v>11755</v>
      </c>
    </row>
    <row r="316" spans="1:20" x14ac:dyDescent="0.25">
      <c r="A316" t="s">
        <v>638</v>
      </c>
      <c r="B316" t="s">
        <v>639</v>
      </c>
      <c r="C316">
        <v>66</v>
      </c>
      <c r="D316">
        <v>2</v>
      </c>
      <c r="E316" t="s">
        <v>11757</v>
      </c>
      <c r="F316">
        <v>138</v>
      </c>
      <c r="G316">
        <v>38</v>
      </c>
      <c r="H316" t="s">
        <v>641</v>
      </c>
      <c r="I316" t="s">
        <v>11758</v>
      </c>
      <c r="J316" t="s">
        <v>1549</v>
      </c>
      <c r="K316" t="s">
        <v>644</v>
      </c>
      <c r="L316" t="s">
        <v>645</v>
      </c>
      <c r="M316" t="s">
        <v>11755</v>
      </c>
      <c r="N316" t="s">
        <v>644</v>
      </c>
      <c r="O316" t="s">
        <v>668</v>
      </c>
      <c r="P316" t="s">
        <v>5</v>
      </c>
      <c r="Q316" t="s">
        <v>669</v>
      </c>
      <c r="R316" t="s">
        <v>645</v>
      </c>
      <c r="S316" t="s">
        <v>644</v>
      </c>
      <c r="T316" t="s">
        <v>11755</v>
      </c>
    </row>
    <row r="317" spans="1:20" x14ac:dyDescent="0.25">
      <c r="A317" t="s">
        <v>18</v>
      </c>
      <c r="B317" t="s">
        <v>19</v>
      </c>
      <c r="C317">
        <v>68</v>
      </c>
      <c r="D317">
        <v>1</v>
      </c>
      <c r="E317" t="s">
        <v>11757</v>
      </c>
      <c r="F317">
        <v>138</v>
      </c>
      <c r="G317">
        <v>38</v>
      </c>
      <c r="H317" t="s">
        <v>641</v>
      </c>
      <c r="I317" t="s">
        <v>11758</v>
      </c>
      <c r="J317" t="s">
        <v>1549</v>
      </c>
      <c r="K317" t="s">
        <v>644</v>
      </c>
      <c r="L317" t="s">
        <v>645</v>
      </c>
      <c r="M317" t="s">
        <v>11755</v>
      </c>
      <c r="N317" t="s">
        <v>644</v>
      </c>
      <c r="O317" t="s">
        <v>668</v>
      </c>
      <c r="P317" t="s">
        <v>5</v>
      </c>
      <c r="Q317" t="s">
        <v>669</v>
      </c>
      <c r="R317" t="s">
        <v>645</v>
      </c>
      <c r="S317" t="s">
        <v>644</v>
      </c>
      <c r="T317" t="s">
        <v>11755</v>
      </c>
    </row>
    <row r="318" spans="1:20" x14ac:dyDescent="0.25">
      <c r="A318" t="s">
        <v>147</v>
      </c>
      <c r="B318" t="s">
        <v>148</v>
      </c>
      <c r="C318">
        <v>40</v>
      </c>
      <c r="D318">
        <v>10</v>
      </c>
      <c r="E318" t="s">
        <v>11759</v>
      </c>
      <c r="F318">
        <v>330</v>
      </c>
      <c r="G318">
        <v>0</v>
      </c>
      <c r="H318" t="s">
        <v>641</v>
      </c>
      <c r="I318" t="s">
        <v>11760</v>
      </c>
      <c r="J318" t="s">
        <v>666</v>
      </c>
      <c r="K318" t="s">
        <v>644</v>
      </c>
      <c r="L318" t="s">
        <v>645</v>
      </c>
      <c r="M318" t="s">
        <v>11755</v>
      </c>
      <c r="N318" t="s">
        <v>644</v>
      </c>
      <c r="O318" t="s">
        <v>668</v>
      </c>
      <c r="P318" t="s">
        <v>5</v>
      </c>
      <c r="Q318" t="s">
        <v>669</v>
      </c>
      <c r="R318" t="s">
        <v>645</v>
      </c>
      <c r="S318" t="s">
        <v>11761</v>
      </c>
      <c r="T318" t="s">
        <v>11755</v>
      </c>
    </row>
    <row r="319" spans="1:20" x14ac:dyDescent="0.25">
      <c r="A319" t="s">
        <v>147</v>
      </c>
      <c r="B319" t="s">
        <v>148</v>
      </c>
      <c r="C319">
        <v>33.333333333333336</v>
      </c>
      <c r="D319">
        <v>3</v>
      </c>
      <c r="E319" t="s">
        <v>11762</v>
      </c>
      <c r="F319">
        <v>100</v>
      </c>
      <c r="G319">
        <v>0</v>
      </c>
      <c r="H319" t="s">
        <v>641</v>
      </c>
      <c r="I319" t="s">
        <v>11763</v>
      </c>
      <c r="J319" t="s">
        <v>666</v>
      </c>
      <c r="K319" t="s">
        <v>644</v>
      </c>
      <c r="L319" t="s">
        <v>645</v>
      </c>
      <c r="M319" t="s">
        <v>11764</v>
      </c>
      <c r="N319" t="s">
        <v>644</v>
      </c>
      <c r="O319" t="s">
        <v>668</v>
      </c>
      <c r="P319" t="s">
        <v>5</v>
      </c>
      <c r="Q319" t="s">
        <v>669</v>
      </c>
      <c r="R319" t="s">
        <v>645</v>
      </c>
      <c r="S319" t="s">
        <v>644</v>
      </c>
      <c r="T319" t="s">
        <v>11764</v>
      </c>
    </row>
    <row r="320" spans="1:20" x14ac:dyDescent="0.25">
      <c r="A320" t="s">
        <v>104</v>
      </c>
      <c r="B320" t="s">
        <v>105</v>
      </c>
      <c r="C320">
        <v>15</v>
      </c>
      <c r="D320">
        <v>5</v>
      </c>
      <c r="E320" t="s">
        <v>11765</v>
      </c>
      <c r="F320">
        <v>142</v>
      </c>
      <c r="G320">
        <v>67</v>
      </c>
      <c r="H320" t="s">
        <v>641</v>
      </c>
      <c r="I320" t="s">
        <v>11766</v>
      </c>
      <c r="J320" t="s">
        <v>11767</v>
      </c>
      <c r="K320" t="s">
        <v>11768</v>
      </c>
      <c r="L320" t="s">
        <v>5490</v>
      </c>
      <c r="M320" t="s">
        <v>11769</v>
      </c>
      <c r="N320" t="s">
        <v>644</v>
      </c>
      <c r="O320" t="s">
        <v>679</v>
      </c>
      <c r="P320" t="s">
        <v>26</v>
      </c>
      <c r="Q320" t="s">
        <v>680</v>
      </c>
      <c r="R320" t="s">
        <v>645</v>
      </c>
      <c r="S320" t="s">
        <v>11770</v>
      </c>
      <c r="T320" t="s">
        <v>11771</v>
      </c>
    </row>
    <row r="321" spans="1:20" x14ac:dyDescent="0.25">
      <c r="A321" t="s">
        <v>638</v>
      </c>
      <c r="B321" t="s">
        <v>639</v>
      </c>
      <c r="C321">
        <v>66</v>
      </c>
      <c r="D321">
        <v>2</v>
      </c>
      <c r="E321" t="s">
        <v>11772</v>
      </c>
      <c r="F321">
        <v>100</v>
      </c>
      <c r="G321">
        <v>0</v>
      </c>
      <c r="H321" t="s">
        <v>641</v>
      </c>
      <c r="I321" t="s">
        <v>11773</v>
      </c>
      <c r="J321" t="s">
        <v>1868</v>
      </c>
      <c r="K321" t="s">
        <v>644</v>
      </c>
      <c r="L321" t="s">
        <v>645</v>
      </c>
      <c r="M321" t="s">
        <v>11774</v>
      </c>
      <c r="N321" t="s">
        <v>644</v>
      </c>
      <c r="O321" t="s">
        <v>668</v>
      </c>
      <c r="P321" t="s">
        <v>5</v>
      </c>
      <c r="Q321" t="s">
        <v>669</v>
      </c>
      <c r="R321" t="s">
        <v>645</v>
      </c>
      <c r="S321" t="s">
        <v>644</v>
      </c>
      <c r="T321" t="s">
        <v>11774</v>
      </c>
    </row>
    <row r="322" spans="1:20" x14ac:dyDescent="0.25">
      <c r="A322" t="s">
        <v>18</v>
      </c>
      <c r="B322" t="s">
        <v>19</v>
      </c>
      <c r="C322">
        <v>68</v>
      </c>
      <c r="D322">
        <v>1</v>
      </c>
      <c r="E322" t="s">
        <v>11772</v>
      </c>
      <c r="F322">
        <v>100</v>
      </c>
      <c r="G322">
        <v>0</v>
      </c>
      <c r="H322" t="s">
        <v>641</v>
      </c>
      <c r="I322" t="s">
        <v>11773</v>
      </c>
      <c r="J322" t="s">
        <v>1868</v>
      </c>
      <c r="K322" t="s">
        <v>644</v>
      </c>
      <c r="L322" t="s">
        <v>645</v>
      </c>
      <c r="M322" t="s">
        <v>11774</v>
      </c>
      <c r="N322" t="s">
        <v>644</v>
      </c>
      <c r="O322" t="s">
        <v>668</v>
      </c>
      <c r="P322" t="s">
        <v>5</v>
      </c>
      <c r="Q322" t="s">
        <v>669</v>
      </c>
      <c r="R322" t="s">
        <v>645</v>
      </c>
      <c r="S322" t="s">
        <v>644</v>
      </c>
      <c r="T322" t="s">
        <v>11774</v>
      </c>
    </row>
    <row r="323" spans="1:20" x14ac:dyDescent="0.25">
      <c r="A323" t="s">
        <v>147</v>
      </c>
      <c r="B323" t="s">
        <v>148</v>
      </c>
      <c r="C323">
        <v>40</v>
      </c>
      <c r="D323">
        <v>10</v>
      </c>
      <c r="E323" t="s">
        <v>11775</v>
      </c>
      <c r="F323">
        <v>350</v>
      </c>
      <c r="G323">
        <v>0</v>
      </c>
      <c r="H323" t="s">
        <v>729</v>
      </c>
      <c r="I323" t="s">
        <v>11776</v>
      </c>
      <c r="J323" t="s">
        <v>685</v>
      </c>
      <c r="K323" t="s">
        <v>644</v>
      </c>
      <c r="L323" t="s">
        <v>645</v>
      </c>
      <c r="M323" t="s">
        <v>11777</v>
      </c>
      <c r="N323" t="s">
        <v>644</v>
      </c>
      <c r="O323" t="s">
        <v>668</v>
      </c>
      <c r="P323" t="s">
        <v>5</v>
      </c>
      <c r="Q323" t="s">
        <v>669</v>
      </c>
      <c r="R323" t="s">
        <v>645</v>
      </c>
      <c r="S323" t="s">
        <v>11778</v>
      </c>
      <c r="T323" t="s">
        <v>11777</v>
      </c>
    </row>
    <row r="324" spans="1:20" x14ac:dyDescent="0.25">
      <c r="A324" t="s">
        <v>638</v>
      </c>
      <c r="B324" t="s">
        <v>639</v>
      </c>
      <c r="C324">
        <v>66</v>
      </c>
      <c r="D324">
        <v>10</v>
      </c>
      <c r="E324" t="s">
        <v>11779</v>
      </c>
      <c r="F324">
        <v>500</v>
      </c>
      <c r="G324">
        <v>0</v>
      </c>
      <c r="H324" t="s">
        <v>641</v>
      </c>
      <c r="I324" t="s">
        <v>11776</v>
      </c>
      <c r="J324" t="s">
        <v>685</v>
      </c>
      <c r="K324" t="s">
        <v>644</v>
      </c>
      <c r="L324" t="s">
        <v>645</v>
      </c>
      <c r="M324" t="s">
        <v>11780</v>
      </c>
      <c r="N324" t="s">
        <v>644</v>
      </c>
      <c r="O324" t="s">
        <v>668</v>
      </c>
      <c r="P324" t="s">
        <v>5</v>
      </c>
      <c r="Q324" t="s">
        <v>669</v>
      </c>
      <c r="R324" t="s">
        <v>645</v>
      </c>
      <c r="S324" t="s">
        <v>11781</v>
      </c>
      <c r="T324" t="s">
        <v>11782</v>
      </c>
    </row>
    <row r="325" spans="1:20" x14ac:dyDescent="0.25">
      <c r="A325" t="s">
        <v>18</v>
      </c>
      <c r="B325" t="s">
        <v>19</v>
      </c>
      <c r="C325">
        <v>68</v>
      </c>
      <c r="D325">
        <v>5</v>
      </c>
      <c r="E325" t="s">
        <v>11779</v>
      </c>
      <c r="F325">
        <v>500</v>
      </c>
      <c r="G325">
        <v>0</v>
      </c>
      <c r="H325" t="s">
        <v>641</v>
      </c>
      <c r="I325" t="s">
        <v>11776</v>
      </c>
      <c r="J325" t="s">
        <v>685</v>
      </c>
      <c r="K325" t="s">
        <v>644</v>
      </c>
      <c r="L325" t="s">
        <v>645</v>
      </c>
      <c r="M325" t="s">
        <v>11780</v>
      </c>
      <c r="N325" t="s">
        <v>644</v>
      </c>
      <c r="O325" t="s">
        <v>668</v>
      </c>
      <c r="P325" t="s">
        <v>5</v>
      </c>
      <c r="Q325" t="s">
        <v>669</v>
      </c>
      <c r="R325" t="s">
        <v>645</v>
      </c>
      <c r="S325" t="s">
        <v>11781</v>
      </c>
      <c r="T325" t="s">
        <v>11782</v>
      </c>
    </row>
    <row r="326" spans="1:20" x14ac:dyDescent="0.25">
      <c r="A326" t="s">
        <v>638</v>
      </c>
      <c r="B326" t="s">
        <v>639</v>
      </c>
      <c r="C326">
        <v>66</v>
      </c>
      <c r="D326">
        <v>2</v>
      </c>
      <c r="E326" t="s">
        <v>11783</v>
      </c>
      <c r="F326">
        <v>300</v>
      </c>
      <c r="G326">
        <v>0</v>
      </c>
      <c r="H326" t="s">
        <v>641</v>
      </c>
      <c r="I326" t="s">
        <v>11784</v>
      </c>
      <c r="J326" t="s">
        <v>745</v>
      </c>
      <c r="K326" t="s">
        <v>644</v>
      </c>
      <c r="L326" t="s">
        <v>645</v>
      </c>
      <c r="M326" t="s">
        <v>11785</v>
      </c>
      <c r="N326" t="s">
        <v>644</v>
      </c>
      <c r="O326" t="s">
        <v>668</v>
      </c>
      <c r="P326" t="s">
        <v>5</v>
      </c>
      <c r="Q326" t="s">
        <v>669</v>
      </c>
      <c r="R326" t="s">
        <v>645</v>
      </c>
      <c r="S326" t="s">
        <v>11786</v>
      </c>
      <c r="T326" t="s">
        <v>11785</v>
      </c>
    </row>
    <row r="327" spans="1:20" x14ac:dyDescent="0.25">
      <c r="A327" t="s">
        <v>18</v>
      </c>
      <c r="B327" t="s">
        <v>19</v>
      </c>
      <c r="C327">
        <v>68</v>
      </c>
      <c r="D327">
        <v>1</v>
      </c>
      <c r="E327" t="s">
        <v>11783</v>
      </c>
      <c r="F327">
        <v>300</v>
      </c>
      <c r="G327">
        <v>0</v>
      </c>
      <c r="H327" t="s">
        <v>641</v>
      </c>
      <c r="I327" t="s">
        <v>11784</v>
      </c>
      <c r="J327" t="s">
        <v>745</v>
      </c>
      <c r="K327" t="s">
        <v>644</v>
      </c>
      <c r="L327" t="s">
        <v>645</v>
      </c>
      <c r="M327" t="s">
        <v>11785</v>
      </c>
      <c r="N327" t="s">
        <v>644</v>
      </c>
      <c r="O327" t="s">
        <v>668</v>
      </c>
      <c r="P327" t="s">
        <v>5</v>
      </c>
      <c r="Q327" t="s">
        <v>669</v>
      </c>
      <c r="R327" t="s">
        <v>645</v>
      </c>
      <c r="S327" t="s">
        <v>11786</v>
      </c>
      <c r="T327" t="s">
        <v>11785</v>
      </c>
    </row>
    <row r="328" spans="1:20" x14ac:dyDescent="0.25">
      <c r="A328" t="s">
        <v>147</v>
      </c>
      <c r="B328" t="s">
        <v>148</v>
      </c>
      <c r="C328">
        <v>50</v>
      </c>
      <c r="D328">
        <v>6</v>
      </c>
      <c r="E328" t="s">
        <v>11783</v>
      </c>
      <c r="F328">
        <v>300</v>
      </c>
      <c r="G328">
        <v>0</v>
      </c>
      <c r="H328" t="s">
        <v>641</v>
      </c>
      <c r="I328" t="s">
        <v>11784</v>
      </c>
      <c r="J328" t="s">
        <v>745</v>
      </c>
      <c r="K328" t="s">
        <v>644</v>
      </c>
      <c r="L328" t="s">
        <v>645</v>
      </c>
      <c r="M328" t="s">
        <v>11785</v>
      </c>
      <c r="N328" t="s">
        <v>644</v>
      </c>
      <c r="O328" t="s">
        <v>668</v>
      </c>
      <c r="P328" t="s">
        <v>5</v>
      </c>
      <c r="Q328" t="s">
        <v>669</v>
      </c>
      <c r="R328" t="s">
        <v>645</v>
      </c>
      <c r="S328" t="s">
        <v>11786</v>
      </c>
      <c r="T328" t="s">
        <v>11785</v>
      </c>
    </row>
    <row r="329" spans="1:20" x14ac:dyDescent="0.25">
      <c r="A329" t="s">
        <v>147</v>
      </c>
      <c r="B329" t="s">
        <v>148</v>
      </c>
      <c r="C329">
        <v>50</v>
      </c>
      <c r="D329">
        <v>6</v>
      </c>
      <c r="E329" t="s">
        <v>11787</v>
      </c>
      <c r="F329">
        <v>200</v>
      </c>
      <c r="G329">
        <v>0</v>
      </c>
      <c r="H329" t="s">
        <v>641</v>
      </c>
      <c r="I329" t="s">
        <v>11788</v>
      </c>
      <c r="J329" t="s">
        <v>900</v>
      </c>
      <c r="K329" t="s">
        <v>644</v>
      </c>
      <c r="L329" t="s">
        <v>645</v>
      </c>
      <c r="M329" t="s">
        <v>11789</v>
      </c>
      <c r="N329" t="s">
        <v>644</v>
      </c>
      <c r="O329" t="s">
        <v>647</v>
      </c>
      <c r="P329" t="s">
        <v>5</v>
      </c>
      <c r="Q329" t="s">
        <v>648</v>
      </c>
      <c r="R329" t="s">
        <v>645</v>
      </c>
      <c r="S329" t="s">
        <v>11790</v>
      </c>
      <c r="T329" t="s">
        <v>11789</v>
      </c>
    </row>
    <row r="330" spans="1:20" x14ac:dyDescent="0.25">
      <c r="A330" t="s">
        <v>147</v>
      </c>
      <c r="B330" t="s">
        <v>148</v>
      </c>
      <c r="C330">
        <v>33.333333333333336</v>
      </c>
      <c r="D330">
        <v>3</v>
      </c>
      <c r="E330" t="s">
        <v>11791</v>
      </c>
      <c r="F330">
        <v>100</v>
      </c>
      <c r="G330">
        <v>0</v>
      </c>
      <c r="H330" t="s">
        <v>641</v>
      </c>
      <c r="I330" t="s">
        <v>11792</v>
      </c>
      <c r="J330" t="s">
        <v>685</v>
      </c>
      <c r="K330" t="s">
        <v>644</v>
      </c>
      <c r="L330" t="s">
        <v>645</v>
      </c>
      <c r="M330" t="s">
        <v>11789</v>
      </c>
      <c r="N330" t="s">
        <v>644</v>
      </c>
      <c r="O330" t="s">
        <v>668</v>
      </c>
      <c r="P330" t="s">
        <v>5</v>
      </c>
      <c r="Q330" t="s">
        <v>669</v>
      </c>
      <c r="R330" t="s">
        <v>645</v>
      </c>
      <c r="S330" t="s">
        <v>11793</v>
      </c>
      <c r="T330" t="s">
        <v>11789</v>
      </c>
    </row>
    <row r="331" spans="1:20" x14ac:dyDescent="0.25">
      <c r="A331" t="s">
        <v>638</v>
      </c>
      <c r="B331" t="s">
        <v>639</v>
      </c>
      <c r="C331">
        <v>66</v>
      </c>
      <c r="D331">
        <v>2</v>
      </c>
      <c r="E331" t="s">
        <v>11794</v>
      </c>
      <c r="F331">
        <v>100</v>
      </c>
      <c r="G331">
        <v>0</v>
      </c>
      <c r="H331" t="s">
        <v>641</v>
      </c>
      <c r="I331" t="s">
        <v>11795</v>
      </c>
      <c r="J331" t="s">
        <v>942</v>
      </c>
      <c r="K331" t="s">
        <v>644</v>
      </c>
      <c r="L331" t="s">
        <v>645</v>
      </c>
      <c r="M331" t="s">
        <v>11796</v>
      </c>
      <c r="N331" t="s">
        <v>644</v>
      </c>
      <c r="O331" t="s">
        <v>647</v>
      </c>
      <c r="P331" t="s">
        <v>5</v>
      </c>
      <c r="Q331" t="s">
        <v>648</v>
      </c>
      <c r="R331" t="s">
        <v>645</v>
      </c>
      <c r="S331" t="s">
        <v>11797</v>
      </c>
      <c r="T331" t="s">
        <v>11796</v>
      </c>
    </row>
    <row r="332" spans="1:20" x14ac:dyDescent="0.25">
      <c r="A332" t="s">
        <v>18</v>
      </c>
      <c r="B332" t="s">
        <v>19</v>
      </c>
      <c r="C332">
        <v>68</v>
      </c>
      <c r="D332">
        <v>1</v>
      </c>
      <c r="E332" t="s">
        <v>11794</v>
      </c>
      <c r="F332">
        <v>100</v>
      </c>
      <c r="G332">
        <v>0</v>
      </c>
      <c r="H332" t="s">
        <v>641</v>
      </c>
      <c r="I332" t="s">
        <v>11795</v>
      </c>
      <c r="J332" t="s">
        <v>942</v>
      </c>
      <c r="K332" t="s">
        <v>644</v>
      </c>
      <c r="L332" t="s">
        <v>645</v>
      </c>
      <c r="M332" t="s">
        <v>11796</v>
      </c>
      <c r="N332" t="s">
        <v>644</v>
      </c>
      <c r="O332" t="s">
        <v>647</v>
      </c>
      <c r="P332" t="s">
        <v>5</v>
      </c>
      <c r="Q332" t="s">
        <v>648</v>
      </c>
      <c r="R332" t="s">
        <v>645</v>
      </c>
      <c r="S332" t="s">
        <v>11797</v>
      </c>
      <c r="T332" t="s">
        <v>11796</v>
      </c>
    </row>
    <row r="333" spans="1:20" x14ac:dyDescent="0.25">
      <c r="A333" t="s">
        <v>638</v>
      </c>
      <c r="B333" t="s">
        <v>639</v>
      </c>
      <c r="C333">
        <v>33</v>
      </c>
      <c r="D333">
        <v>5</v>
      </c>
      <c r="E333" t="s">
        <v>11798</v>
      </c>
      <c r="F333">
        <v>330</v>
      </c>
      <c r="G333">
        <v>0</v>
      </c>
      <c r="H333" t="s">
        <v>641</v>
      </c>
      <c r="I333" t="s">
        <v>11799</v>
      </c>
      <c r="J333" t="s">
        <v>724</v>
      </c>
      <c r="K333" t="s">
        <v>644</v>
      </c>
      <c r="L333" t="s">
        <v>645</v>
      </c>
      <c r="M333" t="s">
        <v>11800</v>
      </c>
      <c r="N333" t="s">
        <v>644</v>
      </c>
      <c r="O333" t="s">
        <v>647</v>
      </c>
      <c r="P333" t="s">
        <v>5</v>
      </c>
      <c r="Q333" t="s">
        <v>648</v>
      </c>
      <c r="R333" t="s">
        <v>645</v>
      </c>
      <c r="S333" t="s">
        <v>11801</v>
      </c>
      <c r="T333" t="s">
        <v>11802</v>
      </c>
    </row>
    <row r="334" spans="1:20" x14ac:dyDescent="0.25">
      <c r="A334" t="s">
        <v>18</v>
      </c>
      <c r="B334" t="s">
        <v>19</v>
      </c>
      <c r="C334">
        <v>33</v>
      </c>
      <c r="D334">
        <v>5</v>
      </c>
      <c r="E334" t="s">
        <v>11798</v>
      </c>
      <c r="F334">
        <v>330</v>
      </c>
      <c r="G334">
        <v>0</v>
      </c>
      <c r="H334" t="s">
        <v>641</v>
      </c>
      <c r="I334" t="s">
        <v>11799</v>
      </c>
      <c r="J334" t="s">
        <v>724</v>
      </c>
      <c r="K334" t="s">
        <v>644</v>
      </c>
      <c r="L334" t="s">
        <v>645</v>
      </c>
      <c r="M334" t="s">
        <v>11800</v>
      </c>
      <c r="N334" t="s">
        <v>644</v>
      </c>
      <c r="O334" t="s">
        <v>647</v>
      </c>
      <c r="P334" t="s">
        <v>5</v>
      </c>
      <c r="Q334" t="s">
        <v>648</v>
      </c>
      <c r="R334" t="s">
        <v>645</v>
      </c>
      <c r="S334" t="s">
        <v>11801</v>
      </c>
      <c r="T334" t="s">
        <v>11800</v>
      </c>
    </row>
    <row r="335" spans="1:20" x14ac:dyDescent="0.25">
      <c r="A335" t="s">
        <v>22</v>
      </c>
      <c r="B335" t="s">
        <v>27</v>
      </c>
      <c r="C335">
        <v>120</v>
      </c>
      <c r="D335">
        <v>1</v>
      </c>
      <c r="E335" t="s">
        <v>11803</v>
      </c>
      <c r="F335">
        <v>100</v>
      </c>
      <c r="G335">
        <v>0</v>
      </c>
      <c r="H335" t="s">
        <v>641</v>
      </c>
      <c r="I335" t="s">
        <v>11804</v>
      </c>
      <c r="J335" t="s">
        <v>724</v>
      </c>
      <c r="K335" t="s">
        <v>644</v>
      </c>
      <c r="L335" t="s">
        <v>645</v>
      </c>
      <c r="M335" t="s">
        <v>11805</v>
      </c>
      <c r="N335" t="s">
        <v>644</v>
      </c>
      <c r="O335" t="s">
        <v>647</v>
      </c>
      <c r="P335" t="s">
        <v>5</v>
      </c>
      <c r="Q335" t="s">
        <v>648</v>
      </c>
      <c r="R335" t="s">
        <v>645</v>
      </c>
      <c r="S335" t="s">
        <v>11806</v>
      </c>
      <c r="T335" t="s">
        <v>11805</v>
      </c>
    </row>
    <row r="336" spans="1:20" x14ac:dyDescent="0.25">
      <c r="A336" t="s">
        <v>638</v>
      </c>
      <c r="B336" t="s">
        <v>639</v>
      </c>
      <c r="C336">
        <v>66</v>
      </c>
      <c r="D336">
        <v>6</v>
      </c>
      <c r="E336" t="s">
        <v>11807</v>
      </c>
      <c r="F336">
        <v>300</v>
      </c>
      <c r="G336">
        <v>0</v>
      </c>
      <c r="H336" t="s">
        <v>641</v>
      </c>
      <c r="I336" t="s">
        <v>11808</v>
      </c>
      <c r="J336" t="s">
        <v>1018</v>
      </c>
      <c r="K336" t="s">
        <v>644</v>
      </c>
      <c r="L336" t="s">
        <v>645</v>
      </c>
      <c r="M336" t="s">
        <v>11805</v>
      </c>
      <c r="N336" t="s">
        <v>644</v>
      </c>
      <c r="O336" t="s">
        <v>647</v>
      </c>
      <c r="P336" t="s">
        <v>5</v>
      </c>
      <c r="Q336" t="s">
        <v>648</v>
      </c>
      <c r="R336" t="s">
        <v>645</v>
      </c>
      <c r="S336" t="s">
        <v>11809</v>
      </c>
      <c r="T336" t="s">
        <v>11805</v>
      </c>
    </row>
    <row r="337" spans="1:20" x14ac:dyDescent="0.25">
      <c r="A337" t="s">
        <v>18</v>
      </c>
      <c r="B337" t="s">
        <v>19</v>
      </c>
      <c r="C337">
        <v>68</v>
      </c>
      <c r="D337">
        <v>3</v>
      </c>
      <c r="E337" t="s">
        <v>11807</v>
      </c>
      <c r="F337">
        <v>300</v>
      </c>
      <c r="G337">
        <v>0</v>
      </c>
      <c r="H337" t="s">
        <v>641</v>
      </c>
      <c r="I337" t="s">
        <v>11808</v>
      </c>
      <c r="J337" t="s">
        <v>1018</v>
      </c>
      <c r="K337" t="s">
        <v>644</v>
      </c>
      <c r="L337" t="s">
        <v>645</v>
      </c>
      <c r="M337" t="s">
        <v>11805</v>
      </c>
      <c r="N337" t="s">
        <v>644</v>
      </c>
      <c r="O337" t="s">
        <v>647</v>
      </c>
      <c r="P337" t="s">
        <v>5</v>
      </c>
      <c r="Q337" t="s">
        <v>648</v>
      </c>
      <c r="R337" t="s">
        <v>645</v>
      </c>
      <c r="S337" t="s">
        <v>11809</v>
      </c>
      <c r="T337" t="s">
        <v>11805</v>
      </c>
    </row>
    <row r="338" spans="1:20" x14ac:dyDescent="0.25">
      <c r="A338" t="s">
        <v>147</v>
      </c>
      <c r="B338" t="s">
        <v>148</v>
      </c>
      <c r="C338">
        <v>50</v>
      </c>
      <c r="D338">
        <v>6</v>
      </c>
      <c r="E338" t="s">
        <v>11810</v>
      </c>
      <c r="F338">
        <v>200</v>
      </c>
      <c r="G338">
        <v>0</v>
      </c>
      <c r="H338" t="s">
        <v>641</v>
      </c>
      <c r="I338" t="s">
        <v>11811</v>
      </c>
      <c r="J338" t="s">
        <v>685</v>
      </c>
      <c r="K338" t="s">
        <v>644</v>
      </c>
      <c r="L338" t="s">
        <v>645</v>
      </c>
      <c r="M338" t="s">
        <v>11812</v>
      </c>
      <c r="N338" t="s">
        <v>644</v>
      </c>
      <c r="O338" t="s">
        <v>647</v>
      </c>
      <c r="P338" t="s">
        <v>5</v>
      </c>
      <c r="Q338" t="s">
        <v>648</v>
      </c>
      <c r="R338" t="s">
        <v>645</v>
      </c>
      <c r="S338" t="s">
        <v>11813</v>
      </c>
      <c r="T338" t="s">
        <v>11805</v>
      </c>
    </row>
    <row r="339" spans="1:20" x14ac:dyDescent="0.25">
      <c r="A339" t="s">
        <v>22</v>
      </c>
      <c r="B339" t="s">
        <v>27</v>
      </c>
      <c r="C339">
        <v>69.900000000000006</v>
      </c>
      <c r="D339">
        <v>10</v>
      </c>
      <c r="E339" t="s">
        <v>11814</v>
      </c>
      <c r="F339">
        <v>877</v>
      </c>
      <c r="G339">
        <v>77</v>
      </c>
      <c r="H339" t="s">
        <v>673</v>
      </c>
      <c r="I339" t="s">
        <v>11581</v>
      </c>
      <c r="J339" t="s">
        <v>11582</v>
      </c>
      <c r="K339" t="s">
        <v>11583</v>
      </c>
      <c r="L339" t="s">
        <v>11584</v>
      </c>
      <c r="M339" t="s">
        <v>11815</v>
      </c>
      <c r="N339" t="s">
        <v>644</v>
      </c>
      <c r="O339" t="s">
        <v>679</v>
      </c>
      <c r="P339" t="s">
        <v>26</v>
      </c>
      <c r="Q339" t="s">
        <v>680</v>
      </c>
      <c r="R339" t="s">
        <v>645</v>
      </c>
      <c r="S339" t="s">
        <v>11816</v>
      </c>
      <c r="T339" t="s">
        <v>11817</v>
      </c>
    </row>
    <row r="340" spans="1:20" x14ac:dyDescent="0.25">
      <c r="A340" t="s">
        <v>638</v>
      </c>
      <c r="B340" t="s">
        <v>639</v>
      </c>
      <c r="C340">
        <v>66</v>
      </c>
      <c r="D340">
        <v>2</v>
      </c>
      <c r="E340" t="s">
        <v>11818</v>
      </c>
      <c r="F340">
        <v>100</v>
      </c>
      <c r="G340">
        <v>0</v>
      </c>
      <c r="H340" t="s">
        <v>641</v>
      </c>
      <c r="I340" t="s">
        <v>11819</v>
      </c>
      <c r="J340" t="s">
        <v>1292</v>
      </c>
      <c r="K340" t="s">
        <v>644</v>
      </c>
      <c r="L340" t="s">
        <v>645</v>
      </c>
      <c r="M340" t="s">
        <v>11817</v>
      </c>
      <c r="N340" t="s">
        <v>644</v>
      </c>
      <c r="O340" t="s">
        <v>647</v>
      </c>
      <c r="P340" t="s">
        <v>5</v>
      </c>
      <c r="Q340" t="s">
        <v>648</v>
      </c>
      <c r="R340" t="s">
        <v>645</v>
      </c>
      <c r="S340" t="s">
        <v>11820</v>
      </c>
      <c r="T340" t="s">
        <v>11817</v>
      </c>
    </row>
    <row r="341" spans="1:20" x14ac:dyDescent="0.25">
      <c r="A341" t="s">
        <v>18</v>
      </c>
      <c r="B341" t="s">
        <v>19</v>
      </c>
      <c r="C341">
        <v>68</v>
      </c>
      <c r="D341">
        <v>1</v>
      </c>
      <c r="E341" t="s">
        <v>11818</v>
      </c>
      <c r="F341">
        <v>100</v>
      </c>
      <c r="G341">
        <v>0</v>
      </c>
      <c r="H341" t="s">
        <v>641</v>
      </c>
      <c r="I341" t="s">
        <v>11819</v>
      </c>
      <c r="J341" t="s">
        <v>1292</v>
      </c>
      <c r="K341" t="s">
        <v>644</v>
      </c>
      <c r="L341" t="s">
        <v>645</v>
      </c>
      <c r="M341" t="s">
        <v>11817</v>
      </c>
      <c r="N341" t="s">
        <v>644</v>
      </c>
      <c r="O341" t="s">
        <v>647</v>
      </c>
      <c r="P341" t="s">
        <v>5</v>
      </c>
      <c r="Q341" t="s">
        <v>648</v>
      </c>
      <c r="R341" t="s">
        <v>645</v>
      </c>
      <c r="S341" t="s">
        <v>11820</v>
      </c>
      <c r="T341" t="s">
        <v>11817</v>
      </c>
    </row>
    <row r="342" spans="1:20" x14ac:dyDescent="0.25">
      <c r="A342" t="s">
        <v>638</v>
      </c>
      <c r="B342" t="s">
        <v>639</v>
      </c>
      <c r="C342">
        <v>66</v>
      </c>
      <c r="D342">
        <v>2</v>
      </c>
      <c r="E342" t="s">
        <v>11821</v>
      </c>
      <c r="F342">
        <v>100</v>
      </c>
      <c r="G342">
        <v>0</v>
      </c>
      <c r="H342" t="s">
        <v>641</v>
      </c>
      <c r="I342" t="s">
        <v>11822</v>
      </c>
      <c r="J342" t="s">
        <v>666</v>
      </c>
      <c r="K342" t="s">
        <v>644</v>
      </c>
      <c r="L342" t="s">
        <v>645</v>
      </c>
      <c r="M342" t="s">
        <v>11823</v>
      </c>
      <c r="N342" t="s">
        <v>644</v>
      </c>
      <c r="O342" t="s">
        <v>668</v>
      </c>
      <c r="P342" t="s">
        <v>5</v>
      </c>
      <c r="Q342" t="s">
        <v>669</v>
      </c>
      <c r="R342" t="s">
        <v>645</v>
      </c>
      <c r="S342" t="s">
        <v>11824</v>
      </c>
      <c r="T342" t="s">
        <v>11823</v>
      </c>
    </row>
    <row r="343" spans="1:20" x14ac:dyDescent="0.25">
      <c r="A343" t="s">
        <v>18</v>
      </c>
      <c r="B343" t="s">
        <v>19</v>
      </c>
      <c r="C343">
        <v>68</v>
      </c>
      <c r="D343">
        <v>1</v>
      </c>
      <c r="E343" t="s">
        <v>11821</v>
      </c>
      <c r="F343">
        <v>100</v>
      </c>
      <c r="G343">
        <v>0</v>
      </c>
      <c r="H343" t="s">
        <v>641</v>
      </c>
      <c r="I343" t="s">
        <v>11822</v>
      </c>
      <c r="J343" t="s">
        <v>666</v>
      </c>
      <c r="K343" t="s">
        <v>644</v>
      </c>
      <c r="L343" t="s">
        <v>645</v>
      </c>
      <c r="M343" t="s">
        <v>11823</v>
      </c>
      <c r="N343" t="s">
        <v>644</v>
      </c>
      <c r="O343" t="s">
        <v>668</v>
      </c>
      <c r="P343" t="s">
        <v>5</v>
      </c>
      <c r="Q343" t="s">
        <v>669</v>
      </c>
      <c r="R343" t="s">
        <v>645</v>
      </c>
      <c r="S343" t="s">
        <v>11824</v>
      </c>
      <c r="T343" t="s">
        <v>11823</v>
      </c>
    </row>
    <row r="344" spans="1:20" x14ac:dyDescent="0.25">
      <c r="A344" t="s">
        <v>3</v>
      </c>
      <c r="B344" t="s">
        <v>4</v>
      </c>
      <c r="C344">
        <v>33.333333333333336</v>
      </c>
      <c r="D344">
        <v>3</v>
      </c>
      <c r="E344" t="s">
        <v>11825</v>
      </c>
      <c r="F344">
        <v>100</v>
      </c>
      <c r="G344">
        <v>0</v>
      </c>
      <c r="H344" t="s">
        <v>641</v>
      </c>
      <c r="I344" t="s">
        <v>11826</v>
      </c>
      <c r="J344" t="s">
        <v>788</v>
      </c>
      <c r="K344" t="s">
        <v>644</v>
      </c>
      <c r="L344" t="s">
        <v>645</v>
      </c>
      <c r="M344" t="s">
        <v>11827</v>
      </c>
      <c r="N344" t="s">
        <v>644</v>
      </c>
      <c r="O344" t="s">
        <v>647</v>
      </c>
      <c r="P344" t="s">
        <v>5</v>
      </c>
      <c r="Q344" t="s">
        <v>648</v>
      </c>
      <c r="R344" t="s">
        <v>645</v>
      </c>
      <c r="S344" t="s">
        <v>644</v>
      </c>
      <c r="T344" t="s">
        <v>11827</v>
      </c>
    </row>
    <row r="345" spans="1:20" x14ac:dyDescent="0.25">
      <c r="A345" t="s">
        <v>147</v>
      </c>
      <c r="B345" t="s">
        <v>148</v>
      </c>
      <c r="C345">
        <v>50</v>
      </c>
      <c r="D345">
        <v>30</v>
      </c>
      <c r="E345" t="s">
        <v>11828</v>
      </c>
      <c r="F345">
        <v>1000</v>
      </c>
      <c r="G345">
        <v>0</v>
      </c>
      <c r="H345" t="s">
        <v>641</v>
      </c>
      <c r="I345" t="s">
        <v>1218</v>
      </c>
      <c r="J345" t="s">
        <v>694</v>
      </c>
      <c r="K345" t="s">
        <v>644</v>
      </c>
      <c r="L345" t="s">
        <v>645</v>
      </c>
      <c r="M345" t="s">
        <v>11827</v>
      </c>
      <c r="N345" t="s">
        <v>644</v>
      </c>
      <c r="O345" t="s">
        <v>647</v>
      </c>
      <c r="P345" t="s">
        <v>5</v>
      </c>
      <c r="Q345" t="s">
        <v>648</v>
      </c>
      <c r="R345" t="s">
        <v>645</v>
      </c>
      <c r="S345" t="s">
        <v>11829</v>
      </c>
      <c r="T345" t="s">
        <v>11827</v>
      </c>
    </row>
    <row r="346" spans="1:20" x14ac:dyDescent="0.25">
      <c r="A346" t="s">
        <v>147</v>
      </c>
      <c r="B346" t="s">
        <v>148</v>
      </c>
      <c r="C346">
        <v>33.333333333333336</v>
      </c>
      <c r="D346">
        <v>3</v>
      </c>
      <c r="E346" t="s">
        <v>11830</v>
      </c>
      <c r="F346">
        <v>110</v>
      </c>
      <c r="G346">
        <v>10</v>
      </c>
      <c r="H346" t="s">
        <v>641</v>
      </c>
      <c r="I346" t="s">
        <v>6989</v>
      </c>
      <c r="J346" t="s">
        <v>657</v>
      </c>
      <c r="K346" t="s">
        <v>644</v>
      </c>
      <c r="L346" t="s">
        <v>645</v>
      </c>
      <c r="M346" t="s">
        <v>11831</v>
      </c>
      <c r="N346" t="s">
        <v>644</v>
      </c>
      <c r="O346" t="s">
        <v>647</v>
      </c>
      <c r="P346" t="s">
        <v>5</v>
      </c>
      <c r="Q346" t="s">
        <v>648</v>
      </c>
      <c r="R346" t="s">
        <v>645</v>
      </c>
      <c r="S346" t="s">
        <v>11832</v>
      </c>
      <c r="T346" t="s">
        <v>11831</v>
      </c>
    </row>
    <row r="347" spans="1:20" x14ac:dyDescent="0.25">
      <c r="A347" t="s">
        <v>147</v>
      </c>
      <c r="B347" t="s">
        <v>148</v>
      </c>
      <c r="C347">
        <v>33.333333333333336</v>
      </c>
      <c r="D347">
        <v>3</v>
      </c>
      <c r="E347" t="s">
        <v>11833</v>
      </c>
      <c r="F347">
        <v>100</v>
      </c>
      <c r="G347">
        <v>0</v>
      </c>
      <c r="H347" t="s">
        <v>641</v>
      </c>
      <c r="I347" t="s">
        <v>11834</v>
      </c>
      <c r="J347" t="s">
        <v>859</v>
      </c>
      <c r="K347" t="s">
        <v>644</v>
      </c>
      <c r="L347" t="s">
        <v>645</v>
      </c>
      <c r="M347" t="s">
        <v>11835</v>
      </c>
      <c r="N347" t="s">
        <v>644</v>
      </c>
      <c r="O347" t="s">
        <v>668</v>
      </c>
      <c r="P347" t="s">
        <v>5</v>
      </c>
      <c r="Q347" t="s">
        <v>669</v>
      </c>
      <c r="R347" t="s">
        <v>645</v>
      </c>
      <c r="S347" t="s">
        <v>11836</v>
      </c>
      <c r="T347" t="s">
        <v>11835</v>
      </c>
    </row>
    <row r="348" spans="1:20" x14ac:dyDescent="0.25">
      <c r="A348" t="s">
        <v>147</v>
      </c>
      <c r="B348" t="s">
        <v>148</v>
      </c>
      <c r="C348">
        <v>50</v>
      </c>
      <c r="D348">
        <v>6</v>
      </c>
      <c r="E348" t="s">
        <v>11837</v>
      </c>
      <c r="F348">
        <v>279</v>
      </c>
      <c r="G348">
        <v>0</v>
      </c>
      <c r="H348" t="s">
        <v>641</v>
      </c>
      <c r="I348" t="s">
        <v>11838</v>
      </c>
      <c r="J348" t="s">
        <v>685</v>
      </c>
      <c r="K348" t="s">
        <v>644</v>
      </c>
      <c r="L348" t="s">
        <v>645</v>
      </c>
      <c r="M348" t="s">
        <v>11839</v>
      </c>
      <c r="N348" t="s">
        <v>644</v>
      </c>
      <c r="O348" t="s">
        <v>668</v>
      </c>
      <c r="P348" t="s">
        <v>5</v>
      </c>
      <c r="Q348" t="s">
        <v>669</v>
      </c>
      <c r="R348" t="s">
        <v>645</v>
      </c>
      <c r="S348" t="s">
        <v>11840</v>
      </c>
      <c r="T348" t="s">
        <v>11839</v>
      </c>
    </row>
    <row r="349" spans="1:20" x14ac:dyDescent="0.25">
      <c r="A349" t="s">
        <v>22</v>
      </c>
      <c r="B349" t="s">
        <v>27</v>
      </c>
      <c r="C349">
        <v>120</v>
      </c>
      <c r="D349">
        <v>1</v>
      </c>
      <c r="E349" t="s">
        <v>11837</v>
      </c>
      <c r="F349">
        <v>279</v>
      </c>
      <c r="G349">
        <v>0</v>
      </c>
      <c r="H349" t="s">
        <v>641</v>
      </c>
      <c r="I349" t="s">
        <v>11838</v>
      </c>
      <c r="J349" t="s">
        <v>685</v>
      </c>
      <c r="K349" t="s">
        <v>644</v>
      </c>
      <c r="L349" t="s">
        <v>645</v>
      </c>
      <c r="M349" t="s">
        <v>11839</v>
      </c>
      <c r="N349" t="s">
        <v>644</v>
      </c>
      <c r="O349" t="s">
        <v>668</v>
      </c>
      <c r="P349" t="s">
        <v>5</v>
      </c>
      <c r="Q349" t="s">
        <v>669</v>
      </c>
      <c r="R349" t="s">
        <v>645</v>
      </c>
      <c r="S349" t="s">
        <v>11840</v>
      </c>
      <c r="T349" t="s">
        <v>11839</v>
      </c>
    </row>
    <row r="350" spans="1:20" x14ac:dyDescent="0.25">
      <c r="A350" t="s">
        <v>147</v>
      </c>
      <c r="B350" t="s">
        <v>148</v>
      </c>
      <c r="C350">
        <v>33.333333333333336</v>
      </c>
      <c r="D350">
        <v>3</v>
      </c>
      <c r="E350" t="s">
        <v>11841</v>
      </c>
      <c r="F350">
        <v>100</v>
      </c>
      <c r="G350">
        <v>0</v>
      </c>
      <c r="H350" t="s">
        <v>641</v>
      </c>
      <c r="I350" t="s">
        <v>11842</v>
      </c>
      <c r="J350" t="s">
        <v>981</v>
      </c>
      <c r="K350" t="s">
        <v>644</v>
      </c>
      <c r="L350" t="s">
        <v>645</v>
      </c>
      <c r="M350" t="s">
        <v>11839</v>
      </c>
      <c r="N350" t="s">
        <v>644</v>
      </c>
      <c r="O350" t="s">
        <v>668</v>
      </c>
      <c r="P350" t="s">
        <v>5</v>
      </c>
      <c r="Q350" t="s">
        <v>669</v>
      </c>
      <c r="R350" t="s">
        <v>645</v>
      </c>
      <c r="S350" t="s">
        <v>11843</v>
      </c>
      <c r="T350" t="s">
        <v>11839</v>
      </c>
    </row>
    <row r="351" spans="1:20" x14ac:dyDescent="0.25">
      <c r="A351" t="s">
        <v>22</v>
      </c>
      <c r="B351" t="s">
        <v>27</v>
      </c>
      <c r="C351">
        <v>120</v>
      </c>
      <c r="D351">
        <v>2</v>
      </c>
      <c r="E351" t="s">
        <v>11844</v>
      </c>
      <c r="F351">
        <v>158</v>
      </c>
      <c r="G351">
        <v>0</v>
      </c>
      <c r="H351" t="s">
        <v>641</v>
      </c>
      <c r="I351" t="s">
        <v>645</v>
      </c>
      <c r="J351" t="s">
        <v>645</v>
      </c>
      <c r="K351" t="s">
        <v>644</v>
      </c>
      <c r="L351" t="s">
        <v>645</v>
      </c>
      <c r="M351" t="s">
        <v>644</v>
      </c>
      <c r="N351" t="s">
        <v>644</v>
      </c>
      <c r="O351" t="s">
        <v>11091</v>
      </c>
      <c r="P351" t="s">
        <v>5</v>
      </c>
      <c r="Q351" t="s">
        <v>644</v>
      </c>
      <c r="R351" t="s">
        <v>645</v>
      </c>
      <c r="S351" t="s">
        <v>644</v>
      </c>
      <c r="T351" t="s">
        <v>11839</v>
      </c>
    </row>
    <row r="352" spans="1:20" x14ac:dyDescent="0.25">
      <c r="A352" t="s">
        <v>22</v>
      </c>
      <c r="B352" t="s">
        <v>27</v>
      </c>
      <c r="C352">
        <v>120</v>
      </c>
      <c r="D352">
        <v>1</v>
      </c>
      <c r="E352" t="s">
        <v>11845</v>
      </c>
      <c r="F352">
        <v>79</v>
      </c>
      <c r="G352">
        <v>0</v>
      </c>
      <c r="H352" t="s">
        <v>641</v>
      </c>
      <c r="I352" t="s">
        <v>11822</v>
      </c>
      <c r="J352" t="s">
        <v>666</v>
      </c>
      <c r="K352" t="s">
        <v>644</v>
      </c>
      <c r="L352" t="s">
        <v>645</v>
      </c>
      <c r="M352" t="s">
        <v>11839</v>
      </c>
      <c r="N352" t="s">
        <v>644</v>
      </c>
      <c r="O352" t="s">
        <v>668</v>
      </c>
      <c r="P352" t="s">
        <v>5</v>
      </c>
      <c r="Q352" t="s">
        <v>669</v>
      </c>
      <c r="R352" t="s">
        <v>645</v>
      </c>
      <c r="S352" t="s">
        <v>11846</v>
      </c>
      <c r="T352" t="s">
        <v>11839</v>
      </c>
    </row>
    <row r="353" spans="1:20" x14ac:dyDescent="0.25">
      <c r="A353" t="s">
        <v>22</v>
      </c>
      <c r="B353" t="s">
        <v>27</v>
      </c>
      <c r="C353">
        <v>120</v>
      </c>
      <c r="D353">
        <v>1</v>
      </c>
      <c r="E353" t="s">
        <v>11847</v>
      </c>
      <c r="F353">
        <v>79</v>
      </c>
      <c r="G353">
        <v>0</v>
      </c>
      <c r="H353" t="s">
        <v>641</v>
      </c>
      <c r="I353" t="s">
        <v>11848</v>
      </c>
      <c r="J353" t="s">
        <v>657</v>
      </c>
      <c r="K353" t="s">
        <v>644</v>
      </c>
      <c r="L353" t="s">
        <v>645</v>
      </c>
      <c r="M353" t="s">
        <v>11849</v>
      </c>
      <c r="N353" t="s">
        <v>644</v>
      </c>
      <c r="O353" t="s">
        <v>647</v>
      </c>
      <c r="P353" t="s">
        <v>5</v>
      </c>
      <c r="Q353" t="s">
        <v>648</v>
      </c>
      <c r="R353" t="s">
        <v>645</v>
      </c>
      <c r="S353" t="s">
        <v>11850</v>
      </c>
      <c r="T353" t="s">
        <v>11849</v>
      </c>
    </row>
    <row r="354" spans="1:20" x14ac:dyDescent="0.25">
      <c r="A354" t="s">
        <v>22</v>
      </c>
      <c r="B354" t="s">
        <v>27</v>
      </c>
      <c r="C354">
        <v>120</v>
      </c>
      <c r="D354">
        <v>1</v>
      </c>
      <c r="E354" t="s">
        <v>11851</v>
      </c>
      <c r="F354">
        <v>99</v>
      </c>
      <c r="G354">
        <v>0</v>
      </c>
      <c r="H354" t="s">
        <v>641</v>
      </c>
      <c r="I354" t="s">
        <v>11852</v>
      </c>
      <c r="J354" t="s">
        <v>657</v>
      </c>
      <c r="K354" t="s">
        <v>644</v>
      </c>
      <c r="L354" t="s">
        <v>645</v>
      </c>
      <c r="M354" t="s">
        <v>11853</v>
      </c>
      <c r="N354" t="s">
        <v>644</v>
      </c>
      <c r="O354" t="s">
        <v>668</v>
      </c>
      <c r="P354" t="s">
        <v>5</v>
      </c>
      <c r="Q354" t="s">
        <v>669</v>
      </c>
      <c r="R354" t="s">
        <v>645</v>
      </c>
      <c r="S354" t="s">
        <v>11854</v>
      </c>
      <c r="T354" t="s">
        <v>11853</v>
      </c>
    </row>
    <row r="355" spans="1:20" x14ac:dyDescent="0.25">
      <c r="A355" t="s">
        <v>638</v>
      </c>
      <c r="B355" t="s">
        <v>639</v>
      </c>
      <c r="C355">
        <v>66</v>
      </c>
      <c r="D355">
        <v>2</v>
      </c>
      <c r="E355" t="s">
        <v>11855</v>
      </c>
      <c r="F355">
        <v>100</v>
      </c>
      <c r="G355">
        <v>0</v>
      </c>
      <c r="H355" t="s">
        <v>641</v>
      </c>
      <c r="I355" t="s">
        <v>11856</v>
      </c>
      <c r="J355" t="s">
        <v>2629</v>
      </c>
      <c r="K355" t="s">
        <v>644</v>
      </c>
      <c r="L355" t="s">
        <v>645</v>
      </c>
      <c r="M355" t="s">
        <v>11857</v>
      </c>
      <c r="N355" t="s">
        <v>644</v>
      </c>
      <c r="O355" t="s">
        <v>647</v>
      </c>
      <c r="P355" t="s">
        <v>5</v>
      </c>
      <c r="Q355" t="s">
        <v>648</v>
      </c>
      <c r="R355" t="s">
        <v>645</v>
      </c>
      <c r="S355" t="s">
        <v>11858</v>
      </c>
      <c r="T355" t="s">
        <v>11857</v>
      </c>
    </row>
    <row r="356" spans="1:20" x14ac:dyDescent="0.25">
      <c r="A356" t="s">
        <v>18</v>
      </c>
      <c r="B356" t="s">
        <v>19</v>
      </c>
      <c r="C356">
        <v>68</v>
      </c>
      <c r="D356">
        <v>1</v>
      </c>
      <c r="E356" t="s">
        <v>11855</v>
      </c>
      <c r="F356">
        <v>100</v>
      </c>
      <c r="G356">
        <v>0</v>
      </c>
      <c r="H356" t="s">
        <v>641</v>
      </c>
      <c r="I356" t="s">
        <v>11856</v>
      </c>
      <c r="J356" t="s">
        <v>2629</v>
      </c>
      <c r="K356" t="s">
        <v>644</v>
      </c>
      <c r="L356" t="s">
        <v>645</v>
      </c>
      <c r="M356" t="s">
        <v>11857</v>
      </c>
      <c r="N356" t="s">
        <v>644</v>
      </c>
      <c r="O356" t="s">
        <v>647</v>
      </c>
      <c r="P356" t="s">
        <v>5</v>
      </c>
      <c r="Q356" t="s">
        <v>648</v>
      </c>
      <c r="R356" t="s">
        <v>645</v>
      </c>
      <c r="S356" t="s">
        <v>11858</v>
      </c>
      <c r="T356" t="s">
        <v>11857</v>
      </c>
    </row>
    <row r="357" spans="1:20" x14ac:dyDescent="0.25">
      <c r="A357" t="s">
        <v>147</v>
      </c>
      <c r="B357" t="s">
        <v>148</v>
      </c>
      <c r="C357">
        <v>50</v>
      </c>
      <c r="D357">
        <v>12</v>
      </c>
      <c r="E357" t="s">
        <v>11859</v>
      </c>
      <c r="F357">
        <v>435</v>
      </c>
      <c r="G357">
        <v>35</v>
      </c>
      <c r="H357" t="s">
        <v>641</v>
      </c>
      <c r="I357" t="s">
        <v>11860</v>
      </c>
      <c r="J357" t="s">
        <v>1003</v>
      </c>
      <c r="K357" t="s">
        <v>644</v>
      </c>
      <c r="L357" t="s">
        <v>645</v>
      </c>
      <c r="M357" t="s">
        <v>11861</v>
      </c>
      <c r="N357" t="s">
        <v>644</v>
      </c>
      <c r="O357" t="s">
        <v>668</v>
      </c>
      <c r="P357" t="s">
        <v>5</v>
      </c>
      <c r="Q357" t="s">
        <v>669</v>
      </c>
      <c r="R357" t="s">
        <v>645</v>
      </c>
      <c r="S357" t="s">
        <v>11862</v>
      </c>
      <c r="T357" t="s">
        <v>11861</v>
      </c>
    </row>
    <row r="358" spans="1:20" x14ac:dyDescent="0.25">
      <c r="A358" t="s">
        <v>638</v>
      </c>
      <c r="B358" t="s">
        <v>639</v>
      </c>
      <c r="C358">
        <v>66</v>
      </c>
      <c r="D358">
        <v>6</v>
      </c>
      <c r="E358" t="s">
        <v>11863</v>
      </c>
      <c r="F358">
        <v>300</v>
      </c>
      <c r="G358">
        <v>0</v>
      </c>
      <c r="H358" t="s">
        <v>641</v>
      </c>
      <c r="I358" t="s">
        <v>11864</v>
      </c>
      <c r="J358" t="s">
        <v>690</v>
      </c>
      <c r="K358" t="s">
        <v>644</v>
      </c>
      <c r="L358" t="s">
        <v>645</v>
      </c>
      <c r="M358" t="s">
        <v>11865</v>
      </c>
      <c r="N358" t="s">
        <v>644</v>
      </c>
      <c r="O358" t="s">
        <v>647</v>
      </c>
      <c r="P358" t="s">
        <v>5</v>
      </c>
      <c r="Q358" t="s">
        <v>648</v>
      </c>
      <c r="R358" t="s">
        <v>645</v>
      </c>
      <c r="S358" t="s">
        <v>11866</v>
      </c>
      <c r="T358" t="s">
        <v>11865</v>
      </c>
    </row>
    <row r="359" spans="1:20" x14ac:dyDescent="0.25">
      <c r="A359" t="s">
        <v>18</v>
      </c>
      <c r="B359" t="s">
        <v>19</v>
      </c>
      <c r="C359">
        <v>68</v>
      </c>
      <c r="D359">
        <v>3</v>
      </c>
      <c r="E359" t="s">
        <v>11863</v>
      </c>
      <c r="F359">
        <v>300</v>
      </c>
      <c r="G359">
        <v>0</v>
      </c>
      <c r="H359" t="s">
        <v>641</v>
      </c>
      <c r="I359" t="s">
        <v>11864</v>
      </c>
      <c r="J359" t="s">
        <v>690</v>
      </c>
      <c r="K359" t="s">
        <v>644</v>
      </c>
      <c r="L359" t="s">
        <v>645</v>
      </c>
      <c r="M359" t="s">
        <v>11865</v>
      </c>
      <c r="N359" t="s">
        <v>644</v>
      </c>
      <c r="O359" t="s">
        <v>647</v>
      </c>
      <c r="P359" t="s">
        <v>5</v>
      </c>
      <c r="Q359" t="s">
        <v>648</v>
      </c>
      <c r="R359" t="s">
        <v>645</v>
      </c>
      <c r="S359" t="s">
        <v>11866</v>
      </c>
      <c r="T359" t="s">
        <v>11865</v>
      </c>
    </row>
    <row r="360" spans="1:20" x14ac:dyDescent="0.25">
      <c r="A360" t="s">
        <v>147</v>
      </c>
      <c r="B360" t="s">
        <v>148</v>
      </c>
      <c r="C360">
        <v>33.333333333333336</v>
      </c>
      <c r="D360">
        <v>3</v>
      </c>
      <c r="E360" t="s">
        <v>11867</v>
      </c>
      <c r="F360">
        <v>118</v>
      </c>
      <c r="G360">
        <v>18</v>
      </c>
      <c r="H360" t="s">
        <v>641</v>
      </c>
      <c r="I360" t="s">
        <v>11868</v>
      </c>
      <c r="J360" t="s">
        <v>685</v>
      </c>
      <c r="K360" t="s">
        <v>644</v>
      </c>
      <c r="L360" t="s">
        <v>645</v>
      </c>
      <c r="M360" t="s">
        <v>11865</v>
      </c>
      <c r="N360" t="s">
        <v>644</v>
      </c>
      <c r="O360" t="s">
        <v>668</v>
      </c>
      <c r="P360" t="s">
        <v>5</v>
      </c>
      <c r="Q360" t="s">
        <v>669</v>
      </c>
      <c r="R360" t="s">
        <v>645</v>
      </c>
      <c r="S360" t="s">
        <v>11869</v>
      </c>
      <c r="T360" t="s">
        <v>11865</v>
      </c>
    </row>
    <row r="361" spans="1:20" x14ac:dyDescent="0.25">
      <c r="A361" t="s">
        <v>147</v>
      </c>
      <c r="B361" t="s">
        <v>148</v>
      </c>
      <c r="C361">
        <v>40</v>
      </c>
      <c r="D361">
        <v>10</v>
      </c>
      <c r="E361" t="s">
        <v>11870</v>
      </c>
      <c r="F361">
        <v>330</v>
      </c>
      <c r="G361">
        <v>0</v>
      </c>
      <c r="H361" t="s">
        <v>641</v>
      </c>
      <c r="I361" t="s">
        <v>11871</v>
      </c>
      <c r="J361" t="s">
        <v>690</v>
      </c>
      <c r="K361" t="s">
        <v>644</v>
      </c>
      <c r="L361" t="s">
        <v>645</v>
      </c>
      <c r="M361" t="s">
        <v>11872</v>
      </c>
      <c r="N361" t="s">
        <v>644</v>
      </c>
      <c r="O361" t="s">
        <v>647</v>
      </c>
      <c r="P361" t="s">
        <v>5</v>
      </c>
      <c r="Q361" t="s">
        <v>648</v>
      </c>
      <c r="R361" t="s">
        <v>645</v>
      </c>
      <c r="S361" t="s">
        <v>11873</v>
      </c>
      <c r="T361" t="s">
        <v>11872</v>
      </c>
    </row>
    <row r="362" spans="1:20" x14ac:dyDescent="0.25">
      <c r="A362" t="s">
        <v>638</v>
      </c>
      <c r="B362" t="s">
        <v>639</v>
      </c>
      <c r="C362">
        <v>66</v>
      </c>
      <c r="D362">
        <v>2</v>
      </c>
      <c r="E362" t="s">
        <v>11874</v>
      </c>
      <c r="F362">
        <v>101</v>
      </c>
      <c r="G362">
        <v>1</v>
      </c>
      <c r="H362" t="s">
        <v>641</v>
      </c>
      <c r="I362" t="s">
        <v>11875</v>
      </c>
      <c r="J362" t="s">
        <v>6980</v>
      </c>
      <c r="K362" t="s">
        <v>644</v>
      </c>
      <c r="L362" t="s">
        <v>645</v>
      </c>
      <c r="M362" t="s">
        <v>11876</v>
      </c>
      <c r="N362" t="s">
        <v>644</v>
      </c>
      <c r="O362" t="s">
        <v>647</v>
      </c>
      <c r="P362" t="s">
        <v>5</v>
      </c>
      <c r="Q362" t="s">
        <v>648</v>
      </c>
      <c r="R362" t="s">
        <v>645</v>
      </c>
      <c r="S362" t="s">
        <v>11877</v>
      </c>
      <c r="T362" t="s">
        <v>11876</v>
      </c>
    </row>
    <row r="363" spans="1:20" x14ac:dyDescent="0.25">
      <c r="A363" t="s">
        <v>18</v>
      </c>
      <c r="B363" t="s">
        <v>19</v>
      </c>
      <c r="C363">
        <v>68</v>
      </c>
      <c r="D363">
        <v>1</v>
      </c>
      <c r="E363" t="s">
        <v>11874</v>
      </c>
      <c r="F363">
        <v>101</v>
      </c>
      <c r="G363">
        <v>1</v>
      </c>
      <c r="H363" t="s">
        <v>641</v>
      </c>
      <c r="I363" t="s">
        <v>11875</v>
      </c>
      <c r="J363" t="s">
        <v>6980</v>
      </c>
      <c r="K363" t="s">
        <v>644</v>
      </c>
      <c r="L363" t="s">
        <v>645</v>
      </c>
      <c r="M363" t="s">
        <v>11876</v>
      </c>
      <c r="N363" t="s">
        <v>644</v>
      </c>
      <c r="O363" t="s">
        <v>647</v>
      </c>
      <c r="P363" t="s">
        <v>5</v>
      </c>
      <c r="Q363" t="s">
        <v>648</v>
      </c>
      <c r="R363" t="s">
        <v>645</v>
      </c>
      <c r="S363" t="s">
        <v>11877</v>
      </c>
      <c r="T363" t="s">
        <v>11876</v>
      </c>
    </row>
    <row r="364" spans="1:20" x14ac:dyDescent="0.25">
      <c r="A364" t="s">
        <v>147</v>
      </c>
      <c r="B364" t="s">
        <v>148</v>
      </c>
      <c r="C364">
        <v>50</v>
      </c>
      <c r="D364">
        <v>6</v>
      </c>
      <c r="E364" t="s">
        <v>11878</v>
      </c>
      <c r="F364">
        <v>200</v>
      </c>
      <c r="G364">
        <v>0</v>
      </c>
      <c r="H364" t="s">
        <v>641</v>
      </c>
      <c r="I364" t="s">
        <v>11879</v>
      </c>
      <c r="J364" t="s">
        <v>685</v>
      </c>
      <c r="K364" t="s">
        <v>644</v>
      </c>
      <c r="L364" t="s">
        <v>645</v>
      </c>
      <c r="M364" t="s">
        <v>11876</v>
      </c>
      <c r="N364" t="s">
        <v>644</v>
      </c>
      <c r="O364" t="s">
        <v>647</v>
      </c>
      <c r="P364" t="s">
        <v>5</v>
      </c>
      <c r="Q364" t="s">
        <v>648</v>
      </c>
      <c r="R364" t="s">
        <v>645</v>
      </c>
      <c r="S364" t="s">
        <v>11880</v>
      </c>
      <c r="T364" t="s">
        <v>11876</v>
      </c>
    </row>
    <row r="365" spans="1:20" x14ac:dyDescent="0.25">
      <c r="A365" t="s">
        <v>638</v>
      </c>
      <c r="B365" t="s">
        <v>639</v>
      </c>
      <c r="C365">
        <v>66</v>
      </c>
      <c r="D365">
        <v>2</v>
      </c>
      <c r="E365" t="s">
        <v>11881</v>
      </c>
      <c r="F365">
        <v>100</v>
      </c>
      <c r="G365">
        <v>0</v>
      </c>
      <c r="H365" t="s">
        <v>641</v>
      </c>
      <c r="I365" t="s">
        <v>11882</v>
      </c>
      <c r="J365" t="s">
        <v>724</v>
      </c>
      <c r="K365" t="s">
        <v>644</v>
      </c>
      <c r="L365" t="s">
        <v>645</v>
      </c>
      <c r="M365" t="s">
        <v>11876</v>
      </c>
      <c r="N365" t="s">
        <v>644</v>
      </c>
      <c r="O365" t="s">
        <v>726</v>
      </c>
      <c r="P365" t="s">
        <v>5</v>
      </c>
      <c r="Q365" t="s">
        <v>648</v>
      </c>
      <c r="R365" t="s">
        <v>645</v>
      </c>
      <c r="S365" t="s">
        <v>11883</v>
      </c>
      <c r="T365" t="s">
        <v>11876</v>
      </c>
    </row>
    <row r="366" spans="1:20" x14ac:dyDescent="0.25">
      <c r="A366" t="s">
        <v>18</v>
      </c>
      <c r="B366" t="s">
        <v>19</v>
      </c>
      <c r="C366">
        <v>68</v>
      </c>
      <c r="D366">
        <v>1</v>
      </c>
      <c r="E366" t="s">
        <v>11881</v>
      </c>
      <c r="F366">
        <v>100</v>
      </c>
      <c r="G366">
        <v>0</v>
      </c>
      <c r="H366" t="s">
        <v>641</v>
      </c>
      <c r="I366" t="s">
        <v>11882</v>
      </c>
      <c r="J366" t="s">
        <v>724</v>
      </c>
      <c r="K366" t="s">
        <v>644</v>
      </c>
      <c r="L366" t="s">
        <v>645</v>
      </c>
      <c r="M366" t="s">
        <v>11876</v>
      </c>
      <c r="N366" t="s">
        <v>644</v>
      </c>
      <c r="O366" t="s">
        <v>726</v>
      </c>
      <c r="P366" t="s">
        <v>5</v>
      </c>
      <c r="Q366" t="s">
        <v>648</v>
      </c>
      <c r="R366" t="s">
        <v>645</v>
      </c>
      <c r="S366" t="s">
        <v>11883</v>
      </c>
      <c r="T366" t="s">
        <v>11876</v>
      </c>
    </row>
    <row r="367" spans="1:20" x14ac:dyDescent="0.25">
      <c r="A367" t="s">
        <v>22</v>
      </c>
      <c r="B367" t="s">
        <v>27</v>
      </c>
      <c r="C367">
        <v>120</v>
      </c>
      <c r="D367">
        <v>1</v>
      </c>
      <c r="E367" t="s">
        <v>11884</v>
      </c>
      <c r="F367">
        <v>79</v>
      </c>
      <c r="G367">
        <v>0</v>
      </c>
      <c r="H367" t="s">
        <v>641</v>
      </c>
      <c r="I367" t="s">
        <v>2062</v>
      </c>
      <c r="J367" t="s">
        <v>685</v>
      </c>
      <c r="K367" t="s">
        <v>644</v>
      </c>
      <c r="L367" t="s">
        <v>645</v>
      </c>
      <c r="M367" t="s">
        <v>11885</v>
      </c>
      <c r="N367" t="s">
        <v>644</v>
      </c>
      <c r="O367" t="s">
        <v>647</v>
      </c>
      <c r="P367" t="s">
        <v>5</v>
      </c>
      <c r="Q367" t="s">
        <v>648</v>
      </c>
      <c r="R367" t="s">
        <v>645</v>
      </c>
      <c r="S367" t="s">
        <v>11886</v>
      </c>
      <c r="T367" t="s">
        <v>11887</v>
      </c>
    </row>
    <row r="368" spans="1:20" x14ac:dyDescent="0.25">
      <c r="A368" t="s">
        <v>638</v>
      </c>
      <c r="B368" t="s">
        <v>639</v>
      </c>
      <c r="C368">
        <v>66</v>
      </c>
      <c r="D368">
        <v>6</v>
      </c>
      <c r="E368" t="s">
        <v>11888</v>
      </c>
      <c r="F368">
        <v>300</v>
      </c>
      <c r="G368">
        <v>0</v>
      </c>
      <c r="H368" t="s">
        <v>641</v>
      </c>
      <c r="I368" t="s">
        <v>11889</v>
      </c>
      <c r="J368" t="s">
        <v>736</v>
      </c>
      <c r="K368" t="s">
        <v>644</v>
      </c>
      <c r="L368" t="s">
        <v>645</v>
      </c>
      <c r="M368" t="s">
        <v>11885</v>
      </c>
      <c r="N368" t="s">
        <v>644</v>
      </c>
      <c r="O368" t="s">
        <v>647</v>
      </c>
      <c r="P368" t="s">
        <v>5</v>
      </c>
      <c r="Q368" t="s">
        <v>648</v>
      </c>
      <c r="R368" t="s">
        <v>645</v>
      </c>
      <c r="S368" t="s">
        <v>11890</v>
      </c>
      <c r="T368" t="s">
        <v>11885</v>
      </c>
    </row>
    <row r="369" spans="1:20" x14ac:dyDescent="0.25">
      <c r="A369" t="s">
        <v>18</v>
      </c>
      <c r="B369" t="s">
        <v>19</v>
      </c>
      <c r="C369">
        <v>68</v>
      </c>
      <c r="D369">
        <v>3</v>
      </c>
      <c r="E369" t="s">
        <v>11888</v>
      </c>
      <c r="F369">
        <v>300</v>
      </c>
      <c r="G369">
        <v>0</v>
      </c>
      <c r="H369" t="s">
        <v>641</v>
      </c>
      <c r="I369" t="s">
        <v>11889</v>
      </c>
      <c r="J369" t="s">
        <v>736</v>
      </c>
      <c r="K369" t="s">
        <v>644</v>
      </c>
      <c r="L369" t="s">
        <v>645</v>
      </c>
      <c r="M369" t="s">
        <v>11885</v>
      </c>
      <c r="N369" t="s">
        <v>644</v>
      </c>
      <c r="O369" t="s">
        <v>647</v>
      </c>
      <c r="P369" t="s">
        <v>5</v>
      </c>
      <c r="Q369" t="s">
        <v>648</v>
      </c>
      <c r="R369" t="s">
        <v>645</v>
      </c>
      <c r="S369" t="s">
        <v>11890</v>
      </c>
      <c r="T369" t="s">
        <v>11885</v>
      </c>
    </row>
    <row r="370" spans="1:20" x14ac:dyDescent="0.25">
      <c r="A370" t="s">
        <v>22</v>
      </c>
      <c r="B370" t="s">
        <v>27</v>
      </c>
      <c r="C370">
        <v>120</v>
      </c>
      <c r="D370">
        <v>1</v>
      </c>
      <c r="E370" t="s">
        <v>11891</v>
      </c>
      <c r="F370">
        <v>79</v>
      </c>
      <c r="G370">
        <v>0</v>
      </c>
      <c r="H370" t="s">
        <v>641</v>
      </c>
      <c r="I370" t="s">
        <v>3313</v>
      </c>
      <c r="J370" t="s">
        <v>935</v>
      </c>
      <c r="K370" t="s">
        <v>644</v>
      </c>
      <c r="L370" t="s">
        <v>645</v>
      </c>
      <c r="M370" t="s">
        <v>11887</v>
      </c>
      <c r="N370" t="s">
        <v>644</v>
      </c>
      <c r="O370" t="s">
        <v>668</v>
      </c>
      <c r="P370" t="s">
        <v>5</v>
      </c>
      <c r="Q370" t="s">
        <v>669</v>
      </c>
      <c r="R370" t="s">
        <v>645</v>
      </c>
      <c r="S370" t="s">
        <v>11892</v>
      </c>
      <c r="T370" t="s">
        <v>11885</v>
      </c>
    </row>
    <row r="371" spans="1:20" x14ac:dyDescent="0.25">
      <c r="A371" t="s">
        <v>22</v>
      </c>
      <c r="B371" t="s">
        <v>27</v>
      </c>
      <c r="C371">
        <v>120</v>
      </c>
      <c r="D371">
        <v>1</v>
      </c>
      <c r="E371" t="s">
        <v>11893</v>
      </c>
      <c r="F371">
        <v>79</v>
      </c>
      <c r="G371">
        <v>0</v>
      </c>
      <c r="H371" t="s">
        <v>641</v>
      </c>
      <c r="I371" t="s">
        <v>11894</v>
      </c>
      <c r="J371" t="s">
        <v>685</v>
      </c>
      <c r="K371" t="s">
        <v>644</v>
      </c>
      <c r="L371" t="s">
        <v>645</v>
      </c>
      <c r="M371" t="s">
        <v>11887</v>
      </c>
      <c r="N371" t="s">
        <v>644</v>
      </c>
      <c r="O371" t="s">
        <v>668</v>
      </c>
      <c r="P371" t="s">
        <v>5</v>
      </c>
      <c r="Q371" t="s">
        <v>669</v>
      </c>
      <c r="R371" t="s">
        <v>645</v>
      </c>
      <c r="S371" t="s">
        <v>11895</v>
      </c>
      <c r="T371" t="s">
        <v>11885</v>
      </c>
    </row>
    <row r="372" spans="1:20" x14ac:dyDescent="0.25">
      <c r="A372" t="s">
        <v>147</v>
      </c>
      <c r="B372" t="s">
        <v>148</v>
      </c>
      <c r="C372">
        <v>33.333333333333336</v>
      </c>
      <c r="D372">
        <v>3</v>
      </c>
      <c r="E372" t="s">
        <v>11896</v>
      </c>
      <c r="F372">
        <v>100</v>
      </c>
      <c r="G372">
        <v>0</v>
      </c>
      <c r="H372" t="s">
        <v>641</v>
      </c>
      <c r="I372" t="s">
        <v>11897</v>
      </c>
      <c r="J372" t="s">
        <v>1549</v>
      </c>
      <c r="K372" t="s">
        <v>644</v>
      </c>
      <c r="L372" t="s">
        <v>645</v>
      </c>
      <c r="M372" t="s">
        <v>11885</v>
      </c>
      <c r="N372" t="s">
        <v>644</v>
      </c>
      <c r="O372" t="s">
        <v>647</v>
      </c>
      <c r="P372" t="s">
        <v>5</v>
      </c>
      <c r="Q372" t="s">
        <v>648</v>
      </c>
      <c r="R372" t="s">
        <v>645</v>
      </c>
      <c r="S372" t="s">
        <v>11898</v>
      </c>
      <c r="T372" t="s">
        <v>11885</v>
      </c>
    </row>
    <row r="373" spans="1:20" x14ac:dyDescent="0.25">
      <c r="A373" t="s">
        <v>147</v>
      </c>
      <c r="B373" t="s">
        <v>148</v>
      </c>
      <c r="C373">
        <v>50</v>
      </c>
      <c r="D373">
        <v>6</v>
      </c>
      <c r="E373" t="s">
        <v>11899</v>
      </c>
      <c r="F373">
        <v>200</v>
      </c>
      <c r="G373">
        <v>0</v>
      </c>
      <c r="H373" t="s">
        <v>641</v>
      </c>
      <c r="I373" t="s">
        <v>3302</v>
      </c>
      <c r="J373" t="s">
        <v>1998</v>
      </c>
      <c r="K373" t="s">
        <v>644</v>
      </c>
      <c r="L373" t="s">
        <v>645</v>
      </c>
      <c r="M373" t="s">
        <v>11885</v>
      </c>
      <c r="N373" t="s">
        <v>644</v>
      </c>
      <c r="O373" t="s">
        <v>647</v>
      </c>
      <c r="P373" t="s">
        <v>5</v>
      </c>
      <c r="Q373" t="s">
        <v>648</v>
      </c>
      <c r="R373" t="s">
        <v>645</v>
      </c>
      <c r="S373" t="s">
        <v>11900</v>
      </c>
      <c r="T373" t="s">
        <v>11885</v>
      </c>
    </row>
    <row r="374" spans="1:20" x14ac:dyDescent="0.25">
      <c r="A374" t="s">
        <v>22</v>
      </c>
      <c r="B374" t="s">
        <v>27</v>
      </c>
      <c r="C374">
        <v>120</v>
      </c>
      <c r="D374">
        <v>1</v>
      </c>
      <c r="E374" t="s">
        <v>11901</v>
      </c>
      <c r="F374">
        <v>79</v>
      </c>
      <c r="G374">
        <v>0</v>
      </c>
      <c r="H374" t="s">
        <v>641</v>
      </c>
      <c r="I374" t="s">
        <v>11902</v>
      </c>
      <c r="J374" t="s">
        <v>685</v>
      </c>
      <c r="K374" t="s">
        <v>644</v>
      </c>
      <c r="L374" t="s">
        <v>645</v>
      </c>
      <c r="M374" t="s">
        <v>11885</v>
      </c>
      <c r="N374" t="s">
        <v>644</v>
      </c>
      <c r="O374" t="s">
        <v>647</v>
      </c>
      <c r="P374" t="s">
        <v>5</v>
      </c>
      <c r="Q374" t="s">
        <v>648</v>
      </c>
      <c r="R374" t="s">
        <v>645</v>
      </c>
      <c r="S374" t="s">
        <v>11903</v>
      </c>
      <c r="T374" t="s">
        <v>11885</v>
      </c>
    </row>
    <row r="375" spans="1:20" x14ac:dyDescent="0.25">
      <c r="A375" t="s">
        <v>22</v>
      </c>
      <c r="B375" t="s">
        <v>27</v>
      </c>
      <c r="C375">
        <v>120</v>
      </c>
      <c r="D375">
        <v>1</v>
      </c>
      <c r="E375" t="s">
        <v>11904</v>
      </c>
      <c r="F375">
        <v>79</v>
      </c>
      <c r="G375">
        <v>0</v>
      </c>
      <c r="H375" t="s">
        <v>641</v>
      </c>
      <c r="I375" t="s">
        <v>11905</v>
      </c>
      <c r="J375" t="s">
        <v>788</v>
      </c>
      <c r="K375" t="s">
        <v>644</v>
      </c>
      <c r="L375" t="s">
        <v>645</v>
      </c>
      <c r="M375" t="s">
        <v>11885</v>
      </c>
      <c r="N375" t="s">
        <v>644</v>
      </c>
      <c r="O375" t="s">
        <v>668</v>
      </c>
      <c r="P375" t="s">
        <v>5</v>
      </c>
      <c r="Q375" t="s">
        <v>669</v>
      </c>
      <c r="R375" t="s">
        <v>645</v>
      </c>
      <c r="S375" t="s">
        <v>11906</v>
      </c>
      <c r="T375" t="s">
        <v>11885</v>
      </c>
    </row>
    <row r="376" spans="1:20" x14ac:dyDescent="0.25">
      <c r="A376" t="s">
        <v>22</v>
      </c>
      <c r="B376" t="s">
        <v>27</v>
      </c>
      <c r="C376">
        <v>120</v>
      </c>
      <c r="D376">
        <v>2</v>
      </c>
      <c r="E376" t="s">
        <v>11907</v>
      </c>
      <c r="F376">
        <v>158</v>
      </c>
      <c r="G376">
        <v>0</v>
      </c>
      <c r="H376" t="s">
        <v>641</v>
      </c>
      <c r="I376" t="s">
        <v>11908</v>
      </c>
      <c r="J376" t="s">
        <v>685</v>
      </c>
      <c r="K376" t="s">
        <v>644</v>
      </c>
      <c r="L376" t="s">
        <v>645</v>
      </c>
      <c r="M376" t="s">
        <v>11909</v>
      </c>
      <c r="N376" t="s">
        <v>644</v>
      </c>
      <c r="O376" t="s">
        <v>647</v>
      </c>
      <c r="P376" t="s">
        <v>5</v>
      </c>
      <c r="Q376" t="s">
        <v>648</v>
      </c>
      <c r="R376" t="s">
        <v>645</v>
      </c>
      <c r="S376" t="s">
        <v>11910</v>
      </c>
      <c r="T376" t="s">
        <v>11885</v>
      </c>
    </row>
    <row r="377" spans="1:20" x14ac:dyDescent="0.25">
      <c r="A377" t="s">
        <v>638</v>
      </c>
      <c r="B377" t="s">
        <v>639</v>
      </c>
      <c r="C377">
        <v>66</v>
      </c>
      <c r="D377">
        <v>2</v>
      </c>
      <c r="E377" t="s">
        <v>11911</v>
      </c>
      <c r="F377">
        <v>100</v>
      </c>
      <c r="G377">
        <v>0</v>
      </c>
      <c r="H377" t="s">
        <v>641</v>
      </c>
      <c r="I377" t="s">
        <v>11912</v>
      </c>
      <c r="J377" t="s">
        <v>2660</v>
      </c>
      <c r="K377" t="s">
        <v>644</v>
      </c>
      <c r="L377" t="s">
        <v>645</v>
      </c>
      <c r="M377" t="s">
        <v>11909</v>
      </c>
      <c r="N377" t="s">
        <v>644</v>
      </c>
      <c r="O377" t="s">
        <v>647</v>
      </c>
      <c r="P377" t="s">
        <v>5</v>
      </c>
      <c r="Q377" t="s">
        <v>648</v>
      </c>
      <c r="R377" t="s">
        <v>645</v>
      </c>
      <c r="S377" t="s">
        <v>11913</v>
      </c>
      <c r="T377" t="s">
        <v>11885</v>
      </c>
    </row>
    <row r="378" spans="1:20" x14ac:dyDescent="0.25">
      <c r="A378" t="s">
        <v>18</v>
      </c>
      <c r="B378" t="s">
        <v>19</v>
      </c>
      <c r="C378">
        <v>68</v>
      </c>
      <c r="D378">
        <v>1</v>
      </c>
      <c r="E378" t="s">
        <v>11911</v>
      </c>
      <c r="F378">
        <v>100</v>
      </c>
      <c r="G378">
        <v>0</v>
      </c>
      <c r="H378" t="s">
        <v>641</v>
      </c>
      <c r="I378" t="s">
        <v>11912</v>
      </c>
      <c r="J378" t="s">
        <v>2660</v>
      </c>
      <c r="K378" t="s">
        <v>644</v>
      </c>
      <c r="L378" t="s">
        <v>645</v>
      </c>
      <c r="M378" t="s">
        <v>11909</v>
      </c>
      <c r="N378" t="s">
        <v>644</v>
      </c>
      <c r="O378" t="s">
        <v>647</v>
      </c>
      <c r="P378" t="s">
        <v>5</v>
      </c>
      <c r="Q378" t="s">
        <v>648</v>
      </c>
      <c r="R378" t="s">
        <v>645</v>
      </c>
      <c r="S378" t="s">
        <v>11913</v>
      </c>
      <c r="T378" t="s">
        <v>11885</v>
      </c>
    </row>
    <row r="379" spans="1:20" x14ac:dyDescent="0.25">
      <c r="A379" t="s">
        <v>22</v>
      </c>
      <c r="B379" t="s">
        <v>27</v>
      </c>
      <c r="C379">
        <v>120</v>
      </c>
      <c r="D379">
        <v>1</v>
      </c>
      <c r="E379" t="s">
        <v>11914</v>
      </c>
      <c r="F379">
        <v>79</v>
      </c>
      <c r="G379">
        <v>0</v>
      </c>
      <c r="H379" t="s">
        <v>641</v>
      </c>
      <c r="I379" t="s">
        <v>11915</v>
      </c>
      <c r="J379" t="s">
        <v>708</v>
      </c>
      <c r="K379" t="s">
        <v>644</v>
      </c>
      <c r="L379" t="s">
        <v>645</v>
      </c>
      <c r="M379" t="s">
        <v>11909</v>
      </c>
      <c r="N379" t="s">
        <v>644</v>
      </c>
      <c r="O379" t="s">
        <v>668</v>
      </c>
      <c r="P379" t="s">
        <v>5</v>
      </c>
      <c r="Q379" t="s">
        <v>669</v>
      </c>
      <c r="R379" t="s">
        <v>645</v>
      </c>
      <c r="S379" t="s">
        <v>11916</v>
      </c>
      <c r="T379" t="s">
        <v>11909</v>
      </c>
    </row>
    <row r="380" spans="1:20" x14ac:dyDescent="0.25">
      <c r="A380" t="s">
        <v>22</v>
      </c>
      <c r="B380" t="s">
        <v>27</v>
      </c>
      <c r="C380">
        <v>120</v>
      </c>
      <c r="D380">
        <v>1</v>
      </c>
      <c r="E380" t="s">
        <v>11917</v>
      </c>
      <c r="F380">
        <v>79</v>
      </c>
      <c r="G380">
        <v>0</v>
      </c>
      <c r="H380" t="s">
        <v>641</v>
      </c>
      <c r="I380" t="s">
        <v>11902</v>
      </c>
      <c r="J380" t="s">
        <v>685</v>
      </c>
      <c r="K380" t="s">
        <v>644</v>
      </c>
      <c r="L380" t="s">
        <v>645</v>
      </c>
      <c r="M380" t="s">
        <v>11909</v>
      </c>
      <c r="N380" t="s">
        <v>644</v>
      </c>
      <c r="O380" t="s">
        <v>647</v>
      </c>
      <c r="P380" t="s">
        <v>5</v>
      </c>
      <c r="Q380" t="s">
        <v>648</v>
      </c>
      <c r="R380" t="s">
        <v>645</v>
      </c>
      <c r="S380" t="s">
        <v>11918</v>
      </c>
      <c r="T380" t="s">
        <v>11909</v>
      </c>
    </row>
    <row r="381" spans="1:20" x14ac:dyDescent="0.25">
      <c r="A381" t="s">
        <v>147</v>
      </c>
      <c r="B381" t="s">
        <v>148</v>
      </c>
      <c r="C381">
        <v>33.333333333333336</v>
      </c>
      <c r="D381">
        <v>3</v>
      </c>
      <c r="E381" t="s">
        <v>11919</v>
      </c>
      <c r="F381">
        <v>100</v>
      </c>
      <c r="G381">
        <v>0</v>
      </c>
      <c r="H381" t="s">
        <v>641</v>
      </c>
      <c r="I381" t="s">
        <v>11920</v>
      </c>
      <c r="J381" t="s">
        <v>736</v>
      </c>
      <c r="K381" t="s">
        <v>644</v>
      </c>
      <c r="L381" t="s">
        <v>645</v>
      </c>
      <c r="M381" t="s">
        <v>11921</v>
      </c>
      <c r="N381" t="s">
        <v>644</v>
      </c>
      <c r="O381" t="s">
        <v>647</v>
      </c>
      <c r="P381" t="s">
        <v>5</v>
      </c>
      <c r="Q381" t="s">
        <v>648</v>
      </c>
      <c r="R381" t="s">
        <v>645</v>
      </c>
      <c r="S381" t="s">
        <v>11922</v>
      </c>
      <c r="T381" t="s">
        <v>11909</v>
      </c>
    </row>
    <row r="382" spans="1:20" x14ac:dyDescent="0.25">
      <c r="A382" t="s">
        <v>22</v>
      </c>
      <c r="B382" t="s">
        <v>27</v>
      </c>
      <c r="C382">
        <v>120</v>
      </c>
      <c r="D382">
        <v>1</v>
      </c>
      <c r="E382" t="s">
        <v>11923</v>
      </c>
      <c r="F382">
        <v>88</v>
      </c>
      <c r="G382">
        <v>9</v>
      </c>
      <c r="H382" t="s">
        <v>641</v>
      </c>
      <c r="I382" t="s">
        <v>11924</v>
      </c>
      <c r="J382" t="s">
        <v>796</v>
      </c>
      <c r="K382" t="s">
        <v>644</v>
      </c>
      <c r="L382" t="s">
        <v>645</v>
      </c>
      <c r="M382" t="s">
        <v>11921</v>
      </c>
      <c r="N382" t="s">
        <v>644</v>
      </c>
      <c r="O382" t="s">
        <v>647</v>
      </c>
      <c r="P382" t="s">
        <v>5</v>
      </c>
      <c r="Q382" t="s">
        <v>648</v>
      </c>
      <c r="R382" t="s">
        <v>645</v>
      </c>
      <c r="S382" t="s">
        <v>11925</v>
      </c>
      <c r="T382" t="s">
        <v>11909</v>
      </c>
    </row>
    <row r="383" spans="1:20" x14ac:dyDescent="0.25">
      <c r="A383" t="s">
        <v>22</v>
      </c>
      <c r="B383" t="s">
        <v>27</v>
      </c>
      <c r="C383">
        <v>120</v>
      </c>
      <c r="D383">
        <v>1</v>
      </c>
      <c r="E383" t="s">
        <v>11926</v>
      </c>
      <c r="F383">
        <v>79</v>
      </c>
      <c r="G383">
        <v>0</v>
      </c>
      <c r="H383" t="s">
        <v>641</v>
      </c>
      <c r="I383" t="s">
        <v>11927</v>
      </c>
      <c r="J383" t="s">
        <v>736</v>
      </c>
      <c r="K383" t="s">
        <v>644</v>
      </c>
      <c r="L383" t="s">
        <v>645</v>
      </c>
      <c r="M383" t="s">
        <v>11909</v>
      </c>
      <c r="N383" t="s">
        <v>644</v>
      </c>
      <c r="O383" t="s">
        <v>668</v>
      </c>
      <c r="P383" t="s">
        <v>5</v>
      </c>
      <c r="Q383" t="s">
        <v>669</v>
      </c>
      <c r="R383" t="s">
        <v>645</v>
      </c>
      <c r="S383" t="s">
        <v>11928</v>
      </c>
      <c r="T383" t="s">
        <v>11909</v>
      </c>
    </row>
    <row r="384" spans="1:20" x14ac:dyDescent="0.25">
      <c r="A384" t="s">
        <v>638</v>
      </c>
      <c r="B384" t="s">
        <v>639</v>
      </c>
      <c r="C384">
        <v>66</v>
      </c>
      <c r="D384">
        <v>2</v>
      </c>
      <c r="E384" t="s">
        <v>11929</v>
      </c>
      <c r="F384">
        <v>100</v>
      </c>
      <c r="G384">
        <v>0</v>
      </c>
      <c r="H384" t="s">
        <v>641</v>
      </c>
      <c r="I384" t="s">
        <v>11930</v>
      </c>
      <c r="J384" t="s">
        <v>666</v>
      </c>
      <c r="K384" t="s">
        <v>644</v>
      </c>
      <c r="L384" t="s">
        <v>645</v>
      </c>
      <c r="M384" t="s">
        <v>11921</v>
      </c>
      <c r="N384" t="s">
        <v>644</v>
      </c>
      <c r="O384" t="s">
        <v>647</v>
      </c>
      <c r="P384" t="s">
        <v>5</v>
      </c>
      <c r="Q384" t="s">
        <v>648</v>
      </c>
      <c r="R384" t="s">
        <v>645</v>
      </c>
      <c r="S384" t="s">
        <v>11931</v>
      </c>
      <c r="T384" t="s">
        <v>11909</v>
      </c>
    </row>
    <row r="385" spans="1:20" x14ac:dyDescent="0.25">
      <c r="A385" t="s">
        <v>18</v>
      </c>
      <c r="B385" t="s">
        <v>19</v>
      </c>
      <c r="C385">
        <v>68</v>
      </c>
      <c r="D385">
        <v>1</v>
      </c>
      <c r="E385" t="s">
        <v>11929</v>
      </c>
      <c r="F385">
        <v>100</v>
      </c>
      <c r="G385">
        <v>0</v>
      </c>
      <c r="H385" t="s">
        <v>641</v>
      </c>
      <c r="I385" t="s">
        <v>11930</v>
      </c>
      <c r="J385" t="s">
        <v>666</v>
      </c>
      <c r="K385" t="s">
        <v>644</v>
      </c>
      <c r="L385" t="s">
        <v>645</v>
      </c>
      <c r="M385" t="s">
        <v>11921</v>
      </c>
      <c r="N385" t="s">
        <v>644</v>
      </c>
      <c r="O385" t="s">
        <v>647</v>
      </c>
      <c r="P385" t="s">
        <v>5</v>
      </c>
      <c r="Q385" t="s">
        <v>648</v>
      </c>
      <c r="R385" t="s">
        <v>645</v>
      </c>
      <c r="S385" t="s">
        <v>11931</v>
      </c>
      <c r="T385" t="s">
        <v>11909</v>
      </c>
    </row>
    <row r="386" spans="1:20" x14ac:dyDescent="0.25">
      <c r="A386" t="s">
        <v>147</v>
      </c>
      <c r="B386" t="s">
        <v>148</v>
      </c>
      <c r="C386">
        <v>33.333333333333336</v>
      </c>
      <c r="D386">
        <v>6</v>
      </c>
      <c r="E386" t="s">
        <v>11932</v>
      </c>
      <c r="F386">
        <v>200</v>
      </c>
      <c r="G386">
        <v>0</v>
      </c>
      <c r="H386" t="s">
        <v>641</v>
      </c>
      <c r="I386" t="s">
        <v>11933</v>
      </c>
      <c r="J386" t="s">
        <v>708</v>
      </c>
      <c r="K386" t="s">
        <v>644</v>
      </c>
      <c r="L386" t="s">
        <v>645</v>
      </c>
      <c r="M386" t="s">
        <v>11934</v>
      </c>
      <c r="N386" t="s">
        <v>644</v>
      </c>
      <c r="O386" t="s">
        <v>647</v>
      </c>
      <c r="P386" t="s">
        <v>5</v>
      </c>
      <c r="Q386" t="s">
        <v>648</v>
      </c>
      <c r="R386" t="s">
        <v>645</v>
      </c>
      <c r="S386" t="s">
        <v>11935</v>
      </c>
      <c r="T386" t="s">
        <v>11909</v>
      </c>
    </row>
    <row r="387" spans="1:20" x14ac:dyDescent="0.25">
      <c r="A387" t="s">
        <v>638</v>
      </c>
      <c r="B387" t="s">
        <v>639</v>
      </c>
      <c r="C387">
        <v>66</v>
      </c>
      <c r="D387">
        <v>2</v>
      </c>
      <c r="E387" t="s">
        <v>11936</v>
      </c>
      <c r="F387">
        <v>100</v>
      </c>
      <c r="G387">
        <v>0</v>
      </c>
      <c r="H387" t="s">
        <v>729</v>
      </c>
      <c r="I387" t="s">
        <v>11937</v>
      </c>
      <c r="J387" t="s">
        <v>2079</v>
      </c>
      <c r="K387" t="s">
        <v>644</v>
      </c>
      <c r="L387" t="s">
        <v>645</v>
      </c>
      <c r="M387" t="s">
        <v>11938</v>
      </c>
      <c r="N387" t="s">
        <v>644</v>
      </c>
      <c r="O387" t="s">
        <v>647</v>
      </c>
      <c r="P387" t="s">
        <v>5</v>
      </c>
      <c r="Q387" t="s">
        <v>648</v>
      </c>
      <c r="R387" t="s">
        <v>645</v>
      </c>
      <c r="S387" t="s">
        <v>11939</v>
      </c>
      <c r="T387" t="s">
        <v>11921</v>
      </c>
    </row>
    <row r="388" spans="1:20" x14ac:dyDescent="0.25">
      <c r="A388" t="s">
        <v>18</v>
      </c>
      <c r="B388" t="s">
        <v>19</v>
      </c>
      <c r="C388">
        <v>68</v>
      </c>
      <c r="D388">
        <v>1</v>
      </c>
      <c r="E388" t="s">
        <v>11936</v>
      </c>
      <c r="F388">
        <v>100</v>
      </c>
      <c r="G388">
        <v>0</v>
      </c>
      <c r="H388" t="s">
        <v>729</v>
      </c>
      <c r="I388" t="s">
        <v>11937</v>
      </c>
      <c r="J388" t="s">
        <v>2079</v>
      </c>
      <c r="K388" t="s">
        <v>644</v>
      </c>
      <c r="L388" t="s">
        <v>645</v>
      </c>
      <c r="M388" t="s">
        <v>11938</v>
      </c>
      <c r="N388" t="s">
        <v>644</v>
      </c>
      <c r="O388" t="s">
        <v>647</v>
      </c>
      <c r="P388" t="s">
        <v>5</v>
      </c>
      <c r="Q388" t="s">
        <v>648</v>
      </c>
      <c r="R388" t="s">
        <v>645</v>
      </c>
      <c r="S388" t="s">
        <v>11939</v>
      </c>
      <c r="T388" t="s">
        <v>11921</v>
      </c>
    </row>
    <row r="389" spans="1:20" x14ac:dyDescent="0.25">
      <c r="A389" t="s">
        <v>518</v>
      </c>
      <c r="B389" t="s">
        <v>616</v>
      </c>
      <c r="C389">
        <v>120</v>
      </c>
      <c r="D389">
        <v>1</v>
      </c>
      <c r="E389" t="s">
        <v>11940</v>
      </c>
      <c r="F389">
        <v>79</v>
      </c>
      <c r="G389">
        <v>0</v>
      </c>
      <c r="H389" t="s">
        <v>641</v>
      </c>
      <c r="I389" t="s">
        <v>11941</v>
      </c>
      <c r="J389" t="s">
        <v>1003</v>
      </c>
      <c r="K389" t="s">
        <v>644</v>
      </c>
      <c r="L389" t="s">
        <v>645</v>
      </c>
      <c r="M389" t="s">
        <v>11938</v>
      </c>
      <c r="N389" t="s">
        <v>644</v>
      </c>
      <c r="O389" t="s">
        <v>647</v>
      </c>
      <c r="P389" t="s">
        <v>5</v>
      </c>
      <c r="Q389" t="s">
        <v>648</v>
      </c>
      <c r="R389" t="s">
        <v>645</v>
      </c>
      <c r="S389" t="s">
        <v>11942</v>
      </c>
      <c r="T389" t="s">
        <v>11921</v>
      </c>
    </row>
    <row r="390" spans="1:20" x14ac:dyDescent="0.25">
      <c r="A390" t="s">
        <v>147</v>
      </c>
      <c r="B390" t="s">
        <v>148</v>
      </c>
      <c r="C390">
        <v>50</v>
      </c>
      <c r="D390">
        <v>6</v>
      </c>
      <c r="E390" t="s">
        <v>11943</v>
      </c>
      <c r="F390">
        <v>200</v>
      </c>
      <c r="G390">
        <v>0</v>
      </c>
      <c r="H390" t="s">
        <v>641</v>
      </c>
      <c r="I390" t="s">
        <v>11944</v>
      </c>
      <c r="J390" t="s">
        <v>1508</v>
      </c>
      <c r="K390" t="s">
        <v>644</v>
      </c>
      <c r="L390" t="s">
        <v>645</v>
      </c>
      <c r="M390" t="s">
        <v>11938</v>
      </c>
      <c r="N390" t="s">
        <v>644</v>
      </c>
      <c r="O390" t="s">
        <v>647</v>
      </c>
      <c r="P390" t="s">
        <v>5</v>
      </c>
      <c r="Q390" t="s">
        <v>648</v>
      </c>
      <c r="R390" t="s">
        <v>645</v>
      </c>
      <c r="S390" t="s">
        <v>11945</v>
      </c>
      <c r="T390" t="s">
        <v>11921</v>
      </c>
    </row>
    <row r="391" spans="1:20" x14ac:dyDescent="0.25">
      <c r="A391" t="s">
        <v>147</v>
      </c>
      <c r="B391" t="s">
        <v>148</v>
      </c>
      <c r="C391">
        <v>40</v>
      </c>
      <c r="D391">
        <v>10</v>
      </c>
      <c r="E391" t="s">
        <v>11946</v>
      </c>
      <c r="F391">
        <v>330</v>
      </c>
      <c r="G391">
        <v>0</v>
      </c>
      <c r="H391" t="s">
        <v>641</v>
      </c>
      <c r="I391" t="s">
        <v>11947</v>
      </c>
      <c r="J391" t="s">
        <v>666</v>
      </c>
      <c r="K391" t="s">
        <v>644</v>
      </c>
      <c r="L391" t="s">
        <v>645</v>
      </c>
      <c r="M391" t="s">
        <v>11948</v>
      </c>
      <c r="N391" t="s">
        <v>644</v>
      </c>
      <c r="O391" t="s">
        <v>647</v>
      </c>
      <c r="P391" t="s">
        <v>5</v>
      </c>
      <c r="Q391" t="s">
        <v>648</v>
      </c>
      <c r="R391" t="s">
        <v>645</v>
      </c>
      <c r="S391" t="s">
        <v>11949</v>
      </c>
      <c r="T391" t="s">
        <v>11921</v>
      </c>
    </row>
    <row r="392" spans="1:20" x14ac:dyDescent="0.25">
      <c r="A392" t="s">
        <v>147</v>
      </c>
      <c r="B392" t="s">
        <v>148</v>
      </c>
      <c r="C392">
        <v>50</v>
      </c>
      <c r="D392">
        <v>6</v>
      </c>
      <c r="E392" t="s">
        <v>11950</v>
      </c>
      <c r="F392">
        <v>200</v>
      </c>
      <c r="G392">
        <v>0</v>
      </c>
      <c r="H392" t="s">
        <v>641</v>
      </c>
      <c r="I392" t="s">
        <v>11951</v>
      </c>
      <c r="J392" t="s">
        <v>1184</v>
      </c>
      <c r="K392" t="s">
        <v>644</v>
      </c>
      <c r="L392" t="s">
        <v>645</v>
      </c>
      <c r="M392" t="s">
        <v>11948</v>
      </c>
      <c r="N392" t="s">
        <v>644</v>
      </c>
      <c r="O392" t="s">
        <v>647</v>
      </c>
      <c r="P392" t="s">
        <v>5</v>
      </c>
      <c r="Q392" t="s">
        <v>648</v>
      </c>
      <c r="R392" t="s">
        <v>645</v>
      </c>
      <c r="S392" t="s">
        <v>11952</v>
      </c>
      <c r="T392" t="s">
        <v>11921</v>
      </c>
    </row>
    <row r="393" spans="1:20" x14ac:dyDescent="0.25">
      <c r="A393" t="s">
        <v>524</v>
      </c>
      <c r="B393" t="s">
        <v>525</v>
      </c>
      <c r="C393">
        <v>120</v>
      </c>
      <c r="D393">
        <v>1</v>
      </c>
      <c r="E393" t="s">
        <v>11953</v>
      </c>
      <c r="F393">
        <v>79</v>
      </c>
      <c r="G393">
        <v>0</v>
      </c>
      <c r="H393" t="s">
        <v>641</v>
      </c>
      <c r="I393" t="s">
        <v>9907</v>
      </c>
      <c r="J393" t="s">
        <v>685</v>
      </c>
      <c r="K393" t="s">
        <v>644</v>
      </c>
      <c r="L393" t="s">
        <v>645</v>
      </c>
      <c r="M393" t="s">
        <v>11948</v>
      </c>
      <c r="N393" t="s">
        <v>644</v>
      </c>
      <c r="O393" t="s">
        <v>668</v>
      </c>
      <c r="P393" t="s">
        <v>5</v>
      </c>
      <c r="Q393" t="s">
        <v>669</v>
      </c>
      <c r="R393" t="s">
        <v>645</v>
      </c>
      <c r="S393" t="s">
        <v>11954</v>
      </c>
      <c r="T393" t="s">
        <v>11921</v>
      </c>
    </row>
    <row r="394" spans="1:20" x14ac:dyDescent="0.25">
      <c r="A394" t="s">
        <v>147</v>
      </c>
      <c r="B394" t="s">
        <v>148</v>
      </c>
      <c r="C394">
        <v>40</v>
      </c>
      <c r="D394">
        <v>10</v>
      </c>
      <c r="E394" t="s">
        <v>11955</v>
      </c>
      <c r="F394">
        <v>409</v>
      </c>
      <c r="G394">
        <v>0</v>
      </c>
      <c r="H394" t="s">
        <v>641</v>
      </c>
      <c r="I394" t="s">
        <v>11956</v>
      </c>
      <c r="J394" t="s">
        <v>7214</v>
      </c>
      <c r="K394" t="s">
        <v>644</v>
      </c>
      <c r="L394" t="s">
        <v>645</v>
      </c>
      <c r="M394" t="s">
        <v>11948</v>
      </c>
      <c r="N394" t="s">
        <v>644</v>
      </c>
      <c r="O394" t="s">
        <v>647</v>
      </c>
      <c r="P394" t="s">
        <v>5</v>
      </c>
      <c r="Q394" t="s">
        <v>648</v>
      </c>
      <c r="R394" t="s">
        <v>645</v>
      </c>
      <c r="S394" t="s">
        <v>11957</v>
      </c>
      <c r="T394" t="s">
        <v>11921</v>
      </c>
    </row>
    <row r="395" spans="1:20" x14ac:dyDescent="0.25">
      <c r="A395" t="s">
        <v>617</v>
      </c>
      <c r="B395" t="s">
        <v>6566</v>
      </c>
      <c r="C395">
        <v>120</v>
      </c>
      <c r="D395">
        <v>1</v>
      </c>
      <c r="E395" t="s">
        <v>11955</v>
      </c>
      <c r="F395">
        <v>409</v>
      </c>
      <c r="G395">
        <v>0</v>
      </c>
      <c r="H395" t="s">
        <v>641</v>
      </c>
      <c r="I395" t="s">
        <v>11956</v>
      </c>
      <c r="J395" t="s">
        <v>7214</v>
      </c>
      <c r="K395" t="s">
        <v>644</v>
      </c>
      <c r="L395" t="s">
        <v>645</v>
      </c>
      <c r="M395" t="s">
        <v>11948</v>
      </c>
      <c r="N395" t="s">
        <v>644</v>
      </c>
      <c r="O395" t="s">
        <v>647</v>
      </c>
      <c r="P395" t="s">
        <v>5</v>
      </c>
      <c r="Q395" t="s">
        <v>648</v>
      </c>
      <c r="R395" t="s">
        <v>645</v>
      </c>
      <c r="S395" t="s">
        <v>11957</v>
      </c>
      <c r="T395" t="s">
        <v>11921</v>
      </c>
    </row>
    <row r="396" spans="1:20" x14ac:dyDescent="0.25">
      <c r="A396" t="s">
        <v>215</v>
      </c>
      <c r="B396" t="s">
        <v>216</v>
      </c>
      <c r="C396">
        <v>120</v>
      </c>
      <c r="D396">
        <v>1</v>
      </c>
      <c r="E396" t="s">
        <v>11958</v>
      </c>
      <c r="F396">
        <v>79</v>
      </c>
      <c r="G396">
        <v>0</v>
      </c>
      <c r="H396" t="s">
        <v>641</v>
      </c>
      <c r="I396" t="s">
        <v>11959</v>
      </c>
      <c r="J396" t="s">
        <v>685</v>
      </c>
      <c r="K396" t="s">
        <v>644</v>
      </c>
      <c r="L396" t="s">
        <v>645</v>
      </c>
      <c r="M396" t="s">
        <v>11948</v>
      </c>
      <c r="N396" t="s">
        <v>644</v>
      </c>
      <c r="O396" t="s">
        <v>647</v>
      </c>
      <c r="P396" t="s">
        <v>5</v>
      </c>
      <c r="Q396" t="s">
        <v>648</v>
      </c>
      <c r="R396" t="s">
        <v>645</v>
      </c>
      <c r="S396" t="s">
        <v>11960</v>
      </c>
      <c r="T396" t="s">
        <v>11921</v>
      </c>
    </row>
    <row r="397" spans="1:20" x14ac:dyDescent="0.25">
      <c r="A397" t="s">
        <v>215</v>
      </c>
      <c r="B397" t="s">
        <v>216</v>
      </c>
      <c r="C397">
        <v>120</v>
      </c>
      <c r="D397">
        <v>1</v>
      </c>
      <c r="E397" t="s">
        <v>11961</v>
      </c>
      <c r="F397">
        <v>79</v>
      </c>
      <c r="G397">
        <v>0</v>
      </c>
      <c r="H397" t="s">
        <v>641</v>
      </c>
      <c r="I397" t="s">
        <v>11962</v>
      </c>
      <c r="J397" t="s">
        <v>685</v>
      </c>
      <c r="K397" t="s">
        <v>644</v>
      </c>
      <c r="L397" t="s">
        <v>645</v>
      </c>
      <c r="M397" t="s">
        <v>11963</v>
      </c>
      <c r="N397" t="s">
        <v>644</v>
      </c>
      <c r="O397" t="s">
        <v>647</v>
      </c>
      <c r="P397" t="s">
        <v>5</v>
      </c>
      <c r="Q397" t="s">
        <v>648</v>
      </c>
      <c r="R397" t="s">
        <v>645</v>
      </c>
      <c r="S397" t="s">
        <v>11964</v>
      </c>
      <c r="T397" t="s">
        <v>11934</v>
      </c>
    </row>
    <row r="398" spans="1:20" x14ac:dyDescent="0.25">
      <c r="A398" t="s">
        <v>638</v>
      </c>
      <c r="B398" t="s">
        <v>639</v>
      </c>
      <c r="C398">
        <v>66</v>
      </c>
      <c r="D398">
        <v>2</v>
      </c>
      <c r="E398" t="s">
        <v>11965</v>
      </c>
      <c r="F398">
        <v>308.99</v>
      </c>
      <c r="G398">
        <v>0</v>
      </c>
      <c r="H398" t="s">
        <v>641</v>
      </c>
      <c r="I398" t="s">
        <v>11966</v>
      </c>
      <c r="J398" t="s">
        <v>1375</v>
      </c>
      <c r="K398" t="s">
        <v>644</v>
      </c>
      <c r="L398" t="s">
        <v>645</v>
      </c>
      <c r="M398" t="s">
        <v>11948</v>
      </c>
      <c r="N398" t="s">
        <v>644</v>
      </c>
      <c r="O398" t="s">
        <v>668</v>
      </c>
      <c r="P398" t="s">
        <v>5</v>
      </c>
      <c r="Q398" t="s">
        <v>669</v>
      </c>
      <c r="R398" t="s">
        <v>645</v>
      </c>
      <c r="S398" t="s">
        <v>11967</v>
      </c>
      <c r="T398" t="s">
        <v>11934</v>
      </c>
    </row>
    <row r="399" spans="1:20" x14ac:dyDescent="0.25">
      <c r="A399" t="s">
        <v>18</v>
      </c>
      <c r="B399" t="s">
        <v>19</v>
      </c>
      <c r="C399">
        <v>68</v>
      </c>
      <c r="D399">
        <v>1</v>
      </c>
      <c r="E399" t="s">
        <v>11965</v>
      </c>
      <c r="F399">
        <v>308.99</v>
      </c>
      <c r="G399">
        <v>0</v>
      </c>
      <c r="H399" t="s">
        <v>641</v>
      </c>
      <c r="I399" t="s">
        <v>11966</v>
      </c>
      <c r="J399" t="s">
        <v>1375</v>
      </c>
      <c r="K399" t="s">
        <v>644</v>
      </c>
      <c r="L399" t="s">
        <v>645</v>
      </c>
      <c r="M399" t="s">
        <v>11948</v>
      </c>
      <c r="N399" t="s">
        <v>644</v>
      </c>
      <c r="O399" t="s">
        <v>668</v>
      </c>
      <c r="P399" t="s">
        <v>5</v>
      </c>
      <c r="Q399" t="s">
        <v>669</v>
      </c>
      <c r="R399" t="s">
        <v>645</v>
      </c>
      <c r="S399" t="s">
        <v>11967</v>
      </c>
      <c r="T399" t="s">
        <v>11934</v>
      </c>
    </row>
    <row r="400" spans="1:20" x14ac:dyDescent="0.25">
      <c r="A400" t="s">
        <v>147</v>
      </c>
      <c r="B400" t="s">
        <v>148</v>
      </c>
      <c r="C400">
        <v>33.333333333333336</v>
      </c>
      <c r="D400">
        <v>3</v>
      </c>
      <c r="E400" t="s">
        <v>11965</v>
      </c>
      <c r="F400">
        <v>308.99</v>
      </c>
      <c r="G400">
        <v>0</v>
      </c>
      <c r="H400" t="s">
        <v>641</v>
      </c>
      <c r="I400" t="s">
        <v>11966</v>
      </c>
      <c r="J400" t="s">
        <v>1375</v>
      </c>
      <c r="K400" t="s">
        <v>644</v>
      </c>
      <c r="L400" t="s">
        <v>645</v>
      </c>
      <c r="M400" t="s">
        <v>11948</v>
      </c>
      <c r="N400" t="s">
        <v>644</v>
      </c>
      <c r="O400" t="s">
        <v>668</v>
      </c>
      <c r="P400" t="s">
        <v>5</v>
      </c>
      <c r="Q400" t="s">
        <v>669</v>
      </c>
      <c r="R400" t="s">
        <v>645</v>
      </c>
      <c r="S400" t="s">
        <v>11967</v>
      </c>
      <c r="T400" t="s">
        <v>11934</v>
      </c>
    </row>
    <row r="401" spans="1:20" x14ac:dyDescent="0.25">
      <c r="A401" t="s">
        <v>601</v>
      </c>
      <c r="B401" t="s">
        <v>602</v>
      </c>
      <c r="C401">
        <v>139</v>
      </c>
      <c r="D401">
        <v>1</v>
      </c>
      <c r="E401" t="s">
        <v>11965</v>
      </c>
      <c r="F401">
        <v>308.99</v>
      </c>
      <c r="G401">
        <v>0</v>
      </c>
      <c r="H401" t="s">
        <v>641</v>
      </c>
      <c r="I401" t="s">
        <v>11966</v>
      </c>
      <c r="J401" t="s">
        <v>1375</v>
      </c>
      <c r="K401" t="s">
        <v>644</v>
      </c>
      <c r="L401" t="s">
        <v>645</v>
      </c>
      <c r="M401" t="s">
        <v>11948</v>
      </c>
      <c r="N401" t="s">
        <v>644</v>
      </c>
      <c r="O401" t="s">
        <v>668</v>
      </c>
      <c r="P401" t="s">
        <v>5</v>
      </c>
      <c r="Q401" t="s">
        <v>669</v>
      </c>
      <c r="R401" t="s">
        <v>645</v>
      </c>
      <c r="S401" t="s">
        <v>11967</v>
      </c>
      <c r="T401" t="s">
        <v>11934</v>
      </c>
    </row>
    <row r="402" spans="1:20" x14ac:dyDescent="0.25">
      <c r="A402" t="s">
        <v>215</v>
      </c>
      <c r="B402" t="s">
        <v>216</v>
      </c>
      <c r="C402">
        <v>120</v>
      </c>
      <c r="D402">
        <v>1</v>
      </c>
      <c r="E402" t="s">
        <v>11968</v>
      </c>
      <c r="F402">
        <v>79</v>
      </c>
      <c r="G402">
        <v>0</v>
      </c>
      <c r="H402" t="s">
        <v>641</v>
      </c>
      <c r="I402" t="s">
        <v>11969</v>
      </c>
      <c r="J402" t="s">
        <v>685</v>
      </c>
      <c r="K402" t="s">
        <v>644</v>
      </c>
      <c r="L402" t="s">
        <v>645</v>
      </c>
      <c r="M402" t="s">
        <v>11963</v>
      </c>
      <c r="N402" t="s">
        <v>644</v>
      </c>
      <c r="O402" t="s">
        <v>647</v>
      </c>
      <c r="P402" t="s">
        <v>5</v>
      </c>
      <c r="Q402" t="s">
        <v>648</v>
      </c>
      <c r="R402" t="s">
        <v>645</v>
      </c>
      <c r="S402" t="s">
        <v>11970</v>
      </c>
      <c r="T402" t="s">
        <v>11934</v>
      </c>
    </row>
    <row r="403" spans="1:20" x14ac:dyDescent="0.25">
      <c r="A403" t="s">
        <v>147</v>
      </c>
      <c r="B403" t="s">
        <v>148</v>
      </c>
      <c r="C403">
        <v>33.333333333333336</v>
      </c>
      <c r="D403">
        <v>3</v>
      </c>
      <c r="E403" t="s">
        <v>11971</v>
      </c>
      <c r="F403">
        <v>100</v>
      </c>
      <c r="G403">
        <v>0</v>
      </c>
      <c r="H403" t="s">
        <v>641</v>
      </c>
      <c r="I403" t="s">
        <v>11972</v>
      </c>
      <c r="J403" t="s">
        <v>708</v>
      </c>
      <c r="K403" t="s">
        <v>644</v>
      </c>
      <c r="L403" t="s">
        <v>645</v>
      </c>
      <c r="M403" t="s">
        <v>11963</v>
      </c>
      <c r="N403" t="s">
        <v>644</v>
      </c>
      <c r="O403" t="s">
        <v>647</v>
      </c>
      <c r="P403" t="s">
        <v>5</v>
      </c>
      <c r="Q403" t="s">
        <v>648</v>
      </c>
      <c r="R403" t="s">
        <v>645</v>
      </c>
      <c r="S403" t="s">
        <v>11973</v>
      </c>
      <c r="T403" t="s">
        <v>11934</v>
      </c>
    </row>
    <row r="404" spans="1:20" x14ac:dyDescent="0.25">
      <c r="A404" t="s">
        <v>617</v>
      </c>
      <c r="B404" t="s">
        <v>6566</v>
      </c>
      <c r="C404">
        <v>120</v>
      </c>
      <c r="D404">
        <v>1</v>
      </c>
      <c r="E404" t="s">
        <v>11974</v>
      </c>
      <c r="F404">
        <v>158</v>
      </c>
      <c r="G404">
        <v>0</v>
      </c>
      <c r="H404" t="s">
        <v>641</v>
      </c>
      <c r="I404" t="s">
        <v>3313</v>
      </c>
      <c r="J404" t="s">
        <v>935</v>
      </c>
      <c r="K404" t="s">
        <v>644</v>
      </c>
      <c r="L404" t="s">
        <v>645</v>
      </c>
      <c r="M404" t="s">
        <v>11963</v>
      </c>
      <c r="N404" t="s">
        <v>644</v>
      </c>
      <c r="O404" t="s">
        <v>668</v>
      </c>
      <c r="P404" t="s">
        <v>5</v>
      </c>
      <c r="Q404" t="s">
        <v>669</v>
      </c>
      <c r="R404" t="s">
        <v>645</v>
      </c>
      <c r="S404" t="s">
        <v>644</v>
      </c>
      <c r="T404" t="s">
        <v>11934</v>
      </c>
    </row>
    <row r="405" spans="1:20" x14ac:dyDescent="0.25">
      <c r="A405" t="s">
        <v>215</v>
      </c>
      <c r="B405" t="s">
        <v>216</v>
      </c>
      <c r="C405">
        <v>120</v>
      </c>
      <c r="D405">
        <v>1</v>
      </c>
      <c r="E405" t="s">
        <v>11974</v>
      </c>
      <c r="F405">
        <v>158</v>
      </c>
      <c r="G405">
        <v>0</v>
      </c>
      <c r="H405" t="s">
        <v>641</v>
      </c>
      <c r="I405" t="s">
        <v>3313</v>
      </c>
      <c r="J405" t="s">
        <v>935</v>
      </c>
      <c r="K405" t="s">
        <v>644</v>
      </c>
      <c r="L405" t="s">
        <v>645</v>
      </c>
      <c r="M405" t="s">
        <v>11963</v>
      </c>
      <c r="N405" t="s">
        <v>644</v>
      </c>
      <c r="O405" t="s">
        <v>668</v>
      </c>
      <c r="P405" t="s">
        <v>5</v>
      </c>
      <c r="Q405" t="s">
        <v>669</v>
      </c>
      <c r="R405" t="s">
        <v>645</v>
      </c>
      <c r="S405" t="s">
        <v>644</v>
      </c>
      <c r="T405" t="s">
        <v>11934</v>
      </c>
    </row>
    <row r="406" spans="1:20" x14ac:dyDescent="0.25">
      <c r="A406" t="s">
        <v>638</v>
      </c>
      <c r="B406" t="s">
        <v>639</v>
      </c>
      <c r="C406">
        <v>33</v>
      </c>
      <c r="D406">
        <v>5</v>
      </c>
      <c r="E406" t="s">
        <v>11975</v>
      </c>
      <c r="F406">
        <v>330</v>
      </c>
      <c r="G406">
        <v>0</v>
      </c>
      <c r="H406" t="s">
        <v>641</v>
      </c>
      <c r="I406" t="s">
        <v>11976</v>
      </c>
      <c r="J406" t="s">
        <v>745</v>
      </c>
      <c r="K406" t="s">
        <v>644</v>
      </c>
      <c r="L406" t="s">
        <v>645</v>
      </c>
      <c r="M406" t="s">
        <v>11963</v>
      </c>
      <c r="N406" t="s">
        <v>644</v>
      </c>
      <c r="O406" t="s">
        <v>668</v>
      </c>
      <c r="P406" t="s">
        <v>5</v>
      </c>
      <c r="Q406" t="s">
        <v>669</v>
      </c>
      <c r="R406" t="s">
        <v>645</v>
      </c>
      <c r="S406" t="s">
        <v>11977</v>
      </c>
      <c r="T406" t="s">
        <v>11934</v>
      </c>
    </row>
    <row r="407" spans="1:20" x14ac:dyDescent="0.25">
      <c r="A407" t="s">
        <v>18</v>
      </c>
      <c r="B407" t="s">
        <v>19</v>
      </c>
      <c r="C407">
        <v>33</v>
      </c>
      <c r="D407">
        <v>5</v>
      </c>
      <c r="E407" t="s">
        <v>11975</v>
      </c>
      <c r="F407">
        <v>330</v>
      </c>
      <c r="G407">
        <v>0</v>
      </c>
      <c r="H407" t="s">
        <v>641</v>
      </c>
      <c r="I407" t="s">
        <v>11976</v>
      </c>
      <c r="J407" t="s">
        <v>745</v>
      </c>
      <c r="K407" t="s">
        <v>644</v>
      </c>
      <c r="L407" t="s">
        <v>645</v>
      </c>
      <c r="M407" t="s">
        <v>11963</v>
      </c>
      <c r="N407" t="s">
        <v>644</v>
      </c>
      <c r="O407" t="s">
        <v>668</v>
      </c>
      <c r="P407" t="s">
        <v>5</v>
      </c>
      <c r="Q407" t="s">
        <v>669</v>
      </c>
      <c r="R407" t="s">
        <v>645</v>
      </c>
      <c r="S407" t="s">
        <v>11977</v>
      </c>
      <c r="T407" t="s">
        <v>11934</v>
      </c>
    </row>
    <row r="408" spans="1:20" x14ac:dyDescent="0.25">
      <c r="A408" t="s">
        <v>524</v>
      </c>
      <c r="B408" t="s">
        <v>525</v>
      </c>
      <c r="C408">
        <v>120</v>
      </c>
      <c r="D408">
        <v>1</v>
      </c>
      <c r="E408" t="s">
        <v>11978</v>
      </c>
      <c r="F408">
        <v>79</v>
      </c>
      <c r="G408">
        <v>0</v>
      </c>
      <c r="H408" t="s">
        <v>641</v>
      </c>
      <c r="I408" t="s">
        <v>11979</v>
      </c>
      <c r="J408" t="s">
        <v>736</v>
      </c>
      <c r="K408" t="s">
        <v>644</v>
      </c>
      <c r="L408" t="s">
        <v>645</v>
      </c>
      <c r="M408" t="s">
        <v>11963</v>
      </c>
      <c r="N408" t="s">
        <v>644</v>
      </c>
      <c r="O408" t="s">
        <v>668</v>
      </c>
      <c r="P408" t="s">
        <v>5</v>
      </c>
      <c r="Q408" t="s">
        <v>669</v>
      </c>
      <c r="R408" t="s">
        <v>645</v>
      </c>
      <c r="S408" t="s">
        <v>11980</v>
      </c>
      <c r="T408" t="s">
        <v>11934</v>
      </c>
    </row>
    <row r="409" spans="1:20" x14ac:dyDescent="0.25">
      <c r="A409" t="s">
        <v>617</v>
      </c>
      <c r="B409" t="s">
        <v>6566</v>
      </c>
      <c r="C409">
        <v>120</v>
      </c>
      <c r="D409">
        <v>1</v>
      </c>
      <c r="E409" t="s">
        <v>11981</v>
      </c>
      <c r="F409">
        <v>79</v>
      </c>
      <c r="G409">
        <v>0</v>
      </c>
      <c r="H409" t="s">
        <v>641</v>
      </c>
      <c r="I409" t="s">
        <v>11982</v>
      </c>
      <c r="J409" t="s">
        <v>766</v>
      </c>
      <c r="K409" t="s">
        <v>644</v>
      </c>
      <c r="L409" t="s">
        <v>645</v>
      </c>
      <c r="M409" t="s">
        <v>11963</v>
      </c>
      <c r="N409" t="s">
        <v>644</v>
      </c>
      <c r="O409" t="s">
        <v>668</v>
      </c>
      <c r="P409" t="s">
        <v>5</v>
      </c>
      <c r="Q409" t="s">
        <v>669</v>
      </c>
      <c r="R409" t="s">
        <v>645</v>
      </c>
      <c r="S409" t="s">
        <v>11983</v>
      </c>
      <c r="T409" t="s">
        <v>11934</v>
      </c>
    </row>
    <row r="410" spans="1:20" x14ac:dyDescent="0.25">
      <c r="A410" t="s">
        <v>99</v>
      </c>
      <c r="B410" t="s">
        <v>100</v>
      </c>
      <c r="C410">
        <v>10</v>
      </c>
      <c r="D410">
        <v>10</v>
      </c>
      <c r="E410" t="s">
        <v>11984</v>
      </c>
      <c r="F410">
        <v>99.99</v>
      </c>
      <c r="G410">
        <v>0</v>
      </c>
      <c r="H410" t="s">
        <v>641</v>
      </c>
      <c r="I410" t="s">
        <v>11985</v>
      </c>
      <c r="J410" t="s">
        <v>796</v>
      </c>
      <c r="K410" t="s">
        <v>644</v>
      </c>
      <c r="L410" t="s">
        <v>645</v>
      </c>
      <c r="M410" t="s">
        <v>11986</v>
      </c>
      <c r="N410" t="s">
        <v>644</v>
      </c>
      <c r="O410" t="s">
        <v>647</v>
      </c>
      <c r="P410" t="s">
        <v>5</v>
      </c>
      <c r="Q410" t="s">
        <v>648</v>
      </c>
      <c r="R410" t="s">
        <v>645</v>
      </c>
      <c r="S410" t="s">
        <v>11987</v>
      </c>
      <c r="T410" t="s">
        <v>11934</v>
      </c>
    </row>
    <row r="411" spans="1:20" x14ac:dyDescent="0.25">
      <c r="A411" t="s">
        <v>638</v>
      </c>
      <c r="B411" t="s">
        <v>639</v>
      </c>
      <c r="C411">
        <v>66</v>
      </c>
      <c r="D411">
        <v>2</v>
      </c>
      <c r="E411" t="s">
        <v>11988</v>
      </c>
      <c r="F411">
        <v>100</v>
      </c>
      <c r="G411">
        <v>0</v>
      </c>
      <c r="H411" t="s">
        <v>641</v>
      </c>
      <c r="I411" t="s">
        <v>11989</v>
      </c>
      <c r="J411" t="s">
        <v>847</v>
      </c>
      <c r="K411" t="s">
        <v>644</v>
      </c>
      <c r="L411" t="s">
        <v>645</v>
      </c>
      <c r="M411" t="s">
        <v>11990</v>
      </c>
      <c r="N411" t="s">
        <v>644</v>
      </c>
      <c r="O411" t="s">
        <v>726</v>
      </c>
      <c r="P411" t="s">
        <v>5</v>
      </c>
      <c r="Q411" t="s">
        <v>648</v>
      </c>
      <c r="R411" t="s">
        <v>645</v>
      </c>
      <c r="S411" t="s">
        <v>11991</v>
      </c>
      <c r="T411" t="s">
        <v>11992</v>
      </c>
    </row>
    <row r="412" spans="1:20" x14ac:dyDescent="0.25">
      <c r="A412" t="s">
        <v>18</v>
      </c>
      <c r="B412" t="s">
        <v>19</v>
      </c>
      <c r="C412">
        <v>68</v>
      </c>
      <c r="D412">
        <v>1</v>
      </c>
      <c r="E412" t="s">
        <v>11988</v>
      </c>
      <c r="F412">
        <v>100</v>
      </c>
      <c r="G412">
        <v>0</v>
      </c>
      <c r="H412" t="s">
        <v>641</v>
      </c>
      <c r="I412" t="s">
        <v>11989</v>
      </c>
      <c r="J412" t="s">
        <v>847</v>
      </c>
      <c r="K412" t="s">
        <v>644</v>
      </c>
      <c r="L412" t="s">
        <v>645</v>
      </c>
      <c r="M412" t="s">
        <v>11990</v>
      </c>
      <c r="N412" t="s">
        <v>644</v>
      </c>
      <c r="O412" t="s">
        <v>726</v>
      </c>
      <c r="P412" t="s">
        <v>5</v>
      </c>
      <c r="Q412" t="s">
        <v>648</v>
      </c>
      <c r="R412" t="s">
        <v>645</v>
      </c>
      <c r="S412" t="s">
        <v>11991</v>
      </c>
      <c r="T412" t="s">
        <v>11992</v>
      </c>
    </row>
    <row r="413" spans="1:20" x14ac:dyDescent="0.25">
      <c r="A413" t="s">
        <v>147</v>
      </c>
      <c r="B413" t="s">
        <v>148</v>
      </c>
      <c r="C413">
        <v>50</v>
      </c>
      <c r="D413">
        <v>18</v>
      </c>
      <c r="E413" t="s">
        <v>11993</v>
      </c>
      <c r="F413">
        <v>600</v>
      </c>
      <c r="G413">
        <v>0</v>
      </c>
      <c r="H413" t="s">
        <v>641</v>
      </c>
      <c r="I413" t="s">
        <v>11994</v>
      </c>
      <c r="J413" t="s">
        <v>2173</v>
      </c>
      <c r="K413" t="s">
        <v>644</v>
      </c>
      <c r="L413" t="s">
        <v>645</v>
      </c>
      <c r="M413" t="s">
        <v>11995</v>
      </c>
      <c r="N413" t="s">
        <v>644</v>
      </c>
      <c r="O413" t="s">
        <v>647</v>
      </c>
      <c r="P413" t="s">
        <v>5</v>
      </c>
      <c r="Q413" t="s">
        <v>648</v>
      </c>
      <c r="R413" t="s">
        <v>645</v>
      </c>
      <c r="S413" t="s">
        <v>11996</v>
      </c>
      <c r="T413" t="s">
        <v>11948</v>
      </c>
    </row>
    <row r="414" spans="1:20" x14ac:dyDescent="0.25">
      <c r="A414" t="s">
        <v>617</v>
      </c>
      <c r="B414" t="s">
        <v>6566</v>
      </c>
      <c r="C414">
        <v>120</v>
      </c>
      <c r="D414">
        <v>1</v>
      </c>
      <c r="E414" t="s">
        <v>11997</v>
      </c>
      <c r="F414">
        <v>237</v>
      </c>
      <c r="G414">
        <v>0</v>
      </c>
      <c r="H414" t="s">
        <v>641</v>
      </c>
      <c r="I414" t="s">
        <v>11998</v>
      </c>
      <c r="J414" t="s">
        <v>724</v>
      </c>
      <c r="K414" t="s">
        <v>644</v>
      </c>
      <c r="L414" t="s">
        <v>645</v>
      </c>
      <c r="M414" t="s">
        <v>11995</v>
      </c>
      <c r="N414" t="s">
        <v>644</v>
      </c>
      <c r="O414" t="s">
        <v>668</v>
      </c>
      <c r="P414" t="s">
        <v>5</v>
      </c>
      <c r="Q414" t="s">
        <v>669</v>
      </c>
      <c r="R414" t="s">
        <v>645</v>
      </c>
      <c r="S414" t="s">
        <v>11999</v>
      </c>
      <c r="T414" t="s">
        <v>11963</v>
      </c>
    </row>
    <row r="415" spans="1:20" x14ac:dyDescent="0.25">
      <c r="A415" t="s">
        <v>524</v>
      </c>
      <c r="B415" t="s">
        <v>525</v>
      </c>
      <c r="C415">
        <v>120</v>
      </c>
      <c r="D415">
        <v>1</v>
      </c>
      <c r="E415" t="s">
        <v>11997</v>
      </c>
      <c r="F415">
        <v>237</v>
      </c>
      <c r="G415">
        <v>0</v>
      </c>
      <c r="H415" t="s">
        <v>641</v>
      </c>
      <c r="I415" t="s">
        <v>11998</v>
      </c>
      <c r="J415" t="s">
        <v>724</v>
      </c>
      <c r="K415" t="s">
        <v>644</v>
      </c>
      <c r="L415" t="s">
        <v>645</v>
      </c>
      <c r="M415" t="s">
        <v>11995</v>
      </c>
      <c r="N415" t="s">
        <v>644</v>
      </c>
      <c r="O415" t="s">
        <v>668</v>
      </c>
      <c r="P415" t="s">
        <v>5</v>
      </c>
      <c r="Q415" t="s">
        <v>669</v>
      </c>
      <c r="R415" t="s">
        <v>645</v>
      </c>
      <c r="S415" t="s">
        <v>11999</v>
      </c>
      <c r="T415" t="s">
        <v>11963</v>
      </c>
    </row>
    <row r="416" spans="1:20" x14ac:dyDescent="0.25">
      <c r="A416" t="s">
        <v>215</v>
      </c>
      <c r="B416" t="s">
        <v>216</v>
      </c>
      <c r="C416">
        <v>120</v>
      </c>
      <c r="D416">
        <v>1</v>
      </c>
      <c r="E416" t="s">
        <v>11997</v>
      </c>
      <c r="F416">
        <v>237</v>
      </c>
      <c r="G416">
        <v>0</v>
      </c>
      <c r="H416" t="s">
        <v>641</v>
      </c>
      <c r="I416" t="s">
        <v>11998</v>
      </c>
      <c r="J416" t="s">
        <v>724</v>
      </c>
      <c r="K416" t="s">
        <v>644</v>
      </c>
      <c r="L416" t="s">
        <v>645</v>
      </c>
      <c r="M416" t="s">
        <v>11995</v>
      </c>
      <c r="N416" t="s">
        <v>644</v>
      </c>
      <c r="O416" t="s">
        <v>668</v>
      </c>
      <c r="P416" t="s">
        <v>5</v>
      </c>
      <c r="Q416" t="s">
        <v>669</v>
      </c>
      <c r="R416" t="s">
        <v>645</v>
      </c>
      <c r="S416" t="s">
        <v>11999</v>
      </c>
      <c r="T416" t="s">
        <v>11963</v>
      </c>
    </row>
    <row r="417" spans="1:20" x14ac:dyDescent="0.25">
      <c r="A417" t="s">
        <v>519</v>
      </c>
      <c r="B417" t="s">
        <v>520</v>
      </c>
      <c r="C417">
        <v>120</v>
      </c>
      <c r="D417">
        <v>1</v>
      </c>
      <c r="E417" t="s">
        <v>12000</v>
      </c>
      <c r="F417">
        <v>79</v>
      </c>
      <c r="G417">
        <v>0</v>
      </c>
      <c r="H417" t="s">
        <v>641</v>
      </c>
      <c r="I417" t="s">
        <v>12001</v>
      </c>
      <c r="J417" t="s">
        <v>1018</v>
      </c>
      <c r="K417" t="s">
        <v>644</v>
      </c>
      <c r="L417" t="s">
        <v>645</v>
      </c>
      <c r="M417" t="s">
        <v>12002</v>
      </c>
      <c r="N417" t="s">
        <v>644</v>
      </c>
      <c r="O417" t="s">
        <v>647</v>
      </c>
      <c r="P417" t="s">
        <v>5</v>
      </c>
      <c r="Q417" t="s">
        <v>648</v>
      </c>
      <c r="R417" t="s">
        <v>645</v>
      </c>
      <c r="S417" t="s">
        <v>12003</v>
      </c>
      <c r="T417" t="s">
        <v>11986</v>
      </c>
    </row>
    <row r="418" spans="1:20" x14ac:dyDescent="0.25">
      <c r="A418" t="s">
        <v>518</v>
      </c>
      <c r="B418" t="s">
        <v>616</v>
      </c>
      <c r="C418">
        <v>120</v>
      </c>
      <c r="D418">
        <v>1</v>
      </c>
      <c r="E418" t="s">
        <v>12004</v>
      </c>
      <c r="F418">
        <v>79</v>
      </c>
      <c r="G418">
        <v>0</v>
      </c>
      <c r="H418" t="s">
        <v>641</v>
      </c>
      <c r="I418" t="s">
        <v>12005</v>
      </c>
      <c r="J418" t="s">
        <v>2963</v>
      </c>
      <c r="K418" t="s">
        <v>644</v>
      </c>
      <c r="L418" t="s">
        <v>645</v>
      </c>
      <c r="M418" t="s">
        <v>12002</v>
      </c>
      <c r="N418" t="s">
        <v>644</v>
      </c>
      <c r="O418" t="s">
        <v>647</v>
      </c>
      <c r="P418" t="s">
        <v>5</v>
      </c>
      <c r="Q418" t="s">
        <v>648</v>
      </c>
      <c r="R418" t="s">
        <v>645</v>
      </c>
      <c r="S418" t="s">
        <v>12006</v>
      </c>
      <c r="T418" t="s">
        <v>11986</v>
      </c>
    </row>
    <row r="419" spans="1:20" x14ac:dyDescent="0.25">
      <c r="A419" t="s">
        <v>215</v>
      </c>
      <c r="B419" t="s">
        <v>216</v>
      </c>
      <c r="C419">
        <v>120</v>
      </c>
      <c r="D419">
        <v>1</v>
      </c>
      <c r="E419" t="s">
        <v>12007</v>
      </c>
      <c r="F419">
        <v>79</v>
      </c>
      <c r="G419">
        <v>0</v>
      </c>
      <c r="H419" t="s">
        <v>641</v>
      </c>
      <c r="I419" t="s">
        <v>11969</v>
      </c>
      <c r="J419" t="s">
        <v>685</v>
      </c>
      <c r="K419" t="s">
        <v>644</v>
      </c>
      <c r="L419" t="s">
        <v>645</v>
      </c>
      <c r="M419" t="s">
        <v>12002</v>
      </c>
      <c r="N419" t="s">
        <v>644</v>
      </c>
      <c r="O419" t="s">
        <v>647</v>
      </c>
      <c r="P419" t="s">
        <v>5</v>
      </c>
      <c r="Q419" t="s">
        <v>648</v>
      </c>
      <c r="R419" t="s">
        <v>645</v>
      </c>
      <c r="S419" t="s">
        <v>12008</v>
      </c>
      <c r="T419" t="s">
        <v>11986</v>
      </c>
    </row>
    <row r="420" spans="1:20" x14ac:dyDescent="0.25">
      <c r="A420" t="s">
        <v>241</v>
      </c>
      <c r="B420" t="s">
        <v>247</v>
      </c>
      <c r="C420">
        <v>139</v>
      </c>
      <c r="D420">
        <v>1</v>
      </c>
      <c r="E420" t="s">
        <v>12009</v>
      </c>
      <c r="F420">
        <v>218</v>
      </c>
      <c r="G420">
        <v>0</v>
      </c>
      <c r="H420" t="s">
        <v>641</v>
      </c>
      <c r="I420" t="s">
        <v>1259</v>
      </c>
      <c r="J420" t="s">
        <v>736</v>
      </c>
      <c r="K420" t="s">
        <v>644</v>
      </c>
      <c r="L420" t="s">
        <v>645</v>
      </c>
      <c r="M420" t="s">
        <v>12002</v>
      </c>
      <c r="N420" t="s">
        <v>644</v>
      </c>
      <c r="O420" t="s">
        <v>647</v>
      </c>
      <c r="P420" t="s">
        <v>5</v>
      </c>
      <c r="Q420" t="s">
        <v>648</v>
      </c>
      <c r="R420" t="s">
        <v>645</v>
      </c>
      <c r="S420" t="s">
        <v>12010</v>
      </c>
      <c r="T420" t="s">
        <v>12011</v>
      </c>
    </row>
    <row r="421" spans="1:20" x14ac:dyDescent="0.25">
      <c r="A421" t="s">
        <v>240</v>
      </c>
      <c r="B421" t="s">
        <v>246</v>
      </c>
      <c r="C421">
        <v>139</v>
      </c>
      <c r="D421">
        <v>1</v>
      </c>
      <c r="E421" t="s">
        <v>12009</v>
      </c>
      <c r="F421">
        <v>218</v>
      </c>
      <c r="G421">
        <v>0</v>
      </c>
      <c r="H421" t="s">
        <v>641</v>
      </c>
      <c r="I421" t="s">
        <v>1259</v>
      </c>
      <c r="J421" t="s">
        <v>736</v>
      </c>
      <c r="K421" t="s">
        <v>644</v>
      </c>
      <c r="L421" t="s">
        <v>645</v>
      </c>
      <c r="M421" t="s">
        <v>12002</v>
      </c>
      <c r="N421" t="s">
        <v>644</v>
      </c>
      <c r="O421" t="s">
        <v>647</v>
      </c>
      <c r="P421" t="s">
        <v>5</v>
      </c>
      <c r="Q421" t="s">
        <v>648</v>
      </c>
      <c r="R421" t="s">
        <v>645</v>
      </c>
      <c r="S421" t="s">
        <v>12010</v>
      </c>
      <c r="T421" t="s">
        <v>12011</v>
      </c>
    </row>
    <row r="422" spans="1:20" x14ac:dyDescent="0.25">
      <c r="A422" t="s">
        <v>638</v>
      </c>
      <c r="B422" t="s">
        <v>639</v>
      </c>
      <c r="C422">
        <v>66</v>
      </c>
      <c r="D422">
        <v>2</v>
      </c>
      <c r="E422" t="s">
        <v>12012</v>
      </c>
      <c r="F422">
        <v>200</v>
      </c>
      <c r="G422">
        <v>0</v>
      </c>
      <c r="H422" t="s">
        <v>641</v>
      </c>
      <c r="I422" t="s">
        <v>12013</v>
      </c>
      <c r="J422" t="s">
        <v>888</v>
      </c>
      <c r="K422" t="s">
        <v>644</v>
      </c>
      <c r="L422" t="s">
        <v>645</v>
      </c>
      <c r="M422" t="s">
        <v>12014</v>
      </c>
      <c r="N422" t="s">
        <v>644</v>
      </c>
      <c r="O422" t="s">
        <v>647</v>
      </c>
      <c r="P422" t="s">
        <v>5</v>
      </c>
      <c r="Q422" t="s">
        <v>648</v>
      </c>
      <c r="R422" t="s">
        <v>645</v>
      </c>
      <c r="S422" t="s">
        <v>12015</v>
      </c>
      <c r="T422" t="s">
        <v>11995</v>
      </c>
    </row>
    <row r="423" spans="1:20" x14ac:dyDescent="0.25">
      <c r="A423" t="s">
        <v>18</v>
      </c>
      <c r="B423" t="s">
        <v>19</v>
      </c>
      <c r="C423">
        <v>68</v>
      </c>
      <c r="D423">
        <v>1</v>
      </c>
      <c r="E423" t="s">
        <v>12012</v>
      </c>
      <c r="F423">
        <v>200</v>
      </c>
      <c r="G423">
        <v>0</v>
      </c>
      <c r="H423" t="s">
        <v>641</v>
      </c>
      <c r="I423" t="s">
        <v>12013</v>
      </c>
      <c r="J423" t="s">
        <v>888</v>
      </c>
      <c r="K423" t="s">
        <v>644</v>
      </c>
      <c r="L423" t="s">
        <v>645</v>
      </c>
      <c r="M423" t="s">
        <v>12014</v>
      </c>
      <c r="N423" t="s">
        <v>644</v>
      </c>
      <c r="O423" t="s">
        <v>647</v>
      </c>
      <c r="P423" t="s">
        <v>5</v>
      </c>
      <c r="Q423" t="s">
        <v>648</v>
      </c>
      <c r="R423" t="s">
        <v>645</v>
      </c>
      <c r="S423" t="s">
        <v>12015</v>
      </c>
      <c r="T423" t="s">
        <v>11995</v>
      </c>
    </row>
    <row r="424" spans="1:20" x14ac:dyDescent="0.25">
      <c r="A424" t="s">
        <v>147</v>
      </c>
      <c r="B424" t="s">
        <v>148</v>
      </c>
      <c r="C424">
        <v>33.333333333333336</v>
      </c>
      <c r="D424">
        <v>3</v>
      </c>
      <c r="E424" t="s">
        <v>12012</v>
      </c>
      <c r="F424">
        <v>200</v>
      </c>
      <c r="G424">
        <v>0</v>
      </c>
      <c r="H424" t="s">
        <v>641</v>
      </c>
      <c r="I424" t="s">
        <v>12013</v>
      </c>
      <c r="J424" t="s">
        <v>888</v>
      </c>
      <c r="K424" t="s">
        <v>644</v>
      </c>
      <c r="L424" t="s">
        <v>645</v>
      </c>
      <c r="M424" t="s">
        <v>12014</v>
      </c>
      <c r="N424" t="s">
        <v>644</v>
      </c>
      <c r="O424" t="s">
        <v>647</v>
      </c>
      <c r="P424" t="s">
        <v>5</v>
      </c>
      <c r="Q424" t="s">
        <v>648</v>
      </c>
      <c r="R424" t="s">
        <v>645</v>
      </c>
      <c r="S424" t="s">
        <v>12015</v>
      </c>
      <c r="T424" t="s">
        <v>11995</v>
      </c>
    </row>
    <row r="425" spans="1:20" x14ac:dyDescent="0.25">
      <c r="A425" t="s">
        <v>147</v>
      </c>
      <c r="B425" t="s">
        <v>148</v>
      </c>
      <c r="C425">
        <v>50</v>
      </c>
      <c r="D425">
        <v>6</v>
      </c>
      <c r="E425" t="s">
        <v>12016</v>
      </c>
      <c r="F425">
        <v>200</v>
      </c>
      <c r="G425">
        <v>0</v>
      </c>
      <c r="H425" t="s">
        <v>641</v>
      </c>
      <c r="I425" t="s">
        <v>12017</v>
      </c>
      <c r="J425" t="s">
        <v>888</v>
      </c>
      <c r="K425" t="s">
        <v>644</v>
      </c>
      <c r="L425" t="s">
        <v>645</v>
      </c>
      <c r="M425" t="s">
        <v>12014</v>
      </c>
      <c r="N425" t="s">
        <v>644</v>
      </c>
      <c r="O425" t="s">
        <v>647</v>
      </c>
      <c r="P425" t="s">
        <v>5</v>
      </c>
      <c r="Q425" t="s">
        <v>648</v>
      </c>
      <c r="R425" t="s">
        <v>645</v>
      </c>
      <c r="S425" t="s">
        <v>12018</v>
      </c>
      <c r="T425" t="s">
        <v>11995</v>
      </c>
    </row>
    <row r="426" spans="1:20" x14ac:dyDescent="0.25">
      <c r="A426" t="s">
        <v>617</v>
      </c>
      <c r="B426" t="s">
        <v>6566</v>
      </c>
      <c r="C426">
        <v>120</v>
      </c>
      <c r="D426">
        <v>1</v>
      </c>
      <c r="E426" t="s">
        <v>12019</v>
      </c>
      <c r="F426">
        <v>79</v>
      </c>
      <c r="G426">
        <v>0</v>
      </c>
      <c r="H426" t="s">
        <v>641</v>
      </c>
      <c r="I426" t="s">
        <v>3669</v>
      </c>
      <c r="J426" t="s">
        <v>981</v>
      </c>
      <c r="K426" t="s">
        <v>644</v>
      </c>
      <c r="L426" t="s">
        <v>645</v>
      </c>
      <c r="M426" t="s">
        <v>12014</v>
      </c>
      <c r="N426" t="s">
        <v>644</v>
      </c>
      <c r="O426" t="s">
        <v>647</v>
      </c>
      <c r="P426" t="s">
        <v>5</v>
      </c>
      <c r="Q426" t="s">
        <v>648</v>
      </c>
      <c r="R426" t="s">
        <v>645</v>
      </c>
      <c r="S426" t="s">
        <v>12020</v>
      </c>
      <c r="T426" t="s">
        <v>12002</v>
      </c>
    </row>
    <row r="427" spans="1:20" x14ac:dyDescent="0.25">
      <c r="A427" t="s">
        <v>519</v>
      </c>
      <c r="B427" t="s">
        <v>520</v>
      </c>
      <c r="C427">
        <v>120</v>
      </c>
      <c r="D427">
        <v>1</v>
      </c>
      <c r="E427" t="s">
        <v>12021</v>
      </c>
      <c r="F427">
        <v>79</v>
      </c>
      <c r="G427">
        <v>0</v>
      </c>
      <c r="H427" t="s">
        <v>641</v>
      </c>
      <c r="I427" t="s">
        <v>12022</v>
      </c>
      <c r="J427" t="s">
        <v>2629</v>
      </c>
      <c r="K427" t="s">
        <v>644</v>
      </c>
      <c r="L427" t="s">
        <v>645</v>
      </c>
      <c r="M427" t="s">
        <v>12014</v>
      </c>
      <c r="N427" t="s">
        <v>644</v>
      </c>
      <c r="O427" t="s">
        <v>668</v>
      </c>
      <c r="P427" t="s">
        <v>5</v>
      </c>
      <c r="Q427" t="s">
        <v>669</v>
      </c>
      <c r="R427" t="s">
        <v>645</v>
      </c>
      <c r="S427" t="s">
        <v>12023</v>
      </c>
      <c r="T427" t="s">
        <v>12002</v>
      </c>
    </row>
    <row r="428" spans="1:20" x14ac:dyDescent="0.25">
      <c r="A428" t="s">
        <v>147</v>
      </c>
      <c r="B428" t="s">
        <v>148</v>
      </c>
      <c r="C428">
        <v>50</v>
      </c>
      <c r="D428">
        <v>6</v>
      </c>
      <c r="E428" t="s">
        <v>12024</v>
      </c>
      <c r="F428">
        <v>200</v>
      </c>
      <c r="G428">
        <v>0</v>
      </c>
      <c r="H428" t="s">
        <v>641</v>
      </c>
      <c r="I428" t="s">
        <v>12025</v>
      </c>
      <c r="J428" t="s">
        <v>847</v>
      </c>
      <c r="K428" t="s">
        <v>644</v>
      </c>
      <c r="L428" t="s">
        <v>645</v>
      </c>
      <c r="M428" t="s">
        <v>12026</v>
      </c>
      <c r="N428" t="s">
        <v>644</v>
      </c>
      <c r="O428" t="s">
        <v>726</v>
      </c>
      <c r="P428" t="s">
        <v>5</v>
      </c>
      <c r="Q428" t="s">
        <v>648</v>
      </c>
      <c r="R428" t="s">
        <v>645</v>
      </c>
      <c r="S428" t="s">
        <v>12027</v>
      </c>
      <c r="T428" t="s">
        <v>12014</v>
      </c>
    </row>
    <row r="429" spans="1:20" x14ac:dyDescent="0.25">
      <c r="A429" t="s">
        <v>617</v>
      </c>
      <c r="B429" t="s">
        <v>6566</v>
      </c>
      <c r="C429">
        <v>120</v>
      </c>
      <c r="D429">
        <v>1</v>
      </c>
      <c r="E429" t="s">
        <v>12028</v>
      </c>
      <c r="F429">
        <v>79</v>
      </c>
      <c r="G429">
        <v>0</v>
      </c>
      <c r="H429" t="s">
        <v>641</v>
      </c>
      <c r="I429" t="s">
        <v>12001</v>
      </c>
      <c r="J429" t="s">
        <v>1018</v>
      </c>
      <c r="K429" t="s">
        <v>644</v>
      </c>
      <c r="L429" t="s">
        <v>645</v>
      </c>
      <c r="M429" t="s">
        <v>12026</v>
      </c>
      <c r="N429" t="s">
        <v>644</v>
      </c>
      <c r="O429" t="s">
        <v>647</v>
      </c>
      <c r="P429" t="s">
        <v>5</v>
      </c>
      <c r="Q429" t="s">
        <v>648</v>
      </c>
      <c r="R429" t="s">
        <v>645</v>
      </c>
      <c r="S429" t="s">
        <v>12029</v>
      </c>
      <c r="T429" t="s">
        <v>12026</v>
      </c>
    </row>
    <row r="430" spans="1:20" x14ac:dyDescent="0.25">
      <c r="A430" t="s">
        <v>617</v>
      </c>
      <c r="B430" t="s">
        <v>6566</v>
      </c>
      <c r="C430">
        <v>120</v>
      </c>
      <c r="D430">
        <v>2</v>
      </c>
      <c r="E430" t="s">
        <v>12030</v>
      </c>
      <c r="F430">
        <v>158</v>
      </c>
      <c r="G430">
        <v>0</v>
      </c>
      <c r="H430" t="s">
        <v>641</v>
      </c>
      <c r="I430" t="s">
        <v>12031</v>
      </c>
      <c r="J430" t="s">
        <v>1962</v>
      </c>
      <c r="K430" t="s">
        <v>644</v>
      </c>
      <c r="L430" t="s">
        <v>645</v>
      </c>
      <c r="M430" t="s">
        <v>12026</v>
      </c>
      <c r="N430" t="s">
        <v>644</v>
      </c>
      <c r="O430" t="s">
        <v>647</v>
      </c>
      <c r="P430" t="s">
        <v>5</v>
      </c>
      <c r="Q430" t="s">
        <v>648</v>
      </c>
      <c r="R430" t="s">
        <v>645</v>
      </c>
      <c r="S430" t="s">
        <v>12032</v>
      </c>
      <c r="T430" t="s">
        <v>12026</v>
      </c>
    </row>
    <row r="431" spans="1:20" x14ac:dyDescent="0.25">
      <c r="A431" t="s">
        <v>147</v>
      </c>
      <c r="B431" t="s">
        <v>148</v>
      </c>
      <c r="C431">
        <v>33.333333333333336</v>
      </c>
      <c r="D431">
        <v>3</v>
      </c>
      <c r="E431" t="s">
        <v>12033</v>
      </c>
      <c r="F431">
        <v>100</v>
      </c>
      <c r="G431">
        <v>0</v>
      </c>
      <c r="H431" t="s">
        <v>641</v>
      </c>
      <c r="I431" t="s">
        <v>12034</v>
      </c>
      <c r="J431" t="s">
        <v>1072</v>
      </c>
      <c r="K431" t="s">
        <v>644</v>
      </c>
      <c r="L431" t="s">
        <v>645</v>
      </c>
      <c r="M431" t="s">
        <v>12026</v>
      </c>
      <c r="N431" t="s">
        <v>644</v>
      </c>
      <c r="O431" t="s">
        <v>647</v>
      </c>
      <c r="P431" t="s">
        <v>5</v>
      </c>
      <c r="Q431" t="s">
        <v>648</v>
      </c>
      <c r="R431" t="s">
        <v>645</v>
      </c>
      <c r="S431" t="s">
        <v>12035</v>
      </c>
      <c r="T431" t="s">
        <v>12026</v>
      </c>
    </row>
    <row r="432" spans="1:20" x14ac:dyDescent="0.25">
      <c r="A432" t="s">
        <v>617</v>
      </c>
      <c r="B432" t="s">
        <v>6566</v>
      </c>
      <c r="C432">
        <v>120</v>
      </c>
      <c r="D432">
        <v>1</v>
      </c>
      <c r="E432" t="s">
        <v>12036</v>
      </c>
      <c r="F432">
        <v>79</v>
      </c>
      <c r="G432">
        <v>0</v>
      </c>
      <c r="H432" t="s">
        <v>641</v>
      </c>
      <c r="I432" t="s">
        <v>12037</v>
      </c>
      <c r="J432" t="s">
        <v>685</v>
      </c>
      <c r="K432" t="s">
        <v>644</v>
      </c>
      <c r="L432" t="s">
        <v>645</v>
      </c>
      <c r="M432" t="s">
        <v>12026</v>
      </c>
      <c r="N432" t="s">
        <v>644</v>
      </c>
      <c r="O432" t="s">
        <v>647</v>
      </c>
      <c r="P432" t="s">
        <v>5</v>
      </c>
      <c r="Q432" t="s">
        <v>648</v>
      </c>
      <c r="R432" t="s">
        <v>645</v>
      </c>
      <c r="S432" t="s">
        <v>12038</v>
      </c>
      <c r="T432" t="s">
        <v>12026</v>
      </c>
    </row>
    <row r="433" spans="1:20" x14ac:dyDescent="0.25">
      <c r="A433" t="s">
        <v>617</v>
      </c>
      <c r="B433" t="s">
        <v>6566</v>
      </c>
      <c r="C433">
        <v>120</v>
      </c>
      <c r="D433">
        <v>1</v>
      </c>
      <c r="E433" t="s">
        <v>12039</v>
      </c>
      <c r="F433">
        <v>88</v>
      </c>
      <c r="G433">
        <v>9</v>
      </c>
      <c r="H433" t="s">
        <v>641</v>
      </c>
      <c r="I433" t="s">
        <v>12040</v>
      </c>
      <c r="J433" t="s">
        <v>1441</v>
      </c>
      <c r="K433" t="s">
        <v>644</v>
      </c>
      <c r="L433" t="s">
        <v>645</v>
      </c>
      <c r="M433" t="s">
        <v>12026</v>
      </c>
      <c r="N433" t="s">
        <v>644</v>
      </c>
      <c r="O433" t="s">
        <v>647</v>
      </c>
      <c r="P433" t="s">
        <v>5</v>
      </c>
      <c r="Q433" t="s">
        <v>648</v>
      </c>
      <c r="R433" t="s">
        <v>645</v>
      </c>
      <c r="S433" t="s">
        <v>12041</v>
      </c>
      <c r="T433" t="s">
        <v>12026</v>
      </c>
    </row>
    <row r="434" spans="1:20" x14ac:dyDescent="0.25">
      <c r="A434" t="s">
        <v>215</v>
      </c>
      <c r="B434" t="s">
        <v>216</v>
      </c>
      <c r="C434">
        <v>120</v>
      </c>
      <c r="D434">
        <v>1</v>
      </c>
      <c r="E434" t="s">
        <v>12042</v>
      </c>
      <c r="F434">
        <v>117</v>
      </c>
      <c r="G434">
        <v>38</v>
      </c>
      <c r="H434" t="s">
        <v>641</v>
      </c>
      <c r="I434" t="s">
        <v>12043</v>
      </c>
      <c r="J434" t="s">
        <v>12044</v>
      </c>
      <c r="K434" t="s">
        <v>644</v>
      </c>
      <c r="L434" t="s">
        <v>645</v>
      </c>
      <c r="M434" t="s">
        <v>12045</v>
      </c>
      <c r="N434" t="s">
        <v>644</v>
      </c>
      <c r="O434" t="s">
        <v>647</v>
      </c>
      <c r="P434" t="s">
        <v>5</v>
      </c>
      <c r="Q434" t="s">
        <v>648</v>
      </c>
      <c r="R434" t="s">
        <v>645</v>
      </c>
      <c r="S434" t="s">
        <v>12046</v>
      </c>
      <c r="T434" t="s">
        <v>12026</v>
      </c>
    </row>
    <row r="435" spans="1:20" x14ac:dyDescent="0.25">
      <c r="A435" t="s">
        <v>147</v>
      </c>
      <c r="B435" t="s">
        <v>148</v>
      </c>
      <c r="C435">
        <v>50</v>
      </c>
      <c r="D435">
        <v>12</v>
      </c>
      <c r="E435" t="s">
        <v>12047</v>
      </c>
      <c r="F435">
        <v>400</v>
      </c>
      <c r="G435">
        <v>0</v>
      </c>
      <c r="H435" t="s">
        <v>641</v>
      </c>
      <c r="I435" t="s">
        <v>12048</v>
      </c>
      <c r="J435" t="s">
        <v>666</v>
      </c>
      <c r="K435" t="s">
        <v>644</v>
      </c>
      <c r="L435" t="s">
        <v>645</v>
      </c>
      <c r="M435" t="s">
        <v>12045</v>
      </c>
      <c r="N435" t="s">
        <v>644</v>
      </c>
      <c r="O435" t="s">
        <v>647</v>
      </c>
      <c r="P435" t="s">
        <v>5</v>
      </c>
      <c r="Q435" t="s">
        <v>648</v>
      </c>
      <c r="R435" t="s">
        <v>645</v>
      </c>
      <c r="S435" t="s">
        <v>12049</v>
      </c>
      <c r="T435" t="s">
        <v>12045</v>
      </c>
    </row>
    <row r="436" spans="1:20" x14ac:dyDescent="0.25">
      <c r="A436" t="s">
        <v>22</v>
      </c>
      <c r="B436" t="s">
        <v>27</v>
      </c>
      <c r="C436">
        <v>79</v>
      </c>
      <c r="D436">
        <v>3</v>
      </c>
      <c r="E436" t="s">
        <v>12050</v>
      </c>
      <c r="F436">
        <v>237</v>
      </c>
      <c r="G436">
        <v>0</v>
      </c>
      <c r="H436" t="s">
        <v>673</v>
      </c>
      <c r="I436" t="s">
        <v>12051</v>
      </c>
      <c r="J436" t="s">
        <v>12052</v>
      </c>
      <c r="K436" t="s">
        <v>12053</v>
      </c>
      <c r="L436" t="s">
        <v>5624</v>
      </c>
      <c r="M436" t="s">
        <v>11839</v>
      </c>
      <c r="N436" t="s">
        <v>644</v>
      </c>
      <c r="O436" t="s">
        <v>679</v>
      </c>
      <c r="P436" t="s">
        <v>26</v>
      </c>
      <c r="Q436" t="s">
        <v>680</v>
      </c>
      <c r="R436" t="s">
        <v>645</v>
      </c>
      <c r="S436" t="s">
        <v>12054</v>
      </c>
      <c r="T436" t="s">
        <v>12055</v>
      </c>
    </row>
    <row r="437" spans="1:20" x14ac:dyDescent="0.25">
      <c r="A437" t="s">
        <v>104</v>
      </c>
      <c r="B437" t="s">
        <v>105</v>
      </c>
      <c r="C437">
        <v>15</v>
      </c>
      <c r="D437">
        <v>5</v>
      </c>
      <c r="E437" t="s">
        <v>12056</v>
      </c>
      <c r="F437">
        <v>112</v>
      </c>
      <c r="G437">
        <v>37</v>
      </c>
      <c r="H437" t="s">
        <v>641</v>
      </c>
      <c r="I437" t="s">
        <v>12057</v>
      </c>
      <c r="J437" t="s">
        <v>12058</v>
      </c>
      <c r="K437" t="s">
        <v>8804</v>
      </c>
      <c r="L437" t="s">
        <v>2510</v>
      </c>
      <c r="M437" t="s">
        <v>12055</v>
      </c>
      <c r="N437" t="s">
        <v>644</v>
      </c>
      <c r="O437" t="s">
        <v>679</v>
      </c>
      <c r="P437" t="s">
        <v>26</v>
      </c>
      <c r="Q437" t="s">
        <v>680</v>
      </c>
      <c r="R437" t="s">
        <v>645</v>
      </c>
      <c r="S437" t="s">
        <v>12059</v>
      </c>
      <c r="T437" t="s">
        <v>12055</v>
      </c>
    </row>
    <row r="438" spans="1:20" x14ac:dyDescent="0.25">
      <c r="A438" t="s">
        <v>147</v>
      </c>
      <c r="B438" t="s">
        <v>148</v>
      </c>
      <c r="C438">
        <v>33.333333333333336</v>
      </c>
      <c r="D438">
        <v>3</v>
      </c>
      <c r="E438" t="s">
        <v>12060</v>
      </c>
      <c r="F438">
        <v>100</v>
      </c>
      <c r="G438">
        <v>0</v>
      </c>
      <c r="H438" t="s">
        <v>641</v>
      </c>
      <c r="I438" t="s">
        <v>12061</v>
      </c>
      <c r="J438" t="s">
        <v>685</v>
      </c>
      <c r="K438" t="s">
        <v>644</v>
      </c>
      <c r="L438" t="s">
        <v>645</v>
      </c>
      <c r="M438" t="s">
        <v>12062</v>
      </c>
      <c r="N438" t="s">
        <v>644</v>
      </c>
      <c r="O438" t="s">
        <v>647</v>
      </c>
      <c r="P438" t="s">
        <v>5</v>
      </c>
      <c r="Q438" t="s">
        <v>648</v>
      </c>
      <c r="R438" t="s">
        <v>645</v>
      </c>
      <c r="S438" t="s">
        <v>12063</v>
      </c>
      <c r="T438" t="s">
        <v>12062</v>
      </c>
    </row>
    <row r="439" spans="1:20" x14ac:dyDescent="0.25">
      <c r="A439" t="s">
        <v>147</v>
      </c>
      <c r="B439" t="s">
        <v>148</v>
      </c>
      <c r="C439">
        <v>33.333333333333336</v>
      </c>
      <c r="D439">
        <v>3</v>
      </c>
      <c r="E439" t="s">
        <v>12064</v>
      </c>
      <c r="F439">
        <v>100</v>
      </c>
      <c r="G439">
        <v>0</v>
      </c>
      <c r="H439" t="s">
        <v>641</v>
      </c>
      <c r="I439" t="s">
        <v>12065</v>
      </c>
      <c r="J439" t="s">
        <v>6980</v>
      </c>
      <c r="K439" t="s">
        <v>644</v>
      </c>
      <c r="L439" t="s">
        <v>645</v>
      </c>
      <c r="M439" t="s">
        <v>12066</v>
      </c>
      <c r="N439" t="s">
        <v>644</v>
      </c>
      <c r="O439" t="s">
        <v>647</v>
      </c>
      <c r="P439" t="s">
        <v>5</v>
      </c>
      <c r="Q439" t="s">
        <v>648</v>
      </c>
      <c r="R439" t="s">
        <v>645</v>
      </c>
      <c r="S439" t="s">
        <v>12067</v>
      </c>
      <c r="T439" t="s">
        <v>12066</v>
      </c>
    </row>
    <row r="440" spans="1:20" x14ac:dyDescent="0.25">
      <c r="A440" t="s">
        <v>77</v>
      </c>
      <c r="B440" t="s">
        <v>78</v>
      </c>
      <c r="C440">
        <v>35</v>
      </c>
      <c r="D440">
        <v>8</v>
      </c>
      <c r="E440" t="s">
        <v>12068</v>
      </c>
      <c r="F440">
        <v>328</v>
      </c>
      <c r="G440">
        <v>0</v>
      </c>
      <c r="H440" t="s">
        <v>673</v>
      </c>
      <c r="I440" t="s">
        <v>12069</v>
      </c>
      <c r="J440" t="s">
        <v>12070</v>
      </c>
      <c r="K440" t="s">
        <v>8681</v>
      </c>
      <c r="L440" t="s">
        <v>2230</v>
      </c>
      <c r="M440" t="s">
        <v>12066</v>
      </c>
      <c r="N440" t="s">
        <v>644</v>
      </c>
      <c r="O440" t="s">
        <v>5287</v>
      </c>
      <c r="P440" t="s">
        <v>26</v>
      </c>
      <c r="Q440" t="s">
        <v>680</v>
      </c>
      <c r="R440" t="s">
        <v>645</v>
      </c>
      <c r="S440" t="s">
        <v>12071</v>
      </c>
      <c r="T440" t="s">
        <v>12066</v>
      </c>
    </row>
    <row r="441" spans="1:20" x14ac:dyDescent="0.25">
      <c r="A441" t="s">
        <v>638</v>
      </c>
      <c r="B441" t="s">
        <v>639</v>
      </c>
      <c r="C441">
        <v>66</v>
      </c>
      <c r="D441">
        <v>2</v>
      </c>
      <c r="E441" t="s">
        <v>12072</v>
      </c>
      <c r="F441">
        <v>100</v>
      </c>
      <c r="G441">
        <v>0</v>
      </c>
      <c r="H441" t="s">
        <v>641</v>
      </c>
      <c r="I441" t="s">
        <v>12073</v>
      </c>
      <c r="J441" t="s">
        <v>7214</v>
      </c>
      <c r="K441" t="s">
        <v>644</v>
      </c>
      <c r="L441" t="s">
        <v>645</v>
      </c>
      <c r="M441" t="s">
        <v>12074</v>
      </c>
      <c r="N441" t="s">
        <v>644</v>
      </c>
      <c r="O441" t="s">
        <v>647</v>
      </c>
      <c r="P441" t="s">
        <v>5</v>
      </c>
      <c r="Q441" t="s">
        <v>648</v>
      </c>
      <c r="R441" t="s">
        <v>645</v>
      </c>
      <c r="S441" t="s">
        <v>12075</v>
      </c>
      <c r="T441" t="s">
        <v>12074</v>
      </c>
    </row>
    <row r="442" spans="1:20" x14ac:dyDescent="0.25">
      <c r="A442" t="s">
        <v>18</v>
      </c>
      <c r="B442" t="s">
        <v>19</v>
      </c>
      <c r="C442">
        <v>68</v>
      </c>
      <c r="D442">
        <v>1</v>
      </c>
      <c r="E442" t="s">
        <v>12072</v>
      </c>
      <c r="F442">
        <v>100</v>
      </c>
      <c r="G442">
        <v>0</v>
      </c>
      <c r="H442" t="s">
        <v>641</v>
      </c>
      <c r="I442" t="s">
        <v>12073</v>
      </c>
      <c r="J442" t="s">
        <v>7214</v>
      </c>
      <c r="K442" t="s">
        <v>644</v>
      </c>
      <c r="L442" t="s">
        <v>645</v>
      </c>
      <c r="M442" t="s">
        <v>12074</v>
      </c>
      <c r="N442" t="s">
        <v>644</v>
      </c>
      <c r="O442" t="s">
        <v>647</v>
      </c>
      <c r="P442" t="s">
        <v>5</v>
      </c>
      <c r="Q442" t="s">
        <v>648</v>
      </c>
      <c r="R442" t="s">
        <v>645</v>
      </c>
      <c r="S442" t="s">
        <v>12075</v>
      </c>
      <c r="T442" t="s">
        <v>12074</v>
      </c>
    </row>
    <row r="443" spans="1:20" x14ac:dyDescent="0.25">
      <c r="A443" t="s">
        <v>147</v>
      </c>
      <c r="B443" t="s">
        <v>148</v>
      </c>
      <c r="C443">
        <v>33.333333333333336</v>
      </c>
      <c r="D443">
        <v>3</v>
      </c>
      <c r="E443" t="s">
        <v>12076</v>
      </c>
      <c r="F443">
        <v>100</v>
      </c>
      <c r="G443">
        <v>0</v>
      </c>
      <c r="H443" t="s">
        <v>641</v>
      </c>
      <c r="I443" t="s">
        <v>12077</v>
      </c>
      <c r="J443" t="s">
        <v>864</v>
      </c>
      <c r="K443" t="s">
        <v>644</v>
      </c>
      <c r="L443" t="s">
        <v>645</v>
      </c>
      <c r="M443" t="s">
        <v>12078</v>
      </c>
      <c r="N443" t="s">
        <v>644</v>
      </c>
      <c r="O443" t="s">
        <v>668</v>
      </c>
      <c r="P443" t="s">
        <v>5</v>
      </c>
      <c r="Q443" t="s">
        <v>669</v>
      </c>
      <c r="R443" t="s">
        <v>645</v>
      </c>
      <c r="S443" t="s">
        <v>12079</v>
      </c>
      <c r="T443" t="s">
        <v>12078</v>
      </c>
    </row>
    <row r="444" spans="1:20" x14ac:dyDescent="0.25">
      <c r="A444" t="s">
        <v>77</v>
      </c>
      <c r="B444" t="s">
        <v>78</v>
      </c>
      <c r="C444">
        <v>33.333333333333336</v>
      </c>
      <c r="D444">
        <v>3</v>
      </c>
      <c r="E444" t="s">
        <v>12080</v>
      </c>
      <c r="F444">
        <v>135</v>
      </c>
      <c r="G444">
        <v>0</v>
      </c>
      <c r="H444" t="s">
        <v>641</v>
      </c>
      <c r="I444" t="s">
        <v>12081</v>
      </c>
      <c r="J444" t="s">
        <v>1549</v>
      </c>
      <c r="K444" t="s">
        <v>644</v>
      </c>
      <c r="L444" t="s">
        <v>645</v>
      </c>
      <c r="M444" t="s">
        <v>12082</v>
      </c>
      <c r="N444" t="s">
        <v>644</v>
      </c>
      <c r="O444" t="s">
        <v>668</v>
      </c>
      <c r="P444" t="s">
        <v>5</v>
      </c>
      <c r="Q444" t="s">
        <v>669</v>
      </c>
      <c r="R444" t="s">
        <v>645</v>
      </c>
      <c r="S444" t="s">
        <v>12083</v>
      </c>
      <c r="T444" t="s">
        <v>12082</v>
      </c>
    </row>
    <row r="445" spans="1:20" x14ac:dyDescent="0.25">
      <c r="A445" t="s">
        <v>147</v>
      </c>
      <c r="B445" t="s">
        <v>148</v>
      </c>
      <c r="C445">
        <v>33.333333333333336</v>
      </c>
      <c r="D445">
        <v>3</v>
      </c>
      <c r="E445" t="s">
        <v>12084</v>
      </c>
      <c r="F445">
        <v>100</v>
      </c>
      <c r="G445">
        <v>0</v>
      </c>
      <c r="H445" t="s">
        <v>641</v>
      </c>
      <c r="I445" t="s">
        <v>12085</v>
      </c>
      <c r="J445" t="s">
        <v>2660</v>
      </c>
      <c r="K445" t="s">
        <v>644</v>
      </c>
      <c r="L445" t="s">
        <v>645</v>
      </c>
      <c r="M445" t="s">
        <v>12086</v>
      </c>
      <c r="N445" t="s">
        <v>644</v>
      </c>
      <c r="O445" t="s">
        <v>647</v>
      </c>
      <c r="P445" t="s">
        <v>5</v>
      </c>
      <c r="Q445" t="s">
        <v>648</v>
      </c>
      <c r="R445" t="s">
        <v>645</v>
      </c>
      <c r="S445" t="s">
        <v>12087</v>
      </c>
      <c r="T445" t="s">
        <v>12086</v>
      </c>
    </row>
    <row r="446" spans="1:20" x14ac:dyDescent="0.25">
      <c r="A446" t="s">
        <v>638</v>
      </c>
      <c r="B446" t="s">
        <v>639</v>
      </c>
      <c r="C446">
        <v>66</v>
      </c>
      <c r="D446">
        <v>2</v>
      </c>
      <c r="E446" t="s">
        <v>12088</v>
      </c>
      <c r="F446">
        <v>100</v>
      </c>
      <c r="G446">
        <v>0</v>
      </c>
      <c r="H446" t="s">
        <v>641</v>
      </c>
      <c r="I446" t="s">
        <v>12089</v>
      </c>
      <c r="J446" t="s">
        <v>1868</v>
      </c>
      <c r="K446" t="s">
        <v>644</v>
      </c>
      <c r="L446" t="s">
        <v>645</v>
      </c>
      <c r="M446" t="s">
        <v>12090</v>
      </c>
      <c r="N446" t="s">
        <v>644</v>
      </c>
      <c r="O446" t="s">
        <v>647</v>
      </c>
      <c r="P446" t="s">
        <v>5</v>
      </c>
      <c r="Q446" t="s">
        <v>648</v>
      </c>
      <c r="R446" t="s">
        <v>645</v>
      </c>
      <c r="S446" t="s">
        <v>12091</v>
      </c>
      <c r="T446" t="s">
        <v>12090</v>
      </c>
    </row>
    <row r="447" spans="1:20" x14ac:dyDescent="0.25">
      <c r="A447" t="s">
        <v>18</v>
      </c>
      <c r="B447" t="s">
        <v>19</v>
      </c>
      <c r="C447">
        <v>68</v>
      </c>
      <c r="D447">
        <v>1</v>
      </c>
      <c r="E447" t="s">
        <v>12088</v>
      </c>
      <c r="F447">
        <v>100</v>
      </c>
      <c r="G447">
        <v>0</v>
      </c>
      <c r="H447" t="s">
        <v>641</v>
      </c>
      <c r="I447" t="s">
        <v>12089</v>
      </c>
      <c r="J447" t="s">
        <v>1868</v>
      </c>
      <c r="K447" t="s">
        <v>644</v>
      </c>
      <c r="L447" t="s">
        <v>645</v>
      </c>
      <c r="M447" t="s">
        <v>12090</v>
      </c>
      <c r="N447" t="s">
        <v>644</v>
      </c>
      <c r="O447" t="s">
        <v>647</v>
      </c>
      <c r="P447" t="s">
        <v>5</v>
      </c>
      <c r="Q447" t="s">
        <v>648</v>
      </c>
      <c r="R447" t="s">
        <v>645</v>
      </c>
      <c r="S447" t="s">
        <v>12091</v>
      </c>
      <c r="T447" t="s">
        <v>12090</v>
      </c>
    </row>
    <row r="448" spans="1:20" x14ac:dyDescent="0.25">
      <c r="A448" t="s">
        <v>601</v>
      </c>
      <c r="B448" t="s">
        <v>602</v>
      </c>
      <c r="C448">
        <v>139</v>
      </c>
      <c r="D448">
        <v>1</v>
      </c>
      <c r="E448" t="s">
        <v>12092</v>
      </c>
      <c r="F448">
        <v>108.99</v>
      </c>
      <c r="G448">
        <v>0</v>
      </c>
      <c r="H448" t="s">
        <v>641</v>
      </c>
      <c r="I448" t="s">
        <v>2158</v>
      </c>
      <c r="J448" t="s">
        <v>888</v>
      </c>
      <c r="K448" t="s">
        <v>644</v>
      </c>
      <c r="L448" t="s">
        <v>645</v>
      </c>
      <c r="M448" t="s">
        <v>12093</v>
      </c>
      <c r="N448" t="s">
        <v>644</v>
      </c>
      <c r="O448" t="s">
        <v>647</v>
      </c>
      <c r="P448" t="s">
        <v>5</v>
      </c>
      <c r="Q448" t="s">
        <v>648</v>
      </c>
      <c r="R448" t="s">
        <v>645</v>
      </c>
      <c r="S448" t="s">
        <v>12094</v>
      </c>
      <c r="T448" t="s">
        <v>12093</v>
      </c>
    </row>
    <row r="449" spans="1:20" x14ac:dyDescent="0.25">
      <c r="A449" t="s">
        <v>147</v>
      </c>
      <c r="B449" t="s">
        <v>148</v>
      </c>
      <c r="C449">
        <v>50</v>
      </c>
      <c r="D449">
        <v>6</v>
      </c>
      <c r="E449" t="s">
        <v>12095</v>
      </c>
      <c r="F449">
        <v>200</v>
      </c>
      <c r="G449">
        <v>0</v>
      </c>
      <c r="H449" t="s">
        <v>641</v>
      </c>
      <c r="I449" t="s">
        <v>12096</v>
      </c>
      <c r="J449" t="s">
        <v>864</v>
      </c>
      <c r="K449" t="s">
        <v>644</v>
      </c>
      <c r="L449" t="s">
        <v>645</v>
      </c>
      <c r="M449" t="s">
        <v>12097</v>
      </c>
      <c r="N449" t="s">
        <v>644</v>
      </c>
      <c r="O449" t="s">
        <v>647</v>
      </c>
      <c r="P449" t="s">
        <v>5</v>
      </c>
      <c r="Q449" t="s">
        <v>648</v>
      </c>
      <c r="R449" t="s">
        <v>645</v>
      </c>
      <c r="S449" t="s">
        <v>12098</v>
      </c>
      <c r="T449" t="s">
        <v>12099</v>
      </c>
    </row>
    <row r="450" spans="1:20" x14ac:dyDescent="0.25">
      <c r="A450" t="s">
        <v>147</v>
      </c>
      <c r="B450" t="s">
        <v>148</v>
      </c>
      <c r="C450">
        <v>33.333333333333336</v>
      </c>
      <c r="D450">
        <v>3</v>
      </c>
      <c r="E450" t="s">
        <v>12100</v>
      </c>
      <c r="F450">
        <v>100</v>
      </c>
      <c r="G450">
        <v>0</v>
      </c>
      <c r="H450" t="s">
        <v>641</v>
      </c>
      <c r="I450" t="s">
        <v>12101</v>
      </c>
      <c r="J450" t="s">
        <v>1067</v>
      </c>
      <c r="K450" t="s">
        <v>644</v>
      </c>
      <c r="L450" t="s">
        <v>645</v>
      </c>
      <c r="M450" t="s">
        <v>12097</v>
      </c>
      <c r="N450" t="s">
        <v>644</v>
      </c>
      <c r="O450" t="s">
        <v>647</v>
      </c>
      <c r="P450" t="s">
        <v>5</v>
      </c>
      <c r="Q450" t="s">
        <v>648</v>
      </c>
      <c r="R450" t="s">
        <v>645</v>
      </c>
      <c r="S450" t="s">
        <v>12102</v>
      </c>
      <c r="T450" t="s">
        <v>12097</v>
      </c>
    </row>
    <row r="451" spans="1:20" x14ac:dyDescent="0.25">
      <c r="A451" t="s">
        <v>638</v>
      </c>
      <c r="B451" t="s">
        <v>639</v>
      </c>
      <c r="C451">
        <v>66</v>
      </c>
      <c r="D451">
        <v>2</v>
      </c>
      <c r="E451" t="s">
        <v>12103</v>
      </c>
      <c r="F451">
        <v>100</v>
      </c>
      <c r="G451">
        <v>0</v>
      </c>
      <c r="H451" t="s">
        <v>641</v>
      </c>
      <c r="I451" t="s">
        <v>2151</v>
      </c>
      <c r="J451" t="s">
        <v>685</v>
      </c>
      <c r="K451" t="s">
        <v>644</v>
      </c>
      <c r="L451" t="s">
        <v>645</v>
      </c>
      <c r="M451" t="s">
        <v>12104</v>
      </c>
      <c r="N451" t="s">
        <v>644</v>
      </c>
      <c r="O451" t="s">
        <v>647</v>
      </c>
      <c r="P451" t="s">
        <v>5</v>
      </c>
      <c r="Q451" t="s">
        <v>648</v>
      </c>
      <c r="R451" t="s">
        <v>645</v>
      </c>
      <c r="S451" t="s">
        <v>12105</v>
      </c>
      <c r="T451" t="s">
        <v>12104</v>
      </c>
    </row>
    <row r="452" spans="1:20" x14ac:dyDescent="0.25">
      <c r="A452" t="s">
        <v>18</v>
      </c>
      <c r="B452" t="s">
        <v>19</v>
      </c>
      <c r="C452">
        <v>68</v>
      </c>
      <c r="D452">
        <v>1</v>
      </c>
      <c r="E452" t="s">
        <v>12103</v>
      </c>
      <c r="F452">
        <v>100</v>
      </c>
      <c r="G452">
        <v>0</v>
      </c>
      <c r="H452" t="s">
        <v>641</v>
      </c>
      <c r="I452" t="s">
        <v>2151</v>
      </c>
      <c r="J452" t="s">
        <v>685</v>
      </c>
      <c r="K452" t="s">
        <v>644</v>
      </c>
      <c r="L452" t="s">
        <v>645</v>
      </c>
      <c r="M452" t="s">
        <v>12104</v>
      </c>
      <c r="N452" t="s">
        <v>644</v>
      </c>
      <c r="O452" t="s">
        <v>647</v>
      </c>
      <c r="P452" t="s">
        <v>5</v>
      </c>
      <c r="Q452" t="s">
        <v>648</v>
      </c>
      <c r="R452" t="s">
        <v>645</v>
      </c>
      <c r="S452" t="s">
        <v>12105</v>
      </c>
      <c r="T452" t="s">
        <v>12104</v>
      </c>
    </row>
    <row r="453" spans="1:20" x14ac:dyDescent="0.25">
      <c r="A453" t="s">
        <v>147</v>
      </c>
      <c r="B453" t="s">
        <v>148</v>
      </c>
      <c r="C453">
        <v>33.333333333333336</v>
      </c>
      <c r="D453">
        <v>3</v>
      </c>
      <c r="E453" t="s">
        <v>12106</v>
      </c>
      <c r="F453">
        <v>100</v>
      </c>
      <c r="G453">
        <v>0</v>
      </c>
      <c r="H453" t="s">
        <v>641</v>
      </c>
      <c r="I453" t="s">
        <v>12107</v>
      </c>
      <c r="J453" t="s">
        <v>2079</v>
      </c>
      <c r="K453" t="s">
        <v>644</v>
      </c>
      <c r="L453" t="s">
        <v>645</v>
      </c>
      <c r="M453" t="s">
        <v>12108</v>
      </c>
      <c r="N453" t="s">
        <v>644</v>
      </c>
      <c r="O453" t="s">
        <v>647</v>
      </c>
      <c r="P453" t="s">
        <v>5</v>
      </c>
      <c r="Q453" t="s">
        <v>648</v>
      </c>
      <c r="R453" t="s">
        <v>645</v>
      </c>
      <c r="S453" t="s">
        <v>12109</v>
      </c>
      <c r="T453" t="s">
        <v>12108</v>
      </c>
    </row>
    <row r="454" spans="1:20" x14ac:dyDescent="0.25">
      <c r="A454" t="s">
        <v>147</v>
      </c>
      <c r="B454" t="s">
        <v>148</v>
      </c>
      <c r="C454">
        <v>33.333333333333336</v>
      </c>
      <c r="D454">
        <v>9</v>
      </c>
      <c r="E454" t="s">
        <v>12110</v>
      </c>
      <c r="F454">
        <v>300</v>
      </c>
      <c r="G454">
        <v>0</v>
      </c>
      <c r="H454" t="s">
        <v>641</v>
      </c>
      <c r="I454" t="s">
        <v>12111</v>
      </c>
      <c r="J454" t="s">
        <v>1414</v>
      </c>
      <c r="K454" t="s">
        <v>644</v>
      </c>
      <c r="L454" t="s">
        <v>645</v>
      </c>
      <c r="M454" t="s">
        <v>12112</v>
      </c>
      <c r="N454" t="s">
        <v>644</v>
      </c>
      <c r="O454" t="s">
        <v>668</v>
      </c>
      <c r="P454" t="s">
        <v>5</v>
      </c>
      <c r="Q454" t="s">
        <v>669</v>
      </c>
      <c r="R454" t="s">
        <v>645</v>
      </c>
      <c r="S454" t="s">
        <v>12113</v>
      </c>
      <c r="T454" t="s">
        <v>12112</v>
      </c>
    </row>
    <row r="455" spans="1:20" x14ac:dyDescent="0.25">
      <c r="A455" t="s">
        <v>601</v>
      </c>
      <c r="B455" t="s">
        <v>602</v>
      </c>
      <c r="C455">
        <v>139</v>
      </c>
      <c r="D455">
        <v>2</v>
      </c>
      <c r="E455" t="s">
        <v>12114</v>
      </c>
      <c r="F455">
        <v>215</v>
      </c>
      <c r="G455">
        <v>0</v>
      </c>
      <c r="H455" t="s">
        <v>2006</v>
      </c>
      <c r="I455" t="s">
        <v>12115</v>
      </c>
      <c r="J455" t="s">
        <v>12116</v>
      </c>
      <c r="K455" t="s">
        <v>3526</v>
      </c>
      <c r="L455" t="s">
        <v>12117</v>
      </c>
      <c r="M455" t="s">
        <v>12118</v>
      </c>
      <c r="N455" t="s">
        <v>8854</v>
      </c>
      <c r="O455" t="s">
        <v>2013</v>
      </c>
      <c r="P455" t="s">
        <v>1891</v>
      </c>
      <c r="Q455" t="s">
        <v>1892</v>
      </c>
      <c r="R455" t="s">
        <v>645</v>
      </c>
      <c r="S455" t="s">
        <v>12119</v>
      </c>
      <c r="T455" t="s">
        <v>12120</v>
      </c>
    </row>
    <row r="456" spans="1:20" x14ac:dyDescent="0.25">
      <c r="A456" t="s">
        <v>2643</v>
      </c>
      <c r="B456" t="s">
        <v>2643</v>
      </c>
      <c r="C456">
        <v>0</v>
      </c>
      <c r="D456">
        <v>2</v>
      </c>
      <c r="E456" t="s">
        <v>12121</v>
      </c>
      <c r="F456">
        <v>414</v>
      </c>
      <c r="G456">
        <v>0</v>
      </c>
      <c r="H456" t="s">
        <v>673</v>
      </c>
      <c r="I456" t="s">
        <v>12122</v>
      </c>
      <c r="J456" t="s">
        <v>12123</v>
      </c>
      <c r="K456" t="s">
        <v>12124</v>
      </c>
      <c r="L456" t="s">
        <v>12125</v>
      </c>
      <c r="M456" t="s">
        <v>12120</v>
      </c>
      <c r="N456" t="s">
        <v>8854</v>
      </c>
      <c r="O456" t="s">
        <v>2013</v>
      </c>
      <c r="P456" t="s">
        <v>1891</v>
      </c>
      <c r="Q456" t="s">
        <v>1892</v>
      </c>
      <c r="R456" t="s">
        <v>645</v>
      </c>
      <c r="S456" t="s">
        <v>644</v>
      </c>
      <c r="T456" t="s">
        <v>12120</v>
      </c>
    </row>
    <row r="457" spans="1:20" x14ac:dyDescent="0.25">
      <c r="A457" t="s">
        <v>524</v>
      </c>
      <c r="B457" t="s">
        <v>525</v>
      </c>
      <c r="C457">
        <v>100</v>
      </c>
      <c r="D457">
        <v>1</v>
      </c>
      <c r="E457" t="s">
        <v>12121</v>
      </c>
      <c r="F457">
        <v>414</v>
      </c>
      <c r="G457">
        <v>0</v>
      </c>
      <c r="H457" t="s">
        <v>673</v>
      </c>
      <c r="I457" t="s">
        <v>12122</v>
      </c>
      <c r="J457" t="s">
        <v>12123</v>
      </c>
      <c r="K457" t="s">
        <v>12124</v>
      </c>
      <c r="L457" t="s">
        <v>12125</v>
      </c>
      <c r="M457" t="s">
        <v>12120</v>
      </c>
      <c r="N457" t="s">
        <v>8854</v>
      </c>
      <c r="O457" t="s">
        <v>2013</v>
      </c>
      <c r="P457" t="s">
        <v>1891</v>
      </c>
      <c r="Q457" t="s">
        <v>1892</v>
      </c>
      <c r="R457" t="s">
        <v>645</v>
      </c>
      <c r="S457" t="s">
        <v>644</v>
      </c>
      <c r="T457" t="s">
        <v>12120</v>
      </c>
    </row>
    <row r="458" spans="1:20" x14ac:dyDescent="0.25">
      <c r="A458" t="s">
        <v>215</v>
      </c>
      <c r="B458" t="s">
        <v>216</v>
      </c>
      <c r="C458">
        <v>100</v>
      </c>
      <c r="D458">
        <v>1</v>
      </c>
      <c r="E458" t="s">
        <v>12121</v>
      </c>
      <c r="F458">
        <v>414</v>
      </c>
      <c r="G458">
        <v>0</v>
      </c>
      <c r="H458" t="s">
        <v>673</v>
      </c>
      <c r="I458" t="s">
        <v>12122</v>
      </c>
      <c r="J458" t="s">
        <v>12123</v>
      </c>
      <c r="K458" t="s">
        <v>12124</v>
      </c>
      <c r="L458" t="s">
        <v>12125</v>
      </c>
      <c r="M458" t="s">
        <v>12120</v>
      </c>
      <c r="N458" t="s">
        <v>8854</v>
      </c>
      <c r="O458" t="s">
        <v>2013</v>
      </c>
      <c r="P458" t="s">
        <v>1891</v>
      </c>
      <c r="Q458" t="s">
        <v>1892</v>
      </c>
      <c r="R458" t="s">
        <v>645</v>
      </c>
      <c r="S458" t="s">
        <v>644</v>
      </c>
      <c r="T458" t="s">
        <v>12120</v>
      </c>
    </row>
    <row r="459" spans="1:20" x14ac:dyDescent="0.25">
      <c r="A459" t="s">
        <v>147</v>
      </c>
      <c r="B459" t="s">
        <v>148</v>
      </c>
      <c r="C459">
        <v>65</v>
      </c>
      <c r="D459">
        <v>1</v>
      </c>
      <c r="E459" t="s">
        <v>12126</v>
      </c>
      <c r="F459">
        <v>168.98</v>
      </c>
      <c r="G459">
        <v>0</v>
      </c>
      <c r="H459" t="s">
        <v>641</v>
      </c>
      <c r="I459" t="s">
        <v>12127</v>
      </c>
      <c r="J459" t="s">
        <v>685</v>
      </c>
      <c r="K459" t="s">
        <v>644</v>
      </c>
      <c r="L459" t="s">
        <v>645</v>
      </c>
      <c r="M459" t="s">
        <v>12128</v>
      </c>
      <c r="N459" t="s">
        <v>644</v>
      </c>
      <c r="O459" t="s">
        <v>668</v>
      </c>
      <c r="P459" t="s">
        <v>5</v>
      </c>
      <c r="Q459" t="s">
        <v>669</v>
      </c>
      <c r="R459" t="s">
        <v>645</v>
      </c>
      <c r="S459" t="s">
        <v>12129</v>
      </c>
      <c r="T459" t="s">
        <v>12128</v>
      </c>
    </row>
    <row r="460" spans="1:20" x14ac:dyDescent="0.25">
      <c r="A460" t="s">
        <v>240</v>
      </c>
      <c r="B460" t="s">
        <v>246</v>
      </c>
      <c r="C460">
        <v>139</v>
      </c>
      <c r="D460">
        <v>1</v>
      </c>
      <c r="E460" t="s">
        <v>12126</v>
      </c>
      <c r="F460">
        <v>168.98</v>
      </c>
      <c r="G460">
        <v>0</v>
      </c>
      <c r="H460" t="s">
        <v>641</v>
      </c>
      <c r="I460" t="s">
        <v>12127</v>
      </c>
      <c r="J460" t="s">
        <v>685</v>
      </c>
      <c r="K460" t="s">
        <v>644</v>
      </c>
      <c r="L460" t="s">
        <v>645</v>
      </c>
      <c r="M460" t="s">
        <v>12128</v>
      </c>
      <c r="N460" t="s">
        <v>644</v>
      </c>
      <c r="O460" t="s">
        <v>668</v>
      </c>
      <c r="P460" t="s">
        <v>5</v>
      </c>
      <c r="Q460" t="s">
        <v>669</v>
      </c>
      <c r="R460" t="s">
        <v>645</v>
      </c>
      <c r="S460" t="s">
        <v>12129</v>
      </c>
      <c r="T460" t="s">
        <v>12128</v>
      </c>
    </row>
    <row r="461" spans="1:20" x14ac:dyDescent="0.25">
      <c r="A461" t="s">
        <v>638</v>
      </c>
      <c r="B461" t="s">
        <v>639</v>
      </c>
      <c r="C461">
        <v>66</v>
      </c>
      <c r="D461">
        <v>4</v>
      </c>
      <c r="E461" t="s">
        <v>12130</v>
      </c>
      <c r="F461">
        <v>200</v>
      </c>
      <c r="G461">
        <v>0</v>
      </c>
      <c r="H461" t="s">
        <v>641</v>
      </c>
      <c r="I461" t="s">
        <v>12131</v>
      </c>
      <c r="J461" t="s">
        <v>796</v>
      </c>
      <c r="K461" t="s">
        <v>644</v>
      </c>
      <c r="L461" t="s">
        <v>645</v>
      </c>
      <c r="M461" t="s">
        <v>12132</v>
      </c>
      <c r="N461" t="s">
        <v>644</v>
      </c>
      <c r="O461" t="s">
        <v>647</v>
      </c>
      <c r="P461" t="s">
        <v>5</v>
      </c>
      <c r="Q461" t="s">
        <v>648</v>
      </c>
      <c r="R461" t="s">
        <v>645</v>
      </c>
      <c r="S461" t="s">
        <v>12133</v>
      </c>
      <c r="T461" t="s">
        <v>12128</v>
      </c>
    </row>
    <row r="462" spans="1:20" x14ac:dyDescent="0.25">
      <c r="A462" t="s">
        <v>18</v>
      </c>
      <c r="B462" t="s">
        <v>19</v>
      </c>
      <c r="C462">
        <v>68</v>
      </c>
      <c r="D462">
        <v>2</v>
      </c>
      <c r="E462" t="s">
        <v>12130</v>
      </c>
      <c r="F462">
        <v>200</v>
      </c>
      <c r="G462">
        <v>0</v>
      </c>
      <c r="H462" t="s">
        <v>641</v>
      </c>
      <c r="I462" t="s">
        <v>12131</v>
      </c>
      <c r="J462" t="s">
        <v>796</v>
      </c>
      <c r="K462" t="s">
        <v>644</v>
      </c>
      <c r="L462" t="s">
        <v>645</v>
      </c>
      <c r="M462" t="s">
        <v>12132</v>
      </c>
      <c r="N462" t="s">
        <v>644</v>
      </c>
      <c r="O462" t="s">
        <v>647</v>
      </c>
      <c r="P462" t="s">
        <v>5</v>
      </c>
      <c r="Q462" t="s">
        <v>648</v>
      </c>
      <c r="R462" t="s">
        <v>645</v>
      </c>
      <c r="S462" t="s">
        <v>12133</v>
      </c>
      <c r="T462" t="s">
        <v>12128</v>
      </c>
    </row>
    <row r="463" spans="1:20" x14ac:dyDescent="0.25">
      <c r="A463" t="s">
        <v>638</v>
      </c>
      <c r="B463" t="s">
        <v>639</v>
      </c>
      <c r="C463">
        <v>66</v>
      </c>
      <c r="D463">
        <v>2</v>
      </c>
      <c r="E463" t="s">
        <v>12134</v>
      </c>
      <c r="F463">
        <v>107</v>
      </c>
      <c r="G463">
        <v>7</v>
      </c>
      <c r="H463" t="s">
        <v>641</v>
      </c>
      <c r="I463" t="s">
        <v>1046</v>
      </c>
      <c r="J463" t="s">
        <v>736</v>
      </c>
      <c r="K463" t="s">
        <v>644</v>
      </c>
      <c r="L463" t="s">
        <v>645</v>
      </c>
      <c r="M463" t="s">
        <v>12132</v>
      </c>
      <c r="N463" t="s">
        <v>644</v>
      </c>
      <c r="O463" t="s">
        <v>647</v>
      </c>
      <c r="P463" t="s">
        <v>5</v>
      </c>
      <c r="Q463" t="s">
        <v>648</v>
      </c>
      <c r="R463" t="s">
        <v>645</v>
      </c>
      <c r="S463" t="s">
        <v>12135</v>
      </c>
      <c r="T463" t="s">
        <v>12132</v>
      </c>
    </row>
    <row r="464" spans="1:20" x14ac:dyDescent="0.25">
      <c r="A464" t="s">
        <v>18</v>
      </c>
      <c r="B464" t="s">
        <v>19</v>
      </c>
      <c r="C464">
        <v>68</v>
      </c>
      <c r="D464">
        <v>1</v>
      </c>
      <c r="E464" t="s">
        <v>12134</v>
      </c>
      <c r="F464">
        <v>107</v>
      </c>
      <c r="G464">
        <v>7</v>
      </c>
      <c r="H464" t="s">
        <v>641</v>
      </c>
      <c r="I464" t="s">
        <v>1046</v>
      </c>
      <c r="J464" t="s">
        <v>736</v>
      </c>
      <c r="K464" t="s">
        <v>644</v>
      </c>
      <c r="L464" t="s">
        <v>645</v>
      </c>
      <c r="M464" t="s">
        <v>12132</v>
      </c>
      <c r="N464" t="s">
        <v>644</v>
      </c>
      <c r="O464" t="s">
        <v>647</v>
      </c>
      <c r="P464" t="s">
        <v>5</v>
      </c>
      <c r="Q464" t="s">
        <v>648</v>
      </c>
      <c r="R464" t="s">
        <v>645</v>
      </c>
      <c r="S464" t="s">
        <v>12135</v>
      </c>
      <c r="T464" t="s">
        <v>12132</v>
      </c>
    </row>
    <row r="465" spans="1:20" x14ac:dyDescent="0.25">
      <c r="A465" t="s">
        <v>147</v>
      </c>
      <c r="B465" t="s">
        <v>148</v>
      </c>
      <c r="C465">
        <v>33.333333333333336</v>
      </c>
      <c r="D465">
        <v>3</v>
      </c>
      <c r="E465" t="s">
        <v>12136</v>
      </c>
      <c r="F465">
        <v>100</v>
      </c>
      <c r="G465">
        <v>0</v>
      </c>
      <c r="H465" t="s">
        <v>641</v>
      </c>
      <c r="I465" t="s">
        <v>12137</v>
      </c>
      <c r="J465" t="s">
        <v>1018</v>
      </c>
      <c r="K465" t="s">
        <v>644</v>
      </c>
      <c r="L465" t="s">
        <v>645</v>
      </c>
      <c r="M465" t="s">
        <v>12138</v>
      </c>
      <c r="N465" t="s">
        <v>644</v>
      </c>
      <c r="O465" t="s">
        <v>647</v>
      </c>
      <c r="P465" t="s">
        <v>5</v>
      </c>
      <c r="Q465" t="s">
        <v>648</v>
      </c>
      <c r="R465" t="s">
        <v>645</v>
      </c>
      <c r="S465" t="s">
        <v>12139</v>
      </c>
      <c r="T465" t="s">
        <v>12140</v>
      </c>
    </row>
    <row r="466" spans="1:20" x14ac:dyDescent="0.25">
      <c r="A466" t="s">
        <v>239</v>
      </c>
      <c r="B466" t="s">
        <v>245</v>
      </c>
      <c r="C466">
        <v>139</v>
      </c>
      <c r="D466">
        <v>1</v>
      </c>
      <c r="E466" t="s">
        <v>12141</v>
      </c>
      <c r="F466">
        <v>108.99</v>
      </c>
      <c r="G466">
        <v>0</v>
      </c>
      <c r="H466" t="s">
        <v>641</v>
      </c>
      <c r="I466" t="s">
        <v>12142</v>
      </c>
      <c r="J466" t="s">
        <v>771</v>
      </c>
      <c r="K466" t="s">
        <v>644</v>
      </c>
      <c r="L466" t="s">
        <v>645</v>
      </c>
      <c r="M466" t="s">
        <v>12143</v>
      </c>
      <c r="N466" t="s">
        <v>644</v>
      </c>
      <c r="O466" t="s">
        <v>647</v>
      </c>
      <c r="P466" t="s">
        <v>5</v>
      </c>
      <c r="Q466" t="s">
        <v>648</v>
      </c>
      <c r="R466" t="s">
        <v>645</v>
      </c>
      <c r="S466" t="s">
        <v>12144</v>
      </c>
      <c r="T466" t="s">
        <v>12143</v>
      </c>
    </row>
    <row r="467" spans="1:20" x14ac:dyDescent="0.25">
      <c r="A467" t="s">
        <v>147</v>
      </c>
      <c r="B467" t="s">
        <v>148</v>
      </c>
      <c r="C467">
        <v>50</v>
      </c>
      <c r="D467">
        <v>6</v>
      </c>
      <c r="E467" t="s">
        <v>12145</v>
      </c>
      <c r="F467">
        <v>200</v>
      </c>
      <c r="G467">
        <v>0</v>
      </c>
      <c r="H467" t="s">
        <v>641</v>
      </c>
      <c r="I467" t="s">
        <v>12146</v>
      </c>
      <c r="J467" t="s">
        <v>2049</v>
      </c>
      <c r="K467" t="s">
        <v>644</v>
      </c>
      <c r="L467" t="s">
        <v>645</v>
      </c>
      <c r="M467" t="s">
        <v>12143</v>
      </c>
      <c r="N467" t="s">
        <v>644</v>
      </c>
      <c r="O467" t="s">
        <v>647</v>
      </c>
      <c r="P467" t="s">
        <v>5</v>
      </c>
      <c r="Q467" t="s">
        <v>648</v>
      </c>
      <c r="R467" t="s">
        <v>645</v>
      </c>
      <c r="S467" t="s">
        <v>12147</v>
      </c>
      <c r="T467" t="s">
        <v>12143</v>
      </c>
    </row>
    <row r="468" spans="1:20" x14ac:dyDescent="0.25">
      <c r="A468" t="s">
        <v>638</v>
      </c>
      <c r="B468" t="s">
        <v>639</v>
      </c>
      <c r="C468">
        <v>66</v>
      </c>
      <c r="D468">
        <v>2</v>
      </c>
      <c r="E468" t="s">
        <v>12148</v>
      </c>
      <c r="F468">
        <v>100</v>
      </c>
      <c r="G468">
        <v>0</v>
      </c>
      <c r="H468" t="s">
        <v>641</v>
      </c>
      <c r="I468" t="s">
        <v>9324</v>
      </c>
      <c r="J468" t="s">
        <v>736</v>
      </c>
      <c r="K468" t="s">
        <v>644</v>
      </c>
      <c r="L468" t="s">
        <v>645</v>
      </c>
      <c r="M468" t="s">
        <v>12149</v>
      </c>
      <c r="N468" t="s">
        <v>644</v>
      </c>
      <c r="O468" t="s">
        <v>647</v>
      </c>
      <c r="P468" t="s">
        <v>5</v>
      </c>
      <c r="Q468" t="s">
        <v>648</v>
      </c>
      <c r="R468" t="s">
        <v>645</v>
      </c>
      <c r="S468" t="s">
        <v>12150</v>
      </c>
      <c r="T468" t="s">
        <v>12149</v>
      </c>
    </row>
    <row r="469" spans="1:20" x14ac:dyDescent="0.25">
      <c r="A469" t="s">
        <v>18</v>
      </c>
      <c r="B469" t="s">
        <v>19</v>
      </c>
      <c r="C469">
        <v>68</v>
      </c>
      <c r="D469">
        <v>1</v>
      </c>
      <c r="E469" t="s">
        <v>12148</v>
      </c>
      <c r="F469">
        <v>100</v>
      </c>
      <c r="G469">
        <v>0</v>
      </c>
      <c r="H469" t="s">
        <v>641</v>
      </c>
      <c r="I469" t="s">
        <v>9324</v>
      </c>
      <c r="J469" t="s">
        <v>736</v>
      </c>
      <c r="K469" t="s">
        <v>644</v>
      </c>
      <c r="L469" t="s">
        <v>645</v>
      </c>
      <c r="M469" t="s">
        <v>12149</v>
      </c>
      <c r="N469" t="s">
        <v>644</v>
      </c>
      <c r="O469" t="s">
        <v>647</v>
      </c>
      <c r="P469" t="s">
        <v>5</v>
      </c>
      <c r="Q469" t="s">
        <v>648</v>
      </c>
      <c r="R469" t="s">
        <v>645</v>
      </c>
      <c r="S469" t="s">
        <v>12150</v>
      </c>
      <c r="T469" t="s">
        <v>12149</v>
      </c>
    </row>
    <row r="470" spans="1:20" x14ac:dyDescent="0.25">
      <c r="A470" t="s">
        <v>147</v>
      </c>
      <c r="B470" t="s">
        <v>148</v>
      </c>
      <c r="C470">
        <v>50</v>
      </c>
      <c r="D470">
        <v>6</v>
      </c>
      <c r="E470" t="s">
        <v>12151</v>
      </c>
      <c r="F470">
        <v>200</v>
      </c>
      <c r="G470">
        <v>0</v>
      </c>
      <c r="H470" t="s">
        <v>641</v>
      </c>
      <c r="I470" t="s">
        <v>5212</v>
      </c>
      <c r="J470" t="s">
        <v>690</v>
      </c>
      <c r="K470" t="s">
        <v>644</v>
      </c>
      <c r="L470" t="s">
        <v>645</v>
      </c>
      <c r="M470" t="s">
        <v>12149</v>
      </c>
      <c r="N470" t="s">
        <v>644</v>
      </c>
      <c r="O470" t="s">
        <v>647</v>
      </c>
      <c r="P470" t="s">
        <v>5</v>
      </c>
      <c r="Q470" t="s">
        <v>648</v>
      </c>
      <c r="R470" t="s">
        <v>645</v>
      </c>
      <c r="S470" t="s">
        <v>12152</v>
      </c>
      <c r="T470" t="s">
        <v>12149</v>
      </c>
    </row>
    <row r="471" spans="1:20" x14ac:dyDescent="0.25">
      <c r="A471" t="s">
        <v>147</v>
      </c>
      <c r="B471" t="s">
        <v>148</v>
      </c>
      <c r="C471">
        <v>50</v>
      </c>
      <c r="D471">
        <v>6</v>
      </c>
      <c r="E471" t="s">
        <v>12153</v>
      </c>
      <c r="F471">
        <v>200</v>
      </c>
      <c r="G471">
        <v>0</v>
      </c>
      <c r="H471" t="s">
        <v>641</v>
      </c>
      <c r="I471" t="s">
        <v>1154</v>
      </c>
      <c r="J471" t="s">
        <v>1155</v>
      </c>
      <c r="K471" t="s">
        <v>644</v>
      </c>
      <c r="L471" t="s">
        <v>645</v>
      </c>
      <c r="M471" t="s">
        <v>12154</v>
      </c>
      <c r="N471" t="s">
        <v>644</v>
      </c>
      <c r="O471" t="s">
        <v>647</v>
      </c>
      <c r="P471" t="s">
        <v>5</v>
      </c>
      <c r="Q471" t="s">
        <v>648</v>
      </c>
      <c r="R471" t="s">
        <v>645</v>
      </c>
      <c r="S471" t="s">
        <v>12155</v>
      </c>
      <c r="T471" t="s">
        <v>12154</v>
      </c>
    </row>
    <row r="472" spans="1:20" x14ac:dyDescent="0.25">
      <c r="A472" t="s">
        <v>112</v>
      </c>
      <c r="B472" t="s">
        <v>113</v>
      </c>
      <c r="C472">
        <v>65</v>
      </c>
      <c r="D472">
        <v>1</v>
      </c>
      <c r="E472" t="s">
        <v>12121</v>
      </c>
      <c r="F472">
        <v>414</v>
      </c>
      <c r="G472">
        <v>0</v>
      </c>
      <c r="H472" t="s">
        <v>673</v>
      </c>
      <c r="I472" t="s">
        <v>12122</v>
      </c>
      <c r="J472" t="s">
        <v>12123</v>
      </c>
      <c r="K472" t="s">
        <v>12124</v>
      </c>
      <c r="L472" t="s">
        <v>12125</v>
      </c>
      <c r="M472" t="s">
        <v>12120</v>
      </c>
      <c r="N472" t="s">
        <v>8854</v>
      </c>
      <c r="O472" t="s">
        <v>2013</v>
      </c>
      <c r="P472" t="s">
        <v>1891</v>
      </c>
      <c r="Q472" t="s">
        <v>1892</v>
      </c>
      <c r="R472" t="s">
        <v>645</v>
      </c>
      <c r="S472" t="s">
        <v>644</v>
      </c>
      <c r="T472" t="s">
        <v>12156</v>
      </c>
    </row>
    <row r="473" spans="1:20" x14ac:dyDescent="0.25">
      <c r="A473" t="s">
        <v>14</v>
      </c>
      <c r="B473" t="s">
        <v>15</v>
      </c>
      <c r="C473">
        <v>65</v>
      </c>
      <c r="D473">
        <v>1</v>
      </c>
      <c r="E473" t="s">
        <v>12121</v>
      </c>
      <c r="F473">
        <v>414</v>
      </c>
      <c r="G473">
        <v>0</v>
      </c>
      <c r="H473" t="s">
        <v>673</v>
      </c>
      <c r="I473" t="s">
        <v>12122</v>
      </c>
      <c r="J473" t="s">
        <v>12123</v>
      </c>
      <c r="K473" t="s">
        <v>12124</v>
      </c>
      <c r="L473" t="s">
        <v>12125</v>
      </c>
      <c r="M473" t="s">
        <v>12120</v>
      </c>
      <c r="N473" t="s">
        <v>8854</v>
      </c>
      <c r="O473" t="s">
        <v>2013</v>
      </c>
      <c r="P473" t="s">
        <v>1891</v>
      </c>
      <c r="Q473" t="s">
        <v>1892</v>
      </c>
      <c r="R473" t="s">
        <v>645</v>
      </c>
      <c r="S473" t="s">
        <v>644</v>
      </c>
      <c r="T473" t="s">
        <v>12156</v>
      </c>
    </row>
    <row r="474" spans="1:20" x14ac:dyDescent="0.25">
      <c r="A474" t="s">
        <v>10</v>
      </c>
      <c r="B474" t="s">
        <v>11</v>
      </c>
      <c r="C474">
        <v>65</v>
      </c>
      <c r="D474">
        <v>1</v>
      </c>
      <c r="E474" t="s">
        <v>12121</v>
      </c>
      <c r="F474">
        <v>414</v>
      </c>
      <c r="G474">
        <v>0</v>
      </c>
      <c r="H474" t="s">
        <v>673</v>
      </c>
      <c r="I474" t="s">
        <v>12122</v>
      </c>
      <c r="J474" t="s">
        <v>12123</v>
      </c>
      <c r="K474" t="s">
        <v>12124</v>
      </c>
      <c r="L474" t="s">
        <v>12125</v>
      </c>
      <c r="M474" t="s">
        <v>12120</v>
      </c>
      <c r="N474" t="s">
        <v>8854</v>
      </c>
      <c r="O474" t="s">
        <v>2013</v>
      </c>
      <c r="P474" t="s">
        <v>1891</v>
      </c>
      <c r="Q474" t="s">
        <v>1892</v>
      </c>
      <c r="R474" t="s">
        <v>645</v>
      </c>
      <c r="S474" t="s">
        <v>644</v>
      </c>
      <c r="T474" t="s">
        <v>12156</v>
      </c>
    </row>
    <row r="475" spans="1:20" x14ac:dyDescent="0.25">
      <c r="A475" t="s">
        <v>12</v>
      </c>
      <c r="B475" t="s">
        <v>13</v>
      </c>
      <c r="C475">
        <v>65</v>
      </c>
      <c r="D475">
        <v>1</v>
      </c>
      <c r="E475" t="s">
        <v>12121</v>
      </c>
      <c r="F475">
        <v>414</v>
      </c>
      <c r="G475">
        <v>0</v>
      </c>
      <c r="H475" t="s">
        <v>673</v>
      </c>
      <c r="I475" t="s">
        <v>12122</v>
      </c>
      <c r="J475" t="s">
        <v>12123</v>
      </c>
      <c r="K475" t="s">
        <v>12124</v>
      </c>
      <c r="L475" t="s">
        <v>12125</v>
      </c>
      <c r="M475" t="s">
        <v>12120</v>
      </c>
      <c r="N475" t="s">
        <v>8854</v>
      </c>
      <c r="O475" t="s">
        <v>2013</v>
      </c>
      <c r="P475" t="s">
        <v>1891</v>
      </c>
      <c r="Q475" t="s">
        <v>1892</v>
      </c>
      <c r="R475" t="s">
        <v>645</v>
      </c>
      <c r="S475" t="s">
        <v>644</v>
      </c>
      <c r="T475" t="s">
        <v>12156</v>
      </c>
    </row>
    <row r="476" spans="1:20" x14ac:dyDescent="0.25">
      <c r="A476" t="s">
        <v>22</v>
      </c>
      <c r="B476" t="s">
        <v>27</v>
      </c>
      <c r="C476">
        <v>66.333333333333329</v>
      </c>
      <c r="D476">
        <v>3</v>
      </c>
      <c r="E476" t="s">
        <v>12157</v>
      </c>
      <c r="F476">
        <v>250</v>
      </c>
      <c r="G476">
        <v>0</v>
      </c>
      <c r="H476" t="s">
        <v>641</v>
      </c>
      <c r="I476" t="s">
        <v>12158</v>
      </c>
      <c r="J476" t="s">
        <v>2660</v>
      </c>
      <c r="K476" t="s">
        <v>644</v>
      </c>
      <c r="L476" t="s">
        <v>645</v>
      </c>
      <c r="M476" t="s">
        <v>12156</v>
      </c>
      <c r="N476" t="s">
        <v>644</v>
      </c>
      <c r="O476" t="s">
        <v>668</v>
      </c>
      <c r="P476" t="s">
        <v>5</v>
      </c>
      <c r="Q476" t="s">
        <v>669</v>
      </c>
      <c r="R476" t="s">
        <v>645</v>
      </c>
      <c r="S476" t="s">
        <v>12159</v>
      </c>
      <c r="T476" t="s">
        <v>12156</v>
      </c>
    </row>
    <row r="477" spans="1:20" x14ac:dyDescent="0.25">
      <c r="A477" t="s">
        <v>2643</v>
      </c>
      <c r="B477" t="s">
        <v>2643</v>
      </c>
      <c r="C477">
        <v>0</v>
      </c>
      <c r="D477">
        <v>1</v>
      </c>
      <c r="E477" t="s">
        <v>12160</v>
      </c>
      <c r="F477">
        <v>597</v>
      </c>
      <c r="G477">
        <v>0</v>
      </c>
      <c r="H477" t="s">
        <v>673</v>
      </c>
      <c r="I477" t="s">
        <v>12161</v>
      </c>
      <c r="J477" t="s">
        <v>12162</v>
      </c>
      <c r="K477" t="s">
        <v>12163</v>
      </c>
      <c r="L477" t="s">
        <v>12164</v>
      </c>
      <c r="M477" t="s">
        <v>12165</v>
      </c>
      <c r="N477" t="s">
        <v>8854</v>
      </c>
      <c r="O477" t="s">
        <v>1890</v>
      </c>
      <c r="P477" t="s">
        <v>1891</v>
      </c>
      <c r="Q477" t="s">
        <v>1892</v>
      </c>
      <c r="R477" t="s">
        <v>645</v>
      </c>
      <c r="S477" t="s">
        <v>644</v>
      </c>
      <c r="T477" t="s">
        <v>12166</v>
      </c>
    </row>
    <row r="478" spans="1:20" x14ac:dyDescent="0.25">
      <c r="A478" t="s">
        <v>524</v>
      </c>
      <c r="B478" t="s">
        <v>525</v>
      </c>
      <c r="C478">
        <v>100</v>
      </c>
      <c r="D478">
        <v>1</v>
      </c>
      <c r="E478" t="s">
        <v>12160</v>
      </c>
      <c r="F478">
        <v>597</v>
      </c>
      <c r="G478">
        <v>0</v>
      </c>
      <c r="H478" t="s">
        <v>673</v>
      </c>
      <c r="I478" t="s">
        <v>12161</v>
      </c>
      <c r="J478" t="s">
        <v>12162</v>
      </c>
      <c r="K478" t="s">
        <v>12163</v>
      </c>
      <c r="L478" t="s">
        <v>12164</v>
      </c>
      <c r="M478" t="s">
        <v>12165</v>
      </c>
      <c r="N478" t="s">
        <v>8854</v>
      </c>
      <c r="O478" t="s">
        <v>1890</v>
      </c>
      <c r="P478" t="s">
        <v>1891</v>
      </c>
      <c r="Q478" t="s">
        <v>1892</v>
      </c>
      <c r="R478" t="s">
        <v>645</v>
      </c>
      <c r="S478" t="s">
        <v>644</v>
      </c>
      <c r="T478" t="s">
        <v>12166</v>
      </c>
    </row>
    <row r="479" spans="1:20" x14ac:dyDescent="0.25">
      <c r="A479" t="s">
        <v>519</v>
      </c>
      <c r="B479" t="s">
        <v>520</v>
      </c>
      <c r="C479">
        <v>100</v>
      </c>
      <c r="D479">
        <v>1</v>
      </c>
      <c r="E479" t="s">
        <v>12160</v>
      </c>
      <c r="F479">
        <v>597</v>
      </c>
      <c r="G479">
        <v>0</v>
      </c>
      <c r="H479" t="s">
        <v>673</v>
      </c>
      <c r="I479" t="s">
        <v>12161</v>
      </c>
      <c r="J479" t="s">
        <v>12162</v>
      </c>
      <c r="K479" t="s">
        <v>12163</v>
      </c>
      <c r="L479" t="s">
        <v>12164</v>
      </c>
      <c r="M479" t="s">
        <v>12165</v>
      </c>
      <c r="N479" t="s">
        <v>8854</v>
      </c>
      <c r="O479" t="s">
        <v>1890</v>
      </c>
      <c r="P479" t="s">
        <v>1891</v>
      </c>
      <c r="Q479" t="s">
        <v>1892</v>
      </c>
      <c r="R479" t="s">
        <v>645</v>
      </c>
      <c r="S479" t="s">
        <v>644</v>
      </c>
      <c r="T479" t="s">
        <v>12166</v>
      </c>
    </row>
    <row r="480" spans="1:20" x14ac:dyDescent="0.25">
      <c r="A480" t="s">
        <v>215</v>
      </c>
      <c r="B480" t="s">
        <v>216</v>
      </c>
      <c r="C480">
        <v>100</v>
      </c>
      <c r="D480">
        <v>2</v>
      </c>
      <c r="E480" t="s">
        <v>12160</v>
      </c>
      <c r="F480">
        <v>597</v>
      </c>
      <c r="G480">
        <v>0</v>
      </c>
      <c r="H480" t="s">
        <v>673</v>
      </c>
      <c r="I480" t="s">
        <v>12161</v>
      </c>
      <c r="J480" t="s">
        <v>12162</v>
      </c>
      <c r="K480" t="s">
        <v>12163</v>
      </c>
      <c r="L480" t="s">
        <v>12164</v>
      </c>
      <c r="M480" t="s">
        <v>12165</v>
      </c>
      <c r="N480" t="s">
        <v>8854</v>
      </c>
      <c r="O480" t="s">
        <v>1890</v>
      </c>
      <c r="P480" t="s">
        <v>1891</v>
      </c>
      <c r="Q480" t="s">
        <v>1892</v>
      </c>
      <c r="R480" t="s">
        <v>645</v>
      </c>
      <c r="S480" t="s">
        <v>644</v>
      </c>
      <c r="T480" t="s">
        <v>12166</v>
      </c>
    </row>
    <row r="481" spans="1:20" x14ac:dyDescent="0.25">
      <c r="A481" t="s">
        <v>296</v>
      </c>
      <c r="B481" t="s">
        <v>297</v>
      </c>
      <c r="C481">
        <v>100</v>
      </c>
      <c r="D481">
        <v>1</v>
      </c>
      <c r="E481" t="s">
        <v>12160</v>
      </c>
      <c r="F481">
        <v>597</v>
      </c>
      <c r="G481">
        <v>0</v>
      </c>
      <c r="H481" t="s">
        <v>673</v>
      </c>
      <c r="I481" t="s">
        <v>12161</v>
      </c>
      <c r="J481" t="s">
        <v>12162</v>
      </c>
      <c r="K481" t="s">
        <v>12163</v>
      </c>
      <c r="L481" t="s">
        <v>12164</v>
      </c>
      <c r="M481" t="s">
        <v>12165</v>
      </c>
      <c r="N481" t="s">
        <v>8854</v>
      </c>
      <c r="O481" t="s">
        <v>1890</v>
      </c>
      <c r="P481" t="s">
        <v>1891</v>
      </c>
      <c r="Q481" t="s">
        <v>1892</v>
      </c>
      <c r="R481" t="s">
        <v>645</v>
      </c>
      <c r="S481" t="s">
        <v>644</v>
      </c>
      <c r="T481" t="s">
        <v>12166</v>
      </c>
    </row>
    <row r="482" spans="1:20" x14ac:dyDescent="0.25">
      <c r="A482" t="s">
        <v>617</v>
      </c>
      <c r="B482" t="s">
        <v>6566</v>
      </c>
      <c r="C482">
        <v>100</v>
      </c>
      <c r="D482">
        <v>1</v>
      </c>
      <c r="E482" t="s">
        <v>12160</v>
      </c>
      <c r="F482">
        <v>597</v>
      </c>
      <c r="G482">
        <v>0</v>
      </c>
      <c r="H482" t="s">
        <v>673</v>
      </c>
      <c r="I482" t="s">
        <v>12161</v>
      </c>
      <c r="J482" t="s">
        <v>12162</v>
      </c>
      <c r="K482" t="s">
        <v>12163</v>
      </c>
      <c r="L482" t="s">
        <v>12164</v>
      </c>
      <c r="M482" t="s">
        <v>12165</v>
      </c>
      <c r="N482" t="s">
        <v>8854</v>
      </c>
      <c r="O482" t="s">
        <v>1890</v>
      </c>
      <c r="P482" t="s">
        <v>1891</v>
      </c>
      <c r="Q482" t="s">
        <v>1892</v>
      </c>
      <c r="R482" t="s">
        <v>645</v>
      </c>
      <c r="S482" t="s">
        <v>644</v>
      </c>
      <c r="T482" t="s">
        <v>12166</v>
      </c>
    </row>
    <row r="483" spans="1:20" x14ac:dyDescent="0.25">
      <c r="A483" t="s">
        <v>638</v>
      </c>
      <c r="B483" t="s">
        <v>639</v>
      </c>
      <c r="C483">
        <v>66</v>
      </c>
      <c r="D483">
        <v>4</v>
      </c>
      <c r="E483" t="s">
        <v>12167</v>
      </c>
      <c r="F483">
        <v>200</v>
      </c>
      <c r="G483">
        <v>0</v>
      </c>
      <c r="H483" t="s">
        <v>641</v>
      </c>
      <c r="I483" t="s">
        <v>12168</v>
      </c>
      <c r="J483" t="s">
        <v>736</v>
      </c>
      <c r="K483" t="s">
        <v>644</v>
      </c>
      <c r="L483" t="s">
        <v>645</v>
      </c>
      <c r="M483" t="s">
        <v>12169</v>
      </c>
      <c r="N483" t="s">
        <v>644</v>
      </c>
      <c r="O483" t="s">
        <v>726</v>
      </c>
      <c r="P483" t="s">
        <v>5</v>
      </c>
      <c r="Q483" t="s">
        <v>648</v>
      </c>
      <c r="R483" t="s">
        <v>645</v>
      </c>
      <c r="S483" t="s">
        <v>12170</v>
      </c>
      <c r="T483" t="s">
        <v>12166</v>
      </c>
    </row>
    <row r="484" spans="1:20" x14ac:dyDescent="0.25">
      <c r="A484" t="s">
        <v>18</v>
      </c>
      <c r="B484" t="s">
        <v>19</v>
      </c>
      <c r="C484">
        <v>68</v>
      </c>
      <c r="D484">
        <v>2</v>
      </c>
      <c r="E484" t="s">
        <v>12167</v>
      </c>
      <c r="F484">
        <v>200</v>
      </c>
      <c r="G484">
        <v>0</v>
      </c>
      <c r="H484" t="s">
        <v>641</v>
      </c>
      <c r="I484" t="s">
        <v>12168</v>
      </c>
      <c r="J484" t="s">
        <v>736</v>
      </c>
      <c r="K484" t="s">
        <v>644</v>
      </c>
      <c r="L484" t="s">
        <v>645</v>
      </c>
      <c r="M484" t="s">
        <v>12169</v>
      </c>
      <c r="N484" t="s">
        <v>644</v>
      </c>
      <c r="O484" t="s">
        <v>726</v>
      </c>
      <c r="P484" t="s">
        <v>5</v>
      </c>
      <c r="Q484" t="s">
        <v>648</v>
      </c>
      <c r="R484" t="s">
        <v>645</v>
      </c>
      <c r="S484" t="s">
        <v>12170</v>
      </c>
      <c r="T484" t="s">
        <v>12166</v>
      </c>
    </row>
    <row r="485" spans="1:20" x14ac:dyDescent="0.25">
      <c r="A485" t="s">
        <v>147</v>
      </c>
      <c r="B485" t="s">
        <v>148</v>
      </c>
      <c r="C485">
        <v>50</v>
      </c>
      <c r="D485">
        <v>6</v>
      </c>
      <c r="E485" t="s">
        <v>12171</v>
      </c>
      <c r="F485">
        <v>200</v>
      </c>
      <c r="G485">
        <v>0</v>
      </c>
      <c r="H485" t="s">
        <v>641</v>
      </c>
      <c r="I485" t="s">
        <v>12172</v>
      </c>
      <c r="J485" t="s">
        <v>685</v>
      </c>
      <c r="K485" t="s">
        <v>644</v>
      </c>
      <c r="L485" t="s">
        <v>645</v>
      </c>
      <c r="M485" t="s">
        <v>12165</v>
      </c>
      <c r="N485" t="s">
        <v>644</v>
      </c>
      <c r="O485" t="s">
        <v>647</v>
      </c>
      <c r="P485" t="s">
        <v>5</v>
      </c>
      <c r="Q485" t="s">
        <v>648</v>
      </c>
      <c r="R485" t="s">
        <v>645</v>
      </c>
      <c r="S485" t="s">
        <v>12173</v>
      </c>
      <c r="T485" t="s">
        <v>12174</v>
      </c>
    </row>
    <row r="486" spans="1:20" x14ac:dyDescent="0.25">
      <c r="A486" t="s">
        <v>147</v>
      </c>
      <c r="B486" t="s">
        <v>148</v>
      </c>
      <c r="C486">
        <v>33.333333333333336</v>
      </c>
      <c r="D486">
        <v>3</v>
      </c>
      <c r="E486" t="s">
        <v>12175</v>
      </c>
      <c r="F486">
        <v>100</v>
      </c>
      <c r="G486">
        <v>0</v>
      </c>
      <c r="H486" t="s">
        <v>641</v>
      </c>
      <c r="I486" t="s">
        <v>12176</v>
      </c>
      <c r="J486" t="s">
        <v>864</v>
      </c>
      <c r="K486" t="s">
        <v>644</v>
      </c>
      <c r="L486" t="s">
        <v>645</v>
      </c>
      <c r="M486" t="s">
        <v>12177</v>
      </c>
      <c r="N486" t="s">
        <v>644</v>
      </c>
      <c r="O486" t="s">
        <v>668</v>
      </c>
      <c r="P486" t="s">
        <v>5</v>
      </c>
      <c r="Q486" t="s">
        <v>669</v>
      </c>
      <c r="R486" t="s">
        <v>645</v>
      </c>
      <c r="S486" t="s">
        <v>12178</v>
      </c>
      <c r="T486" t="s">
        <v>12177</v>
      </c>
    </row>
    <row r="487" spans="1:20" x14ac:dyDescent="0.25">
      <c r="A487" t="s">
        <v>147</v>
      </c>
      <c r="B487" t="s">
        <v>148</v>
      </c>
      <c r="C487">
        <v>33.333333333333336</v>
      </c>
      <c r="D487">
        <v>3</v>
      </c>
      <c r="E487" t="s">
        <v>12179</v>
      </c>
      <c r="F487">
        <v>100</v>
      </c>
      <c r="G487">
        <v>0</v>
      </c>
      <c r="H487" t="s">
        <v>641</v>
      </c>
      <c r="I487" t="s">
        <v>12180</v>
      </c>
      <c r="J487" t="s">
        <v>796</v>
      </c>
      <c r="K487" t="s">
        <v>644</v>
      </c>
      <c r="L487" t="s">
        <v>645</v>
      </c>
      <c r="M487" t="s">
        <v>12181</v>
      </c>
      <c r="N487" t="s">
        <v>644</v>
      </c>
      <c r="O487" t="s">
        <v>647</v>
      </c>
      <c r="P487" t="s">
        <v>5</v>
      </c>
      <c r="Q487" t="s">
        <v>648</v>
      </c>
      <c r="R487" t="s">
        <v>645</v>
      </c>
      <c r="S487" t="s">
        <v>12182</v>
      </c>
      <c r="T487" t="s">
        <v>12181</v>
      </c>
    </row>
    <row r="488" spans="1:20" x14ac:dyDescent="0.25">
      <c r="A488" t="s">
        <v>99</v>
      </c>
      <c r="B488" t="s">
        <v>100</v>
      </c>
      <c r="C488">
        <v>10</v>
      </c>
      <c r="D488">
        <v>10</v>
      </c>
      <c r="E488" t="s">
        <v>12183</v>
      </c>
      <c r="F488">
        <v>99.99</v>
      </c>
      <c r="G488">
        <v>0</v>
      </c>
      <c r="H488" t="s">
        <v>641</v>
      </c>
      <c r="I488" t="s">
        <v>12184</v>
      </c>
      <c r="J488" t="s">
        <v>5423</v>
      </c>
      <c r="K488" t="s">
        <v>644</v>
      </c>
      <c r="L488" t="s">
        <v>645</v>
      </c>
      <c r="M488" t="s">
        <v>12185</v>
      </c>
      <c r="N488" t="s">
        <v>644</v>
      </c>
      <c r="O488" t="s">
        <v>647</v>
      </c>
      <c r="P488" t="s">
        <v>5</v>
      </c>
      <c r="Q488" t="s">
        <v>648</v>
      </c>
      <c r="R488" t="s">
        <v>645</v>
      </c>
      <c r="S488" t="s">
        <v>12186</v>
      </c>
      <c r="T488" t="s">
        <v>12185</v>
      </c>
    </row>
    <row r="489" spans="1:20" x14ac:dyDescent="0.25">
      <c r="A489" t="s">
        <v>147</v>
      </c>
      <c r="B489" t="s">
        <v>148</v>
      </c>
      <c r="C489">
        <v>50</v>
      </c>
      <c r="D489">
        <v>6</v>
      </c>
      <c r="E489" t="s">
        <v>12187</v>
      </c>
      <c r="F489">
        <v>200</v>
      </c>
      <c r="G489">
        <v>0</v>
      </c>
      <c r="H489" t="s">
        <v>641</v>
      </c>
      <c r="I489" t="s">
        <v>12188</v>
      </c>
      <c r="J489" t="s">
        <v>708</v>
      </c>
      <c r="K489" t="s">
        <v>644</v>
      </c>
      <c r="L489" t="s">
        <v>645</v>
      </c>
      <c r="M489" t="s">
        <v>12185</v>
      </c>
      <c r="N489" t="s">
        <v>644</v>
      </c>
      <c r="O489" t="s">
        <v>668</v>
      </c>
      <c r="P489" t="s">
        <v>5</v>
      </c>
      <c r="Q489" t="s">
        <v>669</v>
      </c>
      <c r="R489" t="s">
        <v>645</v>
      </c>
      <c r="S489" t="s">
        <v>12189</v>
      </c>
      <c r="T489" t="s">
        <v>12185</v>
      </c>
    </row>
    <row r="490" spans="1:20" x14ac:dyDescent="0.25">
      <c r="A490" t="s">
        <v>638</v>
      </c>
      <c r="B490" t="s">
        <v>639</v>
      </c>
      <c r="C490">
        <v>66</v>
      </c>
      <c r="D490">
        <v>6</v>
      </c>
      <c r="E490" t="s">
        <v>12190</v>
      </c>
      <c r="F490">
        <v>300</v>
      </c>
      <c r="G490">
        <v>0</v>
      </c>
      <c r="H490" t="s">
        <v>641</v>
      </c>
      <c r="I490" t="s">
        <v>12191</v>
      </c>
      <c r="J490" t="s">
        <v>745</v>
      </c>
      <c r="K490" t="s">
        <v>644</v>
      </c>
      <c r="L490" t="s">
        <v>645</v>
      </c>
      <c r="M490" t="s">
        <v>12192</v>
      </c>
      <c r="N490" t="s">
        <v>644</v>
      </c>
      <c r="O490" t="s">
        <v>668</v>
      </c>
      <c r="P490" t="s">
        <v>5</v>
      </c>
      <c r="Q490" t="s">
        <v>669</v>
      </c>
      <c r="R490" t="s">
        <v>645</v>
      </c>
      <c r="S490" t="s">
        <v>12193</v>
      </c>
      <c r="T490" t="s">
        <v>12192</v>
      </c>
    </row>
    <row r="491" spans="1:20" x14ac:dyDescent="0.25">
      <c r="A491" t="s">
        <v>18</v>
      </c>
      <c r="B491" t="s">
        <v>19</v>
      </c>
      <c r="C491">
        <v>68</v>
      </c>
      <c r="D491">
        <v>3</v>
      </c>
      <c r="E491" t="s">
        <v>12190</v>
      </c>
      <c r="F491">
        <v>300</v>
      </c>
      <c r="G491">
        <v>0</v>
      </c>
      <c r="H491" t="s">
        <v>641</v>
      </c>
      <c r="I491" t="s">
        <v>12191</v>
      </c>
      <c r="J491" t="s">
        <v>745</v>
      </c>
      <c r="K491" t="s">
        <v>644</v>
      </c>
      <c r="L491" t="s">
        <v>645</v>
      </c>
      <c r="M491" t="s">
        <v>12192</v>
      </c>
      <c r="N491" t="s">
        <v>644</v>
      </c>
      <c r="O491" t="s">
        <v>668</v>
      </c>
      <c r="P491" t="s">
        <v>5</v>
      </c>
      <c r="Q491" t="s">
        <v>669</v>
      </c>
      <c r="R491" t="s">
        <v>645</v>
      </c>
      <c r="S491" t="s">
        <v>12193</v>
      </c>
      <c r="T491" t="s">
        <v>12192</v>
      </c>
    </row>
    <row r="492" spans="1:20" x14ac:dyDescent="0.25">
      <c r="A492" t="s">
        <v>638</v>
      </c>
      <c r="B492" t="s">
        <v>639</v>
      </c>
      <c r="C492">
        <v>66</v>
      </c>
      <c r="D492">
        <v>2</v>
      </c>
      <c r="E492" t="s">
        <v>12194</v>
      </c>
      <c r="F492">
        <v>100</v>
      </c>
      <c r="G492">
        <v>0</v>
      </c>
      <c r="H492" t="s">
        <v>641</v>
      </c>
      <c r="I492" t="s">
        <v>12195</v>
      </c>
      <c r="J492" t="s">
        <v>1840</v>
      </c>
      <c r="K492" t="s">
        <v>644</v>
      </c>
      <c r="L492" t="s">
        <v>645</v>
      </c>
      <c r="M492" t="s">
        <v>12196</v>
      </c>
      <c r="N492" t="s">
        <v>644</v>
      </c>
      <c r="O492" t="s">
        <v>647</v>
      </c>
      <c r="P492" t="s">
        <v>5</v>
      </c>
      <c r="Q492" t="s">
        <v>648</v>
      </c>
      <c r="R492" t="s">
        <v>645</v>
      </c>
      <c r="S492" t="s">
        <v>12197</v>
      </c>
      <c r="T492" t="s">
        <v>12196</v>
      </c>
    </row>
    <row r="493" spans="1:20" x14ac:dyDescent="0.25">
      <c r="A493" t="s">
        <v>18</v>
      </c>
      <c r="B493" t="s">
        <v>19</v>
      </c>
      <c r="C493">
        <v>68</v>
      </c>
      <c r="D493">
        <v>1</v>
      </c>
      <c r="E493" t="s">
        <v>12194</v>
      </c>
      <c r="F493">
        <v>100</v>
      </c>
      <c r="G493">
        <v>0</v>
      </c>
      <c r="H493" t="s">
        <v>641</v>
      </c>
      <c r="I493" t="s">
        <v>12195</v>
      </c>
      <c r="J493" t="s">
        <v>1840</v>
      </c>
      <c r="K493" t="s">
        <v>644</v>
      </c>
      <c r="L493" t="s">
        <v>645</v>
      </c>
      <c r="M493" t="s">
        <v>12196</v>
      </c>
      <c r="N493" t="s">
        <v>644</v>
      </c>
      <c r="O493" t="s">
        <v>647</v>
      </c>
      <c r="P493" t="s">
        <v>5</v>
      </c>
      <c r="Q493" t="s">
        <v>648</v>
      </c>
      <c r="R493" t="s">
        <v>645</v>
      </c>
      <c r="S493" t="s">
        <v>12197</v>
      </c>
      <c r="T493" t="s">
        <v>12196</v>
      </c>
    </row>
    <row r="494" spans="1:20" x14ac:dyDescent="0.25">
      <c r="A494" t="s">
        <v>638</v>
      </c>
      <c r="B494" t="s">
        <v>639</v>
      </c>
      <c r="C494">
        <v>66</v>
      </c>
      <c r="D494">
        <v>8</v>
      </c>
      <c r="E494" t="s">
        <v>12198</v>
      </c>
      <c r="F494">
        <v>400</v>
      </c>
      <c r="G494">
        <v>0</v>
      </c>
      <c r="H494" t="s">
        <v>641</v>
      </c>
      <c r="I494" t="s">
        <v>12199</v>
      </c>
      <c r="J494" t="s">
        <v>724</v>
      </c>
      <c r="K494" t="s">
        <v>644</v>
      </c>
      <c r="L494" t="s">
        <v>645</v>
      </c>
      <c r="M494" t="s">
        <v>12200</v>
      </c>
      <c r="N494" t="s">
        <v>644</v>
      </c>
      <c r="O494" t="s">
        <v>732</v>
      </c>
      <c r="P494" t="s">
        <v>5</v>
      </c>
      <c r="Q494" t="s">
        <v>669</v>
      </c>
      <c r="R494" t="s">
        <v>645</v>
      </c>
      <c r="S494" t="s">
        <v>12201</v>
      </c>
      <c r="T494" t="s">
        <v>12202</v>
      </c>
    </row>
    <row r="495" spans="1:20" x14ac:dyDescent="0.25">
      <c r="A495" t="s">
        <v>18</v>
      </c>
      <c r="B495" t="s">
        <v>19</v>
      </c>
      <c r="C495">
        <v>68</v>
      </c>
      <c r="D495">
        <v>4</v>
      </c>
      <c r="E495" t="s">
        <v>12198</v>
      </c>
      <c r="F495">
        <v>400</v>
      </c>
      <c r="G495">
        <v>0</v>
      </c>
      <c r="H495" t="s">
        <v>641</v>
      </c>
      <c r="I495" t="s">
        <v>12199</v>
      </c>
      <c r="J495" t="s">
        <v>724</v>
      </c>
      <c r="K495" t="s">
        <v>644</v>
      </c>
      <c r="L495" t="s">
        <v>645</v>
      </c>
      <c r="M495" t="s">
        <v>12200</v>
      </c>
      <c r="N495" t="s">
        <v>644</v>
      </c>
      <c r="O495" t="s">
        <v>732</v>
      </c>
      <c r="P495" t="s">
        <v>5</v>
      </c>
      <c r="Q495" t="s">
        <v>669</v>
      </c>
      <c r="R495" t="s">
        <v>645</v>
      </c>
      <c r="S495" t="s">
        <v>12201</v>
      </c>
      <c r="T495" t="s">
        <v>12202</v>
      </c>
    </row>
    <row r="496" spans="1:20" x14ac:dyDescent="0.25">
      <c r="A496" t="s">
        <v>638</v>
      </c>
      <c r="B496" t="s">
        <v>639</v>
      </c>
      <c r="C496">
        <v>66</v>
      </c>
      <c r="D496">
        <v>2</v>
      </c>
      <c r="E496" t="s">
        <v>12203</v>
      </c>
      <c r="F496">
        <v>100</v>
      </c>
      <c r="G496">
        <v>0</v>
      </c>
      <c r="H496" t="s">
        <v>641</v>
      </c>
      <c r="I496" t="s">
        <v>12204</v>
      </c>
      <c r="J496" t="s">
        <v>783</v>
      </c>
      <c r="K496" t="s">
        <v>644</v>
      </c>
      <c r="L496" t="s">
        <v>645</v>
      </c>
      <c r="M496" t="s">
        <v>12205</v>
      </c>
      <c r="N496" t="s">
        <v>644</v>
      </c>
      <c r="O496" t="s">
        <v>647</v>
      </c>
      <c r="P496" t="s">
        <v>5</v>
      </c>
      <c r="Q496" t="s">
        <v>648</v>
      </c>
      <c r="R496" t="s">
        <v>645</v>
      </c>
      <c r="S496" t="s">
        <v>12206</v>
      </c>
      <c r="T496" t="s">
        <v>12205</v>
      </c>
    </row>
    <row r="497" spans="1:20" x14ac:dyDescent="0.25">
      <c r="A497" t="s">
        <v>18</v>
      </c>
      <c r="B497" t="s">
        <v>19</v>
      </c>
      <c r="C497">
        <v>68</v>
      </c>
      <c r="D497">
        <v>1</v>
      </c>
      <c r="E497" t="s">
        <v>12203</v>
      </c>
      <c r="F497">
        <v>100</v>
      </c>
      <c r="G497">
        <v>0</v>
      </c>
      <c r="H497" t="s">
        <v>641</v>
      </c>
      <c r="I497" t="s">
        <v>12204</v>
      </c>
      <c r="J497" t="s">
        <v>783</v>
      </c>
      <c r="K497" t="s">
        <v>644</v>
      </c>
      <c r="L497" t="s">
        <v>645</v>
      </c>
      <c r="M497" t="s">
        <v>12205</v>
      </c>
      <c r="N497" t="s">
        <v>644</v>
      </c>
      <c r="O497" t="s">
        <v>647</v>
      </c>
      <c r="P497" t="s">
        <v>5</v>
      </c>
      <c r="Q497" t="s">
        <v>648</v>
      </c>
      <c r="R497" t="s">
        <v>645</v>
      </c>
      <c r="S497" t="s">
        <v>12206</v>
      </c>
      <c r="T497" t="s">
        <v>12205</v>
      </c>
    </row>
    <row r="498" spans="1:20" x14ac:dyDescent="0.25">
      <c r="A498" t="s">
        <v>147</v>
      </c>
      <c r="B498" t="s">
        <v>148</v>
      </c>
      <c r="C498">
        <v>40</v>
      </c>
      <c r="D498">
        <v>10</v>
      </c>
      <c r="E498" t="s">
        <v>12207</v>
      </c>
      <c r="F498">
        <v>395</v>
      </c>
      <c r="G498">
        <v>0</v>
      </c>
      <c r="H498" t="s">
        <v>641</v>
      </c>
      <c r="I498" t="s">
        <v>5725</v>
      </c>
      <c r="J498" t="s">
        <v>1840</v>
      </c>
      <c r="K498" t="s">
        <v>644</v>
      </c>
      <c r="L498" t="s">
        <v>645</v>
      </c>
      <c r="M498" t="s">
        <v>12208</v>
      </c>
      <c r="N498" t="s">
        <v>644</v>
      </c>
      <c r="O498" t="s">
        <v>647</v>
      </c>
      <c r="P498" t="s">
        <v>5</v>
      </c>
      <c r="Q498" t="s">
        <v>648</v>
      </c>
      <c r="R498" t="s">
        <v>645</v>
      </c>
      <c r="S498" t="s">
        <v>12209</v>
      </c>
      <c r="T498" t="s">
        <v>12208</v>
      </c>
    </row>
    <row r="499" spans="1:20" x14ac:dyDescent="0.25">
      <c r="A499" t="s">
        <v>638</v>
      </c>
      <c r="B499" t="s">
        <v>639</v>
      </c>
      <c r="C499">
        <v>66</v>
      </c>
      <c r="D499">
        <v>2</v>
      </c>
      <c r="E499" t="s">
        <v>12210</v>
      </c>
      <c r="F499">
        <v>100</v>
      </c>
      <c r="G499">
        <v>0</v>
      </c>
      <c r="H499" t="s">
        <v>641</v>
      </c>
      <c r="I499" t="s">
        <v>12211</v>
      </c>
      <c r="J499" t="s">
        <v>2660</v>
      </c>
      <c r="K499" t="s">
        <v>644</v>
      </c>
      <c r="L499" t="s">
        <v>645</v>
      </c>
      <c r="M499" t="s">
        <v>12212</v>
      </c>
      <c r="N499" t="s">
        <v>644</v>
      </c>
      <c r="O499" t="s">
        <v>647</v>
      </c>
      <c r="P499" t="s">
        <v>5</v>
      </c>
      <c r="Q499" t="s">
        <v>648</v>
      </c>
      <c r="R499" t="s">
        <v>645</v>
      </c>
      <c r="S499" t="s">
        <v>12213</v>
      </c>
      <c r="T499" t="s">
        <v>12212</v>
      </c>
    </row>
    <row r="500" spans="1:20" x14ac:dyDescent="0.25">
      <c r="A500" t="s">
        <v>18</v>
      </c>
      <c r="B500" t="s">
        <v>19</v>
      </c>
      <c r="C500">
        <v>68</v>
      </c>
      <c r="D500">
        <v>1</v>
      </c>
      <c r="E500" t="s">
        <v>12210</v>
      </c>
      <c r="F500">
        <v>100</v>
      </c>
      <c r="G500">
        <v>0</v>
      </c>
      <c r="H500" t="s">
        <v>641</v>
      </c>
      <c r="I500" t="s">
        <v>12211</v>
      </c>
      <c r="J500" t="s">
        <v>2660</v>
      </c>
      <c r="K500" t="s">
        <v>644</v>
      </c>
      <c r="L500" t="s">
        <v>645</v>
      </c>
      <c r="M500" t="s">
        <v>12212</v>
      </c>
      <c r="N500" t="s">
        <v>644</v>
      </c>
      <c r="O500" t="s">
        <v>647</v>
      </c>
      <c r="P500" t="s">
        <v>5</v>
      </c>
      <c r="Q500" t="s">
        <v>648</v>
      </c>
      <c r="R500" t="s">
        <v>645</v>
      </c>
      <c r="S500" t="s">
        <v>12213</v>
      </c>
      <c r="T500" t="s">
        <v>12212</v>
      </c>
    </row>
    <row r="501" spans="1:20" x14ac:dyDescent="0.25">
      <c r="A501" t="s">
        <v>638</v>
      </c>
      <c r="B501" t="s">
        <v>639</v>
      </c>
      <c r="C501">
        <v>66</v>
      </c>
      <c r="D501">
        <v>2</v>
      </c>
      <c r="E501" t="s">
        <v>12214</v>
      </c>
      <c r="F501">
        <v>100</v>
      </c>
      <c r="G501">
        <v>0</v>
      </c>
      <c r="H501" t="s">
        <v>641</v>
      </c>
      <c r="I501" t="s">
        <v>12215</v>
      </c>
      <c r="J501" t="s">
        <v>900</v>
      </c>
      <c r="K501" t="s">
        <v>644</v>
      </c>
      <c r="L501" t="s">
        <v>645</v>
      </c>
      <c r="M501" t="s">
        <v>12212</v>
      </c>
      <c r="N501" t="s">
        <v>644</v>
      </c>
      <c r="O501" t="s">
        <v>668</v>
      </c>
      <c r="P501" t="s">
        <v>5</v>
      </c>
      <c r="Q501" t="s">
        <v>669</v>
      </c>
      <c r="R501" t="s">
        <v>645</v>
      </c>
      <c r="S501" t="s">
        <v>12216</v>
      </c>
      <c r="T501" t="s">
        <v>12212</v>
      </c>
    </row>
    <row r="502" spans="1:20" x14ac:dyDescent="0.25">
      <c r="A502" t="s">
        <v>18</v>
      </c>
      <c r="B502" t="s">
        <v>19</v>
      </c>
      <c r="C502">
        <v>68</v>
      </c>
      <c r="D502">
        <v>1</v>
      </c>
      <c r="E502" t="s">
        <v>12214</v>
      </c>
      <c r="F502">
        <v>100</v>
      </c>
      <c r="G502">
        <v>0</v>
      </c>
      <c r="H502" t="s">
        <v>641</v>
      </c>
      <c r="I502" t="s">
        <v>12215</v>
      </c>
      <c r="J502" t="s">
        <v>900</v>
      </c>
      <c r="K502" t="s">
        <v>644</v>
      </c>
      <c r="L502" t="s">
        <v>645</v>
      </c>
      <c r="M502" t="s">
        <v>12212</v>
      </c>
      <c r="N502" t="s">
        <v>644</v>
      </c>
      <c r="O502" t="s">
        <v>668</v>
      </c>
      <c r="P502" t="s">
        <v>5</v>
      </c>
      <c r="Q502" t="s">
        <v>669</v>
      </c>
      <c r="R502" t="s">
        <v>645</v>
      </c>
      <c r="S502" t="s">
        <v>12216</v>
      </c>
      <c r="T502" t="s">
        <v>12212</v>
      </c>
    </row>
    <row r="503" spans="1:20" x14ac:dyDescent="0.25">
      <c r="A503" t="s">
        <v>638</v>
      </c>
      <c r="B503" t="s">
        <v>639</v>
      </c>
      <c r="C503">
        <v>66</v>
      </c>
      <c r="D503">
        <v>4</v>
      </c>
      <c r="E503" t="s">
        <v>12217</v>
      </c>
      <c r="F503">
        <v>300</v>
      </c>
      <c r="G503">
        <v>0</v>
      </c>
      <c r="H503" t="s">
        <v>641</v>
      </c>
      <c r="I503" t="s">
        <v>12218</v>
      </c>
      <c r="J503" t="s">
        <v>745</v>
      </c>
      <c r="K503" t="s">
        <v>644</v>
      </c>
      <c r="L503" t="s">
        <v>645</v>
      </c>
      <c r="M503" t="s">
        <v>12219</v>
      </c>
      <c r="N503" t="s">
        <v>644</v>
      </c>
      <c r="O503" t="s">
        <v>668</v>
      </c>
      <c r="P503" t="s">
        <v>5</v>
      </c>
      <c r="Q503" t="s">
        <v>669</v>
      </c>
      <c r="R503" t="s">
        <v>645</v>
      </c>
      <c r="S503" t="s">
        <v>12220</v>
      </c>
      <c r="T503" t="s">
        <v>12221</v>
      </c>
    </row>
    <row r="504" spans="1:20" x14ac:dyDescent="0.25">
      <c r="A504" t="s">
        <v>18</v>
      </c>
      <c r="B504" t="s">
        <v>19</v>
      </c>
      <c r="C504">
        <v>68</v>
      </c>
      <c r="D504">
        <v>2</v>
      </c>
      <c r="E504" t="s">
        <v>12217</v>
      </c>
      <c r="F504">
        <v>300</v>
      </c>
      <c r="G504">
        <v>0</v>
      </c>
      <c r="H504" t="s">
        <v>641</v>
      </c>
      <c r="I504" t="s">
        <v>12218</v>
      </c>
      <c r="J504" t="s">
        <v>745</v>
      </c>
      <c r="K504" t="s">
        <v>644</v>
      </c>
      <c r="L504" t="s">
        <v>645</v>
      </c>
      <c r="M504" t="s">
        <v>12219</v>
      </c>
      <c r="N504" t="s">
        <v>644</v>
      </c>
      <c r="O504" t="s">
        <v>668</v>
      </c>
      <c r="P504" t="s">
        <v>5</v>
      </c>
      <c r="Q504" t="s">
        <v>669</v>
      </c>
      <c r="R504" t="s">
        <v>645</v>
      </c>
      <c r="S504" t="s">
        <v>12220</v>
      </c>
      <c r="T504" t="s">
        <v>12221</v>
      </c>
    </row>
    <row r="505" spans="1:20" x14ac:dyDescent="0.25">
      <c r="A505" t="s">
        <v>638</v>
      </c>
      <c r="B505" t="s">
        <v>639</v>
      </c>
      <c r="C505">
        <v>66</v>
      </c>
      <c r="D505">
        <v>2</v>
      </c>
      <c r="E505" t="s">
        <v>12217</v>
      </c>
      <c r="F505">
        <v>300</v>
      </c>
      <c r="G505">
        <v>0</v>
      </c>
      <c r="H505" t="s">
        <v>641</v>
      </c>
      <c r="I505" t="s">
        <v>12218</v>
      </c>
      <c r="J505" t="s">
        <v>745</v>
      </c>
      <c r="K505" t="s">
        <v>644</v>
      </c>
      <c r="L505" t="s">
        <v>645</v>
      </c>
      <c r="M505" t="s">
        <v>12219</v>
      </c>
      <c r="N505" t="s">
        <v>644</v>
      </c>
      <c r="O505" t="s">
        <v>668</v>
      </c>
      <c r="P505" t="s">
        <v>5</v>
      </c>
      <c r="Q505" t="s">
        <v>669</v>
      </c>
      <c r="R505" t="s">
        <v>645</v>
      </c>
      <c r="S505" t="s">
        <v>12220</v>
      </c>
      <c r="T505" t="s">
        <v>12221</v>
      </c>
    </row>
    <row r="506" spans="1:20" x14ac:dyDescent="0.25">
      <c r="A506" t="s">
        <v>18</v>
      </c>
      <c r="B506" t="s">
        <v>19</v>
      </c>
      <c r="C506">
        <v>68</v>
      </c>
      <c r="D506">
        <v>1</v>
      </c>
      <c r="E506" t="s">
        <v>12217</v>
      </c>
      <c r="F506">
        <v>300</v>
      </c>
      <c r="G506">
        <v>0</v>
      </c>
      <c r="H506" t="s">
        <v>641</v>
      </c>
      <c r="I506" t="s">
        <v>12218</v>
      </c>
      <c r="J506" t="s">
        <v>745</v>
      </c>
      <c r="K506" t="s">
        <v>644</v>
      </c>
      <c r="L506" t="s">
        <v>645</v>
      </c>
      <c r="M506" t="s">
        <v>12219</v>
      </c>
      <c r="N506" t="s">
        <v>644</v>
      </c>
      <c r="O506" t="s">
        <v>668</v>
      </c>
      <c r="P506" t="s">
        <v>5</v>
      </c>
      <c r="Q506" t="s">
        <v>669</v>
      </c>
      <c r="R506" t="s">
        <v>645</v>
      </c>
      <c r="S506" t="s">
        <v>12220</v>
      </c>
      <c r="T506" t="s">
        <v>12221</v>
      </c>
    </row>
    <row r="507" spans="1:20" x14ac:dyDescent="0.25">
      <c r="A507" t="s">
        <v>240</v>
      </c>
      <c r="B507" t="s">
        <v>1870</v>
      </c>
      <c r="C507">
        <v>87.2</v>
      </c>
      <c r="D507">
        <v>1</v>
      </c>
      <c r="E507" t="s">
        <v>12222</v>
      </c>
      <c r="F507">
        <v>95.2</v>
      </c>
      <c r="G507">
        <v>8</v>
      </c>
      <c r="H507" t="s">
        <v>805</v>
      </c>
      <c r="I507" t="s">
        <v>12223</v>
      </c>
      <c r="J507" t="s">
        <v>12224</v>
      </c>
      <c r="K507" t="s">
        <v>12225</v>
      </c>
      <c r="L507" t="s">
        <v>12226</v>
      </c>
      <c r="M507" t="s">
        <v>12227</v>
      </c>
      <c r="N507" t="s">
        <v>644</v>
      </c>
      <c r="O507" t="s">
        <v>811</v>
      </c>
      <c r="P507" t="s">
        <v>23</v>
      </c>
      <c r="Q507" t="s">
        <v>812</v>
      </c>
      <c r="R507" t="s">
        <v>645</v>
      </c>
      <c r="S507" t="s">
        <v>12228</v>
      </c>
      <c r="T507" t="s">
        <v>12227</v>
      </c>
    </row>
    <row r="508" spans="1:20" x14ac:dyDescent="0.25">
      <c r="A508" t="s">
        <v>638</v>
      </c>
      <c r="B508" t="s">
        <v>639</v>
      </c>
      <c r="C508">
        <v>66</v>
      </c>
      <c r="D508">
        <v>4</v>
      </c>
      <c r="E508" t="s">
        <v>12229</v>
      </c>
      <c r="F508">
        <v>200</v>
      </c>
      <c r="G508">
        <v>0</v>
      </c>
      <c r="H508" t="s">
        <v>641</v>
      </c>
      <c r="I508" t="s">
        <v>12230</v>
      </c>
      <c r="J508" t="s">
        <v>989</v>
      </c>
      <c r="K508" t="s">
        <v>644</v>
      </c>
      <c r="L508" t="s">
        <v>645</v>
      </c>
      <c r="M508" t="s">
        <v>12231</v>
      </c>
      <c r="N508" t="s">
        <v>644</v>
      </c>
      <c r="O508" t="s">
        <v>647</v>
      </c>
      <c r="P508" t="s">
        <v>5</v>
      </c>
      <c r="Q508" t="s">
        <v>648</v>
      </c>
      <c r="R508" t="s">
        <v>645</v>
      </c>
      <c r="S508" t="s">
        <v>12232</v>
      </c>
      <c r="T508" t="s">
        <v>12231</v>
      </c>
    </row>
    <row r="509" spans="1:20" x14ac:dyDescent="0.25">
      <c r="A509" t="s">
        <v>18</v>
      </c>
      <c r="B509" t="s">
        <v>19</v>
      </c>
      <c r="C509">
        <v>68</v>
      </c>
      <c r="D509">
        <v>2</v>
      </c>
      <c r="E509" t="s">
        <v>12229</v>
      </c>
      <c r="F509">
        <v>200</v>
      </c>
      <c r="G509">
        <v>0</v>
      </c>
      <c r="H509" t="s">
        <v>641</v>
      </c>
      <c r="I509" t="s">
        <v>12230</v>
      </c>
      <c r="J509" t="s">
        <v>989</v>
      </c>
      <c r="K509" t="s">
        <v>644</v>
      </c>
      <c r="L509" t="s">
        <v>645</v>
      </c>
      <c r="M509" t="s">
        <v>12231</v>
      </c>
      <c r="N509" t="s">
        <v>644</v>
      </c>
      <c r="O509" t="s">
        <v>647</v>
      </c>
      <c r="P509" t="s">
        <v>5</v>
      </c>
      <c r="Q509" t="s">
        <v>648</v>
      </c>
      <c r="R509" t="s">
        <v>645</v>
      </c>
      <c r="S509" t="s">
        <v>12232</v>
      </c>
      <c r="T509" t="s">
        <v>12231</v>
      </c>
    </row>
    <row r="510" spans="1:20" x14ac:dyDescent="0.25">
      <c r="A510" t="s">
        <v>147</v>
      </c>
      <c r="B510" t="s">
        <v>148</v>
      </c>
      <c r="C510">
        <v>33.333333333333336</v>
      </c>
      <c r="D510">
        <v>3</v>
      </c>
      <c r="E510" t="s">
        <v>12233</v>
      </c>
      <c r="F510">
        <v>100</v>
      </c>
      <c r="G510">
        <v>0</v>
      </c>
      <c r="H510" t="s">
        <v>641</v>
      </c>
      <c r="I510" t="s">
        <v>12234</v>
      </c>
      <c r="J510" t="s">
        <v>888</v>
      </c>
      <c r="K510" t="s">
        <v>644</v>
      </c>
      <c r="L510" t="s">
        <v>645</v>
      </c>
      <c r="M510" t="s">
        <v>12235</v>
      </c>
      <c r="N510" t="s">
        <v>644</v>
      </c>
      <c r="O510" t="s">
        <v>647</v>
      </c>
      <c r="P510" t="s">
        <v>5</v>
      </c>
      <c r="Q510" t="s">
        <v>648</v>
      </c>
      <c r="R510" t="s">
        <v>645</v>
      </c>
      <c r="S510" t="s">
        <v>12236</v>
      </c>
      <c r="T510" t="s">
        <v>12231</v>
      </c>
    </row>
    <row r="511" spans="1:20" x14ac:dyDescent="0.25">
      <c r="A511" t="s">
        <v>638</v>
      </c>
      <c r="B511" t="s">
        <v>639</v>
      </c>
      <c r="C511">
        <v>66</v>
      </c>
      <c r="D511">
        <v>2</v>
      </c>
      <c r="E511" t="s">
        <v>12237</v>
      </c>
      <c r="F511">
        <v>100</v>
      </c>
      <c r="G511">
        <v>0</v>
      </c>
      <c r="H511" t="s">
        <v>641</v>
      </c>
      <c r="I511" t="s">
        <v>12238</v>
      </c>
      <c r="J511" t="s">
        <v>666</v>
      </c>
      <c r="K511" t="s">
        <v>644</v>
      </c>
      <c r="L511" t="s">
        <v>645</v>
      </c>
      <c r="M511" t="s">
        <v>12235</v>
      </c>
      <c r="N511" t="s">
        <v>644</v>
      </c>
      <c r="O511" t="s">
        <v>647</v>
      </c>
      <c r="P511" t="s">
        <v>5</v>
      </c>
      <c r="Q511" t="s">
        <v>648</v>
      </c>
      <c r="R511" t="s">
        <v>645</v>
      </c>
      <c r="S511" t="s">
        <v>12239</v>
      </c>
      <c r="T511" t="s">
        <v>12235</v>
      </c>
    </row>
    <row r="512" spans="1:20" x14ac:dyDescent="0.25">
      <c r="A512" t="s">
        <v>18</v>
      </c>
      <c r="B512" t="s">
        <v>19</v>
      </c>
      <c r="C512">
        <v>68</v>
      </c>
      <c r="D512">
        <v>1</v>
      </c>
      <c r="E512" t="s">
        <v>12237</v>
      </c>
      <c r="F512">
        <v>100</v>
      </c>
      <c r="G512">
        <v>0</v>
      </c>
      <c r="H512" t="s">
        <v>641</v>
      </c>
      <c r="I512" t="s">
        <v>12238</v>
      </c>
      <c r="J512" t="s">
        <v>666</v>
      </c>
      <c r="K512" t="s">
        <v>644</v>
      </c>
      <c r="L512" t="s">
        <v>645</v>
      </c>
      <c r="M512" t="s">
        <v>12235</v>
      </c>
      <c r="N512" t="s">
        <v>644</v>
      </c>
      <c r="O512" t="s">
        <v>647</v>
      </c>
      <c r="P512" t="s">
        <v>5</v>
      </c>
      <c r="Q512" t="s">
        <v>648</v>
      </c>
      <c r="R512" t="s">
        <v>645</v>
      </c>
      <c r="S512" t="s">
        <v>12239</v>
      </c>
      <c r="T512" t="s">
        <v>12235</v>
      </c>
    </row>
    <row r="513" spans="1:20" x14ac:dyDescent="0.25">
      <c r="A513" t="s">
        <v>638</v>
      </c>
      <c r="B513" t="s">
        <v>639</v>
      </c>
      <c r="C513">
        <v>66</v>
      </c>
      <c r="D513">
        <v>2</v>
      </c>
      <c r="E513" t="s">
        <v>12240</v>
      </c>
      <c r="F513">
        <v>100</v>
      </c>
      <c r="G513">
        <v>0</v>
      </c>
      <c r="H513" t="s">
        <v>641</v>
      </c>
      <c r="I513" t="s">
        <v>12241</v>
      </c>
      <c r="J513" t="s">
        <v>1414</v>
      </c>
      <c r="K513" t="s">
        <v>644</v>
      </c>
      <c r="L513" t="s">
        <v>645</v>
      </c>
      <c r="M513" t="s">
        <v>12242</v>
      </c>
      <c r="N513" t="s">
        <v>644</v>
      </c>
      <c r="O513" t="s">
        <v>668</v>
      </c>
      <c r="P513" t="s">
        <v>5</v>
      </c>
      <c r="Q513" t="s">
        <v>669</v>
      </c>
      <c r="R513" t="s">
        <v>645</v>
      </c>
      <c r="S513" t="s">
        <v>12243</v>
      </c>
      <c r="T513" t="s">
        <v>12242</v>
      </c>
    </row>
    <row r="514" spans="1:20" x14ac:dyDescent="0.25">
      <c r="A514" t="s">
        <v>18</v>
      </c>
      <c r="B514" t="s">
        <v>19</v>
      </c>
      <c r="C514">
        <v>68</v>
      </c>
      <c r="D514">
        <v>1</v>
      </c>
      <c r="E514" t="s">
        <v>12240</v>
      </c>
      <c r="F514">
        <v>100</v>
      </c>
      <c r="G514">
        <v>0</v>
      </c>
      <c r="H514" t="s">
        <v>641</v>
      </c>
      <c r="I514" t="s">
        <v>12241</v>
      </c>
      <c r="J514" t="s">
        <v>1414</v>
      </c>
      <c r="K514" t="s">
        <v>644</v>
      </c>
      <c r="L514" t="s">
        <v>645</v>
      </c>
      <c r="M514" t="s">
        <v>12242</v>
      </c>
      <c r="N514" t="s">
        <v>644</v>
      </c>
      <c r="O514" t="s">
        <v>668</v>
      </c>
      <c r="P514" t="s">
        <v>5</v>
      </c>
      <c r="Q514" t="s">
        <v>669</v>
      </c>
      <c r="R514" t="s">
        <v>645</v>
      </c>
      <c r="S514" t="s">
        <v>12243</v>
      </c>
      <c r="T514" t="s">
        <v>12242</v>
      </c>
    </row>
    <row r="515" spans="1:20" x14ac:dyDescent="0.25">
      <c r="A515" t="s">
        <v>77</v>
      </c>
      <c r="B515" t="s">
        <v>78</v>
      </c>
      <c r="C515">
        <v>49</v>
      </c>
      <c r="D515">
        <v>1</v>
      </c>
      <c r="E515" t="s">
        <v>12244</v>
      </c>
      <c r="F515">
        <v>49</v>
      </c>
      <c r="G515">
        <v>0</v>
      </c>
      <c r="H515" t="s">
        <v>673</v>
      </c>
      <c r="I515" t="s">
        <v>12245</v>
      </c>
      <c r="J515" t="s">
        <v>12246</v>
      </c>
      <c r="K515" t="s">
        <v>12247</v>
      </c>
      <c r="L515" t="s">
        <v>7813</v>
      </c>
      <c r="M515" t="s">
        <v>12242</v>
      </c>
      <c r="N515" t="s">
        <v>644</v>
      </c>
      <c r="O515" t="s">
        <v>679</v>
      </c>
      <c r="P515" t="s">
        <v>26</v>
      </c>
      <c r="Q515" t="s">
        <v>680</v>
      </c>
      <c r="R515" t="s">
        <v>645</v>
      </c>
      <c r="S515" t="s">
        <v>12248</v>
      </c>
      <c r="T515" t="s">
        <v>12249</v>
      </c>
    </row>
    <row r="516" spans="1:20" x14ac:dyDescent="0.25">
      <c r="A516" t="s">
        <v>638</v>
      </c>
      <c r="B516" t="s">
        <v>639</v>
      </c>
      <c r="C516">
        <v>66</v>
      </c>
      <c r="D516">
        <v>2</v>
      </c>
      <c r="E516" t="s">
        <v>12250</v>
      </c>
      <c r="F516">
        <v>110</v>
      </c>
      <c r="G516">
        <v>10</v>
      </c>
      <c r="H516" t="s">
        <v>641</v>
      </c>
      <c r="I516" t="s">
        <v>12251</v>
      </c>
      <c r="J516" t="s">
        <v>859</v>
      </c>
      <c r="K516" t="s">
        <v>644</v>
      </c>
      <c r="L516" t="s">
        <v>645</v>
      </c>
      <c r="M516" t="s">
        <v>12252</v>
      </c>
      <c r="N516" t="s">
        <v>644</v>
      </c>
      <c r="O516" t="s">
        <v>647</v>
      </c>
      <c r="P516" t="s">
        <v>5</v>
      </c>
      <c r="Q516" t="s">
        <v>648</v>
      </c>
      <c r="R516" t="s">
        <v>645</v>
      </c>
      <c r="S516" t="s">
        <v>12253</v>
      </c>
      <c r="T516" t="s">
        <v>12249</v>
      </c>
    </row>
    <row r="517" spans="1:20" x14ac:dyDescent="0.25">
      <c r="A517" t="s">
        <v>18</v>
      </c>
      <c r="B517" t="s">
        <v>19</v>
      </c>
      <c r="C517">
        <v>68</v>
      </c>
      <c r="D517">
        <v>1</v>
      </c>
      <c r="E517" t="s">
        <v>12250</v>
      </c>
      <c r="F517">
        <v>110</v>
      </c>
      <c r="G517">
        <v>10</v>
      </c>
      <c r="H517" t="s">
        <v>641</v>
      </c>
      <c r="I517" t="s">
        <v>12251</v>
      </c>
      <c r="J517" t="s">
        <v>859</v>
      </c>
      <c r="K517" t="s">
        <v>644</v>
      </c>
      <c r="L517" t="s">
        <v>645</v>
      </c>
      <c r="M517" t="s">
        <v>12252</v>
      </c>
      <c r="N517" t="s">
        <v>644</v>
      </c>
      <c r="O517" t="s">
        <v>647</v>
      </c>
      <c r="P517" t="s">
        <v>5</v>
      </c>
      <c r="Q517" t="s">
        <v>648</v>
      </c>
      <c r="R517" t="s">
        <v>645</v>
      </c>
      <c r="S517" t="s">
        <v>12253</v>
      </c>
      <c r="T517" t="s">
        <v>12249</v>
      </c>
    </row>
    <row r="518" spans="1:20" x14ac:dyDescent="0.25">
      <c r="A518" t="s">
        <v>147</v>
      </c>
      <c r="B518" t="s">
        <v>148</v>
      </c>
      <c r="C518">
        <v>33.333333333333336</v>
      </c>
      <c r="D518">
        <v>9</v>
      </c>
      <c r="E518" t="s">
        <v>12254</v>
      </c>
      <c r="F518">
        <v>300</v>
      </c>
      <c r="G518">
        <v>0</v>
      </c>
      <c r="H518" t="s">
        <v>641</v>
      </c>
      <c r="I518" t="s">
        <v>2987</v>
      </c>
      <c r="J518" t="s">
        <v>724</v>
      </c>
      <c r="K518" t="s">
        <v>644</v>
      </c>
      <c r="L518" t="s">
        <v>645</v>
      </c>
      <c r="M518" t="s">
        <v>12255</v>
      </c>
      <c r="N518" t="s">
        <v>644</v>
      </c>
      <c r="O518" t="s">
        <v>647</v>
      </c>
      <c r="P518" t="s">
        <v>5</v>
      </c>
      <c r="Q518" t="s">
        <v>648</v>
      </c>
      <c r="R518" t="s">
        <v>645</v>
      </c>
      <c r="S518" t="s">
        <v>12256</v>
      </c>
      <c r="T518" t="s">
        <v>12255</v>
      </c>
    </row>
    <row r="519" spans="1:20" x14ac:dyDescent="0.25">
      <c r="A519" t="s">
        <v>147</v>
      </c>
      <c r="B519" t="s">
        <v>148</v>
      </c>
      <c r="C519">
        <v>33.333333333333336</v>
      </c>
      <c r="D519">
        <v>3</v>
      </c>
      <c r="E519" t="s">
        <v>12257</v>
      </c>
      <c r="F519">
        <v>100</v>
      </c>
      <c r="G519">
        <v>0</v>
      </c>
      <c r="H519" t="s">
        <v>641</v>
      </c>
      <c r="I519" t="s">
        <v>12258</v>
      </c>
      <c r="J519" t="s">
        <v>981</v>
      </c>
      <c r="K519" t="s">
        <v>644</v>
      </c>
      <c r="L519" t="s">
        <v>645</v>
      </c>
      <c r="M519" t="s">
        <v>12259</v>
      </c>
      <c r="N519" t="s">
        <v>644</v>
      </c>
      <c r="O519" t="s">
        <v>647</v>
      </c>
      <c r="P519" t="s">
        <v>5</v>
      </c>
      <c r="Q519" t="s">
        <v>648</v>
      </c>
      <c r="R519" t="s">
        <v>645</v>
      </c>
      <c r="S519" t="s">
        <v>12260</v>
      </c>
      <c r="T519" t="s">
        <v>12259</v>
      </c>
    </row>
    <row r="520" spans="1:20" x14ac:dyDescent="0.25">
      <c r="A520" t="s">
        <v>638</v>
      </c>
      <c r="B520" t="s">
        <v>639</v>
      </c>
      <c r="C520">
        <v>66</v>
      </c>
      <c r="D520">
        <v>2</v>
      </c>
      <c r="E520" t="s">
        <v>12261</v>
      </c>
      <c r="F520">
        <v>100</v>
      </c>
      <c r="G520">
        <v>0</v>
      </c>
      <c r="H520" t="s">
        <v>641</v>
      </c>
      <c r="I520" t="s">
        <v>12262</v>
      </c>
      <c r="J520" t="s">
        <v>924</v>
      </c>
      <c r="K520" t="s">
        <v>644</v>
      </c>
      <c r="L520" t="s">
        <v>645</v>
      </c>
      <c r="M520" t="s">
        <v>12259</v>
      </c>
      <c r="N520" t="s">
        <v>644</v>
      </c>
      <c r="O520" t="s">
        <v>668</v>
      </c>
      <c r="P520" t="s">
        <v>5</v>
      </c>
      <c r="Q520" t="s">
        <v>669</v>
      </c>
      <c r="R520" t="s">
        <v>645</v>
      </c>
      <c r="S520" t="s">
        <v>12263</v>
      </c>
      <c r="T520" t="s">
        <v>12259</v>
      </c>
    </row>
    <row r="521" spans="1:20" x14ac:dyDescent="0.25">
      <c r="A521" t="s">
        <v>18</v>
      </c>
      <c r="B521" t="s">
        <v>19</v>
      </c>
      <c r="C521">
        <v>68</v>
      </c>
      <c r="D521">
        <v>1</v>
      </c>
      <c r="E521" t="s">
        <v>12261</v>
      </c>
      <c r="F521">
        <v>100</v>
      </c>
      <c r="G521">
        <v>0</v>
      </c>
      <c r="H521" t="s">
        <v>641</v>
      </c>
      <c r="I521" t="s">
        <v>12262</v>
      </c>
      <c r="J521" t="s">
        <v>924</v>
      </c>
      <c r="K521" t="s">
        <v>644</v>
      </c>
      <c r="L521" t="s">
        <v>645</v>
      </c>
      <c r="M521" t="s">
        <v>12259</v>
      </c>
      <c r="N521" t="s">
        <v>644</v>
      </c>
      <c r="O521" t="s">
        <v>668</v>
      </c>
      <c r="P521" t="s">
        <v>5</v>
      </c>
      <c r="Q521" t="s">
        <v>669</v>
      </c>
      <c r="R521" t="s">
        <v>645</v>
      </c>
      <c r="S521" t="s">
        <v>12263</v>
      </c>
      <c r="T521" t="s">
        <v>12259</v>
      </c>
    </row>
    <row r="522" spans="1:20" x14ac:dyDescent="0.25">
      <c r="A522" t="s">
        <v>147</v>
      </c>
      <c r="B522" t="s">
        <v>148</v>
      </c>
      <c r="C522">
        <v>40</v>
      </c>
      <c r="D522">
        <v>10</v>
      </c>
      <c r="E522" t="s">
        <v>12264</v>
      </c>
      <c r="F522">
        <v>395</v>
      </c>
      <c r="G522">
        <v>0</v>
      </c>
      <c r="H522" t="s">
        <v>641</v>
      </c>
      <c r="I522" t="s">
        <v>12265</v>
      </c>
      <c r="J522" t="s">
        <v>724</v>
      </c>
      <c r="K522" t="s">
        <v>644</v>
      </c>
      <c r="L522" t="s">
        <v>645</v>
      </c>
      <c r="M522" t="s">
        <v>12266</v>
      </c>
      <c r="N522" t="s">
        <v>644</v>
      </c>
      <c r="O522" t="s">
        <v>732</v>
      </c>
      <c r="P522" t="s">
        <v>5</v>
      </c>
      <c r="Q522" t="s">
        <v>669</v>
      </c>
      <c r="R522" t="s">
        <v>645</v>
      </c>
      <c r="S522" t="s">
        <v>12267</v>
      </c>
      <c r="T522" t="s">
        <v>12268</v>
      </c>
    </row>
    <row r="523" spans="1:20" x14ac:dyDescent="0.25">
      <c r="A523" t="s">
        <v>638</v>
      </c>
      <c r="B523" t="s">
        <v>639</v>
      </c>
      <c r="C523">
        <v>66</v>
      </c>
      <c r="D523">
        <v>2</v>
      </c>
      <c r="E523" t="s">
        <v>12269</v>
      </c>
      <c r="F523">
        <v>140</v>
      </c>
      <c r="G523">
        <v>40</v>
      </c>
      <c r="H523" t="s">
        <v>641</v>
      </c>
      <c r="I523" t="s">
        <v>12270</v>
      </c>
      <c r="J523" t="s">
        <v>2936</v>
      </c>
      <c r="K523" t="s">
        <v>644</v>
      </c>
      <c r="L523" t="s">
        <v>645</v>
      </c>
      <c r="M523" t="s">
        <v>12271</v>
      </c>
      <c r="N523" t="s">
        <v>644</v>
      </c>
      <c r="O523" t="s">
        <v>647</v>
      </c>
      <c r="P523" t="s">
        <v>5</v>
      </c>
      <c r="Q523" t="s">
        <v>648</v>
      </c>
      <c r="R523" t="s">
        <v>645</v>
      </c>
      <c r="S523" t="s">
        <v>12272</v>
      </c>
      <c r="T523" t="s">
        <v>12271</v>
      </c>
    </row>
    <row r="524" spans="1:20" x14ac:dyDescent="0.25">
      <c r="A524" t="s">
        <v>18</v>
      </c>
      <c r="B524" t="s">
        <v>19</v>
      </c>
      <c r="C524">
        <v>68</v>
      </c>
      <c r="D524">
        <v>1</v>
      </c>
      <c r="E524" t="s">
        <v>12269</v>
      </c>
      <c r="F524">
        <v>140</v>
      </c>
      <c r="G524">
        <v>40</v>
      </c>
      <c r="H524" t="s">
        <v>641</v>
      </c>
      <c r="I524" t="s">
        <v>12270</v>
      </c>
      <c r="J524" t="s">
        <v>2936</v>
      </c>
      <c r="K524" t="s">
        <v>644</v>
      </c>
      <c r="L524" t="s">
        <v>645</v>
      </c>
      <c r="M524" t="s">
        <v>12271</v>
      </c>
      <c r="N524" t="s">
        <v>644</v>
      </c>
      <c r="O524" t="s">
        <v>647</v>
      </c>
      <c r="P524" t="s">
        <v>5</v>
      </c>
      <c r="Q524" t="s">
        <v>648</v>
      </c>
      <c r="R524" t="s">
        <v>645</v>
      </c>
      <c r="S524" t="s">
        <v>12272</v>
      </c>
      <c r="T524" t="s">
        <v>12271</v>
      </c>
    </row>
    <row r="525" spans="1:20" x14ac:dyDescent="0.25">
      <c r="A525" t="s">
        <v>147</v>
      </c>
      <c r="B525" t="s">
        <v>148</v>
      </c>
      <c r="C525">
        <v>50</v>
      </c>
      <c r="D525">
        <v>6</v>
      </c>
      <c r="E525" t="s">
        <v>12273</v>
      </c>
      <c r="F525">
        <v>200</v>
      </c>
      <c r="G525">
        <v>0</v>
      </c>
      <c r="H525" t="s">
        <v>641</v>
      </c>
      <c r="I525" t="s">
        <v>12274</v>
      </c>
      <c r="J525" t="s">
        <v>685</v>
      </c>
      <c r="K525" t="s">
        <v>644</v>
      </c>
      <c r="L525" t="s">
        <v>645</v>
      </c>
      <c r="M525" t="s">
        <v>12275</v>
      </c>
      <c r="N525" t="s">
        <v>644</v>
      </c>
      <c r="O525" t="s">
        <v>647</v>
      </c>
      <c r="P525" t="s">
        <v>5</v>
      </c>
      <c r="Q525" t="s">
        <v>648</v>
      </c>
      <c r="R525" t="s">
        <v>645</v>
      </c>
      <c r="S525" t="s">
        <v>12276</v>
      </c>
      <c r="T525" t="s">
        <v>12275</v>
      </c>
    </row>
    <row r="526" spans="1:20" x14ac:dyDescent="0.25">
      <c r="A526" t="s">
        <v>240</v>
      </c>
      <c r="B526" t="s">
        <v>246</v>
      </c>
      <c r="C526">
        <v>139</v>
      </c>
      <c r="D526">
        <v>2</v>
      </c>
      <c r="E526" t="s">
        <v>12277</v>
      </c>
      <c r="F526">
        <v>217.98</v>
      </c>
      <c r="G526">
        <v>0</v>
      </c>
      <c r="H526" t="s">
        <v>641</v>
      </c>
      <c r="I526" t="s">
        <v>12278</v>
      </c>
      <c r="J526" t="s">
        <v>1520</v>
      </c>
      <c r="K526" t="s">
        <v>644</v>
      </c>
      <c r="L526" t="s">
        <v>645</v>
      </c>
      <c r="M526" t="s">
        <v>12275</v>
      </c>
      <c r="N526" t="s">
        <v>644</v>
      </c>
      <c r="O526" t="s">
        <v>647</v>
      </c>
      <c r="P526" t="s">
        <v>5</v>
      </c>
      <c r="Q526" t="s">
        <v>648</v>
      </c>
      <c r="R526" t="s">
        <v>645</v>
      </c>
      <c r="S526" t="s">
        <v>12279</v>
      </c>
      <c r="T526" t="s">
        <v>12275</v>
      </c>
    </row>
    <row r="527" spans="1:20" x14ac:dyDescent="0.25">
      <c r="A527" t="s">
        <v>638</v>
      </c>
      <c r="B527" t="s">
        <v>639</v>
      </c>
      <c r="C527">
        <v>66</v>
      </c>
      <c r="D527">
        <v>2</v>
      </c>
      <c r="E527" t="s">
        <v>12280</v>
      </c>
      <c r="F527">
        <v>100</v>
      </c>
      <c r="G527">
        <v>0</v>
      </c>
      <c r="H527" t="s">
        <v>641</v>
      </c>
      <c r="I527" t="s">
        <v>7492</v>
      </c>
      <c r="J527" t="s">
        <v>989</v>
      </c>
      <c r="K527" t="s">
        <v>644</v>
      </c>
      <c r="L527" t="s">
        <v>645</v>
      </c>
      <c r="M527" t="s">
        <v>12281</v>
      </c>
      <c r="N527" t="s">
        <v>644</v>
      </c>
      <c r="O527" t="s">
        <v>647</v>
      </c>
      <c r="P527" t="s">
        <v>5</v>
      </c>
      <c r="Q527" t="s">
        <v>648</v>
      </c>
      <c r="R527" t="s">
        <v>645</v>
      </c>
      <c r="S527" t="s">
        <v>12282</v>
      </c>
      <c r="T527" t="s">
        <v>12281</v>
      </c>
    </row>
    <row r="528" spans="1:20" x14ac:dyDescent="0.25">
      <c r="A528" t="s">
        <v>18</v>
      </c>
      <c r="B528" t="s">
        <v>19</v>
      </c>
      <c r="C528">
        <v>68</v>
      </c>
      <c r="D528">
        <v>1</v>
      </c>
      <c r="E528" t="s">
        <v>12280</v>
      </c>
      <c r="F528">
        <v>100</v>
      </c>
      <c r="G528">
        <v>0</v>
      </c>
      <c r="H528" t="s">
        <v>641</v>
      </c>
      <c r="I528" t="s">
        <v>7492</v>
      </c>
      <c r="J528" t="s">
        <v>989</v>
      </c>
      <c r="K528" t="s">
        <v>644</v>
      </c>
      <c r="L528" t="s">
        <v>645</v>
      </c>
      <c r="M528" t="s">
        <v>12281</v>
      </c>
      <c r="N528" t="s">
        <v>644</v>
      </c>
      <c r="O528" t="s">
        <v>647</v>
      </c>
      <c r="P528" t="s">
        <v>5</v>
      </c>
      <c r="Q528" t="s">
        <v>648</v>
      </c>
      <c r="R528" t="s">
        <v>645</v>
      </c>
      <c r="S528" t="s">
        <v>12282</v>
      </c>
      <c r="T528" t="s">
        <v>12281</v>
      </c>
    </row>
    <row r="529" spans="1:20" x14ac:dyDescent="0.25">
      <c r="A529" t="s">
        <v>638</v>
      </c>
      <c r="B529" t="s">
        <v>639</v>
      </c>
      <c r="C529">
        <v>66</v>
      </c>
      <c r="D529">
        <v>4</v>
      </c>
      <c r="E529" t="s">
        <v>12283</v>
      </c>
      <c r="F529">
        <v>200</v>
      </c>
      <c r="G529">
        <v>0</v>
      </c>
      <c r="H529" t="s">
        <v>641</v>
      </c>
      <c r="I529" t="s">
        <v>12284</v>
      </c>
      <c r="J529" t="s">
        <v>1549</v>
      </c>
      <c r="K529" t="s">
        <v>644</v>
      </c>
      <c r="L529" t="s">
        <v>645</v>
      </c>
      <c r="M529" t="s">
        <v>12285</v>
      </c>
      <c r="N529" t="s">
        <v>644</v>
      </c>
      <c r="O529" t="s">
        <v>647</v>
      </c>
      <c r="P529" t="s">
        <v>5</v>
      </c>
      <c r="Q529" t="s">
        <v>648</v>
      </c>
      <c r="R529" t="s">
        <v>645</v>
      </c>
      <c r="S529" t="s">
        <v>12286</v>
      </c>
      <c r="T529" t="s">
        <v>12285</v>
      </c>
    </row>
    <row r="530" spans="1:20" x14ac:dyDescent="0.25">
      <c r="A530" t="s">
        <v>18</v>
      </c>
      <c r="B530" t="s">
        <v>19</v>
      </c>
      <c r="C530">
        <v>68</v>
      </c>
      <c r="D530">
        <v>2</v>
      </c>
      <c r="E530" t="s">
        <v>12283</v>
      </c>
      <c r="F530">
        <v>200</v>
      </c>
      <c r="G530">
        <v>0</v>
      </c>
      <c r="H530" t="s">
        <v>641</v>
      </c>
      <c r="I530" t="s">
        <v>12284</v>
      </c>
      <c r="J530" t="s">
        <v>1549</v>
      </c>
      <c r="K530" t="s">
        <v>644</v>
      </c>
      <c r="L530" t="s">
        <v>645</v>
      </c>
      <c r="M530" t="s">
        <v>12285</v>
      </c>
      <c r="N530" t="s">
        <v>644</v>
      </c>
      <c r="O530" t="s">
        <v>647</v>
      </c>
      <c r="P530" t="s">
        <v>5</v>
      </c>
      <c r="Q530" t="s">
        <v>648</v>
      </c>
      <c r="R530" t="s">
        <v>645</v>
      </c>
      <c r="S530" t="s">
        <v>12286</v>
      </c>
      <c r="T530" t="s">
        <v>12285</v>
      </c>
    </row>
    <row r="531" spans="1:20" x14ac:dyDescent="0.25">
      <c r="A531" t="s">
        <v>638</v>
      </c>
      <c r="B531" t="s">
        <v>639</v>
      </c>
      <c r="C531">
        <v>66</v>
      </c>
      <c r="D531">
        <v>6</v>
      </c>
      <c r="E531" t="s">
        <v>12287</v>
      </c>
      <c r="F531">
        <v>300</v>
      </c>
      <c r="G531">
        <v>0</v>
      </c>
      <c r="H531" t="s">
        <v>641</v>
      </c>
      <c r="I531" t="s">
        <v>5510</v>
      </c>
      <c r="J531" t="s">
        <v>736</v>
      </c>
      <c r="K531" t="s">
        <v>644</v>
      </c>
      <c r="L531" t="s">
        <v>645</v>
      </c>
      <c r="M531" t="s">
        <v>12288</v>
      </c>
      <c r="N531" t="s">
        <v>644</v>
      </c>
      <c r="O531" t="s">
        <v>732</v>
      </c>
      <c r="P531" t="s">
        <v>5</v>
      </c>
      <c r="Q531" t="s">
        <v>669</v>
      </c>
      <c r="R531" t="s">
        <v>645</v>
      </c>
      <c r="S531" t="s">
        <v>12289</v>
      </c>
      <c r="T531" t="s">
        <v>12285</v>
      </c>
    </row>
    <row r="532" spans="1:20" x14ac:dyDescent="0.25">
      <c r="A532" t="s">
        <v>18</v>
      </c>
      <c r="B532" t="s">
        <v>19</v>
      </c>
      <c r="C532">
        <v>68</v>
      </c>
      <c r="D532">
        <v>3</v>
      </c>
      <c r="E532" t="s">
        <v>12287</v>
      </c>
      <c r="F532">
        <v>300</v>
      </c>
      <c r="G532">
        <v>0</v>
      </c>
      <c r="H532" t="s">
        <v>641</v>
      </c>
      <c r="I532" t="s">
        <v>5510</v>
      </c>
      <c r="J532" t="s">
        <v>736</v>
      </c>
      <c r="K532" t="s">
        <v>644</v>
      </c>
      <c r="L532" t="s">
        <v>645</v>
      </c>
      <c r="M532" t="s">
        <v>12288</v>
      </c>
      <c r="N532" t="s">
        <v>644</v>
      </c>
      <c r="O532" t="s">
        <v>732</v>
      </c>
      <c r="P532" t="s">
        <v>5</v>
      </c>
      <c r="Q532" t="s">
        <v>669</v>
      </c>
      <c r="R532" t="s">
        <v>645</v>
      </c>
      <c r="S532" t="s">
        <v>12289</v>
      </c>
      <c r="T532" t="s">
        <v>12285</v>
      </c>
    </row>
    <row r="533" spans="1:20" x14ac:dyDescent="0.25">
      <c r="A533" t="s">
        <v>147</v>
      </c>
      <c r="B533" t="s">
        <v>148</v>
      </c>
      <c r="C533">
        <v>65</v>
      </c>
      <c r="D533">
        <v>9</v>
      </c>
      <c r="E533" t="s">
        <v>12290</v>
      </c>
      <c r="F533">
        <v>310</v>
      </c>
      <c r="G533">
        <v>0</v>
      </c>
      <c r="H533" t="s">
        <v>641</v>
      </c>
      <c r="I533" t="s">
        <v>12291</v>
      </c>
      <c r="J533" t="s">
        <v>981</v>
      </c>
      <c r="K533" t="s">
        <v>644</v>
      </c>
      <c r="L533" t="s">
        <v>645</v>
      </c>
      <c r="M533" t="s">
        <v>12292</v>
      </c>
      <c r="N533" t="s">
        <v>644</v>
      </c>
      <c r="O533" t="s">
        <v>668</v>
      </c>
      <c r="P533" t="s">
        <v>5</v>
      </c>
      <c r="Q533" t="s">
        <v>669</v>
      </c>
      <c r="R533" t="s">
        <v>645</v>
      </c>
      <c r="S533" t="s">
        <v>12293</v>
      </c>
      <c r="T533" t="s">
        <v>12288</v>
      </c>
    </row>
    <row r="534" spans="1:20" x14ac:dyDescent="0.25">
      <c r="A534" t="s">
        <v>638</v>
      </c>
      <c r="B534" t="s">
        <v>639</v>
      </c>
      <c r="C534">
        <v>66</v>
      </c>
      <c r="D534">
        <v>6</v>
      </c>
      <c r="E534" t="s">
        <v>12294</v>
      </c>
      <c r="F534">
        <v>300</v>
      </c>
      <c r="G534">
        <v>0</v>
      </c>
      <c r="H534" t="s">
        <v>641</v>
      </c>
      <c r="I534" t="s">
        <v>12295</v>
      </c>
      <c r="J534" t="s">
        <v>745</v>
      </c>
      <c r="K534" t="s">
        <v>644</v>
      </c>
      <c r="L534" t="s">
        <v>645</v>
      </c>
      <c r="M534" t="s">
        <v>12296</v>
      </c>
      <c r="N534" t="s">
        <v>644</v>
      </c>
      <c r="O534" t="s">
        <v>647</v>
      </c>
      <c r="P534" t="s">
        <v>5</v>
      </c>
      <c r="Q534" t="s">
        <v>648</v>
      </c>
      <c r="R534" t="s">
        <v>645</v>
      </c>
      <c r="S534" t="s">
        <v>12297</v>
      </c>
      <c r="T534" t="s">
        <v>12296</v>
      </c>
    </row>
    <row r="535" spans="1:20" x14ac:dyDescent="0.25">
      <c r="A535" t="s">
        <v>18</v>
      </c>
      <c r="B535" t="s">
        <v>19</v>
      </c>
      <c r="C535">
        <v>68</v>
      </c>
      <c r="D535">
        <v>3</v>
      </c>
      <c r="E535" t="s">
        <v>12294</v>
      </c>
      <c r="F535">
        <v>300</v>
      </c>
      <c r="G535">
        <v>0</v>
      </c>
      <c r="H535" t="s">
        <v>641</v>
      </c>
      <c r="I535" t="s">
        <v>12295</v>
      </c>
      <c r="J535" t="s">
        <v>745</v>
      </c>
      <c r="K535" t="s">
        <v>644</v>
      </c>
      <c r="L535" t="s">
        <v>645</v>
      </c>
      <c r="M535" t="s">
        <v>12296</v>
      </c>
      <c r="N535" t="s">
        <v>644</v>
      </c>
      <c r="O535" t="s">
        <v>647</v>
      </c>
      <c r="P535" t="s">
        <v>5</v>
      </c>
      <c r="Q535" t="s">
        <v>648</v>
      </c>
      <c r="R535" t="s">
        <v>645</v>
      </c>
      <c r="S535" t="s">
        <v>12297</v>
      </c>
      <c r="T535" t="s">
        <v>12296</v>
      </c>
    </row>
    <row r="536" spans="1:20" x14ac:dyDescent="0.25">
      <c r="A536" t="s">
        <v>22</v>
      </c>
      <c r="B536" t="s">
        <v>27</v>
      </c>
      <c r="C536">
        <v>85</v>
      </c>
      <c r="D536">
        <v>20</v>
      </c>
      <c r="E536" t="s">
        <v>12298</v>
      </c>
      <c r="F536">
        <v>1606.2</v>
      </c>
      <c r="G536">
        <v>134</v>
      </c>
      <c r="H536" t="s">
        <v>673</v>
      </c>
      <c r="I536" t="s">
        <v>6398</v>
      </c>
      <c r="J536" t="s">
        <v>6399</v>
      </c>
      <c r="K536" t="s">
        <v>6400</v>
      </c>
      <c r="L536" t="s">
        <v>6401</v>
      </c>
      <c r="M536" t="s">
        <v>12299</v>
      </c>
      <c r="N536" t="s">
        <v>644</v>
      </c>
      <c r="O536" t="s">
        <v>811</v>
      </c>
      <c r="P536" t="s">
        <v>23</v>
      </c>
      <c r="Q536" t="s">
        <v>812</v>
      </c>
      <c r="R536" t="s">
        <v>645</v>
      </c>
      <c r="S536" t="s">
        <v>12300</v>
      </c>
      <c r="T536" t="s">
        <v>12299</v>
      </c>
    </row>
    <row r="537" spans="1:20" x14ac:dyDescent="0.25">
      <c r="A537" t="s">
        <v>147</v>
      </c>
      <c r="B537" t="s">
        <v>148</v>
      </c>
      <c r="C537">
        <v>50</v>
      </c>
      <c r="D537">
        <v>6</v>
      </c>
      <c r="E537" t="s">
        <v>12301</v>
      </c>
      <c r="F537">
        <v>200</v>
      </c>
      <c r="G537">
        <v>0</v>
      </c>
      <c r="H537" t="s">
        <v>641</v>
      </c>
      <c r="I537" t="s">
        <v>12302</v>
      </c>
      <c r="J537" t="s">
        <v>724</v>
      </c>
      <c r="K537" t="s">
        <v>644</v>
      </c>
      <c r="L537" t="s">
        <v>645</v>
      </c>
      <c r="M537" t="s">
        <v>12303</v>
      </c>
      <c r="N537" t="s">
        <v>644</v>
      </c>
      <c r="O537" t="s">
        <v>647</v>
      </c>
      <c r="P537" t="s">
        <v>5</v>
      </c>
      <c r="Q537" t="s">
        <v>648</v>
      </c>
      <c r="R537" t="s">
        <v>645</v>
      </c>
      <c r="S537" t="s">
        <v>12304</v>
      </c>
      <c r="T537" t="s">
        <v>12299</v>
      </c>
    </row>
    <row r="538" spans="1:20" x14ac:dyDescent="0.25">
      <c r="A538" t="s">
        <v>77</v>
      </c>
      <c r="B538" t="s">
        <v>78</v>
      </c>
      <c r="C538">
        <v>35</v>
      </c>
      <c r="D538">
        <v>8</v>
      </c>
      <c r="E538" t="s">
        <v>12305</v>
      </c>
      <c r="F538">
        <v>342</v>
      </c>
      <c r="G538">
        <v>14</v>
      </c>
      <c r="H538" t="s">
        <v>673</v>
      </c>
      <c r="I538" t="s">
        <v>752</v>
      </c>
      <c r="J538" t="s">
        <v>753</v>
      </c>
      <c r="K538" t="s">
        <v>754</v>
      </c>
      <c r="L538" t="s">
        <v>755</v>
      </c>
      <c r="M538" t="s">
        <v>12235</v>
      </c>
      <c r="N538" t="s">
        <v>644</v>
      </c>
      <c r="O538" t="s">
        <v>679</v>
      </c>
      <c r="P538" t="s">
        <v>26</v>
      </c>
      <c r="Q538" t="s">
        <v>680</v>
      </c>
      <c r="R538" t="s">
        <v>645</v>
      </c>
      <c r="S538" t="s">
        <v>12306</v>
      </c>
      <c r="T538" t="s">
        <v>12303</v>
      </c>
    </row>
    <row r="539" spans="1:20" x14ac:dyDescent="0.25">
      <c r="A539" t="s">
        <v>22</v>
      </c>
      <c r="B539" t="s">
        <v>27</v>
      </c>
      <c r="C539">
        <v>80</v>
      </c>
      <c r="D539">
        <v>1</v>
      </c>
      <c r="E539" t="s">
        <v>12307</v>
      </c>
      <c r="F539">
        <v>75</v>
      </c>
      <c r="G539">
        <v>0</v>
      </c>
      <c r="H539" t="s">
        <v>673</v>
      </c>
      <c r="I539" t="s">
        <v>12308</v>
      </c>
      <c r="J539" t="s">
        <v>12309</v>
      </c>
      <c r="K539" t="s">
        <v>12310</v>
      </c>
      <c r="L539" t="s">
        <v>5745</v>
      </c>
      <c r="M539" t="s">
        <v>12299</v>
      </c>
      <c r="N539" t="s">
        <v>644</v>
      </c>
      <c r="O539" t="s">
        <v>679</v>
      </c>
      <c r="P539" t="s">
        <v>26</v>
      </c>
      <c r="Q539" t="s">
        <v>680</v>
      </c>
      <c r="R539" t="s">
        <v>645</v>
      </c>
      <c r="S539" t="s">
        <v>12311</v>
      </c>
      <c r="T539" t="s">
        <v>12312</v>
      </c>
    </row>
    <row r="540" spans="1:20" x14ac:dyDescent="0.25">
      <c r="A540" t="s">
        <v>147</v>
      </c>
      <c r="B540" t="s">
        <v>148</v>
      </c>
      <c r="C540">
        <v>50</v>
      </c>
      <c r="D540">
        <v>12</v>
      </c>
      <c r="E540" t="s">
        <v>12313</v>
      </c>
      <c r="F540">
        <v>400</v>
      </c>
      <c r="G540">
        <v>0</v>
      </c>
      <c r="H540" t="s">
        <v>641</v>
      </c>
      <c r="I540" t="s">
        <v>12314</v>
      </c>
      <c r="J540" t="s">
        <v>1414</v>
      </c>
      <c r="K540" t="s">
        <v>644</v>
      </c>
      <c r="L540" t="s">
        <v>645</v>
      </c>
      <c r="M540" t="s">
        <v>12312</v>
      </c>
      <c r="N540" t="s">
        <v>644</v>
      </c>
      <c r="O540" t="s">
        <v>647</v>
      </c>
      <c r="P540" t="s">
        <v>5</v>
      </c>
      <c r="Q540" t="s">
        <v>648</v>
      </c>
      <c r="R540" t="s">
        <v>645</v>
      </c>
      <c r="S540" t="s">
        <v>12315</v>
      </c>
      <c r="T540" t="s">
        <v>12312</v>
      </c>
    </row>
    <row r="541" spans="1:20" x14ac:dyDescent="0.25">
      <c r="A541" t="s">
        <v>147</v>
      </c>
      <c r="B541" t="s">
        <v>148</v>
      </c>
      <c r="C541">
        <v>33.333333333333336</v>
      </c>
      <c r="D541">
        <v>3</v>
      </c>
      <c r="E541" t="s">
        <v>12316</v>
      </c>
      <c r="F541">
        <v>100</v>
      </c>
      <c r="G541">
        <v>0</v>
      </c>
      <c r="H541" t="s">
        <v>641</v>
      </c>
      <c r="I541" t="s">
        <v>12317</v>
      </c>
      <c r="J541" t="s">
        <v>1189</v>
      </c>
      <c r="K541" t="s">
        <v>644</v>
      </c>
      <c r="L541" t="s">
        <v>645</v>
      </c>
      <c r="M541" t="s">
        <v>12318</v>
      </c>
      <c r="N541" t="s">
        <v>644</v>
      </c>
      <c r="O541" t="s">
        <v>647</v>
      </c>
      <c r="P541" t="s">
        <v>5</v>
      </c>
      <c r="Q541" t="s">
        <v>648</v>
      </c>
      <c r="R541" t="s">
        <v>645</v>
      </c>
      <c r="S541" t="s">
        <v>12319</v>
      </c>
      <c r="T541" t="s">
        <v>12318</v>
      </c>
    </row>
    <row r="542" spans="1:20" x14ac:dyDescent="0.25">
      <c r="A542" t="s">
        <v>638</v>
      </c>
      <c r="B542" t="s">
        <v>639</v>
      </c>
      <c r="C542">
        <v>66</v>
      </c>
      <c r="D542">
        <v>2</v>
      </c>
      <c r="E542" t="s">
        <v>12320</v>
      </c>
      <c r="F542">
        <v>100</v>
      </c>
      <c r="G542">
        <v>0</v>
      </c>
      <c r="H542" t="s">
        <v>641</v>
      </c>
      <c r="I542" t="s">
        <v>12321</v>
      </c>
      <c r="J542" t="s">
        <v>989</v>
      </c>
      <c r="K542" t="s">
        <v>644</v>
      </c>
      <c r="L542" t="s">
        <v>645</v>
      </c>
      <c r="M542" t="s">
        <v>12322</v>
      </c>
      <c r="N542" t="s">
        <v>644</v>
      </c>
      <c r="O542" t="s">
        <v>668</v>
      </c>
      <c r="P542" t="s">
        <v>5</v>
      </c>
      <c r="Q542" t="s">
        <v>669</v>
      </c>
      <c r="R542" t="s">
        <v>645</v>
      </c>
      <c r="S542" t="s">
        <v>12323</v>
      </c>
      <c r="T542" t="s">
        <v>12322</v>
      </c>
    </row>
    <row r="543" spans="1:20" x14ac:dyDescent="0.25">
      <c r="A543" t="s">
        <v>18</v>
      </c>
      <c r="B543" t="s">
        <v>19</v>
      </c>
      <c r="C543">
        <v>68</v>
      </c>
      <c r="D543">
        <v>1</v>
      </c>
      <c r="E543" t="s">
        <v>12320</v>
      </c>
      <c r="F543">
        <v>100</v>
      </c>
      <c r="G543">
        <v>0</v>
      </c>
      <c r="H543" t="s">
        <v>641</v>
      </c>
      <c r="I543" t="s">
        <v>12321</v>
      </c>
      <c r="J543" t="s">
        <v>989</v>
      </c>
      <c r="K543" t="s">
        <v>644</v>
      </c>
      <c r="L543" t="s">
        <v>645</v>
      </c>
      <c r="M543" t="s">
        <v>12322</v>
      </c>
      <c r="N543" t="s">
        <v>644</v>
      </c>
      <c r="O543" t="s">
        <v>668</v>
      </c>
      <c r="P543" t="s">
        <v>5</v>
      </c>
      <c r="Q543" t="s">
        <v>669</v>
      </c>
      <c r="R543" t="s">
        <v>645</v>
      </c>
      <c r="S543" t="s">
        <v>12323</v>
      </c>
      <c r="T543" t="s">
        <v>12322</v>
      </c>
    </row>
    <row r="544" spans="1:20" x14ac:dyDescent="0.25">
      <c r="A544" t="s">
        <v>638</v>
      </c>
      <c r="B544" t="s">
        <v>639</v>
      </c>
      <c r="C544">
        <v>66</v>
      </c>
      <c r="D544">
        <v>2</v>
      </c>
      <c r="E544" t="s">
        <v>12324</v>
      </c>
      <c r="F544">
        <v>183</v>
      </c>
      <c r="G544">
        <v>38</v>
      </c>
      <c r="H544" t="s">
        <v>673</v>
      </c>
      <c r="I544" t="s">
        <v>3800</v>
      </c>
      <c r="J544" t="s">
        <v>12325</v>
      </c>
      <c r="K544" t="s">
        <v>12326</v>
      </c>
      <c r="L544" t="s">
        <v>6103</v>
      </c>
      <c r="M544" t="s">
        <v>12327</v>
      </c>
      <c r="N544" t="s">
        <v>644</v>
      </c>
      <c r="O544" t="s">
        <v>679</v>
      </c>
      <c r="P544" t="s">
        <v>26</v>
      </c>
      <c r="Q544" t="s">
        <v>680</v>
      </c>
      <c r="R544" t="s">
        <v>645</v>
      </c>
      <c r="S544" t="s">
        <v>12328</v>
      </c>
      <c r="T544" t="s">
        <v>12329</v>
      </c>
    </row>
    <row r="545" spans="1:20" x14ac:dyDescent="0.25">
      <c r="A545" t="s">
        <v>18</v>
      </c>
      <c r="B545" t="s">
        <v>19</v>
      </c>
      <c r="C545">
        <v>68</v>
      </c>
      <c r="D545">
        <v>1</v>
      </c>
      <c r="E545" t="s">
        <v>12324</v>
      </c>
      <c r="F545">
        <v>183</v>
      </c>
      <c r="G545">
        <v>38</v>
      </c>
      <c r="H545" t="s">
        <v>673</v>
      </c>
      <c r="I545" t="s">
        <v>3800</v>
      </c>
      <c r="J545" t="s">
        <v>12325</v>
      </c>
      <c r="K545" t="s">
        <v>12326</v>
      </c>
      <c r="L545" t="s">
        <v>6103</v>
      </c>
      <c r="M545" t="s">
        <v>12327</v>
      </c>
      <c r="N545" t="s">
        <v>644</v>
      </c>
      <c r="O545" t="s">
        <v>679</v>
      </c>
      <c r="P545" t="s">
        <v>26</v>
      </c>
      <c r="Q545" t="s">
        <v>680</v>
      </c>
      <c r="R545" t="s">
        <v>645</v>
      </c>
      <c r="S545" t="s">
        <v>12328</v>
      </c>
      <c r="T545" t="s">
        <v>12329</v>
      </c>
    </row>
    <row r="546" spans="1:20" x14ac:dyDescent="0.25">
      <c r="A546" t="s">
        <v>147</v>
      </c>
      <c r="B546" t="s">
        <v>148</v>
      </c>
      <c r="C546">
        <v>33.333333333333336</v>
      </c>
      <c r="D546">
        <v>3</v>
      </c>
      <c r="E546" t="s">
        <v>12330</v>
      </c>
      <c r="F546">
        <v>115</v>
      </c>
      <c r="G546">
        <v>15</v>
      </c>
      <c r="H546" t="s">
        <v>641</v>
      </c>
      <c r="I546" t="s">
        <v>12331</v>
      </c>
      <c r="J546" t="s">
        <v>685</v>
      </c>
      <c r="K546" t="s">
        <v>644</v>
      </c>
      <c r="L546" t="s">
        <v>645</v>
      </c>
      <c r="M546" t="s">
        <v>12332</v>
      </c>
      <c r="N546" t="s">
        <v>644</v>
      </c>
      <c r="O546" t="s">
        <v>647</v>
      </c>
      <c r="P546" t="s">
        <v>5</v>
      </c>
      <c r="Q546" t="s">
        <v>648</v>
      </c>
      <c r="R546" t="s">
        <v>645</v>
      </c>
      <c r="S546" t="s">
        <v>12333</v>
      </c>
      <c r="T546" t="s">
        <v>12332</v>
      </c>
    </row>
    <row r="547" spans="1:20" x14ac:dyDescent="0.25">
      <c r="A547" t="s">
        <v>147</v>
      </c>
      <c r="B547" t="s">
        <v>148</v>
      </c>
      <c r="C547">
        <v>33.333333333333336</v>
      </c>
      <c r="D547">
        <v>3</v>
      </c>
      <c r="E547" t="s">
        <v>12334</v>
      </c>
      <c r="F547">
        <v>138</v>
      </c>
      <c r="G547">
        <v>38</v>
      </c>
      <c r="H547" t="s">
        <v>641</v>
      </c>
      <c r="I547" t="s">
        <v>12335</v>
      </c>
      <c r="J547" t="s">
        <v>981</v>
      </c>
      <c r="K547" t="s">
        <v>644</v>
      </c>
      <c r="L547" t="s">
        <v>645</v>
      </c>
      <c r="M547" t="s">
        <v>12336</v>
      </c>
      <c r="N547" t="s">
        <v>644</v>
      </c>
      <c r="O547" t="s">
        <v>647</v>
      </c>
      <c r="P547" t="s">
        <v>5</v>
      </c>
      <c r="Q547" t="s">
        <v>648</v>
      </c>
      <c r="R547" t="s">
        <v>645</v>
      </c>
      <c r="S547" t="s">
        <v>12337</v>
      </c>
      <c r="T547" t="s">
        <v>12336</v>
      </c>
    </row>
    <row r="548" spans="1:20" x14ac:dyDescent="0.25">
      <c r="A548" t="s">
        <v>147</v>
      </c>
      <c r="B548" t="s">
        <v>148</v>
      </c>
      <c r="C548">
        <v>50</v>
      </c>
      <c r="D548">
        <v>6</v>
      </c>
      <c r="E548" t="s">
        <v>12338</v>
      </c>
      <c r="F548">
        <v>200</v>
      </c>
      <c r="G548">
        <v>0</v>
      </c>
      <c r="H548" t="s">
        <v>641</v>
      </c>
      <c r="I548" t="s">
        <v>10927</v>
      </c>
      <c r="J548" t="s">
        <v>1520</v>
      </c>
      <c r="K548" t="s">
        <v>644</v>
      </c>
      <c r="L548" t="s">
        <v>645</v>
      </c>
      <c r="M548" t="s">
        <v>12336</v>
      </c>
      <c r="N548" t="s">
        <v>644</v>
      </c>
      <c r="O548" t="s">
        <v>668</v>
      </c>
      <c r="P548" t="s">
        <v>5</v>
      </c>
      <c r="Q548" t="s">
        <v>669</v>
      </c>
      <c r="R548" t="s">
        <v>645</v>
      </c>
      <c r="S548" t="s">
        <v>12339</v>
      </c>
      <c r="T548" t="s">
        <v>12336</v>
      </c>
    </row>
    <row r="549" spans="1:20" x14ac:dyDescent="0.25">
      <c r="A549" t="s">
        <v>147</v>
      </c>
      <c r="B549" t="s">
        <v>148</v>
      </c>
      <c r="C549">
        <v>33.333333333333336</v>
      </c>
      <c r="D549">
        <v>3</v>
      </c>
      <c r="E549" t="s">
        <v>12340</v>
      </c>
      <c r="F549">
        <v>107</v>
      </c>
      <c r="G549">
        <v>7</v>
      </c>
      <c r="H549" t="s">
        <v>641</v>
      </c>
      <c r="I549" t="s">
        <v>12341</v>
      </c>
      <c r="J549" t="s">
        <v>685</v>
      </c>
      <c r="K549" t="s">
        <v>644</v>
      </c>
      <c r="L549" t="s">
        <v>645</v>
      </c>
      <c r="M549" t="s">
        <v>12342</v>
      </c>
      <c r="N549" t="s">
        <v>644</v>
      </c>
      <c r="O549" t="s">
        <v>647</v>
      </c>
      <c r="P549" t="s">
        <v>5</v>
      </c>
      <c r="Q549" t="s">
        <v>648</v>
      </c>
      <c r="R549" t="s">
        <v>645</v>
      </c>
      <c r="S549" t="s">
        <v>12343</v>
      </c>
      <c r="T549" t="s">
        <v>12342</v>
      </c>
    </row>
    <row r="550" spans="1:20" x14ac:dyDescent="0.25">
      <c r="A550" t="s">
        <v>22</v>
      </c>
      <c r="B550" t="s">
        <v>27</v>
      </c>
      <c r="C550">
        <v>79</v>
      </c>
      <c r="D550">
        <v>1</v>
      </c>
      <c r="E550" t="s">
        <v>12344</v>
      </c>
      <c r="F550">
        <v>79</v>
      </c>
      <c r="G550">
        <v>0</v>
      </c>
      <c r="H550" t="s">
        <v>673</v>
      </c>
      <c r="I550" t="s">
        <v>3800</v>
      </c>
      <c r="J550" t="s">
        <v>12325</v>
      </c>
      <c r="K550" t="s">
        <v>12326</v>
      </c>
      <c r="L550" t="s">
        <v>6103</v>
      </c>
      <c r="M550" t="s">
        <v>12345</v>
      </c>
      <c r="N550" t="s">
        <v>644</v>
      </c>
      <c r="O550" t="s">
        <v>679</v>
      </c>
      <c r="P550" t="s">
        <v>26</v>
      </c>
      <c r="Q550" t="s">
        <v>680</v>
      </c>
      <c r="R550" t="s">
        <v>645</v>
      </c>
      <c r="S550" t="s">
        <v>12346</v>
      </c>
      <c r="T550" t="s">
        <v>12347</v>
      </c>
    </row>
    <row r="551" spans="1:20" x14ac:dyDescent="0.25">
      <c r="A551" t="s">
        <v>638</v>
      </c>
      <c r="B551" t="s">
        <v>639</v>
      </c>
      <c r="C551">
        <v>66</v>
      </c>
      <c r="D551">
        <v>2</v>
      </c>
      <c r="E551" t="s">
        <v>12348</v>
      </c>
      <c r="F551">
        <v>100</v>
      </c>
      <c r="G551">
        <v>0</v>
      </c>
      <c r="H551" t="s">
        <v>641</v>
      </c>
      <c r="I551" t="s">
        <v>12349</v>
      </c>
      <c r="J551" t="s">
        <v>924</v>
      </c>
      <c r="K551" t="s">
        <v>644</v>
      </c>
      <c r="L551" t="s">
        <v>645</v>
      </c>
      <c r="M551" t="s">
        <v>12347</v>
      </c>
      <c r="N551" t="s">
        <v>644</v>
      </c>
      <c r="O551" t="s">
        <v>647</v>
      </c>
      <c r="P551" t="s">
        <v>5</v>
      </c>
      <c r="Q551" t="s">
        <v>648</v>
      </c>
      <c r="R551" t="s">
        <v>645</v>
      </c>
      <c r="S551" t="s">
        <v>12350</v>
      </c>
      <c r="T551" t="s">
        <v>12347</v>
      </c>
    </row>
    <row r="552" spans="1:20" x14ac:dyDescent="0.25">
      <c r="A552" t="s">
        <v>18</v>
      </c>
      <c r="B552" t="s">
        <v>19</v>
      </c>
      <c r="C552">
        <v>68</v>
      </c>
      <c r="D552">
        <v>1</v>
      </c>
      <c r="E552" t="s">
        <v>12348</v>
      </c>
      <c r="F552">
        <v>100</v>
      </c>
      <c r="G552">
        <v>0</v>
      </c>
      <c r="H552" t="s">
        <v>641</v>
      </c>
      <c r="I552" t="s">
        <v>12349</v>
      </c>
      <c r="J552" t="s">
        <v>924</v>
      </c>
      <c r="K552" t="s">
        <v>644</v>
      </c>
      <c r="L552" t="s">
        <v>645</v>
      </c>
      <c r="M552" t="s">
        <v>12347</v>
      </c>
      <c r="N552" t="s">
        <v>644</v>
      </c>
      <c r="O552" t="s">
        <v>647</v>
      </c>
      <c r="P552" t="s">
        <v>5</v>
      </c>
      <c r="Q552" t="s">
        <v>648</v>
      </c>
      <c r="R552" t="s">
        <v>645</v>
      </c>
      <c r="S552" t="s">
        <v>12350</v>
      </c>
      <c r="T552" t="s">
        <v>12347</v>
      </c>
    </row>
    <row r="553" spans="1:20" x14ac:dyDescent="0.25">
      <c r="A553" t="s">
        <v>147</v>
      </c>
      <c r="B553" t="s">
        <v>148</v>
      </c>
      <c r="C553">
        <v>50</v>
      </c>
      <c r="D553">
        <v>12</v>
      </c>
      <c r="E553" t="s">
        <v>12351</v>
      </c>
      <c r="F553">
        <v>400</v>
      </c>
      <c r="G553">
        <v>0</v>
      </c>
      <c r="H553" t="s">
        <v>641</v>
      </c>
      <c r="I553" t="s">
        <v>3361</v>
      </c>
      <c r="J553" t="s">
        <v>666</v>
      </c>
      <c r="K553" t="s">
        <v>644</v>
      </c>
      <c r="L553" t="s">
        <v>645</v>
      </c>
      <c r="M553" t="s">
        <v>12352</v>
      </c>
      <c r="N553" t="s">
        <v>644</v>
      </c>
      <c r="O553" t="s">
        <v>647</v>
      </c>
      <c r="P553" t="s">
        <v>5</v>
      </c>
      <c r="Q553" t="s">
        <v>648</v>
      </c>
      <c r="R553" t="s">
        <v>645</v>
      </c>
      <c r="S553" t="s">
        <v>12353</v>
      </c>
      <c r="T553" t="s">
        <v>12352</v>
      </c>
    </row>
    <row r="554" spans="1:20" x14ac:dyDescent="0.25">
      <c r="A554" t="s">
        <v>147</v>
      </c>
      <c r="B554" t="s">
        <v>148</v>
      </c>
      <c r="C554">
        <v>50</v>
      </c>
      <c r="D554">
        <v>18</v>
      </c>
      <c r="E554" t="s">
        <v>12354</v>
      </c>
      <c r="F554">
        <v>600</v>
      </c>
      <c r="G554">
        <v>0</v>
      </c>
      <c r="H554" t="s">
        <v>641</v>
      </c>
      <c r="I554" t="s">
        <v>6503</v>
      </c>
      <c r="J554" t="s">
        <v>1375</v>
      </c>
      <c r="K554" t="s">
        <v>644</v>
      </c>
      <c r="L554" t="s">
        <v>645</v>
      </c>
      <c r="M554" t="s">
        <v>12355</v>
      </c>
      <c r="N554" t="s">
        <v>644</v>
      </c>
      <c r="O554" t="s">
        <v>647</v>
      </c>
      <c r="P554" t="s">
        <v>5</v>
      </c>
      <c r="Q554" t="s">
        <v>648</v>
      </c>
      <c r="R554" t="s">
        <v>645</v>
      </c>
      <c r="S554" t="s">
        <v>12356</v>
      </c>
      <c r="T554" t="s">
        <v>12357</v>
      </c>
    </row>
    <row r="555" spans="1:20" x14ac:dyDescent="0.25">
      <c r="A555" t="s">
        <v>638</v>
      </c>
      <c r="B555" t="s">
        <v>639</v>
      </c>
      <c r="C555">
        <v>66</v>
      </c>
      <c r="D555">
        <v>4</v>
      </c>
      <c r="E555" t="s">
        <v>12358</v>
      </c>
      <c r="F555">
        <v>200</v>
      </c>
      <c r="G555">
        <v>0</v>
      </c>
      <c r="H555" t="s">
        <v>641</v>
      </c>
      <c r="I555" t="s">
        <v>12359</v>
      </c>
      <c r="J555" t="s">
        <v>1868</v>
      </c>
      <c r="K555" t="s">
        <v>644</v>
      </c>
      <c r="L555" t="s">
        <v>645</v>
      </c>
      <c r="M555" t="s">
        <v>12355</v>
      </c>
      <c r="N555" t="s">
        <v>644</v>
      </c>
      <c r="O555" t="s">
        <v>647</v>
      </c>
      <c r="P555" t="s">
        <v>5</v>
      </c>
      <c r="Q555" t="s">
        <v>648</v>
      </c>
      <c r="R555" t="s">
        <v>645</v>
      </c>
      <c r="S555" t="s">
        <v>12360</v>
      </c>
      <c r="T555" t="s">
        <v>12355</v>
      </c>
    </row>
    <row r="556" spans="1:20" x14ac:dyDescent="0.25">
      <c r="A556" t="s">
        <v>18</v>
      </c>
      <c r="B556" t="s">
        <v>19</v>
      </c>
      <c r="C556">
        <v>68</v>
      </c>
      <c r="D556">
        <v>2</v>
      </c>
      <c r="E556" t="s">
        <v>12358</v>
      </c>
      <c r="F556">
        <v>200</v>
      </c>
      <c r="G556">
        <v>0</v>
      </c>
      <c r="H556" t="s">
        <v>641</v>
      </c>
      <c r="I556" t="s">
        <v>12359</v>
      </c>
      <c r="J556" t="s">
        <v>1868</v>
      </c>
      <c r="K556" t="s">
        <v>644</v>
      </c>
      <c r="L556" t="s">
        <v>645</v>
      </c>
      <c r="M556" t="s">
        <v>12355</v>
      </c>
      <c r="N556" t="s">
        <v>644</v>
      </c>
      <c r="O556" t="s">
        <v>647</v>
      </c>
      <c r="P556" t="s">
        <v>5</v>
      </c>
      <c r="Q556" t="s">
        <v>648</v>
      </c>
      <c r="R556" t="s">
        <v>645</v>
      </c>
      <c r="S556" t="s">
        <v>12360</v>
      </c>
      <c r="T556" t="s">
        <v>12355</v>
      </c>
    </row>
    <row r="557" spans="1:20" x14ac:dyDescent="0.25">
      <c r="A557" t="s">
        <v>147</v>
      </c>
      <c r="B557" t="s">
        <v>148</v>
      </c>
      <c r="C557">
        <v>50</v>
      </c>
      <c r="D557">
        <v>12</v>
      </c>
      <c r="E557" t="s">
        <v>12361</v>
      </c>
      <c r="F557">
        <v>400</v>
      </c>
      <c r="G557">
        <v>0</v>
      </c>
      <c r="H557" t="s">
        <v>641</v>
      </c>
      <c r="I557" t="s">
        <v>12362</v>
      </c>
      <c r="J557" t="s">
        <v>666</v>
      </c>
      <c r="K557" t="s">
        <v>644</v>
      </c>
      <c r="L557" t="s">
        <v>645</v>
      </c>
      <c r="M557" t="s">
        <v>12355</v>
      </c>
      <c r="N557" t="s">
        <v>644</v>
      </c>
      <c r="O557" t="s">
        <v>647</v>
      </c>
      <c r="P557" t="s">
        <v>5</v>
      </c>
      <c r="Q557" t="s">
        <v>648</v>
      </c>
      <c r="R557" t="s">
        <v>645</v>
      </c>
      <c r="S557" t="s">
        <v>12363</v>
      </c>
      <c r="T557" t="s">
        <v>12355</v>
      </c>
    </row>
    <row r="558" spans="1:20" x14ac:dyDescent="0.25">
      <c r="A558" t="s">
        <v>147</v>
      </c>
      <c r="B558" t="s">
        <v>148</v>
      </c>
      <c r="C558">
        <v>50</v>
      </c>
      <c r="D558">
        <v>6</v>
      </c>
      <c r="E558" t="s">
        <v>12364</v>
      </c>
      <c r="F558">
        <v>200</v>
      </c>
      <c r="G558">
        <v>0</v>
      </c>
      <c r="H558" t="s">
        <v>641</v>
      </c>
      <c r="I558" t="s">
        <v>12365</v>
      </c>
      <c r="J558" t="s">
        <v>724</v>
      </c>
      <c r="K558" t="s">
        <v>644</v>
      </c>
      <c r="L558" t="s">
        <v>645</v>
      </c>
      <c r="M558" t="s">
        <v>12366</v>
      </c>
      <c r="N558" t="s">
        <v>644</v>
      </c>
      <c r="O558" t="s">
        <v>726</v>
      </c>
      <c r="P558" t="s">
        <v>5</v>
      </c>
      <c r="Q558" t="s">
        <v>648</v>
      </c>
      <c r="R558" t="s">
        <v>645</v>
      </c>
      <c r="S558" t="s">
        <v>12367</v>
      </c>
      <c r="T558" t="s">
        <v>12366</v>
      </c>
    </row>
    <row r="559" spans="1:20" x14ac:dyDescent="0.25">
      <c r="A559" t="s">
        <v>638</v>
      </c>
      <c r="B559" t="s">
        <v>639</v>
      </c>
      <c r="C559">
        <v>66</v>
      </c>
      <c r="D559">
        <v>4</v>
      </c>
      <c r="E559" t="s">
        <v>12368</v>
      </c>
      <c r="F559">
        <v>200</v>
      </c>
      <c r="G559">
        <v>0</v>
      </c>
      <c r="H559" t="s">
        <v>641</v>
      </c>
      <c r="I559" t="s">
        <v>12369</v>
      </c>
      <c r="J559" t="s">
        <v>685</v>
      </c>
      <c r="K559" t="s">
        <v>644</v>
      </c>
      <c r="L559" t="s">
        <v>645</v>
      </c>
      <c r="M559" t="s">
        <v>12366</v>
      </c>
      <c r="N559" t="s">
        <v>644</v>
      </c>
      <c r="O559" t="s">
        <v>668</v>
      </c>
      <c r="P559" t="s">
        <v>5</v>
      </c>
      <c r="Q559" t="s">
        <v>669</v>
      </c>
      <c r="R559" t="s">
        <v>645</v>
      </c>
      <c r="S559" t="s">
        <v>12370</v>
      </c>
      <c r="T559" t="s">
        <v>12371</v>
      </c>
    </row>
    <row r="560" spans="1:20" x14ac:dyDescent="0.25">
      <c r="A560" t="s">
        <v>18</v>
      </c>
      <c r="B560" t="s">
        <v>19</v>
      </c>
      <c r="C560">
        <v>68</v>
      </c>
      <c r="D560">
        <v>2</v>
      </c>
      <c r="E560" t="s">
        <v>12368</v>
      </c>
      <c r="F560">
        <v>200</v>
      </c>
      <c r="G560">
        <v>0</v>
      </c>
      <c r="H560" t="s">
        <v>641</v>
      </c>
      <c r="I560" t="s">
        <v>12369</v>
      </c>
      <c r="J560" t="s">
        <v>685</v>
      </c>
      <c r="K560" t="s">
        <v>644</v>
      </c>
      <c r="L560" t="s">
        <v>645</v>
      </c>
      <c r="M560" t="s">
        <v>12366</v>
      </c>
      <c r="N560" t="s">
        <v>644</v>
      </c>
      <c r="O560" t="s">
        <v>668</v>
      </c>
      <c r="P560" t="s">
        <v>5</v>
      </c>
      <c r="Q560" t="s">
        <v>669</v>
      </c>
      <c r="R560" t="s">
        <v>645</v>
      </c>
      <c r="S560" t="s">
        <v>12370</v>
      </c>
      <c r="T560" t="s">
        <v>12371</v>
      </c>
    </row>
    <row r="561" spans="1:20" x14ac:dyDescent="0.25">
      <c r="A561" t="s">
        <v>147</v>
      </c>
      <c r="B561" t="s">
        <v>148</v>
      </c>
      <c r="C561">
        <v>50</v>
      </c>
      <c r="D561">
        <v>12</v>
      </c>
      <c r="E561" t="s">
        <v>12372</v>
      </c>
      <c r="F561">
        <v>400</v>
      </c>
      <c r="G561">
        <v>0</v>
      </c>
      <c r="H561" t="s">
        <v>641</v>
      </c>
      <c r="I561" t="s">
        <v>12373</v>
      </c>
      <c r="J561" t="s">
        <v>685</v>
      </c>
      <c r="K561" t="s">
        <v>644</v>
      </c>
      <c r="L561" t="s">
        <v>645</v>
      </c>
      <c r="M561" t="s">
        <v>12374</v>
      </c>
      <c r="N561" t="s">
        <v>644</v>
      </c>
      <c r="O561" t="s">
        <v>647</v>
      </c>
      <c r="P561" t="s">
        <v>5</v>
      </c>
      <c r="Q561" t="s">
        <v>648</v>
      </c>
      <c r="R561" t="s">
        <v>645</v>
      </c>
      <c r="S561" t="s">
        <v>12375</v>
      </c>
      <c r="T561" t="s">
        <v>12374</v>
      </c>
    </row>
    <row r="562" spans="1:20" x14ac:dyDescent="0.25">
      <c r="A562" t="s">
        <v>147</v>
      </c>
      <c r="B562" t="s">
        <v>148</v>
      </c>
      <c r="C562">
        <v>40</v>
      </c>
      <c r="D562">
        <v>10</v>
      </c>
      <c r="E562" t="s">
        <v>12376</v>
      </c>
      <c r="F562">
        <v>330</v>
      </c>
      <c r="G562">
        <v>0</v>
      </c>
      <c r="H562" t="s">
        <v>641</v>
      </c>
      <c r="I562" t="s">
        <v>12377</v>
      </c>
      <c r="J562" t="s">
        <v>1441</v>
      </c>
      <c r="K562" t="s">
        <v>644</v>
      </c>
      <c r="L562" t="s">
        <v>645</v>
      </c>
      <c r="M562" t="s">
        <v>12374</v>
      </c>
      <c r="N562" t="s">
        <v>644</v>
      </c>
      <c r="O562" t="s">
        <v>668</v>
      </c>
      <c r="P562" t="s">
        <v>5</v>
      </c>
      <c r="Q562" t="s">
        <v>669</v>
      </c>
      <c r="R562" t="s">
        <v>645</v>
      </c>
      <c r="S562" t="s">
        <v>12378</v>
      </c>
      <c r="T562" t="s">
        <v>12374</v>
      </c>
    </row>
    <row r="563" spans="1:20" x14ac:dyDescent="0.25">
      <c r="A563" t="s">
        <v>147</v>
      </c>
      <c r="B563" t="s">
        <v>148</v>
      </c>
      <c r="C563">
        <v>50</v>
      </c>
      <c r="D563">
        <v>6</v>
      </c>
      <c r="E563" t="s">
        <v>12379</v>
      </c>
      <c r="F563">
        <v>300</v>
      </c>
      <c r="G563">
        <v>0</v>
      </c>
      <c r="H563" t="s">
        <v>641</v>
      </c>
      <c r="I563" t="s">
        <v>12380</v>
      </c>
      <c r="J563" t="s">
        <v>666</v>
      </c>
      <c r="K563" t="s">
        <v>644</v>
      </c>
      <c r="L563" t="s">
        <v>645</v>
      </c>
      <c r="M563" t="s">
        <v>12381</v>
      </c>
      <c r="N563" t="s">
        <v>644</v>
      </c>
      <c r="O563" t="s">
        <v>647</v>
      </c>
      <c r="P563" t="s">
        <v>5</v>
      </c>
      <c r="Q563" t="s">
        <v>648</v>
      </c>
      <c r="R563" t="s">
        <v>645</v>
      </c>
      <c r="S563" t="s">
        <v>12382</v>
      </c>
      <c r="T563" t="s">
        <v>12381</v>
      </c>
    </row>
    <row r="564" spans="1:20" x14ac:dyDescent="0.25">
      <c r="A564" t="s">
        <v>147</v>
      </c>
      <c r="B564" t="s">
        <v>148</v>
      </c>
      <c r="C564">
        <v>33.333333333333336</v>
      </c>
      <c r="D564">
        <v>3</v>
      </c>
      <c r="E564" t="s">
        <v>12379</v>
      </c>
      <c r="F564">
        <v>300</v>
      </c>
      <c r="G564">
        <v>0</v>
      </c>
      <c r="H564" t="s">
        <v>641</v>
      </c>
      <c r="I564" t="s">
        <v>12380</v>
      </c>
      <c r="J564" t="s">
        <v>666</v>
      </c>
      <c r="K564" t="s">
        <v>644</v>
      </c>
      <c r="L564" t="s">
        <v>645</v>
      </c>
      <c r="M564" t="s">
        <v>12381</v>
      </c>
      <c r="N564" t="s">
        <v>644</v>
      </c>
      <c r="O564" t="s">
        <v>647</v>
      </c>
      <c r="P564" t="s">
        <v>5</v>
      </c>
      <c r="Q564" t="s">
        <v>648</v>
      </c>
      <c r="R564" t="s">
        <v>645</v>
      </c>
      <c r="S564" t="s">
        <v>12382</v>
      </c>
      <c r="T564" t="s">
        <v>12381</v>
      </c>
    </row>
    <row r="565" spans="1:20" x14ac:dyDescent="0.25">
      <c r="A565" t="s">
        <v>72</v>
      </c>
      <c r="B565" t="s">
        <v>108</v>
      </c>
      <c r="C565">
        <v>66.333333333333329</v>
      </c>
      <c r="D565">
        <v>15</v>
      </c>
      <c r="E565" t="s">
        <v>12383</v>
      </c>
      <c r="F565">
        <v>1200</v>
      </c>
      <c r="G565">
        <v>0</v>
      </c>
      <c r="H565" t="s">
        <v>673</v>
      </c>
      <c r="I565" t="s">
        <v>12384</v>
      </c>
      <c r="J565" t="s">
        <v>12385</v>
      </c>
      <c r="K565" t="s">
        <v>7894</v>
      </c>
      <c r="L565" t="s">
        <v>3952</v>
      </c>
      <c r="M565" t="s">
        <v>12386</v>
      </c>
      <c r="N565" t="s">
        <v>644</v>
      </c>
      <c r="O565" t="s">
        <v>679</v>
      </c>
      <c r="P565" t="s">
        <v>26</v>
      </c>
      <c r="Q565" t="s">
        <v>680</v>
      </c>
      <c r="R565" t="s">
        <v>645</v>
      </c>
      <c r="S565" t="s">
        <v>12387</v>
      </c>
      <c r="T565" t="s">
        <v>12386</v>
      </c>
    </row>
    <row r="566" spans="1:20" x14ac:dyDescent="0.25">
      <c r="A566" t="s">
        <v>147</v>
      </c>
      <c r="B566" t="s">
        <v>148</v>
      </c>
      <c r="C566">
        <v>65</v>
      </c>
      <c r="D566">
        <v>18</v>
      </c>
      <c r="E566" t="s">
        <v>12388</v>
      </c>
      <c r="F566">
        <v>620</v>
      </c>
      <c r="G566">
        <v>0</v>
      </c>
      <c r="H566" t="s">
        <v>641</v>
      </c>
      <c r="I566" t="s">
        <v>12389</v>
      </c>
      <c r="J566" t="s">
        <v>736</v>
      </c>
      <c r="K566" t="s">
        <v>644</v>
      </c>
      <c r="L566" t="s">
        <v>645</v>
      </c>
      <c r="M566" t="s">
        <v>12390</v>
      </c>
      <c r="N566" t="s">
        <v>644</v>
      </c>
      <c r="O566" t="s">
        <v>732</v>
      </c>
      <c r="P566" t="s">
        <v>5</v>
      </c>
      <c r="Q566" t="s">
        <v>669</v>
      </c>
      <c r="R566" t="s">
        <v>645</v>
      </c>
      <c r="S566" t="s">
        <v>12391</v>
      </c>
      <c r="T566" t="s">
        <v>12392</v>
      </c>
    </row>
    <row r="567" spans="1:20" x14ac:dyDescent="0.25">
      <c r="A567" t="s">
        <v>638</v>
      </c>
      <c r="B567" t="s">
        <v>639</v>
      </c>
      <c r="C567">
        <v>66</v>
      </c>
      <c r="D567">
        <v>2</v>
      </c>
      <c r="E567" t="s">
        <v>12393</v>
      </c>
      <c r="F567">
        <v>200</v>
      </c>
      <c r="G567">
        <v>0</v>
      </c>
      <c r="H567" t="s">
        <v>641</v>
      </c>
      <c r="I567" t="s">
        <v>1291</v>
      </c>
      <c r="J567" t="s">
        <v>1235</v>
      </c>
      <c r="K567" t="s">
        <v>644</v>
      </c>
      <c r="L567" t="s">
        <v>645</v>
      </c>
      <c r="M567" t="s">
        <v>12394</v>
      </c>
      <c r="N567" t="s">
        <v>644</v>
      </c>
      <c r="O567" t="s">
        <v>668</v>
      </c>
      <c r="P567" t="s">
        <v>5</v>
      </c>
      <c r="Q567" t="s">
        <v>669</v>
      </c>
      <c r="R567" t="s">
        <v>645</v>
      </c>
      <c r="S567" t="s">
        <v>12395</v>
      </c>
      <c r="T567" t="s">
        <v>12394</v>
      </c>
    </row>
    <row r="568" spans="1:20" x14ac:dyDescent="0.25">
      <c r="A568" t="s">
        <v>18</v>
      </c>
      <c r="B568" t="s">
        <v>19</v>
      </c>
      <c r="C568">
        <v>68</v>
      </c>
      <c r="D568">
        <v>1</v>
      </c>
      <c r="E568" t="s">
        <v>12393</v>
      </c>
      <c r="F568">
        <v>200</v>
      </c>
      <c r="G568">
        <v>0</v>
      </c>
      <c r="H568" t="s">
        <v>641</v>
      </c>
      <c r="I568" t="s">
        <v>1291</v>
      </c>
      <c r="J568" t="s">
        <v>1235</v>
      </c>
      <c r="K568" t="s">
        <v>644</v>
      </c>
      <c r="L568" t="s">
        <v>645</v>
      </c>
      <c r="M568" t="s">
        <v>12394</v>
      </c>
      <c r="N568" t="s">
        <v>644</v>
      </c>
      <c r="O568" t="s">
        <v>668</v>
      </c>
      <c r="P568" t="s">
        <v>5</v>
      </c>
      <c r="Q568" t="s">
        <v>669</v>
      </c>
      <c r="R568" t="s">
        <v>645</v>
      </c>
      <c r="S568" t="s">
        <v>12395</v>
      </c>
      <c r="T568" t="s">
        <v>12394</v>
      </c>
    </row>
    <row r="569" spans="1:20" x14ac:dyDescent="0.25">
      <c r="A569" t="s">
        <v>147</v>
      </c>
      <c r="B569" t="s">
        <v>148</v>
      </c>
      <c r="C569">
        <v>33.333333333333336</v>
      </c>
      <c r="D569">
        <v>3</v>
      </c>
      <c r="E569" t="s">
        <v>12393</v>
      </c>
      <c r="F569">
        <v>200</v>
      </c>
      <c r="G569">
        <v>0</v>
      </c>
      <c r="H569" t="s">
        <v>641</v>
      </c>
      <c r="I569" t="s">
        <v>1291</v>
      </c>
      <c r="J569" t="s">
        <v>1235</v>
      </c>
      <c r="K569" t="s">
        <v>644</v>
      </c>
      <c r="L569" t="s">
        <v>645</v>
      </c>
      <c r="M569" t="s">
        <v>12394</v>
      </c>
      <c r="N569" t="s">
        <v>644</v>
      </c>
      <c r="O569" t="s">
        <v>668</v>
      </c>
      <c r="P569" t="s">
        <v>5</v>
      </c>
      <c r="Q569" t="s">
        <v>669</v>
      </c>
      <c r="R569" t="s">
        <v>645</v>
      </c>
      <c r="S569" t="s">
        <v>12395</v>
      </c>
      <c r="T569" t="s">
        <v>12394</v>
      </c>
    </row>
    <row r="570" spans="1:20" x14ac:dyDescent="0.25">
      <c r="A570" t="s">
        <v>638</v>
      </c>
      <c r="B570" t="s">
        <v>639</v>
      </c>
      <c r="C570">
        <v>66</v>
      </c>
      <c r="D570">
        <v>2</v>
      </c>
      <c r="E570" t="s">
        <v>12396</v>
      </c>
      <c r="F570">
        <v>100</v>
      </c>
      <c r="G570">
        <v>0</v>
      </c>
      <c r="H570" t="s">
        <v>641</v>
      </c>
      <c r="I570" t="s">
        <v>12397</v>
      </c>
      <c r="J570" t="s">
        <v>661</v>
      </c>
      <c r="K570" t="s">
        <v>644</v>
      </c>
      <c r="L570" t="s">
        <v>645</v>
      </c>
      <c r="M570" t="s">
        <v>12398</v>
      </c>
      <c r="N570" t="s">
        <v>644</v>
      </c>
      <c r="O570" t="s">
        <v>647</v>
      </c>
      <c r="P570" t="s">
        <v>5</v>
      </c>
      <c r="Q570" t="s">
        <v>648</v>
      </c>
      <c r="R570" t="s">
        <v>645</v>
      </c>
      <c r="S570" t="s">
        <v>12399</v>
      </c>
      <c r="T570" t="s">
        <v>12394</v>
      </c>
    </row>
    <row r="571" spans="1:20" x14ac:dyDescent="0.25">
      <c r="A571" t="s">
        <v>18</v>
      </c>
      <c r="B571" t="s">
        <v>19</v>
      </c>
      <c r="C571">
        <v>68</v>
      </c>
      <c r="D571">
        <v>1</v>
      </c>
      <c r="E571" t="s">
        <v>12396</v>
      </c>
      <c r="F571">
        <v>100</v>
      </c>
      <c r="G571">
        <v>0</v>
      </c>
      <c r="H571" t="s">
        <v>641</v>
      </c>
      <c r="I571" t="s">
        <v>12397</v>
      </c>
      <c r="J571" t="s">
        <v>661</v>
      </c>
      <c r="K571" t="s">
        <v>644</v>
      </c>
      <c r="L571" t="s">
        <v>645</v>
      </c>
      <c r="M571" t="s">
        <v>12398</v>
      </c>
      <c r="N571" t="s">
        <v>644</v>
      </c>
      <c r="O571" t="s">
        <v>647</v>
      </c>
      <c r="P571" t="s">
        <v>5</v>
      </c>
      <c r="Q571" t="s">
        <v>648</v>
      </c>
      <c r="R571" t="s">
        <v>645</v>
      </c>
      <c r="S571" t="s">
        <v>12399</v>
      </c>
      <c r="T571" t="s">
        <v>12394</v>
      </c>
    </row>
    <row r="572" spans="1:20" x14ac:dyDescent="0.25">
      <c r="A572" t="s">
        <v>22</v>
      </c>
      <c r="B572" t="s">
        <v>27</v>
      </c>
      <c r="C572">
        <v>79</v>
      </c>
      <c r="D572">
        <v>1</v>
      </c>
      <c r="E572" t="s">
        <v>12400</v>
      </c>
      <c r="F572">
        <v>79</v>
      </c>
      <c r="G572">
        <v>0</v>
      </c>
      <c r="H572" t="s">
        <v>673</v>
      </c>
      <c r="I572" t="s">
        <v>12401</v>
      </c>
      <c r="J572" t="s">
        <v>12402</v>
      </c>
      <c r="K572" t="s">
        <v>2824</v>
      </c>
      <c r="L572" t="s">
        <v>5242</v>
      </c>
      <c r="M572" t="s">
        <v>12342</v>
      </c>
      <c r="N572" t="s">
        <v>644</v>
      </c>
      <c r="O572" t="s">
        <v>679</v>
      </c>
      <c r="P572" t="s">
        <v>26</v>
      </c>
      <c r="Q572" t="s">
        <v>680</v>
      </c>
      <c r="R572" t="s">
        <v>645</v>
      </c>
      <c r="S572" t="s">
        <v>12403</v>
      </c>
      <c r="T572" t="s">
        <v>12398</v>
      </c>
    </row>
    <row r="573" spans="1:20" x14ac:dyDescent="0.25">
      <c r="A573" t="s">
        <v>2643</v>
      </c>
      <c r="B573" t="s">
        <v>2643</v>
      </c>
      <c r="C573">
        <v>0</v>
      </c>
      <c r="D573">
        <v>4</v>
      </c>
      <c r="E573" t="s">
        <v>12404</v>
      </c>
      <c r="F573">
        <v>796</v>
      </c>
      <c r="G573">
        <v>0</v>
      </c>
      <c r="H573" t="s">
        <v>673</v>
      </c>
      <c r="I573" t="s">
        <v>12405</v>
      </c>
      <c r="J573" t="s">
        <v>12406</v>
      </c>
      <c r="K573" t="s">
        <v>12407</v>
      </c>
      <c r="L573" t="s">
        <v>12408</v>
      </c>
      <c r="M573" t="s">
        <v>12409</v>
      </c>
      <c r="N573" t="s">
        <v>8854</v>
      </c>
      <c r="O573" t="s">
        <v>1890</v>
      </c>
      <c r="P573" t="s">
        <v>1891</v>
      </c>
      <c r="Q573" t="s">
        <v>1892</v>
      </c>
      <c r="R573" t="s">
        <v>645</v>
      </c>
      <c r="S573" t="s">
        <v>644</v>
      </c>
      <c r="T573" t="s">
        <v>12410</v>
      </c>
    </row>
    <row r="574" spans="1:20" x14ac:dyDescent="0.25">
      <c r="A574" t="s">
        <v>524</v>
      </c>
      <c r="B574" t="s">
        <v>525</v>
      </c>
      <c r="C574">
        <v>100</v>
      </c>
      <c r="D574">
        <v>1</v>
      </c>
      <c r="E574" t="s">
        <v>12404</v>
      </c>
      <c r="F574">
        <v>796</v>
      </c>
      <c r="G574">
        <v>0</v>
      </c>
      <c r="H574" t="s">
        <v>673</v>
      </c>
      <c r="I574" t="s">
        <v>12405</v>
      </c>
      <c r="J574" t="s">
        <v>12406</v>
      </c>
      <c r="K574" t="s">
        <v>12407</v>
      </c>
      <c r="L574" t="s">
        <v>12408</v>
      </c>
      <c r="M574" t="s">
        <v>12409</v>
      </c>
      <c r="N574" t="s">
        <v>8854</v>
      </c>
      <c r="O574" t="s">
        <v>1890</v>
      </c>
      <c r="P574" t="s">
        <v>1891</v>
      </c>
      <c r="Q574" t="s">
        <v>1892</v>
      </c>
      <c r="R574" t="s">
        <v>645</v>
      </c>
      <c r="S574" t="s">
        <v>644</v>
      </c>
      <c r="T574" t="s">
        <v>12411</v>
      </c>
    </row>
    <row r="575" spans="1:20" x14ac:dyDescent="0.25">
      <c r="A575" t="s">
        <v>519</v>
      </c>
      <c r="B575" t="s">
        <v>520</v>
      </c>
      <c r="C575">
        <v>100</v>
      </c>
      <c r="D575">
        <v>1</v>
      </c>
      <c r="E575" t="s">
        <v>12404</v>
      </c>
      <c r="F575">
        <v>796</v>
      </c>
      <c r="G575">
        <v>0</v>
      </c>
      <c r="H575" t="s">
        <v>673</v>
      </c>
      <c r="I575" t="s">
        <v>12405</v>
      </c>
      <c r="J575" t="s">
        <v>12406</v>
      </c>
      <c r="K575" t="s">
        <v>12407</v>
      </c>
      <c r="L575" t="s">
        <v>12408</v>
      </c>
      <c r="M575" t="s">
        <v>12409</v>
      </c>
      <c r="N575" t="s">
        <v>8854</v>
      </c>
      <c r="O575" t="s">
        <v>1890</v>
      </c>
      <c r="P575" t="s">
        <v>1891</v>
      </c>
      <c r="Q575" t="s">
        <v>1892</v>
      </c>
      <c r="R575" t="s">
        <v>645</v>
      </c>
      <c r="S575" t="s">
        <v>644</v>
      </c>
      <c r="T575" t="s">
        <v>12411</v>
      </c>
    </row>
    <row r="576" spans="1:20" x14ac:dyDescent="0.25">
      <c r="A576" t="s">
        <v>296</v>
      </c>
      <c r="B576" t="s">
        <v>297</v>
      </c>
      <c r="C576">
        <v>100</v>
      </c>
      <c r="D576">
        <v>1</v>
      </c>
      <c r="E576" t="s">
        <v>12404</v>
      </c>
      <c r="F576">
        <v>796</v>
      </c>
      <c r="G576">
        <v>0</v>
      </c>
      <c r="H576" t="s">
        <v>673</v>
      </c>
      <c r="I576" t="s">
        <v>12405</v>
      </c>
      <c r="J576" t="s">
        <v>12406</v>
      </c>
      <c r="K576" t="s">
        <v>12407</v>
      </c>
      <c r="L576" t="s">
        <v>12408</v>
      </c>
      <c r="M576" t="s">
        <v>12409</v>
      </c>
      <c r="N576" t="s">
        <v>8854</v>
      </c>
      <c r="O576" t="s">
        <v>1890</v>
      </c>
      <c r="P576" t="s">
        <v>1891</v>
      </c>
      <c r="Q576" t="s">
        <v>1892</v>
      </c>
      <c r="R576" t="s">
        <v>645</v>
      </c>
      <c r="S576" t="s">
        <v>644</v>
      </c>
      <c r="T576" t="s">
        <v>12411</v>
      </c>
    </row>
    <row r="577" spans="1:20" x14ac:dyDescent="0.25">
      <c r="A577" t="s">
        <v>518</v>
      </c>
      <c r="B577" t="s">
        <v>616</v>
      </c>
      <c r="C577">
        <v>100</v>
      </c>
      <c r="D577">
        <v>1</v>
      </c>
      <c r="E577" t="s">
        <v>12404</v>
      </c>
      <c r="F577">
        <v>796</v>
      </c>
      <c r="G577">
        <v>0</v>
      </c>
      <c r="H577" t="s">
        <v>673</v>
      </c>
      <c r="I577" t="s">
        <v>12405</v>
      </c>
      <c r="J577" t="s">
        <v>12406</v>
      </c>
      <c r="K577" t="s">
        <v>12407</v>
      </c>
      <c r="L577" t="s">
        <v>12408</v>
      </c>
      <c r="M577" t="s">
        <v>12409</v>
      </c>
      <c r="N577" t="s">
        <v>8854</v>
      </c>
      <c r="O577" t="s">
        <v>1890</v>
      </c>
      <c r="P577" t="s">
        <v>1891</v>
      </c>
      <c r="Q577" t="s">
        <v>1892</v>
      </c>
      <c r="R577" t="s">
        <v>645</v>
      </c>
      <c r="S577" t="s">
        <v>644</v>
      </c>
      <c r="T577" t="s">
        <v>12411</v>
      </c>
    </row>
    <row r="578" spans="1:20" x14ac:dyDescent="0.25">
      <c r="A578" t="s">
        <v>617</v>
      </c>
      <c r="B578" t="s">
        <v>6566</v>
      </c>
      <c r="C578">
        <v>100</v>
      </c>
      <c r="D578">
        <v>2</v>
      </c>
      <c r="E578" t="s">
        <v>12404</v>
      </c>
      <c r="F578">
        <v>796</v>
      </c>
      <c r="G578">
        <v>0</v>
      </c>
      <c r="H578" t="s">
        <v>673</v>
      </c>
      <c r="I578" t="s">
        <v>12405</v>
      </c>
      <c r="J578" t="s">
        <v>12406</v>
      </c>
      <c r="K578" t="s">
        <v>12407</v>
      </c>
      <c r="L578" t="s">
        <v>12408</v>
      </c>
      <c r="M578" t="s">
        <v>12409</v>
      </c>
      <c r="N578" t="s">
        <v>8854</v>
      </c>
      <c r="O578" t="s">
        <v>1890</v>
      </c>
      <c r="P578" t="s">
        <v>1891</v>
      </c>
      <c r="Q578" t="s">
        <v>1892</v>
      </c>
      <c r="R578" t="s">
        <v>645</v>
      </c>
      <c r="S578" t="s">
        <v>644</v>
      </c>
      <c r="T578" t="s">
        <v>12411</v>
      </c>
    </row>
    <row r="579" spans="1:20" x14ac:dyDescent="0.25">
      <c r="A579" t="s">
        <v>215</v>
      </c>
      <c r="B579" t="s">
        <v>216</v>
      </c>
      <c r="C579">
        <v>100</v>
      </c>
      <c r="D579">
        <v>2</v>
      </c>
      <c r="E579" t="s">
        <v>12404</v>
      </c>
      <c r="F579">
        <v>796</v>
      </c>
      <c r="G579">
        <v>0</v>
      </c>
      <c r="H579" t="s">
        <v>673</v>
      </c>
      <c r="I579" t="s">
        <v>12405</v>
      </c>
      <c r="J579" t="s">
        <v>12406</v>
      </c>
      <c r="K579" t="s">
        <v>12407</v>
      </c>
      <c r="L579" t="s">
        <v>12408</v>
      </c>
      <c r="M579" t="s">
        <v>12409</v>
      </c>
      <c r="N579" t="s">
        <v>8854</v>
      </c>
      <c r="O579" t="s">
        <v>1890</v>
      </c>
      <c r="P579" t="s">
        <v>1891</v>
      </c>
      <c r="Q579" t="s">
        <v>1892</v>
      </c>
      <c r="R579" t="s">
        <v>645</v>
      </c>
      <c r="S579" t="s">
        <v>644</v>
      </c>
      <c r="T579" t="s">
        <v>12411</v>
      </c>
    </row>
    <row r="580" spans="1:20" x14ac:dyDescent="0.25">
      <c r="A580" t="s">
        <v>638</v>
      </c>
      <c r="B580" t="s">
        <v>639</v>
      </c>
      <c r="C580">
        <v>66</v>
      </c>
      <c r="D580">
        <v>2</v>
      </c>
      <c r="E580" t="s">
        <v>12412</v>
      </c>
      <c r="F580">
        <v>100</v>
      </c>
      <c r="G580">
        <v>0</v>
      </c>
      <c r="H580" t="s">
        <v>641</v>
      </c>
      <c r="I580" t="s">
        <v>12413</v>
      </c>
      <c r="J580" t="s">
        <v>3088</v>
      </c>
      <c r="K580" t="s">
        <v>644</v>
      </c>
      <c r="L580" t="s">
        <v>645</v>
      </c>
      <c r="M580" t="s">
        <v>12414</v>
      </c>
      <c r="N580" t="s">
        <v>644</v>
      </c>
      <c r="O580" t="s">
        <v>668</v>
      </c>
      <c r="P580" t="s">
        <v>5</v>
      </c>
      <c r="Q580" t="s">
        <v>669</v>
      </c>
      <c r="R580" t="s">
        <v>645</v>
      </c>
      <c r="S580" t="s">
        <v>12415</v>
      </c>
      <c r="T580" t="s">
        <v>12414</v>
      </c>
    </row>
    <row r="581" spans="1:20" x14ac:dyDescent="0.25">
      <c r="A581" t="s">
        <v>18</v>
      </c>
      <c r="B581" t="s">
        <v>19</v>
      </c>
      <c r="C581">
        <v>68</v>
      </c>
      <c r="D581">
        <v>1</v>
      </c>
      <c r="E581" t="s">
        <v>12412</v>
      </c>
      <c r="F581">
        <v>100</v>
      </c>
      <c r="G581">
        <v>0</v>
      </c>
      <c r="H581" t="s">
        <v>641</v>
      </c>
      <c r="I581" t="s">
        <v>12413</v>
      </c>
      <c r="J581" t="s">
        <v>3088</v>
      </c>
      <c r="K581" t="s">
        <v>644</v>
      </c>
      <c r="L581" t="s">
        <v>645</v>
      </c>
      <c r="M581" t="s">
        <v>12414</v>
      </c>
      <c r="N581" t="s">
        <v>644</v>
      </c>
      <c r="O581" t="s">
        <v>668</v>
      </c>
      <c r="P581" t="s">
        <v>5</v>
      </c>
      <c r="Q581" t="s">
        <v>669</v>
      </c>
      <c r="R581" t="s">
        <v>645</v>
      </c>
      <c r="S581" t="s">
        <v>12415</v>
      </c>
      <c r="T581" t="s">
        <v>12414</v>
      </c>
    </row>
    <row r="582" spans="1:20" x14ac:dyDescent="0.25">
      <c r="A582" t="s">
        <v>22</v>
      </c>
      <c r="B582" t="s">
        <v>213</v>
      </c>
      <c r="C582">
        <v>76</v>
      </c>
      <c r="D582">
        <v>2</v>
      </c>
      <c r="E582" t="s">
        <v>12416</v>
      </c>
      <c r="F582">
        <v>152</v>
      </c>
      <c r="G582">
        <v>0</v>
      </c>
      <c r="H582" t="s">
        <v>805</v>
      </c>
      <c r="I582" t="s">
        <v>2822</v>
      </c>
      <c r="J582" t="s">
        <v>2823</v>
      </c>
      <c r="K582" t="s">
        <v>2824</v>
      </c>
      <c r="L582" t="s">
        <v>2825</v>
      </c>
      <c r="M582" t="s">
        <v>12414</v>
      </c>
      <c r="N582" t="s">
        <v>644</v>
      </c>
      <c r="O582" t="s">
        <v>811</v>
      </c>
      <c r="P582" t="s">
        <v>23</v>
      </c>
      <c r="Q582" t="s">
        <v>812</v>
      </c>
      <c r="R582" t="s">
        <v>645</v>
      </c>
      <c r="S582" t="s">
        <v>12417</v>
      </c>
      <c r="T582" t="s">
        <v>12414</v>
      </c>
    </row>
    <row r="583" spans="1:20" x14ac:dyDescent="0.25">
      <c r="A583" t="s">
        <v>241</v>
      </c>
      <c r="B583" t="s">
        <v>1870</v>
      </c>
      <c r="C583">
        <v>103.55</v>
      </c>
      <c r="D583">
        <v>1</v>
      </c>
      <c r="E583" t="s">
        <v>12418</v>
      </c>
      <c r="F583">
        <v>110.55</v>
      </c>
      <c r="G583">
        <v>7</v>
      </c>
      <c r="H583" t="s">
        <v>805</v>
      </c>
      <c r="I583" t="s">
        <v>12419</v>
      </c>
      <c r="J583" t="s">
        <v>12420</v>
      </c>
      <c r="K583" t="s">
        <v>2195</v>
      </c>
      <c r="L583" t="s">
        <v>12421</v>
      </c>
      <c r="M583" t="s">
        <v>12422</v>
      </c>
      <c r="N583" t="s">
        <v>644</v>
      </c>
      <c r="O583" t="s">
        <v>811</v>
      </c>
      <c r="P583" t="s">
        <v>23</v>
      </c>
      <c r="Q583" t="s">
        <v>812</v>
      </c>
      <c r="R583" t="s">
        <v>645</v>
      </c>
      <c r="S583" t="s">
        <v>12423</v>
      </c>
      <c r="T583" t="s">
        <v>12424</v>
      </c>
    </row>
    <row r="584" spans="1:20" x14ac:dyDescent="0.25">
      <c r="A584" t="s">
        <v>147</v>
      </c>
      <c r="B584" t="s">
        <v>148</v>
      </c>
      <c r="C584">
        <v>40</v>
      </c>
      <c r="D584">
        <v>10</v>
      </c>
      <c r="E584" t="s">
        <v>12425</v>
      </c>
      <c r="F584">
        <v>330</v>
      </c>
      <c r="G584">
        <v>0</v>
      </c>
      <c r="H584" t="s">
        <v>641</v>
      </c>
      <c r="I584" t="s">
        <v>12426</v>
      </c>
      <c r="J584" t="s">
        <v>736</v>
      </c>
      <c r="K584" t="s">
        <v>644</v>
      </c>
      <c r="L584" t="s">
        <v>645</v>
      </c>
      <c r="M584" t="s">
        <v>12424</v>
      </c>
      <c r="N584" t="s">
        <v>644</v>
      </c>
      <c r="O584" t="s">
        <v>647</v>
      </c>
      <c r="P584" t="s">
        <v>5</v>
      </c>
      <c r="Q584" t="s">
        <v>648</v>
      </c>
      <c r="R584" t="s">
        <v>645</v>
      </c>
      <c r="S584" t="s">
        <v>12427</v>
      </c>
      <c r="T584" t="s">
        <v>12424</v>
      </c>
    </row>
    <row r="585" spans="1:20" x14ac:dyDescent="0.25">
      <c r="A585" t="s">
        <v>638</v>
      </c>
      <c r="B585" t="s">
        <v>639</v>
      </c>
      <c r="C585">
        <v>33</v>
      </c>
      <c r="D585">
        <v>5</v>
      </c>
      <c r="E585" t="s">
        <v>12428</v>
      </c>
      <c r="F585">
        <v>660</v>
      </c>
      <c r="G585">
        <v>0</v>
      </c>
      <c r="H585" t="s">
        <v>641</v>
      </c>
      <c r="I585" t="s">
        <v>12429</v>
      </c>
      <c r="J585" t="s">
        <v>1422</v>
      </c>
      <c r="K585" t="s">
        <v>644</v>
      </c>
      <c r="L585" t="s">
        <v>645</v>
      </c>
      <c r="M585" t="s">
        <v>12430</v>
      </c>
      <c r="N585" t="s">
        <v>644</v>
      </c>
      <c r="O585" t="s">
        <v>647</v>
      </c>
      <c r="P585" t="s">
        <v>5</v>
      </c>
      <c r="Q585" t="s">
        <v>648</v>
      </c>
      <c r="R585" t="s">
        <v>645</v>
      </c>
      <c r="S585" t="s">
        <v>12431</v>
      </c>
      <c r="T585" t="s">
        <v>12430</v>
      </c>
    </row>
    <row r="586" spans="1:20" x14ac:dyDescent="0.25">
      <c r="A586" t="s">
        <v>18</v>
      </c>
      <c r="B586" t="s">
        <v>19</v>
      </c>
      <c r="C586">
        <v>33</v>
      </c>
      <c r="D586">
        <v>5</v>
      </c>
      <c r="E586" t="s">
        <v>12428</v>
      </c>
      <c r="F586">
        <v>660</v>
      </c>
      <c r="G586">
        <v>0</v>
      </c>
      <c r="H586" t="s">
        <v>641</v>
      </c>
      <c r="I586" t="s">
        <v>12429</v>
      </c>
      <c r="J586" t="s">
        <v>1422</v>
      </c>
      <c r="K586" t="s">
        <v>644</v>
      </c>
      <c r="L586" t="s">
        <v>645</v>
      </c>
      <c r="M586" t="s">
        <v>12430</v>
      </c>
      <c r="N586" t="s">
        <v>644</v>
      </c>
      <c r="O586" t="s">
        <v>647</v>
      </c>
      <c r="P586" t="s">
        <v>5</v>
      </c>
      <c r="Q586" t="s">
        <v>648</v>
      </c>
      <c r="R586" t="s">
        <v>645</v>
      </c>
      <c r="S586" t="s">
        <v>12431</v>
      </c>
      <c r="T586" t="s">
        <v>12430</v>
      </c>
    </row>
    <row r="587" spans="1:20" x14ac:dyDescent="0.25">
      <c r="A587" t="s">
        <v>638</v>
      </c>
      <c r="B587" t="s">
        <v>639</v>
      </c>
      <c r="C587">
        <v>33</v>
      </c>
      <c r="D587">
        <v>5</v>
      </c>
      <c r="E587" t="s">
        <v>12428</v>
      </c>
      <c r="F587">
        <v>660</v>
      </c>
      <c r="G587">
        <v>0</v>
      </c>
      <c r="H587" t="s">
        <v>641</v>
      </c>
      <c r="I587" t="s">
        <v>12429</v>
      </c>
      <c r="J587" t="s">
        <v>1422</v>
      </c>
      <c r="K587" t="s">
        <v>644</v>
      </c>
      <c r="L587" t="s">
        <v>645</v>
      </c>
      <c r="M587" t="s">
        <v>12430</v>
      </c>
      <c r="N587" t="s">
        <v>644</v>
      </c>
      <c r="O587" t="s">
        <v>647</v>
      </c>
      <c r="P587" t="s">
        <v>5</v>
      </c>
      <c r="Q587" t="s">
        <v>648</v>
      </c>
      <c r="R587" t="s">
        <v>645</v>
      </c>
      <c r="S587" t="s">
        <v>12431</v>
      </c>
      <c r="T587" t="s">
        <v>12430</v>
      </c>
    </row>
    <row r="588" spans="1:20" x14ac:dyDescent="0.25">
      <c r="A588" t="s">
        <v>18</v>
      </c>
      <c r="B588" t="s">
        <v>19</v>
      </c>
      <c r="C588">
        <v>33</v>
      </c>
      <c r="D588">
        <v>5</v>
      </c>
      <c r="E588" t="s">
        <v>12428</v>
      </c>
      <c r="F588">
        <v>660</v>
      </c>
      <c r="G588">
        <v>0</v>
      </c>
      <c r="H588" t="s">
        <v>641</v>
      </c>
      <c r="I588" t="s">
        <v>12429</v>
      </c>
      <c r="J588" t="s">
        <v>1422</v>
      </c>
      <c r="K588" t="s">
        <v>644</v>
      </c>
      <c r="L588" t="s">
        <v>645</v>
      </c>
      <c r="M588" t="s">
        <v>12430</v>
      </c>
      <c r="N588" t="s">
        <v>644</v>
      </c>
      <c r="O588" t="s">
        <v>647</v>
      </c>
      <c r="P588" t="s">
        <v>5</v>
      </c>
      <c r="Q588" t="s">
        <v>648</v>
      </c>
      <c r="R588" t="s">
        <v>645</v>
      </c>
      <c r="S588" t="s">
        <v>12431</v>
      </c>
      <c r="T588" t="s">
        <v>12430</v>
      </c>
    </row>
    <row r="589" spans="1:20" x14ac:dyDescent="0.25">
      <c r="A589" t="s">
        <v>638</v>
      </c>
      <c r="B589" t="s">
        <v>639</v>
      </c>
      <c r="C589">
        <v>33</v>
      </c>
      <c r="D589">
        <v>5</v>
      </c>
      <c r="E589" t="s">
        <v>12432</v>
      </c>
      <c r="F589">
        <v>330</v>
      </c>
      <c r="G589">
        <v>0</v>
      </c>
      <c r="H589" t="s">
        <v>641</v>
      </c>
      <c r="I589" t="s">
        <v>12429</v>
      </c>
      <c r="J589" t="s">
        <v>1422</v>
      </c>
      <c r="K589" t="s">
        <v>644</v>
      </c>
      <c r="L589" t="s">
        <v>645</v>
      </c>
      <c r="M589" t="s">
        <v>12433</v>
      </c>
      <c r="N589" t="s">
        <v>644</v>
      </c>
      <c r="O589" t="s">
        <v>647</v>
      </c>
      <c r="P589" t="s">
        <v>5</v>
      </c>
      <c r="Q589" t="s">
        <v>648</v>
      </c>
      <c r="R589" t="s">
        <v>645</v>
      </c>
      <c r="S589" t="s">
        <v>12434</v>
      </c>
      <c r="T589" t="s">
        <v>12433</v>
      </c>
    </row>
    <row r="590" spans="1:20" x14ac:dyDescent="0.25">
      <c r="A590" t="s">
        <v>18</v>
      </c>
      <c r="B590" t="s">
        <v>19</v>
      </c>
      <c r="C590">
        <v>33</v>
      </c>
      <c r="D590">
        <v>5</v>
      </c>
      <c r="E590" t="s">
        <v>12432</v>
      </c>
      <c r="F590">
        <v>330</v>
      </c>
      <c r="G590">
        <v>0</v>
      </c>
      <c r="H590" t="s">
        <v>641</v>
      </c>
      <c r="I590" t="s">
        <v>12429</v>
      </c>
      <c r="J590" t="s">
        <v>1422</v>
      </c>
      <c r="K590" t="s">
        <v>644</v>
      </c>
      <c r="L590" t="s">
        <v>645</v>
      </c>
      <c r="M590" t="s">
        <v>12433</v>
      </c>
      <c r="N590" t="s">
        <v>644</v>
      </c>
      <c r="O590" t="s">
        <v>647</v>
      </c>
      <c r="P590" t="s">
        <v>5</v>
      </c>
      <c r="Q590" t="s">
        <v>648</v>
      </c>
      <c r="R590" t="s">
        <v>645</v>
      </c>
      <c r="S590" t="s">
        <v>12434</v>
      </c>
      <c r="T590" t="s">
        <v>12433</v>
      </c>
    </row>
    <row r="591" spans="1:20" x14ac:dyDescent="0.25">
      <c r="A591" t="s">
        <v>147</v>
      </c>
      <c r="B591" t="s">
        <v>148</v>
      </c>
      <c r="C591">
        <v>50</v>
      </c>
      <c r="D591">
        <v>6</v>
      </c>
      <c r="E591" t="s">
        <v>12435</v>
      </c>
      <c r="F591">
        <v>200</v>
      </c>
      <c r="G591">
        <v>0</v>
      </c>
      <c r="H591" t="s">
        <v>641</v>
      </c>
      <c r="I591" t="s">
        <v>12436</v>
      </c>
      <c r="J591" t="s">
        <v>981</v>
      </c>
      <c r="K591" t="s">
        <v>644</v>
      </c>
      <c r="L591" t="s">
        <v>645</v>
      </c>
      <c r="M591" t="s">
        <v>12437</v>
      </c>
      <c r="N591" t="s">
        <v>644</v>
      </c>
      <c r="O591" t="s">
        <v>647</v>
      </c>
      <c r="P591" t="s">
        <v>5</v>
      </c>
      <c r="Q591" t="s">
        <v>648</v>
      </c>
      <c r="R591" t="s">
        <v>645</v>
      </c>
      <c r="S591" t="s">
        <v>12438</v>
      </c>
      <c r="T591" t="s">
        <v>12437</v>
      </c>
    </row>
    <row r="592" spans="1:20" x14ac:dyDescent="0.25">
      <c r="A592" t="s">
        <v>147</v>
      </c>
      <c r="B592" t="s">
        <v>148</v>
      </c>
      <c r="C592">
        <v>50</v>
      </c>
      <c r="D592">
        <v>6</v>
      </c>
      <c r="E592" t="s">
        <v>12439</v>
      </c>
      <c r="F592">
        <v>200</v>
      </c>
      <c r="G592">
        <v>0</v>
      </c>
      <c r="H592" t="s">
        <v>641</v>
      </c>
      <c r="I592" t="s">
        <v>12440</v>
      </c>
      <c r="J592" t="s">
        <v>666</v>
      </c>
      <c r="K592" t="s">
        <v>644</v>
      </c>
      <c r="L592" t="s">
        <v>645</v>
      </c>
      <c r="M592" t="s">
        <v>12441</v>
      </c>
      <c r="N592" t="s">
        <v>644</v>
      </c>
      <c r="O592" t="s">
        <v>647</v>
      </c>
      <c r="P592" t="s">
        <v>5</v>
      </c>
      <c r="Q592" t="s">
        <v>648</v>
      </c>
      <c r="R592" t="s">
        <v>645</v>
      </c>
      <c r="S592" t="s">
        <v>12442</v>
      </c>
      <c r="T592" t="s">
        <v>12441</v>
      </c>
    </row>
    <row r="593" spans="1:20" x14ac:dyDescent="0.25">
      <c r="A593" t="s">
        <v>147</v>
      </c>
      <c r="B593" t="s">
        <v>148</v>
      </c>
      <c r="C593">
        <v>40</v>
      </c>
      <c r="D593">
        <v>10</v>
      </c>
      <c r="E593" t="s">
        <v>12443</v>
      </c>
      <c r="F593">
        <v>330</v>
      </c>
      <c r="G593">
        <v>0</v>
      </c>
      <c r="H593" t="s">
        <v>641</v>
      </c>
      <c r="I593" t="s">
        <v>12426</v>
      </c>
      <c r="J593" t="s">
        <v>736</v>
      </c>
      <c r="K593" t="s">
        <v>644</v>
      </c>
      <c r="L593" t="s">
        <v>645</v>
      </c>
      <c r="M593" t="s">
        <v>12444</v>
      </c>
      <c r="N593" t="s">
        <v>644</v>
      </c>
      <c r="O593" t="s">
        <v>647</v>
      </c>
      <c r="P593" t="s">
        <v>5</v>
      </c>
      <c r="Q593" t="s">
        <v>648</v>
      </c>
      <c r="R593" t="s">
        <v>645</v>
      </c>
      <c r="S593" t="s">
        <v>12445</v>
      </c>
      <c r="T593" t="s">
        <v>12444</v>
      </c>
    </row>
    <row r="594" spans="1:20" x14ac:dyDescent="0.25">
      <c r="A594" t="s">
        <v>104</v>
      </c>
      <c r="B594" t="s">
        <v>105</v>
      </c>
      <c r="C594">
        <v>13</v>
      </c>
      <c r="D594">
        <v>2</v>
      </c>
      <c r="E594" t="s">
        <v>12446</v>
      </c>
      <c r="F594">
        <v>29</v>
      </c>
      <c r="G594">
        <v>3</v>
      </c>
      <c r="H594" t="s">
        <v>673</v>
      </c>
      <c r="I594" t="s">
        <v>12447</v>
      </c>
      <c r="J594" t="s">
        <v>12448</v>
      </c>
      <c r="K594" t="s">
        <v>12449</v>
      </c>
      <c r="L594" t="s">
        <v>12450</v>
      </c>
      <c r="M594" t="s">
        <v>12444</v>
      </c>
      <c r="N594" t="s">
        <v>644</v>
      </c>
      <c r="O594" t="s">
        <v>679</v>
      </c>
      <c r="P594" t="s">
        <v>26</v>
      </c>
      <c r="Q594" t="s">
        <v>680</v>
      </c>
      <c r="R594" t="s">
        <v>645</v>
      </c>
      <c r="S594" t="s">
        <v>12451</v>
      </c>
      <c r="T594" t="s">
        <v>12444</v>
      </c>
    </row>
    <row r="595" spans="1:20" x14ac:dyDescent="0.25">
      <c r="A595" t="s">
        <v>240</v>
      </c>
      <c r="B595" t="s">
        <v>246</v>
      </c>
      <c r="C595">
        <v>139</v>
      </c>
      <c r="D595">
        <v>1</v>
      </c>
      <c r="E595" t="s">
        <v>12452</v>
      </c>
      <c r="F595">
        <v>108.99</v>
      </c>
      <c r="G595">
        <v>0</v>
      </c>
      <c r="H595" t="s">
        <v>641</v>
      </c>
      <c r="I595" t="s">
        <v>6213</v>
      </c>
      <c r="J595" t="s">
        <v>724</v>
      </c>
      <c r="K595" t="s">
        <v>644</v>
      </c>
      <c r="L595" t="s">
        <v>645</v>
      </c>
      <c r="M595" t="s">
        <v>12453</v>
      </c>
      <c r="N595" t="s">
        <v>644</v>
      </c>
      <c r="O595" t="s">
        <v>647</v>
      </c>
      <c r="P595" t="s">
        <v>5</v>
      </c>
      <c r="Q595" t="s">
        <v>648</v>
      </c>
      <c r="R595" t="s">
        <v>645</v>
      </c>
      <c r="S595" t="s">
        <v>12454</v>
      </c>
      <c r="T595" t="s">
        <v>12453</v>
      </c>
    </row>
    <row r="596" spans="1:20" x14ac:dyDescent="0.25">
      <c r="A596" t="s">
        <v>241</v>
      </c>
      <c r="B596" t="s">
        <v>247</v>
      </c>
      <c r="C596">
        <v>139</v>
      </c>
      <c r="D596">
        <v>1</v>
      </c>
      <c r="E596" t="s">
        <v>12455</v>
      </c>
      <c r="F596">
        <v>118.99</v>
      </c>
      <c r="G596">
        <v>10</v>
      </c>
      <c r="H596" t="s">
        <v>641</v>
      </c>
      <c r="I596" t="s">
        <v>12456</v>
      </c>
      <c r="J596" t="s">
        <v>666</v>
      </c>
      <c r="K596" t="s">
        <v>644</v>
      </c>
      <c r="L596" t="s">
        <v>645</v>
      </c>
      <c r="M596" t="s">
        <v>12457</v>
      </c>
      <c r="N596" t="s">
        <v>644</v>
      </c>
      <c r="O596" t="s">
        <v>647</v>
      </c>
      <c r="P596" t="s">
        <v>5</v>
      </c>
      <c r="Q596" t="s">
        <v>648</v>
      </c>
      <c r="R596" t="s">
        <v>645</v>
      </c>
      <c r="S596" t="s">
        <v>12458</v>
      </c>
      <c r="T596" t="s">
        <v>12457</v>
      </c>
    </row>
    <row r="597" spans="1:20" x14ac:dyDescent="0.25">
      <c r="A597" t="s">
        <v>638</v>
      </c>
      <c r="B597" t="s">
        <v>639</v>
      </c>
      <c r="C597">
        <v>66</v>
      </c>
      <c r="D597">
        <v>4</v>
      </c>
      <c r="E597" t="s">
        <v>12459</v>
      </c>
      <c r="F597">
        <v>200</v>
      </c>
      <c r="G597">
        <v>0</v>
      </c>
      <c r="H597" t="s">
        <v>641</v>
      </c>
      <c r="I597" t="s">
        <v>12460</v>
      </c>
      <c r="J597" t="s">
        <v>736</v>
      </c>
      <c r="K597" t="s">
        <v>644</v>
      </c>
      <c r="L597" t="s">
        <v>645</v>
      </c>
      <c r="M597" t="s">
        <v>12457</v>
      </c>
      <c r="N597" t="s">
        <v>644</v>
      </c>
      <c r="O597" t="s">
        <v>732</v>
      </c>
      <c r="P597" t="s">
        <v>5</v>
      </c>
      <c r="Q597" t="s">
        <v>669</v>
      </c>
      <c r="R597" t="s">
        <v>645</v>
      </c>
      <c r="S597" t="s">
        <v>12461</v>
      </c>
      <c r="T597" t="s">
        <v>12457</v>
      </c>
    </row>
    <row r="598" spans="1:20" x14ac:dyDescent="0.25">
      <c r="A598" t="s">
        <v>18</v>
      </c>
      <c r="B598" t="s">
        <v>19</v>
      </c>
      <c r="C598">
        <v>68</v>
      </c>
      <c r="D598">
        <v>2</v>
      </c>
      <c r="E598" t="s">
        <v>12459</v>
      </c>
      <c r="F598">
        <v>200</v>
      </c>
      <c r="G598">
        <v>0</v>
      </c>
      <c r="H598" t="s">
        <v>641</v>
      </c>
      <c r="I598" t="s">
        <v>12460</v>
      </c>
      <c r="J598" t="s">
        <v>736</v>
      </c>
      <c r="K598" t="s">
        <v>644</v>
      </c>
      <c r="L598" t="s">
        <v>645</v>
      </c>
      <c r="M598" t="s">
        <v>12457</v>
      </c>
      <c r="N598" t="s">
        <v>644</v>
      </c>
      <c r="O598" t="s">
        <v>732</v>
      </c>
      <c r="P598" t="s">
        <v>5</v>
      </c>
      <c r="Q598" t="s">
        <v>669</v>
      </c>
      <c r="R598" t="s">
        <v>645</v>
      </c>
      <c r="S598" t="s">
        <v>12461</v>
      </c>
      <c r="T598" t="s">
        <v>12457</v>
      </c>
    </row>
    <row r="599" spans="1:20" x14ac:dyDescent="0.25">
      <c r="A599" t="s">
        <v>638</v>
      </c>
      <c r="B599" t="s">
        <v>639</v>
      </c>
      <c r="C599">
        <v>66</v>
      </c>
      <c r="D599">
        <v>4</v>
      </c>
      <c r="E599" t="s">
        <v>12462</v>
      </c>
      <c r="F599">
        <v>200</v>
      </c>
      <c r="G599">
        <v>0</v>
      </c>
      <c r="H599" t="s">
        <v>641</v>
      </c>
      <c r="I599" t="s">
        <v>12463</v>
      </c>
      <c r="J599" t="s">
        <v>1441</v>
      </c>
      <c r="K599" t="s">
        <v>644</v>
      </c>
      <c r="L599" t="s">
        <v>645</v>
      </c>
      <c r="M599" t="s">
        <v>12464</v>
      </c>
      <c r="N599" t="s">
        <v>644</v>
      </c>
      <c r="O599" t="s">
        <v>647</v>
      </c>
      <c r="P599" t="s">
        <v>5</v>
      </c>
      <c r="Q599" t="s">
        <v>648</v>
      </c>
      <c r="R599" t="s">
        <v>645</v>
      </c>
      <c r="S599" t="s">
        <v>12465</v>
      </c>
      <c r="T599" t="s">
        <v>12464</v>
      </c>
    </row>
    <row r="600" spans="1:20" x14ac:dyDescent="0.25">
      <c r="A600" t="s">
        <v>18</v>
      </c>
      <c r="B600" t="s">
        <v>19</v>
      </c>
      <c r="C600">
        <v>68</v>
      </c>
      <c r="D600">
        <v>2</v>
      </c>
      <c r="E600" t="s">
        <v>12462</v>
      </c>
      <c r="F600">
        <v>200</v>
      </c>
      <c r="G600">
        <v>0</v>
      </c>
      <c r="H600" t="s">
        <v>641</v>
      </c>
      <c r="I600" t="s">
        <v>12463</v>
      </c>
      <c r="J600" t="s">
        <v>1441</v>
      </c>
      <c r="K600" t="s">
        <v>644</v>
      </c>
      <c r="L600" t="s">
        <v>645</v>
      </c>
      <c r="M600" t="s">
        <v>12464</v>
      </c>
      <c r="N600" t="s">
        <v>644</v>
      </c>
      <c r="O600" t="s">
        <v>647</v>
      </c>
      <c r="P600" t="s">
        <v>5</v>
      </c>
      <c r="Q600" t="s">
        <v>648</v>
      </c>
      <c r="R600" t="s">
        <v>645</v>
      </c>
      <c r="S600" t="s">
        <v>12465</v>
      </c>
      <c r="T600" t="s">
        <v>12464</v>
      </c>
    </row>
    <row r="601" spans="1:20" x14ac:dyDescent="0.25">
      <c r="A601" t="s">
        <v>638</v>
      </c>
      <c r="B601" t="s">
        <v>639</v>
      </c>
      <c r="C601">
        <v>66</v>
      </c>
      <c r="D601">
        <v>2</v>
      </c>
      <c r="E601" t="s">
        <v>12466</v>
      </c>
      <c r="F601">
        <v>100</v>
      </c>
      <c r="G601">
        <v>0</v>
      </c>
      <c r="H601" t="s">
        <v>641</v>
      </c>
      <c r="I601" t="s">
        <v>12467</v>
      </c>
      <c r="J601" t="s">
        <v>869</v>
      </c>
      <c r="K601" t="s">
        <v>644</v>
      </c>
      <c r="L601" t="s">
        <v>645</v>
      </c>
      <c r="M601" t="s">
        <v>12464</v>
      </c>
      <c r="N601" t="s">
        <v>644</v>
      </c>
      <c r="O601" t="s">
        <v>647</v>
      </c>
      <c r="P601" t="s">
        <v>5</v>
      </c>
      <c r="Q601" t="s">
        <v>648</v>
      </c>
      <c r="R601" t="s">
        <v>645</v>
      </c>
      <c r="S601" t="s">
        <v>12468</v>
      </c>
      <c r="T601" t="s">
        <v>12464</v>
      </c>
    </row>
    <row r="602" spans="1:20" x14ac:dyDescent="0.25">
      <c r="A602" t="s">
        <v>18</v>
      </c>
      <c r="B602" t="s">
        <v>19</v>
      </c>
      <c r="C602">
        <v>68</v>
      </c>
      <c r="D602">
        <v>1</v>
      </c>
      <c r="E602" t="s">
        <v>12466</v>
      </c>
      <c r="F602">
        <v>100</v>
      </c>
      <c r="G602">
        <v>0</v>
      </c>
      <c r="H602" t="s">
        <v>641</v>
      </c>
      <c r="I602" t="s">
        <v>12467</v>
      </c>
      <c r="J602" t="s">
        <v>869</v>
      </c>
      <c r="K602" t="s">
        <v>644</v>
      </c>
      <c r="L602" t="s">
        <v>645</v>
      </c>
      <c r="M602" t="s">
        <v>12464</v>
      </c>
      <c r="N602" t="s">
        <v>644</v>
      </c>
      <c r="O602" t="s">
        <v>647</v>
      </c>
      <c r="P602" t="s">
        <v>5</v>
      </c>
      <c r="Q602" t="s">
        <v>648</v>
      </c>
      <c r="R602" t="s">
        <v>645</v>
      </c>
      <c r="S602" t="s">
        <v>12468</v>
      </c>
      <c r="T602" t="s">
        <v>12464</v>
      </c>
    </row>
    <row r="603" spans="1:20" x14ac:dyDescent="0.25">
      <c r="A603" t="s">
        <v>147</v>
      </c>
      <c r="B603" t="s">
        <v>148</v>
      </c>
      <c r="C603">
        <v>50</v>
      </c>
      <c r="D603">
        <v>12</v>
      </c>
      <c r="E603" t="s">
        <v>12469</v>
      </c>
      <c r="F603">
        <v>400</v>
      </c>
      <c r="G603">
        <v>0</v>
      </c>
      <c r="H603" t="s">
        <v>641</v>
      </c>
      <c r="I603" t="s">
        <v>12470</v>
      </c>
      <c r="J603" t="s">
        <v>981</v>
      </c>
      <c r="K603" t="s">
        <v>644</v>
      </c>
      <c r="L603" t="s">
        <v>645</v>
      </c>
      <c r="M603" t="s">
        <v>12464</v>
      </c>
      <c r="N603" t="s">
        <v>644</v>
      </c>
      <c r="O603" t="s">
        <v>668</v>
      </c>
      <c r="P603" t="s">
        <v>5</v>
      </c>
      <c r="Q603" t="s">
        <v>669</v>
      </c>
      <c r="R603" t="s">
        <v>645</v>
      </c>
      <c r="S603" t="s">
        <v>12471</v>
      </c>
      <c r="T603" t="s">
        <v>12464</v>
      </c>
    </row>
    <row r="604" spans="1:20" x14ac:dyDescent="0.25">
      <c r="A604" t="s">
        <v>638</v>
      </c>
      <c r="B604" t="s">
        <v>639</v>
      </c>
      <c r="C604">
        <v>66</v>
      </c>
      <c r="D604">
        <v>2</v>
      </c>
      <c r="E604" t="s">
        <v>12472</v>
      </c>
      <c r="F604">
        <v>100</v>
      </c>
      <c r="G604">
        <v>0</v>
      </c>
      <c r="H604" t="s">
        <v>641</v>
      </c>
      <c r="I604" t="s">
        <v>12473</v>
      </c>
      <c r="J604" t="s">
        <v>6229</v>
      </c>
      <c r="K604" t="s">
        <v>644</v>
      </c>
      <c r="L604" t="s">
        <v>645</v>
      </c>
      <c r="M604" t="s">
        <v>12474</v>
      </c>
      <c r="N604" t="s">
        <v>644</v>
      </c>
      <c r="O604" t="s">
        <v>668</v>
      </c>
      <c r="P604" t="s">
        <v>5</v>
      </c>
      <c r="Q604" t="s">
        <v>669</v>
      </c>
      <c r="R604" t="s">
        <v>645</v>
      </c>
      <c r="S604" t="s">
        <v>12475</v>
      </c>
      <c r="T604" t="s">
        <v>12474</v>
      </c>
    </row>
    <row r="605" spans="1:20" x14ac:dyDescent="0.25">
      <c r="A605" t="s">
        <v>18</v>
      </c>
      <c r="B605" t="s">
        <v>19</v>
      </c>
      <c r="C605">
        <v>68</v>
      </c>
      <c r="D605">
        <v>1</v>
      </c>
      <c r="E605" t="s">
        <v>12472</v>
      </c>
      <c r="F605">
        <v>100</v>
      </c>
      <c r="G605">
        <v>0</v>
      </c>
      <c r="H605" t="s">
        <v>641</v>
      </c>
      <c r="I605" t="s">
        <v>12473</v>
      </c>
      <c r="J605" t="s">
        <v>6229</v>
      </c>
      <c r="K605" t="s">
        <v>644</v>
      </c>
      <c r="L605" t="s">
        <v>645</v>
      </c>
      <c r="M605" t="s">
        <v>12474</v>
      </c>
      <c r="N605" t="s">
        <v>644</v>
      </c>
      <c r="O605" t="s">
        <v>668</v>
      </c>
      <c r="P605" t="s">
        <v>5</v>
      </c>
      <c r="Q605" t="s">
        <v>669</v>
      </c>
      <c r="R605" t="s">
        <v>645</v>
      </c>
      <c r="S605" t="s">
        <v>12475</v>
      </c>
      <c r="T605" t="s">
        <v>12474</v>
      </c>
    </row>
    <row r="606" spans="1:20" x14ac:dyDescent="0.25">
      <c r="A606" t="s">
        <v>147</v>
      </c>
      <c r="B606" t="s">
        <v>148</v>
      </c>
      <c r="C606">
        <v>33.333333333333336</v>
      </c>
      <c r="D606">
        <v>3</v>
      </c>
      <c r="E606" t="s">
        <v>12476</v>
      </c>
      <c r="F606">
        <v>100</v>
      </c>
      <c r="G606">
        <v>0</v>
      </c>
      <c r="H606" t="s">
        <v>641</v>
      </c>
      <c r="I606" t="s">
        <v>12477</v>
      </c>
      <c r="J606" t="s">
        <v>783</v>
      </c>
      <c r="K606" t="s">
        <v>644</v>
      </c>
      <c r="L606" t="s">
        <v>645</v>
      </c>
      <c r="M606" t="s">
        <v>12478</v>
      </c>
      <c r="N606" t="s">
        <v>644</v>
      </c>
      <c r="O606" t="s">
        <v>647</v>
      </c>
      <c r="P606" t="s">
        <v>5</v>
      </c>
      <c r="Q606" t="s">
        <v>648</v>
      </c>
      <c r="R606" t="s">
        <v>645</v>
      </c>
      <c r="S606" t="s">
        <v>12479</v>
      </c>
      <c r="T606" t="s">
        <v>12478</v>
      </c>
    </row>
    <row r="607" spans="1:20" x14ac:dyDescent="0.25">
      <c r="A607" t="s">
        <v>77</v>
      </c>
      <c r="B607" t="s">
        <v>78</v>
      </c>
      <c r="C607">
        <v>33.333333333333336</v>
      </c>
      <c r="D607">
        <v>3</v>
      </c>
      <c r="E607" t="s">
        <v>12480</v>
      </c>
      <c r="F607">
        <v>135</v>
      </c>
      <c r="G607">
        <v>0</v>
      </c>
      <c r="H607" t="s">
        <v>641</v>
      </c>
      <c r="I607" t="s">
        <v>12481</v>
      </c>
      <c r="J607" t="s">
        <v>12482</v>
      </c>
      <c r="K607" t="s">
        <v>644</v>
      </c>
      <c r="L607" t="s">
        <v>645</v>
      </c>
      <c r="M607" t="s">
        <v>12478</v>
      </c>
      <c r="N607" t="s">
        <v>644</v>
      </c>
      <c r="O607" t="s">
        <v>647</v>
      </c>
      <c r="P607" t="s">
        <v>5</v>
      </c>
      <c r="Q607" t="s">
        <v>648</v>
      </c>
      <c r="R607" t="s">
        <v>645</v>
      </c>
      <c r="S607" t="s">
        <v>12483</v>
      </c>
      <c r="T607" t="s">
        <v>12478</v>
      </c>
    </row>
    <row r="608" spans="1:20" x14ac:dyDescent="0.25">
      <c r="A608" t="s">
        <v>147</v>
      </c>
      <c r="B608" t="s">
        <v>148</v>
      </c>
      <c r="C608">
        <v>50</v>
      </c>
      <c r="D608">
        <v>6</v>
      </c>
      <c r="E608" t="s">
        <v>12484</v>
      </c>
      <c r="F608">
        <v>200</v>
      </c>
      <c r="G608">
        <v>0</v>
      </c>
      <c r="H608" t="s">
        <v>641</v>
      </c>
      <c r="I608" t="s">
        <v>3083</v>
      </c>
      <c r="J608" t="s">
        <v>685</v>
      </c>
      <c r="K608" t="s">
        <v>644</v>
      </c>
      <c r="L608" t="s">
        <v>645</v>
      </c>
      <c r="M608" t="s">
        <v>12478</v>
      </c>
      <c r="N608" t="s">
        <v>644</v>
      </c>
      <c r="O608" t="s">
        <v>668</v>
      </c>
      <c r="P608" t="s">
        <v>5</v>
      </c>
      <c r="Q608" t="s">
        <v>669</v>
      </c>
      <c r="R608" t="s">
        <v>645</v>
      </c>
      <c r="S608" t="s">
        <v>12485</v>
      </c>
      <c r="T608" t="s">
        <v>12486</v>
      </c>
    </row>
    <row r="609" spans="1:20" x14ac:dyDescent="0.25">
      <c r="A609" t="s">
        <v>638</v>
      </c>
      <c r="B609" t="s">
        <v>639</v>
      </c>
      <c r="C609">
        <v>33</v>
      </c>
      <c r="D609">
        <v>5</v>
      </c>
      <c r="E609" t="s">
        <v>12487</v>
      </c>
      <c r="F609">
        <v>330</v>
      </c>
      <c r="G609">
        <v>0</v>
      </c>
      <c r="H609" t="s">
        <v>641</v>
      </c>
      <c r="I609" t="s">
        <v>12488</v>
      </c>
      <c r="J609" t="s">
        <v>694</v>
      </c>
      <c r="K609" t="s">
        <v>644</v>
      </c>
      <c r="L609" t="s">
        <v>645</v>
      </c>
      <c r="M609" t="s">
        <v>12489</v>
      </c>
      <c r="N609" t="s">
        <v>644</v>
      </c>
      <c r="O609" t="s">
        <v>668</v>
      </c>
      <c r="P609" t="s">
        <v>5</v>
      </c>
      <c r="Q609" t="s">
        <v>669</v>
      </c>
      <c r="R609" t="s">
        <v>645</v>
      </c>
      <c r="S609" t="s">
        <v>12490</v>
      </c>
      <c r="T609" t="s">
        <v>12489</v>
      </c>
    </row>
    <row r="610" spans="1:20" x14ac:dyDescent="0.25">
      <c r="A610" t="s">
        <v>18</v>
      </c>
      <c r="B610" t="s">
        <v>19</v>
      </c>
      <c r="C610">
        <v>33</v>
      </c>
      <c r="D610">
        <v>5</v>
      </c>
      <c r="E610" t="s">
        <v>12487</v>
      </c>
      <c r="F610">
        <v>330</v>
      </c>
      <c r="G610">
        <v>0</v>
      </c>
      <c r="H610" t="s">
        <v>641</v>
      </c>
      <c r="I610" t="s">
        <v>12488</v>
      </c>
      <c r="J610" t="s">
        <v>694</v>
      </c>
      <c r="K610" t="s">
        <v>644</v>
      </c>
      <c r="L610" t="s">
        <v>645</v>
      </c>
      <c r="M610" t="s">
        <v>12489</v>
      </c>
      <c r="N610" t="s">
        <v>644</v>
      </c>
      <c r="O610" t="s">
        <v>668</v>
      </c>
      <c r="P610" t="s">
        <v>5</v>
      </c>
      <c r="Q610" t="s">
        <v>669</v>
      </c>
      <c r="R610" t="s">
        <v>645</v>
      </c>
      <c r="S610" t="s">
        <v>12490</v>
      </c>
      <c r="T610" t="s">
        <v>12489</v>
      </c>
    </row>
    <row r="611" spans="1:20" x14ac:dyDescent="0.25">
      <c r="A611" t="s">
        <v>638</v>
      </c>
      <c r="B611" t="s">
        <v>639</v>
      </c>
      <c r="C611">
        <v>66</v>
      </c>
      <c r="D611">
        <v>2</v>
      </c>
      <c r="E611" t="s">
        <v>12491</v>
      </c>
      <c r="F611">
        <v>100</v>
      </c>
      <c r="G611">
        <v>0</v>
      </c>
      <c r="H611" t="s">
        <v>641</v>
      </c>
      <c r="I611" t="s">
        <v>12492</v>
      </c>
      <c r="J611" t="s">
        <v>900</v>
      </c>
      <c r="K611" t="s">
        <v>644</v>
      </c>
      <c r="L611" t="s">
        <v>645</v>
      </c>
      <c r="M611" t="s">
        <v>12489</v>
      </c>
      <c r="N611" t="s">
        <v>644</v>
      </c>
      <c r="O611" t="s">
        <v>647</v>
      </c>
      <c r="P611" t="s">
        <v>5</v>
      </c>
      <c r="Q611" t="s">
        <v>648</v>
      </c>
      <c r="R611" t="s">
        <v>645</v>
      </c>
      <c r="S611" t="s">
        <v>12493</v>
      </c>
      <c r="T611" t="s">
        <v>12489</v>
      </c>
    </row>
    <row r="612" spans="1:20" x14ac:dyDescent="0.25">
      <c r="A612" t="s">
        <v>18</v>
      </c>
      <c r="B612" t="s">
        <v>19</v>
      </c>
      <c r="C612">
        <v>68</v>
      </c>
      <c r="D612">
        <v>1</v>
      </c>
      <c r="E612" t="s">
        <v>12491</v>
      </c>
      <c r="F612">
        <v>100</v>
      </c>
      <c r="G612">
        <v>0</v>
      </c>
      <c r="H612" t="s">
        <v>641</v>
      </c>
      <c r="I612" t="s">
        <v>12492</v>
      </c>
      <c r="J612" t="s">
        <v>900</v>
      </c>
      <c r="K612" t="s">
        <v>644</v>
      </c>
      <c r="L612" t="s">
        <v>645</v>
      </c>
      <c r="M612" t="s">
        <v>12489</v>
      </c>
      <c r="N612" t="s">
        <v>644</v>
      </c>
      <c r="O612" t="s">
        <v>647</v>
      </c>
      <c r="P612" t="s">
        <v>5</v>
      </c>
      <c r="Q612" t="s">
        <v>648</v>
      </c>
      <c r="R612" t="s">
        <v>645</v>
      </c>
      <c r="S612" t="s">
        <v>12493</v>
      </c>
      <c r="T612" t="s">
        <v>12489</v>
      </c>
    </row>
    <row r="613" spans="1:20" x14ac:dyDescent="0.25">
      <c r="A613" t="s">
        <v>638</v>
      </c>
      <c r="B613" t="s">
        <v>639</v>
      </c>
      <c r="C613">
        <v>66</v>
      </c>
      <c r="D613">
        <v>2</v>
      </c>
      <c r="E613" t="s">
        <v>12494</v>
      </c>
      <c r="F613">
        <v>107</v>
      </c>
      <c r="G613">
        <v>7</v>
      </c>
      <c r="H613" t="s">
        <v>641</v>
      </c>
      <c r="I613" t="s">
        <v>12495</v>
      </c>
      <c r="J613" t="s">
        <v>685</v>
      </c>
      <c r="K613" t="s">
        <v>644</v>
      </c>
      <c r="L613" t="s">
        <v>645</v>
      </c>
      <c r="M613" t="s">
        <v>12496</v>
      </c>
      <c r="N613" t="s">
        <v>644</v>
      </c>
      <c r="O613" t="s">
        <v>647</v>
      </c>
      <c r="P613" t="s">
        <v>5</v>
      </c>
      <c r="Q613" t="s">
        <v>648</v>
      </c>
      <c r="R613" t="s">
        <v>645</v>
      </c>
      <c r="S613" t="s">
        <v>12497</v>
      </c>
      <c r="T613" t="s">
        <v>12496</v>
      </c>
    </row>
    <row r="614" spans="1:20" x14ac:dyDescent="0.25">
      <c r="A614" t="s">
        <v>18</v>
      </c>
      <c r="B614" t="s">
        <v>19</v>
      </c>
      <c r="C614">
        <v>68</v>
      </c>
      <c r="D614">
        <v>1</v>
      </c>
      <c r="E614" t="s">
        <v>12494</v>
      </c>
      <c r="F614">
        <v>107</v>
      </c>
      <c r="G614">
        <v>7</v>
      </c>
      <c r="H614" t="s">
        <v>641</v>
      </c>
      <c r="I614" t="s">
        <v>12495</v>
      </c>
      <c r="J614" t="s">
        <v>685</v>
      </c>
      <c r="K614" t="s">
        <v>644</v>
      </c>
      <c r="L614" t="s">
        <v>645</v>
      </c>
      <c r="M614" t="s">
        <v>12496</v>
      </c>
      <c r="N614" t="s">
        <v>644</v>
      </c>
      <c r="O614" t="s">
        <v>647</v>
      </c>
      <c r="P614" t="s">
        <v>5</v>
      </c>
      <c r="Q614" t="s">
        <v>648</v>
      </c>
      <c r="R614" t="s">
        <v>645</v>
      </c>
      <c r="S614" t="s">
        <v>12497</v>
      </c>
      <c r="T614" t="s">
        <v>12496</v>
      </c>
    </row>
    <row r="615" spans="1:20" x14ac:dyDescent="0.25">
      <c r="A615" t="s">
        <v>14</v>
      </c>
      <c r="B615" t="s">
        <v>15</v>
      </c>
      <c r="C615">
        <v>60</v>
      </c>
      <c r="D615">
        <v>6</v>
      </c>
      <c r="E615" t="s">
        <v>12498</v>
      </c>
      <c r="F615">
        <v>403</v>
      </c>
      <c r="G615">
        <v>48</v>
      </c>
      <c r="H615" t="s">
        <v>673</v>
      </c>
      <c r="I615" t="s">
        <v>12499</v>
      </c>
      <c r="J615" t="s">
        <v>12500</v>
      </c>
      <c r="K615" t="s">
        <v>7557</v>
      </c>
      <c r="L615" t="s">
        <v>2510</v>
      </c>
      <c r="M615" t="s">
        <v>644</v>
      </c>
      <c r="N615" t="s">
        <v>644</v>
      </c>
      <c r="O615" t="s">
        <v>645</v>
      </c>
      <c r="P615" t="s">
        <v>26</v>
      </c>
      <c r="Q615" t="s">
        <v>644</v>
      </c>
      <c r="R615" t="s">
        <v>645</v>
      </c>
      <c r="S615" t="s">
        <v>644</v>
      </c>
      <c r="T615" t="s">
        <v>12496</v>
      </c>
    </row>
    <row r="616" spans="1:20" x14ac:dyDescent="0.25">
      <c r="A616" t="s">
        <v>147</v>
      </c>
      <c r="B616" t="s">
        <v>148</v>
      </c>
      <c r="C616">
        <v>33.333333333333336</v>
      </c>
      <c r="D616">
        <v>3</v>
      </c>
      <c r="E616" t="s">
        <v>12501</v>
      </c>
      <c r="F616">
        <v>118</v>
      </c>
      <c r="G616">
        <v>18</v>
      </c>
      <c r="H616" t="s">
        <v>641</v>
      </c>
      <c r="I616" t="s">
        <v>12502</v>
      </c>
      <c r="J616" t="s">
        <v>981</v>
      </c>
      <c r="K616" t="s">
        <v>644</v>
      </c>
      <c r="L616" t="s">
        <v>645</v>
      </c>
      <c r="M616" t="s">
        <v>12503</v>
      </c>
      <c r="N616" t="s">
        <v>644</v>
      </c>
      <c r="O616" t="s">
        <v>647</v>
      </c>
      <c r="P616" t="s">
        <v>5</v>
      </c>
      <c r="Q616" t="s">
        <v>648</v>
      </c>
      <c r="R616" t="s">
        <v>645</v>
      </c>
      <c r="S616" t="s">
        <v>12504</v>
      </c>
      <c r="T616" t="s">
        <v>12496</v>
      </c>
    </row>
    <row r="617" spans="1:20" x14ac:dyDescent="0.25">
      <c r="A617" t="s">
        <v>638</v>
      </c>
      <c r="B617" t="s">
        <v>639</v>
      </c>
      <c r="C617">
        <v>66</v>
      </c>
      <c r="D617">
        <v>4</v>
      </c>
      <c r="E617" t="s">
        <v>12505</v>
      </c>
      <c r="F617">
        <v>238</v>
      </c>
      <c r="G617">
        <v>38</v>
      </c>
      <c r="H617" t="s">
        <v>641</v>
      </c>
      <c r="I617" t="s">
        <v>12506</v>
      </c>
      <c r="J617" t="s">
        <v>2058</v>
      </c>
      <c r="K617" t="s">
        <v>644</v>
      </c>
      <c r="L617" t="s">
        <v>645</v>
      </c>
      <c r="M617" t="s">
        <v>12503</v>
      </c>
      <c r="N617" t="s">
        <v>644</v>
      </c>
      <c r="O617" t="s">
        <v>647</v>
      </c>
      <c r="P617" t="s">
        <v>5</v>
      </c>
      <c r="Q617" t="s">
        <v>648</v>
      </c>
      <c r="R617" t="s">
        <v>645</v>
      </c>
      <c r="S617" t="s">
        <v>12507</v>
      </c>
      <c r="T617" t="s">
        <v>12503</v>
      </c>
    </row>
    <row r="618" spans="1:20" x14ac:dyDescent="0.25">
      <c r="A618" t="s">
        <v>18</v>
      </c>
      <c r="B618" t="s">
        <v>19</v>
      </c>
      <c r="C618">
        <v>68</v>
      </c>
      <c r="D618">
        <v>2</v>
      </c>
      <c r="E618" t="s">
        <v>12505</v>
      </c>
      <c r="F618">
        <v>238</v>
      </c>
      <c r="G618">
        <v>38</v>
      </c>
      <c r="H618" t="s">
        <v>641</v>
      </c>
      <c r="I618" t="s">
        <v>12506</v>
      </c>
      <c r="J618" t="s">
        <v>2058</v>
      </c>
      <c r="K618" t="s">
        <v>644</v>
      </c>
      <c r="L618" t="s">
        <v>645</v>
      </c>
      <c r="M618" t="s">
        <v>12503</v>
      </c>
      <c r="N618" t="s">
        <v>644</v>
      </c>
      <c r="O618" t="s">
        <v>647</v>
      </c>
      <c r="P618" t="s">
        <v>5</v>
      </c>
      <c r="Q618" t="s">
        <v>648</v>
      </c>
      <c r="R618" t="s">
        <v>645</v>
      </c>
      <c r="S618" t="s">
        <v>12507</v>
      </c>
      <c r="T618" t="s">
        <v>12503</v>
      </c>
    </row>
    <row r="619" spans="1:20" x14ac:dyDescent="0.25">
      <c r="A619" t="s">
        <v>638</v>
      </c>
      <c r="B619" t="s">
        <v>639</v>
      </c>
      <c r="C619">
        <v>33</v>
      </c>
      <c r="D619">
        <v>5</v>
      </c>
      <c r="E619" t="s">
        <v>12508</v>
      </c>
      <c r="F619">
        <v>330</v>
      </c>
      <c r="G619">
        <v>0</v>
      </c>
      <c r="H619" t="s">
        <v>641</v>
      </c>
      <c r="I619" t="s">
        <v>12509</v>
      </c>
      <c r="J619" t="s">
        <v>924</v>
      </c>
      <c r="K619" t="s">
        <v>644</v>
      </c>
      <c r="L619" t="s">
        <v>645</v>
      </c>
      <c r="M619" t="s">
        <v>12510</v>
      </c>
      <c r="N619" t="s">
        <v>644</v>
      </c>
      <c r="O619" t="s">
        <v>647</v>
      </c>
      <c r="P619" t="s">
        <v>5</v>
      </c>
      <c r="Q619" t="s">
        <v>648</v>
      </c>
      <c r="R619" t="s">
        <v>645</v>
      </c>
      <c r="S619" t="s">
        <v>12511</v>
      </c>
      <c r="T619" t="s">
        <v>12510</v>
      </c>
    </row>
    <row r="620" spans="1:20" x14ac:dyDescent="0.25">
      <c r="A620" t="s">
        <v>18</v>
      </c>
      <c r="B620" t="s">
        <v>19</v>
      </c>
      <c r="C620">
        <v>33</v>
      </c>
      <c r="D620">
        <v>5</v>
      </c>
      <c r="E620" t="s">
        <v>12508</v>
      </c>
      <c r="F620">
        <v>330</v>
      </c>
      <c r="G620">
        <v>0</v>
      </c>
      <c r="H620" t="s">
        <v>641</v>
      </c>
      <c r="I620" t="s">
        <v>12509</v>
      </c>
      <c r="J620" t="s">
        <v>924</v>
      </c>
      <c r="K620" t="s">
        <v>644</v>
      </c>
      <c r="L620" t="s">
        <v>645</v>
      </c>
      <c r="M620" t="s">
        <v>12510</v>
      </c>
      <c r="N620" t="s">
        <v>644</v>
      </c>
      <c r="O620" t="s">
        <v>647</v>
      </c>
      <c r="P620" t="s">
        <v>5</v>
      </c>
      <c r="Q620" t="s">
        <v>648</v>
      </c>
      <c r="R620" t="s">
        <v>645</v>
      </c>
      <c r="S620" t="s">
        <v>12511</v>
      </c>
      <c r="T620" t="s">
        <v>12510</v>
      </c>
    </row>
    <row r="621" spans="1:20" x14ac:dyDescent="0.25">
      <c r="A621" t="s">
        <v>147</v>
      </c>
      <c r="B621" t="s">
        <v>148</v>
      </c>
      <c r="C621">
        <v>33.333333333333336</v>
      </c>
      <c r="D621">
        <v>3</v>
      </c>
      <c r="E621" t="s">
        <v>12512</v>
      </c>
      <c r="F621">
        <v>100</v>
      </c>
      <c r="G621">
        <v>0</v>
      </c>
      <c r="H621" t="s">
        <v>641</v>
      </c>
      <c r="I621" t="s">
        <v>12513</v>
      </c>
      <c r="J621" t="s">
        <v>1520</v>
      </c>
      <c r="K621" t="s">
        <v>644</v>
      </c>
      <c r="L621" t="s">
        <v>645</v>
      </c>
      <c r="M621" t="s">
        <v>12514</v>
      </c>
      <c r="N621" t="s">
        <v>644</v>
      </c>
      <c r="O621" t="s">
        <v>647</v>
      </c>
      <c r="P621" t="s">
        <v>5</v>
      </c>
      <c r="Q621" t="s">
        <v>648</v>
      </c>
      <c r="R621" t="s">
        <v>645</v>
      </c>
      <c r="S621" t="s">
        <v>12515</v>
      </c>
      <c r="T621" t="s">
        <v>12514</v>
      </c>
    </row>
    <row r="622" spans="1:20" x14ac:dyDescent="0.25">
      <c r="A622" t="s">
        <v>638</v>
      </c>
      <c r="B622" t="s">
        <v>639</v>
      </c>
      <c r="C622">
        <v>66</v>
      </c>
      <c r="D622">
        <v>2</v>
      </c>
      <c r="E622" t="s">
        <v>12516</v>
      </c>
      <c r="F622">
        <v>100</v>
      </c>
      <c r="G622">
        <v>0</v>
      </c>
      <c r="H622" t="s">
        <v>641</v>
      </c>
      <c r="I622" t="s">
        <v>12517</v>
      </c>
      <c r="J622" t="s">
        <v>1520</v>
      </c>
      <c r="K622" t="s">
        <v>644</v>
      </c>
      <c r="L622" t="s">
        <v>645</v>
      </c>
      <c r="M622" t="s">
        <v>12518</v>
      </c>
      <c r="N622" t="s">
        <v>644</v>
      </c>
      <c r="O622" t="s">
        <v>647</v>
      </c>
      <c r="P622" t="s">
        <v>5</v>
      </c>
      <c r="Q622" t="s">
        <v>648</v>
      </c>
      <c r="R622" t="s">
        <v>645</v>
      </c>
      <c r="S622" t="s">
        <v>12519</v>
      </c>
      <c r="T622" t="s">
        <v>12520</v>
      </c>
    </row>
    <row r="623" spans="1:20" x14ac:dyDescent="0.25">
      <c r="A623" t="s">
        <v>18</v>
      </c>
      <c r="B623" t="s">
        <v>19</v>
      </c>
      <c r="C623">
        <v>68</v>
      </c>
      <c r="D623">
        <v>1</v>
      </c>
      <c r="E623" t="s">
        <v>12516</v>
      </c>
      <c r="F623">
        <v>100</v>
      </c>
      <c r="G623">
        <v>0</v>
      </c>
      <c r="H623" t="s">
        <v>641</v>
      </c>
      <c r="I623" t="s">
        <v>12517</v>
      </c>
      <c r="J623" t="s">
        <v>1520</v>
      </c>
      <c r="K623" t="s">
        <v>644</v>
      </c>
      <c r="L623" t="s">
        <v>645</v>
      </c>
      <c r="M623" t="s">
        <v>12518</v>
      </c>
      <c r="N623" t="s">
        <v>644</v>
      </c>
      <c r="O623" t="s">
        <v>647</v>
      </c>
      <c r="P623" t="s">
        <v>5</v>
      </c>
      <c r="Q623" t="s">
        <v>648</v>
      </c>
      <c r="R623" t="s">
        <v>645</v>
      </c>
      <c r="S623" t="s">
        <v>12519</v>
      </c>
      <c r="T623" t="s">
        <v>12520</v>
      </c>
    </row>
    <row r="624" spans="1:20" x14ac:dyDescent="0.25">
      <c r="A624" t="s">
        <v>638</v>
      </c>
      <c r="B624" t="s">
        <v>639</v>
      </c>
      <c r="C624">
        <v>66</v>
      </c>
      <c r="D624">
        <v>2</v>
      </c>
      <c r="E624" t="s">
        <v>12521</v>
      </c>
      <c r="F624">
        <v>100</v>
      </c>
      <c r="G624">
        <v>0</v>
      </c>
      <c r="H624" t="s">
        <v>641</v>
      </c>
      <c r="I624" t="s">
        <v>12522</v>
      </c>
      <c r="J624" t="s">
        <v>1840</v>
      </c>
      <c r="K624" t="s">
        <v>644</v>
      </c>
      <c r="L624" t="s">
        <v>645</v>
      </c>
      <c r="M624" t="s">
        <v>12518</v>
      </c>
      <c r="N624" t="s">
        <v>644</v>
      </c>
      <c r="O624" t="s">
        <v>647</v>
      </c>
      <c r="P624" t="s">
        <v>5</v>
      </c>
      <c r="Q624" t="s">
        <v>648</v>
      </c>
      <c r="R624" t="s">
        <v>645</v>
      </c>
      <c r="S624" t="s">
        <v>12523</v>
      </c>
      <c r="T624" t="s">
        <v>12520</v>
      </c>
    </row>
    <row r="625" spans="1:20" x14ac:dyDescent="0.25">
      <c r="A625" t="s">
        <v>18</v>
      </c>
      <c r="B625" t="s">
        <v>19</v>
      </c>
      <c r="C625">
        <v>68</v>
      </c>
      <c r="D625">
        <v>1</v>
      </c>
      <c r="E625" t="s">
        <v>12521</v>
      </c>
      <c r="F625">
        <v>100</v>
      </c>
      <c r="G625">
        <v>0</v>
      </c>
      <c r="H625" t="s">
        <v>641</v>
      </c>
      <c r="I625" t="s">
        <v>12522</v>
      </c>
      <c r="J625" t="s">
        <v>1840</v>
      </c>
      <c r="K625" t="s">
        <v>644</v>
      </c>
      <c r="L625" t="s">
        <v>645</v>
      </c>
      <c r="M625" t="s">
        <v>12518</v>
      </c>
      <c r="N625" t="s">
        <v>644</v>
      </c>
      <c r="O625" t="s">
        <v>647</v>
      </c>
      <c r="P625" t="s">
        <v>5</v>
      </c>
      <c r="Q625" t="s">
        <v>648</v>
      </c>
      <c r="R625" t="s">
        <v>645</v>
      </c>
      <c r="S625" t="s">
        <v>12523</v>
      </c>
      <c r="T625" t="s">
        <v>12520</v>
      </c>
    </row>
    <row r="626" spans="1:20" x14ac:dyDescent="0.25">
      <c r="A626" t="s">
        <v>22</v>
      </c>
      <c r="B626" t="s">
        <v>27</v>
      </c>
      <c r="C626">
        <v>66.333333333333329</v>
      </c>
      <c r="D626">
        <v>6</v>
      </c>
      <c r="E626" t="s">
        <v>12524</v>
      </c>
      <c r="F626">
        <v>440</v>
      </c>
      <c r="G626">
        <v>0</v>
      </c>
      <c r="H626" t="s">
        <v>729</v>
      </c>
      <c r="I626" t="s">
        <v>12377</v>
      </c>
      <c r="J626" t="s">
        <v>1441</v>
      </c>
      <c r="K626" t="s">
        <v>644</v>
      </c>
      <c r="L626" t="s">
        <v>645</v>
      </c>
      <c r="M626" t="s">
        <v>12518</v>
      </c>
      <c r="N626" t="s">
        <v>644</v>
      </c>
      <c r="O626" t="s">
        <v>668</v>
      </c>
      <c r="P626" t="s">
        <v>5</v>
      </c>
      <c r="Q626" t="s">
        <v>669</v>
      </c>
      <c r="R626" t="s">
        <v>645</v>
      </c>
      <c r="S626" t="s">
        <v>12525</v>
      </c>
      <c r="T626" t="s">
        <v>12518</v>
      </c>
    </row>
    <row r="627" spans="1:20" x14ac:dyDescent="0.25">
      <c r="A627" t="s">
        <v>22</v>
      </c>
      <c r="B627" t="s">
        <v>27</v>
      </c>
      <c r="C627">
        <v>120</v>
      </c>
      <c r="D627">
        <v>10</v>
      </c>
      <c r="E627" t="s">
        <v>12526</v>
      </c>
      <c r="F627">
        <v>1000</v>
      </c>
      <c r="G627">
        <v>0</v>
      </c>
      <c r="H627" t="s">
        <v>641</v>
      </c>
      <c r="I627" t="s">
        <v>12527</v>
      </c>
      <c r="J627" t="s">
        <v>796</v>
      </c>
      <c r="K627" t="s">
        <v>644</v>
      </c>
      <c r="L627" t="s">
        <v>645</v>
      </c>
      <c r="M627" t="s">
        <v>12528</v>
      </c>
      <c r="N627" t="s">
        <v>644</v>
      </c>
      <c r="O627" t="s">
        <v>647</v>
      </c>
      <c r="P627" t="s">
        <v>5</v>
      </c>
      <c r="Q627" t="s">
        <v>648</v>
      </c>
      <c r="R627" t="s">
        <v>645</v>
      </c>
      <c r="S627" t="s">
        <v>12529</v>
      </c>
      <c r="T627" t="s">
        <v>12530</v>
      </c>
    </row>
    <row r="628" spans="1:20" x14ac:dyDescent="0.25">
      <c r="A628" t="s">
        <v>638</v>
      </c>
      <c r="B628" t="s">
        <v>639</v>
      </c>
      <c r="C628">
        <v>66</v>
      </c>
      <c r="D628">
        <v>2</v>
      </c>
      <c r="E628" t="s">
        <v>12531</v>
      </c>
      <c r="F628">
        <v>100</v>
      </c>
      <c r="G628">
        <v>0</v>
      </c>
      <c r="H628" t="s">
        <v>641</v>
      </c>
      <c r="I628" t="s">
        <v>12532</v>
      </c>
      <c r="J628" t="s">
        <v>3088</v>
      </c>
      <c r="K628" t="s">
        <v>644</v>
      </c>
      <c r="L628" t="s">
        <v>645</v>
      </c>
      <c r="M628" t="s">
        <v>12528</v>
      </c>
      <c r="N628" t="s">
        <v>644</v>
      </c>
      <c r="O628" t="s">
        <v>647</v>
      </c>
      <c r="P628" t="s">
        <v>5</v>
      </c>
      <c r="Q628" t="s">
        <v>648</v>
      </c>
      <c r="R628" t="s">
        <v>645</v>
      </c>
      <c r="S628" t="s">
        <v>12533</v>
      </c>
      <c r="T628" t="s">
        <v>12530</v>
      </c>
    </row>
    <row r="629" spans="1:20" x14ac:dyDescent="0.25">
      <c r="A629" t="s">
        <v>18</v>
      </c>
      <c r="B629" t="s">
        <v>19</v>
      </c>
      <c r="C629">
        <v>68</v>
      </c>
      <c r="D629">
        <v>1</v>
      </c>
      <c r="E629" t="s">
        <v>12531</v>
      </c>
      <c r="F629">
        <v>100</v>
      </c>
      <c r="G629">
        <v>0</v>
      </c>
      <c r="H629" t="s">
        <v>641</v>
      </c>
      <c r="I629" t="s">
        <v>12532</v>
      </c>
      <c r="J629" t="s">
        <v>3088</v>
      </c>
      <c r="K629" t="s">
        <v>644</v>
      </c>
      <c r="L629" t="s">
        <v>645</v>
      </c>
      <c r="M629" t="s">
        <v>12528</v>
      </c>
      <c r="N629" t="s">
        <v>644</v>
      </c>
      <c r="O629" t="s">
        <v>647</v>
      </c>
      <c r="P629" t="s">
        <v>5</v>
      </c>
      <c r="Q629" t="s">
        <v>648</v>
      </c>
      <c r="R629" t="s">
        <v>645</v>
      </c>
      <c r="S629" t="s">
        <v>12533</v>
      </c>
      <c r="T629" t="s">
        <v>12530</v>
      </c>
    </row>
    <row r="630" spans="1:20" x14ac:dyDescent="0.25">
      <c r="A630" t="s">
        <v>101</v>
      </c>
      <c r="B630" t="s">
        <v>74</v>
      </c>
      <c r="C630">
        <v>120</v>
      </c>
      <c r="D630">
        <v>10</v>
      </c>
      <c r="E630" t="s">
        <v>12534</v>
      </c>
      <c r="F630">
        <v>1000</v>
      </c>
      <c r="G630">
        <v>0</v>
      </c>
      <c r="H630" t="s">
        <v>641</v>
      </c>
      <c r="I630" t="s">
        <v>12527</v>
      </c>
      <c r="J630" t="s">
        <v>796</v>
      </c>
      <c r="K630" t="s">
        <v>644</v>
      </c>
      <c r="L630" t="s">
        <v>645</v>
      </c>
      <c r="M630" t="s">
        <v>12528</v>
      </c>
      <c r="N630" t="s">
        <v>644</v>
      </c>
      <c r="O630" t="s">
        <v>647</v>
      </c>
      <c r="P630" t="s">
        <v>5</v>
      </c>
      <c r="Q630" t="s">
        <v>648</v>
      </c>
      <c r="R630" t="s">
        <v>645</v>
      </c>
      <c r="S630" t="s">
        <v>12535</v>
      </c>
      <c r="T630" t="s">
        <v>12528</v>
      </c>
    </row>
    <row r="631" spans="1:20" x14ac:dyDescent="0.25">
      <c r="A631" t="s">
        <v>638</v>
      </c>
      <c r="B631" t="s">
        <v>639</v>
      </c>
      <c r="C631">
        <v>66</v>
      </c>
      <c r="D631">
        <v>2</v>
      </c>
      <c r="E631" t="s">
        <v>12536</v>
      </c>
      <c r="F631">
        <v>100</v>
      </c>
      <c r="G631">
        <v>0</v>
      </c>
      <c r="H631" t="s">
        <v>641</v>
      </c>
      <c r="I631" t="s">
        <v>12537</v>
      </c>
      <c r="J631" t="s">
        <v>736</v>
      </c>
      <c r="K631" t="s">
        <v>644</v>
      </c>
      <c r="L631" t="s">
        <v>645</v>
      </c>
      <c r="M631" t="s">
        <v>12528</v>
      </c>
      <c r="N631" t="s">
        <v>644</v>
      </c>
      <c r="O631" t="s">
        <v>726</v>
      </c>
      <c r="P631" t="s">
        <v>5</v>
      </c>
      <c r="Q631" t="s">
        <v>648</v>
      </c>
      <c r="R631" t="s">
        <v>645</v>
      </c>
      <c r="S631" t="s">
        <v>12538</v>
      </c>
      <c r="T631" t="s">
        <v>12528</v>
      </c>
    </row>
    <row r="632" spans="1:20" x14ac:dyDescent="0.25">
      <c r="A632" t="s">
        <v>18</v>
      </c>
      <c r="B632" t="s">
        <v>19</v>
      </c>
      <c r="C632">
        <v>68</v>
      </c>
      <c r="D632">
        <v>1</v>
      </c>
      <c r="E632" t="s">
        <v>12536</v>
      </c>
      <c r="F632">
        <v>100</v>
      </c>
      <c r="G632">
        <v>0</v>
      </c>
      <c r="H632" t="s">
        <v>641</v>
      </c>
      <c r="I632" t="s">
        <v>12537</v>
      </c>
      <c r="J632" t="s">
        <v>736</v>
      </c>
      <c r="K632" t="s">
        <v>644</v>
      </c>
      <c r="L632" t="s">
        <v>645</v>
      </c>
      <c r="M632" t="s">
        <v>12528</v>
      </c>
      <c r="N632" t="s">
        <v>644</v>
      </c>
      <c r="O632" t="s">
        <v>726</v>
      </c>
      <c r="P632" t="s">
        <v>5</v>
      </c>
      <c r="Q632" t="s">
        <v>648</v>
      </c>
      <c r="R632" t="s">
        <v>645</v>
      </c>
      <c r="S632" t="s">
        <v>12538</v>
      </c>
      <c r="T632" t="s">
        <v>12528</v>
      </c>
    </row>
    <row r="633" spans="1:20" x14ac:dyDescent="0.25">
      <c r="A633" t="s">
        <v>638</v>
      </c>
      <c r="B633" t="s">
        <v>639</v>
      </c>
      <c r="C633">
        <v>66</v>
      </c>
      <c r="D633">
        <v>2</v>
      </c>
      <c r="E633" t="s">
        <v>12539</v>
      </c>
      <c r="F633">
        <v>100</v>
      </c>
      <c r="G633">
        <v>0</v>
      </c>
      <c r="H633" t="s">
        <v>641</v>
      </c>
      <c r="I633" t="s">
        <v>12537</v>
      </c>
      <c r="J633" t="s">
        <v>736</v>
      </c>
      <c r="K633" t="s">
        <v>644</v>
      </c>
      <c r="L633" t="s">
        <v>645</v>
      </c>
      <c r="M633" t="s">
        <v>12540</v>
      </c>
      <c r="N633" t="s">
        <v>644</v>
      </c>
      <c r="O633" t="s">
        <v>726</v>
      </c>
      <c r="P633" t="s">
        <v>5</v>
      </c>
      <c r="Q633" t="s">
        <v>648</v>
      </c>
      <c r="R633" t="s">
        <v>645</v>
      </c>
      <c r="S633" t="s">
        <v>12541</v>
      </c>
      <c r="T633" t="s">
        <v>12540</v>
      </c>
    </row>
    <row r="634" spans="1:20" x14ac:dyDescent="0.25">
      <c r="A634" t="s">
        <v>18</v>
      </c>
      <c r="B634" t="s">
        <v>19</v>
      </c>
      <c r="C634">
        <v>68</v>
      </c>
      <c r="D634">
        <v>1</v>
      </c>
      <c r="E634" t="s">
        <v>12539</v>
      </c>
      <c r="F634">
        <v>100</v>
      </c>
      <c r="G634">
        <v>0</v>
      </c>
      <c r="H634" t="s">
        <v>641</v>
      </c>
      <c r="I634" t="s">
        <v>12537</v>
      </c>
      <c r="J634" t="s">
        <v>736</v>
      </c>
      <c r="K634" t="s">
        <v>644</v>
      </c>
      <c r="L634" t="s">
        <v>645</v>
      </c>
      <c r="M634" t="s">
        <v>12540</v>
      </c>
      <c r="N634" t="s">
        <v>644</v>
      </c>
      <c r="O634" t="s">
        <v>726</v>
      </c>
      <c r="P634" t="s">
        <v>5</v>
      </c>
      <c r="Q634" t="s">
        <v>648</v>
      </c>
      <c r="R634" t="s">
        <v>645</v>
      </c>
      <c r="S634" t="s">
        <v>12541</v>
      </c>
      <c r="T634" t="s">
        <v>12540</v>
      </c>
    </row>
    <row r="635" spans="1:20" x14ac:dyDescent="0.25">
      <c r="A635" t="s">
        <v>638</v>
      </c>
      <c r="B635" t="s">
        <v>639</v>
      </c>
      <c r="C635">
        <v>66</v>
      </c>
      <c r="D635">
        <v>2</v>
      </c>
      <c r="E635" t="s">
        <v>12542</v>
      </c>
      <c r="F635">
        <v>100</v>
      </c>
      <c r="G635">
        <v>0</v>
      </c>
      <c r="H635" t="s">
        <v>641</v>
      </c>
      <c r="I635" t="s">
        <v>12543</v>
      </c>
      <c r="J635" t="s">
        <v>1441</v>
      </c>
      <c r="K635" t="s">
        <v>644</v>
      </c>
      <c r="L635" t="s">
        <v>645</v>
      </c>
      <c r="M635" t="s">
        <v>12540</v>
      </c>
      <c r="N635" t="s">
        <v>644</v>
      </c>
      <c r="O635" t="s">
        <v>647</v>
      </c>
      <c r="P635" t="s">
        <v>5</v>
      </c>
      <c r="Q635" t="s">
        <v>648</v>
      </c>
      <c r="R635" t="s">
        <v>645</v>
      </c>
      <c r="S635" t="s">
        <v>12544</v>
      </c>
      <c r="T635" t="s">
        <v>12540</v>
      </c>
    </row>
    <row r="636" spans="1:20" x14ac:dyDescent="0.25">
      <c r="A636" t="s">
        <v>18</v>
      </c>
      <c r="B636" t="s">
        <v>19</v>
      </c>
      <c r="C636">
        <v>68</v>
      </c>
      <c r="D636">
        <v>1</v>
      </c>
      <c r="E636" t="s">
        <v>12542</v>
      </c>
      <c r="F636">
        <v>100</v>
      </c>
      <c r="G636">
        <v>0</v>
      </c>
      <c r="H636" t="s">
        <v>641</v>
      </c>
      <c r="I636" t="s">
        <v>12543</v>
      </c>
      <c r="J636" t="s">
        <v>1441</v>
      </c>
      <c r="K636" t="s">
        <v>644</v>
      </c>
      <c r="L636" t="s">
        <v>645</v>
      </c>
      <c r="M636" t="s">
        <v>12540</v>
      </c>
      <c r="N636" t="s">
        <v>644</v>
      </c>
      <c r="O636" t="s">
        <v>647</v>
      </c>
      <c r="P636" t="s">
        <v>5</v>
      </c>
      <c r="Q636" t="s">
        <v>648</v>
      </c>
      <c r="R636" t="s">
        <v>645</v>
      </c>
      <c r="S636" t="s">
        <v>12544</v>
      </c>
      <c r="T636" t="s">
        <v>12540</v>
      </c>
    </row>
    <row r="637" spans="1:20" x14ac:dyDescent="0.25">
      <c r="A637" t="s">
        <v>147</v>
      </c>
      <c r="B637" t="s">
        <v>148</v>
      </c>
      <c r="C637">
        <v>50</v>
      </c>
      <c r="D637">
        <v>6</v>
      </c>
      <c r="E637" t="s">
        <v>12545</v>
      </c>
      <c r="F637">
        <v>200</v>
      </c>
      <c r="G637">
        <v>0</v>
      </c>
      <c r="H637" t="s">
        <v>641</v>
      </c>
      <c r="I637" t="s">
        <v>12546</v>
      </c>
      <c r="J637" t="s">
        <v>766</v>
      </c>
      <c r="K637" t="s">
        <v>644</v>
      </c>
      <c r="L637" t="s">
        <v>645</v>
      </c>
      <c r="M637" t="s">
        <v>12547</v>
      </c>
      <c r="N637" t="s">
        <v>644</v>
      </c>
      <c r="O637" t="s">
        <v>647</v>
      </c>
      <c r="P637" t="s">
        <v>5</v>
      </c>
      <c r="Q637" t="s">
        <v>648</v>
      </c>
      <c r="R637" t="s">
        <v>645</v>
      </c>
      <c r="S637" t="s">
        <v>12548</v>
      </c>
      <c r="T637" t="s">
        <v>12547</v>
      </c>
    </row>
    <row r="638" spans="1:20" x14ac:dyDescent="0.25">
      <c r="A638" t="s">
        <v>147</v>
      </c>
      <c r="B638" t="s">
        <v>148</v>
      </c>
      <c r="C638">
        <v>50</v>
      </c>
      <c r="D638">
        <v>6</v>
      </c>
      <c r="E638" t="s">
        <v>12549</v>
      </c>
      <c r="F638">
        <v>200</v>
      </c>
      <c r="G638">
        <v>0</v>
      </c>
      <c r="H638" t="s">
        <v>641</v>
      </c>
      <c r="I638" t="s">
        <v>12550</v>
      </c>
      <c r="J638" t="s">
        <v>1375</v>
      </c>
      <c r="K638" t="s">
        <v>644</v>
      </c>
      <c r="L638" t="s">
        <v>645</v>
      </c>
      <c r="M638" t="s">
        <v>12547</v>
      </c>
      <c r="N638" t="s">
        <v>644</v>
      </c>
      <c r="O638" t="s">
        <v>668</v>
      </c>
      <c r="P638" t="s">
        <v>5</v>
      </c>
      <c r="Q638" t="s">
        <v>669</v>
      </c>
      <c r="R638" t="s">
        <v>645</v>
      </c>
      <c r="S638" t="s">
        <v>12551</v>
      </c>
      <c r="T638" t="s">
        <v>12552</v>
      </c>
    </row>
    <row r="639" spans="1:20" x14ac:dyDescent="0.25">
      <c r="A639" t="s">
        <v>147</v>
      </c>
      <c r="B639" t="s">
        <v>148</v>
      </c>
      <c r="C639">
        <v>50</v>
      </c>
      <c r="D639">
        <v>6</v>
      </c>
      <c r="E639" t="s">
        <v>12553</v>
      </c>
      <c r="F639">
        <v>200</v>
      </c>
      <c r="G639">
        <v>0</v>
      </c>
      <c r="H639" t="s">
        <v>641</v>
      </c>
      <c r="I639" t="s">
        <v>12554</v>
      </c>
      <c r="J639" t="s">
        <v>1414</v>
      </c>
      <c r="K639" t="s">
        <v>644</v>
      </c>
      <c r="L639" t="s">
        <v>645</v>
      </c>
      <c r="M639" t="s">
        <v>12555</v>
      </c>
      <c r="N639" t="s">
        <v>644</v>
      </c>
      <c r="O639" t="s">
        <v>668</v>
      </c>
      <c r="P639" t="s">
        <v>5</v>
      </c>
      <c r="Q639" t="s">
        <v>669</v>
      </c>
      <c r="R639" t="s">
        <v>645</v>
      </c>
      <c r="S639" t="s">
        <v>12556</v>
      </c>
      <c r="T639" t="s">
        <v>12557</v>
      </c>
    </row>
    <row r="640" spans="1:20" x14ac:dyDescent="0.25">
      <c r="A640" t="s">
        <v>147</v>
      </c>
      <c r="B640" t="s">
        <v>148</v>
      </c>
      <c r="C640">
        <v>50</v>
      </c>
      <c r="D640">
        <v>6</v>
      </c>
      <c r="E640" t="s">
        <v>12558</v>
      </c>
      <c r="F640">
        <v>200</v>
      </c>
      <c r="G640">
        <v>0</v>
      </c>
      <c r="H640" t="s">
        <v>641</v>
      </c>
      <c r="I640" t="s">
        <v>12559</v>
      </c>
      <c r="J640" t="s">
        <v>2343</v>
      </c>
      <c r="K640" t="s">
        <v>644</v>
      </c>
      <c r="L640" t="s">
        <v>645</v>
      </c>
      <c r="M640" t="s">
        <v>12560</v>
      </c>
      <c r="N640" t="s">
        <v>644</v>
      </c>
      <c r="O640" t="s">
        <v>647</v>
      </c>
      <c r="P640" t="s">
        <v>5</v>
      </c>
      <c r="Q640" t="s">
        <v>648</v>
      </c>
      <c r="R640" t="s">
        <v>645</v>
      </c>
      <c r="S640" t="s">
        <v>12561</v>
      </c>
      <c r="T640" t="s">
        <v>12560</v>
      </c>
    </row>
    <row r="641" spans="1:20" x14ac:dyDescent="0.25">
      <c r="A641" t="s">
        <v>638</v>
      </c>
      <c r="B641" t="s">
        <v>639</v>
      </c>
      <c r="C641">
        <v>33</v>
      </c>
      <c r="D641">
        <v>5</v>
      </c>
      <c r="E641" t="s">
        <v>12562</v>
      </c>
      <c r="F641">
        <v>330</v>
      </c>
      <c r="G641">
        <v>0</v>
      </c>
      <c r="H641" t="s">
        <v>729</v>
      </c>
      <c r="I641" t="s">
        <v>1398</v>
      </c>
      <c r="J641" t="s">
        <v>859</v>
      </c>
      <c r="K641" t="s">
        <v>644</v>
      </c>
      <c r="L641" t="s">
        <v>645</v>
      </c>
      <c r="M641" t="s">
        <v>12563</v>
      </c>
      <c r="N641" t="s">
        <v>644</v>
      </c>
      <c r="O641" t="s">
        <v>668</v>
      </c>
      <c r="P641" t="s">
        <v>5</v>
      </c>
      <c r="Q641" t="s">
        <v>669</v>
      </c>
      <c r="R641" t="s">
        <v>645</v>
      </c>
      <c r="S641" t="s">
        <v>12564</v>
      </c>
      <c r="T641" t="s">
        <v>12563</v>
      </c>
    </row>
    <row r="642" spans="1:20" x14ac:dyDescent="0.25">
      <c r="A642" t="s">
        <v>18</v>
      </c>
      <c r="B642" t="s">
        <v>19</v>
      </c>
      <c r="C642">
        <v>33</v>
      </c>
      <c r="D642">
        <v>5</v>
      </c>
      <c r="E642" t="s">
        <v>12562</v>
      </c>
      <c r="F642">
        <v>330</v>
      </c>
      <c r="G642">
        <v>0</v>
      </c>
      <c r="H642" t="s">
        <v>729</v>
      </c>
      <c r="I642" t="s">
        <v>1398</v>
      </c>
      <c r="J642" t="s">
        <v>859</v>
      </c>
      <c r="K642" t="s">
        <v>644</v>
      </c>
      <c r="L642" t="s">
        <v>645</v>
      </c>
      <c r="M642" t="s">
        <v>12563</v>
      </c>
      <c r="N642" t="s">
        <v>644</v>
      </c>
      <c r="O642" t="s">
        <v>668</v>
      </c>
      <c r="P642" t="s">
        <v>5</v>
      </c>
      <c r="Q642" t="s">
        <v>669</v>
      </c>
      <c r="R642" t="s">
        <v>645</v>
      </c>
      <c r="S642" t="s">
        <v>12564</v>
      </c>
      <c r="T642" t="s">
        <v>12563</v>
      </c>
    </row>
    <row r="643" spans="1:20" x14ac:dyDescent="0.25">
      <c r="A643" t="s">
        <v>638</v>
      </c>
      <c r="B643" t="s">
        <v>639</v>
      </c>
      <c r="C643">
        <v>66</v>
      </c>
      <c r="D643">
        <v>4</v>
      </c>
      <c r="E643" t="s">
        <v>12565</v>
      </c>
      <c r="F643">
        <v>200</v>
      </c>
      <c r="G643">
        <v>0</v>
      </c>
      <c r="H643" t="s">
        <v>641</v>
      </c>
      <c r="I643" t="s">
        <v>12566</v>
      </c>
      <c r="J643" t="s">
        <v>736</v>
      </c>
      <c r="K643" t="s">
        <v>644</v>
      </c>
      <c r="L643" t="s">
        <v>645</v>
      </c>
      <c r="M643" t="s">
        <v>12563</v>
      </c>
      <c r="N643" t="s">
        <v>644</v>
      </c>
      <c r="O643" t="s">
        <v>647</v>
      </c>
      <c r="P643" t="s">
        <v>5</v>
      </c>
      <c r="Q643" t="s">
        <v>648</v>
      </c>
      <c r="R643" t="s">
        <v>645</v>
      </c>
      <c r="S643" t="s">
        <v>12567</v>
      </c>
      <c r="T643" t="s">
        <v>12563</v>
      </c>
    </row>
    <row r="644" spans="1:20" x14ac:dyDescent="0.25">
      <c r="A644" t="s">
        <v>18</v>
      </c>
      <c r="B644" t="s">
        <v>19</v>
      </c>
      <c r="C644">
        <v>68</v>
      </c>
      <c r="D644">
        <v>2</v>
      </c>
      <c r="E644" t="s">
        <v>12565</v>
      </c>
      <c r="F644">
        <v>200</v>
      </c>
      <c r="G644">
        <v>0</v>
      </c>
      <c r="H644" t="s">
        <v>641</v>
      </c>
      <c r="I644" t="s">
        <v>12566</v>
      </c>
      <c r="J644" t="s">
        <v>736</v>
      </c>
      <c r="K644" t="s">
        <v>644</v>
      </c>
      <c r="L644" t="s">
        <v>645</v>
      </c>
      <c r="M644" t="s">
        <v>12563</v>
      </c>
      <c r="N644" t="s">
        <v>644</v>
      </c>
      <c r="O644" t="s">
        <v>647</v>
      </c>
      <c r="P644" t="s">
        <v>5</v>
      </c>
      <c r="Q644" t="s">
        <v>648</v>
      </c>
      <c r="R644" t="s">
        <v>645</v>
      </c>
      <c r="S644" t="s">
        <v>12567</v>
      </c>
      <c r="T644" t="s">
        <v>12563</v>
      </c>
    </row>
    <row r="645" spans="1:20" x14ac:dyDescent="0.25">
      <c r="A645" t="s">
        <v>147</v>
      </c>
      <c r="B645" t="s">
        <v>148</v>
      </c>
      <c r="C645">
        <v>33.333333333333336</v>
      </c>
      <c r="D645">
        <v>3</v>
      </c>
      <c r="E645" t="s">
        <v>12568</v>
      </c>
      <c r="F645">
        <v>100</v>
      </c>
      <c r="G645">
        <v>0</v>
      </c>
      <c r="H645" t="s">
        <v>641</v>
      </c>
      <c r="I645" t="s">
        <v>12569</v>
      </c>
      <c r="J645" t="s">
        <v>685</v>
      </c>
      <c r="K645" t="s">
        <v>644</v>
      </c>
      <c r="L645" t="s">
        <v>645</v>
      </c>
      <c r="M645" t="s">
        <v>12570</v>
      </c>
      <c r="N645" t="s">
        <v>644</v>
      </c>
      <c r="O645" t="s">
        <v>647</v>
      </c>
      <c r="P645" t="s">
        <v>5</v>
      </c>
      <c r="Q645" t="s">
        <v>648</v>
      </c>
      <c r="R645" t="s">
        <v>645</v>
      </c>
      <c r="S645" t="s">
        <v>12571</v>
      </c>
      <c r="T645" t="s">
        <v>12570</v>
      </c>
    </row>
    <row r="646" spans="1:20" x14ac:dyDescent="0.25">
      <c r="A646" t="s">
        <v>215</v>
      </c>
      <c r="B646" t="s">
        <v>216</v>
      </c>
      <c r="C646">
        <v>120</v>
      </c>
      <c r="D646">
        <v>1</v>
      </c>
      <c r="E646" t="s">
        <v>12572</v>
      </c>
      <c r="F646">
        <v>79</v>
      </c>
      <c r="G646">
        <v>0</v>
      </c>
      <c r="H646" t="s">
        <v>641</v>
      </c>
      <c r="I646" t="s">
        <v>12573</v>
      </c>
      <c r="J646" t="s">
        <v>694</v>
      </c>
      <c r="K646" t="s">
        <v>644</v>
      </c>
      <c r="L646" t="s">
        <v>645</v>
      </c>
      <c r="M646" t="s">
        <v>12574</v>
      </c>
      <c r="N646" t="s">
        <v>644</v>
      </c>
      <c r="O646" t="s">
        <v>647</v>
      </c>
      <c r="P646" t="s">
        <v>5</v>
      </c>
      <c r="Q646" t="s">
        <v>648</v>
      </c>
      <c r="R646" t="s">
        <v>645</v>
      </c>
      <c r="S646" t="s">
        <v>12575</v>
      </c>
      <c r="T646" t="s">
        <v>12574</v>
      </c>
    </row>
    <row r="647" spans="1:20" x14ac:dyDescent="0.25">
      <c r="A647" t="s">
        <v>638</v>
      </c>
      <c r="B647" t="s">
        <v>639</v>
      </c>
      <c r="C647">
        <v>66</v>
      </c>
      <c r="D647">
        <v>2</v>
      </c>
      <c r="E647" t="s">
        <v>12576</v>
      </c>
      <c r="F647">
        <v>100</v>
      </c>
      <c r="G647">
        <v>0</v>
      </c>
      <c r="H647" t="s">
        <v>641</v>
      </c>
      <c r="I647" t="s">
        <v>12577</v>
      </c>
      <c r="J647" t="s">
        <v>900</v>
      </c>
      <c r="K647" t="s">
        <v>644</v>
      </c>
      <c r="L647" t="s">
        <v>645</v>
      </c>
      <c r="M647" t="s">
        <v>12574</v>
      </c>
      <c r="N647" t="s">
        <v>644</v>
      </c>
      <c r="O647" t="s">
        <v>668</v>
      </c>
      <c r="P647" t="s">
        <v>5</v>
      </c>
      <c r="Q647" t="s">
        <v>669</v>
      </c>
      <c r="R647" t="s">
        <v>645</v>
      </c>
      <c r="S647" t="s">
        <v>12578</v>
      </c>
      <c r="T647" t="s">
        <v>12574</v>
      </c>
    </row>
    <row r="648" spans="1:20" x14ac:dyDescent="0.25">
      <c r="A648" t="s">
        <v>18</v>
      </c>
      <c r="B648" t="s">
        <v>19</v>
      </c>
      <c r="C648">
        <v>68</v>
      </c>
      <c r="D648">
        <v>1</v>
      </c>
      <c r="E648" t="s">
        <v>12576</v>
      </c>
      <c r="F648">
        <v>100</v>
      </c>
      <c r="G648">
        <v>0</v>
      </c>
      <c r="H648" t="s">
        <v>641</v>
      </c>
      <c r="I648" t="s">
        <v>12577</v>
      </c>
      <c r="J648" t="s">
        <v>900</v>
      </c>
      <c r="K648" t="s">
        <v>644</v>
      </c>
      <c r="L648" t="s">
        <v>645</v>
      </c>
      <c r="M648" t="s">
        <v>12574</v>
      </c>
      <c r="N648" t="s">
        <v>644</v>
      </c>
      <c r="O648" t="s">
        <v>668</v>
      </c>
      <c r="P648" t="s">
        <v>5</v>
      </c>
      <c r="Q648" t="s">
        <v>669</v>
      </c>
      <c r="R648" t="s">
        <v>645</v>
      </c>
      <c r="S648" t="s">
        <v>12578</v>
      </c>
      <c r="T648" t="s">
        <v>12574</v>
      </c>
    </row>
    <row r="649" spans="1:20" x14ac:dyDescent="0.25">
      <c r="A649" t="s">
        <v>147</v>
      </c>
      <c r="B649" t="s">
        <v>148</v>
      </c>
      <c r="C649">
        <v>33.333333333333336</v>
      </c>
      <c r="D649">
        <v>3</v>
      </c>
      <c r="E649" t="s">
        <v>12579</v>
      </c>
      <c r="F649">
        <v>100</v>
      </c>
      <c r="G649">
        <v>0</v>
      </c>
      <c r="H649" t="s">
        <v>641</v>
      </c>
      <c r="I649" t="s">
        <v>12580</v>
      </c>
      <c r="J649" t="s">
        <v>981</v>
      </c>
      <c r="K649" t="s">
        <v>644</v>
      </c>
      <c r="L649" t="s">
        <v>645</v>
      </c>
      <c r="M649" t="s">
        <v>12581</v>
      </c>
      <c r="N649" t="s">
        <v>644</v>
      </c>
      <c r="O649" t="s">
        <v>647</v>
      </c>
      <c r="P649" t="s">
        <v>5</v>
      </c>
      <c r="Q649" t="s">
        <v>648</v>
      </c>
      <c r="R649" t="s">
        <v>645</v>
      </c>
      <c r="S649" t="s">
        <v>12582</v>
      </c>
      <c r="T649" t="s">
        <v>12581</v>
      </c>
    </row>
    <row r="650" spans="1:20" x14ac:dyDescent="0.25">
      <c r="A650" t="s">
        <v>147</v>
      </c>
      <c r="B650" t="s">
        <v>148</v>
      </c>
      <c r="C650">
        <v>50</v>
      </c>
      <c r="D650">
        <v>6</v>
      </c>
      <c r="E650" t="s">
        <v>12583</v>
      </c>
      <c r="F650">
        <v>200</v>
      </c>
      <c r="G650">
        <v>0</v>
      </c>
      <c r="H650" t="s">
        <v>641</v>
      </c>
      <c r="I650" t="s">
        <v>4878</v>
      </c>
      <c r="J650" t="s">
        <v>1711</v>
      </c>
      <c r="K650" t="s">
        <v>644</v>
      </c>
      <c r="L650" t="s">
        <v>645</v>
      </c>
      <c r="M650" t="s">
        <v>12581</v>
      </c>
      <c r="N650" t="s">
        <v>644</v>
      </c>
      <c r="O650" t="s">
        <v>647</v>
      </c>
      <c r="P650" t="s">
        <v>5</v>
      </c>
      <c r="Q650" t="s">
        <v>648</v>
      </c>
      <c r="R650" t="s">
        <v>645</v>
      </c>
      <c r="S650" t="s">
        <v>12584</v>
      </c>
      <c r="T650" t="s">
        <v>12581</v>
      </c>
    </row>
    <row r="651" spans="1:20" x14ac:dyDescent="0.25">
      <c r="A651" t="s">
        <v>72</v>
      </c>
      <c r="B651" t="s">
        <v>3385</v>
      </c>
      <c r="C651">
        <v>120</v>
      </c>
      <c r="D651">
        <v>5</v>
      </c>
      <c r="E651" t="s">
        <v>12585</v>
      </c>
      <c r="F651">
        <v>560</v>
      </c>
      <c r="G651">
        <v>60</v>
      </c>
      <c r="H651" t="s">
        <v>641</v>
      </c>
      <c r="I651" t="s">
        <v>645</v>
      </c>
      <c r="J651" t="s">
        <v>645</v>
      </c>
      <c r="K651" t="s">
        <v>644</v>
      </c>
      <c r="L651" t="s">
        <v>645</v>
      </c>
      <c r="M651" t="s">
        <v>644</v>
      </c>
      <c r="N651" t="s">
        <v>644</v>
      </c>
      <c r="O651" t="s">
        <v>12586</v>
      </c>
      <c r="P651" t="s">
        <v>5</v>
      </c>
      <c r="Q651" t="s">
        <v>644</v>
      </c>
      <c r="R651" t="s">
        <v>645</v>
      </c>
      <c r="S651" t="s">
        <v>644</v>
      </c>
      <c r="T651" t="s">
        <v>12587</v>
      </c>
    </row>
    <row r="652" spans="1:20" x14ac:dyDescent="0.25">
      <c r="A652" t="s">
        <v>147</v>
      </c>
      <c r="B652" t="s">
        <v>148</v>
      </c>
      <c r="C652">
        <v>33.333333333333336</v>
      </c>
      <c r="D652">
        <v>3</v>
      </c>
      <c r="E652" t="s">
        <v>12588</v>
      </c>
      <c r="F652">
        <v>106</v>
      </c>
      <c r="G652">
        <v>6</v>
      </c>
      <c r="H652" t="s">
        <v>641</v>
      </c>
      <c r="I652" t="s">
        <v>12589</v>
      </c>
      <c r="J652" t="s">
        <v>685</v>
      </c>
      <c r="K652" t="s">
        <v>644</v>
      </c>
      <c r="L652" t="s">
        <v>645</v>
      </c>
      <c r="M652" t="s">
        <v>12587</v>
      </c>
      <c r="N652" t="s">
        <v>644</v>
      </c>
      <c r="O652" t="s">
        <v>647</v>
      </c>
      <c r="P652" t="s">
        <v>5</v>
      </c>
      <c r="Q652" t="s">
        <v>648</v>
      </c>
      <c r="R652" t="s">
        <v>645</v>
      </c>
      <c r="S652" t="s">
        <v>12590</v>
      </c>
      <c r="T652" t="s">
        <v>12587</v>
      </c>
    </row>
    <row r="653" spans="1:20" x14ac:dyDescent="0.25">
      <c r="A653" t="s">
        <v>147</v>
      </c>
      <c r="B653" t="s">
        <v>148</v>
      </c>
      <c r="C653">
        <v>50</v>
      </c>
      <c r="D653">
        <v>12</v>
      </c>
      <c r="E653" t="s">
        <v>12591</v>
      </c>
      <c r="F653">
        <v>400</v>
      </c>
      <c r="G653">
        <v>0</v>
      </c>
      <c r="H653" t="s">
        <v>641</v>
      </c>
      <c r="I653" t="s">
        <v>12592</v>
      </c>
      <c r="J653" t="s">
        <v>694</v>
      </c>
      <c r="K653" t="s">
        <v>644</v>
      </c>
      <c r="L653" t="s">
        <v>645</v>
      </c>
      <c r="M653" t="s">
        <v>12593</v>
      </c>
      <c r="N653" t="s">
        <v>644</v>
      </c>
      <c r="O653" t="s">
        <v>668</v>
      </c>
      <c r="P653" t="s">
        <v>5</v>
      </c>
      <c r="Q653" t="s">
        <v>669</v>
      </c>
      <c r="R653" t="s">
        <v>645</v>
      </c>
      <c r="S653" t="s">
        <v>12594</v>
      </c>
      <c r="T653" t="s">
        <v>12595</v>
      </c>
    </row>
    <row r="654" spans="1:20" x14ac:dyDescent="0.25">
      <c r="A654" t="s">
        <v>147</v>
      </c>
      <c r="B654" t="s">
        <v>148</v>
      </c>
      <c r="C654">
        <v>33.333333333333336</v>
      </c>
      <c r="D654">
        <v>3</v>
      </c>
      <c r="E654" t="s">
        <v>12596</v>
      </c>
      <c r="F654">
        <v>200</v>
      </c>
      <c r="G654">
        <v>0</v>
      </c>
      <c r="H654" t="s">
        <v>641</v>
      </c>
      <c r="I654" t="s">
        <v>3484</v>
      </c>
      <c r="J654" t="s">
        <v>661</v>
      </c>
      <c r="K654" t="s">
        <v>644</v>
      </c>
      <c r="L654" t="s">
        <v>645</v>
      </c>
      <c r="M654" t="s">
        <v>12595</v>
      </c>
      <c r="N654" t="s">
        <v>644</v>
      </c>
      <c r="O654" t="s">
        <v>647</v>
      </c>
      <c r="P654" t="s">
        <v>5</v>
      </c>
      <c r="Q654" t="s">
        <v>648</v>
      </c>
      <c r="R654" t="s">
        <v>645</v>
      </c>
      <c r="S654" t="s">
        <v>12597</v>
      </c>
      <c r="T654" t="s">
        <v>12595</v>
      </c>
    </row>
    <row r="655" spans="1:20" x14ac:dyDescent="0.25">
      <c r="A655" t="s">
        <v>638</v>
      </c>
      <c r="B655" t="s">
        <v>639</v>
      </c>
      <c r="C655">
        <v>66</v>
      </c>
      <c r="D655">
        <v>2</v>
      </c>
      <c r="E655" t="s">
        <v>12596</v>
      </c>
      <c r="F655">
        <v>200</v>
      </c>
      <c r="G655">
        <v>0</v>
      </c>
      <c r="H655" t="s">
        <v>641</v>
      </c>
      <c r="I655" t="s">
        <v>3484</v>
      </c>
      <c r="J655" t="s">
        <v>661</v>
      </c>
      <c r="K655" t="s">
        <v>644</v>
      </c>
      <c r="L655" t="s">
        <v>645</v>
      </c>
      <c r="M655" t="s">
        <v>12595</v>
      </c>
      <c r="N655" t="s">
        <v>644</v>
      </c>
      <c r="O655" t="s">
        <v>647</v>
      </c>
      <c r="P655" t="s">
        <v>5</v>
      </c>
      <c r="Q655" t="s">
        <v>648</v>
      </c>
      <c r="R655" t="s">
        <v>645</v>
      </c>
      <c r="S655" t="s">
        <v>12597</v>
      </c>
      <c r="T655" t="s">
        <v>12595</v>
      </c>
    </row>
    <row r="656" spans="1:20" x14ac:dyDescent="0.25">
      <c r="A656" t="s">
        <v>18</v>
      </c>
      <c r="B656" t="s">
        <v>19</v>
      </c>
      <c r="C656">
        <v>68</v>
      </c>
      <c r="D656">
        <v>1</v>
      </c>
      <c r="E656" t="s">
        <v>12596</v>
      </c>
      <c r="F656">
        <v>200</v>
      </c>
      <c r="G656">
        <v>0</v>
      </c>
      <c r="H656" t="s">
        <v>641</v>
      </c>
      <c r="I656" t="s">
        <v>3484</v>
      </c>
      <c r="J656" t="s">
        <v>661</v>
      </c>
      <c r="K656" t="s">
        <v>644</v>
      </c>
      <c r="L656" t="s">
        <v>645</v>
      </c>
      <c r="M656" t="s">
        <v>12595</v>
      </c>
      <c r="N656" t="s">
        <v>644</v>
      </c>
      <c r="O656" t="s">
        <v>647</v>
      </c>
      <c r="P656" t="s">
        <v>5</v>
      </c>
      <c r="Q656" t="s">
        <v>648</v>
      </c>
      <c r="R656" t="s">
        <v>645</v>
      </c>
      <c r="S656" t="s">
        <v>12597</v>
      </c>
      <c r="T656" t="s">
        <v>12595</v>
      </c>
    </row>
    <row r="657" spans="1:20" x14ac:dyDescent="0.25">
      <c r="A657" t="s">
        <v>147</v>
      </c>
      <c r="B657" t="s">
        <v>148</v>
      </c>
      <c r="C657">
        <v>33.333333333333336</v>
      </c>
      <c r="D657">
        <v>3</v>
      </c>
      <c r="E657" t="s">
        <v>12598</v>
      </c>
      <c r="F657">
        <v>100</v>
      </c>
      <c r="G657">
        <v>0</v>
      </c>
      <c r="H657" t="s">
        <v>641</v>
      </c>
      <c r="I657" t="s">
        <v>12599</v>
      </c>
      <c r="J657" t="s">
        <v>1414</v>
      </c>
      <c r="K657" t="s">
        <v>644</v>
      </c>
      <c r="L657" t="s">
        <v>645</v>
      </c>
      <c r="M657" t="s">
        <v>12600</v>
      </c>
      <c r="N657" t="s">
        <v>644</v>
      </c>
      <c r="O657" t="s">
        <v>668</v>
      </c>
      <c r="P657" t="s">
        <v>5</v>
      </c>
      <c r="Q657" t="s">
        <v>669</v>
      </c>
      <c r="R657" t="s">
        <v>645</v>
      </c>
      <c r="S657" t="s">
        <v>12601</v>
      </c>
      <c r="T657" t="s">
        <v>12600</v>
      </c>
    </row>
    <row r="658" spans="1:20" x14ac:dyDescent="0.25">
      <c r="A658" t="s">
        <v>147</v>
      </c>
      <c r="B658" t="s">
        <v>148</v>
      </c>
      <c r="C658">
        <v>33.333333333333336</v>
      </c>
      <c r="D658">
        <v>3</v>
      </c>
      <c r="E658" t="s">
        <v>12602</v>
      </c>
      <c r="F658">
        <v>298</v>
      </c>
      <c r="G658">
        <v>0</v>
      </c>
      <c r="H658" t="s">
        <v>641</v>
      </c>
      <c r="I658" t="s">
        <v>12603</v>
      </c>
      <c r="J658" t="s">
        <v>947</v>
      </c>
      <c r="K658" t="s">
        <v>644</v>
      </c>
      <c r="L658" t="s">
        <v>645</v>
      </c>
      <c r="M658" t="s">
        <v>12600</v>
      </c>
      <c r="N658" t="s">
        <v>644</v>
      </c>
      <c r="O658" t="s">
        <v>647</v>
      </c>
      <c r="P658" t="s">
        <v>5</v>
      </c>
      <c r="Q658" t="s">
        <v>648</v>
      </c>
      <c r="R658" t="s">
        <v>645</v>
      </c>
      <c r="S658" t="s">
        <v>12604</v>
      </c>
      <c r="T658" t="s">
        <v>12600</v>
      </c>
    </row>
    <row r="659" spans="1:20" x14ac:dyDescent="0.25">
      <c r="A659" t="s">
        <v>101</v>
      </c>
      <c r="B659" t="s">
        <v>74</v>
      </c>
      <c r="C659">
        <v>120</v>
      </c>
      <c r="D659">
        <v>2</v>
      </c>
      <c r="E659" t="s">
        <v>12602</v>
      </c>
      <c r="F659">
        <v>298</v>
      </c>
      <c r="G659">
        <v>0</v>
      </c>
      <c r="H659" t="s">
        <v>641</v>
      </c>
      <c r="I659" t="s">
        <v>12603</v>
      </c>
      <c r="J659" t="s">
        <v>947</v>
      </c>
      <c r="K659" t="s">
        <v>644</v>
      </c>
      <c r="L659" t="s">
        <v>645</v>
      </c>
      <c r="M659" t="s">
        <v>12600</v>
      </c>
      <c r="N659" t="s">
        <v>644</v>
      </c>
      <c r="O659" t="s">
        <v>647</v>
      </c>
      <c r="P659" t="s">
        <v>5</v>
      </c>
      <c r="Q659" t="s">
        <v>648</v>
      </c>
      <c r="R659" t="s">
        <v>645</v>
      </c>
      <c r="S659" t="s">
        <v>12604</v>
      </c>
      <c r="T659" t="s">
        <v>12600</v>
      </c>
    </row>
    <row r="660" spans="1:20" x14ac:dyDescent="0.25">
      <c r="A660" t="s">
        <v>638</v>
      </c>
      <c r="B660" t="s">
        <v>639</v>
      </c>
      <c r="C660">
        <v>66</v>
      </c>
      <c r="D660">
        <v>8</v>
      </c>
      <c r="E660" t="s">
        <v>12605</v>
      </c>
      <c r="F660">
        <v>400</v>
      </c>
      <c r="G660">
        <v>0</v>
      </c>
      <c r="H660" t="s">
        <v>641</v>
      </c>
      <c r="I660" t="s">
        <v>12606</v>
      </c>
      <c r="J660" t="s">
        <v>766</v>
      </c>
      <c r="K660" t="s">
        <v>644</v>
      </c>
      <c r="L660" t="s">
        <v>645</v>
      </c>
      <c r="M660" t="s">
        <v>12607</v>
      </c>
      <c r="N660" t="s">
        <v>644</v>
      </c>
      <c r="O660" t="s">
        <v>647</v>
      </c>
      <c r="P660" t="s">
        <v>5</v>
      </c>
      <c r="Q660" t="s">
        <v>648</v>
      </c>
      <c r="R660" t="s">
        <v>645</v>
      </c>
      <c r="S660" t="s">
        <v>12608</v>
      </c>
      <c r="T660" t="s">
        <v>12607</v>
      </c>
    </row>
    <row r="661" spans="1:20" x14ac:dyDescent="0.25">
      <c r="A661" t="s">
        <v>18</v>
      </c>
      <c r="B661" t="s">
        <v>19</v>
      </c>
      <c r="C661">
        <v>68</v>
      </c>
      <c r="D661">
        <v>4</v>
      </c>
      <c r="E661" t="s">
        <v>12605</v>
      </c>
      <c r="F661">
        <v>400</v>
      </c>
      <c r="G661">
        <v>0</v>
      </c>
      <c r="H661" t="s">
        <v>641</v>
      </c>
      <c r="I661" t="s">
        <v>12606</v>
      </c>
      <c r="J661" t="s">
        <v>766</v>
      </c>
      <c r="K661" t="s">
        <v>644</v>
      </c>
      <c r="L661" t="s">
        <v>645</v>
      </c>
      <c r="M661" t="s">
        <v>12607</v>
      </c>
      <c r="N661" t="s">
        <v>644</v>
      </c>
      <c r="O661" t="s">
        <v>647</v>
      </c>
      <c r="P661" t="s">
        <v>5</v>
      </c>
      <c r="Q661" t="s">
        <v>648</v>
      </c>
      <c r="R661" t="s">
        <v>645</v>
      </c>
      <c r="S661" t="s">
        <v>12608</v>
      </c>
      <c r="T661" t="s">
        <v>12607</v>
      </c>
    </row>
    <row r="662" spans="1:20" x14ac:dyDescent="0.25">
      <c r="A662" t="s">
        <v>638</v>
      </c>
      <c r="B662" t="s">
        <v>639</v>
      </c>
      <c r="C662">
        <v>66</v>
      </c>
      <c r="D662">
        <v>2</v>
      </c>
      <c r="E662" t="s">
        <v>12609</v>
      </c>
      <c r="F662">
        <v>100</v>
      </c>
      <c r="G662">
        <v>0</v>
      </c>
      <c r="H662" t="s">
        <v>641</v>
      </c>
      <c r="I662" t="s">
        <v>12610</v>
      </c>
      <c r="J662" t="s">
        <v>989</v>
      </c>
      <c r="K662" t="s">
        <v>644</v>
      </c>
      <c r="L662" t="s">
        <v>645</v>
      </c>
      <c r="M662" t="s">
        <v>12611</v>
      </c>
      <c r="N662" t="s">
        <v>644</v>
      </c>
      <c r="O662" t="s">
        <v>647</v>
      </c>
      <c r="P662" t="s">
        <v>5</v>
      </c>
      <c r="Q662" t="s">
        <v>648</v>
      </c>
      <c r="R662" t="s">
        <v>645</v>
      </c>
      <c r="S662" t="s">
        <v>12612</v>
      </c>
      <c r="T662" t="s">
        <v>12611</v>
      </c>
    </row>
    <row r="663" spans="1:20" x14ac:dyDescent="0.25">
      <c r="A663" t="s">
        <v>18</v>
      </c>
      <c r="B663" t="s">
        <v>19</v>
      </c>
      <c r="C663">
        <v>68</v>
      </c>
      <c r="D663">
        <v>1</v>
      </c>
      <c r="E663" t="s">
        <v>12609</v>
      </c>
      <c r="F663">
        <v>100</v>
      </c>
      <c r="G663">
        <v>0</v>
      </c>
      <c r="H663" t="s">
        <v>641</v>
      </c>
      <c r="I663" t="s">
        <v>12610</v>
      </c>
      <c r="J663" t="s">
        <v>989</v>
      </c>
      <c r="K663" t="s">
        <v>644</v>
      </c>
      <c r="L663" t="s">
        <v>645</v>
      </c>
      <c r="M663" t="s">
        <v>12611</v>
      </c>
      <c r="N663" t="s">
        <v>644</v>
      </c>
      <c r="O663" t="s">
        <v>647</v>
      </c>
      <c r="P663" t="s">
        <v>5</v>
      </c>
      <c r="Q663" t="s">
        <v>648</v>
      </c>
      <c r="R663" t="s">
        <v>645</v>
      </c>
      <c r="S663" t="s">
        <v>12612</v>
      </c>
      <c r="T663" t="s">
        <v>12611</v>
      </c>
    </row>
    <row r="664" spans="1:20" x14ac:dyDescent="0.25">
      <c r="A664" t="s">
        <v>147</v>
      </c>
      <c r="B664" t="s">
        <v>148</v>
      </c>
      <c r="C664">
        <v>33.333333333333336</v>
      </c>
      <c r="D664">
        <v>3</v>
      </c>
      <c r="E664" t="s">
        <v>12613</v>
      </c>
      <c r="F664">
        <v>100</v>
      </c>
      <c r="G664">
        <v>0</v>
      </c>
      <c r="H664" t="s">
        <v>641</v>
      </c>
      <c r="I664" t="s">
        <v>5510</v>
      </c>
      <c r="J664" t="s">
        <v>685</v>
      </c>
      <c r="K664" t="s">
        <v>644</v>
      </c>
      <c r="L664" t="s">
        <v>645</v>
      </c>
      <c r="M664" t="s">
        <v>12614</v>
      </c>
      <c r="N664" t="s">
        <v>644</v>
      </c>
      <c r="O664" t="s">
        <v>647</v>
      </c>
      <c r="P664" t="s">
        <v>5</v>
      </c>
      <c r="Q664" t="s">
        <v>648</v>
      </c>
      <c r="R664" t="s">
        <v>645</v>
      </c>
      <c r="S664" t="s">
        <v>12615</v>
      </c>
      <c r="T664" t="s">
        <v>12614</v>
      </c>
    </row>
    <row r="665" spans="1:20" x14ac:dyDescent="0.25">
      <c r="A665" t="s">
        <v>241</v>
      </c>
      <c r="B665" t="s">
        <v>247</v>
      </c>
      <c r="C665">
        <v>139</v>
      </c>
      <c r="D665">
        <v>1</v>
      </c>
      <c r="E665" t="s">
        <v>12616</v>
      </c>
      <c r="F665">
        <v>108.99</v>
      </c>
      <c r="G665">
        <v>0</v>
      </c>
      <c r="H665" t="s">
        <v>641</v>
      </c>
      <c r="I665" t="s">
        <v>12617</v>
      </c>
      <c r="J665" t="s">
        <v>685</v>
      </c>
      <c r="K665" t="s">
        <v>644</v>
      </c>
      <c r="L665" t="s">
        <v>645</v>
      </c>
      <c r="M665" t="s">
        <v>12614</v>
      </c>
      <c r="N665" t="s">
        <v>644</v>
      </c>
      <c r="O665" t="s">
        <v>668</v>
      </c>
      <c r="P665" t="s">
        <v>5</v>
      </c>
      <c r="Q665" t="s">
        <v>669</v>
      </c>
      <c r="R665" t="s">
        <v>645</v>
      </c>
      <c r="S665" t="s">
        <v>12618</v>
      </c>
      <c r="T665" t="s">
        <v>12614</v>
      </c>
    </row>
    <row r="666" spans="1:20" x14ac:dyDescent="0.25">
      <c r="A666" t="s">
        <v>147</v>
      </c>
      <c r="B666" t="s">
        <v>148</v>
      </c>
      <c r="C666">
        <v>50</v>
      </c>
      <c r="D666">
        <v>6</v>
      </c>
      <c r="E666" t="s">
        <v>12619</v>
      </c>
      <c r="F666">
        <v>530</v>
      </c>
      <c r="G666">
        <v>0</v>
      </c>
      <c r="H666" t="s">
        <v>641</v>
      </c>
      <c r="I666" t="s">
        <v>12620</v>
      </c>
      <c r="J666" t="s">
        <v>3875</v>
      </c>
      <c r="K666" t="s">
        <v>644</v>
      </c>
      <c r="L666" t="s">
        <v>645</v>
      </c>
      <c r="M666" t="s">
        <v>12621</v>
      </c>
      <c r="N666" t="s">
        <v>644</v>
      </c>
      <c r="O666" t="s">
        <v>647</v>
      </c>
      <c r="P666" t="s">
        <v>5</v>
      </c>
      <c r="Q666" t="s">
        <v>648</v>
      </c>
      <c r="R666" t="s">
        <v>645</v>
      </c>
      <c r="S666" t="s">
        <v>12622</v>
      </c>
      <c r="T666" t="s">
        <v>12621</v>
      </c>
    </row>
    <row r="667" spans="1:20" x14ac:dyDescent="0.25">
      <c r="A667" t="s">
        <v>638</v>
      </c>
      <c r="B667" t="s">
        <v>639</v>
      </c>
      <c r="C667">
        <v>33</v>
      </c>
      <c r="D667">
        <v>5</v>
      </c>
      <c r="E667" t="s">
        <v>12619</v>
      </c>
      <c r="F667">
        <v>530</v>
      </c>
      <c r="G667">
        <v>0</v>
      </c>
      <c r="H667" t="s">
        <v>641</v>
      </c>
      <c r="I667" t="s">
        <v>12620</v>
      </c>
      <c r="J667" t="s">
        <v>3875</v>
      </c>
      <c r="K667" t="s">
        <v>644</v>
      </c>
      <c r="L667" t="s">
        <v>645</v>
      </c>
      <c r="M667" t="s">
        <v>12621</v>
      </c>
      <c r="N667" t="s">
        <v>644</v>
      </c>
      <c r="O667" t="s">
        <v>647</v>
      </c>
      <c r="P667" t="s">
        <v>5</v>
      </c>
      <c r="Q667" t="s">
        <v>648</v>
      </c>
      <c r="R667" t="s">
        <v>645</v>
      </c>
      <c r="S667" t="s">
        <v>12622</v>
      </c>
      <c r="T667" t="s">
        <v>12621</v>
      </c>
    </row>
    <row r="668" spans="1:20" x14ac:dyDescent="0.25">
      <c r="A668" t="s">
        <v>18</v>
      </c>
      <c r="B668" t="s">
        <v>19</v>
      </c>
      <c r="C668">
        <v>33</v>
      </c>
      <c r="D668">
        <v>5</v>
      </c>
      <c r="E668" t="s">
        <v>12619</v>
      </c>
      <c r="F668">
        <v>530</v>
      </c>
      <c r="G668">
        <v>0</v>
      </c>
      <c r="H668" t="s">
        <v>641</v>
      </c>
      <c r="I668" t="s">
        <v>12620</v>
      </c>
      <c r="J668" t="s">
        <v>3875</v>
      </c>
      <c r="K668" t="s">
        <v>644</v>
      </c>
      <c r="L668" t="s">
        <v>645</v>
      </c>
      <c r="M668" t="s">
        <v>12621</v>
      </c>
      <c r="N668" t="s">
        <v>644</v>
      </c>
      <c r="O668" t="s">
        <v>647</v>
      </c>
      <c r="P668" t="s">
        <v>5</v>
      </c>
      <c r="Q668" t="s">
        <v>648</v>
      </c>
      <c r="R668" t="s">
        <v>645</v>
      </c>
      <c r="S668" t="s">
        <v>12622</v>
      </c>
      <c r="T668" t="s">
        <v>12621</v>
      </c>
    </row>
    <row r="669" spans="1:20" x14ac:dyDescent="0.25">
      <c r="A669" t="s">
        <v>638</v>
      </c>
      <c r="B669" t="s">
        <v>639</v>
      </c>
      <c r="C669">
        <v>66</v>
      </c>
      <c r="D669">
        <v>2</v>
      </c>
      <c r="E669" t="s">
        <v>12623</v>
      </c>
      <c r="F669">
        <v>100</v>
      </c>
      <c r="G669">
        <v>0</v>
      </c>
      <c r="H669" t="s">
        <v>641</v>
      </c>
      <c r="I669" t="s">
        <v>12624</v>
      </c>
      <c r="J669" t="s">
        <v>694</v>
      </c>
      <c r="K669" t="s">
        <v>644</v>
      </c>
      <c r="L669" t="s">
        <v>645</v>
      </c>
      <c r="M669" t="s">
        <v>12625</v>
      </c>
      <c r="N669" t="s">
        <v>644</v>
      </c>
      <c r="O669" t="s">
        <v>726</v>
      </c>
      <c r="P669" t="s">
        <v>5</v>
      </c>
      <c r="Q669" t="s">
        <v>648</v>
      </c>
      <c r="R669" t="s">
        <v>645</v>
      </c>
      <c r="S669" t="s">
        <v>12626</v>
      </c>
      <c r="T669" t="s">
        <v>12625</v>
      </c>
    </row>
    <row r="670" spans="1:20" x14ac:dyDescent="0.25">
      <c r="A670" t="s">
        <v>18</v>
      </c>
      <c r="B670" t="s">
        <v>19</v>
      </c>
      <c r="C670">
        <v>68</v>
      </c>
      <c r="D670">
        <v>1</v>
      </c>
      <c r="E670" t="s">
        <v>12623</v>
      </c>
      <c r="F670">
        <v>100</v>
      </c>
      <c r="G670">
        <v>0</v>
      </c>
      <c r="H670" t="s">
        <v>641</v>
      </c>
      <c r="I670" t="s">
        <v>12624</v>
      </c>
      <c r="J670" t="s">
        <v>694</v>
      </c>
      <c r="K670" t="s">
        <v>644</v>
      </c>
      <c r="L670" t="s">
        <v>645</v>
      </c>
      <c r="M670" t="s">
        <v>12625</v>
      </c>
      <c r="N670" t="s">
        <v>644</v>
      </c>
      <c r="O670" t="s">
        <v>726</v>
      </c>
      <c r="P670" t="s">
        <v>5</v>
      </c>
      <c r="Q670" t="s">
        <v>648</v>
      </c>
      <c r="R670" t="s">
        <v>645</v>
      </c>
      <c r="S670" t="s">
        <v>12626</v>
      </c>
      <c r="T670" t="s">
        <v>12625</v>
      </c>
    </row>
    <row r="671" spans="1:20" x14ac:dyDescent="0.25">
      <c r="A671" t="s">
        <v>241</v>
      </c>
      <c r="B671" t="s">
        <v>247</v>
      </c>
      <c r="C671">
        <v>139</v>
      </c>
      <c r="D671">
        <v>1</v>
      </c>
      <c r="E671" t="s">
        <v>12627</v>
      </c>
      <c r="F671">
        <v>109</v>
      </c>
      <c r="G671">
        <v>0</v>
      </c>
      <c r="H671" t="s">
        <v>641</v>
      </c>
      <c r="I671" t="s">
        <v>12628</v>
      </c>
      <c r="J671" t="s">
        <v>685</v>
      </c>
      <c r="K671" t="s">
        <v>644</v>
      </c>
      <c r="L671" t="s">
        <v>645</v>
      </c>
      <c r="M671" t="s">
        <v>12629</v>
      </c>
      <c r="N671" t="s">
        <v>644</v>
      </c>
      <c r="O671" t="s">
        <v>647</v>
      </c>
      <c r="P671" t="s">
        <v>5</v>
      </c>
      <c r="Q671" t="s">
        <v>648</v>
      </c>
      <c r="R671" t="s">
        <v>645</v>
      </c>
      <c r="S671" t="s">
        <v>12630</v>
      </c>
      <c r="T671" t="s">
        <v>12629</v>
      </c>
    </row>
    <row r="672" spans="1:20" x14ac:dyDescent="0.25">
      <c r="A672" t="s">
        <v>241</v>
      </c>
      <c r="B672" t="s">
        <v>247</v>
      </c>
      <c r="C672">
        <v>139</v>
      </c>
      <c r="D672">
        <v>10</v>
      </c>
      <c r="E672" t="s">
        <v>12631</v>
      </c>
      <c r="F672">
        <v>1090</v>
      </c>
      <c r="G672">
        <v>0</v>
      </c>
      <c r="H672" t="s">
        <v>641</v>
      </c>
      <c r="I672" t="s">
        <v>12632</v>
      </c>
      <c r="J672" t="s">
        <v>666</v>
      </c>
      <c r="K672" t="s">
        <v>644</v>
      </c>
      <c r="L672" t="s">
        <v>645</v>
      </c>
      <c r="M672" t="s">
        <v>12633</v>
      </c>
      <c r="N672" t="s">
        <v>644</v>
      </c>
      <c r="O672" t="s">
        <v>647</v>
      </c>
      <c r="P672" t="s">
        <v>5</v>
      </c>
      <c r="Q672" t="s">
        <v>648</v>
      </c>
      <c r="R672" t="s">
        <v>645</v>
      </c>
      <c r="S672" t="s">
        <v>12634</v>
      </c>
      <c r="T672" t="s">
        <v>12629</v>
      </c>
    </row>
    <row r="673" spans="1:20" x14ac:dyDescent="0.25">
      <c r="A673" t="s">
        <v>22</v>
      </c>
      <c r="B673" t="s">
        <v>213</v>
      </c>
      <c r="C673">
        <v>64</v>
      </c>
      <c r="D673">
        <v>1</v>
      </c>
      <c r="E673" t="s">
        <v>12635</v>
      </c>
      <c r="F673">
        <v>64</v>
      </c>
      <c r="G673">
        <v>0</v>
      </c>
      <c r="H673" t="s">
        <v>805</v>
      </c>
      <c r="I673" t="s">
        <v>12636</v>
      </c>
      <c r="J673" t="s">
        <v>12637</v>
      </c>
      <c r="K673" t="s">
        <v>12638</v>
      </c>
      <c r="L673" t="s">
        <v>12639</v>
      </c>
      <c r="M673" t="s">
        <v>12640</v>
      </c>
      <c r="N673" t="s">
        <v>644</v>
      </c>
      <c r="O673" t="s">
        <v>811</v>
      </c>
      <c r="P673" t="s">
        <v>23</v>
      </c>
      <c r="Q673" t="s">
        <v>812</v>
      </c>
      <c r="R673" t="s">
        <v>645</v>
      </c>
      <c r="S673" t="s">
        <v>12641</v>
      </c>
      <c r="T673" t="s">
        <v>12640</v>
      </c>
    </row>
    <row r="674" spans="1:20" x14ac:dyDescent="0.25">
      <c r="A674" t="s">
        <v>638</v>
      </c>
      <c r="B674" t="s">
        <v>639</v>
      </c>
      <c r="C674">
        <v>66</v>
      </c>
      <c r="D674">
        <v>2</v>
      </c>
      <c r="E674" t="s">
        <v>12642</v>
      </c>
      <c r="F674">
        <v>100</v>
      </c>
      <c r="G674">
        <v>0</v>
      </c>
      <c r="H674" t="s">
        <v>641</v>
      </c>
      <c r="I674" t="s">
        <v>12643</v>
      </c>
      <c r="J674" t="s">
        <v>685</v>
      </c>
      <c r="K674" t="s">
        <v>644</v>
      </c>
      <c r="L674" t="s">
        <v>645</v>
      </c>
      <c r="M674" t="s">
        <v>12644</v>
      </c>
      <c r="N674" t="s">
        <v>644</v>
      </c>
      <c r="O674" t="s">
        <v>647</v>
      </c>
      <c r="P674" t="s">
        <v>5</v>
      </c>
      <c r="Q674" t="s">
        <v>648</v>
      </c>
      <c r="R674" t="s">
        <v>645</v>
      </c>
      <c r="S674" t="s">
        <v>12645</v>
      </c>
      <c r="T674" t="s">
        <v>12640</v>
      </c>
    </row>
    <row r="675" spans="1:20" x14ac:dyDescent="0.25">
      <c r="A675" t="s">
        <v>18</v>
      </c>
      <c r="B675" t="s">
        <v>19</v>
      </c>
      <c r="C675">
        <v>68</v>
      </c>
      <c r="D675">
        <v>1</v>
      </c>
      <c r="E675" t="s">
        <v>12642</v>
      </c>
      <c r="F675">
        <v>100</v>
      </c>
      <c r="G675">
        <v>0</v>
      </c>
      <c r="H675" t="s">
        <v>641</v>
      </c>
      <c r="I675" t="s">
        <v>12643</v>
      </c>
      <c r="J675" t="s">
        <v>685</v>
      </c>
      <c r="K675" t="s">
        <v>644</v>
      </c>
      <c r="L675" t="s">
        <v>645</v>
      </c>
      <c r="M675" t="s">
        <v>12644</v>
      </c>
      <c r="N675" t="s">
        <v>644</v>
      </c>
      <c r="O675" t="s">
        <v>647</v>
      </c>
      <c r="P675" t="s">
        <v>5</v>
      </c>
      <c r="Q675" t="s">
        <v>648</v>
      </c>
      <c r="R675" t="s">
        <v>645</v>
      </c>
      <c r="S675" t="s">
        <v>12645</v>
      </c>
      <c r="T675" t="s">
        <v>12640</v>
      </c>
    </row>
    <row r="676" spans="1:20" x14ac:dyDescent="0.25">
      <c r="A676" t="s">
        <v>638</v>
      </c>
      <c r="B676" t="s">
        <v>639</v>
      </c>
      <c r="C676">
        <v>66</v>
      </c>
      <c r="D676">
        <v>2</v>
      </c>
      <c r="E676" t="s">
        <v>12646</v>
      </c>
      <c r="F676">
        <v>100</v>
      </c>
      <c r="G676">
        <v>0</v>
      </c>
      <c r="H676" t="s">
        <v>641</v>
      </c>
      <c r="I676" t="s">
        <v>12647</v>
      </c>
      <c r="J676" t="s">
        <v>2049</v>
      </c>
      <c r="K676" t="s">
        <v>644</v>
      </c>
      <c r="L676" t="s">
        <v>645</v>
      </c>
      <c r="M676" t="s">
        <v>12644</v>
      </c>
      <c r="N676" t="s">
        <v>644</v>
      </c>
      <c r="O676" t="s">
        <v>668</v>
      </c>
      <c r="P676" t="s">
        <v>5</v>
      </c>
      <c r="Q676" t="s">
        <v>669</v>
      </c>
      <c r="R676" t="s">
        <v>645</v>
      </c>
      <c r="S676" t="s">
        <v>12648</v>
      </c>
      <c r="T676" t="s">
        <v>12644</v>
      </c>
    </row>
    <row r="677" spans="1:20" x14ac:dyDescent="0.25">
      <c r="A677" t="s">
        <v>18</v>
      </c>
      <c r="B677" t="s">
        <v>19</v>
      </c>
      <c r="C677">
        <v>68</v>
      </c>
      <c r="D677">
        <v>1</v>
      </c>
      <c r="E677" t="s">
        <v>12646</v>
      </c>
      <c r="F677">
        <v>100</v>
      </c>
      <c r="G677">
        <v>0</v>
      </c>
      <c r="H677" t="s">
        <v>641</v>
      </c>
      <c r="I677" t="s">
        <v>12647</v>
      </c>
      <c r="J677" t="s">
        <v>2049</v>
      </c>
      <c r="K677" t="s">
        <v>644</v>
      </c>
      <c r="L677" t="s">
        <v>645</v>
      </c>
      <c r="M677" t="s">
        <v>12644</v>
      </c>
      <c r="N677" t="s">
        <v>644</v>
      </c>
      <c r="O677" t="s">
        <v>668</v>
      </c>
      <c r="P677" t="s">
        <v>5</v>
      </c>
      <c r="Q677" t="s">
        <v>669</v>
      </c>
      <c r="R677" t="s">
        <v>645</v>
      </c>
      <c r="S677" t="s">
        <v>12648</v>
      </c>
      <c r="T677" t="s">
        <v>12644</v>
      </c>
    </row>
    <row r="678" spans="1:20" x14ac:dyDescent="0.25">
      <c r="A678" t="s">
        <v>638</v>
      </c>
      <c r="B678" t="s">
        <v>639</v>
      </c>
      <c r="C678">
        <v>66</v>
      </c>
      <c r="D678">
        <v>2</v>
      </c>
      <c r="E678" t="s">
        <v>12649</v>
      </c>
      <c r="F678">
        <v>100</v>
      </c>
      <c r="G678">
        <v>0</v>
      </c>
      <c r="H678" t="s">
        <v>641</v>
      </c>
      <c r="I678" t="s">
        <v>12650</v>
      </c>
      <c r="J678" t="s">
        <v>724</v>
      </c>
      <c r="K678" t="s">
        <v>644</v>
      </c>
      <c r="L678" t="s">
        <v>645</v>
      </c>
      <c r="M678" t="s">
        <v>12644</v>
      </c>
      <c r="N678" t="s">
        <v>644</v>
      </c>
      <c r="O678" t="s">
        <v>732</v>
      </c>
      <c r="P678" t="s">
        <v>5</v>
      </c>
      <c r="Q678" t="s">
        <v>669</v>
      </c>
      <c r="R678" t="s">
        <v>645</v>
      </c>
      <c r="S678" t="s">
        <v>12651</v>
      </c>
      <c r="T678" t="s">
        <v>12652</v>
      </c>
    </row>
    <row r="679" spans="1:20" x14ac:dyDescent="0.25">
      <c r="A679" t="s">
        <v>18</v>
      </c>
      <c r="B679" t="s">
        <v>19</v>
      </c>
      <c r="C679">
        <v>68</v>
      </c>
      <c r="D679">
        <v>1</v>
      </c>
      <c r="E679" t="s">
        <v>12649</v>
      </c>
      <c r="F679">
        <v>100</v>
      </c>
      <c r="G679">
        <v>0</v>
      </c>
      <c r="H679" t="s">
        <v>641</v>
      </c>
      <c r="I679" t="s">
        <v>12650</v>
      </c>
      <c r="J679" t="s">
        <v>724</v>
      </c>
      <c r="K679" t="s">
        <v>644</v>
      </c>
      <c r="L679" t="s">
        <v>645</v>
      </c>
      <c r="M679" t="s">
        <v>12644</v>
      </c>
      <c r="N679" t="s">
        <v>644</v>
      </c>
      <c r="O679" t="s">
        <v>732</v>
      </c>
      <c r="P679" t="s">
        <v>5</v>
      </c>
      <c r="Q679" t="s">
        <v>669</v>
      </c>
      <c r="R679" t="s">
        <v>645</v>
      </c>
      <c r="S679" t="s">
        <v>12651</v>
      </c>
      <c r="T679" t="s">
        <v>12652</v>
      </c>
    </row>
    <row r="680" spans="1:20" x14ac:dyDescent="0.25">
      <c r="A680" t="s">
        <v>638</v>
      </c>
      <c r="B680" t="s">
        <v>639</v>
      </c>
      <c r="C680">
        <v>66</v>
      </c>
      <c r="D680">
        <v>2</v>
      </c>
      <c r="E680" t="s">
        <v>12653</v>
      </c>
      <c r="F680">
        <v>100</v>
      </c>
      <c r="G680">
        <v>0</v>
      </c>
      <c r="H680" t="s">
        <v>641</v>
      </c>
      <c r="I680" t="s">
        <v>12654</v>
      </c>
      <c r="J680" t="s">
        <v>981</v>
      </c>
      <c r="K680" t="s">
        <v>644</v>
      </c>
      <c r="L680" t="s">
        <v>645</v>
      </c>
      <c r="M680" t="s">
        <v>12652</v>
      </c>
      <c r="N680" t="s">
        <v>644</v>
      </c>
      <c r="O680" t="s">
        <v>668</v>
      </c>
      <c r="P680" t="s">
        <v>5</v>
      </c>
      <c r="Q680" t="s">
        <v>669</v>
      </c>
      <c r="R680" t="s">
        <v>645</v>
      </c>
      <c r="S680" t="s">
        <v>12655</v>
      </c>
      <c r="T680" t="s">
        <v>12652</v>
      </c>
    </row>
    <row r="681" spans="1:20" x14ac:dyDescent="0.25">
      <c r="A681" t="s">
        <v>18</v>
      </c>
      <c r="B681" t="s">
        <v>19</v>
      </c>
      <c r="C681">
        <v>68</v>
      </c>
      <c r="D681">
        <v>1</v>
      </c>
      <c r="E681" t="s">
        <v>12653</v>
      </c>
      <c r="F681">
        <v>100</v>
      </c>
      <c r="G681">
        <v>0</v>
      </c>
      <c r="H681" t="s">
        <v>641</v>
      </c>
      <c r="I681" t="s">
        <v>12654</v>
      </c>
      <c r="J681" t="s">
        <v>981</v>
      </c>
      <c r="K681" t="s">
        <v>644</v>
      </c>
      <c r="L681" t="s">
        <v>645</v>
      </c>
      <c r="M681" t="s">
        <v>12652</v>
      </c>
      <c r="N681" t="s">
        <v>644</v>
      </c>
      <c r="O681" t="s">
        <v>668</v>
      </c>
      <c r="P681" t="s">
        <v>5</v>
      </c>
      <c r="Q681" t="s">
        <v>669</v>
      </c>
      <c r="R681" t="s">
        <v>645</v>
      </c>
      <c r="S681" t="s">
        <v>12655</v>
      </c>
      <c r="T681" t="s">
        <v>12652</v>
      </c>
    </row>
    <row r="682" spans="1:20" x14ac:dyDescent="0.25">
      <c r="A682" t="s">
        <v>638</v>
      </c>
      <c r="B682" t="s">
        <v>639</v>
      </c>
      <c r="C682">
        <v>66</v>
      </c>
      <c r="D682">
        <v>2</v>
      </c>
      <c r="E682" t="s">
        <v>12656</v>
      </c>
      <c r="F682">
        <v>100</v>
      </c>
      <c r="G682">
        <v>0</v>
      </c>
      <c r="H682" t="s">
        <v>641</v>
      </c>
      <c r="I682" t="s">
        <v>976</v>
      </c>
      <c r="J682" t="s">
        <v>771</v>
      </c>
      <c r="K682" t="s">
        <v>644</v>
      </c>
      <c r="L682" t="s">
        <v>645</v>
      </c>
      <c r="M682" t="s">
        <v>12652</v>
      </c>
      <c r="N682" t="s">
        <v>644</v>
      </c>
      <c r="O682" t="s">
        <v>647</v>
      </c>
      <c r="P682" t="s">
        <v>5</v>
      </c>
      <c r="Q682" t="s">
        <v>648</v>
      </c>
      <c r="R682" t="s">
        <v>645</v>
      </c>
      <c r="S682" t="s">
        <v>12657</v>
      </c>
      <c r="T682" t="s">
        <v>12652</v>
      </c>
    </row>
    <row r="683" spans="1:20" x14ac:dyDescent="0.25">
      <c r="A683" t="s">
        <v>18</v>
      </c>
      <c r="B683" t="s">
        <v>19</v>
      </c>
      <c r="C683">
        <v>68</v>
      </c>
      <c r="D683">
        <v>1</v>
      </c>
      <c r="E683" t="s">
        <v>12656</v>
      </c>
      <c r="F683">
        <v>100</v>
      </c>
      <c r="G683">
        <v>0</v>
      </c>
      <c r="H683" t="s">
        <v>641</v>
      </c>
      <c r="I683" t="s">
        <v>976</v>
      </c>
      <c r="J683" t="s">
        <v>771</v>
      </c>
      <c r="K683" t="s">
        <v>644</v>
      </c>
      <c r="L683" t="s">
        <v>645</v>
      </c>
      <c r="M683" t="s">
        <v>12652</v>
      </c>
      <c r="N683" t="s">
        <v>644</v>
      </c>
      <c r="O683" t="s">
        <v>647</v>
      </c>
      <c r="P683" t="s">
        <v>5</v>
      </c>
      <c r="Q683" t="s">
        <v>648</v>
      </c>
      <c r="R683" t="s">
        <v>645</v>
      </c>
      <c r="S683" t="s">
        <v>12657</v>
      </c>
      <c r="T683" t="s">
        <v>12652</v>
      </c>
    </row>
    <row r="684" spans="1:20" x14ac:dyDescent="0.25">
      <c r="A684" t="s">
        <v>147</v>
      </c>
      <c r="B684" t="s">
        <v>148</v>
      </c>
      <c r="C684">
        <v>50</v>
      </c>
      <c r="D684">
        <v>6</v>
      </c>
      <c r="E684" t="s">
        <v>12658</v>
      </c>
      <c r="F684">
        <v>200</v>
      </c>
      <c r="G684">
        <v>0</v>
      </c>
      <c r="H684" t="s">
        <v>641</v>
      </c>
      <c r="I684" t="s">
        <v>12659</v>
      </c>
      <c r="J684" t="s">
        <v>796</v>
      </c>
      <c r="K684" t="s">
        <v>644</v>
      </c>
      <c r="L684" t="s">
        <v>645</v>
      </c>
      <c r="M684" t="s">
        <v>12660</v>
      </c>
      <c r="N684" t="s">
        <v>644</v>
      </c>
      <c r="O684" t="s">
        <v>647</v>
      </c>
      <c r="P684" t="s">
        <v>5</v>
      </c>
      <c r="Q684" t="s">
        <v>648</v>
      </c>
      <c r="R684" t="s">
        <v>645</v>
      </c>
      <c r="S684" t="s">
        <v>12661</v>
      </c>
      <c r="T684" t="s">
        <v>12660</v>
      </c>
    </row>
    <row r="685" spans="1:20" x14ac:dyDescent="0.25">
      <c r="A685" t="s">
        <v>241</v>
      </c>
      <c r="B685" t="s">
        <v>247</v>
      </c>
      <c r="C685">
        <v>139</v>
      </c>
      <c r="D685">
        <v>1</v>
      </c>
      <c r="E685" t="s">
        <v>12662</v>
      </c>
      <c r="F685">
        <v>217.98</v>
      </c>
      <c r="G685">
        <v>0</v>
      </c>
      <c r="H685" t="s">
        <v>641</v>
      </c>
      <c r="I685" t="s">
        <v>12663</v>
      </c>
      <c r="J685" t="s">
        <v>2374</v>
      </c>
      <c r="K685" t="s">
        <v>644</v>
      </c>
      <c r="L685" t="s">
        <v>645</v>
      </c>
      <c r="M685" t="s">
        <v>12664</v>
      </c>
      <c r="N685" t="s">
        <v>644</v>
      </c>
      <c r="O685" t="s">
        <v>647</v>
      </c>
      <c r="P685" t="s">
        <v>5</v>
      </c>
      <c r="Q685" t="s">
        <v>648</v>
      </c>
      <c r="R685" t="s">
        <v>645</v>
      </c>
      <c r="S685" t="s">
        <v>12665</v>
      </c>
      <c r="T685" t="s">
        <v>12664</v>
      </c>
    </row>
    <row r="686" spans="1:20" x14ac:dyDescent="0.25">
      <c r="A686" t="s">
        <v>601</v>
      </c>
      <c r="B686" t="s">
        <v>602</v>
      </c>
      <c r="C686">
        <v>139</v>
      </c>
      <c r="D686">
        <v>1</v>
      </c>
      <c r="E686" t="s">
        <v>12662</v>
      </c>
      <c r="F686">
        <v>217.98</v>
      </c>
      <c r="G686">
        <v>0</v>
      </c>
      <c r="H686" t="s">
        <v>641</v>
      </c>
      <c r="I686" t="s">
        <v>12663</v>
      </c>
      <c r="J686" t="s">
        <v>2374</v>
      </c>
      <c r="K686" t="s">
        <v>644</v>
      </c>
      <c r="L686" t="s">
        <v>645</v>
      </c>
      <c r="M686" t="s">
        <v>12664</v>
      </c>
      <c r="N686" t="s">
        <v>644</v>
      </c>
      <c r="O686" t="s">
        <v>647</v>
      </c>
      <c r="P686" t="s">
        <v>5</v>
      </c>
      <c r="Q686" t="s">
        <v>648</v>
      </c>
      <c r="R686" t="s">
        <v>645</v>
      </c>
      <c r="S686" t="s">
        <v>12665</v>
      </c>
      <c r="T686" t="s">
        <v>12664</v>
      </c>
    </row>
    <row r="687" spans="1:20" x14ac:dyDescent="0.25">
      <c r="A687" t="s">
        <v>147</v>
      </c>
      <c r="B687" t="s">
        <v>148</v>
      </c>
      <c r="C687">
        <v>33.333333333333336</v>
      </c>
      <c r="D687">
        <v>3</v>
      </c>
      <c r="E687" t="s">
        <v>12666</v>
      </c>
      <c r="F687">
        <v>100</v>
      </c>
      <c r="G687">
        <v>0</v>
      </c>
      <c r="H687" t="s">
        <v>641</v>
      </c>
      <c r="I687" t="s">
        <v>12667</v>
      </c>
      <c r="J687" t="s">
        <v>685</v>
      </c>
      <c r="K687" t="s">
        <v>644</v>
      </c>
      <c r="L687" t="s">
        <v>645</v>
      </c>
      <c r="M687" t="s">
        <v>12664</v>
      </c>
      <c r="N687" t="s">
        <v>644</v>
      </c>
      <c r="O687" t="s">
        <v>647</v>
      </c>
      <c r="P687" t="s">
        <v>5</v>
      </c>
      <c r="Q687" t="s">
        <v>648</v>
      </c>
      <c r="R687" t="s">
        <v>645</v>
      </c>
      <c r="S687" t="s">
        <v>12668</v>
      </c>
      <c r="T687" t="s">
        <v>12664</v>
      </c>
    </row>
    <row r="688" spans="1:20" x14ac:dyDescent="0.25">
      <c r="A688" t="s">
        <v>104</v>
      </c>
      <c r="B688" t="s">
        <v>105</v>
      </c>
      <c r="C688">
        <v>13</v>
      </c>
      <c r="D688">
        <v>2</v>
      </c>
      <c r="E688" t="s">
        <v>12669</v>
      </c>
      <c r="F688">
        <v>42</v>
      </c>
      <c r="G688">
        <v>16</v>
      </c>
      <c r="H688" t="s">
        <v>673</v>
      </c>
      <c r="I688" t="s">
        <v>5487</v>
      </c>
      <c r="J688" t="s">
        <v>12670</v>
      </c>
      <c r="K688" t="s">
        <v>2585</v>
      </c>
      <c r="L688" t="s">
        <v>11624</v>
      </c>
      <c r="M688" t="s">
        <v>12671</v>
      </c>
      <c r="N688" t="s">
        <v>644</v>
      </c>
      <c r="O688" t="s">
        <v>679</v>
      </c>
      <c r="P688" t="s">
        <v>26</v>
      </c>
      <c r="Q688" t="s">
        <v>680</v>
      </c>
      <c r="R688" t="s">
        <v>645</v>
      </c>
      <c r="S688" t="s">
        <v>644</v>
      </c>
      <c r="T688" t="s">
        <v>12664</v>
      </c>
    </row>
    <row r="689" spans="1:20" x14ac:dyDescent="0.25">
      <c r="A689" t="s">
        <v>240</v>
      </c>
      <c r="B689" t="s">
        <v>246</v>
      </c>
      <c r="C689">
        <v>139</v>
      </c>
      <c r="D689">
        <v>20</v>
      </c>
      <c r="E689" t="s">
        <v>12672</v>
      </c>
      <c r="F689">
        <v>2180</v>
      </c>
      <c r="G689">
        <v>0</v>
      </c>
      <c r="H689" t="s">
        <v>641</v>
      </c>
      <c r="I689" t="s">
        <v>12673</v>
      </c>
      <c r="J689" t="s">
        <v>981</v>
      </c>
      <c r="K689" t="s">
        <v>644</v>
      </c>
      <c r="L689" t="s">
        <v>645</v>
      </c>
      <c r="M689" t="s">
        <v>12674</v>
      </c>
      <c r="N689" t="s">
        <v>644</v>
      </c>
      <c r="O689" t="s">
        <v>726</v>
      </c>
      <c r="P689" t="s">
        <v>5</v>
      </c>
      <c r="Q689" t="s">
        <v>648</v>
      </c>
      <c r="R689" t="s">
        <v>645</v>
      </c>
      <c r="S689" t="s">
        <v>12675</v>
      </c>
      <c r="T689" t="s">
        <v>12674</v>
      </c>
    </row>
    <row r="690" spans="1:20" x14ac:dyDescent="0.25">
      <c r="A690" t="s">
        <v>147</v>
      </c>
      <c r="B690" t="s">
        <v>148</v>
      </c>
      <c r="C690">
        <v>50</v>
      </c>
      <c r="D690">
        <v>6</v>
      </c>
      <c r="E690" t="s">
        <v>12676</v>
      </c>
      <c r="F690">
        <v>200</v>
      </c>
      <c r="G690">
        <v>0</v>
      </c>
      <c r="H690" t="s">
        <v>641</v>
      </c>
      <c r="I690" t="s">
        <v>12677</v>
      </c>
      <c r="J690" t="s">
        <v>666</v>
      </c>
      <c r="K690" t="s">
        <v>644</v>
      </c>
      <c r="L690" t="s">
        <v>645</v>
      </c>
      <c r="M690" t="s">
        <v>12678</v>
      </c>
      <c r="N690" t="s">
        <v>644</v>
      </c>
      <c r="O690" t="s">
        <v>647</v>
      </c>
      <c r="P690" t="s">
        <v>5</v>
      </c>
      <c r="Q690" t="s">
        <v>648</v>
      </c>
      <c r="R690" t="s">
        <v>645</v>
      </c>
      <c r="S690" t="s">
        <v>12679</v>
      </c>
      <c r="T690" t="s">
        <v>12678</v>
      </c>
    </row>
    <row r="691" spans="1:20" x14ac:dyDescent="0.25">
      <c r="A691" t="s">
        <v>241</v>
      </c>
      <c r="B691" t="s">
        <v>247</v>
      </c>
      <c r="C691">
        <v>162</v>
      </c>
      <c r="D691">
        <v>1</v>
      </c>
      <c r="E691" t="s">
        <v>12680</v>
      </c>
      <c r="F691">
        <v>199</v>
      </c>
      <c r="G691">
        <v>0</v>
      </c>
      <c r="H691" t="s">
        <v>641</v>
      </c>
      <c r="I691" t="s">
        <v>12681</v>
      </c>
      <c r="J691" t="s">
        <v>981</v>
      </c>
      <c r="K691" t="s">
        <v>644</v>
      </c>
      <c r="L691" t="s">
        <v>645</v>
      </c>
      <c r="M691" t="s">
        <v>12678</v>
      </c>
      <c r="N691" t="s">
        <v>644</v>
      </c>
      <c r="O691" t="s">
        <v>668</v>
      </c>
      <c r="P691" t="s">
        <v>5</v>
      </c>
      <c r="Q691" t="s">
        <v>669</v>
      </c>
      <c r="R691" t="s">
        <v>645</v>
      </c>
      <c r="S691" t="s">
        <v>12682</v>
      </c>
      <c r="T691" t="s">
        <v>12678</v>
      </c>
    </row>
    <row r="692" spans="1:20" x14ac:dyDescent="0.25">
      <c r="A692" t="s">
        <v>101</v>
      </c>
      <c r="B692" t="s">
        <v>74</v>
      </c>
      <c r="C692">
        <v>117</v>
      </c>
      <c r="D692">
        <v>1</v>
      </c>
      <c r="E692" t="s">
        <v>12680</v>
      </c>
      <c r="F692">
        <v>199</v>
      </c>
      <c r="G692">
        <v>0</v>
      </c>
      <c r="H692" t="s">
        <v>641</v>
      </c>
      <c r="I692" t="s">
        <v>12681</v>
      </c>
      <c r="J692" t="s">
        <v>981</v>
      </c>
      <c r="K692" t="s">
        <v>644</v>
      </c>
      <c r="L692" t="s">
        <v>645</v>
      </c>
      <c r="M692" t="s">
        <v>12678</v>
      </c>
      <c r="N692" t="s">
        <v>644</v>
      </c>
      <c r="O692" t="s">
        <v>668</v>
      </c>
      <c r="P692" t="s">
        <v>5</v>
      </c>
      <c r="Q692" t="s">
        <v>669</v>
      </c>
      <c r="R692" t="s">
        <v>645</v>
      </c>
      <c r="S692" t="s">
        <v>12682</v>
      </c>
      <c r="T692" t="s">
        <v>12678</v>
      </c>
    </row>
    <row r="693" spans="1:20" x14ac:dyDescent="0.25">
      <c r="A693" t="s">
        <v>638</v>
      </c>
      <c r="B693" t="s">
        <v>639</v>
      </c>
      <c r="C693">
        <v>66</v>
      </c>
      <c r="D693">
        <v>2</v>
      </c>
      <c r="E693" t="s">
        <v>12683</v>
      </c>
      <c r="F693">
        <v>100</v>
      </c>
      <c r="G693">
        <v>0</v>
      </c>
      <c r="H693" t="s">
        <v>641</v>
      </c>
      <c r="I693" t="s">
        <v>12684</v>
      </c>
      <c r="J693" t="s">
        <v>834</v>
      </c>
      <c r="K693" t="s">
        <v>644</v>
      </c>
      <c r="L693" t="s">
        <v>645</v>
      </c>
      <c r="M693" t="s">
        <v>12685</v>
      </c>
      <c r="N693" t="s">
        <v>644</v>
      </c>
      <c r="O693" t="s">
        <v>647</v>
      </c>
      <c r="P693" t="s">
        <v>5</v>
      </c>
      <c r="Q693" t="s">
        <v>648</v>
      </c>
      <c r="R693" t="s">
        <v>645</v>
      </c>
      <c r="S693" t="s">
        <v>12686</v>
      </c>
      <c r="T693" t="s">
        <v>12685</v>
      </c>
    </row>
    <row r="694" spans="1:20" x14ac:dyDescent="0.25">
      <c r="A694" t="s">
        <v>18</v>
      </c>
      <c r="B694" t="s">
        <v>19</v>
      </c>
      <c r="C694">
        <v>68</v>
      </c>
      <c r="D694">
        <v>1</v>
      </c>
      <c r="E694" t="s">
        <v>12683</v>
      </c>
      <c r="F694">
        <v>100</v>
      </c>
      <c r="G694">
        <v>0</v>
      </c>
      <c r="H694" t="s">
        <v>641</v>
      </c>
      <c r="I694" t="s">
        <v>12684</v>
      </c>
      <c r="J694" t="s">
        <v>834</v>
      </c>
      <c r="K694" t="s">
        <v>644</v>
      </c>
      <c r="L694" t="s">
        <v>645</v>
      </c>
      <c r="M694" t="s">
        <v>12685</v>
      </c>
      <c r="N694" t="s">
        <v>644</v>
      </c>
      <c r="O694" t="s">
        <v>647</v>
      </c>
      <c r="P694" t="s">
        <v>5</v>
      </c>
      <c r="Q694" t="s">
        <v>648</v>
      </c>
      <c r="R694" t="s">
        <v>645</v>
      </c>
      <c r="S694" t="s">
        <v>12686</v>
      </c>
      <c r="T694" t="s">
        <v>12685</v>
      </c>
    </row>
    <row r="695" spans="1:20" x14ac:dyDescent="0.25">
      <c r="A695" t="s">
        <v>638</v>
      </c>
      <c r="B695" t="s">
        <v>639</v>
      </c>
      <c r="C695">
        <v>66</v>
      </c>
      <c r="D695">
        <v>2</v>
      </c>
      <c r="E695" t="s">
        <v>12687</v>
      </c>
      <c r="F695">
        <v>100</v>
      </c>
      <c r="G695">
        <v>0</v>
      </c>
      <c r="H695" t="s">
        <v>641</v>
      </c>
      <c r="I695" t="s">
        <v>12688</v>
      </c>
      <c r="J695" t="s">
        <v>942</v>
      </c>
      <c r="K695" t="s">
        <v>644</v>
      </c>
      <c r="L695" t="s">
        <v>645</v>
      </c>
      <c r="M695" t="s">
        <v>12685</v>
      </c>
      <c r="N695" t="s">
        <v>644</v>
      </c>
      <c r="O695" t="s">
        <v>668</v>
      </c>
      <c r="P695" t="s">
        <v>5</v>
      </c>
      <c r="Q695" t="s">
        <v>669</v>
      </c>
      <c r="R695" t="s">
        <v>645</v>
      </c>
      <c r="S695" t="s">
        <v>12689</v>
      </c>
      <c r="T695" t="s">
        <v>12685</v>
      </c>
    </row>
    <row r="696" spans="1:20" x14ac:dyDescent="0.25">
      <c r="A696" t="s">
        <v>18</v>
      </c>
      <c r="B696" t="s">
        <v>19</v>
      </c>
      <c r="C696">
        <v>68</v>
      </c>
      <c r="D696">
        <v>1</v>
      </c>
      <c r="E696" t="s">
        <v>12687</v>
      </c>
      <c r="F696">
        <v>100</v>
      </c>
      <c r="G696">
        <v>0</v>
      </c>
      <c r="H696" t="s">
        <v>641</v>
      </c>
      <c r="I696" t="s">
        <v>12688</v>
      </c>
      <c r="J696" t="s">
        <v>942</v>
      </c>
      <c r="K696" t="s">
        <v>644</v>
      </c>
      <c r="L696" t="s">
        <v>645</v>
      </c>
      <c r="M696" t="s">
        <v>12685</v>
      </c>
      <c r="N696" t="s">
        <v>644</v>
      </c>
      <c r="O696" t="s">
        <v>668</v>
      </c>
      <c r="P696" t="s">
        <v>5</v>
      </c>
      <c r="Q696" t="s">
        <v>669</v>
      </c>
      <c r="R696" t="s">
        <v>645</v>
      </c>
      <c r="S696" t="s">
        <v>12689</v>
      </c>
      <c r="T696" t="s">
        <v>12685</v>
      </c>
    </row>
    <row r="697" spans="1:20" x14ac:dyDescent="0.25">
      <c r="A697" t="s">
        <v>147</v>
      </c>
      <c r="B697" t="s">
        <v>148</v>
      </c>
      <c r="C697">
        <v>50</v>
      </c>
      <c r="D697">
        <v>6</v>
      </c>
      <c r="E697" t="s">
        <v>12690</v>
      </c>
      <c r="F697">
        <v>200</v>
      </c>
      <c r="G697">
        <v>0</v>
      </c>
      <c r="H697" t="s">
        <v>641</v>
      </c>
      <c r="I697" t="s">
        <v>12691</v>
      </c>
      <c r="J697" t="s">
        <v>766</v>
      </c>
      <c r="K697" t="s">
        <v>644</v>
      </c>
      <c r="L697" t="s">
        <v>645</v>
      </c>
      <c r="M697" t="s">
        <v>12692</v>
      </c>
      <c r="N697" t="s">
        <v>644</v>
      </c>
      <c r="O697" t="s">
        <v>647</v>
      </c>
      <c r="P697" t="s">
        <v>5</v>
      </c>
      <c r="Q697" t="s">
        <v>648</v>
      </c>
      <c r="R697" t="s">
        <v>645</v>
      </c>
      <c r="S697" t="s">
        <v>12693</v>
      </c>
      <c r="T697" t="s">
        <v>12692</v>
      </c>
    </row>
    <row r="698" spans="1:20" x14ac:dyDescent="0.25">
      <c r="A698" t="s">
        <v>147</v>
      </c>
      <c r="B698" t="s">
        <v>148</v>
      </c>
      <c r="C698">
        <v>40</v>
      </c>
      <c r="D698">
        <v>10</v>
      </c>
      <c r="E698" t="s">
        <v>12694</v>
      </c>
      <c r="F698">
        <v>330</v>
      </c>
      <c r="G698">
        <v>0</v>
      </c>
      <c r="H698" t="s">
        <v>641</v>
      </c>
      <c r="I698" t="s">
        <v>12695</v>
      </c>
      <c r="J698" t="s">
        <v>643</v>
      </c>
      <c r="K698" t="s">
        <v>644</v>
      </c>
      <c r="L698" t="s">
        <v>645</v>
      </c>
      <c r="M698" t="s">
        <v>12696</v>
      </c>
      <c r="N698" t="s">
        <v>644</v>
      </c>
      <c r="O698" t="s">
        <v>647</v>
      </c>
      <c r="P698" t="s">
        <v>5</v>
      </c>
      <c r="Q698" t="s">
        <v>648</v>
      </c>
      <c r="R698" t="s">
        <v>645</v>
      </c>
      <c r="S698" t="s">
        <v>12697</v>
      </c>
      <c r="T698" t="s">
        <v>12696</v>
      </c>
    </row>
    <row r="699" spans="1:20" x14ac:dyDescent="0.25">
      <c r="A699" t="s">
        <v>147</v>
      </c>
      <c r="B699" t="s">
        <v>148</v>
      </c>
      <c r="C699">
        <v>40</v>
      </c>
      <c r="D699">
        <v>10</v>
      </c>
      <c r="E699" t="s">
        <v>12698</v>
      </c>
      <c r="F699">
        <v>330</v>
      </c>
      <c r="G699">
        <v>0</v>
      </c>
      <c r="H699" t="s">
        <v>641</v>
      </c>
      <c r="I699" t="s">
        <v>12699</v>
      </c>
      <c r="J699" t="s">
        <v>745</v>
      </c>
      <c r="K699" t="s">
        <v>644</v>
      </c>
      <c r="L699" t="s">
        <v>645</v>
      </c>
      <c r="M699" t="s">
        <v>12696</v>
      </c>
      <c r="N699" t="s">
        <v>644</v>
      </c>
      <c r="O699" t="s">
        <v>668</v>
      </c>
      <c r="P699" t="s">
        <v>5</v>
      </c>
      <c r="Q699" t="s">
        <v>669</v>
      </c>
      <c r="R699" t="s">
        <v>645</v>
      </c>
      <c r="S699" t="s">
        <v>12700</v>
      </c>
      <c r="T699" t="s">
        <v>12696</v>
      </c>
    </row>
    <row r="700" spans="1:20" x14ac:dyDescent="0.25">
      <c r="A700" t="s">
        <v>147</v>
      </c>
      <c r="B700" t="s">
        <v>148</v>
      </c>
      <c r="C700">
        <v>50</v>
      </c>
      <c r="D700">
        <v>6</v>
      </c>
      <c r="E700" t="s">
        <v>12701</v>
      </c>
      <c r="F700">
        <v>200</v>
      </c>
      <c r="G700">
        <v>0</v>
      </c>
      <c r="H700" t="s">
        <v>641</v>
      </c>
      <c r="I700" t="s">
        <v>2756</v>
      </c>
      <c r="J700" t="s">
        <v>1003</v>
      </c>
      <c r="K700" t="s">
        <v>644</v>
      </c>
      <c r="L700" t="s">
        <v>645</v>
      </c>
      <c r="M700" t="s">
        <v>12696</v>
      </c>
      <c r="N700" t="s">
        <v>644</v>
      </c>
      <c r="O700" t="s">
        <v>647</v>
      </c>
      <c r="P700" t="s">
        <v>5</v>
      </c>
      <c r="Q700" t="s">
        <v>648</v>
      </c>
      <c r="R700" t="s">
        <v>645</v>
      </c>
      <c r="S700" t="s">
        <v>12702</v>
      </c>
      <c r="T700" t="s">
        <v>12696</v>
      </c>
    </row>
    <row r="701" spans="1:20" x14ac:dyDescent="0.25">
      <c r="A701" t="s">
        <v>638</v>
      </c>
      <c r="B701" t="s">
        <v>639</v>
      </c>
      <c r="C701">
        <v>66</v>
      </c>
      <c r="D701">
        <v>2</v>
      </c>
      <c r="E701" t="s">
        <v>12703</v>
      </c>
      <c r="F701">
        <v>100</v>
      </c>
      <c r="G701">
        <v>0</v>
      </c>
      <c r="H701" t="s">
        <v>641</v>
      </c>
      <c r="I701" t="s">
        <v>12704</v>
      </c>
      <c r="J701" t="s">
        <v>1184</v>
      </c>
      <c r="K701" t="s">
        <v>644</v>
      </c>
      <c r="L701" t="s">
        <v>645</v>
      </c>
      <c r="M701" t="s">
        <v>12705</v>
      </c>
      <c r="N701" t="s">
        <v>644</v>
      </c>
      <c r="O701" t="s">
        <v>647</v>
      </c>
      <c r="P701" t="s">
        <v>5</v>
      </c>
      <c r="Q701" t="s">
        <v>648</v>
      </c>
      <c r="R701" t="s">
        <v>645</v>
      </c>
      <c r="S701" t="s">
        <v>12706</v>
      </c>
      <c r="T701" t="s">
        <v>12705</v>
      </c>
    </row>
    <row r="702" spans="1:20" x14ac:dyDescent="0.25">
      <c r="A702" t="s">
        <v>18</v>
      </c>
      <c r="B702" t="s">
        <v>19</v>
      </c>
      <c r="C702">
        <v>68</v>
      </c>
      <c r="D702">
        <v>1</v>
      </c>
      <c r="E702" t="s">
        <v>12703</v>
      </c>
      <c r="F702">
        <v>100</v>
      </c>
      <c r="G702">
        <v>0</v>
      </c>
      <c r="H702" t="s">
        <v>641</v>
      </c>
      <c r="I702" t="s">
        <v>12704</v>
      </c>
      <c r="J702" t="s">
        <v>1184</v>
      </c>
      <c r="K702" t="s">
        <v>644</v>
      </c>
      <c r="L702" t="s">
        <v>645</v>
      </c>
      <c r="M702" t="s">
        <v>12705</v>
      </c>
      <c r="N702" t="s">
        <v>644</v>
      </c>
      <c r="O702" t="s">
        <v>647</v>
      </c>
      <c r="P702" t="s">
        <v>5</v>
      </c>
      <c r="Q702" t="s">
        <v>648</v>
      </c>
      <c r="R702" t="s">
        <v>645</v>
      </c>
      <c r="S702" t="s">
        <v>12706</v>
      </c>
      <c r="T702" t="s">
        <v>12705</v>
      </c>
    </row>
    <row r="703" spans="1:20" x14ac:dyDescent="0.25">
      <c r="A703" t="s">
        <v>147</v>
      </c>
      <c r="B703" t="s">
        <v>148</v>
      </c>
      <c r="C703">
        <v>40</v>
      </c>
      <c r="D703">
        <v>10</v>
      </c>
      <c r="E703" t="s">
        <v>12707</v>
      </c>
      <c r="F703">
        <v>330</v>
      </c>
      <c r="G703">
        <v>0</v>
      </c>
      <c r="H703" t="s">
        <v>641</v>
      </c>
      <c r="I703" t="s">
        <v>12708</v>
      </c>
      <c r="J703" t="s">
        <v>864</v>
      </c>
      <c r="K703" t="s">
        <v>644</v>
      </c>
      <c r="L703" t="s">
        <v>645</v>
      </c>
      <c r="M703" t="s">
        <v>12709</v>
      </c>
      <c r="N703" t="s">
        <v>644</v>
      </c>
      <c r="O703" t="s">
        <v>647</v>
      </c>
      <c r="P703" t="s">
        <v>5</v>
      </c>
      <c r="Q703" t="s">
        <v>648</v>
      </c>
      <c r="R703" t="s">
        <v>645</v>
      </c>
      <c r="S703" t="s">
        <v>12710</v>
      </c>
      <c r="T703" t="s">
        <v>12709</v>
      </c>
    </row>
    <row r="704" spans="1:20" x14ac:dyDescent="0.25">
      <c r="A704" t="s">
        <v>240</v>
      </c>
      <c r="B704" t="s">
        <v>246</v>
      </c>
      <c r="C704">
        <v>139</v>
      </c>
      <c r="D704">
        <v>1</v>
      </c>
      <c r="E704" t="s">
        <v>12711</v>
      </c>
      <c r="F704">
        <v>89</v>
      </c>
      <c r="G704">
        <v>0</v>
      </c>
      <c r="H704" t="s">
        <v>641</v>
      </c>
      <c r="I704" t="s">
        <v>12712</v>
      </c>
      <c r="J704" t="s">
        <v>900</v>
      </c>
      <c r="K704" t="s">
        <v>644</v>
      </c>
      <c r="L704" t="s">
        <v>645</v>
      </c>
      <c r="M704" t="s">
        <v>12713</v>
      </c>
      <c r="N704" t="s">
        <v>644</v>
      </c>
      <c r="O704" t="s">
        <v>647</v>
      </c>
      <c r="P704" t="s">
        <v>5</v>
      </c>
      <c r="Q704" t="s">
        <v>648</v>
      </c>
      <c r="R704" t="s">
        <v>645</v>
      </c>
      <c r="S704" t="s">
        <v>12714</v>
      </c>
      <c r="T704" t="s">
        <v>12709</v>
      </c>
    </row>
    <row r="705" spans="1:20" x14ac:dyDescent="0.25">
      <c r="A705" t="s">
        <v>601</v>
      </c>
      <c r="B705" t="s">
        <v>602</v>
      </c>
      <c r="C705">
        <v>139</v>
      </c>
      <c r="D705">
        <v>1</v>
      </c>
      <c r="E705" t="s">
        <v>12715</v>
      </c>
      <c r="F705">
        <v>89</v>
      </c>
      <c r="G705">
        <v>0</v>
      </c>
      <c r="H705" t="s">
        <v>641</v>
      </c>
      <c r="I705" t="s">
        <v>12716</v>
      </c>
      <c r="J705" t="s">
        <v>788</v>
      </c>
      <c r="K705" t="s">
        <v>644</v>
      </c>
      <c r="L705" t="s">
        <v>645</v>
      </c>
      <c r="M705" t="s">
        <v>12713</v>
      </c>
      <c r="N705" t="s">
        <v>644</v>
      </c>
      <c r="O705" t="s">
        <v>647</v>
      </c>
      <c r="P705" t="s">
        <v>5</v>
      </c>
      <c r="Q705" t="s">
        <v>648</v>
      </c>
      <c r="R705" t="s">
        <v>645</v>
      </c>
      <c r="S705" t="s">
        <v>12717</v>
      </c>
      <c r="T705" t="s">
        <v>12713</v>
      </c>
    </row>
    <row r="706" spans="1:20" x14ac:dyDescent="0.25">
      <c r="A706" t="s">
        <v>638</v>
      </c>
      <c r="B706" t="s">
        <v>639</v>
      </c>
      <c r="C706">
        <v>66</v>
      </c>
      <c r="D706">
        <v>2</v>
      </c>
      <c r="E706" t="s">
        <v>12718</v>
      </c>
      <c r="F706">
        <v>100</v>
      </c>
      <c r="G706">
        <v>0</v>
      </c>
      <c r="H706" t="s">
        <v>641</v>
      </c>
      <c r="I706" t="s">
        <v>12719</v>
      </c>
      <c r="J706" t="s">
        <v>947</v>
      </c>
      <c r="K706" t="s">
        <v>644</v>
      </c>
      <c r="L706" t="s">
        <v>645</v>
      </c>
      <c r="M706" t="s">
        <v>12713</v>
      </c>
      <c r="N706" t="s">
        <v>644</v>
      </c>
      <c r="O706" t="s">
        <v>647</v>
      </c>
      <c r="P706" t="s">
        <v>5</v>
      </c>
      <c r="Q706" t="s">
        <v>648</v>
      </c>
      <c r="R706" t="s">
        <v>645</v>
      </c>
      <c r="S706" t="s">
        <v>12720</v>
      </c>
      <c r="T706" t="s">
        <v>12713</v>
      </c>
    </row>
    <row r="707" spans="1:20" x14ac:dyDescent="0.25">
      <c r="A707" t="s">
        <v>18</v>
      </c>
      <c r="B707" t="s">
        <v>19</v>
      </c>
      <c r="C707">
        <v>68</v>
      </c>
      <c r="D707">
        <v>1</v>
      </c>
      <c r="E707" t="s">
        <v>12718</v>
      </c>
      <c r="F707">
        <v>100</v>
      </c>
      <c r="G707">
        <v>0</v>
      </c>
      <c r="H707" t="s">
        <v>641</v>
      </c>
      <c r="I707" t="s">
        <v>12719</v>
      </c>
      <c r="J707" t="s">
        <v>947</v>
      </c>
      <c r="K707" t="s">
        <v>644</v>
      </c>
      <c r="L707" t="s">
        <v>645</v>
      </c>
      <c r="M707" t="s">
        <v>12713</v>
      </c>
      <c r="N707" t="s">
        <v>644</v>
      </c>
      <c r="O707" t="s">
        <v>647</v>
      </c>
      <c r="P707" t="s">
        <v>5</v>
      </c>
      <c r="Q707" t="s">
        <v>648</v>
      </c>
      <c r="R707" t="s">
        <v>645</v>
      </c>
      <c r="S707" t="s">
        <v>12720</v>
      </c>
      <c r="T707" t="s">
        <v>12713</v>
      </c>
    </row>
    <row r="708" spans="1:20" x14ac:dyDescent="0.25">
      <c r="A708" t="s">
        <v>147</v>
      </c>
      <c r="B708" t="s">
        <v>148</v>
      </c>
      <c r="C708">
        <v>33.333333333333336</v>
      </c>
      <c r="D708">
        <v>3</v>
      </c>
      <c r="E708" t="s">
        <v>12721</v>
      </c>
      <c r="F708">
        <v>100</v>
      </c>
      <c r="G708">
        <v>0</v>
      </c>
      <c r="H708" t="s">
        <v>641</v>
      </c>
      <c r="I708" t="s">
        <v>12722</v>
      </c>
      <c r="J708" t="s">
        <v>685</v>
      </c>
      <c r="K708" t="s">
        <v>644</v>
      </c>
      <c r="L708" t="s">
        <v>645</v>
      </c>
      <c r="M708" t="s">
        <v>12723</v>
      </c>
      <c r="N708" t="s">
        <v>644</v>
      </c>
      <c r="O708" t="s">
        <v>668</v>
      </c>
      <c r="P708" t="s">
        <v>5</v>
      </c>
      <c r="Q708" t="s">
        <v>669</v>
      </c>
      <c r="R708" t="s">
        <v>645</v>
      </c>
      <c r="S708" t="s">
        <v>12724</v>
      </c>
      <c r="T708" t="s">
        <v>12723</v>
      </c>
    </row>
    <row r="709" spans="1:20" x14ac:dyDescent="0.25">
      <c r="A709" t="s">
        <v>2363</v>
      </c>
      <c r="B709" t="s">
        <v>2364</v>
      </c>
      <c r="C709">
        <v>15</v>
      </c>
      <c r="D709">
        <v>10</v>
      </c>
      <c r="E709" t="s">
        <v>12725</v>
      </c>
      <c r="F709">
        <v>130</v>
      </c>
      <c r="G709">
        <v>0</v>
      </c>
      <c r="H709" t="s">
        <v>641</v>
      </c>
      <c r="I709" t="s">
        <v>12726</v>
      </c>
      <c r="J709" t="s">
        <v>2083</v>
      </c>
      <c r="K709" t="s">
        <v>644</v>
      </c>
      <c r="L709" t="s">
        <v>645</v>
      </c>
      <c r="M709" t="s">
        <v>12727</v>
      </c>
      <c r="N709" t="s">
        <v>644</v>
      </c>
      <c r="O709" t="s">
        <v>647</v>
      </c>
      <c r="P709" t="s">
        <v>5</v>
      </c>
      <c r="Q709" t="s">
        <v>648</v>
      </c>
      <c r="R709" t="s">
        <v>645</v>
      </c>
      <c r="S709" t="s">
        <v>12728</v>
      </c>
      <c r="T709" t="s">
        <v>12727</v>
      </c>
    </row>
    <row r="710" spans="1:20" x14ac:dyDescent="0.25">
      <c r="A710" t="s">
        <v>2363</v>
      </c>
      <c r="B710" t="s">
        <v>2364</v>
      </c>
      <c r="C710">
        <v>15</v>
      </c>
      <c r="D710">
        <v>10</v>
      </c>
      <c r="E710" t="s">
        <v>12729</v>
      </c>
      <c r="F710">
        <v>130</v>
      </c>
      <c r="G710">
        <v>0</v>
      </c>
      <c r="H710" t="s">
        <v>641</v>
      </c>
      <c r="I710" t="s">
        <v>12730</v>
      </c>
      <c r="J710" t="s">
        <v>5048</v>
      </c>
      <c r="K710" t="s">
        <v>644</v>
      </c>
      <c r="L710" t="s">
        <v>645</v>
      </c>
      <c r="M710" t="s">
        <v>12727</v>
      </c>
      <c r="N710" t="s">
        <v>644</v>
      </c>
      <c r="O710" t="s">
        <v>668</v>
      </c>
      <c r="P710" t="s">
        <v>5</v>
      </c>
      <c r="Q710" t="s">
        <v>669</v>
      </c>
      <c r="R710" t="s">
        <v>645</v>
      </c>
      <c r="S710" t="s">
        <v>12731</v>
      </c>
      <c r="T710" t="s">
        <v>12727</v>
      </c>
    </row>
    <row r="711" spans="1:20" x14ac:dyDescent="0.25">
      <c r="A711" t="s">
        <v>2363</v>
      </c>
      <c r="B711" t="s">
        <v>2364</v>
      </c>
      <c r="C711">
        <v>15</v>
      </c>
      <c r="D711">
        <v>10</v>
      </c>
      <c r="E711" t="s">
        <v>12732</v>
      </c>
      <c r="F711">
        <v>130</v>
      </c>
      <c r="G711">
        <v>0</v>
      </c>
      <c r="H711" t="s">
        <v>641</v>
      </c>
      <c r="I711" t="s">
        <v>12733</v>
      </c>
      <c r="J711" t="s">
        <v>1549</v>
      </c>
      <c r="K711" t="s">
        <v>644</v>
      </c>
      <c r="L711" t="s">
        <v>645</v>
      </c>
      <c r="M711" t="s">
        <v>12727</v>
      </c>
      <c r="N711" t="s">
        <v>644</v>
      </c>
      <c r="O711" t="s">
        <v>668</v>
      </c>
      <c r="P711" t="s">
        <v>5</v>
      </c>
      <c r="Q711" t="s">
        <v>669</v>
      </c>
      <c r="R711" t="s">
        <v>645</v>
      </c>
      <c r="S711" t="s">
        <v>12734</v>
      </c>
      <c r="T711" t="s">
        <v>12727</v>
      </c>
    </row>
    <row r="712" spans="1:20" x14ac:dyDescent="0.25">
      <c r="A712" t="s">
        <v>147</v>
      </c>
      <c r="B712" t="s">
        <v>148</v>
      </c>
      <c r="C712">
        <v>50</v>
      </c>
      <c r="D712">
        <v>6</v>
      </c>
      <c r="E712" t="s">
        <v>12735</v>
      </c>
      <c r="F712">
        <v>200</v>
      </c>
      <c r="G712">
        <v>0</v>
      </c>
      <c r="H712" t="s">
        <v>641</v>
      </c>
      <c r="I712" t="s">
        <v>12736</v>
      </c>
      <c r="J712" t="s">
        <v>2660</v>
      </c>
      <c r="K712" t="s">
        <v>644</v>
      </c>
      <c r="L712" t="s">
        <v>645</v>
      </c>
      <c r="M712" t="s">
        <v>12737</v>
      </c>
      <c r="N712" t="s">
        <v>644</v>
      </c>
      <c r="O712" t="s">
        <v>647</v>
      </c>
      <c r="P712" t="s">
        <v>5</v>
      </c>
      <c r="Q712" t="s">
        <v>648</v>
      </c>
      <c r="R712" t="s">
        <v>645</v>
      </c>
      <c r="S712" t="s">
        <v>12738</v>
      </c>
      <c r="T712" t="s">
        <v>12737</v>
      </c>
    </row>
    <row r="713" spans="1:20" x14ac:dyDescent="0.25">
      <c r="A713" t="s">
        <v>2363</v>
      </c>
      <c r="B713" t="s">
        <v>2364</v>
      </c>
      <c r="C713">
        <v>15</v>
      </c>
      <c r="D713">
        <v>10</v>
      </c>
      <c r="E713" t="s">
        <v>12739</v>
      </c>
      <c r="F713">
        <v>130</v>
      </c>
      <c r="G713">
        <v>0</v>
      </c>
      <c r="H713" t="s">
        <v>641</v>
      </c>
      <c r="I713" t="s">
        <v>12740</v>
      </c>
      <c r="J713" t="s">
        <v>1998</v>
      </c>
      <c r="K713" t="s">
        <v>644</v>
      </c>
      <c r="L713" t="s">
        <v>645</v>
      </c>
      <c r="M713" t="s">
        <v>12737</v>
      </c>
      <c r="N713" t="s">
        <v>644</v>
      </c>
      <c r="O713" t="s">
        <v>668</v>
      </c>
      <c r="P713" t="s">
        <v>5</v>
      </c>
      <c r="Q713" t="s">
        <v>669</v>
      </c>
      <c r="R713" t="s">
        <v>645</v>
      </c>
      <c r="S713" t="s">
        <v>12741</v>
      </c>
      <c r="T713" t="s">
        <v>12737</v>
      </c>
    </row>
    <row r="714" spans="1:20" x14ac:dyDescent="0.25">
      <c r="A714" t="s">
        <v>104</v>
      </c>
      <c r="B714" t="s">
        <v>105</v>
      </c>
      <c r="C714">
        <v>13</v>
      </c>
      <c r="D714">
        <v>2</v>
      </c>
      <c r="E714" t="s">
        <v>12742</v>
      </c>
      <c r="F714">
        <v>42</v>
      </c>
      <c r="G714">
        <v>16</v>
      </c>
      <c r="H714" t="s">
        <v>673</v>
      </c>
      <c r="I714" t="s">
        <v>9723</v>
      </c>
      <c r="J714" t="s">
        <v>12743</v>
      </c>
      <c r="K714" t="s">
        <v>1807</v>
      </c>
      <c r="L714" t="s">
        <v>6965</v>
      </c>
      <c r="M714" t="s">
        <v>12621</v>
      </c>
      <c r="N714" t="s">
        <v>644</v>
      </c>
      <c r="O714" t="s">
        <v>679</v>
      </c>
      <c r="P714" t="s">
        <v>26</v>
      </c>
      <c r="Q714" t="s">
        <v>680</v>
      </c>
      <c r="R714" t="s">
        <v>645</v>
      </c>
      <c r="S714" t="s">
        <v>12744</v>
      </c>
      <c r="T714" t="s">
        <v>12737</v>
      </c>
    </row>
    <row r="715" spans="1:20" x14ac:dyDescent="0.25">
      <c r="A715" t="s">
        <v>638</v>
      </c>
      <c r="B715" t="s">
        <v>639</v>
      </c>
      <c r="C715">
        <v>66</v>
      </c>
      <c r="D715">
        <v>2</v>
      </c>
      <c r="E715" t="s">
        <v>12745</v>
      </c>
      <c r="F715">
        <v>100</v>
      </c>
      <c r="G715">
        <v>0</v>
      </c>
      <c r="H715" t="s">
        <v>641</v>
      </c>
      <c r="I715" t="s">
        <v>12746</v>
      </c>
      <c r="J715" t="s">
        <v>685</v>
      </c>
      <c r="K715" t="s">
        <v>644</v>
      </c>
      <c r="L715" t="s">
        <v>645</v>
      </c>
      <c r="M715" t="s">
        <v>12747</v>
      </c>
      <c r="N715" t="s">
        <v>644</v>
      </c>
      <c r="O715" t="s">
        <v>647</v>
      </c>
      <c r="P715" t="s">
        <v>5</v>
      </c>
      <c r="Q715" t="s">
        <v>648</v>
      </c>
      <c r="R715" t="s">
        <v>645</v>
      </c>
      <c r="S715" t="s">
        <v>12748</v>
      </c>
      <c r="T715" t="s">
        <v>12747</v>
      </c>
    </row>
    <row r="716" spans="1:20" x14ac:dyDescent="0.25">
      <c r="A716" t="s">
        <v>18</v>
      </c>
      <c r="B716" t="s">
        <v>19</v>
      </c>
      <c r="C716">
        <v>68</v>
      </c>
      <c r="D716">
        <v>1</v>
      </c>
      <c r="E716" t="s">
        <v>12745</v>
      </c>
      <c r="F716">
        <v>100</v>
      </c>
      <c r="G716">
        <v>0</v>
      </c>
      <c r="H716" t="s">
        <v>641</v>
      </c>
      <c r="I716" t="s">
        <v>12746</v>
      </c>
      <c r="J716" t="s">
        <v>685</v>
      </c>
      <c r="K716" t="s">
        <v>644</v>
      </c>
      <c r="L716" t="s">
        <v>645</v>
      </c>
      <c r="M716" t="s">
        <v>12747</v>
      </c>
      <c r="N716" t="s">
        <v>644</v>
      </c>
      <c r="O716" t="s">
        <v>647</v>
      </c>
      <c r="P716" t="s">
        <v>5</v>
      </c>
      <c r="Q716" t="s">
        <v>648</v>
      </c>
      <c r="R716" t="s">
        <v>645</v>
      </c>
      <c r="S716" t="s">
        <v>12748</v>
      </c>
      <c r="T716" t="s">
        <v>12747</v>
      </c>
    </row>
    <row r="717" spans="1:20" x14ac:dyDescent="0.25">
      <c r="A717" t="s">
        <v>638</v>
      </c>
      <c r="B717" t="s">
        <v>639</v>
      </c>
      <c r="C717">
        <v>66</v>
      </c>
      <c r="D717">
        <v>12</v>
      </c>
      <c r="E717" t="s">
        <v>12749</v>
      </c>
      <c r="F717">
        <v>600</v>
      </c>
      <c r="G717">
        <v>0</v>
      </c>
      <c r="H717" t="s">
        <v>641</v>
      </c>
      <c r="I717" t="s">
        <v>12750</v>
      </c>
      <c r="J717" t="s">
        <v>989</v>
      </c>
      <c r="K717" t="s">
        <v>644</v>
      </c>
      <c r="L717" t="s">
        <v>645</v>
      </c>
      <c r="M717" t="s">
        <v>12751</v>
      </c>
      <c r="N717" t="s">
        <v>644</v>
      </c>
      <c r="O717" t="s">
        <v>726</v>
      </c>
      <c r="P717" t="s">
        <v>5</v>
      </c>
      <c r="Q717" t="s">
        <v>648</v>
      </c>
      <c r="R717" t="s">
        <v>645</v>
      </c>
      <c r="S717" t="s">
        <v>12752</v>
      </c>
      <c r="T717" t="s">
        <v>12747</v>
      </c>
    </row>
    <row r="718" spans="1:20" x14ac:dyDescent="0.25">
      <c r="A718" t="s">
        <v>18</v>
      </c>
      <c r="B718" t="s">
        <v>19</v>
      </c>
      <c r="C718">
        <v>68</v>
      </c>
      <c r="D718">
        <v>6</v>
      </c>
      <c r="E718" t="s">
        <v>12749</v>
      </c>
      <c r="F718">
        <v>600</v>
      </c>
      <c r="G718">
        <v>0</v>
      </c>
      <c r="H718" t="s">
        <v>641</v>
      </c>
      <c r="I718" t="s">
        <v>12750</v>
      </c>
      <c r="J718" t="s">
        <v>989</v>
      </c>
      <c r="K718" t="s">
        <v>644</v>
      </c>
      <c r="L718" t="s">
        <v>645</v>
      </c>
      <c r="M718" t="s">
        <v>12751</v>
      </c>
      <c r="N718" t="s">
        <v>644</v>
      </c>
      <c r="O718" t="s">
        <v>726</v>
      </c>
      <c r="P718" t="s">
        <v>5</v>
      </c>
      <c r="Q718" t="s">
        <v>648</v>
      </c>
      <c r="R718" t="s">
        <v>645</v>
      </c>
      <c r="S718" t="s">
        <v>12752</v>
      </c>
      <c r="T718" t="s">
        <v>12747</v>
      </c>
    </row>
    <row r="719" spans="1:20" x14ac:dyDescent="0.25">
      <c r="A719" t="s">
        <v>638</v>
      </c>
      <c r="B719" t="s">
        <v>639</v>
      </c>
      <c r="C719">
        <v>66</v>
      </c>
      <c r="D719">
        <v>2</v>
      </c>
      <c r="E719" t="s">
        <v>12753</v>
      </c>
      <c r="F719">
        <v>100</v>
      </c>
      <c r="G719">
        <v>0</v>
      </c>
      <c r="H719" t="s">
        <v>641</v>
      </c>
      <c r="I719" t="s">
        <v>12754</v>
      </c>
      <c r="J719" t="s">
        <v>1422</v>
      </c>
      <c r="K719" t="s">
        <v>644</v>
      </c>
      <c r="L719" t="s">
        <v>645</v>
      </c>
      <c r="M719" t="s">
        <v>12751</v>
      </c>
      <c r="N719" t="s">
        <v>644</v>
      </c>
      <c r="O719" t="s">
        <v>647</v>
      </c>
      <c r="P719" t="s">
        <v>5</v>
      </c>
      <c r="Q719" t="s">
        <v>648</v>
      </c>
      <c r="R719" t="s">
        <v>645</v>
      </c>
      <c r="S719" t="s">
        <v>12755</v>
      </c>
      <c r="T719" t="s">
        <v>12751</v>
      </c>
    </row>
    <row r="720" spans="1:20" x14ac:dyDescent="0.25">
      <c r="A720" t="s">
        <v>18</v>
      </c>
      <c r="B720" t="s">
        <v>19</v>
      </c>
      <c r="C720">
        <v>68</v>
      </c>
      <c r="D720">
        <v>1</v>
      </c>
      <c r="E720" t="s">
        <v>12753</v>
      </c>
      <c r="F720">
        <v>100</v>
      </c>
      <c r="G720">
        <v>0</v>
      </c>
      <c r="H720" t="s">
        <v>641</v>
      </c>
      <c r="I720" t="s">
        <v>12754</v>
      </c>
      <c r="J720" t="s">
        <v>1422</v>
      </c>
      <c r="K720" t="s">
        <v>644</v>
      </c>
      <c r="L720" t="s">
        <v>645</v>
      </c>
      <c r="M720" t="s">
        <v>12751</v>
      </c>
      <c r="N720" t="s">
        <v>644</v>
      </c>
      <c r="O720" t="s">
        <v>647</v>
      </c>
      <c r="P720" t="s">
        <v>5</v>
      </c>
      <c r="Q720" t="s">
        <v>648</v>
      </c>
      <c r="R720" t="s">
        <v>645</v>
      </c>
      <c r="S720" t="s">
        <v>12755</v>
      </c>
      <c r="T720" t="s">
        <v>12751</v>
      </c>
    </row>
    <row r="721" spans="1:20" x14ac:dyDescent="0.25">
      <c r="A721" t="s">
        <v>147</v>
      </c>
      <c r="B721" t="s">
        <v>148</v>
      </c>
      <c r="C721">
        <v>33.333333333333336</v>
      </c>
      <c r="D721">
        <v>3</v>
      </c>
      <c r="E721" t="s">
        <v>12756</v>
      </c>
      <c r="F721">
        <v>100</v>
      </c>
      <c r="G721">
        <v>0</v>
      </c>
      <c r="H721" t="s">
        <v>641</v>
      </c>
      <c r="I721" t="s">
        <v>12757</v>
      </c>
      <c r="J721" t="s">
        <v>685</v>
      </c>
      <c r="K721" t="s">
        <v>644</v>
      </c>
      <c r="L721" t="s">
        <v>645</v>
      </c>
      <c r="M721" t="s">
        <v>12758</v>
      </c>
      <c r="N721" t="s">
        <v>644</v>
      </c>
      <c r="O721" t="s">
        <v>668</v>
      </c>
      <c r="P721" t="s">
        <v>5</v>
      </c>
      <c r="Q721" t="s">
        <v>669</v>
      </c>
      <c r="R721" t="s">
        <v>645</v>
      </c>
      <c r="S721" t="s">
        <v>12759</v>
      </c>
      <c r="T721" t="s">
        <v>12758</v>
      </c>
    </row>
    <row r="722" spans="1:20" x14ac:dyDescent="0.25">
      <c r="A722" t="s">
        <v>147</v>
      </c>
      <c r="B722" t="s">
        <v>148</v>
      </c>
      <c r="C722">
        <v>33.333333333333336</v>
      </c>
      <c r="D722">
        <v>3</v>
      </c>
      <c r="E722" t="s">
        <v>12760</v>
      </c>
      <c r="F722">
        <v>100</v>
      </c>
      <c r="G722">
        <v>0</v>
      </c>
      <c r="H722" t="s">
        <v>641</v>
      </c>
      <c r="I722" t="s">
        <v>12761</v>
      </c>
      <c r="J722" t="s">
        <v>834</v>
      </c>
      <c r="K722" t="s">
        <v>644</v>
      </c>
      <c r="L722" t="s">
        <v>645</v>
      </c>
      <c r="M722" t="s">
        <v>12758</v>
      </c>
      <c r="N722" t="s">
        <v>644</v>
      </c>
      <c r="O722" t="s">
        <v>668</v>
      </c>
      <c r="P722" t="s">
        <v>5</v>
      </c>
      <c r="Q722" t="s">
        <v>669</v>
      </c>
      <c r="R722" t="s">
        <v>645</v>
      </c>
      <c r="S722" t="s">
        <v>12762</v>
      </c>
      <c r="T722" t="s">
        <v>12758</v>
      </c>
    </row>
    <row r="723" spans="1:20" x14ac:dyDescent="0.25">
      <c r="A723" t="s">
        <v>638</v>
      </c>
      <c r="B723" t="s">
        <v>639</v>
      </c>
      <c r="C723">
        <v>66</v>
      </c>
      <c r="D723">
        <v>2</v>
      </c>
      <c r="E723" t="s">
        <v>12763</v>
      </c>
      <c r="F723">
        <v>100</v>
      </c>
      <c r="G723">
        <v>0</v>
      </c>
      <c r="H723" t="s">
        <v>641</v>
      </c>
      <c r="I723" t="s">
        <v>12764</v>
      </c>
      <c r="J723" t="s">
        <v>685</v>
      </c>
      <c r="K723" t="s">
        <v>644</v>
      </c>
      <c r="L723" t="s">
        <v>645</v>
      </c>
      <c r="M723" t="s">
        <v>12765</v>
      </c>
      <c r="N723" t="s">
        <v>644</v>
      </c>
      <c r="O723" t="s">
        <v>647</v>
      </c>
      <c r="P723" t="s">
        <v>5</v>
      </c>
      <c r="Q723" t="s">
        <v>648</v>
      </c>
      <c r="R723" t="s">
        <v>645</v>
      </c>
      <c r="S723" t="s">
        <v>12766</v>
      </c>
      <c r="T723" t="s">
        <v>12765</v>
      </c>
    </row>
    <row r="724" spans="1:20" x14ac:dyDescent="0.25">
      <c r="A724" t="s">
        <v>18</v>
      </c>
      <c r="B724" t="s">
        <v>19</v>
      </c>
      <c r="C724">
        <v>68</v>
      </c>
      <c r="D724">
        <v>1</v>
      </c>
      <c r="E724" t="s">
        <v>12763</v>
      </c>
      <c r="F724">
        <v>100</v>
      </c>
      <c r="G724">
        <v>0</v>
      </c>
      <c r="H724" t="s">
        <v>641</v>
      </c>
      <c r="I724" t="s">
        <v>12764</v>
      </c>
      <c r="J724" t="s">
        <v>685</v>
      </c>
      <c r="K724" t="s">
        <v>644</v>
      </c>
      <c r="L724" t="s">
        <v>645</v>
      </c>
      <c r="M724" t="s">
        <v>12765</v>
      </c>
      <c r="N724" t="s">
        <v>644</v>
      </c>
      <c r="O724" t="s">
        <v>647</v>
      </c>
      <c r="P724" t="s">
        <v>5</v>
      </c>
      <c r="Q724" t="s">
        <v>648</v>
      </c>
      <c r="R724" t="s">
        <v>645</v>
      </c>
      <c r="S724" t="s">
        <v>12766</v>
      </c>
      <c r="T724" t="s">
        <v>12765</v>
      </c>
    </row>
    <row r="725" spans="1:20" x14ac:dyDescent="0.25">
      <c r="A725" t="s">
        <v>147</v>
      </c>
      <c r="B725" t="s">
        <v>148</v>
      </c>
      <c r="C725">
        <v>33.333333333333336</v>
      </c>
      <c r="D725">
        <v>3</v>
      </c>
      <c r="E725" t="s">
        <v>12767</v>
      </c>
      <c r="F725">
        <v>100</v>
      </c>
      <c r="G725">
        <v>0</v>
      </c>
      <c r="H725" t="s">
        <v>641</v>
      </c>
      <c r="I725" t="s">
        <v>12768</v>
      </c>
      <c r="J725" t="s">
        <v>685</v>
      </c>
      <c r="K725" t="s">
        <v>644</v>
      </c>
      <c r="L725" t="s">
        <v>645</v>
      </c>
      <c r="M725" t="s">
        <v>12769</v>
      </c>
      <c r="N725" t="s">
        <v>644</v>
      </c>
      <c r="O725" t="s">
        <v>647</v>
      </c>
      <c r="P725" t="s">
        <v>5</v>
      </c>
      <c r="Q725" t="s">
        <v>648</v>
      </c>
      <c r="R725" t="s">
        <v>645</v>
      </c>
      <c r="S725" t="s">
        <v>12770</v>
      </c>
      <c r="T725" t="s">
        <v>12769</v>
      </c>
    </row>
    <row r="726" spans="1:20" x14ac:dyDescent="0.25">
      <c r="A726" t="s">
        <v>147</v>
      </c>
      <c r="B726" t="s">
        <v>148</v>
      </c>
      <c r="C726">
        <v>50</v>
      </c>
      <c r="D726">
        <v>6</v>
      </c>
      <c r="E726" t="s">
        <v>12771</v>
      </c>
      <c r="F726">
        <v>200</v>
      </c>
      <c r="G726">
        <v>0</v>
      </c>
      <c r="H726" t="s">
        <v>641</v>
      </c>
      <c r="I726" t="s">
        <v>9441</v>
      </c>
      <c r="J726" t="s">
        <v>736</v>
      </c>
      <c r="K726" t="s">
        <v>644</v>
      </c>
      <c r="L726" t="s">
        <v>645</v>
      </c>
      <c r="M726" t="s">
        <v>12772</v>
      </c>
      <c r="N726" t="s">
        <v>644</v>
      </c>
      <c r="O726" t="s">
        <v>647</v>
      </c>
      <c r="P726" t="s">
        <v>5</v>
      </c>
      <c r="Q726" t="s">
        <v>648</v>
      </c>
      <c r="R726" t="s">
        <v>645</v>
      </c>
      <c r="S726" t="s">
        <v>12773</v>
      </c>
      <c r="T726" t="s">
        <v>12772</v>
      </c>
    </row>
    <row r="727" spans="1:20" x14ac:dyDescent="0.25">
      <c r="A727" t="s">
        <v>147</v>
      </c>
      <c r="B727" t="s">
        <v>148</v>
      </c>
      <c r="C727">
        <v>50</v>
      </c>
      <c r="D727">
        <v>6</v>
      </c>
      <c r="E727" t="s">
        <v>12774</v>
      </c>
      <c r="F727">
        <v>200</v>
      </c>
      <c r="G727">
        <v>0</v>
      </c>
      <c r="H727" t="s">
        <v>641</v>
      </c>
      <c r="I727" t="s">
        <v>12775</v>
      </c>
      <c r="J727" t="s">
        <v>981</v>
      </c>
      <c r="K727" t="s">
        <v>644</v>
      </c>
      <c r="L727" t="s">
        <v>645</v>
      </c>
      <c r="M727" t="s">
        <v>12776</v>
      </c>
      <c r="N727" t="s">
        <v>644</v>
      </c>
      <c r="O727" t="s">
        <v>647</v>
      </c>
      <c r="P727" t="s">
        <v>5</v>
      </c>
      <c r="Q727" t="s">
        <v>648</v>
      </c>
      <c r="R727" t="s">
        <v>645</v>
      </c>
      <c r="S727" t="s">
        <v>12777</v>
      </c>
      <c r="T727" t="s">
        <v>12776</v>
      </c>
    </row>
    <row r="728" spans="1:20" x14ac:dyDescent="0.25">
      <c r="A728" t="s">
        <v>240</v>
      </c>
      <c r="B728" t="s">
        <v>246</v>
      </c>
      <c r="C728">
        <v>139</v>
      </c>
      <c r="D728">
        <v>1</v>
      </c>
      <c r="E728" t="s">
        <v>12778</v>
      </c>
      <c r="F728">
        <v>108.99</v>
      </c>
      <c r="G728">
        <v>0</v>
      </c>
      <c r="H728" t="s">
        <v>641</v>
      </c>
      <c r="I728" t="s">
        <v>12779</v>
      </c>
      <c r="J728" t="s">
        <v>745</v>
      </c>
      <c r="K728" t="s">
        <v>644</v>
      </c>
      <c r="L728" t="s">
        <v>645</v>
      </c>
      <c r="M728" t="s">
        <v>12776</v>
      </c>
      <c r="N728" t="s">
        <v>644</v>
      </c>
      <c r="O728" t="s">
        <v>647</v>
      </c>
      <c r="P728" t="s">
        <v>5</v>
      </c>
      <c r="Q728" t="s">
        <v>648</v>
      </c>
      <c r="R728" t="s">
        <v>645</v>
      </c>
      <c r="S728" t="s">
        <v>12780</v>
      </c>
      <c r="T728" t="s">
        <v>12776</v>
      </c>
    </row>
    <row r="729" spans="1:20" x14ac:dyDescent="0.25">
      <c r="A729" t="s">
        <v>147</v>
      </c>
      <c r="B729" t="s">
        <v>148</v>
      </c>
      <c r="C729">
        <v>50</v>
      </c>
      <c r="D729">
        <v>6</v>
      </c>
      <c r="E729" t="s">
        <v>12781</v>
      </c>
      <c r="F729">
        <v>200</v>
      </c>
      <c r="G729">
        <v>0</v>
      </c>
      <c r="H729" t="s">
        <v>641</v>
      </c>
      <c r="I729" t="s">
        <v>12775</v>
      </c>
      <c r="J729" t="s">
        <v>981</v>
      </c>
      <c r="K729" t="s">
        <v>644</v>
      </c>
      <c r="L729" t="s">
        <v>645</v>
      </c>
      <c r="M729" t="s">
        <v>12782</v>
      </c>
      <c r="N729" t="s">
        <v>644</v>
      </c>
      <c r="O729" t="s">
        <v>647</v>
      </c>
      <c r="P729" t="s">
        <v>5</v>
      </c>
      <c r="Q729" t="s">
        <v>648</v>
      </c>
      <c r="R729" t="s">
        <v>645</v>
      </c>
      <c r="S729" t="s">
        <v>12783</v>
      </c>
      <c r="T729" t="s">
        <v>12782</v>
      </c>
    </row>
    <row r="730" spans="1:20" x14ac:dyDescent="0.25">
      <c r="A730" t="s">
        <v>638</v>
      </c>
      <c r="B730" t="s">
        <v>639</v>
      </c>
      <c r="C730">
        <v>66</v>
      </c>
      <c r="D730">
        <v>4</v>
      </c>
      <c r="E730" t="s">
        <v>12784</v>
      </c>
      <c r="F730">
        <v>200</v>
      </c>
      <c r="G730">
        <v>0</v>
      </c>
      <c r="H730" t="s">
        <v>641</v>
      </c>
      <c r="I730" t="s">
        <v>12785</v>
      </c>
      <c r="J730" t="s">
        <v>1067</v>
      </c>
      <c r="K730" t="s">
        <v>644</v>
      </c>
      <c r="L730" t="s">
        <v>645</v>
      </c>
      <c r="M730" t="s">
        <v>12786</v>
      </c>
      <c r="N730" t="s">
        <v>644</v>
      </c>
      <c r="O730" t="s">
        <v>647</v>
      </c>
      <c r="P730" t="s">
        <v>5</v>
      </c>
      <c r="Q730" t="s">
        <v>648</v>
      </c>
      <c r="R730" t="s">
        <v>645</v>
      </c>
      <c r="S730" t="s">
        <v>12787</v>
      </c>
      <c r="T730" t="s">
        <v>12788</v>
      </c>
    </row>
    <row r="731" spans="1:20" x14ac:dyDescent="0.25">
      <c r="A731" t="s">
        <v>18</v>
      </c>
      <c r="B731" t="s">
        <v>19</v>
      </c>
      <c r="C731">
        <v>68</v>
      </c>
      <c r="D731">
        <v>2</v>
      </c>
      <c r="E731" t="s">
        <v>12784</v>
      </c>
      <c r="F731">
        <v>200</v>
      </c>
      <c r="G731">
        <v>0</v>
      </c>
      <c r="H731" t="s">
        <v>641</v>
      </c>
      <c r="I731" t="s">
        <v>12785</v>
      </c>
      <c r="J731" t="s">
        <v>1067</v>
      </c>
      <c r="K731" t="s">
        <v>644</v>
      </c>
      <c r="L731" t="s">
        <v>645</v>
      </c>
      <c r="M731" t="s">
        <v>12786</v>
      </c>
      <c r="N731" t="s">
        <v>644</v>
      </c>
      <c r="O731" t="s">
        <v>647</v>
      </c>
      <c r="P731" t="s">
        <v>5</v>
      </c>
      <c r="Q731" t="s">
        <v>648</v>
      </c>
      <c r="R731" t="s">
        <v>645</v>
      </c>
      <c r="S731" t="s">
        <v>12787</v>
      </c>
      <c r="T731" t="s">
        <v>12788</v>
      </c>
    </row>
    <row r="732" spans="1:20" x14ac:dyDescent="0.25">
      <c r="A732" t="s">
        <v>241</v>
      </c>
      <c r="B732" t="s">
        <v>247</v>
      </c>
      <c r="C732">
        <v>99</v>
      </c>
      <c r="D732">
        <v>1</v>
      </c>
      <c r="E732" t="s">
        <v>12789</v>
      </c>
      <c r="F732">
        <v>218.05</v>
      </c>
      <c r="G732">
        <v>29</v>
      </c>
      <c r="H732" t="s">
        <v>673</v>
      </c>
      <c r="I732" t="s">
        <v>12790</v>
      </c>
      <c r="J732" t="s">
        <v>12791</v>
      </c>
      <c r="K732" t="s">
        <v>12792</v>
      </c>
      <c r="L732" t="s">
        <v>12793</v>
      </c>
      <c r="M732" t="s">
        <v>12794</v>
      </c>
      <c r="N732" t="s">
        <v>644</v>
      </c>
      <c r="O732" t="s">
        <v>811</v>
      </c>
      <c r="P732" t="s">
        <v>23</v>
      </c>
      <c r="Q732" t="s">
        <v>812</v>
      </c>
      <c r="R732" t="s">
        <v>645</v>
      </c>
      <c r="S732" t="s">
        <v>12795</v>
      </c>
      <c r="T732" t="s">
        <v>12794</v>
      </c>
    </row>
    <row r="733" spans="1:20" x14ac:dyDescent="0.25">
      <c r="A733" t="s">
        <v>239</v>
      </c>
      <c r="B733" t="s">
        <v>245</v>
      </c>
      <c r="C733">
        <v>100</v>
      </c>
      <c r="D733">
        <v>1</v>
      </c>
      <c r="E733" t="s">
        <v>12789</v>
      </c>
      <c r="F733">
        <v>218.05</v>
      </c>
      <c r="G733">
        <v>29</v>
      </c>
      <c r="H733" t="s">
        <v>673</v>
      </c>
      <c r="I733" t="s">
        <v>12790</v>
      </c>
      <c r="J733" t="s">
        <v>12791</v>
      </c>
      <c r="K733" t="s">
        <v>12792</v>
      </c>
      <c r="L733" t="s">
        <v>12793</v>
      </c>
      <c r="M733" t="s">
        <v>12794</v>
      </c>
      <c r="N733" t="s">
        <v>644</v>
      </c>
      <c r="O733" t="s">
        <v>811</v>
      </c>
      <c r="P733" t="s">
        <v>23</v>
      </c>
      <c r="Q733" t="s">
        <v>812</v>
      </c>
      <c r="R733" t="s">
        <v>645</v>
      </c>
      <c r="S733" t="s">
        <v>12795</v>
      </c>
      <c r="T733" t="s">
        <v>12794</v>
      </c>
    </row>
    <row r="734" spans="1:20" x14ac:dyDescent="0.25">
      <c r="A734" t="s">
        <v>147</v>
      </c>
      <c r="B734" t="s">
        <v>148</v>
      </c>
      <c r="C734">
        <v>50</v>
      </c>
      <c r="D734">
        <v>12</v>
      </c>
      <c r="E734" t="s">
        <v>12796</v>
      </c>
      <c r="F734">
        <v>400</v>
      </c>
      <c r="G734">
        <v>0</v>
      </c>
      <c r="H734" t="s">
        <v>641</v>
      </c>
      <c r="I734" t="s">
        <v>12797</v>
      </c>
      <c r="J734" t="s">
        <v>643</v>
      </c>
      <c r="K734" t="s">
        <v>644</v>
      </c>
      <c r="L734" t="s">
        <v>645</v>
      </c>
      <c r="M734" t="s">
        <v>12798</v>
      </c>
      <c r="N734" t="s">
        <v>644</v>
      </c>
      <c r="O734" t="s">
        <v>668</v>
      </c>
      <c r="P734" t="s">
        <v>5</v>
      </c>
      <c r="Q734" t="s">
        <v>669</v>
      </c>
      <c r="R734" t="s">
        <v>645</v>
      </c>
      <c r="S734" t="s">
        <v>12799</v>
      </c>
      <c r="T734" t="s">
        <v>12800</v>
      </c>
    </row>
    <row r="735" spans="1:20" x14ac:dyDescent="0.25">
      <c r="A735" t="s">
        <v>638</v>
      </c>
      <c r="B735" t="s">
        <v>639</v>
      </c>
      <c r="C735">
        <v>66</v>
      </c>
      <c r="D735">
        <v>2</v>
      </c>
      <c r="E735" t="s">
        <v>12801</v>
      </c>
      <c r="F735">
        <v>100</v>
      </c>
      <c r="G735">
        <v>0</v>
      </c>
      <c r="H735" t="s">
        <v>641</v>
      </c>
      <c r="I735" t="s">
        <v>12802</v>
      </c>
      <c r="J735" t="s">
        <v>11665</v>
      </c>
      <c r="K735" t="s">
        <v>644</v>
      </c>
      <c r="L735" t="s">
        <v>645</v>
      </c>
      <c r="M735" t="s">
        <v>12800</v>
      </c>
      <c r="N735" t="s">
        <v>644</v>
      </c>
      <c r="O735" t="s">
        <v>668</v>
      </c>
      <c r="P735" t="s">
        <v>5</v>
      </c>
      <c r="Q735" t="s">
        <v>669</v>
      </c>
      <c r="R735" t="s">
        <v>645</v>
      </c>
      <c r="S735" t="s">
        <v>12803</v>
      </c>
      <c r="T735" t="s">
        <v>12800</v>
      </c>
    </row>
    <row r="736" spans="1:20" x14ac:dyDescent="0.25">
      <c r="A736" t="s">
        <v>18</v>
      </c>
      <c r="B736" t="s">
        <v>19</v>
      </c>
      <c r="C736">
        <v>68</v>
      </c>
      <c r="D736">
        <v>1</v>
      </c>
      <c r="E736" t="s">
        <v>12801</v>
      </c>
      <c r="F736">
        <v>100</v>
      </c>
      <c r="G736">
        <v>0</v>
      </c>
      <c r="H736" t="s">
        <v>641</v>
      </c>
      <c r="I736" t="s">
        <v>12802</v>
      </c>
      <c r="J736" t="s">
        <v>11665</v>
      </c>
      <c r="K736" t="s">
        <v>644</v>
      </c>
      <c r="L736" t="s">
        <v>645</v>
      </c>
      <c r="M736" t="s">
        <v>12800</v>
      </c>
      <c r="N736" t="s">
        <v>644</v>
      </c>
      <c r="O736" t="s">
        <v>668</v>
      </c>
      <c r="P736" t="s">
        <v>5</v>
      </c>
      <c r="Q736" t="s">
        <v>669</v>
      </c>
      <c r="R736" t="s">
        <v>645</v>
      </c>
      <c r="S736" t="s">
        <v>12803</v>
      </c>
      <c r="T736" t="s">
        <v>12800</v>
      </c>
    </row>
    <row r="737" spans="1:20" x14ac:dyDescent="0.25">
      <c r="A737" t="s">
        <v>147</v>
      </c>
      <c r="B737" t="s">
        <v>148</v>
      </c>
      <c r="C737">
        <v>33.333333333333336</v>
      </c>
      <c r="D737">
        <v>3</v>
      </c>
      <c r="E737" t="s">
        <v>12804</v>
      </c>
      <c r="F737">
        <v>100</v>
      </c>
      <c r="G737">
        <v>0</v>
      </c>
      <c r="H737" t="s">
        <v>641</v>
      </c>
      <c r="I737" t="s">
        <v>12805</v>
      </c>
      <c r="J737" t="s">
        <v>1962</v>
      </c>
      <c r="K737" t="s">
        <v>644</v>
      </c>
      <c r="L737" t="s">
        <v>645</v>
      </c>
      <c r="M737" t="s">
        <v>12806</v>
      </c>
      <c r="N737" t="s">
        <v>644</v>
      </c>
      <c r="O737" t="s">
        <v>647</v>
      </c>
      <c r="P737" t="s">
        <v>5</v>
      </c>
      <c r="Q737" t="s">
        <v>648</v>
      </c>
      <c r="R737" t="s">
        <v>645</v>
      </c>
      <c r="S737" t="s">
        <v>12807</v>
      </c>
      <c r="T737" t="s">
        <v>12806</v>
      </c>
    </row>
    <row r="738" spans="1:20" x14ac:dyDescent="0.25">
      <c r="A738" t="s">
        <v>147</v>
      </c>
      <c r="B738" t="s">
        <v>148</v>
      </c>
      <c r="C738">
        <v>33.333333333333336</v>
      </c>
      <c r="D738">
        <v>3</v>
      </c>
      <c r="E738" t="s">
        <v>12808</v>
      </c>
      <c r="F738">
        <v>100</v>
      </c>
      <c r="G738">
        <v>0</v>
      </c>
      <c r="H738" t="s">
        <v>729</v>
      </c>
      <c r="I738" t="s">
        <v>12809</v>
      </c>
      <c r="J738" t="s">
        <v>12810</v>
      </c>
      <c r="K738" t="s">
        <v>644</v>
      </c>
      <c r="L738" t="s">
        <v>645</v>
      </c>
      <c r="M738" t="s">
        <v>12811</v>
      </c>
      <c r="N738" t="s">
        <v>644</v>
      </c>
      <c r="O738" t="s">
        <v>668</v>
      </c>
      <c r="P738" t="s">
        <v>5</v>
      </c>
      <c r="Q738" t="s">
        <v>669</v>
      </c>
      <c r="R738" t="s">
        <v>645</v>
      </c>
      <c r="S738" t="s">
        <v>12812</v>
      </c>
      <c r="T738" t="s">
        <v>12811</v>
      </c>
    </row>
    <row r="739" spans="1:20" x14ac:dyDescent="0.25">
      <c r="A739" t="s">
        <v>18</v>
      </c>
      <c r="B739" t="s">
        <v>19</v>
      </c>
      <c r="C739">
        <v>50</v>
      </c>
      <c r="D739">
        <v>2</v>
      </c>
      <c r="E739" t="s">
        <v>12813</v>
      </c>
      <c r="F739">
        <v>398</v>
      </c>
      <c r="G739">
        <v>0</v>
      </c>
      <c r="H739" t="s">
        <v>2006</v>
      </c>
      <c r="I739" t="s">
        <v>12814</v>
      </c>
      <c r="J739" t="s">
        <v>12815</v>
      </c>
      <c r="K739" t="s">
        <v>12816</v>
      </c>
      <c r="L739" t="s">
        <v>12817</v>
      </c>
      <c r="M739" t="s">
        <v>12811</v>
      </c>
      <c r="N739" t="s">
        <v>8854</v>
      </c>
      <c r="O739" t="s">
        <v>2013</v>
      </c>
      <c r="P739" t="s">
        <v>1891</v>
      </c>
      <c r="Q739" t="s">
        <v>1892</v>
      </c>
      <c r="R739" t="s">
        <v>645</v>
      </c>
      <c r="S739" t="s">
        <v>644</v>
      </c>
      <c r="T739" t="s">
        <v>12811</v>
      </c>
    </row>
    <row r="740" spans="1:20" x14ac:dyDescent="0.25">
      <c r="A740" t="s">
        <v>20</v>
      </c>
      <c r="B740" t="s">
        <v>21</v>
      </c>
      <c r="C740">
        <v>60</v>
      </c>
      <c r="D740">
        <v>2</v>
      </c>
      <c r="E740" t="s">
        <v>12813</v>
      </c>
      <c r="F740">
        <v>398</v>
      </c>
      <c r="G740">
        <v>0</v>
      </c>
      <c r="H740" t="s">
        <v>2006</v>
      </c>
      <c r="I740" t="s">
        <v>12814</v>
      </c>
      <c r="J740" t="s">
        <v>12815</v>
      </c>
      <c r="K740" t="s">
        <v>12816</v>
      </c>
      <c r="L740" t="s">
        <v>12817</v>
      </c>
      <c r="M740" t="s">
        <v>12811</v>
      </c>
      <c r="N740" t="s">
        <v>8854</v>
      </c>
      <c r="O740" t="s">
        <v>2013</v>
      </c>
      <c r="P740" t="s">
        <v>1891</v>
      </c>
      <c r="Q740" t="s">
        <v>1892</v>
      </c>
      <c r="R740" t="s">
        <v>645</v>
      </c>
      <c r="S740" t="s">
        <v>644</v>
      </c>
      <c r="T740" t="s">
        <v>12811</v>
      </c>
    </row>
    <row r="741" spans="1:20" x14ac:dyDescent="0.25">
      <c r="A741" t="s">
        <v>147</v>
      </c>
      <c r="B741" t="s">
        <v>148</v>
      </c>
      <c r="C741">
        <v>65</v>
      </c>
      <c r="D741">
        <v>4</v>
      </c>
      <c r="E741" t="s">
        <v>12813</v>
      </c>
      <c r="F741">
        <v>398</v>
      </c>
      <c r="G741">
        <v>0</v>
      </c>
      <c r="H741" t="s">
        <v>2006</v>
      </c>
      <c r="I741" t="s">
        <v>12814</v>
      </c>
      <c r="J741" t="s">
        <v>12815</v>
      </c>
      <c r="K741" t="s">
        <v>12816</v>
      </c>
      <c r="L741" t="s">
        <v>12817</v>
      </c>
      <c r="M741" t="s">
        <v>12811</v>
      </c>
      <c r="N741" t="s">
        <v>8854</v>
      </c>
      <c r="O741" t="s">
        <v>2013</v>
      </c>
      <c r="P741" t="s">
        <v>1891</v>
      </c>
      <c r="Q741" t="s">
        <v>1892</v>
      </c>
      <c r="R741" t="s">
        <v>645</v>
      </c>
      <c r="S741" t="s">
        <v>644</v>
      </c>
      <c r="T741" t="s">
        <v>12811</v>
      </c>
    </row>
    <row r="742" spans="1:20" x14ac:dyDescent="0.25">
      <c r="A742" t="s">
        <v>147</v>
      </c>
      <c r="B742" t="s">
        <v>148</v>
      </c>
      <c r="C742">
        <v>33.333333333333336</v>
      </c>
      <c r="D742">
        <v>3</v>
      </c>
      <c r="E742" t="s">
        <v>12818</v>
      </c>
      <c r="F742">
        <v>100</v>
      </c>
      <c r="G742">
        <v>0</v>
      </c>
      <c r="H742" t="s">
        <v>729</v>
      </c>
      <c r="I742" t="s">
        <v>12819</v>
      </c>
      <c r="J742" t="s">
        <v>685</v>
      </c>
      <c r="K742" t="s">
        <v>644</v>
      </c>
      <c r="L742" t="s">
        <v>645</v>
      </c>
      <c r="M742" t="s">
        <v>12820</v>
      </c>
      <c r="N742" t="s">
        <v>644</v>
      </c>
      <c r="O742" t="s">
        <v>668</v>
      </c>
      <c r="P742" t="s">
        <v>5</v>
      </c>
      <c r="Q742" t="s">
        <v>669</v>
      </c>
      <c r="R742" t="s">
        <v>645</v>
      </c>
      <c r="S742" t="s">
        <v>12821</v>
      </c>
      <c r="T742" t="s">
        <v>12820</v>
      </c>
    </row>
    <row r="743" spans="1:20" x14ac:dyDescent="0.25">
      <c r="A743" t="s">
        <v>2643</v>
      </c>
      <c r="B743" t="s">
        <v>2643</v>
      </c>
      <c r="C743">
        <v>0</v>
      </c>
      <c r="D743">
        <v>1</v>
      </c>
      <c r="E743" t="s">
        <v>12822</v>
      </c>
      <c r="F743">
        <v>199</v>
      </c>
      <c r="G743">
        <v>0</v>
      </c>
      <c r="H743" t="s">
        <v>673</v>
      </c>
      <c r="I743" t="s">
        <v>12823</v>
      </c>
      <c r="J743" t="s">
        <v>12824</v>
      </c>
      <c r="K743" t="s">
        <v>11419</v>
      </c>
      <c r="L743" t="s">
        <v>12825</v>
      </c>
      <c r="M743" t="s">
        <v>12826</v>
      </c>
      <c r="N743" t="s">
        <v>8854</v>
      </c>
      <c r="O743" t="s">
        <v>2013</v>
      </c>
      <c r="P743" t="s">
        <v>1891</v>
      </c>
      <c r="Q743" t="s">
        <v>1892</v>
      </c>
      <c r="R743" t="s">
        <v>12827</v>
      </c>
      <c r="S743" t="s">
        <v>12828</v>
      </c>
      <c r="T743" t="s">
        <v>12826</v>
      </c>
    </row>
    <row r="744" spans="1:20" x14ac:dyDescent="0.25">
      <c r="A744" t="s">
        <v>517</v>
      </c>
      <c r="B744" t="s">
        <v>12829</v>
      </c>
      <c r="C744">
        <v>100</v>
      </c>
      <c r="D744">
        <v>2</v>
      </c>
      <c r="E744" t="s">
        <v>12822</v>
      </c>
      <c r="F744">
        <v>199</v>
      </c>
      <c r="G744">
        <v>0</v>
      </c>
      <c r="H744" t="s">
        <v>673</v>
      </c>
      <c r="I744" t="s">
        <v>12823</v>
      </c>
      <c r="J744" t="s">
        <v>12824</v>
      </c>
      <c r="K744" t="s">
        <v>11419</v>
      </c>
      <c r="L744" t="s">
        <v>12825</v>
      </c>
      <c r="M744" t="s">
        <v>12826</v>
      </c>
      <c r="N744" t="s">
        <v>8854</v>
      </c>
      <c r="O744" t="s">
        <v>2013</v>
      </c>
      <c r="P744" t="s">
        <v>1891</v>
      </c>
      <c r="Q744" t="s">
        <v>1892</v>
      </c>
      <c r="R744" t="s">
        <v>12827</v>
      </c>
      <c r="S744" t="s">
        <v>12828</v>
      </c>
      <c r="T744" t="s">
        <v>12826</v>
      </c>
    </row>
    <row r="745" spans="1:20" x14ac:dyDescent="0.25">
      <c r="A745" t="s">
        <v>147</v>
      </c>
      <c r="B745" t="s">
        <v>148</v>
      </c>
      <c r="C745">
        <v>50</v>
      </c>
      <c r="D745">
        <v>6</v>
      </c>
      <c r="E745" t="s">
        <v>12830</v>
      </c>
      <c r="F745">
        <v>200</v>
      </c>
      <c r="G745">
        <v>0</v>
      </c>
      <c r="H745" t="s">
        <v>641</v>
      </c>
      <c r="I745" t="s">
        <v>12831</v>
      </c>
      <c r="J745" t="s">
        <v>1520</v>
      </c>
      <c r="K745" t="s">
        <v>644</v>
      </c>
      <c r="L745" t="s">
        <v>645</v>
      </c>
      <c r="M745" t="s">
        <v>12832</v>
      </c>
      <c r="N745" t="s">
        <v>644</v>
      </c>
      <c r="O745" t="s">
        <v>668</v>
      </c>
      <c r="P745" t="s">
        <v>5</v>
      </c>
      <c r="Q745" t="s">
        <v>669</v>
      </c>
      <c r="R745" t="s">
        <v>645</v>
      </c>
      <c r="S745" t="s">
        <v>12833</v>
      </c>
      <c r="T745" t="s">
        <v>12834</v>
      </c>
    </row>
    <row r="746" spans="1:20" x14ac:dyDescent="0.25">
      <c r="A746" t="s">
        <v>22</v>
      </c>
      <c r="B746" t="s">
        <v>27</v>
      </c>
      <c r="C746">
        <v>100</v>
      </c>
      <c r="D746">
        <v>2</v>
      </c>
      <c r="E746" t="s">
        <v>12835</v>
      </c>
      <c r="F746">
        <v>435</v>
      </c>
      <c r="G746">
        <v>35</v>
      </c>
      <c r="H746" t="s">
        <v>673</v>
      </c>
      <c r="I746" t="s">
        <v>12836</v>
      </c>
      <c r="J746" t="s">
        <v>12837</v>
      </c>
      <c r="K746" t="s">
        <v>12838</v>
      </c>
      <c r="L746" t="s">
        <v>12839</v>
      </c>
      <c r="M746" t="s">
        <v>12840</v>
      </c>
      <c r="N746" t="s">
        <v>8854</v>
      </c>
      <c r="O746" t="s">
        <v>1890</v>
      </c>
      <c r="P746" t="s">
        <v>12841</v>
      </c>
      <c r="Q746" t="s">
        <v>1892</v>
      </c>
      <c r="R746" t="s">
        <v>645</v>
      </c>
      <c r="S746" t="s">
        <v>12842</v>
      </c>
      <c r="T746" t="s">
        <v>12843</v>
      </c>
    </row>
    <row r="747" spans="1:20" x14ac:dyDescent="0.25">
      <c r="A747" t="s">
        <v>538</v>
      </c>
      <c r="B747" t="s">
        <v>539</v>
      </c>
      <c r="C747">
        <v>100</v>
      </c>
      <c r="D747">
        <v>2</v>
      </c>
      <c r="E747" t="s">
        <v>12835</v>
      </c>
      <c r="F747">
        <v>435</v>
      </c>
      <c r="G747">
        <v>35</v>
      </c>
      <c r="H747" t="s">
        <v>673</v>
      </c>
      <c r="I747" t="s">
        <v>12836</v>
      </c>
      <c r="J747" t="s">
        <v>12837</v>
      </c>
      <c r="K747" t="s">
        <v>12838</v>
      </c>
      <c r="L747" t="s">
        <v>12839</v>
      </c>
      <c r="M747" t="s">
        <v>12840</v>
      </c>
      <c r="N747" t="s">
        <v>8854</v>
      </c>
      <c r="O747" t="s">
        <v>1890</v>
      </c>
      <c r="P747" t="s">
        <v>12841</v>
      </c>
      <c r="Q747" t="s">
        <v>1892</v>
      </c>
      <c r="R747" t="s">
        <v>645</v>
      </c>
      <c r="S747" t="s">
        <v>12842</v>
      </c>
      <c r="T747" t="s">
        <v>12843</v>
      </c>
    </row>
    <row r="748" spans="1:20" x14ac:dyDescent="0.25">
      <c r="A748" t="s">
        <v>638</v>
      </c>
      <c r="B748" t="s">
        <v>639</v>
      </c>
      <c r="C748">
        <v>66</v>
      </c>
      <c r="D748">
        <v>2</v>
      </c>
      <c r="E748" t="s">
        <v>12844</v>
      </c>
      <c r="F748">
        <v>100</v>
      </c>
      <c r="G748">
        <v>0</v>
      </c>
      <c r="H748" t="s">
        <v>641</v>
      </c>
      <c r="I748" t="s">
        <v>12845</v>
      </c>
      <c r="J748" t="s">
        <v>657</v>
      </c>
      <c r="K748" t="s">
        <v>644</v>
      </c>
      <c r="L748" t="s">
        <v>645</v>
      </c>
      <c r="M748" t="s">
        <v>12846</v>
      </c>
      <c r="N748" t="s">
        <v>644</v>
      </c>
      <c r="O748" t="s">
        <v>647</v>
      </c>
      <c r="P748" t="s">
        <v>5</v>
      </c>
      <c r="Q748" t="s">
        <v>648</v>
      </c>
      <c r="R748" t="s">
        <v>645</v>
      </c>
      <c r="S748" t="s">
        <v>12847</v>
      </c>
      <c r="T748" t="s">
        <v>12846</v>
      </c>
    </row>
    <row r="749" spans="1:20" x14ac:dyDescent="0.25">
      <c r="A749" t="s">
        <v>18</v>
      </c>
      <c r="B749" t="s">
        <v>19</v>
      </c>
      <c r="C749">
        <v>68</v>
      </c>
      <c r="D749">
        <v>1</v>
      </c>
      <c r="E749" t="s">
        <v>12844</v>
      </c>
      <c r="F749">
        <v>100</v>
      </c>
      <c r="G749">
        <v>0</v>
      </c>
      <c r="H749" t="s">
        <v>641</v>
      </c>
      <c r="I749" t="s">
        <v>12845</v>
      </c>
      <c r="J749" t="s">
        <v>657</v>
      </c>
      <c r="K749" t="s">
        <v>644</v>
      </c>
      <c r="L749" t="s">
        <v>645</v>
      </c>
      <c r="M749" t="s">
        <v>12846</v>
      </c>
      <c r="N749" t="s">
        <v>644</v>
      </c>
      <c r="O749" t="s">
        <v>647</v>
      </c>
      <c r="P749" t="s">
        <v>5</v>
      </c>
      <c r="Q749" t="s">
        <v>648</v>
      </c>
      <c r="R749" t="s">
        <v>645</v>
      </c>
      <c r="S749" t="s">
        <v>12847</v>
      </c>
      <c r="T749" t="s">
        <v>12846</v>
      </c>
    </row>
    <row r="750" spans="1:20" x14ac:dyDescent="0.25">
      <c r="A750" t="s">
        <v>638</v>
      </c>
      <c r="B750" t="s">
        <v>639</v>
      </c>
      <c r="C750">
        <v>66</v>
      </c>
      <c r="D750">
        <v>2</v>
      </c>
      <c r="E750" t="s">
        <v>12848</v>
      </c>
      <c r="F750">
        <v>118</v>
      </c>
      <c r="G750">
        <v>18</v>
      </c>
      <c r="H750" t="s">
        <v>641</v>
      </c>
      <c r="I750" t="s">
        <v>12849</v>
      </c>
      <c r="J750" t="s">
        <v>685</v>
      </c>
      <c r="K750" t="s">
        <v>644</v>
      </c>
      <c r="L750" t="s">
        <v>645</v>
      </c>
      <c r="M750" t="s">
        <v>12850</v>
      </c>
      <c r="N750" t="s">
        <v>644</v>
      </c>
      <c r="O750" t="s">
        <v>668</v>
      </c>
      <c r="P750" t="s">
        <v>5</v>
      </c>
      <c r="Q750" t="s">
        <v>669</v>
      </c>
      <c r="R750" t="s">
        <v>645</v>
      </c>
      <c r="S750" t="s">
        <v>12851</v>
      </c>
      <c r="T750" t="s">
        <v>12850</v>
      </c>
    </row>
    <row r="751" spans="1:20" x14ac:dyDescent="0.25">
      <c r="A751" t="s">
        <v>18</v>
      </c>
      <c r="B751" t="s">
        <v>19</v>
      </c>
      <c r="C751">
        <v>68</v>
      </c>
      <c r="D751">
        <v>1</v>
      </c>
      <c r="E751" t="s">
        <v>12848</v>
      </c>
      <c r="F751">
        <v>118</v>
      </c>
      <c r="G751">
        <v>18</v>
      </c>
      <c r="H751" t="s">
        <v>641</v>
      </c>
      <c r="I751" t="s">
        <v>12849</v>
      </c>
      <c r="J751" t="s">
        <v>685</v>
      </c>
      <c r="K751" t="s">
        <v>644</v>
      </c>
      <c r="L751" t="s">
        <v>645</v>
      </c>
      <c r="M751" t="s">
        <v>12850</v>
      </c>
      <c r="N751" t="s">
        <v>644</v>
      </c>
      <c r="O751" t="s">
        <v>668</v>
      </c>
      <c r="P751" t="s">
        <v>5</v>
      </c>
      <c r="Q751" t="s">
        <v>669</v>
      </c>
      <c r="R751" t="s">
        <v>645</v>
      </c>
      <c r="S751" t="s">
        <v>12851</v>
      </c>
      <c r="T751" t="s">
        <v>12850</v>
      </c>
    </row>
    <row r="752" spans="1:20" x14ac:dyDescent="0.25">
      <c r="A752" t="s">
        <v>22</v>
      </c>
      <c r="B752" t="s">
        <v>27</v>
      </c>
      <c r="C752">
        <v>66.333333333333329</v>
      </c>
      <c r="D752">
        <v>3</v>
      </c>
      <c r="E752" t="s">
        <v>12852</v>
      </c>
      <c r="F752">
        <v>162.5</v>
      </c>
      <c r="G752">
        <v>0</v>
      </c>
      <c r="H752" t="s">
        <v>805</v>
      </c>
      <c r="I752" t="s">
        <v>7521</v>
      </c>
      <c r="J752" t="s">
        <v>7522</v>
      </c>
      <c r="K752" t="s">
        <v>2137</v>
      </c>
      <c r="L752" t="s">
        <v>7523</v>
      </c>
      <c r="M752" t="s">
        <v>12853</v>
      </c>
      <c r="N752" t="s">
        <v>644</v>
      </c>
      <c r="O752" t="s">
        <v>811</v>
      </c>
      <c r="P752" t="s">
        <v>23</v>
      </c>
      <c r="Q752" t="s">
        <v>812</v>
      </c>
      <c r="R752" t="s">
        <v>645</v>
      </c>
      <c r="S752" t="s">
        <v>12854</v>
      </c>
      <c r="T752" t="s">
        <v>12855</v>
      </c>
    </row>
    <row r="753" spans="1:20" x14ac:dyDescent="0.25">
      <c r="A753" t="s">
        <v>638</v>
      </c>
      <c r="B753" t="s">
        <v>639</v>
      </c>
      <c r="C753">
        <v>66</v>
      </c>
      <c r="D753">
        <v>2</v>
      </c>
      <c r="E753" t="s">
        <v>12856</v>
      </c>
      <c r="F753">
        <v>100</v>
      </c>
      <c r="G753">
        <v>0</v>
      </c>
      <c r="H753" t="s">
        <v>641</v>
      </c>
      <c r="I753" t="s">
        <v>12857</v>
      </c>
      <c r="J753" t="s">
        <v>834</v>
      </c>
      <c r="K753" t="s">
        <v>644</v>
      </c>
      <c r="L753" t="s">
        <v>645</v>
      </c>
      <c r="M753" t="s">
        <v>12858</v>
      </c>
      <c r="N753" t="s">
        <v>644</v>
      </c>
      <c r="O753" t="s">
        <v>647</v>
      </c>
      <c r="P753" t="s">
        <v>5</v>
      </c>
      <c r="Q753" t="s">
        <v>648</v>
      </c>
      <c r="R753" t="s">
        <v>645</v>
      </c>
      <c r="S753" t="s">
        <v>12859</v>
      </c>
      <c r="T753" t="s">
        <v>12858</v>
      </c>
    </row>
    <row r="754" spans="1:20" x14ac:dyDescent="0.25">
      <c r="A754" t="s">
        <v>18</v>
      </c>
      <c r="B754" t="s">
        <v>19</v>
      </c>
      <c r="C754">
        <v>68</v>
      </c>
      <c r="D754">
        <v>1</v>
      </c>
      <c r="E754" t="s">
        <v>12856</v>
      </c>
      <c r="F754">
        <v>100</v>
      </c>
      <c r="G754">
        <v>0</v>
      </c>
      <c r="H754" t="s">
        <v>641</v>
      </c>
      <c r="I754" t="s">
        <v>12857</v>
      </c>
      <c r="J754" t="s">
        <v>834</v>
      </c>
      <c r="K754" t="s">
        <v>644</v>
      </c>
      <c r="L754" t="s">
        <v>645</v>
      </c>
      <c r="M754" t="s">
        <v>12858</v>
      </c>
      <c r="N754" t="s">
        <v>644</v>
      </c>
      <c r="O754" t="s">
        <v>647</v>
      </c>
      <c r="P754" t="s">
        <v>5</v>
      </c>
      <c r="Q754" t="s">
        <v>648</v>
      </c>
      <c r="R754" t="s">
        <v>645</v>
      </c>
      <c r="S754" t="s">
        <v>12859</v>
      </c>
      <c r="T754" t="s">
        <v>12858</v>
      </c>
    </row>
    <row r="755" spans="1:20" x14ac:dyDescent="0.25">
      <c r="A755" t="s">
        <v>147</v>
      </c>
      <c r="B755" t="s">
        <v>148</v>
      </c>
      <c r="C755">
        <v>50</v>
      </c>
      <c r="D755">
        <v>6</v>
      </c>
      <c r="E755" t="s">
        <v>12860</v>
      </c>
      <c r="F755">
        <v>338</v>
      </c>
      <c r="G755">
        <v>38</v>
      </c>
      <c r="H755" t="s">
        <v>641</v>
      </c>
      <c r="I755" t="s">
        <v>12861</v>
      </c>
      <c r="J755" t="s">
        <v>1549</v>
      </c>
      <c r="K755" t="s">
        <v>644</v>
      </c>
      <c r="L755" t="s">
        <v>645</v>
      </c>
      <c r="M755" t="s">
        <v>12862</v>
      </c>
      <c r="N755" t="s">
        <v>644</v>
      </c>
      <c r="O755" t="s">
        <v>647</v>
      </c>
      <c r="P755" t="s">
        <v>5</v>
      </c>
      <c r="Q755" t="s">
        <v>648</v>
      </c>
      <c r="R755" t="s">
        <v>645</v>
      </c>
      <c r="S755" t="s">
        <v>12863</v>
      </c>
      <c r="T755" t="s">
        <v>12862</v>
      </c>
    </row>
    <row r="756" spans="1:20" x14ac:dyDescent="0.25">
      <c r="A756" t="s">
        <v>147</v>
      </c>
      <c r="B756" t="s">
        <v>148</v>
      </c>
      <c r="C756">
        <v>33.333333333333336</v>
      </c>
      <c r="D756">
        <v>3</v>
      </c>
      <c r="E756" t="s">
        <v>12860</v>
      </c>
      <c r="F756">
        <v>338</v>
      </c>
      <c r="G756">
        <v>38</v>
      </c>
      <c r="H756" t="s">
        <v>641</v>
      </c>
      <c r="I756" t="s">
        <v>12861</v>
      </c>
      <c r="J756" t="s">
        <v>1549</v>
      </c>
      <c r="K756" t="s">
        <v>644</v>
      </c>
      <c r="L756" t="s">
        <v>645</v>
      </c>
      <c r="M756" t="s">
        <v>12862</v>
      </c>
      <c r="N756" t="s">
        <v>644</v>
      </c>
      <c r="O756" t="s">
        <v>647</v>
      </c>
      <c r="P756" t="s">
        <v>5</v>
      </c>
      <c r="Q756" t="s">
        <v>648</v>
      </c>
      <c r="R756" t="s">
        <v>645</v>
      </c>
      <c r="S756" t="s">
        <v>12863</v>
      </c>
      <c r="T756" t="s">
        <v>12862</v>
      </c>
    </row>
    <row r="757" spans="1:20" x14ac:dyDescent="0.25">
      <c r="A757" t="s">
        <v>147</v>
      </c>
      <c r="B757" t="s">
        <v>148</v>
      </c>
      <c r="C757">
        <v>50</v>
      </c>
      <c r="D757">
        <v>6</v>
      </c>
      <c r="E757" t="s">
        <v>12864</v>
      </c>
      <c r="F757">
        <v>200</v>
      </c>
      <c r="G757">
        <v>0</v>
      </c>
      <c r="H757" t="s">
        <v>641</v>
      </c>
      <c r="I757" t="s">
        <v>12865</v>
      </c>
      <c r="J757" t="s">
        <v>1067</v>
      </c>
      <c r="K757" t="s">
        <v>644</v>
      </c>
      <c r="L757" t="s">
        <v>645</v>
      </c>
      <c r="M757" t="s">
        <v>12866</v>
      </c>
      <c r="N757" t="s">
        <v>644</v>
      </c>
      <c r="O757" t="s">
        <v>647</v>
      </c>
      <c r="P757" t="s">
        <v>5</v>
      </c>
      <c r="Q757" t="s">
        <v>648</v>
      </c>
      <c r="R757" t="s">
        <v>645</v>
      </c>
      <c r="S757" t="s">
        <v>12867</v>
      </c>
      <c r="T757" t="s">
        <v>12866</v>
      </c>
    </row>
    <row r="758" spans="1:20" x14ac:dyDescent="0.25">
      <c r="A758" t="s">
        <v>147</v>
      </c>
      <c r="B758" t="s">
        <v>148</v>
      </c>
      <c r="C758">
        <v>50</v>
      </c>
      <c r="D758">
        <v>12</v>
      </c>
      <c r="E758" t="s">
        <v>12868</v>
      </c>
      <c r="F758">
        <v>400</v>
      </c>
      <c r="G758">
        <v>0</v>
      </c>
      <c r="H758" t="s">
        <v>641</v>
      </c>
      <c r="I758" t="s">
        <v>12869</v>
      </c>
      <c r="J758" t="s">
        <v>942</v>
      </c>
      <c r="K758" t="s">
        <v>644</v>
      </c>
      <c r="L758" t="s">
        <v>645</v>
      </c>
      <c r="M758" t="s">
        <v>12866</v>
      </c>
      <c r="N758" t="s">
        <v>644</v>
      </c>
      <c r="O758" t="s">
        <v>647</v>
      </c>
      <c r="P758" t="s">
        <v>5</v>
      </c>
      <c r="Q758" t="s">
        <v>648</v>
      </c>
      <c r="R758" t="s">
        <v>645</v>
      </c>
      <c r="S758" t="s">
        <v>12870</v>
      </c>
      <c r="T758" t="s">
        <v>12866</v>
      </c>
    </row>
    <row r="759" spans="1:20" x14ac:dyDescent="0.25">
      <c r="A759" t="s">
        <v>147</v>
      </c>
      <c r="B759" t="s">
        <v>148</v>
      </c>
      <c r="C759">
        <v>50</v>
      </c>
      <c r="D759">
        <v>6</v>
      </c>
      <c r="E759" t="s">
        <v>12871</v>
      </c>
      <c r="F759">
        <v>200</v>
      </c>
      <c r="G759">
        <v>0</v>
      </c>
      <c r="H759" t="s">
        <v>641</v>
      </c>
      <c r="I759" t="s">
        <v>12872</v>
      </c>
      <c r="J759" t="s">
        <v>859</v>
      </c>
      <c r="K759" t="s">
        <v>644</v>
      </c>
      <c r="L759" t="s">
        <v>645</v>
      </c>
      <c r="M759" t="s">
        <v>12873</v>
      </c>
      <c r="N759" t="s">
        <v>644</v>
      </c>
      <c r="O759" t="s">
        <v>647</v>
      </c>
      <c r="P759" t="s">
        <v>5</v>
      </c>
      <c r="Q759" t="s">
        <v>648</v>
      </c>
      <c r="R759" t="s">
        <v>645</v>
      </c>
      <c r="S759" t="s">
        <v>12874</v>
      </c>
      <c r="T759" t="s">
        <v>12873</v>
      </c>
    </row>
    <row r="760" spans="1:20" x14ac:dyDescent="0.25">
      <c r="A760" t="s">
        <v>147</v>
      </c>
      <c r="B760" t="s">
        <v>148</v>
      </c>
      <c r="C760">
        <v>50</v>
      </c>
      <c r="D760">
        <v>6</v>
      </c>
      <c r="E760" t="s">
        <v>12875</v>
      </c>
      <c r="F760">
        <v>200</v>
      </c>
      <c r="G760">
        <v>0</v>
      </c>
      <c r="H760" t="s">
        <v>641</v>
      </c>
      <c r="I760" t="s">
        <v>12876</v>
      </c>
      <c r="J760" t="s">
        <v>2343</v>
      </c>
      <c r="K760" t="s">
        <v>644</v>
      </c>
      <c r="L760" t="s">
        <v>645</v>
      </c>
      <c r="M760" t="s">
        <v>12877</v>
      </c>
      <c r="N760" t="s">
        <v>644</v>
      </c>
      <c r="O760" t="s">
        <v>647</v>
      </c>
      <c r="P760" t="s">
        <v>5</v>
      </c>
      <c r="Q760" t="s">
        <v>648</v>
      </c>
      <c r="R760" t="s">
        <v>645</v>
      </c>
      <c r="S760" t="s">
        <v>12878</v>
      </c>
      <c r="T760" t="s">
        <v>12877</v>
      </c>
    </row>
    <row r="761" spans="1:20" x14ac:dyDescent="0.25">
      <c r="A761" t="s">
        <v>241</v>
      </c>
      <c r="B761" t="s">
        <v>247</v>
      </c>
      <c r="C761">
        <v>139</v>
      </c>
      <c r="D761">
        <v>2</v>
      </c>
      <c r="E761" t="s">
        <v>12879</v>
      </c>
      <c r="F761">
        <v>217.98</v>
      </c>
      <c r="G761">
        <v>0</v>
      </c>
      <c r="H761" t="s">
        <v>641</v>
      </c>
      <c r="I761" t="s">
        <v>12880</v>
      </c>
      <c r="J761" t="s">
        <v>694</v>
      </c>
      <c r="K761" t="s">
        <v>644</v>
      </c>
      <c r="L761" t="s">
        <v>645</v>
      </c>
      <c r="M761" t="s">
        <v>12881</v>
      </c>
      <c r="N761" t="s">
        <v>644</v>
      </c>
      <c r="O761" t="s">
        <v>647</v>
      </c>
      <c r="P761" t="s">
        <v>5</v>
      </c>
      <c r="Q761" t="s">
        <v>648</v>
      </c>
      <c r="R761" t="s">
        <v>645</v>
      </c>
      <c r="S761" t="s">
        <v>12882</v>
      </c>
      <c r="T761" t="s">
        <v>12883</v>
      </c>
    </row>
    <row r="762" spans="1:20" x14ac:dyDescent="0.25">
      <c r="A762" t="s">
        <v>638</v>
      </c>
      <c r="B762" t="s">
        <v>639</v>
      </c>
      <c r="C762">
        <v>66</v>
      </c>
      <c r="D762">
        <v>2</v>
      </c>
      <c r="E762" t="s">
        <v>12884</v>
      </c>
      <c r="F762">
        <v>100</v>
      </c>
      <c r="G762">
        <v>0</v>
      </c>
      <c r="H762" t="s">
        <v>641</v>
      </c>
      <c r="I762" t="s">
        <v>12885</v>
      </c>
      <c r="J762" t="s">
        <v>1184</v>
      </c>
      <c r="K762" t="s">
        <v>644</v>
      </c>
      <c r="L762" t="s">
        <v>645</v>
      </c>
      <c r="M762" t="s">
        <v>12886</v>
      </c>
      <c r="N762" t="s">
        <v>644</v>
      </c>
      <c r="O762" t="s">
        <v>647</v>
      </c>
      <c r="P762" t="s">
        <v>5</v>
      </c>
      <c r="Q762" t="s">
        <v>648</v>
      </c>
      <c r="R762" t="s">
        <v>645</v>
      </c>
      <c r="S762" t="s">
        <v>12887</v>
      </c>
      <c r="T762" t="s">
        <v>12886</v>
      </c>
    </row>
    <row r="763" spans="1:20" x14ac:dyDescent="0.25">
      <c r="A763" t="s">
        <v>18</v>
      </c>
      <c r="B763" t="s">
        <v>19</v>
      </c>
      <c r="C763">
        <v>68</v>
      </c>
      <c r="D763">
        <v>1</v>
      </c>
      <c r="E763" t="s">
        <v>12884</v>
      </c>
      <c r="F763">
        <v>100</v>
      </c>
      <c r="G763">
        <v>0</v>
      </c>
      <c r="H763" t="s">
        <v>641</v>
      </c>
      <c r="I763" t="s">
        <v>12885</v>
      </c>
      <c r="J763" t="s">
        <v>1184</v>
      </c>
      <c r="K763" t="s">
        <v>644</v>
      </c>
      <c r="L763" t="s">
        <v>645</v>
      </c>
      <c r="M763" t="s">
        <v>12886</v>
      </c>
      <c r="N763" t="s">
        <v>644</v>
      </c>
      <c r="O763" t="s">
        <v>647</v>
      </c>
      <c r="P763" t="s">
        <v>5</v>
      </c>
      <c r="Q763" t="s">
        <v>648</v>
      </c>
      <c r="R763" t="s">
        <v>645</v>
      </c>
      <c r="S763" t="s">
        <v>12887</v>
      </c>
      <c r="T763" t="s">
        <v>12886</v>
      </c>
    </row>
    <row r="764" spans="1:20" x14ac:dyDescent="0.25">
      <c r="A764" t="s">
        <v>601</v>
      </c>
      <c r="B764" t="s">
        <v>1870</v>
      </c>
      <c r="C764">
        <v>80.540000000000006</v>
      </c>
      <c r="D764">
        <v>1</v>
      </c>
      <c r="E764" t="s">
        <v>12888</v>
      </c>
      <c r="F764">
        <v>305.60000000000002</v>
      </c>
      <c r="G764">
        <v>64</v>
      </c>
      <c r="H764" t="s">
        <v>673</v>
      </c>
      <c r="I764" t="s">
        <v>12889</v>
      </c>
      <c r="J764" t="s">
        <v>12890</v>
      </c>
      <c r="K764" t="s">
        <v>12891</v>
      </c>
      <c r="L764" t="s">
        <v>12892</v>
      </c>
      <c r="M764" t="s">
        <v>12893</v>
      </c>
      <c r="N764" t="s">
        <v>644</v>
      </c>
      <c r="O764" t="s">
        <v>811</v>
      </c>
      <c r="P764" t="s">
        <v>23</v>
      </c>
      <c r="Q764" t="s">
        <v>812</v>
      </c>
      <c r="R764" t="s">
        <v>645</v>
      </c>
      <c r="S764" t="s">
        <v>12894</v>
      </c>
      <c r="T764" t="s">
        <v>12893</v>
      </c>
    </row>
    <row r="765" spans="1:20" x14ac:dyDescent="0.25">
      <c r="A765" t="s">
        <v>601</v>
      </c>
      <c r="B765" t="s">
        <v>1870</v>
      </c>
      <c r="C765">
        <v>80.53</v>
      </c>
      <c r="D765">
        <v>2</v>
      </c>
      <c r="E765" t="s">
        <v>12888</v>
      </c>
      <c r="F765">
        <v>305.60000000000002</v>
      </c>
      <c r="G765">
        <v>64</v>
      </c>
      <c r="H765" t="s">
        <v>673</v>
      </c>
      <c r="I765" t="s">
        <v>12889</v>
      </c>
      <c r="J765" t="s">
        <v>12890</v>
      </c>
      <c r="K765" t="s">
        <v>12891</v>
      </c>
      <c r="L765" t="s">
        <v>12892</v>
      </c>
      <c r="M765" t="s">
        <v>12893</v>
      </c>
      <c r="N765" t="s">
        <v>644</v>
      </c>
      <c r="O765" t="s">
        <v>811</v>
      </c>
      <c r="P765" t="s">
        <v>23</v>
      </c>
      <c r="Q765" t="s">
        <v>812</v>
      </c>
      <c r="R765" t="s">
        <v>645</v>
      </c>
      <c r="S765" t="s">
        <v>12894</v>
      </c>
      <c r="T765" t="s">
        <v>12893</v>
      </c>
    </row>
    <row r="766" spans="1:20" x14ac:dyDescent="0.25">
      <c r="A766" t="s">
        <v>240</v>
      </c>
      <c r="B766" t="s">
        <v>1870</v>
      </c>
      <c r="C766">
        <v>104.3</v>
      </c>
      <c r="D766">
        <v>1</v>
      </c>
      <c r="E766" t="s">
        <v>12895</v>
      </c>
      <c r="F766">
        <v>111.3</v>
      </c>
      <c r="G766">
        <v>7</v>
      </c>
      <c r="H766" t="s">
        <v>805</v>
      </c>
      <c r="I766" t="s">
        <v>12896</v>
      </c>
      <c r="J766" t="s">
        <v>12897</v>
      </c>
      <c r="K766" t="s">
        <v>3573</v>
      </c>
      <c r="L766" t="s">
        <v>12898</v>
      </c>
      <c r="M766" t="s">
        <v>12893</v>
      </c>
      <c r="N766" t="s">
        <v>644</v>
      </c>
      <c r="O766" t="s">
        <v>811</v>
      </c>
      <c r="P766" t="s">
        <v>23</v>
      </c>
      <c r="Q766" t="s">
        <v>812</v>
      </c>
      <c r="R766" t="s">
        <v>645</v>
      </c>
      <c r="S766" t="s">
        <v>12899</v>
      </c>
      <c r="T766" t="s">
        <v>12893</v>
      </c>
    </row>
    <row r="767" spans="1:20" x14ac:dyDescent="0.25">
      <c r="A767" t="s">
        <v>638</v>
      </c>
      <c r="B767" t="s">
        <v>639</v>
      </c>
      <c r="C767">
        <v>66</v>
      </c>
      <c r="D767">
        <v>4</v>
      </c>
      <c r="E767" t="s">
        <v>12900</v>
      </c>
      <c r="F767">
        <v>200</v>
      </c>
      <c r="G767">
        <v>0</v>
      </c>
      <c r="H767" t="s">
        <v>641</v>
      </c>
      <c r="I767" t="s">
        <v>12901</v>
      </c>
      <c r="J767" t="s">
        <v>724</v>
      </c>
      <c r="K767" t="s">
        <v>644</v>
      </c>
      <c r="L767" t="s">
        <v>645</v>
      </c>
      <c r="M767" t="s">
        <v>12902</v>
      </c>
      <c r="N767" t="s">
        <v>644</v>
      </c>
      <c r="O767" t="s">
        <v>647</v>
      </c>
      <c r="P767" t="s">
        <v>5</v>
      </c>
      <c r="Q767" t="s">
        <v>648</v>
      </c>
      <c r="R767" t="s">
        <v>645</v>
      </c>
      <c r="S767" t="s">
        <v>12903</v>
      </c>
      <c r="T767" t="s">
        <v>12902</v>
      </c>
    </row>
    <row r="768" spans="1:20" x14ac:dyDescent="0.25">
      <c r="A768" t="s">
        <v>18</v>
      </c>
      <c r="B768" t="s">
        <v>19</v>
      </c>
      <c r="C768">
        <v>68</v>
      </c>
      <c r="D768">
        <v>2</v>
      </c>
      <c r="E768" t="s">
        <v>12900</v>
      </c>
      <c r="F768">
        <v>200</v>
      </c>
      <c r="G768">
        <v>0</v>
      </c>
      <c r="H768" t="s">
        <v>641</v>
      </c>
      <c r="I768" t="s">
        <v>12901</v>
      </c>
      <c r="J768" t="s">
        <v>724</v>
      </c>
      <c r="K768" t="s">
        <v>644</v>
      </c>
      <c r="L768" t="s">
        <v>645</v>
      </c>
      <c r="M768" t="s">
        <v>12902</v>
      </c>
      <c r="N768" t="s">
        <v>644</v>
      </c>
      <c r="O768" t="s">
        <v>647</v>
      </c>
      <c r="P768" t="s">
        <v>5</v>
      </c>
      <c r="Q768" t="s">
        <v>648</v>
      </c>
      <c r="R768" t="s">
        <v>645</v>
      </c>
      <c r="S768" t="s">
        <v>12903</v>
      </c>
      <c r="T768" t="s">
        <v>12902</v>
      </c>
    </row>
    <row r="769" spans="1:20" x14ac:dyDescent="0.25">
      <c r="A769" t="s">
        <v>638</v>
      </c>
      <c r="B769" t="s">
        <v>639</v>
      </c>
      <c r="C769">
        <v>66</v>
      </c>
      <c r="D769">
        <v>8</v>
      </c>
      <c r="E769" t="s">
        <v>12904</v>
      </c>
      <c r="F769">
        <v>400</v>
      </c>
      <c r="G769">
        <v>0</v>
      </c>
      <c r="H769" t="s">
        <v>641</v>
      </c>
      <c r="I769" t="s">
        <v>12905</v>
      </c>
      <c r="J769" t="s">
        <v>864</v>
      </c>
      <c r="K769" t="s">
        <v>644</v>
      </c>
      <c r="L769" t="s">
        <v>645</v>
      </c>
      <c r="M769" t="s">
        <v>12906</v>
      </c>
      <c r="N769" t="s">
        <v>644</v>
      </c>
      <c r="O769" t="s">
        <v>647</v>
      </c>
      <c r="P769" t="s">
        <v>5</v>
      </c>
      <c r="Q769" t="s">
        <v>648</v>
      </c>
      <c r="R769" t="s">
        <v>645</v>
      </c>
      <c r="S769" t="s">
        <v>12907</v>
      </c>
      <c r="T769" t="s">
        <v>12906</v>
      </c>
    </row>
    <row r="770" spans="1:20" x14ac:dyDescent="0.25">
      <c r="A770" t="s">
        <v>18</v>
      </c>
      <c r="B770" t="s">
        <v>19</v>
      </c>
      <c r="C770">
        <v>68</v>
      </c>
      <c r="D770">
        <v>4</v>
      </c>
      <c r="E770" t="s">
        <v>12904</v>
      </c>
      <c r="F770">
        <v>400</v>
      </c>
      <c r="G770">
        <v>0</v>
      </c>
      <c r="H770" t="s">
        <v>641</v>
      </c>
      <c r="I770" t="s">
        <v>12905</v>
      </c>
      <c r="J770" t="s">
        <v>864</v>
      </c>
      <c r="K770" t="s">
        <v>644</v>
      </c>
      <c r="L770" t="s">
        <v>645</v>
      </c>
      <c r="M770" t="s">
        <v>12906</v>
      </c>
      <c r="N770" t="s">
        <v>644</v>
      </c>
      <c r="O770" t="s">
        <v>647</v>
      </c>
      <c r="P770" t="s">
        <v>5</v>
      </c>
      <c r="Q770" t="s">
        <v>648</v>
      </c>
      <c r="R770" t="s">
        <v>645</v>
      </c>
      <c r="S770" t="s">
        <v>12907</v>
      </c>
      <c r="T770" t="s">
        <v>12906</v>
      </c>
    </row>
    <row r="771" spans="1:20" x14ac:dyDescent="0.25">
      <c r="A771" t="s">
        <v>638</v>
      </c>
      <c r="B771" t="s">
        <v>639</v>
      </c>
      <c r="C771">
        <v>66</v>
      </c>
      <c r="D771">
        <v>2</v>
      </c>
      <c r="E771" t="s">
        <v>12908</v>
      </c>
      <c r="F771">
        <v>100</v>
      </c>
      <c r="G771">
        <v>0</v>
      </c>
      <c r="H771" t="s">
        <v>641</v>
      </c>
      <c r="I771" t="s">
        <v>4391</v>
      </c>
      <c r="J771" t="s">
        <v>2079</v>
      </c>
      <c r="K771" t="s">
        <v>644</v>
      </c>
      <c r="L771" t="s">
        <v>645</v>
      </c>
      <c r="M771" t="s">
        <v>12906</v>
      </c>
      <c r="N771" t="s">
        <v>644</v>
      </c>
      <c r="O771" t="s">
        <v>647</v>
      </c>
      <c r="P771" t="s">
        <v>5</v>
      </c>
      <c r="Q771" t="s">
        <v>648</v>
      </c>
      <c r="R771" t="s">
        <v>645</v>
      </c>
      <c r="S771" t="s">
        <v>12909</v>
      </c>
      <c r="T771" t="s">
        <v>12906</v>
      </c>
    </row>
    <row r="772" spans="1:20" x14ac:dyDescent="0.25">
      <c r="A772" t="s">
        <v>18</v>
      </c>
      <c r="B772" t="s">
        <v>19</v>
      </c>
      <c r="C772">
        <v>68</v>
      </c>
      <c r="D772">
        <v>1</v>
      </c>
      <c r="E772" t="s">
        <v>12908</v>
      </c>
      <c r="F772">
        <v>100</v>
      </c>
      <c r="G772">
        <v>0</v>
      </c>
      <c r="H772" t="s">
        <v>641</v>
      </c>
      <c r="I772" t="s">
        <v>4391</v>
      </c>
      <c r="J772" t="s">
        <v>2079</v>
      </c>
      <c r="K772" t="s">
        <v>644</v>
      </c>
      <c r="L772" t="s">
        <v>645</v>
      </c>
      <c r="M772" t="s">
        <v>12906</v>
      </c>
      <c r="N772" t="s">
        <v>644</v>
      </c>
      <c r="O772" t="s">
        <v>647</v>
      </c>
      <c r="P772" t="s">
        <v>5</v>
      </c>
      <c r="Q772" t="s">
        <v>648</v>
      </c>
      <c r="R772" t="s">
        <v>645</v>
      </c>
      <c r="S772" t="s">
        <v>12909</v>
      </c>
      <c r="T772" t="s">
        <v>12906</v>
      </c>
    </row>
    <row r="773" spans="1:20" x14ac:dyDescent="0.25">
      <c r="A773" t="s">
        <v>516</v>
      </c>
      <c r="B773" t="s">
        <v>120</v>
      </c>
      <c r="C773">
        <v>75</v>
      </c>
      <c r="D773">
        <v>1</v>
      </c>
      <c r="E773" t="s">
        <v>12910</v>
      </c>
      <c r="F773">
        <v>173</v>
      </c>
      <c r="G773">
        <v>98</v>
      </c>
      <c r="H773" t="s">
        <v>673</v>
      </c>
      <c r="I773" t="s">
        <v>5435</v>
      </c>
      <c r="J773" t="s">
        <v>12911</v>
      </c>
      <c r="K773" t="s">
        <v>5762</v>
      </c>
      <c r="L773" t="s">
        <v>4626</v>
      </c>
      <c r="M773" t="s">
        <v>12912</v>
      </c>
      <c r="N773" t="s">
        <v>644</v>
      </c>
      <c r="O773" t="s">
        <v>679</v>
      </c>
      <c r="P773" t="s">
        <v>26</v>
      </c>
      <c r="Q773" t="s">
        <v>680</v>
      </c>
      <c r="R773" t="s">
        <v>645</v>
      </c>
      <c r="S773" t="s">
        <v>12913</v>
      </c>
      <c r="T773" t="s">
        <v>12912</v>
      </c>
    </row>
    <row r="774" spans="1:20" x14ac:dyDescent="0.25">
      <c r="A774" t="s">
        <v>147</v>
      </c>
      <c r="B774" t="s">
        <v>148</v>
      </c>
      <c r="C774">
        <v>33.333333333333336</v>
      </c>
      <c r="D774">
        <v>3</v>
      </c>
      <c r="E774" t="s">
        <v>12914</v>
      </c>
      <c r="F774">
        <v>106</v>
      </c>
      <c r="G774">
        <v>6</v>
      </c>
      <c r="H774" t="s">
        <v>641</v>
      </c>
      <c r="I774" t="s">
        <v>12915</v>
      </c>
      <c r="J774" t="s">
        <v>736</v>
      </c>
      <c r="K774" t="s">
        <v>644</v>
      </c>
      <c r="L774" t="s">
        <v>645</v>
      </c>
      <c r="M774" t="s">
        <v>12916</v>
      </c>
      <c r="N774" t="s">
        <v>644</v>
      </c>
      <c r="O774" t="s">
        <v>647</v>
      </c>
      <c r="P774" t="s">
        <v>5</v>
      </c>
      <c r="Q774" t="s">
        <v>648</v>
      </c>
      <c r="R774" t="s">
        <v>645</v>
      </c>
      <c r="S774" t="s">
        <v>12917</v>
      </c>
      <c r="T774" t="s">
        <v>12916</v>
      </c>
    </row>
    <row r="775" spans="1:20" x14ac:dyDescent="0.25">
      <c r="A775" t="s">
        <v>638</v>
      </c>
      <c r="B775" t="s">
        <v>639</v>
      </c>
      <c r="C775">
        <v>66</v>
      </c>
      <c r="D775">
        <v>2</v>
      </c>
      <c r="E775" t="s">
        <v>12918</v>
      </c>
      <c r="F775">
        <v>100</v>
      </c>
      <c r="G775">
        <v>0</v>
      </c>
      <c r="H775" t="s">
        <v>641</v>
      </c>
      <c r="I775" t="s">
        <v>12919</v>
      </c>
      <c r="J775" t="s">
        <v>745</v>
      </c>
      <c r="K775" t="s">
        <v>644</v>
      </c>
      <c r="L775" t="s">
        <v>645</v>
      </c>
      <c r="M775" t="s">
        <v>12920</v>
      </c>
      <c r="N775" t="s">
        <v>644</v>
      </c>
      <c r="O775" t="s">
        <v>668</v>
      </c>
      <c r="P775" t="s">
        <v>5</v>
      </c>
      <c r="Q775" t="s">
        <v>669</v>
      </c>
      <c r="R775" t="s">
        <v>645</v>
      </c>
      <c r="S775" t="s">
        <v>12921</v>
      </c>
      <c r="T775" t="s">
        <v>12920</v>
      </c>
    </row>
    <row r="776" spans="1:20" x14ac:dyDescent="0.25">
      <c r="A776" t="s">
        <v>18</v>
      </c>
      <c r="B776" t="s">
        <v>19</v>
      </c>
      <c r="C776">
        <v>68</v>
      </c>
      <c r="D776">
        <v>1</v>
      </c>
      <c r="E776" t="s">
        <v>12918</v>
      </c>
      <c r="F776">
        <v>100</v>
      </c>
      <c r="G776">
        <v>0</v>
      </c>
      <c r="H776" t="s">
        <v>641</v>
      </c>
      <c r="I776" t="s">
        <v>12919</v>
      </c>
      <c r="J776" t="s">
        <v>745</v>
      </c>
      <c r="K776" t="s">
        <v>644</v>
      </c>
      <c r="L776" t="s">
        <v>645</v>
      </c>
      <c r="M776" t="s">
        <v>12920</v>
      </c>
      <c r="N776" t="s">
        <v>644</v>
      </c>
      <c r="O776" t="s">
        <v>668</v>
      </c>
      <c r="P776" t="s">
        <v>5</v>
      </c>
      <c r="Q776" t="s">
        <v>669</v>
      </c>
      <c r="R776" t="s">
        <v>645</v>
      </c>
      <c r="S776" t="s">
        <v>12921</v>
      </c>
      <c r="T776" t="s">
        <v>12920</v>
      </c>
    </row>
    <row r="777" spans="1:20" x14ac:dyDescent="0.25">
      <c r="A777" t="s">
        <v>147</v>
      </c>
      <c r="B777" t="s">
        <v>148</v>
      </c>
      <c r="C777">
        <v>65</v>
      </c>
      <c r="D777">
        <v>9</v>
      </c>
      <c r="E777" t="s">
        <v>12922</v>
      </c>
      <c r="F777">
        <v>310</v>
      </c>
      <c r="G777">
        <v>0</v>
      </c>
      <c r="H777" t="s">
        <v>641</v>
      </c>
      <c r="I777" t="s">
        <v>12923</v>
      </c>
      <c r="J777" t="s">
        <v>2083</v>
      </c>
      <c r="K777" t="s">
        <v>644</v>
      </c>
      <c r="L777" t="s">
        <v>645</v>
      </c>
      <c r="M777" t="s">
        <v>12924</v>
      </c>
      <c r="N777" t="s">
        <v>644</v>
      </c>
      <c r="O777" t="s">
        <v>647</v>
      </c>
      <c r="P777" t="s">
        <v>5</v>
      </c>
      <c r="Q777" t="s">
        <v>648</v>
      </c>
      <c r="R777" t="s">
        <v>645</v>
      </c>
      <c r="S777" t="s">
        <v>12925</v>
      </c>
      <c r="T777" t="s">
        <v>12924</v>
      </c>
    </row>
    <row r="778" spans="1:20" x14ac:dyDescent="0.25">
      <c r="A778" t="s">
        <v>147</v>
      </c>
      <c r="B778" t="s">
        <v>148</v>
      </c>
      <c r="C778">
        <v>50</v>
      </c>
      <c r="D778">
        <v>6</v>
      </c>
      <c r="E778" t="s">
        <v>12926</v>
      </c>
      <c r="F778">
        <v>200</v>
      </c>
      <c r="G778">
        <v>0</v>
      </c>
      <c r="H778" t="s">
        <v>641</v>
      </c>
      <c r="I778" t="s">
        <v>12923</v>
      </c>
      <c r="J778" t="s">
        <v>2083</v>
      </c>
      <c r="K778" t="s">
        <v>644</v>
      </c>
      <c r="L778" t="s">
        <v>645</v>
      </c>
      <c r="M778" t="s">
        <v>12927</v>
      </c>
      <c r="N778" t="s">
        <v>644</v>
      </c>
      <c r="O778" t="s">
        <v>647</v>
      </c>
      <c r="P778" t="s">
        <v>5</v>
      </c>
      <c r="Q778" t="s">
        <v>648</v>
      </c>
      <c r="R778" t="s">
        <v>645</v>
      </c>
      <c r="S778" t="s">
        <v>12928</v>
      </c>
      <c r="T778" t="s">
        <v>12927</v>
      </c>
    </row>
    <row r="779" spans="1:20" x14ac:dyDescent="0.25">
      <c r="A779" t="s">
        <v>147</v>
      </c>
      <c r="B779" t="s">
        <v>148</v>
      </c>
      <c r="C779">
        <v>50</v>
      </c>
      <c r="D779">
        <v>6</v>
      </c>
      <c r="E779" t="s">
        <v>12929</v>
      </c>
      <c r="F779">
        <v>200</v>
      </c>
      <c r="G779">
        <v>0</v>
      </c>
      <c r="H779" t="s">
        <v>641</v>
      </c>
      <c r="I779" t="s">
        <v>12930</v>
      </c>
      <c r="J779" t="s">
        <v>1422</v>
      </c>
      <c r="K779" t="s">
        <v>644</v>
      </c>
      <c r="L779" t="s">
        <v>645</v>
      </c>
      <c r="M779" t="s">
        <v>12931</v>
      </c>
      <c r="N779" t="s">
        <v>644</v>
      </c>
      <c r="O779" t="s">
        <v>647</v>
      </c>
      <c r="P779" t="s">
        <v>5</v>
      </c>
      <c r="Q779" t="s">
        <v>648</v>
      </c>
      <c r="R779" t="s">
        <v>645</v>
      </c>
      <c r="S779" t="s">
        <v>12932</v>
      </c>
      <c r="T779" t="s">
        <v>12933</v>
      </c>
    </row>
    <row r="780" spans="1:20" x14ac:dyDescent="0.25">
      <c r="A780" t="s">
        <v>638</v>
      </c>
      <c r="B780" t="s">
        <v>639</v>
      </c>
      <c r="C780">
        <v>66</v>
      </c>
      <c r="D780">
        <v>2</v>
      </c>
      <c r="E780" t="s">
        <v>12934</v>
      </c>
      <c r="F780">
        <v>100</v>
      </c>
      <c r="G780">
        <v>0</v>
      </c>
      <c r="H780" t="s">
        <v>641</v>
      </c>
      <c r="I780" t="s">
        <v>12935</v>
      </c>
      <c r="J780" t="s">
        <v>981</v>
      </c>
      <c r="K780" t="s">
        <v>644</v>
      </c>
      <c r="L780" t="s">
        <v>645</v>
      </c>
      <c r="M780" t="s">
        <v>12936</v>
      </c>
      <c r="N780" t="s">
        <v>644</v>
      </c>
      <c r="O780" t="s">
        <v>647</v>
      </c>
      <c r="P780" t="s">
        <v>5</v>
      </c>
      <c r="Q780" t="s">
        <v>648</v>
      </c>
      <c r="R780" t="s">
        <v>645</v>
      </c>
      <c r="S780" t="s">
        <v>12937</v>
      </c>
      <c r="T780" t="s">
        <v>12936</v>
      </c>
    </row>
    <row r="781" spans="1:20" x14ac:dyDescent="0.25">
      <c r="A781" t="s">
        <v>18</v>
      </c>
      <c r="B781" t="s">
        <v>19</v>
      </c>
      <c r="C781">
        <v>68</v>
      </c>
      <c r="D781">
        <v>1</v>
      </c>
      <c r="E781" t="s">
        <v>12934</v>
      </c>
      <c r="F781">
        <v>100</v>
      </c>
      <c r="G781">
        <v>0</v>
      </c>
      <c r="H781" t="s">
        <v>641</v>
      </c>
      <c r="I781" t="s">
        <v>12935</v>
      </c>
      <c r="J781" t="s">
        <v>981</v>
      </c>
      <c r="K781" t="s">
        <v>644</v>
      </c>
      <c r="L781" t="s">
        <v>645</v>
      </c>
      <c r="M781" t="s">
        <v>12936</v>
      </c>
      <c r="N781" t="s">
        <v>644</v>
      </c>
      <c r="O781" t="s">
        <v>647</v>
      </c>
      <c r="P781" t="s">
        <v>5</v>
      </c>
      <c r="Q781" t="s">
        <v>648</v>
      </c>
      <c r="R781" t="s">
        <v>645</v>
      </c>
      <c r="S781" t="s">
        <v>12937</v>
      </c>
      <c r="T781" t="s">
        <v>12936</v>
      </c>
    </row>
    <row r="782" spans="1:20" x14ac:dyDescent="0.25">
      <c r="A782" t="s">
        <v>638</v>
      </c>
      <c r="B782" t="s">
        <v>639</v>
      </c>
      <c r="C782">
        <v>66</v>
      </c>
      <c r="D782">
        <v>2</v>
      </c>
      <c r="E782" t="s">
        <v>12938</v>
      </c>
      <c r="F782">
        <v>100</v>
      </c>
      <c r="G782">
        <v>0</v>
      </c>
      <c r="H782" t="s">
        <v>641</v>
      </c>
      <c r="I782" t="s">
        <v>12939</v>
      </c>
      <c r="J782" t="s">
        <v>2660</v>
      </c>
      <c r="K782" t="s">
        <v>644</v>
      </c>
      <c r="L782" t="s">
        <v>645</v>
      </c>
      <c r="M782" t="s">
        <v>12940</v>
      </c>
      <c r="N782" t="s">
        <v>644</v>
      </c>
      <c r="O782" t="s">
        <v>647</v>
      </c>
      <c r="P782" t="s">
        <v>5</v>
      </c>
      <c r="Q782" t="s">
        <v>648</v>
      </c>
      <c r="R782" t="s">
        <v>645</v>
      </c>
      <c r="S782" t="s">
        <v>12941</v>
      </c>
      <c r="T782" t="s">
        <v>12942</v>
      </c>
    </row>
    <row r="783" spans="1:20" x14ac:dyDescent="0.25">
      <c r="A783" t="s">
        <v>18</v>
      </c>
      <c r="B783" t="s">
        <v>19</v>
      </c>
      <c r="C783">
        <v>68</v>
      </c>
      <c r="D783">
        <v>1</v>
      </c>
      <c r="E783" t="s">
        <v>12938</v>
      </c>
      <c r="F783">
        <v>100</v>
      </c>
      <c r="G783">
        <v>0</v>
      </c>
      <c r="H783" t="s">
        <v>641</v>
      </c>
      <c r="I783" t="s">
        <v>12939</v>
      </c>
      <c r="J783" t="s">
        <v>2660</v>
      </c>
      <c r="K783" t="s">
        <v>644</v>
      </c>
      <c r="L783" t="s">
        <v>645</v>
      </c>
      <c r="M783" t="s">
        <v>12940</v>
      </c>
      <c r="N783" t="s">
        <v>644</v>
      </c>
      <c r="O783" t="s">
        <v>647</v>
      </c>
      <c r="P783" t="s">
        <v>5</v>
      </c>
      <c r="Q783" t="s">
        <v>648</v>
      </c>
      <c r="R783" t="s">
        <v>645</v>
      </c>
      <c r="S783" t="s">
        <v>12941</v>
      </c>
      <c r="T783" t="s">
        <v>12942</v>
      </c>
    </row>
    <row r="784" spans="1:20" x14ac:dyDescent="0.25">
      <c r="A784" t="s">
        <v>638</v>
      </c>
      <c r="B784" t="s">
        <v>639</v>
      </c>
      <c r="C784">
        <v>66</v>
      </c>
      <c r="D784">
        <v>2</v>
      </c>
      <c r="E784" t="s">
        <v>12943</v>
      </c>
      <c r="F784">
        <v>100</v>
      </c>
      <c r="G784">
        <v>0</v>
      </c>
      <c r="H784" t="s">
        <v>641</v>
      </c>
      <c r="I784" t="s">
        <v>12939</v>
      </c>
      <c r="J784" t="s">
        <v>2660</v>
      </c>
      <c r="K784" t="s">
        <v>644</v>
      </c>
      <c r="L784" t="s">
        <v>645</v>
      </c>
      <c r="M784" t="s">
        <v>12940</v>
      </c>
      <c r="N784" t="s">
        <v>644</v>
      </c>
      <c r="O784" t="s">
        <v>647</v>
      </c>
      <c r="P784" t="s">
        <v>5</v>
      </c>
      <c r="Q784" t="s">
        <v>648</v>
      </c>
      <c r="R784" t="s">
        <v>645</v>
      </c>
      <c r="S784" t="s">
        <v>12944</v>
      </c>
      <c r="T784" t="s">
        <v>12940</v>
      </c>
    </row>
    <row r="785" spans="1:20" x14ac:dyDescent="0.25">
      <c r="A785" t="s">
        <v>18</v>
      </c>
      <c r="B785" t="s">
        <v>19</v>
      </c>
      <c r="C785">
        <v>68</v>
      </c>
      <c r="D785">
        <v>1</v>
      </c>
      <c r="E785" t="s">
        <v>12943</v>
      </c>
      <c r="F785">
        <v>100</v>
      </c>
      <c r="G785">
        <v>0</v>
      </c>
      <c r="H785" t="s">
        <v>641</v>
      </c>
      <c r="I785" t="s">
        <v>12939</v>
      </c>
      <c r="J785" t="s">
        <v>2660</v>
      </c>
      <c r="K785" t="s">
        <v>644</v>
      </c>
      <c r="L785" t="s">
        <v>645</v>
      </c>
      <c r="M785" t="s">
        <v>12940</v>
      </c>
      <c r="N785" t="s">
        <v>644</v>
      </c>
      <c r="O785" t="s">
        <v>647</v>
      </c>
      <c r="P785" t="s">
        <v>5</v>
      </c>
      <c r="Q785" t="s">
        <v>648</v>
      </c>
      <c r="R785" t="s">
        <v>645</v>
      </c>
      <c r="S785" t="s">
        <v>12944</v>
      </c>
      <c r="T785" t="s">
        <v>12940</v>
      </c>
    </row>
    <row r="786" spans="1:20" x14ac:dyDescent="0.25">
      <c r="A786" t="s">
        <v>22</v>
      </c>
      <c r="B786" t="s">
        <v>27</v>
      </c>
      <c r="C786">
        <v>66.333333333333329</v>
      </c>
      <c r="D786">
        <v>3</v>
      </c>
      <c r="E786" t="s">
        <v>12945</v>
      </c>
      <c r="F786">
        <v>235</v>
      </c>
      <c r="G786">
        <v>0</v>
      </c>
      <c r="H786" t="s">
        <v>673</v>
      </c>
      <c r="I786" t="s">
        <v>12946</v>
      </c>
      <c r="J786" t="s">
        <v>12947</v>
      </c>
      <c r="K786" t="s">
        <v>12948</v>
      </c>
      <c r="L786" t="s">
        <v>1821</v>
      </c>
      <c r="M786" t="s">
        <v>12949</v>
      </c>
      <c r="N786" t="s">
        <v>644</v>
      </c>
      <c r="O786" t="s">
        <v>679</v>
      </c>
      <c r="P786" t="s">
        <v>26</v>
      </c>
      <c r="Q786" t="s">
        <v>680</v>
      </c>
      <c r="R786" t="s">
        <v>645</v>
      </c>
      <c r="S786" t="s">
        <v>12950</v>
      </c>
      <c r="T786" t="s">
        <v>12949</v>
      </c>
    </row>
    <row r="787" spans="1:20" x14ac:dyDescent="0.25">
      <c r="A787" t="s">
        <v>147</v>
      </c>
      <c r="B787" t="s">
        <v>148</v>
      </c>
      <c r="C787">
        <v>33.333333333333336</v>
      </c>
      <c r="D787">
        <v>3</v>
      </c>
      <c r="E787" t="s">
        <v>12951</v>
      </c>
      <c r="F787">
        <v>100</v>
      </c>
      <c r="G787">
        <v>0</v>
      </c>
      <c r="H787" t="s">
        <v>641</v>
      </c>
      <c r="I787" t="s">
        <v>11962</v>
      </c>
      <c r="J787" t="s">
        <v>685</v>
      </c>
      <c r="K787" t="s">
        <v>644</v>
      </c>
      <c r="L787" t="s">
        <v>645</v>
      </c>
      <c r="M787" t="s">
        <v>12952</v>
      </c>
      <c r="N787" t="s">
        <v>644</v>
      </c>
      <c r="O787" t="s">
        <v>647</v>
      </c>
      <c r="P787" t="s">
        <v>5</v>
      </c>
      <c r="Q787" t="s">
        <v>648</v>
      </c>
      <c r="R787" t="s">
        <v>645</v>
      </c>
      <c r="S787" t="s">
        <v>12953</v>
      </c>
      <c r="T787" t="s">
        <v>12952</v>
      </c>
    </row>
    <row r="788" spans="1:20" x14ac:dyDescent="0.25">
      <c r="A788" t="s">
        <v>638</v>
      </c>
      <c r="B788" t="s">
        <v>639</v>
      </c>
      <c r="C788">
        <v>66</v>
      </c>
      <c r="D788">
        <v>2</v>
      </c>
      <c r="E788" t="s">
        <v>12954</v>
      </c>
      <c r="F788">
        <v>100</v>
      </c>
      <c r="G788">
        <v>0</v>
      </c>
      <c r="H788" t="s">
        <v>641</v>
      </c>
      <c r="I788" t="s">
        <v>12955</v>
      </c>
      <c r="J788" t="s">
        <v>2343</v>
      </c>
      <c r="K788" t="s">
        <v>644</v>
      </c>
      <c r="L788" t="s">
        <v>645</v>
      </c>
      <c r="M788" t="s">
        <v>12956</v>
      </c>
      <c r="N788" t="s">
        <v>644</v>
      </c>
      <c r="O788" t="s">
        <v>647</v>
      </c>
      <c r="P788" t="s">
        <v>5</v>
      </c>
      <c r="Q788" t="s">
        <v>648</v>
      </c>
      <c r="R788" t="s">
        <v>645</v>
      </c>
      <c r="S788" t="s">
        <v>12957</v>
      </c>
      <c r="T788" t="s">
        <v>12956</v>
      </c>
    </row>
    <row r="789" spans="1:20" x14ac:dyDescent="0.25">
      <c r="A789" t="s">
        <v>18</v>
      </c>
      <c r="B789" t="s">
        <v>19</v>
      </c>
      <c r="C789">
        <v>68</v>
      </c>
      <c r="D789">
        <v>1</v>
      </c>
      <c r="E789" t="s">
        <v>12954</v>
      </c>
      <c r="F789">
        <v>100</v>
      </c>
      <c r="G789">
        <v>0</v>
      </c>
      <c r="H789" t="s">
        <v>641</v>
      </c>
      <c r="I789" t="s">
        <v>12955</v>
      </c>
      <c r="J789" t="s">
        <v>2343</v>
      </c>
      <c r="K789" t="s">
        <v>644</v>
      </c>
      <c r="L789" t="s">
        <v>645</v>
      </c>
      <c r="M789" t="s">
        <v>12956</v>
      </c>
      <c r="N789" t="s">
        <v>644</v>
      </c>
      <c r="O789" t="s">
        <v>647</v>
      </c>
      <c r="P789" t="s">
        <v>5</v>
      </c>
      <c r="Q789" t="s">
        <v>648</v>
      </c>
      <c r="R789" t="s">
        <v>645</v>
      </c>
      <c r="S789" t="s">
        <v>12957</v>
      </c>
      <c r="T789" t="s">
        <v>12956</v>
      </c>
    </row>
    <row r="790" spans="1:20" x14ac:dyDescent="0.25">
      <c r="A790" t="s">
        <v>147</v>
      </c>
      <c r="B790" t="s">
        <v>148</v>
      </c>
      <c r="C790">
        <v>50</v>
      </c>
      <c r="D790">
        <v>12</v>
      </c>
      <c r="E790" t="s">
        <v>12958</v>
      </c>
      <c r="F790">
        <v>400</v>
      </c>
      <c r="G790">
        <v>0</v>
      </c>
      <c r="H790" t="s">
        <v>641</v>
      </c>
      <c r="I790" t="s">
        <v>3163</v>
      </c>
      <c r="J790" t="s">
        <v>652</v>
      </c>
      <c r="K790" t="s">
        <v>644</v>
      </c>
      <c r="L790" t="s">
        <v>645</v>
      </c>
      <c r="M790" t="s">
        <v>12959</v>
      </c>
      <c r="N790" t="s">
        <v>644</v>
      </c>
      <c r="O790" t="s">
        <v>647</v>
      </c>
      <c r="P790" t="s">
        <v>5</v>
      </c>
      <c r="Q790" t="s">
        <v>648</v>
      </c>
      <c r="R790" t="s">
        <v>645</v>
      </c>
      <c r="S790" t="s">
        <v>12960</v>
      </c>
      <c r="T790" t="s">
        <v>12959</v>
      </c>
    </row>
    <row r="791" spans="1:20" x14ac:dyDescent="0.25">
      <c r="A791" t="s">
        <v>638</v>
      </c>
      <c r="B791" t="s">
        <v>639</v>
      </c>
      <c r="C791">
        <v>66</v>
      </c>
      <c r="D791">
        <v>10</v>
      </c>
      <c r="E791" t="s">
        <v>12961</v>
      </c>
      <c r="F791">
        <v>500</v>
      </c>
      <c r="G791">
        <v>0</v>
      </c>
      <c r="H791" t="s">
        <v>641</v>
      </c>
      <c r="I791" t="s">
        <v>12962</v>
      </c>
      <c r="J791" t="s">
        <v>1414</v>
      </c>
      <c r="K791" t="s">
        <v>644</v>
      </c>
      <c r="L791" t="s">
        <v>645</v>
      </c>
      <c r="M791" t="s">
        <v>12963</v>
      </c>
      <c r="N791" t="s">
        <v>644</v>
      </c>
      <c r="O791" t="s">
        <v>647</v>
      </c>
      <c r="P791" t="s">
        <v>5</v>
      </c>
      <c r="Q791" t="s">
        <v>648</v>
      </c>
      <c r="R791" t="s">
        <v>645</v>
      </c>
      <c r="S791" t="s">
        <v>12964</v>
      </c>
      <c r="T791" t="s">
        <v>12963</v>
      </c>
    </row>
    <row r="792" spans="1:20" x14ac:dyDescent="0.25">
      <c r="A792" t="s">
        <v>18</v>
      </c>
      <c r="B792" t="s">
        <v>19</v>
      </c>
      <c r="C792">
        <v>68</v>
      </c>
      <c r="D792">
        <v>5</v>
      </c>
      <c r="E792" t="s">
        <v>12961</v>
      </c>
      <c r="F792">
        <v>500</v>
      </c>
      <c r="G792">
        <v>0</v>
      </c>
      <c r="H792" t="s">
        <v>641</v>
      </c>
      <c r="I792" t="s">
        <v>12962</v>
      </c>
      <c r="J792" t="s">
        <v>1414</v>
      </c>
      <c r="K792" t="s">
        <v>644</v>
      </c>
      <c r="L792" t="s">
        <v>645</v>
      </c>
      <c r="M792" t="s">
        <v>12963</v>
      </c>
      <c r="N792" t="s">
        <v>644</v>
      </c>
      <c r="O792" t="s">
        <v>647</v>
      </c>
      <c r="P792" t="s">
        <v>5</v>
      </c>
      <c r="Q792" t="s">
        <v>648</v>
      </c>
      <c r="R792" t="s">
        <v>645</v>
      </c>
      <c r="S792" t="s">
        <v>12964</v>
      </c>
      <c r="T792" t="s">
        <v>12963</v>
      </c>
    </row>
    <row r="793" spans="1:20" x14ac:dyDescent="0.25">
      <c r="A793" t="s">
        <v>147</v>
      </c>
      <c r="B793" t="s">
        <v>148</v>
      </c>
      <c r="C793">
        <v>50</v>
      </c>
      <c r="D793">
        <v>6</v>
      </c>
      <c r="E793" t="s">
        <v>12965</v>
      </c>
      <c r="F793">
        <v>200</v>
      </c>
      <c r="G793">
        <v>0</v>
      </c>
      <c r="H793" t="s">
        <v>641</v>
      </c>
      <c r="I793" t="s">
        <v>12966</v>
      </c>
      <c r="J793" t="s">
        <v>981</v>
      </c>
      <c r="K793" t="s">
        <v>644</v>
      </c>
      <c r="L793" t="s">
        <v>645</v>
      </c>
      <c r="M793" t="s">
        <v>12967</v>
      </c>
      <c r="N793" t="s">
        <v>644</v>
      </c>
      <c r="O793" t="s">
        <v>668</v>
      </c>
      <c r="P793" t="s">
        <v>5</v>
      </c>
      <c r="Q793" t="s">
        <v>669</v>
      </c>
      <c r="R793" t="s">
        <v>645</v>
      </c>
      <c r="S793" t="s">
        <v>12968</v>
      </c>
      <c r="T793" t="s">
        <v>12963</v>
      </c>
    </row>
    <row r="794" spans="1:20" x14ac:dyDescent="0.25">
      <c r="A794" t="s">
        <v>147</v>
      </c>
      <c r="B794" t="s">
        <v>148</v>
      </c>
      <c r="C794">
        <v>50</v>
      </c>
      <c r="D794">
        <v>12</v>
      </c>
      <c r="E794" t="s">
        <v>12969</v>
      </c>
      <c r="F794">
        <v>400</v>
      </c>
      <c r="G794">
        <v>0</v>
      </c>
      <c r="H794" t="s">
        <v>641</v>
      </c>
      <c r="I794" t="s">
        <v>12970</v>
      </c>
      <c r="J794" t="s">
        <v>981</v>
      </c>
      <c r="K794" t="s">
        <v>644</v>
      </c>
      <c r="L794" t="s">
        <v>645</v>
      </c>
      <c r="M794" t="s">
        <v>12971</v>
      </c>
      <c r="N794" t="s">
        <v>644</v>
      </c>
      <c r="O794" t="s">
        <v>647</v>
      </c>
      <c r="P794" t="s">
        <v>5</v>
      </c>
      <c r="Q794" t="s">
        <v>648</v>
      </c>
      <c r="R794" t="s">
        <v>645</v>
      </c>
      <c r="S794" t="s">
        <v>12972</v>
      </c>
      <c r="T794" t="s">
        <v>12971</v>
      </c>
    </row>
    <row r="795" spans="1:20" x14ac:dyDescent="0.25">
      <c r="A795" t="s">
        <v>638</v>
      </c>
      <c r="B795" t="s">
        <v>639</v>
      </c>
      <c r="C795">
        <v>66</v>
      </c>
      <c r="D795">
        <v>4</v>
      </c>
      <c r="E795" t="s">
        <v>12973</v>
      </c>
      <c r="F795">
        <v>200</v>
      </c>
      <c r="G795">
        <v>0</v>
      </c>
      <c r="H795" t="s">
        <v>641</v>
      </c>
      <c r="I795" t="s">
        <v>12974</v>
      </c>
      <c r="J795" t="s">
        <v>1375</v>
      </c>
      <c r="K795" t="s">
        <v>644</v>
      </c>
      <c r="L795" t="s">
        <v>645</v>
      </c>
      <c r="M795" t="s">
        <v>12975</v>
      </c>
      <c r="N795" t="s">
        <v>644</v>
      </c>
      <c r="O795" t="s">
        <v>647</v>
      </c>
      <c r="P795" t="s">
        <v>5</v>
      </c>
      <c r="Q795" t="s">
        <v>648</v>
      </c>
      <c r="R795" t="s">
        <v>645</v>
      </c>
      <c r="S795" t="s">
        <v>12976</v>
      </c>
      <c r="T795" t="s">
        <v>12975</v>
      </c>
    </row>
    <row r="796" spans="1:20" x14ac:dyDescent="0.25">
      <c r="A796" t="s">
        <v>18</v>
      </c>
      <c r="B796" t="s">
        <v>19</v>
      </c>
      <c r="C796">
        <v>68</v>
      </c>
      <c r="D796">
        <v>2</v>
      </c>
      <c r="E796" t="s">
        <v>12973</v>
      </c>
      <c r="F796">
        <v>200</v>
      </c>
      <c r="G796">
        <v>0</v>
      </c>
      <c r="H796" t="s">
        <v>641</v>
      </c>
      <c r="I796" t="s">
        <v>12974</v>
      </c>
      <c r="J796" t="s">
        <v>1375</v>
      </c>
      <c r="K796" t="s">
        <v>644</v>
      </c>
      <c r="L796" t="s">
        <v>645</v>
      </c>
      <c r="M796" t="s">
        <v>12975</v>
      </c>
      <c r="N796" t="s">
        <v>644</v>
      </c>
      <c r="O796" t="s">
        <v>647</v>
      </c>
      <c r="P796" t="s">
        <v>5</v>
      </c>
      <c r="Q796" t="s">
        <v>648</v>
      </c>
      <c r="R796" t="s">
        <v>645</v>
      </c>
      <c r="S796" t="s">
        <v>12976</v>
      </c>
      <c r="T796" t="s">
        <v>12975</v>
      </c>
    </row>
    <row r="797" spans="1:20" x14ac:dyDescent="0.25">
      <c r="A797" t="s">
        <v>638</v>
      </c>
      <c r="B797" t="s">
        <v>639</v>
      </c>
      <c r="C797">
        <v>33</v>
      </c>
      <c r="D797">
        <v>5</v>
      </c>
      <c r="E797" t="s">
        <v>12977</v>
      </c>
      <c r="F797">
        <v>330</v>
      </c>
      <c r="G797">
        <v>0</v>
      </c>
      <c r="H797" t="s">
        <v>729</v>
      </c>
      <c r="I797" t="s">
        <v>12978</v>
      </c>
      <c r="J797" t="s">
        <v>736</v>
      </c>
      <c r="K797" t="s">
        <v>644</v>
      </c>
      <c r="L797" t="s">
        <v>645</v>
      </c>
      <c r="M797" t="s">
        <v>12979</v>
      </c>
      <c r="N797" t="s">
        <v>644</v>
      </c>
      <c r="O797" t="s">
        <v>726</v>
      </c>
      <c r="P797" t="s">
        <v>5</v>
      </c>
      <c r="Q797" t="s">
        <v>648</v>
      </c>
      <c r="R797" t="s">
        <v>645</v>
      </c>
      <c r="S797" t="s">
        <v>12980</v>
      </c>
      <c r="T797" t="s">
        <v>12979</v>
      </c>
    </row>
    <row r="798" spans="1:20" x14ac:dyDescent="0.25">
      <c r="A798" t="s">
        <v>18</v>
      </c>
      <c r="B798" t="s">
        <v>19</v>
      </c>
      <c r="C798">
        <v>33</v>
      </c>
      <c r="D798">
        <v>5</v>
      </c>
      <c r="E798" t="s">
        <v>12977</v>
      </c>
      <c r="F798">
        <v>330</v>
      </c>
      <c r="G798">
        <v>0</v>
      </c>
      <c r="H798" t="s">
        <v>729</v>
      </c>
      <c r="I798" t="s">
        <v>12978</v>
      </c>
      <c r="J798" t="s">
        <v>736</v>
      </c>
      <c r="K798" t="s">
        <v>644</v>
      </c>
      <c r="L798" t="s">
        <v>645</v>
      </c>
      <c r="M798" t="s">
        <v>12979</v>
      </c>
      <c r="N798" t="s">
        <v>644</v>
      </c>
      <c r="O798" t="s">
        <v>726</v>
      </c>
      <c r="P798" t="s">
        <v>5</v>
      </c>
      <c r="Q798" t="s">
        <v>648</v>
      </c>
      <c r="R798" t="s">
        <v>645</v>
      </c>
      <c r="S798" t="s">
        <v>12980</v>
      </c>
      <c r="T798" t="s">
        <v>12979</v>
      </c>
    </row>
    <row r="799" spans="1:20" x14ac:dyDescent="0.25">
      <c r="A799" t="s">
        <v>239</v>
      </c>
      <c r="B799" t="s">
        <v>1870</v>
      </c>
      <c r="C799">
        <v>98.1</v>
      </c>
      <c r="D799">
        <v>1</v>
      </c>
      <c r="E799" t="s">
        <v>12981</v>
      </c>
      <c r="F799">
        <v>127.1</v>
      </c>
      <c r="G799">
        <v>29</v>
      </c>
      <c r="H799" t="s">
        <v>673</v>
      </c>
      <c r="I799" t="s">
        <v>12982</v>
      </c>
      <c r="J799" t="s">
        <v>12983</v>
      </c>
      <c r="K799" t="s">
        <v>12984</v>
      </c>
      <c r="L799" t="s">
        <v>12985</v>
      </c>
      <c r="M799" t="s">
        <v>12986</v>
      </c>
      <c r="N799" t="s">
        <v>644</v>
      </c>
      <c r="O799" t="s">
        <v>811</v>
      </c>
      <c r="P799" t="s">
        <v>23</v>
      </c>
      <c r="Q799" t="s">
        <v>812</v>
      </c>
      <c r="R799" t="s">
        <v>645</v>
      </c>
      <c r="S799" t="s">
        <v>12987</v>
      </c>
      <c r="T799" t="s">
        <v>12986</v>
      </c>
    </row>
    <row r="800" spans="1:20" x14ac:dyDescent="0.25">
      <c r="A800" t="s">
        <v>638</v>
      </c>
      <c r="B800" t="s">
        <v>639</v>
      </c>
      <c r="C800">
        <v>66</v>
      </c>
      <c r="D800">
        <v>2</v>
      </c>
      <c r="E800" t="s">
        <v>12988</v>
      </c>
      <c r="F800">
        <v>101</v>
      </c>
      <c r="G800">
        <v>1</v>
      </c>
      <c r="H800" t="s">
        <v>641</v>
      </c>
      <c r="I800" t="s">
        <v>3263</v>
      </c>
      <c r="J800" t="s">
        <v>1711</v>
      </c>
      <c r="K800" t="s">
        <v>644</v>
      </c>
      <c r="L800" t="s">
        <v>645</v>
      </c>
      <c r="M800" t="s">
        <v>12989</v>
      </c>
      <c r="N800" t="s">
        <v>644</v>
      </c>
      <c r="O800" t="s">
        <v>647</v>
      </c>
      <c r="P800" t="s">
        <v>5</v>
      </c>
      <c r="Q800" t="s">
        <v>648</v>
      </c>
      <c r="R800" t="s">
        <v>645</v>
      </c>
      <c r="S800" t="s">
        <v>12990</v>
      </c>
      <c r="T800" t="s">
        <v>12989</v>
      </c>
    </row>
    <row r="801" spans="1:20" x14ac:dyDescent="0.25">
      <c r="A801" t="s">
        <v>18</v>
      </c>
      <c r="B801" t="s">
        <v>19</v>
      </c>
      <c r="C801">
        <v>68</v>
      </c>
      <c r="D801">
        <v>1</v>
      </c>
      <c r="E801" t="s">
        <v>12988</v>
      </c>
      <c r="F801">
        <v>101</v>
      </c>
      <c r="G801">
        <v>1</v>
      </c>
      <c r="H801" t="s">
        <v>641</v>
      </c>
      <c r="I801" t="s">
        <v>3263</v>
      </c>
      <c r="J801" t="s">
        <v>1711</v>
      </c>
      <c r="K801" t="s">
        <v>644</v>
      </c>
      <c r="L801" t="s">
        <v>645</v>
      </c>
      <c r="M801" t="s">
        <v>12989</v>
      </c>
      <c r="N801" t="s">
        <v>644</v>
      </c>
      <c r="O801" t="s">
        <v>647</v>
      </c>
      <c r="P801" t="s">
        <v>5</v>
      </c>
      <c r="Q801" t="s">
        <v>648</v>
      </c>
      <c r="R801" t="s">
        <v>645</v>
      </c>
      <c r="S801" t="s">
        <v>12990</v>
      </c>
      <c r="T801" t="s">
        <v>12989</v>
      </c>
    </row>
    <row r="802" spans="1:20" x14ac:dyDescent="0.25">
      <c r="A802" t="s">
        <v>147</v>
      </c>
      <c r="B802" t="s">
        <v>148</v>
      </c>
      <c r="C802">
        <v>50</v>
      </c>
      <c r="D802">
        <v>6</v>
      </c>
      <c r="E802" t="s">
        <v>12991</v>
      </c>
      <c r="F802">
        <v>200</v>
      </c>
      <c r="G802">
        <v>0</v>
      </c>
      <c r="H802" t="s">
        <v>641</v>
      </c>
      <c r="I802" t="s">
        <v>1915</v>
      </c>
      <c r="J802" t="s">
        <v>1916</v>
      </c>
      <c r="K802" t="s">
        <v>644</v>
      </c>
      <c r="L802" t="s">
        <v>645</v>
      </c>
      <c r="M802" t="s">
        <v>12992</v>
      </c>
      <c r="N802" t="s">
        <v>644</v>
      </c>
      <c r="O802" t="s">
        <v>647</v>
      </c>
      <c r="P802" t="s">
        <v>5</v>
      </c>
      <c r="Q802" t="s">
        <v>648</v>
      </c>
      <c r="R802" t="s">
        <v>645</v>
      </c>
      <c r="S802" t="s">
        <v>12993</v>
      </c>
      <c r="T802" t="s">
        <v>12992</v>
      </c>
    </row>
    <row r="803" spans="1:20" x14ac:dyDescent="0.25">
      <c r="A803" t="s">
        <v>638</v>
      </c>
      <c r="B803" t="s">
        <v>639</v>
      </c>
      <c r="C803">
        <v>66</v>
      </c>
      <c r="D803">
        <v>2</v>
      </c>
      <c r="E803" t="s">
        <v>12994</v>
      </c>
      <c r="F803">
        <v>100</v>
      </c>
      <c r="G803">
        <v>0</v>
      </c>
      <c r="H803" t="s">
        <v>641</v>
      </c>
      <c r="I803" t="s">
        <v>12995</v>
      </c>
      <c r="J803" t="s">
        <v>1962</v>
      </c>
      <c r="K803" t="s">
        <v>644</v>
      </c>
      <c r="L803" t="s">
        <v>645</v>
      </c>
      <c r="M803" t="s">
        <v>12996</v>
      </c>
      <c r="N803" t="s">
        <v>644</v>
      </c>
      <c r="O803" t="s">
        <v>647</v>
      </c>
      <c r="P803" t="s">
        <v>5</v>
      </c>
      <c r="Q803" t="s">
        <v>648</v>
      </c>
      <c r="R803" t="s">
        <v>645</v>
      </c>
      <c r="S803" t="s">
        <v>12997</v>
      </c>
      <c r="T803" t="s">
        <v>12996</v>
      </c>
    </row>
    <row r="804" spans="1:20" x14ac:dyDescent="0.25">
      <c r="A804" t="s">
        <v>18</v>
      </c>
      <c r="B804" t="s">
        <v>19</v>
      </c>
      <c r="C804">
        <v>68</v>
      </c>
      <c r="D804">
        <v>1</v>
      </c>
      <c r="E804" t="s">
        <v>12994</v>
      </c>
      <c r="F804">
        <v>100</v>
      </c>
      <c r="G804">
        <v>0</v>
      </c>
      <c r="H804" t="s">
        <v>641</v>
      </c>
      <c r="I804" t="s">
        <v>12995</v>
      </c>
      <c r="J804" t="s">
        <v>1962</v>
      </c>
      <c r="K804" t="s">
        <v>644</v>
      </c>
      <c r="L804" t="s">
        <v>645</v>
      </c>
      <c r="M804" t="s">
        <v>12996</v>
      </c>
      <c r="N804" t="s">
        <v>644</v>
      </c>
      <c r="O804" t="s">
        <v>647</v>
      </c>
      <c r="P804" t="s">
        <v>5</v>
      </c>
      <c r="Q804" t="s">
        <v>648</v>
      </c>
      <c r="R804" t="s">
        <v>645</v>
      </c>
      <c r="S804" t="s">
        <v>12997</v>
      </c>
      <c r="T804" t="s">
        <v>12996</v>
      </c>
    </row>
    <row r="805" spans="1:20" x14ac:dyDescent="0.25">
      <c r="A805" t="s">
        <v>638</v>
      </c>
      <c r="B805" t="s">
        <v>639</v>
      </c>
      <c r="C805">
        <v>66</v>
      </c>
      <c r="D805">
        <v>2</v>
      </c>
      <c r="E805" t="s">
        <v>12998</v>
      </c>
      <c r="F805">
        <v>100</v>
      </c>
      <c r="G805">
        <v>0</v>
      </c>
      <c r="H805" t="s">
        <v>641</v>
      </c>
      <c r="I805" t="s">
        <v>12999</v>
      </c>
      <c r="J805" t="s">
        <v>1520</v>
      </c>
      <c r="K805" t="s">
        <v>644</v>
      </c>
      <c r="L805" t="s">
        <v>645</v>
      </c>
      <c r="M805" t="s">
        <v>13000</v>
      </c>
      <c r="N805" t="s">
        <v>644</v>
      </c>
      <c r="O805" t="s">
        <v>668</v>
      </c>
      <c r="P805" t="s">
        <v>5</v>
      </c>
      <c r="Q805" t="s">
        <v>669</v>
      </c>
      <c r="R805" t="s">
        <v>645</v>
      </c>
      <c r="S805" t="s">
        <v>13001</v>
      </c>
      <c r="T805" t="s">
        <v>13002</v>
      </c>
    </row>
    <row r="806" spans="1:20" x14ac:dyDescent="0.25">
      <c r="A806" t="s">
        <v>18</v>
      </c>
      <c r="B806" t="s">
        <v>19</v>
      </c>
      <c r="C806">
        <v>68</v>
      </c>
      <c r="D806">
        <v>1</v>
      </c>
      <c r="E806" t="s">
        <v>12998</v>
      </c>
      <c r="F806">
        <v>100</v>
      </c>
      <c r="G806">
        <v>0</v>
      </c>
      <c r="H806" t="s">
        <v>641</v>
      </c>
      <c r="I806" t="s">
        <v>12999</v>
      </c>
      <c r="J806" t="s">
        <v>1520</v>
      </c>
      <c r="K806" t="s">
        <v>644</v>
      </c>
      <c r="L806" t="s">
        <v>645</v>
      </c>
      <c r="M806" t="s">
        <v>13000</v>
      </c>
      <c r="N806" t="s">
        <v>644</v>
      </c>
      <c r="O806" t="s">
        <v>668</v>
      </c>
      <c r="P806" t="s">
        <v>5</v>
      </c>
      <c r="Q806" t="s">
        <v>669</v>
      </c>
      <c r="R806" t="s">
        <v>645</v>
      </c>
      <c r="S806" t="s">
        <v>13001</v>
      </c>
      <c r="T806" t="s">
        <v>13002</v>
      </c>
    </row>
    <row r="807" spans="1:20" x14ac:dyDescent="0.25">
      <c r="A807" t="s">
        <v>638</v>
      </c>
      <c r="B807" t="s">
        <v>639</v>
      </c>
      <c r="C807">
        <v>66</v>
      </c>
      <c r="D807">
        <v>4</v>
      </c>
      <c r="E807" t="s">
        <v>13003</v>
      </c>
      <c r="F807">
        <v>450</v>
      </c>
      <c r="G807">
        <v>0</v>
      </c>
      <c r="H807" t="s">
        <v>641</v>
      </c>
      <c r="I807" t="s">
        <v>13004</v>
      </c>
      <c r="J807" t="s">
        <v>2058</v>
      </c>
      <c r="K807" t="s">
        <v>644</v>
      </c>
      <c r="L807" t="s">
        <v>645</v>
      </c>
      <c r="M807" t="s">
        <v>13005</v>
      </c>
      <c r="N807" t="s">
        <v>644</v>
      </c>
      <c r="O807" t="s">
        <v>647</v>
      </c>
      <c r="P807" t="s">
        <v>5</v>
      </c>
      <c r="Q807" t="s">
        <v>648</v>
      </c>
      <c r="R807" t="s">
        <v>645</v>
      </c>
      <c r="S807" t="s">
        <v>13006</v>
      </c>
      <c r="T807" t="s">
        <v>13005</v>
      </c>
    </row>
    <row r="808" spans="1:20" x14ac:dyDescent="0.25">
      <c r="A808" t="s">
        <v>18</v>
      </c>
      <c r="B808" t="s">
        <v>19</v>
      </c>
      <c r="C808">
        <v>68</v>
      </c>
      <c r="D808">
        <v>2</v>
      </c>
      <c r="E808" t="s">
        <v>13003</v>
      </c>
      <c r="F808">
        <v>450</v>
      </c>
      <c r="G808">
        <v>0</v>
      </c>
      <c r="H808" t="s">
        <v>641</v>
      </c>
      <c r="I808" t="s">
        <v>13004</v>
      </c>
      <c r="J808" t="s">
        <v>2058</v>
      </c>
      <c r="K808" t="s">
        <v>644</v>
      </c>
      <c r="L808" t="s">
        <v>645</v>
      </c>
      <c r="M808" t="s">
        <v>13005</v>
      </c>
      <c r="N808" t="s">
        <v>644</v>
      </c>
      <c r="O808" t="s">
        <v>647</v>
      </c>
      <c r="P808" t="s">
        <v>5</v>
      </c>
      <c r="Q808" t="s">
        <v>648</v>
      </c>
      <c r="R808" t="s">
        <v>645</v>
      </c>
      <c r="S808" t="s">
        <v>13006</v>
      </c>
      <c r="T808" t="s">
        <v>13005</v>
      </c>
    </row>
    <row r="809" spans="1:20" x14ac:dyDescent="0.25">
      <c r="A809" t="s">
        <v>22</v>
      </c>
      <c r="B809" t="s">
        <v>27</v>
      </c>
      <c r="C809">
        <v>66.333333333333329</v>
      </c>
      <c r="D809">
        <v>3</v>
      </c>
      <c r="E809" t="s">
        <v>13003</v>
      </c>
      <c r="F809">
        <v>450</v>
      </c>
      <c r="G809">
        <v>0</v>
      </c>
      <c r="H809" t="s">
        <v>641</v>
      </c>
      <c r="I809" t="s">
        <v>13004</v>
      </c>
      <c r="J809" t="s">
        <v>2058</v>
      </c>
      <c r="K809" t="s">
        <v>644</v>
      </c>
      <c r="L809" t="s">
        <v>645</v>
      </c>
      <c r="M809" t="s">
        <v>13005</v>
      </c>
      <c r="N809" t="s">
        <v>644</v>
      </c>
      <c r="O809" t="s">
        <v>647</v>
      </c>
      <c r="P809" t="s">
        <v>5</v>
      </c>
      <c r="Q809" t="s">
        <v>648</v>
      </c>
      <c r="R809" t="s">
        <v>645</v>
      </c>
      <c r="S809" t="s">
        <v>13006</v>
      </c>
      <c r="T809" t="s">
        <v>13005</v>
      </c>
    </row>
    <row r="810" spans="1:20" x14ac:dyDescent="0.25">
      <c r="A810" t="s">
        <v>147</v>
      </c>
      <c r="B810" t="s">
        <v>148</v>
      </c>
      <c r="C810">
        <v>33.333333333333336</v>
      </c>
      <c r="D810">
        <v>3</v>
      </c>
      <c r="E810" t="s">
        <v>13007</v>
      </c>
      <c r="F810">
        <v>100</v>
      </c>
      <c r="G810">
        <v>0</v>
      </c>
      <c r="H810" t="s">
        <v>641</v>
      </c>
      <c r="I810" t="s">
        <v>13008</v>
      </c>
      <c r="J810" t="s">
        <v>708</v>
      </c>
      <c r="K810" t="s">
        <v>644</v>
      </c>
      <c r="L810" t="s">
        <v>645</v>
      </c>
      <c r="M810" t="s">
        <v>13009</v>
      </c>
      <c r="N810" t="s">
        <v>644</v>
      </c>
      <c r="O810" t="s">
        <v>647</v>
      </c>
      <c r="P810" t="s">
        <v>5</v>
      </c>
      <c r="Q810" t="s">
        <v>648</v>
      </c>
      <c r="R810" t="s">
        <v>645</v>
      </c>
      <c r="S810" t="s">
        <v>13010</v>
      </c>
      <c r="T810" t="s">
        <v>13011</v>
      </c>
    </row>
    <row r="811" spans="1:20" x14ac:dyDescent="0.25">
      <c r="A811" t="s">
        <v>22</v>
      </c>
      <c r="B811" t="s">
        <v>27</v>
      </c>
      <c r="C811">
        <v>66.333333333333329</v>
      </c>
      <c r="D811">
        <v>3</v>
      </c>
      <c r="E811" t="s">
        <v>13012</v>
      </c>
      <c r="F811">
        <v>163.75</v>
      </c>
      <c r="G811">
        <v>7</v>
      </c>
      <c r="H811" t="s">
        <v>2582</v>
      </c>
      <c r="I811" t="s">
        <v>13013</v>
      </c>
      <c r="J811" t="s">
        <v>13014</v>
      </c>
      <c r="K811" t="s">
        <v>13015</v>
      </c>
      <c r="L811" t="s">
        <v>13016</v>
      </c>
      <c r="M811" t="s">
        <v>13017</v>
      </c>
      <c r="N811" t="s">
        <v>644</v>
      </c>
      <c r="O811" t="s">
        <v>811</v>
      </c>
      <c r="P811" t="s">
        <v>23</v>
      </c>
      <c r="Q811" t="s">
        <v>812</v>
      </c>
      <c r="R811" t="s">
        <v>645</v>
      </c>
      <c r="S811" t="s">
        <v>13018</v>
      </c>
      <c r="T811" t="s">
        <v>13017</v>
      </c>
    </row>
    <row r="812" spans="1:20" x14ac:dyDescent="0.25">
      <c r="A812" t="s">
        <v>22</v>
      </c>
      <c r="B812" t="s">
        <v>27</v>
      </c>
      <c r="C812">
        <v>66.333333333333329</v>
      </c>
      <c r="D812">
        <v>3</v>
      </c>
      <c r="E812" t="s">
        <v>13019</v>
      </c>
      <c r="F812">
        <v>194.5</v>
      </c>
      <c r="G812">
        <v>7</v>
      </c>
      <c r="H812" t="s">
        <v>805</v>
      </c>
      <c r="I812" t="s">
        <v>13013</v>
      </c>
      <c r="J812" t="s">
        <v>13014</v>
      </c>
      <c r="K812" t="s">
        <v>13015</v>
      </c>
      <c r="L812" t="s">
        <v>13016</v>
      </c>
      <c r="M812" t="s">
        <v>13020</v>
      </c>
      <c r="N812" t="s">
        <v>644</v>
      </c>
      <c r="O812" t="s">
        <v>811</v>
      </c>
      <c r="P812" t="s">
        <v>23</v>
      </c>
      <c r="Q812" t="s">
        <v>812</v>
      </c>
      <c r="R812" t="s">
        <v>645</v>
      </c>
      <c r="S812" t="s">
        <v>13021</v>
      </c>
      <c r="T812" t="s">
        <v>13022</v>
      </c>
    </row>
    <row r="813" spans="1:20" x14ac:dyDescent="0.25">
      <c r="A813" t="s">
        <v>638</v>
      </c>
      <c r="B813" t="s">
        <v>639</v>
      </c>
      <c r="C813">
        <v>66</v>
      </c>
      <c r="D813">
        <v>2</v>
      </c>
      <c r="E813" t="s">
        <v>13023</v>
      </c>
      <c r="F813">
        <v>100</v>
      </c>
      <c r="G813">
        <v>0</v>
      </c>
      <c r="H813" t="s">
        <v>641</v>
      </c>
      <c r="I813" t="s">
        <v>13024</v>
      </c>
      <c r="J813" t="s">
        <v>2083</v>
      </c>
      <c r="K813" t="s">
        <v>644</v>
      </c>
      <c r="L813" t="s">
        <v>645</v>
      </c>
      <c r="M813" t="s">
        <v>13025</v>
      </c>
      <c r="N813" t="s">
        <v>644</v>
      </c>
      <c r="O813" t="s">
        <v>668</v>
      </c>
      <c r="P813" t="s">
        <v>5</v>
      </c>
      <c r="Q813" t="s">
        <v>669</v>
      </c>
      <c r="R813" t="s">
        <v>645</v>
      </c>
      <c r="S813" t="s">
        <v>13026</v>
      </c>
      <c r="T813" t="s">
        <v>13025</v>
      </c>
    </row>
    <row r="814" spans="1:20" x14ac:dyDescent="0.25">
      <c r="A814" t="s">
        <v>18</v>
      </c>
      <c r="B814" t="s">
        <v>19</v>
      </c>
      <c r="C814">
        <v>68</v>
      </c>
      <c r="D814">
        <v>1</v>
      </c>
      <c r="E814" t="s">
        <v>13023</v>
      </c>
      <c r="F814">
        <v>100</v>
      </c>
      <c r="G814">
        <v>0</v>
      </c>
      <c r="H814" t="s">
        <v>641</v>
      </c>
      <c r="I814" t="s">
        <v>13024</v>
      </c>
      <c r="J814" t="s">
        <v>2083</v>
      </c>
      <c r="K814" t="s">
        <v>644</v>
      </c>
      <c r="L814" t="s">
        <v>645</v>
      </c>
      <c r="M814" t="s">
        <v>13025</v>
      </c>
      <c r="N814" t="s">
        <v>644</v>
      </c>
      <c r="O814" t="s">
        <v>668</v>
      </c>
      <c r="P814" t="s">
        <v>5</v>
      </c>
      <c r="Q814" t="s">
        <v>669</v>
      </c>
      <c r="R814" t="s">
        <v>645</v>
      </c>
      <c r="S814" t="s">
        <v>13026</v>
      </c>
      <c r="T814" t="s">
        <v>13025</v>
      </c>
    </row>
    <row r="815" spans="1:20" x14ac:dyDescent="0.25">
      <c r="A815" t="s">
        <v>147</v>
      </c>
      <c r="B815" t="s">
        <v>148</v>
      </c>
      <c r="C815">
        <v>33.333333333333336</v>
      </c>
      <c r="D815">
        <v>3</v>
      </c>
      <c r="E815" t="s">
        <v>13027</v>
      </c>
      <c r="F815">
        <v>100</v>
      </c>
      <c r="G815">
        <v>0</v>
      </c>
      <c r="H815" t="s">
        <v>641</v>
      </c>
      <c r="I815" t="s">
        <v>13028</v>
      </c>
      <c r="J815" t="s">
        <v>685</v>
      </c>
      <c r="K815" t="s">
        <v>644</v>
      </c>
      <c r="L815" t="s">
        <v>645</v>
      </c>
      <c r="M815" t="s">
        <v>13029</v>
      </c>
      <c r="N815" t="s">
        <v>644</v>
      </c>
      <c r="O815" t="s">
        <v>647</v>
      </c>
      <c r="P815" t="s">
        <v>5</v>
      </c>
      <c r="Q815" t="s">
        <v>648</v>
      </c>
      <c r="R815" t="s">
        <v>645</v>
      </c>
      <c r="S815" t="s">
        <v>13030</v>
      </c>
      <c r="T815" t="s">
        <v>13029</v>
      </c>
    </row>
    <row r="816" spans="1:20" x14ac:dyDescent="0.25">
      <c r="A816" t="s">
        <v>147</v>
      </c>
      <c r="B816" t="s">
        <v>148</v>
      </c>
      <c r="C816">
        <v>50</v>
      </c>
      <c r="D816">
        <v>6</v>
      </c>
      <c r="E816" t="s">
        <v>13031</v>
      </c>
      <c r="F816">
        <v>200</v>
      </c>
      <c r="G816">
        <v>0</v>
      </c>
      <c r="H816" t="s">
        <v>641</v>
      </c>
      <c r="I816" t="s">
        <v>13032</v>
      </c>
      <c r="J816" t="s">
        <v>834</v>
      </c>
      <c r="K816" t="s">
        <v>644</v>
      </c>
      <c r="L816" t="s">
        <v>645</v>
      </c>
      <c r="M816" t="s">
        <v>13033</v>
      </c>
      <c r="N816" t="s">
        <v>644</v>
      </c>
      <c r="O816" t="s">
        <v>647</v>
      </c>
      <c r="P816" t="s">
        <v>5</v>
      </c>
      <c r="Q816" t="s">
        <v>648</v>
      </c>
      <c r="R816" t="s">
        <v>645</v>
      </c>
      <c r="S816" t="s">
        <v>13034</v>
      </c>
      <c r="T816" t="s">
        <v>13033</v>
      </c>
    </row>
    <row r="817" spans="1:20" x14ac:dyDescent="0.25">
      <c r="A817" t="s">
        <v>147</v>
      </c>
      <c r="B817" t="s">
        <v>148</v>
      </c>
      <c r="C817">
        <v>33.333333333333336</v>
      </c>
      <c r="D817">
        <v>6</v>
      </c>
      <c r="E817" t="s">
        <v>13035</v>
      </c>
      <c r="F817">
        <v>200</v>
      </c>
      <c r="G817">
        <v>0</v>
      </c>
      <c r="H817" t="s">
        <v>641</v>
      </c>
      <c r="I817" t="s">
        <v>13036</v>
      </c>
      <c r="J817" t="s">
        <v>2058</v>
      </c>
      <c r="K817" t="s">
        <v>644</v>
      </c>
      <c r="L817" t="s">
        <v>645</v>
      </c>
      <c r="M817" t="s">
        <v>13037</v>
      </c>
      <c r="N817" t="s">
        <v>644</v>
      </c>
      <c r="O817" t="s">
        <v>647</v>
      </c>
      <c r="P817" t="s">
        <v>5</v>
      </c>
      <c r="Q817" t="s">
        <v>648</v>
      </c>
      <c r="R817" t="s">
        <v>645</v>
      </c>
      <c r="S817" t="s">
        <v>13038</v>
      </c>
      <c r="T817" t="s">
        <v>13037</v>
      </c>
    </row>
    <row r="818" spans="1:20" x14ac:dyDescent="0.25">
      <c r="A818" t="s">
        <v>147</v>
      </c>
      <c r="B818" t="s">
        <v>148</v>
      </c>
      <c r="C818">
        <v>50</v>
      </c>
      <c r="D818">
        <v>6</v>
      </c>
      <c r="E818" t="s">
        <v>13039</v>
      </c>
      <c r="F818">
        <v>200</v>
      </c>
      <c r="G818">
        <v>0</v>
      </c>
      <c r="H818" t="s">
        <v>641</v>
      </c>
      <c r="I818" t="s">
        <v>11510</v>
      </c>
      <c r="J818" t="s">
        <v>1414</v>
      </c>
      <c r="K818" t="s">
        <v>644</v>
      </c>
      <c r="L818" t="s">
        <v>645</v>
      </c>
      <c r="M818" t="s">
        <v>13040</v>
      </c>
      <c r="N818" t="s">
        <v>644</v>
      </c>
      <c r="O818" t="s">
        <v>647</v>
      </c>
      <c r="P818" t="s">
        <v>5</v>
      </c>
      <c r="Q818" t="s">
        <v>648</v>
      </c>
      <c r="R818" t="s">
        <v>645</v>
      </c>
      <c r="S818" t="s">
        <v>13041</v>
      </c>
      <c r="T818" t="s">
        <v>13042</v>
      </c>
    </row>
    <row r="819" spans="1:20" x14ac:dyDescent="0.25">
      <c r="A819" t="s">
        <v>638</v>
      </c>
      <c r="B819" t="s">
        <v>639</v>
      </c>
      <c r="C819">
        <v>66</v>
      </c>
      <c r="D819">
        <v>4</v>
      </c>
      <c r="E819" t="s">
        <v>13043</v>
      </c>
      <c r="F819">
        <v>200</v>
      </c>
      <c r="G819">
        <v>0</v>
      </c>
      <c r="H819" t="s">
        <v>641</v>
      </c>
      <c r="I819" t="s">
        <v>13044</v>
      </c>
      <c r="J819" t="s">
        <v>967</v>
      </c>
      <c r="K819" t="s">
        <v>644</v>
      </c>
      <c r="L819" t="s">
        <v>645</v>
      </c>
      <c r="M819" t="s">
        <v>13045</v>
      </c>
      <c r="N819" t="s">
        <v>644</v>
      </c>
      <c r="O819" t="s">
        <v>668</v>
      </c>
      <c r="P819" t="s">
        <v>5</v>
      </c>
      <c r="Q819" t="s">
        <v>669</v>
      </c>
      <c r="R819" t="s">
        <v>645</v>
      </c>
      <c r="S819" t="s">
        <v>13046</v>
      </c>
      <c r="T819" t="s">
        <v>13045</v>
      </c>
    </row>
    <row r="820" spans="1:20" x14ac:dyDescent="0.25">
      <c r="A820" t="s">
        <v>18</v>
      </c>
      <c r="B820" t="s">
        <v>19</v>
      </c>
      <c r="C820">
        <v>68</v>
      </c>
      <c r="D820">
        <v>2</v>
      </c>
      <c r="E820" t="s">
        <v>13043</v>
      </c>
      <c r="F820">
        <v>200</v>
      </c>
      <c r="G820">
        <v>0</v>
      </c>
      <c r="H820" t="s">
        <v>641</v>
      </c>
      <c r="I820" t="s">
        <v>13044</v>
      </c>
      <c r="J820" t="s">
        <v>967</v>
      </c>
      <c r="K820" t="s">
        <v>644</v>
      </c>
      <c r="L820" t="s">
        <v>645</v>
      </c>
      <c r="M820" t="s">
        <v>13045</v>
      </c>
      <c r="N820" t="s">
        <v>644</v>
      </c>
      <c r="O820" t="s">
        <v>668</v>
      </c>
      <c r="P820" t="s">
        <v>5</v>
      </c>
      <c r="Q820" t="s">
        <v>669</v>
      </c>
      <c r="R820" t="s">
        <v>645</v>
      </c>
      <c r="S820" t="s">
        <v>13046</v>
      </c>
      <c r="T820" t="s">
        <v>13045</v>
      </c>
    </row>
    <row r="821" spans="1:20" x14ac:dyDescent="0.25">
      <c r="A821" t="s">
        <v>638</v>
      </c>
      <c r="B821" t="s">
        <v>639</v>
      </c>
      <c r="C821">
        <v>66</v>
      </c>
      <c r="D821">
        <v>2</v>
      </c>
      <c r="E821" t="s">
        <v>13047</v>
      </c>
      <c r="F821">
        <v>100</v>
      </c>
      <c r="G821">
        <v>0</v>
      </c>
      <c r="H821" t="s">
        <v>641</v>
      </c>
      <c r="I821" t="s">
        <v>13044</v>
      </c>
      <c r="J821" t="s">
        <v>967</v>
      </c>
      <c r="K821" t="s">
        <v>644</v>
      </c>
      <c r="L821" t="s">
        <v>645</v>
      </c>
      <c r="M821" t="s">
        <v>13048</v>
      </c>
      <c r="N821" t="s">
        <v>644</v>
      </c>
      <c r="O821" t="s">
        <v>668</v>
      </c>
      <c r="P821" t="s">
        <v>5</v>
      </c>
      <c r="Q821" t="s">
        <v>669</v>
      </c>
      <c r="R821" t="s">
        <v>645</v>
      </c>
      <c r="S821" t="s">
        <v>13049</v>
      </c>
      <c r="T821" t="s">
        <v>13050</v>
      </c>
    </row>
    <row r="822" spans="1:20" x14ac:dyDescent="0.25">
      <c r="A822" t="s">
        <v>18</v>
      </c>
      <c r="B822" t="s">
        <v>19</v>
      </c>
      <c r="C822">
        <v>68</v>
      </c>
      <c r="D822">
        <v>1</v>
      </c>
      <c r="E822" t="s">
        <v>13047</v>
      </c>
      <c r="F822">
        <v>100</v>
      </c>
      <c r="G822">
        <v>0</v>
      </c>
      <c r="H822" t="s">
        <v>641</v>
      </c>
      <c r="I822" t="s">
        <v>13044</v>
      </c>
      <c r="J822" t="s">
        <v>967</v>
      </c>
      <c r="K822" t="s">
        <v>644</v>
      </c>
      <c r="L822" t="s">
        <v>645</v>
      </c>
      <c r="M822" t="s">
        <v>13048</v>
      </c>
      <c r="N822" t="s">
        <v>644</v>
      </c>
      <c r="O822" t="s">
        <v>668</v>
      </c>
      <c r="P822" t="s">
        <v>5</v>
      </c>
      <c r="Q822" t="s">
        <v>669</v>
      </c>
      <c r="R822" t="s">
        <v>645</v>
      </c>
      <c r="S822" t="s">
        <v>13049</v>
      </c>
      <c r="T822" t="s">
        <v>13050</v>
      </c>
    </row>
    <row r="823" spans="1:20" x14ac:dyDescent="0.25">
      <c r="A823" t="s">
        <v>147</v>
      </c>
      <c r="B823" t="s">
        <v>148</v>
      </c>
      <c r="C823">
        <v>50</v>
      </c>
      <c r="D823">
        <v>6</v>
      </c>
      <c r="E823" t="s">
        <v>13051</v>
      </c>
      <c r="F823">
        <v>200</v>
      </c>
      <c r="G823">
        <v>0</v>
      </c>
      <c r="H823" t="s">
        <v>641</v>
      </c>
      <c r="I823" t="s">
        <v>13052</v>
      </c>
      <c r="J823" t="s">
        <v>2058</v>
      </c>
      <c r="K823" t="s">
        <v>644</v>
      </c>
      <c r="L823" t="s">
        <v>645</v>
      </c>
      <c r="M823" t="s">
        <v>13053</v>
      </c>
      <c r="N823" t="s">
        <v>644</v>
      </c>
      <c r="O823" t="s">
        <v>647</v>
      </c>
      <c r="P823" t="s">
        <v>5</v>
      </c>
      <c r="Q823" t="s">
        <v>648</v>
      </c>
      <c r="R823" t="s">
        <v>645</v>
      </c>
      <c r="S823" t="s">
        <v>13054</v>
      </c>
      <c r="T823" t="s">
        <v>13053</v>
      </c>
    </row>
    <row r="824" spans="1:20" x14ac:dyDescent="0.25">
      <c r="A824" t="s">
        <v>147</v>
      </c>
      <c r="B824" t="s">
        <v>148</v>
      </c>
      <c r="C824">
        <v>33.333333333333336</v>
      </c>
      <c r="D824">
        <v>3</v>
      </c>
      <c r="E824" t="s">
        <v>13055</v>
      </c>
      <c r="F824">
        <v>200</v>
      </c>
      <c r="G824">
        <v>0</v>
      </c>
      <c r="H824" t="s">
        <v>641</v>
      </c>
      <c r="I824" t="s">
        <v>13056</v>
      </c>
      <c r="J824" t="s">
        <v>685</v>
      </c>
      <c r="K824" t="s">
        <v>644</v>
      </c>
      <c r="L824" t="s">
        <v>645</v>
      </c>
      <c r="M824" t="s">
        <v>13057</v>
      </c>
      <c r="N824" t="s">
        <v>644</v>
      </c>
      <c r="O824" t="s">
        <v>647</v>
      </c>
      <c r="P824" t="s">
        <v>5</v>
      </c>
      <c r="Q824" t="s">
        <v>648</v>
      </c>
      <c r="R824" t="s">
        <v>645</v>
      </c>
      <c r="S824" t="s">
        <v>13058</v>
      </c>
      <c r="T824" t="s">
        <v>13057</v>
      </c>
    </row>
    <row r="825" spans="1:20" x14ac:dyDescent="0.25">
      <c r="A825" t="s">
        <v>638</v>
      </c>
      <c r="B825" t="s">
        <v>639</v>
      </c>
      <c r="C825">
        <v>66</v>
      </c>
      <c r="D825">
        <v>2</v>
      </c>
      <c r="E825" t="s">
        <v>13055</v>
      </c>
      <c r="F825">
        <v>200</v>
      </c>
      <c r="G825">
        <v>0</v>
      </c>
      <c r="H825" t="s">
        <v>641</v>
      </c>
      <c r="I825" t="s">
        <v>13056</v>
      </c>
      <c r="J825" t="s">
        <v>685</v>
      </c>
      <c r="K825" t="s">
        <v>644</v>
      </c>
      <c r="L825" t="s">
        <v>645</v>
      </c>
      <c r="M825" t="s">
        <v>13057</v>
      </c>
      <c r="N825" t="s">
        <v>644</v>
      </c>
      <c r="O825" t="s">
        <v>647</v>
      </c>
      <c r="P825" t="s">
        <v>5</v>
      </c>
      <c r="Q825" t="s">
        <v>648</v>
      </c>
      <c r="R825" t="s">
        <v>645</v>
      </c>
      <c r="S825" t="s">
        <v>13058</v>
      </c>
      <c r="T825" t="s">
        <v>13057</v>
      </c>
    </row>
    <row r="826" spans="1:20" x14ac:dyDescent="0.25">
      <c r="A826" t="s">
        <v>18</v>
      </c>
      <c r="B826" t="s">
        <v>19</v>
      </c>
      <c r="C826">
        <v>68</v>
      </c>
      <c r="D826">
        <v>1</v>
      </c>
      <c r="E826" t="s">
        <v>13055</v>
      </c>
      <c r="F826">
        <v>200</v>
      </c>
      <c r="G826">
        <v>0</v>
      </c>
      <c r="H826" t="s">
        <v>641</v>
      </c>
      <c r="I826" t="s">
        <v>13056</v>
      </c>
      <c r="J826" t="s">
        <v>685</v>
      </c>
      <c r="K826" t="s">
        <v>644</v>
      </c>
      <c r="L826" t="s">
        <v>645</v>
      </c>
      <c r="M826" t="s">
        <v>13057</v>
      </c>
      <c r="N826" t="s">
        <v>644</v>
      </c>
      <c r="O826" t="s">
        <v>647</v>
      </c>
      <c r="P826" t="s">
        <v>5</v>
      </c>
      <c r="Q826" t="s">
        <v>648</v>
      </c>
      <c r="R826" t="s">
        <v>645</v>
      </c>
      <c r="S826" t="s">
        <v>13058</v>
      </c>
      <c r="T826" t="s">
        <v>13057</v>
      </c>
    </row>
    <row r="827" spans="1:20" x14ac:dyDescent="0.25">
      <c r="A827" t="s">
        <v>638</v>
      </c>
      <c r="B827" t="s">
        <v>639</v>
      </c>
      <c r="C827">
        <v>66</v>
      </c>
      <c r="D827">
        <v>2</v>
      </c>
      <c r="E827" t="s">
        <v>13059</v>
      </c>
      <c r="F827">
        <v>100</v>
      </c>
      <c r="G827">
        <v>0</v>
      </c>
      <c r="H827" t="s">
        <v>729</v>
      </c>
      <c r="I827" t="s">
        <v>13060</v>
      </c>
      <c r="J827" t="s">
        <v>1018</v>
      </c>
      <c r="K827" t="s">
        <v>644</v>
      </c>
      <c r="L827" t="s">
        <v>645</v>
      </c>
      <c r="M827" t="s">
        <v>13061</v>
      </c>
      <c r="N827" t="s">
        <v>644</v>
      </c>
      <c r="O827" t="s">
        <v>647</v>
      </c>
      <c r="P827" t="s">
        <v>5</v>
      </c>
      <c r="Q827" t="s">
        <v>648</v>
      </c>
      <c r="R827" t="s">
        <v>645</v>
      </c>
      <c r="S827" t="s">
        <v>13062</v>
      </c>
      <c r="T827" t="s">
        <v>13061</v>
      </c>
    </row>
    <row r="828" spans="1:20" x14ac:dyDescent="0.25">
      <c r="A828" t="s">
        <v>18</v>
      </c>
      <c r="B828" t="s">
        <v>19</v>
      </c>
      <c r="C828">
        <v>68</v>
      </c>
      <c r="D828">
        <v>1</v>
      </c>
      <c r="E828" t="s">
        <v>13059</v>
      </c>
      <c r="F828">
        <v>100</v>
      </c>
      <c r="G828">
        <v>0</v>
      </c>
      <c r="H828" t="s">
        <v>729</v>
      </c>
      <c r="I828" t="s">
        <v>13060</v>
      </c>
      <c r="J828" t="s">
        <v>1018</v>
      </c>
      <c r="K828" t="s">
        <v>644</v>
      </c>
      <c r="L828" t="s">
        <v>645</v>
      </c>
      <c r="M828" t="s">
        <v>13061</v>
      </c>
      <c r="N828" t="s">
        <v>644</v>
      </c>
      <c r="O828" t="s">
        <v>647</v>
      </c>
      <c r="P828" t="s">
        <v>5</v>
      </c>
      <c r="Q828" t="s">
        <v>648</v>
      </c>
      <c r="R828" t="s">
        <v>645</v>
      </c>
      <c r="S828" t="s">
        <v>13062</v>
      </c>
      <c r="T828" t="s">
        <v>13061</v>
      </c>
    </row>
    <row r="829" spans="1:20" x14ac:dyDescent="0.25">
      <c r="A829" t="s">
        <v>638</v>
      </c>
      <c r="B829" t="s">
        <v>639</v>
      </c>
      <c r="C829">
        <v>66</v>
      </c>
      <c r="D829">
        <v>2</v>
      </c>
      <c r="E829" t="s">
        <v>13063</v>
      </c>
      <c r="F829">
        <v>208.99</v>
      </c>
      <c r="G829">
        <v>0</v>
      </c>
      <c r="H829" t="s">
        <v>641</v>
      </c>
      <c r="I829" t="s">
        <v>13064</v>
      </c>
      <c r="J829" t="s">
        <v>685</v>
      </c>
      <c r="K829" t="s">
        <v>644</v>
      </c>
      <c r="L829" t="s">
        <v>645</v>
      </c>
      <c r="M829" t="s">
        <v>13065</v>
      </c>
      <c r="N829" t="s">
        <v>644</v>
      </c>
      <c r="O829" t="s">
        <v>647</v>
      </c>
      <c r="P829" t="s">
        <v>5</v>
      </c>
      <c r="Q829" t="s">
        <v>648</v>
      </c>
      <c r="R829" t="s">
        <v>645</v>
      </c>
      <c r="S829" t="s">
        <v>13066</v>
      </c>
      <c r="T829" t="s">
        <v>13065</v>
      </c>
    </row>
    <row r="830" spans="1:20" x14ac:dyDescent="0.25">
      <c r="A830" t="s">
        <v>18</v>
      </c>
      <c r="B830" t="s">
        <v>19</v>
      </c>
      <c r="C830">
        <v>68</v>
      </c>
      <c r="D830">
        <v>1</v>
      </c>
      <c r="E830" t="s">
        <v>13063</v>
      </c>
      <c r="F830">
        <v>208.99</v>
      </c>
      <c r="G830">
        <v>0</v>
      </c>
      <c r="H830" t="s">
        <v>641</v>
      </c>
      <c r="I830" t="s">
        <v>13064</v>
      </c>
      <c r="J830" t="s">
        <v>685</v>
      </c>
      <c r="K830" t="s">
        <v>644</v>
      </c>
      <c r="L830" t="s">
        <v>645</v>
      </c>
      <c r="M830" t="s">
        <v>13065</v>
      </c>
      <c r="N830" t="s">
        <v>644</v>
      </c>
      <c r="O830" t="s">
        <v>647</v>
      </c>
      <c r="P830" t="s">
        <v>5</v>
      </c>
      <c r="Q830" t="s">
        <v>648</v>
      </c>
      <c r="R830" t="s">
        <v>645</v>
      </c>
      <c r="S830" t="s">
        <v>13066</v>
      </c>
      <c r="T830" t="s">
        <v>13065</v>
      </c>
    </row>
    <row r="831" spans="1:20" x14ac:dyDescent="0.25">
      <c r="A831" t="s">
        <v>240</v>
      </c>
      <c r="B831" t="s">
        <v>246</v>
      </c>
      <c r="C831">
        <v>139</v>
      </c>
      <c r="D831">
        <v>1</v>
      </c>
      <c r="E831" t="s">
        <v>13063</v>
      </c>
      <c r="F831">
        <v>208.99</v>
      </c>
      <c r="G831">
        <v>0</v>
      </c>
      <c r="H831" t="s">
        <v>641</v>
      </c>
      <c r="I831" t="s">
        <v>13064</v>
      </c>
      <c r="J831" t="s">
        <v>685</v>
      </c>
      <c r="K831" t="s">
        <v>644</v>
      </c>
      <c r="L831" t="s">
        <v>645</v>
      </c>
      <c r="M831" t="s">
        <v>13065</v>
      </c>
      <c r="N831" t="s">
        <v>644</v>
      </c>
      <c r="O831" t="s">
        <v>647</v>
      </c>
      <c r="P831" t="s">
        <v>5</v>
      </c>
      <c r="Q831" t="s">
        <v>648</v>
      </c>
      <c r="R831" t="s">
        <v>645</v>
      </c>
      <c r="S831" t="s">
        <v>13066</v>
      </c>
      <c r="T831" t="s">
        <v>13065</v>
      </c>
    </row>
    <row r="832" spans="1:20" x14ac:dyDescent="0.25">
      <c r="A832" t="s">
        <v>147</v>
      </c>
      <c r="B832" t="s">
        <v>148</v>
      </c>
      <c r="C832">
        <v>50</v>
      </c>
      <c r="D832">
        <v>6</v>
      </c>
      <c r="E832" t="s">
        <v>13067</v>
      </c>
      <c r="F832">
        <v>200</v>
      </c>
      <c r="G832">
        <v>0</v>
      </c>
      <c r="H832" t="s">
        <v>641</v>
      </c>
      <c r="I832" t="s">
        <v>13068</v>
      </c>
      <c r="J832" t="s">
        <v>745</v>
      </c>
      <c r="K832" t="s">
        <v>644</v>
      </c>
      <c r="L832" t="s">
        <v>645</v>
      </c>
      <c r="M832" t="s">
        <v>13069</v>
      </c>
      <c r="N832" t="s">
        <v>644</v>
      </c>
      <c r="O832" t="s">
        <v>726</v>
      </c>
      <c r="P832" t="s">
        <v>5</v>
      </c>
      <c r="Q832" t="s">
        <v>648</v>
      </c>
      <c r="R832" t="s">
        <v>645</v>
      </c>
      <c r="S832" t="s">
        <v>13070</v>
      </c>
      <c r="T832" t="s">
        <v>13069</v>
      </c>
    </row>
    <row r="833" spans="1:20" x14ac:dyDescent="0.25">
      <c r="A833" t="s">
        <v>638</v>
      </c>
      <c r="B833" t="s">
        <v>639</v>
      </c>
      <c r="C833">
        <v>66</v>
      </c>
      <c r="D833">
        <v>2</v>
      </c>
      <c r="E833" t="s">
        <v>13071</v>
      </c>
      <c r="F833">
        <v>100</v>
      </c>
      <c r="G833">
        <v>0</v>
      </c>
      <c r="H833" t="s">
        <v>641</v>
      </c>
      <c r="I833" t="s">
        <v>13072</v>
      </c>
      <c r="J833" t="s">
        <v>2660</v>
      </c>
      <c r="K833" t="s">
        <v>644</v>
      </c>
      <c r="L833" t="s">
        <v>645</v>
      </c>
      <c r="M833" t="s">
        <v>13073</v>
      </c>
      <c r="N833" t="s">
        <v>644</v>
      </c>
      <c r="O833" t="s">
        <v>668</v>
      </c>
      <c r="P833" t="s">
        <v>5</v>
      </c>
      <c r="Q833" t="s">
        <v>669</v>
      </c>
      <c r="R833" t="s">
        <v>645</v>
      </c>
      <c r="S833" t="s">
        <v>13074</v>
      </c>
      <c r="T833" t="s">
        <v>13073</v>
      </c>
    </row>
    <row r="834" spans="1:20" x14ac:dyDescent="0.25">
      <c r="A834" t="s">
        <v>18</v>
      </c>
      <c r="B834" t="s">
        <v>19</v>
      </c>
      <c r="C834">
        <v>68</v>
      </c>
      <c r="D834">
        <v>1</v>
      </c>
      <c r="E834" t="s">
        <v>13071</v>
      </c>
      <c r="F834">
        <v>100</v>
      </c>
      <c r="G834">
        <v>0</v>
      </c>
      <c r="H834" t="s">
        <v>641</v>
      </c>
      <c r="I834" t="s">
        <v>13072</v>
      </c>
      <c r="J834" t="s">
        <v>2660</v>
      </c>
      <c r="K834" t="s">
        <v>644</v>
      </c>
      <c r="L834" t="s">
        <v>645</v>
      </c>
      <c r="M834" t="s">
        <v>13073</v>
      </c>
      <c r="N834" t="s">
        <v>644</v>
      </c>
      <c r="O834" t="s">
        <v>668</v>
      </c>
      <c r="P834" t="s">
        <v>5</v>
      </c>
      <c r="Q834" t="s">
        <v>669</v>
      </c>
      <c r="R834" t="s">
        <v>645</v>
      </c>
      <c r="S834" t="s">
        <v>13074</v>
      </c>
      <c r="T834" t="s">
        <v>13073</v>
      </c>
    </row>
    <row r="835" spans="1:20" x14ac:dyDescent="0.25">
      <c r="A835" t="s">
        <v>147</v>
      </c>
      <c r="B835" t="s">
        <v>148</v>
      </c>
      <c r="C835">
        <v>50</v>
      </c>
      <c r="D835">
        <v>6</v>
      </c>
      <c r="E835" t="s">
        <v>13075</v>
      </c>
      <c r="F835">
        <v>200</v>
      </c>
      <c r="G835">
        <v>0</v>
      </c>
      <c r="H835" t="s">
        <v>641</v>
      </c>
      <c r="I835" t="s">
        <v>13076</v>
      </c>
      <c r="J835" t="s">
        <v>685</v>
      </c>
      <c r="K835" t="s">
        <v>644</v>
      </c>
      <c r="L835" t="s">
        <v>645</v>
      </c>
      <c r="M835" t="s">
        <v>13077</v>
      </c>
      <c r="N835" t="s">
        <v>644</v>
      </c>
      <c r="O835" t="s">
        <v>647</v>
      </c>
      <c r="P835" t="s">
        <v>5</v>
      </c>
      <c r="Q835" t="s">
        <v>648</v>
      </c>
      <c r="R835" t="s">
        <v>645</v>
      </c>
      <c r="S835" t="s">
        <v>13078</v>
      </c>
      <c r="T835" t="s">
        <v>13077</v>
      </c>
    </row>
    <row r="836" spans="1:20" x14ac:dyDescent="0.25">
      <c r="A836" t="s">
        <v>22</v>
      </c>
      <c r="B836" t="s">
        <v>27</v>
      </c>
      <c r="C836">
        <v>66.333333333333329</v>
      </c>
      <c r="D836">
        <v>3</v>
      </c>
      <c r="E836" t="s">
        <v>13079</v>
      </c>
      <c r="F836">
        <v>235</v>
      </c>
      <c r="G836">
        <v>0</v>
      </c>
      <c r="H836" t="s">
        <v>673</v>
      </c>
      <c r="I836" t="s">
        <v>13080</v>
      </c>
      <c r="J836" t="s">
        <v>13081</v>
      </c>
      <c r="K836" t="s">
        <v>2612</v>
      </c>
      <c r="L836" t="s">
        <v>2510</v>
      </c>
      <c r="M836" t="s">
        <v>13082</v>
      </c>
      <c r="N836" t="s">
        <v>644</v>
      </c>
      <c r="O836" t="s">
        <v>679</v>
      </c>
      <c r="P836" t="s">
        <v>26</v>
      </c>
      <c r="Q836" t="s">
        <v>680</v>
      </c>
      <c r="R836" t="s">
        <v>645</v>
      </c>
      <c r="S836" t="s">
        <v>13083</v>
      </c>
      <c r="T836" t="s">
        <v>13084</v>
      </c>
    </row>
    <row r="837" spans="1:20" x14ac:dyDescent="0.25">
      <c r="A837" t="s">
        <v>147</v>
      </c>
      <c r="B837" t="s">
        <v>148</v>
      </c>
      <c r="C837">
        <v>50</v>
      </c>
      <c r="D837">
        <v>6</v>
      </c>
      <c r="E837" t="s">
        <v>13085</v>
      </c>
      <c r="F837">
        <v>200</v>
      </c>
      <c r="G837">
        <v>0</v>
      </c>
      <c r="H837" t="s">
        <v>641</v>
      </c>
      <c r="I837" t="s">
        <v>13086</v>
      </c>
      <c r="J837" t="s">
        <v>666</v>
      </c>
      <c r="K837" t="s">
        <v>644</v>
      </c>
      <c r="L837" t="s">
        <v>645</v>
      </c>
      <c r="M837" t="s">
        <v>13087</v>
      </c>
      <c r="N837" t="s">
        <v>644</v>
      </c>
      <c r="O837" t="s">
        <v>647</v>
      </c>
      <c r="P837" t="s">
        <v>5</v>
      </c>
      <c r="Q837" t="s">
        <v>648</v>
      </c>
      <c r="R837" t="s">
        <v>645</v>
      </c>
      <c r="S837" t="s">
        <v>13088</v>
      </c>
      <c r="T837" t="s">
        <v>13089</v>
      </c>
    </row>
    <row r="838" spans="1:20" x14ac:dyDescent="0.25">
      <c r="A838" t="s">
        <v>147</v>
      </c>
      <c r="B838" t="s">
        <v>148</v>
      </c>
      <c r="C838">
        <v>50</v>
      </c>
      <c r="D838">
        <v>6</v>
      </c>
      <c r="E838" t="s">
        <v>13090</v>
      </c>
      <c r="F838">
        <v>200</v>
      </c>
      <c r="G838">
        <v>0</v>
      </c>
      <c r="H838" t="s">
        <v>641</v>
      </c>
      <c r="I838" t="s">
        <v>13091</v>
      </c>
      <c r="J838" t="s">
        <v>2083</v>
      </c>
      <c r="K838" t="s">
        <v>644</v>
      </c>
      <c r="L838" t="s">
        <v>645</v>
      </c>
      <c r="M838" t="s">
        <v>13092</v>
      </c>
      <c r="N838" t="s">
        <v>644</v>
      </c>
      <c r="O838" t="s">
        <v>647</v>
      </c>
      <c r="P838" t="s">
        <v>5</v>
      </c>
      <c r="Q838" t="s">
        <v>648</v>
      </c>
      <c r="R838" t="s">
        <v>645</v>
      </c>
      <c r="S838" t="s">
        <v>13093</v>
      </c>
      <c r="T838" t="s">
        <v>13092</v>
      </c>
    </row>
    <row r="839" spans="1:20" x14ac:dyDescent="0.25">
      <c r="A839" t="s">
        <v>638</v>
      </c>
      <c r="B839" t="s">
        <v>639</v>
      </c>
      <c r="C839">
        <v>66</v>
      </c>
      <c r="D839">
        <v>2</v>
      </c>
      <c r="E839" t="s">
        <v>13094</v>
      </c>
      <c r="F839">
        <v>100</v>
      </c>
      <c r="G839">
        <v>0</v>
      </c>
      <c r="H839" t="s">
        <v>641</v>
      </c>
      <c r="I839" t="s">
        <v>13095</v>
      </c>
      <c r="J839" t="s">
        <v>736</v>
      </c>
      <c r="K839" t="s">
        <v>644</v>
      </c>
      <c r="L839" t="s">
        <v>645</v>
      </c>
      <c r="M839" t="s">
        <v>13096</v>
      </c>
      <c r="N839" t="s">
        <v>644</v>
      </c>
      <c r="O839" t="s">
        <v>668</v>
      </c>
      <c r="P839" t="s">
        <v>5</v>
      </c>
      <c r="Q839" t="s">
        <v>669</v>
      </c>
      <c r="R839" t="s">
        <v>645</v>
      </c>
      <c r="S839" t="s">
        <v>13097</v>
      </c>
      <c r="T839" t="s">
        <v>13096</v>
      </c>
    </row>
    <row r="840" spans="1:20" x14ac:dyDescent="0.25">
      <c r="A840" t="s">
        <v>18</v>
      </c>
      <c r="B840" t="s">
        <v>19</v>
      </c>
      <c r="C840">
        <v>68</v>
      </c>
      <c r="D840">
        <v>1</v>
      </c>
      <c r="E840" t="s">
        <v>13094</v>
      </c>
      <c r="F840">
        <v>100</v>
      </c>
      <c r="G840">
        <v>0</v>
      </c>
      <c r="H840" t="s">
        <v>641</v>
      </c>
      <c r="I840" t="s">
        <v>13095</v>
      </c>
      <c r="J840" t="s">
        <v>736</v>
      </c>
      <c r="K840" t="s">
        <v>644</v>
      </c>
      <c r="L840" t="s">
        <v>645</v>
      </c>
      <c r="M840" t="s">
        <v>13096</v>
      </c>
      <c r="N840" t="s">
        <v>644</v>
      </c>
      <c r="O840" t="s">
        <v>668</v>
      </c>
      <c r="P840" t="s">
        <v>5</v>
      </c>
      <c r="Q840" t="s">
        <v>669</v>
      </c>
      <c r="R840" t="s">
        <v>645</v>
      </c>
      <c r="S840" t="s">
        <v>13097</v>
      </c>
      <c r="T840" t="s">
        <v>13096</v>
      </c>
    </row>
    <row r="841" spans="1:20" x14ac:dyDescent="0.25">
      <c r="A841" t="s">
        <v>147</v>
      </c>
      <c r="B841" t="s">
        <v>148</v>
      </c>
      <c r="C841">
        <v>50</v>
      </c>
      <c r="D841">
        <v>6</v>
      </c>
      <c r="E841" t="s">
        <v>13098</v>
      </c>
      <c r="F841">
        <v>200</v>
      </c>
      <c r="G841">
        <v>0</v>
      </c>
      <c r="H841" t="s">
        <v>641</v>
      </c>
      <c r="I841" t="s">
        <v>13099</v>
      </c>
      <c r="J841" t="s">
        <v>685</v>
      </c>
      <c r="K841" t="s">
        <v>644</v>
      </c>
      <c r="L841" t="s">
        <v>645</v>
      </c>
      <c r="M841" t="s">
        <v>13100</v>
      </c>
      <c r="N841" t="s">
        <v>644</v>
      </c>
      <c r="O841" t="s">
        <v>668</v>
      </c>
      <c r="P841" t="s">
        <v>5</v>
      </c>
      <c r="Q841" t="s">
        <v>669</v>
      </c>
      <c r="R841" t="s">
        <v>645</v>
      </c>
      <c r="S841" t="s">
        <v>13101</v>
      </c>
      <c r="T841" t="s">
        <v>13100</v>
      </c>
    </row>
    <row r="842" spans="1:20" x14ac:dyDescent="0.25">
      <c r="A842" t="s">
        <v>22</v>
      </c>
      <c r="B842" t="s">
        <v>27</v>
      </c>
      <c r="C842">
        <v>69.900000000000006</v>
      </c>
      <c r="D842">
        <v>20</v>
      </c>
      <c r="E842" t="s">
        <v>13102</v>
      </c>
      <c r="F842">
        <v>1600</v>
      </c>
      <c r="G842">
        <v>0</v>
      </c>
      <c r="H842" t="s">
        <v>673</v>
      </c>
      <c r="I842" t="s">
        <v>4623</v>
      </c>
      <c r="J842" t="s">
        <v>4624</v>
      </c>
      <c r="K842" t="s">
        <v>4625</v>
      </c>
      <c r="L842" t="s">
        <v>4626</v>
      </c>
      <c r="M842" t="s">
        <v>13103</v>
      </c>
      <c r="N842" t="s">
        <v>644</v>
      </c>
      <c r="O842" t="s">
        <v>703</v>
      </c>
      <c r="P842" t="s">
        <v>26</v>
      </c>
      <c r="Q842" t="s">
        <v>680</v>
      </c>
      <c r="R842" t="s">
        <v>645</v>
      </c>
      <c r="S842" t="s">
        <v>13104</v>
      </c>
      <c r="T842" t="s">
        <v>13105</v>
      </c>
    </row>
    <row r="843" spans="1:20" x14ac:dyDescent="0.25">
      <c r="A843" t="s">
        <v>638</v>
      </c>
      <c r="B843" t="s">
        <v>639</v>
      </c>
      <c r="C843">
        <v>66</v>
      </c>
      <c r="D843">
        <v>2</v>
      </c>
      <c r="E843" t="s">
        <v>13106</v>
      </c>
      <c r="F843">
        <v>100</v>
      </c>
      <c r="G843">
        <v>0</v>
      </c>
      <c r="H843" t="s">
        <v>641</v>
      </c>
      <c r="I843" t="s">
        <v>13107</v>
      </c>
      <c r="J843" t="s">
        <v>967</v>
      </c>
      <c r="K843" t="s">
        <v>644</v>
      </c>
      <c r="L843" t="s">
        <v>645</v>
      </c>
      <c r="M843" t="s">
        <v>13105</v>
      </c>
      <c r="N843" t="s">
        <v>644</v>
      </c>
      <c r="O843" t="s">
        <v>647</v>
      </c>
      <c r="P843" t="s">
        <v>5</v>
      </c>
      <c r="Q843" t="s">
        <v>648</v>
      </c>
      <c r="R843" t="s">
        <v>645</v>
      </c>
      <c r="S843" t="s">
        <v>13108</v>
      </c>
      <c r="T843" t="s">
        <v>13105</v>
      </c>
    </row>
    <row r="844" spans="1:20" x14ac:dyDescent="0.25">
      <c r="A844" t="s">
        <v>18</v>
      </c>
      <c r="B844" t="s">
        <v>19</v>
      </c>
      <c r="C844">
        <v>68</v>
      </c>
      <c r="D844">
        <v>1</v>
      </c>
      <c r="E844" t="s">
        <v>13106</v>
      </c>
      <c r="F844">
        <v>100</v>
      </c>
      <c r="G844">
        <v>0</v>
      </c>
      <c r="H844" t="s">
        <v>641</v>
      </c>
      <c r="I844" t="s">
        <v>13107</v>
      </c>
      <c r="J844" t="s">
        <v>967</v>
      </c>
      <c r="K844" t="s">
        <v>644</v>
      </c>
      <c r="L844" t="s">
        <v>645</v>
      </c>
      <c r="M844" t="s">
        <v>13105</v>
      </c>
      <c r="N844" t="s">
        <v>644</v>
      </c>
      <c r="O844" t="s">
        <v>647</v>
      </c>
      <c r="P844" t="s">
        <v>5</v>
      </c>
      <c r="Q844" t="s">
        <v>648</v>
      </c>
      <c r="R844" t="s">
        <v>645</v>
      </c>
      <c r="S844" t="s">
        <v>13108</v>
      </c>
      <c r="T844" t="s">
        <v>13105</v>
      </c>
    </row>
    <row r="845" spans="1:20" x14ac:dyDescent="0.25">
      <c r="A845" t="s">
        <v>147</v>
      </c>
      <c r="B845" t="s">
        <v>148</v>
      </c>
      <c r="C845">
        <v>50</v>
      </c>
      <c r="D845">
        <v>6</v>
      </c>
      <c r="E845" t="s">
        <v>13109</v>
      </c>
      <c r="F845">
        <v>200</v>
      </c>
      <c r="G845">
        <v>0</v>
      </c>
      <c r="H845" t="s">
        <v>641</v>
      </c>
      <c r="I845" t="s">
        <v>13110</v>
      </c>
      <c r="J845" t="s">
        <v>788</v>
      </c>
      <c r="K845" t="s">
        <v>644</v>
      </c>
      <c r="L845" t="s">
        <v>645</v>
      </c>
      <c r="M845" t="s">
        <v>13111</v>
      </c>
      <c r="N845" t="s">
        <v>644</v>
      </c>
      <c r="O845" t="s">
        <v>647</v>
      </c>
      <c r="P845" t="s">
        <v>5</v>
      </c>
      <c r="Q845" t="s">
        <v>648</v>
      </c>
      <c r="R845" t="s">
        <v>645</v>
      </c>
      <c r="S845" t="s">
        <v>13112</v>
      </c>
      <c r="T845" t="s">
        <v>13111</v>
      </c>
    </row>
    <row r="846" spans="1:20" x14ac:dyDescent="0.25">
      <c r="A846" t="s">
        <v>638</v>
      </c>
      <c r="B846" t="s">
        <v>639</v>
      </c>
      <c r="C846">
        <v>66</v>
      </c>
      <c r="D846">
        <v>2</v>
      </c>
      <c r="E846" t="s">
        <v>13113</v>
      </c>
      <c r="F846">
        <v>100</v>
      </c>
      <c r="G846">
        <v>0</v>
      </c>
      <c r="H846" t="s">
        <v>641</v>
      </c>
      <c r="I846" t="s">
        <v>2756</v>
      </c>
      <c r="J846" t="s">
        <v>1962</v>
      </c>
      <c r="K846" t="s">
        <v>644</v>
      </c>
      <c r="L846" t="s">
        <v>645</v>
      </c>
      <c r="M846" t="s">
        <v>13114</v>
      </c>
      <c r="N846" t="s">
        <v>644</v>
      </c>
      <c r="O846" t="s">
        <v>668</v>
      </c>
      <c r="P846" t="s">
        <v>5</v>
      </c>
      <c r="Q846" t="s">
        <v>669</v>
      </c>
      <c r="R846" t="s">
        <v>645</v>
      </c>
      <c r="S846" t="s">
        <v>13115</v>
      </c>
      <c r="T846" t="s">
        <v>13114</v>
      </c>
    </row>
    <row r="847" spans="1:20" x14ac:dyDescent="0.25">
      <c r="A847" t="s">
        <v>18</v>
      </c>
      <c r="B847" t="s">
        <v>19</v>
      </c>
      <c r="C847">
        <v>68</v>
      </c>
      <c r="D847">
        <v>1</v>
      </c>
      <c r="E847" t="s">
        <v>13113</v>
      </c>
      <c r="F847">
        <v>100</v>
      </c>
      <c r="G847">
        <v>0</v>
      </c>
      <c r="H847" t="s">
        <v>641</v>
      </c>
      <c r="I847" t="s">
        <v>2756</v>
      </c>
      <c r="J847" t="s">
        <v>1962</v>
      </c>
      <c r="K847" t="s">
        <v>644</v>
      </c>
      <c r="L847" t="s">
        <v>645</v>
      </c>
      <c r="M847" t="s">
        <v>13114</v>
      </c>
      <c r="N847" t="s">
        <v>644</v>
      </c>
      <c r="O847" t="s">
        <v>668</v>
      </c>
      <c r="P847" t="s">
        <v>5</v>
      </c>
      <c r="Q847" t="s">
        <v>669</v>
      </c>
      <c r="R847" t="s">
        <v>645</v>
      </c>
      <c r="S847" t="s">
        <v>13115</v>
      </c>
      <c r="T847" t="s">
        <v>13114</v>
      </c>
    </row>
    <row r="848" spans="1:20" x14ac:dyDescent="0.25">
      <c r="A848" t="s">
        <v>147</v>
      </c>
      <c r="B848" t="s">
        <v>148</v>
      </c>
      <c r="C848">
        <v>50</v>
      </c>
      <c r="D848">
        <v>6</v>
      </c>
      <c r="E848" t="s">
        <v>13116</v>
      </c>
      <c r="F848">
        <v>200</v>
      </c>
      <c r="G848">
        <v>0</v>
      </c>
      <c r="H848" t="s">
        <v>641</v>
      </c>
      <c r="I848" t="s">
        <v>13117</v>
      </c>
      <c r="J848" t="s">
        <v>1520</v>
      </c>
      <c r="K848" t="s">
        <v>644</v>
      </c>
      <c r="L848" t="s">
        <v>645</v>
      </c>
      <c r="M848" t="s">
        <v>13118</v>
      </c>
      <c r="N848" t="s">
        <v>644</v>
      </c>
      <c r="O848" t="s">
        <v>647</v>
      </c>
      <c r="P848" t="s">
        <v>5</v>
      </c>
      <c r="Q848" t="s">
        <v>648</v>
      </c>
      <c r="R848" t="s">
        <v>645</v>
      </c>
      <c r="S848" t="s">
        <v>13119</v>
      </c>
      <c r="T848" t="s">
        <v>13118</v>
      </c>
    </row>
    <row r="849" spans="1:20" x14ac:dyDescent="0.25">
      <c r="A849" t="s">
        <v>147</v>
      </c>
      <c r="B849" t="s">
        <v>148</v>
      </c>
      <c r="C849">
        <v>40</v>
      </c>
      <c r="D849">
        <v>10</v>
      </c>
      <c r="E849" t="s">
        <v>13120</v>
      </c>
      <c r="F849">
        <v>395</v>
      </c>
      <c r="G849">
        <v>0</v>
      </c>
      <c r="H849" t="s">
        <v>641</v>
      </c>
      <c r="I849" t="s">
        <v>13121</v>
      </c>
      <c r="J849" t="s">
        <v>685</v>
      </c>
      <c r="K849" t="s">
        <v>644</v>
      </c>
      <c r="L849" t="s">
        <v>645</v>
      </c>
      <c r="M849" t="s">
        <v>13122</v>
      </c>
      <c r="N849" t="s">
        <v>644</v>
      </c>
      <c r="O849" t="s">
        <v>668</v>
      </c>
      <c r="P849" t="s">
        <v>5</v>
      </c>
      <c r="Q849" t="s">
        <v>669</v>
      </c>
      <c r="R849" t="s">
        <v>645</v>
      </c>
      <c r="S849" t="s">
        <v>13123</v>
      </c>
      <c r="T849" t="s">
        <v>13124</v>
      </c>
    </row>
    <row r="850" spans="1:20" x14ac:dyDescent="0.25">
      <c r="A850" t="s">
        <v>638</v>
      </c>
      <c r="B850" t="s">
        <v>639</v>
      </c>
      <c r="C850">
        <v>33</v>
      </c>
      <c r="D850">
        <v>5</v>
      </c>
      <c r="E850" t="s">
        <v>13125</v>
      </c>
      <c r="F850">
        <v>330</v>
      </c>
      <c r="G850">
        <v>0</v>
      </c>
      <c r="H850" t="s">
        <v>729</v>
      </c>
      <c r="I850" t="s">
        <v>10946</v>
      </c>
      <c r="J850" t="s">
        <v>888</v>
      </c>
      <c r="K850" t="s">
        <v>644</v>
      </c>
      <c r="L850" t="s">
        <v>645</v>
      </c>
      <c r="M850" t="s">
        <v>13126</v>
      </c>
      <c r="N850" t="s">
        <v>644</v>
      </c>
      <c r="O850" t="s">
        <v>647</v>
      </c>
      <c r="P850" t="s">
        <v>5</v>
      </c>
      <c r="Q850" t="s">
        <v>648</v>
      </c>
      <c r="R850" t="s">
        <v>645</v>
      </c>
      <c r="S850" t="s">
        <v>13127</v>
      </c>
      <c r="T850" t="s">
        <v>13128</v>
      </c>
    </row>
    <row r="851" spans="1:20" x14ac:dyDescent="0.25">
      <c r="A851" t="s">
        <v>18</v>
      </c>
      <c r="B851" t="s">
        <v>19</v>
      </c>
      <c r="C851">
        <v>33</v>
      </c>
      <c r="D851">
        <v>5</v>
      </c>
      <c r="E851" t="s">
        <v>13125</v>
      </c>
      <c r="F851">
        <v>330</v>
      </c>
      <c r="G851">
        <v>0</v>
      </c>
      <c r="H851" t="s">
        <v>729</v>
      </c>
      <c r="I851" t="s">
        <v>10946</v>
      </c>
      <c r="J851" t="s">
        <v>888</v>
      </c>
      <c r="K851" t="s">
        <v>644</v>
      </c>
      <c r="L851" t="s">
        <v>645</v>
      </c>
      <c r="M851" t="s">
        <v>13126</v>
      </c>
      <c r="N851" t="s">
        <v>644</v>
      </c>
      <c r="O851" t="s">
        <v>647</v>
      </c>
      <c r="P851" t="s">
        <v>5</v>
      </c>
      <c r="Q851" t="s">
        <v>648</v>
      </c>
      <c r="R851" t="s">
        <v>645</v>
      </c>
      <c r="S851" t="s">
        <v>13127</v>
      </c>
      <c r="T851" t="s">
        <v>13128</v>
      </c>
    </row>
    <row r="852" spans="1:20" x14ac:dyDescent="0.25">
      <c r="A852" t="s">
        <v>638</v>
      </c>
      <c r="B852" t="s">
        <v>639</v>
      </c>
      <c r="C852">
        <v>66</v>
      </c>
      <c r="D852">
        <v>2</v>
      </c>
      <c r="E852" t="s">
        <v>13129</v>
      </c>
      <c r="F852">
        <v>100</v>
      </c>
      <c r="G852">
        <v>0</v>
      </c>
      <c r="H852" t="s">
        <v>641</v>
      </c>
      <c r="I852" t="s">
        <v>8186</v>
      </c>
      <c r="J852" t="s">
        <v>771</v>
      </c>
      <c r="K852" t="s">
        <v>644</v>
      </c>
      <c r="L852" t="s">
        <v>645</v>
      </c>
      <c r="M852" t="s">
        <v>13122</v>
      </c>
      <c r="N852" t="s">
        <v>644</v>
      </c>
      <c r="O852" t="s">
        <v>647</v>
      </c>
      <c r="P852" t="s">
        <v>5</v>
      </c>
      <c r="Q852" t="s">
        <v>648</v>
      </c>
      <c r="R852" t="s">
        <v>645</v>
      </c>
      <c r="S852" t="s">
        <v>13130</v>
      </c>
      <c r="T852" t="s">
        <v>13131</v>
      </c>
    </row>
    <row r="853" spans="1:20" x14ac:dyDescent="0.25">
      <c r="A853" t="s">
        <v>18</v>
      </c>
      <c r="B853" t="s">
        <v>19</v>
      </c>
      <c r="C853">
        <v>68</v>
      </c>
      <c r="D853">
        <v>1</v>
      </c>
      <c r="E853" t="s">
        <v>13129</v>
      </c>
      <c r="F853">
        <v>100</v>
      </c>
      <c r="G853">
        <v>0</v>
      </c>
      <c r="H853" t="s">
        <v>641</v>
      </c>
      <c r="I853" t="s">
        <v>8186</v>
      </c>
      <c r="J853" t="s">
        <v>771</v>
      </c>
      <c r="K853" t="s">
        <v>644</v>
      </c>
      <c r="L853" t="s">
        <v>645</v>
      </c>
      <c r="M853" t="s">
        <v>13122</v>
      </c>
      <c r="N853" t="s">
        <v>644</v>
      </c>
      <c r="O853" t="s">
        <v>647</v>
      </c>
      <c r="P853" t="s">
        <v>5</v>
      </c>
      <c r="Q853" t="s">
        <v>648</v>
      </c>
      <c r="R853" t="s">
        <v>645</v>
      </c>
      <c r="S853" t="s">
        <v>13130</v>
      </c>
      <c r="T853" t="s">
        <v>13131</v>
      </c>
    </row>
    <row r="854" spans="1:20" x14ac:dyDescent="0.25">
      <c r="A854" t="s">
        <v>147</v>
      </c>
      <c r="B854" t="s">
        <v>148</v>
      </c>
      <c r="C854">
        <v>33.333333333333336</v>
      </c>
      <c r="D854">
        <v>3</v>
      </c>
      <c r="E854" t="s">
        <v>13132</v>
      </c>
      <c r="F854">
        <v>100</v>
      </c>
      <c r="G854">
        <v>0</v>
      </c>
      <c r="H854" t="s">
        <v>641</v>
      </c>
      <c r="I854" t="s">
        <v>13133</v>
      </c>
      <c r="J854" t="s">
        <v>2079</v>
      </c>
      <c r="K854" t="s">
        <v>644</v>
      </c>
      <c r="L854" t="s">
        <v>645</v>
      </c>
      <c r="M854" t="s">
        <v>13134</v>
      </c>
      <c r="N854" t="s">
        <v>644</v>
      </c>
      <c r="O854" t="s">
        <v>647</v>
      </c>
      <c r="P854" t="s">
        <v>5</v>
      </c>
      <c r="Q854" t="s">
        <v>648</v>
      </c>
      <c r="R854" t="s">
        <v>9216</v>
      </c>
      <c r="S854" t="s">
        <v>13135</v>
      </c>
      <c r="T854" t="s">
        <v>13136</v>
      </c>
    </row>
    <row r="855" spans="1:20" x14ac:dyDescent="0.25">
      <c r="A855" t="s">
        <v>638</v>
      </c>
      <c r="B855" t="s">
        <v>639</v>
      </c>
      <c r="C855">
        <v>66</v>
      </c>
      <c r="D855">
        <v>2</v>
      </c>
      <c r="E855" t="s">
        <v>13137</v>
      </c>
      <c r="F855">
        <v>100</v>
      </c>
      <c r="G855">
        <v>0</v>
      </c>
      <c r="H855" t="s">
        <v>641</v>
      </c>
      <c r="I855" t="s">
        <v>13138</v>
      </c>
      <c r="J855" t="s">
        <v>694</v>
      </c>
      <c r="K855" t="s">
        <v>644</v>
      </c>
      <c r="L855" t="s">
        <v>645</v>
      </c>
      <c r="M855" t="s">
        <v>13139</v>
      </c>
      <c r="N855" t="s">
        <v>644</v>
      </c>
      <c r="O855" t="s">
        <v>647</v>
      </c>
      <c r="P855" t="s">
        <v>5</v>
      </c>
      <c r="Q855" t="s">
        <v>648</v>
      </c>
      <c r="R855" t="s">
        <v>645</v>
      </c>
      <c r="S855" t="s">
        <v>13140</v>
      </c>
      <c r="T855" t="s">
        <v>13141</v>
      </c>
    </row>
    <row r="856" spans="1:20" x14ac:dyDescent="0.25">
      <c r="A856" t="s">
        <v>18</v>
      </c>
      <c r="B856" t="s">
        <v>19</v>
      </c>
      <c r="C856">
        <v>68</v>
      </c>
      <c r="D856">
        <v>1</v>
      </c>
      <c r="E856" t="s">
        <v>13137</v>
      </c>
      <c r="F856">
        <v>100</v>
      </c>
      <c r="G856">
        <v>0</v>
      </c>
      <c r="H856" t="s">
        <v>641</v>
      </c>
      <c r="I856" t="s">
        <v>13138</v>
      </c>
      <c r="J856" t="s">
        <v>694</v>
      </c>
      <c r="K856" t="s">
        <v>644</v>
      </c>
      <c r="L856" t="s">
        <v>645</v>
      </c>
      <c r="M856" t="s">
        <v>13139</v>
      </c>
      <c r="N856" t="s">
        <v>644</v>
      </c>
      <c r="O856" t="s">
        <v>647</v>
      </c>
      <c r="P856" t="s">
        <v>5</v>
      </c>
      <c r="Q856" t="s">
        <v>648</v>
      </c>
      <c r="R856" t="s">
        <v>645</v>
      </c>
      <c r="S856" t="s">
        <v>13140</v>
      </c>
      <c r="T856" t="s">
        <v>13141</v>
      </c>
    </row>
    <row r="857" spans="1:20" x14ac:dyDescent="0.25">
      <c r="A857" t="s">
        <v>147</v>
      </c>
      <c r="B857" t="s">
        <v>148</v>
      </c>
      <c r="C857">
        <v>33.333333333333336</v>
      </c>
      <c r="D857">
        <v>3</v>
      </c>
      <c r="E857" t="s">
        <v>13142</v>
      </c>
      <c r="F857">
        <v>100</v>
      </c>
      <c r="G857">
        <v>0</v>
      </c>
      <c r="H857" t="s">
        <v>641</v>
      </c>
      <c r="I857" t="s">
        <v>11747</v>
      </c>
      <c r="J857" t="s">
        <v>685</v>
      </c>
      <c r="K857" t="s">
        <v>644</v>
      </c>
      <c r="L857" t="s">
        <v>645</v>
      </c>
      <c r="M857" t="s">
        <v>13143</v>
      </c>
      <c r="N857" t="s">
        <v>644</v>
      </c>
      <c r="O857" t="s">
        <v>668</v>
      </c>
      <c r="P857" t="s">
        <v>5</v>
      </c>
      <c r="Q857" t="s">
        <v>669</v>
      </c>
      <c r="R857" t="s">
        <v>645</v>
      </c>
      <c r="S857" t="s">
        <v>13144</v>
      </c>
      <c r="T857" t="s">
        <v>13143</v>
      </c>
    </row>
    <row r="858" spans="1:20" x14ac:dyDescent="0.25">
      <c r="A858" t="s">
        <v>104</v>
      </c>
      <c r="B858" t="s">
        <v>105</v>
      </c>
      <c r="C858">
        <v>13</v>
      </c>
      <c r="D858">
        <v>2</v>
      </c>
      <c r="E858" t="s">
        <v>13145</v>
      </c>
      <c r="F858">
        <v>30</v>
      </c>
      <c r="G858">
        <v>4</v>
      </c>
      <c r="H858" t="s">
        <v>673</v>
      </c>
      <c r="I858" t="s">
        <v>13146</v>
      </c>
      <c r="J858" t="s">
        <v>13147</v>
      </c>
      <c r="K858" t="s">
        <v>13148</v>
      </c>
      <c r="L858" t="s">
        <v>4700</v>
      </c>
      <c r="M858" t="s">
        <v>13149</v>
      </c>
      <c r="N858" t="s">
        <v>644</v>
      </c>
      <c r="O858" t="s">
        <v>679</v>
      </c>
      <c r="P858" t="s">
        <v>26</v>
      </c>
      <c r="Q858" t="s">
        <v>680</v>
      </c>
      <c r="R858" t="s">
        <v>645</v>
      </c>
      <c r="S858" t="s">
        <v>13150</v>
      </c>
      <c r="T858" t="s">
        <v>13151</v>
      </c>
    </row>
    <row r="859" spans="1:20" x14ac:dyDescent="0.25">
      <c r="A859" t="s">
        <v>147</v>
      </c>
      <c r="B859" t="s">
        <v>148</v>
      </c>
      <c r="C859">
        <v>33.333333333333336</v>
      </c>
      <c r="D859">
        <v>3</v>
      </c>
      <c r="E859" t="s">
        <v>13152</v>
      </c>
      <c r="F859">
        <v>100</v>
      </c>
      <c r="G859">
        <v>0</v>
      </c>
      <c r="H859" t="s">
        <v>729</v>
      </c>
      <c r="I859" t="s">
        <v>13153</v>
      </c>
      <c r="J859" t="s">
        <v>724</v>
      </c>
      <c r="K859" t="s">
        <v>644</v>
      </c>
      <c r="L859" t="s">
        <v>645</v>
      </c>
      <c r="M859" t="s">
        <v>13154</v>
      </c>
      <c r="N859" t="s">
        <v>644</v>
      </c>
      <c r="O859" t="s">
        <v>647</v>
      </c>
      <c r="P859" t="s">
        <v>5</v>
      </c>
      <c r="Q859" t="s">
        <v>648</v>
      </c>
      <c r="R859" t="s">
        <v>645</v>
      </c>
      <c r="S859" t="s">
        <v>13155</v>
      </c>
      <c r="T859" t="s">
        <v>13154</v>
      </c>
    </row>
    <row r="860" spans="1:20" x14ac:dyDescent="0.25">
      <c r="A860" t="s">
        <v>101</v>
      </c>
      <c r="B860" t="s">
        <v>74</v>
      </c>
      <c r="C860">
        <v>78</v>
      </c>
      <c r="D860">
        <v>1</v>
      </c>
      <c r="E860" t="s">
        <v>13156</v>
      </c>
      <c r="F860">
        <v>78</v>
      </c>
      <c r="G860">
        <v>0</v>
      </c>
      <c r="H860" t="s">
        <v>673</v>
      </c>
      <c r="I860" t="s">
        <v>13157</v>
      </c>
      <c r="J860" t="s">
        <v>13158</v>
      </c>
      <c r="K860" t="s">
        <v>13159</v>
      </c>
      <c r="L860" t="s">
        <v>11691</v>
      </c>
      <c r="M860" t="s">
        <v>13160</v>
      </c>
      <c r="N860" t="s">
        <v>644</v>
      </c>
      <c r="O860" t="s">
        <v>679</v>
      </c>
      <c r="P860" t="s">
        <v>26</v>
      </c>
      <c r="Q860" t="s">
        <v>680</v>
      </c>
      <c r="R860" t="s">
        <v>645</v>
      </c>
      <c r="S860" t="s">
        <v>13161</v>
      </c>
      <c r="T860" t="s">
        <v>13160</v>
      </c>
    </row>
    <row r="861" spans="1:20" x14ac:dyDescent="0.25">
      <c r="A861" t="s">
        <v>601</v>
      </c>
      <c r="B861" t="s">
        <v>1870</v>
      </c>
      <c r="C861">
        <v>103.55</v>
      </c>
      <c r="D861">
        <v>1</v>
      </c>
      <c r="E861" t="s">
        <v>13162</v>
      </c>
      <c r="F861">
        <v>148.55000000000001</v>
      </c>
      <c r="G861">
        <v>45</v>
      </c>
      <c r="H861" t="s">
        <v>673</v>
      </c>
      <c r="I861" t="s">
        <v>13163</v>
      </c>
      <c r="J861" t="s">
        <v>13164</v>
      </c>
      <c r="K861" t="s">
        <v>5297</v>
      </c>
      <c r="L861" t="s">
        <v>13165</v>
      </c>
      <c r="M861" t="s">
        <v>13166</v>
      </c>
      <c r="N861" t="s">
        <v>644</v>
      </c>
      <c r="O861" t="s">
        <v>811</v>
      </c>
      <c r="P861" t="s">
        <v>23</v>
      </c>
      <c r="Q861" t="s">
        <v>812</v>
      </c>
      <c r="R861" t="s">
        <v>645</v>
      </c>
      <c r="S861" t="s">
        <v>13167</v>
      </c>
      <c r="T861" t="s">
        <v>13166</v>
      </c>
    </row>
    <row r="862" spans="1:20" x14ac:dyDescent="0.25">
      <c r="A862" t="s">
        <v>22</v>
      </c>
      <c r="B862" t="s">
        <v>27</v>
      </c>
      <c r="C862">
        <v>66.333333333333329</v>
      </c>
      <c r="D862">
        <v>9</v>
      </c>
      <c r="E862" t="s">
        <v>13168</v>
      </c>
      <c r="F862">
        <v>750</v>
      </c>
      <c r="G862">
        <v>0</v>
      </c>
      <c r="H862" t="s">
        <v>641</v>
      </c>
      <c r="I862" t="s">
        <v>13169</v>
      </c>
      <c r="J862" t="s">
        <v>724</v>
      </c>
      <c r="K862" t="s">
        <v>644</v>
      </c>
      <c r="L862" t="s">
        <v>645</v>
      </c>
      <c r="M862" t="s">
        <v>13170</v>
      </c>
      <c r="N862" t="s">
        <v>644</v>
      </c>
      <c r="O862" t="s">
        <v>726</v>
      </c>
      <c r="P862" t="s">
        <v>5</v>
      </c>
      <c r="Q862" t="s">
        <v>648</v>
      </c>
      <c r="R862" t="s">
        <v>645</v>
      </c>
      <c r="S862" t="s">
        <v>13171</v>
      </c>
      <c r="T862" t="s">
        <v>13172</v>
      </c>
    </row>
    <row r="863" spans="1:20" x14ac:dyDescent="0.25">
      <c r="A863" t="s">
        <v>147</v>
      </c>
      <c r="B863" t="s">
        <v>148</v>
      </c>
      <c r="C863">
        <v>50</v>
      </c>
      <c r="D863">
        <v>12</v>
      </c>
      <c r="E863" t="s">
        <v>13173</v>
      </c>
      <c r="F863">
        <v>400</v>
      </c>
      <c r="G863">
        <v>0</v>
      </c>
      <c r="H863" t="s">
        <v>641</v>
      </c>
      <c r="I863" t="s">
        <v>13174</v>
      </c>
      <c r="J863" t="s">
        <v>981</v>
      </c>
      <c r="K863" t="s">
        <v>644</v>
      </c>
      <c r="L863" t="s">
        <v>645</v>
      </c>
      <c r="M863" t="s">
        <v>13170</v>
      </c>
      <c r="N863" t="s">
        <v>644</v>
      </c>
      <c r="O863" t="s">
        <v>647</v>
      </c>
      <c r="P863" t="s">
        <v>5</v>
      </c>
      <c r="Q863" t="s">
        <v>648</v>
      </c>
      <c r="R863" t="s">
        <v>645</v>
      </c>
      <c r="S863" t="s">
        <v>13175</v>
      </c>
      <c r="T863" t="s">
        <v>13172</v>
      </c>
    </row>
    <row r="864" spans="1:20" x14ac:dyDescent="0.25">
      <c r="A864" t="s">
        <v>147</v>
      </c>
      <c r="B864" t="s">
        <v>148</v>
      </c>
      <c r="C864">
        <v>50</v>
      </c>
      <c r="D864">
        <v>6</v>
      </c>
      <c r="E864" t="s">
        <v>13176</v>
      </c>
      <c r="F864">
        <v>200</v>
      </c>
      <c r="G864">
        <v>0</v>
      </c>
      <c r="H864" t="s">
        <v>641</v>
      </c>
      <c r="I864" t="s">
        <v>13177</v>
      </c>
      <c r="J864" t="s">
        <v>6040</v>
      </c>
      <c r="K864" t="s">
        <v>644</v>
      </c>
      <c r="L864" t="s">
        <v>645</v>
      </c>
      <c r="M864" t="s">
        <v>13178</v>
      </c>
      <c r="N864" t="s">
        <v>644</v>
      </c>
      <c r="O864" t="s">
        <v>647</v>
      </c>
      <c r="P864" t="s">
        <v>5</v>
      </c>
      <c r="Q864" t="s">
        <v>648</v>
      </c>
      <c r="R864" t="s">
        <v>645</v>
      </c>
      <c r="S864" t="s">
        <v>13179</v>
      </c>
      <c r="T864" t="s">
        <v>13172</v>
      </c>
    </row>
    <row r="865" spans="1:20" x14ac:dyDescent="0.25">
      <c r="A865" t="s">
        <v>241</v>
      </c>
      <c r="B865" t="s">
        <v>247</v>
      </c>
      <c r="C865">
        <v>139</v>
      </c>
      <c r="D865">
        <v>1</v>
      </c>
      <c r="E865" t="s">
        <v>13180</v>
      </c>
      <c r="F865">
        <v>108.99</v>
      </c>
      <c r="G865">
        <v>0</v>
      </c>
      <c r="H865" t="s">
        <v>641</v>
      </c>
      <c r="I865" t="s">
        <v>13181</v>
      </c>
      <c r="J865" t="s">
        <v>3093</v>
      </c>
      <c r="K865" t="s">
        <v>644</v>
      </c>
      <c r="L865" t="s">
        <v>645</v>
      </c>
      <c r="M865" t="s">
        <v>13182</v>
      </c>
      <c r="N865" t="s">
        <v>644</v>
      </c>
      <c r="O865" t="s">
        <v>647</v>
      </c>
      <c r="P865" t="s">
        <v>5</v>
      </c>
      <c r="Q865" t="s">
        <v>648</v>
      </c>
      <c r="R865" t="s">
        <v>645</v>
      </c>
      <c r="S865" t="s">
        <v>13183</v>
      </c>
      <c r="T865" t="s">
        <v>13172</v>
      </c>
    </row>
    <row r="866" spans="1:20" x14ac:dyDescent="0.25">
      <c r="A866" t="s">
        <v>22</v>
      </c>
      <c r="B866" t="s">
        <v>27</v>
      </c>
      <c r="C866">
        <v>66.333333333333329</v>
      </c>
      <c r="D866">
        <v>3</v>
      </c>
      <c r="E866" t="s">
        <v>13184</v>
      </c>
      <c r="F866">
        <v>268</v>
      </c>
      <c r="G866">
        <v>18</v>
      </c>
      <c r="H866" t="s">
        <v>641</v>
      </c>
      <c r="I866" t="s">
        <v>13185</v>
      </c>
      <c r="J866" t="s">
        <v>2936</v>
      </c>
      <c r="K866" t="s">
        <v>644</v>
      </c>
      <c r="L866" t="s">
        <v>645</v>
      </c>
      <c r="M866" t="s">
        <v>13186</v>
      </c>
      <c r="N866" t="s">
        <v>644</v>
      </c>
      <c r="O866" t="s">
        <v>647</v>
      </c>
      <c r="P866" t="s">
        <v>5</v>
      </c>
      <c r="Q866" t="s">
        <v>648</v>
      </c>
      <c r="R866" t="s">
        <v>645</v>
      </c>
      <c r="S866" t="s">
        <v>13187</v>
      </c>
      <c r="T866" t="s">
        <v>13172</v>
      </c>
    </row>
    <row r="867" spans="1:20" x14ac:dyDescent="0.25">
      <c r="A867" t="s">
        <v>22</v>
      </c>
      <c r="B867" t="s">
        <v>27</v>
      </c>
      <c r="C867">
        <v>69.900000000000006</v>
      </c>
      <c r="D867">
        <v>10</v>
      </c>
      <c r="E867" t="s">
        <v>13188</v>
      </c>
      <c r="F867">
        <v>800</v>
      </c>
      <c r="G867">
        <v>0</v>
      </c>
      <c r="H867" t="s">
        <v>673</v>
      </c>
      <c r="I867" t="s">
        <v>10640</v>
      </c>
      <c r="J867" t="s">
        <v>13189</v>
      </c>
      <c r="K867" t="s">
        <v>7557</v>
      </c>
      <c r="L867" t="s">
        <v>5745</v>
      </c>
      <c r="M867" t="s">
        <v>13190</v>
      </c>
      <c r="N867" t="s">
        <v>644</v>
      </c>
      <c r="O867" t="s">
        <v>679</v>
      </c>
      <c r="P867" t="s">
        <v>26</v>
      </c>
      <c r="Q867" t="s">
        <v>680</v>
      </c>
      <c r="R867" t="s">
        <v>645</v>
      </c>
      <c r="S867" t="s">
        <v>13191</v>
      </c>
      <c r="T867" t="s">
        <v>13190</v>
      </c>
    </row>
    <row r="868" spans="1:20" x14ac:dyDescent="0.25">
      <c r="A868" t="s">
        <v>22</v>
      </c>
      <c r="B868" t="s">
        <v>27</v>
      </c>
      <c r="C868">
        <v>69.900000000000006</v>
      </c>
      <c r="D868">
        <v>10</v>
      </c>
      <c r="E868" t="s">
        <v>13192</v>
      </c>
      <c r="F868">
        <v>800</v>
      </c>
      <c r="G868">
        <v>0</v>
      </c>
      <c r="H868" t="s">
        <v>673</v>
      </c>
      <c r="I868" t="s">
        <v>13193</v>
      </c>
      <c r="J868" t="s">
        <v>13194</v>
      </c>
      <c r="K868" t="s">
        <v>13195</v>
      </c>
      <c r="L868" t="s">
        <v>4700</v>
      </c>
      <c r="M868" t="s">
        <v>13196</v>
      </c>
      <c r="N868" t="s">
        <v>644</v>
      </c>
      <c r="O868" t="s">
        <v>679</v>
      </c>
      <c r="P868" t="s">
        <v>26</v>
      </c>
      <c r="Q868" t="s">
        <v>680</v>
      </c>
      <c r="R868" t="s">
        <v>645</v>
      </c>
      <c r="S868" t="s">
        <v>13197</v>
      </c>
      <c r="T868" t="s">
        <v>13190</v>
      </c>
    </row>
    <row r="869" spans="1:20" x14ac:dyDescent="0.25">
      <c r="A869" t="s">
        <v>147</v>
      </c>
      <c r="B869" t="s">
        <v>148</v>
      </c>
      <c r="C869">
        <v>50</v>
      </c>
      <c r="D869">
        <v>6</v>
      </c>
      <c r="E869" t="s">
        <v>13198</v>
      </c>
      <c r="F869">
        <v>200</v>
      </c>
      <c r="G869">
        <v>0</v>
      </c>
      <c r="H869" t="s">
        <v>641</v>
      </c>
      <c r="I869" t="s">
        <v>13199</v>
      </c>
      <c r="J869" t="s">
        <v>3382</v>
      </c>
      <c r="K869" t="s">
        <v>644</v>
      </c>
      <c r="L869" t="s">
        <v>645</v>
      </c>
      <c r="M869" t="s">
        <v>13200</v>
      </c>
      <c r="N869" t="s">
        <v>644</v>
      </c>
      <c r="O869" t="s">
        <v>647</v>
      </c>
      <c r="P869" t="s">
        <v>5</v>
      </c>
      <c r="Q869" t="s">
        <v>648</v>
      </c>
      <c r="R869" t="s">
        <v>645</v>
      </c>
      <c r="S869" t="s">
        <v>13201</v>
      </c>
      <c r="T869" t="s">
        <v>13200</v>
      </c>
    </row>
    <row r="870" spans="1:20" x14ac:dyDescent="0.25">
      <c r="A870" t="s">
        <v>638</v>
      </c>
      <c r="B870" t="s">
        <v>639</v>
      </c>
      <c r="C870">
        <v>33</v>
      </c>
      <c r="D870">
        <v>5</v>
      </c>
      <c r="E870" t="s">
        <v>13202</v>
      </c>
      <c r="F870">
        <v>705</v>
      </c>
      <c r="G870">
        <v>0</v>
      </c>
      <c r="H870" t="s">
        <v>641</v>
      </c>
      <c r="I870" t="s">
        <v>2845</v>
      </c>
      <c r="J870" t="s">
        <v>694</v>
      </c>
      <c r="K870" t="s">
        <v>644</v>
      </c>
      <c r="L870" t="s">
        <v>645</v>
      </c>
      <c r="M870" t="s">
        <v>13200</v>
      </c>
      <c r="N870" t="s">
        <v>644</v>
      </c>
      <c r="O870" t="s">
        <v>668</v>
      </c>
      <c r="P870" t="s">
        <v>5</v>
      </c>
      <c r="Q870" t="s">
        <v>669</v>
      </c>
      <c r="R870" t="s">
        <v>645</v>
      </c>
      <c r="S870" t="s">
        <v>13203</v>
      </c>
      <c r="T870" t="s">
        <v>13200</v>
      </c>
    </row>
    <row r="871" spans="1:20" x14ac:dyDescent="0.25">
      <c r="A871" t="s">
        <v>18</v>
      </c>
      <c r="B871" t="s">
        <v>19</v>
      </c>
      <c r="C871">
        <v>33</v>
      </c>
      <c r="D871">
        <v>5</v>
      </c>
      <c r="E871" t="s">
        <v>13202</v>
      </c>
      <c r="F871">
        <v>705</v>
      </c>
      <c r="G871">
        <v>0</v>
      </c>
      <c r="H871" t="s">
        <v>641</v>
      </c>
      <c r="I871" t="s">
        <v>2845</v>
      </c>
      <c r="J871" t="s">
        <v>694</v>
      </c>
      <c r="K871" t="s">
        <v>644</v>
      </c>
      <c r="L871" t="s">
        <v>645</v>
      </c>
      <c r="M871" t="s">
        <v>13200</v>
      </c>
      <c r="N871" t="s">
        <v>644</v>
      </c>
      <c r="O871" t="s">
        <v>668</v>
      </c>
      <c r="P871" t="s">
        <v>5</v>
      </c>
      <c r="Q871" t="s">
        <v>669</v>
      </c>
      <c r="R871" t="s">
        <v>645</v>
      </c>
      <c r="S871" t="s">
        <v>13203</v>
      </c>
      <c r="T871" t="s">
        <v>13200</v>
      </c>
    </row>
    <row r="872" spans="1:20" x14ac:dyDescent="0.25">
      <c r="A872" t="s">
        <v>147</v>
      </c>
      <c r="B872" t="s">
        <v>148</v>
      </c>
      <c r="C872">
        <v>65</v>
      </c>
      <c r="D872">
        <v>9</v>
      </c>
      <c r="E872" t="s">
        <v>13202</v>
      </c>
      <c r="F872">
        <v>705</v>
      </c>
      <c r="G872">
        <v>0</v>
      </c>
      <c r="H872" t="s">
        <v>641</v>
      </c>
      <c r="I872" t="s">
        <v>2845</v>
      </c>
      <c r="J872" t="s">
        <v>694</v>
      </c>
      <c r="K872" t="s">
        <v>644</v>
      </c>
      <c r="L872" t="s">
        <v>645</v>
      </c>
      <c r="M872" t="s">
        <v>13200</v>
      </c>
      <c r="N872" t="s">
        <v>644</v>
      </c>
      <c r="O872" t="s">
        <v>668</v>
      </c>
      <c r="P872" t="s">
        <v>5</v>
      </c>
      <c r="Q872" t="s">
        <v>669</v>
      </c>
      <c r="R872" t="s">
        <v>645</v>
      </c>
      <c r="S872" t="s">
        <v>13203</v>
      </c>
      <c r="T872" t="s">
        <v>13200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1CF-F7B2-4D45-9116-609DA0379ACA}">
  <sheetPr>
    <tabColor rgb="FFFF6699"/>
    <pageSetUpPr fitToPage="1"/>
  </sheetPr>
  <dimension ref="A1:V991"/>
  <sheetViews>
    <sheetView zoomScale="70" zoomScaleNormal="70" workbookViewId="0">
      <pane xSplit="2" ySplit="1" topLeftCell="T27" activePane="bottomRight" state="frozen"/>
      <selection sqref="A1:XFD1048576"/>
      <selection pane="topRight" sqref="A1:XFD1048576"/>
      <selection pane="bottomLeft" sqref="A1:XFD1048576"/>
      <selection pane="bottomRight" activeCell="U65" sqref="U6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638</v>
      </c>
      <c r="B2" t="s">
        <v>639</v>
      </c>
      <c r="C2">
        <v>66</v>
      </c>
      <c r="D2">
        <v>4</v>
      </c>
      <c r="E2" t="s">
        <v>13206</v>
      </c>
      <c r="F2">
        <v>200</v>
      </c>
      <c r="G2">
        <v>0</v>
      </c>
      <c r="H2" t="s">
        <v>641</v>
      </c>
      <c r="I2" t="s">
        <v>13207</v>
      </c>
      <c r="J2" t="s">
        <v>1668</v>
      </c>
      <c r="K2" t="s">
        <v>644</v>
      </c>
      <c r="L2" t="s">
        <v>645</v>
      </c>
      <c r="M2" t="s">
        <v>13208</v>
      </c>
      <c r="N2" t="s">
        <v>644</v>
      </c>
      <c r="O2" t="s">
        <v>668</v>
      </c>
      <c r="P2" t="s">
        <v>5</v>
      </c>
      <c r="Q2" t="s">
        <v>669</v>
      </c>
      <c r="R2" t="s">
        <v>645</v>
      </c>
      <c r="S2" t="s">
        <v>644</v>
      </c>
      <c r="T2" t="s">
        <v>13208</v>
      </c>
      <c r="U2" s="77" t="s">
        <v>147</v>
      </c>
      <c r="V2">
        <v>1901</v>
      </c>
    </row>
    <row r="3" spans="1:22" x14ac:dyDescent="0.25">
      <c r="A3" t="s">
        <v>18</v>
      </c>
      <c r="B3" t="s">
        <v>19</v>
      </c>
      <c r="C3">
        <v>68</v>
      </c>
      <c r="D3">
        <v>2</v>
      </c>
      <c r="E3" t="s">
        <v>13206</v>
      </c>
      <c r="F3">
        <v>200</v>
      </c>
      <c r="G3">
        <v>0</v>
      </c>
      <c r="H3" t="s">
        <v>641</v>
      </c>
      <c r="I3" t="s">
        <v>13207</v>
      </c>
      <c r="J3" t="s">
        <v>1668</v>
      </c>
      <c r="K3" t="s">
        <v>644</v>
      </c>
      <c r="L3" t="s">
        <v>645</v>
      </c>
      <c r="M3" t="s">
        <v>13208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644</v>
      </c>
      <c r="T3" t="s">
        <v>13208</v>
      </c>
      <c r="U3" s="78" t="s">
        <v>148</v>
      </c>
      <c r="V3">
        <v>1901</v>
      </c>
    </row>
    <row r="4" spans="1:22" x14ac:dyDescent="0.25">
      <c r="A4" t="s">
        <v>638</v>
      </c>
      <c r="B4" t="s">
        <v>639</v>
      </c>
      <c r="C4">
        <v>66</v>
      </c>
      <c r="D4">
        <v>2</v>
      </c>
      <c r="E4" t="s">
        <v>13209</v>
      </c>
      <c r="F4">
        <v>100</v>
      </c>
      <c r="G4">
        <v>0</v>
      </c>
      <c r="H4" t="s">
        <v>641</v>
      </c>
      <c r="I4" t="s">
        <v>13210</v>
      </c>
      <c r="J4" t="s">
        <v>1711</v>
      </c>
      <c r="K4" t="s">
        <v>644</v>
      </c>
      <c r="L4" t="s">
        <v>645</v>
      </c>
      <c r="M4" t="s">
        <v>13208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644</v>
      </c>
      <c r="T4" t="s">
        <v>13208</v>
      </c>
      <c r="U4" s="77" t="s">
        <v>99</v>
      </c>
      <c r="V4">
        <v>120</v>
      </c>
    </row>
    <row r="5" spans="1:22" x14ac:dyDescent="0.25">
      <c r="A5" t="s">
        <v>18</v>
      </c>
      <c r="B5" t="s">
        <v>19</v>
      </c>
      <c r="C5">
        <v>68</v>
      </c>
      <c r="D5">
        <v>1</v>
      </c>
      <c r="E5" t="s">
        <v>13209</v>
      </c>
      <c r="F5">
        <v>100</v>
      </c>
      <c r="G5">
        <v>0</v>
      </c>
      <c r="H5" t="s">
        <v>641</v>
      </c>
      <c r="I5" t="s">
        <v>13210</v>
      </c>
      <c r="J5" t="s">
        <v>1711</v>
      </c>
      <c r="K5" t="s">
        <v>644</v>
      </c>
      <c r="L5" t="s">
        <v>645</v>
      </c>
      <c r="M5" t="s">
        <v>13208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644</v>
      </c>
      <c r="T5" t="s">
        <v>13208</v>
      </c>
      <c r="U5" s="78" t="s">
        <v>100</v>
      </c>
      <c r="V5">
        <v>120</v>
      </c>
    </row>
    <row r="6" spans="1:22" x14ac:dyDescent="0.25">
      <c r="A6" t="s">
        <v>638</v>
      </c>
      <c r="B6" t="s">
        <v>639</v>
      </c>
      <c r="C6">
        <v>66</v>
      </c>
      <c r="D6">
        <v>4</v>
      </c>
      <c r="E6" t="s">
        <v>13211</v>
      </c>
      <c r="F6">
        <v>200</v>
      </c>
      <c r="G6">
        <v>0</v>
      </c>
      <c r="H6" t="s">
        <v>641</v>
      </c>
      <c r="I6" t="s">
        <v>13212</v>
      </c>
      <c r="J6" t="s">
        <v>745</v>
      </c>
      <c r="K6" t="s">
        <v>644</v>
      </c>
      <c r="L6" t="s">
        <v>645</v>
      </c>
      <c r="M6" t="s">
        <v>13213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644</v>
      </c>
      <c r="T6" t="s">
        <v>13213</v>
      </c>
      <c r="U6" s="77" t="s">
        <v>22</v>
      </c>
      <c r="V6">
        <v>221</v>
      </c>
    </row>
    <row r="7" spans="1:22" x14ac:dyDescent="0.25">
      <c r="A7" t="s">
        <v>18</v>
      </c>
      <c r="B7" t="s">
        <v>19</v>
      </c>
      <c r="C7">
        <v>68</v>
      </c>
      <c r="D7">
        <v>2</v>
      </c>
      <c r="E7" t="s">
        <v>13211</v>
      </c>
      <c r="F7">
        <v>200</v>
      </c>
      <c r="G7">
        <v>0</v>
      </c>
      <c r="H7" t="s">
        <v>641</v>
      </c>
      <c r="I7" t="s">
        <v>13212</v>
      </c>
      <c r="J7" t="s">
        <v>745</v>
      </c>
      <c r="K7" t="s">
        <v>644</v>
      </c>
      <c r="L7" t="s">
        <v>645</v>
      </c>
      <c r="M7" t="s">
        <v>13213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644</v>
      </c>
      <c r="T7" t="s">
        <v>13213</v>
      </c>
      <c r="U7" s="78" t="s">
        <v>213</v>
      </c>
      <c r="V7">
        <v>5</v>
      </c>
    </row>
    <row r="8" spans="1:22" x14ac:dyDescent="0.25">
      <c r="A8" t="s">
        <v>638</v>
      </c>
      <c r="B8" t="s">
        <v>639</v>
      </c>
      <c r="C8">
        <v>66</v>
      </c>
      <c r="D8">
        <v>6</v>
      </c>
      <c r="E8" t="s">
        <v>13214</v>
      </c>
      <c r="F8">
        <v>300</v>
      </c>
      <c r="G8">
        <v>0</v>
      </c>
      <c r="H8" t="s">
        <v>641</v>
      </c>
      <c r="I8" t="s">
        <v>13215</v>
      </c>
      <c r="J8" t="s">
        <v>796</v>
      </c>
      <c r="K8" t="s">
        <v>644</v>
      </c>
      <c r="L8" t="s">
        <v>645</v>
      </c>
      <c r="M8" t="s">
        <v>13216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644</v>
      </c>
      <c r="T8" t="s">
        <v>13216</v>
      </c>
      <c r="U8" s="78" t="s">
        <v>27</v>
      </c>
      <c r="V8">
        <v>216</v>
      </c>
    </row>
    <row r="9" spans="1:22" x14ac:dyDescent="0.25">
      <c r="A9" t="s">
        <v>18</v>
      </c>
      <c r="B9" t="s">
        <v>19</v>
      </c>
      <c r="C9">
        <v>68</v>
      </c>
      <c r="D9">
        <v>3</v>
      </c>
      <c r="E9" t="s">
        <v>13214</v>
      </c>
      <c r="F9">
        <v>300</v>
      </c>
      <c r="G9">
        <v>0</v>
      </c>
      <c r="H9" t="s">
        <v>641</v>
      </c>
      <c r="I9" t="s">
        <v>13215</v>
      </c>
      <c r="J9" t="s">
        <v>796</v>
      </c>
      <c r="K9" t="s">
        <v>644</v>
      </c>
      <c r="L9" t="s">
        <v>645</v>
      </c>
      <c r="M9" t="s">
        <v>13216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644</v>
      </c>
      <c r="T9" t="s">
        <v>13216</v>
      </c>
      <c r="U9" s="77" t="s">
        <v>18</v>
      </c>
      <c r="V9">
        <v>436</v>
      </c>
    </row>
    <row r="10" spans="1:22" x14ac:dyDescent="0.25">
      <c r="A10" t="s">
        <v>638</v>
      </c>
      <c r="B10" t="s">
        <v>639</v>
      </c>
      <c r="C10">
        <v>66</v>
      </c>
      <c r="D10">
        <v>2</v>
      </c>
      <c r="E10" t="s">
        <v>13217</v>
      </c>
      <c r="F10">
        <v>100</v>
      </c>
      <c r="G10">
        <v>0</v>
      </c>
      <c r="H10" t="s">
        <v>641</v>
      </c>
      <c r="I10" t="s">
        <v>13218</v>
      </c>
      <c r="J10" t="s">
        <v>685</v>
      </c>
      <c r="K10" t="s">
        <v>644</v>
      </c>
      <c r="L10" t="s">
        <v>645</v>
      </c>
      <c r="M10" t="s">
        <v>13219</v>
      </c>
      <c r="N10" t="s">
        <v>644</v>
      </c>
      <c r="O10" t="s">
        <v>668</v>
      </c>
      <c r="P10" t="s">
        <v>5</v>
      </c>
      <c r="Q10" t="s">
        <v>669</v>
      </c>
      <c r="R10" t="s">
        <v>645</v>
      </c>
      <c r="S10" t="s">
        <v>644</v>
      </c>
      <c r="T10" t="s">
        <v>13220</v>
      </c>
      <c r="U10" s="78" t="s">
        <v>19</v>
      </c>
      <c r="V10">
        <v>436</v>
      </c>
    </row>
    <row r="11" spans="1:22" x14ac:dyDescent="0.25">
      <c r="A11" t="s">
        <v>18</v>
      </c>
      <c r="B11" t="s">
        <v>19</v>
      </c>
      <c r="C11">
        <v>68</v>
      </c>
      <c r="D11">
        <v>1</v>
      </c>
      <c r="E11" t="s">
        <v>13217</v>
      </c>
      <c r="F11">
        <v>100</v>
      </c>
      <c r="G11">
        <v>0</v>
      </c>
      <c r="H11" t="s">
        <v>641</v>
      </c>
      <c r="I11" t="s">
        <v>13218</v>
      </c>
      <c r="J11" t="s">
        <v>685</v>
      </c>
      <c r="K11" t="s">
        <v>644</v>
      </c>
      <c r="L11" t="s">
        <v>645</v>
      </c>
      <c r="M11" t="s">
        <v>13219</v>
      </c>
      <c r="N11" t="s">
        <v>644</v>
      </c>
      <c r="O11" t="s">
        <v>668</v>
      </c>
      <c r="P11" t="s">
        <v>5</v>
      </c>
      <c r="Q11" t="s">
        <v>669</v>
      </c>
      <c r="R11" t="s">
        <v>645</v>
      </c>
      <c r="S11" t="s">
        <v>644</v>
      </c>
      <c r="T11" t="s">
        <v>13220</v>
      </c>
      <c r="U11" s="77" t="s">
        <v>101</v>
      </c>
      <c r="V11">
        <v>40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13221</v>
      </c>
      <c r="F12">
        <v>100</v>
      </c>
      <c r="G12">
        <v>0</v>
      </c>
      <c r="H12" t="s">
        <v>641</v>
      </c>
      <c r="I12" t="s">
        <v>13222</v>
      </c>
      <c r="J12" t="s">
        <v>736</v>
      </c>
      <c r="K12" t="s">
        <v>644</v>
      </c>
      <c r="L12" t="s">
        <v>645</v>
      </c>
      <c r="M12" t="s">
        <v>13223</v>
      </c>
      <c r="N12" t="s">
        <v>644</v>
      </c>
      <c r="O12" t="s">
        <v>668</v>
      </c>
      <c r="P12" t="s">
        <v>5</v>
      </c>
      <c r="Q12" t="s">
        <v>669</v>
      </c>
      <c r="R12" t="s">
        <v>645</v>
      </c>
      <c r="S12" t="s">
        <v>644</v>
      </c>
      <c r="T12" t="s">
        <v>13223</v>
      </c>
      <c r="U12" s="78" t="s">
        <v>11152</v>
      </c>
      <c r="V12">
        <v>1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13224</v>
      </c>
      <c r="F13">
        <v>200</v>
      </c>
      <c r="G13">
        <v>0</v>
      </c>
      <c r="H13" t="s">
        <v>641</v>
      </c>
      <c r="I13" t="s">
        <v>13225</v>
      </c>
      <c r="J13" t="s">
        <v>1549</v>
      </c>
      <c r="K13" t="s">
        <v>644</v>
      </c>
      <c r="L13" t="s">
        <v>645</v>
      </c>
      <c r="M13" t="s">
        <v>13226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13227</v>
      </c>
      <c r="T13" t="s">
        <v>13226</v>
      </c>
      <c r="U13" s="78" t="s">
        <v>74</v>
      </c>
      <c r="V13">
        <v>39</v>
      </c>
    </row>
    <row r="14" spans="1:22" x14ac:dyDescent="0.25">
      <c r="A14" t="s">
        <v>638</v>
      </c>
      <c r="B14" t="s">
        <v>639</v>
      </c>
      <c r="C14">
        <v>66</v>
      </c>
      <c r="D14">
        <v>2</v>
      </c>
      <c r="E14" t="s">
        <v>13228</v>
      </c>
      <c r="F14">
        <v>100</v>
      </c>
      <c r="G14">
        <v>0</v>
      </c>
      <c r="H14" t="s">
        <v>641</v>
      </c>
      <c r="I14" t="s">
        <v>8915</v>
      </c>
      <c r="J14" t="s">
        <v>685</v>
      </c>
      <c r="K14" t="s">
        <v>644</v>
      </c>
      <c r="L14" t="s">
        <v>645</v>
      </c>
      <c r="M14" t="s">
        <v>13229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644</v>
      </c>
      <c r="T14" t="s">
        <v>13229</v>
      </c>
      <c r="U14" s="77" t="s">
        <v>72</v>
      </c>
      <c r="V14">
        <v>7</v>
      </c>
    </row>
    <row r="15" spans="1:22" x14ac:dyDescent="0.25">
      <c r="A15" t="s">
        <v>18</v>
      </c>
      <c r="B15" t="s">
        <v>19</v>
      </c>
      <c r="C15">
        <v>68</v>
      </c>
      <c r="D15">
        <v>1</v>
      </c>
      <c r="E15" t="s">
        <v>13228</v>
      </c>
      <c r="F15">
        <v>100</v>
      </c>
      <c r="G15">
        <v>0</v>
      </c>
      <c r="H15" t="s">
        <v>641</v>
      </c>
      <c r="I15" t="s">
        <v>8915</v>
      </c>
      <c r="J15" t="s">
        <v>685</v>
      </c>
      <c r="K15" t="s">
        <v>644</v>
      </c>
      <c r="L15" t="s">
        <v>645</v>
      </c>
      <c r="M15" t="s">
        <v>13229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644</v>
      </c>
      <c r="T15" t="s">
        <v>13229</v>
      </c>
      <c r="U15" s="78" t="s">
        <v>108</v>
      </c>
      <c r="V15">
        <v>6</v>
      </c>
    </row>
    <row r="16" spans="1:22" x14ac:dyDescent="0.25">
      <c r="A16" t="s">
        <v>638</v>
      </c>
      <c r="B16" t="s">
        <v>639</v>
      </c>
      <c r="C16">
        <v>66</v>
      </c>
      <c r="D16">
        <v>2</v>
      </c>
      <c r="E16" t="s">
        <v>13230</v>
      </c>
      <c r="F16">
        <v>100</v>
      </c>
      <c r="G16">
        <v>0</v>
      </c>
      <c r="H16" t="s">
        <v>641</v>
      </c>
      <c r="I16" t="s">
        <v>13231</v>
      </c>
      <c r="J16" t="s">
        <v>657</v>
      </c>
      <c r="K16" t="s">
        <v>644</v>
      </c>
      <c r="L16" t="s">
        <v>645</v>
      </c>
      <c r="M16" t="s">
        <v>13229</v>
      </c>
      <c r="N16" t="s">
        <v>644</v>
      </c>
      <c r="O16" t="s">
        <v>726</v>
      </c>
      <c r="P16" t="s">
        <v>5</v>
      </c>
      <c r="Q16" t="s">
        <v>648</v>
      </c>
      <c r="R16" t="s">
        <v>645</v>
      </c>
      <c r="S16" t="s">
        <v>13232</v>
      </c>
      <c r="T16" t="s">
        <v>13229</v>
      </c>
      <c r="U16" s="78" t="s">
        <v>3385</v>
      </c>
      <c r="V16">
        <v>1</v>
      </c>
    </row>
    <row r="17" spans="1:22" x14ac:dyDescent="0.25">
      <c r="A17" t="s">
        <v>18</v>
      </c>
      <c r="B17" t="s">
        <v>19</v>
      </c>
      <c r="C17">
        <v>68</v>
      </c>
      <c r="D17">
        <v>1</v>
      </c>
      <c r="E17" t="s">
        <v>13230</v>
      </c>
      <c r="F17">
        <v>100</v>
      </c>
      <c r="G17">
        <v>0</v>
      </c>
      <c r="H17" t="s">
        <v>641</v>
      </c>
      <c r="I17" t="s">
        <v>13231</v>
      </c>
      <c r="J17" t="s">
        <v>657</v>
      </c>
      <c r="K17" t="s">
        <v>644</v>
      </c>
      <c r="L17" t="s">
        <v>645</v>
      </c>
      <c r="M17" t="s">
        <v>13229</v>
      </c>
      <c r="N17" t="s">
        <v>644</v>
      </c>
      <c r="O17" t="s">
        <v>726</v>
      </c>
      <c r="P17" t="s">
        <v>5</v>
      </c>
      <c r="Q17" t="s">
        <v>648</v>
      </c>
      <c r="R17" t="s">
        <v>645</v>
      </c>
      <c r="S17" t="s">
        <v>13232</v>
      </c>
      <c r="T17" t="s">
        <v>13229</v>
      </c>
      <c r="U17" s="77" t="s">
        <v>518</v>
      </c>
      <c r="V17">
        <v>1</v>
      </c>
    </row>
    <row r="18" spans="1:22" x14ac:dyDescent="0.25">
      <c r="A18" t="s">
        <v>638</v>
      </c>
      <c r="B18" t="s">
        <v>639</v>
      </c>
      <c r="C18">
        <v>66</v>
      </c>
      <c r="D18">
        <v>2</v>
      </c>
      <c r="E18" t="s">
        <v>13233</v>
      </c>
      <c r="F18">
        <v>100</v>
      </c>
      <c r="G18">
        <v>0</v>
      </c>
      <c r="H18" t="s">
        <v>641</v>
      </c>
      <c r="I18" t="s">
        <v>13234</v>
      </c>
      <c r="J18" t="s">
        <v>2058</v>
      </c>
      <c r="K18" t="s">
        <v>644</v>
      </c>
      <c r="L18" t="s">
        <v>645</v>
      </c>
      <c r="M18" t="s">
        <v>13235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644</v>
      </c>
      <c r="T18" t="s">
        <v>13235</v>
      </c>
      <c r="U18" s="78" t="s">
        <v>616</v>
      </c>
      <c r="V18">
        <v>1</v>
      </c>
    </row>
    <row r="19" spans="1:22" x14ac:dyDescent="0.25">
      <c r="A19" t="s">
        <v>18</v>
      </c>
      <c r="B19" t="s">
        <v>19</v>
      </c>
      <c r="C19">
        <v>68</v>
      </c>
      <c r="D19">
        <v>1</v>
      </c>
      <c r="E19" t="s">
        <v>13233</v>
      </c>
      <c r="F19">
        <v>100</v>
      </c>
      <c r="G19">
        <v>0</v>
      </c>
      <c r="H19" t="s">
        <v>641</v>
      </c>
      <c r="I19" t="s">
        <v>13234</v>
      </c>
      <c r="J19" t="s">
        <v>2058</v>
      </c>
      <c r="K19" t="s">
        <v>644</v>
      </c>
      <c r="L19" t="s">
        <v>645</v>
      </c>
      <c r="M19" t="s">
        <v>13235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644</v>
      </c>
      <c r="T19" t="s">
        <v>13235</v>
      </c>
      <c r="U19" s="77" t="s">
        <v>112</v>
      </c>
      <c r="V19">
        <v>9</v>
      </c>
    </row>
    <row r="20" spans="1:22" x14ac:dyDescent="0.25">
      <c r="A20" t="s">
        <v>638</v>
      </c>
      <c r="B20" t="s">
        <v>639</v>
      </c>
      <c r="C20">
        <v>66</v>
      </c>
      <c r="D20">
        <v>2</v>
      </c>
      <c r="E20" t="s">
        <v>13236</v>
      </c>
      <c r="F20">
        <v>100</v>
      </c>
      <c r="G20">
        <v>0</v>
      </c>
      <c r="H20" t="s">
        <v>641</v>
      </c>
      <c r="I20" t="s">
        <v>10066</v>
      </c>
      <c r="J20" t="s">
        <v>685</v>
      </c>
      <c r="K20" t="s">
        <v>644</v>
      </c>
      <c r="L20" t="s">
        <v>645</v>
      </c>
      <c r="M20" t="s">
        <v>13235</v>
      </c>
      <c r="N20" t="s">
        <v>644</v>
      </c>
      <c r="O20" t="s">
        <v>668</v>
      </c>
      <c r="P20" t="s">
        <v>5</v>
      </c>
      <c r="Q20" t="s">
        <v>669</v>
      </c>
      <c r="R20" t="s">
        <v>645</v>
      </c>
      <c r="S20" t="s">
        <v>644</v>
      </c>
      <c r="T20" t="s">
        <v>13235</v>
      </c>
      <c r="U20" s="78" t="s">
        <v>113</v>
      </c>
      <c r="V20">
        <v>9</v>
      </c>
    </row>
    <row r="21" spans="1:22" x14ac:dyDescent="0.25">
      <c r="A21" t="s">
        <v>18</v>
      </c>
      <c r="B21" t="s">
        <v>19</v>
      </c>
      <c r="C21">
        <v>68</v>
      </c>
      <c r="D21">
        <v>1</v>
      </c>
      <c r="E21" t="s">
        <v>13236</v>
      </c>
      <c r="F21">
        <v>100</v>
      </c>
      <c r="G21">
        <v>0</v>
      </c>
      <c r="H21" t="s">
        <v>641</v>
      </c>
      <c r="I21" t="s">
        <v>10066</v>
      </c>
      <c r="J21" t="s">
        <v>685</v>
      </c>
      <c r="K21" t="s">
        <v>644</v>
      </c>
      <c r="L21" t="s">
        <v>645</v>
      </c>
      <c r="M21" t="s">
        <v>13235</v>
      </c>
      <c r="N21" t="s">
        <v>644</v>
      </c>
      <c r="O21" t="s">
        <v>668</v>
      </c>
      <c r="P21" t="s">
        <v>5</v>
      </c>
      <c r="Q21" t="s">
        <v>669</v>
      </c>
      <c r="R21" t="s">
        <v>645</v>
      </c>
      <c r="S21" t="s">
        <v>644</v>
      </c>
      <c r="T21" t="s">
        <v>13235</v>
      </c>
      <c r="U21" s="77" t="s">
        <v>12</v>
      </c>
      <c r="V21">
        <v>8</v>
      </c>
    </row>
    <row r="22" spans="1:22" x14ac:dyDescent="0.25">
      <c r="A22" t="s">
        <v>147</v>
      </c>
      <c r="B22" t="s">
        <v>148</v>
      </c>
      <c r="C22">
        <v>50</v>
      </c>
      <c r="D22">
        <v>12</v>
      </c>
      <c r="E22" t="s">
        <v>13237</v>
      </c>
      <c r="F22">
        <v>400</v>
      </c>
      <c r="G22">
        <v>0</v>
      </c>
      <c r="H22" t="s">
        <v>641</v>
      </c>
      <c r="I22" t="s">
        <v>13238</v>
      </c>
      <c r="J22" t="s">
        <v>714</v>
      </c>
      <c r="K22" t="s">
        <v>644</v>
      </c>
      <c r="L22" t="s">
        <v>645</v>
      </c>
      <c r="M22" t="s">
        <v>13239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644</v>
      </c>
      <c r="T22" t="s">
        <v>13239</v>
      </c>
      <c r="U22" s="78" t="s">
        <v>13</v>
      </c>
      <c r="V22">
        <v>8</v>
      </c>
    </row>
    <row r="23" spans="1:22" x14ac:dyDescent="0.25">
      <c r="A23" t="s">
        <v>638</v>
      </c>
      <c r="B23" t="s">
        <v>639</v>
      </c>
      <c r="C23">
        <v>66</v>
      </c>
      <c r="D23">
        <v>2</v>
      </c>
      <c r="E23" t="s">
        <v>13240</v>
      </c>
      <c r="F23">
        <v>100</v>
      </c>
      <c r="G23">
        <v>0</v>
      </c>
      <c r="H23" t="s">
        <v>641</v>
      </c>
      <c r="I23" t="s">
        <v>13241</v>
      </c>
      <c r="J23" t="s">
        <v>745</v>
      </c>
      <c r="K23" t="s">
        <v>644</v>
      </c>
      <c r="L23" t="s">
        <v>645</v>
      </c>
      <c r="M23" t="s">
        <v>13242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644</v>
      </c>
      <c r="T23" t="s">
        <v>13243</v>
      </c>
      <c r="U23" s="77" t="s">
        <v>14</v>
      </c>
      <c r="V23">
        <v>19</v>
      </c>
    </row>
    <row r="24" spans="1:22" x14ac:dyDescent="0.25">
      <c r="A24" t="s">
        <v>18</v>
      </c>
      <c r="B24" t="s">
        <v>19</v>
      </c>
      <c r="C24">
        <v>68</v>
      </c>
      <c r="D24">
        <v>1</v>
      </c>
      <c r="E24" t="s">
        <v>13240</v>
      </c>
      <c r="F24">
        <v>100</v>
      </c>
      <c r="G24">
        <v>0</v>
      </c>
      <c r="H24" t="s">
        <v>641</v>
      </c>
      <c r="I24" t="s">
        <v>13241</v>
      </c>
      <c r="J24" t="s">
        <v>745</v>
      </c>
      <c r="K24" t="s">
        <v>644</v>
      </c>
      <c r="L24" t="s">
        <v>645</v>
      </c>
      <c r="M24" t="s">
        <v>13242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644</v>
      </c>
      <c r="T24" t="s">
        <v>13243</v>
      </c>
      <c r="U24" s="78" t="s">
        <v>15</v>
      </c>
      <c r="V24">
        <v>19</v>
      </c>
    </row>
    <row r="25" spans="1:22" x14ac:dyDescent="0.25">
      <c r="A25" t="s">
        <v>147</v>
      </c>
      <c r="B25" t="s">
        <v>148</v>
      </c>
      <c r="C25">
        <v>50</v>
      </c>
      <c r="D25">
        <v>12</v>
      </c>
      <c r="E25" t="s">
        <v>13244</v>
      </c>
      <c r="F25">
        <v>400</v>
      </c>
      <c r="G25">
        <v>0</v>
      </c>
      <c r="H25" t="s">
        <v>641</v>
      </c>
      <c r="I25" t="s">
        <v>13245</v>
      </c>
      <c r="J25" t="s">
        <v>745</v>
      </c>
      <c r="K25" t="s">
        <v>644</v>
      </c>
      <c r="L25" t="s">
        <v>645</v>
      </c>
      <c r="M25" t="s">
        <v>13246</v>
      </c>
      <c r="N25" t="s">
        <v>644</v>
      </c>
      <c r="O25" t="s">
        <v>668</v>
      </c>
      <c r="P25" t="s">
        <v>5</v>
      </c>
      <c r="Q25" t="s">
        <v>669</v>
      </c>
      <c r="R25" t="s">
        <v>645</v>
      </c>
      <c r="S25" t="s">
        <v>644</v>
      </c>
      <c r="T25" t="s">
        <v>13247</v>
      </c>
      <c r="U25" s="77" t="s">
        <v>638</v>
      </c>
      <c r="V25">
        <v>768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13248</v>
      </c>
      <c r="F26">
        <v>100</v>
      </c>
      <c r="G26">
        <v>0</v>
      </c>
      <c r="H26" t="s">
        <v>641</v>
      </c>
      <c r="I26" t="s">
        <v>13249</v>
      </c>
      <c r="J26" t="s">
        <v>685</v>
      </c>
      <c r="K26" t="s">
        <v>644</v>
      </c>
      <c r="L26" t="s">
        <v>645</v>
      </c>
      <c r="M26" t="s">
        <v>13250</v>
      </c>
      <c r="N26" t="s">
        <v>644</v>
      </c>
      <c r="O26" t="s">
        <v>668</v>
      </c>
      <c r="P26" t="s">
        <v>5</v>
      </c>
      <c r="Q26" t="s">
        <v>669</v>
      </c>
      <c r="R26" t="s">
        <v>645</v>
      </c>
      <c r="S26" t="s">
        <v>13251</v>
      </c>
      <c r="T26" t="s">
        <v>13252</v>
      </c>
      <c r="U26" s="78" t="s">
        <v>639</v>
      </c>
      <c r="V26">
        <v>768</v>
      </c>
    </row>
    <row r="27" spans="1:22" x14ac:dyDescent="0.25">
      <c r="A27" t="s">
        <v>516</v>
      </c>
      <c r="B27" t="s">
        <v>120</v>
      </c>
      <c r="C27">
        <v>75</v>
      </c>
      <c r="D27">
        <v>1</v>
      </c>
      <c r="E27" t="s">
        <v>13253</v>
      </c>
      <c r="F27">
        <v>112</v>
      </c>
      <c r="G27">
        <v>37</v>
      </c>
      <c r="H27" t="s">
        <v>673</v>
      </c>
      <c r="I27" t="s">
        <v>13254</v>
      </c>
      <c r="J27" t="s">
        <v>13255</v>
      </c>
      <c r="K27" t="s">
        <v>777</v>
      </c>
      <c r="L27" t="s">
        <v>6113</v>
      </c>
      <c r="M27" t="s">
        <v>13256</v>
      </c>
      <c r="N27" t="s">
        <v>644</v>
      </c>
      <c r="O27" t="s">
        <v>703</v>
      </c>
      <c r="P27" t="s">
        <v>26</v>
      </c>
      <c r="Q27" t="s">
        <v>680</v>
      </c>
      <c r="R27" t="s">
        <v>645</v>
      </c>
      <c r="S27" t="s">
        <v>13257</v>
      </c>
      <c r="T27" t="s">
        <v>13258</v>
      </c>
      <c r="U27" s="77" t="s">
        <v>239</v>
      </c>
      <c r="V27">
        <v>30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13259</v>
      </c>
      <c r="F28">
        <v>200</v>
      </c>
      <c r="G28">
        <v>0</v>
      </c>
      <c r="H28" t="s">
        <v>641</v>
      </c>
      <c r="I28" t="s">
        <v>13260</v>
      </c>
      <c r="J28" t="s">
        <v>924</v>
      </c>
      <c r="K28" t="s">
        <v>644</v>
      </c>
      <c r="L28" t="s">
        <v>645</v>
      </c>
      <c r="M28" t="s">
        <v>13261</v>
      </c>
      <c r="N28" t="s">
        <v>644</v>
      </c>
      <c r="O28" t="s">
        <v>647</v>
      </c>
      <c r="P28" t="s">
        <v>5</v>
      </c>
      <c r="Q28" t="s">
        <v>648</v>
      </c>
      <c r="R28" t="s">
        <v>645</v>
      </c>
      <c r="S28" t="s">
        <v>13262</v>
      </c>
      <c r="T28" t="s">
        <v>13261</v>
      </c>
      <c r="U28" s="78" t="s">
        <v>245</v>
      </c>
      <c r="V28">
        <v>30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13263</v>
      </c>
      <c r="F29">
        <v>100</v>
      </c>
      <c r="G29">
        <v>0</v>
      </c>
      <c r="H29" t="s">
        <v>641</v>
      </c>
      <c r="I29" t="s">
        <v>13264</v>
      </c>
      <c r="J29" t="s">
        <v>1375</v>
      </c>
      <c r="K29" t="s">
        <v>644</v>
      </c>
      <c r="L29" t="s">
        <v>645</v>
      </c>
      <c r="M29" t="s">
        <v>13261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13265</v>
      </c>
      <c r="T29" t="s">
        <v>13261</v>
      </c>
      <c r="U29" s="77" t="s">
        <v>240</v>
      </c>
      <c r="V29">
        <v>19</v>
      </c>
    </row>
    <row r="30" spans="1:22" x14ac:dyDescent="0.25">
      <c r="A30" t="s">
        <v>239</v>
      </c>
      <c r="B30" t="s">
        <v>245</v>
      </c>
      <c r="C30">
        <v>139</v>
      </c>
      <c r="D30">
        <v>1</v>
      </c>
      <c r="E30" t="s">
        <v>13266</v>
      </c>
      <c r="F30">
        <v>118.99</v>
      </c>
      <c r="G30">
        <v>10</v>
      </c>
      <c r="H30" t="s">
        <v>641</v>
      </c>
      <c r="I30" t="s">
        <v>13267</v>
      </c>
      <c r="J30" t="s">
        <v>864</v>
      </c>
      <c r="K30" t="s">
        <v>644</v>
      </c>
      <c r="L30" t="s">
        <v>645</v>
      </c>
      <c r="M30" t="s">
        <v>13268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644</v>
      </c>
      <c r="T30" t="s">
        <v>13268</v>
      </c>
      <c r="U30" s="78" t="s">
        <v>246</v>
      </c>
      <c r="V30">
        <v>14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13269</v>
      </c>
      <c r="F31">
        <v>100</v>
      </c>
      <c r="G31">
        <v>0</v>
      </c>
      <c r="H31" t="s">
        <v>641</v>
      </c>
      <c r="I31" t="s">
        <v>11552</v>
      </c>
      <c r="J31" t="s">
        <v>657</v>
      </c>
      <c r="K31" t="s">
        <v>644</v>
      </c>
      <c r="L31" t="s">
        <v>645</v>
      </c>
      <c r="M31" t="s">
        <v>13270</v>
      </c>
      <c r="N31" t="s">
        <v>644</v>
      </c>
      <c r="O31" t="s">
        <v>668</v>
      </c>
      <c r="P31" t="s">
        <v>5</v>
      </c>
      <c r="Q31" t="s">
        <v>669</v>
      </c>
      <c r="R31" t="s">
        <v>645</v>
      </c>
      <c r="S31" t="s">
        <v>13271</v>
      </c>
      <c r="T31" t="s">
        <v>13270</v>
      </c>
      <c r="U31" s="78" t="s">
        <v>1870</v>
      </c>
      <c r="V31">
        <v>5</v>
      </c>
    </row>
    <row r="32" spans="1:22" x14ac:dyDescent="0.25">
      <c r="A32" t="s">
        <v>147</v>
      </c>
      <c r="B32" t="s">
        <v>148</v>
      </c>
      <c r="C32">
        <v>50</v>
      </c>
      <c r="D32">
        <v>12</v>
      </c>
      <c r="E32" t="s">
        <v>13272</v>
      </c>
      <c r="F32">
        <v>400</v>
      </c>
      <c r="G32">
        <v>0</v>
      </c>
      <c r="H32" t="s">
        <v>641</v>
      </c>
      <c r="I32" t="s">
        <v>13273</v>
      </c>
      <c r="J32" t="s">
        <v>3088</v>
      </c>
      <c r="K32" t="s">
        <v>644</v>
      </c>
      <c r="L32" t="s">
        <v>645</v>
      </c>
      <c r="M32" t="s">
        <v>13274</v>
      </c>
      <c r="N32" t="s">
        <v>644</v>
      </c>
      <c r="O32" t="s">
        <v>668</v>
      </c>
      <c r="P32" t="s">
        <v>5</v>
      </c>
      <c r="Q32" t="s">
        <v>669</v>
      </c>
      <c r="R32" t="s">
        <v>645</v>
      </c>
      <c r="S32" t="s">
        <v>644</v>
      </c>
      <c r="T32" t="s">
        <v>13274</v>
      </c>
      <c r="U32" s="77" t="s">
        <v>241</v>
      </c>
      <c r="V32">
        <v>4</v>
      </c>
    </row>
    <row r="33" spans="1:22" x14ac:dyDescent="0.25">
      <c r="A33" t="s">
        <v>638</v>
      </c>
      <c r="B33" t="s">
        <v>639</v>
      </c>
      <c r="C33">
        <v>66</v>
      </c>
      <c r="D33">
        <v>2</v>
      </c>
      <c r="E33" t="s">
        <v>13275</v>
      </c>
      <c r="F33">
        <v>100</v>
      </c>
      <c r="G33">
        <v>0</v>
      </c>
      <c r="H33" t="s">
        <v>641</v>
      </c>
      <c r="I33" t="s">
        <v>13276</v>
      </c>
      <c r="J33" t="s">
        <v>924</v>
      </c>
      <c r="K33" t="s">
        <v>644</v>
      </c>
      <c r="L33" t="s">
        <v>645</v>
      </c>
      <c r="M33" t="s">
        <v>13277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644</v>
      </c>
      <c r="T33" t="s">
        <v>13277</v>
      </c>
      <c r="U33" s="78" t="s">
        <v>247</v>
      </c>
      <c r="V33">
        <v>1</v>
      </c>
    </row>
    <row r="34" spans="1:22" x14ac:dyDescent="0.25">
      <c r="A34" t="s">
        <v>18</v>
      </c>
      <c r="B34" t="s">
        <v>19</v>
      </c>
      <c r="C34">
        <v>68</v>
      </c>
      <c r="D34">
        <v>1</v>
      </c>
      <c r="E34" t="s">
        <v>13275</v>
      </c>
      <c r="F34">
        <v>100</v>
      </c>
      <c r="G34">
        <v>0</v>
      </c>
      <c r="H34" t="s">
        <v>641</v>
      </c>
      <c r="I34" t="s">
        <v>13276</v>
      </c>
      <c r="J34" t="s">
        <v>924</v>
      </c>
      <c r="K34" t="s">
        <v>644</v>
      </c>
      <c r="L34" t="s">
        <v>645</v>
      </c>
      <c r="M34" t="s">
        <v>13277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644</v>
      </c>
      <c r="T34" t="s">
        <v>13277</v>
      </c>
      <c r="U34" s="78" t="s">
        <v>1870</v>
      </c>
      <c r="V34">
        <v>3</v>
      </c>
    </row>
    <row r="35" spans="1:22" x14ac:dyDescent="0.25">
      <c r="A35" t="s">
        <v>147</v>
      </c>
      <c r="B35" t="s">
        <v>148</v>
      </c>
      <c r="C35">
        <v>65</v>
      </c>
      <c r="D35">
        <v>9</v>
      </c>
      <c r="E35" t="s">
        <v>13278</v>
      </c>
      <c r="F35">
        <v>310</v>
      </c>
      <c r="G35">
        <v>0</v>
      </c>
      <c r="H35" t="s">
        <v>641</v>
      </c>
      <c r="I35" t="s">
        <v>13279</v>
      </c>
      <c r="J35" t="s">
        <v>745</v>
      </c>
      <c r="K35" t="s">
        <v>644</v>
      </c>
      <c r="L35" t="s">
        <v>645</v>
      </c>
      <c r="M35" t="s">
        <v>13280</v>
      </c>
      <c r="N35" t="s">
        <v>644</v>
      </c>
      <c r="O35" t="s">
        <v>668</v>
      </c>
      <c r="P35" t="s">
        <v>5</v>
      </c>
      <c r="Q35" t="s">
        <v>669</v>
      </c>
      <c r="R35" t="s">
        <v>645</v>
      </c>
      <c r="S35" t="s">
        <v>13281</v>
      </c>
      <c r="T35" t="s">
        <v>13280</v>
      </c>
      <c r="U35" s="77" t="s">
        <v>601</v>
      </c>
      <c r="V35">
        <v>12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13282</v>
      </c>
      <c r="F36">
        <v>200</v>
      </c>
      <c r="G36">
        <v>0</v>
      </c>
      <c r="H36" t="s">
        <v>641</v>
      </c>
      <c r="I36" t="s">
        <v>13283</v>
      </c>
      <c r="J36" t="s">
        <v>998</v>
      </c>
      <c r="K36" t="s">
        <v>644</v>
      </c>
      <c r="L36" t="s">
        <v>645</v>
      </c>
      <c r="M36" t="s">
        <v>13284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13285</v>
      </c>
      <c r="T36" t="s">
        <v>13284</v>
      </c>
      <c r="U36" s="78" t="s">
        <v>602</v>
      </c>
      <c r="V36">
        <v>8</v>
      </c>
    </row>
    <row r="37" spans="1:22" x14ac:dyDescent="0.25">
      <c r="A37" t="s">
        <v>22</v>
      </c>
      <c r="B37" t="s">
        <v>27</v>
      </c>
      <c r="C37">
        <v>66.333333333333329</v>
      </c>
      <c r="D37">
        <v>15</v>
      </c>
      <c r="E37" t="s">
        <v>13286</v>
      </c>
      <c r="F37">
        <v>1100</v>
      </c>
      <c r="G37">
        <v>0</v>
      </c>
      <c r="H37" t="s">
        <v>729</v>
      </c>
      <c r="I37" t="s">
        <v>13287</v>
      </c>
      <c r="J37" t="s">
        <v>847</v>
      </c>
      <c r="K37" t="s">
        <v>644</v>
      </c>
      <c r="L37" t="s">
        <v>645</v>
      </c>
      <c r="M37" t="s">
        <v>13288</v>
      </c>
      <c r="N37" t="s">
        <v>644</v>
      </c>
      <c r="O37" t="s">
        <v>668</v>
      </c>
      <c r="P37" t="s">
        <v>5</v>
      </c>
      <c r="Q37" t="s">
        <v>669</v>
      </c>
      <c r="R37" t="s">
        <v>645</v>
      </c>
      <c r="S37" t="s">
        <v>644</v>
      </c>
      <c r="T37" t="s">
        <v>13288</v>
      </c>
      <c r="U37" s="78" t="s">
        <v>1870</v>
      </c>
      <c r="V37">
        <v>4</v>
      </c>
    </row>
    <row r="38" spans="1:22" x14ac:dyDescent="0.25">
      <c r="A38" t="s">
        <v>22</v>
      </c>
      <c r="B38" t="s">
        <v>27</v>
      </c>
      <c r="C38">
        <v>66.333333333333329</v>
      </c>
      <c r="D38">
        <v>3</v>
      </c>
      <c r="E38" t="s">
        <v>13289</v>
      </c>
      <c r="F38">
        <v>249.99</v>
      </c>
      <c r="G38">
        <v>0</v>
      </c>
      <c r="H38" t="s">
        <v>641</v>
      </c>
      <c r="I38" t="s">
        <v>13290</v>
      </c>
      <c r="J38" t="s">
        <v>1711</v>
      </c>
      <c r="K38" t="s">
        <v>644</v>
      </c>
      <c r="L38" t="s">
        <v>645</v>
      </c>
      <c r="M38" t="s">
        <v>13291</v>
      </c>
      <c r="N38" t="s">
        <v>644</v>
      </c>
      <c r="O38" t="s">
        <v>668</v>
      </c>
      <c r="P38" t="s">
        <v>5</v>
      </c>
      <c r="Q38" t="s">
        <v>669</v>
      </c>
      <c r="R38" t="s">
        <v>645</v>
      </c>
      <c r="S38" t="s">
        <v>13292</v>
      </c>
      <c r="T38" t="s">
        <v>13291</v>
      </c>
      <c r="U38" s="77" t="s">
        <v>77</v>
      </c>
      <c r="V38">
        <v>12</v>
      </c>
    </row>
    <row r="39" spans="1:22" x14ac:dyDescent="0.25">
      <c r="A39" t="s">
        <v>240</v>
      </c>
      <c r="B39" t="s">
        <v>246</v>
      </c>
      <c r="C39">
        <v>139</v>
      </c>
      <c r="D39">
        <v>1</v>
      </c>
      <c r="E39" t="s">
        <v>13293</v>
      </c>
      <c r="F39">
        <v>217.98</v>
      </c>
      <c r="G39">
        <v>0</v>
      </c>
      <c r="H39" t="s">
        <v>641</v>
      </c>
      <c r="I39" t="s">
        <v>13294</v>
      </c>
      <c r="J39" t="s">
        <v>2936</v>
      </c>
      <c r="K39" t="s">
        <v>644</v>
      </c>
      <c r="L39" t="s">
        <v>645</v>
      </c>
      <c r="M39" t="s">
        <v>13295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644</v>
      </c>
      <c r="T39" t="s">
        <v>13295</v>
      </c>
      <c r="U39" s="78" t="s">
        <v>78</v>
      </c>
      <c r="V39">
        <v>12</v>
      </c>
    </row>
    <row r="40" spans="1:22" x14ac:dyDescent="0.25">
      <c r="A40" t="s">
        <v>239</v>
      </c>
      <c r="B40" t="s">
        <v>245</v>
      </c>
      <c r="C40">
        <v>139</v>
      </c>
      <c r="D40">
        <v>1</v>
      </c>
      <c r="E40" t="s">
        <v>13293</v>
      </c>
      <c r="F40">
        <v>217.98</v>
      </c>
      <c r="G40">
        <v>0</v>
      </c>
      <c r="H40" t="s">
        <v>641</v>
      </c>
      <c r="I40" t="s">
        <v>13294</v>
      </c>
      <c r="J40" t="s">
        <v>2936</v>
      </c>
      <c r="K40" t="s">
        <v>644</v>
      </c>
      <c r="L40" t="s">
        <v>645</v>
      </c>
      <c r="M40" t="s">
        <v>13295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644</v>
      </c>
      <c r="T40" t="s">
        <v>13295</v>
      </c>
      <c r="U40" s="77" t="s">
        <v>116</v>
      </c>
      <c r="V40">
        <v>20</v>
      </c>
    </row>
    <row r="41" spans="1:22" x14ac:dyDescent="0.25">
      <c r="A41" t="s">
        <v>638</v>
      </c>
      <c r="B41" t="s">
        <v>639</v>
      </c>
      <c r="C41">
        <v>66</v>
      </c>
      <c r="D41">
        <v>2</v>
      </c>
      <c r="E41" t="s">
        <v>13296</v>
      </c>
      <c r="F41">
        <v>100</v>
      </c>
      <c r="G41">
        <v>0</v>
      </c>
      <c r="H41" t="s">
        <v>641</v>
      </c>
      <c r="I41" t="s">
        <v>13297</v>
      </c>
      <c r="J41" t="s">
        <v>895</v>
      </c>
      <c r="K41" t="s">
        <v>644</v>
      </c>
      <c r="L41" t="s">
        <v>645</v>
      </c>
      <c r="M41" t="s">
        <v>13298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644</v>
      </c>
      <c r="T41" t="s">
        <v>13298</v>
      </c>
      <c r="U41" s="78" t="s">
        <v>117</v>
      </c>
      <c r="V41">
        <v>20</v>
      </c>
    </row>
    <row r="42" spans="1:22" x14ac:dyDescent="0.25">
      <c r="A42" t="s">
        <v>18</v>
      </c>
      <c r="B42" t="s">
        <v>19</v>
      </c>
      <c r="C42">
        <v>68</v>
      </c>
      <c r="D42">
        <v>1</v>
      </c>
      <c r="E42" t="s">
        <v>13296</v>
      </c>
      <c r="F42">
        <v>100</v>
      </c>
      <c r="G42">
        <v>0</v>
      </c>
      <c r="H42" t="s">
        <v>641</v>
      </c>
      <c r="I42" t="s">
        <v>13297</v>
      </c>
      <c r="J42" t="s">
        <v>895</v>
      </c>
      <c r="K42" t="s">
        <v>644</v>
      </c>
      <c r="L42" t="s">
        <v>645</v>
      </c>
      <c r="M42" t="s">
        <v>13298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644</v>
      </c>
      <c r="T42" t="s">
        <v>13298</v>
      </c>
      <c r="U42" s="77" t="s">
        <v>104</v>
      </c>
      <c r="V42">
        <v>7</v>
      </c>
    </row>
    <row r="43" spans="1:22" x14ac:dyDescent="0.25">
      <c r="A43" t="s">
        <v>22</v>
      </c>
      <c r="B43" t="s">
        <v>27</v>
      </c>
      <c r="C43">
        <v>79</v>
      </c>
      <c r="D43">
        <v>2</v>
      </c>
      <c r="E43" t="s">
        <v>13299</v>
      </c>
      <c r="F43">
        <v>158</v>
      </c>
      <c r="G43">
        <v>0</v>
      </c>
      <c r="H43" t="s">
        <v>673</v>
      </c>
      <c r="I43" t="s">
        <v>12245</v>
      </c>
      <c r="J43" t="s">
        <v>13300</v>
      </c>
      <c r="K43" t="s">
        <v>13301</v>
      </c>
      <c r="L43" t="s">
        <v>9977</v>
      </c>
      <c r="M43" t="s">
        <v>13295</v>
      </c>
      <c r="N43" t="s">
        <v>644</v>
      </c>
      <c r="O43" t="s">
        <v>679</v>
      </c>
      <c r="P43" t="s">
        <v>26</v>
      </c>
      <c r="Q43" t="s">
        <v>680</v>
      </c>
      <c r="R43" t="s">
        <v>645</v>
      </c>
      <c r="S43" t="s">
        <v>13302</v>
      </c>
      <c r="T43" t="s">
        <v>13303</v>
      </c>
      <c r="U43" s="78" t="s">
        <v>105</v>
      </c>
      <c r="V43">
        <v>7</v>
      </c>
    </row>
    <row r="44" spans="1:22" x14ac:dyDescent="0.25">
      <c r="A44" t="s">
        <v>638</v>
      </c>
      <c r="B44" t="s">
        <v>639</v>
      </c>
      <c r="C44">
        <v>66</v>
      </c>
      <c r="D44">
        <v>2</v>
      </c>
      <c r="E44" t="s">
        <v>13304</v>
      </c>
      <c r="F44">
        <v>100</v>
      </c>
      <c r="G44">
        <v>0</v>
      </c>
      <c r="H44" t="s">
        <v>641</v>
      </c>
      <c r="I44" t="s">
        <v>13305</v>
      </c>
      <c r="J44" t="s">
        <v>736</v>
      </c>
      <c r="K44" t="s">
        <v>644</v>
      </c>
      <c r="L44" t="s">
        <v>645</v>
      </c>
      <c r="M44" t="s">
        <v>13306</v>
      </c>
      <c r="N44" t="s">
        <v>644</v>
      </c>
      <c r="O44" t="s">
        <v>668</v>
      </c>
      <c r="P44" t="s">
        <v>5</v>
      </c>
      <c r="Q44" t="s">
        <v>669</v>
      </c>
      <c r="R44" t="s">
        <v>645</v>
      </c>
      <c r="S44" t="s">
        <v>644</v>
      </c>
      <c r="T44" t="s">
        <v>13306</v>
      </c>
      <c r="U44" s="77" t="s">
        <v>516</v>
      </c>
      <c r="V44">
        <v>2</v>
      </c>
    </row>
    <row r="45" spans="1:22" x14ac:dyDescent="0.25">
      <c r="A45" t="s">
        <v>18</v>
      </c>
      <c r="B45" t="s">
        <v>19</v>
      </c>
      <c r="C45">
        <v>68</v>
      </c>
      <c r="D45">
        <v>1</v>
      </c>
      <c r="E45" t="s">
        <v>13304</v>
      </c>
      <c r="F45">
        <v>100</v>
      </c>
      <c r="G45">
        <v>0</v>
      </c>
      <c r="H45" t="s">
        <v>641</v>
      </c>
      <c r="I45" t="s">
        <v>13305</v>
      </c>
      <c r="J45" t="s">
        <v>736</v>
      </c>
      <c r="K45" t="s">
        <v>644</v>
      </c>
      <c r="L45" t="s">
        <v>645</v>
      </c>
      <c r="M45" t="s">
        <v>13306</v>
      </c>
      <c r="N45" t="s">
        <v>644</v>
      </c>
      <c r="O45" t="s">
        <v>668</v>
      </c>
      <c r="P45" t="s">
        <v>5</v>
      </c>
      <c r="Q45" t="s">
        <v>669</v>
      </c>
      <c r="R45" t="s">
        <v>645</v>
      </c>
      <c r="S45" t="s">
        <v>644</v>
      </c>
      <c r="T45" t="s">
        <v>13306</v>
      </c>
      <c r="U45" s="78" t="s">
        <v>120</v>
      </c>
      <c r="V45">
        <v>2</v>
      </c>
    </row>
    <row r="46" spans="1:22" x14ac:dyDescent="0.25">
      <c r="A46" t="s">
        <v>22</v>
      </c>
      <c r="B46" t="s">
        <v>27</v>
      </c>
      <c r="C46">
        <v>66.333333333333329</v>
      </c>
      <c r="D46">
        <v>15</v>
      </c>
      <c r="E46" t="s">
        <v>13307</v>
      </c>
      <c r="F46">
        <v>1100</v>
      </c>
      <c r="G46">
        <v>0</v>
      </c>
      <c r="H46" t="s">
        <v>729</v>
      </c>
      <c r="I46" t="s">
        <v>13287</v>
      </c>
      <c r="J46" t="s">
        <v>847</v>
      </c>
      <c r="K46" t="s">
        <v>644</v>
      </c>
      <c r="L46" t="s">
        <v>645</v>
      </c>
      <c r="M46" t="s">
        <v>13306</v>
      </c>
      <c r="N46" t="s">
        <v>644</v>
      </c>
      <c r="O46" t="s">
        <v>668</v>
      </c>
      <c r="P46" t="s">
        <v>5</v>
      </c>
      <c r="Q46" t="s">
        <v>669</v>
      </c>
      <c r="R46" t="s">
        <v>645</v>
      </c>
      <c r="S46" t="s">
        <v>644</v>
      </c>
      <c r="T46" t="s">
        <v>13306</v>
      </c>
      <c r="U46" s="77" t="s">
        <v>4935</v>
      </c>
      <c r="V46">
        <v>3636</v>
      </c>
    </row>
    <row r="47" spans="1:22" x14ac:dyDescent="0.25">
      <c r="A47" t="s">
        <v>638</v>
      </c>
      <c r="B47" t="s">
        <v>639</v>
      </c>
      <c r="C47">
        <v>66</v>
      </c>
      <c r="D47">
        <v>2</v>
      </c>
      <c r="E47" t="s">
        <v>13308</v>
      </c>
      <c r="F47">
        <v>100</v>
      </c>
      <c r="G47">
        <v>0</v>
      </c>
      <c r="H47" t="s">
        <v>641</v>
      </c>
      <c r="I47" t="s">
        <v>13309</v>
      </c>
      <c r="J47" t="s">
        <v>657</v>
      </c>
      <c r="K47" t="s">
        <v>644</v>
      </c>
      <c r="L47" t="s">
        <v>645</v>
      </c>
      <c r="M47" t="s">
        <v>13310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644</v>
      </c>
      <c r="T47" t="s">
        <v>13310</v>
      </c>
    </row>
    <row r="48" spans="1:22" x14ac:dyDescent="0.25">
      <c r="A48" t="s">
        <v>18</v>
      </c>
      <c r="B48" t="s">
        <v>19</v>
      </c>
      <c r="C48">
        <v>68</v>
      </c>
      <c r="D48">
        <v>1</v>
      </c>
      <c r="E48" t="s">
        <v>13308</v>
      </c>
      <c r="F48">
        <v>100</v>
      </c>
      <c r="G48">
        <v>0</v>
      </c>
      <c r="H48" t="s">
        <v>641</v>
      </c>
      <c r="I48" t="s">
        <v>13309</v>
      </c>
      <c r="J48" t="s">
        <v>657</v>
      </c>
      <c r="K48" t="s">
        <v>644</v>
      </c>
      <c r="L48" t="s">
        <v>645</v>
      </c>
      <c r="M48" t="s">
        <v>13310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644</v>
      </c>
      <c r="T48" t="s">
        <v>13310</v>
      </c>
    </row>
    <row r="49" spans="1:20" x14ac:dyDescent="0.25">
      <c r="A49" t="s">
        <v>147</v>
      </c>
      <c r="B49" t="s">
        <v>148</v>
      </c>
      <c r="C49">
        <v>50</v>
      </c>
      <c r="D49">
        <v>6</v>
      </c>
      <c r="E49" t="s">
        <v>13311</v>
      </c>
      <c r="F49">
        <v>200</v>
      </c>
      <c r="G49">
        <v>0</v>
      </c>
      <c r="H49" t="s">
        <v>641</v>
      </c>
      <c r="I49" t="s">
        <v>13312</v>
      </c>
      <c r="J49" t="s">
        <v>685</v>
      </c>
      <c r="K49" t="s">
        <v>644</v>
      </c>
      <c r="L49" t="s">
        <v>645</v>
      </c>
      <c r="M49" t="s">
        <v>13313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13314</v>
      </c>
      <c r="T49" t="s">
        <v>13313</v>
      </c>
    </row>
    <row r="50" spans="1:20" x14ac:dyDescent="0.25">
      <c r="A50" t="s">
        <v>638</v>
      </c>
      <c r="B50" t="s">
        <v>639</v>
      </c>
      <c r="C50">
        <v>66</v>
      </c>
      <c r="D50">
        <v>2</v>
      </c>
      <c r="E50" t="s">
        <v>13315</v>
      </c>
      <c r="F50">
        <v>100</v>
      </c>
      <c r="G50">
        <v>0</v>
      </c>
      <c r="H50" t="s">
        <v>641</v>
      </c>
      <c r="I50" t="s">
        <v>13316</v>
      </c>
      <c r="J50" t="s">
        <v>947</v>
      </c>
      <c r="K50" t="s">
        <v>644</v>
      </c>
      <c r="L50" t="s">
        <v>645</v>
      </c>
      <c r="M50" t="s">
        <v>13317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644</v>
      </c>
      <c r="T50" t="s">
        <v>13317</v>
      </c>
    </row>
    <row r="51" spans="1:20" x14ac:dyDescent="0.25">
      <c r="A51" t="s">
        <v>18</v>
      </c>
      <c r="B51" t="s">
        <v>19</v>
      </c>
      <c r="C51">
        <v>68</v>
      </c>
      <c r="D51">
        <v>1</v>
      </c>
      <c r="E51" t="s">
        <v>13315</v>
      </c>
      <c r="F51">
        <v>100</v>
      </c>
      <c r="G51">
        <v>0</v>
      </c>
      <c r="H51" t="s">
        <v>641</v>
      </c>
      <c r="I51" t="s">
        <v>13316</v>
      </c>
      <c r="J51" t="s">
        <v>947</v>
      </c>
      <c r="K51" t="s">
        <v>644</v>
      </c>
      <c r="L51" t="s">
        <v>645</v>
      </c>
      <c r="M51" t="s">
        <v>13317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644</v>
      </c>
      <c r="T51" t="s">
        <v>13317</v>
      </c>
    </row>
    <row r="52" spans="1:20" x14ac:dyDescent="0.25">
      <c r="A52" t="s">
        <v>638</v>
      </c>
      <c r="B52" t="s">
        <v>639</v>
      </c>
      <c r="C52">
        <v>66</v>
      </c>
      <c r="D52">
        <v>2</v>
      </c>
      <c r="E52" t="s">
        <v>13318</v>
      </c>
      <c r="F52">
        <v>100</v>
      </c>
      <c r="G52">
        <v>0</v>
      </c>
      <c r="H52" t="s">
        <v>641</v>
      </c>
      <c r="I52" t="s">
        <v>13319</v>
      </c>
      <c r="J52" t="s">
        <v>1072</v>
      </c>
      <c r="K52" t="s">
        <v>644</v>
      </c>
      <c r="L52" t="s">
        <v>645</v>
      </c>
      <c r="M52" t="s">
        <v>13320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644</v>
      </c>
      <c r="T52" t="s">
        <v>13320</v>
      </c>
    </row>
    <row r="53" spans="1:20" x14ac:dyDescent="0.25">
      <c r="A53" t="s">
        <v>18</v>
      </c>
      <c r="B53" t="s">
        <v>19</v>
      </c>
      <c r="C53">
        <v>68</v>
      </c>
      <c r="D53">
        <v>1</v>
      </c>
      <c r="E53" t="s">
        <v>13318</v>
      </c>
      <c r="F53">
        <v>100</v>
      </c>
      <c r="G53">
        <v>0</v>
      </c>
      <c r="H53" t="s">
        <v>641</v>
      </c>
      <c r="I53" t="s">
        <v>13319</v>
      </c>
      <c r="J53" t="s">
        <v>1072</v>
      </c>
      <c r="K53" t="s">
        <v>644</v>
      </c>
      <c r="L53" t="s">
        <v>645</v>
      </c>
      <c r="M53" t="s">
        <v>13320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644</v>
      </c>
      <c r="T53" t="s">
        <v>13320</v>
      </c>
    </row>
    <row r="54" spans="1:20" x14ac:dyDescent="0.25">
      <c r="A54" t="s">
        <v>147</v>
      </c>
      <c r="B54" t="s">
        <v>148</v>
      </c>
      <c r="C54">
        <v>33.333333333333336</v>
      </c>
      <c r="D54">
        <v>3</v>
      </c>
      <c r="E54" t="s">
        <v>13321</v>
      </c>
      <c r="F54">
        <v>100</v>
      </c>
      <c r="G54">
        <v>0</v>
      </c>
      <c r="H54" t="s">
        <v>641</v>
      </c>
      <c r="I54" t="s">
        <v>13319</v>
      </c>
      <c r="J54" t="s">
        <v>1072</v>
      </c>
      <c r="K54" t="s">
        <v>644</v>
      </c>
      <c r="L54" t="s">
        <v>645</v>
      </c>
      <c r="M54" t="s">
        <v>13322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644</v>
      </c>
      <c r="T54" t="s">
        <v>13323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3</v>
      </c>
      <c r="E55" t="s">
        <v>13324</v>
      </c>
      <c r="F55">
        <v>129</v>
      </c>
      <c r="G55">
        <v>29</v>
      </c>
      <c r="H55" t="s">
        <v>641</v>
      </c>
      <c r="I55" t="s">
        <v>13325</v>
      </c>
      <c r="J55" t="s">
        <v>847</v>
      </c>
      <c r="K55" t="s">
        <v>644</v>
      </c>
      <c r="L55" t="s">
        <v>645</v>
      </c>
      <c r="M55" t="s">
        <v>13326</v>
      </c>
      <c r="N55" t="s">
        <v>644</v>
      </c>
      <c r="O55" t="s">
        <v>668</v>
      </c>
      <c r="P55" t="s">
        <v>5</v>
      </c>
      <c r="Q55" t="s">
        <v>669</v>
      </c>
      <c r="R55" t="s">
        <v>645</v>
      </c>
      <c r="S55" t="s">
        <v>644</v>
      </c>
      <c r="T55" t="s">
        <v>13326</v>
      </c>
    </row>
    <row r="56" spans="1:20" x14ac:dyDescent="0.25">
      <c r="A56" t="s">
        <v>147</v>
      </c>
      <c r="B56" t="s">
        <v>148</v>
      </c>
      <c r="C56">
        <v>50</v>
      </c>
      <c r="D56">
        <v>6</v>
      </c>
      <c r="E56" t="s">
        <v>13327</v>
      </c>
      <c r="F56">
        <v>200</v>
      </c>
      <c r="G56">
        <v>0</v>
      </c>
      <c r="H56" t="s">
        <v>641</v>
      </c>
      <c r="I56" t="s">
        <v>11332</v>
      </c>
      <c r="J56" t="s">
        <v>989</v>
      </c>
      <c r="K56" t="s">
        <v>644</v>
      </c>
      <c r="L56" t="s">
        <v>645</v>
      </c>
      <c r="M56" t="s">
        <v>13328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13329</v>
      </c>
      <c r="T56" t="s">
        <v>13328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13330</v>
      </c>
      <c r="F57">
        <v>100</v>
      </c>
      <c r="G57">
        <v>0</v>
      </c>
      <c r="H57" t="s">
        <v>641</v>
      </c>
      <c r="I57" t="s">
        <v>13331</v>
      </c>
      <c r="J57" t="s">
        <v>3088</v>
      </c>
      <c r="K57" t="s">
        <v>644</v>
      </c>
      <c r="L57" t="s">
        <v>645</v>
      </c>
      <c r="M57" t="s">
        <v>13332</v>
      </c>
      <c r="N57" t="s">
        <v>644</v>
      </c>
      <c r="O57" t="s">
        <v>647</v>
      </c>
      <c r="P57" t="s">
        <v>5</v>
      </c>
      <c r="Q57" t="s">
        <v>648</v>
      </c>
      <c r="R57" t="s">
        <v>645</v>
      </c>
      <c r="S57" t="s">
        <v>644</v>
      </c>
      <c r="T57" t="s">
        <v>13332</v>
      </c>
    </row>
    <row r="58" spans="1:20" x14ac:dyDescent="0.25">
      <c r="A58" t="s">
        <v>638</v>
      </c>
      <c r="B58" t="s">
        <v>639</v>
      </c>
      <c r="C58">
        <v>66</v>
      </c>
      <c r="D58">
        <v>2</v>
      </c>
      <c r="E58" t="s">
        <v>13333</v>
      </c>
      <c r="F58">
        <v>100</v>
      </c>
      <c r="G58">
        <v>0</v>
      </c>
      <c r="H58" t="s">
        <v>641</v>
      </c>
      <c r="I58" t="s">
        <v>13334</v>
      </c>
      <c r="J58" t="s">
        <v>1711</v>
      </c>
      <c r="K58" t="s">
        <v>644</v>
      </c>
      <c r="L58" t="s">
        <v>645</v>
      </c>
      <c r="M58" t="s">
        <v>13335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644</v>
      </c>
      <c r="T58" t="s">
        <v>13335</v>
      </c>
    </row>
    <row r="59" spans="1:20" x14ac:dyDescent="0.25">
      <c r="A59" t="s">
        <v>18</v>
      </c>
      <c r="B59" t="s">
        <v>19</v>
      </c>
      <c r="C59">
        <v>68</v>
      </c>
      <c r="D59">
        <v>1</v>
      </c>
      <c r="E59" t="s">
        <v>13333</v>
      </c>
      <c r="F59">
        <v>100</v>
      </c>
      <c r="G59">
        <v>0</v>
      </c>
      <c r="H59" t="s">
        <v>641</v>
      </c>
      <c r="I59" t="s">
        <v>13334</v>
      </c>
      <c r="J59" t="s">
        <v>1711</v>
      </c>
      <c r="K59" t="s">
        <v>644</v>
      </c>
      <c r="L59" t="s">
        <v>645</v>
      </c>
      <c r="M59" t="s">
        <v>13335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644</v>
      </c>
      <c r="T59" t="s">
        <v>13335</v>
      </c>
    </row>
    <row r="60" spans="1:20" x14ac:dyDescent="0.25">
      <c r="A60" t="s">
        <v>638</v>
      </c>
      <c r="B60" t="s">
        <v>639</v>
      </c>
      <c r="C60">
        <v>33</v>
      </c>
      <c r="D60">
        <v>5</v>
      </c>
      <c r="E60" t="s">
        <v>13336</v>
      </c>
      <c r="F60">
        <v>395</v>
      </c>
      <c r="G60">
        <v>0</v>
      </c>
      <c r="H60" t="s">
        <v>641</v>
      </c>
      <c r="I60" t="s">
        <v>13337</v>
      </c>
      <c r="J60" t="s">
        <v>1868</v>
      </c>
      <c r="K60" t="s">
        <v>644</v>
      </c>
      <c r="L60" t="s">
        <v>645</v>
      </c>
      <c r="M60" t="s">
        <v>13335</v>
      </c>
      <c r="N60" t="s">
        <v>644</v>
      </c>
      <c r="O60" t="s">
        <v>647</v>
      </c>
      <c r="P60" t="s">
        <v>5</v>
      </c>
      <c r="Q60" t="s">
        <v>648</v>
      </c>
      <c r="R60" t="s">
        <v>645</v>
      </c>
      <c r="S60" t="s">
        <v>644</v>
      </c>
      <c r="T60" t="s">
        <v>13335</v>
      </c>
    </row>
    <row r="61" spans="1:20" x14ac:dyDescent="0.25">
      <c r="A61" t="s">
        <v>18</v>
      </c>
      <c r="B61" t="s">
        <v>19</v>
      </c>
      <c r="C61">
        <v>33</v>
      </c>
      <c r="D61">
        <v>5</v>
      </c>
      <c r="E61" t="s">
        <v>13336</v>
      </c>
      <c r="F61">
        <v>395</v>
      </c>
      <c r="G61">
        <v>0</v>
      </c>
      <c r="H61" t="s">
        <v>641</v>
      </c>
      <c r="I61" t="s">
        <v>13337</v>
      </c>
      <c r="J61" t="s">
        <v>1868</v>
      </c>
      <c r="K61" t="s">
        <v>644</v>
      </c>
      <c r="L61" t="s">
        <v>645</v>
      </c>
      <c r="M61" t="s">
        <v>13335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644</v>
      </c>
      <c r="T61" t="s">
        <v>13335</v>
      </c>
    </row>
    <row r="62" spans="1:20" x14ac:dyDescent="0.25">
      <c r="A62" t="s">
        <v>147</v>
      </c>
      <c r="B62" t="s">
        <v>148</v>
      </c>
      <c r="C62">
        <v>33.333333333333336</v>
      </c>
      <c r="D62">
        <v>3</v>
      </c>
      <c r="E62" t="s">
        <v>13338</v>
      </c>
      <c r="F62">
        <v>100</v>
      </c>
      <c r="G62">
        <v>0</v>
      </c>
      <c r="H62" t="s">
        <v>641</v>
      </c>
      <c r="I62" t="s">
        <v>13339</v>
      </c>
      <c r="J62" t="s">
        <v>694</v>
      </c>
      <c r="K62" t="s">
        <v>644</v>
      </c>
      <c r="L62" t="s">
        <v>645</v>
      </c>
      <c r="M62" t="s">
        <v>13335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644</v>
      </c>
      <c r="T62" t="s">
        <v>13335</v>
      </c>
    </row>
    <row r="63" spans="1:20" x14ac:dyDescent="0.25">
      <c r="A63" t="s">
        <v>638</v>
      </c>
      <c r="B63" t="s">
        <v>639</v>
      </c>
      <c r="C63">
        <v>66</v>
      </c>
      <c r="D63">
        <v>2</v>
      </c>
      <c r="E63" t="s">
        <v>13340</v>
      </c>
      <c r="F63">
        <v>100</v>
      </c>
      <c r="G63">
        <v>0</v>
      </c>
      <c r="H63" t="s">
        <v>641</v>
      </c>
      <c r="I63" t="s">
        <v>13341</v>
      </c>
      <c r="J63" t="s">
        <v>796</v>
      </c>
      <c r="K63" t="s">
        <v>644</v>
      </c>
      <c r="L63" t="s">
        <v>645</v>
      </c>
      <c r="M63" t="s">
        <v>13342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644</v>
      </c>
      <c r="T63" t="s">
        <v>13342</v>
      </c>
    </row>
    <row r="64" spans="1:20" x14ac:dyDescent="0.25">
      <c r="A64" t="s">
        <v>18</v>
      </c>
      <c r="B64" t="s">
        <v>19</v>
      </c>
      <c r="C64">
        <v>68</v>
      </c>
      <c r="D64">
        <v>1</v>
      </c>
      <c r="E64" t="s">
        <v>13340</v>
      </c>
      <c r="F64">
        <v>100</v>
      </c>
      <c r="G64">
        <v>0</v>
      </c>
      <c r="H64" t="s">
        <v>641</v>
      </c>
      <c r="I64" t="s">
        <v>13341</v>
      </c>
      <c r="J64" t="s">
        <v>796</v>
      </c>
      <c r="K64" t="s">
        <v>644</v>
      </c>
      <c r="L64" t="s">
        <v>645</v>
      </c>
      <c r="M64" t="s">
        <v>13342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644</v>
      </c>
      <c r="T64" t="s">
        <v>13342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13343</v>
      </c>
      <c r="F65">
        <v>100</v>
      </c>
      <c r="G65">
        <v>0</v>
      </c>
      <c r="H65" t="s">
        <v>641</v>
      </c>
      <c r="I65" t="s">
        <v>13344</v>
      </c>
      <c r="J65" t="s">
        <v>859</v>
      </c>
      <c r="K65" t="s">
        <v>644</v>
      </c>
      <c r="L65" t="s">
        <v>645</v>
      </c>
      <c r="M65" t="s">
        <v>13345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644</v>
      </c>
      <c r="T65" t="s">
        <v>13345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13346</v>
      </c>
      <c r="F66">
        <v>200</v>
      </c>
      <c r="G66">
        <v>0</v>
      </c>
      <c r="H66" t="s">
        <v>641</v>
      </c>
      <c r="I66" t="s">
        <v>13347</v>
      </c>
      <c r="J66" t="s">
        <v>736</v>
      </c>
      <c r="K66" t="s">
        <v>644</v>
      </c>
      <c r="L66" t="s">
        <v>645</v>
      </c>
      <c r="M66" t="s">
        <v>13348</v>
      </c>
      <c r="N66" t="s">
        <v>644</v>
      </c>
      <c r="O66" t="s">
        <v>647</v>
      </c>
      <c r="P66" t="s">
        <v>5</v>
      </c>
      <c r="Q66" t="s">
        <v>648</v>
      </c>
      <c r="R66" t="s">
        <v>645</v>
      </c>
      <c r="S66" t="s">
        <v>13349</v>
      </c>
      <c r="T66" t="s">
        <v>13348</v>
      </c>
    </row>
    <row r="67" spans="1:20" x14ac:dyDescent="0.25">
      <c r="A67" t="s">
        <v>638</v>
      </c>
      <c r="B67" t="s">
        <v>639</v>
      </c>
      <c r="C67">
        <v>66</v>
      </c>
      <c r="D67">
        <v>2</v>
      </c>
      <c r="E67" t="s">
        <v>13350</v>
      </c>
      <c r="F67">
        <v>100</v>
      </c>
      <c r="G67">
        <v>0</v>
      </c>
      <c r="H67" t="s">
        <v>641</v>
      </c>
      <c r="I67" t="s">
        <v>13351</v>
      </c>
      <c r="J67" t="s">
        <v>834</v>
      </c>
      <c r="K67" t="s">
        <v>644</v>
      </c>
      <c r="L67" t="s">
        <v>645</v>
      </c>
      <c r="M67" t="s">
        <v>13352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644</v>
      </c>
      <c r="T67" t="s">
        <v>13352</v>
      </c>
    </row>
    <row r="68" spans="1:20" x14ac:dyDescent="0.25">
      <c r="A68" t="s">
        <v>18</v>
      </c>
      <c r="B68" t="s">
        <v>19</v>
      </c>
      <c r="C68">
        <v>68</v>
      </c>
      <c r="D68">
        <v>1</v>
      </c>
      <c r="E68" t="s">
        <v>13350</v>
      </c>
      <c r="F68">
        <v>100</v>
      </c>
      <c r="G68">
        <v>0</v>
      </c>
      <c r="H68" t="s">
        <v>641</v>
      </c>
      <c r="I68" t="s">
        <v>13351</v>
      </c>
      <c r="J68" t="s">
        <v>834</v>
      </c>
      <c r="K68" t="s">
        <v>644</v>
      </c>
      <c r="L68" t="s">
        <v>645</v>
      </c>
      <c r="M68" t="s">
        <v>13352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644</v>
      </c>
      <c r="T68" t="s">
        <v>13352</v>
      </c>
    </row>
    <row r="69" spans="1:20" x14ac:dyDescent="0.25">
      <c r="A69" t="s">
        <v>147</v>
      </c>
      <c r="B69" t="s">
        <v>148</v>
      </c>
      <c r="C69">
        <v>50</v>
      </c>
      <c r="D69">
        <v>6</v>
      </c>
      <c r="E69" t="s">
        <v>13353</v>
      </c>
      <c r="F69">
        <v>229</v>
      </c>
      <c r="G69">
        <v>29</v>
      </c>
      <c r="H69" t="s">
        <v>641</v>
      </c>
      <c r="I69" t="s">
        <v>13354</v>
      </c>
      <c r="J69" t="s">
        <v>1126</v>
      </c>
      <c r="K69" t="s">
        <v>644</v>
      </c>
      <c r="L69" t="s">
        <v>645</v>
      </c>
      <c r="M69" t="s">
        <v>13352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13355</v>
      </c>
      <c r="T69" t="s">
        <v>13352</v>
      </c>
    </row>
    <row r="70" spans="1:20" x14ac:dyDescent="0.25">
      <c r="A70" t="s">
        <v>147</v>
      </c>
      <c r="B70" t="s">
        <v>148</v>
      </c>
      <c r="C70">
        <v>50</v>
      </c>
      <c r="D70">
        <v>6</v>
      </c>
      <c r="E70" t="s">
        <v>13356</v>
      </c>
      <c r="F70">
        <v>200</v>
      </c>
      <c r="G70">
        <v>0</v>
      </c>
      <c r="H70" t="s">
        <v>641</v>
      </c>
      <c r="I70" t="s">
        <v>13357</v>
      </c>
      <c r="J70" t="s">
        <v>666</v>
      </c>
      <c r="K70" t="s">
        <v>644</v>
      </c>
      <c r="L70" t="s">
        <v>645</v>
      </c>
      <c r="M70" t="s">
        <v>13358</v>
      </c>
      <c r="N70" t="s">
        <v>644</v>
      </c>
      <c r="O70" t="s">
        <v>668</v>
      </c>
      <c r="P70" t="s">
        <v>5</v>
      </c>
      <c r="Q70" t="s">
        <v>669</v>
      </c>
      <c r="R70" t="s">
        <v>645</v>
      </c>
      <c r="S70" t="s">
        <v>13359</v>
      </c>
      <c r="T70" t="s">
        <v>13358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13360</v>
      </c>
      <c r="F71">
        <v>200</v>
      </c>
      <c r="G71">
        <v>0</v>
      </c>
      <c r="H71" t="s">
        <v>641</v>
      </c>
      <c r="I71" t="s">
        <v>1781</v>
      </c>
      <c r="J71" t="s">
        <v>771</v>
      </c>
      <c r="K71" t="s">
        <v>644</v>
      </c>
      <c r="L71" t="s">
        <v>645</v>
      </c>
      <c r="M71" t="s">
        <v>13361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13362</v>
      </c>
      <c r="T71" t="s">
        <v>13361</v>
      </c>
    </row>
    <row r="72" spans="1:20" x14ac:dyDescent="0.25">
      <c r="A72" t="s">
        <v>638</v>
      </c>
      <c r="B72" t="s">
        <v>639</v>
      </c>
      <c r="C72">
        <v>66</v>
      </c>
      <c r="D72">
        <v>2</v>
      </c>
      <c r="E72" t="s">
        <v>13363</v>
      </c>
      <c r="F72">
        <v>100</v>
      </c>
      <c r="G72">
        <v>0</v>
      </c>
      <c r="H72" t="s">
        <v>641</v>
      </c>
      <c r="I72" t="s">
        <v>13364</v>
      </c>
      <c r="J72" t="s">
        <v>736</v>
      </c>
      <c r="K72" t="s">
        <v>644</v>
      </c>
      <c r="L72" t="s">
        <v>645</v>
      </c>
      <c r="M72" t="s">
        <v>13361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644</v>
      </c>
      <c r="T72" t="s">
        <v>13361</v>
      </c>
    </row>
    <row r="73" spans="1:20" x14ac:dyDescent="0.25">
      <c r="A73" t="s">
        <v>18</v>
      </c>
      <c r="B73" t="s">
        <v>19</v>
      </c>
      <c r="C73">
        <v>68</v>
      </c>
      <c r="D73">
        <v>1</v>
      </c>
      <c r="E73" t="s">
        <v>13363</v>
      </c>
      <c r="F73">
        <v>100</v>
      </c>
      <c r="G73">
        <v>0</v>
      </c>
      <c r="H73" t="s">
        <v>641</v>
      </c>
      <c r="I73" t="s">
        <v>13364</v>
      </c>
      <c r="J73" t="s">
        <v>736</v>
      </c>
      <c r="K73" t="s">
        <v>644</v>
      </c>
      <c r="L73" t="s">
        <v>645</v>
      </c>
      <c r="M73" t="s">
        <v>13361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644</v>
      </c>
      <c r="T73" t="s">
        <v>13361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6</v>
      </c>
      <c r="E74" t="s">
        <v>13365</v>
      </c>
      <c r="F74">
        <v>200</v>
      </c>
      <c r="G74">
        <v>0</v>
      </c>
      <c r="H74" t="s">
        <v>641</v>
      </c>
      <c r="I74" t="s">
        <v>13366</v>
      </c>
      <c r="J74" t="s">
        <v>724</v>
      </c>
      <c r="K74" t="s">
        <v>644</v>
      </c>
      <c r="L74" t="s">
        <v>645</v>
      </c>
      <c r="M74" t="s">
        <v>13367</v>
      </c>
      <c r="N74" t="s">
        <v>644</v>
      </c>
      <c r="O74" t="s">
        <v>668</v>
      </c>
      <c r="P74" t="s">
        <v>5</v>
      </c>
      <c r="Q74" t="s">
        <v>669</v>
      </c>
      <c r="R74" t="s">
        <v>645</v>
      </c>
      <c r="S74" t="s">
        <v>13368</v>
      </c>
      <c r="T74" t="s">
        <v>13367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13369</v>
      </c>
      <c r="F75">
        <v>200</v>
      </c>
      <c r="G75">
        <v>0</v>
      </c>
      <c r="H75" t="s">
        <v>641</v>
      </c>
      <c r="I75" t="s">
        <v>13370</v>
      </c>
      <c r="J75" t="s">
        <v>690</v>
      </c>
      <c r="K75" t="s">
        <v>644</v>
      </c>
      <c r="L75" t="s">
        <v>645</v>
      </c>
      <c r="M75" t="s">
        <v>13371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13372</v>
      </c>
      <c r="T75" t="s">
        <v>13367</v>
      </c>
    </row>
    <row r="76" spans="1:20" x14ac:dyDescent="0.25">
      <c r="A76" t="s">
        <v>638</v>
      </c>
      <c r="B76" t="s">
        <v>639</v>
      </c>
      <c r="C76">
        <v>66</v>
      </c>
      <c r="D76">
        <v>4</v>
      </c>
      <c r="E76" t="s">
        <v>13373</v>
      </c>
      <c r="F76">
        <v>200</v>
      </c>
      <c r="G76">
        <v>0</v>
      </c>
      <c r="H76" t="s">
        <v>641</v>
      </c>
      <c r="I76" t="s">
        <v>9715</v>
      </c>
      <c r="J76" t="s">
        <v>736</v>
      </c>
      <c r="K76" t="s">
        <v>644</v>
      </c>
      <c r="L76" t="s">
        <v>645</v>
      </c>
      <c r="M76" t="s">
        <v>13367</v>
      </c>
      <c r="N76" t="s">
        <v>644</v>
      </c>
      <c r="O76" t="s">
        <v>668</v>
      </c>
      <c r="P76" t="s">
        <v>5</v>
      </c>
      <c r="Q76" t="s">
        <v>669</v>
      </c>
      <c r="R76" t="s">
        <v>645</v>
      </c>
      <c r="S76" t="s">
        <v>644</v>
      </c>
      <c r="T76" t="s">
        <v>13371</v>
      </c>
    </row>
    <row r="77" spans="1:20" x14ac:dyDescent="0.25">
      <c r="A77" t="s">
        <v>18</v>
      </c>
      <c r="B77" t="s">
        <v>19</v>
      </c>
      <c r="C77">
        <v>68</v>
      </c>
      <c r="D77">
        <v>2</v>
      </c>
      <c r="E77" t="s">
        <v>13373</v>
      </c>
      <c r="F77">
        <v>200</v>
      </c>
      <c r="G77">
        <v>0</v>
      </c>
      <c r="H77" t="s">
        <v>641</v>
      </c>
      <c r="I77" t="s">
        <v>9715</v>
      </c>
      <c r="J77" t="s">
        <v>736</v>
      </c>
      <c r="K77" t="s">
        <v>644</v>
      </c>
      <c r="L77" t="s">
        <v>645</v>
      </c>
      <c r="M77" t="s">
        <v>13367</v>
      </c>
      <c r="N77" t="s">
        <v>644</v>
      </c>
      <c r="O77" t="s">
        <v>668</v>
      </c>
      <c r="P77" t="s">
        <v>5</v>
      </c>
      <c r="Q77" t="s">
        <v>669</v>
      </c>
      <c r="R77" t="s">
        <v>645</v>
      </c>
      <c r="S77" t="s">
        <v>644</v>
      </c>
      <c r="T77" t="s">
        <v>13371</v>
      </c>
    </row>
    <row r="78" spans="1:20" x14ac:dyDescent="0.25">
      <c r="A78" t="s">
        <v>22</v>
      </c>
      <c r="B78" t="s">
        <v>27</v>
      </c>
      <c r="C78">
        <v>120</v>
      </c>
      <c r="D78">
        <v>1</v>
      </c>
      <c r="E78" t="s">
        <v>13374</v>
      </c>
      <c r="F78">
        <v>198</v>
      </c>
      <c r="G78">
        <v>0</v>
      </c>
      <c r="H78" t="s">
        <v>641</v>
      </c>
      <c r="I78" t="s">
        <v>13375</v>
      </c>
      <c r="J78" t="s">
        <v>1520</v>
      </c>
      <c r="K78" t="s">
        <v>644</v>
      </c>
      <c r="L78" t="s">
        <v>645</v>
      </c>
      <c r="M78" t="s">
        <v>13376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644</v>
      </c>
      <c r="T78" t="s">
        <v>13376</v>
      </c>
    </row>
    <row r="79" spans="1:20" x14ac:dyDescent="0.25">
      <c r="A79" t="s">
        <v>101</v>
      </c>
      <c r="B79" t="s">
        <v>74</v>
      </c>
      <c r="C79">
        <v>120</v>
      </c>
      <c r="D79">
        <v>1</v>
      </c>
      <c r="E79" t="s">
        <v>13374</v>
      </c>
      <c r="F79">
        <v>198</v>
      </c>
      <c r="G79">
        <v>0</v>
      </c>
      <c r="H79" t="s">
        <v>641</v>
      </c>
      <c r="I79" t="s">
        <v>13375</v>
      </c>
      <c r="J79" t="s">
        <v>1520</v>
      </c>
      <c r="K79" t="s">
        <v>644</v>
      </c>
      <c r="L79" t="s">
        <v>645</v>
      </c>
      <c r="M79" t="s">
        <v>13376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644</v>
      </c>
      <c r="T79" t="s">
        <v>13376</v>
      </c>
    </row>
    <row r="80" spans="1:20" x14ac:dyDescent="0.25">
      <c r="A80" t="s">
        <v>147</v>
      </c>
      <c r="B80" t="s">
        <v>148</v>
      </c>
      <c r="C80">
        <v>50</v>
      </c>
      <c r="D80">
        <v>6</v>
      </c>
      <c r="E80" t="s">
        <v>13377</v>
      </c>
      <c r="F80">
        <v>200</v>
      </c>
      <c r="G80">
        <v>0</v>
      </c>
      <c r="H80" t="s">
        <v>641</v>
      </c>
      <c r="I80" t="s">
        <v>645</v>
      </c>
      <c r="J80" t="s">
        <v>645</v>
      </c>
      <c r="K80" t="s">
        <v>644</v>
      </c>
      <c r="L80" t="s">
        <v>645</v>
      </c>
      <c r="M80" t="s">
        <v>644</v>
      </c>
      <c r="N80" t="s">
        <v>644</v>
      </c>
      <c r="O80" t="s">
        <v>11091</v>
      </c>
      <c r="P80" t="s">
        <v>5</v>
      </c>
      <c r="Q80" t="s">
        <v>644</v>
      </c>
      <c r="R80" t="s">
        <v>645</v>
      </c>
      <c r="S80" t="s">
        <v>644</v>
      </c>
      <c r="T80" t="s">
        <v>13378</v>
      </c>
    </row>
    <row r="81" spans="1:20" x14ac:dyDescent="0.25">
      <c r="A81" t="s">
        <v>22</v>
      </c>
      <c r="B81" t="s">
        <v>27</v>
      </c>
      <c r="C81">
        <v>79</v>
      </c>
      <c r="D81">
        <v>3</v>
      </c>
      <c r="E81" t="s">
        <v>13379</v>
      </c>
      <c r="F81">
        <v>237</v>
      </c>
      <c r="G81">
        <v>0</v>
      </c>
      <c r="H81" t="s">
        <v>673</v>
      </c>
      <c r="I81" t="s">
        <v>13380</v>
      </c>
      <c r="J81" t="s">
        <v>13381</v>
      </c>
      <c r="K81" t="s">
        <v>13382</v>
      </c>
      <c r="L81" t="s">
        <v>13383</v>
      </c>
      <c r="M81" t="s">
        <v>13384</v>
      </c>
      <c r="N81" t="s">
        <v>644</v>
      </c>
      <c r="O81" t="s">
        <v>703</v>
      </c>
      <c r="P81" t="s">
        <v>26</v>
      </c>
      <c r="Q81" t="s">
        <v>680</v>
      </c>
      <c r="R81" t="s">
        <v>645</v>
      </c>
      <c r="S81" t="s">
        <v>13385</v>
      </c>
      <c r="T81" t="s">
        <v>13386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13387</v>
      </c>
      <c r="F82">
        <v>100</v>
      </c>
      <c r="G82">
        <v>0</v>
      </c>
      <c r="H82" t="s">
        <v>641</v>
      </c>
      <c r="I82" t="s">
        <v>13388</v>
      </c>
      <c r="J82" t="s">
        <v>2083</v>
      </c>
      <c r="K82" t="s">
        <v>644</v>
      </c>
      <c r="L82" t="s">
        <v>645</v>
      </c>
      <c r="M82" t="s">
        <v>13389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644</v>
      </c>
      <c r="T82" t="s">
        <v>13389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6</v>
      </c>
      <c r="E83" t="s">
        <v>13390</v>
      </c>
      <c r="F83">
        <v>200</v>
      </c>
      <c r="G83">
        <v>0</v>
      </c>
      <c r="H83" t="s">
        <v>641</v>
      </c>
      <c r="I83" t="s">
        <v>13391</v>
      </c>
      <c r="J83" t="s">
        <v>989</v>
      </c>
      <c r="K83" t="s">
        <v>644</v>
      </c>
      <c r="L83" t="s">
        <v>645</v>
      </c>
      <c r="M83" t="s">
        <v>13389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13392</v>
      </c>
      <c r="T83" t="s">
        <v>13389</v>
      </c>
    </row>
    <row r="84" spans="1:20" x14ac:dyDescent="0.25">
      <c r="A84" t="s">
        <v>638</v>
      </c>
      <c r="B84" t="s">
        <v>639</v>
      </c>
      <c r="C84">
        <v>66</v>
      </c>
      <c r="D84">
        <v>2</v>
      </c>
      <c r="E84" t="s">
        <v>13393</v>
      </c>
      <c r="F84">
        <v>100</v>
      </c>
      <c r="G84">
        <v>0</v>
      </c>
      <c r="H84" t="s">
        <v>641</v>
      </c>
      <c r="I84" t="s">
        <v>13394</v>
      </c>
      <c r="J84" t="s">
        <v>904</v>
      </c>
      <c r="K84" t="s">
        <v>644</v>
      </c>
      <c r="L84" t="s">
        <v>645</v>
      </c>
      <c r="M84" t="s">
        <v>13395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644</v>
      </c>
      <c r="T84" t="s">
        <v>13395</v>
      </c>
    </row>
    <row r="85" spans="1:20" x14ac:dyDescent="0.25">
      <c r="A85" t="s">
        <v>18</v>
      </c>
      <c r="B85" t="s">
        <v>19</v>
      </c>
      <c r="C85">
        <v>68</v>
      </c>
      <c r="D85">
        <v>1</v>
      </c>
      <c r="E85" t="s">
        <v>13393</v>
      </c>
      <c r="F85">
        <v>100</v>
      </c>
      <c r="G85">
        <v>0</v>
      </c>
      <c r="H85" t="s">
        <v>641</v>
      </c>
      <c r="I85" t="s">
        <v>13394</v>
      </c>
      <c r="J85" t="s">
        <v>904</v>
      </c>
      <c r="K85" t="s">
        <v>644</v>
      </c>
      <c r="L85" t="s">
        <v>645</v>
      </c>
      <c r="M85" t="s">
        <v>13395</v>
      </c>
      <c r="N85" t="s">
        <v>644</v>
      </c>
      <c r="O85" t="s">
        <v>647</v>
      </c>
      <c r="P85" t="s">
        <v>5</v>
      </c>
      <c r="Q85" t="s">
        <v>648</v>
      </c>
      <c r="R85" t="s">
        <v>645</v>
      </c>
      <c r="S85" t="s">
        <v>644</v>
      </c>
      <c r="T85" t="s">
        <v>13395</v>
      </c>
    </row>
    <row r="86" spans="1:20" x14ac:dyDescent="0.25">
      <c r="A86" t="s">
        <v>147</v>
      </c>
      <c r="B86" t="s">
        <v>148</v>
      </c>
      <c r="C86">
        <v>50</v>
      </c>
      <c r="D86">
        <v>12</v>
      </c>
      <c r="E86" t="s">
        <v>13396</v>
      </c>
      <c r="F86">
        <v>400</v>
      </c>
      <c r="G86">
        <v>0</v>
      </c>
      <c r="H86" t="s">
        <v>641</v>
      </c>
      <c r="I86" t="s">
        <v>13397</v>
      </c>
      <c r="J86" t="s">
        <v>796</v>
      </c>
      <c r="K86" t="s">
        <v>644</v>
      </c>
      <c r="L86" t="s">
        <v>645</v>
      </c>
      <c r="M86" t="s">
        <v>13398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644</v>
      </c>
      <c r="T86" t="s">
        <v>13398</v>
      </c>
    </row>
    <row r="87" spans="1:20" x14ac:dyDescent="0.25">
      <c r="A87" t="s">
        <v>601</v>
      </c>
      <c r="B87" t="s">
        <v>1870</v>
      </c>
      <c r="C87">
        <v>87.22</v>
      </c>
      <c r="D87">
        <v>1</v>
      </c>
      <c r="E87" t="s">
        <v>13399</v>
      </c>
      <c r="F87">
        <v>219.94</v>
      </c>
      <c r="G87">
        <v>45.5</v>
      </c>
      <c r="H87" t="s">
        <v>673</v>
      </c>
      <c r="I87" t="s">
        <v>13400</v>
      </c>
      <c r="J87" t="s">
        <v>13401</v>
      </c>
      <c r="K87" t="s">
        <v>13402</v>
      </c>
      <c r="L87" t="s">
        <v>13403</v>
      </c>
      <c r="M87" t="s">
        <v>13404</v>
      </c>
      <c r="N87" t="s">
        <v>644</v>
      </c>
      <c r="O87" t="s">
        <v>811</v>
      </c>
      <c r="P87" t="s">
        <v>23</v>
      </c>
      <c r="Q87" t="s">
        <v>812</v>
      </c>
      <c r="R87" t="s">
        <v>645</v>
      </c>
      <c r="S87" t="s">
        <v>644</v>
      </c>
      <c r="T87" t="s">
        <v>13404</v>
      </c>
    </row>
    <row r="88" spans="1:20" x14ac:dyDescent="0.25">
      <c r="A88" t="s">
        <v>240</v>
      </c>
      <c r="B88" t="s">
        <v>1870</v>
      </c>
      <c r="C88">
        <v>87.22</v>
      </c>
      <c r="D88">
        <v>1</v>
      </c>
      <c r="E88" t="s">
        <v>13399</v>
      </c>
      <c r="F88">
        <v>219.94</v>
      </c>
      <c r="G88">
        <v>45.5</v>
      </c>
      <c r="H88" t="s">
        <v>673</v>
      </c>
      <c r="I88" t="s">
        <v>13400</v>
      </c>
      <c r="J88" t="s">
        <v>13401</v>
      </c>
      <c r="K88" t="s">
        <v>13402</v>
      </c>
      <c r="L88" t="s">
        <v>13403</v>
      </c>
      <c r="M88" t="s">
        <v>13404</v>
      </c>
      <c r="N88" t="s">
        <v>644</v>
      </c>
      <c r="O88" t="s">
        <v>811</v>
      </c>
      <c r="P88" t="s">
        <v>23</v>
      </c>
      <c r="Q88" t="s">
        <v>812</v>
      </c>
      <c r="R88" t="s">
        <v>645</v>
      </c>
      <c r="S88" t="s">
        <v>644</v>
      </c>
      <c r="T88" t="s">
        <v>13404</v>
      </c>
    </row>
    <row r="89" spans="1:20" x14ac:dyDescent="0.25">
      <c r="A89" t="s">
        <v>22</v>
      </c>
      <c r="B89" t="s">
        <v>27</v>
      </c>
      <c r="C89">
        <v>80</v>
      </c>
      <c r="D89">
        <v>1</v>
      </c>
      <c r="E89" t="s">
        <v>13405</v>
      </c>
      <c r="F89">
        <v>75</v>
      </c>
      <c r="G89">
        <v>0</v>
      </c>
      <c r="H89" t="s">
        <v>673</v>
      </c>
      <c r="I89" t="s">
        <v>13406</v>
      </c>
      <c r="J89" t="s">
        <v>13407</v>
      </c>
      <c r="K89" t="s">
        <v>13408</v>
      </c>
      <c r="L89" t="s">
        <v>5090</v>
      </c>
      <c r="M89" t="s">
        <v>13409</v>
      </c>
      <c r="N89" t="s">
        <v>644</v>
      </c>
      <c r="O89" t="s">
        <v>703</v>
      </c>
      <c r="P89" t="s">
        <v>26</v>
      </c>
      <c r="Q89" t="s">
        <v>680</v>
      </c>
      <c r="R89" t="s">
        <v>645</v>
      </c>
      <c r="S89" t="s">
        <v>13410</v>
      </c>
      <c r="T89" t="s">
        <v>13411</v>
      </c>
    </row>
    <row r="90" spans="1:20" x14ac:dyDescent="0.25">
      <c r="A90" t="s">
        <v>638</v>
      </c>
      <c r="B90" t="s">
        <v>639</v>
      </c>
      <c r="C90">
        <v>66</v>
      </c>
      <c r="D90">
        <v>4</v>
      </c>
      <c r="E90" t="s">
        <v>13412</v>
      </c>
      <c r="F90">
        <v>200</v>
      </c>
      <c r="G90">
        <v>0</v>
      </c>
      <c r="H90" t="s">
        <v>641</v>
      </c>
      <c r="I90" t="s">
        <v>13413</v>
      </c>
      <c r="J90" t="s">
        <v>1520</v>
      </c>
      <c r="K90" t="s">
        <v>644</v>
      </c>
      <c r="L90" t="s">
        <v>645</v>
      </c>
      <c r="M90" t="s">
        <v>13411</v>
      </c>
      <c r="N90" t="s">
        <v>644</v>
      </c>
      <c r="O90" t="s">
        <v>668</v>
      </c>
      <c r="P90" t="s">
        <v>5</v>
      </c>
      <c r="Q90" t="s">
        <v>669</v>
      </c>
      <c r="R90" t="s">
        <v>645</v>
      </c>
      <c r="S90" t="s">
        <v>644</v>
      </c>
      <c r="T90" t="s">
        <v>13411</v>
      </c>
    </row>
    <row r="91" spans="1:20" x14ac:dyDescent="0.25">
      <c r="A91" t="s">
        <v>18</v>
      </c>
      <c r="B91" t="s">
        <v>19</v>
      </c>
      <c r="C91">
        <v>68</v>
      </c>
      <c r="D91">
        <v>2</v>
      </c>
      <c r="E91" t="s">
        <v>13412</v>
      </c>
      <c r="F91">
        <v>200</v>
      </c>
      <c r="G91">
        <v>0</v>
      </c>
      <c r="H91" t="s">
        <v>641</v>
      </c>
      <c r="I91" t="s">
        <v>13413</v>
      </c>
      <c r="J91" t="s">
        <v>1520</v>
      </c>
      <c r="K91" t="s">
        <v>644</v>
      </c>
      <c r="L91" t="s">
        <v>645</v>
      </c>
      <c r="M91" t="s">
        <v>13411</v>
      </c>
      <c r="N91" t="s">
        <v>644</v>
      </c>
      <c r="O91" t="s">
        <v>668</v>
      </c>
      <c r="P91" t="s">
        <v>5</v>
      </c>
      <c r="Q91" t="s">
        <v>669</v>
      </c>
      <c r="R91" t="s">
        <v>645</v>
      </c>
      <c r="S91" t="s">
        <v>644</v>
      </c>
      <c r="T91" t="s">
        <v>13411</v>
      </c>
    </row>
    <row r="92" spans="1:20" x14ac:dyDescent="0.25">
      <c r="A92" t="s">
        <v>638</v>
      </c>
      <c r="B92" t="s">
        <v>639</v>
      </c>
      <c r="C92">
        <v>66</v>
      </c>
      <c r="D92">
        <v>8</v>
      </c>
      <c r="E92" t="s">
        <v>13414</v>
      </c>
      <c r="F92">
        <v>400</v>
      </c>
      <c r="G92">
        <v>0</v>
      </c>
      <c r="H92" t="s">
        <v>641</v>
      </c>
      <c r="I92" t="s">
        <v>13415</v>
      </c>
      <c r="J92" t="s">
        <v>847</v>
      </c>
      <c r="K92" t="s">
        <v>644</v>
      </c>
      <c r="L92" t="s">
        <v>645</v>
      </c>
      <c r="M92" t="s">
        <v>13411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644</v>
      </c>
      <c r="T92" t="s">
        <v>13411</v>
      </c>
    </row>
    <row r="93" spans="1:20" x14ac:dyDescent="0.25">
      <c r="A93" t="s">
        <v>18</v>
      </c>
      <c r="B93" t="s">
        <v>19</v>
      </c>
      <c r="C93">
        <v>68</v>
      </c>
      <c r="D93">
        <v>4</v>
      </c>
      <c r="E93" t="s">
        <v>13414</v>
      </c>
      <c r="F93">
        <v>400</v>
      </c>
      <c r="G93">
        <v>0</v>
      </c>
      <c r="H93" t="s">
        <v>641</v>
      </c>
      <c r="I93" t="s">
        <v>13415</v>
      </c>
      <c r="J93" t="s">
        <v>847</v>
      </c>
      <c r="K93" t="s">
        <v>644</v>
      </c>
      <c r="L93" t="s">
        <v>645</v>
      </c>
      <c r="M93" t="s">
        <v>13411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644</v>
      </c>
      <c r="T93" t="s">
        <v>13411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13416</v>
      </c>
      <c r="F94">
        <v>200</v>
      </c>
      <c r="G94">
        <v>0</v>
      </c>
      <c r="H94" t="s">
        <v>641</v>
      </c>
      <c r="I94" t="s">
        <v>13417</v>
      </c>
      <c r="J94" t="s">
        <v>685</v>
      </c>
      <c r="K94" t="s">
        <v>644</v>
      </c>
      <c r="L94" t="s">
        <v>645</v>
      </c>
      <c r="M94" t="s">
        <v>13418</v>
      </c>
      <c r="N94" t="s">
        <v>644</v>
      </c>
      <c r="O94" t="s">
        <v>668</v>
      </c>
      <c r="P94" t="s">
        <v>5</v>
      </c>
      <c r="Q94" t="s">
        <v>669</v>
      </c>
      <c r="R94" t="s">
        <v>645</v>
      </c>
      <c r="S94" t="s">
        <v>13419</v>
      </c>
      <c r="T94" t="s">
        <v>13418</v>
      </c>
    </row>
    <row r="95" spans="1:20" x14ac:dyDescent="0.25">
      <c r="A95" t="s">
        <v>22</v>
      </c>
      <c r="B95" t="s">
        <v>27</v>
      </c>
      <c r="C95">
        <v>66.333333333333329</v>
      </c>
      <c r="D95">
        <v>3</v>
      </c>
      <c r="E95" t="s">
        <v>13420</v>
      </c>
      <c r="F95">
        <v>186.75</v>
      </c>
      <c r="G95">
        <v>0</v>
      </c>
      <c r="H95" t="s">
        <v>2582</v>
      </c>
      <c r="I95" t="s">
        <v>13421</v>
      </c>
      <c r="J95" t="s">
        <v>13422</v>
      </c>
      <c r="K95" t="s">
        <v>3894</v>
      </c>
      <c r="L95" t="s">
        <v>13423</v>
      </c>
      <c r="M95" t="s">
        <v>13424</v>
      </c>
      <c r="N95" t="s">
        <v>644</v>
      </c>
      <c r="O95" t="s">
        <v>811</v>
      </c>
      <c r="P95" t="s">
        <v>23</v>
      </c>
      <c r="Q95" t="s">
        <v>812</v>
      </c>
      <c r="R95" t="s">
        <v>645</v>
      </c>
      <c r="S95" t="s">
        <v>13425</v>
      </c>
      <c r="T95" t="s">
        <v>13424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13426</v>
      </c>
      <c r="F96">
        <v>100</v>
      </c>
      <c r="G96">
        <v>0</v>
      </c>
      <c r="H96" t="s">
        <v>641</v>
      </c>
      <c r="I96" t="s">
        <v>13427</v>
      </c>
      <c r="J96" t="s">
        <v>661</v>
      </c>
      <c r="K96" t="s">
        <v>644</v>
      </c>
      <c r="L96" t="s">
        <v>645</v>
      </c>
      <c r="M96" t="s">
        <v>13428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644</v>
      </c>
      <c r="T96" t="s">
        <v>13428</v>
      </c>
    </row>
    <row r="97" spans="1:20" x14ac:dyDescent="0.25">
      <c r="A97" t="s">
        <v>147</v>
      </c>
      <c r="B97" t="s">
        <v>148</v>
      </c>
      <c r="C97">
        <v>50</v>
      </c>
      <c r="D97">
        <v>6</v>
      </c>
      <c r="E97" t="s">
        <v>13429</v>
      </c>
      <c r="F97">
        <v>200</v>
      </c>
      <c r="G97">
        <v>0</v>
      </c>
      <c r="H97" t="s">
        <v>641</v>
      </c>
      <c r="I97" t="s">
        <v>13430</v>
      </c>
      <c r="J97" t="s">
        <v>666</v>
      </c>
      <c r="K97" t="s">
        <v>644</v>
      </c>
      <c r="L97" t="s">
        <v>645</v>
      </c>
      <c r="M97" t="s">
        <v>13431</v>
      </c>
      <c r="N97" t="s">
        <v>644</v>
      </c>
      <c r="O97" t="s">
        <v>668</v>
      </c>
      <c r="P97" t="s">
        <v>5</v>
      </c>
      <c r="Q97" t="s">
        <v>669</v>
      </c>
      <c r="R97" t="s">
        <v>645</v>
      </c>
      <c r="S97" t="s">
        <v>13432</v>
      </c>
      <c r="T97" t="s">
        <v>13431</v>
      </c>
    </row>
    <row r="98" spans="1:20" x14ac:dyDescent="0.25">
      <c r="A98" t="s">
        <v>147</v>
      </c>
      <c r="B98" t="s">
        <v>148</v>
      </c>
      <c r="C98">
        <v>65</v>
      </c>
      <c r="D98">
        <v>18</v>
      </c>
      <c r="E98" t="s">
        <v>13433</v>
      </c>
      <c r="F98">
        <v>620</v>
      </c>
      <c r="G98">
        <v>0</v>
      </c>
      <c r="H98" t="s">
        <v>641</v>
      </c>
      <c r="I98" t="s">
        <v>13434</v>
      </c>
      <c r="J98" t="s">
        <v>1292</v>
      </c>
      <c r="K98" t="s">
        <v>644</v>
      </c>
      <c r="L98" t="s">
        <v>645</v>
      </c>
      <c r="M98" t="s">
        <v>13431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13435</v>
      </c>
      <c r="T98" t="s">
        <v>13431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13436</v>
      </c>
      <c r="F99">
        <v>200</v>
      </c>
      <c r="G99">
        <v>0</v>
      </c>
      <c r="H99" t="s">
        <v>641</v>
      </c>
      <c r="I99" t="s">
        <v>13437</v>
      </c>
      <c r="J99" t="s">
        <v>900</v>
      </c>
      <c r="K99" t="s">
        <v>644</v>
      </c>
      <c r="L99" t="s">
        <v>645</v>
      </c>
      <c r="M99" t="s">
        <v>13438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13439</v>
      </c>
      <c r="T99" t="s">
        <v>13438</v>
      </c>
    </row>
    <row r="100" spans="1:20" x14ac:dyDescent="0.25">
      <c r="A100" t="s">
        <v>638</v>
      </c>
      <c r="B100" t="s">
        <v>639</v>
      </c>
      <c r="C100">
        <v>66</v>
      </c>
      <c r="D100">
        <v>6</v>
      </c>
      <c r="E100" t="s">
        <v>13440</v>
      </c>
      <c r="F100">
        <v>300</v>
      </c>
      <c r="G100">
        <v>0</v>
      </c>
      <c r="H100" t="s">
        <v>641</v>
      </c>
      <c r="I100" t="s">
        <v>13441</v>
      </c>
      <c r="J100" t="s">
        <v>694</v>
      </c>
      <c r="K100" t="s">
        <v>644</v>
      </c>
      <c r="L100" t="s">
        <v>645</v>
      </c>
      <c r="M100" t="s">
        <v>13438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644</v>
      </c>
      <c r="T100" t="s">
        <v>13438</v>
      </c>
    </row>
    <row r="101" spans="1:20" x14ac:dyDescent="0.25">
      <c r="A101" t="s">
        <v>18</v>
      </c>
      <c r="B101" t="s">
        <v>19</v>
      </c>
      <c r="C101">
        <v>68</v>
      </c>
      <c r="D101">
        <v>3</v>
      </c>
      <c r="E101" t="s">
        <v>13440</v>
      </c>
      <c r="F101">
        <v>300</v>
      </c>
      <c r="G101">
        <v>0</v>
      </c>
      <c r="H101" t="s">
        <v>641</v>
      </c>
      <c r="I101" t="s">
        <v>13441</v>
      </c>
      <c r="J101" t="s">
        <v>694</v>
      </c>
      <c r="K101" t="s">
        <v>644</v>
      </c>
      <c r="L101" t="s">
        <v>645</v>
      </c>
      <c r="M101" t="s">
        <v>13438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644</v>
      </c>
      <c r="T101" t="s">
        <v>13438</v>
      </c>
    </row>
    <row r="102" spans="1:20" x14ac:dyDescent="0.25">
      <c r="A102" t="s">
        <v>147</v>
      </c>
      <c r="B102" t="s">
        <v>148</v>
      </c>
      <c r="C102">
        <v>50</v>
      </c>
      <c r="D102">
        <v>6</v>
      </c>
      <c r="E102" t="s">
        <v>13442</v>
      </c>
      <c r="F102">
        <v>200</v>
      </c>
      <c r="G102">
        <v>0</v>
      </c>
      <c r="H102" t="s">
        <v>641</v>
      </c>
      <c r="I102" t="s">
        <v>13394</v>
      </c>
      <c r="J102" t="s">
        <v>904</v>
      </c>
      <c r="K102" t="s">
        <v>644</v>
      </c>
      <c r="L102" t="s">
        <v>645</v>
      </c>
      <c r="M102" t="s">
        <v>13443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13444</v>
      </c>
      <c r="T102" t="s">
        <v>13438</v>
      </c>
    </row>
    <row r="103" spans="1:20" x14ac:dyDescent="0.25">
      <c r="A103" t="s">
        <v>638</v>
      </c>
      <c r="B103" t="s">
        <v>639</v>
      </c>
      <c r="C103">
        <v>66</v>
      </c>
      <c r="D103">
        <v>2</v>
      </c>
      <c r="E103" t="s">
        <v>13445</v>
      </c>
      <c r="F103">
        <v>100</v>
      </c>
      <c r="G103">
        <v>0</v>
      </c>
      <c r="H103" t="s">
        <v>641</v>
      </c>
      <c r="I103" t="s">
        <v>13446</v>
      </c>
      <c r="J103" t="s">
        <v>685</v>
      </c>
      <c r="K103" t="s">
        <v>644</v>
      </c>
      <c r="L103" t="s">
        <v>645</v>
      </c>
      <c r="M103" t="s">
        <v>13447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644</v>
      </c>
      <c r="T103" t="s">
        <v>13447</v>
      </c>
    </row>
    <row r="104" spans="1:20" x14ac:dyDescent="0.25">
      <c r="A104" t="s">
        <v>18</v>
      </c>
      <c r="B104" t="s">
        <v>19</v>
      </c>
      <c r="C104">
        <v>68</v>
      </c>
      <c r="D104">
        <v>1</v>
      </c>
      <c r="E104" t="s">
        <v>13445</v>
      </c>
      <c r="F104">
        <v>100</v>
      </c>
      <c r="G104">
        <v>0</v>
      </c>
      <c r="H104" t="s">
        <v>641</v>
      </c>
      <c r="I104" t="s">
        <v>13446</v>
      </c>
      <c r="J104" t="s">
        <v>685</v>
      </c>
      <c r="K104" t="s">
        <v>644</v>
      </c>
      <c r="L104" t="s">
        <v>645</v>
      </c>
      <c r="M104" t="s">
        <v>13447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644</v>
      </c>
      <c r="T104" t="s">
        <v>13447</v>
      </c>
    </row>
    <row r="105" spans="1:20" x14ac:dyDescent="0.25">
      <c r="A105" t="s">
        <v>638</v>
      </c>
      <c r="B105" t="s">
        <v>639</v>
      </c>
      <c r="C105">
        <v>66</v>
      </c>
      <c r="D105">
        <v>2</v>
      </c>
      <c r="E105" t="s">
        <v>13448</v>
      </c>
      <c r="F105">
        <v>100</v>
      </c>
      <c r="G105">
        <v>0</v>
      </c>
      <c r="H105" t="s">
        <v>641</v>
      </c>
      <c r="I105" t="s">
        <v>13449</v>
      </c>
      <c r="J105" t="s">
        <v>13450</v>
      </c>
      <c r="K105" t="s">
        <v>644</v>
      </c>
      <c r="L105" t="s">
        <v>645</v>
      </c>
      <c r="M105" t="s">
        <v>13451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644</v>
      </c>
      <c r="T105" t="s">
        <v>13452</v>
      </c>
    </row>
    <row r="106" spans="1:20" x14ac:dyDescent="0.25">
      <c r="A106" t="s">
        <v>18</v>
      </c>
      <c r="B106" t="s">
        <v>19</v>
      </c>
      <c r="C106">
        <v>68</v>
      </c>
      <c r="D106">
        <v>1</v>
      </c>
      <c r="E106" t="s">
        <v>13448</v>
      </c>
      <c r="F106">
        <v>100</v>
      </c>
      <c r="G106">
        <v>0</v>
      </c>
      <c r="H106" t="s">
        <v>641</v>
      </c>
      <c r="I106" t="s">
        <v>13449</v>
      </c>
      <c r="J106" t="s">
        <v>13450</v>
      </c>
      <c r="K106" t="s">
        <v>644</v>
      </c>
      <c r="L106" t="s">
        <v>645</v>
      </c>
      <c r="M106" t="s">
        <v>13451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644</v>
      </c>
      <c r="T106" t="s">
        <v>13452</v>
      </c>
    </row>
    <row r="107" spans="1:20" x14ac:dyDescent="0.25">
      <c r="A107" t="s">
        <v>147</v>
      </c>
      <c r="B107" t="s">
        <v>148</v>
      </c>
      <c r="C107">
        <v>50</v>
      </c>
      <c r="D107">
        <v>6</v>
      </c>
      <c r="E107" t="s">
        <v>13453</v>
      </c>
      <c r="F107">
        <v>200</v>
      </c>
      <c r="G107">
        <v>0</v>
      </c>
      <c r="H107" t="s">
        <v>641</v>
      </c>
      <c r="I107" t="s">
        <v>2632</v>
      </c>
      <c r="J107" t="s">
        <v>2633</v>
      </c>
      <c r="K107" t="s">
        <v>644</v>
      </c>
      <c r="L107" t="s">
        <v>645</v>
      </c>
      <c r="M107" t="s">
        <v>13451</v>
      </c>
      <c r="N107" t="s">
        <v>644</v>
      </c>
      <c r="O107" t="s">
        <v>668</v>
      </c>
      <c r="P107" t="s">
        <v>5</v>
      </c>
      <c r="Q107" t="s">
        <v>669</v>
      </c>
      <c r="R107" t="s">
        <v>645</v>
      </c>
      <c r="S107" t="s">
        <v>13454</v>
      </c>
      <c r="T107" t="s">
        <v>13452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13455</v>
      </c>
      <c r="F108">
        <v>100</v>
      </c>
      <c r="G108">
        <v>0</v>
      </c>
      <c r="H108" t="s">
        <v>641</v>
      </c>
      <c r="I108" t="s">
        <v>13456</v>
      </c>
      <c r="J108" t="s">
        <v>847</v>
      </c>
      <c r="K108" t="s">
        <v>644</v>
      </c>
      <c r="L108" t="s">
        <v>645</v>
      </c>
      <c r="M108" t="s">
        <v>13457</v>
      </c>
      <c r="N108" t="s">
        <v>644</v>
      </c>
      <c r="O108" t="s">
        <v>732</v>
      </c>
      <c r="P108" t="s">
        <v>5</v>
      </c>
      <c r="Q108" t="s">
        <v>669</v>
      </c>
      <c r="R108" t="s">
        <v>645</v>
      </c>
      <c r="S108" t="s">
        <v>13458</v>
      </c>
      <c r="T108" t="s">
        <v>13452</v>
      </c>
    </row>
    <row r="109" spans="1:20" x14ac:dyDescent="0.25">
      <c r="A109" t="s">
        <v>147</v>
      </c>
      <c r="B109" t="s">
        <v>148</v>
      </c>
      <c r="C109">
        <v>50</v>
      </c>
      <c r="D109">
        <v>6</v>
      </c>
      <c r="E109" t="s">
        <v>13459</v>
      </c>
      <c r="F109">
        <v>200</v>
      </c>
      <c r="G109">
        <v>0</v>
      </c>
      <c r="H109" t="s">
        <v>641</v>
      </c>
      <c r="I109" t="s">
        <v>13460</v>
      </c>
      <c r="J109" t="s">
        <v>685</v>
      </c>
      <c r="K109" t="s">
        <v>644</v>
      </c>
      <c r="L109" t="s">
        <v>645</v>
      </c>
      <c r="M109" t="s">
        <v>13461</v>
      </c>
      <c r="N109" t="s">
        <v>644</v>
      </c>
      <c r="O109" t="s">
        <v>668</v>
      </c>
      <c r="P109" t="s">
        <v>5</v>
      </c>
      <c r="Q109" t="s">
        <v>669</v>
      </c>
      <c r="R109" t="s">
        <v>645</v>
      </c>
      <c r="S109" t="s">
        <v>13462</v>
      </c>
      <c r="T109" t="s">
        <v>13457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13463</v>
      </c>
      <c r="F110">
        <v>100</v>
      </c>
      <c r="G110">
        <v>0</v>
      </c>
      <c r="H110" t="s">
        <v>641</v>
      </c>
      <c r="I110" t="s">
        <v>13464</v>
      </c>
      <c r="J110" t="s">
        <v>685</v>
      </c>
      <c r="K110" t="s">
        <v>644</v>
      </c>
      <c r="L110" t="s">
        <v>645</v>
      </c>
      <c r="M110" t="s">
        <v>13461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644</v>
      </c>
      <c r="T110" t="s">
        <v>13457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13465</v>
      </c>
      <c r="F111">
        <v>200</v>
      </c>
      <c r="G111">
        <v>0</v>
      </c>
      <c r="H111" t="s">
        <v>641</v>
      </c>
      <c r="I111" t="s">
        <v>13466</v>
      </c>
      <c r="J111" t="s">
        <v>13467</v>
      </c>
      <c r="K111" t="s">
        <v>644</v>
      </c>
      <c r="L111" t="s">
        <v>645</v>
      </c>
      <c r="M111" t="s">
        <v>13468</v>
      </c>
      <c r="N111" t="s">
        <v>644</v>
      </c>
      <c r="O111" t="s">
        <v>668</v>
      </c>
      <c r="P111" t="s">
        <v>5</v>
      </c>
      <c r="Q111" t="s">
        <v>669</v>
      </c>
      <c r="R111" t="s">
        <v>645</v>
      </c>
      <c r="S111" t="s">
        <v>13469</v>
      </c>
      <c r="T111" t="s">
        <v>13470</v>
      </c>
    </row>
    <row r="112" spans="1:20" x14ac:dyDescent="0.25">
      <c r="A112" t="s">
        <v>638</v>
      </c>
      <c r="B112" t="s">
        <v>639</v>
      </c>
      <c r="C112">
        <v>66</v>
      </c>
      <c r="D112">
        <v>2</v>
      </c>
      <c r="E112" t="s">
        <v>13471</v>
      </c>
      <c r="F112">
        <v>100</v>
      </c>
      <c r="G112">
        <v>0</v>
      </c>
      <c r="H112" t="s">
        <v>641</v>
      </c>
      <c r="I112" t="s">
        <v>645</v>
      </c>
      <c r="J112" t="s">
        <v>645</v>
      </c>
      <c r="K112" t="s">
        <v>644</v>
      </c>
      <c r="L112" t="s">
        <v>645</v>
      </c>
      <c r="M112" t="s">
        <v>644</v>
      </c>
      <c r="N112" t="s">
        <v>644</v>
      </c>
      <c r="O112" t="s">
        <v>11091</v>
      </c>
      <c r="P112" t="s">
        <v>5</v>
      </c>
      <c r="Q112" t="s">
        <v>644</v>
      </c>
      <c r="R112" t="s">
        <v>645</v>
      </c>
      <c r="S112" t="s">
        <v>644</v>
      </c>
      <c r="T112" t="s">
        <v>13470</v>
      </c>
    </row>
    <row r="113" spans="1:20" x14ac:dyDescent="0.25">
      <c r="A113" t="s">
        <v>18</v>
      </c>
      <c r="B113" t="s">
        <v>19</v>
      </c>
      <c r="C113">
        <v>68</v>
      </c>
      <c r="D113">
        <v>1</v>
      </c>
      <c r="E113" t="s">
        <v>13471</v>
      </c>
      <c r="F113">
        <v>100</v>
      </c>
      <c r="G113">
        <v>0</v>
      </c>
      <c r="H113" t="s">
        <v>641</v>
      </c>
      <c r="I113" t="s">
        <v>645</v>
      </c>
      <c r="J113" t="s">
        <v>645</v>
      </c>
      <c r="K113" t="s">
        <v>644</v>
      </c>
      <c r="L113" t="s">
        <v>645</v>
      </c>
      <c r="M113" t="s">
        <v>644</v>
      </c>
      <c r="N113" t="s">
        <v>644</v>
      </c>
      <c r="O113" t="s">
        <v>11091</v>
      </c>
      <c r="P113" t="s">
        <v>5</v>
      </c>
      <c r="Q113" t="s">
        <v>644</v>
      </c>
      <c r="R113" t="s">
        <v>645</v>
      </c>
      <c r="S113" t="s">
        <v>644</v>
      </c>
      <c r="T113" t="s">
        <v>13470</v>
      </c>
    </row>
    <row r="114" spans="1:20" x14ac:dyDescent="0.25">
      <c r="A114" t="s">
        <v>638</v>
      </c>
      <c r="B114" t="s">
        <v>639</v>
      </c>
      <c r="C114">
        <v>66</v>
      </c>
      <c r="D114">
        <v>2</v>
      </c>
      <c r="E114" t="s">
        <v>13472</v>
      </c>
      <c r="F114">
        <v>100</v>
      </c>
      <c r="G114">
        <v>0</v>
      </c>
      <c r="H114" t="s">
        <v>641</v>
      </c>
      <c r="I114" t="s">
        <v>13473</v>
      </c>
      <c r="J114" t="s">
        <v>796</v>
      </c>
      <c r="K114" t="s">
        <v>644</v>
      </c>
      <c r="L114" t="s">
        <v>645</v>
      </c>
      <c r="M114" t="s">
        <v>13474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644</v>
      </c>
      <c r="T114" t="s">
        <v>13475</v>
      </c>
    </row>
    <row r="115" spans="1:20" x14ac:dyDescent="0.25">
      <c r="A115" t="s">
        <v>18</v>
      </c>
      <c r="B115" t="s">
        <v>19</v>
      </c>
      <c r="C115">
        <v>68</v>
      </c>
      <c r="D115">
        <v>1</v>
      </c>
      <c r="E115" t="s">
        <v>13472</v>
      </c>
      <c r="F115">
        <v>100</v>
      </c>
      <c r="G115">
        <v>0</v>
      </c>
      <c r="H115" t="s">
        <v>641</v>
      </c>
      <c r="I115" t="s">
        <v>13473</v>
      </c>
      <c r="J115" t="s">
        <v>796</v>
      </c>
      <c r="K115" t="s">
        <v>644</v>
      </c>
      <c r="L115" t="s">
        <v>645</v>
      </c>
      <c r="M115" t="s">
        <v>13474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644</v>
      </c>
      <c r="T115" t="s">
        <v>13475</v>
      </c>
    </row>
    <row r="116" spans="1:20" x14ac:dyDescent="0.25">
      <c r="A116" t="s">
        <v>77</v>
      </c>
      <c r="B116" t="s">
        <v>78</v>
      </c>
      <c r="C116">
        <v>27.5</v>
      </c>
      <c r="D116">
        <v>4</v>
      </c>
      <c r="E116" t="s">
        <v>13476</v>
      </c>
      <c r="F116">
        <v>165</v>
      </c>
      <c r="G116">
        <v>0</v>
      </c>
      <c r="H116" t="s">
        <v>673</v>
      </c>
      <c r="I116" t="s">
        <v>13477</v>
      </c>
      <c r="J116" t="s">
        <v>13478</v>
      </c>
      <c r="K116" t="s">
        <v>13479</v>
      </c>
      <c r="L116" t="s">
        <v>13480</v>
      </c>
      <c r="M116" t="s">
        <v>13481</v>
      </c>
      <c r="N116" t="s">
        <v>644</v>
      </c>
      <c r="O116" t="s">
        <v>679</v>
      </c>
      <c r="P116" t="s">
        <v>26</v>
      </c>
      <c r="Q116" t="s">
        <v>680</v>
      </c>
      <c r="R116" t="s">
        <v>645</v>
      </c>
      <c r="S116" t="s">
        <v>644</v>
      </c>
      <c r="T116" t="s">
        <v>13481</v>
      </c>
    </row>
    <row r="117" spans="1:20" x14ac:dyDescent="0.25">
      <c r="A117" t="s">
        <v>22</v>
      </c>
      <c r="B117" t="s">
        <v>27</v>
      </c>
      <c r="C117">
        <v>79</v>
      </c>
      <c r="D117">
        <v>1</v>
      </c>
      <c r="E117" t="s">
        <v>13482</v>
      </c>
      <c r="F117">
        <v>79</v>
      </c>
      <c r="G117">
        <v>0</v>
      </c>
      <c r="H117" t="s">
        <v>673</v>
      </c>
      <c r="I117" t="s">
        <v>13483</v>
      </c>
      <c r="J117" t="s">
        <v>13484</v>
      </c>
      <c r="K117" t="s">
        <v>13485</v>
      </c>
      <c r="L117" t="s">
        <v>7724</v>
      </c>
      <c r="M117" t="s">
        <v>13481</v>
      </c>
      <c r="N117" t="s">
        <v>644</v>
      </c>
      <c r="O117" t="s">
        <v>679</v>
      </c>
      <c r="P117" t="s">
        <v>26</v>
      </c>
      <c r="Q117" t="s">
        <v>680</v>
      </c>
      <c r="R117" t="s">
        <v>645</v>
      </c>
      <c r="S117" t="s">
        <v>13486</v>
      </c>
      <c r="T117" t="s">
        <v>13481</v>
      </c>
    </row>
    <row r="118" spans="1:20" x14ac:dyDescent="0.25">
      <c r="A118" t="s">
        <v>22</v>
      </c>
      <c r="B118" t="s">
        <v>27</v>
      </c>
      <c r="C118">
        <v>79</v>
      </c>
      <c r="D118">
        <v>1</v>
      </c>
      <c r="E118" t="s">
        <v>13487</v>
      </c>
      <c r="F118">
        <v>79</v>
      </c>
      <c r="G118">
        <v>0</v>
      </c>
      <c r="H118" t="s">
        <v>673</v>
      </c>
      <c r="I118" t="s">
        <v>13488</v>
      </c>
      <c r="J118" t="s">
        <v>13489</v>
      </c>
      <c r="K118" t="s">
        <v>13490</v>
      </c>
      <c r="L118" t="s">
        <v>9977</v>
      </c>
      <c r="M118" t="s">
        <v>13481</v>
      </c>
      <c r="N118" t="s">
        <v>644</v>
      </c>
      <c r="O118" t="s">
        <v>703</v>
      </c>
      <c r="P118" t="s">
        <v>26</v>
      </c>
      <c r="Q118" t="s">
        <v>680</v>
      </c>
      <c r="R118" t="s">
        <v>645</v>
      </c>
      <c r="S118" t="s">
        <v>13491</v>
      </c>
      <c r="T118" t="s">
        <v>13481</v>
      </c>
    </row>
    <row r="119" spans="1:20" x14ac:dyDescent="0.25">
      <c r="A119" t="s">
        <v>638</v>
      </c>
      <c r="B119" t="s">
        <v>639</v>
      </c>
      <c r="C119">
        <v>66</v>
      </c>
      <c r="D119">
        <v>2</v>
      </c>
      <c r="E119" t="s">
        <v>13492</v>
      </c>
      <c r="F119">
        <v>100</v>
      </c>
      <c r="G119">
        <v>0</v>
      </c>
      <c r="H119" t="s">
        <v>641</v>
      </c>
      <c r="I119" t="s">
        <v>10027</v>
      </c>
      <c r="J119" t="s">
        <v>724</v>
      </c>
      <c r="K119" t="s">
        <v>644</v>
      </c>
      <c r="L119" t="s">
        <v>645</v>
      </c>
      <c r="M119" t="s">
        <v>13493</v>
      </c>
      <c r="N119" t="s">
        <v>644</v>
      </c>
      <c r="O119" t="s">
        <v>668</v>
      </c>
      <c r="P119" t="s">
        <v>5</v>
      </c>
      <c r="Q119" t="s">
        <v>669</v>
      </c>
      <c r="R119" t="s">
        <v>645</v>
      </c>
      <c r="S119" t="s">
        <v>644</v>
      </c>
      <c r="T119" t="s">
        <v>13494</v>
      </c>
    </row>
    <row r="120" spans="1:20" x14ac:dyDescent="0.25">
      <c r="A120" t="s">
        <v>18</v>
      </c>
      <c r="B120" t="s">
        <v>19</v>
      </c>
      <c r="C120">
        <v>68</v>
      </c>
      <c r="D120">
        <v>1</v>
      </c>
      <c r="E120" t="s">
        <v>13492</v>
      </c>
      <c r="F120">
        <v>100</v>
      </c>
      <c r="G120">
        <v>0</v>
      </c>
      <c r="H120" t="s">
        <v>641</v>
      </c>
      <c r="I120" t="s">
        <v>10027</v>
      </c>
      <c r="J120" t="s">
        <v>724</v>
      </c>
      <c r="K120" t="s">
        <v>644</v>
      </c>
      <c r="L120" t="s">
        <v>645</v>
      </c>
      <c r="M120" t="s">
        <v>13493</v>
      </c>
      <c r="N120" t="s">
        <v>644</v>
      </c>
      <c r="O120" t="s">
        <v>668</v>
      </c>
      <c r="P120" t="s">
        <v>5</v>
      </c>
      <c r="Q120" t="s">
        <v>669</v>
      </c>
      <c r="R120" t="s">
        <v>645</v>
      </c>
      <c r="S120" t="s">
        <v>644</v>
      </c>
      <c r="T120" t="s">
        <v>13494</v>
      </c>
    </row>
    <row r="121" spans="1:20" x14ac:dyDescent="0.25">
      <c r="A121" t="s">
        <v>147</v>
      </c>
      <c r="B121" t="s">
        <v>148</v>
      </c>
      <c r="C121">
        <v>50</v>
      </c>
      <c r="D121">
        <v>6</v>
      </c>
      <c r="E121" t="s">
        <v>13495</v>
      </c>
      <c r="F121">
        <v>200</v>
      </c>
      <c r="G121">
        <v>0</v>
      </c>
      <c r="H121" t="s">
        <v>641</v>
      </c>
      <c r="I121" t="s">
        <v>2958</v>
      </c>
      <c r="J121" t="s">
        <v>685</v>
      </c>
      <c r="K121" t="s">
        <v>644</v>
      </c>
      <c r="L121" t="s">
        <v>645</v>
      </c>
      <c r="M121" t="s">
        <v>13496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13497</v>
      </c>
      <c r="T121" t="s">
        <v>13494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13498</v>
      </c>
      <c r="F122">
        <v>200</v>
      </c>
      <c r="G122">
        <v>0</v>
      </c>
      <c r="H122" t="s">
        <v>641</v>
      </c>
      <c r="I122" t="s">
        <v>13499</v>
      </c>
      <c r="J122" t="s">
        <v>13500</v>
      </c>
      <c r="K122" t="s">
        <v>644</v>
      </c>
      <c r="L122" t="s">
        <v>645</v>
      </c>
      <c r="M122" t="s">
        <v>13501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13502</v>
      </c>
      <c r="T122" t="s">
        <v>13494</v>
      </c>
    </row>
    <row r="123" spans="1:20" x14ac:dyDescent="0.25">
      <c r="A123" t="s">
        <v>101</v>
      </c>
      <c r="B123" t="s">
        <v>74</v>
      </c>
      <c r="C123">
        <v>120</v>
      </c>
      <c r="D123">
        <v>1</v>
      </c>
      <c r="E123" t="s">
        <v>13503</v>
      </c>
      <c r="F123">
        <v>99</v>
      </c>
      <c r="G123">
        <v>0</v>
      </c>
      <c r="H123" t="s">
        <v>641</v>
      </c>
      <c r="I123" t="s">
        <v>13504</v>
      </c>
      <c r="J123" t="s">
        <v>766</v>
      </c>
      <c r="K123" t="s">
        <v>644</v>
      </c>
      <c r="L123" t="s">
        <v>645</v>
      </c>
      <c r="M123" t="s">
        <v>13505</v>
      </c>
      <c r="N123" t="s">
        <v>644</v>
      </c>
      <c r="O123" t="s">
        <v>668</v>
      </c>
      <c r="P123" t="s">
        <v>5</v>
      </c>
      <c r="Q123" t="s">
        <v>669</v>
      </c>
      <c r="R123" t="s">
        <v>645</v>
      </c>
      <c r="S123" t="s">
        <v>644</v>
      </c>
      <c r="T123" t="s">
        <v>13494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13506</v>
      </c>
      <c r="F124">
        <v>200</v>
      </c>
      <c r="G124">
        <v>0</v>
      </c>
      <c r="H124" t="s">
        <v>641</v>
      </c>
      <c r="I124" t="s">
        <v>13507</v>
      </c>
      <c r="J124" t="s">
        <v>924</v>
      </c>
      <c r="K124" t="s">
        <v>644</v>
      </c>
      <c r="L124" t="s">
        <v>645</v>
      </c>
      <c r="M124" t="s">
        <v>13508</v>
      </c>
      <c r="N124" t="s">
        <v>644</v>
      </c>
      <c r="O124" t="s">
        <v>668</v>
      </c>
      <c r="P124" t="s">
        <v>5</v>
      </c>
      <c r="Q124" t="s">
        <v>669</v>
      </c>
      <c r="R124" t="s">
        <v>645</v>
      </c>
      <c r="S124" t="s">
        <v>13509</v>
      </c>
      <c r="T124" t="s">
        <v>13508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13510</v>
      </c>
      <c r="F125">
        <v>200</v>
      </c>
      <c r="G125">
        <v>0</v>
      </c>
      <c r="H125" t="s">
        <v>641</v>
      </c>
      <c r="I125" t="s">
        <v>13511</v>
      </c>
      <c r="J125" t="s">
        <v>771</v>
      </c>
      <c r="K125" t="s">
        <v>644</v>
      </c>
      <c r="L125" t="s">
        <v>645</v>
      </c>
      <c r="M125" t="s">
        <v>13512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13513</v>
      </c>
      <c r="T125" t="s">
        <v>13512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9</v>
      </c>
      <c r="E126" t="s">
        <v>13514</v>
      </c>
      <c r="F126">
        <v>300</v>
      </c>
      <c r="G126">
        <v>0</v>
      </c>
      <c r="H126" t="s">
        <v>641</v>
      </c>
      <c r="I126" t="s">
        <v>13515</v>
      </c>
      <c r="J126" t="s">
        <v>2173</v>
      </c>
      <c r="K126" t="s">
        <v>644</v>
      </c>
      <c r="L126" t="s">
        <v>645</v>
      </c>
      <c r="M126" t="s">
        <v>13516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13517</v>
      </c>
      <c r="T126" t="s">
        <v>13516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13518</v>
      </c>
      <c r="F127">
        <v>200</v>
      </c>
      <c r="G127">
        <v>0</v>
      </c>
      <c r="H127" t="s">
        <v>641</v>
      </c>
      <c r="I127" t="s">
        <v>13519</v>
      </c>
      <c r="J127" t="s">
        <v>1673</v>
      </c>
      <c r="K127" t="s">
        <v>644</v>
      </c>
      <c r="L127" t="s">
        <v>645</v>
      </c>
      <c r="M127" t="s">
        <v>13516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13520</v>
      </c>
      <c r="T127" t="s">
        <v>13516</v>
      </c>
    </row>
    <row r="128" spans="1:20" x14ac:dyDescent="0.25">
      <c r="A128" t="s">
        <v>147</v>
      </c>
      <c r="B128" t="s">
        <v>148</v>
      </c>
      <c r="C128">
        <v>50</v>
      </c>
      <c r="D128">
        <v>6</v>
      </c>
      <c r="E128" t="s">
        <v>13521</v>
      </c>
      <c r="F128">
        <v>200</v>
      </c>
      <c r="G128">
        <v>0</v>
      </c>
      <c r="H128" t="s">
        <v>641</v>
      </c>
      <c r="I128" t="s">
        <v>13522</v>
      </c>
      <c r="J128" t="s">
        <v>685</v>
      </c>
      <c r="K128" t="s">
        <v>644</v>
      </c>
      <c r="L128" t="s">
        <v>645</v>
      </c>
      <c r="M128" t="s">
        <v>13523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13524</v>
      </c>
      <c r="T128" t="s">
        <v>13525</v>
      </c>
    </row>
    <row r="129" spans="1:20" x14ac:dyDescent="0.25">
      <c r="A129" t="s">
        <v>14</v>
      </c>
      <c r="B129" t="s">
        <v>15</v>
      </c>
      <c r="C129">
        <v>50</v>
      </c>
      <c r="D129">
        <v>10</v>
      </c>
      <c r="E129" t="s">
        <v>13526</v>
      </c>
      <c r="F129">
        <v>480</v>
      </c>
      <c r="G129">
        <v>0</v>
      </c>
      <c r="H129" t="s">
        <v>673</v>
      </c>
      <c r="I129" t="s">
        <v>11689</v>
      </c>
      <c r="J129" t="s">
        <v>13527</v>
      </c>
      <c r="K129" t="s">
        <v>7894</v>
      </c>
      <c r="L129" t="s">
        <v>5745</v>
      </c>
      <c r="M129" t="s">
        <v>13523</v>
      </c>
      <c r="N129" t="s">
        <v>644</v>
      </c>
      <c r="O129" t="s">
        <v>679</v>
      </c>
      <c r="P129" t="s">
        <v>26</v>
      </c>
      <c r="Q129" t="s">
        <v>680</v>
      </c>
      <c r="R129" t="s">
        <v>645</v>
      </c>
      <c r="S129" t="s">
        <v>13528</v>
      </c>
      <c r="T129" t="s">
        <v>13523</v>
      </c>
    </row>
    <row r="130" spans="1:20" x14ac:dyDescent="0.25">
      <c r="A130" t="s">
        <v>638</v>
      </c>
      <c r="B130" t="s">
        <v>639</v>
      </c>
      <c r="C130">
        <v>66</v>
      </c>
      <c r="D130">
        <v>2</v>
      </c>
      <c r="E130" t="s">
        <v>13529</v>
      </c>
      <c r="F130">
        <v>100</v>
      </c>
      <c r="G130">
        <v>0</v>
      </c>
      <c r="H130" t="s">
        <v>641</v>
      </c>
      <c r="I130" t="s">
        <v>1263</v>
      </c>
      <c r="J130" t="s">
        <v>981</v>
      </c>
      <c r="K130" t="s">
        <v>644</v>
      </c>
      <c r="L130" t="s">
        <v>645</v>
      </c>
      <c r="M130" t="s">
        <v>13530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644</v>
      </c>
      <c r="T130" t="s">
        <v>13530</v>
      </c>
    </row>
    <row r="131" spans="1:20" x14ac:dyDescent="0.25">
      <c r="A131" t="s">
        <v>18</v>
      </c>
      <c r="B131" t="s">
        <v>19</v>
      </c>
      <c r="C131">
        <v>68</v>
      </c>
      <c r="D131">
        <v>1</v>
      </c>
      <c r="E131" t="s">
        <v>13529</v>
      </c>
      <c r="F131">
        <v>100</v>
      </c>
      <c r="G131">
        <v>0</v>
      </c>
      <c r="H131" t="s">
        <v>641</v>
      </c>
      <c r="I131" t="s">
        <v>1263</v>
      </c>
      <c r="J131" t="s">
        <v>981</v>
      </c>
      <c r="K131" t="s">
        <v>644</v>
      </c>
      <c r="L131" t="s">
        <v>645</v>
      </c>
      <c r="M131" t="s">
        <v>13530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644</v>
      </c>
      <c r="T131" t="s">
        <v>13530</v>
      </c>
    </row>
    <row r="132" spans="1:20" x14ac:dyDescent="0.25">
      <c r="A132" t="s">
        <v>101</v>
      </c>
      <c r="B132" t="s">
        <v>74</v>
      </c>
      <c r="C132">
        <v>100</v>
      </c>
      <c r="D132">
        <v>10</v>
      </c>
      <c r="E132" t="s">
        <v>13531</v>
      </c>
      <c r="F132">
        <v>845</v>
      </c>
      <c r="G132">
        <v>0</v>
      </c>
      <c r="H132" t="s">
        <v>673</v>
      </c>
      <c r="I132" t="s">
        <v>11689</v>
      </c>
      <c r="J132" t="s">
        <v>13527</v>
      </c>
      <c r="K132" t="s">
        <v>7894</v>
      </c>
      <c r="L132" t="s">
        <v>5745</v>
      </c>
      <c r="M132" t="s">
        <v>13530</v>
      </c>
      <c r="N132" t="s">
        <v>644</v>
      </c>
      <c r="O132" t="s">
        <v>679</v>
      </c>
      <c r="P132" t="s">
        <v>26</v>
      </c>
      <c r="Q132" t="s">
        <v>680</v>
      </c>
      <c r="R132" t="s">
        <v>645</v>
      </c>
      <c r="S132" t="s">
        <v>13532</v>
      </c>
      <c r="T132" t="s">
        <v>13530</v>
      </c>
    </row>
    <row r="133" spans="1:20" x14ac:dyDescent="0.25">
      <c r="A133" t="s">
        <v>638</v>
      </c>
      <c r="B133" t="s">
        <v>639</v>
      </c>
      <c r="C133">
        <v>66</v>
      </c>
      <c r="D133">
        <v>2</v>
      </c>
      <c r="E133" t="s">
        <v>13533</v>
      </c>
      <c r="F133">
        <v>100</v>
      </c>
      <c r="G133">
        <v>0</v>
      </c>
      <c r="H133" t="s">
        <v>641</v>
      </c>
      <c r="I133" t="s">
        <v>13534</v>
      </c>
      <c r="J133" t="s">
        <v>796</v>
      </c>
      <c r="K133" t="s">
        <v>644</v>
      </c>
      <c r="L133" t="s">
        <v>645</v>
      </c>
      <c r="M133" t="s">
        <v>13535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644</v>
      </c>
      <c r="T133" t="s">
        <v>13535</v>
      </c>
    </row>
    <row r="134" spans="1:20" x14ac:dyDescent="0.25">
      <c r="A134" t="s">
        <v>18</v>
      </c>
      <c r="B134" t="s">
        <v>19</v>
      </c>
      <c r="C134">
        <v>68</v>
      </c>
      <c r="D134">
        <v>1</v>
      </c>
      <c r="E134" t="s">
        <v>13533</v>
      </c>
      <c r="F134">
        <v>100</v>
      </c>
      <c r="G134">
        <v>0</v>
      </c>
      <c r="H134" t="s">
        <v>641</v>
      </c>
      <c r="I134" t="s">
        <v>13534</v>
      </c>
      <c r="J134" t="s">
        <v>796</v>
      </c>
      <c r="K134" t="s">
        <v>644</v>
      </c>
      <c r="L134" t="s">
        <v>645</v>
      </c>
      <c r="M134" t="s">
        <v>13535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644</v>
      </c>
      <c r="T134" t="s">
        <v>13535</v>
      </c>
    </row>
    <row r="135" spans="1:20" x14ac:dyDescent="0.25">
      <c r="A135" t="s">
        <v>638</v>
      </c>
      <c r="B135" t="s">
        <v>639</v>
      </c>
      <c r="C135">
        <v>66</v>
      </c>
      <c r="D135">
        <v>2</v>
      </c>
      <c r="E135" t="s">
        <v>13536</v>
      </c>
      <c r="F135">
        <v>100</v>
      </c>
      <c r="G135">
        <v>0</v>
      </c>
      <c r="H135" t="s">
        <v>641</v>
      </c>
      <c r="I135" t="s">
        <v>13537</v>
      </c>
      <c r="J135" t="s">
        <v>685</v>
      </c>
      <c r="K135" t="s">
        <v>644</v>
      </c>
      <c r="L135" t="s">
        <v>645</v>
      </c>
      <c r="M135" t="s">
        <v>13535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644</v>
      </c>
      <c r="T135" t="s">
        <v>13535</v>
      </c>
    </row>
    <row r="136" spans="1:20" x14ac:dyDescent="0.25">
      <c r="A136" t="s">
        <v>18</v>
      </c>
      <c r="B136" t="s">
        <v>19</v>
      </c>
      <c r="C136">
        <v>68</v>
      </c>
      <c r="D136">
        <v>1</v>
      </c>
      <c r="E136" t="s">
        <v>13536</v>
      </c>
      <c r="F136">
        <v>100</v>
      </c>
      <c r="G136">
        <v>0</v>
      </c>
      <c r="H136" t="s">
        <v>641</v>
      </c>
      <c r="I136" t="s">
        <v>13537</v>
      </c>
      <c r="J136" t="s">
        <v>685</v>
      </c>
      <c r="K136" t="s">
        <v>644</v>
      </c>
      <c r="L136" t="s">
        <v>645</v>
      </c>
      <c r="M136" t="s">
        <v>13535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644</v>
      </c>
      <c r="T136" t="s">
        <v>13535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13538</v>
      </c>
      <c r="F137">
        <v>100</v>
      </c>
      <c r="G137">
        <v>0</v>
      </c>
      <c r="H137" t="s">
        <v>641</v>
      </c>
      <c r="I137" t="s">
        <v>13539</v>
      </c>
      <c r="J137" t="s">
        <v>981</v>
      </c>
      <c r="K137" t="s">
        <v>644</v>
      </c>
      <c r="L137" t="s">
        <v>645</v>
      </c>
      <c r="M137" t="s">
        <v>13540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644</v>
      </c>
      <c r="T137" t="s">
        <v>13540</v>
      </c>
    </row>
    <row r="138" spans="1:20" x14ac:dyDescent="0.25">
      <c r="A138" t="s">
        <v>638</v>
      </c>
      <c r="B138" t="s">
        <v>639</v>
      </c>
      <c r="C138">
        <v>66</v>
      </c>
      <c r="D138">
        <v>2</v>
      </c>
      <c r="E138" t="s">
        <v>13541</v>
      </c>
      <c r="F138">
        <v>100</v>
      </c>
      <c r="G138">
        <v>0</v>
      </c>
      <c r="H138" t="s">
        <v>641</v>
      </c>
      <c r="I138" t="s">
        <v>13542</v>
      </c>
      <c r="J138" t="s">
        <v>796</v>
      </c>
      <c r="K138" t="s">
        <v>644</v>
      </c>
      <c r="L138" t="s">
        <v>645</v>
      </c>
      <c r="M138" t="s">
        <v>13543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644</v>
      </c>
      <c r="T138" t="s">
        <v>13543</v>
      </c>
    </row>
    <row r="139" spans="1:20" x14ac:dyDescent="0.25">
      <c r="A139" t="s">
        <v>18</v>
      </c>
      <c r="B139" t="s">
        <v>19</v>
      </c>
      <c r="C139">
        <v>68</v>
      </c>
      <c r="D139">
        <v>1</v>
      </c>
      <c r="E139" t="s">
        <v>13541</v>
      </c>
      <c r="F139">
        <v>100</v>
      </c>
      <c r="G139">
        <v>0</v>
      </c>
      <c r="H139" t="s">
        <v>641</v>
      </c>
      <c r="I139" t="s">
        <v>13542</v>
      </c>
      <c r="J139" t="s">
        <v>796</v>
      </c>
      <c r="K139" t="s">
        <v>644</v>
      </c>
      <c r="L139" t="s">
        <v>645</v>
      </c>
      <c r="M139" t="s">
        <v>13543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644</v>
      </c>
      <c r="T139" t="s">
        <v>13543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13544</v>
      </c>
      <c r="F140">
        <v>200</v>
      </c>
      <c r="G140">
        <v>0</v>
      </c>
      <c r="H140" t="s">
        <v>641</v>
      </c>
      <c r="I140" t="s">
        <v>13545</v>
      </c>
      <c r="J140" t="s">
        <v>666</v>
      </c>
      <c r="K140" t="s">
        <v>644</v>
      </c>
      <c r="L140" t="s">
        <v>645</v>
      </c>
      <c r="M140" t="s">
        <v>13543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13546</v>
      </c>
      <c r="T140" t="s">
        <v>13543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13547</v>
      </c>
      <c r="F141">
        <v>200</v>
      </c>
      <c r="G141">
        <v>0</v>
      </c>
      <c r="H141" t="s">
        <v>641</v>
      </c>
      <c r="I141" t="s">
        <v>13542</v>
      </c>
      <c r="J141" t="s">
        <v>796</v>
      </c>
      <c r="K141" t="s">
        <v>644</v>
      </c>
      <c r="L141" t="s">
        <v>645</v>
      </c>
      <c r="M141" t="s">
        <v>13548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13549</v>
      </c>
      <c r="T141" t="s">
        <v>13548</v>
      </c>
    </row>
    <row r="142" spans="1:20" x14ac:dyDescent="0.25">
      <c r="A142" t="s">
        <v>638</v>
      </c>
      <c r="B142" t="s">
        <v>639</v>
      </c>
      <c r="C142">
        <v>66</v>
      </c>
      <c r="D142">
        <v>2</v>
      </c>
      <c r="E142" t="s">
        <v>13550</v>
      </c>
      <c r="F142">
        <v>100</v>
      </c>
      <c r="G142">
        <v>0</v>
      </c>
      <c r="H142" t="s">
        <v>641</v>
      </c>
      <c r="I142" t="s">
        <v>13551</v>
      </c>
      <c r="J142" t="s">
        <v>847</v>
      </c>
      <c r="K142" t="s">
        <v>644</v>
      </c>
      <c r="L142" t="s">
        <v>645</v>
      </c>
      <c r="M142" t="s">
        <v>13548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644</v>
      </c>
      <c r="T142" t="s">
        <v>13548</v>
      </c>
    </row>
    <row r="143" spans="1:20" x14ac:dyDescent="0.25">
      <c r="A143" t="s">
        <v>18</v>
      </c>
      <c r="B143" t="s">
        <v>19</v>
      </c>
      <c r="C143">
        <v>68</v>
      </c>
      <c r="D143">
        <v>1</v>
      </c>
      <c r="E143" t="s">
        <v>13550</v>
      </c>
      <c r="F143">
        <v>100</v>
      </c>
      <c r="G143">
        <v>0</v>
      </c>
      <c r="H143" t="s">
        <v>641</v>
      </c>
      <c r="I143" t="s">
        <v>13551</v>
      </c>
      <c r="J143" t="s">
        <v>847</v>
      </c>
      <c r="K143" t="s">
        <v>644</v>
      </c>
      <c r="L143" t="s">
        <v>645</v>
      </c>
      <c r="M143" t="s">
        <v>13548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644</v>
      </c>
      <c r="T143" t="s">
        <v>13548</v>
      </c>
    </row>
    <row r="144" spans="1:20" x14ac:dyDescent="0.25">
      <c r="A144" t="s">
        <v>638</v>
      </c>
      <c r="B144" t="s">
        <v>639</v>
      </c>
      <c r="C144">
        <v>66</v>
      </c>
      <c r="D144">
        <v>4</v>
      </c>
      <c r="E144" t="s">
        <v>13552</v>
      </c>
      <c r="F144">
        <v>200</v>
      </c>
      <c r="G144">
        <v>0</v>
      </c>
      <c r="H144" t="s">
        <v>641</v>
      </c>
      <c r="I144" t="s">
        <v>1345</v>
      </c>
      <c r="J144" t="s">
        <v>724</v>
      </c>
      <c r="K144" t="s">
        <v>644</v>
      </c>
      <c r="L144" t="s">
        <v>645</v>
      </c>
      <c r="M144" t="s">
        <v>13553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644</v>
      </c>
      <c r="T144" t="s">
        <v>13553</v>
      </c>
    </row>
    <row r="145" spans="1:20" x14ac:dyDescent="0.25">
      <c r="A145" t="s">
        <v>18</v>
      </c>
      <c r="B145" t="s">
        <v>19</v>
      </c>
      <c r="C145">
        <v>68</v>
      </c>
      <c r="D145">
        <v>2</v>
      </c>
      <c r="E145" t="s">
        <v>13552</v>
      </c>
      <c r="F145">
        <v>200</v>
      </c>
      <c r="G145">
        <v>0</v>
      </c>
      <c r="H145" t="s">
        <v>641</v>
      </c>
      <c r="I145" t="s">
        <v>1345</v>
      </c>
      <c r="J145" t="s">
        <v>724</v>
      </c>
      <c r="K145" t="s">
        <v>644</v>
      </c>
      <c r="L145" t="s">
        <v>645</v>
      </c>
      <c r="M145" t="s">
        <v>13553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644</v>
      </c>
      <c r="T145" t="s">
        <v>13553</v>
      </c>
    </row>
    <row r="146" spans="1:20" x14ac:dyDescent="0.25">
      <c r="A146" t="s">
        <v>638</v>
      </c>
      <c r="B146" t="s">
        <v>639</v>
      </c>
      <c r="C146">
        <v>66</v>
      </c>
      <c r="D146">
        <v>2</v>
      </c>
      <c r="E146" t="s">
        <v>13554</v>
      </c>
      <c r="F146">
        <v>100</v>
      </c>
      <c r="G146">
        <v>0</v>
      </c>
      <c r="H146" t="s">
        <v>641</v>
      </c>
      <c r="I146" t="s">
        <v>13555</v>
      </c>
      <c r="J146" t="s">
        <v>685</v>
      </c>
      <c r="K146" t="s">
        <v>644</v>
      </c>
      <c r="L146" t="s">
        <v>645</v>
      </c>
      <c r="M146" t="s">
        <v>13553</v>
      </c>
      <c r="N146" t="s">
        <v>644</v>
      </c>
      <c r="O146" t="s">
        <v>668</v>
      </c>
      <c r="P146" t="s">
        <v>5</v>
      </c>
      <c r="Q146" t="s">
        <v>669</v>
      </c>
      <c r="R146" t="s">
        <v>645</v>
      </c>
      <c r="S146" t="s">
        <v>644</v>
      </c>
      <c r="T146" t="s">
        <v>13553</v>
      </c>
    </row>
    <row r="147" spans="1:20" x14ac:dyDescent="0.25">
      <c r="A147" t="s">
        <v>18</v>
      </c>
      <c r="B147" t="s">
        <v>19</v>
      </c>
      <c r="C147">
        <v>68</v>
      </c>
      <c r="D147">
        <v>1</v>
      </c>
      <c r="E147" t="s">
        <v>13554</v>
      </c>
      <c r="F147">
        <v>100</v>
      </c>
      <c r="G147">
        <v>0</v>
      </c>
      <c r="H147" t="s">
        <v>641</v>
      </c>
      <c r="I147" t="s">
        <v>13555</v>
      </c>
      <c r="J147" t="s">
        <v>685</v>
      </c>
      <c r="K147" t="s">
        <v>644</v>
      </c>
      <c r="L147" t="s">
        <v>645</v>
      </c>
      <c r="M147" t="s">
        <v>13553</v>
      </c>
      <c r="N147" t="s">
        <v>644</v>
      </c>
      <c r="O147" t="s">
        <v>668</v>
      </c>
      <c r="P147" t="s">
        <v>5</v>
      </c>
      <c r="Q147" t="s">
        <v>669</v>
      </c>
      <c r="R147" t="s">
        <v>645</v>
      </c>
      <c r="S147" t="s">
        <v>644</v>
      </c>
      <c r="T147" t="s">
        <v>13553</v>
      </c>
    </row>
    <row r="148" spans="1:20" x14ac:dyDescent="0.25">
      <c r="A148" t="s">
        <v>638</v>
      </c>
      <c r="B148" t="s">
        <v>639</v>
      </c>
      <c r="C148">
        <v>66</v>
      </c>
      <c r="D148">
        <v>2</v>
      </c>
      <c r="E148" t="s">
        <v>13556</v>
      </c>
      <c r="F148">
        <v>100</v>
      </c>
      <c r="G148">
        <v>0</v>
      </c>
      <c r="H148" t="s">
        <v>641</v>
      </c>
      <c r="I148" t="s">
        <v>13557</v>
      </c>
      <c r="J148" t="s">
        <v>924</v>
      </c>
      <c r="K148" t="s">
        <v>644</v>
      </c>
      <c r="L148" t="s">
        <v>645</v>
      </c>
      <c r="M148" t="s">
        <v>13558</v>
      </c>
      <c r="N148" t="s">
        <v>644</v>
      </c>
      <c r="O148" t="s">
        <v>668</v>
      </c>
      <c r="P148" t="s">
        <v>5</v>
      </c>
      <c r="Q148" t="s">
        <v>669</v>
      </c>
      <c r="R148" t="s">
        <v>645</v>
      </c>
      <c r="S148" t="s">
        <v>644</v>
      </c>
      <c r="T148" t="s">
        <v>13558</v>
      </c>
    </row>
    <row r="149" spans="1:20" x14ac:dyDescent="0.25">
      <c r="A149" t="s">
        <v>18</v>
      </c>
      <c r="B149" t="s">
        <v>19</v>
      </c>
      <c r="C149">
        <v>68</v>
      </c>
      <c r="D149">
        <v>1</v>
      </c>
      <c r="E149" t="s">
        <v>13556</v>
      </c>
      <c r="F149">
        <v>100</v>
      </c>
      <c r="G149">
        <v>0</v>
      </c>
      <c r="H149" t="s">
        <v>641</v>
      </c>
      <c r="I149" t="s">
        <v>13557</v>
      </c>
      <c r="J149" t="s">
        <v>924</v>
      </c>
      <c r="K149" t="s">
        <v>644</v>
      </c>
      <c r="L149" t="s">
        <v>645</v>
      </c>
      <c r="M149" t="s">
        <v>13558</v>
      </c>
      <c r="N149" t="s">
        <v>644</v>
      </c>
      <c r="O149" t="s">
        <v>668</v>
      </c>
      <c r="P149" t="s">
        <v>5</v>
      </c>
      <c r="Q149" t="s">
        <v>669</v>
      </c>
      <c r="R149" t="s">
        <v>645</v>
      </c>
      <c r="S149" t="s">
        <v>644</v>
      </c>
      <c r="T149" t="s">
        <v>13558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13559</v>
      </c>
      <c r="F150">
        <v>100</v>
      </c>
      <c r="G150">
        <v>0</v>
      </c>
      <c r="H150" t="s">
        <v>641</v>
      </c>
      <c r="I150" t="s">
        <v>13560</v>
      </c>
      <c r="J150" t="s">
        <v>1673</v>
      </c>
      <c r="K150" t="s">
        <v>644</v>
      </c>
      <c r="L150" t="s">
        <v>645</v>
      </c>
      <c r="M150" t="s">
        <v>13561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644</v>
      </c>
      <c r="T150" t="s">
        <v>13562</v>
      </c>
    </row>
    <row r="151" spans="1:20" x14ac:dyDescent="0.25">
      <c r="A151" t="s">
        <v>147</v>
      </c>
      <c r="B151" t="s">
        <v>148</v>
      </c>
      <c r="C151">
        <v>33.333333333333336</v>
      </c>
      <c r="D151">
        <v>3</v>
      </c>
      <c r="E151" t="s">
        <v>13563</v>
      </c>
      <c r="F151">
        <v>100</v>
      </c>
      <c r="G151">
        <v>0</v>
      </c>
      <c r="H151" t="s">
        <v>641</v>
      </c>
      <c r="I151" t="s">
        <v>13564</v>
      </c>
      <c r="J151" t="s">
        <v>1072</v>
      </c>
      <c r="K151" t="s">
        <v>644</v>
      </c>
      <c r="L151" t="s">
        <v>645</v>
      </c>
      <c r="M151" t="s">
        <v>13561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13565</v>
      </c>
      <c r="T151" t="s">
        <v>13561</v>
      </c>
    </row>
    <row r="152" spans="1:20" x14ac:dyDescent="0.25">
      <c r="A152" t="s">
        <v>101</v>
      </c>
      <c r="B152" t="s">
        <v>74</v>
      </c>
      <c r="C152">
        <v>78</v>
      </c>
      <c r="D152">
        <v>2</v>
      </c>
      <c r="E152" t="s">
        <v>13566</v>
      </c>
      <c r="F152">
        <v>314</v>
      </c>
      <c r="G152">
        <v>0</v>
      </c>
      <c r="H152" t="s">
        <v>673</v>
      </c>
      <c r="I152" t="s">
        <v>8679</v>
      </c>
      <c r="J152" t="s">
        <v>13567</v>
      </c>
      <c r="K152" t="s">
        <v>13568</v>
      </c>
      <c r="L152" t="s">
        <v>7409</v>
      </c>
      <c r="M152" t="s">
        <v>13481</v>
      </c>
      <c r="N152" t="s">
        <v>644</v>
      </c>
      <c r="O152" t="s">
        <v>679</v>
      </c>
      <c r="P152" t="s">
        <v>26</v>
      </c>
      <c r="Q152" t="s">
        <v>680</v>
      </c>
      <c r="R152" t="s">
        <v>645</v>
      </c>
      <c r="S152" t="s">
        <v>13569</v>
      </c>
      <c r="T152" t="s">
        <v>13561</v>
      </c>
    </row>
    <row r="153" spans="1:20" x14ac:dyDescent="0.25">
      <c r="A153" t="s">
        <v>22</v>
      </c>
      <c r="B153" t="s">
        <v>27</v>
      </c>
      <c r="C153">
        <v>79</v>
      </c>
      <c r="D153">
        <v>2</v>
      </c>
      <c r="E153" t="s">
        <v>13566</v>
      </c>
      <c r="F153">
        <v>314</v>
      </c>
      <c r="G153">
        <v>0</v>
      </c>
      <c r="H153" t="s">
        <v>673</v>
      </c>
      <c r="I153" t="s">
        <v>8679</v>
      </c>
      <c r="J153" t="s">
        <v>13567</v>
      </c>
      <c r="K153" t="s">
        <v>13568</v>
      </c>
      <c r="L153" t="s">
        <v>7409</v>
      </c>
      <c r="M153" t="s">
        <v>13481</v>
      </c>
      <c r="N153" t="s">
        <v>644</v>
      </c>
      <c r="O153" t="s">
        <v>679</v>
      </c>
      <c r="P153" t="s">
        <v>26</v>
      </c>
      <c r="Q153" t="s">
        <v>680</v>
      </c>
      <c r="R153" t="s">
        <v>645</v>
      </c>
      <c r="S153" t="s">
        <v>13569</v>
      </c>
      <c r="T153" t="s">
        <v>13561</v>
      </c>
    </row>
    <row r="154" spans="1:20" x14ac:dyDescent="0.25">
      <c r="A154" t="s">
        <v>147</v>
      </c>
      <c r="B154" t="s">
        <v>148</v>
      </c>
      <c r="C154">
        <v>50</v>
      </c>
      <c r="D154">
        <v>6</v>
      </c>
      <c r="E154" t="s">
        <v>13570</v>
      </c>
      <c r="F154">
        <v>200</v>
      </c>
      <c r="G154">
        <v>0</v>
      </c>
      <c r="H154" t="s">
        <v>641</v>
      </c>
      <c r="I154" t="s">
        <v>6958</v>
      </c>
      <c r="J154" t="s">
        <v>935</v>
      </c>
      <c r="K154" t="s">
        <v>644</v>
      </c>
      <c r="L154" t="s">
        <v>645</v>
      </c>
      <c r="M154" t="s">
        <v>13561</v>
      </c>
      <c r="N154" t="s">
        <v>644</v>
      </c>
      <c r="O154" t="s">
        <v>647</v>
      </c>
      <c r="P154" t="s">
        <v>5</v>
      </c>
      <c r="Q154" t="s">
        <v>648</v>
      </c>
      <c r="R154" t="s">
        <v>13571</v>
      </c>
      <c r="S154" t="s">
        <v>13572</v>
      </c>
      <c r="T154" t="s">
        <v>13561</v>
      </c>
    </row>
    <row r="155" spans="1:20" x14ac:dyDescent="0.25">
      <c r="A155" t="s">
        <v>240</v>
      </c>
      <c r="B155" t="s">
        <v>246</v>
      </c>
      <c r="C155">
        <v>139</v>
      </c>
      <c r="D155">
        <v>1</v>
      </c>
      <c r="E155" t="s">
        <v>13573</v>
      </c>
      <c r="F155">
        <v>217.98</v>
      </c>
      <c r="G155">
        <v>0</v>
      </c>
      <c r="H155" t="s">
        <v>641</v>
      </c>
      <c r="I155" t="s">
        <v>3198</v>
      </c>
      <c r="J155" t="s">
        <v>3199</v>
      </c>
      <c r="K155" t="s">
        <v>644</v>
      </c>
      <c r="L155" t="s">
        <v>645</v>
      </c>
      <c r="M155" t="s">
        <v>13574</v>
      </c>
      <c r="N155" t="s">
        <v>644</v>
      </c>
      <c r="O155" t="s">
        <v>668</v>
      </c>
      <c r="P155" t="s">
        <v>5</v>
      </c>
      <c r="Q155" t="s">
        <v>669</v>
      </c>
      <c r="R155" t="s">
        <v>645</v>
      </c>
      <c r="S155" t="s">
        <v>644</v>
      </c>
      <c r="T155" t="s">
        <v>13574</v>
      </c>
    </row>
    <row r="156" spans="1:20" x14ac:dyDescent="0.25">
      <c r="A156" t="s">
        <v>239</v>
      </c>
      <c r="B156" t="s">
        <v>245</v>
      </c>
      <c r="C156">
        <v>139</v>
      </c>
      <c r="D156">
        <v>1</v>
      </c>
      <c r="E156" t="s">
        <v>13573</v>
      </c>
      <c r="F156">
        <v>217.98</v>
      </c>
      <c r="G156">
        <v>0</v>
      </c>
      <c r="H156" t="s">
        <v>641</v>
      </c>
      <c r="I156" t="s">
        <v>3198</v>
      </c>
      <c r="J156" t="s">
        <v>3199</v>
      </c>
      <c r="K156" t="s">
        <v>644</v>
      </c>
      <c r="L156" t="s">
        <v>645</v>
      </c>
      <c r="M156" t="s">
        <v>13574</v>
      </c>
      <c r="N156" t="s">
        <v>644</v>
      </c>
      <c r="O156" t="s">
        <v>668</v>
      </c>
      <c r="P156" t="s">
        <v>5</v>
      </c>
      <c r="Q156" t="s">
        <v>669</v>
      </c>
      <c r="R156" t="s">
        <v>645</v>
      </c>
      <c r="S156" t="s">
        <v>644</v>
      </c>
      <c r="T156" t="s">
        <v>13574</v>
      </c>
    </row>
    <row r="157" spans="1:20" x14ac:dyDescent="0.25">
      <c r="A157" t="s">
        <v>147</v>
      </c>
      <c r="B157" t="s">
        <v>148</v>
      </c>
      <c r="C157">
        <v>50</v>
      </c>
      <c r="D157">
        <v>6</v>
      </c>
      <c r="E157" t="s">
        <v>13575</v>
      </c>
      <c r="F157">
        <v>200</v>
      </c>
      <c r="G157">
        <v>0</v>
      </c>
      <c r="H157" t="s">
        <v>641</v>
      </c>
      <c r="I157" t="s">
        <v>13576</v>
      </c>
      <c r="J157" t="s">
        <v>1292</v>
      </c>
      <c r="K157" t="s">
        <v>644</v>
      </c>
      <c r="L157" t="s">
        <v>645</v>
      </c>
      <c r="M157" t="s">
        <v>13577</v>
      </c>
      <c r="N157" t="s">
        <v>644</v>
      </c>
      <c r="O157" t="s">
        <v>668</v>
      </c>
      <c r="P157" t="s">
        <v>5</v>
      </c>
      <c r="Q157" t="s">
        <v>669</v>
      </c>
      <c r="R157" t="s">
        <v>645</v>
      </c>
      <c r="S157" t="s">
        <v>13578</v>
      </c>
      <c r="T157" t="s">
        <v>13577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13579</v>
      </c>
      <c r="F158">
        <v>200</v>
      </c>
      <c r="G158">
        <v>0</v>
      </c>
      <c r="H158" t="s">
        <v>641</v>
      </c>
      <c r="I158" t="s">
        <v>13580</v>
      </c>
      <c r="J158" t="s">
        <v>724</v>
      </c>
      <c r="K158" t="s">
        <v>644</v>
      </c>
      <c r="L158" t="s">
        <v>645</v>
      </c>
      <c r="M158" t="s">
        <v>13577</v>
      </c>
      <c r="N158" t="s">
        <v>644</v>
      </c>
      <c r="O158" t="s">
        <v>732</v>
      </c>
      <c r="P158" t="s">
        <v>5</v>
      </c>
      <c r="Q158" t="s">
        <v>669</v>
      </c>
      <c r="R158" t="s">
        <v>645</v>
      </c>
      <c r="S158" t="s">
        <v>13581</v>
      </c>
      <c r="T158" t="s">
        <v>13577</v>
      </c>
    </row>
    <row r="159" spans="1:20" x14ac:dyDescent="0.25">
      <c r="A159" t="s">
        <v>101</v>
      </c>
      <c r="B159" t="s">
        <v>74</v>
      </c>
      <c r="C159">
        <v>90</v>
      </c>
      <c r="D159">
        <v>2</v>
      </c>
      <c r="E159" t="s">
        <v>13582</v>
      </c>
      <c r="F159">
        <v>174</v>
      </c>
      <c r="G159">
        <v>7.5</v>
      </c>
      <c r="H159" t="s">
        <v>805</v>
      </c>
      <c r="I159" t="s">
        <v>13583</v>
      </c>
      <c r="J159" t="s">
        <v>13584</v>
      </c>
      <c r="K159" t="s">
        <v>3004</v>
      </c>
      <c r="L159" t="s">
        <v>13585</v>
      </c>
      <c r="M159" t="s">
        <v>13586</v>
      </c>
      <c r="N159" t="s">
        <v>644</v>
      </c>
      <c r="O159" t="s">
        <v>811</v>
      </c>
      <c r="P159" t="s">
        <v>23</v>
      </c>
      <c r="Q159" t="s">
        <v>812</v>
      </c>
      <c r="R159" t="s">
        <v>645</v>
      </c>
      <c r="S159" t="s">
        <v>13587</v>
      </c>
      <c r="T159" t="s">
        <v>13586</v>
      </c>
    </row>
    <row r="160" spans="1:20" x14ac:dyDescent="0.25">
      <c r="A160" t="s">
        <v>240</v>
      </c>
      <c r="B160" t="s">
        <v>246</v>
      </c>
      <c r="C160">
        <v>139</v>
      </c>
      <c r="D160">
        <v>1</v>
      </c>
      <c r="E160" t="s">
        <v>13588</v>
      </c>
      <c r="F160">
        <v>108.99</v>
      </c>
      <c r="G160">
        <v>0</v>
      </c>
      <c r="H160" t="s">
        <v>641</v>
      </c>
      <c r="I160" t="s">
        <v>13589</v>
      </c>
      <c r="J160" t="s">
        <v>3199</v>
      </c>
      <c r="K160" t="s">
        <v>644</v>
      </c>
      <c r="L160" t="s">
        <v>645</v>
      </c>
      <c r="M160" t="s">
        <v>13590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644</v>
      </c>
      <c r="T160" t="s">
        <v>13590</v>
      </c>
    </row>
    <row r="161" spans="1:20" x14ac:dyDescent="0.25">
      <c r="A161" t="s">
        <v>72</v>
      </c>
      <c r="B161" t="s">
        <v>108</v>
      </c>
      <c r="C161">
        <v>66</v>
      </c>
      <c r="D161">
        <v>1</v>
      </c>
      <c r="E161" t="s">
        <v>13591</v>
      </c>
      <c r="F161">
        <v>240</v>
      </c>
      <c r="G161">
        <v>0</v>
      </c>
      <c r="H161" t="s">
        <v>673</v>
      </c>
      <c r="I161" t="s">
        <v>13592</v>
      </c>
      <c r="J161" t="s">
        <v>13593</v>
      </c>
      <c r="K161" t="s">
        <v>7408</v>
      </c>
      <c r="L161" t="s">
        <v>4700</v>
      </c>
      <c r="M161" t="s">
        <v>13594</v>
      </c>
      <c r="N161" t="s">
        <v>644</v>
      </c>
      <c r="O161" t="s">
        <v>679</v>
      </c>
      <c r="P161" t="s">
        <v>26</v>
      </c>
      <c r="Q161" t="s">
        <v>680</v>
      </c>
      <c r="R161" t="s">
        <v>645</v>
      </c>
      <c r="S161" t="s">
        <v>13595</v>
      </c>
      <c r="T161" t="s">
        <v>13594</v>
      </c>
    </row>
    <row r="162" spans="1:20" x14ac:dyDescent="0.25">
      <c r="A162" t="s">
        <v>101</v>
      </c>
      <c r="B162" t="s">
        <v>74</v>
      </c>
      <c r="C162">
        <v>66</v>
      </c>
      <c r="D162">
        <v>1</v>
      </c>
      <c r="E162" t="s">
        <v>13591</v>
      </c>
      <c r="F162">
        <v>240</v>
      </c>
      <c r="G162">
        <v>0</v>
      </c>
      <c r="H162" t="s">
        <v>673</v>
      </c>
      <c r="I162" t="s">
        <v>13592</v>
      </c>
      <c r="J162" t="s">
        <v>13593</v>
      </c>
      <c r="K162" t="s">
        <v>7408</v>
      </c>
      <c r="L162" t="s">
        <v>4700</v>
      </c>
      <c r="M162" t="s">
        <v>13594</v>
      </c>
      <c r="N162" t="s">
        <v>644</v>
      </c>
      <c r="O162" t="s">
        <v>679</v>
      </c>
      <c r="P162" t="s">
        <v>26</v>
      </c>
      <c r="Q162" t="s">
        <v>680</v>
      </c>
      <c r="R162" t="s">
        <v>645</v>
      </c>
      <c r="S162" t="s">
        <v>13595</v>
      </c>
      <c r="T162" t="s">
        <v>13594</v>
      </c>
    </row>
    <row r="163" spans="1:20" x14ac:dyDescent="0.25">
      <c r="A163" t="s">
        <v>22</v>
      </c>
      <c r="B163" t="s">
        <v>27</v>
      </c>
      <c r="C163">
        <v>67</v>
      </c>
      <c r="D163">
        <v>1</v>
      </c>
      <c r="E163" t="s">
        <v>13591</v>
      </c>
      <c r="F163">
        <v>240</v>
      </c>
      <c r="G163">
        <v>0</v>
      </c>
      <c r="H163" t="s">
        <v>673</v>
      </c>
      <c r="I163" t="s">
        <v>13592</v>
      </c>
      <c r="J163" t="s">
        <v>13593</v>
      </c>
      <c r="K163" t="s">
        <v>7408</v>
      </c>
      <c r="L163" t="s">
        <v>4700</v>
      </c>
      <c r="M163" t="s">
        <v>13594</v>
      </c>
      <c r="N163" t="s">
        <v>644</v>
      </c>
      <c r="O163" t="s">
        <v>679</v>
      </c>
      <c r="P163" t="s">
        <v>26</v>
      </c>
      <c r="Q163" t="s">
        <v>680</v>
      </c>
      <c r="R163" t="s">
        <v>645</v>
      </c>
      <c r="S163" t="s">
        <v>13595</v>
      </c>
      <c r="T163" t="s">
        <v>13594</v>
      </c>
    </row>
    <row r="164" spans="1:20" x14ac:dyDescent="0.25">
      <c r="A164" t="s">
        <v>638</v>
      </c>
      <c r="B164" t="s">
        <v>639</v>
      </c>
      <c r="C164">
        <v>66</v>
      </c>
      <c r="D164">
        <v>2</v>
      </c>
      <c r="E164" t="s">
        <v>13596</v>
      </c>
      <c r="F164">
        <v>109</v>
      </c>
      <c r="G164">
        <v>9</v>
      </c>
      <c r="H164" t="s">
        <v>641</v>
      </c>
      <c r="I164" t="s">
        <v>13597</v>
      </c>
      <c r="J164" t="s">
        <v>900</v>
      </c>
      <c r="K164" t="s">
        <v>644</v>
      </c>
      <c r="L164" t="s">
        <v>645</v>
      </c>
      <c r="M164" t="s">
        <v>13598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644</v>
      </c>
      <c r="T164" t="s">
        <v>13599</v>
      </c>
    </row>
    <row r="165" spans="1:20" x14ac:dyDescent="0.25">
      <c r="A165" t="s">
        <v>18</v>
      </c>
      <c r="B165" t="s">
        <v>19</v>
      </c>
      <c r="C165">
        <v>68</v>
      </c>
      <c r="D165">
        <v>1</v>
      </c>
      <c r="E165" t="s">
        <v>13596</v>
      </c>
      <c r="F165">
        <v>109</v>
      </c>
      <c r="G165">
        <v>9</v>
      </c>
      <c r="H165" t="s">
        <v>641</v>
      </c>
      <c r="I165" t="s">
        <v>13597</v>
      </c>
      <c r="J165" t="s">
        <v>900</v>
      </c>
      <c r="K165" t="s">
        <v>644</v>
      </c>
      <c r="L165" t="s">
        <v>645</v>
      </c>
      <c r="M165" t="s">
        <v>13598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644</v>
      </c>
      <c r="T165" t="s">
        <v>13599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13600</v>
      </c>
      <c r="F166">
        <v>200</v>
      </c>
      <c r="G166">
        <v>0</v>
      </c>
      <c r="H166" t="s">
        <v>641</v>
      </c>
      <c r="I166" t="s">
        <v>13601</v>
      </c>
      <c r="J166" t="s">
        <v>1508</v>
      </c>
      <c r="K166" t="s">
        <v>644</v>
      </c>
      <c r="L166" t="s">
        <v>645</v>
      </c>
      <c r="M166" t="s">
        <v>13598</v>
      </c>
      <c r="N166" t="s">
        <v>644</v>
      </c>
      <c r="O166" t="s">
        <v>668</v>
      </c>
      <c r="P166" t="s">
        <v>5</v>
      </c>
      <c r="Q166" t="s">
        <v>669</v>
      </c>
      <c r="R166" t="s">
        <v>645</v>
      </c>
      <c r="S166" t="s">
        <v>13602</v>
      </c>
      <c r="T166" t="s">
        <v>13598</v>
      </c>
    </row>
    <row r="167" spans="1:20" x14ac:dyDescent="0.25">
      <c r="A167" t="s">
        <v>638</v>
      </c>
      <c r="B167" t="s">
        <v>639</v>
      </c>
      <c r="C167">
        <v>66</v>
      </c>
      <c r="D167">
        <v>10</v>
      </c>
      <c r="E167" t="s">
        <v>13603</v>
      </c>
      <c r="F167">
        <v>500</v>
      </c>
      <c r="G167">
        <v>0</v>
      </c>
      <c r="H167" t="s">
        <v>641</v>
      </c>
      <c r="I167" t="s">
        <v>13604</v>
      </c>
      <c r="J167" t="s">
        <v>724</v>
      </c>
      <c r="K167" t="s">
        <v>644</v>
      </c>
      <c r="L167" t="s">
        <v>645</v>
      </c>
      <c r="M167" t="s">
        <v>13605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644</v>
      </c>
      <c r="T167" t="s">
        <v>13605</v>
      </c>
    </row>
    <row r="168" spans="1:20" x14ac:dyDescent="0.25">
      <c r="A168" t="s">
        <v>18</v>
      </c>
      <c r="B168" t="s">
        <v>19</v>
      </c>
      <c r="C168">
        <v>68</v>
      </c>
      <c r="D168">
        <v>5</v>
      </c>
      <c r="E168" t="s">
        <v>13603</v>
      </c>
      <c r="F168">
        <v>500</v>
      </c>
      <c r="G168">
        <v>0</v>
      </c>
      <c r="H168" t="s">
        <v>641</v>
      </c>
      <c r="I168" t="s">
        <v>13604</v>
      </c>
      <c r="J168" t="s">
        <v>724</v>
      </c>
      <c r="K168" t="s">
        <v>644</v>
      </c>
      <c r="L168" t="s">
        <v>645</v>
      </c>
      <c r="M168" t="s">
        <v>13605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644</v>
      </c>
      <c r="T168" t="s">
        <v>13605</v>
      </c>
    </row>
    <row r="169" spans="1:20" x14ac:dyDescent="0.25">
      <c r="A169" t="s">
        <v>638</v>
      </c>
      <c r="B169" t="s">
        <v>639</v>
      </c>
      <c r="C169">
        <v>66</v>
      </c>
      <c r="D169">
        <v>2</v>
      </c>
      <c r="E169" t="s">
        <v>13606</v>
      </c>
      <c r="F169">
        <v>100</v>
      </c>
      <c r="G169">
        <v>0</v>
      </c>
      <c r="H169" t="s">
        <v>641</v>
      </c>
      <c r="I169" t="s">
        <v>13607</v>
      </c>
      <c r="J169" t="s">
        <v>661</v>
      </c>
      <c r="K169" t="s">
        <v>644</v>
      </c>
      <c r="L169" t="s">
        <v>645</v>
      </c>
      <c r="M169" t="s">
        <v>13608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644</v>
      </c>
      <c r="T169" t="s">
        <v>13608</v>
      </c>
    </row>
    <row r="170" spans="1:20" x14ac:dyDescent="0.25">
      <c r="A170" t="s">
        <v>18</v>
      </c>
      <c r="B170" t="s">
        <v>19</v>
      </c>
      <c r="C170">
        <v>68</v>
      </c>
      <c r="D170">
        <v>1</v>
      </c>
      <c r="E170" t="s">
        <v>13606</v>
      </c>
      <c r="F170">
        <v>100</v>
      </c>
      <c r="G170">
        <v>0</v>
      </c>
      <c r="H170" t="s">
        <v>641</v>
      </c>
      <c r="I170" t="s">
        <v>13607</v>
      </c>
      <c r="J170" t="s">
        <v>661</v>
      </c>
      <c r="K170" t="s">
        <v>644</v>
      </c>
      <c r="L170" t="s">
        <v>645</v>
      </c>
      <c r="M170" t="s">
        <v>13608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644</v>
      </c>
      <c r="T170" t="s">
        <v>13608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3</v>
      </c>
      <c r="E171" t="s">
        <v>13609</v>
      </c>
      <c r="F171">
        <v>100</v>
      </c>
      <c r="G171">
        <v>0</v>
      </c>
      <c r="H171" t="s">
        <v>641</v>
      </c>
      <c r="I171" t="s">
        <v>13610</v>
      </c>
      <c r="J171" t="s">
        <v>666</v>
      </c>
      <c r="K171" t="s">
        <v>644</v>
      </c>
      <c r="L171" t="s">
        <v>645</v>
      </c>
      <c r="M171" t="s">
        <v>13611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644</v>
      </c>
      <c r="T171" t="s">
        <v>13611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13612</v>
      </c>
      <c r="F172">
        <v>200</v>
      </c>
      <c r="G172">
        <v>0</v>
      </c>
      <c r="H172" t="s">
        <v>641</v>
      </c>
      <c r="I172" t="s">
        <v>13613</v>
      </c>
      <c r="J172" t="s">
        <v>1067</v>
      </c>
      <c r="K172" t="s">
        <v>644</v>
      </c>
      <c r="L172" t="s">
        <v>645</v>
      </c>
      <c r="M172" t="s">
        <v>13611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13614</v>
      </c>
      <c r="T172" t="s">
        <v>13611</v>
      </c>
    </row>
    <row r="173" spans="1:20" x14ac:dyDescent="0.25">
      <c r="A173" t="s">
        <v>638</v>
      </c>
      <c r="B173" t="s">
        <v>639</v>
      </c>
      <c r="C173">
        <v>66</v>
      </c>
      <c r="D173">
        <v>8</v>
      </c>
      <c r="E173" t="s">
        <v>13615</v>
      </c>
      <c r="F173">
        <v>400</v>
      </c>
      <c r="G173">
        <v>0</v>
      </c>
      <c r="H173" t="s">
        <v>641</v>
      </c>
      <c r="I173" t="s">
        <v>13616</v>
      </c>
      <c r="J173" t="s">
        <v>888</v>
      </c>
      <c r="K173" t="s">
        <v>644</v>
      </c>
      <c r="L173" t="s">
        <v>645</v>
      </c>
      <c r="M173" t="s">
        <v>13617</v>
      </c>
      <c r="N173" t="s">
        <v>644</v>
      </c>
      <c r="O173" t="s">
        <v>668</v>
      </c>
      <c r="P173" t="s">
        <v>5</v>
      </c>
      <c r="Q173" t="s">
        <v>669</v>
      </c>
      <c r="R173" t="s">
        <v>645</v>
      </c>
      <c r="S173" t="s">
        <v>644</v>
      </c>
      <c r="T173" t="s">
        <v>13617</v>
      </c>
    </row>
    <row r="174" spans="1:20" x14ac:dyDescent="0.25">
      <c r="A174" t="s">
        <v>18</v>
      </c>
      <c r="B174" t="s">
        <v>19</v>
      </c>
      <c r="C174">
        <v>68</v>
      </c>
      <c r="D174">
        <v>4</v>
      </c>
      <c r="E174" t="s">
        <v>13615</v>
      </c>
      <c r="F174">
        <v>400</v>
      </c>
      <c r="G174">
        <v>0</v>
      </c>
      <c r="H174" t="s">
        <v>641</v>
      </c>
      <c r="I174" t="s">
        <v>13616</v>
      </c>
      <c r="J174" t="s">
        <v>888</v>
      </c>
      <c r="K174" t="s">
        <v>644</v>
      </c>
      <c r="L174" t="s">
        <v>645</v>
      </c>
      <c r="M174" t="s">
        <v>13617</v>
      </c>
      <c r="N174" t="s">
        <v>644</v>
      </c>
      <c r="O174" t="s">
        <v>668</v>
      </c>
      <c r="P174" t="s">
        <v>5</v>
      </c>
      <c r="Q174" t="s">
        <v>669</v>
      </c>
      <c r="R174" t="s">
        <v>645</v>
      </c>
      <c r="S174" t="s">
        <v>644</v>
      </c>
      <c r="T174" t="s">
        <v>13617</v>
      </c>
    </row>
    <row r="175" spans="1:20" x14ac:dyDescent="0.25">
      <c r="A175" t="s">
        <v>147</v>
      </c>
      <c r="B175" t="s">
        <v>148</v>
      </c>
      <c r="C175">
        <v>50</v>
      </c>
      <c r="D175">
        <v>6</v>
      </c>
      <c r="E175" t="s">
        <v>13618</v>
      </c>
      <c r="F175">
        <v>200</v>
      </c>
      <c r="G175">
        <v>0</v>
      </c>
      <c r="H175" t="s">
        <v>641</v>
      </c>
      <c r="I175" t="s">
        <v>13619</v>
      </c>
      <c r="J175" t="s">
        <v>1549</v>
      </c>
      <c r="K175" t="s">
        <v>644</v>
      </c>
      <c r="L175" t="s">
        <v>645</v>
      </c>
      <c r="M175" t="s">
        <v>13620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13621</v>
      </c>
      <c r="T175" t="s">
        <v>13620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13622</v>
      </c>
      <c r="F176">
        <v>200</v>
      </c>
      <c r="G176">
        <v>0</v>
      </c>
      <c r="H176" t="s">
        <v>641</v>
      </c>
      <c r="I176" t="s">
        <v>13623</v>
      </c>
      <c r="J176" t="s">
        <v>1549</v>
      </c>
      <c r="K176" t="s">
        <v>644</v>
      </c>
      <c r="L176" t="s">
        <v>645</v>
      </c>
      <c r="M176" t="s">
        <v>13624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13625</v>
      </c>
      <c r="T176" t="s">
        <v>13624</v>
      </c>
    </row>
    <row r="177" spans="1:20" x14ac:dyDescent="0.25">
      <c r="A177" t="s">
        <v>638</v>
      </c>
      <c r="B177" t="s">
        <v>639</v>
      </c>
      <c r="C177">
        <v>66</v>
      </c>
      <c r="D177">
        <v>2</v>
      </c>
      <c r="E177" t="s">
        <v>13626</v>
      </c>
      <c r="F177">
        <v>100</v>
      </c>
      <c r="G177">
        <v>0</v>
      </c>
      <c r="H177" t="s">
        <v>641</v>
      </c>
      <c r="I177" t="s">
        <v>13627</v>
      </c>
      <c r="J177" t="s">
        <v>1184</v>
      </c>
      <c r="K177" t="s">
        <v>644</v>
      </c>
      <c r="L177" t="s">
        <v>645</v>
      </c>
      <c r="M177" t="s">
        <v>13624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644</v>
      </c>
      <c r="T177" t="s">
        <v>13624</v>
      </c>
    </row>
    <row r="178" spans="1:20" x14ac:dyDescent="0.25">
      <c r="A178" t="s">
        <v>18</v>
      </c>
      <c r="B178" t="s">
        <v>19</v>
      </c>
      <c r="C178">
        <v>68</v>
      </c>
      <c r="D178">
        <v>1</v>
      </c>
      <c r="E178" t="s">
        <v>13626</v>
      </c>
      <c r="F178">
        <v>100</v>
      </c>
      <c r="G178">
        <v>0</v>
      </c>
      <c r="H178" t="s">
        <v>641</v>
      </c>
      <c r="I178" t="s">
        <v>13627</v>
      </c>
      <c r="J178" t="s">
        <v>1184</v>
      </c>
      <c r="K178" t="s">
        <v>644</v>
      </c>
      <c r="L178" t="s">
        <v>645</v>
      </c>
      <c r="M178" t="s">
        <v>13624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644</v>
      </c>
      <c r="T178" t="s">
        <v>13624</v>
      </c>
    </row>
    <row r="179" spans="1:20" x14ac:dyDescent="0.25">
      <c r="A179" t="s">
        <v>638</v>
      </c>
      <c r="B179" t="s">
        <v>639</v>
      </c>
      <c r="C179">
        <v>66</v>
      </c>
      <c r="D179">
        <v>2</v>
      </c>
      <c r="E179" t="s">
        <v>13628</v>
      </c>
      <c r="F179">
        <v>110</v>
      </c>
      <c r="G179">
        <v>10</v>
      </c>
      <c r="H179" t="s">
        <v>641</v>
      </c>
      <c r="I179" t="s">
        <v>13629</v>
      </c>
      <c r="J179" t="s">
        <v>2079</v>
      </c>
      <c r="K179" t="s">
        <v>644</v>
      </c>
      <c r="L179" t="s">
        <v>645</v>
      </c>
      <c r="M179" t="s">
        <v>13624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644</v>
      </c>
      <c r="T179" t="s">
        <v>13624</v>
      </c>
    </row>
    <row r="180" spans="1:20" x14ac:dyDescent="0.25">
      <c r="A180" t="s">
        <v>18</v>
      </c>
      <c r="B180" t="s">
        <v>19</v>
      </c>
      <c r="C180">
        <v>68</v>
      </c>
      <c r="D180">
        <v>1</v>
      </c>
      <c r="E180" t="s">
        <v>13628</v>
      </c>
      <c r="F180">
        <v>110</v>
      </c>
      <c r="G180">
        <v>10</v>
      </c>
      <c r="H180" t="s">
        <v>641</v>
      </c>
      <c r="I180" t="s">
        <v>13629</v>
      </c>
      <c r="J180" t="s">
        <v>2079</v>
      </c>
      <c r="K180" t="s">
        <v>644</v>
      </c>
      <c r="L180" t="s">
        <v>645</v>
      </c>
      <c r="M180" t="s">
        <v>13624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644</v>
      </c>
      <c r="T180" t="s">
        <v>13624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13630</v>
      </c>
      <c r="F181">
        <v>100</v>
      </c>
      <c r="G181">
        <v>0</v>
      </c>
      <c r="H181" t="s">
        <v>641</v>
      </c>
      <c r="I181" t="s">
        <v>13631</v>
      </c>
      <c r="J181" t="s">
        <v>1342</v>
      </c>
      <c r="K181" t="s">
        <v>644</v>
      </c>
      <c r="L181" t="s">
        <v>645</v>
      </c>
      <c r="M181" t="s">
        <v>13632</v>
      </c>
      <c r="N181" t="s">
        <v>644</v>
      </c>
      <c r="O181" t="s">
        <v>647</v>
      </c>
      <c r="P181" t="s">
        <v>5</v>
      </c>
      <c r="Q181" t="s">
        <v>648</v>
      </c>
      <c r="R181" t="s">
        <v>645</v>
      </c>
      <c r="S181" t="s">
        <v>644</v>
      </c>
      <c r="T181" t="s">
        <v>13632</v>
      </c>
    </row>
    <row r="182" spans="1:20" x14ac:dyDescent="0.25">
      <c r="A182" t="s">
        <v>240</v>
      </c>
      <c r="B182" t="s">
        <v>246</v>
      </c>
      <c r="C182">
        <v>139</v>
      </c>
      <c r="D182">
        <v>1</v>
      </c>
      <c r="E182" t="s">
        <v>13633</v>
      </c>
      <c r="F182">
        <v>217.98</v>
      </c>
      <c r="G182">
        <v>0</v>
      </c>
      <c r="H182" t="s">
        <v>641</v>
      </c>
      <c r="I182" t="s">
        <v>13634</v>
      </c>
      <c r="J182" t="s">
        <v>796</v>
      </c>
      <c r="K182" t="s">
        <v>644</v>
      </c>
      <c r="L182" t="s">
        <v>645</v>
      </c>
      <c r="M182" t="s">
        <v>13632</v>
      </c>
      <c r="N182" t="s">
        <v>644</v>
      </c>
      <c r="O182" t="s">
        <v>668</v>
      </c>
      <c r="P182" t="s">
        <v>5</v>
      </c>
      <c r="Q182" t="s">
        <v>669</v>
      </c>
      <c r="R182" t="s">
        <v>645</v>
      </c>
      <c r="S182" t="s">
        <v>644</v>
      </c>
      <c r="T182" t="s">
        <v>13632</v>
      </c>
    </row>
    <row r="183" spans="1:20" x14ac:dyDescent="0.25">
      <c r="A183" t="s">
        <v>239</v>
      </c>
      <c r="B183" t="s">
        <v>245</v>
      </c>
      <c r="C183">
        <v>139</v>
      </c>
      <c r="D183">
        <v>1</v>
      </c>
      <c r="E183" t="s">
        <v>13633</v>
      </c>
      <c r="F183">
        <v>217.98</v>
      </c>
      <c r="G183">
        <v>0</v>
      </c>
      <c r="H183" t="s">
        <v>641</v>
      </c>
      <c r="I183" t="s">
        <v>13634</v>
      </c>
      <c r="J183" t="s">
        <v>796</v>
      </c>
      <c r="K183" t="s">
        <v>644</v>
      </c>
      <c r="L183" t="s">
        <v>645</v>
      </c>
      <c r="M183" t="s">
        <v>13632</v>
      </c>
      <c r="N183" t="s">
        <v>644</v>
      </c>
      <c r="O183" t="s">
        <v>668</v>
      </c>
      <c r="P183" t="s">
        <v>5</v>
      </c>
      <c r="Q183" t="s">
        <v>669</v>
      </c>
      <c r="R183" t="s">
        <v>645</v>
      </c>
      <c r="S183" t="s">
        <v>644</v>
      </c>
      <c r="T183" t="s">
        <v>13632</v>
      </c>
    </row>
    <row r="184" spans="1:20" x14ac:dyDescent="0.25">
      <c r="A184" t="s">
        <v>638</v>
      </c>
      <c r="B184" t="s">
        <v>639</v>
      </c>
      <c r="C184">
        <v>66</v>
      </c>
      <c r="D184">
        <v>4</v>
      </c>
      <c r="E184" t="s">
        <v>13635</v>
      </c>
      <c r="F184">
        <v>200</v>
      </c>
      <c r="G184">
        <v>0</v>
      </c>
      <c r="H184" t="s">
        <v>641</v>
      </c>
      <c r="I184" t="s">
        <v>8252</v>
      </c>
      <c r="J184" t="s">
        <v>801</v>
      </c>
      <c r="K184" t="s">
        <v>644</v>
      </c>
      <c r="L184" t="s">
        <v>645</v>
      </c>
      <c r="M184" t="s">
        <v>13632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644</v>
      </c>
      <c r="T184" t="s">
        <v>13632</v>
      </c>
    </row>
    <row r="185" spans="1:20" x14ac:dyDescent="0.25">
      <c r="A185" t="s">
        <v>18</v>
      </c>
      <c r="B185" t="s">
        <v>19</v>
      </c>
      <c r="C185">
        <v>68</v>
      </c>
      <c r="D185">
        <v>2</v>
      </c>
      <c r="E185" t="s">
        <v>13635</v>
      </c>
      <c r="F185">
        <v>200</v>
      </c>
      <c r="G185">
        <v>0</v>
      </c>
      <c r="H185" t="s">
        <v>641</v>
      </c>
      <c r="I185" t="s">
        <v>8252</v>
      </c>
      <c r="J185" t="s">
        <v>801</v>
      </c>
      <c r="K185" t="s">
        <v>644</v>
      </c>
      <c r="L185" t="s">
        <v>645</v>
      </c>
      <c r="M185" t="s">
        <v>13632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644</v>
      </c>
      <c r="T185" t="s">
        <v>13632</v>
      </c>
    </row>
    <row r="186" spans="1:20" x14ac:dyDescent="0.25">
      <c r="A186" t="s">
        <v>147</v>
      </c>
      <c r="B186" t="s">
        <v>148</v>
      </c>
      <c r="C186">
        <v>50</v>
      </c>
      <c r="D186">
        <v>6</v>
      </c>
      <c r="E186" t="s">
        <v>13636</v>
      </c>
      <c r="F186">
        <v>200</v>
      </c>
      <c r="G186">
        <v>0</v>
      </c>
      <c r="H186" t="s">
        <v>641</v>
      </c>
      <c r="I186" t="s">
        <v>13637</v>
      </c>
      <c r="J186" t="s">
        <v>834</v>
      </c>
      <c r="K186" t="s">
        <v>644</v>
      </c>
      <c r="L186" t="s">
        <v>645</v>
      </c>
      <c r="M186" t="s">
        <v>13632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13638</v>
      </c>
      <c r="T186" t="s">
        <v>13632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13639</v>
      </c>
      <c r="F187">
        <v>129</v>
      </c>
      <c r="G187">
        <v>29</v>
      </c>
      <c r="H187" t="s">
        <v>641</v>
      </c>
      <c r="I187" t="s">
        <v>13640</v>
      </c>
      <c r="J187" t="s">
        <v>1414</v>
      </c>
      <c r="K187" t="s">
        <v>644</v>
      </c>
      <c r="L187" t="s">
        <v>645</v>
      </c>
      <c r="M187" t="s">
        <v>13641</v>
      </c>
      <c r="N187" t="s">
        <v>644</v>
      </c>
      <c r="O187" t="s">
        <v>668</v>
      </c>
      <c r="P187" t="s">
        <v>5</v>
      </c>
      <c r="Q187" t="s">
        <v>669</v>
      </c>
      <c r="R187" t="s">
        <v>645</v>
      </c>
      <c r="S187" t="s">
        <v>644</v>
      </c>
      <c r="T187" t="s">
        <v>13642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13643</v>
      </c>
      <c r="F188">
        <v>129</v>
      </c>
      <c r="G188">
        <v>29</v>
      </c>
      <c r="H188" t="s">
        <v>641</v>
      </c>
      <c r="I188" t="s">
        <v>13640</v>
      </c>
      <c r="J188" t="s">
        <v>1414</v>
      </c>
      <c r="K188" t="s">
        <v>644</v>
      </c>
      <c r="L188" t="s">
        <v>645</v>
      </c>
      <c r="M188" t="s">
        <v>13644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644</v>
      </c>
      <c r="T188" t="s">
        <v>13642</v>
      </c>
    </row>
    <row r="189" spans="1:20" x14ac:dyDescent="0.25">
      <c r="A189" t="s">
        <v>147</v>
      </c>
      <c r="B189" t="s">
        <v>148</v>
      </c>
      <c r="C189">
        <v>50</v>
      </c>
      <c r="D189">
        <v>6</v>
      </c>
      <c r="E189" t="s">
        <v>13645</v>
      </c>
      <c r="F189">
        <v>200</v>
      </c>
      <c r="G189">
        <v>0</v>
      </c>
      <c r="H189" t="s">
        <v>641</v>
      </c>
      <c r="I189" t="s">
        <v>1188</v>
      </c>
      <c r="J189" t="s">
        <v>1189</v>
      </c>
      <c r="K189" t="s">
        <v>644</v>
      </c>
      <c r="L189" t="s">
        <v>645</v>
      </c>
      <c r="M189" t="s">
        <v>13646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13647</v>
      </c>
      <c r="T189" t="s">
        <v>13646</v>
      </c>
    </row>
    <row r="190" spans="1:20" x14ac:dyDescent="0.25">
      <c r="A190" t="s">
        <v>147</v>
      </c>
      <c r="B190" t="s">
        <v>148</v>
      </c>
      <c r="C190">
        <v>33.333333333333336</v>
      </c>
      <c r="D190">
        <v>3</v>
      </c>
      <c r="E190" t="s">
        <v>13648</v>
      </c>
      <c r="F190">
        <v>100</v>
      </c>
      <c r="G190">
        <v>0</v>
      </c>
      <c r="H190" t="s">
        <v>641</v>
      </c>
      <c r="I190" t="s">
        <v>13649</v>
      </c>
      <c r="J190" t="s">
        <v>685</v>
      </c>
      <c r="K190" t="s">
        <v>644</v>
      </c>
      <c r="L190" t="s">
        <v>645</v>
      </c>
      <c r="M190" t="s">
        <v>13650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644</v>
      </c>
      <c r="T190" t="s">
        <v>13650</v>
      </c>
    </row>
    <row r="191" spans="1:20" x14ac:dyDescent="0.25">
      <c r="A191" t="s">
        <v>22</v>
      </c>
      <c r="B191" t="s">
        <v>27</v>
      </c>
      <c r="C191">
        <v>79</v>
      </c>
      <c r="D191">
        <v>1</v>
      </c>
      <c r="E191" t="s">
        <v>13651</v>
      </c>
      <c r="F191">
        <v>79</v>
      </c>
      <c r="G191">
        <v>0</v>
      </c>
      <c r="H191" t="s">
        <v>673</v>
      </c>
      <c r="I191" t="s">
        <v>5487</v>
      </c>
      <c r="J191" t="s">
        <v>13652</v>
      </c>
      <c r="K191" t="s">
        <v>3894</v>
      </c>
      <c r="L191" t="s">
        <v>13653</v>
      </c>
      <c r="M191" t="s">
        <v>13650</v>
      </c>
      <c r="N191" t="s">
        <v>644</v>
      </c>
      <c r="O191" t="s">
        <v>679</v>
      </c>
      <c r="P191" t="s">
        <v>26</v>
      </c>
      <c r="Q191" t="s">
        <v>680</v>
      </c>
      <c r="R191" t="s">
        <v>645</v>
      </c>
      <c r="S191" t="s">
        <v>13654</v>
      </c>
      <c r="T191" t="s">
        <v>13650</v>
      </c>
    </row>
    <row r="192" spans="1:20" x14ac:dyDescent="0.25">
      <c r="A192" t="s">
        <v>147</v>
      </c>
      <c r="B192" t="s">
        <v>148</v>
      </c>
      <c r="C192">
        <v>50</v>
      </c>
      <c r="D192">
        <v>6</v>
      </c>
      <c r="E192" t="s">
        <v>13655</v>
      </c>
      <c r="F192">
        <v>200</v>
      </c>
      <c r="G192">
        <v>0</v>
      </c>
      <c r="H192" t="s">
        <v>641</v>
      </c>
      <c r="I192" t="s">
        <v>13656</v>
      </c>
      <c r="J192" t="s">
        <v>643</v>
      </c>
      <c r="K192" t="s">
        <v>644</v>
      </c>
      <c r="L192" t="s">
        <v>645</v>
      </c>
      <c r="M192" t="s">
        <v>13650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13657</v>
      </c>
      <c r="T192" t="s">
        <v>13650</v>
      </c>
    </row>
    <row r="193" spans="1:20" x14ac:dyDescent="0.25">
      <c r="A193" t="s">
        <v>638</v>
      </c>
      <c r="B193" t="s">
        <v>639</v>
      </c>
      <c r="C193">
        <v>66</v>
      </c>
      <c r="D193">
        <v>2</v>
      </c>
      <c r="E193" t="s">
        <v>13658</v>
      </c>
      <c r="F193">
        <v>129</v>
      </c>
      <c r="G193">
        <v>29</v>
      </c>
      <c r="H193" t="s">
        <v>641</v>
      </c>
      <c r="I193" t="s">
        <v>645</v>
      </c>
      <c r="J193" t="s">
        <v>645</v>
      </c>
      <c r="K193" t="s">
        <v>644</v>
      </c>
      <c r="L193" t="s">
        <v>645</v>
      </c>
      <c r="M193" t="s">
        <v>644</v>
      </c>
      <c r="N193" t="s">
        <v>644</v>
      </c>
      <c r="O193" t="s">
        <v>11091</v>
      </c>
      <c r="P193" t="s">
        <v>5</v>
      </c>
      <c r="Q193" t="s">
        <v>644</v>
      </c>
      <c r="R193" t="s">
        <v>645</v>
      </c>
      <c r="S193" t="s">
        <v>644</v>
      </c>
      <c r="T193" t="s">
        <v>13659</v>
      </c>
    </row>
    <row r="194" spans="1:20" x14ac:dyDescent="0.25">
      <c r="A194" t="s">
        <v>18</v>
      </c>
      <c r="B194" t="s">
        <v>19</v>
      </c>
      <c r="C194">
        <v>68</v>
      </c>
      <c r="D194">
        <v>1</v>
      </c>
      <c r="E194" t="s">
        <v>13658</v>
      </c>
      <c r="F194">
        <v>129</v>
      </c>
      <c r="G194">
        <v>29</v>
      </c>
      <c r="H194" t="s">
        <v>641</v>
      </c>
      <c r="I194" t="s">
        <v>645</v>
      </c>
      <c r="J194" t="s">
        <v>645</v>
      </c>
      <c r="K194" t="s">
        <v>644</v>
      </c>
      <c r="L194" t="s">
        <v>645</v>
      </c>
      <c r="M194" t="s">
        <v>644</v>
      </c>
      <c r="N194" t="s">
        <v>644</v>
      </c>
      <c r="O194" t="s">
        <v>11091</v>
      </c>
      <c r="P194" t="s">
        <v>5</v>
      </c>
      <c r="Q194" t="s">
        <v>644</v>
      </c>
      <c r="R194" t="s">
        <v>645</v>
      </c>
      <c r="S194" t="s">
        <v>644</v>
      </c>
      <c r="T194" t="s">
        <v>13659</v>
      </c>
    </row>
    <row r="195" spans="1:20" x14ac:dyDescent="0.25">
      <c r="A195" t="s">
        <v>638</v>
      </c>
      <c r="B195" t="s">
        <v>639</v>
      </c>
      <c r="C195">
        <v>66</v>
      </c>
      <c r="D195">
        <v>2</v>
      </c>
      <c r="E195" t="s">
        <v>13660</v>
      </c>
      <c r="F195">
        <v>200</v>
      </c>
      <c r="G195">
        <v>0</v>
      </c>
      <c r="H195" t="s">
        <v>641</v>
      </c>
      <c r="I195" t="s">
        <v>13661</v>
      </c>
      <c r="J195" t="s">
        <v>724</v>
      </c>
      <c r="K195" t="s">
        <v>644</v>
      </c>
      <c r="L195" t="s">
        <v>645</v>
      </c>
      <c r="M195" t="s">
        <v>13659</v>
      </c>
      <c r="N195" t="s">
        <v>644</v>
      </c>
      <c r="O195" t="s">
        <v>668</v>
      </c>
      <c r="P195" t="s">
        <v>5</v>
      </c>
      <c r="Q195" t="s">
        <v>669</v>
      </c>
      <c r="R195" t="s">
        <v>645</v>
      </c>
      <c r="S195" t="s">
        <v>644</v>
      </c>
      <c r="T195" t="s">
        <v>13659</v>
      </c>
    </row>
    <row r="196" spans="1:20" x14ac:dyDescent="0.25">
      <c r="A196" t="s">
        <v>18</v>
      </c>
      <c r="B196" t="s">
        <v>19</v>
      </c>
      <c r="C196">
        <v>68</v>
      </c>
      <c r="D196">
        <v>1</v>
      </c>
      <c r="E196" t="s">
        <v>13660</v>
      </c>
      <c r="F196">
        <v>200</v>
      </c>
      <c r="G196">
        <v>0</v>
      </c>
      <c r="H196" t="s">
        <v>641</v>
      </c>
      <c r="I196" t="s">
        <v>13661</v>
      </c>
      <c r="J196" t="s">
        <v>724</v>
      </c>
      <c r="K196" t="s">
        <v>644</v>
      </c>
      <c r="L196" t="s">
        <v>645</v>
      </c>
      <c r="M196" t="s">
        <v>13659</v>
      </c>
      <c r="N196" t="s">
        <v>644</v>
      </c>
      <c r="O196" t="s">
        <v>668</v>
      </c>
      <c r="P196" t="s">
        <v>5</v>
      </c>
      <c r="Q196" t="s">
        <v>669</v>
      </c>
      <c r="R196" t="s">
        <v>645</v>
      </c>
      <c r="S196" t="s">
        <v>644</v>
      </c>
      <c r="T196" t="s">
        <v>13659</v>
      </c>
    </row>
    <row r="197" spans="1:20" x14ac:dyDescent="0.25">
      <c r="A197" t="s">
        <v>147</v>
      </c>
      <c r="B197" t="s">
        <v>148</v>
      </c>
      <c r="C197">
        <v>33.333333333333336</v>
      </c>
      <c r="D197">
        <v>3</v>
      </c>
      <c r="E197" t="s">
        <v>13660</v>
      </c>
      <c r="F197">
        <v>200</v>
      </c>
      <c r="G197">
        <v>0</v>
      </c>
      <c r="H197" t="s">
        <v>641</v>
      </c>
      <c r="I197" t="s">
        <v>13661</v>
      </c>
      <c r="J197" t="s">
        <v>724</v>
      </c>
      <c r="K197" t="s">
        <v>644</v>
      </c>
      <c r="L197" t="s">
        <v>645</v>
      </c>
      <c r="M197" t="s">
        <v>13659</v>
      </c>
      <c r="N197" t="s">
        <v>644</v>
      </c>
      <c r="O197" t="s">
        <v>668</v>
      </c>
      <c r="P197" t="s">
        <v>5</v>
      </c>
      <c r="Q197" t="s">
        <v>669</v>
      </c>
      <c r="R197" t="s">
        <v>645</v>
      </c>
      <c r="S197" t="s">
        <v>644</v>
      </c>
      <c r="T197" t="s">
        <v>13659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13662</v>
      </c>
      <c r="F198">
        <v>200</v>
      </c>
      <c r="G198">
        <v>0</v>
      </c>
      <c r="H198" t="s">
        <v>641</v>
      </c>
      <c r="I198" t="s">
        <v>13663</v>
      </c>
      <c r="J198" t="s">
        <v>2079</v>
      </c>
      <c r="K198" t="s">
        <v>644</v>
      </c>
      <c r="L198" t="s">
        <v>645</v>
      </c>
      <c r="M198" t="s">
        <v>13664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13665</v>
      </c>
      <c r="T198" t="s">
        <v>13664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13666</v>
      </c>
      <c r="F199">
        <v>100</v>
      </c>
      <c r="G199">
        <v>0</v>
      </c>
      <c r="H199" t="s">
        <v>641</v>
      </c>
      <c r="I199" t="s">
        <v>13667</v>
      </c>
      <c r="J199" t="s">
        <v>708</v>
      </c>
      <c r="K199" t="s">
        <v>644</v>
      </c>
      <c r="L199" t="s">
        <v>645</v>
      </c>
      <c r="M199" t="s">
        <v>13668</v>
      </c>
      <c r="N199" t="s">
        <v>644</v>
      </c>
      <c r="O199" t="s">
        <v>647</v>
      </c>
      <c r="P199" t="s">
        <v>5</v>
      </c>
      <c r="Q199" t="s">
        <v>648</v>
      </c>
      <c r="R199" t="s">
        <v>645</v>
      </c>
      <c r="S199" t="s">
        <v>13669</v>
      </c>
      <c r="T199" t="s">
        <v>13668</v>
      </c>
    </row>
    <row r="200" spans="1:20" x14ac:dyDescent="0.25">
      <c r="A200" t="s">
        <v>638</v>
      </c>
      <c r="B200" t="s">
        <v>639</v>
      </c>
      <c r="C200">
        <v>66</v>
      </c>
      <c r="D200">
        <v>2</v>
      </c>
      <c r="E200" t="s">
        <v>13670</v>
      </c>
      <c r="F200">
        <v>100</v>
      </c>
      <c r="G200">
        <v>0</v>
      </c>
      <c r="H200" t="s">
        <v>641</v>
      </c>
      <c r="I200" t="s">
        <v>13671</v>
      </c>
      <c r="J200" t="s">
        <v>685</v>
      </c>
      <c r="K200" t="s">
        <v>644</v>
      </c>
      <c r="L200" t="s">
        <v>645</v>
      </c>
      <c r="M200" t="s">
        <v>13672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644</v>
      </c>
      <c r="T200" t="s">
        <v>13672</v>
      </c>
    </row>
    <row r="201" spans="1:20" x14ac:dyDescent="0.25">
      <c r="A201" t="s">
        <v>18</v>
      </c>
      <c r="B201" t="s">
        <v>19</v>
      </c>
      <c r="C201">
        <v>68</v>
      </c>
      <c r="D201">
        <v>1</v>
      </c>
      <c r="E201" t="s">
        <v>13670</v>
      </c>
      <c r="F201">
        <v>100</v>
      </c>
      <c r="G201">
        <v>0</v>
      </c>
      <c r="H201" t="s">
        <v>641</v>
      </c>
      <c r="I201" t="s">
        <v>13671</v>
      </c>
      <c r="J201" t="s">
        <v>685</v>
      </c>
      <c r="K201" t="s">
        <v>644</v>
      </c>
      <c r="L201" t="s">
        <v>645</v>
      </c>
      <c r="M201" t="s">
        <v>13672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644</v>
      </c>
      <c r="T201" t="s">
        <v>13672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13673</v>
      </c>
      <c r="F202">
        <v>100</v>
      </c>
      <c r="G202">
        <v>0</v>
      </c>
      <c r="H202" t="s">
        <v>729</v>
      </c>
      <c r="I202" t="s">
        <v>13674</v>
      </c>
      <c r="J202" t="s">
        <v>796</v>
      </c>
      <c r="K202" t="s">
        <v>644</v>
      </c>
      <c r="L202" t="s">
        <v>645</v>
      </c>
      <c r="M202" t="s">
        <v>13672</v>
      </c>
      <c r="N202" t="s">
        <v>644</v>
      </c>
      <c r="O202" t="s">
        <v>668</v>
      </c>
      <c r="P202" t="s">
        <v>5</v>
      </c>
      <c r="Q202" t="s">
        <v>669</v>
      </c>
      <c r="R202" t="s">
        <v>645</v>
      </c>
      <c r="S202" t="s">
        <v>644</v>
      </c>
      <c r="T202" t="s">
        <v>13675</v>
      </c>
    </row>
    <row r="203" spans="1:20" x14ac:dyDescent="0.25">
      <c r="A203" t="s">
        <v>638</v>
      </c>
      <c r="B203" t="s">
        <v>639</v>
      </c>
      <c r="C203">
        <v>66</v>
      </c>
      <c r="D203">
        <v>2</v>
      </c>
      <c r="E203" t="s">
        <v>13676</v>
      </c>
      <c r="F203">
        <v>100</v>
      </c>
      <c r="G203">
        <v>0</v>
      </c>
      <c r="H203" t="s">
        <v>641</v>
      </c>
      <c r="I203" t="s">
        <v>13677</v>
      </c>
      <c r="J203" t="s">
        <v>947</v>
      </c>
      <c r="K203" t="s">
        <v>644</v>
      </c>
      <c r="L203" t="s">
        <v>645</v>
      </c>
      <c r="M203" t="s">
        <v>13675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644</v>
      </c>
      <c r="T203" t="s">
        <v>13675</v>
      </c>
    </row>
    <row r="204" spans="1:20" x14ac:dyDescent="0.25">
      <c r="A204" t="s">
        <v>18</v>
      </c>
      <c r="B204" t="s">
        <v>19</v>
      </c>
      <c r="C204">
        <v>68</v>
      </c>
      <c r="D204">
        <v>1</v>
      </c>
      <c r="E204" t="s">
        <v>13676</v>
      </c>
      <c r="F204">
        <v>100</v>
      </c>
      <c r="G204">
        <v>0</v>
      </c>
      <c r="H204" t="s">
        <v>641</v>
      </c>
      <c r="I204" t="s">
        <v>13677</v>
      </c>
      <c r="J204" t="s">
        <v>947</v>
      </c>
      <c r="K204" t="s">
        <v>644</v>
      </c>
      <c r="L204" t="s">
        <v>645</v>
      </c>
      <c r="M204" t="s">
        <v>13675</v>
      </c>
      <c r="N204" t="s">
        <v>644</v>
      </c>
      <c r="O204" t="s">
        <v>647</v>
      </c>
      <c r="P204" t="s">
        <v>5</v>
      </c>
      <c r="Q204" t="s">
        <v>648</v>
      </c>
      <c r="R204" t="s">
        <v>645</v>
      </c>
      <c r="S204" t="s">
        <v>644</v>
      </c>
      <c r="T204" t="s">
        <v>13675</v>
      </c>
    </row>
    <row r="205" spans="1:20" x14ac:dyDescent="0.25">
      <c r="A205" t="s">
        <v>240</v>
      </c>
      <c r="B205" t="s">
        <v>246</v>
      </c>
      <c r="C205">
        <v>139</v>
      </c>
      <c r="D205">
        <v>2</v>
      </c>
      <c r="E205" t="s">
        <v>13678</v>
      </c>
      <c r="F205">
        <v>217.98</v>
      </c>
      <c r="G205">
        <v>0</v>
      </c>
      <c r="H205" t="s">
        <v>641</v>
      </c>
      <c r="I205" t="s">
        <v>13679</v>
      </c>
      <c r="J205" t="s">
        <v>2343</v>
      </c>
      <c r="K205" t="s">
        <v>644</v>
      </c>
      <c r="L205" t="s">
        <v>645</v>
      </c>
      <c r="M205" t="s">
        <v>13680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644</v>
      </c>
      <c r="T205" t="s">
        <v>13680</v>
      </c>
    </row>
    <row r="206" spans="1:20" x14ac:dyDescent="0.25">
      <c r="A206" t="s">
        <v>638</v>
      </c>
      <c r="B206" t="s">
        <v>639</v>
      </c>
      <c r="C206">
        <v>66</v>
      </c>
      <c r="D206">
        <v>2</v>
      </c>
      <c r="E206" t="s">
        <v>13681</v>
      </c>
      <c r="F206">
        <v>100</v>
      </c>
      <c r="G206">
        <v>0</v>
      </c>
      <c r="H206" t="s">
        <v>641</v>
      </c>
      <c r="I206" t="s">
        <v>13682</v>
      </c>
      <c r="J206" t="s">
        <v>1018</v>
      </c>
      <c r="K206" t="s">
        <v>644</v>
      </c>
      <c r="L206" t="s">
        <v>645</v>
      </c>
      <c r="M206" t="s">
        <v>13680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644</v>
      </c>
      <c r="T206" t="s">
        <v>13680</v>
      </c>
    </row>
    <row r="207" spans="1:20" x14ac:dyDescent="0.25">
      <c r="A207" t="s">
        <v>18</v>
      </c>
      <c r="B207" t="s">
        <v>19</v>
      </c>
      <c r="C207">
        <v>68</v>
      </c>
      <c r="D207">
        <v>1</v>
      </c>
      <c r="E207" t="s">
        <v>13681</v>
      </c>
      <c r="F207">
        <v>100</v>
      </c>
      <c r="G207">
        <v>0</v>
      </c>
      <c r="H207" t="s">
        <v>641</v>
      </c>
      <c r="I207" t="s">
        <v>13682</v>
      </c>
      <c r="J207" t="s">
        <v>1018</v>
      </c>
      <c r="K207" t="s">
        <v>644</v>
      </c>
      <c r="L207" t="s">
        <v>645</v>
      </c>
      <c r="M207" t="s">
        <v>13680</v>
      </c>
      <c r="N207" t="s">
        <v>644</v>
      </c>
      <c r="O207" t="s">
        <v>647</v>
      </c>
      <c r="P207" t="s">
        <v>5</v>
      </c>
      <c r="Q207" t="s">
        <v>648</v>
      </c>
      <c r="R207" t="s">
        <v>645</v>
      </c>
      <c r="S207" t="s">
        <v>644</v>
      </c>
      <c r="T207" t="s">
        <v>13680</v>
      </c>
    </row>
    <row r="208" spans="1:20" x14ac:dyDescent="0.25">
      <c r="A208" t="s">
        <v>638</v>
      </c>
      <c r="B208" t="s">
        <v>639</v>
      </c>
      <c r="C208">
        <v>66</v>
      </c>
      <c r="D208">
        <v>2</v>
      </c>
      <c r="E208" t="s">
        <v>13683</v>
      </c>
      <c r="F208">
        <v>100</v>
      </c>
      <c r="G208">
        <v>0</v>
      </c>
      <c r="H208" t="s">
        <v>641</v>
      </c>
      <c r="I208" t="s">
        <v>13684</v>
      </c>
      <c r="J208" t="s">
        <v>666</v>
      </c>
      <c r="K208" t="s">
        <v>644</v>
      </c>
      <c r="L208" t="s">
        <v>645</v>
      </c>
      <c r="M208" t="s">
        <v>13685</v>
      </c>
      <c r="N208" t="s">
        <v>644</v>
      </c>
      <c r="O208" t="s">
        <v>668</v>
      </c>
      <c r="P208" t="s">
        <v>5</v>
      </c>
      <c r="Q208" t="s">
        <v>669</v>
      </c>
      <c r="R208" t="s">
        <v>645</v>
      </c>
      <c r="S208" t="s">
        <v>644</v>
      </c>
      <c r="T208" t="s">
        <v>13685</v>
      </c>
    </row>
    <row r="209" spans="1:20" x14ac:dyDescent="0.25">
      <c r="A209" t="s">
        <v>18</v>
      </c>
      <c r="B209" t="s">
        <v>19</v>
      </c>
      <c r="C209">
        <v>68</v>
      </c>
      <c r="D209">
        <v>1</v>
      </c>
      <c r="E209" t="s">
        <v>13683</v>
      </c>
      <c r="F209">
        <v>100</v>
      </c>
      <c r="G209">
        <v>0</v>
      </c>
      <c r="H209" t="s">
        <v>641</v>
      </c>
      <c r="I209" t="s">
        <v>13684</v>
      </c>
      <c r="J209" t="s">
        <v>666</v>
      </c>
      <c r="K209" t="s">
        <v>644</v>
      </c>
      <c r="L209" t="s">
        <v>645</v>
      </c>
      <c r="M209" t="s">
        <v>13685</v>
      </c>
      <c r="N209" t="s">
        <v>644</v>
      </c>
      <c r="O209" t="s">
        <v>668</v>
      </c>
      <c r="P209" t="s">
        <v>5</v>
      </c>
      <c r="Q209" t="s">
        <v>669</v>
      </c>
      <c r="R209" t="s">
        <v>645</v>
      </c>
      <c r="S209" t="s">
        <v>644</v>
      </c>
      <c r="T209" t="s">
        <v>13685</v>
      </c>
    </row>
    <row r="210" spans="1:20" x14ac:dyDescent="0.25">
      <c r="A210" t="s">
        <v>638</v>
      </c>
      <c r="B210" t="s">
        <v>639</v>
      </c>
      <c r="C210">
        <v>66</v>
      </c>
      <c r="D210">
        <v>2</v>
      </c>
      <c r="E210" t="s">
        <v>13686</v>
      </c>
      <c r="F210">
        <v>100</v>
      </c>
      <c r="G210">
        <v>0</v>
      </c>
      <c r="H210" t="s">
        <v>641</v>
      </c>
      <c r="I210" t="s">
        <v>3445</v>
      </c>
      <c r="J210" t="s">
        <v>989</v>
      </c>
      <c r="K210" t="s">
        <v>644</v>
      </c>
      <c r="L210" t="s">
        <v>645</v>
      </c>
      <c r="M210" t="s">
        <v>13687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644</v>
      </c>
      <c r="T210" t="s">
        <v>13688</v>
      </c>
    </row>
    <row r="211" spans="1:20" x14ac:dyDescent="0.25">
      <c r="A211" t="s">
        <v>18</v>
      </c>
      <c r="B211" t="s">
        <v>19</v>
      </c>
      <c r="C211">
        <v>68</v>
      </c>
      <c r="D211">
        <v>1</v>
      </c>
      <c r="E211" t="s">
        <v>13686</v>
      </c>
      <c r="F211">
        <v>100</v>
      </c>
      <c r="G211">
        <v>0</v>
      </c>
      <c r="H211" t="s">
        <v>641</v>
      </c>
      <c r="I211" t="s">
        <v>3445</v>
      </c>
      <c r="J211" t="s">
        <v>989</v>
      </c>
      <c r="K211" t="s">
        <v>644</v>
      </c>
      <c r="L211" t="s">
        <v>645</v>
      </c>
      <c r="M211" t="s">
        <v>13687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644</v>
      </c>
      <c r="T211" t="s">
        <v>13688</v>
      </c>
    </row>
    <row r="212" spans="1:20" x14ac:dyDescent="0.25">
      <c r="A212" t="s">
        <v>22</v>
      </c>
      <c r="B212" t="s">
        <v>213</v>
      </c>
      <c r="C212">
        <v>76</v>
      </c>
      <c r="D212">
        <v>2</v>
      </c>
      <c r="E212" t="s">
        <v>13689</v>
      </c>
      <c r="F212">
        <v>152</v>
      </c>
      <c r="G212">
        <v>0</v>
      </c>
      <c r="H212" t="s">
        <v>805</v>
      </c>
      <c r="I212" t="s">
        <v>13690</v>
      </c>
      <c r="J212" t="s">
        <v>13691</v>
      </c>
      <c r="K212" t="s">
        <v>13692</v>
      </c>
      <c r="L212" t="s">
        <v>13693</v>
      </c>
      <c r="M212" t="s">
        <v>13694</v>
      </c>
      <c r="N212" t="s">
        <v>644</v>
      </c>
      <c r="O212" t="s">
        <v>811</v>
      </c>
      <c r="P212" t="s">
        <v>23</v>
      </c>
      <c r="Q212" t="s">
        <v>812</v>
      </c>
      <c r="R212" t="s">
        <v>645</v>
      </c>
      <c r="S212" t="s">
        <v>13695</v>
      </c>
      <c r="T212" t="s">
        <v>13694</v>
      </c>
    </row>
    <row r="213" spans="1:20" x14ac:dyDescent="0.25">
      <c r="A213" t="s">
        <v>638</v>
      </c>
      <c r="B213" t="s">
        <v>639</v>
      </c>
      <c r="C213">
        <v>66</v>
      </c>
      <c r="D213">
        <v>2</v>
      </c>
      <c r="E213" t="s">
        <v>13696</v>
      </c>
      <c r="F213">
        <v>101</v>
      </c>
      <c r="G213">
        <v>1</v>
      </c>
      <c r="H213" t="s">
        <v>641</v>
      </c>
      <c r="I213" t="s">
        <v>13697</v>
      </c>
      <c r="J213" t="s">
        <v>1235</v>
      </c>
      <c r="K213" t="s">
        <v>644</v>
      </c>
      <c r="L213" t="s">
        <v>645</v>
      </c>
      <c r="M213" t="s">
        <v>13698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644</v>
      </c>
      <c r="T213" t="s">
        <v>13694</v>
      </c>
    </row>
    <row r="214" spans="1:20" x14ac:dyDescent="0.25">
      <c r="A214" t="s">
        <v>18</v>
      </c>
      <c r="B214" t="s">
        <v>19</v>
      </c>
      <c r="C214">
        <v>68</v>
      </c>
      <c r="D214">
        <v>1</v>
      </c>
      <c r="E214" t="s">
        <v>13696</v>
      </c>
      <c r="F214">
        <v>101</v>
      </c>
      <c r="G214">
        <v>1</v>
      </c>
      <c r="H214" t="s">
        <v>641</v>
      </c>
      <c r="I214" t="s">
        <v>13697</v>
      </c>
      <c r="J214" t="s">
        <v>1235</v>
      </c>
      <c r="K214" t="s">
        <v>644</v>
      </c>
      <c r="L214" t="s">
        <v>645</v>
      </c>
      <c r="M214" t="s">
        <v>13698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644</v>
      </c>
      <c r="T214" t="s">
        <v>13694</v>
      </c>
    </row>
    <row r="215" spans="1:20" x14ac:dyDescent="0.25">
      <c r="A215" t="s">
        <v>638</v>
      </c>
      <c r="B215" t="s">
        <v>639</v>
      </c>
      <c r="C215">
        <v>66</v>
      </c>
      <c r="D215">
        <v>2</v>
      </c>
      <c r="E215" t="s">
        <v>13699</v>
      </c>
      <c r="F215">
        <v>101</v>
      </c>
      <c r="G215">
        <v>1</v>
      </c>
      <c r="H215" t="s">
        <v>641</v>
      </c>
      <c r="I215" t="s">
        <v>3466</v>
      </c>
      <c r="J215" t="s">
        <v>745</v>
      </c>
      <c r="K215" t="s">
        <v>644</v>
      </c>
      <c r="L215" t="s">
        <v>645</v>
      </c>
      <c r="M215" t="s">
        <v>13698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644</v>
      </c>
      <c r="T215" t="s">
        <v>13698</v>
      </c>
    </row>
    <row r="216" spans="1:20" x14ac:dyDescent="0.25">
      <c r="A216" t="s">
        <v>18</v>
      </c>
      <c r="B216" t="s">
        <v>19</v>
      </c>
      <c r="C216">
        <v>68</v>
      </c>
      <c r="D216">
        <v>1</v>
      </c>
      <c r="E216" t="s">
        <v>13699</v>
      </c>
      <c r="F216">
        <v>101</v>
      </c>
      <c r="G216">
        <v>1</v>
      </c>
      <c r="H216" t="s">
        <v>641</v>
      </c>
      <c r="I216" t="s">
        <v>3466</v>
      </c>
      <c r="J216" t="s">
        <v>745</v>
      </c>
      <c r="K216" t="s">
        <v>644</v>
      </c>
      <c r="L216" t="s">
        <v>645</v>
      </c>
      <c r="M216" t="s">
        <v>13698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644</v>
      </c>
      <c r="T216" t="s">
        <v>13698</v>
      </c>
    </row>
    <row r="217" spans="1:20" x14ac:dyDescent="0.25">
      <c r="A217" t="s">
        <v>147</v>
      </c>
      <c r="B217" t="s">
        <v>148</v>
      </c>
      <c r="C217">
        <v>33.333333333333336</v>
      </c>
      <c r="D217">
        <v>3</v>
      </c>
      <c r="E217" t="s">
        <v>13700</v>
      </c>
      <c r="F217">
        <v>138</v>
      </c>
      <c r="G217">
        <v>38</v>
      </c>
      <c r="H217" t="s">
        <v>641</v>
      </c>
      <c r="I217" t="s">
        <v>13701</v>
      </c>
      <c r="J217" t="s">
        <v>666</v>
      </c>
      <c r="K217" t="s">
        <v>644</v>
      </c>
      <c r="L217" t="s">
        <v>645</v>
      </c>
      <c r="M217" t="s">
        <v>13702</v>
      </c>
      <c r="N217" t="s">
        <v>644</v>
      </c>
      <c r="O217" t="s">
        <v>647</v>
      </c>
      <c r="P217" t="s">
        <v>5</v>
      </c>
      <c r="Q217" t="s">
        <v>648</v>
      </c>
      <c r="R217" t="s">
        <v>645</v>
      </c>
      <c r="S217" t="s">
        <v>644</v>
      </c>
      <c r="T217" t="s">
        <v>13702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13703</v>
      </c>
      <c r="F218">
        <v>100</v>
      </c>
      <c r="G218">
        <v>0</v>
      </c>
      <c r="H218" t="s">
        <v>641</v>
      </c>
      <c r="I218" t="s">
        <v>13704</v>
      </c>
      <c r="J218" t="s">
        <v>888</v>
      </c>
      <c r="K218" t="s">
        <v>644</v>
      </c>
      <c r="L218" t="s">
        <v>645</v>
      </c>
      <c r="M218" t="s">
        <v>13705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644</v>
      </c>
      <c r="T218" t="s">
        <v>13705</v>
      </c>
    </row>
    <row r="219" spans="1:20" x14ac:dyDescent="0.25">
      <c r="A219" t="s">
        <v>638</v>
      </c>
      <c r="B219" t="s">
        <v>639</v>
      </c>
      <c r="C219">
        <v>66</v>
      </c>
      <c r="D219">
        <v>2</v>
      </c>
      <c r="E219" t="s">
        <v>13706</v>
      </c>
      <c r="F219">
        <v>100</v>
      </c>
      <c r="G219">
        <v>0</v>
      </c>
      <c r="H219" t="s">
        <v>641</v>
      </c>
      <c r="I219" t="s">
        <v>13707</v>
      </c>
      <c r="J219" t="s">
        <v>981</v>
      </c>
      <c r="K219" t="s">
        <v>644</v>
      </c>
      <c r="L219" t="s">
        <v>645</v>
      </c>
      <c r="M219" t="s">
        <v>13705</v>
      </c>
      <c r="N219" t="s">
        <v>644</v>
      </c>
      <c r="O219" t="s">
        <v>668</v>
      </c>
      <c r="P219" t="s">
        <v>5</v>
      </c>
      <c r="Q219" t="s">
        <v>669</v>
      </c>
      <c r="R219" t="s">
        <v>645</v>
      </c>
      <c r="S219" t="s">
        <v>644</v>
      </c>
      <c r="T219" t="s">
        <v>13705</v>
      </c>
    </row>
    <row r="220" spans="1:20" x14ac:dyDescent="0.25">
      <c r="A220" t="s">
        <v>18</v>
      </c>
      <c r="B220" t="s">
        <v>19</v>
      </c>
      <c r="C220">
        <v>68</v>
      </c>
      <c r="D220">
        <v>1</v>
      </c>
      <c r="E220" t="s">
        <v>13706</v>
      </c>
      <c r="F220">
        <v>100</v>
      </c>
      <c r="G220">
        <v>0</v>
      </c>
      <c r="H220" t="s">
        <v>641</v>
      </c>
      <c r="I220" t="s">
        <v>13707</v>
      </c>
      <c r="J220" t="s">
        <v>981</v>
      </c>
      <c r="K220" t="s">
        <v>644</v>
      </c>
      <c r="L220" t="s">
        <v>645</v>
      </c>
      <c r="M220" t="s">
        <v>13705</v>
      </c>
      <c r="N220" t="s">
        <v>644</v>
      </c>
      <c r="O220" t="s">
        <v>668</v>
      </c>
      <c r="P220" t="s">
        <v>5</v>
      </c>
      <c r="Q220" t="s">
        <v>669</v>
      </c>
      <c r="R220" t="s">
        <v>645</v>
      </c>
      <c r="S220" t="s">
        <v>644</v>
      </c>
      <c r="T220" t="s">
        <v>13705</v>
      </c>
    </row>
    <row r="221" spans="1:20" x14ac:dyDescent="0.25">
      <c r="A221" t="s">
        <v>147</v>
      </c>
      <c r="B221" t="s">
        <v>148</v>
      </c>
      <c r="C221">
        <v>50</v>
      </c>
      <c r="D221">
        <v>6</v>
      </c>
      <c r="E221" t="s">
        <v>13708</v>
      </c>
      <c r="F221">
        <v>200</v>
      </c>
      <c r="G221">
        <v>0</v>
      </c>
      <c r="H221" t="s">
        <v>641</v>
      </c>
      <c r="I221" t="s">
        <v>13709</v>
      </c>
      <c r="J221" t="s">
        <v>708</v>
      </c>
      <c r="K221" t="s">
        <v>644</v>
      </c>
      <c r="L221" t="s">
        <v>645</v>
      </c>
      <c r="M221" t="s">
        <v>13710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13711</v>
      </c>
      <c r="T221" t="s">
        <v>13710</v>
      </c>
    </row>
    <row r="222" spans="1:20" x14ac:dyDescent="0.25">
      <c r="A222" t="s">
        <v>147</v>
      </c>
      <c r="B222" t="s">
        <v>148</v>
      </c>
      <c r="C222">
        <v>50</v>
      </c>
      <c r="D222">
        <v>6</v>
      </c>
      <c r="E222" t="s">
        <v>13712</v>
      </c>
      <c r="F222">
        <v>200</v>
      </c>
      <c r="G222">
        <v>0</v>
      </c>
      <c r="H222" t="s">
        <v>641</v>
      </c>
      <c r="I222" t="s">
        <v>13713</v>
      </c>
      <c r="J222" t="s">
        <v>864</v>
      </c>
      <c r="K222" t="s">
        <v>644</v>
      </c>
      <c r="L222" t="s">
        <v>645</v>
      </c>
      <c r="M222" t="s">
        <v>13714</v>
      </c>
      <c r="N222" t="s">
        <v>644</v>
      </c>
      <c r="O222" t="s">
        <v>668</v>
      </c>
      <c r="P222" t="s">
        <v>5</v>
      </c>
      <c r="Q222" t="s">
        <v>669</v>
      </c>
      <c r="R222" t="s">
        <v>645</v>
      </c>
      <c r="S222" t="s">
        <v>13715</v>
      </c>
      <c r="T222" t="s">
        <v>13716</v>
      </c>
    </row>
    <row r="223" spans="1:20" x14ac:dyDescent="0.25">
      <c r="A223" t="s">
        <v>638</v>
      </c>
      <c r="B223" t="s">
        <v>639</v>
      </c>
      <c r="C223">
        <v>66</v>
      </c>
      <c r="D223">
        <v>2</v>
      </c>
      <c r="E223" t="s">
        <v>13717</v>
      </c>
      <c r="F223">
        <v>100</v>
      </c>
      <c r="G223">
        <v>0</v>
      </c>
      <c r="H223" t="s">
        <v>641</v>
      </c>
      <c r="I223" t="s">
        <v>3669</v>
      </c>
      <c r="J223" t="s">
        <v>2173</v>
      </c>
      <c r="K223" t="s">
        <v>644</v>
      </c>
      <c r="L223" t="s">
        <v>645</v>
      </c>
      <c r="M223" t="s">
        <v>13718</v>
      </c>
      <c r="N223" t="s">
        <v>644</v>
      </c>
      <c r="O223" t="s">
        <v>668</v>
      </c>
      <c r="P223" t="s">
        <v>5</v>
      </c>
      <c r="Q223" t="s">
        <v>669</v>
      </c>
      <c r="R223" t="s">
        <v>645</v>
      </c>
      <c r="S223" t="s">
        <v>644</v>
      </c>
      <c r="T223" t="s">
        <v>13718</v>
      </c>
    </row>
    <row r="224" spans="1:20" x14ac:dyDescent="0.25">
      <c r="A224" t="s">
        <v>18</v>
      </c>
      <c r="B224" t="s">
        <v>19</v>
      </c>
      <c r="C224">
        <v>68</v>
      </c>
      <c r="D224">
        <v>1</v>
      </c>
      <c r="E224" t="s">
        <v>13717</v>
      </c>
      <c r="F224">
        <v>100</v>
      </c>
      <c r="G224">
        <v>0</v>
      </c>
      <c r="H224" t="s">
        <v>641</v>
      </c>
      <c r="I224" t="s">
        <v>3669</v>
      </c>
      <c r="J224" t="s">
        <v>2173</v>
      </c>
      <c r="K224" t="s">
        <v>644</v>
      </c>
      <c r="L224" t="s">
        <v>645</v>
      </c>
      <c r="M224" t="s">
        <v>13718</v>
      </c>
      <c r="N224" t="s">
        <v>644</v>
      </c>
      <c r="O224" t="s">
        <v>668</v>
      </c>
      <c r="P224" t="s">
        <v>5</v>
      </c>
      <c r="Q224" t="s">
        <v>669</v>
      </c>
      <c r="R224" t="s">
        <v>645</v>
      </c>
      <c r="S224" t="s">
        <v>644</v>
      </c>
      <c r="T224" t="s">
        <v>13718</v>
      </c>
    </row>
    <row r="225" spans="1:20" x14ac:dyDescent="0.25">
      <c r="A225" t="s">
        <v>147</v>
      </c>
      <c r="B225" t="s">
        <v>148</v>
      </c>
      <c r="C225">
        <v>50</v>
      </c>
      <c r="D225">
        <v>6</v>
      </c>
      <c r="E225" t="s">
        <v>13719</v>
      </c>
      <c r="F225">
        <v>200</v>
      </c>
      <c r="G225">
        <v>0</v>
      </c>
      <c r="H225" t="s">
        <v>641</v>
      </c>
      <c r="I225" t="s">
        <v>13720</v>
      </c>
      <c r="J225" t="s">
        <v>1292</v>
      </c>
      <c r="K225" t="s">
        <v>644</v>
      </c>
      <c r="L225" t="s">
        <v>645</v>
      </c>
      <c r="M225" t="s">
        <v>13718</v>
      </c>
      <c r="N225" t="s">
        <v>644</v>
      </c>
      <c r="O225" t="s">
        <v>647</v>
      </c>
      <c r="P225" t="s">
        <v>5</v>
      </c>
      <c r="Q225" t="s">
        <v>648</v>
      </c>
      <c r="R225" t="s">
        <v>645</v>
      </c>
      <c r="S225" t="s">
        <v>13721</v>
      </c>
      <c r="T225" t="s">
        <v>13718</v>
      </c>
    </row>
    <row r="226" spans="1:20" x14ac:dyDescent="0.25">
      <c r="A226" t="s">
        <v>638</v>
      </c>
      <c r="B226" t="s">
        <v>639</v>
      </c>
      <c r="C226">
        <v>66</v>
      </c>
      <c r="D226">
        <v>2</v>
      </c>
      <c r="E226" t="s">
        <v>13722</v>
      </c>
      <c r="F226">
        <v>100</v>
      </c>
      <c r="G226">
        <v>0</v>
      </c>
      <c r="H226" t="s">
        <v>641</v>
      </c>
      <c r="I226" t="s">
        <v>13723</v>
      </c>
      <c r="J226" t="s">
        <v>2173</v>
      </c>
      <c r="K226" t="s">
        <v>644</v>
      </c>
      <c r="L226" t="s">
        <v>645</v>
      </c>
      <c r="M226" t="s">
        <v>13724</v>
      </c>
      <c r="N226" t="s">
        <v>644</v>
      </c>
      <c r="O226" t="s">
        <v>647</v>
      </c>
      <c r="P226" t="s">
        <v>5</v>
      </c>
      <c r="Q226" t="s">
        <v>648</v>
      </c>
      <c r="R226" t="s">
        <v>645</v>
      </c>
      <c r="S226" t="s">
        <v>644</v>
      </c>
      <c r="T226" t="s">
        <v>13724</v>
      </c>
    </row>
    <row r="227" spans="1:20" x14ac:dyDescent="0.25">
      <c r="A227" t="s">
        <v>18</v>
      </c>
      <c r="B227" t="s">
        <v>19</v>
      </c>
      <c r="C227">
        <v>68</v>
      </c>
      <c r="D227">
        <v>1</v>
      </c>
      <c r="E227" t="s">
        <v>13722</v>
      </c>
      <c r="F227">
        <v>100</v>
      </c>
      <c r="G227">
        <v>0</v>
      </c>
      <c r="H227" t="s">
        <v>641</v>
      </c>
      <c r="I227" t="s">
        <v>13723</v>
      </c>
      <c r="J227" t="s">
        <v>2173</v>
      </c>
      <c r="K227" t="s">
        <v>644</v>
      </c>
      <c r="L227" t="s">
        <v>645</v>
      </c>
      <c r="M227" t="s">
        <v>13724</v>
      </c>
      <c r="N227" t="s">
        <v>644</v>
      </c>
      <c r="O227" t="s">
        <v>647</v>
      </c>
      <c r="P227" t="s">
        <v>5</v>
      </c>
      <c r="Q227" t="s">
        <v>648</v>
      </c>
      <c r="R227" t="s">
        <v>645</v>
      </c>
      <c r="S227" t="s">
        <v>644</v>
      </c>
      <c r="T227" t="s">
        <v>13724</v>
      </c>
    </row>
    <row r="228" spans="1:20" x14ac:dyDescent="0.25">
      <c r="A228" t="s">
        <v>147</v>
      </c>
      <c r="B228" t="s">
        <v>148</v>
      </c>
      <c r="C228">
        <v>50</v>
      </c>
      <c r="D228">
        <v>6</v>
      </c>
      <c r="E228" t="s">
        <v>13725</v>
      </c>
      <c r="F228">
        <v>200</v>
      </c>
      <c r="G228">
        <v>0</v>
      </c>
      <c r="H228" t="s">
        <v>641</v>
      </c>
      <c r="I228" t="s">
        <v>13726</v>
      </c>
      <c r="J228" t="s">
        <v>2660</v>
      </c>
      <c r="K228" t="s">
        <v>644</v>
      </c>
      <c r="L228" t="s">
        <v>645</v>
      </c>
      <c r="M228" t="s">
        <v>13727</v>
      </c>
      <c r="N228" t="s">
        <v>644</v>
      </c>
      <c r="O228" t="s">
        <v>668</v>
      </c>
      <c r="P228" t="s">
        <v>5</v>
      </c>
      <c r="Q228" t="s">
        <v>669</v>
      </c>
      <c r="R228" t="s">
        <v>645</v>
      </c>
      <c r="S228" t="s">
        <v>13728</v>
      </c>
      <c r="T228" t="s">
        <v>13729</v>
      </c>
    </row>
    <row r="229" spans="1:20" x14ac:dyDescent="0.25">
      <c r="A229" t="s">
        <v>638</v>
      </c>
      <c r="B229" t="s">
        <v>639</v>
      </c>
      <c r="C229">
        <v>66</v>
      </c>
      <c r="D229">
        <v>8</v>
      </c>
      <c r="E229" t="s">
        <v>13730</v>
      </c>
      <c r="F229">
        <v>400</v>
      </c>
      <c r="G229">
        <v>0</v>
      </c>
      <c r="H229" t="s">
        <v>641</v>
      </c>
      <c r="I229" t="s">
        <v>13731</v>
      </c>
      <c r="J229" t="s">
        <v>724</v>
      </c>
      <c r="K229" t="s">
        <v>644</v>
      </c>
      <c r="L229" t="s">
        <v>645</v>
      </c>
      <c r="M229" t="s">
        <v>13732</v>
      </c>
      <c r="N229" t="s">
        <v>644</v>
      </c>
      <c r="O229" t="s">
        <v>668</v>
      </c>
      <c r="P229" t="s">
        <v>5</v>
      </c>
      <c r="Q229" t="s">
        <v>669</v>
      </c>
      <c r="R229" t="s">
        <v>645</v>
      </c>
      <c r="S229" t="s">
        <v>644</v>
      </c>
      <c r="T229" t="s">
        <v>13732</v>
      </c>
    </row>
    <row r="230" spans="1:20" x14ac:dyDescent="0.25">
      <c r="A230" t="s">
        <v>18</v>
      </c>
      <c r="B230" t="s">
        <v>19</v>
      </c>
      <c r="C230">
        <v>68</v>
      </c>
      <c r="D230">
        <v>4</v>
      </c>
      <c r="E230" t="s">
        <v>13730</v>
      </c>
      <c r="F230">
        <v>400</v>
      </c>
      <c r="G230">
        <v>0</v>
      </c>
      <c r="H230" t="s">
        <v>641</v>
      </c>
      <c r="I230" t="s">
        <v>13731</v>
      </c>
      <c r="J230" t="s">
        <v>724</v>
      </c>
      <c r="K230" t="s">
        <v>644</v>
      </c>
      <c r="L230" t="s">
        <v>645</v>
      </c>
      <c r="M230" t="s">
        <v>13732</v>
      </c>
      <c r="N230" t="s">
        <v>644</v>
      </c>
      <c r="O230" t="s">
        <v>668</v>
      </c>
      <c r="P230" t="s">
        <v>5</v>
      </c>
      <c r="Q230" t="s">
        <v>669</v>
      </c>
      <c r="R230" t="s">
        <v>645</v>
      </c>
      <c r="S230" t="s">
        <v>644</v>
      </c>
      <c r="T230" t="s">
        <v>13732</v>
      </c>
    </row>
    <row r="231" spans="1:20" x14ac:dyDescent="0.25">
      <c r="A231" t="s">
        <v>147</v>
      </c>
      <c r="B231" t="s">
        <v>148</v>
      </c>
      <c r="C231">
        <v>33.333333333333336</v>
      </c>
      <c r="D231">
        <v>3</v>
      </c>
      <c r="E231" t="s">
        <v>13733</v>
      </c>
      <c r="F231">
        <v>115</v>
      </c>
      <c r="G231">
        <v>15</v>
      </c>
      <c r="H231" t="s">
        <v>641</v>
      </c>
      <c r="I231" t="s">
        <v>13734</v>
      </c>
      <c r="J231" t="s">
        <v>685</v>
      </c>
      <c r="K231" t="s">
        <v>644</v>
      </c>
      <c r="L231" t="s">
        <v>645</v>
      </c>
      <c r="M231" t="s">
        <v>13735</v>
      </c>
      <c r="N231" t="s">
        <v>644</v>
      </c>
      <c r="O231" t="s">
        <v>668</v>
      </c>
      <c r="P231" t="s">
        <v>5</v>
      </c>
      <c r="Q231" t="s">
        <v>669</v>
      </c>
      <c r="R231" t="s">
        <v>645</v>
      </c>
      <c r="S231" t="s">
        <v>13736</v>
      </c>
      <c r="T231" t="s">
        <v>13735</v>
      </c>
    </row>
    <row r="232" spans="1:20" x14ac:dyDescent="0.25">
      <c r="A232" t="s">
        <v>22</v>
      </c>
      <c r="B232" t="s">
        <v>213</v>
      </c>
      <c r="C232">
        <v>64</v>
      </c>
      <c r="D232">
        <v>1</v>
      </c>
      <c r="E232" t="s">
        <v>13737</v>
      </c>
      <c r="F232">
        <v>64</v>
      </c>
      <c r="G232">
        <v>0</v>
      </c>
      <c r="H232" t="s">
        <v>805</v>
      </c>
      <c r="I232" t="s">
        <v>13738</v>
      </c>
      <c r="J232" t="s">
        <v>13739</v>
      </c>
      <c r="K232" t="s">
        <v>13740</v>
      </c>
      <c r="L232" t="s">
        <v>13741</v>
      </c>
      <c r="M232" t="s">
        <v>13742</v>
      </c>
      <c r="N232" t="s">
        <v>644</v>
      </c>
      <c r="O232" t="s">
        <v>811</v>
      </c>
      <c r="P232" t="s">
        <v>23</v>
      </c>
      <c r="Q232" t="s">
        <v>812</v>
      </c>
      <c r="R232" t="s">
        <v>645</v>
      </c>
      <c r="S232" t="s">
        <v>13743</v>
      </c>
      <c r="T232" t="s">
        <v>13742</v>
      </c>
    </row>
    <row r="233" spans="1:20" x14ac:dyDescent="0.25">
      <c r="A233" t="s">
        <v>147</v>
      </c>
      <c r="B233" t="s">
        <v>148</v>
      </c>
      <c r="C233">
        <v>65</v>
      </c>
      <c r="D233">
        <v>9</v>
      </c>
      <c r="E233" t="s">
        <v>13744</v>
      </c>
      <c r="F233">
        <v>310</v>
      </c>
      <c r="G233">
        <v>0</v>
      </c>
      <c r="H233" t="s">
        <v>641</v>
      </c>
      <c r="I233" t="s">
        <v>13745</v>
      </c>
      <c r="J233" t="s">
        <v>796</v>
      </c>
      <c r="K233" t="s">
        <v>644</v>
      </c>
      <c r="L233" t="s">
        <v>645</v>
      </c>
      <c r="M233" t="s">
        <v>13746</v>
      </c>
      <c r="N233" t="s">
        <v>644</v>
      </c>
      <c r="O233" t="s">
        <v>668</v>
      </c>
      <c r="P233" t="s">
        <v>5</v>
      </c>
      <c r="Q233" t="s">
        <v>669</v>
      </c>
      <c r="R233" t="s">
        <v>645</v>
      </c>
      <c r="S233" t="s">
        <v>13747</v>
      </c>
      <c r="T233" t="s">
        <v>13746</v>
      </c>
    </row>
    <row r="234" spans="1:20" x14ac:dyDescent="0.25">
      <c r="A234" t="s">
        <v>147</v>
      </c>
      <c r="B234" t="s">
        <v>148</v>
      </c>
      <c r="C234">
        <v>50</v>
      </c>
      <c r="D234">
        <v>6</v>
      </c>
      <c r="E234" t="s">
        <v>13748</v>
      </c>
      <c r="F234">
        <v>200</v>
      </c>
      <c r="G234">
        <v>0</v>
      </c>
      <c r="H234" t="s">
        <v>641</v>
      </c>
      <c r="I234" t="s">
        <v>13749</v>
      </c>
      <c r="J234" t="s">
        <v>13750</v>
      </c>
      <c r="K234" t="s">
        <v>644</v>
      </c>
      <c r="L234" t="s">
        <v>645</v>
      </c>
      <c r="M234" t="s">
        <v>13751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13752</v>
      </c>
      <c r="T234" t="s">
        <v>13751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13753</v>
      </c>
      <c r="F235">
        <v>100</v>
      </c>
      <c r="G235">
        <v>0</v>
      </c>
      <c r="H235" t="s">
        <v>641</v>
      </c>
      <c r="I235" t="s">
        <v>13754</v>
      </c>
      <c r="J235" t="s">
        <v>736</v>
      </c>
      <c r="K235" t="s">
        <v>644</v>
      </c>
      <c r="L235" t="s">
        <v>645</v>
      </c>
      <c r="M235" t="s">
        <v>13755</v>
      </c>
      <c r="N235" t="s">
        <v>644</v>
      </c>
      <c r="O235" t="s">
        <v>668</v>
      </c>
      <c r="P235" t="s">
        <v>5</v>
      </c>
      <c r="Q235" t="s">
        <v>669</v>
      </c>
      <c r="R235" t="s">
        <v>645</v>
      </c>
      <c r="S235" t="s">
        <v>644</v>
      </c>
      <c r="T235" t="s">
        <v>13755</v>
      </c>
    </row>
    <row r="236" spans="1:20" x14ac:dyDescent="0.25">
      <c r="A236" t="s">
        <v>99</v>
      </c>
      <c r="B236" t="s">
        <v>100</v>
      </c>
      <c r="C236">
        <v>10</v>
      </c>
      <c r="D236">
        <v>20</v>
      </c>
      <c r="E236" t="s">
        <v>13756</v>
      </c>
      <c r="F236">
        <v>199.99</v>
      </c>
      <c r="G236">
        <v>0</v>
      </c>
      <c r="H236" t="s">
        <v>641</v>
      </c>
      <c r="I236" t="s">
        <v>13757</v>
      </c>
      <c r="J236" t="s">
        <v>724</v>
      </c>
      <c r="K236" t="s">
        <v>644</v>
      </c>
      <c r="L236" t="s">
        <v>645</v>
      </c>
      <c r="M236" t="s">
        <v>13755</v>
      </c>
      <c r="N236" t="s">
        <v>644</v>
      </c>
      <c r="O236" t="s">
        <v>732</v>
      </c>
      <c r="P236" t="s">
        <v>5</v>
      </c>
      <c r="Q236" t="s">
        <v>669</v>
      </c>
      <c r="R236" t="s">
        <v>645</v>
      </c>
      <c r="S236" t="s">
        <v>13758</v>
      </c>
      <c r="T236" t="s">
        <v>13755</v>
      </c>
    </row>
    <row r="237" spans="1:20" x14ac:dyDescent="0.25">
      <c r="A237" t="s">
        <v>147</v>
      </c>
      <c r="B237" t="s">
        <v>148</v>
      </c>
      <c r="C237">
        <v>33.333333333333336</v>
      </c>
      <c r="D237">
        <v>3</v>
      </c>
      <c r="E237" t="s">
        <v>13759</v>
      </c>
      <c r="F237">
        <v>100</v>
      </c>
      <c r="G237">
        <v>0</v>
      </c>
      <c r="H237" t="s">
        <v>641</v>
      </c>
      <c r="I237" t="s">
        <v>13760</v>
      </c>
      <c r="J237" t="s">
        <v>685</v>
      </c>
      <c r="K237" t="s">
        <v>644</v>
      </c>
      <c r="L237" t="s">
        <v>645</v>
      </c>
      <c r="M237" t="s">
        <v>13761</v>
      </c>
      <c r="N237" t="s">
        <v>644</v>
      </c>
      <c r="O237" t="s">
        <v>647</v>
      </c>
      <c r="P237" t="s">
        <v>5</v>
      </c>
      <c r="Q237" t="s">
        <v>648</v>
      </c>
      <c r="R237" t="s">
        <v>645</v>
      </c>
      <c r="S237" t="s">
        <v>644</v>
      </c>
      <c r="T237" t="s">
        <v>13761</v>
      </c>
    </row>
    <row r="238" spans="1:20" x14ac:dyDescent="0.25">
      <c r="A238" t="s">
        <v>147</v>
      </c>
      <c r="B238" t="s">
        <v>148</v>
      </c>
      <c r="C238">
        <v>33.333333333333336</v>
      </c>
      <c r="D238">
        <v>3</v>
      </c>
      <c r="E238" t="s">
        <v>13762</v>
      </c>
      <c r="F238">
        <v>100</v>
      </c>
      <c r="G238">
        <v>0</v>
      </c>
      <c r="H238" t="s">
        <v>641</v>
      </c>
      <c r="I238" t="s">
        <v>13763</v>
      </c>
      <c r="J238" t="s">
        <v>1520</v>
      </c>
      <c r="K238" t="s">
        <v>644</v>
      </c>
      <c r="L238" t="s">
        <v>645</v>
      </c>
      <c r="M238" t="s">
        <v>13761</v>
      </c>
      <c r="N238" t="s">
        <v>644</v>
      </c>
      <c r="O238" t="s">
        <v>668</v>
      </c>
      <c r="P238" t="s">
        <v>5</v>
      </c>
      <c r="Q238" t="s">
        <v>669</v>
      </c>
      <c r="R238" t="s">
        <v>645</v>
      </c>
      <c r="S238" t="s">
        <v>644</v>
      </c>
      <c r="T238" t="s">
        <v>13761</v>
      </c>
    </row>
    <row r="239" spans="1:20" x14ac:dyDescent="0.25">
      <c r="A239" t="s">
        <v>638</v>
      </c>
      <c r="B239" t="s">
        <v>639</v>
      </c>
      <c r="C239">
        <v>66</v>
      </c>
      <c r="D239">
        <v>2</v>
      </c>
      <c r="E239" t="s">
        <v>13764</v>
      </c>
      <c r="F239">
        <v>100</v>
      </c>
      <c r="G239">
        <v>0</v>
      </c>
      <c r="H239" t="s">
        <v>641</v>
      </c>
      <c r="I239" t="s">
        <v>13765</v>
      </c>
      <c r="J239" t="s">
        <v>2083</v>
      </c>
      <c r="K239" t="s">
        <v>644</v>
      </c>
      <c r="L239" t="s">
        <v>645</v>
      </c>
      <c r="M239" t="s">
        <v>13761</v>
      </c>
      <c r="N239" t="s">
        <v>644</v>
      </c>
      <c r="O239" t="s">
        <v>668</v>
      </c>
      <c r="P239" t="s">
        <v>5</v>
      </c>
      <c r="Q239" t="s">
        <v>669</v>
      </c>
      <c r="R239" t="s">
        <v>13766</v>
      </c>
      <c r="S239" t="s">
        <v>644</v>
      </c>
      <c r="T239" t="s">
        <v>13761</v>
      </c>
    </row>
    <row r="240" spans="1:20" x14ac:dyDescent="0.25">
      <c r="A240" t="s">
        <v>18</v>
      </c>
      <c r="B240" t="s">
        <v>19</v>
      </c>
      <c r="C240">
        <v>68</v>
      </c>
      <c r="D240">
        <v>1</v>
      </c>
      <c r="E240" t="s">
        <v>13764</v>
      </c>
      <c r="F240">
        <v>100</v>
      </c>
      <c r="G240">
        <v>0</v>
      </c>
      <c r="H240" t="s">
        <v>641</v>
      </c>
      <c r="I240" t="s">
        <v>13765</v>
      </c>
      <c r="J240" t="s">
        <v>2083</v>
      </c>
      <c r="K240" t="s">
        <v>644</v>
      </c>
      <c r="L240" t="s">
        <v>645</v>
      </c>
      <c r="M240" t="s">
        <v>13761</v>
      </c>
      <c r="N240" t="s">
        <v>644</v>
      </c>
      <c r="O240" t="s">
        <v>668</v>
      </c>
      <c r="P240" t="s">
        <v>5</v>
      </c>
      <c r="Q240" t="s">
        <v>669</v>
      </c>
      <c r="R240" t="s">
        <v>13766</v>
      </c>
      <c r="S240" t="s">
        <v>644</v>
      </c>
      <c r="T240" t="s">
        <v>13761</v>
      </c>
    </row>
    <row r="241" spans="1:20" x14ac:dyDescent="0.25">
      <c r="A241" t="s">
        <v>638</v>
      </c>
      <c r="B241" t="s">
        <v>639</v>
      </c>
      <c r="C241">
        <v>66</v>
      </c>
      <c r="D241">
        <v>2</v>
      </c>
      <c r="E241" t="s">
        <v>13767</v>
      </c>
      <c r="F241">
        <v>100</v>
      </c>
      <c r="G241">
        <v>0</v>
      </c>
      <c r="H241" t="s">
        <v>641</v>
      </c>
      <c r="I241" t="s">
        <v>645</v>
      </c>
      <c r="J241" t="s">
        <v>645</v>
      </c>
      <c r="K241" t="s">
        <v>644</v>
      </c>
      <c r="L241" t="s">
        <v>645</v>
      </c>
      <c r="M241" t="s">
        <v>644</v>
      </c>
      <c r="N241" t="s">
        <v>644</v>
      </c>
      <c r="O241" t="s">
        <v>11091</v>
      </c>
      <c r="P241" t="s">
        <v>5</v>
      </c>
      <c r="Q241" t="s">
        <v>644</v>
      </c>
      <c r="R241" t="s">
        <v>645</v>
      </c>
      <c r="S241" t="s">
        <v>644</v>
      </c>
      <c r="T241" t="s">
        <v>13768</v>
      </c>
    </row>
    <row r="242" spans="1:20" x14ac:dyDescent="0.25">
      <c r="A242" t="s">
        <v>18</v>
      </c>
      <c r="B242" t="s">
        <v>19</v>
      </c>
      <c r="C242">
        <v>68</v>
      </c>
      <c r="D242">
        <v>1</v>
      </c>
      <c r="E242" t="s">
        <v>13767</v>
      </c>
      <c r="F242">
        <v>100</v>
      </c>
      <c r="G242">
        <v>0</v>
      </c>
      <c r="H242" t="s">
        <v>641</v>
      </c>
      <c r="I242" t="s">
        <v>645</v>
      </c>
      <c r="J242" t="s">
        <v>645</v>
      </c>
      <c r="K242" t="s">
        <v>644</v>
      </c>
      <c r="L242" t="s">
        <v>645</v>
      </c>
      <c r="M242" t="s">
        <v>644</v>
      </c>
      <c r="N242" t="s">
        <v>644</v>
      </c>
      <c r="O242" t="s">
        <v>11091</v>
      </c>
      <c r="P242" t="s">
        <v>5</v>
      </c>
      <c r="Q242" t="s">
        <v>644</v>
      </c>
      <c r="R242" t="s">
        <v>645</v>
      </c>
      <c r="S242" t="s">
        <v>644</v>
      </c>
      <c r="T242" t="s">
        <v>13768</v>
      </c>
    </row>
    <row r="243" spans="1:20" x14ac:dyDescent="0.25">
      <c r="A243" t="s">
        <v>147</v>
      </c>
      <c r="B243" t="s">
        <v>148</v>
      </c>
      <c r="C243">
        <v>50</v>
      </c>
      <c r="D243">
        <v>6</v>
      </c>
      <c r="E243" t="s">
        <v>13769</v>
      </c>
      <c r="F243">
        <v>200</v>
      </c>
      <c r="G243">
        <v>0</v>
      </c>
      <c r="H243" t="s">
        <v>641</v>
      </c>
      <c r="I243" t="s">
        <v>13770</v>
      </c>
      <c r="J243" t="s">
        <v>1520</v>
      </c>
      <c r="K243" t="s">
        <v>644</v>
      </c>
      <c r="L243" t="s">
        <v>645</v>
      </c>
      <c r="M243" t="s">
        <v>13771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13772</v>
      </c>
      <c r="T243" t="s">
        <v>13771</v>
      </c>
    </row>
    <row r="244" spans="1:20" x14ac:dyDescent="0.25">
      <c r="A244" t="s">
        <v>239</v>
      </c>
      <c r="B244" t="s">
        <v>245</v>
      </c>
      <c r="C244">
        <v>139</v>
      </c>
      <c r="D244">
        <v>1</v>
      </c>
      <c r="E244" t="s">
        <v>13773</v>
      </c>
      <c r="F244">
        <v>108.99</v>
      </c>
      <c r="G244">
        <v>0</v>
      </c>
      <c r="H244" t="s">
        <v>641</v>
      </c>
      <c r="I244" t="s">
        <v>13774</v>
      </c>
      <c r="J244" t="s">
        <v>666</v>
      </c>
      <c r="K244" t="s">
        <v>644</v>
      </c>
      <c r="L244" t="s">
        <v>645</v>
      </c>
      <c r="M244" t="s">
        <v>13775</v>
      </c>
      <c r="N244" t="s">
        <v>644</v>
      </c>
      <c r="O244" t="s">
        <v>647</v>
      </c>
      <c r="P244" t="s">
        <v>5</v>
      </c>
      <c r="Q244" t="s">
        <v>648</v>
      </c>
      <c r="R244" t="s">
        <v>645</v>
      </c>
      <c r="S244" t="s">
        <v>644</v>
      </c>
      <c r="T244" t="s">
        <v>13775</v>
      </c>
    </row>
    <row r="245" spans="1:20" x14ac:dyDescent="0.25">
      <c r="A245" t="s">
        <v>638</v>
      </c>
      <c r="B245" t="s">
        <v>639</v>
      </c>
      <c r="C245">
        <v>66</v>
      </c>
      <c r="D245">
        <v>2</v>
      </c>
      <c r="E245" t="s">
        <v>13776</v>
      </c>
      <c r="F245">
        <v>138</v>
      </c>
      <c r="G245">
        <v>38</v>
      </c>
      <c r="H245" t="s">
        <v>641</v>
      </c>
      <c r="I245" t="s">
        <v>13777</v>
      </c>
      <c r="J245" t="s">
        <v>643</v>
      </c>
      <c r="K245" t="s">
        <v>644</v>
      </c>
      <c r="L245" t="s">
        <v>645</v>
      </c>
      <c r="M245" t="s">
        <v>13775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644</v>
      </c>
      <c r="T245" t="s">
        <v>13775</v>
      </c>
    </row>
    <row r="246" spans="1:20" x14ac:dyDescent="0.25">
      <c r="A246" t="s">
        <v>18</v>
      </c>
      <c r="B246" t="s">
        <v>19</v>
      </c>
      <c r="C246">
        <v>68</v>
      </c>
      <c r="D246">
        <v>1</v>
      </c>
      <c r="E246" t="s">
        <v>13776</v>
      </c>
      <c r="F246">
        <v>138</v>
      </c>
      <c r="G246">
        <v>38</v>
      </c>
      <c r="H246" t="s">
        <v>641</v>
      </c>
      <c r="I246" t="s">
        <v>13777</v>
      </c>
      <c r="J246" t="s">
        <v>643</v>
      </c>
      <c r="K246" t="s">
        <v>644</v>
      </c>
      <c r="L246" t="s">
        <v>645</v>
      </c>
      <c r="M246" t="s">
        <v>13775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644</v>
      </c>
      <c r="T246" t="s">
        <v>13775</v>
      </c>
    </row>
    <row r="247" spans="1:20" x14ac:dyDescent="0.25">
      <c r="A247" t="s">
        <v>147</v>
      </c>
      <c r="B247" t="s">
        <v>148</v>
      </c>
      <c r="C247">
        <v>50</v>
      </c>
      <c r="D247">
        <v>6</v>
      </c>
      <c r="E247" t="s">
        <v>13778</v>
      </c>
      <c r="F247">
        <v>200</v>
      </c>
      <c r="G247">
        <v>0</v>
      </c>
      <c r="H247" t="s">
        <v>641</v>
      </c>
      <c r="I247" t="s">
        <v>13779</v>
      </c>
      <c r="J247" t="s">
        <v>1441</v>
      </c>
      <c r="K247" t="s">
        <v>644</v>
      </c>
      <c r="L247" t="s">
        <v>645</v>
      </c>
      <c r="M247" t="s">
        <v>13780</v>
      </c>
      <c r="N247" t="s">
        <v>644</v>
      </c>
      <c r="O247" t="s">
        <v>668</v>
      </c>
      <c r="P247" t="s">
        <v>5</v>
      </c>
      <c r="Q247" t="s">
        <v>669</v>
      </c>
      <c r="R247" t="s">
        <v>645</v>
      </c>
      <c r="S247" t="s">
        <v>13781</v>
      </c>
      <c r="T247" t="s">
        <v>13780</v>
      </c>
    </row>
    <row r="248" spans="1:20" x14ac:dyDescent="0.25">
      <c r="A248" t="s">
        <v>638</v>
      </c>
      <c r="B248" t="s">
        <v>639</v>
      </c>
      <c r="C248">
        <v>66</v>
      </c>
      <c r="D248">
        <v>2</v>
      </c>
      <c r="E248" t="s">
        <v>13782</v>
      </c>
      <c r="F248">
        <v>118</v>
      </c>
      <c r="G248">
        <v>18</v>
      </c>
      <c r="H248" t="s">
        <v>641</v>
      </c>
      <c r="I248" t="s">
        <v>13783</v>
      </c>
      <c r="J248" t="s">
        <v>657</v>
      </c>
      <c r="K248" t="s">
        <v>644</v>
      </c>
      <c r="L248" t="s">
        <v>645</v>
      </c>
      <c r="M248" t="s">
        <v>13784</v>
      </c>
      <c r="N248" t="s">
        <v>644</v>
      </c>
      <c r="O248" t="s">
        <v>647</v>
      </c>
      <c r="P248" t="s">
        <v>5</v>
      </c>
      <c r="Q248" t="s">
        <v>648</v>
      </c>
      <c r="R248" t="s">
        <v>645</v>
      </c>
      <c r="S248" t="s">
        <v>644</v>
      </c>
      <c r="T248" t="s">
        <v>13784</v>
      </c>
    </row>
    <row r="249" spans="1:20" x14ac:dyDescent="0.25">
      <c r="A249" t="s">
        <v>18</v>
      </c>
      <c r="B249" t="s">
        <v>19</v>
      </c>
      <c r="C249">
        <v>68</v>
      </c>
      <c r="D249">
        <v>1</v>
      </c>
      <c r="E249" t="s">
        <v>13782</v>
      </c>
      <c r="F249">
        <v>118</v>
      </c>
      <c r="G249">
        <v>18</v>
      </c>
      <c r="H249" t="s">
        <v>641</v>
      </c>
      <c r="I249" t="s">
        <v>13783</v>
      </c>
      <c r="J249" t="s">
        <v>657</v>
      </c>
      <c r="K249" t="s">
        <v>644</v>
      </c>
      <c r="L249" t="s">
        <v>645</v>
      </c>
      <c r="M249" t="s">
        <v>13784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644</v>
      </c>
      <c r="T249" t="s">
        <v>13784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13785</v>
      </c>
      <c r="F250">
        <v>200</v>
      </c>
      <c r="G250">
        <v>0</v>
      </c>
      <c r="H250" t="s">
        <v>641</v>
      </c>
      <c r="I250" t="s">
        <v>13786</v>
      </c>
      <c r="J250" t="s">
        <v>847</v>
      </c>
      <c r="K250" t="s">
        <v>644</v>
      </c>
      <c r="L250" t="s">
        <v>645</v>
      </c>
      <c r="M250" t="s">
        <v>13784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13787</v>
      </c>
      <c r="T250" t="s">
        <v>13784</v>
      </c>
    </row>
    <row r="251" spans="1:20" x14ac:dyDescent="0.25">
      <c r="A251" t="s">
        <v>638</v>
      </c>
      <c r="B251" t="s">
        <v>639</v>
      </c>
      <c r="C251">
        <v>66</v>
      </c>
      <c r="D251">
        <v>2</v>
      </c>
      <c r="E251" t="s">
        <v>13788</v>
      </c>
      <c r="F251">
        <v>100</v>
      </c>
      <c r="G251">
        <v>0</v>
      </c>
      <c r="H251" t="s">
        <v>641</v>
      </c>
      <c r="I251" t="s">
        <v>13789</v>
      </c>
      <c r="J251" t="s">
        <v>1520</v>
      </c>
      <c r="K251" t="s">
        <v>644</v>
      </c>
      <c r="L251" t="s">
        <v>645</v>
      </c>
      <c r="M251" t="s">
        <v>13790</v>
      </c>
      <c r="N251" t="s">
        <v>644</v>
      </c>
      <c r="O251" t="s">
        <v>668</v>
      </c>
      <c r="P251" t="s">
        <v>5</v>
      </c>
      <c r="Q251" t="s">
        <v>669</v>
      </c>
      <c r="R251" t="s">
        <v>645</v>
      </c>
      <c r="S251" t="s">
        <v>644</v>
      </c>
      <c r="T251" t="s">
        <v>13791</v>
      </c>
    </row>
    <row r="252" spans="1:20" x14ac:dyDescent="0.25">
      <c r="A252" t="s">
        <v>18</v>
      </c>
      <c r="B252" t="s">
        <v>19</v>
      </c>
      <c r="C252">
        <v>68</v>
      </c>
      <c r="D252">
        <v>1</v>
      </c>
      <c r="E252" t="s">
        <v>13788</v>
      </c>
      <c r="F252">
        <v>100</v>
      </c>
      <c r="G252">
        <v>0</v>
      </c>
      <c r="H252" t="s">
        <v>641</v>
      </c>
      <c r="I252" t="s">
        <v>13789</v>
      </c>
      <c r="J252" t="s">
        <v>1520</v>
      </c>
      <c r="K252" t="s">
        <v>644</v>
      </c>
      <c r="L252" t="s">
        <v>645</v>
      </c>
      <c r="M252" t="s">
        <v>13790</v>
      </c>
      <c r="N252" t="s">
        <v>644</v>
      </c>
      <c r="O252" t="s">
        <v>668</v>
      </c>
      <c r="P252" t="s">
        <v>5</v>
      </c>
      <c r="Q252" t="s">
        <v>669</v>
      </c>
      <c r="R252" t="s">
        <v>645</v>
      </c>
      <c r="S252" t="s">
        <v>644</v>
      </c>
      <c r="T252" t="s">
        <v>13791</v>
      </c>
    </row>
    <row r="253" spans="1:20" x14ac:dyDescent="0.25">
      <c r="A253" t="s">
        <v>638</v>
      </c>
      <c r="B253" t="s">
        <v>639</v>
      </c>
      <c r="C253">
        <v>66</v>
      </c>
      <c r="D253">
        <v>2</v>
      </c>
      <c r="E253" t="s">
        <v>13792</v>
      </c>
      <c r="F253">
        <v>110</v>
      </c>
      <c r="G253">
        <v>10</v>
      </c>
      <c r="H253" t="s">
        <v>641</v>
      </c>
      <c r="I253" t="s">
        <v>13793</v>
      </c>
      <c r="J253" t="s">
        <v>989</v>
      </c>
      <c r="K253" t="s">
        <v>644</v>
      </c>
      <c r="L253" t="s">
        <v>645</v>
      </c>
      <c r="M253" t="s">
        <v>13794</v>
      </c>
      <c r="N253" t="s">
        <v>644</v>
      </c>
      <c r="O253" t="s">
        <v>668</v>
      </c>
      <c r="P253" t="s">
        <v>5</v>
      </c>
      <c r="Q253" t="s">
        <v>669</v>
      </c>
      <c r="R253" t="s">
        <v>645</v>
      </c>
      <c r="S253" t="s">
        <v>644</v>
      </c>
      <c r="T253" t="s">
        <v>13795</v>
      </c>
    </row>
    <row r="254" spans="1:20" x14ac:dyDescent="0.25">
      <c r="A254" t="s">
        <v>18</v>
      </c>
      <c r="B254" t="s">
        <v>19</v>
      </c>
      <c r="C254">
        <v>68</v>
      </c>
      <c r="D254">
        <v>1</v>
      </c>
      <c r="E254" t="s">
        <v>13792</v>
      </c>
      <c r="F254">
        <v>110</v>
      </c>
      <c r="G254">
        <v>10</v>
      </c>
      <c r="H254" t="s">
        <v>641</v>
      </c>
      <c r="I254" t="s">
        <v>13793</v>
      </c>
      <c r="J254" t="s">
        <v>989</v>
      </c>
      <c r="K254" t="s">
        <v>644</v>
      </c>
      <c r="L254" t="s">
        <v>645</v>
      </c>
      <c r="M254" t="s">
        <v>13794</v>
      </c>
      <c r="N254" t="s">
        <v>644</v>
      </c>
      <c r="O254" t="s">
        <v>668</v>
      </c>
      <c r="P254" t="s">
        <v>5</v>
      </c>
      <c r="Q254" t="s">
        <v>669</v>
      </c>
      <c r="R254" t="s">
        <v>645</v>
      </c>
      <c r="S254" t="s">
        <v>644</v>
      </c>
      <c r="T254" t="s">
        <v>13795</v>
      </c>
    </row>
    <row r="255" spans="1:20" x14ac:dyDescent="0.25">
      <c r="A255" t="s">
        <v>147</v>
      </c>
      <c r="B255" t="s">
        <v>148</v>
      </c>
      <c r="C255">
        <v>50</v>
      </c>
      <c r="D255">
        <v>6</v>
      </c>
      <c r="E255" t="s">
        <v>13796</v>
      </c>
      <c r="F255">
        <v>200</v>
      </c>
      <c r="G255">
        <v>0</v>
      </c>
      <c r="H255" t="s">
        <v>641</v>
      </c>
      <c r="I255" t="s">
        <v>13797</v>
      </c>
      <c r="J255" t="s">
        <v>708</v>
      </c>
      <c r="K255" t="s">
        <v>644</v>
      </c>
      <c r="L255" t="s">
        <v>645</v>
      </c>
      <c r="M255" t="s">
        <v>13798</v>
      </c>
      <c r="N255" t="s">
        <v>644</v>
      </c>
      <c r="O255" t="s">
        <v>647</v>
      </c>
      <c r="P255" t="s">
        <v>5</v>
      </c>
      <c r="Q255" t="s">
        <v>648</v>
      </c>
      <c r="R255" t="s">
        <v>645</v>
      </c>
      <c r="S255" t="s">
        <v>13799</v>
      </c>
      <c r="T255" t="s">
        <v>13798</v>
      </c>
    </row>
    <row r="256" spans="1:20" x14ac:dyDescent="0.25">
      <c r="A256" t="s">
        <v>147</v>
      </c>
      <c r="B256" t="s">
        <v>148</v>
      </c>
      <c r="C256">
        <v>65</v>
      </c>
      <c r="D256">
        <v>9</v>
      </c>
      <c r="E256" t="s">
        <v>13800</v>
      </c>
      <c r="F256">
        <v>310</v>
      </c>
      <c r="G256">
        <v>0</v>
      </c>
      <c r="H256" t="s">
        <v>641</v>
      </c>
      <c r="I256" t="s">
        <v>1562</v>
      </c>
      <c r="J256" t="s">
        <v>724</v>
      </c>
      <c r="K256" t="s">
        <v>644</v>
      </c>
      <c r="L256" t="s">
        <v>645</v>
      </c>
      <c r="M256" t="s">
        <v>13801</v>
      </c>
      <c r="N256" t="s">
        <v>644</v>
      </c>
      <c r="O256" t="s">
        <v>732</v>
      </c>
      <c r="P256" t="s">
        <v>5</v>
      </c>
      <c r="Q256" t="s">
        <v>669</v>
      </c>
      <c r="R256" t="s">
        <v>645</v>
      </c>
      <c r="S256" t="s">
        <v>13802</v>
      </c>
      <c r="T256" t="s">
        <v>13801</v>
      </c>
    </row>
    <row r="257" spans="1:20" x14ac:dyDescent="0.25">
      <c r="A257" t="s">
        <v>638</v>
      </c>
      <c r="B257" t="s">
        <v>639</v>
      </c>
      <c r="C257">
        <v>33</v>
      </c>
      <c r="D257">
        <v>10</v>
      </c>
      <c r="E257" t="s">
        <v>13803</v>
      </c>
      <c r="F257">
        <v>790</v>
      </c>
      <c r="G257">
        <v>0</v>
      </c>
      <c r="H257" t="s">
        <v>641</v>
      </c>
      <c r="I257" t="s">
        <v>13804</v>
      </c>
      <c r="J257" t="s">
        <v>685</v>
      </c>
      <c r="K257" t="s">
        <v>644</v>
      </c>
      <c r="L257" t="s">
        <v>645</v>
      </c>
      <c r="M257" t="s">
        <v>13805</v>
      </c>
      <c r="N257" t="s">
        <v>644</v>
      </c>
      <c r="O257" t="s">
        <v>647</v>
      </c>
      <c r="P257" t="s">
        <v>5</v>
      </c>
      <c r="Q257" t="s">
        <v>648</v>
      </c>
      <c r="R257" t="s">
        <v>645</v>
      </c>
      <c r="S257" t="s">
        <v>644</v>
      </c>
      <c r="T257" t="s">
        <v>13805</v>
      </c>
    </row>
    <row r="258" spans="1:20" x14ac:dyDescent="0.25">
      <c r="A258" t="s">
        <v>18</v>
      </c>
      <c r="B258" t="s">
        <v>19</v>
      </c>
      <c r="C258">
        <v>33</v>
      </c>
      <c r="D258">
        <v>10</v>
      </c>
      <c r="E258" t="s">
        <v>13803</v>
      </c>
      <c r="F258">
        <v>790</v>
      </c>
      <c r="G258">
        <v>0</v>
      </c>
      <c r="H258" t="s">
        <v>641</v>
      </c>
      <c r="I258" t="s">
        <v>13804</v>
      </c>
      <c r="J258" t="s">
        <v>685</v>
      </c>
      <c r="K258" t="s">
        <v>644</v>
      </c>
      <c r="L258" t="s">
        <v>645</v>
      </c>
      <c r="M258" t="s">
        <v>13805</v>
      </c>
      <c r="N258" t="s">
        <v>644</v>
      </c>
      <c r="O258" t="s">
        <v>647</v>
      </c>
      <c r="P258" t="s">
        <v>5</v>
      </c>
      <c r="Q258" t="s">
        <v>648</v>
      </c>
      <c r="R258" t="s">
        <v>645</v>
      </c>
      <c r="S258" t="s">
        <v>644</v>
      </c>
      <c r="T258" t="s">
        <v>13805</v>
      </c>
    </row>
    <row r="259" spans="1:20" x14ac:dyDescent="0.25">
      <c r="A259" t="s">
        <v>638</v>
      </c>
      <c r="B259" t="s">
        <v>639</v>
      </c>
      <c r="C259">
        <v>66</v>
      </c>
      <c r="D259">
        <v>2</v>
      </c>
      <c r="E259" t="s">
        <v>13806</v>
      </c>
      <c r="F259">
        <v>100</v>
      </c>
      <c r="G259">
        <v>0</v>
      </c>
      <c r="H259" t="s">
        <v>641</v>
      </c>
      <c r="I259" t="s">
        <v>13807</v>
      </c>
      <c r="J259" t="s">
        <v>745</v>
      </c>
      <c r="K259" t="s">
        <v>644</v>
      </c>
      <c r="L259" t="s">
        <v>645</v>
      </c>
      <c r="M259" t="s">
        <v>13808</v>
      </c>
      <c r="N259" t="s">
        <v>644</v>
      </c>
      <c r="O259" t="s">
        <v>647</v>
      </c>
      <c r="P259" t="s">
        <v>5</v>
      </c>
      <c r="Q259" t="s">
        <v>648</v>
      </c>
      <c r="R259" t="s">
        <v>645</v>
      </c>
      <c r="S259" t="s">
        <v>644</v>
      </c>
      <c r="T259" t="s">
        <v>13808</v>
      </c>
    </row>
    <row r="260" spans="1:20" x14ac:dyDescent="0.25">
      <c r="A260" t="s">
        <v>18</v>
      </c>
      <c r="B260" t="s">
        <v>19</v>
      </c>
      <c r="C260">
        <v>68</v>
      </c>
      <c r="D260">
        <v>1</v>
      </c>
      <c r="E260" t="s">
        <v>13806</v>
      </c>
      <c r="F260">
        <v>100</v>
      </c>
      <c r="G260">
        <v>0</v>
      </c>
      <c r="H260" t="s">
        <v>641</v>
      </c>
      <c r="I260" t="s">
        <v>13807</v>
      </c>
      <c r="J260" t="s">
        <v>745</v>
      </c>
      <c r="K260" t="s">
        <v>644</v>
      </c>
      <c r="L260" t="s">
        <v>645</v>
      </c>
      <c r="M260" t="s">
        <v>13808</v>
      </c>
      <c r="N260" t="s">
        <v>644</v>
      </c>
      <c r="O260" t="s">
        <v>647</v>
      </c>
      <c r="P260" t="s">
        <v>5</v>
      </c>
      <c r="Q260" t="s">
        <v>648</v>
      </c>
      <c r="R260" t="s">
        <v>645</v>
      </c>
      <c r="S260" t="s">
        <v>644</v>
      </c>
      <c r="T260" t="s">
        <v>13808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13809</v>
      </c>
      <c r="F261">
        <v>200</v>
      </c>
      <c r="G261">
        <v>0</v>
      </c>
      <c r="H261" t="s">
        <v>641</v>
      </c>
      <c r="I261" t="s">
        <v>13810</v>
      </c>
      <c r="J261" t="s">
        <v>1414</v>
      </c>
      <c r="K261" t="s">
        <v>644</v>
      </c>
      <c r="L261" t="s">
        <v>645</v>
      </c>
      <c r="M261" t="s">
        <v>13808</v>
      </c>
      <c r="N261" t="s">
        <v>644</v>
      </c>
      <c r="O261" t="s">
        <v>668</v>
      </c>
      <c r="P261" t="s">
        <v>5</v>
      </c>
      <c r="Q261" t="s">
        <v>669</v>
      </c>
      <c r="R261" t="s">
        <v>645</v>
      </c>
      <c r="S261" t="s">
        <v>13811</v>
      </c>
      <c r="T261" t="s">
        <v>13808</v>
      </c>
    </row>
    <row r="262" spans="1:20" x14ac:dyDescent="0.25">
      <c r="A262" t="s">
        <v>601</v>
      </c>
      <c r="B262" t="s">
        <v>602</v>
      </c>
      <c r="C262">
        <v>139</v>
      </c>
      <c r="D262">
        <v>1</v>
      </c>
      <c r="E262" t="s">
        <v>13812</v>
      </c>
      <c r="F262">
        <v>326.97000000000003</v>
      </c>
      <c r="G262">
        <v>0</v>
      </c>
      <c r="H262" t="s">
        <v>641</v>
      </c>
      <c r="I262" t="s">
        <v>13813</v>
      </c>
      <c r="J262" t="s">
        <v>724</v>
      </c>
      <c r="K262" t="s">
        <v>644</v>
      </c>
      <c r="L262" t="s">
        <v>645</v>
      </c>
      <c r="M262" t="s">
        <v>13814</v>
      </c>
      <c r="N262" t="s">
        <v>644</v>
      </c>
      <c r="O262" t="s">
        <v>647</v>
      </c>
      <c r="P262" t="s">
        <v>5</v>
      </c>
      <c r="Q262" t="s">
        <v>648</v>
      </c>
      <c r="R262" t="s">
        <v>645</v>
      </c>
      <c r="S262" t="s">
        <v>13815</v>
      </c>
      <c r="T262" t="s">
        <v>13814</v>
      </c>
    </row>
    <row r="263" spans="1:20" x14ac:dyDescent="0.25">
      <c r="A263" t="s">
        <v>239</v>
      </c>
      <c r="B263" t="s">
        <v>245</v>
      </c>
      <c r="C263">
        <v>139</v>
      </c>
      <c r="D263">
        <v>2</v>
      </c>
      <c r="E263" t="s">
        <v>13812</v>
      </c>
      <c r="F263">
        <v>326.97000000000003</v>
      </c>
      <c r="G263">
        <v>0</v>
      </c>
      <c r="H263" t="s">
        <v>641</v>
      </c>
      <c r="I263" t="s">
        <v>13813</v>
      </c>
      <c r="J263" t="s">
        <v>724</v>
      </c>
      <c r="K263" t="s">
        <v>644</v>
      </c>
      <c r="L263" t="s">
        <v>645</v>
      </c>
      <c r="M263" t="s">
        <v>13814</v>
      </c>
      <c r="N263" t="s">
        <v>644</v>
      </c>
      <c r="O263" t="s">
        <v>647</v>
      </c>
      <c r="P263" t="s">
        <v>5</v>
      </c>
      <c r="Q263" t="s">
        <v>648</v>
      </c>
      <c r="R263" t="s">
        <v>645</v>
      </c>
      <c r="S263" t="s">
        <v>13815</v>
      </c>
      <c r="T263" t="s">
        <v>13814</v>
      </c>
    </row>
    <row r="264" spans="1:20" x14ac:dyDescent="0.25">
      <c r="A264" t="s">
        <v>147</v>
      </c>
      <c r="B264" t="s">
        <v>148</v>
      </c>
      <c r="C264">
        <v>50</v>
      </c>
      <c r="D264">
        <v>6</v>
      </c>
      <c r="E264" t="s">
        <v>13816</v>
      </c>
      <c r="F264">
        <v>200</v>
      </c>
      <c r="G264">
        <v>0</v>
      </c>
      <c r="H264" t="s">
        <v>641</v>
      </c>
      <c r="I264" t="s">
        <v>13817</v>
      </c>
      <c r="J264" t="s">
        <v>714</v>
      </c>
      <c r="K264" t="s">
        <v>644</v>
      </c>
      <c r="L264" t="s">
        <v>645</v>
      </c>
      <c r="M264" t="s">
        <v>13818</v>
      </c>
      <c r="N264" t="s">
        <v>644</v>
      </c>
      <c r="O264" t="s">
        <v>647</v>
      </c>
      <c r="P264" t="s">
        <v>5</v>
      </c>
      <c r="Q264" t="s">
        <v>648</v>
      </c>
      <c r="R264" t="s">
        <v>645</v>
      </c>
      <c r="S264" t="s">
        <v>13819</v>
      </c>
      <c r="T264" t="s">
        <v>13818</v>
      </c>
    </row>
    <row r="265" spans="1:20" x14ac:dyDescent="0.25">
      <c r="A265" t="s">
        <v>638</v>
      </c>
      <c r="B265" t="s">
        <v>639</v>
      </c>
      <c r="C265">
        <v>66</v>
      </c>
      <c r="D265">
        <v>2</v>
      </c>
      <c r="E265" t="s">
        <v>13820</v>
      </c>
      <c r="F265">
        <v>100</v>
      </c>
      <c r="G265">
        <v>0</v>
      </c>
      <c r="H265" t="s">
        <v>641</v>
      </c>
      <c r="I265" t="s">
        <v>13821</v>
      </c>
      <c r="J265" t="s">
        <v>685</v>
      </c>
      <c r="K265" t="s">
        <v>644</v>
      </c>
      <c r="L265" t="s">
        <v>645</v>
      </c>
      <c r="M265" t="s">
        <v>13822</v>
      </c>
      <c r="N265" t="s">
        <v>644</v>
      </c>
      <c r="O265" t="s">
        <v>668</v>
      </c>
      <c r="P265" t="s">
        <v>5</v>
      </c>
      <c r="Q265" t="s">
        <v>669</v>
      </c>
      <c r="R265" t="s">
        <v>645</v>
      </c>
      <c r="S265" t="s">
        <v>644</v>
      </c>
      <c r="T265" t="s">
        <v>13822</v>
      </c>
    </row>
    <row r="266" spans="1:20" x14ac:dyDescent="0.25">
      <c r="A266" t="s">
        <v>18</v>
      </c>
      <c r="B266" t="s">
        <v>19</v>
      </c>
      <c r="C266">
        <v>68</v>
      </c>
      <c r="D266">
        <v>1</v>
      </c>
      <c r="E266" t="s">
        <v>13820</v>
      </c>
      <c r="F266">
        <v>100</v>
      </c>
      <c r="G266">
        <v>0</v>
      </c>
      <c r="H266" t="s">
        <v>641</v>
      </c>
      <c r="I266" t="s">
        <v>13821</v>
      </c>
      <c r="J266" t="s">
        <v>685</v>
      </c>
      <c r="K266" t="s">
        <v>644</v>
      </c>
      <c r="L266" t="s">
        <v>645</v>
      </c>
      <c r="M266" t="s">
        <v>13822</v>
      </c>
      <c r="N266" t="s">
        <v>644</v>
      </c>
      <c r="O266" t="s">
        <v>668</v>
      </c>
      <c r="P266" t="s">
        <v>5</v>
      </c>
      <c r="Q266" t="s">
        <v>669</v>
      </c>
      <c r="R266" t="s">
        <v>645</v>
      </c>
      <c r="S266" t="s">
        <v>644</v>
      </c>
      <c r="T266" t="s">
        <v>13822</v>
      </c>
    </row>
    <row r="267" spans="1:20" x14ac:dyDescent="0.25">
      <c r="A267" t="s">
        <v>638</v>
      </c>
      <c r="B267" t="s">
        <v>639</v>
      </c>
      <c r="C267">
        <v>66</v>
      </c>
      <c r="D267">
        <v>2</v>
      </c>
      <c r="E267" t="s">
        <v>13823</v>
      </c>
      <c r="F267">
        <v>100</v>
      </c>
      <c r="G267">
        <v>0</v>
      </c>
      <c r="H267" t="s">
        <v>641</v>
      </c>
      <c r="I267" t="s">
        <v>13824</v>
      </c>
      <c r="J267" t="s">
        <v>685</v>
      </c>
      <c r="K267" t="s">
        <v>644</v>
      </c>
      <c r="L267" t="s">
        <v>645</v>
      </c>
      <c r="M267" t="s">
        <v>13822</v>
      </c>
      <c r="N267" t="s">
        <v>644</v>
      </c>
      <c r="O267" t="s">
        <v>647</v>
      </c>
      <c r="P267" t="s">
        <v>5</v>
      </c>
      <c r="Q267" t="s">
        <v>648</v>
      </c>
      <c r="R267" t="s">
        <v>645</v>
      </c>
      <c r="S267" t="s">
        <v>644</v>
      </c>
      <c r="T267" t="s">
        <v>13822</v>
      </c>
    </row>
    <row r="268" spans="1:20" x14ac:dyDescent="0.25">
      <c r="A268" t="s">
        <v>18</v>
      </c>
      <c r="B268" t="s">
        <v>19</v>
      </c>
      <c r="C268">
        <v>68</v>
      </c>
      <c r="D268">
        <v>1</v>
      </c>
      <c r="E268" t="s">
        <v>13823</v>
      </c>
      <c r="F268">
        <v>100</v>
      </c>
      <c r="G268">
        <v>0</v>
      </c>
      <c r="H268" t="s">
        <v>641</v>
      </c>
      <c r="I268" t="s">
        <v>13824</v>
      </c>
      <c r="J268" t="s">
        <v>685</v>
      </c>
      <c r="K268" t="s">
        <v>644</v>
      </c>
      <c r="L268" t="s">
        <v>645</v>
      </c>
      <c r="M268" t="s">
        <v>13822</v>
      </c>
      <c r="N268" t="s">
        <v>644</v>
      </c>
      <c r="O268" t="s">
        <v>647</v>
      </c>
      <c r="P268" t="s">
        <v>5</v>
      </c>
      <c r="Q268" t="s">
        <v>648</v>
      </c>
      <c r="R268" t="s">
        <v>645</v>
      </c>
      <c r="S268" t="s">
        <v>644</v>
      </c>
      <c r="T268" t="s">
        <v>13822</v>
      </c>
    </row>
    <row r="269" spans="1:20" x14ac:dyDescent="0.25">
      <c r="A269" t="s">
        <v>638</v>
      </c>
      <c r="B269" t="s">
        <v>639</v>
      </c>
      <c r="C269">
        <v>33</v>
      </c>
      <c r="D269">
        <v>5</v>
      </c>
      <c r="E269" t="s">
        <v>13825</v>
      </c>
      <c r="F269">
        <v>330</v>
      </c>
      <c r="G269">
        <v>0</v>
      </c>
      <c r="H269" t="s">
        <v>729</v>
      </c>
      <c r="I269" t="s">
        <v>1562</v>
      </c>
      <c r="J269" t="s">
        <v>724</v>
      </c>
      <c r="K269" t="s">
        <v>644</v>
      </c>
      <c r="L269" t="s">
        <v>645</v>
      </c>
      <c r="M269" t="s">
        <v>13826</v>
      </c>
      <c r="N269" t="s">
        <v>644</v>
      </c>
      <c r="O269" t="s">
        <v>732</v>
      </c>
      <c r="P269" t="s">
        <v>5</v>
      </c>
      <c r="Q269" t="s">
        <v>669</v>
      </c>
      <c r="R269" t="s">
        <v>645</v>
      </c>
      <c r="S269" t="s">
        <v>13827</v>
      </c>
      <c r="T269" t="s">
        <v>13826</v>
      </c>
    </row>
    <row r="270" spans="1:20" x14ac:dyDescent="0.25">
      <c r="A270" t="s">
        <v>18</v>
      </c>
      <c r="B270" t="s">
        <v>19</v>
      </c>
      <c r="C270">
        <v>33</v>
      </c>
      <c r="D270">
        <v>5</v>
      </c>
      <c r="E270" t="s">
        <v>13825</v>
      </c>
      <c r="F270">
        <v>330</v>
      </c>
      <c r="G270">
        <v>0</v>
      </c>
      <c r="H270" t="s">
        <v>729</v>
      </c>
      <c r="I270" t="s">
        <v>1562</v>
      </c>
      <c r="J270" t="s">
        <v>724</v>
      </c>
      <c r="K270" t="s">
        <v>644</v>
      </c>
      <c r="L270" t="s">
        <v>645</v>
      </c>
      <c r="M270" t="s">
        <v>13826</v>
      </c>
      <c r="N270" t="s">
        <v>644</v>
      </c>
      <c r="O270" t="s">
        <v>732</v>
      </c>
      <c r="P270" t="s">
        <v>5</v>
      </c>
      <c r="Q270" t="s">
        <v>669</v>
      </c>
      <c r="R270" t="s">
        <v>645</v>
      </c>
      <c r="S270" t="s">
        <v>13827</v>
      </c>
      <c r="T270" t="s">
        <v>13826</v>
      </c>
    </row>
    <row r="271" spans="1:20" x14ac:dyDescent="0.25">
      <c r="A271" t="s">
        <v>147</v>
      </c>
      <c r="B271" t="s">
        <v>148</v>
      </c>
      <c r="C271">
        <v>65</v>
      </c>
      <c r="D271">
        <v>9</v>
      </c>
      <c r="E271" t="s">
        <v>13828</v>
      </c>
      <c r="F271">
        <v>310</v>
      </c>
      <c r="G271">
        <v>0</v>
      </c>
      <c r="H271" t="s">
        <v>641</v>
      </c>
      <c r="I271" t="s">
        <v>13829</v>
      </c>
      <c r="J271" t="s">
        <v>745</v>
      </c>
      <c r="K271" t="s">
        <v>644</v>
      </c>
      <c r="L271" t="s">
        <v>645</v>
      </c>
      <c r="M271" t="s">
        <v>13830</v>
      </c>
      <c r="N271" t="s">
        <v>644</v>
      </c>
      <c r="O271" t="s">
        <v>726</v>
      </c>
      <c r="P271" t="s">
        <v>5</v>
      </c>
      <c r="Q271" t="s">
        <v>648</v>
      </c>
      <c r="R271" t="s">
        <v>645</v>
      </c>
      <c r="S271" t="s">
        <v>13831</v>
      </c>
      <c r="T271" t="s">
        <v>13830</v>
      </c>
    </row>
    <row r="272" spans="1:20" x14ac:dyDescent="0.25">
      <c r="A272" t="s">
        <v>239</v>
      </c>
      <c r="B272" t="s">
        <v>245</v>
      </c>
      <c r="C272">
        <v>139</v>
      </c>
      <c r="D272">
        <v>1</v>
      </c>
      <c r="E272" t="s">
        <v>13832</v>
      </c>
      <c r="F272">
        <v>108.99</v>
      </c>
      <c r="G272">
        <v>0</v>
      </c>
      <c r="H272" t="s">
        <v>641</v>
      </c>
      <c r="I272" t="s">
        <v>13833</v>
      </c>
      <c r="J272" t="s">
        <v>859</v>
      </c>
      <c r="K272" t="s">
        <v>644</v>
      </c>
      <c r="L272" t="s">
        <v>645</v>
      </c>
      <c r="M272" t="s">
        <v>13834</v>
      </c>
      <c r="N272" t="s">
        <v>644</v>
      </c>
      <c r="O272" t="s">
        <v>668</v>
      </c>
      <c r="P272" t="s">
        <v>5</v>
      </c>
      <c r="Q272" t="s">
        <v>669</v>
      </c>
      <c r="R272" t="s">
        <v>645</v>
      </c>
      <c r="S272" t="s">
        <v>644</v>
      </c>
      <c r="T272" t="s">
        <v>13834</v>
      </c>
    </row>
    <row r="273" spans="1:20" x14ac:dyDescent="0.25">
      <c r="A273" t="s">
        <v>14</v>
      </c>
      <c r="B273" t="s">
        <v>15</v>
      </c>
      <c r="C273">
        <v>54.5</v>
      </c>
      <c r="D273">
        <v>2</v>
      </c>
      <c r="E273" t="s">
        <v>13835</v>
      </c>
      <c r="F273">
        <v>578.66</v>
      </c>
      <c r="G273">
        <v>104</v>
      </c>
      <c r="H273" t="s">
        <v>673</v>
      </c>
      <c r="I273" t="s">
        <v>10329</v>
      </c>
      <c r="J273" t="s">
        <v>10330</v>
      </c>
      <c r="K273" t="s">
        <v>10331</v>
      </c>
      <c r="L273" t="s">
        <v>10332</v>
      </c>
      <c r="M273" t="s">
        <v>13836</v>
      </c>
      <c r="N273" t="s">
        <v>644</v>
      </c>
      <c r="O273" t="s">
        <v>811</v>
      </c>
      <c r="P273" t="s">
        <v>23</v>
      </c>
      <c r="Q273" t="s">
        <v>812</v>
      </c>
      <c r="R273" t="s">
        <v>645</v>
      </c>
      <c r="S273" t="s">
        <v>644</v>
      </c>
      <c r="T273" t="s">
        <v>13837</v>
      </c>
    </row>
    <row r="274" spans="1:20" x14ac:dyDescent="0.25">
      <c r="A274" t="s">
        <v>601</v>
      </c>
      <c r="B274" t="s">
        <v>602</v>
      </c>
      <c r="C274">
        <v>99</v>
      </c>
      <c r="D274">
        <v>1</v>
      </c>
      <c r="E274" t="s">
        <v>13835</v>
      </c>
      <c r="F274">
        <v>578.66</v>
      </c>
      <c r="G274">
        <v>104</v>
      </c>
      <c r="H274" t="s">
        <v>673</v>
      </c>
      <c r="I274" t="s">
        <v>10329</v>
      </c>
      <c r="J274" t="s">
        <v>10330</v>
      </c>
      <c r="K274" t="s">
        <v>10331</v>
      </c>
      <c r="L274" t="s">
        <v>10332</v>
      </c>
      <c r="M274" t="s">
        <v>13836</v>
      </c>
      <c r="N274" t="s">
        <v>644</v>
      </c>
      <c r="O274" t="s">
        <v>811</v>
      </c>
      <c r="P274" t="s">
        <v>23</v>
      </c>
      <c r="Q274" t="s">
        <v>812</v>
      </c>
      <c r="R274" t="s">
        <v>645</v>
      </c>
      <c r="S274" t="s">
        <v>644</v>
      </c>
      <c r="T274" t="s">
        <v>13837</v>
      </c>
    </row>
    <row r="275" spans="1:20" x14ac:dyDescent="0.25">
      <c r="A275" t="s">
        <v>239</v>
      </c>
      <c r="B275" t="s">
        <v>245</v>
      </c>
      <c r="C275">
        <v>100</v>
      </c>
      <c r="D275">
        <v>1</v>
      </c>
      <c r="E275" t="s">
        <v>13835</v>
      </c>
      <c r="F275">
        <v>578.66</v>
      </c>
      <c r="G275">
        <v>104</v>
      </c>
      <c r="H275" t="s">
        <v>673</v>
      </c>
      <c r="I275" t="s">
        <v>10329</v>
      </c>
      <c r="J275" t="s">
        <v>10330</v>
      </c>
      <c r="K275" t="s">
        <v>10331</v>
      </c>
      <c r="L275" t="s">
        <v>10332</v>
      </c>
      <c r="M275" t="s">
        <v>13836</v>
      </c>
      <c r="N275" t="s">
        <v>644</v>
      </c>
      <c r="O275" t="s">
        <v>811</v>
      </c>
      <c r="P275" t="s">
        <v>23</v>
      </c>
      <c r="Q275" t="s">
        <v>812</v>
      </c>
      <c r="R275" t="s">
        <v>645</v>
      </c>
      <c r="S275" t="s">
        <v>644</v>
      </c>
      <c r="T275" t="s">
        <v>13837</v>
      </c>
    </row>
    <row r="276" spans="1:20" x14ac:dyDescent="0.25">
      <c r="A276" t="s">
        <v>12</v>
      </c>
      <c r="B276" t="s">
        <v>13</v>
      </c>
      <c r="C276">
        <v>54.5</v>
      </c>
      <c r="D276">
        <v>2</v>
      </c>
      <c r="E276" t="s">
        <v>13835</v>
      </c>
      <c r="F276">
        <v>578.66</v>
      </c>
      <c r="G276">
        <v>104</v>
      </c>
      <c r="H276" t="s">
        <v>673</v>
      </c>
      <c r="I276" t="s">
        <v>10329</v>
      </c>
      <c r="J276" t="s">
        <v>10330</v>
      </c>
      <c r="K276" t="s">
        <v>10331</v>
      </c>
      <c r="L276" t="s">
        <v>10332</v>
      </c>
      <c r="M276" t="s">
        <v>13836</v>
      </c>
      <c r="N276" t="s">
        <v>644</v>
      </c>
      <c r="O276" t="s">
        <v>811</v>
      </c>
      <c r="P276" t="s">
        <v>23</v>
      </c>
      <c r="Q276" t="s">
        <v>812</v>
      </c>
      <c r="R276" t="s">
        <v>645</v>
      </c>
      <c r="S276" t="s">
        <v>644</v>
      </c>
      <c r="T276" t="s">
        <v>13836</v>
      </c>
    </row>
    <row r="277" spans="1:20" x14ac:dyDescent="0.25">
      <c r="A277" t="s">
        <v>240</v>
      </c>
      <c r="B277" t="s">
        <v>246</v>
      </c>
      <c r="C277">
        <v>99</v>
      </c>
      <c r="D277">
        <v>1</v>
      </c>
      <c r="E277" t="s">
        <v>13835</v>
      </c>
      <c r="F277">
        <v>578.66</v>
      </c>
      <c r="G277">
        <v>104</v>
      </c>
      <c r="H277" t="s">
        <v>673</v>
      </c>
      <c r="I277" t="s">
        <v>10329</v>
      </c>
      <c r="J277" t="s">
        <v>10330</v>
      </c>
      <c r="K277" t="s">
        <v>10331</v>
      </c>
      <c r="L277" t="s">
        <v>10332</v>
      </c>
      <c r="M277" t="s">
        <v>13836</v>
      </c>
      <c r="N277" t="s">
        <v>644</v>
      </c>
      <c r="O277" t="s">
        <v>811</v>
      </c>
      <c r="P277" t="s">
        <v>23</v>
      </c>
      <c r="Q277" t="s">
        <v>812</v>
      </c>
      <c r="R277" t="s">
        <v>645</v>
      </c>
      <c r="S277" t="s">
        <v>644</v>
      </c>
      <c r="T277" t="s">
        <v>13836</v>
      </c>
    </row>
    <row r="278" spans="1:20" x14ac:dyDescent="0.25">
      <c r="A278" t="s">
        <v>239</v>
      </c>
      <c r="B278" t="s">
        <v>245</v>
      </c>
      <c r="C278">
        <v>100</v>
      </c>
      <c r="D278">
        <v>1</v>
      </c>
      <c r="E278" t="s">
        <v>13835</v>
      </c>
      <c r="F278">
        <v>578.66</v>
      </c>
      <c r="G278">
        <v>104</v>
      </c>
      <c r="H278" t="s">
        <v>673</v>
      </c>
      <c r="I278" t="s">
        <v>10329</v>
      </c>
      <c r="J278" t="s">
        <v>10330</v>
      </c>
      <c r="K278" t="s">
        <v>10331</v>
      </c>
      <c r="L278" t="s">
        <v>10332</v>
      </c>
      <c r="M278" t="s">
        <v>13836</v>
      </c>
      <c r="N278" t="s">
        <v>644</v>
      </c>
      <c r="O278" t="s">
        <v>811</v>
      </c>
      <c r="P278" t="s">
        <v>23</v>
      </c>
      <c r="Q278" t="s">
        <v>812</v>
      </c>
      <c r="R278" t="s">
        <v>645</v>
      </c>
      <c r="S278" t="s">
        <v>644</v>
      </c>
      <c r="T278" t="s">
        <v>13836</v>
      </c>
    </row>
    <row r="279" spans="1:20" x14ac:dyDescent="0.25">
      <c r="A279" t="s">
        <v>638</v>
      </c>
      <c r="B279" t="s">
        <v>639</v>
      </c>
      <c r="C279">
        <v>66</v>
      </c>
      <c r="D279">
        <v>2</v>
      </c>
      <c r="E279" t="s">
        <v>13838</v>
      </c>
      <c r="F279">
        <v>100</v>
      </c>
      <c r="G279">
        <v>0</v>
      </c>
      <c r="H279" t="s">
        <v>641</v>
      </c>
      <c r="I279" t="s">
        <v>13839</v>
      </c>
      <c r="J279" t="s">
        <v>685</v>
      </c>
      <c r="K279" t="s">
        <v>644</v>
      </c>
      <c r="L279" t="s">
        <v>645</v>
      </c>
      <c r="M279" t="s">
        <v>13840</v>
      </c>
      <c r="N279" t="s">
        <v>644</v>
      </c>
      <c r="O279" t="s">
        <v>647</v>
      </c>
      <c r="P279" t="s">
        <v>5</v>
      </c>
      <c r="Q279" t="s">
        <v>648</v>
      </c>
      <c r="R279" t="s">
        <v>645</v>
      </c>
      <c r="S279" t="s">
        <v>644</v>
      </c>
      <c r="T279" t="s">
        <v>13840</v>
      </c>
    </row>
    <row r="280" spans="1:20" x14ac:dyDescent="0.25">
      <c r="A280" t="s">
        <v>18</v>
      </c>
      <c r="B280" t="s">
        <v>19</v>
      </c>
      <c r="C280">
        <v>68</v>
      </c>
      <c r="D280">
        <v>1</v>
      </c>
      <c r="E280" t="s">
        <v>13838</v>
      </c>
      <c r="F280">
        <v>100</v>
      </c>
      <c r="G280">
        <v>0</v>
      </c>
      <c r="H280" t="s">
        <v>641</v>
      </c>
      <c r="I280" t="s">
        <v>13839</v>
      </c>
      <c r="J280" t="s">
        <v>685</v>
      </c>
      <c r="K280" t="s">
        <v>644</v>
      </c>
      <c r="L280" t="s">
        <v>645</v>
      </c>
      <c r="M280" t="s">
        <v>13840</v>
      </c>
      <c r="N280" t="s">
        <v>644</v>
      </c>
      <c r="O280" t="s">
        <v>647</v>
      </c>
      <c r="P280" t="s">
        <v>5</v>
      </c>
      <c r="Q280" t="s">
        <v>648</v>
      </c>
      <c r="R280" t="s">
        <v>645</v>
      </c>
      <c r="S280" t="s">
        <v>644</v>
      </c>
      <c r="T280" t="s">
        <v>13840</v>
      </c>
    </row>
    <row r="281" spans="1:20" x14ac:dyDescent="0.25">
      <c r="A281" t="s">
        <v>147</v>
      </c>
      <c r="B281" t="s">
        <v>148</v>
      </c>
      <c r="C281">
        <v>50</v>
      </c>
      <c r="D281">
        <v>6</v>
      </c>
      <c r="E281" t="s">
        <v>13841</v>
      </c>
      <c r="F281">
        <v>200</v>
      </c>
      <c r="G281">
        <v>0</v>
      </c>
      <c r="H281" t="s">
        <v>641</v>
      </c>
      <c r="I281" t="s">
        <v>13842</v>
      </c>
      <c r="J281" t="s">
        <v>2936</v>
      </c>
      <c r="K281" t="s">
        <v>644</v>
      </c>
      <c r="L281" t="s">
        <v>645</v>
      </c>
      <c r="M281" t="s">
        <v>13840</v>
      </c>
      <c r="N281" t="s">
        <v>644</v>
      </c>
      <c r="O281" t="s">
        <v>647</v>
      </c>
      <c r="P281" t="s">
        <v>5</v>
      </c>
      <c r="Q281" t="s">
        <v>648</v>
      </c>
      <c r="R281" t="s">
        <v>645</v>
      </c>
      <c r="S281" t="s">
        <v>13843</v>
      </c>
      <c r="T281" t="s">
        <v>13840</v>
      </c>
    </row>
    <row r="282" spans="1:20" x14ac:dyDescent="0.25">
      <c r="A282" t="s">
        <v>147</v>
      </c>
      <c r="B282" t="s">
        <v>148</v>
      </c>
      <c r="C282">
        <v>50</v>
      </c>
      <c r="D282">
        <v>6</v>
      </c>
      <c r="E282" t="s">
        <v>13844</v>
      </c>
      <c r="F282">
        <v>200</v>
      </c>
      <c r="G282">
        <v>0</v>
      </c>
      <c r="H282" t="s">
        <v>641</v>
      </c>
      <c r="I282" t="s">
        <v>13845</v>
      </c>
      <c r="J282" t="s">
        <v>2520</v>
      </c>
      <c r="K282" t="s">
        <v>644</v>
      </c>
      <c r="L282" t="s">
        <v>645</v>
      </c>
      <c r="M282" t="s">
        <v>13846</v>
      </c>
      <c r="N282" t="s">
        <v>644</v>
      </c>
      <c r="O282" t="s">
        <v>647</v>
      </c>
      <c r="P282" t="s">
        <v>5</v>
      </c>
      <c r="Q282" t="s">
        <v>648</v>
      </c>
      <c r="R282" t="s">
        <v>645</v>
      </c>
      <c r="S282" t="s">
        <v>13847</v>
      </c>
      <c r="T282" t="s">
        <v>13846</v>
      </c>
    </row>
    <row r="283" spans="1:20" x14ac:dyDescent="0.25">
      <c r="A283" t="s">
        <v>638</v>
      </c>
      <c r="B283" t="s">
        <v>639</v>
      </c>
      <c r="C283">
        <v>66</v>
      </c>
      <c r="D283">
        <v>2</v>
      </c>
      <c r="E283" t="s">
        <v>13848</v>
      </c>
      <c r="F283">
        <v>100</v>
      </c>
      <c r="G283">
        <v>0</v>
      </c>
      <c r="H283" t="s">
        <v>641</v>
      </c>
      <c r="I283" t="s">
        <v>13849</v>
      </c>
      <c r="J283" t="s">
        <v>661</v>
      </c>
      <c r="K283" t="s">
        <v>644</v>
      </c>
      <c r="L283" t="s">
        <v>645</v>
      </c>
      <c r="M283" t="s">
        <v>13850</v>
      </c>
      <c r="N283" t="s">
        <v>644</v>
      </c>
      <c r="O283" t="s">
        <v>668</v>
      </c>
      <c r="P283" t="s">
        <v>5</v>
      </c>
      <c r="Q283" t="s">
        <v>669</v>
      </c>
      <c r="R283" t="s">
        <v>645</v>
      </c>
      <c r="S283" t="s">
        <v>644</v>
      </c>
      <c r="T283" t="s">
        <v>13850</v>
      </c>
    </row>
    <row r="284" spans="1:20" x14ac:dyDescent="0.25">
      <c r="A284" t="s">
        <v>18</v>
      </c>
      <c r="B284" t="s">
        <v>19</v>
      </c>
      <c r="C284">
        <v>68</v>
      </c>
      <c r="D284">
        <v>1</v>
      </c>
      <c r="E284" t="s">
        <v>13848</v>
      </c>
      <c r="F284">
        <v>100</v>
      </c>
      <c r="G284">
        <v>0</v>
      </c>
      <c r="H284" t="s">
        <v>641</v>
      </c>
      <c r="I284" t="s">
        <v>13849</v>
      </c>
      <c r="J284" t="s">
        <v>661</v>
      </c>
      <c r="K284" t="s">
        <v>644</v>
      </c>
      <c r="L284" t="s">
        <v>645</v>
      </c>
      <c r="M284" t="s">
        <v>13850</v>
      </c>
      <c r="N284" t="s">
        <v>644</v>
      </c>
      <c r="O284" t="s">
        <v>668</v>
      </c>
      <c r="P284" t="s">
        <v>5</v>
      </c>
      <c r="Q284" t="s">
        <v>669</v>
      </c>
      <c r="R284" t="s">
        <v>645</v>
      </c>
      <c r="S284" t="s">
        <v>644</v>
      </c>
      <c r="T284" t="s">
        <v>13850</v>
      </c>
    </row>
    <row r="285" spans="1:20" x14ac:dyDescent="0.25">
      <c r="A285" t="s">
        <v>638</v>
      </c>
      <c r="B285" t="s">
        <v>639</v>
      </c>
      <c r="C285">
        <v>66</v>
      </c>
      <c r="D285">
        <v>2</v>
      </c>
      <c r="E285" t="s">
        <v>13851</v>
      </c>
      <c r="F285">
        <v>109</v>
      </c>
      <c r="G285">
        <v>9</v>
      </c>
      <c r="H285" t="s">
        <v>641</v>
      </c>
      <c r="I285" t="s">
        <v>13852</v>
      </c>
      <c r="J285" t="s">
        <v>652</v>
      </c>
      <c r="K285" t="s">
        <v>644</v>
      </c>
      <c r="L285" t="s">
        <v>645</v>
      </c>
      <c r="M285" t="s">
        <v>13850</v>
      </c>
      <c r="N285" t="s">
        <v>644</v>
      </c>
      <c r="O285" t="s">
        <v>668</v>
      </c>
      <c r="P285" t="s">
        <v>5</v>
      </c>
      <c r="Q285" t="s">
        <v>669</v>
      </c>
      <c r="R285" t="s">
        <v>645</v>
      </c>
      <c r="S285" t="s">
        <v>644</v>
      </c>
      <c r="T285" t="s">
        <v>13850</v>
      </c>
    </row>
    <row r="286" spans="1:20" x14ac:dyDescent="0.25">
      <c r="A286" t="s">
        <v>18</v>
      </c>
      <c r="B286" t="s">
        <v>19</v>
      </c>
      <c r="C286">
        <v>68</v>
      </c>
      <c r="D286">
        <v>1</v>
      </c>
      <c r="E286" t="s">
        <v>13851</v>
      </c>
      <c r="F286">
        <v>109</v>
      </c>
      <c r="G286">
        <v>9</v>
      </c>
      <c r="H286" t="s">
        <v>641</v>
      </c>
      <c r="I286" t="s">
        <v>13852</v>
      </c>
      <c r="J286" t="s">
        <v>652</v>
      </c>
      <c r="K286" t="s">
        <v>644</v>
      </c>
      <c r="L286" t="s">
        <v>645</v>
      </c>
      <c r="M286" t="s">
        <v>13850</v>
      </c>
      <c r="N286" t="s">
        <v>644</v>
      </c>
      <c r="O286" t="s">
        <v>668</v>
      </c>
      <c r="P286" t="s">
        <v>5</v>
      </c>
      <c r="Q286" t="s">
        <v>669</v>
      </c>
      <c r="R286" t="s">
        <v>645</v>
      </c>
      <c r="S286" t="s">
        <v>644</v>
      </c>
      <c r="T286" t="s">
        <v>13850</v>
      </c>
    </row>
    <row r="287" spans="1:20" x14ac:dyDescent="0.25">
      <c r="A287" t="s">
        <v>147</v>
      </c>
      <c r="B287" t="s">
        <v>148</v>
      </c>
      <c r="C287">
        <v>33.333333333333336</v>
      </c>
      <c r="D287">
        <v>3</v>
      </c>
      <c r="E287" t="s">
        <v>13853</v>
      </c>
      <c r="F287">
        <v>100</v>
      </c>
      <c r="G287">
        <v>0</v>
      </c>
      <c r="H287" t="s">
        <v>641</v>
      </c>
      <c r="I287" t="s">
        <v>13854</v>
      </c>
      <c r="J287" t="s">
        <v>989</v>
      </c>
      <c r="K287" t="s">
        <v>644</v>
      </c>
      <c r="L287" t="s">
        <v>645</v>
      </c>
      <c r="M287" t="s">
        <v>13855</v>
      </c>
      <c r="N287" t="s">
        <v>644</v>
      </c>
      <c r="O287" t="s">
        <v>647</v>
      </c>
      <c r="P287" t="s">
        <v>5</v>
      </c>
      <c r="Q287" t="s">
        <v>648</v>
      </c>
      <c r="R287" t="s">
        <v>645</v>
      </c>
      <c r="S287" t="s">
        <v>644</v>
      </c>
      <c r="T287" t="s">
        <v>13855</v>
      </c>
    </row>
    <row r="288" spans="1:20" x14ac:dyDescent="0.25">
      <c r="A288" t="s">
        <v>147</v>
      </c>
      <c r="B288" t="s">
        <v>148</v>
      </c>
      <c r="C288">
        <v>50</v>
      </c>
      <c r="D288">
        <v>6</v>
      </c>
      <c r="E288" t="s">
        <v>13856</v>
      </c>
      <c r="F288">
        <v>200</v>
      </c>
      <c r="G288">
        <v>0</v>
      </c>
      <c r="H288" t="s">
        <v>641</v>
      </c>
      <c r="I288" t="s">
        <v>13857</v>
      </c>
      <c r="J288" t="s">
        <v>771</v>
      </c>
      <c r="K288" t="s">
        <v>644</v>
      </c>
      <c r="L288" t="s">
        <v>645</v>
      </c>
      <c r="M288" t="s">
        <v>13858</v>
      </c>
      <c r="N288" t="s">
        <v>644</v>
      </c>
      <c r="O288" t="s">
        <v>647</v>
      </c>
      <c r="P288" t="s">
        <v>5</v>
      </c>
      <c r="Q288" t="s">
        <v>648</v>
      </c>
      <c r="R288" t="s">
        <v>645</v>
      </c>
      <c r="S288" t="s">
        <v>13859</v>
      </c>
      <c r="T288" t="s">
        <v>13858</v>
      </c>
    </row>
    <row r="289" spans="1:20" x14ac:dyDescent="0.25">
      <c r="A289" t="s">
        <v>638</v>
      </c>
      <c r="B289" t="s">
        <v>639</v>
      </c>
      <c r="C289">
        <v>66</v>
      </c>
      <c r="D289">
        <v>4</v>
      </c>
      <c r="E289" t="s">
        <v>13860</v>
      </c>
      <c r="F289">
        <v>200</v>
      </c>
      <c r="G289">
        <v>0</v>
      </c>
      <c r="H289" t="s">
        <v>641</v>
      </c>
      <c r="I289" t="s">
        <v>13861</v>
      </c>
      <c r="J289" t="s">
        <v>724</v>
      </c>
      <c r="K289" t="s">
        <v>644</v>
      </c>
      <c r="L289" t="s">
        <v>645</v>
      </c>
      <c r="M289" t="s">
        <v>13862</v>
      </c>
      <c r="N289" t="s">
        <v>644</v>
      </c>
      <c r="O289" t="s">
        <v>726</v>
      </c>
      <c r="P289" t="s">
        <v>5</v>
      </c>
      <c r="Q289" t="s">
        <v>648</v>
      </c>
      <c r="R289" t="s">
        <v>645</v>
      </c>
      <c r="S289" t="s">
        <v>13863</v>
      </c>
      <c r="T289" t="s">
        <v>13862</v>
      </c>
    </row>
    <row r="290" spans="1:20" x14ac:dyDescent="0.25">
      <c r="A290" t="s">
        <v>18</v>
      </c>
      <c r="B290" t="s">
        <v>19</v>
      </c>
      <c r="C290">
        <v>68</v>
      </c>
      <c r="D290">
        <v>2</v>
      </c>
      <c r="E290" t="s">
        <v>13860</v>
      </c>
      <c r="F290">
        <v>200</v>
      </c>
      <c r="G290">
        <v>0</v>
      </c>
      <c r="H290" t="s">
        <v>641</v>
      </c>
      <c r="I290" t="s">
        <v>13861</v>
      </c>
      <c r="J290" t="s">
        <v>724</v>
      </c>
      <c r="K290" t="s">
        <v>644</v>
      </c>
      <c r="L290" t="s">
        <v>645</v>
      </c>
      <c r="M290" t="s">
        <v>13862</v>
      </c>
      <c r="N290" t="s">
        <v>644</v>
      </c>
      <c r="O290" t="s">
        <v>726</v>
      </c>
      <c r="P290" t="s">
        <v>5</v>
      </c>
      <c r="Q290" t="s">
        <v>648</v>
      </c>
      <c r="R290" t="s">
        <v>645</v>
      </c>
      <c r="S290" t="s">
        <v>13863</v>
      </c>
      <c r="T290" t="s">
        <v>13862</v>
      </c>
    </row>
    <row r="291" spans="1:20" x14ac:dyDescent="0.25">
      <c r="A291" t="s">
        <v>638</v>
      </c>
      <c r="B291" t="s">
        <v>639</v>
      </c>
      <c r="C291">
        <v>66</v>
      </c>
      <c r="D291">
        <v>2</v>
      </c>
      <c r="E291" t="s">
        <v>13864</v>
      </c>
      <c r="F291">
        <v>100</v>
      </c>
      <c r="G291">
        <v>0</v>
      </c>
      <c r="H291" t="s">
        <v>641</v>
      </c>
      <c r="I291" t="s">
        <v>13865</v>
      </c>
      <c r="J291" t="s">
        <v>714</v>
      </c>
      <c r="K291" t="s">
        <v>644</v>
      </c>
      <c r="L291" t="s">
        <v>645</v>
      </c>
      <c r="M291" t="s">
        <v>13866</v>
      </c>
      <c r="N291" t="s">
        <v>644</v>
      </c>
      <c r="O291" t="s">
        <v>668</v>
      </c>
      <c r="P291" t="s">
        <v>5</v>
      </c>
      <c r="Q291" t="s">
        <v>669</v>
      </c>
      <c r="R291" t="s">
        <v>645</v>
      </c>
      <c r="S291" t="s">
        <v>644</v>
      </c>
      <c r="T291" t="s">
        <v>13866</v>
      </c>
    </row>
    <row r="292" spans="1:20" x14ac:dyDescent="0.25">
      <c r="A292" t="s">
        <v>18</v>
      </c>
      <c r="B292" t="s">
        <v>19</v>
      </c>
      <c r="C292">
        <v>68</v>
      </c>
      <c r="D292">
        <v>1</v>
      </c>
      <c r="E292" t="s">
        <v>13864</v>
      </c>
      <c r="F292">
        <v>100</v>
      </c>
      <c r="G292">
        <v>0</v>
      </c>
      <c r="H292" t="s">
        <v>641</v>
      </c>
      <c r="I292" t="s">
        <v>13865</v>
      </c>
      <c r="J292" t="s">
        <v>714</v>
      </c>
      <c r="K292" t="s">
        <v>644</v>
      </c>
      <c r="L292" t="s">
        <v>645</v>
      </c>
      <c r="M292" t="s">
        <v>13866</v>
      </c>
      <c r="N292" t="s">
        <v>644</v>
      </c>
      <c r="O292" t="s">
        <v>668</v>
      </c>
      <c r="P292" t="s">
        <v>5</v>
      </c>
      <c r="Q292" t="s">
        <v>669</v>
      </c>
      <c r="R292" t="s">
        <v>645</v>
      </c>
      <c r="S292" t="s">
        <v>644</v>
      </c>
      <c r="T292" t="s">
        <v>13866</v>
      </c>
    </row>
    <row r="293" spans="1:20" x14ac:dyDescent="0.25">
      <c r="A293" t="s">
        <v>638</v>
      </c>
      <c r="B293" t="s">
        <v>639</v>
      </c>
      <c r="C293">
        <v>66</v>
      </c>
      <c r="D293">
        <v>2</v>
      </c>
      <c r="E293" t="s">
        <v>13867</v>
      </c>
      <c r="F293">
        <v>100</v>
      </c>
      <c r="G293">
        <v>0</v>
      </c>
      <c r="H293" t="s">
        <v>641</v>
      </c>
      <c r="I293" t="s">
        <v>13868</v>
      </c>
      <c r="J293" t="s">
        <v>1520</v>
      </c>
      <c r="K293" t="s">
        <v>644</v>
      </c>
      <c r="L293" t="s">
        <v>645</v>
      </c>
      <c r="M293" t="s">
        <v>13866</v>
      </c>
      <c r="N293" t="s">
        <v>644</v>
      </c>
      <c r="O293" t="s">
        <v>668</v>
      </c>
      <c r="P293" t="s">
        <v>5</v>
      </c>
      <c r="Q293" t="s">
        <v>669</v>
      </c>
      <c r="R293" t="s">
        <v>645</v>
      </c>
      <c r="S293" t="s">
        <v>644</v>
      </c>
      <c r="T293" t="s">
        <v>13866</v>
      </c>
    </row>
    <row r="294" spans="1:20" x14ac:dyDescent="0.25">
      <c r="A294" t="s">
        <v>18</v>
      </c>
      <c r="B294" t="s">
        <v>19</v>
      </c>
      <c r="C294">
        <v>68</v>
      </c>
      <c r="D294">
        <v>1</v>
      </c>
      <c r="E294" t="s">
        <v>13867</v>
      </c>
      <c r="F294">
        <v>100</v>
      </c>
      <c r="G294">
        <v>0</v>
      </c>
      <c r="H294" t="s">
        <v>641</v>
      </c>
      <c r="I294" t="s">
        <v>13868</v>
      </c>
      <c r="J294" t="s">
        <v>1520</v>
      </c>
      <c r="K294" t="s">
        <v>644</v>
      </c>
      <c r="L294" t="s">
        <v>645</v>
      </c>
      <c r="M294" t="s">
        <v>13866</v>
      </c>
      <c r="N294" t="s">
        <v>644</v>
      </c>
      <c r="O294" t="s">
        <v>668</v>
      </c>
      <c r="P294" t="s">
        <v>5</v>
      </c>
      <c r="Q294" t="s">
        <v>669</v>
      </c>
      <c r="R294" t="s">
        <v>645</v>
      </c>
      <c r="S294" t="s">
        <v>644</v>
      </c>
      <c r="T294" t="s">
        <v>13866</v>
      </c>
    </row>
    <row r="295" spans="1:20" x14ac:dyDescent="0.25">
      <c r="A295" t="s">
        <v>638</v>
      </c>
      <c r="B295" t="s">
        <v>639</v>
      </c>
      <c r="C295">
        <v>66</v>
      </c>
      <c r="D295">
        <v>2</v>
      </c>
      <c r="E295" t="s">
        <v>13869</v>
      </c>
      <c r="F295">
        <v>100</v>
      </c>
      <c r="G295">
        <v>0</v>
      </c>
      <c r="H295" t="s">
        <v>641</v>
      </c>
      <c r="I295" t="s">
        <v>4827</v>
      </c>
      <c r="J295" t="s">
        <v>1126</v>
      </c>
      <c r="K295" t="s">
        <v>644</v>
      </c>
      <c r="L295" t="s">
        <v>645</v>
      </c>
      <c r="M295" t="s">
        <v>13870</v>
      </c>
      <c r="N295" t="s">
        <v>644</v>
      </c>
      <c r="O295" t="s">
        <v>647</v>
      </c>
      <c r="P295" t="s">
        <v>5</v>
      </c>
      <c r="Q295" t="s">
        <v>648</v>
      </c>
      <c r="R295" t="s">
        <v>645</v>
      </c>
      <c r="S295" t="s">
        <v>644</v>
      </c>
      <c r="T295" t="s">
        <v>13870</v>
      </c>
    </row>
    <row r="296" spans="1:20" x14ac:dyDescent="0.25">
      <c r="A296" t="s">
        <v>18</v>
      </c>
      <c r="B296" t="s">
        <v>19</v>
      </c>
      <c r="C296">
        <v>68</v>
      </c>
      <c r="D296">
        <v>1</v>
      </c>
      <c r="E296" t="s">
        <v>13869</v>
      </c>
      <c r="F296">
        <v>100</v>
      </c>
      <c r="G296">
        <v>0</v>
      </c>
      <c r="H296" t="s">
        <v>641</v>
      </c>
      <c r="I296" t="s">
        <v>4827</v>
      </c>
      <c r="J296" t="s">
        <v>1126</v>
      </c>
      <c r="K296" t="s">
        <v>644</v>
      </c>
      <c r="L296" t="s">
        <v>645</v>
      </c>
      <c r="M296" t="s">
        <v>13870</v>
      </c>
      <c r="N296" t="s">
        <v>644</v>
      </c>
      <c r="O296" t="s">
        <v>647</v>
      </c>
      <c r="P296" t="s">
        <v>5</v>
      </c>
      <c r="Q296" t="s">
        <v>648</v>
      </c>
      <c r="R296" t="s">
        <v>645</v>
      </c>
      <c r="S296" t="s">
        <v>644</v>
      </c>
      <c r="T296" t="s">
        <v>13870</v>
      </c>
    </row>
    <row r="297" spans="1:20" x14ac:dyDescent="0.25">
      <c r="A297" t="s">
        <v>116</v>
      </c>
      <c r="B297" t="s">
        <v>117</v>
      </c>
      <c r="C297">
        <v>12</v>
      </c>
      <c r="D297">
        <v>20</v>
      </c>
      <c r="E297" t="s">
        <v>13871</v>
      </c>
      <c r="F297">
        <v>280</v>
      </c>
      <c r="G297">
        <v>0</v>
      </c>
      <c r="H297" t="s">
        <v>673</v>
      </c>
      <c r="I297" t="s">
        <v>13872</v>
      </c>
      <c r="J297" t="s">
        <v>13873</v>
      </c>
      <c r="K297" t="s">
        <v>3526</v>
      </c>
      <c r="L297" t="s">
        <v>755</v>
      </c>
      <c r="M297" t="s">
        <v>13870</v>
      </c>
      <c r="N297" t="s">
        <v>644</v>
      </c>
      <c r="O297" t="s">
        <v>679</v>
      </c>
      <c r="P297" t="s">
        <v>26</v>
      </c>
      <c r="Q297" t="s">
        <v>680</v>
      </c>
      <c r="R297" t="s">
        <v>645</v>
      </c>
      <c r="S297" t="s">
        <v>13874</v>
      </c>
      <c r="T297" t="s">
        <v>13870</v>
      </c>
    </row>
    <row r="298" spans="1:20" x14ac:dyDescent="0.25">
      <c r="A298" t="s">
        <v>638</v>
      </c>
      <c r="B298" t="s">
        <v>639</v>
      </c>
      <c r="C298">
        <v>66</v>
      </c>
      <c r="D298">
        <v>2</v>
      </c>
      <c r="E298" t="s">
        <v>13875</v>
      </c>
      <c r="F298">
        <v>100</v>
      </c>
      <c r="G298">
        <v>0</v>
      </c>
      <c r="H298" t="s">
        <v>641</v>
      </c>
      <c r="I298" t="s">
        <v>13876</v>
      </c>
      <c r="J298" t="s">
        <v>3625</v>
      </c>
      <c r="K298" t="s">
        <v>644</v>
      </c>
      <c r="L298" t="s">
        <v>645</v>
      </c>
      <c r="M298" t="s">
        <v>13877</v>
      </c>
      <c r="N298" t="s">
        <v>644</v>
      </c>
      <c r="O298" t="s">
        <v>668</v>
      </c>
      <c r="P298" t="s">
        <v>5</v>
      </c>
      <c r="Q298" t="s">
        <v>669</v>
      </c>
      <c r="R298" t="s">
        <v>645</v>
      </c>
      <c r="S298" t="s">
        <v>644</v>
      </c>
      <c r="T298" t="s">
        <v>13870</v>
      </c>
    </row>
    <row r="299" spans="1:20" x14ac:dyDescent="0.25">
      <c r="A299" t="s">
        <v>18</v>
      </c>
      <c r="B299" t="s">
        <v>19</v>
      </c>
      <c r="C299">
        <v>68</v>
      </c>
      <c r="D299">
        <v>1</v>
      </c>
      <c r="E299" t="s">
        <v>13875</v>
      </c>
      <c r="F299">
        <v>100</v>
      </c>
      <c r="G299">
        <v>0</v>
      </c>
      <c r="H299" t="s">
        <v>641</v>
      </c>
      <c r="I299" t="s">
        <v>13876</v>
      </c>
      <c r="J299" t="s">
        <v>3625</v>
      </c>
      <c r="K299" t="s">
        <v>644</v>
      </c>
      <c r="L299" t="s">
        <v>645</v>
      </c>
      <c r="M299" t="s">
        <v>13877</v>
      </c>
      <c r="N299" t="s">
        <v>644</v>
      </c>
      <c r="O299" t="s">
        <v>668</v>
      </c>
      <c r="P299" t="s">
        <v>5</v>
      </c>
      <c r="Q299" t="s">
        <v>669</v>
      </c>
      <c r="R299" t="s">
        <v>645</v>
      </c>
      <c r="S299" t="s">
        <v>644</v>
      </c>
      <c r="T299" t="s">
        <v>13870</v>
      </c>
    </row>
    <row r="300" spans="1:20" x14ac:dyDescent="0.25">
      <c r="A300" t="s">
        <v>147</v>
      </c>
      <c r="B300" t="s">
        <v>148</v>
      </c>
      <c r="C300">
        <v>50</v>
      </c>
      <c r="D300">
        <v>6</v>
      </c>
      <c r="E300" t="s">
        <v>13878</v>
      </c>
      <c r="F300">
        <v>200</v>
      </c>
      <c r="G300">
        <v>0</v>
      </c>
      <c r="H300" t="s">
        <v>641</v>
      </c>
      <c r="I300" t="s">
        <v>13879</v>
      </c>
      <c r="J300" t="s">
        <v>685</v>
      </c>
      <c r="K300" t="s">
        <v>644</v>
      </c>
      <c r="L300" t="s">
        <v>645</v>
      </c>
      <c r="M300" t="s">
        <v>13880</v>
      </c>
      <c r="N300" t="s">
        <v>644</v>
      </c>
      <c r="O300" t="s">
        <v>647</v>
      </c>
      <c r="P300" t="s">
        <v>5</v>
      </c>
      <c r="Q300" t="s">
        <v>648</v>
      </c>
      <c r="R300" t="s">
        <v>645</v>
      </c>
      <c r="S300" t="s">
        <v>13881</v>
      </c>
      <c r="T300" t="s">
        <v>13877</v>
      </c>
    </row>
    <row r="301" spans="1:20" x14ac:dyDescent="0.25">
      <c r="A301" t="s">
        <v>147</v>
      </c>
      <c r="B301" t="s">
        <v>148</v>
      </c>
      <c r="C301">
        <v>33.333333333333336</v>
      </c>
      <c r="D301">
        <v>3</v>
      </c>
      <c r="E301" t="s">
        <v>13882</v>
      </c>
      <c r="F301">
        <v>100</v>
      </c>
      <c r="G301">
        <v>0</v>
      </c>
      <c r="H301" t="s">
        <v>641</v>
      </c>
      <c r="I301" t="s">
        <v>13883</v>
      </c>
      <c r="J301" t="s">
        <v>724</v>
      </c>
      <c r="K301" t="s">
        <v>644</v>
      </c>
      <c r="L301" t="s">
        <v>645</v>
      </c>
      <c r="M301" t="s">
        <v>13884</v>
      </c>
      <c r="N301" t="s">
        <v>644</v>
      </c>
      <c r="O301" t="s">
        <v>726</v>
      </c>
      <c r="P301" t="s">
        <v>5</v>
      </c>
      <c r="Q301" t="s">
        <v>648</v>
      </c>
      <c r="R301" t="s">
        <v>645</v>
      </c>
      <c r="S301" t="s">
        <v>13885</v>
      </c>
      <c r="T301" t="s">
        <v>13886</v>
      </c>
    </row>
    <row r="302" spans="1:20" x14ac:dyDescent="0.25">
      <c r="A302" t="s">
        <v>147</v>
      </c>
      <c r="B302" t="s">
        <v>148</v>
      </c>
      <c r="C302">
        <v>50</v>
      </c>
      <c r="D302">
        <v>6</v>
      </c>
      <c r="E302" t="s">
        <v>13887</v>
      </c>
      <c r="F302">
        <v>200</v>
      </c>
      <c r="G302">
        <v>0</v>
      </c>
      <c r="H302" t="s">
        <v>641</v>
      </c>
      <c r="I302" t="s">
        <v>13888</v>
      </c>
      <c r="J302" t="s">
        <v>2049</v>
      </c>
      <c r="K302" t="s">
        <v>644</v>
      </c>
      <c r="L302" t="s">
        <v>645</v>
      </c>
      <c r="M302" t="s">
        <v>13889</v>
      </c>
      <c r="N302" t="s">
        <v>644</v>
      </c>
      <c r="O302" t="s">
        <v>647</v>
      </c>
      <c r="P302" t="s">
        <v>5</v>
      </c>
      <c r="Q302" t="s">
        <v>648</v>
      </c>
      <c r="R302" t="s">
        <v>645</v>
      </c>
      <c r="S302" t="s">
        <v>13890</v>
      </c>
      <c r="T302" t="s">
        <v>13889</v>
      </c>
    </row>
    <row r="303" spans="1:20" x14ac:dyDescent="0.25">
      <c r="A303" t="s">
        <v>638</v>
      </c>
      <c r="B303" t="s">
        <v>639</v>
      </c>
      <c r="C303">
        <v>66</v>
      </c>
      <c r="D303">
        <v>2</v>
      </c>
      <c r="E303" t="s">
        <v>13891</v>
      </c>
      <c r="F303">
        <v>366.37</v>
      </c>
      <c r="G303">
        <v>45</v>
      </c>
      <c r="H303" t="s">
        <v>673</v>
      </c>
      <c r="I303" t="s">
        <v>13892</v>
      </c>
      <c r="J303" t="s">
        <v>13893</v>
      </c>
      <c r="K303" t="s">
        <v>9130</v>
      </c>
      <c r="L303" t="s">
        <v>13894</v>
      </c>
      <c r="M303" t="s">
        <v>13889</v>
      </c>
      <c r="N303" t="s">
        <v>644</v>
      </c>
      <c r="O303" t="s">
        <v>811</v>
      </c>
      <c r="P303" t="s">
        <v>23</v>
      </c>
      <c r="Q303" t="s">
        <v>812</v>
      </c>
      <c r="R303" t="s">
        <v>645</v>
      </c>
      <c r="S303" t="s">
        <v>13895</v>
      </c>
      <c r="T303" t="s">
        <v>13889</v>
      </c>
    </row>
    <row r="304" spans="1:20" x14ac:dyDescent="0.25">
      <c r="A304" t="s">
        <v>18</v>
      </c>
      <c r="B304" t="s">
        <v>19</v>
      </c>
      <c r="C304">
        <v>68</v>
      </c>
      <c r="D304">
        <v>1</v>
      </c>
      <c r="E304" t="s">
        <v>13891</v>
      </c>
      <c r="F304">
        <v>366.37</v>
      </c>
      <c r="G304">
        <v>45</v>
      </c>
      <c r="H304" t="s">
        <v>673</v>
      </c>
      <c r="I304" t="s">
        <v>13892</v>
      </c>
      <c r="J304" t="s">
        <v>13893</v>
      </c>
      <c r="K304" t="s">
        <v>9130</v>
      </c>
      <c r="L304" t="s">
        <v>13894</v>
      </c>
      <c r="M304" t="s">
        <v>13889</v>
      </c>
      <c r="N304" t="s">
        <v>644</v>
      </c>
      <c r="O304" t="s">
        <v>811</v>
      </c>
      <c r="P304" t="s">
        <v>23</v>
      </c>
      <c r="Q304" t="s">
        <v>812</v>
      </c>
      <c r="R304" t="s">
        <v>645</v>
      </c>
      <c r="S304" t="s">
        <v>13895</v>
      </c>
      <c r="T304" t="s">
        <v>13889</v>
      </c>
    </row>
    <row r="305" spans="1:20" x14ac:dyDescent="0.25">
      <c r="A305" t="s">
        <v>112</v>
      </c>
      <c r="B305" t="s">
        <v>113</v>
      </c>
      <c r="C305">
        <v>54.5</v>
      </c>
      <c r="D305">
        <v>2</v>
      </c>
      <c r="E305" t="s">
        <v>13891</v>
      </c>
      <c r="F305">
        <v>366.37</v>
      </c>
      <c r="G305">
        <v>45</v>
      </c>
      <c r="H305" t="s">
        <v>673</v>
      </c>
      <c r="I305" t="s">
        <v>13892</v>
      </c>
      <c r="J305" t="s">
        <v>13893</v>
      </c>
      <c r="K305" t="s">
        <v>9130</v>
      </c>
      <c r="L305" t="s">
        <v>13894</v>
      </c>
      <c r="M305" t="s">
        <v>13889</v>
      </c>
      <c r="N305" t="s">
        <v>644</v>
      </c>
      <c r="O305" t="s">
        <v>811</v>
      </c>
      <c r="P305" t="s">
        <v>23</v>
      </c>
      <c r="Q305" t="s">
        <v>812</v>
      </c>
      <c r="R305" t="s">
        <v>645</v>
      </c>
      <c r="S305" t="s">
        <v>13895</v>
      </c>
      <c r="T305" t="s">
        <v>13889</v>
      </c>
    </row>
    <row r="306" spans="1:20" x14ac:dyDescent="0.25">
      <c r="A306" t="s">
        <v>112</v>
      </c>
      <c r="B306" t="s">
        <v>113</v>
      </c>
      <c r="C306">
        <v>54.5</v>
      </c>
      <c r="D306">
        <v>2</v>
      </c>
      <c r="E306" t="s">
        <v>13891</v>
      </c>
      <c r="F306">
        <v>366.37</v>
      </c>
      <c r="G306">
        <v>45</v>
      </c>
      <c r="H306" t="s">
        <v>673</v>
      </c>
      <c r="I306" t="s">
        <v>13892</v>
      </c>
      <c r="J306" t="s">
        <v>13893</v>
      </c>
      <c r="K306" t="s">
        <v>9130</v>
      </c>
      <c r="L306" t="s">
        <v>13894</v>
      </c>
      <c r="M306" t="s">
        <v>13889</v>
      </c>
      <c r="N306" t="s">
        <v>644</v>
      </c>
      <c r="O306" t="s">
        <v>811</v>
      </c>
      <c r="P306" t="s">
        <v>23</v>
      </c>
      <c r="Q306" t="s">
        <v>812</v>
      </c>
      <c r="R306" t="s">
        <v>645</v>
      </c>
      <c r="S306" t="s">
        <v>13895</v>
      </c>
      <c r="T306" t="s">
        <v>13889</v>
      </c>
    </row>
    <row r="307" spans="1:20" x14ac:dyDescent="0.25">
      <c r="A307" t="s">
        <v>638</v>
      </c>
      <c r="B307" t="s">
        <v>639</v>
      </c>
      <c r="C307">
        <v>66</v>
      </c>
      <c r="D307">
        <v>2</v>
      </c>
      <c r="E307" t="s">
        <v>13896</v>
      </c>
      <c r="F307">
        <v>100</v>
      </c>
      <c r="G307">
        <v>0</v>
      </c>
      <c r="H307" t="s">
        <v>641</v>
      </c>
      <c r="I307" t="s">
        <v>13897</v>
      </c>
      <c r="J307" t="s">
        <v>888</v>
      </c>
      <c r="K307" t="s">
        <v>644</v>
      </c>
      <c r="L307" t="s">
        <v>645</v>
      </c>
      <c r="M307" t="s">
        <v>13898</v>
      </c>
      <c r="N307" t="s">
        <v>644</v>
      </c>
      <c r="O307" t="s">
        <v>668</v>
      </c>
      <c r="P307" t="s">
        <v>5</v>
      </c>
      <c r="Q307" t="s">
        <v>669</v>
      </c>
      <c r="R307" t="s">
        <v>645</v>
      </c>
      <c r="S307" t="s">
        <v>644</v>
      </c>
      <c r="T307" t="s">
        <v>13899</v>
      </c>
    </row>
    <row r="308" spans="1:20" x14ac:dyDescent="0.25">
      <c r="A308" t="s">
        <v>18</v>
      </c>
      <c r="B308" t="s">
        <v>19</v>
      </c>
      <c r="C308">
        <v>68</v>
      </c>
      <c r="D308">
        <v>1</v>
      </c>
      <c r="E308" t="s">
        <v>13896</v>
      </c>
      <c r="F308">
        <v>100</v>
      </c>
      <c r="G308">
        <v>0</v>
      </c>
      <c r="H308" t="s">
        <v>641</v>
      </c>
      <c r="I308" t="s">
        <v>13897</v>
      </c>
      <c r="J308" t="s">
        <v>888</v>
      </c>
      <c r="K308" t="s">
        <v>644</v>
      </c>
      <c r="L308" t="s">
        <v>645</v>
      </c>
      <c r="M308" t="s">
        <v>13898</v>
      </c>
      <c r="N308" t="s">
        <v>644</v>
      </c>
      <c r="O308" t="s">
        <v>668</v>
      </c>
      <c r="P308" t="s">
        <v>5</v>
      </c>
      <c r="Q308" t="s">
        <v>669</v>
      </c>
      <c r="R308" t="s">
        <v>645</v>
      </c>
      <c r="S308" t="s">
        <v>644</v>
      </c>
      <c r="T308" t="s">
        <v>13899</v>
      </c>
    </row>
    <row r="309" spans="1:20" x14ac:dyDescent="0.25">
      <c r="A309" t="s">
        <v>638</v>
      </c>
      <c r="B309" t="s">
        <v>639</v>
      </c>
      <c r="C309">
        <v>66</v>
      </c>
      <c r="D309">
        <v>2</v>
      </c>
      <c r="E309" t="s">
        <v>13900</v>
      </c>
      <c r="F309">
        <v>100</v>
      </c>
      <c r="G309">
        <v>0</v>
      </c>
      <c r="H309" t="s">
        <v>641</v>
      </c>
      <c r="I309" t="s">
        <v>13901</v>
      </c>
      <c r="J309" t="s">
        <v>666</v>
      </c>
      <c r="K309" t="s">
        <v>644</v>
      </c>
      <c r="L309" t="s">
        <v>645</v>
      </c>
      <c r="M309" t="s">
        <v>13902</v>
      </c>
      <c r="N309" t="s">
        <v>644</v>
      </c>
      <c r="O309" t="s">
        <v>647</v>
      </c>
      <c r="P309" t="s">
        <v>5</v>
      </c>
      <c r="Q309" t="s">
        <v>648</v>
      </c>
      <c r="R309" t="s">
        <v>645</v>
      </c>
      <c r="S309" t="s">
        <v>644</v>
      </c>
      <c r="T309" t="s">
        <v>13902</v>
      </c>
    </row>
    <row r="310" spans="1:20" x14ac:dyDescent="0.25">
      <c r="A310" t="s">
        <v>18</v>
      </c>
      <c r="B310" t="s">
        <v>19</v>
      </c>
      <c r="C310">
        <v>68</v>
      </c>
      <c r="D310">
        <v>1</v>
      </c>
      <c r="E310" t="s">
        <v>13900</v>
      </c>
      <c r="F310">
        <v>100</v>
      </c>
      <c r="G310">
        <v>0</v>
      </c>
      <c r="H310" t="s">
        <v>641</v>
      </c>
      <c r="I310" t="s">
        <v>13901</v>
      </c>
      <c r="J310" t="s">
        <v>666</v>
      </c>
      <c r="K310" t="s">
        <v>644</v>
      </c>
      <c r="L310" t="s">
        <v>645</v>
      </c>
      <c r="M310" t="s">
        <v>13902</v>
      </c>
      <c r="N310" t="s">
        <v>644</v>
      </c>
      <c r="O310" t="s">
        <v>647</v>
      </c>
      <c r="P310" t="s">
        <v>5</v>
      </c>
      <c r="Q310" t="s">
        <v>648</v>
      </c>
      <c r="R310" t="s">
        <v>645</v>
      </c>
      <c r="S310" t="s">
        <v>644</v>
      </c>
      <c r="T310" t="s">
        <v>13902</v>
      </c>
    </row>
    <row r="311" spans="1:20" x14ac:dyDescent="0.25">
      <c r="A311" t="s">
        <v>638</v>
      </c>
      <c r="B311" t="s">
        <v>639</v>
      </c>
      <c r="C311">
        <v>66</v>
      </c>
      <c r="D311">
        <v>2</v>
      </c>
      <c r="E311" t="s">
        <v>13903</v>
      </c>
      <c r="F311">
        <v>100</v>
      </c>
      <c r="G311">
        <v>0</v>
      </c>
      <c r="H311" t="s">
        <v>641</v>
      </c>
      <c r="I311" t="s">
        <v>13904</v>
      </c>
      <c r="J311" t="s">
        <v>924</v>
      </c>
      <c r="K311" t="s">
        <v>644</v>
      </c>
      <c r="L311" t="s">
        <v>645</v>
      </c>
      <c r="M311" t="s">
        <v>13905</v>
      </c>
      <c r="N311" t="s">
        <v>644</v>
      </c>
      <c r="O311" t="s">
        <v>668</v>
      </c>
      <c r="P311" t="s">
        <v>5</v>
      </c>
      <c r="Q311" t="s">
        <v>669</v>
      </c>
      <c r="R311" t="s">
        <v>645</v>
      </c>
      <c r="S311" t="s">
        <v>644</v>
      </c>
      <c r="T311" t="s">
        <v>13906</v>
      </c>
    </row>
    <row r="312" spans="1:20" x14ac:dyDescent="0.25">
      <c r="A312" t="s">
        <v>18</v>
      </c>
      <c r="B312" t="s">
        <v>19</v>
      </c>
      <c r="C312">
        <v>68</v>
      </c>
      <c r="D312">
        <v>1</v>
      </c>
      <c r="E312" t="s">
        <v>13903</v>
      </c>
      <c r="F312">
        <v>100</v>
      </c>
      <c r="G312">
        <v>0</v>
      </c>
      <c r="H312" t="s">
        <v>641</v>
      </c>
      <c r="I312" t="s">
        <v>13904</v>
      </c>
      <c r="J312" t="s">
        <v>924</v>
      </c>
      <c r="K312" t="s">
        <v>644</v>
      </c>
      <c r="L312" t="s">
        <v>645</v>
      </c>
      <c r="M312" t="s">
        <v>13905</v>
      </c>
      <c r="N312" t="s">
        <v>644</v>
      </c>
      <c r="O312" t="s">
        <v>668</v>
      </c>
      <c r="P312" t="s">
        <v>5</v>
      </c>
      <c r="Q312" t="s">
        <v>669</v>
      </c>
      <c r="R312" t="s">
        <v>645</v>
      </c>
      <c r="S312" t="s">
        <v>644</v>
      </c>
      <c r="T312" t="s">
        <v>13906</v>
      </c>
    </row>
    <row r="313" spans="1:20" x14ac:dyDescent="0.25">
      <c r="A313" t="s">
        <v>638</v>
      </c>
      <c r="B313" t="s">
        <v>639</v>
      </c>
      <c r="C313">
        <v>66</v>
      </c>
      <c r="D313">
        <v>2</v>
      </c>
      <c r="E313" t="s">
        <v>13907</v>
      </c>
      <c r="F313">
        <v>100</v>
      </c>
      <c r="G313">
        <v>0</v>
      </c>
      <c r="H313" t="s">
        <v>641</v>
      </c>
      <c r="I313" t="s">
        <v>12101</v>
      </c>
      <c r="J313" t="s">
        <v>685</v>
      </c>
      <c r="K313" t="s">
        <v>644</v>
      </c>
      <c r="L313" t="s">
        <v>645</v>
      </c>
      <c r="M313" t="s">
        <v>13908</v>
      </c>
      <c r="N313" t="s">
        <v>644</v>
      </c>
      <c r="O313" t="s">
        <v>647</v>
      </c>
      <c r="P313" t="s">
        <v>5</v>
      </c>
      <c r="Q313" t="s">
        <v>648</v>
      </c>
      <c r="R313" t="s">
        <v>645</v>
      </c>
      <c r="S313" t="s">
        <v>644</v>
      </c>
      <c r="T313" t="s">
        <v>13908</v>
      </c>
    </row>
    <row r="314" spans="1:20" x14ac:dyDescent="0.25">
      <c r="A314" t="s">
        <v>18</v>
      </c>
      <c r="B314" t="s">
        <v>19</v>
      </c>
      <c r="C314">
        <v>68</v>
      </c>
      <c r="D314">
        <v>1</v>
      </c>
      <c r="E314" t="s">
        <v>13907</v>
      </c>
      <c r="F314">
        <v>100</v>
      </c>
      <c r="G314">
        <v>0</v>
      </c>
      <c r="H314" t="s">
        <v>641</v>
      </c>
      <c r="I314" t="s">
        <v>12101</v>
      </c>
      <c r="J314" t="s">
        <v>685</v>
      </c>
      <c r="K314" t="s">
        <v>644</v>
      </c>
      <c r="L314" t="s">
        <v>645</v>
      </c>
      <c r="M314" t="s">
        <v>13908</v>
      </c>
      <c r="N314" t="s">
        <v>644</v>
      </c>
      <c r="O314" t="s">
        <v>647</v>
      </c>
      <c r="P314" t="s">
        <v>5</v>
      </c>
      <c r="Q314" t="s">
        <v>648</v>
      </c>
      <c r="R314" t="s">
        <v>645</v>
      </c>
      <c r="S314" t="s">
        <v>644</v>
      </c>
      <c r="T314" t="s">
        <v>13908</v>
      </c>
    </row>
    <row r="315" spans="1:20" x14ac:dyDescent="0.25">
      <c r="A315" t="s">
        <v>147</v>
      </c>
      <c r="B315" t="s">
        <v>148</v>
      </c>
      <c r="C315">
        <v>33.333333333333336</v>
      </c>
      <c r="D315">
        <v>3</v>
      </c>
      <c r="E315" t="s">
        <v>13909</v>
      </c>
      <c r="F315">
        <v>100</v>
      </c>
      <c r="G315">
        <v>0</v>
      </c>
      <c r="H315" t="s">
        <v>641</v>
      </c>
      <c r="I315" t="s">
        <v>13910</v>
      </c>
      <c r="J315" t="s">
        <v>2058</v>
      </c>
      <c r="K315" t="s">
        <v>644</v>
      </c>
      <c r="L315" t="s">
        <v>645</v>
      </c>
      <c r="M315" t="s">
        <v>13911</v>
      </c>
      <c r="N315" t="s">
        <v>644</v>
      </c>
      <c r="O315" t="s">
        <v>647</v>
      </c>
      <c r="P315" t="s">
        <v>5</v>
      </c>
      <c r="Q315" t="s">
        <v>648</v>
      </c>
      <c r="R315" t="s">
        <v>645</v>
      </c>
      <c r="S315" t="s">
        <v>644</v>
      </c>
      <c r="T315" t="s">
        <v>13911</v>
      </c>
    </row>
    <row r="316" spans="1:20" x14ac:dyDescent="0.25">
      <c r="A316" t="s">
        <v>638</v>
      </c>
      <c r="B316" t="s">
        <v>639</v>
      </c>
      <c r="C316">
        <v>66</v>
      </c>
      <c r="D316">
        <v>2</v>
      </c>
      <c r="E316" t="s">
        <v>13912</v>
      </c>
      <c r="F316">
        <v>100</v>
      </c>
      <c r="G316">
        <v>0</v>
      </c>
      <c r="H316" t="s">
        <v>641</v>
      </c>
      <c r="I316" t="s">
        <v>13913</v>
      </c>
      <c r="J316" t="s">
        <v>796</v>
      </c>
      <c r="K316" t="s">
        <v>644</v>
      </c>
      <c r="L316" t="s">
        <v>645</v>
      </c>
      <c r="M316" t="s">
        <v>13914</v>
      </c>
      <c r="N316" t="s">
        <v>644</v>
      </c>
      <c r="O316" t="s">
        <v>647</v>
      </c>
      <c r="P316" t="s">
        <v>5</v>
      </c>
      <c r="Q316" t="s">
        <v>648</v>
      </c>
      <c r="R316" t="s">
        <v>645</v>
      </c>
      <c r="S316" t="s">
        <v>644</v>
      </c>
      <c r="T316" t="s">
        <v>13914</v>
      </c>
    </row>
    <row r="317" spans="1:20" x14ac:dyDescent="0.25">
      <c r="A317" t="s">
        <v>18</v>
      </c>
      <c r="B317" t="s">
        <v>19</v>
      </c>
      <c r="C317">
        <v>68</v>
      </c>
      <c r="D317">
        <v>1</v>
      </c>
      <c r="E317" t="s">
        <v>13912</v>
      </c>
      <c r="F317">
        <v>100</v>
      </c>
      <c r="G317">
        <v>0</v>
      </c>
      <c r="H317" t="s">
        <v>641</v>
      </c>
      <c r="I317" t="s">
        <v>13913</v>
      </c>
      <c r="J317" t="s">
        <v>796</v>
      </c>
      <c r="K317" t="s">
        <v>644</v>
      </c>
      <c r="L317" t="s">
        <v>645</v>
      </c>
      <c r="M317" t="s">
        <v>13914</v>
      </c>
      <c r="N317" t="s">
        <v>644</v>
      </c>
      <c r="O317" t="s">
        <v>647</v>
      </c>
      <c r="P317" t="s">
        <v>5</v>
      </c>
      <c r="Q317" t="s">
        <v>648</v>
      </c>
      <c r="R317" t="s">
        <v>645</v>
      </c>
      <c r="S317" t="s">
        <v>644</v>
      </c>
      <c r="T317" t="s">
        <v>13914</v>
      </c>
    </row>
    <row r="318" spans="1:20" x14ac:dyDescent="0.25">
      <c r="A318" t="s">
        <v>147</v>
      </c>
      <c r="B318" t="s">
        <v>148</v>
      </c>
      <c r="C318">
        <v>50</v>
      </c>
      <c r="D318">
        <v>6</v>
      </c>
      <c r="E318" t="s">
        <v>13915</v>
      </c>
      <c r="F318">
        <v>200</v>
      </c>
      <c r="G318">
        <v>0</v>
      </c>
      <c r="H318" t="s">
        <v>641</v>
      </c>
      <c r="I318" t="s">
        <v>13916</v>
      </c>
      <c r="J318" t="s">
        <v>7214</v>
      </c>
      <c r="K318" t="s">
        <v>644</v>
      </c>
      <c r="L318" t="s">
        <v>645</v>
      </c>
      <c r="M318" t="s">
        <v>13917</v>
      </c>
      <c r="N318" t="s">
        <v>644</v>
      </c>
      <c r="O318" t="s">
        <v>647</v>
      </c>
      <c r="P318" t="s">
        <v>5</v>
      </c>
      <c r="Q318" t="s">
        <v>648</v>
      </c>
      <c r="R318" t="s">
        <v>645</v>
      </c>
      <c r="S318" t="s">
        <v>13918</v>
      </c>
      <c r="T318" t="s">
        <v>13914</v>
      </c>
    </row>
    <row r="319" spans="1:20" x14ac:dyDescent="0.25">
      <c r="A319" t="s">
        <v>22</v>
      </c>
      <c r="B319" t="s">
        <v>27</v>
      </c>
      <c r="C319">
        <v>66.333333333333329</v>
      </c>
      <c r="D319">
        <v>3</v>
      </c>
      <c r="E319" t="s">
        <v>13919</v>
      </c>
      <c r="F319">
        <v>249.99</v>
      </c>
      <c r="G319">
        <v>0</v>
      </c>
      <c r="H319" t="s">
        <v>641</v>
      </c>
      <c r="I319" t="s">
        <v>13920</v>
      </c>
      <c r="J319" t="s">
        <v>685</v>
      </c>
      <c r="K319" t="s">
        <v>644</v>
      </c>
      <c r="L319" t="s">
        <v>645</v>
      </c>
      <c r="M319" t="s">
        <v>13921</v>
      </c>
      <c r="N319" t="s">
        <v>644</v>
      </c>
      <c r="O319" t="s">
        <v>647</v>
      </c>
      <c r="P319" t="s">
        <v>5</v>
      </c>
      <c r="Q319" t="s">
        <v>648</v>
      </c>
      <c r="R319" t="s">
        <v>645</v>
      </c>
      <c r="S319" t="s">
        <v>644</v>
      </c>
      <c r="T319" t="s">
        <v>13921</v>
      </c>
    </row>
    <row r="320" spans="1:20" x14ac:dyDescent="0.25">
      <c r="A320" t="s">
        <v>147</v>
      </c>
      <c r="B320" t="s">
        <v>148</v>
      </c>
      <c r="C320">
        <v>65</v>
      </c>
      <c r="D320">
        <v>9</v>
      </c>
      <c r="E320" t="s">
        <v>13922</v>
      </c>
      <c r="F320">
        <v>315</v>
      </c>
      <c r="G320">
        <v>0</v>
      </c>
      <c r="H320" t="s">
        <v>641</v>
      </c>
      <c r="I320" t="s">
        <v>13923</v>
      </c>
      <c r="J320" t="s">
        <v>942</v>
      </c>
      <c r="K320" t="s">
        <v>644</v>
      </c>
      <c r="L320" t="s">
        <v>645</v>
      </c>
      <c r="M320" t="s">
        <v>13924</v>
      </c>
      <c r="N320" t="s">
        <v>644</v>
      </c>
      <c r="O320" t="s">
        <v>647</v>
      </c>
      <c r="P320" t="s">
        <v>5</v>
      </c>
      <c r="Q320" t="s">
        <v>648</v>
      </c>
      <c r="R320" t="s">
        <v>645</v>
      </c>
      <c r="S320" t="s">
        <v>13925</v>
      </c>
      <c r="T320" t="s">
        <v>13924</v>
      </c>
    </row>
    <row r="321" spans="1:20" x14ac:dyDescent="0.25">
      <c r="A321" t="s">
        <v>147</v>
      </c>
      <c r="B321" t="s">
        <v>148</v>
      </c>
      <c r="C321">
        <v>50</v>
      </c>
      <c r="D321">
        <v>6</v>
      </c>
      <c r="E321" t="s">
        <v>13926</v>
      </c>
      <c r="F321">
        <v>200</v>
      </c>
      <c r="G321">
        <v>0</v>
      </c>
      <c r="H321" t="s">
        <v>641</v>
      </c>
      <c r="I321" t="s">
        <v>13927</v>
      </c>
      <c r="J321" t="s">
        <v>1292</v>
      </c>
      <c r="K321" t="s">
        <v>644</v>
      </c>
      <c r="L321" t="s">
        <v>645</v>
      </c>
      <c r="M321" t="s">
        <v>13928</v>
      </c>
      <c r="N321" t="s">
        <v>644</v>
      </c>
      <c r="O321" t="s">
        <v>647</v>
      </c>
      <c r="P321" t="s">
        <v>5</v>
      </c>
      <c r="Q321" t="s">
        <v>648</v>
      </c>
      <c r="R321" t="s">
        <v>645</v>
      </c>
      <c r="S321" t="s">
        <v>13929</v>
      </c>
      <c r="T321" t="s">
        <v>13928</v>
      </c>
    </row>
    <row r="322" spans="1:20" x14ac:dyDescent="0.25">
      <c r="A322" t="s">
        <v>147</v>
      </c>
      <c r="B322" t="s">
        <v>148</v>
      </c>
      <c r="C322">
        <v>50</v>
      </c>
      <c r="D322">
        <v>6</v>
      </c>
      <c r="E322" t="s">
        <v>13930</v>
      </c>
      <c r="F322">
        <v>200</v>
      </c>
      <c r="G322">
        <v>0</v>
      </c>
      <c r="H322" t="s">
        <v>641</v>
      </c>
      <c r="I322" t="s">
        <v>13931</v>
      </c>
      <c r="J322" t="s">
        <v>989</v>
      </c>
      <c r="K322" t="s">
        <v>644</v>
      </c>
      <c r="L322" t="s">
        <v>645</v>
      </c>
      <c r="M322" t="s">
        <v>13932</v>
      </c>
      <c r="N322" t="s">
        <v>644</v>
      </c>
      <c r="O322" t="s">
        <v>647</v>
      </c>
      <c r="P322" t="s">
        <v>5</v>
      </c>
      <c r="Q322" t="s">
        <v>648</v>
      </c>
      <c r="R322" t="s">
        <v>645</v>
      </c>
      <c r="S322" t="s">
        <v>13933</v>
      </c>
      <c r="T322" t="s">
        <v>13928</v>
      </c>
    </row>
    <row r="323" spans="1:20" x14ac:dyDescent="0.25">
      <c r="A323" t="s">
        <v>147</v>
      </c>
      <c r="B323" t="s">
        <v>148</v>
      </c>
      <c r="C323">
        <v>33.333333333333336</v>
      </c>
      <c r="D323">
        <v>3</v>
      </c>
      <c r="E323" t="s">
        <v>13934</v>
      </c>
      <c r="F323">
        <v>100</v>
      </c>
      <c r="G323">
        <v>0</v>
      </c>
      <c r="H323" t="s">
        <v>641</v>
      </c>
      <c r="I323" t="s">
        <v>13935</v>
      </c>
      <c r="J323" t="s">
        <v>685</v>
      </c>
      <c r="K323" t="s">
        <v>644</v>
      </c>
      <c r="L323" t="s">
        <v>645</v>
      </c>
      <c r="M323" t="s">
        <v>13936</v>
      </c>
      <c r="N323" t="s">
        <v>644</v>
      </c>
      <c r="O323" t="s">
        <v>668</v>
      </c>
      <c r="P323" t="s">
        <v>5</v>
      </c>
      <c r="Q323" t="s">
        <v>669</v>
      </c>
      <c r="R323" t="s">
        <v>645</v>
      </c>
      <c r="S323" t="s">
        <v>644</v>
      </c>
      <c r="T323" t="s">
        <v>13936</v>
      </c>
    </row>
    <row r="324" spans="1:20" x14ac:dyDescent="0.25">
      <c r="A324" t="s">
        <v>147</v>
      </c>
      <c r="B324" t="s">
        <v>148</v>
      </c>
      <c r="C324">
        <v>50</v>
      </c>
      <c r="D324">
        <v>18</v>
      </c>
      <c r="E324" t="s">
        <v>13937</v>
      </c>
      <c r="F324">
        <v>635</v>
      </c>
      <c r="G324">
        <v>35</v>
      </c>
      <c r="H324" t="s">
        <v>641</v>
      </c>
      <c r="I324" t="s">
        <v>13938</v>
      </c>
      <c r="J324" t="s">
        <v>1441</v>
      </c>
      <c r="K324" t="s">
        <v>644</v>
      </c>
      <c r="L324" t="s">
        <v>645</v>
      </c>
      <c r="M324" t="s">
        <v>13939</v>
      </c>
      <c r="N324" t="s">
        <v>644</v>
      </c>
      <c r="O324" t="s">
        <v>647</v>
      </c>
      <c r="P324" t="s">
        <v>5</v>
      </c>
      <c r="Q324" t="s">
        <v>648</v>
      </c>
      <c r="R324" t="s">
        <v>645</v>
      </c>
      <c r="S324" t="s">
        <v>13940</v>
      </c>
      <c r="T324" t="s">
        <v>13939</v>
      </c>
    </row>
    <row r="325" spans="1:20" x14ac:dyDescent="0.25">
      <c r="A325" t="s">
        <v>147</v>
      </c>
      <c r="B325" t="s">
        <v>148</v>
      </c>
      <c r="C325">
        <v>33.333333333333336</v>
      </c>
      <c r="D325">
        <v>3</v>
      </c>
      <c r="E325" t="s">
        <v>13941</v>
      </c>
      <c r="F325">
        <v>100</v>
      </c>
      <c r="G325">
        <v>0</v>
      </c>
      <c r="H325" t="s">
        <v>641</v>
      </c>
      <c r="I325" t="s">
        <v>13942</v>
      </c>
      <c r="J325" t="s">
        <v>685</v>
      </c>
      <c r="K325" t="s">
        <v>644</v>
      </c>
      <c r="L325" t="s">
        <v>645</v>
      </c>
      <c r="M325" t="s">
        <v>13939</v>
      </c>
      <c r="N325" t="s">
        <v>644</v>
      </c>
      <c r="O325" t="s">
        <v>668</v>
      </c>
      <c r="P325" t="s">
        <v>5</v>
      </c>
      <c r="Q325" t="s">
        <v>669</v>
      </c>
      <c r="R325" t="s">
        <v>645</v>
      </c>
      <c r="S325" t="s">
        <v>644</v>
      </c>
      <c r="T325" t="s">
        <v>13939</v>
      </c>
    </row>
    <row r="326" spans="1:20" x14ac:dyDescent="0.25">
      <c r="A326" t="s">
        <v>147</v>
      </c>
      <c r="B326" t="s">
        <v>148</v>
      </c>
      <c r="C326">
        <v>50</v>
      </c>
      <c r="D326">
        <v>6</v>
      </c>
      <c r="E326" t="s">
        <v>13943</v>
      </c>
      <c r="F326">
        <v>200</v>
      </c>
      <c r="G326">
        <v>0</v>
      </c>
      <c r="H326" t="s">
        <v>641</v>
      </c>
      <c r="I326" t="s">
        <v>13944</v>
      </c>
      <c r="J326" t="s">
        <v>745</v>
      </c>
      <c r="K326" t="s">
        <v>644</v>
      </c>
      <c r="L326" t="s">
        <v>645</v>
      </c>
      <c r="M326" t="s">
        <v>13945</v>
      </c>
      <c r="N326" t="s">
        <v>644</v>
      </c>
      <c r="O326" t="s">
        <v>668</v>
      </c>
      <c r="P326" t="s">
        <v>5</v>
      </c>
      <c r="Q326" t="s">
        <v>669</v>
      </c>
      <c r="R326" t="s">
        <v>645</v>
      </c>
      <c r="S326" t="s">
        <v>13946</v>
      </c>
      <c r="T326" t="s">
        <v>13945</v>
      </c>
    </row>
    <row r="327" spans="1:20" x14ac:dyDescent="0.25">
      <c r="A327" t="s">
        <v>638</v>
      </c>
      <c r="B327" t="s">
        <v>639</v>
      </c>
      <c r="C327">
        <v>66</v>
      </c>
      <c r="D327">
        <v>2</v>
      </c>
      <c r="E327" t="s">
        <v>13947</v>
      </c>
      <c r="F327">
        <v>100</v>
      </c>
      <c r="G327">
        <v>0</v>
      </c>
      <c r="H327" t="s">
        <v>641</v>
      </c>
      <c r="I327" t="s">
        <v>1766</v>
      </c>
      <c r="J327" t="s">
        <v>1673</v>
      </c>
      <c r="K327" t="s">
        <v>644</v>
      </c>
      <c r="L327" t="s">
        <v>645</v>
      </c>
      <c r="M327" t="s">
        <v>13945</v>
      </c>
      <c r="N327" t="s">
        <v>644</v>
      </c>
      <c r="O327" t="s">
        <v>668</v>
      </c>
      <c r="P327" t="s">
        <v>5</v>
      </c>
      <c r="Q327" t="s">
        <v>669</v>
      </c>
      <c r="R327" t="s">
        <v>645</v>
      </c>
      <c r="S327" t="s">
        <v>644</v>
      </c>
      <c r="T327" t="s">
        <v>13945</v>
      </c>
    </row>
    <row r="328" spans="1:20" x14ac:dyDescent="0.25">
      <c r="A328" t="s">
        <v>18</v>
      </c>
      <c r="B328" t="s">
        <v>19</v>
      </c>
      <c r="C328">
        <v>68</v>
      </c>
      <c r="D328">
        <v>1</v>
      </c>
      <c r="E328" t="s">
        <v>13947</v>
      </c>
      <c r="F328">
        <v>100</v>
      </c>
      <c r="G328">
        <v>0</v>
      </c>
      <c r="H328" t="s">
        <v>641</v>
      </c>
      <c r="I328" t="s">
        <v>1766</v>
      </c>
      <c r="J328" t="s">
        <v>1673</v>
      </c>
      <c r="K328" t="s">
        <v>644</v>
      </c>
      <c r="L328" t="s">
        <v>645</v>
      </c>
      <c r="M328" t="s">
        <v>13945</v>
      </c>
      <c r="N328" t="s">
        <v>644</v>
      </c>
      <c r="O328" t="s">
        <v>668</v>
      </c>
      <c r="P328" t="s">
        <v>5</v>
      </c>
      <c r="Q328" t="s">
        <v>669</v>
      </c>
      <c r="R328" t="s">
        <v>645</v>
      </c>
      <c r="S328" t="s">
        <v>644</v>
      </c>
      <c r="T328" t="s">
        <v>13945</v>
      </c>
    </row>
    <row r="329" spans="1:20" x14ac:dyDescent="0.25">
      <c r="A329" t="s">
        <v>638</v>
      </c>
      <c r="B329" t="s">
        <v>639</v>
      </c>
      <c r="C329">
        <v>66</v>
      </c>
      <c r="D329">
        <v>2</v>
      </c>
      <c r="E329" t="s">
        <v>13948</v>
      </c>
      <c r="F329">
        <v>300</v>
      </c>
      <c r="G329">
        <v>0</v>
      </c>
      <c r="H329" t="s">
        <v>641</v>
      </c>
      <c r="I329" t="s">
        <v>13949</v>
      </c>
      <c r="J329" t="s">
        <v>1067</v>
      </c>
      <c r="K329" t="s">
        <v>644</v>
      </c>
      <c r="L329" t="s">
        <v>645</v>
      </c>
      <c r="M329" t="s">
        <v>13945</v>
      </c>
      <c r="N329" t="s">
        <v>644</v>
      </c>
      <c r="O329" t="s">
        <v>668</v>
      </c>
      <c r="P329" t="s">
        <v>5</v>
      </c>
      <c r="Q329" t="s">
        <v>669</v>
      </c>
      <c r="R329" t="s">
        <v>645</v>
      </c>
      <c r="S329" t="s">
        <v>644</v>
      </c>
      <c r="T329" t="s">
        <v>13950</v>
      </c>
    </row>
    <row r="330" spans="1:20" x14ac:dyDescent="0.25">
      <c r="A330" t="s">
        <v>18</v>
      </c>
      <c r="B330" t="s">
        <v>19</v>
      </c>
      <c r="C330">
        <v>68</v>
      </c>
      <c r="D330">
        <v>1</v>
      </c>
      <c r="E330" t="s">
        <v>13948</v>
      </c>
      <c r="F330">
        <v>300</v>
      </c>
      <c r="G330">
        <v>0</v>
      </c>
      <c r="H330" t="s">
        <v>641</v>
      </c>
      <c r="I330" t="s">
        <v>13949</v>
      </c>
      <c r="J330" t="s">
        <v>1067</v>
      </c>
      <c r="K330" t="s">
        <v>644</v>
      </c>
      <c r="L330" t="s">
        <v>645</v>
      </c>
      <c r="M330" t="s">
        <v>13945</v>
      </c>
      <c r="N330" t="s">
        <v>644</v>
      </c>
      <c r="O330" t="s">
        <v>668</v>
      </c>
      <c r="P330" t="s">
        <v>5</v>
      </c>
      <c r="Q330" t="s">
        <v>669</v>
      </c>
      <c r="R330" t="s">
        <v>645</v>
      </c>
      <c r="S330" t="s">
        <v>644</v>
      </c>
      <c r="T330" t="s">
        <v>13950</v>
      </c>
    </row>
    <row r="331" spans="1:20" x14ac:dyDescent="0.25">
      <c r="A331" t="s">
        <v>147</v>
      </c>
      <c r="B331" t="s">
        <v>148</v>
      </c>
      <c r="C331">
        <v>50</v>
      </c>
      <c r="D331">
        <v>6</v>
      </c>
      <c r="E331" t="s">
        <v>13948</v>
      </c>
      <c r="F331">
        <v>300</v>
      </c>
      <c r="G331">
        <v>0</v>
      </c>
      <c r="H331" t="s">
        <v>641</v>
      </c>
      <c r="I331" t="s">
        <v>13949</v>
      </c>
      <c r="J331" t="s">
        <v>1067</v>
      </c>
      <c r="K331" t="s">
        <v>644</v>
      </c>
      <c r="L331" t="s">
        <v>645</v>
      </c>
      <c r="M331" t="s">
        <v>13945</v>
      </c>
      <c r="N331" t="s">
        <v>644</v>
      </c>
      <c r="O331" t="s">
        <v>668</v>
      </c>
      <c r="P331" t="s">
        <v>5</v>
      </c>
      <c r="Q331" t="s">
        <v>669</v>
      </c>
      <c r="R331" t="s">
        <v>645</v>
      </c>
      <c r="S331" t="s">
        <v>644</v>
      </c>
      <c r="T331" t="s">
        <v>13950</v>
      </c>
    </row>
    <row r="332" spans="1:20" x14ac:dyDescent="0.25">
      <c r="A332" t="s">
        <v>638</v>
      </c>
      <c r="B332" t="s">
        <v>639</v>
      </c>
      <c r="C332">
        <v>66</v>
      </c>
      <c r="D332">
        <v>2</v>
      </c>
      <c r="E332" t="s">
        <v>13951</v>
      </c>
      <c r="F332">
        <v>100</v>
      </c>
      <c r="G332">
        <v>0</v>
      </c>
      <c r="H332" t="s">
        <v>641</v>
      </c>
      <c r="I332" t="s">
        <v>13952</v>
      </c>
      <c r="J332" t="s">
        <v>900</v>
      </c>
      <c r="K332" t="s">
        <v>644</v>
      </c>
      <c r="L332" t="s">
        <v>645</v>
      </c>
      <c r="M332" t="s">
        <v>13950</v>
      </c>
      <c r="N332" t="s">
        <v>644</v>
      </c>
      <c r="O332" t="s">
        <v>668</v>
      </c>
      <c r="P332" t="s">
        <v>5</v>
      </c>
      <c r="Q332" t="s">
        <v>669</v>
      </c>
      <c r="R332" t="s">
        <v>645</v>
      </c>
      <c r="S332" t="s">
        <v>644</v>
      </c>
      <c r="T332" t="s">
        <v>13950</v>
      </c>
    </row>
    <row r="333" spans="1:20" x14ac:dyDescent="0.25">
      <c r="A333" t="s">
        <v>18</v>
      </c>
      <c r="B333" t="s">
        <v>19</v>
      </c>
      <c r="C333">
        <v>68</v>
      </c>
      <c r="D333">
        <v>1</v>
      </c>
      <c r="E333" t="s">
        <v>13951</v>
      </c>
      <c r="F333">
        <v>100</v>
      </c>
      <c r="G333">
        <v>0</v>
      </c>
      <c r="H333" t="s">
        <v>641</v>
      </c>
      <c r="I333" t="s">
        <v>13952</v>
      </c>
      <c r="J333" t="s">
        <v>900</v>
      </c>
      <c r="K333" t="s">
        <v>644</v>
      </c>
      <c r="L333" t="s">
        <v>645</v>
      </c>
      <c r="M333" t="s">
        <v>13950</v>
      </c>
      <c r="N333" t="s">
        <v>644</v>
      </c>
      <c r="O333" t="s">
        <v>668</v>
      </c>
      <c r="P333" t="s">
        <v>5</v>
      </c>
      <c r="Q333" t="s">
        <v>669</v>
      </c>
      <c r="R333" t="s">
        <v>645</v>
      </c>
      <c r="S333" t="s">
        <v>644</v>
      </c>
      <c r="T333" t="s">
        <v>13950</v>
      </c>
    </row>
    <row r="334" spans="1:20" x14ac:dyDescent="0.25">
      <c r="A334" t="s">
        <v>638</v>
      </c>
      <c r="B334" t="s">
        <v>639</v>
      </c>
      <c r="C334">
        <v>66</v>
      </c>
      <c r="D334">
        <v>2</v>
      </c>
      <c r="E334" t="s">
        <v>13953</v>
      </c>
      <c r="F334">
        <v>100</v>
      </c>
      <c r="G334">
        <v>0</v>
      </c>
      <c r="H334" t="s">
        <v>641</v>
      </c>
      <c r="I334" t="s">
        <v>13631</v>
      </c>
      <c r="J334" t="s">
        <v>1342</v>
      </c>
      <c r="K334" t="s">
        <v>644</v>
      </c>
      <c r="L334" t="s">
        <v>645</v>
      </c>
      <c r="M334" t="s">
        <v>13950</v>
      </c>
      <c r="N334" t="s">
        <v>644</v>
      </c>
      <c r="O334" t="s">
        <v>647</v>
      </c>
      <c r="P334" t="s">
        <v>5</v>
      </c>
      <c r="Q334" t="s">
        <v>648</v>
      </c>
      <c r="R334" t="s">
        <v>645</v>
      </c>
      <c r="S334" t="s">
        <v>644</v>
      </c>
      <c r="T334" t="s">
        <v>13950</v>
      </c>
    </row>
    <row r="335" spans="1:20" x14ac:dyDescent="0.25">
      <c r="A335" t="s">
        <v>18</v>
      </c>
      <c r="B335" t="s">
        <v>19</v>
      </c>
      <c r="C335">
        <v>68</v>
      </c>
      <c r="D335">
        <v>1</v>
      </c>
      <c r="E335" t="s">
        <v>13953</v>
      </c>
      <c r="F335">
        <v>100</v>
      </c>
      <c r="G335">
        <v>0</v>
      </c>
      <c r="H335" t="s">
        <v>641</v>
      </c>
      <c r="I335" t="s">
        <v>13631</v>
      </c>
      <c r="J335" t="s">
        <v>1342</v>
      </c>
      <c r="K335" t="s">
        <v>644</v>
      </c>
      <c r="L335" t="s">
        <v>645</v>
      </c>
      <c r="M335" t="s">
        <v>13950</v>
      </c>
      <c r="N335" t="s">
        <v>644</v>
      </c>
      <c r="O335" t="s">
        <v>647</v>
      </c>
      <c r="P335" t="s">
        <v>5</v>
      </c>
      <c r="Q335" t="s">
        <v>648</v>
      </c>
      <c r="R335" t="s">
        <v>645</v>
      </c>
      <c r="S335" t="s">
        <v>644</v>
      </c>
      <c r="T335" t="s">
        <v>13950</v>
      </c>
    </row>
    <row r="336" spans="1:20" x14ac:dyDescent="0.25">
      <c r="A336" t="s">
        <v>147</v>
      </c>
      <c r="B336" t="s">
        <v>148</v>
      </c>
      <c r="C336">
        <v>50</v>
      </c>
      <c r="D336">
        <v>6</v>
      </c>
      <c r="E336" t="s">
        <v>13954</v>
      </c>
      <c r="F336">
        <v>229</v>
      </c>
      <c r="G336">
        <v>29</v>
      </c>
      <c r="H336" t="s">
        <v>641</v>
      </c>
      <c r="I336" t="s">
        <v>13955</v>
      </c>
      <c r="J336" t="s">
        <v>1441</v>
      </c>
      <c r="K336" t="s">
        <v>644</v>
      </c>
      <c r="L336" t="s">
        <v>645</v>
      </c>
      <c r="M336" t="s">
        <v>13956</v>
      </c>
      <c r="N336" t="s">
        <v>644</v>
      </c>
      <c r="O336" t="s">
        <v>647</v>
      </c>
      <c r="P336" t="s">
        <v>5</v>
      </c>
      <c r="Q336" t="s">
        <v>648</v>
      </c>
      <c r="R336" t="s">
        <v>13957</v>
      </c>
      <c r="S336" t="s">
        <v>13958</v>
      </c>
      <c r="T336" t="s">
        <v>13956</v>
      </c>
    </row>
    <row r="337" spans="1:20" x14ac:dyDescent="0.25">
      <c r="A337" t="s">
        <v>147</v>
      </c>
      <c r="B337" t="s">
        <v>148</v>
      </c>
      <c r="C337">
        <v>33.333333333333336</v>
      </c>
      <c r="D337">
        <v>3</v>
      </c>
      <c r="E337" t="s">
        <v>13959</v>
      </c>
      <c r="F337">
        <v>100</v>
      </c>
      <c r="G337">
        <v>0</v>
      </c>
      <c r="H337" t="s">
        <v>641</v>
      </c>
      <c r="I337" t="s">
        <v>13960</v>
      </c>
      <c r="J337" t="s">
        <v>1668</v>
      </c>
      <c r="K337" t="s">
        <v>644</v>
      </c>
      <c r="L337" t="s">
        <v>645</v>
      </c>
      <c r="M337" t="s">
        <v>13961</v>
      </c>
      <c r="N337" t="s">
        <v>644</v>
      </c>
      <c r="O337" t="s">
        <v>732</v>
      </c>
      <c r="P337" t="s">
        <v>5</v>
      </c>
      <c r="Q337" t="s">
        <v>669</v>
      </c>
      <c r="R337" t="s">
        <v>645</v>
      </c>
      <c r="S337" t="s">
        <v>13962</v>
      </c>
      <c r="T337" t="s">
        <v>13963</v>
      </c>
    </row>
    <row r="338" spans="1:20" x14ac:dyDescent="0.25">
      <c r="A338" t="s">
        <v>638</v>
      </c>
      <c r="B338" t="s">
        <v>639</v>
      </c>
      <c r="C338">
        <v>66</v>
      </c>
      <c r="D338">
        <v>6</v>
      </c>
      <c r="E338" t="s">
        <v>13964</v>
      </c>
      <c r="F338">
        <v>300</v>
      </c>
      <c r="G338">
        <v>0</v>
      </c>
      <c r="H338" t="s">
        <v>641</v>
      </c>
      <c r="I338" t="s">
        <v>13965</v>
      </c>
      <c r="J338" t="s">
        <v>745</v>
      </c>
      <c r="K338" t="s">
        <v>644</v>
      </c>
      <c r="L338" t="s">
        <v>645</v>
      </c>
      <c r="M338" t="s">
        <v>13966</v>
      </c>
      <c r="N338" t="s">
        <v>644</v>
      </c>
      <c r="O338" t="s">
        <v>647</v>
      </c>
      <c r="P338" t="s">
        <v>5</v>
      </c>
      <c r="Q338" t="s">
        <v>648</v>
      </c>
      <c r="R338" t="s">
        <v>645</v>
      </c>
      <c r="S338" t="s">
        <v>644</v>
      </c>
      <c r="T338" t="s">
        <v>13966</v>
      </c>
    </row>
    <row r="339" spans="1:20" x14ac:dyDescent="0.25">
      <c r="A339" t="s">
        <v>18</v>
      </c>
      <c r="B339" t="s">
        <v>19</v>
      </c>
      <c r="C339">
        <v>68</v>
      </c>
      <c r="D339">
        <v>3</v>
      </c>
      <c r="E339" t="s">
        <v>13964</v>
      </c>
      <c r="F339">
        <v>300</v>
      </c>
      <c r="G339">
        <v>0</v>
      </c>
      <c r="H339" t="s">
        <v>641</v>
      </c>
      <c r="I339" t="s">
        <v>13965</v>
      </c>
      <c r="J339" t="s">
        <v>745</v>
      </c>
      <c r="K339" t="s">
        <v>644</v>
      </c>
      <c r="L339" t="s">
        <v>645</v>
      </c>
      <c r="M339" t="s">
        <v>13966</v>
      </c>
      <c r="N339" t="s">
        <v>644</v>
      </c>
      <c r="O339" t="s">
        <v>647</v>
      </c>
      <c r="P339" t="s">
        <v>5</v>
      </c>
      <c r="Q339" t="s">
        <v>648</v>
      </c>
      <c r="R339" t="s">
        <v>645</v>
      </c>
      <c r="S339" t="s">
        <v>644</v>
      </c>
      <c r="T339" t="s">
        <v>13966</v>
      </c>
    </row>
    <row r="340" spans="1:20" x14ac:dyDescent="0.25">
      <c r="A340" t="s">
        <v>638</v>
      </c>
      <c r="B340" t="s">
        <v>639</v>
      </c>
      <c r="C340">
        <v>66</v>
      </c>
      <c r="D340">
        <v>4</v>
      </c>
      <c r="E340" t="s">
        <v>13967</v>
      </c>
      <c r="F340">
        <v>200</v>
      </c>
      <c r="G340">
        <v>0</v>
      </c>
      <c r="H340" t="s">
        <v>641</v>
      </c>
      <c r="I340" t="s">
        <v>13968</v>
      </c>
      <c r="J340" t="s">
        <v>915</v>
      </c>
      <c r="K340" t="s">
        <v>644</v>
      </c>
      <c r="L340" t="s">
        <v>645</v>
      </c>
      <c r="M340" t="s">
        <v>13969</v>
      </c>
      <c r="N340" t="s">
        <v>644</v>
      </c>
      <c r="O340" t="s">
        <v>668</v>
      </c>
      <c r="P340" t="s">
        <v>5</v>
      </c>
      <c r="Q340" t="s">
        <v>669</v>
      </c>
      <c r="R340" t="s">
        <v>645</v>
      </c>
      <c r="S340" t="s">
        <v>644</v>
      </c>
      <c r="T340" t="s">
        <v>13969</v>
      </c>
    </row>
    <row r="341" spans="1:20" x14ac:dyDescent="0.25">
      <c r="A341" t="s">
        <v>18</v>
      </c>
      <c r="B341" t="s">
        <v>19</v>
      </c>
      <c r="C341">
        <v>68</v>
      </c>
      <c r="D341">
        <v>2</v>
      </c>
      <c r="E341" t="s">
        <v>13967</v>
      </c>
      <c r="F341">
        <v>200</v>
      </c>
      <c r="G341">
        <v>0</v>
      </c>
      <c r="H341" t="s">
        <v>641</v>
      </c>
      <c r="I341" t="s">
        <v>13968</v>
      </c>
      <c r="J341" t="s">
        <v>915</v>
      </c>
      <c r="K341" t="s">
        <v>644</v>
      </c>
      <c r="L341" t="s">
        <v>645</v>
      </c>
      <c r="M341" t="s">
        <v>13969</v>
      </c>
      <c r="N341" t="s">
        <v>644</v>
      </c>
      <c r="O341" t="s">
        <v>668</v>
      </c>
      <c r="P341" t="s">
        <v>5</v>
      </c>
      <c r="Q341" t="s">
        <v>669</v>
      </c>
      <c r="R341" t="s">
        <v>645</v>
      </c>
      <c r="S341" t="s">
        <v>644</v>
      </c>
      <c r="T341" t="s">
        <v>13969</v>
      </c>
    </row>
    <row r="342" spans="1:20" x14ac:dyDescent="0.25">
      <c r="A342" t="s">
        <v>638</v>
      </c>
      <c r="B342" t="s">
        <v>639</v>
      </c>
      <c r="C342">
        <v>66</v>
      </c>
      <c r="D342">
        <v>2</v>
      </c>
      <c r="E342" t="s">
        <v>13970</v>
      </c>
      <c r="F342">
        <v>100</v>
      </c>
      <c r="G342">
        <v>0</v>
      </c>
      <c r="H342" t="s">
        <v>641</v>
      </c>
      <c r="I342" t="s">
        <v>13971</v>
      </c>
      <c r="J342" t="s">
        <v>1414</v>
      </c>
      <c r="K342" t="s">
        <v>644</v>
      </c>
      <c r="L342" t="s">
        <v>645</v>
      </c>
      <c r="M342" t="s">
        <v>13972</v>
      </c>
      <c r="N342" t="s">
        <v>644</v>
      </c>
      <c r="O342" t="s">
        <v>647</v>
      </c>
      <c r="P342" t="s">
        <v>5</v>
      </c>
      <c r="Q342" t="s">
        <v>648</v>
      </c>
      <c r="R342" t="s">
        <v>645</v>
      </c>
      <c r="S342" t="s">
        <v>644</v>
      </c>
      <c r="T342" t="s">
        <v>13972</v>
      </c>
    </row>
    <row r="343" spans="1:20" x14ac:dyDescent="0.25">
      <c r="A343" t="s">
        <v>18</v>
      </c>
      <c r="B343" t="s">
        <v>19</v>
      </c>
      <c r="C343">
        <v>68</v>
      </c>
      <c r="D343">
        <v>1</v>
      </c>
      <c r="E343" t="s">
        <v>13970</v>
      </c>
      <c r="F343">
        <v>100</v>
      </c>
      <c r="G343">
        <v>0</v>
      </c>
      <c r="H343" t="s">
        <v>641</v>
      </c>
      <c r="I343" t="s">
        <v>13971</v>
      </c>
      <c r="J343" t="s">
        <v>1414</v>
      </c>
      <c r="K343" t="s">
        <v>644</v>
      </c>
      <c r="L343" t="s">
        <v>645</v>
      </c>
      <c r="M343" t="s">
        <v>13972</v>
      </c>
      <c r="N343" t="s">
        <v>644</v>
      </c>
      <c r="O343" t="s">
        <v>647</v>
      </c>
      <c r="P343" t="s">
        <v>5</v>
      </c>
      <c r="Q343" t="s">
        <v>648</v>
      </c>
      <c r="R343" t="s">
        <v>645</v>
      </c>
      <c r="S343" t="s">
        <v>644</v>
      </c>
      <c r="T343" t="s">
        <v>13972</v>
      </c>
    </row>
    <row r="344" spans="1:20" x14ac:dyDescent="0.25">
      <c r="A344" t="s">
        <v>147</v>
      </c>
      <c r="B344" t="s">
        <v>148</v>
      </c>
      <c r="C344">
        <v>50</v>
      </c>
      <c r="D344">
        <v>6</v>
      </c>
      <c r="E344" t="s">
        <v>13973</v>
      </c>
      <c r="F344">
        <v>200</v>
      </c>
      <c r="G344">
        <v>0</v>
      </c>
      <c r="H344" t="s">
        <v>641</v>
      </c>
      <c r="I344" t="s">
        <v>13974</v>
      </c>
      <c r="J344" t="s">
        <v>666</v>
      </c>
      <c r="K344" t="s">
        <v>644</v>
      </c>
      <c r="L344" t="s">
        <v>645</v>
      </c>
      <c r="M344" t="s">
        <v>13975</v>
      </c>
      <c r="N344" t="s">
        <v>644</v>
      </c>
      <c r="O344" t="s">
        <v>668</v>
      </c>
      <c r="P344" t="s">
        <v>5</v>
      </c>
      <c r="Q344" t="s">
        <v>669</v>
      </c>
      <c r="R344" t="s">
        <v>645</v>
      </c>
      <c r="S344" t="s">
        <v>13976</v>
      </c>
      <c r="T344" t="s">
        <v>13975</v>
      </c>
    </row>
    <row r="345" spans="1:20" x14ac:dyDescent="0.25">
      <c r="A345" t="s">
        <v>147</v>
      </c>
      <c r="B345" t="s">
        <v>148</v>
      </c>
      <c r="C345">
        <v>33.333333333333336</v>
      </c>
      <c r="D345">
        <v>3</v>
      </c>
      <c r="E345" t="s">
        <v>13977</v>
      </c>
      <c r="F345">
        <v>100</v>
      </c>
      <c r="G345">
        <v>0</v>
      </c>
      <c r="H345" t="s">
        <v>641</v>
      </c>
      <c r="I345" t="s">
        <v>13978</v>
      </c>
      <c r="J345" t="s">
        <v>888</v>
      </c>
      <c r="K345" t="s">
        <v>644</v>
      </c>
      <c r="L345" t="s">
        <v>645</v>
      </c>
      <c r="M345" t="s">
        <v>13979</v>
      </c>
      <c r="N345" t="s">
        <v>644</v>
      </c>
      <c r="O345" t="s">
        <v>647</v>
      </c>
      <c r="P345" t="s">
        <v>5</v>
      </c>
      <c r="Q345" t="s">
        <v>648</v>
      </c>
      <c r="R345" t="s">
        <v>645</v>
      </c>
      <c r="S345" t="s">
        <v>13980</v>
      </c>
      <c r="T345" t="s">
        <v>13979</v>
      </c>
    </row>
    <row r="346" spans="1:20" x14ac:dyDescent="0.25">
      <c r="A346" t="s">
        <v>638</v>
      </c>
      <c r="B346" t="s">
        <v>639</v>
      </c>
      <c r="C346">
        <v>66</v>
      </c>
      <c r="D346">
        <v>2</v>
      </c>
      <c r="E346" t="s">
        <v>13981</v>
      </c>
      <c r="F346">
        <v>100</v>
      </c>
      <c r="G346">
        <v>0</v>
      </c>
      <c r="H346" t="s">
        <v>641</v>
      </c>
      <c r="I346" t="s">
        <v>13982</v>
      </c>
      <c r="J346" t="s">
        <v>989</v>
      </c>
      <c r="K346" t="s">
        <v>644</v>
      </c>
      <c r="L346" t="s">
        <v>645</v>
      </c>
      <c r="M346" t="s">
        <v>13975</v>
      </c>
      <c r="N346" t="s">
        <v>644</v>
      </c>
      <c r="O346" t="s">
        <v>668</v>
      </c>
      <c r="P346" t="s">
        <v>5</v>
      </c>
      <c r="Q346" t="s">
        <v>669</v>
      </c>
      <c r="R346" t="s">
        <v>645</v>
      </c>
      <c r="S346" t="s">
        <v>644</v>
      </c>
      <c r="T346" t="s">
        <v>13983</v>
      </c>
    </row>
    <row r="347" spans="1:20" x14ac:dyDescent="0.25">
      <c r="A347" t="s">
        <v>18</v>
      </c>
      <c r="B347" t="s">
        <v>19</v>
      </c>
      <c r="C347">
        <v>68</v>
      </c>
      <c r="D347">
        <v>1</v>
      </c>
      <c r="E347" t="s">
        <v>13981</v>
      </c>
      <c r="F347">
        <v>100</v>
      </c>
      <c r="G347">
        <v>0</v>
      </c>
      <c r="H347" t="s">
        <v>641</v>
      </c>
      <c r="I347" t="s">
        <v>13982</v>
      </c>
      <c r="J347" t="s">
        <v>989</v>
      </c>
      <c r="K347" t="s">
        <v>644</v>
      </c>
      <c r="L347" t="s">
        <v>645</v>
      </c>
      <c r="M347" t="s">
        <v>13975</v>
      </c>
      <c r="N347" t="s">
        <v>644</v>
      </c>
      <c r="O347" t="s">
        <v>668</v>
      </c>
      <c r="P347" t="s">
        <v>5</v>
      </c>
      <c r="Q347" t="s">
        <v>669</v>
      </c>
      <c r="R347" t="s">
        <v>645</v>
      </c>
      <c r="S347" t="s">
        <v>644</v>
      </c>
      <c r="T347" t="s">
        <v>13983</v>
      </c>
    </row>
    <row r="348" spans="1:20" x14ac:dyDescent="0.25">
      <c r="A348" t="s">
        <v>77</v>
      </c>
      <c r="B348" t="s">
        <v>78</v>
      </c>
      <c r="C348">
        <v>49</v>
      </c>
      <c r="D348">
        <v>1</v>
      </c>
      <c r="E348" t="s">
        <v>13984</v>
      </c>
      <c r="F348">
        <v>49</v>
      </c>
      <c r="G348">
        <v>0</v>
      </c>
      <c r="H348" t="s">
        <v>673</v>
      </c>
      <c r="I348" t="s">
        <v>13985</v>
      </c>
      <c r="J348" t="s">
        <v>13986</v>
      </c>
      <c r="K348" t="s">
        <v>1608</v>
      </c>
      <c r="L348" t="s">
        <v>1808</v>
      </c>
      <c r="M348" t="s">
        <v>13987</v>
      </c>
      <c r="N348" t="s">
        <v>644</v>
      </c>
      <c r="O348" t="s">
        <v>679</v>
      </c>
      <c r="P348" t="s">
        <v>26</v>
      </c>
      <c r="Q348" t="s">
        <v>680</v>
      </c>
      <c r="R348" t="s">
        <v>645</v>
      </c>
      <c r="S348" t="s">
        <v>644</v>
      </c>
      <c r="T348" t="s">
        <v>13988</v>
      </c>
    </row>
    <row r="349" spans="1:20" x14ac:dyDescent="0.25">
      <c r="A349" t="s">
        <v>147</v>
      </c>
      <c r="B349" t="s">
        <v>148</v>
      </c>
      <c r="C349">
        <v>50</v>
      </c>
      <c r="D349">
        <v>6</v>
      </c>
      <c r="E349" t="s">
        <v>13989</v>
      </c>
      <c r="F349">
        <v>200</v>
      </c>
      <c r="G349">
        <v>0</v>
      </c>
      <c r="H349" t="s">
        <v>641</v>
      </c>
      <c r="I349" t="s">
        <v>5725</v>
      </c>
      <c r="J349" t="s">
        <v>694</v>
      </c>
      <c r="K349" t="s">
        <v>644</v>
      </c>
      <c r="L349" t="s">
        <v>645</v>
      </c>
      <c r="M349" t="s">
        <v>13988</v>
      </c>
      <c r="N349" t="s">
        <v>644</v>
      </c>
      <c r="O349" t="s">
        <v>668</v>
      </c>
      <c r="P349" t="s">
        <v>5</v>
      </c>
      <c r="Q349" t="s">
        <v>669</v>
      </c>
      <c r="R349" t="s">
        <v>645</v>
      </c>
      <c r="S349" t="s">
        <v>13990</v>
      </c>
      <c r="T349" t="s">
        <v>13988</v>
      </c>
    </row>
    <row r="350" spans="1:20" x14ac:dyDescent="0.25">
      <c r="A350" t="s">
        <v>147</v>
      </c>
      <c r="B350" t="s">
        <v>148</v>
      </c>
      <c r="C350">
        <v>50</v>
      </c>
      <c r="D350">
        <v>6</v>
      </c>
      <c r="E350" t="s">
        <v>13991</v>
      </c>
      <c r="F350">
        <v>200</v>
      </c>
      <c r="G350">
        <v>0</v>
      </c>
      <c r="H350" t="s">
        <v>641</v>
      </c>
      <c r="I350" t="s">
        <v>13992</v>
      </c>
      <c r="J350" t="s">
        <v>1549</v>
      </c>
      <c r="K350" t="s">
        <v>644</v>
      </c>
      <c r="L350" t="s">
        <v>645</v>
      </c>
      <c r="M350" t="s">
        <v>13993</v>
      </c>
      <c r="N350" t="s">
        <v>644</v>
      </c>
      <c r="O350" t="s">
        <v>668</v>
      </c>
      <c r="P350" t="s">
        <v>5</v>
      </c>
      <c r="Q350" t="s">
        <v>669</v>
      </c>
      <c r="R350" t="s">
        <v>645</v>
      </c>
      <c r="S350" t="s">
        <v>13994</v>
      </c>
      <c r="T350" t="s">
        <v>13995</v>
      </c>
    </row>
    <row r="351" spans="1:20" x14ac:dyDescent="0.25">
      <c r="A351" t="s">
        <v>147</v>
      </c>
      <c r="B351" t="s">
        <v>148</v>
      </c>
      <c r="C351">
        <v>33.333333333333336</v>
      </c>
      <c r="D351">
        <v>6</v>
      </c>
      <c r="E351" t="s">
        <v>13996</v>
      </c>
      <c r="F351">
        <v>200</v>
      </c>
      <c r="G351">
        <v>0</v>
      </c>
      <c r="H351" t="s">
        <v>641</v>
      </c>
      <c r="I351" t="s">
        <v>13997</v>
      </c>
      <c r="J351" t="s">
        <v>1962</v>
      </c>
      <c r="K351" t="s">
        <v>644</v>
      </c>
      <c r="L351" t="s">
        <v>645</v>
      </c>
      <c r="M351" t="s">
        <v>13995</v>
      </c>
      <c r="N351" t="s">
        <v>644</v>
      </c>
      <c r="O351" t="s">
        <v>647</v>
      </c>
      <c r="P351" t="s">
        <v>5</v>
      </c>
      <c r="Q351" t="s">
        <v>648</v>
      </c>
      <c r="R351" t="s">
        <v>13998</v>
      </c>
      <c r="S351" t="s">
        <v>644</v>
      </c>
      <c r="T351" t="s">
        <v>13995</v>
      </c>
    </row>
    <row r="352" spans="1:20" x14ac:dyDescent="0.25">
      <c r="A352" t="s">
        <v>638</v>
      </c>
      <c r="B352" t="s">
        <v>639</v>
      </c>
      <c r="C352">
        <v>66</v>
      </c>
      <c r="D352">
        <v>4</v>
      </c>
      <c r="E352" t="s">
        <v>13999</v>
      </c>
      <c r="F352">
        <v>200</v>
      </c>
      <c r="G352">
        <v>0</v>
      </c>
      <c r="H352" t="s">
        <v>641</v>
      </c>
      <c r="I352" t="s">
        <v>14000</v>
      </c>
      <c r="J352" t="s">
        <v>1520</v>
      </c>
      <c r="K352" t="s">
        <v>644</v>
      </c>
      <c r="L352" t="s">
        <v>645</v>
      </c>
      <c r="M352" t="s">
        <v>13995</v>
      </c>
      <c r="N352" t="s">
        <v>644</v>
      </c>
      <c r="O352" t="s">
        <v>647</v>
      </c>
      <c r="P352" t="s">
        <v>5</v>
      </c>
      <c r="Q352" t="s">
        <v>648</v>
      </c>
      <c r="R352" t="s">
        <v>645</v>
      </c>
      <c r="S352" t="s">
        <v>644</v>
      </c>
      <c r="T352" t="s">
        <v>13995</v>
      </c>
    </row>
    <row r="353" spans="1:20" x14ac:dyDescent="0.25">
      <c r="A353" t="s">
        <v>18</v>
      </c>
      <c r="B353" t="s">
        <v>19</v>
      </c>
      <c r="C353">
        <v>68</v>
      </c>
      <c r="D353">
        <v>2</v>
      </c>
      <c r="E353" t="s">
        <v>13999</v>
      </c>
      <c r="F353">
        <v>200</v>
      </c>
      <c r="G353">
        <v>0</v>
      </c>
      <c r="H353" t="s">
        <v>641</v>
      </c>
      <c r="I353" t="s">
        <v>14000</v>
      </c>
      <c r="J353" t="s">
        <v>1520</v>
      </c>
      <c r="K353" t="s">
        <v>644</v>
      </c>
      <c r="L353" t="s">
        <v>645</v>
      </c>
      <c r="M353" t="s">
        <v>13995</v>
      </c>
      <c r="N353" t="s">
        <v>644</v>
      </c>
      <c r="O353" t="s">
        <v>647</v>
      </c>
      <c r="P353" t="s">
        <v>5</v>
      </c>
      <c r="Q353" t="s">
        <v>648</v>
      </c>
      <c r="R353" t="s">
        <v>645</v>
      </c>
      <c r="S353" t="s">
        <v>644</v>
      </c>
      <c r="T353" t="s">
        <v>13995</v>
      </c>
    </row>
    <row r="354" spans="1:20" x14ac:dyDescent="0.25">
      <c r="A354" t="s">
        <v>638</v>
      </c>
      <c r="B354" t="s">
        <v>639</v>
      </c>
      <c r="C354">
        <v>66</v>
      </c>
      <c r="D354">
        <v>4</v>
      </c>
      <c r="E354" t="s">
        <v>14001</v>
      </c>
      <c r="F354">
        <v>200</v>
      </c>
      <c r="G354">
        <v>0</v>
      </c>
      <c r="H354" t="s">
        <v>641</v>
      </c>
      <c r="I354" t="s">
        <v>2334</v>
      </c>
      <c r="J354" t="s">
        <v>736</v>
      </c>
      <c r="K354" t="s">
        <v>644</v>
      </c>
      <c r="L354" t="s">
        <v>645</v>
      </c>
      <c r="M354" t="s">
        <v>14002</v>
      </c>
      <c r="N354" t="s">
        <v>644</v>
      </c>
      <c r="O354" t="s">
        <v>647</v>
      </c>
      <c r="P354" t="s">
        <v>5</v>
      </c>
      <c r="Q354" t="s">
        <v>648</v>
      </c>
      <c r="R354" t="s">
        <v>645</v>
      </c>
      <c r="S354" t="s">
        <v>644</v>
      </c>
      <c r="T354" t="s">
        <v>14002</v>
      </c>
    </row>
    <row r="355" spans="1:20" x14ac:dyDescent="0.25">
      <c r="A355" t="s">
        <v>18</v>
      </c>
      <c r="B355" t="s">
        <v>19</v>
      </c>
      <c r="C355">
        <v>68</v>
      </c>
      <c r="D355">
        <v>2</v>
      </c>
      <c r="E355" t="s">
        <v>14001</v>
      </c>
      <c r="F355">
        <v>200</v>
      </c>
      <c r="G355">
        <v>0</v>
      </c>
      <c r="H355" t="s">
        <v>641</v>
      </c>
      <c r="I355" t="s">
        <v>2334</v>
      </c>
      <c r="J355" t="s">
        <v>736</v>
      </c>
      <c r="K355" t="s">
        <v>644</v>
      </c>
      <c r="L355" t="s">
        <v>645</v>
      </c>
      <c r="M355" t="s">
        <v>14002</v>
      </c>
      <c r="N355" t="s">
        <v>644</v>
      </c>
      <c r="O355" t="s">
        <v>647</v>
      </c>
      <c r="P355" t="s">
        <v>5</v>
      </c>
      <c r="Q355" t="s">
        <v>648</v>
      </c>
      <c r="R355" t="s">
        <v>645</v>
      </c>
      <c r="S355" t="s">
        <v>644</v>
      </c>
      <c r="T355" t="s">
        <v>14002</v>
      </c>
    </row>
    <row r="356" spans="1:20" x14ac:dyDescent="0.25">
      <c r="A356" t="s">
        <v>147</v>
      </c>
      <c r="B356" t="s">
        <v>148</v>
      </c>
      <c r="C356">
        <v>50</v>
      </c>
      <c r="D356">
        <v>6</v>
      </c>
      <c r="E356" t="s">
        <v>14003</v>
      </c>
      <c r="F356">
        <v>200</v>
      </c>
      <c r="G356">
        <v>0</v>
      </c>
      <c r="H356" t="s">
        <v>641</v>
      </c>
      <c r="I356" t="s">
        <v>14004</v>
      </c>
      <c r="J356" t="s">
        <v>1916</v>
      </c>
      <c r="K356" t="s">
        <v>644</v>
      </c>
      <c r="L356" t="s">
        <v>645</v>
      </c>
      <c r="M356" t="s">
        <v>14002</v>
      </c>
      <c r="N356" t="s">
        <v>644</v>
      </c>
      <c r="O356" t="s">
        <v>647</v>
      </c>
      <c r="P356" t="s">
        <v>5</v>
      </c>
      <c r="Q356" t="s">
        <v>648</v>
      </c>
      <c r="R356" t="s">
        <v>645</v>
      </c>
      <c r="S356" t="s">
        <v>14005</v>
      </c>
      <c r="T356" t="s">
        <v>14002</v>
      </c>
    </row>
    <row r="357" spans="1:20" x14ac:dyDescent="0.25">
      <c r="A357" t="s">
        <v>638</v>
      </c>
      <c r="B357" t="s">
        <v>639</v>
      </c>
      <c r="C357">
        <v>66</v>
      </c>
      <c r="D357">
        <v>2</v>
      </c>
      <c r="E357" t="s">
        <v>14006</v>
      </c>
      <c r="F357">
        <v>100</v>
      </c>
      <c r="G357">
        <v>0</v>
      </c>
      <c r="H357" t="s">
        <v>641</v>
      </c>
      <c r="I357" t="s">
        <v>645</v>
      </c>
      <c r="J357" t="s">
        <v>645</v>
      </c>
      <c r="K357" t="s">
        <v>644</v>
      </c>
      <c r="L357" t="s">
        <v>645</v>
      </c>
      <c r="M357" t="s">
        <v>644</v>
      </c>
      <c r="N357" t="s">
        <v>644</v>
      </c>
      <c r="O357" t="s">
        <v>11091</v>
      </c>
      <c r="P357" t="s">
        <v>5</v>
      </c>
      <c r="Q357" t="s">
        <v>644</v>
      </c>
      <c r="R357" t="s">
        <v>645</v>
      </c>
      <c r="S357" t="s">
        <v>644</v>
      </c>
      <c r="T357" t="s">
        <v>14007</v>
      </c>
    </row>
    <row r="358" spans="1:20" x14ac:dyDescent="0.25">
      <c r="A358" t="s">
        <v>18</v>
      </c>
      <c r="B358" t="s">
        <v>19</v>
      </c>
      <c r="C358">
        <v>68</v>
      </c>
      <c r="D358">
        <v>1</v>
      </c>
      <c r="E358" t="s">
        <v>14006</v>
      </c>
      <c r="F358">
        <v>100</v>
      </c>
      <c r="G358">
        <v>0</v>
      </c>
      <c r="H358" t="s">
        <v>641</v>
      </c>
      <c r="I358" t="s">
        <v>645</v>
      </c>
      <c r="J358" t="s">
        <v>645</v>
      </c>
      <c r="K358" t="s">
        <v>644</v>
      </c>
      <c r="L358" t="s">
        <v>645</v>
      </c>
      <c r="M358" t="s">
        <v>644</v>
      </c>
      <c r="N358" t="s">
        <v>644</v>
      </c>
      <c r="O358" t="s">
        <v>11091</v>
      </c>
      <c r="P358" t="s">
        <v>5</v>
      </c>
      <c r="Q358" t="s">
        <v>644</v>
      </c>
      <c r="R358" t="s">
        <v>645</v>
      </c>
      <c r="S358" t="s">
        <v>644</v>
      </c>
      <c r="T358" t="s">
        <v>14007</v>
      </c>
    </row>
    <row r="359" spans="1:20" x14ac:dyDescent="0.25">
      <c r="A359" t="s">
        <v>638</v>
      </c>
      <c r="B359" t="s">
        <v>639</v>
      </c>
      <c r="C359">
        <v>66</v>
      </c>
      <c r="D359">
        <v>6</v>
      </c>
      <c r="E359" t="s">
        <v>14008</v>
      </c>
      <c r="F359">
        <v>300</v>
      </c>
      <c r="G359">
        <v>0</v>
      </c>
      <c r="H359" t="s">
        <v>641</v>
      </c>
      <c r="I359" t="s">
        <v>14009</v>
      </c>
      <c r="J359" t="s">
        <v>1003</v>
      </c>
      <c r="K359" t="s">
        <v>644</v>
      </c>
      <c r="L359" t="s">
        <v>645</v>
      </c>
      <c r="M359" t="s">
        <v>14007</v>
      </c>
      <c r="N359" t="s">
        <v>644</v>
      </c>
      <c r="O359" t="s">
        <v>668</v>
      </c>
      <c r="P359" t="s">
        <v>5</v>
      </c>
      <c r="Q359" t="s">
        <v>669</v>
      </c>
      <c r="R359" t="s">
        <v>645</v>
      </c>
      <c r="S359" t="s">
        <v>644</v>
      </c>
      <c r="T359" t="s">
        <v>14007</v>
      </c>
    </row>
    <row r="360" spans="1:20" x14ac:dyDescent="0.25">
      <c r="A360" t="s">
        <v>18</v>
      </c>
      <c r="B360" t="s">
        <v>19</v>
      </c>
      <c r="C360">
        <v>68</v>
      </c>
      <c r="D360">
        <v>3</v>
      </c>
      <c r="E360" t="s">
        <v>14008</v>
      </c>
      <c r="F360">
        <v>300</v>
      </c>
      <c r="G360">
        <v>0</v>
      </c>
      <c r="H360" t="s">
        <v>641</v>
      </c>
      <c r="I360" t="s">
        <v>14009</v>
      </c>
      <c r="J360" t="s">
        <v>1003</v>
      </c>
      <c r="K360" t="s">
        <v>644</v>
      </c>
      <c r="L360" t="s">
        <v>645</v>
      </c>
      <c r="M360" t="s">
        <v>14007</v>
      </c>
      <c r="N360" t="s">
        <v>644</v>
      </c>
      <c r="O360" t="s">
        <v>668</v>
      </c>
      <c r="P360" t="s">
        <v>5</v>
      </c>
      <c r="Q360" t="s">
        <v>669</v>
      </c>
      <c r="R360" t="s">
        <v>645</v>
      </c>
      <c r="S360" t="s">
        <v>644</v>
      </c>
      <c r="T360" t="s">
        <v>14007</v>
      </c>
    </row>
    <row r="361" spans="1:20" x14ac:dyDescent="0.25">
      <c r="A361" t="s">
        <v>147</v>
      </c>
      <c r="B361" t="s">
        <v>148</v>
      </c>
      <c r="C361">
        <v>50</v>
      </c>
      <c r="D361">
        <v>6</v>
      </c>
      <c r="E361" t="s">
        <v>14010</v>
      </c>
      <c r="F361">
        <v>200</v>
      </c>
      <c r="G361">
        <v>0</v>
      </c>
      <c r="H361" t="s">
        <v>641</v>
      </c>
      <c r="I361" t="s">
        <v>9266</v>
      </c>
      <c r="J361" t="s">
        <v>924</v>
      </c>
      <c r="K361" t="s">
        <v>644</v>
      </c>
      <c r="L361" t="s">
        <v>645</v>
      </c>
      <c r="M361" t="s">
        <v>14007</v>
      </c>
      <c r="N361" t="s">
        <v>644</v>
      </c>
      <c r="O361" t="s">
        <v>668</v>
      </c>
      <c r="P361" t="s">
        <v>5</v>
      </c>
      <c r="Q361" t="s">
        <v>669</v>
      </c>
      <c r="R361" t="s">
        <v>645</v>
      </c>
      <c r="S361" t="s">
        <v>14011</v>
      </c>
      <c r="T361" t="s">
        <v>14007</v>
      </c>
    </row>
    <row r="362" spans="1:20" x14ac:dyDescent="0.25">
      <c r="A362" t="s">
        <v>638</v>
      </c>
      <c r="B362" t="s">
        <v>639</v>
      </c>
      <c r="C362">
        <v>66</v>
      </c>
      <c r="D362">
        <v>2</v>
      </c>
      <c r="E362" t="s">
        <v>14012</v>
      </c>
      <c r="F362">
        <v>100</v>
      </c>
      <c r="G362">
        <v>0</v>
      </c>
      <c r="H362" t="s">
        <v>641</v>
      </c>
      <c r="I362" t="s">
        <v>14013</v>
      </c>
      <c r="J362" t="s">
        <v>666</v>
      </c>
      <c r="K362" t="s">
        <v>644</v>
      </c>
      <c r="L362" t="s">
        <v>645</v>
      </c>
      <c r="M362" t="s">
        <v>14014</v>
      </c>
      <c r="N362" t="s">
        <v>644</v>
      </c>
      <c r="O362" t="s">
        <v>647</v>
      </c>
      <c r="P362" t="s">
        <v>5</v>
      </c>
      <c r="Q362" t="s">
        <v>648</v>
      </c>
      <c r="R362" t="s">
        <v>645</v>
      </c>
      <c r="S362" t="s">
        <v>644</v>
      </c>
      <c r="T362" t="s">
        <v>14014</v>
      </c>
    </row>
    <row r="363" spans="1:20" x14ac:dyDescent="0.25">
      <c r="A363" t="s">
        <v>18</v>
      </c>
      <c r="B363" t="s">
        <v>19</v>
      </c>
      <c r="C363">
        <v>68</v>
      </c>
      <c r="D363">
        <v>1</v>
      </c>
      <c r="E363" t="s">
        <v>14012</v>
      </c>
      <c r="F363">
        <v>100</v>
      </c>
      <c r="G363">
        <v>0</v>
      </c>
      <c r="H363" t="s">
        <v>641</v>
      </c>
      <c r="I363" t="s">
        <v>14013</v>
      </c>
      <c r="J363" t="s">
        <v>666</v>
      </c>
      <c r="K363" t="s">
        <v>644</v>
      </c>
      <c r="L363" t="s">
        <v>645</v>
      </c>
      <c r="M363" t="s">
        <v>14014</v>
      </c>
      <c r="N363" t="s">
        <v>644</v>
      </c>
      <c r="O363" t="s">
        <v>647</v>
      </c>
      <c r="P363" t="s">
        <v>5</v>
      </c>
      <c r="Q363" t="s">
        <v>648</v>
      </c>
      <c r="R363" t="s">
        <v>645</v>
      </c>
      <c r="S363" t="s">
        <v>644</v>
      </c>
      <c r="T363" t="s">
        <v>14014</v>
      </c>
    </row>
    <row r="364" spans="1:20" x14ac:dyDescent="0.25">
      <c r="A364" t="s">
        <v>240</v>
      </c>
      <c r="B364" t="s">
        <v>246</v>
      </c>
      <c r="C364">
        <v>139</v>
      </c>
      <c r="D364">
        <v>1</v>
      </c>
      <c r="E364" t="s">
        <v>14015</v>
      </c>
      <c r="F364">
        <v>108.99</v>
      </c>
      <c r="G364">
        <v>0</v>
      </c>
      <c r="H364" t="s">
        <v>641</v>
      </c>
      <c r="I364" t="s">
        <v>6234</v>
      </c>
      <c r="J364" t="s">
        <v>685</v>
      </c>
      <c r="K364" t="s">
        <v>644</v>
      </c>
      <c r="L364" t="s">
        <v>645</v>
      </c>
      <c r="M364" t="s">
        <v>14016</v>
      </c>
      <c r="N364" t="s">
        <v>644</v>
      </c>
      <c r="O364" t="s">
        <v>647</v>
      </c>
      <c r="P364" t="s">
        <v>5</v>
      </c>
      <c r="Q364" t="s">
        <v>648</v>
      </c>
      <c r="R364" t="s">
        <v>645</v>
      </c>
      <c r="S364" t="s">
        <v>644</v>
      </c>
      <c r="T364" t="s">
        <v>14014</v>
      </c>
    </row>
    <row r="365" spans="1:20" x14ac:dyDescent="0.25">
      <c r="A365" t="s">
        <v>147</v>
      </c>
      <c r="B365" t="s">
        <v>148</v>
      </c>
      <c r="C365">
        <v>50</v>
      </c>
      <c r="D365">
        <v>6</v>
      </c>
      <c r="E365" t="s">
        <v>14017</v>
      </c>
      <c r="F365">
        <v>200</v>
      </c>
      <c r="G365">
        <v>0</v>
      </c>
      <c r="H365" t="s">
        <v>641</v>
      </c>
      <c r="I365" t="s">
        <v>14013</v>
      </c>
      <c r="J365" t="s">
        <v>666</v>
      </c>
      <c r="K365" t="s">
        <v>644</v>
      </c>
      <c r="L365" t="s">
        <v>645</v>
      </c>
      <c r="M365" t="s">
        <v>14016</v>
      </c>
      <c r="N365" t="s">
        <v>644</v>
      </c>
      <c r="O365" t="s">
        <v>647</v>
      </c>
      <c r="P365" t="s">
        <v>5</v>
      </c>
      <c r="Q365" t="s">
        <v>648</v>
      </c>
      <c r="R365" t="s">
        <v>645</v>
      </c>
      <c r="S365" t="s">
        <v>14018</v>
      </c>
      <c r="T365" t="s">
        <v>14014</v>
      </c>
    </row>
    <row r="366" spans="1:20" x14ac:dyDescent="0.25">
      <c r="A366" t="s">
        <v>638</v>
      </c>
      <c r="B366" t="s">
        <v>639</v>
      </c>
      <c r="C366">
        <v>66</v>
      </c>
      <c r="D366">
        <v>2</v>
      </c>
      <c r="E366" t="s">
        <v>14019</v>
      </c>
      <c r="F366">
        <v>100</v>
      </c>
      <c r="G366">
        <v>0</v>
      </c>
      <c r="H366" t="s">
        <v>641</v>
      </c>
      <c r="I366" t="s">
        <v>14020</v>
      </c>
      <c r="J366" t="s">
        <v>947</v>
      </c>
      <c r="K366" t="s">
        <v>644</v>
      </c>
      <c r="L366" t="s">
        <v>645</v>
      </c>
      <c r="M366" t="s">
        <v>14021</v>
      </c>
      <c r="N366" t="s">
        <v>644</v>
      </c>
      <c r="O366" t="s">
        <v>668</v>
      </c>
      <c r="P366" t="s">
        <v>5</v>
      </c>
      <c r="Q366" t="s">
        <v>669</v>
      </c>
      <c r="R366" t="s">
        <v>645</v>
      </c>
      <c r="S366" t="s">
        <v>644</v>
      </c>
      <c r="T366" t="s">
        <v>14021</v>
      </c>
    </row>
    <row r="367" spans="1:20" x14ac:dyDescent="0.25">
      <c r="A367" t="s">
        <v>18</v>
      </c>
      <c r="B367" t="s">
        <v>19</v>
      </c>
      <c r="C367">
        <v>68</v>
      </c>
      <c r="D367">
        <v>1</v>
      </c>
      <c r="E367" t="s">
        <v>14019</v>
      </c>
      <c r="F367">
        <v>100</v>
      </c>
      <c r="G367">
        <v>0</v>
      </c>
      <c r="H367" t="s">
        <v>641</v>
      </c>
      <c r="I367" t="s">
        <v>14020</v>
      </c>
      <c r="J367" t="s">
        <v>947</v>
      </c>
      <c r="K367" t="s">
        <v>644</v>
      </c>
      <c r="L367" t="s">
        <v>645</v>
      </c>
      <c r="M367" t="s">
        <v>14021</v>
      </c>
      <c r="N367" t="s">
        <v>644</v>
      </c>
      <c r="O367" t="s">
        <v>668</v>
      </c>
      <c r="P367" t="s">
        <v>5</v>
      </c>
      <c r="Q367" t="s">
        <v>669</v>
      </c>
      <c r="R367" t="s">
        <v>645</v>
      </c>
      <c r="S367" t="s">
        <v>644</v>
      </c>
      <c r="T367" t="s">
        <v>14021</v>
      </c>
    </row>
    <row r="368" spans="1:20" x14ac:dyDescent="0.25">
      <c r="A368" t="s">
        <v>638</v>
      </c>
      <c r="B368" t="s">
        <v>639</v>
      </c>
      <c r="C368">
        <v>66</v>
      </c>
      <c r="D368">
        <v>4</v>
      </c>
      <c r="E368" t="s">
        <v>14022</v>
      </c>
      <c r="F368">
        <v>200</v>
      </c>
      <c r="G368">
        <v>0</v>
      </c>
      <c r="H368" t="s">
        <v>641</v>
      </c>
      <c r="I368" t="s">
        <v>2756</v>
      </c>
      <c r="J368" t="s">
        <v>1962</v>
      </c>
      <c r="K368" t="s">
        <v>644</v>
      </c>
      <c r="L368" t="s">
        <v>645</v>
      </c>
      <c r="M368" t="s">
        <v>14023</v>
      </c>
      <c r="N368" t="s">
        <v>644</v>
      </c>
      <c r="O368" t="s">
        <v>668</v>
      </c>
      <c r="P368" t="s">
        <v>5</v>
      </c>
      <c r="Q368" t="s">
        <v>669</v>
      </c>
      <c r="R368" t="s">
        <v>645</v>
      </c>
      <c r="S368" t="s">
        <v>644</v>
      </c>
      <c r="T368" t="s">
        <v>14023</v>
      </c>
    </row>
    <row r="369" spans="1:20" x14ac:dyDescent="0.25">
      <c r="A369" t="s">
        <v>18</v>
      </c>
      <c r="B369" t="s">
        <v>19</v>
      </c>
      <c r="C369">
        <v>68</v>
      </c>
      <c r="D369">
        <v>2</v>
      </c>
      <c r="E369" t="s">
        <v>14022</v>
      </c>
      <c r="F369">
        <v>200</v>
      </c>
      <c r="G369">
        <v>0</v>
      </c>
      <c r="H369" t="s">
        <v>641</v>
      </c>
      <c r="I369" t="s">
        <v>2756</v>
      </c>
      <c r="J369" t="s">
        <v>1962</v>
      </c>
      <c r="K369" t="s">
        <v>644</v>
      </c>
      <c r="L369" t="s">
        <v>645</v>
      </c>
      <c r="M369" t="s">
        <v>14023</v>
      </c>
      <c r="N369" t="s">
        <v>644</v>
      </c>
      <c r="O369" t="s">
        <v>668</v>
      </c>
      <c r="P369" t="s">
        <v>5</v>
      </c>
      <c r="Q369" t="s">
        <v>669</v>
      </c>
      <c r="R369" t="s">
        <v>645</v>
      </c>
      <c r="S369" t="s">
        <v>644</v>
      </c>
      <c r="T369" t="s">
        <v>14023</v>
      </c>
    </row>
    <row r="370" spans="1:20" x14ac:dyDescent="0.25">
      <c r="A370" t="s">
        <v>638</v>
      </c>
      <c r="B370" t="s">
        <v>639</v>
      </c>
      <c r="C370">
        <v>66</v>
      </c>
      <c r="D370">
        <v>4</v>
      </c>
      <c r="E370" t="s">
        <v>14024</v>
      </c>
      <c r="F370">
        <v>200</v>
      </c>
      <c r="G370">
        <v>0</v>
      </c>
      <c r="H370" t="s">
        <v>641</v>
      </c>
      <c r="I370" t="s">
        <v>2756</v>
      </c>
      <c r="J370" t="s">
        <v>935</v>
      </c>
      <c r="K370" t="s">
        <v>644</v>
      </c>
      <c r="L370" t="s">
        <v>645</v>
      </c>
      <c r="M370" t="s">
        <v>14025</v>
      </c>
      <c r="N370" t="s">
        <v>644</v>
      </c>
      <c r="O370" t="s">
        <v>647</v>
      </c>
      <c r="P370" t="s">
        <v>5</v>
      </c>
      <c r="Q370" t="s">
        <v>648</v>
      </c>
      <c r="R370" t="s">
        <v>645</v>
      </c>
      <c r="S370" t="s">
        <v>644</v>
      </c>
      <c r="T370" t="s">
        <v>14025</v>
      </c>
    </row>
    <row r="371" spans="1:20" x14ac:dyDescent="0.25">
      <c r="A371" t="s">
        <v>18</v>
      </c>
      <c r="B371" t="s">
        <v>19</v>
      </c>
      <c r="C371">
        <v>68</v>
      </c>
      <c r="D371">
        <v>2</v>
      </c>
      <c r="E371" t="s">
        <v>14024</v>
      </c>
      <c r="F371">
        <v>200</v>
      </c>
      <c r="G371">
        <v>0</v>
      </c>
      <c r="H371" t="s">
        <v>641</v>
      </c>
      <c r="I371" t="s">
        <v>2756</v>
      </c>
      <c r="J371" t="s">
        <v>935</v>
      </c>
      <c r="K371" t="s">
        <v>644</v>
      </c>
      <c r="L371" t="s">
        <v>645</v>
      </c>
      <c r="M371" t="s">
        <v>14025</v>
      </c>
      <c r="N371" t="s">
        <v>644</v>
      </c>
      <c r="O371" t="s">
        <v>647</v>
      </c>
      <c r="P371" t="s">
        <v>5</v>
      </c>
      <c r="Q371" t="s">
        <v>648</v>
      </c>
      <c r="R371" t="s">
        <v>645</v>
      </c>
      <c r="S371" t="s">
        <v>644</v>
      </c>
      <c r="T371" t="s">
        <v>14025</v>
      </c>
    </row>
    <row r="372" spans="1:20" x14ac:dyDescent="0.25">
      <c r="A372" t="s">
        <v>147</v>
      </c>
      <c r="B372" t="s">
        <v>148</v>
      </c>
      <c r="C372">
        <v>50</v>
      </c>
      <c r="D372">
        <v>6</v>
      </c>
      <c r="E372" t="s">
        <v>14026</v>
      </c>
      <c r="F372">
        <v>200</v>
      </c>
      <c r="G372">
        <v>0</v>
      </c>
      <c r="H372" t="s">
        <v>641</v>
      </c>
      <c r="I372" t="s">
        <v>14027</v>
      </c>
      <c r="J372" t="s">
        <v>989</v>
      </c>
      <c r="K372" t="s">
        <v>644</v>
      </c>
      <c r="L372" t="s">
        <v>645</v>
      </c>
      <c r="M372" t="s">
        <v>14025</v>
      </c>
      <c r="N372" t="s">
        <v>644</v>
      </c>
      <c r="O372" t="s">
        <v>647</v>
      </c>
      <c r="P372" t="s">
        <v>5</v>
      </c>
      <c r="Q372" t="s">
        <v>648</v>
      </c>
      <c r="R372" t="s">
        <v>14028</v>
      </c>
      <c r="S372" t="s">
        <v>14029</v>
      </c>
      <c r="T372" t="s">
        <v>14025</v>
      </c>
    </row>
    <row r="373" spans="1:20" x14ac:dyDescent="0.25">
      <c r="A373" t="s">
        <v>638</v>
      </c>
      <c r="B373" t="s">
        <v>639</v>
      </c>
      <c r="C373">
        <v>66</v>
      </c>
      <c r="D373">
        <v>2</v>
      </c>
      <c r="E373" t="s">
        <v>14030</v>
      </c>
      <c r="F373">
        <v>100</v>
      </c>
      <c r="G373">
        <v>0</v>
      </c>
      <c r="H373" t="s">
        <v>641</v>
      </c>
      <c r="I373" t="s">
        <v>14031</v>
      </c>
      <c r="J373" t="s">
        <v>2049</v>
      </c>
      <c r="K373" t="s">
        <v>644</v>
      </c>
      <c r="L373" t="s">
        <v>645</v>
      </c>
      <c r="M373" t="s">
        <v>14032</v>
      </c>
      <c r="N373" t="s">
        <v>644</v>
      </c>
      <c r="O373" t="s">
        <v>647</v>
      </c>
      <c r="P373" t="s">
        <v>5</v>
      </c>
      <c r="Q373" t="s">
        <v>648</v>
      </c>
      <c r="R373" t="s">
        <v>645</v>
      </c>
      <c r="S373" t="s">
        <v>644</v>
      </c>
      <c r="T373" t="s">
        <v>14032</v>
      </c>
    </row>
    <row r="374" spans="1:20" x14ac:dyDescent="0.25">
      <c r="A374" t="s">
        <v>18</v>
      </c>
      <c r="B374" t="s">
        <v>19</v>
      </c>
      <c r="C374">
        <v>68</v>
      </c>
      <c r="D374">
        <v>1</v>
      </c>
      <c r="E374" t="s">
        <v>14030</v>
      </c>
      <c r="F374">
        <v>100</v>
      </c>
      <c r="G374">
        <v>0</v>
      </c>
      <c r="H374" t="s">
        <v>641</v>
      </c>
      <c r="I374" t="s">
        <v>14031</v>
      </c>
      <c r="J374" t="s">
        <v>2049</v>
      </c>
      <c r="K374" t="s">
        <v>644</v>
      </c>
      <c r="L374" t="s">
        <v>645</v>
      </c>
      <c r="M374" t="s">
        <v>14032</v>
      </c>
      <c r="N374" t="s">
        <v>644</v>
      </c>
      <c r="O374" t="s">
        <v>647</v>
      </c>
      <c r="P374" t="s">
        <v>5</v>
      </c>
      <c r="Q374" t="s">
        <v>648</v>
      </c>
      <c r="R374" t="s">
        <v>645</v>
      </c>
      <c r="S374" t="s">
        <v>644</v>
      </c>
      <c r="T374" t="s">
        <v>14032</v>
      </c>
    </row>
    <row r="375" spans="1:20" x14ac:dyDescent="0.25">
      <c r="A375" t="s">
        <v>147</v>
      </c>
      <c r="B375" t="s">
        <v>148</v>
      </c>
      <c r="C375">
        <v>50</v>
      </c>
      <c r="D375">
        <v>6</v>
      </c>
      <c r="E375" t="s">
        <v>14033</v>
      </c>
      <c r="F375">
        <v>200</v>
      </c>
      <c r="G375">
        <v>0</v>
      </c>
      <c r="H375" t="s">
        <v>641</v>
      </c>
      <c r="I375" t="s">
        <v>14034</v>
      </c>
      <c r="J375" t="s">
        <v>1711</v>
      </c>
      <c r="K375" t="s">
        <v>644</v>
      </c>
      <c r="L375" t="s">
        <v>645</v>
      </c>
      <c r="M375" t="s">
        <v>14035</v>
      </c>
      <c r="N375" t="s">
        <v>644</v>
      </c>
      <c r="O375" t="s">
        <v>668</v>
      </c>
      <c r="P375" t="s">
        <v>5</v>
      </c>
      <c r="Q375" t="s">
        <v>669</v>
      </c>
      <c r="R375" t="s">
        <v>645</v>
      </c>
      <c r="S375" t="s">
        <v>14036</v>
      </c>
      <c r="T375" t="s">
        <v>14035</v>
      </c>
    </row>
    <row r="376" spans="1:20" x14ac:dyDescent="0.25">
      <c r="A376" t="s">
        <v>638</v>
      </c>
      <c r="B376" t="s">
        <v>639</v>
      </c>
      <c r="C376">
        <v>66</v>
      </c>
      <c r="D376">
        <v>4</v>
      </c>
      <c r="E376" t="s">
        <v>14037</v>
      </c>
      <c r="F376">
        <v>200</v>
      </c>
      <c r="G376">
        <v>0</v>
      </c>
      <c r="H376" t="s">
        <v>641</v>
      </c>
      <c r="I376" t="s">
        <v>14038</v>
      </c>
      <c r="J376" t="s">
        <v>736</v>
      </c>
      <c r="K376" t="s">
        <v>644</v>
      </c>
      <c r="L376" t="s">
        <v>645</v>
      </c>
      <c r="M376" t="s">
        <v>14039</v>
      </c>
      <c r="N376" t="s">
        <v>644</v>
      </c>
      <c r="O376" t="s">
        <v>647</v>
      </c>
      <c r="P376" t="s">
        <v>5</v>
      </c>
      <c r="Q376" t="s">
        <v>648</v>
      </c>
      <c r="R376" t="s">
        <v>645</v>
      </c>
      <c r="S376" t="s">
        <v>644</v>
      </c>
      <c r="T376" t="s">
        <v>14039</v>
      </c>
    </row>
    <row r="377" spans="1:20" x14ac:dyDescent="0.25">
      <c r="A377" t="s">
        <v>18</v>
      </c>
      <c r="B377" t="s">
        <v>19</v>
      </c>
      <c r="C377">
        <v>68</v>
      </c>
      <c r="D377">
        <v>2</v>
      </c>
      <c r="E377" t="s">
        <v>14037</v>
      </c>
      <c r="F377">
        <v>200</v>
      </c>
      <c r="G377">
        <v>0</v>
      </c>
      <c r="H377" t="s">
        <v>641</v>
      </c>
      <c r="I377" t="s">
        <v>14038</v>
      </c>
      <c r="J377" t="s">
        <v>736</v>
      </c>
      <c r="K377" t="s">
        <v>644</v>
      </c>
      <c r="L377" t="s">
        <v>645</v>
      </c>
      <c r="M377" t="s">
        <v>14039</v>
      </c>
      <c r="N377" t="s">
        <v>644</v>
      </c>
      <c r="O377" t="s">
        <v>647</v>
      </c>
      <c r="P377" t="s">
        <v>5</v>
      </c>
      <c r="Q377" t="s">
        <v>648</v>
      </c>
      <c r="R377" t="s">
        <v>645</v>
      </c>
      <c r="S377" t="s">
        <v>644</v>
      </c>
      <c r="T377" t="s">
        <v>14039</v>
      </c>
    </row>
    <row r="378" spans="1:20" x14ac:dyDescent="0.25">
      <c r="A378" t="s">
        <v>147</v>
      </c>
      <c r="B378" t="s">
        <v>148</v>
      </c>
      <c r="C378">
        <v>33.333333333333336</v>
      </c>
      <c r="D378">
        <v>3</v>
      </c>
      <c r="E378" t="s">
        <v>14040</v>
      </c>
      <c r="F378">
        <v>100</v>
      </c>
      <c r="G378">
        <v>0</v>
      </c>
      <c r="H378" t="s">
        <v>641</v>
      </c>
      <c r="I378" t="s">
        <v>14041</v>
      </c>
      <c r="J378" t="s">
        <v>864</v>
      </c>
      <c r="K378" t="s">
        <v>644</v>
      </c>
      <c r="L378" t="s">
        <v>645</v>
      </c>
      <c r="M378" t="s">
        <v>14042</v>
      </c>
      <c r="N378" t="s">
        <v>644</v>
      </c>
      <c r="O378" t="s">
        <v>668</v>
      </c>
      <c r="P378" t="s">
        <v>5</v>
      </c>
      <c r="Q378" t="s">
        <v>669</v>
      </c>
      <c r="R378" t="s">
        <v>645</v>
      </c>
      <c r="S378" t="s">
        <v>644</v>
      </c>
      <c r="T378" t="s">
        <v>14042</v>
      </c>
    </row>
    <row r="379" spans="1:20" x14ac:dyDescent="0.25">
      <c r="A379" t="s">
        <v>638</v>
      </c>
      <c r="B379" t="s">
        <v>639</v>
      </c>
      <c r="C379">
        <v>66</v>
      </c>
      <c r="D379">
        <v>6</v>
      </c>
      <c r="E379" t="s">
        <v>14043</v>
      </c>
      <c r="F379">
        <v>300</v>
      </c>
      <c r="G379">
        <v>0</v>
      </c>
      <c r="H379" t="s">
        <v>641</v>
      </c>
      <c r="I379" t="s">
        <v>14044</v>
      </c>
      <c r="J379" t="s">
        <v>834</v>
      </c>
      <c r="K379" t="s">
        <v>644</v>
      </c>
      <c r="L379" t="s">
        <v>645</v>
      </c>
      <c r="M379" t="s">
        <v>14045</v>
      </c>
      <c r="N379" t="s">
        <v>644</v>
      </c>
      <c r="O379" t="s">
        <v>647</v>
      </c>
      <c r="P379" t="s">
        <v>5</v>
      </c>
      <c r="Q379" t="s">
        <v>648</v>
      </c>
      <c r="R379" t="s">
        <v>645</v>
      </c>
      <c r="S379" t="s">
        <v>644</v>
      </c>
      <c r="T379" t="s">
        <v>14045</v>
      </c>
    </row>
    <row r="380" spans="1:20" x14ac:dyDescent="0.25">
      <c r="A380" t="s">
        <v>18</v>
      </c>
      <c r="B380" t="s">
        <v>19</v>
      </c>
      <c r="C380">
        <v>68</v>
      </c>
      <c r="D380">
        <v>3</v>
      </c>
      <c r="E380" t="s">
        <v>14043</v>
      </c>
      <c r="F380">
        <v>300</v>
      </c>
      <c r="G380">
        <v>0</v>
      </c>
      <c r="H380" t="s">
        <v>641</v>
      </c>
      <c r="I380" t="s">
        <v>14044</v>
      </c>
      <c r="J380" t="s">
        <v>834</v>
      </c>
      <c r="K380" t="s">
        <v>644</v>
      </c>
      <c r="L380" t="s">
        <v>645</v>
      </c>
      <c r="M380" t="s">
        <v>14045</v>
      </c>
      <c r="N380" t="s">
        <v>644</v>
      </c>
      <c r="O380" t="s">
        <v>647</v>
      </c>
      <c r="P380" t="s">
        <v>5</v>
      </c>
      <c r="Q380" t="s">
        <v>648</v>
      </c>
      <c r="R380" t="s">
        <v>645</v>
      </c>
      <c r="S380" t="s">
        <v>644</v>
      </c>
      <c r="T380" t="s">
        <v>14045</v>
      </c>
    </row>
    <row r="381" spans="1:20" x14ac:dyDescent="0.25">
      <c r="A381" t="s">
        <v>104</v>
      </c>
      <c r="B381" t="s">
        <v>105</v>
      </c>
      <c r="C381">
        <v>13</v>
      </c>
      <c r="D381">
        <v>1</v>
      </c>
      <c r="E381" t="s">
        <v>14046</v>
      </c>
      <c r="F381">
        <v>13</v>
      </c>
      <c r="G381">
        <v>0</v>
      </c>
      <c r="H381" t="s">
        <v>673</v>
      </c>
      <c r="I381" t="s">
        <v>14047</v>
      </c>
      <c r="J381" t="s">
        <v>14048</v>
      </c>
      <c r="K381" t="s">
        <v>14049</v>
      </c>
      <c r="L381" t="s">
        <v>4626</v>
      </c>
      <c r="M381" t="s">
        <v>14045</v>
      </c>
      <c r="N381" t="s">
        <v>644</v>
      </c>
      <c r="O381" t="s">
        <v>679</v>
      </c>
      <c r="P381" t="s">
        <v>26</v>
      </c>
      <c r="Q381" t="s">
        <v>680</v>
      </c>
      <c r="R381" t="s">
        <v>645</v>
      </c>
      <c r="S381" t="s">
        <v>644</v>
      </c>
      <c r="T381" t="s">
        <v>14045</v>
      </c>
    </row>
    <row r="382" spans="1:20" x14ac:dyDescent="0.25">
      <c r="A382" t="s">
        <v>638</v>
      </c>
      <c r="B382" t="s">
        <v>639</v>
      </c>
      <c r="C382">
        <v>66</v>
      </c>
      <c r="D382">
        <v>2</v>
      </c>
      <c r="E382" t="s">
        <v>14050</v>
      </c>
      <c r="F382">
        <v>100</v>
      </c>
      <c r="G382">
        <v>0</v>
      </c>
      <c r="H382" t="s">
        <v>641</v>
      </c>
      <c r="I382" t="s">
        <v>14051</v>
      </c>
      <c r="J382" t="s">
        <v>736</v>
      </c>
      <c r="K382" t="s">
        <v>644</v>
      </c>
      <c r="L382" t="s">
        <v>645</v>
      </c>
      <c r="M382" t="s">
        <v>14052</v>
      </c>
      <c r="N382" t="s">
        <v>644</v>
      </c>
      <c r="O382" t="s">
        <v>668</v>
      </c>
      <c r="P382" t="s">
        <v>5</v>
      </c>
      <c r="Q382" t="s">
        <v>669</v>
      </c>
      <c r="R382" t="s">
        <v>645</v>
      </c>
      <c r="S382" t="s">
        <v>644</v>
      </c>
      <c r="T382" t="s">
        <v>14052</v>
      </c>
    </row>
    <row r="383" spans="1:20" x14ac:dyDescent="0.25">
      <c r="A383" t="s">
        <v>18</v>
      </c>
      <c r="B383" t="s">
        <v>19</v>
      </c>
      <c r="C383">
        <v>68</v>
      </c>
      <c r="D383">
        <v>1</v>
      </c>
      <c r="E383" t="s">
        <v>14050</v>
      </c>
      <c r="F383">
        <v>100</v>
      </c>
      <c r="G383">
        <v>0</v>
      </c>
      <c r="H383" t="s">
        <v>641</v>
      </c>
      <c r="I383" t="s">
        <v>14051</v>
      </c>
      <c r="J383" t="s">
        <v>736</v>
      </c>
      <c r="K383" t="s">
        <v>644</v>
      </c>
      <c r="L383" t="s">
        <v>645</v>
      </c>
      <c r="M383" t="s">
        <v>14052</v>
      </c>
      <c r="N383" t="s">
        <v>644</v>
      </c>
      <c r="O383" t="s">
        <v>668</v>
      </c>
      <c r="P383" t="s">
        <v>5</v>
      </c>
      <c r="Q383" t="s">
        <v>669</v>
      </c>
      <c r="R383" t="s">
        <v>645</v>
      </c>
      <c r="S383" t="s">
        <v>644</v>
      </c>
      <c r="T383" t="s">
        <v>14052</v>
      </c>
    </row>
    <row r="384" spans="1:20" x14ac:dyDescent="0.25">
      <c r="A384" t="s">
        <v>147</v>
      </c>
      <c r="B384" t="s">
        <v>148</v>
      </c>
      <c r="C384">
        <v>50</v>
      </c>
      <c r="D384">
        <v>12</v>
      </c>
      <c r="E384" t="s">
        <v>14053</v>
      </c>
      <c r="F384">
        <v>400</v>
      </c>
      <c r="G384">
        <v>0</v>
      </c>
      <c r="H384" t="s">
        <v>641</v>
      </c>
      <c r="I384" t="s">
        <v>14054</v>
      </c>
      <c r="J384" t="s">
        <v>796</v>
      </c>
      <c r="K384" t="s">
        <v>644</v>
      </c>
      <c r="L384" t="s">
        <v>645</v>
      </c>
      <c r="M384" t="s">
        <v>14055</v>
      </c>
      <c r="N384" t="s">
        <v>644</v>
      </c>
      <c r="O384" t="s">
        <v>647</v>
      </c>
      <c r="P384" t="s">
        <v>5</v>
      </c>
      <c r="Q384" t="s">
        <v>648</v>
      </c>
      <c r="R384" t="s">
        <v>645</v>
      </c>
      <c r="S384" t="s">
        <v>644</v>
      </c>
      <c r="T384" t="s">
        <v>14052</v>
      </c>
    </row>
    <row r="385" spans="1:20" x14ac:dyDescent="0.25">
      <c r="A385" t="s">
        <v>638</v>
      </c>
      <c r="B385" t="s">
        <v>639</v>
      </c>
      <c r="C385">
        <v>66</v>
      </c>
      <c r="D385">
        <v>2</v>
      </c>
      <c r="E385" t="s">
        <v>14056</v>
      </c>
      <c r="F385">
        <v>100</v>
      </c>
      <c r="G385">
        <v>0</v>
      </c>
      <c r="H385" t="s">
        <v>641</v>
      </c>
      <c r="I385" t="s">
        <v>14057</v>
      </c>
      <c r="J385" t="s">
        <v>900</v>
      </c>
      <c r="K385" t="s">
        <v>644</v>
      </c>
      <c r="L385" t="s">
        <v>645</v>
      </c>
      <c r="M385" t="s">
        <v>14052</v>
      </c>
      <c r="N385" t="s">
        <v>644</v>
      </c>
      <c r="O385" t="s">
        <v>668</v>
      </c>
      <c r="P385" t="s">
        <v>5</v>
      </c>
      <c r="Q385" t="s">
        <v>669</v>
      </c>
      <c r="R385" t="s">
        <v>645</v>
      </c>
      <c r="S385" t="s">
        <v>644</v>
      </c>
      <c r="T385" t="s">
        <v>14055</v>
      </c>
    </row>
    <row r="386" spans="1:20" x14ac:dyDescent="0.25">
      <c r="A386" t="s">
        <v>18</v>
      </c>
      <c r="B386" t="s">
        <v>19</v>
      </c>
      <c r="C386">
        <v>68</v>
      </c>
      <c r="D386">
        <v>1</v>
      </c>
      <c r="E386" t="s">
        <v>14056</v>
      </c>
      <c r="F386">
        <v>100</v>
      </c>
      <c r="G386">
        <v>0</v>
      </c>
      <c r="H386" t="s">
        <v>641</v>
      </c>
      <c r="I386" t="s">
        <v>14057</v>
      </c>
      <c r="J386" t="s">
        <v>900</v>
      </c>
      <c r="K386" t="s">
        <v>644</v>
      </c>
      <c r="L386" t="s">
        <v>645</v>
      </c>
      <c r="M386" t="s">
        <v>14052</v>
      </c>
      <c r="N386" t="s">
        <v>644</v>
      </c>
      <c r="O386" t="s">
        <v>668</v>
      </c>
      <c r="P386" t="s">
        <v>5</v>
      </c>
      <c r="Q386" t="s">
        <v>669</v>
      </c>
      <c r="R386" t="s">
        <v>645</v>
      </c>
      <c r="S386" t="s">
        <v>644</v>
      </c>
      <c r="T386" t="s">
        <v>14055</v>
      </c>
    </row>
    <row r="387" spans="1:20" x14ac:dyDescent="0.25">
      <c r="A387" t="s">
        <v>147</v>
      </c>
      <c r="B387" t="s">
        <v>148</v>
      </c>
      <c r="C387">
        <v>50</v>
      </c>
      <c r="D387">
        <v>6</v>
      </c>
      <c r="E387" t="s">
        <v>14058</v>
      </c>
      <c r="F387">
        <v>200</v>
      </c>
      <c r="G387">
        <v>0</v>
      </c>
      <c r="H387" t="s">
        <v>641</v>
      </c>
      <c r="I387" t="s">
        <v>7886</v>
      </c>
      <c r="J387" t="s">
        <v>1508</v>
      </c>
      <c r="K387" t="s">
        <v>644</v>
      </c>
      <c r="L387" t="s">
        <v>645</v>
      </c>
      <c r="M387" t="s">
        <v>14059</v>
      </c>
      <c r="N387" t="s">
        <v>644</v>
      </c>
      <c r="O387" t="s">
        <v>647</v>
      </c>
      <c r="P387" t="s">
        <v>5</v>
      </c>
      <c r="Q387" t="s">
        <v>648</v>
      </c>
      <c r="R387" t="s">
        <v>645</v>
      </c>
      <c r="S387" t="s">
        <v>14060</v>
      </c>
      <c r="T387" t="s">
        <v>14059</v>
      </c>
    </row>
    <row r="388" spans="1:20" x14ac:dyDescent="0.25">
      <c r="A388" t="s">
        <v>638</v>
      </c>
      <c r="B388" t="s">
        <v>639</v>
      </c>
      <c r="C388">
        <v>33</v>
      </c>
      <c r="D388">
        <v>5</v>
      </c>
      <c r="E388" t="s">
        <v>14061</v>
      </c>
      <c r="F388">
        <v>330</v>
      </c>
      <c r="G388">
        <v>0</v>
      </c>
      <c r="H388" t="s">
        <v>729</v>
      </c>
      <c r="I388" t="s">
        <v>14062</v>
      </c>
      <c r="J388" t="s">
        <v>724</v>
      </c>
      <c r="K388" t="s">
        <v>644</v>
      </c>
      <c r="L388" t="s">
        <v>645</v>
      </c>
      <c r="M388" t="s">
        <v>14063</v>
      </c>
      <c r="N388" t="s">
        <v>644</v>
      </c>
      <c r="O388" t="s">
        <v>726</v>
      </c>
      <c r="P388" t="s">
        <v>5</v>
      </c>
      <c r="Q388" t="s">
        <v>648</v>
      </c>
      <c r="R388" t="s">
        <v>645</v>
      </c>
      <c r="S388" t="s">
        <v>14064</v>
      </c>
      <c r="T388" t="s">
        <v>14063</v>
      </c>
    </row>
    <row r="389" spans="1:20" x14ac:dyDescent="0.25">
      <c r="A389" t="s">
        <v>18</v>
      </c>
      <c r="B389" t="s">
        <v>19</v>
      </c>
      <c r="C389">
        <v>33</v>
      </c>
      <c r="D389">
        <v>5</v>
      </c>
      <c r="E389" t="s">
        <v>14061</v>
      </c>
      <c r="F389">
        <v>330</v>
      </c>
      <c r="G389">
        <v>0</v>
      </c>
      <c r="H389" t="s">
        <v>729</v>
      </c>
      <c r="I389" t="s">
        <v>14062</v>
      </c>
      <c r="J389" t="s">
        <v>724</v>
      </c>
      <c r="K389" t="s">
        <v>644</v>
      </c>
      <c r="L389" t="s">
        <v>645</v>
      </c>
      <c r="M389" t="s">
        <v>14063</v>
      </c>
      <c r="N389" t="s">
        <v>644</v>
      </c>
      <c r="O389" t="s">
        <v>726</v>
      </c>
      <c r="P389" t="s">
        <v>5</v>
      </c>
      <c r="Q389" t="s">
        <v>648</v>
      </c>
      <c r="R389" t="s">
        <v>645</v>
      </c>
      <c r="S389" t="s">
        <v>14064</v>
      </c>
      <c r="T389" t="s">
        <v>14063</v>
      </c>
    </row>
    <row r="390" spans="1:20" x14ac:dyDescent="0.25">
      <c r="A390" t="s">
        <v>638</v>
      </c>
      <c r="B390" t="s">
        <v>639</v>
      </c>
      <c r="C390">
        <v>66</v>
      </c>
      <c r="D390">
        <v>4</v>
      </c>
      <c r="E390" t="s">
        <v>14065</v>
      </c>
      <c r="F390">
        <v>200</v>
      </c>
      <c r="G390">
        <v>0</v>
      </c>
      <c r="H390" t="s">
        <v>641</v>
      </c>
      <c r="I390" t="s">
        <v>14066</v>
      </c>
      <c r="J390" t="s">
        <v>1868</v>
      </c>
      <c r="K390" t="s">
        <v>644</v>
      </c>
      <c r="L390" t="s">
        <v>645</v>
      </c>
      <c r="M390" t="s">
        <v>14067</v>
      </c>
      <c r="N390" t="s">
        <v>644</v>
      </c>
      <c r="O390" t="s">
        <v>668</v>
      </c>
      <c r="P390" t="s">
        <v>5</v>
      </c>
      <c r="Q390" t="s">
        <v>669</v>
      </c>
      <c r="R390" t="s">
        <v>645</v>
      </c>
      <c r="S390" t="s">
        <v>644</v>
      </c>
      <c r="T390" t="s">
        <v>14067</v>
      </c>
    </row>
    <row r="391" spans="1:20" x14ac:dyDescent="0.25">
      <c r="A391" t="s">
        <v>18</v>
      </c>
      <c r="B391" t="s">
        <v>19</v>
      </c>
      <c r="C391">
        <v>68</v>
      </c>
      <c r="D391">
        <v>2</v>
      </c>
      <c r="E391" t="s">
        <v>14065</v>
      </c>
      <c r="F391">
        <v>200</v>
      </c>
      <c r="G391">
        <v>0</v>
      </c>
      <c r="H391" t="s">
        <v>641</v>
      </c>
      <c r="I391" t="s">
        <v>14066</v>
      </c>
      <c r="J391" t="s">
        <v>1868</v>
      </c>
      <c r="K391" t="s">
        <v>644</v>
      </c>
      <c r="L391" t="s">
        <v>645</v>
      </c>
      <c r="M391" t="s">
        <v>14067</v>
      </c>
      <c r="N391" t="s">
        <v>644</v>
      </c>
      <c r="O391" t="s">
        <v>668</v>
      </c>
      <c r="P391" t="s">
        <v>5</v>
      </c>
      <c r="Q391" t="s">
        <v>669</v>
      </c>
      <c r="R391" t="s">
        <v>645</v>
      </c>
      <c r="S391" t="s">
        <v>644</v>
      </c>
      <c r="T391" t="s">
        <v>14067</v>
      </c>
    </row>
    <row r="392" spans="1:20" x14ac:dyDescent="0.25">
      <c r="A392" t="s">
        <v>101</v>
      </c>
      <c r="B392" t="s">
        <v>74</v>
      </c>
      <c r="C392">
        <v>120</v>
      </c>
      <c r="D392">
        <v>10</v>
      </c>
      <c r="E392" t="s">
        <v>14068</v>
      </c>
      <c r="F392">
        <v>1000</v>
      </c>
      <c r="G392">
        <v>0</v>
      </c>
      <c r="H392" t="s">
        <v>641</v>
      </c>
      <c r="I392" t="s">
        <v>14069</v>
      </c>
      <c r="J392" t="s">
        <v>1314</v>
      </c>
      <c r="K392" t="s">
        <v>644</v>
      </c>
      <c r="L392" t="s">
        <v>645</v>
      </c>
      <c r="M392" t="s">
        <v>14070</v>
      </c>
      <c r="N392" t="s">
        <v>644</v>
      </c>
      <c r="O392" t="s">
        <v>647</v>
      </c>
      <c r="P392" t="s">
        <v>5</v>
      </c>
      <c r="Q392" t="s">
        <v>648</v>
      </c>
      <c r="R392" t="s">
        <v>645</v>
      </c>
      <c r="S392" t="s">
        <v>644</v>
      </c>
      <c r="T392" t="s">
        <v>14067</v>
      </c>
    </row>
    <row r="393" spans="1:20" x14ac:dyDescent="0.25">
      <c r="A393" t="s">
        <v>101</v>
      </c>
      <c r="B393" t="s">
        <v>74</v>
      </c>
      <c r="C393">
        <v>120</v>
      </c>
      <c r="D393">
        <v>2</v>
      </c>
      <c r="E393" t="s">
        <v>14071</v>
      </c>
      <c r="F393">
        <v>198</v>
      </c>
      <c r="G393">
        <v>0</v>
      </c>
      <c r="H393" t="s">
        <v>641</v>
      </c>
      <c r="I393" t="s">
        <v>14072</v>
      </c>
      <c r="J393" t="s">
        <v>14073</v>
      </c>
      <c r="K393" t="s">
        <v>644</v>
      </c>
      <c r="L393" t="s">
        <v>645</v>
      </c>
      <c r="M393" t="s">
        <v>14074</v>
      </c>
      <c r="N393" t="s">
        <v>644</v>
      </c>
      <c r="O393" t="s">
        <v>647</v>
      </c>
      <c r="P393" t="s">
        <v>5</v>
      </c>
      <c r="Q393" t="s">
        <v>648</v>
      </c>
      <c r="R393" t="s">
        <v>645</v>
      </c>
      <c r="S393" t="s">
        <v>644</v>
      </c>
      <c r="T393" t="s">
        <v>14075</v>
      </c>
    </row>
    <row r="394" spans="1:20" x14ac:dyDescent="0.25">
      <c r="A394" t="s">
        <v>147</v>
      </c>
      <c r="B394" t="s">
        <v>148</v>
      </c>
      <c r="C394">
        <v>40</v>
      </c>
      <c r="D394">
        <v>10</v>
      </c>
      <c r="E394" t="s">
        <v>14076</v>
      </c>
      <c r="F394">
        <v>330</v>
      </c>
      <c r="G394">
        <v>0</v>
      </c>
      <c r="H394" t="s">
        <v>641</v>
      </c>
      <c r="I394" t="s">
        <v>14077</v>
      </c>
      <c r="J394" t="s">
        <v>1375</v>
      </c>
      <c r="K394" t="s">
        <v>644</v>
      </c>
      <c r="L394" t="s">
        <v>645</v>
      </c>
      <c r="M394" t="s">
        <v>14078</v>
      </c>
      <c r="N394" t="s">
        <v>644</v>
      </c>
      <c r="O394" t="s">
        <v>668</v>
      </c>
      <c r="P394" t="s">
        <v>5</v>
      </c>
      <c r="Q394" t="s">
        <v>669</v>
      </c>
      <c r="R394" t="s">
        <v>645</v>
      </c>
      <c r="S394" t="s">
        <v>14079</v>
      </c>
      <c r="T394" t="s">
        <v>14075</v>
      </c>
    </row>
    <row r="395" spans="1:20" x14ac:dyDescent="0.25">
      <c r="A395" t="s">
        <v>147</v>
      </c>
      <c r="B395" t="s">
        <v>148</v>
      </c>
      <c r="C395">
        <v>50</v>
      </c>
      <c r="D395">
        <v>12</v>
      </c>
      <c r="E395" t="s">
        <v>14080</v>
      </c>
      <c r="F395">
        <v>400</v>
      </c>
      <c r="G395">
        <v>0</v>
      </c>
      <c r="H395" t="s">
        <v>641</v>
      </c>
      <c r="I395" t="s">
        <v>2378</v>
      </c>
      <c r="J395" t="s">
        <v>1375</v>
      </c>
      <c r="K395" t="s">
        <v>644</v>
      </c>
      <c r="L395" t="s">
        <v>645</v>
      </c>
      <c r="M395" t="s">
        <v>14078</v>
      </c>
      <c r="N395" t="s">
        <v>644</v>
      </c>
      <c r="O395" t="s">
        <v>668</v>
      </c>
      <c r="P395" t="s">
        <v>5</v>
      </c>
      <c r="Q395" t="s">
        <v>669</v>
      </c>
      <c r="R395" t="s">
        <v>645</v>
      </c>
      <c r="S395" t="s">
        <v>644</v>
      </c>
      <c r="T395" t="s">
        <v>14075</v>
      </c>
    </row>
    <row r="396" spans="1:20" x14ac:dyDescent="0.25">
      <c r="A396" t="s">
        <v>147</v>
      </c>
      <c r="B396" t="s">
        <v>148</v>
      </c>
      <c r="C396">
        <v>50</v>
      </c>
      <c r="D396">
        <v>6</v>
      </c>
      <c r="E396" t="s">
        <v>14081</v>
      </c>
      <c r="F396">
        <v>200</v>
      </c>
      <c r="G396">
        <v>0</v>
      </c>
      <c r="H396" t="s">
        <v>641</v>
      </c>
      <c r="I396" t="s">
        <v>14082</v>
      </c>
      <c r="J396" t="s">
        <v>666</v>
      </c>
      <c r="K396" t="s">
        <v>644</v>
      </c>
      <c r="L396" t="s">
        <v>645</v>
      </c>
      <c r="M396" t="s">
        <v>14083</v>
      </c>
      <c r="N396" t="s">
        <v>644</v>
      </c>
      <c r="O396" t="s">
        <v>647</v>
      </c>
      <c r="P396" t="s">
        <v>5</v>
      </c>
      <c r="Q396" t="s">
        <v>648</v>
      </c>
      <c r="R396" t="s">
        <v>645</v>
      </c>
      <c r="S396" t="s">
        <v>14084</v>
      </c>
      <c r="T396" t="s">
        <v>14078</v>
      </c>
    </row>
    <row r="397" spans="1:20" x14ac:dyDescent="0.25">
      <c r="A397" t="s">
        <v>147</v>
      </c>
      <c r="B397" t="s">
        <v>148</v>
      </c>
      <c r="C397">
        <v>33.333333333333336</v>
      </c>
      <c r="D397">
        <v>3</v>
      </c>
      <c r="E397" t="s">
        <v>14085</v>
      </c>
      <c r="F397">
        <v>100</v>
      </c>
      <c r="G397">
        <v>0</v>
      </c>
      <c r="H397" t="s">
        <v>641</v>
      </c>
      <c r="I397" t="s">
        <v>13207</v>
      </c>
      <c r="J397" t="s">
        <v>1668</v>
      </c>
      <c r="K397" t="s">
        <v>644</v>
      </c>
      <c r="L397" t="s">
        <v>645</v>
      </c>
      <c r="M397" t="s">
        <v>14086</v>
      </c>
      <c r="N397" t="s">
        <v>644</v>
      </c>
      <c r="O397" t="s">
        <v>668</v>
      </c>
      <c r="P397" t="s">
        <v>5</v>
      </c>
      <c r="Q397" t="s">
        <v>669</v>
      </c>
      <c r="R397" t="s">
        <v>645</v>
      </c>
      <c r="S397" t="s">
        <v>644</v>
      </c>
      <c r="T397" t="s">
        <v>14078</v>
      </c>
    </row>
    <row r="398" spans="1:20" x14ac:dyDescent="0.25">
      <c r="A398" t="s">
        <v>638</v>
      </c>
      <c r="B398" t="s">
        <v>639</v>
      </c>
      <c r="C398">
        <v>66</v>
      </c>
      <c r="D398">
        <v>2</v>
      </c>
      <c r="E398" t="s">
        <v>14087</v>
      </c>
      <c r="F398">
        <v>129</v>
      </c>
      <c r="G398">
        <v>29</v>
      </c>
      <c r="H398" t="s">
        <v>641</v>
      </c>
      <c r="I398" t="s">
        <v>14088</v>
      </c>
      <c r="J398" t="s">
        <v>771</v>
      </c>
      <c r="K398" t="s">
        <v>644</v>
      </c>
      <c r="L398" t="s">
        <v>645</v>
      </c>
      <c r="M398" t="s">
        <v>14086</v>
      </c>
      <c r="N398" t="s">
        <v>644</v>
      </c>
      <c r="O398" t="s">
        <v>647</v>
      </c>
      <c r="P398" t="s">
        <v>5</v>
      </c>
      <c r="Q398" t="s">
        <v>648</v>
      </c>
      <c r="R398" t="s">
        <v>645</v>
      </c>
      <c r="S398" t="s">
        <v>644</v>
      </c>
      <c r="T398" t="s">
        <v>14078</v>
      </c>
    </row>
    <row r="399" spans="1:20" x14ac:dyDescent="0.25">
      <c r="A399" t="s">
        <v>18</v>
      </c>
      <c r="B399" t="s">
        <v>19</v>
      </c>
      <c r="C399">
        <v>68</v>
      </c>
      <c r="D399">
        <v>1</v>
      </c>
      <c r="E399" t="s">
        <v>14087</v>
      </c>
      <c r="F399">
        <v>129</v>
      </c>
      <c r="G399">
        <v>29</v>
      </c>
      <c r="H399" t="s">
        <v>641</v>
      </c>
      <c r="I399" t="s">
        <v>14088</v>
      </c>
      <c r="J399" t="s">
        <v>771</v>
      </c>
      <c r="K399" t="s">
        <v>644</v>
      </c>
      <c r="L399" t="s">
        <v>645</v>
      </c>
      <c r="M399" t="s">
        <v>14086</v>
      </c>
      <c r="N399" t="s">
        <v>644</v>
      </c>
      <c r="O399" t="s">
        <v>647</v>
      </c>
      <c r="P399" t="s">
        <v>5</v>
      </c>
      <c r="Q399" t="s">
        <v>648</v>
      </c>
      <c r="R399" t="s">
        <v>645</v>
      </c>
      <c r="S399" t="s">
        <v>644</v>
      </c>
      <c r="T399" t="s">
        <v>14078</v>
      </c>
    </row>
    <row r="400" spans="1:20" x14ac:dyDescent="0.25">
      <c r="A400" t="s">
        <v>638</v>
      </c>
      <c r="B400" t="s">
        <v>639</v>
      </c>
      <c r="C400">
        <v>66</v>
      </c>
      <c r="D400">
        <v>2</v>
      </c>
      <c r="E400" t="s">
        <v>14089</v>
      </c>
      <c r="F400">
        <v>100</v>
      </c>
      <c r="G400">
        <v>0</v>
      </c>
      <c r="H400" t="s">
        <v>641</v>
      </c>
      <c r="I400" t="s">
        <v>14090</v>
      </c>
      <c r="J400" t="s">
        <v>771</v>
      </c>
      <c r="K400" t="s">
        <v>644</v>
      </c>
      <c r="L400" t="s">
        <v>645</v>
      </c>
      <c r="M400" t="s">
        <v>14091</v>
      </c>
      <c r="N400" t="s">
        <v>644</v>
      </c>
      <c r="O400" t="s">
        <v>647</v>
      </c>
      <c r="P400" t="s">
        <v>5</v>
      </c>
      <c r="Q400" t="s">
        <v>648</v>
      </c>
      <c r="R400" t="s">
        <v>645</v>
      </c>
      <c r="S400" t="s">
        <v>644</v>
      </c>
      <c r="T400" t="s">
        <v>14078</v>
      </c>
    </row>
    <row r="401" spans="1:20" x14ac:dyDescent="0.25">
      <c r="A401" t="s">
        <v>18</v>
      </c>
      <c r="B401" t="s">
        <v>19</v>
      </c>
      <c r="C401">
        <v>68</v>
      </c>
      <c r="D401">
        <v>1</v>
      </c>
      <c r="E401" t="s">
        <v>14089</v>
      </c>
      <c r="F401">
        <v>100</v>
      </c>
      <c r="G401">
        <v>0</v>
      </c>
      <c r="H401" t="s">
        <v>641</v>
      </c>
      <c r="I401" t="s">
        <v>14090</v>
      </c>
      <c r="J401" t="s">
        <v>771</v>
      </c>
      <c r="K401" t="s">
        <v>644</v>
      </c>
      <c r="L401" t="s">
        <v>645</v>
      </c>
      <c r="M401" t="s">
        <v>14091</v>
      </c>
      <c r="N401" t="s">
        <v>644</v>
      </c>
      <c r="O401" t="s">
        <v>647</v>
      </c>
      <c r="P401" t="s">
        <v>5</v>
      </c>
      <c r="Q401" t="s">
        <v>648</v>
      </c>
      <c r="R401" t="s">
        <v>645</v>
      </c>
      <c r="S401" t="s">
        <v>644</v>
      </c>
      <c r="T401" t="s">
        <v>14078</v>
      </c>
    </row>
    <row r="402" spans="1:20" x14ac:dyDescent="0.25">
      <c r="A402" t="s">
        <v>638</v>
      </c>
      <c r="B402" t="s">
        <v>639</v>
      </c>
      <c r="C402">
        <v>33</v>
      </c>
      <c r="D402">
        <v>5</v>
      </c>
      <c r="E402" t="s">
        <v>14092</v>
      </c>
      <c r="F402">
        <v>330</v>
      </c>
      <c r="G402">
        <v>0</v>
      </c>
      <c r="H402" t="s">
        <v>641</v>
      </c>
      <c r="I402" t="s">
        <v>1328</v>
      </c>
      <c r="J402" t="s">
        <v>942</v>
      </c>
      <c r="K402" t="s">
        <v>644</v>
      </c>
      <c r="L402" t="s">
        <v>645</v>
      </c>
      <c r="M402" t="s">
        <v>14091</v>
      </c>
      <c r="N402" t="s">
        <v>644</v>
      </c>
      <c r="O402" t="s">
        <v>647</v>
      </c>
      <c r="P402" t="s">
        <v>5</v>
      </c>
      <c r="Q402" t="s">
        <v>648</v>
      </c>
      <c r="R402" t="s">
        <v>645</v>
      </c>
      <c r="S402" t="s">
        <v>644</v>
      </c>
      <c r="T402" t="s">
        <v>14078</v>
      </c>
    </row>
    <row r="403" spans="1:20" x14ac:dyDescent="0.25">
      <c r="A403" t="s">
        <v>18</v>
      </c>
      <c r="B403" t="s">
        <v>19</v>
      </c>
      <c r="C403">
        <v>33</v>
      </c>
      <c r="D403">
        <v>5</v>
      </c>
      <c r="E403" t="s">
        <v>14092</v>
      </c>
      <c r="F403">
        <v>330</v>
      </c>
      <c r="G403">
        <v>0</v>
      </c>
      <c r="H403" t="s">
        <v>641</v>
      </c>
      <c r="I403" t="s">
        <v>1328</v>
      </c>
      <c r="J403" t="s">
        <v>942</v>
      </c>
      <c r="K403" t="s">
        <v>644</v>
      </c>
      <c r="L403" t="s">
        <v>645</v>
      </c>
      <c r="M403" t="s">
        <v>14091</v>
      </c>
      <c r="N403" t="s">
        <v>644</v>
      </c>
      <c r="O403" t="s">
        <v>647</v>
      </c>
      <c r="P403" t="s">
        <v>5</v>
      </c>
      <c r="Q403" t="s">
        <v>648</v>
      </c>
      <c r="R403" t="s">
        <v>645</v>
      </c>
      <c r="S403" t="s">
        <v>644</v>
      </c>
      <c r="T403" t="s">
        <v>14078</v>
      </c>
    </row>
    <row r="404" spans="1:20" x14ac:dyDescent="0.25">
      <c r="A404" t="s">
        <v>147</v>
      </c>
      <c r="B404" t="s">
        <v>148</v>
      </c>
      <c r="C404">
        <v>40</v>
      </c>
      <c r="D404">
        <v>10</v>
      </c>
      <c r="E404" t="s">
        <v>14093</v>
      </c>
      <c r="F404">
        <v>330</v>
      </c>
      <c r="G404">
        <v>0</v>
      </c>
      <c r="H404" t="s">
        <v>641</v>
      </c>
      <c r="I404" t="s">
        <v>14094</v>
      </c>
      <c r="J404" t="s">
        <v>694</v>
      </c>
      <c r="K404" t="s">
        <v>644</v>
      </c>
      <c r="L404" t="s">
        <v>645</v>
      </c>
      <c r="M404" t="s">
        <v>14095</v>
      </c>
      <c r="N404" t="s">
        <v>644</v>
      </c>
      <c r="O404" t="s">
        <v>647</v>
      </c>
      <c r="P404" t="s">
        <v>5</v>
      </c>
      <c r="Q404" t="s">
        <v>648</v>
      </c>
      <c r="R404" t="s">
        <v>645</v>
      </c>
      <c r="S404" t="s">
        <v>14096</v>
      </c>
      <c r="T404" t="s">
        <v>14097</v>
      </c>
    </row>
    <row r="405" spans="1:20" x14ac:dyDescent="0.25">
      <c r="A405" t="s">
        <v>147</v>
      </c>
      <c r="B405" t="s">
        <v>148</v>
      </c>
      <c r="C405">
        <v>50</v>
      </c>
      <c r="D405">
        <v>6</v>
      </c>
      <c r="E405" t="s">
        <v>14098</v>
      </c>
      <c r="F405">
        <v>200</v>
      </c>
      <c r="G405">
        <v>0</v>
      </c>
      <c r="H405" t="s">
        <v>641</v>
      </c>
      <c r="I405" t="s">
        <v>14099</v>
      </c>
      <c r="J405" t="s">
        <v>736</v>
      </c>
      <c r="K405" t="s">
        <v>644</v>
      </c>
      <c r="L405" t="s">
        <v>645</v>
      </c>
      <c r="M405" t="s">
        <v>14095</v>
      </c>
      <c r="N405" t="s">
        <v>644</v>
      </c>
      <c r="O405" t="s">
        <v>668</v>
      </c>
      <c r="P405" t="s">
        <v>5</v>
      </c>
      <c r="Q405" t="s">
        <v>669</v>
      </c>
      <c r="R405" t="s">
        <v>645</v>
      </c>
      <c r="S405" t="s">
        <v>14100</v>
      </c>
      <c r="T405" t="s">
        <v>14086</v>
      </c>
    </row>
    <row r="406" spans="1:20" x14ac:dyDescent="0.25">
      <c r="A406" t="s">
        <v>239</v>
      </c>
      <c r="B406" t="s">
        <v>245</v>
      </c>
      <c r="C406">
        <v>159</v>
      </c>
      <c r="D406">
        <v>1</v>
      </c>
      <c r="E406" t="s">
        <v>14101</v>
      </c>
      <c r="F406">
        <v>159</v>
      </c>
      <c r="G406">
        <v>0</v>
      </c>
      <c r="H406" t="s">
        <v>673</v>
      </c>
      <c r="I406" t="s">
        <v>14102</v>
      </c>
      <c r="J406" t="s">
        <v>14103</v>
      </c>
      <c r="K406" t="s">
        <v>7894</v>
      </c>
      <c r="L406" t="s">
        <v>14104</v>
      </c>
      <c r="M406" t="s">
        <v>14105</v>
      </c>
      <c r="N406" t="s">
        <v>644</v>
      </c>
      <c r="O406" t="s">
        <v>679</v>
      </c>
      <c r="P406" t="s">
        <v>26</v>
      </c>
      <c r="Q406" t="s">
        <v>680</v>
      </c>
      <c r="R406" t="s">
        <v>645</v>
      </c>
      <c r="S406" t="s">
        <v>14106</v>
      </c>
      <c r="T406" t="s">
        <v>14086</v>
      </c>
    </row>
    <row r="407" spans="1:20" x14ac:dyDescent="0.25">
      <c r="A407" t="s">
        <v>147</v>
      </c>
      <c r="B407" t="s">
        <v>148</v>
      </c>
      <c r="C407">
        <v>40</v>
      </c>
      <c r="D407">
        <v>10</v>
      </c>
      <c r="E407" t="s">
        <v>14107</v>
      </c>
      <c r="F407">
        <v>350</v>
      </c>
      <c r="G407">
        <v>0</v>
      </c>
      <c r="H407" t="s">
        <v>729</v>
      </c>
      <c r="I407" t="s">
        <v>14108</v>
      </c>
      <c r="J407" t="s">
        <v>1184</v>
      </c>
      <c r="K407" t="s">
        <v>644</v>
      </c>
      <c r="L407" t="s">
        <v>645</v>
      </c>
      <c r="M407" t="s">
        <v>14109</v>
      </c>
      <c r="N407" t="s">
        <v>644</v>
      </c>
      <c r="O407" t="s">
        <v>647</v>
      </c>
      <c r="P407" t="s">
        <v>5</v>
      </c>
      <c r="Q407" t="s">
        <v>648</v>
      </c>
      <c r="R407" t="s">
        <v>645</v>
      </c>
      <c r="S407" t="s">
        <v>14110</v>
      </c>
      <c r="T407" t="s">
        <v>14086</v>
      </c>
    </row>
    <row r="408" spans="1:20" x14ac:dyDescent="0.25">
      <c r="A408" t="s">
        <v>147</v>
      </c>
      <c r="B408" t="s">
        <v>148</v>
      </c>
      <c r="C408">
        <v>33.333333333333336</v>
      </c>
      <c r="D408">
        <v>3</v>
      </c>
      <c r="E408" t="s">
        <v>14111</v>
      </c>
      <c r="F408">
        <v>100</v>
      </c>
      <c r="G408">
        <v>0</v>
      </c>
      <c r="H408" t="s">
        <v>641</v>
      </c>
      <c r="I408" t="s">
        <v>14112</v>
      </c>
      <c r="J408" t="s">
        <v>694</v>
      </c>
      <c r="K408" t="s">
        <v>644</v>
      </c>
      <c r="L408" t="s">
        <v>645</v>
      </c>
      <c r="M408" t="s">
        <v>14113</v>
      </c>
      <c r="N408" t="s">
        <v>644</v>
      </c>
      <c r="O408" t="s">
        <v>647</v>
      </c>
      <c r="P408" t="s">
        <v>5</v>
      </c>
      <c r="Q408" t="s">
        <v>648</v>
      </c>
      <c r="R408" t="s">
        <v>645</v>
      </c>
      <c r="S408" t="s">
        <v>644</v>
      </c>
      <c r="T408" t="s">
        <v>14095</v>
      </c>
    </row>
    <row r="409" spans="1:20" x14ac:dyDescent="0.25">
      <c r="A409" t="s">
        <v>638</v>
      </c>
      <c r="B409" t="s">
        <v>639</v>
      </c>
      <c r="C409">
        <v>66</v>
      </c>
      <c r="D409">
        <v>4</v>
      </c>
      <c r="E409" t="s">
        <v>14114</v>
      </c>
      <c r="F409">
        <v>200</v>
      </c>
      <c r="G409">
        <v>0</v>
      </c>
      <c r="H409" t="s">
        <v>641</v>
      </c>
      <c r="I409" t="s">
        <v>14115</v>
      </c>
      <c r="J409" t="s">
        <v>685</v>
      </c>
      <c r="K409" t="s">
        <v>644</v>
      </c>
      <c r="L409" t="s">
        <v>645</v>
      </c>
      <c r="M409" t="s">
        <v>14116</v>
      </c>
      <c r="N409" t="s">
        <v>644</v>
      </c>
      <c r="O409" t="s">
        <v>647</v>
      </c>
      <c r="P409" t="s">
        <v>5</v>
      </c>
      <c r="Q409" t="s">
        <v>648</v>
      </c>
      <c r="R409" t="s">
        <v>645</v>
      </c>
      <c r="S409" t="s">
        <v>644</v>
      </c>
      <c r="T409" t="s">
        <v>14095</v>
      </c>
    </row>
    <row r="410" spans="1:20" x14ac:dyDescent="0.25">
      <c r="A410" t="s">
        <v>18</v>
      </c>
      <c r="B410" t="s">
        <v>19</v>
      </c>
      <c r="C410">
        <v>68</v>
      </c>
      <c r="D410">
        <v>2</v>
      </c>
      <c r="E410" t="s">
        <v>14114</v>
      </c>
      <c r="F410">
        <v>200</v>
      </c>
      <c r="G410">
        <v>0</v>
      </c>
      <c r="H410" t="s">
        <v>641</v>
      </c>
      <c r="I410" t="s">
        <v>14115</v>
      </c>
      <c r="J410" t="s">
        <v>685</v>
      </c>
      <c r="K410" t="s">
        <v>644</v>
      </c>
      <c r="L410" t="s">
        <v>645</v>
      </c>
      <c r="M410" t="s">
        <v>14116</v>
      </c>
      <c r="N410" t="s">
        <v>644</v>
      </c>
      <c r="O410" t="s">
        <v>647</v>
      </c>
      <c r="P410" t="s">
        <v>5</v>
      </c>
      <c r="Q410" t="s">
        <v>648</v>
      </c>
      <c r="R410" t="s">
        <v>645</v>
      </c>
      <c r="S410" t="s">
        <v>644</v>
      </c>
      <c r="T410" t="s">
        <v>14095</v>
      </c>
    </row>
    <row r="411" spans="1:20" x14ac:dyDescent="0.25">
      <c r="A411" t="s">
        <v>638</v>
      </c>
      <c r="B411" t="s">
        <v>639</v>
      </c>
      <c r="C411">
        <v>66</v>
      </c>
      <c r="D411">
        <v>4</v>
      </c>
      <c r="E411" t="s">
        <v>14117</v>
      </c>
      <c r="F411">
        <v>400</v>
      </c>
      <c r="G411">
        <v>0</v>
      </c>
      <c r="H411" t="s">
        <v>641</v>
      </c>
      <c r="I411" t="s">
        <v>14118</v>
      </c>
      <c r="J411" t="s">
        <v>2083</v>
      </c>
      <c r="K411" t="s">
        <v>644</v>
      </c>
      <c r="L411" t="s">
        <v>645</v>
      </c>
      <c r="M411" t="s">
        <v>14116</v>
      </c>
      <c r="N411" t="s">
        <v>644</v>
      </c>
      <c r="O411" t="s">
        <v>647</v>
      </c>
      <c r="P411" t="s">
        <v>5</v>
      </c>
      <c r="Q411" t="s">
        <v>648</v>
      </c>
      <c r="R411" t="s">
        <v>645</v>
      </c>
      <c r="S411" t="s">
        <v>644</v>
      </c>
      <c r="T411" t="s">
        <v>14095</v>
      </c>
    </row>
    <row r="412" spans="1:20" x14ac:dyDescent="0.25">
      <c r="A412" t="s">
        <v>18</v>
      </c>
      <c r="B412" t="s">
        <v>19</v>
      </c>
      <c r="C412">
        <v>68</v>
      </c>
      <c r="D412">
        <v>2</v>
      </c>
      <c r="E412" t="s">
        <v>14117</v>
      </c>
      <c r="F412">
        <v>400</v>
      </c>
      <c r="G412">
        <v>0</v>
      </c>
      <c r="H412" t="s">
        <v>641</v>
      </c>
      <c r="I412" t="s">
        <v>14118</v>
      </c>
      <c r="J412" t="s">
        <v>2083</v>
      </c>
      <c r="K412" t="s">
        <v>644</v>
      </c>
      <c r="L412" t="s">
        <v>645</v>
      </c>
      <c r="M412" t="s">
        <v>14116</v>
      </c>
      <c r="N412" t="s">
        <v>644</v>
      </c>
      <c r="O412" t="s">
        <v>647</v>
      </c>
      <c r="P412" t="s">
        <v>5</v>
      </c>
      <c r="Q412" t="s">
        <v>648</v>
      </c>
      <c r="R412" t="s">
        <v>645</v>
      </c>
      <c r="S412" t="s">
        <v>644</v>
      </c>
      <c r="T412" t="s">
        <v>14095</v>
      </c>
    </row>
    <row r="413" spans="1:20" x14ac:dyDescent="0.25">
      <c r="A413" t="s">
        <v>147</v>
      </c>
      <c r="B413" t="s">
        <v>148</v>
      </c>
      <c r="C413">
        <v>50</v>
      </c>
      <c r="D413">
        <v>6</v>
      </c>
      <c r="E413" t="s">
        <v>14117</v>
      </c>
      <c r="F413">
        <v>400</v>
      </c>
      <c r="G413">
        <v>0</v>
      </c>
      <c r="H413" t="s">
        <v>641</v>
      </c>
      <c r="I413" t="s">
        <v>14118</v>
      </c>
      <c r="J413" t="s">
        <v>2083</v>
      </c>
      <c r="K413" t="s">
        <v>644</v>
      </c>
      <c r="L413" t="s">
        <v>645</v>
      </c>
      <c r="M413" t="s">
        <v>14116</v>
      </c>
      <c r="N413" t="s">
        <v>644</v>
      </c>
      <c r="O413" t="s">
        <v>647</v>
      </c>
      <c r="P413" t="s">
        <v>5</v>
      </c>
      <c r="Q413" t="s">
        <v>648</v>
      </c>
      <c r="R413" t="s">
        <v>645</v>
      </c>
      <c r="S413" t="s">
        <v>644</v>
      </c>
      <c r="T413" t="s">
        <v>14095</v>
      </c>
    </row>
    <row r="414" spans="1:20" x14ac:dyDescent="0.25">
      <c r="A414" t="s">
        <v>147</v>
      </c>
      <c r="B414" t="s">
        <v>148</v>
      </c>
      <c r="C414">
        <v>33.333333333333336</v>
      </c>
      <c r="D414">
        <v>3</v>
      </c>
      <c r="E414" t="s">
        <v>14119</v>
      </c>
      <c r="F414">
        <v>100</v>
      </c>
      <c r="G414">
        <v>0</v>
      </c>
      <c r="H414" t="s">
        <v>641</v>
      </c>
      <c r="I414" t="s">
        <v>14120</v>
      </c>
      <c r="J414" t="s">
        <v>685</v>
      </c>
      <c r="K414" t="s">
        <v>644</v>
      </c>
      <c r="L414" t="s">
        <v>645</v>
      </c>
      <c r="M414" t="s">
        <v>14121</v>
      </c>
      <c r="N414" t="s">
        <v>644</v>
      </c>
      <c r="O414" t="s">
        <v>647</v>
      </c>
      <c r="P414" t="s">
        <v>5</v>
      </c>
      <c r="Q414" t="s">
        <v>648</v>
      </c>
      <c r="R414" t="s">
        <v>645</v>
      </c>
      <c r="S414" t="s">
        <v>644</v>
      </c>
      <c r="T414" t="s">
        <v>14122</v>
      </c>
    </row>
    <row r="415" spans="1:20" x14ac:dyDescent="0.25">
      <c r="A415" t="s">
        <v>147</v>
      </c>
      <c r="B415" t="s">
        <v>148</v>
      </c>
      <c r="C415">
        <v>50</v>
      </c>
      <c r="D415">
        <v>6</v>
      </c>
      <c r="E415" t="s">
        <v>14123</v>
      </c>
      <c r="F415">
        <v>200</v>
      </c>
      <c r="G415">
        <v>0</v>
      </c>
      <c r="H415" t="s">
        <v>641</v>
      </c>
      <c r="I415" t="s">
        <v>14124</v>
      </c>
      <c r="J415" t="s">
        <v>888</v>
      </c>
      <c r="K415" t="s">
        <v>644</v>
      </c>
      <c r="L415" t="s">
        <v>645</v>
      </c>
      <c r="M415" t="s">
        <v>14125</v>
      </c>
      <c r="N415" t="s">
        <v>644</v>
      </c>
      <c r="O415" t="s">
        <v>647</v>
      </c>
      <c r="P415" t="s">
        <v>5</v>
      </c>
      <c r="Q415" t="s">
        <v>648</v>
      </c>
      <c r="R415" t="s">
        <v>645</v>
      </c>
      <c r="S415" t="s">
        <v>14126</v>
      </c>
      <c r="T415" t="s">
        <v>14127</v>
      </c>
    </row>
    <row r="416" spans="1:20" x14ac:dyDescent="0.25">
      <c r="A416" t="s">
        <v>147</v>
      </c>
      <c r="B416" t="s">
        <v>148</v>
      </c>
      <c r="C416">
        <v>33.333333333333336</v>
      </c>
      <c r="D416">
        <v>3</v>
      </c>
      <c r="E416" t="s">
        <v>14128</v>
      </c>
      <c r="F416">
        <v>100</v>
      </c>
      <c r="G416">
        <v>0</v>
      </c>
      <c r="H416" t="s">
        <v>641</v>
      </c>
      <c r="I416" t="s">
        <v>14129</v>
      </c>
      <c r="J416" t="s">
        <v>989</v>
      </c>
      <c r="K416" t="s">
        <v>644</v>
      </c>
      <c r="L416" t="s">
        <v>645</v>
      </c>
      <c r="M416" t="s">
        <v>14130</v>
      </c>
      <c r="N416" t="s">
        <v>644</v>
      </c>
      <c r="O416" t="s">
        <v>647</v>
      </c>
      <c r="P416" t="s">
        <v>5</v>
      </c>
      <c r="Q416" t="s">
        <v>648</v>
      </c>
      <c r="R416" t="s">
        <v>645</v>
      </c>
      <c r="S416" t="s">
        <v>644</v>
      </c>
      <c r="T416" t="s">
        <v>14130</v>
      </c>
    </row>
    <row r="417" spans="1:20" x14ac:dyDescent="0.25">
      <c r="A417" t="s">
        <v>638</v>
      </c>
      <c r="B417" t="s">
        <v>639</v>
      </c>
      <c r="C417">
        <v>66</v>
      </c>
      <c r="D417">
        <v>2</v>
      </c>
      <c r="E417" t="s">
        <v>14131</v>
      </c>
      <c r="F417">
        <v>100</v>
      </c>
      <c r="G417">
        <v>0</v>
      </c>
      <c r="H417" t="s">
        <v>641</v>
      </c>
      <c r="I417" t="s">
        <v>14132</v>
      </c>
      <c r="J417" t="s">
        <v>1155</v>
      </c>
      <c r="K417" t="s">
        <v>644</v>
      </c>
      <c r="L417" t="s">
        <v>645</v>
      </c>
      <c r="M417" t="s">
        <v>14133</v>
      </c>
      <c r="N417" t="s">
        <v>644</v>
      </c>
      <c r="O417" t="s">
        <v>668</v>
      </c>
      <c r="P417" t="s">
        <v>5</v>
      </c>
      <c r="Q417" t="s">
        <v>669</v>
      </c>
      <c r="R417" t="s">
        <v>645</v>
      </c>
      <c r="S417" t="s">
        <v>644</v>
      </c>
      <c r="T417" t="s">
        <v>14133</v>
      </c>
    </row>
    <row r="418" spans="1:20" x14ac:dyDescent="0.25">
      <c r="A418" t="s">
        <v>18</v>
      </c>
      <c r="B418" t="s">
        <v>19</v>
      </c>
      <c r="C418">
        <v>68</v>
      </c>
      <c r="D418">
        <v>1</v>
      </c>
      <c r="E418" t="s">
        <v>14131</v>
      </c>
      <c r="F418">
        <v>100</v>
      </c>
      <c r="G418">
        <v>0</v>
      </c>
      <c r="H418" t="s">
        <v>641</v>
      </c>
      <c r="I418" t="s">
        <v>14132</v>
      </c>
      <c r="J418" t="s">
        <v>1155</v>
      </c>
      <c r="K418" t="s">
        <v>644</v>
      </c>
      <c r="L418" t="s">
        <v>645</v>
      </c>
      <c r="M418" t="s">
        <v>14133</v>
      </c>
      <c r="N418" t="s">
        <v>644</v>
      </c>
      <c r="O418" t="s">
        <v>668</v>
      </c>
      <c r="P418" t="s">
        <v>5</v>
      </c>
      <c r="Q418" t="s">
        <v>669</v>
      </c>
      <c r="R418" t="s">
        <v>645</v>
      </c>
      <c r="S418" t="s">
        <v>644</v>
      </c>
      <c r="T418" t="s">
        <v>14133</v>
      </c>
    </row>
    <row r="419" spans="1:20" x14ac:dyDescent="0.25">
      <c r="A419" t="s">
        <v>147</v>
      </c>
      <c r="B419" t="s">
        <v>148</v>
      </c>
      <c r="C419">
        <v>33.333333333333336</v>
      </c>
      <c r="D419">
        <v>3</v>
      </c>
      <c r="E419" t="s">
        <v>14134</v>
      </c>
      <c r="F419">
        <v>100</v>
      </c>
      <c r="G419">
        <v>0</v>
      </c>
      <c r="H419" t="s">
        <v>641</v>
      </c>
      <c r="I419" t="s">
        <v>14135</v>
      </c>
      <c r="J419" t="s">
        <v>1189</v>
      </c>
      <c r="K419" t="s">
        <v>644</v>
      </c>
      <c r="L419" t="s">
        <v>645</v>
      </c>
      <c r="M419" t="s">
        <v>14133</v>
      </c>
      <c r="N419" t="s">
        <v>644</v>
      </c>
      <c r="O419" t="s">
        <v>668</v>
      </c>
      <c r="P419" t="s">
        <v>5</v>
      </c>
      <c r="Q419" t="s">
        <v>669</v>
      </c>
      <c r="R419" t="s">
        <v>645</v>
      </c>
      <c r="S419" t="s">
        <v>644</v>
      </c>
      <c r="T419" t="s">
        <v>14136</v>
      </c>
    </row>
    <row r="420" spans="1:20" x14ac:dyDescent="0.25">
      <c r="A420" t="s">
        <v>638</v>
      </c>
      <c r="B420" t="s">
        <v>639</v>
      </c>
      <c r="C420">
        <v>66</v>
      </c>
      <c r="D420">
        <v>2</v>
      </c>
      <c r="E420" t="s">
        <v>14137</v>
      </c>
      <c r="F420">
        <v>100</v>
      </c>
      <c r="G420">
        <v>0</v>
      </c>
      <c r="H420" t="s">
        <v>641</v>
      </c>
      <c r="I420" t="s">
        <v>14138</v>
      </c>
      <c r="J420" t="s">
        <v>724</v>
      </c>
      <c r="K420" t="s">
        <v>644</v>
      </c>
      <c r="L420" t="s">
        <v>645</v>
      </c>
      <c r="M420" t="s">
        <v>14136</v>
      </c>
      <c r="N420" t="s">
        <v>644</v>
      </c>
      <c r="O420" t="s">
        <v>668</v>
      </c>
      <c r="P420" t="s">
        <v>5</v>
      </c>
      <c r="Q420" t="s">
        <v>669</v>
      </c>
      <c r="R420" t="s">
        <v>645</v>
      </c>
      <c r="S420" t="s">
        <v>644</v>
      </c>
      <c r="T420" t="s">
        <v>14136</v>
      </c>
    </row>
    <row r="421" spans="1:20" x14ac:dyDescent="0.25">
      <c r="A421" t="s">
        <v>18</v>
      </c>
      <c r="B421" t="s">
        <v>19</v>
      </c>
      <c r="C421">
        <v>68</v>
      </c>
      <c r="D421">
        <v>1</v>
      </c>
      <c r="E421" t="s">
        <v>14137</v>
      </c>
      <c r="F421">
        <v>100</v>
      </c>
      <c r="G421">
        <v>0</v>
      </c>
      <c r="H421" t="s">
        <v>641</v>
      </c>
      <c r="I421" t="s">
        <v>14138</v>
      </c>
      <c r="J421" t="s">
        <v>724</v>
      </c>
      <c r="K421" t="s">
        <v>644</v>
      </c>
      <c r="L421" t="s">
        <v>645</v>
      </c>
      <c r="M421" t="s">
        <v>14136</v>
      </c>
      <c r="N421" t="s">
        <v>644</v>
      </c>
      <c r="O421" t="s">
        <v>668</v>
      </c>
      <c r="P421" t="s">
        <v>5</v>
      </c>
      <c r="Q421" t="s">
        <v>669</v>
      </c>
      <c r="R421" t="s">
        <v>645</v>
      </c>
      <c r="S421" t="s">
        <v>644</v>
      </c>
      <c r="T421" t="s">
        <v>14136</v>
      </c>
    </row>
    <row r="422" spans="1:20" x14ac:dyDescent="0.25">
      <c r="A422" t="s">
        <v>147</v>
      </c>
      <c r="B422" t="s">
        <v>148</v>
      </c>
      <c r="C422">
        <v>33.333333333333336</v>
      </c>
      <c r="D422">
        <v>3</v>
      </c>
      <c r="E422" t="s">
        <v>14139</v>
      </c>
      <c r="F422">
        <v>100</v>
      </c>
      <c r="G422">
        <v>0</v>
      </c>
      <c r="H422" t="s">
        <v>641</v>
      </c>
      <c r="I422" t="s">
        <v>14140</v>
      </c>
      <c r="J422" t="s">
        <v>981</v>
      </c>
      <c r="K422" t="s">
        <v>644</v>
      </c>
      <c r="L422" t="s">
        <v>645</v>
      </c>
      <c r="M422" t="s">
        <v>14136</v>
      </c>
      <c r="N422" t="s">
        <v>644</v>
      </c>
      <c r="O422" t="s">
        <v>668</v>
      </c>
      <c r="P422" t="s">
        <v>5</v>
      </c>
      <c r="Q422" t="s">
        <v>669</v>
      </c>
      <c r="R422" t="s">
        <v>645</v>
      </c>
      <c r="S422" t="s">
        <v>644</v>
      </c>
      <c r="T422" t="s">
        <v>14136</v>
      </c>
    </row>
    <row r="423" spans="1:20" x14ac:dyDescent="0.25">
      <c r="A423" t="s">
        <v>638</v>
      </c>
      <c r="B423" t="s">
        <v>639</v>
      </c>
      <c r="C423">
        <v>66</v>
      </c>
      <c r="D423">
        <v>4</v>
      </c>
      <c r="E423" t="s">
        <v>14141</v>
      </c>
      <c r="F423">
        <v>200</v>
      </c>
      <c r="G423">
        <v>0</v>
      </c>
      <c r="H423" t="s">
        <v>641</v>
      </c>
      <c r="I423" t="s">
        <v>14142</v>
      </c>
      <c r="J423" t="s">
        <v>1414</v>
      </c>
      <c r="K423" t="s">
        <v>644</v>
      </c>
      <c r="L423" t="s">
        <v>645</v>
      </c>
      <c r="M423" t="s">
        <v>14143</v>
      </c>
      <c r="N423" t="s">
        <v>644</v>
      </c>
      <c r="O423" t="s">
        <v>668</v>
      </c>
      <c r="P423" t="s">
        <v>5</v>
      </c>
      <c r="Q423" t="s">
        <v>669</v>
      </c>
      <c r="R423" t="s">
        <v>645</v>
      </c>
      <c r="S423" t="s">
        <v>644</v>
      </c>
      <c r="T423" t="s">
        <v>14143</v>
      </c>
    </row>
    <row r="424" spans="1:20" x14ac:dyDescent="0.25">
      <c r="A424" t="s">
        <v>18</v>
      </c>
      <c r="B424" t="s">
        <v>19</v>
      </c>
      <c r="C424">
        <v>68</v>
      </c>
      <c r="D424">
        <v>2</v>
      </c>
      <c r="E424" t="s">
        <v>14141</v>
      </c>
      <c r="F424">
        <v>200</v>
      </c>
      <c r="G424">
        <v>0</v>
      </c>
      <c r="H424" t="s">
        <v>641</v>
      </c>
      <c r="I424" t="s">
        <v>14142</v>
      </c>
      <c r="J424" t="s">
        <v>1414</v>
      </c>
      <c r="K424" t="s">
        <v>644</v>
      </c>
      <c r="L424" t="s">
        <v>645</v>
      </c>
      <c r="M424" t="s">
        <v>14143</v>
      </c>
      <c r="N424" t="s">
        <v>644</v>
      </c>
      <c r="O424" t="s">
        <v>668</v>
      </c>
      <c r="P424" t="s">
        <v>5</v>
      </c>
      <c r="Q424" t="s">
        <v>669</v>
      </c>
      <c r="R424" t="s">
        <v>645</v>
      </c>
      <c r="S424" t="s">
        <v>644</v>
      </c>
      <c r="T424" t="s">
        <v>14143</v>
      </c>
    </row>
    <row r="425" spans="1:20" x14ac:dyDescent="0.25">
      <c r="A425" t="s">
        <v>147</v>
      </c>
      <c r="B425" t="s">
        <v>148</v>
      </c>
      <c r="C425">
        <v>50</v>
      </c>
      <c r="D425">
        <v>6</v>
      </c>
      <c r="E425" t="s">
        <v>14144</v>
      </c>
      <c r="F425">
        <v>200</v>
      </c>
      <c r="G425">
        <v>0</v>
      </c>
      <c r="H425" t="s">
        <v>641</v>
      </c>
      <c r="I425" t="s">
        <v>14145</v>
      </c>
      <c r="J425" t="s">
        <v>1668</v>
      </c>
      <c r="K425" t="s">
        <v>644</v>
      </c>
      <c r="L425" t="s">
        <v>645</v>
      </c>
      <c r="M425" t="s">
        <v>14143</v>
      </c>
      <c r="N425" t="s">
        <v>644</v>
      </c>
      <c r="O425" t="s">
        <v>668</v>
      </c>
      <c r="P425" t="s">
        <v>5</v>
      </c>
      <c r="Q425" t="s">
        <v>669</v>
      </c>
      <c r="R425" t="s">
        <v>645</v>
      </c>
      <c r="S425" t="s">
        <v>14146</v>
      </c>
      <c r="T425" t="s">
        <v>14143</v>
      </c>
    </row>
    <row r="426" spans="1:20" x14ac:dyDescent="0.25">
      <c r="A426" t="s">
        <v>638</v>
      </c>
      <c r="B426" t="s">
        <v>639</v>
      </c>
      <c r="C426">
        <v>66</v>
      </c>
      <c r="D426">
        <v>4</v>
      </c>
      <c r="E426" t="s">
        <v>14147</v>
      </c>
      <c r="F426">
        <v>200</v>
      </c>
      <c r="G426">
        <v>0</v>
      </c>
      <c r="H426" t="s">
        <v>641</v>
      </c>
      <c r="I426" t="s">
        <v>2958</v>
      </c>
      <c r="J426" t="s">
        <v>2660</v>
      </c>
      <c r="K426" t="s">
        <v>644</v>
      </c>
      <c r="L426" t="s">
        <v>645</v>
      </c>
      <c r="M426" t="s">
        <v>14148</v>
      </c>
      <c r="N426" t="s">
        <v>644</v>
      </c>
      <c r="O426" t="s">
        <v>647</v>
      </c>
      <c r="P426" t="s">
        <v>5</v>
      </c>
      <c r="Q426" t="s">
        <v>648</v>
      </c>
      <c r="R426" t="s">
        <v>645</v>
      </c>
      <c r="S426" t="s">
        <v>644</v>
      </c>
      <c r="T426" t="s">
        <v>14148</v>
      </c>
    </row>
    <row r="427" spans="1:20" x14ac:dyDescent="0.25">
      <c r="A427" t="s">
        <v>18</v>
      </c>
      <c r="B427" t="s">
        <v>19</v>
      </c>
      <c r="C427">
        <v>68</v>
      </c>
      <c r="D427">
        <v>2</v>
      </c>
      <c r="E427" t="s">
        <v>14147</v>
      </c>
      <c r="F427">
        <v>200</v>
      </c>
      <c r="G427">
        <v>0</v>
      </c>
      <c r="H427" t="s">
        <v>641</v>
      </c>
      <c r="I427" t="s">
        <v>2958</v>
      </c>
      <c r="J427" t="s">
        <v>2660</v>
      </c>
      <c r="K427" t="s">
        <v>644</v>
      </c>
      <c r="L427" t="s">
        <v>645</v>
      </c>
      <c r="M427" t="s">
        <v>14148</v>
      </c>
      <c r="N427" t="s">
        <v>644</v>
      </c>
      <c r="O427" t="s">
        <v>647</v>
      </c>
      <c r="P427" t="s">
        <v>5</v>
      </c>
      <c r="Q427" t="s">
        <v>648</v>
      </c>
      <c r="R427" t="s">
        <v>645</v>
      </c>
      <c r="S427" t="s">
        <v>644</v>
      </c>
      <c r="T427" t="s">
        <v>14148</v>
      </c>
    </row>
    <row r="428" spans="1:20" x14ac:dyDescent="0.25">
      <c r="A428" t="s">
        <v>147</v>
      </c>
      <c r="B428" t="s">
        <v>148</v>
      </c>
      <c r="C428">
        <v>40</v>
      </c>
      <c r="D428">
        <v>10</v>
      </c>
      <c r="E428" t="s">
        <v>14149</v>
      </c>
      <c r="F428">
        <v>395</v>
      </c>
      <c r="G428">
        <v>0</v>
      </c>
      <c r="H428" t="s">
        <v>641</v>
      </c>
      <c r="I428" t="s">
        <v>14150</v>
      </c>
      <c r="J428" t="s">
        <v>869</v>
      </c>
      <c r="K428" t="s">
        <v>644</v>
      </c>
      <c r="L428" t="s">
        <v>645</v>
      </c>
      <c r="M428" t="s">
        <v>14151</v>
      </c>
      <c r="N428" t="s">
        <v>644</v>
      </c>
      <c r="O428" t="s">
        <v>647</v>
      </c>
      <c r="P428" t="s">
        <v>5</v>
      </c>
      <c r="Q428" t="s">
        <v>648</v>
      </c>
      <c r="R428" t="s">
        <v>645</v>
      </c>
      <c r="S428" t="s">
        <v>14152</v>
      </c>
      <c r="T428" t="s">
        <v>14151</v>
      </c>
    </row>
    <row r="429" spans="1:20" x14ac:dyDescent="0.25">
      <c r="A429" t="s">
        <v>147</v>
      </c>
      <c r="B429" t="s">
        <v>148</v>
      </c>
      <c r="C429">
        <v>50</v>
      </c>
      <c r="D429">
        <v>6</v>
      </c>
      <c r="E429" t="s">
        <v>14153</v>
      </c>
      <c r="F429">
        <v>200</v>
      </c>
      <c r="G429">
        <v>0</v>
      </c>
      <c r="H429" t="s">
        <v>641</v>
      </c>
      <c r="I429" t="s">
        <v>14154</v>
      </c>
      <c r="J429" t="s">
        <v>745</v>
      </c>
      <c r="K429" t="s">
        <v>644</v>
      </c>
      <c r="L429" t="s">
        <v>645</v>
      </c>
      <c r="M429" t="s">
        <v>14151</v>
      </c>
      <c r="N429" t="s">
        <v>644</v>
      </c>
      <c r="O429" t="s">
        <v>668</v>
      </c>
      <c r="P429" t="s">
        <v>5</v>
      </c>
      <c r="Q429" t="s">
        <v>669</v>
      </c>
      <c r="R429" t="s">
        <v>645</v>
      </c>
      <c r="S429" t="s">
        <v>14155</v>
      </c>
      <c r="T429" t="s">
        <v>14151</v>
      </c>
    </row>
    <row r="430" spans="1:20" x14ac:dyDescent="0.25">
      <c r="A430" t="s">
        <v>147</v>
      </c>
      <c r="B430" t="s">
        <v>148</v>
      </c>
      <c r="C430">
        <v>50</v>
      </c>
      <c r="D430">
        <v>6</v>
      </c>
      <c r="E430" t="s">
        <v>14156</v>
      </c>
      <c r="F430">
        <v>200</v>
      </c>
      <c r="G430">
        <v>0</v>
      </c>
      <c r="H430" t="s">
        <v>641</v>
      </c>
      <c r="I430" t="s">
        <v>14157</v>
      </c>
      <c r="J430" t="s">
        <v>1673</v>
      </c>
      <c r="K430" t="s">
        <v>644</v>
      </c>
      <c r="L430" t="s">
        <v>645</v>
      </c>
      <c r="M430" t="s">
        <v>14158</v>
      </c>
      <c r="N430" t="s">
        <v>644</v>
      </c>
      <c r="O430" t="s">
        <v>647</v>
      </c>
      <c r="P430" t="s">
        <v>5</v>
      </c>
      <c r="Q430" t="s">
        <v>648</v>
      </c>
      <c r="R430" t="s">
        <v>645</v>
      </c>
      <c r="S430" t="s">
        <v>14159</v>
      </c>
      <c r="T430" t="s">
        <v>14158</v>
      </c>
    </row>
    <row r="431" spans="1:20" x14ac:dyDescent="0.25">
      <c r="A431" t="s">
        <v>147</v>
      </c>
      <c r="B431" t="s">
        <v>148</v>
      </c>
      <c r="C431">
        <v>50</v>
      </c>
      <c r="D431">
        <v>6</v>
      </c>
      <c r="E431" t="s">
        <v>14160</v>
      </c>
      <c r="F431">
        <v>200</v>
      </c>
      <c r="G431">
        <v>0</v>
      </c>
      <c r="H431" t="s">
        <v>641</v>
      </c>
      <c r="I431" t="s">
        <v>14161</v>
      </c>
      <c r="J431" t="s">
        <v>888</v>
      </c>
      <c r="K431" t="s">
        <v>644</v>
      </c>
      <c r="L431" t="s">
        <v>645</v>
      </c>
      <c r="M431" t="s">
        <v>14158</v>
      </c>
      <c r="N431" t="s">
        <v>644</v>
      </c>
      <c r="O431" t="s">
        <v>647</v>
      </c>
      <c r="P431" t="s">
        <v>5</v>
      </c>
      <c r="Q431" t="s">
        <v>648</v>
      </c>
      <c r="R431" t="s">
        <v>645</v>
      </c>
      <c r="S431" t="s">
        <v>14162</v>
      </c>
      <c r="T431" t="s">
        <v>14158</v>
      </c>
    </row>
    <row r="432" spans="1:20" x14ac:dyDescent="0.25">
      <c r="A432" t="s">
        <v>147</v>
      </c>
      <c r="B432" t="s">
        <v>148</v>
      </c>
      <c r="C432">
        <v>50</v>
      </c>
      <c r="D432">
        <v>6</v>
      </c>
      <c r="E432" t="s">
        <v>14163</v>
      </c>
      <c r="F432">
        <v>200</v>
      </c>
      <c r="G432">
        <v>0</v>
      </c>
      <c r="H432" t="s">
        <v>641</v>
      </c>
      <c r="I432" t="s">
        <v>14164</v>
      </c>
      <c r="J432" t="s">
        <v>888</v>
      </c>
      <c r="K432" t="s">
        <v>644</v>
      </c>
      <c r="L432" t="s">
        <v>645</v>
      </c>
      <c r="M432" t="s">
        <v>14165</v>
      </c>
      <c r="N432" t="s">
        <v>644</v>
      </c>
      <c r="O432" t="s">
        <v>647</v>
      </c>
      <c r="P432" t="s">
        <v>5</v>
      </c>
      <c r="Q432" t="s">
        <v>648</v>
      </c>
      <c r="R432" t="s">
        <v>645</v>
      </c>
      <c r="S432" t="s">
        <v>14166</v>
      </c>
      <c r="T432" t="s">
        <v>14167</v>
      </c>
    </row>
    <row r="433" spans="1:20" x14ac:dyDescent="0.25">
      <c r="A433" t="s">
        <v>147</v>
      </c>
      <c r="B433" t="s">
        <v>148</v>
      </c>
      <c r="C433">
        <v>50</v>
      </c>
      <c r="D433">
        <v>6</v>
      </c>
      <c r="E433" t="s">
        <v>14168</v>
      </c>
      <c r="F433">
        <v>200</v>
      </c>
      <c r="G433">
        <v>0</v>
      </c>
      <c r="H433" t="s">
        <v>641</v>
      </c>
      <c r="I433" t="s">
        <v>13713</v>
      </c>
      <c r="J433" t="s">
        <v>1292</v>
      </c>
      <c r="K433" t="s">
        <v>644</v>
      </c>
      <c r="L433" t="s">
        <v>645</v>
      </c>
      <c r="M433" t="s">
        <v>14165</v>
      </c>
      <c r="N433" t="s">
        <v>644</v>
      </c>
      <c r="O433" t="s">
        <v>668</v>
      </c>
      <c r="P433" t="s">
        <v>5</v>
      </c>
      <c r="Q433" t="s">
        <v>669</v>
      </c>
      <c r="R433" t="s">
        <v>645</v>
      </c>
      <c r="S433" t="s">
        <v>14169</v>
      </c>
      <c r="T433" t="s">
        <v>14165</v>
      </c>
    </row>
    <row r="434" spans="1:20" x14ac:dyDescent="0.25">
      <c r="A434" t="s">
        <v>22</v>
      </c>
      <c r="B434" t="s">
        <v>27</v>
      </c>
      <c r="C434">
        <v>79</v>
      </c>
      <c r="D434">
        <v>2</v>
      </c>
      <c r="E434" t="s">
        <v>14170</v>
      </c>
      <c r="F434">
        <v>158</v>
      </c>
      <c r="G434">
        <v>0</v>
      </c>
      <c r="H434" t="s">
        <v>673</v>
      </c>
      <c r="I434" t="s">
        <v>14171</v>
      </c>
      <c r="J434" t="s">
        <v>14172</v>
      </c>
      <c r="K434" t="s">
        <v>3573</v>
      </c>
      <c r="L434" t="s">
        <v>3574</v>
      </c>
      <c r="M434" t="s">
        <v>14173</v>
      </c>
      <c r="N434" t="s">
        <v>644</v>
      </c>
      <c r="O434" t="s">
        <v>679</v>
      </c>
      <c r="P434" t="s">
        <v>26</v>
      </c>
      <c r="Q434" t="s">
        <v>680</v>
      </c>
      <c r="R434" t="s">
        <v>645</v>
      </c>
      <c r="S434" t="s">
        <v>14174</v>
      </c>
      <c r="T434" t="s">
        <v>14173</v>
      </c>
    </row>
    <row r="435" spans="1:20" x14ac:dyDescent="0.25">
      <c r="A435" t="s">
        <v>147</v>
      </c>
      <c r="B435" t="s">
        <v>148</v>
      </c>
      <c r="C435">
        <v>50</v>
      </c>
      <c r="D435">
        <v>6</v>
      </c>
      <c r="E435" t="s">
        <v>14175</v>
      </c>
      <c r="F435">
        <v>200</v>
      </c>
      <c r="G435">
        <v>0</v>
      </c>
      <c r="H435" t="s">
        <v>641</v>
      </c>
      <c r="I435" t="s">
        <v>14176</v>
      </c>
      <c r="J435" t="s">
        <v>1375</v>
      </c>
      <c r="K435" t="s">
        <v>644</v>
      </c>
      <c r="L435" t="s">
        <v>645</v>
      </c>
      <c r="M435" t="s">
        <v>14173</v>
      </c>
      <c r="N435" t="s">
        <v>644</v>
      </c>
      <c r="O435" t="s">
        <v>668</v>
      </c>
      <c r="P435" t="s">
        <v>5</v>
      </c>
      <c r="Q435" t="s">
        <v>669</v>
      </c>
      <c r="R435" t="s">
        <v>645</v>
      </c>
      <c r="S435" t="s">
        <v>14177</v>
      </c>
      <c r="T435" t="s">
        <v>14173</v>
      </c>
    </row>
    <row r="436" spans="1:20" x14ac:dyDescent="0.25">
      <c r="A436" t="s">
        <v>147</v>
      </c>
      <c r="B436" t="s">
        <v>148</v>
      </c>
      <c r="C436">
        <v>33.333333333333336</v>
      </c>
      <c r="D436">
        <v>3</v>
      </c>
      <c r="E436" t="s">
        <v>14178</v>
      </c>
      <c r="F436">
        <v>100</v>
      </c>
      <c r="G436">
        <v>0</v>
      </c>
      <c r="H436" t="s">
        <v>641</v>
      </c>
      <c r="I436" t="s">
        <v>14179</v>
      </c>
      <c r="J436" t="s">
        <v>1962</v>
      </c>
      <c r="K436" t="s">
        <v>644</v>
      </c>
      <c r="L436" t="s">
        <v>645</v>
      </c>
      <c r="M436" t="s">
        <v>14180</v>
      </c>
      <c r="N436" t="s">
        <v>644</v>
      </c>
      <c r="O436" t="s">
        <v>668</v>
      </c>
      <c r="P436" t="s">
        <v>5</v>
      </c>
      <c r="Q436" t="s">
        <v>669</v>
      </c>
      <c r="R436" t="s">
        <v>645</v>
      </c>
      <c r="S436" t="s">
        <v>644</v>
      </c>
      <c r="T436" t="s">
        <v>14181</v>
      </c>
    </row>
    <row r="437" spans="1:20" x14ac:dyDescent="0.25">
      <c r="A437" t="s">
        <v>147</v>
      </c>
      <c r="B437" t="s">
        <v>148</v>
      </c>
      <c r="C437">
        <v>40</v>
      </c>
      <c r="D437">
        <v>10</v>
      </c>
      <c r="E437" t="s">
        <v>14182</v>
      </c>
      <c r="F437">
        <v>330</v>
      </c>
      <c r="G437">
        <v>0</v>
      </c>
      <c r="H437" t="s">
        <v>641</v>
      </c>
      <c r="I437" t="s">
        <v>14176</v>
      </c>
      <c r="J437" t="s">
        <v>1375</v>
      </c>
      <c r="K437" t="s">
        <v>644</v>
      </c>
      <c r="L437" t="s">
        <v>645</v>
      </c>
      <c r="M437" t="s">
        <v>14181</v>
      </c>
      <c r="N437" t="s">
        <v>644</v>
      </c>
      <c r="O437" t="s">
        <v>668</v>
      </c>
      <c r="P437" t="s">
        <v>5</v>
      </c>
      <c r="Q437" t="s">
        <v>669</v>
      </c>
      <c r="R437" t="s">
        <v>645</v>
      </c>
      <c r="S437" t="s">
        <v>14183</v>
      </c>
      <c r="T437" t="s">
        <v>14181</v>
      </c>
    </row>
    <row r="438" spans="1:20" x14ac:dyDescent="0.25">
      <c r="A438" t="s">
        <v>147</v>
      </c>
      <c r="B438" t="s">
        <v>148</v>
      </c>
      <c r="C438">
        <v>50</v>
      </c>
      <c r="D438">
        <v>6</v>
      </c>
      <c r="E438" t="s">
        <v>14184</v>
      </c>
      <c r="F438">
        <v>200</v>
      </c>
      <c r="G438">
        <v>0</v>
      </c>
      <c r="H438" t="s">
        <v>641</v>
      </c>
      <c r="I438" t="s">
        <v>14185</v>
      </c>
      <c r="J438" t="s">
        <v>736</v>
      </c>
      <c r="K438" t="s">
        <v>644</v>
      </c>
      <c r="L438" t="s">
        <v>645</v>
      </c>
      <c r="M438" t="s">
        <v>14186</v>
      </c>
      <c r="N438" t="s">
        <v>644</v>
      </c>
      <c r="O438" t="s">
        <v>726</v>
      </c>
      <c r="P438" t="s">
        <v>5</v>
      </c>
      <c r="Q438" t="s">
        <v>648</v>
      </c>
      <c r="R438" t="s">
        <v>645</v>
      </c>
      <c r="S438" t="s">
        <v>14187</v>
      </c>
      <c r="T438" t="s">
        <v>14186</v>
      </c>
    </row>
    <row r="439" spans="1:20" x14ac:dyDescent="0.25">
      <c r="A439" t="s">
        <v>638</v>
      </c>
      <c r="B439" t="s">
        <v>639</v>
      </c>
      <c r="C439">
        <v>66</v>
      </c>
      <c r="D439">
        <v>2</v>
      </c>
      <c r="E439" t="s">
        <v>14188</v>
      </c>
      <c r="F439">
        <v>100</v>
      </c>
      <c r="G439">
        <v>0</v>
      </c>
      <c r="H439" t="s">
        <v>641</v>
      </c>
      <c r="I439" t="s">
        <v>14189</v>
      </c>
      <c r="J439" t="s">
        <v>685</v>
      </c>
      <c r="K439" t="s">
        <v>644</v>
      </c>
      <c r="L439" t="s">
        <v>645</v>
      </c>
      <c r="M439" t="s">
        <v>14190</v>
      </c>
      <c r="N439" t="s">
        <v>644</v>
      </c>
      <c r="O439" t="s">
        <v>668</v>
      </c>
      <c r="P439" t="s">
        <v>5</v>
      </c>
      <c r="Q439" t="s">
        <v>669</v>
      </c>
      <c r="R439" t="s">
        <v>645</v>
      </c>
      <c r="S439" t="s">
        <v>644</v>
      </c>
      <c r="T439" t="s">
        <v>14190</v>
      </c>
    </row>
    <row r="440" spans="1:20" x14ac:dyDescent="0.25">
      <c r="A440" t="s">
        <v>18</v>
      </c>
      <c r="B440" t="s">
        <v>19</v>
      </c>
      <c r="C440">
        <v>68</v>
      </c>
      <c r="D440">
        <v>1</v>
      </c>
      <c r="E440" t="s">
        <v>14188</v>
      </c>
      <c r="F440">
        <v>100</v>
      </c>
      <c r="G440">
        <v>0</v>
      </c>
      <c r="H440" t="s">
        <v>641</v>
      </c>
      <c r="I440" t="s">
        <v>14189</v>
      </c>
      <c r="J440" t="s">
        <v>685</v>
      </c>
      <c r="K440" t="s">
        <v>644</v>
      </c>
      <c r="L440" t="s">
        <v>645</v>
      </c>
      <c r="M440" t="s">
        <v>14190</v>
      </c>
      <c r="N440" t="s">
        <v>644</v>
      </c>
      <c r="O440" t="s">
        <v>668</v>
      </c>
      <c r="P440" t="s">
        <v>5</v>
      </c>
      <c r="Q440" t="s">
        <v>669</v>
      </c>
      <c r="R440" t="s">
        <v>645</v>
      </c>
      <c r="S440" t="s">
        <v>644</v>
      </c>
      <c r="T440" t="s">
        <v>14190</v>
      </c>
    </row>
    <row r="441" spans="1:20" x14ac:dyDescent="0.25">
      <c r="A441" t="s">
        <v>638</v>
      </c>
      <c r="B441" t="s">
        <v>639</v>
      </c>
      <c r="C441">
        <v>66</v>
      </c>
      <c r="D441">
        <v>4</v>
      </c>
      <c r="E441" t="s">
        <v>14191</v>
      </c>
      <c r="F441">
        <v>200</v>
      </c>
      <c r="G441">
        <v>0</v>
      </c>
      <c r="H441" t="s">
        <v>641</v>
      </c>
      <c r="I441" t="s">
        <v>14192</v>
      </c>
      <c r="J441" t="s">
        <v>666</v>
      </c>
      <c r="K441" t="s">
        <v>644</v>
      </c>
      <c r="L441" t="s">
        <v>645</v>
      </c>
      <c r="M441" t="s">
        <v>14193</v>
      </c>
      <c r="N441" t="s">
        <v>644</v>
      </c>
      <c r="O441" t="s">
        <v>647</v>
      </c>
      <c r="P441" t="s">
        <v>5</v>
      </c>
      <c r="Q441" t="s">
        <v>648</v>
      </c>
      <c r="R441" t="s">
        <v>645</v>
      </c>
      <c r="S441" t="s">
        <v>644</v>
      </c>
      <c r="T441" t="s">
        <v>14193</v>
      </c>
    </row>
    <row r="442" spans="1:20" x14ac:dyDescent="0.25">
      <c r="A442" t="s">
        <v>18</v>
      </c>
      <c r="B442" t="s">
        <v>19</v>
      </c>
      <c r="C442">
        <v>68</v>
      </c>
      <c r="D442">
        <v>2</v>
      </c>
      <c r="E442" t="s">
        <v>14191</v>
      </c>
      <c r="F442">
        <v>200</v>
      </c>
      <c r="G442">
        <v>0</v>
      </c>
      <c r="H442" t="s">
        <v>641</v>
      </c>
      <c r="I442" t="s">
        <v>14192</v>
      </c>
      <c r="J442" t="s">
        <v>666</v>
      </c>
      <c r="K442" t="s">
        <v>644</v>
      </c>
      <c r="L442" t="s">
        <v>645</v>
      </c>
      <c r="M442" t="s">
        <v>14193</v>
      </c>
      <c r="N442" t="s">
        <v>644</v>
      </c>
      <c r="O442" t="s">
        <v>647</v>
      </c>
      <c r="P442" t="s">
        <v>5</v>
      </c>
      <c r="Q442" t="s">
        <v>648</v>
      </c>
      <c r="R442" t="s">
        <v>645</v>
      </c>
      <c r="S442" t="s">
        <v>644</v>
      </c>
      <c r="T442" t="s">
        <v>14193</v>
      </c>
    </row>
    <row r="443" spans="1:20" x14ac:dyDescent="0.25">
      <c r="A443" t="s">
        <v>638</v>
      </c>
      <c r="B443" t="s">
        <v>639</v>
      </c>
      <c r="C443">
        <v>66</v>
      </c>
      <c r="D443">
        <v>2</v>
      </c>
      <c r="E443" t="s">
        <v>14194</v>
      </c>
      <c r="F443">
        <v>100</v>
      </c>
      <c r="G443">
        <v>0</v>
      </c>
      <c r="H443" t="s">
        <v>641</v>
      </c>
      <c r="I443" t="s">
        <v>14195</v>
      </c>
      <c r="J443" t="s">
        <v>904</v>
      </c>
      <c r="K443" t="s">
        <v>644</v>
      </c>
      <c r="L443" t="s">
        <v>645</v>
      </c>
      <c r="M443" t="s">
        <v>14196</v>
      </c>
      <c r="N443" t="s">
        <v>644</v>
      </c>
      <c r="O443" t="s">
        <v>647</v>
      </c>
      <c r="P443" t="s">
        <v>5</v>
      </c>
      <c r="Q443" t="s">
        <v>648</v>
      </c>
      <c r="R443" t="s">
        <v>645</v>
      </c>
      <c r="S443" t="s">
        <v>644</v>
      </c>
      <c r="T443" t="s">
        <v>14196</v>
      </c>
    </row>
    <row r="444" spans="1:20" x14ac:dyDescent="0.25">
      <c r="A444" t="s">
        <v>18</v>
      </c>
      <c r="B444" t="s">
        <v>19</v>
      </c>
      <c r="C444">
        <v>68</v>
      </c>
      <c r="D444">
        <v>1</v>
      </c>
      <c r="E444" t="s">
        <v>14194</v>
      </c>
      <c r="F444">
        <v>100</v>
      </c>
      <c r="G444">
        <v>0</v>
      </c>
      <c r="H444" t="s">
        <v>641</v>
      </c>
      <c r="I444" t="s">
        <v>14195</v>
      </c>
      <c r="J444" t="s">
        <v>904</v>
      </c>
      <c r="K444" t="s">
        <v>644</v>
      </c>
      <c r="L444" t="s">
        <v>645</v>
      </c>
      <c r="M444" t="s">
        <v>14196</v>
      </c>
      <c r="N444" t="s">
        <v>644</v>
      </c>
      <c r="O444" t="s">
        <v>647</v>
      </c>
      <c r="P444" t="s">
        <v>5</v>
      </c>
      <c r="Q444" t="s">
        <v>648</v>
      </c>
      <c r="R444" t="s">
        <v>645</v>
      </c>
      <c r="S444" t="s">
        <v>644</v>
      </c>
      <c r="T444" t="s">
        <v>14196</v>
      </c>
    </row>
    <row r="445" spans="1:20" x14ac:dyDescent="0.25">
      <c r="A445" t="s">
        <v>638</v>
      </c>
      <c r="B445" t="s">
        <v>639</v>
      </c>
      <c r="C445">
        <v>66</v>
      </c>
      <c r="D445">
        <v>2</v>
      </c>
      <c r="E445" t="s">
        <v>14197</v>
      </c>
      <c r="F445">
        <v>100</v>
      </c>
      <c r="G445">
        <v>0</v>
      </c>
      <c r="H445" t="s">
        <v>641</v>
      </c>
      <c r="I445" t="s">
        <v>14198</v>
      </c>
      <c r="J445" t="s">
        <v>2058</v>
      </c>
      <c r="K445" t="s">
        <v>644</v>
      </c>
      <c r="L445" t="s">
        <v>645</v>
      </c>
      <c r="M445" t="s">
        <v>14199</v>
      </c>
      <c r="N445" t="s">
        <v>644</v>
      </c>
      <c r="O445" t="s">
        <v>647</v>
      </c>
      <c r="P445" t="s">
        <v>5</v>
      </c>
      <c r="Q445" t="s">
        <v>648</v>
      </c>
      <c r="R445" t="s">
        <v>645</v>
      </c>
      <c r="S445" t="s">
        <v>644</v>
      </c>
      <c r="T445" t="s">
        <v>14199</v>
      </c>
    </row>
    <row r="446" spans="1:20" x14ac:dyDescent="0.25">
      <c r="A446" t="s">
        <v>18</v>
      </c>
      <c r="B446" t="s">
        <v>19</v>
      </c>
      <c r="C446">
        <v>68</v>
      </c>
      <c r="D446">
        <v>1</v>
      </c>
      <c r="E446" t="s">
        <v>14197</v>
      </c>
      <c r="F446">
        <v>100</v>
      </c>
      <c r="G446">
        <v>0</v>
      </c>
      <c r="H446" t="s">
        <v>641</v>
      </c>
      <c r="I446" t="s">
        <v>14198</v>
      </c>
      <c r="J446" t="s">
        <v>2058</v>
      </c>
      <c r="K446" t="s">
        <v>644</v>
      </c>
      <c r="L446" t="s">
        <v>645</v>
      </c>
      <c r="M446" t="s">
        <v>14199</v>
      </c>
      <c r="N446" t="s">
        <v>644</v>
      </c>
      <c r="O446" t="s">
        <v>647</v>
      </c>
      <c r="P446" t="s">
        <v>5</v>
      </c>
      <c r="Q446" t="s">
        <v>648</v>
      </c>
      <c r="R446" t="s">
        <v>645</v>
      </c>
      <c r="S446" t="s">
        <v>644</v>
      </c>
      <c r="T446" t="s">
        <v>14199</v>
      </c>
    </row>
    <row r="447" spans="1:20" x14ac:dyDescent="0.25">
      <c r="A447" t="s">
        <v>638</v>
      </c>
      <c r="B447" t="s">
        <v>639</v>
      </c>
      <c r="C447">
        <v>66</v>
      </c>
      <c r="D447">
        <v>2</v>
      </c>
      <c r="E447" t="s">
        <v>14200</v>
      </c>
      <c r="F447">
        <v>100</v>
      </c>
      <c r="G447">
        <v>0</v>
      </c>
      <c r="H447" t="s">
        <v>641</v>
      </c>
      <c r="I447" t="s">
        <v>858</v>
      </c>
      <c r="J447" t="s">
        <v>859</v>
      </c>
      <c r="K447" t="s">
        <v>644</v>
      </c>
      <c r="L447" t="s">
        <v>645</v>
      </c>
      <c r="M447" t="s">
        <v>14199</v>
      </c>
      <c r="N447" t="s">
        <v>644</v>
      </c>
      <c r="O447" t="s">
        <v>647</v>
      </c>
      <c r="P447" t="s">
        <v>5</v>
      </c>
      <c r="Q447" t="s">
        <v>648</v>
      </c>
      <c r="R447" t="s">
        <v>645</v>
      </c>
      <c r="S447" t="s">
        <v>644</v>
      </c>
      <c r="T447" t="s">
        <v>14199</v>
      </c>
    </row>
    <row r="448" spans="1:20" x14ac:dyDescent="0.25">
      <c r="A448" t="s">
        <v>18</v>
      </c>
      <c r="B448" t="s">
        <v>19</v>
      </c>
      <c r="C448">
        <v>68</v>
      </c>
      <c r="D448">
        <v>1</v>
      </c>
      <c r="E448" t="s">
        <v>14200</v>
      </c>
      <c r="F448">
        <v>100</v>
      </c>
      <c r="G448">
        <v>0</v>
      </c>
      <c r="H448" t="s">
        <v>641</v>
      </c>
      <c r="I448" t="s">
        <v>858</v>
      </c>
      <c r="J448" t="s">
        <v>859</v>
      </c>
      <c r="K448" t="s">
        <v>644</v>
      </c>
      <c r="L448" t="s">
        <v>645</v>
      </c>
      <c r="M448" t="s">
        <v>14199</v>
      </c>
      <c r="N448" t="s">
        <v>644</v>
      </c>
      <c r="O448" t="s">
        <v>647</v>
      </c>
      <c r="P448" t="s">
        <v>5</v>
      </c>
      <c r="Q448" t="s">
        <v>648</v>
      </c>
      <c r="R448" t="s">
        <v>645</v>
      </c>
      <c r="S448" t="s">
        <v>644</v>
      </c>
      <c r="T448" t="s">
        <v>14199</v>
      </c>
    </row>
    <row r="449" spans="1:20" x14ac:dyDescent="0.25">
      <c r="A449" t="s">
        <v>638</v>
      </c>
      <c r="B449" t="s">
        <v>639</v>
      </c>
      <c r="C449">
        <v>66</v>
      </c>
      <c r="D449">
        <v>2</v>
      </c>
      <c r="E449" t="s">
        <v>14201</v>
      </c>
      <c r="F449">
        <v>100</v>
      </c>
      <c r="G449">
        <v>0</v>
      </c>
      <c r="H449" t="s">
        <v>641</v>
      </c>
      <c r="I449" t="s">
        <v>14202</v>
      </c>
      <c r="J449" t="s">
        <v>724</v>
      </c>
      <c r="K449" t="s">
        <v>644</v>
      </c>
      <c r="L449" t="s">
        <v>645</v>
      </c>
      <c r="M449" t="s">
        <v>14203</v>
      </c>
      <c r="N449" t="s">
        <v>644</v>
      </c>
      <c r="O449" t="s">
        <v>726</v>
      </c>
      <c r="P449" t="s">
        <v>5</v>
      </c>
      <c r="Q449" t="s">
        <v>648</v>
      </c>
      <c r="R449" t="s">
        <v>645</v>
      </c>
      <c r="S449" t="s">
        <v>14204</v>
      </c>
      <c r="T449" t="s">
        <v>14203</v>
      </c>
    </row>
    <row r="450" spans="1:20" x14ac:dyDescent="0.25">
      <c r="A450" t="s">
        <v>18</v>
      </c>
      <c r="B450" t="s">
        <v>19</v>
      </c>
      <c r="C450">
        <v>68</v>
      </c>
      <c r="D450">
        <v>1</v>
      </c>
      <c r="E450" t="s">
        <v>14201</v>
      </c>
      <c r="F450">
        <v>100</v>
      </c>
      <c r="G450">
        <v>0</v>
      </c>
      <c r="H450" t="s">
        <v>641</v>
      </c>
      <c r="I450" t="s">
        <v>14202</v>
      </c>
      <c r="J450" t="s">
        <v>724</v>
      </c>
      <c r="K450" t="s">
        <v>644</v>
      </c>
      <c r="L450" t="s">
        <v>645</v>
      </c>
      <c r="M450" t="s">
        <v>14203</v>
      </c>
      <c r="N450" t="s">
        <v>644</v>
      </c>
      <c r="O450" t="s">
        <v>726</v>
      </c>
      <c r="P450" t="s">
        <v>5</v>
      </c>
      <c r="Q450" t="s">
        <v>648</v>
      </c>
      <c r="R450" t="s">
        <v>645</v>
      </c>
      <c r="S450" t="s">
        <v>14204</v>
      </c>
      <c r="T450" t="s">
        <v>14203</v>
      </c>
    </row>
    <row r="451" spans="1:20" x14ac:dyDescent="0.25">
      <c r="A451" t="s">
        <v>638</v>
      </c>
      <c r="B451" t="s">
        <v>639</v>
      </c>
      <c r="C451">
        <v>66</v>
      </c>
      <c r="D451">
        <v>2</v>
      </c>
      <c r="E451" t="s">
        <v>14205</v>
      </c>
      <c r="F451">
        <v>100</v>
      </c>
      <c r="G451">
        <v>0</v>
      </c>
      <c r="H451" t="s">
        <v>641</v>
      </c>
      <c r="I451" t="s">
        <v>14206</v>
      </c>
      <c r="J451" t="s">
        <v>981</v>
      </c>
      <c r="K451" t="s">
        <v>644</v>
      </c>
      <c r="L451" t="s">
        <v>645</v>
      </c>
      <c r="M451" t="s">
        <v>14207</v>
      </c>
      <c r="N451" t="s">
        <v>644</v>
      </c>
      <c r="O451" t="s">
        <v>668</v>
      </c>
      <c r="P451" t="s">
        <v>5</v>
      </c>
      <c r="Q451" t="s">
        <v>669</v>
      </c>
      <c r="R451" t="s">
        <v>645</v>
      </c>
      <c r="S451" t="s">
        <v>644</v>
      </c>
      <c r="T451" t="s">
        <v>14207</v>
      </c>
    </row>
    <row r="452" spans="1:20" x14ac:dyDescent="0.25">
      <c r="A452" t="s">
        <v>18</v>
      </c>
      <c r="B452" t="s">
        <v>19</v>
      </c>
      <c r="C452">
        <v>68</v>
      </c>
      <c r="D452">
        <v>1</v>
      </c>
      <c r="E452" t="s">
        <v>14205</v>
      </c>
      <c r="F452">
        <v>100</v>
      </c>
      <c r="G452">
        <v>0</v>
      </c>
      <c r="H452" t="s">
        <v>641</v>
      </c>
      <c r="I452" t="s">
        <v>14206</v>
      </c>
      <c r="J452" t="s">
        <v>981</v>
      </c>
      <c r="K452" t="s">
        <v>644</v>
      </c>
      <c r="L452" t="s">
        <v>645</v>
      </c>
      <c r="M452" t="s">
        <v>14207</v>
      </c>
      <c r="N452" t="s">
        <v>644</v>
      </c>
      <c r="O452" t="s">
        <v>668</v>
      </c>
      <c r="P452" t="s">
        <v>5</v>
      </c>
      <c r="Q452" t="s">
        <v>669</v>
      </c>
      <c r="R452" t="s">
        <v>645</v>
      </c>
      <c r="S452" t="s">
        <v>644</v>
      </c>
      <c r="T452" t="s">
        <v>14207</v>
      </c>
    </row>
    <row r="453" spans="1:20" x14ac:dyDescent="0.25">
      <c r="A453" t="s">
        <v>638</v>
      </c>
      <c r="B453" t="s">
        <v>639</v>
      </c>
      <c r="C453">
        <v>33</v>
      </c>
      <c r="D453">
        <v>5</v>
      </c>
      <c r="E453" t="s">
        <v>14208</v>
      </c>
      <c r="F453">
        <v>330</v>
      </c>
      <c r="G453">
        <v>0</v>
      </c>
      <c r="H453" t="s">
        <v>641</v>
      </c>
      <c r="I453" t="s">
        <v>14209</v>
      </c>
      <c r="J453" t="s">
        <v>685</v>
      </c>
      <c r="K453" t="s">
        <v>644</v>
      </c>
      <c r="L453" t="s">
        <v>645</v>
      </c>
      <c r="M453" t="s">
        <v>14210</v>
      </c>
      <c r="N453" t="s">
        <v>644</v>
      </c>
      <c r="O453" t="s">
        <v>647</v>
      </c>
      <c r="P453" t="s">
        <v>5</v>
      </c>
      <c r="Q453" t="s">
        <v>648</v>
      </c>
      <c r="R453" t="s">
        <v>645</v>
      </c>
      <c r="S453" t="s">
        <v>644</v>
      </c>
      <c r="T453" t="s">
        <v>14210</v>
      </c>
    </row>
    <row r="454" spans="1:20" x14ac:dyDescent="0.25">
      <c r="A454" t="s">
        <v>18</v>
      </c>
      <c r="B454" t="s">
        <v>19</v>
      </c>
      <c r="C454">
        <v>33</v>
      </c>
      <c r="D454">
        <v>5</v>
      </c>
      <c r="E454" t="s">
        <v>14208</v>
      </c>
      <c r="F454">
        <v>330</v>
      </c>
      <c r="G454">
        <v>0</v>
      </c>
      <c r="H454" t="s">
        <v>641</v>
      </c>
      <c r="I454" t="s">
        <v>14209</v>
      </c>
      <c r="J454" t="s">
        <v>685</v>
      </c>
      <c r="K454" t="s">
        <v>644</v>
      </c>
      <c r="L454" t="s">
        <v>645</v>
      </c>
      <c r="M454" t="s">
        <v>14210</v>
      </c>
      <c r="N454" t="s">
        <v>644</v>
      </c>
      <c r="O454" t="s">
        <v>647</v>
      </c>
      <c r="P454" t="s">
        <v>5</v>
      </c>
      <c r="Q454" t="s">
        <v>648</v>
      </c>
      <c r="R454" t="s">
        <v>645</v>
      </c>
      <c r="S454" t="s">
        <v>644</v>
      </c>
      <c r="T454" t="s">
        <v>14210</v>
      </c>
    </row>
    <row r="455" spans="1:20" x14ac:dyDescent="0.25">
      <c r="A455" t="s">
        <v>638</v>
      </c>
      <c r="B455" t="s">
        <v>639</v>
      </c>
      <c r="C455">
        <v>66</v>
      </c>
      <c r="D455">
        <v>2</v>
      </c>
      <c r="E455" t="s">
        <v>14211</v>
      </c>
      <c r="F455">
        <v>110</v>
      </c>
      <c r="G455">
        <v>10</v>
      </c>
      <c r="H455" t="s">
        <v>641</v>
      </c>
      <c r="I455" t="s">
        <v>14212</v>
      </c>
      <c r="J455" t="s">
        <v>1155</v>
      </c>
      <c r="K455" t="s">
        <v>644</v>
      </c>
      <c r="L455" t="s">
        <v>645</v>
      </c>
      <c r="M455" t="s">
        <v>14213</v>
      </c>
      <c r="N455" t="s">
        <v>644</v>
      </c>
      <c r="O455" t="s">
        <v>647</v>
      </c>
      <c r="P455" t="s">
        <v>5</v>
      </c>
      <c r="Q455" t="s">
        <v>648</v>
      </c>
      <c r="R455" t="s">
        <v>645</v>
      </c>
      <c r="S455" t="s">
        <v>644</v>
      </c>
      <c r="T455" t="s">
        <v>14214</v>
      </c>
    </row>
    <row r="456" spans="1:20" x14ac:dyDescent="0.25">
      <c r="A456" t="s">
        <v>18</v>
      </c>
      <c r="B456" t="s">
        <v>19</v>
      </c>
      <c r="C456">
        <v>68</v>
      </c>
      <c r="D456">
        <v>1</v>
      </c>
      <c r="E456" t="s">
        <v>14211</v>
      </c>
      <c r="F456">
        <v>110</v>
      </c>
      <c r="G456">
        <v>10</v>
      </c>
      <c r="H456" t="s">
        <v>641</v>
      </c>
      <c r="I456" t="s">
        <v>14212</v>
      </c>
      <c r="J456" t="s">
        <v>1155</v>
      </c>
      <c r="K456" t="s">
        <v>644</v>
      </c>
      <c r="L456" t="s">
        <v>645</v>
      </c>
      <c r="M456" t="s">
        <v>14213</v>
      </c>
      <c r="N456" t="s">
        <v>644</v>
      </c>
      <c r="O456" t="s">
        <v>647</v>
      </c>
      <c r="P456" t="s">
        <v>5</v>
      </c>
      <c r="Q456" t="s">
        <v>648</v>
      </c>
      <c r="R456" t="s">
        <v>645</v>
      </c>
      <c r="S456" t="s">
        <v>644</v>
      </c>
      <c r="T456" t="s">
        <v>14214</v>
      </c>
    </row>
    <row r="457" spans="1:20" x14ac:dyDescent="0.25">
      <c r="A457" t="s">
        <v>147</v>
      </c>
      <c r="B457" t="s">
        <v>148</v>
      </c>
      <c r="C457">
        <v>50</v>
      </c>
      <c r="D457">
        <v>6</v>
      </c>
      <c r="E457" t="s">
        <v>14215</v>
      </c>
      <c r="F457">
        <v>200</v>
      </c>
      <c r="G457">
        <v>0</v>
      </c>
      <c r="H457" t="s">
        <v>641</v>
      </c>
      <c r="I457" t="s">
        <v>14216</v>
      </c>
      <c r="J457" t="s">
        <v>685</v>
      </c>
      <c r="K457" t="s">
        <v>644</v>
      </c>
      <c r="L457" t="s">
        <v>645</v>
      </c>
      <c r="M457" t="s">
        <v>14213</v>
      </c>
      <c r="N457" t="s">
        <v>644</v>
      </c>
      <c r="O457" t="s">
        <v>647</v>
      </c>
      <c r="P457" t="s">
        <v>5</v>
      </c>
      <c r="Q457" t="s">
        <v>648</v>
      </c>
      <c r="R457" t="s">
        <v>645</v>
      </c>
      <c r="S457" t="s">
        <v>14217</v>
      </c>
      <c r="T457" t="s">
        <v>14213</v>
      </c>
    </row>
    <row r="458" spans="1:20" x14ac:dyDescent="0.25">
      <c r="A458" t="s">
        <v>22</v>
      </c>
      <c r="B458" t="s">
        <v>27</v>
      </c>
      <c r="C458">
        <v>66.333333333333329</v>
      </c>
      <c r="D458">
        <v>3</v>
      </c>
      <c r="E458" t="s">
        <v>14218</v>
      </c>
      <c r="F458">
        <v>213.5</v>
      </c>
      <c r="G458">
        <v>26</v>
      </c>
      <c r="H458" t="s">
        <v>5193</v>
      </c>
      <c r="I458" t="s">
        <v>10598</v>
      </c>
      <c r="J458" t="s">
        <v>10599</v>
      </c>
      <c r="K458" t="s">
        <v>10600</v>
      </c>
      <c r="L458" t="s">
        <v>10601</v>
      </c>
      <c r="M458" t="s">
        <v>14213</v>
      </c>
      <c r="N458" t="s">
        <v>644</v>
      </c>
      <c r="O458" t="s">
        <v>811</v>
      </c>
      <c r="P458" t="s">
        <v>23</v>
      </c>
      <c r="Q458" t="s">
        <v>812</v>
      </c>
      <c r="R458" t="s">
        <v>645</v>
      </c>
      <c r="S458" t="s">
        <v>14219</v>
      </c>
      <c r="T458" t="s">
        <v>14213</v>
      </c>
    </row>
    <row r="459" spans="1:20" x14ac:dyDescent="0.25">
      <c r="A459" t="s">
        <v>638</v>
      </c>
      <c r="B459" t="s">
        <v>639</v>
      </c>
      <c r="C459">
        <v>66</v>
      </c>
      <c r="D459">
        <v>2</v>
      </c>
      <c r="E459" t="s">
        <v>14220</v>
      </c>
      <c r="F459">
        <v>100</v>
      </c>
      <c r="G459">
        <v>0</v>
      </c>
      <c r="H459" t="s">
        <v>641</v>
      </c>
      <c r="I459" t="s">
        <v>4465</v>
      </c>
      <c r="J459" t="s">
        <v>685</v>
      </c>
      <c r="K459" t="s">
        <v>644</v>
      </c>
      <c r="L459" t="s">
        <v>645</v>
      </c>
      <c r="M459" t="s">
        <v>14213</v>
      </c>
      <c r="N459" t="s">
        <v>644</v>
      </c>
      <c r="O459" t="s">
        <v>647</v>
      </c>
      <c r="P459" t="s">
        <v>5</v>
      </c>
      <c r="Q459" t="s">
        <v>648</v>
      </c>
      <c r="R459" t="s">
        <v>645</v>
      </c>
      <c r="S459" t="s">
        <v>644</v>
      </c>
      <c r="T459" t="s">
        <v>14213</v>
      </c>
    </row>
    <row r="460" spans="1:20" x14ac:dyDescent="0.25">
      <c r="A460" t="s">
        <v>18</v>
      </c>
      <c r="B460" t="s">
        <v>19</v>
      </c>
      <c r="C460">
        <v>68</v>
      </c>
      <c r="D460">
        <v>1</v>
      </c>
      <c r="E460" t="s">
        <v>14220</v>
      </c>
      <c r="F460">
        <v>100</v>
      </c>
      <c r="G460">
        <v>0</v>
      </c>
      <c r="H460" t="s">
        <v>641</v>
      </c>
      <c r="I460" t="s">
        <v>4465</v>
      </c>
      <c r="J460" t="s">
        <v>685</v>
      </c>
      <c r="K460" t="s">
        <v>644</v>
      </c>
      <c r="L460" t="s">
        <v>645</v>
      </c>
      <c r="M460" t="s">
        <v>14213</v>
      </c>
      <c r="N460" t="s">
        <v>644</v>
      </c>
      <c r="O460" t="s">
        <v>647</v>
      </c>
      <c r="P460" t="s">
        <v>5</v>
      </c>
      <c r="Q460" t="s">
        <v>648</v>
      </c>
      <c r="R460" t="s">
        <v>645</v>
      </c>
      <c r="S460" t="s">
        <v>644</v>
      </c>
      <c r="T460" t="s">
        <v>14213</v>
      </c>
    </row>
    <row r="461" spans="1:20" x14ac:dyDescent="0.25">
      <c r="A461" t="s">
        <v>147</v>
      </c>
      <c r="B461" t="s">
        <v>148</v>
      </c>
      <c r="C461">
        <v>33.333333333333336</v>
      </c>
      <c r="D461">
        <v>3</v>
      </c>
      <c r="E461" t="s">
        <v>14221</v>
      </c>
      <c r="F461">
        <v>100</v>
      </c>
      <c r="G461">
        <v>0</v>
      </c>
      <c r="H461" t="s">
        <v>641</v>
      </c>
      <c r="I461" t="s">
        <v>14222</v>
      </c>
      <c r="J461" t="s">
        <v>694</v>
      </c>
      <c r="K461" t="s">
        <v>644</v>
      </c>
      <c r="L461" t="s">
        <v>645</v>
      </c>
      <c r="M461" t="s">
        <v>14223</v>
      </c>
      <c r="N461" t="s">
        <v>644</v>
      </c>
      <c r="O461" t="s">
        <v>726</v>
      </c>
      <c r="P461" t="s">
        <v>5</v>
      </c>
      <c r="Q461" t="s">
        <v>648</v>
      </c>
      <c r="R461" t="s">
        <v>645</v>
      </c>
      <c r="S461" t="s">
        <v>14224</v>
      </c>
      <c r="T461" t="s">
        <v>14223</v>
      </c>
    </row>
    <row r="462" spans="1:20" x14ac:dyDescent="0.25">
      <c r="A462" t="s">
        <v>638</v>
      </c>
      <c r="B462" t="s">
        <v>639</v>
      </c>
      <c r="C462">
        <v>66</v>
      </c>
      <c r="D462">
        <v>2</v>
      </c>
      <c r="E462" t="s">
        <v>14225</v>
      </c>
      <c r="F462">
        <v>100</v>
      </c>
      <c r="G462">
        <v>0</v>
      </c>
      <c r="H462" t="s">
        <v>641</v>
      </c>
      <c r="I462" t="s">
        <v>14226</v>
      </c>
      <c r="J462" t="s">
        <v>864</v>
      </c>
      <c r="K462" t="s">
        <v>644</v>
      </c>
      <c r="L462" t="s">
        <v>645</v>
      </c>
      <c r="M462" t="s">
        <v>14223</v>
      </c>
      <c r="N462" t="s">
        <v>644</v>
      </c>
      <c r="O462" t="s">
        <v>668</v>
      </c>
      <c r="P462" t="s">
        <v>5</v>
      </c>
      <c r="Q462" t="s">
        <v>669</v>
      </c>
      <c r="R462" t="s">
        <v>645</v>
      </c>
      <c r="S462" t="s">
        <v>644</v>
      </c>
      <c r="T462" t="s">
        <v>14223</v>
      </c>
    </row>
    <row r="463" spans="1:20" x14ac:dyDescent="0.25">
      <c r="A463" t="s">
        <v>18</v>
      </c>
      <c r="B463" t="s">
        <v>19</v>
      </c>
      <c r="C463">
        <v>68</v>
      </c>
      <c r="D463">
        <v>1</v>
      </c>
      <c r="E463" t="s">
        <v>14225</v>
      </c>
      <c r="F463">
        <v>100</v>
      </c>
      <c r="G463">
        <v>0</v>
      </c>
      <c r="H463" t="s">
        <v>641</v>
      </c>
      <c r="I463" t="s">
        <v>14226</v>
      </c>
      <c r="J463" t="s">
        <v>864</v>
      </c>
      <c r="K463" t="s">
        <v>644</v>
      </c>
      <c r="L463" t="s">
        <v>645</v>
      </c>
      <c r="M463" t="s">
        <v>14223</v>
      </c>
      <c r="N463" t="s">
        <v>644</v>
      </c>
      <c r="O463" t="s">
        <v>668</v>
      </c>
      <c r="P463" t="s">
        <v>5</v>
      </c>
      <c r="Q463" t="s">
        <v>669</v>
      </c>
      <c r="R463" t="s">
        <v>645</v>
      </c>
      <c r="S463" t="s">
        <v>644</v>
      </c>
      <c r="T463" t="s">
        <v>14223</v>
      </c>
    </row>
    <row r="464" spans="1:20" x14ac:dyDescent="0.25">
      <c r="A464" t="s">
        <v>638</v>
      </c>
      <c r="B464" t="s">
        <v>639</v>
      </c>
      <c r="C464">
        <v>33</v>
      </c>
      <c r="D464">
        <v>5</v>
      </c>
      <c r="E464" t="s">
        <v>14227</v>
      </c>
      <c r="F464">
        <v>330</v>
      </c>
      <c r="G464">
        <v>0</v>
      </c>
      <c r="H464" t="s">
        <v>641</v>
      </c>
      <c r="I464" t="s">
        <v>5725</v>
      </c>
      <c r="J464" t="s">
        <v>685</v>
      </c>
      <c r="K464" t="s">
        <v>644</v>
      </c>
      <c r="L464" t="s">
        <v>645</v>
      </c>
      <c r="M464" t="s">
        <v>14228</v>
      </c>
      <c r="N464" t="s">
        <v>644</v>
      </c>
      <c r="O464" t="s">
        <v>647</v>
      </c>
      <c r="P464" t="s">
        <v>5</v>
      </c>
      <c r="Q464" t="s">
        <v>648</v>
      </c>
      <c r="R464" t="s">
        <v>645</v>
      </c>
      <c r="S464" t="s">
        <v>644</v>
      </c>
      <c r="T464" t="s">
        <v>14228</v>
      </c>
    </row>
    <row r="465" spans="1:20" x14ac:dyDescent="0.25">
      <c r="A465" t="s">
        <v>18</v>
      </c>
      <c r="B465" t="s">
        <v>19</v>
      </c>
      <c r="C465">
        <v>33</v>
      </c>
      <c r="D465">
        <v>5</v>
      </c>
      <c r="E465" t="s">
        <v>14227</v>
      </c>
      <c r="F465">
        <v>330</v>
      </c>
      <c r="G465">
        <v>0</v>
      </c>
      <c r="H465" t="s">
        <v>641</v>
      </c>
      <c r="I465" t="s">
        <v>5725</v>
      </c>
      <c r="J465" t="s">
        <v>685</v>
      </c>
      <c r="K465" t="s">
        <v>644</v>
      </c>
      <c r="L465" t="s">
        <v>645</v>
      </c>
      <c r="M465" t="s">
        <v>14228</v>
      </c>
      <c r="N465" t="s">
        <v>644</v>
      </c>
      <c r="O465" t="s">
        <v>647</v>
      </c>
      <c r="P465" t="s">
        <v>5</v>
      </c>
      <c r="Q465" t="s">
        <v>648</v>
      </c>
      <c r="R465" t="s">
        <v>645</v>
      </c>
      <c r="S465" t="s">
        <v>644</v>
      </c>
      <c r="T465" t="s">
        <v>14228</v>
      </c>
    </row>
    <row r="466" spans="1:20" x14ac:dyDescent="0.25">
      <c r="A466" t="s">
        <v>147</v>
      </c>
      <c r="B466" t="s">
        <v>148</v>
      </c>
      <c r="C466">
        <v>50</v>
      </c>
      <c r="D466">
        <v>6</v>
      </c>
      <c r="E466" t="s">
        <v>14229</v>
      </c>
      <c r="F466">
        <v>200</v>
      </c>
      <c r="G466">
        <v>0</v>
      </c>
      <c r="H466" t="s">
        <v>641</v>
      </c>
      <c r="I466" t="s">
        <v>1284</v>
      </c>
      <c r="J466" t="s">
        <v>708</v>
      </c>
      <c r="K466" t="s">
        <v>644</v>
      </c>
      <c r="L466" t="s">
        <v>645</v>
      </c>
      <c r="M466" t="s">
        <v>14228</v>
      </c>
      <c r="N466" t="s">
        <v>644</v>
      </c>
      <c r="O466" t="s">
        <v>647</v>
      </c>
      <c r="P466" t="s">
        <v>5</v>
      </c>
      <c r="Q466" t="s">
        <v>648</v>
      </c>
      <c r="R466" t="s">
        <v>645</v>
      </c>
      <c r="S466" t="s">
        <v>14230</v>
      </c>
      <c r="T466" t="s">
        <v>14228</v>
      </c>
    </row>
    <row r="467" spans="1:20" x14ac:dyDescent="0.25">
      <c r="A467" t="s">
        <v>147</v>
      </c>
      <c r="B467" t="s">
        <v>148</v>
      </c>
      <c r="C467">
        <v>33.333333333333336</v>
      </c>
      <c r="D467">
        <v>3</v>
      </c>
      <c r="E467" t="s">
        <v>14231</v>
      </c>
      <c r="F467">
        <v>100</v>
      </c>
      <c r="G467">
        <v>0</v>
      </c>
      <c r="H467" t="s">
        <v>641</v>
      </c>
      <c r="I467" t="s">
        <v>14232</v>
      </c>
      <c r="J467" t="s">
        <v>981</v>
      </c>
      <c r="K467" t="s">
        <v>644</v>
      </c>
      <c r="L467" t="s">
        <v>645</v>
      </c>
      <c r="M467" t="s">
        <v>14233</v>
      </c>
      <c r="N467" t="s">
        <v>644</v>
      </c>
      <c r="O467" t="s">
        <v>647</v>
      </c>
      <c r="P467" t="s">
        <v>5</v>
      </c>
      <c r="Q467" t="s">
        <v>648</v>
      </c>
      <c r="R467" t="s">
        <v>645</v>
      </c>
      <c r="S467" t="s">
        <v>644</v>
      </c>
      <c r="T467" t="s">
        <v>14233</v>
      </c>
    </row>
    <row r="468" spans="1:20" x14ac:dyDescent="0.25">
      <c r="A468" t="s">
        <v>147</v>
      </c>
      <c r="B468" t="s">
        <v>148</v>
      </c>
      <c r="C468">
        <v>40</v>
      </c>
      <c r="D468">
        <v>10</v>
      </c>
      <c r="E468" t="s">
        <v>14234</v>
      </c>
      <c r="F468">
        <v>330</v>
      </c>
      <c r="G468">
        <v>0</v>
      </c>
      <c r="H468" t="s">
        <v>641</v>
      </c>
      <c r="I468" t="s">
        <v>14235</v>
      </c>
      <c r="J468" t="s">
        <v>859</v>
      </c>
      <c r="K468" t="s">
        <v>644</v>
      </c>
      <c r="L468" t="s">
        <v>645</v>
      </c>
      <c r="M468" t="s">
        <v>14236</v>
      </c>
      <c r="N468" t="s">
        <v>644</v>
      </c>
      <c r="O468" t="s">
        <v>668</v>
      </c>
      <c r="P468" t="s">
        <v>5</v>
      </c>
      <c r="Q468" t="s">
        <v>669</v>
      </c>
      <c r="R468" t="s">
        <v>645</v>
      </c>
      <c r="S468" t="s">
        <v>14237</v>
      </c>
      <c r="T468" t="s">
        <v>14236</v>
      </c>
    </row>
    <row r="469" spans="1:20" x14ac:dyDescent="0.25">
      <c r="A469" t="s">
        <v>638</v>
      </c>
      <c r="B469" t="s">
        <v>639</v>
      </c>
      <c r="C469">
        <v>66</v>
      </c>
      <c r="D469">
        <v>2</v>
      </c>
      <c r="E469" t="s">
        <v>14238</v>
      </c>
      <c r="F469">
        <v>100</v>
      </c>
      <c r="G469">
        <v>0</v>
      </c>
      <c r="H469" t="s">
        <v>641</v>
      </c>
      <c r="I469" t="s">
        <v>14239</v>
      </c>
      <c r="J469" t="s">
        <v>904</v>
      </c>
      <c r="K469" t="s">
        <v>644</v>
      </c>
      <c r="L469" t="s">
        <v>645</v>
      </c>
      <c r="M469" t="s">
        <v>14240</v>
      </c>
      <c r="N469" t="s">
        <v>644</v>
      </c>
      <c r="O469" t="s">
        <v>647</v>
      </c>
      <c r="P469" t="s">
        <v>5</v>
      </c>
      <c r="Q469" t="s">
        <v>648</v>
      </c>
      <c r="R469" t="s">
        <v>645</v>
      </c>
      <c r="S469" t="s">
        <v>644</v>
      </c>
      <c r="T469" t="s">
        <v>14241</v>
      </c>
    </row>
    <row r="470" spans="1:20" x14ac:dyDescent="0.25">
      <c r="A470" t="s">
        <v>18</v>
      </c>
      <c r="B470" t="s">
        <v>19</v>
      </c>
      <c r="C470">
        <v>68</v>
      </c>
      <c r="D470">
        <v>1</v>
      </c>
      <c r="E470" t="s">
        <v>14238</v>
      </c>
      <c r="F470">
        <v>100</v>
      </c>
      <c r="G470">
        <v>0</v>
      </c>
      <c r="H470" t="s">
        <v>641</v>
      </c>
      <c r="I470" t="s">
        <v>14239</v>
      </c>
      <c r="J470" t="s">
        <v>904</v>
      </c>
      <c r="K470" t="s">
        <v>644</v>
      </c>
      <c r="L470" t="s">
        <v>645</v>
      </c>
      <c r="M470" t="s">
        <v>14240</v>
      </c>
      <c r="N470" t="s">
        <v>644</v>
      </c>
      <c r="O470" t="s">
        <v>647</v>
      </c>
      <c r="P470" t="s">
        <v>5</v>
      </c>
      <c r="Q470" t="s">
        <v>648</v>
      </c>
      <c r="R470" t="s">
        <v>645</v>
      </c>
      <c r="S470" t="s">
        <v>644</v>
      </c>
      <c r="T470" t="s">
        <v>14241</v>
      </c>
    </row>
    <row r="471" spans="1:20" x14ac:dyDescent="0.25">
      <c r="A471" t="s">
        <v>638</v>
      </c>
      <c r="B471" t="s">
        <v>639</v>
      </c>
      <c r="C471">
        <v>66</v>
      </c>
      <c r="D471">
        <v>4</v>
      </c>
      <c r="E471" t="s">
        <v>14242</v>
      </c>
      <c r="F471">
        <v>200</v>
      </c>
      <c r="G471">
        <v>0</v>
      </c>
      <c r="H471" t="s">
        <v>641</v>
      </c>
      <c r="I471" t="s">
        <v>14243</v>
      </c>
      <c r="J471" t="s">
        <v>694</v>
      </c>
      <c r="K471" t="s">
        <v>644</v>
      </c>
      <c r="L471" t="s">
        <v>645</v>
      </c>
      <c r="M471" t="s">
        <v>14240</v>
      </c>
      <c r="N471" t="s">
        <v>644</v>
      </c>
      <c r="O471" t="s">
        <v>668</v>
      </c>
      <c r="P471" t="s">
        <v>5</v>
      </c>
      <c r="Q471" t="s">
        <v>669</v>
      </c>
      <c r="R471" t="s">
        <v>645</v>
      </c>
      <c r="S471" t="s">
        <v>644</v>
      </c>
      <c r="T471" t="s">
        <v>14240</v>
      </c>
    </row>
    <row r="472" spans="1:20" x14ac:dyDescent="0.25">
      <c r="A472" t="s">
        <v>18</v>
      </c>
      <c r="B472" t="s">
        <v>19</v>
      </c>
      <c r="C472">
        <v>68</v>
      </c>
      <c r="D472">
        <v>2</v>
      </c>
      <c r="E472" t="s">
        <v>14242</v>
      </c>
      <c r="F472">
        <v>200</v>
      </c>
      <c r="G472">
        <v>0</v>
      </c>
      <c r="H472" t="s">
        <v>641</v>
      </c>
      <c r="I472" t="s">
        <v>14243</v>
      </c>
      <c r="J472" t="s">
        <v>694</v>
      </c>
      <c r="K472" t="s">
        <v>644</v>
      </c>
      <c r="L472" t="s">
        <v>645</v>
      </c>
      <c r="M472" t="s">
        <v>14240</v>
      </c>
      <c r="N472" t="s">
        <v>644</v>
      </c>
      <c r="O472" t="s">
        <v>668</v>
      </c>
      <c r="P472" t="s">
        <v>5</v>
      </c>
      <c r="Q472" t="s">
        <v>669</v>
      </c>
      <c r="R472" t="s">
        <v>645</v>
      </c>
      <c r="S472" t="s">
        <v>644</v>
      </c>
      <c r="T472" t="s">
        <v>14240</v>
      </c>
    </row>
    <row r="473" spans="1:20" x14ac:dyDescent="0.25">
      <c r="A473" t="s">
        <v>147</v>
      </c>
      <c r="B473" t="s">
        <v>148</v>
      </c>
      <c r="C473">
        <v>33.333333333333336</v>
      </c>
      <c r="D473">
        <v>3</v>
      </c>
      <c r="E473" t="s">
        <v>14244</v>
      </c>
      <c r="F473">
        <v>100</v>
      </c>
      <c r="G473">
        <v>0</v>
      </c>
      <c r="H473" t="s">
        <v>641</v>
      </c>
      <c r="I473" t="s">
        <v>14245</v>
      </c>
      <c r="J473" t="s">
        <v>736</v>
      </c>
      <c r="K473" t="s">
        <v>644</v>
      </c>
      <c r="L473" t="s">
        <v>645</v>
      </c>
      <c r="M473" t="s">
        <v>14240</v>
      </c>
      <c r="N473" t="s">
        <v>644</v>
      </c>
      <c r="O473" t="s">
        <v>647</v>
      </c>
      <c r="P473" t="s">
        <v>5</v>
      </c>
      <c r="Q473" t="s">
        <v>648</v>
      </c>
      <c r="R473" t="s">
        <v>645</v>
      </c>
      <c r="S473" t="s">
        <v>644</v>
      </c>
      <c r="T473" t="s">
        <v>14240</v>
      </c>
    </row>
    <row r="474" spans="1:20" x14ac:dyDescent="0.25">
      <c r="A474" t="s">
        <v>638</v>
      </c>
      <c r="B474" t="s">
        <v>639</v>
      </c>
      <c r="C474">
        <v>66</v>
      </c>
      <c r="D474">
        <v>2</v>
      </c>
      <c r="E474" t="s">
        <v>14246</v>
      </c>
      <c r="F474">
        <v>100</v>
      </c>
      <c r="G474">
        <v>0</v>
      </c>
      <c r="H474" t="s">
        <v>641</v>
      </c>
      <c r="I474" t="s">
        <v>14247</v>
      </c>
      <c r="J474" t="s">
        <v>1668</v>
      </c>
      <c r="K474" t="s">
        <v>644</v>
      </c>
      <c r="L474" t="s">
        <v>645</v>
      </c>
      <c r="M474" t="s">
        <v>14240</v>
      </c>
      <c r="N474" t="s">
        <v>644</v>
      </c>
      <c r="O474" t="s">
        <v>668</v>
      </c>
      <c r="P474" t="s">
        <v>5</v>
      </c>
      <c r="Q474" t="s">
        <v>669</v>
      </c>
      <c r="R474" t="s">
        <v>645</v>
      </c>
      <c r="S474" t="s">
        <v>644</v>
      </c>
      <c r="T474" t="s">
        <v>14248</v>
      </c>
    </row>
    <row r="475" spans="1:20" x14ac:dyDescent="0.25">
      <c r="A475" t="s">
        <v>18</v>
      </c>
      <c r="B475" t="s">
        <v>19</v>
      </c>
      <c r="C475">
        <v>68</v>
      </c>
      <c r="D475">
        <v>1</v>
      </c>
      <c r="E475" t="s">
        <v>14246</v>
      </c>
      <c r="F475">
        <v>100</v>
      </c>
      <c r="G475">
        <v>0</v>
      </c>
      <c r="H475" t="s">
        <v>641</v>
      </c>
      <c r="I475" t="s">
        <v>14247</v>
      </c>
      <c r="J475" t="s">
        <v>1668</v>
      </c>
      <c r="K475" t="s">
        <v>644</v>
      </c>
      <c r="L475" t="s">
        <v>645</v>
      </c>
      <c r="M475" t="s">
        <v>14240</v>
      </c>
      <c r="N475" t="s">
        <v>644</v>
      </c>
      <c r="O475" t="s">
        <v>668</v>
      </c>
      <c r="P475" t="s">
        <v>5</v>
      </c>
      <c r="Q475" t="s">
        <v>669</v>
      </c>
      <c r="R475" t="s">
        <v>645</v>
      </c>
      <c r="S475" t="s">
        <v>644</v>
      </c>
      <c r="T475" t="s">
        <v>14248</v>
      </c>
    </row>
    <row r="476" spans="1:20" x14ac:dyDescent="0.25">
      <c r="A476" t="s">
        <v>638</v>
      </c>
      <c r="B476" t="s">
        <v>639</v>
      </c>
      <c r="C476">
        <v>33</v>
      </c>
      <c r="D476">
        <v>5</v>
      </c>
      <c r="E476" t="s">
        <v>14249</v>
      </c>
      <c r="F476">
        <v>330</v>
      </c>
      <c r="G476">
        <v>0</v>
      </c>
      <c r="H476" t="s">
        <v>641</v>
      </c>
      <c r="I476" t="s">
        <v>14250</v>
      </c>
      <c r="J476" t="s">
        <v>788</v>
      </c>
      <c r="K476" t="s">
        <v>644</v>
      </c>
      <c r="L476" t="s">
        <v>645</v>
      </c>
      <c r="M476" t="s">
        <v>14251</v>
      </c>
      <c r="N476" t="s">
        <v>644</v>
      </c>
      <c r="O476" t="s">
        <v>647</v>
      </c>
      <c r="P476" t="s">
        <v>5</v>
      </c>
      <c r="Q476" t="s">
        <v>648</v>
      </c>
      <c r="R476" t="s">
        <v>645</v>
      </c>
      <c r="S476" t="s">
        <v>644</v>
      </c>
      <c r="T476" t="s">
        <v>14251</v>
      </c>
    </row>
    <row r="477" spans="1:20" x14ac:dyDescent="0.25">
      <c r="A477" t="s">
        <v>18</v>
      </c>
      <c r="B477" t="s">
        <v>19</v>
      </c>
      <c r="C477">
        <v>33</v>
      </c>
      <c r="D477">
        <v>5</v>
      </c>
      <c r="E477" t="s">
        <v>14249</v>
      </c>
      <c r="F477">
        <v>330</v>
      </c>
      <c r="G477">
        <v>0</v>
      </c>
      <c r="H477" t="s">
        <v>641</v>
      </c>
      <c r="I477" t="s">
        <v>14250</v>
      </c>
      <c r="J477" t="s">
        <v>788</v>
      </c>
      <c r="K477" t="s">
        <v>644</v>
      </c>
      <c r="L477" t="s">
        <v>645</v>
      </c>
      <c r="M477" t="s">
        <v>14251</v>
      </c>
      <c r="N477" t="s">
        <v>644</v>
      </c>
      <c r="O477" t="s">
        <v>647</v>
      </c>
      <c r="P477" t="s">
        <v>5</v>
      </c>
      <c r="Q477" t="s">
        <v>648</v>
      </c>
      <c r="R477" t="s">
        <v>645</v>
      </c>
      <c r="S477" t="s">
        <v>644</v>
      </c>
      <c r="T477" t="s">
        <v>14251</v>
      </c>
    </row>
    <row r="478" spans="1:20" x14ac:dyDescent="0.25">
      <c r="A478" t="s">
        <v>638</v>
      </c>
      <c r="B478" t="s">
        <v>639</v>
      </c>
      <c r="C478">
        <v>66</v>
      </c>
      <c r="D478">
        <v>2</v>
      </c>
      <c r="E478" t="s">
        <v>14252</v>
      </c>
      <c r="F478">
        <v>100</v>
      </c>
      <c r="G478">
        <v>0</v>
      </c>
      <c r="H478" t="s">
        <v>641</v>
      </c>
      <c r="I478" t="s">
        <v>14253</v>
      </c>
      <c r="J478" t="s">
        <v>989</v>
      </c>
      <c r="K478" t="s">
        <v>644</v>
      </c>
      <c r="L478" t="s">
        <v>645</v>
      </c>
      <c r="M478" t="s">
        <v>14254</v>
      </c>
      <c r="N478" t="s">
        <v>644</v>
      </c>
      <c r="O478" t="s">
        <v>668</v>
      </c>
      <c r="P478" t="s">
        <v>5</v>
      </c>
      <c r="Q478" t="s">
        <v>669</v>
      </c>
      <c r="R478" t="s">
        <v>645</v>
      </c>
      <c r="S478" t="s">
        <v>644</v>
      </c>
      <c r="T478" t="s">
        <v>14254</v>
      </c>
    </row>
    <row r="479" spans="1:20" x14ac:dyDescent="0.25">
      <c r="A479" t="s">
        <v>18</v>
      </c>
      <c r="B479" t="s">
        <v>19</v>
      </c>
      <c r="C479">
        <v>68</v>
      </c>
      <c r="D479">
        <v>1</v>
      </c>
      <c r="E479" t="s">
        <v>14252</v>
      </c>
      <c r="F479">
        <v>100</v>
      </c>
      <c r="G479">
        <v>0</v>
      </c>
      <c r="H479" t="s">
        <v>641</v>
      </c>
      <c r="I479" t="s">
        <v>14253</v>
      </c>
      <c r="J479" t="s">
        <v>989</v>
      </c>
      <c r="K479" t="s">
        <v>644</v>
      </c>
      <c r="L479" t="s">
        <v>645</v>
      </c>
      <c r="M479" t="s">
        <v>14254</v>
      </c>
      <c r="N479" t="s">
        <v>644</v>
      </c>
      <c r="O479" t="s">
        <v>668</v>
      </c>
      <c r="P479" t="s">
        <v>5</v>
      </c>
      <c r="Q479" t="s">
        <v>669</v>
      </c>
      <c r="R479" t="s">
        <v>645</v>
      </c>
      <c r="S479" t="s">
        <v>644</v>
      </c>
      <c r="T479" t="s">
        <v>14254</v>
      </c>
    </row>
    <row r="480" spans="1:20" x14ac:dyDescent="0.25">
      <c r="A480" t="s">
        <v>638</v>
      </c>
      <c r="B480" t="s">
        <v>639</v>
      </c>
      <c r="C480">
        <v>66</v>
      </c>
      <c r="D480">
        <v>2</v>
      </c>
      <c r="E480" t="s">
        <v>14255</v>
      </c>
      <c r="F480">
        <v>100</v>
      </c>
      <c r="G480">
        <v>0</v>
      </c>
      <c r="H480" t="s">
        <v>641</v>
      </c>
      <c r="I480" t="s">
        <v>14256</v>
      </c>
      <c r="J480" t="s">
        <v>736</v>
      </c>
      <c r="K480" t="s">
        <v>644</v>
      </c>
      <c r="L480" t="s">
        <v>645</v>
      </c>
      <c r="M480" t="s">
        <v>14257</v>
      </c>
      <c r="N480" t="s">
        <v>644</v>
      </c>
      <c r="O480" t="s">
        <v>726</v>
      </c>
      <c r="P480" t="s">
        <v>5</v>
      </c>
      <c r="Q480" t="s">
        <v>648</v>
      </c>
      <c r="R480" t="s">
        <v>645</v>
      </c>
      <c r="S480" t="s">
        <v>14258</v>
      </c>
      <c r="T480" t="s">
        <v>14254</v>
      </c>
    </row>
    <row r="481" spans="1:20" x14ac:dyDescent="0.25">
      <c r="A481" t="s">
        <v>18</v>
      </c>
      <c r="B481" t="s">
        <v>19</v>
      </c>
      <c r="C481">
        <v>68</v>
      </c>
      <c r="D481">
        <v>1</v>
      </c>
      <c r="E481" t="s">
        <v>14255</v>
      </c>
      <c r="F481">
        <v>100</v>
      </c>
      <c r="G481">
        <v>0</v>
      </c>
      <c r="H481" t="s">
        <v>641</v>
      </c>
      <c r="I481" t="s">
        <v>14256</v>
      </c>
      <c r="J481" t="s">
        <v>736</v>
      </c>
      <c r="K481" t="s">
        <v>644</v>
      </c>
      <c r="L481" t="s">
        <v>645</v>
      </c>
      <c r="M481" t="s">
        <v>14257</v>
      </c>
      <c r="N481" t="s">
        <v>644</v>
      </c>
      <c r="O481" t="s">
        <v>726</v>
      </c>
      <c r="P481" t="s">
        <v>5</v>
      </c>
      <c r="Q481" t="s">
        <v>648</v>
      </c>
      <c r="R481" t="s">
        <v>645</v>
      </c>
      <c r="S481" t="s">
        <v>14258</v>
      </c>
      <c r="T481" t="s">
        <v>14254</v>
      </c>
    </row>
    <row r="482" spans="1:20" x14ac:dyDescent="0.25">
      <c r="A482" t="s">
        <v>147</v>
      </c>
      <c r="B482" t="s">
        <v>148</v>
      </c>
      <c r="C482">
        <v>50</v>
      </c>
      <c r="D482">
        <v>6</v>
      </c>
      <c r="E482" t="s">
        <v>14259</v>
      </c>
      <c r="F482">
        <v>200</v>
      </c>
      <c r="G482">
        <v>0</v>
      </c>
      <c r="H482" t="s">
        <v>641</v>
      </c>
      <c r="I482" t="s">
        <v>14260</v>
      </c>
      <c r="J482" t="s">
        <v>1520</v>
      </c>
      <c r="K482" t="s">
        <v>644</v>
      </c>
      <c r="L482" t="s">
        <v>645</v>
      </c>
      <c r="M482" t="s">
        <v>14251</v>
      </c>
      <c r="N482" t="s">
        <v>644</v>
      </c>
      <c r="O482" t="s">
        <v>668</v>
      </c>
      <c r="P482" t="s">
        <v>5</v>
      </c>
      <c r="Q482" t="s">
        <v>669</v>
      </c>
      <c r="R482" t="s">
        <v>645</v>
      </c>
      <c r="S482" t="s">
        <v>14261</v>
      </c>
      <c r="T482" t="s">
        <v>14254</v>
      </c>
    </row>
    <row r="483" spans="1:20" x14ac:dyDescent="0.25">
      <c r="A483" t="s">
        <v>147</v>
      </c>
      <c r="B483" t="s">
        <v>148</v>
      </c>
      <c r="C483">
        <v>40</v>
      </c>
      <c r="D483">
        <v>10</v>
      </c>
      <c r="E483" t="s">
        <v>14262</v>
      </c>
      <c r="F483">
        <v>330</v>
      </c>
      <c r="G483">
        <v>0</v>
      </c>
      <c r="H483" t="s">
        <v>641</v>
      </c>
      <c r="I483" t="s">
        <v>14263</v>
      </c>
      <c r="J483" t="s">
        <v>989</v>
      </c>
      <c r="K483" t="s">
        <v>644</v>
      </c>
      <c r="L483" t="s">
        <v>645</v>
      </c>
      <c r="M483" t="s">
        <v>14257</v>
      </c>
      <c r="N483" t="s">
        <v>644</v>
      </c>
      <c r="O483" t="s">
        <v>668</v>
      </c>
      <c r="P483" t="s">
        <v>5</v>
      </c>
      <c r="Q483" t="s">
        <v>669</v>
      </c>
      <c r="R483" t="s">
        <v>645</v>
      </c>
      <c r="S483" t="s">
        <v>14264</v>
      </c>
      <c r="T483" t="s">
        <v>14257</v>
      </c>
    </row>
    <row r="484" spans="1:20" x14ac:dyDescent="0.25">
      <c r="A484" t="s">
        <v>638</v>
      </c>
      <c r="B484" t="s">
        <v>639</v>
      </c>
      <c r="C484">
        <v>66</v>
      </c>
      <c r="D484">
        <v>4</v>
      </c>
      <c r="E484" t="s">
        <v>14265</v>
      </c>
      <c r="F484">
        <v>200</v>
      </c>
      <c r="G484">
        <v>0</v>
      </c>
      <c r="H484" t="s">
        <v>641</v>
      </c>
      <c r="I484" t="s">
        <v>14266</v>
      </c>
      <c r="J484" t="s">
        <v>694</v>
      </c>
      <c r="K484" t="s">
        <v>644</v>
      </c>
      <c r="L484" t="s">
        <v>645</v>
      </c>
      <c r="M484" t="s">
        <v>14267</v>
      </c>
      <c r="N484" t="s">
        <v>644</v>
      </c>
      <c r="O484" t="s">
        <v>647</v>
      </c>
      <c r="P484" t="s">
        <v>5</v>
      </c>
      <c r="Q484" t="s">
        <v>648</v>
      </c>
      <c r="R484" t="s">
        <v>645</v>
      </c>
      <c r="S484" t="s">
        <v>644</v>
      </c>
      <c r="T484" t="s">
        <v>14257</v>
      </c>
    </row>
    <row r="485" spans="1:20" x14ac:dyDescent="0.25">
      <c r="A485" t="s">
        <v>18</v>
      </c>
      <c r="B485" t="s">
        <v>19</v>
      </c>
      <c r="C485">
        <v>68</v>
      </c>
      <c r="D485">
        <v>2</v>
      </c>
      <c r="E485" t="s">
        <v>14265</v>
      </c>
      <c r="F485">
        <v>200</v>
      </c>
      <c r="G485">
        <v>0</v>
      </c>
      <c r="H485" t="s">
        <v>641</v>
      </c>
      <c r="I485" t="s">
        <v>14266</v>
      </c>
      <c r="J485" t="s">
        <v>694</v>
      </c>
      <c r="K485" t="s">
        <v>644</v>
      </c>
      <c r="L485" t="s">
        <v>645</v>
      </c>
      <c r="M485" t="s">
        <v>14267</v>
      </c>
      <c r="N485" t="s">
        <v>644</v>
      </c>
      <c r="O485" t="s">
        <v>647</v>
      </c>
      <c r="P485" t="s">
        <v>5</v>
      </c>
      <c r="Q485" t="s">
        <v>648</v>
      </c>
      <c r="R485" t="s">
        <v>645</v>
      </c>
      <c r="S485" t="s">
        <v>644</v>
      </c>
      <c r="T485" t="s">
        <v>14257</v>
      </c>
    </row>
    <row r="486" spans="1:20" x14ac:dyDescent="0.25">
      <c r="A486" t="s">
        <v>638</v>
      </c>
      <c r="B486" t="s">
        <v>639</v>
      </c>
      <c r="C486">
        <v>66</v>
      </c>
      <c r="D486">
        <v>4</v>
      </c>
      <c r="E486" t="s">
        <v>14268</v>
      </c>
      <c r="F486">
        <v>200</v>
      </c>
      <c r="G486">
        <v>0</v>
      </c>
      <c r="H486" t="s">
        <v>641</v>
      </c>
      <c r="I486" t="s">
        <v>14269</v>
      </c>
      <c r="J486" t="s">
        <v>724</v>
      </c>
      <c r="K486" t="s">
        <v>644</v>
      </c>
      <c r="L486" t="s">
        <v>645</v>
      </c>
      <c r="M486" t="s">
        <v>14267</v>
      </c>
      <c r="N486" t="s">
        <v>644</v>
      </c>
      <c r="O486" t="s">
        <v>732</v>
      </c>
      <c r="P486" t="s">
        <v>5</v>
      </c>
      <c r="Q486" t="s">
        <v>669</v>
      </c>
      <c r="R486" t="s">
        <v>645</v>
      </c>
      <c r="S486" t="s">
        <v>14270</v>
      </c>
      <c r="T486" t="s">
        <v>14267</v>
      </c>
    </row>
    <row r="487" spans="1:20" x14ac:dyDescent="0.25">
      <c r="A487" t="s">
        <v>18</v>
      </c>
      <c r="B487" t="s">
        <v>19</v>
      </c>
      <c r="C487">
        <v>68</v>
      </c>
      <c r="D487">
        <v>2</v>
      </c>
      <c r="E487" t="s">
        <v>14268</v>
      </c>
      <c r="F487">
        <v>200</v>
      </c>
      <c r="G487">
        <v>0</v>
      </c>
      <c r="H487" t="s">
        <v>641</v>
      </c>
      <c r="I487" t="s">
        <v>14269</v>
      </c>
      <c r="J487" t="s">
        <v>724</v>
      </c>
      <c r="K487" t="s">
        <v>644</v>
      </c>
      <c r="L487" t="s">
        <v>645</v>
      </c>
      <c r="M487" t="s">
        <v>14267</v>
      </c>
      <c r="N487" t="s">
        <v>644</v>
      </c>
      <c r="O487" t="s">
        <v>732</v>
      </c>
      <c r="P487" t="s">
        <v>5</v>
      </c>
      <c r="Q487" t="s">
        <v>669</v>
      </c>
      <c r="R487" t="s">
        <v>645</v>
      </c>
      <c r="S487" t="s">
        <v>14270</v>
      </c>
      <c r="T487" t="s">
        <v>14267</v>
      </c>
    </row>
    <row r="488" spans="1:20" x14ac:dyDescent="0.25">
      <c r="A488" t="s">
        <v>638</v>
      </c>
      <c r="B488" t="s">
        <v>639</v>
      </c>
      <c r="C488">
        <v>66</v>
      </c>
      <c r="D488">
        <v>4</v>
      </c>
      <c r="E488" t="s">
        <v>14271</v>
      </c>
      <c r="F488">
        <v>200</v>
      </c>
      <c r="G488">
        <v>0</v>
      </c>
      <c r="H488" t="s">
        <v>641</v>
      </c>
      <c r="I488" t="s">
        <v>14272</v>
      </c>
      <c r="J488" t="s">
        <v>736</v>
      </c>
      <c r="K488" t="s">
        <v>644</v>
      </c>
      <c r="L488" t="s">
        <v>645</v>
      </c>
      <c r="M488" t="s">
        <v>14273</v>
      </c>
      <c r="N488" t="s">
        <v>644</v>
      </c>
      <c r="O488" t="s">
        <v>647</v>
      </c>
      <c r="P488" t="s">
        <v>5</v>
      </c>
      <c r="Q488" t="s">
        <v>648</v>
      </c>
      <c r="R488" t="s">
        <v>645</v>
      </c>
      <c r="S488" t="s">
        <v>644</v>
      </c>
      <c r="T488" t="s">
        <v>14273</v>
      </c>
    </row>
    <row r="489" spans="1:20" x14ac:dyDescent="0.25">
      <c r="A489" t="s">
        <v>18</v>
      </c>
      <c r="B489" t="s">
        <v>19</v>
      </c>
      <c r="C489">
        <v>68</v>
      </c>
      <c r="D489">
        <v>2</v>
      </c>
      <c r="E489" t="s">
        <v>14271</v>
      </c>
      <c r="F489">
        <v>200</v>
      </c>
      <c r="G489">
        <v>0</v>
      </c>
      <c r="H489" t="s">
        <v>641</v>
      </c>
      <c r="I489" t="s">
        <v>14272</v>
      </c>
      <c r="J489" t="s">
        <v>736</v>
      </c>
      <c r="K489" t="s">
        <v>644</v>
      </c>
      <c r="L489" t="s">
        <v>645</v>
      </c>
      <c r="M489" t="s">
        <v>14273</v>
      </c>
      <c r="N489" t="s">
        <v>644</v>
      </c>
      <c r="O489" t="s">
        <v>647</v>
      </c>
      <c r="P489" t="s">
        <v>5</v>
      </c>
      <c r="Q489" t="s">
        <v>648</v>
      </c>
      <c r="R489" t="s">
        <v>645</v>
      </c>
      <c r="S489" t="s">
        <v>644</v>
      </c>
      <c r="T489" t="s">
        <v>14273</v>
      </c>
    </row>
    <row r="490" spans="1:20" x14ac:dyDescent="0.25">
      <c r="A490" t="s">
        <v>147</v>
      </c>
      <c r="B490" t="s">
        <v>148</v>
      </c>
      <c r="C490">
        <v>33.333333333333336</v>
      </c>
      <c r="D490">
        <v>3</v>
      </c>
      <c r="E490" t="s">
        <v>14274</v>
      </c>
      <c r="F490">
        <v>100</v>
      </c>
      <c r="G490">
        <v>0</v>
      </c>
      <c r="H490" t="s">
        <v>641</v>
      </c>
      <c r="I490" t="s">
        <v>14275</v>
      </c>
      <c r="J490" t="s">
        <v>5454</v>
      </c>
      <c r="K490" t="s">
        <v>644</v>
      </c>
      <c r="L490" t="s">
        <v>645</v>
      </c>
      <c r="M490" t="s">
        <v>14273</v>
      </c>
      <c r="N490" t="s">
        <v>644</v>
      </c>
      <c r="O490" t="s">
        <v>647</v>
      </c>
      <c r="P490" t="s">
        <v>5</v>
      </c>
      <c r="Q490" t="s">
        <v>648</v>
      </c>
      <c r="R490" t="s">
        <v>645</v>
      </c>
      <c r="S490" t="s">
        <v>644</v>
      </c>
      <c r="T490" t="s">
        <v>14273</v>
      </c>
    </row>
    <row r="491" spans="1:20" x14ac:dyDescent="0.25">
      <c r="A491" t="s">
        <v>638</v>
      </c>
      <c r="B491" t="s">
        <v>639</v>
      </c>
      <c r="C491">
        <v>66</v>
      </c>
      <c r="D491">
        <v>2</v>
      </c>
      <c r="E491" t="s">
        <v>14276</v>
      </c>
      <c r="F491">
        <v>100</v>
      </c>
      <c r="G491">
        <v>0</v>
      </c>
      <c r="H491" t="s">
        <v>641</v>
      </c>
      <c r="I491" t="s">
        <v>3083</v>
      </c>
      <c r="J491" t="s">
        <v>834</v>
      </c>
      <c r="K491" t="s">
        <v>644</v>
      </c>
      <c r="L491" t="s">
        <v>645</v>
      </c>
      <c r="M491" t="s">
        <v>14277</v>
      </c>
      <c r="N491" t="s">
        <v>644</v>
      </c>
      <c r="O491" t="s">
        <v>668</v>
      </c>
      <c r="P491" t="s">
        <v>5</v>
      </c>
      <c r="Q491" t="s">
        <v>669</v>
      </c>
      <c r="R491" t="s">
        <v>645</v>
      </c>
      <c r="S491" t="s">
        <v>644</v>
      </c>
      <c r="T491" t="s">
        <v>14277</v>
      </c>
    </row>
    <row r="492" spans="1:20" x14ac:dyDescent="0.25">
      <c r="A492" t="s">
        <v>18</v>
      </c>
      <c r="B492" t="s">
        <v>19</v>
      </c>
      <c r="C492">
        <v>68</v>
      </c>
      <c r="D492">
        <v>1</v>
      </c>
      <c r="E492" t="s">
        <v>14276</v>
      </c>
      <c r="F492">
        <v>100</v>
      </c>
      <c r="G492">
        <v>0</v>
      </c>
      <c r="H492" t="s">
        <v>641</v>
      </c>
      <c r="I492" t="s">
        <v>3083</v>
      </c>
      <c r="J492" t="s">
        <v>834</v>
      </c>
      <c r="K492" t="s">
        <v>644</v>
      </c>
      <c r="L492" t="s">
        <v>645</v>
      </c>
      <c r="M492" t="s">
        <v>14277</v>
      </c>
      <c r="N492" t="s">
        <v>644</v>
      </c>
      <c r="O492" t="s">
        <v>668</v>
      </c>
      <c r="P492" t="s">
        <v>5</v>
      </c>
      <c r="Q492" t="s">
        <v>669</v>
      </c>
      <c r="R492" t="s">
        <v>645</v>
      </c>
      <c r="S492" t="s">
        <v>644</v>
      </c>
      <c r="T492" t="s">
        <v>14277</v>
      </c>
    </row>
    <row r="493" spans="1:20" x14ac:dyDescent="0.25">
      <c r="A493" t="s">
        <v>147</v>
      </c>
      <c r="B493" t="s">
        <v>148</v>
      </c>
      <c r="C493">
        <v>50</v>
      </c>
      <c r="D493">
        <v>6</v>
      </c>
      <c r="E493" t="s">
        <v>14278</v>
      </c>
      <c r="F493">
        <v>200</v>
      </c>
      <c r="G493">
        <v>0</v>
      </c>
      <c r="H493" t="s">
        <v>641</v>
      </c>
      <c r="I493" t="s">
        <v>6066</v>
      </c>
      <c r="J493" t="s">
        <v>736</v>
      </c>
      <c r="K493" t="s">
        <v>644</v>
      </c>
      <c r="L493" t="s">
        <v>645</v>
      </c>
      <c r="M493" t="s">
        <v>14279</v>
      </c>
      <c r="N493" t="s">
        <v>644</v>
      </c>
      <c r="O493" t="s">
        <v>732</v>
      </c>
      <c r="P493" t="s">
        <v>5</v>
      </c>
      <c r="Q493" t="s">
        <v>669</v>
      </c>
      <c r="R493" t="s">
        <v>645</v>
      </c>
      <c r="S493" t="s">
        <v>14280</v>
      </c>
      <c r="T493" t="s">
        <v>14277</v>
      </c>
    </row>
    <row r="494" spans="1:20" x14ac:dyDescent="0.25">
      <c r="A494" t="s">
        <v>147</v>
      </c>
      <c r="B494" t="s">
        <v>148</v>
      </c>
      <c r="C494">
        <v>50</v>
      </c>
      <c r="D494">
        <v>6</v>
      </c>
      <c r="E494" t="s">
        <v>14281</v>
      </c>
      <c r="F494">
        <v>200</v>
      </c>
      <c r="G494">
        <v>0</v>
      </c>
      <c r="H494" t="s">
        <v>641</v>
      </c>
      <c r="I494" t="s">
        <v>14282</v>
      </c>
      <c r="J494" t="s">
        <v>3088</v>
      </c>
      <c r="K494" t="s">
        <v>644</v>
      </c>
      <c r="L494" t="s">
        <v>645</v>
      </c>
      <c r="M494" t="s">
        <v>14283</v>
      </c>
      <c r="N494" t="s">
        <v>644</v>
      </c>
      <c r="O494" t="s">
        <v>647</v>
      </c>
      <c r="P494" t="s">
        <v>5</v>
      </c>
      <c r="Q494" t="s">
        <v>648</v>
      </c>
      <c r="R494" t="s">
        <v>645</v>
      </c>
      <c r="S494" t="s">
        <v>14284</v>
      </c>
      <c r="T494" t="s">
        <v>14283</v>
      </c>
    </row>
    <row r="495" spans="1:20" x14ac:dyDescent="0.25">
      <c r="A495" t="s">
        <v>638</v>
      </c>
      <c r="B495" t="s">
        <v>639</v>
      </c>
      <c r="C495">
        <v>66</v>
      </c>
      <c r="D495">
        <v>2</v>
      </c>
      <c r="E495" t="s">
        <v>14285</v>
      </c>
      <c r="F495">
        <v>100</v>
      </c>
      <c r="G495">
        <v>0</v>
      </c>
      <c r="H495" t="s">
        <v>641</v>
      </c>
      <c r="I495" t="s">
        <v>14286</v>
      </c>
      <c r="J495" t="s">
        <v>1520</v>
      </c>
      <c r="K495" t="s">
        <v>644</v>
      </c>
      <c r="L495" t="s">
        <v>645</v>
      </c>
      <c r="M495" t="s">
        <v>14287</v>
      </c>
      <c r="N495" t="s">
        <v>644</v>
      </c>
      <c r="O495" t="s">
        <v>647</v>
      </c>
      <c r="P495" t="s">
        <v>5</v>
      </c>
      <c r="Q495" t="s">
        <v>648</v>
      </c>
      <c r="R495" t="s">
        <v>645</v>
      </c>
      <c r="S495" t="s">
        <v>644</v>
      </c>
      <c r="T495" t="s">
        <v>14287</v>
      </c>
    </row>
    <row r="496" spans="1:20" x14ac:dyDescent="0.25">
      <c r="A496" t="s">
        <v>18</v>
      </c>
      <c r="B496" t="s">
        <v>19</v>
      </c>
      <c r="C496">
        <v>68</v>
      </c>
      <c r="D496">
        <v>1</v>
      </c>
      <c r="E496" t="s">
        <v>14285</v>
      </c>
      <c r="F496">
        <v>100</v>
      </c>
      <c r="G496">
        <v>0</v>
      </c>
      <c r="H496" t="s">
        <v>641</v>
      </c>
      <c r="I496" t="s">
        <v>14286</v>
      </c>
      <c r="J496" t="s">
        <v>1520</v>
      </c>
      <c r="K496" t="s">
        <v>644</v>
      </c>
      <c r="L496" t="s">
        <v>645</v>
      </c>
      <c r="M496" t="s">
        <v>14287</v>
      </c>
      <c r="N496" t="s">
        <v>644</v>
      </c>
      <c r="O496" t="s">
        <v>647</v>
      </c>
      <c r="P496" t="s">
        <v>5</v>
      </c>
      <c r="Q496" t="s">
        <v>648</v>
      </c>
      <c r="R496" t="s">
        <v>645</v>
      </c>
      <c r="S496" t="s">
        <v>644</v>
      </c>
      <c r="T496" t="s">
        <v>14287</v>
      </c>
    </row>
    <row r="497" spans="1:20" x14ac:dyDescent="0.25">
      <c r="A497" t="s">
        <v>147</v>
      </c>
      <c r="B497" t="s">
        <v>148</v>
      </c>
      <c r="C497">
        <v>33.333333333333336</v>
      </c>
      <c r="D497">
        <v>3</v>
      </c>
      <c r="E497" t="s">
        <v>14288</v>
      </c>
      <c r="F497">
        <v>100</v>
      </c>
      <c r="G497">
        <v>0</v>
      </c>
      <c r="H497" t="s">
        <v>641</v>
      </c>
      <c r="I497" t="s">
        <v>14289</v>
      </c>
      <c r="J497" t="s">
        <v>1267</v>
      </c>
      <c r="K497" t="s">
        <v>644</v>
      </c>
      <c r="L497" t="s">
        <v>645</v>
      </c>
      <c r="M497" t="s">
        <v>14287</v>
      </c>
      <c r="N497" t="s">
        <v>644</v>
      </c>
      <c r="O497" t="s">
        <v>647</v>
      </c>
      <c r="P497" t="s">
        <v>5</v>
      </c>
      <c r="Q497" t="s">
        <v>648</v>
      </c>
      <c r="R497" t="s">
        <v>645</v>
      </c>
      <c r="S497" t="s">
        <v>644</v>
      </c>
      <c r="T497" t="s">
        <v>14287</v>
      </c>
    </row>
    <row r="498" spans="1:20" x14ac:dyDescent="0.25">
      <c r="A498" t="s">
        <v>147</v>
      </c>
      <c r="B498" t="s">
        <v>148</v>
      </c>
      <c r="C498">
        <v>50</v>
      </c>
      <c r="D498">
        <v>6</v>
      </c>
      <c r="E498" t="s">
        <v>14290</v>
      </c>
      <c r="F498">
        <v>200</v>
      </c>
      <c r="G498">
        <v>0</v>
      </c>
      <c r="H498" t="s">
        <v>641</v>
      </c>
      <c r="I498" t="s">
        <v>14291</v>
      </c>
      <c r="J498" t="s">
        <v>1962</v>
      </c>
      <c r="K498" t="s">
        <v>644</v>
      </c>
      <c r="L498" t="s">
        <v>645</v>
      </c>
      <c r="M498" t="s">
        <v>14287</v>
      </c>
      <c r="N498" t="s">
        <v>644</v>
      </c>
      <c r="O498" t="s">
        <v>647</v>
      </c>
      <c r="P498" t="s">
        <v>5</v>
      </c>
      <c r="Q498" t="s">
        <v>648</v>
      </c>
      <c r="R498" t="s">
        <v>645</v>
      </c>
      <c r="S498" t="s">
        <v>14292</v>
      </c>
      <c r="T498" t="s">
        <v>14287</v>
      </c>
    </row>
    <row r="499" spans="1:20" x14ac:dyDescent="0.25">
      <c r="A499" t="s">
        <v>147</v>
      </c>
      <c r="B499" t="s">
        <v>148</v>
      </c>
      <c r="C499">
        <v>33.333333333333336</v>
      </c>
      <c r="D499">
        <v>3</v>
      </c>
      <c r="E499" t="s">
        <v>14293</v>
      </c>
      <c r="F499">
        <v>100</v>
      </c>
      <c r="G499">
        <v>0</v>
      </c>
      <c r="H499" t="s">
        <v>641</v>
      </c>
      <c r="I499" t="s">
        <v>14294</v>
      </c>
      <c r="J499" t="s">
        <v>766</v>
      </c>
      <c r="K499" t="s">
        <v>644</v>
      </c>
      <c r="L499" t="s">
        <v>645</v>
      </c>
      <c r="M499" t="s">
        <v>14295</v>
      </c>
      <c r="N499" t="s">
        <v>644</v>
      </c>
      <c r="O499" t="s">
        <v>647</v>
      </c>
      <c r="P499" t="s">
        <v>5</v>
      </c>
      <c r="Q499" t="s">
        <v>648</v>
      </c>
      <c r="R499" t="s">
        <v>645</v>
      </c>
      <c r="S499" t="s">
        <v>644</v>
      </c>
      <c r="T499" t="s">
        <v>14295</v>
      </c>
    </row>
    <row r="500" spans="1:20" x14ac:dyDescent="0.25">
      <c r="A500" t="s">
        <v>147</v>
      </c>
      <c r="B500" t="s">
        <v>148</v>
      </c>
      <c r="C500">
        <v>40</v>
      </c>
      <c r="D500">
        <v>10</v>
      </c>
      <c r="E500" t="s">
        <v>14296</v>
      </c>
      <c r="F500">
        <v>330</v>
      </c>
      <c r="G500">
        <v>0</v>
      </c>
      <c r="H500" t="s">
        <v>641</v>
      </c>
      <c r="I500" t="s">
        <v>14297</v>
      </c>
      <c r="J500" t="s">
        <v>736</v>
      </c>
      <c r="K500" t="s">
        <v>644</v>
      </c>
      <c r="L500" t="s">
        <v>645</v>
      </c>
      <c r="M500" t="s">
        <v>14298</v>
      </c>
      <c r="N500" t="s">
        <v>644</v>
      </c>
      <c r="O500" t="s">
        <v>732</v>
      </c>
      <c r="P500" t="s">
        <v>5</v>
      </c>
      <c r="Q500" t="s">
        <v>669</v>
      </c>
      <c r="R500" t="s">
        <v>645</v>
      </c>
      <c r="S500" t="s">
        <v>14299</v>
      </c>
      <c r="T500" t="s">
        <v>14298</v>
      </c>
    </row>
    <row r="501" spans="1:20" x14ac:dyDescent="0.25">
      <c r="A501" t="s">
        <v>147</v>
      </c>
      <c r="B501" t="s">
        <v>148</v>
      </c>
      <c r="C501">
        <v>50</v>
      </c>
      <c r="D501">
        <v>6</v>
      </c>
      <c r="E501" t="s">
        <v>14300</v>
      </c>
      <c r="F501">
        <v>229</v>
      </c>
      <c r="G501">
        <v>29</v>
      </c>
      <c r="H501" t="s">
        <v>641</v>
      </c>
      <c r="I501" t="s">
        <v>14301</v>
      </c>
      <c r="J501" t="s">
        <v>796</v>
      </c>
      <c r="K501" t="s">
        <v>644</v>
      </c>
      <c r="L501" t="s">
        <v>645</v>
      </c>
      <c r="M501" t="s">
        <v>14298</v>
      </c>
      <c r="N501" t="s">
        <v>644</v>
      </c>
      <c r="O501" t="s">
        <v>647</v>
      </c>
      <c r="P501" t="s">
        <v>5</v>
      </c>
      <c r="Q501" t="s">
        <v>648</v>
      </c>
      <c r="R501" t="s">
        <v>645</v>
      </c>
      <c r="S501" t="s">
        <v>14302</v>
      </c>
      <c r="T501" t="s">
        <v>14298</v>
      </c>
    </row>
    <row r="502" spans="1:20" x14ac:dyDescent="0.25">
      <c r="A502" t="s">
        <v>638</v>
      </c>
      <c r="B502" t="s">
        <v>639</v>
      </c>
      <c r="C502">
        <v>66</v>
      </c>
      <c r="D502">
        <v>4</v>
      </c>
      <c r="E502" t="s">
        <v>14303</v>
      </c>
      <c r="F502">
        <v>229</v>
      </c>
      <c r="G502">
        <v>29</v>
      </c>
      <c r="H502" t="s">
        <v>641</v>
      </c>
      <c r="I502" t="s">
        <v>14304</v>
      </c>
      <c r="J502" t="s">
        <v>1003</v>
      </c>
      <c r="K502" t="s">
        <v>644</v>
      </c>
      <c r="L502" t="s">
        <v>645</v>
      </c>
      <c r="M502" t="s">
        <v>14305</v>
      </c>
      <c r="N502" t="s">
        <v>644</v>
      </c>
      <c r="O502" t="s">
        <v>647</v>
      </c>
      <c r="P502" t="s">
        <v>5</v>
      </c>
      <c r="Q502" t="s">
        <v>648</v>
      </c>
      <c r="R502" t="s">
        <v>645</v>
      </c>
      <c r="S502" t="s">
        <v>644</v>
      </c>
      <c r="T502" t="s">
        <v>14305</v>
      </c>
    </row>
    <row r="503" spans="1:20" x14ac:dyDescent="0.25">
      <c r="A503" t="s">
        <v>18</v>
      </c>
      <c r="B503" t="s">
        <v>19</v>
      </c>
      <c r="C503">
        <v>68</v>
      </c>
      <c r="D503">
        <v>2</v>
      </c>
      <c r="E503" t="s">
        <v>14303</v>
      </c>
      <c r="F503">
        <v>229</v>
      </c>
      <c r="G503">
        <v>29</v>
      </c>
      <c r="H503" t="s">
        <v>641</v>
      </c>
      <c r="I503" t="s">
        <v>14304</v>
      </c>
      <c r="J503" t="s">
        <v>1003</v>
      </c>
      <c r="K503" t="s">
        <v>644</v>
      </c>
      <c r="L503" t="s">
        <v>645</v>
      </c>
      <c r="M503" t="s">
        <v>14305</v>
      </c>
      <c r="N503" t="s">
        <v>644</v>
      </c>
      <c r="O503" t="s">
        <v>647</v>
      </c>
      <c r="P503" t="s">
        <v>5</v>
      </c>
      <c r="Q503" t="s">
        <v>648</v>
      </c>
      <c r="R503" t="s">
        <v>645</v>
      </c>
      <c r="S503" t="s">
        <v>644</v>
      </c>
      <c r="T503" t="s">
        <v>14305</v>
      </c>
    </row>
    <row r="504" spans="1:20" x14ac:dyDescent="0.25">
      <c r="A504" t="s">
        <v>147</v>
      </c>
      <c r="B504" t="s">
        <v>148</v>
      </c>
      <c r="C504">
        <v>40</v>
      </c>
      <c r="D504">
        <v>10</v>
      </c>
      <c r="E504" t="s">
        <v>14306</v>
      </c>
      <c r="F504">
        <v>330</v>
      </c>
      <c r="G504">
        <v>0</v>
      </c>
      <c r="H504" t="s">
        <v>641</v>
      </c>
      <c r="I504" t="s">
        <v>14307</v>
      </c>
      <c r="J504" t="s">
        <v>3382</v>
      </c>
      <c r="K504" t="s">
        <v>644</v>
      </c>
      <c r="L504" t="s">
        <v>645</v>
      </c>
      <c r="M504" t="s">
        <v>14308</v>
      </c>
      <c r="N504" t="s">
        <v>644</v>
      </c>
      <c r="O504" t="s">
        <v>647</v>
      </c>
      <c r="P504" t="s">
        <v>5</v>
      </c>
      <c r="Q504" t="s">
        <v>648</v>
      </c>
      <c r="R504" t="s">
        <v>645</v>
      </c>
      <c r="S504" t="s">
        <v>14309</v>
      </c>
      <c r="T504" t="s">
        <v>14308</v>
      </c>
    </row>
    <row r="505" spans="1:20" x14ac:dyDescent="0.25">
      <c r="A505" t="s">
        <v>638</v>
      </c>
      <c r="B505" t="s">
        <v>639</v>
      </c>
      <c r="C505">
        <v>66</v>
      </c>
      <c r="D505">
        <v>2</v>
      </c>
      <c r="E505" t="s">
        <v>14310</v>
      </c>
      <c r="F505">
        <v>138</v>
      </c>
      <c r="G505">
        <v>38</v>
      </c>
      <c r="H505" t="s">
        <v>641</v>
      </c>
      <c r="I505" t="s">
        <v>13777</v>
      </c>
      <c r="J505" t="s">
        <v>643</v>
      </c>
      <c r="K505" t="s">
        <v>644</v>
      </c>
      <c r="L505" t="s">
        <v>645</v>
      </c>
      <c r="M505" t="s">
        <v>14311</v>
      </c>
      <c r="N505" t="s">
        <v>644</v>
      </c>
      <c r="O505" t="s">
        <v>647</v>
      </c>
      <c r="P505" t="s">
        <v>5</v>
      </c>
      <c r="Q505" t="s">
        <v>648</v>
      </c>
      <c r="R505" t="s">
        <v>645</v>
      </c>
      <c r="S505" t="s">
        <v>644</v>
      </c>
      <c r="T505" t="s">
        <v>14311</v>
      </c>
    </row>
    <row r="506" spans="1:20" x14ac:dyDescent="0.25">
      <c r="A506" t="s">
        <v>18</v>
      </c>
      <c r="B506" t="s">
        <v>19</v>
      </c>
      <c r="C506">
        <v>68</v>
      </c>
      <c r="D506">
        <v>1</v>
      </c>
      <c r="E506" t="s">
        <v>14310</v>
      </c>
      <c r="F506">
        <v>138</v>
      </c>
      <c r="G506">
        <v>38</v>
      </c>
      <c r="H506" t="s">
        <v>641</v>
      </c>
      <c r="I506" t="s">
        <v>13777</v>
      </c>
      <c r="J506" t="s">
        <v>643</v>
      </c>
      <c r="K506" t="s">
        <v>644</v>
      </c>
      <c r="L506" t="s">
        <v>645</v>
      </c>
      <c r="M506" t="s">
        <v>14311</v>
      </c>
      <c r="N506" t="s">
        <v>644</v>
      </c>
      <c r="O506" t="s">
        <v>647</v>
      </c>
      <c r="P506" t="s">
        <v>5</v>
      </c>
      <c r="Q506" t="s">
        <v>648</v>
      </c>
      <c r="R506" t="s">
        <v>645</v>
      </c>
      <c r="S506" t="s">
        <v>644</v>
      </c>
      <c r="T506" t="s">
        <v>14311</v>
      </c>
    </row>
    <row r="507" spans="1:20" x14ac:dyDescent="0.25">
      <c r="A507" t="s">
        <v>147</v>
      </c>
      <c r="B507" t="s">
        <v>148</v>
      </c>
      <c r="C507">
        <v>33.333333333333336</v>
      </c>
      <c r="D507">
        <v>3</v>
      </c>
      <c r="E507" t="s">
        <v>14312</v>
      </c>
      <c r="F507">
        <v>100</v>
      </c>
      <c r="G507">
        <v>0</v>
      </c>
      <c r="H507" t="s">
        <v>641</v>
      </c>
      <c r="I507" t="s">
        <v>14313</v>
      </c>
      <c r="J507" t="s">
        <v>2049</v>
      </c>
      <c r="K507" t="s">
        <v>644</v>
      </c>
      <c r="L507" t="s">
        <v>645</v>
      </c>
      <c r="M507" t="s">
        <v>14314</v>
      </c>
      <c r="N507" t="s">
        <v>644</v>
      </c>
      <c r="O507" t="s">
        <v>668</v>
      </c>
      <c r="P507" t="s">
        <v>5</v>
      </c>
      <c r="Q507" t="s">
        <v>669</v>
      </c>
      <c r="R507" t="s">
        <v>645</v>
      </c>
      <c r="S507" t="s">
        <v>644</v>
      </c>
      <c r="T507" t="s">
        <v>14314</v>
      </c>
    </row>
    <row r="508" spans="1:20" x14ac:dyDescent="0.25">
      <c r="A508" t="s">
        <v>147</v>
      </c>
      <c r="B508" t="s">
        <v>148</v>
      </c>
      <c r="C508">
        <v>50</v>
      </c>
      <c r="D508">
        <v>6</v>
      </c>
      <c r="E508" t="s">
        <v>14315</v>
      </c>
      <c r="F508">
        <v>200</v>
      </c>
      <c r="G508">
        <v>0</v>
      </c>
      <c r="H508" t="s">
        <v>641</v>
      </c>
      <c r="I508" t="s">
        <v>14316</v>
      </c>
      <c r="J508" t="s">
        <v>1916</v>
      </c>
      <c r="K508" t="s">
        <v>644</v>
      </c>
      <c r="L508" t="s">
        <v>645</v>
      </c>
      <c r="M508" t="s">
        <v>14317</v>
      </c>
      <c r="N508" t="s">
        <v>644</v>
      </c>
      <c r="O508" t="s">
        <v>668</v>
      </c>
      <c r="P508" t="s">
        <v>5</v>
      </c>
      <c r="Q508" t="s">
        <v>669</v>
      </c>
      <c r="R508" t="s">
        <v>645</v>
      </c>
      <c r="S508" t="s">
        <v>14318</v>
      </c>
      <c r="T508" t="s">
        <v>14317</v>
      </c>
    </row>
    <row r="509" spans="1:20" x14ac:dyDescent="0.25">
      <c r="A509" t="s">
        <v>147</v>
      </c>
      <c r="B509" t="s">
        <v>148</v>
      </c>
      <c r="C509">
        <v>50</v>
      </c>
      <c r="D509">
        <v>6</v>
      </c>
      <c r="E509" t="s">
        <v>14319</v>
      </c>
      <c r="F509">
        <v>200</v>
      </c>
      <c r="G509">
        <v>0</v>
      </c>
      <c r="H509" t="s">
        <v>641</v>
      </c>
      <c r="I509" t="s">
        <v>14320</v>
      </c>
      <c r="J509" t="s">
        <v>685</v>
      </c>
      <c r="K509" t="s">
        <v>644</v>
      </c>
      <c r="L509" t="s">
        <v>645</v>
      </c>
      <c r="M509" t="s">
        <v>14321</v>
      </c>
      <c r="N509" t="s">
        <v>644</v>
      </c>
      <c r="O509" t="s">
        <v>647</v>
      </c>
      <c r="P509" t="s">
        <v>5</v>
      </c>
      <c r="Q509" t="s">
        <v>648</v>
      </c>
      <c r="R509" t="s">
        <v>645</v>
      </c>
      <c r="S509" t="s">
        <v>14322</v>
      </c>
      <c r="T509" t="s">
        <v>14321</v>
      </c>
    </row>
    <row r="510" spans="1:20" x14ac:dyDescent="0.25">
      <c r="A510" t="s">
        <v>638</v>
      </c>
      <c r="B510" t="s">
        <v>639</v>
      </c>
      <c r="C510">
        <v>66</v>
      </c>
      <c r="D510">
        <v>2</v>
      </c>
      <c r="E510" t="s">
        <v>14323</v>
      </c>
      <c r="F510">
        <v>100</v>
      </c>
      <c r="G510">
        <v>0</v>
      </c>
      <c r="H510" t="s">
        <v>641</v>
      </c>
      <c r="I510" t="s">
        <v>14324</v>
      </c>
      <c r="J510" t="s">
        <v>771</v>
      </c>
      <c r="K510" t="s">
        <v>644</v>
      </c>
      <c r="L510" t="s">
        <v>645</v>
      </c>
      <c r="M510" t="s">
        <v>14325</v>
      </c>
      <c r="N510" t="s">
        <v>644</v>
      </c>
      <c r="O510" t="s">
        <v>647</v>
      </c>
      <c r="P510" t="s">
        <v>5</v>
      </c>
      <c r="Q510" t="s">
        <v>648</v>
      </c>
      <c r="R510" t="s">
        <v>645</v>
      </c>
      <c r="S510" t="s">
        <v>644</v>
      </c>
      <c r="T510" t="s">
        <v>14325</v>
      </c>
    </row>
    <row r="511" spans="1:20" x14ac:dyDescent="0.25">
      <c r="A511" t="s">
        <v>18</v>
      </c>
      <c r="B511" t="s">
        <v>19</v>
      </c>
      <c r="C511">
        <v>68</v>
      </c>
      <c r="D511">
        <v>1</v>
      </c>
      <c r="E511" t="s">
        <v>14323</v>
      </c>
      <c r="F511">
        <v>100</v>
      </c>
      <c r="G511">
        <v>0</v>
      </c>
      <c r="H511" t="s">
        <v>641</v>
      </c>
      <c r="I511" t="s">
        <v>14324</v>
      </c>
      <c r="J511" t="s">
        <v>771</v>
      </c>
      <c r="K511" t="s">
        <v>644</v>
      </c>
      <c r="L511" t="s">
        <v>645</v>
      </c>
      <c r="M511" t="s">
        <v>14325</v>
      </c>
      <c r="N511" t="s">
        <v>644</v>
      </c>
      <c r="O511" t="s">
        <v>647</v>
      </c>
      <c r="P511" t="s">
        <v>5</v>
      </c>
      <c r="Q511" t="s">
        <v>648</v>
      </c>
      <c r="R511" t="s">
        <v>645</v>
      </c>
      <c r="S511" t="s">
        <v>644</v>
      </c>
      <c r="T511" t="s">
        <v>14325</v>
      </c>
    </row>
    <row r="512" spans="1:20" x14ac:dyDescent="0.25">
      <c r="A512" t="s">
        <v>638</v>
      </c>
      <c r="B512" t="s">
        <v>639</v>
      </c>
      <c r="C512">
        <v>66</v>
      </c>
      <c r="D512">
        <v>2</v>
      </c>
      <c r="E512" t="s">
        <v>14326</v>
      </c>
      <c r="F512">
        <v>100</v>
      </c>
      <c r="G512">
        <v>0</v>
      </c>
      <c r="H512" t="s">
        <v>641</v>
      </c>
      <c r="I512" t="s">
        <v>1622</v>
      </c>
      <c r="J512" t="s">
        <v>888</v>
      </c>
      <c r="K512" t="s">
        <v>644</v>
      </c>
      <c r="L512" t="s">
        <v>645</v>
      </c>
      <c r="M512" t="s">
        <v>14325</v>
      </c>
      <c r="N512" t="s">
        <v>644</v>
      </c>
      <c r="O512" t="s">
        <v>647</v>
      </c>
      <c r="P512" t="s">
        <v>5</v>
      </c>
      <c r="Q512" t="s">
        <v>648</v>
      </c>
      <c r="R512" t="s">
        <v>645</v>
      </c>
      <c r="S512" t="s">
        <v>644</v>
      </c>
      <c r="T512" t="s">
        <v>14325</v>
      </c>
    </row>
    <row r="513" spans="1:20" x14ac:dyDescent="0.25">
      <c r="A513" t="s">
        <v>18</v>
      </c>
      <c r="B513" t="s">
        <v>19</v>
      </c>
      <c r="C513">
        <v>68</v>
      </c>
      <c r="D513">
        <v>1</v>
      </c>
      <c r="E513" t="s">
        <v>14326</v>
      </c>
      <c r="F513">
        <v>100</v>
      </c>
      <c r="G513">
        <v>0</v>
      </c>
      <c r="H513" t="s">
        <v>641</v>
      </c>
      <c r="I513" t="s">
        <v>1622</v>
      </c>
      <c r="J513" t="s">
        <v>888</v>
      </c>
      <c r="K513" t="s">
        <v>644</v>
      </c>
      <c r="L513" t="s">
        <v>645</v>
      </c>
      <c r="M513" t="s">
        <v>14325</v>
      </c>
      <c r="N513" t="s">
        <v>644</v>
      </c>
      <c r="O513" t="s">
        <v>647</v>
      </c>
      <c r="P513" t="s">
        <v>5</v>
      </c>
      <c r="Q513" t="s">
        <v>648</v>
      </c>
      <c r="R513" t="s">
        <v>645</v>
      </c>
      <c r="S513" t="s">
        <v>644</v>
      </c>
      <c r="T513" t="s">
        <v>14325</v>
      </c>
    </row>
    <row r="514" spans="1:20" x14ac:dyDescent="0.25">
      <c r="A514" t="s">
        <v>147</v>
      </c>
      <c r="B514" t="s">
        <v>148</v>
      </c>
      <c r="C514">
        <v>33.333333333333336</v>
      </c>
      <c r="D514">
        <v>3</v>
      </c>
      <c r="E514" t="s">
        <v>14327</v>
      </c>
      <c r="F514">
        <v>100</v>
      </c>
      <c r="G514">
        <v>0</v>
      </c>
      <c r="H514" t="s">
        <v>641</v>
      </c>
      <c r="I514" t="s">
        <v>14328</v>
      </c>
      <c r="J514" t="s">
        <v>694</v>
      </c>
      <c r="K514" t="s">
        <v>644</v>
      </c>
      <c r="L514" t="s">
        <v>645</v>
      </c>
      <c r="M514" t="s">
        <v>14329</v>
      </c>
      <c r="N514" t="s">
        <v>644</v>
      </c>
      <c r="O514" t="s">
        <v>647</v>
      </c>
      <c r="P514" t="s">
        <v>5</v>
      </c>
      <c r="Q514" t="s">
        <v>648</v>
      </c>
      <c r="R514" t="s">
        <v>645</v>
      </c>
      <c r="S514" t="s">
        <v>644</v>
      </c>
      <c r="T514" t="s">
        <v>14325</v>
      </c>
    </row>
    <row r="515" spans="1:20" x14ac:dyDescent="0.25">
      <c r="A515" t="s">
        <v>638</v>
      </c>
      <c r="B515" t="s">
        <v>639</v>
      </c>
      <c r="C515">
        <v>33</v>
      </c>
      <c r="D515">
        <v>5</v>
      </c>
      <c r="E515" t="s">
        <v>14330</v>
      </c>
      <c r="F515">
        <v>330</v>
      </c>
      <c r="G515">
        <v>0</v>
      </c>
      <c r="H515" t="s">
        <v>641</v>
      </c>
      <c r="I515" t="s">
        <v>14331</v>
      </c>
      <c r="J515" t="s">
        <v>2343</v>
      </c>
      <c r="K515" t="s">
        <v>644</v>
      </c>
      <c r="L515" t="s">
        <v>645</v>
      </c>
      <c r="M515" t="s">
        <v>14332</v>
      </c>
      <c r="N515" t="s">
        <v>644</v>
      </c>
      <c r="O515" t="s">
        <v>647</v>
      </c>
      <c r="P515" t="s">
        <v>5</v>
      </c>
      <c r="Q515" t="s">
        <v>648</v>
      </c>
      <c r="R515" t="s">
        <v>645</v>
      </c>
      <c r="S515" t="s">
        <v>14333</v>
      </c>
      <c r="T515" t="s">
        <v>14334</v>
      </c>
    </row>
    <row r="516" spans="1:20" x14ac:dyDescent="0.25">
      <c r="A516" t="s">
        <v>18</v>
      </c>
      <c r="B516" t="s">
        <v>19</v>
      </c>
      <c r="C516">
        <v>33</v>
      </c>
      <c r="D516">
        <v>5</v>
      </c>
      <c r="E516" t="s">
        <v>14330</v>
      </c>
      <c r="F516">
        <v>330</v>
      </c>
      <c r="G516">
        <v>0</v>
      </c>
      <c r="H516" t="s">
        <v>641</v>
      </c>
      <c r="I516" t="s">
        <v>14331</v>
      </c>
      <c r="J516" t="s">
        <v>2343</v>
      </c>
      <c r="K516" t="s">
        <v>644</v>
      </c>
      <c r="L516" t="s">
        <v>645</v>
      </c>
      <c r="M516" t="s">
        <v>14332</v>
      </c>
      <c r="N516" t="s">
        <v>644</v>
      </c>
      <c r="O516" t="s">
        <v>647</v>
      </c>
      <c r="P516" t="s">
        <v>5</v>
      </c>
      <c r="Q516" t="s">
        <v>648</v>
      </c>
      <c r="R516" t="s">
        <v>645</v>
      </c>
      <c r="S516" t="s">
        <v>14333</v>
      </c>
      <c r="T516" t="s">
        <v>14334</v>
      </c>
    </row>
    <row r="517" spans="1:20" x14ac:dyDescent="0.25">
      <c r="A517" t="s">
        <v>638</v>
      </c>
      <c r="B517" t="s">
        <v>639</v>
      </c>
      <c r="C517">
        <v>66</v>
      </c>
      <c r="D517">
        <v>2</v>
      </c>
      <c r="E517" t="s">
        <v>14335</v>
      </c>
      <c r="F517">
        <v>100</v>
      </c>
      <c r="G517">
        <v>0</v>
      </c>
      <c r="H517" t="s">
        <v>641</v>
      </c>
      <c r="I517" t="s">
        <v>14336</v>
      </c>
      <c r="J517" t="s">
        <v>14337</v>
      </c>
      <c r="K517" t="s">
        <v>644</v>
      </c>
      <c r="L517" t="s">
        <v>645</v>
      </c>
      <c r="M517" t="s">
        <v>14332</v>
      </c>
      <c r="N517" t="s">
        <v>644</v>
      </c>
      <c r="O517" t="s">
        <v>647</v>
      </c>
      <c r="P517" t="s">
        <v>5</v>
      </c>
      <c r="Q517" t="s">
        <v>648</v>
      </c>
      <c r="R517" t="s">
        <v>645</v>
      </c>
      <c r="S517" t="s">
        <v>14338</v>
      </c>
      <c r="T517" t="s">
        <v>14334</v>
      </c>
    </row>
    <row r="518" spans="1:20" x14ac:dyDescent="0.25">
      <c r="A518" t="s">
        <v>18</v>
      </c>
      <c r="B518" t="s">
        <v>19</v>
      </c>
      <c r="C518">
        <v>68</v>
      </c>
      <c r="D518">
        <v>1</v>
      </c>
      <c r="E518" t="s">
        <v>14335</v>
      </c>
      <c r="F518">
        <v>100</v>
      </c>
      <c r="G518">
        <v>0</v>
      </c>
      <c r="H518" t="s">
        <v>641</v>
      </c>
      <c r="I518" t="s">
        <v>14336</v>
      </c>
      <c r="J518" t="s">
        <v>14337</v>
      </c>
      <c r="K518" t="s">
        <v>644</v>
      </c>
      <c r="L518" t="s">
        <v>645</v>
      </c>
      <c r="M518" t="s">
        <v>14332</v>
      </c>
      <c r="N518" t="s">
        <v>644</v>
      </c>
      <c r="O518" t="s">
        <v>647</v>
      </c>
      <c r="P518" t="s">
        <v>5</v>
      </c>
      <c r="Q518" t="s">
        <v>648</v>
      </c>
      <c r="R518" t="s">
        <v>645</v>
      </c>
      <c r="S518" t="s">
        <v>14338</v>
      </c>
      <c r="T518" t="s">
        <v>14334</v>
      </c>
    </row>
    <row r="519" spans="1:20" x14ac:dyDescent="0.25">
      <c r="A519" t="s">
        <v>638</v>
      </c>
      <c r="B519" t="s">
        <v>639</v>
      </c>
      <c r="C519">
        <v>33</v>
      </c>
      <c r="D519">
        <v>5</v>
      </c>
      <c r="E519" t="s">
        <v>14339</v>
      </c>
      <c r="F519">
        <v>330</v>
      </c>
      <c r="G519">
        <v>0</v>
      </c>
      <c r="H519" t="s">
        <v>641</v>
      </c>
      <c r="I519" t="s">
        <v>14331</v>
      </c>
      <c r="J519" t="s">
        <v>2343</v>
      </c>
      <c r="K519" t="s">
        <v>644</v>
      </c>
      <c r="L519" t="s">
        <v>645</v>
      </c>
      <c r="M519" t="s">
        <v>14332</v>
      </c>
      <c r="N519" t="s">
        <v>644</v>
      </c>
      <c r="O519" t="s">
        <v>647</v>
      </c>
      <c r="P519" t="s">
        <v>5</v>
      </c>
      <c r="Q519" t="s">
        <v>648</v>
      </c>
      <c r="R519" t="s">
        <v>645</v>
      </c>
      <c r="S519" t="s">
        <v>14340</v>
      </c>
      <c r="T519" t="s">
        <v>14334</v>
      </c>
    </row>
    <row r="520" spans="1:20" x14ac:dyDescent="0.25">
      <c r="A520" t="s">
        <v>18</v>
      </c>
      <c r="B520" t="s">
        <v>19</v>
      </c>
      <c r="C520">
        <v>33</v>
      </c>
      <c r="D520">
        <v>5</v>
      </c>
      <c r="E520" t="s">
        <v>14339</v>
      </c>
      <c r="F520">
        <v>330</v>
      </c>
      <c r="G520">
        <v>0</v>
      </c>
      <c r="H520" t="s">
        <v>641</v>
      </c>
      <c r="I520" t="s">
        <v>14331</v>
      </c>
      <c r="J520" t="s">
        <v>2343</v>
      </c>
      <c r="K520" t="s">
        <v>644</v>
      </c>
      <c r="L520" t="s">
        <v>645</v>
      </c>
      <c r="M520" t="s">
        <v>14332</v>
      </c>
      <c r="N520" t="s">
        <v>644</v>
      </c>
      <c r="O520" t="s">
        <v>647</v>
      </c>
      <c r="P520" t="s">
        <v>5</v>
      </c>
      <c r="Q520" t="s">
        <v>648</v>
      </c>
      <c r="R520" t="s">
        <v>645</v>
      </c>
      <c r="S520" t="s">
        <v>14340</v>
      </c>
      <c r="T520" t="s">
        <v>14334</v>
      </c>
    </row>
    <row r="521" spans="1:20" x14ac:dyDescent="0.25">
      <c r="A521" t="s">
        <v>22</v>
      </c>
      <c r="B521" t="s">
        <v>27</v>
      </c>
      <c r="C521">
        <v>66.333333333333329</v>
      </c>
      <c r="D521">
        <v>3</v>
      </c>
      <c r="E521" t="s">
        <v>14341</v>
      </c>
      <c r="F521">
        <v>220</v>
      </c>
      <c r="G521">
        <v>0</v>
      </c>
      <c r="H521" t="s">
        <v>729</v>
      </c>
      <c r="I521" t="s">
        <v>14331</v>
      </c>
      <c r="J521" t="s">
        <v>2343</v>
      </c>
      <c r="K521" t="s">
        <v>644</v>
      </c>
      <c r="L521" t="s">
        <v>645</v>
      </c>
      <c r="M521" t="s">
        <v>14342</v>
      </c>
      <c r="N521" t="s">
        <v>644</v>
      </c>
      <c r="O521" t="s">
        <v>647</v>
      </c>
      <c r="P521" t="s">
        <v>5</v>
      </c>
      <c r="Q521" t="s">
        <v>648</v>
      </c>
      <c r="R521" t="s">
        <v>645</v>
      </c>
      <c r="S521" t="s">
        <v>14343</v>
      </c>
      <c r="T521" t="s">
        <v>14344</v>
      </c>
    </row>
    <row r="522" spans="1:20" x14ac:dyDescent="0.25">
      <c r="A522" t="s">
        <v>638</v>
      </c>
      <c r="B522" t="s">
        <v>639</v>
      </c>
      <c r="C522">
        <v>66</v>
      </c>
      <c r="D522">
        <v>2</v>
      </c>
      <c r="E522" t="s">
        <v>14345</v>
      </c>
      <c r="F522">
        <v>100</v>
      </c>
      <c r="G522">
        <v>0</v>
      </c>
      <c r="H522" t="s">
        <v>641</v>
      </c>
      <c r="I522" t="s">
        <v>14346</v>
      </c>
      <c r="J522" t="s">
        <v>1678</v>
      </c>
      <c r="K522" t="s">
        <v>644</v>
      </c>
      <c r="L522" t="s">
        <v>645</v>
      </c>
      <c r="M522" t="s">
        <v>14347</v>
      </c>
      <c r="N522" t="s">
        <v>644</v>
      </c>
      <c r="O522" t="s">
        <v>668</v>
      </c>
      <c r="P522" t="s">
        <v>5</v>
      </c>
      <c r="Q522" t="s">
        <v>669</v>
      </c>
      <c r="R522" t="s">
        <v>645</v>
      </c>
      <c r="S522" t="s">
        <v>14348</v>
      </c>
      <c r="T522" t="s">
        <v>14344</v>
      </c>
    </row>
    <row r="523" spans="1:20" x14ac:dyDescent="0.25">
      <c r="A523" t="s">
        <v>18</v>
      </c>
      <c r="B523" t="s">
        <v>19</v>
      </c>
      <c r="C523">
        <v>68</v>
      </c>
      <c r="D523">
        <v>1</v>
      </c>
      <c r="E523" t="s">
        <v>14345</v>
      </c>
      <c r="F523">
        <v>100</v>
      </c>
      <c r="G523">
        <v>0</v>
      </c>
      <c r="H523" t="s">
        <v>641</v>
      </c>
      <c r="I523" t="s">
        <v>14346</v>
      </c>
      <c r="J523" t="s">
        <v>1678</v>
      </c>
      <c r="K523" t="s">
        <v>644</v>
      </c>
      <c r="L523" t="s">
        <v>645</v>
      </c>
      <c r="M523" t="s">
        <v>14347</v>
      </c>
      <c r="N523" t="s">
        <v>644</v>
      </c>
      <c r="O523" t="s">
        <v>668</v>
      </c>
      <c r="P523" t="s">
        <v>5</v>
      </c>
      <c r="Q523" t="s">
        <v>669</v>
      </c>
      <c r="R523" t="s">
        <v>645</v>
      </c>
      <c r="S523" t="s">
        <v>14348</v>
      </c>
      <c r="T523" t="s">
        <v>14344</v>
      </c>
    </row>
    <row r="524" spans="1:20" x14ac:dyDescent="0.25">
      <c r="A524" t="s">
        <v>638</v>
      </c>
      <c r="B524" t="s">
        <v>639</v>
      </c>
      <c r="C524">
        <v>66</v>
      </c>
      <c r="D524">
        <v>2</v>
      </c>
      <c r="E524" t="s">
        <v>14349</v>
      </c>
      <c r="F524">
        <v>100</v>
      </c>
      <c r="G524">
        <v>0</v>
      </c>
      <c r="H524" t="s">
        <v>641</v>
      </c>
      <c r="I524" t="s">
        <v>14350</v>
      </c>
      <c r="J524" t="s">
        <v>685</v>
      </c>
      <c r="K524" t="s">
        <v>644</v>
      </c>
      <c r="L524" t="s">
        <v>645</v>
      </c>
      <c r="M524" t="s">
        <v>14351</v>
      </c>
      <c r="N524" t="s">
        <v>644</v>
      </c>
      <c r="O524" t="s">
        <v>668</v>
      </c>
      <c r="P524" t="s">
        <v>5</v>
      </c>
      <c r="Q524" t="s">
        <v>669</v>
      </c>
      <c r="R524" t="s">
        <v>645</v>
      </c>
      <c r="S524" t="s">
        <v>14352</v>
      </c>
      <c r="T524" t="s">
        <v>14342</v>
      </c>
    </row>
    <row r="525" spans="1:20" x14ac:dyDescent="0.25">
      <c r="A525" t="s">
        <v>18</v>
      </c>
      <c r="B525" t="s">
        <v>19</v>
      </c>
      <c r="C525">
        <v>68</v>
      </c>
      <c r="D525">
        <v>1</v>
      </c>
      <c r="E525" t="s">
        <v>14349</v>
      </c>
      <c r="F525">
        <v>100</v>
      </c>
      <c r="G525">
        <v>0</v>
      </c>
      <c r="H525" t="s">
        <v>641</v>
      </c>
      <c r="I525" t="s">
        <v>14350</v>
      </c>
      <c r="J525" t="s">
        <v>685</v>
      </c>
      <c r="K525" t="s">
        <v>644</v>
      </c>
      <c r="L525" t="s">
        <v>645</v>
      </c>
      <c r="M525" t="s">
        <v>14351</v>
      </c>
      <c r="N525" t="s">
        <v>644</v>
      </c>
      <c r="O525" t="s">
        <v>668</v>
      </c>
      <c r="P525" t="s">
        <v>5</v>
      </c>
      <c r="Q525" t="s">
        <v>669</v>
      </c>
      <c r="R525" t="s">
        <v>645</v>
      </c>
      <c r="S525" t="s">
        <v>14352</v>
      </c>
      <c r="T525" t="s">
        <v>14342</v>
      </c>
    </row>
    <row r="526" spans="1:20" x14ac:dyDescent="0.25">
      <c r="A526" t="s">
        <v>638</v>
      </c>
      <c r="B526" t="s">
        <v>639</v>
      </c>
      <c r="C526">
        <v>66</v>
      </c>
      <c r="D526">
        <v>10</v>
      </c>
      <c r="E526" t="s">
        <v>14353</v>
      </c>
      <c r="F526">
        <v>500</v>
      </c>
      <c r="G526">
        <v>0</v>
      </c>
      <c r="H526" t="s">
        <v>641</v>
      </c>
      <c r="I526" t="s">
        <v>14354</v>
      </c>
      <c r="J526" t="s">
        <v>745</v>
      </c>
      <c r="K526" t="s">
        <v>644</v>
      </c>
      <c r="L526" t="s">
        <v>645</v>
      </c>
      <c r="M526" t="s">
        <v>14355</v>
      </c>
      <c r="N526" t="s">
        <v>644</v>
      </c>
      <c r="O526" t="s">
        <v>668</v>
      </c>
      <c r="P526" t="s">
        <v>5</v>
      </c>
      <c r="Q526" t="s">
        <v>669</v>
      </c>
      <c r="R526" t="s">
        <v>645</v>
      </c>
      <c r="S526" t="s">
        <v>14356</v>
      </c>
      <c r="T526" t="s">
        <v>14342</v>
      </c>
    </row>
    <row r="527" spans="1:20" x14ac:dyDescent="0.25">
      <c r="A527" t="s">
        <v>18</v>
      </c>
      <c r="B527" t="s">
        <v>19</v>
      </c>
      <c r="C527">
        <v>68</v>
      </c>
      <c r="D527">
        <v>5</v>
      </c>
      <c r="E527" t="s">
        <v>14353</v>
      </c>
      <c r="F527">
        <v>500</v>
      </c>
      <c r="G527">
        <v>0</v>
      </c>
      <c r="H527" t="s">
        <v>641</v>
      </c>
      <c r="I527" t="s">
        <v>14354</v>
      </c>
      <c r="J527" t="s">
        <v>745</v>
      </c>
      <c r="K527" t="s">
        <v>644</v>
      </c>
      <c r="L527" t="s">
        <v>645</v>
      </c>
      <c r="M527" t="s">
        <v>14355</v>
      </c>
      <c r="N527" t="s">
        <v>644</v>
      </c>
      <c r="O527" t="s">
        <v>668</v>
      </c>
      <c r="P527" t="s">
        <v>5</v>
      </c>
      <c r="Q527" t="s">
        <v>669</v>
      </c>
      <c r="R527" t="s">
        <v>645</v>
      </c>
      <c r="S527" t="s">
        <v>14356</v>
      </c>
      <c r="T527" t="s">
        <v>14342</v>
      </c>
    </row>
    <row r="528" spans="1:20" x14ac:dyDescent="0.25">
      <c r="A528" t="s">
        <v>77</v>
      </c>
      <c r="B528" t="s">
        <v>78</v>
      </c>
      <c r="C528">
        <v>27.5</v>
      </c>
      <c r="D528">
        <v>4</v>
      </c>
      <c r="E528" t="s">
        <v>14357</v>
      </c>
      <c r="F528">
        <v>165</v>
      </c>
      <c r="G528">
        <v>0</v>
      </c>
      <c r="H528" t="s">
        <v>673</v>
      </c>
      <c r="I528" t="s">
        <v>5024</v>
      </c>
      <c r="J528" t="s">
        <v>8633</v>
      </c>
      <c r="K528" t="s">
        <v>8634</v>
      </c>
      <c r="L528" t="s">
        <v>5364</v>
      </c>
      <c r="M528" t="s">
        <v>14347</v>
      </c>
      <c r="N528" t="s">
        <v>644</v>
      </c>
      <c r="O528" t="s">
        <v>679</v>
      </c>
      <c r="P528" t="s">
        <v>26</v>
      </c>
      <c r="Q528" t="s">
        <v>680</v>
      </c>
      <c r="R528" t="s">
        <v>645</v>
      </c>
      <c r="S528" t="s">
        <v>14358</v>
      </c>
      <c r="T528" t="s">
        <v>14347</v>
      </c>
    </row>
    <row r="529" spans="1:20" x14ac:dyDescent="0.25">
      <c r="A529" t="s">
        <v>147</v>
      </c>
      <c r="B529" t="s">
        <v>148</v>
      </c>
      <c r="C529">
        <v>50</v>
      </c>
      <c r="D529">
        <v>6</v>
      </c>
      <c r="E529" t="s">
        <v>14359</v>
      </c>
      <c r="F529">
        <v>200</v>
      </c>
      <c r="G529">
        <v>0</v>
      </c>
      <c r="H529" t="s">
        <v>641</v>
      </c>
      <c r="I529" t="s">
        <v>14266</v>
      </c>
      <c r="J529" t="s">
        <v>864</v>
      </c>
      <c r="K529" t="s">
        <v>644</v>
      </c>
      <c r="L529" t="s">
        <v>645</v>
      </c>
      <c r="M529" t="s">
        <v>14360</v>
      </c>
      <c r="N529" t="s">
        <v>644</v>
      </c>
      <c r="O529" t="s">
        <v>647</v>
      </c>
      <c r="P529" t="s">
        <v>5</v>
      </c>
      <c r="Q529" t="s">
        <v>648</v>
      </c>
      <c r="R529" t="s">
        <v>645</v>
      </c>
      <c r="S529" t="s">
        <v>14361</v>
      </c>
      <c r="T529" t="s">
        <v>14362</v>
      </c>
    </row>
    <row r="530" spans="1:20" x14ac:dyDescent="0.25">
      <c r="A530" t="s">
        <v>638</v>
      </c>
      <c r="B530" t="s">
        <v>639</v>
      </c>
      <c r="C530">
        <v>66</v>
      </c>
      <c r="D530">
        <v>4</v>
      </c>
      <c r="E530" t="s">
        <v>14363</v>
      </c>
      <c r="F530">
        <v>300</v>
      </c>
      <c r="G530">
        <v>0</v>
      </c>
      <c r="H530" t="s">
        <v>641</v>
      </c>
      <c r="I530" t="s">
        <v>14364</v>
      </c>
      <c r="J530" t="s">
        <v>1711</v>
      </c>
      <c r="K530" t="s">
        <v>644</v>
      </c>
      <c r="L530" t="s">
        <v>645</v>
      </c>
      <c r="M530" t="s">
        <v>14365</v>
      </c>
      <c r="N530" t="s">
        <v>644</v>
      </c>
      <c r="O530" t="s">
        <v>668</v>
      </c>
      <c r="P530" t="s">
        <v>5</v>
      </c>
      <c r="Q530" t="s">
        <v>669</v>
      </c>
      <c r="R530" t="s">
        <v>645</v>
      </c>
      <c r="S530" t="s">
        <v>14366</v>
      </c>
      <c r="T530" t="s">
        <v>14362</v>
      </c>
    </row>
    <row r="531" spans="1:20" x14ac:dyDescent="0.25">
      <c r="A531" t="s">
        <v>18</v>
      </c>
      <c r="B531" t="s">
        <v>19</v>
      </c>
      <c r="C531">
        <v>68</v>
      </c>
      <c r="D531">
        <v>2</v>
      </c>
      <c r="E531" t="s">
        <v>14363</v>
      </c>
      <c r="F531">
        <v>300</v>
      </c>
      <c r="G531">
        <v>0</v>
      </c>
      <c r="H531" t="s">
        <v>641</v>
      </c>
      <c r="I531" t="s">
        <v>14364</v>
      </c>
      <c r="J531" t="s">
        <v>1711</v>
      </c>
      <c r="K531" t="s">
        <v>644</v>
      </c>
      <c r="L531" t="s">
        <v>645</v>
      </c>
      <c r="M531" t="s">
        <v>14365</v>
      </c>
      <c r="N531" t="s">
        <v>644</v>
      </c>
      <c r="O531" t="s">
        <v>668</v>
      </c>
      <c r="P531" t="s">
        <v>5</v>
      </c>
      <c r="Q531" t="s">
        <v>669</v>
      </c>
      <c r="R531" t="s">
        <v>645</v>
      </c>
      <c r="S531" t="s">
        <v>14366</v>
      </c>
      <c r="T531" t="s">
        <v>14362</v>
      </c>
    </row>
    <row r="532" spans="1:20" x14ac:dyDescent="0.25">
      <c r="A532" t="s">
        <v>147</v>
      </c>
      <c r="B532" t="s">
        <v>148</v>
      </c>
      <c r="C532">
        <v>33.333333333333336</v>
      </c>
      <c r="D532">
        <v>3</v>
      </c>
      <c r="E532" t="s">
        <v>14363</v>
      </c>
      <c r="F532">
        <v>300</v>
      </c>
      <c r="G532">
        <v>0</v>
      </c>
      <c r="H532" t="s">
        <v>641</v>
      </c>
      <c r="I532" t="s">
        <v>14364</v>
      </c>
      <c r="J532" t="s">
        <v>1711</v>
      </c>
      <c r="K532" t="s">
        <v>644</v>
      </c>
      <c r="L532" t="s">
        <v>645</v>
      </c>
      <c r="M532" t="s">
        <v>14365</v>
      </c>
      <c r="N532" t="s">
        <v>644</v>
      </c>
      <c r="O532" t="s">
        <v>668</v>
      </c>
      <c r="P532" t="s">
        <v>5</v>
      </c>
      <c r="Q532" t="s">
        <v>669</v>
      </c>
      <c r="R532" t="s">
        <v>645</v>
      </c>
      <c r="S532" t="s">
        <v>14366</v>
      </c>
      <c r="T532" t="s">
        <v>14362</v>
      </c>
    </row>
    <row r="533" spans="1:20" x14ac:dyDescent="0.25">
      <c r="A533" t="s">
        <v>147</v>
      </c>
      <c r="B533" t="s">
        <v>148</v>
      </c>
      <c r="C533">
        <v>50</v>
      </c>
      <c r="D533">
        <v>6</v>
      </c>
      <c r="E533" t="s">
        <v>14367</v>
      </c>
      <c r="F533">
        <v>200</v>
      </c>
      <c r="G533">
        <v>0</v>
      </c>
      <c r="H533" t="s">
        <v>641</v>
      </c>
      <c r="I533" t="s">
        <v>14368</v>
      </c>
      <c r="J533" t="s">
        <v>1441</v>
      </c>
      <c r="K533" t="s">
        <v>644</v>
      </c>
      <c r="L533" t="s">
        <v>645</v>
      </c>
      <c r="M533" t="s">
        <v>14369</v>
      </c>
      <c r="N533" t="s">
        <v>644</v>
      </c>
      <c r="O533" t="s">
        <v>668</v>
      </c>
      <c r="P533" t="s">
        <v>5</v>
      </c>
      <c r="Q533" t="s">
        <v>669</v>
      </c>
      <c r="R533" t="s">
        <v>645</v>
      </c>
      <c r="S533" t="s">
        <v>14370</v>
      </c>
      <c r="T533" t="s">
        <v>14371</v>
      </c>
    </row>
    <row r="534" spans="1:20" x14ac:dyDescent="0.25">
      <c r="A534" t="s">
        <v>147</v>
      </c>
      <c r="B534" t="s">
        <v>148</v>
      </c>
      <c r="C534">
        <v>50</v>
      </c>
      <c r="D534">
        <v>6</v>
      </c>
      <c r="E534" t="s">
        <v>14372</v>
      </c>
      <c r="F534">
        <v>200</v>
      </c>
      <c r="G534">
        <v>0</v>
      </c>
      <c r="H534" t="s">
        <v>641</v>
      </c>
      <c r="I534" t="s">
        <v>14373</v>
      </c>
      <c r="J534" t="s">
        <v>1067</v>
      </c>
      <c r="K534" t="s">
        <v>644</v>
      </c>
      <c r="L534" t="s">
        <v>645</v>
      </c>
      <c r="M534" t="s">
        <v>14374</v>
      </c>
      <c r="N534" t="s">
        <v>644</v>
      </c>
      <c r="O534" t="s">
        <v>647</v>
      </c>
      <c r="P534" t="s">
        <v>5</v>
      </c>
      <c r="Q534" t="s">
        <v>648</v>
      </c>
      <c r="R534" t="s">
        <v>645</v>
      </c>
      <c r="S534" t="s">
        <v>14375</v>
      </c>
      <c r="T534" t="s">
        <v>14351</v>
      </c>
    </row>
    <row r="535" spans="1:20" x14ac:dyDescent="0.25">
      <c r="A535" t="s">
        <v>638</v>
      </c>
      <c r="B535" t="s">
        <v>639</v>
      </c>
      <c r="C535">
        <v>66</v>
      </c>
      <c r="D535">
        <v>2</v>
      </c>
      <c r="E535" t="s">
        <v>14376</v>
      </c>
      <c r="F535">
        <v>100</v>
      </c>
      <c r="G535">
        <v>0</v>
      </c>
      <c r="H535" t="s">
        <v>641</v>
      </c>
      <c r="I535" t="s">
        <v>11056</v>
      </c>
      <c r="J535" t="s">
        <v>685</v>
      </c>
      <c r="K535" t="s">
        <v>644</v>
      </c>
      <c r="L535" t="s">
        <v>645</v>
      </c>
      <c r="M535" t="s">
        <v>14377</v>
      </c>
      <c r="N535" t="s">
        <v>644</v>
      </c>
      <c r="O535" t="s">
        <v>668</v>
      </c>
      <c r="P535" t="s">
        <v>5</v>
      </c>
      <c r="Q535" t="s">
        <v>669</v>
      </c>
      <c r="R535" t="s">
        <v>645</v>
      </c>
      <c r="S535" t="s">
        <v>14378</v>
      </c>
      <c r="T535" t="s">
        <v>14365</v>
      </c>
    </row>
    <row r="536" spans="1:20" x14ac:dyDescent="0.25">
      <c r="A536" t="s">
        <v>18</v>
      </c>
      <c r="B536" t="s">
        <v>19</v>
      </c>
      <c r="C536">
        <v>68</v>
      </c>
      <c r="D536">
        <v>1</v>
      </c>
      <c r="E536" t="s">
        <v>14376</v>
      </c>
      <c r="F536">
        <v>100</v>
      </c>
      <c r="G536">
        <v>0</v>
      </c>
      <c r="H536" t="s">
        <v>641</v>
      </c>
      <c r="I536" t="s">
        <v>11056</v>
      </c>
      <c r="J536" t="s">
        <v>685</v>
      </c>
      <c r="K536" t="s">
        <v>644</v>
      </c>
      <c r="L536" t="s">
        <v>645</v>
      </c>
      <c r="M536" t="s">
        <v>14377</v>
      </c>
      <c r="N536" t="s">
        <v>644</v>
      </c>
      <c r="O536" t="s">
        <v>668</v>
      </c>
      <c r="P536" t="s">
        <v>5</v>
      </c>
      <c r="Q536" t="s">
        <v>669</v>
      </c>
      <c r="R536" t="s">
        <v>645</v>
      </c>
      <c r="S536" t="s">
        <v>14378</v>
      </c>
      <c r="T536" t="s">
        <v>14365</v>
      </c>
    </row>
    <row r="537" spans="1:20" x14ac:dyDescent="0.25">
      <c r="A537" t="s">
        <v>638</v>
      </c>
      <c r="B537" t="s">
        <v>639</v>
      </c>
      <c r="C537">
        <v>33</v>
      </c>
      <c r="D537">
        <v>5</v>
      </c>
      <c r="E537" t="s">
        <v>14379</v>
      </c>
      <c r="F537">
        <v>395</v>
      </c>
      <c r="G537">
        <v>0</v>
      </c>
      <c r="H537" t="s">
        <v>641</v>
      </c>
      <c r="I537" t="s">
        <v>8252</v>
      </c>
      <c r="J537" t="s">
        <v>736</v>
      </c>
      <c r="K537" t="s">
        <v>644</v>
      </c>
      <c r="L537" t="s">
        <v>645</v>
      </c>
      <c r="M537" t="s">
        <v>14380</v>
      </c>
      <c r="N537" t="s">
        <v>644</v>
      </c>
      <c r="O537" t="s">
        <v>647</v>
      </c>
      <c r="P537" t="s">
        <v>5</v>
      </c>
      <c r="Q537" t="s">
        <v>648</v>
      </c>
      <c r="R537" t="s">
        <v>645</v>
      </c>
      <c r="S537" t="s">
        <v>14381</v>
      </c>
      <c r="T537" t="s">
        <v>14382</v>
      </c>
    </row>
    <row r="538" spans="1:20" x14ac:dyDescent="0.25">
      <c r="A538" t="s">
        <v>18</v>
      </c>
      <c r="B538" t="s">
        <v>19</v>
      </c>
      <c r="C538">
        <v>33</v>
      </c>
      <c r="D538">
        <v>5</v>
      </c>
      <c r="E538" t="s">
        <v>14379</v>
      </c>
      <c r="F538">
        <v>395</v>
      </c>
      <c r="G538">
        <v>0</v>
      </c>
      <c r="H538" t="s">
        <v>641</v>
      </c>
      <c r="I538" t="s">
        <v>8252</v>
      </c>
      <c r="J538" t="s">
        <v>736</v>
      </c>
      <c r="K538" t="s">
        <v>644</v>
      </c>
      <c r="L538" t="s">
        <v>645</v>
      </c>
      <c r="M538" t="s">
        <v>14380</v>
      </c>
      <c r="N538" t="s">
        <v>644</v>
      </c>
      <c r="O538" t="s">
        <v>647</v>
      </c>
      <c r="P538" t="s">
        <v>5</v>
      </c>
      <c r="Q538" t="s">
        <v>648</v>
      </c>
      <c r="R538" t="s">
        <v>645</v>
      </c>
      <c r="S538" t="s">
        <v>14381</v>
      </c>
      <c r="T538" t="s">
        <v>14382</v>
      </c>
    </row>
    <row r="539" spans="1:20" x14ac:dyDescent="0.25">
      <c r="A539" t="s">
        <v>147</v>
      </c>
      <c r="B539" t="s">
        <v>148</v>
      </c>
      <c r="C539">
        <v>33.333333333333336</v>
      </c>
      <c r="D539">
        <v>3</v>
      </c>
      <c r="E539" t="s">
        <v>14383</v>
      </c>
      <c r="F539">
        <v>100</v>
      </c>
      <c r="G539">
        <v>0</v>
      </c>
      <c r="H539" t="s">
        <v>641</v>
      </c>
      <c r="I539" t="s">
        <v>14384</v>
      </c>
      <c r="J539" t="s">
        <v>661</v>
      </c>
      <c r="K539" t="s">
        <v>644</v>
      </c>
      <c r="L539" t="s">
        <v>645</v>
      </c>
      <c r="M539" t="s">
        <v>14385</v>
      </c>
      <c r="N539" t="s">
        <v>644</v>
      </c>
      <c r="O539" t="s">
        <v>647</v>
      </c>
      <c r="P539" t="s">
        <v>5</v>
      </c>
      <c r="Q539" t="s">
        <v>648</v>
      </c>
      <c r="R539" t="s">
        <v>645</v>
      </c>
      <c r="S539" t="s">
        <v>14386</v>
      </c>
      <c r="T539" t="s">
        <v>14385</v>
      </c>
    </row>
    <row r="540" spans="1:20" x14ac:dyDescent="0.25">
      <c r="A540" t="s">
        <v>240</v>
      </c>
      <c r="B540" t="s">
        <v>246</v>
      </c>
      <c r="C540">
        <v>139</v>
      </c>
      <c r="D540">
        <v>1</v>
      </c>
      <c r="E540" t="s">
        <v>14387</v>
      </c>
      <c r="F540">
        <v>108.99</v>
      </c>
      <c r="G540">
        <v>0</v>
      </c>
      <c r="H540" t="s">
        <v>641</v>
      </c>
      <c r="I540" t="s">
        <v>14388</v>
      </c>
      <c r="J540" t="s">
        <v>714</v>
      </c>
      <c r="K540" t="s">
        <v>644</v>
      </c>
      <c r="L540" t="s">
        <v>645</v>
      </c>
      <c r="M540" t="s">
        <v>14389</v>
      </c>
      <c r="N540" t="s">
        <v>644</v>
      </c>
      <c r="O540" t="s">
        <v>647</v>
      </c>
      <c r="P540" t="s">
        <v>5</v>
      </c>
      <c r="Q540" t="s">
        <v>648</v>
      </c>
      <c r="R540" t="s">
        <v>645</v>
      </c>
      <c r="S540" t="s">
        <v>644</v>
      </c>
      <c r="T540" t="s">
        <v>14385</v>
      </c>
    </row>
    <row r="541" spans="1:20" x14ac:dyDescent="0.25">
      <c r="A541" t="s">
        <v>72</v>
      </c>
      <c r="B541" t="s">
        <v>108</v>
      </c>
      <c r="C541">
        <v>66.333333333333329</v>
      </c>
      <c r="D541">
        <v>3</v>
      </c>
      <c r="E541" t="s">
        <v>14390</v>
      </c>
      <c r="F541">
        <v>240</v>
      </c>
      <c r="G541">
        <v>0</v>
      </c>
      <c r="H541" t="s">
        <v>673</v>
      </c>
      <c r="I541" t="s">
        <v>14391</v>
      </c>
      <c r="J541" t="s">
        <v>14392</v>
      </c>
      <c r="K541" t="s">
        <v>14393</v>
      </c>
      <c r="L541" t="s">
        <v>677</v>
      </c>
      <c r="M541" t="s">
        <v>14385</v>
      </c>
      <c r="N541" t="s">
        <v>644</v>
      </c>
      <c r="O541" t="s">
        <v>679</v>
      </c>
      <c r="P541" t="s">
        <v>26</v>
      </c>
      <c r="Q541" t="s">
        <v>680</v>
      </c>
      <c r="R541" t="s">
        <v>645</v>
      </c>
      <c r="S541" t="s">
        <v>14394</v>
      </c>
      <c r="T541" t="s">
        <v>14395</v>
      </c>
    </row>
    <row r="542" spans="1:20" x14ac:dyDescent="0.25">
      <c r="A542" t="s">
        <v>147</v>
      </c>
      <c r="B542" t="s">
        <v>148</v>
      </c>
      <c r="C542">
        <v>50</v>
      </c>
      <c r="D542">
        <v>6</v>
      </c>
      <c r="E542" t="s">
        <v>14396</v>
      </c>
      <c r="F542">
        <v>200</v>
      </c>
      <c r="G542">
        <v>0</v>
      </c>
      <c r="H542" t="s">
        <v>641</v>
      </c>
      <c r="I542" t="s">
        <v>14397</v>
      </c>
      <c r="J542" t="s">
        <v>1018</v>
      </c>
      <c r="K542" t="s">
        <v>644</v>
      </c>
      <c r="L542" t="s">
        <v>645</v>
      </c>
      <c r="M542" t="s">
        <v>14398</v>
      </c>
      <c r="N542" t="s">
        <v>644</v>
      </c>
      <c r="O542" t="s">
        <v>668</v>
      </c>
      <c r="P542" t="s">
        <v>5</v>
      </c>
      <c r="Q542" t="s">
        <v>669</v>
      </c>
      <c r="R542" t="s">
        <v>645</v>
      </c>
      <c r="S542" t="s">
        <v>14399</v>
      </c>
      <c r="T542" t="s">
        <v>14400</v>
      </c>
    </row>
    <row r="543" spans="1:20" x14ac:dyDescent="0.25">
      <c r="A543" t="s">
        <v>147</v>
      </c>
      <c r="B543" t="s">
        <v>148</v>
      </c>
      <c r="C543">
        <v>50</v>
      </c>
      <c r="D543">
        <v>6</v>
      </c>
      <c r="E543" t="s">
        <v>14401</v>
      </c>
      <c r="F543">
        <v>200</v>
      </c>
      <c r="G543">
        <v>0</v>
      </c>
      <c r="H543" t="s">
        <v>641</v>
      </c>
      <c r="I543" t="s">
        <v>14402</v>
      </c>
      <c r="J543" t="s">
        <v>685</v>
      </c>
      <c r="K543" t="s">
        <v>644</v>
      </c>
      <c r="L543" t="s">
        <v>645</v>
      </c>
      <c r="M543" t="s">
        <v>14400</v>
      </c>
      <c r="N543" t="s">
        <v>644</v>
      </c>
      <c r="O543" t="s">
        <v>668</v>
      </c>
      <c r="P543" t="s">
        <v>5</v>
      </c>
      <c r="Q543" t="s">
        <v>669</v>
      </c>
      <c r="R543" t="s">
        <v>645</v>
      </c>
      <c r="S543" t="s">
        <v>14403</v>
      </c>
      <c r="T543" t="s">
        <v>14400</v>
      </c>
    </row>
    <row r="544" spans="1:20" x14ac:dyDescent="0.25">
      <c r="A544" t="s">
        <v>147</v>
      </c>
      <c r="B544" t="s">
        <v>148</v>
      </c>
      <c r="C544">
        <v>50</v>
      </c>
      <c r="D544">
        <v>6</v>
      </c>
      <c r="E544" t="s">
        <v>14404</v>
      </c>
      <c r="F544">
        <v>200</v>
      </c>
      <c r="G544">
        <v>0</v>
      </c>
      <c r="H544" t="s">
        <v>641</v>
      </c>
      <c r="I544" t="s">
        <v>14405</v>
      </c>
      <c r="J544" t="s">
        <v>864</v>
      </c>
      <c r="K544" t="s">
        <v>644</v>
      </c>
      <c r="L544" t="s">
        <v>645</v>
      </c>
      <c r="M544" t="s">
        <v>14406</v>
      </c>
      <c r="N544" t="s">
        <v>644</v>
      </c>
      <c r="O544" t="s">
        <v>668</v>
      </c>
      <c r="P544" t="s">
        <v>5</v>
      </c>
      <c r="Q544" t="s">
        <v>669</v>
      </c>
      <c r="R544" t="s">
        <v>645</v>
      </c>
      <c r="S544" t="s">
        <v>14407</v>
      </c>
      <c r="T544" t="s">
        <v>14408</v>
      </c>
    </row>
    <row r="545" spans="1:20" x14ac:dyDescent="0.25">
      <c r="A545" t="s">
        <v>147</v>
      </c>
      <c r="B545" t="s">
        <v>148</v>
      </c>
      <c r="C545">
        <v>50</v>
      </c>
      <c r="D545">
        <v>6</v>
      </c>
      <c r="E545" t="s">
        <v>14409</v>
      </c>
      <c r="F545">
        <v>208</v>
      </c>
      <c r="G545">
        <v>8</v>
      </c>
      <c r="H545" t="s">
        <v>641</v>
      </c>
      <c r="I545" t="s">
        <v>14410</v>
      </c>
      <c r="J545" t="s">
        <v>2936</v>
      </c>
      <c r="K545" t="s">
        <v>644</v>
      </c>
      <c r="L545" t="s">
        <v>645</v>
      </c>
      <c r="M545" t="s">
        <v>14411</v>
      </c>
      <c r="N545" t="s">
        <v>644</v>
      </c>
      <c r="O545" t="s">
        <v>647</v>
      </c>
      <c r="P545" t="s">
        <v>5</v>
      </c>
      <c r="Q545" t="s">
        <v>648</v>
      </c>
      <c r="R545" t="s">
        <v>645</v>
      </c>
      <c r="S545" t="s">
        <v>14412</v>
      </c>
      <c r="T545" t="s">
        <v>14411</v>
      </c>
    </row>
    <row r="546" spans="1:20" x14ac:dyDescent="0.25">
      <c r="A546" t="s">
        <v>99</v>
      </c>
      <c r="B546" t="s">
        <v>100</v>
      </c>
      <c r="C546">
        <v>10</v>
      </c>
      <c r="D546">
        <v>100</v>
      </c>
      <c r="E546" t="s">
        <v>14413</v>
      </c>
      <c r="F546">
        <v>1000</v>
      </c>
      <c r="G546">
        <v>0</v>
      </c>
      <c r="H546" t="s">
        <v>673</v>
      </c>
      <c r="I546" t="s">
        <v>14414</v>
      </c>
      <c r="J546" t="s">
        <v>14415</v>
      </c>
      <c r="K546" t="s">
        <v>5284</v>
      </c>
      <c r="L546" t="s">
        <v>5149</v>
      </c>
      <c r="M546" t="s">
        <v>14416</v>
      </c>
      <c r="N546" t="s">
        <v>644</v>
      </c>
      <c r="O546" t="s">
        <v>5287</v>
      </c>
      <c r="P546" t="s">
        <v>26</v>
      </c>
      <c r="Q546" t="s">
        <v>680</v>
      </c>
      <c r="R546" t="s">
        <v>645</v>
      </c>
      <c r="S546" t="s">
        <v>14417</v>
      </c>
      <c r="T546" t="s">
        <v>14416</v>
      </c>
    </row>
    <row r="547" spans="1:20" x14ac:dyDescent="0.25">
      <c r="A547" t="s">
        <v>147</v>
      </c>
      <c r="B547" t="s">
        <v>148</v>
      </c>
      <c r="C547">
        <v>40</v>
      </c>
      <c r="D547">
        <v>20</v>
      </c>
      <c r="E547" t="s">
        <v>14418</v>
      </c>
      <c r="F547">
        <v>700</v>
      </c>
      <c r="G547">
        <v>0</v>
      </c>
      <c r="H547" t="s">
        <v>729</v>
      </c>
      <c r="I547" t="s">
        <v>14419</v>
      </c>
      <c r="J547" t="s">
        <v>3199</v>
      </c>
      <c r="K547" t="s">
        <v>644</v>
      </c>
      <c r="L547" t="s">
        <v>645</v>
      </c>
      <c r="M547" t="s">
        <v>14420</v>
      </c>
      <c r="N547" t="s">
        <v>644</v>
      </c>
      <c r="O547" t="s">
        <v>647</v>
      </c>
      <c r="P547" t="s">
        <v>5</v>
      </c>
      <c r="Q547" t="s">
        <v>648</v>
      </c>
      <c r="R547" t="s">
        <v>645</v>
      </c>
      <c r="S547" t="s">
        <v>14421</v>
      </c>
      <c r="T547" t="s">
        <v>14420</v>
      </c>
    </row>
    <row r="548" spans="1:20" x14ac:dyDescent="0.25">
      <c r="A548" t="s">
        <v>104</v>
      </c>
      <c r="B548" t="s">
        <v>105</v>
      </c>
      <c r="C548">
        <v>13</v>
      </c>
      <c r="D548">
        <v>2</v>
      </c>
      <c r="E548" t="s">
        <v>14422</v>
      </c>
      <c r="F548">
        <v>30</v>
      </c>
      <c r="G548">
        <v>4</v>
      </c>
      <c r="H548" t="s">
        <v>673</v>
      </c>
      <c r="I548" t="s">
        <v>14423</v>
      </c>
      <c r="J548" t="s">
        <v>14424</v>
      </c>
      <c r="K548" t="s">
        <v>12792</v>
      </c>
      <c r="L548" t="s">
        <v>1609</v>
      </c>
      <c r="M548" t="s">
        <v>14420</v>
      </c>
      <c r="N548" t="s">
        <v>644</v>
      </c>
      <c r="O548" t="s">
        <v>679</v>
      </c>
      <c r="P548" t="s">
        <v>26</v>
      </c>
      <c r="Q548" t="s">
        <v>680</v>
      </c>
      <c r="R548" t="s">
        <v>645</v>
      </c>
      <c r="S548" t="s">
        <v>644</v>
      </c>
      <c r="T548" t="s">
        <v>14425</v>
      </c>
    </row>
    <row r="549" spans="1:20" x14ac:dyDescent="0.25">
      <c r="A549" t="s">
        <v>638</v>
      </c>
      <c r="B549" t="s">
        <v>639</v>
      </c>
      <c r="C549">
        <v>66</v>
      </c>
      <c r="D549">
        <v>2</v>
      </c>
      <c r="E549" t="s">
        <v>14426</v>
      </c>
      <c r="F549">
        <v>100</v>
      </c>
      <c r="G549">
        <v>0</v>
      </c>
      <c r="H549" t="s">
        <v>641</v>
      </c>
      <c r="I549" t="s">
        <v>14427</v>
      </c>
      <c r="J549" t="s">
        <v>685</v>
      </c>
      <c r="K549" t="s">
        <v>644</v>
      </c>
      <c r="L549" t="s">
        <v>645</v>
      </c>
      <c r="M549" t="s">
        <v>14425</v>
      </c>
      <c r="N549" t="s">
        <v>644</v>
      </c>
      <c r="O549" t="s">
        <v>668</v>
      </c>
      <c r="P549" t="s">
        <v>5</v>
      </c>
      <c r="Q549" t="s">
        <v>669</v>
      </c>
      <c r="R549" t="s">
        <v>645</v>
      </c>
      <c r="S549" t="s">
        <v>14428</v>
      </c>
      <c r="T549" t="s">
        <v>14425</v>
      </c>
    </row>
    <row r="550" spans="1:20" x14ac:dyDescent="0.25">
      <c r="A550" t="s">
        <v>18</v>
      </c>
      <c r="B550" t="s">
        <v>19</v>
      </c>
      <c r="C550">
        <v>68</v>
      </c>
      <c r="D550">
        <v>1</v>
      </c>
      <c r="E550" t="s">
        <v>14426</v>
      </c>
      <c r="F550">
        <v>100</v>
      </c>
      <c r="G550">
        <v>0</v>
      </c>
      <c r="H550" t="s">
        <v>641</v>
      </c>
      <c r="I550" t="s">
        <v>14427</v>
      </c>
      <c r="J550" t="s">
        <v>685</v>
      </c>
      <c r="K550" t="s">
        <v>644</v>
      </c>
      <c r="L550" t="s">
        <v>645</v>
      </c>
      <c r="M550" t="s">
        <v>14425</v>
      </c>
      <c r="N550" t="s">
        <v>644</v>
      </c>
      <c r="O550" t="s">
        <v>668</v>
      </c>
      <c r="P550" t="s">
        <v>5</v>
      </c>
      <c r="Q550" t="s">
        <v>669</v>
      </c>
      <c r="R550" t="s">
        <v>645</v>
      </c>
      <c r="S550" t="s">
        <v>14428</v>
      </c>
      <c r="T550" t="s">
        <v>14425</v>
      </c>
    </row>
    <row r="551" spans="1:20" x14ac:dyDescent="0.25">
      <c r="A551" t="s">
        <v>638</v>
      </c>
      <c r="B551" t="s">
        <v>639</v>
      </c>
      <c r="C551">
        <v>66</v>
      </c>
      <c r="D551">
        <v>8</v>
      </c>
      <c r="E551" t="s">
        <v>14429</v>
      </c>
      <c r="F551">
        <v>400</v>
      </c>
      <c r="G551">
        <v>0</v>
      </c>
      <c r="H551" t="s">
        <v>641</v>
      </c>
      <c r="I551" t="s">
        <v>14430</v>
      </c>
      <c r="J551" t="s">
        <v>745</v>
      </c>
      <c r="K551" t="s">
        <v>644</v>
      </c>
      <c r="L551" t="s">
        <v>645</v>
      </c>
      <c r="M551" t="s">
        <v>14431</v>
      </c>
      <c r="N551" t="s">
        <v>644</v>
      </c>
      <c r="O551" t="s">
        <v>647</v>
      </c>
      <c r="P551" t="s">
        <v>5</v>
      </c>
      <c r="Q551" t="s">
        <v>648</v>
      </c>
      <c r="R551" t="s">
        <v>645</v>
      </c>
      <c r="S551" t="s">
        <v>14432</v>
      </c>
      <c r="T551" t="s">
        <v>14431</v>
      </c>
    </row>
    <row r="552" spans="1:20" x14ac:dyDescent="0.25">
      <c r="A552" t="s">
        <v>18</v>
      </c>
      <c r="B552" t="s">
        <v>19</v>
      </c>
      <c r="C552">
        <v>68</v>
      </c>
      <c r="D552">
        <v>4</v>
      </c>
      <c r="E552" t="s">
        <v>14429</v>
      </c>
      <c r="F552">
        <v>400</v>
      </c>
      <c r="G552">
        <v>0</v>
      </c>
      <c r="H552" t="s">
        <v>641</v>
      </c>
      <c r="I552" t="s">
        <v>14430</v>
      </c>
      <c r="J552" t="s">
        <v>745</v>
      </c>
      <c r="K552" t="s">
        <v>644</v>
      </c>
      <c r="L552" t="s">
        <v>645</v>
      </c>
      <c r="M552" t="s">
        <v>14431</v>
      </c>
      <c r="N552" t="s">
        <v>644</v>
      </c>
      <c r="O552" t="s">
        <v>647</v>
      </c>
      <c r="P552" t="s">
        <v>5</v>
      </c>
      <c r="Q552" t="s">
        <v>648</v>
      </c>
      <c r="R552" t="s">
        <v>645</v>
      </c>
      <c r="S552" t="s">
        <v>14432</v>
      </c>
      <c r="T552" t="s">
        <v>14431</v>
      </c>
    </row>
    <row r="553" spans="1:20" x14ac:dyDescent="0.25">
      <c r="A553" t="s">
        <v>240</v>
      </c>
      <c r="B553" t="s">
        <v>246</v>
      </c>
      <c r="C553">
        <v>139</v>
      </c>
      <c r="D553">
        <v>2</v>
      </c>
      <c r="E553" t="s">
        <v>14433</v>
      </c>
      <c r="F553">
        <v>217.98</v>
      </c>
      <c r="G553">
        <v>0</v>
      </c>
      <c r="H553" t="s">
        <v>641</v>
      </c>
      <c r="I553" t="s">
        <v>14434</v>
      </c>
      <c r="J553" t="s">
        <v>657</v>
      </c>
      <c r="K553" t="s">
        <v>644</v>
      </c>
      <c r="L553" t="s">
        <v>645</v>
      </c>
      <c r="M553" t="s">
        <v>14435</v>
      </c>
      <c r="N553" t="s">
        <v>644</v>
      </c>
      <c r="O553" t="s">
        <v>647</v>
      </c>
      <c r="P553" t="s">
        <v>5</v>
      </c>
      <c r="Q553" t="s">
        <v>648</v>
      </c>
      <c r="R553" t="s">
        <v>645</v>
      </c>
      <c r="S553" t="s">
        <v>644</v>
      </c>
      <c r="T553" t="s">
        <v>14435</v>
      </c>
    </row>
    <row r="554" spans="1:20" x14ac:dyDescent="0.25">
      <c r="A554" t="s">
        <v>147</v>
      </c>
      <c r="B554" t="s">
        <v>148</v>
      </c>
      <c r="C554">
        <v>50</v>
      </c>
      <c r="D554">
        <v>6</v>
      </c>
      <c r="E554" t="s">
        <v>14436</v>
      </c>
      <c r="F554">
        <v>200</v>
      </c>
      <c r="G554">
        <v>0</v>
      </c>
      <c r="H554" t="s">
        <v>641</v>
      </c>
      <c r="I554" t="s">
        <v>14437</v>
      </c>
      <c r="J554" t="s">
        <v>7097</v>
      </c>
      <c r="K554" t="s">
        <v>644</v>
      </c>
      <c r="L554" t="s">
        <v>645</v>
      </c>
      <c r="M554" t="s">
        <v>14435</v>
      </c>
      <c r="N554" t="s">
        <v>644</v>
      </c>
      <c r="O554" t="s">
        <v>647</v>
      </c>
      <c r="P554" t="s">
        <v>5</v>
      </c>
      <c r="Q554" t="s">
        <v>648</v>
      </c>
      <c r="R554" t="s">
        <v>645</v>
      </c>
      <c r="S554" t="s">
        <v>14438</v>
      </c>
      <c r="T554" t="s">
        <v>14435</v>
      </c>
    </row>
    <row r="555" spans="1:20" x14ac:dyDescent="0.25">
      <c r="A555" t="s">
        <v>147</v>
      </c>
      <c r="B555" t="s">
        <v>148</v>
      </c>
      <c r="C555">
        <v>50</v>
      </c>
      <c r="D555">
        <v>6</v>
      </c>
      <c r="E555" t="s">
        <v>14439</v>
      </c>
      <c r="F555">
        <v>200</v>
      </c>
      <c r="G555">
        <v>0</v>
      </c>
      <c r="H555" t="s">
        <v>641</v>
      </c>
      <c r="I555" t="s">
        <v>14440</v>
      </c>
      <c r="J555" t="s">
        <v>685</v>
      </c>
      <c r="K555" t="s">
        <v>644</v>
      </c>
      <c r="L555" t="s">
        <v>645</v>
      </c>
      <c r="M555" t="s">
        <v>14435</v>
      </c>
      <c r="N555" t="s">
        <v>644</v>
      </c>
      <c r="O555" t="s">
        <v>668</v>
      </c>
      <c r="P555" t="s">
        <v>5</v>
      </c>
      <c r="Q555" t="s">
        <v>669</v>
      </c>
      <c r="R555" t="s">
        <v>645</v>
      </c>
      <c r="S555" t="s">
        <v>14441</v>
      </c>
      <c r="T555" t="s">
        <v>14435</v>
      </c>
    </row>
    <row r="556" spans="1:20" x14ac:dyDescent="0.25">
      <c r="A556" t="s">
        <v>638</v>
      </c>
      <c r="B556" t="s">
        <v>639</v>
      </c>
      <c r="C556">
        <v>66</v>
      </c>
      <c r="D556">
        <v>10</v>
      </c>
      <c r="E556" t="s">
        <v>14442</v>
      </c>
      <c r="F556">
        <v>500</v>
      </c>
      <c r="G556">
        <v>0</v>
      </c>
      <c r="H556" t="s">
        <v>641</v>
      </c>
      <c r="I556" t="s">
        <v>14443</v>
      </c>
      <c r="J556" t="s">
        <v>6756</v>
      </c>
      <c r="K556" t="s">
        <v>644</v>
      </c>
      <c r="L556" t="s">
        <v>645</v>
      </c>
      <c r="M556" t="s">
        <v>14435</v>
      </c>
      <c r="N556" t="s">
        <v>644</v>
      </c>
      <c r="O556" t="s">
        <v>647</v>
      </c>
      <c r="P556" t="s">
        <v>5</v>
      </c>
      <c r="Q556" t="s">
        <v>648</v>
      </c>
      <c r="R556" t="s">
        <v>645</v>
      </c>
      <c r="S556" t="s">
        <v>14444</v>
      </c>
      <c r="T556" t="s">
        <v>14435</v>
      </c>
    </row>
    <row r="557" spans="1:20" x14ac:dyDescent="0.25">
      <c r="A557" t="s">
        <v>18</v>
      </c>
      <c r="B557" t="s">
        <v>19</v>
      </c>
      <c r="C557">
        <v>68</v>
      </c>
      <c r="D557">
        <v>5</v>
      </c>
      <c r="E557" t="s">
        <v>14442</v>
      </c>
      <c r="F557">
        <v>500</v>
      </c>
      <c r="G557">
        <v>0</v>
      </c>
      <c r="H557" t="s">
        <v>641</v>
      </c>
      <c r="I557" t="s">
        <v>14443</v>
      </c>
      <c r="J557" t="s">
        <v>6756</v>
      </c>
      <c r="K557" t="s">
        <v>644</v>
      </c>
      <c r="L557" t="s">
        <v>645</v>
      </c>
      <c r="M557" t="s">
        <v>14435</v>
      </c>
      <c r="N557" t="s">
        <v>644</v>
      </c>
      <c r="O557" t="s">
        <v>647</v>
      </c>
      <c r="P557" t="s">
        <v>5</v>
      </c>
      <c r="Q557" t="s">
        <v>648</v>
      </c>
      <c r="R557" t="s">
        <v>645</v>
      </c>
      <c r="S557" t="s">
        <v>14444</v>
      </c>
      <c r="T557" t="s">
        <v>14435</v>
      </c>
    </row>
    <row r="558" spans="1:20" x14ac:dyDescent="0.25">
      <c r="A558" t="s">
        <v>147</v>
      </c>
      <c r="B558" t="s">
        <v>148</v>
      </c>
      <c r="C558">
        <v>50</v>
      </c>
      <c r="D558">
        <v>6</v>
      </c>
      <c r="E558" t="s">
        <v>14445</v>
      </c>
      <c r="F558">
        <v>200</v>
      </c>
      <c r="G558">
        <v>0</v>
      </c>
      <c r="H558" t="s">
        <v>641</v>
      </c>
      <c r="I558" t="s">
        <v>14446</v>
      </c>
      <c r="J558" t="s">
        <v>736</v>
      </c>
      <c r="K558" t="s">
        <v>644</v>
      </c>
      <c r="L558" t="s">
        <v>645</v>
      </c>
      <c r="M558" t="s">
        <v>14447</v>
      </c>
      <c r="N558" t="s">
        <v>644</v>
      </c>
      <c r="O558" t="s">
        <v>726</v>
      </c>
      <c r="P558" t="s">
        <v>5</v>
      </c>
      <c r="Q558" t="s">
        <v>648</v>
      </c>
      <c r="R558" t="s">
        <v>645</v>
      </c>
      <c r="S558" t="s">
        <v>14448</v>
      </c>
      <c r="T558" t="s">
        <v>14447</v>
      </c>
    </row>
    <row r="559" spans="1:20" x14ac:dyDescent="0.25">
      <c r="A559" t="s">
        <v>638</v>
      </c>
      <c r="B559" t="s">
        <v>639</v>
      </c>
      <c r="C559">
        <v>66</v>
      </c>
      <c r="D559">
        <v>2</v>
      </c>
      <c r="E559" t="s">
        <v>14449</v>
      </c>
      <c r="F559">
        <v>200</v>
      </c>
      <c r="G559">
        <v>0</v>
      </c>
      <c r="H559" t="s">
        <v>641</v>
      </c>
      <c r="I559" t="s">
        <v>14450</v>
      </c>
      <c r="J559" t="s">
        <v>989</v>
      </c>
      <c r="K559" t="s">
        <v>644</v>
      </c>
      <c r="L559" t="s">
        <v>645</v>
      </c>
      <c r="M559" t="s">
        <v>14451</v>
      </c>
      <c r="N559" t="s">
        <v>644</v>
      </c>
      <c r="O559" t="s">
        <v>647</v>
      </c>
      <c r="P559" t="s">
        <v>5</v>
      </c>
      <c r="Q559" t="s">
        <v>648</v>
      </c>
      <c r="R559" t="s">
        <v>645</v>
      </c>
      <c r="S559" t="s">
        <v>14452</v>
      </c>
      <c r="T559" t="s">
        <v>14451</v>
      </c>
    </row>
    <row r="560" spans="1:20" x14ac:dyDescent="0.25">
      <c r="A560" t="s">
        <v>18</v>
      </c>
      <c r="B560" t="s">
        <v>19</v>
      </c>
      <c r="C560">
        <v>68</v>
      </c>
      <c r="D560">
        <v>1</v>
      </c>
      <c r="E560" t="s">
        <v>14449</v>
      </c>
      <c r="F560">
        <v>200</v>
      </c>
      <c r="G560">
        <v>0</v>
      </c>
      <c r="H560" t="s">
        <v>641</v>
      </c>
      <c r="I560" t="s">
        <v>14450</v>
      </c>
      <c r="J560" t="s">
        <v>989</v>
      </c>
      <c r="K560" t="s">
        <v>644</v>
      </c>
      <c r="L560" t="s">
        <v>645</v>
      </c>
      <c r="M560" t="s">
        <v>14451</v>
      </c>
      <c r="N560" t="s">
        <v>644</v>
      </c>
      <c r="O560" t="s">
        <v>647</v>
      </c>
      <c r="P560" t="s">
        <v>5</v>
      </c>
      <c r="Q560" t="s">
        <v>648</v>
      </c>
      <c r="R560" t="s">
        <v>645</v>
      </c>
      <c r="S560" t="s">
        <v>14452</v>
      </c>
      <c r="T560" t="s">
        <v>14451</v>
      </c>
    </row>
    <row r="561" spans="1:20" x14ac:dyDescent="0.25">
      <c r="A561" t="s">
        <v>147</v>
      </c>
      <c r="B561" t="s">
        <v>148</v>
      </c>
      <c r="C561">
        <v>33.333333333333336</v>
      </c>
      <c r="D561">
        <v>3</v>
      </c>
      <c r="E561" t="s">
        <v>14449</v>
      </c>
      <c r="F561">
        <v>200</v>
      </c>
      <c r="G561">
        <v>0</v>
      </c>
      <c r="H561" t="s">
        <v>641</v>
      </c>
      <c r="I561" t="s">
        <v>14450</v>
      </c>
      <c r="J561" t="s">
        <v>989</v>
      </c>
      <c r="K561" t="s">
        <v>644</v>
      </c>
      <c r="L561" t="s">
        <v>645</v>
      </c>
      <c r="M561" t="s">
        <v>14451</v>
      </c>
      <c r="N561" t="s">
        <v>644</v>
      </c>
      <c r="O561" t="s">
        <v>647</v>
      </c>
      <c r="P561" t="s">
        <v>5</v>
      </c>
      <c r="Q561" t="s">
        <v>648</v>
      </c>
      <c r="R561" t="s">
        <v>645</v>
      </c>
      <c r="S561" t="s">
        <v>14452</v>
      </c>
      <c r="T561" t="s">
        <v>14451</v>
      </c>
    </row>
    <row r="562" spans="1:20" x14ac:dyDescent="0.25">
      <c r="A562" t="s">
        <v>638</v>
      </c>
      <c r="B562" t="s">
        <v>639</v>
      </c>
      <c r="C562">
        <v>66</v>
      </c>
      <c r="D562">
        <v>2</v>
      </c>
      <c r="E562" t="s">
        <v>14453</v>
      </c>
      <c r="F562">
        <v>100</v>
      </c>
      <c r="G562">
        <v>0</v>
      </c>
      <c r="H562" t="s">
        <v>641</v>
      </c>
      <c r="I562" t="s">
        <v>14454</v>
      </c>
      <c r="J562" t="s">
        <v>657</v>
      </c>
      <c r="K562" t="s">
        <v>644</v>
      </c>
      <c r="L562" t="s">
        <v>645</v>
      </c>
      <c r="M562" t="s">
        <v>14455</v>
      </c>
      <c r="N562" t="s">
        <v>644</v>
      </c>
      <c r="O562" t="s">
        <v>668</v>
      </c>
      <c r="P562" t="s">
        <v>5</v>
      </c>
      <c r="Q562" t="s">
        <v>669</v>
      </c>
      <c r="R562" t="s">
        <v>645</v>
      </c>
      <c r="S562" t="s">
        <v>14456</v>
      </c>
      <c r="T562" t="s">
        <v>14455</v>
      </c>
    </row>
    <row r="563" spans="1:20" x14ac:dyDescent="0.25">
      <c r="A563" t="s">
        <v>18</v>
      </c>
      <c r="B563" t="s">
        <v>19</v>
      </c>
      <c r="C563">
        <v>68</v>
      </c>
      <c r="D563">
        <v>1</v>
      </c>
      <c r="E563" t="s">
        <v>14453</v>
      </c>
      <c r="F563">
        <v>100</v>
      </c>
      <c r="G563">
        <v>0</v>
      </c>
      <c r="H563" t="s">
        <v>641</v>
      </c>
      <c r="I563" t="s">
        <v>14454</v>
      </c>
      <c r="J563" t="s">
        <v>657</v>
      </c>
      <c r="K563" t="s">
        <v>644</v>
      </c>
      <c r="L563" t="s">
        <v>645</v>
      </c>
      <c r="M563" t="s">
        <v>14455</v>
      </c>
      <c r="N563" t="s">
        <v>644</v>
      </c>
      <c r="O563" t="s">
        <v>668</v>
      </c>
      <c r="P563" t="s">
        <v>5</v>
      </c>
      <c r="Q563" t="s">
        <v>669</v>
      </c>
      <c r="R563" t="s">
        <v>645</v>
      </c>
      <c r="S563" t="s">
        <v>14456</v>
      </c>
      <c r="T563" t="s">
        <v>14455</v>
      </c>
    </row>
    <row r="564" spans="1:20" x14ac:dyDescent="0.25">
      <c r="A564" t="s">
        <v>239</v>
      </c>
      <c r="B564" t="s">
        <v>245</v>
      </c>
      <c r="C564">
        <v>139</v>
      </c>
      <c r="D564">
        <v>1</v>
      </c>
      <c r="E564" t="s">
        <v>14457</v>
      </c>
      <c r="F564">
        <v>126.99</v>
      </c>
      <c r="G564">
        <v>18</v>
      </c>
      <c r="H564" t="s">
        <v>641</v>
      </c>
      <c r="I564" t="s">
        <v>645</v>
      </c>
      <c r="J564" t="s">
        <v>645</v>
      </c>
      <c r="K564" t="s">
        <v>644</v>
      </c>
      <c r="L564" t="s">
        <v>645</v>
      </c>
      <c r="M564" t="s">
        <v>644</v>
      </c>
      <c r="N564" t="s">
        <v>644</v>
      </c>
      <c r="O564" t="s">
        <v>11091</v>
      </c>
      <c r="P564" t="s">
        <v>5</v>
      </c>
      <c r="Q564" t="s">
        <v>644</v>
      </c>
      <c r="R564" t="s">
        <v>645</v>
      </c>
      <c r="S564" t="s">
        <v>644</v>
      </c>
      <c r="T564" t="s">
        <v>14455</v>
      </c>
    </row>
    <row r="565" spans="1:20" x14ac:dyDescent="0.25">
      <c r="A565" t="s">
        <v>147</v>
      </c>
      <c r="B565" t="s">
        <v>148</v>
      </c>
      <c r="C565">
        <v>0</v>
      </c>
      <c r="D565">
        <v>7</v>
      </c>
      <c r="E565" t="s">
        <v>14458</v>
      </c>
      <c r="F565">
        <v>0</v>
      </c>
      <c r="G565">
        <v>0</v>
      </c>
      <c r="H565" t="s">
        <v>673</v>
      </c>
      <c r="I565" t="s">
        <v>14459</v>
      </c>
      <c r="J565" t="s">
        <v>14460</v>
      </c>
      <c r="K565" t="s">
        <v>11419</v>
      </c>
      <c r="L565" t="s">
        <v>14461</v>
      </c>
      <c r="M565" t="s">
        <v>14462</v>
      </c>
      <c r="N565" t="s">
        <v>8854</v>
      </c>
      <c r="O565" t="s">
        <v>1890</v>
      </c>
      <c r="P565" t="s">
        <v>1891</v>
      </c>
      <c r="Q565" t="s">
        <v>1892</v>
      </c>
      <c r="R565" t="s">
        <v>14463</v>
      </c>
      <c r="S565" t="s">
        <v>14464</v>
      </c>
      <c r="T565" t="s">
        <v>14462</v>
      </c>
    </row>
    <row r="566" spans="1:20" x14ac:dyDescent="0.25">
      <c r="A566" t="s">
        <v>147</v>
      </c>
      <c r="B566" t="s">
        <v>148</v>
      </c>
      <c r="C566">
        <v>50</v>
      </c>
      <c r="D566">
        <v>6</v>
      </c>
      <c r="E566" t="s">
        <v>14465</v>
      </c>
      <c r="F566">
        <v>200</v>
      </c>
      <c r="G566">
        <v>0</v>
      </c>
      <c r="H566" t="s">
        <v>641</v>
      </c>
      <c r="I566" t="s">
        <v>14466</v>
      </c>
      <c r="J566" t="s">
        <v>643</v>
      </c>
      <c r="K566" t="s">
        <v>644</v>
      </c>
      <c r="L566" t="s">
        <v>645</v>
      </c>
      <c r="M566" t="s">
        <v>14467</v>
      </c>
      <c r="N566" t="s">
        <v>644</v>
      </c>
      <c r="O566" t="s">
        <v>647</v>
      </c>
      <c r="P566" t="s">
        <v>5</v>
      </c>
      <c r="Q566" t="s">
        <v>648</v>
      </c>
      <c r="R566" t="s">
        <v>645</v>
      </c>
      <c r="S566" t="s">
        <v>14468</v>
      </c>
      <c r="T566" t="s">
        <v>14467</v>
      </c>
    </row>
    <row r="567" spans="1:20" x14ac:dyDescent="0.25">
      <c r="A567" t="s">
        <v>638</v>
      </c>
      <c r="B567" t="s">
        <v>639</v>
      </c>
      <c r="C567">
        <v>66</v>
      </c>
      <c r="D567">
        <v>2</v>
      </c>
      <c r="E567" t="s">
        <v>14469</v>
      </c>
      <c r="F567">
        <v>100</v>
      </c>
      <c r="G567">
        <v>0</v>
      </c>
      <c r="H567" t="s">
        <v>641</v>
      </c>
      <c r="I567" t="s">
        <v>14470</v>
      </c>
      <c r="J567" t="s">
        <v>1099</v>
      </c>
      <c r="K567" t="s">
        <v>644</v>
      </c>
      <c r="L567" t="s">
        <v>645</v>
      </c>
      <c r="M567" t="s">
        <v>14471</v>
      </c>
      <c r="N567" t="s">
        <v>644</v>
      </c>
      <c r="O567" t="s">
        <v>647</v>
      </c>
      <c r="P567" t="s">
        <v>5</v>
      </c>
      <c r="Q567" t="s">
        <v>648</v>
      </c>
      <c r="R567" t="s">
        <v>645</v>
      </c>
      <c r="S567" t="s">
        <v>14472</v>
      </c>
      <c r="T567" t="s">
        <v>14471</v>
      </c>
    </row>
    <row r="568" spans="1:20" x14ac:dyDescent="0.25">
      <c r="A568" t="s">
        <v>18</v>
      </c>
      <c r="B568" t="s">
        <v>19</v>
      </c>
      <c r="C568">
        <v>68</v>
      </c>
      <c r="D568">
        <v>1</v>
      </c>
      <c r="E568" t="s">
        <v>14469</v>
      </c>
      <c r="F568">
        <v>100</v>
      </c>
      <c r="G568">
        <v>0</v>
      </c>
      <c r="H568" t="s">
        <v>641</v>
      </c>
      <c r="I568" t="s">
        <v>14470</v>
      </c>
      <c r="J568" t="s">
        <v>1099</v>
      </c>
      <c r="K568" t="s">
        <v>644</v>
      </c>
      <c r="L568" t="s">
        <v>645</v>
      </c>
      <c r="M568" t="s">
        <v>14471</v>
      </c>
      <c r="N568" t="s">
        <v>644</v>
      </c>
      <c r="O568" t="s">
        <v>647</v>
      </c>
      <c r="P568" t="s">
        <v>5</v>
      </c>
      <c r="Q568" t="s">
        <v>648</v>
      </c>
      <c r="R568" t="s">
        <v>645</v>
      </c>
      <c r="S568" t="s">
        <v>14472</v>
      </c>
      <c r="T568" t="s">
        <v>14471</v>
      </c>
    </row>
    <row r="569" spans="1:20" x14ac:dyDescent="0.25">
      <c r="A569" t="s">
        <v>638</v>
      </c>
      <c r="B569" t="s">
        <v>639</v>
      </c>
      <c r="C569">
        <v>66</v>
      </c>
      <c r="D569">
        <v>2</v>
      </c>
      <c r="E569" t="s">
        <v>14473</v>
      </c>
      <c r="F569">
        <v>100</v>
      </c>
      <c r="G569">
        <v>0</v>
      </c>
      <c r="H569" t="s">
        <v>641</v>
      </c>
      <c r="I569" t="s">
        <v>14474</v>
      </c>
      <c r="J569" t="s">
        <v>1414</v>
      </c>
      <c r="K569" t="s">
        <v>644</v>
      </c>
      <c r="L569" t="s">
        <v>645</v>
      </c>
      <c r="M569" t="s">
        <v>14475</v>
      </c>
      <c r="N569" t="s">
        <v>644</v>
      </c>
      <c r="O569" t="s">
        <v>668</v>
      </c>
      <c r="P569" t="s">
        <v>5</v>
      </c>
      <c r="Q569" t="s">
        <v>669</v>
      </c>
      <c r="R569" t="s">
        <v>645</v>
      </c>
      <c r="S569" t="s">
        <v>14476</v>
      </c>
      <c r="T569" t="s">
        <v>14475</v>
      </c>
    </row>
    <row r="570" spans="1:20" x14ac:dyDescent="0.25">
      <c r="A570" t="s">
        <v>18</v>
      </c>
      <c r="B570" t="s">
        <v>19</v>
      </c>
      <c r="C570">
        <v>68</v>
      </c>
      <c r="D570">
        <v>1</v>
      </c>
      <c r="E570" t="s">
        <v>14473</v>
      </c>
      <c r="F570">
        <v>100</v>
      </c>
      <c r="G570">
        <v>0</v>
      </c>
      <c r="H570" t="s">
        <v>641</v>
      </c>
      <c r="I570" t="s">
        <v>14474</v>
      </c>
      <c r="J570" t="s">
        <v>1414</v>
      </c>
      <c r="K570" t="s">
        <v>644</v>
      </c>
      <c r="L570" t="s">
        <v>645</v>
      </c>
      <c r="M570" t="s">
        <v>14475</v>
      </c>
      <c r="N570" t="s">
        <v>644</v>
      </c>
      <c r="O570" t="s">
        <v>668</v>
      </c>
      <c r="P570" t="s">
        <v>5</v>
      </c>
      <c r="Q570" t="s">
        <v>669</v>
      </c>
      <c r="R570" t="s">
        <v>645</v>
      </c>
      <c r="S570" t="s">
        <v>14476</v>
      </c>
      <c r="T570" t="s">
        <v>14475</v>
      </c>
    </row>
    <row r="571" spans="1:20" x14ac:dyDescent="0.25">
      <c r="A571" t="s">
        <v>638</v>
      </c>
      <c r="B571" t="s">
        <v>639</v>
      </c>
      <c r="C571">
        <v>66</v>
      </c>
      <c r="D571">
        <v>2</v>
      </c>
      <c r="E571" t="s">
        <v>14477</v>
      </c>
      <c r="F571">
        <v>100</v>
      </c>
      <c r="G571">
        <v>0</v>
      </c>
      <c r="H571" t="s">
        <v>641</v>
      </c>
      <c r="I571" t="s">
        <v>1263</v>
      </c>
      <c r="J571" t="s">
        <v>685</v>
      </c>
      <c r="K571" t="s">
        <v>644</v>
      </c>
      <c r="L571" t="s">
        <v>645</v>
      </c>
      <c r="M571" t="s">
        <v>14475</v>
      </c>
      <c r="N571" t="s">
        <v>644</v>
      </c>
      <c r="O571" t="s">
        <v>647</v>
      </c>
      <c r="P571" t="s">
        <v>5</v>
      </c>
      <c r="Q571" t="s">
        <v>648</v>
      </c>
      <c r="R571" t="s">
        <v>645</v>
      </c>
      <c r="S571" t="s">
        <v>14478</v>
      </c>
      <c r="T571" t="s">
        <v>14475</v>
      </c>
    </row>
    <row r="572" spans="1:20" x14ac:dyDescent="0.25">
      <c r="A572" t="s">
        <v>18</v>
      </c>
      <c r="B572" t="s">
        <v>19</v>
      </c>
      <c r="C572">
        <v>68</v>
      </c>
      <c r="D572">
        <v>1</v>
      </c>
      <c r="E572" t="s">
        <v>14477</v>
      </c>
      <c r="F572">
        <v>100</v>
      </c>
      <c r="G572">
        <v>0</v>
      </c>
      <c r="H572" t="s">
        <v>641</v>
      </c>
      <c r="I572" t="s">
        <v>1263</v>
      </c>
      <c r="J572" t="s">
        <v>685</v>
      </c>
      <c r="K572" t="s">
        <v>644</v>
      </c>
      <c r="L572" t="s">
        <v>645</v>
      </c>
      <c r="M572" t="s">
        <v>14475</v>
      </c>
      <c r="N572" t="s">
        <v>644</v>
      </c>
      <c r="O572" t="s">
        <v>647</v>
      </c>
      <c r="P572" t="s">
        <v>5</v>
      </c>
      <c r="Q572" t="s">
        <v>648</v>
      </c>
      <c r="R572" t="s">
        <v>645</v>
      </c>
      <c r="S572" t="s">
        <v>14478</v>
      </c>
      <c r="T572" t="s">
        <v>14475</v>
      </c>
    </row>
    <row r="573" spans="1:20" x14ac:dyDescent="0.25">
      <c r="A573" t="s">
        <v>147</v>
      </c>
      <c r="B573" t="s">
        <v>148</v>
      </c>
      <c r="C573">
        <v>33.333333333333336</v>
      </c>
      <c r="D573">
        <v>3</v>
      </c>
      <c r="E573" t="s">
        <v>14479</v>
      </c>
      <c r="F573">
        <v>100</v>
      </c>
      <c r="G573">
        <v>0</v>
      </c>
      <c r="H573" t="s">
        <v>729</v>
      </c>
      <c r="I573" t="s">
        <v>12809</v>
      </c>
      <c r="J573" t="s">
        <v>12810</v>
      </c>
      <c r="K573" t="s">
        <v>644</v>
      </c>
      <c r="L573" t="s">
        <v>645</v>
      </c>
      <c r="M573" t="s">
        <v>14480</v>
      </c>
      <c r="N573" t="s">
        <v>644</v>
      </c>
      <c r="O573" t="s">
        <v>668</v>
      </c>
      <c r="P573" t="s">
        <v>5</v>
      </c>
      <c r="Q573" t="s">
        <v>669</v>
      </c>
      <c r="R573" t="s">
        <v>645</v>
      </c>
      <c r="S573" t="s">
        <v>14481</v>
      </c>
      <c r="T573" t="s">
        <v>14480</v>
      </c>
    </row>
    <row r="574" spans="1:20" x14ac:dyDescent="0.25">
      <c r="A574" t="s">
        <v>147</v>
      </c>
      <c r="B574" t="s">
        <v>148</v>
      </c>
      <c r="C574">
        <v>33.333333333333336</v>
      </c>
      <c r="D574">
        <v>3</v>
      </c>
      <c r="E574" t="s">
        <v>14482</v>
      </c>
      <c r="F574">
        <v>100</v>
      </c>
      <c r="G574">
        <v>0</v>
      </c>
      <c r="H574" t="s">
        <v>641</v>
      </c>
      <c r="I574" t="s">
        <v>14483</v>
      </c>
      <c r="J574" t="s">
        <v>1520</v>
      </c>
      <c r="K574" t="s">
        <v>644</v>
      </c>
      <c r="L574" t="s">
        <v>645</v>
      </c>
      <c r="M574" t="s">
        <v>14480</v>
      </c>
      <c r="N574" t="s">
        <v>644</v>
      </c>
      <c r="O574" t="s">
        <v>668</v>
      </c>
      <c r="P574" t="s">
        <v>5</v>
      </c>
      <c r="Q574" t="s">
        <v>669</v>
      </c>
      <c r="R574" t="s">
        <v>645</v>
      </c>
      <c r="S574" t="s">
        <v>14484</v>
      </c>
      <c r="T574" t="s">
        <v>14480</v>
      </c>
    </row>
    <row r="575" spans="1:20" x14ac:dyDescent="0.25">
      <c r="A575" t="s">
        <v>147</v>
      </c>
      <c r="B575" t="s">
        <v>148</v>
      </c>
      <c r="C575">
        <v>50</v>
      </c>
      <c r="D575">
        <v>6</v>
      </c>
      <c r="E575" t="s">
        <v>14485</v>
      </c>
      <c r="F575">
        <v>200</v>
      </c>
      <c r="G575">
        <v>0</v>
      </c>
      <c r="H575" t="s">
        <v>641</v>
      </c>
      <c r="I575" t="s">
        <v>14486</v>
      </c>
      <c r="J575" t="s">
        <v>2343</v>
      </c>
      <c r="K575" t="s">
        <v>644</v>
      </c>
      <c r="L575" t="s">
        <v>645</v>
      </c>
      <c r="M575" t="s">
        <v>14487</v>
      </c>
      <c r="N575" t="s">
        <v>644</v>
      </c>
      <c r="O575" t="s">
        <v>668</v>
      </c>
      <c r="P575" t="s">
        <v>5</v>
      </c>
      <c r="Q575" t="s">
        <v>669</v>
      </c>
      <c r="R575" t="s">
        <v>645</v>
      </c>
      <c r="S575" t="s">
        <v>14488</v>
      </c>
      <c r="T575" t="s">
        <v>14489</v>
      </c>
    </row>
    <row r="576" spans="1:20" x14ac:dyDescent="0.25">
      <c r="A576" t="s">
        <v>638</v>
      </c>
      <c r="B576" t="s">
        <v>639</v>
      </c>
      <c r="C576">
        <v>66</v>
      </c>
      <c r="D576">
        <v>2</v>
      </c>
      <c r="E576" t="s">
        <v>14490</v>
      </c>
      <c r="F576">
        <v>115</v>
      </c>
      <c r="G576">
        <v>15</v>
      </c>
      <c r="H576" t="s">
        <v>641</v>
      </c>
      <c r="I576" t="s">
        <v>14491</v>
      </c>
      <c r="J576" t="s">
        <v>724</v>
      </c>
      <c r="K576" t="s">
        <v>644</v>
      </c>
      <c r="L576" t="s">
        <v>645</v>
      </c>
      <c r="M576" t="s">
        <v>14492</v>
      </c>
      <c r="N576" t="s">
        <v>644</v>
      </c>
      <c r="O576" t="s">
        <v>726</v>
      </c>
      <c r="P576" t="s">
        <v>5</v>
      </c>
      <c r="Q576" t="s">
        <v>648</v>
      </c>
      <c r="R576" t="s">
        <v>645</v>
      </c>
      <c r="S576" t="s">
        <v>14493</v>
      </c>
      <c r="T576" t="s">
        <v>14492</v>
      </c>
    </row>
    <row r="577" spans="1:20" x14ac:dyDescent="0.25">
      <c r="A577" t="s">
        <v>18</v>
      </c>
      <c r="B577" t="s">
        <v>19</v>
      </c>
      <c r="C577">
        <v>68</v>
      </c>
      <c r="D577">
        <v>1</v>
      </c>
      <c r="E577" t="s">
        <v>14490</v>
      </c>
      <c r="F577">
        <v>115</v>
      </c>
      <c r="G577">
        <v>15</v>
      </c>
      <c r="H577" t="s">
        <v>641</v>
      </c>
      <c r="I577" t="s">
        <v>14491</v>
      </c>
      <c r="J577" t="s">
        <v>724</v>
      </c>
      <c r="K577" t="s">
        <v>644</v>
      </c>
      <c r="L577" t="s">
        <v>645</v>
      </c>
      <c r="M577" t="s">
        <v>14492</v>
      </c>
      <c r="N577" t="s">
        <v>644</v>
      </c>
      <c r="O577" t="s">
        <v>726</v>
      </c>
      <c r="P577" t="s">
        <v>5</v>
      </c>
      <c r="Q577" t="s">
        <v>648</v>
      </c>
      <c r="R577" t="s">
        <v>645</v>
      </c>
      <c r="S577" t="s">
        <v>14493</v>
      </c>
      <c r="T577" t="s">
        <v>14492</v>
      </c>
    </row>
    <row r="578" spans="1:20" x14ac:dyDescent="0.25">
      <c r="A578" t="s">
        <v>516</v>
      </c>
      <c r="B578" t="s">
        <v>120</v>
      </c>
      <c r="C578">
        <v>75</v>
      </c>
      <c r="D578">
        <v>1</v>
      </c>
      <c r="E578" t="s">
        <v>14494</v>
      </c>
      <c r="F578">
        <v>135</v>
      </c>
      <c r="G578">
        <v>60</v>
      </c>
      <c r="H578" t="s">
        <v>673</v>
      </c>
      <c r="I578" t="s">
        <v>14495</v>
      </c>
      <c r="J578" t="s">
        <v>14496</v>
      </c>
      <c r="K578" t="s">
        <v>2164</v>
      </c>
      <c r="L578" t="s">
        <v>5242</v>
      </c>
      <c r="M578" t="s">
        <v>14420</v>
      </c>
      <c r="N578" t="s">
        <v>644</v>
      </c>
      <c r="O578" t="s">
        <v>679</v>
      </c>
      <c r="P578" t="s">
        <v>26</v>
      </c>
      <c r="Q578" t="s">
        <v>680</v>
      </c>
      <c r="R578" t="s">
        <v>645</v>
      </c>
      <c r="S578" t="s">
        <v>14497</v>
      </c>
      <c r="T578" t="s">
        <v>14492</v>
      </c>
    </row>
    <row r="579" spans="1:20" x14ac:dyDescent="0.25">
      <c r="A579" t="s">
        <v>638</v>
      </c>
      <c r="B579" t="s">
        <v>639</v>
      </c>
      <c r="C579">
        <v>66</v>
      </c>
      <c r="D579">
        <v>4</v>
      </c>
      <c r="E579" t="s">
        <v>14498</v>
      </c>
      <c r="F579">
        <v>200</v>
      </c>
      <c r="G579">
        <v>0</v>
      </c>
      <c r="H579" t="s">
        <v>641</v>
      </c>
      <c r="I579" t="s">
        <v>2378</v>
      </c>
      <c r="J579" t="s">
        <v>1375</v>
      </c>
      <c r="K579" t="s">
        <v>644</v>
      </c>
      <c r="L579" t="s">
        <v>645</v>
      </c>
      <c r="M579" t="s">
        <v>14499</v>
      </c>
      <c r="N579" t="s">
        <v>644</v>
      </c>
      <c r="O579" t="s">
        <v>668</v>
      </c>
      <c r="P579" t="s">
        <v>5</v>
      </c>
      <c r="Q579" t="s">
        <v>669</v>
      </c>
      <c r="R579" t="s">
        <v>645</v>
      </c>
      <c r="S579" t="s">
        <v>14500</v>
      </c>
      <c r="T579" t="s">
        <v>14499</v>
      </c>
    </row>
    <row r="580" spans="1:20" x14ac:dyDescent="0.25">
      <c r="A580" t="s">
        <v>18</v>
      </c>
      <c r="B580" t="s">
        <v>19</v>
      </c>
      <c r="C580">
        <v>68</v>
      </c>
      <c r="D580">
        <v>2</v>
      </c>
      <c r="E580" t="s">
        <v>14498</v>
      </c>
      <c r="F580">
        <v>200</v>
      </c>
      <c r="G580">
        <v>0</v>
      </c>
      <c r="H580" t="s">
        <v>641</v>
      </c>
      <c r="I580" t="s">
        <v>2378</v>
      </c>
      <c r="J580" t="s">
        <v>1375</v>
      </c>
      <c r="K580" t="s">
        <v>644</v>
      </c>
      <c r="L580" t="s">
        <v>645</v>
      </c>
      <c r="M580" t="s">
        <v>14499</v>
      </c>
      <c r="N580" t="s">
        <v>644</v>
      </c>
      <c r="O580" t="s">
        <v>668</v>
      </c>
      <c r="P580" t="s">
        <v>5</v>
      </c>
      <c r="Q580" t="s">
        <v>669</v>
      </c>
      <c r="R580" t="s">
        <v>645</v>
      </c>
      <c r="S580" t="s">
        <v>14500</v>
      </c>
      <c r="T580" t="s">
        <v>14499</v>
      </c>
    </row>
    <row r="581" spans="1:20" x14ac:dyDescent="0.25">
      <c r="A581" t="s">
        <v>638</v>
      </c>
      <c r="B581" t="s">
        <v>639</v>
      </c>
      <c r="C581">
        <v>66</v>
      </c>
      <c r="D581">
        <v>2</v>
      </c>
      <c r="E581" t="s">
        <v>14501</v>
      </c>
      <c r="F581">
        <v>100</v>
      </c>
      <c r="G581">
        <v>0</v>
      </c>
      <c r="H581" t="s">
        <v>641</v>
      </c>
      <c r="I581" t="s">
        <v>14502</v>
      </c>
      <c r="J581" t="s">
        <v>1267</v>
      </c>
      <c r="K581" t="s">
        <v>644</v>
      </c>
      <c r="L581" t="s">
        <v>645</v>
      </c>
      <c r="M581" t="s">
        <v>14499</v>
      </c>
      <c r="N581" t="s">
        <v>644</v>
      </c>
      <c r="O581" t="s">
        <v>647</v>
      </c>
      <c r="P581" t="s">
        <v>5</v>
      </c>
      <c r="Q581" t="s">
        <v>648</v>
      </c>
      <c r="R581" t="s">
        <v>645</v>
      </c>
      <c r="S581" t="s">
        <v>14503</v>
      </c>
      <c r="T581" t="s">
        <v>14499</v>
      </c>
    </row>
    <row r="582" spans="1:20" x14ac:dyDescent="0.25">
      <c r="A582" t="s">
        <v>18</v>
      </c>
      <c r="B582" t="s">
        <v>19</v>
      </c>
      <c r="C582">
        <v>68</v>
      </c>
      <c r="D582">
        <v>1</v>
      </c>
      <c r="E582" t="s">
        <v>14501</v>
      </c>
      <c r="F582">
        <v>100</v>
      </c>
      <c r="G582">
        <v>0</v>
      </c>
      <c r="H582" t="s">
        <v>641</v>
      </c>
      <c r="I582" t="s">
        <v>14502</v>
      </c>
      <c r="J582" t="s">
        <v>1267</v>
      </c>
      <c r="K582" t="s">
        <v>644</v>
      </c>
      <c r="L582" t="s">
        <v>645</v>
      </c>
      <c r="M582" t="s">
        <v>14499</v>
      </c>
      <c r="N582" t="s">
        <v>644</v>
      </c>
      <c r="O582" t="s">
        <v>647</v>
      </c>
      <c r="P582" t="s">
        <v>5</v>
      </c>
      <c r="Q582" t="s">
        <v>648</v>
      </c>
      <c r="R582" t="s">
        <v>645</v>
      </c>
      <c r="S582" t="s">
        <v>14503</v>
      </c>
      <c r="T582" t="s">
        <v>14499</v>
      </c>
    </row>
    <row r="583" spans="1:20" x14ac:dyDescent="0.25">
      <c r="A583" t="s">
        <v>147</v>
      </c>
      <c r="B583" t="s">
        <v>148</v>
      </c>
      <c r="C583">
        <v>50</v>
      </c>
      <c r="D583">
        <v>6</v>
      </c>
      <c r="E583" t="s">
        <v>14504</v>
      </c>
      <c r="F583">
        <v>200</v>
      </c>
      <c r="G583">
        <v>0</v>
      </c>
      <c r="H583" t="s">
        <v>641</v>
      </c>
      <c r="I583" t="s">
        <v>14505</v>
      </c>
      <c r="J583" t="s">
        <v>1668</v>
      </c>
      <c r="K583" t="s">
        <v>644</v>
      </c>
      <c r="L583" t="s">
        <v>645</v>
      </c>
      <c r="M583" t="s">
        <v>14506</v>
      </c>
      <c r="N583" t="s">
        <v>644</v>
      </c>
      <c r="O583" t="s">
        <v>647</v>
      </c>
      <c r="P583" t="s">
        <v>5</v>
      </c>
      <c r="Q583" t="s">
        <v>648</v>
      </c>
      <c r="R583" t="s">
        <v>645</v>
      </c>
      <c r="S583" t="s">
        <v>14507</v>
      </c>
      <c r="T583" t="s">
        <v>14506</v>
      </c>
    </row>
    <row r="584" spans="1:20" x14ac:dyDescent="0.25">
      <c r="A584" t="s">
        <v>147</v>
      </c>
      <c r="B584" t="s">
        <v>148</v>
      </c>
      <c r="C584">
        <v>33.333333333333336</v>
      </c>
      <c r="D584">
        <v>3</v>
      </c>
      <c r="E584" t="s">
        <v>14508</v>
      </c>
      <c r="F584">
        <v>100</v>
      </c>
      <c r="G584">
        <v>0</v>
      </c>
      <c r="H584" t="s">
        <v>641</v>
      </c>
      <c r="I584" t="s">
        <v>6695</v>
      </c>
      <c r="J584" t="s">
        <v>736</v>
      </c>
      <c r="K584" t="s">
        <v>644</v>
      </c>
      <c r="L584" t="s">
        <v>645</v>
      </c>
      <c r="M584" t="s">
        <v>14509</v>
      </c>
      <c r="N584" t="s">
        <v>644</v>
      </c>
      <c r="O584" t="s">
        <v>647</v>
      </c>
      <c r="P584" t="s">
        <v>5</v>
      </c>
      <c r="Q584" t="s">
        <v>648</v>
      </c>
      <c r="R584" t="s">
        <v>645</v>
      </c>
      <c r="S584" t="s">
        <v>14510</v>
      </c>
      <c r="T584" t="s">
        <v>14509</v>
      </c>
    </row>
    <row r="585" spans="1:20" x14ac:dyDescent="0.25">
      <c r="A585" t="s">
        <v>638</v>
      </c>
      <c r="B585" t="s">
        <v>639</v>
      </c>
      <c r="C585">
        <v>66</v>
      </c>
      <c r="D585">
        <v>2</v>
      </c>
      <c r="E585" t="s">
        <v>14511</v>
      </c>
      <c r="F585">
        <v>200</v>
      </c>
      <c r="G585">
        <v>0</v>
      </c>
      <c r="H585" t="s">
        <v>641</v>
      </c>
      <c r="I585" t="s">
        <v>14512</v>
      </c>
      <c r="J585" t="s">
        <v>1441</v>
      </c>
      <c r="K585" t="s">
        <v>644</v>
      </c>
      <c r="L585" t="s">
        <v>645</v>
      </c>
      <c r="M585" t="s">
        <v>14513</v>
      </c>
      <c r="N585" t="s">
        <v>644</v>
      </c>
      <c r="O585" t="s">
        <v>647</v>
      </c>
      <c r="P585" t="s">
        <v>5</v>
      </c>
      <c r="Q585" t="s">
        <v>648</v>
      </c>
      <c r="R585" t="s">
        <v>645</v>
      </c>
      <c r="S585" t="s">
        <v>14514</v>
      </c>
      <c r="T585" t="s">
        <v>14513</v>
      </c>
    </row>
    <row r="586" spans="1:20" x14ac:dyDescent="0.25">
      <c r="A586" t="s">
        <v>18</v>
      </c>
      <c r="B586" t="s">
        <v>19</v>
      </c>
      <c r="C586">
        <v>68</v>
      </c>
      <c r="D586">
        <v>1</v>
      </c>
      <c r="E586" t="s">
        <v>14511</v>
      </c>
      <c r="F586">
        <v>200</v>
      </c>
      <c r="G586">
        <v>0</v>
      </c>
      <c r="H586" t="s">
        <v>641</v>
      </c>
      <c r="I586" t="s">
        <v>14512</v>
      </c>
      <c r="J586" t="s">
        <v>1441</v>
      </c>
      <c r="K586" t="s">
        <v>644</v>
      </c>
      <c r="L586" t="s">
        <v>645</v>
      </c>
      <c r="M586" t="s">
        <v>14513</v>
      </c>
      <c r="N586" t="s">
        <v>644</v>
      </c>
      <c r="O586" t="s">
        <v>647</v>
      </c>
      <c r="P586" t="s">
        <v>5</v>
      </c>
      <c r="Q586" t="s">
        <v>648</v>
      </c>
      <c r="R586" t="s">
        <v>645</v>
      </c>
      <c r="S586" t="s">
        <v>14514</v>
      </c>
      <c r="T586" t="s">
        <v>14513</v>
      </c>
    </row>
    <row r="587" spans="1:20" x14ac:dyDescent="0.25">
      <c r="A587" t="s">
        <v>147</v>
      </c>
      <c r="B587" t="s">
        <v>148</v>
      </c>
      <c r="C587">
        <v>33.333333333333336</v>
      </c>
      <c r="D587">
        <v>3</v>
      </c>
      <c r="E587" t="s">
        <v>14511</v>
      </c>
      <c r="F587">
        <v>200</v>
      </c>
      <c r="G587">
        <v>0</v>
      </c>
      <c r="H587" t="s">
        <v>641</v>
      </c>
      <c r="I587" t="s">
        <v>14512</v>
      </c>
      <c r="J587" t="s">
        <v>1441</v>
      </c>
      <c r="K587" t="s">
        <v>644</v>
      </c>
      <c r="L587" t="s">
        <v>645</v>
      </c>
      <c r="M587" t="s">
        <v>14513</v>
      </c>
      <c r="N587" t="s">
        <v>644</v>
      </c>
      <c r="O587" t="s">
        <v>647</v>
      </c>
      <c r="P587" t="s">
        <v>5</v>
      </c>
      <c r="Q587" t="s">
        <v>648</v>
      </c>
      <c r="R587" t="s">
        <v>645</v>
      </c>
      <c r="S587" t="s">
        <v>14514</v>
      </c>
      <c r="T587" t="s">
        <v>14513</v>
      </c>
    </row>
    <row r="588" spans="1:20" x14ac:dyDescent="0.25">
      <c r="A588" t="s">
        <v>638</v>
      </c>
      <c r="B588" t="s">
        <v>639</v>
      </c>
      <c r="C588">
        <v>66</v>
      </c>
      <c r="D588">
        <v>2</v>
      </c>
      <c r="E588" t="s">
        <v>14515</v>
      </c>
      <c r="F588">
        <v>100</v>
      </c>
      <c r="G588">
        <v>0</v>
      </c>
      <c r="H588" t="s">
        <v>641</v>
      </c>
      <c r="I588" t="s">
        <v>14516</v>
      </c>
      <c r="J588" t="s">
        <v>981</v>
      </c>
      <c r="K588" t="s">
        <v>644</v>
      </c>
      <c r="L588" t="s">
        <v>645</v>
      </c>
      <c r="M588" t="s">
        <v>14517</v>
      </c>
      <c r="N588" t="s">
        <v>644</v>
      </c>
      <c r="O588" t="s">
        <v>668</v>
      </c>
      <c r="P588" t="s">
        <v>5</v>
      </c>
      <c r="Q588" t="s">
        <v>669</v>
      </c>
      <c r="R588" t="s">
        <v>645</v>
      </c>
      <c r="S588" t="s">
        <v>14518</v>
      </c>
      <c r="T588" t="s">
        <v>14517</v>
      </c>
    </row>
    <row r="589" spans="1:20" x14ac:dyDescent="0.25">
      <c r="A589" t="s">
        <v>18</v>
      </c>
      <c r="B589" t="s">
        <v>19</v>
      </c>
      <c r="C589">
        <v>68</v>
      </c>
      <c r="D589">
        <v>1</v>
      </c>
      <c r="E589" t="s">
        <v>14515</v>
      </c>
      <c r="F589">
        <v>100</v>
      </c>
      <c r="G589">
        <v>0</v>
      </c>
      <c r="H589" t="s">
        <v>641</v>
      </c>
      <c r="I589" t="s">
        <v>14516</v>
      </c>
      <c r="J589" t="s">
        <v>981</v>
      </c>
      <c r="K589" t="s">
        <v>644</v>
      </c>
      <c r="L589" t="s">
        <v>645</v>
      </c>
      <c r="M589" t="s">
        <v>14517</v>
      </c>
      <c r="N589" t="s">
        <v>644</v>
      </c>
      <c r="O589" t="s">
        <v>668</v>
      </c>
      <c r="P589" t="s">
        <v>5</v>
      </c>
      <c r="Q589" t="s">
        <v>669</v>
      </c>
      <c r="R589" t="s">
        <v>645</v>
      </c>
      <c r="S589" t="s">
        <v>14518</v>
      </c>
      <c r="T589" t="s">
        <v>14517</v>
      </c>
    </row>
    <row r="590" spans="1:20" x14ac:dyDescent="0.25">
      <c r="A590" t="s">
        <v>239</v>
      </c>
      <c r="B590" t="s">
        <v>245</v>
      </c>
      <c r="C590">
        <v>139</v>
      </c>
      <c r="D590">
        <v>1</v>
      </c>
      <c r="E590" t="s">
        <v>14519</v>
      </c>
      <c r="F590">
        <v>108.99</v>
      </c>
      <c r="G590">
        <v>0</v>
      </c>
      <c r="H590" t="s">
        <v>641</v>
      </c>
      <c r="I590" t="s">
        <v>14520</v>
      </c>
      <c r="J590" t="s">
        <v>1067</v>
      </c>
      <c r="K590" t="s">
        <v>644</v>
      </c>
      <c r="L590" t="s">
        <v>645</v>
      </c>
      <c r="M590" t="s">
        <v>14517</v>
      </c>
      <c r="N590" t="s">
        <v>644</v>
      </c>
      <c r="O590" t="s">
        <v>647</v>
      </c>
      <c r="P590" t="s">
        <v>5</v>
      </c>
      <c r="Q590" t="s">
        <v>648</v>
      </c>
      <c r="R590" t="s">
        <v>645</v>
      </c>
      <c r="S590" t="s">
        <v>14521</v>
      </c>
      <c r="T590" t="s">
        <v>14517</v>
      </c>
    </row>
    <row r="591" spans="1:20" x14ac:dyDescent="0.25">
      <c r="A591" t="s">
        <v>638</v>
      </c>
      <c r="B591" t="s">
        <v>639</v>
      </c>
      <c r="C591">
        <v>66</v>
      </c>
      <c r="D591">
        <v>2</v>
      </c>
      <c r="E591" t="s">
        <v>14522</v>
      </c>
      <c r="F591">
        <v>200</v>
      </c>
      <c r="G591">
        <v>0</v>
      </c>
      <c r="H591" t="s">
        <v>641</v>
      </c>
      <c r="I591" t="s">
        <v>14523</v>
      </c>
      <c r="J591" t="s">
        <v>685</v>
      </c>
      <c r="K591" t="s">
        <v>644</v>
      </c>
      <c r="L591" t="s">
        <v>645</v>
      </c>
      <c r="M591" t="s">
        <v>14524</v>
      </c>
      <c r="N591" t="s">
        <v>644</v>
      </c>
      <c r="O591" t="s">
        <v>668</v>
      </c>
      <c r="P591" t="s">
        <v>5</v>
      </c>
      <c r="Q591" t="s">
        <v>669</v>
      </c>
      <c r="R591" t="s">
        <v>645</v>
      </c>
      <c r="S591" t="s">
        <v>14525</v>
      </c>
      <c r="T591" t="s">
        <v>14524</v>
      </c>
    </row>
    <row r="592" spans="1:20" x14ac:dyDescent="0.25">
      <c r="A592" t="s">
        <v>18</v>
      </c>
      <c r="B592" t="s">
        <v>19</v>
      </c>
      <c r="C592">
        <v>68</v>
      </c>
      <c r="D592">
        <v>1</v>
      </c>
      <c r="E592" t="s">
        <v>14522</v>
      </c>
      <c r="F592">
        <v>200</v>
      </c>
      <c r="G592">
        <v>0</v>
      </c>
      <c r="H592" t="s">
        <v>641</v>
      </c>
      <c r="I592" t="s">
        <v>14523</v>
      </c>
      <c r="J592" t="s">
        <v>685</v>
      </c>
      <c r="K592" t="s">
        <v>644</v>
      </c>
      <c r="L592" t="s">
        <v>645</v>
      </c>
      <c r="M592" t="s">
        <v>14524</v>
      </c>
      <c r="N592" t="s">
        <v>644</v>
      </c>
      <c r="O592" t="s">
        <v>668</v>
      </c>
      <c r="P592" t="s">
        <v>5</v>
      </c>
      <c r="Q592" t="s">
        <v>669</v>
      </c>
      <c r="R592" t="s">
        <v>645</v>
      </c>
      <c r="S592" t="s">
        <v>14525</v>
      </c>
      <c r="T592" t="s">
        <v>14524</v>
      </c>
    </row>
    <row r="593" spans="1:20" x14ac:dyDescent="0.25">
      <c r="A593" t="s">
        <v>72</v>
      </c>
      <c r="B593" t="s">
        <v>3385</v>
      </c>
      <c r="C593">
        <v>120</v>
      </c>
      <c r="D593">
        <v>1</v>
      </c>
      <c r="E593" t="s">
        <v>14522</v>
      </c>
      <c r="F593">
        <v>200</v>
      </c>
      <c r="G593">
        <v>0</v>
      </c>
      <c r="H593" t="s">
        <v>641</v>
      </c>
      <c r="I593" t="s">
        <v>14523</v>
      </c>
      <c r="J593" t="s">
        <v>685</v>
      </c>
      <c r="K593" t="s">
        <v>644</v>
      </c>
      <c r="L593" t="s">
        <v>645</v>
      </c>
      <c r="M593" t="s">
        <v>14524</v>
      </c>
      <c r="N593" t="s">
        <v>644</v>
      </c>
      <c r="O593" t="s">
        <v>668</v>
      </c>
      <c r="P593" t="s">
        <v>5</v>
      </c>
      <c r="Q593" t="s">
        <v>669</v>
      </c>
      <c r="R593" t="s">
        <v>645</v>
      </c>
      <c r="S593" t="s">
        <v>14525</v>
      </c>
      <c r="T593" t="s">
        <v>14524</v>
      </c>
    </row>
    <row r="594" spans="1:20" x14ac:dyDescent="0.25">
      <c r="A594" t="s">
        <v>638</v>
      </c>
      <c r="B594" t="s">
        <v>639</v>
      </c>
      <c r="C594">
        <v>66</v>
      </c>
      <c r="D594">
        <v>2</v>
      </c>
      <c r="E594" t="s">
        <v>14526</v>
      </c>
      <c r="F594">
        <v>100</v>
      </c>
      <c r="G594">
        <v>0</v>
      </c>
      <c r="H594" t="s">
        <v>641</v>
      </c>
      <c r="I594" t="s">
        <v>14527</v>
      </c>
      <c r="J594" t="s">
        <v>685</v>
      </c>
      <c r="K594" t="s">
        <v>644</v>
      </c>
      <c r="L594" t="s">
        <v>645</v>
      </c>
      <c r="M594" t="s">
        <v>14528</v>
      </c>
      <c r="N594" t="s">
        <v>644</v>
      </c>
      <c r="O594" t="s">
        <v>668</v>
      </c>
      <c r="P594" t="s">
        <v>5</v>
      </c>
      <c r="Q594" t="s">
        <v>669</v>
      </c>
      <c r="R594" t="s">
        <v>645</v>
      </c>
      <c r="S594" t="s">
        <v>14529</v>
      </c>
      <c r="T594" t="s">
        <v>14528</v>
      </c>
    </row>
    <row r="595" spans="1:20" x14ac:dyDescent="0.25">
      <c r="A595" t="s">
        <v>18</v>
      </c>
      <c r="B595" t="s">
        <v>19</v>
      </c>
      <c r="C595">
        <v>68</v>
      </c>
      <c r="D595">
        <v>1</v>
      </c>
      <c r="E595" t="s">
        <v>14526</v>
      </c>
      <c r="F595">
        <v>100</v>
      </c>
      <c r="G595">
        <v>0</v>
      </c>
      <c r="H595" t="s">
        <v>641</v>
      </c>
      <c r="I595" t="s">
        <v>14527</v>
      </c>
      <c r="J595" t="s">
        <v>685</v>
      </c>
      <c r="K595" t="s">
        <v>644</v>
      </c>
      <c r="L595" t="s">
        <v>645</v>
      </c>
      <c r="M595" t="s">
        <v>14528</v>
      </c>
      <c r="N595" t="s">
        <v>644</v>
      </c>
      <c r="O595" t="s">
        <v>668</v>
      </c>
      <c r="P595" t="s">
        <v>5</v>
      </c>
      <c r="Q595" t="s">
        <v>669</v>
      </c>
      <c r="R595" t="s">
        <v>645</v>
      </c>
      <c r="S595" t="s">
        <v>14529</v>
      </c>
      <c r="T595" t="s">
        <v>14528</v>
      </c>
    </row>
    <row r="596" spans="1:20" x14ac:dyDescent="0.25">
      <c r="A596" t="s">
        <v>22</v>
      </c>
      <c r="B596" t="s">
        <v>27</v>
      </c>
      <c r="C596">
        <v>80</v>
      </c>
      <c r="D596">
        <v>1</v>
      </c>
      <c r="E596" t="s">
        <v>14530</v>
      </c>
      <c r="F596">
        <v>75</v>
      </c>
      <c r="G596">
        <v>0</v>
      </c>
      <c r="H596" t="s">
        <v>673</v>
      </c>
      <c r="I596" t="s">
        <v>14531</v>
      </c>
      <c r="J596" t="s">
        <v>14532</v>
      </c>
      <c r="K596" t="s">
        <v>13195</v>
      </c>
      <c r="L596" t="s">
        <v>7321</v>
      </c>
      <c r="M596" t="s">
        <v>14533</v>
      </c>
      <c r="N596" t="s">
        <v>644</v>
      </c>
      <c r="O596" t="s">
        <v>679</v>
      </c>
      <c r="P596" t="s">
        <v>26</v>
      </c>
      <c r="Q596" t="s">
        <v>680</v>
      </c>
      <c r="R596" t="s">
        <v>645</v>
      </c>
      <c r="S596" t="s">
        <v>14534</v>
      </c>
      <c r="T596" t="s">
        <v>14533</v>
      </c>
    </row>
    <row r="597" spans="1:20" x14ac:dyDescent="0.25">
      <c r="A597" t="s">
        <v>638</v>
      </c>
      <c r="B597" t="s">
        <v>639</v>
      </c>
      <c r="C597">
        <v>66</v>
      </c>
      <c r="D597">
        <v>2</v>
      </c>
      <c r="E597" t="s">
        <v>14535</v>
      </c>
      <c r="F597">
        <v>100</v>
      </c>
      <c r="G597">
        <v>0</v>
      </c>
      <c r="H597" t="s">
        <v>641</v>
      </c>
      <c r="I597" t="s">
        <v>14536</v>
      </c>
      <c r="J597" t="s">
        <v>900</v>
      </c>
      <c r="K597" t="s">
        <v>644</v>
      </c>
      <c r="L597" t="s">
        <v>645</v>
      </c>
      <c r="M597" t="s">
        <v>14537</v>
      </c>
      <c r="N597" t="s">
        <v>644</v>
      </c>
      <c r="O597" t="s">
        <v>668</v>
      </c>
      <c r="P597" t="s">
        <v>5</v>
      </c>
      <c r="Q597" t="s">
        <v>669</v>
      </c>
      <c r="R597" t="s">
        <v>645</v>
      </c>
      <c r="S597" t="s">
        <v>14538</v>
      </c>
      <c r="T597" t="s">
        <v>14539</v>
      </c>
    </row>
    <row r="598" spans="1:20" x14ac:dyDescent="0.25">
      <c r="A598" t="s">
        <v>18</v>
      </c>
      <c r="B598" t="s">
        <v>19</v>
      </c>
      <c r="C598">
        <v>68</v>
      </c>
      <c r="D598">
        <v>1</v>
      </c>
      <c r="E598" t="s">
        <v>14535</v>
      </c>
      <c r="F598">
        <v>100</v>
      </c>
      <c r="G598">
        <v>0</v>
      </c>
      <c r="H598" t="s">
        <v>641</v>
      </c>
      <c r="I598" t="s">
        <v>14536</v>
      </c>
      <c r="J598" t="s">
        <v>900</v>
      </c>
      <c r="K598" t="s">
        <v>644</v>
      </c>
      <c r="L598" t="s">
        <v>645</v>
      </c>
      <c r="M598" t="s">
        <v>14537</v>
      </c>
      <c r="N598" t="s">
        <v>644</v>
      </c>
      <c r="O598" t="s">
        <v>668</v>
      </c>
      <c r="P598" t="s">
        <v>5</v>
      </c>
      <c r="Q598" t="s">
        <v>669</v>
      </c>
      <c r="R598" t="s">
        <v>645</v>
      </c>
      <c r="S598" t="s">
        <v>14538</v>
      </c>
      <c r="T598" t="s">
        <v>14539</v>
      </c>
    </row>
    <row r="599" spans="1:20" x14ac:dyDescent="0.25">
      <c r="A599" t="s">
        <v>638</v>
      </c>
      <c r="B599" t="s">
        <v>639</v>
      </c>
      <c r="C599">
        <v>66</v>
      </c>
      <c r="D599">
        <v>4</v>
      </c>
      <c r="E599" t="s">
        <v>14540</v>
      </c>
      <c r="F599">
        <v>200</v>
      </c>
      <c r="G599">
        <v>0</v>
      </c>
      <c r="H599" t="s">
        <v>641</v>
      </c>
      <c r="I599" t="s">
        <v>14541</v>
      </c>
      <c r="J599" t="s">
        <v>2083</v>
      </c>
      <c r="K599" t="s">
        <v>644</v>
      </c>
      <c r="L599" t="s">
        <v>645</v>
      </c>
      <c r="M599" t="s">
        <v>14539</v>
      </c>
      <c r="N599" t="s">
        <v>644</v>
      </c>
      <c r="O599" t="s">
        <v>647</v>
      </c>
      <c r="P599" t="s">
        <v>5</v>
      </c>
      <c r="Q599" t="s">
        <v>648</v>
      </c>
      <c r="R599" t="s">
        <v>645</v>
      </c>
      <c r="S599" t="s">
        <v>14542</v>
      </c>
      <c r="T599" t="s">
        <v>14539</v>
      </c>
    </row>
    <row r="600" spans="1:20" x14ac:dyDescent="0.25">
      <c r="A600" t="s">
        <v>18</v>
      </c>
      <c r="B600" t="s">
        <v>19</v>
      </c>
      <c r="C600">
        <v>68</v>
      </c>
      <c r="D600">
        <v>2</v>
      </c>
      <c r="E600" t="s">
        <v>14540</v>
      </c>
      <c r="F600">
        <v>200</v>
      </c>
      <c r="G600">
        <v>0</v>
      </c>
      <c r="H600" t="s">
        <v>641</v>
      </c>
      <c r="I600" t="s">
        <v>14541</v>
      </c>
      <c r="J600" t="s">
        <v>2083</v>
      </c>
      <c r="K600" t="s">
        <v>644</v>
      </c>
      <c r="L600" t="s">
        <v>645</v>
      </c>
      <c r="M600" t="s">
        <v>14539</v>
      </c>
      <c r="N600" t="s">
        <v>644</v>
      </c>
      <c r="O600" t="s">
        <v>647</v>
      </c>
      <c r="P600" t="s">
        <v>5</v>
      </c>
      <c r="Q600" t="s">
        <v>648</v>
      </c>
      <c r="R600" t="s">
        <v>645</v>
      </c>
      <c r="S600" t="s">
        <v>14542</v>
      </c>
      <c r="T600" t="s">
        <v>14539</v>
      </c>
    </row>
    <row r="601" spans="1:20" x14ac:dyDescent="0.25">
      <c r="A601" t="s">
        <v>638</v>
      </c>
      <c r="B601" t="s">
        <v>639</v>
      </c>
      <c r="C601">
        <v>66</v>
      </c>
      <c r="D601">
        <v>2</v>
      </c>
      <c r="E601" t="s">
        <v>14543</v>
      </c>
      <c r="F601">
        <v>100</v>
      </c>
      <c r="G601">
        <v>0</v>
      </c>
      <c r="H601" t="s">
        <v>641</v>
      </c>
      <c r="I601" t="s">
        <v>14544</v>
      </c>
      <c r="J601" t="s">
        <v>1962</v>
      </c>
      <c r="K601" t="s">
        <v>644</v>
      </c>
      <c r="L601" t="s">
        <v>645</v>
      </c>
      <c r="M601" t="s">
        <v>14545</v>
      </c>
      <c r="N601" t="s">
        <v>644</v>
      </c>
      <c r="O601" t="s">
        <v>668</v>
      </c>
      <c r="P601" t="s">
        <v>5</v>
      </c>
      <c r="Q601" t="s">
        <v>669</v>
      </c>
      <c r="R601" t="s">
        <v>645</v>
      </c>
      <c r="S601" t="s">
        <v>14546</v>
      </c>
      <c r="T601" t="s">
        <v>14545</v>
      </c>
    </row>
    <row r="602" spans="1:20" x14ac:dyDescent="0.25">
      <c r="A602" t="s">
        <v>18</v>
      </c>
      <c r="B602" t="s">
        <v>19</v>
      </c>
      <c r="C602">
        <v>68</v>
      </c>
      <c r="D602">
        <v>1</v>
      </c>
      <c r="E602" t="s">
        <v>14543</v>
      </c>
      <c r="F602">
        <v>100</v>
      </c>
      <c r="G602">
        <v>0</v>
      </c>
      <c r="H602" t="s">
        <v>641</v>
      </c>
      <c r="I602" t="s">
        <v>14544</v>
      </c>
      <c r="J602" t="s">
        <v>1962</v>
      </c>
      <c r="K602" t="s">
        <v>644</v>
      </c>
      <c r="L602" t="s">
        <v>645</v>
      </c>
      <c r="M602" t="s">
        <v>14545</v>
      </c>
      <c r="N602" t="s">
        <v>644</v>
      </c>
      <c r="O602" t="s">
        <v>668</v>
      </c>
      <c r="P602" t="s">
        <v>5</v>
      </c>
      <c r="Q602" t="s">
        <v>669</v>
      </c>
      <c r="R602" t="s">
        <v>645</v>
      </c>
      <c r="S602" t="s">
        <v>14546</v>
      </c>
      <c r="T602" t="s">
        <v>14545</v>
      </c>
    </row>
    <row r="603" spans="1:20" x14ac:dyDescent="0.25">
      <c r="A603" t="s">
        <v>147</v>
      </c>
      <c r="B603" t="s">
        <v>148</v>
      </c>
      <c r="C603">
        <v>33.333333333333336</v>
      </c>
      <c r="D603">
        <v>3</v>
      </c>
      <c r="E603" t="s">
        <v>14547</v>
      </c>
      <c r="F603">
        <v>100</v>
      </c>
      <c r="G603">
        <v>0</v>
      </c>
      <c r="H603" t="s">
        <v>641</v>
      </c>
      <c r="I603" t="s">
        <v>14548</v>
      </c>
      <c r="J603" t="s">
        <v>724</v>
      </c>
      <c r="K603" t="s">
        <v>644</v>
      </c>
      <c r="L603" t="s">
        <v>645</v>
      </c>
      <c r="M603" t="s">
        <v>14539</v>
      </c>
      <c r="N603" t="s">
        <v>644</v>
      </c>
      <c r="O603" t="s">
        <v>668</v>
      </c>
      <c r="P603" t="s">
        <v>5</v>
      </c>
      <c r="Q603" t="s">
        <v>669</v>
      </c>
      <c r="R603" t="s">
        <v>645</v>
      </c>
      <c r="S603" t="s">
        <v>14549</v>
      </c>
      <c r="T603" t="s">
        <v>14545</v>
      </c>
    </row>
    <row r="604" spans="1:20" x14ac:dyDescent="0.25">
      <c r="A604" t="s">
        <v>22</v>
      </c>
      <c r="B604" t="s">
        <v>27</v>
      </c>
      <c r="C604">
        <v>69.900000000000006</v>
      </c>
      <c r="D604">
        <v>10</v>
      </c>
      <c r="E604" t="s">
        <v>14550</v>
      </c>
      <c r="F604">
        <v>800</v>
      </c>
      <c r="G604">
        <v>0</v>
      </c>
      <c r="H604" t="s">
        <v>673</v>
      </c>
      <c r="I604" t="s">
        <v>12051</v>
      </c>
      <c r="J604" t="s">
        <v>14551</v>
      </c>
      <c r="K604" t="s">
        <v>2164</v>
      </c>
      <c r="L604" t="s">
        <v>5745</v>
      </c>
      <c r="M604" t="s">
        <v>14552</v>
      </c>
      <c r="N604" t="s">
        <v>644</v>
      </c>
      <c r="O604" t="s">
        <v>679</v>
      </c>
      <c r="P604" t="s">
        <v>26</v>
      </c>
      <c r="Q604" t="s">
        <v>680</v>
      </c>
      <c r="R604" t="s">
        <v>645</v>
      </c>
      <c r="S604" t="s">
        <v>14553</v>
      </c>
      <c r="T604" t="s">
        <v>14554</v>
      </c>
    </row>
    <row r="605" spans="1:20" x14ac:dyDescent="0.25">
      <c r="A605" t="s">
        <v>638</v>
      </c>
      <c r="B605" t="s">
        <v>639</v>
      </c>
      <c r="C605">
        <v>66</v>
      </c>
      <c r="D605">
        <v>4</v>
      </c>
      <c r="E605" t="s">
        <v>14555</v>
      </c>
      <c r="F605">
        <v>200</v>
      </c>
      <c r="G605">
        <v>0</v>
      </c>
      <c r="H605" t="s">
        <v>641</v>
      </c>
      <c r="I605" t="s">
        <v>14556</v>
      </c>
      <c r="J605" t="s">
        <v>1868</v>
      </c>
      <c r="K605" t="s">
        <v>644</v>
      </c>
      <c r="L605" t="s">
        <v>645</v>
      </c>
      <c r="M605" t="s">
        <v>14557</v>
      </c>
      <c r="N605" t="s">
        <v>644</v>
      </c>
      <c r="O605" t="s">
        <v>647</v>
      </c>
      <c r="P605" t="s">
        <v>5</v>
      </c>
      <c r="Q605" t="s">
        <v>648</v>
      </c>
      <c r="R605" t="s">
        <v>645</v>
      </c>
      <c r="S605" t="s">
        <v>14558</v>
      </c>
      <c r="T605" t="s">
        <v>14559</v>
      </c>
    </row>
    <row r="606" spans="1:20" x14ac:dyDescent="0.25">
      <c r="A606" t="s">
        <v>18</v>
      </c>
      <c r="B606" t="s">
        <v>19</v>
      </c>
      <c r="C606">
        <v>68</v>
      </c>
      <c r="D606">
        <v>2</v>
      </c>
      <c r="E606" t="s">
        <v>14555</v>
      </c>
      <c r="F606">
        <v>200</v>
      </c>
      <c r="G606">
        <v>0</v>
      </c>
      <c r="H606" t="s">
        <v>641</v>
      </c>
      <c r="I606" t="s">
        <v>14556</v>
      </c>
      <c r="J606" t="s">
        <v>1868</v>
      </c>
      <c r="K606" t="s">
        <v>644</v>
      </c>
      <c r="L606" t="s">
        <v>645</v>
      </c>
      <c r="M606" t="s">
        <v>14557</v>
      </c>
      <c r="N606" t="s">
        <v>644</v>
      </c>
      <c r="O606" t="s">
        <v>647</v>
      </c>
      <c r="P606" t="s">
        <v>5</v>
      </c>
      <c r="Q606" t="s">
        <v>648</v>
      </c>
      <c r="R606" t="s">
        <v>645</v>
      </c>
      <c r="S606" t="s">
        <v>14558</v>
      </c>
      <c r="T606" t="s">
        <v>14559</v>
      </c>
    </row>
    <row r="607" spans="1:20" x14ac:dyDescent="0.25">
      <c r="A607" t="s">
        <v>638</v>
      </c>
      <c r="B607" t="s">
        <v>639</v>
      </c>
      <c r="C607">
        <v>33</v>
      </c>
      <c r="D607">
        <v>5</v>
      </c>
      <c r="E607" t="s">
        <v>14560</v>
      </c>
      <c r="F607">
        <v>395</v>
      </c>
      <c r="G607">
        <v>0</v>
      </c>
      <c r="H607" t="s">
        <v>641</v>
      </c>
      <c r="I607" t="s">
        <v>14561</v>
      </c>
      <c r="J607" t="s">
        <v>685</v>
      </c>
      <c r="K607" t="s">
        <v>644</v>
      </c>
      <c r="L607" t="s">
        <v>645</v>
      </c>
      <c r="M607" t="s">
        <v>14562</v>
      </c>
      <c r="N607" t="s">
        <v>644</v>
      </c>
      <c r="O607" t="s">
        <v>668</v>
      </c>
      <c r="P607" t="s">
        <v>5</v>
      </c>
      <c r="Q607" t="s">
        <v>669</v>
      </c>
      <c r="R607" t="s">
        <v>645</v>
      </c>
      <c r="S607" t="s">
        <v>14563</v>
      </c>
      <c r="T607" t="s">
        <v>14564</v>
      </c>
    </row>
    <row r="608" spans="1:20" x14ac:dyDescent="0.25">
      <c r="A608" t="s">
        <v>18</v>
      </c>
      <c r="B608" t="s">
        <v>19</v>
      </c>
      <c r="C608">
        <v>33</v>
      </c>
      <c r="D608">
        <v>5</v>
      </c>
      <c r="E608" t="s">
        <v>14560</v>
      </c>
      <c r="F608">
        <v>395</v>
      </c>
      <c r="G608">
        <v>0</v>
      </c>
      <c r="H608" t="s">
        <v>641</v>
      </c>
      <c r="I608" t="s">
        <v>14561</v>
      </c>
      <c r="J608" t="s">
        <v>685</v>
      </c>
      <c r="K608" t="s">
        <v>644</v>
      </c>
      <c r="L608" t="s">
        <v>645</v>
      </c>
      <c r="M608" t="s">
        <v>14562</v>
      </c>
      <c r="N608" t="s">
        <v>644</v>
      </c>
      <c r="O608" t="s">
        <v>668</v>
      </c>
      <c r="P608" t="s">
        <v>5</v>
      </c>
      <c r="Q608" t="s">
        <v>669</v>
      </c>
      <c r="R608" t="s">
        <v>645</v>
      </c>
      <c r="S608" t="s">
        <v>14563</v>
      </c>
      <c r="T608" t="s">
        <v>14564</v>
      </c>
    </row>
    <row r="609" spans="1:20" x14ac:dyDescent="0.25">
      <c r="A609" t="s">
        <v>147</v>
      </c>
      <c r="B609" t="s">
        <v>148</v>
      </c>
      <c r="C609">
        <v>50</v>
      </c>
      <c r="D609">
        <v>6</v>
      </c>
      <c r="E609" t="s">
        <v>14565</v>
      </c>
      <c r="F609">
        <v>200</v>
      </c>
      <c r="G609">
        <v>0</v>
      </c>
      <c r="H609" t="s">
        <v>641</v>
      </c>
      <c r="I609" t="s">
        <v>3275</v>
      </c>
      <c r="J609" t="s">
        <v>708</v>
      </c>
      <c r="K609" t="s">
        <v>644</v>
      </c>
      <c r="L609" t="s">
        <v>645</v>
      </c>
      <c r="M609" t="s">
        <v>14562</v>
      </c>
      <c r="N609" t="s">
        <v>644</v>
      </c>
      <c r="O609" t="s">
        <v>647</v>
      </c>
      <c r="P609" t="s">
        <v>5</v>
      </c>
      <c r="Q609" t="s">
        <v>648</v>
      </c>
      <c r="R609" t="s">
        <v>645</v>
      </c>
      <c r="S609" t="s">
        <v>14566</v>
      </c>
      <c r="T609" t="s">
        <v>14562</v>
      </c>
    </row>
    <row r="610" spans="1:20" x14ac:dyDescent="0.25">
      <c r="A610" t="s">
        <v>147</v>
      </c>
      <c r="B610" t="s">
        <v>148</v>
      </c>
      <c r="C610">
        <v>50</v>
      </c>
      <c r="D610">
        <v>6</v>
      </c>
      <c r="E610" t="s">
        <v>14567</v>
      </c>
      <c r="F610">
        <v>200</v>
      </c>
      <c r="G610">
        <v>0</v>
      </c>
      <c r="H610" t="s">
        <v>641</v>
      </c>
      <c r="I610" t="s">
        <v>1413</v>
      </c>
      <c r="J610" t="s">
        <v>1414</v>
      </c>
      <c r="K610" t="s">
        <v>644</v>
      </c>
      <c r="L610" t="s">
        <v>645</v>
      </c>
      <c r="M610" t="s">
        <v>14568</v>
      </c>
      <c r="N610" t="s">
        <v>644</v>
      </c>
      <c r="O610" t="s">
        <v>647</v>
      </c>
      <c r="P610" t="s">
        <v>5</v>
      </c>
      <c r="Q610" t="s">
        <v>648</v>
      </c>
      <c r="R610" t="s">
        <v>645</v>
      </c>
      <c r="S610" t="s">
        <v>14569</v>
      </c>
      <c r="T610" t="s">
        <v>14568</v>
      </c>
    </row>
    <row r="611" spans="1:20" x14ac:dyDescent="0.25">
      <c r="A611" t="s">
        <v>147</v>
      </c>
      <c r="B611" t="s">
        <v>148</v>
      </c>
      <c r="C611">
        <v>33.333333333333336</v>
      </c>
      <c r="D611">
        <v>3</v>
      </c>
      <c r="E611" t="s">
        <v>14570</v>
      </c>
      <c r="F611">
        <v>100</v>
      </c>
      <c r="G611">
        <v>0</v>
      </c>
      <c r="H611" t="s">
        <v>641</v>
      </c>
      <c r="I611" t="s">
        <v>4818</v>
      </c>
      <c r="J611" t="s">
        <v>736</v>
      </c>
      <c r="K611" t="s">
        <v>644</v>
      </c>
      <c r="L611" t="s">
        <v>645</v>
      </c>
      <c r="M611" t="s">
        <v>14571</v>
      </c>
      <c r="N611" t="s">
        <v>644</v>
      </c>
      <c r="O611" t="s">
        <v>668</v>
      </c>
      <c r="P611" t="s">
        <v>5</v>
      </c>
      <c r="Q611" t="s">
        <v>669</v>
      </c>
      <c r="R611" t="s">
        <v>645</v>
      </c>
      <c r="S611" t="s">
        <v>14572</v>
      </c>
      <c r="T611" t="s">
        <v>14571</v>
      </c>
    </row>
    <row r="612" spans="1:20" x14ac:dyDescent="0.25">
      <c r="A612" t="s">
        <v>147</v>
      </c>
      <c r="B612" t="s">
        <v>148</v>
      </c>
      <c r="C612">
        <v>50</v>
      </c>
      <c r="D612">
        <v>6</v>
      </c>
      <c r="E612" t="s">
        <v>14573</v>
      </c>
      <c r="F612">
        <v>200</v>
      </c>
      <c r="G612">
        <v>0</v>
      </c>
      <c r="H612" t="s">
        <v>641</v>
      </c>
      <c r="I612" t="s">
        <v>14574</v>
      </c>
      <c r="J612" t="s">
        <v>666</v>
      </c>
      <c r="K612" t="s">
        <v>644</v>
      </c>
      <c r="L612" t="s">
        <v>645</v>
      </c>
      <c r="M612" t="s">
        <v>14571</v>
      </c>
      <c r="N612" t="s">
        <v>644</v>
      </c>
      <c r="O612" t="s">
        <v>668</v>
      </c>
      <c r="P612" t="s">
        <v>5</v>
      </c>
      <c r="Q612" t="s">
        <v>669</v>
      </c>
      <c r="R612" t="s">
        <v>645</v>
      </c>
      <c r="S612" t="s">
        <v>14575</v>
      </c>
      <c r="T612" t="s">
        <v>14571</v>
      </c>
    </row>
    <row r="613" spans="1:20" x14ac:dyDescent="0.25">
      <c r="A613" t="s">
        <v>147</v>
      </c>
      <c r="B613" t="s">
        <v>148</v>
      </c>
      <c r="C613">
        <v>50</v>
      </c>
      <c r="D613">
        <v>6</v>
      </c>
      <c r="E613" t="s">
        <v>14576</v>
      </c>
      <c r="F613">
        <v>200</v>
      </c>
      <c r="G613">
        <v>0</v>
      </c>
      <c r="H613" t="s">
        <v>641</v>
      </c>
      <c r="I613" t="s">
        <v>14577</v>
      </c>
      <c r="J613" t="s">
        <v>685</v>
      </c>
      <c r="K613" t="s">
        <v>644</v>
      </c>
      <c r="L613" t="s">
        <v>645</v>
      </c>
      <c r="M613" t="s">
        <v>14578</v>
      </c>
      <c r="N613" t="s">
        <v>644</v>
      </c>
      <c r="O613" t="s">
        <v>668</v>
      </c>
      <c r="P613" t="s">
        <v>5</v>
      </c>
      <c r="Q613" t="s">
        <v>669</v>
      </c>
      <c r="R613" t="s">
        <v>645</v>
      </c>
      <c r="S613" t="s">
        <v>14579</v>
      </c>
      <c r="T613" t="s">
        <v>14580</v>
      </c>
    </row>
    <row r="614" spans="1:20" x14ac:dyDescent="0.25">
      <c r="A614" t="s">
        <v>147</v>
      </c>
      <c r="B614" t="s">
        <v>148</v>
      </c>
      <c r="C614">
        <v>50</v>
      </c>
      <c r="D614">
        <v>6</v>
      </c>
      <c r="E614" t="s">
        <v>14581</v>
      </c>
      <c r="F614">
        <v>200</v>
      </c>
      <c r="G614">
        <v>0</v>
      </c>
      <c r="H614" t="s">
        <v>641</v>
      </c>
      <c r="I614" t="s">
        <v>14582</v>
      </c>
      <c r="J614" t="s">
        <v>2079</v>
      </c>
      <c r="K614" t="s">
        <v>644</v>
      </c>
      <c r="L614" t="s">
        <v>645</v>
      </c>
      <c r="M614" t="s">
        <v>14583</v>
      </c>
      <c r="N614" t="s">
        <v>644</v>
      </c>
      <c r="O614" t="s">
        <v>647</v>
      </c>
      <c r="P614" t="s">
        <v>5</v>
      </c>
      <c r="Q614" t="s">
        <v>648</v>
      </c>
      <c r="R614" t="s">
        <v>645</v>
      </c>
      <c r="S614" t="s">
        <v>14584</v>
      </c>
      <c r="T614" t="s">
        <v>14583</v>
      </c>
    </row>
    <row r="615" spans="1:20" x14ac:dyDescent="0.25">
      <c r="A615" t="s">
        <v>147</v>
      </c>
      <c r="B615" t="s">
        <v>148</v>
      </c>
      <c r="C615">
        <v>50</v>
      </c>
      <c r="D615">
        <v>6</v>
      </c>
      <c r="E615" t="s">
        <v>14585</v>
      </c>
      <c r="F615">
        <v>200</v>
      </c>
      <c r="G615">
        <v>0</v>
      </c>
      <c r="H615" t="s">
        <v>641</v>
      </c>
      <c r="I615" t="s">
        <v>14586</v>
      </c>
      <c r="J615" t="s">
        <v>685</v>
      </c>
      <c r="K615" t="s">
        <v>644</v>
      </c>
      <c r="L615" t="s">
        <v>645</v>
      </c>
      <c r="M615" t="s">
        <v>14587</v>
      </c>
      <c r="N615" t="s">
        <v>644</v>
      </c>
      <c r="O615" t="s">
        <v>647</v>
      </c>
      <c r="P615" t="s">
        <v>5</v>
      </c>
      <c r="Q615" t="s">
        <v>648</v>
      </c>
      <c r="R615" t="s">
        <v>645</v>
      </c>
      <c r="S615" t="s">
        <v>14588</v>
      </c>
      <c r="T615" t="s">
        <v>14587</v>
      </c>
    </row>
    <row r="616" spans="1:20" x14ac:dyDescent="0.25">
      <c r="A616" t="s">
        <v>638</v>
      </c>
      <c r="B616" t="s">
        <v>639</v>
      </c>
      <c r="C616">
        <v>66</v>
      </c>
      <c r="D616">
        <v>6</v>
      </c>
      <c r="E616" t="s">
        <v>14589</v>
      </c>
      <c r="F616">
        <v>300</v>
      </c>
      <c r="G616">
        <v>0</v>
      </c>
      <c r="H616" t="s">
        <v>641</v>
      </c>
      <c r="I616" t="s">
        <v>14590</v>
      </c>
      <c r="J616" t="s">
        <v>685</v>
      </c>
      <c r="K616" t="s">
        <v>644</v>
      </c>
      <c r="L616" t="s">
        <v>645</v>
      </c>
      <c r="M616" t="s">
        <v>14591</v>
      </c>
      <c r="N616" t="s">
        <v>644</v>
      </c>
      <c r="O616" t="s">
        <v>647</v>
      </c>
      <c r="P616" t="s">
        <v>5</v>
      </c>
      <c r="Q616" t="s">
        <v>648</v>
      </c>
      <c r="R616" t="s">
        <v>645</v>
      </c>
      <c r="S616" t="s">
        <v>14592</v>
      </c>
      <c r="T616" t="s">
        <v>14591</v>
      </c>
    </row>
    <row r="617" spans="1:20" x14ac:dyDescent="0.25">
      <c r="A617" t="s">
        <v>18</v>
      </c>
      <c r="B617" t="s">
        <v>19</v>
      </c>
      <c r="C617">
        <v>68</v>
      </c>
      <c r="D617">
        <v>3</v>
      </c>
      <c r="E617" t="s">
        <v>14589</v>
      </c>
      <c r="F617">
        <v>300</v>
      </c>
      <c r="G617">
        <v>0</v>
      </c>
      <c r="H617" t="s">
        <v>641</v>
      </c>
      <c r="I617" t="s">
        <v>14590</v>
      </c>
      <c r="J617" t="s">
        <v>685</v>
      </c>
      <c r="K617" t="s">
        <v>644</v>
      </c>
      <c r="L617" t="s">
        <v>645</v>
      </c>
      <c r="M617" t="s">
        <v>14591</v>
      </c>
      <c r="N617" t="s">
        <v>644</v>
      </c>
      <c r="O617" t="s">
        <v>647</v>
      </c>
      <c r="P617" t="s">
        <v>5</v>
      </c>
      <c r="Q617" t="s">
        <v>648</v>
      </c>
      <c r="R617" t="s">
        <v>645</v>
      </c>
      <c r="S617" t="s">
        <v>14592</v>
      </c>
      <c r="T617" t="s">
        <v>14591</v>
      </c>
    </row>
    <row r="618" spans="1:20" x14ac:dyDescent="0.25">
      <c r="A618" t="s">
        <v>638</v>
      </c>
      <c r="B618" t="s">
        <v>639</v>
      </c>
      <c r="C618">
        <v>66</v>
      </c>
      <c r="D618">
        <v>4</v>
      </c>
      <c r="E618" t="s">
        <v>14593</v>
      </c>
      <c r="F618">
        <v>200</v>
      </c>
      <c r="G618">
        <v>0</v>
      </c>
      <c r="H618" t="s">
        <v>641</v>
      </c>
      <c r="I618" t="s">
        <v>14594</v>
      </c>
      <c r="J618" t="s">
        <v>736</v>
      </c>
      <c r="K618" t="s">
        <v>644</v>
      </c>
      <c r="L618" t="s">
        <v>645</v>
      </c>
      <c r="M618" t="s">
        <v>14591</v>
      </c>
      <c r="N618" t="s">
        <v>644</v>
      </c>
      <c r="O618" t="s">
        <v>647</v>
      </c>
      <c r="P618" t="s">
        <v>5</v>
      </c>
      <c r="Q618" t="s">
        <v>648</v>
      </c>
      <c r="R618" t="s">
        <v>645</v>
      </c>
      <c r="S618" t="s">
        <v>14595</v>
      </c>
      <c r="T618" t="s">
        <v>14591</v>
      </c>
    </row>
    <row r="619" spans="1:20" x14ac:dyDescent="0.25">
      <c r="A619" t="s">
        <v>18</v>
      </c>
      <c r="B619" t="s">
        <v>19</v>
      </c>
      <c r="C619">
        <v>68</v>
      </c>
      <c r="D619">
        <v>2</v>
      </c>
      <c r="E619" t="s">
        <v>14593</v>
      </c>
      <c r="F619">
        <v>200</v>
      </c>
      <c r="G619">
        <v>0</v>
      </c>
      <c r="H619" t="s">
        <v>641</v>
      </c>
      <c r="I619" t="s">
        <v>14594</v>
      </c>
      <c r="J619" t="s">
        <v>736</v>
      </c>
      <c r="K619" t="s">
        <v>644</v>
      </c>
      <c r="L619" t="s">
        <v>645</v>
      </c>
      <c r="M619" t="s">
        <v>14591</v>
      </c>
      <c r="N619" t="s">
        <v>644</v>
      </c>
      <c r="O619" t="s">
        <v>647</v>
      </c>
      <c r="P619" t="s">
        <v>5</v>
      </c>
      <c r="Q619" t="s">
        <v>648</v>
      </c>
      <c r="R619" t="s">
        <v>645</v>
      </c>
      <c r="S619" t="s">
        <v>14595</v>
      </c>
      <c r="T619" t="s">
        <v>14591</v>
      </c>
    </row>
    <row r="620" spans="1:20" x14ac:dyDescent="0.25">
      <c r="A620" t="s">
        <v>638</v>
      </c>
      <c r="B620" t="s">
        <v>639</v>
      </c>
      <c r="C620">
        <v>33</v>
      </c>
      <c r="D620">
        <v>5</v>
      </c>
      <c r="E620" t="s">
        <v>14596</v>
      </c>
      <c r="F620">
        <v>330</v>
      </c>
      <c r="G620">
        <v>0</v>
      </c>
      <c r="H620" t="s">
        <v>729</v>
      </c>
      <c r="I620" t="s">
        <v>7330</v>
      </c>
      <c r="J620" t="s">
        <v>666</v>
      </c>
      <c r="K620" t="s">
        <v>644</v>
      </c>
      <c r="L620" t="s">
        <v>645</v>
      </c>
      <c r="M620" t="s">
        <v>14591</v>
      </c>
      <c r="N620" t="s">
        <v>644</v>
      </c>
      <c r="O620" t="s">
        <v>647</v>
      </c>
      <c r="P620" t="s">
        <v>5</v>
      </c>
      <c r="Q620" t="s">
        <v>648</v>
      </c>
      <c r="R620" t="s">
        <v>645</v>
      </c>
      <c r="S620" t="s">
        <v>14597</v>
      </c>
      <c r="T620" t="s">
        <v>14591</v>
      </c>
    </row>
    <row r="621" spans="1:20" x14ac:dyDescent="0.25">
      <c r="A621" t="s">
        <v>18</v>
      </c>
      <c r="B621" t="s">
        <v>19</v>
      </c>
      <c r="C621">
        <v>33</v>
      </c>
      <c r="D621">
        <v>5</v>
      </c>
      <c r="E621" t="s">
        <v>14596</v>
      </c>
      <c r="F621">
        <v>330</v>
      </c>
      <c r="G621">
        <v>0</v>
      </c>
      <c r="H621" t="s">
        <v>729</v>
      </c>
      <c r="I621" t="s">
        <v>7330</v>
      </c>
      <c r="J621" t="s">
        <v>666</v>
      </c>
      <c r="K621" t="s">
        <v>644</v>
      </c>
      <c r="L621" t="s">
        <v>645</v>
      </c>
      <c r="M621" t="s">
        <v>14591</v>
      </c>
      <c r="N621" t="s">
        <v>644</v>
      </c>
      <c r="O621" t="s">
        <v>647</v>
      </c>
      <c r="P621" t="s">
        <v>5</v>
      </c>
      <c r="Q621" t="s">
        <v>648</v>
      </c>
      <c r="R621" t="s">
        <v>645</v>
      </c>
      <c r="S621" t="s">
        <v>14597</v>
      </c>
      <c r="T621" t="s">
        <v>14591</v>
      </c>
    </row>
    <row r="622" spans="1:20" x14ac:dyDescent="0.25">
      <c r="A622" t="s">
        <v>147</v>
      </c>
      <c r="B622" t="s">
        <v>148</v>
      </c>
      <c r="C622">
        <v>50</v>
      </c>
      <c r="D622">
        <v>6</v>
      </c>
      <c r="E622" t="s">
        <v>14598</v>
      </c>
      <c r="F622">
        <v>200</v>
      </c>
      <c r="G622">
        <v>0</v>
      </c>
      <c r="H622" t="s">
        <v>641</v>
      </c>
      <c r="I622" t="s">
        <v>1977</v>
      </c>
      <c r="J622" t="s">
        <v>694</v>
      </c>
      <c r="K622" t="s">
        <v>644</v>
      </c>
      <c r="L622" t="s">
        <v>645</v>
      </c>
      <c r="M622" t="s">
        <v>14599</v>
      </c>
      <c r="N622" t="s">
        <v>644</v>
      </c>
      <c r="O622" t="s">
        <v>647</v>
      </c>
      <c r="P622" t="s">
        <v>5</v>
      </c>
      <c r="Q622" t="s">
        <v>648</v>
      </c>
      <c r="R622" t="s">
        <v>645</v>
      </c>
      <c r="S622" t="s">
        <v>14600</v>
      </c>
      <c r="T622" t="s">
        <v>14599</v>
      </c>
    </row>
    <row r="623" spans="1:20" x14ac:dyDescent="0.25">
      <c r="A623" t="s">
        <v>147</v>
      </c>
      <c r="B623" t="s">
        <v>148</v>
      </c>
      <c r="C623">
        <v>50</v>
      </c>
      <c r="D623">
        <v>30</v>
      </c>
      <c r="E623" t="s">
        <v>14601</v>
      </c>
      <c r="F623">
        <v>1000</v>
      </c>
      <c r="G623">
        <v>0</v>
      </c>
      <c r="H623" t="s">
        <v>641</v>
      </c>
      <c r="I623" t="s">
        <v>782</v>
      </c>
      <c r="J623" t="s">
        <v>783</v>
      </c>
      <c r="K623" t="s">
        <v>644</v>
      </c>
      <c r="L623" t="s">
        <v>645</v>
      </c>
      <c r="M623" t="s">
        <v>14602</v>
      </c>
      <c r="N623" t="s">
        <v>644</v>
      </c>
      <c r="O623" t="s">
        <v>668</v>
      </c>
      <c r="P623" t="s">
        <v>5</v>
      </c>
      <c r="Q623" t="s">
        <v>669</v>
      </c>
      <c r="R623" t="s">
        <v>645</v>
      </c>
      <c r="S623" t="s">
        <v>14603</v>
      </c>
      <c r="T623" t="s">
        <v>14599</v>
      </c>
    </row>
    <row r="624" spans="1:20" x14ac:dyDescent="0.25">
      <c r="A624" t="s">
        <v>147</v>
      </c>
      <c r="B624" t="s">
        <v>148</v>
      </c>
      <c r="C624">
        <v>33.333333333333336</v>
      </c>
      <c r="D624">
        <v>3</v>
      </c>
      <c r="E624" t="s">
        <v>14604</v>
      </c>
      <c r="F624">
        <v>100</v>
      </c>
      <c r="G624">
        <v>0</v>
      </c>
      <c r="H624" t="s">
        <v>641</v>
      </c>
      <c r="I624" t="s">
        <v>14605</v>
      </c>
      <c r="J624" t="s">
        <v>652</v>
      </c>
      <c r="K624" t="s">
        <v>644</v>
      </c>
      <c r="L624" t="s">
        <v>645</v>
      </c>
      <c r="M624" t="s">
        <v>14606</v>
      </c>
      <c r="N624" t="s">
        <v>644</v>
      </c>
      <c r="O624" t="s">
        <v>647</v>
      </c>
      <c r="P624" t="s">
        <v>5</v>
      </c>
      <c r="Q624" t="s">
        <v>648</v>
      </c>
      <c r="R624" t="s">
        <v>645</v>
      </c>
      <c r="S624" t="s">
        <v>14607</v>
      </c>
      <c r="T624" t="s">
        <v>14606</v>
      </c>
    </row>
    <row r="625" spans="1:20" x14ac:dyDescent="0.25">
      <c r="A625" t="s">
        <v>147</v>
      </c>
      <c r="B625" t="s">
        <v>148</v>
      </c>
      <c r="C625">
        <v>33.333333333333336</v>
      </c>
      <c r="D625">
        <v>3</v>
      </c>
      <c r="E625" t="s">
        <v>14608</v>
      </c>
      <c r="F625">
        <v>100</v>
      </c>
      <c r="G625">
        <v>0</v>
      </c>
      <c r="H625" t="s">
        <v>641</v>
      </c>
      <c r="I625" t="s">
        <v>14609</v>
      </c>
      <c r="J625" t="s">
        <v>981</v>
      </c>
      <c r="K625" t="s">
        <v>644</v>
      </c>
      <c r="L625" t="s">
        <v>645</v>
      </c>
      <c r="M625" t="s">
        <v>14606</v>
      </c>
      <c r="N625" t="s">
        <v>644</v>
      </c>
      <c r="O625" t="s">
        <v>647</v>
      </c>
      <c r="P625" t="s">
        <v>5</v>
      </c>
      <c r="Q625" t="s">
        <v>648</v>
      </c>
      <c r="R625" t="s">
        <v>14610</v>
      </c>
      <c r="S625" t="s">
        <v>14611</v>
      </c>
      <c r="T625" t="s">
        <v>14606</v>
      </c>
    </row>
    <row r="626" spans="1:20" x14ac:dyDescent="0.25">
      <c r="A626" t="s">
        <v>638</v>
      </c>
      <c r="B626" t="s">
        <v>639</v>
      </c>
      <c r="C626">
        <v>66</v>
      </c>
      <c r="D626">
        <v>2</v>
      </c>
      <c r="E626" t="s">
        <v>14612</v>
      </c>
      <c r="F626">
        <v>100</v>
      </c>
      <c r="G626">
        <v>0</v>
      </c>
      <c r="H626" t="s">
        <v>641</v>
      </c>
      <c r="I626" t="s">
        <v>14613</v>
      </c>
      <c r="J626" t="s">
        <v>801</v>
      </c>
      <c r="K626" t="s">
        <v>644</v>
      </c>
      <c r="L626" t="s">
        <v>645</v>
      </c>
      <c r="M626" t="s">
        <v>14614</v>
      </c>
      <c r="N626" t="s">
        <v>644</v>
      </c>
      <c r="O626" t="s">
        <v>647</v>
      </c>
      <c r="P626" t="s">
        <v>5</v>
      </c>
      <c r="Q626" t="s">
        <v>648</v>
      </c>
      <c r="R626" t="s">
        <v>645</v>
      </c>
      <c r="S626" t="s">
        <v>14615</v>
      </c>
      <c r="T626" t="s">
        <v>14606</v>
      </c>
    </row>
    <row r="627" spans="1:20" x14ac:dyDescent="0.25">
      <c r="A627" t="s">
        <v>18</v>
      </c>
      <c r="B627" t="s">
        <v>19</v>
      </c>
      <c r="C627">
        <v>68</v>
      </c>
      <c r="D627">
        <v>1</v>
      </c>
      <c r="E627" t="s">
        <v>14612</v>
      </c>
      <c r="F627">
        <v>100</v>
      </c>
      <c r="G627">
        <v>0</v>
      </c>
      <c r="H627" t="s">
        <v>641</v>
      </c>
      <c r="I627" t="s">
        <v>14613</v>
      </c>
      <c r="J627" t="s">
        <v>801</v>
      </c>
      <c r="K627" t="s">
        <v>644</v>
      </c>
      <c r="L627" t="s">
        <v>645</v>
      </c>
      <c r="M627" t="s">
        <v>14614</v>
      </c>
      <c r="N627" t="s">
        <v>644</v>
      </c>
      <c r="O627" t="s">
        <v>647</v>
      </c>
      <c r="P627" t="s">
        <v>5</v>
      </c>
      <c r="Q627" t="s">
        <v>648</v>
      </c>
      <c r="R627" t="s">
        <v>645</v>
      </c>
      <c r="S627" t="s">
        <v>14615</v>
      </c>
      <c r="T627" t="s">
        <v>14606</v>
      </c>
    </row>
    <row r="628" spans="1:20" x14ac:dyDescent="0.25">
      <c r="A628" t="s">
        <v>638</v>
      </c>
      <c r="B628" t="s">
        <v>639</v>
      </c>
      <c r="C628">
        <v>66</v>
      </c>
      <c r="D628">
        <v>4</v>
      </c>
      <c r="E628" t="s">
        <v>14616</v>
      </c>
      <c r="F628">
        <v>200</v>
      </c>
      <c r="G628">
        <v>0</v>
      </c>
      <c r="H628" t="s">
        <v>641</v>
      </c>
      <c r="I628" t="s">
        <v>10503</v>
      </c>
      <c r="J628" t="s">
        <v>685</v>
      </c>
      <c r="K628" t="s">
        <v>644</v>
      </c>
      <c r="L628" t="s">
        <v>645</v>
      </c>
      <c r="M628" t="s">
        <v>14617</v>
      </c>
      <c r="N628" t="s">
        <v>644</v>
      </c>
      <c r="O628" t="s">
        <v>668</v>
      </c>
      <c r="P628" t="s">
        <v>5</v>
      </c>
      <c r="Q628" t="s">
        <v>669</v>
      </c>
      <c r="R628" t="s">
        <v>645</v>
      </c>
      <c r="S628" t="s">
        <v>14618</v>
      </c>
      <c r="T628" t="s">
        <v>14617</v>
      </c>
    </row>
    <row r="629" spans="1:20" x14ac:dyDescent="0.25">
      <c r="A629" t="s">
        <v>18</v>
      </c>
      <c r="B629" t="s">
        <v>19</v>
      </c>
      <c r="C629">
        <v>68</v>
      </c>
      <c r="D629">
        <v>2</v>
      </c>
      <c r="E629" t="s">
        <v>14616</v>
      </c>
      <c r="F629">
        <v>200</v>
      </c>
      <c r="G629">
        <v>0</v>
      </c>
      <c r="H629" t="s">
        <v>641</v>
      </c>
      <c r="I629" t="s">
        <v>10503</v>
      </c>
      <c r="J629" t="s">
        <v>685</v>
      </c>
      <c r="K629" t="s">
        <v>644</v>
      </c>
      <c r="L629" t="s">
        <v>645</v>
      </c>
      <c r="M629" t="s">
        <v>14617</v>
      </c>
      <c r="N629" t="s">
        <v>644</v>
      </c>
      <c r="O629" t="s">
        <v>668</v>
      </c>
      <c r="P629" t="s">
        <v>5</v>
      </c>
      <c r="Q629" t="s">
        <v>669</v>
      </c>
      <c r="R629" t="s">
        <v>645</v>
      </c>
      <c r="S629" t="s">
        <v>14618</v>
      </c>
      <c r="T629" t="s">
        <v>14617</v>
      </c>
    </row>
    <row r="630" spans="1:20" x14ac:dyDescent="0.25">
      <c r="A630" t="s">
        <v>147</v>
      </c>
      <c r="B630" t="s">
        <v>148</v>
      </c>
      <c r="C630">
        <v>50</v>
      </c>
      <c r="D630">
        <v>6</v>
      </c>
      <c r="E630" t="s">
        <v>14619</v>
      </c>
      <c r="F630">
        <v>200</v>
      </c>
      <c r="G630">
        <v>0</v>
      </c>
      <c r="H630" t="s">
        <v>641</v>
      </c>
      <c r="I630" t="s">
        <v>14620</v>
      </c>
      <c r="J630" t="s">
        <v>714</v>
      </c>
      <c r="K630" t="s">
        <v>644</v>
      </c>
      <c r="L630" t="s">
        <v>645</v>
      </c>
      <c r="M630" t="s">
        <v>14621</v>
      </c>
      <c r="N630" t="s">
        <v>644</v>
      </c>
      <c r="O630" t="s">
        <v>668</v>
      </c>
      <c r="P630" t="s">
        <v>5</v>
      </c>
      <c r="Q630" t="s">
        <v>669</v>
      </c>
      <c r="R630" t="s">
        <v>645</v>
      </c>
      <c r="S630" t="s">
        <v>14622</v>
      </c>
      <c r="T630" t="s">
        <v>14623</v>
      </c>
    </row>
    <row r="631" spans="1:20" x14ac:dyDescent="0.25">
      <c r="A631" t="s">
        <v>147</v>
      </c>
      <c r="B631" t="s">
        <v>148</v>
      </c>
      <c r="C631">
        <v>33.333333333333336</v>
      </c>
      <c r="D631">
        <v>3</v>
      </c>
      <c r="E631" t="s">
        <v>14624</v>
      </c>
      <c r="F631">
        <v>100</v>
      </c>
      <c r="G631">
        <v>0</v>
      </c>
      <c r="H631" t="s">
        <v>641</v>
      </c>
      <c r="I631" t="s">
        <v>14625</v>
      </c>
      <c r="J631" t="s">
        <v>888</v>
      </c>
      <c r="K631" t="s">
        <v>644</v>
      </c>
      <c r="L631" t="s">
        <v>645</v>
      </c>
      <c r="M631" t="s">
        <v>14626</v>
      </c>
      <c r="N631" t="s">
        <v>644</v>
      </c>
      <c r="O631" t="s">
        <v>647</v>
      </c>
      <c r="P631" t="s">
        <v>5</v>
      </c>
      <c r="Q631" t="s">
        <v>648</v>
      </c>
      <c r="R631" t="s">
        <v>645</v>
      </c>
      <c r="S631" t="s">
        <v>14627</v>
      </c>
      <c r="T631" t="s">
        <v>14626</v>
      </c>
    </row>
    <row r="632" spans="1:20" x14ac:dyDescent="0.25">
      <c r="A632" t="s">
        <v>638</v>
      </c>
      <c r="B632" t="s">
        <v>639</v>
      </c>
      <c r="C632">
        <v>66</v>
      </c>
      <c r="D632">
        <v>2</v>
      </c>
      <c r="E632" t="s">
        <v>14628</v>
      </c>
      <c r="F632">
        <v>100</v>
      </c>
      <c r="G632">
        <v>0</v>
      </c>
      <c r="H632" t="s">
        <v>641</v>
      </c>
      <c r="I632" t="s">
        <v>14629</v>
      </c>
      <c r="J632" t="s">
        <v>888</v>
      </c>
      <c r="K632" t="s">
        <v>644</v>
      </c>
      <c r="L632" t="s">
        <v>645</v>
      </c>
      <c r="M632" t="s">
        <v>14630</v>
      </c>
      <c r="N632" t="s">
        <v>644</v>
      </c>
      <c r="O632" t="s">
        <v>647</v>
      </c>
      <c r="P632" t="s">
        <v>5</v>
      </c>
      <c r="Q632" t="s">
        <v>648</v>
      </c>
      <c r="R632" t="s">
        <v>645</v>
      </c>
      <c r="S632" t="s">
        <v>14631</v>
      </c>
      <c r="T632" t="s">
        <v>14632</v>
      </c>
    </row>
    <row r="633" spans="1:20" x14ac:dyDescent="0.25">
      <c r="A633" t="s">
        <v>18</v>
      </c>
      <c r="B633" t="s">
        <v>19</v>
      </c>
      <c r="C633">
        <v>68</v>
      </c>
      <c r="D633">
        <v>1</v>
      </c>
      <c r="E633" t="s">
        <v>14628</v>
      </c>
      <c r="F633">
        <v>100</v>
      </c>
      <c r="G633">
        <v>0</v>
      </c>
      <c r="H633" t="s">
        <v>641</v>
      </c>
      <c r="I633" t="s">
        <v>14629</v>
      </c>
      <c r="J633" t="s">
        <v>888</v>
      </c>
      <c r="K633" t="s">
        <v>644</v>
      </c>
      <c r="L633" t="s">
        <v>645</v>
      </c>
      <c r="M633" t="s">
        <v>14630</v>
      </c>
      <c r="N633" t="s">
        <v>644</v>
      </c>
      <c r="O633" t="s">
        <v>647</v>
      </c>
      <c r="P633" t="s">
        <v>5</v>
      </c>
      <c r="Q633" t="s">
        <v>648</v>
      </c>
      <c r="R633" t="s">
        <v>645</v>
      </c>
      <c r="S633" t="s">
        <v>14631</v>
      </c>
      <c r="T633" t="s">
        <v>14632</v>
      </c>
    </row>
    <row r="634" spans="1:20" x14ac:dyDescent="0.25">
      <c r="A634" t="s">
        <v>638</v>
      </c>
      <c r="B634" t="s">
        <v>639</v>
      </c>
      <c r="C634">
        <v>66</v>
      </c>
      <c r="D634">
        <v>2</v>
      </c>
      <c r="E634" t="s">
        <v>14633</v>
      </c>
      <c r="F634">
        <v>100</v>
      </c>
      <c r="G634">
        <v>0</v>
      </c>
      <c r="H634" t="s">
        <v>641</v>
      </c>
      <c r="I634" t="s">
        <v>14634</v>
      </c>
      <c r="J634" t="s">
        <v>724</v>
      </c>
      <c r="K634" t="s">
        <v>644</v>
      </c>
      <c r="L634" t="s">
        <v>645</v>
      </c>
      <c r="M634" t="s">
        <v>14635</v>
      </c>
      <c r="N634" t="s">
        <v>644</v>
      </c>
      <c r="O634" t="s">
        <v>647</v>
      </c>
      <c r="P634" t="s">
        <v>5</v>
      </c>
      <c r="Q634" t="s">
        <v>648</v>
      </c>
      <c r="R634" t="s">
        <v>645</v>
      </c>
      <c r="S634" t="s">
        <v>14636</v>
      </c>
      <c r="T634" t="s">
        <v>14635</v>
      </c>
    </row>
    <row r="635" spans="1:20" x14ac:dyDescent="0.25">
      <c r="A635" t="s">
        <v>18</v>
      </c>
      <c r="B635" t="s">
        <v>19</v>
      </c>
      <c r="C635">
        <v>68</v>
      </c>
      <c r="D635">
        <v>1</v>
      </c>
      <c r="E635" t="s">
        <v>14633</v>
      </c>
      <c r="F635">
        <v>100</v>
      </c>
      <c r="G635">
        <v>0</v>
      </c>
      <c r="H635" t="s">
        <v>641</v>
      </c>
      <c r="I635" t="s">
        <v>14634</v>
      </c>
      <c r="J635" t="s">
        <v>724</v>
      </c>
      <c r="K635" t="s">
        <v>644</v>
      </c>
      <c r="L635" t="s">
        <v>645</v>
      </c>
      <c r="M635" t="s">
        <v>14635</v>
      </c>
      <c r="N635" t="s">
        <v>644</v>
      </c>
      <c r="O635" t="s">
        <v>647</v>
      </c>
      <c r="P635" t="s">
        <v>5</v>
      </c>
      <c r="Q635" t="s">
        <v>648</v>
      </c>
      <c r="R635" t="s">
        <v>645</v>
      </c>
      <c r="S635" t="s">
        <v>14636</v>
      </c>
      <c r="T635" t="s">
        <v>14635</v>
      </c>
    </row>
    <row r="636" spans="1:20" x14ac:dyDescent="0.25">
      <c r="A636" t="s">
        <v>147</v>
      </c>
      <c r="B636" t="s">
        <v>148</v>
      </c>
      <c r="C636">
        <v>33.333333333333336</v>
      </c>
      <c r="D636">
        <v>3</v>
      </c>
      <c r="E636" t="s">
        <v>14637</v>
      </c>
      <c r="F636">
        <v>100</v>
      </c>
      <c r="G636">
        <v>0</v>
      </c>
      <c r="H636" t="s">
        <v>641</v>
      </c>
      <c r="I636" t="s">
        <v>14638</v>
      </c>
      <c r="J636" t="s">
        <v>2660</v>
      </c>
      <c r="K636" t="s">
        <v>644</v>
      </c>
      <c r="L636" t="s">
        <v>645</v>
      </c>
      <c r="M636" t="s">
        <v>14639</v>
      </c>
      <c r="N636" t="s">
        <v>644</v>
      </c>
      <c r="O636" t="s">
        <v>647</v>
      </c>
      <c r="P636" t="s">
        <v>5</v>
      </c>
      <c r="Q636" t="s">
        <v>648</v>
      </c>
      <c r="R636" t="s">
        <v>645</v>
      </c>
      <c r="S636" t="s">
        <v>14640</v>
      </c>
      <c r="T636" t="s">
        <v>14639</v>
      </c>
    </row>
    <row r="637" spans="1:20" x14ac:dyDescent="0.25">
      <c r="A637" t="s">
        <v>147</v>
      </c>
      <c r="B637" t="s">
        <v>148</v>
      </c>
      <c r="C637">
        <v>33.333333333333336</v>
      </c>
      <c r="D637">
        <v>3</v>
      </c>
      <c r="E637" t="s">
        <v>14641</v>
      </c>
      <c r="F637">
        <v>100</v>
      </c>
      <c r="G637">
        <v>0</v>
      </c>
      <c r="H637" t="s">
        <v>641</v>
      </c>
      <c r="I637" t="s">
        <v>14642</v>
      </c>
      <c r="J637" t="s">
        <v>661</v>
      </c>
      <c r="K637" t="s">
        <v>644</v>
      </c>
      <c r="L637" t="s">
        <v>645</v>
      </c>
      <c r="M637" t="s">
        <v>14639</v>
      </c>
      <c r="N637" t="s">
        <v>644</v>
      </c>
      <c r="O637" t="s">
        <v>647</v>
      </c>
      <c r="P637" t="s">
        <v>5</v>
      </c>
      <c r="Q637" t="s">
        <v>648</v>
      </c>
      <c r="R637" t="s">
        <v>645</v>
      </c>
      <c r="S637" t="s">
        <v>14643</v>
      </c>
      <c r="T637" t="s">
        <v>14639</v>
      </c>
    </row>
    <row r="638" spans="1:20" x14ac:dyDescent="0.25">
      <c r="A638" t="s">
        <v>147</v>
      </c>
      <c r="B638" t="s">
        <v>148</v>
      </c>
      <c r="C638">
        <v>50</v>
      </c>
      <c r="D638">
        <v>6</v>
      </c>
      <c r="E638" t="s">
        <v>14644</v>
      </c>
      <c r="F638">
        <v>200</v>
      </c>
      <c r="G638">
        <v>0</v>
      </c>
      <c r="H638" t="s">
        <v>641</v>
      </c>
      <c r="I638" t="s">
        <v>14645</v>
      </c>
      <c r="J638" t="s">
        <v>652</v>
      </c>
      <c r="K638" t="s">
        <v>644</v>
      </c>
      <c r="L638" t="s">
        <v>645</v>
      </c>
      <c r="M638" t="s">
        <v>14646</v>
      </c>
      <c r="N638" t="s">
        <v>644</v>
      </c>
      <c r="O638" t="s">
        <v>647</v>
      </c>
      <c r="P638" t="s">
        <v>5</v>
      </c>
      <c r="Q638" t="s">
        <v>648</v>
      </c>
      <c r="R638" t="s">
        <v>645</v>
      </c>
      <c r="S638" t="s">
        <v>14647</v>
      </c>
      <c r="T638" t="s">
        <v>14646</v>
      </c>
    </row>
    <row r="639" spans="1:20" x14ac:dyDescent="0.25">
      <c r="A639" t="s">
        <v>147</v>
      </c>
      <c r="B639" t="s">
        <v>148</v>
      </c>
      <c r="C639">
        <v>37.5</v>
      </c>
      <c r="D639">
        <v>4</v>
      </c>
      <c r="E639" t="s">
        <v>14648</v>
      </c>
      <c r="F639">
        <v>140</v>
      </c>
      <c r="G639">
        <v>0</v>
      </c>
      <c r="H639" t="s">
        <v>729</v>
      </c>
      <c r="I639" t="s">
        <v>14649</v>
      </c>
      <c r="J639" t="s">
        <v>2629</v>
      </c>
      <c r="K639" t="s">
        <v>644</v>
      </c>
      <c r="L639" t="s">
        <v>645</v>
      </c>
      <c r="M639" t="s">
        <v>14650</v>
      </c>
      <c r="N639" t="s">
        <v>644</v>
      </c>
      <c r="O639" t="s">
        <v>647</v>
      </c>
      <c r="P639" t="s">
        <v>5</v>
      </c>
      <c r="Q639" t="s">
        <v>648</v>
      </c>
      <c r="R639" t="s">
        <v>645</v>
      </c>
      <c r="S639" t="s">
        <v>14651</v>
      </c>
      <c r="T639" t="s">
        <v>14650</v>
      </c>
    </row>
    <row r="640" spans="1:20" x14ac:dyDescent="0.25">
      <c r="A640" t="s">
        <v>147</v>
      </c>
      <c r="B640" t="s">
        <v>148</v>
      </c>
      <c r="C640">
        <v>50</v>
      </c>
      <c r="D640">
        <v>6</v>
      </c>
      <c r="E640" t="s">
        <v>14652</v>
      </c>
      <c r="F640">
        <v>200</v>
      </c>
      <c r="G640">
        <v>0</v>
      </c>
      <c r="H640" t="s">
        <v>641</v>
      </c>
      <c r="I640" t="s">
        <v>14653</v>
      </c>
      <c r="J640" t="s">
        <v>1520</v>
      </c>
      <c r="K640" t="s">
        <v>644</v>
      </c>
      <c r="L640" t="s">
        <v>645</v>
      </c>
      <c r="M640" t="s">
        <v>14654</v>
      </c>
      <c r="N640" t="s">
        <v>644</v>
      </c>
      <c r="O640" t="s">
        <v>647</v>
      </c>
      <c r="P640" t="s">
        <v>5</v>
      </c>
      <c r="Q640" t="s">
        <v>648</v>
      </c>
      <c r="R640" t="s">
        <v>645</v>
      </c>
      <c r="S640" t="s">
        <v>14655</v>
      </c>
      <c r="T640" t="s">
        <v>14654</v>
      </c>
    </row>
    <row r="641" spans="1:20" x14ac:dyDescent="0.25">
      <c r="A641" t="s">
        <v>147</v>
      </c>
      <c r="B641" t="s">
        <v>148</v>
      </c>
      <c r="C641">
        <v>50</v>
      </c>
      <c r="D641">
        <v>6</v>
      </c>
      <c r="E641" t="s">
        <v>14656</v>
      </c>
      <c r="F641">
        <v>200</v>
      </c>
      <c r="G641">
        <v>0</v>
      </c>
      <c r="H641" t="s">
        <v>641</v>
      </c>
      <c r="I641" t="s">
        <v>14657</v>
      </c>
      <c r="J641" t="s">
        <v>1962</v>
      </c>
      <c r="K641" t="s">
        <v>644</v>
      </c>
      <c r="L641" t="s">
        <v>645</v>
      </c>
      <c r="M641" t="s">
        <v>14658</v>
      </c>
      <c r="N641" t="s">
        <v>644</v>
      </c>
      <c r="O641" t="s">
        <v>647</v>
      </c>
      <c r="P641" t="s">
        <v>5</v>
      </c>
      <c r="Q641" t="s">
        <v>648</v>
      </c>
      <c r="R641" t="s">
        <v>645</v>
      </c>
      <c r="S641" t="s">
        <v>14659</v>
      </c>
      <c r="T641" t="s">
        <v>14658</v>
      </c>
    </row>
    <row r="642" spans="1:20" x14ac:dyDescent="0.25">
      <c r="A642" t="s">
        <v>147</v>
      </c>
      <c r="B642" t="s">
        <v>148</v>
      </c>
      <c r="C642">
        <v>50</v>
      </c>
      <c r="D642">
        <v>6</v>
      </c>
      <c r="E642" t="s">
        <v>14660</v>
      </c>
      <c r="F642">
        <v>200</v>
      </c>
      <c r="G642">
        <v>0</v>
      </c>
      <c r="H642" t="s">
        <v>641</v>
      </c>
      <c r="I642" t="s">
        <v>8593</v>
      </c>
      <c r="J642" t="s">
        <v>1549</v>
      </c>
      <c r="K642" t="s">
        <v>644</v>
      </c>
      <c r="L642" t="s">
        <v>645</v>
      </c>
      <c r="M642" t="s">
        <v>14661</v>
      </c>
      <c r="N642" t="s">
        <v>644</v>
      </c>
      <c r="O642" t="s">
        <v>647</v>
      </c>
      <c r="P642" t="s">
        <v>5</v>
      </c>
      <c r="Q642" t="s">
        <v>648</v>
      </c>
      <c r="R642" t="s">
        <v>645</v>
      </c>
      <c r="S642" t="s">
        <v>14662</v>
      </c>
      <c r="T642" t="s">
        <v>14661</v>
      </c>
    </row>
    <row r="643" spans="1:20" x14ac:dyDescent="0.25">
      <c r="A643" t="s">
        <v>22</v>
      </c>
      <c r="B643" t="s">
        <v>27</v>
      </c>
      <c r="C643">
        <v>69.900000000000006</v>
      </c>
      <c r="D643">
        <v>10</v>
      </c>
      <c r="E643" t="s">
        <v>14663</v>
      </c>
      <c r="F643">
        <v>800</v>
      </c>
      <c r="G643">
        <v>0</v>
      </c>
      <c r="H643" t="s">
        <v>673</v>
      </c>
      <c r="I643" t="s">
        <v>14664</v>
      </c>
      <c r="J643" t="s">
        <v>14665</v>
      </c>
      <c r="K643" t="s">
        <v>7014</v>
      </c>
      <c r="L643" t="s">
        <v>11316</v>
      </c>
      <c r="M643" t="s">
        <v>14666</v>
      </c>
      <c r="N643" t="s">
        <v>644</v>
      </c>
      <c r="O643" t="s">
        <v>679</v>
      </c>
      <c r="P643" t="s">
        <v>26</v>
      </c>
      <c r="Q643" t="s">
        <v>680</v>
      </c>
      <c r="R643" t="s">
        <v>645</v>
      </c>
      <c r="S643" t="s">
        <v>14667</v>
      </c>
      <c r="T643" t="s">
        <v>14666</v>
      </c>
    </row>
    <row r="644" spans="1:20" x14ac:dyDescent="0.25">
      <c r="A644" t="s">
        <v>147</v>
      </c>
      <c r="B644" t="s">
        <v>148</v>
      </c>
      <c r="C644">
        <v>33.333333333333336</v>
      </c>
      <c r="D644">
        <v>3</v>
      </c>
      <c r="E644" t="s">
        <v>14668</v>
      </c>
      <c r="F644">
        <v>100</v>
      </c>
      <c r="G644">
        <v>0</v>
      </c>
      <c r="H644" t="s">
        <v>641</v>
      </c>
      <c r="I644" t="s">
        <v>14669</v>
      </c>
      <c r="J644" t="s">
        <v>685</v>
      </c>
      <c r="K644" t="s">
        <v>644</v>
      </c>
      <c r="L644" t="s">
        <v>645</v>
      </c>
      <c r="M644" t="s">
        <v>14670</v>
      </c>
      <c r="N644" t="s">
        <v>644</v>
      </c>
      <c r="O644" t="s">
        <v>647</v>
      </c>
      <c r="P644" t="s">
        <v>5</v>
      </c>
      <c r="Q644" t="s">
        <v>648</v>
      </c>
      <c r="R644" t="s">
        <v>645</v>
      </c>
      <c r="S644" t="s">
        <v>14671</v>
      </c>
      <c r="T644" t="s">
        <v>14670</v>
      </c>
    </row>
    <row r="645" spans="1:20" x14ac:dyDescent="0.25">
      <c r="A645" t="s">
        <v>638</v>
      </c>
      <c r="B645" t="s">
        <v>639</v>
      </c>
      <c r="C645">
        <v>66</v>
      </c>
      <c r="D645">
        <v>2</v>
      </c>
      <c r="E645" t="s">
        <v>14672</v>
      </c>
      <c r="F645">
        <v>100</v>
      </c>
      <c r="G645">
        <v>0</v>
      </c>
      <c r="H645" t="s">
        <v>641</v>
      </c>
      <c r="I645" t="s">
        <v>14673</v>
      </c>
      <c r="J645" t="s">
        <v>1916</v>
      </c>
      <c r="K645" t="s">
        <v>644</v>
      </c>
      <c r="L645" t="s">
        <v>645</v>
      </c>
      <c r="M645" t="s">
        <v>14674</v>
      </c>
      <c r="N645" t="s">
        <v>644</v>
      </c>
      <c r="O645" t="s">
        <v>647</v>
      </c>
      <c r="P645" t="s">
        <v>5</v>
      </c>
      <c r="Q645" t="s">
        <v>648</v>
      </c>
      <c r="R645" t="s">
        <v>645</v>
      </c>
      <c r="S645" t="s">
        <v>14675</v>
      </c>
      <c r="T645" t="s">
        <v>14674</v>
      </c>
    </row>
    <row r="646" spans="1:20" x14ac:dyDescent="0.25">
      <c r="A646" t="s">
        <v>18</v>
      </c>
      <c r="B646" t="s">
        <v>19</v>
      </c>
      <c r="C646">
        <v>68</v>
      </c>
      <c r="D646">
        <v>1</v>
      </c>
      <c r="E646" t="s">
        <v>14672</v>
      </c>
      <c r="F646">
        <v>100</v>
      </c>
      <c r="G646">
        <v>0</v>
      </c>
      <c r="H646" t="s">
        <v>641</v>
      </c>
      <c r="I646" t="s">
        <v>14673</v>
      </c>
      <c r="J646" t="s">
        <v>1916</v>
      </c>
      <c r="K646" t="s">
        <v>644</v>
      </c>
      <c r="L646" t="s">
        <v>645</v>
      </c>
      <c r="M646" t="s">
        <v>14674</v>
      </c>
      <c r="N646" t="s">
        <v>644</v>
      </c>
      <c r="O646" t="s">
        <v>647</v>
      </c>
      <c r="P646" t="s">
        <v>5</v>
      </c>
      <c r="Q646" t="s">
        <v>648</v>
      </c>
      <c r="R646" t="s">
        <v>645</v>
      </c>
      <c r="S646" t="s">
        <v>14675</v>
      </c>
      <c r="T646" t="s">
        <v>14674</v>
      </c>
    </row>
    <row r="647" spans="1:20" x14ac:dyDescent="0.25">
      <c r="A647" t="s">
        <v>104</v>
      </c>
      <c r="B647" t="s">
        <v>105</v>
      </c>
      <c r="C647">
        <v>13</v>
      </c>
      <c r="D647">
        <v>1</v>
      </c>
      <c r="E647" t="s">
        <v>14676</v>
      </c>
      <c r="F647">
        <v>13</v>
      </c>
      <c r="G647">
        <v>0</v>
      </c>
      <c r="H647" t="s">
        <v>673</v>
      </c>
      <c r="I647" t="s">
        <v>14677</v>
      </c>
      <c r="J647" t="s">
        <v>14678</v>
      </c>
      <c r="K647" t="s">
        <v>14679</v>
      </c>
      <c r="L647" t="s">
        <v>11316</v>
      </c>
      <c r="M647" t="s">
        <v>14591</v>
      </c>
      <c r="N647" t="s">
        <v>644</v>
      </c>
      <c r="O647" t="s">
        <v>679</v>
      </c>
      <c r="P647" t="s">
        <v>26</v>
      </c>
      <c r="Q647" t="s">
        <v>680</v>
      </c>
      <c r="R647" t="s">
        <v>645</v>
      </c>
      <c r="S647" t="s">
        <v>644</v>
      </c>
      <c r="T647" t="s">
        <v>14680</v>
      </c>
    </row>
    <row r="648" spans="1:20" x14ac:dyDescent="0.25">
      <c r="A648" t="s">
        <v>147</v>
      </c>
      <c r="B648" t="s">
        <v>148</v>
      </c>
      <c r="C648">
        <v>50</v>
      </c>
      <c r="D648">
        <v>12</v>
      </c>
      <c r="E648" t="s">
        <v>14681</v>
      </c>
      <c r="F648">
        <v>400</v>
      </c>
      <c r="G648">
        <v>0</v>
      </c>
      <c r="H648" t="s">
        <v>641</v>
      </c>
      <c r="I648" t="s">
        <v>14682</v>
      </c>
      <c r="J648" t="s">
        <v>3088</v>
      </c>
      <c r="K648" t="s">
        <v>644</v>
      </c>
      <c r="L648" t="s">
        <v>645</v>
      </c>
      <c r="M648" t="s">
        <v>14683</v>
      </c>
      <c r="N648" t="s">
        <v>644</v>
      </c>
      <c r="O648" t="s">
        <v>668</v>
      </c>
      <c r="P648" t="s">
        <v>5</v>
      </c>
      <c r="Q648" t="s">
        <v>669</v>
      </c>
      <c r="R648" t="s">
        <v>645</v>
      </c>
      <c r="S648" t="s">
        <v>14684</v>
      </c>
      <c r="T648" t="s">
        <v>14683</v>
      </c>
    </row>
    <row r="649" spans="1:20" x14ac:dyDescent="0.25">
      <c r="A649" t="s">
        <v>12</v>
      </c>
      <c r="B649" t="s">
        <v>13</v>
      </c>
      <c r="C649">
        <v>50</v>
      </c>
      <c r="D649">
        <v>5</v>
      </c>
      <c r="E649" t="s">
        <v>14685</v>
      </c>
      <c r="F649">
        <v>398</v>
      </c>
      <c r="G649">
        <v>0</v>
      </c>
      <c r="H649" t="s">
        <v>673</v>
      </c>
      <c r="I649" t="s">
        <v>14686</v>
      </c>
      <c r="J649" t="s">
        <v>14687</v>
      </c>
      <c r="K649" t="s">
        <v>7113</v>
      </c>
      <c r="L649" t="s">
        <v>2510</v>
      </c>
      <c r="M649" t="s">
        <v>14688</v>
      </c>
      <c r="N649" t="s">
        <v>644</v>
      </c>
      <c r="O649" t="s">
        <v>703</v>
      </c>
      <c r="P649" t="s">
        <v>26</v>
      </c>
      <c r="Q649" t="s">
        <v>680</v>
      </c>
      <c r="R649" t="s">
        <v>645</v>
      </c>
      <c r="S649" t="s">
        <v>14689</v>
      </c>
      <c r="T649" t="s">
        <v>14690</v>
      </c>
    </row>
    <row r="650" spans="1:20" x14ac:dyDescent="0.25">
      <c r="A650" t="s">
        <v>22</v>
      </c>
      <c r="B650" t="s">
        <v>27</v>
      </c>
      <c r="C650">
        <v>79</v>
      </c>
      <c r="D650">
        <v>2</v>
      </c>
      <c r="E650" t="s">
        <v>14685</v>
      </c>
      <c r="F650">
        <v>398</v>
      </c>
      <c r="G650">
        <v>0</v>
      </c>
      <c r="H650" t="s">
        <v>673</v>
      </c>
      <c r="I650" t="s">
        <v>14686</v>
      </c>
      <c r="J650" t="s">
        <v>14687</v>
      </c>
      <c r="K650" t="s">
        <v>7113</v>
      </c>
      <c r="L650" t="s">
        <v>2510</v>
      </c>
      <c r="M650" t="s">
        <v>14688</v>
      </c>
      <c r="N650" t="s">
        <v>644</v>
      </c>
      <c r="O650" t="s">
        <v>703</v>
      </c>
      <c r="P650" t="s">
        <v>26</v>
      </c>
      <c r="Q650" t="s">
        <v>680</v>
      </c>
      <c r="R650" t="s">
        <v>645</v>
      </c>
      <c r="S650" t="s">
        <v>14689</v>
      </c>
      <c r="T650" t="s">
        <v>14690</v>
      </c>
    </row>
    <row r="651" spans="1:20" x14ac:dyDescent="0.25">
      <c r="A651" t="s">
        <v>147</v>
      </c>
      <c r="B651" t="s">
        <v>148</v>
      </c>
      <c r="C651">
        <v>33.333333333333336</v>
      </c>
      <c r="D651">
        <v>3</v>
      </c>
      <c r="E651" t="s">
        <v>14691</v>
      </c>
      <c r="F651">
        <v>100</v>
      </c>
      <c r="G651">
        <v>0</v>
      </c>
      <c r="H651" t="s">
        <v>641</v>
      </c>
      <c r="I651" t="s">
        <v>14692</v>
      </c>
      <c r="J651" t="s">
        <v>1072</v>
      </c>
      <c r="K651" t="s">
        <v>644</v>
      </c>
      <c r="L651" t="s">
        <v>645</v>
      </c>
      <c r="M651" t="s">
        <v>14693</v>
      </c>
      <c r="N651" t="s">
        <v>644</v>
      </c>
      <c r="O651" t="s">
        <v>647</v>
      </c>
      <c r="P651" t="s">
        <v>5</v>
      </c>
      <c r="Q651" t="s">
        <v>648</v>
      </c>
      <c r="R651" t="s">
        <v>645</v>
      </c>
      <c r="S651" t="s">
        <v>14694</v>
      </c>
      <c r="T651" t="s">
        <v>14693</v>
      </c>
    </row>
    <row r="652" spans="1:20" x14ac:dyDescent="0.25">
      <c r="A652" t="s">
        <v>638</v>
      </c>
      <c r="B652" t="s">
        <v>639</v>
      </c>
      <c r="C652">
        <v>66</v>
      </c>
      <c r="D652">
        <v>2</v>
      </c>
      <c r="E652" t="s">
        <v>14695</v>
      </c>
      <c r="F652">
        <v>100</v>
      </c>
      <c r="G652">
        <v>0</v>
      </c>
      <c r="H652" t="s">
        <v>641</v>
      </c>
      <c r="I652" t="s">
        <v>14548</v>
      </c>
      <c r="J652" t="s">
        <v>724</v>
      </c>
      <c r="K652" t="s">
        <v>644</v>
      </c>
      <c r="L652" t="s">
        <v>645</v>
      </c>
      <c r="M652" t="s">
        <v>14696</v>
      </c>
      <c r="N652" t="s">
        <v>644</v>
      </c>
      <c r="O652" t="s">
        <v>668</v>
      </c>
      <c r="P652" t="s">
        <v>5</v>
      </c>
      <c r="Q652" t="s">
        <v>669</v>
      </c>
      <c r="R652" t="s">
        <v>645</v>
      </c>
      <c r="S652" t="s">
        <v>14697</v>
      </c>
      <c r="T652" t="s">
        <v>14696</v>
      </c>
    </row>
    <row r="653" spans="1:20" x14ac:dyDescent="0.25">
      <c r="A653" t="s">
        <v>18</v>
      </c>
      <c r="B653" t="s">
        <v>19</v>
      </c>
      <c r="C653">
        <v>68</v>
      </c>
      <c r="D653">
        <v>1</v>
      </c>
      <c r="E653" t="s">
        <v>14695</v>
      </c>
      <c r="F653">
        <v>100</v>
      </c>
      <c r="G653">
        <v>0</v>
      </c>
      <c r="H653" t="s">
        <v>641</v>
      </c>
      <c r="I653" t="s">
        <v>14548</v>
      </c>
      <c r="J653" t="s">
        <v>724</v>
      </c>
      <c r="K653" t="s">
        <v>644</v>
      </c>
      <c r="L653" t="s">
        <v>645</v>
      </c>
      <c r="M653" t="s">
        <v>14696</v>
      </c>
      <c r="N653" t="s">
        <v>644</v>
      </c>
      <c r="O653" t="s">
        <v>668</v>
      </c>
      <c r="P653" t="s">
        <v>5</v>
      </c>
      <c r="Q653" t="s">
        <v>669</v>
      </c>
      <c r="R653" t="s">
        <v>645</v>
      </c>
      <c r="S653" t="s">
        <v>14697</v>
      </c>
      <c r="T653" t="s">
        <v>14696</v>
      </c>
    </row>
    <row r="654" spans="1:20" x14ac:dyDescent="0.25">
      <c r="A654" t="s">
        <v>638</v>
      </c>
      <c r="B654" t="s">
        <v>639</v>
      </c>
      <c r="C654">
        <v>66</v>
      </c>
      <c r="D654">
        <v>2</v>
      </c>
      <c r="E654" t="s">
        <v>14698</v>
      </c>
      <c r="F654">
        <v>100</v>
      </c>
      <c r="G654">
        <v>0</v>
      </c>
      <c r="H654" t="s">
        <v>641</v>
      </c>
      <c r="I654" t="s">
        <v>14699</v>
      </c>
      <c r="J654" t="s">
        <v>736</v>
      </c>
      <c r="K654" t="s">
        <v>644</v>
      </c>
      <c r="L654" t="s">
        <v>645</v>
      </c>
      <c r="M654" t="s">
        <v>14700</v>
      </c>
      <c r="N654" t="s">
        <v>644</v>
      </c>
      <c r="O654" t="s">
        <v>668</v>
      </c>
      <c r="P654" t="s">
        <v>5</v>
      </c>
      <c r="Q654" t="s">
        <v>669</v>
      </c>
      <c r="R654" t="s">
        <v>645</v>
      </c>
      <c r="S654" t="s">
        <v>14701</v>
      </c>
      <c r="T654" t="s">
        <v>14700</v>
      </c>
    </row>
    <row r="655" spans="1:20" x14ac:dyDescent="0.25">
      <c r="A655" t="s">
        <v>18</v>
      </c>
      <c r="B655" t="s">
        <v>19</v>
      </c>
      <c r="C655">
        <v>68</v>
      </c>
      <c r="D655">
        <v>1</v>
      </c>
      <c r="E655" t="s">
        <v>14698</v>
      </c>
      <c r="F655">
        <v>100</v>
      </c>
      <c r="G655">
        <v>0</v>
      </c>
      <c r="H655" t="s">
        <v>641</v>
      </c>
      <c r="I655" t="s">
        <v>14699</v>
      </c>
      <c r="J655" t="s">
        <v>736</v>
      </c>
      <c r="K655" t="s">
        <v>644</v>
      </c>
      <c r="L655" t="s">
        <v>645</v>
      </c>
      <c r="M655" t="s">
        <v>14700</v>
      </c>
      <c r="N655" t="s">
        <v>644</v>
      </c>
      <c r="O655" t="s">
        <v>668</v>
      </c>
      <c r="P655" t="s">
        <v>5</v>
      </c>
      <c r="Q655" t="s">
        <v>669</v>
      </c>
      <c r="R655" t="s">
        <v>645</v>
      </c>
      <c r="S655" t="s">
        <v>14701</v>
      </c>
      <c r="T655" t="s">
        <v>14700</v>
      </c>
    </row>
    <row r="656" spans="1:20" x14ac:dyDescent="0.25">
      <c r="A656" t="s">
        <v>147</v>
      </c>
      <c r="B656" t="s">
        <v>148</v>
      </c>
      <c r="C656">
        <v>50</v>
      </c>
      <c r="D656">
        <v>6</v>
      </c>
      <c r="E656" t="s">
        <v>14702</v>
      </c>
      <c r="F656">
        <v>200</v>
      </c>
      <c r="G656">
        <v>0</v>
      </c>
      <c r="H656" t="s">
        <v>641</v>
      </c>
      <c r="I656" t="s">
        <v>14703</v>
      </c>
      <c r="J656" t="s">
        <v>1668</v>
      </c>
      <c r="K656" t="s">
        <v>644</v>
      </c>
      <c r="L656" t="s">
        <v>645</v>
      </c>
      <c r="M656" t="s">
        <v>14704</v>
      </c>
      <c r="N656" t="s">
        <v>644</v>
      </c>
      <c r="O656" t="s">
        <v>647</v>
      </c>
      <c r="P656" t="s">
        <v>5</v>
      </c>
      <c r="Q656" t="s">
        <v>648</v>
      </c>
      <c r="R656" t="s">
        <v>645</v>
      </c>
      <c r="S656" t="s">
        <v>14705</v>
      </c>
      <c r="T656" t="s">
        <v>14704</v>
      </c>
    </row>
    <row r="657" spans="1:20" x14ac:dyDescent="0.25">
      <c r="A657" t="s">
        <v>147</v>
      </c>
      <c r="B657" t="s">
        <v>148</v>
      </c>
      <c r="C657">
        <v>50</v>
      </c>
      <c r="D657">
        <v>6</v>
      </c>
      <c r="E657" t="s">
        <v>14706</v>
      </c>
      <c r="F657">
        <v>200</v>
      </c>
      <c r="G657">
        <v>0</v>
      </c>
      <c r="H657" t="s">
        <v>641</v>
      </c>
      <c r="I657" t="s">
        <v>14707</v>
      </c>
      <c r="J657" t="s">
        <v>685</v>
      </c>
      <c r="K657" t="s">
        <v>644</v>
      </c>
      <c r="L657" t="s">
        <v>645</v>
      </c>
      <c r="M657" t="s">
        <v>14708</v>
      </c>
      <c r="N657" t="s">
        <v>644</v>
      </c>
      <c r="O657" t="s">
        <v>647</v>
      </c>
      <c r="P657" t="s">
        <v>5</v>
      </c>
      <c r="Q657" t="s">
        <v>648</v>
      </c>
      <c r="R657" t="s">
        <v>645</v>
      </c>
      <c r="S657" t="s">
        <v>14709</v>
      </c>
      <c r="T657" t="s">
        <v>14708</v>
      </c>
    </row>
    <row r="658" spans="1:20" x14ac:dyDescent="0.25">
      <c r="A658" t="s">
        <v>638</v>
      </c>
      <c r="B658" t="s">
        <v>639</v>
      </c>
      <c r="C658">
        <v>66</v>
      </c>
      <c r="D658">
        <v>4</v>
      </c>
      <c r="E658" t="s">
        <v>14710</v>
      </c>
      <c r="F658">
        <v>200</v>
      </c>
      <c r="G658">
        <v>0</v>
      </c>
      <c r="H658" t="s">
        <v>641</v>
      </c>
      <c r="I658" t="s">
        <v>14711</v>
      </c>
      <c r="J658" t="s">
        <v>834</v>
      </c>
      <c r="K658" t="s">
        <v>644</v>
      </c>
      <c r="L658" t="s">
        <v>645</v>
      </c>
      <c r="M658" t="s">
        <v>14712</v>
      </c>
      <c r="N658" t="s">
        <v>644</v>
      </c>
      <c r="O658" t="s">
        <v>647</v>
      </c>
      <c r="P658" t="s">
        <v>5</v>
      </c>
      <c r="Q658" t="s">
        <v>648</v>
      </c>
      <c r="R658" t="s">
        <v>645</v>
      </c>
      <c r="S658" t="s">
        <v>14713</v>
      </c>
      <c r="T658" t="s">
        <v>14712</v>
      </c>
    </row>
    <row r="659" spans="1:20" x14ac:dyDescent="0.25">
      <c r="A659" t="s">
        <v>18</v>
      </c>
      <c r="B659" t="s">
        <v>19</v>
      </c>
      <c r="C659">
        <v>68</v>
      </c>
      <c r="D659">
        <v>2</v>
      </c>
      <c r="E659" t="s">
        <v>14710</v>
      </c>
      <c r="F659">
        <v>200</v>
      </c>
      <c r="G659">
        <v>0</v>
      </c>
      <c r="H659" t="s">
        <v>641</v>
      </c>
      <c r="I659" t="s">
        <v>14711</v>
      </c>
      <c r="J659" t="s">
        <v>834</v>
      </c>
      <c r="K659" t="s">
        <v>644</v>
      </c>
      <c r="L659" t="s">
        <v>645</v>
      </c>
      <c r="M659" t="s">
        <v>14712</v>
      </c>
      <c r="N659" t="s">
        <v>644</v>
      </c>
      <c r="O659" t="s">
        <v>647</v>
      </c>
      <c r="P659" t="s">
        <v>5</v>
      </c>
      <c r="Q659" t="s">
        <v>648</v>
      </c>
      <c r="R659" t="s">
        <v>645</v>
      </c>
      <c r="S659" t="s">
        <v>14713</v>
      </c>
      <c r="T659" t="s">
        <v>14712</v>
      </c>
    </row>
    <row r="660" spans="1:20" x14ac:dyDescent="0.25">
      <c r="A660" t="s">
        <v>638</v>
      </c>
      <c r="B660" t="s">
        <v>639</v>
      </c>
      <c r="C660">
        <v>66</v>
      </c>
      <c r="D660">
        <v>2</v>
      </c>
      <c r="E660" t="s">
        <v>14714</v>
      </c>
      <c r="F660">
        <v>300</v>
      </c>
      <c r="G660">
        <v>0</v>
      </c>
      <c r="H660" t="s">
        <v>641</v>
      </c>
      <c r="I660" t="s">
        <v>14715</v>
      </c>
      <c r="J660" t="s">
        <v>1414</v>
      </c>
      <c r="K660" t="s">
        <v>644</v>
      </c>
      <c r="L660" t="s">
        <v>645</v>
      </c>
      <c r="M660" t="s">
        <v>14716</v>
      </c>
      <c r="N660" t="s">
        <v>644</v>
      </c>
      <c r="O660" t="s">
        <v>647</v>
      </c>
      <c r="P660" t="s">
        <v>5</v>
      </c>
      <c r="Q660" t="s">
        <v>648</v>
      </c>
      <c r="R660" t="s">
        <v>645</v>
      </c>
      <c r="S660" t="s">
        <v>14717</v>
      </c>
      <c r="T660" t="s">
        <v>14716</v>
      </c>
    </row>
    <row r="661" spans="1:20" x14ac:dyDescent="0.25">
      <c r="A661" t="s">
        <v>18</v>
      </c>
      <c r="B661" t="s">
        <v>19</v>
      </c>
      <c r="C661">
        <v>68</v>
      </c>
      <c r="D661">
        <v>1</v>
      </c>
      <c r="E661" t="s">
        <v>14714</v>
      </c>
      <c r="F661">
        <v>300</v>
      </c>
      <c r="G661">
        <v>0</v>
      </c>
      <c r="H661" t="s">
        <v>641</v>
      </c>
      <c r="I661" t="s">
        <v>14715</v>
      </c>
      <c r="J661" t="s">
        <v>1414</v>
      </c>
      <c r="K661" t="s">
        <v>644</v>
      </c>
      <c r="L661" t="s">
        <v>645</v>
      </c>
      <c r="M661" t="s">
        <v>14716</v>
      </c>
      <c r="N661" t="s">
        <v>644</v>
      </c>
      <c r="O661" t="s">
        <v>647</v>
      </c>
      <c r="P661" t="s">
        <v>5</v>
      </c>
      <c r="Q661" t="s">
        <v>648</v>
      </c>
      <c r="R661" t="s">
        <v>645</v>
      </c>
      <c r="S661" t="s">
        <v>14717</v>
      </c>
      <c r="T661" t="s">
        <v>14716</v>
      </c>
    </row>
    <row r="662" spans="1:20" x14ac:dyDescent="0.25">
      <c r="A662" t="s">
        <v>638</v>
      </c>
      <c r="B662" t="s">
        <v>639</v>
      </c>
      <c r="C662">
        <v>66</v>
      </c>
      <c r="D662">
        <v>4</v>
      </c>
      <c r="E662" t="s">
        <v>14714</v>
      </c>
      <c r="F662">
        <v>300</v>
      </c>
      <c r="G662">
        <v>0</v>
      </c>
      <c r="H662" t="s">
        <v>641</v>
      </c>
      <c r="I662" t="s">
        <v>14715</v>
      </c>
      <c r="J662" t="s">
        <v>1414</v>
      </c>
      <c r="K662" t="s">
        <v>644</v>
      </c>
      <c r="L662" t="s">
        <v>645</v>
      </c>
      <c r="M662" t="s">
        <v>14716</v>
      </c>
      <c r="N662" t="s">
        <v>644</v>
      </c>
      <c r="O662" t="s">
        <v>647</v>
      </c>
      <c r="P662" t="s">
        <v>5</v>
      </c>
      <c r="Q662" t="s">
        <v>648</v>
      </c>
      <c r="R662" t="s">
        <v>645</v>
      </c>
      <c r="S662" t="s">
        <v>14717</v>
      </c>
      <c r="T662" t="s">
        <v>14716</v>
      </c>
    </row>
    <row r="663" spans="1:20" x14ac:dyDescent="0.25">
      <c r="A663" t="s">
        <v>18</v>
      </c>
      <c r="B663" t="s">
        <v>19</v>
      </c>
      <c r="C663">
        <v>68</v>
      </c>
      <c r="D663">
        <v>2</v>
      </c>
      <c r="E663" t="s">
        <v>14714</v>
      </c>
      <c r="F663">
        <v>300</v>
      </c>
      <c r="G663">
        <v>0</v>
      </c>
      <c r="H663" t="s">
        <v>641</v>
      </c>
      <c r="I663" t="s">
        <v>14715</v>
      </c>
      <c r="J663" t="s">
        <v>1414</v>
      </c>
      <c r="K663" t="s">
        <v>644</v>
      </c>
      <c r="L663" t="s">
        <v>645</v>
      </c>
      <c r="M663" t="s">
        <v>14716</v>
      </c>
      <c r="N663" t="s">
        <v>644</v>
      </c>
      <c r="O663" t="s">
        <v>647</v>
      </c>
      <c r="P663" t="s">
        <v>5</v>
      </c>
      <c r="Q663" t="s">
        <v>648</v>
      </c>
      <c r="R663" t="s">
        <v>645</v>
      </c>
      <c r="S663" t="s">
        <v>14717</v>
      </c>
      <c r="T663" t="s">
        <v>14716</v>
      </c>
    </row>
    <row r="664" spans="1:20" x14ac:dyDescent="0.25">
      <c r="A664" t="s">
        <v>638</v>
      </c>
      <c r="B664" t="s">
        <v>639</v>
      </c>
      <c r="C664">
        <v>66</v>
      </c>
      <c r="D664">
        <v>2</v>
      </c>
      <c r="E664" t="s">
        <v>14718</v>
      </c>
      <c r="F664">
        <v>100</v>
      </c>
      <c r="G664">
        <v>0</v>
      </c>
      <c r="H664" t="s">
        <v>641</v>
      </c>
      <c r="I664" t="s">
        <v>14719</v>
      </c>
      <c r="J664" t="s">
        <v>3585</v>
      </c>
      <c r="K664" t="s">
        <v>644</v>
      </c>
      <c r="L664" t="s">
        <v>645</v>
      </c>
      <c r="M664" t="s">
        <v>14720</v>
      </c>
      <c r="N664" t="s">
        <v>644</v>
      </c>
      <c r="O664" t="s">
        <v>647</v>
      </c>
      <c r="P664" t="s">
        <v>5</v>
      </c>
      <c r="Q664" t="s">
        <v>648</v>
      </c>
      <c r="R664" t="s">
        <v>645</v>
      </c>
      <c r="S664" t="s">
        <v>14721</v>
      </c>
      <c r="T664" t="s">
        <v>14722</v>
      </c>
    </row>
    <row r="665" spans="1:20" x14ac:dyDescent="0.25">
      <c r="A665" t="s">
        <v>18</v>
      </c>
      <c r="B665" t="s">
        <v>19</v>
      </c>
      <c r="C665">
        <v>68</v>
      </c>
      <c r="D665">
        <v>1</v>
      </c>
      <c r="E665" t="s">
        <v>14718</v>
      </c>
      <c r="F665">
        <v>100</v>
      </c>
      <c r="G665">
        <v>0</v>
      </c>
      <c r="H665" t="s">
        <v>641</v>
      </c>
      <c r="I665" t="s">
        <v>14719</v>
      </c>
      <c r="J665" t="s">
        <v>3585</v>
      </c>
      <c r="K665" t="s">
        <v>644</v>
      </c>
      <c r="L665" t="s">
        <v>645</v>
      </c>
      <c r="M665" t="s">
        <v>14720</v>
      </c>
      <c r="N665" t="s">
        <v>644</v>
      </c>
      <c r="O665" t="s">
        <v>647</v>
      </c>
      <c r="P665" t="s">
        <v>5</v>
      </c>
      <c r="Q665" t="s">
        <v>648</v>
      </c>
      <c r="R665" t="s">
        <v>645</v>
      </c>
      <c r="S665" t="s">
        <v>14721</v>
      </c>
      <c r="T665" t="s">
        <v>14722</v>
      </c>
    </row>
    <row r="666" spans="1:20" x14ac:dyDescent="0.25">
      <c r="A666" t="s">
        <v>147</v>
      </c>
      <c r="B666" t="s">
        <v>148</v>
      </c>
      <c r="C666">
        <v>50</v>
      </c>
      <c r="D666">
        <v>6</v>
      </c>
      <c r="E666" t="s">
        <v>14723</v>
      </c>
      <c r="F666">
        <v>200</v>
      </c>
      <c r="G666">
        <v>0</v>
      </c>
      <c r="H666" t="s">
        <v>641</v>
      </c>
      <c r="I666" t="s">
        <v>2681</v>
      </c>
      <c r="J666" t="s">
        <v>1155</v>
      </c>
      <c r="K666" t="s">
        <v>644</v>
      </c>
      <c r="L666" t="s">
        <v>645</v>
      </c>
      <c r="M666" t="s">
        <v>14724</v>
      </c>
      <c r="N666" t="s">
        <v>644</v>
      </c>
      <c r="O666" t="s">
        <v>668</v>
      </c>
      <c r="P666" t="s">
        <v>5</v>
      </c>
      <c r="Q666" t="s">
        <v>669</v>
      </c>
      <c r="R666" t="s">
        <v>14725</v>
      </c>
      <c r="S666" t="s">
        <v>14726</v>
      </c>
      <c r="T666" t="s">
        <v>14724</v>
      </c>
    </row>
    <row r="667" spans="1:20" x14ac:dyDescent="0.25">
      <c r="A667" t="s">
        <v>147</v>
      </c>
      <c r="B667" t="s">
        <v>148</v>
      </c>
      <c r="C667">
        <v>40</v>
      </c>
      <c r="D667">
        <v>10</v>
      </c>
      <c r="E667" t="s">
        <v>14727</v>
      </c>
      <c r="F667">
        <v>395</v>
      </c>
      <c r="G667">
        <v>0</v>
      </c>
      <c r="H667" t="s">
        <v>641</v>
      </c>
      <c r="I667" t="s">
        <v>11280</v>
      </c>
      <c r="J667" t="s">
        <v>1441</v>
      </c>
      <c r="K667" t="s">
        <v>644</v>
      </c>
      <c r="L667" t="s">
        <v>645</v>
      </c>
      <c r="M667" t="s">
        <v>14728</v>
      </c>
      <c r="N667" t="s">
        <v>644</v>
      </c>
      <c r="O667" t="s">
        <v>668</v>
      </c>
      <c r="P667" t="s">
        <v>5</v>
      </c>
      <c r="Q667" t="s">
        <v>669</v>
      </c>
      <c r="R667" t="s">
        <v>645</v>
      </c>
      <c r="S667" t="s">
        <v>14729</v>
      </c>
      <c r="T667" t="s">
        <v>14728</v>
      </c>
    </row>
    <row r="668" spans="1:20" x14ac:dyDescent="0.25">
      <c r="A668" t="s">
        <v>638</v>
      </c>
      <c r="B668" t="s">
        <v>639</v>
      </c>
      <c r="C668">
        <v>66</v>
      </c>
      <c r="D668">
        <v>2</v>
      </c>
      <c r="E668" t="s">
        <v>14730</v>
      </c>
      <c r="F668">
        <v>138</v>
      </c>
      <c r="G668">
        <v>38</v>
      </c>
      <c r="H668" t="s">
        <v>641</v>
      </c>
      <c r="I668" t="s">
        <v>14731</v>
      </c>
      <c r="J668" t="s">
        <v>981</v>
      </c>
      <c r="K668" t="s">
        <v>644</v>
      </c>
      <c r="L668" t="s">
        <v>645</v>
      </c>
      <c r="M668" t="s">
        <v>14732</v>
      </c>
      <c r="N668" t="s">
        <v>644</v>
      </c>
      <c r="O668" t="s">
        <v>668</v>
      </c>
      <c r="P668" t="s">
        <v>5</v>
      </c>
      <c r="Q668" t="s">
        <v>669</v>
      </c>
      <c r="R668" t="s">
        <v>645</v>
      </c>
      <c r="S668" t="s">
        <v>14733</v>
      </c>
      <c r="T668" t="s">
        <v>14732</v>
      </c>
    </row>
    <row r="669" spans="1:20" x14ac:dyDescent="0.25">
      <c r="A669" t="s">
        <v>18</v>
      </c>
      <c r="B669" t="s">
        <v>19</v>
      </c>
      <c r="C669">
        <v>68</v>
      </c>
      <c r="D669">
        <v>1</v>
      </c>
      <c r="E669" t="s">
        <v>14730</v>
      </c>
      <c r="F669">
        <v>138</v>
      </c>
      <c r="G669">
        <v>38</v>
      </c>
      <c r="H669" t="s">
        <v>641</v>
      </c>
      <c r="I669" t="s">
        <v>14731</v>
      </c>
      <c r="J669" t="s">
        <v>981</v>
      </c>
      <c r="K669" t="s">
        <v>644</v>
      </c>
      <c r="L669" t="s">
        <v>645</v>
      </c>
      <c r="M669" t="s">
        <v>14732</v>
      </c>
      <c r="N669" t="s">
        <v>644</v>
      </c>
      <c r="O669" t="s">
        <v>668</v>
      </c>
      <c r="P669" t="s">
        <v>5</v>
      </c>
      <c r="Q669" t="s">
        <v>669</v>
      </c>
      <c r="R669" t="s">
        <v>645</v>
      </c>
      <c r="S669" t="s">
        <v>14733</v>
      </c>
      <c r="T669" t="s">
        <v>14732</v>
      </c>
    </row>
    <row r="670" spans="1:20" x14ac:dyDescent="0.25">
      <c r="A670" t="s">
        <v>638</v>
      </c>
      <c r="B670" t="s">
        <v>639</v>
      </c>
      <c r="C670">
        <v>66</v>
      </c>
      <c r="D670">
        <v>4</v>
      </c>
      <c r="E670" t="s">
        <v>14734</v>
      </c>
      <c r="F670">
        <v>200</v>
      </c>
      <c r="G670">
        <v>0</v>
      </c>
      <c r="H670" t="s">
        <v>641</v>
      </c>
      <c r="I670" t="s">
        <v>14735</v>
      </c>
      <c r="J670" t="s">
        <v>1189</v>
      </c>
      <c r="K670" t="s">
        <v>644</v>
      </c>
      <c r="L670" t="s">
        <v>645</v>
      </c>
      <c r="M670" t="s">
        <v>14736</v>
      </c>
      <c r="N670" t="s">
        <v>644</v>
      </c>
      <c r="O670" t="s">
        <v>668</v>
      </c>
      <c r="P670" t="s">
        <v>5</v>
      </c>
      <c r="Q670" t="s">
        <v>669</v>
      </c>
      <c r="R670" t="s">
        <v>645</v>
      </c>
      <c r="S670" t="s">
        <v>14737</v>
      </c>
      <c r="T670" t="s">
        <v>14736</v>
      </c>
    </row>
    <row r="671" spans="1:20" x14ac:dyDescent="0.25">
      <c r="A671" t="s">
        <v>18</v>
      </c>
      <c r="B671" t="s">
        <v>19</v>
      </c>
      <c r="C671">
        <v>68</v>
      </c>
      <c r="D671">
        <v>2</v>
      </c>
      <c r="E671" t="s">
        <v>14734</v>
      </c>
      <c r="F671">
        <v>200</v>
      </c>
      <c r="G671">
        <v>0</v>
      </c>
      <c r="H671" t="s">
        <v>641</v>
      </c>
      <c r="I671" t="s">
        <v>14735</v>
      </c>
      <c r="J671" t="s">
        <v>1189</v>
      </c>
      <c r="K671" t="s">
        <v>644</v>
      </c>
      <c r="L671" t="s">
        <v>645</v>
      </c>
      <c r="M671" t="s">
        <v>14736</v>
      </c>
      <c r="N671" t="s">
        <v>644</v>
      </c>
      <c r="O671" t="s">
        <v>668</v>
      </c>
      <c r="P671" t="s">
        <v>5</v>
      </c>
      <c r="Q671" t="s">
        <v>669</v>
      </c>
      <c r="R671" t="s">
        <v>645</v>
      </c>
      <c r="S671" t="s">
        <v>14737</v>
      </c>
      <c r="T671" t="s">
        <v>14736</v>
      </c>
    </row>
    <row r="672" spans="1:20" x14ac:dyDescent="0.25">
      <c r="A672" t="s">
        <v>147</v>
      </c>
      <c r="B672" t="s">
        <v>148</v>
      </c>
      <c r="C672">
        <v>50</v>
      </c>
      <c r="D672">
        <v>6</v>
      </c>
      <c r="E672" t="s">
        <v>14738</v>
      </c>
      <c r="F672">
        <v>200</v>
      </c>
      <c r="G672">
        <v>0</v>
      </c>
      <c r="H672" t="s">
        <v>641</v>
      </c>
      <c r="I672" t="s">
        <v>14739</v>
      </c>
      <c r="J672" t="s">
        <v>724</v>
      </c>
      <c r="K672" t="s">
        <v>644</v>
      </c>
      <c r="L672" t="s">
        <v>645</v>
      </c>
      <c r="M672" t="s">
        <v>14740</v>
      </c>
      <c r="N672" t="s">
        <v>644</v>
      </c>
      <c r="O672" t="s">
        <v>668</v>
      </c>
      <c r="P672" t="s">
        <v>5</v>
      </c>
      <c r="Q672" t="s">
        <v>669</v>
      </c>
      <c r="R672" t="s">
        <v>645</v>
      </c>
      <c r="S672" t="s">
        <v>14741</v>
      </c>
      <c r="T672" t="s">
        <v>14740</v>
      </c>
    </row>
    <row r="673" spans="1:20" x14ac:dyDescent="0.25">
      <c r="A673" t="s">
        <v>638</v>
      </c>
      <c r="B673" t="s">
        <v>639</v>
      </c>
      <c r="C673">
        <v>66</v>
      </c>
      <c r="D673">
        <v>2</v>
      </c>
      <c r="E673" t="s">
        <v>14742</v>
      </c>
      <c r="F673">
        <v>100</v>
      </c>
      <c r="G673">
        <v>0</v>
      </c>
      <c r="H673" t="s">
        <v>641</v>
      </c>
      <c r="I673" t="s">
        <v>3083</v>
      </c>
      <c r="J673" t="s">
        <v>690</v>
      </c>
      <c r="K673" t="s">
        <v>644</v>
      </c>
      <c r="L673" t="s">
        <v>645</v>
      </c>
      <c r="M673" t="s">
        <v>14743</v>
      </c>
      <c r="N673" t="s">
        <v>644</v>
      </c>
      <c r="O673" t="s">
        <v>668</v>
      </c>
      <c r="P673" t="s">
        <v>5</v>
      </c>
      <c r="Q673" t="s">
        <v>669</v>
      </c>
      <c r="R673" t="s">
        <v>645</v>
      </c>
      <c r="S673" t="s">
        <v>14744</v>
      </c>
      <c r="T673" t="s">
        <v>14745</v>
      </c>
    </row>
    <row r="674" spans="1:20" x14ac:dyDescent="0.25">
      <c r="A674" t="s">
        <v>18</v>
      </c>
      <c r="B674" t="s">
        <v>19</v>
      </c>
      <c r="C674">
        <v>68</v>
      </c>
      <c r="D674">
        <v>1</v>
      </c>
      <c r="E674" t="s">
        <v>14742</v>
      </c>
      <c r="F674">
        <v>100</v>
      </c>
      <c r="G674">
        <v>0</v>
      </c>
      <c r="H674" t="s">
        <v>641</v>
      </c>
      <c r="I674" t="s">
        <v>3083</v>
      </c>
      <c r="J674" t="s">
        <v>690</v>
      </c>
      <c r="K674" t="s">
        <v>644</v>
      </c>
      <c r="L674" t="s">
        <v>645</v>
      </c>
      <c r="M674" t="s">
        <v>14743</v>
      </c>
      <c r="N674" t="s">
        <v>644</v>
      </c>
      <c r="O674" t="s">
        <v>668</v>
      </c>
      <c r="P674" t="s">
        <v>5</v>
      </c>
      <c r="Q674" t="s">
        <v>669</v>
      </c>
      <c r="R674" t="s">
        <v>645</v>
      </c>
      <c r="S674" t="s">
        <v>14744</v>
      </c>
      <c r="T674" t="s">
        <v>14745</v>
      </c>
    </row>
    <row r="675" spans="1:20" x14ac:dyDescent="0.25">
      <c r="A675" t="s">
        <v>147</v>
      </c>
      <c r="B675" t="s">
        <v>148</v>
      </c>
      <c r="C675">
        <v>33.333333333333336</v>
      </c>
      <c r="D675">
        <v>6</v>
      </c>
      <c r="E675" t="s">
        <v>14746</v>
      </c>
      <c r="F675">
        <v>200</v>
      </c>
      <c r="G675">
        <v>0</v>
      </c>
      <c r="H675" t="s">
        <v>641</v>
      </c>
      <c r="I675" t="s">
        <v>14747</v>
      </c>
      <c r="J675" t="s">
        <v>900</v>
      </c>
      <c r="K675" t="s">
        <v>644</v>
      </c>
      <c r="L675" t="s">
        <v>645</v>
      </c>
      <c r="M675" t="s">
        <v>14748</v>
      </c>
      <c r="N675" t="s">
        <v>644</v>
      </c>
      <c r="O675" t="s">
        <v>647</v>
      </c>
      <c r="P675" t="s">
        <v>5</v>
      </c>
      <c r="Q675" t="s">
        <v>648</v>
      </c>
      <c r="R675" t="s">
        <v>645</v>
      </c>
      <c r="S675" t="s">
        <v>14749</v>
      </c>
      <c r="T675" t="s">
        <v>14745</v>
      </c>
    </row>
    <row r="676" spans="1:20" x14ac:dyDescent="0.25">
      <c r="A676" t="s">
        <v>147</v>
      </c>
      <c r="B676" t="s">
        <v>148</v>
      </c>
      <c r="C676">
        <v>50</v>
      </c>
      <c r="D676">
        <v>6</v>
      </c>
      <c r="E676" t="s">
        <v>14750</v>
      </c>
      <c r="F676">
        <v>200</v>
      </c>
      <c r="G676">
        <v>0</v>
      </c>
      <c r="H676" t="s">
        <v>641</v>
      </c>
      <c r="I676" t="s">
        <v>14751</v>
      </c>
      <c r="J676" t="s">
        <v>736</v>
      </c>
      <c r="K676" t="s">
        <v>644</v>
      </c>
      <c r="L676" t="s">
        <v>645</v>
      </c>
      <c r="M676" t="s">
        <v>14748</v>
      </c>
      <c r="N676" t="s">
        <v>644</v>
      </c>
      <c r="O676" t="s">
        <v>647</v>
      </c>
      <c r="P676" t="s">
        <v>5</v>
      </c>
      <c r="Q676" t="s">
        <v>648</v>
      </c>
      <c r="R676" t="s">
        <v>645</v>
      </c>
      <c r="S676" t="s">
        <v>14752</v>
      </c>
      <c r="T676" t="s">
        <v>14748</v>
      </c>
    </row>
    <row r="677" spans="1:20" x14ac:dyDescent="0.25">
      <c r="A677" t="s">
        <v>638</v>
      </c>
      <c r="B677" t="s">
        <v>639</v>
      </c>
      <c r="C677">
        <v>66</v>
      </c>
      <c r="D677">
        <v>4</v>
      </c>
      <c r="E677" t="s">
        <v>14753</v>
      </c>
      <c r="F677">
        <v>200</v>
      </c>
      <c r="G677">
        <v>0</v>
      </c>
      <c r="H677" t="s">
        <v>641</v>
      </c>
      <c r="I677" t="s">
        <v>14754</v>
      </c>
      <c r="J677" t="s">
        <v>657</v>
      </c>
      <c r="K677" t="s">
        <v>644</v>
      </c>
      <c r="L677" t="s">
        <v>645</v>
      </c>
      <c r="M677" t="s">
        <v>14755</v>
      </c>
      <c r="N677" t="s">
        <v>644</v>
      </c>
      <c r="O677" t="s">
        <v>647</v>
      </c>
      <c r="P677" t="s">
        <v>5</v>
      </c>
      <c r="Q677" t="s">
        <v>648</v>
      </c>
      <c r="R677" t="s">
        <v>645</v>
      </c>
      <c r="S677" t="s">
        <v>14756</v>
      </c>
      <c r="T677" t="s">
        <v>14748</v>
      </c>
    </row>
    <row r="678" spans="1:20" x14ac:dyDescent="0.25">
      <c r="A678" t="s">
        <v>18</v>
      </c>
      <c r="B678" t="s">
        <v>19</v>
      </c>
      <c r="C678">
        <v>68</v>
      </c>
      <c r="D678">
        <v>2</v>
      </c>
      <c r="E678" t="s">
        <v>14753</v>
      </c>
      <c r="F678">
        <v>200</v>
      </c>
      <c r="G678">
        <v>0</v>
      </c>
      <c r="H678" t="s">
        <v>641</v>
      </c>
      <c r="I678" t="s">
        <v>14754</v>
      </c>
      <c r="J678" t="s">
        <v>657</v>
      </c>
      <c r="K678" t="s">
        <v>644</v>
      </c>
      <c r="L678" t="s">
        <v>645</v>
      </c>
      <c r="M678" t="s">
        <v>14755</v>
      </c>
      <c r="N678" t="s">
        <v>644</v>
      </c>
      <c r="O678" t="s">
        <v>647</v>
      </c>
      <c r="P678" t="s">
        <v>5</v>
      </c>
      <c r="Q678" t="s">
        <v>648</v>
      </c>
      <c r="R678" t="s">
        <v>645</v>
      </c>
      <c r="S678" t="s">
        <v>14756</v>
      </c>
      <c r="T678" t="s">
        <v>14748</v>
      </c>
    </row>
    <row r="679" spans="1:20" x14ac:dyDescent="0.25">
      <c r="A679" t="s">
        <v>147</v>
      </c>
      <c r="B679" t="s">
        <v>148</v>
      </c>
      <c r="C679">
        <v>50</v>
      </c>
      <c r="D679">
        <v>6</v>
      </c>
      <c r="E679" t="s">
        <v>14757</v>
      </c>
      <c r="F679">
        <v>200</v>
      </c>
      <c r="G679">
        <v>0</v>
      </c>
      <c r="H679" t="s">
        <v>641</v>
      </c>
      <c r="I679" t="s">
        <v>14747</v>
      </c>
      <c r="J679" t="s">
        <v>900</v>
      </c>
      <c r="K679" t="s">
        <v>644</v>
      </c>
      <c r="L679" t="s">
        <v>645</v>
      </c>
      <c r="M679" t="s">
        <v>14755</v>
      </c>
      <c r="N679" t="s">
        <v>644</v>
      </c>
      <c r="O679" t="s">
        <v>647</v>
      </c>
      <c r="P679" t="s">
        <v>5</v>
      </c>
      <c r="Q679" t="s">
        <v>648</v>
      </c>
      <c r="R679" t="s">
        <v>645</v>
      </c>
      <c r="S679" t="s">
        <v>14758</v>
      </c>
      <c r="T679" t="s">
        <v>14755</v>
      </c>
    </row>
    <row r="680" spans="1:20" x14ac:dyDescent="0.25">
      <c r="A680" t="s">
        <v>638</v>
      </c>
      <c r="B680" t="s">
        <v>639</v>
      </c>
      <c r="C680">
        <v>66</v>
      </c>
      <c r="D680">
        <v>2</v>
      </c>
      <c r="E680" t="s">
        <v>14759</v>
      </c>
      <c r="F680">
        <v>100</v>
      </c>
      <c r="G680">
        <v>0</v>
      </c>
      <c r="H680" t="s">
        <v>641</v>
      </c>
      <c r="I680" t="s">
        <v>14760</v>
      </c>
      <c r="J680" t="s">
        <v>788</v>
      </c>
      <c r="K680" t="s">
        <v>644</v>
      </c>
      <c r="L680" t="s">
        <v>645</v>
      </c>
      <c r="M680" t="s">
        <v>14755</v>
      </c>
      <c r="N680" t="s">
        <v>644</v>
      </c>
      <c r="O680" t="s">
        <v>647</v>
      </c>
      <c r="P680" t="s">
        <v>5</v>
      </c>
      <c r="Q680" t="s">
        <v>648</v>
      </c>
      <c r="R680" t="s">
        <v>645</v>
      </c>
      <c r="S680" t="s">
        <v>14761</v>
      </c>
      <c r="T680" t="s">
        <v>14755</v>
      </c>
    </row>
    <row r="681" spans="1:20" x14ac:dyDescent="0.25">
      <c r="A681" t="s">
        <v>18</v>
      </c>
      <c r="B681" t="s">
        <v>19</v>
      </c>
      <c r="C681">
        <v>68</v>
      </c>
      <c r="D681">
        <v>1</v>
      </c>
      <c r="E681" t="s">
        <v>14759</v>
      </c>
      <c r="F681">
        <v>100</v>
      </c>
      <c r="G681">
        <v>0</v>
      </c>
      <c r="H681" t="s">
        <v>641</v>
      </c>
      <c r="I681" t="s">
        <v>14760</v>
      </c>
      <c r="J681" t="s">
        <v>788</v>
      </c>
      <c r="K681" t="s">
        <v>644</v>
      </c>
      <c r="L681" t="s">
        <v>645</v>
      </c>
      <c r="M681" t="s">
        <v>14755</v>
      </c>
      <c r="N681" t="s">
        <v>644</v>
      </c>
      <c r="O681" t="s">
        <v>647</v>
      </c>
      <c r="P681" t="s">
        <v>5</v>
      </c>
      <c r="Q681" t="s">
        <v>648</v>
      </c>
      <c r="R681" t="s">
        <v>645</v>
      </c>
      <c r="S681" t="s">
        <v>14761</v>
      </c>
      <c r="T681" t="s">
        <v>14755</v>
      </c>
    </row>
    <row r="682" spans="1:20" x14ac:dyDescent="0.25">
      <c r="A682" t="s">
        <v>22</v>
      </c>
      <c r="B682" t="s">
        <v>27</v>
      </c>
      <c r="C682">
        <v>66.333333333333329</v>
      </c>
      <c r="D682">
        <v>3</v>
      </c>
      <c r="E682" t="s">
        <v>14762</v>
      </c>
      <c r="F682">
        <v>220</v>
      </c>
      <c r="G682">
        <v>0</v>
      </c>
      <c r="H682" t="s">
        <v>729</v>
      </c>
      <c r="I682" t="s">
        <v>14763</v>
      </c>
      <c r="J682" t="s">
        <v>1018</v>
      </c>
      <c r="K682" t="s">
        <v>644</v>
      </c>
      <c r="L682" t="s">
        <v>645</v>
      </c>
      <c r="M682" t="s">
        <v>14755</v>
      </c>
      <c r="N682" t="s">
        <v>644</v>
      </c>
      <c r="O682" t="s">
        <v>647</v>
      </c>
      <c r="P682" t="s">
        <v>5</v>
      </c>
      <c r="Q682" t="s">
        <v>648</v>
      </c>
      <c r="R682" t="s">
        <v>645</v>
      </c>
      <c r="S682" t="s">
        <v>14764</v>
      </c>
      <c r="T682" t="s">
        <v>14755</v>
      </c>
    </row>
    <row r="683" spans="1:20" x14ac:dyDescent="0.25">
      <c r="A683" t="s">
        <v>147</v>
      </c>
      <c r="B683" t="s">
        <v>148</v>
      </c>
      <c r="C683">
        <v>65</v>
      </c>
      <c r="D683">
        <v>9</v>
      </c>
      <c r="E683" t="s">
        <v>14765</v>
      </c>
      <c r="F683">
        <v>310</v>
      </c>
      <c r="G683">
        <v>0</v>
      </c>
      <c r="H683" t="s">
        <v>641</v>
      </c>
      <c r="I683" t="s">
        <v>9715</v>
      </c>
      <c r="J683" t="s">
        <v>1520</v>
      </c>
      <c r="K683" t="s">
        <v>644</v>
      </c>
      <c r="L683" t="s">
        <v>645</v>
      </c>
      <c r="M683" t="s">
        <v>14766</v>
      </c>
      <c r="N683" t="s">
        <v>644</v>
      </c>
      <c r="O683" t="s">
        <v>647</v>
      </c>
      <c r="P683" t="s">
        <v>5</v>
      </c>
      <c r="Q683" t="s">
        <v>648</v>
      </c>
      <c r="R683" t="s">
        <v>645</v>
      </c>
      <c r="S683" t="s">
        <v>14767</v>
      </c>
      <c r="T683" t="s">
        <v>14766</v>
      </c>
    </row>
    <row r="684" spans="1:20" x14ac:dyDescent="0.25">
      <c r="A684" t="s">
        <v>22</v>
      </c>
      <c r="B684" t="s">
        <v>27</v>
      </c>
      <c r="C684">
        <v>66.333333333333329</v>
      </c>
      <c r="D684">
        <v>6</v>
      </c>
      <c r="E684" t="s">
        <v>14768</v>
      </c>
      <c r="F684">
        <v>1117</v>
      </c>
      <c r="G684">
        <v>0</v>
      </c>
      <c r="H684" t="s">
        <v>673</v>
      </c>
      <c r="I684" t="s">
        <v>7342</v>
      </c>
      <c r="J684" t="s">
        <v>7343</v>
      </c>
      <c r="K684" t="s">
        <v>7344</v>
      </c>
      <c r="L684" t="s">
        <v>1808</v>
      </c>
      <c r="M684" t="s">
        <v>14696</v>
      </c>
      <c r="N684" t="s">
        <v>644</v>
      </c>
      <c r="O684" t="s">
        <v>679</v>
      </c>
      <c r="P684" t="s">
        <v>26</v>
      </c>
      <c r="Q684" t="s">
        <v>680</v>
      </c>
      <c r="R684" t="s">
        <v>645</v>
      </c>
      <c r="S684" t="s">
        <v>14769</v>
      </c>
      <c r="T684" t="s">
        <v>14770</v>
      </c>
    </row>
    <row r="685" spans="1:20" x14ac:dyDescent="0.25">
      <c r="A685" t="s">
        <v>22</v>
      </c>
      <c r="B685" t="s">
        <v>27</v>
      </c>
      <c r="C685">
        <v>80</v>
      </c>
      <c r="D685">
        <v>4</v>
      </c>
      <c r="E685" t="s">
        <v>14768</v>
      </c>
      <c r="F685">
        <v>1117</v>
      </c>
      <c r="G685">
        <v>0</v>
      </c>
      <c r="H685" t="s">
        <v>673</v>
      </c>
      <c r="I685" t="s">
        <v>7342</v>
      </c>
      <c r="J685" t="s">
        <v>7343</v>
      </c>
      <c r="K685" t="s">
        <v>7344</v>
      </c>
      <c r="L685" t="s">
        <v>1808</v>
      </c>
      <c r="M685" t="s">
        <v>14696</v>
      </c>
      <c r="N685" t="s">
        <v>644</v>
      </c>
      <c r="O685" t="s">
        <v>679</v>
      </c>
      <c r="P685" t="s">
        <v>26</v>
      </c>
      <c r="Q685" t="s">
        <v>680</v>
      </c>
      <c r="R685" t="s">
        <v>645</v>
      </c>
      <c r="S685" t="s">
        <v>14769</v>
      </c>
      <c r="T685" t="s">
        <v>14770</v>
      </c>
    </row>
    <row r="686" spans="1:20" x14ac:dyDescent="0.25">
      <c r="A686" t="s">
        <v>22</v>
      </c>
      <c r="B686" t="s">
        <v>27</v>
      </c>
      <c r="C686">
        <v>80</v>
      </c>
      <c r="D686">
        <v>1</v>
      </c>
      <c r="E686" t="s">
        <v>14768</v>
      </c>
      <c r="F686">
        <v>1117</v>
      </c>
      <c r="G686">
        <v>0</v>
      </c>
      <c r="H686" t="s">
        <v>673</v>
      </c>
      <c r="I686" t="s">
        <v>7342</v>
      </c>
      <c r="J686" t="s">
        <v>7343</v>
      </c>
      <c r="K686" t="s">
        <v>7344</v>
      </c>
      <c r="L686" t="s">
        <v>1808</v>
      </c>
      <c r="M686" t="s">
        <v>14696</v>
      </c>
      <c r="N686" t="s">
        <v>644</v>
      </c>
      <c r="O686" t="s">
        <v>679</v>
      </c>
      <c r="P686" t="s">
        <v>26</v>
      </c>
      <c r="Q686" t="s">
        <v>680</v>
      </c>
      <c r="R686" t="s">
        <v>645</v>
      </c>
      <c r="S686" t="s">
        <v>14769</v>
      </c>
      <c r="T686" t="s">
        <v>14770</v>
      </c>
    </row>
    <row r="687" spans="1:20" x14ac:dyDescent="0.25">
      <c r="A687" t="s">
        <v>22</v>
      </c>
      <c r="B687" t="s">
        <v>27</v>
      </c>
      <c r="C687">
        <v>79</v>
      </c>
      <c r="D687">
        <v>3</v>
      </c>
      <c r="E687" t="s">
        <v>14768</v>
      </c>
      <c r="F687">
        <v>1117</v>
      </c>
      <c r="G687">
        <v>0</v>
      </c>
      <c r="H687" t="s">
        <v>673</v>
      </c>
      <c r="I687" t="s">
        <v>7342</v>
      </c>
      <c r="J687" t="s">
        <v>7343</v>
      </c>
      <c r="K687" t="s">
        <v>7344</v>
      </c>
      <c r="L687" t="s">
        <v>1808</v>
      </c>
      <c r="M687" t="s">
        <v>14696</v>
      </c>
      <c r="N687" t="s">
        <v>644</v>
      </c>
      <c r="O687" t="s">
        <v>679</v>
      </c>
      <c r="P687" t="s">
        <v>26</v>
      </c>
      <c r="Q687" t="s">
        <v>680</v>
      </c>
      <c r="R687" t="s">
        <v>645</v>
      </c>
      <c r="S687" t="s">
        <v>14769</v>
      </c>
      <c r="T687" t="s">
        <v>14770</v>
      </c>
    </row>
    <row r="688" spans="1:20" x14ac:dyDescent="0.25">
      <c r="A688" t="s">
        <v>147</v>
      </c>
      <c r="B688" t="s">
        <v>148</v>
      </c>
      <c r="C688">
        <v>37.5</v>
      </c>
      <c r="D688">
        <v>8</v>
      </c>
      <c r="E688" t="s">
        <v>14771</v>
      </c>
      <c r="F688">
        <v>280</v>
      </c>
      <c r="G688">
        <v>0</v>
      </c>
      <c r="H688" t="s">
        <v>729</v>
      </c>
      <c r="I688" t="s">
        <v>13713</v>
      </c>
      <c r="J688" t="s">
        <v>888</v>
      </c>
      <c r="K688" t="s">
        <v>644</v>
      </c>
      <c r="L688" t="s">
        <v>645</v>
      </c>
      <c r="M688" t="s">
        <v>14772</v>
      </c>
      <c r="N688" t="s">
        <v>644</v>
      </c>
      <c r="O688" t="s">
        <v>647</v>
      </c>
      <c r="P688" t="s">
        <v>5</v>
      </c>
      <c r="Q688" t="s">
        <v>648</v>
      </c>
      <c r="R688" t="s">
        <v>645</v>
      </c>
      <c r="S688" t="s">
        <v>14773</v>
      </c>
      <c r="T688" t="s">
        <v>14772</v>
      </c>
    </row>
    <row r="689" spans="1:20" x14ac:dyDescent="0.25">
      <c r="A689" t="s">
        <v>22</v>
      </c>
      <c r="B689" t="s">
        <v>27</v>
      </c>
      <c r="C689">
        <v>66.333333333333329</v>
      </c>
      <c r="D689">
        <v>6</v>
      </c>
      <c r="E689" t="s">
        <v>14774</v>
      </c>
      <c r="F689">
        <v>500</v>
      </c>
      <c r="G689">
        <v>0</v>
      </c>
      <c r="H689" t="s">
        <v>641</v>
      </c>
      <c r="I689" t="s">
        <v>14775</v>
      </c>
      <c r="J689" t="s">
        <v>724</v>
      </c>
      <c r="K689" t="s">
        <v>644</v>
      </c>
      <c r="L689" t="s">
        <v>645</v>
      </c>
      <c r="M689" t="s">
        <v>14772</v>
      </c>
      <c r="N689" t="s">
        <v>644</v>
      </c>
      <c r="O689" t="s">
        <v>726</v>
      </c>
      <c r="P689" t="s">
        <v>5</v>
      </c>
      <c r="Q689" t="s">
        <v>648</v>
      </c>
      <c r="R689" t="s">
        <v>645</v>
      </c>
      <c r="S689" t="s">
        <v>14776</v>
      </c>
      <c r="T689" t="s">
        <v>14772</v>
      </c>
    </row>
    <row r="690" spans="1:20" x14ac:dyDescent="0.25">
      <c r="A690" t="s">
        <v>638</v>
      </c>
      <c r="B690" t="s">
        <v>639</v>
      </c>
      <c r="C690">
        <v>66</v>
      </c>
      <c r="D690">
        <v>2</v>
      </c>
      <c r="E690" t="s">
        <v>14777</v>
      </c>
      <c r="F690">
        <v>100</v>
      </c>
      <c r="G690">
        <v>0</v>
      </c>
      <c r="H690" t="s">
        <v>641</v>
      </c>
      <c r="I690" t="s">
        <v>14778</v>
      </c>
      <c r="J690" t="s">
        <v>724</v>
      </c>
      <c r="K690" t="s">
        <v>644</v>
      </c>
      <c r="L690" t="s">
        <v>645</v>
      </c>
      <c r="M690" t="s">
        <v>14779</v>
      </c>
      <c r="N690" t="s">
        <v>644</v>
      </c>
      <c r="O690" t="s">
        <v>726</v>
      </c>
      <c r="P690" t="s">
        <v>5</v>
      </c>
      <c r="Q690" t="s">
        <v>648</v>
      </c>
      <c r="R690" t="s">
        <v>645</v>
      </c>
      <c r="S690" t="s">
        <v>14780</v>
      </c>
      <c r="T690" t="s">
        <v>14779</v>
      </c>
    </row>
    <row r="691" spans="1:20" x14ac:dyDescent="0.25">
      <c r="A691" t="s">
        <v>18</v>
      </c>
      <c r="B691" t="s">
        <v>19</v>
      </c>
      <c r="C691">
        <v>68</v>
      </c>
      <c r="D691">
        <v>1</v>
      </c>
      <c r="E691" t="s">
        <v>14777</v>
      </c>
      <c r="F691">
        <v>100</v>
      </c>
      <c r="G691">
        <v>0</v>
      </c>
      <c r="H691" t="s">
        <v>641</v>
      </c>
      <c r="I691" t="s">
        <v>14778</v>
      </c>
      <c r="J691" t="s">
        <v>724</v>
      </c>
      <c r="K691" t="s">
        <v>644</v>
      </c>
      <c r="L691" t="s">
        <v>645</v>
      </c>
      <c r="M691" t="s">
        <v>14779</v>
      </c>
      <c r="N691" t="s">
        <v>644</v>
      </c>
      <c r="O691" t="s">
        <v>726</v>
      </c>
      <c r="P691" t="s">
        <v>5</v>
      </c>
      <c r="Q691" t="s">
        <v>648</v>
      </c>
      <c r="R691" t="s">
        <v>645</v>
      </c>
      <c r="S691" t="s">
        <v>14780</v>
      </c>
      <c r="T691" t="s">
        <v>14779</v>
      </c>
    </row>
    <row r="692" spans="1:20" x14ac:dyDescent="0.25">
      <c r="A692" t="s">
        <v>147</v>
      </c>
      <c r="B692" t="s">
        <v>148</v>
      </c>
      <c r="C692">
        <v>33.333333333333336</v>
      </c>
      <c r="D692">
        <v>3</v>
      </c>
      <c r="E692" t="s">
        <v>14781</v>
      </c>
      <c r="F692">
        <v>100</v>
      </c>
      <c r="G692">
        <v>0</v>
      </c>
      <c r="H692" t="s">
        <v>641</v>
      </c>
      <c r="I692" t="s">
        <v>14782</v>
      </c>
      <c r="J692" t="s">
        <v>708</v>
      </c>
      <c r="K692" t="s">
        <v>644</v>
      </c>
      <c r="L692" t="s">
        <v>645</v>
      </c>
      <c r="M692" t="s">
        <v>14783</v>
      </c>
      <c r="N692" t="s">
        <v>644</v>
      </c>
      <c r="O692" t="s">
        <v>647</v>
      </c>
      <c r="P692" t="s">
        <v>5</v>
      </c>
      <c r="Q692" t="s">
        <v>648</v>
      </c>
      <c r="R692" t="s">
        <v>645</v>
      </c>
      <c r="S692" t="s">
        <v>14784</v>
      </c>
      <c r="T692" t="s">
        <v>14783</v>
      </c>
    </row>
    <row r="693" spans="1:20" x14ac:dyDescent="0.25">
      <c r="A693" t="s">
        <v>638</v>
      </c>
      <c r="B693" t="s">
        <v>639</v>
      </c>
      <c r="C693">
        <v>66</v>
      </c>
      <c r="D693">
        <v>2</v>
      </c>
      <c r="E693" t="s">
        <v>14785</v>
      </c>
      <c r="F693">
        <v>100</v>
      </c>
      <c r="G693">
        <v>0</v>
      </c>
      <c r="H693" t="s">
        <v>641</v>
      </c>
      <c r="I693" t="s">
        <v>14786</v>
      </c>
      <c r="J693" t="s">
        <v>694</v>
      </c>
      <c r="K693" t="s">
        <v>644</v>
      </c>
      <c r="L693" t="s">
        <v>645</v>
      </c>
      <c r="M693" t="s">
        <v>14787</v>
      </c>
      <c r="N693" t="s">
        <v>644</v>
      </c>
      <c r="O693" t="s">
        <v>668</v>
      </c>
      <c r="P693" t="s">
        <v>5</v>
      </c>
      <c r="Q693" t="s">
        <v>669</v>
      </c>
      <c r="R693" t="s">
        <v>14788</v>
      </c>
      <c r="S693" t="s">
        <v>14789</v>
      </c>
      <c r="T693" t="s">
        <v>14790</v>
      </c>
    </row>
    <row r="694" spans="1:20" x14ac:dyDescent="0.25">
      <c r="A694" t="s">
        <v>18</v>
      </c>
      <c r="B694" t="s">
        <v>19</v>
      </c>
      <c r="C694">
        <v>68</v>
      </c>
      <c r="D694">
        <v>1</v>
      </c>
      <c r="E694" t="s">
        <v>14785</v>
      </c>
      <c r="F694">
        <v>100</v>
      </c>
      <c r="G694">
        <v>0</v>
      </c>
      <c r="H694" t="s">
        <v>641</v>
      </c>
      <c r="I694" t="s">
        <v>14786</v>
      </c>
      <c r="J694" t="s">
        <v>694</v>
      </c>
      <c r="K694" t="s">
        <v>644</v>
      </c>
      <c r="L694" t="s">
        <v>645</v>
      </c>
      <c r="M694" t="s">
        <v>14787</v>
      </c>
      <c r="N694" t="s">
        <v>644</v>
      </c>
      <c r="O694" t="s">
        <v>668</v>
      </c>
      <c r="P694" t="s">
        <v>5</v>
      </c>
      <c r="Q694" t="s">
        <v>669</v>
      </c>
      <c r="R694" t="s">
        <v>14788</v>
      </c>
      <c r="S694" t="s">
        <v>14789</v>
      </c>
      <c r="T694" t="s">
        <v>14790</v>
      </c>
    </row>
    <row r="695" spans="1:20" x14ac:dyDescent="0.25">
      <c r="A695" t="s">
        <v>638</v>
      </c>
      <c r="B695" t="s">
        <v>639</v>
      </c>
      <c r="C695">
        <v>66</v>
      </c>
      <c r="D695">
        <v>4</v>
      </c>
      <c r="E695" t="s">
        <v>14791</v>
      </c>
      <c r="F695">
        <v>200</v>
      </c>
      <c r="G695">
        <v>0</v>
      </c>
      <c r="H695" t="s">
        <v>641</v>
      </c>
      <c r="I695" t="s">
        <v>14792</v>
      </c>
      <c r="J695" t="s">
        <v>888</v>
      </c>
      <c r="K695" t="s">
        <v>644</v>
      </c>
      <c r="L695" t="s">
        <v>645</v>
      </c>
      <c r="M695" t="s">
        <v>14793</v>
      </c>
      <c r="N695" t="s">
        <v>644</v>
      </c>
      <c r="O695" t="s">
        <v>647</v>
      </c>
      <c r="P695" t="s">
        <v>5</v>
      </c>
      <c r="Q695" t="s">
        <v>648</v>
      </c>
      <c r="R695" t="s">
        <v>645</v>
      </c>
      <c r="S695" t="s">
        <v>14794</v>
      </c>
      <c r="T695" t="s">
        <v>14793</v>
      </c>
    </row>
    <row r="696" spans="1:20" x14ac:dyDescent="0.25">
      <c r="A696" t="s">
        <v>18</v>
      </c>
      <c r="B696" t="s">
        <v>19</v>
      </c>
      <c r="C696">
        <v>68</v>
      </c>
      <c r="D696">
        <v>2</v>
      </c>
      <c r="E696" t="s">
        <v>14791</v>
      </c>
      <c r="F696">
        <v>200</v>
      </c>
      <c r="G696">
        <v>0</v>
      </c>
      <c r="H696" t="s">
        <v>641</v>
      </c>
      <c r="I696" t="s">
        <v>14792</v>
      </c>
      <c r="J696" t="s">
        <v>888</v>
      </c>
      <c r="K696" t="s">
        <v>644</v>
      </c>
      <c r="L696" t="s">
        <v>645</v>
      </c>
      <c r="M696" t="s">
        <v>14793</v>
      </c>
      <c r="N696" t="s">
        <v>644</v>
      </c>
      <c r="O696" t="s">
        <v>647</v>
      </c>
      <c r="P696" t="s">
        <v>5</v>
      </c>
      <c r="Q696" t="s">
        <v>648</v>
      </c>
      <c r="R696" t="s">
        <v>645</v>
      </c>
      <c r="S696" t="s">
        <v>14794</v>
      </c>
      <c r="T696" t="s">
        <v>14793</v>
      </c>
    </row>
    <row r="697" spans="1:20" x14ac:dyDescent="0.25">
      <c r="A697" t="s">
        <v>147</v>
      </c>
      <c r="B697" t="s">
        <v>148</v>
      </c>
      <c r="C697">
        <v>50</v>
      </c>
      <c r="D697">
        <v>6</v>
      </c>
      <c r="E697" t="s">
        <v>14795</v>
      </c>
      <c r="F697">
        <v>200</v>
      </c>
      <c r="G697">
        <v>0</v>
      </c>
      <c r="H697" t="s">
        <v>641</v>
      </c>
      <c r="I697" t="s">
        <v>14796</v>
      </c>
      <c r="J697" t="s">
        <v>1520</v>
      </c>
      <c r="K697" t="s">
        <v>644</v>
      </c>
      <c r="L697" t="s">
        <v>645</v>
      </c>
      <c r="M697" t="s">
        <v>14793</v>
      </c>
      <c r="N697" t="s">
        <v>644</v>
      </c>
      <c r="O697" t="s">
        <v>647</v>
      </c>
      <c r="P697" t="s">
        <v>5</v>
      </c>
      <c r="Q697" t="s">
        <v>648</v>
      </c>
      <c r="R697" t="s">
        <v>645</v>
      </c>
      <c r="S697" t="s">
        <v>14797</v>
      </c>
      <c r="T697" t="s">
        <v>14793</v>
      </c>
    </row>
    <row r="698" spans="1:20" x14ac:dyDescent="0.25">
      <c r="A698" t="s">
        <v>14</v>
      </c>
      <c r="B698" t="s">
        <v>15</v>
      </c>
      <c r="C698">
        <v>65</v>
      </c>
      <c r="D698">
        <v>1</v>
      </c>
      <c r="E698" t="s">
        <v>14798</v>
      </c>
      <c r="F698">
        <v>120.55</v>
      </c>
      <c r="G698">
        <v>46</v>
      </c>
      <c r="H698" t="s">
        <v>673</v>
      </c>
      <c r="I698" t="s">
        <v>14799</v>
      </c>
      <c r="J698" t="s">
        <v>14800</v>
      </c>
      <c r="K698" t="s">
        <v>14801</v>
      </c>
      <c r="L698" t="s">
        <v>14802</v>
      </c>
      <c r="M698" t="s">
        <v>14793</v>
      </c>
      <c r="N698" t="s">
        <v>644</v>
      </c>
      <c r="O698" t="s">
        <v>811</v>
      </c>
      <c r="P698" t="s">
        <v>23</v>
      </c>
      <c r="Q698" t="s">
        <v>812</v>
      </c>
      <c r="R698" t="s">
        <v>645</v>
      </c>
      <c r="S698" t="s">
        <v>14803</v>
      </c>
      <c r="T698" t="s">
        <v>14793</v>
      </c>
    </row>
    <row r="699" spans="1:20" x14ac:dyDescent="0.25">
      <c r="A699" t="s">
        <v>12</v>
      </c>
      <c r="B699" t="s">
        <v>13</v>
      </c>
      <c r="C699">
        <v>65</v>
      </c>
      <c r="D699">
        <v>1</v>
      </c>
      <c r="E699" t="s">
        <v>14798</v>
      </c>
      <c r="F699">
        <v>120.55</v>
      </c>
      <c r="G699">
        <v>46</v>
      </c>
      <c r="H699" t="s">
        <v>673</v>
      </c>
      <c r="I699" t="s">
        <v>14799</v>
      </c>
      <c r="J699" t="s">
        <v>14800</v>
      </c>
      <c r="K699" t="s">
        <v>14801</v>
      </c>
      <c r="L699" t="s">
        <v>14802</v>
      </c>
      <c r="M699" t="s">
        <v>14793</v>
      </c>
      <c r="N699" t="s">
        <v>644</v>
      </c>
      <c r="O699" t="s">
        <v>811</v>
      </c>
      <c r="P699" t="s">
        <v>23</v>
      </c>
      <c r="Q699" t="s">
        <v>812</v>
      </c>
      <c r="R699" t="s">
        <v>645</v>
      </c>
      <c r="S699" t="s">
        <v>14803</v>
      </c>
      <c r="T699" t="s">
        <v>14793</v>
      </c>
    </row>
    <row r="700" spans="1:20" x14ac:dyDescent="0.25">
      <c r="A700" t="s">
        <v>147</v>
      </c>
      <c r="B700" t="s">
        <v>148</v>
      </c>
      <c r="C700">
        <v>50</v>
      </c>
      <c r="D700">
        <v>6</v>
      </c>
      <c r="E700" t="s">
        <v>14804</v>
      </c>
      <c r="F700">
        <v>200</v>
      </c>
      <c r="G700">
        <v>0</v>
      </c>
      <c r="H700" t="s">
        <v>641</v>
      </c>
      <c r="I700" t="s">
        <v>14805</v>
      </c>
      <c r="J700" t="s">
        <v>745</v>
      </c>
      <c r="K700" t="s">
        <v>644</v>
      </c>
      <c r="L700" t="s">
        <v>645</v>
      </c>
      <c r="M700" t="s">
        <v>14806</v>
      </c>
      <c r="N700" t="s">
        <v>644</v>
      </c>
      <c r="O700" t="s">
        <v>647</v>
      </c>
      <c r="P700" t="s">
        <v>5</v>
      </c>
      <c r="Q700" t="s">
        <v>648</v>
      </c>
      <c r="R700" t="s">
        <v>645</v>
      </c>
      <c r="S700" t="s">
        <v>14807</v>
      </c>
      <c r="T700" t="s">
        <v>14808</v>
      </c>
    </row>
    <row r="701" spans="1:20" x14ac:dyDescent="0.25">
      <c r="A701" t="s">
        <v>638</v>
      </c>
      <c r="B701" t="s">
        <v>639</v>
      </c>
      <c r="C701">
        <v>66</v>
      </c>
      <c r="D701">
        <v>2</v>
      </c>
      <c r="E701" t="s">
        <v>14809</v>
      </c>
      <c r="F701">
        <v>100</v>
      </c>
      <c r="G701">
        <v>0</v>
      </c>
      <c r="H701" t="s">
        <v>641</v>
      </c>
      <c r="I701" t="s">
        <v>14810</v>
      </c>
      <c r="J701" t="s">
        <v>685</v>
      </c>
      <c r="K701" t="s">
        <v>644</v>
      </c>
      <c r="L701" t="s">
        <v>645</v>
      </c>
      <c r="M701" t="s">
        <v>14808</v>
      </c>
      <c r="N701" t="s">
        <v>644</v>
      </c>
      <c r="O701" t="s">
        <v>668</v>
      </c>
      <c r="P701" t="s">
        <v>5</v>
      </c>
      <c r="Q701" t="s">
        <v>669</v>
      </c>
      <c r="R701" t="s">
        <v>645</v>
      </c>
      <c r="S701" t="s">
        <v>14811</v>
      </c>
      <c r="T701" t="s">
        <v>14812</v>
      </c>
    </row>
    <row r="702" spans="1:20" x14ac:dyDescent="0.25">
      <c r="A702" t="s">
        <v>18</v>
      </c>
      <c r="B702" t="s">
        <v>19</v>
      </c>
      <c r="C702">
        <v>68</v>
      </c>
      <c r="D702">
        <v>1</v>
      </c>
      <c r="E702" t="s">
        <v>14809</v>
      </c>
      <c r="F702">
        <v>100</v>
      </c>
      <c r="G702">
        <v>0</v>
      </c>
      <c r="H702" t="s">
        <v>641</v>
      </c>
      <c r="I702" t="s">
        <v>14810</v>
      </c>
      <c r="J702" t="s">
        <v>685</v>
      </c>
      <c r="K702" t="s">
        <v>644</v>
      </c>
      <c r="L702" t="s">
        <v>645</v>
      </c>
      <c r="M702" t="s">
        <v>14808</v>
      </c>
      <c r="N702" t="s">
        <v>644</v>
      </c>
      <c r="O702" t="s">
        <v>668</v>
      </c>
      <c r="P702" t="s">
        <v>5</v>
      </c>
      <c r="Q702" t="s">
        <v>669</v>
      </c>
      <c r="R702" t="s">
        <v>645</v>
      </c>
      <c r="S702" t="s">
        <v>14811</v>
      </c>
      <c r="T702" t="s">
        <v>14812</v>
      </c>
    </row>
    <row r="703" spans="1:20" x14ac:dyDescent="0.25">
      <c r="A703" t="s">
        <v>147</v>
      </c>
      <c r="B703" t="s">
        <v>148</v>
      </c>
      <c r="C703">
        <v>65</v>
      </c>
      <c r="D703">
        <v>9</v>
      </c>
      <c r="E703" t="s">
        <v>14813</v>
      </c>
      <c r="F703">
        <v>310</v>
      </c>
      <c r="G703">
        <v>0</v>
      </c>
      <c r="H703" t="s">
        <v>641</v>
      </c>
      <c r="I703" t="s">
        <v>3819</v>
      </c>
      <c r="J703" t="s">
        <v>3199</v>
      </c>
      <c r="K703" t="s">
        <v>644</v>
      </c>
      <c r="L703" t="s">
        <v>645</v>
      </c>
      <c r="M703" t="s">
        <v>14814</v>
      </c>
      <c r="N703" t="s">
        <v>644</v>
      </c>
      <c r="O703" t="s">
        <v>647</v>
      </c>
      <c r="P703" t="s">
        <v>5</v>
      </c>
      <c r="Q703" t="s">
        <v>648</v>
      </c>
      <c r="R703" t="s">
        <v>645</v>
      </c>
      <c r="S703" t="s">
        <v>14815</v>
      </c>
      <c r="T703" t="s">
        <v>14814</v>
      </c>
    </row>
    <row r="704" spans="1:20" x14ac:dyDescent="0.25">
      <c r="A704" t="s">
        <v>638</v>
      </c>
      <c r="B704" t="s">
        <v>639</v>
      </c>
      <c r="C704">
        <v>66</v>
      </c>
      <c r="D704">
        <v>4</v>
      </c>
      <c r="E704" t="s">
        <v>14816</v>
      </c>
      <c r="F704">
        <v>200</v>
      </c>
      <c r="G704">
        <v>0</v>
      </c>
      <c r="H704" t="s">
        <v>641</v>
      </c>
      <c r="I704" t="s">
        <v>14817</v>
      </c>
      <c r="J704" t="s">
        <v>1126</v>
      </c>
      <c r="K704" t="s">
        <v>644</v>
      </c>
      <c r="L704" t="s">
        <v>645</v>
      </c>
      <c r="M704" t="s">
        <v>14818</v>
      </c>
      <c r="N704" t="s">
        <v>644</v>
      </c>
      <c r="O704" t="s">
        <v>647</v>
      </c>
      <c r="P704" t="s">
        <v>5</v>
      </c>
      <c r="Q704" t="s">
        <v>648</v>
      </c>
      <c r="R704" t="s">
        <v>645</v>
      </c>
      <c r="S704" t="s">
        <v>14819</v>
      </c>
      <c r="T704" t="s">
        <v>14818</v>
      </c>
    </row>
    <row r="705" spans="1:20" x14ac:dyDescent="0.25">
      <c r="A705" t="s">
        <v>18</v>
      </c>
      <c r="B705" t="s">
        <v>19</v>
      </c>
      <c r="C705">
        <v>68</v>
      </c>
      <c r="D705">
        <v>2</v>
      </c>
      <c r="E705" t="s">
        <v>14816</v>
      </c>
      <c r="F705">
        <v>200</v>
      </c>
      <c r="G705">
        <v>0</v>
      </c>
      <c r="H705" t="s">
        <v>641</v>
      </c>
      <c r="I705" t="s">
        <v>14817</v>
      </c>
      <c r="J705" t="s">
        <v>1126</v>
      </c>
      <c r="K705" t="s">
        <v>644</v>
      </c>
      <c r="L705" t="s">
        <v>645</v>
      </c>
      <c r="M705" t="s">
        <v>14818</v>
      </c>
      <c r="N705" t="s">
        <v>644</v>
      </c>
      <c r="O705" t="s">
        <v>647</v>
      </c>
      <c r="P705" t="s">
        <v>5</v>
      </c>
      <c r="Q705" t="s">
        <v>648</v>
      </c>
      <c r="R705" t="s">
        <v>645</v>
      </c>
      <c r="S705" t="s">
        <v>14819</v>
      </c>
      <c r="T705" t="s">
        <v>14818</v>
      </c>
    </row>
    <row r="706" spans="1:20" x14ac:dyDescent="0.25">
      <c r="A706" t="s">
        <v>147</v>
      </c>
      <c r="B706" t="s">
        <v>148</v>
      </c>
      <c r="C706">
        <v>50</v>
      </c>
      <c r="D706">
        <v>6</v>
      </c>
      <c r="E706" t="s">
        <v>14820</v>
      </c>
      <c r="F706">
        <v>200</v>
      </c>
      <c r="G706">
        <v>0</v>
      </c>
      <c r="H706" t="s">
        <v>641</v>
      </c>
      <c r="I706" t="s">
        <v>2648</v>
      </c>
      <c r="J706" t="s">
        <v>643</v>
      </c>
      <c r="K706" t="s">
        <v>644</v>
      </c>
      <c r="L706" t="s">
        <v>645</v>
      </c>
      <c r="M706" t="s">
        <v>14821</v>
      </c>
      <c r="N706" t="s">
        <v>644</v>
      </c>
      <c r="O706" t="s">
        <v>726</v>
      </c>
      <c r="P706" t="s">
        <v>5</v>
      </c>
      <c r="Q706" t="s">
        <v>648</v>
      </c>
      <c r="R706" t="s">
        <v>645</v>
      </c>
      <c r="S706" t="s">
        <v>14822</v>
      </c>
      <c r="T706" t="s">
        <v>14821</v>
      </c>
    </row>
    <row r="707" spans="1:20" x14ac:dyDescent="0.25">
      <c r="A707" t="s">
        <v>147</v>
      </c>
      <c r="B707" t="s">
        <v>148</v>
      </c>
      <c r="C707">
        <v>33.333333333333336</v>
      </c>
      <c r="D707">
        <v>3</v>
      </c>
      <c r="E707" t="s">
        <v>14823</v>
      </c>
      <c r="F707">
        <v>100</v>
      </c>
      <c r="G707">
        <v>0</v>
      </c>
      <c r="H707" t="s">
        <v>641</v>
      </c>
      <c r="I707" t="s">
        <v>8080</v>
      </c>
      <c r="J707" t="s">
        <v>694</v>
      </c>
      <c r="K707" t="s">
        <v>644</v>
      </c>
      <c r="L707" t="s">
        <v>645</v>
      </c>
      <c r="M707" t="s">
        <v>14824</v>
      </c>
      <c r="N707" t="s">
        <v>644</v>
      </c>
      <c r="O707" t="s">
        <v>668</v>
      </c>
      <c r="P707" t="s">
        <v>5</v>
      </c>
      <c r="Q707" t="s">
        <v>669</v>
      </c>
      <c r="R707" t="s">
        <v>645</v>
      </c>
      <c r="S707" t="s">
        <v>14825</v>
      </c>
      <c r="T707" t="s">
        <v>14824</v>
      </c>
    </row>
    <row r="708" spans="1:20" x14ac:dyDescent="0.25">
      <c r="A708" t="s">
        <v>147</v>
      </c>
      <c r="B708" t="s">
        <v>148</v>
      </c>
      <c r="C708">
        <v>50</v>
      </c>
      <c r="D708">
        <v>6</v>
      </c>
      <c r="E708" t="s">
        <v>14826</v>
      </c>
      <c r="F708">
        <v>200</v>
      </c>
      <c r="G708">
        <v>0</v>
      </c>
      <c r="H708" t="s">
        <v>641</v>
      </c>
      <c r="I708" t="s">
        <v>14827</v>
      </c>
      <c r="J708" t="s">
        <v>2083</v>
      </c>
      <c r="K708" t="s">
        <v>644</v>
      </c>
      <c r="L708" t="s">
        <v>645</v>
      </c>
      <c r="M708" t="s">
        <v>14828</v>
      </c>
      <c r="N708" t="s">
        <v>644</v>
      </c>
      <c r="O708" t="s">
        <v>668</v>
      </c>
      <c r="P708" t="s">
        <v>5</v>
      </c>
      <c r="Q708" t="s">
        <v>669</v>
      </c>
      <c r="R708" t="s">
        <v>645</v>
      </c>
      <c r="S708" t="s">
        <v>14829</v>
      </c>
      <c r="T708" t="s">
        <v>14828</v>
      </c>
    </row>
    <row r="709" spans="1:20" x14ac:dyDescent="0.25">
      <c r="A709" t="s">
        <v>147</v>
      </c>
      <c r="B709" t="s">
        <v>148</v>
      </c>
      <c r="C709">
        <v>33.333333333333336</v>
      </c>
      <c r="D709">
        <v>3</v>
      </c>
      <c r="E709" t="s">
        <v>14830</v>
      </c>
      <c r="F709">
        <v>138</v>
      </c>
      <c r="G709">
        <v>38</v>
      </c>
      <c r="H709" t="s">
        <v>641</v>
      </c>
      <c r="I709" t="s">
        <v>14831</v>
      </c>
      <c r="J709" t="s">
        <v>2660</v>
      </c>
      <c r="K709" t="s">
        <v>644</v>
      </c>
      <c r="L709" t="s">
        <v>645</v>
      </c>
      <c r="M709" t="s">
        <v>14828</v>
      </c>
      <c r="N709" t="s">
        <v>644</v>
      </c>
      <c r="O709" t="s">
        <v>668</v>
      </c>
      <c r="P709" t="s">
        <v>5</v>
      </c>
      <c r="Q709" t="s">
        <v>669</v>
      </c>
      <c r="R709" t="s">
        <v>645</v>
      </c>
      <c r="S709" t="s">
        <v>14832</v>
      </c>
      <c r="T709" t="s">
        <v>14833</v>
      </c>
    </row>
    <row r="710" spans="1:20" x14ac:dyDescent="0.25">
      <c r="A710" t="s">
        <v>638</v>
      </c>
      <c r="B710" t="s">
        <v>639</v>
      </c>
      <c r="C710">
        <v>33</v>
      </c>
      <c r="D710">
        <v>5</v>
      </c>
      <c r="E710" t="s">
        <v>14834</v>
      </c>
      <c r="F710">
        <v>330</v>
      </c>
      <c r="G710">
        <v>0</v>
      </c>
      <c r="H710" t="s">
        <v>641</v>
      </c>
      <c r="I710" t="s">
        <v>14835</v>
      </c>
      <c r="J710" t="s">
        <v>14836</v>
      </c>
      <c r="K710" t="s">
        <v>644</v>
      </c>
      <c r="L710" t="s">
        <v>645</v>
      </c>
      <c r="M710" t="s">
        <v>14828</v>
      </c>
      <c r="N710" t="s">
        <v>644</v>
      </c>
      <c r="O710" t="s">
        <v>668</v>
      </c>
      <c r="P710" t="s">
        <v>5</v>
      </c>
      <c r="Q710" t="s">
        <v>669</v>
      </c>
      <c r="R710" t="s">
        <v>645</v>
      </c>
      <c r="S710" t="s">
        <v>14837</v>
      </c>
      <c r="T710" t="s">
        <v>14833</v>
      </c>
    </row>
    <row r="711" spans="1:20" x14ac:dyDescent="0.25">
      <c r="A711" t="s">
        <v>18</v>
      </c>
      <c r="B711" t="s">
        <v>19</v>
      </c>
      <c r="C711">
        <v>33</v>
      </c>
      <c r="D711">
        <v>5</v>
      </c>
      <c r="E711" t="s">
        <v>14834</v>
      </c>
      <c r="F711">
        <v>330</v>
      </c>
      <c r="G711">
        <v>0</v>
      </c>
      <c r="H711" t="s">
        <v>641</v>
      </c>
      <c r="I711" t="s">
        <v>14835</v>
      </c>
      <c r="J711" t="s">
        <v>14836</v>
      </c>
      <c r="K711" t="s">
        <v>644</v>
      </c>
      <c r="L711" t="s">
        <v>645</v>
      </c>
      <c r="M711" t="s">
        <v>14828</v>
      </c>
      <c r="N711" t="s">
        <v>644</v>
      </c>
      <c r="O711" t="s">
        <v>668</v>
      </c>
      <c r="P711" t="s">
        <v>5</v>
      </c>
      <c r="Q711" t="s">
        <v>669</v>
      </c>
      <c r="R711" t="s">
        <v>645</v>
      </c>
      <c r="S711" t="s">
        <v>14837</v>
      </c>
      <c r="T711" t="s">
        <v>14833</v>
      </c>
    </row>
    <row r="712" spans="1:20" x14ac:dyDescent="0.25">
      <c r="A712" t="s">
        <v>638</v>
      </c>
      <c r="B712" t="s">
        <v>639</v>
      </c>
      <c r="C712">
        <v>66</v>
      </c>
      <c r="D712">
        <v>2</v>
      </c>
      <c r="E712" t="s">
        <v>14838</v>
      </c>
      <c r="F712">
        <v>100</v>
      </c>
      <c r="G712">
        <v>0</v>
      </c>
      <c r="H712" t="s">
        <v>641</v>
      </c>
      <c r="I712" t="s">
        <v>14839</v>
      </c>
      <c r="J712" t="s">
        <v>771</v>
      </c>
      <c r="K712" t="s">
        <v>644</v>
      </c>
      <c r="L712" t="s">
        <v>645</v>
      </c>
      <c r="M712" t="s">
        <v>14840</v>
      </c>
      <c r="N712" t="s">
        <v>644</v>
      </c>
      <c r="O712" t="s">
        <v>647</v>
      </c>
      <c r="P712" t="s">
        <v>5</v>
      </c>
      <c r="Q712" t="s">
        <v>648</v>
      </c>
      <c r="R712" t="s">
        <v>645</v>
      </c>
      <c r="S712" t="s">
        <v>14841</v>
      </c>
      <c r="T712" t="s">
        <v>14840</v>
      </c>
    </row>
    <row r="713" spans="1:20" x14ac:dyDescent="0.25">
      <c r="A713" t="s">
        <v>18</v>
      </c>
      <c r="B713" t="s">
        <v>19</v>
      </c>
      <c r="C713">
        <v>68</v>
      </c>
      <c r="D713">
        <v>1</v>
      </c>
      <c r="E713" t="s">
        <v>14838</v>
      </c>
      <c r="F713">
        <v>100</v>
      </c>
      <c r="G713">
        <v>0</v>
      </c>
      <c r="H713" t="s">
        <v>641</v>
      </c>
      <c r="I713" t="s">
        <v>14839</v>
      </c>
      <c r="J713" t="s">
        <v>771</v>
      </c>
      <c r="K713" t="s">
        <v>644</v>
      </c>
      <c r="L713" t="s">
        <v>645</v>
      </c>
      <c r="M713" t="s">
        <v>14840</v>
      </c>
      <c r="N713" t="s">
        <v>644</v>
      </c>
      <c r="O713" t="s">
        <v>647</v>
      </c>
      <c r="P713" t="s">
        <v>5</v>
      </c>
      <c r="Q713" t="s">
        <v>648</v>
      </c>
      <c r="R713" t="s">
        <v>645</v>
      </c>
      <c r="S713" t="s">
        <v>14841</v>
      </c>
      <c r="T713" t="s">
        <v>14840</v>
      </c>
    </row>
    <row r="714" spans="1:20" x14ac:dyDescent="0.25">
      <c r="A714" t="s">
        <v>638</v>
      </c>
      <c r="B714" t="s">
        <v>639</v>
      </c>
      <c r="C714">
        <v>66</v>
      </c>
      <c r="D714">
        <v>4</v>
      </c>
      <c r="E714" t="s">
        <v>14842</v>
      </c>
      <c r="F714">
        <v>200</v>
      </c>
      <c r="G714">
        <v>0</v>
      </c>
      <c r="H714" t="s">
        <v>641</v>
      </c>
      <c r="I714" t="s">
        <v>14843</v>
      </c>
      <c r="J714" t="s">
        <v>1292</v>
      </c>
      <c r="K714" t="s">
        <v>644</v>
      </c>
      <c r="L714" t="s">
        <v>645</v>
      </c>
      <c r="M714" t="s">
        <v>14844</v>
      </c>
      <c r="N714" t="s">
        <v>644</v>
      </c>
      <c r="O714" t="s">
        <v>668</v>
      </c>
      <c r="P714" t="s">
        <v>5</v>
      </c>
      <c r="Q714" t="s">
        <v>669</v>
      </c>
      <c r="R714" t="s">
        <v>645</v>
      </c>
      <c r="S714" t="s">
        <v>14845</v>
      </c>
      <c r="T714" t="s">
        <v>14844</v>
      </c>
    </row>
    <row r="715" spans="1:20" x14ac:dyDescent="0.25">
      <c r="A715" t="s">
        <v>18</v>
      </c>
      <c r="B715" t="s">
        <v>19</v>
      </c>
      <c r="C715">
        <v>68</v>
      </c>
      <c r="D715">
        <v>2</v>
      </c>
      <c r="E715" t="s">
        <v>14842</v>
      </c>
      <c r="F715">
        <v>200</v>
      </c>
      <c r="G715">
        <v>0</v>
      </c>
      <c r="H715" t="s">
        <v>641</v>
      </c>
      <c r="I715" t="s">
        <v>14843</v>
      </c>
      <c r="J715" t="s">
        <v>1292</v>
      </c>
      <c r="K715" t="s">
        <v>644</v>
      </c>
      <c r="L715" t="s">
        <v>645</v>
      </c>
      <c r="M715" t="s">
        <v>14844</v>
      </c>
      <c r="N715" t="s">
        <v>644</v>
      </c>
      <c r="O715" t="s">
        <v>668</v>
      </c>
      <c r="P715" t="s">
        <v>5</v>
      </c>
      <c r="Q715" t="s">
        <v>669</v>
      </c>
      <c r="R715" t="s">
        <v>645</v>
      </c>
      <c r="S715" t="s">
        <v>14845</v>
      </c>
      <c r="T715" t="s">
        <v>14844</v>
      </c>
    </row>
    <row r="716" spans="1:20" x14ac:dyDescent="0.25">
      <c r="A716" t="s">
        <v>147</v>
      </c>
      <c r="B716" t="s">
        <v>148</v>
      </c>
      <c r="C716">
        <v>50</v>
      </c>
      <c r="D716">
        <v>6</v>
      </c>
      <c r="E716" t="s">
        <v>14846</v>
      </c>
      <c r="F716">
        <v>238</v>
      </c>
      <c r="G716">
        <v>38</v>
      </c>
      <c r="H716" t="s">
        <v>641</v>
      </c>
      <c r="I716" t="s">
        <v>1633</v>
      </c>
      <c r="J716" t="s">
        <v>1292</v>
      </c>
      <c r="K716" t="s">
        <v>644</v>
      </c>
      <c r="L716" t="s">
        <v>645</v>
      </c>
      <c r="M716" t="s">
        <v>14847</v>
      </c>
      <c r="N716" t="s">
        <v>644</v>
      </c>
      <c r="O716" t="s">
        <v>726</v>
      </c>
      <c r="P716" t="s">
        <v>5</v>
      </c>
      <c r="Q716" t="s">
        <v>648</v>
      </c>
      <c r="R716" t="s">
        <v>645</v>
      </c>
      <c r="S716" t="s">
        <v>14848</v>
      </c>
      <c r="T716" t="s">
        <v>14847</v>
      </c>
    </row>
    <row r="717" spans="1:20" x14ac:dyDescent="0.25">
      <c r="A717" t="s">
        <v>638</v>
      </c>
      <c r="B717" t="s">
        <v>639</v>
      </c>
      <c r="C717">
        <v>66</v>
      </c>
      <c r="D717">
        <v>2</v>
      </c>
      <c r="E717" t="s">
        <v>14849</v>
      </c>
      <c r="F717">
        <v>100</v>
      </c>
      <c r="G717">
        <v>0</v>
      </c>
      <c r="H717" t="s">
        <v>641</v>
      </c>
      <c r="I717" t="s">
        <v>14850</v>
      </c>
      <c r="J717" t="s">
        <v>888</v>
      </c>
      <c r="K717" t="s">
        <v>644</v>
      </c>
      <c r="L717" t="s">
        <v>645</v>
      </c>
      <c r="M717" t="s">
        <v>14847</v>
      </c>
      <c r="N717" t="s">
        <v>644</v>
      </c>
      <c r="O717" t="s">
        <v>668</v>
      </c>
      <c r="P717" t="s">
        <v>5</v>
      </c>
      <c r="Q717" t="s">
        <v>669</v>
      </c>
      <c r="R717" t="s">
        <v>645</v>
      </c>
      <c r="S717" t="s">
        <v>14851</v>
      </c>
      <c r="T717" t="s">
        <v>14847</v>
      </c>
    </row>
    <row r="718" spans="1:20" x14ac:dyDescent="0.25">
      <c r="A718" t="s">
        <v>18</v>
      </c>
      <c r="B718" t="s">
        <v>19</v>
      </c>
      <c r="C718">
        <v>68</v>
      </c>
      <c r="D718">
        <v>1</v>
      </c>
      <c r="E718" t="s">
        <v>14849</v>
      </c>
      <c r="F718">
        <v>100</v>
      </c>
      <c r="G718">
        <v>0</v>
      </c>
      <c r="H718" t="s">
        <v>641</v>
      </c>
      <c r="I718" t="s">
        <v>14850</v>
      </c>
      <c r="J718" t="s">
        <v>888</v>
      </c>
      <c r="K718" t="s">
        <v>644</v>
      </c>
      <c r="L718" t="s">
        <v>645</v>
      </c>
      <c r="M718" t="s">
        <v>14847</v>
      </c>
      <c r="N718" t="s">
        <v>644</v>
      </c>
      <c r="O718" t="s">
        <v>668</v>
      </c>
      <c r="P718" t="s">
        <v>5</v>
      </c>
      <c r="Q718" t="s">
        <v>669</v>
      </c>
      <c r="R718" t="s">
        <v>645</v>
      </c>
      <c r="S718" t="s">
        <v>14851</v>
      </c>
      <c r="T718" t="s">
        <v>14847</v>
      </c>
    </row>
    <row r="719" spans="1:20" x14ac:dyDescent="0.25">
      <c r="A719" t="s">
        <v>147</v>
      </c>
      <c r="B719" t="s">
        <v>148</v>
      </c>
      <c r="C719">
        <v>50</v>
      </c>
      <c r="D719">
        <v>6</v>
      </c>
      <c r="E719" t="s">
        <v>14852</v>
      </c>
      <c r="F719">
        <v>200</v>
      </c>
      <c r="G719">
        <v>0</v>
      </c>
      <c r="H719" t="s">
        <v>641</v>
      </c>
      <c r="I719" t="s">
        <v>14853</v>
      </c>
      <c r="J719" t="s">
        <v>708</v>
      </c>
      <c r="K719" t="s">
        <v>644</v>
      </c>
      <c r="L719" t="s">
        <v>645</v>
      </c>
      <c r="M719" t="s">
        <v>14854</v>
      </c>
      <c r="N719" t="s">
        <v>644</v>
      </c>
      <c r="O719" t="s">
        <v>647</v>
      </c>
      <c r="P719" t="s">
        <v>5</v>
      </c>
      <c r="Q719" t="s">
        <v>648</v>
      </c>
      <c r="R719" t="s">
        <v>645</v>
      </c>
      <c r="S719" t="s">
        <v>14855</v>
      </c>
      <c r="T719" t="s">
        <v>14854</v>
      </c>
    </row>
    <row r="720" spans="1:20" x14ac:dyDescent="0.25">
      <c r="A720" t="s">
        <v>638</v>
      </c>
      <c r="B720" t="s">
        <v>639</v>
      </c>
      <c r="C720">
        <v>66</v>
      </c>
      <c r="D720">
        <v>2</v>
      </c>
      <c r="E720" t="s">
        <v>14856</v>
      </c>
      <c r="F720">
        <v>100</v>
      </c>
      <c r="G720">
        <v>0</v>
      </c>
      <c r="H720" t="s">
        <v>641</v>
      </c>
      <c r="I720" t="s">
        <v>14857</v>
      </c>
      <c r="J720" t="s">
        <v>3088</v>
      </c>
      <c r="K720" t="s">
        <v>644</v>
      </c>
      <c r="L720" t="s">
        <v>645</v>
      </c>
      <c r="M720" t="s">
        <v>14854</v>
      </c>
      <c r="N720" t="s">
        <v>644</v>
      </c>
      <c r="O720" t="s">
        <v>647</v>
      </c>
      <c r="P720" t="s">
        <v>5</v>
      </c>
      <c r="Q720" t="s">
        <v>648</v>
      </c>
      <c r="R720" t="s">
        <v>645</v>
      </c>
      <c r="S720" t="s">
        <v>14858</v>
      </c>
      <c r="T720" t="s">
        <v>14854</v>
      </c>
    </row>
    <row r="721" spans="1:20" x14ac:dyDescent="0.25">
      <c r="A721" t="s">
        <v>18</v>
      </c>
      <c r="B721" t="s">
        <v>19</v>
      </c>
      <c r="C721">
        <v>68</v>
      </c>
      <c r="D721">
        <v>1</v>
      </c>
      <c r="E721" t="s">
        <v>14856</v>
      </c>
      <c r="F721">
        <v>100</v>
      </c>
      <c r="G721">
        <v>0</v>
      </c>
      <c r="H721" t="s">
        <v>641</v>
      </c>
      <c r="I721" t="s">
        <v>14857</v>
      </c>
      <c r="J721" t="s">
        <v>3088</v>
      </c>
      <c r="K721" t="s">
        <v>644</v>
      </c>
      <c r="L721" t="s">
        <v>645</v>
      </c>
      <c r="M721" t="s">
        <v>14854</v>
      </c>
      <c r="N721" t="s">
        <v>644</v>
      </c>
      <c r="O721" t="s">
        <v>647</v>
      </c>
      <c r="P721" t="s">
        <v>5</v>
      </c>
      <c r="Q721" t="s">
        <v>648</v>
      </c>
      <c r="R721" t="s">
        <v>645</v>
      </c>
      <c r="S721" t="s">
        <v>14858</v>
      </c>
      <c r="T721" t="s">
        <v>14854</v>
      </c>
    </row>
    <row r="722" spans="1:20" x14ac:dyDescent="0.25">
      <c r="A722" t="s">
        <v>147</v>
      </c>
      <c r="B722" t="s">
        <v>148</v>
      </c>
      <c r="C722">
        <v>33.333333333333336</v>
      </c>
      <c r="D722">
        <v>6</v>
      </c>
      <c r="E722" t="s">
        <v>14859</v>
      </c>
      <c r="F722">
        <v>200</v>
      </c>
      <c r="G722">
        <v>0</v>
      </c>
      <c r="H722" t="s">
        <v>641</v>
      </c>
      <c r="I722" t="s">
        <v>14860</v>
      </c>
      <c r="J722" t="s">
        <v>2083</v>
      </c>
      <c r="K722" t="s">
        <v>644</v>
      </c>
      <c r="L722" t="s">
        <v>645</v>
      </c>
      <c r="M722" t="s">
        <v>14861</v>
      </c>
      <c r="N722" t="s">
        <v>644</v>
      </c>
      <c r="O722" t="s">
        <v>647</v>
      </c>
      <c r="P722" t="s">
        <v>5</v>
      </c>
      <c r="Q722" t="s">
        <v>648</v>
      </c>
      <c r="R722" t="s">
        <v>645</v>
      </c>
      <c r="S722" t="s">
        <v>14862</v>
      </c>
      <c r="T722" t="s">
        <v>14861</v>
      </c>
    </row>
    <row r="723" spans="1:20" x14ac:dyDescent="0.25">
      <c r="A723" t="s">
        <v>638</v>
      </c>
      <c r="B723" t="s">
        <v>639</v>
      </c>
      <c r="C723">
        <v>33</v>
      </c>
      <c r="D723">
        <v>5</v>
      </c>
      <c r="E723" t="s">
        <v>14863</v>
      </c>
      <c r="F723">
        <v>330</v>
      </c>
      <c r="G723">
        <v>0</v>
      </c>
      <c r="H723" t="s">
        <v>641</v>
      </c>
      <c r="I723" t="s">
        <v>3083</v>
      </c>
      <c r="J723" t="s">
        <v>2343</v>
      </c>
      <c r="K723" t="s">
        <v>644</v>
      </c>
      <c r="L723" t="s">
        <v>645</v>
      </c>
      <c r="M723" t="s">
        <v>14864</v>
      </c>
      <c r="N723" t="s">
        <v>644</v>
      </c>
      <c r="O723" t="s">
        <v>647</v>
      </c>
      <c r="P723" t="s">
        <v>5</v>
      </c>
      <c r="Q723" t="s">
        <v>648</v>
      </c>
      <c r="R723" t="s">
        <v>645</v>
      </c>
      <c r="S723" t="s">
        <v>14865</v>
      </c>
      <c r="T723" t="s">
        <v>14864</v>
      </c>
    </row>
    <row r="724" spans="1:20" x14ac:dyDescent="0.25">
      <c r="A724" t="s">
        <v>18</v>
      </c>
      <c r="B724" t="s">
        <v>19</v>
      </c>
      <c r="C724">
        <v>33</v>
      </c>
      <c r="D724">
        <v>5</v>
      </c>
      <c r="E724" t="s">
        <v>14863</v>
      </c>
      <c r="F724">
        <v>330</v>
      </c>
      <c r="G724">
        <v>0</v>
      </c>
      <c r="H724" t="s">
        <v>641</v>
      </c>
      <c r="I724" t="s">
        <v>3083</v>
      </c>
      <c r="J724" t="s">
        <v>2343</v>
      </c>
      <c r="K724" t="s">
        <v>644</v>
      </c>
      <c r="L724" t="s">
        <v>645</v>
      </c>
      <c r="M724" t="s">
        <v>14864</v>
      </c>
      <c r="N724" t="s">
        <v>644</v>
      </c>
      <c r="O724" t="s">
        <v>647</v>
      </c>
      <c r="P724" t="s">
        <v>5</v>
      </c>
      <c r="Q724" t="s">
        <v>648</v>
      </c>
      <c r="R724" t="s">
        <v>645</v>
      </c>
      <c r="S724" t="s">
        <v>14865</v>
      </c>
      <c r="T724" t="s">
        <v>14864</v>
      </c>
    </row>
    <row r="725" spans="1:20" x14ac:dyDescent="0.25">
      <c r="A725" t="s">
        <v>638</v>
      </c>
      <c r="B725" t="s">
        <v>639</v>
      </c>
      <c r="C725">
        <v>66</v>
      </c>
      <c r="D725">
        <v>4</v>
      </c>
      <c r="E725" t="s">
        <v>14866</v>
      </c>
      <c r="F725">
        <v>200</v>
      </c>
      <c r="G725">
        <v>0</v>
      </c>
      <c r="H725" t="s">
        <v>641</v>
      </c>
      <c r="I725" t="s">
        <v>4226</v>
      </c>
      <c r="J725" t="s">
        <v>685</v>
      </c>
      <c r="K725" t="s">
        <v>644</v>
      </c>
      <c r="L725" t="s">
        <v>645</v>
      </c>
      <c r="M725" t="s">
        <v>14864</v>
      </c>
      <c r="N725" t="s">
        <v>644</v>
      </c>
      <c r="O725" t="s">
        <v>647</v>
      </c>
      <c r="P725" t="s">
        <v>5</v>
      </c>
      <c r="Q725" t="s">
        <v>648</v>
      </c>
      <c r="R725" t="s">
        <v>645</v>
      </c>
      <c r="S725" t="s">
        <v>14867</v>
      </c>
      <c r="T725" t="s">
        <v>14864</v>
      </c>
    </row>
    <row r="726" spans="1:20" x14ac:dyDescent="0.25">
      <c r="A726" t="s">
        <v>18</v>
      </c>
      <c r="B726" t="s">
        <v>19</v>
      </c>
      <c r="C726">
        <v>68</v>
      </c>
      <c r="D726">
        <v>2</v>
      </c>
      <c r="E726" t="s">
        <v>14866</v>
      </c>
      <c r="F726">
        <v>200</v>
      </c>
      <c r="G726">
        <v>0</v>
      </c>
      <c r="H726" t="s">
        <v>641</v>
      </c>
      <c r="I726" t="s">
        <v>4226</v>
      </c>
      <c r="J726" t="s">
        <v>685</v>
      </c>
      <c r="K726" t="s">
        <v>644</v>
      </c>
      <c r="L726" t="s">
        <v>645</v>
      </c>
      <c r="M726" t="s">
        <v>14864</v>
      </c>
      <c r="N726" t="s">
        <v>644</v>
      </c>
      <c r="O726" t="s">
        <v>647</v>
      </c>
      <c r="P726" t="s">
        <v>5</v>
      </c>
      <c r="Q726" t="s">
        <v>648</v>
      </c>
      <c r="R726" t="s">
        <v>645</v>
      </c>
      <c r="S726" t="s">
        <v>14867</v>
      </c>
      <c r="T726" t="s">
        <v>14864</v>
      </c>
    </row>
    <row r="727" spans="1:20" x14ac:dyDescent="0.25">
      <c r="A727" t="s">
        <v>638</v>
      </c>
      <c r="B727" t="s">
        <v>639</v>
      </c>
      <c r="C727">
        <v>66</v>
      </c>
      <c r="D727">
        <v>2</v>
      </c>
      <c r="E727" t="s">
        <v>14868</v>
      </c>
      <c r="F727">
        <v>101</v>
      </c>
      <c r="G727">
        <v>1</v>
      </c>
      <c r="H727" t="s">
        <v>641</v>
      </c>
      <c r="I727" t="s">
        <v>782</v>
      </c>
      <c r="J727" t="s">
        <v>745</v>
      </c>
      <c r="K727" t="s">
        <v>644</v>
      </c>
      <c r="L727" t="s">
        <v>645</v>
      </c>
      <c r="M727" t="s">
        <v>14864</v>
      </c>
      <c r="N727" t="s">
        <v>644</v>
      </c>
      <c r="O727" t="s">
        <v>668</v>
      </c>
      <c r="P727" t="s">
        <v>5</v>
      </c>
      <c r="Q727" t="s">
        <v>669</v>
      </c>
      <c r="R727" t="s">
        <v>645</v>
      </c>
      <c r="S727" t="s">
        <v>14869</v>
      </c>
      <c r="T727" t="s">
        <v>14864</v>
      </c>
    </row>
    <row r="728" spans="1:20" x14ac:dyDescent="0.25">
      <c r="A728" t="s">
        <v>18</v>
      </c>
      <c r="B728" t="s">
        <v>19</v>
      </c>
      <c r="C728">
        <v>68</v>
      </c>
      <c r="D728">
        <v>1</v>
      </c>
      <c r="E728" t="s">
        <v>14868</v>
      </c>
      <c r="F728">
        <v>101</v>
      </c>
      <c r="G728">
        <v>1</v>
      </c>
      <c r="H728" t="s">
        <v>641</v>
      </c>
      <c r="I728" t="s">
        <v>782</v>
      </c>
      <c r="J728" t="s">
        <v>745</v>
      </c>
      <c r="K728" t="s">
        <v>644</v>
      </c>
      <c r="L728" t="s">
        <v>645</v>
      </c>
      <c r="M728" t="s">
        <v>14864</v>
      </c>
      <c r="N728" t="s">
        <v>644</v>
      </c>
      <c r="O728" t="s">
        <v>668</v>
      </c>
      <c r="P728" t="s">
        <v>5</v>
      </c>
      <c r="Q728" t="s">
        <v>669</v>
      </c>
      <c r="R728" t="s">
        <v>645</v>
      </c>
      <c r="S728" t="s">
        <v>14869</v>
      </c>
      <c r="T728" t="s">
        <v>14864</v>
      </c>
    </row>
    <row r="729" spans="1:20" x14ac:dyDescent="0.25">
      <c r="A729" t="s">
        <v>147</v>
      </c>
      <c r="B729" t="s">
        <v>148</v>
      </c>
      <c r="C729">
        <v>50</v>
      </c>
      <c r="D729">
        <v>6</v>
      </c>
      <c r="E729" t="s">
        <v>14870</v>
      </c>
      <c r="F729">
        <v>200</v>
      </c>
      <c r="G729">
        <v>0</v>
      </c>
      <c r="H729" t="s">
        <v>641</v>
      </c>
      <c r="I729" t="s">
        <v>14871</v>
      </c>
      <c r="J729" t="s">
        <v>745</v>
      </c>
      <c r="K729" t="s">
        <v>644</v>
      </c>
      <c r="L729" t="s">
        <v>645</v>
      </c>
      <c r="M729" t="s">
        <v>14872</v>
      </c>
      <c r="N729" t="s">
        <v>644</v>
      </c>
      <c r="O729" t="s">
        <v>647</v>
      </c>
      <c r="P729" t="s">
        <v>5</v>
      </c>
      <c r="Q729" t="s">
        <v>648</v>
      </c>
      <c r="R729" t="s">
        <v>645</v>
      </c>
      <c r="S729" t="s">
        <v>14873</v>
      </c>
      <c r="T729" t="s">
        <v>14874</v>
      </c>
    </row>
    <row r="730" spans="1:20" x14ac:dyDescent="0.25">
      <c r="A730" t="s">
        <v>638</v>
      </c>
      <c r="B730" t="s">
        <v>639</v>
      </c>
      <c r="C730">
        <v>66</v>
      </c>
      <c r="D730">
        <v>2</v>
      </c>
      <c r="E730" t="s">
        <v>14875</v>
      </c>
      <c r="F730">
        <v>100</v>
      </c>
      <c r="G730">
        <v>0</v>
      </c>
      <c r="H730" t="s">
        <v>641</v>
      </c>
      <c r="I730" t="s">
        <v>14876</v>
      </c>
      <c r="J730" t="s">
        <v>724</v>
      </c>
      <c r="K730" t="s">
        <v>644</v>
      </c>
      <c r="L730" t="s">
        <v>645</v>
      </c>
      <c r="M730" t="s">
        <v>14877</v>
      </c>
      <c r="N730" t="s">
        <v>644</v>
      </c>
      <c r="O730" t="s">
        <v>732</v>
      </c>
      <c r="P730" t="s">
        <v>5</v>
      </c>
      <c r="Q730" t="s">
        <v>669</v>
      </c>
      <c r="R730" t="s">
        <v>645</v>
      </c>
      <c r="S730" t="s">
        <v>14878</v>
      </c>
      <c r="T730" t="s">
        <v>14877</v>
      </c>
    </row>
    <row r="731" spans="1:20" x14ac:dyDescent="0.25">
      <c r="A731" t="s">
        <v>18</v>
      </c>
      <c r="B731" t="s">
        <v>19</v>
      </c>
      <c r="C731">
        <v>68</v>
      </c>
      <c r="D731">
        <v>1</v>
      </c>
      <c r="E731" t="s">
        <v>14875</v>
      </c>
      <c r="F731">
        <v>100</v>
      </c>
      <c r="G731">
        <v>0</v>
      </c>
      <c r="H731" t="s">
        <v>641</v>
      </c>
      <c r="I731" t="s">
        <v>14876</v>
      </c>
      <c r="J731" t="s">
        <v>724</v>
      </c>
      <c r="K731" t="s">
        <v>644</v>
      </c>
      <c r="L731" t="s">
        <v>645</v>
      </c>
      <c r="M731" t="s">
        <v>14877</v>
      </c>
      <c r="N731" t="s">
        <v>644</v>
      </c>
      <c r="O731" t="s">
        <v>732</v>
      </c>
      <c r="P731" t="s">
        <v>5</v>
      </c>
      <c r="Q731" t="s">
        <v>669</v>
      </c>
      <c r="R731" t="s">
        <v>645</v>
      </c>
      <c r="S731" t="s">
        <v>14878</v>
      </c>
      <c r="T731" t="s">
        <v>14877</v>
      </c>
    </row>
    <row r="732" spans="1:20" x14ac:dyDescent="0.25">
      <c r="A732" t="s">
        <v>638</v>
      </c>
      <c r="B732" t="s">
        <v>639</v>
      </c>
      <c r="C732">
        <v>66</v>
      </c>
      <c r="D732">
        <v>4</v>
      </c>
      <c r="E732" t="s">
        <v>14879</v>
      </c>
      <c r="F732">
        <v>200</v>
      </c>
      <c r="G732">
        <v>0</v>
      </c>
      <c r="H732" t="s">
        <v>641</v>
      </c>
      <c r="I732" t="s">
        <v>5926</v>
      </c>
      <c r="J732" t="s">
        <v>745</v>
      </c>
      <c r="K732" t="s">
        <v>644</v>
      </c>
      <c r="L732" t="s">
        <v>645</v>
      </c>
      <c r="M732" t="s">
        <v>14877</v>
      </c>
      <c r="N732" t="s">
        <v>644</v>
      </c>
      <c r="O732" t="s">
        <v>668</v>
      </c>
      <c r="P732" t="s">
        <v>5</v>
      </c>
      <c r="Q732" t="s">
        <v>669</v>
      </c>
      <c r="R732" t="s">
        <v>645</v>
      </c>
      <c r="S732" t="s">
        <v>14880</v>
      </c>
      <c r="T732" t="s">
        <v>14881</v>
      </c>
    </row>
    <row r="733" spans="1:20" x14ac:dyDescent="0.25">
      <c r="A733" t="s">
        <v>18</v>
      </c>
      <c r="B733" t="s">
        <v>19</v>
      </c>
      <c r="C733">
        <v>68</v>
      </c>
      <c r="D733">
        <v>2</v>
      </c>
      <c r="E733" t="s">
        <v>14879</v>
      </c>
      <c r="F733">
        <v>200</v>
      </c>
      <c r="G733">
        <v>0</v>
      </c>
      <c r="H733" t="s">
        <v>641</v>
      </c>
      <c r="I733" t="s">
        <v>5926</v>
      </c>
      <c r="J733" t="s">
        <v>745</v>
      </c>
      <c r="K733" t="s">
        <v>644</v>
      </c>
      <c r="L733" t="s">
        <v>645</v>
      </c>
      <c r="M733" t="s">
        <v>14877</v>
      </c>
      <c r="N733" t="s">
        <v>644</v>
      </c>
      <c r="O733" t="s">
        <v>668</v>
      </c>
      <c r="P733" t="s">
        <v>5</v>
      </c>
      <c r="Q733" t="s">
        <v>669</v>
      </c>
      <c r="R733" t="s">
        <v>645</v>
      </c>
      <c r="S733" t="s">
        <v>14880</v>
      </c>
      <c r="T733" t="s">
        <v>14881</v>
      </c>
    </row>
    <row r="734" spans="1:20" x14ac:dyDescent="0.25">
      <c r="A734" t="s">
        <v>638</v>
      </c>
      <c r="B734" t="s">
        <v>639</v>
      </c>
      <c r="C734">
        <v>66</v>
      </c>
      <c r="D734">
        <v>2</v>
      </c>
      <c r="E734" t="s">
        <v>14882</v>
      </c>
      <c r="F734">
        <v>200</v>
      </c>
      <c r="G734">
        <v>0</v>
      </c>
      <c r="H734" t="s">
        <v>641</v>
      </c>
      <c r="I734" t="s">
        <v>14883</v>
      </c>
      <c r="J734" t="s">
        <v>1314</v>
      </c>
      <c r="K734" t="s">
        <v>644</v>
      </c>
      <c r="L734" t="s">
        <v>645</v>
      </c>
      <c r="M734" t="s">
        <v>14884</v>
      </c>
      <c r="N734" t="s">
        <v>644</v>
      </c>
      <c r="O734" t="s">
        <v>647</v>
      </c>
      <c r="P734" t="s">
        <v>5</v>
      </c>
      <c r="Q734" t="s">
        <v>648</v>
      </c>
      <c r="R734" t="s">
        <v>645</v>
      </c>
      <c r="S734" t="s">
        <v>14885</v>
      </c>
      <c r="T734" t="s">
        <v>14886</v>
      </c>
    </row>
    <row r="735" spans="1:20" x14ac:dyDescent="0.25">
      <c r="A735" t="s">
        <v>18</v>
      </c>
      <c r="B735" t="s">
        <v>19</v>
      </c>
      <c r="C735">
        <v>68</v>
      </c>
      <c r="D735">
        <v>1</v>
      </c>
      <c r="E735" t="s">
        <v>14882</v>
      </c>
      <c r="F735">
        <v>200</v>
      </c>
      <c r="G735">
        <v>0</v>
      </c>
      <c r="H735" t="s">
        <v>641</v>
      </c>
      <c r="I735" t="s">
        <v>14883</v>
      </c>
      <c r="J735" t="s">
        <v>1314</v>
      </c>
      <c r="K735" t="s">
        <v>644</v>
      </c>
      <c r="L735" t="s">
        <v>645</v>
      </c>
      <c r="M735" t="s">
        <v>14884</v>
      </c>
      <c r="N735" t="s">
        <v>644</v>
      </c>
      <c r="O735" t="s">
        <v>647</v>
      </c>
      <c r="P735" t="s">
        <v>5</v>
      </c>
      <c r="Q735" t="s">
        <v>648</v>
      </c>
      <c r="R735" t="s">
        <v>645</v>
      </c>
      <c r="S735" t="s">
        <v>14885</v>
      </c>
      <c r="T735" t="s">
        <v>14886</v>
      </c>
    </row>
    <row r="736" spans="1:20" x14ac:dyDescent="0.25">
      <c r="A736" t="s">
        <v>147</v>
      </c>
      <c r="B736" t="s">
        <v>148</v>
      </c>
      <c r="C736">
        <v>33.333333333333336</v>
      </c>
      <c r="D736">
        <v>3</v>
      </c>
      <c r="E736" t="s">
        <v>14882</v>
      </c>
      <c r="F736">
        <v>200</v>
      </c>
      <c r="G736">
        <v>0</v>
      </c>
      <c r="H736" t="s">
        <v>641</v>
      </c>
      <c r="I736" t="s">
        <v>14883</v>
      </c>
      <c r="J736" t="s">
        <v>1314</v>
      </c>
      <c r="K736" t="s">
        <v>644</v>
      </c>
      <c r="L736" t="s">
        <v>645</v>
      </c>
      <c r="M736" t="s">
        <v>14884</v>
      </c>
      <c r="N736" t="s">
        <v>644</v>
      </c>
      <c r="O736" t="s">
        <v>647</v>
      </c>
      <c r="P736" t="s">
        <v>5</v>
      </c>
      <c r="Q736" t="s">
        <v>648</v>
      </c>
      <c r="R736" t="s">
        <v>645</v>
      </c>
      <c r="S736" t="s">
        <v>14885</v>
      </c>
      <c r="T736" t="s">
        <v>14886</v>
      </c>
    </row>
    <row r="737" spans="1:20" x14ac:dyDescent="0.25">
      <c r="A737" t="s">
        <v>638</v>
      </c>
      <c r="B737" t="s">
        <v>639</v>
      </c>
      <c r="C737">
        <v>66</v>
      </c>
      <c r="D737">
        <v>4</v>
      </c>
      <c r="E737" t="s">
        <v>14887</v>
      </c>
      <c r="F737">
        <v>200</v>
      </c>
      <c r="G737">
        <v>0</v>
      </c>
      <c r="H737" t="s">
        <v>641</v>
      </c>
      <c r="I737" t="s">
        <v>14888</v>
      </c>
      <c r="J737" t="s">
        <v>947</v>
      </c>
      <c r="K737" t="s">
        <v>644</v>
      </c>
      <c r="L737" t="s">
        <v>645</v>
      </c>
      <c r="M737" t="s">
        <v>14889</v>
      </c>
      <c r="N737" t="s">
        <v>644</v>
      </c>
      <c r="O737" t="s">
        <v>647</v>
      </c>
      <c r="P737" t="s">
        <v>5</v>
      </c>
      <c r="Q737" t="s">
        <v>648</v>
      </c>
      <c r="R737" t="s">
        <v>645</v>
      </c>
      <c r="S737" t="s">
        <v>14890</v>
      </c>
      <c r="T737" t="s">
        <v>14889</v>
      </c>
    </row>
    <row r="738" spans="1:20" x14ac:dyDescent="0.25">
      <c r="A738" t="s">
        <v>18</v>
      </c>
      <c r="B738" t="s">
        <v>19</v>
      </c>
      <c r="C738">
        <v>68</v>
      </c>
      <c r="D738">
        <v>2</v>
      </c>
      <c r="E738" t="s">
        <v>14887</v>
      </c>
      <c r="F738">
        <v>200</v>
      </c>
      <c r="G738">
        <v>0</v>
      </c>
      <c r="H738" t="s">
        <v>641</v>
      </c>
      <c r="I738" t="s">
        <v>14888</v>
      </c>
      <c r="J738" t="s">
        <v>947</v>
      </c>
      <c r="K738" t="s">
        <v>644</v>
      </c>
      <c r="L738" t="s">
        <v>645</v>
      </c>
      <c r="M738" t="s">
        <v>14889</v>
      </c>
      <c r="N738" t="s">
        <v>644</v>
      </c>
      <c r="O738" t="s">
        <v>647</v>
      </c>
      <c r="P738" t="s">
        <v>5</v>
      </c>
      <c r="Q738" t="s">
        <v>648</v>
      </c>
      <c r="R738" t="s">
        <v>645</v>
      </c>
      <c r="S738" t="s">
        <v>14890</v>
      </c>
      <c r="T738" t="s">
        <v>14889</v>
      </c>
    </row>
    <row r="739" spans="1:20" x14ac:dyDescent="0.25">
      <c r="A739" t="s">
        <v>638</v>
      </c>
      <c r="B739" t="s">
        <v>639</v>
      </c>
      <c r="C739">
        <v>66</v>
      </c>
      <c r="D739">
        <v>2</v>
      </c>
      <c r="E739" t="s">
        <v>14891</v>
      </c>
      <c r="F739">
        <v>100</v>
      </c>
      <c r="G739">
        <v>0</v>
      </c>
      <c r="H739" t="s">
        <v>729</v>
      </c>
      <c r="I739" t="s">
        <v>10424</v>
      </c>
      <c r="J739" t="s">
        <v>745</v>
      </c>
      <c r="K739" t="s">
        <v>644</v>
      </c>
      <c r="L739" t="s">
        <v>645</v>
      </c>
      <c r="M739" t="s">
        <v>14892</v>
      </c>
      <c r="N739" t="s">
        <v>644</v>
      </c>
      <c r="O739" t="s">
        <v>726</v>
      </c>
      <c r="P739" t="s">
        <v>5</v>
      </c>
      <c r="Q739" t="s">
        <v>648</v>
      </c>
      <c r="R739" t="s">
        <v>645</v>
      </c>
      <c r="S739" t="s">
        <v>14893</v>
      </c>
      <c r="T739" t="s">
        <v>14892</v>
      </c>
    </row>
    <row r="740" spans="1:20" x14ac:dyDescent="0.25">
      <c r="A740" t="s">
        <v>18</v>
      </c>
      <c r="B740" t="s">
        <v>19</v>
      </c>
      <c r="C740">
        <v>68</v>
      </c>
      <c r="D740">
        <v>1</v>
      </c>
      <c r="E740" t="s">
        <v>14891</v>
      </c>
      <c r="F740">
        <v>100</v>
      </c>
      <c r="G740">
        <v>0</v>
      </c>
      <c r="H740" t="s">
        <v>729</v>
      </c>
      <c r="I740" t="s">
        <v>10424</v>
      </c>
      <c r="J740" t="s">
        <v>745</v>
      </c>
      <c r="K740" t="s">
        <v>644</v>
      </c>
      <c r="L740" t="s">
        <v>645</v>
      </c>
      <c r="M740" t="s">
        <v>14892</v>
      </c>
      <c r="N740" t="s">
        <v>644</v>
      </c>
      <c r="O740" t="s">
        <v>726</v>
      </c>
      <c r="P740" t="s">
        <v>5</v>
      </c>
      <c r="Q740" t="s">
        <v>648</v>
      </c>
      <c r="R740" t="s">
        <v>645</v>
      </c>
      <c r="S740" t="s">
        <v>14893</v>
      </c>
      <c r="T740" t="s">
        <v>14892</v>
      </c>
    </row>
    <row r="741" spans="1:20" x14ac:dyDescent="0.25">
      <c r="A741" t="s">
        <v>239</v>
      </c>
      <c r="B741" t="s">
        <v>245</v>
      </c>
      <c r="C741">
        <v>139</v>
      </c>
      <c r="D741">
        <v>1</v>
      </c>
      <c r="E741" t="s">
        <v>14894</v>
      </c>
      <c r="F741">
        <v>108.99</v>
      </c>
      <c r="G741">
        <v>0</v>
      </c>
      <c r="H741" t="s">
        <v>641</v>
      </c>
      <c r="I741" t="s">
        <v>6066</v>
      </c>
      <c r="J741" t="s">
        <v>685</v>
      </c>
      <c r="K741" t="s">
        <v>644</v>
      </c>
      <c r="L741" t="s">
        <v>645</v>
      </c>
      <c r="M741" t="s">
        <v>14892</v>
      </c>
      <c r="N741" t="s">
        <v>644</v>
      </c>
      <c r="O741" t="s">
        <v>647</v>
      </c>
      <c r="P741" t="s">
        <v>5</v>
      </c>
      <c r="Q741" t="s">
        <v>648</v>
      </c>
      <c r="R741" t="s">
        <v>645</v>
      </c>
      <c r="S741" t="s">
        <v>14895</v>
      </c>
      <c r="T741" t="s">
        <v>14892</v>
      </c>
    </row>
    <row r="742" spans="1:20" x14ac:dyDescent="0.25">
      <c r="A742" t="s">
        <v>239</v>
      </c>
      <c r="B742" t="s">
        <v>245</v>
      </c>
      <c r="C742">
        <v>139</v>
      </c>
      <c r="D742">
        <v>2</v>
      </c>
      <c r="E742" t="s">
        <v>14896</v>
      </c>
      <c r="F742">
        <v>217.98</v>
      </c>
      <c r="G742">
        <v>0</v>
      </c>
      <c r="H742" t="s">
        <v>641</v>
      </c>
      <c r="I742" t="s">
        <v>14897</v>
      </c>
      <c r="J742" t="s">
        <v>1711</v>
      </c>
      <c r="K742" t="s">
        <v>644</v>
      </c>
      <c r="L742" t="s">
        <v>645</v>
      </c>
      <c r="M742" t="s">
        <v>14898</v>
      </c>
      <c r="N742" t="s">
        <v>644</v>
      </c>
      <c r="O742" t="s">
        <v>647</v>
      </c>
      <c r="P742" t="s">
        <v>5</v>
      </c>
      <c r="Q742" t="s">
        <v>648</v>
      </c>
      <c r="R742" t="s">
        <v>645</v>
      </c>
      <c r="S742" t="s">
        <v>14899</v>
      </c>
      <c r="T742" t="s">
        <v>14898</v>
      </c>
    </row>
    <row r="743" spans="1:20" x14ac:dyDescent="0.25">
      <c r="A743" t="s">
        <v>147</v>
      </c>
      <c r="B743" t="s">
        <v>148</v>
      </c>
      <c r="C743">
        <v>50</v>
      </c>
      <c r="D743">
        <v>6</v>
      </c>
      <c r="E743" t="s">
        <v>14900</v>
      </c>
      <c r="F743">
        <v>200</v>
      </c>
      <c r="G743">
        <v>0</v>
      </c>
      <c r="H743" t="s">
        <v>641</v>
      </c>
      <c r="I743" t="s">
        <v>14901</v>
      </c>
      <c r="J743" t="s">
        <v>1485</v>
      </c>
      <c r="K743" t="s">
        <v>644</v>
      </c>
      <c r="L743" t="s">
        <v>645</v>
      </c>
      <c r="M743" t="s">
        <v>14902</v>
      </c>
      <c r="N743" t="s">
        <v>644</v>
      </c>
      <c r="O743" t="s">
        <v>647</v>
      </c>
      <c r="P743" t="s">
        <v>5</v>
      </c>
      <c r="Q743" t="s">
        <v>648</v>
      </c>
      <c r="R743" t="s">
        <v>645</v>
      </c>
      <c r="S743" t="s">
        <v>14903</v>
      </c>
      <c r="T743" t="s">
        <v>14902</v>
      </c>
    </row>
    <row r="744" spans="1:20" x14ac:dyDescent="0.25">
      <c r="A744" t="s">
        <v>147</v>
      </c>
      <c r="B744" t="s">
        <v>148</v>
      </c>
      <c r="C744">
        <v>33.333333333333336</v>
      </c>
      <c r="D744">
        <v>3</v>
      </c>
      <c r="E744" t="s">
        <v>14904</v>
      </c>
      <c r="F744">
        <v>100</v>
      </c>
      <c r="G744">
        <v>0</v>
      </c>
      <c r="H744" t="s">
        <v>641</v>
      </c>
      <c r="I744" t="s">
        <v>14905</v>
      </c>
      <c r="J744" t="s">
        <v>1375</v>
      </c>
      <c r="K744" t="s">
        <v>644</v>
      </c>
      <c r="L744" t="s">
        <v>645</v>
      </c>
      <c r="M744" t="s">
        <v>14906</v>
      </c>
      <c r="N744" t="s">
        <v>644</v>
      </c>
      <c r="O744" t="s">
        <v>668</v>
      </c>
      <c r="P744" t="s">
        <v>5</v>
      </c>
      <c r="Q744" t="s">
        <v>669</v>
      </c>
      <c r="R744" t="s">
        <v>645</v>
      </c>
      <c r="S744" t="s">
        <v>14907</v>
      </c>
      <c r="T744" t="s">
        <v>14906</v>
      </c>
    </row>
    <row r="745" spans="1:20" x14ac:dyDescent="0.25">
      <c r="A745" t="s">
        <v>601</v>
      </c>
      <c r="B745" t="s">
        <v>602</v>
      </c>
      <c r="C745">
        <v>139</v>
      </c>
      <c r="D745">
        <v>1</v>
      </c>
      <c r="E745" t="s">
        <v>14908</v>
      </c>
      <c r="F745">
        <v>108.99</v>
      </c>
      <c r="G745">
        <v>0</v>
      </c>
      <c r="H745" t="s">
        <v>641</v>
      </c>
      <c r="I745" t="s">
        <v>14909</v>
      </c>
      <c r="J745" t="s">
        <v>685</v>
      </c>
      <c r="K745" t="s">
        <v>644</v>
      </c>
      <c r="L745" t="s">
        <v>645</v>
      </c>
      <c r="M745" t="s">
        <v>14906</v>
      </c>
      <c r="N745" t="s">
        <v>644</v>
      </c>
      <c r="O745" t="s">
        <v>647</v>
      </c>
      <c r="P745" t="s">
        <v>5</v>
      </c>
      <c r="Q745" t="s">
        <v>648</v>
      </c>
      <c r="R745" t="s">
        <v>645</v>
      </c>
      <c r="S745" t="s">
        <v>14910</v>
      </c>
      <c r="T745" t="s">
        <v>14906</v>
      </c>
    </row>
    <row r="746" spans="1:20" x14ac:dyDescent="0.25">
      <c r="A746" t="s">
        <v>147</v>
      </c>
      <c r="B746" t="s">
        <v>148</v>
      </c>
      <c r="C746">
        <v>50</v>
      </c>
      <c r="D746">
        <v>6</v>
      </c>
      <c r="E746" t="s">
        <v>14911</v>
      </c>
      <c r="F746">
        <v>200</v>
      </c>
      <c r="G746">
        <v>0</v>
      </c>
      <c r="H746" t="s">
        <v>641</v>
      </c>
      <c r="I746" t="s">
        <v>10177</v>
      </c>
      <c r="J746" t="s">
        <v>7214</v>
      </c>
      <c r="K746" t="s">
        <v>644</v>
      </c>
      <c r="L746" t="s">
        <v>645</v>
      </c>
      <c r="M746" t="s">
        <v>14906</v>
      </c>
      <c r="N746" t="s">
        <v>644</v>
      </c>
      <c r="O746" t="s">
        <v>668</v>
      </c>
      <c r="P746" t="s">
        <v>5</v>
      </c>
      <c r="Q746" t="s">
        <v>669</v>
      </c>
      <c r="R746" t="s">
        <v>645</v>
      </c>
      <c r="S746" t="s">
        <v>14912</v>
      </c>
      <c r="T746" t="s">
        <v>14906</v>
      </c>
    </row>
    <row r="747" spans="1:20" x14ac:dyDescent="0.25">
      <c r="A747" t="s">
        <v>147</v>
      </c>
      <c r="B747" t="s">
        <v>148</v>
      </c>
      <c r="C747">
        <v>50</v>
      </c>
      <c r="D747">
        <v>6</v>
      </c>
      <c r="E747" t="s">
        <v>14913</v>
      </c>
      <c r="F747">
        <v>200</v>
      </c>
      <c r="G747">
        <v>0</v>
      </c>
      <c r="H747" t="s">
        <v>641</v>
      </c>
      <c r="I747" t="s">
        <v>14914</v>
      </c>
      <c r="J747" t="s">
        <v>724</v>
      </c>
      <c r="K747" t="s">
        <v>644</v>
      </c>
      <c r="L747" t="s">
        <v>645</v>
      </c>
      <c r="M747" t="s">
        <v>14906</v>
      </c>
      <c r="N747" t="s">
        <v>644</v>
      </c>
      <c r="O747" t="s">
        <v>732</v>
      </c>
      <c r="P747" t="s">
        <v>5</v>
      </c>
      <c r="Q747" t="s">
        <v>669</v>
      </c>
      <c r="R747" t="s">
        <v>645</v>
      </c>
      <c r="S747" t="s">
        <v>14915</v>
      </c>
      <c r="T747" t="s">
        <v>14906</v>
      </c>
    </row>
    <row r="748" spans="1:20" x14ac:dyDescent="0.25">
      <c r="A748" t="s">
        <v>638</v>
      </c>
      <c r="B748" t="s">
        <v>639</v>
      </c>
      <c r="C748">
        <v>66</v>
      </c>
      <c r="D748">
        <v>2</v>
      </c>
      <c r="E748" t="s">
        <v>14916</v>
      </c>
      <c r="F748">
        <v>100</v>
      </c>
      <c r="G748">
        <v>0</v>
      </c>
      <c r="H748" t="s">
        <v>641</v>
      </c>
      <c r="I748" t="s">
        <v>14917</v>
      </c>
      <c r="J748" t="s">
        <v>736</v>
      </c>
      <c r="K748" t="s">
        <v>644</v>
      </c>
      <c r="L748" t="s">
        <v>645</v>
      </c>
      <c r="M748" t="s">
        <v>14918</v>
      </c>
      <c r="N748" t="s">
        <v>644</v>
      </c>
      <c r="O748" t="s">
        <v>732</v>
      </c>
      <c r="P748" t="s">
        <v>5</v>
      </c>
      <c r="Q748" t="s">
        <v>669</v>
      </c>
      <c r="R748" t="s">
        <v>645</v>
      </c>
      <c r="S748" t="s">
        <v>14919</v>
      </c>
      <c r="T748" t="s">
        <v>14920</v>
      </c>
    </row>
    <row r="749" spans="1:20" x14ac:dyDescent="0.25">
      <c r="A749" t="s">
        <v>18</v>
      </c>
      <c r="B749" t="s">
        <v>19</v>
      </c>
      <c r="C749">
        <v>68</v>
      </c>
      <c r="D749">
        <v>1</v>
      </c>
      <c r="E749" t="s">
        <v>14916</v>
      </c>
      <c r="F749">
        <v>100</v>
      </c>
      <c r="G749">
        <v>0</v>
      </c>
      <c r="H749" t="s">
        <v>641</v>
      </c>
      <c r="I749" t="s">
        <v>14917</v>
      </c>
      <c r="J749" t="s">
        <v>736</v>
      </c>
      <c r="K749" t="s">
        <v>644</v>
      </c>
      <c r="L749" t="s">
        <v>645</v>
      </c>
      <c r="M749" t="s">
        <v>14918</v>
      </c>
      <c r="N749" t="s">
        <v>644</v>
      </c>
      <c r="O749" t="s">
        <v>732</v>
      </c>
      <c r="P749" t="s">
        <v>5</v>
      </c>
      <c r="Q749" t="s">
        <v>669</v>
      </c>
      <c r="R749" t="s">
        <v>645</v>
      </c>
      <c r="S749" t="s">
        <v>14919</v>
      </c>
      <c r="T749" t="s">
        <v>14920</v>
      </c>
    </row>
    <row r="750" spans="1:20" x14ac:dyDescent="0.25">
      <c r="A750" t="s">
        <v>147</v>
      </c>
      <c r="B750" t="s">
        <v>148</v>
      </c>
      <c r="C750">
        <v>33.333333333333336</v>
      </c>
      <c r="D750">
        <v>6</v>
      </c>
      <c r="E750" t="s">
        <v>14921</v>
      </c>
      <c r="F750">
        <v>200</v>
      </c>
      <c r="G750">
        <v>0</v>
      </c>
      <c r="H750" t="s">
        <v>641</v>
      </c>
      <c r="I750" t="s">
        <v>14922</v>
      </c>
      <c r="J750" t="s">
        <v>1414</v>
      </c>
      <c r="K750" t="s">
        <v>644</v>
      </c>
      <c r="L750" t="s">
        <v>645</v>
      </c>
      <c r="M750" t="s">
        <v>14920</v>
      </c>
      <c r="N750" t="s">
        <v>644</v>
      </c>
      <c r="O750" t="s">
        <v>647</v>
      </c>
      <c r="P750" t="s">
        <v>5</v>
      </c>
      <c r="Q750" t="s">
        <v>648</v>
      </c>
      <c r="R750" t="s">
        <v>645</v>
      </c>
      <c r="S750" t="s">
        <v>14923</v>
      </c>
      <c r="T750" t="s">
        <v>14920</v>
      </c>
    </row>
    <row r="751" spans="1:20" x14ac:dyDescent="0.25">
      <c r="A751" t="s">
        <v>601</v>
      </c>
      <c r="B751" t="s">
        <v>1870</v>
      </c>
      <c r="C751">
        <v>103.55</v>
      </c>
      <c r="D751">
        <v>1</v>
      </c>
      <c r="E751" t="s">
        <v>14924</v>
      </c>
      <c r="F751">
        <v>110.55</v>
      </c>
      <c r="G751">
        <v>7</v>
      </c>
      <c r="H751" t="s">
        <v>805</v>
      </c>
      <c r="I751" t="s">
        <v>14925</v>
      </c>
      <c r="J751" t="s">
        <v>14926</v>
      </c>
      <c r="K751" t="s">
        <v>6964</v>
      </c>
      <c r="L751" t="s">
        <v>14927</v>
      </c>
      <c r="M751" t="s">
        <v>14928</v>
      </c>
      <c r="N751" t="s">
        <v>644</v>
      </c>
      <c r="O751" t="s">
        <v>811</v>
      </c>
      <c r="P751" t="s">
        <v>23</v>
      </c>
      <c r="Q751" t="s">
        <v>812</v>
      </c>
      <c r="R751" t="s">
        <v>645</v>
      </c>
      <c r="S751" t="s">
        <v>644</v>
      </c>
      <c r="T751" t="s">
        <v>14928</v>
      </c>
    </row>
    <row r="752" spans="1:20" x14ac:dyDescent="0.25">
      <c r="A752" t="s">
        <v>147</v>
      </c>
      <c r="B752" t="s">
        <v>148</v>
      </c>
      <c r="C752">
        <v>50</v>
      </c>
      <c r="D752">
        <v>6</v>
      </c>
      <c r="E752" t="s">
        <v>14929</v>
      </c>
      <c r="F752">
        <v>200</v>
      </c>
      <c r="G752">
        <v>0</v>
      </c>
      <c r="H752" t="s">
        <v>641</v>
      </c>
      <c r="I752" t="s">
        <v>14930</v>
      </c>
      <c r="J752" t="s">
        <v>694</v>
      </c>
      <c r="K752" t="s">
        <v>644</v>
      </c>
      <c r="L752" t="s">
        <v>645</v>
      </c>
      <c r="M752" t="s">
        <v>14928</v>
      </c>
      <c r="N752" t="s">
        <v>644</v>
      </c>
      <c r="O752" t="s">
        <v>647</v>
      </c>
      <c r="P752" t="s">
        <v>5</v>
      </c>
      <c r="Q752" t="s">
        <v>648</v>
      </c>
      <c r="R752" t="s">
        <v>645</v>
      </c>
      <c r="S752" t="s">
        <v>14931</v>
      </c>
      <c r="T752" t="s">
        <v>14928</v>
      </c>
    </row>
    <row r="753" spans="1:20" x14ac:dyDescent="0.25">
      <c r="A753" t="s">
        <v>239</v>
      </c>
      <c r="B753" t="s">
        <v>245</v>
      </c>
      <c r="C753">
        <v>139</v>
      </c>
      <c r="D753">
        <v>1</v>
      </c>
      <c r="E753" t="s">
        <v>14932</v>
      </c>
      <c r="F753">
        <v>108.99</v>
      </c>
      <c r="G753">
        <v>0</v>
      </c>
      <c r="H753" t="s">
        <v>641</v>
      </c>
      <c r="I753" t="s">
        <v>14933</v>
      </c>
      <c r="J753" t="s">
        <v>685</v>
      </c>
      <c r="K753" t="s">
        <v>644</v>
      </c>
      <c r="L753" t="s">
        <v>645</v>
      </c>
      <c r="M753" t="s">
        <v>14928</v>
      </c>
      <c r="N753" t="s">
        <v>644</v>
      </c>
      <c r="O753" t="s">
        <v>668</v>
      </c>
      <c r="P753" t="s">
        <v>5</v>
      </c>
      <c r="Q753" t="s">
        <v>669</v>
      </c>
      <c r="R753" t="s">
        <v>645</v>
      </c>
      <c r="S753" t="s">
        <v>14934</v>
      </c>
      <c r="T753" t="s">
        <v>14935</v>
      </c>
    </row>
    <row r="754" spans="1:20" x14ac:dyDescent="0.25">
      <c r="A754" t="s">
        <v>22</v>
      </c>
      <c r="B754" t="s">
        <v>27</v>
      </c>
      <c r="C754">
        <v>66.333333333333329</v>
      </c>
      <c r="D754">
        <v>3</v>
      </c>
      <c r="E754" t="s">
        <v>14936</v>
      </c>
      <c r="F754">
        <v>249</v>
      </c>
      <c r="G754">
        <v>0</v>
      </c>
      <c r="H754" t="s">
        <v>641</v>
      </c>
      <c r="I754" t="s">
        <v>14937</v>
      </c>
      <c r="J754" t="s">
        <v>14938</v>
      </c>
      <c r="K754" t="s">
        <v>14939</v>
      </c>
      <c r="L754" t="s">
        <v>14104</v>
      </c>
      <c r="M754" t="s">
        <v>14928</v>
      </c>
      <c r="N754" t="s">
        <v>644</v>
      </c>
      <c r="O754" t="s">
        <v>679</v>
      </c>
      <c r="P754" t="s">
        <v>26</v>
      </c>
      <c r="Q754" t="s">
        <v>680</v>
      </c>
      <c r="R754" t="s">
        <v>645</v>
      </c>
      <c r="S754" t="s">
        <v>14940</v>
      </c>
      <c r="T754" t="s">
        <v>14935</v>
      </c>
    </row>
    <row r="755" spans="1:20" x14ac:dyDescent="0.25">
      <c r="A755" t="s">
        <v>239</v>
      </c>
      <c r="B755" t="s">
        <v>245</v>
      </c>
      <c r="C755">
        <v>139</v>
      </c>
      <c r="D755">
        <v>1</v>
      </c>
      <c r="E755" t="s">
        <v>14941</v>
      </c>
      <c r="F755">
        <v>144</v>
      </c>
      <c r="G755">
        <v>35</v>
      </c>
      <c r="H755" t="s">
        <v>641</v>
      </c>
      <c r="I755" t="s">
        <v>14942</v>
      </c>
      <c r="J755" t="s">
        <v>685</v>
      </c>
      <c r="K755" t="s">
        <v>644</v>
      </c>
      <c r="L755" t="s">
        <v>645</v>
      </c>
      <c r="M755" t="s">
        <v>14935</v>
      </c>
      <c r="N755" t="s">
        <v>644</v>
      </c>
      <c r="O755" t="s">
        <v>647</v>
      </c>
      <c r="P755" t="s">
        <v>5</v>
      </c>
      <c r="Q755" t="s">
        <v>648</v>
      </c>
      <c r="R755" t="s">
        <v>645</v>
      </c>
      <c r="S755" t="s">
        <v>14943</v>
      </c>
      <c r="T755" t="s">
        <v>14935</v>
      </c>
    </row>
    <row r="756" spans="1:20" x14ac:dyDescent="0.25">
      <c r="A756" t="s">
        <v>638</v>
      </c>
      <c r="B756" t="s">
        <v>639</v>
      </c>
      <c r="C756">
        <v>66</v>
      </c>
      <c r="D756">
        <v>2</v>
      </c>
      <c r="E756" t="s">
        <v>14944</v>
      </c>
      <c r="F756">
        <v>200</v>
      </c>
      <c r="G756">
        <v>0</v>
      </c>
      <c r="H756" t="s">
        <v>641</v>
      </c>
      <c r="I756" t="s">
        <v>14945</v>
      </c>
      <c r="J756" t="s">
        <v>714</v>
      </c>
      <c r="K756" t="s">
        <v>644</v>
      </c>
      <c r="L756" t="s">
        <v>645</v>
      </c>
      <c r="M756" t="s">
        <v>14946</v>
      </c>
      <c r="N756" t="s">
        <v>644</v>
      </c>
      <c r="O756" t="s">
        <v>647</v>
      </c>
      <c r="P756" t="s">
        <v>5</v>
      </c>
      <c r="Q756" t="s">
        <v>648</v>
      </c>
      <c r="R756" t="s">
        <v>645</v>
      </c>
      <c r="S756" t="s">
        <v>14947</v>
      </c>
      <c r="T756" t="s">
        <v>14946</v>
      </c>
    </row>
    <row r="757" spans="1:20" x14ac:dyDescent="0.25">
      <c r="A757" t="s">
        <v>18</v>
      </c>
      <c r="B757" t="s">
        <v>19</v>
      </c>
      <c r="C757">
        <v>68</v>
      </c>
      <c r="D757">
        <v>1</v>
      </c>
      <c r="E757" t="s">
        <v>14944</v>
      </c>
      <c r="F757">
        <v>200</v>
      </c>
      <c r="G757">
        <v>0</v>
      </c>
      <c r="H757" t="s">
        <v>641</v>
      </c>
      <c r="I757" t="s">
        <v>14945</v>
      </c>
      <c r="J757" t="s">
        <v>714</v>
      </c>
      <c r="K757" t="s">
        <v>644</v>
      </c>
      <c r="L757" t="s">
        <v>645</v>
      </c>
      <c r="M757" t="s">
        <v>14946</v>
      </c>
      <c r="N757" t="s">
        <v>644</v>
      </c>
      <c r="O757" t="s">
        <v>647</v>
      </c>
      <c r="P757" t="s">
        <v>5</v>
      </c>
      <c r="Q757" t="s">
        <v>648</v>
      </c>
      <c r="R757" t="s">
        <v>645</v>
      </c>
      <c r="S757" t="s">
        <v>14947</v>
      </c>
      <c r="T757" t="s">
        <v>14946</v>
      </c>
    </row>
    <row r="758" spans="1:20" x14ac:dyDescent="0.25">
      <c r="A758" t="s">
        <v>147</v>
      </c>
      <c r="B758" t="s">
        <v>148</v>
      </c>
      <c r="C758">
        <v>33.333333333333336</v>
      </c>
      <c r="D758">
        <v>3</v>
      </c>
      <c r="E758" t="s">
        <v>14944</v>
      </c>
      <c r="F758">
        <v>200</v>
      </c>
      <c r="G758">
        <v>0</v>
      </c>
      <c r="H758" t="s">
        <v>641</v>
      </c>
      <c r="I758" t="s">
        <v>14945</v>
      </c>
      <c r="J758" t="s">
        <v>714</v>
      </c>
      <c r="K758" t="s">
        <v>644</v>
      </c>
      <c r="L758" t="s">
        <v>645</v>
      </c>
      <c r="M758" t="s">
        <v>14946</v>
      </c>
      <c r="N758" t="s">
        <v>644</v>
      </c>
      <c r="O758" t="s">
        <v>647</v>
      </c>
      <c r="P758" t="s">
        <v>5</v>
      </c>
      <c r="Q758" t="s">
        <v>648</v>
      </c>
      <c r="R758" t="s">
        <v>645</v>
      </c>
      <c r="S758" t="s">
        <v>14947</v>
      </c>
      <c r="T758" t="s">
        <v>14946</v>
      </c>
    </row>
    <row r="759" spans="1:20" x14ac:dyDescent="0.25">
      <c r="A759" t="s">
        <v>147</v>
      </c>
      <c r="B759" t="s">
        <v>148</v>
      </c>
      <c r="C759">
        <v>33.333333333333336</v>
      </c>
      <c r="D759">
        <v>3</v>
      </c>
      <c r="E759" t="s">
        <v>14948</v>
      </c>
      <c r="F759">
        <v>100</v>
      </c>
      <c r="G759">
        <v>0</v>
      </c>
      <c r="H759" t="s">
        <v>641</v>
      </c>
      <c r="I759" t="s">
        <v>14949</v>
      </c>
      <c r="J759" t="s">
        <v>745</v>
      </c>
      <c r="K759" t="s">
        <v>644</v>
      </c>
      <c r="L759" t="s">
        <v>645</v>
      </c>
      <c r="M759" t="s">
        <v>14950</v>
      </c>
      <c r="N759" t="s">
        <v>644</v>
      </c>
      <c r="O759" t="s">
        <v>647</v>
      </c>
      <c r="P759" t="s">
        <v>5</v>
      </c>
      <c r="Q759" t="s">
        <v>648</v>
      </c>
      <c r="R759" t="s">
        <v>645</v>
      </c>
      <c r="S759" t="s">
        <v>14951</v>
      </c>
      <c r="T759" t="s">
        <v>14950</v>
      </c>
    </row>
    <row r="760" spans="1:20" x14ac:dyDescent="0.25">
      <c r="A760" t="s">
        <v>147</v>
      </c>
      <c r="B760" t="s">
        <v>148</v>
      </c>
      <c r="C760">
        <v>50</v>
      </c>
      <c r="D760">
        <v>6</v>
      </c>
      <c r="E760" t="s">
        <v>14952</v>
      </c>
      <c r="F760">
        <v>200</v>
      </c>
      <c r="G760">
        <v>0</v>
      </c>
      <c r="H760" t="s">
        <v>641</v>
      </c>
      <c r="I760" t="s">
        <v>14953</v>
      </c>
      <c r="J760" t="s">
        <v>1678</v>
      </c>
      <c r="K760" t="s">
        <v>644</v>
      </c>
      <c r="L760" t="s">
        <v>645</v>
      </c>
      <c r="M760" t="s">
        <v>14954</v>
      </c>
      <c r="N760" t="s">
        <v>644</v>
      </c>
      <c r="O760" t="s">
        <v>647</v>
      </c>
      <c r="P760" t="s">
        <v>5</v>
      </c>
      <c r="Q760" t="s">
        <v>648</v>
      </c>
      <c r="R760" t="s">
        <v>645</v>
      </c>
      <c r="S760" t="s">
        <v>14955</v>
      </c>
      <c r="T760" t="s">
        <v>14954</v>
      </c>
    </row>
    <row r="761" spans="1:20" x14ac:dyDescent="0.25">
      <c r="A761" t="s">
        <v>147</v>
      </c>
      <c r="B761" t="s">
        <v>148</v>
      </c>
      <c r="C761">
        <v>33.333333333333336</v>
      </c>
      <c r="D761">
        <v>3</v>
      </c>
      <c r="E761" t="s">
        <v>14956</v>
      </c>
      <c r="F761">
        <v>107</v>
      </c>
      <c r="G761">
        <v>7</v>
      </c>
      <c r="H761" t="s">
        <v>641</v>
      </c>
      <c r="I761" t="s">
        <v>14957</v>
      </c>
      <c r="J761" t="s">
        <v>685</v>
      </c>
      <c r="K761" t="s">
        <v>644</v>
      </c>
      <c r="L761" t="s">
        <v>645</v>
      </c>
      <c r="M761" t="s">
        <v>14958</v>
      </c>
      <c r="N761" t="s">
        <v>644</v>
      </c>
      <c r="O761" t="s">
        <v>647</v>
      </c>
      <c r="P761" t="s">
        <v>5</v>
      </c>
      <c r="Q761" t="s">
        <v>648</v>
      </c>
      <c r="R761" t="s">
        <v>645</v>
      </c>
      <c r="S761" t="s">
        <v>14959</v>
      </c>
      <c r="T761" t="s">
        <v>14958</v>
      </c>
    </row>
    <row r="762" spans="1:20" x14ac:dyDescent="0.25">
      <c r="A762" t="s">
        <v>147</v>
      </c>
      <c r="B762" t="s">
        <v>148</v>
      </c>
      <c r="C762">
        <v>50</v>
      </c>
      <c r="D762">
        <v>6</v>
      </c>
      <c r="E762" t="s">
        <v>14960</v>
      </c>
      <c r="F762">
        <v>200</v>
      </c>
      <c r="G762">
        <v>0</v>
      </c>
      <c r="H762" t="s">
        <v>641</v>
      </c>
      <c r="I762" t="s">
        <v>14961</v>
      </c>
      <c r="J762" t="s">
        <v>685</v>
      </c>
      <c r="K762" t="s">
        <v>644</v>
      </c>
      <c r="L762" t="s">
        <v>645</v>
      </c>
      <c r="M762" t="s">
        <v>14962</v>
      </c>
      <c r="N762" t="s">
        <v>644</v>
      </c>
      <c r="O762" t="s">
        <v>668</v>
      </c>
      <c r="P762" t="s">
        <v>5</v>
      </c>
      <c r="Q762" t="s">
        <v>669</v>
      </c>
      <c r="R762" t="s">
        <v>645</v>
      </c>
      <c r="S762" t="s">
        <v>14963</v>
      </c>
      <c r="T762" t="s">
        <v>14964</v>
      </c>
    </row>
    <row r="763" spans="1:20" x14ac:dyDescent="0.25">
      <c r="A763" t="s">
        <v>239</v>
      </c>
      <c r="B763" t="s">
        <v>245</v>
      </c>
      <c r="C763">
        <v>139</v>
      </c>
      <c r="D763">
        <v>1</v>
      </c>
      <c r="E763" t="s">
        <v>14965</v>
      </c>
      <c r="F763">
        <v>108.99</v>
      </c>
      <c r="G763">
        <v>0</v>
      </c>
      <c r="H763" t="s">
        <v>641</v>
      </c>
      <c r="I763" t="s">
        <v>14966</v>
      </c>
      <c r="J763" t="s">
        <v>1314</v>
      </c>
      <c r="K763" t="s">
        <v>644</v>
      </c>
      <c r="L763" t="s">
        <v>645</v>
      </c>
      <c r="M763" t="s">
        <v>14967</v>
      </c>
      <c r="N763" t="s">
        <v>644</v>
      </c>
      <c r="O763" t="s">
        <v>668</v>
      </c>
      <c r="P763" t="s">
        <v>5</v>
      </c>
      <c r="Q763" t="s">
        <v>669</v>
      </c>
      <c r="R763" t="s">
        <v>645</v>
      </c>
      <c r="S763" t="s">
        <v>14968</v>
      </c>
      <c r="T763" t="s">
        <v>14969</v>
      </c>
    </row>
    <row r="764" spans="1:20" x14ac:dyDescent="0.25">
      <c r="A764" t="s">
        <v>638</v>
      </c>
      <c r="B764" t="s">
        <v>639</v>
      </c>
      <c r="C764">
        <v>33</v>
      </c>
      <c r="D764">
        <v>5</v>
      </c>
      <c r="E764" t="s">
        <v>14970</v>
      </c>
      <c r="F764">
        <v>330</v>
      </c>
      <c r="G764">
        <v>0</v>
      </c>
      <c r="H764" t="s">
        <v>641</v>
      </c>
      <c r="I764" t="s">
        <v>14971</v>
      </c>
      <c r="J764" t="s">
        <v>1711</v>
      </c>
      <c r="K764" t="s">
        <v>644</v>
      </c>
      <c r="L764" t="s">
        <v>645</v>
      </c>
      <c r="M764" t="s">
        <v>14969</v>
      </c>
      <c r="N764" t="s">
        <v>644</v>
      </c>
      <c r="O764" t="s">
        <v>647</v>
      </c>
      <c r="P764" t="s">
        <v>5</v>
      </c>
      <c r="Q764" t="s">
        <v>648</v>
      </c>
      <c r="R764" t="s">
        <v>645</v>
      </c>
      <c r="S764" t="s">
        <v>14972</v>
      </c>
      <c r="T764" t="s">
        <v>14969</v>
      </c>
    </row>
    <row r="765" spans="1:20" x14ac:dyDescent="0.25">
      <c r="A765" t="s">
        <v>18</v>
      </c>
      <c r="B765" t="s">
        <v>19</v>
      </c>
      <c r="C765">
        <v>33</v>
      </c>
      <c r="D765">
        <v>5</v>
      </c>
      <c r="E765" t="s">
        <v>14970</v>
      </c>
      <c r="F765">
        <v>330</v>
      </c>
      <c r="G765">
        <v>0</v>
      </c>
      <c r="H765" t="s">
        <v>641</v>
      </c>
      <c r="I765" t="s">
        <v>14971</v>
      </c>
      <c r="J765" t="s">
        <v>1711</v>
      </c>
      <c r="K765" t="s">
        <v>644</v>
      </c>
      <c r="L765" t="s">
        <v>645</v>
      </c>
      <c r="M765" t="s">
        <v>14969</v>
      </c>
      <c r="N765" t="s">
        <v>644</v>
      </c>
      <c r="O765" t="s">
        <v>647</v>
      </c>
      <c r="P765" t="s">
        <v>5</v>
      </c>
      <c r="Q765" t="s">
        <v>648</v>
      </c>
      <c r="R765" t="s">
        <v>645</v>
      </c>
      <c r="S765" t="s">
        <v>14972</v>
      </c>
      <c r="T765" t="s">
        <v>14969</v>
      </c>
    </row>
    <row r="766" spans="1:20" x14ac:dyDescent="0.25">
      <c r="A766" t="s">
        <v>147</v>
      </c>
      <c r="B766" t="s">
        <v>148</v>
      </c>
      <c r="C766">
        <v>50</v>
      </c>
      <c r="D766">
        <v>6</v>
      </c>
      <c r="E766" t="s">
        <v>14973</v>
      </c>
      <c r="F766">
        <v>200</v>
      </c>
      <c r="G766">
        <v>0</v>
      </c>
      <c r="H766" t="s">
        <v>641</v>
      </c>
      <c r="I766" t="s">
        <v>14974</v>
      </c>
      <c r="J766" t="s">
        <v>2083</v>
      </c>
      <c r="K766" t="s">
        <v>644</v>
      </c>
      <c r="L766" t="s">
        <v>645</v>
      </c>
      <c r="M766" t="s">
        <v>14975</v>
      </c>
      <c r="N766" t="s">
        <v>644</v>
      </c>
      <c r="O766" t="s">
        <v>647</v>
      </c>
      <c r="P766" t="s">
        <v>5</v>
      </c>
      <c r="Q766" t="s">
        <v>648</v>
      </c>
      <c r="R766" t="s">
        <v>645</v>
      </c>
      <c r="S766" t="s">
        <v>14976</v>
      </c>
      <c r="T766" t="s">
        <v>14975</v>
      </c>
    </row>
    <row r="767" spans="1:20" x14ac:dyDescent="0.25">
      <c r="A767" t="s">
        <v>638</v>
      </c>
      <c r="B767" t="s">
        <v>639</v>
      </c>
      <c r="C767">
        <v>66</v>
      </c>
      <c r="D767">
        <v>2</v>
      </c>
      <c r="E767" t="s">
        <v>14977</v>
      </c>
      <c r="F767">
        <v>110</v>
      </c>
      <c r="G767">
        <v>10</v>
      </c>
      <c r="H767" t="s">
        <v>641</v>
      </c>
      <c r="I767" t="s">
        <v>14978</v>
      </c>
      <c r="J767" t="s">
        <v>2374</v>
      </c>
      <c r="K767" t="s">
        <v>644</v>
      </c>
      <c r="L767" t="s">
        <v>645</v>
      </c>
      <c r="M767" t="s">
        <v>14979</v>
      </c>
      <c r="N767" t="s">
        <v>644</v>
      </c>
      <c r="O767" t="s">
        <v>647</v>
      </c>
      <c r="P767" t="s">
        <v>5</v>
      </c>
      <c r="Q767" t="s">
        <v>648</v>
      </c>
      <c r="R767" t="s">
        <v>645</v>
      </c>
      <c r="S767" t="s">
        <v>14980</v>
      </c>
      <c r="T767" t="s">
        <v>14979</v>
      </c>
    </row>
    <row r="768" spans="1:20" x14ac:dyDescent="0.25">
      <c r="A768" t="s">
        <v>18</v>
      </c>
      <c r="B768" t="s">
        <v>19</v>
      </c>
      <c r="C768">
        <v>68</v>
      </c>
      <c r="D768">
        <v>1</v>
      </c>
      <c r="E768" t="s">
        <v>14977</v>
      </c>
      <c r="F768">
        <v>110</v>
      </c>
      <c r="G768">
        <v>10</v>
      </c>
      <c r="H768" t="s">
        <v>641</v>
      </c>
      <c r="I768" t="s">
        <v>14978</v>
      </c>
      <c r="J768" t="s">
        <v>2374</v>
      </c>
      <c r="K768" t="s">
        <v>644</v>
      </c>
      <c r="L768" t="s">
        <v>645</v>
      </c>
      <c r="M768" t="s">
        <v>14979</v>
      </c>
      <c r="N768" t="s">
        <v>644</v>
      </c>
      <c r="O768" t="s">
        <v>647</v>
      </c>
      <c r="P768" t="s">
        <v>5</v>
      </c>
      <c r="Q768" t="s">
        <v>648</v>
      </c>
      <c r="R768" t="s">
        <v>645</v>
      </c>
      <c r="S768" t="s">
        <v>14980</v>
      </c>
      <c r="T768" t="s">
        <v>14979</v>
      </c>
    </row>
    <row r="769" spans="1:20" x14ac:dyDescent="0.25">
      <c r="A769" t="s">
        <v>638</v>
      </c>
      <c r="B769" t="s">
        <v>639</v>
      </c>
      <c r="C769">
        <v>66</v>
      </c>
      <c r="D769">
        <v>2</v>
      </c>
      <c r="E769" t="s">
        <v>14981</v>
      </c>
      <c r="F769">
        <v>298</v>
      </c>
      <c r="G769">
        <v>0</v>
      </c>
      <c r="H769" t="s">
        <v>641</v>
      </c>
      <c r="I769" t="s">
        <v>14982</v>
      </c>
      <c r="J769" t="s">
        <v>685</v>
      </c>
      <c r="K769" t="s">
        <v>644</v>
      </c>
      <c r="L769" t="s">
        <v>645</v>
      </c>
      <c r="M769" t="s">
        <v>14983</v>
      </c>
      <c r="N769" t="s">
        <v>644</v>
      </c>
      <c r="O769" t="s">
        <v>647</v>
      </c>
      <c r="P769" t="s">
        <v>5</v>
      </c>
      <c r="Q769" t="s">
        <v>648</v>
      </c>
      <c r="R769" t="s">
        <v>645</v>
      </c>
      <c r="S769" t="s">
        <v>14984</v>
      </c>
      <c r="T769" t="s">
        <v>14983</v>
      </c>
    </row>
    <row r="770" spans="1:20" x14ac:dyDescent="0.25">
      <c r="A770" t="s">
        <v>18</v>
      </c>
      <c r="B770" t="s">
        <v>19</v>
      </c>
      <c r="C770">
        <v>68</v>
      </c>
      <c r="D770">
        <v>1</v>
      </c>
      <c r="E770" t="s">
        <v>14981</v>
      </c>
      <c r="F770">
        <v>298</v>
      </c>
      <c r="G770">
        <v>0</v>
      </c>
      <c r="H770" t="s">
        <v>641</v>
      </c>
      <c r="I770" t="s">
        <v>14982</v>
      </c>
      <c r="J770" t="s">
        <v>685</v>
      </c>
      <c r="K770" t="s">
        <v>644</v>
      </c>
      <c r="L770" t="s">
        <v>645</v>
      </c>
      <c r="M770" t="s">
        <v>14983</v>
      </c>
      <c r="N770" t="s">
        <v>644</v>
      </c>
      <c r="O770" t="s">
        <v>647</v>
      </c>
      <c r="P770" t="s">
        <v>5</v>
      </c>
      <c r="Q770" t="s">
        <v>648</v>
      </c>
      <c r="R770" t="s">
        <v>645</v>
      </c>
      <c r="S770" t="s">
        <v>14984</v>
      </c>
      <c r="T770" t="s">
        <v>14983</v>
      </c>
    </row>
    <row r="771" spans="1:20" x14ac:dyDescent="0.25">
      <c r="A771" t="s">
        <v>22</v>
      </c>
      <c r="B771" t="s">
        <v>27</v>
      </c>
      <c r="C771">
        <v>120</v>
      </c>
      <c r="D771">
        <v>1</v>
      </c>
      <c r="E771" t="s">
        <v>14981</v>
      </c>
      <c r="F771">
        <v>298</v>
      </c>
      <c r="G771">
        <v>0</v>
      </c>
      <c r="H771" t="s">
        <v>641</v>
      </c>
      <c r="I771" t="s">
        <v>14982</v>
      </c>
      <c r="J771" t="s">
        <v>685</v>
      </c>
      <c r="K771" t="s">
        <v>644</v>
      </c>
      <c r="L771" t="s">
        <v>645</v>
      </c>
      <c r="M771" t="s">
        <v>14983</v>
      </c>
      <c r="N771" t="s">
        <v>644</v>
      </c>
      <c r="O771" t="s">
        <v>647</v>
      </c>
      <c r="P771" t="s">
        <v>5</v>
      </c>
      <c r="Q771" t="s">
        <v>648</v>
      </c>
      <c r="R771" t="s">
        <v>645</v>
      </c>
      <c r="S771" t="s">
        <v>14984</v>
      </c>
      <c r="T771" t="s">
        <v>14983</v>
      </c>
    </row>
    <row r="772" spans="1:20" x14ac:dyDescent="0.25">
      <c r="A772" t="s">
        <v>22</v>
      </c>
      <c r="B772" t="s">
        <v>27</v>
      </c>
      <c r="C772">
        <v>120</v>
      </c>
      <c r="D772">
        <v>1</v>
      </c>
      <c r="E772" t="s">
        <v>14981</v>
      </c>
      <c r="F772">
        <v>298</v>
      </c>
      <c r="G772">
        <v>0</v>
      </c>
      <c r="H772" t="s">
        <v>641</v>
      </c>
      <c r="I772" t="s">
        <v>14982</v>
      </c>
      <c r="J772" t="s">
        <v>685</v>
      </c>
      <c r="K772" t="s">
        <v>644</v>
      </c>
      <c r="L772" t="s">
        <v>645</v>
      </c>
      <c r="M772" t="s">
        <v>14983</v>
      </c>
      <c r="N772" t="s">
        <v>644</v>
      </c>
      <c r="O772" t="s">
        <v>647</v>
      </c>
      <c r="P772" t="s">
        <v>5</v>
      </c>
      <c r="Q772" t="s">
        <v>648</v>
      </c>
      <c r="R772" t="s">
        <v>645</v>
      </c>
      <c r="S772" t="s">
        <v>14984</v>
      </c>
      <c r="T772" t="s">
        <v>14983</v>
      </c>
    </row>
    <row r="773" spans="1:20" x14ac:dyDescent="0.25">
      <c r="A773" t="s">
        <v>147</v>
      </c>
      <c r="B773" t="s">
        <v>148</v>
      </c>
      <c r="C773">
        <v>50</v>
      </c>
      <c r="D773">
        <v>6</v>
      </c>
      <c r="E773" t="s">
        <v>14985</v>
      </c>
      <c r="F773">
        <v>200</v>
      </c>
      <c r="G773">
        <v>0</v>
      </c>
      <c r="H773" t="s">
        <v>641</v>
      </c>
      <c r="I773" t="s">
        <v>14986</v>
      </c>
      <c r="J773" t="s">
        <v>1314</v>
      </c>
      <c r="K773" t="s">
        <v>644</v>
      </c>
      <c r="L773" t="s">
        <v>645</v>
      </c>
      <c r="M773" t="s">
        <v>14983</v>
      </c>
      <c r="N773" t="s">
        <v>644</v>
      </c>
      <c r="O773" t="s">
        <v>647</v>
      </c>
      <c r="P773" t="s">
        <v>5</v>
      </c>
      <c r="Q773" t="s">
        <v>648</v>
      </c>
      <c r="R773" t="s">
        <v>645</v>
      </c>
      <c r="S773" t="s">
        <v>14987</v>
      </c>
      <c r="T773" t="s">
        <v>14983</v>
      </c>
    </row>
    <row r="774" spans="1:20" x14ac:dyDescent="0.25">
      <c r="A774" t="s">
        <v>147</v>
      </c>
      <c r="B774" t="s">
        <v>148</v>
      </c>
      <c r="C774">
        <v>50</v>
      </c>
      <c r="D774">
        <v>6</v>
      </c>
      <c r="E774" t="s">
        <v>14988</v>
      </c>
      <c r="F774">
        <v>200</v>
      </c>
      <c r="G774">
        <v>0</v>
      </c>
      <c r="H774" t="s">
        <v>641</v>
      </c>
      <c r="I774" t="s">
        <v>14989</v>
      </c>
      <c r="J774" t="s">
        <v>724</v>
      </c>
      <c r="K774" t="s">
        <v>644</v>
      </c>
      <c r="L774" t="s">
        <v>645</v>
      </c>
      <c r="M774" t="s">
        <v>14990</v>
      </c>
      <c r="N774" t="s">
        <v>644</v>
      </c>
      <c r="O774" t="s">
        <v>732</v>
      </c>
      <c r="P774" t="s">
        <v>5</v>
      </c>
      <c r="Q774" t="s">
        <v>669</v>
      </c>
      <c r="R774" t="s">
        <v>645</v>
      </c>
      <c r="S774" t="s">
        <v>14991</v>
      </c>
      <c r="T774" t="s">
        <v>14990</v>
      </c>
    </row>
    <row r="775" spans="1:20" x14ac:dyDescent="0.25">
      <c r="A775" t="s">
        <v>638</v>
      </c>
      <c r="B775" t="s">
        <v>639</v>
      </c>
      <c r="C775">
        <v>66</v>
      </c>
      <c r="D775">
        <v>2</v>
      </c>
      <c r="E775" t="s">
        <v>14992</v>
      </c>
      <c r="F775">
        <v>100</v>
      </c>
      <c r="G775">
        <v>0</v>
      </c>
      <c r="H775" t="s">
        <v>641</v>
      </c>
      <c r="I775" t="s">
        <v>14993</v>
      </c>
      <c r="J775" t="s">
        <v>666</v>
      </c>
      <c r="K775" t="s">
        <v>644</v>
      </c>
      <c r="L775" t="s">
        <v>645</v>
      </c>
      <c r="M775" t="s">
        <v>14994</v>
      </c>
      <c r="N775" t="s">
        <v>644</v>
      </c>
      <c r="O775" t="s">
        <v>668</v>
      </c>
      <c r="P775" t="s">
        <v>5</v>
      </c>
      <c r="Q775" t="s">
        <v>669</v>
      </c>
      <c r="R775" t="s">
        <v>645</v>
      </c>
      <c r="S775" t="s">
        <v>14995</v>
      </c>
      <c r="T775" t="s">
        <v>14994</v>
      </c>
    </row>
    <row r="776" spans="1:20" x14ac:dyDescent="0.25">
      <c r="A776" t="s">
        <v>18</v>
      </c>
      <c r="B776" t="s">
        <v>19</v>
      </c>
      <c r="C776">
        <v>68</v>
      </c>
      <c r="D776">
        <v>1</v>
      </c>
      <c r="E776" t="s">
        <v>14992</v>
      </c>
      <c r="F776">
        <v>100</v>
      </c>
      <c r="G776">
        <v>0</v>
      </c>
      <c r="H776" t="s">
        <v>641</v>
      </c>
      <c r="I776" t="s">
        <v>14993</v>
      </c>
      <c r="J776" t="s">
        <v>666</v>
      </c>
      <c r="K776" t="s">
        <v>644</v>
      </c>
      <c r="L776" t="s">
        <v>645</v>
      </c>
      <c r="M776" t="s">
        <v>14994</v>
      </c>
      <c r="N776" t="s">
        <v>644</v>
      </c>
      <c r="O776" t="s">
        <v>668</v>
      </c>
      <c r="P776" t="s">
        <v>5</v>
      </c>
      <c r="Q776" t="s">
        <v>669</v>
      </c>
      <c r="R776" t="s">
        <v>645</v>
      </c>
      <c r="S776" t="s">
        <v>14995</v>
      </c>
      <c r="T776" t="s">
        <v>14994</v>
      </c>
    </row>
    <row r="777" spans="1:20" x14ac:dyDescent="0.25">
      <c r="A777" t="s">
        <v>638</v>
      </c>
      <c r="B777" t="s">
        <v>639</v>
      </c>
      <c r="C777">
        <v>66</v>
      </c>
      <c r="D777">
        <v>4</v>
      </c>
      <c r="E777" t="s">
        <v>14996</v>
      </c>
      <c r="F777">
        <v>200</v>
      </c>
      <c r="G777">
        <v>0</v>
      </c>
      <c r="H777" t="s">
        <v>641</v>
      </c>
      <c r="I777" t="s">
        <v>14997</v>
      </c>
      <c r="J777" t="s">
        <v>801</v>
      </c>
      <c r="K777" t="s">
        <v>644</v>
      </c>
      <c r="L777" t="s">
        <v>645</v>
      </c>
      <c r="M777" t="s">
        <v>14994</v>
      </c>
      <c r="N777" t="s">
        <v>644</v>
      </c>
      <c r="O777" t="s">
        <v>647</v>
      </c>
      <c r="P777" t="s">
        <v>5</v>
      </c>
      <c r="Q777" t="s">
        <v>648</v>
      </c>
      <c r="R777" t="s">
        <v>645</v>
      </c>
      <c r="S777" t="s">
        <v>14998</v>
      </c>
      <c r="T777" t="s">
        <v>14994</v>
      </c>
    </row>
    <row r="778" spans="1:20" x14ac:dyDescent="0.25">
      <c r="A778" t="s">
        <v>18</v>
      </c>
      <c r="B778" t="s">
        <v>19</v>
      </c>
      <c r="C778">
        <v>68</v>
      </c>
      <c r="D778">
        <v>2</v>
      </c>
      <c r="E778" t="s">
        <v>14996</v>
      </c>
      <c r="F778">
        <v>200</v>
      </c>
      <c r="G778">
        <v>0</v>
      </c>
      <c r="H778" t="s">
        <v>641</v>
      </c>
      <c r="I778" t="s">
        <v>14997</v>
      </c>
      <c r="J778" t="s">
        <v>801</v>
      </c>
      <c r="K778" t="s">
        <v>644</v>
      </c>
      <c r="L778" t="s">
        <v>645</v>
      </c>
      <c r="M778" t="s">
        <v>14994</v>
      </c>
      <c r="N778" t="s">
        <v>644</v>
      </c>
      <c r="O778" t="s">
        <v>647</v>
      </c>
      <c r="P778" t="s">
        <v>5</v>
      </c>
      <c r="Q778" t="s">
        <v>648</v>
      </c>
      <c r="R778" t="s">
        <v>645</v>
      </c>
      <c r="S778" t="s">
        <v>14998</v>
      </c>
      <c r="T778" t="s">
        <v>14994</v>
      </c>
    </row>
    <row r="779" spans="1:20" x14ac:dyDescent="0.25">
      <c r="A779" t="s">
        <v>638</v>
      </c>
      <c r="B779" t="s">
        <v>639</v>
      </c>
      <c r="C779">
        <v>66</v>
      </c>
      <c r="D779">
        <v>2</v>
      </c>
      <c r="E779" t="s">
        <v>14999</v>
      </c>
      <c r="F779">
        <v>100</v>
      </c>
      <c r="G779">
        <v>0</v>
      </c>
      <c r="H779" t="s">
        <v>641</v>
      </c>
      <c r="I779" t="s">
        <v>9592</v>
      </c>
      <c r="J779" t="s">
        <v>1520</v>
      </c>
      <c r="K779" t="s">
        <v>644</v>
      </c>
      <c r="L779" t="s">
        <v>645</v>
      </c>
      <c r="M779" t="s">
        <v>15000</v>
      </c>
      <c r="N779" t="s">
        <v>644</v>
      </c>
      <c r="O779" t="s">
        <v>647</v>
      </c>
      <c r="P779" t="s">
        <v>5</v>
      </c>
      <c r="Q779" t="s">
        <v>648</v>
      </c>
      <c r="R779" t="s">
        <v>645</v>
      </c>
      <c r="S779" t="s">
        <v>15001</v>
      </c>
      <c r="T779" t="s">
        <v>15000</v>
      </c>
    </row>
    <row r="780" spans="1:20" x14ac:dyDescent="0.25">
      <c r="A780" t="s">
        <v>18</v>
      </c>
      <c r="B780" t="s">
        <v>19</v>
      </c>
      <c r="C780">
        <v>68</v>
      </c>
      <c r="D780">
        <v>1</v>
      </c>
      <c r="E780" t="s">
        <v>14999</v>
      </c>
      <c r="F780">
        <v>100</v>
      </c>
      <c r="G780">
        <v>0</v>
      </c>
      <c r="H780" t="s">
        <v>641</v>
      </c>
      <c r="I780" t="s">
        <v>9592</v>
      </c>
      <c r="J780" t="s">
        <v>1520</v>
      </c>
      <c r="K780" t="s">
        <v>644</v>
      </c>
      <c r="L780" t="s">
        <v>645</v>
      </c>
      <c r="M780" t="s">
        <v>15000</v>
      </c>
      <c r="N780" t="s">
        <v>644</v>
      </c>
      <c r="O780" t="s">
        <v>647</v>
      </c>
      <c r="P780" t="s">
        <v>5</v>
      </c>
      <c r="Q780" t="s">
        <v>648</v>
      </c>
      <c r="R780" t="s">
        <v>645</v>
      </c>
      <c r="S780" t="s">
        <v>15001</v>
      </c>
      <c r="T780" t="s">
        <v>15000</v>
      </c>
    </row>
    <row r="781" spans="1:20" x14ac:dyDescent="0.25">
      <c r="A781" t="s">
        <v>638</v>
      </c>
      <c r="B781" t="s">
        <v>639</v>
      </c>
      <c r="C781">
        <v>66</v>
      </c>
      <c r="D781">
        <v>2</v>
      </c>
      <c r="E781" t="s">
        <v>15002</v>
      </c>
      <c r="F781">
        <v>200</v>
      </c>
      <c r="G781">
        <v>0</v>
      </c>
      <c r="H781" t="s">
        <v>641</v>
      </c>
      <c r="I781" t="s">
        <v>15003</v>
      </c>
      <c r="J781" t="s">
        <v>796</v>
      </c>
      <c r="K781" t="s">
        <v>644</v>
      </c>
      <c r="L781" t="s">
        <v>645</v>
      </c>
      <c r="M781" t="s">
        <v>15004</v>
      </c>
      <c r="N781" t="s">
        <v>644</v>
      </c>
      <c r="O781" t="s">
        <v>647</v>
      </c>
      <c r="P781" t="s">
        <v>5</v>
      </c>
      <c r="Q781" t="s">
        <v>648</v>
      </c>
      <c r="R781" t="s">
        <v>645</v>
      </c>
      <c r="S781" t="s">
        <v>15005</v>
      </c>
      <c r="T781" t="s">
        <v>15004</v>
      </c>
    </row>
    <row r="782" spans="1:20" x14ac:dyDescent="0.25">
      <c r="A782" t="s">
        <v>18</v>
      </c>
      <c r="B782" t="s">
        <v>19</v>
      </c>
      <c r="C782">
        <v>68</v>
      </c>
      <c r="D782">
        <v>1</v>
      </c>
      <c r="E782" t="s">
        <v>15002</v>
      </c>
      <c r="F782">
        <v>200</v>
      </c>
      <c r="G782">
        <v>0</v>
      </c>
      <c r="H782" t="s">
        <v>641</v>
      </c>
      <c r="I782" t="s">
        <v>15003</v>
      </c>
      <c r="J782" t="s">
        <v>796</v>
      </c>
      <c r="K782" t="s">
        <v>644</v>
      </c>
      <c r="L782" t="s">
        <v>645</v>
      </c>
      <c r="M782" t="s">
        <v>15004</v>
      </c>
      <c r="N782" t="s">
        <v>644</v>
      </c>
      <c r="O782" t="s">
        <v>647</v>
      </c>
      <c r="P782" t="s">
        <v>5</v>
      </c>
      <c r="Q782" t="s">
        <v>648</v>
      </c>
      <c r="R782" t="s">
        <v>645</v>
      </c>
      <c r="S782" t="s">
        <v>15005</v>
      </c>
      <c r="T782" t="s">
        <v>15004</v>
      </c>
    </row>
    <row r="783" spans="1:20" x14ac:dyDescent="0.25">
      <c r="A783" t="s">
        <v>147</v>
      </c>
      <c r="B783" t="s">
        <v>148</v>
      </c>
      <c r="C783">
        <v>33.333333333333336</v>
      </c>
      <c r="D783">
        <v>3</v>
      </c>
      <c r="E783" t="s">
        <v>15002</v>
      </c>
      <c r="F783">
        <v>200</v>
      </c>
      <c r="G783">
        <v>0</v>
      </c>
      <c r="H783" t="s">
        <v>641</v>
      </c>
      <c r="I783" t="s">
        <v>15003</v>
      </c>
      <c r="J783" t="s">
        <v>796</v>
      </c>
      <c r="K783" t="s">
        <v>644</v>
      </c>
      <c r="L783" t="s">
        <v>645</v>
      </c>
      <c r="M783" t="s">
        <v>15004</v>
      </c>
      <c r="N783" t="s">
        <v>644</v>
      </c>
      <c r="O783" t="s">
        <v>647</v>
      </c>
      <c r="P783" t="s">
        <v>5</v>
      </c>
      <c r="Q783" t="s">
        <v>648</v>
      </c>
      <c r="R783" t="s">
        <v>645</v>
      </c>
      <c r="S783" t="s">
        <v>15005</v>
      </c>
      <c r="T783" t="s">
        <v>15004</v>
      </c>
    </row>
    <row r="784" spans="1:20" x14ac:dyDescent="0.25">
      <c r="A784" t="s">
        <v>638</v>
      </c>
      <c r="B784" t="s">
        <v>639</v>
      </c>
      <c r="C784">
        <v>66</v>
      </c>
      <c r="D784">
        <v>2</v>
      </c>
      <c r="E784" t="s">
        <v>15006</v>
      </c>
      <c r="F784">
        <v>100</v>
      </c>
      <c r="G784">
        <v>0</v>
      </c>
      <c r="H784" t="s">
        <v>641</v>
      </c>
      <c r="I784" t="s">
        <v>13713</v>
      </c>
      <c r="J784" t="s">
        <v>888</v>
      </c>
      <c r="K784" t="s">
        <v>644</v>
      </c>
      <c r="L784" t="s">
        <v>645</v>
      </c>
      <c r="M784" t="s">
        <v>15007</v>
      </c>
      <c r="N784" t="s">
        <v>644</v>
      </c>
      <c r="O784" t="s">
        <v>647</v>
      </c>
      <c r="P784" t="s">
        <v>5</v>
      </c>
      <c r="Q784" t="s">
        <v>648</v>
      </c>
      <c r="R784" t="s">
        <v>645</v>
      </c>
      <c r="S784" t="s">
        <v>15008</v>
      </c>
      <c r="T784" t="s">
        <v>15007</v>
      </c>
    </row>
    <row r="785" spans="1:20" x14ac:dyDescent="0.25">
      <c r="A785" t="s">
        <v>18</v>
      </c>
      <c r="B785" t="s">
        <v>19</v>
      </c>
      <c r="C785">
        <v>68</v>
      </c>
      <c r="D785">
        <v>1</v>
      </c>
      <c r="E785" t="s">
        <v>15006</v>
      </c>
      <c r="F785">
        <v>100</v>
      </c>
      <c r="G785">
        <v>0</v>
      </c>
      <c r="H785" t="s">
        <v>641</v>
      </c>
      <c r="I785" t="s">
        <v>13713</v>
      </c>
      <c r="J785" t="s">
        <v>888</v>
      </c>
      <c r="K785" t="s">
        <v>644</v>
      </c>
      <c r="L785" t="s">
        <v>645</v>
      </c>
      <c r="M785" t="s">
        <v>15007</v>
      </c>
      <c r="N785" t="s">
        <v>644</v>
      </c>
      <c r="O785" t="s">
        <v>647</v>
      </c>
      <c r="P785" t="s">
        <v>5</v>
      </c>
      <c r="Q785" t="s">
        <v>648</v>
      </c>
      <c r="R785" t="s">
        <v>645</v>
      </c>
      <c r="S785" t="s">
        <v>15008</v>
      </c>
      <c r="T785" t="s">
        <v>15007</v>
      </c>
    </row>
    <row r="786" spans="1:20" x14ac:dyDescent="0.25">
      <c r="A786" t="s">
        <v>638</v>
      </c>
      <c r="B786" t="s">
        <v>639</v>
      </c>
      <c r="C786">
        <v>66</v>
      </c>
      <c r="D786">
        <v>2</v>
      </c>
      <c r="E786" t="s">
        <v>15009</v>
      </c>
      <c r="F786">
        <v>100</v>
      </c>
      <c r="G786">
        <v>0</v>
      </c>
      <c r="H786" t="s">
        <v>641</v>
      </c>
      <c r="I786" t="s">
        <v>15010</v>
      </c>
      <c r="J786" t="s">
        <v>888</v>
      </c>
      <c r="K786" t="s">
        <v>644</v>
      </c>
      <c r="L786" t="s">
        <v>645</v>
      </c>
      <c r="M786" t="s">
        <v>15011</v>
      </c>
      <c r="N786" t="s">
        <v>644</v>
      </c>
      <c r="O786" t="s">
        <v>647</v>
      </c>
      <c r="P786" t="s">
        <v>5</v>
      </c>
      <c r="Q786" t="s">
        <v>648</v>
      </c>
      <c r="R786" t="s">
        <v>645</v>
      </c>
      <c r="S786" t="s">
        <v>15012</v>
      </c>
      <c r="T786" t="s">
        <v>15011</v>
      </c>
    </row>
    <row r="787" spans="1:20" x14ac:dyDescent="0.25">
      <c r="A787" t="s">
        <v>18</v>
      </c>
      <c r="B787" t="s">
        <v>19</v>
      </c>
      <c r="C787">
        <v>68</v>
      </c>
      <c r="D787">
        <v>1</v>
      </c>
      <c r="E787" t="s">
        <v>15009</v>
      </c>
      <c r="F787">
        <v>100</v>
      </c>
      <c r="G787">
        <v>0</v>
      </c>
      <c r="H787" t="s">
        <v>641</v>
      </c>
      <c r="I787" t="s">
        <v>15010</v>
      </c>
      <c r="J787" t="s">
        <v>888</v>
      </c>
      <c r="K787" t="s">
        <v>644</v>
      </c>
      <c r="L787" t="s">
        <v>645</v>
      </c>
      <c r="M787" t="s">
        <v>15011</v>
      </c>
      <c r="N787" t="s">
        <v>644</v>
      </c>
      <c r="O787" t="s">
        <v>647</v>
      </c>
      <c r="P787" t="s">
        <v>5</v>
      </c>
      <c r="Q787" t="s">
        <v>648</v>
      </c>
      <c r="R787" t="s">
        <v>645</v>
      </c>
      <c r="S787" t="s">
        <v>15012</v>
      </c>
      <c r="T787" t="s">
        <v>15011</v>
      </c>
    </row>
    <row r="788" spans="1:20" x14ac:dyDescent="0.25">
      <c r="A788" t="s">
        <v>638</v>
      </c>
      <c r="B788" t="s">
        <v>639</v>
      </c>
      <c r="C788">
        <v>66</v>
      </c>
      <c r="D788">
        <v>2</v>
      </c>
      <c r="E788" t="s">
        <v>15013</v>
      </c>
      <c r="F788">
        <v>300</v>
      </c>
      <c r="G788">
        <v>0</v>
      </c>
      <c r="H788" t="s">
        <v>641</v>
      </c>
      <c r="I788" t="s">
        <v>15014</v>
      </c>
      <c r="J788" t="s">
        <v>1003</v>
      </c>
      <c r="K788" t="s">
        <v>644</v>
      </c>
      <c r="L788" t="s">
        <v>645</v>
      </c>
      <c r="M788" t="s">
        <v>15015</v>
      </c>
      <c r="N788" t="s">
        <v>644</v>
      </c>
      <c r="O788" t="s">
        <v>647</v>
      </c>
      <c r="P788" t="s">
        <v>5</v>
      </c>
      <c r="Q788" t="s">
        <v>648</v>
      </c>
      <c r="R788" t="s">
        <v>645</v>
      </c>
      <c r="S788" t="s">
        <v>15016</v>
      </c>
      <c r="T788" t="s">
        <v>15015</v>
      </c>
    </row>
    <row r="789" spans="1:20" x14ac:dyDescent="0.25">
      <c r="A789" t="s">
        <v>18</v>
      </c>
      <c r="B789" t="s">
        <v>19</v>
      </c>
      <c r="C789">
        <v>68</v>
      </c>
      <c r="D789">
        <v>1</v>
      </c>
      <c r="E789" t="s">
        <v>15013</v>
      </c>
      <c r="F789">
        <v>300</v>
      </c>
      <c r="G789">
        <v>0</v>
      </c>
      <c r="H789" t="s">
        <v>641</v>
      </c>
      <c r="I789" t="s">
        <v>15014</v>
      </c>
      <c r="J789" t="s">
        <v>1003</v>
      </c>
      <c r="K789" t="s">
        <v>644</v>
      </c>
      <c r="L789" t="s">
        <v>645</v>
      </c>
      <c r="M789" t="s">
        <v>15015</v>
      </c>
      <c r="N789" t="s">
        <v>644</v>
      </c>
      <c r="O789" t="s">
        <v>647</v>
      </c>
      <c r="P789" t="s">
        <v>5</v>
      </c>
      <c r="Q789" t="s">
        <v>648</v>
      </c>
      <c r="R789" t="s">
        <v>645</v>
      </c>
      <c r="S789" t="s">
        <v>15016</v>
      </c>
      <c r="T789" t="s">
        <v>15015</v>
      </c>
    </row>
    <row r="790" spans="1:20" x14ac:dyDescent="0.25">
      <c r="A790" t="s">
        <v>147</v>
      </c>
      <c r="B790" t="s">
        <v>148</v>
      </c>
      <c r="C790">
        <v>50</v>
      </c>
      <c r="D790">
        <v>6</v>
      </c>
      <c r="E790" t="s">
        <v>15013</v>
      </c>
      <c r="F790">
        <v>300</v>
      </c>
      <c r="G790">
        <v>0</v>
      </c>
      <c r="H790" t="s">
        <v>641</v>
      </c>
      <c r="I790" t="s">
        <v>15014</v>
      </c>
      <c r="J790" t="s">
        <v>1003</v>
      </c>
      <c r="K790" t="s">
        <v>644</v>
      </c>
      <c r="L790" t="s">
        <v>645</v>
      </c>
      <c r="M790" t="s">
        <v>15015</v>
      </c>
      <c r="N790" t="s">
        <v>644</v>
      </c>
      <c r="O790" t="s">
        <v>647</v>
      </c>
      <c r="P790" t="s">
        <v>5</v>
      </c>
      <c r="Q790" t="s">
        <v>648</v>
      </c>
      <c r="R790" t="s">
        <v>645</v>
      </c>
      <c r="S790" t="s">
        <v>15016</v>
      </c>
      <c r="T790" t="s">
        <v>15015</v>
      </c>
    </row>
    <row r="791" spans="1:20" x14ac:dyDescent="0.25">
      <c r="A791" t="s">
        <v>147</v>
      </c>
      <c r="B791" t="s">
        <v>148</v>
      </c>
      <c r="C791">
        <v>65</v>
      </c>
      <c r="D791">
        <v>9</v>
      </c>
      <c r="E791" t="s">
        <v>15017</v>
      </c>
      <c r="F791">
        <v>310</v>
      </c>
      <c r="G791">
        <v>0</v>
      </c>
      <c r="H791" t="s">
        <v>641</v>
      </c>
      <c r="I791" t="s">
        <v>15018</v>
      </c>
      <c r="J791" t="s">
        <v>708</v>
      </c>
      <c r="K791" t="s">
        <v>644</v>
      </c>
      <c r="L791" t="s">
        <v>645</v>
      </c>
      <c r="M791" t="s">
        <v>15019</v>
      </c>
      <c r="N791" t="s">
        <v>644</v>
      </c>
      <c r="O791" t="s">
        <v>668</v>
      </c>
      <c r="P791" t="s">
        <v>5</v>
      </c>
      <c r="Q791" t="s">
        <v>669</v>
      </c>
      <c r="R791" t="s">
        <v>645</v>
      </c>
      <c r="S791" t="s">
        <v>15020</v>
      </c>
      <c r="T791" t="s">
        <v>15019</v>
      </c>
    </row>
    <row r="792" spans="1:20" x14ac:dyDescent="0.25">
      <c r="A792" t="s">
        <v>638</v>
      </c>
      <c r="B792" t="s">
        <v>639</v>
      </c>
      <c r="C792">
        <v>66</v>
      </c>
      <c r="D792">
        <v>2</v>
      </c>
      <c r="E792" t="s">
        <v>15021</v>
      </c>
      <c r="F792">
        <v>100</v>
      </c>
      <c r="G792">
        <v>0</v>
      </c>
      <c r="H792" t="s">
        <v>641</v>
      </c>
      <c r="I792" t="s">
        <v>15022</v>
      </c>
      <c r="J792" t="s">
        <v>888</v>
      </c>
      <c r="K792" t="s">
        <v>644</v>
      </c>
      <c r="L792" t="s">
        <v>645</v>
      </c>
      <c r="M792" t="s">
        <v>15023</v>
      </c>
      <c r="N792" t="s">
        <v>644</v>
      </c>
      <c r="O792" t="s">
        <v>647</v>
      </c>
      <c r="P792" t="s">
        <v>5</v>
      </c>
      <c r="Q792" t="s">
        <v>648</v>
      </c>
      <c r="R792" t="s">
        <v>645</v>
      </c>
      <c r="S792" t="s">
        <v>15024</v>
      </c>
      <c r="T792" t="s">
        <v>15023</v>
      </c>
    </row>
    <row r="793" spans="1:20" x14ac:dyDescent="0.25">
      <c r="A793" t="s">
        <v>18</v>
      </c>
      <c r="B793" t="s">
        <v>19</v>
      </c>
      <c r="C793">
        <v>68</v>
      </c>
      <c r="D793">
        <v>1</v>
      </c>
      <c r="E793" t="s">
        <v>15021</v>
      </c>
      <c r="F793">
        <v>100</v>
      </c>
      <c r="G793">
        <v>0</v>
      </c>
      <c r="H793" t="s">
        <v>641</v>
      </c>
      <c r="I793" t="s">
        <v>15022</v>
      </c>
      <c r="J793" t="s">
        <v>888</v>
      </c>
      <c r="K793" t="s">
        <v>644</v>
      </c>
      <c r="L793" t="s">
        <v>645</v>
      </c>
      <c r="M793" t="s">
        <v>15023</v>
      </c>
      <c r="N793" t="s">
        <v>644</v>
      </c>
      <c r="O793" t="s">
        <v>647</v>
      </c>
      <c r="P793" t="s">
        <v>5</v>
      </c>
      <c r="Q793" t="s">
        <v>648</v>
      </c>
      <c r="R793" t="s">
        <v>645</v>
      </c>
      <c r="S793" t="s">
        <v>15024</v>
      </c>
      <c r="T793" t="s">
        <v>15023</v>
      </c>
    </row>
    <row r="794" spans="1:20" x14ac:dyDescent="0.25">
      <c r="A794" t="s">
        <v>147</v>
      </c>
      <c r="B794" t="s">
        <v>148</v>
      </c>
      <c r="C794">
        <v>50</v>
      </c>
      <c r="D794">
        <v>6</v>
      </c>
      <c r="E794" t="s">
        <v>15025</v>
      </c>
      <c r="F794">
        <v>200</v>
      </c>
      <c r="G794">
        <v>0</v>
      </c>
      <c r="H794" t="s">
        <v>641</v>
      </c>
      <c r="I794" t="s">
        <v>15026</v>
      </c>
      <c r="J794" t="s">
        <v>1508</v>
      </c>
      <c r="K794" t="s">
        <v>644</v>
      </c>
      <c r="L794" t="s">
        <v>645</v>
      </c>
      <c r="M794" t="s">
        <v>15027</v>
      </c>
      <c r="N794" t="s">
        <v>644</v>
      </c>
      <c r="O794" t="s">
        <v>647</v>
      </c>
      <c r="P794" t="s">
        <v>5</v>
      </c>
      <c r="Q794" t="s">
        <v>648</v>
      </c>
      <c r="R794" t="s">
        <v>645</v>
      </c>
      <c r="S794" t="s">
        <v>15028</v>
      </c>
      <c r="T794" t="s">
        <v>15027</v>
      </c>
    </row>
    <row r="795" spans="1:20" x14ac:dyDescent="0.25">
      <c r="A795" t="s">
        <v>147</v>
      </c>
      <c r="B795" t="s">
        <v>148</v>
      </c>
      <c r="C795">
        <v>50</v>
      </c>
      <c r="D795">
        <v>6</v>
      </c>
      <c r="E795" t="s">
        <v>15029</v>
      </c>
      <c r="F795">
        <v>200</v>
      </c>
      <c r="G795">
        <v>0</v>
      </c>
      <c r="H795" t="s">
        <v>641</v>
      </c>
      <c r="I795" t="s">
        <v>15030</v>
      </c>
      <c r="J795" t="s">
        <v>3199</v>
      </c>
      <c r="K795" t="s">
        <v>644</v>
      </c>
      <c r="L795" t="s">
        <v>645</v>
      </c>
      <c r="M795" t="s">
        <v>15031</v>
      </c>
      <c r="N795" t="s">
        <v>644</v>
      </c>
      <c r="O795" t="s">
        <v>647</v>
      </c>
      <c r="P795" t="s">
        <v>5</v>
      </c>
      <c r="Q795" t="s">
        <v>648</v>
      </c>
      <c r="R795" t="s">
        <v>645</v>
      </c>
      <c r="S795" t="s">
        <v>15032</v>
      </c>
      <c r="T795" t="s">
        <v>15027</v>
      </c>
    </row>
    <row r="796" spans="1:20" x14ac:dyDescent="0.25">
      <c r="A796" t="s">
        <v>147</v>
      </c>
      <c r="B796" t="s">
        <v>148</v>
      </c>
      <c r="C796">
        <v>33.333333333333336</v>
      </c>
      <c r="D796">
        <v>3</v>
      </c>
      <c r="E796" t="s">
        <v>15033</v>
      </c>
      <c r="F796">
        <v>100</v>
      </c>
      <c r="G796">
        <v>0</v>
      </c>
      <c r="H796" t="s">
        <v>641</v>
      </c>
      <c r="I796" t="s">
        <v>15034</v>
      </c>
      <c r="J796" t="s">
        <v>6980</v>
      </c>
      <c r="K796" t="s">
        <v>644</v>
      </c>
      <c r="L796" t="s">
        <v>645</v>
      </c>
      <c r="M796" t="s">
        <v>15031</v>
      </c>
      <c r="N796" t="s">
        <v>644</v>
      </c>
      <c r="O796" t="s">
        <v>647</v>
      </c>
      <c r="P796" t="s">
        <v>5</v>
      </c>
      <c r="Q796" t="s">
        <v>648</v>
      </c>
      <c r="R796" t="s">
        <v>645</v>
      </c>
      <c r="S796" t="s">
        <v>15035</v>
      </c>
      <c r="T796" t="s">
        <v>15031</v>
      </c>
    </row>
    <row r="797" spans="1:20" x14ac:dyDescent="0.25">
      <c r="A797" t="s">
        <v>147</v>
      </c>
      <c r="B797" t="s">
        <v>148</v>
      </c>
      <c r="C797">
        <v>50</v>
      </c>
      <c r="D797">
        <v>12</v>
      </c>
      <c r="E797" t="s">
        <v>15036</v>
      </c>
      <c r="F797">
        <v>400</v>
      </c>
      <c r="G797">
        <v>0</v>
      </c>
      <c r="H797" t="s">
        <v>641</v>
      </c>
      <c r="I797" t="s">
        <v>15037</v>
      </c>
      <c r="J797" t="s">
        <v>643</v>
      </c>
      <c r="K797" t="s">
        <v>644</v>
      </c>
      <c r="L797" t="s">
        <v>645</v>
      </c>
      <c r="M797" t="s">
        <v>15038</v>
      </c>
      <c r="N797" t="s">
        <v>644</v>
      </c>
      <c r="O797" t="s">
        <v>732</v>
      </c>
      <c r="P797" t="s">
        <v>5</v>
      </c>
      <c r="Q797" t="s">
        <v>669</v>
      </c>
      <c r="R797" t="s">
        <v>645</v>
      </c>
      <c r="S797" t="s">
        <v>15039</v>
      </c>
      <c r="T797" t="s">
        <v>15038</v>
      </c>
    </row>
    <row r="798" spans="1:20" x14ac:dyDescent="0.25">
      <c r="A798" t="s">
        <v>147</v>
      </c>
      <c r="B798" t="s">
        <v>148</v>
      </c>
      <c r="C798">
        <v>49</v>
      </c>
      <c r="D798">
        <v>1</v>
      </c>
      <c r="E798" t="s">
        <v>15040</v>
      </c>
      <c r="F798">
        <v>235</v>
      </c>
      <c r="G798">
        <v>0</v>
      </c>
      <c r="H798" t="s">
        <v>673</v>
      </c>
      <c r="I798" t="s">
        <v>11184</v>
      </c>
      <c r="J798" t="s">
        <v>15041</v>
      </c>
      <c r="K798" t="s">
        <v>8134</v>
      </c>
      <c r="L798" t="s">
        <v>15042</v>
      </c>
      <c r="M798" t="s">
        <v>15031</v>
      </c>
      <c r="N798" t="s">
        <v>644</v>
      </c>
      <c r="O798" t="s">
        <v>679</v>
      </c>
      <c r="P798" t="s">
        <v>26</v>
      </c>
      <c r="Q798" t="s">
        <v>680</v>
      </c>
      <c r="R798" t="s">
        <v>645</v>
      </c>
      <c r="S798" t="s">
        <v>15043</v>
      </c>
      <c r="T798" t="s">
        <v>15044</v>
      </c>
    </row>
    <row r="799" spans="1:20" x14ac:dyDescent="0.25">
      <c r="A799" t="s">
        <v>101</v>
      </c>
      <c r="B799" t="s">
        <v>74</v>
      </c>
      <c r="C799">
        <v>75</v>
      </c>
      <c r="D799">
        <v>1</v>
      </c>
      <c r="E799" t="s">
        <v>15040</v>
      </c>
      <c r="F799">
        <v>235</v>
      </c>
      <c r="G799">
        <v>0</v>
      </c>
      <c r="H799" t="s">
        <v>673</v>
      </c>
      <c r="I799" t="s">
        <v>11184</v>
      </c>
      <c r="J799" t="s">
        <v>15041</v>
      </c>
      <c r="K799" t="s">
        <v>8134</v>
      </c>
      <c r="L799" t="s">
        <v>15042</v>
      </c>
      <c r="M799" t="s">
        <v>15031</v>
      </c>
      <c r="N799" t="s">
        <v>644</v>
      </c>
      <c r="O799" t="s">
        <v>679</v>
      </c>
      <c r="P799" t="s">
        <v>26</v>
      </c>
      <c r="Q799" t="s">
        <v>680</v>
      </c>
      <c r="R799" t="s">
        <v>645</v>
      </c>
      <c r="S799" t="s">
        <v>15043</v>
      </c>
      <c r="T799" t="s">
        <v>15044</v>
      </c>
    </row>
    <row r="800" spans="1:20" x14ac:dyDescent="0.25">
      <c r="A800" t="s">
        <v>22</v>
      </c>
      <c r="B800" t="s">
        <v>27</v>
      </c>
      <c r="C800">
        <v>76</v>
      </c>
      <c r="D800">
        <v>1</v>
      </c>
      <c r="E800" t="s">
        <v>15040</v>
      </c>
      <c r="F800">
        <v>235</v>
      </c>
      <c r="G800">
        <v>0</v>
      </c>
      <c r="H800" t="s">
        <v>673</v>
      </c>
      <c r="I800" t="s">
        <v>11184</v>
      </c>
      <c r="J800" t="s">
        <v>15041</v>
      </c>
      <c r="K800" t="s">
        <v>8134</v>
      </c>
      <c r="L800" t="s">
        <v>15042</v>
      </c>
      <c r="M800" t="s">
        <v>15031</v>
      </c>
      <c r="N800" t="s">
        <v>644</v>
      </c>
      <c r="O800" t="s">
        <v>679</v>
      </c>
      <c r="P800" t="s">
        <v>26</v>
      </c>
      <c r="Q800" t="s">
        <v>680</v>
      </c>
      <c r="R800" t="s">
        <v>645</v>
      </c>
      <c r="S800" t="s">
        <v>15043</v>
      </c>
      <c r="T800" t="s">
        <v>15044</v>
      </c>
    </row>
    <row r="801" spans="1:20" x14ac:dyDescent="0.25">
      <c r="A801" t="s">
        <v>147</v>
      </c>
      <c r="B801" t="s">
        <v>148</v>
      </c>
      <c r="C801">
        <v>33.333333333333336</v>
      </c>
      <c r="D801">
        <v>3</v>
      </c>
      <c r="E801" t="s">
        <v>15045</v>
      </c>
      <c r="F801">
        <v>100</v>
      </c>
      <c r="G801">
        <v>0</v>
      </c>
      <c r="H801" t="s">
        <v>641</v>
      </c>
      <c r="I801" t="s">
        <v>15046</v>
      </c>
      <c r="J801" t="s">
        <v>1414</v>
      </c>
      <c r="K801" t="s">
        <v>644</v>
      </c>
      <c r="L801" t="s">
        <v>645</v>
      </c>
      <c r="M801" t="s">
        <v>15047</v>
      </c>
      <c r="N801" t="s">
        <v>644</v>
      </c>
      <c r="O801" t="s">
        <v>647</v>
      </c>
      <c r="P801" t="s">
        <v>5</v>
      </c>
      <c r="Q801" t="s">
        <v>648</v>
      </c>
      <c r="R801" t="s">
        <v>645</v>
      </c>
      <c r="S801" t="s">
        <v>15048</v>
      </c>
      <c r="T801" t="s">
        <v>15047</v>
      </c>
    </row>
    <row r="802" spans="1:20" x14ac:dyDescent="0.25">
      <c r="A802" t="s">
        <v>638</v>
      </c>
      <c r="B802" t="s">
        <v>639</v>
      </c>
      <c r="C802">
        <v>66</v>
      </c>
      <c r="D802">
        <v>2</v>
      </c>
      <c r="E802" t="s">
        <v>15049</v>
      </c>
      <c r="F802">
        <v>200</v>
      </c>
      <c r="G802">
        <v>0</v>
      </c>
      <c r="H802" t="s">
        <v>641</v>
      </c>
      <c r="I802" t="s">
        <v>15050</v>
      </c>
      <c r="J802" t="s">
        <v>2079</v>
      </c>
      <c r="K802" t="s">
        <v>644</v>
      </c>
      <c r="L802" t="s">
        <v>645</v>
      </c>
      <c r="M802" t="s">
        <v>15051</v>
      </c>
      <c r="N802" t="s">
        <v>644</v>
      </c>
      <c r="O802" t="s">
        <v>668</v>
      </c>
      <c r="P802" t="s">
        <v>5</v>
      </c>
      <c r="Q802" t="s">
        <v>669</v>
      </c>
      <c r="R802" t="s">
        <v>645</v>
      </c>
      <c r="S802" t="s">
        <v>15052</v>
      </c>
      <c r="T802" t="s">
        <v>15051</v>
      </c>
    </row>
    <row r="803" spans="1:20" x14ac:dyDescent="0.25">
      <c r="A803" t="s">
        <v>18</v>
      </c>
      <c r="B803" t="s">
        <v>19</v>
      </c>
      <c r="C803">
        <v>68</v>
      </c>
      <c r="D803">
        <v>1</v>
      </c>
      <c r="E803" t="s">
        <v>15049</v>
      </c>
      <c r="F803">
        <v>200</v>
      </c>
      <c r="G803">
        <v>0</v>
      </c>
      <c r="H803" t="s">
        <v>641</v>
      </c>
      <c r="I803" t="s">
        <v>15050</v>
      </c>
      <c r="J803" t="s">
        <v>2079</v>
      </c>
      <c r="K803" t="s">
        <v>644</v>
      </c>
      <c r="L803" t="s">
        <v>645</v>
      </c>
      <c r="M803" t="s">
        <v>15051</v>
      </c>
      <c r="N803" t="s">
        <v>644</v>
      </c>
      <c r="O803" t="s">
        <v>668</v>
      </c>
      <c r="P803" t="s">
        <v>5</v>
      </c>
      <c r="Q803" t="s">
        <v>669</v>
      </c>
      <c r="R803" t="s">
        <v>645</v>
      </c>
      <c r="S803" t="s">
        <v>15052</v>
      </c>
      <c r="T803" t="s">
        <v>15051</v>
      </c>
    </row>
    <row r="804" spans="1:20" x14ac:dyDescent="0.25">
      <c r="A804" t="s">
        <v>147</v>
      </c>
      <c r="B804" t="s">
        <v>148</v>
      </c>
      <c r="C804">
        <v>33.333333333333336</v>
      </c>
      <c r="D804">
        <v>3</v>
      </c>
      <c r="E804" t="s">
        <v>15049</v>
      </c>
      <c r="F804">
        <v>200</v>
      </c>
      <c r="G804">
        <v>0</v>
      </c>
      <c r="H804" t="s">
        <v>641</v>
      </c>
      <c r="I804" t="s">
        <v>15050</v>
      </c>
      <c r="J804" t="s">
        <v>2079</v>
      </c>
      <c r="K804" t="s">
        <v>644</v>
      </c>
      <c r="L804" t="s">
        <v>645</v>
      </c>
      <c r="M804" t="s">
        <v>15051</v>
      </c>
      <c r="N804" t="s">
        <v>644</v>
      </c>
      <c r="O804" t="s">
        <v>668</v>
      </c>
      <c r="P804" t="s">
        <v>5</v>
      </c>
      <c r="Q804" t="s">
        <v>669</v>
      </c>
      <c r="R804" t="s">
        <v>645</v>
      </c>
      <c r="S804" t="s">
        <v>15052</v>
      </c>
      <c r="T804" t="s">
        <v>15051</v>
      </c>
    </row>
    <row r="805" spans="1:20" x14ac:dyDescent="0.25">
      <c r="A805" t="s">
        <v>147</v>
      </c>
      <c r="B805" t="s">
        <v>148</v>
      </c>
      <c r="C805">
        <v>33.333333333333336</v>
      </c>
      <c r="D805">
        <v>3</v>
      </c>
      <c r="E805" t="s">
        <v>15053</v>
      </c>
      <c r="F805">
        <v>100</v>
      </c>
      <c r="G805">
        <v>0</v>
      </c>
      <c r="H805" t="s">
        <v>641</v>
      </c>
      <c r="I805" t="s">
        <v>15054</v>
      </c>
      <c r="J805" t="s">
        <v>771</v>
      </c>
      <c r="K805" t="s">
        <v>644</v>
      </c>
      <c r="L805" t="s">
        <v>645</v>
      </c>
      <c r="M805" t="s">
        <v>15051</v>
      </c>
      <c r="N805" t="s">
        <v>644</v>
      </c>
      <c r="O805" t="s">
        <v>647</v>
      </c>
      <c r="P805" t="s">
        <v>5</v>
      </c>
      <c r="Q805" t="s">
        <v>648</v>
      </c>
      <c r="R805" t="s">
        <v>645</v>
      </c>
      <c r="S805" t="s">
        <v>15055</v>
      </c>
      <c r="T805" t="s">
        <v>15051</v>
      </c>
    </row>
    <row r="806" spans="1:20" x14ac:dyDescent="0.25">
      <c r="A806" t="s">
        <v>147</v>
      </c>
      <c r="B806" t="s">
        <v>148</v>
      </c>
      <c r="C806">
        <v>50</v>
      </c>
      <c r="D806">
        <v>6</v>
      </c>
      <c r="E806" t="s">
        <v>15056</v>
      </c>
      <c r="F806">
        <v>200</v>
      </c>
      <c r="G806">
        <v>0</v>
      </c>
      <c r="H806" t="s">
        <v>641</v>
      </c>
      <c r="I806" t="s">
        <v>7739</v>
      </c>
      <c r="J806" t="s">
        <v>900</v>
      </c>
      <c r="K806" t="s">
        <v>644</v>
      </c>
      <c r="L806" t="s">
        <v>645</v>
      </c>
      <c r="M806" t="s">
        <v>15051</v>
      </c>
      <c r="N806" t="s">
        <v>644</v>
      </c>
      <c r="O806" t="s">
        <v>647</v>
      </c>
      <c r="P806" t="s">
        <v>5</v>
      </c>
      <c r="Q806" t="s">
        <v>648</v>
      </c>
      <c r="R806" t="s">
        <v>645</v>
      </c>
      <c r="S806" t="s">
        <v>15057</v>
      </c>
      <c r="T806" t="s">
        <v>15051</v>
      </c>
    </row>
    <row r="807" spans="1:20" x14ac:dyDescent="0.25">
      <c r="A807" t="s">
        <v>601</v>
      </c>
      <c r="B807" t="s">
        <v>602</v>
      </c>
      <c r="C807">
        <v>139</v>
      </c>
      <c r="D807">
        <v>1</v>
      </c>
      <c r="E807" t="s">
        <v>15058</v>
      </c>
      <c r="F807">
        <v>178</v>
      </c>
      <c r="G807">
        <v>0</v>
      </c>
      <c r="H807" t="s">
        <v>641</v>
      </c>
      <c r="I807" t="s">
        <v>11747</v>
      </c>
      <c r="J807" t="s">
        <v>1067</v>
      </c>
      <c r="K807" t="s">
        <v>644</v>
      </c>
      <c r="L807" t="s">
        <v>645</v>
      </c>
      <c r="M807" t="s">
        <v>15059</v>
      </c>
      <c r="N807" t="s">
        <v>644</v>
      </c>
      <c r="O807" t="s">
        <v>647</v>
      </c>
      <c r="P807" t="s">
        <v>5</v>
      </c>
      <c r="Q807" t="s">
        <v>648</v>
      </c>
      <c r="R807" t="s">
        <v>645</v>
      </c>
      <c r="S807" t="s">
        <v>15060</v>
      </c>
      <c r="T807" t="s">
        <v>15059</v>
      </c>
    </row>
    <row r="808" spans="1:20" x14ac:dyDescent="0.25">
      <c r="A808" t="s">
        <v>239</v>
      </c>
      <c r="B808" t="s">
        <v>245</v>
      </c>
      <c r="C808">
        <v>139</v>
      </c>
      <c r="D808">
        <v>1</v>
      </c>
      <c r="E808" t="s">
        <v>15058</v>
      </c>
      <c r="F808">
        <v>178</v>
      </c>
      <c r="G808">
        <v>0</v>
      </c>
      <c r="H808" t="s">
        <v>641</v>
      </c>
      <c r="I808" t="s">
        <v>11747</v>
      </c>
      <c r="J808" t="s">
        <v>1067</v>
      </c>
      <c r="K808" t="s">
        <v>644</v>
      </c>
      <c r="L808" t="s">
        <v>645</v>
      </c>
      <c r="M808" t="s">
        <v>15059</v>
      </c>
      <c r="N808" t="s">
        <v>644</v>
      </c>
      <c r="O808" t="s">
        <v>647</v>
      </c>
      <c r="P808" t="s">
        <v>5</v>
      </c>
      <c r="Q808" t="s">
        <v>648</v>
      </c>
      <c r="R808" t="s">
        <v>645</v>
      </c>
      <c r="S808" t="s">
        <v>15060</v>
      </c>
      <c r="T808" t="s">
        <v>15059</v>
      </c>
    </row>
    <row r="809" spans="1:20" x14ac:dyDescent="0.25">
      <c r="A809" t="s">
        <v>147</v>
      </c>
      <c r="B809" t="s">
        <v>148</v>
      </c>
      <c r="C809">
        <v>33.333333333333336</v>
      </c>
      <c r="D809">
        <v>3</v>
      </c>
      <c r="E809" t="s">
        <v>15061</v>
      </c>
      <c r="F809">
        <v>278</v>
      </c>
      <c r="G809">
        <v>0</v>
      </c>
      <c r="H809" t="s">
        <v>641</v>
      </c>
      <c r="I809" t="s">
        <v>15062</v>
      </c>
      <c r="J809" t="s">
        <v>888</v>
      </c>
      <c r="K809" t="s">
        <v>644</v>
      </c>
      <c r="L809" t="s">
        <v>645</v>
      </c>
      <c r="M809" t="s">
        <v>15059</v>
      </c>
      <c r="N809" t="s">
        <v>644</v>
      </c>
      <c r="O809" t="s">
        <v>647</v>
      </c>
      <c r="P809" t="s">
        <v>5</v>
      </c>
      <c r="Q809" t="s">
        <v>648</v>
      </c>
      <c r="R809" t="s">
        <v>645</v>
      </c>
      <c r="S809" t="s">
        <v>15063</v>
      </c>
      <c r="T809" t="s">
        <v>15059</v>
      </c>
    </row>
    <row r="810" spans="1:20" x14ac:dyDescent="0.25">
      <c r="A810" t="s">
        <v>239</v>
      </c>
      <c r="B810" t="s">
        <v>245</v>
      </c>
      <c r="C810">
        <v>139</v>
      </c>
      <c r="D810">
        <v>1</v>
      </c>
      <c r="E810" t="s">
        <v>15061</v>
      </c>
      <c r="F810">
        <v>278</v>
      </c>
      <c r="G810">
        <v>0</v>
      </c>
      <c r="H810" t="s">
        <v>641</v>
      </c>
      <c r="I810" t="s">
        <v>15062</v>
      </c>
      <c r="J810" t="s">
        <v>888</v>
      </c>
      <c r="K810" t="s">
        <v>644</v>
      </c>
      <c r="L810" t="s">
        <v>645</v>
      </c>
      <c r="M810" t="s">
        <v>15059</v>
      </c>
      <c r="N810" t="s">
        <v>644</v>
      </c>
      <c r="O810" t="s">
        <v>647</v>
      </c>
      <c r="P810" t="s">
        <v>5</v>
      </c>
      <c r="Q810" t="s">
        <v>648</v>
      </c>
      <c r="R810" t="s">
        <v>645</v>
      </c>
      <c r="S810" t="s">
        <v>15063</v>
      </c>
      <c r="T810" t="s">
        <v>15059</v>
      </c>
    </row>
    <row r="811" spans="1:20" x14ac:dyDescent="0.25">
      <c r="A811" t="s">
        <v>240</v>
      </c>
      <c r="B811" t="s">
        <v>246</v>
      </c>
      <c r="C811">
        <v>139</v>
      </c>
      <c r="D811">
        <v>1</v>
      </c>
      <c r="E811" t="s">
        <v>15061</v>
      </c>
      <c r="F811">
        <v>278</v>
      </c>
      <c r="G811">
        <v>0</v>
      </c>
      <c r="H811" t="s">
        <v>641</v>
      </c>
      <c r="I811" t="s">
        <v>15062</v>
      </c>
      <c r="J811" t="s">
        <v>888</v>
      </c>
      <c r="K811" t="s">
        <v>644</v>
      </c>
      <c r="L811" t="s">
        <v>645</v>
      </c>
      <c r="M811" t="s">
        <v>15059</v>
      </c>
      <c r="N811" t="s">
        <v>644</v>
      </c>
      <c r="O811" t="s">
        <v>647</v>
      </c>
      <c r="P811" t="s">
        <v>5</v>
      </c>
      <c r="Q811" t="s">
        <v>648</v>
      </c>
      <c r="R811" t="s">
        <v>645</v>
      </c>
      <c r="S811" t="s">
        <v>15063</v>
      </c>
      <c r="T811" t="s">
        <v>15059</v>
      </c>
    </row>
    <row r="812" spans="1:20" x14ac:dyDescent="0.25">
      <c r="A812" t="s">
        <v>239</v>
      </c>
      <c r="B812" t="s">
        <v>245</v>
      </c>
      <c r="C812">
        <v>139</v>
      </c>
      <c r="D812">
        <v>1</v>
      </c>
      <c r="E812" t="s">
        <v>15064</v>
      </c>
      <c r="F812">
        <v>89</v>
      </c>
      <c r="G812">
        <v>0</v>
      </c>
      <c r="H812" t="s">
        <v>641</v>
      </c>
      <c r="I812" t="s">
        <v>15065</v>
      </c>
      <c r="J812" t="s">
        <v>666</v>
      </c>
      <c r="K812" t="s">
        <v>644</v>
      </c>
      <c r="L812" t="s">
        <v>645</v>
      </c>
      <c r="M812" t="s">
        <v>15059</v>
      </c>
      <c r="N812" t="s">
        <v>644</v>
      </c>
      <c r="O812" t="s">
        <v>647</v>
      </c>
      <c r="P812" t="s">
        <v>5</v>
      </c>
      <c r="Q812" t="s">
        <v>648</v>
      </c>
      <c r="R812" t="s">
        <v>645</v>
      </c>
      <c r="S812" t="s">
        <v>15066</v>
      </c>
      <c r="T812" t="s">
        <v>15059</v>
      </c>
    </row>
    <row r="813" spans="1:20" x14ac:dyDescent="0.25">
      <c r="A813" t="s">
        <v>601</v>
      </c>
      <c r="B813" t="s">
        <v>602</v>
      </c>
      <c r="C813">
        <v>139</v>
      </c>
      <c r="D813">
        <v>1</v>
      </c>
      <c r="E813" t="s">
        <v>15067</v>
      </c>
      <c r="F813">
        <v>89</v>
      </c>
      <c r="G813">
        <v>0</v>
      </c>
      <c r="H813" t="s">
        <v>641</v>
      </c>
      <c r="I813" t="s">
        <v>15068</v>
      </c>
      <c r="J813" t="s">
        <v>745</v>
      </c>
      <c r="K813" t="s">
        <v>644</v>
      </c>
      <c r="L813" t="s">
        <v>645</v>
      </c>
      <c r="M813" t="s">
        <v>15059</v>
      </c>
      <c r="N813" t="s">
        <v>644</v>
      </c>
      <c r="O813" t="s">
        <v>726</v>
      </c>
      <c r="P813" t="s">
        <v>5</v>
      </c>
      <c r="Q813" t="s">
        <v>648</v>
      </c>
      <c r="R813" t="s">
        <v>645</v>
      </c>
      <c r="S813" t="s">
        <v>15069</v>
      </c>
      <c r="T813" t="s">
        <v>15059</v>
      </c>
    </row>
    <row r="814" spans="1:20" x14ac:dyDescent="0.25">
      <c r="A814" t="s">
        <v>239</v>
      </c>
      <c r="B814" t="s">
        <v>245</v>
      </c>
      <c r="C814">
        <v>139</v>
      </c>
      <c r="D814">
        <v>1</v>
      </c>
      <c r="E814" t="s">
        <v>15070</v>
      </c>
      <c r="F814">
        <v>89</v>
      </c>
      <c r="G814">
        <v>0</v>
      </c>
      <c r="H814" t="s">
        <v>641</v>
      </c>
      <c r="I814" t="s">
        <v>15071</v>
      </c>
      <c r="J814" t="s">
        <v>2058</v>
      </c>
      <c r="K814" t="s">
        <v>644</v>
      </c>
      <c r="L814" t="s">
        <v>645</v>
      </c>
      <c r="M814" t="s">
        <v>15059</v>
      </c>
      <c r="N814" t="s">
        <v>644</v>
      </c>
      <c r="O814" t="s">
        <v>647</v>
      </c>
      <c r="P814" t="s">
        <v>5</v>
      </c>
      <c r="Q814" t="s">
        <v>648</v>
      </c>
      <c r="R814" t="s">
        <v>645</v>
      </c>
      <c r="S814" t="s">
        <v>15072</v>
      </c>
      <c r="T814" t="s">
        <v>15059</v>
      </c>
    </row>
    <row r="815" spans="1:20" x14ac:dyDescent="0.25">
      <c r="A815" t="s">
        <v>240</v>
      </c>
      <c r="B815" t="s">
        <v>246</v>
      </c>
      <c r="C815">
        <v>139</v>
      </c>
      <c r="D815">
        <v>1</v>
      </c>
      <c r="E815" t="s">
        <v>15073</v>
      </c>
      <c r="F815">
        <v>178</v>
      </c>
      <c r="G815">
        <v>0</v>
      </c>
      <c r="H815" t="s">
        <v>641</v>
      </c>
      <c r="I815" t="s">
        <v>15074</v>
      </c>
      <c r="J815" t="s">
        <v>771</v>
      </c>
      <c r="K815" t="s">
        <v>644</v>
      </c>
      <c r="L815" t="s">
        <v>645</v>
      </c>
      <c r="M815" t="s">
        <v>15075</v>
      </c>
      <c r="N815" t="s">
        <v>644</v>
      </c>
      <c r="O815" t="s">
        <v>647</v>
      </c>
      <c r="P815" t="s">
        <v>5</v>
      </c>
      <c r="Q815" t="s">
        <v>648</v>
      </c>
      <c r="R815" t="s">
        <v>645</v>
      </c>
      <c r="S815" t="s">
        <v>15076</v>
      </c>
      <c r="T815" t="s">
        <v>15075</v>
      </c>
    </row>
    <row r="816" spans="1:20" x14ac:dyDescent="0.25">
      <c r="A816" t="s">
        <v>239</v>
      </c>
      <c r="B816" t="s">
        <v>245</v>
      </c>
      <c r="C816">
        <v>139</v>
      </c>
      <c r="D816">
        <v>1</v>
      </c>
      <c r="E816" t="s">
        <v>15073</v>
      </c>
      <c r="F816">
        <v>178</v>
      </c>
      <c r="G816">
        <v>0</v>
      </c>
      <c r="H816" t="s">
        <v>641</v>
      </c>
      <c r="I816" t="s">
        <v>15074</v>
      </c>
      <c r="J816" t="s">
        <v>771</v>
      </c>
      <c r="K816" t="s">
        <v>644</v>
      </c>
      <c r="L816" t="s">
        <v>645</v>
      </c>
      <c r="M816" t="s">
        <v>15075</v>
      </c>
      <c r="N816" t="s">
        <v>644</v>
      </c>
      <c r="O816" t="s">
        <v>647</v>
      </c>
      <c r="P816" t="s">
        <v>5</v>
      </c>
      <c r="Q816" t="s">
        <v>648</v>
      </c>
      <c r="R816" t="s">
        <v>645</v>
      </c>
      <c r="S816" t="s">
        <v>15076</v>
      </c>
      <c r="T816" t="s">
        <v>15075</v>
      </c>
    </row>
    <row r="817" spans="1:20" x14ac:dyDescent="0.25">
      <c r="A817" t="s">
        <v>239</v>
      </c>
      <c r="B817" t="s">
        <v>245</v>
      </c>
      <c r="C817">
        <v>139</v>
      </c>
      <c r="D817">
        <v>1</v>
      </c>
      <c r="E817" t="s">
        <v>15077</v>
      </c>
      <c r="F817">
        <v>89</v>
      </c>
      <c r="G817">
        <v>0</v>
      </c>
      <c r="H817" t="s">
        <v>641</v>
      </c>
      <c r="I817" t="s">
        <v>15068</v>
      </c>
      <c r="J817" t="s">
        <v>745</v>
      </c>
      <c r="K817" t="s">
        <v>644</v>
      </c>
      <c r="L817" t="s">
        <v>645</v>
      </c>
      <c r="M817" t="s">
        <v>15075</v>
      </c>
      <c r="N817" t="s">
        <v>644</v>
      </c>
      <c r="O817" t="s">
        <v>726</v>
      </c>
      <c r="P817" t="s">
        <v>5</v>
      </c>
      <c r="Q817" t="s">
        <v>648</v>
      </c>
      <c r="R817" t="s">
        <v>645</v>
      </c>
      <c r="S817" t="s">
        <v>15078</v>
      </c>
      <c r="T817" t="s">
        <v>15075</v>
      </c>
    </row>
    <row r="818" spans="1:20" x14ac:dyDescent="0.25">
      <c r="A818" t="s">
        <v>147</v>
      </c>
      <c r="B818" t="s">
        <v>148</v>
      </c>
      <c r="C818">
        <v>33.333333333333336</v>
      </c>
      <c r="D818">
        <v>3</v>
      </c>
      <c r="E818" t="s">
        <v>15079</v>
      </c>
      <c r="F818">
        <v>100</v>
      </c>
      <c r="G818">
        <v>0</v>
      </c>
      <c r="H818" t="s">
        <v>641</v>
      </c>
      <c r="I818" t="s">
        <v>15080</v>
      </c>
      <c r="J818" t="s">
        <v>7214</v>
      </c>
      <c r="K818" t="s">
        <v>644</v>
      </c>
      <c r="L818" t="s">
        <v>645</v>
      </c>
      <c r="M818" t="s">
        <v>15081</v>
      </c>
      <c r="N818" t="s">
        <v>644</v>
      </c>
      <c r="O818" t="s">
        <v>647</v>
      </c>
      <c r="P818" t="s">
        <v>5</v>
      </c>
      <c r="Q818" t="s">
        <v>648</v>
      </c>
      <c r="R818" t="s">
        <v>645</v>
      </c>
      <c r="S818" t="s">
        <v>15082</v>
      </c>
      <c r="T818" t="s">
        <v>15081</v>
      </c>
    </row>
    <row r="819" spans="1:20" x14ac:dyDescent="0.25">
      <c r="A819" t="s">
        <v>239</v>
      </c>
      <c r="B819" t="s">
        <v>245</v>
      </c>
      <c r="C819">
        <v>139</v>
      </c>
      <c r="D819">
        <v>1</v>
      </c>
      <c r="E819" t="s">
        <v>15083</v>
      </c>
      <c r="F819">
        <v>89</v>
      </c>
      <c r="G819">
        <v>0</v>
      </c>
      <c r="H819" t="s">
        <v>641</v>
      </c>
      <c r="I819" t="s">
        <v>15084</v>
      </c>
      <c r="J819" t="s">
        <v>1189</v>
      </c>
      <c r="K819" t="s">
        <v>644</v>
      </c>
      <c r="L819" t="s">
        <v>645</v>
      </c>
      <c r="M819" t="s">
        <v>15081</v>
      </c>
      <c r="N819" t="s">
        <v>644</v>
      </c>
      <c r="O819" t="s">
        <v>647</v>
      </c>
      <c r="P819" t="s">
        <v>5</v>
      </c>
      <c r="Q819" t="s">
        <v>648</v>
      </c>
      <c r="R819" t="s">
        <v>645</v>
      </c>
      <c r="S819" t="s">
        <v>15085</v>
      </c>
      <c r="T819" t="s">
        <v>15081</v>
      </c>
    </row>
    <row r="820" spans="1:20" x14ac:dyDescent="0.25">
      <c r="A820" t="s">
        <v>239</v>
      </c>
      <c r="B820" t="s">
        <v>245</v>
      </c>
      <c r="C820">
        <v>139</v>
      </c>
      <c r="D820">
        <v>1</v>
      </c>
      <c r="E820" t="s">
        <v>15086</v>
      </c>
      <c r="F820">
        <v>89</v>
      </c>
      <c r="G820">
        <v>0</v>
      </c>
      <c r="H820" t="s">
        <v>641</v>
      </c>
      <c r="I820" t="s">
        <v>11268</v>
      </c>
      <c r="J820" t="s">
        <v>1184</v>
      </c>
      <c r="K820" t="s">
        <v>644</v>
      </c>
      <c r="L820" t="s">
        <v>645</v>
      </c>
      <c r="M820" t="s">
        <v>15087</v>
      </c>
      <c r="N820" t="s">
        <v>644</v>
      </c>
      <c r="O820" t="s">
        <v>647</v>
      </c>
      <c r="P820" t="s">
        <v>5</v>
      </c>
      <c r="Q820" t="s">
        <v>648</v>
      </c>
      <c r="R820" t="s">
        <v>645</v>
      </c>
      <c r="S820" t="s">
        <v>15088</v>
      </c>
      <c r="T820" t="s">
        <v>15087</v>
      </c>
    </row>
    <row r="821" spans="1:20" x14ac:dyDescent="0.25">
      <c r="A821" t="s">
        <v>239</v>
      </c>
      <c r="B821" t="s">
        <v>245</v>
      </c>
      <c r="C821">
        <v>139</v>
      </c>
      <c r="D821">
        <v>1</v>
      </c>
      <c r="E821" t="s">
        <v>15089</v>
      </c>
      <c r="F821">
        <v>188</v>
      </c>
      <c r="G821">
        <v>0</v>
      </c>
      <c r="H821" t="s">
        <v>641</v>
      </c>
      <c r="I821" t="s">
        <v>15090</v>
      </c>
      <c r="J821" t="s">
        <v>724</v>
      </c>
      <c r="K821" t="s">
        <v>644</v>
      </c>
      <c r="L821" t="s">
        <v>645</v>
      </c>
      <c r="M821" t="s">
        <v>15091</v>
      </c>
      <c r="N821" t="s">
        <v>644</v>
      </c>
      <c r="O821" t="s">
        <v>647</v>
      </c>
      <c r="P821" t="s">
        <v>5</v>
      </c>
      <c r="Q821" t="s">
        <v>648</v>
      </c>
      <c r="R821" t="s">
        <v>645</v>
      </c>
      <c r="S821" t="s">
        <v>15092</v>
      </c>
      <c r="T821" t="s">
        <v>15087</v>
      </c>
    </row>
    <row r="822" spans="1:20" x14ac:dyDescent="0.25">
      <c r="A822" t="s">
        <v>101</v>
      </c>
      <c r="B822" t="s">
        <v>74</v>
      </c>
      <c r="C822">
        <v>120</v>
      </c>
      <c r="D822">
        <v>1</v>
      </c>
      <c r="E822" t="s">
        <v>15089</v>
      </c>
      <c r="F822">
        <v>188</v>
      </c>
      <c r="G822">
        <v>0</v>
      </c>
      <c r="H822" t="s">
        <v>641</v>
      </c>
      <c r="I822" t="s">
        <v>15090</v>
      </c>
      <c r="J822" t="s">
        <v>724</v>
      </c>
      <c r="K822" t="s">
        <v>644</v>
      </c>
      <c r="L822" t="s">
        <v>645</v>
      </c>
      <c r="M822" t="s">
        <v>15091</v>
      </c>
      <c r="N822" t="s">
        <v>644</v>
      </c>
      <c r="O822" t="s">
        <v>647</v>
      </c>
      <c r="P822" t="s">
        <v>5</v>
      </c>
      <c r="Q822" t="s">
        <v>648</v>
      </c>
      <c r="R822" t="s">
        <v>645</v>
      </c>
      <c r="S822" t="s">
        <v>15092</v>
      </c>
      <c r="T822" t="s">
        <v>15087</v>
      </c>
    </row>
    <row r="823" spans="1:20" x14ac:dyDescent="0.25">
      <c r="A823" t="s">
        <v>601</v>
      </c>
      <c r="B823" t="s">
        <v>602</v>
      </c>
      <c r="C823">
        <v>139</v>
      </c>
      <c r="D823">
        <v>3</v>
      </c>
      <c r="E823" t="s">
        <v>15093</v>
      </c>
      <c r="F823">
        <v>267</v>
      </c>
      <c r="G823">
        <v>0</v>
      </c>
      <c r="H823" t="s">
        <v>641</v>
      </c>
      <c r="I823" t="s">
        <v>15094</v>
      </c>
      <c r="J823" t="s">
        <v>745</v>
      </c>
      <c r="K823" t="s">
        <v>644</v>
      </c>
      <c r="L823" t="s">
        <v>645</v>
      </c>
      <c r="M823" t="s">
        <v>15091</v>
      </c>
      <c r="N823" t="s">
        <v>644</v>
      </c>
      <c r="O823" t="s">
        <v>647</v>
      </c>
      <c r="P823" t="s">
        <v>5</v>
      </c>
      <c r="Q823" t="s">
        <v>648</v>
      </c>
      <c r="R823" t="s">
        <v>645</v>
      </c>
      <c r="S823" t="s">
        <v>15095</v>
      </c>
      <c r="T823" t="s">
        <v>15087</v>
      </c>
    </row>
    <row r="824" spans="1:20" x14ac:dyDescent="0.25">
      <c r="A824" t="s">
        <v>638</v>
      </c>
      <c r="B824" t="s">
        <v>639</v>
      </c>
      <c r="C824">
        <v>66</v>
      </c>
      <c r="D824">
        <v>2</v>
      </c>
      <c r="E824" t="s">
        <v>15096</v>
      </c>
      <c r="F824">
        <v>100</v>
      </c>
      <c r="G824">
        <v>0</v>
      </c>
      <c r="H824" t="s">
        <v>641</v>
      </c>
      <c r="I824" t="s">
        <v>15097</v>
      </c>
      <c r="J824" t="s">
        <v>2079</v>
      </c>
      <c r="K824" t="s">
        <v>644</v>
      </c>
      <c r="L824" t="s">
        <v>645</v>
      </c>
      <c r="M824" t="s">
        <v>15087</v>
      </c>
      <c r="N824" t="s">
        <v>644</v>
      </c>
      <c r="O824" t="s">
        <v>668</v>
      </c>
      <c r="P824" t="s">
        <v>5</v>
      </c>
      <c r="Q824" t="s">
        <v>669</v>
      </c>
      <c r="R824" t="s">
        <v>645</v>
      </c>
      <c r="S824" t="s">
        <v>15098</v>
      </c>
      <c r="T824" t="s">
        <v>15087</v>
      </c>
    </row>
    <row r="825" spans="1:20" x14ac:dyDescent="0.25">
      <c r="A825" t="s">
        <v>18</v>
      </c>
      <c r="B825" t="s">
        <v>19</v>
      </c>
      <c r="C825">
        <v>68</v>
      </c>
      <c r="D825">
        <v>1</v>
      </c>
      <c r="E825" t="s">
        <v>15096</v>
      </c>
      <c r="F825">
        <v>100</v>
      </c>
      <c r="G825">
        <v>0</v>
      </c>
      <c r="H825" t="s">
        <v>641</v>
      </c>
      <c r="I825" t="s">
        <v>15097</v>
      </c>
      <c r="J825" t="s">
        <v>2079</v>
      </c>
      <c r="K825" t="s">
        <v>644</v>
      </c>
      <c r="L825" t="s">
        <v>645</v>
      </c>
      <c r="M825" t="s">
        <v>15087</v>
      </c>
      <c r="N825" t="s">
        <v>644</v>
      </c>
      <c r="O825" t="s">
        <v>668</v>
      </c>
      <c r="P825" t="s">
        <v>5</v>
      </c>
      <c r="Q825" t="s">
        <v>669</v>
      </c>
      <c r="R825" t="s">
        <v>645</v>
      </c>
      <c r="S825" t="s">
        <v>15098</v>
      </c>
      <c r="T825" t="s">
        <v>15087</v>
      </c>
    </row>
    <row r="826" spans="1:20" x14ac:dyDescent="0.25">
      <c r="A826" t="s">
        <v>240</v>
      </c>
      <c r="B826" t="s">
        <v>246</v>
      </c>
      <c r="C826">
        <v>139</v>
      </c>
      <c r="D826">
        <v>1</v>
      </c>
      <c r="E826" t="s">
        <v>15099</v>
      </c>
      <c r="F826">
        <v>178</v>
      </c>
      <c r="G826">
        <v>0</v>
      </c>
      <c r="H826" t="s">
        <v>641</v>
      </c>
      <c r="I826" t="s">
        <v>15074</v>
      </c>
      <c r="J826" t="s">
        <v>771</v>
      </c>
      <c r="K826" t="s">
        <v>644</v>
      </c>
      <c r="L826" t="s">
        <v>645</v>
      </c>
      <c r="M826" t="s">
        <v>15100</v>
      </c>
      <c r="N826" t="s">
        <v>644</v>
      </c>
      <c r="O826" t="s">
        <v>647</v>
      </c>
      <c r="P826" t="s">
        <v>5</v>
      </c>
      <c r="Q826" t="s">
        <v>648</v>
      </c>
      <c r="R826" t="s">
        <v>645</v>
      </c>
      <c r="S826" t="s">
        <v>15101</v>
      </c>
      <c r="T826" t="s">
        <v>15087</v>
      </c>
    </row>
    <row r="827" spans="1:20" x14ac:dyDescent="0.25">
      <c r="A827" t="s">
        <v>239</v>
      </c>
      <c r="B827" t="s">
        <v>245</v>
      </c>
      <c r="C827">
        <v>139</v>
      </c>
      <c r="D827">
        <v>1</v>
      </c>
      <c r="E827" t="s">
        <v>15099</v>
      </c>
      <c r="F827">
        <v>178</v>
      </c>
      <c r="G827">
        <v>0</v>
      </c>
      <c r="H827" t="s">
        <v>641</v>
      </c>
      <c r="I827" t="s">
        <v>15074</v>
      </c>
      <c r="J827" t="s">
        <v>771</v>
      </c>
      <c r="K827" t="s">
        <v>644</v>
      </c>
      <c r="L827" t="s">
        <v>645</v>
      </c>
      <c r="M827" t="s">
        <v>15100</v>
      </c>
      <c r="N827" t="s">
        <v>644</v>
      </c>
      <c r="O827" t="s">
        <v>647</v>
      </c>
      <c r="P827" t="s">
        <v>5</v>
      </c>
      <c r="Q827" t="s">
        <v>648</v>
      </c>
      <c r="R827" t="s">
        <v>645</v>
      </c>
      <c r="S827" t="s">
        <v>15101</v>
      </c>
      <c r="T827" t="s">
        <v>15087</v>
      </c>
    </row>
    <row r="828" spans="1:20" x14ac:dyDescent="0.25">
      <c r="A828" t="s">
        <v>147</v>
      </c>
      <c r="B828" t="s">
        <v>148</v>
      </c>
      <c r="C828">
        <v>33.333333333333336</v>
      </c>
      <c r="D828">
        <v>3</v>
      </c>
      <c r="E828" t="s">
        <v>15102</v>
      </c>
      <c r="F828">
        <v>100</v>
      </c>
      <c r="G828">
        <v>0</v>
      </c>
      <c r="H828" t="s">
        <v>641</v>
      </c>
      <c r="I828" t="s">
        <v>15103</v>
      </c>
      <c r="J828" t="s">
        <v>1067</v>
      </c>
      <c r="K828" t="s">
        <v>644</v>
      </c>
      <c r="L828" t="s">
        <v>645</v>
      </c>
      <c r="M828" t="s">
        <v>15104</v>
      </c>
      <c r="N828" t="s">
        <v>644</v>
      </c>
      <c r="O828" t="s">
        <v>647</v>
      </c>
      <c r="P828" t="s">
        <v>5</v>
      </c>
      <c r="Q828" t="s">
        <v>648</v>
      </c>
      <c r="R828" t="s">
        <v>645</v>
      </c>
      <c r="S828" t="s">
        <v>15105</v>
      </c>
      <c r="T828" t="s">
        <v>15087</v>
      </c>
    </row>
    <row r="829" spans="1:20" x14ac:dyDescent="0.25">
      <c r="A829" t="s">
        <v>147</v>
      </c>
      <c r="B829" t="s">
        <v>148</v>
      </c>
      <c r="C829">
        <v>40</v>
      </c>
      <c r="D829">
        <v>10</v>
      </c>
      <c r="E829" t="s">
        <v>15106</v>
      </c>
      <c r="F829">
        <v>395</v>
      </c>
      <c r="G829">
        <v>0</v>
      </c>
      <c r="H829" t="s">
        <v>641</v>
      </c>
      <c r="I829" t="s">
        <v>14888</v>
      </c>
      <c r="J829" t="s">
        <v>947</v>
      </c>
      <c r="K829" t="s">
        <v>644</v>
      </c>
      <c r="L829" t="s">
        <v>645</v>
      </c>
      <c r="M829" t="s">
        <v>15107</v>
      </c>
      <c r="N829" t="s">
        <v>644</v>
      </c>
      <c r="O829" t="s">
        <v>647</v>
      </c>
      <c r="P829" t="s">
        <v>5</v>
      </c>
      <c r="Q829" t="s">
        <v>648</v>
      </c>
      <c r="R829" t="s">
        <v>645</v>
      </c>
      <c r="S829" t="s">
        <v>15108</v>
      </c>
      <c r="T829" t="s">
        <v>15091</v>
      </c>
    </row>
    <row r="830" spans="1:20" x14ac:dyDescent="0.25">
      <c r="A830" t="s">
        <v>638</v>
      </c>
      <c r="B830" t="s">
        <v>639</v>
      </c>
      <c r="C830">
        <v>66</v>
      </c>
      <c r="D830">
        <v>4</v>
      </c>
      <c r="E830" t="s">
        <v>15109</v>
      </c>
      <c r="F830">
        <v>238</v>
      </c>
      <c r="G830">
        <v>38</v>
      </c>
      <c r="H830" t="s">
        <v>641</v>
      </c>
      <c r="I830" t="s">
        <v>3083</v>
      </c>
      <c r="J830" t="s">
        <v>904</v>
      </c>
      <c r="K830" t="s">
        <v>644</v>
      </c>
      <c r="L830" t="s">
        <v>645</v>
      </c>
      <c r="M830" t="s">
        <v>15110</v>
      </c>
      <c r="N830" t="s">
        <v>644</v>
      </c>
      <c r="O830" t="s">
        <v>647</v>
      </c>
      <c r="P830" t="s">
        <v>5</v>
      </c>
      <c r="Q830" t="s">
        <v>648</v>
      </c>
      <c r="R830" t="s">
        <v>645</v>
      </c>
      <c r="S830" t="s">
        <v>15111</v>
      </c>
      <c r="T830" t="s">
        <v>15104</v>
      </c>
    </row>
    <row r="831" spans="1:20" x14ac:dyDescent="0.25">
      <c r="A831" t="s">
        <v>18</v>
      </c>
      <c r="B831" t="s">
        <v>19</v>
      </c>
      <c r="C831">
        <v>68</v>
      </c>
      <c r="D831">
        <v>2</v>
      </c>
      <c r="E831" t="s">
        <v>15109</v>
      </c>
      <c r="F831">
        <v>238</v>
      </c>
      <c r="G831">
        <v>38</v>
      </c>
      <c r="H831" t="s">
        <v>641</v>
      </c>
      <c r="I831" t="s">
        <v>3083</v>
      </c>
      <c r="J831" t="s">
        <v>904</v>
      </c>
      <c r="K831" t="s">
        <v>644</v>
      </c>
      <c r="L831" t="s">
        <v>645</v>
      </c>
      <c r="M831" t="s">
        <v>15110</v>
      </c>
      <c r="N831" t="s">
        <v>644</v>
      </c>
      <c r="O831" t="s">
        <v>647</v>
      </c>
      <c r="P831" t="s">
        <v>5</v>
      </c>
      <c r="Q831" t="s">
        <v>648</v>
      </c>
      <c r="R831" t="s">
        <v>645</v>
      </c>
      <c r="S831" t="s">
        <v>15111</v>
      </c>
      <c r="T831" t="s">
        <v>15104</v>
      </c>
    </row>
    <row r="832" spans="1:20" x14ac:dyDescent="0.25">
      <c r="A832" t="s">
        <v>147</v>
      </c>
      <c r="B832" t="s">
        <v>148</v>
      </c>
      <c r="C832">
        <v>33.333333333333336</v>
      </c>
      <c r="D832">
        <v>3</v>
      </c>
      <c r="E832" t="s">
        <v>15112</v>
      </c>
      <c r="F832">
        <v>100</v>
      </c>
      <c r="G832">
        <v>0</v>
      </c>
      <c r="H832" t="s">
        <v>641</v>
      </c>
      <c r="I832" t="s">
        <v>15113</v>
      </c>
      <c r="J832" t="s">
        <v>666</v>
      </c>
      <c r="K832" t="s">
        <v>644</v>
      </c>
      <c r="L832" t="s">
        <v>645</v>
      </c>
      <c r="M832" t="s">
        <v>15114</v>
      </c>
      <c r="N832" t="s">
        <v>644</v>
      </c>
      <c r="O832" t="s">
        <v>647</v>
      </c>
      <c r="P832" t="s">
        <v>5</v>
      </c>
      <c r="Q832" t="s">
        <v>648</v>
      </c>
      <c r="R832" t="s">
        <v>645</v>
      </c>
      <c r="S832" t="s">
        <v>15115</v>
      </c>
      <c r="T832" t="s">
        <v>15116</v>
      </c>
    </row>
    <row r="833" spans="1:20" x14ac:dyDescent="0.25">
      <c r="A833" t="s">
        <v>638</v>
      </c>
      <c r="B833" t="s">
        <v>639</v>
      </c>
      <c r="C833">
        <v>66</v>
      </c>
      <c r="D833">
        <v>2</v>
      </c>
      <c r="E833" t="s">
        <v>15117</v>
      </c>
      <c r="F833">
        <v>100</v>
      </c>
      <c r="G833">
        <v>0</v>
      </c>
      <c r="H833" t="s">
        <v>641</v>
      </c>
      <c r="I833" t="s">
        <v>15118</v>
      </c>
      <c r="J833" t="s">
        <v>1414</v>
      </c>
      <c r="K833" t="s">
        <v>644</v>
      </c>
      <c r="L833" t="s">
        <v>645</v>
      </c>
      <c r="M833" t="s">
        <v>15119</v>
      </c>
      <c r="N833" t="s">
        <v>644</v>
      </c>
      <c r="O833" t="s">
        <v>647</v>
      </c>
      <c r="P833" t="s">
        <v>5</v>
      </c>
      <c r="Q833" t="s">
        <v>648</v>
      </c>
      <c r="R833" t="s">
        <v>645</v>
      </c>
      <c r="S833" t="s">
        <v>15120</v>
      </c>
      <c r="T833" t="s">
        <v>15121</v>
      </c>
    </row>
    <row r="834" spans="1:20" x14ac:dyDescent="0.25">
      <c r="A834" t="s">
        <v>18</v>
      </c>
      <c r="B834" t="s">
        <v>19</v>
      </c>
      <c r="C834">
        <v>68</v>
      </c>
      <c r="D834">
        <v>1</v>
      </c>
      <c r="E834" t="s">
        <v>15117</v>
      </c>
      <c r="F834">
        <v>100</v>
      </c>
      <c r="G834">
        <v>0</v>
      </c>
      <c r="H834" t="s">
        <v>641</v>
      </c>
      <c r="I834" t="s">
        <v>15118</v>
      </c>
      <c r="J834" t="s">
        <v>1414</v>
      </c>
      <c r="K834" t="s">
        <v>644</v>
      </c>
      <c r="L834" t="s">
        <v>645</v>
      </c>
      <c r="M834" t="s">
        <v>15119</v>
      </c>
      <c r="N834" t="s">
        <v>644</v>
      </c>
      <c r="O834" t="s">
        <v>647</v>
      </c>
      <c r="P834" t="s">
        <v>5</v>
      </c>
      <c r="Q834" t="s">
        <v>648</v>
      </c>
      <c r="R834" t="s">
        <v>645</v>
      </c>
      <c r="S834" t="s">
        <v>15120</v>
      </c>
      <c r="T834" t="s">
        <v>15121</v>
      </c>
    </row>
    <row r="835" spans="1:20" x14ac:dyDescent="0.25">
      <c r="A835" t="s">
        <v>638</v>
      </c>
      <c r="B835" t="s">
        <v>639</v>
      </c>
      <c r="C835">
        <v>66</v>
      </c>
      <c r="D835">
        <v>4</v>
      </c>
      <c r="E835" t="s">
        <v>15122</v>
      </c>
      <c r="F835">
        <v>200</v>
      </c>
      <c r="G835">
        <v>0</v>
      </c>
      <c r="H835" t="s">
        <v>641</v>
      </c>
      <c r="I835" t="s">
        <v>15123</v>
      </c>
      <c r="J835" t="s">
        <v>694</v>
      </c>
      <c r="K835" t="s">
        <v>644</v>
      </c>
      <c r="L835" t="s">
        <v>645</v>
      </c>
      <c r="M835" t="s">
        <v>15124</v>
      </c>
      <c r="N835" t="s">
        <v>644</v>
      </c>
      <c r="O835" t="s">
        <v>726</v>
      </c>
      <c r="P835" t="s">
        <v>5</v>
      </c>
      <c r="Q835" t="s">
        <v>648</v>
      </c>
      <c r="R835" t="s">
        <v>645</v>
      </c>
      <c r="S835" t="s">
        <v>15125</v>
      </c>
      <c r="T835" t="s">
        <v>15126</v>
      </c>
    </row>
    <row r="836" spans="1:20" x14ac:dyDescent="0.25">
      <c r="A836" t="s">
        <v>18</v>
      </c>
      <c r="B836" t="s">
        <v>19</v>
      </c>
      <c r="C836">
        <v>68</v>
      </c>
      <c r="D836">
        <v>2</v>
      </c>
      <c r="E836" t="s">
        <v>15122</v>
      </c>
      <c r="F836">
        <v>200</v>
      </c>
      <c r="G836">
        <v>0</v>
      </c>
      <c r="H836" t="s">
        <v>641</v>
      </c>
      <c r="I836" t="s">
        <v>15123</v>
      </c>
      <c r="J836" t="s">
        <v>694</v>
      </c>
      <c r="K836" t="s">
        <v>644</v>
      </c>
      <c r="L836" t="s">
        <v>645</v>
      </c>
      <c r="M836" t="s">
        <v>15124</v>
      </c>
      <c r="N836" t="s">
        <v>644</v>
      </c>
      <c r="O836" t="s">
        <v>726</v>
      </c>
      <c r="P836" t="s">
        <v>5</v>
      </c>
      <c r="Q836" t="s">
        <v>648</v>
      </c>
      <c r="R836" t="s">
        <v>645</v>
      </c>
      <c r="S836" t="s">
        <v>15125</v>
      </c>
      <c r="T836" t="s">
        <v>15126</v>
      </c>
    </row>
    <row r="837" spans="1:20" x14ac:dyDescent="0.25">
      <c r="A837" t="s">
        <v>638</v>
      </c>
      <c r="B837" t="s">
        <v>639</v>
      </c>
      <c r="C837">
        <v>66</v>
      </c>
      <c r="D837">
        <v>4</v>
      </c>
      <c r="E837" t="s">
        <v>15127</v>
      </c>
      <c r="F837">
        <v>200</v>
      </c>
      <c r="G837">
        <v>0</v>
      </c>
      <c r="H837" t="s">
        <v>641</v>
      </c>
      <c r="I837" t="s">
        <v>15128</v>
      </c>
      <c r="J837" t="s">
        <v>736</v>
      </c>
      <c r="K837" t="s">
        <v>644</v>
      </c>
      <c r="L837" t="s">
        <v>645</v>
      </c>
      <c r="M837" t="s">
        <v>15124</v>
      </c>
      <c r="N837" t="s">
        <v>644</v>
      </c>
      <c r="O837" t="s">
        <v>647</v>
      </c>
      <c r="P837" t="s">
        <v>5</v>
      </c>
      <c r="Q837" t="s">
        <v>648</v>
      </c>
      <c r="R837" t="s">
        <v>645</v>
      </c>
      <c r="S837" t="s">
        <v>15129</v>
      </c>
      <c r="T837" t="s">
        <v>15124</v>
      </c>
    </row>
    <row r="838" spans="1:20" x14ac:dyDescent="0.25">
      <c r="A838" t="s">
        <v>18</v>
      </c>
      <c r="B838" t="s">
        <v>19</v>
      </c>
      <c r="C838">
        <v>68</v>
      </c>
      <c r="D838">
        <v>2</v>
      </c>
      <c r="E838" t="s">
        <v>15127</v>
      </c>
      <c r="F838">
        <v>200</v>
      </c>
      <c r="G838">
        <v>0</v>
      </c>
      <c r="H838" t="s">
        <v>641</v>
      </c>
      <c r="I838" t="s">
        <v>15128</v>
      </c>
      <c r="J838" t="s">
        <v>736</v>
      </c>
      <c r="K838" t="s">
        <v>644</v>
      </c>
      <c r="L838" t="s">
        <v>645</v>
      </c>
      <c r="M838" t="s">
        <v>15124</v>
      </c>
      <c r="N838" t="s">
        <v>644</v>
      </c>
      <c r="O838" t="s">
        <v>647</v>
      </c>
      <c r="P838" t="s">
        <v>5</v>
      </c>
      <c r="Q838" t="s">
        <v>648</v>
      </c>
      <c r="R838" t="s">
        <v>645</v>
      </c>
      <c r="S838" t="s">
        <v>15129</v>
      </c>
      <c r="T838" t="s">
        <v>15124</v>
      </c>
    </row>
    <row r="839" spans="1:20" x14ac:dyDescent="0.25">
      <c r="A839" t="s">
        <v>147</v>
      </c>
      <c r="B839" t="s">
        <v>148</v>
      </c>
      <c r="C839">
        <v>65</v>
      </c>
      <c r="D839">
        <v>9</v>
      </c>
      <c r="E839" t="s">
        <v>15130</v>
      </c>
      <c r="F839">
        <v>310</v>
      </c>
      <c r="G839">
        <v>0</v>
      </c>
      <c r="H839" t="s">
        <v>641</v>
      </c>
      <c r="I839" t="s">
        <v>15131</v>
      </c>
      <c r="J839" t="s">
        <v>1072</v>
      </c>
      <c r="K839" t="s">
        <v>644</v>
      </c>
      <c r="L839" t="s">
        <v>645</v>
      </c>
      <c r="M839" t="s">
        <v>15132</v>
      </c>
      <c r="N839" t="s">
        <v>644</v>
      </c>
      <c r="O839" t="s">
        <v>647</v>
      </c>
      <c r="P839" t="s">
        <v>5</v>
      </c>
      <c r="Q839" t="s">
        <v>648</v>
      </c>
      <c r="R839" t="s">
        <v>645</v>
      </c>
      <c r="S839" t="s">
        <v>15133</v>
      </c>
      <c r="T839" t="s">
        <v>15132</v>
      </c>
    </row>
    <row r="840" spans="1:20" x14ac:dyDescent="0.25">
      <c r="A840" t="s">
        <v>147</v>
      </c>
      <c r="B840" t="s">
        <v>148</v>
      </c>
      <c r="C840">
        <v>40</v>
      </c>
      <c r="D840">
        <v>10</v>
      </c>
      <c r="E840" t="s">
        <v>15134</v>
      </c>
      <c r="F840">
        <v>350</v>
      </c>
      <c r="G840">
        <v>0</v>
      </c>
      <c r="H840" t="s">
        <v>729</v>
      </c>
      <c r="I840" t="s">
        <v>15135</v>
      </c>
      <c r="J840" t="s">
        <v>924</v>
      </c>
      <c r="K840" t="s">
        <v>644</v>
      </c>
      <c r="L840" t="s">
        <v>645</v>
      </c>
      <c r="M840" t="s">
        <v>15132</v>
      </c>
      <c r="N840" t="s">
        <v>644</v>
      </c>
      <c r="O840" t="s">
        <v>668</v>
      </c>
      <c r="P840" t="s">
        <v>5</v>
      </c>
      <c r="Q840" t="s">
        <v>669</v>
      </c>
      <c r="R840" t="s">
        <v>645</v>
      </c>
      <c r="S840" t="s">
        <v>15136</v>
      </c>
      <c r="T840" t="s">
        <v>15132</v>
      </c>
    </row>
    <row r="841" spans="1:20" x14ac:dyDescent="0.25">
      <c r="A841" t="s">
        <v>147</v>
      </c>
      <c r="B841" t="s">
        <v>148</v>
      </c>
      <c r="C841">
        <v>33.333333333333336</v>
      </c>
      <c r="D841">
        <v>3</v>
      </c>
      <c r="E841" t="s">
        <v>15137</v>
      </c>
      <c r="F841">
        <v>107</v>
      </c>
      <c r="G841">
        <v>7</v>
      </c>
      <c r="H841" t="s">
        <v>641</v>
      </c>
      <c r="I841" t="s">
        <v>15138</v>
      </c>
      <c r="J841" t="s">
        <v>694</v>
      </c>
      <c r="K841" t="s">
        <v>644</v>
      </c>
      <c r="L841" t="s">
        <v>645</v>
      </c>
      <c r="M841" t="s">
        <v>15139</v>
      </c>
      <c r="N841" t="s">
        <v>644</v>
      </c>
      <c r="O841" t="s">
        <v>647</v>
      </c>
      <c r="P841" t="s">
        <v>5</v>
      </c>
      <c r="Q841" t="s">
        <v>648</v>
      </c>
      <c r="R841" t="s">
        <v>645</v>
      </c>
      <c r="S841" t="s">
        <v>15140</v>
      </c>
      <c r="T841" t="s">
        <v>15139</v>
      </c>
    </row>
    <row r="842" spans="1:20" x14ac:dyDescent="0.25">
      <c r="A842" t="s">
        <v>22</v>
      </c>
      <c r="B842" t="s">
        <v>27</v>
      </c>
      <c r="C842">
        <v>120</v>
      </c>
      <c r="D842">
        <v>1</v>
      </c>
      <c r="E842" t="s">
        <v>15141</v>
      </c>
      <c r="F842">
        <v>198</v>
      </c>
      <c r="G842">
        <v>0</v>
      </c>
      <c r="H842" t="s">
        <v>641</v>
      </c>
      <c r="I842" t="s">
        <v>15142</v>
      </c>
      <c r="J842" t="s">
        <v>981</v>
      </c>
      <c r="K842" t="s">
        <v>644</v>
      </c>
      <c r="L842" t="s">
        <v>645</v>
      </c>
      <c r="M842" t="s">
        <v>15139</v>
      </c>
      <c r="N842" t="s">
        <v>644</v>
      </c>
      <c r="O842" t="s">
        <v>668</v>
      </c>
      <c r="P842" t="s">
        <v>5</v>
      </c>
      <c r="Q842" t="s">
        <v>669</v>
      </c>
      <c r="R842" t="s">
        <v>645</v>
      </c>
      <c r="S842" t="s">
        <v>15143</v>
      </c>
      <c r="T842" t="s">
        <v>15139</v>
      </c>
    </row>
    <row r="843" spans="1:20" x14ac:dyDescent="0.25">
      <c r="A843" t="s">
        <v>101</v>
      </c>
      <c r="B843" t="s">
        <v>74</v>
      </c>
      <c r="C843">
        <v>120</v>
      </c>
      <c r="D843">
        <v>1</v>
      </c>
      <c r="E843" t="s">
        <v>15141</v>
      </c>
      <c r="F843">
        <v>198</v>
      </c>
      <c r="G843">
        <v>0</v>
      </c>
      <c r="H843" t="s">
        <v>641</v>
      </c>
      <c r="I843" t="s">
        <v>15142</v>
      </c>
      <c r="J843" t="s">
        <v>981</v>
      </c>
      <c r="K843" t="s">
        <v>644</v>
      </c>
      <c r="L843" t="s">
        <v>645</v>
      </c>
      <c r="M843" t="s">
        <v>15139</v>
      </c>
      <c r="N843" t="s">
        <v>644</v>
      </c>
      <c r="O843" t="s">
        <v>668</v>
      </c>
      <c r="P843" t="s">
        <v>5</v>
      </c>
      <c r="Q843" t="s">
        <v>669</v>
      </c>
      <c r="R843" t="s">
        <v>645</v>
      </c>
      <c r="S843" t="s">
        <v>15143</v>
      </c>
      <c r="T843" t="s">
        <v>15139</v>
      </c>
    </row>
    <row r="844" spans="1:20" x14ac:dyDescent="0.25">
      <c r="A844" t="s">
        <v>147</v>
      </c>
      <c r="B844" t="s">
        <v>148</v>
      </c>
      <c r="C844">
        <v>50</v>
      </c>
      <c r="D844">
        <v>6</v>
      </c>
      <c r="E844" t="s">
        <v>15144</v>
      </c>
      <c r="F844">
        <v>200</v>
      </c>
      <c r="G844">
        <v>0</v>
      </c>
      <c r="H844" t="s">
        <v>641</v>
      </c>
      <c r="I844" t="s">
        <v>4705</v>
      </c>
      <c r="J844" t="s">
        <v>724</v>
      </c>
      <c r="K844" t="s">
        <v>644</v>
      </c>
      <c r="L844" t="s">
        <v>645</v>
      </c>
      <c r="M844" t="s">
        <v>15145</v>
      </c>
      <c r="N844" t="s">
        <v>644</v>
      </c>
      <c r="O844" t="s">
        <v>668</v>
      </c>
      <c r="P844" t="s">
        <v>5</v>
      </c>
      <c r="Q844" t="s">
        <v>669</v>
      </c>
      <c r="R844" t="s">
        <v>645</v>
      </c>
      <c r="S844" t="s">
        <v>15146</v>
      </c>
      <c r="T844" t="s">
        <v>15145</v>
      </c>
    </row>
    <row r="845" spans="1:20" x14ac:dyDescent="0.25">
      <c r="A845" t="s">
        <v>638</v>
      </c>
      <c r="B845" t="s">
        <v>639</v>
      </c>
      <c r="C845">
        <v>66</v>
      </c>
      <c r="D845">
        <v>2</v>
      </c>
      <c r="E845" t="s">
        <v>15147</v>
      </c>
      <c r="F845">
        <v>100</v>
      </c>
      <c r="G845">
        <v>0</v>
      </c>
      <c r="H845" t="s">
        <v>641</v>
      </c>
      <c r="I845" t="s">
        <v>1320</v>
      </c>
      <c r="J845" t="s">
        <v>736</v>
      </c>
      <c r="K845" t="s">
        <v>644</v>
      </c>
      <c r="L845" t="s">
        <v>645</v>
      </c>
      <c r="M845" t="s">
        <v>15148</v>
      </c>
      <c r="N845" t="s">
        <v>644</v>
      </c>
      <c r="O845" t="s">
        <v>726</v>
      </c>
      <c r="P845" t="s">
        <v>5</v>
      </c>
      <c r="Q845" t="s">
        <v>648</v>
      </c>
      <c r="R845" t="s">
        <v>645</v>
      </c>
      <c r="S845" t="s">
        <v>15149</v>
      </c>
      <c r="T845" t="s">
        <v>15148</v>
      </c>
    </row>
    <row r="846" spans="1:20" x14ac:dyDescent="0.25">
      <c r="A846" t="s">
        <v>18</v>
      </c>
      <c r="B846" t="s">
        <v>19</v>
      </c>
      <c r="C846">
        <v>68</v>
      </c>
      <c r="D846">
        <v>1</v>
      </c>
      <c r="E846" t="s">
        <v>15147</v>
      </c>
      <c r="F846">
        <v>100</v>
      </c>
      <c r="G846">
        <v>0</v>
      </c>
      <c r="H846" t="s">
        <v>641</v>
      </c>
      <c r="I846" t="s">
        <v>1320</v>
      </c>
      <c r="J846" t="s">
        <v>736</v>
      </c>
      <c r="K846" t="s">
        <v>644</v>
      </c>
      <c r="L846" t="s">
        <v>645</v>
      </c>
      <c r="M846" t="s">
        <v>15148</v>
      </c>
      <c r="N846" t="s">
        <v>644</v>
      </c>
      <c r="O846" t="s">
        <v>726</v>
      </c>
      <c r="P846" t="s">
        <v>5</v>
      </c>
      <c r="Q846" t="s">
        <v>648</v>
      </c>
      <c r="R846" t="s">
        <v>645</v>
      </c>
      <c r="S846" t="s">
        <v>15149</v>
      </c>
      <c r="T846" t="s">
        <v>15148</v>
      </c>
    </row>
    <row r="847" spans="1:20" x14ac:dyDescent="0.25">
      <c r="A847" t="s">
        <v>638</v>
      </c>
      <c r="B847" t="s">
        <v>639</v>
      </c>
      <c r="C847">
        <v>66</v>
      </c>
      <c r="D847">
        <v>8</v>
      </c>
      <c r="E847" t="s">
        <v>15150</v>
      </c>
      <c r="F847">
        <v>400</v>
      </c>
      <c r="G847">
        <v>0</v>
      </c>
      <c r="H847" t="s">
        <v>641</v>
      </c>
      <c r="I847" t="s">
        <v>15151</v>
      </c>
      <c r="J847" t="s">
        <v>661</v>
      </c>
      <c r="K847" t="s">
        <v>644</v>
      </c>
      <c r="L847" t="s">
        <v>645</v>
      </c>
      <c r="M847" t="s">
        <v>15152</v>
      </c>
      <c r="N847" t="s">
        <v>644</v>
      </c>
      <c r="O847" t="s">
        <v>647</v>
      </c>
      <c r="P847" t="s">
        <v>5</v>
      </c>
      <c r="Q847" t="s">
        <v>648</v>
      </c>
      <c r="R847" t="s">
        <v>645</v>
      </c>
      <c r="S847" t="s">
        <v>15153</v>
      </c>
      <c r="T847" t="s">
        <v>15148</v>
      </c>
    </row>
    <row r="848" spans="1:20" x14ac:dyDescent="0.25">
      <c r="A848" t="s">
        <v>18</v>
      </c>
      <c r="B848" t="s">
        <v>19</v>
      </c>
      <c r="C848">
        <v>68</v>
      </c>
      <c r="D848">
        <v>4</v>
      </c>
      <c r="E848" t="s">
        <v>15150</v>
      </c>
      <c r="F848">
        <v>400</v>
      </c>
      <c r="G848">
        <v>0</v>
      </c>
      <c r="H848" t="s">
        <v>641</v>
      </c>
      <c r="I848" t="s">
        <v>15151</v>
      </c>
      <c r="J848" t="s">
        <v>661</v>
      </c>
      <c r="K848" t="s">
        <v>644</v>
      </c>
      <c r="L848" t="s">
        <v>645</v>
      </c>
      <c r="M848" t="s">
        <v>15152</v>
      </c>
      <c r="N848" t="s">
        <v>644</v>
      </c>
      <c r="O848" t="s">
        <v>647</v>
      </c>
      <c r="P848" t="s">
        <v>5</v>
      </c>
      <c r="Q848" t="s">
        <v>648</v>
      </c>
      <c r="R848" t="s">
        <v>645</v>
      </c>
      <c r="S848" t="s">
        <v>15153</v>
      </c>
      <c r="T848" t="s">
        <v>15152</v>
      </c>
    </row>
    <row r="849" spans="1:20" x14ac:dyDescent="0.25">
      <c r="A849" t="s">
        <v>147</v>
      </c>
      <c r="B849" t="s">
        <v>148</v>
      </c>
      <c r="C849">
        <v>33.333333333333336</v>
      </c>
      <c r="D849">
        <v>3</v>
      </c>
      <c r="E849" t="s">
        <v>15154</v>
      </c>
      <c r="F849">
        <v>107</v>
      </c>
      <c r="G849">
        <v>7</v>
      </c>
      <c r="H849" t="s">
        <v>641</v>
      </c>
      <c r="I849" t="s">
        <v>15155</v>
      </c>
      <c r="J849" t="s">
        <v>685</v>
      </c>
      <c r="K849" t="s">
        <v>644</v>
      </c>
      <c r="L849" t="s">
        <v>645</v>
      </c>
      <c r="M849" t="s">
        <v>15152</v>
      </c>
      <c r="N849" t="s">
        <v>644</v>
      </c>
      <c r="O849" t="s">
        <v>726</v>
      </c>
      <c r="P849" t="s">
        <v>5</v>
      </c>
      <c r="Q849" t="s">
        <v>648</v>
      </c>
      <c r="R849" t="s">
        <v>645</v>
      </c>
      <c r="S849" t="s">
        <v>15156</v>
      </c>
      <c r="T849" t="s">
        <v>15152</v>
      </c>
    </row>
    <row r="850" spans="1:20" x14ac:dyDescent="0.25">
      <c r="A850" t="s">
        <v>147</v>
      </c>
      <c r="B850" t="s">
        <v>148</v>
      </c>
      <c r="C850">
        <v>33.333333333333336</v>
      </c>
      <c r="D850">
        <v>3</v>
      </c>
      <c r="E850" t="s">
        <v>15157</v>
      </c>
      <c r="F850">
        <v>100</v>
      </c>
      <c r="G850">
        <v>0</v>
      </c>
      <c r="H850" t="s">
        <v>641</v>
      </c>
      <c r="I850" t="s">
        <v>15158</v>
      </c>
      <c r="J850" t="s">
        <v>724</v>
      </c>
      <c r="K850" t="s">
        <v>644</v>
      </c>
      <c r="L850" t="s">
        <v>645</v>
      </c>
      <c r="M850" t="s">
        <v>15159</v>
      </c>
      <c r="N850" t="s">
        <v>644</v>
      </c>
      <c r="O850" t="s">
        <v>726</v>
      </c>
      <c r="P850" t="s">
        <v>5</v>
      </c>
      <c r="Q850" t="s">
        <v>648</v>
      </c>
      <c r="R850" t="s">
        <v>645</v>
      </c>
      <c r="S850" t="s">
        <v>15160</v>
      </c>
      <c r="T850" t="s">
        <v>15159</v>
      </c>
    </row>
    <row r="851" spans="1:20" x14ac:dyDescent="0.25">
      <c r="A851" t="s">
        <v>147</v>
      </c>
      <c r="B851" t="s">
        <v>148</v>
      </c>
      <c r="C851">
        <v>33.333333333333336</v>
      </c>
      <c r="D851">
        <v>3</v>
      </c>
      <c r="E851" t="s">
        <v>15161</v>
      </c>
      <c r="F851">
        <v>100</v>
      </c>
      <c r="G851">
        <v>0</v>
      </c>
      <c r="H851" t="s">
        <v>641</v>
      </c>
      <c r="I851" t="s">
        <v>1320</v>
      </c>
      <c r="J851" t="s">
        <v>736</v>
      </c>
      <c r="K851" t="s">
        <v>644</v>
      </c>
      <c r="L851" t="s">
        <v>645</v>
      </c>
      <c r="M851" t="s">
        <v>15162</v>
      </c>
      <c r="N851" t="s">
        <v>644</v>
      </c>
      <c r="O851" t="s">
        <v>726</v>
      </c>
      <c r="P851" t="s">
        <v>5</v>
      </c>
      <c r="Q851" t="s">
        <v>648</v>
      </c>
      <c r="R851" t="s">
        <v>645</v>
      </c>
      <c r="S851" t="s">
        <v>15163</v>
      </c>
      <c r="T851" t="s">
        <v>15162</v>
      </c>
    </row>
    <row r="852" spans="1:20" x14ac:dyDescent="0.25">
      <c r="A852" t="s">
        <v>147</v>
      </c>
      <c r="B852" t="s">
        <v>148</v>
      </c>
      <c r="C852">
        <v>33.333333333333336</v>
      </c>
      <c r="D852">
        <v>3</v>
      </c>
      <c r="E852" t="s">
        <v>15164</v>
      </c>
      <c r="F852">
        <v>129</v>
      </c>
      <c r="G852">
        <v>29</v>
      </c>
      <c r="H852" t="s">
        <v>641</v>
      </c>
      <c r="I852" t="s">
        <v>15165</v>
      </c>
      <c r="J852" t="s">
        <v>1126</v>
      </c>
      <c r="K852" t="s">
        <v>644</v>
      </c>
      <c r="L852" t="s">
        <v>645</v>
      </c>
      <c r="M852" t="s">
        <v>15166</v>
      </c>
      <c r="N852" t="s">
        <v>644</v>
      </c>
      <c r="O852" t="s">
        <v>647</v>
      </c>
      <c r="P852" t="s">
        <v>5</v>
      </c>
      <c r="Q852" t="s">
        <v>648</v>
      </c>
      <c r="R852" t="s">
        <v>645</v>
      </c>
      <c r="S852" t="s">
        <v>15167</v>
      </c>
      <c r="T852" t="s">
        <v>15166</v>
      </c>
    </row>
    <row r="853" spans="1:20" x14ac:dyDescent="0.25">
      <c r="A853" t="s">
        <v>147</v>
      </c>
      <c r="B853" t="s">
        <v>148</v>
      </c>
      <c r="C853">
        <v>50</v>
      </c>
      <c r="D853">
        <v>6</v>
      </c>
      <c r="E853" t="s">
        <v>15168</v>
      </c>
      <c r="F853">
        <v>200</v>
      </c>
      <c r="G853">
        <v>0</v>
      </c>
      <c r="H853" t="s">
        <v>641</v>
      </c>
      <c r="I853" t="s">
        <v>15169</v>
      </c>
      <c r="J853" t="s">
        <v>1422</v>
      </c>
      <c r="K853" t="s">
        <v>644</v>
      </c>
      <c r="L853" t="s">
        <v>645</v>
      </c>
      <c r="M853" t="s">
        <v>15166</v>
      </c>
      <c r="N853" t="s">
        <v>644</v>
      </c>
      <c r="O853" t="s">
        <v>647</v>
      </c>
      <c r="P853" t="s">
        <v>5</v>
      </c>
      <c r="Q853" t="s">
        <v>648</v>
      </c>
      <c r="R853" t="s">
        <v>645</v>
      </c>
      <c r="S853" t="s">
        <v>15170</v>
      </c>
      <c r="T853" t="s">
        <v>15166</v>
      </c>
    </row>
    <row r="854" spans="1:20" x14ac:dyDescent="0.25">
      <c r="A854" t="s">
        <v>22</v>
      </c>
      <c r="B854" t="s">
        <v>27</v>
      </c>
      <c r="C854">
        <v>66.333333333333329</v>
      </c>
      <c r="D854">
        <v>3</v>
      </c>
      <c r="E854" t="s">
        <v>15171</v>
      </c>
      <c r="F854">
        <v>220</v>
      </c>
      <c r="G854">
        <v>0</v>
      </c>
      <c r="H854" t="s">
        <v>729</v>
      </c>
      <c r="I854" t="s">
        <v>4226</v>
      </c>
      <c r="J854" t="s">
        <v>685</v>
      </c>
      <c r="K854" t="s">
        <v>644</v>
      </c>
      <c r="L854" t="s">
        <v>645</v>
      </c>
      <c r="M854" t="s">
        <v>15172</v>
      </c>
      <c r="N854" t="s">
        <v>644</v>
      </c>
      <c r="O854" t="s">
        <v>647</v>
      </c>
      <c r="P854" t="s">
        <v>5</v>
      </c>
      <c r="Q854" t="s">
        <v>648</v>
      </c>
      <c r="R854" t="s">
        <v>645</v>
      </c>
      <c r="S854" t="s">
        <v>15173</v>
      </c>
      <c r="T854" t="s">
        <v>15174</v>
      </c>
    </row>
    <row r="855" spans="1:20" x14ac:dyDescent="0.25">
      <c r="A855" t="s">
        <v>147</v>
      </c>
      <c r="B855" t="s">
        <v>148</v>
      </c>
      <c r="C855">
        <v>50</v>
      </c>
      <c r="D855">
        <v>6</v>
      </c>
      <c r="E855" t="s">
        <v>15175</v>
      </c>
      <c r="F855">
        <v>200</v>
      </c>
      <c r="G855">
        <v>0</v>
      </c>
      <c r="H855" t="s">
        <v>641</v>
      </c>
      <c r="I855" t="s">
        <v>15176</v>
      </c>
      <c r="J855" t="s">
        <v>771</v>
      </c>
      <c r="K855" t="s">
        <v>644</v>
      </c>
      <c r="L855" t="s">
        <v>645</v>
      </c>
      <c r="M855" t="s">
        <v>15177</v>
      </c>
      <c r="N855" t="s">
        <v>644</v>
      </c>
      <c r="O855" t="s">
        <v>647</v>
      </c>
      <c r="P855" t="s">
        <v>5</v>
      </c>
      <c r="Q855" t="s">
        <v>648</v>
      </c>
      <c r="R855" t="s">
        <v>645</v>
      </c>
      <c r="S855" t="s">
        <v>15178</v>
      </c>
      <c r="T855" t="s">
        <v>15177</v>
      </c>
    </row>
    <row r="856" spans="1:20" x14ac:dyDescent="0.25">
      <c r="A856" t="s">
        <v>147</v>
      </c>
      <c r="B856" t="s">
        <v>148</v>
      </c>
      <c r="C856">
        <v>50</v>
      </c>
      <c r="D856">
        <v>6</v>
      </c>
      <c r="E856" t="s">
        <v>15179</v>
      </c>
      <c r="F856">
        <v>200</v>
      </c>
      <c r="G856">
        <v>0</v>
      </c>
      <c r="H856" t="s">
        <v>641</v>
      </c>
      <c r="I856" t="s">
        <v>15176</v>
      </c>
      <c r="J856" t="s">
        <v>981</v>
      </c>
      <c r="K856" t="s">
        <v>644</v>
      </c>
      <c r="L856" t="s">
        <v>645</v>
      </c>
      <c r="M856" t="s">
        <v>15180</v>
      </c>
      <c r="N856" t="s">
        <v>644</v>
      </c>
      <c r="O856" t="s">
        <v>647</v>
      </c>
      <c r="P856" t="s">
        <v>5</v>
      </c>
      <c r="Q856" t="s">
        <v>648</v>
      </c>
      <c r="R856" t="s">
        <v>645</v>
      </c>
      <c r="S856" t="s">
        <v>15181</v>
      </c>
      <c r="T856" t="s">
        <v>15177</v>
      </c>
    </row>
    <row r="857" spans="1:20" x14ac:dyDescent="0.25">
      <c r="A857" t="s">
        <v>147</v>
      </c>
      <c r="B857" t="s">
        <v>148</v>
      </c>
      <c r="C857">
        <v>40</v>
      </c>
      <c r="D857">
        <v>30</v>
      </c>
      <c r="E857" t="s">
        <v>15182</v>
      </c>
      <c r="F857">
        <v>1050</v>
      </c>
      <c r="G857">
        <v>0</v>
      </c>
      <c r="H857" t="s">
        <v>729</v>
      </c>
      <c r="I857" t="s">
        <v>15183</v>
      </c>
      <c r="J857" t="s">
        <v>745</v>
      </c>
      <c r="K857" t="s">
        <v>644</v>
      </c>
      <c r="L857" t="s">
        <v>645</v>
      </c>
      <c r="M857" t="s">
        <v>15184</v>
      </c>
      <c r="N857" t="s">
        <v>644</v>
      </c>
      <c r="O857" t="s">
        <v>726</v>
      </c>
      <c r="P857" t="s">
        <v>5</v>
      </c>
      <c r="Q857" t="s">
        <v>648</v>
      </c>
      <c r="R857" t="s">
        <v>645</v>
      </c>
      <c r="S857" t="s">
        <v>15185</v>
      </c>
      <c r="T857" t="s">
        <v>15184</v>
      </c>
    </row>
    <row r="858" spans="1:20" x14ac:dyDescent="0.25">
      <c r="A858" t="s">
        <v>638</v>
      </c>
      <c r="B858" t="s">
        <v>639</v>
      </c>
      <c r="C858">
        <v>66</v>
      </c>
      <c r="D858">
        <v>4</v>
      </c>
      <c r="E858" t="s">
        <v>15186</v>
      </c>
      <c r="F858">
        <v>200</v>
      </c>
      <c r="G858">
        <v>0</v>
      </c>
      <c r="H858" t="s">
        <v>641</v>
      </c>
      <c r="I858" t="s">
        <v>15187</v>
      </c>
      <c r="J858" t="s">
        <v>661</v>
      </c>
      <c r="K858" t="s">
        <v>644</v>
      </c>
      <c r="L858" t="s">
        <v>645</v>
      </c>
      <c r="M858" t="s">
        <v>15188</v>
      </c>
      <c r="N858" t="s">
        <v>644</v>
      </c>
      <c r="O858" t="s">
        <v>647</v>
      </c>
      <c r="P858" t="s">
        <v>5</v>
      </c>
      <c r="Q858" t="s">
        <v>648</v>
      </c>
      <c r="R858" t="s">
        <v>645</v>
      </c>
      <c r="S858" t="s">
        <v>15189</v>
      </c>
      <c r="T858" t="s">
        <v>15188</v>
      </c>
    </row>
    <row r="859" spans="1:20" x14ac:dyDescent="0.25">
      <c r="A859" t="s">
        <v>18</v>
      </c>
      <c r="B859" t="s">
        <v>19</v>
      </c>
      <c r="C859">
        <v>68</v>
      </c>
      <c r="D859">
        <v>2</v>
      </c>
      <c r="E859" t="s">
        <v>15186</v>
      </c>
      <c r="F859">
        <v>200</v>
      </c>
      <c r="G859">
        <v>0</v>
      </c>
      <c r="H859" t="s">
        <v>641</v>
      </c>
      <c r="I859" t="s">
        <v>15187</v>
      </c>
      <c r="J859" t="s">
        <v>661</v>
      </c>
      <c r="K859" t="s">
        <v>644</v>
      </c>
      <c r="L859" t="s">
        <v>645</v>
      </c>
      <c r="M859" t="s">
        <v>15188</v>
      </c>
      <c r="N859" t="s">
        <v>644</v>
      </c>
      <c r="O859" t="s">
        <v>647</v>
      </c>
      <c r="P859" t="s">
        <v>5</v>
      </c>
      <c r="Q859" t="s">
        <v>648</v>
      </c>
      <c r="R859" t="s">
        <v>645</v>
      </c>
      <c r="S859" t="s">
        <v>15189</v>
      </c>
      <c r="T859" t="s">
        <v>15188</v>
      </c>
    </row>
    <row r="860" spans="1:20" x14ac:dyDescent="0.25">
      <c r="A860" t="s">
        <v>638</v>
      </c>
      <c r="B860" t="s">
        <v>639</v>
      </c>
      <c r="C860">
        <v>66</v>
      </c>
      <c r="D860">
        <v>2</v>
      </c>
      <c r="E860" t="s">
        <v>15190</v>
      </c>
      <c r="F860">
        <v>100</v>
      </c>
      <c r="G860">
        <v>0</v>
      </c>
      <c r="H860" t="s">
        <v>641</v>
      </c>
      <c r="I860" t="s">
        <v>15191</v>
      </c>
      <c r="J860" t="s">
        <v>685</v>
      </c>
      <c r="K860" t="s">
        <v>644</v>
      </c>
      <c r="L860" t="s">
        <v>645</v>
      </c>
      <c r="M860" t="s">
        <v>15192</v>
      </c>
      <c r="N860" t="s">
        <v>644</v>
      </c>
      <c r="O860" t="s">
        <v>647</v>
      </c>
      <c r="P860" t="s">
        <v>5</v>
      </c>
      <c r="Q860" t="s">
        <v>648</v>
      </c>
      <c r="R860" t="s">
        <v>645</v>
      </c>
      <c r="S860" t="s">
        <v>15193</v>
      </c>
      <c r="T860" t="s">
        <v>15192</v>
      </c>
    </row>
    <row r="861" spans="1:20" x14ac:dyDescent="0.25">
      <c r="A861" t="s">
        <v>18</v>
      </c>
      <c r="B861" t="s">
        <v>19</v>
      </c>
      <c r="C861">
        <v>68</v>
      </c>
      <c r="D861">
        <v>1</v>
      </c>
      <c r="E861" t="s">
        <v>15190</v>
      </c>
      <c r="F861">
        <v>100</v>
      </c>
      <c r="G861">
        <v>0</v>
      </c>
      <c r="H861" t="s">
        <v>641</v>
      </c>
      <c r="I861" t="s">
        <v>15191</v>
      </c>
      <c r="J861" t="s">
        <v>685</v>
      </c>
      <c r="K861" t="s">
        <v>644</v>
      </c>
      <c r="L861" t="s">
        <v>645</v>
      </c>
      <c r="M861" t="s">
        <v>15192</v>
      </c>
      <c r="N861" t="s">
        <v>644</v>
      </c>
      <c r="O861" t="s">
        <v>647</v>
      </c>
      <c r="P861" t="s">
        <v>5</v>
      </c>
      <c r="Q861" t="s">
        <v>648</v>
      </c>
      <c r="R861" t="s">
        <v>645</v>
      </c>
      <c r="S861" t="s">
        <v>15193</v>
      </c>
      <c r="T861" t="s">
        <v>15192</v>
      </c>
    </row>
    <row r="862" spans="1:20" x14ac:dyDescent="0.25">
      <c r="A862" t="s">
        <v>77</v>
      </c>
      <c r="B862" t="s">
        <v>78</v>
      </c>
      <c r="C862">
        <v>33.333333333333336</v>
      </c>
      <c r="D862">
        <v>3</v>
      </c>
      <c r="E862" t="s">
        <v>15194</v>
      </c>
      <c r="F862">
        <v>135</v>
      </c>
      <c r="G862">
        <v>0</v>
      </c>
      <c r="H862" t="s">
        <v>641</v>
      </c>
      <c r="I862" t="s">
        <v>9759</v>
      </c>
      <c r="J862" t="s">
        <v>1549</v>
      </c>
      <c r="K862" t="s">
        <v>644</v>
      </c>
      <c r="L862" t="s">
        <v>645</v>
      </c>
      <c r="M862" t="s">
        <v>15192</v>
      </c>
      <c r="N862" t="s">
        <v>644</v>
      </c>
      <c r="O862" t="s">
        <v>647</v>
      </c>
      <c r="P862" t="s">
        <v>5</v>
      </c>
      <c r="Q862" t="s">
        <v>648</v>
      </c>
      <c r="R862" t="s">
        <v>645</v>
      </c>
      <c r="S862" t="s">
        <v>15195</v>
      </c>
      <c r="T862" t="s">
        <v>15192</v>
      </c>
    </row>
    <row r="863" spans="1:20" x14ac:dyDescent="0.25">
      <c r="A863" t="s">
        <v>638</v>
      </c>
      <c r="B863" t="s">
        <v>639</v>
      </c>
      <c r="C863">
        <v>66</v>
      </c>
      <c r="D863">
        <v>2</v>
      </c>
      <c r="E863" t="s">
        <v>15196</v>
      </c>
      <c r="F863">
        <v>100</v>
      </c>
      <c r="G863">
        <v>0</v>
      </c>
      <c r="H863" t="s">
        <v>641</v>
      </c>
      <c r="I863" t="s">
        <v>15197</v>
      </c>
      <c r="J863" t="s">
        <v>864</v>
      </c>
      <c r="K863" t="s">
        <v>644</v>
      </c>
      <c r="L863" t="s">
        <v>645</v>
      </c>
      <c r="M863" t="s">
        <v>15198</v>
      </c>
      <c r="N863" t="s">
        <v>644</v>
      </c>
      <c r="O863" t="s">
        <v>647</v>
      </c>
      <c r="P863" t="s">
        <v>5</v>
      </c>
      <c r="Q863" t="s">
        <v>648</v>
      </c>
      <c r="R863" t="s">
        <v>645</v>
      </c>
      <c r="S863" t="s">
        <v>15199</v>
      </c>
      <c r="T863" t="s">
        <v>15198</v>
      </c>
    </row>
    <row r="864" spans="1:20" x14ac:dyDescent="0.25">
      <c r="A864" t="s">
        <v>18</v>
      </c>
      <c r="B864" t="s">
        <v>19</v>
      </c>
      <c r="C864">
        <v>68</v>
      </c>
      <c r="D864">
        <v>1</v>
      </c>
      <c r="E864" t="s">
        <v>15196</v>
      </c>
      <c r="F864">
        <v>100</v>
      </c>
      <c r="G864">
        <v>0</v>
      </c>
      <c r="H864" t="s">
        <v>641</v>
      </c>
      <c r="I864" t="s">
        <v>15197</v>
      </c>
      <c r="J864" t="s">
        <v>864</v>
      </c>
      <c r="K864" t="s">
        <v>644</v>
      </c>
      <c r="L864" t="s">
        <v>645</v>
      </c>
      <c r="M864" t="s">
        <v>15198</v>
      </c>
      <c r="N864" t="s">
        <v>644</v>
      </c>
      <c r="O864" t="s">
        <v>647</v>
      </c>
      <c r="P864" t="s">
        <v>5</v>
      </c>
      <c r="Q864" t="s">
        <v>648</v>
      </c>
      <c r="R864" t="s">
        <v>645</v>
      </c>
      <c r="S864" t="s">
        <v>15199</v>
      </c>
      <c r="T864" t="s">
        <v>15198</v>
      </c>
    </row>
    <row r="865" spans="1:20" x14ac:dyDescent="0.25">
      <c r="A865" t="s">
        <v>22</v>
      </c>
      <c r="B865" t="s">
        <v>27</v>
      </c>
      <c r="C865">
        <v>85</v>
      </c>
      <c r="D865">
        <v>20</v>
      </c>
      <c r="E865" t="s">
        <v>15200</v>
      </c>
      <c r="F865">
        <v>1622.24</v>
      </c>
      <c r="G865">
        <v>136</v>
      </c>
      <c r="H865" t="s">
        <v>673</v>
      </c>
      <c r="I865" t="s">
        <v>15201</v>
      </c>
      <c r="J865" t="s">
        <v>15202</v>
      </c>
      <c r="K865" t="s">
        <v>3951</v>
      </c>
      <c r="L865" t="s">
        <v>15203</v>
      </c>
      <c r="M865" t="s">
        <v>15204</v>
      </c>
      <c r="N865" t="s">
        <v>644</v>
      </c>
      <c r="O865" t="s">
        <v>811</v>
      </c>
      <c r="P865" t="s">
        <v>23</v>
      </c>
      <c r="Q865" t="s">
        <v>812</v>
      </c>
      <c r="R865" t="s">
        <v>645</v>
      </c>
      <c r="S865" t="s">
        <v>15205</v>
      </c>
      <c r="T865" t="s">
        <v>15204</v>
      </c>
    </row>
    <row r="866" spans="1:20" x14ac:dyDescent="0.25">
      <c r="A866" t="s">
        <v>147</v>
      </c>
      <c r="B866" t="s">
        <v>148</v>
      </c>
      <c r="C866">
        <v>50</v>
      </c>
      <c r="D866">
        <v>12</v>
      </c>
      <c r="E866" t="s">
        <v>15206</v>
      </c>
      <c r="F866">
        <v>400</v>
      </c>
      <c r="G866">
        <v>0</v>
      </c>
      <c r="H866" t="s">
        <v>641</v>
      </c>
      <c r="I866" t="s">
        <v>5262</v>
      </c>
      <c r="J866" t="s">
        <v>694</v>
      </c>
      <c r="K866" t="s">
        <v>644</v>
      </c>
      <c r="L866" t="s">
        <v>645</v>
      </c>
      <c r="M866" t="s">
        <v>15207</v>
      </c>
      <c r="N866" t="s">
        <v>644</v>
      </c>
      <c r="O866" t="s">
        <v>647</v>
      </c>
      <c r="P866" t="s">
        <v>5</v>
      </c>
      <c r="Q866" t="s">
        <v>648</v>
      </c>
      <c r="R866" t="s">
        <v>645</v>
      </c>
      <c r="S866" t="s">
        <v>15208</v>
      </c>
      <c r="T866" t="s">
        <v>15207</v>
      </c>
    </row>
    <row r="867" spans="1:20" x14ac:dyDescent="0.25">
      <c r="A867" t="s">
        <v>147</v>
      </c>
      <c r="B867" t="s">
        <v>148</v>
      </c>
      <c r="C867">
        <v>33.333333333333336</v>
      </c>
      <c r="D867">
        <v>3</v>
      </c>
      <c r="E867" t="s">
        <v>15209</v>
      </c>
      <c r="F867">
        <v>100</v>
      </c>
      <c r="G867">
        <v>0</v>
      </c>
      <c r="H867" t="s">
        <v>641</v>
      </c>
      <c r="I867" t="s">
        <v>15210</v>
      </c>
      <c r="J867" t="s">
        <v>993</v>
      </c>
      <c r="K867" t="s">
        <v>644</v>
      </c>
      <c r="L867" t="s">
        <v>645</v>
      </c>
      <c r="M867" t="s">
        <v>15211</v>
      </c>
      <c r="N867" t="s">
        <v>644</v>
      </c>
      <c r="O867" t="s">
        <v>668</v>
      </c>
      <c r="P867" t="s">
        <v>5</v>
      </c>
      <c r="Q867" t="s">
        <v>669</v>
      </c>
      <c r="R867" t="s">
        <v>645</v>
      </c>
      <c r="S867" t="s">
        <v>15212</v>
      </c>
      <c r="T867" t="s">
        <v>15211</v>
      </c>
    </row>
    <row r="868" spans="1:20" x14ac:dyDescent="0.25">
      <c r="A868" t="s">
        <v>147</v>
      </c>
      <c r="B868" t="s">
        <v>148</v>
      </c>
      <c r="C868">
        <v>50</v>
      </c>
      <c r="D868">
        <v>6</v>
      </c>
      <c r="E868" t="s">
        <v>15213</v>
      </c>
      <c r="F868">
        <v>200</v>
      </c>
      <c r="G868">
        <v>0</v>
      </c>
      <c r="H868" t="s">
        <v>641</v>
      </c>
      <c r="I868" t="s">
        <v>10927</v>
      </c>
      <c r="J868" t="s">
        <v>1520</v>
      </c>
      <c r="K868" t="s">
        <v>644</v>
      </c>
      <c r="L868" t="s">
        <v>645</v>
      </c>
      <c r="M868" t="s">
        <v>15214</v>
      </c>
      <c r="N868" t="s">
        <v>644</v>
      </c>
      <c r="O868" t="s">
        <v>668</v>
      </c>
      <c r="P868" t="s">
        <v>5</v>
      </c>
      <c r="Q868" t="s">
        <v>669</v>
      </c>
      <c r="R868" t="s">
        <v>645</v>
      </c>
      <c r="S868" t="s">
        <v>15215</v>
      </c>
      <c r="T868" t="s">
        <v>15214</v>
      </c>
    </row>
    <row r="869" spans="1:20" x14ac:dyDescent="0.25">
      <c r="A869" t="s">
        <v>239</v>
      </c>
      <c r="B869" t="s">
        <v>245</v>
      </c>
      <c r="C869">
        <v>139</v>
      </c>
      <c r="D869">
        <v>1</v>
      </c>
      <c r="E869" t="s">
        <v>15216</v>
      </c>
      <c r="F869">
        <v>108.99</v>
      </c>
      <c r="G869">
        <v>0</v>
      </c>
      <c r="H869" t="s">
        <v>641</v>
      </c>
      <c r="I869" t="s">
        <v>15217</v>
      </c>
      <c r="J869" t="s">
        <v>989</v>
      </c>
      <c r="K869" t="s">
        <v>644</v>
      </c>
      <c r="L869" t="s">
        <v>645</v>
      </c>
      <c r="M869" t="s">
        <v>15218</v>
      </c>
      <c r="N869" t="s">
        <v>644</v>
      </c>
      <c r="O869" t="s">
        <v>668</v>
      </c>
      <c r="P869" t="s">
        <v>5</v>
      </c>
      <c r="Q869" t="s">
        <v>669</v>
      </c>
      <c r="R869" t="s">
        <v>645</v>
      </c>
      <c r="S869" t="s">
        <v>15219</v>
      </c>
      <c r="T869" t="s">
        <v>15218</v>
      </c>
    </row>
    <row r="870" spans="1:20" x14ac:dyDescent="0.25">
      <c r="A870" t="s">
        <v>638</v>
      </c>
      <c r="B870" t="s">
        <v>639</v>
      </c>
      <c r="C870">
        <v>66</v>
      </c>
      <c r="D870">
        <v>6</v>
      </c>
      <c r="E870" t="s">
        <v>15220</v>
      </c>
      <c r="F870">
        <v>300</v>
      </c>
      <c r="G870">
        <v>0</v>
      </c>
      <c r="H870" t="s">
        <v>641</v>
      </c>
      <c r="I870" t="s">
        <v>15221</v>
      </c>
      <c r="J870" t="s">
        <v>694</v>
      </c>
      <c r="K870" t="s">
        <v>644</v>
      </c>
      <c r="L870" t="s">
        <v>645</v>
      </c>
      <c r="M870" t="s">
        <v>15222</v>
      </c>
      <c r="N870" t="s">
        <v>644</v>
      </c>
      <c r="O870" t="s">
        <v>668</v>
      </c>
      <c r="P870" t="s">
        <v>5</v>
      </c>
      <c r="Q870" t="s">
        <v>669</v>
      </c>
      <c r="R870" t="s">
        <v>645</v>
      </c>
      <c r="S870" t="s">
        <v>15223</v>
      </c>
      <c r="T870" t="s">
        <v>15222</v>
      </c>
    </row>
    <row r="871" spans="1:20" x14ac:dyDescent="0.25">
      <c r="A871" t="s">
        <v>18</v>
      </c>
      <c r="B871" t="s">
        <v>19</v>
      </c>
      <c r="C871">
        <v>68</v>
      </c>
      <c r="D871">
        <v>3</v>
      </c>
      <c r="E871" t="s">
        <v>15220</v>
      </c>
      <c r="F871">
        <v>300</v>
      </c>
      <c r="G871">
        <v>0</v>
      </c>
      <c r="H871" t="s">
        <v>641</v>
      </c>
      <c r="I871" t="s">
        <v>15221</v>
      </c>
      <c r="J871" t="s">
        <v>694</v>
      </c>
      <c r="K871" t="s">
        <v>644</v>
      </c>
      <c r="L871" t="s">
        <v>645</v>
      </c>
      <c r="M871" t="s">
        <v>15222</v>
      </c>
      <c r="N871" t="s">
        <v>644</v>
      </c>
      <c r="O871" t="s">
        <v>668</v>
      </c>
      <c r="P871" t="s">
        <v>5</v>
      </c>
      <c r="Q871" t="s">
        <v>669</v>
      </c>
      <c r="R871" t="s">
        <v>645</v>
      </c>
      <c r="S871" t="s">
        <v>15223</v>
      </c>
      <c r="T871" t="s">
        <v>15222</v>
      </c>
    </row>
    <row r="872" spans="1:20" x14ac:dyDescent="0.25">
      <c r="A872" t="s">
        <v>638</v>
      </c>
      <c r="B872" t="s">
        <v>639</v>
      </c>
      <c r="C872">
        <v>66</v>
      </c>
      <c r="D872">
        <v>2</v>
      </c>
      <c r="E872" t="s">
        <v>15224</v>
      </c>
      <c r="F872">
        <v>100</v>
      </c>
      <c r="G872">
        <v>0</v>
      </c>
      <c r="H872" t="s">
        <v>641</v>
      </c>
      <c r="I872" t="s">
        <v>15225</v>
      </c>
      <c r="J872" t="s">
        <v>2660</v>
      </c>
      <c r="K872" t="s">
        <v>644</v>
      </c>
      <c r="L872" t="s">
        <v>645</v>
      </c>
      <c r="M872" t="s">
        <v>15226</v>
      </c>
      <c r="N872" t="s">
        <v>644</v>
      </c>
      <c r="O872" t="s">
        <v>668</v>
      </c>
      <c r="P872" t="s">
        <v>5</v>
      </c>
      <c r="Q872" t="s">
        <v>669</v>
      </c>
      <c r="R872" t="s">
        <v>645</v>
      </c>
      <c r="S872" t="s">
        <v>15227</v>
      </c>
      <c r="T872" t="s">
        <v>15226</v>
      </c>
    </row>
    <row r="873" spans="1:20" x14ac:dyDescent="0.25">
      <c r="A873" t="s">
        <v>18</v>
      </c>
      <c r="B873" t="s">
        <v>19</v>
      </c>
      <c r="C873">
        <v>68</v>
      </c>
      <c r="D873">
        <v>1</v>
      </c>
      <c r="E873" t="s">
        <v>15224</v>
      </c>
      <c r="F873">
        <v>100</v>
      </c>
      <c r="G873">
        <v>0</v>
      </c>
      <c r="H873" t="s">
        <v>641</v>
      </c>
      <c r="I873" t="s">
        <v>15225</v>
      </c>
      <c r="J873" t="s">
        <v>2660</v>
      </c>
      <c r="K873" t="s">
        <v>644</v>
      </c>
      <c r="L873" t="s">
        <v>645</v>
      </c>
      <c r="M873" t="s">
        <v>15226</v>
      </c>
      <c r="N873" t="s">
        <v>644</v>
      </c>
      <c r="O873" t="s">
        <v>668</v>
      </c>
      <c r="P873" t="s">
        <v>5</v>
      </c>
      <c r="Q873" t="s">
        <v>669</v>
      </c>
      <c r="R873" t="s">
        <v>645</v>
      </c>
      <c r="S873" t="s">
        <v>15227</v>
      </c>
      <c r="T873" t="s">
        <v>15226</v>
      </c>
    </row>
    <row r="874" spans="1:20" x14ac:dyDescent="0.25">
      <c r="A874" t="s">
        <v>147</v>
      </c>
      <c r="B874" t="s">
        <v>148</v>
      </c>
      <c r="C874">
        <v>33.333333333333336</v>
      </c>
      <c r="D874">
        <v>3</v>
      </c>
      <c r="E874" t="s">
        <v>15228</v>
      </c>
      <c r="F874">
        <v>100</v>
      </c>
      <c r="G874">
        <v>0</v>
      </c>
      <c r="H874" t="s">
        <v>641</v>
      </c>
      <c r="I874" t="s">
        <v>15229</v>
      </c>
      <c r="J874" t="s">
        <v>1155</v>
      </c>
      <c r="K874" t="s">
        <v>644</v>
      </c>
      <c r="L874" t="s">
        <v>645</v>
      </c>
      <c r="M874" t="s">
        <v>15230</v>
      </c>
      <c r="N874" t="s">
        <v>644</v>
      </c>
      <c r="O874" t="s">
        <v>668</v>
      </c>
      <c r="P874" t="s">
        <v>5</v>
      </c>
      <c r="Q874" t="s">
        <v>669</v>
      </c>
      <c r="R874" t="s">
        <v>645</v>
      </c>
      <c r="S874" t="s">
        <v>15231</v>
      </c>
      <c r="T874" t="s">
        <v>15230</v>
      </c>
    </row>
    <row r="875" spans="1:20" x14ac:dyDescent="0.25">
      <c r="A875" t="s">
        <v>638</v>
      </c>
      <c r="B875" t="s">
        <v>639</v>
      </c>
      <c r="C875">
        <v>66</v>
      </c>
      <c r="D875">
        <v>2</v>
      </c>
      <c r="E875" t="s">
        <v>15232</v>
      </c>
      <c r="F875">
        <v>100</v>
      </c>
      <c r="G875">
        <v>0</v>
      </c>
      <c r="H875" t="s">
        <v>641</v>
      </c>
      <c r="I875" t="s">
        <v>3978</v>
      </c>
      <c r="J875" t="s">
        <v>745</v>
      </c>
      <c r="K875" t="s">
        <v>644</v>
      </c>
      <c r="L875" t="s">
        <v>645</v>
      </c>
      <c r="M875" t="s">
        <v>15233</v>
      </c>
      <c r="N875" t="s">
        <v>644</v>
      </c>
      <c r="O875" t="s">
        <v>647</v>
      </c>
      <c r="P875" t="s">
        <v>5</v>
      </c>
      <c r="Q875" t="s">
        <v>648</v>
      </c>
      <c r="R875" t="s">
        <v>645</v>
      </c>
      <c r="S875" t="s">
        <v>15234</v>
      </c>
      <c r="T875" t="s">
        <v>15233</v>
      </c>
    </row>
    <row r="876" spans="1:20" x14ac:dyDescent="0.25">
      <c r="A876" t="s">
        <v>18</v>
      </c>
      <c r="B876" t="s">
        <v>19</v>
      </c>
      <c r="C876">
        <v>68</v>
      </c>
      <c r="D876">
        <v>1</v>
      </c>
      <c r="E876" t="s">
        <v>15232</v>
      </c>
      <c r="F876">
        <v>100</v>
      </c>
      <c r="G876">
        <v>0</v>
      </c>
      <c r="H876" t="s">
        <v>641</v>
      </c>
      <c r="I876" t="s">
        <v>3978</v>
      </c>
      <c r="J876" t="s">
        <v>745</v>
      </c>
      <c r="K876" t="s">
        <v>644</v>
      </c>
      <c r="L876" t="s">
        <v>645</v>
      </c>
      <c r="M876" t="s">
        <v>15233</v>
      </c>
      <c r="N876" t="s">
        <v>644</v>
      </c>
      <c r="O876" t="s">
        <v>647</v>
      </c>
      <c r="P876" t="s">
        <v>5</v>
      </c>
      <c r="Q876" t="s">
        <v>648</v>
      </c>
      <c r="R876" t="s">
        <v>645</v>
      </c>
      <c r="S876" t="s">
        <v>15234</v>
      </c>
      <c r="T876" t="s">
        <v>15233</v>
      </c>
    </row>
    <row r="877" spans="1:20" x14ac:dyDescent="0.25">
      <c r="A877" t="s">
        <v>638</v>
      </c>
      <c r="B877" t="s">
        <v>639</v>
      </c>
      <c r="C877">
        <v>66</v>
      </c>
      <c r="D877">
        <v>4</v>
      </c>
      <c r="E877" t="s">
        <v>15235</v>
      </c>
      <c r="F877">
        <v>200</v>
      </c>
      <c r="G877">
        <v>0</v>
      </c>
      <c r="H877" t="s">
        <v>641</v>
      </c>
      <c r="I877" t="s">
        <v>15236</v>
      </c>
      <c r="J877" t="s">
        <v>685</v>
      </c>
      <c r="K877" t="s">
        <v>644</v>
      </c>
      <c r="L877" t="s">
        <v>645</v>
      </c>
      <c r="M877" t="s">
        <v>15237</v>
      </c>
      <c r="N877" t="s">
        <v>644</v>
      </c>
      <c r="O877" t="s">
        <v>668</v>
      </c>
      <c r="P877" t="s">
        <v>5</v>
      </c>
      <c r="Q877" t="s">
        <v>669</v>
      </c>
      <c r="R877" t="s">
        <v>645</v>
      </c>
      <c r="S877" t="s">
        <v>15238</v>
      </c>
      <c r="T877" t="s">
        <v>15237</v>
      </c>
    </row>
    <row r="878" spans="1:20" x14ac:dyDescent="0.25">
      <c r="A878" t="s">
        <v>18</v>
      </c>
      <c r="B878" t="s">
        <v>19</v>
      </c>
      <c r="C878">
        <v>68</v>
      </c>
      <c r="D878">
        <v>2</v>
      </c>
      <c r="E878" t="s">
        <v>15235</v>
      </c>
      <c r="F878">
        <v>200</v>
      </c>
      <c r="G878">
        <v>0</v>
      </c>
      <c r="H878" t="s">
        <v>641</v>
      </c>
      <c r="I878" t="s">
        <v>15236</v>
      </c>
      <c r="J878" t="s">
        <v>685</v>
      </c>
      <c r="K878" t="s">
        <v>644</v>
      </c>
      <c r="L878" t="s">
        <v>645</v>
      </c>
      <c r="M878" t="s">
        <v>15237</v>
      </c>
      <c r="N878" t="s">
        <v>644</v>
      </c>
      <c r="O878" t="s">
        <v>668</v>
      </c>
      <c r="P878" t="s">
        <v>5</v>
      </c>
      <c r="Q878" t="s">
        <v>669</v>
      </c>
      <c r="R878" t="s">
        <v>645</v>
      </c>
      <c r="S878" t="s">
        <v>15238</v>
      </c>
      <c r="T878" t="s">
        <v>15237</v>
      </c>
    </row>
    <row r="879" spans="1:20" x14ac:dyDescent="0.25">
      <c r="A879" t="s">
        <v>147</v>
      </c>
      <c r="B879" t="s">
        <v>148</v>
      </c>
      <c r="C879">
        <v>50</v>
      </c>
      <c r="D879">
        <v>6</v>
      </c>
      <c r="E879" t="s">
        <v>15239</v>
      </c>
      <c r="F879">
        <v>200</v>
      </c>
      <c r="G879">
        <v>0</v>
      </c>
      <c r="H879" t="s">
        <v>641</v>
      </c>
      <c r="I879" t="s">
        <v>15240</v>
      </c>
      <c r="J879" t="s">
        <v>847</v>
      </c>
      <c r="K879" t="s">
        <v>644</v>
      </c>
      <c r="L879" t="s">
        <v>645</v>
      </c>
      <c r="M879" t="s">
        <v>15241</v>
      </c>
      <c r="N879" t="s">
        <v>644</v>
      </c>
      <c r="O879" t="s">
        <v>726</v>
      </c>
      <c r="P879" t="s">
        <v>5</v>
      </c>
      <c r="Q879" t="s">
        <v>648</v>
      </c>
      <c r="R879" t="s">
        <v>645</v>
      </c>
      <c r="S879" t="s">
        <v>15242</v>
      </c>
      <c r="T879" t="s">
        <v>15241</v>
      </c>
    </row>
    <row r="880" spans="1:20" x14ac:dyDescent="0.25">
      <c r="A880" t="s">
        <v>22</v>
      </c>
      <c r="B880" t="s">
        <v>27</v>
      </c>
      <c r="C880">
        <v>69.900000000000006</v>
      </c>
      <c r="D880">
        <v>20</v>
      </c>
      <c r="E880" t="s">
        <v>15243</v>
      </c>
      <c r="F880">
        <v>1600</v>
      </c>
      <c r="G880">
        <v>0</v>
      </c>
      <c r="H880" t="s">
        <v>673</v>
      </c>
      <c r="I880" t="s">
        <v>4623</v>
      </c>
      <c r="J880" t="s">
        <v>4624</v>
      </c>
      <c r="K880" t="s">
        <v>4625</v>
      </c>
      <c r="L880" t="s">
        <v>4626</v>
      </c>
      <c r="M880" t="s">
        <v>15241</v>
      </c>
      <c r="N880" t="s">
        <v>644</v>
      </c>
      <c r="O880" t="s">
        <v>703</v>
      </c>
      <c r="P880" t="s">
        <v>26</v>
      </c>
      <c r="Q880" t="s">
        <v>680</v>
      </c>
      <c r="R880" t="s">
        <v>645</v>
      </c>
      <c r="S880" t="s">
        <v>15244</v>
      </c>
      <c r="T880" t="s">
        <v>15245</v>
      </c>
    </row>
    <row r="881" spans="1:20" x14ac:dyDescent="0.25">
      <c r="A881" t="s">
        <v>638</v>
      </c>
      <c r="B881" t="s">
        <v>639</v>
      </c>
      <c r="C881">
        <v>66</v>
      </c>
      <c r="D881">
        <v>2</v>
      </c>
      <c r="E881" t="s">
        <v>15246</v>
      </c>
      <c r="F881">
        <v>100</v>
      </c>
      <c r="G881">
        <v>0</v>
      </c>
      <c r="H881" t="s">
        <v>641</v>
      </c>
      <c r="I881" t="s">
        <v>15247</v>
      </c>
      <c r="J881" t="s">
        <v>924</v>
      </c>
      <c r="K881" t="s">
        <v>644</v>
      </c>
      <c r="L881" t="s">
        <v>645</v>
      </c>
      <c r="M881" t="s">
        <v>15248</v>
      </c>
      <c r="N881" t="s">
        <v>644</v>
      </c>
      <c r="O881" t="s">
        <v>647</v>
      </c>
      <c r="P881" t="s">
        <v>5</v>
      </c>
      <c r="Q881" t="s">
        <v>648</v>
      </c>
      <c r="R881" t="s">
        <v>645</v>
      </c>
      <c r="S881" t="s">
        <v>15249</v>
      </c>
      <c r="T881" t="s">
        <v>15248</v>
      </c>
    </row>
    <row r="882" spans="1:20" x14ac:dyDescent="0.25">
      <c r="A882" t="s">
        <v>18</v>
      </c>
      <c r="B882" t="s">
        <v>19</v>
      </c>
      <c r="C882">
        <v>68</v>
      </c>
      <c r="D882">
        <v>1</v>
      </c>
      <c r="E882" t="s">
        <v>15246</v>
      </c>
      <c r="F882">
        <v>100</v>
      </c>
      <c r="G882">
        <v>0</v>
      </c>
      <c r="H882" t="s">
        <v>641</v>
      </c>
      <c r="I882" t="s">
        <v>15247</v>
      </c>
      <c r="J882" t="s">
        <v>924</v>
      </c>
      <c r="K882" t="s">
        <v>644</v>
      </c>
      <c r="L882" t="s">
        <v>645</v>
      </c>
      <c r="M882" t="s">
        <v>15248</v>
      </c>
      <c r="N882" t="s">
        <v>644</v>
      </c>
      <c r="O882" t="s">
        <v>647</v>
      </c>
      <c r="P882" t="s">
        <v>5</v>
      </c>
      <c r="Q882" t="s">
        <v>648</v>
      </c>
      <c r="R882" t="s">
        <v>645</v>
      </c>
      <c r="S882" t="s">
        <v>15249</v>
      </c>
      <c r="T882" t="s">
        <v>15248</v>
      </c>
    </row>
    <row r="883" spans="1:20" x14ac:dyDescent="0.25">
      <c r="A883" t="s">
        <v>147</v>
      </c>
      <c r="B883" t="s">
        <v>148</v>
      </c>
      <c r="C883">
        <v>50</v>
      </c>
      <c r="D883">
        <v>6</v>
      </c>
      <c r="E883" t="s">
        <v>15250</v>
      </c>
      <c r="F883">
        <v>200</v>
      </c>
      <c r="G883">
        <v>0</v>
      </c>
      <c r="H883" t="s">
        <v>641</v>
      </c>
      <c r="I883" t="s">
        <v>15251</v>
      </c>
      <c r="J883" t="s">
        <v>1126</v>
      </c>
      <c r="K883" t="s">
        <v>644</v>
      </c>
      <c r="L883" t="s">
        <v>645</v>
      </c>
      <c r="M883" t="s">
        <v>15252</v>
      </c>
      <c r="N883" t="s">
        <v>644</v>
      </c>
      <c r="O883" t="s">
        <v>647</v>
      </c>
      <c r="P883" t="s">
        <v>5</v>
      </c>
      <c r="Q883" t="s">
        <v>648</v>
      </c>
      <c r="R883" t="s">
        <v>645</v>
      </c>
      <c r="S883" t="s">
        <v>15253</v>
      </c>
      <c r="T883" t="s">
        <v>15252</v>
      </c>
    </row>
    <row r="884" spans="1:20" x14ac:dyDescent="0.25">
      <c r="A884" t="s">
        <v>638</v>
      </c>
      <c r="B884" t="s">
        <v>639</v>
      </c>
      <c r="C884">
        <v>33</v>
      </c>
      <c r="D884">
        <v>5</v>
      </c>
      <c r="E884" t="s">
        <v>15254</v>
      </c>
      <c r="F884">
        <v>330</v>
      </c>
      <c r="G884">
        <v>0</v>
      </c>
      <c r="H884" t="s">
        <v>729</v>
      </c>
      <c r="I884" t="s">
        <v>15255</v>
      </c>
      <c r="J884" t="s">
        <v>690</v>
      </c>
      <c r="K884" t="s">
        <v>644</v>
      </c>
      <c r="L884" t="s">
        <v>645</v>
      </c>
      <c r="M884" t="s">
        <v>15256</v>
      </c>
      <c r="N884" t="s">
        <v>644</v>
      </c>
      <c r="O884" t="s">
        <v>668</v>
      </c>
      <c r="P884" t="s">
        <v>5</v>
      </c>
      <c r="Q884" t="s">
        <v>669</v>
      </c>
      <c r="R884" t="s">
        <v>645</v>
      </c>
      <c r="S884" t="s">
        <v>15257</v>
      </c>
      <c r="T884" t="s">
        <v>15256</v>
      </c>
    </row>
    <row r="885" spans="1:20" x14ac:dyDescent="0.25">
      <c r="A885" t="s">
        <v>18</v>
      </c>
      <c r="B885" t="s">
        <v>19</v>
      </c>
      <c r="C885">
        <v>33</v>
      </c>
      <c r="D885">
        <v>5</v>
      </c>
      <c r="E885" t="s">
        <v>15254</v>
      </c>
      <c r="F885">
        <v>330</v>
      </c>
      <c r="G885">
        <v>0</v>
      </c>
      <c r="H885" t="s">
        <v>729</v>
      </c>
      <c r="I885" t="s">
        <v>15255</v>
      </c>
      <c r="J885" t="s">
        <v>690</v>
      </c>
      <c r="K885" t="s">
        <v>644</v>
      </c>
      <c r="L885" t="s">
        <v>645</v>
      </c>
      <c r="M885" t="s">
        <v>15256</v>
      </c>
      <c r="N885" t="s">
        <v>644</v>
      </c>
      <c r="O885" t="s">
        <v>668</v>
      </c>
      <c r="P885" t="s">
        <v>5</v>
      </c>
      <c r="Q885" t="s">
        <v>669</v>
      </c>
      <c r="R885" t="s">
        <v>645</v>
      </c>
      <c r="S885" t="s">
        <v>15257</v>
      </c>
      <c r="T885" t="s">
        <v>15256</v>
      </c>
    </row>
    <row r="886" spans="1:20" x14ac:dyDescent="0.25">
      <c r="A886" t="s">
        <v>147</v>
      </c>
      <c r="B886" t="s">
        <v>148</v>
      </c>
      <c r="C886">
        <v>50</v>
      </c>
      <c r="D886">
        <v>12</v>
      </c>
      <c r="E886" t="s">
        <v>15258</v>
      </c>
      <c r="F886">
        <v>400</v>
      </c>
      <c r="G886">
        <v>0</v>
      </c>
      <c r="H886" t="s">
        <v>641</v>
      </c>
      <c r="I886" t="s">
        <v>15259</v>
      </c>
      <c r="J886" t="s">
        <v>859</v>
      </c>
      <c r="K886" t="s">
        <v>644</v>
      </c>
      <c r="L886" t="s">
        <v>645</v>
      </c>
      <c r="M886" t="s">
        <v>15260</v>
      </c>
      <c r="N886" t="s">
        <v>644</v>
      </c>
      <c r="O886" t="s">
        <v>647</v>
      </c>
      <c r="P886" t="s">
        <v>5</v>
      </c>
      <c r="Q886" t="s">
        <v>648</v>
      </c>
      <c r="R886" t="s">
        <v>645</v>
      </c>
      <c r="S886" t="s">
        <v>15261</v>
      </c>
      <c r="T886" t="s">
        <v>15260</v>
      </c>
    </row>
    <row r="887" spans="1:20" x14ac:dyDescent="0.25">
      <c r="A887" t="s">
        <v>638</v>
      </c>
      <c r="B887" t="s">
        <v>639</v>
      </c>
      <c r="C887">
        <v>66</v>
      </c>
      <c r="D887">
        <v>2</v>
      </c>
      <c r="E887" t="s">
        <v>15262</v>
      </c>
      <c r="F887">
        <v>110</v>
      </c>
      <c r="G887">
        <v>10</v>
      </c>
      <c r="H887" t="s">
        <v>641</v>
      </c>
      <c r="I887" t="s">
        <v>15263</v>
      </c>
      <c r="J887" t="s">
        <v>981</v>
      </c>
      <c r="K887" t="s">
        <v>644</v>
      </c>
      <c r="L887" t="s">
        <v>645</v>
      </c>
      <c r="M887" t="s">
        <v>15264</v>
      </c>
      <c r="N887" t="s">
        <v>644</v>
      </c>
      <c r="O887" t="s">
        <v>647</v>
      </c>
      <c r="P887" t="s">
        <v>5</v>
      </c>
      <c r="Q887" t="s">
        <v>648</v>
      </c>
      <c r="R887" t="s">
        <v>645</v>
      </c>
      <c r="S887" t="s">
        <v>15265</v>
      </c>
      <c r="T887" t="s">
        <v>15264</v>
      </c>
    </row>
    <row r="888" spans="1:20" x14ac:dyDescent="0.25">
      <c r="A888" t="s">
        <v>18</v>
      </c>
      <c r="B888" t="s">
        <v>19</v>
      </c>
      <c r="C888">
        <v>68</v>
      </c>
      <c r="D888">
        <v>1</v>
      </c>
      <c r="E888" t="s">
        <v>15262</v>
      </c>
      <c r="F888">
        <v>110</v>
      </c>
      <c r="G888">
        <v>10</v>
      </c>
      <c r="H888" t="s">
        <v>641</v>
      </c>
      <c r="I888" t="s">
        <v>15263</v>
      </c>
      <c r="J888" t="s">
        <v>981</v>
      </c>
      <c r="K888" t="s">
        <v>644</v>
      </c>
      <c r="L888" t="s">
        <v>645</v>
      </c>
      <c r="M888" t="s">
        <v>15264</v>
      </c>
      <c r="N888" t="s">
        <v>644</v>
      </c>
      <c r="O888" t="s">
        <v>647</v>
      </c>
      <c r="P888" t="s">
        <v>5</v>
      </c>
      <c r="Q888" t="s">
        <v>648</v>
      </c>
      <c r="R888" t="s">
        <v>645</v>
      </c>
      <c r="S888" t="s">
        <v>15265</v>
      </c>
      <c r="T888" t="s">
        <v>15264</v>
      </c>
    </row>
    <row r="889" spans="1:20" x14ac:dyDescent="0.25">
      <c r="A889" t="s">
        <v>147</v>
      </c>
      <c r="B889" t="s">
        <v>148</v>
      </c>
      <c r="C889">
        <v>50</v>
      </c>
      <c r="D889">
        <v>6</v>
      </c>
      <c r="E889" t="s">
        <v>15266</v>
      </c>
      <c r="F889">
        <v>200</v>
      </c>
      <c r="G889">
        <v>0</v>
      </c>
      <c r="H889" t="s">
        <v>641</v>
      </c>
      <c r="I889" t="s">
        <v>15267</v>
      </c>
      <c r="J889" t="s">
        <v>666</v>
      </c>
      <c r="K889" t="s">
        <v>644</v>
      </c>
      <c r="L889" t="s">
        <v>645</v>
      </c>
      <c r="M889" t="s">
        <v>15268</v>
      </c>
      <c r="N889" t="s">
        <v>644</v>
      </c>
      <c r="O889" t="s">
        <v>647</v>
      </c>
      <c r="P889" t="s">
        <v>5</v>
      </c>
      <c r="Q889" t="s">
        <v>648</v>
      </c>
      <c r="R889" t="s">
        <v>645</v>
      </c>
      <c r="S889" t="s">
        <v>15269</v>
      </c>
      <c r="T889" t="s">
        <v>15268</v>
      </c>
    </row>
    <row r="890" spans="1:20" x14ac:dyDescent="0.25">
      <c r="A890" t="s">
        <v>147</v>
      </c>
      <c r="B890" t="s">
        <v>148</v>
      </c>
      <c r="C890">
        <v>50</v>
      </c>
      <c r="D890">
        <v>6</v>
      </c>
      <c r="E890" t="s">
        <v>15270</v>
      </c>
      <c r="F890">
        <v>200</v>
      </c>
      <c r="G890">
        <v>0</v>
      </c>
      <c r="H890" t="s">
        <v>641</v>
      </c>
      <c r="I890" t="s">
        <v>15271</v>
      </c>
      <c r="J890" t="s">
        <v>6040</v>
      </c>
      <c r="K890" t="s">
        <v>644</v>
      </c>
      <c r="L890" t="s">
        <v>645</v>
      </c>
      <c r="M890" t="s">
        <v>15272</v>
      </c>
      <c r="N890" t="s">
        <v>644</v>
      </c>
      <c r="O890" t="s">
        <v>647</v>
      </c>
      <c r="P890" t="s">
        <v>5</v>
      </c>
      <c r="Q890" t="s">
        <v>648</v>
      </c>
      <c r="R890" t="s">
        <v>645</v>
      </c>
      <c r="S890" t="s">
        <v>15273</v>
      </c>
      <c r="T890" t="s">
        <v>15272</v>
      </c>
    </row>
    <row r="891" spans="1:20" x14ac:dyDescent="0.25">
      <c r="A891" t="s">
        <v>638</v>
      </c>
      <c r="B891" t="s">
        <v>639</v>
      </c>
      <c r="C891">
        <v>66</v>
      </c>
      <c r="D891">
        <v>2</v>
      </c>
      <c r="E891" t="s">
        <v>15274</v>
      </c>
      <c r="F891">
        <v>100</v>
      </c>
      <c r="G891">
        <v>0</v>
      </c>
      <c r="H891" t="s">
        <v>641</v>
      </c>
      <c r="I891" t="s">
        <v>15275</v>
      </c>
      <c r="J891" t="s">
        <v>736</v>
      </c>
      <c r="K891" t="s">
        <v>644</v>
      </c>
      <c r="L891" t="s">
        <v>645</v>
      </c>
      <c r="M891" t="s">
        <v>15276</v>
      </c>
      <c r="N891" t="s">
        <v>644</v>
      </c>
      <c r="O891" t="s">
        <v>647</v>
      </c>
      <c r="P891" t="s">
        <v>5</v>
      </c>
      <c r="Q891" t="s">
        <v>648</v>
      </c>
      <c r="R891" t="s">
        <v>645</v>
      </c>
      <c r="S891" t="s">
        <v>15277</v>
      </c>
      <c r="T891" t="s">
        <v>15276</v>
      </c>
    </row>
    <row r="892" spans="1:20" x14ac:dyDescent="0.25">
      <c r="A892" t="s">
        <v>18</v>
      </c>
      <c r="B892" t="s">
        <v>19</v>
      </c>
      <c r="C892">
        <v>68</v>
      </c>
      <c r="D892">
        <v>1</v>
      </c>
      <c r="E892" t="s">
        <v>15274</v>
      </c>
      <c r="F892">
        <v>100</v>
      </c>
      <c r="G892">
        <v>0</v>
      </c>
      <c r="H892" t="s">
        <v>641</v>
      </c>
      <c r="I892" t="s">
        <v>15275</v>
      </c>
      <c r="J892" t="s">
        <v>736</v>
      </c>
      <c r="K892" t="s">
        <v>644</v>
      </c>
      <c r="L892" t="s">
        <v>645</v>
      </c>
      <c r="M892" t="s">
        <v>15276</v>
      </c>
      <c r="N892" t="s">
        <v>644</v>
      </c>
      <c r="O892" t="s">
        <v>647</v>
      </c>
      <c r="P892" t="s">
        <v>5</v>
      </c>
      <c r="Q892" t="s">
        <v>648</v>
      </c>
      <c r="R892" t="s">
        <v>645</v>
      </c>
      <c r="S892" t="s">
        <v>15277</v>
      </c>
      <c r="T892" t="s">
        <v>15276</v>
      </c>
    </row>
    <row r="893" spans="1:20" x14ac:dyDescent="0.25">
      <c r="A893" t="s">
        <v>147</v>
      </c>
      <c r="B893" t="s">
        <v>148</v>
      </c>
      <c r="C893">
        <v>50</v>
      </c>
      <c r="D893">
        <v>6</v>
      </c>
      <c r="E893" t="s">
        <v>15278</v>
      </c>
      <c r="F893">
        <v>200</v>
      </c>
      <c r="G893">
        <v>0</v>
      </c>
      <c r="H893" t="s">
        <v>641</v>
      </c>
      <c r="I893" t="s">
        <v>15279</v>
      </c>
      <c r="J893" t="s">
        <v>847</v>
      </c>
      <c r="K893" t="s">
        <v>644</v>
      </c>
      <c r="L893" t="s">
        <v>645</v>
      </c>
      <c r="M893" t="s">
        <v>15276</v>
      </c>
      <c r="N893" t="s">
        <v>644</v>
      </c>
      <c r="O893" t="s">
        <v>668</v>
      </c>
      <c r="P893" t="s">
        <v>5</v>
      </c>
      <c r="Q893" t="s">
        <v>669</v>
      </c>
      <c r="R893" t="s">
        <v>645</v>
      </c>
      <c r="S893" t="s">
        <v>15280</v>
      </c>
      <c r="T893" t="s">
        <v>15276</v>
      </c>
    </row>
    <row r="894" spans="1:20" x14ac:dyDescent="0.25">
      <c r="A894" t="s">
        <v>147</v>
      </c>
      <c r="B894" t="s">
        <v>148</v>
      </c>
      <c r="C894">
        <v>65</v>
      </c>
      <c r="D894">
        <v>9</v>
      </c>
      <c r="E894" t="s">
        <v>15281</v>
      </c>
      <c r="F894">
        <v>310</v>
      </c>
      <c r="G894">
        <v>0</v>
      </c>
      <c r="H894" t="s">
        <v>641</v>
      </c>
      <c r="I894" t="s">
        <v>15282</v>
      </c>
      <c r="J894" t="s">
        <v>888</v>
      </c>
      <c r="K894" t="s">
        <v>644</v>
      </c>
      <c r="L894" t="s">
        <v>645</v>
      </c>
      <c r="M894" t="s">
        <v>15283</v>
      </c>
      <c r="N894" t="s">
        <v>644</v>
      </c>
      <c r="O894" t="s">
        <v>668</v>
      </c>
      <c r="P894" t="s">
        <v>5</v>
      </c>
      <c r="Q894" t="s">
        <v>669</v>
      </c>
      <c r="R894" t="s">
        <v>645</v>
      </c>
      <c r="S894" t="s">
        <v>15284</v>
      </c>
      <c r="T894" t="s">
        <v>15283</v>
      </c>
    </row>
    <row r="895" spans="1:20" x14ac:dyDescent="0.25">
      <c r="A895" t="s">
        <v>22</v>
      </c>
      <c r="B895" t="s">
        <v>27</v>
      </c>
      <c r="C895">
        <v>79</v>
      </c>
      <c r="D895">
        <v>1</v>
      </c>
      <c r="E895" t="s">
        <v>15285</v>
      </c>
      <c r="F895">
        <v>74</v>
      </c>
      <c r="G895">
        <v>0</v>
      </c>
      <c r="H895" t="s">
        <v>673</v>
      </c>
      <c r="I895" t="s">
        <v>12401</v>
      </c>
      <c r="J895" t="s">
        <v>15286</v>
      </c>
      <c r="K895" t="s">
        <v>15287</v>
      </c>
      <c r="L895" t="s">
        <v>13653</v>
      </c>
      <c r="M895" t="s">
        <v>15276</v>
      </c>
      <c r="N895" t="s">
        <v>644</v>
      </c>
      <c r="O895" t="s">
        <v>679</v>
      </c>
      <c r="P895" t="s">
        <v>26</v>
      </c>
      <c r="Q895" t="s">
        <v>680</v>
      </c>
      <c r="R895" t="s">
        <v>645</v>
      </c>
      <c r="S895" t="s">
        <v>15288</v>
      </c>
      <c r="T895" t="s">
        <v>15283</v>
      </c>
    </row>
    <row r="896" spans="1:20" x14ac:dyDescent="0.25">
      <c r="A896" t="s">
        <v>101</v>
      </c>
      <c r="B896" t="s">
        <v>11152</v>
      </c>
      <c r="C896">
        <v>64</v>
      </c>
      <c r="D896">
        <v>1</v>
      </c>
      <c r="E896" t="s">
        <v>15289</v>
      </c>
      <c r="F896">
        <v>64</v>
      </c>
      <c r="G896">
        <v>0</v>
      </c>
      <c r="H896" t="s">
        <v>955</v>
      </c>
      <c r="I896" t="s">
        <v>11154</v>
      </c>
      <c r="J896" t="s">
        <v>11155</v>
      </c>
      <c r="K896" t="s">
        <v>11156</v>
      </c>
      <c r="L896" t="s">
        <v>11157</v>
      </c>
      <c r="M896" t="s">
        <v>15290</v>
      </c>
      <c r="N896" t="s">
        <v>644</v>
      </c>
      <c r="O896" t="s">
        <v>811</v>
      </c>
      <c r="P896" t="s">
        <v>23</v>
      </c>
      <c r="Q896" t="s">
        <v>812</v>
      </c>
      <c r="R896" t="s">
        <v>645</v>
      </c>
      <c r="S896" t="s">
        <v>15291</v>
      </c>
      <c r="T896" t="s">
        <v>15290</v>
      </c>
    </row>
    <row r="897" spans="1:20" x14ac:dyDescent="0.25">
      <c r="A897" t="s">
        <v>638</v>
      </c>
      <c r="B897" t="s">
        <v>639</v>
      </c>
      <c r="C897">
        <v>66</v>
      </c>
      <c r="D897">
        <v>2</v>
      </c>
      <c r="E897" t="s">
        <v>15292</v>
      </c>
      <c r="F897">
        <v>100</v>
      </c>
      <c r="G897">
        <v>0</v>
      </c>
      <c r="H897" t="s">
        <v>641</v>
      </c>
      <c r="I897" t="s">
        <v>15293</v>
      </c>
      <c r="J897" t="s">
        <v>771</v>
      </c>
      <c r="K897" t="s">
        <v>644</v>
      </c>
      <c r="L897" t="s">
        <v>645</v>
      </c>
      <c r="M897" t="s">
        <v>15294</v>
      </c>
      <c r="N897" t="s">
        <v>644</v>
      </c>
      <c r="O897" t="s">
        <v>647</v>
      </c>
      <c r="P897" t="s">
        <v>5</v>
      </c>
      <c r="Q897" t="s">
        <v>648</v>
      </c>
      <c r="R897" t="s">
        <v>645</v>
      </c>
      <c r="S897" t="s">
        <v>15295</v>
      </c>
      <c r="T897" t="s">
        <v>15294</v>
      </c>
    </row>
    <row r="898" spans="1:20" x14ac:dyDescent="0.25">
      <c r="A898" t="s">
        <v>18</v>
      </c>
      <c r="B898" t="s">
        <v>19</v>
      </c>
      <c r="C898">
        <v>68</v>
      </c>
      <c r="D898">
        <v>1</v>
      </c>
      <c r="E898" t="s">
        <v>15292</v>
      </c>
      <c r="F898">
        <v>100</v>
      </c>
      <c r="G898">
        <v>0</v>
      </c>
      <c r="H898" t="s">
        <v>641</v>
      </c>
      <c r="I898" t="s">
        <v>15293</v>
      </c>
      <c r="J898" t="s">
        <v>771</v>
      </c>
      <c r="K898" t="s">
        <v>644</v>
      </c>
      <c r="L898" t="s">
        <v>645</v>
      </c>
      <c r="M898" t="s">
        <v>15294</v>
      </c>
      <c r="N898" t="s">
        <v>644</v>
      </c>
      <c r="O898" t="s">
        <v>647</v>
      </c>
      <c r="P898" t="s">
        <v>5</v>
      </c>
      <c r="Q898" t="s">
        <v>648</v>
      </c>
      <c r="R898" t="s">
        <v>645</v>
      </c>
      <c r="S898" t="s">
        <v>15295</v>
      </c>
      <c r="T898" t="s">
        <v>15294</v>
      </c>
    </row>
    <row r="899" spans="1:20" x14ac:dyDescent="0.25">
      <c r="A899" t="s">
        <v>112</v>
      </c>
      <c r="B899" t="s">
        <v>113</v>
      </c>
      <c r="C899">
        <v>50</v>
      </c>
      <c r="D899">
        <v>5</v>
      </c>
      <c r="E899" t="s">
        <v>15296</v>
      </c>
      <c r="F899">
        <v>240</v>
      </c>
      <c r="G899">
        <v>0</v>
      </c>
      <c r="H899" t="s">
        <v>673</v>
      </c>
      <c r="I899" t="s">
        <v>5295</v>
      </c>
      <c r="J899" t="s">
        <v>15297</v>
      </c>
      <c r="K899" t="s">
        <v>15298</v>
      </c>
      <c r="L899" t="s">
        <v>701</v>
      </c>
      <c r="M899" t="s">
        <v>15248</v>
      </c>
      <c r="N899" t="s">
        <v>644</v>
      </c>
      <c r="O899" t="s">
        <v>679</v>
      </c>
      <c r="P899" t="s">
        <v>26</v>
      </c>
      <c r="Q899" t="s">
        <v>680</v>
      </c>
      <c r="R899" t="s">
        <v>645</v>
      </c>
      <c r="S899" t="s">
        <v>15299</v>
      </c>
      <c r="T899" t="s">
        <v>15300</v>
      </c>
    </row>
    <row r="900" spans="1:20" x14ac:dyDescent="0.25">
      <c r="A900" t="s">
        <v>72</v>
      </c>
      <c r="B900" t="s">
        <v>108</v>
      </c>
      <c r="C900">
        <v>66</v>
      </c>
      <c r="D900">
        <v>2</v>
      </c>
      <c r="E900" t="s">
        <v>15301</v>
      </c>
      <c r="F900">
        <v>480</v>
      </c>
      <c r="G900">
        <v>0</v>
      </c>
      <c r="H900" t="s">
        <v>673</v>
      </c>
      <c r="I900" t="s">
        <v>15302</v>
      </c>
      <c r="J900" t="s">
        <v>15303</v>
      </c>
      <c r="K900" t="s">
        <v>5231</v>
      </c>
      <c r="L900" t="s">
        <v>8531</v>
      </c>
      <c r="M900" t="s">
        <v>15304</v>
      </c>
      <c r="N900" t="s">
        <v>644</v>
      </c>
      <c r="O900" t="s">
        <v>679</v>
      </c>
      <c r="P900" t="s">
        <v>26</v>
      </c>
      <c r="Q900" t="s">
        <v>680</v>
      </c>
      <c r="R900" t="s">
        <v>645</v>
      </c>
      <c r="S900" t="s">
        <v>15305</v>
      </c>
      <c r="T900" t="s">
        <v>15304</v>
      </c>
    </row>
    <row r="901" spans="1:20" x14ac:dyDescent="0.25">
      <c r="A901" t="s">
        <v>101</v>
      </c>
      <c r="B901" t="s">
        <v>74</v>
      </c>
      <c r="C901">
        <v>66</v>
      </c>
      <c r="D901">
        <v>2</v>
      </c>
      <c r="E901" t="s">
        <v>15301</v>
      </c>
      <c r="F901">
        <v>480</v>
      </c>
      <c r="G901">
        <v>0</v>
      </c>
      <c r="H901" t="s">
        <v>673</v>
      </c>
      <c r="I901" t="s">
        <v>15302</v>
      </c>
      <c r="J901" t="s">
        <v>15303</v>
      </c>
      <c r="K901" t="s">
        <v>5231</v>
      </c>
      <c r="L901" t="s">
        <v>8531</v>
      </c>
      <c r="M901" t="s">
        <v>15304</v>
      </c>
      <c r="N901" t="s">
        <v>644</v>
      </c>
      <c r="O901" t="s">
        <v>679</v>
      </c>
      <c r="P901" t="s">
        <v>26</v>
      </c>
      <c r="Q901" t="s">
        <v>680</v>
      </c>
      <c r="R901" t="s">
        <v>645</v>
      </c>
      <c r="S901" t="s">
        <v>15305</v>
      </c>
      <c r="T901" t="s">
        <v>15304</v>
      </c>
    </row>
    <row r="902" spans="1:20" x14ac:dyDescent="0.25">
      <c r="A902" t="s">
        <v>22</v>
      </c>
      <c r="B902" t="s">
        <v>27</v>
      </c>
      <c r="C902">
        <v>67</v>
      </c>
      <c r="D902">
        <v>2</v>
      </c>
      <c r="E902" t="s">
        <v>15301</v>
      </c>
      <c r="F902">
        <v>480</v>
      </c>
      <c r="G902">
        <v>0</v>
      </c>
      <c r="H902" t="s">
        <v>673</v>
      </c>
      <c r="I902" t="s">
        <v>15302</v>
      </c>
      <c r="J902" t="s">
        <v>15303</v>
      </c>
      <c r="K902" t="s">
        <v>5231</v>
      </c>
      <c r="L902" t="s">
        <v>8531</v>
      </c>
      <c r="M902" t="s">
        <v>15304</v>
      </c>
      <c r="N902" t="s">
        <v>644</v>
      </c>
      <c r="O902" t="s">
        <v>679</v>
      </c>
      <c r="P902" t="s">
        <v>26</v>
      </c>
      <c r="Q902" t="s">
        <v>680</v>
      </c>
      <c r="R902" t="s">
        <v>645</v>
      </c>
      <c r="S902" t="s">
        <v>15305</v>
      </c>
      <c r="T902" t="s">
        <v>15304</v>
      </c>
    </row>
    <row r="903" spans="1:20" x14ac:dyDescent="0.25">
      <c r="A903" t="s">
        <v>147</v>
      </c>
      <c r="B903" t="s">
        <v>148</v>
      </c>
      <c r="C903">
        <v>50</v>
      </c>
      <c r="D903">
        <v>6</v>
      </c>
      <c r="E903" t="s">
        <v>15306</v>
      </c>
      <c r="F903">
        <v>200</v>
      </c>
      <c r="G903">
        <v>0</v>
      </c>
      <c r="H903" t="s">
        <v>641</v>
      </c>
      <c r="I903" t="s">
        <v>15307</v>
      </c>
      <c r="J903" t="s">
        <v>1126</v>
      </c>
      <c r="K903" t="s">
        <v>644</v>
      </c>
      <c r="L903" t="s">
        <v>645</v>
      </c>
      <c r="M903" t="s">
        <v>15308</v>
      </c>
      <c r="N903" t="s">
        <v>644</v>
      </c>
      <c r="O903" t="s">
        <v>647</v>
      </c>
      <c r="P903" t="s">
        <v>5</v>
      </c>
      <c r="Q903" t="s">
        <v>648</v>
      </c>
      <c r="R903" t="s">
        <v>645</v>
      </c>
      <c r="S903" t="s">
        <v>15309</v>
      </c>
      <c r="T903" t="s">
        <v>15308</v>
      </c>
    </row>
    <row r="904" spans="1:20" x14ac:dyDescent="0.25">
      <c r="A904" t="s">
        <v>638</v>
      </c>
      <c r="B904" t="s">
        <v>639</v>
      </c>
      <c r="C904">
        <v>66</v>
      </c>
      <c r="D904">
        <v>2</v>
      </c>
      <c r="E904" t="s">
        <v>15310</v>
      </c>
      <c r="F904">
        <v>298</v>
      </c>
      <c r="G904">
        <v>0</v>
      </c>
      <c r="H904" t="s">
        <v>641</v>
      </c>
      <c r="I904" t="s">
        <v>15311</v>
      </c>
      <c r="J904" t="s">
        <v>847</v>
      </c>
      <c r="K904" t="s">
        <v>644</v>
      </c>
      <c r="L904" t="s">
        <v>645</v>
      </c>
      <c r="M904" t="s">
        <v>15312</v>
      </c>
      <c r="N904" t="s">
        <v>644</v>
      </c>
      <c r="O904" t="s">
        <v>726</v>
      </c>
      <c r="P904" t="s">
        <v>5</v>
      </c>
      <c r="Q904" t="s">
        <v>648</v>
      </c>
      <c r="R904" t="s">
        <v>645</v>
      </c>
      <c r="S904" t="s">
        <v>15313</v>
      </c>
      <c r="T904" t="s">
        <v>15312</v>
      </c>
    </row>
    <row r="905" spans="1:20" x14ac:dyDescent="0.25">
      <c r="A905" t="s">
        <v>18</v>
      </c>
      <c r="B905" t="s">
        <v>19</v>
      </c>
      <c r="C905">
        <v>68</v>
      </c>
      <c r="D905">
        <v>1</v>
      </c>
      <c r="E905" t="s">
        <v>15310</v>
      </c>
      <c r="F905">
        <v>298</v>
      </c>
      <c r="G905">
        <v>0</v>
      </c>
      <c r="H905" t="s">
        <v>641</v>
      </c>
      <c r="I905" t="s">
        <v>15311</v>
      </c>
      <c r="J905" t="s">
        <v>847</v>
      </c>
      <c r="K905" t="s">
        <v>644</v>
      </c>
      <c r="L905" t="s">
        <v>645</v>
      </c>
      <c r="M905" t="s">
        <v>15312</v>
      </c>
      <c r="N905" t="s">
        <v>644</v>
      </c>
      <c r="O905" t="s">
        <v>726</v>
      </c>
      <c r="P905" t="s">
        <v>5</v>
      </c>
      <c r="Q905" t="s">
        <v>648</v>
      </c>
      <c r="R905" t="s">
        <v>645</v>
      </c>
      <c r="S905" t="s">
        <v>15313</v>
      </c>
      <c r="T905" t="s">
        <v>15312</v>
      </c>
    </row>
    <row r="906" spans="1:20" x14ac:dyDescent="0.25">
      <c r="A906" t="s">
        <v>101</v>
      </c>
      <c r="B906" t="s">
        <v>74</v>
      </c>
      <c r="C906">
        <v>120</v>
      </c>
      <c r="D906">
        <v>2</v>
      </c>
      <c r="E906" t="s">
        <v>15310</v>
      </c>
      <c r="F906">
        <v>298</v>
      </c>
      <c r="G906">
        <v>0</v>
      </c>
      <c r="H906" t="s">
        <v>641</v>
      </c>
      <c r="I906" t="s">
        <v>15311</v>
      </c>
      <c r="J906" t="s">
        <v>847</v>
      </c>
      <c r="K906" t="s">
        <v>644</v>
      </c>
      <c r="L906" t="s">
        <v>645</v>
      </c>
      <c r="M906" t="s">
        <v>15312</v>
      </c>
      <c r="N906" t="s">
        <v>644</v>
      </c>
      <c r="O906" t="s">
        <v>726</v>
      </c>
      <c r="P906" t="s">
        <v>5</v>
      </c>
      <c r="Q906" t="s">
        <v>648</v>
      </c>
      <c r="R906" t="s">
        <v>645</v>
      </c>
      <c r="S906" t="s">
        <v>15313</v>
      </c>
      <c r="T906" t="s">
        <v>15312</v>
      </c>
    </row>
    <row r="907" spans="1:20" x14ac:dyDescent="0.25">
      <c r="A907" t="s">
        <v>104</v>
      </c>
      <c r="B907" t="s">
        <v>105</v>
      </c>
      <c r="C907">
        <v>13</v>
      </c>
      <c r="D907">
        <v>1</v>
      </c>
      <c r="E907" t="s">
        <v>15314</v>
      </c>
      <c r="F907">
        <v>13</v>
      </c>
      <c r="G907">
        <v>0</v>
      </c>
      <c r="H907" t="s">
        <v>673</v>
      </c>
      <c r="I907" t="s">
        <v>15315</v>
      </c>
      <c r="J907" t="s">
        <v>15316</v>
      </c>
      <c r="K907" t="s">
        <v>777</v>
      </c>
      <c r="L907" t="s">
        <v>8867</v>
      </c>
      <c r="M907" t="s">
        <v>15317</v>
      </c>
      <c r="N907" t="s">
        <v>644</v>
      </c>
      <c r="O907" t="s">
        <v>679</v>
      </c>
      <c r="P907" t="s">
        <v>26</v>
      </c>
      <c r="Q907" t="s">
        <v>680</v>
      </c>
      <c r="R907" t="s">
        <v>645</v>
      </c>
      <c r="S907" t="s">
        <v>15318</v>
      </c>
      <c r="T907" t="s">
        <v>15319</v>
      </c>
    </row>
    <row r="908" spans="1:20" x14ac:dyDescent="0.25">
      <c r="A908" t="s">
        <v>638</v>
      </c>
      <c r="B908" t="s">
        <v>639</v>
      </c>
      <c r="C908">
        <v>33</v>
      </c>
      <c r="D908">
        <v>5</v>
      </c>
      <c r="E908" t="s">
        <v>15320</v>
      </c>
      <c r="F908">
        <v>330</v>
      </c>
      <c r="G908">
        <v>0</v>
      </c>
      <c r="H908" t="s">
        <v>729</v>
      </c>
      <c r="I908" t="s">
        <v>15321</v>
      </c>
      <c r="J908" t="s">
        <v>736</v>
      </c>
      <c r="K908" t="s">
        <v>644</v>
      </c>
      <c r="L908" t="s">
        <v>645</v>
      </c>
      <c r="M908" t="s">
        <v>15322</v>
      </c>
      <c r="N908" t="s">
        <v>644</v>
      </c>
      <c r="O908" t="s">
        <v>647</v>
      </c>
      <c r="P908" t="s">
        <v>5</v>
      </c>
      <c r="Q908" t="s">
        <v>648</v>
      </c>
      <c r="R908" t="s">
        <v>645</v>
      </c>
      <c r="S908" t="s">
        <v>15323</v>
      </c>
      <c r="T908" t="s">
        <v>15322</v>
      </c>
    </row>
    <row r="909" spans="1:20" x14ac:dyDescent="0.25">
      <c r="A909" t="s">
        <v>18</v>
      </c>
      <c r="B909" t="s">
        <v>19</v>
      </c>
      <c r="C909">
        <v>33</v>
      </c>
      <c r="D909">
        <v>5</v>
      </c>
      <c r="E909" t="s">
        <v>15320</v>
      </c>
      <c r="F909">
        <v>330</v>
      </c>
      <c r="G909">
        <v>0</v>
      </c>
      <c r="H909" t="s">
        <v>729</v>
      </c>
      <c r="I909" t="s">
        <v>15321</v>
      </c>
      <c r="J909" t="s">
        <v>736</v>
      </c>
      <c r="K909" t="s">
        <v>644</v>
      </c>
      <c r="L909" t="s">
        <v>645</v>
      </c>
      <c r="M909" t="s">
        <v>15322</v>
      </c>
      <c r="N909" t="s">
        <v>644</v>
      </c>
      <c r="O909" t="s">
        <v>647</v>
      </c>
      <c r="P909" t="s">
        <v>5</v>
      </c>
      <c r="Q909" t="s">
        <v>648</v>
      </c>
      <c r="R909" t="s">
        <v>645</v>
      </c>
      <c r="S909" t="s">
        <v>15323</v>
      </c>
      <c r="T909" t="s">
        <v>15322</v>
      </c>
    </row>
    <row r="910" spans="1:20" x14ac:dyDescent="0.25">
      <c r="A910" t="s">
        <v>22</v>
      </c>
      <c r="B910" t="s">
        <v>27</v>
      </c>
      <c r="C910">
        <v>69.900000000000006</v>
      </c>
      <c r="D910">
        <v>10</v>
      </c>
      <c r="E910" t="s">
        <v>15324</v>
      </c>
      <c r="F910">
        <v>800</v>
      </c>
      <c r="G910">
        <v>0</v>
      </c>
      <c r="H910" t="s">
        <v>641</v>
      </c>
      <c r="I910" t="s">
        <v>2469</v>
      </c>
      <c r="J910" t="s">
        <v>3806</v>
      </c>
      <c r="K910" t="s">
        <v>2471</v>
      </c>
      <c r="L910" t="s">
        <v>2472</v>
      </c>
      <c r="M910" t="s">
        <v>15325</v>
      </c>
      <c r="N910" t="s">
        <v>644</v>
      </c>
      <c r="O910" t="s">
        <v>679</v>
      </c>
      <c r="P910" t="s">
        <v>26</v>
      </c>
      <c r="Q910" t="s">
        <v>680</v>
      </c>
      <c r="R910" t="s">
        <v>645</v>
      </c>
      <c r="S910" t="s">
        <v>15326</v>
      </c>
      <c r="T910" t="s">
        <v>15327</v>
      </c>
    </row>
    <row r="911" spans="1:20" x14ac:dyDescent="0.25">
      <c r="A911" t="s">
        <v>147</v>
      </c>
      <c r="B911" t="s">
        <v>148</v>
      </c>
      <c r="C911">
        <v>33.333333333333336</v>
      </c>
      <c r="D911">
        <v>3</v>
      </c>
      <c r="E911" t="s">
        <v>15328</v>
      </c>
      <c r="F911">
        <v>101</v>
      </c>
      <c r="G911">
        <v>1</v>
      </c>
      <c r="H911" t="s">
        <v>641</v>
      </c>
      <c r="I911" t="s">
        <v>15329</v>
      </c>
      <c r="J911" t="s">
        <v>796</v>
      </c>
      <c r="K911" t="s">
        <v>644</v>
      </c>
      <c r="L911" t="s">
        <v>645</v>
      </c>
      <c r="M911" t="s">
        <v>15330</v>
      </c>
      <c r="N911" t="s">
        <v>644</v>
      </c>
      <c r="O911" t="s">
        <v>647</v>
      </c>
      <c r="P911" t="s">
        <v>5</v>
      </c>
      <c r="Q911" t="s">
        <v>648</v>
      </c>
      <c r="R911" t="s">
        <v>645</v>
      </c>
      <c r="S911" t="s">
        <v>15331</v>
      </c>
      <c r="T911" t="s">
        <v>15330</v>
      </c>
    </row>
    <row r="912" spans="1:20" x14ac:dyDescent="0.25">
      <c r="A912" t="s">
        <v>147</v>
      </c>
      <c r="B912" t="s">
        <v>148</v>
      </c>
      <c r="C912">
        <v>50</v>
      </c>
      <c r="D912">
        <v>6</v>
      </c>
      <c r="E912" t="s">
        <v>15332</v>
      </c>
      <c r="F912">
        <v>210</v>
      </c>
      <c r="G912">
        <v>10</v>
      </c>
      <c r="H912" t="s">
        <v>641</v>
      </c>
      <c r="I912" t="s">
        <v>15333</v>
      </c>
      <c r="J912" t="s">
        <v>924</v>
      </c>
      <c r="K912" t="s">
        <v>644</v>
      </c>
      <c r="L912" t="s">
        <v>645</v>
      </c>
      <c r="M912" t="s">
        <v>15334</v>
      </c>
      <c r="N912" t="s">
        <v>644</v>
      </c>
      <c r="O912" t="s">
        <v>647</v>
      </c>
      <c r="P912" t="s">
        <v>5</v>
      </c>
      <c r="Q912" t="s">
        <v>648</v>
      </c>
      <c r="R912" t="s">
        <v>645</v>
      </c>
      <c r="S912" t="s">
        <v>15335</v>
      </c>
      <c r="T912" t="s">
        <v>15334</v>
      </c>
    </row>
    <row r="913" spans="1:20" x14ac:dyDescent="0.25">
      <c r="A913" t="s">
        <v>638</v>
      </c>
      <c r="B913" t="s">
        <v>639</v>
      </c>
      <c r="C913">
        <v>66</v>
      </c>
      <c r="D913">
        <v>16</v>
      </c>
      <c r="E913" t="s">
        <v>15336</v>
      </c>
      <c r="F913">
        <v>800</v>
      </c>
      <c r="G913">
        <v>0</v>
      </c>
      <c r="H913" t="s">
        <v>641</v>
      </c>
      <c r="I913" t="s">
        <v>15337</v>
      </c>
      <c r="J913" t="s">
        <v>796</v>
      </c>
      <c r="K913" t="s">
        <v>644</v>
      </c>
      <c r="L913" t="s">
        <v>645</v>
      </c>
      <c r="M913" t="s">
        <v>15334</v>
      </c>
      <c r="N913" t="s">
        <v>644</v>
      </c>
      <c r="O913" t="s">
        <v>732</v>
      </c>
      <c r="P913" t="s">
        <v>5</v>
      </c>
      <c r="Q913" t="s">
        <v>669</v>
      </c>
      <c r="R913" t="s">
        <v>645</v>
      </c>
      <c r="S913" t="s">
        <v>15338</v>
      </c>
      <c r="T913" t="s">
        <v>15334</v>
      </c>
    </row>
    <row r="914" spans="1:20" x14ac:dyDescent="0.25">
      <c r="A914" t="s">
        <v>18</v>
      </c>
      <c r="B914" t="s">
        <v>19</v>
      </c>
      <c r="C914">
        <v>68</v>
      </c>
      <c r="D914">
        <v>8</v>
      </c>
      <c r="E914" t="s">
        <v>15336</v>
      </c>
      <c r="F914">
        <v>800</v>
      </c>
      <c r="G914">
        <v>0</v>
      </c>
      <c r="H914" t="s">
        <v>641</v>
      </c>
      <c r="I914" t="s">
        <v>15337</v>
      </c>
      <c r="J914" t="s">
        <v>796</v>
      </c>
      <c r="K914" t="s">
        <v>644</v>
      </c>
      <c r="L914" t="s">
        <v>645</v>
      </c>
      <c r="M914" t="s">
        <v>15334</v>
      </c>
      <c r="N914" t="s">
        <v>644</v>
      </c>
      <c r="O914" t="s">
        <v>732</v>
      </c>
      <c r="P914" t="s">
        <v>5</v>
      </c>
      <c r="Q914" t="s">
        <v>669</v>
      </c>
      <c r="R914" t="s">
        <v>645</v>
      </c>
      <c r="S914" t="s">
        <v>15338</v>
      </c>
      <c r="T914" t="s">
        <v>15334</v>
      </c>
    </row>
    <row r="915" spans="1:20" x14ac:dyDescent="0.25">
      <c r="A915" t="s">
        <v>22</v>
      </c>
      <c r="B915" t="s">
        <v>27</v>
      </c>
      <c r="C915">
        <v>69.900000000000006</v>
      </c>
      <c r="D915">
        <v>20</v>
      </c>
      <c r="E915" t="s">
        <v>15339</v>
      </c>
      <c r="F915">
        <v>1600</v>
      </c>
      <c r="G915">
        <v>0</v>
      </c>
      <c r="H915" t="s">
        <v>673</v>
      </c>
      <c r="I915" t="s">
        <v>11698</v>
      </c>
      <c r="J915" t="s">
        <v>15340</v>
      </c>
      <c r="K915" t="s">
        <v>5545</v>
      </c>
      <c r="L915" t="s">
        <v>4500</v>
      </c>
      <c r="M915" t="s">
        <v>15334</v>
      </c>
      <c r="N915" t="s">
        <v>644</v>
      </c>
      <c r="O915" t="s">
        <v>679</v>
      </c>
      <c r="P915" t="s">
        <v>26</v>
      </c>
      <c r="Q915" t="s">
        <v>680</v>
      </c>
      <c r="R915" t="s">
        <v>645</v>
      </c>
      <c r="S915" t="s">
        <v>15341</v>
      </c>
      <c r="T915" t="s">
        <v>15334</v>
      </c>
    </row>
    <row r="916" spans="1:20" x14ac:dyDescent="0.25">
      <c r="A916" t="s">
        <v>638</v>
      </c>
      <c r="B916" t="s">
        <v>639</v>
      </c>
      <c r="C916">
        <v>66</v>
      </c>
      <c r="D916">
        <v>4</v>
      </c>
      <c r="E916" t="s">
        <v>15342</v>
      </c>
      <c r="F916">
        <v>200</v>
      </c>
      <c r="G916">
        <v>0</v>
      </c>
      <c r="H916" t="s">
        <v>641</v>
      </c>
      <c r="I916" t="s">
        <v>15343</v>
      </c>
      <c r="J916" t="s">
        <v>904</v>
      </c>
      <c r="K916" t="s">
        <v>644</v>
      </c>
      <c r="L916" t="s">
        <v>645</v>
      </c>
      <c r="M916" t="s">
        <v>15344</v>
      </c>
      <c r="N916" t="s">
        <v>644</v>
      </c>
      <c r="O916" t="s">
        <v>647</v>
      </c>
      <c r="P916" t="s">
        <v>5</v>
      </c>
      <c r="Q916" t="s">
        <v>648</v>
      </c>
      <c r="R916" t="s">
        <v>645</v>
      </c>
      <c r="S916" t="s">
        <v>15345</v>
      </c>
      <c r="T916" t="s">
        <v>15344</v>
      </c>
    </row>
    <row r="917" spans="1:20" x14ac:dyDescent="0.25">
      <c r="A917" t="s">
        <v>18</v>
      </c>
      <c r="B917" t="s">
        <v>19</v>
      </c>
      <c r="C917">
        <v>68</v>
      </c>
      <c r="D917">
        <v>2</v>
      </c>
      <c r="E917" t="s">
        <v>15342</v>
      </c>
      <c r="F917">
        <v>200</v>
      </c>
      <c r="G917">
        <v>0</v>
      </c>
      <c r="H917" t="s">
        <v>641</v>
      </c>
      <c r="I917" t="s">
        <v>15343</v>
      </c>
      <c r="J917" t="s">
        <v>904</v>
      </c>
      <c r="K917" t="s">
        <v>644</v>
      </c>
      <c r="L917" t="s">
        <v>645</v>
      </c>
      <c r="M917" t="s">
        <v>15344</v>
      </c>
      <c r="N917" t="s">
        <v>644</v>
      </c>
      <c r="O917" t="s">
        <v>647</v>
      </c>
      <c r="P917" t="s">
        <v>5</v>
      </c>
      <c r="Q917" t="s">
        <v>648</v>
      </c>
      <c r="R917" t="s">
        <v>645</v>
      </c>
      <c r="S917" t="s">
        <v>15345</v>
      </c>
      <c r="T917" t="s">
        <v>15344</v>
      </c>
    </row>
    <row r="918" spans="1:20" x14ac:dyDescent="0.25">
      <c r="A918" t="s">
        <v>101</v>
      </c>
      <c r="B918" t="s">
        <v>74</v>
      </c>
      <c r="C918">
        <v>83.333333333333329</v>
      </c>
      <c r="D918">
        <v>3</v>
      </c>
      <c r="E918" t="s">
        <v>15346</v>
      </c>
      <c r="F918">
        <v>250</v>
      </c>
      <c r="G918">
        <v>0</v>
      </c>
      <c r="H918" t="s">
        <v>729</v>
      </c>
      <c r="I918" t="s">
        <v>14410</v>
      </c>
      <c r="J918" t="s">
        <v>1668</v>
      </c>
      <c r="K918" t="s">
        <v>644</v>
      </c>
      <c r="L918" t="s">
        <v>645</v>
      </c>
      <c r="M918" t="s">
        <v>15347</v>
      </c>
      <c r="N918" t="s">
        <v>644</v>
      </c>
      <c r="O918" t="s">
        <v>647</v>
      </c>
      <c r="P918" t="s">
        <v>5</v>
      </c>
      <c r="Q918" t="s">
        <v>648</v>
      </c>
      <c r="R918" t="s">
        <v>645</v>
      </c>
      <c r="S918" t="s">
        <v>15348</v>
      </c>
      <c r="T918" t="s">
        <v>15347</v>
      </c>
    </row>
    <row r="919" spans="1:20" x14ac:dyDescent="0.25">
      <c r="A919" t="s">
        <v>147</v>
      </c>
      <c r="B919" t="s">
        <v>148</v>
      </c>
      <c r="C919">
        <v>33.333333333333336</v>
      </c>
      <c r="D919">
        <v>3</v>
      </c>
      <c r="E919" t="s">
        <v>15349</v>
      </c>
      <c r="F919">
        <v>138</v>
      </c>
      <c r="G919">
        <v>38</v>
      </c>
      <c r="H919" t="s">
        <v>641</v>
      </c>
      <c r="I919" t="s">
        <v>15350</v>
      </c>
      <c r="J919" t="s">
        <v>2660</v>
      </c>
      <c r="K919" t="s">
        <v>644</v>
      </c>
      <c r="L919" t="s">
        <v>645</v>
      </c>
      <c r="M919" t="s">
        <v>15351</v>
      </c>
      <c r="N919" t="s">
        <v>644</v>
      </c>
      <c r="O919" t="s">
        <v>647</v>
      </c>
      <c r="P919" t="s">
        <v>5</v>
      </c>
      <c r="Q919" t="s">
        <v>648</v>
      </c>
      <c r="R919" t="s">
        <v>645</v>
      </c>
      <c r="S919" t="s">
        <v>15352</v>
      </c>
      <c r="T919" t="s">
        <v>15351</v>
      </c>
    </row>
    <row r="920" spans="1:20" x14ac:dyDescent="0.25">
      <c r="A920" t="s">
        <v>638</v>
      </c>
      <c r="B920" t="s">
        <v>639</v>
      </c>
      <c r="C920">
        <v>66</v>
      </c>
      <c r="D920">
        <v>2</v>
      </c>
      <c r="E920" t="s">
        <v>15353</v>
      </c>
      <c r="F920">
        <v>100</v>
      </c>
      <c r="G920">
        <v>0</v>
      </c>
      <c r="H920" t="s">
        <v>641</v>
      </c>
      <c r="I920" t="s">
        <v>15354</v>
      </c>
      <c r="J920" t="s">
        <v>724</v>
      </c>
      <c r="K920" t="s">
        <v>644</v>
      </c>
      <c r="L920" t="s">
        <v>645</v>
      </c>
      <c r="M920" t="s">
        <v>15355</v>
      </c>
      <c r="N920" t="s">
        <v>644</v>
      </c>
      <c r="O920" t="s">
        <v>647</v>
      </c>
      <c r="P920" t="s">
        <v>5</v>
      </c>
      <c r="Q920" t="s">
        <v>648</v>
      </c>
      <c r="R920" t="s">
        <v>645</v>
      </c>
      <c r="S920" t="s">
        <v>15356</v>
      </c>
      <c r="T920" t="s">
        <v>15355</v>
      </c>
    </row>
    <row r="921" spans="1:20" x14ac:dyDescent="0.25">
      <c r="A921" t="s">
        <v>18</v>
      </c>
      <c r="B921" t="s">
        <v>19</v>
      </c>
      <c r="C921">
        <v>68</v>
      </c>
      <c r="D921">
        <v>1</v>
      </c>
      <c r="E921" t="s">
        <v>15353</v>
      </c>
      <c r="F921">
        <v>100</v>
      </c>
      <c r="G921">
        <v>0</v>
      </c>
      <c r="H921" t="s">
        <v>641</v>
      </c>
      <c r="I921" t="s">
        <v>15354</v>
      </c>
      <c r="J921" t="s">
        <v>724</v>
      </c>
      <c r="K921" t="s">
        <v>644</v>
      </c>
      <c r="L921" t="s">
        <v>645</v>
      </c>
      <c r="M921" t="s">
        <v>15355</v>
      </c>
      <c r="N921" t="s">
        <v>644</v>
      </c>
      <c r="O921" t="s">
        <v>647</v>
      </c>
      <c r="P921" t="s">
        <v>5</v>
      </c>
      <c r="Q921" t="s">
        <v>648</v>
      </c>
      <c r="R921" t="s">
        <v>645</v>
      </c>
      <c r="S921" t="s">
        <v>15356</v>
      </c>
      <c r="T921" t="s">
        <v>15355</v>
      </c>
    </row>
    <row r="922" spans="1:20" x14ac:dyDescent="0.25">
      <c r="A922" t="s">
        <v>147</v>
      </c>
      <c r="B922" t="s">
        <v>148</v>
      </c>
      <c r="C922">
        <v>40</v>
      </c>
      <c r="D922">
        <v>10</v>
      </c>
      <c r="E922" t="s">
        <v>15357</v>
      </c>
      <c r="F922">
        <v>350</v>
      </c>
      <c r="G922">
        <v>0</v>
      </c>
      <c r="H922" t="s">
        <v>729</v>
      </c>
      <c r="I922" t="s">
        <v>1915</v>
      </c>
      <c r="J922" t="s">
        <v>1916</v>
      </c>
      <c r="K922" t="s">
        <v>644</v>
      </c>
      <c r="L922" t="s">
        <v>645</v>
      </c>
      <c r="M922" t="s">
        <v>15358</v>
      </c>
      <c r="N922" t="s">
        <v>644</v>
      </c>
      <c r="O922" t="s">
        <v>647</v>
      </c>
      <c r="P922" t="s">
        <v>5</v>
      </c>
      <c r="Q922" t="s">
        <v>648</v>
      </c>
      <c r="R922" t="s">
        <v>645</v>
      </c>
      <c r="S922" t="s">
        <v>15359</v>
      </c>
      <c r="T922" t="s">
        <v>15360</v>
      </c>
    </row>
    <row r="923" spans="1:20" x14ac:dyDescent="0.25">
      <c r="A923" t="s">
        <v>147</v>
      </c>
      <c r="B923" t="s">
        <v>148</v>
      </c>
      <c r="C923">
        <v>33.333333333333336</v>
      </c>
      <c r="D923">
        <v>3</v>
      </c>
      <c r="E923" t="s">
        <v>15361</v>
      </c>
      <c r="F923">
        <v>100</v>
      </c>
      <c r="G923">
        <v>0</v>
      </c>
      <c r="H923" t="s">
        <v>641</v>
      </c>
      <c r="I923" t="s">
        <v>15210</v>
      </c>
      <c r="J923" t="s">
        <v>993</v>
      </c>
      <c r="K923" t="s">
        <v>644</v>
      </c>
      <c r="L923" t="s">
        <v>645</v>
      </c>
      <c r="M923" t="s">
        <v>15362</v>
      </c>
      <c r="N923" t="s">
        <v>644</v>
      </c>
      <c r="O923" t="s">
        <v>668</v>
      </c>
      <c r="P923" t="s">
        <v>5</v>
      </c>
      <c r="Q923" t="s">
        <v>669</v>
      </c>
      <c r="R923" t="s">
        <v>645</v>
      </c>
      <c r="S923" t="s">
        <v>15363</v>
      </c>
      <c r="T923" t="s">
        <v>15362</v>
      </c>
    </row>
    <row r="924" spans="1:20" x14ac:dyDescent="0.25">
      <c r="A924" t="s">
        <v>147</v>
      </c>
      <c r="B924" t="s">
        <v>148</v>
      </c>
      <c r="C924">
        <v>33.333333333333336</v>
      </c>
      <c r="D924">
        <v>3</v>
      </c>
      <c r="E924" t="s">
        <v>15364</v>
      </c>
      <c r="F924">
        <v>100</v>
      </c>
      <c r="G924">
        <v>0</v>
      </c>
      <c r="H924" t="s">
        <v>641</v>
      </c>
      <c r="I924" t="s">
        <v>15365</v>
      </c>
      <c r="J924" t="s">
        <v>1668</v>
      </c>
      <c r="K924" t="s">
        <v>644</v>
      </c>
      <c r="L924" t="s">
        <v>645</v>
      </c>
      <c r="M924" t="s">
        <v>15366</v>
      </c>
      <c r="N924" t="s">
        <v>644</v>
      </c>
      <c r="O924" t="s">
        <v>647</v>
      </c>
      <c r="P924" t="s">
        <v>5</v>
      </c>
      <c r="Q924" t="s">
        <v>648</v>
      </c>
      <c r="R924" t="s">
        <v>645</v>
      </c>
      <c r="S924" t="s">
        <v>15367</v>
      </c>
      <c r="T924" t="s">
        <v>15366</v>
      </c>
    </row>
    <row r="925" spans="1:20" x14ac:dyDescent="0.25">
      <c r="A925" t="s">
        <v>147</v>
      </c>
      <c r="B925" t="s">
        <v>148</v>
      </c>
      <c r="C925">
        <v>50</v>
      </c>
      <c r="D925">
        <v>30</v>
      </c>
      <c r="E925" t="s">
        <v>15368</v>
      </c>
      <c r="F925">
        <v>1000</v>
      </c>
      <c r="G925">
        <v>0</v>
      </c>
      <c r="H925" t="s">
        <v>641</v>
      </c>
      <c r="I925" t="s">
        <v>15369</v>
      </c>
      <c r="J925" t="s">
        <v>1126</v>
      </c>
      <c r="K925" t="s">
        <v>644</v>
      </c>
      <c r="L925" t="s">
        <v>645</v>
      </c>
      <c r="M925" t="s">
        <v>15370</v>
      </c>
      <c r="N925" t="s">
        <v>644</v>
      </c>
      <c r="O925" t="s">
        <v>647</v>
      </c>
      <c r="P925" t="s">
        <v>5</v>
      </c>
      <c r="Q925" t="s">
        <v>648</v>
      </c>
      <c r="R925" t="s">
        <v>645</v>
      </c>
      <c r="S925" t="s">
        <v>15371</v>
      </c>
      <c r="T925" t="s">
        <v>15370</v>
      </c>
    </row>
    <row r="926" spans="1:20" x14ac:dyDescent="0.25">
      <c r="A926" t="s">
        <v>638</v>
      </c>
      <c r="B926" t="s">
        <v>639</v>
      </c>
      <c r="C926">
        <v>66</v>
      </c>
      <c r="D926">
        <v>2</v>
      </c>
      <c r="E926" t="s">
        <v>15372</v>
      </c>
      <c r="F926">
        <v>135</v>
      </c>
      <c r="G926">
        <v>35</v>
      </c>
      <c r="H926" t="s">
        <v>641</v>
      </c>
      <c r="I926" t="s">
        <v>15373</v>
      </c>
      <c r="J926" t="s">
        <v>736</v>
      </c>
      <c r="K926" t="s">
        <v>644</v>
      </c>
      <c r="L926" t="s">
        <v>645</v>
      </c>
      <c r="M926" t="s">
        <v>15374</v>
      </c>
      <c r="N926" t="s">
        <v>644</v>
      </c>
      <c r="O926" t="s">
        <v>668</v>
      </c>
      <c r="P926" t="s">
        <v>5</v>
      </c>
      <c r="Q926" t="s">
        <v>669</v>
      </c>
      <c r="R926" t="s">
        <v>645</v>
      </c>
      <c r="S926" t="s">
        <v>15375</v>
      </c>
      <c r="T926" t="s">
        <v>15374</v>
      </c>
    </row>
    <row r="927" spans="1:20" x14ac:dyDescent="0.25">
      <c r="A927" t="s">
        <v>18</v>
      </c>
      <c r="B927" t="s">
        <v>19</v>
      </c>
      <c r="C927">
        <v>68</v>
      </c>
      <c r="D927">
        <v>1</v>
      </c>
      <c r="E927" t="s">
        <v>15372</v>
      </c>
      <c r="F927">
        <v>135</v>
      </c>
      <c r="G927">
        <v>35</v>
      </c>
      <c r="H927" t="s">
        <v>641</v>
      </c>
      <c r="I927" t="s">
        <v>15373</v>
      </c>
      <c r="J927" t="s">
        <v>736</v>
      </c>
      <c r="K927" t="s">
        <v>644</v>
      </c>
      <c r="L927" t="s">
        <v>645</v>
      </c>
      <c r="M927" t="s">
        <v>15374</v>
      </c>
      <c r="N927" t="s">
        <v>644</v>
      </c>
      <c r="O927" t="s">
        <v>668</v>
      </c>
      <c r="P927" t="s">
        <v>5</v>
      </c>
      <c r="Q927" t="s">
        <v>669</v>
      </c>
      <c r="R927" t="s">
        <v>645</v>
      </c>
      <c r="S927" t="s">
        <v>15375</v>
      </c>
      <c r="T927" t="s">
        <v>15374</v>
      </c>
    </row>
    <row r="928" spans="1:20" x14ac:dyDescent="0.25">
      <c r="A928" t="s">
        <v>147</v>
      </c>
      <c r="B928" t="s">
        <v>148</v>
      </c>
      <c r="C928">
        <v>50</v>
      </c>
      <c r="D928">
        <v>6</v>
      </c>
      <c r="E928" t="s">
        <v>15376</v>
      </c>
      <c r="F928">
        <v>200</v>
      </c>
      <c r="G928">
        <v>0</v>
      </c>
      <c r="H928" t="s">
        <v>641</v>
      </c>
      <c r="I928" t="s">
        <v>14027</v>
      </c>
      <c r="J928" t="s">
        <v>989</v>
      </c>
      <c r="K928" t="s">
        <v>644</v>
      </c>
      <c r="L928" t="s">
        <v>645</v>
      </c>
      <c r="M928" t="s">
        <v>15377</v>
      </c>
      <c r="N928" t="s">
        <v>644</v>
      </c>
      <c r="O928" t="s">
        <v>668</v>
      </c>
      <c r="P928" t="s">
        <v>5</v>
      </c>
      <c r="Q928" t="s">
        <v>669</v>
      </c>
      <c r="R928" t="s">
        <v>645</v>
      </c>
      <c r="S928" t="s">
        <v>15378</v>
      </c>
      <c r="T928" t="s">
        <v>15377</v>
      </c>
    </row>
    <row r="929" spans="1:20" x14ac:dyDescent="0.25">
      <c r="A929" t="s">
        <v>147</v>
      </c>
      <c r="B929" t="s">
        <v>148</v>
      </c>
      <c r="C929">
        <v>65</v>
      </c>
      <c r="D929">
        <v>9</v>
      </c>
      <c r="E929" t="s">
        <v>15379</v>
      </c>
      <c r="F929">
        <v>348</v>
      </c>
      <c r="G929">
        <v>38</v>
      </c>
      <c r="H929" t="s">
        <v>641</v>
      </c>
      <c r="I929" t="s">
        <v>15380</v>
      </c>
      <c r="J929" t="s">
        <v>981</v>
      </c>
      <c r="K929" t="s">
        <v>644</v>
      </c>
      <c r="L929" t="s">
        <v>645</v>
      </c>
      <c r="M929" t="s">
        <v>15381</v>
      </c>
      <c r="N929" t="s">
        <v>644</v>
      </c>
      <c r="O929" t="s">
        <v>668</v>
      </c>
      <c r="P929" t="s">
        <v>5</v>
      </c>
      <c r="Q929" t="s">
        <v>669</v>
      </c>
      <c r="R929" t="s">
        <v>645</v>
      </c>
      <c r="S929" t="s">
        <v>15382</v>
      </c>
      <c r="T929" t="s">
        <v>15381</v>
      </c>
    </row>
    <row r="930" spans="1:20" x14ac:dyDescent="0.25">
      <c r="A930" t="s">
        <v>147</v>
      </c>
      <c r="B930" t="s">
        <v>148</v>
      </c>
      <c r="C930">
        <v>33.333333333333336</v>
      </c>
      <c r="D930">
        <v>3</v>
      </c>
      <c r="E930" t="s">
        <v>15383</v>
      </c>
      <c r="F930">
        <v>100</v>
      </c>
      <c r="G930">
        <v>0</v>
      </c>
      <c r="H930" t="s">
        <v>641</v>
      </c>
      <c r="I930" t="s">
        <v>15384</v>
      </c>
      <c r="J930" t="s">
        <v>2049</v>
      </c>
      <c r="K930" t="s">
        <v>644</v>
      </c>
      <c r="L930" t="s">
        <v>645</v>
      </c>
      <c r="M930" t="s">
        <v>15381</v>
      </c>
      <c r="N930" t="s">
        <v>644</v>
      </c>
      <c r="O930" t="s">
        <v>668</v>
      </c>
      <c r="P930" t="s">
        <v>5</v>
      </c>
      <c r="Q930" t="s">
        <v>669</v>
      </c>
      <c r="R930" t="s">
        <v>645</v>
      </c>
      <c r="S930" t="s">
        <v>15385</v>
      </c>
      <c r="T930" t="s">
        <v>15381</v>
      </c>
    </row>
    <row r="931" spans="1:20" x14ac:dyDescent="0.25">
      <c r="A931" t="s">
        <v>22</v>
      </c>
      <c r="B931" t="s">
        <v>27</v>
      </c>
      <c r="C931">
        <v>69.900000000000006</v>
      </c>
      <c r="D931">
        <v>10</v>
      </c>
      <c r="E931" t="s">
        <v>15386</v>
      </c>
      <c r="F931">
        <v>643.12</v>
      </c>
      <c r="G931">
        <v>104</v>
      </c>
      <c r="H931" t="s">
        <v>673</v>
      </c>
      <c r="I931" t="s">
        <v>7217</v>
      </c>
      <c r="J931" t="s">
        <v>7218</v>
      </c>
      <c r="K931" t="s">
        <v>7219</v>
      </c>
      <c r="L931" t="s">
        <v>7220</v>
      </c>
      <c r="M931" t="s">
        <v>15387</v>
      </c>
      <c r="N931" t="s">
        <v>644</v>
      </c>
      <c r="O931" t="s">
        <v>811</v>
      </c>
      <c r="P931" t="s">
        <v>23</v>
      </c>
      <c r="Q931" t="s">
        <v>812</v>
      </c>
      <c r="R931" t="s">
        <v>645</v>
      </c>
      <c r="S931" t="s">
        <v>15388</v>
      </c>
      <c r="T931" t="s">
        <v>15387</v>
      </c>
    </row>
    <row r="932" spans="1:20" x14ac:dyDescent="0.25">
      <c r="A932" t="s">
        <v>638</v>
      </c>
      <c r="B932" t="s">
        <v>639</v>
      </c>
      <c r="C932">
        <v>66</v>
      </c>
      <c r="D932">
        <v>2</v>
      </c>
      <c r="E932" t="s">
        <v>15389</v>
      </c>
      <c r="F932">
        <v>300</v>
      </c>
      <c r="G932">
        <v>0</v>
      </c>
      <c r="H932" t="s">
        <v>641</v>
      </c>
      <c r="I932" t="s">
        <v>15390</v>
      </c>
      <c r="J932" t="s">
        <v>736</v>
      </c>
      <c r="K932" t="s">
        <v>644</v>
      </c>
      <c r="L932" t="s">
        <v>645</v>
      </c>
      <c r="M932" t="s">
        <v>15387</v>
      </c>
      <c r="N932" t="s">
        <v>644</v>
      </c>
      <c r="O932" t="s">
        <v>668</v>
      </c>
      <c r="P932" t="s">
        <v>5</v>
      </c>
      <c r="Q932" t="s">
        <v>669</v>
      </c>
      <c r="R932" t="s">
        <v>645</v>
      </c>
      <c r="S932" t="s">
        <v>15391</v>
      </c>
      <c r="T932" t="s">
        <v>15387</v>
      </c>
    </row>
    <row r="933" spans="1:20" x14ac:dyDescent="0.25">
      <c r="A933" t="s">
        <v>18</v>
      </c>
      <c r="B933" t="s">
        <v>19</v>
      </c>
      <c r="C933">
        <v>68</v>
      </c>
      <c r="D933">
        <v>1</v>
      </c>
      <c r="E933" t="s">
        <v>15389</v>
      </c>
      <c r="F933">
        <v>300</v>
      </c>
      <c r="G933">
        <v>0</v>
      </c>
      <c r="H933" t="s">
        <v>641</v>
      </c>
      <c r="I933" t="s">
        <v>15390</v>
      </c>
      <c r="J933" t="s">
        <v>736</v>
      </c>
      <c r="K933" t="s">
        <v>644</v>
      </c>
      <c r="L933" t="s">
        <v>645</v>
      </c>
      <c r="M933" t="s">
        <v>15387</v>
      </c>
      <c r="N933" t="s">
        <v>644</v>
      </c>
      <c r="O933" t="s">
        <v>668</v>
      </c>
      <c r="P933" t="s">
        <v>5</v>
      </c>
      <c r="Q933" t="s">
        <v>669</v>
      </c>
      <c r="R933" t="s">
        <v>645</v>
      </c>
      <c r="S933" t="s">
        <v>15391</v>
      </c>
      <c r="T933" t="s">
        <v>15387</v>
      </c>
    </row>
    <row r="934" spans="1:20" x14ac:dyDescent="0.25">
      <c r="A934" t="s">
        <v>147</v>
      </c>
      <c r="B934" t="s">
        <v>148</v>
      </c>
      <c r="C934">
        <v>50</v>
      </c>
      <c r="D934">
        <v>6</v>
      </c>
      <c r="E934" t="s">
        <v>15389</v>
      </c>
      <c r="F934">
        <v>300</v>
      </c>
      <c r="G934">
        <v>0</v>
      </c>
      <c r="H934" t="s">
        <v>641</v>
      </c>
      <c r="I934" t="s">
        <v>15390</v>
      </c>
      <c r="J934" t="s">
        <v>736</v>
      </c>
      <c r="K934" t="s">
        <v>644</v>
      </c>
      <c r="L934" t="s">
        <v>645</v>
      </c>
      <c r="M934" t="s">
        <v>15387</v>
      </c>
      <c r="N934" t="s">
        <v>644</v>
      </c>
      <c r="O934" t="s">
        <v>668</v>
      </c>
      <c r="P934" t="s">
        <v>5</v>
      </c>
      <c r="Q934" t="s">
        <v>669</v>
      </c>
      <c r="R934" t="s">
        <v>645</v>
      </c>
      <c r="S934" t="s">
        <v>15391</v>
      </c>
      <c r="T934" t="s">
        <v>15387</v>
      </c>
    </row>
    <row r="935" spans="1:20" x14ac:dyDescent="0.25">
      <c r="A935" t="s">
        <v>22</v>
      </c>
      <c r="B935" t="s">
        <v>213</v>
      </c>
      <c r="C935">
        <v>76</v>
      </c>
      <c r="D935">
        <v>1</v>
      </c>
      <c r="E935" t="s">
        <v>15392</v>
      </c>
      <c r="F935">
        <v>84.5</v>
      </c>
      <c r="G935">
        <v>8.5</v>
      </c>
      <c r="H935" t="s">
        <v>805</v>
      </c>
      <c r="I935" t="s">
        <v>15393</v>
      </c>
      <c r="J935" t="s">
        <v>15394</v>
      </c>
      <c r="K935" t="s">
        <v>10331</v>
      </c>
      <c r="L935" t="s">
        <v>15395</v>
      </c>
      <c r="M935" t="s">
        <v>15396</v>
      </c>
      <c r="N935" t="s">
        <v>644</v>
      </c>
      <c r="O935" t="s">
        <v>811</v>
      </c>
      <c r="P935" t="s">
        <v>23</v>
      </c>
      <c r="Q935" t="s">
        <v>812</v>
      </c>
      <c r="R935" t="s">
        <v>645</v>
      </c>
      <c r="S935" t="s">
        <v>15397</v>
      </c>
      <c r="T935" t="s">
        <v>15396</v>
      </c>
    </row>
    <row r="936" spans="1:20" x14ac:dyDescent="0.25">
      <c r="A936" t="s">
        <v>638</v>
      </c>
      <c r="B936" t="s">
        <v>639</v>
      </c>
      <c r="C936">
        <v>66</v>
      </c>
      <c r="D936">
        <v>4</v>
      </c>
      <c r="E936" t="s">
        <v>15398</v>
      </c>
      <c r="F936">
        <v>200</v>
      </c>
      <c r="G936">
        <v>0</v>
      </c>
      <c r="H936" t="s">
        <v>641</v>
      </c>
      <c r="I936" t="s">
        <v>15399</v>
      </c>
      <c r="J936" t="s">
        <v>724</v>
      </c>
      <c r="K936" t="s">
        <v>644</v>
      </c>
      <c r="L936" t="s">
        <v>645</v>
      </c>
      <c r="M936" t="s">
        <v>15396</v>
      </c>
      <c r="N936" t="s">
        <v>644</v>
      </c>
      <c r="O936" t="s">
        <v>647</v>
      </c>
      <c r="P936" t="s">
        <v>5</v>
      </c>
      <c r="Q936" t="s">
        <v>648</v>
      </c>
      <c r="R936" t="s">
        <v>645</v>
      </c>
      <c r="S936" t="s">
        <v>15400</v>
      </c>
      <c r="T936" t="s">
        <v>15396</v>
      </c>
    </row>
    <row r="937" spans="1:20" x14ac:dyDescent="0.25">
      <c r="A937" t="s">
        <v>18</v>
      </c>
      <c r="B937" t="s">
        <v>19</v>
      </c>
      <c r="C937">
        <v>68</v>
      </c>
      <c r="D937">
        <v>2</v>
      </c>
      <c r="E937" t="s">
        <v>15398</v>
      </c>
      <c r="F937">
        <v>200</v>
      </c>
      <c r="G937">
        <v>0</v>
      </c>
      <c r="H937" t="s">
        <v>641</v>
      </c>
      <c r="I937" t="s">
        <v>15399</v>
      </c>
      <c r="J937" t="s">
        <v>724</v>
      </c>
      <c r="K937" t="s">
        <v>644</v>
      </c>
      <c r="L937" t="s">
        <v>645</v>
      </c>
      <c r="M937" t="s">
        <v>15396</v>
      </c>
      <c r="N937" t="s">
        <v>644</v>
      </c>
      <c r="O937" t="s">
        <v>647</v>
      </c>
      <c r="P937" t="s">
        <v>5</v>
      </c>
      <c r="Q937" t="s">
        <v>648</v>
      </c>
      <c r="R937" t="s">
        <v>645</v>
      </c>
      <c r="S937" t="s">
        <v>15400</v>
      </c>
      <c r="T937" t="s">
        <v>15396</v>
      </c>
    </row>
    <row r="938" spans="1:20" x14ac:dyDescent="0.25">
      <c r="A938" t="s">
        <v>22</v>
      </c>
      <c r="B938" t="s">
        <v>27</v>
      </c>
      <c r="C938">
        <v>69.900000000000006</v>
      </c>
      <c r="D938">
        <v>10</v>
      </c>
      <c r="E938" t="s">
        <v>15401</v>
      </c>
      <c r="F938">
        <v>920</v>
      </c>
      <c r="G938">
        <v>0</v>
      </c>
      <c r="H938" t="s">
        <v>673</v>
      </c>
      <c r="I938" t="s">
        <v>15402</v>
      </c>
      <c r="J938" t="s">
        <v>15403</v>
      </c>
      <c r="K938" t="s">
        <v>15404</v>
      </c>
      <c r="L938" t="s">
        <v>11624</v>
      </c>
      <c r="M938" t="s">
        <v>15405</v>
      </c>
      <c r="N938" t="s">
        <v>644</v>
      </c>
      <c r="O938" t="s">
        <v>679</v>
      </c>
      <c r="P938" t="s">
        <v>26</v>
      </c>
      <c r="Q938" t="s">
        <v>680</v>
      </c>
      <c r="R938" t="s">
        <v>645</v>
      </c>
      <c r="S938" t="s">
        <v>15406</v>
      </c>
      <c r="T938" t="s">
        <v>15405</v>
      </c>
    </row>
    <row r="939" spans="1:20" x14ac:dyDescent="0.25">
      <c r="A939" t="s">
        <v>18</v>
      </c>
      <c r="B939" t="s">
        <v>19</v>
      </c>
      <c r="C939">
        <v>60</v>
      </c>
      <c r="D939">
        <v>2</v>
      </c>
      <c r="E939" t="s">
        <v>15401</v>
      </c>
      <c r="F939">
        <v>920</v>
      </c>
      <c r="G939">
        <v>0</v>
      </c>
      <c r="H939" t="s">
        <v>673</v>
      </c>
      <c r="I939" t="s">
        <v>15402</v>
      </c>
      <c r="J939" t="s">
        <v>15403</v>
      </c>
      <c r="K939" t="s">
        <v>15404</v>
      </c>
      <c r="L939" t="s">
        <v>11624</v>
      </c>
      <c r="M939" t="s">
        <v>15405</v>
      </c>
      <c r="N939" t="s">
        <v>644</v>
      </c>
      <c r="O939" t="s">
        <v>679</v>
      </c>
      <c r="P939" t="s">
        <v>26</v>
      </c>
      <c r="Q939" t="s">
        <v>680</v>
      </c>
      <c r="R939" t="s">
        <v>645</v>
      </c>
      <c r="S939" t="s">
        <v>15406</v>
      </c>
      <c r="T939" t="s">
        <v>15405</v>
      </c>
    </row>
    <row r="940" spans="1:20" x14ac:dyDescent="0.25">
      <c r="A940" t="s">
        <v>22</v>
      </c>
      <c r="B940" t="s">
        <v>27</v>
      </c>
      <c r="C940">
        <v>66.333333333333329</v>
      </c>
      <c r="D940">
        <v>3</v>
      </c>
      <c r="E940" t="s">
        <v>15407</v>
      </c>
      <c r="F940">
        <v>250</v>
      </c>
      <c r="G940">
        <v>0</v>
      </c>
      <c r="H940" t="s">
        <v>641</v>
      </c>
      <c r="I940" t="s">
        <v>15408</v>
      </c>
      <c r="J940" t="s">
        <v>685</v>
      </c>
      <c r="K940" t="s">
        <v>644</v>
      </c>
      <c r="L940" t="s">
        <v>645</v>
      </c>
      <c r="M940" t="s">
        <v>15409</v>
      </c>
      <c r="N940" t="s">
        <v>644</v>
      </c>
      <c r="O940" t="s">
        <v>668</v>
      </c>
      <c r="P940" t="s">
        <v>5</v>
      </c>
      <c r="Q940" t="s">
        <v>669</v>
      </c>
      <c r="R940" t="s">
        <v>645</v>
      </c>
      <c r="S940" t="s">
        <v>15410</v>
      </c>
      <c r="T940" t="s">
        <v>15409</v>
      </c>
    </row>
    <row r="941" spans="1:20" x14ac:dyDescent="0.25">
      <c r="A941" t="s">
        <v>22</v>
      </c>
      <c r="B941" t="s">
        <v>213</v>
      </c>
      <c r="C941">
        <v>76</v>
      </c>
      <c r="D941">
        <v>1</v>
      </c>
      <c r="E941" t="s">
        <v>15411</v>
      </c>
      <c r="F941">
        <v>83</v>
      </c>
      <c r="G941">
        <v>7</v>
      </c>
      <c r="H941" t="s">
        <v>805</v>
      </c>
      <c r="I941" t="s">
        <v>15412</v>
      </c>
      <c r="J941" t="s">
        <v>15413</v>
      </c>
      <c r="K941" t="s">
        <v>15404</v>
      </c>
      <c r="L941" t="s">
        <v>15414</v>
      </c>
      <c r="M941" t="s">
        <v>15415</v>
      </c>
      <c r="N941" t="s">
        <v>644</v>
      </c>
      <c r="O941" t="s">
        <v>811</v>
      </c>
      <c r="P941" t="s">
        <v>23</v>
      </c>
      <c r="Q941" t="s">
        <v>812</v>
      </c>
      <c r="R941" t="s">
        <v>645</v>
      </c>
      <c r="S941" t="s">
        <v>15416</v>
      </c>
      <c r="T941" t="s">
        <v>15415</v>
      </c>
    </row>
    <row r="942" spans="1:20" x14ac:dyDescent="0.25">
      <c r="A942" t="s">
        <v>22</v>
      </c>
      <c r="B942" t="s">
        <v>27</v>
      </c>
      <c r="C942">
        <v>66.333333333333329</v>
      </c>
      <c r="D942">
        <v>3</v>
      </c>
      <c r="E942" t="s">
        <v>15417</v>
      </c>
      <c r="F942">
        <v>220</v>
      </c>
      <c r="G942">
        <v>0</v>
      </c>
      <c r="H942" t="s">
        <v>729</v>
      </c>
      <c r="I942" t="s">
        <v>15418</v>
      </c>
      <c r="J942" t="s">
        <v>1072</v>
      </c>
      <c r="K942" t="s">
        <v>644</v>
      </c>
      <c r="L942" t="s">
        <v>645</v>
      </c>
      <c r="M942" t="s">
        <v>15419</v>
      </c>
      <c r="N942" t="s">
        <v>644</v>
      </c>
      <c r="O942" t="s">
        <v>668</v>
      </c>
      <c r="P942" t="s">
        <v>5</v>
      </c>
      <c r="Q942" t="s">
        <v>669</v>
      </c>
      <c r="R942" t="s">
        <v>645</v>
      </c>
      <c r="S942" t="s">
        <v>15420</v>
      </c>
      <c r="T942" t="s">
        <v>15419</v>
      </c>
    </row>
    <row r="943" spans="1:20" x14ac:dyDescent="0.25">
      <c r="A943" t="s">
        <v>147</v>
      </c>
      <c r="B943" t="s">
        <v>148</v>
      </c>
      <c r="C943">
        <v>50</v>
      </c>
      <c r="D943">
        <v>6</v>
      </c>
      <c r="E943" t="s">
        <v>15421</v>
      </c>
      <c r="F943">
        <v>200</v>
      </c>
      <c r="G943">
        <v>0</v>
      </c>
      <c r="H943" t="s">
        <v>641</v>
      </c>
      <c r="I943" t="s">
        <v>15422</v>
      </c>
      <c r="J943" t="s">
        <v>685</v>
      </c>
      <c r="K943" t="s">
        <v>644</v>
      </c>
      <c r="L943" t="s">
        <v>645</v>
      </c>
      <c r="M943" t="s">
        <v>15419</v>
      </c>
      <c r="N943" t="s">
        <v>644</v>
      </c>
      <c r="O943" t="s">
        <v>647</v>
      </c>
      <c r="P943" t="s">
        <v>5</v>
      </c>
      <c r="Q943" t="s">
        <v>648</v>
      </c>
      <c r="R943" t="s">
        <v>645</v>
      </c>
      <c r="S943" t="s">
        <v>15423</v>
      </c>
      <c r="T943" t="s">
        <v>15419</v>
      </c>
    </row>
    <row r="944" spans="1:20" x14ac:dyDescent="0.25">
      <c r="A944" t="s">
        <v>638</v>
      </c>
      <c r="B944" t="s">
        <v>639</v>
      </c>
      <c r="C944">
        <v>66</v>
      </c>
      <c r="D944">
        <v>2</v>
      </c>
      <c r="E944" t="s">
        <v>15424</v>
      </c>
      <c r="F944">
        <v>100</v>
      </c>
      <c r="G944">
        <v>0</v>
      </c>
      <c r="H944" t="s">
        <v>641</v>
      </c>
      <c r="I944" t="s">
        <v>15425</v>
      </c>
      <c r="J944" t="s">
        <v>947</v>
      </c>
      <c r="K944" t="s">
        <v>644</v>
      </c>
      <c r="L944" t="s">
        <v>645</v>
      </c>
      <c r="M944" t="s">
        <v>15426</v>
      </c>
      <c r="N944" t="s">
        <v>644</v>
      </c>
      <c r="O944" t="s">
        <v>668</v>
      </c>
      <c r="P944" t="s">
        <v>5</v>
      </c>
      <c r="Q944" t="s">
        <v>669</v>
      </c>
      <c r="R944" t="s">
        <v>645</v>
      </c>
      <c r="S944" t="s">
        <v>15427</v>
      </c>
      <c r="T944" t="s">
        <v>15426</v>
      </c>
    </row>
    <row r="945" spans="1:20" x14ac:dyDescent="0.25">
      <c r="A945" t="s">
        <v>18</v>
      </c>
      <c r="B945" t="s">
        <v>19</v>
      </c>
      <c r="C945">
        <v>68</v>
      </c>
      <c r="D945">
        <v>1</v>
      </c>
      <c r="E945" t="s">
        <v>15424</v>
      </c>
      <c r="F945">
        <v>100</v>
      </c>
      <c r="G945">
        <v>0</v>
      </c>
      <c r="H945" t="s">
        <v>641</v>
      </c>
      <c r="I945" t="s">
        <v>15425</v>
      </c>
      <c r="J945" t="s">
        <v>947</v>
      </c>
      <c r="K945" t="s">
        <v>644</v>
      </c>
      <c r="L945" t="s">
        <v>645</v>
      </c>
      <c r="M945" t="s">
        <v>15426</v>
      </c>
      <c r="N945" t="s">
        <v>644</v>
      </c>
      <c r="O945" t="s">
        <v>668</v>
      </c>
      <c r="P945" t="s">
        <v>5</v>
      </c>
      <c r="Q945" t="s">
        <v>669</v>
      </c>
      <c r="R945" t="s">
        <v>645</v>
      </c>
      <c r="S945" t="s">
        <v>15427</v>
      </c>
      <c r="T945" t="s">
        <v>15426</v>
      </c>
    </row>
    <row r="946" spans="1:20" x14ac:dyDescent="0.25">
      <c r="A946" t="s">
        <v>240</v>
      </c>
      <c r="B946" t="s">
        <v>1870</v>
      </c>
      <c r="C946">
        <v>97.48</v>
      </c>
      <c r="D946">
        <v>2</v>
      </c>
      <c r="E946" t="s">
        <v>15428</v>
      </c>
      <c r="F946">
        <v>356.44</v>
      </c>
      <c r="G946">
        <v>64</v>
      </c>
      <c r="H946" t="s">
        <v>673</v>
      </c>
      <c r="I946" t="s">
        <v>15429</v>
      </c>
      <c r="J946" t="s">
        <v>15430</v>
      </c>
      <c r="K946" t="s">
        <v>15431</v>
      </c>
      <c r="L946" t="s">
        <v>15432</v>
      </c>
      <c r="M946" t="s">
        <v>15433</v>
      </c>
      <c r="N946" t="s">
        <v>644</v>
      </c>
      <c r="O946" t="s">
        <v>811</v>
      </c>
      <c r="P946" t="s">
        <v>23</v>
      </c>
      <c r="Q946" t="s">
        <v>812</v>
      </c>
      <c r="R946" t="s">
        <v>645</v>
      </c>
      <c r="S946" t="s">
        <v>15434</v>
      </c>
      <c r="T946" t="s">
        <v>15433</v>
      </c>
    </row>
    <row r="947" spans="1:20" x14ac:dyDescent="0.25">
      <c r="A947" t="s">
        <v>241</v>
      </c>
      <c r="B947" t="s">
        <v>1870</v>
      </c>
      <c r="C947">
        <v>97.48</v>
      </c>
      <c r="D947">
        <v>1</v>
      </c>
      <c r="E947" t="s">
        <v>15428</v>
      </c>
      <c r="F947">
        <v>356.44</v>
      </c>
      <c r="G947">
        <v>64</v>
      </c>
      <c r="H947" t="s">
        <v>673</v>
      </c>
      <c r="I947" t="s">
        <v>15429</v>
      </c>
      <c r="J947" t="s">
        <v>15430</v>
      </c>
      <c r="K947" t="s">
        <v>15431</v>
      </c>
      <c r="L947" t="s">
        <v>15432</v>
      </c>
      <c r="M947" t="s">
        <v>15433</v>
      </c>
      <c r="N947" t="s">
        <v>644</v>
      </c>
      <c r="O947" t="s">
        <v>811</v>
      </c>
      <c r="P947" t="s">
        <v>23</v>
      </c>
      <c r="Q947" t="s">
        <v>812</v>
      </c>
      <c r="R947" t="s">
        <v>645</v>
      </c>
      <c r="S947" t="s">
        <v>15434</v>
      </c>
      <c r="T947" t="s">
        <v>15433</v>
      </c>
    </row>
    <row r="948" spans="1:20" x14ac:dyDescent="0.25">
      <c r="A948" t="s">
        <v>147</v>
      </c>
      <c r="B948" t="s">
        <v>148</v>
      </c>
      <c r="C948">
        <v>33.333333333333336</v>
      </c>
      <c r="D948">
        <v>3</v>
      </c>
      <c r="E948" t="s">
        <v>15435</v>
      </c>
      <c r="F948">
        <v>100</v>
      </c>
      <c r="G948">
        <v>0</v>
      </c>
      <c r="H948" t="s">
        <v>641</v>
      </c>
      <c r="I948" t="s">
        <v>15436</v>
      </c>
      <c r="J948" t="s">
        <v>666</v>
      </c>
      <c r="K948" t="s">
        <v>644</v>
      </c>
      <c r="L948" t="s">
        <v>645</v>
      </c>
      <c r="M948" t="s">
        <v>15437</v>
      </c>
      <c r="N948" t="s">
        <v>644</v>
      </c>
      <c r="O948" t="s">
        <v>647</v>
      </c>
      <c r="P948" t="s">
        <v>5</v>
      </c>
      <c r="Q948" t="s">
        <v>648</v>
      </c>
      <c r="R948" t="s">
        <v>645</v>
      </c>
      <c r="S948" t="s">
        <v>15438</v>
      </c>
      <c r="T948" t="s">
        <v>15437</v>
      </c>
    </row>
    <row r="949" spans="1:20" x14ac:dyDescent="0.25">
      <c r="A949" t="s">
        <v>147</v>
      </c>
      <c r="B949" t="s">
        <v>148</v>
      </c>
      <c r="C949">
        <v>50</v>
      </c>
      <c r="D949">
        <v>6</v>
      </c>
      <c r="E949" t="s">
        <v>15439</v>
      </c>
      <c r="F949">
        <v>200</v>
      </c>
      <c r="G949">
        <v>0</v>
      </c>
      <c r="H949" t="s">
        <v>641</v>
      </c>
      <c r="I949" t="s">
        <v>15440</v>
      </c>
      <c r="J949" t="s">
        <v>888</v>
      </c>
      <c r="K949" t="s">
        <v>644</v>
      </c>
      <c r="L949" t="s">
        <v>645</v>
      </c>
      <c r="M949" t="s">
        <v>15441</v>
      </c>
      <c r="N949" t="s">
        <v>644</v>
      </c>
      <c r="O949" t="s">
        <v>668</v>
      </c>
      <c r="P949" t="s">
        <v>5</v>
      </c>
      <c r="Q949" t="s">
        <v>669</v>
      </c>
      <c r="R949" t="s">
        <v>645</v>
      </c>
      <c r="S949" t="s">
        <v>15442</v>
      </c>
      <c r="T949" t="s">
        <v>15443</v>
      </c>
    </row>
    <row r="950" spans="1:20" x14ac:dyDescent="0.25">
      <c r="A950" t="s">
        <v>601</v>
      </c>
      <c r="B950" t="s">
        <v>1870</v>
      </c>
      <c r="C950">
        <v>89.12</v>
      </c>
      <c r="D950">
        <v>2</v>
      </c>
      <c r="E950" t="s">
        <v>15444</v>
      </c>
      <c r="F950">
        <v>890.78</v>
      </c>
      <c r="G950">
        <v>104</v>
      </c>
      <c r="H950" t="s">
        <v>673</v>
      </c>
      <c r="I950" t="s">
        <v>15445</v>
      </c>
      <c r="J950" t="s">
        <v>15446</v>
      </c>
      <c r="K950" t="s">
        <v>2195</v>
      </c>
      <c r="L950" t="s">
        <v>15447</v>
      </c>
      <c r="M950" t="s">
        <v>15448</v>
      </c>
      <c r="N950" t="s">
        <v>644</v>
      </c>
      <c r="O950" t="s">
        <v>811</v>
      </c>
      <c r="P950" t="s">
        <v>23</v>
      </c>
      <c r="Q950" t="s">
        <v>812</v>
      </c>
      <c r="R950" t="s">
        <v>645</v>
      </c>
      <c r="S950" t="s">
        <v>15449</v>
      </c>
      <c r="T950" t="s">
        <v>15448</v>
      </c>
    </row>
    <row r="951" spans="1:20" x14ac:dyDescent="0.25">
      <c r="A951" t="s">
        <v>241</v>
      </c>
      <c r="B951" t="s">
        <v>1870</v>
      </c>
      <c r="C951">
        <v>89.12</v>
      </c>
      <c r="D951">
        <v>1</v>
      </c>
      <c r="E951" t="s">
        <v>15444</v>
      </c>
      <c r="F951">
        <v>890.78</v>
      </c>
      <c r="G951">
        <v>104</v>
      </c>
      <c r="H951" t="s">
        <v>673</v>
      </c>
      <c r="I951" t="s">
        <v>15445</v>
      </c>
      <c r="J951" t="s">
        <v>15446</v>
      </c>
      <c r="K951" t="s">
        <v>2195</v>
      </c>
      <c r="L951" t="s">
        <v>15447</v>
      </c>
      <c r="M951" t="s">
        <v>15448</v>
      </c>
      <c r="N951" t="s">
        <v>644</v>
      </c>
      <c r="O951" t="s">
        <v>811</v>
      </c>
      <c r="P951" t="s">
        <v>23</v>
      </c>
      <c r="Q951" t="s">
        <v>812</v>
      </c>
      <c r="R951" t="s">
        <v>645</v>
      </c>
      <c r="S951" t="s">
        <v>15449</v>
      </c>
      <c r="T951" t="s">
        <v>15448</v>
      </c>
    </row>
    <row r="952" spans="1:20" x14ac:dyDescent="0.25">
      <c r="A952" t="s">
        <v>241</v>
      </c>
      <c r="B952" t="s">
        <v>1870</v>
      </c>
      <c r="C952">
        <v>89.11</v>
      </c>
      <c r="D952">
        <v>1</v>
      </c>
      <c r="E952" t="s">
        <v>15444</v>
      </c>
      <c r="F952">
        <v>890.78</v>
      </c>
      <c r="G952">
        <v>104</v>
      </c>
      <c r="H952" t="s">
        <v>673</v>
      </c>
      <c r="I952" t="s">
        <v>15445</v>
      </c>
      <c r="J952" t="s">
        <v>15446</v>
      </c>
      <c r="K952" t="s">
        <v>2195</v>
      </c>
      <c r="L952" t="s">
        <v>15447</v>
      </c>
      <c r="M952" t="s">
        <v>15448</v>
      </c>
      <c r="N952" t="s">
        <v>644</v>
      </c>
      <c r="O952" t="s">
        <v>811</v>
      </c>
      <c r="P952" t="s">
        <v>23</v>
      </c>
      <c r="Q952" t="s">
        <v>812</v>
      </c>
      <c r="R952" t="s">
        <v>645</v>
      </c>
      <c r="S952" t="s">
        <v>15449</v>
      </c>
      <c r="T952" t="s">
        <v>15448</v>
      </c>
    </row>
    <row r="953" spans="1:20" x14ac:dyDescent="0.25">
      <c r="A953" t="s">
        <v>14</v>
      </c>
      <c r="B953" t="s">
        <v>15</v>
      </c>
      <c r="C953">
        <v>54.5</v>
      </c>
      <c r="D953">
        <v>2</v>
      </c>
      <c r="E953" t="s">
        <v>15444</v>
      </c>
      <c r="F953">
        <v>890.78</v>
      </c>
      <c r="G953">
        <v>104</v>
      </c>
      <c r="H953" t="s">
        <v>673</v>
      </c>
      <c r="I953" t="s">
        <v>15445</v>
      </c>
      <c r="J953" t="s">
        <v>15446</v>
      </c>
      <c r="K953" t="s">
        <v>2195</v>
      </c>
      <c r="L953" t="s">
        <v>15447</v>
      </c>
      <c r="M953" t="s">
        <v>15448</v>
      </c>
      <c r="N953" t="s">
        <v>644</v>
      </c>
      <c r="O953" t="s">
        <v>811</v>
      </c>
      <c r="P953" t="s">
        <v>23</v>
      </c>
      <c r="Q953" t="s">
        <v>812</v>
      </c>
      <c r="R953" t="s">
        <v>645</v>
      </c>
      <c r="S953" t="s">
        <v>15449</v>
      </c>
      <c r="T953" t="s">
        <v>15448</v>
      </c>
    </row>
    <row r="954" spans="1:20" x14ac:dyDescent="0.25">
      <c r="A954" t="s">
        <v>14</v>
      </c>
      <c r="B954" t="s">
        <v>15</v>
      </c>
      <c r="C954">
        <v>54.5</v>
      </c>
      <c r="D954">
        <v>2</v>
      </c>
      <c r="E954" t="s">
        <v>15444</v>
      </c>
      <c r="F954">
        <v>890.78</v>
      </c>
      <c r="G954">
        <v>104</v>
      </c>
      <c r="H954" t="s">
        <v>673</v>
      </c>
      <c r="I954" t="s">
        <v>15445</v>
      </c>
      <c r="J954" t="s">
        <v>15446</v>
      </c>
      <c r="K954" t="s">
        <v>2195</v>
      </c>
      <c r="L954" t="s">
        <v>15447</v>
      </c>
      <c r="M954" t="s">
        <v>15448</v>
      </c>
      <c r="N954" t="s">
        <v>644</v>
      </c>
      <c r="O954" t="s">
        <v>811</v>
      </c>
      <c r="P954" t="s">
        <v>23</v>
      </c>
      <c r="Q954" t="s">
        <v>812</v>
      </c>
      <c r="R954" t="s">
        <v>645</v>
      </c>
      <c r="S954" t="s">
        <v>15449</v>
      </c>
      <c r="T954" t="s">
        <v>15448</v>
      </c>
    </row>
    <row r="955" spans="1:20" x14ac:dyDescent="0.25">
      <c r="A955" t="s">
        <v>14</v>
      </c>
      <c r="B955" t="s">
        <v>15</v>
      </c>
      <c r="C955">
        <v>54.5</v>
      </c>
      <c r="D955">
        <v>2</v>
      </c>
      <c r="E955" t="s">
        <v>15444</v>
      </c>
      <c r="F955">
        <v>890.78</v>
      </c>
      <c r="G955">
        <v>104</v>
      </c>
      <c r="H955" t="s">
        <v>673</v>
      </c>
      <c r="I955" t="s">
        <v>15445</v>
      </c>
      <c r="J955" t="s">
        <v>15446</v>
      </c>
      <c r="K955" t="s">
        <v>2195</v>
      </c>
      <c r="L955" t="s">
        <v>15447</v>
      </c>
      <c r="M955" t="s">
        <v>15448</v>
      </c>
      <c r="N955" t="s">
        <v>644</v>
      </c>
      <c r="O955" t="s">
        <v>811</v>
      </c>
      <c r="P955" t="s">
        <v>23</v>
      </c>
      <c r="Q955" t="s">
        <v>812</v>
      </c>
      <c r="R955" t="s">
        <v>645</v>
      </c>
      <c r="S955" t="s">
        <v>15449</v>
      </c>
      <c r="T955" t="s">
        <v>15448</v>
      </c>
    </row>
    <row r="956" spans="1:20" x14ac:dyDescent="0.25">
      <c r="A956" t="s">
        <v>240</v>
      </c>
      <c r="B956" t="s">
        <v>1870</v>
      </c>
      <c r="C956">
        <v>89.12</v>
      </c>
      <c r="D956">
        <v>1</v>
      </c>
      <c r="E956" t="s">
        <v>15444</v>
      </c>
      <c r="F956">
        <v>890.78</v>
      </c>
      <c r="G956">
        <v>104</v>
      </c>
      <c r="H956" t="s">
        <v>673</v>
      </c>
      <c r="I956" t="s">
        <v>15445</v>
      </c>
      <c r="J956" t="s">
        <v>15446</v>
      </c>
      <c r="K956" t="s">
        <v>2195</v>
      </c>
      <c r="L956" t="s">
        <v>15447</v>
      </c>
      <c r="M956" t="s">
        <v>15448</v>
      </c>
      <c r="N956" t="s">
        <v>644</v>
      </c>
      <c r="O956" t="s">
        <v>811</v>
      </c>
      <c r="P956" t="s">
        <v>23</v>
      </c>
      <c r="Q956" t="s">
        <v>812</v>
      </c>
      <c r="R956" t="s">
        <v>645</v>
      </c>
      <c r="S956" t="s">
        <v>15449</v>
      </c>
      <c r="T956" t="s">
        <v>15448</v>
      </c>
    </row>
    <row r="957" spans="1:20" x14ac:dyDescent="0.25">
      <c r="A957" t="s">
        <v>240</v>
      </c>
      <c r="B957" t="s">
        <v>1870</v>
      </c>
      <c r="C957">
        <v>89.11</v>
      </c>
      <c r="D957">
        <v>1</v>
      </c>
      <c r="E957" t="s">
        <v>15444</v>
      </c>
      <c r="F957">
        <v>890.78</v>
      </c>
      <c r="G957">
        <v>104</v>
      </c>
      <c r="H957" t="s">
        <v>673</v>
      </c>
      <c r="I957" t="s">
        <v>15445</v>
      </c>
      <c r="J957" t="s">
        <v>15446</v>
      </c>
      <c r="K957" t="s">
        <v>2195</v>
      </c>
      <c r="L957" t="s">
        <v>15447</v>
      </c>
      <c r="M957" t="s">
        <v>15448</v>
      </c>
      <c r="N957" t="s">
        <v>644</v>
      </c>
      <c r="O957" t="s">
        <v>811</v>
      </c>
      <c r="P957" t="s">
        <v>23</v>
      </c>
      <c r="Q957" t="s">
        <v>812</v>
      </c>
      <c r="R957" t="s">
        <v>645</v>
      </c>
      <c r="S957" t="s">
        <v>15449</v>
      </c>
      <c r="T957" t="s">
        <v>15448</v>
      </c>
    </row>
    <row r="958" spans="1:20" x14ac:dyDescent="0.25">
      <c r="A958" t="s">
        <v>638</v>
      </c>
      <c r="B958" t="s">
        <v>639</v>
      </c>
      <c r="C958">
        <v>33</v>
      </c>
      <c r="D958">
        <v>5</v>
      </c>
      <c r="E958" t="s">
        <v>15450</v>
      </c>
      <c r="F958">
        <v>330</v>
      </c>
      <c r="G958">
        <v>0</v>
      </c>
      <c r="H958" t="s">
        <v>729</v>
      </c>
      <c r="I958" t="s">
        <v>15451</v>
      </c>
      <c r="J958" t="s">
        <v>1099</v>
      </c>
      <c r="K958" t="s">
        <v>644</v>
      </c>
      <c r="L958" t="s">
        <v>645</v>
      </c>
      <c r="M958" t="s">
        <v>15452</v>
      </c>
      <c r="N958" t="s">
        <v>644</v>
      </c>
      <c r="O958" t="s">
        <v>647</v>
      </c>
      <c r="P958" t="s">
        <v>5</v>
      </c>
      <c r="Q958" t="s">
        <v>648</v>
      </c>
      <c r="R958" t="s">
        <v>645</v>
      </c>
      <c r="S958" t="s">
        <v>15453</v>
      </c>
      <c r="T958" t="s">
        <v>15454</v>
      </c>
    </row>
    <row r="959" spans="1:20" x14ac:dyDescent="0.25">
      <c r="A959" t="s">
        <v>18</v>
      </c>
      <c r="B959" t="s">
        <v>19</v>
      </c>
      <c r="C959">
        <v>33</v>
      </c>
      <c r="D959">
        <v>5</v>
      </c>
      <c r="E959" t="s">
        <v>15450</v>
      </c>
      <c r="F959">
        <v>330</v>
      </c>
      <c r="G959">
        <v>0</v>
      </c>
      <c r="H959" t="s">
        <v>729</v>
      </c>
      <c r="I959" t="s">
        <v>15451</v>
      </c>
      <c r="J959" t="s">
        <v>1099</v>
      </c>
      <c r="K959" t="s">
        <v>644</v>
      </c>
      <c r="L959" t="s">
        <v>645</v>
      </c>
      <c r="M959" t="s">
        <v>15452</v>
      </c>
      <c r="N959" t="s">
        <v>644</v>
      </c>
      <c r="O959" t="s">
        <v>647</v>
      </c>
      <c r="P959" t="s">
        <v>5</v>
      </c>
      <c r="Q959" t="s">
        <v>648</v>
      </c>
      <c r="R959" t="s">
        <v>645</v>
      </c>
      <c r="S959" t="s">
        <v>15453</v>
      </c>
      <c r="T959" t="s">
        <v>15454</v>
      </c>
    </row>
    <row r="960" spans="1:20" x14ac:dyDescent="0.25">
      <c r="A960" t="s">
        <v>147</v>
      </c>
      <c r="B960" t="s">
        <v>148</v>
      </c>
      <c r="C960">
        <v>33.333333333333336</v>
      </c>
      <c r="D960">
        <v>3</v>
      </c>
      <c r="E960" t="s">
        <v>15455</v>
      </c>
      <c r="F960">
        <v>118</v>
      </c>
      <c r="G960">
        <v>18</v>
      </c>
      <c r="H960" t="s">
        <v>641</v>
      </c>
      <c r="I960" t="s">
        <v>3905</v>
      </c>
      <c r="J960" t="s">
        <v>924</v>
      </c>
      <c r="K960" t="s">
        <v>644</v>
      </c>
      <c r="L960" t="s">
        <v>645</v>
      </c>
      <c r="M960" t="s">
        <v>15456</v>
      </c>
      <c r="N960" t="s">
        <v>644</v>
      </c>
      <c r="O960" t="s">
        <v>647</v>
      </c>
      <c r="P960" t="s">
        <v>5</v>
      </c>
      <c r="Q960" t="s">
        <v>648</v>
      </c>
      <c r="R960" t="s">
        <v>645</v>
      </c>
      <c r="S960" t="s">
        <v>15457</v>
      </c>
      <c r="T960" t="s">
        <v>15456</v>
      </c>
    </row>
    <row r="961" spans="1:20" x14ac:dyDescent="0.25">
      <c r="A961" t="s">
        <v>638</v>
      </c>
      <c r="B961" t="s">
        <v>639</v>
      </c>
      <c r="C961">
        <v>66</v>
      </c>
      <c r="D961">
        <v>4</v>
      </c>
      <c r="E961" t="s">
        <v>15458</v>
      </c>
      <c r="F961">
        <v>200</v>
      </c>
      <c r="G961">
        <v>0</v>
      </c>
      <c r="H961" t="s">
        <v>641</v>
      </c>
      <c r="I961" t="s">
        <v>15459</v>
      </c>
      <c r="J961" t="s">
        <v>1840</v>
      </c>
      <c r="K961" t="s">
        <v>644</v>
      </c>
      <c r="L961" t="s">
        <v>645</v>
      </c>
      <c r="M961" t="s">
        <v>15460</v>
      </c>
      <c r="N961" t="s">
        <v>644</v>
      </c>
      <c r="O961" t="s">
        <v>647</v>
      </c>
      <c r="P961" t="s">
        <v>5</v>
      </c>
      <c r="Q961" t="s">
        <v>648</v>
      </c>
      <c r="R961" t="s">
        <v>645</v>
      </c>
      <c r="S961" t="s">
        <v>15461</v>
      </c>
      <c r="T961" t="s">
        <v>15460</v>
      </c>
    </row>
    <row r="962" spans="1:20" x14ac:dyDescent="0.25">
      <c r="A962" t="s">
        <v>18</v>
      </c>
      <c r="B962" t="s">
        <v>19</v>
      </c>
      <c r="C962">
        <v>68</v>
      </c>
      <c r="D962">
        <v>2</v>
      </c>
      <c r="E962" t="s">
        <v>15458</v>
      </c>
      <c r="F962">
        <v>200</v>
      </c>
      <c r="G962">
        <v>0</v>
      </c>
      <c r="H962" t="s">
        <v>641</v>
      </c>
      <c r="I962" t="s">
        <v>15459</v>
      </c>
      <c r="J962" t="s">
        <v>1840</v>
      </c>
      <c r="K962" t="s">
        <v>644</v>
      </c>
      <c r="L962" t="s">
        <v>645</v>
      </c>
      <c r="M962" t="s">
        <v>15460</v>
      </c>
      <c r="N962" t="s">
        <v>644</v>
      </c>
      <c r="O962" t="s">
        <v>647</v>
      </c>
      <c r="P962" t="s">
        <v>5</v>
      </c>
      <c r="Q962" t="s">
        <v>648</v>
      </c>
      <c r="R962" t="s">
        <v>645</v>
      </c>
      <c r="S962" t="s">
        <v>15461</v>
      </c>
      <c r="T962" t="s">
        <v>15460</v>
      </c>
    </row>
    <row r="963" spans="1:20" x14ac:dyDescent="0.25">
      <c r="A963" t="s">
        <v>147</v>
      </c>
      <c r="B963" t="s">
        <v>148</v>
      </c>
      <c r="C963">
        <v>50</v>
      </c>
      <c r="D963">
        <v>6</v>
      </c>
      <c r="E963" t="s">
        <v>15462</v>
      </c>
      <c r="F963">
        <v>200</v>
      </c>
      <c r="G963">
        <v>0</v>
      </c>
      <c r="H963" t="s">
        <v>641</v>
      </c>
      <c r="I963" t="s">
        <v>15463</v>
      </c>
      <c r="J963" t="s">
        <v>724</v>
      </c>
      <c r="K963" t="s">
        <v>644</v>
      </c>
      <c r="L963" t="s">
        <v>645</v>
      </c>
      <c r="M963" t="s">
        <v>15464</v>
      </c>
      <c r="N963" t="s">
        <v>644</v>
      </c>
      <c r="O963" t="s">
        <v>647</v>
      </c>
      <c r="P963" t="s">
        <v>5</v>
      </c>
      <c r="Q963" t="s">
        <v>648</v>
      </c>
      <c r="R963" t="s">
        <v>645</v>
      </c>
      <c r="S963" t="s">
        <v>15465</v>
      </c>
      <c r="T963" t="s">
        <v>15464</v>
      </c>
    </row>
    <row r="964" spans="1:20" x14ac:dyDescent="0.25">
      <c r="A964" t="s">
        <v>147</v>
      </c>
      <c r="B964" t="s">
        <v>148</v>
      </c>
      <c r="C964">
        <v>50</v>
      </c>
      <c r="D964">
        <v>6</v>
      </c>
      <c r="E964" t="s">
        <v>15466</v>
      </c>
      <c r="F964">
        <v>200</v>
      </c>
      <c r="G964">
        <v>0</v>
      </c>
      <c r="H964" t="s">
        <v>641</v>
      </c>
      <c r="I964" t="s">
        <v>15467</v>
      </c>
      <c r="J964" t="s">
        <v>924</v>
      </c>
      <c r="K964" t="s">
        <v>644</v>
      </c>
      <c r="L964" t="s">
        <v>645</v>
      </c>
      <c r="M964" t="s">
        <v>15468</v>
      </c>
      <c r="N964" t="s">
        <v>644</v>
      </c>
      <c r="O964" t="s">
        <v>647</v>
      </c>
      <c r="P964" t="s">
        <v>5</v>
      </c>
      <c r="Q964" t="s">
        <v>648</v>
      </c>
      <c r="R964" t="s">
        <v>645</v>
      </c>
      <c r="S964" t="s">
        <v>15469</v>
      </c>
      <c r="T964" t="s">
        <v>15468</v>
      </c>
    </row>
    <row r="965" spans="1:20" x14ac:dyDescent="0.25">
      <c r="A965" t="s">
        <v>147</v>
      </c>
      <c r="B965" t="s">
        <v>148</v>
      </c>
      <c r="C965">
        <v>33.333333333333336</v>
      </c>
      <c r="D965">
        <v>3</v>
      </c>
      <c r="E965" t="s">
        <v>15470</v>
      </c>
      <c r="F965">
        <v>100</v>
      </c>
      <c r="G965">
        <v>0</v>
      </c>
      <c r="H965" t="s">
        <v>641</v>
      </c>
      <c r="I965" t="s">
        <v>15471</v>
      </c>
      <c r="J965" t="s">
        <v>736</v>
      </c>
      <c r="K965" t="s">
        <v>644</v>
      </c>
      <c r="L965" t="s">
        <v>645</v>
      </c>
      <c r="M965" t="s">
        <v>15472</v>
      </c>
      <c r="N965" t="s">
        <v>644</v>
      </c>
      <c r="O965" t="s">
        <v>726</v>
      </c>
      <c r="P965" t="s">
        <v>5</v>
      </c>
      <c r="Q965" t="s">
        <v>648</v>
      </c>
      <c r="R965" t="s">
        <v>645</v>
      </c>
      <c r="S965" t="s">
        <v>15473</v>
      </c>
      <c r="T965" t="s">
        <v>15472</v>
      </c>
    </row>
    <row r="966" spans="1:20" x14ac:dyDescent="0.25">
      <c r="A966" t="s">
        <v>147</v>
      </c>
      <c r="B966" t="s">
        <v>148</v>
      </c>
      <c r="C966">
        <v>33.333333333333336</v>
      </c>
      <c r="D966">
        <v>3</v>
      </c>
      <c r="E966" t="s">
        <v>15474</v>
      </c>
      <c r="F966">
        <v>100</v>
      </c>
      <c r="G966">
        <v>0</v>
      </c>
      <c r="H966" t="s">
        <v>641</v>
      </c>
      <c r="I966" t="s">
        <v>15475</v>
      </c>
      <c r="J966" t="s">
        <v>1508</v>
      </c>
      <c r="K966" t="s">
        <v>644</v>
      </c>
      <c r="L966" t="s">
        <v>645</v>
      </c>
      <c r="M966" t="s">
        <v>15476</v>
      </c>
      <c r="N966" t="s">
        <v>644</v>
      </c>
      <c r="O966" t="s">
        <v>647</v>
      </c>
      <c r="P966" t="s">
        <v>5</v>
      </c>
      <c r="Q966" t="s">
        <v>648</v>
      </c>
      <c r="R966" t="s">
        <v>645</v>
      </c>
      <c r="S966" t="s">
        <v>15477</v>
      </c>
      <c r="T966" t="s">
        <v>15476</v>
      </c>
    </row>
    <row r="967" spans="1:20" x14ac:dyDescent="0.25">
      <c r="A967" t="s">
        <v>147</v>
      </c>
      <c r="B967" t="s">
        <v>148</v>
      </c>
      <c r="C967">
        <v>50</v>
      </c>
      <c r="D967">
        <v>6</v>
      </c>
      <c r="E967" t="s">
        <v>15478</v>
      </c>
      <c r="F967">
        <v>200</v>
      </c>
      <c r="G967">
        <v>0</v>
      </c>
      <c r="H967" t="s">
        <v>641</v>
      </c>
      <c r="I967" t="s">
        <v>15479</v>
      </c>
      <c r="J967" t="s">
        <v>1520</v>
      </c>
      <c r="K967" t="s">
        <v>644</v>
      </c>
      <c r="L967" t="s">
        <v>645</v>
      </c>
      <c r="M967" t="s">
        <v>15476</v>
      </c>
      <c r="N967" t="s">
        <v>644</v>
      </c>
      <c r="O967" t="s">
        <v>647</v>
      </c>
      <c r="P967" t="s">
        <v>5</v>
      </c>
      <c r="Q967" t="s">
        <v>648</v>
      </c>
      <c r="R967" t="s">
        <v>645</v>
      </c>
      <c r="S967" t="s">
        <v>15480</v>
      </c>
      <c r="T967" t="s">
        <v>15476</v>
      </c>
    </row>
    <row r="968" spans="1:20" x14ac:dyDescent="0.25">
      <c r="A968" t="s">
        <v>147</v>
      </c>
      <c r="B968" t="s">
        <v>148</v>
      </c>
      <c r="C968">
        <v>50</v>
      </c>
      <c r="D968">
        <v>6</v>
      </c>
      <c r="E968" t="s">
        <v>15481</v>
      </c>
      <c r="F968">
        <v>200</v>
      </c>
      <c r="G968">
        <v>0</v>
      </c>
      <c r="H968" t="s">
        <v>641</v>
      </c>
      <c r="I968" t="s">
        <v>15482</v>
      </c>
      <c r="J968" t="s">
        <v>981</v>
      </c>
      <c r="K968" t="s">
        <v>644</v>
      </c>
      <c r="L968" t="s">
        <v>645</v>
      </c>
      <c r="M968" t="s">
        <v>15483</v>
      </c>
      <c r="N968" t="s">
        <v>644</v>
      </c>
      <c r="O968" t="s">
        <v>647</v>
      </c>
      <c r="P968" t="s">
        <v>5</v>
      </c>
      <c r="Q968" t="s">
        <v>648</v>
      </c>
      <c r="R968" t="s">
        <v>645</v>
      </c>
      <c r="S968" t="s">
        <v>15484</v>
      </c>
      <c r="T968" t="s">
        <v>15483</v>
      </c>
    </row>
    <row r="969" spans="1:20" x14ac:dyDescent="0.25">
      <c r="A969" t="s">
        <v>147</v>
      </c>
      <c r="B969" t="s">
        <v>148</v>
      </c>
      <c r="C969">
        <v>50</v>
      </c>
      <c r="D969">
        <v>6</v>
      </c>
      <c r="E969" t="s">
        <v>15485</v>
      </c>
      <c r="F969">
        <v>200</v>
      </c>
      <c r="G969">
        <v>0</v>
      </c>
      <c r="H969" t="s">
        <v>641</v>
      </c>
      <c r="I969" t="s">
        <v>13679</v>
      </c>
      <c r="J969" t="s">
        <v>801</v>
      </c>
      <c r="K969" t="s">
        <v>644</v>
      </c>
      <c r="L969" t="s">
        <v>645</v>
      </c>
      <c r="M969" t="s">
        <v>15486</v>
      </c>
      <c r="N969" t="s">
        <v>644</v>
      </c>
      <c r="O969" t="s">
        <v>647</v>
      </c>
      <c r="P969" t="s">
        <v>5</v>
      </c>
      <c r="Q969" t="s">
        <v>648</v>
      </c>
      <c r="R969" t="s">
        <v>645</v>
      </c>
      <c r="S969" t="s">
        <v>15487</v>
      </c>
      <c r="T969" t="s">
        <v>15488</v>
      </c>
    </row>
    <row r="970" spans="1:20" x14ac:dyDescent="0.25">
      <c r="A970" t="s">
        <v>638</v>
      </c>
      <c r="B970" t="s">
        <v>639</v>
      </c>
      <c r="C970">
        <v>66</v>
      </c>
      <c r="D970">
        <v>2</v>
      </c>
      <c r="E970" t="s">
        <v>15489</v>
      </c>
      <c r="F970">
        <v>100</v>
      </c>
      <c r="G970">
        <v>0</v>
      </c>
      <c r="H970" t="s">
        <v>641</v>
      </c>
      <c r="I970" t="s">
        <v>15490</v>
      </c>
      <c r="J970" t="s">
        <v>847</v>
      </c>
      <c r="K970" t="s">
        <v>644</v>
      </c>
      <c r="L970" t="s">
        <v>645</v>
      </c>
      <c r="M970" t="s">
        <v>15491</v>
      </c>
      <c r="N970" t="s">
        <v>644</v>
      </c>
      <c r="O970" t="s">
        <v>732</v>
      </c>
      <c r="P970" t="s">
        <v>5</v>
      </c>
      <c r="Q970" t="s">
        <v>669</v>
      </c>
      <c r="R970" t="s">
        <v>645</v>
      </c>
      <c r="S970" t="s">
        <v>15492</v>
      </c>
      <c r="T970" t="s">
        <v>15491</v>
      </c>
    </row>
    <row r="971" spans="1:20" x14ac:dyDescent="0.25">
      <c r="A971" t="s">
        <v>18</v>
      </c>
      <c r="B971" t="s">
        <v>19</v>
      </c>
      <c r="C971">
        <v>68</v>
      </c>
      <c r="D971">
        <v>1</v>
      </c>
      <c r="E971" t="s">
        <v>15489</v>
      </c>
      <c r="F971">
        <v>100</v>
      </c>
      <c r="G971">
        <v>0</v>
      </c>
      <c r="H971" t="s">
        <v>641</v>
      </c>
      <c r="I971" t="s">
        <v>15490</v>
      </c>
      <c r="J971" t="s">
        <v>847</v>
      </c>
      <c r="K971" t="s">
        <v>644</v>
      </c>
      <c r="L971" t="s">
        <v>645</v>
      </c>
      <c r="M971" t="s">
        <v>15491</v>
      </c>
      <c r="N971" t="s">
        <v>644</v>
      </c>
      <c r="O971" t="s">
        <v>732</v>
      </c>
      <c r="P971" t="s">
        <v>5</v>
      </c>
      <c r="Q971" t="s">
        <v>669</v>
      </c>
      <c r="R971" t="s">
        <v>645</v>
      </c>
      <c r="S971" t="s">
        <v>15492</v>
      </c>
      <c r="T971" t="s">
        <v>15491</v>
      </c>
    </row>
    <row r="972" spans="1:20" x14ac:dyDescent="0.25">
      <c r="A972" t="s">
        <v>638</v>
      </c>
      <c r="B972" t="s">
        <v>639</v>
      </c>
      <c r="C972">
        <v>66</v>
      </c>
      <c r="D972">
        <v>2</v>
      </c>
      <c r="E972" t="s">
        <v>15493</v>
      </c>
      <c r="F972">
        <v>100</v>
      </c>
      <c r="G972">
        <v>0</v>
      </c>
      <c r="H972" t="s">
        <v>641</v>
      </c>
      <c r="I972" t="s">
        <v>15494</v>
      </c>
      <c r="J972" t="s">
        <v>694</v>
      </c>
      <c r="K972" t="s">
        <v>644</v>
      </c>
      <c r="L972" t="s">
        <v>645</v>
      </c>
      <c r="M972" t="s">
        <v>15491</v>
      </c>
      <c r="N972" t="s">
        <v>644</v>
      </c>
      <c r="O972" t="s">
        <v>647</v>
      </c>
      <c r="P972" t="s">
        <v>5</v>
      </c>
      <c r="Q972" t="s">
        <v>648</v>
      </c>
      <c r="R972" t="s">
        <v>645</v>
      </c>
      <c r="S972" t="s">
        <v>15495</v>
      </c>
      <c r="T972" t="s">
        <v>15491</v>
      </c>
    </row>
    <row r="973" spans="1:20" x14ac:dyDescent="0.25">
      <c r="A973" t="s">
        <v>18</v>
      </c>
      <c r="B973" t="s">
        <v>19</v>
      </c>
      <c r="C973">
        <v>68</v>
      </c>
      <c r="D973">
        <v>1</v>
      </c>
      <c r="E973" t="s">
        <v>15493</v>
      </c>
      <c r="F973">
        <v>100</v>
      </c>
      <c r="G973">
        <v>0</v>
      </c>
      <c r="H973" t="s">
        <v>641</v>
      </c>
      <c r="I973" t="s">
        <v>15494</v>
      </c>
      <c r="J973" t="s">
        <v>694</v>
      </c>
      <c r="K973" t="s">
        <v>644</v>
      </c>
      <c r="L973" t="s">
        <v>645</v>
      </c>
      <c r="M973" t="s">
        <v>15491</v>
      </c>
      <c r="N973" t="s">
        <v>644</v>
      </c>
      <c r="O973" t="s">
        <v>647</v>
      </c>
      <c r="P973" t="s">
        <v>5</v>
      </c>
      <c r="Q973" t="s">
        <v>648</v>
      </c>
      <c r="R973" t="s">
        <v>645</v>
      </c>
      <c r="S973" t="s">
        <v>15495</v>
      </c>
      <c r="T973" t="s">
        <v>15491</v>
      </c>
    </row>
    <row r="974" spans="1:20" x14ac:dyDescent="0.25">
      <c r="A974" t="s">
        <v>147</v>
      </c>
      <c r="B974" t="s">
        <v>148</v>
      </c>
      <c r="C974">
        <v>33.333333333333336</v>
      </c>
      <c r="D974">
        <v>3</v>
      </c>
      <c r="E974" t="s">
        <v>15496</v>
      </c>
      <c r="F974">
        <v>100</v>
      </c>
      <c r="G974">
        <v>0</v>
      </c>
      <c r="H974" t="s">
        <v>641</v>
      </c>
      <c r="I974" t="s">
        <v>15497</v>
      </c>
      <c r="J974" t="s">
        <v>736</v>
      </c>
      <c r="K974" t="s">
        <v>644</v>
      </c>
      <c r="L974" t="s">
        <v>645</v>
      </c>
      <c r="M974" t="s">
        <v>15498</v>
      </c>
      <c r="N974" t="s">
        <v>644</v>
      </c>
      <c r="O974" t="s">
        <v>647</v>
      </c>
      <c r="P974" t="s">
        <v>5</v>
      </c>
      <c r="Q974" t="s">
        <v>648</v>
      </c>
      <c r="R974" t="s">
        <v>645</v>
      </c>
      <c r="S974" t="s">
        <v>15499</v>
      </c>
      <c r="T974" t="s">
        <v>15498</v>
      </c>
    </row>
    <row r="975" spans="1:20" x14ac:dyDescent="0.25">
      <c r="A975" t="s">
        <v>147</v>
      </c>
      <c r="B975" t="s">
        <v>148</v>
      </c>
      <c r="C975">
        <v>33.333333333333336</v>
      </c>
      <c r="D975">
        <v>3</v>
      </c>
      <c r="E975" t="s">
        <v>15500</v>
      </c>
      <c r="F975">
        <v>100</v>
      </c>
      <c r="G975">
        <v>0</v>
      </c>
      <c r="H975" t="s">
        <v>641</v>
      </c>
      <c r="I975" t="s">
        <v>15501</v>
      </c>
      <c r="J975" t="s">
        <v>666</v>
      </c>
      <c r="K975" t="s">
        <v>644</v>
      </c>
      <c r="L975" t="s">
        <v>645</v>
      </c>
      <c r="M975" t="s">
        <v>15498</v>
      </c>
      <c r="N975" t="s">
        <v>644</v>
      </c>
      <c r="O975" t="s">
        <v>668</v>
      </c>
      <c r="P975" t="s">
        <v>5</v>
      </c>
      <c r="Q975" t="s">
        <v>669</v>
      </c>
      <c r="R975" t="s">
        <v>645</v>
      </c>
      <c r="S975" t="s">
        <v>15502</v>
      </c>
      <c r="T975" t="s">
        <v>15498</v>
      </c>
    </row>
    <row r="976" spans="1:20" x14ac:dyDescent="0.25">
      <c r="A976" t="s">
        <v>147</v>
      </c>
      <c r="B976" t="s">
        <v>148</v>
      </c>
      <c r="C976">
        <v>50</v>
      </c>
      <c r="D976">
        <v>6</v>
      </c>
      <c r="E976" t="s">
        <v>15503</v>
      </c>
      <c r="F976">
        <v>200</v>
      </c>
      <c r="G976">
        <v>0</v>
      </c>
      <c r="H976" t="s">
        <v>641</v>
      </c>
      <c r="I976" t="s">
        <v>15504</v>
      </c>
      <c r="J976" t="s">
        <v>685</v>
      </c>
      <c r="K976" t="s">
        <v>644</v>
      </c>
      <c r="L976" t="s">
        <v>645</v>
      </c>
      <c r="M976" t="s">
        <v>15505</v>
      </c>
      <c r="N976" t="s">
        <v>644</v>
      </c>
      <c r="O976" t="s">
        <v>647</v>
      </c>
      <c r="P976" t="s">
        <v>5</v>
      </c>
      <c r="Q976" t="s">
        <v>648</v>
      </c>
      <c r="R976" t="s">
        <v>645</v>
      </c>
      <c r="S976" t="s">
        <v>15506</v>
      </c>
      <c r="T976" t="s">
        <v>15505</v>
      </c>
    </row>
    <row r="977" spans="1:20" x14ac:dyDescent="0.25">
      <c r="A977" t="s">
        <v>147</v>
      </c>
      <c r="B977" t="s">
        <v>148</v>
      </c>
      <c r="C977">
        <v>65</v>
      </c>
      <c r="D977">
        <v>9</v>
      </c>
      <c r="E977" t="s">
        <v>15507</v>
      </c>
      <c r="F977">
        <v>310</v>
      </c>
      <c r="G977">
        <v>0</v>
      </c>
      <c r="H977" t="s">
        <v>641</v>
      </c>
      <c r="I977" t="s">
        <v>15508</v>
      </c>
      <c r="J977" t="s">
        <v>3093</v>
      </c>
      <c r="K977" t="s">
        <v>644</v>
      </c>
      <c r="L977" t="s">
        <v>645</v>
      </c>
      <c r="M977" t="s">
        <v>15505</v>
      </c>
      <c r="N977" t="s">
        <v>644</v>
      </c>
      <c r="O977" t="s">
        <v>668</v>
      </c>
      <c r="P977" t="s">
        <v>5</v>
      </c>
      <c r="Q977" t="s">
        <v>669</v>
      </c>
      <c r="R977" t="s">
        <v>645</v>
      </c>
      <c r="S977" t="s">
        <v>15509</v>
      </c>
      <c r="T977" t="s">
        <v>15510</v>
      </c>
    </row>
    <row r="978" spans="1:20" x14ac:dyDescent="0.25">
      <c r="A978" t="s">
        <v>241</v>
      </c>
      <c r="B978" t="s">
        <v>247</v>
      </c>
      <c r="C978">
        <v>139</v>
      </c>
      <c r="D978">
        <v>1</v>
      </c>
      <c r="E978" t="s">
        <v>15511</v>
      </c>
      <c r="F978">
        <v>109</v>
      </c>
      <c r="G978">
        <v>0</v>
      </c>
      <c r="H978" t="s">
        <v>641</v>
      </c>
      <c r="I978" t="s">
        <v>15512</v>
      </c>
      <c r="J978" t="s">
        <v>1673</v>
      </c>
      <c r="K978" t="s">
        <v>644</v>
      </c>
      <c r="L978" t="s">
        <v>645</v>
      </c>
      <c r="M978" t="s">
        <v>15513</v>
      </c>
      <c r="N978" t="s">
        <v>644</v>
      </c>
      <c r="O978" t="s">
        <v>647</v>
      </c>
      <c r="P978" t="s">
        <v>5</v>
      </c>
      <c r="Q978" t="s">
        <v>648</v>
      </c>
      <c r="R978" t="s">
        <v>645</v>
      </c>
      <c r="S978" t="s">
        <v>15514</v>
      </c>
      <c r="T978" t="s">
        <v>15513</v>
      </c>
    </row>
    <row r="979" spans="1:20" x14ac:dyDescent="0.25">
      <c r="A979" t="s">
        <v>518</v>
      </c>
      <c r="B979" t="s">
        <v>616</v>
      </c>
      <c r="C979">
        <v>120</v>
      </c>
      <c r="D979">
        <v>1</v>
      </c>
      <c r="E979" t="s">
        <v>15515</v>
      </c>
      <c r="F979">
        <v>120</v>
      </c>
      <c r="G979">
        <v>0</v>
      </c>
      <c r="H979" t="s">
        <v>641</v>
      </c>
      <c r="I979" t="s">
        <v>15516</v>
      </c>
      <c r="J979" t="s">
        <v>1414</v>
      </c>
      <c r="K979" t="s">
        <v>644</v>
      </c>
      <c r="L979" t="s">
        <v>645</v>
      </c>
      <c r="M979" t="s">
        <v>15513</v>
      </c>
      <c r="N979" t="s">
        <v>644</v>
      </c>
      <c r="O979" t="s">
        <v>668</v>
      </c>
      <c r="P979" t="s">
        <v>5</v>
      </c>
      <c r="Q979" t="s">
        <v>669</v>
      </c>
      <c r="R979" t="s">
        <v>645</v>
      </c>
      <c r="S979" t="s">
        <v>15517</v>
      </c>
      <c r="T979" t="s">
        <v>15513</v>
      </c>
    </row>
    <row r="980" spans="1:20" x14ac:dyDescent="0.25">
      <c r="A980" t="s">
        <v>147</v>
      </c>
      <c r="B980" t="s">
        <v>148</v>
      </c>
      <c r="C980">
        <v>33.333333333333336</v>
      </c>
      <c r="D980">
        <v>3</v>
      </c>
      <c r="E980" t="s">
        <v>15518</v>
      </c>
      <c r="F980">
        <v>100</v>
      </c>
      <c r="G980">
        <v>0</v>
      </c>
      <c r="H980" t="s">
        <v>641</v>
      </c>
      <c r="I980" t="s">
        <v>15519</v>
      </c>
      <c r="J980" t="s">
        <v>1422</v>
      </c>
      <c r="K980" t="s">
        <v>644</v>
      </c>
      <c r="L980" t="s">
        <v>645</v>
      </c>
      <c r="M980" t="s">
        <v>15520</v>
      </c>
      <c r="N980" t="s">
        <v>644</v>
      </c>
      <c r="O980" t="s">
        <v>668</v>
      </c>
      <c r="P980" t="s">
        <v>5</v>
      </c>
      <c r="Q980" t="s">
        <v>669</v>
      </c>
      <c r="R980" t="s">
        <v>645</v>
      </c>
      <c r="S980" t="s">
        <v>15521</v>
      </c>
      <c r="T980" t="s">
        <v>15520</v>
      </c>
    </row>
    <row r="981" spans="1:20" x14ac:dyDescent="0.25">
      <c r="A981" t="s">
        <v>147</v>
      </c>
      <c r="B981" t="s">
        <v>148</v>
      </c>
      <c r="C981">
        <v>50</v>
      </c>
      <c r="D981">
        <v>6</v>
      </c>
      <c r="E981" t="s">
        <v>15522</v>
      </c>
      <c r="F981">
        <v>200</v>
      </c>
      <c r="G981">
        <v>0</v>
      </c>
      <c r="H981" t="s">
        <v>641</v>
      </c>
      <c r="I981" t="s">
        <v>15523</v>
      </c>
      <c r="J981" t="s">
        <v>724</v>
      </c>
      <c r="K981" t="s">
        <v>644</v>
      </c>
      <c r="L981" t="s">
        <v>645</v>
      </c>
      <c r="M981" t="s">
        <v>15524</v>
      </c>
      <c r="N981" t="s">
        <v>644</v>
      </c>
      <c r="O981" t="s">
        <v>647</v>
      </c>
      <c r="P981" t="s">
        <v>5</v>
      </c>
      <c r="Q981" t="s">
        <v>648</v>
      </c>
      <c r="R981" t="s">
        <v>645</v>
      </c>
      <c r="S981" t="s">
        <v>15525</v>
      </c>
      <c r="T981" t="s">
        <v>15524</v>
      </c>
    </row>
    <row r="982" spans="1:20" x14ac:dyDescent="0.25">
      <c r="A982" t="s">
        <v>147</v>
      </c>
      <c r="B982" t="s">
        <v>148</v>
      </c>
      <c r="C982">
        <v>33.333333333333336</v>
      </c>
      <c r="D982">
        <v>6</v>
      </c>
      <c r="E982" t="s">
        <v>15526</v>
      </c>
      <c r="F982">
        <v>200</v>
      </c>
      <c r="G982">
        <v>0</v>
      </c>
      <c r="H982" t="s">
        <v>641</v>
      </c>
      <c r="I982" t="s">
        <v>15527</v>
      </c>
      <c r="J982" t="s">
        <v>1184</v>
      </c>
      <c r="K982" t="s">
        <v>644</v>
      </c>
      <c r="L982" t="s">
        <v>645</v>
      </c>
      <c r="M982" t="s">
        <v>15528</v>
      </c>
      <c r="N982" t="s">
        <v>644</v>
      </c>
      <c r="O982" t="s">
        <v>647</v>
      </c>
      <c r="P982" t="s">
        <v>5</v>
      </c>
      <c r="Q982" t="s">
        <v>648</v>
      </c>
      <c r="R982" t="s">
        <v>645</v>
      </c>
      <c r="S982" t="s">
        <v>15529</v>
      </c>
      <c r="T982" t="s">
        <v>15528</v>
      </c>
    </row>
    <row r="983" spans="1:20" x14ac:dyDescent="0.25">
      <c r="A983" t="s">
        <v>147</v>
      </c>
      <c r="B983" t="s">
        <v>148</v>
      </c>
      <c r="C983">
        <v>33.333333333333336</v>
      </c>
      <c r="D983">
        <v>3</v>
      </c>
      <c r="E983" t="s">
        <v>15530</v>
      </c>
      <c r="F983">
        <v>100</v>
      </c>
      <c r="G983">
        <v>0</v>
      </c>
      <c r="H983" t="s">
        <v>641</v>
      </c>
      <c r="I983" t="s">
        <v>15531</v>
      </c>
      <c r="J983" t="s">
        <v>685</v>
      </c>
      <c r="K983" t="s">
        <v>644</v>
      </c>
      <c r="L983" t="s">
        <v>645</v>
      </c>
      <c r="M983" t="s">
        <v>15532</v>
      </c>
      <c r="N983" t="s">
        <v>644</v>
      </c>
      <c r="O983" t="s">
        <v>647</v>
      </c>
      <c r="P983" t="s">
        <v>5</v>
      </c>
      <c r="Q983" t="s">
        <v>648</v>
      </c>
      <c r="R983" t="s">
        <v>645</v>
      </c>
      <c r="S983" t="s">
        <v>15533</v>
      </c>
      <c r="T983" t="s">
        <v>15532</v>
      </c>
    </row>
    <row r="984" spans="1:20" x14ac:dyDescent="0.25">
      <c r="A984" t="s">
        <v>147</v>
      </c>
      <c r="B984" t="s">
        <v>148</v>
      </c>
      <c r="C984">
        <v>33.333333333333336</v>
      </c>
      <c r="D984">
        <v>3</v>
      </c>
      <c r="E984" t="s">
        <v>15534</v>
      </c>
      <c r="F984">
        <v>100</v>
      </c>
      <c r="G984">
        <v>0</v>
      </c>
      <c r="H984" t="s">
        <v>729</v>
      </c>
      <c r="I984" t="s">
        <v>15535</v>
      </c>
      <c r="J984" t="s">
        <v>685</v>
      </c>
      <c r="K984" t="s">
        <v>644</v>
      </c>
      <c r="L984" t="s">
        <v>645</v>
      </c>
      <c r="M984" t="s">
        <v>15536</v>
      </c>
      <c r="N984" t="s">
        <v>644</v>
      </c>
      <c r="O984" t="s">
        <v>668</v>
      </c>
      <c r="P984" t="s">
        <v>5</v>
      </c>
      <c r="Q984" t="s">
        <v>669</v>
      </c>
      <c r="R984" t="s">
        <v>645</v>
      </c>
      <c r="S984" t="s">
        <v>15537</v>
      </c>
      <c r="T984" t="s">
        <v>15538</v>
      </c>
    </row>
    <row r="985" spans="1:20" x14ac:dyDescent="0.25">
      <c r="A985" t="s">
        <v>147</v>
      </c>
      <c r="B985" t="s">
        <v>148</v>
      </c>
      <c r="C985">
        <v>33.333333333333336</v>
      </c>
      <c r="D985">
        <v>3</v>
      </c>
      <c r="E985" t="s">
        <v>15539</v>
      </c>
      <c r="F985">
        <v>100</v>
      </c>
      <c r="G985">
        <v>0</v>
      </c>
      <c r="H985" t="s">
        <v>641</v>
      </c>
      <c r="I985" t="s">
        <v>15540</v>
      </c>
      <c r="J985" t="s">
        <v>685</v>
      </c>
      <c r="K985" t="s">
        <v>644</v>
      </c>
      <c r="L985" t="s">
        <v>645</v>
      </c>
      <c r="M985" t="s">
        <v>15541</v>
      </c>
      <c r="N985" t="s">
        <v>644</v>
      </c>
      <c r="O985" t="s">
        <v>647</v>
      </c>
      <c r="P985" t="s">
        <v>5</v>
      </c>
      <c r="Q985" t="s">
        <v>648</v>
      </c>
      <c r="R985" t="s">
        <v>645</v>
      </c>
      <c r="S985" t="s">
        <v>15542</v>
      </c>
      <c r="T985" t="s">
        <v>15543</v>
      </c>
    </row>
    <row r="986" spans="1:20" x14ac:dyDescent="0.25">
      <c r="A986" t="s">
        <v>147</v>
      </c>
      <c r="B986" t="s">
        <v>148</v>
      </c>
      <c r="C986">
        <v>50</v>
      </c>
      <c r="D986">
        <v>18</v>
      </c>
      <c r="E986" t="s">
        <v>15544</v>
      </c>
      <c r="F986">
        <v>600</v>
      </c>
      <c r="G986">
        <v>0</v>
      </c>
      <c r="H986" t="s">
        <v>641</v>
      </c>
      <c r="I986" t="s">
        <v>15545</v>
      </c>
      <c r="J986" t="s">
        <v>942</v>
      </c>
      <c r="K986" t="s">
        <v>644</v>
      </c>
      <c r="L986" t="s">
        <v>645</v>
      </c>
      <c r="M986" t="s">
        <v>15546</v>
      </c>
      <c r="N986" t="s">
        <v>644</v>
      </c>
      <c r="O986" t="s">
        <v>647</v>
      </c>
      <c r="P986" t="s">
        <v>5</v>
      </c>
      <c r="Q986" t="s">
        <v>648</v>
      </c>
      <c r="R986" t="s">
        <v>645</v>
      </c>
      <c r="S986" t="s">
        <v>15547</v>
      </c>
      <c r="T986" t="s">
        <v>15541</v>
      </c>
    </row>
    <row r="987" spans="1:20" x14ac:dyDescent="0.25">
      <c r="A987" t="s">
        <v>147</v>
      </c>
      <c r="B987" t="s">
        <v>148</v>
      </c>
      <c r="C987">
        <v>50</v>
      </c>
      <c r="D987">
        <v>6</v>
      </c>
      <c r="E987" t="s">
        <v>15548</v>
      </c>
      <c r="F987">
        <v>200</v>
      </c>
      <c r="G987">
        <v>0</v>
      </c>
      <c r="H987" t="s">
        <v>641</v>
      </c>
      <c r="I987" t="s">
        <v>740</v>
      </c>
      <c r="J987" t="s">
        <v>1422</v>
      </c>
      <c r="K987" t="s">
        <v>644</v>
      </c>
      <c r="L987" t="s">
        <v>645</v>
      </c>
      <c r="M987" t="s">
        <v>15549</v>
      </c>
      <c r="N987" t="s">
        <v>644</v>
      </c>
      <c r="O987" t="s">
        <v>647</v>
      </c>
      <c r="P987" t="s">
        <v>5</v>
      </c>
      <c r="Q987" t="s">
        <v>648</v>
      </c>
      <c r="R987" t="s">
        <v>645</v>
      </c>
      <c r="S987" t="s">
        <v>15550</v>
      </c>
      <c r="T987" t="s">
        <v>15551</v>
      </c>
    </row>
    <row r="988" spans="1:20" x14ac:dyDescent="0.25">
      <c r="A988" t="s">
        <v>638</v>
      </c>
      <c r="B988" t="s">
        <v>639</v>
      </c>
      <c r="C988">
        <v>66</v>
      </c>
      <c r="D988">
        <v>2</v>
      </c>
      <c r="E988" t="s">
        <v>15552</v>
      </c>
      <c r="F988">
        <v>107</v>
      </c>
      <c r="G988">
        <v>7</v>
      </c>
      <c r="H988" t="s">
        <v>641</v>
      </c>
      <c r="I988" t="s">
        <v>15553</v>
      </c>
      <c r="J988" t="s">
        <v>694</v>
      </c>
      <c r="K988" t="s">
        <v>644</v>
      </c>
      <c r="L988" t="s">
        <v>645</v>
      </c>
      <c r="M988" t="s">
        <v>15549</v>
      </c>
      <c r="N988" t="s">
        <v>644</v>
      </c>
      <c r="O988" t="s">
        <v>647</v>
      </c>
      <c r="P988" t="s">
        <v>5</v>
      </c>
      <c r="Q988" t="s">
        <v>648</v>
      </c>
      <c r="R988" t="s">
        <v>645</v>
      </c>
      <c r="S988" t="s">
        <v>15554</v>
      </c>
      <c r="T988" t="s">
        <v>15551</v>
      </c>
    </row>
    <row r="989" spans="1:20" x14ac:dyDescent="0.25">
      <c r="A989" t="s">
        <v>18</v>
      </c>
      <c r="B989" t="s">
        <v>19</v>
      </c>
      <c r="C989">
        <v>68</v>
      </c>
      <c r="D989">
        <v>1</v>
      </c>
      <c r="E989" t="s">
        <v>15552</v>
      </c>
      <c r="F989">
        <v>107</v>
      </c>
      <c r="G989">
        <v>7</v>
      </c>
      <c r="H989" t="s">
        <v>641</v>
      </c>
      <c r="I989" t="s">
        <v>15553</v>
      </c>
      <c r="J989" t="s">
        <v>694</v>
      </c>
      <c r="K989" t="s">
        <v>644</v>
      </c>
      <c r="L989" t="s">
        <v>645</v>
      </c>
      <c r="M989" t="s">
        <v>15549</v>
      </c>
      <c r="N989" t="s">
        <v>644</v>
      </c>
      <c r="O989" t="s">
        <v>647</v>
      </c>
      <c r="P989" t="s">
        <v>5</v>
      </c>
      <c r="Q989" t="s">
        <v>648</v>
      </c>
      <c r="R989" t="s">
        <v>645</v>
      </c>
      <c r="S989" t="s">
        <v>15554</v>
      </c>
      <c r="T989" t="s">
        <v>15551</v>
      </c>
    </row>
    <row r="990" spans="1:20" x14ac:dyDescent="0.25">
      <c r="A990" t="s">
        <v>22</v>
      </c>
      <c r="B990" t="s">
        <v>27</v>
      </c>
      <c r="C990">
        <v>79</v>
      </c>
      <c r="D990">
        <v>1</v>
      </c>
      <c r="E990" t="s">
        <v>15555</v>
      </c>
      <c r="F990">
        <v>79</v>
      </c>
      <c r="G990">
        <v>0</v>
      </c>
      <c r="H990" t="s">
        <v>673</v>
      </c>
      <c r="I990" t="s">
        <v>15556</v>
      </c>
      <c r="J990" t="s">
        <v>15557</v>
      </c>
      <c r="K990" t="s">
        <v>5065</v>
      </c>
      <c r="L990" t="s">
        <v>5745</v>
      </c>
      <c r="M990" t="s">
        <v>15551</v>
      </c>
      <c r="N990" t="s">
        <v>644</v>
      </c>
      <c r="O990" t="s">
        <v>679</v>
      </c>
      <c r="P990" t="s">
        <v>26</v>
      </c>
      <c r="Q990" t="s">
        <v>680</v>
      </c>
      <c r="R990" t="s">
        <v>645</v>
      </c>
      <c r="S990" t="s">
        <v>15558</v>
      </c>
      <c r="T990" t="s">
        <v>15551</v>
      </c>
    </row>
    <row r="991" spans="1:20" x14ac:dyDescent="0.25">
      <c r="A991" t="s">
        <v>104</v>
      </c>
      <c r="B991" t="s">
        <v>105</v>
      </c>
      <c r="C991">
        <v>13</v>
      </c>
      <c r="D991">
        <v>2</v>
      </c>
      <c r="E991" t="s">
        <v>15559</v>
      </c>
      <c r="F991">
        <v>30</v>
      </c>
      <c r="G991">
        <v>4</v>
      </c>
      <c r="H991" t="s">
        <v>673</v>
      </c>
      <c r="I991" t="s">
        <v>15560</v>
      </c>
      <c r="J991" t="s">
        <v>15561</v>
      </c>
      <c r="K991" t="s">
        <v>15562</v>
      </c>
      <c r="L991" t="s">
        <v>15563</v>
      </c>
      <c r="M991" t="s">
        <v>15564</v>
      </c>
      <c r="N991" t="s">
        <v>644</v>
      </c>
      <c r="O991" t="s">
        <v>679</v>
      </c>
      <c r="P991" t="s">
        <v>26</v>
      </c>
      <c r="Q991" t="s">
        <v>680</v>
      </c>
      <c r="R991" t="s">
        <v>645</v>
      </c>
      <c r="S991" t="s">
        <v>15565</v>
      </c>
      <c r="T991" t="s">
        <v>15551</v>
      </c>
    </row>
  </sheetData>
  <pageMargins left="0.25" right="0.25" top="0.75" bottom="0.75" header="0.3" footer="0.3"/>
  <pageSetup paperSize="9" scale="21" fitToHeight="0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C38-5B42-4722-9B01-4BE96B0D493B}">
  <sheetPr>
    <tabColor rgb="FFFF6699"/>
    <pageSetUpPr fitToPage="1"/>
  </sheetPr>
  <dimension ref="A1:V688"/>
  <sheetViews>
    <sheetView zoomScale="70" zoomScaleNormal="70" workbookViewId="0">
      <pane xSplit="2" ySplit="1" topLeftCell="R2" activePane="bottomRight" state="frozen"/>
      <selection sqref="A1:XFD1048576"/>
      <selection pane="topRight" sqref="A1:XFD1048576"/>
      <selection pane="bottomLeft" sqref="A1:XFD1048576"/>
      <selection pane="bottomRight" activeCell="U654" sqref="U654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15566</v>
      </c>
      <c r="F2">
        <v>100</v>
      </c>
      <c r="G2">
        <v>0</v>
      </c>
      <c r="H2" t="s">
        <v>641</v>
      </c>
      <c r="I2" t="s">
        <v>15567</v>
      </c>
      <c r="J2" t="s">
        <v>724</v>
      </c>
      <c r="K2" t="s">
        <v>644</v>
      </c>
      <c r="L2" t="s">
        <v>645</v>
      </c>
      <c r="M2" t="s">
        <v>15568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15569</v>
      </c>
      <c r="T2" t="s">
        <v>15568</v>
      </c>
      <c r="U2" s="77" t="s">
        <v>147</v>
      </c>
      <c r="V2">
        <v>1989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15570</v>
      </c>
      <c r="F3">
        <v>200</v>
      </c>
      <c r="G3">
        <v>0</v>
      </c>
      <c r="H3" t="s">
        <v>641</v>
      </c>
      <c r="I3" t="s">
        <v>15571</v>
      </c>
      <c r="J3" t="s">
        <v>771</v>
      </c>
      <c r="K3" t="s">
        <v>644</v>
      </c>
      <c r="L3" t="s">
        <v>645</v>
      </c>
      <c r="M3" t="s">
        <v>15572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15573</v>
      </c>
      <c r="T3" t="s">
        <v>15572</v>
      </c>
      <c r="U3" s="78" t="s">
        <v>148</v>
      </c>
      <c r="V3">
        <v>1989</v>
      </c>
    </row>
    <row r="4" spans="1:22" x14ac:dyDescent="0.25">
      <c r="A4" t="s">
        <v>147</v>
      </c>
      <c r="B4" t="s">
        <v>148</v>
      </c>
      <c r="C4">
        <v>33.333333333333336</v>
      </c>
      <c r="D4">
        <v>3</v>
      </c>
      <c r="E4" t="s">
        <v>15574</v>
      </c>
      <c r="F4">
        <v>100</v>
      </c>
      <c r="G4">
        <v>0</v>
      </c>
      <c r="H4" t="s">
        <v>641</v>
      </c>
      <c r="I4" t="s">
        <v>15575</v>
      </c>
      <c r="J4" t="s">
        <v>1520</v>
      </c>
      <c r="K4" t="s">
        <v>644</v>
      </c>
      <c r="L4" t="s">
        <v>645</v>
      </c>
      <c r="M4" t="s">
        <v>15576</v>
      </c>
      <c r="N4" t="s">
        <v>644</v>
      </c>
      <c r="O4" t="s">
        <v>668</v>
      </c>
      <c r="P4" t="s">
        <v>5</v>
      </c>
      <c r="Q4" t="s">
        <v>669</v>
      </c>
      <c r="R4" t="s">
        <v>645</v>
      </c>
      <c r="S4" t="s">
        <v>15577</v>
      </c>
      <c r="T4" t="s">
        <v>15576</v>
      </c>
      <c r="U4" s="77" t="s">
        <v>20</v>
      </c>
      <c r="V4">
        <v>10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15578</v>
      </c>
      <c r="F5">
        <v>100</v>
      </c>
      <c r="G5">
        <v>0</v>
      </c>
      <c r="H5" t="s">
        <v>641</v>
      </c>
      <c r="I5" t="s">
        <v>15579</v>
      </c>
      <c r="J5" t="s">
        <v>900</v>
      </c>
      <c r="K5" t="s">
        <v>644</v>
      </c>
      <c r="L5" t="s">
        <v>645</v>
      </c>
      <c r="M5" t="s">
        <v>15580</v>
      </c>
      <c r="N5" t="s">
        <v>644</v>
      </c>
      <c r="O5" t="s">
        <v>668</v>
      </c>
      <c r="P5" t="s">
        <v>5</v>
      </c>
      <c r="Q5" t="s">
        <v>669</v>
      </c>
      <c r="R5" t="s">
        <v>645</v>
      </c>
      <c r="S5" t="s">
        <v>15581</v>
      </c>
      <c r="T5" t="s">
        <v>15580</v>
      </c>
      <c r="U5" s="78" t="s">
        <v>21</v>
      </c>
      <c r="V5">
        <v>10</v>
      </c>
    </row>
    <row r="6" spans="1:22" x14ac:dyDescent="0.25">
      <c r="A6" t="s">
        <v>147</v>
      </c>
      <c r="B6" t="s">
        <v>148</v>
      </c>
      <c r="C6">
        <v>50</v>
      </c>
      <c r="D6">
        <v>6</v>
      </c>
      <c r="E6" t="s">
        <v>15582</v>
      </c>
      <c r="F6">
        <v>200</v>
      </c>
      <c r="G6">
        <v>0</v>
      </c>
      <c r="H6" t="s">
        <v>641</v>
      </c>
      <c r="I6" t="s">
        <v>15583</v>
      </c>
      <c r="J6" t="s">
        <v>993</v>
      </c>
      <c r="K6" t="s">
        <v>644</v>
      </c>
      <c r="L6" t="s">
        <v>645</v>
      </c>
      <c r="M6" t="s">
        <v>15584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15585</v>
      </c>
      <c r="T6" t="s">
        <v>15584</v>
      </c>
      <c r="U6" s="77" t="s">
        <v>99</v>
      </c>
      <c r="V6">
        <v>550</v>
      </c>
    </row>
    <row r="7" spans="1:22" x14ac:dyDescent="0.25">
      <c r="A7" t="s">
        <v>147</v>
      </c>
      <c r="B7" t="s">
        <v>148</v>
      </c>
      <c r="C7">
        <v>40</v>
      </c>
      <c r="D7">
        <v>30</v>
      </c>
      <c r="E7" t="s">
        <v>15586</v>
      </c>
      <c r="F7">
        <v>1634</v>
      </c>
      <c r="G7">
        <v>0</v>
      </c>
      <c r="H7" t="s">
        <v>673</v>
      </c>
      <c r="I7" t="s">
        <v>15587</v>
      </c>
      <c r="J7" t="s">
        <v>15588</v>
      </c>
      <c r="K7" t="s">
        <v>9130</v>
      </c>
      <c r="L7" t="s">
        <v>2510</v>
      </c>
      <c r="M7" t="s">
        <v>15589</v>
      </c>
      <c r="N7" t="s">
        <v>644</v>
      </c>
      <c r="O7" t="s">
        <v>703</v>
      </c>
      <c r="P7" t="s">
        <v>26</v>
      </c>
      <c r="Q7" t="s">
        <v>680</v>
      </c>
      <c r="R7" t="s">
        <v>645</v>
      </c>
      <c r="S7" t="s">
        <v>15590</v>
      </c>
      <c r="T7" t="s">
        <v>15589</v>
      </c>
      <c r="U7" s="78" t="s">
        <v>100</v>
      </c>
      <c r="V7">
        <v>550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15591</v>
      </c>
      <c r="F8">
        <v>200</v>
      </c>
      <c r="G8">
        <v>0</v>
      </c>
      <c r="H8" t="s">
        <v>641</v>
      </c>
      <c r="I8" t="s">
        <v>15583</v>
      </c>
      <c r="J8" t="s">
        <v>993</v>
      </c>
      <c r="K8" t="s">
        <v>644</v>
      </c>
      <c r="L8" t="s">
        <v>645</v>
      </c>
      <c r="M8" t="s">
        <v>15592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15593</v>
      </c>
      <c r="T8" t="s">
        <v>15592</v>
      </c>
      <c r="U8" s="77" t="s">
        <v>22</v>
      </c>
      <c r="V8">
        <v>159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15594</v>
      </c>
      <c r="F9">
        <v>200</v>
      </c>
      <c r="G9">
        <v>0</v>
      </c>
      <c r="H9" t="s">
        <v>641</v>
      </c>
      <c r="I9" t="s">
        <v>15595</v>
      </c>
      <c r="J9" t="s">
        <v>1414</v>
      </c>
      <c r="K9" t="s">
        <v>644</v>
      </c>
      <c r="L9" t="s">
        <v>645</v>
      </c>
      <c r="M9" t="s">
        <v>15596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15597</v>
      </c>
      <c r="T9" t="s">
        <v>15596</v>
      </c>
      <c r="U9" s="78" t="s">
        <v>213</v>
      </c>
      <c r="V9">
        <v>2</v>
      </c>
    </row>
    <row r="10" spans="1:22" x14ac:dyDescent="0.25">
      <c r="A10" t="s">
        <v>147</v>
      </c>
      <c r="B10" t="s">
        <v>148</v>
      </c>
      <c r="C10">
        <v>50</v>
      </c>
      <c r="D10">
        <v>12</v>
      </c>
      <c r="E10" t="s">
        <v>15598</v>
      </c>
      <c r="F10">
        <v>400</v>
      </c>
      <c r="G10">
        <v>0</v>
      </c>
      <c r="H10" t="s">
        <v>641</v>
      </c>
      <c r="I10" t="s">
        <v>15599</v>
      </c>
      <c r="J10" t="s">
        <v>724</v>
      </c>
      <c r="K10" t="s">
        <v>644</v>
      </c>
      <c r="L10" t="s">
        <v>645</v>
      </c>
      <c r="M10" t="s">
        <v>15600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15601</v>
      </c>
      <c r="T10" t="s">
        <v>15600</v>
      </c>
      <c r="U10" s="78" t="s">
        <v>27</v>
      </c>
      <c r="V10">
        <v>157</v>
      </c>
    </row>
    <row r="11" spans="1:22" x14ac:dyDescent="0.25">
      <c r="A11" t="s">
        <v>147</v>
      </c>
      <c r="B11" t="s">
        <v>148</v>
      </c>
      <c r="C11">
        <v>50</v>
      </c>
      <c r="D11">
        <v>6</v>
      </c>
      <c r="E11" t="s">
        <v>15602</v>
      </c>
      <c r="F11">
        <v>200</v>
      </c>
      <c r="G11">
        <v>0</v>
      </c>
      <c r="H11" t="s">
        <v>641</v>
      </c>
      <c r="I11" t="s">
        <v>15603</v>
      </c>
      <c r="J11" t="s">
        <v>657</v>
      </c>
      <c r="K11" t="s">
        <v>644</v>
      </c>
      <c r="L11" t="s">
        <v>645</v>
      </c>
      <c r="M11" t="s">
        <v>15604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15605</v>
      </c>
      <c r="T11" t="s">
        <v>15604</v>
      </c>
      <c r="U11" s="77" t="s">
        <v>18</v>
      </c>
      <c r="V11">
        <v>140</v>
      </c>
    </row>
    <row r="12" spans="1:22" x14ac:dyDescent="0.25">
      <c r="A12" t="s">
        <v>147</v>
      </c>
      <c r="B12" t="s">
        <v>148</v>
      </c>
      <c r="C12">
        <v>50</v>
      </c>
      <c r="D12">
        <v>24</v>
      </c>
      <c r="E12" t="s">
        <v>15606</v>
      </c>
      <c r="F12">
        <v>800</v>
      </c>
      <c r="G12">
        <v>0</v>
      </c>
      <c r="H12" t="s">
        <v>641</v>
      </c>
      <c r="I12" t="s">
        <v>15607</v>
      </c>
      <c r="J12" t="s">
        <v>1508</v>
      </c>
      <c r="K12" t="s">
        <v>644</v>
      </c>
      <c r="L12" t="s">
        <v>645</v>
      </c>
      <c r="M12" t="s">
        <v>15608</v>
      </c>
      <c r="N12" t="s">
        <v>644</v>
      </c>
      <c r="O12" t="s">
        <v>668</v>
      </c>
      <c r="P12" t="s">
        <v>5</v>
      </c>
      <c r="Q12" t="s">
        <v>669</v>
      </c>
      <c r="R12" t="s">
        <v>645</v>
      </c>
      <c r="S12" t="s">
        <v>15609</v>
      </c>
      <c r="T12" t="s">
        <v>15608</v>
      </c>
      <c r="U12" s="78" t="s">
        <v>19</v>
      </c>
      <c r="V12">
        <v>140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15610</v>
      </c>
      <c r="F13">
        <v>200</v>
      </c>
      <c r="G13">
        <v>0</v>
      </c>
      <c r="H13" t="s">
        <v>641</v>
      </c>
      <c r="I13" t="s">
        <v>15611</v>
      </c>
      <c r="J13" t="s">
        <v>1422</v>
      </c>
      <c r="K13" t="s">
        <v>644</v>
      </c>
      <c r="L13" t="s">
        <v>645</v>
      </c>
      <c r="M13" t="s">
        <v>15612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15613</v>
      </c>
      <c r="T13" t="s">
        <v>15612</v>
      </c>
      <c r="U13" s="77" t="s">
        <v>101</v>
      </c>
      <c r="V13">
        <v>26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15614</v>
      </c>
      <c r="F14">
        <v>200</v>
      </c>
      <c r="G14">
        <v>0</v>
      </c>
      <c r="H14" t="s">
        <v>641</v>
      </c>
      <c r="I14" t="s">
        <v>15615</v>
      </c>
      <c r="J14" t="s">
        <v>864</v>
      </c>
      <c r="K14" t="s">
        <v>644</v>
      </c>
      <c r="L14" t="s">
        <v>645</v>
      </c>
      <c r="M14" t="s">
        <v>15616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15617</v>
      </c>
      <c r="T14" t="s">
        <v>15616</v>
      </c>
      <c r="U14" s="78" t="s">
        <v>74</v>
      </c>
      <c r="V14">
        <v>26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15618</v>
      </c>
      <c r="F15">
        <v>200</v>
      </c>
      <c r="G15">
        <v>0</v>
      </c>
      <c r="H15" t="s">
        <v>641</v>
      </c>
      <c r="I15" t="s">
        <v>15619</v>
      </c>
      <c r="J15" t="s">
        <v>685</v>
      </c>
      <c r="K15" t="s">
        <v>644</v>
      </c>
      <c r="L15" t="s">
        <v>645</v>
      </c>
      <c r="M15" t="s">
        <v>15616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15620</v>
      </c>
      <c r="T15" t="s">
        <v>15616</v>
      </c>
      <c r="U15" s="77" t="s">
        <v>72</v>
      </c>
      <c r="V15">
        <v>6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15621</v>
      </c>
      <c r="F16">
        <v>100</v>
      </c>
      <c r="G16">
        <v>0</v>
      </c>
      <c r="H16" t="s">
        <v>641</v>
      </c>
      <c r="I16" t="s">
        <v>15622</v>
      </c>
      <c r="J16" t="s">
        <v>1711</v>
      </c>
      <c r="K16" t="s">
        <v>644</v>
      </c>
      <c r="L16" t="s">
        <v>645</v>
      </c>
      <c r="M16" t="s">
        <v>15616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15623</v>
      </c>
      <c r="T16" t="s">
        <v>15616</v>
      </c>
      <c r="U16" s="78" t="s">
        <v>108</v>
      </c>
      <c r="V16">
        <v>5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15624</v>
      </c>
      <c r="F17">
        <v>300</v>
      </c>
      <c r="G17">
        <v>0</v>
      </c>
      <c r="H17" t="s">
        <v>641</v>
      </c>
      <c r="I17" t="s">
        <v>15625</v>
      </c>
      <c r="J17" t="s">
        <v>942</v>
      </c>
      <c r="K17" t="s">
        <v>644</v>
      </c>
      <c r="L17" t="s">
        <v>645</v>
      </c>
      <c r="M17" t="s">
        <v>15626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15627</v>
      </c>
      <c r="T17" t="s">
        <v>15626</v>
      </c>
      <c r="U17" s="78" t="s">
        <v>3385</v>
      </c>
      <c r="V17">
        <v>1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15624</v>
      </c>
      <c r="F18">
        <v>300</v>
      </c>
      <c r="G18">
        <v>0</v>
      </c>
      <c r="H18" t="s">
        <v>641</v>
      </c>
      <c r="I18" t="s">
        <v>15625</v>
      </c>
      <c r="J18" t="s">
        <v>942</v>
      </c>
      <c r="K18" t="s">
        <v>644</v>
      </c>
      <c r="L18" t="s">
        <v>645</v>
      </c>
      <c r="M18" t="s">
        <v>15626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15627</v>
      </c>
      <c r="T18" t="s">
        <v>15626</v>
      </c>
      <c r="U18" s="77" t="s">
        <v>617</v>
      </c>
      <c r="V18">
        <v>1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15628</v>
      </c>
      <c r="F19">
        <v>200</v>
      </c>
      <c r="G19">
        <v>0</v>
      </c>
      <c r="H19" t="s">
        <v>641</v>
      </c>
      <c r="I19" t="s">
        <v>15629</v>
      </c>
      <c r="J19" t="s">
        <v>1292</v>
      </c>
      <c r="K19" t="s">
        <v>644</v>
      </c>
      <c r="L19" t="s">
        <v>645</v>
      </c>
      <c r="M19" t="s">
        <v>15630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15631</v>
      </c>
      <c r="T19" t="s">
        <v>15630</v>
      </c>
      <c r="U19" s="78" t="s">
        <v>6566</v>
      </c>
      <c r="V19">
        <v>1</v>
      </c>
    </row>
    <row r="20" spans="1:22" x14ac:dyDescent="0.25">
      <c r="A20" t="s">
        <v>638</v>
      </c>
      <c r="B20" t="s">
        <v>639</v>
      </c>
      <c r="C20">
        <v>66</v>
      </c>
      <c r="D20">
        <v>2</v>
      </c>
      <c r="E20" t="s">
        <v>15632</v>
      </c>
      <c r="F20">
        <v>100</v>
      </c>
      <c r="G20">
        <v>0</v>
      </c>
      <c r="H20" t="s">
        <v>729</v>
      </c>
      <c r="I20" t="s">
        <v>13417</v>
      </c>
      <c r="J20" t="s">
        <v>685</v>
      </c>
      <c r="K20" t="s">
        <v>644</v>
      </c>
      <c r="L20" t="s">
        <v>645</v>
      </c>
      <c r="M20" t="s">
        <v>15633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15634</v>
      </c>
      <c r="T20" t="s">
        <v>15633</v>
      </c>
      <c r="U20" s="77" t="s">
        <v>14</v>
      </c>
      <c r="V20">
        <v>3</v>
      </c>
    </row>
    <row r="21" spans="1:22" x14ac:dyDescent="0.25">
      <c r="A21" t="s">
        <v>18</v>
      </c>
      <c r="B21" t="s">
        <v>19</v>
      </c>
      <c r="C21">
        <v>68</v>
      </c>
      <c r="D21">
        <v>1</v>
      </c>
      <c r="E21" t="s">
        <v>15632</v>
      </c>
      <c r="F21">
        <v>100</v>
      </c>
      <c r="G21">
        <v>0</v>
      </c>
      <c r="H21" t="s">
        <v>729</v>
      </c>
      <c r="I21" t="s">
        <v>13417</v>
      </c>
      <c r="J21" t="s">
        <v>685</v>
      </c>
      <c r="K21" t="s">
        <v>644</v>
      </c>
      <c r="L21" t="s">
        <v>645</v>
      </c>
      <c r="M21" t="s">
        <v>15633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15634</v>
      </c>
      <c r="T21" t="s">
        <v>15633</v>
      </c>
      <c r="U21" s="78" t="s">
        <v>15</v>
      </c>
      <c r="V21">
        <v>3</v>
      </c>
    </row>
    <row r="22" spans="1:22" x14ac:dyDescent="0.25">
      <c r="A22" t="s">
        <v>147</v>
      </c>
      <c r="B22" t="s">
        <v>148</v>
      </c>
      <c r="C22">
        <v>50</v>
      </c>
      <c r="D22">
        <v>12</v>
      </c>
      <c r="E22" t="s">
        <v>15635</v>
      </c>
      <c r="F22">
        <v>400</v>
      </c>
      <c r="G22">
        <v>0</v>
      </c>
      <c r="H22" t="s">
        <v>641</v>
      </c>
      <c r="I22" t="s">
        <v>15636</v>
      </c>
      <c r="J22" t="s">
        <v>2343</v>
      </c>
      <c r="K22" t="s">
        <v>644</v>
      </c>
      <c r="L22" t="s">
        <v>645</v>
      </c>
      <c r="M22" t="s">
        <v>15633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15637</v>
      </c>
      <c r="T22" t="s">
        <v>15633</v>
      </c>
      <c r="U22" s="77" t="s">
        <v>638</v>
      </c>
      <c r="V22">
        <v>258</v>
      </c>
    </row>
    <row r="23" spans="1:22" x14ac:dyDescent="0.25">
      <c r="A23" t="s">
        <v>147</v>
      </c>
      <c r="B23" t="s">
        <v>148</v>
      </c>
      <c r="C23">
        <v>50</v>
      </c>
      <c r="D23">
        <v>12</v>
      </c>
      <c r="E23" t="s">
        <v>15638</v>
      </c>
      <c r="F23">
        <v>400</v>
      </c>
      <c r="G23">
        <v>0</v>
      </c>
      <c r="H23" t="s">
        <v>641</v>
      </c>
      <c r="I23" t="s">
        <v>15639</v>
      </c>
      <c r="J23" t="s">
        <v>685</v>
      </c>
      <c r="K23" t="s">
        <v>644</v>
      </c>
      <c r="L23" t="s">
        <v>645</v>
      </c>
      <c r="M23" t="s">
        <v>15640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15641</v>
      </c>
      <c r="T23" t="s">
        <v>15640</v>
      </c>
      <c r="U23" s="78" t="s">
        <v>639</v>
      </c>
      <c r="V23">
        <v>258</v>
      </c>
    </row>
    <row r="24" spans="1:22" x14ac:dyDescent="0.25">
      <c r="A24" t="s">
        <v>22</v>
      </c>
      <c r="B24" t="s">
        <v>27</v>
      </c>
      <c r="C24">
        <v>79</v>
      </c>
      <c r="D24">
        <v>1</v>
      </c>
      <c r="E24" t="s">
        <v>15642</v>
      </c>
      <c r="F24">
        <v>74</v>
      </c>
      <c r="G24">
        <v>0</v>
      </c>
      <c r="H24" t="s">
        <v>673</v>
      </c>
      <c r="I24" t="s">
        <v>15643</v>
      </c>
      <c r="J24" t="s">
        <v>15644</v>
      </c>
      <c r="K24" t="s">
        <v>3894</v>
      </c>
      <c r="L24" t="s">
        <v>15042</v>
      </c>
      <c r="M24" t="s">
        <v>15608</v>
      </c>
      <c r="N24" t="s">
        <v>644</v>
      </c>
      <c r="O24" t="s">
        <v>679</v>
      </c>
      <c r="P24" t="s">
        <v>26</v>
      </c>
      <c r="Q24" t="s">
        <v>680</v>
      </c>
      <c r="R24" t="s">
        <v>645</v>
      </c>
      <c r="S24" t="s">
        <v>15645</v>
      </c>
      <c r="T24" t="s">
        <v>15646</v>
      </c>
      <c r="U24" s="77" t="s">
        <v>239</v>
      </c>
      <c r="V24">
        <v>30</v>
      </c>
    </row>
    <row r="25" spans="1:22" x14ac:dyDescent="0.25">
      <c r="A25" t="s">
        <v>638</v>
      </c>
      <c r="B25" t="s">
        <v>639</v>
      </c>
      <c r="C25">
        <v>66</v>
      </c>
      <c r="D25">
        <v>2</v>
      </c>
      <c r="E25" t="s">
        <v>15647</v>
      </c>
      <c r="F25">
        <v>100</v>
      </c>
      <c r="G25">
        <v>0</v>
      </c>
      <c r="H25" t="s">
        <v>729</v>
      </c>
      <c r="I25" t="s">
        <v>13417</v>
      </c>
      <c r="J25" t="s">
        <v>685</v>
      </c>
      <c r="K25" t="s">
        <v>644</v>
      </c>
      <c r="L25" t="s">
        <v>645</v>
      </c>
      <c r="M25" t="s">
        <v>15648</v>
      </c>
      <c r="N25" t="s">
        <v>644</v>
      </c>
      <c r="O25" t="s">
        <v>668</v>
      </c>
      <c r="P25" t="s">
        <v>5</v>
      </c>
      <c r="Q25" t="s">
        <v>669</v>
      </c>
      <c r="R25" t="s">
        <v>645</v>
      </c>
      <c r="S25" t="s">
        <v>15649</v>
      </c>
      <c r="T25" t="s">
        <v>15648</v>
      </c>
      <c r="U25" s="78" t="s">
        <v>245</v>
      </c>
      <c r="V25">
        <v>30</v>
      </c>
    </row>
    <row r="26" spans="1:22" x14ac:dyDescent="0.25">
      <c r="A26" t="s">
        <v>18</v>
      </c>
      <c r="B26" t="s">
        <v>19</v>
      </c>
      <c r="C26">
        <v>68</v>
      </c>
      <c r="D26">
        <v>1</v>
      </c>
      <c r="E26" t="s">
        <v>15647</v>
      </c>
      <c r="F26">
        <v>100</v>
      </c>
      <c r="G26">
        <v>0</v>
      </c>
      <c r="H26" t="s">
        <v>729</v>
      </c>
      <c r="I26" t="s">
        <v>13417</v>
      </c>
      <c r="J26" t="s">
        <v>685</v>
      </c>
      <c r="K26" t="s">
        <v>644</v>
      </c>
      <c r="L26" t="s">
        <v>645</v>
      </c>
      <c r="M26" t="s">
        <v>15648</v>
      </c>
      <c r="N26" t="s">
        <v>644</v>
      </c>
      <c r="O26" t="s">
        <v>668</v>
      </c>
      <c r="P26" t="s">
        <v>5</v>
      </c>
      <c r="Q26" t="s">
        <v>669</v>
      </c>
      <c r="R26" t="s">
        <v>645</v>
      </c>
      <c r="S26" t="s">
        <v>15649</v>
      </c>
      <c r="T26" t="s">
        <v>15648</v>
      </c>
      <c r="U26" s="77" t="s">
        <v>240</v>
      </c>
      <c r="V26">
        <v>20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15650</v>
      </c>
      <c r="F27">
        <v>200</v>
      </c>
      <c r="G27">
        <v>0</v>
      </c>
      <c r="H27" t="s">
        <v>641</v>
      </c>
      <c r="I27" t="s">
        <v>15651</v>
      </c>
      <c r="J27" t="s">
        <v>724</v>
      </c>
      <c r="K27" t="s">
        <v>644</v>
      </c>
      <c r="L27" t="s">
        <v>645</v>
      </c>
      <c r="M27" t="s">
        <v>15652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15653</v>
      </c>
      <c r="T27" t="s">
        <v>15652</v>
      </c>
      <c r="U27" s="78" t="s">
        <v>246</v>
      </c>
      <c r="V27">
        <v>16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15654</v>
      </c>
      <c r="F28">
        <v>100</v>
      </c>
      <c r="G28">
        <v>0</v>
      </c>
      <c r="H28" t="s">
        <v>641</v>
      </c>
      <c r="I28" t="s">
        <v>15655</v>
      </c>
      <c r="J28" t="s">
        <v>788</v>
      </c>
      <c r="K28" t="s">
        <v>644</v>
      </c>
      <c r="L28" t="s">
        <v>645</v>
      </c>
      <c r="M28" t="s">
        <v>15656</v>
      </c>
      <c r="N28" t="s">
        <v>644</v>
      </c>
      <c r="O28" t="s">
        <v>647</v>
      </c>
      <c r="P28" t="s">
        <v>5</v>
      </c>
      <c r="Q28" t="s">
        <v>648</v>
      </c>
      <c r="R28" t="s">
        <v>645</v>
      </c>
      <c r="S28" t="s">
        <v>15657</v>
      </c>
      <c r="T28" t="s">
        <v>15656</v>
      </c>
      <c r="U28" s="78" t="s">
        <v>17333</v>
      </c>
      <c r="V28">
        <v>3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15658</v>
      </c>
      <c r="F29">
        <v>200</v>
      </c>
      <c r="G29">
        <v>0</v>
      </c>
      <c r="H29" t="s">
        <v>641</v>
      </c>
      <c r="I29" t="s">
        <v>15659</v>
      </c>
      <c r="J29" t="s">
        <v>981</v>
      </c>
      <c r="K29" t="s">
        <v>644</v>
      </c>
      <c r="L29" t="s">
        <v>645</v>
      </c>
      <c r="M29" t="s">
        <v>15660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15661</v>
      </c>
      <c r="T29" t="s">
        <v>15660</v>
      </c>
      <c r="U29" s="78" t="s">
        <v>1870</v>
      </c>
      <c r="V29">
        <v>1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15662</v>
      </c>
      <c r="F30">
        <v>100</v>
      </c>
      <c r="G30">
        <v>0</v>
      </c>
      <c r="H30" t="s">
        <v>641</v>
      </c>
      <c r="I30" t="s">
        <v>15663</v>
      </c>
      <c r="J30" t="s">
        <v>981</v>
      </c>
      <c r="K30" t="s">
        <v>644</v>
      </c>
      <c r="L30" t="s">
        <v>645</v>
      </c>
      <c r="M30" t="s">
        <v>15664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15665</v>
      </c>
      <c r="T30" t="s">
        <v>15664</v>
      </c>
      <c r="U30" s="77" t="s">
        <v>241</v>
      </c>
      <c r="V30">
        <v>23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15666</v>
      </c>
      <c r="F31">
        <v>100</v>
      </c>
      <c r="G31">
        <v>0</v>
      </c>
      <c r="H31" t="s">
        <v>641</v>
      </c>
      <c r="I31" t="s">
        <v>1046</v>
      </c>
      <c r="J31" t="s">
        <v>1047</v>
      </c>
      <c r="K31" t="s">
        <v>644</v>
      </c>
      <c r="L31" t="s">
        <v>645</v>
      </c>
      <c r="M31" t="s">
        <v>15664</v>
      </c>
      <c r="N31" t="s">
        <v>644</v>
      </c>
      <c r="O31" t="s">
        <v>647</v>
      </c>
      <c r="P31" t="s">
        <v>5</v>
      </c>
      <c r="Q31" t="s">
        <v>648</v>
      </c>
      <c r="R31" t="s">
        <v>15667</v>
      </c>
      <c r="S31" t="s">
        <v>15668</v>
      </c>
      <c r="T31" t="s">
        <v>15664</v>
      </c>
      <c r="U31" s="78" t="s">
        <v>247</v>
      </c>
      <c r="V31">
        <v>22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15669</v>
      </c>
      <c r="F32">
        <v>200</v>
      </c>
      <c r="G32">
        <v>0</v>
      </c>
      <c r="H32" t="s">
        <v>641</v>
      </c>
      <c r="I32" t="s">
        <v>15670</v>
      </c>
      <c r="J32" t="s">
        <v>1189</v>
      </c>
      <c r="K32" t="s">
        <v>644</v>
      </c>
      <c r="L32" t="s">
        <v>645</v>
      </c>
      <c r="M32" t="s">
        <v>15671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15672</v>
      </c>
      <c r="T32" t="s">
        <v>15671</v>
      </c>
      <c r="U32" s="78" t="s">
        <v>1870</v>
      </c>
      <c r="V32">
        <v>1</v>
      </c>
    </row>
    <row r="33" spans="1:22" x14ac:dyDescent="0.25">
      <c r="A33" t="s">
        <v>101</v>
      </c>
      <c r="B33" t="s">
        <v>74</v>
      </c>
      <c r="C33">
        <v>83.333333333333329</v>
      </c>
      <c r="D33">
        <v>3</v>
      </c>
      <c r="E33" t="s">
        <v>15673</v>
      </c>
      <c r="F33">
        <v>250</v>
      </c>
      <c r="G33">
        <v>0</v>
      </c>
      <c r="H33" t="s">
        <v>729</v>
      </c>
      <c r="I33" t="s">
        <v>15674</v>
      </c>
      <c r="J33" t="s">
        <v>652</v>
      </c>
      <c r="K33" t="s">
        <v>644</v>
      </c>
      <c r="L33" t="s">
        <v>645</v>
      </c>
      <c r="M33" t="s">
        <v>15675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15676</v>
      </c>
      <c r="T33" t="s">
        <v>15675</v>
      </c>
      <c r="U33" s="77" t="s">
        <v>601</v>
      </c>
      <c r="V33">
        <v>20</v>
      </c>
    </row>
    <row r="34" spans="1:22" x14ac:dyDescent="0.25">
      <c r="A34" t="s">
        <v>638</v>
      </c>
      <c r="B34" t="s">
        <v>639</v>
      </c>
      <c r="C34">
        <v>66</v>
      </c>
      <c r="D34">
        <v>2</v>
      </c>
      <c r="E34" t="s">
        <v>15677</v>
      </c>
      <c r="F34">
        <v>109</v>
      </c>
      <c r="G34">
        <v>9</v>
      </c>
      <c r="H34" t="s">
        <v>641</v>
      </c>
      <c r="I34" t="s">
        <v>15678</v>
      </c>
      <c r="J34" t="s">
        <v>935</v>
      </c>
      <c r="K34" t="s">
        <v>644</v>
      </c>
      <c r="L34" t="s">
        <v>645</v>
      </c>
      <c r="M34" t="s">
        <v>15679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15680</v>
      </c>
      <c r="T34" t="s">
        <v>15679</v>
      </c>
      <c r="U34" s="78" t="s">
        <v>602</v>
      </c>
      <c r="V34">
        <v>18</v>
      </c>
    </row>
    <row r="35" spans="1:22" x14ac:dyDescent="0.25">
      <c r="A35" t="s">
        <v>18</v>
      </c>
      <c r="B35" t="s">
        <v>19</v>
      </c>
      <c r="C35">
        <v>68</v>
      </c>
      <c r="D35">
        <v>1</v>
      </c>
      <c r="E35" t="s">
        <v>15677</v>
      </c>
      <c r="F35">
        <v>109</v>
      </c>
      <c r="G35">
        <v>9</v>
      </c>
      <c r="H35" t="s">
        <v>641</v>
      </c>
      <c r="I35" t="s">
        <v>15678</v>
      </c>
      <c r="J35" t="s">
        <v>935</v>
      </c>
      <c r="K35" t="s">
        <v>644</v>
      </c>
      <c r="L35" t="s">
        <v>645</v>
      </c>
      <c r="M35" t="s">
        <v>15679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15680</v>
      </c>
      <c r="T35" t="s">
        <v>15679</v>
      </c>
      <c r="U35" s="78" t="s">
        <v>1870</v>
      </c>
      <c r="V35">
        <v>2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15681</v>
      </c>
      <c r="F36">
        <v>200</v>
      </c>
      <c r="G36">
        <v>0</v>
      </c>
      <c r="H36" t="s">
        <v>641</v>
      </c>
      <c r="I36" t="s">
        <v>15682</v>
      </c>
      <c r="J36" t="s">
        <v>708</v>
      </c>
      <c r="K36" t="s">
        <v>644</v>
      </c>
      <c r="L36" t="s">
        <v>645</v>
      </c>
      <c r="M36" t="s">
        <v>15683</v>
      </c>
      <c r="N36" t="s">
        <v>644</v>
      </c>
      <c r="O36" t="s">
        <v>668</v>
      </c>
      <c r="P36" t="s">
        <v>5</v>
      </c>
      <c r="Q36" t="s">
        <v>669</v>
      </c>
      <c r="R36" t="s">
        <v>645</v>
      </c>
      <c r="S36" t="s">
        <v>15684</v>
      </c>
      <c r="T36" t="s">
        <v>15683</v>
      </c>
      <c r="U36" s="77" t="s">
        <v>77</v>
      </c>
      <c r="V36">
        <v>14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15685</v>
      </c>
      <c r="F37">
        <v>200</v>
      </c>
      <c r="G37">
        <v>0</v>
      </c>
      <c r="H37" t="s">
        <v>641</v>
      </c>
      <c r="I37" t="s">
        <v>15686</v>
      </c>
      <c r="J37" t="s">
        <v>924</v>
      </c>
      <c r="K37" t="s">
        <v>644</v>
      </c>
      <c r="L37" t="s">
        <v>645</v>
      </c>
      <c r="M37" t="s">
        <v>15687</v>
      </c>
      <c r="N37" t="s">
        <v>644</v>
      </c>
      <c r="O37" t="s">
        <v>647</v>
      </c>
      <c r="P37" t="s">
        <v>5</v>
      </c>
      <c r="Q37" t="s">
        <v>648</v>
      </c>
      <c r="R37" t="s">
        <v>645</v>
      </c>
      <c r="S37" t="s">
        <v>15688</v>
      </c>
      <c r="T37" t="s">
        <v>15687</v>
      </c>
      <c r="U37" s="78" t="s">
        <v>78</v>
      </c>
      <c r="V37">
        <v>14</v>
      </c>
    </row>
    <row r="38" spans="1:22" x14ac:dyDescent="0.25">
      <c r="A38" t="s">
        <v>22</v>
      </c>
      <c r="B38" t="s">
        <v>27</v>
      </c>
      <c r="C38">
        <v>66.333333333333329</v>
      </c>
      <c r="D38">
        <v>3</v>
      </c>
      <c r="E38" t="s">
        <v>15689</v>
      </c>
      <c r="F38">
        <v>240</v>
      </c>
      <c r="G38">
        <v>0</v>
      </c>
      <c r="H38" t="s">
        <v>673</v>
      </c>
      <c r="I38" t="s">
        <v>7342</v>
      </c>
      <c r="J38" t="s">
        <v>15690</v>
      </c>
      <c r="K38" t="s">
        <v>15691</v>
      </c>
      <c r="L38" t="s">
        <v>8531</v>
      </c>
      <c r="M38" t="s">
        <v>15652</v>
      </c>
      <c r="N38" t="s">
        <v>644</v>
      </c>
      <c r="O38" t="s">
        <v>703</v>
      </c>
      <c r="P38" t="s">
        <v>26</v>
      </c>
      <c r="Q38" t="s">
        <v>680</v>
      </c>
      <c r="R38" t="s">
        <v>645</v>
      </c>
      <c r="S38" t="s">
        <v>15692</v>
      </c>
      <c r="T38" t="s">
        <v>15693</v>
      </c>
      <c r="U38" s="77" t="s">
        <v>104</v>
      </c>
      <c r="V38">
        <v>13</v>
      </c>
    </row>
    <row r="39" spans="1:22" x14ac:dyDescent="0.25">
      <c r="A39" t="s">
        <v>601</v>
      </c>
      <c r="B39" t="s">
        <v>602</v>
      </c>
      <c r="C39">
        <v>139</v>
      </c>
      <c r="D39">
        <v>1</v>
      </c>
      <c r="E39" t="s">
        <v>15694</v>
      </c>
      <c r="F39">
        <v>108.99</v>
      </c>
      <c r="G39">
        <v>0</v>
      </c>
      <c r="H39" t="s">
        <v>641</v>
      </c>
      <c r="I39" t="s">
        <v>15695</v>
      </c>
      <c r="J39" t="s">
        <v>685</v>
      </c>
      <c r="K39" t="s">
        <v>644</v>
      </c>
      <c r="L39" t="s">
        <v>645</v>
      </c>
      <c r="M39" t="s">
        <v>15696</v>
      </c>
      <c r="N39" t="s">
        <v>644</v>
      </c>
      <c r="O39" t="s">
        <v>668</v>
      </c>
      <c r="P39" t="s">
        <v>5</v>
      </c>
      <c r="Q39" t="s">
        <v>669</v>
      </c>
      <c r="R39" t="s">
        <v>645</v>
      </c>
      <c r="S39" t="s">
        <v>15697</v>
      </c>
      <c r="T39" t="s">
        <v>15696</v>
      </c>
      <c r="U39" s="78" t="s">
        <v>105</v>
      </c>
      <c r="V39">
        <v>13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15698</v>
      </c>
      <c r="F40">
        <v>100</v>
      </c>
      <c r="G40">
        <v>0</v>
      </c>
      <c r="H40" t="s">
        <v>641</v>
      </c>
      <c r="I40" t="s">
        <v>15699</v>
      </c>
      <c r="J40" t="s">
        <v>685</v>
      </c>
      <c r="K40" t="s">
        <v>644</v>
      </c>
      <c r="L40" t="s">
        <v>645</v>
      </c>
      <c r="M40" t="s">
        <v>15700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15701</v>
      </c>
      <c r="T40" t="s">
        <v>15700</v>
      </c>
      <c r="U40" s="77" t="s">
        <v>4935</v>
      </c>
      <c r="V40">
        <v>3262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15702</v>
      </c>
      <c r="F41">
        <v>100</v>
      </c>
      <c r="G41">
        <v>0</v>
      </c>
      <c r="H41" t="s">
        <v>641</v>
      </c>
      <c r="I41" t="s">
        <v>15703</v>
      </c>
      <c r="J41" t="s">
        <v>724</v>
      </c>
      <c r="K41" t="s">
        <v>644</v>
      </c>
      <c r="L41" t="s">
        <v>645</v>
      </c>
      <c r="M41" t="s">
        <v>15700</v>
      </c>
      <c r="N41" t="s">
        <v>644</v>
      </c>
      <c r="O41" t="s">
        <v>726</v>
      </c>
      <c r="P41" t="s">
        <v>5</v>
      </c>
      <c r="Q41" t="s">
        <v>648</v>
      </c>
      <c r="R41" t="s">
        <v>645</v>
      </c>
      <c r="S41" t="s">
        <v>15704</v>
      </c>
      <c r="T41" t="s">
        <v>15700</v>
      </c>
    </row>
    <row r="42" spans="1:22" x14ac:dyDescent="0.25">
      <c r="A42" t="s">
        <v>147</v>
      </c>
      <c r="B42" t="s">
        <v>148</v>
      </c>
      <c r="C42">
        <v>40</v>
      </c>
      <c r="D42">
        <v>10</v>
      </c>
      <c r="E42" t="s">
        <v>15705</v>
      </c>
      <c r="F42">
        <v>395</v>
      </c>
      <c r="G42">
        <v>0</v>
      </c>
      <c r="H42" t="s">
        <v>641</v>
      </c>
      <c r="I42" t="s">
        <v>15706</v>
      </c>
      <c r="J42" t="s">
        <v>745</v>
      </c>
      <c r="K42" t="s">
        <v>644</v>
      </c>
      <c r="L42" t="s">
        <v>645</v>
      </c>
      <c r="M42" t="s">
        <v>15700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15707</v>
      </c>
      <c r="T42" t="s">
        <v>15700</v>
      </c>
    </row>
    <row r="43" spans="1:22" x14ac:dyDescent="0.25">
      <c r="A43" t="s">
        <v>147</v>
      </c>
      <c r="B43" t="s">
        <v>148</v>
      </c>
      <c r="C43">
        <v>50</v>
      </c>
      <c r="D43">
        <v>12</v>
      </c>
      <c r="E43" t="s">
        <v>15708</v>
      </c>
      <c r="F43">
        <v>400</v>
      </c>
      <c r="G43">
        <v>0</v>
      </c>
      <c r="H43" t="s">
        <v>641</v>
      </c>
      <c r="I43" t="s">
        <v>15709</v>
      </c>
      <c r="J43" t="s">
        <v>1184</v>
      </c>
      <c r="K43" t="s">
        <v>644</v>
      </c>
      <c r="L43" t="s">
        <v>645</v>
      </c>
      <c r="M43" t="s">
        <v>15710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15711</v>
      </c>
      <c r="T43" t="s">
        <v>15710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15712</v>
      </c>
      <c r="F44">
        <v>100</v>
      </c>
      <c r="G44">
        <v>0</v>
      </c>
      <c r="H44" t="s">
        <v>641</v>
      </c>
      <c r="I44" t="s">
        <v>15713</v>
      </c>
      <c r="J44" t="s">
        <v>1292</v>
      </c>
      <c r="K44" t="s">
        <v>644</v>
      </c>
      <c r="L44" t="s">
        <v>645</v>
      </c>
      <c r="M44" t="s">
        <v>15714</v>
      </c>
      <c r="N44" t="s">
        <v>644</v>
      </c>
      <c r="O44" t="s">
        <v>647</v>
      </c>
      <c r="P44" t="s">
        <v>5</v>
      </c>
      <c r="Q44" t="s">
        <v>648</v>
      </c>
      <c r="R44" t="s">
        <v>645</v>
      </c>
      <c r="S44" t="s">
        <v>15715</v>
      </c>
      <c r="T44" t="s">
        <v>15714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15716</v>
      </c>
      <c r="F45">
        <v>129</v>
      </c>
      <c r="G45">
        <v>29</v>
      </c>
      <c r="H45" t="s">
        <v>641</v>
      </c>
      <c r="I45" t="s">
        <v>15717</v>
      </c>
      <c r="J45" t="s">
        <v>900</v>
      </c>
      <c r="K45" t="s">
        <v>644</v>
      </c>
      <c r="L45" t="s">
        <v>645</v>
      </c>
      <c r="M45" t="s">
        <v>15718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15719</v>
      </c>
      <c r="T45" t="s">
        <v>15718</v>
      </c>
    </row>
    <row r="46" spans="1:22" x14ac:dyDescent="0.25">
      <c r="A46" t="s">
        <v>241</v>
      </c>
      <c r="B46" t="s">
        <v>247</v>
      </c>
      <c r="C46">
        <v>139</v>
      </c>
      <c r="D46">
        <v>1</v>
      </c>
      <c r="E46" t="s">
        <v>15720</v>
      </c>
      <c r="F46">
        <v>108.99</v>
      </c>
      <c r="G46">
        <v>0</v>
      </c>
      <c r="H46" t="s">
        <v>641</v>
      </c>
      <c r="I46" t="s">
        <v>15721</v>
      </c>
      <c r="J46" t="s">
        <v>859</v>
      </c>
      <c r="K46" t="s">
        <v>644</v>
      </c>
      <c r="L46" t="s">
        <v>645</v>
      </c>
      <c r="M46" t="s">
        <v>15722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15723</v>
      </c>
      <c r="T46" t="s">
        <v>15722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15724</v>
      </c>
      <c r="F47">
        <v>200</v>
      </c>
      <c r="G47">
        <v>0</v>
      </c>
      <c r="H47" t="s">
        <v>641</v>
      </c>
      <c r="I47" t="s">
        <v>15725</v>
      </c>
      <c r="J47" t="s">
        <v>1189</v>
      </c>
      <c r="K47" t="s">
        <v>644</v>
      </c>
      <c r="L47" t="s">
        <v>645</v>
      </c>
      <c r="M47" t="s">
        <v>15726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15727</v>
      </c>
      <c r="T47" t="s">
        <v>15726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15728</v>
      </c>
      <c r="F48">
        <v>200</v>
      </c>
      <c r="G48">
        <v>0</v>
      </c>
      <c r="H48" t="s">
        <v>641</v>
      </c>
      <c r="I48" t="s">
        <v>15729</v>
      </c>
      <c r="J48" t="s">
        <v>724</v>
      </c>
      <c r="K48" t="s">
        <v>644</v>
      </c>
      <c r="L48" t="s">
        <v>645</v>
      </c>
      <c r="M48" t="s">
        <v>15730</v>
      </c>
      <c r="N48" t="s">
        <v>644</v>
      </c>
      <c r="O48" t="s">
        <v>732</v>
      </c>
      <c r="P48" t="s">
        <v>5</v>
      </c>
      <c r="Q48" t="s">
        <v>669</v>
      </c>
      <c r="R48" t="s">
        <v>645</v>
      </c>
      <c r="S48" t="s">
        <v>15731</v>
      </c>
      <c r="T48" t="s">
        <v>15732</v>
      </c>
    </row>
    <row r="49" spans="1:20" x14ac:dyDescent="0.25">
      <c r="A49" t="s">
        <v>147</v>
      </c>
      <c r="B49" t="s">
        <v>148</v>
      </c>
      <c r="C49">
        <v>50</v>
      </c>
      <c r="D49">
        <v>30</v>
      </c>
      <c r="E49" t="s">
        <v>15733</v>
      </c>
      <c r="F49">
        <v>1000</v>
      </c>
      <c r="G49">
        <v>0</v>
      </c>
      <c r="H49" t="s">
        <v>641</v>
      </c>
      <c r="I49" t="s">
        <v>15734</v>
      </c>
      <c r="J49" t="s">
        <v>685</v>
      </c>
      <c r="K49" t="s">
        <v>644</v>
      </c>
      <c r="L49" t="s">
        <v>645</v>
      </c>
      <c r="M49" t="s">
        <v>15735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15736</v>
      </c>
      <c r="T49" t="s">
        <v>15735</v>
      </c>
    </row>
    <row r="50" spans="1:20" x14ac:dyDescent="0.25">
      <c r="A50" t="s">
        <v>241</v>
      </c>
      <c r="B50" t="s">
        <v>247</v>
      </c>
      <c r="C50">
        <v>139</v>
      </c>
      <c r="D50">
        <v>1</v>
      </c>
      <c r="E50" t="s">
        <v>15737</v>
      </c>
      <c r="F50">
        <v>108.99</v>
      </c>
      <c r="G50">
        <v>0</v>
      </c>
      <c r="H50" t="s">
        <v>641</v>
      </c>
      <c r="I50" t="s">
        <v>15738</v>
      </c>
      <c r="J50" t="s">
        <v>1375</v>
      </c>
      <c r="K50" t="s">
        <v>644</v>
      </c>
      <c r="L50" t="s">
        <v>645</v>
      </c>
      <c r="M50" t="s">
        <v>15739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15740</v>
      </c>
      <c r="T50" t="s">
        <v>15739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15741</v>
      </c>
      <c r="F51">
        <v>200</v>
      </c>
      <c r="G51">
        <v>0</v>
      </c>
      <c r="H51" t="s">
        <v>641</v>
      </c>
      <c r="I51" t="s">
        <v>15742</v>
      </c>
      <c r="J51" t="s">
        <v>694</v>
      </c>
      <c r="K51" t="s">
        <v>644</v>
      </c>
      <c r="L51" t="s">
        <v>645</v>
      </c>
      <c r="M51" t="s">
        <v>15743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15744</v>
      </c>
      <c r="T51" t="s">
        <v>15743</v>
      </c>
    </row>
    <row r="52" spans="1:20" x14ac:dyDescent="0.25">
      <c r="A52" t="s">
        <v>147</v>
      </c>
      <c r="B52" t="s">
        <v>148</v>
      </c>
      <c r="C52">
        <v>50</v>
      </c>
      <c r="D52">
        <v>12</v>
      </c>
      <c r="E52" t="s">
        <v>15745</v>
      </c>
      <c r="F52">
        <v>400</v>
      </c>
      <c r="G52">
        <v>0</v>
      </c>
      <c r="H52" t="s">
        <v>641</v>
      </c>
      <c r="I52" t="s">
        <v>15746</v>
      </c>
      <c r="J52" t="s">
        <v>724</v>
      </c>
      <c r="K52" t="s">
        <v>644</v>
      </c>
      <c r="L52" t="s">
        <v>645</v>
      </c>
      <c r="M52" t="s">
        <v>15747</v>
      </c>
      <c r="N52" t="s">
        <v>644</v>
      </c>
      <c r="O52" t="s">
        <v>668</v>
      </c>
      <c r="P52" t="s">
        <v>5</v>
      </c>
      <c r="Q52" t="s">
        <v>669</v>
      </c>
      <c r="R52" t="s">
        <v>645</v>
      </c>
      <c r="S52" t="s">
        <v>15748</v>
      </c>
      <c r="T52" t="s">
        <v>15747</v>
      </c>
    </row>
    <row r="53" spans="1:20" x14ac:dyDescent="0.25">
      <c r="A53" t="s">
        <v>104</v>
      </c>
      <c r="B53" t="s">
        <v>105</v>
      </c>
      <c r="C53">
        <v>14</v>
      </c>
      <c r="D53">
        <v>1</v>
      </c>
      <c r="E53" t="s">
        <v>15749</v>
      </c>
      <c r="F53">
        <v>14</v>
      </c>
      <c r="G53">
        <v>0</v>
      </c>
      <c r="H53" t="s">
        <v>673</v>
      </c>
      <c r="I53" t="s">
        <v>15750</v>
      </c>
      <c r="J53" t="s">
        <v>2883</v>
      </c>
      <c r="K53" t="s">
        <v>2884</v>
      </c>
      <c r="L53" t="s">
        <v>12450</v>
      </c>
      <c r="M53" t="s">
        <v>15693</v>
      </c>
      <c r="N53" t="s">
        <v>644</v>
      </c>
      <c r="O53" t="s">
        <v>703</v>
      </c>
      <c r="P53" t="s">
        <v>26</v>
      </c>
      <c r="Q53" t="s">
        <v>680</v>
      </c>
      <c r="R53" t="s">
        <v>645</v>
      </c>
      <c r="S53" t="s">
        <v>15751</v>
      </c>
      <c r="T53" t="s">
        <v>15752</v>
      </c>
    </row>
    <row r="54" spans="1:20" x14ac:dyDescent="0.25">
      <c r="A54" t="s">
        <v>104</v>
      </c>
      <c r="B54" t="s">
        <v>105</v>
      </c>
      <c r="C54">
        <v>14</v>
      </c>
      <c r="D54">
        <v>1</v>
      </c>
      <c r="E54" t="s">
        <v>15753</v>
      </c>
      <c r="F54">
        <v>14</v>
      </c>
      <c r="G54">
        <v>0</v>
      </c>
      <c r="H54" t="s">
        <v>673</v>
      </c>
      <c r="I54" t="s">
        <v>5487</v>
      </c>
      <c r="J54" t="s">
        <v>7699</v>
      </c>
      <c r="K54" t="s">
        <v>2884</v>
      </c>
      <c r="L54" t="s">
        <v>1776</v>
      </c>
      <c r="M54" t="s">
        <v>15714</v>
      </c>
      <c r="N54" t="s">
        <v>644</v>
      </c>
      <c r="O54" t="s">
        <v>679</v>
      </c>
      <c r="P54" t="s">
        <v>26</v>
      </c>
      <c r="Q54" t="s">
        <v>680</v>
      </c>
      <c r="R54" t="s">
        <v>645</v>
      </c>
      <c r="S54" t="s">
        <v>15754</v>
      </c>
      <c r="T54" t="s">
        <v>15755</v>
      </c>
    </row>
    <row r="55" spans="1:20" x14ac:dyDescent="0.25">
      <c r="A55" t="s">
        <v>147</v>
      </c>
      <c r="B55" t="s">
        <v>148</v>
      </c>
      <c r="C55">
        <v>50</v>
      </c>
      <c r="D55">
        <v>12</v>
      </c>
      <c r="E55" t="s">
        <v>15756</v>
      </c>
      <c r="F55">
        <v>400</v>
      </c>
      <c r="G55">
        <v>0</v>
      </c>
      <c r="H55" t="s">
        <v>641</v>
      </c>
      <c r="I55" t="s">
        <v>15757</v>
      </c>
      <c r="J55" t="s">
        <v>652</v>
      </c>
      <c r="K55" t="s">
        <v>644</v>
      </c>
      <c r="L55" t="s">
        <v>645</v>
      </c>
      <c r="M55" t="s">
        <v>15758</v>
      </c>
      <c r="N55" t="s">
        <v>644</v>
      </c>
      <c r="O55" t="s">
        <v>668</v>
      </c>
      <c r="P55" t="s">
        <v>5</v>
      </c>
      <c r="Q55" t="s">
        <v>669</v>
      </c>
      <c r="R55" t="s">
        <v>645</v>
      </c>
      <c r="S55" t="s">
        <v>15759</v>
      </c>
      <c r="T55" t="s">
        <v>15758</v>
      </c>
    </row>
    <row r="56" spans="1:20" x14ac:dyDescent="0.25">
      <c r="A56" t="s">
        <v>104</v>
      </c>
      <c r="B56" t="s">
        <v>105</v>
      </c>
      <c r="C56">
        <v>14</v>
      </c>
      <c r="D56">
        <v>2</v>
      </c>
      <c r="E56" t="s">
        <v>15760</v>
      </c>
      <c r="F56">
        <v>144</v>
      </c>
      <c r="G56">
        <v>16</v>
      </c>
      <c r="H56" t="s">
        <v>673</v>
      </c>
      <c r="I56" t="s">
        <v>15761</v>
      </c>
      <c r="J56" t="s">
        <v>15762</v>
      </c>
      <c r="K56" t="s">
        <v>5489</v>
      </c>
      <c r="L56" t="s">
        <v>3803</v>
      </c>
      <c r="M56" t="s">
        <v>15758</v>
      </c>
      <c r="N56" t="s">
        <v>644</v>
      </c>
      <c r="O56" t="s">
        <v>679</v>
      </c>
      <c r="P56" t="s">
        <v>26</v>
      </c>
      <c r="Q56" t="s">
        <v>680</v>
      </c>
      <c r="R56" t="s">
        <v>645</v>
      </c>
      <c r="S56" t="s">
        <v>15763</v>
      </c>
      <c r="T56" t="s">
        <v>15764</v>
      </c>
    </row>
    <row r="57" spans="1:20" x14ac:dyDescent="0.25">
      <c r="A57" t="s">
        <v>72</v>
      </c>
      <c r="B57" t="s">
        <v>3385</v>
      </c>
      <c r="C57">
        <v>100</v>
      </c>
      <c r="D57">
        <v>1</v>
      </c>
      <c r="E57" t="s">
        <v>15760</v>
      </c>
      <c r="F57">
        <v>144</v>
      </c>
      <c r="G57">
        <v>16</v>
      </c>
      <c r="H57" t="s">
        <v>673</v>
      </c>
      <c r="I57" t="s">
        <v>15761</v>
      </c>
      <c r="J57" t="s">
        <v>15762</v>
      </c>
      <c r="K57" t="s">
        <v>5489</v>
      </c>
      <c r="L57" t="s">
        <v>3803</v>
      </c>
      <c r="M57" t="s">
        <v>15758</v>
      </c>
      <c r="N57" t="s">
        <v>644</v>
      </c>
      <c r="O57" t="s">
        <v>679</v>
      </c>
      <c r="P57" t="s">
        <v>26</v>
      </c>
      <c r="Q57" t="s">
        <v>680</v>
      </c>
      <c r="R57" t="s">
        <v>645</v>
      </c>
      <c r="S57" t="s">
        <v>15763</v>
      </c>
      <c r="T57" t="s">
        <v>15764</v>
      </c>
    </row>
    <row r="58" spans="1:20" x14ac:dyDescent="0.25">
      <c r="A58" t="s">
        <v>638</v>
      </c>
      <c r="B58" t="s">
        <v>639</v>
      </c>
      <c r="C58">
        <v>66</v>
      </c>
      <c r="D58">
        <v>2</v>
      </c>
      <c r="E58" t="s">
        <v>15765</v>
      </c>
      <c r="F58">
        <v>100</v>
      </c>
      <c r="G58">
        <v>0</v>
      </c>
      <c r="H58" t="s">
        <v>641</v>
      </c>
      <c r="I58" t="s">
        <v>6035</v>
      </c>
      <c r="J58" t="s">
        <v>864</v>
      </c>
      <c r="K58" t="s">
        <v>644</v>
      </c>
      <c r="L58" t="s">
        <v>645</v>
      </c>
      <c r="M58" t="s">
        <v>15766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15767</v>
      </c>
      <c r="T58" t="s">
        <v>15766</v>
      </c>
    </row>
    <row r="59" spans="1:20" x14ac:dyDescent="0.25">
      <c r="A59" t="s">
        <v>18</v>
      </c>
      <c r="B59" t="s">
        <v>19</v>
      </c>
      <c r="C59">
        <v>68</v>
      </c>
      <c r="D59">
        <v>1</v>
      </c>
      <c r="E59" t="s">
        <v>15765</v>
      </c>
      <c r="F59">
        <v>100</v>
      </c>
      <c r="G59">
        <v>0</v>
      </c>
      <c r="H59" t="s">
        <v>641</v>
      </c>
      <c r="I59" t="s">
        <v>6035</v>
      </c>
      <c r="J59" t="s">
        <v>864</v>
      </c>
      <c r="K59" t="s">
        <v>644</v>
      </c>
      <c r="L59" t="s">
        <v>645</v>
      </c>
      <c r="M59" t="s">
        <v>15766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15767</v>
      </c>
      <c r="T59" t="s">
        <v>15766</v>
      </c>
    </row>
    <row r="60" spans="1:20" x14ac:dyDescent="0.25">
      <c r="A60" t="s">
        <v>104</v>
      </c>
      <c r="B60" t="s">
        <v>105</v>
      </c>
      <c r="C60">
        <v>14</v>
      </c>
      <c r="D60">
        <v>1</v>
      </c>
      <c r="E60" t="s">
        <v>15768</v>
      </c>
      <c r="F60">
        <v>14</v>
      </c>
      <c r="G60">
        <v>0</v>
      </c>
      <c r="H60" t="s">
        <v>673</v>
      </c>
      <c r="I60" t="s">
        <v>7698</v>
      </c>
      <c r="J60" t="s">
        <v>7699</v>
      </c>
      <c r="K60" t="s">
        <v>2884</v>
      </c>
      <c r="L60" t="s">
        <v>5242</v>
      </c>
      <c r="M60" t="s">
        <v>15769</v>
      </c>
      <c r="N60" t="s">
        <v>644</v>
      </c>
      <c r="O60" t="s">
        <v>679</v>
      </c>
      <c r="P60" t="s">
        <v>26</v>
      </c>
      <c r="Q60" t="s">
        <v>680</v>
      </c>
      <c r="R60" t="s">
        <v>645</v>
      </c>
      <c r="S60" t="s">
        <v>15770</v>
      </c>
      <c r="T60" t="s">
        <v>15766</v>
      </c>
    </row>
    <row r="61" spans="1:20" x14ac:dyDescent="0.25">
      <c r="A61" t="s">
        <v>104</v>
      </c>
      <c r="B61" t="s">
        <v>105</v>
      </c>
      <c r="C61">
        <v>14</v>
      </c>
      <c r="D61">
        <v>1</v>
      </c>
      <c r="E61" t="s">
        <v>15771</v>
      </c>
      <c r="F61">
        <v>14</v>
      </c>
      <c r="G61">
        <v>0</v>
      </c>
      <c r="H61" t="s">
        <v>673</v>
      </c>
      <c r="I61" t="s">
        <v>2882</v>
      </c>
      <c r="J61" t="s">
        <v>2883</v>
      </c>
      <c r="K61" t="s">
        <v>2884</v>
      </c>
      <c r="L61" t="s">
        <v>823</v>
      </c>
      <c r="M61" t="s">
        <v>15772</v>
      </c>
      <c r="N61" t="s">
        <v>644</v>
      </c>
      <c r="O61" t="s">
        <v>679</v>
      </c>
      <c r="P61" t="s">
        <v>26</v>
      </c>
      <c r="Q61" t="s">
        <v>680</v>
      </c>
      <c r="R61" t="s">
        <v>645</v>
      </c>
      <c r="S61" t="s">
        <v>15773</v>
      </c>
      <c r="T61" t="s">
        <v>15766</v>
      </c>
    </row>
    <row r="62" spans="1:20" x14ac:dyDescent="0.25">
      <c r="A62" t="s">
        <v>638</v>
      </c>
      <c r="B62" t="s">
        <v>639</v>
      </c>
      <c r="C62">
        <v>66</v>
      </c>
      <c r="D62">
        <v>2</v>
      </c>
      <c r="E62" t="s">
        <v>15774</v>
      </c>
      <c r="F62">
        <v>129</v>
      </c>
      <c r="G62">
        <v>29</v>
      </c>
      <c r="H62" t="s">
        <v>641</v>
      </c>
      <c r="I62" t="s">
        <v>15775</v>
      </c>
      <c r="J62" t="s">
        <v>745</v>
      </c>
      <c r="K62" t="s">
        <v>644</v>
      </c>
      <c r="L62" t="s">
        <v>645</v>
      </c>
      <c r="M62" t="s">
        <v>15776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15777</v>
      </c>
      <c r="T62" t="s">
        <v>15778</v>
      </c>
    </row>
    <row r="63" spans="1:20" x14ac:dyDescent="0.25">
      <c r="A63" t="s">
        <v>18</v>
      </c>
      <c r="B63" t="s">
        <v>19</v>
      </c>
      <c r="C63">
        <v>68</v>
      </c>
      <c r="D63">
        <v>1</v>
      </c>
      <c r="E63" t="s">
        <v>15774</v>
      </c>
      <c r="F63">
        <v>129</v>
      </c>
      <c r="G63">
        <v>29</v>
      </c>
      <c r="H63" t="s">
        <v>641</v>
      </c>
      <c r="I63" t="s">
        <v>15775</v>
      </c>
      <c r="J63" t="s">
        <v>745</v>
      </c>
      <c r="K63" t="s">
        <v>644</v>
      </c>
      <c r="L63" t="s">
        <v>645</v>
      </c>
      <c r="M63" t="s">
        <v>15776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15777</v>
      </c>
      <c r="T63" t="s">
        <v>15778</v>
      </c>
    </row>
    <row r="64" spans="1:20" x14ac:dyDescent="0.25">
      <c r="A64" t="s">
        <v>147</v>
      </c>
      <c r="B64" t="s">
        <v>148</v>
      </c>
      <c r="C64">
        <v>50</v>
      </c>
      <c r="D64">
        <v>30</v>
      </c>
      <c r="E64" t="s">
        <v>15779</v>
      </c>
      <c r="F64">
        <v>1000</v>
      </c>
      <c r="G64">
        <v>0</v>
      </c>
      <c r="H64" t="s">
        <v>641</v>
      </c>
      <c r="I64" t="s">
        <v>3321</v>
      </c>
      <c r="J64" t="s">
        <v>3322</v>
      </c>
      <c r="K64" t="s">
        <v>644</v>
      </c>
      <c r="L64" t="s">
        <v>645</v>
      </c>
      <c r="M64" t="s">
        <v>15780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15781</v>
      </c>
      <c r="T64" t="s">
        <v>15782</v>
      </c>
    </row>
    <row r="65" spans="1:20" x14ac:dyDescent="0.25">
      <c r="A65" t="s">
        <v>241</v>
      </c>
      <c r="B65" t="s">
        <v>247</v>
      </c>
      <c r="C65">
        <v>139</v>
      </c>
      <c r="D65">
        <v>1</v>
      </c>
      <c r="E65" t="s">
        <v>15783</v>
      </c>
      <c r="F65">
        <v>108.99</v>
      </c>
      <c r="G65">
        <v>0</v>
      </c>
      <c r="H65" t="s">
        <v>641</v>
      </c>
      <c r="I65" t="s">
        <v>6334</v>
      </c>
      <c r="J65" t="s">
        <v>924</v>
      </c>
      <c r="K65" t="s">
        <v>644</v>
      </c>
      <c r="L65" t="s">
        <v>645</v>
      </c>
      <c r="M65" t="s">
        <v>15784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15785</v>
      </c>
      <c r="T65" t="s">
        <v>15786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15787</v>
      </c>
      <c r="F66">
        <v>300</v>
      </c>
      <c r="G66">
        <v>0</v>
      </c>
      <c r="H66" t="s">
        <v>641</v>
      </c>
      <c r="I66" t="s">
        <v>863</v>
      </c>
      <c r="J66" t="s">
        <v>1840</v>
      </c>
      <c r="K66" t="s">
        <v>644</v>
      </c>
      <c r="L66" t="s">
        <v>645</v>
      </c>
      <c r="M66" t="s">
        <v>15788</v>
      </c>
      <c r="N66" t="s">
        <v>644</v>
      </c>
      <c r="O66" t="s">
        <v>668</v>
      </c>
      <c r="P66" t="s">
        <v>5</v>
      </c>
      <c r="Q66" t="s">
        <v>669</v>
      </c>
      <c r="R66" t="s">
        <v>645</v>
      </c>
      <c r="S66" t="s">
        <v>15789</v>
      </c>
      <c r="T66" t="s">
        <v>15790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6</v>
      </c>
      <c r="E67" t="s">
        <v>15787</v>
      </c>
      <c r="F67">
        <v>300</v>
      </c>
      <c r="G67">
        <v>0</v>
      </c>
      <c r="H67" t="s">
        <v>641</v>
      </c>
      <c r="I67" t="s">
        <v>863</v>
      </c>
      <c r="J67" t="s">
        <v>1840</v>
      </c>
      <c r="K67" t="s">
        <v>644</v>
      </c>
      <c r="L67" t="s">
        <v>645</v>
      </c>
      <c r="M67" t="s">
        <v>15788</v>
      </c>
      <c r="N67" t="s">
        <v>644</v>
      </c>
      <c r="O67" t="s">
        <v>668</v>
      </c>
      <c r="P67" t="s">
        <v>5</v>
      </c>
      <c r="Q67" t="s">
        <v>669</v>
      </c>
      <c r="R67" t="s">
        <v>645</v>
      </c>
      <c r="S67" t="s">
        <v>15789</v>
      </c>
      <c r="T67" t="s">
        <v>15790</v>
      </c>
    </row>
    <row r="68" spans="1:20" x14ac:dyDescent="0.25">
      <c r="A68" t="s">
        <v>147</v>
      </c>
      <c r="B68" t="s">
        <v>148</v>
      </c>
      <c r="C68">
        <v>50</v>
      </c>
      <c r="D68">
        <v>6</v>
      </c>
      <c r="E68" t="s">
        <v>15791</v>
      </c>
      <c r="F68">
        <v>200</v>
      </c>
      <c r="G68">
        <v>0</v>
      </c>
      <c r="H68" t="s">
        <v>641</v>
      </c>
      <c r="I68" t="s">
        <v>1046</v>
      </c>
      <c r="J68" t="s">
        <v>771</v>
      </c>
      <c r="K68" t="s">
        <v>644</v>
      </c>
      <c r="L68" t="s">
        <v>645</v>
      </c>
      <c r="M68" t="s">
        <v>15792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15793</v>
      </c>
      <c r="T68" t="s">
        <v>15790</v>
      </c>
    </row>
    <row r="69" spans="1:20" x14ac:dyDescent="0.25">
      <c r="A69" t="s">
        <v>638</v>
      </c>
      <c r="B69" t="s">
        <v>639</v>
      </c>
      <c r="C69">
        <v>66</v>
      </c>
      <c r="D69">
        <v>2</v>
      </c>
      <c r="E69" t="s">
        <v>15794</v>
      </c>
      <c r="F69">
        <v>200</v>
      </c>
      <c r="G69">
        <v>0</v>
      </c>
      <c r="H69" t="s">
        <v>641</v>
      </c>
      <c r="I69" t="s">
        <v>15795</v>
      </c>
      <c r="J69" t="s">
        <v>6229</v>
      </c>
      <c r="K69" t="s">
        <v>644</v>
      </c>
      <c r="L69" t="s">
        <v>645</v>
      </c>
      <c r="M69" t="s">
        <v>15796</v>
      </c>
      <c r="N69" t="s">
        <v>644</v>
      </c>
      <c r="O69" t="s">
        <v>668</v>
      </c>
      <c r="P69" t="s">
        <v>5</v>
      </c>
      <c r="Q69" t="s">
        <v>669</v>
      </c>
      <c r="R69" t="s">
        <v>645</v>
      </c>
      <c r="S69" t="s">
        <v>15797</v>
      </c>
      <c r="T69" t="s">
        <v>15798</v>
      </c>
    </row>
    <row r="70" spans="1:20" x14ac:dyDescent="0.25">
      <c r="A70" t="s">
        <v>18</v>
      </c>
      <c r="B70" t="s">
        <v>19</v>
      </c>
      <c r="C70">
        <v>68</v>
      </c>
      <c r="D70">
        <v>1</v>
      </c>
      <c r="E70" t="s">
        <v>15794</v>
      </c>
      <c r="F70">
        <v>200</v>
      </c>
      <c r="G70">
        <v>0</v>
      </c>
      <c r="H70" t="s">
        <v>641</v>
      </c>
      <c r="I70" t="s">
        <v>15795</v>
      </c>
      <c r="J70" t="s">
        <v>6229</v>
      </c>
      <c r="K70" t="s">
        <v>644</v>
      </c>
      <c r="L70" t="s">
        <v>645</v>
      </c>
      <c r="M70" t="s">
        <v>15796</v>
      </c>
      <c r="N70" t="s">
        <v>644</v>
      </c>
      <c r="O70" t="s">
        <v>668</v>
      </c>
      <c r="P70" t="s">
        <v>5</v>
      </c>
      <c r="Q70" t="s">
        <v>669</v>
      </c>
      <c r="R70" t="s">
        <v>645</v>
      </c>
      <c r="S70" t="s">
        <v>15797</v>
      </c>
      <c r="T70" t="s">
        <v>15798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3</v>
      </c>
      <c r="E71" t="s">
        <v>15794</v>
      </c>
      <c r="F71">
        <v>200</v>
      </c>
      <c r="G71">
        <v>0</v>
      </c>
      <c r="H71" t="s">
        <v>641</v>
      </c>
      <c r="I71" t="s">
        <v>15795</v>
      </c>
      <c r="J71" t="s">
        <v>6229</v>
      </c>
      <c r="K71" t="s">
        <v>644</v>
      </c>
      <c r="L71" t="s">
        <v>645</v>
      </c>
      <c r="M71" t="s">
        <v>15796</v>
      </c>
      <c r="N71" t="s">
        <v>644</v>
      </c>
      <c r="O71" t="s">
        <v>668</v>
      </c>
      <c r="P71" t="s">
        <v>5</v>
      </c>
      <c r="Q71" t="s">
        <v>669</v>
      </c>
      <c r="R71" t="s">
        <v>645</v>
      </c>
      <c r="S71" t="s">
        <v>15797</v>
      </c>
      <c r="T71" t="s">
        <v>15798</v>
      </c>
    </row>
    <row r="72" spans="1:20" x14ac:dyDescent="0.25">
      <c r="A72" t="s">
        <v>638</v>
      </c>
      <c r="B72" t="s">
        <v>639</v>
      </c>
      <c r="C72">
        <v>66</v>
      </c>
      <c r="D72">
        <v>4</v>
      </c>
      <c r="E72" t="s">
        <v>15799</v>
      </c>
      <c r="F72">
        <v>200</v>
      </c>
      <c r="G72">
        <v>0</v>
      </c>
      <c r="H72" t="s">
        <v>641</v>
      </c>
      <c r="I72" t="s">
        <v>15800</v>
      </c>
      <c r="J72" t="s">
        <v>834</v>
      </c>
      <c r="K72" t="s">
        <v>644</v>
      </c>
      <c r="L72" t="s">
        <v>645</v>
      </c>
      <c r="M72" t="s">
        <v>15801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15802</v>
      </c>
      <c r="T72" t="s">
        <v>15798</v>
      </c>
    </row>
    <row r="73" spans="1:20" x14ac:dyDescent="0.25">
      <c r="A73" t="s">
        <v>18</v>
      </c>
      <c r="B73" t="s">
        <v>19</v>
      </c>
      <c r="C73">
        <v>68</v>
      </c>
      <c r="D73">
        <v>2</v>
      </c>
      <c r="E73" t="s">
        <v>15799</v>
      </c>
      <c r="F73">
        <v>200</v>
      </c>
      <c r="G73">
        <v>0</v>
      </c>
      <c r="H73" t="s">
        <v>641</v>
      </c>
      <c r="I73" t="s">
        <v>15800</v>
      </c>
      <c r="J73" t="s">
        <v>834</v>
      </c>
      <c r="K73" t="s">
        <v>644</v>
      </c>
      <c r="L73" t="s">
        <v>645</v>
      </c>
      <c r="M73" t="s">
        <v>15801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15802</v>
      </c>
      <c r="T73" t="s">
        <v>15798</v>
      </c>
    </row>
    <row r="74" spans="1:20" x14ac:dyDescent="0.25">
      <c r="A74" t="s">
        <v>241</v>
      </c>
      <c r="B74" t="s">
        <v>247</v>
      </c>
      <c r="C74">
        <v>139</v>
      </c>
      <c r="D74">
        <v>1</v>
      </c>
      <c r="E74" t="s">
        <v>15803</v>
      </c>
      <c r="F74">
        <v>108.99</v>
      </c>
      <c r="G74">
        <v>0</v>
      </c>
      <c r="H74" t="s">
        <v>641</v>
      </c>
      <c r="I74" t="s">
        <v>15804</v>
      </c>
      <c r="J74" t="s">
        <v>1549</v>
      </c>
      <c r="K74" t="s">
        <v>644</v>
      </c>
      <c r="L74" t="s">
        <v>645</v>
      </c>
      <c r="M74" t="s">
        <v>15805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15806</v>
      </c>
      <c r="T74" t="s">
        <v>15798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15807</v>
      </c>
      <c r="F75">
        <v>200</v>
      </c>
      <c r="G75">
        <v>0</v>
      </c>
      <c r="H75" t="s">
        <v>641</v>
      </c>
      <c r="I75" t="s">
        <v>15808</v>
      </c>
      <c r="J75" t="s">
        <v>771</v>
      </c>
      <c r="K75" t="s">
        <v>644</v>
      </c>
      <c r="L75" t="s">
        <v>645</v>
      </c>
      <c r="M75" t="s">
        <v>15809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15810</v>
      </c>
      <c r="T75" t="s">
        <v>15798</v>
      </c>
    </row>
    <row r="76" spans="1:20" x14ac:dyDescent="0.25">
      <c r="A76" t="s">
        <v>147</v>
      </c>
      <c r="B76" t="s">
        <v>148</v>
      </c>
      <c r="C76">
        <v>50</v>
      </c>
      <c r="D76">
        <v>6</v>
      </c>
      <c r="E76" t="s">
        <v>15811</v>
      </c>
      <c r="F76">
        <v>200</v>
      </c>
      <c r="G76">
        <v>0</v>
      </c>
      <c r="H76" t="s">
        <v>641</v>
      </c>
      <c r="I76" t="s">
        <v>15812</v>
      </c>
      <c r="J76" t="s">
        <v>1868</v>
      </c>
      <c r="K76" t="s">
        <v>644</v>
      </c>
      <c r="L76" t="s">
        <v>645</v>
      </c>
      <c r="M76" t="s">
        <v>15809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15813</v>
      </c>
      <c r="T76" t="s">
        <v>15798</v>
      </c>
    </row>
    <row r="77" spans="1:20" x14ac:dyDescent="0.25">
      <c r="A77" t="s">
        <v>147</v>
      </c>
      <c r="B77" t="s">
        <v>148</v>
      </c>
      <c r="C77">
        <v>50</v>
      </c>
      <c r="D77">
        <v>12</v>
      </c>
      <c r="E77" t="s">
        <v>15814</v>
      </c>
      <c r="F77">
        <v>400</v>
      </c>
      <c r="G77">
        <v>0</v>
      </c>
      <c r="H77" t="s">
        <v>641</v>
      </c>
      <c r="I77" t="s">
        <v>15815</v>
      </c>
      <c r="J77" t="s">
        <v>1916</v>
      </c>
      <c r="K77" t="s">
        <v>644</v>
      </c>
      <c r="L77" t="s">
        <v>645</v>
      </c>
      <c r="M77" t="s">
        <v>15816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15817</v>
      </c>
      <c r="T77" t="s">
        <v>15798</v>
      </c>
    </row>
    <row r="78" spans="1:20" x14ac:dyDescent="0.25">
      <c r="A78" t="s">
        <v>638</v>
      </c>
      <c r="B78" t="s">
        <v>639</v>
      </c>
      <c r="C78">
        <v>66</v>
      </c>
      <c r="D78">
        <v>2</v>
      </c>
      <c r="E78" t="s">
        <v>15818</v>
      </c>
      <c r="F78">
        <v>100</v>
      </c>
      <c r="G78">
        <v>0</v>
      </c>
      <c r="H78" t="s">
        <v>641</v>
      </c>
      <c r="I78" t="s">
        <v>15819</v>
      </c>
      <c r="J78" t="s">
        <v>685</v>
      </c>
      <c r="K78" t="s">
        <v>644</v>
      </c>
      <c r="L78" t="s">
        <v>645</v>
      </c>
      <c r="M78" t="s">
        <v>15820</v>
      </c>
      <c r="N78" t="s">
        <v>644</v>
      </c>
      <c r="O78" t="s">
        <v>668</v>
      </c>
      <c r="P78" t="s">
        <v>5</v>
      </c>
      <c r="Q78" t="s">
        <v>669</v>
      </c>
      <c r="R78" t="s">
        <v>645</v>
      </c>
      <c r="S78" t="s">
        <v>15821</v>
      </c>
      <c r="T78" t="s">
        <v>15822</v>
      </c>
    </row>
    <row r="79" spans="1:20" x14ac:dyDescent="0.25">
      <c r="A79" t="s">
        <v>18</v>
      </c>
      <c r="B79" t="s">
        <v>19</v>
      </c>
      <c r="C79">
        <v>68</v>
      </c>
      <c r="D79">
        <v>1</v>
      </c>
      <c r="E79" t="s">
        <v>15818</v>
      </c>
      <c r="F79">
        <v>100</v>
      </c>
      <c r="G79">
        <v>0</v>
      </c>
      <c r="H79" t="s">
        <v>641</v>
      </c>
      <c r="I79" t="s">
        <v>15819</v>
      </c>
      <c r="J79" t="s">
        <v>685</v>
      </c>
      <c r="K79" t="s">
        <v>644</v>
      </c>
      <c r="L79" t="s">
        <v>645</v>
      </c>
      <c r="M79" t="s">
        <v>15820</v>
      </c>
      <c r="N79" t="s">
        <v>644</v>
      </c>
      <c r="O79" t="s">
        <v>668</v>
      </c>
      <c r="P79" t="s">
        <v>5</v>
      </c>
      <c r="Q79" t="s">
        <v>669</v>
      </c>
      <c r="R79" t="s">
        <v>645</v>
      </c>
      <c r="S79" t="s">
        <v>15821</v>
      </c>
      <c r="T79" t="s">
        <v>15822</v>
      </c>
    </row>
    <row r="80" spans="1:20" x14ac:dyDescent="0.25">
      <c r="A80" t="s">
        <v>147</v>
      </c>
      <c r="B80" t="s">
        <v>148</v>
      </c>
      <c r="C80">
        <v>37.5</v>
      </c>
      <c r="D80">
        <v>4</v>
      </c>
      <c r="E80" t="s">
        <v>15823</v>
      </c>
      <c r="F80">
        <v>140</v>
      </c>
      <c r="G80">
        <v>0</v>
      </c>
      <c r="H80" t="s">
        <v>729</v>
      </c>
      <c r="I80" t="s">
        <v>15824</v>
      </c>
      <c r="J80" t="s">
        <v>685</v>
      </c>
      <c r="K80" t="s">
        <v>644</v>
      </c>
      <c r="L80" t="s">
        <v>645</v>
      </c>
      <c r="M80" t="s">
        <v>15820</v>
      </c>
      <c r="N80" t="s">
        <v>644</v>
      </c>
      <c r="O80" t="s">
        <v>668</v>
      </c>
      <c r="P80" t="s">
        <v>5</v>
      </c>
      <c r="Q80" t="s">
        <v>669</v>
      </c>
      <c r="R80" t="s">
        <v>645</v>
      </c>
      <c r="S80" t="s">
        <v>15825</v>
      </c>
      <c r="T80" t="s">
        <v>15826</v>
      </c>
    </row>
    <row r="81" spans="1:20" x14ac:dyDescent="0.25">
      <c r="A81" t="s">
        <v>638</v>
      </c>
      <c r="B81" t="s">
        <v>639</v>
      </c>
      <c r="C81">
        <v>66</v>
      </c>
      <c r="D81">
        <v>2</v>
      </c>
      <c r="E81" t="s">
        <v>15827</v>
      </c>
      <c r="F81">
        <v>100</v>
      </c>
      <c r="G81">
        <v>0</v>
      </c>
      <c r="H81" t="s">
        <v>641</v>
      </c>
      <c r="I81" t="s">
        <v>13709</v>
      </c>
      <c r="J81" t="s">
        <v>708</v>
      </c>
      <c r="K81" t="s">
        <v>644</v>
      </c>
      <c r="L81" t="s">
        <v>645</v>
      </c>
      <c r="M81" t="s">
        <v>15828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15829</v>
      </c>
      <c r="T81" t="s">
        <v>15830</v>
      </c>
    </row>
    <row r="82" spans="1:20" x14ac:dyDescent="0.25">
      <c r="A82" t="s">
        <v>18</v>
      </c>
      <c r="B82" t="s">
        <v>19</v>
      </c>
      <c r="C82">
        <v>68</v>
      </c>
      <c r="D82">
        <v>1</v>
      </c>
      <c r="E82" t="s">
        <v>15827</v>
      </c>
      <c r="F82">
        <v>100</v>
      </c>
      <c r="G82">
        <v>0</v>
      </c>
      <c r="H82" t="s">
        <v>641</v>
      </c>
      <c r="I82" t="s">
        <v>13709</v>
      </c>
      <c r="J82" t="s">
        <v>708</v>
      </c>
      <c r="K82" t="s">
        <v>644</v>
      </c>
      <c r="L82" t="s">
        <v>645</v>
      </c>
      <c r="M82" t="s">
        <v>15828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15829</v>
      </c>
      <c r="T82" t="s">
        <v>15830</v>
      </c>
    </row>
    <row r="83" spans="1:20" x14ac:dyDescent="0.25">
      <c r="A83" t="s">
        <v>638</v>
      </c>
      <c r="B83" t="s">
        <v>639</v>
      </c>
      <c r="C83">
        <v>66</v>
      </c>
      <c r="D83">
        <v>8</v>
      </c>
      <c r="E83" t="s">
        <v>15831</v>
      </c>
      <c r="F83">
        <v>400</v>
      </c>
      <c r="G83">
        <v>0</v>
      </c>
      <c r="H83" t="s">
        <v>641</v>
      </c>
      <c r="I83" t="s">
        <v>8723</v>
      </c>
      <c r="J83" t="s">
        <v>847</v>
      </c>
      <c r="K83" t="s">
        <v>644</v>
      </c>
      <c r="L83" t="s">
        <v>645</v>
      </c>
      <c r="M83" t="s">
        <v>15832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15833</v>
      </c>
      <c r="T83" t="s">
        <v>15832</v>
      </c>
    </row>
    <row r="84" spans="1:20" x14ac:dyDescent="0.25">
      <c r="A84" t="s">
        <v>18</v>
      </c>
      <c r="B84" t="s">
        <v>19</v>
      </c>
      <c r="C84">
        <v>68</v>
      </c>
      <c r="D84">
        <v>4</v>
      </c>
      <c r="E84" t="s">
        <v>15831</v>
      </c>
      <c r="F84">
        <v>400</v>
      </c>
      <c r="G84">
        <v>0</v>
      </c>
      <c r="H84" t="s">
        <v>641</v>
      </c>
      <c r="I84" t="s">
        <v>8723</v>
      </c>
      <c r="J84" t="s">
        <v>847</v>
      </c>
      <c r="K84" t="s">
        <v>644</v>
      </c>
      <c r="L84" t="s">
        <v>645</v>
      </c>
      <c r="M84" t="s">
        <v>15832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15833</v>
      </c>
      <c r="T84" t="s">
        <v>15832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15834</v>
      </c>
      <c r="F85">
        <v>200</v>
      </c>
      <c r="G85">
        <v>0</v>
      </c>
      <c r="H85" t="s">
        <v>641</v>
      </c>
      <c r="I85" t="s">
        <v>15835</v>
      </c>
      <c r="J85" t="s">
        <v>1184</v>
      </c>
      <c r="K85" t="s">
        <v>644</v>
      </c>
      <c r="L85" t="s">
        <v>645</v>
      </c>
      <c r="M85" t="s">
        <v>15836</v>
      </c>
      <c r="N85" t="s">
        <v>644</v>
      </c>
      <c r="O85" t="s">
        <v>647</v>
      </c>
      <c r="P85" t="s">
        <v>5</v>
      </c>
      <c r="Q85" t="s">
        <v>648</v>
      </c>
      <c r="R85" t="s">
        <v>645</v>
      </c>
      <c r="S85" t="s">
        <v>15837</v>
      </c>
      <c r="T85" t="s">
        <v>15836</v>
      </c>
    </row>
    <row r="86" spans="1:20" x14ac:dyDescent="0.25">
      <c r="A86" t="s">
        <v>147</v>
      </c>
      <c r="B86" t="s">
        <v>148</v>
      </c>
      <c r="C86">
        <v>50</v>
      </c>
      <c r="D86">
        <v>6</v>
      </c>
      <c r="E86" t="s">
        <v>15838</v>
      </c>
      <c r="F86">
        <v>200</v>
      </c>
      <c r="G86">
        <v>0</v>
      </c>
      <c r="H86" t="s">
        <v>641</v>
      </c>
      <c r="I86" t="s">
        <v>15839</v>
      </c>
      <c r="J86" t="s">
        <v>1184</v>
      </c>
      <c r="K86" t="s">
        <v>644</v>
      </c>
      <c r="L86" t="s">
        <v>645</v>
      </c>
      <c r="M86" t="s">
        <v>15840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15841</v>
      </c>
      <c r="T86" t="s">
        <v>15840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15842</v>
      </c>
      <c r="F87">
        <v>100</v>
      </c>
      <c r="G87">
        <v>0</v>
      </c>
      <c r="H87" t="s">
        <v>641</v>
      </c>
      <c r="I87" t="s">
        <v>15843</v>
      </c>
      <c r="J87" t="s">
        <v>1314</v>
      </c>
      <c r="K87" t="s">
        <v>644</v>
      </c>
      <c r="L87" t="s">
        <v>645</v>
      </c>
      <c r="M87" t="s">
        <v>15844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15845</v>
      </c>
      <c r="T87" t="s">
        <v>15844</v>
      </c>
    </row>
    <row r="88" spans="1:20" x14ac:dyDescent="0.25">
      <c r="A88" t="s">
        <v>638</v>
      </c>
      <c r="B88" t="s">
        <v>639</v>
      </c>
      <c r="C88">
        <v>66</v>
      </c>
      <c r="D88">
        <v>6</v>
      </c>
      <c r="E88" t="s">
        <v>15846</v>
      </c>
      <c r="F88">
        <v>300</v>
      </c>
      <c r="G88">
        <v>0</v>
      </c>
      <c r="H88" t="s">
        <v>641</v>
      </c>
      <c r="I88" t="s">
        <v>15847</v>
      </c>
      <c r="J88" t="s">
        <v>745</v>
      </c>
      <c r="K88" t="s">
        <v>644</v>
      </c>
      <c r="L88" t="s">
        <v>645</v>
      </c>
      <c r="M88" t="s">
        <v>15848</v>
      </c>
      <c r="N88" t="s">
        <v>644</v>
      </c>
      <c r="O88" t="s">
        <v>668</v>
      </c>
      <c r="P88" t="s">
        <v>5</v>
      </c>
      <c r="Q88" t="s">
        <v>669</v>
      </c>
      <c r="R88" t="s">
        <v>645</v>
      </c>
      <c r="S88" t="s">
        <v>15849</v>
      </c>
      <c r="T88" t="s">
        <v>15848</v>
      </c>
    </row>
    <row r="89" spans="1:20" x14ac:dyDescent="0.25">
      <c r="A89" t="s">
        <v>18</v>
      </c>
      <c r="B89" t="s">
        <v>19</v>
      </c>
      <c r="C89">
        <v>68</v>
      </c>
      <c r="D89">
        <v>3</v>
      </c>
      <c r="E89" t="s">
        <v>15846</v>
      </c>
      <c r="F89">
        <v>300</v>
      </c>
      <c r="G89">
        <v>0</v>
      </c>
      <c r="H89" t="s">
        <v>641</v>
      </c>
      <c r="I89" t="s">
        <v>15847</v>
      </c>
      <c r="J89" t="s">
        <v>745</v>
      </c>
      <c r="K89" t="s">
        <v>644</v>
      </c>
      <c r="L89" t="s">
        <v>645</v>
      </c>
      <c r="M89" t="s">
        <v>15848</v>
      </c>
      <c r="N89" t="s">
        <v>644</v>
      </c>
      <c r="O89" t="s">
        <v>668</v>
      </c>
      <c r="P89" t="s">
        <v>5</v>
      </c>
      <c r="Q89" t="s">
        <v>669</v>
      </c>
      <c r="R89" t="s">
        <v>645</v>
      </c>
      <c r="S89" t="s">
        <v>15849</v>
      </c>
      <c r="T89" t="s">
        <v>15848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15850</v>
      </c>
      <c r="F90">
        <v>100</v>
      </c>
      <c r="G90">
        <v>0</v>
      </c>
      <c r="H90" t="s">
        <v>641</v>
      </c>
      <c r="I90" t="s">
        <v>9255</v>
      </c>
      <c r="J90" t="s">
        <v>643</v>
      </c>
      <c r="K90" t="s">
        <v>644</v>
      </c>
      <c r="L90" t="s">
        <v>645</v>
      </c>
      <c r="M90" t="s">
        <v>15851</v>
      </c>
      <c r="N90" t="s">
        <v>644</v>
      </c>
      <c r="O90" t="s">
        <v>726</v>
      </c>
      <c r="P90" t="s">
        <v>5</v>
      </c>
      <c r="Q90" t="s">
        <v>648</v>
      </c>
      <c r="R90" t="s">
        <v>645</v>
      </c>
      <c r="S90" t="s">
        <v>15852</v>
      </c>
      <c r="T90" t="s">
        <v>15851</v>
      </c>
    </row>
    <row r="91" spans="1:20" x14ac:dyDescent="0.25">
      <c r="A91" t="s">
        <v>638</v>
      </c>
      <c r="B91" t="s">
        <v>639</v>
      </c>
      <c r="C91">
        <v>66</v>
      </c>
      <c r="D91">
        <v>2</v>
      </c>
      <c r="E91" t="s">
        <v>15853</v>
      </c>
      <c r="F91">
        <v>200</v>
      </c>
      <c r="G91">
        <v>0</v>
      </c>
      <c r="H91" t="s">
        <v>641</v>
      </c>
      <c r="I91" t="s">
        <v>15854</v>
      </c>
      <c r="J91" t="s">
        <v>1711</v>
      </c>
      <c r="K91" t="s">
        <v>644</v>
      </c>
      <c r="L91" t="s">
        <v>645</v>
      </c>
      <c r="M91" t="s">
        <v>15855</v>
      </c>
      <c r="N91" t="s">
        <v>644</v>
      </c>
      <c r="O91" t="s">
        <v>668</v>
      </c>
      <c r="P91" t="s">
        <v>5</v>
      </c>
      <c r="Q91" t="s">
        <v>669</v>
      </c>
      <c r="R91" t="s">
        <v>645</v>
      </c>
      <c r="S91" t="s">
        <v>15856</v>
      </c>
      <c r="T91" t="s">
        <v>15855</v>
      </c>
    </row>
    <row r="92" spans="1:20" x14ac:dyDescent="0.25">
      <c r="A92" t="s">
        <v>18</v>
      </c>
      <c r="B92" t="s">
        <v>19</v>
      </c>
      <c r="C92">
        <v>68</v>
      </c>
      <c r="D92">
        <v>1</v>
      </c>
      <c r="E92" t="s">
        <v>15853</v>
      </c>
      <c r="F92">
        <v>200</v>
      </c>
      <c r="G92">
        <v>0</v>
      </c>
      <c r="H92" t="s">
        <v>641</v>
      </c>
      <c r="I92" t="s">
        <v>15854</v>
      </c>
      <c r="J92" t="s">
        <v>1711</v>
      </c>
      <c r="K92" t="s">
        <v>644</v>
      </c>
      <c r="L92" t="s">
        <v>645</v>
      </c>
      <c r="M92" t="s">
        <v>15855</v>
      </c>
      <c r="N92" t="s">
        <v>644</v>
      </c>
      <c r="O92" t="s">
        <v>668</v>
      </c>
      <c r="P92" t="s">
        <v>5</v>
      </c>
      <c r="Q92" t="s">
        <v>669</v>
      </c>
      <c r="R92" t="s">
        <v>645</v>
      </c>
      <c r="S92" t="s">
        <v>15856</v>
      </c>
      <c r="T92" t="s">
        <v>15855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15853</v>
      </c>
      <c r="F93">
        <v>200</v>
      </c>
      <c r="G93">
        <v>0</v>
      </c>
      <c r="H93" t="s">
        <v>641</v>
      </c>
      <c r="I93" t="s">
        <v>15854</v>
      </c>
      <c r="J93" t="s">
        <v>1711</v>
      </c>
      <c r="K93" t="s">
        <v>644</v>
      </c>
      <c r="L93" t="s">
        <v>645</v>
      </c>
      <c r="M93" t="s">
        <v>15855</v>
      </c>
      <c r="N93" t="s">
        <v>644</v>
      </c>
      <c r="O93" t="s">
        <v>668</v>
      </c>
      <c r="P93" t="s">
        <v>5</v>
      </c>
      <c r="Q93" t="s">
        <v>669</v>
      </c>
      <c r="R93" t="s">
        <v>645</v>
      </c>
      <c r="S93" t="s">
        <v>15856</v>
      </c>
      <c r="T93" t="s">
        <v>15855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15857</v>
      </c>
      <c r="F94">
        <v>200</v>
      </c>
      <c r="G94">
        <v>0</v>
      </c>
      <c r="H94" t="s">
        <v>641</v>
      </c>
      <c r="I94" t="s">
        <v>15858</v>
      </c>
      <c r="J94" t="s">
        <v>685</v>
      </c>
      <c r="K94" t="s">
        <v>644</v>
      </c>
      <c r="L94" t="s">
        <v>645</v>
      </c>
      <c r="M94" t="s">
        <v>15859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15860</v>
      </c>
      <c r="T94" t="s">
        <v>15859</v>
      </c>
    </row>
    <row r="95" spans="1:20" x14ac:dyDescent="0.25">
      <c r="A95" t="s">
        <v>638</v>
      </c>
      <c r="B95" t="s">
        <v>639</v>
      </c>
      <c r="C95">
        <v>66</v>
      </c>
      <c r="D95">
        <v>2</v>
      </c>
      <c r="E95" t="s">
        <v>15861</v>
      </c>
      <c r="F95">
        <v>129</v>
      </c>
      <c r="G95">
        <v>29</v>
      </c>
      <c r="H95" t="s">
        <v>641</v>
      </c>
      <c r="I95" t="s">
        <v>15862</v>
      </c>
      <c r="J95" t="s">
        <v>1314</v>
      </c>
      <c r="K95" t="s">
        <v>644</v>
      </c>
      <c r="L95" t="s">
        <v>645</v>
      </c>
      <c r="M95" t="s">
        <v>15863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15864</v>
      </c>
      <c r="T95" t="s">
        <v>15863</v>
      </c>
    </row>
    <row r="96" spans="1:20" x14ac:dyDescent="0.25">
      <c r="A96" t="s">
        <v>18</v>
      </c>
      <c r="B96" t="s">
        <v>19</v>
      </c>
      <c r="C96">
        <v>68</v>
      </c>
      <c r="D96">
        <v>1</v>
      </c>
      <c r="E96" t="s">
        <v>15861</v>
      </c>
      <c r="F96">
        <v>129</v>
      </c>
      <c r="G96">
        <v>29</v>
      </c>
      <c r="H96" t="s">
        <v>641</v>
      </c>
      <c r="I96" t="s">
        <v>15862</v>
      </c>
      <c r="J96" t="s">
        <v>1314</v>
      </c>
      <c r="K96" t="s">
        <v>644</v>
      </c>
      <c r="L96" t="s">
        <v>645</v>
      </c>
      <c r="M96" t="s">
        <v>15863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15864</v>
      </c>
      <c r="T96" t="s">
        <v>15863</v>
      </c>
    </row>
    <row r="97" spans="1:20" x14ac:dyDescent="0.25">
      <c r="A97" t="s">
        <v>147</v>
      </c>
      <c r="B97" t="s">
        <v>148</v>
      </c>
      <c r="C97">
        <v>50</v>
      </c>
      <c r="D97">
        <v>6</v>
      </c>
      <c r="E97" t="s">
        <v>15865</v>
      </c>
      <c r="F97">
        <v>200</v>
      </c>
      <c r="G97">
        <v>0</v>
      </c>
      <c r="H97" t="s">
        <v>641</v>
      </c>
      <c r="I97" t="s">
        <v>15866</v>
      </c>
      <c r="J97" t="s">
        <v>924</v>
      </c>
      <c r="K97" t="s">
        <v>644</v>
      </c>
      <c r="L97" t="s">
        <v>645</v>
      </c>
      <c r="M97" t="s">
        <v>15867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15868</v>
      </c>
      <c r="T97" t="s">
        <v>15867</v>
      </c>
    </row>
    <row r="98" spans="1:20" x14ac:dyDescent="0.25">
      <c r="A98" t="s">
        <v>638</v>
      </c>
      <c r="B98" t="s">
        <v>639</v>
      </c>
      <c r="C98">
        <v>66</v>
      </c>
      <c r="D98">
        <v>2</v>
      </c>
      <c r="E98" t="s">
        <v>15869</v>
      </c>
      <c r="F98">
        <v>100</v>
      </c>
      <c r="G98">
        <v>0</v>
      </c>
      <c r="H98" t="s">
        <v>641</v>
      </c>
      <c r="I98" t="s">
        <v>15870</v>
      </c>
      <c r="J98" t="s">
        <v>11665</v>
      </c>
      <c r="K98" t="s">
        <v>644</v>
      </c>
      <c r="L98" t="s">
        <v>645</v>
      </c>
      <c r="M98" t="s">
        <v>15871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15872</v>
      </c>
      <c r="T98" t="s">
        <v>15871</v>
      </c>
    </row>
    <row r="99" spans="1:20" x14ac:dyDescent="0.25">
      <c r="A99" t="s">
        <v>18</v>
      </c>
      <c r="B99" t="s">
        <v>19</v>
      </c>
      <c r="C99">
        <v>68</v>
      </c>
      <c r="D99">
        <v>1</v>
      </c>
      <c r="E99" t="s">
        <v>15869</v>
      </c>
      <c r="F99">
        <v>100</v>
      </c>
      <c r="G99">
        <v>0</v>
      </c>
      <c r="H99" t="s">
        <v>641</v>
      </c>
      <c r="I99" t="s">
        <v>15870</v>
      </c>
      <c r="J99" t="s">
        <v>11665</v>
      </c>
      <c r="K99" t="s">
        <v>644</v>
      </c>
      <c r="L99" t="s">
        <v>645</v>
      </c>
      <c r="M99" t="s">
        <v>15871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15872</v>
      </c>
      <c r="T99" t="s">
        <v>15871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15873</v>
      </c>
      <c r="F100">
        <v>200</v>
      </c>
      <c r="G100">
        <v>0</v>
      </c>
      <c r="H100" t="s">
        <v>641</v>
      </c>
      <c r="I100" t="s">
        <v>15874</v>
      </c>
      <c r="J100" t="s">
        <v>888</v>
      </c>
      <c r="K100" t="s">
        <v>644</v>
      </c>
      <c r="L100" t="s">
        <v>645</v>
      </c>
      <c r="M100" t="s">
        <v>15871</v>
      </c>
      <c r="N100" t="s">
        <v>644</v>
      </c>
      <c r="O100" t="s">
        <v>668</v>
      </c>
      <c r="P100" t="s">
        <v>5</v>
      </c>
      <c r="Q100" t="s">
        <v>669</v>
      </c>
      <c r="R100" t="s">
        <v>645</v>
      </c>
      <c r="S100" t="s">
        <v>15875</v>
      </c>
      <c r="T100" t="s">
        <v>15871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15876</v>
      </c>
      <c r="F101">
        <v>100</v>
      </c>
      <c r="G101">
        <v>0</v>
      </c>
      <c r="H101" t="s">
        <v>641</v>
      </c>
      <c r="I101" t="s">
        <v>15877</v>
      </c>
      <c r="J101" t="s">
        <v>1668</v>
      </c>
      <c r="K101" t="s">
        <v>644</v>
      </c>
      <c r="L101" t="s">
        <v>645</v>
      </c>
      <c r="M101" t="s">
        <v>15878</v>
      </c>
      <c r="N101" t="s">
        <v>644</v>
      </c>
      <c r="O101" t="s">
        <v>668</v>
      </c>
      <c r="P101" t="s">
        <v>5</v>
      </c>
      <c r="Q101" t="s">
        <v>669</v>
      </c>
      <c r="R101" t="s">
        <v>645</v>
      </c>
      <c r="S101" t="s">
        <v>15879</v>
      </c>
      <c r="T101" t="s">
        <v>15878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15880</v>
      </c>
      <c r="F102">
        <v>100</v>
      </c>
      <c r="G102">
        <v>0</v>
      </c>
      <c r="H102" t="s">
        <v>641</v>
      </c>
      <c r="I102" t="s">
        <v>15881</v>
      </c>
      <c r="J102" t="s">
        <v>736</v>
      </c>
      <c r="K102" t="s">
        <v>644</v>
      </c>
      <c r="L102" t="s">
        <v>645</v>
      </c>
      <c r="M102" t="s">
        <v>15882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15883</v>
      </c>
      <c r="T102" t="s">
        <v>15884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15885</v>
      </c>
      <c r="F103">
        <v>100</v>
      </c>
      <c r="G103">
        <v>0</v>
      </c>
      <c r="H103" t="s">
        <v>641</v>
      </c>
      <c r="I103" t="s">
        <v>15886</v>
      </c>
      <c r="J103" t="s">
        <v>900</v>
      </c>
      <c r="K103" t="s">
        <v>644</v>
      </c>
      <c r="L103" t="s">
        <v>645</v>
      </c>
      <c r="M103" t="s">
        <v>15882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15887</v>
      </c>
      <c r="T103" t="s">
        <v>15882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15888</v>
      </c>
      <c r="F104">
        <v>200</v>
      </c>
      <c r="G104">
        <v>0</v>
      </c>
      <c r="H104" t="s">
        <v>641</v>
      </c>
      <c r="I104" t="s">
        <v>13726</v>
      </c>
      <c r="J104" t="s">
        <v>2660</v>
      </c>
      <c r="K104" t="s">
        <v>644</v>
      </c>
      <c r="L104" t="s">
        <v>645</v>
      </c>
      <c r="M104" t="s">
        <v>15884</v>
      </c>
      <c r="N104" t="s">
        <v>644</v>
      </c>
      <c r="O104" t="s">
        <v>668</v>
      </c>
      <c r="P104" t="s">
        <v>5</v>
      </c>
      <c r="Q104" t="s">
        <v>669</v>
      </c>
      <c r="R104" t="s">
        <v>645</v>
      </c>
      <c r="S104" t="s">
        <v>15889</v>
      </c>
      <c r="T104" t="s">
        <v>15882</v>
      </c>
    </row>
    <row r="105" spans="1:20" x14ac:dyDescent="0.25">
      <c r="A105" t="s">
        <v>101</v>
      </c>
      <c r="B105" t="s">
        <v>74</v>
      </c>
      <c r="C105">
        <v>120</v>
      </c>
      <c r="D105">
        <v>2</v>
      </c>
      <c r="E105" t="s">
        <v>15890</v>
      </c>
      <c r="F105">
        <v>198</v>
      </c>
      <c r="G105">
        <v>0</v>
      </c>
      <c r="H105" t="s">
        <v>641</v>
      </c>
      <c r="I105" t="s">
        <v>15891</v>
      </c>
      <c r="J105" t="s">
        <v>1549</v>
      </c>
      <c r="K105" t="s">
        <v>644</v>
      </c>
      <c r="L105" t="s">
        <v>645</v>
      </c>
      <c r="M105" t="s">
        <v>15892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15893</v>
      </c>
      <c r="T105" t="s">
        <v>15894</v>
      </c>
    </row>
    <row r="106" spans="1:20" x14ac:dyDescent="0.25">
      <c r="A106" t="s">
        <v>638</v>
      </c>
      <c r="B106" t="s">
        <v>639</v>
      </c>
      <c r="C106">
        <v>66</v>
      </c>
      <c r="D106">
        <v>2</v>
      </c>
      <c r="E106" t="s">
        <v>15895</v>
      </c>
      <c r="F106">
        <v>100</v>
      </c>
      <c r="G106">
        <v>0</v>
      </c>
      <c r="H106" t="s">
        <v>641</v>
      </c>
      <c r="I106" t="s">
        <v>15896</v>
      </c>
      <c r="J106" t="s">
        <v>888</v>
      </c>
      <c r="K106" t="s">
        <v>644</v>
      </c>
      <c r="L106" t="s">
        <v>645</v>
      </c>
      <c r="M106" t="s">
        <v>15897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15898</v>
      </c>
      <c r="T106" t="s">
        <v>15897</v>
      </c>
    </row>
    <row r="107" spans="1:20" x14ac:dyDescent="0.25">
      <c r="A107" t="s">
        <v>18</v>
      </c>
      <c r="B107" t="s">
        <v>19</v>
      </c>
      <c r="C107">
        <v>68</v>
      </c>
      <c r="D107">
        <v>1</v>
      </c>
      <c r="E107" t="s">
        <v>15895</v>
      </c>
      <c r="F107">
        <v>100</v>
      </c>
      <c r="G107">
        <v>0</v>
      </c>
      <c r="H107" t="s">
        <v>641</v>
      </c>
      <c r="I107" t="s">
        <v>15896</v>
      </c>
      <c r="J107" t="s">
        <v>888</v>
      </c>
      <c r="K107" t="s">
        <v>644</v>
      </c>
      <c r="L107" t="s">
        <v>645</v>
      </c>
      <c r="M107" t="s">
        <v>15897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15898</v>
      </c>
      <c r="T107" t="s">
        <v>15897</v>
      </c>
    </row>
    <row r="108" spans="1:20" x14ac:dyDescent="0.25">
      <c r="A108" t="s">
        <v>147</v>
      </c>
      <c r="B108" t="s">
        <v>148</v>
      </c>
      <c r="C108">
        <v>50</v>
      </c>
      <c r="D108">
        <v>6</v>
      </c>
      <c r="E108" t="s">
        <v>15899</v>
      </c>
      <c r="F108">
        <v>200</v>
      </c>
      <c r="G108">
        <v>0</v>
      </c>
      <c r="H108" t="s">
        <v>641</v>
      </c>
      <c r="I108" t="s">
        <v>15900</v>
      </c>
      <c r="J108" t="s">
        <v>859</v>
      </c>
      <c r="K108" t="s">
        <v>644</v>
      </c>
      <c r="L108" t="s">
        <v>645</v>
      </c>
      <c r="M108" t="s">
        <v>15901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15902</v>
      </c>
      <c r="T108" t="s">
        <v>15901</v>
      </c>
    </row>
    <row r="109" spans="1:20" x14ac:dyDescent="0.25">
      <c r="A109" t="s">
        <v>147</v>
      </c>
      <c r="B109" t="s">
        <v>148</v>
      </c>
      <c r="C109">
        <v>50</v>
      </c>
      <c r="D109">
        <v>18</v>
      </c>
      <c r="E109" t="s">
        <v>15903</v>
      </c>
      <c r="F109">
        <v>600</v>
      </c>
      <c r="G109">
        <v>0</v>
      </c>
      <c r="H109" t="s">
        <v>641</v>
      </c>
      <c r="I109" t="s">
        <v>15904</v>
      </c>
      <c r="J109" t="s">
        <v>3088</v>
      </c>
      <c r="K109" t="s">
        <v>644</v>
      </c>
      <c r="L109" t="s">
        <v>645</v>
      </c>
      <c r="M109" t="s">
        <v>15905</v>
      </c>
      <c r="N109" t="s">
        <v>644</v>
      </c>
      <c r="O109" t="s">
        <v>647</v>
      </c>
      <c r="P109" t="s">
        <v>5</v>
      </c>
      <c r="Q109" t="s">
        <v>648</v>
      </c>
      <c r="R109" t="s">
        <v>15906</v>
      </c>
      <c r="S109" t="s">
        <v>15907</v>
      </c>
      <c r="T109" t="s">
        <v>15905</v>
      </c>
    </row>
    <row r="110" spans="1:20" x14ac:dyDescent="0.25">
      <c r="A110" t="s">
        <v>72</v>
      </c>
      <c r="B110" t="s">
        <v>108</v>
      </c>
      <c r="C110">
        <v>66</v>
      </c>
      <c r="D110">
        <v>1</v>
      </c>
      <c r="E110" t="s">
        <v>15908</v>
      </c>
      <c r="F110">
        <v>240</v>
      </c>
      <c r="G110">
        <v>0</v>
      </c>
      <c r="H110" t="s">
        <v>673</v>
      </c>
      <c r="I110" t="s">
        <v>15909</v>
      </c>
      <c r="J110" t="s">
        <v>15910</v>
      </c>
      <c r="K110" t="s">
        <v>6102</v>
      </c>
      <c r="L110" t="s">
        <v>5482</v>
      </c>
      <c r="M110" t="s">
        <v>15911</v>
      </c>
      <c r="N110" t="s">
        <v>644</v>
      </c>
      <c r="O110" t="s">
        <v>703</v>
      </c>
      <c r="P110" t="s">
        <v>26</v>
      </c>
      <c r="Q110" t="s">
        <v>680</v>
      </c>
      <c r="R110" t="s">
        <v>645</v>
      </c>
      <c r="S110" t="s">
        <v>15912</v>
      </c>
      <c r="T110" t="s">
        <v>15911</v>
      </c>
    </row>
    <row r="111" spans="1:20" x14ac:dyDescent="0.25">
      <c r="A111" t="s">
        <v>101</v>
      </c>
      <c r="B111" t="s">
        <v>74</v>
      </c>
      <c r="C111">
        <v>66</v>
      </c>
      <c r="D111">
        <v>1</v>
      </c>
      <c r="E111" t="s">
        <v>15908</v>
      </c>
      <c r="F111">
        <v>240</v>
      </c>
      <c r="G111">
        <v>0</v>
      </c>
      <c r="H111" t="s">
        <v>673</v>
      </c>
      <c r="I111" t="s">
        <v>15909</v>
      </c>
      <c r="J111" t="s">
        <v>15910</v>
      </c>
      <c r="K111" t="s">
        <v>6102</v>
      </c>
      <c r="L111" t="s">
        <v>5482</v>
      </c>
      <c r="M111" t="s">
        <v>15911</v>
      </c>
      <c r="N111" t="s">
        <v>644</v>
      </c>
      <c r="O111" t="s">
        <v>703</v>
      </c>
      <c r="P111" t="s">
        <v>26</v>
      </c>
      <c r="Q111" t="s">
        <v>680</v>
      </c>
      <c r="R111" t="s">
        <v>645</v>
      </c>
      <c r="S111" t="s">
        <v>15912</v>
      </c>
      <c r="T111" t="s">
        <v>15911</v>
      </c>
    </row>
    <row r="112" spans="1:20" x14ac:dyDescent="0.25">
      <c r="A112" t="s">
        <v>22</v>
      </c>
      <c r="B112" t="s">
        <v>27</v>
      </c>
      <c r="C112">
        <v>67</v>
      </c>
      <c r="D112">
        <v>1</v>
      </c>
      <c r="E112" t="s">
        <v>15908</v>
      </c>
      <c r="F112">
        <v>240</v>
      </c>
      <c r="G112">
        <v>0</v>
      </c>
      <c r="H112" t="s">
        <v>673</v>
      </c>
      <c r="I112" t="s">
        <v>15909</v>
      </c>
      <c r="J112" t="s">
        <v>15910</v>
      </c>
      <c r="K112" t="s">
        <v>6102</v>
      </c>
      <c r="L112" t="s">
        <v>5482</v>
      </c>
      <c r="M112" t="s">
        <v>15911</v>
      </c>
      <c r="N112" t="s">
        <v>644</v>
      </c>
      <c r="O112" t="s">
        <v>703</v>
      </c>
      <c r="P112" t="s">
        <v>26</v>
      </c>
      <c r="Q112" t="s">
        <v>680</v>
      </c>
      <c r="R112" t="s">
        <v>645</v>
      </c>
      <c r="S112" t="s">
        <v>15912</v>
      </c>
      <c r="T112" t="s">
        <v>15911</v>
      </c>
    </row>
    <row r="113" spans="1:20" x14ac:dyDescent="0.25">
      <c r="A113" t="s">
        <v>22</v>
      </c>
      <c r="B113" t="s">
        <v>27</v>
      </c>
      <c r="C113">
        <v>69.900000000000006</v>
      </c>
      <c r="D113">
        <v>10</v>
      </c>
      <c r="E113" t="s">
        <v>15913</v>
      </c>
      <c r="F113">
        <v>795</v>
      </c>
      <c r="G113">
        <v>0</v>
      </c>
      <c r="H113" t="s">
        <v>673</v>
      </c>
      <c r="I113" t="s">
        <v>2469</v>
      </c>
      <c r="J113" t="s">
        <v>15914</v>
      </c>
      <c r="K113" t="s">
        <v>2471</v>
      </c>
      <c r="L113" t="s">
        <v>2472</v>
      </c>
      <c r="M113" t="s">
        <v>15915</v>
      </c>
      <c r="N113" t="s">
        <v>644</v>
      </c>
      <c r="O113" t="s">
        <v>679</v>
      </c>
      <c r="P113" t="s">
        <v>26</v>
      </c>
      <c r="Q113" t="s">
        <v>680</v>
      </c>
      <c r="R113" t="s">
        <v>645</v>
      </c>
      <c r="S113" t="s">
        <v>15916</v>
      </c>
      <c r="T113" t="s">
        <v>15917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15918</v>
      </c>
      <c r="F114">
        <v>110</v>
      </c>
      <c r="G114">
        <v>10</v>
      </c>
      <c r="H114" t="s">
        <v>641</v>
      </c>
      <c r="I114" t="s">
        <v>5375</v>
      </c>
      <c r="J114" t="s">
        <v>7214</v>
      </c>
      <c r="K114" t="s">
        <v>644</v>
      </c>
      <c r="L114" t="s">
        <v>645</v>
      </c>
      <c r="M114" t="s">
        <v>15919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15920</v>
      </c>
      <c r="T114" t="s">
        <v>15919</v>
      </c>
    </row>
    <row r="115" spans="1:20" x14ac:dyDescent="0.25">
      <c r="A115" t="s">
        <v>638</v>
      </c>
      <c r="B115" t="s">
        <v>639</v>
      </c>
      <c r="C115">
        <v>66</v>
      </c>
      <c r="D115">
        <v>2</v>
      </c>
      <c r="E115" t="s">
        <v>15921</v>
      </c>
      <c r="F115">
        <v>100</v>
      </c>
      <c r="G115">
        <v>0</v>
      </c>
      <c r="H115" t="s">
        <v>641</v>
      </c>
      <c r="I115" t="s">
        <v>14282</v>
      </c>
      <c r="J115" t="s">
        <v>724</v>
      </c>
      <c r="K115" t="s">
        <v>644</v>
      </c>
      <c r="L115" t="s">
        <v>645</v>
      </c>
      <c r="M115" t="s">
        <v>15922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15923</v>
      </c>
      <c r="T115" t="s">
        <v>15922</v>
      </c>
    </row>
    <row r="116" spans="1:20" x14ac:dyDescent="0.25">
      <c r="A116" t="s">
        <v>18</v>
      </c>
      <c r="B116" t="s">
        <v>19</v>
      </c>
      <c r="C116">
        <v>68</v>
      </c>
      <c r="D116">
        <v>1</v>
      </c>
      <c r="E116" t="s">
        <v>15921</v>
      </c>
      <c r="F116">
        <v>100</v>
      </c>
      <c r="G116">
        <v>0</v>
      </c>
      <c r="H116" t="s">
        <v>641</v>
      </c>
      <c r="I116" t="s">
        <v>14282</v>
      </c>
      <c r="J116" t="s">
        <v>724</v>
      </c>
      <c r="K116" t="s">
        <v>644</v>
      </c>
      <c r="L116" t="s">
        <v>645</v>
      </c>
      <c r="M116" t="s">
        <v>15922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15923</v>
      </c>
      <c r="T116" t="s">
        <v>15922</v>
      </c>
    </row>
    <row r="117" spans="1:20" x14ac:dyDescent="0.25">
      <c r="A117" t="s">
        <v>147</v>
      </c>
      <c r="B117" t="s">
        <v>148</v>
      </c>
      <c r="C117">
        <v>50</v>
      </c>
      <c r="D117">
        <v>6</v>
      </c>
      <c r="E117" t="s">
        <v>15924</v>
      </c>
      <c r="F117">
        <v>200</v>
      </c>
      <c r="G117">
        <v>0</v>
      </c>
      <c r="H117" t="s">
        <v>641</v>
      </c>
      <c r="I117" t="s">
        <v>15925</v>
      </c>
      <c r="J117" t="s">
        <v>981</v>
      </c>
      <c r="K117" t="s">
        <v>644</v>
      </c>
      <c r="L117" t="s">
        <v>645</v>
      </c>
      <c r="M117" t="s">
        <v>15922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15926</v>
      </c>
      <c r="T117" t="s">
        <v>15922</v>
      </c>
    </row>
    <row r="118" spans="1:20" x14ac:dyDescent="0.25">
      <c r="A118" t="s">
        <v>147</v>
      </c>
      <c r="B118" t="s">
        <v>148</v>
      </c>
      <c r="C118">
        <v>50</v>
      </c>
      <c r="D118">
        <v>6</v>
      </c>
      <c r="E118" t="s">
        <v>15927</v>
      </c>
      <c r="F118">
        <v>200</v>
      </c>
      <c r="G118">
        <v>0</v>
      </c>
      <c r="H118" t="s">
        <v>641</v>
      </c>
      <c r="I118" t="s">
        <v>15928</v>
      </c>
      <c r="J118" t="s">
        <v>745</v>
      </c>
      <c r="K118" t="s">
        <v>644</v>
      </c>
      <c r="L118" t="s">
        <v>645</v>
      </c>
      <c r="M118" t="s">
        <v>15929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15930</v>
      </c>
      <c r="T118" t="s">
        <v>15929</v>
      </c>
    </row>
    <row r="119" spans="1:20" x14ac:dyDescent="0.25">
      <c r="A119" t="s">
        <v>147</v>
      </c>
      <c r="B119" t="s">
        <v>148</v>
      </c>
      <c r="C119">
        <v>50</v>
      </c>
      <c r="D119">
        <v>6</v>
      </c>
      <c r="E119" t="s">
        <v>15931</v>
      </c>
      <c r="F119">
        <v>200</v>
      </c>
      <c r="G119">
        <v>0</v>
      </c>
      <c r="H119" t="s">
        <v>641</v>
      </c>
      <c r="I119" t="s">
        <v>15932</v>
      </c>
      <c r="J119" t="s">
        <v>801</v>
      </c>
      <c r="K119" t="s">
        <v>644</v>
      </c>
      <c r="L119" t="s">
        <v>645</v>
      </c>
      <c r="M119" t="s">
        <v>15933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15934</v>
      </c>
      <c r="T119" t="s">
        <v>15933</v>
      </c>
    </row>
    <row r="120" spans="1:20" x14ac:dyDescent="0.25">
      <c r="A120" t="s">
        <v>147</v>
      </c>
      <c r="B120" t="s">
        <v>148</v>
      </c>
      <c r="C120">
        <v>40</v>
      </c>
      <c r="D120">
        <v>10</v>
      </c>
      <c r="E120" t="s">
        <v>15935</v>
      </c>
      <c r="F120">
        <v>350</v>
      </c>
      <c r="G120">
        <v>0</v>
      </c>
      <c r="H120" t="s">
        <v>729</v>
      </c>
      <c r="I120" t="s">
        <v>15936</v>
      </c>
      <c r="J120" t="s">
        <v>1189</v>
      </c>
      <c r="K120" t="s">
        <v>644</v>
      </c>
      <c r="L120" t="s">
        <v>645</v>
      </c>
      <c r="M120" t="s">
        <v>15937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15938</v>
      </c>
      <c r="T120" t="s">
        <v>15937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6</v>
      </c>
      <c r="E121" t="s">
        <v>15939</v>
      </c>
      <c r="F121">
        <v>200</v>
      </c>
      <c r="G121">
        <v>0</v>
      </c>
      <c r="H121" t="s">
        <v>641</v>
      </c>
      <c r="I121" t="s">
        <v>15940</v>
      </c>
      <c r="J121" t="s">
        <v>989</v>
      </c>
      <c r="K121" t="s">
        <v>644</v>
      </c>
      <c r="L121" t="s">
        <v>645</v>
      </c>
      <c r="M121" t="s">
        <v>15941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15942</v>
      </c>
      <c r="T121" t="s">
        <v>15941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15943</v>
      </c>
      <c r="F122">
        <v>200</v>
      </c>
      <c r="G122">
        <v>0</v>
      </c>
      <c r="H122" t="s">
        <v>641</v>
      </c>
      <c r="I122" t="s">
        <v>15944</v>
      </c>
      <c r="J122" t="s">
        <v>1520</v>
      </c>
      <c r="K122" t="s">
        <v>644</v>
      </c>
      <c r="L122" t="s">
        <v>645</v>
      </c>
      <c r="M122" t="s">
        <v>15945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15946</v>
      </c>
      <c r="T122" t="s">
        <v>15945</v>
      </c>
    </row>
    <row r="123" spans="1:20" x14ac:dyDescent="0.25">
      <c r="A123" t="s">
        <v>147</v>
      </c>
      <c r="B123" t="s">
        <v>148</v>
      </c>
      <c r="C123">
        <v>50</v>
      </c>
      <c r="D123">
        <v>6</v>
      </c>
      <c r="E123" t="s">
        <v>15947</v>
      </c>
      <c r="F123">
        <v>300</v>
      </c>
      <c r="G123">
        <v>0</v>
      </c>
      <c r="H123" t="s">
        <v>641</v>
      </c>
      <c r="I123" t="s">
        <v>15948</v>
      </c>
      <c r="J123" t="s">
        <v>745</v>
      </c>
      <c r="K123" t="s">
        <v>644</v>
      </c>
      <c r="L123" t="s">
        <v>645</v>
      </c>
      <c r="M123" t="s">
        <v>15945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15949</v>
      </c>
      <c r="T123" t="s">
        <v>15945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15947</v>
      </c>
      <c r="F124">
        <v>300</v>
      </c>
      <c r="G124">
        <v>0</v>
      </c>
      <c r="H124" t="s">
        <v>641</v>
      </c>
      <c r="I124" t="s">
        <v>15948</v>
      </c>
      <c r="J124" t="s">
        <v>745</v>
      </c>
      <c r="K124" t="s">
        <v>644</v>
      </c>
      <c r="L124" t="s">
        <v>645</v>
      </c>
      <c r="M124" t="s">
        <v>15945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15949</v>
      </c>
      <c r="T124" t="s">
        <v>15945</v>
      </c>
    </row>
    <row r="125" spans="1:20" x14ac:dyDescent="0.25">
      <c r="A125" t="s">
        <v>638</v>
      </c>
      <c r="B125" t="s">
        <v>639</v>
      </c>
      <c r="C125">
        <v>66</v>
      </c>
      <c r="D125">
        <v>2</v>
      </c>
      <c r="E125" t="s">
        <v>15950</v>
      </c>
      <c r="F125">
        <v>100</v>
      </c>
      <c r="G125">
        <v>0</v>
      </c>
      <c r="H125" t="s">
        <v>641</v>
      </c>
      <c r="I125" t="s">
        <v>15951</v>
      </c>
      <c r="J125" t="s">
        <v>3199</v>
      </c>
      <c r="K125" t="s">
        <v>644</v>
      </c>
      <c r="L125" t="s">
        <v>645</v>
      </c>
      <c r="M125" t="s">
        <v>15952</v>
      </c>
      <c r="N125" t="s">
        <v>644</v>
      </c>
      <c r="O125" t="s">
        <v>732</v>
      </c>
      <c r="P125" t="s">
        <v>5</v>
      </c>
      <c r="Q125" t="s">
        <v>669</v>
      </c>
      <c r="R125" t="s">
        <v>645</v>
      </c>
      <c r="S125" t="s">
        <v>15953</v>
      </c>
      <c r="T125" t="s">
        <v>15952</v>
      </c>
    </row>
    <row r="126" spans="1:20" x14ac:dyDescent="0.25">
      <c r="A126" t="s">
        <v>18</v>
      </c>
      <c r="B126" t="s">
        <v>19</v>
      </c>
      <c r="C126">
        <v>68</v>
      </c>
      <c r="D126">
        <v>1</v>
      </c>
      <c r="E126" t="s">
        <v>15950</v>
      </c>
      <c r="F126">
        <v>100</v>
      </c>
      <c r="G126">
        <v>0</v>
      </c>
      <c r="H126" t="s">
        <v>641</v>
      </c>
      <c r="I126" t="s">
        <v>15951</v>
      </c>
      <c r="J126" t="s">
        <v>3199</v>
      </c>
      <c r="K126" t="s">
        <v>644</v>
      </c>
      <c r="L126" t="s">
        <v>645</v>
      </c>
      <c r="M126" t="s">
        <v>15952</v>
      </c>
      <c r="N126" t="s">
        <v>644</v>
      </c>
      <c r="O126" t="s">
        <v>732</v>
      </c>
      <c r="P126" t="s">
        <v>5</v>
      </c>
      <c r="Q126" t="s">
        <v>669</v>
      </c>
      <c r="R126" t="s">
        <v>645</v>
      </c>
      <c r="S126" t="s">
        <v>15953</v>
      </c>
      <c r="T126" t="s">
        <v>15952</v>
      </c>
    </row>
    <row r="127" spans="1:20" x14ac:dyDescent="0.25">
      <c r="A127" t="s">
        <v>638</v>
      </c>
      <c r="B127" t="s">
        <v>639</v>
      </c>
      <c r="C127">
        <v>66</v>
      </c>
      <c r="D127">
        <v>2</v>
      </c>
      <c r="E127" t="s">
        <v>15954</v>
      </c>
      <c r="F127">
        <v>100</v>
      </c>
      <c r="G127">
        <v>0</v>
      </c>
      <c r="H127" t="s">
        <v>641</v>
      </c>
      <c r="I127" t="s">
        <v>15955</v>
      </c>
      <c r="J127" t="s">
        <v>745</v>
      </c>
      <c r="K127" t="s">
        <v>644</v>
      </c>
      <c r="L127" t="s">
        <v>645</v>
      </c>
      <c r="M127" t="s">
        <v>15956</v>
      </c>
      <c r="N127" t="s">
        <v>644</v>
      </c>
      <c r="O127" t="s">
        <v>668</v>
      </c>
      <c r="P127" t="s">
        <v>5</v>
      </c>
      <c r="Q127" t="s">
        <v>669</v>
      </c>
      <c r="R127" t="s">
        <v>645</v>
      </c>
      <c r="S127" t="s">
        <v>15957</v>
      </c>
      <c r="T127" t="s">
        <v>15956</v>
      </c>
    </row>
    <row r="128" spans="1:20" x14ac:dyDescent="0.25">
      <c r="A128" t="s">
        <v>18</v>
      </c>
      <c r="B128" t="s">
        <v>19</v>
      </c>
      <c r="C128">
        <v>68</v>
      </c>
      <c r="D128">
        <v>1</v>
      </c>
      <c r="E128" t="s">
        <v>15954</v>
      </c>
      <c r="F128">
        <v>100</v>
      </c>
      <c r="G128">
        <v>0</v>
      </c>
      <c r="H128" t="s">
        <v>641</v>
      </c>
      <c r="I128" t="s">
        <v>15955</v>
      </c>
      <c r="J128" t="s">
        <v>745</v>
      </c>
      <c r="K128" t="s">
        <v>644</v>
      </c>
      <c r="L128" t="s">
        <v>645</v>
      </c>
      <c r="M128" t="s">
        <v>15956</v>
      </c>
      <c r="N128" t="s">
        <v>644</v>
      </c>
      <c r="O128" t="s">
        <v>668</v>
      </c>
      <c r="P128" t="s">
        <v>5</v>
      </c>
      <c r="Q128" t="s">
        <v>669</v>
      </c>
      <c r="R128" t="s">
        <v>645</v>
      </c>
      <c r="S128" t="s">
        <v>15957</v>
      </c>
      <c r="T128" t="s">
        <v>15956</v>
      </c>
    </row>
    <row r="129" spans="1:20" x14ac:dyDescent="0.25">
      <c r="A129" t="s">
        <v>147</v>
      </c>
      <c r="B129" t="s">
        <v>148</v>
      </c>
      <c r="C129">
        <v>50</v>
      </c>
      <c r="D129">
        <v>6</v>
      </c>
      <c r="E129" t="s">
        <v>15958</v>
      </c>
      <c r="F129">
        <v>200</v>
      </c>
      <c r="G129">
        <v>0</v>
      </c>
      <c r="H129" t="s">
        <v>641</v>
      </c>
      <c r="I129" t="s">
        <v>15959</v>
      </c>
      <c r="J129" t="s">
        <v>834</v>
      </c>
      <c r="K129" t="s">
        <v>644</v>
      </c>
      <c r="L129" t="s">
        <v>645</v>
      </c>
      <c r="M129" t="s">
        <v>15960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15961</v>
      </c>
      <c r="T129" t="s">
        <v>15960</v>
      </c>
    </row>
    <row r="130" spans="1:20" x14ac:dyDescent="0.25">
      <c r="A130" t="s">
        <v>147</v>
      </c>
      <c r="B130" t="s">
        <v>148</v>
      </c>
      <c r="C130">
        <v>50</v>
      </c>
      <c r="D130">
        <v>6</v>
      </c>
      <c r="E130" t="s">
        <v>15962</v>
      </c>
      <c r="F130">
        <v>200</v>
      </c>
      <c r="G130">
        <v>0</v>
      </c>
      <c r="H130" t="s">
        <v>641</v>
      </c>
      <c r="I130" t="s">
        <v>8629</v>
      </c>
      <c r="J130" t="s">
        <v>1375</v>
      </c>
      <c r="K130" t="s">
        <v>644</v>
      </c>
      <c r="L130" t="s">
        <v>645</v>
      </c>
      <c r="M130" t="s">
        <v>15963</v>
      </c>
      <c r="N130" t="s">
        <v>644</v>
      </c>
      <c r="O130" t="s">
        <v>668</v>
      </c>
      <c r="P130" t="s">
        <v>5</v>
      </c>
      <c r="Q130" t="s">
        <v>669</v>
      </c>
      <c r="R130" t="s">
        <v>645</v>
      </c>
      <c r="S130" t="s">
        <v>15964</v>
      </c>
      <c r="T130" t="s">
        <v>15965</v>
      </c>
    </row>
    <row r="131" spans="1:20" x14ac:dyDescent="0.25">
      <c r="A131" t="s">
        <v>239</v>
      </c>
      <c r="B131" t="s">
        <v>245</v>
      </c>
      <c r="C131">
        <v>139</v>
      </c>
      <c r="D131">
        <v>1</v>
      </c>
      <c r="E131" t="s">
        <v>15966</v>
      </c>
      <c r="F131">
        <v>108.99</v>
      </c>
      <c r="G131">
        <v>0</v>
      </c>
      <c r="H131" t="s">
        <v>641</v>
      </c>
      <c r="I131" t="s">
        <v>15967</v>
      </c>
      <c r="J131" t="s">
        <v>864</v>
      </c>
      <c r="K131" t="s">
        <v>644</v>
      </c>
      <c r="L131" t="s">
        <v>645</v>
      </c>
      <c r="M131" t="s">
        <v>15968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15969</v>
      </c>
      <c r="T131" t="s">
        <v>15968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15970</v>
      </c>
      <c r="F132">
        <v>200</v>
      </c>
      <c r="G132">
        <v>0</v>
      </c>
      <c r="H132" t="s">
        <v>641</v>
      </c>
      <c r="I132" t="s">
        <v>15971</v>
      </c>
      <c r="J132" t="s">
        <v>935</v>
      </c>
      <c r="K132" t="s">
        <v>644</v>
      </c>
      <c r="L132" t="s">
        <v>645</v>
      </c>
      <c r="M132" t="s">
        <v>15968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15972</v>
      </c>
      <c r="T132" t="s">
        <v>15968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15973</v>
      </c>
      <c r="F133">
        <v>200</v>
      </c>
      <c r="G133">
        <v>0</v>
      </c>
      <c r="H133" t="s">
        <v>641</v>
      </c>
      <c r="I133" t="s">
        <v>15974</v>
      </c>
      <c r="J133" t="s">
        <v>1711</v>
      </c>
      <c r="K133" t="s">
        <v>644</v>
      </c>
      <c r="L133" t="s">
        <v>645</v>
      </c>
      <c r="M133" t="s">
        <v>15975</v>
      </c>
      <c r="N133" t="s">
        <v>644</v>
      </c>
      <c r="O133" t="s">
        <v>668</v>
      </c>
      <c r="P133" t="s">
        <v>5</v>
      </c>
      <c r="Q133" t="s">
        <v>669</v>
      </c>
      <c r="R133" t="s">
        <v>645</v>
      </c>
      <c r="S133" t="s">
        <v>15976</v>
      </c>
      <c r="T133" t="s">
        <v>15975</v>
      </c>
    </row>
    <row r="134" spans="1:20" x14ac:dyDescent="0.25">
      <c r="A134" t="s">
        <v>638</v>
      </c>
      <c r="B134" t="s">
        <v>639</v>
      </c>
      <c r="C134">
        <v>66</v>
      </c>
      <c r="D134">
        <v>2</v>
      </c>
      <c r="E134" t="s">
        <v>15977</v>
      </c>
      <c r="F134">
        <v>200</v>
      </c>
      <c r="G134">
        <v>0</v>
      </c>
      <c r="H134" t="s">
        <v>641</v>
      </c>
      <c r="I134" t="s">
        <v>15978</v>
      </c>
      <c r="J134" t="s">
        <v>736</v>
      </c>
      <c r="K134" t="s">
        <v>644</v>
      </c>
      <c r="L134" t="s">
        <v>645</v>
      </c>
      <c r="M134" t="s">
        <v>15975</v>
      </c>
      <c r="N134" t="s">
        <v>644</v>
      </c>
      <c r="O134" t="s">
        <v>668</v>
      </c>
      <c r="P134" t="s">
        <v>5</v>
      </c>
      <c r="Q134" t="s">
        <v>669</v>
      </c>
      <c r="R134" t="s">
        <v>645</v>
      </c>
      <c r="S134" t="s">
        <v>15979</v>
      </c>
      <c r="T134" t="s">
        <v>15975</v>
      </c>
    </row>
    <row r="135" spans="1:20" x14ac:dyDescent="0.25">
      <c r="A135" t="s">
        <v>18</v>
      </c>
      <c r="B135" t="s">
        <v>19</v>
      </c>
      <c r="C135">
        <v>68</v>
      </c>
      <c r="D135">
        <v>1</v>
      </c>
      <c r="E135" t="s">
        <v>15977</v>
      </c>
      <c r="F135">
        <v>200</v>
      </c>
      <c r="G135">
        <v>0</v>
      </c>
      <c r="H135" t="s">
        <v>641</v>
      </c>
      <c r="I135" t="s">
        <v>15978</v>
      </c>
      <c r="J135" t="s">
        <v>736</v>
      </c>
      <c r="K135" t="s">
        <v>644</v>
      </c>
      <c r="L135" t="s">
        <v>645</v>
      </c>
      <c r="M135" t="s">
        <v>15975</v>
      </c>
      <c r="N135" t="s">
        <v>644</v>
      </c>
      <c r="O135" t="s">
        <v>668</v>
      </c>
      <c r="P135" t="s">
        <v>5</v>
      </c>
      <c r="Q135" t="s">
        <v>669</v>
      </c>
      <c r="R135" t="s">
        <v>645</v>
      </c>
      <c r="S135" t="s">
        <v>15979</v>
      </c>
      <c r="T135" t="s">
        <v>15975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15977</v>
      </c>
      <c r="F136">
        <v>200</v>
      </c>
      <c r="G136">
        <v>0</v>
      </c>
      <c r="H136" t="s">
        <v>641</v>
      </c>
      <c r="I136" t="s">
        <v>15978</v>
      </c>
      <c r="J136" t="s">
        <v>736</v>
      </c>
      <c r="K136" t="s">
        <v>644</v>
      </c>
      <c r="L136" t="s">
        <v>645</v>
      </c>
      <c r="M136" t="s">
        <v>15975</v>
      </c>
      <c r="N136" t="s">
        <v>644</v>
      </c>
      <c r="O136" t="s">
        <v>668</v>
      </c>
      <c r="P136" t="s">
        <v>5</v>
      </c>
      <c r="Q136" t="s">
        <v>669</v>
      </c>
      <c r="R136" t="s">
        <v>645</v>
      </c>
      <c r="S136" t="s">
        <v>15979</v>
      </c>
      <c r="T136" t="s">
        <v>15975</v>
      </c>
    </row>
    <row r="137" spans="1:20" x14ac:dyDescent="0.25">
      <c r="A137" t="s">
        <v>638</v>
      </c>
      <c r="B137" t="s">
        <v>639</v>
      </c>
      <c r="C137">
        <v>66</v>
      </c>
      <c r="D137">
        <v>2</v>
      </c>
      <c r="E137" t="s">
        <v>15980</v>
      </c>
      <c r="F137">
        <v>138</v>
      </c>
      <c r="G137">
        <v>38</v>
      </c>
      <c r="H137" t="s">
        <v>641</v>
      </c>
      <c r="I137" t="s">
        <v>15981</v>
      </c>
      <c r="J137" t="s">
        <v>788</v>
      </c>
      <c r="K137" t="s">
        <v>644</v>
      </c>
      <c r="L137" t="s">
        <v>645</v>
      </c>
      <c r="M137" t="s">
        <v>15982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15983</v>
      </c>
      <c r="T137" t="s">
        <v>15975</v>
      </c>
    </row>
    <row r="138" spans="1:20" x14ac:dyDescent="0.25">
      <c r="A138" t="s">
        <v>18</v>
      </c>
      <c r="B138" t="s">
        <v>19</v>
      </c>
      <c r="C138">
        <v>68</v>
      </c>
      <c r="D138">
        <v>1</v>
      </c>
      <c r="E138" t="s">
        <v>15980</v>
      </c>
      <c r="F138">
        <v>138</v>
      </c>
      <c r="G138">
        <v>38</v>
      </c>
      <c r="H138" t="s">
        <v>641</v>
      </c>
      <c r="I138" t="s">
        <v>15981</v>
      </c>
      <c r="J138" t="s">
        <v>788</v>
      </c>
      <c r="K138" t="s">
        <v>644</v>
      </c>
      <c r="L138" t="s">
        <v>645</v>
      </c>
      <c r="M138" t="s">
        <v>15982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15983</v>
      </c>
      <c r="T138" t="s">
        <v>15975</v>
      </c>
    </row>
    <row r="139" spans="1:20" x14ac:dyDescent="0.25">
      <c r="A139" t="s">
        <v>617</v>
      </c>
      <c r="B139" t="s">
        <v>6566</v>
      </c>
      <c r="C139">
        <v>120</v>
      </c>
      <c r="D139">
        <v>1</v>
      </c>
      <c r="E139" t="s">
        <v>15984</v>
      </c>
      <c r="F139">
        <v>120</v>
      </c>
      <c r="G139">
        <v>0</v>
      </c>
      <c r="H139" t="s">
        <v>641</v>
      </c>
      <c r="I139" t="s">
        <v>15985</v>
      </c>
      <c r="J139" t="s">
        <v>1520</v>
      </c>
      <c r="K139" t="s">
        <v>644</v>
      </c>
      <c r="L139" t="s">
        <v>645</v>
      </c>
      <c r="M139" t="s">
        <v>15986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15987</v>
      </c>
      <c r="T139" t="s">
        <v>15986</v>
      </c>
    </row>
    <row r="140" spans="1:20" x14ac:dyDescent="0.25">
      <c r="A140" t="s">
        <v>101</v>
      </c>
      <c r="B140" t="s">
        <v>74</v>
      </c>
      <c r="C140">
        <v>90</v>
      </c>
      <c r="D140">
        <v>2</v>
      </c>
      <c r="E140" t="s">
        <v>15988</v>
      </c>
      <c r="F140">
        <v>132</v>
      </c>
      <c r="G140">
        <v>7</v>
      </c>
      <c r="H140" t="s">
        <v>5193</v>
      </c>
      <c r="I140" t="s">
        <v>15989</v>
      </c>
      <c r="J140" t="s">
        <v>15990</v>
      </c>
      <c r="K140" t="s">
        <v>9526</v>
      </c>
      <c r="L140" t="s">
        <v>15991</v>
      </c>
      <c r="M140" t="s">
        <v>15992</v>
      </c>
      <c r="N140" t="s">
        <v>644</v>
      </c>
      <c r="O140" t="s">
        <v>811</v>
      </c>
      <c r="P140" t="s">
        <v>23</v>
      </c>
      <c r="Q140" t="s">
        <v>812</v>
      </c>
      <c r="R140" t="s">
        <v>645</v>
      </c>
      <c r="S140" t="s">
        <v>15993</v>
      </c>
      <c r="T140" t="s">
        <v>15992</v>
      </c>
    </row>
    <row r="141" spans="1:20" x14ac:dyDescent="0.25">
      <c r="A141" t="s">
        <v>147</v>
      </c>
      <c r="B141" t="s">
        <v>148</v>
      </c>
      <c r="C141">
        <v>50</v>
      </c>
      <c r="D141">
        <v>12</v>
      </c>
      <c r="E141" t="s">
        <v>15994</v>
      </c>
      <c r="F141">
        <v>400</v>
      </c>
      <c r="G141">
        <v>0</v>
      </c>
      <c r="H141" t="s">
        <v>641</v>
      </c>
      <c r="I141" t="s">
        <v>15995</v>
      </c>
      <c r="J141" t="s">
        <v>666</v>
      </c>
      <c r="K141" t="s">
        <v>644</v>
      </c>
      <c r="L141" t="s">
        <v>645</v>
      </c>
      <c r="M141" t="s">
        <v>15996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15997</v>
      </c>
      <c r="T141" t="s">
        <v>15996</v>
      </c>
    </row>
    <row r="142" spans="1:20" x14ac:dyDescent="0.25">
      <c r="A142" t="s">
        <v>22</v>
      </c>
      <c r="B142" t="s">
        <v>27</v>
      </c>
      <c r="C142">
        <v>79</v>
      </c>
      <c r="D142">
        <v>2</v>
      </c>
      <c r="E142" t="s">
        <v>15998</v>
      </c>
      <c r="F142">
        <v>158</v>
      </c>
      <c r="G142">
        <v>0</v>
      </c>
      <c r="H142" t="s">
        <v>673</v>
      </c>
      <c r="I142" t="s">
        <v>15999</v>
      </c>
      <c r="J142" t="s">
        <v>16000</v>
      </c>
      <c r="K142" t="s">
        <v>16001</v>
      </c>
      <c r="L142" t="s">
        <v>8867</v>
      </c>
      <c r="M142" t="s">
        <v>16002</v>
      </c>
      <c r="N142" t="s">
        <v>644</v>
      </c>
      <c r="O142" t="s">
        <v>703</v>
      </c>
      <c r="P142" t="s">
        <v>26</v>
      </c>
      <c r="Q142" t="s">
        <v>680</v>
      </c>
      <c r="R142" t="s">
        <v>645</v>
      </c>
      <c r="S142" t="s">
        <v>16003</v>
      </c>
      <c r="T142" t="s">
        <v>16002</v>
      </c>
    </row>
    <row r="143" spans="1:20" x14ac:dyDescent="0.25">
      <c r="A143" t="s">
        <v>22</v>
      </c>
      <c r="B143" t="s">
        <v>27</v>
      </c>
      <c r="C143">
        <v>79</v>
      </c>
      <c r="D143">
        <v>3</v>
      </c>
      <c r="E143" t="s">
        <v>16004</v>
      </c>
      <c r="F143">
        <v>237</v>
      </c>
      <c r="G143">
        <v>0</v>
      </c>
      <c r="H143" t="s">
        <v>673</v>
      </c>
      <c r="I143" t="s">
        <v>15999</v>
      </c>
      <c r="J143" t="s">
        <v>16000</v>
      </c>
      <c r="K143" t="s">
        <v>16001</v>
      </c>
      <c r="L143" t="s">
        <v>8867</v>
      </c>
      <c r="M143" t="s">
        <v>16005</v>
      </c>
      <c r="N143" t="s">
        <v>644</v>
      </c>
      <c r="O143" t="s">
        <v>703</v>
      </c>
      <c r="P143" t="s">
        <v>26</v>
      </c>
      <c r="Q143" t="s">
        <v>680</v>
      </c>
      <c r="R143" t="s">
        <v>645</v>
      </c>
      <c r="S143" t="s">
        <v>16006</v>
      </c>
      <c r="T143" t="s">
        <v>16005</v>
      </c>
    </row>
    <row r="144" spans="1:20" x14ac:dyDescent="0.25">
      <c r="A144" t="s">
        <v>147</v>
      </c>
      <c r="B144" t="s">
        <v>148</v>
      </c>
      <c r="C144">
        <v>50</v>
      </c>
      <c r="D144">
        <v>6</v>
      </c>
      <c r="E144" t="s">
        <v>16007</v>
      </c>
      <c r="F144">
        <v>200</v>
      </c>
      <c r="G144">
        <v>0</v>
      </c>
      <c r="H144" t="s">
        <v>641</v>
      </c>
      <c r="I144" t="s">
        <v>16008</v>
      </c>
      <c r="J144" t="s">
        <v>16009</v>
      </c>
      <c r="K144" t="s">
        <v>644</v>
      </c>
      <c r="L144" t="s">
        <v>645</v>
      </c>
      <c r="M144" t="s">
        <v>16010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16011</v>
      </c>
      <c r="T144" t="s">
        <v>16010</v>
      </c>
    </row>
    <row r="145" spans="1:20" x14ac:dyDescent="0.25">
      <c r="A145" t="s">
        <v>22</v>
      </c>
      <c r="B145" t="s">
        <v>27</v>
      </c>
      <c r="C145">
        <v>66.333333333333329</v>
      </c>
      <c r="D145">
        <v>3</v>
      </c>
      <c r="E145" t="s">
        <v>16012</v>
      </c>
      <c r="F145">
        <v>235</v>
      </c>
      <c r="G145">
        <v>0</v>
      </c>
      <c r="H145" t="s">
        <v>673</v>
      </c>
      <c r="I145" t="s">
        <v>16013</v>
      </c>
      <c r="J145" t="s">
        <v>16014</v>
      </c>
      <c r="K145" t="s">
        <v>1945</v>
      </c>
      <c r="L145" t="s">
        <v>16015</v>
      </c>
      <c r="M145" t="s">
        <v>16016</v>
      </c>
      <c r="N145" t="s">
        <v>644</v>
      </c>
      <c r="O145" t="s">
        <v>703</v>
      </c>
      <c r="P145" t="s">
        <v>26</v>
      </c>
      <c r="Q145" t="s">
        <v>680</v>
      </c>
      <c r="R145" t="s">
        <v>645</v>
      </c>
      <c r="S145" t="s">
        <v>16017</v>
      </c>
      <c r="T145" t="s">
        <v>16018</v>
      </c>
    </row>
    <row r="146" spans="1:20" x14ac:dyDescent="0.25">
      <c r="A146" t="s">
        <v>147</v>
      </c>
      <c r="B146" t="s">
        <v>148</v>
      </c>
      <c r="C146">
        <v>50</v>
      </c>
      <c r="D146">
        <v>6</v>
      </c>
      <c r="E146" t="s">
        <v>16019</v>
      </c>
      <c r="F146">
        <v>200</v>
      </c>
      <c r="G146">
        <v>0</v>
      </c>
      <c r="H146" t="s">
        <v>641</v>
      </c>
      <c r="I146" t="s">
        <v>16020</v>
      </c>
      <c r="J146" t="s">
        <v>1342</v>
      </c>
      <c r="K146" t="s">
        <v>644</v>
      </c>
      <c r="L146" t="s">
        <v>645</v>
      </c>
      <c r="M146" t="s">
        <v>16021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16022</v>
      </c>
      <c r="T146" t="s">
        <v>16021</v>
      </c>
    </row>
    <row r="147" spans="1:20" x14ac:dyDescent="0.25">
      <c r="A147" t="s">
        <v>147</v>
      </c>
      <c r="B147" t="s">
        <v>148</v>
      </c>
      <c r="C147">
        <v>50</v>
      </c>
      <c r="D147">
        <v>6</v>
      </c>
      <c r="E147" t="s">
        <v>16023</v>
      </c>
      <c r="F147">
        <v>200</v>
      </c>
      <c r="G147">
        <v>0</v>
      </c>
      <c r="H147" t="s">
        <v>641</v>
      </c>
      <c r="I147" t="s">
        <v>16024</v>
      </c>
      <c r="J147" t="s">
        <v>1414</v>
      </c>
      <c r="K147" t="s">
        <v>644</v>
      </c>
      <c r="L147" t="s">
        <v>645</v>
      </c>
      <c r="M147" t="s">
        <v>16025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16026</v>
      </c>
      <c r="T147" t="s">
        <v>16025</v>
      </c>
    </row>
    <row r="148" spans="1:20" x14ac:dyDescent="0.25">
      <c r="A148" t="s">
        <v>638</v>
      </c>
      <c r="B148" t="s">
        <v>639</v>
      </c>
      <c r="C148">
        <v>66</v>
      </c>
      <c r="D148">
        <v>2</v>
      </c>
      <c r="E148" t="s">
        <v>16027</v>
      </c>
      <c r="F148">
        <v>300</v>
      </c>
      <c r="G148">
        <v>0</v>
      </c>
      <c r="H148" t="s">
        <v>641</v>
      </c>
      <c r="I148" t="s">
        <v>16028</v>
      </c>
      <c r="J148" t="s">
        <v>724</v>
      </c>
      <c r="K148" t="s">
        <v>644</v>
      </c>
      <c r="L148" t="s">
        <v>645</v>
      </c>
      <c r="M148" t="s">
        <v>16029</v>
      </c>
      <c r="N148" t="s">
        <v>644</v>
      </c>
      <c r="O148" t="s">
        <v>732</v>
      </c>
      <c r="P148" t="s">
        <v>5</v>
      </c>
      <c r="Q148" t="s">
        <v>669</v>
      </c>
      <c r="R148" t="s">
        <v>645</v>
      </c>
      <c r="S148" t="s">
        <v>16030</v>
      </c>
      <c r="T148" t="s">
        <v>16029</v>
      </c>
    </row>
    <row r="149" spans="1:20" x14ac:dyDescent="0.25">
      <c r="A149" t="s">
        <v>18</v>
      </c>
      <c r="B149" t="s">
        <v>19</v>
      </c>
      <c r="C149">
        <v>68</v>
      </c>
      <c r="D149">
        <v>1</v>
      </c>
      <c r="E149" t="s">
        <v>16027</v>
      </c>
      <c r="F149">
        <v>300</v>
      </c>
      <c r="G149">
        <v>0</v>
      </c>
      <c r="H149" t="s">
        <v>641</v>
      </c>
      <c r="I149" t="s">
        <v>16028</v>
      </c>
      <c r="J149" t="s">
        <v>724</v>
      </c>
      <c r="K149" t="s">
        <v>644</v>
      </c>
      <c r="L149" t="s">
        <v>645</v>
      </c>
      <c r="M149" t="s">
        <v>16029</v>
      </c>
      <c r="N149" t="s">
        <v>644</v>
      </c>
      <c r="O149" t="s">
        <v>732</v>
      </c>
      <c r="P149" t="s">
        <v>5</v>
      </c>
      <c r="Q149" t="s">
        <v>669</v>
      </c>
      <c r="R149" t="s">
        <v>645</v>
      </c>
      <c r="S149" t="s">
        <v>16030</v>
      </c>
      <c r="T149" t="s">
        <v>16029</v>
      </c>
    </row>
    <row r="150" spans="1:20" x14ac:dyDescent="0.25">
      <c r="A150" t="s">
        <v>147</v>
      </c>
      <c r="B150" t="s">
        <v>148</v>
      </c>
      <c r="C150">
        <v>50</v>
      </c>
      <c r="D150">
        <v>6</v>
      </c>
      <c r="E150" t="s">
        <v>16027</v>
      </c>
      <c r="F150">
        <v>300</v>
      </c>
      <c r="G150">
        <v>0</v>
      </c>
      <c r="H150" t="s">
        <v>641</v>
      </c>
      <c r="I150" t="s">
        <v>16028</v>
      </c>
      <c r="J150" t="s">
        <v>724</v>
      </c>
      <c r="K150" t="s">
        <v>644</v>
      </c>
      <c r="L150" t="s">
        <v>645</v>
      </c>
      <c r="M150" t="s">
        <v>16029</v>
      </c>
      <c r="N150" t="s">
        <v>644</v>
      </c>
      <c r="O150" t="s">
        <v>732</v>
      </c>
      <c r="P150" t="s">
        <v>5</v>
      </c>
      <c r="Q150" t="s">
        <v>669</v>
      </c>
      <c r="R150" t="s">
        <v>645</v>
      </c>
      <c r="S150" t="s">
        <v>16030</v>
      </c>
      <c r="T150" t="s">
        <v>16029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16031</v>
      </c>
      <c r="F151">
        <v>200</v>
      </c>
      <c r="G151">
        <v>0</v>
      </c>
      <c r="H151" t="s">
        <v>641</v>
      </c>
      <c r="I151" t="s">
        <v>16032</v>
      </c>
      <c r="J151" t="s">
        <v>685</v>
      </c>
      <c r="K151" t="s">
        <v>644</v>
      </c>
      <c r="L151" t="s">
        <v>645</v>
      </c>
      <c r="M151" t="s">
        <v>16033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16034</v>
      </c>
      <c r="T151" t="s">
        <v>16033</v>
      </c>
    </row>
    <row r="152" spans="1:20" x14ac:dyDescent="0.25">
      <c r="A152" t="s">
        <v>104</v>
      </c>
      <c r="B152" t="s">
        <v>105</v>
      </c>
      <c r="C152">
        <v>14</v>
      </c>
      <c r="D152">
        <v>2</v>
      </c>
      <c r="E152" t="s">
        <v>16035</v>
      </c>
      <c r="F152">
        <v>44</v>
      </c>
      <c r="G152">
        <v>16</v>
      </c>
      <c r="H152" t="s">
        <v>673</v>
      </c>
      <c r="I152" t="s">
        <v>16036</v>
      </c>
      <c r="J152" t="s">
        <v>16037</v>
      </c>
      <c r="K152" t="s">
        <v>5323</v>
      </c>
      <c r="L152" t="s">
        <v>3051</v>
      </c>
      <c r="M152" t="s">
        <v>16038</v>
      </c>
      <c r="N152" t="s">
        <v>644</v>
      </c>
      <c r="O152" t="s">
        <v>679</v>
      </c>
      <c r="P152" t="s">
        <v>26</v>
      </c>
      <c r="Q152" t="s">
        <v>680</v>
      </c>
      <c r="R152" t="s">
        <v>645</v>
      </c>
      <c r="S152" t="s">
        <v>16039</v>
      </c>
      <c r="T152" t="s">
        <v>16038</v>
      </c>
    </row>
    <row r="153" spans="1:20" x14ac:dyDescent="0.25">
      <c r="A153" t="s">
        <v>22</v>
      </c>
      <c r="B153" t="s">
        <v>27</v>
      </c>
      <c r="C153">
        <v>66.333333333333329</v>
      </c>
      <c r="D153">
        <v>3</v>
      </c>
      <c r="E153" t="s">
        <v>16040</v>
      </c>
      <c r="F153">
        <v>250</v>
      </c>
      <c r="G153">
        <v>0</v>
      </c>
      <c r="H153" t="s">
        <v>641</v>
      </c>
      <c r="I153" t="s">
        <v>16041</v>
      </c>
      <c r="J153" t="s">
        <v>745</v>
      </c>
      <c r="K153" t="s">
        <v>644</v>
      </c>
      <c r="L153" t="s">
        <v>645</v>
      </c>
      <c r="M153" t="s">
        <v>16033</v>
      </c>
      <c r="N153" t="s">
        <v>644</v>
      </c>
      <c r="O153" t="s">
        <v>668</v>
      </c>
      <c r="P153" t="s">
        <v>5</v>
      </c>
      <c r="Q153" t="s">
        <v>669</v>
      </c>
      <c r="R153" t="s">
        <v>645</v>
      </c>
      <c r="S153" t="s">
        <v>16042</v>
      </c>
      <c r="T153" t="s">
        <v>16038</v>
      </c>
    </row>
    <row r="154" spans="1:20" x14ac:dyDescent="0.25">
      <c r="A154" t="s">
        <v>147</v>
      </c>
      <c r="B154" t="s">
        <v>148</v>
      </c>
      <c r="C154">
        <v>50</v>
      </c>
      <c r="D154">
        <v>6</v>
      </c>
      <c r="E154" t="s">
        <v>16043</v>
      </c>
      <c r="F154">
        <v>200</v>
      </c>
      <c r="G154">
        <v>0</v>
      </c>
      <c r="H154" t="s">
        <v>641</v>
      </c>
      <c r="I154" t="s">
        <v>8259</v>
      </c>
      <c r="J154" t="s">
        <v>1314</v>
      </c>
      <c r="K154" t="s">
        <v>644</v>
      </c>
      <c r="L154" t="s">
        <v>645</v>
      </c>
      <c r="M154" t="s">
        <v>16044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16045</v>
      </c>
      <c r="T154" t="s">
        <v>16044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16046</v>
      </c>
      <c r="F155">
        <v>200</v>
      </c>
      <c r="G155">
        <v>0</v>
      </c>
      <c r="H155" t="s">
        <v>641</v>
      </c>
      <c r="I155" t="s">
        <v>8259</v>
      </c>
      <c r="J155" t="s">
        <v>1314</v>
      </c>
      <c r="K155" t="s">
        <v>644</v>
      </c>
      <c r="L155" t="s">
        <v>645</v>
      </c>
      <c r="M155" t="s">
        <v>16047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16048</v>
      </c>
      <c r="T155" t="s">
        <v>16047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16049</v>
      </c>
      <c r="F156">
        <v>100</v>
      </c>
      <c r="G156">
        <v>0</v>
      </c>
      <c r="H156" t="s">
        <v>641</v>
      </c>
      <c r="I156" t="s">
        <v>16050</v>
      </c>
      <c r="J156" t="s">
        <v>1414</v>
      </c>
      <c r="K156" t="s">
        <v>644</v>
      </c>
      <c r="L156" t="s">
        <v>645</v>
      </c>
      <c r="M156" t="s">
        <v>16051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16052</v>
      </c>
      <c r="T156" t="s">
        <v>16051</v>
      </c>
    </row>
    <row r="157" spans="1:20" x14ac:dyDescent="0.25">
      <c r="A157" t="s">
        <v>147</v>
      </c>
      <c r="B157" t="s">
        <v>148</v>
      </c>
      <c r="C157">
        <v>50</v>
      </c>
      <c r="D157">
        <v>6</v>
      </c>
      <c r="E157" t="s">
        <v>16053</v>
      </c>
      <c r="F157">
        <v>200</v>
      </c>
      <c r="G157">
        <v>0</v>
      </c>
      <c r="H157" t="s">
        <v>641</v>
      </c>
      <c r="I157" t="s">
        <v>16054</v>
      </c>
      <c r="J157" t="s">
        <v>736</v>
      </c>
      <c r="K157" t="s">
        <v>644</v>
      </c>
      <c r="L157" t="s">
        <v>645</v>
      </c>
      <c r="M157" t="s">
        <v>16055</v>
      </c>
      <c r="N157" t="s">
        <v>644</v>
      </c>
      <c r="O157" t="s">
        <v>732</v>
      </c>
      <c r="P157" t="s">
        <v>5</v>
      </c>
      <c r="Q157" t="s">
        <v>669</v>
      </c>
      <c r="R157" t="s">
        <v>645</v>
      </c>
      <c r="S157" t="s">
        <v>16056</v>
      </c>
      <c r="T157" t="s">
        <v>16055</v>
      </c>
    </row>
    <row r="158" spans="1:20" x14ac:dyDescent="0.25">
      <c r="A158" t="s">
        <v>147</v>
      </c>
      <c r="B158" t="s">
        <v>148</v>
      </c>
      <c r="C158">
        <v>40</v>
      </c>
      <c r="D158">
        <v>10</v>
      </c>
      <c r="E158" t="s">
        <v>16057</v>
      </c>
      <c r="F158">
        <v>350</v>
      </c>
      <c r="G158">
        <v>0</v>
      </c>
      <c r="H158" t="s">
        <v>729</v>
      </c>
      <c r="I158" t="s">
        <v>16058</v>
      </c>
      <c r="J158" t="s">
        <v>16059</v>
      </c>
      <c r="K158" t="s">
        <v>644</v>
      </c>
      <c r="L158" t="s">
        <v>645</v>
      </c>
      <c r="M158" t="s">
        <v>16060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16061</v>
      </c>
      <c r="T158" t="s">
        <v>16060</v>
      </c>
    </row>
    <row r="159" spans="1:20" x14ac:dyDescent="0.25">
      <c r="A159" t="s">
        <v>72</v>
      </c>
      <c r="B159" t="s">
        <v>108</v>
      </c>
      <c r="C159">
        <v>66</v>
      </c>
      <c r="D159">
        <v>1</v>
      </c>
      <c r="E159" t="s">
        <v>16062</v>
      </c>
      <c r="F159">
        <v>240</v>
      </c>
      <c r="G159">
        <v>0</v>
      </c>
      <c r="H159" t="s">
        <v>673</v>
      </c>
      <c r="I159" t="s">
        <v>16063</v>
      </c>
      <c r="J159" t="s">
        <v>16064</v>
      </c>
      <c r="K159" t="s">
        <v>5623</v>
      </c>
      <c r="L159" t="s">
        <v>1973</v>
      </c>
      <c r="M159" t="s">
        <v>16025</v>
      </c>
      <c r="N159" t="s">
        <v>644</v>
      </c>
      <c r="O159" t="s">
        <v>679</v>
      </c>
      <c r="P159" t="s">
        <v>26</v>
      </c>
      <c r="Q159" t="s">
        <v>680</v>
      </c>
      <c r="R159" t="s">
        <v>645</v>
      </c>
      <c r="S159" t="s">
        <v>16065</v>
      </c>
      <c r="T159" t="s">
        <v>16066</v>
      </c>
    </row>
    <row r="160" spans="1:20" x14ac:dyDescent="0.25">
      <c r="A160" t="s">
        <v>101</v>
      </c>
      <c r="B160" t="s">
        <v>74</v>
      </c>
      <c r="C160">
        <v>66</v>
      </c>
      <c r="D160">
        <v>1</v>
      </c>
      <c r="E160" t="s">
        <v>16062</v>
      </c>
      <c r="F160">
        <v>240</v>
      </c>
      <c r="G160">
        <v>0</v>
      </c>
      <c r="H160" t="s">
        <v>673</v>
      </c>
      <c r="I160" t="s">
        <v>16063</v>
      </c>
      <c r="J160" t="s">
        <v>16064</v>
      </c>
      <c r="K160" t="s">
        <v>5623</v>
      </c>
      <c r="L160" t="s">
        <v>1973</v>
      </c>
      <c r="M160" t="s">
        <v>16025</v>
      </c>
      <c r="N160" t="s">
        <v>644</v>
      </c>
      <c r="O160" t="s">
        <v>679</v>
      </c>
      <c r="P160" t="s">
        <v>26</v>
      </c>
      <c r="Q160" t="s">
        <v>680</v>
      </c>
      <c r="R160" t="s">
        <v>645</v>
      </c>
      <c r="S160" t="s">
        <v>16065</v>
      </c>
      <c r="T160" t="s">
        <v>16066</v>
      </c>
    </row>
    <row r="161" spans="1:20" x14ac:dyDescent="0.25">
      <c r="A161" t="s">
        <v>22</v>
      </c>
      <c r="B161" t="s">
        <v>27</v>
      </c>
      <c r="C161">
        <v>67</v>
      </c>
      <c r="D161">
        <v>1</v>
      </c>
      <c r="E161" t="s">
        <v>16062</v>
      </c>
      <c r="F161">
        <v>240</v>
      </c>
      <c r="G161">
        <v>0</v>
      </c>
      <c r="H161" t="s">
        <v>673</v>
      </c>
      <c r="I161" t="s">
        <v>16063</v>
      </c>
      <c r="J161" t="s">
        <v>16064</v>
      </c>
      <c r="K161" t="s">
        <v>5623</v>
      </c>
      <c r="L161" t="s">
        <v>1973</v>
      </c>
      <c r="M161" t="s">
        <v>16025</v>
      </c>
      <c r="N161" t="s">
        <v>644</v>
      </c>
      <c r="O161" t="s">
        <v>679</v>
      </c>
      <c r="P161" t="s">
        <v>26</v>
      </c>
      <c r="Q161" t="s">
        <v>680</v>
      </c>
      <c r="R161" t="s">
        <v>645</v>
      </c>
      <c r="S161" t="s">
        <v>16065</v>
      </c>
      <c r="T161" t="s">
        <v>16066</v>
      </c>
    </row>
    <row r="162" spans="1:20" x14ac:dyDescent="0.25">
      <c r="A162" t="s">
        <v>22</v>
      </c>
      <c r="B162" t="s">
        <v>27</v>
      </c>
      <c r="C162">
        <v>66.333333333333329</v>
      </c>
      <c r="D162">
        <v>3</v>
      </c>
      <c r="E162" t="s">
        <v>16067</v>
      </c>
      <c r="F162">
        <v>250</v>
      </c>
      <c r="G162">
        <v>0</v>
      </c>
      <c r="H162" t="s">
        <v>641</v>
      </c>
      <c r="I162" t="s">
        <v>16068</v>
      </c>
      <c r="J162" t="s">
        <v>989</v>
      </c>
      <c r="K162" t="s">
        <v>644</v>
      </c>
      <c r="L162" t="s">
        <v>645</v>
      </c>
      <c r="M162" t="s">
        <v>16069</v>
      </c>
      <c r="N162" t="s">
        <v>644</v>
      </c>
      <c r="O162" t="s">
        <v>668</v>
      </c>
      <c r="P162" t="s">
        <v>5</v>
      </c>
      <c r="Q162" t="s">
        <v>669</v>
      </c>
      <c r="R162" t="s">
        <v>645</v>
      </c>
      <c r="S162" t="s">
        <v>16070</v>
      </c>
      <c r="T162" t="s">
        <v>16069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16071</v>
      </c>
      <c r="F163">
        <v>200</v>
      </c>
      <c r="G163">
        <v>0</v>
      </c>
      <c r="H163" t="s">
        <v>641</v>
      </c>
      <c r="I163" t="s">
        <v>16072</v>
      </c>
      <c r="J163" t="s">
        <v>2374</v>
      </c>
      <c r="K163" t="s">
        <v>644</v>
      </c>
      <c r="L163" t="s">
        <v>645</v>
      </c>
      <c r="M163" t="s">
        <v>16069</v>
      </c>
      <c r="N163" t="s">
        <v>644</v>
      </c>
      <c r="O163" t="s">
        <v>668</v>
      </c>
      <c r="P163" t="s">
        <v>5</v>
      </c>
      <c r="Q163" t="s">
        <v>669</v>
      </c>
      <c r="R163" t="s">
        <v>645</v>
      </c>
      <c r="S163" t="s">
        <v>16073</v>
      </c>
      <c r="T163" t="s">
        <v>16074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16075</v>
      </c>
      <c r="F164">
        <v>200</v>
      </c>
      <c r="G164">
        <v>0</v>
      </c>
      <c r="H164" t="s">
        <v>641</v>
      </c>
      <c r="I164" t="s">
        <v>16076</v>
      </c>
      <c r="J164" t="s">
        <v>1067</v>
      </c>
      <c r="K164" t="s">
        <v>644</v>
      </c>
      <c r="L164" t="s">
        <v>645</v>
      </c>
      <c r="M164" t="s">
        <v>16074</v>
      </c>
      <c r="N164" t="s">
        <v>644</v>
      </c>
      <c r="O164" t="s">
        <v>668</v>
      </c>
      <c r="P164" t="s">
        <v>5</v>
      </c>
      <c r="Q164" t="s">
        <v>669</v>
      </c>
      <c r="R164" t="s">
        <v>645</v>
      </c>
      <c r="S164" t="s">
        <v>16077</v>
      </c>
      <c r="T164" t="s">
        <v>16074</v>
      </c>
    </row>
    <row r="165" spans="1:20" x14ac:dyDescent="0.25">
      <c r="A165" t="s">
        <v>638</v>
      </c>
      <c r="B165" t="s">
        <v>639</v>
      </c>
      <c r="C165">
        <v>66</v>
      </c>
      <c r="D165">
        <v>2</v>
      </c>
      <c r="E165" t="s">
        <v>16078</v>
      </c>
      <c r="F165">
        <v>100</v>
      </c>
      <c r="G165">
        <v>0</v>
      </c>
      <c r="H165" t="s">
        <v>641</v>
      </c>
      <c r="I165" t="s">
        <v>16079</v>
      </c>
      <c r="J165" t="s">
        <v>694</v>
      </c>
      <c r="K165" t="s">
        <v>644</v>
      </c>
      <c r="L165" t="s">
        <v>645</v>
      </c>
      <c r="M165" t="s">
        <v>16080</v>
      </c>
      <c r="N165" t="s">
        <v>644</v>
      </c>
      <c r="O165" t="s">
        <v>668</v>
      </c>
      <c r="P165" t="s">
        <v>5</v>
      </c>
      <c r="Q165" t="s">
        <v>669</v>
      </c>
      <c r="R165" t="s">
        <v>645</v>
      </c>
      <c r="S165" t="s">
        <v>16081</v>
      </c>
      <c r="T165" t="s">
        <v>16080</v>
      </c>
    </row>
    <row r="166" spans="1:20" x14ac:dyDescent="0.25">
      <c r="A166" t="s">
        <v>18</v>
      </c>
      <c r="B166" t="s">
        <v>19</v>
      </c>
      <c r="C166">
        <v>68</v>
      </c>
      <c r="D166">
        <v>1</v>
      </c>
      <c r="E166" t="s">
        <v>16078</v>
      </c>
      <c r="F166">
        <v>100</v>
      </c>
      <c r="G166">
        <v>0</v>
      </c>
      <c r="H166" t="s">
        <v>641</v>
      </c>
      <c r="I166" t="s">
        <v>16079</v>
      </c>
      <c r="J166" t="s">
        <v>694</v>
      </c>
      <c r="K166" t="s">
        <v>644</v>
      </c>
      <c r="L166" t="s">
        <v>645</v>
      </c>
      <c r="M166" t="s">
        <v>16080</v>
      </c>
      <c r="N166" t="s">
        <v>644</v>
      </c>
      <c r="O166" t="s">
        <v>668</v>
      </c>
      <c r="P166" t="s">
        <v>5</v>
      </c>
      <c r="Q166" t="s">
        <v>669</v>
      </c>
      <c r="R166" t="s">
        <v>645</v>
      </c>
      <c r="S166" t="s">
        <v>16081</v>
      </c>
      <c r="T166" t="s">
        <v>16080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16082</v>
      </c>
      <c r="F167">
        <v>100</v>
      </c>
      <c r="G167">
        <v>0</v>
      </c>
      <c r="H167" t="s">
        <v>641</v>
      </c>
      <c r="I167" t="s">
        <v>16083</v>
      </c>
      <c r="J167" t="s">
        <v>708</v>
      </c>
      <c r="K167" t="s">
        <v>644</v>
      </c>
      <c r="L167" t="s">
        <v>645</v>
      </c>
      <c r="M167" t="s">
        <v>16080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16084</v>
      </c>
      <c r="T167" t="s">
        <v>16080</v>
      </c>
    </row>
    <row r="168" spans="1:20" x14ac:dyDescent="0.25">
      <c r="A168" t="s">
        <v>22</v>
      </c>
      <c r="B168" t="s">
        <v>27</v>
      </c>
      <c r="C168">
        <v>66.333333333333329</v>
      </c>
      <c r="D168">
        <v>6</v>
      </c>
      <c r="E168" t="s">
        <v>16085</v>
      </c>
      <c r="F168">
        <v>940</v>
      </c>
      <c r="G168">
        <v>0</v>
      </c>
      <c r="H168" t="s">
        <v>729</v>
      </c>
      <c r="I168" t="s">
        <v>16086</v>
      </c>
      <c r="J168" t="s">
        <v>708</v>
      </c>
      <c r="K168" t="s">
        <v>644</v>
      </c>
      <c r="L168" t="s">
        <v>645</v>
      </c>
      <c r="M168" t="s">
        <v>16087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16088</v>
      </c>
      <c r="T168" t="s">
        <v>16087</v>
      </c>
    </row>
    <row r="169" spans="1:20" x14ac:dyDescent="0.25">
      <c r="A169" t="s">
        <v>101</v>
      </c>
      <c r="B169" t="s">
        <v>74</v>
      </c>
      <c r="C169">
        <v>83.333333333333329</v>
      </c>
      <c r="D169">
        <v>6</v>
      </c>
      <c r="E169" t="s">
        <v>16085</v>
      </c>
      <c r="F169">
        <v>940</v>
      </c>
      <c r="G169">
        <v>0</v>
      </c>
      <c r="H169" t="s">
        <v>729</v>
      </c>
      <c r="I169" t="s">
        <v>16086</v>
      </c>
      <c r="J169" t="s">
        <v>708</v>
      </c>
      <c r="K169" t="s">
        <v>644</v>
      </c>
      <c r="L169" t="s">
        <v>645</v>
      </c>
      <c r="M169" t="s">
        <v>16087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16088</v>
      </c>
      <c r="T169" t="s">
        <v>16087</v>
      </c>
    </row>
    <row r="170" spans="1:20" x14ac:dyDescent="0.25">
      <c r="A170" t="s">
        <v>147</v>
      </c>
      <c r="B170" t="s">
        <v>148</v>
      </c>
      <c r="C170">
        <v>50</v>
      </c>
      <c r="D170">
        <v>6</v>
      </c>
      <c r="E170" t="s">
        <v>16089</v>
      </c>
      <c r="F170">
        <v>200</v>
      </c>
      <c r="G170">
        <v>0</v>
      </c>
      <c r="H170" t="s">
        <v>641</v>
      </c>
      <c r="I170" t="s">
        <v>16090</v>
      </c>
      <c r="J170" t="s">
        <v>924</v>
      </c>
      <c r="K170" t="s">
        <v>644</v>
      </c>
      <c r="L170" t="s">
        <v>645</v>
      </c>
      <c r="M170" t="s">
        <v>16087</v>
      </c>
      <c r="N170" t="s">
        <v>644</v>
      </c>
      <c r="O170" t="s">
        <v>668</v>
      </c>
      <c r="P170" t="s">
        <v>5</v>
      </c>
      <c r="Q170" t="s">
        <v>669</v>
      </c>
      <c r="R170" t="s">
        <v>645</v>
      </c>
      <c r="S170" t="s">
        <v>16091</v>
      </c>
      <c r="T170" t="s">
        <v>16092</v>
      </c>
    </row>
    <row r="171" spans="1:20" x14ac:dyDescent="0.25">
      <c r="A171" t="s">
        <v>239</v>
      </c>
      <c r="B171" t="s">
        <v>245</v>
      </c>
      <c r="C171">
        <v>139</v>
      </c>
      <c r="D171">
        <v>3</v>
      </c>
      <c r="E171" t="s">
        <v>16093</v>
      </c>
      <c r="F171">
        <v>361.97</v>
      </c>
      <c r="G171">
        <v>35</v>
      </c>
      <c r="H171" t="s">
        <v>641</v>
      </c>
      <c r="I171" t="s">
        <v>16094</v>
      </c>
      <c r="J171" t="s">
        <v>1189</v>
      </c>
      <c r="K171" t="s">
        <v>644</v>
      </c>
      <c r="L171" t="s">
        <v>645</v>
      </c>
      <c r="M171" t="s">
        <v>16095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16096</v>
      </c>
      <c r="T171" t="s">
        <v>16095</v>
      </c>
    </row>
    <row r="172" spans="1:20" x14ac:dyDescent="0.25">
      <c r="A172" t="s">
        <v>638</v>
      </c>
      <c r="B172" t="s">
        <v>639</v>
      </c>
      <c r="C172">
        <v>66</v>
      </c>
      <c r="D172">
        <v>2</v>
      </c>
      <c r="E172" t="s">
        <v>16097</v>
      </c>
      <c r="F172">
        <v>100</v>
      </c>
      <c r="G172">
        <v>0</v>
      </c>
      <c r="H172" t="s">
        <v>729</v>
      </c>
      <c r="I172" t="s">
        <v>16098</v>
      </c>
      <c r="J172" t="s">
        <v>724</v>
      </c>
      <c r="K172" t="s">
        <v>644</v>
      </c>
      <c r="L172" t="s">
        <v>645</v>
      </c>
      <c r="M172" t="s">
        <v>16095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16099</v>
      </c>
      <c r="T172" t="s">
        <v>16095</v>
      </c>
    </row>
    <row r="173" spans="1:20" x14ac:dyDescent="0.25">
      <c r="A173" t="s">
        <v>18</v>
      </c>
      <c r="B173" t="s">
        <v>19</v>
      </c>
      <c r="C173">
        <v>68</v>
      </c>
      <c r="D173">
        <v>1</v>
      </c>
      <c r="E173" t="s">
        <v>16097</v>
      </c>
      <c r="F173">
        <v>100</v>
      </c>
      <c r="G173">
        <v>0</v>
      </c>
      <c r="H173" t="s">
        <v>729</v>
      </c>
      <c r="I173" t="s">
        <v>16098</v>
      </c>
      <c r="J173" t="s">
        <v>724</v>
      </c>
      <c r="K173" t="s">
        <v>644</v>
      </c>
      <c r="L173" t="s">
        <v>645</v>
      </c>
      <c r="M173" t="s">
        <v>16095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16099</v>
      </c>
      <c r="T173" t="s">
        <v>16095</v>
      </c>
    </row>
    <row r="174" spans="1:20" x14ac:dyDescent="0.25">
      <c r="A174" t="s">
        <v>147</v>
      </c>
      <c r="B174" t="s">
        <v>148</v>
      </c>
      <c r="C174">
        <v>50</v>
      </c>
      <c r="D174">
        <v>6</v>
      </c>
      <c r="E174" t="s">
        <v>16100</v>
      </c>
      <c r="F174">
        <v>200</v>
      </c>
      <c r="G174">
        <v>0</v>
      </c>
      <c r="H174" t="s">
        <v>641</v>
      </c>
      <c r="I174" t="s">
        <v>16101</v>
      </c>
      <c r="J174" t="s">
        <v>2083</v>
      </c>
      <c r="K174" t="s">
        <v>644</v>
      </c>
      <c r="L174" t="s">
        <v>645</v>
      </c>
      <c r="M174" t="s">
        <v>16095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16102</v>
      </c>
      <c r="T174" t="s">
        <v>16095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3</v>
      </c>
      <c r="E175" t="s">
        <v>16103</v>
      </c>
      <c r="F175">
        <v>100</v>
      </c>
      <c r="G175">
        <v>0</v>
      </c>
      <c r="H175" t="s">
        <v>641</v>
      </c>
      <c r="I175" t="s">
        <v>16104</v>
      </c>
      <c r="J175" t="s">
        <v>2058</v>
      </c>
      <c r="K175" t="s">
        <v>644</v>
      </c>
      <c r="L175" t="s">
        <v>645</v>
      </c>
      <c r="M175" t="s">
        <v>16105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16106</v>
      </c>
      <c r="T175" t="s">
        <v>16105</v>
      </c>
    </row>
    <row r="176" spans="1:20" x14ac:dyDescent="0.25">
      <c r="A176" t="s">
        <v>22</v>
      </c>
      <c r="B176" t="s">
        <v>27</v>
      </c>
      <c r="C176">
        <v>66.333333333333329</v>
      </c>
      <c r="D176">
        <v>3</v>
      </c>
      <c r="E176" t="s">
        <v>16107</v>
      </c>
      <c r="F176">
        <v>220</v>
      </c>
      <c r="G176">
        <v>0</v>
      </c>
      <c r="H176" t="s">
        <v>729</v>
      </c>
      <c r="I176" t="s">
        <v>16108</v>
      </c>
      <c r="J176" t="s">
        <v>685</v>
      </c>
      <c r="K176" t="s">
        <v>644</v>
      </c>
      <c r="L176" t="s">
        <v>645</v>
      </c>
      <c r="M176" t="s">
        <v>16109</v>
      </c>
      <c r="N176" t="s">
        <v>644</v>
      </c>
      <c r="O176" t="s">
        <v>668</v>
      </c>
      <c r="P176" t="s">
        <v>5</v>
      </c>
      <c r="Q176" t="s">
        <v>669</v>
      </c>
      <c r="R176" t="s">
        <v>645</v>
      </c>
      <c r="S176" t="s">
        <v>16110</v>
      </c>
      <c r="T176" t="s">
        <v>16109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16111</v>
      </c>
      <c r="F177">
        <v>200</v>
      </c>
      <c r="G177">
        <v>0</v>
      </c>
      <c r="H177" t="s">
        <v>641</v>
      </c>
      <c r="I177" t="s">
        <v>16108</v>
      </c>
      <c r="J177" t="s">
        <v>685</v>
      </c>
      <c r="K177" t="s">
        <v>644</v>
      </c>
      <c r="L177" t="s">
        <v>645</v>
      </c>
      <c r="M177" t="s">
        <v>16109</v>
      </c>
      <c r="N177" t="s">
        <v>644</v>
      </c>
      <c r="O177" t="s">
        <v>668</v>
      </c>
      <c r="P177" t="s">
        <v>5</v>
      </c>
      <c r="Q177" t="s">
        <v>669</v>
      </c>
      <c r="R177" t="s">
        <v>645</v>
      </c>
      <c r="S177" t="s">
        <v>16112</v>
      </c>
      <c r="T177" t="s">
        <v>16109</v>
      </c>
    </row>
    <row r="178" spans="1:20" x14ac:dyDescent="0.25">
      <c r="A178" t="s">
        <v>147</v>
      </c>
      <c r="B178" t="s">
        <v>148</v>
      </c>
      <c r="C178">
        <v>33.333333333333336</v>
      </c>
      <c r="D178">
        <v>3</v>
      </c>
      <c r="E178" t="s">
        <v>16113</v>
      </c>
      <c r="F178">
        <v>138</v>
      </c>
      <c r="G178">
        <v>38</v>
      </c>
      <c r="H178" t="s">
        <v>641</v>
      </c>
      <c r="I178" t="s">
        <v>16114</v>
      </c>
      <c r="J178" t="s">
        <v>1018</v>
      </c>
      <c r="K178" t="s">
        <v>644</v>
      </c>
      <c r="L178" t="s">
        <v>645</v>
      </c>
      <c r="M178" t="s">
        <v>16115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16116</v>
      </c>
      <c r="T178" t="s">
        <v>16115</v>
      </c>
    </row>
    <row r="179" spans="1:20" x14ac:dyDescent="0.25">
      <c r="A179" t="s">
        <v>147</v>
      </c>
      <c r="B179" t="s">
        <v>148</v>
      </c>
      <c r="C179">
        <v>33.333333333333336</v>
      </c>
      <c r="D179">
        <v>3</v>
      </c>
      <c r="E179" t="s">
        <v>16117</v>
      </c>
      <c r="F179">
        <v>109</v>
      </c>
      <c r="G179">
        <v>9</v>
      </c>
      <c r="H179" t="s">
        <v>641</v>
      </c>
      <c r="I179" t="s">
        <v>16118</v>
      </c>
      <c r="J179" t="s">
        <v>796</v>
      </c>
      <c r="K179" t="s">
        <v>644</v>
      </c>
      <c r="L179" t="s">
        <v>645</v>
      </c>
      <c r="M179" t="s">
        <v>16119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16120</v>
      </c>
      <c r="T179" t="s">
        <v>16119</v>
      </c>
    </row>
    <row r="180" spans="1:20" x14ac:dyDescent="0.25">
      <c r="A180" t="s">
        <v>147</v>
      </c>
      <c r="B180" t="s">
        <v>148</v>
      </c>
      <c r="C180">
        <v>50</v>
      </c>
      <c r="D180">
        <v>6</v>
      </c>
      <c r="E180" t="s">
        <v>16121</v>
      </c>
      <c r="F180">
        <v>200</v>
      </c>
      <c r="G180">
        <v>0</v>
      </c>
      <c r="H180" t="s">
        <v>641</v>
      </c>
      <c r="I180" t="s">
        <v>9561</v>
      </c>
      <c r="J180" t="s">
        <v>666</v>
      </c>
      <c r="K180" t="s">
        <v>644</v>
      </c>
      <c r="L180" t="s">
        <v>645</v>
      </c>
      <c r="M180" t="s">
        <v>16122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16123</v>
      </c>
      <c r="T180" t="s">
        <v>16122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16124</v>
      </c>
      <c r="F181">
        <v>100</v>
      </c>
      <c r="G181">
        <v>0</v>
      </c>
      <c r="H181" t="s">
        <v>641</v>
      </c>
      <c r="I181" t="s">
        <v>16125</v>
      </c>
      <c r="J181" t="s">
        <v>771</v>
      </c>
      <c r="K181" t="s">
        <v>644</v>
      </c>
      <c r="L181" t="s">
        <v>645</v>
      </c>
      <c r="M181" t="s">
        <v>16126</v>
      </c>
      <c r="N181" t="s">
        <v>644</v>
      </c>
      <c r="O181" t="s">
        <v>668</v>
      </c>
      <c r="P181" t="s">
        <v>5</v>
      </c>
      <c r="Q181" t="s">
        <v>669</v>
      </c>
      <c r="R181" t="s">
        <v>645</v>
      </c>
      <c r="S181" t="s">
        <v>16127</v>
      </c>
      <c r="T181" t="s">
        <v>16126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16128</v>
      </c>
      <c r="F182">
        <v>200</v>
      </c>
      <c r="G182">
        <v>0</v>
      </c>
      <c r="H182" t="s">
        <v>641</v>
      </c>
      <c r="I182" t="s">
        <v>16129</v>
      </c>
      <c r="J182" t="s">
        <v>661</v>
      </c>
      <c r="K182" t="s">
        <v>644</v>
      </c>
      <c r="L182" t="s">
        <v>645</v>
      </c>
      <c r="M182" t="s">
        <v>16130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16131</v>
      </c>
      <c r="T182" t="s">
        <v>16130</v>
      </c>
    </row>
    <row r="183" spans="1:20" x14ac:dyDescent="0.25">
      <c r="A183" t="s">
        <v>147</v>
      </c>
      <c r="B183" t="s">
        <v>148</v>
      </c>
      <c r="C183">
        <v>50</v>
      </c>
      <c r="D183">
        <v>6</v>
      </c>
      <c r="E183" t="s">
        <v>16132</v>
      </c>
      <c r="F183">
        <v>200</v>
      </c>
      <c r="G183">
        <v>0</v>
      </c>
      <c r="H183" t="s">
        <v>641</v>
      </c>
      <c r="I183" t="s">
        <v>2681</v>
      </c>
      <c r="J183" t="s">
        <v>888</v>
      </c>
      <c r="K183" t="s">
        <v>644</v>
      </c>
      <c r="L183" t="s">
        <v>645</v>
      </c>
      <c r="M183" t="s">
        <v>16133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16134</v>
      </c>
      <c r="T183" t="s">
        <v>16133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16135</v>
      </c>
      <c r="F184">
        <v>200</v>
      </c>
      <c r="G184">
        <v>0</v>
      </c>
      <c r="H184" t="s">
        <v>641</v>
      </c>
      <c r="I184" t="s">
        <v>16136</v>
      </c>
      <c r="J184" t="s">
        <v>788</v>
      </c>
      <c r="K184" t="s">
        <v>644</v>
      </c>
      <c r="L184" t="s">
        <v>645</v>
      </c>
      <c r="M184" t="s">
        <v>16137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16138</v>
      </c>
      <c r="T184" t="s">
        <v>16137</v>
      </c>
    </row>
    <row r="185" spans="1:20" x14ac:dyDescent="0.25">
      <c r="A185" t="s">
        <v>147</v>
      </c>
      <c r="B185" t="s">
        <v>148</v>
      </c>
      <c r="C185">
        <v>37.5</v>
      </c>
      <c r="D185">
        <v>4</v>
      </c>
      <c r="E185" t="s">
        <v>16139</v>
      </c>
      <c r="F185">
        <v>140</v>
      </c>
      <c r="G185">
        <v>0</v>
      </c>
      <c r="H185" t="s">
        <v>729</v>
      </c>
      <c r="I185" t="s">
        <v>16140</v>
      </c>
      <c r="J185" t="s">
        <v>1314</v>
      </c>
      <c r="K185" t="s">
        <v>644</v>
      </c>
      <c r="L185" t="s">
        <v>645</v>
      </c>
      <c r="M185" t="s">
        <v>16141</v>
      </c>
      <c r="N185" t="s">
        <v>644</v>
      </c>
      <c r="O185" t="s">
        <v>668</v>
      </c>
      <c r="P185" t="s">
        <v>5</v>
      </c>
      <c r="Q185" t="s">
        <v>669</v>
      </c>
      <c r="R185" t="s">
        <v>645</v>
      </c>
      <c r="S185" t="s">
        <v>16142</v>
      </c>
      <c r="T185" t="s">
        <v>16141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16143</v>
      </c>
      <c r="F186">
        <v>118</v>
      </c>
      <c r="G186">
        <v>18</v>
      </c>
      <c r="H186" t="s">
        <v>641</v>
      </c>
      <c r="I186" t="s">
        <v>16144</v>
      </c>
      <c r="J186" t="s">
        <v>834</v>
      </c>
      <c r="K186" t="s">
        <v>644</v>
      </c>
      <c r="L186" t="s">
        <v>645</v>
      </c>
      <c r="M186" t="s">
        <v>16145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16146</v>
      </c>
      <c r="T186" t="s">
        <v>16145</v>
      </c>
    </row>
    <row r="187" spans="1:20" x14ac:dyDescent="0.25">
      <c r="A187" t="s">
        <v>147</v>
      </c>
      <c r="B187" t="s">
        <v>148</v>
      </c>
      <c r="C187">
        <v>40</v>
      </c>
      <c r="D187">
        <v>20</v>
      </c>
      <c r="E187" t="s">
        <v>16147</v>
      </c>
      <c r="F187">
        <v>790</v>
      </c>
      <c r="G187">
        <v>0</v>
      </c>
      <c r="H187" t="s">
        <v>641</v>
      </c>
      <c r="I187" t="s">
        <v>16148</v>
      </c>
      <c r="J187" t="s">
        <v>1711</v>
      </c>
      <c r="K187" t="s">
        <v>644</v>
      </c>
      <c r="L187" t="s">
        <v>645</v>
      </c>
      <c r="M187" t="s">
        <v>16145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16149</v>
      </c>
      <c r="T187" t="s">
        <v>16145</v>
      </c>
    </row>
    <row r="188" spans="1:20" x14ac:dyDescent="0.25">
      <c r="A188" t="s">
        <v>22</v>
      </c>
      <c r="B188" t="s">
        <v>27</v>
      </c>
      <c r="C188">
        <v>79</v>
      </c>
      <c r="D188">
        <v>3</v>
      </c>
      <c r="E188" t="s">
        <v>16150</v>
      </c>
      <c r="F188">
        <v>232</v>
      </c>
      <c r="G188">
        <v>0</v>
      </c>
      <c r="H188" t="s">
        <v>673</v>
      </c>
      <c r="I188" t="s">
        <v>14171</v>
      </c>
      <c r="J188" t="s">
        <v>14172</v>
      </c>
      <c r="K188" t="s">
        <v>3573</v>
      </c>
      <c r="L188" t="s">
        <v>3574</v>
      </c>
      <c r="M188" t="s">
        <v>16151</v>
      </c>
      <c r="N188" t="s">
        <v>644</v>
      </c>
      <c r="O188" t="s">
        <v>679</v>
      </c>
      <c r="P188" t="s">
        <v>26</v>
      </c>
      <c r="Q188" t="s">
        <v>680</v>
      </c>
      <c r="R188" t="s">
        <v>645</v>
      </c>
      <c r="S188" t="s">
        <v>16152</v>
      </c>
      <c r="T188" t="s">
        <v>16151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3</v>
      </c>
      <c r="E189" t="s">
        <v>16153</v>
      </c>
      <c r="F189">
        <v>100</v>
      </c>
      <c r="G189">
        <v>0</v>
      </c>
      <c r="H189" t="s">
        <v>641</v>
      </c>
      <c r="I189" t="s">
        <v>16154</v>
      </c>
      <c r="J189" t="s">
        <v>736</v>
      </c>
      <c r="K189" t="s">
        <v>644</v>
      </c>
      <c r="L189" t="s">
        <v>645</v>
      </c>
      <c r="M189" t="s">
        <v>16155</v>
      </c>
      <c r="N189" t="s">
        <v>644</v>
      </c>
      <c r="O189" t="s">
        <v>668</v>
      </c>
      <c r="P189" t="s">
        <v>5</v>
      </c>
      <c r="Q189" t="s">
        <v>669</v>
      </c>
      <c r="R189" t="s">
        <v>645</v>
      </c>
      <c r="S189" t="s">
        <v>16156</v>
      </c>
      <c r="T189" t="s">
        <v>16157</v>
      </c>
    </row>
    <row r="190" spans="1:20" x14ac:dyDescent="0.25">
      <c r="A190" t="s">
        <v>638</v>
      </c>
      <c r="B190" t="s">
        <v>639</v>
      </c>
      <c r="C190">
        <v>33</v>
      </c>
      <c r="D190">
        <v>5</v>
      </c>
      <c r="E190" t="s">
        <v>16158</v>
      </c>
      <c r="F190">
        <v>330</v>
      </c>
      <c r="G190">
        <v>0</v>
      </c>
      <c r="H190" t="s">
        <v>729</v>
      </c>
      <c r="I190" t="s">
        <v>16159</v>
      </c>
      <c r="J190" t="s">
        <v>847</v>
      </c>
      <c r="K190" t="s">
        <v>644</v>
      </c>
      <c r="L190" t="s">
        <v>645</v>
      </c>
      <c r="M190" t="s">
        <v>16160</v>
      </c>
      <c r="N190" t="s">
        <v>644</v>
      </c>
      <c r="O190" t="s">
        <v>668</v>
      </c>
      <c r="P190" t="s">
        <v>5</v>
      </c>
      <c r="Q190" t="s">
        <v>669</v>
      </c>
      <c r="R190" t="s">
        <v>645</v>
      </c>
      <c r="S190" t="s">
        <v>16161</v>
      </c>
      <c r="T190" t="s">
        <v>16160</v>
      </c>
    </row>
    <row r="191" spans="1:20" x14ac:dyDescent="0.25">
      <c r="A191" t="s">
        <v>18</v>
      </c>
      <c r="B191" t="s">
        <v>19</v>
      </c>
      <c r="C191">
        <v>33</v>
      </c>
      <c r="D191">
        <v>5</v>
      </c>
      <c r="E191" t="s">
        <v>16158</v>
      </c>
      <c r="F191">
        <v>330</v>
      </c>
      <c r="G191">
        <v>0</v>
      </c>
      <c r="H191" t="s">
        <v>729</v>
      </c>
      <c r="I191" t="s">
        <v>16159</v>
      </c>
      <c r="J191" t="s">
        <v>847</v>
      </c>
      <c r="K191" t="s">
        <v>644</v>
      </c>
      <c r="L191" t="s">
        <v>645</v>
      </c>
      <c r="M191" t="s">
        <v>16160</v>
      </c>
      <c r="N191" t="s">
        <v>644</v>
      </c>
      <c r="O191" t="s">
        <v>668</v>
      </c>
      <c r="P191" t="s">
        <v>5</v>
      </c>
      <c r="Q191" t="s">
        <v>669</v>
      </c>
      <c r="R191" t="s">
        <v>645</v>
      </c>
      <c r="S191" t="s">
        <v>16161</v>
      </c>
      <c r="T191" t="s">
        <v>16160</v>
      </c>
    </row>
    <row r="192" spans="1:20" x14ac:dyDescent="0.25">
      <c r="A192" t="s">
        <v>147</v>
      </c>
      <c r="B192" t="s">
        <v>148</v>
      </c>
      <c r="C192">
        <v>33.333333333333336</v>
      </c>
      <c r="D192">
        <v>3</v>
      </c>
      <c r="E192" t="s">
        <v>16162</v>
      </c>
      <c r="F192">
        <v>100</v>
      </c>
      <c r="G192">
        <v>0</v>
      </c>
      <c r="H192" t="s">
        <v>641</v>
      </c>
      <c r="I192" t="s">
        <v>16163</v>
      </c>
      <c r="J192" t="s">
        <v>694</v>
      </c>
      <c r="K192" t="s">
        <v>644</v>
      </c>
      <c r="L192" t="s">
        <v>645</v>
      </c>
      <c r="M192" t="s">
        <v>16164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16165</v>
      </c>
      <c r="T192" t="s">
        <v>16164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16166</v>
      </c>
      <c r="F193">
        <v>200</v>
      </c>
      <c r="G193">
        <v>0</v>
      </c>
      <c r="H193" t="s">
        <v>641</v>
      </c>
      <c r="I193" t="s">
        <v>16167</v>
      </c>
      <c r="J193" t="s">
        <v>924</v>
      </c>
      <c r="K193" t="s">
        <v>644</v>
      </c>
      <c r="L193" t="s">
        <v>645</v>
      </c>
      <c r="M193" t="s">
        <v>16168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16169</v>
      </c>
      <c r="T193" t="s">
        <v>16168</v>
      </c>
    </row>
    <row r="194" spans="1:20" x14ac:dyDescent="0.25">
      <c r="A194" t="s">
        <v>77</v>
      </c>
      <c r="B194" t="s">
        <v>78</v>
      </c>
      <c r="C194">
        <v>33.333333333333336</v>
      </c>
      <c r="D194">
        <v>3</v>
      </c>
      <c r="E194" t="s">
        <v>16170</v>
      </c>
      <c r="F194">
        <v>135</v>
      </c>
      <c r="G194">
        <v>0</v>
      </c>
      <c r="H194" t="s">
        <v>641</v>
      </c>
      <c r="I194" t="s">
        <v>16171</v>
      </c>
      <c r="J194" t="s">
        <v>1292</v>
      </c>
      <c r="K194" t="s">
        <v>644</v>
      </c>
      <c r="L194" t="s">
        <v>645</v>
      </c>
      <c r="M194" t="s">
        <v>16172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16173</v>
      </c>
      <c r="T194" t="s">
        <v>16172</v>
      </c>
    </row>
    <row r="195" spans="1:20" x14ac:dyDescent="0.25">
      <c r="A195" t="s">
        <v>147</v>
      </c>
      <c r="B195" t="s">
        <v>148</v>
      </c>
      <c r="C195">
        <v>33.333333333333336</v>
      </c>
      <c r="D195">
        <v>3</v>
      </c>
      <c r="E195" t="s">
        <v>16174</v>
      </c>
      <c r="F195">
        <v>100</v>
      </c>
      <c r="G195">
        <v>0</v>
      </c>
      <c r="H195" t="s">
        <v>641</v>
      </c>
      <c r="I195" t="s">
        <v>16175</v>
      </c>
      <c r="J195" t="s">
        <v>2660</v>
      </c>
      <c r="K195" t="s">
        <v>644</v>
      </c>
      <c r="L195" t="s">
        <v>645</v>
      </c>
      <c r="M195" t="s">
        <v>16172</v>
      </c>
      <c r="N195" t="s">
        <v>644</v>
      </c>
      <c r="O195" t="s">
        <v>668</v>
      </c>
      <c r="P195" t="s">
        <v>5</v>
      </c>
      <c r="Q195" t="s">
        <v>669</v>
      </c>
      <c r="R195" t="s">
        <v>645</v>
      </c>
      <c r="S195" t="s">
        <v>16176</v>
      </c>
      <c r="T195" t="s">
        <v>16177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16178</v>
      </c>
      <c r="F196">
        <v>200</v>
      </c>
      <c r="G196">
        <v>0</v>
      </c>
      <c r="H196" t="s">
        <v>641</v>
      </c>
      <c r="I196" t="s">
        <v>16179</v>
      </c>
      <c r="J196" t="s">
        <v>745</v>
      </c>
      <c r="K196" t="s">
        <v>644</v>
      </c>
      <c r="L196" t="s">
        <v>645</v>
      </c>
      <c r="M196" t="s">
        <v>16180</v>
      </c>
      <c r="N196" t="s">
        <v>644</v>
      </c>
      <c r="O196" t="s">
        <v>726</v>
      </c>
      <c r="P196" t="s">
        <v>5</v>
      </c>
      <c r="Q196" t="s">
        <v>648</v>
      </c>
      <c r="R196" t="s">
        <v>645</v>
      </c>
      <c r="S196" t="s">
        <v>16181</v>
      </c>
      <c r="T196" t="s">
        <v>16180</v>
      </c>
    </row>
    <row r="197" spans="1:20" x14ac:dyDescent="0.25">
      <c r="A197" t="s">
        <v>638</v>
      </c>
      <c r="B197" t="s">
        <v>639</v>
      </c>
      <c r="C197">
        <v>66</v>
      </c>
      <c r="D197">
        <v>2</v>
      </c>
      <c r="E197" t="s">
        <v>16182</v>
      </c>
      <c r="F197">
        <v>100</v>
      </c>
      <c r="G197">
        <v>0</v>
      </c>
      <c r="H197" t="s">
        <v>729</v>
      </c>
      <c r="I197" t="s">
        <v>1455</v>
      </c>
      <c r="J197" t="s">
        <v>981</v>
      </c>
      <c r="K197" t="s">
        <v>644</v>
      </c>
      <c r="L197" t="s">
        <v>645</v>
      </c>
      <c r="M197" t="s">
        <v>16180</v>
      </c>
      <c r="N197" t="s">
        <v>644</v>
      </c>
      <c r="O197" t="s">
        <v>668</v>
      </c>
      <c r="P197" t="s">
        <v>5</v>
      </c>
      <c r="Q197" t="s">
        <v>669</v>
      </c>
      <c r="R197" t="s">
        <v>645</v>
      </c>
      <c r="S197" t="s">
        <v>16183</v>
      </c>
      <c r="T197" t="s">
        <v>16184</v>
      </c>
    </row>
    <row r="198" spans="1:20" x14ac:dyDescent="0.25">
      <c r="A198" t="s">
        <v>18</v>
      </c>
      <c r="B198" t="s">
        <v>19</v>
      </c>
      <c r="C198">
        <v>68</v>
      </c>
      <c r="D198">
        <v>1</v>
      </c>
      <c r="E198" t="s">
        <v>16182</v>
      </c>
      <c r="F198">
        <v>100</v>
      </c>
      <c r="G198">
        <v>0</v>
      </c>
      <c r="H198" t="s">
        <v>729</v>
      </c>
      <c r="I198" t="s">
        <v>1455</v>
      </c>
      <c r="J198" t="s">
        <v>981</v>
      </c>
      <c r="K198" t="s">
        <v>644</v>
      </c>
      <c r="L198" t="s">
        <v>645</v>
      </c>
      <c r="M198" t="s">
        <v>16180</v>
      </c>
      <c r="N198" t="s">
        <v>644</v>
      </c>
      <c r="O198" t="s">
        <v>668</v>
      </c>
      <c r="P198" t="s">
        <v>5</v>
      </c>
      <c r="Q198" t="s">
        <v>669</v>
      </c>
      <c r="R198" t="s">
        <v>645</v>
      </c>
      <c r="S198" t="s">
        <v>16183</v>
      </c>
      <c r="T198" t="s">
        <v>16184</v>
      </c>
    </row>
    <row r="199" spans="1:20" x14ac:dyDescent="0.25">
      <c r="A199" t="s">
        <v>147</v>
      </c>
      <c r="B199" t="s">
        <v>148</v>
      </c>
      <c r="C199">
        <v>65</v>
      </c>
      <c r="D199">
        <v>9</v>
      </c>
      <c r="E199" t="s">
        <v>16185</v>
      </c>
      <c r="F199">
        <v>310</v>
      </c>
      <c r="G199">
        <v>0</v>
      </c>
      <c r="H199" t="s">
        <v>641</v>
      </c>
      <c r="I199" t="s">
        <v>16186</v>
      </c>
      <c r="J199" t="s">
        <v>1189</v>
      </c>
      <c r="K199" t="s">
        <v>644</v>
      </c>
      <c r="L199" t="s">
        <v>645</v>
      </c>
      <c r="M199" t="s">
        <v>16187</v>
      </c>
      <c r="N199" t="s">
        <v>644</v>
      </c>
      <c r="O199" t="s">
        <v>726</v>
      </c>
      <c r="P199" t="s">
        <v>5</v>
      </c>
      <c r="Q199" t="s">
        <v>648</v>
      </c>
      <c r="R199" t="s">
        <v>645</v>
      </c>
      <c r="S199" t="s">
        <v>16188</v>
      </c>
      <c r="T199" t="s">
        <v>16187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16189</v>
      </c>
      <c r="F200">
        <v>200</v>
      </c>
      <c r="G200">
        <v>0</v>
      </c>
      <c r="H200" t="s">
        <v>641</v>
      </c>
      <c r="I200" t="s">
        <v>16190</v>
      </c>
      <c r="J200" t="s">
        <v>1375</v>
      </c>
      <c r="K200" t="s">
        <v>644</v>
      </c>
      <c r="L200" t="s">
        <v>645</v>
      </c>
      <c r="M200" t="s">
        <v>16191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16192</v>
      </c>
      <c r="T200" t="s">
        <v>16191</v>
      </c>
    </row>
    <row r="201" spans="1:20" x14ac:dyDescent="0.25">
      <c r="A201" t="s">
        <v>147</v>
      </c>
      <c r="B201" t="s">
        <v>148</v>
      </c>
      <c r="C201">
        <v>50</v>
      </c>
      <c r="D201">
        <v>6</v>
      </c>
      <c r="E201" t="s">
        <v>16193</v>
      </c>
      <c r="F201">
        <v>200</v>
      </c>
      <c r="G201">
        <v>0</v>
      </c>
      <c r="H201" t="s">
        <v>641</v>
      </c>
      <c r="I201" t="s">
        <v>16194</v>
      </c>
      <c r="J201" t="s">
        <v>1520</v>
      </c>
      <c r="K201" t="s">
        <v>644</v>
      </c>
      <c r="L201" t="s">
        <v>645</v>
      </c>
      <c r="M201" t="s">
        <v>16195</v>
      </c>
      <c r="N201" t="s">
        <v>644</v>
      </c>
      <c r="O201" t="s">
        <v>668</v>
      </c>
      <c r="P201" t="s">
        <v>5</v>
      </c>
      <c r="Q201" t="s">
        <v>669</v>
      </c>
      <c r="R201" t="s">
        <v>645</v>
      </c>
      <c r="S201" t="s">
        <v>16196</v>
      </c>
      <c r="T201" t="s">
        <v>16195</v>
      </c>
    </row>
    <row r="202" spans="1:20" x14ac:dyDescent="0.25">
      <c r="A202" t="s">
        <v>147</v>
      </c>
      <c r="B202" t="s">
        <v>148</v>
      </c>
      <c r="C202">
        <v>50</v>
      </c>
      <c r="D202">
        <v>6</v>
      </c>
      <c r="E202" t="s">
        <v>16197</v>
      </c>
      <c r="F202">
        <v>200</v>
      </c>
      <c r="G202">
        <v>0</v>
      </c>
      <c r="H202" t="s">
        <v>641</v>
      </c>
      <c r="I202" t="s">
        <v>16186</v>
      </c>
      <c r="J202" t="s">
        <v>1189</v>
      </c>
      <c r="K202" t="s">
        <v>644</v>
      </c>
      <c r="L202" t="s">
        <v>645</v>
      </c>
      <c r="M202" t="s">
        <v>16198</v>
      </c>
      <c r="N202" t="s">
        <v>644</v>
      </c>
      <c r="O202" t="s">
        <v>726</v>
      </c>
      <c r="P202" t="s">
        <v>5</v>
      </c>
      <c r="Q202" t="s">
        <v>648</v>
      </c>
      <c r="R202" t="s">
        <v>645</v>
      </c>
      <c r="S202" t="s">
        <v>16199</v>
      </c>
      <c r="T202" t="s">
        <v>16198</v>
      </c>
    </row>
    <row r="203" spans="1:20" x14ac:dyDescent="0.25">
      <c r="A203" t="s">
        <v>147</v>
      </c>
      <c r="B203" t="s">
        <v>148</v>
      </c>
      <c r="C203">
        <v>40</v>
      </c>
      <c r="D203">
        <v>10</v>
      </c>
      <c r="E203" t="s">
        <v>16200</v>
      </c>
      <c r="F203">
        <v>330</v>
      </c>
      <c r="G203">
        <v>0</v>
      </c>
      <c r="H203" t="s">
        <v>641</v>
      </c>
      <c r="I203" t="s">
        <v>16201</v>
      </c>
      <c r="J203" t="s">
        <v>690</v>
      </c>
      <c r="K203" t="s">
        <v>644</v>
      </c>
      <c r="L203" t="s">
        <v>645</v>
      </c>
      <c r="M203" t="s">
        <v>16202</v>
      </c>
      <c r="N203" t="s">
        <v>644</v>
      </c>
      <c r="O203" t="s">
        <v>668</v>
      </c>
      <c r="P203" t="s">
        <v>5</v>
      </c>
      <c r="Q203" t="s">
        <v>669</v>
      </c>
      <c r="R203" t="s">
        <v>645</v>
      </c>
      <c r="S203" t="s">
        <v>16203</v>
      </c>
      <c r="T203" t="s">
        <v>16202</v>
      </c>
    </row>
    <row r="204" spans="1:20" x14ac:dyDescent="0.25">
      <c r="A204" t="s">
        <v>147</v>
      </c>
      <c r="B204" t="s">
        <v>148</v>
      </c>
      <c r="C204">
        <v>33.333333333333336</v>
      </c>
      <c r="D204">
        <v>3</v>
      </c>
      <c r="E204" t="s">
        <v>16204</v>
      </c>
      <c r="F204">
        <v>100</v>
      </c>
      <c r="G204">
        <v>0</v>
      </c>
      <c r="H204" t="s">
        <v>641</v>
      </c>
      <c r="I204" t="s">
        <v>16205</v>
      </c>
      <c r="J204" t="s">
        <v>1813</v>
      </c>
      <c r="K204" t="s">
        <v>644</v>
      </c>
      <c r="L204" t="s">
        <v>645</v>
      </c>
      <c r="M204" t="s">
        <v>16206</v>
      </c>
      <c r="N204" t="s">
        <v>644</v>
      </c>
      <c r="O204" t="s">
        <v>647</v>
      </c>
      <c r="P204" t="s">
        <v>5</v>
      </c>
      <c r="Q204" t="s">
        <v>648</v>
      </c>
      <c r="R204" t="s">
        <v>645</v>
      </c>
      <c r="S204" t="s">
        <v>16207</v>
      </c>
      <c r="T204" t="s">
        <v>16206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16208</v>
      </c>
      <c r="F205">
        <v>200</v>
      </c>
      <c r="G205">
        <v>0</v>
      </c>
      <c r="H205" t="s">
        <v>641</v>
      </c>
      <c r="I205" t="s">
        <v>16209</v>
      </c>
      <c r="J205" t="s">
        <v>1668</v>
      </c>
      <c r="K205" t="s">
        <v>644</v>
      </c>
      <c r="L205" t="s">
        <v>645</v>
      </c>
      <c r="M205" t="s">
        <v>16210</v>
      </c>
      <c r="N205" t="s">
        <v>644</v>
      </c>
      <c r="O205" t="s">
        <v>668</v>
      </c>
      <c r="P205" t="s">
        <v>5</v>
      </c>
      <c r="Q205" t="s">
        <v>669</v>
      </c>
      <c r="R205" t="s">
        <v>645</v>
      </c>
      <c r="S205" t="s">
        <v>16211</v>
      </c>
      <c r="T205" t="s">
        <v>16210</v>
      </c>
    </row>
    <row r="206" spans="1:20" x14ac:dyDescent="0.25">
      <c r="A206" t="s">
        <v>147</v>
      </c>
      <c r="B206" t="s">
        <v>148</v>
      </c>
      <c r="C206">
        <v>33.333333333333336</v>
      </c>
      <c r="D206">
        <v>3</v>
      </c>
      <c r="E206" t="s">
        <v>16212</v>
      </c>
      <c r="F206">
        <v>100</v>
      </c>
      <c r="G206">
        <v>0</v>
      </c>
      <c r="H206" t="s">
        <v>641</v>
      </c>
      <c r="I206" t="s">
        <v>16213</v>
      </c>
      <c r="J206" t="s">
        <v>3093</v>
      </c>
      <c r="K206" t="s">
        <v>644</v>
      </c>
      <c r="L206" t="s">
        <v>645</v>
      </c>
      <c r="M206" t="s">
        <v>16214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16215</v>
      </c>
      <c r="T206" t="s">
        <v>16214</v>
      </c>
    </row>
    <row r="207" spans="1:20" x14ac:dyDescent="0.25">
      <c r="A207" t="s">
        <v>147</v>
      </c>
      <c r="B207" t="s">
        <v>148</v>
      </c>
      <c r="C207">
        <v>33.333333333333336</v>
      </c>
      <c r="D207">
        <v>3</v>
      </c>
      <c r="E207" t="s">
        <v>16216</v>
      </c>
      <c r="F207">
        <v>101</v>
      </c>
      <c r="G207">
        <v>1</v>
      </c>
      <c r="H207" t="s">
        <v>641</v>
      </c>
      <c r="I207" t="s">
        <v>16217</v>
      </c>
      <c r="J207" t="s">
        <v>847</v>
      </c>
      <c r="K207" t="s">
        <v>644</v>
      </c>
      <c r="L207" t="s">
        <v>645</v>
      </c>
      <c r="M207" t="s">
        <v>16218</v>
      </c>
      <c r="N207" t="s">
        <v>644</v>
      </c>
      <c r="O207" t="s">
        <v>647</v>
      </c>
      <c r="P207" t="s">
        <v>5</v>
      </c>
      <c r="Q207" t="s">
        <v>648</v>
      </c>
      <c r="R207" t="s">
        <v>645</v>
      </c>
      <c r="S207" t="s">
        <v>16219</v>
      </c>
      <c r="T207" t="s">
        <v>16218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16220</v>
      </c>
      <c r="F208">
        <v>200</v>
      </c>
      <c r="G208">
        <v>0</v>
      </c>
      <c r="H208" t="s">
        <v>641</v>
      </c>
      <c r="I208" t="s">
        <v>16221</v>
      </c>
      <c r="J208" t="s">
        <v>661</v>
      </c>
      <c r="K208" t="s">
        <v>644</v>
      </c>
      <c r="L208" t="s">
        <v>645</v>
      </c>
      <c r="M208" t="s">
        <v>16218</v>
      </c>
      <c r="N208" t="s">
        <v>644</v>
      </c>
      <c r="O208" t="s">
        <v>647</v>
      </c>
      <c r="P208" t="s">
        <v>5</v>
      </c>
      <c r="Q208" t="s">
        <v>648</v>
      </c>
      <c r="R208" t="s">
        <v>645</v>
      </c>
      <c r="S208" t="s">
        <v>16222</v>
      </c>
      <c r="T208" t="s">
        <v>16218</v>
      </c>
    </row>
    <row r="209" spans="1:20" x14ac:dyDescent="0.25">
      <c r="A209" t="s">
        <v>638</v>
      </c>
      <c r="B209" t="s">
        <v>639</v>
      </c>
      <c r="C209">
        <v>66</v>
      </c>
      <c r="D209">
        <v>2</v>
      </c>
      <c r="E209" t="s">
        <v>16223</v>
      </c>
      <c r="F209">
        <v>100</v>
      </c>
      <c r="G209">
        <v>0</v>
      </c>
      <c r="H209" t="s">
        <v>641</v>
      </c>
      <c r="I209" t="s">
        <v>16224</v>
      </c>
      <c r="J209" t="s">
        <v>4245</v>
      </c>
      <c r="K209" t="s">
        <v>644</v>
      </c>
      <c r="L209" t="s">
        <v>645</v>
      </c>
      <c r="M209" t="s">
        <v>16225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16226</v>
      </c>
      <c r="T209" t="s">
        <v>16225</v>
      </c>
    </row>
    <row r="210" spans="1:20" x14ac:dyDescent="0.25">
      <c r="A210" t="s">
        <v>18</v>
      </c>
      <c r="B210" t="s">
        <v>19</v>
      </c>
      <c r="C210">
        <v>68</v>
      </c>
      <c r="D210">
        <v>1</v>
      </c>
      <c r="E210" t="s">
        <v>16223</v>
      </c>
      <c r="F210">
        <v>100</v>
      </c>
      <c r="G210">
        <v>0</v>
      </c>
      <c r="H210" t="s">
        <v>641</v>
      </c>
      <c r="I210" t="s">
        <v>16224</v>
      </c>
      <c r="J210" t="s">
        <v>4245</v>
      </c>
      <c r="K210" t="s">
        <v>644</v>
      </c>
      <c r="L210" t="s">
        <v>645</v>
      </c>
      <c r="M210" t="s">
        <v>16225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16226</v>
      </c>
      <c r="T210" t="s">
        <v>16225</v>
      </c>
    </row>
    <row r="211" spans="1:20" x14ac:dyDescent="0.25">
      <c r="A211" t="s">
        <v>601</v>
      </c>
      <c r="B211" t="s">
        <v>602</v>
      </c>
      <c r="C211">
        <v>139</v>
      </c>
      <c r="D211">
        <v>1</v>
      </c>
      <c r="E211" t="s">
        <v>16227</v>
      </c>
      <c r="F211">
        <v>108.99</v>
      </c>
      <c r="G211">
        <v>0</v>
      </c>
      <c r="H211" t="s">
        <v>641</v>
      </c>
      <c r="I211" t="s">
        <v>16228</v>
      </c>
      <c r="J211" t="s">
        <v>2936</v>
      </c>
      <c r="K211" t="s">
        <v>644</v>
      </c>
      <c r="L211" t="s">
        <v>645</v>
      </c>
      <c r="M211" t="s">
        <v>16229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16230</v>
      </c>
      <c r="T211" t="s">
        <v>16231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3</v>
      </c>
      <c r="E212" t="s">
        <v>16232</v>
      </c>
      <c r="F212">
        <v>100</v>
      </c>
      <c r="G212">
        <v>0</v>
      </c>
      <c r="H212" t="s">
        <v>641</v>
      </c>
      <c r="I212" t="s">
        <v>16233</v>
      </c>
      <c r="J212" t="s">
        <v>1520</v>
      </c>
      <c r="K212" t="s">
        <v>644</v>
      </c>
      <c r="L212" t="s">
        <v>645</v>
      </c>
      <c r="M212" t="s">
        <v>16234</v>
      </c>
      <c r="N212" t="s">
        <v>644</v>
      </c>
      <c r="O212" t="s">
        <v>668</v>
      </c>
      <c r="P212" t="s">
        <v>5</v>
      </c>
      <c r="Q212" t="s">
        <v>669</v>
      </c>
      <c r="R212" t="s">
        <v>645</v>
      </c>
      <c r="S212" t="s">
        <v>16235</v>
      </c>
      <c r="T212" t="s">
        <v>16234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16236</v>
      </c>
      <c r="F213">
        <v>200</v>
      </c>
      <c r="G213">
        <v>0</v>
      </c>
      <c r="H213" t="s">
        <v>641</v>
      </c>
      <c r="I213" t="s">
        <v>16237</v>
      </c>
      <c r="J213" t="s">
        <v>1668</v>
      </c>
      <c r="K213" t="s">
        <v>644</v>
      </c>
      <c r="L213" t="s">
        <v>645</v>
      </c>
      <c r="M213" t="s">
        <v>16238</v>
      </c>
      <c r="N213" t="s">
        <v>644</v>
      </c>
      <c r="O213" t="s">
        <v>668</v>
      </c>
      <c r="P213" t="s">
        <v>5</v>
      </c>
      <c r="Q213" t="s">
        <v>669</v>
      </c>
      <c r="R213" t="s">
        <v>645</v>
      </c>
      <c r="S213" t="s">
        <v>16239</v>
      </c>
      <c r="T213" t="s">
        <v>16238</v>
      </c>
    </row>
    <row r="214" spans="1:20" x14ac:dyDescent="0.25">
      <c r="A214" t="s">
        <v>22</v>
      </c>
      <c r="B214" t="s">
        <v>27</v>
      </c>
      <c r="C214">
        <v>66.333333333333329</v>
      </c>
      <c r="D214">
        <v>3</v>
      </c>
      <c r="E214" t="s">
        <v>16240</v>
      </c>
      <c r="F214">
        <v>220</v>
      </c>
      <c r="G214">
        <v>0</v>
      </c>
      <c r="H214" t="s">
        <v>729</v>
      </c>
      <c r="I214" t="s">
        <v>16241</v>
      </c>
      <c r="J214" t="s">
        <v>3088</v>
      </c>
      <c r="K214" t="s">
        <v>644</v>
      </c>
      <c r="L214" t="s">
        <v>645</v>
      </c>
      <c r="M214" t="s">
        <v>16242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16243</v>
      </c>
      <c r="T214" t="s">
        <v>16242</v>
      </c>
    </row>
    <row r="215" spans="1:20" x14ac:dyDescent="0.25">
      <c r="A215" t="s">
        <v>638</v>
      </c>
      <c r="B215" t="s">
        <v>639</v>
      </c>
      <c r="C215">
        <v>66</v>
      </c>
      <c r="D215">
        <v>2</v>
      </c>
      <c r="E215" t="s">
        <v>16244</v>
      </c>
      <c r="F215">
        <v>100</v>
      </c>
      <c r="G215">
        <v>0</v>
      </c>
      <c r="H215" t="s">
        <v>641</v>
      </c>
      <c r="I215" t="s">
        <v>16245</v>
      </c>
      <c r="J215" t="s">
        <v>888</v>
      </c>
      <c r="K215" t="s">
        <v>644</v>
      </c>
      <c r="L215" t="s">
        <v>645</v>
      </c>
      <c r="M215" t="s">
        <v>16246</v>
      </c>
      <c r="N215" t="s">
        <v>644</v>
      </c>
      <c r="O215" t="s">
        <v>668</v>
      </c>
      <c r="P215" t="s">
        <v>5</v>
      </c>
      <c r="Q215" t="s">
        <v>669</v>
      </c>
      <c r="R215" t="s">
        <v>645</v>
      </c>
      <c r="S215" t="s">
        <v>16247</v>
      </c>
      <c r="T215" t="s">
        <v>16246</v>
      </c>
    </row>
    <row r="216" spans="1:20" x14ac:dyDescent="0.25">
      <c r="A216" t="s">
        <v>18</v>
      </c>
      <c r="B216" t="s">
        <v>19</v>
      </c>
      <c r="C216">
        <v>68</v>
      </c>
      <c r="D216">
        <v>1</v>
      </c>
      <c r="E216" t="s">
        <v>16244</v>
      </c>
      <c r="F216">
        <v>100</v>
      </c>
      <c r="G216">
        <v>0</v>
      </c>
      <c r="H216" t="s">
        <v>641</v>
      </c>
      <c r="I216" t="s">
        <v>16245</v>
      </c>
      <c r="J216" t="s">
        <v>888</v>
      </c>
      <c r="K216" t="s">
        <v>644</v>
      </c>
      <c r="L216" t="s">
        <v>645</v>
      </c>
      <c r="M216" t="s">
        <v>16246</v>
      </c>
      <c r="N216" t="s">
        <v>644</v>
      </c>
      <c r="O216" t="s">
        <v>668</v>
      </c>
      <c r="P216" t="s">
        <v>5</v>
      </c>
      <c r="Q216" t="s">
        <v>669</v>
      </c>
      <c r="R216" t="s">
        <v>645</v>
      </c>
      <c r="S216" t="s">
        <v>16247</v>
      </c>
      <c r="T216" t="s">
        <v>16246</v>
      </c>
    </row>
    <row r="217" spans="1:20" x14ac:dyDescent="0.25">
      <c r="A217" t="s">
        <v>601</v>
      </c>
      <c r="B217" t="s">
        <v>602</v>
      </c>
      <c r="C217">
        <v>139</v>
      </c>
      <c r="D217">
        <v>1</v>
      </c>
      <c r="E217" t="s">
        <v>16248</v>
      </c>
      <c r="F217">
        <v>118.99</v>
      </c>
      <c r="G217">
        <v>10</v>
      </c>
      <c r="H217" t="s">
        <v>641</v>
      </c>
      <c r="I217" t="s">
        <v>16249</v>
      </c>
      <c r="J217" t="s">
        <v>657</v>
      </c>
      <c r="K217" t="s">
        <v>644</v>
      </c>
      <c r="L217" t="s">
        <v>645</v>
      </c>
      <c r="M217" t="s">
        <v>16250</v>
      </c>
      <c r="N217" t="s">
        <v>644</v>
      </c>
      <c r="O217" t="s">
        <v>668</v>
      </c>
      <c r="P217" t="s">
        <v>5</v>
      </c>
      <c r="Q217" t="s">
        <v>669</v>
      </c>
      <c r="R217" t="s">
        <v>645</v>
      </c>
      <c r="S217" t="s">
        <v>16251</v>
      </c>
      <c r="T217" t="s">
        <v>16252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16253</v>
      </c>
      <c r="F218">
        <v>200</v>
      </c>
      <c r="G218">
        <v>0</v>
      </c>
      <c r="H218" t="s">
        <v>641</v>
      </c>
      <c r="I218" t="s">
        <v>16254</v>
      </c>
      <c r="J218" t="s">
        <v>981</v>
      </c>
      <c r="K218" t="s">
        <v>644</v>
      </c>
      <c r="L218" t="s">
        <v>645</v>
      </c>
      <c r="M218" t="s">
        <v>16255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16256</v>
      </c>
      <c r="T218" t="s">
        <v>16257</v>
      </c>
    </row>
    <row r="219" spans="1:20" x14ac:dyDescent="0.25">
      <c r="A219" t="s">
        <v>147</v>
      </c>
      <c r="B219" t="s">
        <v>148</v>
      </c>
      <c r="C219">
        <v>33.333333333333336</v>
      </c>
      <c r="D219">
        <v>3</v>
      </c>
      <c r="E219" t="s">
        <v>16258</v>
      </c>
      <c r="F219">
        <v>115</v>
      </c>
      <c r="G219">
        <v>15</v>
      </c>
      <c r="H219" t="s">
        <v>641</v>
      </c>
      <c r="I219" t="s">
        <v>16259</v>
      </c>
      <c r="J219" t="s">
        <v>736</v>
      </c>
      <c r="K219" t="s">
        <v>644</v>
      </c>
      <c r="L219" t="s">
        <v>645</v>
      </c>
      <c r="M219" t="s">
        <v>16255</v>
      </c>
      <c r="N219" t="s">
        <v>644</v>
      </c>
      <c r="O219" t="s">
        <v>647</v>
      </c>
      <c r="P219" t="s">
        <v>5</v>
      </c>
      <c r="Q219" t="s">
        <v>648</v>
      </c>
      <c r="R219" t="s">
        <v>645</v>
      </c>
      <c r="S219" t="s">
        <v>16260</v>
      </c>
      <c r="T219" t="s">
        <v>16255</v>
      </c>
    </row>
    <row r="220" spans="1:20" x14ac:dyDescent="0.25">
      <c r="A220" t="s">
        <v>147</v>
      </c>
      <c r="B220" t="s">
        <v>148</v>
      </c>
      <c r="C220">
        <v>33.333333333333336</v>
      </c>
      <c r="D220">
        <v>3</v>
      </c>
      <c r="E220" t="s">
        <v>16261</v>
      </c>
      <c r="F220">
        <v>100</v>
      </c>
      <c r="G220">
        <v>0</v>
      </c>
      <c r="H220" t="s">
        <v>641</v>
      </c>
      <c r="I220" t="s">
        <v>16262</v>
      </c>
      <c r="J220" t="s">
        <v>736</v>
      </c>
      <c r="K220" t="s">
        <v>644</v>
      </c>
      <c r="L220" t="s">
        <v>645</v>
      </c>
      <c r="M220" t="s">
        <v>16263</v>
      </c>
      <c r="N220" t="s">
        <v>644</v>
      </c>
      <c r="O220" t="s">
        <v>647</v>
      </c>
      <c r="P220" t="s">
        <v>5</v>
      </c>
      <c r="Q220" t="s">
        <v>648</v>
      </c>
      <c r="R220" t="s">
        <v>645</v>
      </c>
      <c r="S220" t="s">
        <v>16264</v>
      </c>
      <c r="T220" t="s">
        <v>16263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16265</v>
      </c>
      <c r="F221">
        <v>100</v>
      </c>
      <c r="G221">
        <v>0</v>
      </c>
      <c r="H221" t="s">
        <v>641</v>
      </c>
      <c r="I221" t="s">
        <v>16266</v>
      </c>
      <c r="J221" t="s">
        <v>942</v>
      </c>
      <c r="K221" t="s">
        <v>644</v>
      </c>
      <c r="L221" t="s">
        <v>645</v>
      </c>
      <c r="M221" t="s">
        <v>16263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16267</v>
      </c>
      <c r="T221" t="s">
        <v>16263</v>
      </c>
    </row>
    <row r="222" spans="1:20" x14ac:dyDescent="0.25">
      <c r="A222" t="s">
        <v>147</v>
      </c>
      <c r="B222" t="s">
        <v>148</v>
      </c>
      <c r="C222">
        <v>50</v>
      </c>
      <c r="D222">
        <v>6</v>
      </c>
      <c r="E222" t="s">
        <v>16268</v>
      </c>
      <c r="F222">
        <v>200</v>
      </c>
      <c r="G222">
        <v>0</v>
      </c>
      <c r="H222" t="s">
        <v>641</v>
      </c>
      <c r="I222" t="s">
        <v>16269</v>
      </c>
      <c r="J222" t="s">
        <v>771</v>
      </c>
      <c r="K222" t="s">
        <v>644</v>
      </c>
      <c r="L222" t="s">
        <v>645</v>
      </c>
      <c r="M222" t="s">
        <v>16270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16271</v>
      </c>
      <c r="T222" t="s">
        <v>16270</v>
      </c>
    </row>
    <row r="223" spans="1:20" x14ac:dyDescent="0.25">
      <c r="A223" t="s">
        <v>241</v>
      </c>
      <c r="B223" t="s">
        <v>247</v>
      </c>
      <c r="C223">
        <v>139</v>
      </c>
      <c r="D223">
        <v>1</v>
      </c>
      <c r="E223" t="s">
        <v>16272</v>
      </c>
      <c r="F223">
        <v>217.98</v>
      </c>
      <c r="G223">
        <v>0</v>
      </c>
      <c r="H223" t="s">
        <v>641</v>
      </c>
      <c r="I223" t="s">
        <v>16273</v>
      </c>
      <c r="J223" t="s">
        <v>661</v>
      </c>
      <c r="K223" t="s">
        <v>644</v>
      </c>
      <c r="L223" t="s">
        <v>645</v>
      </c>
      <c r="M223" t="s">
        <v>16274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16275</v>
      </c>
      <c r="T223" t="s">
        <v>16274</v>
      </c>
    </row>
    <row r="224" spans="1:20" x14ac:dyDescent="0.25">
      <c r="A224" t="s">
        <v>239</v>
      </c>
      <c r="B224" t="s">
        <v>245</v>
      </c>
      <c r="C224">
        <v>139</v>
      </c>
      <c r="D224">
        <v>1</v>
      </c>
      <c r="E224" t="s">
        <v>16272</v>
      </c>
      <c r="F224">
        <v>217.98</v>
      </c>
      <c r="G224">
        <v>0</v>
      </c>
      <c r="H224" t="s">
        <v>641</v>
      </c>
      <c r="I224" t="s">
        <v>16273</v>
      </c>
      <c r="J224" t="s">
        <v>661</v>
      </c>
      <c r="K224" t="s">
        <v>644</v>
      </c>
      <c r="L224" t="s">
        <v>645</v>
      </c>
      <c r="M224" t="s">
        <v>16274</v>
      </c>
      <c r="N224" t="s">
        <v>644</v>
      </c>
      <c r="O224" t="s">
        <v>647</v>
      </c>
      <c r="P224" t="s">
        <v>5</v>
      </c>
      <c r="Q224" t="s">
        <v>648</v>
      </c>
      <c r="R224" t="s">
        <v>645</v>
      </c>
      <c r="S224" t="s">
        <v>16275</v>
      </c>
      <c r="T224" t="s">
        <v>16274</v>
      </c>
    </row>
    <row r="225" spans="1:20" x14ac:dyDescent="0.25">
      <c r="A225" t="s">
        <v>147</v>
      </c>
      <c r="B225" t="s">
        <v>148</v>
      </c>
      <c r="C225">
        <v>50</v>
      </c>
      <c r="D225">
        <v>6</v>
      </c>
      <c r="E225" t="s">
        <v>16276</v>
      </c>
      <c r="F225">
        <v>200</v>
      </c>
      <c r="G225">
        <v>0</v>
      </c>
      <c r="H225" t="s">
        <v>641</v>
      </c>
      <c r="I225" t="s">
        <v>16277</v>
      </c>
      <c r="J225" t="s">
        <v>1375</v>
      </c>
      <c r="K225" t="s">
        <v>644</v>
      </c>
      <c r="L225" t="s">
        <v>645</v>
      </c>
      <c r="M225" t="s">
        <v>16274</v>
      </c>
      <c r="N225" t="s">
        <v>644</v>
      </c>
      <c r="O225" t="s">
        <v>647</v>
      </c>
      <c r="P225" t="s">
        <v>5</v>
      </c>
      <c r="Q225" t="s">
        <v>648</v>
      </c>
      <c r="R225" t="s">
        <v>645</v>
      </c>
      <c r="S225" t="s">
        <v>16278</v>
      </c>
      <c r="T225" t="s">
        <v>16274</v>
      </c>
    </row>
    <row r="226" spans="1:20" x14ac:dyDescent="0.25">
      <c r="A226" t="s">
        <v>601</v>
      </c>
      <c r="B226" t="s">
        <v>1870</v>
      </c>
      <c r="C226">
        <v>103.55</v>
      </c>
      <c r="D226">
        <v>1</v>
      </c>
      <c r="E226" t="s">
        <v>16279</v>
      </c>
      <c r="F226">
        <v>110.55</v>
      </c>
      <c r="G226">
        <v>7</v>
      </c>
      <c r="H226" t="s">
        <v>805</v>
      </c>
      <c r="I226" t="s">
        <v>16280</v>
      </c>
      <c r="J226" t="s">
        <v>16281</v>
      </c>
      <c r="K226" t="s">
        <v>2301</v>
      </c>
      <c r="L226" t="s">
        <v>16282</v>
      </c>
      <c r="M226" t="s">
        <v>16283</v>
      </c>
      <c r="N226" t="s">
        <v>644</v>
      </c>
      <c r="O226" t="s">
        <v>811</v>
      </c>
      <c r="P226" t="s">
        <v>23</v>
      </c>
      <c r="Q226" t="s">
        <v>812</v>
      </c>
      <c r="R226" t="s">
        <v>645</v>
      </c>
      <c r="S226" t="s">
        <v>16284</v>
      </c>
      <c r="T226" t="s">
        <v>16283</v>
      </c>
    </row>
    <row r="227" spans="1:20" x14ac:dyDescent="0.25">
      <c r="A227" t="s">
        <v>240</v>
      </c>
      <c r="B227" t="s">
        <v>246</v>
      </c>
      <c r="C227">
        <v>139</v>
      </c>
      <c r="D227">
        <v>1</v>
      </c>
      <c r="E227" t="s">
        <v>16285</v>
      </c>
      <c r="F227">
        <v>108.99</v>
      </c>
      <c r="G227">
        <v>0</v>
      </c>
      <c r="H227" t="s">
        <v>641</v>
      </c>
      <c r="I227" t="s">
        <v>16286</v>
      </c>
      <c r="J227" t="s">
        <v>989</v>
      </c>
      <c r="K227" t="s">
        <v>644</v>
      </c>
      <c r="L227" t="s">
        <v>645</v>
      </c>
      <c r="M227" t="s">
        <v>16287</v>
      </c>
      <c r="N227" t="s">
        <v>644</v>
      </c>
      <c r="O227" t="s">
        <v>647</v>
      </c>
      <c r="P227" t="s">
        <v>5</v>
      </c>
      <c r="Q227" t="s">
        <v>648</v>
      </c>
      <c r="R227" t="s">
        <v>645</v>
      </c>
      <c r="S227" t="s">
        <v>16288</v>
      </c>
      <c r="T227" t="s">
        <v>16287</v>
      </c>
    </row>
    <row r="228" spans="1:20" x14ac:dyDescent="0.25">
      <c r="A228" t="s">
        <v>147</v>
      </c>
      <c r="B228" t="s">
        <v>148</v>
      </c>
      <c r="C228">
        <v>33.333333333333336</v>
      </c>
      <c r="D228">
        <v>3</v>
      </c>
      <c r="E228" t="s">
        <v>16289</v>
      </c>
      <c r="F228">
        <v>100</v>
      </c>
      <c r="G228">
        <v>0</v>
      </c>
      <c r="H228" t="s">
        <v>641</v>
      </c>
      <c r="I228" t="s">
        <v>1939</v>
      </c>
      <c r="J228" t="s">
        <v>796</v>
      </c>
      <c r="K228" t="s">
        <v>644</v>
      </c>
      <c r="L228" t="s">
        <v>645</v>
      </c>
      <c r="M228" t="s">
        <v>16290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16291</v>
      </c>
      <c r="T228" t="s">
        <v>16292</v>
      </c>
    </row>
    <row r="229" spans="1:20" x14ac:dyDescent="0.25">
      <c r="A229" t="s">
        <v>147</v>
      </c>
      <c r="B229" t="s">
        <v>148</v>
      </c>
      <c r="C229">
        <v>33.333333333333336</v>
      </c>
      <c r="D229">
        <v>3</v>
      </c>
      <c r="E229" t="s">
        <v>16293</v>
      </c>
      <c r="F229">
        <v>100</v>
      </c>
      <c r="G229">
        <v>0</v>
      </c>
      <c r="H229" t="s">
        <v>641</v>
      </c>
      <c r="I229" t="s">
        <v>16154</v>
      </c>
      <c r="J229" t="s">
        <v>736</v>
      </c>
      <c r="K229" t="s">
        <v>644</v>
      </c>
      <c r="L229" t="s">
        <v>645</v>
      </c>
      <c r="M229" t="s">
        <v>16294</v>
      </c>
      <c r="N229" t="s">
        <v>644</v>
      </c>
      <c r="O229" t="s">
        <v>668</v>
      </c>
      <c r="P229" t="s">
        <v>5</v>
      </c>
      <c r="Q229" t="s">
        <v>669</v>
      </c>
      <c r="R229" t="s">
        <v>645</v>
      </c>
      <c r="S229" t="s">
        <v>16295</v>
      </c>
      <c r="T229" t="s">
        <v>16290</v>
      </c>
    </row>
    <row r="230" spans="1:20" x14ac:dyDescent="0.25">
      <c r="A230" t="s">
        <v>638</v>
      </c>
      <c r="B230" t="s">
        <v>639</v>
      </c>
      <c r="C230">
        <v>66</v>
      </c>
      <c r="D230">
        <v>2</v>
      </c>
      <c r="E230" t="s">
        <v>16296</v>
      </c>
      <c r="F230">
        <v>100</v>
      </c>
      <c r="G230">
        <v>0</v>
      </c>
      <c r="H230" t="s">
        <v>729</v>
      </c>
      <c r="I230" t="s">
        <v>12295</v>
      </c>
      <c r="J230" t="s">
        <v>745</v>
      </c>
      <c r="K230" t="s">
        <v>644</v>
      </c>
      <c r="L230" t="s">
        <v>645</v>
      </c>
      <c r="M230" t="s">
        <v>16290</v>
      </c>
      <c r="N230" t="s">
        <v>644</v>
      </c>
      <c r="O230" t="s">
        <v>668</v>
      </c>
      <c r="P230" t="s">
        <v>5</v>
      </c>
      <c r="Q230" t="s">
        <v>669</v>
      </c>
      <c r="R230" t="s">
        <v>645</v>
      </c>
      <c r="S230" t="s">
        <v>16297</v>
      </c>
      <c r="T230" t="s">
        <v>16290</v>
      </c>
    </row>
    <row r="231" spans="1:20" x14ac:dyDescent="0.25">
      <c r="A231" t="s">
        <v>18</v>
      </c>
      <c r="B231" t="s">
        <v>19</v>
      </c>
      <c r="C231">
        <v>68</v>
      </c>
      <c r="D231">
        <v>1</v>
      </c>
      <c r="E231" t="s">
        <v>16296</v>
      </c>
      <c r="F231">
        <v>100</v>
      </c>
      <c r="G231">
        <v>0</v>
      </c>
      <c r="H231" t="s">
        <v>729</v>
      </c>
      <c r="I231" t="s">
        <v>12295</v>
      </c>
      <c r="J231" t="s">
        <v>745</v>
      </c>
      <c r="K231" t="s">
        <v>644</v>
      </c>
      <c r="L231" t="s">
        <v>645</v>
      </c>
      <c r="M231" t="s">
        <v>16290</v>
      </c>
      <c r="N231" t="s">
        <v>644</v>
      </c>
      <c r="O231" t="s">
        <v>668</v>
      </c>
      <c r="P231" t="s">
        <v>5</v>
      </c>
      <c r="Q231" t="s">
        <v>669</v>
      </c>
      <c r="R231" t="s">
        <v>645</v>
      </c>
      <c r="S231" t="s">
        <v>16297</v>
      </c>
      <c r="T231" t="s">
        <v>16290</v>
      </c>
    </row>
    <row r="232" spans="1:20" x14ac:dyDescent="0.25">
      <c r="A232" t="s">
        <v>638</v>
      </c>
      <c r="B232" t="s">
        <v>639</v>
      </c>
      <c r="C232">
        <v>33</v>
      </c>
      <c r="D232">
        <v>5</v>
      </c>
      <c r="E232" t="s">
        <v>16298</v>
      </c>
      <c r="F232">
        <v>330</v>
      </c>
      <c r="G232">
        <v>0</v>
      </c>
      <c r="H232" t="s">
        <v>729</v>
      </c>
      <c r="I232" t="s">
        <v>5262</v>
      </c>
      <c r="J232" t="s">
        <v>694</v>
      </c>
      <c r="K232" t="s">
        <v>644</v>
      </c>
      <c r="L232" t="s">
        <v>645</v>
      </c>
      <c r="M232" t="s">
        <v>16299</v>
      </c>
      <c r="N232" t="s">
        <v>644</v>
      </c>
      <c r="O232" t="s">
        <v>647</v>
      </c>
      <c r="P232" t="s">
        <v>5</v>
      </c>
      <c r="Q232" t="s">
        <v>648</v>
      </c>
      <c r="R232" t="s">
        <v>645</v>
      </c>
      <c r="S232" t="s">
        <v>16300</v>
      </c>
      <c r="T232" t="s">
        <v>16301</v>
      </c>
    </row>
    <row r="233" spans="1:20" x14ac:dyDescent="0.25">
      <c r="A233" t="s">
        <v>18</v>
      </c>
      <c r="B233" t="s">
        <v>19</v>
      </c>
      <c r="C233">
        <v>33</v>
      </c>
      <c r="D233">
        <v>5</v>
      </c>
      <c r="E233" t="s">
        <v>16298</v>
      </c>
      <c r="F233">
        <v>330</v>
      </c>
      <c r="G233">
        <v>0</v>
      </c>
      <c r="H233" t="s">
        <v>729</v>
      </c>
      <c r="I233" t="s">
        <v>5262</v>
      </c>
      <c r="J233" t="s">
        <v>694</v>
      </c>
      <c r="K233" t="s">
        <v>644</v>
      </c>
      <c r="L233" t="s">
        <v>645</v>
      </c>
      <c r="M233" t="s">
        <v>16299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16300</v>
      </c>
      <c r="T233" t="s">
        <v>16301</v>
      </c>
    </row>
    <row r="234" spans="1:20" x14ac:dyDescent="0.25">
      <c r="A234" t="s">
        <v>601</v>
      </c>
      <c r="B234" t="s">
        <v>602</v>
      </c>
      <c r="C234">
        <v>139</v>
      </c>
      <c r="D234">
        <v>1</v>
      </c>
      <c r="E234" t="s">
        <v>16302</v>
      </c>
      <c r="F234">
        <v>544.95000000000005</v>
      </c>
      <c r="G234">
        <v>0</v>
      </c>
      <c r="H234" t="s">
        <v>641</v>
      </c>
      <c r="I234" t="s">
        <v>16303</v>
      </c>
      <c r="J234" t="s">
        <v>666</v>
      </c>
      <c r="K234" t="s">
        <v>644</v>
      </c>
      <c r="L234" t="s">
        <v>645</v>
      </c>
      <c r="M234" t="s">
        <v>16304</v>
      </c>
      <c r="N234" t="s">
        <v>644</v>
      </c>
      <c r="O234" t="s">
        <v>668</v>
      </c>
      <c r="P234" t="s">
        <v>5</v>
      </c>
      <c r="Q234" t="s">
        <v>669</v>
      </c>
      <c r="R234" t="s">
        <v>645</v>
      </c>
      <c r="S234" t="s">
        <v>16305</v>
      </c>
      <c r="T234" t="s">
        <v>16299</v>
      </c>
    </row>
    <row r="235" spans="1:20" x14ac:dyDescent="0.25">
      <c r="A235" t="s">
        <v>601</v>
      </c>
      <c r="B235" t="s">
        <v>602</v>
      </c>
      <c r="C235">
        <v>139</v>
      </c>
      <c r="D235">
        <v>4</v>
      </c>
      <c r="E235" t="s">
        <v>16302</v>
      </c>
      <c r="F235">
        <v>544.95000000000005</v>
      </c>
      <c r="G235">
        <v>0</v>
      </c>
      <c r="H235" t="s">
        <v>641</v>
      </c>
      <c r="I235" t="s">
        <v>16303</v>
      </c>
      <c r="J235" t="s">
        <v>666</v>
      </c>
      <c r="K235" t="s">
        <v>644</v>
      </c>
      <c r="L235" t="s">
        <v>645</v>
      </c>
      <c r="M235" t="s">
        <v>16304</v>
      </c>
      <c r="N235" t="s">
        <v>644</v>
      </c>
      <c r="O235" t="s">
        <v>668</v>
      </c>
      <c r="P235" t="s">
        <v>5</v>
      </c>
      <c r="Q235" t="s">
        <v>669</v>
      </c>
      <c r="R235" t="s">
        <v>645</v>
      </c>
      <c r="S235" t="s">
        <v>16305</v>
      </c>
      <c r="T235" t="s">
        <v>16299</v>
      </c>
    </row>
    <row r="236" spans="1:20" x14ac:dyDescent="0.25">
      <c r="A236" t="s">
        <v>147</v>
      </c>
      <c r="B236" t="s">
        <v>148</v>
      </c>
      <c r="C236">
        <v>40</v>
      </c>
      <c r="D236">
        <v>10</v>
      </c>
      <c r="E236" t="s">
        <v>16306</v>
      </c>
      <c r="F236">
        <v>350</v>
      </c>
      <c r="G236">
        <v>0</v>
      </c>
      <c r="H236" t="s">
        <v>729</v>
      </c>
      <c r="I236" t="s">
        <v>16307</v>
      </c>
      <c r="J236" t="s">
        <v>685</v>
      </c>
      <c r="K236" t="s">
        <v>644</v>
      </c>
      <c r="L236" t="s">
        <v>645</v>
      </c>
      <c r="M236" t="s">
        <v>16308</v>
      </c>
      <c r="N236" t="s">
        <v>644</v>
      </c>
      <c r="O236" t="s">
        <v>668</v>
      </c>
      <c r="P236" t="s">
        <v>5</v>
      </c>
      <c r="Q236" t="s">
        <v>669</v>
      </c>
      <c r="R236" t="s">
        <v>645</v>
      </c>
      <c r="S236" t="s">
        <v>16309</v>
      </c>
      <c r="T236" t="s">
        <v>16308</v>
      </c>
    </row>
    <row r="237" spans="1:20" x14ac:dyDescent="0.25">
      <c r="A237" t="s">
        <v>22</v>
      </c>
      <c r="B237" t="s">
        <v>27</v>
      </c>
      <c r="C237">
        <v>66.333333333333329</v>
      </c>
      <c r="D237">
        <v>6</v>
      </c>
      <c r="E237" t="s">
        <v>16310</v>
      </c>
      <c r="F237">
        <v>475</v>
      </c>
      <c r="G237">
        <v>0</v>
      </c>
      <c r="H237" t="s">
        <v>673</v>
      </c>
      <c r="I237" t="s">
        <v>16311</v>
      </c>
      <c r="J237" t="s">
        <v>16312</v>
      </c>
      <c r="K237" t="s">
        <v>777</v>
      </c>
      <c r="L237" t="s">
        <v>5285</v>
      </c>
      <c r="M237" t="s">
        <v>16308</v>
      </c>
      <c r="N237" t="s">
        <v>644</v>
      </c>
      <c r="O237" t="s">
        <v>679</v>
      </c>
      <c r="P237" t="s">
        <v>26</v>
      </c>
      <c r="Q237" t="s">
        <v>680</v>
      </c>
      <c r="R237" t="s">
        <v>645</v>
      </c>
      <c r="S237" t="s">
        <v>16313</v>
      </c>
      <c r="T237" t="s">
        <v>16314</v>
      </c>
    </row>
    <row r="238" spans="1:20" x14ac:dyDescent="0.25">
      <c r="A238" t="s">
        <v>147</v>
      </c>
      <c r="B238" t="s">
        <v>148</v>
      </c>
      <c r="C238">
        <v>50</v>
      </c>
      <c r="D238">
        <v>6</v>
      </c>
      <c r="E238" t="s">
        <v>16315</v>
      </c>
      <c r="F238">
        <v>200</v>
      </c>
      <c r="G238">
        <v>0</v>
      </c>
      <c r="H238" t="s">
        <v>641</v>
      </c>
      <c r="I238" t="s">
        <v>16316</v>
      </c>
      <c r="J238" t="s">
        <v>661</v>
      </c>
      <c r="K238" t="s">
        <v>644</v>
      </c>
      <c r="L238" t="s">
        <v>645</v>
      </c>
      <c r="M238" t="s">
        <v>16317</v>
      </c>
      <c r="N238" t="s">
        <v>644</v>
      </c>
      <c r="O238" t="s">
        <v>647</v>
      </c>
      <c r="P238" t="s">
        <v>5</v>
      </c>
      <c r="Q238" t="s">
        <v>648</v>
      </c>
      <c r="R238" t="s">
        <v>645</v>
      </c>
      <c r="S238" t="s">
        <v>16318</v>
      </c>
      <c r="T238" t="s">
        <v>16317</v>
      </c>
    </row>
    <row r="239" spans="1:20" x14ac:dyDescent="0.25">
      <c r="A239" t="s">
        <v>22</v>
      </c>
      <c r="B239" t="s">
        <v>27</v>
      </c>
      <c r="C239">
        <v>120</v>
      </c>
      <c r="D239">
        <v>1</v>
      </c>
      <c r="E239" t="s">
        <v>16319</v>
      </c>
      <c r="F239">
        <v>89</v>
      </c>
      <c r="G239">
        <v>0</v>
      </c>
      <c r="H239" t="s">
        <v>641</v>
      </c>
      <c r="I239" t="s">
        <v>16320</v>
      </c>
      <c r="J239" t="s">
        <v>924</v>
      </c>
      <c r="K239" t="s">
        <v>644</v>
      </c>
      <c r="L239" t="s">
        <v>645</v>
      </c>
      <c r="M239" t="s">
        <v>16321</v>
      </c>
      <c r="N239" t="s">
        <v>644</v>
      </c>
      <c r="O239" t="s">
        <v>647</v>
      </c>
      <c r="P239" t="s">
        <v>5</v>
      </c>
      <c r="Q239" t="s">
        <v>648</v>
      </c>
      <c r="R239" t="s">
        <v>645</v>
      </c>
      <c r="S239" t="s">
        <v>16322</v>
      </c>
      <c r="T239" t="s">
        <v>16321</v>
      </c>
    </row>
    <row r="240" spans="1:20" x14ac:dyDescent="0.25">
      <c r="A240" t="s">
        <v>147</v>
      </c>
      <c r="B240" t="s">
        <v>148</v>
      </c>
      <c r="C240">
        <v>50</v>
      </c>
      <c r="D240">
        <v>6</v>
      </c>
      <c r="E240" t="s">
        <v>16323</v>
      </c>
      <c r="F240">
        <v>200</v>
      </c>
      <c r="G240">
        <v>0</v>
      </c>
      <c r="H240" t="s">
        <v>641</v>
      </c>
      <c r="I240" t="s">
        <v>16324</v>
      </c>
      <c r="J240" t="s">
        <v>1441</v>
      </c>
      <c r="K240" t="s">
        <v>644</v>
      </c>
      <c r="L240" t="s">
        <v>645</v>
      </c>
      <c r="M240" t="s">
        <v>16325</v>
      </c>
      <c r="N240" t="s">
        <v>644</v>
      </c>
      <c r="O240" t="s">
        <v>647</v>
      </c>
      <c r="P240" t="s">
        <v>5</v>
      </c>
      <c r="Q240" t="s">
        <v>648</v>
      </c>
      <c r="R240" t="s">
        <v>645</v>
      </c>
      <c r="S240" t="s">
        <v>16326</v>
      </c>
      <c r="T240" t="s">
        <v>16325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16327</v>
      </c>
      <c r="F241">
        <v>101</v>
      </c>
      <c r="G241">
        <v>1</v>
      </c>
      <c r="H241" t="s">
        <v>641</v>
      </c>
      <c r="I241" t="s">
        <v>16328</v>
      </c>
      <c r="J241" t="s">
        <v>1375</v>
      </c>
      <c r="K241" t="s">
        <v>644</v>
      </c>
      <c r="L241" t="s">
        <v>645</v>
      </c>
      <c r="M241" t="s">
        <v>16329</v>
      </c>
      <c r="N241" t="s">
        <v>644</v>
      </c>
      <c r="O241" t="s">
        <v>647</v>
      </c>
      <c r="P241" t="s">
        <v>5</v>
      </c>
      <c r="Q241" t="s">
        <v>648</v>
      </c>
      <c r="R241" t="s">
        <v>645</v>
      </c>
      <c r="S241" t="s">
        <v>16330</v>
      </c>
      <c r="T241" t="s">
        <v>16329</v>
      </c>
    </row>
    <row r="242" spans="1:20" x14ac:dyDescent="0.25">
      <c r="A242" t="s">
        <v>147</v>
      </c>
      <c r="B242" t="s">
        <v>148</v>
      </c>
      <c r="C242">
        <v>33.333333333333336</v>
      </c>
      <c r="D242">
        <v>3</v>
      </c>
      <c r="E242" t="s">
        <v>16331</v>
      </c>
      <c r="F242">
        <v>100</v>
      </c>
      <c r="G242">
        <v>0</v>
      </c>
      <c r="H242" t="s">
        <v>641</v>
      </c>
      <c r="I242" t="s">
        <v>16332</v>
      </c>
      <c r="J242" t="s">
        <v>685</v>
      </c>
      <c r="K242" t="s">
        <v>644</v>
      </c>
      <c r="L242" t="s">
        <v>645</v>
      </c>
      <c r="M242" t="s">
        <v>16333</v>
      </c>
      <c r="N242" t="s">
        <v>644</v>
      </c>
      <c r="O242" t="s">
        <v>647</v>
      </c>
      <c r="P242" t="s">
        <v>5</v>
      </c>
      <c r="Q242" t="s">
        <v>648</v>
      </c>
      <c r="R242" t="s">
        <v>645</v>
      </c>
      <c r="S242" t="s">
        <v>16334</v>
      </c>
      <c r="T242" t="s">
        <v>16333</v>
      </c>
    </row>
    <row r="243" spans="1:20" x14ac:dyDescent="0.25">
      <c r="A243" t="s">
        <v>601</v>
      </c>
      <c r="B243" t="s">
        <v>602</v>
      </c>
      <c r="C243">
        <v>139</v>
      </c>
      <c r="D243">
        <v>1</v>
      </c>
      <c r="E243" t="s">
        <v>16335</v>
      </c>
      <c r="F243">
        <v>326.99</v>
      </c>
      <c r="G243">
        <v>0</v>
      </c>
      <c r="H243" t="s">
        <v>641</v>
      </c>
      <c r="I243" t="s">
        <v>5375</v>
      </c>
      <c r="J243" t="s">
        <v>981</v>
      </c>
      <c r="K243" t="s">
        <v>644</v>
      </c>
      <c r="L243" t="s">
        <v>645</v>
      </c>
      <c r="M243" t="s">
        <v>16336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16337</v>
      </c>
      <c r="T243" t="s">
        <v>16333</v>
      </c>
    </row>
    <row r="244" spans="1:20" x14ac:dyDescent="0.25">
      <c r="A244" t="s">
        <v>241</v>
      </c>
      <c r="B244" t="s">
        <v>247</v>
      </c>
      <c r="C244">
        <v>139</v>
      </c>
      <c r="D244">
        <v>1</v>
      </c>
      <c r="E244" t="s">
        <v>16335</v>
      </c>
      <c r="F244">
        <v>326.99</v>
      </c>
      <c r="G244">
        <v>0</v>
      </c>
      <c r="H244" t="s">
        <v>641</v>
      </c>
      <c r="I244" t="s">
        <v>5375</v>
      </c>
      <c r="J244" t="s">
        <v>981</v>
      </c>
      <c r="K244" t="s">
        <v>644</v>
      </c>
      <c r="L244" t="s">
        <v>645</v>
      </c>
      <c r="M244" t="s">
        <v>16336</v>
      </c>
      <c r="N244" t="s">
        <v>644</v>
      </c>
      <c r="O244" t="s">
        <v>647</v>
      </c>
      <c r="P244" t="s">
        <v>5</v>
      </c>
      <c r="Q244" t="s">
        <v>648</v>
      </c>
      <c r="R244" t="s">
        <v>645</v>
      </c>
      <c r="S244" t="s">
        <v>16337</v>
      </c>
      <c r="T244" t="s">
        <v>16333</v>
      </c>
    </row>
    <row r="245" spans="1:20" x14ac:dyDescent="0.25">
      <c r="A245" t="s">
        <v>240</v>
      </c>
      <c r="B245" t="s">
        <v>246</v>
      </c>
      <c r="C245">
        <v>139</v>
      </c>
      <c r="D245">
        <v>1</v>
      </c>
      <c r="E245" t="s">
        <v>16335</v>
      </c>
      <c r="F245">
        <v>326.99</v>
      </c>
      <c r="G245">
        <v>0</v>
      </c>
      <c r="H245" t="s">
        <v>641</v>
      </c>
      <c r="I245" t="s">
        <v>5375</v>
      </c>
      <c r="J245" t="s">
        <v>981</v>
      </c>
      <c r="K245" t="s">
        <v>644</v>
      </c>
      <c r="L245" t="s">
        <v>645</v>
      </c>
      <c r="M245" t="s">
        <v>16336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16337</v>
      </c>
      <c r="T245" t="s">
        <v>16333</v>
      </c>
    </row>
    <row r="246" spans="1:20" x14ac:dyDescent="0.25">
      <c r="A246" t="s">
        <v>239</v>
      </c>
      <c r="B246" t="s">
        <v>245</v>
      </c>
      <c r="C246">
        <v>139</v>
      </c>
      <c r="D246">
        <v>1</v>
      </c>
      <c r="E246" t="s">
        <v>16335</v>
      </c>
      <c r="F246">
        <v>326.99</v>
      </c>
      <c r="G246">
        <v>0</v>
      </c>
      <c r="H246" t="s">
        <v>641</v>
      </c>
      <c r="I246" t="s">
        <v>5375</v>
      </c>
      <c r="J246" t="s">
        <v>981</v>
      </c>
      <c r="K246" t="s">
        <v>644</v>
      </c>
      <c r="L246" t="s">
        <v>645</v>
      </c>
      <c r="M246" t="s">
        <v>16336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16337</v>
      </c>
      <c r="T246" t="s">
        <v>16333</v>
      </c>
    </row>
    <row r="247" spans="1:20" x14ac:dyDescent="0.25">
      <c r="A247" t="s">
        <v>240</v>
      </c>
      <c r="B247" t="s">
        <v>246</v>
      </c>
      <c r="C247">
        <v>139</v>
      </c>
      <c r="D247">
        <v>1</v>
      </c>
      <c r="E247" t="s">
        <v>16338</v>
      </c>
      <c r="F247">
        <v>95</v>
      </c>
      <c r="G247">
        <v>0</v>
      </c>
      <c r="H247" t="s">
        <v>641</v>
      </c>
      <c r="I247" t="s">
        <v>16339</v>
      </c>
      <c r="J247" t="s">
        <v>864</v>
      </c>
      <c r="K247" t="s">
        <v>644</v>
      </c>
      <c r="L247" t="s">
        <v>645</v>
      </c>
      <c r="M247" t="s">
        <v>16336</v>
      </c>
      <c r="N247" t="s">
        <v>644</v>
      </c>
      <c r="O247" t="s">
        <v>647</v>
      </c>
      <c r="P247" t="s">
        <v>5</v>
      </c>
      <c r="Q247" t="s">
        <v>648</v>
      </c>
      <c r="R247" t="s">
        <v>645</v>
      </c>
      <c r="S247" t="s">
        <v>16340</v>
      </c>
      <c r="T247" t="s">
        <v>16336</v>
      </c>
    </row>
    <row r="248" spans="1:20" x14ac:dyDescent="0.25">
      <c r="A248" t="s">
        <v>240</v>
      </c>
      <c r="B248" t="s">
        <v>246</v>
      </c>
      <c r="C248">
        <v>139</v>
      </c>
      <c r="D248">
        <v>1</v>
      </c>
      <c r="E248" t="s">
        <v>16341</v>
      </c>
      <c r="F248">
        <v>95</v>
      </c>
      <c r="G248">
        <v>0</v>
      </c>
      <c r="H248" t="s">
        <v>641</v>
      </c>
      <c r="I248" t="s">
        <v>3313</v>
      </c>
      <c r="J248" t="s">
        <v>935</v>
      </c>
      <c r="K248" t="s">
        <v>644</v>
      </c>
      <c r="L248" t="s">
        <v>645</v>
      </c>
      <c r="M248" t="s">
        <v>16333</v>
      </c>
      <c r="N248" t="s">
        <v>644</v>
      </c>
      <c r="O248" t="s">
        <v>668</v>
      </c>
      <c r="P248" t="s">
        <v>5</v>
      </c>
      <c r="Q248" t="s">
        <v>669</v>
      </c>
      <c r="R248" t="s">
        <v>645</v>
      </c>
      <c r="S248" t="s">
        <v>16342</v>
      </c>
      <c r="T248" t="s">
        <v>16336</v>
      </c>
    </row>
    <row r="249" spans="1:20" x14ac:dyDescent="0.25">
      <c r="A249" t="s">
        <v>147</v>
      </c>
      <c r="B249" t="s">
        <v>148</v>
      </c>
      <c r="C249">
        <v>50</v>
      </c>
      <c r="D249">
        <v>6</v>
      </c>
      <c r="E249" t="s">
        <v>16343</v>
      </c>
      <c r="F249">
        <v>200</v>
      </c>
      <c r="G249">
        <v>0</v>
      </c>
      <c r="H249" t="s">
        <v>641</v>
      </c>
      <c r="I249" t="s">
        <v>16344</v>
      </c>
      <c r="J249" t="s">
        <v>2660</v>
      </c>
      <c r="K249" t="s">
        <v>644</v>
      </c>
      <c r="L249" t="s">
        <v>645</v>
      </c>
      <c r="M249" t="s">
        <v>16345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16346</v>
      </c>
      <c r="T249" t="s">
        <v>16345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16347</v>
      </c>
      <c r="F250">
        <v>200</v>
      </c>
      <c r="G250">
        <v>0</v>
      </c>
      <c r="H250" t="s">
        <v>641</v>
      </c>
      <c r="I250" t="s">
        <v>16348</v>
      </c>
      <c r="J250" t="s">
        <v>3382</v>
      </c>
      <c r="K250" t="s">
        <v>644</v>
      </c>
      <c r="L250" t="s">
        <v>645</v>
      </c>
      <c r="M250" t="s">
        <v>16349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16350</v>
      </c>
      <c r="T250" t="s">
        <v>16345</v>
      </c>
    </row>
    <row r="251" spans="1:20" x14ac:dyDescent="0.25">
      <c r="A251" t="s">
        <v>147</v>
      </c>
      <c r="B251" t="s">
        <v>148</v>
      </c>
      <c r="C251">
        <v>50</v>
      </c>
      <c r="D251">
        <v>6</v>
      </c>
      <c r="E251" t="s">
        <v>16351</v>
      </c>
      <c r="F251">
        <v>200</v>
      </c>
      <c r="G251">
        <v>0</v>
      </c>
      <c r="H251" t="s">
        <v>641</v>
      </c>
      <c r="I251" t="s">
        <v>16352</v>
      </c>
      <c r="J251" t="s">
        <v>2049</v>
      </c>
      <c r="K251" t="s">
        <v>644</v>
      </c>
      <c r="L251" t="s">
        <v>645</v>
      </c>
      <c r="M251" t="s">
        <v>16353</v>
      </c>
      <c r="N251" t="s">
        <v>644</v>
      </c>
      <c r="O251" t="s">
        <v>647</v>
      </c>
      <c r="P251" t="s">
        <v>5</v>
      </c>
      <c r="Q251" t="s">
        <v>648</v>
      </c>
      <c r="R251" t="s">
        <v>645</v>
      </c>
      <c r="S251" t="s">
        <v>16354</v>
      </c>
      <c r="T251" t="s">
        <v>16353</v>
      </c>
    </row>
    <row r="252" spans="1:20" x14ac:dyDescent="0.25">
      <c r="A252" t="s">
        <v>147</v>
      </c>
      <c r="B252" t="s">
        <v>148</v>
      </c>
      <c r="C252">
        <v>33.333333333333336</v>
      </c>
      <c r="D252">
        <v>3</v>
      </c>
      <c r="E252" t="s">
        <v>16355</v>
      </c>
      <c r="F252">
        <v>100</v>
      </c>
      <c r="G252">
        <v>0</v>
      </c>
      <c r="H252" t="s">
        <v>641</v>
      </c>
      <c r="I252" t="s">
        <v>16356</v>
      </c>
      <c r="J252" t="s">
        <v>685</v>
      </c>
      <c r="K252" t="s">
        <v>644</v>
      </c>
      <c r="L252" t="s">
        <v>645</v>
      </c>
      <c r="M252" t="s">
        <v>16357</v>
      </c>
      <c r="N252" t="s">
        <v>644</v>
      </c>
      <c r="O252" t="s">
        <v>647</v>
      </c>
      <c r="P252" t="s">
        <v>5</v>
      </c>
      <c r="Q252" t="s">
        <v>648</v>
      </c>
      <c r="R252" t="s">
        <v>645</v>
      </c>
      <c r="S252" t="s">
        <v>16358</v>
      </c>
      <c r="T252" t="s">
        <v>16357</v>
      </c>
    </row>
    <row r="253" spans="1:20" x14ac:dyDescent="0.25">
      <c r="A253" t="s">
        <v>147</v>
      </c>
      <c r="B253" t="s">
        <v>148</v>
      </c>
      <c r="C253">
        <v>33.333333333333336</v>
      </c>
      <c r="D253">
        <v>3</v>
      </c>
      <c r="E253" t="s">
        <v>16359</v>
      </c>
      <c r="F253">
        <v>100</v>
      </c>
      <c r="G253">
        <v>0</v>
      </c>
      <c r="H253" t="s">
        <v>641</v>
      </c>
      <c r="I253" t="s">
        <v>9009</v>
      </c>
      <c r="J253" t="s">
        <v>1520</v>
      </c>
      <c r="K253" t="s">
        <v>644</v>
      </c>
      <c r="L253" t="s">
        <v>645</v>
      </c>
      <c r="M253" t="s">
        <v>16360</v>
      </c>
      <c r="N253" t="s">
        <v>644</v>
      </c>
      <c r="O253" t="s">
        <v>668</v>
      </c>
      <c r="P253" t="s">
        <v>5</v>
      </c>
      <c r="Q253" t="s">
        <v>669</v>
      </c>
      <c r="R253" t="s">
        <v>645</v>
      </c>
      <c r="S253" t="s">
        <v>16361</v>
      </c>
      <c r="T253" t="s">
        <v>16360</v>
      </c>
    </row>
    <row r="254" spans="1:20" x14ac:dyDescent="0.25">
      <c r="A254" t="s">
        <v>147</v>
      </c>
      <c r="B254" t="s">
        <v>148</v>
      </c>
      <c r="C254">
        <v>50</v>
      </c>
      <c r="D254">
        <v>6</v>
      </c>
      <c r="E254" t="s">
        <v>16362</v>
      </c>
      <c r="F254">
        <v>200</v>
      </c>
      <c r="G254">
        <v>0</v>
      </c>
      <c r="H254" t="s">
        <v>641</v>
      </c>
      <c r="I254" t="s">
        <v>16363</v>
      </c>
      <c r="J254" t="s">
        <v>708</v>
      </c>
      <c r="K254" t="s">
        <v>644</v>
      </c>
      <c r="L254" t="s">
        <v>645</v>
      </c>
      <c r="M254" t="s">
        <v>16360</v>
      </c>
      <c r="N254" t="s">
        <v>644</v>
      </c>
      <c r="O254" t="s">
        <v>668</v>
      </c>
      <c r="P254" t="s">
        <v>5</v>
      </c>
      <c r="Q254" t="s">
        <v>669</v>
      </c>
      <c r="R254" t="s">
        <v>645</v>
      </c>
      <c r="S254" t="s">
        <v>16364</v>
      </c>
      <c r="T254" t="s">
        <v>16360</v>
      </c>
    </row>
    <row r="255" spans="1:20" x14ac:dyDescent="0.25">
      <c r="A255" t="s">
        <v>147</v>
      </c>
      <c r="B255" t="s">
        <v>148</v>
      </c>
      <c r="C255">
        <v>33.333333333333336</v>
      </c>
      <c r="D255">
        <v>3</v>
      </c>
      <c r="E255" t="s">
        <v>16365</v>
      </c>
      <c r="F255">
        <v>100</v>
      </c>
      <c r="G255">
        <v>0</v>
      </c>
      <c r="H255" t="s">
        <v>729</v>
      </c>
      <c r="I255" t="s">
        <v>16366</v>
      </c>
      <c r="J255" t="s">
        <v>1414</v>
      </c>
      <c r="K255" t="s">
        <v>644</v>
      </c>
      <c r="L255" t="s">
        <v>645</v>
      </c>
      <c r="M255" t="s">
        <v>16367</v>
      </c>
      <c r="N255" t="s">
        <v>644</v>
      </c>
      <c r="O255" t="s">
        <v>647</v>
      </c>
      <c r="P255" t="s">
        <v>5</v>
      </c>
      <c r="Q255" t="s">
        <v>648</v>
      </c>
      <c r="R255" t="s">
        <v>16368</v>
      </c>
      <c r="S255" t="s">
        <v>16369</v>
      </c>
      <c r="T255" t="s">
        <v>16370</v>
      </c>
    </row>
    <row r="256" spans="1:20" x14ac:dyDescent="0.25">
      <c r="A256" t="s">
        <v>147</v>
      </c>
      <c r="B256" t="s">
        <v>148</v>
      </c>
      <c r="C256">
        <v>50</v>
      </c>
      <c r="D256">
        <v>6</v>
      </c>
      <c r="E256" t="s">
        <v>16371</v>
      </c>
      <c r="F256">
        <v>200</v>
      </c>
      <c r="G256">
        <v>0</v>
      </c>
      <c r="H256" t="s">
        <v>641</v>
      </c>
      <c r="I256" t="s">
        <v>16372</v>
      </c>
      <c r="J256" t="s">
        <v>801</v>
      </c>
      <c r="K256" t="s">
        <v>644</v>
      </c>
      <c r="L256" t="s">
        <v>645</v>
      </c>
      <c r="M256" t="s">
        <v>16367</v>
      </c>
      <c r="N256" t="s">
        <v>644</v>
      </c>
      <c r="O256" t="s">
        <v>647</v>
      </c>
      <c r="P256" t="s">
        <v>5</v>
      </c>
      <c r="Q256" t="s">
        <v>648</v>
      </c>
      <c r="R256" t="s">
        <v>645</v>
      </c>
      <c r="S256" t="s">
        <v>16373</v>
      </c>
      <c r="T256" t="s">
        <v>16367</v>
      </c>
    </row>
    <row r="257" spans="1:20" x14ac:dyDescent="0.25">
      <c r="A257" t="s">
        <v>240</v>
      </c>
      <c r="B257" t="s">
        <v>246</v>
      </c>
      <c r="C257">
        <v>139</v>
      </c>
      <c r="D257">
        <v>1</v>
      </c>
      <c r="E257" t="s">
        <v>16374</v>
      </c>
      <c r="F257">
        <v>285</v>
      </c>
      <c r="G257">
        <v>0</v>
      </c>
      <c r="H257" t="s">
        <v>641</v>
      </c>
      <c r="I257" t="s">
        <v>11653</v>
      </c>
      <c r="J257" t="s">
        <v>1126</v>
      </c>
      <c r="K257" t="s">
        <v>644</v>
      </c>
      <c r="L257" t="s">
        <v>645</v>
      </c>
      <c r="M257" t="s">
        <v>16375</v>
      </c>
      <c r="N257" t="s">
        <v>644</v>
      </c>
      <c r="O257" t="s">
        <v>668</v>
      </c>
      <c r="P257" t="s">
        <v>5</v>
      </c>
      <c r="Q257" t="s">
        <v>669</v>
      </c>
      <c r="R257" t="s">
        <v>645</v>
      </c>
      <c r="S257" t="s">
        <v>16376</v>
      </c>
      <c r="T257" t="s">
        <v>16377</v>
      </c>
    </row>
    <row r="258" spans="1:20" x14ac:dyDescent="0.25">
      <c r="A258" t="s">
        <v>239</v>
      </c>
      <c r="B258" t="s">
        <v>245</v>
      </c>
      <c r="C258">
        <v>139</v>
      </c>
      <c r="D258">
        <v>1</v>
      </c>
      <c r="E258" t="s">
        <v>16374</v>
      </c>
      <c r="F258">
        <v>285</v>
      </c>
      <c r="G258">
        <v>0</v>
      </c>
      <c r="H258" t="s">
        <v>641</v>
      </c>
      <c r="I258" t="s">
        <v>11653</v>
      </c>
      <c r="J258" t="s">
        <v>1126</v>
      </c>
      <c r="K258" t="s">
        <v>644</v>
      </c>
      <c r="L258" t="s">
        <v>645</v>
      </c>
      <c r="M258" t="s">
        <v>16375</v>
      </c>
      <c r="N258" t="s">
        <v>644</v>
      </c>
      <c r="O258" t="s">
        <v>668</v>
      </c>
      <c r="P258" t="s">
        <v>5</v>
      </c>
      <c r="Q258" t="s">
        <v>669</v>
      </c>
      <c r="R258" t="s">
        <v>645</v>
      </c>
      <c r="S258" t="s">
        <v>16376</v>
      </c>
      <c r="T258" t="s">
        <v>16377</v>
      </c>
    </row>
    <row r="259" spans="1:20" x14ac:dyDescent="0.25">
      <c r="A259" t="s">
        <v>241</v>
      </c>
      <c r="B259" t="s">
        <v>247</v>
      </c>
      <c r="C259">
        <v>139</v>
      </c>
      <c r="D259">
        <v>1</v>
      </c>
      <c r="E259" t="s">
        <v>16374</v>
      </c>
      <c r="F259">
        <v>285</v>
      </c>
      <c r="G259">
        <v>0</v>
      </c>
      <c r="H259" t="s">
        <v>641</v>
      </c>
      <c r="I259" t="s">
        <v>11653</v>
      </c>
      <c r="J259" t="s">
        <v>1126</v>
      </c>
      <c r="K259" t="s">
        <v>644</v>
      </c>
      <c r="L259" t="s">
        <v>645</v>
      </c>
      <c r="M259" t="s">
        <v>16375</v>
      </c>
      <c r="N259" t="s">
        <v>644</v>
      </c>
      <c r="O259" t="s">
        <v>668</v>
      </c>
      <c r="P259" t="s">
        <v>5</v>
      </c>
      <c r="Q259" t="s">
        <v>669</v>
      </c>
      <c r="R259" t="s">
        <v>645</v>
      </c>
      <c r="S259" t="s">
        <v>16376</v>
      </c>
      <c r="T259" t="s">
        <v>16377</v>
      </c>
    </row>
    <row r="260" spans="1:20" x14ac:dyDescent="0.25">
      <c r="A260" t="s">
        <v>240</v>
      </c>
      <c r="B260" t="s">
        <v>246</v>
      </c>
      <c r="C260">
        <v>139</v>
      </c>
      <c r="D260">
        <v>2</v>
      </c>
      <c r="E260" t="s">
        <v>16378</v>
      </c>
      <c r="F260">
        <v>190</v>
      </c>
      <c r="G260">
        <v>0</v>
      </c>
      <c r="H260" t="s">
        <v>641</v>
      </c>
      <c r="I260" t="s">
        <v>16379</v>
      </c>
      <c r="J260" t="s">
        <v>736</v>
      </c>
      <c r="K260" t="s">
        <v>644</v>
      </c>
      <c r="L260" t="s">
        <v>645</v>
      </c>
      <c r="M260" t="s">
        <v>16380</v>
      </c>
      <c r="N260" t="s">
        <v>644</v>
      </c>
      <c r="O260" t="s">
        <v>647</v>
      </c>
      <c r="P260" t="s">
        <v>5</v>
      </c>
      <c r="Q260" t="s">
        <v>648</v>
      </c>
      <c r="R260" t="s">
        <v>645</v>
      </c>
      <c r="S260" t="s">
        <v>16381</v>
      </c>
      <c r="T260" t="s">
        <v>16380</v>
      </c>
    </row>
    <row r="261" spans="1:20" x14ac:dyDescent="0.25">
      <c r="A261" t="s">
        <v>601</v>
      </c>
      <c r="B261" t="s">
        <v>602</v>
      </c>
      <c r="C261">
        <v>139</v>
      </c>
      <c r="D261">
        <v>1</v>
      </c>
      <c r="E261" t="s">
        <v>16382</v>
      </c>
      <c r="F261">
        <v>95</v>
      </c>
      <c r="G261">
        <v>0</v>
      </c>
      <c r="H261" t="s">
        <v>641</v>
      </c>
      <c r="I261" t="s">
        <v>16383</v>
      </c>
      <c r="J261" t="s">
        <v>5048</v>
      </c>
      <c r="K261" t="s">
        <v>644</v>
      </c>
      <c r="L261" t="s">
        <v>645</v>
      </c>
      <c r="M261" t="s">
        <v>16380</v>
      </c>
      <c r="N261" t="s">
        <v>644</v>
      </c>
      <c r="O261" t="s">
        <v>647</v>
      </c>
      <c r="P261" t="s">
        <v>5</v>
      </c>
      <c r="Q261" t="s">
        <v>648</v>
      </c>
      <c r="R261" t="s">
        <v>645</v>
      </c>
      <c r="S261" t="s">
        <v>16384</v>
      </c>
      <c r="T261" t="s">
        <v>16380</v>
      </c>
    </row>
    <row r="262" spans="1:20" x14ac:dyDescent="0.25">
      <c r="A262" t="s">
        <v>638</v>
      </c>
      <c r="B262" t="s">
        <v>639</v>
      </c>
      <c r="C262">
        <v>66</v>
      </c>
      <c r="D262">
        <v>2</v>
      </c>
      <c r="E262" t="s">
        <v>16385</v>
      </c>
      <c r="F262">
        <v>100</v>
      </c>
      <c r="G262">
        <v>0</v>
      </c>
      <c r="H262" t="s">
        <v>641</v>
      </c>
      <c r="I262" t="s">
        <v>16386</v>
      </c>
      <c r="J262" t="s">
        <v>834</v>
      </c>
      <c r="K262" t="s">
        <v>644</v>
      </c>
      <c r="L262" t="s">
        <v>645</v>
      </c>
      <c r="M262" t="s">
        <v>16387</v>
      </c>
      <c r="N262" t="s">
        <v>644</v>
      </c>
      <c r="O262" t="s">
        <v>668</v>
      </c>
      <c r="P262" t="s">
        <v>5</v>
      </c>
      <c r="Q262" t="s">
        <v>669</v>
      </c>
      <c r="R262" t="s">
        <v>645</v>
      </c>
      <c r="S262" t="s">
        <v>16388</v>
      </c>
      <c r="T262" t="s">
        <v>16387</v>
      </c>
    </row>
    <row r="263" spans="1:20" x14ac:dyDescent="0.25">
      <c r="A263" t="s">
        <v>18</v>
      </c>
      <c r="B263" t="s">
        <v>19</v>
      </c>
      <c r="C263">
        <v>68</v>
      </c>
      <c r="D263">
        <v>1</v>
      </c>
      <c r="E263" t="s">
        <v>16385</v>
      </c>
      <c r="F263">
        <v>100</v>
      </c>
      <c r="G263">
        <v>0</v>
      </c>
      <c r="H263" t="s">
        <v>641</v>
      </c>
      <c r="I263" t="s">
        <v>16386</v>
      </c>
      <c r="J263" t="s">
        <v>834</v>
      </c>
      <c r="K263" t="s">
        <v>644</v>
      </c>
      <c r="L263" t="s">
        <v>645</v>
      </c>
      <c r="M263" t="s">
        <v>16387</v>
      </c>
      <c r="N263" t="s">
        <v>644</v>
      </c>
      <c r="O263" t="s">
        <v>668</v>
      </c>
      <c r="P263" t="s">
        <v>5</v>
      </c>
      <c r="Q263" t="s">
        <v>669</v>
      </c>
      <c r="R263" t="s">
        <v>645</v>
      </c>
      <c r="S263" t="s">
        <v>16388</v>
      </c>
      <c r="T263" t="s">
        <v>16387</v>
      </c>
    </row>
    <row r="264" spans="1:20" x14ac:dyDescent="0.25">
      <c r="A264" t="s">
        <v>147</v>
      </c>
      <c r="B264" t="s">
        <v>148</v>
      </c>
      <c r="C264">
        <v>65</v>
      </c>
      <c r="D264">
        <v>9</v>
      </c>
      <c r="E264" t="s">
        <v>16389</v>
      </c>
      <c r="F264">
        <v>310</v>
      </c>
      <c r="G264">
        <v>0</v>
      </c>
      <c r="H264" t="s">
        <v>641</v>
      </c>
      <c r="I264" t="s">
        <v>10081</v>
      </c>
      <c r="J264" t="s">
        <v>643</v>
      </c>
      <c r="K264" t="s">
        <v>644</v>
      </c>
      <c r="L264" t="s">
        <v>645</v>
      </c>
      <c r="M264" t="s">
        <v>16387</v>
      </c>
      <c r="N264" t="s">
        <v>644</v>
      </c>
      <c r="O264" t="s">
        <v>647</v>
      </c>
      <c r="P264" t="s">
        <v>5</v>
      </c>
      <c r="Q264" t="s">
        <v>648</v>
      </c>
      <c r="R264" t="s">
        <v>645</v>
      </c>
      <c r="S264" t="s">
        <v>16390</v>
      </c>
      <c r="T264" t="s">
        <v>16387</v>
      </c>
    </row>
    <row r="265" spans="1:20" x14ac:dyDescent="0.25">
      <c r="A265" t="s">
        <v>241</v>
      </c>
      <c r="B265" t="s">
        <v>247</v>
      </c>
      <c r="C265">
        <v>139</v>
      </c>
      <c r="D265">
        <v>1</v>
      </c>
      <c r="E265" t="s">
        <v>16391</v>
      </c>
      <c r="F265">
        <v>97</v>
      </c>
      <c r="G265">
        <v>0</v>
      </c>
      <c r="H265" t="s">
        <v>641</v>
      </c>
      <c r="I265" t="s">
        <v>16392</v>
      </c>
      <c r="J265" t="s">
        <v>796</v>
      </c>
      <c r="K265" t="s">
        <v>644</v>
      </c>
      <c r="L265" t="s">
        <v>645</v>
      </c>
      <c r="M265" t="s">
        <v>16393</v>
      </c>
      <c r="N265" t="s">
        <v>644</v>
      </c>
      <c r="O265" t="s">
        <v>647</v>
      </c>
      <c r="P265" t="s">
        <v>5</v>
      </c>
      <c r="Q265" t="s">
        <v>648</v>
      </c>
      <c r="R265" t="s">
        <v>645</v>
      </c>
      <c r="S265" t="s">
        <v>16394</v>
      </c>
      <c r="T265" t="s">
        <v>16393</v>
      </c>
    </row>
    <row r="266" spans="1:20" x14ac:dyDescent="0.25">
      <c r="A266" t="s">
        <v>638</v>
      </c>
      <c r="B266" t="s">
        <v>639</v>
      </c>
      <c r="C266">
        <v>66</v>
      </c>
      <c r="D266">
        <v>2</v>
      </c>
      <c r="E266" t="s">
        <v>16395</v>
      </c>
      <c r="F266">
        <v>100</v>
      </c>
      <c r="G266">
        <v>0</v>
      </c>
      <c r="H266" t="s">
        <v>641</v>
      </c>
      <c r="I266" t="s">
        <v>16396</v>
      </c>
      <c r="J266" t="s">
        <v>981</v>
      </c>
      <c r="K266" t="s">
        <v>644</v>
      </c>
      <c r="L266" t="s">
        <v>645</v>
      </c>
      <c r="M266" t="s">
        <v>16393</v>
      </c>
      <c r="N266" t="s">
        <v>644</v>
      </c>
      <c r="O266" t="s">
        <v>668</v>
      </c>
      <c r="P266" t="s">
        <v>5</v>
      </c>
      <c r="Q266" t="s">
        <v>669</v>
      </c>
      <c r="R266" t="s">
        <v>645</v>
      </c>
      <c r="S266" t="s">
        <v>16397</v>
      </c>
      <c r="T266" t="s">
        <v>16393</v>
      </c>
    </row>
    <row r="267" spans="1:20" x14ac:dyDescent="0.25">
      <c r="A267" t="s">
        <v>18</v>
      </c>
      <c r="B267" t="s">
        <v>19</v>
      </c>
      <c r="C267">
        <v>68</v>
      </c>
      <c r="D267">
        <v>1</v>
      </c>
      <c r="E267" t="s">
        <v>16395</v>
      </c>
      <c r="F267">
        <v>100</v>
      </c>
      <c r="G267">
        <v>0</v>
      </c>
      <c r="H267" t="s">
        <v>641</v>
      </c>
      <c r="I267" t="s">
        <v>16396</v>
      </c>
      <c r="J267" t="s">
        <v>981</v>
      </c>
      <c r="K267" t="s">
        <v>644</v>
      </c>
      <c r="L267" t="s">
        <v>645</v>
      </c>
      <c r="M267" t="s">
        <v>16393</v>
      </c>
      <c r="N267" t="s">
        <v>644</v>
      </c>
      <c r="O267" t="s">
        <v>668</v>
      </c>
      <c r="P267" t="s">
        <v>5</v>
      </c>
      <c r="Q267" t="s">
        <v>669</v>
      </c>
      <c r="R267" t="s">
        <v>645</v>
      </c>
      <c r="S267" t="s">
        <v>16397</v>
      </c>
      <c r="T267" t="s">
        <v>16393</v>
      </c>
    </row>
    <row r="268" spans="1:20" x14ac:dyDescent="0.25">
      <c r="A268" t="s">
        <v>240</v>
      </c>
      <c r="B268" t="s">
        <v>246</v>
      </c>
      <c r="C268">
        <v>139</v>
      </c>
      <c r="D268">
        <v>1</v>
      </c>
      <c r="E268" t="s">
        <v>16398</v>
      </c>
      <c r="F268">
        <v>97</v>
      </c>
      <c r="G268">
        <v>0</v>
      </c>
      <c r="H268" t="s">
        <v>641</v>
      </c>
      <c r="I268" t="s">
        <v>16399</v>
      </c>
      <c r="J268" t="s">
        <v>1668</v>
      </c>
      <c r="K268" t="s">
        <v>644</v>
      </c>
      <c r="L268" t="s">
        <v>645</v>
      </c>
      <c r="M268" t="s">
        <v>16400</v>
      </c>
      <c r="N268" t="s">
        <v>644</v>
      </c>
      <c r="O268" t="s">
        <v>647</v>
      </c>
      <c r="P268" t="s">
        <v>5</v>
      </c>
      <c r="Q268" t="s">
        <v>648</v>
      </c>
      <c r="R268" t="s">
        <v>645</v>
      </c>
      <c r="S268" t="s">
        <v>16401</v>
      </c>
      <c r="T268" t="s">
        <v>16400</v>
      </c>
    </row>
    <row r="269" spans="1:20" x14ac:dyDescent="0.25">
      <c r="A269" t="s">
        <v>147</v>
      </c>
      <c r="B269" t="s">
        <v>148</v>
      </c>
      <c r="C269">
        <v>33.333333333333336</v>
      </c>
      <c r="D269">
        <v>3</v>
      </c>
      <c r="E269" t="s">
        <v>16402</v>
      </c>
      <c r="F269">
        <v>100</v>
      </c>
      <c r="G269">
        <v>0</v>
      </c>
      <c r="H269" t="s">
        <v>641</v>
      </c>
      <c r="I269" t="s">
        <v>16403</v>
      </c>
      <c r="J269" t="s">
        <v>643</v>
      </c>
      <c r="K269" t="s">
        <v>644</v>
      </c>
      <c r="L269" t="s">
        <v>645</v>
      </c>
      <c r="M269" t="s">
        <v>16404</v>
      </c>
      <c r="N269" t="s">
        <v>644</v>
      </c>
      <c r="O269" t="s">
        <v>668</v>
      </c>
      <c r="P269" t="s">
        <v>5</v>
      </c>
      <c r="Q269" t="s">
        <v>669</v>
      </c>
      <c r="R269" t="s">
        <v>645</v>
      </c>
      <c r="S269" t="s">
        <v>16405</v>
      </c>
      <c r="T269" t="s">
        <v>16404</v>
      </c>
    </row>
    <row r="270" spans="1:20" x14ac:dyDescent="0.25">
      <c r="A270" t="s">
        <v>638</v>
      </c>
      <c r="B270" t="s">
        <v>639</v>
      </c>
      <c r="C270">
        <v>33</v>
      </c>
      <c r="D270">
        <v>5</v>
      </c>
      <c r="E270" t="s">
        <v>16406</v>
      </c>
      <c r="F270">
        <v>330</v>
      </c>
      <c r="G270">
        <v>0</v>
      </c>
      <c r="H270" t="s">
        <v>641</v>
      </c>
      <c r="I270" t="s">
        <v>16407</v>
      </c>
      <c r="J270" t="s">
        <v>989</v>
      </c>
      <c r="K270" t="s">
        <v>644</v>
      </c>
      <c r="L270" t="s">
        <v>645</v>
      </c>
      <c r="M270" t="s">
        <v>16404</v>
      </c>
      <c r="N270" t="s">
        <v>644</v>
      </c>
      <c r="O270" t="s">
        <v>668</v>
      </c>
      <c r="P270" t="s">
        <v>5</v>
      </c>
      <c r="Q270" t="s">
        <v>669</v>
      </c>
      <c r="R270" t="s">
        <v>645</v>
      </c>
      <c r="S270" t="s">
        <v>16408</v>
      </c>
      <c r="T270" t="s">
        <v>16409</v>
      </c>
    </row>
    <row r="271" spans="1:20" x14ac:dyDescent="0.25">
      <c r="A271" t="s">
        <v>18</v>
      </c>
      <c r="B271" t="s">
        <v>19</v>
      </c>
      <c r="C271">
        <v>33</v>
      </c>
      <c r="D271">
        <v>5</v>
      </c>
      <c r="E271" t="s">
        <v>16406</v>
      </c>
      <c r="F271">
        <v>330</v>
      </c>
      <c r="G271">
        <v>0</v>
      </c>
      <c r="H271" t="s">
        <v>641</v>
      </c>
      <c r="I271" t="s">
        <v>16407</v>
      </c>
      <c r="J271" t="s">
        <v>989</v>
      </c>
      <c r="K271" t="s">
        <v>644</v>
      </c>
      <c r="L271" t="s">
        <v>645</v>
      </c>
      <c r="M271" t="s">
        <v>16404</v>
      </c>
      <c r="N271" t="s">
        <v>644</v>
      </c>
      <c r="O271" t="s">
        <v>668</v>
      </c>
      <c r="P271" t="s">
        <v>5</v>
      </c>
      <c r="Q271" t="s">
        <v>669</v>
      </c>
      <c r="R271" t="s">
        <v>645</v>
      </c>
      <c r="S271" t="s">
        <v>16408</v>
      </c>
      <c r="T271" t="s">
        <v>16409</v>
      </c>
    </row>
    <row r="272" spans="1:20" x14ac:dyDescent="0.25">
      <c r="A272" t="s">
        <v>147</v>
      </c>
      <c r="B272" t="s">
        <v>148</v>
      </c>
      <c r="C272">
        <v>40</v>
      </c>
      <c r="D272">
        <v>10</v>
      </c>
      <c r="E272" t="s">
        <v>16410</v>
      </c>
      <c r="F272">
        <v>330</v>
      </c>
      <c r="G272">
        <v>0</v>
      </c>
      <c r="H272" t="s">
        <v>641</v>
      </c>
      <c r="I272" t="s">
        <v>16411</v>
      </c>
      <c r="J272" t="s">
        <v>1520</v>
      </c>
      <c r="K272" t="s">
        <v>644</v>
      </c>
      <c r="L272" t="s">
        <v>645</v>
      </c>
      <c r="M272" t="s">
        <v>16412</v>
      </c>
      <c r="N272" t="s">
        <v>644</v>
      </c>
      <c r="O272" t="s">
        <v>647</v>
      </c>
      <c r="P272" t="s">
        <v>5</v>
      </c>
      <c r="Q272" t="s">
        <v>648</v>
      </c>
      <c r="R272" t="s">
        <v>645</v>
      </c>
      <c r="S272" t="s">
        <v>16413</v>
      </c>
      <c r="T272" t="s">
        <v>16412</v>
      </c>
    </row>
    <row r="273" spans="1:20" x14ac:dyDescent="0.25">
      <c r="A273" t="s">
        <v>147</v>
      </c>
      <c r="B273" t="s">
        <v>148</v>
      </c>
      <c r="C273">
        <v>50</v>
      </c>
      <c r="D273">
        <v>6</v>
      </c>
      <c r="E273" t="s">
        <v>16414</v>
      </c>
      <c r="F273">
        <v>200</v>
      </c>
      <c r="G273">
        <v>0</v>
      </c>
      <c r="H273" t="s">
        <v>641</v>
      </c>
      <c r="I273" t="s">
        <v>16415</v>
      </c>
      <c r="J273" t="s">
        <v>666</v>
      </c>
      <c r="K273" t="s">
        <v>644</v>
      </c>
      <c r="L273" t="s">
        <v>645</v>
      </c>
      <c r="M273" t="s">
        <v>16416</v>
      </c>
      <c r="N273" t="s">
        <v>644</v>
      </c>
      <c r="O273" t="s">
        <v>647</v>
      </c>
      <c r="P273" t="s">
        <v>5</v>
      </c>
      <c r="Q273" t="s">
        <v>648</v>
      </c>
      <c r="R273" t="s">
        <v>645</v>
      </c>
      <c r="S273" t="s">
        <v>16417</v>
      </c>
      <c r="T273" t="s">
        <v>16416</v>
      </c>
    </row>
    <row r="274" spans="1:20" x14ac:dyDescent="0.25">
      <c r="A274" t="s">
        <v>147</v>
      </c>
      <c r="B274" t="s">
        <v>148</v>
      </c>
      <c r="C274">
        <v>33.333333333333336</v>
      </c>
      <c r="D274">
        <v>3</v>
      </c>
      <c r="E274" t="s">
        <v>16418</v>
      </c>
      <c r="F274">
        <v>100</v>
      </c>
      <c r="G274">
        <v>0</v>
      </c>
      <c r="H274" t="s">
        <v>641</v>
      </c>
      <c r="I274" t="s">
        <v>16419</v>
      </c>
      <c r="J274" t="s">
        <v>796</v>
      </c>
      <c r="K274" t="s">
        <v>644</v>
      </c>
      <c r="L274" t="s">
        <v>645</v>
      </c>
      <c r="M274" t="s">
        <v>16420</v>
      </c>
      <c r="N274" t="s">
        <v>644</v>
      </c>
      <c r="O274" t="s">
        <v>668</v>
      </c>
      <c r="P274" t="s">
        <v>5</v>
      </c>
      <c r="Q274" t="s">
        <v>669</v>
      </c>
      <c r="R274" t="s">
        <v>645</v>
      </c>
      <c r="S274" t="s">
        <v>16421</v>
      </c>
      <c r="T274" t="s">
        <v>16420</v>
      </c>
    </row>
    <row r="275" spans="1:20" x14ac:dyDescent="0.25">
      <c r="A275" t="s">
        <v>147</v>
      </c>
      <c r="B275" t="s">
        <v>148</v>
      </c>
      <c r="C275">
        <v>50</v>
      </c>
      <c r="D275">
        <v>6</v>
      </c>
      <c r="E275" t="s">
        <v>16422</v>
      </c>
      <c r="F275">
        <v>200</v>
      </c>
      <c r="G275">
        <v>0</v>
      </c>
      <c r="H275" t="s">
        <v>641</v>
      </c>
      <c r="I275" t="s">
        <v>16423</v>
      </c>
      <c r="J275" t="s">
        <v>690</v>
      </c>
      <c r="K275" t="s">
        <v>644</v>
      </c>
      <c r="L275" t="s">
        <v>645</v>
      </c>
      <c r="M275" t="s">
        <v>16420</v>
      </c>
      <c r="N275" t="s">
        <v>644</v>
      </c>
      <c r="O275" t="s">
        <v>647</v>
      </c>
      <c r="P275" t="s">
        <v>5</v>
      </c>
      <c r="Q275" t="s">
        <v>648</v>
      </c>
      <c r="R275" t="s">
        <v>645</v>
      </c>
      <c r="S275" t="s">
        <v>16424</v>
      </c>
      <c r="T275" t="s">
        <v>16420</v>
      </c>
    </row>
    <row r="276" spans="1:20" x14ac:dyDescent="0.25">
      <c r="A276" t="s">
        <v>147</v>
      </c>
      <c r="B276" t="s">
        <v>148</v>
      </c>
      <c r="C276">
        <v>50</v>
      </c>
      <c r="D276">
        <v>6</v>
      </c>
      <c r="E276" t="s">
        <v>16425</v>
      </c>
      <c r="F276">
        <v>200</v>
      </c>
      <c r="G276">
        <v>0</v>
      </c>
      <c r="H276" t="s">
        <v>641</v>
      </c>
      <c r="I276" t="s">
        <v>16426</v>
      </c>
      <c r="J276" t="s">
        <v>2083</v>
      </c>
      <c r="K276" t="s">
        <v>644</v>
      </c>
      <c r="L276" t="s">
        <v>645</v>
      </c>
      <c r="M276" t="s">
        <v>16427</v>
      </c>
      <c r="N276" t="s">
        <v>644</v>
      </c>
      <c r="O276" t="s">
        <v>647</v>
      </c>
      <c r="P276" t="s">
        <v>5</v>
      </c>
      <c r="Q276" t="s">
        <v>648</v>
      </c>
      <c r="R276" t="s">
        <v>645</v>
      </c>
      <c r="S276" t="s">
        <v>16428</v>
      </c>
      <c r="T276" t="s">
        <v>16429</v>
      </c>
    </row>
    <row r="277" spans="1:20" x14ac:dyDescent="0.25">
      <c r="A277" t="s">
        <v>147</v>
      </c>
      <c r="B277" t="s">
        <v>148</v>
      </c>
      <c r="C277">
        <v>33.333333333333336</v>
      </c>
      <c r="D277">
        <v>3</v>
      </c>
      <c r="E277" t="s">
        <v>16430</v>
      </c>
      <c r="F277">
        <v>100</v>
      </c>
      <c r="G277">
        <v>0</v>
      </c>
      <c r="H277" t="s">
        <v>641</v>
      </c>
      <c r="I277" t="s">
        <v>1259</v>
      </c>
      <c r="J277" t="s">
        <v>736</v>
      </c>
      <c r="K277" t="s">
        <v>644</v>
      </c>
      <c r="L277" t="s">
        <v>645</v>
      </c>
      <c r="M277" t="s">
        <v>16431</v>
      </c>
      <c r="N277" t="s">
        <v>644</v>
      </c>
      <c r="O277" t="s">
        <v>647</v>
      </c>
      <c r="P277" t="s">
        <v>5</v>
      </c>
      <c r="Q277" t="s">
        <v>648</v>
      </c>
      <c r="R277" t="s">
        <v>645</v>
      </c>
      <c r="S277" t="s">
        <v>16432</v>
      </c>
      <c r="T277" t="s">
        <v>16431</v>
      </c>
    </row>
    <row r="278" spans="1:20" x14ac:dyDescent="0.25">
      <c r="A278" t="s">
        <v>147</v>
      </c>
      <c r="B278" t="s">
        <v>148</v>
      </c>
      <c r="C278">
        <v>40</v>
      </c>
      <c r="D278">
        <v>10</v>
      </c>
      <c r="E278" t="s">
        <v>16433</v>
      </c>
      <c r="F278">
        <v>330</v>
      </c>
      <c r="G278">
        <v>0</v>
      </c>
      <c r="H278" t="s">
        <v>641</v>
      </c>
      <c r="I278" t="s">
        <v>16434</v>
      </c>
      <c r="J278" t="s">
        <v>859</v>
      </c>
      <c r="K278" t="s">
        <v>644</v>
      </c>
      <c r="L278" t="s">
        <v>645</v>
      </c>
      <c r="M278" t="s">
        <v>16431</v>
      </c>
      <c r="N278" t="s">
        <v>644</v>
      </c>
      <c r="O278" t="s">
        <v>668</v>
      </c>
      <c r="P278" t="s">
        <v>5</v>
      </c>
      <c r="Q278" t="s">
        <v>669</v>
      </c>
      <c r="R278" t="s">
        <v>645</v>
      </c>
      <c r="S278" t="s">
        <v>16435</v>
      </c>
      <c r="T278" t="s">
        <v>16431</v>
      </c>
    </row>
    <row r="279" spans="1:20" x14ac:dyDescent="0.25">
      <c r="A279" t="s">
        <v>147</v>
      </c>
      <c r="B279" t="s">
        <v>148</v>
      </c>
      <c r="C279">
        <v>50</v>
      </c>
      <c r="D279">
        <v>6</v>
      </c>
      <c r="E279" t="s">
        <v>16436</v>
      </c>
      <c r="F279">
        <v>200</v>
      </c>
      <c r="G279">
        <v>0</v>
      </c>
      <c r="H279" t="s">
        <v>641</v>
      </c>
      <c r="I279" t="s">
        <v>16437</v>
      </c>
      <c r="J279" t="s">
        <v>685</v>
      </c>
      <c r="K279" t="s">
        <v>644</v>
      </c>
      <c r="L279" t="s">
        <v>645</v>
      </c>
      <c r="M279" t="s">
        <v>16438</v>
      </c>
      <c r="N279" t="s">
        <v>644</v>
      </c>
      <c r="O279" t="s">
        <v>647</v>
      </c>
      <c r="P279" t="s">
        <v>5</v>
      </c>
      <c r="Q279" t="s">
        <v>648</v>
      </c>
      <c r="R279" t="s">
        <v>645</v>
      </c>
      <c r="S279" t="s">
        <v>16439</v>
      </c>
      <c r="T279" t="s">
        <v>16438</v>
      </c>
    </row>
    <row r="280" spans="1:20" x14ac:dyDescent="0.25">
      <c r="A280" t="s">
        <v>147</v>
      </c>
      <c r="B280" t="s">
        <v>148</v>
      </c>
      <c r="C280">
        <v>33.333333333333336</v>
      </c>
      <c r="D280">
        <v>3</v>
      </c>
      <c r="E280" t="s">
        <v>16440</v>
      </c>
      <c r="F280">
        <v>100</v>
      </c>
      <c r="G280">
        <v>0</v>
      </c>
      <c r="H280" t="s">
        <v>641</v>
      </c>
      <c r="I280" t="s">
        <v>16441</v>
      </c>
      <c r="J280" t="s">
        <v>788</v>
      </c>
      <c r="K280" t="s">
        <v>644</v>
      </c>
      <c r="L280" t="s">
        <v>645</v>
      </c>
      <c r="M280" t="s">
        <v>16442</v>
      </c>
      <c r="N280" t="s">
        <v>644</v>
      </c>
      <c r="O280" t="s">
        <v>647</v>
      </c>
      <c r="P280" t="s">
        <v>5</v>
      </c>
      <c r="Q280" t="s">
        <v>648</v>
      </c>
      <c r="R280" t="s">
        <v>16443</v>
      </c>
      <c r="S280" t="s">
        <v>16444</v>
      </c>
      <c r="T280" t="s">
        <v>16442</v>
      </c>
    </row>
    <row r="281" spans="1:20" x14ac:dyDescent="0.25">
      <c r="A281" t="s">
        <v>241</v>
      </c>
      <c r="B281" t="s">
        <v>247</v>
      </c>
      <c r="C281">
        <v>139</v>
      </c>
      <c r="D281">
        <v>1</v>
      </c>
      <c r="E281" t="s">
        <v>16445</v>
      </c>
      <c r="F281">
        <v>190</v>
      </c>
      <c r="G281">
        <v>0</v>
      </c>
      <c r="H281" t="s">
        <v>641</v>
      </c>
      <c r="I281" t="s">
        <v>16446</v>
      </c>
      <c r="J281" t="s">
        <v>864</v>
      </c>
      <c r="K281" t="s">
        <v>644</v>
      </c>
      <c r="L281" t="s">
        <v>645</v>
      </c>
      <c r="M281" t="s">
        <v>16447</v>
      </c>
      <c r="N281" t="s">
        <v>644</v>
      </c>
      <c r="O281" t="s">
        <v>647</v>
      </c>
      <c r="P281" t="s">
        <v>5</v>
      </c>
      <c r="Q281" t="s">
        <v>648</v>
      </c>
      <c r="R281" t="s">
        <v>645</v>
      </c>
      <c r="S281" t="s">
        <v>16448</v>
      </c>
      <c r="T281" t="s">
        <v>16447</v>
      </c>
    </row>
    <row r="282" spans="1:20" x14ac:dyDescent="0.25">
      <c r="A282" t="s">
        <v>239</v>
      </c>
      <c r="B282" t="s">
        <v>245</v>
      </c>
      <c r="C282">
        <v>139</v>
      </c>
      <c r="D282">
        <v>1</v>
      </c>
      <c r="E282" t="s">
        <v>16445</v>
      </c>
      <c r="F282">
        <v>190</v>
      </c>
      <c r="G282">
        <v>0</v>
      </c>
      <c r="H282" t="s">
        <v>641</v>
      </c>
      <c r="I282" t="s">
        <v>16446</v>
      </c>
      <c r="J282" t="s">
        <v>864</v>
      </c>
      <c r="K282" t="s">
        <v>644</v>
      </c>
      <c r="L282" t="s">
        <v>645</v>
      </c>
      <c r="M282" t="s">
        <v>16447</v>
      </c>
      <c r="N282" t="s">
        <v>644</v>
      </c>
      <c r="O282" t="s">
        <v>647</v>
      </c>
      <c r="P282" t="s">
        <v>5</v>
      </c>
      <c r="Q282" t="s">
        <v>648</v>
      </c>
      <c r="R282" t="s">
        <v>645</v>
      </c>
      <c r="S282" t="s">
        <v>16448</v>
      </c>
      <c r="T282" t="s">
        <v>16447</v>
      </c>
    </row>
    <row r="283" spans="1:20" x14ac:dyDescent="0.25">
      <c r="A283" t="s">
        <v>147</v>
      </c>
      <c r="B283" t="s">
        <v>148</v>
      </c>
      <c r="C283">
        <v>33.333333333333336</v>
      </c>
      <c r="D283">
        <v>6</v>
      </c>
      <c r="E283" t="s">
        <v>16449</v>
      </c>
      <c r="F283">
        <v>300</v>
      </c>
      <c r="G283">
        <v>0</v>
      </c>
      <c r="H283" t="s">
        <v>641</v>
      </c>
      <c r="I283" t="s">
        <v>16450</v>
      </c>
      <c r="J283" t="s">
        <v>666</v>
      </c>
      <c r="K283" t="s">
        <v>644</v>
      </c>
      <c r="L283" t="s">
        <v>645</v>
      </c>
      <c r="M283" t="s">
        <v>16447</v>
      </c>
      <c r="N283" t="s">
        <v>644</v>
      </c>
      <c r="O283" t="s">
        <v>668</v>
      </c>
      <c r="P283" t="s">
        <v>5</v>
      </c>
      <c r="Q283" t="s">
        <v>669</v>
      </c>
      <c r="R283" t="s">
        <v>16451</v>
      </c>
      <c r="S283" t="s">
        <v>16452</v>
      </c>
      <c r="T283" t="s">
        <v>16447</v>
      </c>
    </row>
    <row r="284" spans="1:20" x14ac:dyDescent="0.25">
      <c r="A284" t="s">
        <v>147</v>
      </c>
      <c r="B284" t="s">
        <v>148</v>
      </c>
      <c r="C284">
        <v>33.333333333333336</v>
      </c>
      <c r="D284">
        <v>3</v>
      </c>
      <c r="E284" t="s">
        <v>16449</v>
      </c>
      <c r="F284">
        <v>300</v>
      </c>
      <c r="G284">
        <v>0</v>
      </c>
      <c r="H284" t="s">
        <v>641</v>
      </c>
      <c r="I284" t="s">
        <v>16450</v>
      </c>
      <c r="J284" t="s">
        <v>666</v>
      </c>
      <c r="K284" t="s">
        <v>644</v>
      </c>
      <c r="L284" t="s">
        <v>645</v>
      </c>
      <c r="M284" t="s">
        <v>16447</v>
      </c>
      <c r="N284" t="s">
        <v>644</v>
      </c>
      <c r="O284" t="s">
        <v>668</v>
      </c>
      <c r="P284" t="s">
        <v>5</v>
      </c>
      <c r="Q284" t="s">
        <v>669</v>
      </c>
      <c r="R284" t="s">
        <v>16451</v>
      </c>
      <c r="S284" t="s">
        <v>16452</v>
      </c>
      <c r="T284" t="s">
        <v>16447</v>
      </c>
    </row>
    <row r="285" spans="1:20" x14ac:dyDescent="0.25">
      <c r="A285" t="s">
        <v>147</v>
      </c>
      <c r="B285" t="s">
        <v>148</v>
      </c>
      <c r="C285">
        <v>50</v>
      </c>
      <c r="D285">
        <v>6</v>
      </c>
      <c r="E285" t="s">
        <v>16453</v>
      </c>
      <c r="F285">
        <v>200</v>
      </c>
      <c r="G285">
        <v>0</v>
      </c>
      <c r="H285" t="s">
        <v>641</v>
      </c>
      <c r="I285" t="s">
        <v>16454</v>
      </c>
      <c r="J285" t="s">
        <v>1414</v>
      </c>
      <c r="K285" t="s">
        <v>644</v>
      </c>
      <c r="L285" t="s">
        <v>645</v>
      </c>
      <c r="M285" t="s">
        <v>16455</v>
      </c>
      <c r="N285" t="s">
        <v>644</v>
      </c>
      <c r="O285" t="s">
        <v>647</v>
      </c>
      <c r="P285" t="s">
        <v>5</v>
      </c>
      <c r="Q285" t="s">
        <v>648</v>
      </c>
      <c r="R285" t="s">
        <v>645</v>
      </c>
      <c r="S285" t="s">
        <v>16456</v>
      </c>
      <c r="T285" t="s">
        <v>16455</v>
      </c>
    </row>
    <row r="286" spans="1:20" x14ac:dyDescent="0.25">
      <c r="A286" t="s">
        <v>239</v>
      </c>
      <c r="B286" t="s">
        <v>245</v>
      </c>
      <c r="C286">
        <v>139</v>
      </c>
      <c r="D286">
        <v>1</v>
      </c>
      <c r="E286" t="s">
        <v>16457</v>
      </c>
      <c r="F286">
        <v>104</v>
      </c>
      <c r="G286">
        <v>9</v>
      </c>
      <c r="H286" t="s">
        <v>641</v>
      </c>
      <c r="I286" t="s">
        <v>16458</v>
      </c>
      <c r="J286" t="s">
        <v>1003</v>
      </c>
      <c r="K286" t="s">
        <v>644</v>
      </c>
      <c r="L286" t="s">
        <v>645</v>
      </c>
      <c r="M286" t="s">
        <v>16455</v>
      </c>
      <c r="N286" t="s">
        <v>644</v>
      </c>
      <c r="O286" t="s">
        <v>647</v>
      </c>
      <c r="P286" t="s">
        <v>5</v>
      </c>
      <c r="Q286" t="s">
        <v>648</v>
      </c>
      <c r="R286" t="s">
        <v>645</v>
      </c>
      <c r="S286" t="s">
        <v>16459</v>
      </c>
      <c r="T286" t="s">
        <v>16455</v>
      </c>
    </row>
    <row r="287" spans="1:20" x14ac:dyDescent="0.25">
      <c r="A287" t="s">
        <v>241</v>
      </c>
      <c r="B287" t="s">
        <v>247</v>
      </c>
      <c r="C287">
        <v>139</v>
      </c>
      <c r="D287">
        <v>1</v>
      </c>
      <c r="E287" t="s">
        <v>16460</v>
      </c>
      <c r="F287">
        <v>190</v>
      </c>
      <c r="G287">
        <v>0</v>
      </c>
      <c r="H287" t="s">
        <v>641</v>
      </c>
      <c r="I287" t="s">
        <v>16461</v>
      </c>
      <c r="J287" t="s">
        <v>1441</v>
      </c>
      <c r="K287" t="s">
        <v>644</v>
      </c>
      <c r="L287" t="s">
        <v>645</v>
      </c>
      <c r="M287" t="s">
        <v>16455</v>
      </c>
      <c r="N287" t="s">
        <v>644</v>
      </c>
      <c r="O287" t="s">
        <v>647</v>
      </c>
      <c r="P287" t="s">
        <v>5</v>
      </c>
      <c r="Q287" t="s">
        <v>648</v>
      </c>
      <c r="R287" t="s">
        <v>645</v>
      </c>
      <c r="S287" t="s">
        <v>16462</v>
      </c>
      <c r="T287" t="s">
        <v>16455</v>
      </c>
    </row>
    <row r="288" spans="1:20" x14ac:dyDescent="0.25">
      <c r="A288" t="s">
        <v>239</v>
      </c>
      <c r="B288" t="s">
        <v>245</v>
      </c>
      <c r="C288">
        <v>139</v>
      </c>
      <c r="D288">
        <v>1</v>
      </c>
      <c r="E288" t="s">
        <v>16460</v>
      </c>
      <c r="F288">
        <v>190</v>
      </c>
      <c r="G288">
        <v>0</v>
      </c>
      <c r="H288" t="s">
        <v>641</v>
      </c>
      <c r="I288" t="s">
        <v>16461</v>
      </c>
      <c r="J288" t="s">
        <v>1441</v>
      </c>
      <c r="K288" t="s">
        <v>644</v>
      </c>
      <c r="L288" t="s">
        <v>645</v>
      </c>
      <c r="M288" t="s">
        <v>16455</v>
      </c>
      <c r="N288" t="s">
        <v>644</v>
      </c>
      <c r="O288" t="s">
        <v>647</v>
      </c>
      <c r="P288" t="s">
        <v>5</v>
      </c>
      <c r="Q288" t="s">
        <v>648</v>
      </c>
      <c r="R288" t="s">
        <v>645</v>
      </c>
      <c r="S288" t="s">
        <v>16462</v>
      </c>
      <c r="T288" t="s">
        <v>16455</v>
      </c>
    </row>
    <row r="289" spans="1:20" x14ac:dyDescent="0.25">
      <c r="A289" t="s">
        <v>638</v>
      </c>
      <c r="B289" t="s">
        <v>639</v>
      </c>
      <c r="C289">
        <v>66</v>
      </c>
      <c r="D289">
        <v>2</v>
      </c>
      <c r="E289" t="s">
        <v>16463</v>
      </c>
      <c r="F289">
        <v>100</v>
      </c>
      <c r="G289">
        <v>0</v>
      </c>
      <c r="H289" t="s">
        <v>641</v>
      </c>
      <c r="I289" t="s">
        <v>16464</v>
      </c>
      <c r="J289" t="s">
        <v>864</v>
      </c>
      <c r="K289" t="s">
        <v>644</v>
      </c>
      <c r="L289" t="s">
        <v>645</v>
      </c>
      <c r="M289" t="s">
        <v>16465</v>
      </c>
      <c r="N289" t="s">
        <v>644</v>
      </c>
      <c r="O289" t="s">
        <v>726</v>
      </c>
      <c r="P289" t="s">
        <v>5</v>
      </c>
      <c r="Q289" t="s">
        <v>648</v>
      </c>
      <c r="R289" t="s">
        <v>645</v>
      </c>
      <c r="S289" t="s">
        <v>16466</v>
      </c>
      <c r="T289" t="s">
        <v>16465</v>
      </c>
    </row>
    <row r="290" spans="1:20" x14ac:dyDescent="0.25">
      <c r="A290" t="s">
        <v>18</v>
      </c>
      <c r="B290" t="s">
        <v>19</v>
      </c>
      <c r="C290">
        <v>68</v>
      </c>
      <c r="D290">
        <v>1</v>
      </c>
      <c r="E290" t="s">
        <v>16463</v>
      </c>
      <c r="F290">
        <v>100</v>
      </c>
      <c r="G290">
        <v>0</v>
      </c>
      <c r="H290" t="s">
        <v>641</v>
      </c>
      <c r="I290" t="s">
        <v>16464</v>
      </c>
      <c r="J290" t="s">
        <v>864</v>
      </c>
      <c r="K290" t="s">
        <v>644</v>
      </c>
      <c r="L290" t="s">
        <v>645</v>
      </c>
      <c r="M290" t="s">
        <v>16465</v>
      </c>
      <c r="N290" t="s">
        <v>644</v>
      </c>
      <c r="O290" t="s">
        <v>726</v>
      </c>
      <c r="P290" t="s">
        <v>5</v>
      </c>
      <c r="Q290" t="s">
        <v>648</v>
      </c>
      <c r="R290" t="s">
        <v>645</v>
      </c>
      <c r="S290" t="s">
        <v>16466</v>
      </c>
      <c r="T290" t="s">
        <v>16465</v>
      </c>
    </row>
    <row r="291" spans="1:20" x14ac:dyDescent="0.25">
      <c r="A291" t="s">
        <v>239</v>
      </c>
      <c r="B291" t="s">
        <v>245</v>
      </c>
      <c r="C291">
        <v>139</v>
      </c>
      <c r="D291">
        <v>1</v>
      </c>
      <c r="E291" t="s">
        <v>16467</v>
      </c>
      <c r="F291">
        <v>95</v>
      </c>
      <c r="G291">
        <v>0</v>
      </c>
      <c r="H291" t="s">
        <v>641</v>
      </c>
      <c r="I291" t="s">
        <v>16468</v>
      </c>
      <c r="J291" t="s">
        <v>745</v>
      </c>
      <c r="K291" t="s">
        <v>644</v>
      </c>
      <c r="L291" t="s">
        <v>645</v>
      </c>
      <c r="M291" t="s">
        <v>16469</v>
      </c>
      <c r="N291" t="s">
        <v>644</v>
      </c>
      <c r="O291" t="s">
        <v>647</v>
      </c>
      <c r="P291" t="s">
        <v>5</v>
      </c>
      <c r="Q291" t="s">
        <v>648</v>
      </c>
      <c r="R291" t="s">
        <v>645</v>
      </c>
      <c r="S291" t="s">
        <v>16470</v>
      </c>
      <c r="T291" t="s">
        <v>16469</v>
      </c>
    </row>
    <row r="292" spans="1:20" x14ac:dyDescent="0.25">
      <c r="A292" t="s">
        <v>601</v>
      </c>
      <c r="B292" t="s">
        <v>602</v>
      </c>
      <c r="C292">
        <v>139</v>
      </c>
      <c r="D292">
        <v>1</v>
      </c>
      <c r="E292" t="s">
        <v>16471</v>
      </c>
      <c r="F292">
        <v>190</v>
      </c>
      <c r="G292">
        <v>0</v>
      </c>
      <c r="H292" t="s">
        <v>641</v>
      </c>
      <c r="I292" t="s">
        <v>16472</v>
      </c>
      <c r="J292" t="s">
        <v>796</v>
      </c>
      <c r="K292" t="s">
        <v>644</v>
      </c>
      <c r="L292" t="s">
        <v>645</v>
      </c>
      <c r="M292" t="s">
        <v>16469</v>
      </c>
      <c r="N292" t="s">
        <v>644</v>
      </c>
      <c r="O292" t="s">
        <v>647</v>
      </c>
      <c r="P292" t="s">
        <v>5</v>
      </c>
      <c r="Q292" t="s">
        <v>648</v>
      </c>
      <c r="R292" t="s">
        <v>645</v>
      </c>
      <c r="S292" t="s">
        <v>16473</v>
      </c>
      <c r="T292" t="s">
        <v>16469</v>
      </c>
    </row>
    <row r="293" spans="1:20" x14ac:dyDescent="0.25">
      <c r="A293" t="s">
        <v>241</v>
      </c>
      <c r="B293" t="s">
        <v>247</v>
      </c>
      <c r="C293">
        <v>139</v>
      </c>
      <c r="D293">
        <v>1</v>
      </c>
      <c r="E293" t="s">
        <v>16471</v>
      </c>
      <c r="F293">
        <v>190</v>
      </c>
      <c r="G293">
        <v>0</v>
      </c>
      <c r="H293" t="s">
        <v>641</v>
      </c>
      <c r="I293" t="s">
        <v>16472</v>
      </c>
      <c r="J293" t="s">
        <v>796</v>
      </c>
      <c r="K293" t="s">
        <v>644</v>
      </c>
      <c r="L293" t="s">
        <v>645</v>
      </c>
      <c r="M293" t="s">
        <v>16469</v>
      </c>
      <c r="N293" t="s">
        <v>644</v>
      </c>
      <c r="O293" t="s">
        <v>647</v>
      </c>
      <c r="P293" t="s">
        <v>5</v>
      </c>
      <c r="Q293" t="s">
        <v>648</v>
      </c>
      <c r="R293" t="s">
        <v>645</v>
      </c>
      <c r="S293" t="s">
        <v>16473</v>
      </c>
      <c r="T293" t="s">
        <v>16469</v>
      </c>
    </row>
    <row r="294" spans="1:20" x14ac:dyDescent="0.25">
      <c r="A294" t="s">
        <v>147</v>
      </c>
      <c r="B294" t="s">
        <v>148</v>
      </c>
      <c r="C294">
        <v>50</v>
      </c>
      <c r="D294">
        <v>6</v>
      </c>
      <c r="E294" t="s">
        <v>16474</v>
      </c>
      <c r="F294">
        <v>200</v>
      </c>
      <c r="G294">
        <v>0</v>
      </c>
      <c r="H294" t="s">
        <v>641</v>
      </c>
      <c r="I294" t="s">
        <v>16475</v>
      </c>
      <c r="J294" t="s">
        <v>736</v>
      </c>
      <c r="K294" t="s">
        <v>644</v>
      </c>
      <c r="L294" t="s">
        <v>645</v>
      </c>
      <c r="M294" t="s">
        <v>16476</v>
      </c>
      <c r="N294" t="s">
        <v>644</v>
      </c>
      <c r="O294" t="s">
        <v>647</v>
      </c>
      <c r="P294" t="s">
        <v>5</v>
      </c>
      <c r="Q294" t="s">
        <v>648</v>
      </c>
      <c r="R294" t="s">
        <v>645</v>
      </c>
      <c r="S294" t="s">
        <v>16477</v>
      </c>
      <c r="T294" t="s">
        <v>16476</v>
      </c>
    </row>
    <row r="295" spans="1:20" x14ac:dyDescent="0.25">
      <c r="A295" t="s">
        <v>239</v>
      </c>
      <c r="B295" t="s">
        <v>245</v>
      </c>
      <c r="C295">
        <v>139</v>
      </c>
      <c r="D295">
        <v>1</v>
      </c>
      <c r="E295" t="s">
        <v>16478</v>
      </c>
      <c r="F295">
        <v>95</v>
      </c>
      <c r="G295">
        <v>0</v>
      </c>
      <c r="H295" t="s">
        <v>641</v>
      </c>
      <c r="I295" t="s">
        <v>16479</v>
      </c>
      <c r="J295" t="s">
        <v>935</v>
      </c>
      <c r="K295" t="s">
        <v>644</v>
      </c>
      <c r="L295" t="s">
        <v>645</v>
      </c>
      <c r="M295" t="s">
        <v>16480</v>
      </c>
      <c r="N295" t="s">
        <v>644</v>
      </c>
      <c r="O295" t="s">
        <v>647</v>
      </c>
      <c r="P295" t="s">
        <v>5</v>
      </c>
      <c r="Q295" t="s">
        <v>648</v>
      </c>
      <c r="R295" t="s">
        <v>645</v>
      </c>
      <c r="S295" t="s">
        <v>16481</v>
      </c>
      <c r="T295" t="s">
        <v>16480</v>
      </c>
    </row>
    <row r="296" spans="1:20" x14ac:dyDescent="0.25">
      <c r="A296" t="s">
        <v>22</v>
      </c>
      <c r="B296" t="s">
        <v>27</v>
      </c>
      <c r="C296">
        <v>69.900000000000006</v>
      </c>
      <c r="D296">
        <v>30</v>
      </c>
      <c r="E296" t="s">
        <v>16482</v>
      </c>
      <c r="F296">
        <v>2400</v>
      </c>
      <c r="G296">
        <v>0</v>
      </c>
      <c r="H296" t="s">
        <v>673</v>
      </c>
      <c r="I296" t="s">
        <v>11263</v>
      </c>
      <c r="J296" t="s">
        <v>11264</v>
      </c>
      <c r="K296" t="s">
        <v>7844</v>
      </c>
      <c r="L296" t="s">
        <v>6093</v>
      </c>
      <c r="M296" t="s">
        <v>16360</v>
      </c>
      <c r="N296" t="s">
        <v>644</v>
      </c>
      <c r="O296" t="s">
        <v>679</v>
      </c>
      <c r="P296" t="s">
        <v>26</v>
      </c>
      <c r="Q296" t="s">
        <v>680</v>
      </c>
      <c r="R296" t="s">
        <v>645</v>
      </c>
      <c r="S296" t="s">
        <v>16483</v>
      </c>
      <c r="T296" t="s">
        <v>16480</v>
      </c>
    </row>
    <row r="297" spans="1:20" x14ac:dyDescent="0.25">
      <c r="A297" t="s">
        <v>147</v>
      </c>
      <c r="B297" t="s">
        <v>148</v>
      </c>
      <c r="C297">
        <v>50</v>
      </c>
      <c r="D297">
        <v>12</v>
      </c>
      <c r="E297" t="s">
        <v>16484</v>
      </c>
      <c r="F297">
        <v>400</v>
      </c>
      <c r="G297">
        <v>0</v>
      </c>
      <c r="H297" t="s">
        <v>641</v>
      </c>
      <c r="I297" t="s">
        <v>16485</v>
      </c>
      <c r="J297" t="s">
        <v>1099</v>
      </c>
      <c r="K297" t="s">
        <v>644</v>
      </c>
      <c r="L297" t="s">
        <v>645</v>
      </c>
      <c r="M297" t="s">
        <v>16486</v>
      </c>
      <c r="N297" t="s">
        <v>644</v>
      </c>
      <c r="O297" t="s">
        <v>647</v>
      </c>
      <c r="P297" t="s">
        <v>5</v>
      </c>
      <c r="Q297" t="s">
        <v>648</v>
      </c>
      <c r="R297" t="s">
        <v>645</v>
      </c>
      <c r="S297" t="s">
        <v>16487</v>
      </c>
      <c r="T297" t="s">
        <v>16486</v>
      </c>
    </row>
    <row r="298" spans="1:20" x14ac:dyDescent="0.25">
      <c r="A298" t="s">
        <v>147</v>
      </c>
      <c r="B298" t="s">
        <v>148</v>
      </c>
      <c r="C298">
        <v>33.333333333333336</v>
      </c>
      <c r="D298">
        <v>3</v>
      </c>
      <c r="E298" t="s">
        <v>16488</v>
      </c>
      <c r="F298">
        <v>100</v>
      </c>
      <c r="G298">
        <v>0</v>
      </c>
      <c r="H298" t="s">
        <v>641</v>
      </c>
      <c r="I298" t="s">
        <v>3407</v>
      </c>
      <c r="J298" t="s">
        <v>694</v>
      </c>
      <c r="K298" t="s">
        <v>644</v>
      </c>
      <c r="L298" t="s">
        <v>645</v>
      </c>
      <c r="M298" t="s">
        <v>16489</v>
      </c>
      <c r="N298" t="s">
        <v>644</v>
      </c>
      <c r="O298" t="s">
        <v>647</v>
      </c>
      <c r="P298" t="s">
        <v>5</v>
      </c>
      <c r="Q298" t="s">
        <v>648</v>
      </c>
      <c r="R298" t="s">
        <v>645</v>
      </c>
      <c r="S298" t="s">
        <v>16490</v>
      </c>
      <c r="T298" t="s">
        <v>16489</v>
      </c>
    </row>
    <row r="299" spans="1:20" x14ac:dyDescent="0.25">
      <c r="A299" t="s">
        <v>147</v>
      </c>
      <c r="B299" t="s">
        <v>148</v>
      </c>
      <c r="C299">
        <v>33.333333333333336</v>
      </c>
      <c r="D299">
        <v>3</v>
      </c>
      <c r="E299" t="s">
        <v>16491</v>
      </c>
      <c r="F299">
        <v>118</v>
      </c>
      <c r="G299">
        <v>18</v>
      </c>
      <c r="H299" t="s">
        <v>641</v>
      </c>
      <c r="I299" t="s">
        <v>16492</v>
      </c>
      <c r="J299" t="s">
        <v>1292</v>
      </c>
      <c r="K299" t="s">
        <v>644</v>
      </c>
      <c r="L299" t="s">
        <v>645</v>
      </c>
      <c r="M299" t="s">
        <v>16489</v>
      </c>
      <c r="N299" t="s">
        <v>644</v>
      </c>
      <c r="O299" t="s">
        <v>647</v>
      </c>
      <c r="P299" t="s">
        <v>5</v>
      </c>
      <c r="Q299" t="s">
        <v>648</v>
      </c>
      <c r="R299" t="s">
        <v>16493</v>
      </c>
      <c r="S299" t="s">
        <v>16494</v>
      </c>
      <c r="T299" t="s">
        <v>16489</v>
      </c>
    </row>
    <row r="300" spans="1:20" x14ac:dyDescent="0.25">
      <c r="A300" t="s">
        <v>638</v>
      </c>
      <c r="B300" t="s">
        <v>639</v>
      </c>
      <c r="C300">
        <v>66</v>
      </c>
      <c r="D300">
        <v>2</v>
      </c>
      <c r="E300" t="s">
        <v>16495</v>
      </c>
      <c r="F300">
        <v>100</v>
      </c>
      <c r="G300">
        <v>0</v>
      </c>
      <c r="H300" t="s">
        <v>641</v>
      </c>
      <c r="I300" t="s">
        <v>16496</v>
      </c>
      <c r="J300" t="s">
        <v>724</v>
      </c>
      <c r="K300" t="s">
        <v>644</v>
      </c>
      <c r="L300" t="s">
        <v>645</v>
      </c>
      <c r="M300" t="s">
        <v>16486</v>
      </c>
      <c r="N300" t="s">
        <v>644</v>
      </c>
      <c r="O300" t="s">
        <v>732</v>
      </c>
      <c r="P300" t="s">
        <v>5</v>
      </c>
      <c r="Q300" t="s">
        <v>669</v>
      </c>
      <c r="R300" t="s">
        <v>645</v>
      </c>
      <c r="S300" t="s">
        <v>16497</v>
      </c>
      <c r="T300" t="s">
        <v>16498</v>
      </c>
    </row>
    <row r="301" spans="1:20" x14ac:dyDescent="0.25">
      <c r="A301" t="s">
        <v>18</v>
      </c>
      <c r="B301" t="s">
        <v>19</v>
      </c>
      <c r="C301">
        <v>68</v>
      </c>
      <c r="D301">
        <v>1</v>
      </c>
      <c r="E301" t="s">
        <v>16495</v>
      </c>
      <c r="F301">
        <v>100</v>
      </c>
      <c r="G301">
        <v>0</v>
      </c>
      <c r="H301" t="s">
        <v>641</v>
      </c>
      <c r="I301" t="s">
        <v>16496</v>
      </c>
      <c r="J301" t="s">
        <v>724</v>
      </c>
      <c r="K301" t="s">
        <v>644</v>
      </c>
      <c r="L301" t="s">
        <v>645</v>
      </c>
      <c r="M301" t="s">
        <v>16486</v>
      </c>
      <c r="N301" t="s">
        <v>644</v>
      </c>
      <c r="O301" t="s">
        <v>732</v>
      </c>
      <c r="P301" t="s">
        <v>5</v>
      </c>
      <c r="Q301" t="s">
        <v>669</v>
      </c>
      <c r="R301" t="s">
        <v>645</v>
      </c>
      <c r="S301" t="s">
        <v>16497</v>
      </c>
      <c r="T301" t="s">
        <v>16498</v>
      </c>
    </row>
    <row r="302" spans="1:20" x14ac:dyDescent="0.25">
      <c r="A302" t="s">
        <v>147</v>
      </c>
      <c r="B302" t="s">
        <v>148</v>
      </c>
      <c r="C302">
        <v>50</v>
      </c>
      <c r="D302">
        <v>6</v>
      </c>
      <c r="E302" t="s">
        <v>16499</v>
      </c>
      <c r="F302">
        <v>200</v>
      </c>
      <c r="G302">
        <v>0</v>
      </c>
      <c r="H302" t="s">
        <v>641</v>
      </c>
      <c r="I302" t="s">
        <v>16500</v>
      </c>
      <c r="J302" t="s">
        <v>888</v>
      </c>
      <c r="K302" t="s">
        <v>644</v>
      </c>
      <c r="L302" t="s">
        <v>645</v>
      </c>
      <c r="M302" t="s">
        <v>16498</v>
      </c>
      <c r="N302" t="s">
        <v>644</v>
      </c>
      <c r="O302" t="s">
        <v>668</v>
      </c>
      <c r="P302" t="s">
        <v>5</v>
      </c>
      <c r="Q302" t="s">
        <v>669</v>
      </c>
      <c r="R302" t="s">
        <v>645</v>
      </c>
      <c r="S302" t="s">
        <v>16501</v>
      </c>
      <c r="T302" t="s">
        <v>16498</v>
      </c>
    </row>
    <row r="303" spans="1:20" x14ac:dyDescent="0.25">
      <c r="A303" t="s">
        <v>638</v>
      </c>
      <c r="B303" t="s">
        <v>639</v>
      </c>
      <c r="C303">
        <v>66</v>
      </c>
      <c r="D303">
        <v>2</v>
      </c>
      <c r="E303" t="s">
        <v>16502</v>
      </c>
      <c r="F303">
        <v>110</v>
      </c>
      <c r="G303">
        <v>10</v>
      </c>
      <c r="H303" t="s">
        <v>641</v>
      </c>
      <c r="I303" t="s">
        <v>16503</v>
      </c>
      <c r="J303" t="s">
        <v>13450</v>
      </c>
      <c r="K303" t="s">
        <v>644</v>
      </c>
      <c r="L303" t="s">
        <v>645</v>
      </c>
      <c r="M303" t="s">
        <v>16498</v>
      </c>
      <c r="N303" t="s">
        <v>644</v>
      </c>
      <c r="O303" t="s">
        <v>668</v>
      </c>
      <c r="P303" t="s">
        <v>5</v>
      </c>
      <c r="Q303" t="s">
        <v>669</v>
      </c>
      <c r="R303" t="s">
        <v>645</v>
      </c>
      <c r="S303" t="s">
        <v>16504</v>
      </c>
      <c r="T303" t="s">
        <v>16498</v>
      </c>
    </row>
    <row r="304" spans="1:20" x14ac:dyDescent="0.25">
      <c r="A304" t="s">
        <v>18</v>
      </c>
      <c r="B304" t="s">
        <v>19</v>
      </c>
      <c r="C304">
        <v>68</v>
      </c>
      <c r="D304">
        <v>1</v>
      </c>
      <c r="E304" t="s">
        <v>16502</v>
      </c>
      <c r="F304">
        <v>110</v>
      </c>
      <c r="G304">
        <v>10</v>
      </c>
      <c r="H304" t="s">
        <v>641</v>
      </c>
      <c r="I304" t="s">
        <v>16503</v>
      </c>
      <c r="J304" t="s">
        <v>13450</v>
      </c>
      <c r="K304" t="s">
        <v>644</v>
      </c>
      <c r="L304" t="s">
        <v>645</v>
      </c>
      <c r="M304" t="s">
        <v>16498</v>
      </c>
      <c r="N304" t="s">
        <v>644</v>
      </c>
      <c r="O304" t="s">
        <v>668</v>
      </c>
      <c r="P304" t="s">
        <v>5</v>
      </c>
      <c r="Q304" t="s">
        <v>669</v>
      </c>
      <c r="R304" t="s">
        <v>645</v>
      </c>
      <c r="S304" t="s">
        <v>16504</v>
      </c>
      <c r="T304" t="s">
        <v>16498</v>
      </c>
    </row>
    <row r="305" spans="1:20" x14ac:dyDescent="0.25">
      <c r="A305" t="s">
        <v>638</v>
      </c>
      <c r="B305" t="s">
        <v>639</v>
      </c>
      <c r="C305">
        <v>66</v>
      </c>
      <c r="D305">
        <v>2</v>
      </c>
      <c r="E305" t="s">
        <v>16505</v>
      </c>
      <c r="F305">
        <v>100</v>
      </c>
      <c r="G305">
        <v>0</v>
      </c>
      <c r="H305" t="s">
        <v>641</v>
      </c>
      <c r="I305" t="s">
        <v>16506</v>
      </c>
      <c r="J305" t="s">
        <v>847</v>
      </c>
      <c r="K305" t="s">
        <v>644</v>
      </c>
      <c r="L305" t="s">
        <v>645</v>
      </c>
      <c r="M305" t="s">
        <v>16507</v>
      </c>
      <c r="N305" t="s">
        <v>644</v>
      </c>
      <c r="O305" t="s">
        <v>726</v>
      </c>
      <c r="P305" t="s">
        <v>5</v>
      </c>
      <c r="Q305" t="s">
        <v>648</v>
      </c>
      <c r="R305" t="s">
        <v>645</v>
      </c>
      <c r="S305" t="s">
        <v>16508</v>
      </c>
      <c r="T305" t="s">
        <v>16507</v>
      </c>
    </row>
    <row r="306" spans="1:20" x14ac:dyDescent="0.25">
      <c r="A306" t="s">
        <v>18</v>
      </c>
      <c r="B306" t="s">
        <v>19</v>
      </c>
      <c r="C306">
        <v>68</v>
      </c>
      <c r="D306">
        <v>1</v>
      </c>
      <c r="E306" t="s">
        <v>16505</v>
      </c>
      <c r="F306">
        <v>100</v>
      </c>
      <c r="G306">
        <v>0</v>
      </c>
      <c r="H306" t="s">
        <v>641</v>
      </c>
      <c r="I306" t="s">
        <v>16506</v>
      </c>
      <c r="J306" t="s">
        <v>847</v>
      </c>
      <c r="K306" t="s">
        <v>644</v>
      </c>
      <c r="L306" t="s">
        <v>645</v>
      </c>
      <c r="M306" t="s">
        <v>16507</v>
      </c>
      <c r="N306" t="s">
        <v>644</v>
      </c>
      <c r="O306" t="s">
        <v>726</v>
      </c>
      <c r="P306" t="s">
        <v>5</v>
      </c>
      <c r="Q306" t="s">
        <v>648</v>
      </c>
      <c r="R306" t="s">
        <v>645</v>
      </c>
      <c r="S306" t="s">
        <v>16508</v>
      </c>
      <c r="T306" t="s">
        <v>16507</v>
      </c>
    </row>
    <row r="307" spans="1:20" x14ac:dyDescent="0.25">
      <c r="A307" t="s">
        <v>638</v>
      </c>
      <c r="B307" t="s">
        <v>639</v>
      </c>
      <c r="C307">
        <v>66</v>
      </c>
      <c r="D307">
        <v>2</v>
      </c>
      <c r="E307" t="s">
        <v>16509</v>
      </c>
      <c r="F307">
        <v>100</v>
      </c>
      <c r="G307">
        <v>0</v>
      </c>
      <c r="H307" t="s">
        <v>641</v>
      </c>
      <c r="I307" t="s">
        <v>16510</v>
      </c>
      <c r="J307" t="s">
        <v>685</v>
      </c>
      <c r="K307" t="s">
        <v>644</v>
      </c>
      <c r="L307" t="s">
        <v>645</v>
      </c>
      <c r="M307" t="s">
        <v>16507</v>
      </c>
      <c r="N307" t="s">
        <v>644</v>
      </c>
      <c r="O307" t="s">
        <v>668</v>
      </c>
      <c r="P307" t="s">
        <v>5</v>
      </c>
      <c r="Q307" t="s">
        <v>669</v>
      </c>
      <c r="R307" t="s">
        <v>645</v>
      </c>
      <c r="S307" t="s">
        <v>16511</v>
      </c>
      <c r="T307" t="s">
        <v>16507</v>
      </c>
    </row>
    <row r="308" spans="1:20" x14ac:dyDescent="0.25">
      <c r="A308" t="s">
        <v>18</v>
      </c>
      <c r="B308" t="s">
        <v>19</v>
      </c>
      <c r="C308">
        <v>68</v>
      </c>
      <c r="D308">
        <v>1</v>
      </c>
      <c r="E308" t="s">
        <v>16509</v>
      </c>
      <c r="F308">
        <v>100</v>
      </c>
      <c r="G308">
        <v>0</v>
      </c>
      <c r="H308" t="s">
        <v>641</v>
      </c>
      <c r="I308" t="s">
        <v>16510</v>
      </c>
      <c r="J308" t="s">
        <v>685</v>
      </c>
      <c r="K308" t="s">
        <v>644</v>
      </c>
      <c r="L308" t="s">
        <v>645</v>
      </c>
      <c r="M308" t="s">
        <v>16507</v>
      </c>
      <c r="N308" t="s">
        <v>644</v>
      </c>
      <c r="O308" t="s">
        <v>668</v>
      </c>
      <c r="P308" t="s">
        <v>5</v>
      </c>
      <c r="Q308" t="s">
        <v>669</v>
      </c>
      <c r="R308" t="s">
        <v>645</v>
      </c>
      <c r="S308" t="s">
        <v>16511</v>
      </c>
      <c r="T308" t="s">
        <v>16507</v>
      </c>
    </row>
    <row r="309" spans="1:20" x14ac:dyDescent="0.25">
      <c r="A309" t="s">
        <v>22</v>
      </c>
      <c r="B309" t="s">
        <v>27</v>
      </c>
      <c r="C309">
        <v>120</v>
      </c>
      <c r="D309">
        <v>1</v>
      </c>
      <c r="E309" t="s">
        <v>16512</v>
      </c>
      <c r="F309">
        <v>99</v>
      </c>
      <c r="G309">
        <v>0</v>
      </c>
      <c r="H309" t="s">
        <v>641</v>
      </c>
      <c r="I309" t="s">
        <v>16506</v>
      </c>
      <c r="J309" t="s">
        <v>847</v>
      </c>
      <c r="K309" t="s">
        <v>644</v>
      </c>
      <c r="L309" t="s">
        <v>645</v>
      </c>
      <c r="M309" t="s">
        <v>16507</v>
      </c>
      <c r="N309" t="s">
        <v>644</v>
      </c>
      <c r="O309" t="s">
        <v>726</v>
      </c>
      <c r="P309" t="s">
        <v>5</v>
      </c>
      <c r="Q309" t="s">
        <v>648</v>
      </c>
      <c r="R309" t="s">
        <v>645</v>
      </c>
      <c r="S309" t="s">
        <v>16513</v>
      </c>
      <c r="T309" t="s">
        <v>16507</v>
      </c>
    </row>
    <row r="310" spans="1:20" x14ac:dyDescent="0.25">
      <c r="A310" t="s">
        <v>147</v>
      </c>
      <c r="B310" t="s">
        <v>148</v>
      </c>
      <c r="C310">
        <v>50</v>
      </c>
      <c r="D310">
        <v>6</v>
      </c>
      <c r="E310" t="s">
        <v>16514</v>
      </c>
      <c r="F310">
        <v>200</v>
      </c>
      <c r="G310">
        <v>0</v>
      </c>
      <c r="H310" t="s">
        <v>641</v>
      </c>
      <c r="I310" t="s">
        <v>16515</v>
      </c>
      <c r="J310" t="s">
        <v>864</v>
      </c>
      <c r="K310" t="s">
        <v>644</v>
      </c>
      <c r="L310" t="s">
        <v>645</v>
      </c>
      <c r="M310" t="s">
        <v>16516</v>
      </c>
      <c r="N310" t="s">
        <v>644</v>
      </c>
      <c r="O310" t="s">
        <v>647</v>
      </c>
      <c r="P310" t="s">
        <v>5</v>
      </c>
      <c r="Q310" t="s">
        <v>648</v>
      </c>
      <c r="R310" t="s">
        <v>645</v>
      </c>
      <c r="S310" t="s">
        <v>16517</v>
      </c>
      <c r="T310" t="s">
        <v>16516</v>
      </c>
    </row>
    <row r="311" spans="1:20" x14ac:dyDescent="0.25">
      <c r="A311" t="s">
        <v>147</v>
      </c>
      <c r="B311" t="s">
        <v>148</v>
      </c>
      <c r="C311">
        <v>33.333333333333336</v>
      </c>
      <c r="D311">
        <v>3</v>
      </c>
      <c r="E311" t="s">
        <v>16518</v>
      </c>
      <c r="F311">
        <v>100</v>
      </c>
      <c r="G311">
        <v>0</v>
      </c>
      <c r="H311" t="s">
        <v>641</v>
      </c>
      <c r="I311" t="s">
        <v>16519</v>
      </c>
      <c r="J311" t="s">
        <v>942</v>
      </c>
      <c r="K311" t="s">
        <v>644</v>
      </c>
      <c r="L311" t="s">
        <v>645</v>
      </c>
      <c r="M311" t="s">
        <v>16516</v>
      </c>
      <c r="N311" t="s">
        <v>644</v>
      </c>
      <c r="O311" t="s">
        <v>647</v>
      </c>
      <c r="P311" t="s">
        <v>5</v>
      </c>
      <c r="Q311" t="s">
        <v>648</v>
      </c>
      <c r="R311" t="s">
        <v>645</v>
      </c>
      <c r="S311" t="s">
        <v>16520</v>
      </c>
      <c r="T311" t="s">
        <v>16516</v>
      </c>
    </row>
    <row r="312" spans="1:20" x14ac:dyDescent="0.25">
      <c r="A312" t="s">
        <v>638</v>
      </c>
      <c r="B312" t="s">
        <v>639</v>
      </c>
      <c r="C312">
        <v>66</v>
      </c>
      <c r="D312">
        <v>2</v>
      </c>
      <c r="E312" t="s">
        <v>16521</v>
      </c>
      <c r="F312">
        <v>110</v>
      </c>
      <c r="G312">
        <v>10</v>
      </c>
      <c r="H312" t="s">
        <v>641</v>
      </c>
      <c r="I312" t="s">
        <v>16522</v>
      </c>
      <c r="J312" t="s">
        <v>947</v>
      </c>
      <c r="K312" t="s">
        <v>644</v>
      </c>
      <c r="L312" t="s">
        <v>645</v>
      </c>
      <c r="M312" t="s">
        <v>16516</v>
      </c>
      <c r="N312" t="s">
        <v>644</v>
      </c>
      <c r="O312" t="s">
        <v>647</v>
      </c>
      <c r="P312" t="s">
        <v>5</v>
      </c>
      <c r="Q312" t="s">
        <v>648</v>
      </c>
      <c r="R312" t="s">
        <v>645</v>
      </c>
      <c r="S312" t="s">
        <v>16523</v>
      </c>
      <c r="T312" t="s">
        <v>16516</v>
      </c>
    </row>
    <row r="313" spans="1:20" x14ac:dyDescent="0.25">
      <c r="A313" t="s">
        <v>18</v>
      </c>
      <c r="B313" t="s">
        <v>19</v>
      </c>
      <c r="C313">
        <v>68</v>
      </c>
      <c r="D313">
        <v>1</v>
      </c>
      <c r="E313" t="s">
        <v>16521</v>
      </c>
      <c r="F313">
        <v>110</v>
      </c>
      <c r="G313">
        <v>10</v>
      </c>
      <c r="H313" t="s">
        <v>641</v>
      </c>
      <c r="I313" t="s">
        <v>16522</v>
      </c>
      <c r="J313" t="s">
        <v>947</v>
      </c>
      <c r="K313" t="s">
        <v>644</v>
      </c>
      <c r="L313" t="s">
        <v>645</v>
      </c>
      <c r="M313" t="s">
        <v>16516</v>
      </c>
      <c r="N313" t="s">
        <v>644</v>
      </c>
      <c r="O313" t="s">
        <v>647</v>
      </c>
      <c r="P313" t="s">
        <v>5</v>
      </c>
      <c r="Q313" t="s">
        <v>648</v>
      </c>
      <c r="R313" t="s">
        <v>645</v>
      </c>
      <c r="S313" t="s">
        <v>16523</v>
      </c>
      <c r="T313" t="s">
        <v>16516</v>
      </c>
    </row>
    <row r="314" spans="1:20" x14ac:dyDescent="0.25">
      <c r="A314" t="s">
        <v>638</v>
      </c>
      <c r="B314" t="s">
        <v>639</v>
      </c>
      <c r="C314">
        <v>66</v>
      </c>
      <c r="D314">
        <v>6</v>
      </c>
      <c r="E314" t="s">
        <v>16524</v>
      </c>
      <c r="F314">
        <v>300</v>
      </c>
      <c r="G314">
        <v>0</v>
      </c>
      <c r="H314" t="s">
        <v>641</v>
      </c>
      <c r="I314" t="s">
        <v>16525</v>
      </c>
      <c r="J314" t="s">
        <v>1189</v>
      </c>
      <c r="K314" t="s">
        <v>644</v>
      </c>
      <c r="L314" t="s">
        <v>645</v>
      </c>
      <c r="M314" t="s">
        <v>16526</v>
      </c>
      <c r="N314" t="s">
        <v>644</v>
      </c>
      <c r="O314" t="s">
        <v>732</v>
      </c>
      <c r="P314" t="s">
        <v>5</v>
      </c>
      <c r="Q314" t="s">
        <v>669</v>
      </c>
      <c r="R314" t="s">
        <v>645</v>
      </c>
      <c r="S314" t="s">
        <v>16527</v>
      </c>
      <c r="T314" t="s">
        <v>16526</v>
      </c>
    </row>
    <row r="315" spans="1:20" x14ac:dyDescent="0.25">
      <c r="A315" t="s">
        <v>18</v>
      </c>
      <c r="B315" t="s">
        <v>19</v>
      </c>
      <c r="C315">
        <v>68</v>
      </c>
      <c r="D315">
        <v>3</v>
      </c>
      <c r="E315" t="s">
        <v>16524</v>
      </c>
      <c r="F315">
        <v>300</v>
      </c>
      <c r="G315">
        <v>0</v>
      </c>
      <c r="H315" t="s">
        <v>641</v>
      </c>
      <c r="I315" t="s">
        <v>16525</v>
      </c>
      <c r="J315" t="s">
        <v>1189</v>
      </c>
      <c r="K315" t="s">
        <v>644</v>
      </c>
      <c r="L315" t="s">
        <v>645</v>
      </c>
      <c r="M315" t="s">
        <v>16526</v>
      </c>
      <c r="N315" t="s">
        <v>644</v>
      </c>
      <c r="O315" t="s">
        <v>732</v>
      </c>
      <c r="P315" t="s">
        <v>5</v>
      </c>
      <c r="Q315" t="s">
        <v>669</v>
      </c>
      <c r="R315" t="s">
        <v>645</v>
      </c>
      <c r="S315" t="s">
        <v>16527</v>
      </c>
      <c r="T315" t="s">
        <v>16526</v>
      </c>
    </row>
    <row r="316" spans="1:20" x14ac:dyDescent="0.25">
      <c r="A316" t="s">
        <v>147</v>
      </c>
      <c r="B316" t="s">
        <v>148</v>
      </c>
      <c r="C316">
        <v>33.333333333333336</v>
      </c>
      <c r="D316">
        <v>3</v>
      </c>
      <c r="E316" t="s">
        <v>16528</v>
      </c>
      <c r="F316">
        <v>229</v>
      </c>
      <c r="G316">
        <v>0</v>
      </c>
      <c r="H316" t="s">
        <v>673</v>
      </c>
      <c r="I316" t="s">
        <v>16529</v>
      </c>
      <c r="J316" t="s">
        <v>16530</v>
      </c>
      <c r="K316" t="s">
        <v>16531</v>
      </c>
      <c r="L316" t="s">
        <v>1359</v>
      </c>
      <c r="M316" t="s">
        <v>16532</v>
      </c>
      <c r="N316" t="s">
        <v>644</v>
      </c>
      <c r="O316" t="s">
        <v>679</v>
      </c>
      <c r="P316" t="s">
        <v>26</v>
      </c>
      <c r="Q316" t="s">
        <v>680</v>
      </c>
      <c r="R316" t="s">
        <v>645</v>
      </c>
      <c r="S316" t="s">
        <v>16533</v>
      </c>
      <c r="T316" t="s">
        <v>16532</v>
      </c>
    </row>
    <row r="317" spans="1:20" x14ac:dyDescent="0.25">
      <c r="A317" t="s">
        <v>22</v>
      </c>
      <c r="B317" t="s">
        <v>27</v>
      </c>
      <c r="C317">
        <v>80</v>
      </c>
      <c r="D317">
        <v>1</v>
      </c>
      <c r="E317" t="s">
        <v>16528</v>
      </c>
      <c r="F317">
        <v>229</v>
      </c>
      <c r="G317">
        <v>0</v>
      </c>
      <c r="H317" t="s">
        <v>673</v>
      </c>
      <c r="I317" t="s">
        <v>16529</v>
      </c>
      <c r="J317" t="s">
        <v>16530</v>
      </c>
      <c r="K317" t="s">
        <v>16531</v>
      </c>
      <c r="L317" t="s">
        <v>1359</v>
      </c>
      <c r="M317" t="s">
        <v>16532</v>
      </c>
      <c r="N317" t="s">
        <v>644</v>
      </c>
      <c r="O317" t="s">
        <v>679</v>
      </c>
      <c r="P317" t="s">
        <v>26</v>
      </c>
      <c r="Q317" t="s">
        <v>680</v>
      </c>
      <c r="R317" t="s">
        <v>645</v>
      </c>
      <c r="S317" t="s">
        <v>16533</v>
      </c>
      <c r="T317" t="s">
        <v>16532</v>
      </c>
    </row>
    <row r="318" spans="1:20" x14ac:dyDescent="0.25">
      <c r="A318" t="s">
        <v>147</v>
      </c>
      <c r="B318" t="s">
        <v>148</v>
      </c>
      <c r="C318">
        <v>33.333333333333336</v>
      </c>
      <c r="D318">
        <v>6</v>
      </c>
      <c r="E318" t="s">
        <v>16534</v>
      </c>
      <c r="F318">
        <v>200</v>
      </c>
      <c r="G318">
        <v>0</v>
      </c>
      <c r="H318" t="s">
        <v>641</v>
      </c>
      <c r="I318" t="s">
        <v>16535</v>
      </c>
      <c r="J318" t="s">
        <v>745</v>
      </c>
      <c r="K318" t="s">
        <v>644</v>
      </c>
      <c r="L318" t="s">
        <v>645</v>
      </c>
      <c r="M318" t="s">
        <v>16536</v>
      </c>
      <c r="N318" t="s">
        <v>644</v>
      </c>
      <c r="O318" t="s">
        <v>647</v>
      </c>
      <c r="P318" t="s">
        <v>5</v>
      </c>
      <c r="Q318" t="s">
        <v>648</v>
      </c>
      <c r="R318" t="s">
        <v>645</v>
      </c>
      <c r="S318" t="s">
        <v>16537</v>
      </c>
      <c r="T318" t="s">
        <v>16536</v>
      </c>
    </row>
    <row r="319" spans="1:20" x14ac:dyDescent="0.25">
      <c r="A319" t="s">
        <v>147</v>
      </c>
      <c r="B319" t="s">
        <v>148</v>
      </c>
      <c r="C319">
        <v>33.333333333333336</v>
      </c>
      <c r="D319">
        <v>3</v>
      </c>
      <c r="E319" t="s">
        <v>16538</v>
      </c>
      <c r="F319">
        <v>100</v>
      </c>
      <c r="G319">
        <v>0</v>
      </c>
      <c r="H319" t="s">
        <v>641</v>
      </c>
      <c r="I319" t="s">
        <v>1154</v>
      </c>
      <c r="J319" t="s">
        <v>736</v>
      </c>
      <c r="K319" t="s">
        <v>644</v>
      </c>
      <c r="L319" t="s">
        <v>645</v>
      </c>
      <c r="M319" t="s">
        <v>16536</v>
      </c>
      <c r="N319" t="s">
        <v>644</v>
      </c>
      <c r="O319" t="s">
        <v>647</v>
      </c>
      <c r="P319" t="s">
        <v>5</v>
      </c>
      <c r="Q319" t="s">
        <v>648</v>
      </c>
      <c r="R319" t="s">
        <v>645</v>
      </c>
      <c r="S319" t="s">
        <v>16539</v>
      </c>
      <c r="T319" t="s">
        <v>16536</v>
      </c>
    </row>
    <row r="320" spans="1:20" x14ac:dyDescent="0.25">
      <c r="A320" t="s">
        <v>147</v>
      </c>
      <c r="B320" t="s">
        <v>148</v>
      </c>
      <c r="C320">
        <v>33.333333333333336</v>
      </c>
      <c r="D320">
        <v>3</v>
      </c>
      <c r="E320" t="s">
        <v>16540</v>
      </c>
      <c r="F320">
        <v>110</v>
      </c>
      <c r="G320">
        <v>10</v>
      </c>
      <c r="H320" t="s">
        <v>641</v>
      </c>
      <c r="I320" t="s">
        <v>16541</v>
      </c>
      <c r="J320" t="s">
        <v>947</v>
      </c>
      <c r="K320" t="s">
        <v>644</v>
      </c>
      <c r="L320" t="s">
        <v>645</v>
      </c>
      <c r="M320" t="s">
        <v>16542</v>
      </c>
      <c r="N320" t="s">
        <v>644</v>
      </c>
      <c r="O320" t="s">
        <v>647</v>
      </c>
      <c r="P320" t="s">
        <v>5</v>
      </c>
      <c r="Q320" t="s">
        <v>648</v>
      </c>
      <c r="R320" t="s">
        <v>16543</v>
      </c>
      <c r="S320" t="s">
        <v>16544</v>
      </c>
      <c r="T320" t="s">
        <v>16542</v>
      </c>
    </row>
    <row r="321" spans="1:20" x14ac:dyDescent="0.25">
      <c r="A321" t="s">
        <v>147</v>
      </c>
      <c r="B321" t="s">
        <v>148</v>
      </c>
      <c r="C321">
        <v>65</v>
      </c>
      <c r="D321">
        <v>9</v>
      </c>
      <c r="E321" t="s">
        <v>16545</v>
      </c>
      <c r="F321">
        <v>310</v>
      </c>
      <c r="G321">
        <v>0</v>
      </c>
      <c r="H321" t="s">
        <v>641</v>
      </c>
      <c r="I321" t="s">
        <v>2681</v>
      </c>
      <c r="J321" t="s">
        <v>796</v>
      </c>
      <c r="K321" t="s">
        <v>644</v>
      </c>
      <c r="L321" t="s">
        <v>645</v>
      </c>
      <c r="M321" t="s">
        <v>16546</v>
      </c>
      <c r="N321" t="s">
        <v>644</v>
      </c>
      <c r="O321" t="s">
        <v>647</v>
      </c>
      <c r="P321" t="s">
        <v>5</v>
      </c>
      <c r="Q321" t="s">
        <v>648</v>
      </c>
      <c r="R321" t="s">
        <v>645</v>
      </c>
      <c r="S321" t="s">
        <v>16547</v>
      </c>
      <c r="T321" t="s">
        <v>16546</v>
      </c>
    </row>
    <row r="322" spans="1:20" x14ac:dyDescent="0.25">
      <c r="A322" t="s">
        <v>147</v>
      </c>
      <c r="B322" t="s">
        <v>148</v>
      </c>
      <c r="C322">
        <v>33.333333333333336</v>
      </c>
      <c r="D322">
        <v>3</v>
      </c>
      <c r="E322" t="s">
        <v>16548</v>
      </c>
      <c r="F322">
        <v>199</v>
      </c>
      <c r="G322">
        <v>0</v>
      </c>
      <c r="H322" t="s">
        <v>641</v>
      </c>
      <c r="I322" t="s">
        <v>16549</v>
      </c>
      <c r="J322" t="s">
        <v>736</v>
      </c>
      <c r="K322" t="s">
        <v>644</v>
      </c>
      <c r="L322" t="s">
        <v>645</v>
      </c>
      <c r="M322" t="s">
        <v>16550</v>
      </c>
      <c r="N322" t="s">
        <v>644</v>
      </c>
      <c r="O322" t="s">
        <v>668</v>
      </c>
      <c r="P322" t="s">
        <v>5</v>
      </c>
      <c r="Q322" t="s">
        <v>669</v>
      </c>
      <c r="R322" t="s">
        <v>645</v>
      </c>
      <c r="S322" t="s">
        <v>16551</v>
      </c>
      <c r="T322" t="s">
        <v>16550</v>
      </c>
    </row>
    <row r="323" spans="1:20" x14ac:dyDescent="0.25">
      <c r="A323" t="s">
        <v>101</v>
      </c>
      <c r="B323" t="s">
        <v>74</v>
      </c>
      <c r="C323">
        <v>120</v>
      </c>
      <c r="D323">
        <v>1</v>
      </c>
      <c r="E323" t="s">
        <v>16548</v>
      </c>
      <c r="F323">
        <v>199</v>
      </c>
      <c r="G323">
        <v>0</v>
      </c>
      <c r="H323" t="s">
        <v>641</v>
      </c>
      <c r="I323" t="s">
        <v>16549</v>
      </c>
      <c r="J323" t="s">
        <v>736</v>
      </c>
      <c r="K323" t="s">
        <v>644</v>
      </c>
      <c r="L323" t="s">
        <v>645</v>
      </c>
      <c r="M323" t="s">
        <v>16550</v>
      </c>
      <c r="N323" t="s">
        <v>644</v>
      </c>
      <c r="O323" t="s">
        <v>668</v>
      </c>
      <c r="P323" t="s">
        <v>5</v>
      </c>
      <c r="Q323" t="s">
        <v>669</v>
      </c>
      <c r="R323" t="s">
        <v>645</v>
      </c>
      <c r="S323" t="s">
        <v>16551</v>
      </c>
      <c r="T323" t="s">
        <v>16550</v>
      </c>
    </row>
    <row r="324" spans="1:20" x14ac:dyDescent="0.25">
      <c r="A324" t="s">
        <v>240</v>
      </c>
      <c r="B324" t="s">
        <v>1870</v>
      </c>
      <c r="C324">
        <v>88.55</v>
      </c>
      <c r="D324">
        <v>1</v>
      </c>
      <c r="E324" t="s">
        <v>16552</v>
      </c>
      <c r="F324">
        <v>177.1</v>
      </c>
      <c r="G324">
        <v>0</v>
      </c>
      <c r="H324" t="s">
        <v>805</v>
      </c>
      <c r="I324" t="s">
        <v>16553</v>
      </c>
      <c r="J324" t="s">
        <v>16554</v>
      </c>
      <c r="K324" t="s">
        <v>16555</v>
      </c>
      <c r="L324" t="s">
        <v>16556</v>
      </c>
      <c r="M324" t="s">
        <v>16557</v>
      </c>
      <c r="N324" t="s">
        <v>644</v>
      </c>
      <c r="O324" t="s">
        <v>811</v>
      </c>
      <c r="P324" t="s">
        <v>23</v>
      </c>
      <c r="Q324" t="s">
        <v>812</v>
      </c>
      <c r="R324" t="s">
        <v>645</v>
      </c>
      <c r="S324" t="s">
        <v>16558</v>
      </c>
      <c r="T324" t="s">
        <v>16557</v>
      </c>
    </row>
    <row r="325" spans="1:20" x14ac:dyDescent="0.25">
      <c r="A325" t="s">
        <v>601</v>
      </c>
      <c r="B325" t="s">
        <v>1870</v>
      </c>
      <c r="C325">
        <v>88.55</v>
      </c>
      <c r="D325">
        <v>1</v>
      </c>
      <c r="E325" t="s">
        <v>16552</v>
      </c>
      <c r="F325">
        <v>177.1</v>
      </c>
      <c r="G325">
        <v>0</v>
      </c>
      <c r="H325" t="s">
        <v>805</v>
      </c>
      <c r="I325" t="s">
        <v>16553</v>
      </c>
      <c r="J325" t="s">
        <v>16554</v>
      </c>
      <c r="K325" t="s">
        <v>16555</v>
      </c>
      <c r="L325" t="s">
        <v>16556</v>
      </c>
      <c r="M325" t="s">
        <v>16557</v>
      </c>
      <c r="N325" t="s">
        <v>644</v>
      </c>
      <c r="O325" t="s">
        <v>811</v>
      </c>
      <c r="P325" t="s">
        <v>23</v>
      </c>
      <c r="Q325" t="s">
        <v>812</v>
      </c>
      <c r="R325" t="s">
        <v>645</v>
      </c>
      <c r="S325" t="s">
        <v>16558</v>
      </c>
      <c r="T325" t="s">
        <v>16557</v>
      </c>
    </row>
    <row r="326" spans="1:20" x14ac:dyDescent="0.25">
      <c r="A326" t="s">
        <v>147</v>
      </c>
      <c r="B326" t="s">
        <v>148</v>
      </c>
      <c r="C326">
        <v>50</v>
      </c>
      <c r="D326">
        <v>6</v>
      </c>
      <c r="E326" t="s">
        <v>16559</v>
      </c>
      <c r="F326">
        <v>200</v>
      </c>
      <c r="G326">
        <v>0</v>
      </c>
      <c r="H326" t="s">
        <v>641</v>
      </c>
      <c r="I326" t="s">
        <v>10645</v>
      </c>
      <c r="J326" t="s">
        <v>981</v>
      </c>
      <c r="K326" t="s">
        <v>644</v>
      </c>
      <c r="L326" t="s">
        <v>645</v>
      </c>
      <c r="M326" t="s">
        <v>16560</v>
      </c>
      <c r="N326" t="s">
        <v>644</v>
      </c>
      <c r="O326" t="s">
        <v>668</v>
      </c>
      <c r="P326" t="s">
        <v>5</v>
      </c>
      <c r="Q326" t="s">
        <v>669</v>
      </c>
      <c r="R326" t="s">
        <v>645</v>
      </c>
      <c r="S326" t="s">
        <v>16561</v>
      </c>
      <c r="T326" t="s">
        <v>16560</v>
      </c>
    </row>
    <row r="327" spans="1:20" x14ac:dyDescent="0.25">
      <c r="A327" t="s">
        <v>601</v>
      </c>
      <c r="B327" t="s">
        <v>602</v>
      </c>
      <c r="C327">
        <v>139</v>
      </c>
      <c r="D327">
        <v>1</v>
      </c>
      <c r="E327" t="s">
        <v>16562</v>
      </c>
      <c r="F327">
        <v>108.99</v>
      </c>
      <c r="G327">
        <v>0</v>
      </c>
      <c r="H327" t="s">
        <v>641</v>
      </c>
      <c r="I327" t="s">
        <v>16563</v>
      </c>
      <c r="J327" t="s">
        <v>2374</v>
      </c>
      <c r="K327" t="s">
        <v>644</v>
      </c>
      <c r="L327" t="s">
        <v>645</v>
      </c>
      <c r="M327" t="s">
        <v>16564</v>
      </c>
      <c r="N327" t="s">
        <v>644</v>
      </c>
      <c r="O327" t="s">
        <v>668</v>
      </c>
      <c r="P327" t="s">
        <v>5</v>
      </c>
      <c r="Q327" t="s">
        <v>669</v>
      </c>
      <c r="R327" t="s">
        <v>645</v>
      </c>
      <c r="S327" t="s">
        <v>16565</v>
      </c>
      <c r="T327" t="s">
        <v>16566</v>
      </c>
    </row>
    <row r="328" spans="1:20" x14ac:dyDescent="0.25">
      <c r="A328" t="s">
        <v>638</v>
      </c>
      <c r="B328" t="s">
        <v>639</v>
      </c>
      <c r="C328">
        <v>66</v>
      </c>
      <c r="D328">
        <v>2</v>
      </c>
      <c r="E328" t="s">
        <v>16567</v>
      </c>
      <c r="F328">
        <v>100</v>
      </c>
      <c r="G328">
        <v>0</v>
      </c>
      <c r="H328" t="s">
        <v>729</v>
      </c>
      <c r="I328" t="s">
        <v>16568</v>
      </c>
      <c r="J328" t="s">
        <v>2049</v>
      </c>
      <c r="K328" t="s">
        <v>644</v>
      </c>
      <c r="L328" t="s">
        <v>645</v>
      </c>
      <c r="M328" t="s">
        <v>16569</v>
      </c>
      <c r="N328" t="s">
        <v>644</v>
      </c>
      <c r="O328" t="s">
        <v>668</v>
      </c>
      <c r="P328" t="s">
        <v>5</v>
      </c>
      <c r="Q328" t="s">
        <v>669</v>
      </c>
      <c r="R328" t="s">
        <v>645</v>
      </c>
      <c r="S328" t="s">
        <v>16570</v>
      </c>
      <c r="T328" t="s">
        <v>16566</v>
      </c>
    </row>
    <row r="329" spans="1:20" x14ac:dyDescent="0.25">
      <c r="A329" t="s">
        <v>18</v>
      </c>
      <c r="B329" t="s">
        <v>19</v>
      </c>
      <c r="C329">
        <v>68</v>
      </c>
      <c r="D329">
        <v>1</v>
      </c>
      <c r="E329" t="s">
        <v>16567</v>
      </c>
      <c r="F329">
        <v>100</v>
      </c>
      <c r="G329">
        <v>0</v>
      </c>
      <c r="H329" t="s">
        <v>729</v>
      </c>
      <c r="I329" t="s">
        <v>16568</v>
      </c>
      <c r="J329" t="s">
        <v>2049</v>
      </c>
      <c r="K329" t="s">
        <v>644</v>
      </c>
      <c r="L329" t="s">
        <v>645</v>
      </c>
      <c r="M329" t="s">
        <v>16569</v>
      </c>
      <c r="N329" t="s">
        <v>644</v>
      </c>
      <c r="O329" t="s">
        <v>668</v>
      </c>
      <c r="P329" t="s">
        <v>5</v>
      </c>
      <c r="Q329" t="s">
        <v>669</v>
      </c>
      <c r="R329" t="s">
        <v>645</v>
      </c>
      <c r="S329" t="s">
        <v>16570</v>
      </c>
      <c r="T329" t="s">
        <v>16566</v>
      </c>
    </row>
    <row r="330" spans="1:20" x14ac:dyDescent="0.25">
      <c r="A330" t="s">
        <v>147</v>
      </c>
      <c r="B330" t="s">
        <v>148</v>
      </c>
      <c r="C330">
        <v>50</v>
      </c>
      <c r="D330">
        <v>6</v>
      </c>
      <c r="E330" t="s">
        <v>16571</v>
      </c>
      <c r="F330">
        <v>200</v>
      </c>
      <c r="G330">
        <v>0</v>
      </c>
      <c r="H330" t="s">
        <v>641</v>
      </c>
      <c r="I330" t="s">
        <v>16572</v>
      </c>
      <c r="J330" t="s">
        <v>1099</v>
      </c>
      <c r="K330" t="s">
        <v>644</v>
      </c>
      <c r="L330" t="s">
        <v>645</v>
      </c>
      <c r="M330" t="s">
        <v>16573</v>
      </c>
      <c r="N330" t="s">
        <v>644</v>
      </c>
      <c r="O330" t="s">
        <v>647</v>
      </c>
      <c r="P330" t="s">
        <v>5</v>
      </c>
      <c r="Q330" t="s">
        <v>648</v>
      </c>
      <c r="R330" t="s">
        <v>645</v>
      </c>
      <c r="S330" t="s">
        <v>16574</v>
      </c>
      <c r="T330" t="s">
        <v>16575</v>
      </c>
    </row>
    <row r="331" spans="1:20" x14ac:dyDescent="0.25">
      <c r="A331" t="s">
        <v>147</v>
      </c>
      <c r="B331" t="s">
        <v>148</v>
      </c>
      <c r="C331">
        <v>50</v>
      </c>
      <c r="D331">
        <v>6</v>
      </c>
      <c r="E331" t="s">
        <v>16576</v>
      </c>
      <c r="F331">
        <v>200</v>
      </c>
      <c r="G331">
        <v>0</v>
      </c>
      <c r="H331" t="s">
        <v>641</v>
      </c>
      <c r="I331" t="s">
        <v>16572</v>
      </c>
      <c r="J331" t="s">
        <v>1099</v>
      </c>
      <c r="K331" t="s">
        <v>644</v>
      </c>
      <c r="L331" t="s">
        <v>645</v>
      </c>
      <c r="M331" t="s">
        <v>16577</v>
      </c>
      <c r="N331" t="s">
        <v>644</v>
      </c>
      <c r="O331" t="s">
        <v>647</v>
      </c>
      <c r="P331" t="s">
        <v>5</v>
      </c>
      <c r="Q331" t="s">
        <v>648</v>
      </c>
      <c r="R331" t="s">
        <v>645</v>
      </c>
      <c r="S331" t="s">
        <v>16578</v>
      </c>
      <c r="T331" t="s">
        <v>16575</v>
      </c>
    </row>
    <row r="332" spans="1:20" x14ac:dyDescent="0.25">
      <c r="A332" t="s">
        <v>147</v>
      </c>
      <c r="B332" t="s">
        <v>148</v>
      </c>
      <c r="C332">
        <v>33.333333333333336</v>
      </c>
      <c r="D332">
        <v>3</v>
      </c>
      <c r="E332" t="s">
        <v>16579</v>
      </c>
      <c r="F332">
        <v>100</v>
      </c>
      <c r="G332">
        <v>0</v>
      </c>
      <c r="H332" t="s">
        <v>641</v>
      </c>
      <c r="I332" t="s">
        <v>9255</v>
      </c>
      <c r="J332" t="s">
        <v>643</v>
      </c>
      <c r="K332" t="s">
        <v>644</v>
      </c>
      <c r="L332" t="s">
        <v>645</v>
      </c>
      <c r="M332" t="s">
        <v>16577</v>
      </c>
      <c r="N332" t="s">
        <v>644</v>
      </c>
      <c r="O332" t="s">
        <v>726</v>
      </c>
      <c r="P332" t="s">
        <v>5</v>
      </c>
      <c r="Q332" t="s">
        <v>648</v>
      </c>
      <c r="R332" t="s">
        <v>645</v>
      </c>
      <c r="S332" t="s">
        <v>16580</v>
      </c>
      <c r="T332" t="s">
        <v>16575</v>
      </c>
    </row>
    <row r="333" spans="1:20" x14ac:dyDescent="0.25">
      <c r="A333" t="s">
        <v>147</v>
      </c>
      <c r="B333" t="s">
        <v>148</v>
      </c>
      <c r="C333">
        <v>50</v>
      </c>
      <c r="D333">
        <v>6</v>
      </c>
      <c r="E333" t="s">
        <v>16581</v>
      </c>
      <c r="F333">
        <v>200</v>
      </c>
      <c r="G333">
        <v>0</v>
      </c>
      <c r="H333" t="s">
        <v>641</v>
      </c>
      <c r="I333" t="s">
        <v>16582</v>
      </c>
      <c r="J333" t="s">
        <v>1155</v>
      </c>
      <c r="K333" t="s">
        <v>644</v>
      </c>
      <c r="L333" t="s">
        <v>645</v>
      </c>
      <c r="M333" t="s">
        <v>16583</v>
      </c>
      <c r="N333" t="s">
        <v>644</v>
      </c>
      <c r="O333" t="s">
        <v>647</v>
      </c>
      <c r="P333" t="s">
        <v>5</v>
      </c>
      <c r="Q333" t="s">
        <v>648</v>
      </c>
      <c r="R333" t="s">
        <v>645</v>
      </c>
      <c r="S333" t="s">
        <v>16584</v>
      </c>
      <c r="T333" t="s">
        <v>16577</v>
      </c>
    </row>
    <row r="334" spans="1:20" x14ac:dyDescent="0.25">
      <c r="A334" t="s">
        <v>147</v>
      </c>
      <c r="B334" t="s">
        <v>148</v>
      </c>
      <c r="C334">
        <v>33.333333333333336</v>
      </c>
      <c r="D334">
        <v>3</v>
      </c>
      <c r="E334" t="s">
        <v>16585</v>
      </c>
      <c r="F334">
        <v>100</v>
      </c>
      <c r="G334">
        <v>0</v>
      </c>
      <c r="H334" t="s">
        <v>641</v>
      </c>
      <c r="I334" t="s">
        <v>16586</v>
      </c>
      <c r="J334" t="s">
        <v>661</v>
      </c>
      <c r="K334" t="s">
        <v>644</v>
      </c>
      <c r="L334" t="s">
        <v>645</v>
      </c>
      <c r="M334" t="s">
        <v>16587</v>
      </c>
      <c r="N334" t="s">
        <v>644</v>
      </c>
      <c r="O334" t="s">
        <v>647</v>
      </c>
      <c r="P334" t="s">
        <v>5</v>
      </c>
      <c r="Q334" t="s">
        <v>648</v>
      </c>
      <c r="R334" t="s">
        <v>645</v>
      </c>
      <c r="S334" t="s">
        <v>16588</v>
      </c>
      <c r="T334" t="s">
        <v>16577</v>
      </c>
    </row>
    <row r="335" spans="1:20" x14ac:dyDescent="0.25">
      <c r="A335" t="s">
        <v>147</v>
      </c>
      <c r="B335" t="s">
        <v>148</v>
      </c>
      <c r="C335">
        <v>33.333333333333336</v>
      </c>
      <c r="D335">
        <v>6</v>
      </c>
      <c r="E335" t="s">
        <v>16589</v>
      </c>
      <c r="F335">
        <v>200</v>
      </c>
      <c r="G335">
        <v>0</v>
      </c>
      <c r="H335" t="s">
        <v>641</v>
      </c>
      <c r="I335" t="s">
        <v>16590</v>
      </c>
      <c r="J335" t="s">
        <v>643</v>
      </c>
      <c r="K335" t="s">
        <v>644</v>
      </c>
      <c r="L335" t="s">
        <v>645</v>
      </c>
      <c r="M335" t="s">
        <v>16591</v>
      </c>
      <c r="N335" t="s">
        <v>644</v>
      </c>
      <c r="O335" t="s">
        <v>647</v>
      </c>
      <c r="P335" t="s">
        <v>5</v>
      </c>
      <c r="Q335" t="s">
        <v>648</v>
      </c>
      <c r="R335" t="s">
        <v>645</v>
      </c>
      <c r="S335" t="s">
        <v>16592</v>
      </c>
      <c r="T335" t="s">
        <v>16577</v>
      </c>
    </row>
    <row r="336" spans="1:20" x14ac:dyDescent="0.25">
      <c r="A336" t="s">
        <v>147</v>
      </c>
      <c r="B336" t="s">
        <v>148</v>
      </c>
      <c r="C336">
        <v>65</v>
      </c>
      <c r="D336">
        <v>9</v>
      </c>
      <c r="E336" t="s">
        <v>16593</v>
      </c>
      <c r="F336">
        <v>310</v>
      </c>
      <c r="G336">
        <v>0</v>
      </c>
      <c r="H336" t="s">
        <v>641</v>
      </c>
      <c r="I336" t="s">
        <v>5375</v>
      </c>
      <c r="J336" t="s">
        <v>1668</v>
      </c>
      <c r="K336" t="s">
        <v>644</v>
      </c>
      <c r="L336" t="s">
        <v>645</v>
      </c>
      <c r="M336" t="s">
        <v>16591</v>
      </c>
      <c r="N336" t="s">
        <v>644</v>
      </c>
      <c r="O336" t="s">
        <v>668</v>
      </c>
      <c r="P336" t="s">
        <v>5</v>
      </c>
      <c r="Q336" t="s">
        <v>669</v>
      </c>
      <c r="R336" t="s">
        <v>645</v>
      </c>
      <c r="S336" t="s">
        <v>16594</v>
      </c>
      <c r="T336" t="s">
        <v>16577</v>
      </c>
    </row>
    <row r="337" spans="1:20" x14ac:dyDescent="0.25">
      <c r="A337" t="s">
        <v>147</v>
      </c>
      <c r="B337" t="s">
        <v>148</v>
      </c>
      <c r="C337">
        <v>50</v>
      </c>
      <c r="D337">
        <v>6</v>
      </c>
      <c r="E337" t="s">
        <v>16595</v>
      </c>
      <c r="F337">
        <v>200</v>
      </c>
      <c r="G337">
        <v>0</v>
      </c>
      <c r="H337" t="s">
        <v>641</v>
      </c>
      <c r="I337" t="s">
        <v>16596</v>
      </c>
      <c r="J337" t="s">
        <v>1314</v>
      </c>
      <c r="K337" t="s">
        <v>644</v>
      </c>
      <c r="L337" t="s">
        <v>645</v>
      </c>
      <c r="M337" t="s">
        <v>16597</v>
      </c>
      <c r="N337" t="s">
        <v>644</v>
      </c>
      <c r="O337" t="s">
        <v>647</v>
      </c>
      <c r="P337" t="s">
        <v>5</v>
      </c>
      <c r="Q337" t="s">
        <v>648</v>
      </c>
      <c r="R337" t="s">
        <v>645</v>
      </c>
      <c r="S337" t="s">
        <v>16598</v>
      </c>
      <c r="T337" t="s">
        <v>16599</v>
      </c>
    </row>
    <row r="338" spans="1:20" x14ac:dyDescent="0.25">
      <c r="A338" t="s">
        <v>638</v>
      </c>
      <c r="B338" t="s">
        <v>639</v>
      </c>
      <c r="C338">
        <v>66</v>
      </c>
      <c r="D338">
        <v>2</v>
      </c>
      <c r="E338" t="s">
        <v>16600</v>
      </c>
      <c r="F338">
        <v>145</v>
      </c>
      <c r="G338">
        <v>0</v>
      </c>
      <c r="H338" t="s">
        <v>673</v>
      </c>
      <c r="I338" t="s">
        <v>15402</v>
      </c>
      <c r="J338" t="s">
        <v>16601</v>
      </c>
      <c r="K338" t="s">
        <v>5065</v>
      </c>
      <c r="L338" t="s">
        <v>9725</v>
      </c>
      <c r="M338" t="s">
        <v>16602</v>
      </c>
      <c r="N338" t="s">
        <v>644</v>
      </c>
      <c r="O338" t="s">
        <v>679</v>
      </c>
      <c r="P338" t="s">
        <v>26</v>
      </c>
      <c r="Q338" t="s">
        <v>680</v>
      </c>
      <c r="R338" t="s">
        <v>645</v>
      </c>
      <c r="S338" t="s">
        <v>16603</v>
      </c>
      <c r="T338" t="s">
        <v>16604</v>
      </c>
    </row>
    <row r="339" spans="1:20" x14ac:dyDescent="0.25">
      <c r="A339" t="s">
        <v>18</v>
      </c>
      <c r="B339" t="s">
        <v>19</v>
      </c>
      <c r="C339">
        <v>68</v>
      </c>
      <c r="D339">
        <v>1</v>
      </c>
      <c r="E339" t="s">
        <v>16600</v>
      </c>
      <c r="F339">
        <v>145</v>
      </c>
      <c r="G339">
        <v>0</v>
      </c>
      <c r="H339" t="s">
        <v>673</v>
      </c>
      <c r="I339" t="s">
        <v>15402</v>
      </c>
      <c r="J339" t="s">
        <v>16601</v>
      </c>
      <c r="K339" t="s">
        <v>5065</v>
      </c>
      <c r="L339" t="s">
        <v>9725</v>
      </c>
      <c r="M339" t="s">
        <v>16602</v>
      </c>
      <c r="N339" t="s">
        <v>644</v>
      </c>
      <c r="O339" t="s">
        <v>679</v>
      </c>
      <c r="P339" t="s">
        <v>26</v>
      </c>
      <c r="Q339" t="s">
        <v>680</v>
      </c>
      <c r="R339" t="s">
        <v>645</v>
      </c>
      <c r="S339" t="s">
        <v>16603</v>
      </c>
      <c r="T339" t="s">
        <v>16604</v>
      </c>
    </row>
    <row r="340" spans="1:20" x14ac:dyDescent="0.25">
      <c r="A340" t="s">
        <v>147</v>
      </c>
      <c r="B340" t="s">
        <v>148</v>
      </c>
      <c r="C340">
        <v>50</v>
      </c>
      <c r="D340">
        <v>6</v>
      </c>
      <c r="E340" t="s">
        <v>16605</v>
      </c>
      <c r="F340">
        <v>200</v>
      </c>
      <c r="G340">
        <v>0</v>
      </c>
      <c r="H340" t="s">
        <v>641</v>
      </c>
      <c r="I340" t="s">
        <v>16606</v>
      </c>
      <c r="J340" t="s">
        <v>1520</v>
      </c>
      <c r="K340" t="s">
        <v>644</v>
      </c>
      <c r="L340" t="s">
        <v>645</v>
      </c>
      <c r="M340" t="s">
        <v>16607</v>
      </c>
      <c r="N340" t="s">
        <v>644</v>
      </c>
      <c r="O340" t="s">
        <v>668</v>
      </c>
      <c r="P340" t="s">
        <v>5</v>
      </c>
      <c r="Q340" t="s">
        <v>669</v>
      </c>
      <c r="R340" t="s">
        <v>16608</v>
      </c>
      <c r="S340" t="s">
        <v>16609</v>
      </c>
      <c r="T340" t="s">
        <v>16607</v>
      </c>
    </row>
    <row r="341" spans="1:20" x14ac:dyDescent="0.25">
      <c r="A341" t="s">
        <v>147</v>
      </c>
      <c r="B341" t="s">
        <v>148</v>
      </c>
      <c r="C341">
        <v>50</v>
      </c>
      <c r="D341">
        <v>6</v>
      </c>
      <c r="E341" t="s">
        <v>16610</v>
      </c>
      <c r="F341">
        <v>235</v>
      </c>
      <c r="G341">
        <v>35</v>
      </c>
      <c r="H341" t="s">
        <v>641</v>
      </c>
      <c r="I341" t="s">
        <v>16611</v>
      </c>
      <c r="J341" t="s">
        <v>736</v>
      </c>
      <c r="K341" t="s">
        <v>644</v>
      </c>
      <c r="L341" t="s">
        <v>645</v>
      </c>
      <c r="M341" t="s">
        <v>16612</v>
      </c>
      <c r="N341" t="s">
        <v>644</v>
      </c>
      <c r="O341" t="s">
        <v>726</v>
      </c>
      <c r="P341" t="s">
        <v>5</v>
      </c>
      <c r="Q341" t="s">
        <v>648</v>
      </c>
      <c r="R341" t="s">
        <v>645</v>
      </c>
      <c r="S341" t="s">
        <v>16613</v>
      </c>
      <c r="T341" t="s">
        <v>16612</v>
      </c>
    </row>
    <row r="342" spans="1:20" x14ac:dyDescent="0.25">
      <c r="A342" t="s">
        <v>638</v>
      </c>
      <c r="B342" t="s">
        <v>639</v>
      </c>
      <c r="C342">
        <v>66</v>
      </c>
      <c r="D342">
        <v>4</v>
      </c>
      <c r="E342" t="s">
        <v>16614</v>
      </c>
      <c r="F342">
        <v>200</v>
      </c>
      <c r="G342">
        <v>0</v>
      </c>
      <c r="H342" t="s">
        <v>641</v>
      </c>
      <c r="I342" t="s">
        <v>16615</v>
      </c>
      <c r="J342" t="s">
        <v>3382</v>
      </c>
      <c r="K342" t="s">
        <v>644</v>
      </c>
      <c r="L342" t="s">
        <v>645</v>
      </c>
      <c r="M342" t="s">
        <v>16616</v>
      </c>
      <c r="N342" t="s">
        <v>644</v>
      </c>
      <c r="O342" t="s">
        <v>647</v>
      </c>
      <c r="P342" t="s">
        <v>5</v>
      </c>
      <c r="Q342" t="s">
        <v>648</v>
      </c>
      <c r="R342" t="s">
        <v>645</v>
      </c>
      <c r="S342" t="s">
        <v>16617</v>
      </c>
      <c r="T342" t="s">
        <v>16616</v>
      </c>
    </row>
    <row r="343" spans="1:20" x14ac:dyDescent="0.25">
      <c r="A343" t="s">
        <v>18</v>
      </c>
      <c r="B343" t="s">
        <v>19</v>
      </c>
      <c r="C343">
        <v>68</v>
      </c>
      <c r="D343">
        <v>2</v>
      </c>
      <c r="E343" t="s">
        <v>16614</v>
      </c>
      <c r="F343">
        <v>200</v>
      </c>
      <c r="G343">
        <v>0</v>
      </c>
      <c r="H343" t="s">
        <v>641</v>
      </c>
      <c r="I343" t="s">
        <v>16615</v>
      </c>
      <c r="J343" t="s">
        <v>3382</v>
      </c>
      <c r="K343" t="s">
        <v>644</v>
      </c>
      <c r="L343" t="s">
        <v>645</v>
      </c>
      <c r="M343" t="s">
        <v>16616</v>
      </c>
      <c r="N343" t="s">
        <v>644</v>
      </c>
      <c r="O343" t="s">
        <v>647</v>
      </c>
      <c r="P343" t="s">
        <v>5</v>
      </c>
      <c r="Q343" t="s">
        <v>648</v>
      </c>
      <c r="R343" t="s">
        <v>645</v>
      </c>
      <c r="S343" t="s">
        <v>16617</v>
      </c>
      <c r="T343" t="s">
        <v>16616</v>
      </c>
    </row>
    <row r="344" spans="1:20" x14ac:dyDescent="0.25">
      <c r="A344" t="s">
        <v>147</v>
      </c>
      <c r="B344" t="s">
        <v>148</v>
      </c>
      <c r="C344">
        <v>33.333333333333336</v>
      </c>
      <c r="D344">
        <v>3</v>
      </c>
      <c r="E344" t="s">
        <v>16618</v>
      </c>
      <c r="F344">
        <v>100</v>
      </c>
      <c r="G344">
        <v>0</v>
      </c>
      <c r="H344" t="s">
        <v>641</v>
      </c>
      <c r="I344" t="s">
        <v>16619</v>
      </c>
      <c r="J344" t="s">
        <v>643</v>
      </c>
      <c r="K344" t="s">
        <v>644</v>
      </c>
      <c r="L344" t="s">
        <v>645</v>
      </c>
      <c r="M344" t="s">
        <v>16620</v>
      </c>
      <c r="N344" t="s">
        <v>644</v>
      </c>
      <c r="O344" t="s">
        <v>647</v>
      </c>
      <c r="P344" t="s">
        <v>5</v>
      </c>
      <c r="Q344" t="s">
        <v>648</v>
      </c>
      <c r="R344" t="s">
        <v>645</v>
      </c>
      <c r="S344" t="s">
        <v>16621</v>
      </c>
      <c r="T344" t="s">
        <v>16620</v>
      </c>
    </row>
    <row r="345" spans="1:20" x14ac:dyDescent="0.25">
      <c r="A345" t="s">
        <v>147</v>
      </c>
      <c r="B345" t="s">
        <v>148</v>
      </c>
      <c r="C345">
        <v>50</v>
      </c>
      <c r="D345">
        <v>6</v>
      </c>
      <c r="E345" t="s">
        <v>16622</v>
      </c>
      <c r="F345">
        <v>200</v>
      </c>
      <c r="G345">
        <v>0</v>
      </c>
      <c r="H345" t="s">
        <v>641</v>
      </c>
      <c r="I345" t="s">
        <v>16623</v>
      </c>
      <c r="J345" t="s">
        <v>834</v>
      </c>
      <c r="K345" t="s">
        <v>644</v>
      </c>
      <c r="L345" t="s">
        <v>645</v>
      </c>
      <c r="M345" t="s">
        <v>16624</v>
      </c>
      <c r="N345" t="s">
        <v>644</v>
      </c>
      <c r="O345" t="s">
        <v>647</v>
      </c>
      <c r="P345" t="s">
        <v>5</v>
      </c>
      <c r="Q345" t="s">
        <v>648</v>
      </c>
      <c r="R345" t="s">
        <v>645</v>
      </c>
      <c r="S345" t="s">
        <v>16625</v>
      </c>
      <c r="T345" t="s">
        <v>16624</v>
      </c>
    </row>
    <row r="346" spans="1:20" x14ac:dyDescent="0.25">
      <c r="A346" t="s">
        <v>638</v>
      </c>
      <c r="B346" t="s">
        <v>639</v>
      </c>
      <c r="C346">
        <v>33</v>
      </c>
      <c r="D346">
        <v>5</v>
      </c>
      <c r="E346" t="s">
        <v>16626</v>
      </c>
      <c r="F346">
        <v>395</v>
      </c>
      <c r="G346">
        <v>0</v>
      </c>
      <c r="H346" t="s">
        <v>641</v>
      </c>
      <c r="I346" t="s">
        <v>16627</v>
      </c>
      <c r="J346" t="s">
        <v>783</v>
      </c>
      <c r="K346" t="s">
        <v>644</v>
      </c>
      <c r="L346" t="s">
        <v>645</v>
      </c>
      <c r="M346" t="s">
        <v>16628</v>
      </c>
      <c r="N346" t="s">
        <v>644</v>
      </c>
      <c r="O346" t="s">
        <v>668</v>
      </c>
      <c r="P346" t="s">
        <v>5</v>
      </c>
      <c r="Q346" t="s">
        <v>669</v>
      </c>
      <c r="R346" t="s">
        <v>645</v>
      </c>
      <c r="S346" t="s">
        <v>16629</v>
      </c>
      <c r="T346" t="s">
        <v>16630</v>
      </c>
    </row>
    <row r="347" spans="1:20" x14ac:dyDescent="0.25">
      <c r="A347" t="s">
        <v>18</v>
      </c>
      <c r="B347" t="s">
        <v>19</v>
      </c>
      <c r="C347">
        <v>33</v>
      </c>
      <c r="D347">
        <v>5</v>
      </c>
      <c r="E347" t="s">
        <v>16626</v>
      </c>
      <c r="F347">
        <v>395</v>
      </c>
      <c r="G347">
        <v>0</v>
      </c>
      <c r="H347" t="s">
        <v>641</v>
      </c>
      <c r="I347" t="s">
        <v>16627</v>
      </c>
      <c r="J347" t="s">
        <v>783</v>
      </c>
      <c r="K347" t="s">
        <v>644</v>
      </c>
      <c r="L347" t="s">
        <v>645</v>
      </c>
      <c r="M347" t="s">
        <v>16628</v>
      </c>
      <c r="N347" t="s">
        <v>644</v>
      </c>
      <c r="O347" t="s">
        <v>668</v>
      </c>
      <c r="P347" t="s">
        <v>5</v>
      </c>
      <c r="Q347" t="s">
        <v>669</v>
      </c>
      <c r="R347" t="s">
        <v>645</v>
      </c>
      <c r="S347" t="s">
        <v>16629</v>
      </c>
      <c r="T347" t="s">
        <v>16630</v>
      </c>
    </row>
    <row r="348" spans="1:20" x14ac:dyDescent="0.25">
      <c r="A348" t="s">
        <v>147</v>
      </c>
      <c r="B348" t="s">
        <v>148</v>
      </c>
      <c r="C348">
        <v>50</v>
      </c>
      <c r="D348">
        <v>6</v>
      </c>
      <c r="E348" t="s">
        <v>16631</v>
      </c>
      <c r="F348">
        <v>200</v>
      </c>
      <c r="G348">
        <v>0</v>
      </c>
      <c r="H348" t="s">
        <v>641</v>
      </c>
      <c r="I348" t="s">
        <v>16632</v>
      </c>
      <c r="J348" t="s">
        <v>834</v>
      </c>
      <c r="K348" t="s">
        <v>644</v>
      </c>
      <c r="L348" t="s">
        <v>645</v>
      </c>
      <c r="M348" t="s">
        <v>16630</v>
      </c>
      <c r="N348" t="s">
        <v>644</v>
      </c>
      <c r="O348" t="s">
        <v>668</v>
      </c>
      <c r="P348" t="s">
        <v>5</v>
      </c>
      <c r="Q348" t="s">
        <v>669</v>
      </c>
      <c r="R348" t="s">
        <v>645</v>
      </c>
      <c r="S348" t="s">
        <v>16633</v>
      </c>
      <c r="T348" t="s">
        <v>16634</v>
      </c>
    </row>
    <row r="349" spans="1:20" x14ac:dyDescent="0.25">
      <c r="A349" t="s">
        <v>147</v>
      </c>
      <c r="B349" t="s">
        <v>148</v>
      </c>
      <c r="C349">
        <v>33.333333333333336</v>
      </c>
      <c r="D349">
        <v>3</v>
      </c>
      <c r="E349" t="s">
        <v>16635</v>
      </c>
      <c r="F349">
        <v>100</v>
      </c>
      <c r="G349">
        <v>0</v>
      </c>
      <c r="H349" t="s">
        <v>641</v>
      </c>
      <c r="I349" t="s">
        <v>10550</v>
      </c>
      <c r="J349" t="s">
        <v>1549</v>
      </c>
      <c r="K349" t="s">
        <v>644</v>
      </c>
      <c r="L349" t="s">
        <v>645</v>
      </c>
      <c r="M349" t="s">
        <v>16634</v>
      </c>
      <c r="N349" t="s">
        <v>644</v>
      </c>
      <c r="O349" t="s">
        <v>668</v>
      </c>
      <c r="P349" t="s">
        <v>5</v>
      </c>
      <c r="Q349" t="s">
        <v>669</v>
      </c>
      <c r="R349" t="s">
        <v>645</v>
      </c>
      <c r="S349" t="s">
        <v>16636</v>
      </c>
      <c r="T349" t="s">
        <v>16634</v>
      </c>
    </row>
    <row r="350" spans="1:20" x14ac:dyDescent="0.25">
      <c r="A350" t="s">
        <v>147</v>
      </c>
      <c r="B350" t="s">
        <v>148</v>
      </c>
      <c r="C350">
        <v>33.333333333333336</v>
      </c>
      <c r="D350">
        <v>3</v>
      </c>
      <c r="E350" t="s">
        <v>16637</v>
      </c>
      <c r="F350">
        <v>100</v>
      </c>
      <c r="G350">
        <v>0</v>
      </c>
      <c r="H350" t="s">
        <v>641</v>
      </c>
      <c r="I350" t="s">
        <v>16638</v>
      </c>
      <c r="J350" t="s">
        <v>685</v>
      </c>
      <c r="K350" t="s">
        <v>644</v>
      </c>
      <c r="L350" t="s">
        <v>645</v>
      </c>
      <c r="M350" t="s">
        <v>16639</v>
      </c>
      <c r="N350" t="s">
        <v>644</v>
      </c>
      <c r="O350" t="s">
        <v>647</v>
      </c>
      <c r="P350" t="s">
        <v>5</v>
      </c>
      <c r="Q350" t="s">
        <v>648</v>
      </c>
      <c r="R350" t="s">
        <v>645</v>
      </c>
      <c r="S350" t="s">
        <v>16640</v>
      </c>
      <c r="T350" t="s">
        <v>16639</v>
      </c>
    </row>
    <row r="351" spans="1:20" x14ac:dyDescent="0.25">
      <c r="A351" t="s">
        <v>147</v>
      </c>
      <c r="B351" t="s">
        <v>148</v>
      </c>
      <c r="C351">
        <v>50</v>
      </c>
      <c r="D351">
        <v>6</v>
      </c>
      <c r="E351" t="s">
        <v>16641</v>
      </c>
      <c r="F351">
        <v>200</v>
      </c>
      <c r="G351">
        <v>0</v>
      </c>
      <c r="H351" t="s">
        <v>641</v>
      </c>
      <c r="I351" t="s">
        <v>4773</v>
      </c>
      <c r="J351" t="s">
        <v>724</v>
      </c>
      <c r="K351" t="s">
        <v>644</v>
      </c>
      <c r="L351" t="s">
        <v>645</v>
      </c>
      <c r="M351" t="s">
        <v>16642</v>
      </c>
      <c r="N351" t="s">
        <v>644</v>
      </c>
      <c r="O351" t="s">
        <v>726</v>
      </c>
      <c r="P351" t="s">
        <v>5</v>
      </c>
      <c r="Q351" t="s">
        <v>648</v>
      </c>
      <c r="R351" t="s">
        <v>645</v>
      </c>
      <c r="S351" t="s">
        <v>16643</v>
      </c>
      <c r="T351" t="s">
        <v>16642</v>
      </c>
    </row>
    <row r="352" spans="1:20" x14ac:dyDescent="0.25">
      <c r="A352" t="s">
        <v>638</v>
      </c>
      <c r="B352" t="s">
        <v>639</v>
      </c>
      <c r="C352">
        <v>66</v>
      </c>
      <c r="D352">
        <v>2</v>
      </c>
      <c r="E352" t="s">
        <v>16644</v>
      </c>
      <c r="F352">
        <v>100</v>
      </c>
      <c r="G352">
        <v>0</v>
      </c>
      <c r="H352" t="s">
        <v>641</v>
      </c>
      <c r="I352" t="s">
        <v>16645</v>
      </c>
      <c r="J352" t="s">
        <v>666</v>
      </c>
      <c r="K352" t="s">
        <v>644</v>
      </c>
      <c r="L352" t="s">
        <v>645</v>
      </c>
      <c r="M352" t="s">
        <v>16646</v>
      </c>
      <c r="N352" t="s">
        <v>644</v>
      </c>
      <c r="O352" t="s">
        <v>647</v>
      </c>
      <c r="P352" t="s">
        <v>5</v>
      </c>
      <c r="Q352" t="s">
        <v>648</v>
      </c>
      <c r="R352" t="s">
        <v>645</v>
      </c>
      <c r="S352" t="s">
        <v>16647</v>
      </c>
      <c r="T352" t="s">
        <v>16646</v>
      </c>
    </row>
    <row r="353" spans="1:20" x14ac:dyDescent="0.25">
      <c r="A353" t="s">
        <v>18</v>
      </c>
      <c r="B353" t="s">
        <v>19</v>
      </c>
      <c r="C353">
        <v>68</v>
      </c>
      <c r="D353">
        <v>1</v>
      </c>
      <c r="E353" t="s">
        <v>16644</v>
      </c>
      <c r="F353">
        <v>100</v>
      </c>
      <c r="G353">
        <v>0</v>
      </c>
      <c r="H353" t="s">
        <v>641</v>
      </c>
      <c r="I353" t="s">
        <v>16645</v>
      </c>
      <c r="J353" t="s">
        <v>666</v>
      </c>
      <c r="K353" t="s">
        <v>644</v>
      </c>
      <c r="L353" t="s">
        <v>645</v>
      </c>
      <c r="M353" t="s">
        <v>16646</v>
      </c>
      <c r="N353" t="s">
        <v>644</v>
      </c>
      <c r="O353" t="s">
        <v>647</v>
      </c>
      <c r="P353" t="s">
        <v>5</v>
      </c>
      <c r="Q353" t="s">
        <v>648</v>
      </c>
      <c r="R353" t="s">
        <v>645</v>
      </c>
      <c r="S353" t="s">
        <v>16647</v>
      </c>
      <c r="T353" t="s">
        <v>16646</v>
      </c>
    </row>
    <row r="354" spans="1:20" x14ac:dyDescent="0.25">
      <c r="A354" t="s">
        <v>147</v>
      </c>
      <c r="B354" t="s">
        <v>148</v>
      </c>
      <c r="C354">
        <v>33.333333333333336</v>
      </c>
      <c r="D354">
        <v>3</v>
      </c>
      <c r="E354" t="s">
        <v>16648</v>
      </c>
      <c r="F354">
        <v>100</v>
      </c>
      <c r="G354">
        <v>0</v>
      </c>
      <c r="H354" t="s">
        <v>641</v>
      </c>
      <c r="I354" t="s">
        <v>16649</v>
      </c>
      <c r="J354" t="s">
        <v>724</v>
      </c>
      <c r="K354" t="s">
        <v>644</v>
      </c>
      <c r="L354" t="s">
        <v>645</v>
      </c>
      <c r="M354" t="s">
        <v>16646</v>
      </c>
      <c r="N354" t="s">
        <v>644</v>
      </c>
      <c r="O354" t="s">
        <v>647</v>
      </c>
      <c r="P354" t="s">
        <v>5</v>
      </c>
      <c r="Q354" t="s">
        <v>648</v>
      </c>
      <c r="R354" t="s">
        <v>645</v>
      </c>
      <c r="S354" t="s">
        <v>16650</v>
      </c>
      <c r="T354" t="s">
        <v>16646</v>
      </c>
    </row>
    <row r="355" spans="1:20" x14ac:dyDescent="0.25">
      <c r="A355" t="s">
        <v>147</v>
      </c>
      <c r="B355" t="s">
        <v>148</v>
      </c>
      <c r="C355">
        <v>50</v>
      </c>
      <c r="D355">
        <v>6</v>
      </c>
      <c r="E355" t="s">
        <v>16651</v>
      </c>
      <c r="F355">
        <v>200</v>
      </c>
      <c r="G355">
        <v>0</v>
      </c>
      <c r="H355" t="s">
        <v>641</v>
      </c>
      <c r="I355" t="s">
        <v>16652</v>
      </c>
      <c r="J355" t="s">
        <v>2629</v>
      </c>
      <c r="K355" t="s">
        <v>644</v>
      </c>
      <c r="L355" t="s">
        <v>645</v>
      </c>
      <c r="M355" t="s">
        <v>16653</v>
      </c>
      <c r="N355" t="s">
        <v>644</v>
      </c>
      <c r="O355" t="s">
        <v>647</v>
      </c>
      <c r="P355" t="s">
        <v>5</v>
      </c>
      <c r="Q355" t="s">
        <v>648</v>
      </c>
      <c r="R355" t="s">
        <v>645</v>
      </c>
      <c r="S355" t="s">
        <v>16654</v>
      </c>
      <c r="T355" t="s">
        <v>16653</v>
      </c>
    </row>
    <row r="356" spans="1:20" x14ac:dyDescent="0.25">
      <c r="A356" t="s">
        <v>22</v>
      </c>
      <c r="B356" t="s">
        <v>213</v>
      </c>
      <c r="C356">
        <v>76</v>
      </c>
      <c r="D356">
        <v>1</v>
      </c>
      <c r="E356" t="s">
        <v>16655</v>
      </c>
      <c r="F356">
        <v>181.1</v>
      </c>
      <c r="G356">
        <v>7</v>
      </c>
      <c r="H356" t="s">
        <v>805</v>
      </c>
      <c r="I356" t="s">
        <v>16656</v>
      </c>
      <c r="J356" t="s">
        <v>16657</v>
      </c>
      <c r="K356" t="s">
        <v>2229</v>
      </c>
      <c r="L356" t="s">
        <v>16658</v>
      </c>
      <c r="M356" t="s">
        <v>16659</v>
      </c>
      <c r="N356" t="s">
        <v>644</v>
      </c>
      <c r="O356" t="s">
        <v>811</v>
      </c>
      <c r="P356" t="s">
        <v>23</v>
      </c>
      <c r="Q356" t="s">
        <v>812</v>
      </c>
      <c r="R356" t="s">
        <v>645</v>
      </c>
      <c r="S356" t="s">
        <v>16660</v>
      </c>
      <c r="T356" t="s">
        <v>16659</v>
      </c>
    </row>
    <row r="357" spans="1:20" x14ac:dyDescent="0.25">
      <c r="A357" t="s">
        <v>241</v>
      </c>
      <c r="B357" t="s">
        <v>1870</v>
      </c>
      <c r="C357">
        <v>98.1</v>
      </c>
      <c r="D357">
        <v>1</v>
      </c>
      <c r="E357" t="s">
        <v>16655</v>
      </c>
      <c r="F357">
        <v>181.1</v>
      </c>
      <c r="G357">
        <v>7</v>
      </c>
      <c r="H357" t="s">
        <v>805</v>
      </c>
      <c r="I357" t="s">
        <v>16656</v>
      </c>
      <c r="J357" t="s">
        <v>16657</v>
      </c>
      <c r="K357" t="s">
        <v>2229</v>
      </c>
      <c r="L357" t="s">
        <v>16658</v>
      </c>
      <c r="M357" t="s">
        <v>16659</v>
      </c>
      <c r="N357" t="s">
        <v>644</v>
      </c>
      <c r="O357" t="s">
        <v>811</v>
      </c>
      <c r="P357" t="s">
        <v>23</v>
      </c>
      <c r="Q357" t="s">
        <v>812</v>
      </c>
      <c r="R357" t="s">
        <v>645</v>
      </c>
      <c r="S357" t="s">
        <v>16660</v>
      </c>
      <c r="T357" t="s">
        <v>16659</v>
      </c>
    </row>
    <row r="358" spans="1:20" x14ac:dyDescent="0.25">
      <c r="A358" t="s">
        <v>147</v>
      </c>
      <c r="B358" t="s">
        <v>148</v>
      </c>
      <c r="C358">
        <v>50</v>
      </c>
      <c r="D358">
        <v>6</v>
      </c>
      <c r="E358" t="s">
        <v>16661</v>
      </c>
      <c r="F358">
        <v>200</v>
      </c>
      <c r="G358">
        <v>0</v>
      </c>
      <c r="H358" t="s">
        <v>641</v>
      </c>
      <c r="I358" t="s">
        <v>16662</v>
      </c>
      <c r="J358" t="s">
        <v>924</v>
      </c>
      <c r="K358" t="s">
        <v>644</v>
      </c>
      <c r="L358" t="s">
        <v>645</v>
      </c>
      <c r="M358" t="s">
        <v>16659</v>
      </c>
      <c r="N358" t="s">
        <v>644</v>
      </c>
      <c r="O358" t="s">
        <v>647</v>
      </c>
      <c r="P358" t="s">
        <v>5</v>
      </c>
      <c r="Q358" t="s">
        <v>648</v>
      </c>
      <c r="R358" t="s">
        <v>645</v>
      </c>
      <c r="S358" t="s">
        <v>16663</v>
      </c>
      <c r="T358" t="s">
        <v>16659</v>
      </c>
    </row>
    <row r="359" spans="1:20" x14ac:dyDescent="0.25">
      <c r="A359" t="s">
        <v>22</v>
      </c>
      <c r="B359" t="s">
        <v>27</v>
      </c>
      <c r="C359">
        <v>66.333333333333329</v>
      </c>
      <c r="D359">
        <v>3</v>
      </c>
      <c r="E359" t="s">
        <v>16664</v>
      </c>
      <c r="F359">
        <v>220</v>
      </c>
      <c r="G359">
        <v>0</v>
      </c>
      <c r="H359" t="s">
        <v>729</v>
      </c>
      <c r="I359" t="s">
        <v>16665</v>
      </c>
      <c r="J359" t="s">
        <v>2660</v>
      </c>
      <c r="K359" t="s">
        <v>644</v>
      </c>
      <c r="L359" t="s">
        <v>645</v>
      </c>
      <c r="M359" t="s">
        <v>16666</v>
      </c>
      <c r="N359" t="s">
        <v>644</v>
      </c>
      <c r="O359" t="s">
        <v>647</v>
      </c>
      <c r="P359" t="s">
        <v>5</v>
      </c>
      <c r="Q359" t="s">
        <v>648</v>
      </c>
      <c r="R359" t="s">
        <v>645</v>
      </c>
      <c r="S359" t="s">
        <v>16667</v>
      </c>
      <c r="T359" t="s">
        <v>16666</v>
      </c>
    </row>
    <row r="360" spans="1:20" x14ac:dyDescent="0.25">
      <c r="A360" t="s">
        <v>638</v>
      </c>
      <c r="B360" t="s">
        <v>639</v>
      </c>
      <c r="C360">
        <v>66</v>
      </c>
      <c r="D360">
        <v>2</v>
      </c>
      <c r="E360" t="s">
        <v>16668</v>
      </c>
      <c r="F360">
        <v>100</v>
      </c>
      <c r="G360">
        <v>0</v>
      </c>
      <c r="H360" t="s">
        <v>641</v>
      </c>
      <c r="I360" t="s">
        <v>16669</v>
      </c>
      <c r="J360" t="s">
        <v>708</v>
      </c>
      <c r="K360" t="s">
        <v>644</v>
      </c>
      <c r="L360" t="s">
        <v>645</v>
      </c>
      <c r="M360" t="s">
        <v>16670</v>
      </c>
      <c r="N360" t="s">
        <v>644</v>
      </c>
      <c r="O360" t="s">
        <v>668</v>
      </c>
      <c r="P360" t="s">
        <v>5</v>
      </c>
      <c r="Q360" t="s">
        <v>669</v>
      </c>
      <c r="R360" t="s">
        <v>645</v>
      </c>
      <c r="S360" t="s">
        <v>16671</v>
      </c>
      <c r="T360" t="s">
        <v>16670</v>
      </c>
    </row>
    <row r="361" spans="1:20" x14ac:dyDescent="0.25">
      <c r="A361" t="s">
        <v>18</v>
      </c>
      <c r="B361" t="s">
        <v>19</v>
      </c>
      <c r="C361">
        <v>68</v>
      </c>
      <c r="D361">
        <v>1</v>
      </c>
      <c r="E361" t="s">
        <v>16668</v>
      </c>
      <c r="F361">
        <v>100</v>
      </c>
      <c r="G361">
        <v>0</v>
      </c>
      <c r="H361" t="s">
        <v>641</v>
      </c>
      <c r="I361" t="s">
        <v>16669</v>
      </c>
      <c r="J361" t="s">
        <v>708</v>
      </c>
      <c r="K361" t="s">
        <v>644</v>
      </c>
      <c r="L361" t="s">
        <v>645</v>
      </c>
      <c r="M361" t="s">
        <v>16670</v>
      </c>
      <c r="N361" t="s">
        <v>644</v>
      </c>
      <c r="O361" t="s">
        <v>668</v>
      </c>
      <c r="P361" t="s">
        <v>5</v>
      </c>
      <c r="Q361" t="s">
        <v>669</v>
      </c>
      <c r="R361" t="s">
        <v>645</v>
      </c>
      <c r="S361" t="s">
        <v>16671</v>
      </c>
      <c r="T361" t="s">
        <v>16670</v>
      </c>
    </row>
    <row r="362" spans="1:20" x14ac:dyDescent="0.25">
      <c r="A362" t="s">
        <v>638</v>
      </c>
      <c r="B362" t="s">
        <v>639</v>
      </c>
      <c r="C362">
        <v>66</v>
      </c>
      <c r="D362">
        <v>2</v>
      </c>
      <c r="E362" t="s">
        <v>16672</v>
      </c>
      <c r="F362">
        <v>317.98</v>
      </c>
      <c r="G362">
        <v>0</v>
      </c>
      <c r="H362" t="s">
        <v>641</v>
      </c>
      <c r="I362" t="s">
        <v>16673</v>
      </c>
      <c r="J362" t="s">
        <v>2936</v>
      </c>
      <c r="K362" t="s">
        <v>644</v>
      </c>
      <c r="L362" t="s">
        <v>645</v>
      </c>
      <c r="M362" t="s">
        <v>16674</v>
      </c>
      <c r="N362" t="s">
        <v>644</v>
      </c>
      <c r="O362" t="s">
        <v>668</v>
      </c>
      <c r="P362" t="s">
        <v>5</v>
      </c>
      <c r="Q362" t="s">
        <v>669</v>
      </c>
      <c r="R362" t="s">
        <v>645</v>
      </c>
      <c r="S362" t="s">
        <v>16675</v>
      </c>
      <c r="T362" t="s">
        <v>16674</v>
      </c>
    </row>
    <row r="363" spans="1:20" x14ac:dyDescent="0.25">
      <c r="A363" t="s">
        <v>18</v>
      </c>
      <c r="B363" t="s">
        <v>19</v>
      </c>
      <c r="C363">
        <v>68</v>
      </c>
      <c r="D363">
        <v>1</v>
      </c>
      <c r="E363" t="s">
        <v>16672</v>
      </c>
      <c r="F363">
        <v>317.98</v>
      </c>
      <c r="G363">
        <v>0</v>
      </c>
      <c r="H363" t="s">
        <v>641</v>
      </c>
      <c r="I363" t="s">
        <v>16673</v>
      </c>
      <c r="J363" t="s">
        <v>2936</v>
      </c>
      <c r="K363" t="s">
        <v>644</v>
      </c>
      <c r="L363" t="s">
        <v>645</v>
      </c>
      <c r="M363" t="s">
        <v>16674</v>
      </c>
      <c r="N363" t="s">
        <v>644</v>
      </c>
      <c r="O363" t="s">
        <v>668</v>
      </c>
      <c r="P363" t="s">
        <v>5</v>
      </c>
      <c r="Q363" t="s">
        <v>669</v>
      </c>
      <c r="R363" t="s">
        <v>645</v>
      </c>
      <c r="S363" t="s">
        <v>16675</v>
      </c>
      <c r="T363" t="s">
        <v>16674</v>
      </c>
    </row>
    <row r="364" spans="1:20" x14ac:dyDescent="0.25">
      <c r="A364" t="s">
        <v>601</v>
      </c>
      <c r="B364" t="s">
        <v>602</v>
      </c>
      <c r="C364">
        <v>139</v>
      </c>
      <c r="D364">
        <v>1</v>
      </c>
      <c r="E364" t="s">
        <v>16672</v>
      </c>
      <c r="F364">
        <v>317.98</v>
      </c>
      <c r="G364">
        <v>0</v>
      </c>
      <c r="H364" t="s">
        <v>641</v>
      </c>
      <c r="I364" t="s">
        <v>16673</v>
      </c>
      <c r="J364" t="s">
        <v>2936</v>
      </c>
      <c r="K364" t="s">
        <v>644</v>
      </c>
      <c r="L364" t="s">
        <v>645</v>
      </c>
      <c r="M364" t="s">
        <v>16674</v>
      </c>
      <c r="N364" t="s">
        <v>644</v>
      </c>
      <c r="O364" t="s">
        <v>668</v>
      </c>
      <c r="P364" t="s">
        <v>5</v>
      </c>
      <c r="Q364" t="s">
        <v>669</v>
      </c>
      <c r="R364" t="s">
        <v>645</v>
      </c>
      <c r="S364" t="s">
        <v>16675</v>
      </c>
      <c r="T364" t="s">
        <v>16674</v>
      </c>
    </row>
    <row r="365" spans="1:20" x14ac:dyDescent="0.25">
      <c r="A365" t="s">
        <v>239</v>
      </c>
      <c r="B365" t="s">
        <v>245</v>
      </c>
      <c r="C365">
        <v>139</v>
      </c>
      <c r="D365">
        <v>1</v>
      </c>
      <c r="E365" t="s">
        <v>16672</v>
      </c>
      <c r="F365">
        <v>317.98</v>
      </c>
      <c r="G365">
        <v>0</v>
      </c>
      <c r="H365" t="s">
        <v>641</v>
      </c>
      <c r="I365" t="s">
        <v>16673</v>
      </c>
      <c r="J365" t="s">
        <v>2936</v>
      </c>
      <c r="K365" t="s">
        <v>644</v>
      </c>
      <c r="L365" t="s">
        <v>645</v>
      </c>
      <c r="M365" t="s">
        <v>16674</v>
      </c>
      <c r="N365" t="s">
        <v>644</v>
      </c>
      <c r="O365" t="s">
        <v>668</v>
      </c>
      <c r="P365" t="s">
        <v>5</v>
      </c>
      <c r="Q365" t="s">
        <v>669</v>
      </c>
      <c r="R365" t="s">
        <v>645</v>
      </c>
      <c r="S365" t="s">
        <v>16675</v>
      </c>
      <c r="T365" t="s">
        <v>16674</v>
      </c>
    </row>
    <row r="366" spans="1:20" x14ac:dyDescent="0.25">
      <c r="A366" t="s">
        <v>101</v>
      </c>
      <c r="B366" t="s">
        <v>74</v>
      </c>
      <c r="C366">
        <v>120</v>
      </c>
      <c r="D366">
        <v>2</v>
      </c>
      <c r="E366" t="s">
        <v>16676</v>
      </c>
      <c r="F366">
        <v>198</v>
      </c>
      <c r="G366">
        <v>0</v>
      </c>
      <c r="H366" t="s">
        <v>641</v>
      </c>
      <c r="I366" t="s">
        <v>16677</v>
      </c>
      <c r="J366" t="s">
        <v>900</v>
      </c>
      <c r="K366" t="s">
        <v>644</v>
      </c>
      <c r="L366" t="s">
        <v>645</v>
      </c>
      <c r="M366" t="s">
        <v>16678</v>
      </c>
      <c r="N366" t="s">
        <v>644</v>
      </c>
      <c r="O366" t="s">
        <v>668</v>
      </c>
      <c r="P366" t="s">
        <v>5</v>
      </c>
      <c r="Q366" t="s">
        <v>669</v>
      </c>
      <c r="R366" t="s">
        <v>645</v>
      </c>
      <c r="S366" t="s">
        <v>16679</v>
      </c>
      <c r="T366" t="s">
        <v>16678</v>
      </c>
    </row>
    <row r="367" spans="1:20" x14ac:dyDescent="0.25">
      <c r="A367" t="s">
        <v>99</v>
      </c>
      <c r="B367" t="s">
        <v>100</v>
      </c>
      <c r="C367">
        <v>10</v>
      </c>
      <c r="D367">
        <v>50</v>
      </c>
      <c r="E367" t="s">
        <v>16680</v>
      </c>
      <c r="F367">
        <v>514</v>
      </c>
      <c r="G367">
        <v>14</v>
      </c>
      <c r="H367" t="s">
        <v>673</v>
      </c>
      <c r="I367" t="s">
        <v>16681</v>
      </c>
      <c r="J367" t="s">
        <v>16682</v>
      </c>
      <c r="K367" t="s">
        <v>16683</v>
      </c>
      <c r="L367" t="s">
        <v>6093</v>
      </c>
      <c r="M367" t="s">
        <v>16684</v>
      </c>
      <c r="N367" t="s">
        <v>644</v>
      </c>
      <c r="O367" t="s">
        <v>679</v>
      </c>
      <c r="P367" t="s">
        <v>26</v>
      </c>
      <c r="Q367" t="s">
        <v>680</v>
      </c>
      <c r="R367" t="s">
        <v>645</v>
      </c>
      <c r="S367" t="s">
        <v>16685</v>
      </c>
      <c r="T367" t="s">
        <v>16684</v>
      </c>
    </row>
    <row r="368" spans="1:20" x14ac:dyDescent="0.25">
      <c r="A368" t="s">
        <v>147</v>
      </c>
      <c r="B368" t="s">
        <v>148</v>
      </c>
      <c r="C368">
        <v>50</v>
      </c>
      <c r="D368">
        <v>6</v>
      </c>
      <c r="E368" t="s">
        <v>16686</v>
      </c>
      <c r="F368">
        <v>200</v>
      </c>
      <c r="G368">
        <v>0</v>
      </c>
      <c r="H368" t="s">
        <v>641</v>
      </c>
      <c r="I368" t="s">
        <v>16687</v>
      </c>
      <c r="J368" t="s">
        <v>924</v>
      </c>
      <c r="K368" t="s">
        <v>644</v>
      </c>
      <c r="L368" t="s">
        <v>645</v>
      </c>
      <c r="M368" t="s">
        <v>16688</v>
      </c>
      <c r="N368" t="s">
        <v>644</v>
      </c>
      <c r="O368" t="s">
        <v>647</v>
      </c>
      <c r="P368" t="s">
        <v>5</v>
      </c>
      <c r="Q368" t="s">
        <v>648</v>
      </c>
      <c r="R368" t="s">
        <v>645</v>
      </c>
      <c r="S368" t="s">
        <v>16689</v>
      </c>
      <c r="T368" t="s">
        <v>16688</v>
      </c>
    </row>
    <row r="369" spans="1:20" x14ac:dyDescent="0.25">
      <c r="A369" t="s">
        <v>147</v>
      </c>
      <c r="B369" t="s">
        <v>148</v>
      </c>
      <c r="C369">
        <v>33.333333333333336</v>
      </c>
      <c r="D369">
        <v>3</v>
      </c>
      <c r="E369" t="s">
        <v>16690</v>
      </c>
      <c r="F369">
        <v>100</v>
      </c>
      <c r="G369">
        <v>0</v>
      </c>
      <c r="H369" t="s">
        <v>641</v>
      </c>
      <c r="I369" t="s">
        <v>16691</v>
      </c>
      <c r="J369" t="s">
        <v>708</v>
      </c>
      <c r="K369" t="s">
        <v>644</v>
      </c>
      <c r="L369" t="s">
        <v>645</v>
      </c>
      <c r="M369" t="s">
        <v>16692</v>
      </c>
      <c r="N369" t="s">
        <v>644</v>
      </c>
      <c r="O369" t="s">
        <v>647</v>
      </c>
      <c r="P369" t="s">
        <v>5</v>
      </c>
      <c r="Q369" t="s">
        <v>648</v>
      </c>
      <c r="R369" t="s">
        <v>645</v>
      </c>
      <c r="S369" t="s">
        <v>16693</v>
      </c>
      <c r="T369" t="s">
        <v>16692</v>
      </c>
    </row>
    <row r="370" spans="1:20" x14ac:dyDescent="0.25">
      <c r="A370" t="s">
        <v>147</v>
      </c>
      <c r="B370" t="s">
        <v>148</v>
      </c>
      <c r="C370">
        <v>33.333333333333336</v>
      </c>
      <c r="D370">
        <v>3</v>
      </c>
      <c r="E370" t="s">
        <v>16694</v>
      </c>
      <c r="F370">
        <v>100</v>
      </c>
      <c r="G370">
        <v>0</v>
      </c>
      <c r="H370" t="s">
        <v>641</v>
      </c>
      <c r="I370" t="s">
        <v>16695</v>
      </c>
      <c r="J370" t="s">
        <v>1184</v>
      </c>
      <c r="K370" t="s">
        <v>644</v>
      </c>
      <c r="L370" t="s">
        <v>645</v>
      </c>
      <c r="M370" t="s">
        <v>16696</v>
      </c>
      <c r="N370" t="s">
        <v>644</v>
      </c>
      <c r="O370" t="s">
        <v>647</v>
      </c>
      <c r="P370" t="s">
        <v>5</v>
      </c>
      <c r="Q370" t="s">
        <v>648</v>
      </c>
      <c r="R370" t="s">
        <v>645</v>
      </c>
      <c r="S370" t="s">
        <v>16697</v>
      </c>
      <c r="T370" t="s">
        <v>16696</v>
      </c>
    </row>
    <row r="371" spans="1:20" x14ac:dyDescent="0.25">
      <c r="A371" t="s">
        <v>147</v>
      </c>
      <c r="B371" t="s">
        <v>148</v>
      </c>
      <c r="C371">
        <v>40</v>
      </c>
      <c r="D371">
        <v>10</v>
      </c>
      <c r="E371" t="s">
        <v>16698</v>
      </c>
      <c r="F371">
        <v>350</v>
      </c>
      <c r="G371">
        <v>0</v>
      </c>
      <c r="H371" t="s">
        <v>729</v>
      </c>
      <c r="I371" t="s">
        <v>9498</v>
      </c>
      <c r="J371" t="s">
        <v>724</v>
      </c>
      <c r="K371" t="s">
        <v>644</v>
      </c>
      <c r="L371" t="s">
        <v>645</v>
      </c>
      <c r="M371" t="s">
        <v>16699</v>
      </c>
      <c r="N371" t="s">
        <v>644</v>
      </c>
      <c r="O371" t="s">
        <v>668</v>
      </c>
      <c r="P371" t="s">
        <v>5</v>
      </c>
      <c r="Q371" t="s">
        <v>669</v>
      </c>
      <c r="R371" t="s">
        <v>645</v>
      </c>
      <c r="S371" t="s">
        <v>16700</v>
      </c>
      <c r="T371" t="s">
        <v>16701</v>
      </c>
    </row>
    <row r="372" spans="1:20" x14ac:dyDescent="0.25">
      <c r="A372" t="s">
        <v>147</v>
      </c>
      <c r="B372" t="s">
        <v>148</v>
      </c>
      <c r="C372">
        <v>50</v>
      </c>
      <c r="D372">
        <v>12</v>
      </c>
      <c r="E372" t="s">
        <v>16702</v>
      </c>
      <c r="F372">
        <v>400</v>
      </c>
      <c r="G372">
        <v>0</v>
      </c>
      <c r="H372" t="s">
        <v>641</v>
      </c>
      <c r="I372" t="s">
        <v>15259</v>
      </c>
      <c r="J372" t="s">
        <v>859</v>
      </c>
      <c r="K372" t="s">
        <v>644</v>
      </c>
      <c r="L372" t="s">
        <v>645</v>
      </c>
      <c r="M372" t="s">
        <v>16701</v>
      </c>
      <c r="N372" t="s">
        <v>644</v>
      </c>
      <c r="O372" t="s">
        <v>647</v>
      </c>
      <c r="P372" t="s">
        <v>5</v>
      </c>
      <c r="Q372" t="s">
        <v>648</v>
      </c>
      <c r="R372" t="s">
        <v>645</v>
      </c>
      <c r="S372" t="s">
        <v>16703</v>
      </c>
      <c r="T372" t="s">
        <v>16701</v>
      </c>
    </row>
    <row r="373" spans="1:20" x14ac:dyDescent="0.25">
      <c r="A373" t="s">
        <v>147</v>
      </c>
      <c r="B373" t="s">
        <v>148</v>
      </c>
      <c r="C373">
        <v>50</v>
      </c>
      <c r="D373">
        <v>6</v>
      </c>
      <c r="E373" t="s">
        <v>16704</v>
      </c>
      <c r="F373">
        <v>200</v>
      </c>
      <c r="G373">
        <v>0</v>
      </c>
      <c r="H373" t="s">
        <v>641</v>
      </c>
      <c r="I373" t="s">
        <v>16705</v>
      </c>
      <c r="J373" t="s">
        <v>685</v>
      </c>
      <c r="K373" t="s">
        <v>644</v>
      </c>
      <c r="L373" t="s">
        <v>645</v>
      </c>
      <c r="M373" t="s">
        <v>16706</v>
      </c>
      <c r="N373" t="s">
        <v>644</v>
      </c>
      <c r="O373" t="s">
        <v>647</v>
      </c>
      <c r="P373" t="s">
        <v>5</v>
      </c>
      <c r="Q373" t="s">
        <v>648</v>
      </c>
      <c r="R373" t="s">
        <v>645</v>
      </c>
      <c r="S373" t="s">
        <v>16707</v>
      </c>
      <c r="T373" t="s">
        <v>16706</v>
      </c>
    </row>
    <row r="374" spans="1:20" x14ac:dyDescent="0.25">
      <c r="A374" t="s">
        <v>147</v>
      </c>
      <c r="B374" t="s">
        <v>148</v>
      </c>
      <c r="C374">
        <v>50</v>
      </c>
      <c r="D374">
        <v>6</v>
      </c>
      <c r="E374" t="s">
        <v>16708</v>
      </c>
      <c r="F374">
        <v>200</v>
      </c>
      <c r="G374">
        <v>0</v>
      </c>
      <c r="H374" t="s">
        <v>641</v>
      </c>
      <c r="I374" t="s">
        <v>16709</v>
      </c>
      <c r="J374" t="s">
        <v>1375</v>
      </c>
      <c r="K374" t="s">
        <v>644</v>
      </c>
      <c r="L374" t="s">
        <v>645</v>
      </c>
      <c r="M374" t="s">
        <v>16710</v>
      </c>
      <c r="N374" t="s">
        <v>644</v>
      </c>
      <c r="O374" t="s">
        <v>647</v>
      </c>
      <c r="P374" t="s">
        <v>5</v>
      </c>
      <c r="Q374" t="s">
        <v>648</v>
      </c>
      <c r="R374" t="s">
        <v>645</v>
      </c>
      <c r="S374" t="s">
        <v>16711</v>
      </c>
      <c r="T374" t="s">
        <v>16710</v>
      </c>
    </row>
    <row r="375" spans="1:20" x14ac:dyDescent="0.25">
      <c r="A375" t="s">
        <v>147</v>
      </c>
      <c r="B375" t="s">
        <v>148</v>
      </c>
      <c r="C375">
        <v>50</v>
      </c>
      <c r="D375">
        <v>6</v>
      </c>
      <c r="E375" t="s">
        <v>16712</v>
      </c>
      <c r="F375">
        <v>200</v>
      </c>
      <c r="G375">
        <v>0</v>
      </c>
      <c r="H375" t="s">
        <v>641</v>
      </c>
      <c r="I375" t="s">
        <v>16713</v>
      </c>
      <c r="J375" t="s">
        <v>745</v>
      </c>
      <c r="K375" t="s">
        <v>644</v>
      </c>
      <c r="L375" t="s">
        <v>645</v>
      </c>
      <c r="M375" t="s">
        <v>16714</v>
      </c>
      <c r="N375" t="s">
        <v>644</v>
      </c>
      <c r="O375" t="s">
        <v>647</v>
      </c>
      <c r="P375" t="s">
        <v>5</v>
      </c>
      <c r="Q375" t="s">
        <v>648</v>
      </c>
      <c r="R375" t="s">
        <v>645</v>
      </c>
      <c r="S375" t="s">
        <v>16715</v>
      </c>
      <c r="T375" t="s">
        <v>16714</v>
      </c>
    </row>
    <row r="376" spans="1:20" x14ac:dyDescent="0.25">
      <c r="A376" t="s">
        <v>147</v>
      </c>
      <c r="B376" t="s">
        <v>148</v>
      </c>
      <c r="C376">
        <v>50</v>
      </c>
      <c r="D376">
        <v>6</v>
      </c>
      <c r="E376" t="s">
        <v>16716</v>
      </c>
      <c r="F376">
        <v>200</v>
      </c>
      <c r="G376">
        <v>0</v>
      </c>
      <c r="H376" t="s">
        <v>641</v>
      </c>
      <c r="I376" t="s">
        <v>16717</v>
      </c>
      <c r="J376" t="s">
        <v>736</v>
      </c>
      <c r="K376" t="s">
        <v>644</v>
      </c>
      <c r="L376" t="s">
        <v>645</v>
      </c>
      <c r="M376" t="s">
        <v>16718</v>
      </c>
      <c r="N376" t="s">
        <v>644</v>
      </c>
      <c r="O376" t="s">
        <v>647</v>
      </c>
      <c r="P376" t="s">
        <v>5</v>
      </c>
      <c r="Q376" t="s">
        <v>648</v>
      </c>
      <c r="R376" t="s">
        <v>645</v>
      </c>
      <c r="S376" t="s">
        <v>16719</v>
      </c>
      <c r="T376" t="s">
        <v>16718</v>
      </c>
    </row>
    <row r="377" spans="1:20" x14ac:dyDescent="0.25">
      <c r="A377" t="s">
        <v>147</v>
      </c>
      <c r="B377" t="s">
        <v>148</v>
      </c>
      <c r="C377">
        <v>33.333333333333336</v>
      </c>
      <c r="D377">
        <v>3</v>
      </c>
      <c r="E377" t="s">
        <v>16720</v>
      </c>
      <c r="F377">
        <v>100</v>
      </c>
      <c r="G377">
        <v>0</v>
      </c>
      <c r="H377" t="s">
        <v>641</v>
      </c>
      <c r="I377" t="s">
        <v>16721</v>
      </c>
      <c r="J377" t="s">
        <v>947</v>
      </c>
      <c r="K377" t="s">
        <v>644</v>
      </c>
      <c r="L377" t="s">
        <v>645</v>
      </c>
      <c r="M377" t="s">
        <v>16722</v>
      </c>
      <c r="N377" t="s">
        <v>644</v>
      </c>
      <c r="O377" t="s">
        <v>647</v>
      </c>
      <c r="P377" t="s">
        <v>5</v>
      </c>
      <c r="Q377" t="s">
        <v>648</v>
      </c>
      <c r="R377" t="s">
        <v>645</v>
      </c>
      <c r="S377" t="s">
        <v>16723</v>
      </c>
      <c r="T377" t="s">
        <v>16722</v>
      </c>
    </row>
    <row r="378" spans="1:20" x14ac:dyDescent="0.25">
      <c r="A378" t="s">
        <v>147</v>
      </c>
      <c r="B378" t="s">
        <v>148</v>
      </c>
      <c r="C378">
        <v>33.333333333333336</v>
      </c>
      <c r="D378">
        <v>3</v>
      </c>
      <c r="E378" t="s">
        <v>16724</v>
      </c>
      <c r="F378">
        <v>100</v>
      </c>
      <c r="G378">
        <v>0</v>
      </c>
      <c r="H378" t="s">
        <v>641</v>
      </c>
      <c r="I378" t="s">
        <v>16725</v>
      </c>
      <c r="J378" t="s">
        <v>643</v>
      </c>
      <c r="K378" t="s">
        <v>644</v>
      </c>
      <c r="L378" t="s">
        <v>645</v>
      </c>
      <c r="M378" t="s">
        <v>16726</v>
      </c>
      <c r="N378" t="s">
        <v>644</v>
      </c>
      <c r="O378" t="s">
        <v>668</v>
      </c>
      <c r="P378" t="s">
        <v>5</v>
      </c>
      <c r="Q378" t="s">
        <v>669</v>
      </c>
      <c r="R378" t="s">
        <v>645</v>
      </c>
      <c r="S378" t="s">
        <v>16727</v>
      </c>
      <c r="T378" t="s">
        <v>16728</v>
      </c>
    </row>
    <row r="379" spans="1:20" x14ac:dyDescent="0.25">
      <c r="A379" t="s">
        <v>147</v>
      </c>
      <c r="B379" t="s">
        <v>148</v>
      </c>
      <c r="C379">
        <v>33.333333333333336</v>
      </c>
      <c r="D379">
        <v>3</v>
      </c>
      <c r="E379" t="s">
        <v>16729</v>
      </c>
      <c r="F379">
        <v>100</v>
      </c>
      <c r="G379">
        <v>0</v>
      </c>
      <c r="H379" t="s">
        <v>641</v>
      </c>
      <c r="I379" t="s">
        <v>16730</v>
      </c>
      <c r="J379" t="s">
        <v>685</v>
      </c>
      <c r="K379" t="s">
        <v>644</v>
      </c>
      <c r="L379" t="s">
        <v>645</v>
      </c>
      <c r="M379" t="s">
        <v>16731</v>
      </c>
      <c r="N379" t="s">
        <v>644</v>
      </c>
      <c r="O379" t="s">
        <v>647</v>
      </c>
      <c r="P379" t="s">
        <v>5</v>
      </c>
      <c r="Q379" t="s">
        <v>648</v>
      </c>
      <c r="R379" t="s">
        <v>645</v>
      </c>
      <c r="S379" t="s">
        <v>16732</v>
      </c>
      <c r="T379" t="s">
        <v>16731</v>
      </c>
    </row>
    <row r="380" spans="1:20" x14ac:dyDescent="0.25">
      <c r="A380" t="s">
        <v>147</v>
      </c>
      <c r="B380" t="s">
        <v>148</v>
      </c>
      <c r="C380">
        <v>33.333333333333336</v>
      </c>
      <c r="D380">
        <v>3</v>
      </c>
      <c r="E380" t="s">
        <v>16733</v>
      </c>
      <c r="F380">
        <v>100</v>
      </c>
      <c r="G380">
        <v>0</v>
      </c>
      <c r="H380" t="s">
        <v>641</v>
      </c>
      <c r="I380" t="s">
        <v>16734</v>
      </c>
      <c r="J380" t="s">
        <v>788</v>
      </c>
      <c r="K380" t="s">
        <v>644</v>
      </c>
      <c r="L380" t="s">
        <v>645</v>
      </c>
      <c r="M380" t="s">
        <v>16731</v>
      </c>
      <c r="N380" t="s">
        <v>644</v>
      </c>
      <c r="O380" t="s">
        <v>668</v>
      </c>
      <c r="P380" t="s">
        <v>5</v>
      </c>
      <c r="Q380" t="s">
        <v>669</v>
      </c>
      <c r="R380" t="s">
        <v>645</v>
      </c>
      <c r="S380" t="s">
        <v>16735</v>
      </c>
      <c r="T380" t="s">
        <v>16736</v>
      </c>
    </row>
    <row r="381" spans="1:20" x14ac:dyDescent="0.25">
      <c r="A381" t="s">
        <v>638</v>
      </c>
      <c r="B381" t="s">
        <v>639</v>
      </c>
      <c r="C381">
        <v>66</v>
      </c>
      <c r="D381">
        <v>10</v>
      </c>
      <c r="E381" t="s">
        <v>16737</v>
      </c>
      <c r="F381">
        <v>500</v>
      </c>
      <c r="G381">
        <v>0</v>
      </c>
      <c r="H381" t="s">
        <v>729</v>
      </c>
      <c r="I381" t="s">
        <v>16738</v>
      </c>
      <c r="J381" t="s">
        <v>981</v>
      </c>
      <c r="K381" t="s">
        <v>644</v>
      </c>
      <c r="L381" t="s">
        <v>645</v>
      </c>
      <c r="M381" t="s">
        <v>16736</v>
      </c>
      <c r="N381" t="s">
        <v>644</v>
      </c>
      <c r="O381" t="s">
        <v>668</v>
      </c>
      <c r="P381" t="s">
        <v>5</v>
      </c>
      <c r="Q381" t="s">
        <v>669</v>
      </c>
      <c r="R381" t="s">
        <v>645</v>
      </c>
      <c r="S381" t="s">
        <v>16739</v>
      </c>
      <c r="T381" t="s">
        <v>16740</v>
      </c>
    </row>
    <row r="382" spans="1:20" x14ac:dyDescent="0.25">
      <c r="A382" t="s">
        <v>18</v>
      </c>
      <c r="B382" t="s">
        <v>19</v>
      </c>
      <c r="C382">
        <v>68</v>
      </c>
      <c r="D382">
        <v>5</v>
      </c>
      <c r="E382" t="s">
        <v>16737</v>
      </c>
      <c r="F382">
        <v>500</v>
      </c>
      <c r="G382">
        <v>0</v>
      </c>
      <c r="H382" t="s">
        <v>729</v>
      </c>
      <c r="I382" t="s">
        <v>16738</v>
      </c>
      <c r="J382" t="s">
        <v>981</v>
      </c>
      <c r="K382" t="s">
        <v>644</v>
      </c>
      <c r="L382" t="s">
        <v>645</v>
      </c>
      <c r="M382" t="s">
        <v>16736</v>
      </c>
      <c r="N382" t="s">
        <v>644</v>
      </c>
      <c r="O382" t="s">
        <v>668</v>
      </c>
      <c r="P382" t="s">
        <v>5</v>
      </c>
      <c r="Q382" t="s">
        <v>669</v>
      </c>
      <c r="R382" t="s">
        <v>645</v>
      </c>
      <c r="S382" t="s">
        <v>16739</v>
      </c>
      <c r="T382" t="s">
        <v>16740</v>
      </c>
    </row>
    <row r="383" spans="1:20" x14ac:dyDescent="0.25">
      <c r="A383" t="s">
        <v>147</v>
      </c>
      <c r="B383" t="s">
        <v>148</v>
      </c>
      <c r="C383">
        <v>33.333333333333336</v>
      </c>
      <c r="D383">
        <v>3</v>
      </c>
      <c r="E383" t="s">
        <v>16741</v>
      </c>
      <c r="F383">
        <v>100</v>
      </c>
      <c r="G383">
        <v>0</v>
      </c>
      <c r="H383" t="s">
        <v>641</v>
      </c>
      <c r="I383" t="s">
        <v>16742</v>
      </c>
      <c r="J383" t="s">
        <v>864</v>
      </c>
      <c r="K383" t="s">
        <v>644</v>
      </c>
      <c r="L383" t="s">
        <v>645</v>
      </c>
      <c r="M383" t="s">
        <v>16743</v>
      </c>
      <c r="N383" t="s">
        <v>644</v>
      </c>
      <c r="O383" t="s">
        <v>647</v>
      </c>
      <c r="P383" t="s">
        <v>5</v>
      </c>
      <c r="Q383" t="s">
        <v>648</v>
      </c>
      <c r="R383" t="s">
        <v>16744</v>
      </c>
      <c r="S383" t="s">
        <v>16745</v>
      </c>
      <c r="T383" t="s">
        <v>16743</v>
      </c>
    </row>
    <row r="384" spans="1:20" x14ac:dyDescent="0.25">
      <c r="A384" t="s">
        <v>147</v>
      </c>
      <c r="B384" t="s">
        <v>148</v>
      </c>
      <c r="C384">
        <v>50</v>
      </c>
      <c r="D384">
        <v>6</v>
      </c>
      <c r="E384" t="s">
        <v>16746</v>
      </c>
      <c r="F384">
        <v>200</v>
      </c>
      <c r="G384">
        <v>0</v>
      </c>
      <c r="H384" t="s">
        <v>641</v>
      </c>
      <c r="I384" t="s">
        <v>16747</v>
      </c>
      <c r="J384" t="s">
        <v>736</v>
      </c>
      <c r="K384" t="s">
        <v>644</v>
      </c>
      <c r="L384" t="s">
        <v>645</v>
      </c>
      <c r="M384" t="s">
        <v>16748</v>
      </c>
      <c r="N384" t="s">
        <v>644</v>
      </c>
      <c r="O384" t="s">
        <v>726</v>
      </c>
      <c r="P384" t="s">
        <v>5</v>
      </c>
      <c r="Q384" t="s">
        <v>648</v>
      </c>
      <c r="R384" t="s">
        <v>645</v>
      </c>
      <c r="S384" t="s">
        <v>16749</v>
      </c>
      <c r="T384" t="s">
        <v>16748</v>
      </c>
    </row>
    <row r="385" spans="1:20" x14ac:dyDescent="0.25">
      <c r="A385" t="s">
        <v>147</v>
      </c>
      <c r="B385" t="s">
        <v>148</v>
      </c>
      <c r="C385">
        <v>50</v>
      </c>
      <c r="D385">
        <v>6</v>
      </c>
      <c r="E385" t="s">
        <v>16750</v>
      </c>
      <c r="F385">
        <v>200</v>
      </c>
      <c r="G385">
        <v>0</v>
      </c>
      <c r="H385" t="s">
        <v>641</v>
      </c>
      <c r="I385" t="s">
        <v>16751</v>
      </c>
      <c r="J385" t="s">
        <v>666</v>
      </c>
      <c r="K385" t="s">
        <v>644</v>
      </c>
      <c r="L385" t="s">
        <v>645</v>
      </c>
      <c r="M385" t="s">
        <v>16748</v>
      </c>
      <c r="N385" t="s">
        <v>644</v>
      </c>
      <c r="O385" t="s">
        <v>647</v>
      </c>
      <c r="P385" t="s">
        <v>5</v>
      </c>
      <c r="Q385" t="s">
        <v>648</v>
      </c>
      <c r="R385" t="s">
        <v>645</v>
      </c>
      <c r="S385" t="s">
        <v>16752</v>
      </c>
      <c r="T385" t="s">
        <v>16748</v>
      </c>
    </row>
    <row r="386" spans="1:20" x14ac:dyDescent="0.25">
      <c r="A386" t="s">
        <v>147</v>
      </c>
      <c r="B386" t="s">
        <v>148</v>
      </c>
      <c r="C386">
        <v>50</v>
      </c>
      <c r="D386">
        <v>6</v>
      </c>
      <c r="E386" t="s">
        <v>16753</v>
      </c>
      <c r="F386">
        <v>200</v>
      </c>
      <c r="G386">
        <v>0</v>
      </c>
      <c r="H386" t="s">
        <v>641</v>
      </c>
      <c r="I386" t="s">
        <v>16754</v>
      </c>
      <c r="J386" t="s">
        <v>834</v>
      </c>
      <c r="K386" t="s">
        <v>644</v>
      </c>
      <c r="L386" t="s">
        <v>645</v>
      </c>
      <c r="M386" t="s">
        <v>16755</v>
      </c>
      <c r="N386" t="s">
        <v>644</v>
      </c>
      <c r="O386" t="s">
        <v>647</v>
      </c>
      <c r="P386" t="s">
        <v>5</v>
      </c>
      <c r="Q386" t="s">
        <v>648</v>
      </c>
      <c r="R386" t="s">
        <v>645</v>
      </c>
      <c r="S386" t="s">
        <v>16756</v>
      </c>
      <c r="T386" t="s">
        <v>16755</v>
      </c>
    </row>
    <row r="387" spans="1:20" x14ac:dyDescent="0.25">
      <c r="A387" t="s">
        <v>101</v>
      </c>
      <c r="B387" t="s">
        <v>74</v>
      </c>
      <c r="C387">
        <v>120</v>
      </c>
      <c r="D387">
        <v>1</v>
      </c>
      <c r="E387" t="s">
        <v>16757</v>
      </c>
      <c r="F387">
        <v>99</v>
      </c>
      <c r="G387">
        <v>0</v>
      </c>
      <c r="H387" t="s">
        <v>641</v>
      </c>
      <c r="I387" t="s">
        <v>16758</v>
      </c>
      <c r="J387" t="s">
        <v>714</v>
      </c>
      <c r="K387" t="s">
        <v>644</v>
      </c>
      <c r="L387" t="s">
        <v>645</v>
      </c>
      <c r="M387" t="s">
        <v>16759</v>
      </c>
      <c r="N387" t="s">
        <v>644</v>
      </c>
      <c r="O387" t="s">
        <v>668</v>
      </c>
      <c r="P387" t="s">
        <v>5</v>
      </c>
      <c r="Q387" t="s">
        <v>669</v>
      </c>
      <c r="R387" t="s">
        <v>645</v>
      </c>
      <c r="S387" t="s">
        <v>16760</v>
      </c>
      <c r="T387" t="s">
        <v>16759</v>
      </c>
    </row>
    <row r="388" spans="1:20" x14ac:dyDescent="0.25">
      <c r="A388" t="s">
        <v>638</v>
      </c>
      <c r="B388" t="s">
        <v>639</v>
      </c>
      <c r="C388">
        <v>66</v>
      </c>
      <c r="D388">
        <v>2</v>
      </c>
      <c r="E388" t="s">
        <v>16761</v>
      </c>
      <c r="F388">
        <v>100</v>
      </c>
      <c r="G388">
        <v>0</v>
      </c>
      <c r="H388" t="s">
        <v>641</v>
      </c>
      <c r="I388" t="s">
        <v>16758</v>
      </c>
      <c r="J388" t="s">
        <v>714</v>
      </c>
      <c r="K388" t="s">
        <v>644</v>
      </c>
      <c r="L388" t="s">
        <v>645</v>
      </c>
      <c r="M388" t="s">
        <v>16762</v>
      </c>
      <c r="N388" t="s">
        <v>644</v>
      </c>
      <c r="O388" t="s">
        <v>668</v>
      </c>
      <c r="P388" t="s">
        <v>5</v>
      </c>
      <c r="Q388" t="s">
        <v>669</v>
      </c>
      <c r="R388" t="s">
        <v>645</v>
      </c>
      <c r="S388" t="s">
        <v>16763</v>
      </c>
      <c r="T388" t="s">
        <v>16762</v>
      </c>
    </row>
    <row r="389" spans="1:20" x14ac:dyDescent="0.25">
      <c r="A389" t="s">
        <v>18</v>
      </c>
      <c r="B389" t="s">
        <v>19</v>
      </c>
      <c r="C389">
        <v>68</v>
      </c>
      <c r="D389">
        <v>1</v>
      </c>
      <c r="E389" t="s">
        <v>16761</v>
      </c>
      <c r="F389">
        <v>100</v>
      </c>
      <c r="G389">
        <v>0</v>
      </c>
      <c r="H389" t="s">
        <v>641</v>
      </c>
      <c r="I389" t="s">
        <v>16758</v>
      </c>
      <c r="J389" t="s">
        <v>714</v>
      </c>
      <c r="K389" t="s">
        <v>644</v>
      </c>
      <c r="L389" t="s">
        <v>645</v>
      </c>
      <c r="M389" t="s">
        <v>16762</v>
      </c>
      <c r="N389" t="s">
        <v>644</v>
      </c>
      <c r="O389" t="s">
        <v>668</v>
      </c>
      <c r="P389" t="s">
        <v>5</v>
      </c>
      <c r="Q389" t="s">
        <v>669</v>
      </c>
      <c r="R389" t="s">
        <v>645</v>
      </c>
      <c r="S389" t="s">
        <v>16763</v>
      </c>
      <c r="T389" t="s">
        <v>16762</v>
      </c>
    </row>
    <row r="390" spans="1:20" x14ac:dyDescent="0.25">
      <c r="A390" t="s">
        <v>147</v>
      </c>
      <c r="B390" t="s">
        <v>148</v>
      </c>
      <c r="C390">
        <v>33.333333333333336</v>
      </c>
      <c r="D390">
        <v>3</v>
      </c>
      <c r="E390" t="s">
        <v>16764</v>
      </c>
      <c r="F390">
        <v>100</v>
      </c>
      <c r="G390">
        <v>0</v>
      </c>
      <c r="H390" t="s">
        <v>641</v>
      </c>
      <c r="I390" t="s">
        <v>16765</v>
      </c>
      <c r="J390" t="s">
        <v>685</v>
      </c>
      <c r="K390" t="s">
        <v>644</v>
      </c>
      <c r="L390" t="s">
        <v>645</v>
      </c>
      <c r="M390" t="s">
        <v>16766</v>
      </c>
      <c r="N390" t="s">
        <v>644</v>
      </c>
      <c r="O390" t="s">
        <v>647</v>
      </c>
      <c r="P390" t="s">
        <v>5</v>
      </c>
      <c r="Q390" t="s">
        <v>648</v>
      </c>
      <c r="R390" t="s">
        <v>645</v>
      </c>
      <c r="S390" t="s">
        <v>16767</v>
      </c>
      <c r="T390" t="s">
        <v>16766</v>
      </c>
    </row>
    <row r="391" spans="1:20" x14ac:dyDescent="0.25">
      <c r="A391" t="s">
        <v>241</v>
      </c>
      <c r="B391" t="s">
        <v>247</v>
      </c>
      <c r="C391">
        <v>139</v>
      </c>
      <c r="D391">
        <v>1</v>
      </c>
      <c r="E391" t="s">
        <v>16768</v>
      </c>
      <c r="F391">
        <v>108.99</v>
      </c>
      <c r="G391">
        <v>0</v>
      </c>
      <c r="H391" t="s">
        <v>641</v>
      </c>
      <c r="I391" t="s">
        <v>16769</v>
      </c>
      <c r="J391" t="s">
        <v>859</v>
      </c>
      <c r="K391" t="s">
        <v>644</v>
      </c>
      <c r="L391" t="s">
        <v>645</v>
      </c>
      <c r="M391" t="s">
        <v>16770</v>
      </c>
      <c r="N391" t="s">
        <v>644</v>
      </c>
      <c r="O391" t="s">
        <v>668</v>
      </c>
      <c r="P391" t="s">
        <v>5</v>
      </c>
      <c r="Q391" t="s">
        <v>669</v>
      </c>
      <c r="R391" t="s">
        <v>645</v>
      </c>
      <c r="S391" t="s">
        <v>16771</v>
      </c>
      <c r="T391" t="s">
        <v>16770</v>
      </c>
    </row>
    <row r="392" spans="1:20" x14ac:dyDescent="0.25">
      <c r="A392" t="s">
        <v>147</v>
      </c>
      <c r="B392" t="s">
        <v>148</v>
      </c>
      <c r="C392">
        <v>50</v>
      </c>
      <c r="D392">
        <v>6</v>
      </c>
      <c r="E392" t="s">
        <v>16772</v>
      </c>
      <c r="F392">
        <v>200</v>
      </c>
      <c r="G392">
        <v>0</v>
      </c>
      <c r="H392" t="s">
        <v>641</v>
      </c>
      <c r="I392" t="s">
        <v>16773</v>
      </c>
      <c r="J392" t="s">
        <v>2173</v>
      </c>
      <c r="K392" t="s">
        <v>644</v>
      </c>
      <c r="L392" t="s">
        <v>645</v>
      </c>
      <c r="M392" t="s">
        <v>16774</v>
      </c>
      <c r="N392" t="s">
        <v>644</v>
      </c>
      <c r="O392" t="s">
        <v>647</v>
      </c>
      <c r="P392" t="s">
        <v>5</v>
      </c>
      <c r="Q392" t="s">
        <v>648</v>
      </c>
      <c r="R392" t="s">
        <v>645</v>
      </c>
      <c r="S392" t="s">
        <v>16775</v>
      </c>
      <c r="T392" t="s">
        <v>16774</v>
      </c>
    </row>
    <row r="393" spans="1:20" x14ac:dyDescent="0.25">
      <c r="A393" t="s">
        <v>147</v>
      </c>
      <c r="B393" t="s">
        <v>148</v>
      </c>
      <c r="C393">
        <v>50</v>
      </c>
      <c r="D393">
        <v>6</v>
      </c>
      <c r="E393" t="s">
        <v>16776</v>
      </c>
      <c r="F393">
        <v>200</v>
      </c>
      <c r="G393">
        <v>0</v>
      </c>
      <c r="H393" t="s">
        <v>641</v>
      </c>
      <c r="I393" t="s">
        <v>16777</v>
      </c>
      <c r="J393" t="s">
        <v>736</v>
      </c>
      <c r="K393" t="s">
        <v>644</v>
      </c>
      <c r="L393" t="s">
        <v>645</v>
      </c>
      <c r="M393" t="s">
        <v>16778</v>
      </c>
      <c r="N393" t="s">
        <v>644</v>
      </c>
      <c r="O393" t="s">
        <v>668</v>
      </c>
      <c r="P393" t="s">
        <v>5</v>
      </c>
      <c r="Q393" t="s">
        <v>669</v>
      </c>
      <c r="R393" t="s">
        <v>645</v>
      </c>
      <c r="S393" t="s">
        <v>16779</v>
      </c>
      <c r="T393" t="s">
        <v>16778</v>
      </c>
    </row>
    <row r="394" spans="1:20" x14ac:dyDescent="0.25">
      <c r="A394" t="s">
        <v>147</v>
      </c>
      <c r="B394" t="s">
        <v>148</v>
      </c>
      <c r="C394">
        <v>50</v>
      </c>
      <c r="D394">
        <v>6</v>
      </c>
      <c r="E394" t="s">
        <v>16780</v>
      </c>
      <c r="F394">
        <v>200</v>
      </c>
      <c r="G394">
        <v>0</v>
      </c>
      <c r="H394" t="s">
        <v>641</v>
      </c>
      <c r="I394" t="s">
        <v>3879</v>
      </c>
      <c r="J394" t="s">
        <v>643</v>
      </c>
      <c r="K394" t="s">
        <v>644</v>
      </c>
      <c r="L394" t="s">
        <v>645</v>
      </c>
      <c r="M394" t="s">
        <v>16781</v>
      </c>
      <c r="N394" t="s">
        <v>644</v>
      </c>
      <c r="O394" t="s">
        <v>647</v>
      </c>
      <c r="P394" t="s">
        <v>5</v>
      </c>
      <c r="Q394" t="s">
        <v>648</v>
      </c>
      <c r="R394" t="s">
        <v>645</v>
      </c>
      <c r="S394" t="s">
        <v>16782</v>
      </c>
      <c r="T394" t="s">
        <v>16781</v>
      </c>
    </row>
    <row r="395" spans="1:20" x14ac:dyDescent="0.25">
      <c r="A395" t="s">
        <v>147</v>
      </c>
      <c r="B395" t="s">
        <v>148</v>
      </c>
      <c r="C395">
        <v>33.333333333333336</v>
      </c>
      <c r="D395">
        <v>3</v>
      </c>
      <c r="E395" t="s">
        <v>16783</v>
      </c>
      <c r="F395">
        <v>100</v>
      </c>
      <c r="G395">
        <v>0</v>
      </c>
      <c r="H395" t="s">
        <v>641</v>
      </c>
      <c r="I395" t="s">
        <v>16784</v>
      </c>
      <c r="J395" t="s">
        <v>736</v>
      </c>
      <c r="K395" t="s">
        <v>644</v>
      </c>
      <c r="L395" t="s">
        <v>645</v>
      </c>
      <c r="M395" t="s">
        <v>16785</v>
      </c>
      <c r="N395" t="s">
        <v>644</v>
      </c>
      <c r="O395" t="s">
        <v>647</v>
      </c>
      <c r="P395" t="s">
        <v>5</v>
      </c>
      <c r="Q395" t="s">
        <v>648</v>
      </c>
      <c r="R395" t="s">
        <v>645</v>
      </c>
      <c r="S395" t="s">
        <v>16786</v>
      </c>
      <c r="T395" t="s">
        <v>16785</v>
      </c>
    </row>
    <row r="396" spans="1:20" x14ac:dyDescent="0.25">
      <c r="A396" t="s">
        <v>22</v>
      </c>
      <c r="B396" t="s">
        <v>27</v>
      </c>
      <c r="C396">
        <v>80</v>
      </c>
      <c r="D396">
        <v>1</v>
      </c>
      <c r="E396" t="s">
        <v>16787</v>
      </c>
      <c r="F396">
        <v>218</v>
      </c>
      <c r="G396">
        <v>0</v>
      </c>
      <c r="H396" t="s">
        <v>673</v>
      </c>
      <c r="I396" t="s">
        <v>16788</v>
      </c>
      <c r="J396" t="s">
        <v>16789</v>
      </c>
      <c r="K396" t="s">
        <v>16790</v>
      </c>
      <c r="L396" t="s">
        <v>16791</v>
      </c>
      <c r="M396" t="s">
        <v>16792</v>
      </c>
      <c r="N396" t="s">
        <v>644</v>
      </c>
      <c r="O396" t="s">
        <v>679</v>
      </c>
      <c r="P396" t="s">
        <v>26</v>
      </c>
      <c r="Q396" t="s">
        <v>680</v>
      </c>
      <c r="R396" t="s">
        <v>645</v>
      </c>
      <c r="S396" t="s">
        <v>16793</v>
      </c>
      <c r="T396" t="s">
        <v>16792</v>
      </c>
    </row>
    <row r="397" spans="1:20" x14ac:dyDescent="0.25">
      <c r="A397" t="s">
        <v>14</v>
      </c>
      <c r="B397" t="s">
        <v>15</v>
      </c>
      <c r="C397">
        <v>60</v>
      </c>
      <c r="D397">
        <v>1</v>
      </c>
      <c r="E397" t="s">
        <v>16787</v>
      </c>
      <c r="F397">
        <v>218</v>
      </c>
      <c r="G397">
        <v>0</v>
      </c>
      <c r="H397" t="s">
        <v>673</v>
      </c>
      <c r="I397" t="s">
        <v>16788</v>
      </c>
      <c r="J397" t="s">
        <v>16789</v>
      </c>
      <c r="K397" t="s">
        <v>16790</v>
      </c>
      <c r="L397" t="s">
        <v>16791</v>
      </c>
      <c r="M397" t="s">
        <v>16792</v>
      </c>
      <c r="N397" t="s">
        <v>644</v>
      </c>
      <c r="O397" t="s">
        <v>679</v>
      </c>
      <c r="P397" t="s">
        <v>26</v>
      </c>
      <c r="Q397" t="s">
        <v>680</v>
      </c>
      <c r="R397" t="s">
        <v>645</v>
      </c>
      <c r="S397" t="s">
        <v>16793</v>
      </c>
      <c r="T397" t="s">
        <v>16792</v>
      </c>
    </row>
    <row r="398" spans="1:20" x14ac:dyDescent="0.25">
      <c r="A398" t="s">
        <v>101</v>
      </c>
      <c r="B398" t="s">
        <v>74</v>
      </c>
      <c r="C398">
        <v>78</v>
      </c>
      <c r="D398">
        <v>1</v>
      </c>
      <c r="E398" t="s">
        <v>16787</v>
      </c>
      <c r="F398">
        <v>218</v>
      </c>
      <c r="G398">
        <v>0</v>
      </c>
      <c r="H398" t="s">
        <v>673</v>
      </c>
      <c r="I398" t="s">
        <v>16788</v>
      </c>
      <c r="J398" t="s">
        <v>16789</v>
      </c>
      <c r="K398" t="s">
        <v>16790</v>
      </c>
      <c r="L398" t="s">
        <v>16791</v>
      </c>
      <c r="M398" t="s">
        <v>16792</v>
      </c>
      <c r="N398" t="s">
        <v>644</v>
      </c>
      <c r="O398" t="s">
        <v>679</v>
      </c>
      <c r="P398" t="s">
        <v>26</v>
      </c>
      <c r="Q398" t="s">
        <v>680</v>
      </c>
      <c r="R398" t="s">
        <v>645</v>
      </c>
      <c r="S398" t="s">
        <v>16793</v>
      </c>
      <c r="T398" t="s">
        <v>16792</v>
      </c>
    </row>
    <row r="399" spans="1:20" x14ac:dyDescent="0.25">
      <c r="A399" t="s">
        <v>147</v>
      </c>
      <c r="B399" t="s">
        <v>148</v>
      </c>
      <c r="C399">
        <v>33.333333333333336</v>
      </c>
      <c r="D399">
        <v>6</v>
      </c>
      <c r="E399" t="s">
        <v>16794</v>
      </c>
      <c r="F399">
        <v>200</v>
      </c>
      <c r="G399">
        <v>0</v>
      </c>
      <c r="H399" t="s">
        <v>641</v>
      </c>
      <c r="I399" t="s">
        <v>16795</v>
      </c>
      <c r="J399" t="s">
        <v>981</v>
      </c>
      <c r="K399" t="s">
        <v>644</v>
      </c>
      <c r="L399" t="s">
        <v>645</v>
      </c>
      <c r="M399" t="s">
        <v>16796</v>
      </c>
      <c r="N399" t="s">
        <v>644</v>
      </c>
      <c r="O399" t="s">
        <v>668</v>
      </c>
      <c r="P399" t="s">
        <v>5</v>
      </c>
      <c r="Q399" t="s">
        <v>669</v>
      </c>
      <c r="R399" t="s">
        <v>645</v>
      </c>
      <c r="S399" t="s">
        <v>16797</v>
      </c>
      <c r="T399" t="s">
        <v>16796</v>
      </c>
    </row>
    <row r="400" spans="1:20" x14ac:dyDescent="0.25">
      <c r="A400" t="s">
        <v>147</v>
      </c>
      <c r="B400" t="s">
        <v>148</v>
      </c>
      <c r="C400">
        <v>33.333333333333336</v>
      </c>
      <c r="D400">
        <v>3</v>
      </c>
      <c r="E400" t="s">
        <v>16798</v>
      </c>
      <c r="F400">
        <v>100</v>
      </c>
      <c r="G400">
        <v>0</v>
      </c>
      <c r="H400" t="s">
        <v>641</v>
      </c>
      <c r="I400" t="s">
        <v>16799</v>
      </c>
      <c r="J400" t="s">
        <v>2173</v>
      </c>
      <c r="K400" t="s">
        <v>644</v>
      </c>
      <c r="L400" t="s">
        <v>645</v>
      </c>
      <c r="M400" t="s">
        <v>16800</v>
      </c>
      <c r="N400" t="s">
        <v>644</v>
      </c>
      <c r="O400" t="s">
        <v>647</v>
      </c>
      <c r="P400" t="s">
        <v>5</v>
      </c>
      <c r="Q400" t="s">
        <v>648</v>
      </c>
      <c r="R400" t="s">
        <v>645</v>
      </c>
      <c r="S400" t="s">
        <v>16801</v>
      </c>
      <c r="T400" t="s">
        <v>16800</v>
      </c>
    </row>
    <row r="401" spans="1:20" x14ac:dyDescent="0.25">
      <c r="A401" t="s">
        <v>147</v>
      </c>
      <c r="B401" t="s">
        <v>148</v>
      </c>
      <c r="C401">
        <v>33.333333333333336</v>
      </c>
      <c r="D401">
        <v>3</v>
      </c>
      <c r="E401" t="s">
        <v>16802</v>
      </c>
      <c r="F401">
        <v>100</v>
      </c>
      <c r="G401">
        <v>0</v>
      </c>
      <c r="H401" t="s">
        <v>641</v>
      </c>
      <c r="I401" t="s">
        <v>3616</v>
      </c>
      <c r="J401" t="s">
        <v>736</v>
      </c>
      <c r="K401" t="s">
        <v>644</v>
      </c>
      <c r="L401" t="s">
        <v>645</v>
      </c>
      <c r="M401" t="s">
        <v>16800</v>
      </c>
      <c r="N401" t="s">
        <v>644</v>
      </c>
      <c r="O401" t="s">
        <v>732</v>
      </c>
      <c r="P401" t="s">
        <v>5</v>
      </c>
      <c r="Q401" t="s">
        <v>669</v>
      </c>
      <c r="R401" t="s">
        <v>645</v>
      </c>
      <c r="S401" t="s">
        <v>16803</v>
      </c>
      <c r="T401" t="s">
        <v>16800</v>
      </c>
    </row>
    <row r="402" spans="1:20" x14ac:dyDescent="0.25">
      <c r="A402" t="s">
        <v>147</v>
      </c>
      <c r="B402" t="s">
        <v>148</v>
      </c>
      <c r="C402">
        <v>50</v>
      </c>
      <c r="D402">
        <v>6</v>
      </c>
      <c r="E402" t="s">
        <v>16804</v>
      </c>
      <c r="F402">
        <v>200</v>
      </c>
      <c r="G402">
        <v>0</v>
      </c>
      <c r="H402" t="s">
        <v>641</v>
      </c>
      <c r="I402" t="s">
        <v>16805</v>
      </c>
      <c r="J402" t="s">
        <v>989</v>
      </c>
      <c r="K402" t="s">
        <v>644</v>
      </c>
      <c r="L402" t="s">
        <v>645</v>
      </c>
      <c r="M402" t="s">
        <v>16806</v>
      </c>
      <c r="N402" t="s">
        <v>644</v>
      </c>
      <c r="O402" t="s">
        <v>647</v>
      </c>
      <c r="P402" t="s">
        <v>5</v>
      </c>
      <c r="Q402" t="s">
        <v>648</v>
      </c>
      <c r="R402" t="s">
        <v>645</v>
      </c>
      <c r="S402" t="s">
        <v>16807</v>
      </c>
      <c r="T402" t="s">
        <v>16806</v>
      </c>
    </row>
    <row r="403" spans="1:20" x14ac:dyDescent="0.25">
      <c r="A403" t="s">
        <v>22</v>
      </c>
      <c r="B403" t="s">
        <v>27</v>
      </c>
      <c r="C403">
        <v>66.333333333333329</v>
      </c>
      <c r="D403">
        <v>3</v>
      </c>
      <c r="E403" t="s">
        <v>16808</v>
      </c>
      <c r="F403">
        <v>220</v>
      </c>
      <c r="G403">
        <v>0</v>
      </c>
      <c r="H403" t="s">
        <v>729</v>
      </c>
      <c r="I403" t="s">
        <v>16809</v>
      </c>
      <c r="J403" t="s">
        <v>796</v>
      </c>
      <c r="K403" t="s">
        <v>644</v>
      </c>
      <c r="L403" t="s">
        <v>645</v>
      </c>
      <c r="M403" t="s">
        <v>16810</v>
      </c>
      <c r="N403" t="s">
        <v>644</v>
      </c>
      <c r="O403" t="s">
        <v>647</v>
      </c>
      <c r="P403" t="s">
        <v>5</v>
      </c>
      <c r="Q403" t="s">
        <v>648</v>
      </c>
      <c r="R403" t="s">
        <v>645</v>
      </c>
      <c r="S403" t="s">
        <v>16811</v>
      </c>
      <c r="T403" t="s">
        <v>16810</v>
      </c>
    </row>
    <row r="404" spans="1:20" x14ac:dyDescent="0.25">
      <c r="A404" t="s">
        <v>147</v>
      </c>
      <c r="B404" t="s">
        <v>148</v>
      </c>
      <c r="C404">
        <v>50</v>
      </c>
      <c r="D404">
        <v>6</v>
      </c>
      <c r="E404" t="s">
        <v>16812</v>
      </c>
      <c r="F404">
        <v>200</v>
      </c>
      <c r="G404">
        <v>0</v>
      </c>
      <c r="H404" t="s">
        <v>641</v>
      </c>
      <c r="I404" t="s">
        <v>3105</v>
      </c>
      <c r="J404" t="s">
        <v>1072</v>
      </c>
      <c r="K404" t="s">
        <v>644</v>
      </c>
      <c r="L404" t="s">
        <v>645</v>
      </c>
      <c r="M404" t="s">
        <v>16813</v>
      </c>
      <c r="N404" t="s">
        <v>644</v>
      </c>
      <c r="O404" t="s">
        <v>647</v>
      </c>
      <c r="P404" t="s">
        <v>5</v>
      </c>
      <c r="Q404" t="s">
        <v>648</v>
      </c>
      <c r="R404" t="s">
        <v>16814</v>
      </c>
      <c r="S404" t="s">
        <v>16815</v>
      </c>
      <c r="T404" t="s">
        <v>16813</v>
      </c>
    </row>
    <row r="405" spans="1:20" x14ac:dyDescent="0.25">
      <c r="A405" t="s">
        <v>241</v>
      </c>
      <c r="B405" t="s">
        <v>247</v>
      </c>
      <c r="C405">
        <v>139</v>
      </c>
      <c r="D405">
        <v>2</v>
      </c>
      <c r="E405" t="s">
        <v>16816</v>
      </c>
      <c r="F405">
        <v>217.98</v>
      </c>
      <c r="G405">
        <v>0</v>
      </c>
      <c r="H405" t="s">
        <v>641</v>
      </c>
      <c r="I405" t="s">
        <v>16817</v>
      </c>
      <c r="J405" t="s">
        <v>666</v>
      </c>
      <c r="K405" t="s">
        <v>644</v>
      </c>
      <c r="L405" t="s">
        <v>645</v>
      </c>
      <c r="M405" t="s">
        <v>16813</v>
      </c>
      <c r="N405" t="s">
        <v>644</v>
      </c>
      <c r="O405" t="s">
        <v>647</v>
      </c>
      <c r="P405" t="s">
        <v>5</v>
      </c>
      <c r="Q405" t="s">
        <v>648</v>
      </c>
      <c r="R405" t="s">
        <v>645</v>
      </c>
      <c r="S405" t="s">
        <v>16818</v>
      </c>
      <c r="T405" t="s">
        <v>16813</v>
      </c>
    </row>
    <row r="406" spans="1:20" x14ac:dyDescent="0.25">
      <c r="A406" t="s">
        <v>77</v>
      </c>
      <c r="B406" t="s">
        <v>78</v>
      </c>
      <c r="C406">
        <v>33.333333333333336</v>
      </c>
      <c r="D406">
        <v>3</v>
      </c>
      <c r="E406" t="s">
        <v>16819</v>
      </c>
      <c r="F406">
        <v>135</v>
      </c>
      <c r="G406">
        <v>0</v>
      </c>
      <c r="H406" t="s">
        <v>641</v>
      </c>
      <c r="I406" t="s">
        <v>16820</v>
      </c>
      <c r="J406" t="s">
        <v>1668</v>
      </c>
      <c r="K406" t="s">
        <v>644</v>
      </c>
      <c r="L406" t="s">
        <v>645</v>
      </c>
      <c r="M406" t="s">
        <v>16821</v>
      </c>
      <c r="N406" t="s">
        <v>644</v>
      </c>
      <c r="O406" t="s">
        <v>668</v>
      </c>
      <c r="P406" t="s">
        <v>5</v>
      </c>
      <c r="Q406" t="s">
        <v>669</v>
      </c>
      <c r="R406" t="s">
        <v>645</v>
      </c>
      <c r="S406" t="s">
        <v>16822</v>
      </c>
      <c r="T406" t="s">
        <v>16821</v>
      </c>
    </row>
    <row r="407" spans="1:20" x14ac:dyDescent="0.25">
      <c r="A407" t="s">
        <v>22</v>
      </c>
      <c r="B407" t="s">
        <v>27</v>
      </c>
      <c r="C407">
        <v>66.333333333333329</v>
      </c>
      <c r="D407">
        <v>6</v>
      </c>
      <c r="E407" t="s">
        <v>16823</v>
      </c>
      <c r="F407">
        <v>440</v>
      </c>
      <c r="G407">
        <v>0</v>
      </c>
      <c r="H407" t="s">
        <v>729</v>
      </c>
      <c r="I407" t="s">
        <v>16824</v>
      </c>
      <c r="J407" t="s">
        <v>685</v>
      </c>
      <c r="K407" t="s">
        <v>644</v>
      </c>
      <c r="L407" t="s">
        <v>645</v>
      </c>
      <c r="M407" t="s">
        <v>16825</v>
      </c>
      <c r="N407" t="s">
        <v>644</v>
      </c>
      <c r="O407" t="s">
        <v>668</v>
      </c>
      <c r="P407" t="s">
        <v>5</v>
      </c>
      <c r="Q407" t="s">
        <v>669</v>
      </c>
      <c r="R407" t="s">
        <v>645</v>
      </c>
      <c r="S407" t="s">
        <v>16826</v>
      </c>
      <c r="T407" t="s">
        <v>16825</v>
      </c>
    </row>
    <row r="408" spans="1:20" x14ac:dyDescent="0.25">
      <c r="A408" t="s">
        <v>147</v>
      </c>
      <c r="B408" t="s">
        <v>148</v>
      </c>
      <c r="C408">
        <v>50</v>
      </c>
      <c r="D408">
        <v>6</v>
      </c>
      <c r="E408" t="s">
        <v>16827</v>
      </c>
      <c r="F408">
        <v>200</v>
      </c>
      <c r="G408">
        <v>0</v>
      </c>
      <c r="H408" t="s">
        <v>641</v>
      </c>
      <c r="I408" t="s">
        <v>16828</v>
      </c>
      <c r="J408" t="s">
        <v>1189</v>
      </c>
      <c r="K408" t="s">
        <v>644</v>
      </c>
      <c r="L408" t="s">
        <v>645</v>
      </c>
      <c r="M408" t="s">
        <v>16829</v>
      </c>
      <c r="N408" t="s">
        <v>644</v>
      </c>
      <c r="O408" t="s">
        <v>726</v>
      </c>
      <c r="P408" t="s">
        <v>5</v>
      </c>
      <c r="Q408" t="s">
        <v>648</v>
      </c>
      <c r="R408" t="s">
        <v>645</v>
      </c>
      <c r="S408" t="s">
        <v>16830</v>
      </c>
      <c r="T408" t="s">
        <v>16829</v>
      </c>
    </row>
    <row r="409" spans="1:20" x14ac:dyDescent="0.25">
      <c r="A409" t="s">
        <v>101</v>
      </c>
      <c r="B409" t="s">
        <v>74</v>
      </c>
      <c r="C409">
        <v>78</v>
      </c>
      <c r="D409">
        <v>3</v>
      </c>
      <c r="E409" t="s">
        <v>16831</v>
      </c>
      <c r="F409">
        <v>234</v>
      </c>
      <c r="G409">
        <v>0</v>
      </c>
      <c r="H409" t="s">
        <v>673</v>
      </c>
      <c r="I409" t="s">
        <v>16832</v>
      </c>
      <c r="J409" t="s">
        <v>16833</v>
      </c>
      <c r="K409" t="s">
        <v>5065</v>
      </c>
      <c r="L409" t="s">
        <v>12450</v>
      </c>
      <c r="M409" t="s">
        <v>16834</v>
      </c>
      <c r="N409" t="s">
        <v>644</v>
      </c>
      <c r="O409" t="s">
        <v>679</v>
      </c>
      <c r="P409" t="s">
        <v>26</v>
      </c>
      <c r="Q409" t="s">
        <v>680</v>
      </c>
      <c r="R409" t="s">
        <v>645</v>
      </c>
      <c r="S409" t="s">
        <v>16835</v>
      </c>
      <c r="T409" t="s">
        <v>16834</v>
      </c>
    </row>
    <row r="410" spans="1:20" x14ac:dyDescent="0.25">
      <c r="A410" t="s">
        <v>147</v>
      </c>
      <c r="B410" t="s">
        <v>148</v>
      </c>
      <c r="C410">
        <v>50</v>
      </c>
      <c r="D410">
        <v>6</v>
      </c>
      <c r="E410" t="s">
        <v>16836</v>
      </c>
      <c r="F410">
        <v>200</v>
      </c>
      <c r="G410">
        <v>0</v>
      </c>
      <c r="H410" t="s">
        <v>641</v>
      </c>
      <c r="I410" t="s">
        <v>16837</v>
      </c>
      <c r="J410" t="s">
        <v>1414</v>
      </c>
      <c r="K410" t="s">
        <v>644</v>
      </c>
      <c r="L410" t="s">
        <v>645</v>
      </c>
      <c r="M410" t="s">
        <v>16838</v>
      </c>
      <c r="N410" t="s">
        <v>644</v>
      </c>
      <c r="O410" t="s">
        <v>647</v>
      </c>
      <c r="P410" t="s">
        <v>5</v>
      </c>
      <c r="Q410" t="s">
        <v>648</v>
      </c>
      <c r="R410" t="s">
        <v>645</v>
      </c>
      <c r="S410" t="s">
        <v>16839</v>
      </c>
      <c r="T410" t="s">
        <v>16838</v>
      </c>
    </row>
    <row r="411" spans="1:20" x14ac:dyDescent="0.25">
      <c r="A411" t="s">
        <v>147</v>
      </c>
      <c r="B411" t="s">
        <v>148</v>
      </c>
      <c r="C411">
        <v>50</v>
      </c>
      <c r="D411">
        <v>6</v>
      </c>
      <c r="E411" t="s">
        <v>16840</v>
      </c>
      <c r="F411">
        <v>200</v>
      </c>
      <c r="G411">
        <v>0</v>
      </c>
      <c r="H411" t="s">
        <v>641</v>
      </c>
      <c r="I411" t="s">
        <v>16841</v>
      </c>
      <c r="J411" t="s">
        <v>666</v>
      </c>
      <c r="K411" t="s">
        <v>644</v>
      </c>
      <c r="L411" t="s">
        <v>645</v>
      </c>
      <c r="M411" t="s">
        <v>16842</v>
      </c>
      <c r="N411" t="s">
        <v>644</v>
      </c>
      <c r="O411" t="s">
        <v>647</v>
      </c>
      <c r="P411" t="s">
        <v>5</v>
      </c>
      <c r="Q411" t="s">
        <v>648</v>
      </c>
      <c r="R411" t="s">
        <v>645</v>
      </c>
      <c r="S411" t="s">
        <v>16843</v>
      </c>
      <c r="T411" t="s">
        <v>16838</v>
      </c>
    </row>
    <row r="412" spans="1:20" x14ac:dyDescent="0.25">
      <c r="A412" t="s">
        <v>147</v>
      </c>
      <c r="B412" t="s">
        <v>148</v>
      </c>
      <c r="C412">
        <v>50</v>
      </c>
      <c r="D412">
        <v>6</v>
      </c>
      <c r="E412" t="s">
        <v>16844</v>
      </c>
      <c r="F412">
        <v>200</v>
      </c>
      <c r="G412">
        <v>0</v>
      </c>
      <c r="H412" t="s">
        <v>641</v>
      </c>
      <c r="I412" t="s">
        <v>16845</v>
      </c>
      <c r="J412" t="s">
        <v>1868</v>
      </c>
      <c r="K412" t="s">
        <v>644</v>
      </c>
      <c r="L412" t="s">
        <v>645</v>
      </c>
      <c r="M412" t="s">
        <v>16846</v>
      </c>
      <c r="N412" t="s">
        <v>644</v>
      </c>
      <c r="O412" t="s">
        <v>647</v>
      </c>
      <c r="P412" t="s">
        <v>5</v>
      </c>
      <c r="Q412" t="s">
        <v>648</v>
      </c>
      <c r="R412" t="s">
        <v>645</v>
      </c>
      <c r="S412" t="s">
        <v>16847</v>
      </c>
      <c r="T412" t="s">
        <v>16846</v>
      </c>
    </row>
    <row r="413" spans="1:20" x14ac:dyDescent="0.25">
      <c r="A413" t="s">
        <v>14</v>
      </c>
      <c r="B413" t="s">
        <v>15</v>
      </c>
      <c r="C413">
        <v>60</v>
      </c>
      <c r="D413">
        <v>1</v>
      </c>
      <c r="E413" t="s">
        <v>16848</v>
      </c>
      <c r="F413">
        <v>292</v>
      </c>
      <c r="G413">
        <v>0</v>
      </c>
      <c r="H413" t="s">
        <v>673</v>
      </c>
      <c r="I413" t="s">
        <v>16849</v>
      </c>
      <c r="J413" t="s">
        <v>16850</v>
      </c>
      <c r="K413" t="s">
        <v>16851</v>
      </c>
      <c r="L413" t="s">
        <v>7231</v>
      </c>
      <c r="M413" t="s">
        <v>16774</v>
      </c>
      <c r="N413" t="s">
        <v>644</v>
      </c>
      <c r="O413" t="s">
        <v>679</v>
      </c>
      <c r="P413" t="s">
        <v>26</v>
      </c>
      <c r="Q413" t="s">
        <v>680</v>
      </c>
      <c r="R413" t="s">
        <v>645</v>
      </c>
      <c r="S413" t="s">
        <v>16852</v>
      </c>
      <c r="T413" t="s">
        <v>16846</v>
      </c>
    </row>
    <row r="414" spans="1:20" x14ac:dyDescent="0.25">
      <c r="A414" t="s">
        <v>22</v>
      </c>
      <c r="B414" t="s">
        <v>27</v>
      </c>
      <c r="C414">
        <v>79</v>
      </c>
      <c r="D414">
        <v>3</v>
      </c>
      <c r="E414" t="s">
        <v>16848</v>
      </c>
      <c r="F414">
        <v>292</v>
      </c>
      <c r="G414">
        <v>0</v>
      </c>
      <c r="H414" t="s">
        <v>673</v>
      </c>
      <c r="I414" t="s">
        <v>16849</v>
      </c>
      <c r="J414" t="s">
        <v>16850</v>
      </c>
      <c r="K414" t="s">
        <v>16851</v>
      </c>
      <c r="L414" t="s">
        <v>7231</v>
      </c>
      <c r="M414" t="s">
        <v>16774</v>
      </c>
      <c r="N414" t="s">
        <v>644</v>
      </c>
      <c r="O414" t="s">
        <v>679</v>
      </c>
      <c r="P414" t="s">
        <v>26</v>
      </c>
      <c r="Q414" t="s">
        <v>680</v>
      </c>
      <c r="R414" t="s">
        <v>645</v>
      </c>
      <c r="S414" t="s">
        <v>16852</v>
      </c>
      <c r="T414" t="s">
        <v>16846</v>
      </c>
    </row>
    <row r="415" spans="1:20" x14ac:dyDescent="0.25">
      <c r="A415" t="s">
        <v>99</v>
      </c>
      <c r="B415" t="s">
        <v>100</v>
      </c>
      <c r="C415">
        <v>10</v>
      </c>
      <c r="D415">
        <v>200</v>
      </c>
      <c r="E415" t="s">
        <v>16853</v>
      </c>
      <c r="F415">
        <v>3000</v>
      </c>
      <c r="G415">
        <v>0</v>
      </c>
      <c r="H415" t="s">
        <v>673</v>
      </c>
      <c r="I415" t="s">
        <v>5024</v>
      </c>
      <c r="J415" t="s">
        <v>16854</v>
      </c>
      <c r="K415" t="s">
        <v>7797</v>
      </c>
      <c r="L415" t="s">
        <v>7813</v>
      </c>
      <c r="M415" t="s">
        <v>16855</v>
      </c>
      <c r="N415" t="s">
        <v>644</v>
      </c>
      <c r="O415" t="s">
        <v>679</v>
      </c>
      <c r="P415" t="s">
        <v>26</v>
      </c>
      <c r="Q415" t="s">
        <v>680</v>
      </c>
      <c r="R415" t="s">
        <v>645</v>
      </c>
      <c r="S415" t="s">
        <v>16856</v>
      </c>
      <c r="T415" t="s">
        <v>16846</v>
      </c>
    </row>
    <row r="416" spans="1:20" x14ac:dyDescent="0.25">
      <c r="A416" t="s">
        <v>99</v>
      </c>
      <c r="B416" t="s">
        <v>100</v>
      </c>
      <c r="C416">
        <v>10</v>
      </c>
      <c r="D416">
        <v>100</v>
      </c>
      <c r="E416" t="s">
        <v>16853</v>
      </c>
      <c r="F416">
        <v>3000</v>
      </c>
      <c r="G416">
        <v>0</v>
      </c>
      <c r="H416" t="s">
        <v>673</v>
      </c>
      <c r="I416" t="s">
        <v>5024</v>
      </c>
      <c r="J416" t="s">
        <v>16854</v>
      </c>
      <c r="K416" t="s">
        <v>7797</v>
      </c>
      <c r="L416" t="s">
        <v>7813</v>
      </c>
      <c r="M416" t="s">
        <v>16855</v>
      </c>
      <c r="N416" t="s">
        <v>644</v>
      </c>
      <c r="O416" t="s">
        <v>679</v>
      </c>
      <c r="P416" t="s">
        <v>26</v>
      </c>
      <c r="Q416" t="s">
        <v>680</v>
      </c>
      <c r="R416" t="s">
        <v>645</v>
      </c>
      <c r="S416" t="s">
        <v>16856</v>
      </c>
      <c r="T416" t="s">
        <v>16846</v>
      </c>
    </row>
    <row r="417" spans="1:20" x14ac:dyDescent="0.25">
      <c r="A417" t="s">
        <v>147</v>
      </c>
      <c r="B417" t="s">
        <v>148</v>
      </c>
      <c r="C417">
        <v>50</v>
      </c>
      <c r="D417">
        <v>6</v>
      </c>
      <c r="E417" t="s">
        <v>16857</v>
      </c>
      <c r="F417">
        <v>300</v>
      </c>
      <c r="G417">
        <v>0</v>
      </c>
      <c r="H417" t="s">
        <v>641</v>
      </c>
      <c r="I417" t="s">
        <v>16858</v>
      </c>
      <c r="J417" t="s">
        <v>859</v>
      </c>
      <c r="K417" t="s">
        <v>644</v>
      </c>
      <c r="L417" t="s">
        <v>645</v>
      </c>
      <c r="M417" t="s">
        <v>16859</v>
      </c>
      <c r="N417" t="s">
        <v>644</v>
      </c>
      <c r="O417" t="s">
        <v>647</v>
      </c>
      <c r="P417" t="s">
        <v>5</v>
      </c>
      <c r="Q417" t="s">
        <v>648</v>
      </c>
      <c r="R417" t="s">
        <v>645</v>
      </c>
      <c r="S417" t="s">
        <v>16860</v>
      </c>
      <c r="T417" t="s">
        <v>16859</v>
      </c>
    </row>
    <row r="418" spans="1:20" x14ac:dyDescent="0.25">
      <c r="A418" t="s">
        <v>147</v>
      </c>
      <c r="B418" t="s">
        <v>148</v>
      </c>
      <c r="C418">
        <v>33.333333333333336</v>
      </c>
      <c r="D418">
        <v>3</v>
      </c>
      <c r="E418" t="s">
        <v>16857</v>
      </c>
      <c r="F418">
        <v>300</v>
      </c>
      <c r="G418">
        <v>0</v>
      </c>
      <c r="H418" t="s">
        <v>641</v>
      </c>
      <c r="I418" t="s">
        <v>16858</v>
      </c>
      <c r="J418" t="s">
        <v>859</v>
      </c>
      <c r="K418" t="s">
        <v>644</v>
      </c>
      <c r="L418" t="s">
        <v>645</v>
      </c>
      <c r="M418" t="s">
        <v>16859</v>
      </c>
      <c r="N418" t="s">
        <v>644</v>
      </c>
      <c r="O418" t="s">
        <v>647</v>
      </c>
      <c r="P418" t="s">
        <v>5</v>
      </c>
      <c r="Q418" t="s">
        <v>648</v>
      </c>
      <c r="R418" t="s">
        <v>645</v>
      </c>
      <c r="S418" t="s">
        <v>16860</v>
      </c>
      <c r="T418" t="s">
        <v>16859</v>
      </c>
    </row>
    <row r="419" spans="1:20" x14ac:dyDescent="0.25">
      <c r="A419" t="s">
        <v>147</v>
      </c>
      <c r="B419" t="s">
        <v>148</v>
      </c>
      <c r="C419">
        <v>33.333333333333336</v>
      </c>
      <c r="D419">
        <v>3</v>
      </c>
      <c r="E419" t="s">
        <v>16861</v>
      </c>
      <c r="F419">
        <v>100</v>
      </c>
      <c r="G419">
        <v>0</v>
      </c>
      <c r="H419" t="s">
        <v>641</v>
      </c>
      <c r="I419" t="s">
        <v>976</v>
      </c>
      <c r="J419" t="s">
        <v>864</v>
      </c>
      <c r="K419" t="s">
        <v>644</v>
      </c>
      <c r="L419" t="s">
        <v>645</v>
      </c>
      <c r="M419" t="s">
        <v>16862</v>
      </c>
      <c r="N419" t="s">
        <v>644</v>
      </c>
      <c r="O419" t="s">
        <v>647</v>
      </c>
      <c r="P419" t="s">
        <v>5</v>
      </c>
      <c r="Q419" t="s">
        <v>648</v>
      </c>
      <c r="R419" t="s">
        <v>645</v>
      </c>
      <c r="S419" t="s">
        <v>16863</v>
      </c>
      <c r="T419" t="s">
        <v>16862</v>
      </c>
    </row>
    <row r="420" spans="1:20" x14ac:dyDescent="0.25">
      <c r="A420" t="s">
        <v>147</v>
      </c>
      <c r="B420" t="s">
        <v>148</v>
      </c>
      <c r="C420">
        <v>50</v>
      </c>
      <c r="D420">
        <v>24</v>
      </c>
      <c r="E420" t="s">
        <v>16864</v>
      </c>
      <c r="F420">
        <v>800</v>
      </c>
      <c r="G420">
        <v>0</v>
      </c>
      <c r="H420" t="s">
        <v>641</v>
      </c>
      <c r="I420" t="s">
        <v>16865</v>
      </c>
      <c r="J420" t="s">
        <v>847</v>
      </c>
      <c r="K420" t="s">
        <v>644</v>
      </c>
      <c r="L420" t="s">
        <v>645</v>
      </c>
      <c r="M420" t="s">
        <v>16862</v>
      </c>
      <c r="N420" t="s">
        <v>644</v>
      </c>
      <c r="O420" t="s">
        <v>732</v>
      </c>
      <c r="P420" t="s">
        <v>5</v>
      </c>
      <c r="Q420" t="s">
        <v>669</v>
      </c>
      <c r="R420" t="s">
        <v>645</v>
      </c>
      <c r="S420" t="s">
        <v>16866</v>
      </c>
      <c r="T420" t="s">
        <v>16862</v>
      </c>
    </row>
    <row r="421" spans="1:20" x14ac:dyDescent="0.25">
      <c r="A421" t="s">
        <v>147</v>
      </c>
      <c r="B421" t="s">
        <v>148</v>
      </c>
      <c r="C421">
        <v>50</v>
      </c>
      <c r="D421">
        <v>12</v>
      </c>
      <c r="E421" t="s">
        <v>16867</v>
      </c>
      <c r="F421">
        <v>400</v>
      </c>
      <c r="G421">
        <v>0</v>
      </c>
      <c r="H421" t="s">
        <v>641</v>
      </c>
      <c r="I421" t="s">
        <v>2031</v>
      </c>
      <c r="J421" t="s">
        <v>796</v>
      </c>
      <c r="K421" t="s">
        <v>644</v>
      </c>
      <c r="L421" t="s">
        <v>645</v>
      </c>
      <c r="M421" t="s">
        <v>16868</v>
      </c>
      <c r="N421" t="s">
        <v>644</v>
      </c>
      <c r="O421" t="s">
        <v>647</v>
      </c>
      <c r="P421" t="s">
        <v>5</v>
      </c>
      <c r="Q421" t="s">
        <v>648</v>
      </c>
      <c r="R421" t="s">
        <v>645</v>
      </c>
      <c r="S421" t="s">
        <v>16869</v>
      </c>
      <c r="T421" t="s">
        <v>16868</v>
      </c>
    </row>
    <row r="422" spans="1:20" x14ac:dyDescent="0.25">
      <c r="A422" t="s">
        <v>241</v>
      </c>
      <c r="B422" t="s">
        <v>247</v>
      </c>
      <c r="C422">
        <v>139</v>
      </c>
      <c r="D422">
        <v>1</v>
      </c>
      <c r="E422" t="s">
        <v>16870</v>
      </c>
      <c r="F422">
        <v>108.99</v>
      </c>
      <c r="G422">
        <v>0</v>
      </c>
      <c r="H422" t="s">
        <v>641</v>
      </c>
      <c r="I422" t="s">
        <v>16871</v>
      </c>
      <c r="J422" t="s">
        <v>666</v>
      </c>
      <c r="K422" t="s">
        <v>644</v>
      </c>
      <c r="L422" t="s">
        <v>645</v>
      </c>
      <c r="M422" t="s">
        <v>16872</v>
      </c>
      <c r="N422" t="s">
        <v>644</v>
      </c>
      <c r="O422" t="s">
        <v>647</v>
      </c>
      <c r="P422" t="s">
        <v>5</v>
      </c>
      <c r="Q422" t="s">
        <v>648</v>
      </c>
      <c r="R422" t="s">
        <v>645</v>
      </c>
      <c r="S422" t="s">
        <v>16873</v>
      </c>
      <c r="T422" t="s">
        <v>16872</v>
      </c>
    </row>
    <row r="423" spans="1:20" x14ac:dyDescent="0.25">
      <c r="A423" t="s">
        <v>147</v>
      </c>
      <c r="B423" t="s">
        <v>148</v>
      </c>
      <c r="C423">
        <v>33.333333333333336</v>
      </c>
      <c r="D423">
        <v>3</v>
      </c>
      <c r="E423" t="s">
        <v>16874</v>
      </c>
      <c r="F423">
        <v>100</v>
      </c>
      <c r="G423">
        <v>0</v>
      </c>
      <c r="H423" t="s">
        <v>641</v>
      </c>
      <c r="I423" t="s">
        <v>16875</v>
      </c>
      <c r="J423" t="s">
        <v>1998</v>
      </c>
      <c r="K423" t="s">
        <v>644</v>
      </c>
      <c r="L423" t="s">
        <v>645</v>
      </c>
      <c r="M423" t="s">
        <v>16876</v>
      </c>
      <c r="N423" t="s">
        <v>644</v>
      </c>
      <c r="O423" t="s">
        <v>668</v>
      </c>
      <c r="P423" t="s">
        <v>5</v>
      </c>
      <c r="Q423" t="s">
        <v>669</v>
      </c>
      <c r="R423" t="s">
        <v>645</v>
      </c>
      <c r="S423" t="s">
        <v>16877</v>
      </c>
      <c r="T423" t="s">
        <v>16876</v>
      </c>
    </row>
    <row r="424" spans="1:20" x14ac:dyDescent="0.25">
      <c r="A424" t="s">
        <v>147</v>
      </c>
      <c r="B424" t="s">
        <v>148</v>
      </c>
      <c r="C424">
        <v>50</v>
      </c>
      <c r="D424">
        <v>6</v>
      </c>
      <c r="E424" t="s">
        <v>16878</v>
      </c>
      <c r="F424">
        <v>200</v>
      </c>
      <c r="G424">
        <v>0</v>
      </c>
      <c r="H424" t="s">
        <v>641</v>
      </c>
      <c r="I424" t="s">
        <v>16879</v>
      </c>
      <c r="J424" t="s">
        <v>1520</v>
      </c>
      <c r="K424" t="s">
        <v>644</v>
      </c>
      <c r="L424" t="s">
        <v>645</v>
      </c>
      <c r="M424" t="s">
        <v>16880</v>
      </c>
      <c r="N424" t="s">
        <v>644</v>
      </c>
      <c r="O424" t="s">
        <v>668</v>
      </c>
      <c r="P424" t="s">
        <v>5</v>
      </c>
      <c r="Q424" t="s">
        <v>669</v>
      </c>
      <c r="R424" t="s">
        <v>645</v>
      </c>
      <c r="S424" t="s">
        <v>16881</v>
      </c>
      <c r="T424" t="s">
        <v>16880</v>
      </c>
    </row>
    <row r="425" spans="1:20" x14ac:dyDescent="0.25">
      <c r="A425" t="s">
        <v>99</v>
      </c>
      <c r="B425" t="s">
        <v>100</v>
      </c>
      <c r="C425">
        <v>10</v>
      </c>
      <c r="D425">
        <v>50</v>
      </c>
      <c r="E425" t="s">
        <v>16882</v>
      </c>
      <c r="F425">
        <v>499.99</v>
      </c>
      <c r="G425">
        <v>0</v>
      </c>
      <c r="H425" t="s">
        <v>641</v>
      </c>
      <c r="I425" t="s">
        <v>16883</v>
      </c>
      <c r="J425" t="s">
        <v>1549</v>
      </c>
      <c r="K425" t="s">
        <v>644</v>
      </c>
      <c r="L425" t="s">
        <v>645</v>
      </c>
      <c r="M425" t="s">
        <v>16884</v>
      </c>
      <c r="N425" t="s">
        <v>644</v>
      </c>
      <c r="O425" t="s">
        <v>647</v>
      </c>
      <c r="P425" t="s">
        <v>5</v>
      </c>
      <c r="Q425" t="s">
        <v>648</v>
      </c>
      <c r="R425" t="s">
        <v>645</v>
      </c>
      <c r="S425" t="s">
        <v>16885</v>
      </c>
      <c r="T425" t="s">
        <v>16884</v>
      </c>
    </row>
    <row r="426" spans="1:20" x14ac:dyDescent="0.25">
      <c r="A426" t="s">
        <v>147</v>
      </c>
      <c r="B426" t="s">
        <v>148</v>
      </c>
      <c r="C426">
        <v>50</v>
      </c>
      <c r="D426">
        <v>18</v>
      </c>
      <c r="E426" t="s">
        <v>16886</v>
      </c>
      <c r="F426">
        <v>600</v>
      </c>
      <c r="G426">
        <v>0</v>
      </c>
      <c r="H426" t="s">
        <v>641</v>
      </c>
      <c r="I426" t="s">
        <v>16887</v>
      </c>
      <c r="J426" t="s">
        <v>771</v>
      </c>
      <c r="K426" t="s">
        <v>644</v>
      </c>
      <c r="L426" t="s">
        <v>645</v>
      </c>
      <c r="M426" t="s">
        <v>16888</v>
      </c>
      <c r="N426" t="s">
        <v>644</v>
      </c>
      <c r="O426" t="s">
        <v>647</v>
      </c>
      <c r="P426" t="s">
        <v>5</v>
      </c>
      <c r="Q426" t="s">
        <v>648</v>
      </c>
      <c r="R426" t="s">
        <v>645</v>
      </c>
      <c r="S426" t="s">
        <v>16889</v>
      </c>
      <c r="T426" t="s">
        <v>16888</v>
      </c>
    </row>
    <row r="427" spans="1:20" x14ac:dyDescent="0.25">
      <c r="A427" t="s">
        <v>147</v>
      </c>
      <c r="B427" t="s">
        <v>148</v>
      </c>
      <c r="C427">
        <v>33.333333333333336</v>
      </c>
      <c r="D427">
        <v>3</v>
      </c>
      <c r="E427" t="s">
        <v>16890</v>
      </c>
      <c r="F427">
        <v>100</v>
      </c>
      <c r="G427">
        <v>0</v>
      </c>
      <c r="H427" t="s">
        <v>641</v>
      </c>
      <c r="I427" t="s">
        <v>16891</v>
      </c>
      <c r="J427" t="s">
        <v>771</v>
      </c>
      <c r="K427" t="s">
        <v>644</v>
      </c>
      <c r="L427" t="s">
        <v>645</v>
      </c>
      <c r="M427" t="s">
        <v>16892</v>
      </c>
      <c r="N427" t="s">
        <v>644</v>
      </c>
      <c r="O427" t="s">
        <v>647</v>
      </c>
      <c r="P427" t="s">
        <v>5</v>
      </c>
      <c r="Q427" t="s">
        <v>648</v>
      </c>
      <c r="R427" t="s">
        <v>645</v>
      </c>
      <c r="S427" t="s">
        <v>16893</v>
      </c>
      <c r="T427" t="s">
        <v>16892</v>
      </c>
    </row>
    <row r="428" spans="1:20" x14ac:dyDescent="0.25">
      <c r="A428" t="s">
        <v>601</v>
      </c>
      <c r="B428" t="s">
        <v>602</v>
      </c>
      <c r="C428">
        <v>139</v>
      </c>
      <c r="D428">
        <v>1</v>
      </c>
      <c r="E428" t="s">
        <v>16894</v>
      </c>
      <c r="F428">
        <v>439.25</v>
      </c>
      <c r="G428">
        <v>64</v>
      </c>
      <c r="H428" t="s">
        <v>673</v>
      </c>
      <c r="I428" t="s">
        <v>16895</v>
      </c>
      <c r="J428" t="s">
        <v>16896</v>
      </c>
      <c r="K428" t="s">
        <v>2612</v>
      </c>
      <c r="L428" t="s">
        <v>16897</v>
      </c>
      <c r="M428" t="s">
        <v>16898</v>
      </c>
      <c r="N428" t="s">
        <v>644</v>
      </c>
      <c r="O428" t="s">
        <v>811</v>
      </c>
      <c r="P428" t="s">
        <v>23</v>
      </c>
      <c r="Q428" t="s">
        <v>812</v>
      </c>
      <c r="R428" t="s">
        <v>645</v>
      </c>
      <c r="S428" t="s">
        <v>16899</v>
      </c>
      <c r="T428" t="s">
        <v>16898</v>
      </c>
    </row>
    <row r="429" spans="1:20" x14ac:dyDescent="0.25">
      <c r="A429" t="s">
        <v>241</v>
      </c>
      <c r="B429" t="s">
        <v>247</v>
      </c>
      <c r="C429">
        <v>139</v>
      </c>
      <c r="D429">
        <v>1</v>
      </c>
      <c r="E429" t="s">
        <v>16894</v>
      </c>
      <c r="F429">
        <v>439.25</v>
      </c>
      <c r="G429">
        <v>64</v>
      </c>
      <c r="H429" t="s">
        <v>673</v>
      </c>
      <c r="I429" t="s">
        <v>16895</v>
      </c>
      <c r="J429" t="s">
        <v>16896</v>
      </c>
      <c r="K429" t="s">
        <v>2612</v>
      </c>
      <c r="L429" t="s">
        <v>16897</v>
      </c>
      <c r="M429" t="s">
        <v>16898</v>
      </c>
      <c r="N429" t="s">
        <v>644</v>
      </c>
      <c r="O429" t="s">
        <v>811</v>
      </c>
      <c r="P429" t="s">
        <v>23</v>
      </c>
      <c r="Q429" t="s">
        <v>812</v>
      </c>
      <c r="R429" t="s">
        <v>645</v>
      </c>
      <c r="S429" t="s">
        <v>16899</v>
      </c>
      <c r="T429" t="s">
        <v>16898</v>
      </c>
    </row>
    <row r="430" spans="1:20" x14ac:dyDescent="0.25">
      <c r="A430" t="s">
        <v>240</v>
      </c>
      <c r="B430" t="s">
        <v>246</v>
      </c>
      <c r="C430">
        <v>139</v>
      </c>
      <c r="D430">
        <v>1</v>
      </c>
      <c r="E430" t="s">
        <v>16894</v>
      </c>
      <c r="F430">
        <v>439.25</v>
      </c>
      <c r="G430">
        <v>64</v>
      </c>
      <c r="H430" t="s">
        <v>673</v>
      </c>
      <c r="I430" t="s">
        <v>16895</v>
      </c>
      <c r="J430" t="s">
        <v>16896</v>
      </c>
      <c r="K430" t="s">
        <v>2612</v>
      </c>
      <c r="L430" t="s">
        <v>16897</v>
      </c>
      <c r="M430" t="s">
        <v>16898</v>
      </c>
      <c r="N430" t="s">
        <v>644</v>
      </c>
      <c r="O430" t="s">
        <v>811</v>
      </c>
      <c r="P430" t="s">
        <v>23</v>
      </c>
      <c r="Q430" t="s">
        <v>812</v>
      </c>
      <c r="R430" t="s">
        <v>645</v>
      </c>
      <c r="S430" t="s">
        <v>16899</v>
      </c>
      <c r="T430" t="s">
        <v>16898</v>
      </c>
    </row>
    <row r="431" spans="1:20" x14ac:dyDescent="0.25">
      <c r="A431" t="s">
        <v>239</v>
      </c>
      <c r="B431" t="s">
        <v>245</v>
      </c>
      <c r="C431">
        <v>139</v>
      </c>
      <c r="D431">
        <v>1</v>
      </c>
      <c r="E431" t="s">
        <v>16894</v>
      </c>
      <c r="F431">
        <v>439.25</v>
      </c>
      <c r="G431">
        <v>64</v>
      </c>
      <c r="H431" t="s">
        <v>673</v>
      </c>
      <c r="I431" t="s">
        <v>16895</v>
      </c>
      <c r="J431" t="s">
        <v>16896</v>
      </c>
      <c r="K431" t="s">
        <v>2612</v>
      </c>
      <c r="L431" t="s">
        <v>16897</v>
      </c>
      <c r="M431" t="s">
        <v>16898</v>
      </c>
      <c r="N431" t="s">
        <v>644</v>
      </c>
      <c r="O431" t="s">
        <v>811</v>
      </c>
      <c r="P431" t="s">
        <v>23</v>
      </c>
      <c r="Q431" t="s">
        <v>812</v>
      </c>
      <c r="R431" t="s">
        <v>645</v>
      </c>
      <c r="S431" t="s">
        <v>16899</v>
      </c>
      <c r="T431" t="s">
        <v>16898</v>
      </c>
    </row>
    <row r="432" spans="1:20" x14ac:dyDescent="0.25">
      <c r="A432" t="s">
        <v>72</v>
      </c>
      <c r="B432" t="s">
        <v>108</v>
      </c>
      <c r="C432">
        <v>66</v>
      </c>
      <c r="D432">
        <v>1</v>
      </c>
      <c r="E432" t="s">
        <v>16900</v>
      </c>
      <c r="F432">
        <v>244.05</v>
      </c>
      <c r="G432">
        <v>7.5</v>
      </c>
      <c r="H432" t="s">
        <v>955</v>
      </c>
      <c r="I432" t="s">
        <v>16901</v>
      </c>
      <c r="J432" t="s">
        <v>16902</v>
      </c>
      <c r="K432" t="s">
        <v>16903</v>
      </c>
      <c r="L432" t="s">
        <v>16904</v>
      </c>
      <c r="M432" t="s">
        <v>16905</v>
      </c>
      <c r="N432" t="s">
        <v>644</v>
      </c>
      <c r="O432" t="s">
        <v>811</v>
      </c>
      <c r="P432" t="s">
        <v>23</v>
      </c>
      <c r="Q432" t="s">
        <v>812</v>
      </c>
      <c r="R432" t="s">
        <v>645</v>
      </c>
      <c r="S432" t="s">
        <v>16906</v>
      </c>
      <c r="T432" t="s">
        <v>16905</v>
      </c>
    </row>
    <row r="433" spans="1:20" x14ac:dyDescent="0.25">
      <c r="A433" t="s">
        <v>101</v>
      </c>
      <c r="B433" t="s">
        <v>74</v>
      </c>
      <c r="C433">
        <v>66</v>
      </c>
      <c r="D433">
        <v>1</v>
      </c>
      <c r="E433" t="s">
        <v>16900</v>
      </c>
      <c r="F433">
        <v>244.05</v>
      </c>
      <c r="G433">
        <v>7.5</v>
      </c>
      <c r="H433" t="s">
        <v>955</v>
      </c>
      <c r="I433" t="s">
        <v>16901</v>
      </c>
      <c r="J433" t="s">
        <v>16902</v>
      </c>
      <c r="K433" t="s">
        <v>16903</v>
      </c>
      <c r="L433" t="s">
        <v>16904</v>
      </c>
      <c r="M433" t="s">
        <v>16905</v>
      </c>
      <c r="N433" t="s">
        <v>644</v>
      </c>
      <c r="O433" t="s">
        <v>811</v>
      </c>
      <c r="P433" t="s">
        <v>23</v>
      </c>
      <c r="Q433" t="s">
        <v>812</v>
      </c>
      <c r="R433" t="s">
        <v>645</v>
      </c>
      <c r="S433" t="s">
        <v>16906</v>
      </c>
      <c r="T433" t="s">
        <v>16905</v>
      </c>
    </row>
    <row r="434" spans="1:20" x14ac:dyDescent="0.25">
      <c r="A434" t="s">
        <v>22</v>
      </c>
      <c r="B434" t="s">
        <v>27</v>
      </c>
      <c r="C434">
        <v>67</v>
      </c>
      <c r="D434">
        <v>1</v>
      </c>
      <c r="E434" t="s">
        <v>16900</v>
      </c>
      <c r="F434">
        <v>244.05</v>
      </c>
      <c r="G434">
        <v>7.5</v>
      </c>
      <c r="H434" t="s">
        <v>955</v>
      </c>
      <c r="I434" t="s">
        <v>16901</v>
      </c>
      <c r="J434" t="s">
        <v>16902</v>
      </c>
      <c r="K434" t="s">
        <v>16903</v>
      </c>
      <c r="L434" t="s">
        <v>16904</v>
      </c>
      <c r="M434" t="s">
        <v>16905</v>
      </c>
      <c r="N434" t="s">
        <v>644</v>
      </c>
      <c r="O434" t="s">
        <v>811</v>
      </c>
      <c r="P434" t="s">
        <v>23</v>
      </c>
      <c r="Q434" t="s">
        <v>812</v>
      </c>
      <c r="R434" t="s">
        <v>645</v>
      </c>
      <c r="S434" t="s">
        <v>16906</v>
      </c>
      <c r="T434" t="s">
        <v>16905</v>
      </c>
    </row>
    <row r="435" spans="1:20" x14ac:dyDescent="0.25">
      <c r="A435" t="s">
        <v>147</v>
      </c>
      <c r="B435" t="s">
        <v>148</v>
      </c>
      <c r="C435">
        <v>33.333333333333336</v>
      </c>
      <c r="D435">
        <v>3</v>
      </c>
      <c r="E435" t="s">
        <v>16907</v>
      </c>
      <c r="F435">
        <v>100</v>
      </c>
      <c r="G435">
        <v>0</v>
      </c>
      <c r="H435" t="s">
        <v>641</v>
      </c>
      <c r="I435" t="s">
        <v>16908</v>
      </c>
      <c r="J435" t="s">
        <v>1520</v>
      </c>
      <c r="K435" t="s">
        <v>644</v>
      </c>
      <c r="L435" t="s">
        <v>645</v>
      </c>
      <c r="M435" t="s">
        <v>16905</v>
      </c>
      <c r="N435" t="s">
        <v>644</v>
      </c>
      <c r="O435" t="s">
        <v>647</v>
      </c>
      <c r="P435" t="s">
        <v>5</v>
      </c>
      <c r="Q435" t="s">
        <v>648</v>
      </c>
      <c r="R435" t="s">
        <v>645</v>
      </c>
      <c r="S435" t="s">
        <v>16909</v>
      </c>
      <c r="T435" t="s">
        <v>16905</v>
      </c>
    </row>
    <row r="436" spans="1:20" x14ac:dyDescent="0.25">
      <c r="A436" t="s">
        <v>72</v>
      </c>
      <c r="B436" t="s">
        <v>108</v>
      </c>
      <c r="C436">
        <v>66</v>
      </c>
      <c r="D436">
        <v>1</v>
      </c>
      <c r="E436" t="s">
        <v>16910</v>
      </c>
      <c r="F436">
        <v>156.75</v>
      </c>
      <c r="G436">
        <v>0</v>
      </c>
      <c r="H436" t="s">
        <v>955</v>
      </c>
      <c r="I436" t="s">
        <v>16911</v>
      </c>
      <c r="J436" t="s">
        <v>16912</v>
      </c>
      <c r="K436" t="s">
        <v>777</v>
      </c>
      <c r="L436" t="s">
        <v>16913</v>
      </c>
      <c r="M436" t="s">
        <v>16914</v>
      </c>
      <c r="N436" t="s">
        <v>644</v>
      </c>
      <c r="O436" t="s">
        <v>811</v>
      </c>
      <c r="P436" t="s">
        <v>23</v>
      </c>
      <c r="Q436" t="s">
        <v>812</v>
      </c>
      <c r="R436" t="s">
        <v>645</v>
      </c>
      <c r="S436" t="s">
        <v>16915</v>
      </c>
      <c r="T436" t="s">
        <v>16914</v>
      </c>
    </row>
    <row r="437" spans="1:20" x14ac:dyDescent="0.25">
      <c r="A437" t="s">
        <v>101</v>
      </c>
      <c r="B437" t="s">
        <v>74</v>
      </c>
      <c r="C437">
        <v>66</v>
      </c>
      <c r="D437">
        <v>1</v>
      </c>
      <c r="E437" t="s">
        <v>16910</v>
      </c>
      <c r="F437">
        <v>156.75</v>
      </c>
      <c r="G437">
        <v>0</v>
      </c>
      <c r="H437" t="s">
        <v>955</v>
      </c>
      <c r="I437" t="s">
        <v>16911</v>
      </c>
      <c r="J437" t="s">
        <v>16912</v>
      </c>
      <c r="K437" t="s">
        <v>777</v>
      </c>
      <c r="L437" t="s">
        <v>16913</v>
      </c>
      <c r="M437" t="s">
        <v>16914</v>
      </c>
      <c r="N437" t="s">
        <v>644</v>
      </c>
      <c r="O437" t="s">
        <v>811</v>
      </c>
      <c r="P437" t="s">
        <v>23</v>
      </c>
      <c r="Q437" t="s">
        <v>812</v>
      </c>
      <c r="R437" t="s">
        <v>645</v>
      </c>
      <c r="S437" t="s">
        <v>16915</v>
      </c>
      <c r="T437" t="s">
        <v>16914</v>
      </c>
    </row>
    <row r="438" spans="1:20" x14ac:dyDescent="0.25">
      <c r="A438" t="s">
        <v>22</v>
      </c>
      <c r="B438" t="s">
        <v>27</v>
      </c>
      <c r="C438">
        <v>67</v>
      </c>
      <c r="D438">
        <v>1</v>
      </c>
      <c r="E438" t="s">
        <v>16910</v>
      </c>
      <c r="F438">
        <v>156.75</v>
      </c>
      <c r="G438">
        <v>0</v>
      </c>
      <c r="H438" t="s">
        <v>955</v>
      </c>
      <c r="I438" t="s">
        <v>16911</v>
      </c>
      <c r="J438" t="s">
        <v>16912</v>
      </c>
      <c r="K438" t="s">
        <v>777</v>
      </c>
      <c r="L438" t="s">
        <v>16913</v>
      </c>
      <c r="M438" t="s">
        <v>16914</v>
      </c>
      <c r="N438" t="s">
        <v>644</v>
      </c>
      <c r="O438" t="s">
        <v>811</v>
      </c>
      <c r="P438" t="s">
        <v>23</v>
      </c>
      <c r="Q438" t="s">
        <v>812</v>
      </c>
      <c r="R438" t="s">
        <v>645</v>
      </c>
      <c r="S438" t="s">
        <v>16915</v>
      </c>
      <c r="T438" t="s">
        <v>16914</v>
      </c>
    </row>
    <row r="439" spans="1:20" x14ac:dyDescent="0.25">
      <c r="A439" t="s">
        <v>638</v>
      </c>
      <c r="B439" t="s">
        <v>639</v>
      </c>
      <c r="C439">
        <v>66</v>
      </c>
      <c r="D439">
        <v>2</v>
      </c>
      <c r="E439" t="s">
        <v>16916</v>
      </c>
      <c r="F439">
        <v>100</v>
      </c>
      <c r="G439">
        <v>0</v>
      </c>
      <c r="H439" t="s">
        <v>729</v>
      </c>
      <c r="I439" t="s">
        <v>16917</v>
      </c>
      <c r="J439" t="s">
        <v>745</v>
      </c>
      <c r="K439" t="s">
        <v>644</v>
      </c>
      <c r="L439" t="s">
        <v>645</v>
      </c>
      <c r="M439" t="s">
        <v>16918</v>
      </c>
      <c r="N439" t="s">
        <v>644</v>
      </c>
      <c r="O439" t="s">
        <v>647</v>
      </c>
      <c r="P439" t="s">
        <v>5</v>
      </c>
      <c r="Q439" t="s">
        <v>648</v>
      </c>
      <c r="R439" t="s">
        <v>645</v>
      </c>
      <c r="S439" t="s">
        <v>16919</v>
      </c>
      <c r="T439" t="s">
        <v>16918</v>
      </c>
    </row>
    <row r="440" spans="1:20" x14ac:dyDescent="0.25">
      <c r="A440" t="s">
        <v>18</v>
      </c>
      <c r="B440" t="s">
        <v>19</v>
      </c>
      <c r="C440">
        <v>68</v>
      </c>
      <c r="D440">
        <v>1</v>
      </c>
      <c r="E440" t="s">
        <v>16916</v>
      </c>
      <c r="F440">
        <v>100</v>
      </c>
      <c r="G440">
        <v>0</v>
      </c>
      <c r="H440" t="s">
        <v>729</v>
      </c>
      <c r="I440" t="s">
        <v>16917</v>
      </c>
      <c r="J440" t="s">
        <v>745</v>
      </c>
      <c r="K440" t="s">
        <v>644</v>
      </c>
      <c r="L440" t="s">
        <v>645</v>
      </c>
      <c r="M440" t="s">
        <v>16918</v>
      </c>
      <c r="N440" t="s">
        <v>644</v>
      </c>
      <c r="O440" t="s">
        <v>647</v>
      </c>
      <c r="P440" t="s">
        <v>5</v>
      </c>
      <c r="Q440" t="s">
        <v>648</v>
      </c>
      <c r="R440" t="s">
        <v>645</v>
      </c>
      <c r="S440" t="s">
        <v>16919</v>
      </c>
      <c r="T440" t="s">
        <v>16918</v>
      </c>
    </row>
    <row r="441" spans="1:20" x14ac:dyDescent="0.25">
      <c r="A441" t="s">
        <v>147</v>
      </c>
      <c r="B441" t="s">
        <v>148</v>
      </c>
      <c r="C441">
        <v>50</v>
      </c>
      <c r="D441">
        <v>6</v>
      </c>
      <c r="E441" t="s">
        <v>16920</v>
      </c>
      <c r="F441">
        <v>200</v>
      </c>
      <c r="G441">
        <v>0</v>
      </c>
      <c r="H441" t="s">
        <v>641</v>
      </c>
      <c r="I441" t="s">
        <v>16921</v>
      </c>
      <c r="J441" t="s">
        <v>981</v>
      </c>
      <c r="K441" t="s">
        <v>644</v>
      </c>
      <c r="L441" t="s">
        <v>645</v>
      </c>
      <c r="M441" t="s">
        <v>16922</v>
      </c>
      <c r="N441" t="s">
        <v>644</v>
      </c>
      <c r="O441" t="s">
        <v>647</v>
      </c>
      <c r="P441" t="s">
        <v>5</v>
      </c>
      <c r="Q441" t="s">
        <v>648</v>
      </c>
      <c r="R441" t="s">
        <v>645</v>
      </c>
      <c r="S441" t="s">
        <v>16923</v>
      </c>
      <c r="T441" t="s">
        <v>16922</v>
      </c>
    </row>
    <row r="442" spans="1:20" x14ac:dyDescent="0.25">
      <c r="A442" t="s">
        <v>22</v>
      </c>
      <c r="B442" t="s">
        <v>27</v>
      </c>
      <c r="C442">
        <v>79</v>
      </c>
      <c r="D442">
        <v>3</v>
      </c>
      <c r="E442" t="s">
        <v>16924</v>
      </c>
      <c r="F442">
        <v>237</v>
      </c>
      <c r="G442">
        <v>0</v>
      </c>
      <c r="H442" t="s">
        <v>673</v>
      </c>
      <c r="I442" t="s">
        <v>16925</v>
      </c>
      <c r="J442" t="s">
        <v>16926</v>
      </c>
      <c r="K442" t="s">
        <v>5241</v>
      </c>
      <c r="L442" t="s">
        <v>2510</v>
      </c>
      <c r="M442" t="s">
        <v>16868</v>
      </c>
      <c r="N442" t="s">
        <v>644</v>
      </c>
      <c r="O442" t="s">
        <v>679</v>
      </c>
      <c r="P442" t="s">
        <v>26</v>
      </c>
      <c r="Q442" t="s">
        <v>680</v>
      </c>
      <c r="R442" t="s">
        <v>645</v>
      </c>
      <c r="S442" t="s">
        <v>16927</v>
      </c>
      <c r="T442" t="s">
        <v>16928</v>
      </c>
    </row>
    <row r="443" spans="1:20" x14ac:dyDescent="0.25">
      <c r="A443" t="s">
        <v>22</v>
      </c>
      <c r="B443" t="s">
        <v>27</v>
      </c>
      <c r="C443">
        <v>79</v>
      </c>
      <c r="D443">
        <v>3</v>
      </c>
      <c r="E443" t="s">
        <v>16929</v>
      </c>
      <c r="F443">
        <v>232</v>
      </c>
      <c r="G443">
        <v>0</v>
      </c>
      <c r="H443" t="s">
        <v>673</v>
      </c>
      <c r="I443" t="s">
        <v>16925</v>
      </c>
      <c r="J443" t="s">
        <v>16926</v>
      </c>
      <c r="K443" t="s">
        <v>5241</v>
      </c>
      <c r="L443" t="s">
        <v>2510</v>
      </c>
      <c r="M443" t="s">
        <v>16930</v>
      </c>
      <c r="N443" t="s">
        <v>644</v>
      </c>
      <c r="O443" t="s">
        <v>679</v>
      </c>
      <c r="P443" t="s">
        <v>26</v>
      </c>
      <c r="Q443" t="s">
        <v>680</v>
      </c>
      <c r="R443" t="s">
        <v>645</v>
      </c>
      <c r="S443" t="s">
        <v>16931</v>
      </c>
      <c r="T443" t="s">
        <v>16932</v>
      </c>
    </row>
    <row r="444" spans="1:20" x14ac:dyDescent="0.25">
      <c r="A444" t="s">
        <v>77</v>
      </c>
      <c r="B444" t="s">
        <v>78</v>
      </c>
      <c r="C444">
        <v>49</v>
      </c>
      <c r="D444">
        <v>1</v>
      </c>
      <c r="E444" t="s">
        <v>16933</v>
      </c>
      <c r="F444">
        <v>49</v>
      </c>
      <c r="G444">
        <v>0</v>
      </c>
      <c r="H444" t="s">
        <v>673</v>
      </c>
      <c r="I444" t="s">
        <v>16934</v>
      </c>
      <c r="J444" t="s">
        <v>16935</v>
      </c>
      <c r="K444" t="s">
        <v>16936</v>
      </c>
      <c r="L444" t="s">
        <v>3803</v>
      </c>
      <c r="M444" t="s">
        <v>16937</v>
      </c>
      <c r="N444" t="s">
        <v>644</v>
      </c>
      <c r="O444" t="s">
        <v>679</v>
      </c>
      <c r="P444" t="s">
        <v>26</v>
      </c>
      <c r="Q444" t="s">
        <v>680</v>
      </c>
      <c r="R444" t="s">
        <v>645</v>
      </c>
      <c r="S444" t="s">
        <v>16938</v>
      </c>
      <c r="T444" t="s">
        <v>16939</v>
      </c>
    </row>
    <row r="445" spans="1:20" x14ac:dyDescent="0.25">
      <c r="A445" t="s">
        <v>638</v>
      </c>
      <c r="B445" t="s">
        <v>639</v>
      </c>
      <c r="C445">
        <v>66</v>
      </c>
      <c r="D445">
        <v>4</v>
      </c>
      <c r="E445" t="s">
        <v>16940</v>
      </c>
      <c r="F445">
        <v>200</v>
      </c>
      <c r="G445">
        <v>0</v>
      </c>
      <c r="H445" t="s">
        <v>641</v>
      </c>
      <c r="I445" t="s">
        <v>16941</v>
      </c>
      <c r="J445" t="s">
        <v>694</v>
      </c>
      <c r="K445" t="s">
        <v>644</v>
      </c>
      <c r="L445" t="s">
        <v>645</v>
      </c>
      <c r="M445" t="s">
        <v>16939</v>
      </c>
      <c r="N445" t="s">
        <v>644</v>
      </c>
      <c r="O445" t="s">
        <v>668</v>
      </c>
      <c r="P445" t="s">
        <v>5</v>
      </c>
      <c r="Q445" t="s">
        <v>669</v>
      </c>
      <c r="R445" t="s">
        <v>645</v>
      </c>
      <c r="S445" t="s">
        <v>16942</v>
      </c>
      <c r="T445" t="s">
        <v>16939</v>
      </c>
    </row>
    <row r="446" spans="1:20" x14ac:dyDescent="0.25">
      <c r="A446" t="s">
        <v>18</v>
      </c>
      <c r="B446" t="s">
        <v>19</v>
      </c>
      <c r="C446">
        <v>68</v>
      </c>
      <c r="D446">
        <v>2</v>
      </c>
      <c r="E446" t="s">
        <v>16940</v>
      </c>
      <c r="F446">
        <v>200</v>
      </c>
      <c r="G446">
        <v>0</v>
      </c>
      <c r="H446" t="s">
        <v>641</v>
      </c>
      <c r="I446" t="s">
        <v>16941</v>
      </c>
      <c r="J446" t="s">
        <v>694</v>
      </c>
      <c r="K446" t="s">
        <v>644</v>
      </c>
      <c r="L446" t="s">
        <v>645</v>
      </c>
      <c r="M446" t="s">
        <v>16939</v>
      </c>
      <c r="N446" t="s">
        <v>644</v>
      </c>
      <c r="O446" t="s">
        <v>668</v>
      </c>
      <c r="P446" t="s">
        <v>5</v>
      </c>
      <c r="Q446" t="s">
        <v>669</v>
      </c>
      <c r="R446" t="s">
        <v>645</v>
      </c>
      <c r="S446" t="s">
        <v>16942</v>
      </c>
      <c r="T446" t="s">
        <v>16939</v>
      </c>
    </row>
    <row r="447" spans="1:20" x14ac:dyDescent="0.25">
      <c r="A447" t="s">
        <v>147</v>
      </c>
      <c r="B447" t="s">
        <v>148</v>
      </c>
      <c r="C447">
        <v>33.333333333333336</v>
      </c>
      <c r="D447">
        <v>3</v>
      </c>
      <c r="E447" t="s">
        <v>16943</v>
      </c>
      <c r="F447">
        <v>100</v>
      </c>
      <c r="G447">
        <v>0</v>
      </c>
      <c r="H447" t="s">
        <v>641</v>
      </c>
      <c r="I447" t="s">
        <v>16944</v>
      </c>
      <c r="J447" t="s">
        <v>666</v>
      </c>
      <c r="K447" t="s">
        <v>644</v>
      </c>
      <c r="L447" t="s">
        <v>645</v>
      </c>
      <c r="M447" t="s">
        <v>16945</v>
      </c>
      <c r="N447" t="s">
        <v>644</v>
      </c>
      <c r="O447" t="s">
        <v>647</v>
      </c>
      <c r="P447" t="s">
        <v>5</v>
      </c>
      <c r="Q447" t="s">
        <v>648</v>
      </c>
      <c r="R447" t="s">
        <v>645</v>
      </c>
      <c r="S447" t="s">
        <v>16946</v>
      </c>
      <c r="T447" t="s">
        <v>16945</v>
      </c>
    </row>
    <row r="448" spans="1:20" x14ac:dyDescent="0.25">
      <c r="A448" t="s">
        <v>147</v>
      </c>
      <c r="B448" t="s">
        <v>148</v>
      </c>
      <c r="C448">
        <v>50</v>
      </c>
      <c r="D448">
        <v>6</v>
      </c>
      <c r="E448" t="s">
        <v>16947</v>
      </c>
      <c r="F448">
        <v>200</v>
      </c>
      <c r="G448">
        <v>0</v>
      </c>
      <c r="H448" t="s">
        <v>641</v>
      </c>
      <c r="I448" t="s">
        <v>16948</v>
      </c>
      <c r="J448" t="s">
        <v>2173</v>
      </c>
      <c r="K448" t="s">
        <v>644</v>
      </c>
      <c r="L448" t="s">
        <v>645</v>
      </c>
      <c r="M448" t="s">
        <v>16945</v>
      </c>
      <c r="N448" t="s">
        <v>644</v>
      </c>
      <c r="O448" t="s">
        <v>647</v>
      </c>
      <c r="P448" t="s">
        <v>5</v>
      </c>
      <c r="Q448" t="s">
        <v>648</v>
      </c>
      <c r="R448" t="s">
        <v>645</v>
      </c>
      <c r="S448" t="s">
        <v>16949</v>
      </c>
      <c r="T448" t="s">
        <v>16945</v>
      </c>
    </row>
    <row r="449" spans="1:20" x14ac:dyDescent="0.25">
      <c r="A449" t="s">
        <v>147</v>
      </c>
      <c r="B449" t="s">
        <v>148</v>
      </c>
      <c r="C449">
        <v>33.333333333333336</v>
      </c>
      <c r="D449">
        <v>3</v>
      </c>
      <c r="E449" t="s">
        <v>16950</v>
      </c>
      <c r="F449">
        <v>129</v>
      </c>
      <c r="G449">
        <v>29</v>
      </c>
      <c r="H449" t="s">
        <v>641</v>
      </c>
      <c r="I449" t="s">
        <v>16951</v>
      </c>
      <c r="J449" t="s">
        <v>771</v>
      </c>
      <c r="K449" t="s">
        <v>644</v>
      </c>
      <c r="L449" t="s">
        <v>645</v>
      </c>
      <c r="M449" t="s">
        <v>16952</v>
      </c>
      <c r="N449" t="s">
        <v>644</v>
      </c>
      <c r="O449" t="s">
        <v>647</v>
      </c>
      <c r="P449" t="s">
        <v>5</v>
      </c>
      <c r="Q449" t="s">
        <v>648</v>
      </c>
      <c r="R449" t="s">
        <v>645</v>
      </c>
      <c r="S449" t="s">
        <v>16953</v>
      </c>
      <c r="T449" t="s">
        <v>16952</v>
      </c>
    </row>
    <row r="450" spans="1:20" x14ac:dyDescent="0.25">
      <c r="A450" t="s">
        <v>147</v>
      </c>
      <c r="B450" t="s">
        <v>148</v>
      </c>
      <c r="C450">
        <v>33.333333333333336</v>
      </c>
      <c r="D450">
        <v>3</v>
      </c>
      <c r="E450" t="s">
        <v>16954</v>
      </c>
      <c r="F450">
        <v>100</v>
      </c>
      <c r="G450">
        <v>0</v>
      </c>
      <c r="H450" t="s">
        <v>641</v>
      </c>
      <c r="I450" t="s">
        <v>16955</v>
      </c>
      <c r="J450" t="s">
        <v>694</v>
      </c>
      <c r="K450" t="s">
        <v>644</v>
      </c>
      <c r="L450" t="s">
        <v>645</v>
      </c>
      <c r="M450" t="s">
        <v>16952</v>
      </c>
      <c r="N450" t="s">
        <v>644</v>
      </c>
      <c r="O450" t="s">
        <v>647</v>
      </c>
      <c r="P450" t="s">
        <v>5</v>
      </c>
      <c r="Q450" t="s">
        <v>648</v>
      </c>
      <c r="R450" t="s">
        <v>16956</v>
      </c>
      <c r="S450" t="s">
        <v>16957</v>
      </c>
      <c r="T450" t="s">
        <v>16952</v>
      </c>
    </row>
    <row r="451" spans="1:20" x14ac:dyDescent="0.25">
      <c r="A451" t="s">
        <v>147</v>
      </c>
      <c r="B451" t="s">
        <v>148</v>
      </c>
      <c r="C451">
        <v>50</v>
      </c>
      <c r="D451">
        <v>6</v>
      </c>
      <c r="E451" t="s">
        <v>16958</v>
      </c>
      <c r="F451">
        <v>200</v>
      </c>
      <c r="G451">
        <v>0</v>
      </c>
      <c r="H451" t="s">
        <v>641</v>
      </c>
      <c r="I451" t="s">
        <v>16959</v>
      </c>
      <c r="J451" t="s">
        <v>694</v>
      </c>
      <c r="K451" t="s">
        <v>644</v>
      </c>
      <c r="L451" t="s">
        <v>645</v>
      </c>
      <c r="M451" t="s">
        <v>16952</v>
      </c>
      <c r="N451" t="s">
        <v>644</v>
      </c>
      <c r="O451" t="s">
        <v>647</v>
      </c>
      <c r="P451" t="s">
        <v>5</v>
      </c>
      <c r="Q451" t="s">
        <v>648</v>
      </c>
      <c r="R451" t="s">
        <v>645</v>
      </c>
      <c r="S451" t="s">
        <v>16960</v>
      </c>
      <c r="T451" t="s">
        <v>16952</v>
      </c>
    </row>
    <row r="452" spans="1:20" x14ac:dyDescent="0.25">
      <c r="A452" t="s">
        <v>22</v>
      </c>
      <c r="B452" t="s">
        <v>27</v>
      </c>
      <c r="C452">
        <v>120</v>
      </c>
      <c r="D452">
        <v>2</v>
      </c>
      <c r="E452" t="s">
        <v>16961</v>
      </c>
      <c r="F452">
        <v>198</v>
      </c>
      <c r="G452">
        <v>0</v>
      </c>
      <c r="H452" t="s">
        <v>641</v>
      </c>
      <c r="I452" t="s">
        <v>16962</v>
      </c>
      <c r="J452" t="s">
        <v>3093</v>
      </c>
      <c r="K452" t="s">
        <v>644</v>
      </c>
      <c r="L452" t="s">
        <v>645</v>
      </c>
      <c r="M452" t="s">
        <v>16963</v>
      </c>
      <c r="N452" t="s">
        <v>644</v>
      </c>
      <c r="O452" t="s">
        <v>647</v>
      </c>
      <c r="P452" t="s">
        <v>5</v>
      </c>
      <c r="Q452" t="s">
        <v>648</v>
      </c>
      <c r="R452" t="s">
        <v>645</v>
      </c>
      <c r="S452" t="s">
        <v>16964</v>
      </c>
      <c r="T452" t="s">
        <v>16963</v>
      </c>
    </row>
    <row r="453" spans="1:20" x14ac:dyDescent="0.25">
      <c r="A453" t="s">
        <v>147</v>
      </c>
      <c r="B453" t="s">
        <v>148</v>
      </c>
      <c r="C453">
        <v>50</v>
      </c>
      <c r="D453">
        <v>6</v>
      </c>
      <c r="E453" t="s">
        <v>16965</v>
      </c>
      <c r="F453">
        <v>200</v>
      </c>
      <c r="G453">
        <v>0</v>
      </c>
      <c r="H453" t="s">
        <v>641</v>
      </c>
      <c r="I453" t="s">
        <v>16966</v>
      </c>
      <c r="J453" t="s">
        <v>685</v>
      </c>
      <c r="K453" t="s">
        <v>644</v>
      </c>
      <c r="L453" t="s">
        <v>645</v>
      </c>
      <c r="M453" t="s">
        <v>16967</v>
      </c>
      <c r="N453" t="s">
        <v>644</v>
      </c>
      <c r="O453" t="s">
        <v>647</v>
      </c>
      <c r="P453" t="s">
        <v>5</v>
      </c>
      <c r="Q453" t="s">
        <v>648</v>
      </c>
      <c r="R453" t="s">
        <v>645</v>
      </c>
      <c r="S453" t="s">
        <v>16968</v>
      </c>
      <c r="T453" t="s">
        <v>16967</v>
      </c>
    </row>
    <row r="454" spans="1:20" x14ac:dyDescent="0.25">
      <c r="A454" t="s">
        <v>638</v>
      </c>
      <c r="B454" t="s">
        <v>639</v>
      </c>
      <c r="C454">
        <v>66</v>
      </c>
      <c r="D454">
        <v>2</v>
      </c>
      <c r="E454" t="s">
        <v>16969</v>
      </c>
      <c r="F454">
        <v>100</v>
      </c>
      <c r="G454">
        <v>0</v>
      </c>
      <c r="H454" t="s">
        <v>641</v>
      </c>
      <c r="I454" t="s">
        <v>16970</v>
      </c>
      <c r="J454" t="s">
        <v>724</v>
      </c>
      <c r="K454" t="s">
        <v>644</v>
      </c>
      <c r="L454" t="s">
        <v>645</v>
      </c>
      <c r="M454" t="s">
        <v>16971</v>
      </c>
      <c r="N454" t="s">
        <v>644</v>
      </c>
      <c r="O454" t="s">
        <v>647</v>
      </c>
      <c r="P454" t="s">
        <v>5</v>
      </c>
      <c r="Q454" t="s">
        <v>648</v>
      </c>
      <c r="R454" t="s">
        <v>645</v>
      </c>
      <c r="S454" t="s">
        <v>16972</v>
      </c>
      <c r="T454" t="s">
        <v>16973</v>
      </c>
    </row>
    <row r="455" spans="1:20" x14ac:dyDescent="0.25">
      <c r="A455" t="s">
        <v>18</v>
      </c>
      <c r="B455" t="s">
        <v>19</v>
      </c>
      <c r="C455">
        <v>68</v>
      </c>
      <c r="D455">
        <v>1</v>
      </c>
      <c r="E455" t="s">
        <v>16969</v>
      </c>
      <c r="F455">
        <v>100</v>
      </c>
      <c r="G455">
        <v>0</v>
      </c>
      <c r="H455" t="s">
        <v>641</v>
      </c>
      <c r="I455" t="s">
        <v>16970</v>
      </c>
      <c r="J455" t="s">
        <v>724</v>
      </c>
      <c r="K455" t="s">
        <v>644</v>
      </c>
      <c r="L455" t="s">
        <v>645</v>
      </c>
      <c r="M455" t="s">
        <v>16971</v>
      </c>
      <c r="N455" t="s">
        <v>644</v>
      </c>
      <c r="O455" t="s">
        <v>647</v>
      </c>
      <c r="P455" t="s">
        <v>5</v>
      </c>
      <c r="Q455" t="s">
        <v>648</v>
      </c>
      <c r="R455" t="s">
        <v>645</v>
      </c>
      <c r="S455" t="s">
        <v>16972</v>
      </c>
      <c r="T455" t="s">
        <v>16973</v>
      </c>
    </row>
    <row r="456" spans="1:20" x14ac:dyDescent="0.25">
      <c r="A456" t="s">
        <v>638</v>
      </c>
      <c r="B456" t="s">
        <v>639</v>
      </c>
      <c r="C456">
        <v>66</v>
      </c>
      <c r="D456">
        <v>2</v>
      </c>
      <c r="E456" t="s">
        <v>16974</v>
      </c>
      <c r="F456">
        <v>100</v>
      </c>
      <c r="G456">
        <v>0</v>
      </c>
      <c r="H456" t="s">
        <v>641</v>
      </c>
      <c r="I456" t="s">
        <v>14260</v>
      </c>
      <c r="J456" t="s">
        <v>1520</v>
      </c>
      <c r="K456" t="s">
        <v>644</v>
      </c>
      <c r="L456" t="s">
        <v>645</v>
      </c>
      <c r="M456" t="s">
        <v>16975</v>
      </c>
      <c r="N456" t="s">
        <v>644</v>
      </c>
      <c r="O456" t="s">
        <v>668</v>
      </c>
      <c r="P456" t="s">
        <v>5</v>
      </c>
      <c r="Q456" t="s">
        <v>669</v>
      </c>
      <c r="R456" t="s">
        <v>645</v>
      </c>
      <c r="S456" t="s">
        <v>16976</v>
      </c>
      <c r="T456" t="s">
        <v>16975</v>
      </c>
    </row>
    <row r="457" spans="1:20" x14ac:dyDescent="0.25">
      <c r="A457" t="s">
        <v>18</v>
      </c>
      <c r="B457" t="s">
        <v>19</v>
      </c>
      <c r="C457">
        <v>68</v>
      </c>
      <c r="D457">
        <v>1</v>
      </c>
      <c r="E457" t="s">
        <v>16974</v>
      </c>
      <c r="F457">
        <v>100</v>
      </c>
      <c r="G457">
        <v>0</v>
      </c>
      <c r="H457" t="s">
        <v>641</v>
      </c>
      <c r="I457" t="s">
        <v>14260</v>
      </c>
      <c r="J457" t="s">
        <v>1520</v>
      </c>
      <c r="K457" t="s">
        <v>644</v>
      </c>
      <c r="L457" t="s">
        <v>645</v>
      </c>
      <c r="M457" t="s">
        <v>16975</v>
      </c>
      <c r="N457" t="s">
        <v>644</v>
      </c>
      <c r="O457" t="s">
        <v>668</v>
      </c>
      <c r="P457" t="s">
        <v>5</v>
      </c>
      <c r="Q457" t="s">
        <v>669</v>
      </c>
      <c r="R457" t="s">
        <v>645</v>
      </c>
      <c r="S457" t="s">
        <v>16976</v>
      </c>
      <c r="T457" t="s">
        <v>16975</v>
      </c>
    </row>
    <row r="458" spans="1:20" x14ac:dyDescent="0.25">
      <c r="A458" t="s">
        <v>638</v>
      </c>
      <c r="B458" t="s">
        <v>639</v>
      </c>
      <c r="C458">
        <v>66</v>
      </c>
      <c r="D458">
        <v>4</v>
      </c>
      <c r="E458" t="s">
        <v>16977</v>
      </c>
      <c r="F458">
        <v>200</v>
      </c>
      <c r="G458">
        <v>0</v>
      </c>
      <c r="H458" t="s">
        <v>641</v>
      </c>
      <c r="I458" t="s">
        <v>9828</v>
      </c>
      <c r="J458" t="s">
        <v>2660</v>
      </c>
      <c r="K458" t="s">
        <v>644</v>
      </c>
      <c r="L458" t="s">
        <v>645</v>
      </c>
      <c r="M458" t="s">
        <v>16975</v>
      </c>
      <c r="N458" t="s">
        <v>644</v>
      </c>
      <c r="O458" t="s">
        <v>647</v>
      </c>
      <c r="P458" t="s">
        <v>5</v>
      </c>
      <c r="Q458" t="s">
        <v>648</v>
      </c>
      <c r="R458" t="s">
        <v>645</v>
      </c>
      <c r="S458" t="s">
        <v>16978</v>
      </c>
      <c r="T458" t="s">
        <v>16975</v>
      </c>
    </row>
    <row r="459" spans="1:20" x14ac:dyDescent="0.25">
      <c r="A459" t="s">
        <v>18</v>
      </c>
      <c r="B459" t="s">
        <v>19</v>
      </c>
      <c r="C459">
        <v>68</v>
      </c>
      <c r="D459">
        <v>2</v>
      </c>
      <c r="E459" t="s">
        <v>16977</v>
      </c>
      <c r="F459">
        <v>200</v>
      </c>
      <c r="G459">
        <v>0</v>
      </c>
      <c r="H459" t="s">
        <v>641</v>
      </c>
      <c r="I459" t="s">
        <v>9828</v>
      </c>
      <c r="J459" t="s">
        <v>2660</v>
      </c>
      <c r="K459" t="s">
        <v>644</v>
      </c>
      <c r="L459" t="s">
        <v>645</v>
      </c>
      <c r="M459" t="s">
        <v>16975</v>
      </c>
      <c r="N459" t="s">
        <v>644</v>
      </c>
      <c r="O459" t="s">
        <v>647</v>
      </c>
      <c r="P459" t="s">
        <v>5</v>
      </c>
      <c r="Q459" t="s">
        <v>648</v>
      </c>
      <c r="R459" t="s">
        <v>645</v>
      </c>
      <c r="S459" t="s">
        <v>16978</v>
      </c>
      <c r="T459" t="s">
        <v>16975</v>
      </c>
    </row>
    <row r="460" spans="1:20" x14ac:dyDescent="0.25">
      <c r="A460" t="s">
        <v>147</v>
      </c>
      <c r="B460" t="s">
        <v>148</v>
      </c>
      <c r="C460">
        <v>33.333333333333336</v>
      </c>
      <c r="D460">
        <v>6</v>
      </c>
      <c r="E460" t="s">
        <v>16979</v>
      </c>
      <c r="F460">
        <v>200</v>
      </c>
      <c r="G460">
        <v>0</v>
      </c>
      <c r="H460" t="s">
        <v>641</v>
      </c>
      <c r="I460" t="s">
        <v>16980</v>
      </c>
      <c r="J460" t="s">
        <v>643</v>
      </c>
      <c r="K460" t="s">
        <v>644</v>
      </c>
      <c r="L460" t="s">
        <v>645</v>
      </c>
      <c r="M460" t="s">
        <v>16975</v>
      </c>
      <c r="N460" t="s">
        <v>644</v>
      </c>
      <c r="O460" t="s">
        <v>668</v>
      </c>
      <c r="P460" t="s">
        <v>5</v>
      </c>
      <c r="Q460" t="s">
        <v>669</v>
      </c>
      <c r="R460" t="s">
        <v>645</v>
      </c>
      <c r="S460" t="s">
        <v>16981</v>
      </c>
      <c r="T460" t="s">
        <v>16975</v>
      </c>
    </row>
    <row r="461" spans="1:20" x14ac:dyDescent="0.25">
      <c r="A461" t="s">
        <v>18</v>
      </c>
      <c r="B461" t="s">
        <v>19</v>
      </c>
      <c r="C461">
        <v>60</v>
      </c>
      <c r="D461">
        <v>1</v>
      </c>
      <c r="E461" t="s">
        <v>16982</v>
      </c>
      <c r="F461">
        <v>218</v>
      </c>
      <c r="G461">
        <v>0</v>
      </c>
      <c r="H461" t="s">
        <v>673</v>
      </c>
      <c r="I461" t="s">
        <v>16681</v>
      </c>
      <c r="J461" t="s">
        <v>16983</v>
      </c>
      <c r="K461" t="s">
        <v>5489</v>
      </c>
      <c r="L461" t="s">
        <v>5546</v>
      </c>
      <c r="M461" t="s">
        <v>16984</v>
      </c>
      <c r="N461" t="s">
        <v>644</v>
      </c>
      <c r="O461" t="s">
        <v>679</v>
      </c>
      <c r="P461" t="s">
        <v>26</v>
      </c>
      <c r="Q461" t="s">
        <v>680</v>
      </c>
      <c r="R461" t="s">
        <v>645</v>
      </c>
      <c r="S461" t="s">
        <v>16985</v>
      </c>
      <c r="T461" t="s">
        <v>16984</v>
      </c>
    </row>
    <row r="462" spans="1:20" x14ac:dyDescent="0.25">
      <c r="A462" t="s">
        <v>22</v>
      </c>
      <c r="B462" t="s">
        <v>27</v>
      </c>
      <c r="C462">
        <v>79</v>
      </c>
      <c r="D462">
        <v>2</v>
      </c>
      <c r="E462" t="s">
        <v>16982</v>
      </c>
      <c r="F462">
        <v>218</v>
      </c>
      <c r="G462">
        <v>0</v>
      </c>
      <c r="H462" t="s">
        <v>673</v>
      </c>
      <c r="I462" t="s">
        <v>16681</v>
      </c>
      <c r="J462" t="s">
        <v>16983</v>
      </c>
      <c r="K462" t="s">
        <v>5489</v>
      </c>
      <c r="L462" t="s">
        <v>5546</v>
      </c>
      <c r="M462" t="s">
        <v>16984</v>
      </c>
      <c r="N462" t="s">
        <v>644</v>
      </c>
      <c r="O462" t="s">
        <v>679</v>
      </c>
      <c r="P462" t="s">
        <v>26</v>
      </c>
      <c r="Q462" t="s">
        <v>680</v>
      </c>
      <c r="R462" t="s">
        <v>645</v>
      </c>
      <c r="S462" t="s">
        <v>16985</v>
      </c>
      <c r="T462" t="s">
        <v>16984</v>
      </c>
    </row>
    <row r="463" spans="1:20" x14ac:dyDescent="0.25">
      <c r="A463" t="s">
        <v>638</v>
      </c>
      <c r="B463" t="s">
        <v>639</v>
      </c>
      <c r="C463">
        <v>66</v>
      </c>
      <c r="D463">
        <v>2</v>
      </c>
      <c r="E463" t="s">
        <v>16986</v>
      </c>
      <c r="F463">
        <v>100</v>
      </c>
      <c r="G463">
        <v>0</v>
      </c>
      <c r="H463" t="s">
        <v>641</v>
      </c>
      <c r="I463" t="s">
        <v>16987</v>
      </c>
      <c r="J463" t="s">
        <v>2660</v>
      </c>
      <c r="K463" t="s">
        <v>644</v>
      </c>
      <c r="L463" t="s">
        <v>645</v>
      </c>
      <c r="M463" t="s">
        <v>16988</v>
      </c>
      <c r="N463" t="s">
        <v>644</v>
      </c>
      <c r="O463" t="s">
        <v>647</v>
      </c>
      <c r="P463" t="s">
        <v>5</v>
      </c>
      <c r="Q463" t="s">
        <v>648</v>
      </c>
      <c r="R463" t="s">
        <v>645</v>
      </c>
      <c r="S463" t="s">
        <v>16989</v>
      </c>
      <c r="T463" t="s">
        <v>16988</v>
      </c>
    </row>
    <row r="464" spans="1:20" x14ac:dyDescent="0.25">
      <c r="A464" t="s">
        <v>18</v>
      </c>
      <c r="B464" t="s">
        <v>19</v>
      </c>
      <c r="C464">
        <v>68</v>
      </c>
      <c r="D464">
        <v>1</v>
      </c>
      <c r="E464" t="s">
        <v>16986</v>
      </c>
      <c r="F464">
        <v>100</v>
      </c>
      <c r="G464">
        <v>0</v>
      </c>
      <c r="H464" t="s">
        <v>641</v>
      </c>
      <c r="I464" t="s">
        <v>16987</v>
      </c>
      <c r="J464" t="s">
        <v>2660</v>
      </c>
      <c r="K464" t="s">
        <v>644</v>
      </c>
      <c r="L464" t="s">
        <v>645</v>
      </c>
      <c r="M464" t="s">
        <v>16988</v>
      </c>
      <c r="N464" t="s">
        <v>644</v>
      </c>
      <c r="O464" t="s">
        <v>647</v>
      </c>
      <c r="P464" t="s">
        <v>5</v>
      </c>
      <c r="Q464" t="s">
        <v>648</v>
      </c>
      <c r="R464" t="s">
        <v>645</v>
      </c>
      <c r="S464" t="s">
        <v>16989</v>
      </c>
      <c r="T464" t="s">
        <v>16988</v>
      </c>
    </row>
    <row r="465" spans="1:20" x14ac:dyDescent="0.25">
      <c r="A465" t="s">
        <v>147</v>
      </c>
      <c r="B465" t="s">
        <v>148</v>
      </c>
      <c r="C465">
        <v>50</v>
      </c>
      <c r="D465">
        <v>6</v>
      </c>
      <c r="E465" t="s">
        <v>16990</v>
      </c>
      <c r="F465">
        <v>200</v>
      </c>
      <c r="G465">
        <v>0</v>
      </c>
      <c r="H465" t="s">
        <v>641</v>
      </c>
      <c r="I465" t="s">
        <v>16991</v>
      </c>
      <c r="J465" t="s">
        <v>981</v>
      </c>
      <c r="K465" t="s">
        <v>644</v>
      </c>
      <c r="L465" t="s">
        <v>645</v>
      </c>
      <c r="M465" t="s">
        <v>16992</v>
      </c>
      <c r="N465" t="s">
        <v>644</v>
      </c>
      <c r="O465" t="s">
        <v>647</v>
      </c>
      <c r="P465" t="s">
        <v>5</v>
      </c>
      <c r="Q465" t="s">
        <v>648</v>
      </c>
      <c r="R465" t="s">
        <v>645</v>
      </c>
      <c r="S465" t="s">
        <v>16993</v>
      </c>
      <c r="T465" t="s">
        <v>16992</v>
      </c>
    </row>
    <row r="466" spans="1:20" x14ac:dyDescent="0.25">
      <c r="A466" t="s">
        <v>147</v>
      </c>
      <c r="B466" t="s">
        <v>148</v>
      </c>
      <c r="C466">
        <v>33.333333333333336</v>
      </c>
      <c r="D466">
        <v>3</v>
      </c>
      <c r="E466" t="s">
        <v>16994</v>
      </c>
      <c r="F466">
        <v>100</v>
      </c>
      <c r="G466">
        <v>0</v>
      </c>
      <c r="H466" t="s">
        <v>641</v>
      </c>
      <c r="I466" t="s">
        <v>16995</v>
      </c>
      <c r="J466" t="s">
        <v>766</v>
      </c>
      <c r="K466" t="s">
        <v>644</v>
      </c>
      <c r="L466" t="s">
        <v>645</v>
      </c>
      <c r="M466" t="s">
        <v>16996</v>
      </c>
      <c r="N466" t="s">
        <v>644</v>
      </c>
      <c r="O466" t="s">
        <v>647</v>
      </c>
      <c r="P466" t="s">
        <v>5</v>
      </c>
      <c r="Q466" t="s">
        <v>648</v>
      </c>
      <c r="R466" t="s">
        <v>645</v>
      </c>
      <c r="S466" t="s">
        <v>16997</v>
      </c>
      <c r="T466" t="s">
        <v>16996</v>
      </c>
    </row>
    <row r="467" spans="1:20" x14ac:dyDescent="0.25">
      <c r="A467" t="s">
        <v>638</v>
      </c>
      <c r="B467" t="s">
        <v>639</v>
      </c>
      <c r="C467">
        <v>66</v>
      </c>
      <c r="D467">
        <v>6</v>
      </c>
      <c r="E467" t="s">
        <v>16998</v>
      </c>
      <c r="F467">
        <v>300</v>
      </c>
      <c r="G467">
        <v>0</v>
      </c>
      <c r="H467" t="s">
        <v>641</v>
      </c>
      <c r="I467" t="s">
        <v>4226</v>
      </c>
      <c r="J467" t="s">
        <v>685</v>
      </c>
      <c r="K467" t="s">
        <v>644</v>
      </c>
      <c r="L467" t="s">
        <v>645</v>
      </c>
      <c r="M467" t="s">
        <v>16999</v>
      </c>
      <c r="N467" t="s">
        <v>644</v>
      </c>
      <c r="O467" t="s">
        <v>647</v>
      </c>
      <c r="P467" t="s">
        <v>5</v>
      </c>
      <c r="Q467" t="s">
        <v>648</v>
      </c>
      <c r="R467" t="s">
        <v>645</v>
      </c>
      <c r="S467" t="s">
        <v>17000</v>
      </c>
      <c r="T467" t="s">
        <v>16999</v>
      </c>
    </row>
    <row r="468" spans="1:20" x14ac:dyDescent="0.25">
      <c r="A468" t="s">
        <v>18</v>
      </c>
      <c r="B468" t="s">
        <v>19</v>
      </c>
      <c r="C468">
        <v>68</v>
      </c>
      <c r="D468">
        <v>3</v>
      </c>
      <c r="E468" t="s">
        <v>16998</v>
      </c>
      <c r="F468">
        <v>300</v>
      </c>
      <c r="G468">
        <v>0</v>
      </c>
      <c r="H468" t="s">
        <v>641</v>
      </c>
      <c r="I468" t="s">
        <v>4226</v>
      </c>
      <c r="J468" t="s">
        <v>685</v>
      </c>
      <c r="K468" t="s">
        <v>644</v>
      </c>
      <c r="L468" t="s">
        <v>645</v>
      </c>
      <c r="M468" t="s">
        <v>16999</v>
      </c>
      <c r="N468" t="s">
        <v>644</v>
      </c>
      <c r="O468" t="s">
        <v>647</v>
      </c>
      <c r="P468" t="s">
        <v>5</v>
      </c>
      <c r="Q468" t="s">
        <v>648</v>
      </c>
      <c r="R468" t="s">
        <v>645</v>
      </c>
      <c r="S468" t="s">
        <v>17000</v>
      </c>
      <c r="T468" t="s">
        <v>16999</v>
      </c>
    </row>
    <row r="469" spans="1:20" x14ac:dyDescent="0.25">
      <c r="A469" t="s">
        <v>638</v>
      </c>
      <c r="B469" t="s">
        <v>639</v>
      </c>
      <c r="C469">
        <v>66</v>
      </c>
      <c r="D469">
        <v>2</v>
      </c>
      <c r="E469" t="s">
        <v>17001</v>
      </c>
      <c r="F469">
        <v>100</v>
      </c>
      <c r="G469">
        <v>0</v>
      </c>
      <c r="H469" t="s">
        <v>641</v>
      </c>
      <c r="I469" t="s">
        <v>17002</v>
      </c>
      <c r="J469" t="s">
        <v>942</v>
      </c>
      <c r="K469" t="s">
        <v>644</v>
      </c>
      <c r="L469" t="s">
        <v>645</v>
      </c>
      <c r="M469" t="s">
        <v>17003</v>
      </c>
      <c r="N469" t="s">
        <v>644</v>
      </c>
      <c r="O469" t="s">
        <v>647</v>
      </c>
      <c r="P469" t="s">
        <v>5</v>
      </c>
      <c r="Q469" t="s">
        <v>648</v>
      </c>
      <c r="R469" t="s">
        <v>645</v>
      </c>
      <c r="S469" t="s">
        <v>17004</v>
      </c>
      <c r="T469" t="s">
        <v>17003</v>
      </c>
    </row>
    <row r="470" spans="1:20" x14ac:dyDescent="0.25">
      <c r="A470" t="s">
        <v>18</v>
      </c>
      <c r="B470" t="s">
        <v>19</v>
      </c>
      <c r="C470">
        <v>68</v>
      </c>
      <c r="D470">
        <v>1</v>
      </c>
      <c r="E470" t="s">
        <v>17001</v>
      </c>
      <c r="F470">
        <v>100</v>
      </c>
      <c r="G470">
        <v>0</v>
      </c>
      <c r="H470" t="s">
        <v>641</v>
      </c>
      <c r="I470" t="s">
        <v>17002</v>
      </c>
      <c r="J470" t="s">
        <v>942</v>
      </c>
      <c r="K470" t="s">
        <v>644</v>
      </c>
      <c r="L470" t="s">
        <v>645</v>
      </c>
      <c r="M470" t="s">
        <v>17003</v>
      </c>
      <c r="N470" t="s">
        <v>644</v>
      </c>
      <c r="O470" t="s">
        <v>647</v>
      </c>
      <c r="P470" t="s">
        <v>5</v>
      </c>
      <c r="Q470" t="s">
        <v>648</v>
      </c>
      <c r="R470" t="s">
        <v>645</v>
      </c>
      <c r="S470" t="s">
        <v>17004</v>
      </c>
      <c r="T470" t="s">
        <v>17003</v>
      </c>
    </row>
    <row r="471" spans="1:20" x14ac:dyDescent="0.25">
      <c r="A471" t="s">
        <v>147</v>
      </c>
      <c r="B471" t="s">
        <v>148</v>
      </c>
      <c r="C471">
        <v>50</v>
      </c>
      <c r="D471">
        <v>6</v>
      </c>
      <c r="E471" t="s">
        <v>17005</v>
      </c>
      <c r="F471">
        <v>200</v>
      </c>
      <c r="G471">
        <v>0</v>
      </c>
      <c r="H471" t="s">
        <v>641</v>
      </c>
      <c r="I471" t="s">
        <v>17006</v>
      </c>
      <c r="J471" t="s">
        <v>708</v>
      </c>
      <c r="K471" t="s">
        <v>644</v>
      </c>
      <c r="L471" t="s">
        <v>645</v>
      </c>
      <c r="M471" t="s">
        <v>17007</v>
      </c>
      <c r="N471" t="s">
        <v>644</v>
      </c>
      <c r="O471" t="s">
        <v>647</v>
      </c>
      <c r="P471" t="s">
        <v>5</v>
      </c>
      <c r="Q471" t="s">
        <v>648</v>
      </c>
      <c r="R471" t="s">
        <v>645</v>
      </c>
      <c r="S471" t="s">
        <v>17008</v>
      </c>
      <c r="T471" t="s">
        <v>17007</v>
      </c>
    </row>
    <row r="472" spans="1:20" x14ac:dyDescent="0.25">
      <c r="A472" t="s">
        <v>147</v>
      </c>
      <c r="B472" t="s">
        <v>148</v>
      </c>
      <c r="C472">
        <v>50</v>
      </c>
      <c r="D472">
        <v>6</v>
      </c>
      <c r="E472" t="s">
        <v>17009</v>
      </c>
      <c r="F472">
        <v>200</v>
      </c>
      <c r="G472">
        <v>0</v>
      </c>
      <c r="H472" t="s">
        <v>641</v>
      </c>
      <c r="I472" t="s">
        <v>2098</v>
      </c>
      <c r="J472" t="s">
        <v>666</v>
      </c>
      <c r="K472" t="s">
        <v>644</v>
      </c>
      <c r="L472" t="s">
        <v>645</v>
      </c>
      <c r="M472" t="s">
        <v>17010</v>
      </c>
      <c r="N472" t="s">
        <v>644</v>
      </c>
      <c r="O472" t="s">
        <v>647</v>
      </c>
      <c r="P472" t="s">
        <v>5</v>
      </c>
      <c r="Q472" t="s">
        <v>648</v>
      </c>
      <c r="R472" t="s">
        <v>645</v>
      </c>
      <c r="S472" t="s">
        <v>17011</v>
      </c>
      <c r="T472" t="s">
        <v>17010</v>
      </c>
    </row>
    <row r="473" spans="1:20" x14ac:dyDescent="0.25">
      <c r="A473" t="s">
        <v>147</v>
      </c>
      <c r="B473" t="s">
        <v>148</v>
      </c>
      <c r="C473">
        <v>50</v>
      </c>
      <c r="D473">
        <v>6</v>
      </c>
      <c r="E473" t="s">
        <v>17012</v>
      </c>
      <c r="F473">
        <v>200</v>
      </c>
      <c r="G473">
        <v>0</v>
      </c>
      <c r="H473" t="s">
        <v>641</v>
      </c>
      <c r="I473" t="s">
        <v>2098</v>
      </c>
      <c r="J473" t="s">
        <v>666</v>
      </c>
      <c r="K473" t="s">
        <v>644</v>
      </c>
      <c r="L473" t="s">
        <v>645</v>
      </c>
      <c r="M473" t="s">
        <v>17013</v>
      </c>
      <c r="N473" t="s">
        <v>644</v>
      </c>
      <c r="O473" t="s">
        <v>647</v>
      </c>
      <c r="P473" t="s">
        <v>5</v>
      </c>
      <c r="Q473" t="s">
        <v>648</v>
      </c>
      <c r="R473" t="s">
        <v>645</v>
      </c>
      <c r="S473" t="s">
        <v>17014</v>
      </c>
      <c r="T473" t="s">
        <v>17013</v>
      </c>
    </row>
    <row r="474" spans="1:20" x14ac:dyDescent="0.25">
      <c r="A474" t="s">
        <v>147</v>
      </c>
      <c r="B474" t="s">
        <v>148</v>
      </c>
      <c r="C474">
        <v>50</v>
      </c>
      <c r="D474">
        <v>6</v>
      </c>
      <c r="E474" t="s">
        <v>17015</v>
      </c>
      <c r="F474">
        <v>200</v>
      </c>
      <c r="G474">
        <v>0</v>
      </c>
      <c r="H474" t="s">
        <v>641</v>
      </c>
      <c r="I474" t="s">
        <v>17016</v>
      </c>
      <c r="J474" t="s">
        <v>1711</v>
      </c>
      <c r="K474" t="s">
        <v>644</v>
      </c>
      <c r="L474" t="s">
        <v>645</v>
      </c>
      <c r="M474" t="s">
        <v>17013</v>
      </c>
      <c r="N474" t="s">
        <v>644</v>
      </c>
      <c r="O474" t="s">
        <v>647</v>
      </c>
      <c r="P474" t="s">
        <v>5</v>
      </c>
      <c r="Q474" t="s">
        <v>648</v>
      </c>
      <c r="R474" t="s">
        <v>645</v>
      </c>
      <c r="S474" t="s">
        <v>17017</v>
      </c>
      <c r="T474" t="s">
        <v>17013</v>
      </c>
    </row>
    <row r="475" spans="1:20" x14ac:dyDescent="0.25">
      <c r="A475" t="s">
        <v>147</v>
      </c>
      <c r="B475" t="s">
        <v>148</v>
      </c>
      <c r="C475">
        <v>50</v>
      </c>
      <c r="D475">
        <v>6</v>
      </c>
      <c r="E475" t="s">
        <v>17018</v>
      </c>
      <c r="F475">
        <v>200</v>
      </c>
      <c r="G475">
        <v>0</v>
      </c>
      <c r="H475" t="s">
        <v>641</v>
      </c>
      <c r="I475" t="s">
        <v>17019</v>
      </c>
      <c r="J475" t="s">
        <v>1520</v>
      </c>
      <c r="K475" t="s">
        <v>644</v>
      </c>
      <c r="L475" t="s">
        <v>645</v>
      </c>
      <c r="M475" t="s">
        <v>17020</v>
      </c>
      <c r="N475" t="s">
        <v>644</v>
      </c>
      <c r="O475" t="s">
        <v>647</v>
      </c>
      <c r="P475" t="s">
        <v>5</v>
      </c>
      <c r="Q475" t="s">
        <v>648</v>
      </c>
      <c r="R475" t="s">
        <v>645</v>
      </c>
      <c r="S475" t="s">
        <v>17021</v>
      </c>
      <c r="T475" t="s">
        <v>17020</v>
      </c>
    </row>
    <row r="476" spans="1:20" x14ac:dyDescent="0.25">
      <c r="A476" t="s">
        <v>638</v>
      </c>
      <c r="B476" t="s">
        <v>639</v>
      </c>
      <c r="C476">
        <v>66</v>
      </c>
      <c r="D476">
        <v>4</v>
      </c>
      <c r="E476" t="s">
        <v>17022</v>
      </c>
      <c r="F476">
        <v>200</v>
      </c>
      <c r="G476">
        <v>0</v>
      </c>
      <c r="H476" t="s">
        <v>641</v>
      </c>
      <c r="I476" t="s">
        <v>2208</v>
      </c>
      <c r="J476" t="s">
        <v>864</v>
      </c>
      <c r="K476" t="s">
        <v>644</v>
      </c>
      <c r="L476" t="s">
        <v>645</v>
      </c>
      <c r="M476" t="s">
        <v>17023</v>
      </c>
      <c r="N476" t="s">
        <v>644</v>
      </c>
      <c r="O476" t="s">
        <v>647</v>
      </c>
      <c r="P476" t="s">
        <v>5</v>
      </c>
      <c r="Q476" t="s">
        <v>648</v>
      </c>
      <c r="R476" t="s">
        <v>645</v>
      </c>
      <c r="S476" t="s">
        <v>17024</v>
      </c>
      <c r="T476" t="s">
        <v>17025</v>
      </c>
    </row>
    <row r="477" spans="1:20" x14ac:dyDescent="0.25">
      <c r="A477" t="s">
        <v>18</v>
      </c>
      <c r="B477" t="s">
        <v>19</v>
      </c>
      <c r="C477">
        <v>68</v>
      </c>
      <c r="D477">
        <v>2</v>
      </c>
      <c r="E477" t="s">
        <v>17022</v>
      </c>
      <c r="F477">
        <v>200</v>
      </c>
      <c r="G477">
        <v>0</v>
      </c>
      <c r="H477" t="s">
        <v>641</v>
      </c>
      <c r="I477" t="s">
        <v>2208</v>
      </c>
      <c r="J477" t="s">
        <v>864</v>
      </c>
      <c r="K477" t="s">
        <v>644</v>
      </c>
      <c r="L477" t="s">
        <v>645</v>
      </c>
      <c r="M477" t="s">
        <v>17023</v>
      </c>
      <c r="N477" t="s">
        <v>644</v>
      </c>
      <c r="O477" t="s">
        <v>647</v>
      </c>
      <c r="P477" t="s">
        <v>5</v>
      </c>
      <c r="Q477" t="s">
        <v>648</v>
      </c>
      <c r="R477" t="s">
        <v>645</v>
      </c>
      <c r="S477" t="s">
        <v>17024</v>
      </c>
      <c r="T477" t="s">
        <v>17025</v>
      </c>
    </row>
    <row r="478" spans="1:20" x14ac:dyDescent="0.25">
      <c r="A478" t="s">
        <v>638</v>
      </c>
      <c r="B478" t="s">
        <v>639</v>
      </c>
      <c r="C478">
        <v>66</v>
      </c>
      <c r="D478">
        <v>2</v>
      </c>
      <c r="E478" t="s">
        <v>17026</v>
      </c>
      <c r="F478">
        <v>100</v>
      </c>
      <c r="G478">
        <v>0</v>
      </c>
      <c r="H478" t="s">
        <v>641</v>
      </c>
      <c r="I478" t="s">
        <v>17027</v>
      </c>
      <c r="J478" t="s">
        <v>942</v>
      </c>
      <c r="K478" t="s">
        <v>644</v>
      </c>
      <c r="L478" t="s">
        <v>645</v>
      </c>
      <c r="M478" t="s">
        <v>17028</v>
      </c>
      <c r="N478" t="s">
        <v>644</v>
      </c>
      <c r="O478" t="s">
        <v>647</v>
      </c>
      <c r="P478" t="s">
        <v>5</v>
      </c>
      <c r="Q478" t="s">
        <v>648</v>
      </c>
      <c r="R478" t="s">
        <v>645</v>
      </c>
      <c r="S478" t="s">
        <v>17029</v>
      </c>
      <c r="T478" t="s">
        <v>17023</v>
      </c>
    </row>
    <row r="479" spans="1:20" x14ac:dyDescent="0.25">
      <c r="A479" t="s">
        <v>18</v>
      </c>
      <c r="B479" t="s">
        <v>19</v>
      </c>
      <c r="C479">
        <v>68</v>
      </c>
      <c r="D479">
        <v>1</v>
      </c>
      <c r="E479" t="s">
        <v>17026</v>
      </c>
      <c r="F479">
        <v>100</v>
      </c>
      <c r="G479">
        <v>0</v>
      </c>
      <c r="H479" t="s">
        <v>641</v>
      </c>
      <c r="I479" t="s">
        <v>17027</v>
      </c>
      <c r="J479" t="s">
        <v>942</v>
      </c>
      <c r="K479" t="s">
        <v>644</v>
      </c>
      <c r="L479" t="s">
        <v>645</v>
      </c>
      <c r="M479" t="s">
        <v>17028</v>
      </c>
      <c r="N479" t="s">
        <v>644</v>
      </c>
      <c r="O479" t="s">
        <v>647</v>
      </c>
      <c r="P479" t="s">
        <v>5</v>
      </c>
      <c r="Q479" t="s">
        <v>648</v>
      </c>
      <c r="R479" t="s">
        <v>645</v>
      </c>
      <c r="S479" t="s">
        <v>17029</v>
      </c>
      <c r="T479" t="s">
        <v>17023</v>
      </c>
    </row>
    <row r="480" spans="1:20" x14ac:dyDescent="0.25">
      <c r="A480" t="s">
        <v>638</v>
      </c>
      <c r="B480" t="s">
        <v>639</v>
      </c>
      <c r="C480">
        <v>66</v>
      </c>
      <c r="D480">
        <v>2</v>
      </c>
      <c r="E480" t="s">
        <v>17030</v>
      </c>
      <c r="F480">
        <v>100</v>
      </c>
      <c r="G480">
        <v>0</v>
      </c>
      <c r="H480" t="s">
        <v>641</v>
      </c>
      <c r="I480" t="s">
        <v>17031</v>
      </c>
      <c r="J480" t="s">
        <v>17032</v>
      </c>
      <c r="K480" t="s">
        <v>644</v>
      </c>
      <c r="L480" t="s">
        <v>645</v>
      </c>
      <c r="M480" t="s">
        <v>17033</v>
      </c>
      <c r="N480" t="s">
        <v>644</v>
      </c>
      <c r="O480" t="s">
        <v>647</v>
      </c>
      <c r="P480" t="s">
        <v>5</v>
      </c>
      <c r="Q480" t="s">
        <v>648</v>
      </c>
      <c r="R480" t="s">
        <v>645</v>
      </c>
      <c r="S480" t="s">
        <v>17034</v>
      </c>
      <c r="T480" t="s">
        <v>17023</v>
      </c>
    </row>
    <row r="481" spans="1:20" x14ac:dyDescent="0.25">
      <c r="A481" t="s">
        <v>18</v>
      </c>
      <c r="B481" t="s">
        <v>19</v>
      </c>
      <c r="C481">
        <v>68</v>
      </c>
      <c r="D481">
        <v>1</v>
      </c>
      <c r="E481" t="s">
        <v>17030</v>
      </c>
      <c r="F481">
        <v>100</v>
      </c>
      <c r="G481">
        <v>0</v>
      </c>
      <c r="H481" t="s">
        <v>641</v>
      </c>
      <c r="I481" t="s">
        <v>17031</v>
      </c>
      <c r="J481" t="s">
        <v>17032</v>
      </c>
      <c r="K481" t="s">
        <v>644</v>
      </c>
      <c r="L481" t="s">
        <v>645</v>
      </c>
      <c r="M481" t="s">
        <v>17033</v>
      </c>
      <c r="N481" t="s">
        <v>644</v>
      </c>
      <c r="O481" t="s">
        <v>647</v>
      </c>
      <c r="P481" t="s">
        <v>5</v>
      </c>
      <c r="Q481" t="s">
        <v>648</v>
      </c>
      <c r="R481" t="s">
        <v>645</v>
      </c>
      <c r="S481" t="s">
        <v>17034</v>
      </c>
      <c r="T481" t="s">
        <v>17023</v>
      </c>
    </row>
    <row r="482" spans="1:20" x14ac:dyDescent="0.25">
      <c r="A482" t="s">
        <v>147</v>
      </c>
      <c r="B482" t="s">
        <v>148</v>
      </c>
      <c r="C482">
        <v>50</v>
      </c>
      <c r="D482">
        <v>6</v>
      </c>
      <c r="E482" t="s">
        <v>17035</v>
      </c>
      <c r="F482">
        <v>218</v>
      </c>
      <c r="G482">
        <v>18</v>
      </c>
      <c r="H482" t="s">
        <v>641</v>
      </c>
      <c r="I482" t="s">
        <v>12966</v>
      </c>
      <c r="J482" t="s">
        <v>981</v>
      </c>
      <c r="K482" t="s">
        <v>644</v>
      </c>
      <c r="L482" t="s">
        <v>645</v>
      </c>
      <c r="M482" t="s">
        <v>17033</v>
      </c>
      <c r="N482" t="s">
        <v>644</v>
      </c>
      <c r="O482" t="s">
        <v>668</v>
      </c>
      <c r="P482" t="s">
        <v>5</v>
      </c>
      <c r="Q482" t="s">
        <v>669</v>
      </c>
      <c r="R482" t="s">
        <v>645</v>
      </c>
      <c r="S482" t="s">
        <v>17036</v>
      </c>
      <c r="T482" t="s">
        <v>17028</v>
      </c>
    </row>
    <row r="483" spans="1:20" x14ac:dyDescent="0.25">
      <c r="A483" t="s">
        <v>638</v>
      </c>
      <c r="B483" t="s">
        <v>639</v>
      </c>
      <c r="C483">
        <v>66</v>
      </c>
      <c r="D483">
        <v>2</v>
      </c>
      <c r="E483" t="s">
        <v>17037</v>
      </c>
      <c r="F483">
        <v>100</v>
      </c>
      <c r="G483">
        <v>0</v>
      </c>
      <c r="H483" t="s">
        <v>641</v>
      </c>
      <c r="I483" t="s">
        <v>17038</v>
      </c>
      <c r="J483" t="s">
        <v>1314</v>
      </c>
      <c r="K483" t="s">
        <v>644</v>
      </c>
      <c r="L483" t="s">
        <v>645</v>
      </c>
      <c r="M483" t="s">
        <v>17039</v>
      </c>
      <c r="N483" t="s">
        <v>644</v>
      </c>
      <c r="O483" t="s">
        <v>647</v>
      </c>
      <c r="P483" t="s">
        <v>5</v>
      </c>
      <c r="Q483" t="s">
        <v>648</v>
      </c>
      <c r="R483" t="s">
        <v>645</v>
      </c>
      <c r="S483" t="s">
        <v>17040</v>
      </c>
      <c r="T483" t="s">
        <v>17028</v>
      </c>
    </row>
    <row r="484" spans="1:20" x14ac:dyDescent="0.25">
      <c r="A484" t="s">
        <v>18</v>
      </c>
      <c r="B484" t="s">
        <v>19</v>
      </c>
      <c r="C484">
        <v>68</v>
      </c>
      <c r="D484">
        <v>1</v>
      </c>
      <c r="E484" t="s">
        <v>17037</v>
      </c>
      <c r="F484">
        <v>100</v>
      </c>
      <c r="G484">
        <v>0</v>
      </c>
      <c r="H484" t="s">
        <v>641</v>
      </c>
      <c r="I484" t="s">
        <v>17038</v>
      </c>
      <c r="J484" t="s">
        <v>1314</v>
      </c>
      <c r="K484" t="s">
        <v>644</v>
      </c>
      <c r="L484" t="s">
        <v>645</v>
      </c>
      <c r="M484" t="s">
        <v>17039</v>
      </c>
      <c r="N484" t="s">
        <v>644</v>
      </c>
      <c r="O484" t="s">
        <v>647</v>
      </c>
      <c r="P484" t="s">
        <v>5</v>
      </c>
      <c r="Q484" t="s">
        <v>648</v>
      </c>
      <c r="R484" t="s">
        <v>645</v>
      </c>
      <c r="S484" t="s">
        <v>17040</v>
      </c>
      <c r="T484" t="s">
        <v>17028</v>
      </c>
    </row>
    <row r="485" spans="1:20" x14ac:dyDescent="0.25">
      <c r="A485" t="s">
        <v>147</v>
      </c>
      <c r="B485" t="s">
        <v>148</v>
      </c>
      <c r="C485">
        <v>33.333333333333336</v>
      </c>
      <c r="D485">
        <v>3</v>
      </c>
      <c r="E485" t="s">
        <v>17041</v>
      </c>
      <c r="F485">
        <v>100</v>
      </c>
      <c r="G485">
        <v>0</v>
      </c>
      <c r="H485" t="s">
        <v>641</v>
      </c>
      <c r="I485" t="s">
        <v>17042</v>
      </c>
      <c r="J485" t="s">
        <v>834</v>
      </c>
      <c r="K485" t="s">
        <v>644</v>
      </c>
      <c r="L485" t="s">
        <v>645</v>
      </c>
      <c r="M485" t="s">
        <v>17043</v>
      </c>
      <c r="N485" t="s">
        <v>644</v>
      </c>
      <c r="O485" t="s">
        <v>647</v>
      </c>
      <c r="P485" t="s">
        <v>5</v>
      </c>
      <c r="Q485" t="s">
        <v>648</v>
      </c>
      <c r="R485" t="s">
        <v>645</v>
      </c>
      <c r="S485" t="s">
        <v>17044</v>
      </c>
      <c r="T485" t="s">
        <v>17045</v>
      </c>
    </row>
    <row r="486" spans="1:20" x14ac:dyDescent="0.25">
      <c r="A486" t="s">
        <v>147</v>
      </c>
      <c r="B486" t="s">
        <v>148</v>
      </c>
      <c r="C486">
        <v>50</v>
      </c>
      <c r="D486">
        <v>6</v>
      </c>
      <c r="E486" t="s">
        <v>17046</v>
      </c>
      <c r="F486">
        <v>200</v>
      </c>
      <c r="G486">
        <v>0</v>
      </c>
      <c r="H486" t="s">
        <v>641</v>
      </c>
      <c r="I486" t="s">
        <v>17047</v>
      </c>
      <c r="J486" t="s">
        <v>1549</v>
      </c>
      <c r="K486" t="s">
        <v>644</v>
      </c>
      <c r="L486" t="s">
        <v>645</v>
      </c>
      <c r="M486" t="s">
        <v>17048</v>
      </c>
      <c r="N486" t="s">
        <v>644</v>
      </c>
      <c r="O486" t="s">
        <v>647</v>
      </c>
      <c r="P486" t="s">
        <v>5</v>
      </c>
      <c r="Q486" t="s">
        <v>648</v>
      </c>
      <c r="R486" t="s">
        <v>645</v>
      </c>
      <c r="S486" t="s">
        <v>17049</v>
      </c>
      <c r="T486" t="s">
        <v>17033</v>
      </c>
    </row>
    <row r="487" spans="1:20" x14ac:dyDescent="0.25">
      <c r="A487" t="s">
        <v>147</v>
      </c>
      <c r="B487" t="s">
        <v>148</v>
      </c>
      <c r="C487">
        <v>50</v>
      </c>
      <c r="D487">
        <v>6</v>
      </c>
      <c r="E487" t="s">
        <v>17050</v>
      </c>
      <c r="F487">
        <v>200</v>
      </c>
      <c r="G487">
        <v>0</v>
      </c>
      <c r="H487" t="s">
        <v>641</v>
      </c>
      <c r="I487" t="s">
        <v>17051</v>
      </c>
      <c r="J487" t="s">
        <v>666</v>
      </c>
      <c r="K487" t="s">
        <v>644</v>
      </c>
      <c r="L487" t="s">
        <v>645</v>
      </c>
      <c r="M487" t="s">
        <v>17052</v>
      </c>
      <c r="N487" t="s">
        <v>644</v>
      </c>
      <c r="O487" t="s">
        <v>668</v>
      </c>
      <c r="P487" t="s">
        <v>5</v>
      </c>
      <c r="Q487" t="s">
        <v>669</v>
      </c>
      <c r="R487" t="s">
        <v>645</v>
      </c>
      <c r="S487" t="s">
        <v>17053</v>
      </c>
      <c r="T487" t="s">
        <v>17054</v>
      </c>
    </row>
    <row r="488" spans="1:20" x14ac:dyDescent="0.25">
      <c r="A488" t="s">
        <v>147</v>
      </c>
      <c r="B488" t="s">
        <v>148</v>
      </c>
      <c r="C488">
        <v>50</v>
      </c>
      <c r="D488">
        <v>6</v>
      </c>
      <c r="E488" t="s">
        <v>17055</v>
      </c>
      <c r="F488">
        <v>200</v>
      </c>
      <c r="G488">
        <v>0</v>
      </c>
      <c r="H488" t="s">
        <v>641</v>
      </c>
      <c r="I488" t="s">
        <v>17056</v>
      </c>
      <c r="J488" t="s">
        <v>847</v>
      </c>
      <c r="K488" t="s">
        <v>644</v>
      </c>
      <c r="L488" t="s">
        <v>645</v>
      </c>
      <c r="M488" t="s">
        <v>17057</v>
      </c>
      <c r="N488" t="s">
        <v>644</v>
      </c>
      <c r="O488" t="s">
        <v>668</v>
      </c>
      <c r="P488" t="s">
        <v>5</v>
      </c>
      <c r="Q488" t="s">
        <v>669</v>
      </c>
      <c r="R488" t="s">
        <v>645</v>
      </c>
      <c r="S488" t="s">
        <v>17058</v>
      </c>
      <c r="T488" t="s">
        <v>17059</v>
      </c>
    </row>
    <row r="489" spans="1:20" x14ac:dyDescent="0.25">
      <c r="A489" t="s">
        <v>147</v>
      </c>
      <c r="B489" t="s">
        <v>148</v>
      </c>
      <c r="C489">
        <v>50</v>
      </c>
      <c r="D489">
        <v>24</v>
      </c>
      <c r="E489" t="s">
        <v>17060</v>
      </c>
      <c r="F489">
        <v>800</v>
      </c>
      <c r="G489">
        <v>0</v>
      </c>
      <c r="H489" t="s">
        <v>641</v>
      </c>
      <c r="I489" t="s">
        <v>7330</v>
      </c>
      <c r="J489" t="s">
        <v>666</v>
      </c>
      <c r="K489" t="s">
        <v>644</v>
      </c>
      <c r="L489" t="s">
        <v>645</v>
      </c>
      <c r="M489" t="s">
        <v>17052</v>
      </c>
      <c r="N489" t="s">
        <v>644</v>
      </c>
      <c r="O489" t="s">
        <v>647</v>
      </c>
      <c r="P489" t="s">
        <v>5</v>
      </c>
      <c r="Q489" t="s">
        <v>648</v>
      </c>
      <c r="R489" t="s">
        <v>645</v>
      </c>
      <c r="S489" t="s">
        <v>17061</v>
      </c>
      <c r="T489" t="s">
        <v>17059</v>
      </c>
    </row>
    <row r="490" spans="1:20" x14ac:dyDescent="0.25">
      <c r="A490" t="s">
        <v>147</v>
      </c>
      <c r="B490" t="s">
        <v>148</v>
      </c>
      <c r="C490">
        <v>50</v>
      </c>
      <c r="D490">
        <v>6</v>
      </c>
      <c r="E490" t="s">
        <v>17062</v>
      </c>
      <c r="F490">
        <v>200</v>
      </c>
      <c r="G490">
        <v>0</v>
      </c>
      <c r="H490" t="s">
        <v>641</v>
      </c>
      <c r="I490" t="s">
        <v>17063</v>
      </c>
      <c r="J490" t="s">
        <v>643</v>
      </c>
      <c r="K490" t="s">
        <v>644</v>
      </c>
      <c r="L490" t="s">
        <v>645</v>
      </c>
      <c r="M490" t="s">
        <v>17064</v>
      </c>
      <c r="N490" t="s">
        <v>644</v>
      </c>
      <c r="O490" t="s">
        <v>647</v>
      </c>
      <c r="P490" t="s">
        <v>5</v>
      </c>
      <c r="Q490" t="s">
        <v>648</v>
      </c>
      <c r="R490" t="s">
        <v>645</v>
      </c>
      <c r="S490" t="s">
        <v>17065</v>
      </c>
      <c r="T490" t="s">
        <v>17066</v>
      </c>
    </row>
    <row r="491" spans="1:20" x14ac:dyDescent="0.25">
      <c r="A491" t="s">
        <v>77</v>
      </c>
      <c r="B491" t="s">
        <v>78</v>
      </c>
      <c r="C491">
        <v>33.333333333333336</v>
      </c>
      <c r="D491">
        <v>3</v>
      </c>
      <c r="E491" t="s">
        <v>17067</v>
      </c>
      <c r="F491">
        <v>135</v>
      </c>
      <c r="G491">
        <v>0</v>
      </c>
      <c r="H491" t="s">
        <v>641</v>
      </c>
      <c r="I491" t="s">
        <v>17068</v>
      </c>
      <c r="J491" t="s">
        <v>2343</v>
      </c>
      <c r="K491" t="s">
        <v>644</v>
      </c>
      <c r="L491" t="s">
        <v>645</v>
      </c>
      <c r="M491" t="s">
        <v>17069</v>
      </c>
      <c r="N491" t="s">
        <v>644</v>
      </c>
      <c r="O491" t="s">
        <v>647</v>
      </c>
      <c r="P491" t="s">
        <v>5</v>
      </c>
      <c r="Q491" t="s">
        <v>648</v>
      </c>
      <c r="R491" t="s">
        <v>645</v>
      </c>
      <c r="S491" t="s">
        <v>17070</v>
      </c>
      <c r="T491" t="s">
        <v>17071</v>
      </c>
    </row>
    <row r="492" spans="1:20" x14ac:dyDescent="0.25">
      <c r="A492" t="s">
        <v>147</v>
      </c>
      <c r="B492" t="s">
        <v>148</v>
      </c>
      <c r="C492">
        <v>50</v>
      </c>
      <c r="D492">
        <v>6</v>
      </c>
      <c r="E492" t="s">
        <v>17072</v>
      </c>
      <c r="F492">
        <v>200</v>
      </c>
      <c r="G492">
        <v>0</v>
      </c>
      <c r="H492" t="s">
        <v>641</v>
      </c>
      <c r="I492" t="s">
        <v>17073</v>
      </c>
      <c r="J492" t="s">
        <v>924</v>
      </c>
      <c r="K492" t="s">
        <v>644</v>
      </c>
      <c r="L492" t="s">
        <v>645</v>
      </c>
      <c r="M492" t="s">
        <v>17074</v>
      </c>
      <c r="N492" t="s">
        <v>644</v>
      </c>
      <c r="O492" t="s">
        <v>647</v>
      </c>
      <c r="P492" t="s">
        <v>5</v>
      </c>
      <c r="Q492" t="s">
        <v>648</v>
      </c>
      <c r="R492" t="s">
        <v>645</v>
      </c>
      <c r="S492" t="s">
        <v>17075</v>
      </c>
      <c r="T492" t="s">
        <v>17074</v>
      </c>
    </row>
    <row r="493" spans="1:20" x14ac:dyDescent="0.25">
      <c r="A493" t="s">
        <v>147</v>
      </c>
      <c r="B493" t="s">
        <v>148</v>
      </c>
      <c r="C493">
        <v>33.333333333333336</v>
      </c>
      <c r="D493">
        <v>3</v>
      </c>
      <c r="E493" t="s">
        <v>17076</v>
      </c>
      <c r="F493">
        <v>100</v>
      </c>
      <c r="G493">
        <v>0</v>
      </c>
      <c r="H493" t="s">
        <v>641</v>
      </c>
      <c r="I493" t="s">
        <v>17077</v>
      </c>
      <c r="J493" t="s">
        <v>1520</v>
      </c>
      <c r="K493" t="s">
        <v>644</v>
      </c>
      <c r="L493" t="s">
        <v>645</v>
      </c>
      <c r="M493" t="s">
        <v>17078</v>
      </c>
      <c r="N493" t="s">
        <v>644</v>
      </c>
      <c r="O493" t="s">
        <v>668</v>
      </c>
      <c r="P493" t="s">
        <v>5</v>
      </c>
      <c r="Q493" t="s">
        <v>669</v>
      </c>
      <c r="R493" t="s">
        <v>645</v>
      </c>
      <c r="S493" t="s">
        <v>17079</v>
      </c>
      <c r="T493" t="s">
        <v>17078</v>
      </c>
    </row>
    <row r="494" spans="1:20" x14ac:dyDescent="0.25">
      <c r="A494" t="s">
        <v>147</v>
      </c>
      <c r="B494" t="s">
        <v>148</v>
      </c>
      <c r="C494">
        <v>50</v>
      </c>
      <c r="D494">
        <v>6</v>
      </c>
      <c r="E494" t="s">
        <v>17080</v>
      </c>
      <c r="F494">
        <v>200</v>
      </c>
      <c r="G494">
        <v>0</v>
      </c>
      <c r="H494" t="s">
        <v>641</v>
      </c>
      <c r="I494" t="s">
        <v>17081</v>
      </c>
      <c r="J494" t="s">
        <v>1868</v>
      </c>
      <c r="K494" t="s">
        <v>644</v>
      </c>
      <c r="L494" t="s">
        <v>645</v>
      </c>
      <c r="M494" t="s">
        <v>17082</v>
      </c>
      <c r="N494" t="s">
        <v>644</v>
      </c>
      <c r="O494" t="s">
        <v>668</v>
      </c>
      <c r="P494" t="s">
        <v>5</v>
      </c>
      <c r="Q494" t="s">
        <v>669</v>
      </c>
      <c r="R494" t="s">
        <v>645</v>
      </c>
      <c r="S494" t="s">
        <v>17083</v>
      </c>
      <c r="T494" t="s">
        <v>17082</v>
      </c>
    </row>
    <row r="495" spans="1:20" x14ac:dyDescent="0.25">
      <c r="A495" t="s">
        <v>147</v>
      </c>
      <c r="B495" t="s">
        <v>148</v>
      </c>
      <c r="C495">
        <v>50</v>
      </c>
      <c r="D495">
        <v>6</v>
      </c>
      <c r="E495" t="s">
        <v>17084</v>
      </c>
      <c r="F495">
        <v>200</v>
      </c>
      <c r="G495">
        <v>0</v>
      </c>
      <c r="H495" t="s">
        <v>641</v>
      </c>
      <c r="I495" t="s">
        <v>17085</v>
      </c>
      <c r="J495" t="s">
        <v>1441</v>
      </c>
      <c r="K495" t="s">
        <v>644</v>
      </c>
      <c r="L495" t="s">
        <v>645</v>
      </c>
      <c r="M495" t="s">
        <v>17086</v>
      </c>
      <c r="N495" t="s">
        <v>644</v>
      </c>
      <c r="O495" t="s">
        <v>647</v>
      </c>
      <c r="P495" t="s">
        <v>5</v>
      </c>
      <c r="Q495" t="s">
        <v>648</v>
      </c>
      <c r="R495" t="s">
        <v>645</v>
      </c>
      <c r="S495" t="s">
        <v>17087</v>
      </c>
      <c r="T495" t="s">
        <v>17086</v>
      </c>
    </row>
    <row r="496" spans="1:20" x14ac:dyDescent="0.25">
      <c r="A496" t="s">
        <v>104</v>
      </c>
      <c r="B496" t="s">
        <v>105</v>
      </c>
      <c r="C496">
        <v>13</v>
      </c>
      <c r="D496">
        <v>1</v>
      </c>
      <c r="E496" t="s">
        <v>17088</v>
      </c>
      <c r="F496">
        <v>23</v>
      </c>
      <c r="G496">
        <v>10</v>
      </c>
      <c r="H496" t="s">
        <v>673</v>
      </c>
      <c r="I496" t="s">
        <v>1299</v>
      </c>
      <c r="J496" t="s">
        <v>17089</v>
      </c>
      <c r="K496" t="s">
        <v>3802</v>
      </c>
      <c r="L496" t="s">
        <v>7409</v>
      </c>
      <c r="M496" t="s">
        <v>17090</v>
      </c>
      <c r="N496" t="s">
        <v>644</v>
      </c>
      <c r="O496" t="s">
        <v>679</v>
      </c>
      <c r="P496" t="s">
        <v>26</v>
      </c>
      <c r="Q496" t="s">
        <v>680</v>
      </c>
      <c r="R496" t="s">
        <v>645</v>
      </c>
      <c r="S496" t="s">
        <v>17091</v>
      </c>
      <c r="T496" t="s">
        <v>17086</v>
      </c>
    </row>
    <row r="497" spans="1:20" x14ac:dyDescent="0.25">
      <c r="A497" t="s">
        <v>601</v>
      </c>
      <c r="B497" t="s">
        <v>602</v>
      </c>
      <c r="C497">
        <v>139</v>
      </c>
      <c r="D497">
        <v>1</v>
      </c>
      <c r="E497" t="s">
        <v>17092</v>
      </c>
      <c r="F497">
        <v>399</v>
      </c>
      <c r="G497">
        <v>0</v>
      </c>
      <c r="H497" t="s">
        <v>2006</v>
      </c>
      <c r="I497" t="s">
        <v>17093</v>
      </c>
      <c r="J497" t="s">
        <v>17094</v>
      </c>
      <c r="K497" t="s">
        <v>12449</v>
      </c>
      <c r="L497" t="s">
        <v>17095</v>
      </c>
      <c r="M497" t="s">
        <v>17096</v>
      </c>
      <c r="N497" t="s">
        <v>8854</v>
      </c>
      <c r="O497" t="s">
        <v>2013</v>
      </c>
      <c r="P497" t="s">
        <v>1891</v>
      </c>
      <c r="Q497" t="s">
        <v>1892</v>
      </c>
      <c r="R497" t="s">
        <v>645</v>
      </c>
      <c r="S497" t="s">
        <v>17097</v>
      </c>
      <c r="T497" t="s">
        <v>17096</v>
      </c>
    </row>
    <row r="498" spans="1:20" x14ac:dyDescent="0.25">
      <c r="A498" t="s">
        <v>241</v>
      </c>
      <c r="B498" t="s">
        <v>247</v>
      </c>
      <c r="C498">
        <v>139</v>
      </c>
      <c r="D498">
        <v>1</v>
      </c>
      <c r="E498" t="s">
        <v>17092</v>
      </c>
      <c r="F498">
        <v>399</v>
      </c>
      <c r="G498">
        <v>0</v>
      </c>
      <c r="H498" t="s">
        <v>2006</v>
      </c>
      <c r="I498" t="s">
        <v>17093</v>
      </c>
      <c r="J498" t="s">
        <v>17094</v>
      </c>
      <c r="K498" t="s">
        <v>12449</v>
      </c>
      <c r="L498" t="s">
        <v>17095</v>
      </c>
      <c r="M498" t="s">
        <v>17096</v>
      </c>
      <c r="N498" t="s">
        <v>8854</v>
      </c>
      <c r="O498" t="s">
        <v>2013</v>
      </c>
      <c r="P498" t="s">
        <v>1891</v>
      </c>
      <c r="Q498" t="s">
        <v>1892</v>
      </c>
      <c r="R498" t="s">
        <v>645</v>
      </c>
      <c r="S498" t="s">
        <v>17097</v>
      </c>
      <c r="T498" t="s">
        <v>17096</v>
      </c>
    </row>
    <row r="499" spans="1:20" x14ac:dyDescent="0.25">
      <c r="A499" t="s">
        <v>240</v>
      </c>
      <c r="B499" t="s">
        <v>246</v>
      </c>
      <c r="C499">
        <v>139</v>
      </c>
      <c r="D499">
        <v>1</v>
      </c>
      <c r="E499" t="s">
        <v>17092</v>
      </c>
      <c r="F499">
        <v>399</v>
      </c>
      <c r="G499">
        <v>0</v>
      </c>
      <c r="H499" t="s">
        <v>2006</v>
      </c>
      <c r="I499" t="s">
        <v>17093</v>
      </c>
      <c r="J499" t="s">
        <v>17094</v>
      </c>
      <c r="K499" t="s">
        <v>12449</v>
      </c>
      <c r="L499" t="s">
        <v>17095</v>
      </c>
      <c r="M499" t="s">
        <v>17096</v>
      </c>
      <c r="N499" t="s">
        <v>8854</v>
      </c>
      <c r="O499" t="s">
        <v>2013</v>
      </c>
      <c r="P499" t="s">
        <v>1891</v>
      </c>
      <c r="Q499" t="s">
        <v>1892</v>
      </c>
      <c r="R499" t="s">
        <v>645</v>
      </c>
      <c r="S499" t="s">
        <v>17097</v>
      </c>
      <c r="T499" t="s">
        <v>17096</v>
      </c>
    </row>
    <row r="500" spans="1:20" x14ac:dyDescent="0.25">
      <c r="A500" t="s">
        <v>239</v>
      </c>
      <c r="B500" t="s">
        <v>245</v>
      </c>
      <c r="C500">
        <v>139</v>
      </c>
      <c r="D500">
        <v>1</v>
      </c>
      <c r="E500" t="s">
        <v>17092</v>
      </c>
      <c r="F500">
        <v>399</v>
      </c>
      <c r="G500">
        <v>0</v>
      </c>
      <c r="H500" t="s">
        <v>2006</v>
      </c>
      <c r="I500" t="s">
        <v>17093</v>
      </c>
      <c r="J500" t="s">
        <v>17094</v>
      </c>
      <c r="K500" t="s">
        <v>12449</v>
      </c>
      <c r="L500" t="s">
        <v>17095</v>
      </c>
      <c r="M500" t="s">
        <v>17096</v>
      </c>
      <c r="N500" t="s">
        <v>8854</v>
      </c>
      <c r="O500" t="s">
        <v>2013</v>
      </c>
      <c r="P500" t="s">
        <v>1891</v>
      </c>
      <c r="Q500" t="s">
        <v>1892</v>
      </c>
      <c r="R500" t="s">
        <v>645</v>
      </c>
      <c r="S500" t="s">
        <v>17097</v>
      </c>
      <c r="T500" t="s">
        <v>17096</v>
      </c>
    </row>
    <row r="501" spans="1:20" x14ac:dyDescent="0.25">
      <c r="A501" t="s">
        <v>239</v>
      </c>
      <c r="B501" t="s">
        <v>245</v>
      </c>
      <c r="C501">
        <v>139</v>
      </c>
      <c r="D501">
        <v>2</v>
      </c>
      <c r="E501" t="s">
        <v>17098</v>
      </c>
      <c r="F501">
        <v>215</v>
      </c>
      <c r="G501">
        <v>0</v>
      </c>
      <c r="H501" t="s">
        <v>2006</v>
      </c>
      <c r="I501" t="s">
        <v>17099</v>
      </c>
      <c r="J501" t="s">
        <v>17100</v>
      </c>
      <c r="K501" t="s">
        <v>17101</v>
      </c>
      <c r="L501" t="s">
        <v>17102</v>
      </c>
      <c r="M501" t="s">
        <v>17103</v>
      </c>
      <c r="N501" t="s">
        <v>8854</v>
      </c>
      <c r="O501" t="s">
        <v>2013</v>
      </c>
      <c r="P501" t="s">
        <v>1891</v>
      </c>
      <c r="Q501" t="s">
        <v>1892</v>
      </c>
      <c r="R501" t="s">
        <v>645</v>
      </c>
      <c r="S501" t="s">
        <v>17104</v>
      </c>
      <c r="T501" t="s">
        <v>17103</v>
      </c>
    </row>
    <row r="502" spans="1:20" x14ac:dyDescent="0.25">
      <c r="A502" t="s">
        <v>147</v>
      </c>
      <c r="B502" t="s">
        <v>148</v>
      </c>
      <c r="C502">
        <v>50</v>
      </c>
      <c r="D502">
        <v>6</v>
      </c>
      <c r="E502" t="s">
        <v>17105</v>
      </c>
      <c r="F502">
        <v>200</v>
      </c>
      <c r="G502">
        <v>0</v>
      </c>
      <c r="H502" t="s">
        <v>641</v>
      </c>
      <c r="I502" t="s">
        <v>17106</v>
      </c>
      <c r="J502" t="s">
        <v>661</v>
      </c>
      <c r="K502" t="s">
        <v>644</v>
      </c>
      <c r="L502" t="s">
        <v>645</v>
      </c>
      <c r="M502" t="s">
        <v>17107</v>
      </c>
      <c r="N502" t="s">
        <v>644</v>
      </c>
      <c r="O502" t="s">
        <v>647</v>
      </c>
      <c r="P502" t="s">
        <v>5</v>
      </c>
      <c r="Q502" t="s">
        <v>648</v>
      </c>
      <c r="R502" t="s">
        <v>645</v>
      </c>
      <c r="S502" t="s">
        <v>17108</v>
      </c>
      <c r="T502" t="s">
        <v>17107</v>
      </c>
    </row>
    <row r="503" spans="1:20" x14ac:dyDescent="0.25">
      <c r="A503" t="s">
        <v>147</v>
      </c>
      <c r="B503" t="s">
        <v>148</v>
      </c>
      <c r="C503">
        <v>33.333333333333336</v>
      </c>
      <c r="D503">
        <v>3</v>
      </c>
      <c r="E503" t="s">
        <v>17109</v>
      </c>
      <c r="F503">
        <v>118</v>
      </c>
      <c r="G503">
        <v>18</v>
      </c>
      <c r="H503" t="s">
        <v>641</v>
      </c>
      <c r="I503" t="s">
        <v>17110</v>
      </c>
      <c r="J503" t="s">
        <v>989</v>
      </c>
      <c r="K503" t="s">
        <v>644</v>
      </c>
      <c r="L503" t="s">
        <v>645</v>
      </c>
      <c r="M503" t="s">
        <v>17111</v>
      </c>
      <c r="N503" t="s">
        <v>644</v>
      </c>
      <c r="O503" t="s">
        <v>668</v>
      </c>
      <c r="P503" t="s">
        <v>5</v>
      </c>
      <c r="Q503" t="s">
        <v>669</v>
      </c>
      <c r="R503" t="s">
        <v>17112</v>
      </c>
      <c r="S503" t="s">
        <v>17113</v>
      </c>
      <c r="T503" t="s">
        <v>17114</v>
      </c>
    </row>
    <row r="504" spans="1:20" x14ac:dyDescent="0.25">
      <c r="A504" t="s">
        <v>147</v>
      </c>
      <c r="B504" t="s">
        <v>148</v>
      </c>
      <c r="C504">
        <v>50</v>
      </c>
      <c r="D504">
        <v>6</v>
      </c>
      <c r="E504" t="s">
        <v>17115</v>
      </c>
      <c r="F504">
        <v>200</v>
      </c>
      <c r="G504">
        <v>0</v>
      </c>
      <c r="H504" t="s">
        <v>641</v>
      </c>
      <c r="I504" t="s">
        <v>17116</v>
      </c>
      <c r="J504" t="s">
        <v>724</v>
      </c>
      <c r="K504" t="s">
        <v>644</v>
      </c>
      <c r="L504" t="s">
        <v>645</v>
      </c>
      <c r="M504" t="s">
        <v>17117</v>
      </c>
      <c r="N504" t="s">
        <v>644</v>
      </c>
      <c r="O504" t="s">
        <v>726</v>
      </c>
      <c r="P504" t="s">
        <v>5</v>
      </c>
      <c r="Q504" t="s">
        <v>648</v>
      </c>
      <c r="R504" t="s">
        <v>645</v>
      </c>
      <c r="S504" t="s">
        <v>17118</v>
      </c>
      <c r="T504" t="s">
        <v>17117</v>
      </c>
    </row>
    <row r="505" spans="1:20" x14ac:dyDescent="0.25">
      <c r="A505" t="s">
        <v>147</v>
      </c>
      <c r="B505" t="s">
        <v>148</v>
      </c>
      <c r="C505">
        <v>50</v>
      </c>
      <c r="D505">
        <v>6</v>
      </c>
      <c r="E505" t="s">
        <v>17119</v>
      </c>
      <c r="F505">
        <v>200</v>
      </c>
      <c r="G505">
        <v>0</v>
      </c>
      <c r="H505" t="s">
        <v>641</v>
      </c>
      <c r="I505" t="s">
        <v>4862</v>
      </c>
      <c r="J505" t="s">
        <v>685</v>
      </c>
      <c r="K505" t="s">
        <v>644</v>
      </c>
      <c r="L505" t="s">
        <v>645</v>
      </c>
      <c r="M505" t="s">
        <v>17120</v>
      </c>
      <c r="N505" t="s">
        <v>644</v>
      </c>
      <c r="O505" t="s">
        <v>647</v>
      </c>
      <c r="P505" t="s">
        <v>5</v>
      </c>
      <c r="Q505" t="s">
        <v>648</v>
      </c>
      <c r="R505" t="s">
        <v>645</v>
      </c>
      <c r="S505" t="s">
        <v>17121</v>
      </c>
      <c r="T505" t="s">
        <v>17120</v>
      </c>
    </row>
    <row r="506" spans="1:20" x14ac:dyDescent="0.25">
      <c r="A506" t="s">
        <v>147</v>
      </c>
      <c r="B506" t="s">
        <v>148</v>
      </c>
      <c r="C506">
        <v>50</v>
      </c>
      <c r="D506">
        <v>6</v>
      </c>
      <c r="E506" t="s">
        <v>17122</v>
      </c>
      <c r="F506">
        <v>200</v>
      </c>
      <c r="G506">
        <v>0</v>
      </c>
      <c r="H506" t="s">
        <v>641</v>
      </c>
      <c r="I506" t="s">
        <v>17123</v>
      </c>
      <c r="J506" t="s">
        <v>771</v>
      </c>
      <c r="K506" t="s">
        <v>644</v>
      </c>
      <c r="L506" t="s">
        <v>645</v>
      </c>
      <c r="M506" t="s">
        <v>17124</v>
      </c>
      <c r="N506" t="s">
        <v>644</v>
      </c>
      <c r="O506" t="s">
        <v>668</v>
      </c>
      <c r="P506" t="s">
        <v>5</v>
      </c>
      <c r="Q506" t="s">
        <v>669</v>
      </c>
      <c r="R506" t="s">
        <v>645</v>
      </c>
      <c r="S506" t="s">
        <v>17125</v>
      </c>
      <c r="T506" t="s">
        <v>17126</v>
      </c>
    </row>
    <row r="507" spans="1:20" x14ac:dyDescent="0.25">
      <c r="A507" t="s">
        <v>147</v>
      </c>
      <c r="B507" t="s">
        <v>148</v>
      </c>
      <c r="C507">
        <v>50</v>
      </c>
      <c r="D507">
        <v>6</v>
      </c>
      <c r="E507" t="s">
        <v>17127</v>
      </c>
      <c r="F507">
        <v>200</v>
      </c>
      <c r="G507">
        <v>0</v>
      </c>
      <c r="H507" t="s">
        <v>641</v>
      </c>
      <c r="I507" t="s">
        <v>10081</v>
      </c>
      <c r="J507" t="s">
        <v>643</v>
      </c>
      <c r="K507" t="s">
        <v>644</v>
      </c>
      <c r="L507" t="s">
        <v>645</v>
      </c>
      <c r="M507" t="s">
        <v>17128</v>
      </c>
      <c r="N507" t="s">
        <v>644</v>
      </c>
      <c r="O507" t="s">
        <v>647</v>
      </c>
      <c r="P507" t="s">
        <v>5</v>
      </c>
      <c r="Q507" t="s">
        <v>648</v>
      </c>
      <c r="R507" t="s">
        <v>645</v>
      </c>
      <c r="S507" t="s">
        <v>17129</v>
      </c>
      <c r="T507" t="s">
        <v>17128</v>
      </c>
    </row>
    <row r="508" spans="1:20" x14ac:dyDescent="0.25">
      <c r="A508" t="s">
        <v>147</v>
      </c>
      <c r="B508" t="s">
        <v>148</v>
      </c>
      <c r="C508">
        <v>33.333333333333336</v>
      </c>
      <c r="D508">
        <v>3</v>
      </c>
      <c r="E508" t="s">
        <v>17130</v>
      </c>
      <c r="F508">
        <v>115</v>
      </c>
      <c r="G508">
        <v>15</v>
      </c>
      <c r="H508" t="s">
        <v>641</v>
      </c>
      <c r="I508" t="s">
        <v>3445</v>
      </c>
      <c r="J508" t="s">
        <v>685</v>
      </c>
      <c r="K508" t="s">
        <v>644</v>
      </c>
      <c r="L508" t="s">
        <v>645</v>
      </c>
      <c r="M508" t="s">
        <v>17131</v>
      </c>
      <c r="N508" t="s">
        <v>644</v>
      </c>
      <c r="O508" t="s">
        <v>647</v>
      </c>
      <c r="P508" t="s">
        <v>5</v>
      </c>
      <c r="Q508" t="s">
        <v>648</v>
      </c>
      <c r="R508" t="s">
        <v>645</v>
      </c>
      <c r="S508" t="s">
        <v>17132</v>
      </c>
      <c r="T508" t="s">
        <v>17131</v>
      </c>
    </row>
    <row r="509" spans="1:20" x14ac:dyDescent="0.25">
      <c r="A509" t="s">
        <v>638</v>
      </c>
      <c r="B509" t="s">
        <v>639</v>
      </c>
      <c r="C509">
        <v>66</v>
      </c>
      <c r="D509">
        <v>2</v>
      </c>
      <c r="E509" t="s">
        <v>17133</v>
      </c>
      <c r="F509">
        <v>100</v>
      </c>
      <c r="G509">
        <v>0</v>
      </c>
      <c r="H509" t="s">
        <v>641</v>
      </c>
      <c r="I509" t="s">
        <v>17134</v>
      </c>
      <c r="J509" t="s">
        <v>989</v>
      </c>
      <c r="K509" t="s">
        <v>644</v>
      </c>
      <c r="L509" t="s">
        <v>645</v>
      </c>
      <c r="M509" t="s">
        <v>17135</v>
      </c>
      <c r="N509" t="s">
        <v>644</v>
      </c>
      <c r="O509" t="s">
        <v>647</v>
      </c>
      <c r="P509" t="s">
        <v>5</v>
      </c>
      <c r="Q509" t="s">
        <v>648</v>
      </c>
      <c r="R509" t="s">
        <v>645</v>
      </c>
      <c r="S509" t="s">
        <v>17136</v>
      </c>
      <c r="T509" t="s">
        <v>17135</v>
      </c>
    </row>
    <row r="510" spans="1:20" x14ac:dyDescent="0.25">
      <c r="A510" t="s">
        <v>18</v>
      </c>
      <c r="B510" t="s">
        <v>19</v>
      </c>
      <c r="C510">
        <v>68</v>
      </c>
      <c r="D510">
        <v>1</v>
      </c>
      <c r="E510" t="s">
        <v>17133</v>
      </c>
      <c r="F510">
        <v>100</v>
      </c>
      <c r="G510">
        <v>0</v>
      </c>
      <c r="H510" t="s">
        <v>641</v>
      </c>
      <c r="I510" t="s">
        <v>17134</v>
      </c>
      <c r="J510" t="s">
        <v>989</v>
      </c>
      <c r="K510" t="s">
        <v>644</v>
      </c>
      <c r="L510" t="s">
        <v>645</v>
      </c>
      <c r="M510" t="s">
        <v>17135</v>
      </c>
      <c r="N510" t="s">
        <v>644</v>
      </c>
      <c r="O510" t="s">
        <v>647</v>
      </c>
      <c r="P510" t="s">
        <v>5</v>
      </c>
      <c r="Q510" t="s">
        <v>648</v>
      </c>
      <c r="R510" t="s">
        <v>645</v>
      </c>
      <c r="S510" t="s">
        <v>17136</v>
      </c>
      <c r="T510" t="s">
        <v>17135</v>
      </c>
    </row>
    <row r="511" spans="1:20" x14ac:dyDescent="0.25">
      <c r="A511" t="s">
        <v>147</v>
      </c>
      <c r="B511" t="s">
        <v>148</v>
      </c>
      <c r="C511">
        <v>33.333333333333336</v>
      </c>
      <c r="D511">
        <v>3</v>
      </c>
      <c r="E511" t="s">
        <v>17137</v>
      </c>
      <c r="F511">
        <v>100</v>
      </c>
      <c r="G511">
        <v>0</v>
      </c>
      <c r="H511" t="s">
        <v>641</v>
      </c>
      <c r="I511" t="s">
        <v>17138</v>
      </c>
      <c r="J511" t="s">
        <v>1962</v>
      </c>
      <c r="K511" t="s">
        <v>644</v>
      </c>
      <c r="L511" t="s">
        <v>645</v>
      </c>
      <c r="M511" t="s">
        <v>17135</v>
      </c>
      <c r="N511" t="s">
        <v>644</v>
      </c>
      <c r="O511" t="s">
        <v>668</v>
      </c>
      <c r="P511" t="s">
        <v>5</v>
      </c>
      <c r="Q511" t="s">
        <v>669</v>
      </c>
      <c r="R511" t="s">
        <v>645</v>
      </c>
      <c r="S511" t="s">
        <v>17139</v>
      </c>
      <c r="T511" t="s">
        <v>17135</v>
      </c>
    </row>
    <row r="512" spans="1:20" x14ac:dyDescent="0.25">
      <c r="A512" t="s">
        <v>147</v>
      </c>
      <c r="B512" t="s">
        <v>148</v>
      </c>
      <c r="C512">
        <v>50</v>
      </c>
      <c r="D512">
        <v>6</v>
      </c>
      <c r="E512" t="s">
        <v>17140</v>
      </c>
      <c r="F512">
        <v>200</v>
      </c>
      <c r="G512">
        <v>0</v>
      </c>
      <c r="H512" t="s">
        <v>641</v>
      </c>
      <c r="I512" t="s">
        <v>17141</v>
      </c>
      <c r="J512" t="s">
        <v>708</v>
      </c>
      <c r="K512" t="s">
        <v>644</v>
      </c>
      <c r="L512" t="s">
        <v>645</v>
      </c>
      <c r="M512" t="s">
        <v>17142</v>
      </c>
      <c r="N512" t="s">
        <v>644</v>
      </c>
      <c r="O512" t="s">
        <v>647</v>
      </c>
      <c r="P512" t="s">
        <v>5</v>
      </c>
      <c r="Q512" t="s">
        <v>648</v>
      </c>
      <c r="R512" t="s">
        <v>645</v>
      </c>
      <c r="S512" t="s">
        <v>17143</v>
      </c>
      <c r="T512" t="s">
        <v>17142</v>
      </c>
    </row>
    <row r="513" spans="1:20" x14ac:dyDescent="0.25">
      <c r="A513" t="s">
        <v>147</v>
      </c>
      <c r="B513" t="s">
        <v>148</v>
      </c>
      <c r="C513">
        <v>50</v>
      </c>
      <c r="D513">
        <v>6</v>
      </c>
      <c r="E513" t="s">
        <v>17144</v>
      </c>
      <c r="F513">
        <v>200</v>
      </c>
      <c r="G513">
        <v>0</v>
      </c>
      <c r="H513" t="s">
        <v>641</v>
      </c>
      <c r="I513" t="s">
        <v>17145</v>
      </c>
      <c r="J513" t="s">
        <v>714</v>
      </c>
      <c r="K513" t="s">
        <v>644</v>
      </c>
      <c r="L513" t="s">
        <v>645</v>
      </c>
      <c r="M513" t="s">
        <v>17142</v>
      </c>
      <c r="N513" t="s">
        <v>644</v>
      </c>
      <c r="O513" t="s">
        <v>647</v>
      </c>
      <c r="P513" t="s">
        <v>5</v>
      </c>
      <c r="Q513" t="s">
        <v>648</v>
      </c>
      <c r="R513" t="s">
        <v>645</v>
      </c>
      <c r="S513" t="s">
        <v>17146</v>
      </c>
      <c r="T513" t="s">
        <v>17142</v>
      </c>
    </row>
    <row r="514" spans="1:20" x14ac:dyDescent="0.25">
      <c r="A514" t="s">
        <v>147</v>
      </c>
      <c r="B514" t="s">
        <v>148</v>
      </c>
      <c r="C514">
        <v>33.333333333333336</v>
      </c>
      <c r="D514">
        <v>3</v>
      </c>
      <c r="E514" t="s">
        <v>17147</v>
      </c>
      <c r="F514">
        <v>100</v>
      </c>
      <c r="G514">
        <v>0</v>
      </c>
      <c r="H514" t="s">
        <v>729</v>
      </c>
      <c r="I514" t="s">
        <v>2756</v>
      </c>
      <c r="J514" t="s">
        <v>736</v>
      </c>
      <c r="K514" t="s">
        <v>644</v>
      </c>
      <c r="L514" t="s">
        <v>645</v>
      </c>
      <c r="M514" t="s">
        <v>17148</v>
      </c>
      <c r="N514" t="s">
        <v>644</v>
      </c>
      <c r="O514" t="s">
        <v>726</v>
      </c>
      <c r="P514" t="s">
        <v>5</v>
      </c>
      <c r="Q514" t="s">
        <v>648</v>
      </c>
      <c r="R514" t="s">
        <v>645</v>
      </c>
      <c r="S514" t="s">
        <v>17149</v>
      </c>
      <c r="T514" t="s">
        <v>17150</v>
      </c>
    </row>
    <row r="515" spans="1:20" x14ac:dyDescent="0.25">
      <c r="A515" t="s">
        <v>147</v>
      </c>
      <c r="B515" t="s">
        <v>148</v>
      </c>
      <c r="C515">
        <v>50</v>
      </c>
      <c r="D515">
        <v>6</v>
      </c>
      <c r="E515" t="s">
        <v>17151</v>
      </c>
      <c r="F515">
        <v>200</v>
      </c>
      <c r="G515">
        <v>0</v>
      </c>
      <c r="H515" t="s">
        <v>641</v>
      </c>
      <c r="I515" t="s">
        <v>17152</v>
      </c>
      <c r="J515" t="s">
        <v>690</v>
      </c>
      <c r="K515" t="s">
        <v>644</v>
      </c>
      <c r="L515" t="s">
        <v>645</v>
      </c>
      <c r="M515" t="s">
        <v>17148</v>
      </c>
      <c r="N515" t="s">
        <v>644</v>
      </c>
      <c r="O515" t="s">
        <v>647</v>
      </c>
      <c r="P515" t="s">
        <v>5</v>
      </c>
      <c r="Q515" t="s">
        <v>648</v>
      </c>
      <c r="R515" t="s">
        <v>645</v>
      </c>
      <c r="S515" t="s">
        <v>17153</v>
      </c>
      <c r="T515" t="s">
        <v>17148</v>
      </c>
    </row>
    <row r="516" spans="1:20" x14ac:dyDescent="0.25">
      <c r="A516" t="s">
        <v>147</v>
      </c>
      <c r="B516" t="s">
        <v>148</v>
      </c>
      <c r="C516">
        <v>65</v>
      </c>
      <c r="D516">
        <v>9</v>
      </c>
      <c r="E516" t="s">
        <v>17154</v>
      </c>
      <c r="F516">
        <v>310</v>
      </c>
      <c r="G516">
        <v>0</v>
      </c>
      <c r="H516" t="s">
        <v>641</v>
      </c>
      <c r="I516" t="s">
        <v>17155</v>
      </c>
      <c r="J516" t="s">
        <v>981</v>
      </c>
      <c r="K516" t="s">
        <v>644</v>
      </c>
      <c r="L516" t="s">
        <v>645</v>
      </c>
      <c r="M516" t="s">
        <v>17156</v>
      </c>
      <c r="N516" t="s">
        <v>644</v>
      </c>
      <c r="O516" t="s">
        <v>668</v>
      </c>
      <c r="P516" t="s">
        <v>5</v>
      </c>
      <c r="Q516" t="s">
        <v>669</v>
      </c>
      <c r="R516" t="s">
        <v>645</v>
      </c>
      <c r="S516" t="s">
        <v>17157</v>
      </c>
      <c r="T516" t="s">
        <v>17156</v>
      </c>
    </row>
    <row r="517" spans="1:20" x14ac:dyDescent="0.25">
      <c r="A517" t="s">
        <v>22</v>
      </c>
      <c r="B517" t="s">
        <v>27</v>
      </c>
      <c r="C517">
        <v>66.333333333333329</v>
      </c>
      <c r="D517">
        <v>3</v>
      </c>
      <c r="E517" t="s">
        <v>17158</v>
      </c>
      <c r="F517">
        <v>240</v>
      </c>
      <c r="G517">
        <v>0</v>
      </c>
      <c r="H517" t="s">
        <v>673</v>
      </c>
      <c r="I517" t="s">
        <v>2193</v>
      </c>
      <c r="J517" t="s">
        <v>2194</v>
      </c>
      <c r="K517" t="s">
        <v>2195</v>
      </c>
      <c r="L517" t="s">
        <v>2196</v>
      </c>
      <c r="M517" t="s">
        <v>17159</v>
      </c>
      <c r="N517" t="s">
        <v>644</v>
      </c>
      <c r="O517" t="s">
        <v>679</v>
      </c>
      <c r="P517" t="s">
        <v>26</v>
      </c>
      <c r="Q517" t="s">
        <v>680</v>
      </c>
      <c r="R517" t="s">
        <v>645</v>
      </c>
      <c r="S517" t="s">
        <v>17160</v>
      </c>
      <c r="T517" t="s">
        <v>17161</v>
      </c>
    </row>
    <row r="518" spans="1:20" x14ac:dyDescent="0.25">
      <c r="A518" t="s">
        <v>147</v>
      </c>
      <c r="B518" t="s">
        <v>148</v>
      </c>
      <c r="C518">
        <v>50</v>
      </c>
      <c r="D518">
        <v>6</v>
      </c>
      <c r="E518" t="s">
        <v>17162</v>
      </c>
      <c r="F518">
        <v>200</v>
      </c>
      <c r="G518">
        <v>0</v>
      </c>
      <c r="H518" t="s">
        <v>641</v>
      </c>
      <c r="I518" t="s">
        <v>17163</v>
      </c>
      <c r="J518" t="s">
        <v>981</v>
      </c>
      <c r="K518" t="s">
        <v>644</v>
      </c>
      <c r="L518" t="s">
        <v>645</v>
      </c>
      <c r="M518" t="s">
        <v>17161</v>
      </c>
      <c r="N518" t="s">
        <v>644</v>
      </c>
      <c r="O518" t="s">
        <v>668</v>
      </c>
      <c r="P518" t="s">
        <v>5</v>
      </c>
      <c r="Q518" t="s">
        <v>669</v>
      </c>
      <c r="R518" t="s">
        <v>645</v>
      </c>
      <c r="S518" t="s">
        <v>17164</v>
      </c>
      <c r="T518" t="s">
        <v>17161</v>
      </c>
    </row>
    <row r="519" spans="1:20" x14ac:dyDescent="0.25">
      <c r="A519" t="s">
        <v>147</v>
      </c>
      <c r="B519" t="s">
        <v>148</v>
      </c>
      <c r="C519">
        <v>50</v>
      </c>
      <c r="D519">
        <v>6</v>
      </c>
      <c r="E519" t="s">
        <v>17165</v>
      </c>
      <c r="F519">
        <v>200</v>
      </c>
      <c r="G519">
        <v>0</v>
      </c>
      <c r="H519" t="s">
        <v>641</v>
      </c>
      <c r="I519" t="s">
        <v>17166</v>
      </c>
      <c r="J519" t="s">
        <v>1414</v>
      </c>
      <c r="K519" t="s">
        <v>644</v>
      </c>
      <c r="L519" t="s">
        <v>645</v>
      </c>
      <c r="M519" t="s">
        <v>17167</v>
      </c>
      <c r="N519" t="s">
        <v>644</v>
      </c>
      <c r="O519" t="s">
        <v>668</v>
      </c>
      <c r="P519" t="s">
        <v>5</v>
      </c>
      <c r="Q519" t="s">
        <v>669</v>
      </c>
      <c r="R519" t="s">
        <v>645</v>
      </c>
      <c r="S519" t="s">
        <v>17168</v>
      </c>
      <c r="T519" t="s">
        <v>17167</v>
      </c>
    </row>
    <row r="520" spans="1:20" x14ac:dyDescent="0.25">
      <c r="A520" t="s">
        <v>147</v>
      </c>
      <c r="B520" t="s">
        <v>148</v>
      </c>
      <c r="C520">
        <v>50</v>
      </c>
      <c r="D520">
        <v>6</v>
      </c>
      <c r="E520" t="s">
        <v>17169</v>
      </c>
      <c r="F520">
        <v>200</v>
      </c>
      <c r="G520">
        <v>0</v>
      </c>
      <c r="H520" t="s">
        <v>641</v>
      </c>
      <c r="I520" t="s">
        <v>17170</v>
      </c>
      <c r="J520" t="s">
        <v>834</v>
      </c>
      <c r="K520" t="s">
        <v>644</v>
      </c>
      <c r="L520" t="s">
        <v>645</v>
      </c>
      <c r="M520" t="s">
        <v>17171</v>
      </c>
      <c r="N520" t="s">
        <v>644</v>
      </c>
      <c r="O520" t="s">
        <v>668</v>
      </c>
      <c r="P520" t="s">
        <v>5</v>
      </c>
      <c r="Q520" t="s">
        <v>669</v>
      </c>
      <c r="R520" t="s">
        <v>645</v>
      </c>
      <c r="S520" t="s">
        <v>17172</v>
      </c>
      <c r="T520" t="s">
        <v>17171</v>
      </c>
    </row>
    <row r="521" spans="1:20" x14ac:dyDescent="0.25">
      <c r="A521" t="s">
        <v>147</v>
      </c>
      <c r="B521" t="s">
        <v>148</v>
      </c>
      <c r="C521">
        <v>50</v>
      </c>
      <c r="D521">
        <v>6</v>
      </c>
      <c r="E521" t="s">
        <v>17173</v>
      </c>
      <c r="F521">
        <v>200</v>
      </c>
      <c r="G521">
        <v>0</v>
      </c>
      <c r="H521" t="s">
        <v>641</v>
      </c>
      <c r="I521" t="s">
        <v>17174</v>
      </c>
      <c r="J521" t="s">
        <v>2079</v>
      </c>
      <c r="K521" t="s">
        <v>644</v>
      </c>
      <c r="L521" t="s">
        <v>645</v>
      </c>
      <c r="M521" t="s">
        <v>17175</v>
      </c>
      <c r="N521" t="s">
        <v>644</v>
      </c>
      <c r="O521" t="s">
        <v>668</v>
      </c>
      <c r="P521" t="s">
        <v>5</v>
      </c>
      <c r="Q521" t="s">
        <v>669</v>
      </c>
      <c r="R521" t="s">
        <v>645</v>
      </c>
      <c r="S521" t="s">
        <v>17176</v>
      </c>
      <c r="T521" t="s">
        <v>17177</v>
      </c>
    </row>
    <row r="522" spans="1:20" x14ac:dyDescent="0.25">
      <c r="A522" t="s">
        <v>22</v>
      </c>
      <c r="B522" t="s">
        <v>27</v>
      </c>
      <c r="C522">
        <v>80</v>
      </c>
      <c r="D522">
        <v>1</v>
      </c>
      <c r="E522" t="s">
        <v>17178</v>
      </c>
      <c r="F522">
        <v>135</v>
      </c>
      <c r="G522">
        <v>0</v>
      </c>
      <c r="H522" t="s">
        <v>673</v>
      </c>
      <c r="I522" t="s">
        <v>17179</v>
      </c>
      <c r="J522" t="s">
        <v>17180</v>
      </c>
      <c r="K522" t="s">
        <v>3723</v>
      </c>
      <c r="L522" t="s">
        <v>4540</v>
      </c>
      <c r="M522" t="s">
        <v>17181</v>
      </c>
      <c r="N522" t="s">
        <v>644</v>
      </c>
      <c r="O522" t="s">
        <v>679</v>
      </c>
      <c r="P522" t="s">
        <v>26</v>
      </c>
      <c r="Q522" t="s">
        <v>680</v>
      </c>
      <c r="R522" t="s">
        <v>645</v>
      </c>
      <c r="S522" t="s">
        <v>17182</v>
      </c>
      <c r="T522" t="s">
        <v>17183</v>
      </c>
    </row>
    <row r="523" spans="1:20" x14ac:dyDescent="0.25">
      <c r="A523" t="s">
        <v>14</v>
      </c>
      <c r="B523" t="s">
        <v>15</v>
      </c>
      <c r="C523">
        <v>60</v>
      </c>
      <c r="D523">
        <v>1</v>
      </c>
      <c r="E523" t="s">
        <v>17178</v>
      </c>
      <c r="F523">
        <v>135</v>
      </c>
      <c r="G523">
        <v>0</v>
      </c>
      <c r="H523" t="s">
        <v>673</v>
      </c>
      <c r="I523" t="s">
        <v>17179</v>
      </c>
      <c r="J523" t="s">
        <v>17180</v>
      </c>
      <c r="K523" t="s">
        <v>3723</v>
      </c>
      <c r="L523" t="s">
        <v>4540</v>
      </c>
      <c r="M523" t="s">
        <v>17181</v>
      </c>
      <c r="N523" t="s">
        <v>644</v>
      </c>
      <c r="O523" t="s">
        <v>679</v>
      </c>
      <c r="P523" t="s">
        <v>26</v>
      </c>
      <c r="Q523" t="s">
        <v>680</v>
      </c>
      <c r="R523" t="s">
        <v>645</v>
      </c>
      <c r="S523" t="s">
        <v>17182</v>
      </c>
      <c r="T523" t="s">
        <v>17181</v>
      </c>
    </row>
    <row r="524" spans="1:20" x14ac:dyDescent="0.25">
      <c r="A524" t="s">
        <v>147</v>
      </c>
      <c r="B524" t="s">
        <v>148</v>
      </c>
      <c r="C524">
        <v>50</v>
      </c>
      <c r="D524">
        <v>6</v>
      </c>
      <c r="E524" t="s">
        <v>17184</v>
      </c>
      <c r="F524">
        <v>200</v>
      </c>
      <c r="G524">
        <v>0</v>
      </c>
      <c r="H524" t="s">
        <v>641</v>
      </c>
      <c r="I524" t="s">
        <v>782</v>
      </c>
      <c r="J524" t="s">
        <v>1508</v>
      </c>
      <c r="K524" t="s">
        <v>644</v>
      </c>
      <c r="L524" t="s">
        <v>645</v>
      </c>
      <c r="M524" t="s">
        <v>17185</v>
      </c>
      <c r="N524" t="s">
        <v>644</v>
      </c>
      <c r="O524" t="s">
        <v>647</v>
      </c>
      <c r="P524" t="s">
        <v>5</v>
      </c>
      <c r="Q524" t="s">
        <v>648</v>
      </c>
      <c r="R524" t="s">
        <v>645</v>
      </c>
      <c r="S524" t="s">
        <v>17186</v>
      </c>
      <c r="T524" t="s">
        <v>17185</v>
      </c>
    </row>
    <row r="525" spans="1:20" x14ac:dyDescent="0.25">
      <c r="A525" t="s">
        <v>147</v>
      </c>
      <c r="B525" t="s">
        <v>148</v>
      </c>
      <c r="C525">
        <v>33.333333333333336</v>
      </c>
      <c r="D525">
        <v>3</v>
      </c>
      <c r="E525" t="s">
        <v>17187</v>
      </c>
      <c r="F525">
        <v>100</v>
      </c>
      <c r="G525">
        <v>0</v>
      </c>
      <c r="H525" t="s">
        <v>641</v>
      </c>
      <c r="I525" t="s">
        <v>17188</v>
      </c>
      <c r="J525" t="s">
        <v>981</v>
      </c>
      <c r="K525" t="s">
        <v>644</v>
      </c>
      <c r="L525" t="s">
        <v>645</v>
      </c>
      <c r="M525" t="s">
        <v>17189</v>
      </c>
      <c r="N525" t="s">
        <v>644</v>
      </c>
      <c r="O525" t="s">
        <v>647</v>
      </c>
      <c r="P525" t="s">
        <v>5</v>
      </c>
      <c r="Q525" t="s">
        <v>648</v>
      </c>
      <c r="R525" t="s">
        <v>645</v>
      </c>
      <c r="S525" t="s">
        <v>17190</v>
      </c>
      <c r="T525" t="s">
        <v>17189</v>
      </c>
    </row>
    <row r="526" spans="1:20" x14ac:dyDescent="0.25">
      <c r="A526" t="s">
        <v>241</v>
      </c>
      <c r="B526" t="s">
        <v>247</v>
      </c>
      <c r="C526">
        <v>139</v>
      </c>
      <c r="D526">
        <v>1</v>
      </c>
      <c r="E526" t="s">
        <v>17191</v>
      </c>
      <c r="F526">
        <v>215</v>
      </c>
      <c r="G526">
        <v>0</v>
      </c>
      <c r="H526" t="s">
        <v>2006</v>
      </c>
      <c r="I526" t="s">
        <v>17192</v>
      </c>
      <c r="J526" t="s">
        <v>17193</v>
      </c>
      <c r="K526" t="s">
        <v>17194</v>
      </c>
      <c r="L526" t="s">
        <v>17195</v>
      </c>
      <c r="M526" t="s">
        <v>17189</v>
      </c>
      <c r="N526" t="s">
        <v>8854</v>
      </c>
      <c r="O526" t="s">
        <v>2013</v>
      </c>
      <c r="P526" t="s">
        <v>1891</v>
      </c>
      <c r="Q526" t="s">
        <v>1892</v>
      </c>
      <c r="R526" t="s">
        <v>645</v>
      </c>
      <c r="S526" t="s">
        <v>17196</v>
      </c>
      <c r="T526" t="s">
        <v>17189</v>
      </c>
    </row>
    <row r="527" spans="1:20" x14ac:dyDescent="0.25">
      <c r="A527" t="s">
        <v>240</v>
      </c>
      <c r="B527" t="s">
        <v>246</v>
      </c>
      <c r="C527">
        <v>139</v>
      </c>
      <c r="D527">
        <v>1</v>
      </c>
      <c r="E527" t="s">
        <v>17191</v>
      </c>
      <c r="F527">
        <v>215</v>
      </c>
      <c r="G527">
        <v>0</v>
      </c>
      <c r="H527" t="s">
        <v>2006</v>
      </c>
      <c r="I527" t="s">
        <v>17192</v>
      </c>
      <c r="J527" t="s">
        <v>17193</v>
      </c>
      <c r="K527" t="s">
        <v>17194</v>
      </c>
      <c r="L527" t="s">
        <v>17195</v>
      </c>
      <c r="M527" t="s">
        <v>17189</v>
      </c>
      <c r="N527" t="s">
        <v>8854</v>
      </c>
      <c r="O527" t="s">
        <v>2013</v>
      </c>
      <c r="P527" t="s">
        <v>1891</v>
      </c>
      <c r="Q527" t="s">
        <v>1892</v>
      </c>
      <c r="R527" t="s">
        <v>645</v>
      </c>
      <c r="S527" t="s">
        <v>17196</v>
      </c>
      <c r="T527" t="s">
        <v>17189</v>
      </c>
    </row>
    <row r="528" spans="1:20" x14ac:dyDescent="0.25">
      <c r="A528" t="s">
        <v>239</v>
      </c>
      <c r="B528" t="s">
        <v>245</v>
      </c>
      <c r="C528">
        <v>139</v>
      </c>
      <c r="D528">
        <v>3</v>
      </c>
      <c r="E528" t="s">
        <v>17197</v>
      </c>
      <c r="F528">
        <v>326.97000000000003</v>
      </c>
      <c r="G528">
        <v>0</v>
      </c>
      <c r="H528" t="s">
        <v>641</v>
      </c>
      <c r="I528" t="s">
        <v>17198</v>
      </c>
      <c r="J528" t="s">
        <v>736</v>
      </c>
      <c r="K528" t="s">
        <v>644</v>
      </c>
      <c r="L528" t="s">
        <v>645</v>
      </c>
      <c r="M528" t="s">
        <v>17199</v>
      </c>
      <c r="N528" t="s">
        <v>644</v>
      </c>
      <c r="O528" t="s">
        <v>647</v>
      </c>
      <c r="P528" t="s">
        <v>5</v>
      </c>
      <c r="Q528" t="s">
        <v>648</v>
      </c>
      <c r="R528" t="s">
        <v>645</v>
      </c>
      <c r="S528" t="s">
        <v>17200</v>
      </c>
      <c r="T528" t="s">
        <v>17199</v>
      </c>
    </row>
    <row r="529" spans="1:20" x14ac:dyDescent="0.25">
      <c r="A529" t="s">
        <v>147</v>
      </c>
      <c r="B529" t="s">
        <v>148</v>
      </c>
      <c r="C529">
        <v>50</v>
      </c>
      <c r="D529">
        <v>6</v>
      </c>
      <c r="E529" t="s">
        <v>17201</v>
      </c>
      <c r="F529">
        <v>200</v>
      </c>
      <c r="G529">
        <v>0</v>
      </c>
      <c r="H529" t="s">
        <v>641</v>
      </c>
      <c r="I529" t="s">
        <v>14974</v>
      </c>
      <c r="J529" t="s">
        <v>2083</v>
      </c>
      <c r="K529" t="s">
        <v>644</v>
      </c>
      <c r="L529" t="s">
        <v>645</v>
      </c>
      <c r="M529" t="s">
        <v>17202</v>
      </c>
      <c r="N529" t="s">
        <v>644</v>
      </c>
      <c r="O529" t="s">
        <v>647</v>
      </c>
      <c r="P529" t="s">
        <v>5</v>
      </c>
      <c r="Q529" t="s">
        <v>648</v>
      </c>
      <c r="R529" t="s">
        <v>645</v>
      </c>
      <c r="S529" t="s">
        <v>17203</v>
      </c>
      <c r="T529" t="s">
        <v>17202</v>
      </c>
    </row>
    <row r="530" spans="1:20" x14ac:dyDescent="0.25">
      <c r="A530" t="s">
        <v>147</v>
      </c>
      <c r="B530" t="s">
        <v>148</v>
      </c>
      <c r="C530">
        <v>50</v>
      </c>
      <c r="D530">
        <v>6</v>
      </c>
      <c r="E530" t="s">
        <v>17204</v>
      </c>
      <c r="F530">
        <v>200</v>
      </c>
      <c r="G530">
        <v>0</v>
      </c>
      <c r="H530" t="s">
        <v>641</v>
      </c>
      <c r="I530" t="s">
        <v>17205</v>
      </c>
      <c r="J530" t="s">
        <v>661</v>
      </c>
      <c r="K530" t="s">
        <v>644</v>
      </c>
      <c r="L530" t="s">
        <v>645</v>
      </c>
      <c r="M530" t="s">
        <v>17202</v>
      </c>
      <c r="N530" t="s">
        <v>644</v>
      </c>
      <c r="O530" t="s">
        <v>647</v>
      </c>
      <c r="P530" t="s">
        <v>5</v>
      </c>
      <c r="Q530" t="s">
        <v>648</v>
      </c>
      <c r="R530" t="s">
        <v>645</v>
      </c>
      <c r="S530" t="s">
        <v>17206</v>
      </c>
      <c r="T530" t="s">
        <v>17202</v>
      </c>
    </row>
    <row r="531" spans="1:20" x14ac:dyDescent="0.25">
      <c r="A531" t="s">
        <v>601</v>
      </c>
      <c r="B531" t="s">
        <v>602</v>
      </c>
      <c r="C531">
        <v>139</v>
      </c>
      <c r="D531">
        <v>1</v>
      </c>
      <c r="E531" t="s">
        <v>17207</v>
      </c>
      <c r="F531">
        <v>399</v>
      </c>
      <c r="G531">
        <v>0</v>
      </c>
      <c r="H531" t="s">
        <v>2006</v>
      </c>
      <c r="I531" t="s">
        <v>17208</v>
      </c>
      <c r="J531" t="s">
        <v>17209</v>
      </c>
      <c r="K531" t="s">
        <v>17210</v>
      </c>
      <c r="L531" t="s">
        <v>17211</v>
      </c>
      <c r="M531" t="s">
        <v>17212</v>
      </c>
      <c r="N531" t="s">
        <v>8854</v>
      </c>
      <c r="O531" t="s">
        <v>2013</v>
      </c>
      <c r="P531" t="s">
        <v>1891</v>
      </c>
      <c r="Q531" t="s">
        <v>1892</v>
      </c>
      <c r="R531" t="s">
        <v>645</v>
      </c>
      <c r="S531" t="s">
        <v>17213</v>
      </c>
      <c r="T531" t="s">
        <v>17212</v>
      </c>
    </row>
    <row r="532" spans="1:20" x14ac:dyDescent="0.25">
      <c r="A532" t="s">
        <v>241</v>
      </c>
      <c r="B532" t="s">
        <v>247</v>
      </c>
      <c r="C532">
        <v>139</v>
      </c>
      <c r="D532">
        <v>1</v>
      </c>
      <c r="E532" t="s">
        <v>17207</v>
      </c>
      <c r="F532">
        <v>399</v>
      </c>
      <c r="G532">
        <v>0</v>
      </c>
      <c r="H532" t="s">
        <v>2006</v>
      </c>
      <c r="I532" t="s">
        <v>17208</v>
      </c>
      <c r="J532" t="s">
        <v>17209</v>
      </c>
      <c r="K532" t="s">
        <v>17210</v>
      </c>
      <c r="L532" t="s">
        <v>17211</v>
      </c>
      <c r="M532" t="s">
        <v>17212</v>
      </c>
      <c r="N532" t="s">
        <v>8854</v>
      </c>
      <c r="O532" t="s">
        <v>2013</v>
      </c>
      <c r="P532" t="s">
        <v>1891</v>
      </c>
      <c r="Q532" t="s">
        <v>1892</v>
      </c>
      <c r="R532" t="s">
        <v>645</v>
      </c>
      <c r="S532" t="s">
        <v>17213</v>
      </c>
      <c r="T532" t="s">
        <v>17212</v>
      </c>
    </row>
    <row r="533" spans="1:20" x14ac:dyDescent="0.25">
      <c r="A533" t="s">
        <v>240</v>
      </c>
      <c r="B533" t="s">
        <v>246</v>
      </c>
      <c r="C533">
        <v>139</v>
      </c>
      <c r="D533">
        <v>1</v>
      </c>
      <c r="E533" t="s">
        <v>17207</v>
      </c>
      <c r="F533">
        <v>399</v>
      </c>
      <c r="G533">
        <v>0</v>
      </c>
      <c r="H533" t="s">
        <v>2006</v>
      </c>
      <c r="I533" t="s">
        <v>17208</v>
      </c>
      <c r="J533" t="s">
        <v>17209</v>
      </c>
      <c r="K533" t="s">
        <v>17210</v>
      </c>
      <c r="L533" t="s">
        <v>17211</v>
      </c>
      <c r="M533" t="s">
        <v>17212</v>
      </c>
      <c r="N533" t="s">
        <v>8854</v>
      </c>
      <c r="O533" t="s">
        <v>2013</v>
      </c>
      <c r="P533" t="s">
        <v>1891</v>
      </c>
      <c r="Q533" t="s">
        <v>1892</v>
      </c>
      <c r="R533" t="s">
        <v>645</v>
      </c>
      <c r="S533" t="s">
        <v>17213</v>
      </c>
      <c r="T533" t="s">
        <v>17212</v>
      </c>
    </row>
    <row r="534" spans="1:20" x14ac:dyDescent="0.25">
      <c r="A534" t="s">
        <v>239</v>
      </c>
      <c r="B534" t="s">
        <v>245</v>
      </c>
      <c r="C534">
        <v>139</v>
      </c>
      <c r="D534">
        <v>1</v>
      </c>
      <c r="E534" t="s">
        <v>17207</v>
      </c>
      <c r="F534">
        <v>399</v>
      </c>
      <c r="G534">
        <v>0</v>
      </c>
      <c r="H534" t="s">
        <v>2006</v>
      </c>
      <c r="I534" t="s">
        <v>17208</v>
      </c>
      <c r="J534" t="s">
        <v>17209</v>
      </c>
      <c r="K534" t="s">
        <v>17210</v>
      </c>
      <c r="L534" t="s">
        <v>17211</v>
      </c>
      <c r="M534" t="s">
        <v>17212</v>
      </c>
      <c r="N534" t="s">
        <v>8854</v>
      </c>
      <c r="O534" t="s">
        <v>2013</v>
      </c>
      <c r="P534" t="s">
        <v>1891</v>
      </c>
      <c r="Q534" t="s">
        <v>1892</v>
      </c>
      <c r="R534" t="s">
        <v>645</v>
      </c>
      <c r="S534" t="s">
        <v>17213</v>
      </c>
      <c r="T534" t="s">
        <v>17212</v>
      </c>
    </row>
    <row r="535" spans="1:20" x14ac:dyDescent="0.25">
      <c r="A535" t="s">
        <v>147</v>
      </c>
      <c r="B535" t="s">
        <v>148</v>
      </c>
      <c r="C535">
        <v>33.333333333333336</v>
      </c>
      <c r="D535">
        <v>6</v>
      </c>
      <c r="E535" t="s">
        <v>17214</v>
      </c>
      <c r="F535">
        <v>200</v>
      </c>
      <c r="G535">
        <v>0</v>
      </c>
      <c r="H535" t="s">
        <v>641</v>
      </c>
      <c r="I535" t="s">
        <v>17215</v>
      </c>
      <c r="J535" t="s">
        <v>3088</v>
      </c>
      <c r="K535" t="s">
        <v>644</v>
      </c>
      <c r="L535" t="s">
        <v>645</v>
      </c>
      <c r="M535" t="s">
        <v>17216</v>
      </c>
      <c r="N535" t="s">
        <v>644</v>
      </c>
      <c r="O535" t="s">
        <v>647</v>
      </c>
      <c r="P535" t="s">
        <v>5</v>
      </c>
      <c r="Q535" t="s">
        <v>648</v>
      </c>
      <c r="R535" t="s">
        <v>645</v>
      </c>
      <c r="S535" t="s">
        <v>17217</v>
      </c>
      <c r="T535" t="s">
        <v>17216</v>
      </c>
    </row>
    <row r="536" spans="1:20" x14ac:dyDescent="0.25">
      <c r="A536" t="s">
        <v>147</v>
      </c>
      <c r="B536" t="s">
        <v>148</v>
      </c>
      <c r="C536">
        <v>33.333333333333336</v>
      </c>
      <c r="D536">
        <v>3</v>
      </c>
      <c r="E536" t="s">
        <v>17218</v>
      </c>
      <c r="F536">
        <v>100</v>
      </c>
      <c r="G536">
        <v>0</v>
      </c>
      <c r="H536" t="s">
        <v>641</v>
      </c>
      <c r="I536" t="s">
        <v>17219</v>
      </c>
      <c r="J536" t="s">
        <v>847</v>
      </c>
      <c r="K536" t="s">
        <v>644</v>
      </c>
      <c r="L536" t="s">
        <v>645</v>
      </c>
      <c r="M536" t="s">
        <v>17220</v>
      </c>
      <c r="N536" t="s">
        <v>644</v>
      </c>
      <c r="O536" t="s">
        <v>726</v>
      </c>
      <c r="P536" t="s">
        <v>5</v>
      </c>
      <c r="Q536" t="s">
        <v>648</v>
      </c>
      <c r="R536" t="s">
        <v>645</v>
      </c>
      <c r="S536" t="s">
        <v>17221</v>
      </c>
      <c r="T536" t="s">
        <v>17220</v>
      </c>
    </row>
    <row r="537" spans="1:20" x14ac:dyDescent="0.25">
      <c r="A537" t="s">
        <v>241</v>
      </c>
      <c r="B537" t="s">
        <v>247</v>
      </c>
      <c r="C537">
        <v>139</v>
      </c>
      <c r="D537">
        <v>1</v>
      </c>
      <c r="E537" t="s">
        <v>17222</v>
      </c>
      <c r="F537">
        <v>399</v>
      </c>
      <c r="G537">
        <v>0</v>
      </c>
      <c r="H537" t="s">
        <v>2006</v>
      </c>
      <c r="I537" t="s">
        <v>17223</v>
      </c>
      <c r="J537" t="s">
        <v>17224</v>
      </c>
      <c r="K537" t="s">
        <v>17225</v>
      </c>
      <c r="L537" t="s">
        <v>17226</v>
      </c>
      <c r="M537" t="s">
        <v>17227</v>
      </c>
      <c r="N537" t="s">
        <v>8854</v>
      </c>
      <c r="O537" t="s">
        <v>1890</v>
      </c>
      <c r="P537" t="s">
        <v>1891</v>
      </c>
      <c r="Q537" t="s">
        <v>1892</v>
      </c>
      <c r="R537" t="s">
        <v>645</v>
      </c>
      <c r="S537" t="s">
        <v>17228</v>
      </c>
      <c r="T537" t="s">
        <v>17220</v>
      </c>
    </row>
    <row r="538" spans="1:20" x14ac:dyDescent="0.25">
      <c r="A538" t="s">
        <v>239</v>
      </c>
      <c r="B538" t="s">
        <v>245</v>
      </c>
      <c r="C538">
        <v>139</v>
      </c>
      <c r="D538">
        <v>1</v>
      </c>
      <c r="E538" t="s">
        <v>17222</v>
      </c>
      <c r="F538">
        <v>399</v>
      </c>
      <c r="G538">
        <v>0</v>
      </c>
      <c r="H538" t="s">
        <v>2006</v>
      </c>
      <c r="I538" t="s">
        <v>17223</v>
      </c>
      <c r="J538" t="s">
        <v>17224</v>
      </c>
      <c r="K538" t="s">
        <v>17225</v>
      </c>
      <c r="L538" t="s">
        <v>17226</v>
      </c>
      <c r="M538" t="s">
        <v>17227</v>
      </c>
      <c r="N538" t="s">
        <v>8854</v>
      </c>
      <c r="O538" t="s">
        <v>1890</v>
      </c>
      <c r="P538" t="s">
        <v>1891</v>
      </c>
      <c r="Q538" t="s">
        <v>1892</v>
      </c>
      <c r="R538" t="s">
        <v>645</v>
      </c>
      <c r="S538" t="s">
        <v>17228</v>
      </c>
      <c r="T538" t="s">
        <v>17220</v>
      </c>
    </row>
    <row r="539" spans="1:20" x14ac:dyDescent="0.25">
      <c r="A539" t="s">
        <v>240</v>
      </c>
      <c r="B539" t="s">
        <v>246</v>
      </c>
      <c r="C539">
        <v>139</v>
      </c>
      <c r="D539">
        <v>2</v>
      </c>
      <c r="E539" t="s">
        <v>17222</v>
      </c>
      <c r="F539">
        <v>399</v>
      </c>
      <c r="G539">
        <v>0</v>
      </c>
      <c r="H539" t="s">
        <v>2006</v>
      </c>
      <c r="I539" t="s">
        <v>17223</v>
      </c>
      <c r="J539" t="s">
        <v>17224</v>
      </c>
      <c r="K539" t="s">
        <v>17225</v>
      </c>
      <c r="L539" t="s">
        <v>17226</v>
      </c>
      <c r="M539" t="s">
        <v>17227</v>
      </c>
      <c r="N539" t="s">
        <v>8854</v>
      </c>
      <c r="O539" t="s">
        <v>1890</v>
      </c>
      <c r="P539" t="s">
        <v>1891</v>
      </c>
      <c r="Q539" t="s">
        <v>1892</v>
      </c>
      <c r="R539" t="s">
        <v>645</v>
      </c>
      <c r="S539" t="s">
        <v>17228</v>
      </c>
      <c r="T539" t="s">
        <v>17220</v>
      </c>
    </row>
    <row r="540" spans="1:20" x14ac:dyDescent="0.25">
      <c r="A540" t="s">
        <v>638</v>
      </c>
      <c r="B540" t="s">
        <v>639</v>
      </c>
      <c r="C540">
        <v>66</v>
      </c>
      <c r="D540">
        <v>4</v>
      </c>
      <c r="E540" t="s">
        <v>17229</v>
      </c>
      <c r="F540">
        <v>200</v>
      </c>
      <c r="G540">
        <v>0</v>
      </c>
      <c r="H540" t="s">
        <v>729</v>
      </c>
      <c r="I540" t="s">
        <v>17230</v>
      </c>
      <c r="J540" t="s">
        <v>888</v>
      </c>
      <c r="K540" t="s">
        <v>644</v>
      </c>
      <c r="L540" t="s">
        <v>645</v>
      </c>
      <c r="M540" t="s">
        <v>17231</v>
      </c>
      <c r="N540" t="s">
        <v>644</v>
      </c>
      <c r="O540" t="s">
        <v>668</v>
      </c>
      <c r="P540" t="s">
        <v>5</v>
      </c>
      <c r="Q540" t="s">
        <v>669</v>
      </c>
      <c r="R540" t="s">
        <v>645</v>
      </c>
      <c r="S540" t="s">
        <v>17232</v>
      </c>
      <c r="T540" t="s">
        <v>17233</v>
      </c>
    </row>
    <row r="541" spans="1:20" x14ac:dyDescent="0.25">
      <c r="A541" t="s">
        <v>18</v>
      </c>
      <c r="B541" t="s">
        <v>19</v>
      </c>
      <c r="C541">
        <v>68</v>
      </c>
      <c r="D541">
        <v>2</v>
      </c>
      <c r="E541" t="s">
        <v>17229</v>
      </c>
      <c r="F541">
        <v>200</v>
      </c>
      <c r="G541">
        <v>0</v>
      </c>
      <c r="H541" t="s">
        <v>729</v>
      </c>
      <c r="I541" t="s">
        <v>17230</v>
      </c>
      <c r="J541" t="s">
        <v>888</v>
      </c>
      <c r="K541" t="s">
        <v>644</v>
      </c>
      <c r="L541" t="s">
        <v>645</v>
      </c>
      <c r="M541" t="s">
        <v>17231</v>
      </c>
      <c r="N541" t="s">
        <v>644</v>
      </c>
      <c r="O541" t="s">
        <v>668</v>
      </c>
      <c r="P541" t="s">
        <v>5</v>
      </c>
      <c r="Q541" t="s">
        <v>669</v>
      </c>
      <c r="R541" t="s">
        <v>645</v>
      </c>
      <c r="S541" t="s">
        <v>17232</v>
      </c>
      <c r="T541" t="s">
        <v>17233</v>
      </c>
    </row>
    <row r="542" spans="1:20" x14ac:dyDescent="0.25">
      <c r="A542" t="s">
        <v>147</v>
      </c>
      <c r="B542" t="s">
        <v>148</v>
      </c>
      <c r="C542">
        <v>50</v>
      </c>
      <c r="D542">
        <v>6</v>
      </c>
      <c r="E542" t="s">
        <v>17234</v>
      </c>
      <c r="F542">
        <v>200</v>
      </c>
      <c r="G542">
        <v>0</v>
      </c>
      <c r="H542" t="s">
        <v>641</v>
      </c>
      <c r="I542" t="s">
        <v>17235</v>
      </c>
      <c r="J542" t="s">
        <v>847</v>
      </c>
      <c r="K542" t="s">
        <v>644</v>
      </c>
      <c r="L542" t="s">
        <v>645</v>
      </c>
      <c r="M542" t="s">
        <v>17233</v>
      </c>
      <c r="N542" t="s">
        <v>644</v>
      </c>
      <c r="O542" t="s">
        <v>668</v>
      </c>
      <c r="P542" t="s">
        <v>5</v>
      </c>
      <c r="Q542" t="s">
        <v>669</v>
      </c>
      <c r="R542" t="s">
        <v>645</v>
      </c>
      <c r="S542" t="s">
        <v>17236</v>
      </c>
      <c r="T542" t="s">
        <v>17233</v>
      </c>
    </row>
    <row r="543" spans="1:20" x14ac:dyDescent="0.25">
      <c r="A543" t="s">
        <v>241</v>
      </c>
      <c r="B543" t="s">
        <v>247</v>
      </c>
      <c r="C543">
        <v>139</v>
      </c>
      <c r="D543">
        <v>1</v>
      </c>
      <c r="E543" t="s">
        <v>17237</v>
      </c>
      <c r="F543">
        <v>215</v>
      </c>
      <c r="G543">
        <v>0</v>
      </c>
      <c r="H543" t="s">
        <v>2006</v>
      </c>
      <c r="I543" t="s">
        <v>17238</v>
      </c>
      <c r="J543" t="s">
        <v>17239</v>
      </c>
      <c r="K543" t="s">
        <v>1820</v>
      </c>
      <c r="L543" t="s">
        <v>17240</v>
      </c>
      <c r="M543" t="s">
        <v>16573</v>
      </c>
      <c r="N543" t="s">
        <v>8854</v>
      </c>
      <c r="O543" t="s">
        <v>1890</v>
      </c>
      <c r="P543" t="s">
        <v>1891</v>
      </c>
      <c r="Q543" t="s">
        <v>1892</v>
      </c>
      <c r="R543" t="s">
        <v>645</v>
      </c>
      <c r="S543" t="s">
        <v>17241</v>
      </c>
      <c r="T543" t="s">
        <v>17233</v>
      </c>
    </row>
    <row r="544" spans="1:20" x14ac:dyDescent="0.25">
      <c r="A544" t="s">
        <v>240</v>
      </c>
      <c r="B544" t="s">
        <v>246</v>
      </c>
      <c r="C544">
        <v>139</v>
      </c>
      <c r="D544">
        <v>1</v>
      </c>
      <c r="E544" t="s">
        <v>17237</v>
      </c>
      <c r="F544">
        <v>215</v>
      </c>
      <c r="G544">
        <v>0</v>
      </c>
      <c r="H544" t="s">
        <v>2006</v>
      </c>
      <c r="I544" t="s">
        <v>17238</v>
      </c>
      <c r="J544" t="s">
        <v>17239</v>
      </c>
      <c r="K544" t="s">
        <v>1820</v>
      </c>
      <c r="L544" t="s">
        <v>17240</v>
      </c>
      <c r="M544" t="s">
        <v>16573</v>
      </c>
      <c r="N544" t="s">
        <v>8854</v>
      </c>
      <c r="O544" t="s">
        <v>1890</v>
      </c>
      <c r="P544" t="s">
        <v>1891</v>
      </c>
      <c r="Q544" t="s">
        <v>1892</v>
      </c>
      <c r="R544" t="s">
        <v>645</v>
      </c>
      <c r="S544" t="s">
        <v>17241</v>
      </c>
      <c r="T544" t="s">
        <v>17233</v>
      </c>
    </row>
    <row r="545" spans="1:20" x14ac:dyDescent="0.25">
      <c r="A545" t="s">
        <v>20</v>
      </c>
      <c r="B545" t="s">
        <v>21</v>
      </c>
      <c r="C545">
        <v>50</v>
      </c>
      <c r="D545">
        <v>10</v>
      </c>
      <c r="E545" t="s">
        <v>17242</v>
      </c>
      <c r="F545">
        <v>380</v>
      </c>
      <c r="G545">
        <v>50</v>
      </c>
      <c r="H545" t="s">
        <v>2006</v>
      </c>
      <c r="I545" t="s">
        <v>17243</v>
      </c>
      <c r="J545" t="s">
        <v>17244</v>
      </c>
      <c r="K545" t="s">
        <v>11156</v>
      </c>
      <c r="L545" t="s">
        <v>17245</v>
      </c>
      <c r="M545" t="s">
        <v>17246</v>
      </c>
      <c r="N545" t="s">
        <v>8854</v>
      </c>
      <c r="O545" t="s">
        <v>2013</v>
      </c>
      <c r="P545" t="s">
        <v>1891</v>
      </c>
      <c r="Q545" t="s">
        <v>1892</v>
      </c>
      <c r="R545" t="s">
        <v>645</v>
      </c>
      <c r="S545" t="s">
        <v>17247</v>
      </c>
      <c r="T545" t="s">
        <v>17248</v>
      </c>
    </row>
    <row r="546" spans="1:20" x14ac:dyDescent="0.25">
      <c r="A546" t="s">
        <v>601</v>
      </c>
      <c r="B546" t="s">
        <v>602</v>
      </c>
      <c r="C546">
        <v>139</v>
      </c>
      <c r="D546">
        <v>1</v>
      </c>
      <c r="E546" t="s">
        <v>17249</v>
      </c>
      <c r="F546">
        <v>399</v>
      </c>
      <c r="G546">
        <v>0</v>
      </c>
      <c r="H546" t="s">
        <v>2006</v>
      </c>
      <c r="I546" t="s">
        <v>17250</v>
      </c>
      <c r="J546" t="s">
        <v>17251</v>
      </c>
      <c r="K546" t="s">
        <v>15431</v>
      </c>
      <c r="L546" t="s">
        <v>17252</v>
      </c>
      <c r="M546" t="s">
        <v>17248</v>
      </c>
      <c r="N546" t="s">
        <v>8854</v>
      </c>
      <c r="O546" t="s">
        <v>2013</v>
      </c>
      <c r="P546" t="s">
        <v>1891</v>
      </c>
      <c r="Q546" t="s">
        <v>1892</v>
      </c>
      <c r="R546" t="s">
        <v>645</v>
      </c>
      <c r="S546" t="s">
        <v>17253</v>
      </c>
      <c r="T546" t="s">
        <v>17246</v>
      </c>
    </row>
    <row r="547" spans="1:20" x14ac:dyDescent="0.25">
      <c r="A547" t="s">
        <v>241</v>
      </c>
      <c r="B547" t="s">
        <v>247</v>
      </c>
      <c r="C547">
        <v>139</v>
      </c>
      <c r="D547">
        <v>1</v>
      </c>
      <c r="E547" t="s">
        <v>17249</v>
      </c>
      <c r="F547">
        <v>399</v>
      </c>
      <c r="G547">
        <v>0</v>
      </c>
      <c r="H547" t="s">
        <v>2006</v>
      </c>
      <c r="I547" t="s">
        <v>17250</v>
      </c>
      <c r="J547" t="s">
        <v>17251</v>
      </c>
      <c r="K547" t="s">
        <v>15431</v>
      </c>
      <c r="L547" t="s">
        <v>17252</v>
      </c>
      <c r="M547" t="s">
        <v>17248</v>
      </c>
      <c r="N547" t="s">
        <v>8854</v>
      </c>
      <c r="O547" t="s">
        <v>2013</v>
      </c>
      <c r="P547" t="s">
        <v>1891</v>
      </c>
      <c r="Q547" t="s">
        <v>1892</v>
      </c>
      <c r="R547" t="s">
        <v>645</v>
      </c>
      <c r="S547" t="s">
        <v>17253</v>
      </c>
      <c r="T547" t="s">
        <v>17246</v>
      </c>
    </row>
    <row r="548" spans="1:20" x14ac:dyDescent="0.25">
      <c r="A548" t="s">
        <v>240</v>
      </c>
      <c r="B548" t="s">
        <v>246</v>
      </c>
      <c r="C548">
        <v>139</v>
      </c>
      <c r="D548">
        <v>1</v>
      </c>
      <c r="E548" t="s">
        <v>17249</v>
      </c>
      <c r="F548">
        <v>399</v>
      </c>
      <c r="G548">
        <v>0</v>
      </c>
      <c r="H548" t="s">
        <v>2006</v>
      </c>
      <c r="I548" t="s">
        <v>17250</v>
      </c>
      <c r="J548" t="s">
        <v>17251</v>
      </c>
      <c r="K548" t="s">
        <v>15431</v>
      </c>
      <c r="L548" t="s">
        <v>17252</v>
      </c>
      <c r="M548" t="s">
        <v>17248</v>
      </c>
      <c r="N548" t="s">
        <v>8854</v>
      </c>
      <c r="O548" t="s">
        <v>2013</v>
      </c>
      <c r="P548" t="s">
        <v>1891</v>
      </c>
      <c r="Q548" t="s">
        <v>1892</v>
      </c>
      <c r="R548" t="s">
        <v>645</v>
      </c>
      <c r="S548" t="s">
        <v>17253</v>
      </c>
      <c r="T548" t="s">
        <v>17246</v>
      </c>
    </row>
    <row r="549" spans="1:20" x14ac:dyDescent="0.25">
      <c r="A549" t="s">
        <v>239</v>
      </c>
      <c r="B549" t="s">
        <v>245</v>
      </c>
      <c r="C549">
        <v>139</v>
      </c>
      <c r="D549">
        <v>1</v>
      </c>
      <c r="E549" t="s">
        <v>17249</v>
      </c>
      <c r="F549">
        <v>399</v>
      </c>
      <c r="G549">
        <v>0</v>
      </c>
      <c r="H549" t="s">
        <v>2006</v>
      </c>
      <c r="I549" t="s">
        <v>17250</v>
      </c>
      <c r="J549" t="s">
        <v>17251</v>
      </c>
      <c r="K549" t="s">
        <v>15431</v>
      </c>
      <c r="L549" t="s">
        <v>17252</v>
      </c>
      <c r="M549" t="s">
        <v>17248</v>
      </c>
      <c r="N549" t="s">
        <v>8854</v>
      </c>
      <c r="O549" t="s">
        <v>2013</v>
      </c>
      <c r="P549" t="s">
        <v>1891</v>
      </c>
      <c r="Q549" t="s">
        <v>1892</v>
      </c>
      <c r="R549" t="s">
        <v>645</v>
      </c>
      <c r="S549" t="s">
        <v>17253</v>
      </c>
      <c r="T549" t="s">
        <v>17246</v>
      </c>
    </row>
    <row r="550" spans="1:20" x14ac:dyDescent="0.25">
      <c r="A550" t="s">
        <v>147</v>
      </c>
      <c r="B550" t="s">
        <v>148</v>
      </c>
      <c r="C550">
        <v>33.333333333333336</v>
      </c>
      <c r="D550">
        <v>3</v>
      </c>
      <c r="E550" t="s">
        <v>17254</v>
      </c>
      <c r="F550">
        <v>100</v>
      </c>
      <c r="G550">
        <v>0</v>
      </c>
      <c r="H550" t="s">
        <v>641</v>
      </c>
      <c r="I550" t="s">
        <v>1328</v>
      </c>
      <c r="J550" t="s">
        <v>2173</v>
      </c>
      <c r="K550" t="s">
        <v>644</v>
      </c>
      <c r="L550" t="s">
        <v>645</v>
      </c>
      <c r="M550" t="s">
        <v>17246</v>
      </c>
      <c r="N550" t="s">
        <v>644</v>
      </c>
      <c r="O550" t="s">
        <v>668</v>
      </c>
      <c r="P550" t="s">
        <v>5</v>
      </c>
      <c r="Q550" t="s">
        <v>669</v>
      </c>
      <c r="R550" t="s">
        <v>645</v>
      </c>
      <c r="S550" t="s">
        <v>17255</v>
      </c>
      <c r="T550" t="s">
        <v>17246</v>
      </c>
    </row>
    <row r="551" spans="1:20" x14ac:dyDescent="0.25">
      <c r="A551" t="s">
        <v>22</v>
      </c>
      <c r="B551" t="s">
        <v>27</v>
      </c>
      <c r="C551">
        <v>69.900000000000006</v>
      </c>
      <c r="D551">
        <v>10</v>
      </c>
      <c r="E551" t="s">
        <v>17256</v>
      </c>
      <c r="F551">
        <v>949.94</v>
      </c>
      <c r="G551">
        <v>134</v>
      </c>
      <c r="H551" t="s">
        <v>673</v>
      </c>
      <c r="I551" t="s">
        <v>17257</v>
      </c>
      <c r="J551" t="s">
        <v>17258</v>
      </c>
      <c r="K551" t="s">
        <v>15691</v>
      </c>
      <c r="L551" t="s">
        <v>17259</v>
      </c>
      <c r="M551" t="s">
        <v>17260</v>
      </c>
      <c r="N551" t="s">
        <v>644</v>
      </c>
      <c r="O551" t="s">
        <v>811</v>
      </c>
      <c r="P551" t="s">
        <v>23</v>
      </c>
      <c r="Q551" t="s">
        <v>812</v>
      </c>
      <c r="R551" t="s">
        <v>645</v>
      </c>
      <c r="S551" t="s">
        <v>17261</v>
      </c>
      <c r="T551" t="s">
        <v>17260</v>
      </c>
    </row>
    <row r="552" spans="1:20" x14ac:dyDescent="0.25">
      <c r="A552" t="s">
        <v>22</v>
      </c>
      <c r="B552" t="s">
        <v>27</v>
      </c>
      <c r="C552">
        <v>69.900000000000006</v>
      </c>
      <c r="D552">
        <v>10</v>
      </c>
      <c r="E552" t="s">
        <v>17256</v>
      </c>
      <c r="F552">
        <v>949.94</v>
      </c>
      <c r="G552">
        <v>134</v>
      </c>
      <c r="H552" t="s">
        <v>673</v>
      </c>
      <c r="I552" t="s">
        <v>17257</v>
      </c>
      <c r="J552" t="s">
        <v>17258</v>
      </c>
      <c r="K552" t="s">
        <v>15691</v>
      </c>
      <c r="L552" t="s">
        <v>17259</v>
      </c>
      <c r="M552" t="s">
        <v>17260</v>
      </c>
      <c r="N552" t="s">
        <v>644</v>
      </c>
      <c r="O552" t="s">
        <v>811</v>
      </c>
      <c r="P552" t="s">
        <v>23</v>
      </c>
      <c r="Q552" t="s">
        <v>812</v>
      </c>
      <c r="R552" t="s">
        <v>645</v>
      </c>
      <c r="S552" t="s">
        <v>17261</v>
      </c>
      <c r="T552" t="s">
        <v>17260</v>
      </c>
    </row>
    <row r="553" spans="1:20" x14ac:dyDescent="0.25">
      <c r="A553" t="s">
        <v>147</v>
      </c>
      <c r="B553" t="s">
        <v>148</v>
      </c>
      <c r="C553">
        <v>33.333333333333336</v>
      </c>
      <c r="D553">
        <v>6</v>
      </c>
      <c r="E553" t="s">
        <v>17262</v>
      </c>
      <c r="F553">
        <v>200</v>
      </c>
      <c r="G553">
        <v>0</v>
      </c>
      <c r="H553" t="s">
        <v>641</v>
      </c>
      <c r="I553" t="s">
        <v>17263</v>
      </c>
      <c r="J553" t="s">
        <v>3382</v>
      </c>
      <c r="K553" t="s">
        <v>644</v>
      </c>
      <c r="L553" t="s">
        <v>645</v>
      </c>
      <c r="M553" t="s">
        <v>17260</v>
      </c>
      <c r="N553" t="s">
        <v>644</v>
      </c>
      <c r="O553" t="s">
        <v>647</v>
      </c>
      <c r="P553" t="s">
        <v>5</v>
      </c>
      <c r="Q553" t="s">
        <v>648</v>
      </c>
      <c r="R553" t="s">
        <v>645</v>
      </c>
      <c r="S553" t="s">
        <v>17264</v>
      </c>
      <c r="T553" t="s">
        <v>17260</v>
      </c>
    </row>
    <row r="554" spans="1:20" x14ac:dyDescent="0.25">
      <c r="A554" t="s">
        <v>147</v>
      </c>
      <c r="B554" t="s">
        <v>148</v>
      </c>
      <c r="C554">
        <v>50</v>
      </c>
      <c r="D554">
        <v>6</v>
      </c>
      <c r="E554" t="s">
        <v>17265</v>
      </c>
      <c r="F554">
        <v>200</v>
      </c>
      <c r="G554">
        <v>0</v>
      </c>
      <c r="H554" t="s">
        <v>641</v>
      </c>
      <c r="I554" t="s">
        <v>1188</v>
      </c>
      <c r="J554" t="s">
        <v>1189</v>
      </c>
      <c r="K554" t="s">
        <v>644</v>
      </c>
      <c r="L554" t="s">
        <v>645</v>
      </c>
      <c r="M554" t="s">
        <v>17266</v>
      </c>
      <c r="N554" t="s">
        <v>644</v>
      </c>
      <c r="O554" t="s">
        <v>647</v>
      </c>
      <c r="P554" t="s">
        <v>5</v>
      </c>
      <c r="Q554" t="s">
        <v>648</v>
      </c>
      <c r="R554" t="s">
        <v>645</v>
      </c>
      <c r="S554" t="s">
        <v>17267</v>
      </c>
      <c r="T554" t="s">
        <v>17266</v>
      </c>
    </row>
    <row r="555" spans="1:20" x14ac:dyDescent="0.25">
      <c r="A555" t="s">
        <v>147</v>
      </c>
      <c r="B555" t="s">
        <v>148</v>
      </c>
      <c r="C555">
        <v>50</v>
      </c>
      <c r="D555">
        <v>12</v>
      </c>
      <c r="E555" t="s">
        <v>17268</v>
      </c>
      <c r="F555">
        <v>400</v>
      </c>
      <c r="G555">
        <v>0</v>
      </c>
      <c r="H555" t="s">
        <v>641</v>
      </c>
      <c r="I555" t="s">
        <v>17269</v>
      </c>
      <c r="J555" t="s">
        <v>2660</v>
      </c>
      <c r="K555" t="s">
        <v>644</v>
      </c>
      <c r="L555" t="s">
        <v>645</v>
      </c>
      <c r="M555" t="s">
        <v>17270</v>
      </c>
      <c r="N555" t="s">
        <v>644</v>
      </c>
      <c r="O555" t="s">
        <v>668</v>
      </c>
      <c r="P555" t="s">
        <v>5</v>
      </c>
      <c r="Q555" t="s">
        <v>669</v>
      </c>
      <c r="R555" t="s">
        <v>645</v>
      </c>
      <c r="S555" t="s">
        <v>17271</v>
      </c>
      <c r="T555" t="s">
        <v>17272</v>
      </c>
    </row>
    <row r="556" spans="1:20" x14ac:dyDescent="0.25">
      <c r="A556" t="s">
        <v>147</v>
      </c>
      <c r="B556" t="s">
        <v>148</v>
      </c>
      <c r="C556">
        <v>50</v>
      </c>
      <c r="D556">
        <v>6</v>
      </c>
      <c r="E556" t="s">
        <v>17273</v>
      </c>
      <c r="F556">
        <v>200</v>
      </c>
      <c r="G556">
        <v>0</v>
      </c>
      <c r="H556" t="s">
        <v>641</v>
      </c>
      <c r="I556" t="s">
        <v>17274</v>
      </c>
      <c r="J556" t="s">
        <v>942</v>
      </c>
      <c r="K556" t="s">
        <v>644</v>
      </c>
      <c r="L556" t="s">
        <v>645</v>
      </c>
      <c r="M556" t="s">
        <v>17275</v>
      </c>
      <c r="N556" t="s">
        <v>644</v>
      </c>
      <c r="O556" t="s">
        <v>647</v>
      </c>
      <c r="P556" t="s">
        <v>5</v>
      </c>
      <c r="Q556" t="s">
        <v>648</v>
      </c>
      <c r="R556" t="s">
        <v>645</v>
      </c>
      <c r="S556" t="s">
        <v>17276</v>
      </c>
      <c r="T556" t="s">
        <v>17275</v>
      </c>
    </row>
    <row r="557" spans="1:20" x14ac:dyDescent="0.25">
      <c r="A557" t="s">
        <v>147</v>
      </c>
      <c r="B557" t="s">
        <v>148</v>
      </c>
      <c r="C557">
        <v>33.333333333333336</v>
      </c>
      <c r="D557">
        <v>3</v>
      </c>
      <c r="E557" t="s">
        <v>17277</v>
      </c>
      <c r="F557">
        <v>100</v>
      </c>
      <c r="G557">
        <v>0</v>
      </c>
      <c r="H557" t="s">
        <v>729</v>
      </c>
      <c r="I557" t="s">
        <v>17278</v>
      </c>
      <c r="J557" t="s">
        <v>1549</v>
      </c>
      <c r="K557" t="s">
        <v>644</v>
      </c>
      <c r="L557" t="s">
        <v>645</v>
      </c>
      <c r="M557" t="s">
        <v>17279</v>
      </c>
      <c r="N557" t="s">
        <v>644</v>
      </c>
      <c r="O557" t="s">
        <v>647</v>
      </c>
      <c r="P557" t="s">
        <v>5</v>
      </c>
      <c r="Q557" t="s">
        <v>648</v>
      </c>
      <c r="R557" t="s">
        <v>645</v>
      </c>
      <c r="S557" t="s">
        <v>17280</v>
      </c>
      <c r="T557" t="s">
        <v>17279</v>
      </c>
    </row>
    <row r="558" spans="1:20" x14ac:dyDescent="0.25">
      <c r="A558" t="s">
        <v>22</v>
      </c>
      <c r="B558" t="s">
        <v>27</v>
      </c>
      <c r="C558">
        <v>79</v>
      </c>
      <c r="D558">
        <v>1</v>
      </c>
      <c r="E558" t="s">
        <v>17281</v>
      </c>
      <c r="F558">
        <v>79</v>
      </c>
      <c r="G558">
        <v>0</v>
      </c>
      <c r="H558" t="s">
        <v>673</v>
      </c>
      <c r="I558" t="s">
        <v>11417</v>
      </c>
      <c r="J558" t="s">
        <v>17282</v>
      </c>
      <c r="K558" t="s">
        <v>1608</v>
      </c>
      <c r="L558" t="s">
        <v>17283</v>
      </c>
      <c r="M558" t="s">
        <v>17284</v>
      </c>
      <c r="N558" t="s">
        <v>644</v>
      </c>
      <c r="O558" t="s">
        <v>679</v>
      </c>
      <c r="P558" t="s">
        <v>26</v>
      </c>
      <c r="Q558" t="s">
        <v>680</v>
      </c>
      <c r="R558" t="s">
        <v>645</v>
      </c>
      <c r="S558" t="s">
        <v>17285</v>
      </c>
      <c r="T558" t="s">
        <v>17286</v>
      </c>
    </row>
    <row r="559" spans="1:20" x14ac:dyDescent="0.25">
      <c r="A559" t="s">
        <v>147</v>
      </c>
      <c r="B559" t="s">
        <v>148</v>
      </c>
      <c r="C559">
        <v>50</v>
      </c>
      <c r="D559">
        <v>6</v>
      </c>
      <c r="E559" t="s">
        <v>17287</v>
      </c>
      <c r="F559">
        <v>200</v>
      </c>
      <c r="G559">
        <v>0</v>
      </c>
      <c r="H559" t="s">
        <v>641</v>
      </c>
      <c r="I559" t="s">
        <v>17288</v>
      </c>
      <c r="J559" t="s">
        <v>685</v>
      </c>
      <c r="K559" t="s">
        <v>644</v>
      </c>
      <c r="L559" t="s">
        <v>645</v>
      </c>
      <c r="M559" t="s">
        <v>17289</v>
      </c>
      <c r="N559" t="s">
        <v>644</v>
      </c>
      <c r="O559" t="s">
        <v>647</v>
      </c>
      <c r="P559" t="s">
        <v>5</v>
      </c>
      <c r="Q559" t="s">
        <v>648</v>
      </c>
      <c r="R559" t="s">
        <v>645</v>
      </c>
      <c r="S559" t="s">
        <v>17290</v>
      </c>
      <c r="T559" t="s">
        <v>17289</v>
      </c>
    </row>
    <row r="560" spans="1:20" x14ac:dyDescent="0.25">
      <c r="A560" t="s">
        <v>147</v>
      </c>
      <c r="B560" t="s">
        <v>148</v>
      </c>
      <c r="C560">
        <v>50</v>
      </c>
      <c r="D560">
        <v>6</v>
      </c>
      <c r="E560" t="s">
        <v>17291</v>
      </c>
      <c r="F560">
        <v>200</v>
      </c>
      <c r="G560">
        <v>0</v>
      </c>
      <c r="H560" t="s">
        <v>641</v>
      </c>
      <c r="I560" t="s">
        <v>8252</v>
      </c>
      <c r="J560" t="s">
        <v>2374</v>
      </c>
      <c r="K560" t="s">
        <v>644</v>
      </c>
      <c r="L560" t="s">
        <v>645</v>
      </c>
      <c r="M560" t="s">
        <v>17289</v>
      </c>
      <c r="N560" t="s">
        <v>644</v>
      </c>
      <c r="O560" t="s">
        <v>647</v>
      </c>
      <c r="P560" t="s">
        <v>5</v>
      </c>
      <c r="Q560" t="s">
        <v>648</v>
      </c>
      <c r="R560" t="s">
        <v>17292</v>
      </c>
      <c r="S560" t="s">
        <v>17293</v>
      </c>
      <c r="T560" t="s">
        <v>17289</v>
      </c>
    </row>
    <row r="561" spans="1:20" x14ac:dyDescent="0.25">
      <c r="A561" t="s">
        <v>147</v>
      </c>
      <c r="B561" t="s">
        <v>148</v>
      </c>
      <c r="C561">
        <v>50</v>
      </c>
      <c r="D561">
        <v>6</v>
      </c>
      <c r="E561" t="s">
        <v>17294</v>
      </c>
      <c r="F561">
        <v>200</v>
      </c>
      <c r="G561">
        <v>0</v>
      </c>
      <c r="H561" t="s">
        <v>641</v>
      </c>
      <c r="I561" t="s">
        <v>17295</v>
      </c>
      <c r="J561" t="s">
        <v>745</v>
      </c>
      <c r="K561" t="s">
        <v>644</v>
      </c>
      <c r="L561" t="s">
        <v>645</v>
      </c>
      <c r="M561" t="s">
        <v>17296</v>
      </c>
      <c r="N561" t="s">
        <v>644</v>
      </c>
      <c r="O561" t="s">
        <v>647</v>
      </c>
      <c r="P561" t="s">
        <v>5</v>
      </c>
      <c r="Q561" t="s">
        <v>648</v>
      </c>
      <c r="R561" t="s">
        <v>645</v>
      </c>
      <c r="S561" t="s">
        <v>17297</v>
      </c>
      <c r="T561" t="s">
        <v>17296</v>
      </c>
    </row>
    <row r="562" spans="1:20" x14ac:dyDescent="0.25">
      <c r="A562" t="s">
        <v>147</v>
      </c>
      <c r="B562" t="s">
        <v>148</v>
      </c>
      <c r="C562">
        <v>50</v>
      </c>
      <c r="D562">
        <v>6</v>
      </c>
      <c r="E562" t="s">
        <v>17298</v>
      </c>
      <c r="F562">
        <v>200</v>
      </c>
      <c r="G562">
        <v>0</v>
      </c>
      <c r="H562" t="s">
        <v>641</v>
      </c>
      <c r="I562" t="s">
        <v>9921</v>
      </c>
      <c r="J562" t="s">
        <v>981</v>
      </c>
      <c r="K562" t="s">
        <v>644</v>
      </c>
      <c r="L562" t="s">
        <v>645</v>
      </c>
      <c r="M562" t="s">
        <v>17299</v>
      </c>
      <c r="N562" t="s">
        <v>644</v>
      </c>
      <c r="O562" t="s">
        <v>647</v>
      </c>
      <c r="P562" t="s">
        <v>5</v>
      </c>
      <c r="Q562" t="s">
        <v>648</v>
      </c>
      <c r="R562" t="s">
        <v>645</v>
      </c>
      <c r="S562" t="s">
        <v>17300</v>
      </c>
      <c r="T562" t="s">
        <v>17299</v>
      </c>
    </row>
    <row r="563" spans="1:20" x14ac:dyDescent="0.25">
      <c r="A563" t="s">
        <v>147</v>
      </c>
      <c r="B563" t="s">
        <v>148</v>
      </c>
      <c r="C563">
        <v>33.333333333333336</v>
      </c>
      <c r="D563">
        <v>3</v>
      </c>
      <c r="E563" t="s">
        <v>17301</v>
      </c>
      <c r="F563">
        <v>100</v>
      </c>
      <c r="G563">
        <v>0</v>
      </c>
      <c r="H563" t="s">
        <v>641</v>
      </c>
      <c r="I563" t="s">
        <v>17302</v>
      </c>
      <c r="J563" t="s">
        <v>685</v>
      </c>
      <c r="K563" t="s">
        <v>644</v>
      </c>
      <c r="L563" t="s">
        <v>645</v>
      </c>
      <c r="M563" t="s">
        <v>17303</v>
      </c>
      <c r="N563" t="s">
        <v>644</v>
      </c>
      <c r="O563" t="s">
        <v>647</v>
      </c>
      <c r="P563" t="s">
        <v>5</v>
      </c>
      <c r="Q563" t="s">
        <v>648</v>
      </c>
      <c r="R563" t="s">
        <v>645</v>
      </c>
      <c r="S563" t="s">
        <v>17304</v>
      </c>
      <c r="T563" t="s">
        <v>17303</v>
      </c>
    </row>
    <row r="564" spans="1:20" x14ac:dyDescent="0.25">
      <c r="A564" t="s">
        <v>22</v>
      </c>
      <c r="B564" t="s">
        <v>27</v>
      </c>
      <c r="C564">
        <v>66.333333333333329</v>
      </c>
      <c r="D564">
        <v>6</v>
      </c>
      <c r="E564" t="s">
        <v>17305</v>
      </c>
      <c r="F564">
        <v>499.98</v>
      </c>
      <c r="G564">
        <v>0</v>
      </c>
      <c r="H564" t="s">
        <v>641</v>
      </c>
      <c r="I564" t="s">
        <v>17306</v>
      </c>
      <c r="J564" t="s">
        <v>1520</v>
      </c>
      <c r="K564" t="s">
        <v>644</v>
      </c>
      <c r="L564" t="s">
        <v>645</v>
      </c>
      <c r="M564" t="s">
        <v>17307</v>
      </c>
      <c r="N564" t="s">
        <v>644</v>
      </c>
      <c r="O564" t="s">
        <v>647</v>
      </c>
      <c r="P564" t="s">
        <v>5</v>
      </c>
      <c r="Q564" t="s">
        <v>648</v>
      </c>
      <c r="R564" t="s">
        <v>645</v>
      </c>
      <c r="S564" t="s">
        <v>17308</v>
      </c>
      <c r="T564" t="s">
        <v>17307</v>
      </c>
    </row>
    <row r="565" spans="1:20" x14ac:dyDescent="0.25">
      <c r="A565" t="s">
        <v>22</v>
      </c>
      <c r="B565" t="s">
        <v>27</v>
      </c>
      <c r="C565">
        <v>66.333333333333329</v>
      </c>
      <c r="D565">
        <v>3</v>
      </c>
      <c r="E565" t="s">
        <v>17309</v>
      </c>
      <c r="F565">
        <v>220</v>
      </c>
      <c r="G565">
        <v>0</v>
      </c>
      <c r="H565" t="s">
        <v>729</v>
      </c>
      <c r="I565" t="s">
        <v>17310</v>
      </c>
      <c r="J565" t="s">
        <v>1508</v>
      </c>
      <c r="K565" t="s">
        <v>644</v>
      </c>
      <c r="L565" t="s">
        <v>645</v>
      </c>
      <c r="M565" t="s">
        <v>17307</v>
      </c>
      <c r="N565" t="s">
        <v>644</v>
      </c>
      <c r="O565" t="s">
        <v>668</v>
      </c>
      <c r="P565" t="s">
        <v>5</v>
      </c>
      <c r="Q565" t="s">
        <v>669</v>
      </c>
      <c r="R565" t="s">
        <v>645</v>
      </c>
      <c r="S565" t="s">
        <v>17311</v>
      </c>
      <c r="T565" t="s">
        <v>17307</v>
      </c>
    </row>
    <row r="566" spans="1:20" x14ac:dyDescent="0.25">
      <c r="A566" t="s">
        <v>99</v>
      </c>
      <c r="B566" t="s">
        <v>100</v>
      </c>
      <c r="C566">
        <v>10</v>
      </c>
      <c r="D566">
        <v>100</v>
      </c>
      <c r="E566" t="s">
        <v>17312</v>
      </c>
      <c r="F566">
        <v>1000</v>
      </c>
      <c r="G566">
        <v>0</v>
      </c>
      <c r="H566" t="s">
        <v>673</v>
      </c>
      <c r="I566" t="s">
        <v>17313</v>
      </c>
      <c r="J566" t="s">
        <v>17314</v>
      </c>
      <c r="K566" t="s">
        <v>17315</v>
      </c>
      <c r="L566" t="s">
        <v>5364</v>
      </c>
      <c r="M566" t="s">
        <v>17316</v>
      </c>
      <c r="N566" t="s">
        <v>644</v>
      </c>
      <c r="O566" t="s">
        <v>679</v>
      </c>
      <c r="P566" t="s">
        <v>26</v>
      </c>
      <c r="Q566" t="s">
        <v>680</v>
      </c>
      <c r="R566" t="s">
        <v>645</v>
      </c>
      <c r="S566" t="s">
        <v>17317</v>
      </c>
      <c r="T566" t="s">
        <v>17316</v>
      </c>
    </row>
    <row r="567" spans="1:20" x14ac:dyDescent="0.25">
      <c r="A567" t="s">
        <v>22</v>
      </c>
      <c r="B567" t="s">
        <v>27</v>
      </c>
      <c r="C567">
        <v>120</v>
      </c>
      <c r="D567">
        <v>1</v>
      </c>
      <c r="E567" t="s">
        <v>17318</v>
      </c>
      <c r="F567">
        <v>99</v>
      </c>
      <c r="G567">
        <v>0</v>
      </c>
      <c r="H567" t="s">
        <v>641</v>
      </c>
      <c r="I567" t="s">
        <v>17319</v>
      </c>
      <c r="J567" t="s">
        <v>694</v>
      </c>
      <c r="K567" t="s">
        <v>644</v>
      </c>
      <c r="L567" t="s">
        <v>645</v>
      </c>
      <c r="M567" t="s">
        <v>17320</v>
      </c>
      <c r="N567" t="s">
        <v>644</v>
      </c>
      <c r="O567" t="s">
        <v>647</v>
      </c>
      <c r="P567" t="s">
        <v>5</v>
      </c>
      <c r="Q567" t="s">
        <v>648</v>
      </c>
      <c r="R567" t="s">
        <v>645</v>
      </c>
      <c r="S567" t="s">
        <v>17321</v>
      </c>
      <c r="T567" t="s">
        <v>17320</v>
      </c>
    </row>
    <row r="568" spans="1:20" x14ac:dyDescent="0.25">
      <c r="A568" t="s">
        <v>147</v>
      </c>
      <c r="B568" t="s">
        <v>148</v>
      </c>
      <c r="C568">
        <v>50</v>
      </c>
      <c r="D568">
        <v>6</v>
      </c>
      <c r="E568" t="s">
        <v>17322</v>
      </c>
      <c r="F568">
        <v>200</v>
      </c>
      <c r="G568">
        <v>0</v>
      </c>
      <c r="H568" t="s">
        <v>641</v>
      </c>
      <c r="I568" t="s">
        <v>6157</v>
      </c>
      <c r="J568" t="s">
        <v>847</v>
      </c>
      <c r="K568" t="s">
        <v>644</v>
      </c>
      <c r="L568" t="s">
        <v>645</v>
      </c>
      <c r="M568" t="s">
        <v>17323</v>
      </c>
      <c r="N568" t="s">
        <v>644</v>
      </c>
      <c r="O568" t="s">
        <v>647</v>
      </c>
      <c r="P568" t="s">
        <v>5</v>
      </c>
      <c r="Q568" t="s">
        <v>648</v>
      </c>
      <c r="R568" t="s">
        <v>645</v>
      </c>
      <c r="S568" t="s">
        <v>17324</v>
      </c>
      <c r="T568" t="s">
        <v>17323</v>
      </c>
    </row>
    <row r="569" spans="1:20" x14ac:dyDescent="0.25">
      <c r="A569" t="s">
        <v>638</v>
      </c>
      <c r="B569" t="s">
        <v>639</v>
      </c>
      <c r="C569">
        <v>66</v>
      </c>
      <c r="D569">
        <v>10</v>
      </c>
      <c r="E569" t="s">
        <v>17325</v>
      </c>
      <c r="F569">
        <v>500</v>
      </c>
      <c r="G569">
        <v>0</v>
      </c>
      <c r="H569" t="s">
        <v>641</v>
      </c>
      <c r="I569" t="s">
        <v>17326</v>
      </c>
      <c r="J569" t="s">
        <v>1520</v>
      </c>
      <c r="K569" t="s">
        <v>644</v>
      </c>
      <c r="L569" t="s">
        <v>645</v>
      </c>
      <c r="M569" t="s">
        <v>9183</v>
      </c>
      <c r="N569" t="s">
        <v>644</v>
      </c>
      <c r="O569" t="s">
        <v>668</v>
      </c>
      <c r="P569" t="s">
        <v>5</v>
      </c>
      <c r="Q569" t="s">
        <v>669</v>
      </c>
      <c r="R569" t="s">
        <v>645</v>
      </c>
      <c r="S569" t="s">
        <v>17327</v>
      </c>
      <c r="T569" t="s">
        <v>17328</v>
      </c>
    </row>
    <row r="570" spans="1:20" x14ac:dyDescent="0.25">
      <c r="A570" t="s">
        <v>18</v>
      </c>
      <c r="B570" t="s">
        <v>19</v>
      </c>
      <c r="C570">
        <v>68</v>
      </c>
      <c r="D570">
        <v>5</v>
      </c>
      <c r="E570" t="s">
        <v>17325</v>
      </c>
      <c r="F570">
        <v>500</v>
      </c>
      <c r="G570">
        <v>0</v>
      </c>
      <c r="H570" t="s">
        <v>641</v>
      </c>
      <c r="I570" t="s">
        <v>17326</v>
      </c>
      <c r="J570" t="s">
        <v>1520</v>
      </c>
      <c r="K570" t="s">
        <v>644</v>
      </c>
      <c r="L570" t="s">
        <v>645</v>
      </c>
      <c r="M570" t="s">
        <v>9183</v>
      </c>
      <c r="N570" t="s">
        <v>644</v>
      </c>
      <c r="O570" t="s">
        <v>668</v>
      </c>
      <c r="P570" t="s">
        <v>5</v>
      </c>
      <c r="Q570" t="s">
        <v>669</v>
      </c>
      <c r="R570" t="s">
        <v>645</v>
      </c>
      <c r="S570" t="s">
        <v>17327</v>
      </c>
      <c r="T570" t="s">
        <v>17328</v>
      </c>
    </row>
    <row r="571" spans="1:20" x14ac:dyDescent="0.25">
      <c r="A571" t="s">
        <v>147</v>
      </c>
      <c r="B571" t="s">
        <v>148</v>
      </c>
      <c r="C571">
        <v>50</v>
      </c>
      <c r="D571">
        <v>6</v>
      </c>
      <c r="E571" t="s">
        <v>17329</v>
      </c>
      <c r="F571">
        <v>200</v>
      </c>
      <c r="G571">
        <v>0</v>
      </c>
      <c r="H571" t="s">
        <v>641</v>
      </c>
      <c r="I571" t="s">
        <v>17330</v>
      </c>
      <c r="J571" t="s">
        <v>981</v>
      </c>
      <c r="K571" t="s">
        <v>644</v>
      </c>
      <c r="L571" t="s">
        <v>645</v>
      </c>
      <c r="M571" t="s">
        <v>17331</v>
      </c>
      <c r="N571" t="s">
        <v>644</v>
      </c>
      <c r="O571" t="s">
        <v>668</v>
      </c>
      <c r="P571" t="s">
        <v>5</v>
      </c>
      <c r="Q571" t="s">
        <v>669</v>
      </c>
      <c r="R571" t="s">
        <v>645</v>
      </c>
      <c r="S571" t="s">
        <v>17332</v>
      </c>
      <c r="T571" t="s">
        <v>17331</v>
      </c>
    </row>
    <row r="572" spans="1:20" x14ac:dyDescent="0.25">
      <c r="A572" t="s">
        <v>240</v>
      </c>
      <c r="B572" t="s">
        <v>17333</v>
      </c>
      <c r="C572">
        <v>102.61</v>
      </c>
      <c r="D572">
        <v>3</v>
      </c>
      <c r="E572" t="s">
        <v>17334</v>
      </c>
      <c r="F572">
        <v>374.33</v>
      </c>
      <c r="G572">
        <v>66.5</v>
      </c>
      <c r="H572" t="s">
        <v>673</v>
      </c>
      <c r="I572" t="s">
        <v>17335</v>
      </c>
      <c r="J572" t="s">
        <v>17336</v>
      </c>
      <c r="K572" t="s">
        <v>17337</v>
      </c>
      <c r="L572" t="s">
        <v>17338</v>
      </c>
      <c r="M572" t="s">
        <v>17339</v>
      </c>
      <c r="N572" t="s">
        <v>644</v>
      </c>
      <c r="O572" t="s">
        <v>811</v>
      </c>
      <c r="P572" t="s">
        <v>23</v>
      </c>
      <c r="Q572" t="s">
        <v>812</v>
      </c>
      <c r="R572" t="s">
        <v>645</v>
      </c>
      <c r="S572" t="s">
        <v>17340</v>
      </c>
      <c r="T572" t="s">
        <v>17341</v>
      </c>
    </row>
    <row r="573" spans="1:20" x14ac:dyDescent="0.25">
      <c r="A573" t="s">
        <v>147</v>
      </c>
      <c r="B573" t="s">
        <v>148</v>
      </c>
      <c r="C573">
        <v>50</v>
      </c>
      <c r="D573">
        <v>6</v>
      </c>
      <c r="E573" t="s">
        <v>17342</v>
      </c>
      <c r="F573">
        <v>200</v>
      </c>
      <c r="G573">
        <v>0</v>
      </c>
      <c r="H573" t="s">
        <v>641</v>
      </c>
      <c r="I573" t="s">
        <v>17343</v>
      </c>
      <c r="J573" t="s">
        <v>1711</v>
      </c>
      <c r="K573" t="s">
        <v>644</v>
      </c>
      <c r="L573" t="s">
        <v>645</v>
      </c>
      <c r="M573" t="s">
        <v>17344</v>
      </c>
      <c r="N573" t="s">
        <v>644</v>
      </c>
      <c r="O573" t="s">
        <v>647</v>
      </c>
      <c r="P573" t="s">
        <v>5</v>
      </c>
      <c r="Q573" t="s">
        <v>648</v>
      </c>
      <c r="R573" t="s">
        <v>645</v>
      </c>
      <c r="S573" t="s">
        <v>17345</v>
      </c>
      <c r="T573" t="s">
        <v>17344</v>
      </c>
    </row>
    <row r="574" spans="1:20" x14ac:dyDescent="0.25">
      <c r="A574" t="s">
        <v>638</v>
      </c>
      <c r="B574" t="s">
        <v>639</v>
      </c>
      <c r="C574">
        <v>66</v>
      </c>
      <c r="D574">
        <v>2</v>
      </c>
      <c r="E574" t="s">
        <v>17346</v>
      </c>
      <c r="F574">
        <v>100</v>
      </c>
      <c r="G574">
        <v>0</v>
      </c>
      <c r="H574" t="s">
        <v>641</v>
      </c>
      <c r="I574" t="s">
        <v>2681</v>
      </c>
      <c r="J574" t="s">
        <v>924</v>
      </c>
      <c r="K574" t="s">
        <v>644</v>
      </c>
      <c r="L574" t="s">
        <v>645</v>
      </c>
      <c r="M574" t="s">
        <v>17347</v>
      </c>
      <c r="N574" t="s">
        <v>644</v>
      </c>
      <c r="O574" t="s">
        <v>647</v>
      </c>
      <c r="P574" t="s">
        <v>5</v>
      </c>
      <c r="Q574" t="s">
        <v>648</v>
      </c>
      <c r="R574" t="s">
        <v>645</v>
      </c>
      <c r="S574" t="s">
        <v>17348</v>
      </c>
      <c r="T574" t="s">
        <v>17347</v>
      </c>
    </row>
    <row r="575" spans="1:20" x14ac:dyDescent="0.25">
      <c r="A575" t="s">
        <v>18</v>
      </c>
      <c r="B575" t="s">
        <v>19</v>
      </c>
      <c r="C575">
        <v>68</v>
      </c>
      <c r="D575">
        <v>1</v>
      </c>
      <c r="E575" t="s">
        <v>17346</v>
      </c>
      <c r="F575">
        <v>100</v>
      </c>
      <c r="G575">
        <v>0</v>
      </c>
      <c r="H575" t="s">
        <v>641</v>
      </c>
      <c r="I575" t="s">
        <v>2681</v>
      </c>
      <c r="J575" t="s">
        <v>924</v>
      </c>
      <c r="K575" t="s">
        <v>644</v>
      </c>
      <c r="L575" t="s">
        <v>645</v>
      </c>
      <c r="M575" t="s">
        <v>17347</v>
      </c>
      <c r="N575" t="s">
        <v>644</v>
      </c>
      <c r="O575" t="s">
        <v>647</v>
      </c>
      <c r="P575" t="s">
        <v>5</v>
      </c>
      <c r="Q575" t="s">
        <v>648</v>
      </c>
      <c r="R575" t="s">
        <v>645</v>
      </c>
      <c r="S575" t="s">
        <v>17348</v>
      </c>
      <c r="T575" t="s">
        <v>17347</v>
      </c>
    </row>
    <row r="576" spans="1:20" x14ac:dyDescent="0.25">
      <c r="A576" t="s">
        <v>638</v>
      </c>
      <c r="B576" t="s">
        <v>639</v>
      </c>
      <c r="C576">
        <v>66</v>
      </c>
      <c r="D576">
        <v>2</v>
      </c>
      <c r="E576" t="s">
        <v>17349</v>
      </c>
      <c r="F576">
        <v>100</v>
      </c>
      <c r="G576">
        <v>0</v>
      </c>
      <c r="H576" t="s">
        <v>641</v>
      </c>
      <c r="I576" t="s">
        <v>17350</v>
      </c>
      <c r="J576" t="s">
        <v>796</v>
      </c>
      <c r="K576" t="s">
        <v>644</v>
      </c>
      <c r="L576" t="s">
        <v>645</v>
      </c>
      <c r="M576" t="s">
        <v>17351</v>
      </c>
      <c r="N576" t="s">
        <v>644</v>
      </c>
      <c r="O576" t="s">
        <v>647</v>
      </c>
      <c r="P576" t="s">
        <v>5</v>
      </c>
      <c r="Q576" t="s">
        <v>648</v>
      </c>
      <c r="R576" t="s">
        <v>645</v>
      </c>
      <c r="S576" t="s">
        <v>17352</v>
      </c>
      <c r="T576" t="s">
        <v>17351</v>
      </c>
    </row>
    <row r="577" spans="1:20" x14ac:dyDescent="0.25">
      <c r="A577" t="s">
        <v>18</v>
      </c>
      <c r="B577" t="s">
        <v>19</v>
      </c>
      <c r="C577">
        <v>68</v>
      </c>
      <c r="D577">
        <v>1</v>
      </c>
      <c r="E577" t="s">
        <v>17349</v>
      </c>
      <c r="F577">
        <v>100</v>
      </c>
      <c r="G577">
        <v>0</v>
      </c>
      <c r="H577" t="s">
        <v>641</v>
      </c>
      <c r="I577" t="s">
        <v>17350</v>
      </c>
      <c r="J577" t="s">
        <v>796</v>
      </c>
      <c r="K577" t="s">
        <v>644</v>
      </c>
      <c r="L577" t="s">
        <v>645</v>
      </c>
      <c r="M577" t="s">
        <v>17351</v>
      </c>
      <c r="N577" t="s">
        <v>644</v>
      </c>
      <c r="O577" t="s">
        <v>647</v>
      </c>
      <c r="P577" t="s">
        <v>5</v>
      </c>
      <c r="Q577" t="s">
        <v>648</v>
      </c>
      <c r="R577" t="s">
        <v>645</v>
      </c>
      <c r="S577" t="s">
        <v>17352</v>
      </c>
      <c r="T577" t="s">
        <v>17351</v>
      </c>
    </row>
    <row r="578" spans="1:20" x14ac:dyDescent="0.25">
      <c r="A578" t="s">
        <v>638</v>
      </c>
      <c r="B578" t="s">
        <v>639</v>
      </c>
      <c r="C578">
        <v>66</v>
      </c>
      <c r="D578">
        <v>2</v>
      </c>
      <c r="E578" t="s">
        <v>17353</v>
      </c>
      <c r="F578">
        <v>100</v>
      </c>
      <c r="G578">
        <v>0</v>
      </c>
      <c r="H578" t="s">
        <v>641</v>
      </c>
      <c r="I578" t="s">
        <v>17354</v>
      </c>
      <c r="J578" t="s">
        <v>2629</v>
      </c>
      <c r="K578" t="s">
        <v>644</v>
      </c>
      <c r="L578" t="s">
        <v>645</v>
      </c>
      <c r="M578" t="s">
        <v>17355</v>
      </c>
      <c r="N578" t="s">
        <v>644</v>
      </c>
      <c r="O578" t="s">
        <v>647</v>
      </c>
      <c r="P578" t="s">
        <v>5</v>
      </c>
      <c r="Q578" t="s">
        <v>648</v>
      </c>
      <c r="R578" t="s">
        <v>645</v>
      </c>
      <c r="S578" t="s">
        <v>17356</v>
      </c>
      <c r="T578" t="s">
        <v>17355</v>
      </c>
    </row>
    <row r="579" spans="1:20" x14ac:dyDescent="0.25">
      <c r="A579" t="s">
        <v>18</v>
      </c>
      <c r="B579" t="s">
        <v>19</v>
      </c>
      <c r="C579">
        <v>68</v>
      </c>
      <c r="D579">
        <v>1</v>
      </c>
      <c r="E579" t="s">
        <v>17353</v>
      </c>
      <c r="F579">
        <v>100</v>
      </c>
      <c r="G579">
        <v>0</v>
      </c>
      <c r="H579" t="s">
        <v>641</v>
      </c>
      <c r="I579" t="s">
        <v>17354</v>
      </c>
      <c r="J579" t="s">
        <v>2629</v>
      </c>
      <c r="K579" t="s">
        <v>644</v>
      </c>
      <c r="L579" t="s">
        <v>645</v>
      </c>
      <c r="M579" t="s">
        <v>17355</v>
      </c>
      <c r="N579" t="s">
        <v>644</v>
      </c>
      <c r="O579" t="s">
        <v>647</v>
      </c>
      <c r="P579" t="s">
        <v>5</v>
      </c>
      <c r="Q579" t="s">
        <v>648</v>
      </c>
      <c r="R579" t="s">
        <v>645</v>
      </c>
      <c r="S579" t="s">
        <v>17356</v>
      </c>
      <c r="T579" t="s">
        <v>17355</v>
      </c>
    </row>
    <row r="580" spans="1:20" x14ac:dyDescent="0.25">
      <c r="A580" t="s">
        <v>638</v>
      </c>
      <c r="B580" t="s">
        <v>639</v>
      </c>
      <c r="C580">
        <v>66</v>
      </c>
      <c r="D580">
        <v>2</v>
      </c>
      <c r="E580" t="s">
        <v>17357</v>
      </c>
      <c r="F580">
        <v>100</v>
      </c>
      <c r="G580">
        <v>0</v>
      </c>
      <c r="H580" t="s">
        <v>641</v>
      </c>
      <c r="I580" t="s">
        <v>17358</v>
      </c>
      <c r="J580" t="s">
        <v>13450</v>
      </c>
      <c r="K580" t="s">
        <v>644</v>
      </c>
      <c r="L580" t="s">
        <v>645</v>
      </c>
      <c r="M580" t="s">
        <v>17351</v>
      </c>
      <c r="N580" t="s">
        <v>644</v>
      </c>
      <c r="O580" t="s">
        <v>668</v>
      </c>
      <c r="P580" t="s">
        <v>5</v>
      </c>
      <c r="Q580" t="s">
        <v>669</v>
      </c>
      <c r="R580" t="s">
        <v>645</v>
      </c>
      <c r="S580" t="s">
        <v>17359</v>
      </c>
      <c r="T580" t="s">
        <v>17355</v>
      </c>
    </row>
    <row r="581" spans="1:20" x14ac:dyDescent="0.25">
      <c r="A581" t="s">
        <v>18</v>
      </c>
      <c r="B581" t="s">
        <v>19</v>
      </c>
      <c r="C581">
        <v>68</v>
      </c>
      <c r="D581">
        <v>1</v>
      </c>
      <c r="E581" t="s">
        <v>17357</v>
      </c>
      <c r="F581">
        <v>100</v>
      </c>
      <c r="G581">
        <v>0</v>
      </c>
      <c r="H581" t="s">
        <v>641</v>
      </c>
      <c r="I581" t="s">
        <v>17358</v>
      </c>
      <c r="J581" t="s">
        <v>13450</v>
      </c>
      <c r="K581" t="s">
        <v>644</v>
      </c>
      <c r="L581" t="s">
        <v>645</v>
      </c>
      <c r="M581" t="s">
        <v>17351</v>
      </c>
      <c r="N581" t="s">
        <v>644</v>
      </c>
      <c r="O581" t="s">
        <v>668</v>
      </c>
      <c r="P581" t="s">
        <v>5</v>
      </c>
      <c r="Q581" t="s">
        <v>669</v>
      </c>
      <c r="R581" t="s">
        <v>645</v>
      </c>
      <c r="S581" t="s">
        <v>17359</v>
      </c>
      <c r="T581" t="s">
        <v>17355</v>
      </c>
    </row>
    <row r="582" spans="1:20" x14ac:dyDescent="0.25">
      <c r="A582" t="s">
        <v>638</v>
      </c>
      <c r="B582" t="s">
        <v>639</v>
      </c>
      <c r="C582">
        <v>66</v>
      </c>
      <c r="D582">
        <v>2</v>
      </c>
      <c r="E582" t="s">
        <v>17360</v>
      </c>
      <c r="F582">
        <v>100</v>
      </c>
      <c r="G582">
        <v>0</v>
      </c>
      <c r="H582" t="s">
        <v>641</v>
      </c>
      <c r="I582" t="s">
        <v>17361</v>
      </c>
      <c r="J582" t="s">
        <v>1414</v>
      </c>
      <c r="K582" t="s">
        <v>644</v>
      </c>
      <c r="L582" t="s">
        <v>645</v>
      </c>
      <c r="M582" t="s">
        <v>17362</v>
      </c>
      <c r="N582" t="s">
        <v>644</v>
      </c>
      <c r="O582" t="s">
        <v>647</v>
      </c>
      <c r="P582" t="s">
        <v>5</v>
      </c>
      <c r="Q582" t="s">
        <v>648</v>
      </c>
      <c r="R582" t="s">
        <v>645</v>
      </c>
      <c r="S582" t="s">
        <v>17363</v>
      </c>
      <c r="T582" t="s">
        <v>17362</v>
      </c>
    </row>
    <row r="583" spans="1:20" x14ac:dyDescent="0.25">
      <c r="A583" t="s">
        <v>18</v>
      </c>
      <c r="B583" t="s">
        <v>19</v>
      </c>
      <c r="C583">
        <v>68</v>
      </c>
      <c r="D583">
        <v>1</v>
      </c>
      <c r="E583" t="s">
        <v>17360</v>
      </c>
      <c r="F583">
        <v>100</v>
      </c>
      <c r="G583">
        <v>0</v>
      </c>
      <c r="H583" t="s">
        <v>641</v>
      </c>
      <c r="I583" t="s">
        <v>17361</v>
      </c>
      <c r="J583" t="s">
        <v>1414</v>
      </c>
      <c r="K583" t="s">
        <v>644</v>
      </c>
      <c r="L583" t="s">
        <v>645</v>
      </c>
      <c r="M583" t="s">
        <v>17362</v>
      </c>
      <c r="N583" t="s">
        <v>644</v>
      </c>
      <c r="O583" t="s">
        <v>647</v>
      </c>
      <c r="P583" t="s">
        <v>5</v>
      </c>
      <c r="Q583" t="s">
        <v>648</v>
      </c>
      <c r="R583" t="s">
        <v>645</v>
      </c>
      <c r="S583" t="s">
        <v>17363</v>
      </c>
      <c r="T583" t="s">
        <v>17362</v>
      </c>
    </row>
    <row r="584" spans="1:20" x14ac:dyDescent="0.25">
      <c r="A584" t="s">
        <v>147</v>
      </c>
      <c r="B584" t="s">
        <v>148</v>
      </c>
      <c r="C584">
        <v>33.333333333333336</v>
      </c>
      <c r="D584">
        <v>3</v>
      </c>
      <c r="E584" t="s">
        <v>17364</v>
      </c>
      <c r="F584">
        <v>100</v>
      </c>
      <c r="G584">
        <v>0</v>
      </c>
      <c r="H584" t="s">
        <v>641</v>
      </c>
      <c r="I584" t="s">
        <v>17365</v>
      </c>
      <c r="J584" t="s">
        <v>1184</v>
      </c>
      <c r="K584" t="s">
        <v>644</v>
      </c>
      <c r="L584" t="s">
        <v>645</v>
      </c>
      <c r="M584" t="s">
        <v>17366</v>
      </c>
      <c r="N584" t="s">
        <v>644</v>
      </c>
      <c r="O584" t="s">
        <v>668</v>
      </c>
      <c r="P584" t="s">
        <v>5</v>
      </c>
      <c r="Q584" t="s">
        <v>669</v>
      </c>
      <c r="R584" t="s">
        <v>645</v>
      </c>
      <c r="S584" t="s">
        <v>17367</v>
      </c>
      <c r="T584" t="s">
        <v>17366</v>
      </c>
    </row>
    <row r="585" spans="1:20" x14ac:dyDescent="0.25">
      <c r="A585" t="s">
        <v>147</v>
      </c>
      <c r="B585" t="s">
        <v>148</v>
      </c>
      <c r="C585">
        <v>33.333333333333336</v>
      </c>
      <c r="D585">
        <v>15</v>
      </c>
      <c r="E585" t="s">
        <v>17368</v>
      </c>
      <c r="F585">
        <v>500</v>
      </c>
      <c r="G585">
        <v>0</v>
      </c>
      <c r="H585" t="s">
        <v>641</v>
      </c>
      <c r="I585" t="s">
        <v>17365</v>
      </c>
      <c r="J585" t="s">
        <v>1184</v>
      </c>
      <c r="K585" t="s">
        <v>644</v>
      </c>
      <c r="L585" t="s">
        <v>645</v>
      </c>
      <c r="M585" t="s">
        <v>17366</v>
      </c>
      <c r="N585" t="s">
        <v>644</v>
      </c>
      <c r="O585" t="s">
        <v>668</v>
      </c>
      <c r="P585" t="s">
        <v>5</v>
      </c>
      <c r="Q585" t="s">
        <v>669</v>
      </c>
      <c r="R585" t="s">
        <v>645</v>
      </c>
      <c r="S585" t="s">
        <v>17369</v>
      </c>
      <c r="T585" t="s">
        <v>17366</v>
      </c>
    </row>
    <row r="586" spans="1:20" x14ac:dyDescent="0.25">
      <c r="A586" t="s">
        <v>147</v>
      </c>
      <c r="B586" t="s">
        <v>148</v>
      </c>
      <c r="C586">
        <v>50</v>
      </c>
      <c r="D586">
        <v>6</v>
      </c>
      <c r="E586" t="s">
        <v>17370</v>
      </c>
      <c r="F586">
        <v>200</v>
      </c>
      <c r="G586">
        <v>0</v>
      </c>
      <c r="H586" t="s">
        <v>641</v>
      </c>
      <c r="I586" t="s">
        <v>7096</v>
      </c>
      <c r="J586" t="s">
        <v>685</v>
      </c>
      <c r="K586" t="s">
        <v>644</v>
      </c>
      <c r="L586" t="s">
        <v>645</v>
      </c>
      <c r="M586" t="s">
        <v>17371</v>
      </c>
      <c r="N586" t="s">
        <v>644</v>
      </c>
      <c r="O586" t="s">
        <v>668</v>
      </c>
      <c r="P586" t="s">
        <v>5</v>
      </c>
      <c r="Q586" t="s">
        <v>669</v>
      </c>
      <c r="R586" t="s">
        <v>645</v>
      </c>
      <c r="S586" t="s">
        <v>17372</v>
      </c>
      <c r="T586" t="s">
        <v>17373</v>
      </c>
    </row>
    <row r="587" spans="1:20" x14ac:dyDescent="0.25">
      <c r="A587" t="s">
        <v>147</v>
      </c>
      <c r="B587" t="s">
        <v>148</v>
      </c>
      <c r="C587">
        <v>50</v>
      </c>
      <c r="D587">
        <v>6</v>
      </c>
      <c r="E587" t="s">
        <v>17374</v>
      </c>
      <c r="F587">
        <v>200</v>
      </c>
      <c r="G587">
        <v>0</v>
      </c>
      <c r="H587" t="s">
        <v>641</v>
      </c>
      <c r="I587" t="s">
        <v>17375</v>
      </c>
      <c r="J587" t="s">
        <v>847</v>
      </c>
      <c r="K587" t="s">
        <v>644</v>
      </c>
      <c r="L587" t="s">
        <v>645</v>
      </c>
      <c r="M587" t="s">
        <v>17373</v>
      </c>
      <c r="N587" t="s">
        <v>644</v>
      </c>
      <c r="O587" t="s">
        <v>732</v>
      </c>
      <c r="P587" t="s">
        <v>5</v>
      </c>
      <c r="Q587" t="s">
        <v>669</v>
      </c>
      <c r="R587" t="s">
        <v>645</v>
      </c>
      <c r="S587" t="s">
        <v>17376</v>
      </c>
      <c r="T587" t="s">
        <v>17373</v>
      </c>
    </row>
    <row r="588" spans="1:20" x14ac:dyDescent="0.25">
      <c r="A588" t="s">
        <v>147</v>
      </c>
      <c r="B588" t="s">
        <v>148</v>
      </c>
      <c r="C588">
        <v>50</v>
      </c>
      <c r="D588">
        <v>6</v>
      </c>
      <c r="E588" t="s">
        <v>17377</v>
      </c>
      <c r="F588">
        <v>200</v>
      </c>
      <c r="G588">
        <v>0</v>
      </c>
      <c r="H588" t="s">
        <v>641</v>
      </c>
      <c r="I588" t="s">
        <v>17378</v>
      </c>
      <c r="J588" t="s">
        <v>981</v>
      </c>
      <c r="K588" t="s">
        <v>644</v>
      </c>
      <c r="L588" t="s">
        <v>645</v>
      </c>
      <c r="M588" t="s">
        <v>17379</v>
      </c>
      <c r="N588" t="s">
        <v>644</v>
      </c>
      <c r="O588" t="s">
        <v>647</v>
      </c>
      <c r="P588" t="s">
        <v>5</v>
      </c>
      <c r="Q588" t="s">
        <v>648</v>
      </c>
      <c r="R588" t="s">
        <v>645</v>
      </c>
      <c r="S588" t="s">
        <v>17380</v>
      </c>
      <c r="T588" t="s">
        <v>17379</v>
      </c>
    </row>
    <row r="589" spans="1:20" x14ac:dyDescent="0.25">
      <c r="A589" t="s">
        <v>99</v>
      </c>
      <c r="B589" t="s">
        <v>100</v>
      </c>
      <c r="C589">
        <v>10</v>
      </c>
      <c r="D589">
        <v>50</v>
      </c>
      <c r="E589" t="s">
        <v>17381</v>
      </c>
      <c r="F589">
        <v>686</v>
      </c>
      <c r="G589">
        <v>28</v>
      </c>
      <c r="H589" t="s">
        <v>673</v>
      </c>
      <c r="I589" t="s">
        <v>7722</v>
      </c>
      <c r="J589" t="s">
        <v>17382</v>
      </c>
      <c r="K589" t="s">
        <v>17383</v>
      </c>
      <c r="L589" t="s">
        <v>17384</v>
      </c>
      <c r="M589" t="s">
        <v>17385</v>
      </c>
      <c r="N589" t="s">
        <v>644</v>
      </c>
      <c r="O589" t="s">
        <v>679</v>
      </c>
      <c r="P589" t="s">
        <v>26</v>
      </c>
      <c r="Q589" t="s">
        <v>680</v>
      </c>
      <c r="R589" t="s">
        <v>645</v>
      </c>
      <c r="S589" t="s">
        <v>17386</v>
      </c>
      <c r="T589" t="s">
        <v>17387</v>
      </c>
    </row>
    <row r="590" spans="1:20" x14ac:dyDescent="0.25">
      <c r="A590" t="s">
        <v>22</v>
      </c>
      <c r="B590" t="s">
        <v>27</v>
      </c>
      <c r="C590">
        <v>79</v>
      </c>
      <c r="D590">
        <v>2</v>
      </c>
      <c r="E590" t="s">
        <v>17381</v>
      </c>
      <c r="F590">
        <v>686</v>
      </c>
      <c r="G590">
        <v>28</v>
      </c>
      <c r="H590" t="s">
        <v>673</v>
      </c>
      <c r="I590" t="s">
        <v>7722</v>
      </c>
      <c r="J590" t="s">
        <v>17382</v>
      </c>
      <c r="K590" t="s">
        <v>17383</v>
      </c>
      <c r="L590" t="s">
        <v>17384</v>
      </c>
      <c r="M590" t="s">
        <v>17385</v>
      </c>
      <c r="N590" t="s">
        <v>644</v>
      </c>
      <c r="O590" t="s">
        <v>679</v>
      </c>
      <c r="P590" t="s">
        <v>26</v>
      </c>
      <c r="Q590" t="s">
        <v>680</v>
      </c>
      <c r="R590" t="s">
        <v>645</v>
      </c>
      <c r="S590" t="s">
        <v>17386</v>
      </c>
      <c r="T590" t="s">
        <v>17387</v>
      </c>
    </row>
    <row r="591" spans="1:20" x14ac:dyDescent="0.25">
      <c r="A591" t="s">
        <v>147</v>
      </c>
      <c r="B591" t="s">
        <v>148</v>
      </c>
      <c r="C591">
        <v>50</v>
      </c>
      <c r="D591">
        <v>12</v>
      </c>
      <c r="E591" t="s">
        <v>17388</v>
      </c>
      <c r="F591">
        <v>400</v>
      </c>
      <c r="G591">
        <v>0</v>
      </c>
      <c r="H591" t="s">
        <v>641</v>
      </c>
      <c r="I591" t="s">
        <v>10757</v>
      </c>
      <c r="J591" t="s">
        <v>666</v>
      </c>
      <c r="K591" t="s">
        <v>644</v>
      </c>
      <c r="L591" t="s">
        <v>645</v>
      </c>
      <c r="M591" t="s">
        <v>17389</v>
      </c>
      <c r="N591" t="s">
        <v>644</v>
      </c>
      <c r="O591" t="s">
        <v>647</v>
      </c>
      <c r="P591" t="s">
        <v>5</v>
      </c>
      <c r="Q591" t="s">
        <v>648</v>
      </c>
      <c r="R591" t="s">
        <v>645</v>
      </c>
      <c r="S591" t="s">
        <v>17390</v>
      </c>
      <c r="T591" t="s">
        <v>17389</v>
      </c>
    </row>
    <row r="592" spans="1:20" x14ac:dyDescent="0.25">
      <c r="A592" t="s">
        <v>147</v>
      </c>
      <c r="B592" t="s">
        <v>148</v>
      </c>
      <c r="C592">
        <v>50</v>
      </c>
      <c r="D592">
        <v>18</v>
      </c>
      <c r="E592" t="s">
        <v>17391</v>
      </c>
      <c r="F592">
        <v>600</v>
      </c>
      <c r="G592">
        <v>0</v>
      </c>
      <c r="H592" t="s">
        <v>641</v>
      </c>
      <c r="I592" t="s">
        <v>17392</v>
      </c>
      <c r="J592" t="s">
        <v>666</v>
      </c>
      <c r="K592" t="s">
        <v>644</v>
      </c>
      <c r="L592" t="s">
        <v>645</v>
      </c>
      <c r="M592" t="s">
        <v>17393</v>
      </c>
      <c r="N592" t="s">
        <v>644</v>
      </c>
      <c r="O592" t="s">
        <v>647</v>
      </c>
      <c r="P592" t="s">
        <v>5</v>
      </c>
      <c r="Q592" t="s">
        <v>648</v>
      </c>
      <c r="R592" t="s">
        <v>645</v>
      </c>
      <c r="S592" t="s">
        <v>17394</v>
      </c>
      <c r="T592" t="s">
        <v>17395</v>
      </c>
    </row>
    <row r="593" spans="1:20" x14ac:dyDescent="0.25">
      <c r="A593" t="s">
        <v>638</v>
      </c>
      <c r="B593" t="s">
        <v>639</v>
      </c>
      <c r="C593">
        <v>66</v>
      </c>
      <c r="D593">
        <v>4</v>
      </c>
      <c r="E593" t="s">
        <v>17396</v>
      </c>
      <c r="F593">
        <v>200</v>
      </c>
      <c r="G593">
        <v>0</v>
      </c>
      <c r="H593" t="s">
        <v>641</v>
      </c>
      <c r="I593" t="s">
        <v>17397</v>
      </c>
      <c r="J593" t="s">
        <v>745</v>
      </c>
      <c r="K593" t="s">
        <v>644</v>
      </c>
      <c r="L593" t="s">
        <v>645</v>
      </c>
      <c r="M593" t="s">
        <v>17398</v>
      </c>
      <c r="N593" t="s">
        <v>644</v>
      </c>
      <c r="O593" t="s">
        <v>668</v>
      </c>
      <c r="P593" t="s">
        <v>5</v>
      </c>
      <c r="Q593" t="s">
        <v>669</v>
      </c>
      <c r="R593" t="s">
        <v>645</v>
      </c>
      <c r="S593" t="s">
        <v>17399</v>
      </c>
      <c r="T593" t="s">
        <v>17400</v>
      </c>
    </row>
    <row r="594" spans="1:20" x14ac:dyDescent="0.25">
      <c r="A594" t="s">
        <v>18</v>
      </c>
      <c r="B594" t="s">
        <v>19</v>
      </c>
      <c r="C594">
        <v>68</v>
      </c>
      <c r="D594">
        <v>2</v>
      </c>
      <c r="E594" t="s">
        <v>17396</v>
      </c>
      <c r="F594">
        <v>200</v>
      </c>
      <c r="G594">
        <v>0</v>
      </c>
      <c r="H594" t="s">
        <v>641</v>
      </c>
      <c r="I594" t="s">
        <v>17397</v>
      </c>
      <c r="J594" t="s">
        <v>745</v>
      </c>
      <c r="K594" t="s">
        <v>644</v>
      </c>
      <c r="L594" t="s">
        <v>645</v>
      </c>
      <c r="M594" t="s">
        <v>17398</v>
      </c>
      <c r="N594" t="s">
        <v>644</v>
      </c>
      <c r="O594" t="s">
        <v>668</v>
      </c>
      <c r="P594" t="s">
        <v>5</v>
      </c>
      <c r="Q594" t="s">
        <v>669</v>
      </c>
      <c r="R594" t="s">
        <v>645</v>
      </c>
      <c r="S594" t="s">
        <v>17399</v>
      </c>
      <c r="T594" t="s">
        <v>17400</v>
      </c>
    </row>
    <row r="595" spans="1:20" x14ac:dyDescent="0.25">
      <c r="A595" t="s">
        <v>22</v>
      </c>
      <c r="B595" t="s">
        <v>27</v>
      </c>
      <c r="C595">
        <v>80</v>
      </c>
      <c r="D595">
        <v>7</v>
      </c>
      <c r="E595" t="s">
        <v>17401</v>
      </c>
      <c r="F595">
        <v>555</v>
      </c>
      <c r="G595">
        <v>0</v>
      </c>
      <c r="H595" t="s">
        <v>673</v>
      </c>
      <c r="I595" t="s">
        <v>17402</v>
      </c>
      <c r="J595" t="s">
        <v>17403</v>
      </c>
      <c r="K595" t="s">
        <v>7894</v>
      </c>
      <c r="L595" t="s">
        <v>829</v>
      </c>
      <c r="M595" t="s">
        <v>17341</v>
      </c>
      <c r="N595" t="s">
        <v>644</v>
      </c>
      <c r="O595" t="s">
        <v>679</v>
      </c>
      <c r="P595" t="s">
        <v>26</v>
      </c>
      <c r="Q595" t="s">
        <v>680</v>
      </c>
      <c r="R595" t="s">
        <v>645</v>
      </c>
      <c r="S595" t="s">
        <v>17404</v>
      </c>
      <c r="T595" t="s">
        <v>17405</v>
      </c>
    </row>
    <row r="596" spans="1:20" x14ac:dyDescent="0.25">
      <c r="A596" t="s">
        <v>147</v>
      </c>
      <c r="B596" t="s">
        <v>148</v>
      </c>
      <c r="C596">
        <v>50</v>
      </c>
      <c r="D596">
        <v>6</v>
      </c>
      <c r="E596" t="s">
        <v>17406</v>
      </c>
      <c r="F596">
        <v>200</v>
      </c>
      <c r="G596">
        <v>0</v>
      </c>
      <c r="H596" t="s">
        <v>641</v>
      </c>
      <c r="I596" t="s">
        <v>10605</v>
      </c>
      <c r="J596" t="s">
        <v>942</v>
      </c>
      <c r="K596" t="s">
        <v>644</v>
      </c>
      <c r="L596" t="s">
        <v>645</v>
      </c>
      <c r="M596" t="s">
        <v>17407</v>
      </c>
      <c r="N596" t="s">
        <v>644</v>
      </c>
      <c r="O596" t="s">
        <v>647</v>
      </c>
      <c r="P596" t="s">
        <v>5</v>
      </c>
      <c r="Q596" t="s">
        <v>648</v>
      </c>
      <c r="R596" t="s">
        <v>645</v>
      </c>
      <c r="S596" t="s">
        <v>17408</v>
      </c>
      <c r="T596" t="s">
        <v>17407</v>
      </c>
    </row>
    <row r="597" spans="1:20" x14ac:dyDescent="0.25">
      <c r="A597" t="s">
        <v>638</v>
      </c>
      <c r="B597" t="s">
        <v>639</v>
      </c>
      <c r="C597">
        <v>66</v>
      </c>
      <c r="D597">
        <v>2</v>
      </c>
      <c r="E597" t="s">
        <v>17409</v>
      </c>
      <c r="F597">
        <v>100</v>
      </c>
      <c r="G597">
        <v>0</v>
      </c>
      <c r="H597" t="s">
        <v>641</v>
      </c>
      <c r="I597" t="s">
        <v>17410</v>
      </c>
      <c r="J597" t="s">
        <v>736</v>
      </c>
      <c r="K597" t="s">
        <v>644</v>
      </c>
      <c r="L597" t="s">
        <v>645</v>
      </c>
      <c r="M597" t="s">
        <v>17411</v>
      </c>
      <c r="N597" t="s">
        <v>644</v>
      </c>
      <c r="O597" t="s">
        <v>647</v>
      </c>
      <c r="P597" t="s">
        <v>5</v>
      </c>
      <c r="Q597" t="s">
        <v>648</v>
      </c>
      <c r="R597" t="s">
        <v>645</v>
      </c>
      <c r="S597" t="s">
        <v>17412</v>
      </c>
      <c r="T597" t="s">
        <v>17413</v>
      </c>
    </row>
    <row r="598" spans="1:20" x14ac:dyDescent="0.25">
      <c r="A598" t="s">
        <v>18</v>
      </c>
      <c r="B598" t="s">
        <v>19</v>
      </c>
      <c r="C598">
        <v>68</v>
      </c>
      <c r="D598">
        <v>1</v>
      </c>
      <c r="E598" t="s">
        <v>17409</v>
      </c>
      <c r="F598">
        <v>100</v>
      </c>
      <c r="G598">
        <v>0</v>
      </c>
      <c r="H598" t="s">
        <v>641</v>
      </c>
      <c r="I598" t="s">
        <v>17410</v>
      </c>
      <c r="J598" t="s">
        <v>736</v>
      </c>
      <c r="K598" t="s">
        <v>644</v>
      </c>
      <c r="L598" t="s">
        <v>645</v>
      </c>
      <c r="M598" t="s">
        <v>17411</v>
      </c>
      <c r="N598" t="s">
        <v>644</v>
      </c>
      <c r="O598" t="s">
        <v>647</v>
      </c>
      <c r="P598" t="s">
        <v>5</v>
      </c>
      <c r="Q598" t="s">
        <v>648</v>
      </c>
      <c r="R598" t="s">
        <v>645</v>
      </c>
      <c r="S598" t="s">
        <v>17412</v>
      </c>
      <c r="T598" t="s">
        <v>17413</v>
      </c>
    </row>
    <row r="599" spans="1:20" x14ac:dyDescent="0.25">
      <c r="A599" t="s">
        <v>147</v>
      </c>
      <c r="B599" t="s">
        <v>148</v>
      </c>
      <c r="C599">
        <v>50</v>
      </c>
      <c r="D599">
        <v>6</v>
      </c>
      <c r="E599" t="s">
        <v>17414</v>
      </c>
      <c r="F599">
        <v>200</v>
      </c>
      <c r="G599">
        <v>0</v>
      </c>
      <c r="H599" t="s">
        <v>641</v>
      </c>
      <c r="I599" t="s">
        <v>17415</v>
      </c>
      <c r="J599" t="s">
        <v>788</v>
      </c>
      <c r="K599" t="s">
        <v>644</v>
      </c>
      <c r="L599" t="s">
        <v>645</v>
      </c>
      <c r="M599" t="s">
        <v>17416</v>
      </c>
      <c r="N599" t="s">
        <v>644</v>
      </c>
      <c r="O599" t="s">
        <v>647</v>
      </c>
      <c r="P599" t="s">
        <v>5</v>
      </c>
      <c r="Q599" t="s">
        <v>648</v>
      </c>
      <c r="R599" t="s">
        <v>645</v>
      </c>
      <c r="S599" t="s">
        <v>17417</v>
      </c>
      <c r="T599" t="s">
        <v>17411</v>
      </c>
    </row>
    <row r="600" spans="1:20" x14ac:dyDescent="0.25">
      <c r="A600" t="s">
        <v>638</v>
      </c>
      <c r="B600" t="s">
        <v>639</v>
      </c>
      <c r="C600">
        <v>66</v>
      </c>
      <c r="D600">
        <v>2</v>
      </c>
      <c r="E600" t="s">
        <v>17418</v>
      </c>
      <c r="F600">
        <v>100</v>
      </c>
      <c r="G600">
        <v>0</v>
      </c>
      <c r="H600" t="s">
        <v>641</v>
      </c>
      <c r="I600" t="s">
        <v>17419</v>
      </c>
      <c r="J600" t="s">
        <v>2083</v>
      </c>
      <c r="K600" t="s">
        <v>644</v>
      </c>
      <c r="L600" t="s">
        <v>645</v>
      </c>
      <c r="M600" t="s">
        <v>17420</v>
      </c>
      <c r="N600" t="s">
        <v>644</v>
      </c>
      <c r="O600" t="s">
        <v>647</v>
      </c>
      <c r="P600" t="s">
        <v>5</v>
      </c>
      <c r="Q600" t="s">
        <v>648</v>
      </c>
      <c r="R600" t="s">
        <v>645</v>
      </c>
      <c r="S600" t="s">
        <v>17421</v>
      </c>
      <c r="T600" t="s">
        <v>17420</v>
      </c>
    </row>
    <row r="601" spans="1:20" x14ac:dyDescent="0.25">
      <c r="A601" t="s">
        <v>18</v>
      </c>
      <c r="B601" t="s">
        <v>19</v>
      </c>
      <c r="C601">
        <v>68</v>
      </c>
      <c r="D601">
        <v>1</v>
      </c>
      <c r="E601" t="s">
        <v>17418</v>
      </c>
      <c r="F601">
        <v>100</v>
      </c>
      <c r="G601">
        <v>0</v>
      </c>
      <c r="H601" t="s">
        <v>641</v>
      </c>
      <c r="I601" t="s">
        <v>17419</v>
      </c>
      <c r="J601" t="s">
        <v>2083</v>
      </c>
      <c r="K601" t="s">
        <v>644</v>
      </c>
      <c r="L601" t="s">
        <v>645</v>
      </c>
      <c r="M601" t="s">
        <v>17420</v>
      </c>
      <c r="N601" t="s">
        <v>644</v>
      </c>
      <c r="O601" t="s">
        <v>647</v>
      </c>
      <c r="P601" t="s">
        <v>5</v>
      </c>
      <c r="Q601" t="s">
        <v>648</v>
      </c>
      <c r="R601" t="s">
        <v>645</v>
      </c>
      <c r="S601" t="s">
        <v>17421</v>
      </c>
      <c r="T601" t="s">
        <v>17420</v>
      </c>
    </row>
    <row r="602" spans="1:20" x14ac:dyDescent="0.25">
      <c r="A602" t="s">
        <v>77</v>
      </c>
      <c r="B602" t="s">
        <v>78</v>
      </c>
      <c r="C602">
        <v>27.5</v>
      </c>
      <c r="D602">
        <v>4</v>
      </c>
      <c r="E602" t="s">
        <v>17422</v>
      </c>
      <c r="F602">
        <v>165</v>
      </c>
      <c r="G602">
        <v>0</v>
      </c>
      <c r="H602" t="s">
        <v>673</v>
      </c>
      <c r="I602" t="s">
        <v>17423</v>
      </c>
      <c r="J602" t="s">
        <v>17424</v>
      </c>
      <c r="K602" t="s">
        <v>17425</v>
      </c>
      <c r="L602" t="s">
        <v>17426</v>
      </c>
      <c r="M602" t="s">
        <v>17427</v>
      </c>
      <c r="N602" t="s">
        <v>644</v>
      </c>
      <c r="O602" t="s">
        <v>679</v>
      </c>
      <c r="P602" t="s">
        <v>26</v>
      </c>
      <c r="Q602" t="s">
        <v>680</v>
      </c>
      <c r="R602" t="s">
        <v>645</v>
      </c>
      <c r="S602" t="s">
        <v>17428</v>
      </c>
      <c r="T602" t="s">
        <v>17429</v>
      </c>
    </row>
    <row r="603" spans="1:20" x14ac:dyDescent="0.25">
      <c r="A603" t="s">
        <v>638</v>
      </c>
      <c r="B603" t="s">
        <v>639</v>
      </c>
      <c r="C603">
        <v>66</v>
      </c>
      <c r="D603">
        <v>2</v>
      </c>
      <c r="E603" t="s">
        <v>17430</v>
      </c>
      <c r="F603">
        <v>209</v>
      </c>
      <c r="G603">
        <v>0</v>
      </c>
      <c r="H603" t="s">
        <v>641</v>
      </c>
      <c r="I603" t="s">
        <v>17431</v>
      </c>
      <c r="J603" t="s">
        <v>685</v>
      </c>
      <c r="K603" t="s">
        <v>644</v>
      </c>
      <c r="L603" t="s">
        <v>645</v>
      </c>
      <c r="M603" t="s">
        <v>17429</v>
      </c>
      <c r="N603" t="s">
        <v>644</v>
      </c>
      <c r="O603" t="s">
        <v>668</v>
      </c>
      <c r="P603" t="s">
        <v>5</v>
      </c>
      <c r="Q603" t="s">
        <v>669</v>
      </c>
      <c r="R603" t="s">
        <v>645</v>
      </c>
      <c r="S603" t="s">
        <v>17432</v>
      </c>
      <c r="T603" t="s">
        <v>17429</v>
      </c>
    </row>
    <row r="604" spans="1:20" x14ac:dyDescent="0.25">
      <c r="A604" t="s">
        <v>18</v>
      </c>
      <c r="B604" t="s">
        <v>19</v>
      </c>
      <c r="C604">
        <v>68</v>
      </c>
      <c r="D604">
        <v>1</v>
      </c>
      <c r="E604" t="s">
        <v>17430</v>
      </c>
      <c r="F604">
        <v>209</v>
      </c>
      <c r="G604">
        <v>0</v>
      </c>
      <c r="H604" t="s">
        <v>641</v>
      </c>
      <c r="I604" t="s">
        <v>17431</v>
      </c>
      <c r="J604" t="s">
        <v>685</v>
      </c>
      <c r="K604" t="s">
        <v>644</v>
      </c>
      <c r="L604" t="s">
        <v>645</v>
      </c>
      <c r="M604" t="s">
        <v>17429</v>
      </c>
      <c r="N604" t="s">
        <v>644</v>
      </c>
      <c r="O604" t="s">
        <v>668</v>
      </c>
      <c r="P604" t="s">
        <v>5</v>
      </c>
      <c r="Q604" t="s">
        <v>669</v>
      </c>
      <c r="R604" t="s">
        <v>645</v>
      </c>
      <c r="S604" t="s">
        <v>17432</v>
      </c>
      <c r="T604" t="s">
        <v>17429</v>
      </c>
    </row>
    <row r="605" spans="1:20" x14ac:dyDescent="0.25">
      <c r="A605" t="s">
        <v>239</v>
      </c>
      <c r="B605" t="s">
        <v>245</v>
      </c>
      <c r="C605">
        <v>139</v>
      </c>
      <c r="D605">
        <v>1</v>
      </c>
      <c r="E605" t="s">
        <v>17430</v>
      </c>
      <c r="F605">
        <v>209</v>
      </c>
      <c r="G605">
        <v>0</v>
      </c>
      <c r="H605" t="s">
        <v>641</v>
      </c>
      <c r="I605" t="s">
        <v>17431</v>
      </c>
      <c r="J605" t="s">
        <v>685</v>
      </c>
      <c r="K605" t="s">
        <v>644</v>
      </c>
      <c r="L605" t="s">
        <v>645</v>
      </c>
      <c r="M605" t="s">
        <v>17429</v>
      </c>
      <c r="N605" t="s">
        <v>644</v>
      </c>
      <c r="O605" t="s">
        <v>668</v>
      </c>
      <c r="P605" t="s">
        <v>5</v>
      </c>
      <c r="Q605" t="s">
        <v>669</v>
      </c>
      <c r="R605" t="s">
        <v>645</v>
      </c>
      <c r="S605" t="s">
        <v>17432</v>
      </c>
      <c r="T605" t="s">
        <v>17429</v>
      </c>
    </row>
    <row r="606" spans="1:20" x14ac:dyDescent="0.25">
      <c r="A606" t="s">
        <v>22</v>
      </c>
      <c r="B606" t="s">
        <v>213</v>
      </c>
      <c r="C606">
        <v>64</v>
      </c>
      <c r="D606">
        <v>1</v>
      </c>
      <c r="E606" t="s">
        <v>17433</v>
      </c>
      <c r="F606">
        <v>64</v>
      </c>
      <c r="G606">
        <v>0</v>
      </c>
      <c r="H606" t="s">
        <v>805</v>
      </c>
      <c r="I606" t="s">
        <v>17434</v>
      </c>
      <c r="J606" t="s">
        <v>17435</v>
      </c>
      <c r="K606" t="s">
        <v>7562</v>
      </c>
      <c r="L606" t="s">
        <v>17436</v>
      </c>
      <c r="M606" t="s">
        <v>17437</v>
      </c>
      <c r="N606" t="s">
        <v>644</v>
      </c>
      <c r="O606" t="s">
        <v>811</v>
      </c>
      <c r="P606" t="s">
        <v>23</v>
      </c>
      <c r="Q606" t="s">
        <v>812</v>
      </c>
      <c r="R606" t="s">
        <v>645</v>
      </c>
      <c r="S606" t="s">
        <v>17438</v>
      </c>
      <c r="T606" t="s">
        <v>17437</v>
      </c>
    </row>
    <row r="607" spans="1:20" x14ac:dyDescent="0.25">
      <c r="A607" t="s">
        <v>638</v>
      </c>
      <c r="B607" t="s">
        <v>639</v>
      </c>
      <c r="C607">
        <v>66</v>
      </c>
      <c r="D607">
        <v>4</v>
      </c>
      <c r="E607" t="s">
        <v>17439</v>
      </c>
      <c r="F607">
        <v>200</v>
      </c>
      <c r="G607">
        <v>0</v>
      </c>
      <c r="H607" t="s">
        <v>641</v>
      </c>
      <c r="I607" t="s">
        <v>17440</v>
      </c>
      <c r="J607" t="s">
        <v>685</v>
      </c>
      <c r="K607" t="s">
        <v>644</v>
      </c>
      <c r="L607" t="s">
        <v>645</v>
      </c>
      <c r="M607" t="s">
        <v>17441</v>
      </c>
      <c r="N607" t="s">
        <v>644</v>
      </c>
      <c r="O607" t="s">
        <v>647</v>
      </c>
      <c r="P607" t="s">
        <v>5</v>
      </c>
      <c r="Q607" t="s">
        <v>648</v>
      </c>
      <c r="R607" t="s">
        <v>645</v>
      </c>
      <c r="S607" t="s">
        <v>17442</v>
      </c>
      <c r="T607" t="s">
        <v>17441</v>
      </c>
    </row>
    <row r="608" spans="1:20" x14ac:dyDescent="0.25">
      <c r="A608" t="s">
        <v>18</v>
      </c>
      <c r="B608" t="s">
        <v>19</v>
      </c>
      <c r="C608">
        <v>68</v>
      </c>
      <c r="D608">
        <v>2</v>
      </c>
      <c r="E608" t="s">
        <v>17439</v>
      </c>
      <c r="F608">
        <v>200</v>
      </c>
      <c r="G608">
        <v>0</v>
      </c>
      <c r="H608" t="s">
        <v>641</v>
      </c>
      <c r="I608" t="s">
        <v>17440</v>
      </c>
      <c r="J608" t="s">
        <v>685</v>
      </c>
      <c r="K608" t="s">
        <v>644</v>
      </c>
      <c r="L608" t="s">
        <v>645</v>
      </c>
      <c r="M608" t="s">
        <v>17441</v>
      </c>
      <c r="N608" t="s">
        <v>644</v>
      </c>
      <c r="O608" t="s">
        <v>647</v>
      </c>
      <c r="P608" t="s">
        <v>5</v>
      </c>
      <c r="Q608" t="s">
        <v>648</v>
      </c>
      <c r="R608" t="s">
        <v>645</v>
      </c>
      <c r="S608" t="s">
        <v>17442</v>
      </c>
      <c r="T608" t="s">
        <v>17441</v>
      </c>
    </row>
    <row r="609" spans="1:20" x14ac:dyDescent="0.25">
      <c r="A609" t="s">
        <v>147</v>
      </c>
      <c r="B609" t="s">
        <v>148</v>
      </c>
      <c r="C609">
        <v>33.333333333333336</v>
      </c>
      <c r="D609">
        <v>9</v>
      </c>
      <c r="E609" t="s">
        <v>17443</v>
      </c>
      <c r="F609">
        <v>300</v>
      </c>
      <c r="G609">
        <v>0</v>
      </c>
      <c r="H609" t="s">
        <v>641</v>
      </c>
      <c r="I609" t="s">
        <v>17444</v>
      </c>
      <c r="J609" t="s">
        <v>745</v>
      </c>
      <c r="K609" t="s">
        <v>644</v>
      </c>
      <c r="L609" t="s">
        <v>645</v>
      </c>
      <c r="M609" t="s">
        <v>17445</v>
      </c>
      <c r="N609" t="s">
        <v>644</v>
      </c>
      <c r="O609" t="s">
        <v>732</v>
      </c>
      <c r="P609" t="s">
        <v>5</v>
      </c>
      <c r="Q609" t="s">
        <v>669</v>
      </c>
      <c r="R609" t="s">
        <v>645</v>
      </c>
      <c r="S609" t="s">
        <v>17446</v>
      </c>
      <c r="T609" t="s">
        <v>17445</v>
      </c>
    </row>
    <row r="610" spans="1:20" x14ac:dyDescent="0.25">
      <c r="A610" t="s">
        <v>147</v>
      </c>
      <c r="B610" t="s">
        <v>148</v>
      </c>
      <c r="C610">
        <v>50</v>
      </c>
      <c r="D610">
        <v>6</v>
      </c>
      <c r="E610" t="s">
        <v>17447</v>
      </c>
      <c r="F610">
        <v>200</v>
      </c>
      <c r="G610">
        <v>0</v>
      </c>
      <c r="H610" t="s">
        <v>641</v>
      </c>
      <c r="I610" t="s">
        <v>17448</v>
      </c>
      <c r="J610" t="s">
        <v>724</v>
      </c>
      <c r="K610" t="s">
        <v>644</v>
      </c>
      <c r="L610" t="s">
        <v>645</v>
      </c>
      <c r="M610" t="s">
        <v>17449</v>
      </c>
      <c r="N610" t="s">
        <v>644</v>
      </c>
      <c r="O610" t="s">
        <v>726</v>
      </c>
      <c r="P610" t="s">
        <v>5</v>
      </c>
      <c r="Q610" t="s">
        <v>648</v>
      </c>
      <c r="R610" t="s">
        <v>645</v>
      </c>
      <c r="S610" t="s">
        <v>17450</v>
      </c>
      <c r="T610" t="s">
        <v>17449</v>
      </c>
    </row>
    <row r="611" spans="1:20" x14ac:dyDescent="0.25">
      <c r="A611" t="s">
        <v>239</v>
      </c>
      <c r="B611" t="s">
        <v>245</v>
      </c>
      <c r="C611">
        <v>139</v>
      </c>
      <c r="D611">
        <v>6</v>
      </c>
      <c r="E611" t="s">
        <v>17451</v>
      </c>
      <c r="F611">
        <v>654</v>
      </c>
      <c r="G611">
        <v>0</v>
      </c>
      <c r="H611" t="s">
        <v>641</v>
      </c>
      <c r="I611" t="s">
        <v>17452</v>
      </c>
      <c r="J611" t="s">
        <v>685</v>
      </c>
      <c r="K611" t="s">
        <v>644</v>
      </c>
      <c r="L611" t="s">
        <v>645</v>
      </c>
      <c r="M611" t="s">
        <v>17449</v>
      </c>
      <c r="N611" t="s">
        <v>644</v>
      </c>
      <c r="O611" t="s">
        <v>668</v>
      </c>
      <c r="P611" t="s">
        <v>5</v>
      </c>
      <c r="Q611" t="s">
        <v>669</v>
      </c>
      <c r="R611" t="s">
        <v>645</v>
      </c>
      <c r="S611" t="s">
        <v>17453</v>
      </c>
      <c r="T611" t="s">
        <v>17454</v>
      </c>
    </row>
    <row r="612" spans="1:20" x14ac:dyDescent="0.25">
      <c r="A612" t="s">
        <v>638</v>
      </c>
      <c r="B612" t="s">
        <v>639</v>
      </c>
      <c r="C612">
        <v>66</v>
      </c>
      <c r="D612">
        <v>2</v>
      </c>
      <c r="E612" t="s">
        <v>17455</v>
      </c>
      <c r="F612">
        <v>100</v>
      </c>
      <c r="G612">
        <v>0</v>
      </c>
      <c r="H612" t="s">
        <v>641</v>
      </c>
      <c r="I612" t="s">
        <v>17456</v>
      </c>
      <c r="J612" t="s">
        <v>993</v>
      </c>
      <c r="K612" t="s">
        <v>644</v>
      </c>
      <c r="L612" t="s">
        <v>645</v>
      </c>
      <c r="M612" t="s">
        <v>17454</v>
      </c>
      <c r="N612" t="s">
        <v>644</v>
      </c>
      <c r="O612" t="s">
        <v>647</v>
      </c>
      <c r="P612" t="s">
        <v>5</v>
      </c>
      <c r="Q612" t="s">
        <v>648</v>
      </c>
      <c r="R612" t="s">
        <v>645</v>
      </c>
      <c r="S612" t="s">
        <v>17457</v>
      </c>
      <c r="T612" t="s">
        <v>17454</v>
      </c>
    </row>
    <row r="613" spans="1:20" x14ac:dyDescent="0.25">
      <c r="A613" t="s">
        <v>18</v>
      </c>
      <c r="B613" t="s">
        <v>19</v>
      </c>
      <c r="C613">
        <v>68</v>
      </c>
      <c r="D613">
        <v>1</v>
      </c>
      <c r="E613" t="s">
        <v>17455</v>
      </c>
      <c r="F613">
        <v>100</v>
      </c>
      <c r="G613">
        <v>0</v>
      </c>
      <c r="H613" t="s">
        <v>641</v>
      </c>
      <c r="I613" t="s">
        <v>17456</v>
      </c>
      <c r="J613" t="s">
        <v>993</v>
      </c>
      <c r="K613" t="s">
        <v>644</v>
      </c>
      <c r="L613" t="s">
        <v>645</v>
      </c>
      <c r="M613" t="s">
        <v>17454</v>
      </c>
      <c r="N613" t="s">
        <v>644</v>
      </c>
      <c r="O613" t="s">
        <v>647</v>
      </c>
      <c r="P613" t="s">
        <v>5</v>
      </c>
      <c r="Q613" t="s">
        <v>648</v>
      </c>
      <c r="R613" t="s">
        <v>645</v>
      </c>
      <c r="S613" t="s">
        <v>17457</v>
      </c>
      <c r="T613" t="s">
        <v>17454</v>
      </c>
    </row>
    <row r="614" spans="1:20" x14ac:dyDescent="0.25">
      <c r="A614" t="s">
        <v>638</v>
      </c>
      <c r="B614" t="s">
        <v>639</v>
      </c>
      <c r="C614">
        <v>66</v>
      </c>
      <c r="D614">
        <v>2</v>
      </c>
      <c r="E614" t="s">
        <v>17458</v>
      </c>
      <c r="F614">
        <v>100</v>
      </c>
      <c r="G614">
        <v>0</v>
      </c>
      <c r="H614" t="s">
        <v>641</v>
      </c>
      <c r="I614" t="s">
        <v>17459</v>
      </c>
      <c r="J614" t="s">
        <v>745</v>
      </c>
      <c r="K614" t="s">
        <v>644</v>
      </c>
      <c r="L614" t="s">
        <v>645</v>
      </c>
      <c r="M614" t="s">
        <v>17460</v>
      </c>
      <c r="N614" t="s">
        <v>644</v>
      </c>
      <c r="O614" t="s">
        <v>647</v>
      </c>
      <c r="P614" t="s">
        <v>5</v>
      </c>
      <c r="Q614" t="s">
        <v>648</v>
      </c>
      <c r="R614" t="s">
        <v>645</v>
      </c>
      <c r="S614" t="s">
        <v>17461</v>
      </c>
      <c r="T614" t="s">
        <v>17462</v>
      </c>
    </row>
    <row r="615" spans="1:20" x14ac:dyDescent="0.25">
      <c r="A615" t="s">
        <v>18</v>
      </c>
      <c r="B615" t="s">
        <v>19</v>
      </c>
      <c r="C615">
        <v>68</v>
      </c>
      <c r="D615">
        <v>1</v>
      </c>
      <c r="E615" t="s">
        <v>17458</v>
      </c>
      <c r="F615">
        <v>100</v>
      </c>
      <c r="G615">
        <v>0</v>
      </c>
      <c r="H615" t="s">
        <v>641</v>
      </c>
      <c r="I615" t="s">
        <v>17459</v>
      </c>
      <c r="J615" t="s">
        <v>745</v>
      </c>
      <c r="K615" t="s">
        <v>644</v>
      </c>
      <c r="L615" t="s">
        <v>645</v>
      </c>
      <c r="M615" t="s">
        <v>17460</v>
      </c>
      <c r="N615" t="s">
        <v>644</v>
      </c>
      <c r="O615" t="s">
        <v>647</v>
      </c>
      <c r="P615" t="s">
        <v>5</v>
      </c>
      <c r="Q615" t="s">
        <v>648</v>
      </c>
      <c r="R615" t="s">
        <v>645</v>
      </c>
      <c r="S615" t="s">
        <v>17461</v>
      </c>
      <c r="T615" t="s">
        <v>17462</v>
      </c>
    </row>
    <row r="616" spans="1:20" x14ac:dyDescent="0.25">
      <c r="A616" t="s">
        <v>638</v>
      </c>
      <c r="B616" t="s">
        <v>639</v>
      </c>
      <c r="C616">
        <v>66</v>
      </c>
      <c r="D616">
        <v>2</v>
      </c>
      <c r="E616" t="s">
        <v>17463</v>
      </c>
      <c r="F616">
        <v>100</v>
      </c>
      <c r="G616">
        <v>0</v>
      </c>
      <c r="H616" t="s">
        <v>641</v>
      </c>
      <c r="I616" t="s">
        <v>17464</v>
      </c>
      <c r="J616" t="s">
        <v>993</v>
      </c>
      <c r="K616" t="s">
        <v>644</v>
      </c>
      <c r="L616" t="s">
        <v>645</v>
      </c>
      <c r="M616" t="s">
        <v>17465</v>
      </c>
      <c r="N616" t="s">
        <v>644</v>
      </c>
      <c r="O616" t="s">
        <v>668</v>
      </c>
      <c r="P616" t="s">
        <v>5</v>
      </c>
      <c r="Q616" t="s">
        <v>669</v>
      </c>
      <c r="R616" t="s">
        <v>645</v>
      </c>
      <c r="S616" t="s">
        <v>17466</v>
      </c>
      <c r="T616" t="s">
        <v>17465</v>
      </c>
    </row>
    <row r="617" spans="1:20" x14ac:dyDescent="0.25">
      <c r="A617" t="s">
        <v>18</v>
      </c>
      <c r="B617" t="s">
        <v>19</v>
      </c>
      <c r="C617">
        <v>68</v>
      </c>
      <c r="D617">
        <v>1</v>
      </c>
      <c r="E617" t="s">
        <v>17463</v>
      </c>
      <c r="F617">
        <v>100</v>
      </c>
      <c r="G617">
        <v>0</v>
      </c>
      <c r="H617" t="s">
        <v>641</v>
      </c>
      <c r="I617" t="s">
        <v>17464</v>
      </c>
      <c r="J617" t="s">
        <v>993</v>
      </c>
      <c r="K617" t="s">
        <v>644</v>
      </c>
      <c r="L617" t="s">
        <v>645</v>
      </c>
      <c r="M617" t="s">
        <v>17465</v>
      </c>
      <c r="N617" t="s">
        <v>644</v>
      </c>
      <c r="O617" t="s">
        <v>668</v>
      </c>
      <c r="P617" t="s">
        <v>5</v>
      </c>
      <c r="Q617" t="s">
        <v>669</v>
      </c>
      <c r="R617" t="s">
        <v>645</v>
      </c>
      <c r="S617" t="s">
        <v>17466</v>
      </c>
      <c r="T617" t="s">
        <v>17465</v>
      </c>
    </row>
    <row r="618" spans="1:20" x14ac:dyDescent="0.25">
      <c r="A618" t="s">
        <v>638</v>
      </c>
      <c r="B618" t="s">
        <v>639</v>
      </c>
      <c r="C618">
        <v>66</v>
      </c>
      <c r="D618">
        <v>2</v>
      </c>
      <c r="E618" t="s">
        <v>17467</v>
      </c>
      <c r="F618">
        <v>115</v>
      </c>
      <c r="G618">
        <v>15</v>
      </c>
      <c r="H618" t="s">
        <v>641</v>
      </c>
      <c r="I618" t="s">
        <v>9715</v>
      </c>
      <c r="J618" t="s">
        <v>685</v>
      </c>
      <c r="K618" t="s">
        <v>644</v>
      </c>
      <c r="L618" t="s">
        <v>645</v>
      </c>
      <c r="M618" t="s">
        <v>17465</v>
      </c>
      <c r="N618" t="s">
        <v>644</v>
      </c>
      <c r="O618" t="s">
        <v>647</v>
      </c>
      <c r="P618" t="s">
        <v>5</v>
      </c>
      <c r="Q618" t="s">
        <v>648</v>
      </c>
      <c r="R618" t="s">
        <v>645</v>
      </c>
      <c r="S618" t="s">
        <v>17468</v>
      </c>
      <c r="T618" t="s">
        <v>17465</v>
      </c>
    </row>
    <row r="619" spans="1:20" x14ac:dyDescent="0.25">
      <c r="A619" t="s">
        <v>18</v>
      </c>
      <c r="B619" t="s">
        <v>19</v>
      </c>
      <c r="C619">
        <v>68</v>
      </c>
      <c r="D619">
        <v>1</v>
      </c>
      <c r="E619" t="s">
        <v>17467</v>
      </c>
      <c r="F619">
        <v>115</v>
      </c>
      <c r="G619">
        <v>15</v>
      </c>
      <c r="H619" t="s">
        <v>641</v>
      </c>
      <c r="I619" t="s">
        <v>9715</v>
      </c>
      <c r="J619" t="s">
        <v>685</v>
      </c>
      <c r="K619" t="s">
        <v>644</v>
      </c>
      <c r="L619" t="s">
        <v>645</v>
      </c>
      <c r="M619" t="s">
        <v>17465</v>
      </c>
      <c r="N619" t="s">
        <v>644</v>
      </c>
      <c r="O619" t="s">
        <v>647</v>
      </c>
      <c r="P619" t="s">
        <v>5</v>
      </c>
      <c r="Q619" t="s">
        <v>648</v>
      </c>
      <c r="R619" t="s">
        <v>645</v>
      </c>
      <c r="S619" t="s">
        <v>17468</v>
      </c>
      <c r="T619" t="s">
        <v>17465</v>
      </c>
    </row>
    <row r="620" spans="1:20" x14ac:dyDescent="0.25">
      <c r="A620" t="s">
        <v>638</v>
      </c>
      <c r="B620" t="s">
        <v>639</v>
      </c>
      <c r="C620">
        <v>66</v>
      </c>
      <c r="D620">
        <v>2</v>
      </c>
      <c r="E620" t="s">
        <v>17469</v>
      </c>
      <c r="F620">
        <v>118</v>
      </c>
      <c r="G620">
        <v>18</v>
      </c>
      <c r="H620" t="s">
        <v>641</v>
      </c>
      <c r="I620" t="s">
        <v>17470</v>
      </c>
      <c r="J620" t="s">
        <v>998</v>
      </c>
      <c r="K620" t="s">
        <v>644</v>
      </c>
      <c r="L620" t="s">
        <v>645</v>
      </c>
      <c r="M620" t="s">
        <v>17471</v>
      </c>
      <c r="N620" t="s">
        <v>644</v>
      </c>
      <c r="O620" t="s">
        <v>668</v>
      </c>
      <c r="P620" t="s">
        <v>5</v>
      </c>
      <c r="Q620" t="s">
        <v>669</v>
      </c>
      <c r="R620" t="s">
        <v>645</v>
      </c>
      <c r="S620" t="s">
        <v>17472</v>
      </c>
      <c r="T620" t="s">
        <v>17471</v>
      </c>
    </row>
    <row r="621" spans="1:20" x14ac:dyDescent="0.25">
      <c r="A621" t="s">
        <v>18</v>
      </c>
      <c r="B621" t="s">
        <v>19</v>
      </c>
      <c r="C621">
        <v>68</v>
      </c>
      <c r="D621">
        <v>1</v>
      </c>
      <c r="E621" t="s">
        <v>17469</v>
      </c>
      <c r="F621">
        <v>118</v>
      </c>
      <c r="G621">
        <v>18</v>
      </c>
      <c r="H621" t="s">
        <v>641</v>
      </c>
      <c r="I621" t="s">
        <v>17470</v>
      </c>
      <c r="J621" t="s">
        <v>998</v>
      </c>
      <c r="K621" t="s">
        <v>644</v>
      </c>
      <c r="L621" t="s">
        <v>645</v>
      </c>
      <c r="M621" t="s">
        <v>17471</v>
      </c>
      <c r="N621" t="s">
        <v>644</v>
      </c>
      <c r="O621" t="s">
        <v>668</v>
      </c>
      <c r="P621" t="s">
        <v>5</v>
      </c>
      <c r="Q621" t="s">
        <v>669</v>
      </c>
      <c r="R621" t="s">
        <v>645</v>
      </c>
      <c r="S621" t="s">
        <v>17472</v>
      </c>
      <c r="T621" t="s">
        <v>17471</v>
      </c>
    </row>
    <row r="622" spans="1:20" x14ac:dyDescent="0.25">
      <c r="A622" t="s">
        <v>147</v>
      </c>
      <c r="B622" t="s">
        <v>148</v>
      </c>
      <c r="C622">
        <v>50</v>
      </c>
      <c r="D622">
        <v>6</v>
      </c>
      <c r="E622" t="s">
        <v>17473</v>
      </c>
      <c r="F622">
        <v>200</v>
      </c>
      <c r="G622">
        <v>0</v>
      </c>
      <c r="H622" t="s">
        <v>641</v>
      </c>
      <c r="I622" t="s">
        <v>17474</v>
      </c>
      <c r="J622" t="s">
        <v>724</v>
      </c>
      <c r="K622" t="s">
        <v>644</v>
      </c>
      <c r="L622" t="s">
        <v>645</v>
      </c>
      <c r="M622" t="s">
        <v>17475</v>
      </c>
      <c r="N622" t="s">
        <v>644</v>
      </c>
      <c r="O622" t="s">
        <v>647</v>
      </c>
      <c r="P622" t="s">
        <v>5</v>
      </c>
      <c r="Q622" t="s">
        <v>648</v>
      </c>
      <c r="R622" t="s">
        <v>645</v>
      </c>
      <c r="S622" t="s">
        <v>17476</v>
      </c>
      <c r="T622" t="s">
        <v>17475</v>
      </c>
    </row>
    <row r="623" spans="1:20" x14ac:dyDescent="0.25">
      <c r="A623" t="s">
        <v>638</v>
      </c>
      <c r="B623" t="s">
        <v>639</v>
      </c>
      <c r="C623">
        <v>66</v>
      </c>
      <c r="D623">
        <v>2</v>
      </c>
      <c r="E623" t="s">
        <v>17477</v>
      </c>
      <c r="F623">
        <v>100</v>
      </c>
      <c r="G623">
        <v>0</v>
      </c>
      <c r="H623" t="s">
        <v>641</v>
      </c>
      <c r="I623" t="s">
        <v>17478</v>
      </c>
      <c r="J623" t="s">
        <v>981</v>
      </c>
      <c r="K623" t="s">
        <v>644</v>
      </c>
      <c r="L623" t="s">
        <v>645</v>
      </c>
      <c r="M623" t="s">
        <v>17479</v>
      </c>
      <c r="N623" t="s">
        <v>644</v>
      </c>
      <c r="O623" t="s">
        <v>647</v>
      </c>
      <c r="P623" t="s">
        <v>5</v>
      </c>
      <c r="Q623" t="s">
        <v>648</v>
      </c>
      <c r="R623" t="s">
        <v>645</v>
      </c>
      <c r="S623" t="s">
        <v>17480</v>
      </c>
      <c r="T623" t="s">
        <v>17481</v>
      </c>
    </row>
    <row r="624" spans="1:20" x14ac:dyDescent="0.25">
      <c r="A624" t="s">
        <v>18</v>
      </c>
      <c r="B624" t="s">
        <v>19</v>
      </c>
      <c r="C624">
        <v>68</v>
      </c>
      <c r="D624">
        <v>1</v>
      </c>
      <c r="E624" t="s">
        <v>17477</v>
      </c>
      <c r="F624">
        <v>100</v>
      </c>
      <c r="G624">
        <v>0</v>
      </c>
      <c r="H624" t="s">
        <v>641</v>
      </c>
      <c r="I624" t="s">
        <v>17478</v>
      </c>
      <c r="J624" t="s">
        <v>981</v>
      </c>
      <c r="K624" t="s">
        <v>644</v>
      </c>
      <c r="L624" t="s">
        <v>645</v>
      </c>
      <c r="M624" t="s">
        <v>17479</v>
      </c>
      <c r="N624" t="s">
        <v>644</v>
      </c>
      <c r="O624" t="s">
        <v>647</v>
      </c>
      <c r="P624" t="s">
        <v>5</v>
      </c>
      <c r="Q624" t="s">
        <v>648</v>
      </c>
      <c r="R624" t="s">
        <v>645</v>
      </c>
      <c r="S624" t="s">
        <v>17480</v>
      </c>
      <c r="T624" t="s">
        <v>17481</v>
      </c>
    </row>
    <row r="625" spans="1:20" x14ac:dyDescent="0.25">
      <c r="A625" t="s">
        <v>638</v>
      </c>
      <c r="B625" t="s">
        <v>639</v>
      </c>
      <c r="C625">
        <v>66</v>
      </c>
      <c r="D625">
        <v>2</v>
      </c>
      <c r="E625" t="s">
        <v>17482</v>
      </c>
      <c r="F625">
        <v>100</v>
      </c>
      <c r="G625">
        <v>0</v>
      </c>
      <c r="H625" t="s">
        <v>641</v>
      </c>
      <c r="I625" t="s">
        <v>17483</v>
      </c>
      <c r="J625" t="s">
        <v>1314</v>
      </c>
      <c r="K625" t="s">
        <v>644</v>
      </c>
      <c r="L625" t="s">
        <v>645</v>
      </c>
      <c r="M625" t="s">
        <v>17484</v>
      </c>
      <c r="N625" t="s">
        <v>644</v>
      </c>
      <c r="O625" t="s">
        <v>647</v>
      </c>
      <c r="P625" t="s">
        <v>5</v>
      </c>
      <c r="Q625" t="s">
        <v>648</v>
      </c>
      <c r="R625" t="s">
        <v>645</v>
      </c>
      <c r="S625" t="s">
        <v>17485</v>
      </c>
      <c r="T625" t="s">
        <v>17484</v>
      </c>
    </row>
    <row r="626" spans="1:20" x14ac:dyDescent="0.25">
      <c r="A626" t="s">
        <v>18</v>
      </c>
      <c r="B626" t="s">
        <v>19</v>
      </c>
      <c r="C626">
        <v>68</v>
      </c>
      <c r="D626">
        <v>1</v>
      </c>
      <c r="E626" t="s">
        <v>17482</v>
      </c>
      <c r="F626">
        <v>100</v>
      </c>
      <c r="G626">
        <v>0</v>
      </c>
      <c r="H626" t="s">
        <v>641</v>
      </c>
      <c r="I626" t="s">
        <v>17483</v>
      </c>
      <c r="J626" t="s">
        <v>1314</v>
      </c>
      <c r="K626" t="s">
        <v>644</v>
      </c>
      <c r="L626" t="s">
        <v>645</v>
      </c>
      <c r="M626" t="s">
        <v>17484</v>
      </c>
      <c r="N626" t="s">
        <v>644</v>
      </c>
      <c r="O626" t="s">
        <v>647</v>
      </c>
      <c r="P626" t="s">
        <v>5</v>
      </c>
      <c r="Q626" t="s">
        <v>648</v>
      </c>
      <c r="R626" t="s">
        <v>645</v>
      </c>
      <c r="S626" t="s">
        <v>17485</v>
      </c>
      <c r="T626" t="s">
        <v>17484</v>
      </c>
    </row>
    <row r="627" spans="1:20" x14ac:dyDescent="0.25">
      <c r="A627" t="s">
        <v>601</v>
      </c>
      <c r="B627" t="s">
        <v>602</v>
      </c>
      <c r="C627">
        <v>139</v>
      </c>
      <c r="D627">
        <v>1</v>
      </c>
      <c r="E627" t="s">
        <v>17486</v>
      </c>
      <c r="F627">
        <v>108.99</v>
      </c>
      <c r="G627">
        <v>0</v>
      </c>
      <c r="H627" t="s">
        <v>641</v>
      </c>
      <c r="I627" t="s">
        <v>17487</v>
      </c>
      <c r="J627" t="s">
        <v>859</v>
      </c>
      <c r="K627" t="s">
        <v>644</v>
      </c>
      <c r="L627" t="s">
        <v>645</v>
      </c>
      <c r="M627" t="s">
        <v>17488</v>
      </c>
      <c r="N627" t="s">
        <v>644</v>
      </c>
      <c r="O627" t="s">
        <v>647</v>
      </c>
      <c r="P627" t="s">
        <v>5</v>
      </c>
      <c r="Q627" t="s">
        <v>648</v>
      </c>
      <c r="R627" t="s">
        <v>645</v>
      </c>
      <c r="S627" t="s">
        <v>17489</v>
      </c>
      <c r="T627" t="s">
        <v>17488</v>
      </c>
    </row>
    <row r="628" spans="1:20" x14ac:dyDescent="0.25">
      <c r="A628" t="s">
        <v>147</v>
      </c>
      <c r="B628" t="s">
        <v>148</v>
      </c>
      <c r="C628">
        <v>50</v>
      </c>
      <c r="D628">
        <v>6</v>
      </c>
      <c r="E628" t="s">
        <v>17490</v>
      </c>
      <c r="F628">
        <v>200</v>
      </c>
      <c r="G628">
        <v>0</v>
      </c>
      <c r="H628" t="s">
        <v>641</v>
      </c>
      <c r="I628" t="s">
        <v>17491</v>
      </c>
      <c r="J628" t="s">
        <v>1520</v>
      </c>
      <c r="K628" t="s">
        <v>644</v>
      </c>
      <c r="L628" t="s">
        <v>645</v>
      </c>
      <c r="M628" t="s">
        <v>17492</v>
      </c>
      <c r="N628" t="s">
        <v>644</v>
      </c>
      <c r="O628" t="s">
        <v>668</v>
      </c>
      <c r="P628" t="s">
        <v>5</v>
      </c>
      <c r="Q628" t="s">
        <v>669</v>
      </c>
      <c r="R628" t="s">
        <v>645</v>
      </c>
      <c r="S628" t="s">
        <v>17493</v>
      </c>
      <c r="T628" t="s">
        <v>17492</v>
      </c>
    </row>
    <row r="629" spans="1:20" x14ac:dyDescent="0.25">
      <c r="A629" t="s">
        <v>638</v>
      </c>
      <c r="B629" t="s">
        <v>639</v>
      </c>
      <c r="C629">
        <v>66</v>
      </c>
      <c r="D629">
        <v>2</v>
      </c>
      <c r="E629" t="s">
        <v>17494</v>
      </c>
      <c r="F629">
        <v>100</v>
      </c>
      <c r="G629">
        <v>0</v>
      </c>
      <c r="H629" t="s">
        <v>641</v>
      </c>
      <c r="I629" t="s">
        <v>17495</v>
      </c>
      <c r="J629" t="s">
        <v>801</v>
      </c>
      <c r="K629" t="s">
        <v>644</v>
      </c>
      <c r="L629" t="s">
        <v>645</v>
      </c>
      <c r="M629" t="s">
        <v>17496</v>
      </c>
      <c r="N629" t="s">
        <v>644</v>
      </c>
      <c r="O629" t="s">
        <v>647</v>
      </c>
      <c r="P629" t="s">
        <v>5</v>
      </c>
      <c r="Q629" t="s">
        <v>648</v>
      </c>
      <c r="R629" t="s">
        <v>645</v>
      </c>
      <c r="S629" t="s">
        <v>17497</v>
      </c>
      <c r="T629" t="s">
        <v>17496</v>
      </c>
    </row>
    <row r="630" spans="1:20" x14ac:dyDescent="0.25">
      <c r="A630" t="s">
        <v>18</v>
      </c>
      <c r="B630" t="s">
        <v>19</v>
      </c>
      <c r="C630">
        <v>68</v>
      </c>
      <c r="D630">
        <v>1</v>
      </c>
      <c r="E630" t="s">
        <v>17494</v>
      </c>
      <c r="F630">
        <v>100</v>
      </c>
      <c r="G630">
        <v>0</v>
      </c>
      <c r="H630" t="s">
        <v>641</v>
      </c>
      <c r="I630" t="s">
        <v>17495</v>
      </c>
      <c r="J630" t="s">
        <v>801</v>
      </c>
      <c r="K630" t="s">
        <v>644</v>
      </c>
      <c r="L630" t="s">
        <v>645</v>
      </c>
      <c r="M630" t="s">
        <v>17496</v>
      </c>
      <c r="N630" t="s">
        <v>644</v>
      </c>
      <c r="O630" t="s">
        <v>647</v>
      </c>
      <c r="P630" t="s">
        <v>5</v>
      </c>
      <c r="Q630" t="s">
        <v>648</v>
      </c>
      <c r="R630" t="s">
        <v>645</v>
      </c>
      <c r="S630" t="s">
        <v>17497</v>
      </c>
      <c r="T630" t="s">
        <v>17496</v>
      </c>
    </row>
    <row r="631" spans="1:20" x14ac:dyDescent="0.25">
      <c r="A631" t="s">
        <v>638</v>
      </c>
      <c r="B631" t="s">
        <v>639</v>
      </c>
      <c r="C631">
        <v>66</v>
      </c>
      <c r="D631">
        <v>4</v>
      </c>
      <c r="E631" t="s">
        <v>17498</v>
      </c>
      <c r="F631">
        <v>300</v>
      </c>
      <c r="G631">
        <v>0</v>
      </c>
      <c r="H631" t="s">
        <v>641</v>
      </c>
      <c r="I631" t="s">
        <v>17499</v>
      </c>
      <c r="J631" t="s">
        <v>745</v>
      </c>
      <c r="K631" t="s">
        <v>644</v>
      </c>
      <c r="L631" t="s">
        <v>645</v>
      </c>
      <c r="M631" t="s">
        <v>17500</v>
      </c>
      <c r="N631" t="s">
        <v>644</v>
      </c>
      <c r="O631" t="s">
        <v>647</v>
      </c>
      <c r="P631" t="s">
        <v>5</v>
      </c>
      <c r="Q631" t="s">
        <v>648</v>
      </c>
      <c r="R631" t="s">
        <v>645</v>
      </c>
      <c r="S631" t="s">
        <v>17501</v>
      </c>
      <c r="T631" t="s">
        <v>17502</v>
      </c>
    </row>
    <row r="632" spans="1:20" x14ac:dyDescent="0.25">
      <c r="A632" t="s">
        <v>18</v>
      </c>
      <c r="B632" t="s">
        <v>19</v>
      </c>
      <c r="C632">
        <v>68</v>
      </c>
      <c r="D632">
        <v>2</v>
      </c>
      <c r="E632" t="s">
        <v>17498</v>
      </c>
      <c r="F632">
        <v>300</v>
      </c>
      <c r="G632">
        <v>0</v>
      </c>
      <c r="H632" t="s">
        <v>641</v>
      </c>
      <c r="I632" t="s">
        <v>17499</v>
      </c>
      <c r="J632" t="s">
        <v>745</v>
      </c>
      <c r="K632" t="s">
        <v>644</v>
      </c>
      <c r="L632" t="s">
        <v>645</v>
      </c>
      <c r="M632" t="s">
        <v>17500</v>
      </c>
      <c r="N632" t="s">
        <v>644</v>
      </c>
      <c r="O632" t="s">
        <v>647</v>
      </c>
      <c r="P632" t="s">
        <v>5</v>
      </c>
      <c r="Q632" t="s">
        <v>648</v>
      </c>
      <c r="R632" t="s">
        <v>645</v>
      </c>
      <c r="S632" t="s">
        <v>17501</v>
      </c>
      <c r="T632" t="s">
        <v>17502</v>
      </c>
    </row>
    <row r="633" spans="1:20" x14ac:dyDescent="0.25">
      <c r="A633" t="s">
        <v>147</v>
      </c>
      <c r="B633" t="s">
        <v>148</v>
      </c>
      <c r="C633">
        <v>33.333333333333336</v>
      </c>
      <c r="D633">
        <v>3</v>
      </c>
      <c r="E633" t="s">
        <v>17498</v>
      </c>
      <c r="F633">
        <v>300</v>
      </c>
      <c r="G633">
        <v>0</v>
      </c>
      <c r="H633" t="s">
        <v>641</v>
      </c>
      <c r="I633" t="s">
        <v>17499</v>
      </c>
      <c r="J633" t="s">
        <v>745</v>
      </c>
      <c r="K633" t="s">
        <v>644</v>
      </c>
      <c r="L633" t="s">
        <v>645</v>
      </c>
      <c r="M633" t="s">
        <v>17500</v>
      </c>
      <c r="N633" t="s">
        <v>644</v>
      </c>
      <c r="O633" t="s">
        <v>647</v>
      </c>
      <c r="P633" t="s">
        <v>5</v>
      </c>
      <c r="Q633" t="s">
        <v>648</v>
      </c>
      <c r="R633" t="s">
        <v>645</v>
      </c>
      <c r="S633" t="s">
        <v>17501</v>
      </c>
      <c r="T633" t="s">
        <v>17502</v>
      </c>
    </row>
    <row r="634" spans="1:20" x14ac:dyDescent="0.25">
      <c r="A634" t="s">
        <v>638</v>
      </c>
      <c r="B634" t="s">
        <v>639</v>
      </c>
      <c r="C634">
        <v>66</v>
      </c>
      <c r="D634">
        <v>6</v>
      </c>
      <c r="E634" t="s">
        <v>17503</v>
      </c>
      <c r="F634">
        <v>300</v>
      </c>
      <c r="G634">
        <v>0</v>
      </c>
      <c r="H634" t="s">
        <v>641</v>
      </c>
      <c r="I634" t="s">
        <v>17504</v>
      </c>
      <c r="J634" t="s">
        <v>3585</v>
      </c>
      <c r="K634" t="s">
        <v>644</v>
      </c>
      <c r="L634" t="s">
        <v>645</v>
      </c>
      <c r="M634" t="s">
        <v>17505</v>
      </c>
      <c r="N634" t="s">
        <v>644</v>
      </c>
      <c r="O634" t="s">
        <v>647</v>
      </c>
      <c r="P634" t="s">
        <v>5</v>
      </c>
      <c r="Q634" t="s">
        <v>648</v>
      </c>
      <c r="R634" t="s">
        <v>645</v>
      </c>
      <c r="S634" t="s">
        <v>17506</v>
      </c>
      <c r="T634" t="s">
        <v>17505</v>
      </c>
    </row>
    <row r="635" spans="1:20" x14ac:dyDescent="0.25">
      <c r="A635" t="s">
        <v>18</v>
      </c>
      <c r="B635" t="s">
        <v>19</v>
      </c>
      <c r="C635">
        <v>68</v>
      </c>
      <c r="D635">
        <v>3</v>
      </c>
      <c r="E635" t="s">
        <v>17503</v>
      </c>
      <c r="F635">
        <v>300</v>
      </c>
      <c r="G635">
        <v>0</v>
      </c>
      <c r="H635" t="s">
        <v>641</v>
      </c>
      <c r="I635" t="s">
        <v>17504</v>
      </c>
      <c r="J635" t="s">
        <v>3585</v>
      </c>
      <c r="K635" t="s">
        <v>644</v>
      </c>
      <c r="L635" t="s">
        <v>645</v>
      </c>
      <c r="M635" t="s">
        <v>17505</v>
      </c>
      <c r="N635" t="s">
        <v>644</v>
      </c>
      <c r="O635" t="s">
        <v>647</v>
      </c>
      <c r="P635" t="s">
        <v>5</v>
      </c>
      <c r="Q635" t="s">
        <v>648</v>
      </c>
      <c r="R635" t="s">
        <v>645</v>
      </c>
      <c r="S635" t="s">
        <v>17506</v>
      </c>
      <c r="T635" t="s">
        <v>17505</v>
      </c>
    </row>
    <row r="636" spans="1:20" x14ac:dyDescent="0.25">
      <c r="A636" t="s">
        <v>638</v>
      </c>
      <c r="B636" t="s">
        <v>639</v>
      </c>
      <c r="C636">
        <v>66</v>
      </c>
      <c r="D636">
        <v>4</v>
      </c>
      <c r="E636" t="s">
        <v>17507</v>
      </c>
      <c r="F636">
        <v>200</v>
      </c>
      <c r="G636">
        <v>0</v>
      </c>
      <c r="H636" t="s">
        <v>641</v>
      </c>
      <c r="I636" t="s">
        <v>2247</v>
      </c>
      <c r="J636" t="s">
        <v>694</v>
      </c>
      <c r="K636" t="s">
        <v>644</v>
      </c>
      <c r="L636" t="s">
        <v>645</v>
      </c>
      <c r="M636" t="s">
        <v>17508</v>
      </c>
      <c r="N636" t="s">
        <v>644</v>
      </c>
      <c r="O636" t="s">
        <v>668</v>
      </c>
      <c r="P636" t="s">
        <v>5</v>
      </c>
      <c r="Q636" t="s">
        <v>669</v>
      </c>
      <c r="R636" t="s">
        <v>645</v>
      </c>
      <c r="S636" t="s">
        <v>17509</v>
      </c>
      <c r="T636" t="s">
        <v>17508</v>
      </c>
    </row>
    <row r="637" spans="1:20" x14ac:dyDescent="0.25">
      <c r="A637" t="s">
        <v>18</v>
      </c>
      <c r="B637" t="s">
        <v>19</v>
      </c>
      <c r="C637">
        <v>68</v>
      </c>
      <c r="D637">
        <v>2</v>
      </c>
      <c r="E637" t="s">
        <v>17507</v>
      </c>
      <c r="F637">
        <v>200</v>
      </c>
      <c r="G637">
        <v>0</v>
      </c>
      <c r="H637" t="s">
        <v>641</v>
      </c>
      <c r="I637" t="s">
        <v>2247</v>
      </c>
      <c r="J637" t="s">
        <v>694</v>
      </c>
      <c r="K637" t="s">
        <v>644</v>
      </c>
      <c r="L637" t="s">
        <v>645</v>
      </c>
      <c r="M637" t="s">
        <v>17508</v>
      </c>
      <c r="N637" t="s">
        <v>644</v>
      </c>
      <c r="O637" t="s">
        <v>668</v>
      </c>
      <c r="P637" t="s">
        <v>5</v>
      </c>
      <c r="Q637" t="s">
        <v>669</v>
      </c>
      <c r="R637" t="s">
        <v>645</v>
      </c>
      <c r="S637" t="s">
        <v>17509</v>
      </c>
      <c r="T637" t="s">
        <v>17508</v>
      </c>
    </row>
    <row r="638" spans="1:20" x14ac:dyDescent="0.25">
      <c r="A638" t="s">
        <v>638</v>
      </c>
      <c r="B638" t="s">
        <v>639</v>
      </c>
      <c r="C638">
        <v>66</v>
      </c>
      <c r="D638">
        <v>2</v>
      </c>
      <c r="E638" t="s">
        <v>17510</v>
      </c>
      <c r="F638">
        <v>100</v>
      </c>
      <c r="G638">
        <v>0</v>
      </c>
      <c r="H638" t="s">
        <v>641</v>
      </c>
      <c r="I638" t="s">
        <v>16324</v>
      </c>
      <c r="J638" t="s">
        <v>1441</v>
      </c>
      <c r="K638" t="s">
        <v>644</v>
      </c>
      <c r="L638" t="s">
        <v>645</v>
      </c>
      <c r="M638" t="s">
        <v>17511</v>
      </c>
      <c r="N638" t="s">
        <v>644</v>
      </c>
      <c r="O638" t="s">
        <v>647</v>
      </c>
      <c r="P638" t="s">
        <v>5</v>
      </c>
      <c r="Q638" t="s">
        <v>648</v>
      </c>
      <c r="R638" t="s">
        <v>645</v>
      </c>
      <c r="S638" t="s">
        <v>17512</v>
      </c>
      <c r="T638" t="s">
        <v>17511</v>
      </c>
    </row>
    <row r="639" spans="1:20" x14ac:dyDescent="0.25">
      <c r="A639" t="s">
        <v>18</v>
      </c>
      <c r="B639" t="s">
        <v>19</v>
      </c>
      <c r="C639">
        <v>68</v>
      </c>
      <c r="D639">
        <v>1</v>
      </c>
      <c r="E639" t="s">
        <v>17510</v>
      </c>
      <c r="F639">
        <v>100</v>
      </c>
      <c r="G639">
        <v>0</v>
      </c>
      <c r="H639" t="s">
        <v>641</v>
      </c>
      <c r="I639" t="s">
        <v>16324</v>
      </c>
      <c r="J639" t="s">
        <v>1441</v>
      </c>
      <c r="K639" t="s">
        <v>644</v>
      </c>
      <c r="L639" t="s">
        <v>645</v>
      </c>
      <c r="M639" t="s">
        <v>17511</v>
      </c>
      <c r="N639" t="s">
        <v>644</v>
      </c>
      <c r="O639" t="s">
        <v>647</v>
      </c>
      <c r="P639" t="s">
        <v>5</v>
      </c>
      <c r="Q639" t="s">
        <v>648</v>
      </c>
      <c r="R639" t="s">
        <v>645</v>
      </c>
      <c r="S639" t="s">
        <v>17512</v>
      </c>
      <c r="T639" t="s">
        <v>17511</v>
      </c>
    </row>
    <row r="640" spans="1:20" x14ac:dyDescent="0.25">
      <c r="A640" t="s">
        <v>638</v>
      </c>
      <c r="B640" t="s">
        <v>639</v>
      </c>
      <c r="C640">
        <v>66</v>
      </c>
      <c r="D640">
        <v>4</v>
      </c>
      <c r="E640" t="s">
        <v>17513</v>
      </c>
      <c r="F640">
        <v>200</v>
      </c>
      <c r="G640">
        <v>0</v>
      </c>
      <c r="H640" t="s">
        <v>641</v>
      </c>
      <c r="I640" t="s">
        <v>17514</v>
      </c>
      <c r="J640" t="s">
        <v>685</v>
      </c>
      <c r="K640" t="s">
        <v>644</v>
      </c>
      <c r="L640" t="s">
        <v>645</v>
      </c>
      <c r="M640" t="s">
        <v>17515</v>
      </c>
      <c r="N640" t="s">
        <v>644</v>
      </c>
      <c r="O640" t="s">
        <v>668</v>
      </c>
      <c r="P640" t="s">
        <v>5</v>
      </c>
      <c r="Q640" t="s">
        <v>669</v>
      </c>
      <c r="R640" t="s">
        <v>645</v>
      </c>
      <c r="S640" t="s">
        <v>17516</v>
      </c>
      <c r="T640" t="s">
        <v>17515</v>
      </c>
    </row>
    <row r="641" spans="1:20" x14ac:dyDescent="0.25">
      <c r="A641" t="s">
        <v>18</v>
      </c>
      <c r="B641" t="s">
        <v>19</v>
      </c>
      <c r="C641">
        <v>68</v>
      </c>
      <c r="D641">
        <v>2</v>
      </c>
      <c r="E641" t="s">
        <v>17513</v>
      </c>
      <c r="F641">
        <v>200</v>
      </c>
      <c r="G641">
        <v>0</v>
      </c>
      <c r="H641" t="s">
        <v>641</v>
      </c>
      <c r="I641" t="s">
        <v>17514</v>
      </c>
      <c r="J641" t="s">
        <v>685</v>
      </c>
      <c r="K641" t="s">
        <v>644</v>
      </c>
      <c r="L641" t="s">
        <v>645</v>
      </c>
      <c r="M641" t="s">
        <v>17515</v>
      </c>
      <c r="N641" t="s">
        <v>644</v>
      </c>
      <c r="O641" t="s">
        <v>668</v>
      </c>
      <c r="P641" t="s">
        <v>5</v>
      </c>
      <c r="Q641" t="s">
        <v>669</v>
      </c>
      <c r="R641" t="s">
        <v>645</v>
      </c>
      <c r="S641" t="s">
        <v>17516</v>
      </c>
      <c r="T641" t="s">
        <v>17515</v>
      </c>
    </row>
    <row r="642" spans="1:20" x14ac:dyDescent="0.25">
      <c r="A642" t="s">
        <v>147</v>
      </c>
      <c r="B642" t="s">
        <v>148</v>
      </c>
      <c r="C642">
        <v>33.333333333333336</v>
      </c>
      <c r="D642">
        <v>3</v>
      </c>
      <c r="E642" t="s">
        <v>17517</v>
      </c>
      <c r="F642">
        <v>100</v>
      </c>
      <c r="G642">
        <v>0</v>
      </c>
      <c r="H642" t="s">
        <v>641</v>
      </c>
      <c r="I642" t="s">
        <v>17518</v>
      </c>
      <c r="J642" t="s">
        <v>1422</v>
      </c>
      <c r="K642" t="s">
        <v>644</v>
      </c>
      <c r="L642" t="s">
        <v>645</v>
      </c>
      <c r="M642" t="s">
        <v>17519</v>
      </c>
      <c r="N642" t="s">
        <v>644</v>
      </c>
      <c r="O642" t="s">
        <v>668</v>
      </c>
      <c r="P642" t="s">
        <v>5</v>
      </c>
      <c r="Q642" t="s">
        <v>669</v>
      </c>
      <c r="R642" t="s">
        <v>645</v>
      </c>
      <c r="S642" t="s">
        <v>17520</v>
      </c>
      <c r="T642" t="s">
        <v>17519</v>
      </c>
    </row>
    <row r="643" spans="1:20" x14ac:dyDescent="0.25">
      <c r="A643" t="s">
        <v>147</v>
      </c>
      <c r="B643" t="s">
        <v>148</v>
      </c>
      <c r="C643">
        <v>33.333333333333336</v>
      </c>
      <c r="D643">
        <v>3</v>
      </c>
      <c r="E643" t="s">
        <v>17521</v>
      </c>
      <c r="F643">
        <v>100</v>
      </c>
      <c r="G643">
        <v>0</v>
      </c>
      <c r="H643" t="s">
        <v>641</v>
      </c>
      <c r="I643" t="s">
        <v>17522</v>
      </c>
      <c r="J643" t="s">
        <v>1678</v>
      </c>
      <c r="K643" t="s">
        <v>644</v>
      </c>
      <c r="L643" t="s">
        <v>645</v>
      </c>
      <c r="M643" t="s">
        <v>17523</v>
      </c>
      <c r="N643" t="s">
        <v>644</v>
      </c>
      <c r="O643" t="s">
        <v>647</v>
      </c>
      <c r="P643" t="s">
        <v>5</v>
      </c>
      <c r="Q643" t="s">
        <v>648</v>
      </c>
      <c r="R643" t="s">
        <v>645</v>
      </c>
      <c r="S643" t="s">
        <v>17524</v>
      </c>
      <c r="T643" t="s">
        <v>17523</v>
      </c>
    </row>
    <row r="644" spans="1:20" x14ac:dyDescent="0.25">
      <c r="A644" t="s">
        <v>147</v>
      </c>
      <c r="B644" t="s">
        <v>148</v>
      </c>
      <c r="C644">
        <v>50</v>
      </c>
      <c r="D644">
        <v>6</v>
      </c>
      <c r="E644" t="s">
        <v>17525</v>
      </c>
      <c r="F644">
        <v>200</v>
      </c>
      <c r="G644">
        <v>0</v>
      </c>
      <c r="H644" t="s">
        <v>641</v>
      </c>
      <c r="I644" t="s">
        <v>17526</v>
      </c>
      <c r="J644" t="s">
        <v>685</v>
      </c>
      <c r="K644" t="s">
        <v>644</v>
      </c>
      <c r="L644" t="s">
        <v>645</v>
      </c>
      <c r="M644" t="s">
        <v>17527</v>
      </c>
      <c r="N644" t="s">
        <v>644</v>
      </c>
      <c r="O644" t="s">
        <v>668</v>
      </c>
      <c r="P644" t="s">
        <v>5</v>
      </c>
      <c r="Q644" t="s">
        <v>669</v>
      </c>
      <c r="R644" t="s">
        <v>645</v>
      </c>
      <c r="S644" t="s">
        <v>17528</v>
      </c>
      <c r="T644" t="s">
        <v>17527</v>
      </c>
    </row>
    <row r="645" spans="1:20" x14ac:dyDescent="0.25">
      <c r="A645" t="s">
        <v>147</v>
      </c>
      <c r="B645" t="s">
        <v>148</v>
      </c>
      <c r="C645">
        <v>33.333333333333336</v>
      </c>
      <c r="D645">
        <v>3</v>
      </c>
      <c r="E645" t="s">
        <v>17529</v>
      </c>
      <c r="F645">
        <v>100</v>
      </c>
      <c r="G645">
        <v>0</v>
      </c>
      <c r="H645" t="s">
        <v>641</v>
      </c>
      <c r="I645" t="s">
        <v>17530</v>
      </c>
      <c r="J645" t="s">
        <v>736</v>
      </c>
      <c r="K645" t="s">
        <v>644</v>
      </c>
      <c r="L645" t="s">
        <v>645</v>
      </c>
      <c r="M645" t="s">
        <v>17531</v>
      </c>
      <c r="N645" t="s">
        <v>644</v>
      </c>
      <c r="O645" t="s">
        <v>647</v>
      </c>
      <c r="P645" t="s">
        <v>5</v>
      </c>
      <c r="Q645" t="s">
        <v>648</v>
      </c>
      <c r="R645" t="s">
        <v>645</v>
      </c>
      <c r="S645" t="s">
        <v>17532</v>
      </c>
      <c r="T645" t="s">
        <v>17531</v>
      </c>
    </row>
    <row r="646" spans="1:20" x14ac:dyDescent="0.25">
      <c r="A646" t="s">
        <v>147</v>
      </c>
      <c r="B646" t="s">
        <v>148</v>
      </c>
      <c r="C646">
        <v>50</v>
      </c>
      <c r="D646">
        <v>6</v>
      </c>
      <c r="E646" t="s">
        <v>17533</v>
      </c>
      <c r="F646">
        <v>200</v>
      </c>
      <c r="G646">
        <v>0</v>
      </c>
      <c r="H646" t="s">
        <v>641</v>
      </c>
      <c r="I646" t="s">
        <v>17534</v>
      </c>
      <c r="J646" t="s">
        <v>745</v>
      </c>
      <c r="K646" t="s">
        <v>644</v>
      </c>
      <c r="L646" t="s">
        <v>645</v>
      </c>
      <c r="M646" t="s">
        <v>17535</v>
      </c>
      <c r="N646" t="s">
        <v>644</v>
      </c>
      <c r="O646" t="s">
        <v>647</v>
      </c>
      <c r="P646" t="s">
        <v>5</v>
      </c>
      <c r="Q646" t="s">
        <v>648</v>
      </c>
      <c r="R646" t="s">
        <v>645</v>
      </c>
      <c r="S646" t="s">
        <v>17536</v>
      </c>
      <c r="T646" t="s">
        <v>17537</v>
      </c>
    </row>
    <row r="647" spans="1:20" x14ac:dyDescent="0.25">
      <c r="A647" t="s">
        <v>147</v>
      </c>
      <c r="B647" t="s">
        <v>148</v>
      </c>
      <c r="C647">
        <v>33.333333333333336</v>
      </c>
      <c r="D647">
        <v>3</v>
      </c>
      <c r="E647" t="s">
        <v>17538</v>
      </c>
      <c r="F647">
        <v>100</v>
      </c>
      <c r="G647">
        <v>0</v>
      </c>
      <c r="H647" t="s">
        <v>641</v>
      </c>
      <c r="I647" t="s">
        <v>17539</v>
      </c>
      <c r="J647" t="s">
        <v>694</v>
      </c>
      <c r="K647" t="s">
        <v>644</v>
      </c>
      <c r="L647" t="s">
        <v>645</v>
      </c>
      <c r="M647" t="s">
        <v>17540</v>
      </c>
      <c r="N647" t="s">
        <v>644</v>
      </c>
      <c r="O647" t="s">
        <v>647</v>
      </c>
      <c r="P647" t="s">
        <v>5</v>
      </c>
      <c r="Q647" t="s">
        <v>648</v>
      </c>
      <c r="R647" t="s">
        <v>645</v>
      </c>
      <c r="S647" t="s">
        <v>17541</v>
      </c>
      <c r="T647" t="s">
        <v>17540</v>
      </c>
    </row>
    <row r="648" spans="1:20" x14ac:dyDescent="0.25">
      <c r="A648" t="s">
        <v>147</v>
      </c>
      <c r="B648" t="s">
        <v>148</v>
      </c>
      <c r="C648">
        <v>50</v>
      </c>
      <c r="D648">
        <v>6</v>
      </c>
      <c r="E648" t="s">
        <v>17542</v>
      </c>
      <c r="F648">
        <v>200</v>
      </c>
      <c r="G648">
        <v>0</v>
      </c>
      <c r="H648" t="s">
        <v>641</v>
      </c>
      <c r="I648" t="s">
        <v>17543</v>
      </c>
      <c r="J648" t="s">
        <v>736</v>
      </c>
      <c r="K648" t="s">
        <v>644</v>
      </c>
      <c r="L648" t="s">
        <v>645</v>
      </c>
      <c r="M648" t="s">
        <v>17544</v>
      </c>
      <c r="N648" t="s">
        <v>644</v>
      </c>
      <c r="O648" t="s">
        <v>668</v>
      </c>
      <c r="P648" t="s">
        <v>5</v>
      </c>
      <c r="Q648" t="s">
        <v>669</v>
      </c>
      <c r="R648" t="s">
        <v>645</v>
      </c>
      <c r="S648" t="s">
        <v>17545</v>
      </c>
      <c r="T648" t="s">
        <v>17540</v>
      </c>
    </row>
    <row r="649" spans="1:20" x14ac:dyDescent="0.25">
      <c r="A649" t="s">
        <v>147</v>
      </c>
      <c r="B649" t="s">
        <v>148</v>
      </c>
      <c r="C649">
        <v>33.333333333333336</v>
      </c>
      <c r="D649">
        <v>3</v>
      </c>
      <c r="E649" t="s">
        <v>17546</v>
      </c>
      <c r="F649">
        <v>100</v>
      </c>
      <c r="G649">
        <v>0</v>
      </c>
      <c r="H649" t="s">
        <v>641</v>
      </c>
      <c r="I649" t="s">
        <v>17547</v>
      </c>
      <c r="J649" t="s">
        <v>989</v>
      </c>
      <c r="K649" t="s">
        <v>644</v>
      </c>
      <c r="L649" t="s">
        <v>645</v>
      </c>
      <c r="M649" t="s">
        <v>17548</v>
      </c>
      <c r="N649" t="s">
        <v>644</v>
      </c>
      <c r="O649" t="s">
        <v>647</v>
      </c>
      <c r="P649" t="s">
        <v>5</v>
      </c>
      <c r="Q649" t="s">
        <v>648</v>
      </c>
      <c r="R649" t="s">
        <v>645</v>
      </c>
      <c r="S649" t="s">
        <v>17549</v>
      </c>
      <c r="T649" t="s">
        <v>17540</v>
      </c>
    </row>
    <row r="650" spans="1:20" x14ac:dyDescent="0.25">
      <c r="A650" t="s">
        <v>147</v>
      </c>
      <c r="B650" t="s">
        <v>148</v>
      </c>
      <c r="C650">
        <v>33.333333333333336</v>
      </c>
      <c r="D650">
        <v>3</v>
      </c>
      <c r="E650" t="s">
        <v>17550</v>
      </c>
      <c r="F650">
        <v>200</v>
      </c>
      <c r="G650">
        <v>0</v>
      </c>
      <c r="H650" t="s">
        <v>641</v>
      </c>
      <c r="I650" t="s">
        <v>17551</v>
      </c>
      <c r="J650" t="s">
        <v>771</v>
      </c>
      <c r="K650" t="s">
        <v>644</v>
      </c>
      <c r="L650" t="s">
        <v>645</v>
      </c>
      <c r="M650" t="s">
        <v>17552</v>
      </c>
      <c r="N650" t="s">
        <v>644</v>
      </c>
      <c r="O650" t="s">
        <v>647</v>
      </c>
      <c r="P650" t="s">
        <v>5</v>
      </c>
      <c r="Q650" t="s">
        <v>648</v>
      </c>
      <c r="R650" t="s">
        <v>645</v>
      </c>
      <c r="S650" t="s">
        <v>17553</v>
      </c>
      <c r="T650" t="s">
        <v>17552</v>
      </c>
    </row>
    <row r="651" spans="1:20" x14ac:dyDescent="0.25">
      <c r="A651" t="s">
        <v>638</v>
      </c>
      <c r="B651" t="s">
        <v>639</v>
      </c>
      <c r="C651">
        <v>66</v>
      </c>
      <c r="D651">
        <v>2</v>
      </c>
      <c r="E651" t="s">
        <v>17550</v>
      </c>
      <c r="F651">
        <v>200</v>
      </c>
      <c r="G651">
        <v>0</v>
      </c>
      <c r="H651" t="s">
        <v>641</v>
      </c>
      <c r="I651" t="s">
        <v>17551</v>
      </c>
      <c r="J651" t="s">
        <v>771</v>
      </c>
      <c r="K651" t="s">
        <v>644</v>
      </c>
      <c r="L651" t="s">
        <v>645</v>
      </c>
      <c r="M651" t="s">
        <v>17552</v>
      </c>
      <c r="N651" t="s">
        <v>644</v>
      </c>
      <c r="O651" t="s">
        <v>647</v>
      </c>
      <c r="P651" t="s">
        <v>5</v>
      </c>
      <c r="Q651" t="s">
        <v>648</v>
      </c>
      <c r="R651" t="s">
        <v>645</v>
      </c>
      <c r="S651" t="s">
        <v>17553</v>
      </c>
      <c r="T651" t="s">
        <v>17552</v>
      </c>
    </row>
    <row r="652" spans="1:20" x14ac:dyDescent="0.25">
      <c r="A652" t="s">
        <v>18</v>
      </c>
      <c r="B652" t="s">
        <v>19</v>
      </c>
      <c r="C652">
        <v>68</v>
      </c>
      <c r="D652">
        <v>1</v>
      </c>
      <c r="E652" t="s">
        <v>17550</v>
      </c>
      <c r="F652">
        <v>200</v>
      </c>
      <c r="G652">
        <v>0</v>
      </c>
      <c r="H652" t="s">
        <v>641</v>
      </c>
      <c r="I652" t="s">
        <v>17551</v>
      </c>
      <c r="J652" t="s">
        <v>771</v>
      </c>
      <c r="K652" t="s">
        <v>644</v>
      </c>
      <c r="L652" t="s">
        <v>645</v>
      </c>
      <c r="M652" t="s">
        <v>17552</v>
      </c>
      <c r="N652" t="s">
        <v>644</v>
      </c>
      <c r="O652" t="s">
        <v>647</v>
      </c>
      <c r="P652" t="s">
        <v>5</v>
      </c>
      <c r="Q652" t="s">
        <v>648</v>
      </c>
      <c r="R652" t="s">
        <v>645</v>
      </c>
      <c r="S652" t="s">
        <v>17553</v>
      </c>
      <c r="T652" t="s">
        <v>17552</v>
      </c>
    </row>
    <row r="653" spans="1:20" x14ac:dyDescent="0.25">
      <c r="A653" t="s">
        <v>147</v>
      </c>
      <c r="B653" t="s">
        <v>148</v>
      </c>
      <c r="C653">
        <v>33.333333333333336</v>
      </c>
      <c r="D653">
        <v>3</v>
      </c>
      <c r="E653" t="s">
        <v>17554</v>
      </c>
      <c r="F653">
        <v>110</v>
      </c>
      <c r="G653">
        <v>10</v>
      </c>
      <c r="H653" t="s">
        <v>641</v>
      </c>
      <c r="I653" t="s">
        <v>17555</v>
      </c>
      <c r="J653" t="s">
        <v>17556</v>
      </c>
      <c r="K653" t="s">
        <v>644</v>
      </c>
      <c r="L653" t="s">
        <v>645</v>
      </c>
      <c r="M653" t="s">
        <v>17557</v>
      </c>
      <c r="N653" t="s">
        <v>644</v>
      </c>
      <c r="O653" t="s">
        <v>647</v>
      </c>
      <c r="P653" t="s">
        <v>5</v>
      </c>
      <c r="Q653" t="s">
        <v>648</v>
      </c>
      <c r="R653" t="s">
        <v>645</v>
      </c>
      <c r="S653" t="s">
        <v>17558</v>
      </c>
      <c r="T653" t="s">
        <v>17557</v>
      </c>
    </row>
    <row r="654" spans="1:20" x14ac:dyDescent="0.25">
      <c r="A654" t="s">
        <v>147</v>
      </c>
      <c r="B654" t="s">
        <v>148</v>
      </c>
      <c r="C654">
        <v>50</v>
      </c>
      <c r="D654">
        <v>6</v>
      </c>
      <c r="E654" t="s">
        <v>17559</v>
      </c>
      <c r="F654">
        <v>200</v>
      </c>
      <c r="G654">
        <v>0</v>
      </c>
      <c r="H654" t="s">
        <v>641</v>
      </c>
      <c r="I654" t="s">
        <v>17560</v>
      </c>
      <c r="J654" t="s">
        <v>771</v>
      </c>
      <c r="K654" t="s">
        <v>644</v>
      </c>
      <c r="L654" t="s">
        <v>645</v>
      </c>
      <c r="M654" t="s">
        <v>17561</v>
      </c>
      <c r="N654" t="s">
        <v>644</v>
      </c>
      <c r="O654" t="s">
        <v>647</v>
      </c>
      <c r="P654" t="s">
        <v>5</v>
      </c>
      <c r="Q654" t="s">
        <v>648</v>
      </c>
      <c r="R654" t="s">
        <v>645</v>
      </c>
      <c r="S654" t="s">
        <v>17562</v>
      </c>
      <c r="T654" t="s">
        <v>17561</v>
      </c>
    </row>
    <row r="655" spans="1:20" x14ac:dyDescent="0.25">
      <c r="A655" t="s">
        <v>147</v>
      </c>
      <c r="B655" t="s">
        <v>148</v>
      </c>
      <c r="C655">
        <v>33.333333333333336</v>
      </c>
      <c r="D655">
        <v>3</v>
      </c>
      <c r="E655" t="s">
        <v>17563</v>
      </c>
      <c r="F655">
        <v>100</v>
      </c>
      <c r="G655">
        <v>0</v>
      </c>
      <c r="H655" t="s">
        <v>641</v>
      </c>
      <c r="I655" t="s">
        <v>17564</v>
      </c>
      <c r="J655" t="s">
        <v>1863</v>
      </c>
      <c r="K655" t="s">
        <v>644</v>
      </c>
      <c r="L655" t="s">
        <v>645</v>
      </c>
      <c r="M655" t="s">
        <v>17565</v>
      </c>
      <c r="N655" t="s">
        <v>644</v>
      </c>
      <c r="O655" t="s">
        <v>647</v>
      </c>
      <c r="P655" t="s">
        <v>5</v>
      </c>
      <c r="Q655" t="s">
        <v>648</v>
      </c>
      <c r="R655" t="s">
        <v>645</v>
      </c>
      <c r="S655" t="s">
        <v>17566</v>
      </c>
      <c r="T655" t="s">
        <v>17565</v>
      </c>
    </row>
    <row r="656" spans="1:20" x14ac:dyDescent="0.25">
      <c r="A656" t="s">
        <v>638</v>
      </c>
      <c r="B656" t="s">
        <v>639</v>
      </c>
      <c r="C656">
        <v>66</v>
      </c>
      <c r="D656">
        <v>2</v>
      </c>
      <c r="E656" t="s">
        <v>17567</v>
      </c>
      <c r="F656">
        <v>100</v>
      </c>
      <c r="G656">
        <v>0</v>
      </c>
      <c r="H656" t="s">
        <v>641</v>
      </c>
      <c r="I656" t="s">
        <v>17568</v>
      </c>
      <c r="J656" t="s">
        <v>1520</v>
      </c>
      <c r="K656" t="s">
        <v>644</v>
      </c>
      <c r="L656" t="s">
        <v>645</v>
      </c>
      <c r="M656" t="s">
        <v>17569</v>
      </c>
      <c r="N656" t="s">
        <v>644</v>
      </c>
      <c r="O656" t="s">
        <v>647</v>
      </c>
      <c r="P656" t="s">
        <v>5</v>
      </c>
      <c r="Q656" t="s">
        <v>648</v>
      </c>
      <c r="R656" t="s">
        <v>645</v>
      </c>
      <c r="S656" t="s">
        <v>17570</v>
      </c>
      <c r="T656" t="s">
        <v>17569</v>
      </c>
    </row>
    <row r="657" spans="1:20" x14ac:dyDescent="0.25">
      <c r="A657" t="s">
        <v>18</v>
      </c>
      <c r="B657" t="s">
        <v>19</v>
      </c>
      <c r="C657">
        <v>68</v>
      </c>
      <c r="D657">
        <v>1</v>
      </c>
      <c r="E657" t="s">
        <v>17567</v>
      </c>
      <c r="F657">
        <v>100</v>
      </c>
      <c r="G657">
        <v>0</v>
      </c>
      <c r="H657" t="s">
        <v>641</v>
      </c>
      <c r="I657" t="s">
        <v>17568</v>
      </c>
      <c r="J657" t="s">
        <v>1520</v>
      </c>
      <c r="K657" t="s">
        <v>644</v>
      </c>
      <c r="L657" t="s">
        <v>645</v>
      </c>
      <c r="M657" t="s">
        <v>17569</v>
      </c>
      <c r="N657" t="s">
        <v>644</v>
      </c>
      <c r="O657" t="s">
        <v>647</v>
      </c>
      <c r="P657" t="s">
        <v>5</v>
      </c>
      <c r="Q657" t="s">
        <v>648</v>
      </c>
      <c r="R657" t="s">
        <v>645</v>
      </c>
      <c r="S657" t="s">
        <v>17570</v>
      </c>
      <c r="T657" t="s">
        <v>17569</v>
      </c>
    </row>
    <row r="658" spans="1:20" x14ac:dyDescent="0.25">
      <c r="A658" t="s">
        <v>638</v>
      </c>
      <c r="B658" t="s">
        <v>639</v>
      </c>
      <c r="C658">
        <v>66</v>
      </c>
      <c r="D658">
        <v>2</v>
      </c>
      <c r="E658" t="s">
        <v>17571</v>
      </c>
      <c r="F658">
        <v>115</v>
      </c>
      <c r="G658">
        <v>15</v>
      </c>
      <c r="H658" t="s">
        <v>641</v>
      </c>
      <c r="I658" t="s">
        <v>17572</v>
      </c>
      <c r="J658" t="s">
        <v>724</v>
      </c>
      <c r="K658" t="s">
        <v>644</v>
      </c>
      <c r="L658" t="s">
        <v>645</v>
      </c>
      <c r="M658" t="s">
        <v>17573</v>
      </c>
      <c r="N658" t="s">
        <v>644</v>
      </c>
      <c r="O658" t="s">
        <v>726</v>
      </c>
      <c r="P658" t="s">
        <v>5</v>
      </c>
      <c r="Q658" t="s">
        <v>648</v>
      </c>
      <c r="R658" t="s">
        <v>645</v>
      </c>
      <c r="S658" t="s">
        <v>17574</v>
      </c>
      <c r="T658" t="s">
        <v>17573</v>
      </c>
    </row>
    <row r="659" spans="1:20" x14ac:dyDescent="0.25">
      <c r="A659" t="s">
        <v>18</v>
      </c>
      <c r="B659" t="s">
        <v>19</v>
      </c>
      <c r="C659">
        <v>68</v>
      </c>
      <c r="D659">
        <v>1</v>
      </c>
      <c r="E659" t="s">
        <v>17571</v>
      </c>
      <c r="F659">
        <v>115</v>
      </c>
      <c r="G659">
        <v>15</v>
      </c>
      <c r="H659" t="s">
        <v>641</v>
      </c>
      <c r="I659" t="s">
        <v>17572</v>
      </c>
      <c r="J659" t="s">
        <v>724</v>
      </c>
      <c r="K659" t="s">
        <v>644</v>
      </c>
      <c r="L659" t="s">
        <v>645</v>
      </c>
      <c r="M659" t="s">
        <v>17573</v>
      </c>
      <c r="N659" t="s">
        <v>644</v>
      </c>
      <c r="O659" t="s">
        <v>726</v>
      </c>
      <c r="P659" t="s">
        <v>5</v>
      </c>
      <c r="Q659" t="s">
        <v>648</v>
      </c>
      <c r="R659" t="s">
        <v>645</v>
      </c>
      <c r="S659" t="s">
        <v>17574</v>
      </c>
      <c r="T659" t="s">
        <v>17573</v>
      </c>
    </row>
    <row r="660" spans="1:20" x14ac:dyDescent="0.25">
      <c r="A660" t="s">
        <v>147</v>
      </c>
      <c r="B660" t="s">
        <v>148</v>
      </c>
      <c r="C660">
        <v>33.333333333333336</v>
      </c>
      <c r="D660">
        <v>3</v>
      </c>
      <c r="E660" t="s">
        <v>17575</v>
      </c>
      <c r="F660">
        <v>100</v>
      </c>
      <c r="G660">
        <v>0</v>
      </c>
      <c r="H660" t="s">
        <v>641</v>
      </c>
      <c r="I660" t="s">
        <v>17576</v>
      </c>
      <c r="J660" t="s">
        <v>1003</v>
      </c>
      <c r="K660" t="s">
        <v>644</v>
      </c>
      <c r="L660" t="s">
        <v>645</v>
      </c>
      <c r="M660" t="s">
        <v>17577</v>
      </c>
      <c r="N660" t="s">
        <v>644</v>
      </c>
      <c r="O660" t="s">
        <v>647</v>
      </c>
      <c r="P660" t="s">
        <v>5</v>
      </c>
      <c r="Q660" t="s">
        <v>648</v>
      </c>
      <c r="R660" t="s">
        <v>645</v>
      </c>
      <c r="S660" t="s">
        <v>17578</v>
      </c>
      <c r="T660" t="s">
        <v>17577</v>
      </c>
    </row>
    <row r="661" spans="1:20" x14ac:dyDescent="0.25">
      <c r="A661" t="s">
        <v>72</v>
      </c>
      <c r="B661" t="s">
        <v>108</v>
      </c>
      <c r="C661">
        <v>66</v>
      </c>
      <c r="D661">
        <v>1</v>
      </c>
      <c r="E661" t="s">
        <v>17579</v>
      </c>
      <c r="F661">
        <v>156.75</v>
      </c>
      <c r="G661">
        <v>0</v>
      </c>
      <c r="H661" t="s">
        <v>955</v>
      </c>
      <c r="I661" t="s">
        <v>3868</v>
      </c>
      <c r="J661" t="s">
        <v>3869</v>
      </c>
      <c r="K661" t="s">
        <v>3870</v>
      </c>
      <c r="L661" t="s">
        <v>3871</v>
      </c>
      <c r="M661" t="s">
        <v>17580</v>
      </c>
      <c r="N661" t="s">
        <v>644</v>
      </c>
      <c r="O661" t="s">
        <v>811</v>
      </c>
      <c r="P661" t="s">
        <v>23</v>
      </c>
      <c r="Q661" t="s">
        <v>812</v>
      </c>
      <c r="R661" t="s">
        <v>645</v>
      </c>
      <c r="S661" t="s">
        <v>17581</v>
      </c>
      <c r="T661" t="s">
        <v>17582</v>
      </c>
    </row>
    <row r="662" spans="1:20" x14ac:dyDescent="0.25">
      <c r="A662" t="s">
        <v>101</v>
      </c>
      <c r="B662" t="s">
        <v>74</v>
      </c>
      <c r="C662">
        <v>66</v>
      </c>
      <c r="D662">
        <v>1</v>
      </c>
      <c r="E662" t="s">
        <v>17579</v>
      </c>
      <c r="F662">
        <v>156.75</v>
      </c>
      <c r="G662">
        <v>0</v>
      </c>
      <c r="H662" t="s">
        <v>955</v>
      </c>
      <c r="I662" t="s">
        <v>3868</v>
      </c>
      <c r="J662" t="s">
        <v>3869</v>
      </c>
      <c r="K662" t="s">
        <v>3870</v>
      </c>
      <c r="L662" t="s">
        <v>3871</v>
      </c>
      <c r="M662" t="s">
        <v>17580</v>
      </c>
      <c r="N662" t="s">
        <v>644</v>
      </c>
      <c r="O662" t="s">
        <v>811</v>
      </c>
      <c r="P662" t="s">
        <v>23</v>
      </c>
      <c r="Q662" t="s">
        <v>812</v>
      </c>
      <c r="R662" t="s">
        <v>645</v>
      </c>
      <c r="S662" t="s">
        <v>17581</v>
      </c>
      <c r="T662" t="s">
        <v>17582</v>
      </c>
    </row>
    <row r="663" spans="1:20" x14ac:dyDescent="0.25">
      <c r="A663" t="s">
        <v>22</v>
      </c>
      <c r="B663" t="s">
        <v>27</v>
      </c>
      <c r="C663">
        <v>67</v>
      </c>
      <c r="D663">
        <v>1</v>
      </c>
      <c r="E663" t="s">
        <v>17579</v>
      </c>
      <c r="F663">
        <v>156.75</v>
      </c>
      <c r="G663">
        <v>0</v>
      </c>
      <c r="H663" t="s">
        <v>955</v>
      </c>
      <c r="I663" t="s">
        <v>3868</v>
      </c>
      <c r="J663" t="s">
        <v>3869</v>
      </c>
      <c r="K663" t="s">
        <v>3870</v>
      </c>
      <c r="L663" t="s">
        <v>3871</v>
      </c>
      <c r="M663" t="s">
        <v>17580</v>
      </c>
      <c r="N663" t="s">
        <v>644</v>
      </c>
      <c r="O663" t="s">
        <v>811</v>
      </c>
      <c r="P663" t="s">
        <v>23</v>
      </c>
      <c r="Q663" t="s">
        <v>812</v>
      </c>
      <c r="R663" t="s">
        <v>645</v>
      </c>
      <c r="S663" t="s">
        <v>17581</v>
      </c>
      <c r="T663" t="s">
        <v>17582</v>
      </c>
    </row>
    <row r="664" spans="1:20" x14ac:dyDescent="0.25">
      <c r="A664" t="s">
        <v>638</v>
      </c>
      <c r="B664" t="s">
        <v>639</v>
      </c>
      <c r="C664">
        <v>66</v>
      </c>
      <c r="D664">
        <v>2</v>
      </c>
      <c r="E664" t="s">
        <v>17583</v>
      </c>
      <c r="F664">
        <v>100</v>
      </c>
      <c r="G664">
        <v>0</v>
      </c>
      <c r="H664" t="s">
        <v>641</v>
      </c>
      <c r="I664" t="s">
        <v>17584</v>
      </c>
      <c r="J664" t="s">
        <v>694</v>
      </c>
      <c r="K664" t="s">
        <v>644</v>
      </c>
      <c r="L664" t="s">
        <v>645</v>
      </c>
      <c r="M664" t="s">
        <v>17585</v>
      </c>
      <c r="N664" t="s">
        <v>644</v>
      </c>
      <c r="O664" t="s">
        <v>647</v>
      </c>
      <c r="P664" t="s">
        <v>5</v>
      </c>
      <c r="Q664" t="s">
        <v>648</v>
      </c>
      <c r="R664" t="s">
        <v>645</v>
      </c>
      <c r="S664" t="s">
        <v>17586</v>
      </c>
      <c r="T664" t="s">
        <v>17585</v>
      </c>
    </row>
    <row r="665" spans="1:20" x14ac:dyDescent="0.25">
      <c r="A665" t="s">
        <v>18</v>
      </c>
      <c r="B665" t="s">
        <v>19</v>
      </c>
      <c r="C665">
        <v>68</v>
      </c>
      <c r="D665">
        <v>1</v>
      </c>
      <c r="E665" t="s">
        <v>17583</v>
      </c>
      <c r="F665">
        <v>100</v>
      </c>
      <c r="G665">
        <v>0</v>
      </c>
      <c r="H665" t="s">
        <v>641</v>
      </c>
      <c r="I665" t="s">
        <v>17584</v>
      </c>
      <c r="J665" t="s">
        <v>694</v>
      </c>
      <c r="K665" t="s">
        <v>644</v>
      </c>
      <c r="L665" t="s">
        <v>645</v>
      </c>
      <c r="M665" t="s">
        <v>17585</v>
      </c>
      <c r="N665" t="s">
        <v>644</v>
      </c>
      <c r="O665" t="s">
        <v>647</v>
      </c>
      <c r="P665" t="s">
        <v>5</v>
      </c>
      <c r="Q665" t="s">
        <v>648</v>
      </c>
      <c r="R665" t="s">
        <v>645</v>
      </c>
      <c r="S665" t="s">
        <v>17586</v>
      </c>
      <c r="T665" t="s">
        <v>17585</v>
      </c>
    </row>
    <row r="666" spans="1:20" x14ac:dyDescent="0.25">
      <c r="A666" t="s">
        <v>147</v>
      </c>
      <c r="B666" t="s">
        <v>148</v>
      </c>
      <c r="C666">
        <v>50</v>
      </c>
      <c r="D666">
        <v>6</v>
      </c>
      <c r="E666" t="s">
        <v>17587</v>
      </c>
      <c r="F666">
        <v>200</v>
      </c>
      <c r="G666">
        <v>0</v>
      </c>
      <c r="H666" t="s">
        <v>641</v>
      </c>
      <c r="I666" t="s">
        <v>17588</v>
      </c>
      <c r="J666" t="s">
        <v>685</v>
      </c>
      <c r="K666" t="s">
        <v>644</v>
      </c>
      <c r="L666" t="s">
        <v>645</v>
      </c>
      <c r="M666" t="s">
        <v>17589</v>
      </c>
      <c r="N666" t="s">
        <v>644</v>
      </c>
      <c r="O666" t="s">
        <v>647</v>
      </c>
      <c r="P666" t="s">
        <v>5</v>
      </c>
      <c r="Q666" t="s">
        <v>648</v>
      </c>
      <c r="R666" t="s">
        <v>645</v>
      </c>
      <c r="S666" t="s">
        <v>17590</v>
      </c>
      <c r="T666" t="s">
        <v>17589</v>
      </c>
    </row>
    <row r="667" spans="1:20" x14ac:dyDescent="0.25">
      <c r="A667" t="s">
        <v>147</v>
      </c>
      <c r="B667" t="s">
        <v>148</v>
      </c>
      <c r="C667">
        <v>50</v>
      </c>
      <c r="D667">
        <v>6</v>
      </c>
      <c r="E667" t="s">
        <v>17591</v>
      </c>
      <c r="F667">
        <v>200</v>
      </c>
      <c r="G667">
        <v>0</v>
      </c>
      <c r="H667" t="s">
        <v>641</v>
      </c>
      <c r="I667" t="s">
        <v>17592</v>
      </c>
      <c r="J667" t="s">
        <v>900</v>
      </c>
      <c r="K667" t="s">
        <v>644</v>
      </c>
      <c r="L667" t="s">
        <v>645</v>
      </c>
      <c r="M667" t="s">
        <v>17593</v>
      </c>
      <c r="N667" t="s">
        <v>644</v>
      </c>
      <c r="O667" t="s">
        <v>647</v>
      </c>
      <c r="P667" t="s">
        <v>5</v>
      </c>
      <c r="Q667" t="s">
        <v>648</v>
      </c>
      <c r="R667" t="s">
        <v>645</v>
      </c>
      <c r="S667" t="s">
        <v>17594</v>
      </c>
      <c r="T667" t="s">
        <v>17593</v>
      </c>
    </row>
    <row r="668" spans="1:20" x14ac:dyDescent="0.25">
      <c r="A668" t="s">
        <v>147</v>
      </c>
      <c r="B668" t="s">
        <v>148</v>
      </c>
      <c r="C668">
        <v>33.333333333333336</v>
      </c>
      <c r="D668">
        <v>3</v>
      </c>
      <c r="E668" t="s">
        <v>17595</v>
      </c>
      <c r="F668">
        <v>101</v>
      </c>
      <c r="G668">
        <v>1</v>
      </c>
      <c r="H668" t="s">
        <v>641</v>
      </c>
      <c r="I668" t="s">
        <v>17596</v>
      </c>
      <c r="J668" t="s">
        <v>1441</v>
      </c>
      <c r="K668" t="s">
        <v>644</v>
      </c>
      <c r="L668" t="s">
        <v>645</v>
      </c>
      <c r="M668" t="s">
        <v>17597</v>
      </c>
      <c r="N668" t="s">
        <v>644</v>
      </c>
      <c r="O668" t="s">
        <v>647</v>
      </c>
      <c r="P668" t="s">
        <v>5</v>
      </c>
      <c r="Q668" t="s">
        <v>648</v>
      </c>
      <c r="R668" t="s">
        <v>645</v>
      </c>
      <c r="S668" t="s">
        <v>17598</v>
      </c>
      <c r="T668" t="s">
        <v>17597</v>
      </c>
    </row>
    <row r="669" spans="1:20" x14ac:dyDescent="0.25">
      <c r="A669" t="s">
        <v>147</v>
      </c>
      <c r="B669" t="s">
        <v>148</v>
      </c>
      <c r="C669">
        <v>50</v>
      </c>
      <c r="D669">
        <v>6</v>
      </c>
      <c r="E669" t="s">
        <v>17599</v>
      </c>
      <c r="F669">
        <v>200</v>
      </c>
      <c r="G669">
        <v>0</v>
      </c>
      <c r="H669" t="s">
        <v>641</v>
      </c>
      <c r="I669" t="s">
        <v>17600</v>
      </c>
      <c r="J669" t="s">
        <v>657</v>
      </c>
      <c r="K669" t="s">
        <v>644</v>
      </c>
      <c r="L669" t="s">
        <v>645</v>
      </c>
      <c r="M669" t="s">
        <v>17601</v>
      </c>
      <c r="N669" t="s">
        <v>644</v>
      </c>
      <c r="O669" t="s">
        <v>668</v>
      </c>
      <c r="P669" t="s">
        <v>5</v>
      </c>
      <c r="Q669" t="s">
        <v>669</v>
      </c>
      <c r="R669" t="s">
        <v>645</v>
      </c>
      <c r="S669" t="s">
        <v>17602</v>
      </c>
      <c r="T669" t="s">
        <v>17601</v>
      </c>
    </row>
    <row r="670" spans="1:20" x14ac:dyDescent="0.25">
      <c r="A670" t="s">
        <v>638</v>
      </c>
      <c r="B670" t="s">
        <v>639</v>
      </c>
      <c r="C670">
        <v>66</v>
      </c>
      <c r="D670">
        <v>2</v>
      </c>
      <c r="E670" t="s">
        <v>17603</v>
      </c>
      <c r="F670">
        <v>100</v>
      </c>
      <c r="G670">
        <v>0</v>
      </c>
      <c r="H670" t="s">
        <v>641</v>
      </c>
      <c r="I670" t="s">
        <v>17604</v>
      </c>
      <c r="J670" t="s">
        <v>685</v>
      </c>
      <c r="K670" t="s">
        <v>644</v>
      </c>
      <c r="L670" t="s">
        <v>645</v>
      </c>
      <c r="M670" t="s">
        <v>17605</v>
      </c>
      <c r="N670" t="s">
        <v>644</v>
      </c>
      <c r="O670" t="s">
        <v>668</v>
      </c>
      <c r="P670" t="s">
        <v>5</v>
      </c>
      <c r="Q670" t="s">
        <v>669</v>
      </c>
      <c r="R670" t="s">
        <v>645</v>
      </c>
      <c r="S670" t="s">
        <v>17606</v>
      </c>
      <c r="T670" t="s">
        <v>17605</v>
      </c>
    </row>
    <row r="671" spans="1:20" x14ac:dyDescent="0.25">
      <c r="A671" t="s">
        <v>18</v>
      </c>
      <c r="B671" t="s">
        <v>19</v>
      </c>
      <c r="C671">
        <v>68</v>
      </c>
      <c r="D671">
        <v>1</v>
      </c>
      <c r="E671" t="s">
        <v>17603</v>
      </c>
      <c r="F671">
        <v>100</v>
      </c>
      <c r="G671">
        <v>0</v>
      </c>
      <c r="H671" t="s">
        <v>641</v>
      </c>
      <c r="I671" t="s">
        <v>17604</v>
      </c>
      <c r="J671" t="s">
        <v>685</v>
      </c>
      <c r="K671" t="s">
        <v>644</v>
      </c>
      <c r="L671" t="s">
        <v>645</v>
      </c>
      <c r="M671" t="s">
        <v>17605</v>
      </c>
      <c r="N671" t="s">
        <v>644</v>
      </c>
      <c r="O671" t="s">
        <v>668</v>
      </c>
      <c r="P671" t="s">
        <v>5</v>
      </c>
      <c r="Q671" t="s">
        <v>669</v>
      </c>
      <c r="R671" t="s">
        <v>645</v>
      </c>
      <c r="S671" t="s">
        <v>17606</v>
      </c>
      <c r="T671" t="s">
        <v>17605</v>
      </c>
    </row>
    <row r="672" spans="1:20" x14ac:dyDescent="0.25">
      <c r="A672" t="s">
        <v>147</v>
      </c>
      <c r="B672" t="s">
        <v>148</v>
      </c>
      <c r="C672">
        <v>33.333333333333336</v>
      </c>
      <c r="D672">
        <v>3</v>
      </c>
      <c r="E672" t="s">
        <v>17607</v>
      </c>
      <c r="F672">
        <v>100</v>
      </c>
      <c r="G672">
        <v>0</v>
      </c>
      <c r="H672" t="s">
        <v>641</v>
      </c>
      <c r="I672" t="s">
        <v>17608</v>
      </c>
      <c r="J672" t="s">
        <v>724</v>
      </c>
      <c r="K672" t="s">
        <v>644</v>
      </c>
      <c r="L672" t="s">
        <v>645</v>
      </c>
      <c r="M672" t="s">
        <v>17609</v>
      </c>
      <c r="N672" t="s">
        <v>644</v>
      </c>
      <c r="O672" t="s">
        <v>647</v>
      </c>
      <c r="P672" t="s">
        <v>5</v>
      </c>
      <c r="Q672" t="s">
        <v>648</v>
      </c>
      <c r="R672" t="s">
        <v>645</v>
      </c>
      <c r="S672" t="s">
        <v>17610</v>
      </c>
      <c r="T672" t="s">
        <v>17609</v>
      </c>
    </row>
    <row r="673" spans="1:20" x14ac:dyDescent="0.25">
      <c r="A673" t="s">
        <v>638</v>
      </c>
      <c r="B673" t="s">
        <v>639</v>
      </c>
      <c r="C673">
        <v>66</v>
      </c>
      <c r="D673">
        <v>2</v>
      </c>
      <c r="E673" t="s">
        <v>17611</v>
      </c>
      <c r="F673">
        <v>138</v>
      </c>
      <c r="G673">
        <v>38</v>
      </c>
      <c r="H673" t="s">
        <v>641</v>
      </c>
      <c r="I673" t="s">
        <v>16590</v>
      </c>
      <c r="J673" t="s">
        <v>643</v>
      </c>
      <c r="K673" t="s">
        <v>644</v>
      </c>
      <c r="L673" t="s">
        <v>645</v>
      </c>
      <c r="M673" t="s">
        <v>17612</v>
      </c>
      <c r="N673" t="s">
        <v>644</v>
      </c>
      <c r="O673" t="s">
        <v>647</v>
      </c>
      <c r="P673" t="s">
        <v>5</v>
      </c>
      <c r="Q673" t="s">
        <v>648</v>
      </c>
      <c r="R673" t="s">
        <v>645</v>
      </c>
      <c r="S673" t="s">
        <v>17613</v>
      </c>
      <c r="T673" t="s">
        <v>17614</v>
      </c>
    </row>
    <row r="674" spans="1:20" x14ac:dyDescent="0.25">
      <c r="A674" t="s">
        <v>18</v>
      </c>
      <c r="B674" t="s">
        <v>19</v>
      </c>
      <c r="C674">
        <v>68</v>
      </c>
      <c r="D674">
        <v>1</v>
      </c>
      <c r="E674" t="s">
        <v>17611</v>
      </c>
      <c r="F674">
        <v>138</v>
      </c>
      <c r="G674">
        <v>38</v>
      </c>
      <c r="H674" t="s">
        <v>641</v>
      </c>
      <c r="I674" t="s">
        <v>16590</v>
      </c>
      <c r="J674" t="s">
        <v>643</v>
      </c>
      <c r="K674" t="s">
        <v>644</v>
      </c>
      <c r="L674" t="s">
        <v>645</v>
      </c>
      <c r="M674" t="s">
        <v>17612</v>
      </c>
      <c r="N674" t="s">
        <v>644</v>
      </c>
      <c r="O674" t="s">
        <v>647</v>
      </c>
      <c r="P674" t="s">
        <v>5</v>
      </c>
      <c r="Q674" t="s">
        <v>648</v>
      </c>
      <c r="R674" t="s">
        <v>645</v>
      </c>
      <c r="S674" t="s">
        <v>17613</v>
      </c>
      <c r="T674" t="s">
        <v>17614</v>
      </c>
    </row>
    <row r="675" spans="1:20" x14ac:dyDescent="0.25">
      <c r="A675" t="s">
        <v>147</v>
      </c>
      <c r="B675" t="s">
        <v>148</v>
      </c>
      <c r="C675">
        <v>50</v>
      </c>
      <c r="D675">
        <v>6</v>
      </c>
      <c r="E675" t="s">
        <v>17615</v>
      </c>
      <c r="F675">
        <v>200</v>
      </c>
      <c r="G675">
        <v>0</v>
      </c>
      <c r="H675" t="s">
        <v>641</v>
      </c>
      <c r="I675" t="s">
        <v>17616</v>
      </c>
      <c r="J675" t="s">
        <v>1549</v>
      </c>
      <c r="K675" t="s">
        <v>644</v>
      </c>
      <c r="L675" t="s">
        <v>645</v>
      </c>
      <c r="M675" t="s">
        <v>17617</v>
      </c>
      <c r="N675" t="s">
        <v>644</v>
      </c>
      <c r="O675" t="s">
        <v>647</v>
      </c>
      <c r="P675" t="s">
        <v>5</v>
      </c>
      <c r="Q675" t="s">
        <v>648</v>
      </c>
      <c r="R675" t="s">
        <v>645</v>
      </c>
      <c r="S675" t="s">
        <v>17618</v>
      </c>
      <c r="T675" t="s">
        <v>17619</v>
      </c>
    </row>
    <row r="676" spans="1:20" x14ac:dyDescent="0.25">
      <c r="A676" t="s">
        <v>638</v>
      </c>
      <c r="B676" t="s">
        <v>639</v>
      </c>
      <c r="C676">
        <v>66</v>
      </c>
      <c r="D676">
        <v>2</v>
      </c>
      <c r="E676" t="s">
        <v>17620</v>
      </c>
      <c r="F676">
        <v>100</v>
      </c>
      <c r="G676">
        <v>0</v>
      </c>
      <c r="H676" t="s">
        <v>641</v>
      </c>
      <c r="I676" t="s">
        <v>17621</v>
      </c>
      <c r="J676" t="s">
        <v>736</v>
      </c>
      <c r="K676" t="s">
        <v>644</v>
      </c>
      <c r="L676" t="s">
        <v>645</v>
      </c>
      <c r="M676" t="s">
        <v>17622</v>
      </c>
      <c r="N676" t="s">
        <v>644</v>
      </c>
      <c r="O676" t="s">
        <v>668</v>
      </c>
      <c r="P676" t="s">
        <v>5</v>
      </c>
      <c r="Q676" t="s">
        <v>669</v>
      </c>
      <c r="R676" t="s">
        <v>645</v>
      </c>
      <c r="S676" t="s">
        <v>17623</v>
      </c>
      <c r="T676" t="s">
        <v>17624</v>
      </c>
    </row>
    <row r="677" spans="1:20" x14ac:dyDescent="0.25">
      <c r="A677" t="s">
        <v>18</v>
      </c>
      <c r="B677" t="s">
        <v>19</v>
      </c>
      <c r="C677">
        <v>68</v>
      </c>
      <c r="D677">
        <v>1</v>
      </c>
      <c r="E677" t="s">
        <v>17620</v>
      </c>
      <c r="F677">
        <v>100</v>
      </c>
      <c r="G677">
        <v>0</v>
      </c>
      <c r="H677" t="s">
        <v>641</v>
      </c>
      <c r="I677" t="s">
        <v>17621</v>
      </c>
      <c r="J677" t="s">
        <v>736</v>
      </c>
      <c r="K677" t="s">
        <v>644</v>
      </c>
      <c r="L677" t="s">
        <v>645</v>
      </c>
      <c r="M677" t="s">
        <v>17622</v>
      </c>
      <c r="N677" t="s">
        <v>644</v>
      </c>
      <c r="O677" t="s">
        <v>668</v>
      </c>
      <c r="P677" t="s">
        <v>5</v>
      </c>
      <c r="Q677" t="s">
        <v>669</v>
      </c>
      <c r="R677" t="s">
        <v>645</v>
      </c>
      <c r="S677" t="s">
        <v>17623</v>
      </c>
      <c r="T677" t="s">
        <v>17624</v>
      </c>
    </row>
    <row r="678" spans="1:20" x14ac:dyDescent="0.25">
      <c r="A678" t="s">
        <v>104</v>
      </c>
      <c r="B678" t="s">
        <v>105</v>
      </c>
      <c r="C678">
        <v>13</v>
      </c>
      <c r="D678">
        <v>2</v>
      </c>
      <c r="E678" t="s">
        <v>17625</v>
      </c>
      <c r="F678">
        <v>41</v>
      </c>
      <c r="G678">
        <v>15</v>
      </c>
      <c r="H678" t="s">
        <v>673</v>
      </c>
      <c r="I678" t="s">
        <v>17626</v>
      </c>
      <c r="J678" t="s">
        <v>17627</v>
      </c>
      <c r="K678" t="s">
        <v>5762</v>
      </c>
      <c r="L678" t="s">
        <v>2230</v>
      </c>
      <c r="M678" t="s">
        <v>17628</v>
      </c>
      <c r="N678" t="s">
        <v>644</v>
      </c>
      <c r="O678" t="s">
        <v>679</v>
      </c>
      <c r="P678" t="s">
        <v>26</v>
      </c>
      <c r="Q678" t="s">
        <v>680</v>
      </c>
      <c r="R678" t="s">
        <v>645</v>
      </c>
      <c r="S678" t="s">
        <v>17629</v>
      </c>
      <c r="T678" t="s">
        <v>17628</v>
      </c>
    </row>
    <row r="679" spans="1:20" x14ac:dyDescent="0.25">
      <c r="A679" t="s">
        <v>147</v>
      </c>
      <c r="B679" t="s">
        <v>148</v>
      </c>
      <c r="C679">
        <v>33.333333333333336</v>
      </c>
      <c r="D679">
        <v>3</v>
      </c>
      <c r="E679" t="s">
        <v>17630</v>
      </c>
      <c r="F679">
        <v>100</v>
      </c>
      <c r="G679">
        <v>0</v>
      </c>
      <c r="H679" t="s">
        <v>641</v>
      </c>
      <c r="I679" t="s">
        <v>17631</v>
      </c>
      <c r="J679" t="s">
        <v>694</v>
      </c>
      <c r="K679" t="s">
        <v>644</v>
      </c>
      <c r="L679" t="s">
        <v>645</v>
      </c>
      <c r="M679" t="s">
        <v>17632</v>
      </c>
      <c r="N679" t="s">
        <v>644</v>
      </c>
      <c r="O679" t="s">
        <v>647</v>
      </c>
      <c r="P679" t="s">
        <v>5</v>
      </c>
      <c r="Q679" t="s">
        <v>648</v>
      </c>
      <c r="R679" t="s">
        <v>645</v>
      </c>
      <c r="S679" t="s">
        <v>17633</v>
      </c>
      <c r="T679" t="s">
        <v>17632</v>
      </c>
    </row>
    <row r="680" spans="1:20" x14ac:dyDescent="0.25">
      <c r="A680" t="s">
        <v>147</v>
      </c>
      <c r="B680" t="s">
        <v>148</v>
      </c>
      <c r="C680">
        <v>33.333333333333336</v>
      </c>
      <c r="D680">
        <v>3</v>
      </c>
      <c r="E680" t="s">
        <v>17634</v>
      </c>
      <c r="F680">
        <v>100</v>
      </c>
      <c r="G680">
        <v>0</v>
      </c>
      <c r="H680" t="s">
        <v>641</v>
      </c>
      <c r="I680" t="s">
        <v>17635</v>
      </c>
      <c r="J680" t="s">
        <v>1235</v>
      </c>
      <c r="K680" t="s">
        <v>644</v>
      </c>
      <c r="L680" t="s">
        <v>645</v>
      </c>
      <c r="M680" t="s">
        <v>17636</v>
      </c>
      <c r="N680" t="s">
        <v>644</v>
      </c>
      <c r="O680" t="s">
        <v>647</v>
      </c>
      <c r="P680" t="s">
        <v>5</v>
      </c>
      <c r="Q680" t="s">
        <v>648</v>
      </c>
      <c r="R680" t="s">
        <v>645</v>
      </c>
      <c r="S680" t="s">
        <v>17637</v>
      </c>
      <c r="T680" t="s">
        <v>17636</v>
      </c>
    </row>
    <row r="681" spans="1:20" x14ac:dyDescent="0.25">
      <c r="A681" t="s">
        <v>147</v>
      </c>
      <c r="B681" t="s">
        <v>148</v>
      </c>
      <c r="C681">
        <v>50</v>
      </c>
      <c r="D681">
        <v>6</v>
      </c>
      <c r="E681" t="s">
        <v>17638</v>
      </c>
      <c r="F681">
        <v>200</v>
      </c>
      <c r="G681">
        <v>0</v>
      </c>
      <c r="H681" t="s">
        <v>641</v>
      </c>
      <c r="I681" t="s">
        <v>17639</v>
      </c>
      <c r="J681" t="s">
        <v>981</v>
      </c>
      <c r="K681" t="s">
        <v>644</v>
      </c>
      <c r="L681" t="s">
        <v>645</v>
      </c>
      <c r="M681" t="s">
        <v>17640</v>
      </c>
      <c r="N681" t="s">
        <v>644</v>
      </c>
      <c r="O681" t="s">
        <v>647</v>
      </c>
      <c r="P681" t="s">
        <v>5</v>
      </c>
      <c r="Q681" t="s">
        <v>648</v>
      </c>
      <c r="R681" t="s">
        <v>645</v>
      </c>
      <c r="S681" t="s">
        <v>17641</v>
      </c>
      <c r="T681" t="s">
        <v>17640</v>
      </c>
    </row>
    <row r="682" spans="1:20" x14ac:dyDescent="0.25">
      <c r="A682" t="s">
        <v>147</v>
      </c>
      <c r="B682" t="s">
        <v>148</v>
      </c>
      <c r="C682">
        <v>50</v>
      </c>
      <c r="D682">
        <v>6</v>
      </c>
      <c r="E682" t="s">
        <v>17642</v>
      </c>
      <c r="F682">
        <v>200</v>
      </c>
      <c r="G682">
        <v>0</v>
      </c>
      <c r="H682" t="s">
        <v>641</v>
      </c>
      <c r="I682" t="s">
        <v>4773</v>
      </c>
      <c r="J682" t="s">
        <v>724</v>
      </c>
      <c r="K682" t="s">
        <v>644</v>
      </c>
      <c r="L682" t="s">
        <v>645</v>
      </c>
      <c r="M682" t="s">
        <v>17643</v>
      </c>
      <c r="N682" t="s">
        <v>644</v>
      </c>
      <c r="O682" t="s">
        <v>726</v>
      </c>
      <c r="P682" t="s">
        <v>5</v>
      </c>
      <c r="Q682" t="s">
        <v>648</v>
      </c>
      <c r="R682" t="s">
        <v>645</v>
      </c>
      <c r="S682" t="s">
        <v>17644</v>
      </c>
      <c r="T682" t="s">
        <v>17643</v>
      </c>
    </row>
    <row r="683" spans="1:20" x14ac:dyDescent="0.25">
      <c r="A683" t="s">
        <v>147</v>
      </c>
      <c r="B683" t="s">
        <v>148</v>
      </c>
      <c r="C683">
        <v>33.333333333333336</v>
      </c>
      <c r="D683">
        <v>9</v>
      </c>
      <c r="E683" t="s">
        <v>17645</v>
      </c>
      <c r="F683">
        <v>300</v>
      </c>
      <c r="G683">
        <v>0</v>
      </c>
      <c r="H683" t="s">
        <v>641</v>
      </c>
      <c r="I683" t="s">
        <v>10584</v>
      </c>
      <c r="J683" t="s">
        <v>847</v>
      </c>
      <c r="K683" t="s">
        <v>644</v>
      </c>
      <c r="L683" t="s">
        <v>645</v>
      </c>
      <c r="M683" t="s">
        <v>17646</v>
      </c>
      <c r="N683" t="s">
        <v>644</v>
      </c>
      <c r="O683" t="s">
        <v>647</v>
      </c>
      <c r="P683" t="s">
        <v>5</v>
      </c>
      <c r="Q683" t="s">
        <v>648</v>
      </c>
      <c r="R683" t="s">
        <v>645</v>
      </c>
      <c r="S683" t="s">
        <v>17647</v>
      </c>
      <c r="T683" t="s">
        <v>17648</v>
      </c>
    </row>
    <row r="684" spans="1:20" x14ac:dyDescent="0.25">
      <c r="A684" t="s">
        <v>147</v>
      </c>
      <c r="B684" t="s">
        <v>148</v>
      </c>
      <c r="C684">
        <v>33.333333333333336</v>
      </c>
      <c r="D684">
        <v>3</v>
      </c>
      <c r="E684" t="s">
        <v>17649</v>
      </c>
      <c r="F684">
        <v>100</v>
      </c>
      <c r="G684">
        <v>0</v>
      </c>
      <c r="H684" t="s">
        <v>641</v>
      </c>
      <c r="I684" t="s">
        <v>17650</v>
      </c>
      <c r="J684" t="s">
        <v>724</v>
      </c>
      <c r="K684" t="s">
        <v>644</v>
      </c>
      <c r="L684" t="s">
        <v>645</v>
      </c>
      <c r="M684" t="s">
        <v>17651</v>
      </c>
      <c r="N684" t="s">
        <v>644</v>
      </c>
      <c r="O684" t="s">
        <v>726</v>
      </c>
      <c r="P684" t="s">
        <v>5</v>
      </c>
      <c r="Q684" t="s">
        <v>648</v>
      </c>
      <c r="R684" t="s">
        <v>645</v>
      </c>
      <c r="S684" t="s">
        <v>17652</v>
      </c>
      <c r="T684" t="s">
        <v>17648</v>
      </c>
    </row>
    <row r="685" spans="1:20" x14ac:dyDescent="0.25">
      <c r="A685" t="s">
        <v>147</v>
      </c>
      <c r="B685" t="s">
        <v>148</v>
      </c>
      <c r="C685">
        <v>33.333333333333336</v>
      </c>
      <c r="D685">
        <v>3</v>
      </c>
      <c r="E685" t="s">
        <v>17653</v>
      </c>
      <c r="F685">
        <v>100</v>
      </c>
      <c r="G685">
        <v>0</v>
      </c>
      <c r="H685" t="s">
        <v>641</v>
      </c>
      <c r="I685" t="s">
        <v>17654</v>
      </c>
      <c r="J685" t="s">
        <v>685</v>
      </c>
      <c r="K685" t="s">
        <v>644</v>
      </c>
      <c r="L685" t="s">
        <v>645</v>
      </c>
      <c r="M685" t="s">
        <v>17655</v>
      </c>
      <c r="N685" t="s">
        <v>644</v>
      </c>
      <c r="O685" t="s">
        <v>647</v>
      </c>
      <c r="P685" t="s">
        <v>5</v>
      </c>
      <c r="Q685" t="s">
        <v>648</v>
      </c>
      <c r="R685" t="s">
        <v>645</v>
      </c>
      <c r="S685" t="s">
        <v>17656</v>
      </c>
      <c r="T685" t="s">
        <v>17657</v>
      </c>
    </row>
    <row r="686" spans="1:20" x14ac:dyDescent="0.25">
      <c r="A686" t="s">
        <v>104</v>
      </c>
      <c r="B686" t="s">
        <v>105</v>
      </c>
      <c r="C686">
        <v>13</v>
      </c>
      <c r="D686">
        <v>2</v>
      </c>
      <c r="E686" t="s">
        <v>17658</v>
      </c>
      <c r="F686">
        <v>29</v>
      </c>
      <c r="G686">
        <v>3</v>
      </c>
      <c r="H686" t="s">
        <v>673</v>
      </c>
      <c r="I686" t="s">
        <v>17659</v>
      </c>
      <c r="J686" t="s">
        <v>17660</v>
      </c>
      <c r="K686" t="s">
        <v>5241</v>
      </c>
      <c r="L686" t="s">
        <v>6093</v>
      </c>
      <c r="M686" t="s">
        <v>17661</v>
      </c>
      <c r="N686" t="s">
        <v>644</v>
      </c>
      <c r="O686" t="s">
        <v>679</v>
      </c>
      <c r="P686" t="s">
        <v>26</v>
      </c>
      <c r="Q686" t="s">
        <v>680</v>
      </c>
      <c r="R686" t="s">
        <v>645</v>
      </c>
      <c r="S686" t="s">
        <v>17662</v>
      </c>
      <c r="T686" t="s">
        <v>17661</v>
      </c>
    </row>
    <row r="687" spans="1:20" x14ac:dyDescent="0.25">
      <c r="A687" t="s">
        <v>147</v>
      </c>
      <c r="B687" t="s">
        <v>148</v>
      </c>
      <c r="C687">
        <v>33.333333333333336</v>
      </c>
      <c r="D687">
        <v>3</v>
      </c>
      <c r="E687" t="s">
        <v>17663</v>
      </c>
      <c r="F687">
        <v>100</v>
      </c>
      <c r="G687">
        <v>0</v>
      </c>
      <c r="H687" t="s">
        <v>641</v>
      </c>
      <c r="I687" t="s">
        <v>17664</v>
      </c>
      <c r="J687" t="s">
        <v>788</v>
      </c>
      <c r="K687" t="s">
        <v>644</v>
      </c>
      <c r="L687" t="s">
        <v>645</v>
      </c>
      <c r="M687" t="s">
        <v>17665</v>
      </c>
      <c r="N687" t="s">
        <v>644</v>
      </c>
      <c r="O687" t="s">
        <v>647</v>
      </c>
      <c r="P687" t="s">
        <v>5</v>
      </c>
      <c r="Q687" t="s">
        <v>648</v>
      </c>
      <c r="R687" t="s">
        <v>645</v>
      </c>
      <c r="S687" t="s">
        <v>17666</v>
      </c>
      <c r="T687" t="s">
        <v>17667</v>
      </c>
    </row>
    <row r="688" spans="1:20" x14ac:dyDescent="0.25">
      <c r="A688" t="s">
        <v>147</v>
      </c>
      <c r="B688" t="s">
        <v>148</v>
      </c>
      <c r="C688">
        <v>33.333333333333336</v>
      </c>
      <c r="D688">
        <v>3</v>
      </c>
      <c r="E688" t="s">
        <v>17668</v>
      </c>
      <c r="F688">
        <v>100</v>
      </c>
      <c r="G688">
        <v>0</v>
      </c>
      <c r="H688" t="s">
        <v>641</v>
      </c>
      <c r="I688" t="s">
        <v>17669</v>
      </c>
      <c r="J688" t="s">
        <v>1003</v>
      </c>
      <c r="K688" t="s">
        <v>644</v>
      </c>
      <c r="L688" t="s">
        <v>645</v>
      </c>
      <c r="M688" t="s">
        <v>17670</v>
      </c>
      <c r="N688" t="s">
        <v>644</v>
      </c>
      <c r="O688" t="s">
        <v>647</v>
      </c>
      <c r="P688" t="s">
        <v>5</v>
      </c>
      <c r="Q688" t="s">
        <v>648</v>
      </c>
      <c r="R688" t="s">
        <v>645</v>
      </c>
      <c r="S688" t="s">
        <v>17671</v>
      </c>
      <c r="T688" t="s">
        <v>17670</v>
      </c>
    </row>
  </sheetData>
  <pageMargins left="0.25" right="0.25" top="0.75" bottom="0.75" header="0.3" footer="0.3"/>
  <pageSetup paperSize="9" scale="21" fitToHeight="0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C3DD-9C60-4748-9098-9AB9F468D30D}">
  <sheetPr>
    <tabColor rgb="FFFF6699"/>
    <pageSetUpPr fitToPage="1"/>
  </sheetPr>
  <dimension ref="A1:V747"/>
  <sheetViews>
    <sheetView zoomScale="55" zoomScaleNormal="55" workbookViewId="0">
      <pane xSplit="2" ySplit="1" topLeftCell="Q2" activePane="bottomRight" state="frozen"/>
      <selection sqref="A1:XFD1048576"/>
      <selection pane="topRight" sqref="A1:XFD1048576"/>
      <selection pane="bottomLeft" sqref="A1:XFD1048576"/>
      <selection pane="bottomRight" activeCell="U707" sqref="U70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7.6328125" bestFit="1" customWidth="1"/>
    <col min="22" max="22" width="15.453125" bestFit="1" customWidth="1"/>
    <col min="23" max="23" width="17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638</v>
      </c>
      <c r="B2" t="s">
        <v>639</v>
      </c>
      <c r="C2">
        <v>66</v>
      </c>
      <c r="D2">
        <v>4</v>
      </c>
      <c r="E2" t="s">
        <v>17672</v>
      </c>
      <c r="F2">
        <v>400</v>
      </c>
      <c r="G2">
        <v>0</v>
      </c>
      <c r="H2" t="s">
        <v>641</v>
      </c>
      <c r="I2" t="s">
        <v>17673</v>
      </c>
      <c r="J2" t="s">
        <v>1342</v>
      </c>
      <c r="K2" t="s">
        <v>644</v>
      </c>
      <c r="L2" t="s">
        <v>645</v>
      </c>
      <c r="M2" t="s">
        <v>17674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17675</v>
      </c>
      <c r="T2" t="s">
        <v>17674</v>
      </c>
      <c r="U2" s="77" t="s">
        <v>147</v>
      </c>
      <c r="V2">
        <v>1606</v>
      </c>
    </row>
    <row r="3" spans="1:22" x14ac:dyDescent="0.25">
      <c r="A3" t="s">
        <v>18</v>
      </c>
      <c r="B3" t="s">
        <v>19</v>
      </c>
      <c r="C3">
        <v>68</v>
      </c>
      <c r="D3">
        <v>2</v>
      </c>
      <c r="E3" t="s">
        <v>17672</v>
      </c>
      <c r="F3">
        <v>400</v>
      </c>
      <c r="G3">
        <v>0</v>
      </c>
      <c r="H3" t="s">
        <v>641</v>
      </c>
      <c r="I3" t="s">
        <v>17673</v>
      </c>
      <c r="J3" t="s">
        <v>1342</v>
      </c>
      <c r="K3" t="s">
        <v>644</v>
      </c>
      <c r="L3" t="s">
        <v>645</v>
      </c>
      <c r="M3" t="s">
        <v>17674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17675</v>
      </c>
      <c r="T3" t="s">
        <v>17674</v>
      </c>
      <c r="U3" s="78" t="s">
        <v>148</v>
      </c>
      <c r="V3">
        <v>1606</v>
      </c>
    </row>
    <row r="4" spans="1:22" x14ac:dyDescent="0.25">
      <c r="A4" t="s">
        <v>147</v>
      </c>
      <c r="B4" t="s">
        <v>148</v>
      </c>
      <c r="C4">
        <v>33.333333333333336</v>
      </c>
      <c r="D4">
        <v>6</v>
      </c>
      <c r="E4" t="s">
        <v>17672</v>
      </c>
      <c r="F4">
        <v>400</v>
      </c>
      <c r="G4">
        <v>0</v>
      </c>
      <c r="H4" t="s">
        <v>641</v>
      </c>
      <c r="I4" t="s">
        <v>17673</v>
      </c>
      <c r="J4" t="s">
        <v>1342</v>
      </c>
      <c r="K4" t="s">
        <v>644</v>
      </c>
      <c r="L4" t="s">
        <v>645</v>
      </c>
      <c r="M4" t="s">
        <v>17674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17675</v>
      </c>
      <c r="T4" t="s">
        <v>17674</v>
      </c>
      <c r="U4" s="77" t="s">
        <v>99</v>
      </c>
      <c r="V4">
        <v>20</v>
      </c>
    </row>
    <row r="5" spans="1:22" x14ac:dyDescent="0.25">
      <c r="A5" t="s">
        <v>147</v>
      </c>
      <c r="B5" t="s">
        <v>148</v>
      </c>
      <c r="C5">
        <v>33.333333333333336</v>
      </c>
      <c r="D5">
        <v>6</v>
      </c>
      <c r="E5" t="s">
        <v>17676</v>
      </c>
      <c r="F5">
        <v>200</v>
      </c>
      <c r="G5">
        <v>0</v>
      </c>
      <c r="H5" t="s">
        <v>641</v>
      </c>
      <c r="I5" t="s">
        <v>17677</v>
      </c>
      <c r="J5" t="s">
        <v>1520</v>
      </c>
      <c r="K5" t="s">
        <v>644</v>
      </c>
      <c r="L5" t="s">
        <v>645</v>
      </c>
      <c r="M5" t="s">
        <v>17678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17679</v>
      </c>
      <c r="T5" t="s">
        <v>17674</v>
      </c>
      <c r="U5" s="78" t="s">
        <v>100</v>
      </c>
      <c r="V5">
        <v>20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17680</v>
      </c>
      <c r="F6">
        <v>100</v>
      </c>
      <c r="G6">
        <v>0</v>
      </c>
      <c r="H6" t="s">
        <v>641</v>
      </c>
      <c r="I6" t="s">
        <v>17681</v>
      </c>
      <c r="J6" t="s">
        <v>714</v>
      </c>
      <c r="K6" t="s">
        <v>644</v>
      </c>
      <c r="L6" t="s">
        <v>645</v>
      </c>
      <c r="M6" t="s">
        <v>17678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17682</v>
      </c>
      <c r="T6" t="s">
        <v>17678</v>
      </c>
      <c r="U6" s="77" t="s">
        <v>22</v>
      </c>
      <c r="V6">
        <v>238</v>
      </c>
    </row>
    <row r="7" spans="1:22" x14ac:dyDescent="0.25">
      <c r="A7" t="s">
        <v>241</v>
      </c>
      <c r="B7" t="s">
        <v>1870</v>
      </c>
      <c r="C7">
        <v>102.61</v>
      </c>
      <c r="D7">
        <v>1</v>
      </c>
      <c r="E7" t="s">
        <v>17683</v>
      </c>
      <c r="F7">
        <v>147.61000000000001</v>
      </c>
      <c r="G7">
        <v>45</v>
      </c>
      <c r="H7" t="s">
        <v>673</v>
      </c>
      <c r="I7" t="s">
        <v>17684</v>
      </c>
      <c r="J7" t="s">
        <v>17685</v>
      </c>
      <c r="K7" t="s">
        <v>17686</v>
      </c>
      <c r="L7" t="s">
        <v>17687</v>
      </c>
      <c r="M7" t="s">
        <v>17688</v>
      </c>
      <c r="N7" t="s">
        <v>644</v>
      </c>
      <c r="O7" t="s">
        <v>811</v>
      </c>
      <c r="P7" t="s">
        <v>23</v>
      </c>
      <c r="Q7" t="s">
        <v>812</v>
      </c>
      <c r="R7" t="s">
        <v>645</v>
      </c>
      <c r="S7" t="s">
        <v>17689</v>
      </c>
      <c r="T7" t="s">
        <v>17690</v>
      </c>
      <c r="U7" s="78" t="s">
        <v>213</v>
      </c>
      <c r="V7">
        <v>5</v>
      </c>
    </row>
    <row r="8" spans="1:22" x14ac:dyDescent="0.25">
      <c r="A8" t="s">
        <v>638</v>
      </c>
      <c r="B8" t="s">
        <v>639</v>
      </c>
      <c r="C8">
        <v>66</v>
      </c>
      <c r="D8">
        <v>2</v>
      </c>
      <c r="E8" t="s">
        <v>17691</v>
      </c>
      <c r="F8">
        <v>100</v>
      </c>
      <c r="G8">
        <v>0</v>
      </c>
      <c r="H8" t="s">
        <v>641</v>
      </c>
      <c r="I8" t="s">
        <v>17692</v>
      </c>
      <c r="J8" t="s">
        <v>847</v>
      </c>
      <c r="K8" t="s">
        <v>644</v>
      </c>
      <c r="L8" t="s">
        <v>645</v>
      </c>
      <c r="M8" t="s">
        <v>17693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17694</v>
      </c>
      <c r="T8" t="s">
        <v>17693</v>
      </c>
      <c r="U8" s="78" t="s">
        <v>27</v>
      </c>
      <c r="V8">
        <v>229</v>
      </c>
    </row>
    <row r="9" spans="1:22" x14ac:dyDescent="0.25">
      <c r="A9" t="s">
        <v>18</v>
      </c>
      <c r="B9" t="s">
        <v>19</v>
      </c>
      <c r="C9">
        <v>68</v>
      </c>
      <c r="D9">
        <v>1</v>
      </c>
      <c r="E9" t="s">
        <v>17691</v>
      </c>
      <c r="F9">
        <v>100</v>
      </c>
      <c r="G9">
        <v>0</v>
      </c>
      <c r="H9" t="s">
        <v>641</v>
      </c>
      <c r="I9" t="s">
        <v>17692</v>
      </c>
      <c r="J9" t="s">
        <v>847</v>
      </c>
      <c r="K9" t="s">
        <v>644</v>
      </c>
      <c r="L9" t="s">
        <v>645</v>
      </c>
      <c r="M9" t="s">
        <v>17693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17694</v>
      </c>
      <c r="T9" t="s">
        <v>17693</v>
      </c>
      <c r="U9" s="78" t="s">
        <v>3338</v>
      </c>
      <c r="V9">
        <v>4</v>
      </c>
    </row>
    <row r="10" spans="1:22" x14ac:dyDescent="0.25">
      <c r="A10" t="s">
        <v>638</v>
      </c>
      <c r="B10" t="s">
        <v>639</v>
      </c>
      <c r="C10">
        <v>66</v>
      </c>
      <c r="D10">
        <v>2</v>
      </c>
      <c r="E10" t="s">
        <v>17695</v>
      </c>
      <c r="F10">
        <v>100</v>
      </c>
      <c r="G10">
        <v>0</v>
      </c>
      <c r="H10" t="s">
        <v>641</v>
      </c>
      <c r="I10" t="s">
        <v>17696</v>
      </c>
      <c r="J10" t="s">
        <v>2083</v>
      </c>
      <c r="K10" t="s">
        <v>644</v>
      </c>
      <c r="L10" t="s">
        <v>645</v>
      </c>
      <c r="M10" t="s">
        <v>17697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17698</v>
      </c>
      <c r="T10" t="s">
        <v>17699</v>
      </c>
      <c r="U10" s="77" t="s">
        <v>18</v>
      </c>
      <c r="V10">
        <v>200</v>
      </c>
    </row>
    <row r="11" spans="1:22" x14ac:dyDescent="0.25">
      <c r="A11" t="s">
        <v>18</v>
      </c>
      <c r="B11" t="s">
        <v>19</v>
      </c>
      <c r="C11">
        <v>68</v>
      </c>
      <c r="D11">
        <v>1</v>
      </c>
      <c r="E11" t="s">
        <v>17695</v>
      </c>
      <c r="F11">
        <v>100</v>
      </c>
      <c r="G11">
        <v>0</v>
      </c>
      <c r="H11" t="s">
        <v>641</v>
      </c>
      <c r="I11" t="s">
        <v>17696</v>
      </c>
      <c r="J11" t="s">
        <v>2083</v>
      </c>
      <c r="K11" t="s">
        <v>644</v>
      </c>
      <c r="L11" t="s">
        <v>645</v>
      </c>
      <c r="M11" t="s">
        <v>17697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17698</v>
      </c>
      <c r="T11" t="s">
        <v>17697</v>
      </c>
      <c r="U11" s="78" t="s">
        <v>19</v>
      </c>
      <c r="V11">
        <v>200</v>
      </c>
    </row>
    <row r="12" spans="1:22" x14ac:dyDescent="0.25">
      <c r="A12" t="s">
        <v>638</v>
      </c>
      <c r="B12" t="s">
        <v>639</v>
      </c>
      <c r="C12">
        <v>66</v>
      </c>
      <c r="D12">
        <v>2</v>
      </c>
      <c r="E12" t="s">
        <v>17700</v>
      </c>
      <c r="F12">
        <v>115</v>
      </c>
      <c r="G12">
        <v>15</v>
      </c>
      <c r="H12" t="s">
        <v>641</v>
      </c>
      <c r="I12" t="s">
        <v>17701</v>
      </c>
      <c r="J12" t="s">
        <v>694</v>
      </c>
      <c r="K12" t="s">
        <v>644</v>
      </c>
      <c r="L12" t="s">
        <v>645</v>
      </c>
      <c r="M12" t="s">
        <v>17697</v>
      </c>
      <c r="N12" t="s">
        <v>644</v>
      </c>
      <c r="O12" t="s">
        <v>668</v>
      </c>
      <c r="P12" t="s">
        <v>5</v>
      </c>
      <c r="Q12" t="s">
        <v>669</v>
      </c>
      <c r="R12" t="s">
        <v>645</v>
      </c>
      <c r="S12" t="s">
        <v>17702</v>
      </c>
      <c r="T12" t="s">
        <v>17697</v>
      </c>
      <c r="U12" s="77" t="s">
        <v>101</v>
      </c>
      <c r="V12">
        <v>15</v>
      </c>
    </row>
    <row r="13" spans="1:22" x14ac:dyDescent="0.25">
      <c r="A13" t="s">
        <v>18</v>
      </c>
      <c r="B13" t="s">
        <v>19</v>
      </c>
      <c r="C13">
        <v>68</v>
      </c>
      <c r="D13">
        <v>1</v>
      </c>
      <c r="E13" t="s">
        <v>17700</v>
      </c>
      <c r="F13">
        <v>115</v>
      </c>
      <c r="G13">
        <v>15</v>
      </c>
      <c r="H13" t="s">
        <v>641</v>
      </c>
      <c r="I13" t="s">
        <v>17701</v>
      </c>
      <c r="J13" t="s">
        <v>694</v>
      </c>
      <c r="K13" t="s">
        <v>644</v>
      </c>
      <c r="L13" t="s">
        <v>645</v>
      </c>
      <c r="M13" t="s">
        <v>17697</v>
      </c>
      <c r="N13" t="s">
        <v>644</v>
      </c>
      <c r="O13" t="s">
        <v>668</v>
      </c>
      <c r="P13" t="s">
        <v>5</v>
      </c>
      <c r="Q13" t="s">
        <v>669</v>
      </c>
      <c r="R13" t="s">
        <v>645</v>
      </c>
      <c r="S13" t="s">
        <v>17702</v>
      </c>
      <c r="T13" t="s">
        <v>17697</v>
      </c>
      <c r="U13" s="78" t="s">
        <v>11152</v>
      </c>
      <c r="V13">
        <v>2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17703</v>
      </c>
      <c r="F14">
        <v>101</v>
      </c>
      <c r="G14">
        <v>1</v>
      </c>
      <c r="H14" t="s">
        <v>641</v>
      </c>
      <c r="I14" t="s">
        <v>17704</v>
      </c>
      <c r="J14" t="s">
        <v>745</v>
      </c>
      <c r="K14" t="s">
        <v>644</v>
      </c>
      <c r="L14" t="s">
        <v>645</v>
      </c>
      <c r="M14" t="s">
        <v>17697</v>
      </c>
      <c r="N14" t="s">
        <v>644</v>
      </c>
      <c r="O14" t="s">
        <v>668</v>
      </c>
      <c r="P14" t="s">
        <v>5</v>
      </c>
      <c r="Q14" t="s">
        <v>669</v>
      </c>
      <c r="R14" t="s">
        <v>645</v>
      </c>
      <c r="S14" t="s">
        <v>17705</v>
      </c>
      <c r="T14" t="s">
        <v>17706</v>
      </c>
      <c r="U14" s="78" t="s">
        <v>74</v>
      </c>
      <c r="V14">
        <v>13</v>
      </c>
    </row>
    <row r="15" spans="1:22" x14ac:dyDescent="0.25">
      <c r="A15" t="s">
        <v>72</v>
      </c>
      <c r="B15" t="s">
        <v>3385</v>
      </c>
      <c r="C15">
        <v>120</v>
      </c>
      <c r="D15">
        <v>1</v>
      </c>
      <c r="E15" t="s">
        <v>17707</v>
      </c>
      <c r="F15">
        <v>100</v>
      </c>
      <c r="G15">
        <v>0</v>
      </c>
      <c r="H15" t="s">
        <v>641</v>
      </c>
      <c r="I15" t="s">
        <v>7886</v>
      </c>
      <c r="J15" t="s">
        <v>1375</v>
      </c>
      <c r="K15" t="s">
        <v>644</v>
      </c>
      <c r="L15" t="s">
        <v>645</v>
      </c>
      <c r="M15" t="s">
        <v>17706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17708</v>
      </c>
      <c r="T15" t="s">
        <v>17706</v>
      </c>
      <c r="U15" s="77" t="s">
        <v>72</v>
      </c>
      <c r="V15">
        <v>38</v>
      </c>
    </row>
    <row r="16" spans="1:22" x14ac:dyDescent="0.25">
      <c r="A16" t="s">
        <v>638</v>
      </c>
      <c r="B16" t="s">
        <v>639</v>
      </c>
      <c r="C16">
        <v>66</v>
      </c>
      <c r="D16">
        <v>2</v>
      </c>
      <c r="E16" t="s">
        <v>17709</v>
      </c>
      <c r="F16">
        <v>100</v>
      </c>
      <c r="G16">
        <v>0</v>
      </c>
      <c r="H16" t="s">
        <v>641</v>
      </c>
      <c r="I16" t="s">
        <v>17710</v>
      </c>
      <c r="J16" t="s">
        <v>724</v>
      </c>
      <c r="K16" t="s">
        <v>644</v>
      </c>
      <c r="L16" t="s">
        <v>645</v>
      </c>
      <c r="M16" t="s">
        <v>17711</v>
      </c>
      <c r="N16" t="s">
        <v>644</v>
      </c>
      <c r="O16" t="s">
        <v>726</v>
      </c>
      <c r="P16" t="s">
        <v>5</v>
      </c>
      <c r="Q16" t="s">
        <v>648</v>
      </c>
      <c r="R16" t="s">
        <v>645</v>
      </c>
      <c r="S16" t="s">
        <v>17712</v>
      </c>
      <c r="T16" t="s">
        <v>17711</v>
      </c>
      <c r="U16" s="78" t="s">
        <v>3385</v>
      </c>
      <c r="V16">
        <v>38</v>
      </c>
    </row>
    <row r="17" spans="1:22" x14ac:dyDescent="0.25">
      <c r="A17" t="s">
        <v>18</v>
      </c>
      <c r="B17" t="s">
        <v>19</v>
      </c>
      <c r="C17">
        <v>68</v>
      </c>
      <c r="D17">
        <v>1</v>
      </c>
      <c r="E17" t="s">
        <v>17709</v>
      </c>
      <c r="F17">
        <v>100</v>
      </c>
      <c r="G17">
        <v>0</v>
      </c>
      <c r="H17" t="s">
        <v>641</v>
      </c>
      <c r="I17" t="s">
        <v>17710</v>
      </c>
      <c r="J17" t="s">
        <v>724</v>
      </c>
      <c r="K17" t="s">
        <v>644</v>
      </c>
      <c r="L17" t="s">
        <v>645</v>
      </c>
      <c r="M17" t="s">
        <v>17711</v>
      </c>
      <c r="N17" t="s">
        <v>644</v>
      </c>
      <c r="O17" t="s">
        <v>726</v>
      </c>
      <c r="P17" t="s">
        <v>5</v>
      </c>
      <c r="Q17" t="s">
        <v>648</v>
      </c>
      <c r="R17" t="s">
        <v>645</v>
      </c>
      <c r="S17" t="s">
        <v>17712</v>
      </c>
      <c r="T17" t="s">
        <v>17711</v>
      </c>
      <c r="U17" s="77" t="s">
        <v>518</v>
      </c>
      <c r="V17">
        <v>5</v>
      </c>
    </row>
    <row r="18" spans="1:22" x14ac:dyDescent="0.25">
      <c r="A18" t="s">
        <v>239</v>
      </c>
      <c r="B18" t="s">
        <v>245</v>
      </c>
      <c r="C18">
        <v>139</v>
      </c>
      <c r="D18">
        <v>1</v>
      </c>
      <c r="E18" t="s">
        <v>17713</v>
      </c>
      <c r="F18">
        <v>109</v>
      </c>
      <c r="G18">
        <v>0</v>
      </c>
      <c r="H18" t="s">
        <v>641</v>
      </c>
      <c r="I18" t="s">
        <v>17714</v>
      </c>
      <c r="J18" t="s">
        <v>1668</v>
      </c>
      <c r="K18" t="s">
        <v>644</v>
      </c>
      <c r="L18" t="s">
        <v>645</v>
      </c>
      <c r="M18" t="s">
        <v>17715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17716</v>
      </c>
      <c r="T18" t="s">
        <v>17717</v>
      </c>
      <c r="U18" s="78" t="s">
        <v>616</v>
      </c>
      <c r="V18">
        <v>5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3</v>
      </c>
      <c r="E19" t="s">
        <v>17718</v>
      </c>
      <c r="F19">
        <v>100</v>
      </c>
      <c r="G19">
        <v>0</v>
      </c>
      <c r="H19" t="s">
        <v>641</v>
      </c>
      <c r="I19" t="s">
        <v>17719</v>
      </c>
      <c r="J19" t="s">
        <v>12810</v>
      </c>
      <c r="K19" t="s">
        <v>644</v>
      </c>
      <c r="L19" t="s">
        <v>645</v>
      </c>
      <c r="M19" t="s">
        <v>17720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17721</v>
      </c>
      <c r="T19" t="s">
        <v>17720</v>
      </c>
      <c r="U19" s="77" t="s">
        <v>519</v>
      </c>
      <c r="V19">
        <v>7</v>
      </c>
    </row>
    <row r="20" spans="1:22" x14ac:dyDescent="0.25">
      <c r="A20" t="s">
        <v>638</v>
      </c>
      <c r="B20" t="s">
        <v>639</v>
      </c>
      <c r="C20">
        <v>66</v>
      </c>
      <c r="D20">
        <v>2</v>
      </c>
      <c r="E20" t="s">
        <v>17722</v>
      </c>
      <c r="F20">
        <v>200</v>
      </c>
      <c r="G20">
        <v>0</v>
      </c>
      <c r="H20" t="s">
        <v>641</v>
      </c>
      <c r="I20" t="s">
        <v>17723</v>
      </c>
      <c r="J20" t="s">
        <v>745</v>
      </c>
      <c r="K20" t="s">
        <v>644</v>
      </c>
      <c r="L20" t="s">
        <v>645</v>
      </c>
      <c r="M20" t="s">
        <v>17724</v>
      </c>
      <c r="N20" t="s">
        <v>644</v>
      </c>
      <c r="O20" t="s">
        <v>726</v>
      </c>
      <c r="P20" t="s">
        <v>5</v>
      </c>
      <c r="Q20" t="s">
        <v>648</v>
      </c>
      <c r="R20" t="s">
        <v>645</v>
      </c>
      <c r="S20" t="s">
        <v>17725</v>
      </c>
      <c r="T20" t="s">
        <v>17724</v>
      </c>
      <c r="U20" s="78" t="s">
        <v>520</v>
      </c>
      <c r="V20">
        <v>7</v>
      </c>
    </row>
    <row r="21" spans="1:22" x14ac:dyDescent="0.25">
      <c r="A21" t="s">
        <v>18</v>
      </c>
      <c r="B21" t="s">
        <v>19</v>
      </c>
      <c r="C21">
        <v>68</v>
      </c>
      <c r="D21">
        <v>1</v>
      </c>
      <c r="E21" t="s">
        <v>17722</v>
      </c>
      <c r="F21">
        <v>200</v>
      </c>
      <c r="G21">
        <v>0</v>
      </c>
      <c r="H21" t="s">
        <v>641</v>
      </c>
      <c r="I21" t="s">
        <v>17723</v>
      </c>
      <c r="J21" t="s">
        <v>745</v>
      </c>
      <c r="K21" t="s">
        <v>644</v>
      </c>
      <c r="L21" t="s">
        <v>645</v>
      </c>
      <c r="M21" t="s">
        <v>17724</v>
      </c>
      <c r="N21" t="s">
        <v>644</v>
      </c>
      <c r="O21" t="s">
        <v>726</v>
      </c>
      <c r="P21" t="s">
        <v>5</v>
      </c>
      <c r="Q21" t="s">
        <v>648</v>
      </c>
      <c r="R21" t="s">
        <v>645</v>
      </c>
      <c r="S21" t="s">
        <v>17725</v>
      </c>
      <c r="T21" t="s">
        <v>17724</v>
      </c>
      <c r="U21" s="77" t="s">
        <v>617</v>
      </c>
      <c r="V21">
        <v>1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17722</v>
      </c>
      <c r="F22">
        <v>200</v>
      </c>
      <c r="G22">
        <v>0</v>
      </c>
      <c r="H22" t="s">
        <v>641</v>
      </c>
      <c r="I22" t="s">
        <v>17723</v>
      </c>
      <c r="J22" t="s">
        <v>745</v>
      </c>
      <c r="K22" t="s">
        <v>644</v>
      </c>
      <c r="L22" t="s">
        <v>645</v>
      </c>
      <c r="M22" t="s">
        <v>17724</v>
      </c>
      <c r="N22" t="s">
        <v>644</v>
      </c>
      <c r="O22" t="s">
        <v>726</v>
      </c>
      <c r="P22" t="s">
        <v>5</v>
      </c>
      <c r="Q22" t="s">
        <v>648</v>
      </c>
      <c r="R22" t="s">
        <v>645</v>
      </c>
      <c r="S22" t="s">
        <v>17725</v>
      </c>
      <c r="T22" t="s">
        <v>17724</v>
      </c>
      <c r="U22" s="78" t="s">
        <v>6566</v>
      </c>
      <c r="V22">
        <v>1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17726</v>
      </c>
      <c r="F23">
        <v>200</v>
      </c>
      <c r="G23">
        <v>0</v>
      </c>
      <c r="H23" t="s">
        <v>641</v>
      </c>
      <c r="I23" t="s">
        <v>17727</v>
      </c>
      <c r="J23" t="s">
        <v>1508</v>
      </c>
      <c r="K23" t="s">
        <v>644</v>
      </c>
      <c r="L23" t="s">
        <v>645</v>
      </c>
      <c r="M23" t="s">
        <v>17728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17729</v>
      </c>
      <c r="T23" t="s">
        <v>17728</v>
      </c>
      <c r="U23" s="77" t="s">
        <v>12</v>
      </c>
      <c r="V23">
        <v>5</v>
      </c>
    </row>
    <row r="24" spans="1:22" x14ac:dyDescent="0.25">
      <c r="A24" t="s">
        <v>147</v>
      </c>
      <c r="B24" t="s">
        <v>148</v>
      </c>
      <c r="C24">
        <v>50</v>
      </c>
      <c r="D24">
        <v>6</v>
      </c>
      <c r="E24" t="s">
        <v>17730</v>
      </c>
      <c r="F24">
        <v>200</v>
      </c>
      <c r="G24">
        <v>0</v>
      </c>
      <c r="H24" t="s">
        <v>641</v>
      </c>
      <c r="I24" t="s">
        <v>17731</v>
      </c>
      <c r="J24" t="s">
        <v>1422</v>
      </c>
      <c r="K24" t="s">
        <v>644</v>
      </c>
      <c r="L24" t="s">
        <v>645</v>
      </c>
      <c r="M24" t="s">
        <v>17732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17733</v>
      </c>
      <c r="T24" t="s">
        <v>17732</v>
      </c>
      <c r="U24" s="78" t="s">
        <v>13</v>
      </c>
      <c r="V24">
        <v>5</v>
      </c>
    </row>
    <row r="25" spans="1:22" x14ac:dyDescent="0.25">
      <c r="A25" t="s">
        <v>22</v>
      </c>
      <c r="B25" t="s">
        <v>27</v>
      </c>
      <c r="C25">
        <v>66.333333333333329</v>
      </c>
      <c r="D25">
        <v>3</v>
      </c>
      <c r="E25" t="s">
        <v>17734</v>
      </c>
      <c r="F25">
        <v>250</v>
      </c>
      <c r="G25">
        <v>0</v>
      </c>
      <c r="H25" t="s">
        <v>641</v>
      </c>
      <c r="I25" t="s">
        <v>17735</v>
      </c>
      <c r="J25" t="s">
        <v>736</v>
      </c>
      <c r="K25" t="s">
        <v>644</v>
      </c>
      <c r="L25" t="s">
        <v>645</v>
      </c>
      <c r="M25" t="s">
        <v>17736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17737</v>
      </c>
      <c r="T25" t="s">
        <v>17736</v>
      </c>
      <c r="U25" s="77" t="s">
        <v>14</v>
      </c>
      <c r="V25">
        <v>4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17738</v>
      </c>
      <c r="F26">
        <v>100</v>
      </c>
      <c r="G26">
        <v>0</v>
      </c>
      <c r="H26" t="s">
        <v>641</v>
      </c>
      <c r="I26" t="s">
        <v>17739</v>
      </c>
      <c r="J26" t="s">
        <v>1508</v>
      </c>
      <c r="K26" t="s">
        <v>644</v>
      </c>
      <c r="L26" t="s">
        <v>645</v>
      </c>
      <c r="M26" t="s">
        <v>17740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17741</v>
      </c>
      <c r="T26" t="s">
        <v>17740</v>
      </c>
      <c r="U26" s="78" t="s">
        <v>15</v>
      </c>
      <c r="V26">
        <v>4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17742</v>
      </c>
      <c r="F27">
        <v>100</v>
      </c>
      <c r="G27">
        <v>0</v>
      </c>
      <c r="H27" t="s">
        <v>641</v>
      </c>
      <c r="I27" t="s">
        <v>17743</v>
      </c>
      <c r="J27" t="s">
        <v>3382</v>
      </c>
      <c r="K27" t="s">
        <v>644</v>
      </c>
      <c r="L27" t="s">
        <v>645</v>
      </c>
      <c r="M27" t="s">
        <v>17744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17745</v>
      </c>
      <c r="T27" t="s">
        <v>17744</v>
      </c>
      <c r="U27" s="77" t="s">
        <v>524</v>
      </c>
      <c r="V27">
        <v>1</v>
      </c>
    </row>
    <row r="28" spans="1:22" x14ac:dyDescent="0.25">
      <c r="A28" t="s">
        <v>147</v>
      </c>
      <c r="B28" t="s">
        <v>148</v>
      </c>
      <c r="C28">
        <v>50</v>
      </c>
      <c r="D28">
        <v>24</v>
      </c>
      <c r="E28" t="s">
        <v>17746</v>
      </c>
      <c r="F28">
        <v>800</v>
      </c>
      <c r="G28">
        <v>0</v>
      </c>
      <c r="H28" t="s">
        <v>641</v>
      </c>
      <c r="I28" t="s">
        <v>17747</v>
      </c>
      <c r="J28" t="s">
        <v>3088</v>
      </c>
      <c r="K28" t="s">
        <v>644</v>
      </c>
      <c r="L28" t="s">
        <v>645</v>
      </c>
      <c r="M28" t="s">
        <v>17748</v>
      </c>
      <c r="N28" t="s">
        <v>644</v>
      </c>
      <c r="O28" t="s">
        <v>647</v>
      </c>
      <c r="P28" t="s">
        <v>5</v>
      </c>
      <c r="Q28" t="s">
        <v>648</v>
      </c>
      <c r="R28" t="s">
        <v>645</v>
      </c>
      <c r="S28" t="s">
        <v>17749</v>
      </c>
      <c r="T28" t="s">
        <v>17748</v>
      </c>
      <c r="U28" s="78" t="s">
        <v>525</v>
      </c>
      <c r="V28">
        <v>1</v>
      </c>
    </row>
    <row r="29" spans="1:22" x14ac:dyDescent="0.25">
      <c r="A29" t="s">
        <v>147</v>
      </c>
      <c r="B29" t="s">
        <v>148</v>
      </c>
      <c r="C29">
        <v>65</v>
      </c>
      <c r="D29">
        <v>9</v>
      </c>
      <c r="E29" t="s">
        <v>17750</v>
      </c>
      <c r="F29">
        <v>310</v>
      </c>
      <c r="G29">
        <v>0</v>
      </c>
      <c r="H29" t="s">
        <v>641</v>
      </c>
      <c r="I29" t="s">
        <v>17751</v>
      </c>
      <c r="J29" t="s">
        <v>643</v>
      </c>
      <c r="K29" t="s">
        <v>644</v>
      </c>
      <c r="L29" t="s">
        <v>645</v>
      </c>
      <c r="M29" t="s">
        <v>17752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17753</v>
      </c>
      <c r="T29" t="s">
        <v>17752</v>
      </c>
      <c r="U29" s="77" t="s">
        <v>638</v>
      </c>
      <c r="V29">
        <v>330</v>
      </c>
    </row>
    <row r="30" spans="1:22" x14ac:dyDescent="0.25">
      <c r="A30" t="s">
        <v>239</v>
      </c>
      <c r="B30" t="s">
        <v>245</v>
      </c>
      <c r="C30">
        <v>139</v>
      </c>
      <c r="D30">
        <v>1</v>
      </c>
      <c r="E30" t="s">
        <v>17754</v>
      </c>
      <c r="F30">
        <v>108.99</v>
      </c>
      <c r="G30">
        <v>0</v>
      </c>
      <c r="H30" t="s">
        <v>641</v>
      </c>
      <c r="I30" t="s">
        <v>6989</v>
      </c>
      <c r="J30" t="s">
        <v>1508</v>
      </c>
      <c r="K30" t="s">
        <v>644</v>
      </c>
      <c r="L30" t="s">
        <v>645</v>
      </c>
      <c r="M30" t="s">
        <v>17752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17755</v>
      </c>
      <c r="T30" t="s">
        <v>17752</v>
      </c>
      <c r="U30" s="78" t="s">
        <v>639</v>
      </c>
      <c r="V30">
        <v>330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17756</v>
      </c>
      <c r="F31">
        <v>200</v>
      </c>
      <c r="G31">
        <v>0</v>
      </c>
      <c r="H31" t="s">
        <v>641</v>
      </c>
      <c r="I31" t="s">
        <v>17757</v>
      </c>
      <c r="J31" t="s">
        <v>1840</v>
      </c>
      <c r="K31" t="s">
        <v>644</v>
      </c>
      <c r="L31" t="s">
        <v>645</v>
      </c>
      <c r="M31" t="s">
        <v>17752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17758</v>
      </c>
      <c r="T31" t="s">
        <v>17752</v>
      </c>
      <c r="U31" s="77" t="s">
        <v>239</v>
      </c>
      <c r="V31">
        <v>22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17759</v>
      </c>
      <c r="F32">
        <v>200</v>
      </c>
      <c r="G32">
        <v>0</v>
      </c>
      <c r="H32" t="s">
        <v>641</v>
      </c>
      <c r="I32" t="s">
        <v>17760</v>
      </c>
      <c r="J32" t="s">
        <v>1375</v>
      </c>
      <c r="K32" t="s">
        <v>644</v>
      </c>
      <c r="L32" t="s">
        <v>645</v>
      </c>
      <c r="M32" t="s">
        <v>17761</v>
      </c>
      <c r="N32" t="s">
        <v>644</v>
      </c>
      <c r="O32" t="s">
        <v>668</v>
      </c>
      <c r="P32" t="s">
        <v>5</v>
      </c>
      <c r="Q32" t="s">
        <v>669</v>
      </c>
      <c r="R32" t="s">
        <v>645</v>
      </c>
      <c r="S32" t="s">
        <v>17762</v>
      </c>
      <c r="T32" t="s">
        <v>17761</v>
      </c>
      <c r="U32" s="78" t="s">
        <v>245</v>
      </c>
      <c r="V32">
        <v>21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17763</v>
      </c>
      <c r="F33">
        <v>100</v>
      </c>
      <c r="G33">
        <v>0</v>
      </c>
      <c r="H33" t="s">
        <v>641</v>
      </c>
      <c r="I33" t="s">
        <v>17764</v>
      </c>
      <c r="J33" t="s">
        <v>685</v>
      </c>
      <c r="K33" t="s">
        <v>644</v>
      </c>
      <c r="L33" t="s">
        <v>645</v>
      </c>
      <c r="M33" t="s">
        <v>17765</v>
      </c>
      <c r="N33" t="s">
        <v>644</v>
      </c>
      <c r="O33" t="s">
        <v>726</v>
      </c>
      <c r="P33" t="s">
        <v>5</v>
      </c>
      <c r="Q33" t="s">
        <v>648</v>
      </c>
      <c r="R33" t="s">
        <v>645</v>
      </c>
      <c r="S33" t="s">
        <v>17766</v>
      </c>
      <c r="T33" t="s">
        <v>17765</v>
      </c>
      <c r="U33" s="78" t="s">
        <v>1870</v>
      </c>
      <c r="V33">
        <v>1</v>
      </c>
    </row>
    <row r="34" spans="1:22" x14ac:dyDescent="0.25">
      <c r="A34" t="s">
        <v>638</v>
      </c>
      <c r="B34" t="s">
        <v>639</v>
      </c>
      <c r="C34">
        <v>66</v>
      </c>
      <c r="D34">
        <v>2</v>
      </c>
      <c r="E34" t="s">
        <v>17767</v>
      </c>
      <c r="F34">
        <v>100</v>
      </c>
      <c r="G34">
        <v>0</v>
      </c>
      <c r="H34" t="s">
        <v>641</v>
      </c>
      <c r="I34" t="s">
        <v>17768</v>
      </c>
      <c r="J34" t="s">
        <v>2936</v>
      </c>
      <c r="K34" t="s">
        <v>644</v>
      </c>
      <c r="L34" t="s">
        <v>645</v>
      </c>
      <c r="M34" t="s">
        <v>17769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17770</v>
      </c>
      <c r="T34" t="s">
        <v>17765</v>
      </c>
      <c r="U34" s="77" t="s">
        <v>240</v>
      </c>
      <c r="V34">
        <v>23</v>
      </c>
    </row>
    <row r="35" spans="1:22" x14ac:dyDescent="0.25">
      <c r="A35" t="s">
        <v>18</v>
      </c>
      <c r="B35" t="s">
        <v>19</v>
      </c>
      <c r="C35">
        <v>68</v>
      </c>
      <c r="D35">
        <v>1</v>
      </c>
      <c r="E35" t="s">
        <v>17767</v>
      </c>
      <c r="F35">
        <v>100</v>
      </c>
      <c r="G35">
        <v>0</v>
      </c>
      <c r="H35" t="s">
        <v>641</v>
      </c>
      <c r="I35" t="s">
        <v>17768</v>
      </c>
      <c r="J35" t="s">
        <v>2936</v>
      </c>
      <c r="K35" t="s">
        <v>644</v>
      </c>
      <c r="L35" t="s">
        <v>645</v>
      </c>
      <c r="M35" t="s">
        <v>17769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17770</v>
      </c>
      <c r="T35" t="s">
        <v>17769</v>
      </c>
      <c r="U35" s="78" t="s">
        <v>246</v>
      </c>
      <c r="V35">
        <v>18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17771</v>
      </c>
      <c r="F36">
        <v>100</v>
      </c>
      <c r="G36">
        <v>0</v>
      </c>
      <c r="H36" t="s">
        <v>641</v>
      </c>
      <c r="I36" t="s">
        <v>17772</v>
      </c>
      <c r="J36" t="s">
        <v>736</v>
      </c>
      <c r="K36" t="s">
        <v>644</v>
      </c>
      <c r="L36" t="s">
        <v>645</v>
      </c>
      <c r="M36" t="s">
        <v>17773</v>
      </c>
      <c r="N36" t="s">
        <v>644</v>
      </c>
      <c r="O36" t="s">
        <v>668</v>
      </c>
      <c r="P36" t="s">
        <v>5</v>
      </c>
      <c r="Q36" t="s">
        <v>669</v>
      </c>
      <c r="R36" t="s">
        <v>645</v>
      </c>
      <c r="S36" t="s">
        <v>17774</v>
      </c>
      <c r="T36" t="s">
        <v>17773</v>
      </c>
      <c r="U36" s="78" t="s">
        <v>1870</v>
      </c>
      <c r="V36">
        <v>5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17775</v>
      </c>
      <c r="F37">
        <v>200</v>
      </c>
      <c r="G37">
        <v>0</v>
      </c>
      <c r="H37" t="s">
        <v>641</v>
      </c>
      <c r="I37" t="s">
        <v>17776</v>
      </c>
      <c r="J37" t="s">
        <v>888</v>
      </c>
      <c r="K37" t="s">
        <v>644</v>
      </c>
      <c r="L37" t="s">
        <v>645</v>
      </c>
      <c r="M37" t="s">
        <v>17777</v>
      </c>
      <c r="N37" t="s">
        <v>644</v>
      </c>
      <c r="O37" t="s">
        <v>668</v>
      </c>
      <c r="P37" t="s">
        <v>5</v>
      </c>
      <c r="Q37" t="s">
        <v>669</v>
      </c>
      <c r="R37" t="s">
        <v>645</v>
      </c>
      <c r="S37" t="s">
        <v>17778</v>
      </c>
      <c r="T37" t="s">
        <v>17777</v>
      </c>
      <c r="U37" s="77" t="s">
        <v>241</v>
      </c>
      <c r="V37">
        <v>26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17779</v>
      </c>
      <c r="F38">
        <v>200</v>
      </c>
      <c r="G38">
        <v>0</v>
      </c>
      <c r="H38" t="s">
        <v>641</v>
      </c>
      <c r="I38" t="s">
        <v>3092</v>
      </c>
      <c r="J38" t="s">
        <v>3093</v>
      </c>
      <c r="K38" t="s">
        <v>644</v>
      </c>
      <c r="L38" t="s">
        <v>645</v>
      </c>
      <c r="M38" t="s">
        <v>17780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17781</v>
      </c>
      <c r="T38" t="s">
        <v>17780</v>
      </c>
      <c r="U38" s="78" t="s">
        <v>247</v>
      </c>
      <c r="V38">
        <v>18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17782</v>
      </c>
      <c r="F39">
        <v>100</v>
      </c>
      <c r="G39">
        <v>0</v>
      </c>
      <c r="H39" t="s">
        <v>641</v>
      </c>
      <c r="I39" t="s">
        <v>17783</v>
      </c>
      <c r="J39" t="s">
        <v>888</v>
      </c>
      <c r="K39" t="s">
        <v>644</v>
      </c>
      <c r="L39" t="s">
        <v>645</v>
      </c>
      <c r="M39" t="s">
        <v>17780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17784</v>
      </c>
      <c r="T39" t="s">
        <v>17780</v>
      </c>
      <c r="U39" s="78" t="s">
        <v>1870</v>
      </c>
      <c r="V39">
        <v>8</v>
      </c>
    </row>
    <row r="40" spans="1:22" x14ac:dyDescent="0.25">
      <c r="A40" t="s">
        <v>638</v>
      </c>
      <c r="B40" t="s">
        <v>639</v>
      </c>
      <c r="C40">
        <v>66</v>
      </c>
      <c r="D40">
        <v>2</v>
      </c>
      <c r="E40" t="s">
        <v>17785</v>
      </c>
      <c r="F40">
        <v>118</v>
      </c>
      <c r="G40">
        <v>18</v>
      </c>
      <c r="H40" t="s">
        <v>641</v>
      </c>
      <c r="I40" t="s">
        <v>17786</v>
      </c>
      <c r="J40" t="s">
        <v>864</v>
      </c>
      <c r="K40" t="s">
        <v>644</v>
      </c>
      <c r="L40" t="s">
        <v>645</v>
      </c>
      <c r="M40" t="s">
        <v>17787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17788</v>
      </c>
      <c r="T40" t="s">
        <v>17787</v>
      </c>
      <c r="U40" s="77" t="s">
        <v>601</v>
      </c>
      <c r="V40">
        <v>11</v>
      </c>
    </row>
    <row r="41" spans="1:22" x14ac:dyDescent="0.25">
      <c r="A41" t="s">
        <v>18</v>
      </c>
      <c r="B41" t="s">
        <v>19</v>
      </c>
      <c r="C41">
        <v>68</v>
      </c>
      <c r="D41">
        <v>1</v>
      </c>
      <c r="E41" t="s">
        <v>17785</v>
      </c>
      <c r="F41">
        <v>118</v>
      </c>
      <c r="G41">
        <v>18</v>
      </c>
      <c r="H41" t="s">
        <v>641</v>
      </c>
      <c r="I41" t="s">
        <v>17786</v>
      </c>
      <c r="J41" t="s">
        <v>864</v>
      </c>
      <c r="K41" t="s">
        <v>644</v>
      </c>
      <c r="L41" t="s">
        <v>645</v>
      </c>
      <c r="M41" t="s">
        <v>17787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17788</v>
      </c>
      <c r="T41" t="s">
        <v>17787</v>
      </c>
      <c r="U41" s="78" t="s">
        <v>602</v>
      </c>
      <c r="V41">
        <v>8</v>
      </c>
    </row>
    <row r="42" spans="1:22" x14ac:dyDescent="0.25">
      <c r="A42" t="s">
        <v>147</v>
      </c>
      <c r="B42" t="s">
        <v>148</v>
      </c>
      <c r="C42">
        <v>50</v>
      </c>
      <c r="D42">
        <v>12</v>
      </c>
      <c r="E42" t="s">
        <v>17789</v>
      </c>
      <c r="F42">
        <v>400</v>
      </c>
      <c r="G42">
        <v>0</v>
      </c>
      <c r="H42" t="s">
        <v>641</v>
      </c>
      <c r="I42" t="s">
        <v>17790</v>
      </c>
      <c r="J42" t="s">
        <v>1441</v>
      </c>
      <c r="K42" t="s">
        <v>644</v>
      </c>
      <c r="L42" t="s">
        <v>645</v>
      </c>
      <c r="M42" t="s">
        <v>17791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17792</v>
      </c>
      <c r="T42" t="s">
        <v>17791</v>
      </c>
      <c r="U42" s="78" t="s">
        <v>1870</v>
      </c>
      <c r="V42">
        <v>3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17793</v>
      </c>
      <c r="F43">
        <v>100</v>
      </c>
      <c r="G43">
        <v>0</v>
      </c>
      <c r="H43" t="s">
        <v>641</v>
      </c>
      <c r="I43" t="s">
        <v>15155</v>
      </c>
      <c r="J43" t="s">
        <v>3088</v>
      </c>
      <c r="K43" t="s">
        <v>644</v>
      </c>
      <c r="L43" t="s">
        <v>645</v>
      </c>
      <c r="M43" t="s">
        <v>17794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17795</v>
      </c>
      <c r="T43" t="s">
        <v>17796</v>
      </c>
      <c r="U43" s="77" t="s">
        <v>77</v>
      </c>
      <c r="V43">
        <v>13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17797</v>
      </c>
      <c r="F44">
        <v>200</v>
      </c>
      <c r="G44">
        <v>0</v>
      </c>
      <c r="H44" t="s">
        <v>641</v>
      </c>
      <c r="I44" t="s">
        <v>17798</v>
      </c>
      <c r="J44" t="s">
        <v>900</v>
      </c>
      <c r="K44" t="s">
        <v>644</v>
      </c>
      <c r="L44" t="s">
        <v>645</v>
      </c>
      <c r="M44" t="s">
        <v>17794</v>
      </c>
      <c r="N44" t="s">
        <v>644</v>
      </c>
      <c r="O44" t="s">
        <v>647</v>
      </c>
      <c r="P44" t="s">
        <v>5</v>
      </c>
      <c r="Q44" t="s">
        <v>648</v>
      </c>
      <c r="R44" t="s">
        <v>645</v>
      </c>
      <c r="S44" t="s">
        <v>17799</v>
      </c>
      <c r="T44" t="s">
        <v>17794</v>
      </c>
      <c r="U44" s="78" t="s">
        <v>78</v>
      </c>
      <c r="V44">
        <v>13</v>
      </c>
    </row>
    <row r="45" spans="1:22" x14ac:dyDescent="0.25">
      <c r="A45" t="s">
        <v>22</v>
      </c>
      <c r="B45" t="s">
        <v>27</v>
      </c>
      <c r="C45">
        <v>79</v>
      </c>
      <c r="D45">
        <v>3</v>
      </c>
      <c r="E45" t="s">
        <v>17800</v>
      </c>
      <c r="F45">
        <v>237</v>
      </c>
      <c r="G45">
        <v>0</v>
      </c>
      <c r="H45" t="s">
        <v>673</v>
      </c>
      <c r="I45" t="s">
        <v>5282</v>
      </c>
      <c r="J45" t="s">
        <v>17801</v>
      </c>
      <c r="K45" t="s">
        <v>11419</v>
      </c>
      <c r="L45" t="s">
        <v>5298</v>
      </c>
      <c r="M45" t="s">
        <v>17802</v>
      </c>
      <c r="N45" t="s">
        <v>644</v>
      </c>
      <c r="O45" t="s">
        <v>679</v>
      </c>
      <c r="P45" t="s">
        <v>26</v>
      </c>
      <c r="Q45" t="s">
        <v>680</v>
      </c>
      <c r="R45" t="s">
        <v>645</v>
      </c>
      <c r="S45" t="s">
        <v>17803</v>
      </c>
      <c r="T45" t="s">
        <v>17802</v>
      </c>
      <c r="U45" s="77" t="s">
        <v>104</v>
      </c>
      <c r="V45">
        <v>8</v>
      </c>
    </row>
    <row r="46" spans="1:22" x14ac:dyDescent="0.25">
      <c r="A46" t="s">
        <v>638</v>
      </c>
      <c r="B46" t="s">
        <v>639</v>
      </c>
      <c r="C46">
        <v>66</v>
      </c>
      <c r="D46">
        <v>2</v>
      </c>
      <c r="E46" t="s">
        <v>17804</v>
      </c>
      <c r="F46">
        <v>100</v>
      </c>
      <c r="G46">
        <v>0</v>
      </c>
      <c r="H46" t="s">
        <v>641</v>
      </c>
      <c r="I46" t="s">
        <v>17805</v>
      </c>
      <c r="J46" t="s">
        <v>864</v>
      </c>
      <c r="K46" t="s">
        <v>644</v>
      </c>
      <c r="L46" t="s">
        <v>645</v>
      </c>
      <c r="M46" t="s">
        <v>17806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17807</v>
      </c>
      <c r="T46" t="s">
        <v>17806</v>
      </c>
      <c r="U46" s="78" t="s">
        <v>105</v>
      </c>
      <c r="V46">
        <v>8</v>
      </c>
    </row>
    <row r="47" spans="1:22" x14ac:dyDescent="0.25">
      <c r="A47" t="s">
        <v>18</v>
      </c>
      <c r="B47" t="s">
        <v>19</v>
      </c>
      <c r="C47">
        <v>68</v>
      </c>
      <c r="D47">
        <v>1</v>
      </c>
      <c r="E47" t="s">
        <v>17804</v>
      </c>
      <c r="F47">
        <v>100</v>
      </c>
      <c r="G47">
        <v>0</v>
      </c>
      <c r="H47" t="s">
        <v>641</v>
      </c>
      <c r="I47" t="s">
        <v>17805</v>
      </c>
      <c r="J47" t="s">
        <v>864</v>
      </c>
      <c r="K47" t="s">
        <v>644</v>
      </c>
      <c r="L47" t="s">
        <v>645</v>
      </c>
      <c r="M47" t="s">
        <v>17806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17807</v>
      </c>
      <c r="T47" t="s">
        <v>17806</v>
      </c>
      <c r="U47" s="77" t="s">
        <v>516</v>
      </c>
      <c r="V47">
        <v>2</v>
      </c>
    </row>
    <row r="48" spans="1:22" x14ac:dyDescent="0.25">
      <c r="A48" t="s">
        <v>22</v>
      </c>
      <c r="B48" t="s">
        <v>27</v>
      </c>
      <c r="C48">
        <v>66.333333333333329</v>
      </c>
      <c r="D48">
        <v>3</v>
      </c>
      <c r="E48" t="s">
        <v>17808</v>
      </c>
      <c r="F48">
        <v>220</v>
      </c>
      <c r="G48">
        <v>0</v>
      </c>
      <c r="H48" t="s">
        <v>729</v>
      </c>
      <c r="I48" t="s">
        <v>765</v>
      </c>
      <c r="J48" t="s">
        <v>766</v>
      </c>
      <c r="K48" t="s">
        <v>644</v>
      </c>
      <c r="L48" t="s">
        <v>645</v>
      </c>
      <c r="M48" t="s">
        <v>17809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17810</v>
      </c>
      <c r="T48" t="s">
        <v>17809</v>
      </c>
      <c r="U48" s="78" t="s">
        <v>120</v>
      </c>
      <c r="V48">
        <v>2</v>
      </c>
    </row>
    <row r="49" spans="1:22" x14ac:dyDescent="0.25">
      <c r="A49" t="s">
        <v>22</v>
      </c>
      <c r="B49" t="s">
        <v>27</v>
      </c>
      <c r="C49">
        <v>66.333333333333329</v>
      </c>
      <c r="D49">
        <v>3</v>
      </c>
      <c r="E49" t="s">
        <v>17811</v>
      </c>
      <c r="F49">
        <v>220</v>
      </c>
      <c r="G49">
        <v>0</v>
      </c>
      <c r="H49" t="s">
        <v>729</v>
      </c>
      <c r="I49" t="s">
        <v>765</v>
      </c>
      <c r="J49" t="s">
        <v>766</v>
      </c>
      <c r="K49" t="s">
        <v>644</v>
      </c>
      <c r="L49" t="s">
        <v>645</v>
      </c>
      <c r="M49" t="s">
        <v>17809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17812</v>
      </c>
      <c r="T49" t="s">
        <v>17809</v>
      </c>
      <c r="U49" s="77" t="s">
        <v>4935</v>
      </c>
      <c r="V49">
        <v>2575</v>
      </c>
    </row>
    <row r="50" spans="1:22" x14ac:dyDescent="0.25">
      <c r="A50" t="s">
        <v>147</v>
      </c>
      <c r="B50" t="s">
        <v>148</v>
      </c>
      <c r="C50">
        <v>33.333333333333336</v>
      </c>
      <c r="D50">
        <v>3</v>
      </c>
      <c r="E50" t="s">
        <v>17813</v>
      </c>
      <c r="F50">
        <v>100</v>
      </c>
      <c r="G50">
        <v>0</v>
      </c>
      <c r="H50" t="s">
        <v>641</v>
      </c>
      <c r="I50" t="s">
        <v>17814</v>
      </c>
      <c r="J50" t="s">
        <v>643</v>
      </c>
      <c r="K50" t="s">
        <v>644</v>
      </c>
      <c r="L50" t="s">
        <v>645</v>
      </c>
      <c r="M50" t="s">
        <v>17815</v>
      </c>
      <c r="N50" t="s">
        <v>644</v>
      </c>
      <c r="O50" t="s">
        <v>732</v>
      </c>
      <c r="P50" t="s">
        <v>5</v>
      </c>
      <c r="Q50" t="s">
        <v>669</v>
      </c>
      <c r="R50" t="s">
        <v>645</v>
      </c>
      <c r="S50" t="s">
        <v>17816</v>
      </c>
      <c r="T50" t="s">
        <v>17817</v>
      </c>
    </row>
    <row r="51" spans="1:22" x14ac:dyDescent="0.25">
      <c r="A51" t="s">
        <v>22</v>
      </c>
      <c r="B51" t="s">
        <v>27</v>
      </c>
      <c r="C51">
        <v>79</v>
      </c>
      <c r="D51">
        <v>3</v>
      </c>
      <c r="E51" t="s">
        <v>17818</v>
      </c>
      <c r="F51">
        <v>237</v>
      </c>
      <c r="G51">
        <v>0</v>
      </c>
      <c r="H51" t="s">
        <v>673</v>
      </c>
      <c r="I51" t="s">
        <v>5024</v>
      </c>
      <c r="J51" t="s">
        <v>5025</v>
      </c>
      <c r="K51" t="s">
        <v>2164</v>
      </c>
      <c r="L51" t="s">
        <v>5026</v>
      </c>
      <c r="M51" t="s">
        <v>17819</v>
      </c>
      <c r="N51" t="s">
        <v>644</v>
      </c>
      <c r="O51" t="s">
        <v>679</v>
      </c>
      <c r="P51" t="s">
        <v>26</v>
      </c>
      <c r="Q51" t="s">
        <v>680</v>
      </c>
      <c r="R51" t="s">
        <v>645</v>
      </c>
      <c r="S51" t="s">
        <v>17820</v>
      </c>
      <c r="T51" t="s">
        <v>17819</v>
      </c>
    </row>
    <row r="52" spans="1:22" x14ac:dyDescent="0.25">
      <c r="A52" t="s">
        <v>147</v>
      </c>
      <c r="B52" t="s">
        <v>148</v>
      </c>
      <c r="C52">
        <v>33.333333333333336</v>
      </c>
      <c r="D52">
        <v>3</v>
      </c>
      <c r="E52" t="s">
        <v>17821</v>
      </c>
      <c r="F52">
        <v>100</v>
      </c>
      <c r="G52">
        <v>0</v>
      </c>
      <c r="H52" t="s">
        <v>641</v>
      </c>
      <c r="I52" t="s">
        <v>17822</v>
      </c>
      <c r="J52" t="s">
        <v>1189</v>
      </c>
      <c r="K52" t="s">
        <v>644</v>
      </c>
      <c r="L52" t="s">
        <v>645</v>
      </c>
      <c r="M52" t="s">
        <v>17823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17824</v>
      </c>
      <c r="T52" t="s">
        <v>17819</v>
      </c>
    </row>
    <row r="53" spans="1:22" x14ac:dyDescent="0.25">
      <c r="A53" t="s">
        <v>147</v>
      </c>
      <c r="B53" t="s">
        <v>148</v>
      </c>
      <c r="C53">
        <v>50</v>
      </c>
      <c r="D53">
        <v>6</v>
      </c>
      <c r="E53" t="s">
        <v>17825</v>
      </c>
      <c r="F53">
        <v>200</v>
      </c>
      <c r="G53">
        <v>0</v>
      </c>
      <c r="H53" t="s">
        <v>641</v>
      </c>
      <c r="I53" t="s">
        <v>17826</v>
      </c>
      <c r="J53" t="s">
        <v>657</v>
      </c>
      <c r="K53" t="s">
        <v>644</v>
      </c>
      <c r="L53" t="s">
        <v>645</v>
      </c>
      <c r="M53" t="s">
        <v>17823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17827</v>
      </c>
      <c r="T53" t="s">
        <v>17819</v>
      </c>
    </row>
    <row r="54" spans="1:22" x14ac:dyDescent="0.25">
      <c r="A54" t="s">
        <v>638</v>
      </c>
      <c r="B54" t="s">
        <v>639</v>
      </c>
      <c r="C54">
        <v>66</v>
      </c>
      <c r="D54">
        <v>2</v>
      </c>
      <c r="E54" t="s">
        <v>17828</v>
      </c>
      <c r="F54">
        <v>100</v>
      </c>
      <c r="G54">
        <v>0</v>
      </c>
      <c r="H54" t="s">
        <v>641</v>
      </c>
      <c r="I54" t="s">
        <v>17829</v>
      </c>
      <c r="J54" t="s">
        <v>17830</v>
      </c>
      <c r="K54" t="s">
        <v>644</v>
      </c>
      <c r="L54" t="s">
        <v>645</v>
      </c>
      <c r="M54" t="s">
        <v>17823</v>
      </c>
      <c r="N54" t="s">
        <v>644</v>
      </c>
      <c r="O54" t="s">
        <v>668</v>
      </c>
      <c r="P54" t="s">
        <v>5</v>
      </c>
      <c r="Q54" t="s">
        <v>669</v>
      </c>
      <c r="R54" t="s">
        <v>645</v>
      </c>
      <c r="S54" t="s">
        <v>17831</v>
      </c>
      <c r="T54" t="s">
        <v>17819</v>
      </c>
    </row>
    <row r="55" spans="1:22" x14ac:dyDescent="0.25">
      <c r="A55" t="s">
        <v>18</v>
      </c>
      <c r="B55" t="s">
        <v>19</v>
      </c>
      <c r="C55">
        <v>68</v>
      </c>
      <c r="D55">
        <v>1</v>
      </c>
      <c r="E55" t="s">
        <v>17828</v>
      </c>
      <c r="F55">
        <v>100</v>
      </c>
      <c r="G55">
        <v>0</v>
      </c>
      <c r="H55" t="s">
        <v>641</v>
      </c>
      <c r="I55" t="s">
        <v>17829</v>
      </c>
      <c r="J55" t="s">
        <v>17830</v>
      </c>
      <c r="K55" t="s">
        <v>644</v>
      </c>
      <c r="L55" t="s">
        <v>645</v>
      </c>
      <c r="M55" t="s">
        <v>17823</v>
      </c>
      <c r="N55" t="s">
        <v>644</v>
      </c>
      <c r="O55" t="s">
        <v>668</v>
      </c>
      <c r="P55" t="s">
        <v>5</v>
      </c>
      <c r="Q55" t="s">
        <v>669</v>
      </c>
      <c r="R55" t="s">
        <v>645</v>
      </c>
      <c r="S55" t="s">
        <v>17831</v>
      </c>
      <c r="T55" t="s">
        <v>17819</v>
      </c>
    </row>
    <row r="56" spans="1:22" x14ac:dyDescent="0.25">
      <c r="A56" t="s">
        <v>147</v>
      </c>
      <c r="B56" t="s">
        <v>148</v>
      </c>
      <c r="C56">
        <v>33.333333333333336</v>
      </c>
      <c r="D56">
        <v>3</v>
      </c>
      <c r="E56" t="s">
        <v>17832</v>
      </c>
      <c r="F56">
        <v>100</v>
      </c>
      <c r="G56">
        <v>0</v>
      </c>
      <c r="H56" t="s">
        <v>641</v>
      </c>
      <c r="I56" t="s">
        <v>17833</v>
      </c>
      <c r="J56" t="s">
        <v>666</v>
      </c>
      <c r="K56" t="s">
        <v>644</v>
      </c>
      <c r="L56" t="s">
        <v>645</v>
      </c>
      <c r="M56" t="s">
        <v>17834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17835</v>
      </c>
      <c r="T56" t="s">
        <v>17836</v>
      </c>
    </row>
    <row r="57" spans="1:22" x14ac:dyDescent="0.25">
      <c r="A57" t="s">
        <v>147</v>
      </c>
      <c r="B57" t="s">
        <v>148</v>
      </c>
      <c r="C57">
        <v>33.333333333333336</v>
      </c>
      <c r="D57">
        <v>3</v>
      </c>
      <c r="E57" t="s">
        <v>17837</v>
      </c>
      <c r="F57">
        <v>100</v>
      </c>
      <c r="G57">
        <v>0</v>
      </c>
      <c r="H57" t="s">
        <v>641</v>
      </c>
      <c r="I57" t="s">
        <v>17838</v>
      </c>
      <c r="J57" t="s">
        <v>1441</v>
      </c>
      <c r="K57" t="s">
        <v>644</v>
      </c>
      <c r="L57" t="s">
        <v>645</v>
      </c>
      <c r="M57" t="s">
        <v>17839</v>
      </c>
      <c r="N57" t="s">
        <v>644</v>
      </c>
      <c r="O57" t="s">
        <v>647</v>
      </c>
      <c r="P57" t="s">
        <v>5</v>
      </c>
      <c r="Q57" t="s">
        <v>648</v>
      </c>
      <c r="R57" t="s">
        <v>645</v>
      </c>
      <c r="S57" t="s">
        <v>17840</v>
      </c>
      <c r="T57" t="s">
        <v>17841</v>
      </c>
    </row>
    <row r="58" spans="1:22" x14ac:dyDescent="0.25">
      <c r="A58" t="s">
        <v>147</v>
      </c>
      <c r="B58" t="s">
        <v>148</v>
      </c>
      <c r="C58">
        <v>50</v>
      </c>
      <c r="D58">
        <v>12</v>
      </c>
      <c r="E58" t="s">
        <v>17842</v>
      </c>
      <c r="F58">
        <v>400</v>
      </c>
      <c r="G58">
        <v>0</v>
      </c>
      <c r="H58" t="s">
        <v>641</v>
      </c>
      <c r="I58" t="s">
        <v>17843</v>
      </c>
      <c r="J58" t="s">
        <v>993</v>
      </c>
      <c r="K58" t="s">
        <v>644</v>
      </c>
      <c r="L58" t="s">
        <v>645</v>
      </c>
      <c r="M58" t="s">
        <v>17844</v>
      </c>
      <c r="N58" t="s">
        <v>644</v>
      </c>
      <c r="O58" t="s">
        <v>668</v>
      </c>
      <c r="P58" t="s">
        <v>5</v>
      </c>
      <c r="Q58" t="s">
        <v>669</v>
      </c>
      <c r="R58" t="s">
        <v>645</v>
      </c>
      <c r="S58" t="s">
        <v>17845</v>
      </c>
      <c r="T58" t="s">
        <v>17841</v>
      </c>
    </row>
    <row r="59" spans="1:22" x14ac:dyDescent="0.25">
      <c r="A59" t="s">
        <v>147</v>
      </c>
      <c r="B59" t="s">
        <v>148</v>
      </c>
      <c r="C59">
        <v>33.333333333333336</v>
      </c>
      <c r="D59">
        <v>3</v>
      </c>
      <c r="E59" t="s">
        <v>17846</v>
      </c>
      <c r="F59">
        <v>100</v>
      </c>
      <c r="G59">
        <v>0</v>
      </c>
      <c r="H59" t="s">
        <v>641</v>
      </c>
      <c r="I59" t="s">
        <v>17847</v>
      </c>
      <c r="J59" t="s">
        <v>736</v>
      </c>
      <c r="K59" t="s">
        <v>644</v>
      </c>
      <c r="L59" t="s">
        <v>645</v>
      </c>
      <c r="M59" t="s">
        <v>17848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17849</v>
      </c>
      <c r="T59" t="s">
        <v>17850</v>
      </c>
    </row>
    <row r="60" spans="1:22" x14ac:dyDescent="0.25">
      <c r="A60" t="s">
        <v>147</v>
      </c>
      <c r="B60" t="s">
        <v>148</v>
      </c>
      <c r="C60">
        <v>33.333333333333336</v>
      </c>
      <c r="D60">
        <v>3</v>
      </c>
      <c r="E60" t="s">
        <v>17851</v>
      </c>
      <c r="F60">
        <v>100</v>
      </c>
      <c r="G60">
        <v>0</v>
      </c>
      <c r="H60" t="s">
        <v>641</v>
      </c>
      <c r="I60" t="s">
        <v>17852</v>
      </c>
      <c r="J60" t="s">
        <v>652</v>
      </c>
      <c r="K60" t="s">
        <v>644</v>
      </c>
      <c r="L60" t="s">
        <v>645</v>
      </c>
      <c r="M60" t="s">
        <v>17853</v>
      </c>
      <c r="N60" t="s">
        <v>644</v>
      </c>
      <c r="O60" t="s">
        <v>647</v>
      </c>
      <c r="P60" t="s">
        <v>5</v>
      </c>
      <c r="Q60" t="s">
        <v>648</v>
      </c>
      <c r="R60" t="s">
        <v>645</v>
      </c>
      <c r="S60" t="s">
        <v>17854</v>
      </c>
      <c r="T60" t="s">
        <v>17850</v>
      </c>
    </row>
    <row r="61" spans="1:22" x14ac:dyDescent="0.25">
      <c r="A61" t="s">
        <v>147</v>
      </c>
      <c r="B61" t="s">
        <v>148</v>
      </c>
      <c r="C61">
        <v>33.333333333333336</v>
      </c>
      <c r="D61">
        <v>3</v>
      </c>
      <c r="E61" t="s">
        <v>17855</v>
      </c>
      <c r="F61">
        <v>101</v>
      </c>
      <c r="G61">
        <v>1</v>
      </c>
      <c r="H61" t="s">
        <v>641</v>
      </c>
      <c r="I61" t="s">
        <v>17856</v>
      </c>
      <c r="J61" t="s">
        <v>796</v>
      </c>
      <c r="K61" t="s">
        <v>644</v>
      </c>
      <c r="L61" t="s">
        <v>645</v>
      </c>
      <c r="M61" t="s">
        <v>17857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17858</v>
      </c>
      <c r="T61" t="s">
        <v>17859</v>
      </c>
    </row>
    <row r="62" spans="1:22" x14ac:dyDescent="0.25">
      <c r="A62" t="s">
        <v>241</v>
      </c>
      <c r="B62" t="s">
        <v>1870</v>
      </c>
      <c r="C62">
        <v>73.86</v>
      </c>
      <c r="D62">
        <v>1</v>
      </c>
      <c r="E62" t="s">
        <v>17860</v>
      </c>
      <c r="F62">
        <v>247.6</v>
      </c>
      <c r="G62">
        <v>26</v>
      </c>
      <c r="H62" t="s">
        <v>805</v>
      </c>
      <c r="I62" t="s">
        <v>17861</v>
      </c>
      <c r="J62" t="s">
        <v>17862</v>
      </c>
      <c r="K62" t="s">
        <v>3894</v>
      </c>
      <c r="L62" t="s">
        <v>17863</v>
      </c>
      <c r="M62" t="s">
        <v>17859</v>
      </c>
      <c r="N62" t="s">
        <v>644</v>
      </c>
      <c r="O62" t="s">
        <v>811</v>
      </c>
      <c r="P62" t="s">
        <v>23</v>
      </c>
      <c r="Q62" t="s">
        <v>812</v>
      </c>
      <c r="R62" t="s">
        <v>645</v>
      </c>
      <c r="S62" t="s">
        <v>17864</v>
      </c>
      <c r="T62" t="s">
        <v>17859</v>
      </c>
    </row>
    <row r="63" spans="1:22" x14ac:dyDescent="0.25">
      <c r="A63" t="s">
        <v>241</v>
      </c>
      <c r="B63" t="s">
        <v>1870</v>
      </c>
      <c r="C63">
        <v>73.87</v>
      </c>
      <c r="D63">
        <v>2</v>
      </c>
      <c r="E63" t="s">
        <v>17860</v>
      </c>
      <c r="F63">
        <v>247.6</v>
      </c>
      <c r="G63">
        <v>26</v>
      </c>
      <c r="H63" t="s">
        <v>805</v>
      </c>
      <c r="I63" t="s">
        <v>17861</v>
      </c>
      <c r="J63" t="s">
        <v>17862</v>
      </c>
      <c r="K63" t="s">
        <v>3894</v>
      </c>
      <c r="L63" t="s">
        <v>17863</v>
      </c>
      <c r="M63" t="s">
        <v>17859</v>
      </c>
      <c r="N63" t="s">
        <v>644</v>
      </c>
      <c r="O63" t="s">
        <v>811</v>
      </c>
      <c r="P63" t="s">
        <v>23</v>
      </c>
      <c r="Q63" t="s">
        <v>812</v>
      </c>
      <c r="R63" t="s">
        <v>645</v>
      </c>
      <c r="S63" t="s">
        <v>17864</v>
      </c>
      <c r="T63" t="s">
        <v>17859</v>
      </c>
    </row>
    <row r="64" spans="1:22" x14ac:dyDescent="0.25">
      <c r="A64" t="s">
        <v>147</v>
      </c>
      <c r="B64" t="s">
        <v>148</v>
      </c>
      <c r="C64">
        <v>50</v>
      </c>
      <c r="D64">
        <v>6</v>
      </c>
      <c r="E64" t="s">
        <v>17865</v>
      </c>
      <c r="F64">
        <v>399.98</v>
      </c>
      <c r="G64">
        <v>0</v>
      </c>
      <c r="H64" t="s">
        <v>641</v>
      </c>
      <c r="I64" t="s">
        <v>5262</v>
      </c>
      <c r="J64" t="s">
        <v>694</v>
      </c>
      <c r="K64" t="s">
        <v>644</v>
      </c>
      <c r="L64" t="s">
        <v>645</v>
      </c>
      <c r="M64" t="s">
        <v>17866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17867</v>
      </c>
      <c r="T64" t="s">
        <v>17868</v>
      </c>
    </row>
    <row r="65" spans="1:20" x14ac:dyDescent="0.25">
      <c r="A65" t="s">
        <v>99</v>
      </c>
      <c r="B65" t="s">
        <v>100</v>
      </c>
      <c r="C65">
        <v>10</v>
      </c>
      <c r="D65">
        <v>20</v>
      </c>
      <c r="E65" t="s">
        <v>17865</v>
      </c>
      <c r="F65">
        <v>399.98</v>
      </c>
      <c r="G65">
        <v>0</v>
      </c>
      <c r="H65" t="s">
        <v>641</v>
      </c>
      <c r="I65" t="s">
        <v>5262</v>
      </c>
      <c r="J65" t="s">
        <v>694</v>
      </c>
      <c r="K65" t="s">
        <v>644</v>
      </c>
      <c r="L65" t="s">
        <v>645</v>
      </c>
      <c r="M65" t="s">
        <v>17866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17867</v>
      </c>
      <c r="T65" t="s">
        <v>17868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17869</v>
      </c>
      <c r="F66">
        <v>200</v>
      </c>
      <c r="G66">
        <v>0</v>
      </c>
      <c r="H66" t="s">
        <v>641</v>
      </c>
      <c r="I66" t="s">
        <v>17870</v>
      </c>
      <c r="J66" t="s">
        <v>714</v>
      </c>
      <c r="K66" t="s">
        <v>644</v>
      </c>
      <c r="L66" t="s">
        <v>645</v>
      </c>
      <c r="M66" t="s">
        <v>17871</v>
      </c>
      <c r="N66" t="s">
        <v>644</v>
      </c>
      <c r="O66" t="s">
        <v>668</v>
      </c>
      <c r="P66" t="s">
        <v>5</v>
      </c>
      <c r="Q66" t="s">
        <v>669</v>
      </c>
      <c r="R66" t="s">
        <v>645</v>
      </c>
      <c r="S66" t="s">
        <v>17872</v>
      </c>
      <c r="T66" t="s">
        <v>17873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15</v>
      </c>
      <c r="E67" t="s">
        <v>17874</v>
      </c>
      <c r="F67">
        <v>500</v>
      </c>
      <c r="G67">
        <v>0</v>
      </c>
      <c r="H67" t="s">
        <v>641</v>
      </c>
      <c r="I67" t="s">
        <v>17875</v>
      </c>
      <c r="J67" t="s">
        <v>1018</v>
      </c>
      <c r="K67" t="s">
        <v>644</v>
      </c>
      <c r="L67" t="s">
        <v>645</v>
      </c>
      <c r="M67" t="s">
        <v>17876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17877</v>
      </c>
      <c r="T67" t="s">
        <v>17873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17878</v>
      </c>
      <c r="F68">
        <v>118</v>
      </c>
      <c r="G68">
        <v>18</v>
      </c>
      <c r="H68" t="s">
        <v>641</v>
      </c>
      <c r="I68" t="s">
        <v>17879</v>
      </c>
      <c r="J68" t="s">
        <v>17880</v>
      </c>
      <c r="K68" t="s">
        <v>644</v>
      </c>
      <c r="L68" t="s">
        <v>645</v>
      </c>
      <c r="M68" t="s">
        <v>17881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17882</v>
      </c>
      <c r="T68" t="s">
        <v>17883</v>
      </c>
    </row>
    <row r="69" spans="1:20" x14ac:dyDescent="0.25">
      <c r="A69" t="s">
        <v>241</v>
      </c>
      <c r="B69" t="s">
        <v>247</v>
      </c>
      <c r="C69">
        <v>139</v>
      </c>
      <c r="D69">
        <v>2</v>
      </c>
      <c r="E69" t="s">
        <v>17884</v>
      </c>
      <c r="F69">
        <v>217.98</v>
      </c>
      <c r="G69">
        <v>0</v>
      </c>
      <c r="H69" t="s">
        <v>641</v>
      </c>
      <c r="I69" t="s">
        <v>17885</v>
      </c>
      <c r="J69" t="s">
        <v>685</v>
      </c>
      <c r="K69" t="s">
        <v>644</v>
      </c>
      <c r="L69" t="s">
        <v>645</v>
      </c>
      <c r="M69" t="s">
        <v>17881</v>
      </c>
      <c r="N69" t="s">
        <v>644</v>
      </c>
      <c r="O69" t="s">
        <v>668</v>
      </c>
      <c r="P69" t="s">
        <v>5</v>
      </c>
      <c r="Q69" t="s">
        <v>669</v>
      </c>
      <c r="R69" t="s">
        <v>645</v>
      </c>
      <c r="S69" t="s">
        <v>17886</v>
      </c>
      <c r="T69" t="s">
        <v>17883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17887</v>
      </c>
      <c r="F70">
        <v>100</v>
      </c>
      <c r="G70">
        <v>0</v>
      </c>
      <c r="H70" t="s">
        <v>641</v>
      </c>
      <c r="I70" t="s">
        <v>17888</v>
      </c>
      <c r="J70" t="s">
        <v>690</v>
      </c>
      <c r="K70" t="s">
        <v>644</v>
      </c>
      <c r="L70" t="s">
        <v>645</v>
      </c>
      <c r="M70" t="s">
        <v>17889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17890</v>
      </c>
      <c r="T70" t="s">
        <v>17883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3</v>
      </c>
      <c r="E71" t="s">
        <v>17891</v>
      </c>
      <c r="F71">
        <v>100</v>
      </c>
      <c r="G71">
        <v>0</v>
      </c>
      <c r="H71" t="s">
        <v>641</v>
      </c>
      <c r="I71" t="s">
        <v>17892</v>
      </c>
      <c r="J71" t="s">
        <v>685</v>
      </c>
      <c r="K71" t="s">
        <v>644</v>
      </c>
      <c r="L71" t="s">
        <v>645</v>
      </c>
      <c r="M71" t="s">
        <v>17893</v>
      </c>
      <c r="N71" t="s">
        <v>644</v>
      </c>
      <c r="O71" t="s">
        <v>668</v>
      </c>
      <c r="P71" t="s">
        <v>5</v>
      </c>
      <c r="Q71" t="s">
        <v>669</v>
      </c>
      <c r="R71" t="s">
        <v>645</v>
      </c>
      <c r="S71" t="s">
        <v>17894</v>
      </c>
      <c r="T71" t="s">
        <v>17883</v>
      </c>
    </row>
    <row r="72" spans="1:20" x14ac:dyDescent="0.25">
      <c r="A72" t="s">
        <v>638</v>
      </c>
      <c r="B72" t="s">
        <v>639</v>
      </c>
      <c r="C72">
        <v>66</v>
      </c>
      <c r="D72">
        <v>2</v>
      </c>
      <c r="E72" t="s">
        <v>17895</v>
      </c>
      <c r="F72">
        <v>100</v>
      </c>
      <c r="G72">
        <v>0</v>
      </c>
      <c r="H72" t="s">
        <v>641</v>
      </c>
      <c r="I72" t="s">
        <v>17896</v>
      </c>
      <c r="J72" t="s">
        <v>1067</v>
      </c>
      <c r="K72" t="s">
        <v>644</v>
      </c>
      <c r="L72" t="s">
        <v>645</v>
      </c>
      <c r="M72" t="s">
        <v>17897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17898</v>
      </c>
      <c r="T72" t="s">
        <v>17883</v>
      </c>
    </row>
    <row r="73" spans="1:20" x14ac:dyDescent="0.25">
      <c r="A73" t="s">
        <v>18</v>
      </c>
      <c r="B73" t="s">
        <v>19</v>
      </c>
      <c r="C73">
        <v>68</v>
      </c>
      <c r="D73">
        <v>1</v>
      </c>
      <c r="E73" t="s">
        <v>17895</v>
      </c>
      <c r="F73">
        <v>100</v>
      </c>
      <c r="G73">
        <v>0</v>
      </c>
      <c r="H73" t="s">
        <v>641</v>
      </c>
      <c r="I73" t="s">
        <v>17896</v>
      </c>
      <c r="J73" t="s">
        <v>1067</v>
      </c>
      <c r="K73" t="s">
        <v>644</v>
      </c>
      <c r="L73" t="s">
        <v>645</v>
      </c>
      <c r="M73" t="s">
        <v>17897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17898</v>
      </c>
      <c r="T73" t="s">
        <v>17883</v>
      </c>
    </row>
    <row r="74" spans="1:20" x14ac:dyDescent="0.25">
      <c r="A74" t="s">
        <v>147</v>
      </c>
      <c r="B74" t="s">
        <v>148</v>
      </c>
      <c r="C74">
        <v>50</v>
      </c>
      <c r="D74">
        <v>6</v>
      </c>
      <c r="E74" t="s">
        <v>17899</v>
      </c>
      <c r="F74">
        <v>200</v>
      </c>
      <c r="G74">
        <v>0</v>
      </c>
      <c r="H74" t="s">
        <v>641</v>
      </c>
      <c r="I74" t="s">
        <v>17900</v>
      </c>
      <c r="J74" t="s">
        <v>888</v>
      </c>
      <c r="K74" t="s">
        <v>644</v>
      </c>
      <c r="L74" t="s">
        <v>645</v>
      </c>
      <c r="M74" t="s">
        <v>17901</v>
      </c>
      <c r="N74" t="s">
        <v>644</v>
      </c>
      <c r="O74" t="s">
        <v>668</v>
      </c>
      <c r="P74" t="s">
        <v>5</v>
      </c>
      <c r="Q74" t="s">
        <v>669</v>
      </c>
      <c r="R74" t="s">
        <v>645</v>
      </c>
      <c r="S74" t="s">
        <v>17902</v>
      </c>
      <c r="T74" t="s">
        <v>17883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17903</v>
      </c>
      <c r="F75">
        <v>100</v>
      </c>
      <c r="G75">
        <v>0</v>
      </c>
      <c r="H75" t="s">
        <v>641</v>
      </c>
      <c r="I75" t="s">
        <v>17904</v>
      </c>
      <c r="J75" t="s">
        <v>666</v>
      </c>
      <c r="K75" t="s">
        <v>644</v>
      </c>
      <c r="L75" t="s">
        <v>645</v>
      </c>
      <c r="M75" t="s">
        <v>17905</v>
      </c>
      <c r="N75" t="s">
        <v>644</v>
      </c>
      <c r="O75" t="s">
        <v>668</v>
      </c>
      <c r="P75" t="s">
        <v>5</v>
      </c>
      <c r="Q75" t="s">
        <v>669</v>
      </c>
      <c r="R75" t="s">
        <v>645</v>
      </c>
      <c r="S75" t="s">
        <v>17906</v>
      </c>
      <c r="T75" t="s">
        <v>17897</v>
      </c>
    </row>
    <row r="76" spans="1:20" x14ac:dyDescent="0.25">
      <c r="A76" t="s">
        <v>601</v>
      </c>
      <c r="B76" t="s">
        <v>602</v>
      </c>
      <c r="C76">
        <v>139</v>
      </c>
      <c r="D76">
        <v>1</v>
      </c>
      <c r="E76" t="s">
        <v>17907</v>
      </c>
      <c r="F76">
        <v>326.97000000000003</v>
      </c>
      <c r="G76">
        <v>0</v>
      </c>
      <c r="H76" t="s">
        <v>641</v>
      </c>
      <c r="I76" t="s">
        <v>17908</v>
      </c>
      <c r="J76" t="s">
        <v>685</v>
      </c>
      <c r="K76" t="s">
        <v>644</v>
      </c>
      <c r="L76" t="s">
        <v>645</v>
      </c>
      <c r="M76" t="s">
        <v>17909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17910</v>
      </c>
      <c r="T76" t="s">
        <v>17909</v>
      </c>
    </row>
    <row r="77" spans="1:20" x14ac:dyDescent="0.25">
      <c r="A77" t="s">
        <v>240</v>
      </c>
      <c r="B77" t="s">
        <v>246</v>
      </c>
      <c r="C77">
        <v>139</v>
      </c>
      <c r="D77">
        <v>1</v>
      </c>
      <c r="E77" t="s">
        <v>17907</v>
      </c>
      <c r="F77">
        <v>326.97000000000003</v>
      </c>
      <c r="G77">
        <v>0</v>
      </c>
      <c r="H77" t="s">
        <v>641</v>
      </c>
      <c r="I77" t="s">
        <v>17908</v>
      </c>
      <c r="J77" t="s">
        <v>685</v>
      </c>
      <c r="K77" t="s">
        <v>644</v>
      </c>
      <c r="L77" t="s">
        <v>645</v>
      </c>
      <c r="M77" t="s">
        <v>17909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17910</v>
      </c>
      <c r="T77" t="s">
        <v>17909</v>
      </c>
    </row>
    <row r="78" spans="1:20" x14ac:dyDescent="0.25">
      <c r="A78" t="s">
        <v>239</v>
      </c>
      <c r="B78" t="s">
        <v>245</v>
      </c>
      <c r="C78">
        <v>139</v>
      </c>
      <c r="D78">
        <v>1</v>
      </c>
      <c r="E78" t="s">
        <v>17907</v>
      </c>
      <c r="F78">
        <v>326.97000000000003</v>
      </c>
      <c r="G78">
        <v>0</v>
      </c>
      <c r="H78" t="s">
        <v>641</v>
      </c>
      <c r="I78" t="s">
        <v>17908</v>
      </c>
      <c r="J78" t="s">
        <v>685</v>
      </c>
      <c r="K78" t="s">
        <v>644</v>
      </c>
      <c r="L78" t="s">
        <v>645</v>
      </c>
      <c r="M78" t="s">
        <v>17909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17910</v>
      </c>
      <c r="T78" t="s">
        <v>17909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17911</v>
      </c>
      <c r="F79">
        <v>100</v>
      </c>
      <c r="G79">
        <v>0</v>
      </c>
      <c r="H79" t="s">
        <v>641</v>
      </c>
      <c r="I79" t="s">
        <v>17912</v>
      </c>
      <c r="J79" t="s">
        <v>3625</v>
      </c>
      <c r="K79" t="s">
        <v>644</v>
      </c>
      <c r="L79" t="s">
        <v>645</v>
      </c>
      <c r="M79" t="s">
        <v>17913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17914</v>
      </c>
      <c r="T79" t="s">
        <v>17913</v>
      </c>
    </row>
    <row r="80" spans="1:20" x14ac:dyDescent="0.25">
      <c r="A80" t="s">
        <v>638</v>
      </c>
      <c r="B80" t="s">
        <v>639</v>
      </c>
      <c r="C80">
        <v>66</v>
      </c>
      <c r="D80">
        <v>2</v>
      </c>
      <c r="E80" t="s">
        <v>17915</v>
      </c>
      <c r="F80">
        <v>100</v>
      </c>
      <c r="G80">
        <v>0</v>
      </c>
      <c r="H80" t="s">
        <v>641</v>
      </c>
      <c r="I80" t="s">
        <v>17916</v>
      </c>
      <c r="J80" t="s">
        <v>981</v>
      </c>
      <c r="K80" t="s">
        <v>644</v>
      </c>
      <c r="L80" t="s">
        <v>645</v>
      </c>
      <c r="M80" t="s">
        <v>17917</v>
      </c>
      <c r="N80" t="s">
        <v>644</v>
      </c>
      <c r="O80" t="s">
        <v>668</v>
      </c>
      <c r="P80" t="s">
        <v>5</v>
      </c>
      <c r="Q80" t="s">
        <v>669</v>
      </c>
      <c r="R80" t="s">
        <v>645</v>
      </c>
      <c r="S80" t="s">
        <v>17918</v>
      </c>
      <c r="T80" t="s">
        <v>17917</v>
      </c>
    </row>
    <row r="81" spans="1:20" x14ac:dyDescent="0.25">
      <c r="A81" t="s">
        <v>18</v>
      </c>
      <c r="B81" t="s">
        <v>19</v>
      </c>
      <c r="C81">
        <v>68</v>
      </c>
      <c r="D81">
        <v>1</v>
      </c>
      <c r="E81" t="s">
        <v>17915</v>
      </c>
      <c r="F81">
        <v>100</v>
      </c>
      <c r="G81">
        <v>0</v>
      </c>
      <c r="H81" t="s">
        <v>641</v>
      </c>
      <c r="I81" t="s">
        <v>17916</v>
      </c>
      <c r="J81" t="s">
        <v>981</v>
      </c>
      <c r="K81" t="s">
        <v>644</v>
      </c>
      <c r="L81" t="s">
        <v>645</v>
      </c>
      <c r="M81" t="s">
        <v>17917</v>
      </c>
      <c r="N81" t="s">
        <v>644</v>
      </c>
      <c r="O81" t="s">
        <v>668</v>
      </c>
      <c r="P81" t="s">
        <v>5</v>
      </c>
      <c r="Q81" t="s">
        <v>669</v>
      </c>
      <c r="R81" t="s">
        <v>645</v>
      </c>
      <c r="S81" t="s">
        <v>17918</v>
      </c>
      <c r="T81" t="s">
        <v>17917</v>
      </c>
    </row>
    <row r="82" spans="1:20" x14ac:dyDescent="0.25">
      <c r="A82" t="s">
        <v>147</v>
      </c>
      <c r="B82" t="s">
        <v>148</v>
      </c>
      <c r="C82">
        <v>50</v>
      </c>
      <c r="D82">
        <v>6</v>
      </c>
      <c r="E82" t="s">
        <v>17919</v>
      </c>
      <c r="F82">
        <v>200</v>
      </c>
      <c r="G82">
        <v>0</v>
      </c>
      <c r="H82" t="s">
        <v>641</v>
      </c>
      <c r="I82" t="s">
        <v>17920</v>
      </c>
      <c r="J82" t="s">
        <v>888</v>
      </c>
      <c r="K82" t="s">
        <v>644</v>
      </c>
      <c r="L82" t="s">
        <v>645</v>
      </c>
      <c r="M82" t="s">
        <v>17921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17922</v>
      </c>
      <c r="T82" t="s">
        <v>17921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17923</v>
      </c>
      <c r="F83">
        <v>100</v>
      </c>
      <c r="G83">
        <v>0</v>
      </c>
      <c r="H83" t="s">
        <v>641</v>
      </c>
      <c r="I83" t="s">
        <v>17924</v>
      </c>
      <c r="J83" t="s">
        <v>690</v>
      </c>
      <c r="K83" t="s">
        <v>644</v>
      </c>
      <c r="L83" t="s">
        <v>645</v>
      </c>
      <c r="M83" t="s">
        <v>17921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17925</v>
      </c>
      <c r="T83" t="s">
        <v>17921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17926</v>
      </c>
      <c r="F84">
        <v>100</v>
      </c>
      <c r="G84">
        <v>0</v>
      </c>
      <c r="H84" t="s">
        <v>641</v>
      </c>
      <c r="I84" t="s">
        <v>17927</v>
      </c>
      <c r="J84" t="s">
        <v>685</v>
      </c>
      <c r="K84" t="s">
        <v>644</v>
      </c>
      <c r="L84" t="s">
        <v>645</v>
      </c>
      <c r="M84" t="s">
        <v>17928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17929</v>
      </c>
      <c r="T84" t="s">
        <v>17930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17931</v>
      </c>
      <c r="F85">
        <v>100</v>
      </c>
      <c r="G85">
        <v>0</v>
      </c>
      <c r="H85" t="s">
        <v>641</v>
      </c>
      <c r="I85" t="s">
        <v>17932</v>
      </c>
      <c r="J85" t="s">
        <v>1520</v>
      </c>
      <c r="K85" t="s">
        <v>644</v>
      </c>
      <c r="L85" t="s">
        <v>645</v>
      </c>
      <c r="M85" t="s">
        <v>17928</v>
      </c>
      <c r="N85" t="s">
        <v>644</v>
      </c>
      <c r="O85" t="s">
        <v>647</v>
      </c>
      <c r="P85" t="s">
        <v>5</v>
      </c>
      <c r="Q85" t="s">
        <v>648</v>
      </c>
      <c r="R85" t="s">
        <v>645</v>
      </c>
      <c r="S85" t="s">
        <v>17933</v>
      </c>
      <c r="T85" t="s">
        <v>17928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17934</v>
      </c>
      <c r="F86">
        <v>100</v>
      </c>
      <c r="G86">
        <v>0</v>
      </c>
      <c r="H86" t="s">
        <v>641</v>
      </c>
      <c r="I86" t="s">
        <v>17935</v>
      </c>
      <c r="J86" t="s">
        <v>766</v>
      </c>
      <c r="K86" t="s">
        <v>644</v>
      </c>
      <c r="L86" t="s">
        <v>645</v>
      </c>
      <c r="M86" t="s">
        <v>17936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17937</v>
      </c>
      <c r="T86" t="s">
        <v>17936</v>
      </c>
    </row>
    <row r="87" spans="1:20" x14ac:dyDescent="0.25">
      <c r="A87" t="s">
        <v>147</v>
      </c>
      <c r="B87" t="s">
        <v>148</v>
      </c>
      <c r="C87">
        <v>50</v>
      </c>
      <c r="D87">
        <v>6</v>
      </c>
      <c r="E87" t="s">
        <v>17938</v>
      </c>
      <c r="F87">
        <v>200</v>
      </c>
      <c r="G87">
        <v>0</v>
      </c>
      <c r="H87" t="s">
        <v>641</v>
      </c>
      <c r="I87" t="s">
        <v>17939</v>
      </c>
      <c r="J87" t="s">
        <v>1155</v>
      </c>
      <c r="K87" t="s">
        <v>644</v>
      </c>
      <c r="L87" t="s">
        <v>645</v>
      </c>
      <c r="M87" t="s">
        <v>17940</v>
      </c>
      <c r="N87" t="s">
        <v>644</v>
      </c>
      <c r="O87" t="s">
        <v>732</v>
      </c>
      <c r="P87" t="s">
        <v>5</v>
      </c>
      <c r="Q87" t="s">
        <v>669</v>
      </c>
      <c r="R87" t="s">
        <v>645</v>
      </c>
      <c r="S87" t="s">
        <v>17941</v>
      </c>
      <c r="T87" t="s">
        <v>17940</v>
      </c>
    </row>
    <row r="88" spans="1:20" x14ac:dyDescent="0.25">
      <c r="A88" t="s">
        <v>638</v>
      </c>
      <c r="B88" t="s">
        <v>639</v>
      </c>
      <c r="C88">
        <v>66</v>
      </c>
      <c r="D88">
        <v>2</v>
      </c>
      <c r="E88" t="s">
        <v>17942</v>
      </c>
      <c r="F88">
        <v>100</v>
      </c>
      <c r="G88">
        <v>0</v>
      </c>
      <c r="H88" t="s">
        <v>641</v>
      </c>
      <c r="I88" t="s">
        <v>17943</v>
      </c>
      <c r="J88" t="s">
        <v>694</v>
      </c>
      <c r="K88" t="s">
        <v>644</v>
      </c>
      <c r="L88" t="s">
        <v>645</v>
      </c>
      <c r="M88" t="s">
        <v>17944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17945</v>
      </c>
      <c r="T88" t="s">
        <v>17944</v>
      </c>
    </row>
    <row r="89" spans="1:20" x14ac:dyDescent="0.25">
      <c r="A89" t="s">
        <v>18</v>
      </c>
      <c r="B89" t="s">
        <v>19</v>
      </c>
      <c r="C89">
        <v>68</v>
      </c>
      <c r="D89">
        <v>1</v>
      </c>
      <c r="E89" t="s">
        <v>17942</v>
      </c>
      <c r="F89">
        <v>100</v>
      </c>
      <c r="G89">
        <v>0</v>
      </c>
      <c r="H89" t="s">
        <v>641</v>
      </c>
      <c r="I89" t="s">
        <v>17943</v>
      </c>
      <c r="J89" t="s">
        <v>694</v>
      </c>
      <c r="K89" t="s">
        <v>644</v>
      </c>
      <c r="L89" t="s">
        <v>645</v>
      </c>
      <c r="M89" t="s">
        <v>17944</v>
      </c>
      <c r="N89" t="s">
        <v>644</v>
      </c>
      <c r="O89" t="s">
        <v>647</v>
      </c>
      <c r="P89" t="s">
        <v>5</v>
      </c>
      <c r="Q89" t="s">
        <v>648</v>
      </c>
      <c r="R89" t="s">
        <v>645</v>
      </c>
      <c r="S89" t="s">
        <v>17945</v>
      </c>
      <c r="T89" t="s">
        <v>17944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17946</v>
      </c>
      <c r="F90">
        <v>100</v>
      </c>
      <c r="G90">
        <v>0</v>
      </c>
      <c r="H90" t="s">
        <v>641</v>
      </c>
      <c r="I90" t="s">
        <v>17947</v>
      </c>
      <c r="J90" t="s">
        <v>1375</v>
      </c>
      <c r="K90" t="s">
        <v>644</v>
      </c>
      <c r="L90" t="s">
        <v>645</v>
      </c>
      <c r="M90" t="s">
        <v>17948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17949</v>
      </c>
      <c r="T90" t="s">
        <v>17948</v>
      </c>
    </row>
    <row r="91" spans="1:20" x14ac:dyDescent="0.25">
      <c r="A91" t="s">
        <v>638</v>
      </c>
      <c r="B91" t="s">
        <v>639</v>
      </c>
      <c r="C91">
        <v>66</v>
      </c>
      <c r="D91">
        <v>2</v>
      </c>
      <c r="E91" t="s">
        <v>17950</v>
      </c>
      <c r="F91">
        <v>118</v>
      </c>
      <c r="G91">
        <v>18</v>
      </c>
      <c r="H91" t="s">
        <v>641</v>
      </c>
      <c r="I91" t="s">
        <v>17951</v>
      </c>
      <c r="J91" t="s">
        <v>981</v>
      </c>
      <c r="K91" t="s">
        <v>644</v>
      </c>
      <c r="L91" t="s">
        <v>645</v>
      </c>
      <c r="M91" t="s">
        <v>17952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17953</v>
      </c>
      <c r="T91" t="s">
        <v>17952</v>
      </c>
    </row>
    <row r="92" spans="1:20" x14ac:dyDescent="0.25">
      <c r="A92" t="s">
        <v>18</v>
      </c>
      <c r="B92" t="s">
        <v>19</v>
      </c>
      <c r="C92">
        <v>68</v>
      </c>
      <c r="D92">
        <v>1</v>
      </c>
      <c r="E92" t="s">
        <v>17950</v>
      </c>
      <c r="F92">
        <v>118</v>
      </c>
      <c r="G92">
        <v>18</v>
      </c>
      <c r="H92" t="s">
        <v>641</v>
      </c>
      <c r="I92" t="s">
        <v>17951</v>
      </c>
      <c r="J92" t="s">
        <v>981</v>
      </c>
      <c r="K92" t="s">
        <v>644</v>
      </c>
      <c r="L92" t="s">
        <v>645</v>
      </c>
      <c r="M92" t="s">
        <v>17952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17953</v>
      </c>
      <c r="T92" t="s">
        <v>17952</v>
      </c>
    </row>
    <row r="93" spans="1:20" x14ac:dyDescent="0.25">
      <c r="A93" t="s">
        <v>638</v>
      </c>
      <c r="B93" t="s">
        <v>639</v>
      </c>
      <c r="C93">
        <v>66</v>
      </c>
      <c r="D93">
        <v>2</v>
      </c>
      <c r="E93" t="s">
        <v>17954</v>
      </c>
      <c r="F93">
        <v>100</v>
      </c>
      <c r="G93">
        <v>0</v>
      </c>
      <c r="H93" t="s">
        <v>641</v>
      </c>
      <c r="I93" t="s">
        <v>17955</v>
      </c>
      <c r="J93" t="s">
        <v>685</v>
      </c>
      <c r="K93" t="s">
        <v>644</v>
      </c>
      <c r="L93" t="s">
        <v>645</v>
      </c>
      <c r="M93" t="s">
        <v>17952</v>
      </c>
      <c r="N93" t="s">
        <v>644</v>
      </c>
      <c r="O93" t="s">
        <v>732</v>
      </c>
      <c r="P93" t="s">
        <v>5</v>
      </c>
      <c r="Q93" t="s">
        <v>669</v>
      </c>
      <c r="R93" t="s">
        <v>645</v>
      </c>
      <c r="S93" t="s">
        <v>17956</v>
      </c>
      <c r="T93" t="s">
        <v>17957</v>
      </c>
    </row>
    <row r="94" spans="1:20" x14ac:dyDescent="0.25">
      <c r="A94" t="s">
        <v>18</v>
      </c>
      <c r="B94" t="s">
        <v>19</v>
      </c>
      <c r="C94">
        <v>68</v>
      </c>
      <c r="D94">
        <v>1</v>
      </c>
      <c r="E94" t="s">
        <v>17954</v>
      </c>
      <c r="F94">
        <v>100</v>
      </c>
      <c r="G94">
        <v>0</v>
      </c>
      <c r="H94" t="s">
        <v>641</v>
      </c>
      <c r="I94" t="s">
        <v>17955</v>
      </c>
      <c r="J94" t="s">
        <v>685</v>
      </c>
      <c r="K94" t="s">
        <v>644</v>
      </c>
      <c r="L94" t="s">
        <v>645</v>
      </c>
      <c r="M94" t="s">
        <v>17952</v>
      </c>
      <c r="N94" t="s">
        <v>644</v>
      </c>
      <c r="O94" t="s">
        <v>732</v>
      </c>
      <c r="P94" t="s">
        <v>5</v>
      </c>
      <c r="Q94" t="s">
        <v>669</v>
      </c>
      <c r="R94" t="s">
        <v>645</v>
      </c>
      <c r="S94" t="s">
        <v>17956</v>
      </c>
      <c r="T94" t="s">
        <v>17957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17958</v>
      </c>
      <c r="F95">
        <v>100</v>
      </c>
      <c r="G95">
        <v>0</v>
      </c>
      <c r="H95" t="s">
        <v>641</v>
      </c>
      <c r="I95" t="s">
        <v>17959</v>
      </c>
      <c r="J95" t="s">
        <v>652</v>
      </c>
      <c r="K95" t="s">
        <v>644</v>
      </c>
      <c r="L95" t="s">
        <v>645</v>
      </c>
      <c r="M95" t="s">
        <v>17960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17961</v>
      </c>
      <c r="T95" t="s">
        <v>17960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17962</v>
      </c>
      <c r="F96">
        <v>200</v>
      </c>
      <c r="G96">
        <v>0</v>
      </c>
      <c r="H96" t="s">
        <v>641</v>
      </c>
      <c r="I96" t="s">
        <v>17963</v>
      </c>
      <c r="J96" t="s">
        <v>685</v>
      </c>
      <c r="K96" t="s">
        <v>644</v>
      </c>
      <c r="L96" t="s">
        <v>645</v>
      </c>
      <c r="M96" t="s">
        <v>17964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17965</v>
      </c>
      <c r="T96" t="s">
        <v>17964</v>
      </c>
    </row>
    <row r="97" spans="1:20" x14ac:dyDescent="0.25">
      <c r="A97" t="s">
        <v>241</v>
      </c>
      <c r="B97" t="s">
        <v>1870</v>
      </c>
      <c r="C97">
        <v>103.55</v>
      </c>
      <c r="D97">
        <v>1</v>
      </c>
      <c r="E97" t="s">
        <v>17966</v>
      </c>
      <c r="F97">
        <v>103.55</v>
      </c>
      <c r="G97">
        <v>0</v>
      </c>
      <c r="H97" t="s">
        <v>805</v>
      </c>
      <c r="I97" t="s">
        <v>17967</v>
      </c>
      <c r="J97" t="s">
        <v>17968</v>
      </c>
      <c r="K97" t="s">
        <v>1874</v>
      </c>
      <c r="L97" t="s">
        <v>17969</v>
      </c>
      <c r="M97" t="s">
        <v>17964</v>
      </c>
      <c r="N97" t="s">
        <v>644</v>
      </c>
      <c r="O97" t="s">
        <v>811</v>
      </c>
      <c r="P97" t="s">
        <v>23</v>
      </c>
      <c r="Q97" t="s">
        <v>812</v>
      </c>
      <c r="R97" t="s">
        <v>645</v>
      </c>
      <c r="S97" t="s">
        <v>17970</v>
      </c>
      <c r="T97" t="s">
        <v>17964</v>
      </c>
    </row>
    <row r="98" spans="1:20" x14ac:dyDescent="0.25">
      <c r="A98" t="s">
        <v>638</v>
      </c>
      <c r="B98" t="s">
        <v>639</v>
      </c>
      <c r="C98">
        <v>66</v>
      </c>
      <c r="D98">
        <v>4</v>
      </c>
      <c r="E98" t="s">
        <v>17971</v>
      </c>
      <c r="F98">
        <v>200</v>
      </c>
      <c r="G98">
        <v>0</v>
      </c>
      <c r="H98" t="s">
        <v>641</v>
      </c>
      <c r="I98" t="s">
        <v>17972</v>
      </c>
      <c r="J98" t="s">
        <v>942</v>
      </c>
      <c r="K98" t="s">
        <v>644</v>
      </c>
      <c r="L98" t="s">
        <v>645</v>
      </c>
      <c r="M98" t="s">
        <v>17973</v>
      </c>
      <c r="N98" t="s">
        <v>644</v>
      </c>
      <c r="O98" t="s">
        <v>668</v>
      </c>
      <c r="P98" t="s">
        <v>5</v>
      </c>
      <c r="Q98" t="s">
        <v>669</v>
      </c>
      <c r="R98" t="s">
        <v>645</v>
      </c>
      <c r="S98" t="s">
        <v>17974</v>
      </c>
      <c r="T98" t="s">
        <v>17975</v>
      </c>
    </row>
    <row r="99" spans="1:20" x14ac:dyDescent="0.25">
      <c r="A99" t="s">
        <v>18</v>
      </c>
      <c r="B99" t="s">
        <v>19</v>
      </c>
      <c r="C99">
        <v>68</v>
      </c>
      <c r="D99">
        <v>2</v>
      </c>
      <c r="E99" t="s">
        <v>17971</v>
      </c>
      <c r="F99">
        <v>200</v>
      </c>
      <c r="G99">
        <v>0</v>
      </c>
      <c r="H99" t="s">
        <v>641</v>
      </c>
      <c r="I99" t="s">
        <v>17972</v>
      </c>
      <c r="J99" t="s">
        <v>942</v>
      </c>
      <c r="K99" t="s">
        <v>644</v>
      </c>
      <c r="L99" t="s">
        <v>645</v>
      </c>
      <c r="M99" t="s">
        <v>17973</v>
      </c>
      <c r="N99" t="s">
        <v>644</v>
      </c>
      <c r="O99" t="s">
        <v>668</v>
      </c>
      <c r="P99" t="s">
        <v>5</v>
      </c>
      <c r="Q99" t="s">
        <v>669</v>
      </c>
      <c r="R99" t="s">
        <v>645</v>
      </c>
      <c r="S99" t="s">
        <v>17974</v>
      </c>
      <c r="T99" t="s">
        <v>17973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17976</v>
      </c>
      <c r="F100">
        <v>208.99</v>
      </c>
      <c r="G100">
        <v>0</v>
      </c>
      <c r="H100" t="s">
        <v>641</v>
      </c>
      <c r="I100" t="s">
        <v>17977</v>
      </c>
      <c r="J100" t="s">
        <v>685</v>
      </c>
      <c r="K100" t="s">
        <v>644</v>
      </c>
      <c r="L100" t="s">
        <v>645</v>
      </c>
      <c r="M100" t="s">
        <v>17978</v>
      </c>
      <c r="N100" t="s">
        <v>644</v>
      </c>
      <c r="O100" t="s">
        <v>668</v>
      </c>
      <c r="P100" t="s">
        <v>5</v>
      </c>
      <c r="Q100" t="s">
        <v>669</v>
      </c>
      <c r="R100" t="s">
        <v>645</v>
      </c>
      <c r="S100" t="s">
        <v>17979</v>
      </c>
      <c r="T100" t="s">
        <v>17978</v>
      </c>
    </row>
    <row r="101" spans="1:20" x14ac:dyDescent="0.25">
      <c r="A101" t="s">
        <v>601</v>
      </c>
      <c r="B101" t="s">
        <v>602</v>
      </c>
      <c r="C101">
        <v>139</v>
      </c>
      <c r="D101">
        <v>1</v>
      </c>
      <c r="E101" t="s">
        <v>17976</v>
      </c>
      <c r="F101">
        <v>208.99</v>
      </c>
      <c r="G101">
        <v>0</v>
      </c>
      <c r="H101" t="s">
        <v>641</v>
      </c>
      <c r="I101" t="s">
        <v>17977</v>
      </c>
      <c r="J101" t="s">
        <v>685</v>
      </c>
      <c r="K101" t="s">
        <v>644</v>
      </c>
      <c r="L101" t="s">
        <v>645</v>
      </c>
      <c r="M101" t="s">
        <v>17978</v>
      </c>
      <c r="N101" t="s">
        <v>644</v>
      </c>
      <c r="O101" t="s">
        <v>668</v>
      </c>
      <c r="P101" t="s">
        <v>5</v>
      </c>
      <c r="Q101" t="s">
        <v>669</v>
      </c>
      <c r="R101" t="s">
        <v>645</v>
      </c>
      <c r="S101" t="s">
        <v>17979</v>
      </c>
      <c r="T101" t="s">
        <v>17978</v>
      </c>
    </row>
    <row r="102" spans="1:20" x14ac:dyDescent="0.25">
      <c r="A102" t="s">
        <v>638</v>
      </c>
      <c r="B102" t="s">
        <v>639</v>
      </c>
      <c r="C102">
        <v>66</v>
      </c>
      <c r="D102">
        <v>2</v>
      </c>
      <c r="E102" t="s">
        <v>17980</v>
      </c>
      <c r="F102">
        <v>109</v>
      </c>
      <c r="G102">
        <v>9</v>
      </c>
      <c r="H102" t="s">
        <v>641</v>
      </c>
      <c r="I102" t="s">
        <v>17981</v>
      </c>
      <c r="J102" t="s">
        <v>1375</v>
      </c>
      <c r="K102" t="s">
        <v>644</v>
      </c>
      <c r="L102" t="s">
        <v>645</v>
      </c>
      <c r="M102" t="s">
        <v>17982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17983</v>
      </c>
      <c r="T102" t="s">
        <v>17982</v>
      </c>
    </row>
    <row r="103" spans="1:20" x14ac:dyDescent="0.25">
      <c r="A103" t="s">
        <v>18</v>
      </c>
      <c r="B103" t="s">
        <v>19</v>
      </c>
      <c r="C103">
        <v>68</v>
      </c>
      <c r="D103">
        <v>1</v>
      </c>
      <c r="E103" t="s">
        <v>17980</v>
      </c>
      <c r="F103">
        <v>109</v>
      </c>
      <c r="G103">
        <v>9</v>
      </c>
      <c r="H103" t="s">
        <v>641</v>
      </c>
      <c r="I103" t="s">
        <v>17981</v>
      </c>
      <c r="J103" t="s">
        <v>1375</v>
      </c>
      <c r="K103" t="s">
        <v>644</v>
      </c>
      <c r="L103" t="s">
        <v>645</v>
      </c>
      <c r="M103" t="s">
        <v>17982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17983</v>
      </c>
      <c r="T103" t="s">
        <v>17982</v>
      </c>
    </row>
    <row r="104" spans="1:20" x14ac:dyDescent="0.25">
      <c r="A104" t="s">
        <v>638</v>
      </c>
      <c r="B104" t="s">
        <v>639</v>
      </c>
      <c r="C104">
        <v>66</v>
      </c>
      <c r="D104">
        <v>2</v>
      </c>
      <c r="E104" t="s">
        <v>17984</v>
      </c>
      <c r="F104">
        <v>100</v>
      </c>
      <c r="G104">
        <v>0</v>
      </c>
      <c r="H104" t="s">
        <v>641</v>
      </c>
      <c r="I104" t="s">
        <v>17985</v>
      </c>
      <c r="J104" t="s">
        <v>685</v>
      </c>
      <c r="K104" t="s">
        <v>644</v>
      </c>
      <c r="L104" t="s">
        <v>645</v>
      </c>
      <c r="M104" t="s">
        <v>17986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17987</v>
      </c>
      <c r="T104" t="s">
        <v>17986</v>
      </c>
    </row>
    <row r="105" spans="1:20" x14ac:dyDescent="0.25">
      <c r="A105" t="s">
        <v>18</v>
      </c>
      <c r="B105" t="s">
        <v>19</v>
      </c>
      <c r="C105">
        <v>68</v>
      </c>
      <c r="D105">
        <v>1</v>
      </c>
      <c r="E105" t="s">
        <v>17984</v>
      </c>
      <c r="F105">
        <v>100</v>
      </c>
      <c r="G105">
        <v>0</v>
      </c>
      <c r="H105" t="s">
        <v>641</v>
      </c>
      <c r="I105" t="s">
        <v>17985</v>
      </c>
      <c r="J105" t="s">
        <v>685</v>
      </c>
      <c r="K105" t="s">
        <v>644</v>
      </c>
      <c r="L105" t="s">
        <v>645</v>
      </c>
      <c r="M105" t="s">
        <v>17986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17987</v>
      </c>
      <c r="T105" t="s">
        <v>17986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17988</v>
      </c>
      <c r="F106">
        <v>100</v>
      </c>
      <c r="G106">
        <v>0</v>
      </c>
      <c r="H106" t="s">
        <v>641</v>
      </c>
      <c r="I106" t="s">
        <v>17989</v>
      </c>
      <c r="J106" t="s">
        <v>993</v>
      </c>
      <c r="K106" t="s">
        <v>644</v>
      </c>
      <c r="L106" t="s">
        <v>645</v>
      </c>
      <c r="M106" t="s">
        <v>17990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17991</v>
      </c>
      <c r="T106" t="s">
        <v>17990</v>
      </c>
    </row>
    <row r="107" spans="1:20" x14ac:dyDescent="0.25">
      <c r="A107" t="s">
        <v>638</v>
      </c>
      <c r="B107" t="s">
        <v>639</v>
      </c>
      <c r="C107">
        <v>66</v>
      </c>
      <c r="D107">
        <v>2</v>
      </c>
      <c r="E107" t="s">
        <v>17992</v>
      </c>
      <c r="F107">
        <v>100</v>
      </c>
      <c r="G107">
        <v>0</v>
      </c>
      <c r="H107" t="s">
        <v>641</v>
      </c>
      <c r="I107" t="s">
        <v>17993</v>
      </c>
      <c r="J107" t="s">
        <v>1189</v>
      </c>
      <c r="K107" t="s">
        <v>644</v>
      </c>
      <c r="L107" t="s">
        <v>645</v>
      </c>
      <c r="M107" t="s">
        <v>17994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17995</v>
      </c>
      <c r="T107" t="s">
        <v>17994</v>
      </c>
    </row>
    <row r="108" spans="1:20" x14ac:dyDescent="0.25">
      <c r="A108" t="s">
        <v>18</v>
      </c>
      <c r="B108" t="s">
        <v>19</v>
      </c>
      <c r="C108">
        <v>68</v>
      </c>
      <c r="D108">
        <v>1</v>
      </c>
      <c r="E108" t="s">
        <v>17992</v>
      </c>
      <c r="F108">
        <v>100</v>
      </c>
      <c r="G108">
        <v>0</v>
      </c>
      <c r="H108" t="s">
        <v>641</v>
      </c>
      <c r="I108" t="s">
        <v>17993</v>
      </c>
      <c r="J108" t="s">
        <v>1189</v>
      </c>
      <c r="K108" t="s">
        <v>644</v>
      </c>
      <c r="L108" t="s">
        <v>645</v>
      </c>
      <c r="M108" t="s">
        <v>17994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17995</v>
      </c>
      <c r="T108" t="s">
        <v>17994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17996</v>
      </c>
      <c r="F109">
        <v>100</v>
      </c>
      <c r="G109">
        <v>0</v>
      </c>
      <c r="H109" t="s">
        <v>641</v>
      </c>
      <c r="I109" t="s">
        <v>2702</v>
      </c>
      <c r="J109" t="s">
        <v>724</v>
      </c>
      <c r="K109" t="s">
        <v>644</v>
      </c>
      <c r="L109" t="s">
        <v>645</v>
      </c>
      <c r="M109" t="s">
        <v>17997</v>
      </c>
      <c r="N109" t="s">
        <v>644</v>
      </c>
      <c r="O109" t="s">
        <v>726</v>
      </c>
      <c r="P109" t="s">
        <v>5</v>
      </c>
      <c r="Q109" t="s">
        <v>648</v>
      </c>
      <c r="R109" t="s">
        <v>645</v>
      </c>
      <c r="S109" t="s">
        <v>17998</v>
      </c>
      <c r="T109" t="s">
        <v>17997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17999</v>
      </c>
      <c r="F110">
        <v>100</v>
      </c>
      <c r="G110">
        <v>0</v>
      </c>
      <c r="H110" t="s">
        <v>641</v>
      </c>
      <c r="I110" t="s">
        <v>3427</v>
      </c>
      <c r="J110" t="s">
        <v>694</v>
      </c>
      <c r="K110" t="s">
        <v>644</v>
      </c>
      <c r="L110" t="s">
        <v>645</v>
      </c>
      <c r="M110" t="s">
        <v>18000</v>
      </c>
      <c r="N110" t="s">
        <v>644</v>
      </c>
      <c r="O110" t="s">
        <v>726</v>
      </c>
      <c r="P110" t="s">
        <v>5</v>
      </c>
      <c r="Q110" t="s">
        <v>648</v>
      </c>
      <c r="R110" t="s">
        <v>645</v>
      </c>
      <c r="S110" t="s">
        <v>18001</v>
      </c>
      <c r="T110" t="s">
        <v>18000</v>
      </c>
    </row>
    <row r="111" spans="1:20" x14ac:dyDescent="0.25">
      <c r="A111" t="s">
        <v>638</v>
      </c>
      <c r="B111" t="s">
        <v>639</v>
      </c>
      <c r="C111">
        <v>66</v>
      </c>
      <c r="D111">
        <v>2</v>
      </c>
      <c r="E111" t="s">
        <v>18002</v>
      </c>
      <c r="F111">
        <v>100</v>
      </c>
      <c r="G111">
        <v>0</v>
      </c>
      <c r="H111" t="s">
        <v>641</v>
      </c>
      <c r="I111" t="s">
        <v>18003</v>
      </c>
      <c r="J111" t="s">
        <v>1003</v>
      </c>
      <c r="K111" t="s">
        <v>644</v>
      </c>
      <c r="L111" t="s">
        <v>645</v>
      </c>
      <c r="M111" t="s">
        <v>18000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18004</v>
      </c>
      <c r="T111" t="s">
        <v>18000</v>
      </c>
    </row>
    <row r="112" spans="1:20" x14ac:dyDescent="0.25">
      <c r="A112" t="s">
        <v>18</v>
      </c>
      <c r="B112" t="s">
        <v>19</v>
      </c>
      <c r="C112">
        <v>68</v>
      </c>
      <c r="D112">
        <v>1</v>
      </c>
      <c r="E112" t="s">
        <v>18002</v>
      </c>
      <c r="F112">
        <v>100</v>
      </c>
      <c r="G112">
        <v>0</v>
      </c>
      <c r="H112" t="s">
        <v>641</v>
      </c>
      <c r="I112" t="s">
        <v>18003</v>
      </c>
      <c r="J112" t="s">
        <v>1003</v>
      </c>
      <c r="K112" t="s">
        <v>644</v>
      </c>
      <c r="L112" t="s">
        <v>645</v>
      </c>
      <c r="M112" t="s">
        <v>18000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18004</v>
      </c>
      <c r="T112" t="s">
        <v>18000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18005</v>
      </c>
      <c r="F113">
        <v>100</v>
      </c>
      <c r="G113">
        <v>0</v>
      </c>
      <c r="H113" t="s">
        <v>641</v>
      </c>
      <c r="I113" t="s">
        <v>18006</v>
      </c>
      <c r="J113" t="s">
        <v>685</v>
      </c>
      <c r="K113" t="s">
        <v>644</v>
      </c>
      <c r="L113" t="s">
        <v>645</v>
      </c>
      <c r="M113" t="s">
        <v>18007</v>
      </c>
      <c r="N113" t="s">
        <v>644</v>
      </c>
      <c r="O113" t="s">
        <v>726</v>
      </c>
      <c r="P113" t="s">
        <v>5</v>
      </c>
      <c r="Q113" t="s">
        <v>648</v>
      </c>
      <c r="R113" t="s">
        <v>645</v>
      </c>
      <c r="S113" t="s">
        <v>18008</v>
      </c>
      <c r="T113" t="s">
        <v>18007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18009</v>
      </c>
      <c r="F114">
        <v>100</v>
      </c>
      <c r="G114">
        <v>0</v>
      </c>
      <c r="H114" t="s">
        <v>641</v>
      </c>
      <c r="I114" t="s">
        <v>18010</v>
      </c>
      <c r="J114" t="s">
        <v>1414</v>
      </c>
      <c r="K114" t="s">
        <v>644</v>
      </c>
      <c r="L114" t="s">
        <v>645</v>
      </c>
      <c r="M114" t="s">
        <v>18007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18011</v>
      </c>
      <c r="T114" t="s">
        <v>18007</v>
      </c>
    </row>
    <row r="115" spans="1:20" x14ac:dyDescent="0.25">
      <c r="A115" t="s">
        <v>638</v>
      </c>
      <c r="B115" t="s">
        <v>639</v>
      </c>
      <c r="C115">
        <v>66</v>
      </c>
      <c r="D115">
        <v>2</v>
      </c>
      <c r="E115" t="s">
        <v>18012</v>
      </c>
      <c r="F115">
        <v>100</v>
      </c>
      <c r="G115">
        <v>0</v>
      </c>
      <c r="H115" t="s">
        <v>641</v>
      </c>
      <c r="I115" t="s">
        <v>18013</v>
      </c>
      <c r="J115" t="s">
        <v>796</v>
      </c>
      <c r="K115" t="s">
        <v>644</v>
      </c>
      <c r="L115" t="s">
        <v>645</v>
      </c>
      <c r="M115" t="s">
        <v>18014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18015</v>
      </c>
      <c r="T115" t="s">
        <v>18007</v>
      </c>
    </row>
    <row r="116" spans="1:20" x14ac:dyDescent="0.25">
      <c r="A116" t="s">
        <v>18</v>
      </c>
      <c r="B116" t="s">
        <v>19</v>
      </c>
      <c r="C116">
        <v>68</v>
      </c>
      <c r="D116">
        <v>1</v>
      </c>
      <c r="E116" t="s">
        <v>18012</v>
      </c>
      <c r="F116">
        <v>100</v>
      </c>
      <c r="G116">
        <v>0</v>
      </c>
      <c r="H116" t="s">
        <v>641</v>
      </c>
      <c r="I116" t="s">
        <v>18013</v>
      </c>
      <c r="J116" t="s">
        <v>796</v>
      </c>
      <c r="K116" t="s">
        <v>644</v>
      </c>
      <c r="L116" t="s">
        <v>645</v>
      </c>
      <c r="M116" t="s">
        <v>18014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18015</v>
      </c>
      <c r="T116" t="s">
        <v>18007</v>
      </c>
    </row>
    <row r="117" spans="1:20" x14ac:dyDescent="0.25">
      <c r="A117" t="s">
        <v>147</v>
      </c>
      <c r="B117" t="s">
        <v>148</v>
      </c>
      <c r="C117">
        <v>50</v>
      </c>
      <c r="D117">
        <v>6</v>
      </c>
      <c r="E117" t="s">
        <v>18016</v>
      </c>
      <c r="F117">
        <v>200</v>
      </c>
      <c r="G117">
        <v>0</v>
      </c>
      <c r="H117" t="s">
        <v>641</v>
      </c>
      <c r="I117" t="s">
        <v>18017</v>
      </c>
      <c r="J117" t="s">
        <v>924</v>
      </c>
      <c r="K117" t="s">
        <v>644</v>
      </c>
      <c r="L117" t="s">
        <v>645</v>
      </c>
      <c r="M117" t="s">
        <v>18018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18019</v>
      </c>
      <c r="T117" t="s">
        <v>18018</v>
      </c>
    </row>
    <row r="118" spans="1:20" x14ac:dyDescent="0.25">
      <c r="A118" t="s">
        <v>638</v>
      </c>
      <c r="B118" t="s">
        <v>639</v>
      </c>
      <c r="C118">
        <v>66</v>
      </c>
      <c r="D118">
        <v>2</v>
      </c>
      <c r="E118" t="s">
        <v>18020</v>
      </c>
      <c r="F118">
        <v>100</v>
      </c>
      <c r="G118">
        <v>0</v>
      </c>
      <c r="H118" t="s">
        <v>641</v>
      </c>
      <c r="I118" t="s">
        <v>18021</v>
      </c>
      <c r="J118" t="s">
        <v>1292</v>
      </c>
      <c r="K118" t="s">
        <v>644</v>
      </c>
      <c r="L118" t="s">
        <v>645</v>
      </c>
      <c r="M118" t="s">
        <v>18014</v>
      </c>
      <c r="N118" t="s">
        <v>644</v>
      </c>
      <c r="O118" t="s">
        <v>668</v>
      </c>
      <c r="P118" t="s">
        <v>5</v>
      </c>
      <c r="Q118" t="s">
        <v>669</v>
      </c>
      <c r="R118" t="s">
        <v>645</v>
      </c>
      <c r="S118" t="s">
        <v>18022</v>
      </c>
      <c r="T118" t="s">
        <v>18023</v>
      </c>
    </row>
    <row r="119" spans="1:20" x14ac:dyDescent="0.25">
      <c r="A119" t="s">
        <v>18</v>
      </c>
      <c r="B119" t="s">
        <v>19</v>
      </c>
      <c r="C119">
        <v>68</v>
      </c>
      <c r="D119">
        <v>1</v>
      </c>
      <c r="E119" t="s">
        <v>18020</v>
      </c>
      <c r="F119">
        <v>100</v>
      </c>
      <c r="G119">
        <v>0</v>
      </c>
      <c r="H119" t="s">
        <v>641</v>
      </c>
      <c r="I119" t="s">
        <v>18021</v>
      </c>
      <c r="J119" t="s">
        <v>1292</v>
      </c>
      <c r="K119" t="s">
        <v>644</v>
      </c>
      <c r="L119" t="s">
        <v>645</v>
      </c>
      <c r="M119" t="s">
        <v>18014</v>
      </c>
      <c r="N119" t="s">
        <v>644</v>
      </c>
      <c r="O119" t="s">
        <v>668</v>
      </c>
      <c r="P119" t="s">
        <v>5</v>
      </c>
      <c r="Q119" t="s">
        <v>669</v>
      </c>
      <c r="R119" t="s">
        <v>645</v>
      </c>
      <c r="S119" t="s">
        <v>18022</v>
      </c>
      <c r="T119" t="s">
        <v>18023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18024</v>
      </c>
      <c r="F120">
        <v>200</v>
      </c>
      <c r="G120">
        <v>0</v>
      </c>
      <c r="H120" t="s">
        <v>641</v>
      </c>
      <c r="I120" t="s">
        <v>18025</v>
      </c>
      <c r="J120" t="s">
        <v>694</v>
      </c>
      <c r="K120" t="s">
        <v>644</v>
      </c>
      <c r="L120" t="s">
        <v>645</v>
      </c>
      <c r="M120" t="s">
        <v>18026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18027</v>
      </c>
      <c r="T120" t="s">
        <v>18026</v>
      </c>
    </row>
    <row r="121" spans="1:20" x14ac:dyDescent="0.25">
      <c r="A121" t="s">
        <v>638</v>
      </c>
      <c r="B121" t="s">
        <v>639</v>
      </c>
      <c r="C121">
        <v>66</v>
      </c>
      <c r="D121">
        <v>2</v>
      </c>
      <c r="E121" t="s">
        <v>18028</v>
      </c>
      <c r="F121">
        <v>110</v>
      </c>
      <c r="G121">
        <v>10</v>
      </c>
      <c r="H121" t="s">
        <v>641</v>
      </c>
      <c r="I121" t="s">
        <v>18029</v>
      </c>
      <c r="J121" t="s">
        <v>1868</v>
      </c>
      <c r="K121" t="s">
        <v>644</v>
      </c>
      <c r="L121" t="s">
        <v>645</v>
      </c>
      <c r="M121" t="s">
        <v>18030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18031</v>
      </c>
      <c r="T121" t="s">
        <v>18030</v>
      </c>
    </row>
    <row r="122" spans="1:20" x14ac:dyDescent="0.25">
      <c r="A122" t="s">
        <v>18</v>
      </c>
      <c r="B122" t="s">
        <v>19</v>
      </c>
      <c r="C122">
        <v>68</v>
      </c>
      <c r="D122">
        <v>1</v>
      </c>
      <c r="E122" t="s">
        <v>18028</v>
      </c>
      <c r="F122">
        <v>110</v>
      </c>
      <c r="G122">
        <v>10</v>
      </c>
      <c r="H122" t="s">
        <v>641</v>
      </c>
      <c r="I122" t="s">
        <v>18029</v>
      </c>
      <c r="J122" t="s">
        <v>1868</v>
      </c>
      <c r="K122" t="s">
        <v>644</v>
      </c>
      <c r="L122" t="s">
        <v>645</v>
      </c>
      <c r="M122" t="s">
        <v>18030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18031</v>
      </c>
      <c r="T122" t="s">
        <v>18030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18032</v>
      </c>
      <c r="F123">
        <v>100</v>
      </c>
      <c r="G123">
        <v>0</v>
      </c>
      <c r="H123" t="s">
        <v>641</v>
      </c>
      <c r="I123" t="s">
        <v>18033</v>
      </c>
      <c r="J123" t="s">
        <v>766</v>
      </c>
      <c r="K123" t="s">
        <v>644</v>
      </c>
      <c r="L123" t="s">
        <v>645</v>
      </c>
      <c r="M123" t="s">
        <v>18034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18035</v>
      </c>
      <c r="T123" t="s">
        <v>18034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18036</v>
      </c>
      <c r="F124">
        <v>100</v>
      </c>
      <c r="G124">
        <v>0</v>
      </c>
      <c r="H124" t="s">
        <v>641</v>
      </c>
      <c r="I124" t="s">
        <v>18037</v>
      </c>
      <c r="J124" t="s">
        <v>900</v>
      </c>
      <c r="K124" t="s">
        <v>644</v>
      </c>
      <c r="L124" t="s">
        <v>645</v>
      </c>
      <c r="M124" t="s">
        <v>18038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18039</v>
      </c>
      <c r="T124" t="s">
        <v>18038</v>
      </c>
    </row>
    <row r="125" spans="1:20" x14ac:dyDescent="0.25">
      <c r="A125" t="s">
        <v>240</v>
      </c>
      <c r="B125" t="s">
        <v>246</v>
      </c>
      <c r="C125">
        <v>139</v>
      </c>
      <c r="D125">
        <v>1</v>
      </c>
      <c r="E125" t="s">
        <v>18040</v>
      </c>
      <c r="F125">
        <v>217.98</v>
      </c>
      <c r="G125">
        <v>0</v>
      </c>
      <c r="H125" t="s">
        <v>641</v>
      </c>
      <c r="I125" t="s">
        <v>18041</v>
      </c>
      <c r="J125" t="s">
        <v>1018</v>
      </c>
      <c r="K125" t="s">
        <v>644</v>
      </c>
      <c r="L125" t="s">
        <v>645</v>
      </c>
      <c r="M125" t="s">
        <v>18042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18043</v>
      </c>
      <c r="T125" t="s">
        <v>18038</v>
      </c>
    </row>
    <row r="126" spans="1:20" x14ac:dyDescent="0.25">
      <c r="A126" t="s">
        <v>239</v>
      </c>
      <c r="B126" t="s">
        <v>245</v>
      </c>
      <c r="C126">
        <v>139</v>
      </c>
      <c r="D126">
        <v>1</v>
      </c>
      <c r="E126" t="s">
        <v>18040</v>
      </c>
      <c r="F126">
        <v>217.98</v>
      </c>
      <c r="G126">
        <v>0</v>
      </c>
      <c r="H126" t="s">
        <v>641</v>
      </c>
      <c r="I126" t="s">
        <v>18041</v>
      </c>
      <c r="J126" t="s">
        <v>1018</v>
      </c>
      <c r="K126" t="s">
        <v>644</v>
      </c>
      <c r="L126" t="s">
        <v>645</v>
      </c>
      <c r="M126" t="s">
        <v>18042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18043</v>
      </c>
      <c r="T126" t="s">
        <v>18038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18044</v>
      </c>
      <c r="F127">
        <v>100</v>
      </c>
      <c r="G127">
        <v>0</v>
      </c>
      <c r="H127" t="s">
        <v>641</v>
      </c>
      <c r="I127" t="s">
        <v>2756</v>
      </c>
      <c r="J127" t="s">
        <v>981</v>
      </c>
      <c r="K127" t="s">
        <v>644</v>
      </c>
      <c r="L127" t="s">
        <v>645</v>
      </c>
      <c r="M127" t="s">
        <v>18045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18046</v>
      </c>
      <c r="T127" t="s">
        <v>18045</v>
      </c>
    </row>
    <row r="128" spans="1:20" x14ac:dyDescent="0.25">
      <c r="A128" t="s">
        <v>147</v>
      </c>
      <c r="B128" t="s">
        <v>148</v>
      </c>
      <c r="C128">
        <v>50</v>
      </c>
      <c r="D128">
        <v>6</v>
      </c>
      <c r="E128" t="s">
        <v>18047</v>
      </c>
      <c r="F128">
        <v>200</v>
      </c>
      <c r="G128">
        <v>0</v>
      </c>
      <c r="H128" t="s">
        <v>641</v>
      </c>
      <c r="I128" t="s">
        <v>18048</v>
      </c>
      <c r="J128" t="s">
        <v>694</v>
      </c>
      <c r="K128" t="s">
        <v>644</v>
      </c>
      <c r="L128" t="s">
        <v>645</v>
      </c>
      <c r="M128" t="s">
        <v>18049</v>
      </c>
      <c r="N128" t="s">
        <v>644</v>
      </c>
      <c r="O128" t="s">
        <v>726</v>
      </c>
      <c r="P128" t="s">
        <v>5</v>
      </c>
      <c r="Q128" t="s">
        <v>648</v>
      </c>
      <c r="R128" t="s">
        <v>645</v>
      </c>
      <c r="S128" t="s">
        <v>18050</v>
      </c>
      <c r="T128" t="s">
        <v>18049</v>
      </c>
    </row>
    <row r="129" spans="1:20" x14ac:dyDescent="0.25">
      <c r="A129" t="s">
        <v>22</v>
      </c>
      <c r="B129" t="s">
        <v>27</v>
      </c>
      <c r="C129">
        <v>79</v>
      </c>
      <c r="D129">
        <v>1</v>
      </c>
      <c r="E129" t="s">
        <v>18051</v>
      </c>
      <c r="F129">
        <v>74</v>
      </c>
      <c r="G129">
        <v>0</v>
      </c>
      <c r="H129" t="s">
        <v>673</v>
      </c>
      <c r="I129" t="s">
        <v>5239</v>
      </c>
      <c r="J129" t="s">
        <v>18052</v>
      </c>
      <c r="K129" t="s">
        <v>7894</v>
      </c>
      <c r="L129" t="s">
        <v>7592</v>
      </c>
      <c r="M129" t="s">
        <v>18053</v>
      </c>
      <c r="N129" t="s">
        <v>644</v>
      </c>
      <c r="O129" t="s">
        <v>679</v>
      </c>
      <c r="P129" t="s">
        <v>26</v>
      </c>
      <c r="Q129" t="s">
        <v>680</v>
      </c>
      <c r="R129" t="s">
        <v>645</v>
      </c>
      <c r="S129" t="s">
        <v>18054</v>
      </c>
      <c r="T129" t="s">
        <v>18053</v>
      </c>
    </row>
    <row r="130" spans="1:20" x14ac:dyDescent="0.25">
      <c r="A130" t="s">
        <v>638</v>
      </c>
      <c r="B130" t="s">
        <v>639</v>
      </c>
      <c r="C130">
        <v>66</v>
      </c>
      <c r="D130">
        <v>2</v>
      </c>
      <c r="E130" t="s">
        <v>18055</v>
      </c>
      <c r="F130">
        <v>188</v>
      </c>
      <c r="G130">
        <v>88</v>
      </c>
      <c r="H130" t="s">
        <v>641</v>
      </c>
      <c r="I130" t="s">
        <v>7754</v>
      </c>
      <c r="J130" t="s">
        <v>7755</v>
      </c>
      <c r="K130" t="s">
        <v>644</v>
      </c>
      <c r="L130" t="s">
        <v>645</v>
      </c>
      <c r="M130" t="s">
        <v>18056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18057</v>
      </c>
      <c r="T130" t="s">
        <v>18056</v>
      </c>
    </row>
    <row r="131" spans="1:20" x14ac:dyDescent="0.25">
      <c r="A131" t="s">
        <v>18</v>
      </c>
      <c r="B131" t="s">
        <v>19</v>
      </c>
      <c r="C131">
        <v>68</v>
      </c>
      <c r="D131">
        <v>1</v>
      </c>
      <c r="E131" t="s">
        <v>18055</v>
      </c>
      <c r="F131">
        <v>188</v>
      </c>
      <c r="G131">
        <v>88</v>
      </c>
      <c r="H131" t="s">
        <v>641</v>
      </c>
      <c r="I131" t="s">
        <v>7754</v>
      </c>
      <c r="J131" t="s">
        <v>7755</v>
      </c>
      <c r="K131" t="s">
        <v>644</v>
      </c>
      <c r="L131" t="s">
        <v>645</v>
      </c>
      <c r="M131" t="s">
        <v>18056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18057</v>
      </c>
      <c r="T131" t="s">
        <v>18056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18058</v>
      </c>
      <c r="F132">
        <v>200</v>
      </c>
      <c r="G132">
        <v>0</v>
      </c>
      <c r="H132" t="s">
        <v>641</v>
      </c>
      <c r="I132" t="s">
        <v>18059</v>
      </c>
      <c r="J132" t="s">
        <v>745</v>
      </c>
      <c r="K132" t="s">
        <v>644</v>
      </c>
      <c r="L132" t="s">
        <v>645</v>
      </c>
      <c r="M132" t="s">
        <v>18056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18060</v>
      </c>
      <c r="T132" t="s">
        <v>18056</v>
      </c>
    </row>
    <row r="133" spans="1:20" x14ac:dyDescent="0.25">
      <c r="A133" t="s">
        <v>638</v>
      </c>
      <c r="B133" t="s">
        <v>639</v>
      </c>
      <c r="C133">
        <v>66</v>
      </c>
      <c r="D133">
        <v>4</v>
      </c>
      <c r="E133" t="s">
        <v>18061</v>
      </c>
      <c r="F133">
        <v>200</v>
      </c>
      <c r="G133">
        <v>0</v>
      </c>
      <c r="H133" t="s">
        <v>641</v>
      </c>
      <c r="I133" t="s">
        <v>18062</v>
      </c>
      <c r="J133" t="s">
        <v>1375</v>
      </c>
      <c r="K133" t="s">
        <v>644</v>
      </c>
      <c r="L133" t="s">
        <v>645</v>
      </c>
      <c r="M133" t="s">
        <v>18063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18064</v>
      </c>
      <c r="T133" t="s">
        <v>18063</v>
      </c>
    </row>
    <row r="134" spans="1:20" x14ac:dyDescent="0.25">
      <c r="A134" t="s">
        <v>18</v>
      </c>
      <c r="B134" t="s">
        <v>19</v>
      </c>
      <c r="C134">
        <v>68</v>
      </c>
      <c r="D134">
        <v>2</v>
      </c>
      <c r="E134" t="s">
        <v>18061</v>
      </c>
      <c r="F134">
        <v>200</v>
      </c>
      <c r="G134">
        <v>0</v>
      </c>
      <c r="H134" t="s">
        <v>641</v>
      </c>
      <c r="I134" t="s">
        <v>18062</v>
      </c>
      <c r="J134" t="s">
        <v>1375</v>
      </c>
      <c r="K134" t="s">
        <v>644</v>
      </c>
      <c r="L134" t="s">
        <v>645</v>
      </c>
      <c r="M134" t="s">
        <v>18063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18064</v>
      </c>
      <c r="T134" t="s">
        <v>18063</v>
      </c>
    </row>
    <row r="135" spans="1:20" x14ac:dyDescent="0.25">
      <c r="A135" t="s">
        <v>147</v>
      </c>
      <c r="B135" t="s">
        <v>148</v>
      </c>
      <c r="C135">
        <v>40</v>
      </c>
      <c r="D135">
        <v>10</v>
      </c>
      <c r="E135" t="s">
        <v>18065</v>
      </c>
      <c r="F135">
        <v>395</v>
      </c>
      <c r="G135">
        <v>0</v>
      </c>
      <c r="H135" t="s">
        <v>641</v>
      </c>
      <c r="I135" t="s">
        <v>18066</v>
      </c>
      <c r="J135" t="s">
        <v>1422</v>
      </c>
      <c r="K135" t="s">
        <v>644</v>
      </c>
      <c r="L135" t="s">
        <v>645</v>
      </c>
      <c r="M135" t="s">
        <v>18067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18068</v>
      </c>
      <c r="T135" t="s">
        <v>18069</v>
      </c>
    </row>
    <row r="136" spans="1:20" x14ac:dyDescent="0.25">
      <c r="A136" t="s">
        <v>638</v>
      </c>
      <c r="B136" t="s">
        <v>639</v>
      </c>
      <c r="C136">
        <v>66</v>
      </c>
      <c r="D136">
        <v>2</v>
      </c>
      <c r="E136" t="s">
        <v>18070</v>
      </c>
      <c r="F136">
        <v>100</v>
      </c>
      <c r="G136">
        <v>0</v>
      </c>
      <c r="H136" t="s">
        <v>641</v>
      </c>
      <c r="I136" t="s">
        <v>18071</v>
      </c>
      <c r="J136" t="s">
        <v>981</v>
      </c>
      <c r="K136" t="s">
        <v>644</v>
      </c>
      <c r="L136" t="s">
        <v>645</v>
      </c>
      <c r="M136" t="s">
        <v>18067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18072</v>
      </c>
      <c r="T136" t="s">
        <v>18067</v>
      </c>
    </row>
    <row r="137" spans="1:20" x14ac:dyDescent="0.25">
      <c r="A137" t="s">
        <v>18</v>
      </c>
      <c r="B137" t="s">
        <v>19</v>
      </c>
      <c r="C137">
        <v>68</v>
      </c>
      <c r="D137">
        <v>1</v>
      </c>
      <c r="E137" t="s">
        <v>18070</v>
      </c>
      <c r="F137">
        <v>100</v>
      </c>
      <c r="G137">
        <v>0</v>
      </c>
      <c r="H137" t="s">
        <v>641</v>
      </c>
      <c r="I137" t="s">
        <v>18071</v>
      </c>
      <c r="J137" t="s">
        <v>981</v>
      </c>
      <c r="K137" t="s">
        <v>644</v>
      </c>
      <c r="L137" t="s">
        <v>645</v>
      </c>
      <c r="M137" t="s">
        <v>18067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18072</v>
      </c>
      <c r="T137" t="s">
        <v>18067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18073</v>
      </c>
      <c r="F138">
        <v>101</v>
      </c>
      <c r="G138">
        <v>1</v>
      </c>
      <c r="H138" t="s">
        <v>641</v>
      </c>
      <c r="I138" t="s">
        <v>18074</v>
      </c>
      <c r="J138" t="s">
        <v>1184</v>
      </c>
      <c r="K138" t="s">
        <v>644</v>
      </c>
      <c r="L138" t="s">
        <v>645</v>
      </c>
      <c r="M138" t="s">
        <v>18067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18075</v>
      </c>
      <c r="T138" t="s">
        <v>18067</v>
      </c>
    </row>
    <row r="139" spans="1:20" x14ac:dyDescent="0.25">
      <c r="A139" t="s">
        <v>638</v>
      </c>
      <c r="B139" t="s">
        <v>639</v>
      </c>
      <c r="C139">
        <v>66</v>
      </c>
      <c r="D139">
        <v>2</v>
      </c>
      <c r="E139" t="s">
        <v>18076</v>
      </c>
      <c r="F139">
        <v>100</v>
      </c>
      <c r="G139">
        <v>0</v>
      </c>
      <c r="H139" t="s">
        <v>641</v>
      </c>
      <c r="I139" t="s">
        <v>18077</v>
      </c>
      <c r="J139" t="s">
        <v>1508</v>
      </c>
      <c r="K139" t="s">
        <v>644</v>
      </c>
      <c r="L139" t="s">
        <v>645</v>
      </c>
      <c r="M139" t="s">
        <v>18078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18079</v>
      </c>
      <c r="T139" t="s">
        <v>18067</v>
      </c>
    </row>
    <row r="140" spans="1:20" x14ac:dyDescent="0.25">
      <c r="A140" t="s">
        <v>18</v>
      </c>
      <c r="B140" t="s">
        <v>19</v>
      </c>
      <c r="C140">
        <v>68</v>
      </c>
      <c r="D140">
        <v>1</v>
      </c>
      <c r="E140" t="s">
        <v>18076</v>
      </c>
      <c r="F140">
        <v>100</v>
      </c>
      <c r="G140">
        <v>0</v>
      </c>
      <c r="H140" t="s">
        <v>641</v>
      </c>
      <c r="I140" t="s">
        <v>18077</v>
      </c>
      <c r="J140" t="s">
        <v>1508</v>
      </c>
      <c r="K140" t="s">
        <v>644</v>
      </c>
      <c r="L140" t="s">
        <v>645</v>
      </c>
      <c r="M140" t="s">
        <v>18078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18079</v>
      </c>
      <c r="T140" t="s">
        <v>18067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18080</v>
      </c>
      <c r="F141">
        <v>200</v>
      </c>
      <c r="G141">
        <v>0</v>
      </c>
      <c r="H141" t="s">
        <v>641</v>
      </c>
      <c r="I141" t="s">
        <v>14922</v>
      </c>
      <c r="J141" t="s">
        <v>1414</v>
      </c>
      <c r="K141" t="s">
        <v>644</v>
      </c>
      <c r="L141" t="s">
        <v>645</v>
      </c>
      <c r="M141" t="s">
        <v>18081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18082</v>
      </c>
      <c r="T141" t="s">
        <v>18081</v>
      </c>
    </row>
    <row r="142" spans="1:20" x14ac:dyDescent="0.25">
      <c r="A142" t="s">
        <v>638</v>
      </c>
      <c r="B142" t="s">
        <v>639</v>
      </c>
      <c r="C142">
        <v>66</v>
      </c>
      <c r="D142">
        <v>2</v>
      </c>
      <c r="E142" t="s">
        <v>18083</v>
      </c>
      <c r="F142">
        <v>100</v>
      </c>
      <c r="G142">
        <v>0</v>
      </c>
      <c r="H142" t="s">
        <v>641</v>
      </c>
      <c r="I142" t="s">
        <v>18084</v>
      </c>
      <c r="J142" t="s">
        <v>745</v>
      </c>
      <c r="K142" t="s">
        <v>644</v>
      </c>
      <c r="L142" t="s">
        <v>645</v>
      </c>
      <c r="M142" t="s">
        <v>18085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18086</v>
      </c>
      <c r="T142" t="s">
        <v>18085</v>
      </c>
    </row>
    <row r="143" spans="1:20" x14ac:dyDescent="0.25">
      <c r="A143" t="s">
        <v>18</v>
      </c>
      <c r="B143" t="s">
        <v>19</v>
      </c>
      <c r="C143">
        <v>68</v>
      </c>
      <c r="D143">
        <v>1</v>
      </c>
      <c r="E143" t="s">
        <v>18083</v>
      </c>
      <c r="F143">
        <v>100</v>
      </c>
      <c r="G143">
        <v>0</v>
      </c>
      <c r="H143" t="s">
        <v>641</v>
      </c>
      <c r="I143" t="s">
        <v>18084</v>
      </c>
      <c r="J143" t="s">
        <v>745</v>
      </c>
      <c r="K143" t="s">
        <v>644</v>
      </c>
      <c r="L143" t="s">
        <v>645</v>
      </c>
      <c r="M143" t="s">
        <v>18085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18086</v>
      </c>
      <c r="T143" t="s">
        <v>18085</v>
      </c>
    </row>
    <row r="144" spans="1:20" x14ac:dyDescent="0.25">
      <c r="A144" t="s">
        <v>638</v>
      </c>
      <c r="B144" t="s">
        <v>639</v>
      </c>
      <c r="C144">
        <v>66</v>
      </c>
      <c r="D144">
        <v>4</v>
      </c>
      <c r="E144" t="s">
        <v>18087</v>
      </c>
      <c r="F144">
        <v>200</v>
      </c>
      <c r="G144">
        <v>0</v>
      </c>
      <c r="H144" t="s">
        <v>641</v>
      </c>
      <c r="I144" t="s">
        <v>18088</v>
      </c>
      <c r="J144" t="s">
        <v>888</v>
      </c>
      <c r="K144" t="s">
        <v>644</v>
      </c>
      <c r="L144" t="s">
        <v>645</v>
      </c>
      <c r="M144" t="s">
        <v>18085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18089</v>
      </c>
      <c r="T144" t="s">
        <v>18085</v>
      </c>
    </row>
    <row r="145" spans="1:20" x14ac:dyDescent="0.25">
      <c r="A145" t="s">
        <v>18</v>
      </c>
      <c r="B145" t="s">
        <v>19</v>
      </c>
      <c r="C145">
        <v>68</v>
      </c>
      <c r="D145">
        <v>2</v>
      </c>
      <c r="E145" t="s">
        <v>18087</v>
      </c>
      <c r="F145">
        <v>200</v>
      </c>
      <c r="G145">
        <v>0</v>
      </c>
      <c r="H145" t="s">
        <v>641</v>
      </c>
      <c r="I145" t="s">
        <v>18088</v>
      </c>
      <c r="J145" t="s">
        <v>888</v>
      </c>
      <c r="K145" t="s">
        <v>644</v>
      </c>
      <c r="L145" t="s">
        <v>645</v>
      </c>
      <c r="M145" t="s">
        <v>18085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18089</v>
      </c>
      <c r="T145" t="s">
        <v>18085</v>
      </c>
    </row>
    <row r="146" spans="1:20" x14ac:dyDescent="0.25">
      <c r="A146" t="s">
        <v>638</v>
      </c>
      <c r="B146" t="s">
        <v>639</v>
      </c>
      <c r="C146">
        <v>66</v>
      </c>
      <c r="D146">
        <v>4</v>
      </c>
      <c r="E146" t="s">
        <v>18090</v>
      </c>
      <c r="F146">
        <v>200</v>
      </c>
      <c r="G146">
        <v>0</v>
      </c>
      <c r="H146" t="s">
        <v>641</v>
      </c>
      <c r="I146" t="s">
        <v>18091</v>
      </c>
      <c r="J146" t="s">
        <v>981</v>
      </c>
      <c r="K146" t="s">
        <v>644</v>
      </c>
      <c r="L146" t="s">
        <v>645</v>
      </c>
      <c r="M146" t="s">
        <v>18092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18093</v>
      </c>
      <c r="T146" t="s">
        <v>18094</v>
      </c>
    </row>
    <row r="147" spans="1:20" x14ac:dyDescent="0.25">
      <c r="A147" t="s">
        <v>18</v>
      </c>
      <c r="B147" t="s">
        <v>19</v>
      </c>
      <c r="C147">
        <v>68</v>
      </c>
      <c r="D147">
        <v>2</v>
      </c>
      <c r="E147" t="s">
        <v>18090</v>
      </c>
      <c r="F147">
        <v>200</v>
      </c>
      <c r="G147">
        <v>0</v>
      </c>
      <c r="H147" t="s">
        <v>641</v>
      </c>
      <c r="I147" t="s">
        <v>18091</v>
      </c>
      <c r="J147" t="s">
        <v>981</v>
      </c>
      <c r="K147" t="s">
        <v>644</v>
      </c>
      <c r="L147" t="s">
        <v>645</v>
      </c>
      <c r="M147" t="s">
        <v>18092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18093</v>
      </c>
      <c r="T147" t="s">
        <v>18094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18095</v>
      </c>
      <c r="F148">
        <v>100</v>
      </c>
      <c r="G148">
        <v>0</v>
      </c>
      <c r="H148" t="s">
        <v>641</v>
      </c>
      <c r="I148" t="s">
        <v>18096</v>
      </c>
      <c r="J148" t="s">
        <v>1668</v>
      </c>
      <c r="K148" t="s">
        <v>644</v>
      </c>
      <c r="L148" t="s">
        <v>645</v>
      </c>
      <c r="M148" t="s">
        <v>18097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18098</v>
      </c>
      <c r="T148" t="s">
        <v>18097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18099</v>
      </c>
      <c r="F149">
        <v>300</v>
      </c>
      <c r="G149">
        <v>0</v>
      </c>
      <c r="H149" t="s">
        <v>641</v>
      </c>
      <c r="I149" t="s">
        <v>18100</v>
      </c>
      <c r="J149" t="s">
        <v>736</v>
      </c>
      <c r="K149" t="s">
        <v>644</v>
      </c>
      <c r="L149" t="s">
        <v>645</v>
      </c>
      <c r="M149" t="s">
        <v>18101</v>
      </c>
      <c r="N149" t="s">
        <v>644</v>
      </c>
      <c r="O149" t="s">
        <v>668</v>
      </c>
      <c r="P149" t="s">
        <v>5</v>
      </c>
      <c r="Q149" t="s">
        <v>669</v>
      </c>
      <c r="R149" t="s">
        <v>645</v>
      </c>
      <c r="S149" t="s">
        <v>18102</v>
      </c>
      <c r="T149" t="s">
        <v>18101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18099</v>
      </c>
      <c r="F150">
        <v>300</v>
      </c>
      <c r="G150">
        <v>0</v>
      </c>
      <c r="H150" t="s">
        <v>641</v>
      </c>
      <c r="I150" t="s">
        <v>18100</v>
      </c>
      <c r="J150" t="s">
        <v>736</v>
      </c>
      <c r="K150" t="s">
        <v>644</v>
      </c>
      <c r="L150" t="s">
        <v>645</v>
      </c>
      <c r="M150" t="s">
        <v>18101</v>
      </c>
      <c r="N150" t="s">
        <v>644</v>
      </c>
      <c r="O150" t="s">
        <v>668</v>
      </c>
      <c r="P150" t="s">
        <v>5</v>
      </c>
      <c r="Q150" t="s">
        <v>669</v>
      </c>
      <c r="R150" t="s">
        <v>645</v>
      </c>
      <c r="S150" t="s">
        <v>18102</v>
      </c>
      <c r="T150" t="s">
        <v>18101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18103</v>
      </c>
      <c r="F151">
        <v>200</v>
      </c>
      <c r="G151">
        <v>0</v>
      </c>
      <c r="H151" t="s">
        <v>641</v>
      </c>
      <c r="I151" t="s">
        <v>18104</v>
      </c>
      <c r="J151" t="s">
        <v>2079</v>
      </c>
      <c r="K151" t="s">
        <v>644</v>
      </c>
      <c r="L151" t="s">
        <v>645</v>
      </c>
      <c r="M151" t="s">
        <v>18105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18106</v>
      </c>
      <c r="T151" t="s">
        <v>18105</v>
      </c>
    </row>
    <row r="152" spans="1:20" x14ac:dyDescent="0.25">
      <c r="A152" t="s">
        <v>241</v>
      </c>
      <c r="B152" t="s">
        <v>1870</v>
      </c>
      <c r="C152">
        <v>87.2</v>
      </c>
      <c r="D152">
        <v>1</v>
      </c>
      <c r="E152" t="s">
        <v>18107</v>
      </c>
      <c r="F152">
        <v>174.4</v>
      </c>
      <c r="G152">
        <v>0</v>
      </c>
      <c r="H152" t="s">
        <v>805</v>
      </c>
      <c r="I152" t="s">
        <v>18108</v>
      </c>
      <c r="J152" t="s">
        <v>18109</v>
      </c>
      <c r="K152" t="s">
        <v>10600</v>
      </c>
      <c r="L152" t="s">
        <v>18110</v>
      </c>
      <c r="M152" t="s">
        <v>18111</v>
      </c>
      <c r="N152" t="s">
        <v>644</v>
      </c>
      <c r="O152" t="s">
        <v>811</v>
      </c>
      <c r="P152" t="s">
        <v>23</v>
      </c>
      <c r="Q152" t="s">
        <v>812</v>
      </c>
      <c r="R152" t="s">
        <v>645</v>
      </c>
      <c r="S152" t="s">
        <v>18112</v>
      </c>
      <c r="T152" t="s">
        <v>18113</v>
      </c>
    </row>
    <row r="153" spans="1:20" x14ac:dyDescent="0.25">
      <c r="A153" t="s">
        <v>240</v>
      </c>
      <c r="B153" t="s">
        <v>1870</v>
      </c>
      <c r="C153">
        <v>87.2</v>
      </c>
      <c r="D153">
        <v>1</v>
      </c>
      <c r="E153" t="s">
        <v>18107</v>
      </c>
      <c r="F153">
        <v>174.4</v>
      </c>
      <c r="G153">
        <v>0</v>
      </c>
      <c r="H153" t="s">
        <v>805</v>
      </c>
      <c r="I153" t="s">
        <v>18108</v>
      </c>
      <c r="J153" t="s">
        <v>18109</v>
      </c>
      <c r="K153" t="s">
        <v>10600</v>
      </c>
      <c r="L153" t="s">
        <v>18110</v>
      </c>
      <c r="M153" t="s">
        <v>18111</v>
      </c>
      <c r="N153" t="s">
        <v>644</v>
      </c>
      <c r="O153" t="s">
        <v>811</v>
      </c>
      <c r="P153" t="s">
        <v>23</v>
      </c>
      <c r="Q153" t="s">
        <v>812</v>
      </c>
      <c r="R153" t="s">
        <v>645</v>
      </c>
      <c r="S153" t="s">
        <v>18112</v>
      </c>
      <c r="T153" t="s">
        <v>18113</v>
      </c>
    </row>
    <row r="154" spans="1:20" x14ac:dyDescent="0.25">
      <c r="A154" t="s">
        <v>638</v>
      </c>
      <c r="B154" t="s">
        <v>639</v>
      </c>
      <c r="C154">
        <v>66</v>
      </c>
      <c r="D154">
        <v>2</v>
      </c>
      <c r="E154" t="s">
        <v>18114</v>
      </c>
      <c r="F154">
        <v>100</v>
      </c>
      <c r="G154">
        <v>0</v>
      </c>
      <c r="H154" t="s">
        <v>641</v>
      </c>
      <c r="I154" t="s">
        <v>18115</v>
      </c>
      <c r="J154" t="s">
        <v>1314</v>
      </c>
      <c r="K154" t="s">
        <v>644</v>
      </c>
      <c r="L154" t="s">
        <v>645</v>
      </c>
      <c r="M154" t="s">
        <v>18116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18117</v>
      </c>
      <c r="T154" t="s">
        <v>18116</v>
      </c>
    </row>
    <row r="155" spans="1:20" x14ac:dyDescent="0.25">
      <c r="A155" t="s">
        <v>18</v>
      </c>
      <c r="B155" t="s">
        <v>19</v>
      </c>
      <c r="C155">
        <v>68</v>
      </c>
      <c r="D155">
        <v>1</v>
      </c>
      <c r="E155" t="s">
        <v>18114</v>
      </c>
      <c r="F155">
        <v>100</v>
      </c>
      <c r="G155">
        <v>0</v>
      </c>
      <c r="H155" t="s">
        <v>641</v>
      </c>
      <c r="I155" t="s">
        <v>18115</v>
      </c>
      <c r="J155" t="s">
        <v>1314</v>
      </c>
      <c r="K155" t="s">
        <v>644</v>
      </c>
      <c r="L155" t="s">
        <v>645</v>
      </c>
      <c r="M155" t="s">
        <v>18116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18117</v>
      </c>
      <c r="T155" t="s">
        <v>18116</v>
      </c>
    </row>
    <row r="156" spans="1:20" x14ac:dyDescent="0.25">
      <c r="A156" t="s">
        <v>638</v>
      </c>
      <c r="B156" t="s">
        <v>639</v>
      </c>
      <c r="C156">
        <v>66</v>
      </c>
      <c r="D156">
        <v>4</v>
      </c>
      <c r="E156" t="s">
        <v>18118</v>
      </c>
      <c r="F156">
        <v>200</v>
      </c>
      <c r="G156">
        <v>0</v>
      </c>
      <c r="H156" t="s">
        <v>641</v>
      </c>
      <c r="I156" t="s">
        <v>18119</v>
      </c>
      <c r="J156" t="s">
        <v>1067</v>
      </c>
      <c r="K156" t="s">
        <v>644</v>
      </c>
      <c r="L156" t="s">
        <v>645</v>
      </c>
      <c r="M156" t="s">
        <v>18116</v>
      </c>
      <c r="N156" t="s">
        <v>644</v>
      </c>
      <c r="O156" t="s">
        <v>668</v>
      </c>
      <c r="P156" t="s">
        <v>5</v>
      </c>
      <c r="Q156" t="s">
        <v>669</v>
      </c>
      <c r="R156" t="s">
        <v>645</v>
      </c>
      <c r="S156" t="s">
        <v>18120</v>
      </c>
      <c r="T156" t="s">
        <v>18116</v>
      </c>
    </row>
    <row r="157" spans="1:20" x14ac:dyDescent="0.25">
      <c r="A157" t="s">
        <v>18</v>
      </c>
      <c r="B157" t="s">
        <v>19</v>
      </c>
      <c r="C157">
        <v>68</v>
      </c>
      <c r="D157">
        <v>2</v>
      </c>
      <c r="E157" t="s">
        <v>18118</v>
      </c>
      <c r="F157">
        <v>200</v>
      </c>
      <c r="G157">
        <v>0</v>
      </c>
      <c r="H157" t="s">
        <v>641</v>
      </c>
      <c r="I157" t="s">
        <v>18119</v>
      </c>
      <c r="J157" t="s">
        <v>1067</v>
      </c>
      <c r="K157" t="s">
        <v>644</v>
      </c>
      <c r="L157" t="s">
        <v>645</v>
      </c>
      <c r="M157" t="s">
        <v>18116</v>
      </c>
      <c r="N157" t="s">
        <v>644</v>
      </c>
      <c r="O157" t="s">
        <v>668</v>
      </c>
      <c r="P157" t="s">
        <v>5</v>
      </c>
      <c r="Q157" t="s">
        <v>669</v>
      </c>
      <c r="R157" t="s">
        <v>645</v>
      </c>
      <c r="S157" t="s">
        <v>18120</v>
      </c>
      <c r="T157" t="s">
        <v>18116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18121</v>
      </c>
      <c r="F158">
        <v>200</v>
      </c>
      <c r="G158">
        <v>0</v>
      </c>
      <c r="H158" t="s">
        <v>641</v>
      </c>
      <c r="I158" t="s">
        <v>6898</v>
      </c>
      <c r="J158" t="s">
        <v>834</v>
      </c>
      <c r="K158" t="s">
        <v>644</v>
      </c>
      <c r="L158" t="s">
        <v>645</v>
      </c>
      <c r="M158" t="s">
        <v>18122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18123</v>
      </c>
      <c r="T158" t="s">
        <v>18122</v>
      </c>
    </row>
    <row r="159" spans="1:20" x14ac:dyDescent="0.25">
      <c r="A159" t="s">
        <v>147</v>
      </c>
      <c r="B159" t="s">
        <v>148</v>
      </c>
      <c r="C159">
        <v>33.333333333333336</v>
      </c>
      <c r="D159">
        <v>3</v>
      </c>
      <c r="E159" t="s">
        <v>18124</v>
      </c>
      <c r="F159">
        <v>100</v>
      </c>
      <c r="G159">
        <v>0</v>
      </c>
      <c r="H159" t="s">
        <v>641</v>
      </c>
      <c r="I159" t="s">
        <v>18125</v>
      </c>
      <c r="J159" t="s">
        <v>989</v>
      </c>
      <c r="K159" t="s">
        <v>644</v>
      </c>
      <c r="L159" t="s">
        <v>645</v>
      </c>
      <c r="M159" t="s">
        <v>18122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18126</v>
      </c>
      <c r="T159" t="s">
        <v>18122</v>
      </c>
    </row>
    <row r="160" spans="1:20" x14ac:dyDescent="0.25">
      <c r="A160" t="s">
        <v>601</v>
      </c>
      <c r="B160" t="s">
        <v>602</v>
      </c>
      <c r="C160">
        <v>139</v>
      </c>
      <c r="D160">
        <v>2</v>
      </c>
      <c r="E160" t="s">
        <v>18127</v>
      </c>
      <c r="F160">
        <v>217.98</v>
      </c>
      <c r="G160">
        <v>0</v>
      </c>
      <c r="H160" t="s">
        <v>641</v>
      </c>
      <c r="I160" t="s">
        <v>1328</v>
      </c>
      <c r="J160" t="s">
        <v>888</v>
      </c>
      <c r="K160" t="s">
        <v>644</v>
      </c>
      <c r="L160" t="s">
        <v>645</v>
      </c>
      <c r="M160" t="s">
        <v>18122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18128</v>
      </c>
      <c r="T160" t="s">
        <v>18122</v>
      </c>
    </row>
    <row r="161" spans="1:20" x14ac:dyDescent="0.25">
      <c r="A161" t="s">
        <v>147</v>
      </c>
      <c r="B161" t="s">
        <v>148</v>
      </c>
      <c r="C161">
        <v>33.333333333333336</v>
      </c>
      <c r="D161">
        <v>3</v>
      </c>
      <c r="E161" t="s">
        <v>18129</v>
      </c>
      <c r="F161">
        <v>100</v>
      </c>
      <c r="G161">
        <v>0</v>
      </c>
      <c r="H161" t="s">
        <v>641</v>
      </c>
      <c r="I161" t="s">
        <v>18130</v>
      </c>
      <c r="J161" t="s">
        <v>1126</v>
      </c>
      <c r="K161" t="s">
        <v>644</v>
      </c>
      <c r="L161" t="s">
        <v>645</v>
      </c>
      <c r="M161" t="s">
        <v>18131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18132</v>
      </c>
      <c r="T161" t="s">
        <v>18131</v>
      </c>
    </row>
    <row r="162" spans="1:20" x14ac:dyDescent="0.25">
      <c r="A162" t="s">
        <v>147</v>
      </c>
      <c r="B162" t="s">
        <v>148</v>
      </c>
      <c r="C162">
        <v>33.333333333333336</v>
      </c>
      <c r="D162">
        <v>3</v>
      </c>
      <c r="E162" t="s">
        <v>18133</v>
      </c>
      <c r="F162">
        <v>100</v>
      </c>
      <c r="G162">
        <v>0</v>
      </c>
      <c r="H162" t="s">
        <v>641</v>
      </c>
      <c r="I162" t="s">
        <v>18134</v>
      </c>
      <c r="J162" t="s">
        <v>6980</v>
      </c>
      <c r="K162" t="s">
        <v>644</v>
      </c>
      <c r="L162" t="s">
        <v>645</v>
      </c>
      <c r="M162" t="s">
        <v>18135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18136</v>
      </c>
      <c r="T162" t="s">
        <v>18135</v>
      </c>
    </row>
    <row r="163" spans="1:20" x14ac:dyDescent="0.25">
      <c r="A163" t="s">
        <v>638</v>
      </c>
      <c r="B163" t="s">
        <v>639</v>
      </c>
      <c r="C163">
        <v>66</v>
      </c>
      <c r="D163">
        <v>2</v>
      </c>
      <c r="E163" t="s">
        <v>18137</v>
      </c>
      <c r="F163">
        <v>100</v>
      </c>
      <c r="G163">
        <v>0</v>
      </c>
      <c r="H163" t="s">
        <v>641</v>
      </c>
      <c r="I163" t="s">
        <v>18138</v>
      </c>
      <c r="J163" t="s">
        <v>736</v>
      </c>
      <c r="K163" t="s">
        <v>644</v>
      </c>
      <c r="L163" t="s">
        <v>645</v>
      </c>
      <c r="M163" t="s">
        <v>18139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18140</v>
      </c>
      <c r="T163" t="s">
        <v>18139</v>
      </c>
    </row>
    <row r="164" spans="1:20" x14ac:dyDescent="0.25">
      <c r="A164" t="s">
        <v>18</v>
      </c>
      <c r="B164" t="s">
        <v>19</v>
      </c>
      <c r="C164">
        <v>68</v>
      </c>
      <c r="D164">
        <v>1</v>
      </c>
      <c r="E164" t="s">
        <v>18137</v>
      </c>
      <c r="F164">
        <v>100</v>
      </c>
      <c r="G164">
        <v>0</v>
      </c>
      <c r="H164" t="s">
        <v>641</v>
      </c>
      <c r="I164" t="s">
        <v>18138</v>
      </c>
      <c r="J164" t="s">
        <v>736</v>
      </c>
      <c r="K164" t="s">
        <v>644</v>
      </c>
      <c r="L164" t="s">
        <v>645</v>
      </c>
      <c r="M164" t="s">
        <v>18139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18140</v>
      </c>
      <c r="T164" t="s">
        <v>18139</v>
      </c>
    </row>
    <row r="165" spans="1:20" x14ac:dyDescent="0.25">
      <c r="A165" t="s">
        <v>147</v>
      </c>
      <c r="B165" t="s">
        <v>148</v>
      </c>
      <c r="C165">
        <v>50</v>
      </c>
      <c r="D165">
        <v>6</v>
      </c>
      <c r="E165" t="s">
        <v>18141</v>
      </c>
      <c r="F165">
        <v>200</v>
      </c>
      <c r="G165">
        <v>0</v>
      </c>
      <c r="H165" t="s">
        <v>641</v>
      </c>
      <c r="I165" t="s">
        <v>4889</v>
      </c>
      <c r="J165" t="s">
        <v>685</v>
      </c>
      <c r="K165" t="s">
        <v>644</v>
      </c>
      <c r="L165" t="s">
        <v>645</v>
      </c>
      <c r="M165" t="s">
        <v>18142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18143</v>
      </c>
      <c r="T165" t="s">
        <v>18142</v>
      </c>
    </row>
    <row r="166" spans="1:20" x14ac:dyDescent="0.25">
      <c r="A166" t="s">
        <v>638</v>
      </c>
      <c r="B166" t="s">
        <v>639</v>
      </c>
      <c r="C166">
        <v>66</v>
      </c>
      <c r="D166">
        <v>2</v>
      </c>
      <c r="E166" t="s">
        <v>18144</v>
      </c>
      <c r="F166">
        <v>100</v>
      </c>
      <c r="G166">
        <v>0</v>
      </c>
      <c r="H166" t="s">
        <v>641</v>
      </c>
      <c r="I166" t="s">
        <v>18145</v>
      </c>
      <c r="J166" t="s">
        <v>1520</v>
      </c>
      <c r="K166" t="s">
        <v>644</v>
      </c>
      <c r="L166" t="s">
        <v>645</v>
      </c>
      <c r="M166" t="s">
        <v>18142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18146</v>
      </c>
      <c r="T166" t="s">
        <v>18142</v>
      </c>
    </row>
    <row r="167" spans="1:20" x14ac:dyDescent="0.25">
      <c r="A167" t="s">
        <v>18</v>
      </c>
      <c r="B167" t="s">
        <v>19</v>
      </c>
      <c r="C167">
        <v>68</v>
      </c>
      <c r="D167">
        <v>1</v>
      </c>
      <c r="E167" t="s">
        <v>18144</v>
      </c>
      <c r="F167">
        <v>100</v>
      </c>
      <c r="G167">
        <v>0</v>
      </c>
      <c r="H167" t="s">
        <v>641</v>
      </c>
      <c r="I167" t="s">
        <v>18145</v>
      </c>
      <c r="J167" t="s">
        <v>1520</v>
      </c>
      <c r="K167" t="s">
        <v>644</v>
      </c>
      <c r="L167" t="s">
        <v>645</v>
      </c>
      <c r="M167" t="s">
        <v>18142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18146</v>
      </c>
      <c r="T167" t="s">
        <v>18142</v>
      </c>
    </row>
    <row r="168" spans="1:20" x14ac:dyDescent="0.25">
      <c r="A168" t="s">
        <v>22</v>
      </c>
      <c r="B168" t="s">
        <v>27</v>
      </c>
      <c r="C168">
        <v>66.333333333333329</v>
      </c>
      <c r="D168">
        <v>6</v>
      </c>
      <c r="E168" t="s">
        <v>18147</v>
      </c>
      <c r="F168">
        <v>440</v>
      </c>
      <c r="G168">
        <v>0</v>
      </c>
      <c r="H168" t="s">
        <v>729</v>
      </c>
      <c r="I168" t="s">
        <v>18148</v>
      </c>
      <c r="J168" t="s">
        <v>666</v>
      </c>
      <c r="K168" t="s">
        <v>644</v>
      </c>
      <c r="L168" t="s">
        <v>645</v>
      </c>
      <c r="M168" t="s">
        <v>18142</v>
      </c>
      <c r="N168" t="s">
        <v>644</v>
      </c>
      <c r="O168" t="s">
        <v>668</v>
      </c>
      <c r="P168" t="s">
        <v>5</v>
      </c>
      <c r="Q168" t="s">
        <v>669</v>
      </c>
      <c r="R168" t="s">
        <v>645</v>
      </c>
      <c r="S168" t="s">
        <v>18149</v>
      </c>
      <c r="T168" t="s">
        <v>18142</v>
      </c>
    </row>
    <row r="169" spans="1:20" x14ac:dyDescent="0.25">
      <c r="A169" t="s">
        <v>147</v>
      </c>
      <c r="B169" t="s">
        <v>148</v>
      </c>
      <c r="C169">
        <v>50</v>
      </c>
      <c r="D169">
        <v>12</v>
      </c>
      <c r="E169" t="s">
        <v>18150</v>
      </c>
      <c r="F169">
        <v>400</v>
      </c>
      <c r="G169">
        <v>0</v>
      </c>
      <c r="H169" t="s">
        <v>641</v>
      </c>
      <c r="I169" t="s">
        <v>18151</v>
      </c>
      <c r="J169" t="s">
        <v>1916</v>
      </c>
      <c r="K169" t="s">
        <v>644</v>
      </c>
      <c r="L169" t="s">
        <v>645</v>
      </c>
      <c r="M169" t="s">
        <v>18152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18153</v>
      </c>
      <c r="T169" t="s">
        <v>18152</v>
      </c>
    </row>
    <row r="170" spans="1:20" x14ac:dyDescent="0.25">
      <c r="A170" t="s">
        <v>147</v>
      </c>
      <c r="B170" t="s">
        <v>148</v>
      </c>
      <c r="C170">
        <v>33.333333333333336</v>
      </c>
      <c r="D170">
        <v>3</v>
      </c>
      <c r="E170" t="s">
        <v>18154</v>
      </c>
      <c r="F170">
        <v>100</v>
      </c>
      <c r="G170">
        <v>0</v>
      </c>
      <c r="H170" t="s">
        <v>641</v>
      </c>
      <c r="I170" t="s">
        <v>18155</v>
      </c>
      <c r="J170" t="s">
        <v>981</v>
      </c>
      <c r="K170" t="s">
        <v>644</v>
      </c>
      <c r="L170" t="s">
        <v>645</v>
      </c>
      <c r="M170" t="s">
        <v>18156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18157</v>
      </c>
      <c r="T170" t="s">
        <v>18156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18158</v>
      </c>
      <c r="F171">
        <v>200</v>
      </c>
      <c r="G171">
        <v>0</v>
      </c>
      <c r="H171" t="s">
        <v>641</v>
      </c>
      <c r="I171" t="s">
        <v>18159</v>
      </c>
      <c r="J171" t="s">
        <v>1126</v>
      </c>
      <c r="K171" t="s">
        <v>644</v>
      </c>
      <c r="L171" t="s">
        <v>645</v>
      </c>
      <c r="M171" t="s">
        <v>18160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18161</v>
      </c>
      <c r="T171" t="s">
        <v>18160</v>
      </c>
    </row>
    <row r="172" spans="1:20" x14ac:dyDescent="0.25">
      <c r="A172" t="s">
        <v>638</v>
      </c>
      <c r="B172" t="s">
        <v>639</v>
      </c>
      <c r="C172">
        <v>66</v>
      </c>
      <c r="D172">
        <v>2</v>
      </c>
      <c r="E172" t="s">
        <v>18162</v>
      </c>
      <c r="F172">
        <v>100</v>
      </c>
      <c r="G172">
        <v>0</v>
      </c>
      <c r="H172" t="s">
        <v>641</v>
      </c>
      <c r="I172" t="s">
        <v>18163</v>
      </c>
      <c r="J172" t="s">
        <v>685</v>
      </c>
      <c r="K172" t="s">
        <v>644</v>
      </c>
      <c r="L172" t="s">
        <v>645</v>
      </c>
      <c r="M172" t="s">
        <v>18160</v>
      </c>
      <c r="N172" t="s">
        <v>644</v>
      </c>
      <c r="O172" t="s">
        <v>726</v>
      </c>
      <c r="P172" t="s">
        <v>5</v>
      </c>
      <c r="Q172" t="s">
        <v>648</v>
      </c>
      <c r="R172" t="s">
        <v>645</v>
      </c>
      <c r="S172" t="s">
        <v>18164</v>
      </c>
      <c r="T172" t="s">
        <v>18160</v>
      </c>
    </row>
    <row r="173" spans="1:20" x14ac:dyDescent="0.25">
      <c r="A173" t="s">
        <v>18</v>
      </c>
      <c r="B173" t="s">
        <v>19</v>
      </c>
      <c r="C173">
        <v>68</v>
      </c>
      <c r="D173">
        <v>1</v>
      </c>
      <c r="E173" t="s">
        <v>18162</v>
      </c>
      <c r="F173">
        <v>100</v>
      </c>
      <c r="G173">
        <v>0</v>
      </c>
      <c r="H173" t="s">
        <v>641</v>
      </c>
      <c r="I173" t="s">
        <v>18163</v>
      </c>
      <c r="J173" t="s">
        <v>685</v>
      </c>
      <c r="K173" t="s">
        <v>644</v>
      </c>
      <c r="L173" t="s">
        <v>645</v>
      </c>
      <c r="M173" t="s">
        <v>18160</v>
      </c>
      <c r="N173" t="s">
        <v>644</v>
      </c>
      <c r="O173" t="s">
        <v>726</v>
      </c>
      <c r="P173" t="s">
        <v>5</v>
      </c>
      <c r="Q173" t="s">
        <v>648</v>
      </c>
      <c r="R173" t="s">
        <v>645</v>
      </c>
      <c r="S173" t="s">
        <v>18164</v>
      </c>
      <c r="T173" t="s">
        <v>18160</v>
      </c>
    </row>
    <row r="174" spans="1:20" x14ac:dyDescent="0.25">
      <c r="A174" t="s">
        <v>104</v>
      </c>
      <c r="B174" t="s">
        <v>105</v>
      </c>
      <c r="C174">
        <v>14</v>
      </c>
      <c r="D174">
        <v>1</v>
      </c>
      <c r="E174" t="s">
        <v>18165</v>
      </c>
      <c r="F174">
        <v>14</v>
      </c>
      <c r="G174">
        <v>0</v>
      </c>
      <c r="H174" t="s">
        <v>673</v>
      </c>
      <c r="I174" t="s">
        <v>7698</v>
      </c>
      <c r="J174" t="s">
        <v>7699</v>
      </c>
      <c r="K174" t="s">
        <v>2884</v>
      </c>
      <c r="L174" t="s">
        <v>5242</v>
      </c>
      <c r="M174" t="s">
        <v>18101</v>
      </c>
      <c r="N174" t="s">
        <v>644</v>
      </c>
      <c r="O174" t="s">
        <v>679</v>
      </c>
      <c r="P174" t="s">
        <v>26</v>
      </c>
      <c r="Q174" t="s">
        <v>680</v>
      </c>
      <c r="R174" t="s">
        <v>645</v>
      </c>
      <c r="S174" t="s">
        <v>18166</v>
      </c>
      <c r="T174" t="s">
        <v>18167</v>
      </c>
    </row>
    <row r="175" spans="1:20" x14ac:dyDescent="0.25">
      <c r="A175" t="s">
        <v>638</v>
      </c>
      <c r="B175" t="s">
        <v>639</v>
      </c>
      <c r="C175">
        <v>66</v>
      </c>
      <c r="D175">
        <v>2</v>
      </c>
      <c r="E175" t="s">
        <v>18168</v>
      </c>
      <c r="F175">
        <v>100</v>
      </c>
      <c r="G175">
        <v>0</v>
      </c>
      <c r="H175" t="s">
        <v>641</v>
      </c>
      <c r="I175" t="s">
        <v>18169</v>
      </c>
      <c r="J175" t="s">
        <v>685</v>
      </c>
      <c r="K175" t="s">
        <v>644</v>
      </c>
      <c r="L175" t="s">
        <v>645</v>
      </c>
      <c r="M175" t="s">
        <v>18170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18171</v>
      </c>
      <c r="T175" t="s">
        <v>18170</v>
      </c>
    </row>
    <row r="176" spans="1:20" x14ac:dyDescent="0.25">
      <c r="A176" t="s">
        <v>18</v>
      </c>
      <c r="B176" t="s">
        <v>19</v>
      </c>
      <c r="C176">
        <v>68</v>
      </c>
      <c r="D176">
        <v>1</v>
      </c>
      <c r="E176" t="s">
        <v>18168</v>
      </c>
      <c r="F176">
        <v>100</v>
      </c>
      <c r="G176">
        <v>0</v>
      </c>
      <c r="H176" t="s">
        <v>641</v>
      </c>
      <c r="I176" t="s">
        <v>18169</v>
      </c>
      <c r="J176" t="s">
        <v>685</v>
      </c>
      <c r="K176" t="s">
        <v>644</v>
      </c>
      <c r="L176" t="s">
        <v>645</v>
      </c>
      <c r="M176" t="s">
        <v>18170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18171</v>
      </c>
      <c r="T176" t="s">
        <v>18170</v>
      </c>
    </row>
    <row r="177" spans="1:20" x14ac:dyDescent="0.25">
      <c r="A177" t="s">
        <v>147</v>
      </c>
      <c r="B177" t="s">
        <v>148</v>
      </c>
      <c r="C177">
        <v>33.333333333333336</v>
      </c>
      <c r="D177">
        <v>3</v>
      </c>
      <c r="E177" t="s">
        <v>18172</v>
      </c>
      <c r="F177">
        <v>100</v>
      </c>
      <c r="G177">
        <v>0</v>
      </c>
      <c r="H177" t="s">
        <v>641</v>
      </c>
      <c r="I177" t="s">
        <v>18173</v>
      </c>
      <c r="J177" t="s">
        <v>652</v>
      </c>
      <c r="K177" t="s">
        <v>644</v>
      </c>
      <c r="L177" t="s">
        <v>645</v>
      </c>
      <c r="M177" t="s">
        <v>18174</v>
      </c>
      <c r="N177" t="s">
        <v>644</v>
      </c>
      <c r="O177" t="s">
        <v>668</v>
      </c>
      <c r="P177" t="s">
        <v>5</v>
      </c>
      <c r="Q177" t="s">
        <v>669</v>
      </c>
      <c r="R177" t="s">
        <v>645</v>
      </c>
      <c r="S177" t="s">
        <v>18175</v>
      </c>
      <c r="T177" t="s">
        <v>18174</v>
      </c>
    </row>
    <row r="178" spans="1:20" x14ac:dyDescent="0.25">
      <c r="A178" t="s">
        <v>22</v>
      </c>
      <c r="B178" t="s">
        <v>27</v>
      </c>
      <c r="C178">
        <v>69.900000000000006</v>
      </c>
      <c r="D178">
        <v>10</v>
      </c>
      <c r="E178" t="s">
        <v>18176</v>
      </c>
      <c r="F178">
        <v>517.69000000000005</v>
      </c>
      <c r="G178">
        <v>104</v>
      </c>
      <c r="H178" t="s">
        <v>673</v>
      </c>
      <c r="I178" t="s">
        <v>18177</v>
      </c>
      <c r="J178" t="s">
        <v>18178</v>
      </c>
      <c r="K178" t="s">
        <v>5284</v>
      </c>
      <c r="L178" t="s">
        <v>18179</v>
      </c>
      <c r="M178" t="s">
        <v>18174</v>
      </c>
      <c r="N178" t="s">
        <v>644</v>
      </c>
      <c r="O178" t="s">
        <v>811</v>
      </c>
      <c r="P178" t="s">
        <v>23</v>
      </c>
      <c r="Q178" t="s">
        <v>812</v>
      </c>
      <c r="R178" t="s">
        <v>645</v>
      </c>
      <c r="S178" t="s">
        <v>18180</v>
      </c>
      <c r="T178" t="s">
        <v>18174</v>
      </c>
    </row>
    <row r="179" spans="1:20" x14ac:dyDescent="0.25">
      <c r="A179" t="s">
        <v>22</v>
      </c>
      <c r="B179" t="s">
        <v>27</v>
      </c>
      <c r="C179">
        <v>80</v>
      </c>
      <c r="D179">
        <v>1</v>
      </c>
      <c r="E179" t="s">
        <v>18181</v>
      </c>
      <c r="F179">
        <v>385</v>
      </c>
      <c r="G179">
        <v>0</v>
      </c>
      <c r="H179" t="s">
        <v>673</v>
      </c>
      <c r="I179" t="s">
        <v>18182</v>
      </c>
      <c r="J179" t="s">
        <v>18183</v>
      </c>
      <c r="K179" t="s">
        <v>18184</v>
      </c>
      <c r="L179" t="s">
        <v>1973</v>
      </c>
      <c r="M179" t="s">
        <v>18185</v>
      </c>
      <c r="N179" t="s">
        <v>644</v>
      </c>
      <c r="O179" t="s">
        <v>679</v>
      </c>
      <c r="P179" t="s">
        <v>26</v>
      </c>
      <c r="Q179" t="s">
        <v>680</v>
      </c>
      <c r="R179" t="s">
        <v>645</v>
      </c>
      <c r="S179" t="s">
        <v>18186</v>
      </c>
      <c r="T179" t="s">
        <v>18185</v>
      </c>
    </row>
    <row r="180" spans="1:20" x14ac:dyDescent="0.25">
      <c r="A180" t="s">
        <v>72</v>
      </c>
      <c r="B180" t="s">
        <v>3385</v>
      </c>
      <c r="C180">
        <v>93</v>
      </c>
      <c r="D180">
        <v>1</v>
      </c>
      <c r="E180" t="s">
        <v>18181</v>
      </c>
      <c r="F180">
        <v>385</v>
      </c>
      <c r="G180">
        <v>0</v>
      </c>
      <c r="H180" t="s">
        <v>673</v>
      </c>
      <c r="I180" t="s">
        <v>18182</v>
      </c>
      <c r="J180" t="s">
        <v>18183</v>
      </c>
      <c r="K180" t="s">
        <v>18184</v>
      </c>
      <c r="L180" t="s">
        <v>1973</v>
      </c>
      <c r="M180" t="s">
        <v>18185</v>
      </c>
      <c r="N180" t="s">
        <v>644</v>
      </c>
      <c r="O180" t="s">
        <v>679</v>
      </c>
      <c r="P180" t="s">
        <v>26</v>
      </c>
      <c r="Q180" t="s">
        <v>680</v>
      </c>
      <c r="R180" t="s">
        <v>645</v>
      </c>
      <c r="S180" t="s">
        <v>18186</v>
      </c>
      <c r="T180" t="s">
        <v>18185</v>
      </c>
    </row>
    <row r="181" spans="1:20" x14ac:dyDescent="0.25">
      <c r="A181" t="s">
        <v>14</v>
      </c>
      <c r="B181" t="s">
        <v>15</v>
      </c>
      <c r="C181">
        <v>60</v>
      </c>
      <c r="D181">
        <v>1</v>
      </c>
      <c r="E181" t="s">
        <v>18181</v>
      </c>
      <c r="F181">
        <v>385</v>
      </c>
      <c r="G181">
        <v>0</v>
      </c>
      <c r="H181" t="s">
        <v>673</v>
      </c>
      <c r="I181" t="s">
        <v>18182</v>
      </c>
      <c r="J181" t="s">
        <v>18183</v>
      </c>
      <c r="K181" t="s">
        <v>18184</v>
      </c>
      <c r="L181" t="s">
        <v>1973</v>
      </c>
      <c r="M181" t="s">
        <v>18185</v>
      </c>
      <c r="N181" t="s">
        <v>644</v>
      </c>
      <c r="O181" t="s">
        <v>679</v>
      </c>
      <c r="P181" t="s">
        <v>26</v>
      </c>
      <c r="Q181" t="s">
        <v>680</v>
      </c>
      <c r="R181" t="s">
        <v>645</v>
      </c>
      <c r="S181" t="s">
        <v>18186</v>
      </c>
      <c r="T181" t="s">
        <v>18185</v>
      </c>
    </row>
    <row r="182" spans="1:20" x14ac:dyDescent="0.25">
      <c r="A182" t="s">
        <v>101</v>
      </c>
      <c r="B182" t="s">
        <v>74</v>
      </c>
      <c r="C182">
        <v>78</v>
      </c>
      <c r="D182">
        <v>1</v>
      </c>
      <c r="E182" t="s">
        <v>18181</v>
      </c>
      <c r="F182">
        <v>385</v>
      </c>
      <c r="G182">
        <v>0</v>
      </c>
      <c r="H182" t="s">
        <v>673</v>
      </c>
      <c r="I182" t="s">
        <v>18182</v>
      </c>
      <c r="J182" t="s">
        <v>18183</v>
      </c>
      <c r="K182" t="s">
        <v>18184</v>
      </c>
      <c r="L182" t="s">
        <v>1973</v>
      </c>
      <c r="M182" t="s">
        <v>18185</v>
      </c>
      <c r="N182" t="s">
        <v>644</v>
      </c>
      <c r="O182" t="s">
        <v>679</v>
      </c>
      <c r="P182" t="s">
        <v>26</v>
      </c>
      <c r="Q182" t="s">
        <v>680</v>
      </c>
      <c r="R182" t="s">
        <v>645</v>
      </c>
      <c r="S182" t="s">
        <v>18186</v>
      </c>
      <c r="T182" t="s">
        <v>18185</v>
      </c>
    </row>
    <row r="183" spans="1:20" x14ac:dyDescent="0.25">
      <c r="A183" t="s">
        <v>22</v>
      </c>
      <c r="B183" t="s">
        <v>27</v>
      </c>
      <c r="C183">
        <v>79</v>
      </c>
      <c r="D183">
        <v>1</v>
      </c>
      <c r="E183" t="s">
        <v>18181</v>
      </c>
      <c r="F183">
        <v>385</v>
      </c>
      <c r="G183">
        <v>0</v>
      </c>
      <c r="H183" t="s">
        <v>673</v>
      </c>
      <c r="I183" t="s">
        <v>18182</v>
      </c>
      <c r="J183" t="s">
        <v>18183</v>
      </c>
      <c r="K183" t="s">
        <v>18184</v>
      </c>
      <c r="L183" t="s">
        <v>1973</v>
      </c>
      <c r="M183" t="s">
        <v>18185</v>
      </c>
      <c r="N183" t="s">
        <v>644</v>
      </c>
      <c r="O183" t="s">
        <v>679</v>
      </c>
      <c r="P183" t="s">
        <v>26</v>
      </c>
      <c r="Q183" t="s">
        <v>680</v>
      </c>
      <c r="R183" t="s">
        <v>645</v>
      </c>
      <c r="S183" t="s">
        <v>18186</v>
      </c>
      <c r="T183" t="s">
        <v>18185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18187</v>
      </c>
      <c r="F184">
        <v>200</v>
      </c>
      <c r="G184">
        <v>0</v>
      </c>
      <c r="H184" t="s">
        <v>641</v>
      </c>
      <c r="I184" t="s">
        <v>18188</v>
      </c>
      <c r="J184" t="s">
        <v>924</v>
      </c>
      <c r="K184" t="s">
        <v>644</v>
      </c>
      <c r="L184" t="s">
        <v>645</v>
      </c>
      <c r="M184" t="s">
        <v>18189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18190</v>
      </c>
      <c r="T184" t="s">
        <v>18189</v>
      </c>
    </row>
    <row r="185" spans="1:20" x14ac:dyDescent="0.25">
      <c r="A185" t="s">
        <v>638</v>
      </c>
      <c r="B185" t="s">
        <v>639</v>
      </c>
      <c r="C185">
        <v>66</v>
      </c>
      <c r="D185">
        <v>4</v>
      </c>
      <c r="E185" t="s">
        <v>18191</v>
      </c>
      <c r="F185">
        <v>200</v>
      </c>
      <c r="G185">
        <v>0</v>
      </c>
      <c r="H185" t="s">
        <v>641</v>
      </c>
      <c r="I185" t="s">
        <v>18192</v>
      </c>
      <c r="J185" t="s">
        <v>900</v>
      </c>
      <c r="K185" t="s">
        <v>644</v>
      </c>
      <c r="L185" t="s">
        <v>645</v>
      </c>
      <c r="M185" t="s">
        <v>18193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18194</v>
      </c>
      <c r="T185" t="s">
        <v>18193</v>
      </c>
    </row>
    <row r="186" spans="1:20" x14ac:dyDescent="0.25">
      <c r="A186" t="s">
        <v>18</v>
      </c>
      <c r="B186" t="s">
        <v>19</v>
      </c>
      <c r="C186">
        <v>68</v>
      </c>
      <c r="D186">
        <v>2</v>
      </c>
      <c r="E186" t="s">
        <v>18191</v>
      </c>
      <c r="F186">
        <v>200</v>
      </c>
      <c r="G186">
        <v>0</v>
      </c>
      <c r="H186" t="s">
        <v>641</v>
      </c>
      <c r="I186" t="s">
        <v>18192</v>
      </c>
      <c r="J186" t="s">
        <v>900</v>
      </c>
      <c r="K186" t="s">
        <v>644</v>
      </c>
      <c r="L186" t="s">
        <v>645</v>
      </c>
      <c r="M186" t="s">
        <v>18193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18194</v>
      </c>
      <c r="T186" t="s">
        <v>18193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18195</v>
      </c>
      <c r="F187">
        <v>200</v>
      </c>
      <c r="G187">
        <v>0</v>
      </c>
      <c r="H187" t="s">
        <v>641</v>
      </c>
      <c r="I187" t="s">
        <v>18196</v>
      </c>
      <c r="J187" t="s">
        <v>714</v>
      </c>
      <c r="K187" t="s">
        <v>644</v>
      </c>
      <c r="L187" t="s">
        <v>645</v>
      </c>
      <c r="M187" t="s">
        <v>18197</v>
      </c>
      <c r="N187" t="s">
        <v>644</v>
      </c>
      <c r="O187" t="s">
        <v>668</v>
      </c>
      <c r="P187" t="s">
        <v>5</v>
      </c>
      <c r="Q187" t="s">
        <v>669</v>
      </c>
      <c r="R187" t="s">
        <v>645</v>
      </c>
      <c r="S187" t="s">
        <v>18198</v>
      </c>
      <c r="T187" t="s">
        <v>18199</v>
      </c>
    </row>
    <row r="188" spans="1:20" x14ac:dyDescent="0.25">
      <c r="A188" t="s">
        <v>638</v>
      </c>
      <c r="B188" t="s">
        <v>639</v>
      </c>
      <c r="C188">
        <v>66</v>
      </c>
      <c r="D188">
        <v>2</v>
      </c>
      <c r="E188" t="s">
        <v>18195</v>
      </c>
      <c r="F188">
        <v>200</v>
      </c>
      <c r="G188">
        <v>0</v>
      </c>
      <c r="H188" t="s">
        <v>641</v>
      </c>
      <c r="I188" t="s">
        <v>18196</v>
      </c>
      <c r="J188" t="s">
        <v>714</v>
      </c>
      <c r="K188" t="s">
        <v>644</v>
      </c>
      <c r="L188" t="s">
        <v>645</v>
      </c>
      <c r="M188" t="s">
        <v>18197</v>
      </c>
      <c r="N188" t="s">
        <v>644</v>
      </c>
      <c r="O188" t="s">
        <v>668</v>
      </c>
      <c r="P188" t="s">
        <v>5</v>
      </c>
      <c r="Q188" t="s">
        <v>669</v>
      </c>
      <c r="R188" t="s">
        <v>645</v>
      </c>
      <c r="S188" t="s">
        <v>18198</v>
      </c>
      <c r="T188" t="s">
        <v>18199</v>
      </c>
    </row>
    <row r="189" spans="1:20" x14ac:dyDescent="0.25">
      <c r="A189" t="s">
        <v>18</v>
      </c>
      <c r="B189" t="s">
        <v>19</v>
      </c>
      <c r="C189">
        <v>68</v>
      </c>
      <c r="D189">
        <v>1</v>
      </c>
      <c r="E189" t="s">
        <v>18195</v>
      </c>
      <c r="F189">
        <v>200</v>
      </c>
      <c r="G189">
        <v>0</v>
      </c>
      <c r="H189" t="s">
        <v>641</v>
      </c>
      <c r="I189" t="s">
        <v>18196</v>
      </c>
      <c r="J189" t="s">
        <v>714</v>
      </c>
      <c r="K189" t="s">
        <v>644</v>
      </c>
      <c r="L189" t="s">
        <v>645</v>
      </c>
      <c r="M189" t="s">
        <v>18197</v>
      </c>
      <c r="N189" t="s">
        <v>644</v>
      </c>
      <c r="O189" t="s">
        <v>668</v>
      </c>
      <c r="P189" t="s">
        <v>5</v>
      </c>
      <c r="Q189" t="s">
        <v>669</v>
      </c>
      <c r="R189" t="s">
        <v>645</v>
      </c>
      <c r="S189" t="s">
        <v>18198</v>
      </c>
      <c r="T189" t="s">
        <v>18199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18200</v>
      </c>
      <c r="F190">
        <v>200</v>
      </c>
      <c r="G190">
        <v>0</v>
      </c>
      <c r="H190" t="s">
        <v>641</v>
      </c>
      <c r="I190" t="s">
        <v>18201</v>
      </c>
      <c r="J190" t="s">
        <v>834</v>
      </c>
      <c r="K190" t="s">
        <v>644</v>
      </c>
      <c r="L190" t="s">
        <v>645</v>
      </c>
      <c r="M190" t="s">
        <v>18202</v>
      </c>
      <c r="N190" t="s">
        <v>644</v>
      </c>
      <c r="O190" t="s">
        <v>668</v>
      </c>
      <c r="P190" t="s">
        <v>5</v>
      </c>
      <c r="Q190" t="s">
        <v>669</v>
      </c>
      <c r="R190" t="s">
        <v>645</v>
      </c>
      <c r="S190" t="s">
        <v>18203</v>
      </c>
      <c r="T190" t="s">
        <v>18202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12</v>
      </c>
      <c r="E191" t="s">
        <v>18204</v>
      </c>
      <c r="F191">
        <v>400</v>
      </c>
      <c r="G191">
        <v>0</v>
      </c>
      <c r="H191" t="s">
        <v>641</v>
      </c>
      <c r="I191" t="s">
        <v>18205</v>
      </c>
      <c r="J191" t="s">
        <v>724</v>
      </c>
      <c r="K191" t="s">
        <v>644</v>
      </c>
      <c r="L191" t="s">
        <v>645</v>
      </c>
      <c r="M191" t="s">
        <v>18206</v>
      </c>
      <c r="N191" t="s">
        <v>644</v>
      </c>
      <c r="O191" t="s">
        <v>726</v>
      </c>
      <c r="P191" t="s">
        <v>5</v>
      </c>
      <c r="Q191" t="s">
        <v>648</v>
      </c>
      <c r="R191" t="s">
        <v>645</v>
      </c>
      <c r="S191" t="s">
        <v>18207</v>
      </c>
      <c r="T191" t="s">
        <v>18206</v>
      </c>
    </row>
    <row r="192" spans="1:20" x14ac:dyDescent="0.25">
      <c r="A192" t="s">
        <v>240</v>
      </c>
      <c r="B192" t="s">
        <v>246</v>
      </c>
      <c r="C192">
        <v>139</v>
      </c>
      <c r="D192">
        <v>1</v>
      </c>
      <c r="E192" t="s">
        <v>18208</v>
      </c>
      <c r="F192">
        <v>217.98</v>
      </c>
      <c r="G192">
        <v>0</v>
      </c>
      <c r="H192" t="s">
        <v>641</v>
      </c>
      <c r="I192" t="s">
        <v>18209</v>
      </c>
      <c r="J192" t="s">
        <v>2629</v>
      </c>
      <c r="K192" t="s">
        <v>644</v>
      </c>
      <c r="L192" t="s">
        <v>645</v>
      </c>
      <c r="M192" t="s">
        <v>18210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18211</v>
      </c>
      <c r="T192" t="s">
        <v>18210</v>
      </c>
    </row>
    <row r="193" spans="1:20" x14ac:dyDescent="0.25">
      <c r="A193" t="s">
        <v>239</v>
      </c>
      <c r="B193" t="s">
        <v>245</v>
      </c>
      <c r="C193">
        <v>139</v>
      </c>
      <c r="D193">
        <v>1</v>
      </c>
      <c r="E193" t="s">
        <v>18208</v>
      </c>
      <c r="F193">
        <v>217.98</v>
      </c>
      <c r="G193">
        <v>0</v>
      </c>
      <c r="H193" t="s">
        <v>641</v>
      </c>
      <c r="I193" t="s">
        <v>18209</v>
      </c>
      <c r="J193" t="s">
        <v>2629</v>
      </c>
      <c r="K193" t="s">
        <v>644</v>
      </c>
      <c r="L193" t="s">
        <v>645</v>
      </c>
      <c r="M193" t="s">
        <v>18210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18211</v>
      </c>
      <c r="T193" t="s">
        <v>18210</v>
      </c>
    </row>
    <row r="194" spans="1:20" x14ac:dyDescent="0.25">
      <c r="A194" t="s">
        <v>239</v>
      </c>
      <c r="B194" t="s">
        <v>245</v>
      </c>
      <c r="C194">
        <v>139</v>
      </c>
      <c r="D194">
        <v>1</v>
      </c>
      <c r="E194" t="s">
        <v>18212</v>
      </c>
      <c r="F194">
        <v>108.99</v>
      </c>
      <c r="G194">
        <v>0</v>
      </c>
      <c r="H194" t="s">
        <v>641</v>
      </c>
      <c r="I194" t="s">
        <v>18213</v>
      </c>
      <c r="J194" t="s">
        <v>736</v>
      </c>
      <c r="K194" t="s">
        <v>644</v>
      </c>
      <c r="L194" t="s">
        <v>645</v>
      </c>
      <c r="M194" t="s">
        <v>18214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18215</v>
      </c>
      <c r="T194" t="s">
        <v>18214</v>
      </c>
    </row>
    <row r="195" spans="1:20" x14ac:dyDescent="0.25">
      <c r="A195" t="s">
        <v>638</v>
      </c>
      <c r="B195" t="s">
        <v>639</v>
      </c>
      <c r="C195">
        <v>66</v>
      </c>
      <c r="D195">
        <v>2</v>
      </c>
      <c r="E195" t="s">
        <v>18216</v>
      </c>
      <c r="F195">
        <v>100</v>
      </c>
      <c r="G195">
        <v>0</v>
      </c>
      <c r="H195" t="s">
        <v>641</v>
      </c>
      <c r="I195" t="s">
        <v>2845</v>
      </c>
      <c r="J195" t="s">
        <v>724</v>
      </c>
      <c r="K195" t="s">
        <v>644</v>
      </c>
      <c r="L195" t="s">
        <v>645</v>
      </c>
      <c r="M195" t="s">
        <v>18217</v>
      </c>
      <c r="N195" t="s">
        <v>644</v>
      </c>
      <c r="O195" t="s">
        <v>726</v>
      </c>
      <c r="P195" t="s">
        <v>5</v>
      </c>
      <c r="Q195" t="s">
        <v>648</v>
      </c>
      <c r="R195" t="s">
        <v>645</v>
      </c>
      <c r="S195" t="s">
        <v>18218</v>
      </c>
      <c r="T195" t="s">
        <v>18219</v>
      </c>
    </row>
    <row r="196" spans="1:20" x14ac:dyDescent="0.25">
      <c r="A196" t="s">
        <v>18</v>
      </c>
      <c r="B196" t="s">
        <v>19</v>
      </c>
      <c r="C196">
        <v>68</v>
      </c>
      <c r="D196">
        <v>1</v>
      </c>
      <c r="E196" t="s">
        <v>18216</v>
      </c>
      <c r="F196">
        <v>100</v>
      </c>
      <c r="G196">
        <v>0</v>
      </c>
      <c r="H196" t="s">
        <v>641</v>
      </c>
      <c r="I196" t="s">
        <v>2845</v>
      </c>
      <c r="J196" t="s">
        <v>724</v>
      </c>
      <c r="K196" t="s">
        <v>644</v>
      </c>
      <c r="L196" t="s">
        <v>645</v>
      </c>
      <c r="M196" t="s">
        <v>18217</v>
      </c>
      <c r="N196" t="s">
        <v>644</v>
      </c>
      <c r="O196" t="s">
        <v>726</v>
      </c>
      <c r="P196" t="s">
        <v>5</v>
      </c>
      <c r="Q196" t="s">
        <v>648</v>
      </c>
      <c r="R196" t="s">
        <v>645</v>
      </c>
      <c r="S196" t="s">
        <v>18218</v>
      </c>
      <c r="T196" t="s">
        <v>18219</v>
      </c>
    </row>
    <row r="197" spans="1:20" x14ac:dyDescent="0.25">
      <c r="A197" t="s">
        <v>104</v>
      </c>
      <c r="B197" t="s">
        <v>105</v>
      </c>
      <c r="C197">
        <v>14</v>
      </c>
      <c r="D197">
        <v>1</v>
      </c>
      <c r="E197" t="s">
        <v>18220</v>
      </c>
      <c r="F197">
        <v>14</v>
      </c>
      <c r="G197">
        <v>0</v>
      </c>
      <c r="H197" t="s">
        <v>673</v>
      </c>
      <c r="I197" t="s">
        <v>1773</v>
      </c>
      <c r="J197" t="s">
        <v>18221</v>
      </c>
      <c r="K197" t="s">
        <v>11186</v>
      </c>
      <c r="L197" t="s">
        <v>2472</v>
      </c>
      <c r="M197" t="s">
        <v>18222</v>
      </c>
      <c r="N197" t="s">
        <v>644</v>
      </c>
      <c r="O197" t="s">
        <v>679</v>
      </c>
      <c r="P197" t="s">
        <v>26</v>
      </c>
      <c r="Q197" t="s">
        <v>680</v>
      </c>
      <c r="R197" t="s">
        <v>645</v>
      </c>
      <c r="S197" t="s">
        <v>18223</v>
      </c>
      <c r="T197" t="s">
        <v>18222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18224</v>
      </c>
      <c r="F198">
        <v>200</v>
      </c>
      <c r="G198">
        <v>0</v>
      </c>
      <c r="H198" t="s">
        <v>641</v>
      </c>
      <c r="I198" t="s">
        <v>18225</v>
      </c>
      <c r="J198" t="s">
        <v>1549</v>
      </c>
      <c r="K198" t="s">
        <v>644</v>
      </c>
      <c r="L198" t="s">
        <v>645</v>
      </c>
      <c r="M198" t="s">
        <v>18226</v>
      </c>
      <c r="N198" t="s">
        <v>644</v>
      </c>
      <c r="O198" t="s">
        <v>668</v>
      </c>
      <c r="P198" t="s">
        <v>5</v>
      </c>
      <c r="Q198" t="s">
        <v>669</v>
      </c>
      <c r="R198" t="s">
        <v>645</v>
      </c>
      <c r="S198" t="s">
        <v>18227</v>
      </c>
      <c r="T198" t="s">
        <v>18226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18228</v>
      </c>
      <c r="F199">
        <v>100</v>
      </c>
      <c r="G199">
        <v>0</v>
      </c>
      <c r="H199" t="s">
        <v>641</v>
      </c>
      <c r="I199" t="s">
        <v>18229</v>
      </c>
      <c r="J199" t="s">
        <v>736</v>
      </c>
      <c r="K199" t="s">
        <v>644</v>
      </c>
      <c r="L199" t="s">
        <v>645</v>
      </c>
      <c r="M199" t="s">
        <v>18226</v>
      </c>
      <c r="N199" t="s">
        <v>644</v>
      </c>
      <c r="O199" t="s">
        <v>726</v>
      </c>
      <c r="P199" t="s">
        <v>5</v>
      </c>
      <c r="Q199" t="s">
        <v>648</v>
      </c>
      <c r="R199" t="s">
        <v>645</v>
      </c>
      <c r="S199" t="s">
        <v>18230</v>
      </c>
      <c r="T199" t="s">
        <v>18226</v>
      </c>
    </row>
    <row r="200" spans="1:20" x14ac:dyDescent="0.25">
      <c r="A200" t="s">
        <v>240</v>
      </c>
      <c r="B200" t="s">
        <v>246</v>
      </c>
      <c r="C200">
        <v>139</v>
      </c>
      <c r="D200">
        <v>1</v>
      </c>
      <c r="E200" t="s">
        <v>18231</v>
      </c>
      <c r="F200">
        <v>109</v>
      </c>
      <c r="G200">
        <v>0</v>
      </c>
      <c r="H200" t="s">
        <v>641</v>
      </c>
      <c r="I200" t="s">
        <v>18232</v>
      </c>
      <c r="J200" t="s">
        <v>685</v>
      </c>
      <c r="K200" t="s">
        <v>644</v>
      </c>
      <c r="L200" t="s">
        <v>645</v>
      </c>
      <c r="M200" t="s">
        <v>18233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18234</v>
      </c>
      <c r="T200" t="s">
        <v>18233</v>
      </c>
    </row>
    <row r="201" spans="1:20" x14ac:dyDescent="0.25">
      <c r="A201" t="s">
        <v>638</v>
      </c>
      <c r="B201" t="s">
        <v>639</v>
      </c>
      <c r="C201">
        <v>66</v>
      </c>
      <c r="D201">
        <v>2</v>
      </c>
      <c r="E201" t="s">
        <v>18235</v>
      </c>
      <c r="F201">
        <v>100</v>
      </c>
      <c r="G201">
        <v>0</v>
      </c>
      <c r="H201" t="s">
        <v>641</v>
      </c>
      <c r="I201" t="s">
        <v>18236</v>
      </c>
      <c r="J201" t="s">
        <v>666</v>
      </c>
      <c r="K201" t="s">
        <v>644</v>
      </c>
      <c r="L201" t="s">
        <v>645</v>
      </c>
      <c r="M201" t="s">
        <v>18237</v>
      </c>
      <c r="N201" t="s">
        <v>644</v>
      </c>
      <c r="O201" t="s">
        <v>668</v>
      </c>
      <c r="P201" t="s">
        <v>5</v>
      </c>
      <c r="Q201" t="s">
        <v>669</v>
      </c>
      <c r="R201" t="s">
        <v>645</v>
      </c>
      <c r="S201" t="s">
        <v>18238</v>
      </c>
      <c r="T201" t="s">
        <v>18239</v>
      </c>
    </row>
    <row r="202" spans="1:20" x14ac:dyDescent="0.25">
      <c r="A202" t="s">
        <v>18</v>
      </c>
      <c r="B202" t="s">
        <v>19</v>
      </c>
      <c r="C202">
        <v>68</v>
      </c>
      <c r="D202">
        <v>1</v>
      </c>
      <c r="E202" t="s">
        <v>18235</v>
      </c>
      <c r="F202">
        <v>100</v>
      </c>
      <c r="G202">
        <v>0</v>
      </c>
      <c r="H202" t="s">
        <v>641</v>
      </c>
      <c r="I202" t="s">
        <v>18236</v>
      </c>
      <c r="J202" t="s">
        <v>666</v>
      </c>
      <c r="K202" t="s">
        <v>644</v>
      </c>
      <c r="L202" t="s">
        <v>645</v>
      </c>
      <c r="M202" t="s">
        <v>18237</v>
      </c>
      <c r="N202" t="s">
        <v>644</v>
      </c>
      <c r="O202" t="s">
        <v>668</v>
      </c>
      <c r="P202" t="s">
        <v>5</v>
      </c>
      <c r="Q202" t="s">
        <v>669</v>
      </c>
      <c r="R202" t="s">
        <v>645</v>
      </c>
      <c r="S202" t="s">
        <v>18238</v>
      </c>
      <c r="T202" t="s">
        <v>18239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18240</v>
      </c>
      <c r="F203">
        <v>115</v>
      </c>
      <c r="G203">
        <v>15</v>
      </c>
      <c r="H203" t="s">
        <v>641</v>
      </c>
      <c r="I203" t="s">
        <v>7096</v>
      </c>
      <c r="J203" t="s">
        <v>1998</v>
      </c>
      <c r="K203" t="s">
        <v>644</v>
      </c>
      <c r="L203" t="s">
        <v>645</v>
      </c>
      <c r="M203" t="s">
        <v>18241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18242</v>
      </c>
      <c r="T203" t="s">
        <v>18241</v>
      </c>
    </row>
    <row r="204" spans="1:20" x14ac:dyDescent="0.25">
      <c r="A204" t="s">
        <v>22</v>
      </c>
      <c r="B204" t="s">
        <v>213</v>
      </c>
      <c r="C204">
        <v>64</v>
      </c>
      <c r="D204">
        <v>1</v>
      </c>
      <c r="E204" t="s">
        <v>18243</v>
      </c>
      <c r="F204">
        <v>176.05</v>
      </c>
      <c r="G204">
        <v>8.5</v>
      </c>
      <c r="H204" t="s">
        <v>805</v>
      </c>
      <c r="I204" t="s">
        <v>18244</v>
      </c>
      <c r="J204" t="s">
        <v>18245</v>
      </c>
      <c r="K204" t="s">
        <v>2722</v>
      </c>
      <c r="L204" t="s">
        <v>18246</v>
      </c>
      <c r="M204" t="s">
        <v>18247</v>
      </c>
      <c r="N204" t="s">
        <v>644</v>
      </c>
      <c r="O204" t="s">
        <v>811</v>
      </c>
      <c r="P204" t="s">
        <v>23</v>
      </c>
      <c r="Q204" t="s">
        <v>812</v>
      </c>
      <c r="R204" t="s">
        <v>645</v>
      </c>
      <c r="S204" t="s">
        <v>18248</v>
      </c>
      <c r="T204" t="s">
        <v>18247</v>
      </c>
    </row>
    <row r="205" spans="1:20" x14ac:dyDescent="0.25">
      <c r="A205" t="s">
        <v>240</v>
      </c>
      <c r="B205" t="s">
        <v>1870</v>
      </c>
      <c r="C205">
        <v>103.55</v>
      </c>
      <c r="D205">
        <v>1</v>
      </c>
      <c r="E205" t="s">
        <v>18243</v>
      </c>
      <c r="F205">
        <v>176.05</v>
      </c>
      <c r="G205">
        <v>8.5</v>
      </c>
      <c r="H205" t="s">
        <v>805</v>
      </c>
      <c r="I205" t="s">
        <v>18244</v>
      </c>
      <c r="J205" t="s">
        <v>18245</v>
      </c>
      <c r="K205" t="s">
        <v>2722</v>
      </c>
      <c r="L205" t="s">
        <v>18246</v>
      </c>
      <c r="M205" t="s">
        <v>18247</v>
      </c>
      <c r="N205" t="s">
        <v>644</v>
      </c>
      <c r="O205" t="s">
        <v>811</v>
      </c>
      <c r="P205" t="s">
        <v>23</v>
      </c>
      <c r="Q205" t="s">
        <v>812</v>
      </c>
      <c r="R205" t="s">
        <v>645</v>
      </c>
      <c r="S205" t="s">
        <v>18248</v>
      </c>
      <c r="T205" t="s">
        <v>18247</v>
      </c>
    </row>
    <row r="206" spans="1:20" x14ac:dyDescent="0.25">
      <c r="A206" t="s">
        <v>147</v>
      </c>
      <c r="B206" t="s">
        <v>148</v>
      </c>
      <c r="C206">
        <v>33.333333333333336</v>
      </c>
      <c r="D206">
        <v>6</v>
      </c>
      <c r="E206" t="s">
        <v>18249</v>
      </c>
      <c r="F206">
        <v>200</v>
      </c>
      <c r="G206">
        <v>0</v>
      </c>
      <c r="H206" t="s">
        <v>641</v>
      </c>
      <c r="I206" t="s">
        <v>18250</v>
      </c>
      <c r="J206" t="s">
        <v>685</v>
      </c>
      <c r="K206" t="s">
        <v>644</v>
      </c>
      <c r="L206" t="s">
        <v>645</v>
      </c>
      <c r="M206" t="s">
        <v>18251</v>
      </c>
      <c r="N206" t="s">
        <v>644</v>
      </c>
      <c r="O206" t="s">
        <v>732</v>
      </c>
      <c r="P206" t="s">
        <v>5</v>
      </c>
      <c r="Q206" t="s">
        <v>669</v>
      </c>
      <c r="R206" t="s">
        <v>645</v>
      </c>
      <c r="S206" t="s">
        <v>18252</v>
      </c>
      <c r="T206" t="s">
        <v>18251</v>
      </c>
    </row>
    <row r="207" spans="1:20" x14ac:dyDescent="0.25">
      <c r="A207" t="s">
        <v>240</v>
      </c>
      <c r="B207" t="s">
        <v>246</v>
      </c>
      <c r="C207">
        <v>139</v>
      </c>
      <c r="D207">
        <v>1</v>
      </c>
      <c r="E207" t="s">
        <v>18253</v>
      </c>
      <c r="F207">
        <v>217.98</v>
      </c>
      <c r="G207">
        <v>0</v>
      </c>
      <c r="H207" t="s">
        <v>641</v>
      </c>
      <c r="I207" t="s">
        <v>18254</v>
      </c>
      <c r="J207" t="s">
        <v>736</v>
      </c>
      <c r="K207" t="s">
        <v>644</v>
      </c>
      <c r="L207" t="s">
        <v>645</v>
      </c>
      <c r="M207" t="s">
        <v>18255</v>
      </c>
      <c r="N207" t="s">
        <v>644</v>
      </c>
      <c r="O207" t="s">
        <v>647</v>
      </c>
      <c r="P207" t="s">
        <v>5</v>
      </c>
      <c r="Q207" t="s">
        <v>648</v>
      </c>
      <c r="R207" t="s">
        <v>645</v>
      </c>
      <c r="S207" t="s">
        <v>18256</v>
      </c>
      <c r="T207" t="s">
        <v>18255</v>
      </c>
    </row>
    <row r="208" spans="1:20" x14ac:dyDescent="0.25">
      <c r="A208" t="s">
        <v>239</v>
      </c>
      <c r="B208" t="s">
        <v>245</v>
      </c>
      <c r="C208">
        <v>139</v>
      </c>
      <c r="D208">
        <v>1</v>
      </c>
      <c r="E208" t="s">
        <v>18253</v>
      </c>
      <c r="F208">
        <v>217.98</v>
      </c>
      <c r="G208">
        <v>0</v>
      </c>
      <c r="H208" t="s">
        <v>641</v>
      </c>
      <c r="I208" t="s">
        <v>18254</v>
      </c>
      <c r="J208" t="s">
        <v>736</v>
      </c>
      <c r="K208" t="s">
        <v>644</v>
      </c>
      <c r="L208" t="s">
        <v>645</v>
      </c>
      <c r="M208" t="s">
        <v>18255</v>
      </c>
      <c r="N208" t="s">
        <v>644</v>
      </c>
      <c r="O208" t="s">
        <v>647</v>
      </c>
      <c r="P208" t="s">
        <v>5</v>
      </c>
      <c r="Q208" t="s">
        <v>648</v>
      </c>
      <c r="R208" t="s">
        <v>645</v>
      </c>
      <c r="S208" t="s">
        <v>18256</v>
      </c>
      <c r="T208" t="s">
        <v>18255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18257</v>
      </c>
      <c r="F209">
        <v>100</v>
      </c>
      <c r="G209">
        <v>0</v>
      </c>
      <c r="H209" t="s">
        <v>641</v>
      </c>
      <c r="I209" t="s">
        <v>18258</v>
      </c>
      <c r="J209" t="s">
        <v>834</v>
      </c>
      <c r="K209" t="s">
        <v>644</v>
      </c>
      <c r="L209" t="s">
        <v>645</v>
      </c>
      <c r="M209" t="s">
        <v>18259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18260</v>
      </c>
      <c r="T209" t="s">
        <v>18259</v>
      </c>
    </row>
    <row r="210" spans="1:20" x14ac:dyDescent="0.25">
      <c r="A210" t="s">
        <v>147</v>
      </c>
      <c r="B210" t="s">
        <v>148</v>
      </c>
      <c r="C210">
        <v>33.333333333333336</v>
      </c>
      <c r="D210">
        <v>3</v>
      </c>
      <c r="E210" t="s">
        <v>18261</v>
      </c>
      <c r="F210">
        <v>100</v>
      </c>
      <c r="G210">
        <v>0</v>
      </c>
      <c r="H210" t="s">
        <v>641</v>
      </c>
      <c r="I210" t="s">
        <v>18262</v>
      </c>
      <c r="J210" t="s">
        <v>993</v>
      </c>
      <c r="K210" t="s">
        <v>644</v>
      </c>
      <c r="L210" t="s">
        <v>645</v>
      </c>
      <c r="M210" t="s">
        <v>18263</v>
      </c>
      <c r="N210" t="s">
        <v>644</v>
      </c>
      <c r="O210" t="s">
        <v>668</v>
      </c>
      <c r="P210" t="s">
        <v>5</v>
      </c>
      <c r="Q210" t="s">
        <v>669</v>
      </c>
      <c r="R210" t="s">
        <v>645</v>
      </c>
      <c r="S210" t="s">
        <v>18264</v>
      </c>
      <c r="T210" t="s">
        <v>18263</v>
      </c>
    </row>
    <row r="211" spans="1:20" x14ac:dyDescent="0.25">
      <c r="A211" t="s">
        <v>147</v>
      </c>
      <c r="B211" t="s">
        <v>148</v>
      </c>
      <c r="C211">
        <v>33.333333333333336</v>
      </c>
      <c r="D211">
        <v>3</v>
      </c>
      <c r="E211" t="s">
        <v>18265</v>
      </c>
      <c r="F211">
        <v>100</v>
      </c>
      <c r="G211">
        <v>0</v>
      </c>
      <c r="H211" t="s">
        <v>641</v>
      </c>
      <c r="I211" t="s">
        <v>18266</v>
      </c>
      <c r="J211" t="s">
        <v>685</v>
      </c>
      <c r="K211" t="s">
        <v>644</v>
      </c>
      <c r="L211" t="s">
        <v>645</v>
      </c>
      <c r="M211" t="s">
        <v>18263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18267</v>
      </c>
      <c r="T211" t="s">
        <v>18263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3</v>
      </c>
      <c r="E212" t="s">
        <v>18268</v>
      </c>
      <c r="F212">
        <v>110</v>
      </c>
      <c r="G212">
        <v>10</v>
      </c>
      <c r="H212" t="s">
        <v>641</v>
      </c>
      <c r="I212" t="s">
        <v>18269</v>
      </c>
      <c r="J212" t="s">
        <v>864</v>
      </c>
      <c r="K212" t="s">
        <v>644</v>
      </c>
      <c r="L212" t="s">
        <v>645</v>
      </c>
      <c r="M212" t="s">
        <v>18270</v>
      </c>
      <c r="N212" t="s">
        <v>644</v>
      </c>
      <c r="O212" t="s">
        <v>668</v>
      </c>
      <c r="P212" t="s">
        <v>5</v>
      </c>
      <c r="Q212" t="s">
        <v>669</v>
      </c>
      <c r="R212" t="s">
        <v>645</v>
      </c>
      <c r="S212" t="s">
        <v>18271</v>
      </c>
      <c r="T212" t="s">
        <v>18270</v>
      </c>
    </row>
    <row r="213" spans="1:20" x14ac:dyDescent="0.25">
      <c r="A213" t="s">
        <v>147</v>
      </c>
      <c r="B213" t="s">
        <v>148</v>
      </c>
      <c r="C213">
        <v>33.333333333333336</v>
      </c>
      <c r="D213">
        <v>3</v>
      </c>
      <c r="E213" t="s">
        <v>18272</v>
      </c>
      <c r="F213">
        <v>100</v>
      </c>
      <c r="G213">
        <v>0</v>
      </c>
      <c r="H213" t="s">
        <v>641</v>
      </c>
      <c r="I213" t="s">
        <v>18273</v>
      </c>
      <c r="J213" t="s">
        <v>981</v>
      </c>
      <c r="K213" t="s">
        <v>644</v>
      </c>
      <c r="L213" t="s">
        <v>645</v>
      </c>
      <c r="M213" t="s">
        <v>18270</v>
      </c>
      <c r="N213" t="s">
        <v>644</v>
      </c>
      <c r="O213" t="s">
        <v>668</v>
      </c>
      <c r="P213" t="s">
        <v>5</v>
      </c>
      <c r="Q213" t="s">
        <v>669</v>
      </c>
      <c r="R213" t="s">
        <v>645</v>
      </c>
      <c r="S213" t="s">
        <v>18274</v>
      </c>
      <c r="T213" t="s">
        <v>18270</v>
      </c>
    </row>
    <row r="214" spans="1:20" x14ac:dyDescent="0.25">
      <c r="A214" t="s">
        <v>638</v>
      </c>
      <c r="B214" t="s">
        <v>639</v>
      </c>
      <c r="C214">
        <v>66</v>
      </c>
      <c r="D214">
        <v>2</v>
      </c>
      <c r="E214" t="s">
        <v>18275</v>
      </c>
      <c r="F214">
        <v>100</v>
      </c>
      <c r="G214">
        <v>0</v>
      </c>
      <c r="H214" t="s">
        <v>641</v>
      </c>
      <c r="I214" t="s">
        <v>18276</v>
      </c>
      <c r="J214" t="s">
        <v>666</v>
      </c>
      <c r="K214" t="s">
        <v>644</v>
      </c>
      <c r="L214" t="s">
        <v>645</v>
      </c>
      <c r="M214" t="s">
        <v>18277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18278</v>
      </c>
      <c r="T214" t="s">
        <v>18277</v>
      </c>
    </row>
    <row r="215" spans="1:20" x14ac:dyDescent="0.25">
      <c r="A215" t="s">
        <v>18</v>
      </c>
      <c r="B215" t="s">
        <v>19</v>
      </c>
      <c r="C215">
        <v>68</v>
      </c>
      <c r="D215">
        <v>1</v>
      </c>
      <c r="E215" t="s">
        <v>18275</v>
      </c>
      <c r="F215">
        <v>100</v>
      </c>
      <c r="G215">
        <v>0</v>
      </c>
      <c r="H215" t="s">
        <v>641</v>
      </c>
      <c r="I215" t="s">
        <v>18276</v>
      </c>
      <c r="J215" t="s">
        <v>666</v>
      </c>
      <c r="K215" t="s">
        <v>644</v>
      </c>
      <c r="L215" t="s">
        <v>645</v>
      </c>
      <c r="M215" t="s">
        <v>18277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18278</v>
      </c>
      <c r="T215" t="s">
        <v>18277</v>
      </c>
    </row>
    <row r="216" spans="1:20" x14ac:dyDescent="0.25">
      <c r="A216" t="s">
        <v>147</v>
      </c>
      <c r="B216" t="s">
        <v>148</v>
      </c>
      <c r="C216">
        <v>50</v>
      </c>
      <c r="D216">
        <v>6</v>
      </c>
      <c r="E216" t="s">
        <v>18279</v>
      </c>
      <c r="F216">
        <v>200</v>
      </c>
      <c r="G216">
        <v>0</v>
      </c>
      <c r="H216" t="s">
        <v>641</v>
      </c>
      <c r="I216" t="s">
        <v>18280</v>
      </c>
      <c r="J216" t="s">
        <v>1067</v>
      </c>
      <c r="K216" t="s">
        <v>644</v>
      </c>
      <c r="L216" t="s">
        <v>645</v>
      </c>
      <c r="M216" t="s">
        <v>18281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18282</v>
      </c>
      <c r="T216" t="s">
        <v>18281</v>
      </c>
    </row>
    <row r="217" spans="1:20" x14ac:dyDescent="0.25">
      <c r="A217" t="s">
        <v>147</v>
      </c>
      <c r="B217" t="s">
        <v>148</v>
      </c>
      <c r="C217">
        <v>50</v>
      </c>
      <c r="D217">
        <v>6</v>
      </c>
      <c r="E217" t="s">
        <v>18283</v>
      </c>
      <c r="F217">
        <v>200</v>
      </c>
      <c r="G217">
        <v>0</v>
      </c>
      <c r="H217" t="s">
        <v>641</v>
      </c>
      <c r="I217" t="s">
        <v>3159</v>
      </c>
      <c r="J217" t="s">
        <v>685</v>
      </c>
      <c r="K217" t="s">
        <v>644</v>
      </c>
      <c r="L217" t="s">
        <v>645</v>
      </c>
      <c r="M217" t="s">
        <v>18284</v>
      </c>
      <c r="N217" t="s">
        <v>644</v>
      </c>
      <c r="O217" t="s">
        <v>668</v>
      </c>
      <c r="P217" t="s">
        <v>5</v>
      </c>
      <c r="Q217" t="s">
        <v>669</v>
      </c>
      <c r="R217" t="s">
        <v>645</v>
      </c>
      <c r="S217" t="s">
        <v>18285</v>
      </c>
      <c r="T217" t="s">
        <v>18286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18287</v>
      </c>
      <c r="F218">
        <v>100</v>
      </c>
      <c r="G218">
        <v>0</v>
      </c>
      <c r="H218" t="s">
        <v>641</v>
      </c>
      <c r="I218" t="s">
        <v>18288</v>
      </c>
      <c r="J218" t="s">
        <v>1155</v>
      </c>
      <c r="K218" t="s">
        <v>644</v>
      </c>
      <c r="L218" t="s">
        <v>645</v>
      </c>
      <c r="M218" t="s">
        <v>18289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18290</v>
      </c>
      <c r="T218" t="s">
        <v>18289</v>
      </c>
    </row>
    <row r="219" spans="1:20" x14ac:dyDescent="0.25">
      <c r="A219" t="s">
        <v>601</v>
      </c>
      <c r="B219" t="s">
        <v>1870</v>
      </c>
      <c r="C219">
        <v>97.48</v>
      </c>
      <c r="D219">
        <v>1</v>
      </c>
      <c r="E219" t="s">
        <v>18291</v>
      </c>
      <c r="F219">
        <v>356.44</v>
      </c>
      <c r="G219">
        <v>64</v>
      </c>
      <c r="H219" t="s">
        <v>673</v>
      </c>
      <c r="I219" t="s">
        <v>18292</v>
      </c>
      <c r="J219" t="s">
        <v>18293</v>
      </c>
      <c r="K219" t="s">
        <v>18294</v>
      </c>
      <c r="L219" t="s">
        <v>18295</v>
      </c>
      <c r="M219" t="s">
        <v>18296</v>
      </c>
      <c r="N219" t="s">
        <v>644</v>
      </c>
      <c r="O219" t="s">
        <v>811</v>
      </c>
      <c r="P219" t="s">
        <v>23</v>
      </c>
      <c r="Q219" t="s">
        <v>812</v>
      </c>
      <c r="R219" t="s">
        <v>645</v>
      </c>
      <c r="S219" t="s">
        <v>18297</v>
      </c>
      <c r="T219" t="s">
        <v>18296</v>
      </c>
    </row>
    <row r="220" spans="1:20" x14ac:dyDescent="0.25">
      <c r="A220" t="s">
        <v>240</v>
      </c>
      <c r="B220" t="s">
        <v>1870</v>
      </c>
      <c r="C220">
        <v>97.48</v>
      </c>
      <c r="D220">
        <v>2</v>
      </c>
      <c r="E220" t="s">
        <v>18291</v>
      </c>
      <c r="F220">
        <v>356.44</v>
      </c>
      <c r="G220">
        <v>64</v>
      </c>
      <c r="H220" t="s">
        <v>673</v>
      </c>
      <c r="I220" t="s">
        <v>18292</v>
      </c>
      <c r="J220" t="s">
        <v>18293</v>
      </c>
      <c r="K220" t="s">
        <v>18294</v>
      </c>
      <c r="L220" t="s">
        <v>18295</v>
      </c>
      <c r="M220" t="s">
        <v>18296</v>
      </c>
      <c r="N220" t="s">
        <v>644</v>
      </c>
      <c r="O220" t="s">
        <v>811</v>
      </c>
      <c r="P220" t="s">
        <v>23</v>
      </c>
      <c r="Q220" t="s">
        <v>812</v>
      </c>
      <c r="R220" t="s">
        <v>645</v>
      </c>
      <c r="S220" t="s">
        <v>18297</v>
      </c>
      <c r="T220" t="s">
        <v>18296</v>
      </c>
    </row>
    <row r="221" spans="1:20" x14ac:dyDescent="0.25">
      <c r="A221" t="s">
        <v>638</v>
      </c>
      <c r="B221" t="s">
        <v>639</v>
      </c>
      <c r="C221">
        <v>66</v>
      </c>
      <c r="D221">
        <v>6</v>
      </c>
      <c r="E221" t="s">
        <v>18298</v>
      </c>
      <c r="F221">
        <v>300</v>
      </c>
      <c r="G221">
        <v>0</v>
      </c>
      <c r="H221" t="s">
        <v>641</v>
      </c>
      <c r="I221" t="s">
        <v>18299</v>
      </c>
      <c r="J221" t="s">
        <v>745</v>
      </c>
      <c r="K221" t="s">
        <v>644</v>
      </c>
      <c r="L221" t="s">
        <v>645</v>
      </c>
      <c r="M221" t="s">
        <v>18300</v>
      </c>
      <c r="N221" t="s">
        <v>644</v>
      </c>
      <c r="O221" t="s">
        <v>726</v>
      </c>
      <c r="P221" t="s">
        <v>5</v>
      </c>
      <c r="Q221" t="s">
        <v>648</v>
      </c>
      <c r="R221" t="s">
        <v>645</v>
      </c>
      <c r="S221" t="s">
        <v>18301</v>
      </c>
      <c r="T221" t="s">
        <v>18300</v>
      </c>
    </row>
    <row r="222" spans="1:20" x14ac:dyDescent="0.25">
      <c r="A222" t="s">
        <v>18</v>
      </c>
      <c r="B222" t="s">
        <v>19</v>
      </c>
      <c r="C222">
        <v>68</v>
      </c>
      <c r="D222">
        <v>3</v>
      </c>
      <c r="E222" t="s">
        <v>18298</v>
      </c>
      <c r="F222">
        <v>300</v>
      </c>
      <c r="G222">
        <v>0</v>
      </c>
      <c r="H222" t="s">
        <v>641</v>
      </c>
      <c r="I222" t="s">
        <v>18299</v>
      </c>
      <c r="J222" t="s">
        <v>745</v>
      </c>
      <c r="K222" t="s">
        <v>644</v>
      </c>
      <c r="L222" t="s">
        <v>645</v>
      </c>
      <c r="M222" t="s">
        <v>18300</v>
      </c>
      <c r="N222" t="s">
        <v>644</v>
      </c>
      <c r="O222" t="s">
        <v>726</v>
      </c>
      <c r="P222" t="s">
        <v>5</v>
      </c>
      <c r="Q222" t="s">
        <v>648</v>
      </c>
      <c r="R222" t="s">
        <v>645</v>
      </c>
      <c r="S222" t="s">
        <v>18301</v>
      </c>
      <c r="T222" t="s">
        <v>18300</v>
      </c>
    </row>
    <row r="223" spans="1:20" x14ac:dyDescent="0.25">
      <c r="A223" t="s">
        <v>147</v>
      </c>
      <c r="B223" t="s">
        <v>148</v>
      </c>
      <c r="C223">
        <v>37.5</v>
      </c>
      <c r="D223">
        <v>4</v>
      </c>
      <c r="E223" t="s">
        <v>18302</v>
      </c>
      <c r="F223">
        <v>490</v>
      </c>
      <c r="G223">
        <v>0</v>
      </c>
      <c r="H223" t="s">
        <v>729</v>
      </c>
      <c r="I223" t="s">
        <v>18303</v>
      </c>
      <c r="J223" t="s">
        <v>796</v>
      </c>
      <c r="K223" t="s">
        <v>644</v>
      </c>
      <c r="L223" t="s">
        <v>645</v>
      </c>
      <c r="M223" t="s">
        <v>18304</v>
      </c>
      <c r="N223" t="s">
        <v>644</v>
      </c>
      <c r="O223" t="s">
        <v>647</v>
      </c>
      <c r="P223" t="s">
        <v>5</v>
      </c>
      <c r="Q223" t="s">
        <v>648</v>
      </c>
      <c r="R223" t="s">
        <v>18305</v>
      </c>
      <c r="S223" t="s">
        <v>18306</v>
      </c>
      <c r="T223" t="s">
        <v>18304</v>
      </c>
    </row>
    <row r="224" spans="1:20" x14ac:dyDescent="0.25">
      <c r="A224" t="s">
        <v>147</v>
      </c>
      <c r="B224" t="s">
        <v>148</v>
      </c>
      <c r="C224">
        <v>40</v>
      </c>
      <c r="D224">
        <v>10</v>
      </c>
      <c r="E224" t="s">
        <v>18302</v>
      </c>
      <c r="F224">
        <v>490</v>
      </c>
      <c r="G224">
        <v>0</v>
      </c>
      <c r="H224" t="s">
        <v>729</v>
      </c>
      <c r="I224" t="s">
        <v>18303</v>
      </c>
      <c r="J224" t="s">
        <v>796</v>
      </c>
      <c r="K224" t="s">
        <v>644</v>
      </c>
      <c r="L224" t="s">
        <v>645</v>
      </c>
      <c r="M224" t="s">
        <v>18304</v>
      </c>
      <c r="N224" t="s">
        <v>644</v>
      </c>
      <c r="O224" t="s">
        <v>647</v>
      </c>
      <c r="P224" t="s">
        <v>5</v>
      </c>
      <c r="Q224" t="s">
        <v>648</v>
      </c>
      <c r="R224" t="s">
        <v>18305</v>
      </c>
      <c r="S224" t="s">
        <v>18306</v>
      </c>
      <c r="T224" t="s">
        <v>18304</v>
      </c>
    </row>
    <row r="225" spans="1:20" x14ac:dyDescent="0.25">
      <c r="A225" t="s">
        <v>147</v>
      </c>
      <c r="B225" t="s">
        <v>148</v>
      </c>
      <c r="C225">
        <v>50</v>
      </c>
      <c r="D225">
        <v>6</v>
      </c>
      <c r="E225" t="s">
        <v>18307</v>
      </c>
      <c r="F225">
        <v>200</v>
      </c>
      <c r="G225">
        <v>0</v>
      </c>
      <c r="H225" t="s">
        <v>641</v>
      </c>
      <c r="I225" t="s">
        <v>12764</v>
      </c>
      <c r="J225" t="s">
        <v>888</v>
      </c>
      <c r="K225" t="s">
        <v>644</v>
      </c>
      <c r="L225" t="s">
        <v>645</v>
      </c>
      <c r="M225" t="s">
        <v>18308</v>
      </c>
      <c r="N225" t="s">
        <v>644</v>
      </c>
      <c r="O225" t="s">
        <v>668</v>
      </c>
      <c r="P225" t="s">
        <v>5</v>
      </c>
      <c r="Q225" t="s">
        <v>669</v>
      </c>
      <c r="R225" t="s">
        <v>645</v>
      </c>
      <c r="S225" t="s">
        <v>18309</v>
      </c>
      <c r="T225" t="s">
        <v>18308</v>
      </c>
    </row>
    <row r="226" spans="1:20" x14ac:dyDescent="0.25">
      <c r="A226" t="s">
        <v>638</v>
      </c>
      <c r="B226" t="s">
        <v>639</v>
      </c>
      <c r="C226">
        <v>66</v>
      </c>
      <c r="D226">
        <v>8</v>
      </c>
      <c r="E226" t="s">
        <v>18310</v>
      </c>
      <c r="F226">
        <v>400</v>
      </c>
      <c r="G226">
        <v>0</v>
      </c>
      <c r="H226" t="s">
        <v>641</v>
      </c>
      <c r="I226" t="s">
        <v>18311</v>
      </c>
      <c r="J226" t="s">
        <v>847</v>
      </c>
      <c r="K226" t="s">
        <v>644</v>
      </c>
      <c r="L226" t="s">
        <v>645</v>
      </c>
      <c r="M226" t="s">
        <v>18312</v>
      </c>
      <c r="N226" t="s">
        <v>644</v>
      </c>
      <c r="O226" t="s">
        <v>668</v>
      </c>
      <c r="P226" t="s">
        <v>5</v>
      </c>
      <c r="Q226" t="s">
        <v>669</v>
      </c>
      <c r="R226" t="s">
        <v>645</v>
      </c>
      <c r="S226" t="s">
        <v>18313</v>
      </c>
      <c r="T226" t="s">
        <v>18312</v>
      </c>
    </row>
    <row r="227" spans="1:20" x14ac:dyDescent="0.25">
      <c r="A227" t="s">
        <v>18</v>
      </c>
      <c r="B227" t="s">
        <v>19</v>
      </c>
      <c r="C227">
        <v>68</v>
      </c>
      <c r="D227">
        <v>4</v>
      </c>
      <c r="E227" t="s">
        <v>18310</v>
      </c>
      <c r="F227">
        <v>400</v>
      </c>
      <c r="G227">
        <v>0</v>
      </c>
      <c r="H227" t="s">
        <v>641</v>
      </c>
      <c r="I227" t="s">
        <v>18311</v>
      </c>
      <c r="J227" t="s">
        <v>847</v>
      </c>
      <c r="K227" t="s">
        <v>644</v>
      </c>
      <c r="L227" t="s">
        <v>645</v>
      </c>
      <c r="M227" t="s">
        <v>18312</v>
      </c>
      <c r="N227" t="s">
        <v>644</v>
      </c>
      <c r="O227" t="s">
        <v>668</v>
      </c>
      <c r="P227" t="s">
        <v>5</v>
      </c>
      <c r="Q227" t="s">
        <v>669</v>
      </c>
      <c r="R227" t="s">
        <v>645</v>
      </c>
      <c r="S227" t="s">
        <v>18313</v>
      </c>
      <c r="T227" t="s">
        <v>18312</v>
      </c>
    </row>
    <row r="228" spans="1:20" x14ac:dyDescent="0.25">
      <c r="A228" t="s">
        <v>22</v>
      </c>
      <c r="B228" t="s">
        <v>27</v>
      </c>
      <c r="C228">
        <v>66.333333333333329</v>
      </c>
      <c r="D228">
        <v>3</v>
      </c>
      <c r="E228" t="s">
        <v>18314</v>
      </c>
      <c r="F228">
        <v>250</v>
      </c>
      <c r="G228">
        <v>0</v>
      </c>
      <c r="H228" t="s">
        <v>641</v>
      </c>
      <c r="I228" t="s">
        <v>18315</v>
      </c>
      <c r="J228" t="s">
        <v>989</v>
      </c>
      <c r="K228" t="s">
        <v>644</v>
      </c>
      <c r="L228" t="s">
        <v>645</v>
      </c>
      <c r="M228" t="s">
        <v>18316</v>
      </c>
      <c r="N228" t="s">
        <v>644</v>
      </c>
      <c r="O228" t="s">
        <v>668</v>
      </c>
      <c r="P228" t="s">
        <v>5</v>
      </c>
      <c r="Q228" t="s">
        <v>669</v>
      </c>
      <c r="R228" t="s">
        <v>645</v>
      </c>
      <c r="S228" t="s">
        <v>18317</v>
      </c>
      <c r="T228" t="s">
        <v>18316</v>
      </c>
    </row>
    <row r="229" spans="1:20" x14ac:dyDescent="0.25">
      <c r="A229" t="s">
        <v>147</v>
      </c>
      <c r="B229" t="s">
        <v>148</v>
      </c>
      <c r="C229">
        <v>50</v>
      </c>
      <c r="D229">
        <v>6</v>
      </c>
      <c r="E229" t="s">
        <v>18318</v>
      </c>
      <c r="F229">
        <v>200</v>
      </c>
      <c r="G229">
        <v>0</v>
      </c>
      <c r="H229" t="s">
        <v>641</v>
      </c>
      <c r="I229" t="s">
        <v>18319</v>
      </c>
      <c r="J229" t="s">
        <v>1003</v>
      </c>
      <c r="K229" t="s">
        <v>644</v>
      </c>
      <c r="L229" t="s">
        <v>645</v>
      </c>
      <c r="M229" t="s">
        <v>18320</v>
      </c>
      <c r="N229" t="s">
        <v>644</v>
      </c>
      <c r="O229" t="s">
        <v>647</v>
      </c>
      <c r="P229" t="s">
        <v>5</v>
      </c>
      <c r="Q229" t="s">
        <v>648</v>
      </c>
      <c r="R229" t="s">
        <v>645</v>
      </c>
      <c r="S229" t="s">
        <v>18321</v>
      </c>
      <c r="T229" t="s">
        <v>18320</v>
      </c>
    </row>
    <row r="230" spans="1:20" x14ac:dyDescent="0.25">
      <c r="A230" t="s">
        <v>638</v>
      </c>
      <c r="B230" t="s">
        <v>639</v>
      </c>
      <c r="C230">
        <v>66</v>
      </c>
      <c r="D230">
        <v>6</v>
      </c>
      <c r="E230" t="s">
        <v>18322</v>
      </c>
      <c r="F230">
        <v>300</v>
      </c>
      <c r="G230">
        <v>0</v>
      </c>
      <c r="H230" t="s">
        <v>641</v>
      </c>
      <c r="I230" t="s">
        <v>18323</v>
      </c>
      <c r="J230" t="s">
        <v>736</v>
      </c>
      <c r="K230" t="s">
        <v>644</v>
      </c>
      <c r="L230" t="s">
        <v>645</v>
      </c>
      <c r="M230" t="s">
        <v>18324</v>
      </c>
      <c r="N230" t="s">
        <v>644</v>
      </c>
      <c r="O230" t="s">
        <v>647</v>
      </c>
      <c r="P230" t="s">
        <v>5</v>
      </c>
      <c r="Q230" t="s">
        <v>648</v>
      </c>
      <c r="R230" t="s">
        <v>645</v>
      </c>
      <c r="S230" t="s">
        <v>18325</v>
      </c>
      <c r="T230" t="s">
        <v>18324</v>
      </c>
    </row>
    <row r="231" spans="1:20" x14ac:dyDescent="0.25">
      <c r="A231" t="s">
        <v>18</v>
      </c>
      <c r="B231" t="s">
        <v>19</v>
      </c>
      <c r="C231">
        <v>68</v>
      </c>
      <c r="D231">
        <v>3</v>
      </c>
      <c r="E231" t="s">
        <v>18322</v>
      </c>
      <c r="F231">
        <v>300</v>
      </c>
      <c r="G231">
        <v>0</v>
      </c>
      <c r="H231" t="s">
        <v>641</v>
      </c>
      <c r="I231" t="s">
        <v>18323</v>
      </c>
      <c r="J231" t="s">
        <v>736</v>
      </c>
      <c r="K231" t="s">
        <v>644</v>
      </c>
      <c r="L231" t="s">
        <v>645</v>
      </c>
      <c r="M231" t="s">
        <v>18324</v>
      </c>
      <c r="N231" t="s">
        <v>644</v>
      </c>
      <c r="O231" t="s">
        <v>647</v>
      </c>
      <c r="P231" t="s">
        <v>5</v>
      </c>
      <c r="Q231" t="s">
        <v>648</v>
      </c>
      <c r="R231" t="s">
        <v>645</v>
      </c>
      <c r="S231" t="s">
        <v>18325</v>
      </c>
      <c r="T231" t="s">
        <v>18324</v>
      </c>
    </row>
    <row r="232" spans="1:20" x14ac:dyDescent="0.25">
      <c r="A232" t="s">
        <v>77</v>
      </c>
      <c r="B232" t="s">
        <v>78</v>
      </c>
      <c r="C232">
        <v>49</v>
      </c>
      <c r="D232">
        <v>1</v>
      </c>
      <c r="E232" t="s">
        <v>18326</v>
      </c>
      <c r="F232">
        <v>128</v>
      </c>
      <c r="G232">
        <v>0</v>
      </c>
      <c r="H232" t="s">
        <v>673</v>
      </c>
      <c r="I232" t="s">
        <v>18327</v>
      </c>
      <c r="J232" t="s">
        <v>18328</v>
      </c>
      <c r="K232" t="s">
        <v>18329</v>
      </c>
      <c r="L232" t="s">
        <v>2196</v>
      </c>
      <c r="M232" t="s">
        <v>18330</v>
      </c>
      <c r="N232" t="s">
        <v>644</v>
      </c>
      <c r="O232" t="s">
        <v>679</v>
      </c>
      <c r="P232" t="s">
        <v>26</v>
      </c>
      <c r="Q232" t="s">
        <v>680</v>
      </c>
      <c r="R232" t="s">
        <v>645</v>
      </c>
      <c r="S232" t="s">
        <v>18331</v>
      </c>
      <c r="T232" t="s">
        <v>18330</v>
      </c>
    </row>
    <row r="233" spans="1:20" x14ac:dyDescent="0.25">
      <c r="A233" t="s">
        <v>22</v>
      </c>
      <c r="B233" t="s">
        <v>27</v>
      </c>
      <c r="C233">
        <v>79</v>
      </c>
      <c r="D233">
        <v>1</v>
      </c>
      <c r="E233" t="s">
        <v>18326</v>
      </c>
      <c r="F233">
        <v>128</v>
      </c>
      <c r="G233">
        <v>0</v>
      </c>
      <c r="H233" t="s">
        <v>673</v>
      </c>
      <c r="I233" t="s">
        <v>18327</v>
      </c>
      <c r="J233" t="s">
        <v>18328</v>
      </c>
      <c r="K233" t="s">
        <v>18329</v>
      </c>
      <c r="L233" t="s">
        <v>2196</v>
      </c>
      <c r="M233" t="s">
        <v>18330</v>
      </c>
      <c r="N233" t="s">
        <v>644</v>
      </c>
      <c r="O233" t="s">
        <v>679</v>
      </c>
      <c r="P233" t="s">
        <v>26</v>
      </c>
      <c r="Q233" t="s">
        <v>680</v>
      </c>
      <c r="R233" t="s">
        <v>645</v>
      </c>
      <c r="S233" t="s">
        <v>18331</v>
      </c>
      <c r="T233" t="s">
        <v>18330</v>
      </c>
    </row>
    <row r="234" spans="1:20" x14ac:dyDescent="0.25">
      <c r="A234" t="s">
        <v>147</v>
      </c>
      <c r="B234" t="s">
        <v>148</v>
      </c>
      <c r="C234">
        <v>50</v>
      </c>
      <c r="D234">
        <v>6</v>
      </c>
      <c r="E234" t="s">
        <v>18332</v>
      </c>
      <c r="F234">
        <v>200</v>
      </c>
      <c r="G234">
        <v>0</v>
      </c>
      <c r="H234" t="s">
        <v>641</v>
      </c>
      <c r="I234" t="s">
        <v>7681</v>
      </c>
      <c r="J234" t="s">
        <v>900</v>
      </c>
      <c r="K234" t="s">
        <v>644</v>
      </c>
      <c r="L234" t="s">
        <v>645</v>
      </c>
      <c r="M234" t="s">
        <v>18333</v>
      </c>
      <c r="N234" t="s">
        <v>644</v>
      </c>
      <c r="O234" t="s">
        <v>668</v>
      </c>
      <c r="P234" t="s">
        <v>5</v>
      </c>
      <c r="Q234" t="s">
        <v>669</v>
      </c>
      <c r="R234" t="s">
        <v>645</v>
      </c>
      <c r="S234" t="s">
        <v>18334</v>
      </c>
      <c r="T234" t="s">
        <v>18333</v>
      </c>
    </row>
    <row r="235" spans="1:20" x14ac:dyDescent="0.25">
      <c r="A235" t="s">
        <v>147</v>
      </c>
      <c r="B235" t="s">
        <v>148</v>
      </c>
      <c r="C235">
        <v>65</v>
      </c>
      <c r="D235">
        <v>6</v>
      </c>
      <c r="E235" t="s">
        <v>18335</v>
      </c>
      <c r="F235">
        <v>250</v>
      </c>
      <c r="G235">
        <v>50</v>
      </c>
      <c r="H235" t="s">
        <v>2006</v>
      </c>
      <c r="I235" t="s">
        <v>18336</v>
      </c>
      <c r="J235" t="s">
        <v>18337</v>
      </c>
      <c r="K235" t="s">
        <v>5181</v>
      </c>
      <c r="L235" t="s">
        <v>18338</v>
      </c>
      <c r="M235" t="s">
        <v>18339</v>
      </c>
      <c r="N235" t="s">
        <v>8854</v>
      </c>
      <c r="O235" t="s">
        <v>1890</v>
      </c>
      <c r="P235" t="s">
        <v>1891</v>
      </c>
      <c r="Q235" t="s">
        <v>1892</v>
      </c>
      <c r="R235" t="s">
        <v>645</v>
      </c>
      <c r="S235" t="s">
        <v>18340</v>
      </c>
      <c r="T235" t="s">
        <v>18341</v>
      </c>
    </row>
    <row r="236" spans="1:20" x14ac:dyDescent="0.25">
      <c r="A236" t="s">
        <v>147</v>
      </c>
      <c r="B236" t="s">
        <v>148</v>
      </c>
      <c r="C236">
        <v>50</v>
      </c>
      <c r="D236">
        <v>6</v>
      </c>
      <c r="E236" t="s">
        <v>18342</v>
      </c>
      <c r="F236">
        <v>200</v>
      </c>
      <c r="G236">
        <v>0</v>
      </c>
      <c r="H236" t="s">
        <v>641</v>
      </c>
      <c r="I236" t="s">
        <v>17278</v>
      </c>
      <c r="J236" t="s">
        <v>1549</v>
      </c>
      <c r="K236" t="s">
        <v>644</v>
      </c>
      <c r="L236" t="s">
        <v>645</v>
      </c>
      <c r="M236" t="s">
        <v>18343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18344</v>
      </c>
      <c r="T236" t="s">
        <v>18343</v>
      </c>
    </row>
    <row r="237" spans="1:20" x14ac:dyDescent="0.25">
      <c r="A237" t="s">
        <v>638</v>
      </c>
      <c r="B237" t="s">
        <v>639</v>
      </c>
      <c r="C237">
        <v>66</v>
      </c>
      <c r="D237">
        <v>4</v>
      </c>
      <c r="E237" t="s">
        <v>18345</v>
      </c>
      <c r="F237">
        <v>200</v>
      </c>
      <c r="G237">
        <v>0</v>
      </c>
      <c r="H237" t="s">
        <v>641</v>
      </c>
      <c r="I237" t="s">
        <v>18346</v>
      </c>
      <c r="J237" t="s">
        <v>888</v>
      </c>
      <c r="K237" t="s">
        <v>644</v>
      </c>
      <c r="L237" t="s">
        <v>645</v>
      </c>
      <c r="M237" t="s">
        <v>18347</v>
      </c>
      <c r="N237" t="s">
        <v>644</v>
      </c>
      <c r="O237" t="s">
        <v>647</v>
      </c>
      <c r="P237" t="s">
        <v>5</v>
      </c>
      <c r="Q237" t="s">
        <v>648</v>
      </c>
      <c r="R237" t="s">
        <v>645</v>
      </c>
      <c r="S237" t="s">
        <v>18348</v>
      </c>
      <c r="T237" t="s">
        <v>18347</v>
      </c>
    </row>
    <row r="238" spans="1:20" x14ac:dyDescent="0.25">
      <c r="A238" t="s">
        <v>18</v>
      </c>
      <c r="B238" t="s">
        <v>19</v>
      </c>
      <c r="C238">
        <v>68</v>
      </c>
      <c r="D238">
        <v>2</v>
      </c>
      <c r="E238" t="s">
        <v>18345</v>
      </c>
      <c r="F238">
        <v>200</v>
      </c>
      <c r="G238">
        <v>0</v>
      </c>
      <c r="H238" t="s">
        <v>641</v>
      </c>
      <c r="I238" t="s">
        <v>18346</v>
      </c>
      <c r="J238" t="s">
        <v>888</v>
      </c>
      <c r="K238" t="s">
        <v>644</v>
      </c>
      <c r="L238" t="s">
        <v>645</v>
      </c>
      <c r="M238" t="s">
        <v>18347</v>
      </c>
      <c r="N238" t="s">
        <v>644</v>
      </c>
      <c r="O238" t="s">
        <v>647</v>
      </c>
      <c r="P238" t="s">
        <v>5</v>
      </c>
      <c r="Q238" t="s">
        <v>648</v>
      </c>
      <c r="R238" t="s">
        <v>645</v>
      </c>
      <c r="S238" t="s">
        <v>18348</v>
      </c>
      <c r="T238" t="s">
        <v>18347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18349</v>
      </c>
      <c r="F239">
        <v>100</v>
      </c>
      <c r="G239">
        <v>0</v>
      </c>
      <c r="H239" t="s">
        <v>641</v>
      </c>
      <c r="I239" t="s">
        <v>18350</v>
      </c>
      <c r="J239" t="s">
        <v>1520</v>
      </c>
      <c r="K239" t="s">
        <v>644</v>
      </c>
      <c r="L239" t="s">
        <v>645</v>
      </c>
      <c r="M239" t="s">
        <v>18351</v>
      </c>
      <c r="N239" t="s">
        <v>644</v>
      </c>
      <c r="O239" t="s">
        <v>732</v>
      </c>
      <c r="P239" t="s">
        <v>5</v>
      </c>
      <c r="Q239" t="s">
        <v>669</v>
      </c>
      <c r="R239" t="s">
        <v>645</v>
      </c>
      <c r="S239" t="s">
        <v>18352</v>
      </c>
      <c r="T239" t="s">
        <v>18353</v>
      </c>
    </row>
    <row r="240" spans="1:20" x14ac:dyDescent="0.25">
      <c r="A240" t="s">
        <v>147</v>
      </c>
      <c r="B240" t="s">
        <v>148</v>
      </c>
      <c r="C240">
        <v>33.333333333333336</v>
      </c>
      <c r="D240">
        <v>3</v>
      </c>
      <c r="E240" t="s">
        <v>18354</v>
      </c>
      <c r="F240">
        <v>100</v>
      </c>
      <c r="G240">
        <v>0</v>
      </c>
      <c r="H240" t="s">
        <v>641</v>
      </c>
      <c r="I240" t="s">
        <v>18355</v>
      </c>
      <c r="J240" t="s">
        <v>685</v>
      </c>
      <c r="K240" t="s">
        <v>644</v>
      </c>
      <c r="L240" t="s">
        <v>645</v>
      </c>
      <c r="M240" t="s">
        <v>18353</v>
      </c>
      <c r="N240" t="s">
        <v>644</v>
      </c>
      <c r="O240" t="s">
        <v>647</v>
      </c>
      <c r="P240" t="s">
        <v>5</v>
      </c>
      <c r="Q240" t="s">
        <v>648</v>
      </c>
      <c r="R240" t="s">
        <v>645</v>
      </c>
      <c r="S240" t="s">
        <v>18356</v>
      </c>
      <c r="T240" t="s">
        <v>18353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18357</v>
      </c>
      <c r="F241">
        <v>100</v>
      </c>
      <c r="G241">
        <v>0</v>
      </c>
      <c r="H241" t="s">
        <v>641</v>
      </c>
      <c r="I241" t="s">
        <v>18358</v>
      </c>
      <c r="J241" t="s">
        <v>736</v>
      </c>
      <c r="K241" t="s">
        <v>644</v>
      </c>
      <c r="L241" t="s">
        <v>645</v>
      </c>
      <c r="M241" t="s">
        <v>18359</v>
      </c>
      <c r="N241" t="s">
        <v>644</v>
      </c>
      <c r="O241" t="s">
        <v>647</v>
      </c>
      <c r="P241" t="s">
        <v>5</v>
      </c>
      <c r="Q241" t="s">
        <v>648</v>
      </c>
      <c r="R241" t="s">
        <v>645</v>
      </c>
      <c r="S241" t="s">
        <v>18360</v>
      </c>
      <c r="T241" t="s">
        <v>18359</v>
      </c>
    </row>
    <row r="242" spans="1:20" x14ac:dyDescent="0.25">
      <c r="A242" t="s">
        <v>638</v>
      </c>
      <c r="B242" t="s">
        <v>639</v>
      </c>
      <c r="C242">
        <v>66</v>
      </c>
      <c r="D242">
        <v>2</v>
      </c>
      <c r="E242" t="s">
        <v>18361</v>
      </c>
      <c r="F242">
        <v>200</v>
      </c>
      <c r="G242">
        <v>0</v>
      </c>
      <c r="H242" t="s">
        <v>641</v>
      </c>
      <c r="I242" t="s">
        <v>18362</v>
      </c>
      <c r="J242" t="s">
        <v>1508</v>
      </c>
      <c r="K242" t="s">
        <v>644</v>
      </c>
      <c r="L242" t="s">
        <v>645</v>
      </c>
      <c r="M242" t="s">
        <v>18363</v>
      </c>
      <c r="N242" t="s">
        <v>644</v>
      </c>
      <c r="O242" t="s">
        <v>668</v>
      </c>
      <c r="P242" t="s">
        <v>5</v>
      </c>
      <c r="Q242" t="s">
        <v>669</v>
      </c>
      <c r="R242" t="s">
        <v>645</v>
      </c>
      <c r="S242" t="s">
        <v>18364</v>
      </c>
      <c r="T242" t="s">
        <v>18363</v>
      </c>
    </row>
    <row r="243" spans="1:20" x14ac:dyDescent="0.25">
      <c r="A243" t="s">
        <v>18</v>
      </c>
      <c r="B243" t="s">
        <v>19</v>
      </c>
      <c r="C243">
        <v>68</v>
      </c>
      <c r="D243">
        <v>1</v>
      </c>
      <c r="E243" t="s">
        <v>18361</v>
      </c>
      <c r="F243">
        <v>200</v>
      </c>
      <c r="G243">
        <v>0</v>
      </c>
      <c r="H243" t="s">
        <v>641</v>
      </c>
      <c r="I243" t="s">
        <v>18362</v>
      </c>
      <c r="J243" t="s">
        <v>1508</v>
      </c>
      <c r="K243" t="s">
        <v>644</v>
      </c>
      <c r="L243" t="s">
        <v>645</v>
      </c>
      <c r="M243" t="s">
        <v>18363</v>
      </c>
      <c r="N243" t="s">
        <v>644</v>
      </c>
      <c r="O243" t="s">
        <v>668</v>
      </c>
      <c r="P243" t="s">
        <v>5</v>
      </c>
      <c r="Q243" t="s">
        <v>669</v>
      </c>
      <c r="R243" t="s">
        <v>645</v>
      </c>
      <c r="S243" t="s">
        <v>18364</v>
      </c>
      <c r="T243" t="s">
        <v>18363</v>
      </c>
    </row>
    <row r="244" spans="1:20" x14ac:dyDescent="0.25">
      <c r="A244" t="s">
        <v>147</v>
      </c>
      <c r="B244" t="s">
        <v>148</v>
      </c>
      <c r="C244">
        <v>33.333333333333336</v>
      </c>
      <c r="D244">
        <v>3</v>
      </c>
      <c r="E244" t="s">
        <v>18361</v>
      </c>
      <c r="F244">
        <v>200</v>
      </c>
      <c r="G244">
        <v>0</v>
      </c>
      <c r="H244" t="s">
        <v>641</v>
      </c>
      <c r="I244" t="s">
        <v>18362</v>
      </c>
      <c r="J244" t="s">
        <v>1508</v>
      </c>
      <c r="K244" t="s">
        <v>644</v>
      </c>
      <c r="L244" t="s">
        <v>645</v>
      </c>
      <c r="M244" t="s">
        <v>18363</v>
      </c>
      <c r="N244" t="s">
        <v>644</v>
      </c>
      <c r="O244" t="s">
        <v>668</v>
      </c>
      <c r="P244" t="s">
        <v>5</v>
      </c>
      <c r="Q244" t="s">
        <v>669</v>
      </c>
      <c r="R244" t="s">
        <v>645</v>
      </c>
      <c r="S244" t="s">
        <v>18364</v>
      </c>
      <c r="T244" t="s">
        <v>18363</v>
      </c>
    </row>
    <row r="245" spans="1:20" x14ac:dyDescent="0.25">
      <c r="A245" t="s">
        <v>22</v>
      </c>
      <c r="B245" t="s">
        <v>27</v>
      </c>
      <c r="C245">
        <v>85</v>
      </c>
      <c r="D245">
        <v>20</v>
      </c>
      <c r="E245" t="s">
        <v>18365</v>
      </c>
      <c r="F245">
        <v>1414.31</v>
      </c>
      <c r="G245">
        <v>134</v>
      </c>
      <c r="H245" t="s">
        <v>673</v>
      </c>
      <c r="I245" t="s">
        <v>6398</v>
      </c>
      <c r="J245" t="s">
        <v>6399</v>
      </c>
      <c r="K245" t="s">
        <v>6400</v>
      </c>
      <c r="L245" t="s">
        <v>6401</v>
      </c>
      <c r="M245" t="s">
        <v>18366</v>
      </c>
      <c r="N245" t="s">
        <v>644</v>
      </c>
      <c r="O245" t="s">
        <v>811</v>
      </c>
      <c r="P245" t="s">
        <v>23</v>
      </c>
      <c r="Q245" t="s">
        <v>812</v>
      </c>
      <c r="R245" t="s">
        <v>645</v>
      </c>
      <c r="S245" t="s">
        <v>18367</v>
      </c>
      <c r="T245" t="s">
        <v>18366</v>
      </c>
    </row>
    <row r="246" spans="1:20" x14ac:dyDescent="0.25">
      <c r="A246" t="s">
        <v>147</v>
      </c>
      <c r="B246" t="s">
        <v>148</v>
      </c>
      <c r="C246">
        <v>50</v>
      </c>
      <c r="D246">
        <v>6</v>
      </c>
      <c r="E246" t="s">
        <v>18368</v>
      </c>
      <c r="F246">
        <v>200</v>
      </c>
      <c r="G246">
        <v>0</v>
      </c>
      <c r="H246" t="s">
        <v>641</v>
      </c>
      <c r="I246" t="s">
        <v>18369</v>
      </c>
      <c r="J246" t="s">
        <v>2083</v>
      </c>
      <c r="K246" t="s">
        <v>644</v>
      </c>
      <c r="L246" t="s">
        <v>645</v>
      </c>
      <c r="M246" t="s">
        <v>18366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18370</v>
      </c>
      <c r="T246" t="s">
        <v>18366</v>
      </c>
    </row>
    <row r="247" spans="1:20" x14ac:dyDescent="0.25">
      <c r="A247" t="s">
        <v>147</v>
      </c>
      <c r="B247" t="s">
        <v>148</v>
      </c>
      <c r="C247">
        <v>50</v>
      </c>
      <c r="D247">
        <v>6</v>
      </c>
      <c r="E247" t="s">
        <v>18371</v>
      </c>
      <c r="F247">
        <v>200</v>
      </c>
      <c r="G247">
        <v>0</v>
      </c>
      <c r="H247" t="s">
        <v>641</v>
      </c>
      <c r="I247" t="s">
        <v>18372</v>
      </c>
      <c r="J247" t="s">
        <v>690</v>
      </c>
      <c r="K247" t="s">
        <v>644</v>
      </c>
      <c r="L247" t="s">
        <v>645</v>
      </c>
      <c r="M247" t="s">
        <v>18373</v>
      </c>
      <c r="N247" t="s">
        <v>644</v>
      </c>
      <c r="O247" t="s">
        <v>647</v>
      </c>
      <c r="P247" t="s">
        <v>5</v>
      </c>
      <c r="Q247" t="s">
        <v>648</v>
      </c>
      <c r="R247" t="s">
        <v>645</v>
      </c>
      <c r="S247" t="s">
        <v>18374</v>
      </c>
      <c r="T247" t="s">
        <v>18373</v>
      </c>
    </row>
    <row r="248" spans="1:20" x14ac:dyDescent="0.25">
      <c r="A248" t="s">
        <v>638</v>
      </c>
      <c r="B248" t="s">
        <v>639</v>
      </c>
      <c r="C248">
        <v>66</v>
      </c>
      <c r="D248">
        <v>2</v>
      </c>
      <c r="E248" t="s">
        <v>18375</v>
      </c>
      <c r="F248">
        <v>100</v>
      </c>
      <c r="G248">
        <v>0</v>
      </c>
      <c r="H248" t="s">
        <v>641</v>
      </c>
      <c r="I248" t="s">
        <v>18376</v>
      </c>
      <c r="J248" t="s">
        <v>864</v>
      </c>
      <c r="K248" t="s">
        <v>644</v>
      </c>
      <c r="L248" t="s">
        <v>645</v>
      </c>
      <c r="M248" t="s">
        <v>18377</v>
      </c>
      <c r="N248" t="s">
        <v>644</v>
      </c>
      <c r="O248" t="s">
        <v>647</v>
      </c>
      <c r="P248" t="s">
        <v>5</v>
      </c>
      <c r="Q248" t="s">
        <v>648</v>
      </c>
      <c r="R248" t="s">
        <v>645</v>
      </c>
      <c r="S248" t="s">
        <v>18378</v>
      </c>
      <c r="T248" t="s">
        <v>18377</v>
      </c>
    </row>
    <row r="249" spans="1:20" x14ac:dyDescent="0.25">
      <c r="A249" t="s">
        <v>18</v>
      </c>
      <c r="B249" t="s">
        <v>19</v>
      </c>
      <c r="C249">
        <v>68</v>
      </c>
      <c r="D249">
        <v>1</v>
      </c>
      <c r="E249" t="s">
        <v>18375</v>
      </c>
      <c r="F249">
        <v>100</v>
      </c>
      <c r="G249">
        <v>0</v>
      </c>
      <c r="H249" t="s">
        <v>641</v>
      </c>
      <c r="I249" t="s">
        <v>18376</v>
      </c>
      <c r="J249" t="s">
        <v>864</v>
      </c>
      <c r="K249" t="s">
        <v>644</v>
      </c>
      <c r="L249" t="s">
        <v>645</v>
      </c>
      <c r="M249" t="s">
        <v>18377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18378</v>
      </c>
      <c r="T249" t="s">
        <v>18377</v>
      </c>
    </row>
    <row r="250" spans="1:20" x14ac:dyDescent="0.25">
      <c r="A250" t="s">
        <v>638</v>
      </c>
      <c r="B250" t="s">
        <v>639</v>
      </c>
      <c r="C250">
        <v>66</v>
      </c>
      <c r="D250">
        <v>6</v>
      </c>
      <c r="E250" t="s">
        <v>18379</v>
      </c>
      <c r="F250">
        <v>400</v>
      </c>
      <c r="G250">
        <v>0</v>
      </c>
      <c r="H250" t="s">
        <v>641</v>
      </c>
      <c r="I250" t="s">
        <v>14523</v>
      </c>
      <c r="J250" t="s">
        <v>685</v>
      </c>
      <c r="K250" t="s">
        <v>644</v>
      </c>
      <c r="L250" t="s">
        <v>645</v>
      </c>
      <c r="M250" t="s">
        <v>18377</v>
      </c>
      <c r="N250" t="s">
        <v>644</v>
      </c>
      <c r="O250" t="s">
        <v>668</v>
      </c>
      <c r="P250" t="s">
        <v>5</v>
      </c>
      <c r="Q250" t="s">
        <v>669</v>
      </c>
      <c r="R250" t="s">
        <v>645</v>
      </c>
      <c r="S250" t="s">
        <v>18380</v>
      </c>
      <c r="T250" t="s">
        <v>18381</v>
      </c>
    </row>
    <row r="251" spans="1:20" x14ac:dyDescent="0.25">
      <c r="A251" t="s">
        <v>18</v>
      </c>
      <c r="B251" t="s">
        <v>19</v>
      </c>
      <c r="C251">
        <v>68</v>
      </c>
      <c r="D251">
        <v>3</v>
      </c>
      <c r="E251" t="s">
        <v>18379</v>
      </c>
      <c r="F251">
        <v>400</v>
      </c>
      <c r="G251">
        <v>0</v>
      </c>
      <c r="H251" t="s">
        <v>641</v>
      </c>
      <c r="I251" t="s">
        <v>14523</v>
      </c>
      <c r="J251" t="s">
        <v>685</v>
      </c>
      <c r="K251" t="s">
        <v>644</v>
      </c>
      <c r="L251" t="s">
        <v>645</v>
      </c>
      <c r="M251" t="s">
        <v>18377</v>
      </c>
      <c r="N251" t="s">
        <v>644</v>
      </c>
      <c r="O251" t="s">
        <v>668</v>
      </c>
      <c r="P251" t="s">
        <v>5</v>
      </c>
      <c r="Q251" t="s">
        <v>669</v>
      </c>
      <c r="R251" t="s">
        <v>645</v>
      </c>
      <c r="S251" t="s">
        <v>18380</v>
      </c>
      <c r="T251" t="s">
        <v>18381</v>
      </c>
    </row>
    <row r="252" spans="1:20" x14ac:dyDescent="0.25">
      <c r="A252" t="s">
        <v>72</v>
      </c>
      <c r="B252" t="s">
        <v>3385</v>
      </c>
      <c r="C252">
        <v>120</v>
      </c>
      <c r="D252">
        <v>1</v>
      </c>
      <c r="E252" t="s">
        <v>18379</v>
      </c>
      <c r="F252">
        <v>400</v>
      </c>
      <c r="G252">
        <v>0</v>
      </c>
      <c r="H252" t="s">
        <v>641</v>
      </c>
      <c r="I252" t="s">
        <v>14523</v>
      </c>
      <c r="J252" t="s">
        <v>685</v>
      </c>
      <c r="K252" t="s">
        <v>644</v>
      </c>
      <c r="L252" t="s">
        <v>645</v>
      </c>
      <c r="M252" t="s">
        <v>18377</v>
      </c>
      <c r="N252" t="s">
        <v>644</v>
      </c>
      <c r="O252" t="s">
        <v>668</v>
      </c>
      <c r="P252" t="s">
        <v>5</v>
      </c>
      <c r="Q252" t="s">
        <v>669</v>
      </c>
      <c r="R252" t="s">
        <v>645</v>
      </c>
      <c r="S252" t="s">
        <v>18380</v>
      </c>
      <c r="T252" t="s">
        <v>18381</v>
      </c>
    </row>
    <row r="253" spans="1:20" x14ac:dyDescent="0.25">
      <c r="A253" t="s">
        <v>239</v>
      </c>
      <c r="B253" t="s">
        <v>245</v>
      </c>
      <c r="C253">
        <v>139</v>
      </c>
      <c r="D253">
        <v>1</v>
      </c>
      <c r="E253" t="s">
        <v>18382</v>
      </c>
      <c r="F253">
        <v>108.99</v>
      </c>
      <c r="G253">
        <v>0</v>
      </c>
      <c r="H253" t="s">
        <v>641</v>
      </c>
      <c r="I253" t="s">
        <v>18383</v>
      </c>
      <c r="J253" t="s">
        <v>724</v>
      </c>
      <c r="K253" t="s">
        <v>644</v>
      </c>
      <c r="L253" t="s">
        <v>645</v>
      </c>
      <c r="M253" t="s">
        <v>18381</v>
      </c>
      <c r="N253" t="s">
        <v>644</v>
      </c>
      <c r="O253" t="s">
        <v>732</v>
      </c>
      <c r="P253" t="s">
        <v>5</v>
      </c>
      <c r="Q253" t="s">
        <v>669</v>
      </c>
      <c r="R253" t="s">
        <v>645</v>
      </c>
      <c r="S253" t="s">
        <v>18384</v>
      </c>
      <c r="T253" t="s">
        <v>18381</v>
      </c>
    </row>
    <row r="254" spans="1:20" x14ac:dyDescent="0.25">
      <c r="A254" t="s">
        <v>147</v>
      </c>
      <c r="B254" t="s">
        <v>148</v>
      </c>
      <c r="C254">
        <v>33.333333333333336</v>
      </c>
      <c r="D254">
        <v>3</v>
      </c>
      <c r="E254" t="s">
        <v>18385</v>
      </c>
      <c r="F254">
        <v>100</v>
      </c>
      <c r="G254">
        <v>0</v>
      </c>
      <c r="H254" t="s">
        <v>641</v>
      </c>
      <c r="I254" t="s">
        <v>18386</v>
      </c>
      <c r="J254" t="s">
        <v>690</v>
      </c>
      <c r="K254" t="s">
        <v>644</v>
      </c>
      <c r="L254" t="s">
        <v>645</v>
      </c>
      <c r="M254" t="s">
        <v>18387</v>
      </c>
      <c r="N254" t="s">
        <v>644</v>
      </c>
      <c r="O254" t="s">
        <v>647</v>
      </c>
      <c r="P254" t="s">
        <v>5</v>
      </c>
      <c r="Q254" t="s">
        <v>648</v>
      </c>
      <c r="R254" t="s">
        <v>645</v>
      </c>
      <c r="S254" t="s">
        <v>18388</v>
      </c>
      <c r="T254" t="s">
        <v>18387</v>
      </c>
    </row>
    <row r="255" spans="1:20" x14ac:dyDescent="0.25">
      <c r="A255" t="s">
        <v>147</v>
      </c>
      <c r="B255" t="s">
        <v>148</v>
      </c>
      <c r="C255">
        <v>33.333333333333336</v>
      </c>
      <c r="D255">
        <v>6</v>
      </c>
      <c r="E255" t="s">
        <v>18389</v>
      </c>
      <c r="F255">
        <v>200</v>
      </c>
      <c r="G255">
        <v>0</v>
      </c>
      <c r="H255" t="s">
        <v>641</v>
      </c>
      <c r="I255" t="s">
        <v>18390</v>
      </c>
      <c r="J255" t="s">
        <v>18391</v>
      </c>
      <c r="K255" t="s">
        <v>644</v>
      </c>
      <c r="L255" t="s">
        <v>645</v>
      </c>
      <c r="M255" t="s">
        <v>18392</v>
      </c>
      <c r="N255" t="s">
        <v>644</v>
      </c>
      <c r="O255" t="s">
        <v>726</v>
      </c>
      <c r="P255" t="s">
        <v>5</v>
      </c>
      <c r="Q255" t="s">
        <v>648</v>
      </c>
      <c r="R255" t="s">
        <v>645</v>
      </c>
      <c r="S255" t="s">
        <v>18393</v>
      </c>
      <c r="T255" t="s">
        <v>18392</v>
      </c>
    </row>
    <row r="256" spans="1:20" x14ac:dyDescent="0.25">
      <c r="A256" t="s">
        <v>147</v>
      </c>
      <c r="B256" t="s">
        <v>148</v>
      </c>
      <c r="C256">
        <v>50</v>
      </c>
      <c r="D256">
        <v>6</v>
      </c>
      <c r="E256" t="s">
        <v>18394</v>
      </c>
      <c r="F256">
        <v>200</v>
      </c>
      <c r="G256">
        <v>0</v>
      </c>
      <c r="H256" t="s">
        <v>641</v>
      </c>
      <c r="I256" t="s">
        <v>18395</v>
      </c>
      <c r="J256" t="s">
        <v>1414</v>
      </c>
      <c r="K256" t="s">
        <v>644</v>
      </c>
      <c r="L256" t="s">
        <v>645</v>
      </c>
      <c r="M256" t="s">
        <v>18396</v>
      </c>
      <c r="N256" t="s">
        <v>644</v>
      </c>
      <c r="O256" t="s">
        <v>668</v>
      </c>
      <c r="P256" t="s">
        <v>5</v>
      </c>
      <c r="Q256" t="s">
        <v>669</v>
      </c>
      <c r="R256" t="s">
        <v>645</v>
      </c>
      <c r="S256" t="s">
        <v>18397</v>
      </c>
      <c r="T256" t="s">
        <v>18396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18398</v>
      </c>
      <c r="F257">
        <v>200</v>
      </c>
      <c r="G257">
        <v>0</v>
      </c>
      <c r="H257" t="s">
        <v>641</v>
      </c>
      <c r="I257" t="s">
        <v>18399</v>
      </c>
      <c r="J257" t="s">
        <v>1375</v>
      </c>
      <c r="K257" t="s">
        <v>644</v>
      </c>
      <c r="L257" t="s">
        <v>645</v>
      </c>
      <c r="M257" t="s">
        <v>18400</v>
      </c>
      <c r="N257" t="s">
        <v>644</v>
      </c>
      <c r="O257" t="s">
        <v>647</v>
      </c>
      <c r="P257" t="s">
        <v>5</v>
      </c>
      <c r="Q257" t="s">
        <v>648</v>
      </c>
      <c r="R257" t="s">
        <v>645</v>
      </c>
      <c r="S257" t="s">
        <v>18401</v>
      </c>
      <c r="T257" t="s">
        <v>18400</v>
      </c>
    </row>
    <row r="258" spans="1:20" x14ac:dyDescent="0.25">
      <c r="A258" t="s">
        <v>147</v>
      </c>
      <c r="B258" t="s">
        <v>148</v>
      </c>
      <c r="C258">
        <v>33.333333333333336</v>
      </c>
      <c r="D258">
        <v>3</v>
      </c>
      <c r="E258" t="s">
        <v>18402</v>
      </c>
      <c r="F258">
        <v>100</v>
      </c>
      <c r="G258">
        <v>0</v>
      </c>
      <c r="H258" t="s">
        <v>641</v>
      </c>
      <c r="I258" t="s">
        <v>18403</v>
      </c>
      <c r="J258" t="s">
        <v>736</v>
      </c>
      <c r="K258" t="s">
        <v>644</v>
      </c>
      <c r="L258" t="s">
        <v>645</v>
      </c>
      <c r="M258" t="s">
        <v>18400</v>
      </c>
      <c r="N258" t="s">
        <v>644</v>
      </c>
      <c r="O258" t="s">
        <v>647</v>
      </c>
      <c r="P258" t="s">
        <v>5</v>
      </c>
      <c r="Q258" t="s">
        <v>648</v>
      </c>
      <c r="R258" t="s">
        <v>645</v>
      </c>
      <c r="S258" t="s">
        <v>18404</v>
      </c>
      <c r="T258" t="s">
        <v>18400</v>
      </c>
    </row>
    <row r="259" spans="1:20" x14ac:dyDescent="0.25">
      <c r="A259" t="s">
        <v>147</v>
      </c>
      <c r="B259" t="s">
        <v>148</v>
      </c>
      <c r="C259">
        <v>33.333333333333336</v>
      </c>
      <c r="D259">
        <v>3</v>
      </c>
      <c r="E259" t="s">
        <v>18405</v>
      </c>
      <c r="F259">
        <v>100</v>
      </c>
      <c r="G259">
        <v>0</v>
      </c>
      <c r="H259" t="s">
        <v>641</v>
      </c>
      <c r="I259" t="s">
        <v>18406</v>
      </c>
      <c r="J259" t="s">
        <v>1184</v>
      </c>
      <c r="K259" t="s">
        <v>644</v>
      </c>
      <c r="L259" t="s">
        <v>645</v>
      </c>
      <c r="M259" t="s">
        <v>18407</v>
      </c>
      <c r="N259" t="s">
        <v>644</v>
      </c>
      <c r="O259" t="s">
        <v>647</v>
      </c>
      <c r="P259" t="s">
        <v>5</v>
      </c>
      <c r="Q259" t="s">
        <v>648</v>
      </c>
      <c r="R259" t="s">
        <v>645</v>
      </c>
      <c r="S259" t="s">
        <v>18408</v>
      </c>
      <c r="T259" t="s">
        <v>18407</v>
      </c>
    </row>
    <row r="260" spans="1:20" x14ac:dyDescent="0.25">
      <c r="A260" t="s">
        <v>241</v>
      </c>
      <c r="B260" t="s">
        <v>247</v>
      </c>
      <c r="C260">
        <v>139</v>
      </c>
      <c r="D260">
        <v>1</v>
      </c>
      <c r="E260" t="s">
        <v>18409</v>
      </c>
      <c r="F260">
        <v>108.99</v>
      </c>
      <c r="G260">
        <v>0</v>
      </c>
      <c r="H260" t="s">
        <v>641</v>
      </c>
      <c r="I260" t="s">
        <v>18410</v>
      </c>
      <c r="J260" t="s">
        <v>736</v>
      </c>
      <c r="K260" t="s">
        <v>644</v>
      </c>
      <c r="L260" t="s">
        <v>645</v>
      </c>
      <c r="M260" t="s">
        <v>18411</v>
      </c>
      <c r="N260" t="s">
        <v>644</v>
      </c>
      <c r="O260" t="s">
        <v>668</v>
      </c>
      <c r="P260" t="s">
        <v>5</v>
      </c>
      <c r="Q260" t="s">
        <v>669</v>
      </c>
      <c r="R260" t="s">
        <v>645</v>
      </c>
      <c r="S260" t="s">
        <v>18412</v>
      </c>
      <c r="T260" t="s">
        <v>18411</v>
      </c>
    </row>
    <row r="261" spans="1:20" x14ac:dyDescent="0.25">
      <c r="A261" t="s">
        <v>638</v>
      </c>
      <c r="B261" t="s">
        <v>639</v>
      </c>
      <c r="C261">
        <v>66</v>
      </c>
      <c r="D261">
        <v>2</v>
      </c>
      <c r="E261" t="s">
        <v>18413</v>
      </c>
      <c r="F261">
        <v>100</v>
      </c>
      <c r="G261">
        <v>0</v>
      </c>
      <c r="H261" t="s">
        <v>641</v>
      </c>
      <c r="I261" t="s">
        <v>18414</v>
      </c>
      <c r="J261" t="s">
        <v>1067</v>
      </c>
      <c r="K261" t="s">
        <v>644</v>
      </c>
      <c r="L261" t="s">
        <v>645</v>
      </c>
      <c r="M261" t="s">
        <v>18415</v>
      </c>
      <c r="N261" t="s">
        <v>644</v>
      </c>
      <c r="O261" t="s">
        <v>647</v>
      </c>
      <c r="P261" t="s">
        <v>5</v>
      </c>
      <c r="Q261" t="s">
        <v>648</v>
      </c>
      <c r="R261" t="s">
        <v>645</v>
      </c>
      <c r="S261" t="s">
        <v>18416</v>
      </c>
      <c r="T261" t="s">
        <v>18415</v>
      </c>
    </row>
    <row r="262" spans="1:20" x14ac:dyDescent="0.25">
      <c r="A262" t="s">
        <v>18</v>
      </c>
      <c r="B262" t="s">
        <v>19</v>
      </c>
      <c r="C262">
        <v>68</v>
      </c>
      <c r="D262">
        <v>1</v>
      </c>
      <c r="E262" t="s">
        <v>18413</v>
      </c>
      <c r="F262">
        <v>100</v>
      </c>
      <c r="G262">
        <v>0</v>
      </c>
      <c r="H262" t="s">
        <v>641</v>
      </c>
      <c r="I262" t="s">
        <v>18414</v>
      </c>
      <c r="J262" t="s">
        <v>1067</v>
      </c>
      <c r="K262" t="s">
        <v>644</v>
      </c>
      <c r="L262" t="s">
        <v>645</v>
      </c>
      <c r="M262" t="s">
        <v>18415</v>
      </c>
      <c r="N262" t="s">
        <v>644</v>
      </c>
      <c r="O262" t="s">
        <v>647</v>
      </c>
      <c r="P262" t="s">
        <v>5</v>
      </c>
      <c r="Q262" t="s">
        <v>648</v>
      </c>
      <c r="R262" t="s">
        <v>645</v>
      </c>
      <c r="S262" t="s">
        <v>18416</v>
      </c>
      <c r="T262" t="s">
        <v>18415</v>
      </c>
    </row>
    <row r="263" spans="1:20" x14ac:dyDescent="0.25">
      <c r="A263" t="s">
        <v>239</v>
      </c>
      <c r="B263" t="s">
        <v>1870</v>
      </c>
      <c r="C263">
        <v>87.2</v>
      </c>
      <c r="D263">
        <v>1</v>
      </c>
      <c r="E263" t="s">
        <v>18417</v>
      </c>
      <c r="F263">
        <v>95.7</v>
      </c>
      <c r="G263">
        <v>8.5</v>
      </c>
      <c r="H263" t="s">
        <v>805</v>
      </c>
      <c r="I263" t="s">
        <v>18418</v>
      </c>
      <c r="J263" t="s">
        <v>18419</v>
      </c>
      <c r="K263" t="s">
        <v>18420</v>
      </c>
      <c r="L263" t="s">
        <v>18421</v>
      </c>
      <c r="M263" t="s">
        <v>18415</v>
      </c>
      <c r="N263" t="s">
        <v>644</v>
      </c>
      <c r="O263" t="s">
        <v>811</v>
      </c>
      <c r="P263" t="s">
        <v>23</v>
      </c>
      <c r="Q263" t="s">
        <v>812</v>
      </c>
      <c r="R263" t="s">
        <v>645</v>
      </c>
      <c r="S263" t="s">
        <v>18422</v>
      </c>
      <c r="T263" t="s">
        <v>18415</v>
      </c>
    </row>
    <row r="264" spans="1:20" x14ac:dyDescent="0.25">
      <c r="A264" t="s">
        <v>147</v>
      </c>
      <c r="B264" t="s">
        <v>148</v>
      </c>
      <c r="C264">
        <v>50</v>
      </c>
      <c r="D264">
        <v>6</v>
      </c>
      <c r="E264" t="s">
        <v>18423</v>
      </c>
      <c r="F264">
        <v>200</v>
      </c>
      <c r="G264">
        <v>0</v>
      </c>
      <c r="H264" t="s">
        <v>641</v>
      </c>
      <c r="I264" t="s">
        <v>18424</v>
      </c>
      <c r="J264" t="s">
        <v>864</v>
      </c>
      <c r="K264" t="s">
        <v>644</v>
      </c>
      <c r="L264" t="s">
        <v>645</v>
      </c>
      <c r="M264" t="s">
        <v>18425</v>
      </c>
      <c r="N264" t="s">
        <v>644</v>
      </c>
      <c r="O264" t="s">
        <v>647</v>
      </c>
      <c r="P264" t="s">
        <v>5</v>
      </c>
      <c r="Q264" t="s">
        <v>648</v>
      </c>
      <c r="R264" t="s">
        <v>645</v>
      </c>
      <c r="S264" t="s">
        <v>18426</v>
      </c>
      <c r="T264" t="s">
        <v>18425</v>
      </c>
    </row>
    <row r="265" spans="1:20" x14ac:dyDescent="0.25">
      <c r="A265" t="s">
        <v>601</v>
      </c>
      <c r="B265" t="s">
        <v>1870</v>
      </c>
      <c r="C265">
        <v>103.55</v>
      </c>
      <c r="D265">
        <v>1</v>
      </c>
      <c r="E265" t="s">
        <v>18427</v>
      </c>
      <c r="F265">
        <v>110.55</v>
      </c>
      <c r="G265">
        <v>7</v>
      </c>
      <c r="H265" t="s">
        <v>805</v>
      </c>
      <c r="I265" t="s">
        <v>18428</v>
      </c>
      <c r="J265" t="s">
        <v>18429</v>
      </c>
      <c r="K265" t="s">
        <v>5297</v>
      </c>
      <c r="L265" t="s">
        <v>18430</v>
      </c>
      <c r="M265" t="s">
        <v>18431</v>
      </c>
      <c r="N265" t="s">
        <v>644</v>
      </c>
      <c r="O265" t="s">
        <v>811</v>
      </c>
      <c r="P265" t="s">
        <v>23</v>
      </c>
      <c r="Q265" t="s">
        <v>812</v>
      </c>
      <c r="R265" t="s">
        <v>645</v>
      </c>
      <c r="S265" t="s">
        <v>18432</v>
      </c>
      <c r="T265" t="s">
        <v>18431</v>
      </c>
    </row>
    <row r="266" spans="1:20" x14ac:dyDescent="0.25">
      <c r="A266" t="s">
        <v>77</v>
      </c>
      <c r="B266" t="s">
        <v>78</v>
      </c>
      <c r="C266">
        <v>33.333333333333336</v>
      </c>
      <c r="D266">
        <v>3</v>
      </c>
      <c r="E266" t="s">
        <v>18433</v>
      </c>
      <c r="F266">
        <v>135</v>
      </c>
      <c r="G266">
        <v>0</v>
      </c>
      <c r="H266" t="s">
        <v>641</v>
      </c>
      <c r="I266" t="s">
        <v>18434</v>
      </c>
      <c r="J266" t="s">
        <v>661</v>
      </c>
      <c r="K266" t="s">
        <v>644</v>
      </c>
      <c r="L266" t="s">
        <v>645</v>
      </c>
      <c r="M266" t="s">
        <v>18435</v>
      </c>
      <c r="N266" t="s">
        <v>644</v>
      </c>
      <c r="O266" t="s">
        <v>647</v>
      </c>
      <c r="P266" t="s">
        <v>5</v>
      </c>
      <c r="Q266" t="s">
        <v>648</v>
      </c>
      <c r="R266" t="s">
        <v>645</v>
      </c>
      <c r="S266" t="s">
        <v>18436</v>
      </c>
      <c r="T266" t="s">
        <v>18435</v>
      </c>
    </row>
    <row r="267" spans="1:20" x14ac:dyDescent="0.25">
      <c r="A267" t="s">
        <v>638</v>
      </c>
      <c r="B267" t="s">
        <v>639</v>
      </c>
      <c r="C267">
        <v>66</v>
      </c>
      <c r="D267">
        <v>2</v>
      </c>
      <c r="E267" t="s">
        <v>18437</v>
      </c>
      <c r="F267">
        <v>100</v>
      </c>
      <c r="G267">
        <v>0</v>
      </c>
      <c r="H267" t="s">
        <v>641</v>
      </c>
      <c r="I267" t="s">
        <v>18434</v>
      </c>
      <c r="J267" t="s">
        <v>661</v>
      </c>
      <c r="K267" t="s">
        <v>644</v>
      </c>
      <c r="L267" t="s">
        <v>645</v>
      </c>
      <c r="M267" t="s">
        <v>18438</v>
      </c>
      <c r="N267" t="s">
        <v>644</v>
      </c>
      <c r="O267" t="s">
        <v>647</v>
      </c>
      <c r="P267" t="s">
        <v>5</v>
      </c>
      <c r="Q267" t="s">
        <v>648</v>
      </c>
      <c r="R267" t="s">
        <v>645</v>
      </c>
      <c r="S267" t="s">
        <v>18439</v>
      </c>
      <c r="T267" t="s">
        <v>18438</v>
      </c>
    </row>
    <row r="268" spans="1:20" x14ac:dyDescent="0.25">
      <c r="A268" t="s">
        <v>18</v>
      </c>
      <c r="B268" t="s">
        <v>19</v>
      </c>
      <c r="C268">
        <v>68</v>
      </c>
      <c r="D268">
        <v>1</v>
      </c>
      <c r="E268" t="s">
        <v>18437</v>
      </c>
      <c r="F268">
        <v>100</v>
      </c>
      <c r="G268">
        <v>0</v>
      </c>
      <c r="H268" t="s">
        <v>641</v>
      </c>
      <c r="I268" t="s">
        <v>18434</v>
      </c>
      <c r="J268" t="s">
        <v>661</v>
      </c>
      <c r="K268" t="s">
        <v>644</v>
      </c>
      <c r="L268" t="s">
        <v>645</v>
      </c>
      <c r="M268" t="s">
        <v>18438</v>
      </c>
      <c r="N268" t="s">
        <v>644</v>
      </c>
      <c r="O268" t="s">
        <v>647</v>
      </c>
      <c r="P268" t="s">
        <v>5</v>
      </c>
      <c r="Q268" t="s">
        <v>648</v>
      </c>
      <c r="R268" t="s">
        <v>645</v>
      </c>
      <c r="S268" t="s">
        <v>18439</v>
      </c>
      <c r="T268" t="s">
        <v>18438</v>
      </c>
    </row>
    <row r="269" spans="1:20" x14ac:dyDescent="0.25">
      <c r="A269" t="s">
        <v>638</v>
      </c>
      <c r="B269" t="s">
        <v>639</v>
      </c>
      <c r="C269">
        <v>66</v>
      </c>
      <c r="D269">
        <v>2</v>
      </c>
      <c r="E269" t="s">
        <v>18440</v>
      </c>
      <c r="F269">
        <v>100</v>
      </c>
      <c r="G269">
        <v>0</v>
      </c>
      <c r="H269" t="s">
        <v>641</v>
      </c>
      <c r="I269" t="s">
        <v>18441</v>
      </c>
      <c r="J269" t="s">
        <v>685</v>
      </c>
      <c r="K269" t="s">
        <v>644</v>
      </c>
      <c r="L269" t="s">
        <v>645</v>
      </c>
      <c r="M269" t="s">
        <v>18442</v>
      </c>
      <c r="N269" t="s">
        <v>644</v>
      </c>
      <c r="O269" t="s">
        <v>647</v>
      </c>
      <c r="P269" t="s">
        <v>5</v>
      </c>
      <c r="Q269" t="s">
        <v>648</v>
      </c>
      <c r="R269" t="s">
        <v>645</v>
      </c>
      <c r="S269" t="s">
        <v>18443</v>
      </c>
      <c r="T269" t="s">
        <v>18442</v>
      </c>
    </row>
    <row r="270" spans="1:20" x14ac:dyDescent="0.25">
      <c r="A270" t="s">
        <v>18</v>
      </c>
      <c r="B270" t="s">
        <v>19</v>
      </c>
      <c r="C270">
        <v>68</v>
      </c>
      <c r="D270">
        <v>1</v>
      </c>
      <c r="E270" t="s">
        <v>18440</v>
      </c>
      <c r="F270">
        <v>100</v>
      </c>
      <c r="G270">
        <v>0</v>
      </c>
      <c r="H270" t="s">
        <v>641</v>
      </c>
      <c r="I270" t="s">
        <v>18441</v>
      </c>
      <c r="J270" t="s">
        <v>685</v>
      </c>
      <c r="K270" t="s">
        <v>644</v>
      </c>
      <c r="L270" t="s">
        <v>645</v>
      </c>
      <c r="M270" t="s">
        <v>18442</v>
      </c>
      <c r="N270" t="s">
        <v>644</v>
      </c>
      <c r="O270" t="s">
        <v>647</v>
      </c>
      <c r="P270" t="s">
        <v>5</v>
      </c>
      <c r="Q270" t="s">
        <v>648</v>
      </c>
      <c r="R270" t="s">
        <v>645</v>
      </c>
      <c r="S270" t="s">
        <v>18443</v>
      </c>
      <c r="T270" t="s">
        <v>18442</v>
      </c>
    </row>
    <row r="271" spans="1:20" x14ac:dyDescent="0.25">
      <c r="A271" t="s">
        <v>147</v>
      </c>
      <c r="B271" t="s">
        <v>148</v>
      </c>
      <c r="C271">
        <v>33.333333333333336</v>
      </c>
      <c r="D271">
        <v>3</v>
      </c>
      <c r="E271" t="s">
        <v>18444</v>
      </c>
      <c r="F271">
        <v>100</v>
      </c>
      <c r="G271">
        <v>0</v>
      </c>
      <c r="H271" t="s">
        <v>641</v>
      </c>
      <c r="I271" t="s">
        <v>18445</v>
      </c>
      <c r="J271" t="s">
        <v>736</v>
      </c>
      <c r="K271" t="s">
        <v>644</v>
      </c>
      <c r="L271" t="s">
        <v>645</v>
      </c>
      <c r="M271" t="s">
        <v>18446</v>
      </c>
      <c r="N271" t="s">
        <v>644</v>
      </c>
      <c r="O271" t="s">
        <v>647</v>
      </c>
      <c r="P271" t="s">
        <v>5</v>
      </c>
      <c r="Q271" t="s">
        <v>648</v>
      </c>
      <c r="R271" t="s">
        <v>645</v>
      </c>
      <c r="S271" t="s">
        <v>18447</v>
      </c>
      <c r="T271" t="s">
        <v>18442</v>
      </c>
    </row>
    <row r="272" spans="1:20" x14ac:dyDescent="0.25">
      <c r="A272" t="s">
        <v>638</v>
      </c>
      <c r="B272" t="s">
        <v>639</v>
      </c>
      <c r="C272">
        <v>66</v>
      </c>
      <c r="D272">
        <v>2</v>
      </c>
      <c r="E272" t="s">
        <v>18448</v>
      </c>
      <c r="F272">
        <v>408.99</v>
      </c>
      <c r="G272">
        <v>0</v>
      </c>
      <c r="H272" t="s">
        <v>641</v>
      </c>
      <c r="I272" t="s">
        <v>18449</v>
      </c>
      <c r="J272" t="s">
        <v>888</v>
      </c>
      <c r="K272" t="s">
        <v>644</v>
      </c>
      <c r="L272" t="s">
        <v>645</v>
      </c>
      <c r="M272" t="s">
        <v>18442</v>
      </c>
      <c r="N272" t="s">
        <v>644</v>
      </c>
      <c r="O272" t="s">
        <v>668</v>
      </c>
      <c r="P272" t="s">
        <v>5</v>
      </c>
      <c r="Q272" t="s">
        <v>669</v>
      </c>
      <c r="R272" t="s">
        <v>645</v>
      </c>
      <c r="S272" t="s">
        <v>18450</v>
      </c>
      <c r="T272" t="s">
        <v>18446</v>
      </c>
    </row>
    <row r="273" spans="1:20" x14ac:dyDescent="0.25">
      <c r="A273" t="s">
        <v>18</v>
      </c>
      <c r="B273" t="s">
        <v>19</v>
      </c>
      <c r="C273">
        <v>68</v>
      </c>
      <c r="D273">
        <v>1</v>
      </c>
      <c r="E273" t="s">
        <v>18448</v>
      </c>
      <c r="F273">
        <v>408.99</v>
      </c>
      <c r="G273">
        <v>0</v>
      </c>
      <c r="H273" t="s">
        <v>641</v>
      </c>
      <c r="I273" t="s">
        <v>18449</v>
      </c>
      <c r="J273" t="s">
        <v>888</v>
      </c>
      <c r="K273" t="s">
        <v>644</v>
      </c>
      <c r="L273" t="s">
        <v>645</v>
      </c>
      <c r="M273" t="s">
        <v>18442</v>
      </c>
      <c r="N273" t="s">
        <v>644</v>
      </c>
      <c r="O273" t="s">
        <v>668</v>
      </c>
      <c r="P273" t="s">
        <v>5</v>
      </c>
      <c r="Q273" t="s">
        <v>669</v>
      </c>
      <c r="R273" t="s">
        <v>645</v>
      </c>
      <c r="S273" t="s">
        <v>18450</v>
      </c>
      <c r="T273" t="s">
        <v>18446</v>
      </c>
    </row>
    <row r="274" spans="1:20" x14ac:dyDescent="0.25">
      <c r="A274" t="s">
        <v>147</v>
      </c>
      <c r="B274" t="s">
        <v>148</v>
      </c>
      <c r="C274">
        <v>50</v>
      </c>
      <c r="D274">
        <v>6</v>
      </c>
      <c r="E274" t="s">
        <v>18448</v>
      </c>
      <c r="F274">
        <v>408.99</v>
      </c>
      <c r="G274">
        <v>0</v>
      </c>
      <c r="H274" t="s">
        <v>641</v>
      </c>
      <c r="I274" t="s">
        <v>18449</v>
      </c>
      <c r="J274" t="s">
        <v>888</v>
      </c>
      <c r="K274" t="s">
        <v>644</v>
      </c>
      <c r="L274" t="s">
        <v>645</v>
      </c>
      <c r="M274" t="s">
        <v>18442</v>
      </c>
      <c r="N274" t="s">
        <v>644</v>
      </c>
      <c r="O274" t="s">
        <v>668</v>
      </c>
      <c r="P274" t="s">
        <v>5</v>
      </c>
      <c r="Q274" t="s">
        <v>669</v>
      </c>
      <c r="R274" t="s">
        <v>645</v>
      </c>
      <c r="S274" t="s">
        <v>18450</v>
      </c>
      <c r="T274" t="s">
        <v>18446</v>
      </c>
    </row>
    <row r="275" spans="1:20" x14ac:dyDescent="0.25">
      <c r="A275" t="s">
        <v>239</v>
      </c>
      <c r="B275" t="s">
        <v>245</v>
      </c>
      <c r="C275">
        <v>139</v>
      </c>
      <c r="D275">
        <v>1</v>
      </c>
      <c r="E275" t="s">
        <v>18448</v>
      </c>
      <c r="F275">
        <v>408.99</v>
      </c>
      <c r="G275">
        <v>0</v>
      </c>
      <c r="H275" t="s">
        <v>641</v>
      </c>
      <c r="I275" t="s">
        <v>18449</v>
      </c>
      <c r="J275" t="s">
        <v>888</v>
      </c>
      <c r="K275" t="s">
        <v>644</v>
      </c>
      <c r="L275" t="s">
        <v>645</v>
      </c>
      <c r="M275" t="s">
        <v>18442</v>
      </c>
      <c r="N275" t="s">
        <v>644</v>
      </c>
      <c r="O275" t="s">
        <v>668</v>
      </c>
      <c r="P275" t="s">
        <v>5</v>
      </c>
      <c r="Q275" t="s">
        <v>669</v>
      </c>
      <c r="R275" t="s">
        <v>645</v>
      </c>
      <c r="S275" t="s">
        <v>18450</v>
      </c>
      <c r="T275" t="s">
        <v>18446</v>
      </c>
    </row>
    <row r="276" spans="1:20" x14ac:dyDescent="0.25">
      <c r="A276" t="s">
        <v>147</v>
      </c>
      <c r="B276" t="s">
        <v>148</v>
      </c>
      <c r="C276">
        <v>50</v>
      </c>
      <c r="D276">
        <v>12</v>
      </c>
      <c r="E276" t="s">
        <v>18451</v>
      </c>
      <c r="F276">
        <v>400</v>
      </c>
      <c r="G276">
        <v>0</v>
      </c>
      <c r="H276" t="s">
        <v>641</v>
      </c>
      <c r="I276" t="s">
        <v>18452</v>
      </c>
      <c r="J276" t="s">
        <v>736</v>
      </c>
      <c r="K276" t="s">
        <v>644</v>
      </c>
      <c r="L276" t="s">
        <v>645</v>
      </c>
      <c r="M276" t="s">
        <v>18446</v>
      </c>
      <c r="N276" t="s">
        <v>644</v>
      </c>
      <c r="O276" t="s">
        <v>647</v>
      </c>
      <c r="P276" t="s">
        <v>5</v>
      </c>
      <c r="Q276" t="s">
        <v>648</v>
      </c>
      <c r="R276" t="s">
        <v>645</v>
      </c>
      <c r="S276" t="s">
        <v>18453</v>
      </c>
      <c r="T276" t="s">
        <v>18446</v>
      </c>
    </row>
    <row r="277" spans="1:20" x14ac:dyDescent="0.25">
      <c r="A277" t="s">
        <v>147</v>
      </c>
      <c r="B277" t="s">
        <v>148</v>
      </c>
      <c r="C277">
        <v>33.333333333333336</v>
      </c>
      <c r="D277">
        <v>3</v>
      </c>
      <c r="E277" t="s">
        <v>18454</v>
      </c>
      <c r="F277">
        <v>100</v>
      </c>
      <c r="G277">
        <v>0</v>
      </c>
      <c r="H277" t="s">
        <v>641</v>
      </c>
      <c r="I277" t="s">
        <v>18434</v>
      </c>
      <c r="J277" t="s">
        <v>661</v>
      </c>
      <c r="K277" t="s">
        <v>644</v>
      </c>
      <c r="L277" t="s">
        <v>645</v>
      </c>
      <c r="M277" t="s">
        <v>18455</v>
      </c>
      <c r="N277" t="s">
        <v>644</v>
      </c>
      <c r="O277" t="s">
        <v>647</v>
      </c>
      <c r="P277" t="s">
        <v>5</v>
      </c>
      <c r="Q277" t="s">
        <v>648</v>
      </c>
      <c r="R277" t="s">
        <v>645</v>
      </c>
      <c r="S277" t="s">
        <v>18456</v>
      </c>
      <c r="T277" t="s">
        <v>18455</v>
      </c>
    </row>
    <row r="278" spans="1:20" x14ac:dyDescent="0.25">
      <c r="A278" t="s">
        <v>147</v>
      </c>
      <c r="B278" t="s">
        <v>148</v>
      </c>
      <c r="C278">
        <v>33.333333333333336</v>
      </c>
      <c r="D278">
        <v>3</v>
      </c>
      <c r="E278" t="s">
        <v>18457</v>
      </c>
      <c r="F278">
        <v>100</v>
      </c>
      <c r="G278">
        <v>0</v>
      </c>
      <c r="H278" t="s">
        <v>641</v>
      </c>
      <c r="I278" t="s">
        <v>18458</v>
      </c>
      <c r="J278" t="s">
        <v>685</v>
      </c>
      <c r="K278" t="s">
        <v>644</v>
      </c>
      <c r="L278" t="s">
        <v>645</v>
      </c>
      <c r="M278" t="s">
        <v>18459</v>
      </c>
      <c r="N278" t="s">
        <v>644</v>
      </c>
      <c r="O278" t="s">
        <v>647</v>
      </c>
      <c r="P278" t="s">
        <v>5</v>
      </c>
      <c r="Q278" t="s">
        <v>648</v>
      </c>
      <c r="R278" t="s">
        <v>645</v>
      </c>
      <c r="S278" t="s">
        <v>18460</v>
      </c>
      <c r="T278" t="s">
        <v>18459</v>
      </c>
    </row>
    <row r="279" spans="1:20" x14ac:dyDescent="0.25">
      <c r="A279" t="s">
        <v>147</v>
      </c>
      <c r="B279" t="s">
        <v>148</v>
      </c>
      <c r="C279">
        <v>50</v>
      </c>
      <c r="D279">
        <v>6</v>
      </c>
      <c r="E279" t="s">
        <v>18461</v>
      </c>
      <c r="F279">
        <v>200</v>
      </c>
      <c r="G279">
        <v>0</v>
      </c>
      <c r="H279" t="s">
        <v>641</v>
      </c>
      <c r="I279" t="s">
        <v>18462</v>
      </c>
      <c r="J279" t="s">
        <v>652</v>
      </c>
      <c r="K279" t="s">
        <v>644</v>
      </c>
      <c r="L279" t="s">
        <v>645</v>
      </c>
      <c r="M279" t="s">
        <v>18463</v>
      </c>
      <c r="N279" t="s">
        <v>644</v>
      </c>
      <c r="O279" t="s">
        <v>668</v>
      </c>
      <c r="P279" t="s">
        <v>5</v>
      </c>
      <c r="Q279" t="s">
        <v>669</v>
      </c>
      <c r="R279" t="s">
        <v>645</v>
      </c>
      <c r="S279" t="s">
        <v>18464</v>
      </c>
      <c r="T279" t="s">
        <v>18465</v>
      </c>
    </row>
    <row r="280" spans="1:20" x14ac:dyDescent="0.25">
      <c r="A280" t="s">
        <v>241</v>
      </c>
      <c r="B280" t="s">
        <v>247</v>
      </c>
      <c r="C280">
        <v>139</v>
      </c>
      <c r="D280">
        <v>1</v>
      </c>
      <c r="E280" t="s">
        <v>18466</v>
      </c>
      <c r="F280">
        <v>326.97000000000003</v>
      </c>
      <c r="G280">
        <v>0</v>
      </c>
      <c r="H280" t="s">
        <v>641</v>
      </c>
      <c r="I280" t="s">
        <v>18254</v>
      </c>
      <c r="J280" t="s">
        <v>736</v>
      </c>
      <c r="K280" t="s">
        <v>644</v>
      </c>
      <c r="L280" t="s">
        <v>645</v>
      </c>
      <c r="M280" t="s">
        <v>18467</v>
      </c>
      <c r="N280" t="s">
        <v>644</v>
      </c>
      <c r="O280" t="s">
        <v>647</v>
      </c>
      <c r="P280" t="s">
        <v>5</v>
      </c>
      <c r="Q280" t="s">
        <v>648</v>
      </c>
      <c r="R280" t="s">
        <v>645</v>
      </c>
      <c r="S280" t="s">
        <v>18468</v>
      </c>
      <c r="T280" t="s">
        <v>18467</v>
      </c>
    </row>
    <row r="281" spans="1:20" x14ac:dyDescent="0.25">
      <c r="A281" t="s">
        <v>239</v>
      </c>
      <c r="B281" t="s">
        <v>245</v>
      </c>
      <c r="C281">
        <v>139</v>
      </c>
      <c r="D281">
        <v>2</v>
      </c>
      <c r="E281" t="s">
        <v>18466</v>
      </c>
      <c r="F281">
        <v>326.97000000000003</v>
      </c>
      <c r="G281">
        <v>0</v>
      </c>
      <c r="H281" t="s">
        <v>641</v>
      </c>
      <c r="I281" t="s">
        <v>18254</v>
      </c>
      <c r="J281" t="s">
        <v>736</v>
      </c>
      <c r="K281" t="s">
        <v>644</v>
      </c>
      <c r="L281" t="s">
        <v>645</v>
      </c>
      <c r="M281" t="s">
        <v>18467</v>
      </c>
      <c r="N281" t="s">
        <v>644</v>
      </c>
      <c r="O281" t="s">
        <v>647</v>
      </c>
      <c r="P281" t="s">
        <v>5</v>
      </c>
      <c r="Q281" t="s">
        <v>648</v>
      </c>
      <c r="R281" t="s">
        <v>645</v>
      </c>
      <c r="S281" t="s">
        <v>18468</v>
      </c>
      <c r="T281" t="s">
        <v>18467</v>
      </c>
    </row>
    <row r="282" spans="1:20" x14ac:dyDescent="0.25">
      <c r="A282" t="s">
        <v>147</v>
      </c>
      <c r="B282" t="s">
        <v>148</v>
      </c>
      <c r="C282">
        <v>33.333333333333336</v>
      </c>
      <c r="D282">
        <v>3</v>
      </c>
      <c r="E282" t="s">
        <v>18469</v>
      </c>
      <c r="F282">
        <v>115</v>
      </c>
      <c r="G282">
        <v>15</v>
      </c>
      <c r="H282" t="s">
        <v>641</v>
      </c>
      <c r="I282" t="s">
        <v>18470</v>
      </c>
      <c r="J282" t="s">
        <v>685</v>
      </c>
      <c r="K282" t="s">
        <v>644</v>
      </c>
      <c r="L282" t="s">
        <v>645</v>
      </c>
      <c r="M282" t="s">
        <v>18467</v>
      </c>
      <c r="N282" t="s">
        <v>644</v>
      </c>
      <c r="O282" t="s">
        <v>668</v>
      </c>
      <c r="P282" t="s">
        <v>5</v>
      </c>
      <c r="Q282" t="s">
        <v>669</v>
      </c>
      <c r="R282" t="s">
        <v>18471</v>
      </c>
      <c r="S282" t="s">
        <v>18472</v>
      </c>
      <c r="T282" t="s">
        <v>18467</v>
      </c>
    </row>
    <row r="283" spans="1:20" x14ac:dyDescent="0.25">
      <c r="A283" t="s">
        <v>147</v>
      </c>
      <c r="B283" t="s">
        <v>148</v>
      </c>
      <c r="C283">
        <v>50</v>
      </c>
      <c r="D283">
        <v>6</v>
      </c>
      <c r="E283" t="s">
        <v>18473</v>
      </c>
      <c r="F283">
        <v>200</v>
      </c>
      <c r="G283">
        <v>0</v>
      </c>
      <c r="H283" t="s">
        <v>641</v>
      </c>
      <c r="I283" t="s">
        <v>18474</v>
      </c>
      <c r="J283" t="s">
        <v>685</v>
      </c>
      <c r="K283" t="s">
        <v>644</v>
      </c>
      <c r="L283" t="s">
        <v>645</v>
      </c>
      <c r="M283" t="s">
        <v>18475</v>
      </c>
      <c r="N283" t="s">
        <v>644</v>
      </c>
      <c r="O283" t="s">
        <v>647</v>
      </c>
      <c r="P283" t="s">
        <v>5</v>
      </c>
      <c r="Q283" t="s">
        <v>648</v>
      </c>
      <c r="R283" t="s">
        <v>645</v>
      </c>
      <c r="S283" t="s">
        <v>18476</v>
      </c>
      <c r="T283" t="s">
        <v>18475</v>
      </c>
    </row>
    <row r="284" spans="1:20" x14ac:dyDescent="0.25">
      <c r="A284" t="s">
        <v>241</v>
      </c>
      <c r="B284" t="s">
        <v>247</v>
      </c>
      <c r="C284">
        <v>139</v>
      </c>
      <c r="D284">
        <v>2</v>
      </c>
      <c r="E284" t="s">
        <v>18477</v>
      </c>
      <c r="F284">
        <v>217.98</v>
      </c>
      <c r="G284">
        <v>0</v>
      </c>
      <c r="H284" t="s">
        <v>641</v>
      </c>
      <c r="I284" t="s">
        <v>18478</v>
      </c>
      <c r="J284" t="s">
        <v>859</v>
      </c>
      <c r="K284" t="s">
        <v>644</v>
      </c>
      <c r="L284" t="s">
        <v>645</v>
      </c>
      <c r="M284" t="s">
        <v>18475</v>
      </c>
      <c r="N284" t="s">
        <v>644</v>
      </c>
      <c r="O284" t="s">
        <v>647</v>
      </c>
      <c r="P284" t="s">
        <v>5</v>
      </c>
      <c r="Q284" t="s">
        <v>648</v>
      </c>
      <c r="R284" t="s">
        <v>645</v>
      </c>
      <c r="S284" t="s">
        <v>18479</v>
      </c>
      <c r="T284" t="s">
        <v>18475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3</v>
      </c>
      <c r="E285" t="s">
        <v>18480</v>
      </c>
      <c r="F285">
        <v>138</v>
      </c>
      <c r="G285">
        <v>38</v>
      </c>
      <c r="H285" t="s">
        <v>641</v>
      </c>
      <c r="I285" t="s">
        <v>18481</v>
      </c>
      <c r="J285" t="s">
        <v>3093</v>
      </c>
      <c r="K285" t="s">
        <v>644</v>
      </c>
      <c r="L285" t="s">
        <v>645</v>
      </c>
      <c r="M285" t="s">
        <v>18482</v>
      </c>
      <c r="N285" t="s">
        <v>644</v>
      </c>
      <c r="O285" t="s">
        <v>647</v>
      </c>
      <c r="P285" t="s">
        <v>5</v>
      </c>
      <c r="Q285" t="s">
        <v>648</v>
      </c>
      <c r="R285" t="s">
        <v>645</v>
      </c>
      <c r="S285" t="s">
        <v>18483</v>
      </c>
      <c r="T285" t="s">
        <v>18482</v>
      </c>
    </row>
    <row r="286" spans="1:20" x14ac:dyDescent="0.25">
      <c r="A286" t="s">
        <v>638</v>
      </c>
      <c r="B286" t="s">
        <v>639</v>
      </c>
      <c r="C286">
        <v>66</v>
      </c>
      <c r="D286">
        <v>2</v>
      </c>
      <c r="E286" t="s">
        <v>18484</v>
      </c>
      <c r="F286">
        <v>100</v>
      </c>
      <c r="G286">
        <v>0</v>
      </c>
      <c r="H286" t="s">
        <v>641</v>
      </c>
      <c r="I286" t="s">
        <v>18485</v>
      </c>
      <c r="J286" t="s">
        <v>864</v>
      </c>
      <c r="K286" t="s">
        <v>644</v>
      </c>
      <c r="L286" t="s">
        <v>645</v>
      </c>
      <c r="M286" t="s">
        <v>18486</v>
      </c>
      <c r="N286" t="s">
        <v>644</v>
      </c>
      <c r="O286" t="s">
        <v>668</v>
      </c>
      <c r="P286" t="s">
        <v>5</v>
      </c>
      <c r="Q286" t="s">
        <v>669</v>
      </c>
      <c r="R286" t="s">
        <v>645</v>
      </c>
      <c r="S286" t="s">
        <v>18487</v>
      </c>
      <c r="T286" t="s">
        <v>18486</v>
      </c>
    </row>
    <row r="287" spans="1:20" x14ac:dyDescent="0.25">
      <c r="A287" t="s">
        <v>18</v>
      </c>
      <c r="B287" t="s">
        <v>19</v>
      </c>
      <c r="C287">
        <v>68</v>
      </c>
      <c r="D287">
        <v>1</v>
      </c>
      <c r="E287" t="s">
        <v>18484</v>
      </c>
      <c r="F287">
        <v>100</v>
      </c>
      <c r="G287">
        <v>0</v>
      </c>
      <c r="H287" t="s">
        <v>641</v>
      </c>
      <c r="I287" t="s">
        <v>18485</v>
      </c>
      <c r="J287" t="s">
        <v>864</v>
      </c>
      <c r="K287" t="s">
        <v>644</v>
      </c>
      <c r="L287" t="s">
        <v>645</v>
      </c>
      <c r="M287" t="s">
        <v>18486</v>
      </c>
      <c r="N287" t="s">
        <v>644</v>
      </c>
      <c r="O287" t="s">
        <v>668</v>
      </c>
      <c r="P287" t="s">
        <v>5</v>
      </c>
      <c r="Q287" t="s">
        <v>669</v>
      </c>
      <c r="R287" t="s">
        <v>645</v>
      </c>
      <c r="S287" t="s">
        <v>18487</v>
      </c>
      <c r="T287" t="s">
        <v>18486</v>
      </c>
    </row>
    <row r="288" spans="1:20" x14ac:dyDescent="0.25">
      <c r="A288" t="s">
        <v>638</v>
      </c>
      <c r="B288" t="s">
        <v>639</v>
      </c>
      <c r="C288">
        <v>66</v>
      </c>
      <c r="D288">
        <v>2</v>
      </c>
      <c r="E288" t="s">
        <v>18488</v>
      </c>
      <c r="F288">
        <v>100</v>
      </c>
      <c r="G288">
        <v>0</v>
      </c>
      <c r="H288" t="s">
        <v>641</v>
      </c>
      <c r="I288" t="s">
        <v>18489</v>
      </c>
      <c r="J288" t="s">
        <v>724</v>
      </c>
      <c r="K288" t="s">
        <v>644</v>
      </c>
      <c r="L288" t="s">
        <v>645</v>
      </c>
      <c r="M288" t="s">
        <v>18490</v>
      </c>
      <c r="N288" t="s">
        <v>644</v>
      </c>
      <c r="O288" t="s">
        <v>726</v>
      </c>
      <c r="P288" t="s">
        <v>5</v>
      </c>
      <c r="Q288" t="s">
        <v>648</v>
      </c>
      <c r="R288" t="s">
        <v>645</v>
      </c>
      <c r="S288" t="s">
        <v>18491</v>
      </c>
      <c r="T288" t="s">
        <v>18490</v>
      </c>
    </row>
    <row r="289" spans="1:20" x14ac:dyDescent="0.25">
      <c r="A289" t="s">
        <v>18</v>
      </c>
      <c r="B289" t="s">
        <v>19</v>
      </c>
      <c r="C289">
        <v>68</v>
      </c>
      <c r="D289">
        <v>1</v>
      </c>
      <c r="E289" t="s">
        <v>18488</v>
      </c>
      <c r="F289">
        <v>100</v>
      </c>
      <c r="G289">
        <v>0</v>
      </c>
      <c r="H289" t="s">
        <v>641</v>
      </c>
      <c r="I289" t="s">
        <v>18489</v>
      </c>
      <c r="J289" t="s">
        <v>724</v>
      </c>
      <c r="K289" t="s">
        <v>644</v>
      </c>
      <c r="L289" t="s">
        <v>645</v>
      </c>
      <c r="M289" t="s">
        <v>18490</v>
      </c>
      <c r="N289" t="s">
        <v>644</v>
      </c>
      <c r="O289" t="s">
        <v>726</v>
      </c>
      <c r="P289" t="s">
        <v>5</v>
      </c>
      <c r="Q289" t="s">
        <v>648</v>
      </c>
      <c r="R289" t="s">
        <v>645</v>
      </c>
      <c r="S289" t="s">
        <v>18491</v>
      </c>
      <c r="T289" t="s">
        <v>18490</v>
      </c>
    </row>
    <row r="290" spans="1:20" x14ac:dyDescent="0.25">
      <c r="A290" t="s">
        <v>147</v>
      </c>
      <c r="B290" t="s">
        <v>148</v>
      </c>
      <c r="C290">
        <v>50</v>
      </c>
      <c r="D290">
        <v>6</v>
      </c>
      <c r="E290" t="s">
        <v>18492</v>
      </c>
      <c r="F290">
        <v>200</v>
      </c>
      <c r="G290">
        <v>0</v>
      </c>
      <c r="H290" t="s">
        <v>641</v>
      </c>
      <c r="I290" t="s">
        <v>18493</v>
      </c>
      <c r="J290" t="s">
        <v>652</v>
      </c>
      <c r="K290" t="s">
        <v>644</v>
      </c>
      <c r="L290" t="s">
        <v>645</v>
      </c>
      <c r="M290" t="s">
        <v>18494</v>
      </c>
      <c r="N290" t="s">
        <v>644</v>
      </c>
      <c r="O290" t="s">
        <v>668</v>
      </c>
      <c r="P290" t="s">
        <v>5</v>
      </c>
      <c r="Q290" t="s">
        <v>669</v>
      </c>
      <c r="R290" t="s">
        <v>645</v>
      </c>
      <c r="S290" t="s">
        <v>18495</v>
      </c>
      <c r="T290" t="s">
        <v>18494</v>
      </c>
    </row>
    <row r="291" spans="1:20" x14ac:dyDescent="0.25">
      <c r="A291" t="s">
        <v>18</v>
      </c>
      <c r="B291" t="s">
        <v>19</v>
      </c>
      <c r="C291">
        <v>50</v>
      </c>
      <c r="D291">
        <v>10</v>
      </c>
      <c r="E291" t="s">
        <v>18496</v>
      </c>
      <c r="F291">
        <v>380</v>
      </c>
      <c r="G291">
        <v>50</v>
      </c>
      <c r="H291" t="s">
        <v>2006</v>
      </c>
      <c r="I291" t="s">
        <v>18497</v>
      </c>
      <c r="J291" t="s">
        <v>18498</v>
      </c>
      <c r="K291" t="s">
        <v>18499</v>
      </c>
      <c r="L291" t="s">
        <v>18500</v>
      </c>
      <c r="M291" t="s">
        <v>18501</v>
      </c>
      <c r="N291" t="s">
        <v>8854</v>
      </c>
      <c r="O291" t="s">
        <v>1890</v>
      </c>
      <c r="P291" t="s">
        <v>1891</v>
      </c>
      <c r="Q291" t="s">
        <v>1892</v>
      </c>
      <c r="R291" t="s">
        <v>645</v>
      </c>
      <c r="S291" t="s">
        <v>18502</v>
      </c>
      <c r="T291" t="s">
        <v>18494</v>
      </c>
    </row>
    <row r="292" spans="1:20" x14ac:dyDescent="0.25">
      <c r="A292" t="s">
        <v>638</v>
      </c>
      <c r="B292" t="s">
        <v>639</v>
      </c>
      <c r="C292">
        <v>66</v>
      </c>
      <c r="D292">
        <v>2</v>
      </c>
      <c r="E292" t="s">
        <v>18503</v>
      </c>
      <c r="F292">
        <v>100</v>
      </c>
      <c r="G292">
        <v>0</v>
      </c>
      <c r="H292" t="s">
        <v>641</v>
      </c>
      <c r="I292" t="s">
        <v>18504</v>
      </c>
      <c r="J292" t="s">
        <v>1422</v>
      </c>
      <c r="K292" t="s">
        <v>644</v>
      </c>
      <c r="L292" t="s">
        <v>645</v>
      </c>
      <c r="M292" t="s">
        <v>18494</v>
      </c>
      <c r="N292" t="s">
        <v>644</v>
      </c>
      <c r="O292" t="s">
        <v>647</v>
      </c>
      <c r="P292" t="s">
        <v>5</v>
      </c>
      <c r="Q292" t="s">
        <v>648</v>
      </c>
      <c r="R292" t="s">
        <v>645</v>
      </c>
      <c r="S292" t="s">
        <v>18505</v>
      </c>
      <c r="T292" t="s">
        <v>18494</v>
      </c>
    </row>
    <row r="293" spans="1:20" x14ac:dyDescent="0.25">
      <c r="A293" t="s">
        <v>18</v>
      </c>
      <c r="B293" t="s">
        <v>19</v>
      </c>
      <c r="C293">
        <v>68</v>
      </c>
      <c r="D293">
        <v>1</v>
      </c>
      <c r="E293" t="s">
        <v>18503</v>
      </c>
      <c r="F293">
        <v>100</v>
      </c>
      <c r="G293">
        <v>0</v>
      </c>
      <c r="H293" t="s">
        <v>641</v>
      </c>
      <c r="I293" t="s">
        <v>18504</v>
      </c>
      <c r="J293" t="s">
        <v>1422</v>
      </c>
      <c r="K293" t="s">
        <v>644</v>
      </c>
      <c r="L293" t="s">
        <v>645</v>
      </c>
      <c r="M293" t="s">
        <v>18494</v>
      </c>
      <c r="N293" t="s">
        <v>644</v>
      </c>
      <c r="O293" t="s">
        <v>647</v>
      </c>
      <c r="P293" t="s">
        <v>5</v>
      </c>
      <c r="Q293" t="s">
        <v>648</v>
      </c>
      <c r="R293" t="s">
        <v>645</v>
      </c>
      <c r="S293" t="s">
        <v>18505</v>
      </c>
      <c r="T293" t="s">
        <v>18494</v>
      </c>
    </row>
    <row r="294" spans="1:20" x14ac:dyDescent="0.25">
      <c r="A294" t="s">
        <v>22</v>
      </c>
      <c r="B294" t="s">
        <v>27</v>
      </c>
      <c r="C294">
        <v>120</v>
      </c>
      <c r="D294">
        <v>1</v>
      </c>
      <c r="E294" t="s">
        <v>18506</v>
      </c>
      <c r="F294">
        <v>100</v>
      </c>
      <c r="G294">
        <v>0</v>
      </c>
      <c r="H294" t="s">
        <v>641</v>
      </c>
      <c r="I294" t="s">
        <v>18507</v>
      </c>
      <c r="J294" t="s">
        <v>1441</v>
      </c>
      <c r="K294" t="s">
        <v>644</v>
      </c>
      <c r="L294" t="s">
        <v>645</v>
      </c>
      <c r="M294" t="s">
        <v>18508</v>
      </c>
      <c r="N294" t="s">
        <v>644</v>
      </c>
      <c r="O294" t="s">
        <v>647</v>
      </c>
      <c r="P294" t="s">
        <v>5</v>
      </c>
      <c r="Q294" t="s">
        <v>648</v>
      </c>
      <c r="R294" t="s">
        <v>645</v>
      </c>
      <c r="S294" t="s">
        <v>18509</v>
      </c>
      <c r="T294" t="s">
        <v>18508</v>
      </c>
    </row>
    <row r="295" spans="1:20" x14ac:dyDescent="0.25">
      <c r="A295" t="s">
        <v>638</v>
      </c>
      <c r="B295" t="s">
        <v>639</v>
      </c>
      <c r="C295">
        <v>66</v>
      </c>
      <c r="D295">
        <v>2</v>
      </c>
      <c r="E295" t="s">
        <v>18510</v>
      </c>
      <c r="F295">
        <v>100</v>
      </c>
      <c r="G295">
        <v>0</v>
      </c>
      <c r="H295" t="s">
        <v>641</v>
      </c>
      <c r="I295" t="s">
        <v>18511</v>
      </c>
      <c r="J295" t="s">
        <v>745</v>
      </c>
      <c r="K295" t="s">
        <v>644</v>
      </c>
      <c r="L295" t="s">
        <v>645</v>
      </c>
      <c r="M295" t="s">
        <v>18508</v>
      </c>
      <c r="N295" t="s">
        <v>644</v>
      </c>
      <c r="O295" t="s">
        <v>647</v>
      </c>
      <c r="P295" t="s">
        <v>5</v>
      </c>
      <c r="Q295" t="s">
        <v>648</v>
      </c>
      <c r="R295" t="s">
        <v>645</v>
      </c>
      <c r="S295" t="s">
        <v>18512</v>
      </c>
      <c r="T295" t="s">
        <v>18508</v>
      </c>
    </row>
    <row r="296" spans="1:20" x14ac:dyDescent="0.25">
      <c r="A296" t="s">
        <v>18</v>
      </c>
      <c r="B296" t="s">
        <v>19</v>
      </c>
      <c r="C296">
        <v>68</v>
      </c>
      <c r="D296">
        <v>1</v>
      </c>
      <c r="E296" t="s">
        <v>18510</v>
      </c>
      <c r="F296">
        <v>100</v>
      </c>
      <c r="G296">
        <v>0</v>
      </c>
      <c r="H296" t="s">
        <v>641</v>
      </c>
      <c r="I296" t="s">
        <v>18511</v>
      </c>
      <c r="J296" t="s">
        <v>745</v>
      </c>
      <c r="K296" t="s">
        <v>644</v>
      </c>
      <c r="L296" t="s">
        <v>645</v>
      </c>
      <c r="M296" t="s">
        <v>18508</v>
      </c>
      <c r="N296" t="s">
        <v>644</v>
      </c>
      <c r="O296" t="s">
        <v>647</v>
      </c>
      <c r="P296" t="s">
        <v>5</v>
      </c>
      <c r="Q296" t="s">
        <v>648</v>
      </c>
      <c r="R296" t="s">
        <v>645</v>
      </c>
      <c r="S296" t="s">
        <v>18512</v>
      </c>
      <c r="T296" t="s">
        <v>18508</v>
      </c>
    </row>
    <row r="297" spans="1:20" x14ac:dyDescent="0.25">
      <c r="A297" t="s">
        <v>240</v>
      </c>
      <c r="B297" t="s">
        <v>246</v>
      </c>
      <c r="C297">
        <v>139</v>
      </c>
      <c r="D297">
        <v>6</v>
      </c>
      <c r="E297" t="s">
        <v>18513</v>
      </c>
      <c r="F297">
        <v>630</v>
      </c>
      <c r="G297">
        <v>0</v>
      </c>
      <c r="H297" t="s">
        <v>2006</v>
      </c>
      <c r="I297" t="s">
        <v>18514</v>
      </c>
      <c r="J297" t="s">
        <v>18515</v>
      </c>
      <c r="K297" t="s">
        <v>12225</v>
      </c>
      <c r="L297" t="s">
        <v>18516</v>
      </c>
      <c r="M297" t="s">
        <v>18517</v>
      </c>
      <c r="N297" t="s">
        <v>8854</v>
      </c>
      <c r="O297" t="s">
        <v>1890</v>
      </c>
      <c r="P297" t="s">
        <v>1891</v>
      </c>
      <c r="Q297" t="s">
        <v>1892</v>
      </c>
      <c r="R297" t="s">
        <v>645</v>
      </c>
      <c r="S297" t="s">
        <v>18518</v>
      </c>
      <c r="T297" t="s">
        <v>18508</v>
      </c>
    </row>
    <row r="298" spans="1:20" x14ac:dyDescent="0.25">
      <c r="A298" t="s">
        <v>18</v>
      </c>
      <c r="B298" t="s">
        <v>19</v>
      </c>
      <c r="C298">
        <v>50</v>
      </c>
      <c r="D298">
        <v>10</v>
      </c>
      <c r="E298" t="s">
        <v>18519</v>
      </c>
      <c r="F298">
        <v>380</v>
      </c>
      <c r="G298">
        <v>50</v>
      </c>
      <c r="H298" t="s">
        <v>2006</v>
      </c>
      <c r="I298" t="s">
        <v>18520</v>
      </c>
      <c r="J298" t="s">
        <v>18521</v>
      </c>
      <c r="K298" t="s">
        <v>13148</v>
      </c>
      <c r="L298" t="s">
        <v>18522</v>
      </c>
      <c r="M298" t="s">
        <v>18523</v>
      </c>
      <c r="N298" t="s">
        <v>8854</v>
      </c>
      <c r="O298" t="s">
        <v>1890</v>
      </c>
      <c r="P298" t="s">
        <v>1891</v>
      </c>
      <c r="Q298" t="s">
        <v>1892</v>
      </c>
      <c r="R298" t="s">
        <v>645</v>
      </c>
      <c r="S298" t="s">
        <v>18524</v>
      </c>
      <c r="T298" t="s">
        <v>18525</v>
      </c>
    </row>
    <row r="299" spans="1:20" x14ac:dyDescent="0.25">
      <c r="A299" t="s">
        <v>519</v>
      </c>
      <c r="B299" t="s">
        <v>520</v>
      </c>
      <c r="C299">
        <v>120</v>
      </c>
      <c r="D299">
        <v>1</v>
      </c>
      <c r="E299" t="s">
        <v>18526</v>
      </c>
      <c r="F299">
        <v>88</v>
      </c>
      <c r="G299">
        <v>9</v>
      </c>
      <c r="H299" t="s">
        <v>641</v>
      </c>
      <c r="I299" t="s">
        <v>18527</v>
      </c>
      <c r="J299" t="s">
        <v>771</v>
      </c>
      <c r="K299" t="s">
        <v>644</v>
      </c>
      <c r="L299" t="s">
        <v>645</v>
      </c>
      <c r="M299" t="s">
        <v>18525</v>
      </c>
      <c r="N299" t="s">
        <v>644</v>
      </c>
      <c r="O299" t="s">
        <v>668</v>
      </c>
      <c r="P299" t="s">
        <v>5</v>
      </c>
      <c r="Q299" t="s">
        <v>669</v>
      </c>
      <c r="R299" t="s">
        <v>645</v>
      </c>
      <c r="S299" t="s">
        <v>18528</v>
      </c>
      <c r="T299" t="s">
        <v>18525</v>
      </c>
    </row>
    <row r="300" spans="1:20" x14ac:dyDescent="0.25">
      <c r="A300" t="s">
        <v>241</v>
      </c>
      <c r="B300" t="s">
        <v>247</v>
      </c>
      <c r="C300">
        <v>139</v>
      </c>
      <c r="D300">
        <v>2</v>
      </c>
      <c r="E300" t="s">
        <v>18529</v>
      </c>
      <c r="F300">
        <v>326.97000000000003</v>
      </c>
      <c r="G300">
        <v>0</v>
      </c>
      <c r="H300" t="s">
        <v>641</v>
      </c>
      <c r="I300" t="s">
        <v>18530</v>
      </c>
      <c r="J300" t="s">
        <v>694</v>
      </c>
      <c r="K300" t="s">
        <v>644</v>
      </c>
      <c r="L300" t="s">
        <v>645</v>
      </c>
      <c r="M300" t="s">
        <v>18531</v>
      </c>
      <c r="N300" t="s">
        <v>644</v>
      </c>
      <c r="O300" t="s">
        <v>647</v>
      </c>
      <c r="P300" t="s">
        <v>5</v>
      </c>
      <c r="Q300" t="s">
        <v>648</v>
      </c>
      <c r="R300" t="s">
        <v>645</v>
      </c>
      <c r="S300" t="s">
        <v>18532</v>
      </c>
      <c r="T300" t="s">
        <v>18531</v>
      </c>
    </row>
    <row r="301" spans="1:20" x14ac:dyDescent="0.25">
      <c r="A301" t="s">
        <v>241</v>
      </c>
      <c r="B301" t="s">
        <v>247</v>
      </c>
      <c r="C301">
        <v>139</v>
      </c>
      <c r="D301">
        <v>1</v>
      </c>
      <c r="E301" t="s">
        <v>18529</v>
      </c>
      <c r="F301">
        <v>326.97000000000003</v>
      </c>
      <c r="G301">
        <v>0</v>
      </c>
      <c r="H301" t="s">
        <v>641</v>
      </c>
      <c r="I301" t="s">
        <v>18530</v>
      </c>
      <c r="J301" t="s">
        <v>694</v>
      </c>
      <c r="K301" t="s">
        <v>644</v>
      </c>
      <c r="L301" t="s">
        <v>645</v>
      </c>
      <c r="M301" t="s">
        <v>18531</v>
      </c>
      <c r="N301" t="s">
        <v>644</v>
      </c>
      <c r="O301" t="s">
        <v>647</v>
      </c>
      <c r="P301" t="s">
        <v>5</v>
      </c>
      <c r="Q301" t="s">
        <v>648</v>
      </c>
      <c r="R301" t="s">
        <v>645</v>
      </c>
      <c r="S301" t="s">
        <v>18532</v>
      </c>
      <c r="T301" t="s">
        <v>18531</v>
      </c>
    </row>
    <row r="302" spans="1:20" x14ac:dyDescent="0.25">
      <c r="A302" t="s">
        <v>241</v>
      </c>
      <c r="B302" t="s">
        <v>247</v>
      </c>
      <c r="C302">
        <v>139</v>
      </c>
      <c r="D302">
        <v>2</v>
      </c>
      <c r="E302" t="s">
        <v>18533</v>
      </c>
      <c r="F302">
        <v>215</v>
      </c>
      <c r="G302">
        <v>0</v>
      </c>
      <c r="H302" t="s">
        <v>2006</v>
      </c>
      <c r="I302" t="s">
        <v>2007</v>
      </c>
      <c r="J302" t="s">
        <v>18534</v>
      </c>
      <c r="K302" t="s">
        <v>2009</v>
      </c>
      <c r="L302" t="s">
        <v>2010</v>
      </c>
      <c r="M302" t="s">
        <v>18535</v>
      </c>
      <c r="N302" t="s">
        <v>8854</v>
      </c>
      <c r="O302" t="s">
        <v>2013</v>
      </c>
      <c r="P302" t="s">
        <v>1891</v>
      </c>
      <c r="Q302" t="s">
        <v>1892</v>
      </c>
      <c r="R302" t="s">
        <v>645</v>
      </c>
      <c r="S302" t="s">
        <v>18536</v>
      </c>
      <c r="T302" t="s">
        <v>18531</v>
      </c>
    </row>
    <row r="303" spans="1:20" x14ac:dyDescent="0.25">
      <c r="A303" t="s">
        <v>601</v>
      </c>
      <c r="B303" t="s">
        <v>602</v>
      </c>
      <c r="C303">
        <v>139</v>
      </c>
      <c r="D303">
        <v>1</v>
      </c>
      <c r="E303" t="s">
        <v>18537</v>
      </c>
      <c r="F303">
        <v>399</v>
      </c>
      <c r="G303">
        <v>0</v>
      </c>
      <c r="H303" t="s">
        <v>2006</v>
      </c>
      <c r="I303" t="s">
        <v>18538</v>
      </c>
      <c r="J303" t="s">
        <v>18539</v>
      </c>
      <c r="K303" t="s">
        <v>18540</v>
      </c>
      <c r="L303" t="s">
        <v>18541</v>
      </c>
      <c r="M303" t="s">
        <v>18542</v>
      </c>
      <c r="N303" t="s">
        <v>8854</v>
      </c>
      <c r="O303" t="s">
        <v>2013</v>
      </c>
      <c r="P303" t="s">
        <v>1891</v>
      </c>
      <c r="Q303" t="s">
        <v>1892</v>
      </c>
      <c r="R303" t="s">
        <v>645</v>
      </c>
      <c r="S303" t="s">
        <v>18543</v>
      </c>
      <c r="T303" t="s">
        <v>18542</v>
      </c>
    </row>
    <row r="304" spans="1:20" x14ac:dyDescent="0.25">
      <c r="A304" t="s">
        <v>241</v>
      </c>
      <c r="B304" t="s">
        <v>247</v>
      </c>
      <c r="C304">
        <v>139</v>
      </c>
      <c r="D304">
        <v>1</v>
      </c>
      <c r="E304" t="s">
        <v>18537</v>
      </c>
      <c r="F304">
        <v>399</v>
      </c>
      <c r="G304">
        <v>0</v>
      </c>
      <c r="H304" t="s">
        <v>2006</v>
      </c>
      <c r="I304" t="s">
        <v>18538</v>
      </c>
      <c r="J304" t="s">
        <v>18539</v>
      </c>
      <c r="K304" t="s">
        <v>18540</v>
      </c>
      <c r="L304" t="s">
        <v>18541</v>
      </c>
      <c r="M304" t="s">
        <v>18542</v>
      </c>
      <c r="N304" t="s">
        <v>8854</v>
      </c>
      <c r="O304" t="s">
        <v>2013</v>
      </c>
      <c r="P304" t="s">
        <v>1891</v>
      </c>
      <c r="Q304" t="s">
        <v>1892</v>
      </c>
      <c r="R304" t="s">
        <v>645</v>
      </c>
      <c r="S304" t="s">
        <v>18543</v>
      </c>
      <c r="T304" t="s">
        <v>18542</v>
      </c>
    </row>
    <row r="305" spans="1:20" x14ac:dyDescent="0.25">
      <c r="A305" t="s">
        <v>240</v>
      </c>
      <c r="B305" t="s">
        <v>246</v>
      </c>
      <c r="C305">
        <v>139</v>
      </c>
      <c r="D305">
        <v>1</v>
      </c>
      <c r="E305" t="s">
        <v>18537</v>
      </c>
      <c r="F305">
        <v>399</v>
      </c>
      <c r="G305">
        <v>0</v>
      </c>
      <c r="H305" t="s">
        <v>2006</v>
      </c>
      <c r="I305" t="s">
        <v>18538</v>
      </c>
      <c r="J305" t="s">
        <v>18539</v>
      </c>
      <c r="K305" t="s">
        <v>18540</v>
      </c>
      <c r="L305" t="s">
        <v>18541</v>
      </c>
      <c r="M305" t="s">
        <v>18542</v>
      </c>
      <c r="N305" t="s">
        <v>8854</v>
      </c>
      <c r="O305" t="s">
        <v>2013</v>
      </c>
      <c r="P305" t="s">
        <v>1891</v>
      </c>
      <c r="Q305" t="s">
        <v>1892</v>
      </c>
      <c r="R305" t="s">
        <v>645</v>
      </c>
      <c r="S305" t="s">
        <v>18543</v>
      </c>
      <c r="T305" t="s">
        <v>18542</v>
      </c>
    </row>
    <row r="306" spans="1:20" x14ac:dyDescent="0.25">
      <c r="A306" t="s">
        <v>239</v>
      </c>
      <c r="B306" t="s">
        <v>245</v>
      </c>
      <c r="C306">
        <v>139</v>
      </c>
      <c r="D306">
        <v>1</v>
      </c>
      <c r="E306" t="s">
        <v>18537</v>
      </c>
      <c r="F306">
        <v>399</v>
      </c>
      <c r="G306">
        <v>0</v>
      </c>
      <c r="H306" t="s">
        <v>2006</v>
      </c>
      <c r="I306" t="s">
        <v>18538</v>
      </c>
      <c r="J306" t="s">
        <v>18539</v>
      </c>
      <c r="K306" t="s">
        <v>18540</v>
      </c>
      <c r="L306" t="s">
        <v>18541</v>
      </c>
      <c r="M306" t="s">
        <v>18542</v>
      </c>
      <c r="N306" t="s">
        <v>8854</v>
      </c>
      <c r="O306" t="s">
        <v>2013</v>
      </c>
      <c r="P306" t="s">
        <v>1891</v>
      </c>
      <c r="Q306" t="s">
        <v>1892</v>
      </c>
      <c r="R306" t="s">
        <v>645</v>
      </c>
      <c r="S306" t="s">
        <v>18543</v>
      </c>
      <c r="T306" t="s">
        <v>18542</v>
      </c>
    </row>
    <row r="307" spans="1:20" x14ac:dyDescent="0.25">
      <c r="A307" t="s">
        <v>239</v>
      </c>
      <c r="B307" t="s">
        <v>245</v>
      </c>
      <c r="C307">
        <v>139</v>
      </c>
      <c r="D307">
        <v>2</v>
      </c>
      <c r="E307" t="s">
        <v>18544</v>
      </c>
      <c r="F307">
        <v>399</v>
      </c>
      <c r="G307">
        <v>0</v>
      </c>
      <c r="H307" t="s">
        <v>2006</v>
      </c>
      <c r="I307" t="s">
        <v>18545</v>
      </c>
      <c r="J307" t="s">
        <v>18546</v>
      </c>
      <c r="K307" t="s">
        <v>18547</v>
      </c>
      <c r="L307" t="s">
        <v>18548</v>
      </c>
      <c r="M307" t="s">
        <v>18549</v>
      </c>
      <c r="N307" t="s">
        <v>8854</v>
      </c>
      <c r="O307" t="s">
        <v>2013</v>
      </c>
      <c r="P307" t="s">
        <v>1891</v>
      </c>
      <c r="Q307" t="s">
        <v>1892</v>
      </c>
      <c r="R307" t="s">
        <v>645</v>
      </c>
      <c r="S307" t="s">
        <v>18550</v>
      </c>
      <c r="T307" t="s">
        <v>18549</v>
      </c>
    </row>
    <row r="308" spans="1:20" x14ac:dyDescent="0.25">
      <c r="A308" t="s">
        <v>241</v>
      </c>
      <c r="B308" t="s">
        <v>247</v>
      </c>
      <c r="C308">
        <v>139</v>
      </c>
      <c r="D308">
        <v>2</v>
      </c>
      <c r="E308" t="s">
        <v>18544</v>
      </c>
      <c r="F308">
        <v>399</v>
      </c>
      <c r="G308">
        <v>0</v>
      </c>
      <c r="H308" t="s">
        <v>2006</v>
      </c>
      <c r="I308" t="s">
        <v>18545</v>
      </c>
      <c r="J308" t="s">
        <v>18546</v>
      </c>
      <c r="K308" t="s">
        <v>18547</v>
      </c>
      <c r="L308" t="s">
        <v>18548</v>
      </c>
      <c r="M308" t="s">
        <v>18549</v>
      </c>
      <c r="N308" t="s">
        <v>8854</v>
      </c>
      <c r="O308" t="s">
        <v>2013</v>
      </c>
      <c r="P308" t="s">
        <v>1891</v>
      </c>
      <c r="Q308" t="s">
        <v>1892</v>
      </c>
      <c r="R308" t="s">
        <v>645</v>
      </c>
      <c r="S308" t="s">
        <v>18550</v>
      </c>
      <c r="T308" t="s">
        <v>18549</v>
      </c>
    </row>
    <row r="309" spans="1:20" x14ac:dyDescent="0.25">
      <c r="A309" t="s">
        <v>147</v>
      </c>
      <c r="B309" t="s">
        <v>148</v>
      </c>
      <c r="C309">
        <v>65</v>
      </c>
      <c r="D309">
        <v>18</v>
      </c>
      <c r="E309" t="s">
        <v>18551</v>
      </c>
      <c r="F309">
        <v>598</v>
      </c>
      <c r="G309">
        <v>0</v>
      </c>
      <c r="H309" t="s">
        <v>2006</v>
      </c>
      <c r="I309" t="s">
        <v>18552</v>
      </c>
      <c r="J309" t="s">
        <v>18553</v>
      </c>
      <c r="K309" t="s">
        <v>8804</v>
      </c>
      <c r="L309" t="s">
        <v>18554</v>
      </c>
      <c r="M309" t="s">
        <v>18555</v>
      </c>
      <c r="N309" t="s">
        <v>8854</v>
      </c>
      <c r="O309" t="s">
        <v>1890</v>
      </c>
      <c r="P309" t="s">
        <v>1891</v>
      </c>
      <c r="Q309" t="s">
        <v>1892</v>
      </c>
      <c r="R309" t="s">
        <v>645</v>
      </c>
      <c r="S309" t="s">
        <v>18556</v>
      </c>
      <c r="T309" t="s">
        <v>18557</v>
      </c>
    </row>
    <row r="310" spans="1:20" x14ac:dyDescent="0.25">
      <c r="A310" t="s">
        <v>240</v>
      </c>
      <c r="B310" t="s">
        <v>246</v>
      </c>
      <c r="C310">
        <v>139</v>
      </c>
      <c r="D310">
        <v>2</v>
      </c>
      <c r="E310" t="s">
        <v>18558</v>
      </c>
      <c r="F310">
        <v>215</v>
      </c>
      <c r="G310">
        <v>0</v>
      </c>
      <c r="H310" t="s">
        <v>2006</v>
      </c>
      <c r="I310" t="s">
        <v>18559</v>
      </c>
      <c r="J310" t="s">
        <v>18560</v>
      </c>
      <c r="K310" t="s">
        <v>754</v>
      </c>
      <c r="L310" t="s">
        <v>18561</v>
      </c>
      <c r="M310" t="s">
        <v>18562</v>
      </c>
      <c r="N310" t="s">
        <v>8854</v>
      </c>
      <c r="O310" t="s">
        <v>2013</v>
      </c>
      <c r="P310" t="s">
        <v>1891</v>
      </c>
      <c r="Q310" t="s">
        <v>1892</v>
      </c>
      <c r="R310" t="s">
        <v>645</v>
      </c>
      <c r="S310" t="s">
        <v>18563</v>
      </c>
      <c r="T310" t="s">
        <v>18562</v>
      </c>
    </row>
    <row r="311" spans="1:20" x14ac:dyDescent="0.25">
      <c r="A311" t="s">
        <v>22</v>
      </c>
      <c r="B311" t="s">
        <v>27</v>
      </c>
      <c r="C311">
        <v>69.900000000000006</v>
      </c>
      <c r="D311">
        <v>10</v>
      </c>
      <c r="E311" t="s">
        <v>18564</v>
      </c>
      <c r="F311">
        <v>800</v>
      </c>
      <c r="G311">
        <v>0</v>
      </c>
      <c r="H311" t="s">
        <v>673</v>
      </c>
      <c r="I311" t="s">
        <v>18565</v>
      </c>
      <c r="J311" t="s">
        <v>18566</v>
      </c>
      <c r="K311" t="s">
        <v>2585</v>
      </c>
      <c r="L311" t="s">
        <v>5149</v>
      </c>
      <c r="M311" t="s">
        <v>18567</v>
      </c>
      <c r="N311" t="s">
        <v>644</v>
      </c>
      <c r="O311" t="s">
        <v>679</v>
      </c>
      <c r="P311" t="s">
        <v>26</v>
      </c>
      <c r="Q311" t="s">
        <v>680</v>
      </c>
      <c r="R311" t="s">
        <v>645</v>
      </c>
      <c r="S311" t="s">
        <v>18568</v>
      </c>
      <c r="T311" t="s">
        <v>18567</v>
      </c>
    </row>
    <row r="312" spans="1:20" x14ac:dyDescent="0.25">
      <c r="A312" t="s">
        <v>22</v>
      </c>
      <c r="B312" t="s">
        <v>27</v>
      </c>
      <c r="C312">
        <v>120</v>
      </c>
      <c r="D312">
        <v>1</v>
      </c>
      <c r="E312" t="s">
        <v>18569</v>
      </c>
      <c r="F312">
        <v>117</v>
      </c>
      <c r="G312">
        <v>18</v>
      </c>
      <c r="H312" t="s">
        <v>641</v>
      </c>
      <c r="I312" t="s">
        <v>18570</v>
      </c>
      <c r="J312" t="s">
        <v>694</v>
      </c>
      <c r="K312" t="s">
        <v>644</v>
      </c>
      <c r="L312" t="s">
        <v>645</v>
      </c>
      <c r="M312" t="s">
        <v>18571</v>
      </c>
      <c r="N312" t="s">
        <v>644</v>
      </c>
      <c r="O312" t="s">
        <v>668</v>
      </c>
      <c r="P312" t="s">
        <v>5</v>
      </c>
      <c r="Q312" t="s">
        <v>669</v>
      </c>
      <c r="R312" t="s">
        <v>645</v>
      </c>
      <c r="S312" t="s">
        <v>18572</v>
      </c>
      <c r="T312" t="s">
        <v>18573</v>
      </c>
    </row>
    <row r="313" spans="1:20" x14ac:dyDescent="0.25">
      <c r="A313" t="s">
        <v>22</v>
      </c>
      <c r="B313" t="s">
        <v>27</v>
      </c>
      <c r="C313">
        <v>120</v>
      </c>
      <c r="D313">
        <v>1</v>
      </c>
      <c r="E313" t="s">
        <v>18574</v>
      </c>
      <c r="F313">
        <v>117</v>
      </c>
      <c r="G313">
        <v>18</v>
      </c>
      <c r="H313" t="s">
        <v>641</v>
      </c>
      <c r="I313" t="s">
        <v>18575</v>
      </c>
      <c r="J313" t="s">
        <v>1508</v>
      </c>
      <c r="K313" t="s">
        <v>644</v>
      </c>
      <c r="L313" t="s">
        <v>645</v>
      </c>
      <c r="M313" t="s">
        <v>18573</v>
      </c>
      <c r="N313" t="s">
        <v>644</v>
      </c>
      <c r="O313" t="s">
        <v>647</v>
      </c>
      <c r="P313" t="s">
        <v>5</v>
      </c>
      <c r="Q313" t="s">
        <v>648</v>
      </c>
      <c r="R313" t="s">
        <v>645</v>
      </c>
      <c r="S313" t="s">
        <v>18576</v>
      </c>
      <c r="T313" t="s">
        <v>18573</v>
      </c>
    </row>
    <row r="314" spans="1:20" x14ac:dyDescent="0.25">
      <c r="A314" t="s">
        <v>147</v>
      </c>
      <c r="B314" t="s">
        <v>148</v>
      </c>
      <c r="C314">
        <v>33.333333333333336</v>
      </c>
      <c r="D314">
        <v>3</v>
      </c>
      <c r="E314" t="s">
        <v>18577</v>
      </c>
      <c r="F314">
        <v>101</v>
      </c>
      <c r="G314">
        <v>1</v>
      </c>
      <c r="H314" t="s">
        <v>641</v>
      </c>
      <c r="I314" t="s">
        <v>15240</v>
      </c>
      <c r="J314" t="s">
        <v>847</v>
      </c>
      <c r="K314" t="s">
        <v>644</v>
      </c>
      <c r="L314" t="s">
        <v>645</v>
      </c>
      <c r="M314" t="s">
        <v>18578</v>
      </c>
      <c r="N314" t="s">
        <v>644</v>
      </c>
      <c r="O314" t="s">
        <v>726</v>
      </c>
      <c r="P314" t="s">
        <v>5</v>
      </c>
      <c r="Q314" t="s">
        <v>648</v>
      </c>
      <c r="R314" t="s">
        <v>645</v>
      </c>
      <c r="S314" t="s">
        <v>18579</v>
      </c>
      <c r="T314" t="s">
        <v>18578</v>
      </c>
    </row>
    <row r="315" spans="1:20" x14ac:dyDescent="0.25">
      <c r="A315" t="s">
        <v>147</v>
      </c>
      <c r="B315" t="s">
        <v>148</v>
      </c>
      <c r="C315">
        <v>50</v>
      </c>
      <c r="D315">
        <v>6</v>
      </c>
      <c r="E315" t="s">
        <v>18580</v>
      </c>
      <c r="F315">
        <v>200</v>
      </c>
      <c r="G315">
        <v>0</v>
      </c>
      <c r="H315" t="s">
        <v>641</v>
      </c>
      <c r="I315" t="s">
        <v>18581</v>
      </c>
      <c r="J315" t="s">
        <v>685</v>
      </c>
      <c r="K315" t="s">
        <v>644</v>
      </c>
      <c r="L315" t="s">
        <v>645</v>
      </c>
      <c r="M315" t="s">
        <v>18578</v>
      </c>
      <c r="N315" t="s">
        <v>644</v>
      </c>
      <c r="O315" t="s">
        <v>647</v>
      </c>
      <c r="P315" t="s">
        <v>5</v>
      </c>
      <c r="Q315" t="s">
        <v>648</v>
      </c>
      <c r="R315" t="s">
        <v>645</v>
      </c>
      <c r="S315" t="s">
        <v>18582</v>
      </c>
      <c r="T315" t="s">
        <v>18578</v>
      </c>
    </row>
    <row r="316" spans="1:20" x14ac:dyDescent="0.25">
      <c r="A316" t="s">
        <v>147</v>
      </c>
      <c r="B316" t="s">
        <v>148</v>
      </c>
      <c r="C316">
        <v>33.333333333333336</v>
      </c>
      <c r="D316">
        <v>3</v>
      </c>
      <c r="E316" t="s">
        <v>18583</v>
      </c>
      <c r="F316">
        <v>100</v>
      </c>
      <c r="G316">
        <v>0</v>
      </c>
      <c r="H316" t="s">
        <v>641</v>
      </c>
      <c r="I316" t="s">
        <v>18584</v>
      </c>
      <c r="J316" t="s">
        <v>864</v>
      </c>
      <c r="K316" t="s">
        <v>644</v>
      </c>
      <c r="L316" t="s">
        <v>645</v>
      </c>
      <c r="M316" t="s">
        <v>18585</v>
      </c>
      <c r="N316" t="s">
        <v>644</v>
      </c>
      <c r="O316" t="s">
        <v>647</v>
      </c>
      <c r="P316" t="s">
        <v>5</v>
      </c>
      <c r="Q316" t="s">
        <v>648</v>
      </c>
      <c r="R316" t="s">
        <v>645</v>
      </c>
      <c r="S316" t="s">
        <v>18586</v>
      </c>
      <c r="T316" t="s">
        <v>18585</v>
      </c>
    </row>
    <row r="317" spans="1:20" x14ac:dyDescent="0.25">
      <c r="A317" t="s">
        <v>147</v>
      </c>
      <c r="B317" t="s">
        <v>148</v>
      </c>
      <c r="C317">
        <v>33.333333333333336</v>
      </c>
      <c r="D317">
        <v>3</v>
      </c>
      <c r="E317" t="s">
        <v>18587</v>
      </c>
      <c r="F317">
        <v>100</v>
      </c>
      <c r="G317">
        <v>0</v>
      </c>
      <c r="H317" t="s">
        <v>641</v>
      </c>
      <c r="I317" t="s">
        <v>5714</v>
      </c>
      <c r="J317" t="s">
        <v>924</v>
      </c>
      <c r="K317" t="s">
        <v>644</v>
      </c>
      <c r="L317" t="s">
        <v>645</v>
      </c>
      <c r="M317" t="s">
        <v>18588</v>
      </c>
      <c r="N317" t="s">
        <v>644</v>
      </c>
      <c r="O317" t="s">
        <v>668</v>
      </c>
      <c r="P317" t="s">
        <v>5</v>
      </c>
      <c r="Q317" t="s">
        <v>669</v>
      </c>
      <c r="R317" t="s">
        <v>645</v>
      </c>
      <c r="S317" t="s">
        <v>18589</v>
      </c>
      <c r="T317" t="s">
        <v>18588</v>
      </c>
    </row>
    <row r="318" spans="1:20" x14ac:dyDescent="0.25">
      <c r="A318" t="s">
        <v>239</v>
      </c>
      <c r="B318" t="s">
        <v>245</v>
      </c>
      <c r="C318">
        <v>139</v>
      </c>
      <c r="D318">
        <v>1</v>
      </c>
      <c r="E318" t="s">
        <v>18590</v>
      </c>
      <c r="F318">
        <v>108.99</v>
      </c>
      <c r="G318">
        <v>0</v>
      </c>
      <c r="H318" t="s">
        <v>641</v>
      </c>
      <c r="I318" t="s">
        <v>18591</v>
      </c>
      <c r="J318" t="s">
        <v>1414</v>
      </c>
      <c r="K318" t="s">
        <v>644</v>
      </c>
      <c r="L318" t="s">
        <v>645</v>
      </c>
      <c r="M318" t="s">
        <v>18592</v>
      </c>
      <c r="N318" t="s">
        <v>644</v>
      </c>
      <c r="O318" t="s">
        <v>647</v>
      </c>
      <c r="P318" t="s">
        <v>5</v>
      </c>
      <c r="Q318" t="s">
        <v>648</v>
      </c>
      <c r="R318" t="s">
        <v>645</v>
      </c>
      <c r="S318" t="s">
        <v>18593</v>
      </c>
      <c r="T318" t="s">
        <v>18592</v>
      </c>
    </row>
    <row r="319" spans="1:20" x14ac:dyDescent="0.25">
      <c r="A319" t="s">
        <v>147</v>
      </c>
      <c r="B319" t="s">
        <v>148</v>
      </c>
      <c r="C319">
        <v>33.333333333333336</v>
      </c>
      <c r="D319">
        <v>3</v>
      </c>
      <c r="E319" t="s">
        <v>18594</v>
      </c>
      <c r="F319">
        <v>100</v>
      </c>
      <c r="G319">
        <v>0</v>
      </c>
      <c r="H319" t="s">
        <v>641</v>
      </c>
      <c r="I319" t="s">
        <v>18595</v>
      </c>
      <c r="J319" t="s">
        <v>900</v>
      </c>
      <c r="K319" t="s">
        <v>644</v>
      </c>
      <c r="L319" t="s">
        <v>645</v>
      </c>
      <c r="M319" t="s">
        <v>18596</v>
      </c>
      <c r="N319" t="s">
        <v>644</v>
      </c>
      <c r="O319" t="s">
        <v>647</v>
      </c>
      <c r="P319" t="s">
        <v>5</v>
      </c>
      <c r="Q319" t="s">
        <v>648</v>
      </c>
      <c r="R319" t="s">
        <v>645</v>
      </c>
      <c r="S319" t="s">
        <v>18597</v>
      </c>
      <c r="T319" t="s">
        <v>18596</v>
      </c>
    </row>
    <row r="320" spans="1:20" x14ac:dyDescent="0.25">
      <c r="A320" t="s">
        <v>147</v>
      </c>
      <c r="B320" t="s">
        <v>148</v>
      </c>
      <c r="C320">
        <v>33.333333333333336</v>
      </c>
      <c r="D320">
        <v>3</v>
      </c>
      <c r="E320" t="s">
        <v>18598</v>
      </c>
      <c r="F320">
        <v>100</v>
      </c>
      <c r="G320">
        <v>0</v>
      </c>
      <c r="H320" t="s">
        <v>641</v>
      </c>
      <c r="I320" t="s">
        <v>18599</v>
      </c>
      <c r="J320" t="s">
        <v>981</v>
      </c>
      <c r="K320" t="s">
        <v>644</v>
      </c>
      <c r="L320" t="s">
        <v>645</v>
      </c>
      <c r="M320" t="s">
        <v>18600</v>
      </c>
      <c r="N320" t="s">
        <v>644</v>
      </c>
      <c r="O320" t="s">
        <v>647</v>
      </c>
      <c r="P320" t="s">
        <v>5</v>
      </c>
      <c r="Q320" t="s">
        <v>648</v>
      </c>
      <c r="R320" t="s">
        <v>645</v>
      </c>
      <c r="S320" t="s">
        <v>18601</v>
      </c>
      <c r="T320" t="s">
        <v>18600</v>
      </c>
    </row>
    <row r="321" spans="1:20" x14ac:dyDescent="0.25">
      <c r="A321" t="s">
        <v>77</v>
      </c>
      <c r="B321" t="s">
        <v>78</v>
      </c>
      <c r="C321">
        <v>33.333333333333336</v>
      </c>
      <c r="D321">
        <v>9</v>
      </c>
      <c r="E321" t="s">
        <v>18602</v>
      </c>
      <c r="F321">
        <v>405</v>
      </c>
      <c r="G321">
        <v>0</v>
      </c>
      <c r="H321" t="s">
        <v>641</v>
      </c>
      <c r="I321" t="s">
        <v>18603</v>
      </c>
      <c r="J321" t="s">
        <v>2173</v>
      </c>
      <c r="K321" t="s">
        <v>644</v>
      </c>
      <c r="L321" t="s">
        <v>645</v>
      </c>
      <c r="M321" t="s">
        <v>18604</v>
      </c>
      <c r="N321" t="s">
        <v>644</v>
      </c>
      <c r="O321" t="s">
        <v>647</v>
      </c>
      <c r="P321" t="s">
        <v>5</v>
      </c>
      <c r="Q321" t="s">
        <v>648</v>
      </c>
      <c r="R321" t="s">
        <v>645</v>
      </c>
      <c r="S321" t="s">
        <v>18605</v>
      </c>
      <c r="T321" t="s">
        <v>18604</v>
      </c>
    </row>
    <row r="322" spans="1:20" x14ac:dyDescent="0.25">
      <c r="A322" t="s">
        <v>72</v>
      </c>
      <c r="B322" t="s">
        <v>3385</v>
      </c>
      <c r="C322">
        <v>120</v>
      </c>
      <c r="D322">
        <v>2</v>
      </c>
      <c r="E322" t="s">
        <v>18606</v>
      </c>
      <c r="F322">
        <v>218</v>
      </c>
      <c r="G322">
        <v>18</v>
      </c>
      <c r="H322" t="s">
        <v>641</v>
      </c>
      <c r="I322" t="s">
        <v>18570</v>
      </c>
      <c r="J322" t="s">
        <v>694</v>
      </c>
      <c r="K322" t="s">
        <v>644</v>
      </c>
      <c r="L322" t="s">
        <v>645</v>
      </c>
      <c r="M322" t="s">
        <v>18600</v>
      </c>
      <c r="N322" t="s">
        <v>644</v>
      </c>
      <c r="O322" t="s">
        <v>668</v>
      </c>
      <c r="P322" t="s">
        <v>5</v>
      </c>
      <c r="Q322" t="s">
        <v>669</v>
      </c>
      <c r="R322" t="s">
        <v>645</v>
      </c>
      <c r="S322" t="s">
        <v>18607</v>
      </c>
      <c r="T322" t="s">
        <v>18608</v>
      </c>
    </row>
    <row r="323" spans="1:20" x14ac:dyDescent="0.25">
      <c r="A323" t="s">
        <v>72</v>
      </c>
      <c r="B323" t="s">
        <v>3385</v>
      </c>
      <c r="C323">
        <v>120</v>
      </c>
      <c r="D323">
        <v>3</v>
      </c>
      <c r="E323" t="s">
        <v>18609</v>
      </c>
      <c r="F323">
        <v>267</v>
      </c>
      <c r="G323">
        <v>0</v>
      </c>
      <c r="H323" t="s">
        <v>641</v>
      </c>
      <c r="I323" t="s">
        <v>18610</v>
      </c>
      <c r="J323" t="s">
        <v>1441</v>
      </c>
      <c r="K323" t="s">
        <v>644</v>
      </c>
      <c r="L323" t="s">
        <v>645</v>
      </c>
      <c r="M323" t="s">
        <v>18611</v>
      </c>
      <c r="N323" t="s">
        <v>644</v>
      </c>
      <c r="O323" t="s">
        <v>668</v>
      </c>
      <c r="P323" t="s">
        <v>5</v>
      </c>
      <c r="Q323" t="s">
        <v>669</v>
      </c>
      <c r="R323" t="s">
        <v>645</v>
      </c>
      <c r="S323" t="s">
        <v>18612</v>
      </c>
      <c r="T323" t="s">
        <v>18611</v>
      </c>
    </row>
    <row r="324" spans="1:20" x14ac:dyDescent="0.25">
      <c r="A324" t="s">
        <v>147</v>
      </c>
      <c r="B324" t="s">
        <v>148</v>
      </c>
      <c r="C324">
        <v>50</v>
      </c>
      <c r="D324">
        <v>6</v>
      </c>
      <c r="E324" t="s">
        <v>18613</v>
      </c>
      <c r="F324">
        <v>200</v>
      </c>
      <c r="G324">
        <v>0</v>
      </c>
      <c r="H324" t="s">
        <v>641</v>
      </c>
      <c r="I324" t="s">
        <v>18614</v>
      </c>
      <c r="J324" t="s">
        <v>1508</v>
      </c>
      <c r="K324" t="s">
        <v>644</v>
      </c>
      <c r="L324" t="s">
        <v>645</v>
      </c>
      <c r="M324" t="s">
        <v>18615</v>
      </c>
      <c r="N324" t="s">
        <v>644</v>
      </c>
      <c r="O324" t="s">
        <v>647</v>
      </c>
      <c r="P324" t="s">
        <v>5</v>
      </c>
      <c r="Q324" t="s">
        <v>648</v>
      </c>
      <c r="R324" t="s">
        <v>645</v>
      </c>
      <c r="S324" t="s">
        <v>18616</v>
      </c>
      <c r="T324" t="s">
        <v>18615</v>
      </c>
    </row>
    <row r="325" spans="1:20" x14ac:dyDescent="0.25">
      <c r="A325" t="s">
        <v>22</v>
      </c>
      <c r="B325" t="s">
        <v>27</v>
      </c>
      <c r="C325">
        <v>120</v>
      </c>
      <c r="D325">
        <v>1</v>
      </c>
      <c r="E325" t="s">
        <v>18617</v>
      </c>
      <c r="F325">
        <v>89</v>
      </c>
      <c r="G325">
        <v>0</v>
      </c>
      <c r="H325" t="s">
        <v>641</v>
      </c>
      <c r="I325" t="s">
        <v>18618</v>
      </c>
      <c r="J325" t="s">
        <v>694</v>
      </c>
      <c r="K325" t="s">
        <v>644</v>
      </c>
      <c r="L325" t="s">
        <v>645</v>
      </c>
      <c r="M325" t="s">
        <v>18619</v>
      </c>
      <c r="N325" t="s">
        <v>644</v>
      </c>
      <c r="O325" t="s">
        <v>647</v>
      </c>
      <c r="P325" t="s">
        <v>5</v>
      </c>
      <c r="Q325" t="s">
        <v>648</v>
      </c>
      <c r="R325" t="s">
        <v>645</v>
      </c>
      <c r="S325" t="s">
        <v>18620</v>
      </c>
      <c r="T325" t="s">
        <v>18619</v>
      </c>
    </row>
    <row r="326" spans="1:20" x14ac:dyDescent="0.25">
      <c r="A326" t="s">
        <v>22</v>
      </c>
      <c r="B326" t="s">
        <v>27</v>
      </c>
      <c r="C326">
        <v>120</v>
      </c>
      <c r="D326">
        <v>1</v>
      </c>
      <c r="E326" t="s">
        <v>18621</v>
      </c>
      <c r="F326">
        <v>89</v>
      </c>
      <c r="G326">
        <v>0</v>
      </c>
      <c r="H326" t="s">
        <v>641</v>
      </c>
      <c r="I326" t="s">
        <v>18622</v>
      </c>
      <c r="J326" t="s">
        <v>708</v>
      </c>
      <c r="K326" t="s">
        <v>644</v>
      </c>
      <c r="L326" t="s">
        <v>645</v>
      </c>
      <c r="M326" t="s">
        <v>18623</v>
      </c>
      <c r="N326" t="s">
        <v>644</v>
      </c>
      <c r="O326" t="s">
        <v>647</v>
      </c>
      <c r="P326" t="s">
        <v>5</v>
      </c>
      <c r="Q326" t="s">
        <v>648</v>
      </c>
      <c r="R326" t="s">
        <v>645</v>
      </c>
      <c r="S326" t="s">
        <v>18624</v>
      </c>
      <c r="T326" t="s">
        <v>18623</v>
      </c>
    </row>
    <row r="327" spans="1:20" x14ac:dyDescent="0.25">
      <c r="A327" t="s">
        <v>22</v>
      </c>
      <c r="B327" t="s">
        <v>213</v>
      </c>
      <c r="C327">
        <v>76</v>
      </c>
      <c r="D327">
        <v>2</v>
      </c>
      <c r="E327" t="s">
        <v>18625</v>
      </c>
      <c r="F327">
        <v>160</v>
      </c>
      <c r="G327">
        <v>8</v>
      </c>
      <c r="H327" t="s">
        <v>805</v>
      </c>
      <c r="I327" t="s">
        <v>18626</v>
      </c>
      <c r="J327" t="s">
        <v>18627</v>
      </c>
      <c r="K327" t="s">
        <v>18628</v>
      </c>
      <c r="L327" t="s">
        <v>18629</v>
      </c>
      <c r="M327" t="s">
        <v>18630</v>
      </c>
      <c r="N327" t="s">
        <v>644</v>
      </c>
      <c r="O327" t="s">
        <v>811</v>
      </c>
      <c r="P327" t="s">
        <v>23</v>
      </c>
      <c r="Q327" t="s">
        <v>812</v>
      </c>
      <c r="R327" t="s">
        <v>645</v>
      </c>
      <c r="S327" t="s">
        <v>18631</v>
      </c>
      <c r="T327" t="s">
        <v>18630</v>
      </c>
    </row>
    <row r="328" spans="1:20" x14ac:dyDescent="0.25">
      <c r="A328" t="s">
        <v>22</v>
      </c>
      <c r="B328" t="s">
        <v>27</v>
      </c>
      <c r="C328">
        <v>120</v>
      </c>
      <c r="D328">
        <v>2</v>
      </c>
      <c r="E328" t="s">
        <v>18632</v>
      </c>
      <c r="F328">
        <v>178</v>
      </c>
      <c r="G328">
        <v>0</v>
      </c>
      <c r="H328" t="s">
        <v>641</v>
      </c>
      <c r="I328" t="s">
        <v>18633</v>
      </c>
      <c r="J328" t="s">
        <v>694</v>
      </c>
      <c r="K328" t="s">
        <v>644</v>
      </c>
      <c r="L328" t="s">
        <v>645</v>
      </c>
      <c r="M328" t="s">
        <v>18630</v>
      </c>
      <c r="N328" t="s">
        <v>644</v>
      </c>
      <c r="O328" t="s">
        <v>647</v>
      </c>
      <c r="P328" t="s">
        <v>5</v>
      </c>
      <c r="Q328" t="s">
        <v>648</v>
      </c>
      <c r="R328" t="s">
        <v>645</v>
      </c>
      <c r="S328" t="s">
        <v>18634</v>
      </c>
      <c r="T328" t="s">
        <v>18630</v>
      </c>
    </row>
    <row r="329" spans="1:20" x14ac:dyDescent="0.25">
      <c r="A329" t="s">
        <v>12</v>
      </c>
      <c r="B329" t="s">
        <v>13</v>
      </c>
      <c r="C329">
        <v>50</v>
      </c>
      <c r="D329">
        <v>5</v>
      </c>
      <c r="E329" t="s">
        <v>18635</v>
      </c>
      <c r="F329">
        <v>240</v>
      </c>
      <c r="G329">
        <v>0</v>
      </c>
      <c r="H329" t="s">
        <v>673</v>
      </c>
      <c r="I329" t="s">
        <v>1805</v>
      </c>
      <c r="J329" t="s">
        <v>18636</v>
      </c>
      <c r="K329" t="s">
        <v>18637</v>
      </c>
      <c r="L329" t="s">
        <v>11316</v>
      </c>
      <c r="M329" t="s">
        <v>18623</v>
      </c>
      <c r="N329" t="s">
        <v>644</v>
      </c>
      <c r="O329" t="s">
        <v>679</v>
      </c>
      <c r="P329" t="s">
        <v>26</v>
      </c>
      <c r="Q329" t="s">
        <v>680</v>
      </c>
      <c r="R329" t="s">
        <v>645</v>
      </c>
      <c r="S329" t="s">
        <v>18638</v>
      </c>
      <c r="T329" t="s">
        <v>18630</v>
      </c>
    </row>
    <row r="330" spans="1:20" x14ac:dyDescent="0.25">
      <c r="A330" t="s">
        <v>22</v>
      </c>
      <c r="B330" t="s">
        <v>27</v>
      </c>
      <c r="C330">
        <v>66.333333333333329</v>
      </c>
      <c r="D330">
        <v>3</v>
      </c>
      <c r="E330" t="s">
        <v>18639</v>
      </c>
      <c r="F330">
        <v>220</v>
      </c>
      <c r="G330">
        <v>0</v>
      </c>
      <c r="H330" t="s">
        <v>729</v>
      </c>
      <c r="I330" t="s">
        <v>18640</v>
      </c>
      <c r="J330" t="s">
        <v>724</v>
      </c>
      <c r="K330" t="s">
        <v>644</v>
      </c>
      <c r="L330" t="s">
        <v>645</v>
      </c>
      <c r="M330" t="s">
        <v>18641</v>
      </c>
      <c r="N330" t="s">
        <v>644</v>
      </c>
      <c r="O330" t="s">
        <v>726</v>
      </c>
      <c r="P330" t="s">
        <v>5</v>
      </c>
      <c r="Q330" t="s">
        <v>648</v>
      </c>
      <c r="R330" t="s">
        <v>645</v>
      </c>
      <c r="S330" t="s">
        <v>18642</v>
      </c>
      <c r="T330" t="s">
        <v>18641</v>
      </c>
    </row>
    <row r="331" spans="1:20" x14ac:dyDescent="0.25">
      <c r="A331" t="s">
        <v>147</v>
      </c>
      <c r="B331" t="s">
        <v>148</v>
      </c>
      <c r="C331">
        <v>33.333333333333336</v>
      </c>
      <c r="D331">
        <v>3</v>
      </c>
      <c r="E331" t="s">
        <v>18643</v>
      </c>
      <c r="F331">
        <v>100</v>
      </c>
      <c r="G331">
        <v>0</v>
      </c>
      <c r="H331" t="s">
        <v>641</v>
      </c>
      <c r="I331" t="s">
        <v>18644</v>
      </c>
      <c r="J331" t="s">
        <v>771</v>
      </c>
      <c r="K331" t="s">
        <v>644</v>
      </c>
      <c r="L331" t="s">
        <v>645</v>
      </c>
      <c r="M331" t="s">
        <v>18645</v>
      </c>
      <c r="N331" t="s">
        <v>644</v>
      </c>
      <c r="O331" t="s">
        <v>647</v>
      </c>
      <c r="P331" t="s">
        <v>5</v>
      </c>
      <c r="Q331" t="s">
        <v>648</v>
      </c>
      <c r="R331" t="s">
        <v>645</v>
      </c>
      <c r="S331" t="s">
        <v>18646</v>
      </c>
      <c r="T331" t="s">
        <v>18645</v>
      </c>
    </row>
    <row r="332" spans="1:20" x14ac:dyDescent="0.25">
      <c r="A332" t="s">
        <v>101</v>
      </c>
      <c r="B332" t="s">
        <v>74</v>
      </c>
      <c r="C332">
        <v>120</v>
      </c>
      <c r="D332">
        <v>1</v>
      </c>
      <c r="E332" t="s">
        <v>18647</v>
      </c>
      <c r="F332">
        <v>99</v>
      </c>
      <c r="G332">
        <v>0</v>
      </c>
      <c r="H332" t="s">
        <v>641</v>
      </c>
      <c r="I332" t="s">
        <v>18648</v>
      </c>
      <c r="J332" t="s">
        <v>736</v>
      </c>
      <c r="K332" t="s">
        <v>644</v>
      </c>
      <c r="L332" t="s">
        <v>645</v>
      </c>
      <c r="M332" t="s">
        <v>18645</v>
      </c>
      <c r="N332" t="s">
        <v>644</v>
      </c>
      <c r="O332" t="s">
        <v>668</v>
      </c>
      <c r="P332" t="s">
        <v>5</v>
      </c>
      <c r="Q332" t="s">
        <v>669</v>
      </c>
      <c r="R332" t="s">
        <v>645</v>
      </c>
      <c r="S332" t="s">
        <v>18649</v>
      </c>
      <c r="T332" t="s">
        <v>18645</v>
      </c>
    </row>
    <row r="333" spans="1:20" x14ac:dyDescent="0.25">
      <c r="A333" t="s">
        <v>147</v>
      </c>
      <c r="B333" t="s">
        <v>148</v>
      </c>
      <c r="C333">
        <v>33.333333333333336</v>
      </c>
      <c r="D333">
        <v>3</v>
      </c>
      <c r="E333" t="s">
        <v>18650</v>
      </c>
      <c r="F333">
        <v>100</v>
      </c>
      <c r="G333">
        <v>0</v>
      </c>
      <c r="H333" t="s">
        <v>641</v>
      </c>
      <c r="I333" t="s">
        <v>18651</v>
      </c>
      <c r="J333" t="s">
        <v>661</v>
      </c>
      <c r="K333" t="s">
        <v>644</v>
      </c>
      <c r="L333" t="s">
        <v>645</v>
      </c>
      <c r="M333" t="s">
        <v>18652</v>
      </c>
      <c r="N333" t="s">
        <v>644</v>
      </c>
      <c r="O333" t="s">
        <v>647</v>
      </c>
      <c r="P333" t="s">
        <v>5</v>
      </c>
      <c r="Q333" t="s">
        <v>648</v>
      </c>
      <c r="R333" t="s">
        <v>645</v>
      </c>
      <c r="S333" t="s">
        <v>18653</v>
      </c>
      <c r="T333" t="s">
        <v>18652</v>
      </c>
    </row>
    <row r="334" spans="1:20" x14ac:dyDescent="0.25">
      <c r="A334" t="s">
        <v>104</v>
      </c>
      <c r="B334" t="s">
        <v>105</v>
      </c>
      <c r="C334">
        <v>14</v>
      </c>
      <c r="D334">
        <v>2</v>
      </c>
      <c r="E334" t="s">
        <v>18654</v>
      </c>
      <c r="F334">
        <v>32</v>
      </c>
      <c r="G334">
        <v>4</v>
      </c>
      <c r="H334" t="s">
        <v>673</v>
      </c>
      <c r="I334" t="s">
        <v>3230</v>
      </c>
      <c r="J334" t="s">
        <v>5148</v>
      </c>
      <c r="K334" t="s">
        <v>2546</v>
      </c>
      <c r="L334" t="s">
        <v>5149</v>
      </c>
      <c r="M334" t="s">
        <v>18655</v>
      </c>
      <c r="N334" t="s">
        <v>644</v>
      </c>
      <c r="O334" t="s">
        <v>679</v>
      </c>
      <c r="P334" t="s">
        <v>26</v>
      </c>
      <c r="Q334" t="s">
        <v>680</v>
      </c>
      <c r="R334" t="s">
        <v>645</v>
      </c>
      <c r="S334" t="s">
        <v>18656</v>
      </c>
      <c r="T334" t="s">
        <v>18655</v>
      </c>
    </row>
    <row r="335" spans="1:20" x14ac:dyDescent="0.25">
      <c r="A335" t="s">
        <v>101</v>
      </c>
      <c r="B335" t="s">
        <v>74</v>
      </c>
      <c r="C335">
        <v>120</v>
      </c>
      <c r="D335">
        <v>2</v>
      </c>
      <c r="E335" t="s">
        <v>18657</v>
      </c>
      <c r="F335">
        <v>198</v>
      </c>
      <c r="G335">
        <v>0</v>
      </c>
      <c r="H335" t="s">
        <v>641</v>
      </c>
      <c r="I335" t="s">
        <v>18658</v>
      </c>
      <c r="J335" t="s">
        <v>981</v>
      </c>
      <c r="K335" t="s">
        <v>644</v>
      </c>
      <c r="L335" t="s">
        <v>645</v>
      </c>
      <c r="M335" t="s">
        <v>18659</v>
      </c>
      <c r="N335" t="s">
        <v>644</v>
      </c>
      <c r="O335" t="s">
        <v>668</v>
      </c>
      <c r="P335" t="s">
        <v>5</v>
      </c>
      <c r="Q335" t="s">
        <v>669</v>
      </c>
      <c r="R335" t="s">
        <v>645</v>
      </c>
      <c r="S335" t="s">
        <v>18660</v>
      </c>
      <c r="T335" t="s">
        <v>18659</v>
      </c>
    </row>
    <row r="336" spans="1:20" x14ac:dyDescent="0.25">
      <c r="A336" t="s">
        <v>72</v>
      </c>
      <c r="B336" t="s">
        <v>3385</v>
      </c>
      <c r="C336">
        <v>120</v>
      </c>
      <c r="D336">
        <v>1</v>
      </c>
      <c r="E336" t="s">
        <v>18661</v>
      </c>
      <c r="F336">
        <v>118</v>
      </c>
      <c r="G336">
        <v>29</v>
      </c>
      <c r="H336" t="s">
        <v>641</v>
      </c>
      <c r="I336" t="s">
        <v>18662</v>
      </c>
      <c r="J336" t="s">
        <v>1414</v>
      </c>
      <c r="K336" t="s">
        <v>644</v>
      </c>
      <c r="L336" t="s">
        <v>645</v>
      </c>
      <c r="M336" t="s">
        <v>18663</v>
      </c>
      <c r="N336" t="s">
        <v>644</v>
      </c>
      <c r="O336" t="s">
        <v>647</v>
      </c>
      <c r="P336" t="s">
        <v>5</v>
      </c>
      <c r="Q336" t="s">
        <v>648</v>
      </c>
      <c r="R336" t="s">
        <v>645</v>
      </c>
      <c r="S336" t="s">
        <v>18664</v>
      </c>
      <c r="T336" t="s">
        <v>18663</v>
      </c>
    </row>
    <row r="337" spans="1:20" x14ac:dyDescent="0.25">
      <c r="A337" t="s">
        <v>239</v>
      </c>
      <c r="B337" t="s">
        <v>245</v>
      </c>
      <c r="C337">
        <v>139</v>
      </c>
      <c r="D337">
        <v>2</v>
      </c>
      <c r="E337" t="s">
        <v>18665</v>
      </c>
      <c r="F337">
        <v>217.98</v>
      </c>
      <c r="G337">
        <v>0</v>
      </c>
      <c r="H337" t="s">
        <v>641</v>
      </c>
      <c r="I337" t="s">
        <v>18478</v>
      </c>
      <c r="J337" t="s">
        <v>859</v>
      </c>
      <c r="K337" t="s">
        <v>644</v>
      </c>
      <c r="L337" t="s">
        <v>645</v>
      </c>
      <c r="M337" t="s">
        <v>18666</v>
      </c>
      <c r="N337" t="s">
        <v>644</v>
      </c>
      <c r="O337" t="s">
        <v>647</v>
      </c>
      <c r="P337" t="s">
        <v>5</v>
      </c>
      <c r="Q337" t="s">
        <v>648</v>
      </c>
      <c r="R337" t="s">
        <v>645</v>
      </c>
      <c r="S337" t="s">
        <v>18667</v>
      </c>
      <c r="T337" t="s">
        <v>18663</v>
      </c>
    </row>
    <row r="338" spans="1:20" x14ac:dyDescent="0.25">
      <c r="A338" t="s">
        <v>147</v>
      </c>
      <c r="B338" t="s">
        <v>148</v>
      </c>
      <c r="C338">
        <v>33.333333333333336</v>
      </c>
      <c r="D338">
        <v>3</v>
      </c>
      <c r="E338" t="s">
        <v>18668</v>
      </c>
      <c r="F338">
        <v>100</v>
      </c>
      <c r="G338">
        <v>0</v>
      </c>
      <c r="H338" t="s">
        <v>641</v>
      </c>
      <c r="I338" t="s">
        <v>18669</v>
      </c>
      <c r="J338" t="s">
        <v>981</v>
      </c>
      <c r="K338" t="s">
        <v>644</v>
      </c>
      <c r="L338" t="s">
        <v>645</v>
      </c>
      <c r="M338" t="s">
        <v>18666</v>
      </c>
      <c r="N338" t="s">
        <v>644</v>
      </c>
      <c r="O338" t="s">
        <v>647</v>
      </c>
      <c r="P338" t="s">
        <v>5</v>
      </c>
      <c r="Q338" t="s">
        <v>648</v>
      </c>
      <c r="R338" t="s">
        <v>645</v>
      </c>
      <c r="S338" t="s">
        <v>18670</v>
      </c>
      <c r="T338" t="s">
        <v>18666</v>
      </c>
    </row>
    <row r="339" spans="1:20" x14ac:dyDescent="0.25">
      <c r="A339" t="s">
        <v>147</v>
      </c>
      <c r="B339" t="s">
        <v>148</v>
      </c>
      <c r="C339">
        <v>33.333333333333336</v>
      </c>
      <c r="D339">
        <v>3</v>
      </c>
      <c r="E339" t="s">
        <v>18671</v>
      </c>
      <c r="F339">
        <v>100</v>
      </c>
      <c r="G339">
        <v>0</v>
      </c>
      <c r="H339" t="s">
        <v>641</v>
      </c>
      <c r="I339" t="s">
        <v>18672</v>
      </c>
      <c r="J339" t="s">
        <v>981</v>
      </c>
      <c r="K339" t="s">
        <v>644</v>
      </c>
      <c r="L339" t="s">
        <v>645</v>
      </c>
      <c r="M339" t="s">
        <v>18666</v>
      </c>
      <c r="N339" t="s">
        <v>644</v>
      </c>
      <c r="O339" t="s">
        <v>647</v>
      </c>
      <c r="P339" t="s">
        <v>5</v>
      </c>
      <c r="Q339" t="s">
        <v>648</v>
      </c>
      <c r="R339" t="s">
        <v>645</v>
      </c>
      <c r="S339" t="s">
        <v>18673</v>
      </c>
      <c r="T339" t="s">
        <v>18666</v>
      </c>
    </row>
    <row r="340" spans="1:20" x14ac:dyDescent="0.25">
      <c r="A340" t="s">
        <v>72</v>
      </c>
      <c r="B340" t="s">
        <v>3385</v>
      </c>
      <c r="C340">
        <v>120</v>
      </c>
      <c r="D340">
        <v>1</v>
      </c>
      <c r="E340" t="s">
        <v>18674</v>
      </c>
      <c r="F340">
        <v>89</v>
      </c>
      <c r="G340">
        <v>0</v>
      </c>
      <c r="H340" t="s">
        <v>641</v>
      </c>
      <c r="I340" t="s">
        <v>18675</v>
      </c>
      <c r="J340" t="s">
        <v>788</v>
      </c>
      <c r="K340" t="s">
        <v>644</v>
      </c>
      <c r="L340" t="s">
        <v>645</v>
      </c>
      <c r="M340" t="s">
        <v>18676</v>
      </c>
      <c r="N340" t="s">
        <v>644</v>
      </c>
      <c r="O340" t="s">
        <v>647</v>
      </c>
      <c r="P340" t="s">
        <v>5</v>
      </c>
      <c r="Q340" t="s">
        <v>648</v>
      </c>
      <c r="R340" t="s">
        <v>645</v>
      </c>
      <c r="S340" t="s">
        <v>18677</v>
      </c>
      <c r="T340" t="s">
        <v>18676</v>
      </c>
    </row>
    <row r="341" spans="1:20" x14ac:dyDescent="0.25">
      <c r="A341" t="s">
        <v>147</v>
      </c>
      <c r="B341" t="s">
        <v>148</v>
      </c>
      <c r="C341">
        <v>33.333333333333336</v>
      </c>
      <c r="D341">
        <v>3</v>
      </c>
      <c r="E341" t="s">
        <v>18678</v>
      </c>
      <c r="F341">
        <v>100</v>
      </c>
      <c r="G341">
        <v>0</v>
      </c>
      <c r="H341" t="s">
        <v>641</v>
      </c>
      <c r="I341" t="s">
        <v>18679</v>
      </c>
      <c r="J341" t="s">
        <v>685</v>
      </c>
      <c r="K341" t="s">
        <v>644</v>
      </c>
      <c r="L341" t="s">
        <v>645</v>
      </c>
      <c r="M341" t="s">
        <v>18680</v>
      </c>
      <c r="N341" t="s">
        <v>644</v>
      </c>
      <c r="O341" t="s">
        <v>647</v>
      </c>
      <c r="P341" t="s">
        <v>5</v>
      </c>
      <c r="Q341" t="s">
        <v>648</v>
      </c>
      <c r="R341" t="s">
        <v>18681</v>
      </c>
      <c r="S341" t="s">
        <v>18682</v>
      </c>
      <c r="T341" t="s">
        <v>18680</v>
      </c>
    </row>
    <row r="342" spans="1:20" x14ac:dyDescent="0.25">
      <c r="A342" t="s">
        <v>147</v>
      </c>
      <c r="B342" t="s">
        <v>148</v>
      </c>
      <c r="C342">
        <v>33.333333333333336</v>
      </c>
      <c r="D342">
        <v>3</v>
      </c>
      <c r="E342" t="s">
        <v>18683</v>
      </c>
      <c r="F342">
        <v>100</v>
      </c>
      <c r="G342">
        <v>0</v>
      </c>
      <c r="H342" t="s">
        <v>641</v>
      </c>
      <c r="I342" t="s">
        <v>18684</v>
      </c>
      <c r="J342" t="s">
        <v>1067</v>
      </c>
      <c r="K342" t="s">
        <v>644</v>
      </c>
      <c r="L342" t="s">
        <v>645</v>
      </c>
      <c r="M342" t="s">
        <v>18680</v>
      </c>
      <c r="N342" t="s">
        <v>644</v>
      </c>
      <c r="O342" t="s">
        <v>647</v>
      </c>
      <c r="P342" t="s">
        <v>5</v>
      </c>
      <c r="Q342" t="s">
        <v>648</v>
      </c>
      <c r="R342" t="s">
        <v>645</v>
      </c>
      <c r="S342" t="s">
        <v>18685</v>
      </c>
      <c r="T342" t="s">
        <v>18680</v>
      </c>
    </row>
    <row r="343" spans="1:20" x14ac:dyDescent="0.25">
      <c r="A343" t="s">
        <v>147</v>
      </c>
      <c r="B343" t="s">
        <v>148</v>
      </c>
      <c r="C343">
        <v>50</v>
      </c>
      <c r="D343">
        <v>6</v>
      </c>
      <c r="E343" t="s">
        <v>18686</v>
      </c>
      <c r="F343">
        <v>200</v>
      </c>
      <c r="G343">
        <v>0</v>
      </c>
      <c r="H343" t="s">
        <v>641</v>
      </c>
      <c r="I343" t="s">
        <v>18687</v>
      </c>
      <c r="J343" t="s">
        <v>724</v>
      </c>
      <c r="K343" t="s">
        <v>644</v>
      </c>
      <c r="L343" t="s">
        <v>645</v>
      </c>
      <c r="M343" t="s">
        <v>18680</v>
      </c>
      <c r="N343" t="s">
        <v>644</v>
      </c>
      <c r="O343" t="s">
        <v>726</v>
      </c>
      <c r="P343" t="s">
        <v>5</v>
      </c>
      <c r="Q343" t="s">
        <v>648</v>
      </c>
      <c r="R343" t="s">
        <v>645</v>
      </c>
      <c r="S343" t="s">
        <v>18688</v>
      </c>
      <c r="T343" t="s">
        <v>18680</v>
      </c>
    </row>
    <row r="344" spans="1:20" x14ac:dyDescent="0.25">
      <c r="A344" t="s">
        <v>147</v>
      </c>
      <c r="B344" t="s">
        <v>148</v>
      </c>
      <c r="C344">
        <v>33.333333333333336</v>
      </c>
      <c r="D344">
        <v>3</v>
      </c>
      <c r="E344" t="s">
        <v>18689</v>
      </c>
      <c r="F344">
        <v>100</v>
      </c>
      <c r="G344">
        <v>0</v>
      </c>
      <c r="H344" t="s">
        <v>641</v>
      </c>
      <c r="I344" t="s">
        <v>18690</v>
      </c>
      <c r="J344" t="s">
        <v>924</v>
      </c>
      <c r="K344" t="s">
        <v>644</v>
      </c>
      <c r="L344" t="s">
        <v>645</v>
      </c>
      <c r="M344" t="s">
        <v>18691</v>
      </c>
      <c r="N344" t="s">
        <v>644</v>
      </c>
      <c r="O344" t="s">
        <v>647</v>
      </c>
      <c r="P344" t="s">
        <v>5</v>
      </c>
      <c r="Q344" t="s">
        <v>648</v>
      </c>
      <c r="R344" t="s">
        <v>645</v>
      </c>
      <c r="S344" t="s">
        <v>18692</v>
      </c>
      <c r="T344" t="s">
        <v>18691</v>
      </c>
    </row>
    <row r="345" spans="1:20" x14ac:dyDescent="0.25">
      <c r="A345" t="s">
        <v>617</v>
      </c>
      <c r="B345" t="s">
        <v>6566</v>
      </c>
      <c r="C345">
        <v>120</v>
      </c>
      <c r="D345">
        <v>1</v>
      </c>
      <c r="E345" t="s">
        <v>18693</v>
      </c>
      <c r="F345">
        <v>75</v>
      </c>
      <c r="G345">
        <v>0</v>
      </c>
      <c r="H345" t="s">
        <v>641</v>
      </c>
      <c r="I345" t="s">
        <v>18694</v>
      </c>
      <c r="J345" t="s">
        <v>1189</v>
      </c>
      <c r="K345" t="s">
        <v>644</v>
      </c>
      <c r="L345" t="s">
        <v>645</v>
      </c>
      <c r="M345" t="s">
        <v>18695</v>
      </c>
      <c r="N345" t="s">
        <v>644</v>
      </c>
      <c r="O345" t="s">
        <v>647</v>
      </c>
      <c r="P345" t="s">
        <v>5</v>
      </c>
      <c r="Q345" t="s">
        <v>648</v>
      </c>
      <c r="R345" t="s">
        <v>645</v>
      </c>
      <c r="S345" t="s">
        <v>18696</v>
      </c>
      <c r="T345" t="s">
        <v>18695</v>
      </c>
    </row>
    <row r="346" spans="1:20" x14ac:dyDescent="0.25">
      <c r="A346" t="s">
        <v>519</v>
      </c>
      <c r="B346" t="s">
        <v>520</v>
      </c>
      <c r="C346">
        <v>120</v>
      </c>
      <c r="D346">
        <v>2</v>
      </c>
      <c r="E346" t="s">
        <v>18697</v>
      </c>
      <c r="F346">
        <v>150</v>
      </c>
      <c r="G346">
        <v>0</v>
      </c>
      <c r="H346" t="s">
        <v>641</v>
      </c>
      <c r="I346" t="s">
        <v>18698</v>
      </c>
      <c r="J346" t="s">
        <v>771</v>
      </c>
      <c r="K346" t="s">
        <v>644</v>
      </c>
      <c r="L346" t="s">
        <v>645</v>
      </c>
      <c r="M346" t="s">
        <v>18699</v>
      </c>
      <c r="N346" t="s">
        <v>644</v>
      </c>
      <c r="O346" t="s">
        <v>732</v>
      </c>
      <c r="P346" t="s">
        <v>5</v>
      </c>
      <c r="Q346" t="s">
        <v>669</v>
      </c>
      <c r="R346" t="s">
        <v>645</v>
      </c>
      <c r="S346" t="s">
        <v>18700</v>
      </c>
      <c r="T346" t="s">
        <v>18701</v>
      </c>
    </row>
    <row r="347" spans="1:20" x14ac:dyDescent="0.25">
      <c r="A347" t="s">
        <v>638</v>
      </c>
      <c r="B347" t="s">
        <v>639</v>
      </c>
      <c r="C347">
        <v>66</v>
      </c>
      <c r="D347">
        <v>2</v>
      </c>
      <c r="E347" t="s">
        <v>18702</v>
      </c>
      <c r="F347">
        <v>100</v>
      </c>
      <c r="G347">
        <v>0</v>
      </c>
      <c r="H347" t="s">
        <v>641</v>
      </c>
      <c r="I347" t="s">
        <v>18703</v>
      </c>
      <c r="J347" t="s">
        <v>796</v>
      </c>
      <c r="K347" t="s">
        <v>644</v>
      </c>
      <c r="L347" t="s">
        <v>645</v>
      </c>
      <c r="M347" t="s">
        <v>18701</v>
      </c>
      <c r="N347" t="s">
        <v>644</v>
      </c>
      <c r="O347" t="s">
        <v>647</v>
      </c>
      <c r="P347" t="s">
        <v>5</v>
      </c>
      <c r="Q347" t="s">
        <v>648</v>
      </c>
      <c r="R347" t="s">
        <v>645</v>
      </c>
      <c r="S347" t="s">
        <v>18704</v>
      </c>
      <c r="T347" t="s">
        <v>18701</v>
      </c>
    </row>
    <row r="348" spans="1:20" x14ac:dyDescent="0.25">
      <c r="A348" t="s">
        <v>18</v>
      </c>
      <c r="B348" t="s">
        <v>19</v>
      </c>
      <c r="C348">
        <v>68</v>
      </c>
      <c r="D348">
        <v>1</v>
      </c>
      <c r="E348" t="s">
        <v>18702</v>
      </c>
      <c r="F348">
        <v>100</v>
      </c>
      <c r="G348">
        <v>0</v>
      </c>
      <c r="H348" t="s">
        <v>641</v>
      </c>
      <c r="I348" t="s">
        <v>18703</v>
      </c>
      <c r="J348" t="s">
        <v>796</v>
      </c>
      <c r="K348" t="s">
        <v>644</v>
      </c>
      <c r="L348" t="s">
        <v>645</v>
      </c>
      <c r="M348" t="s">
        <v>18701</v>
      </c>
      <c r="N348" t="s">
        <v>644</v>
      </c>
      <c r="O348" t="s">
        <v>647</v>
      </c>
      <c r="P348" t="s">
        <v>5</v>
      </c>
      <c r="Q348" t="s">
        <v>648</v>
      </c>
      <c r="R348" t="s">
        <v>645</v>
      </c>
      <c r="S348" t="s">
        <v>18704</v>
      </c>
      <c r="T348" t="s">
        <v>18701</v>
      </c>
    </row>
    <row r="349" spans="1:20" x14ac:dyDescent="0.25">
      <c r="A349" t="s">
        <v>519</v>
      </c>
      <c r="B349" t="s">
        <v>520</v>
      </c>
      <c r="C349">
        <v>120</v>
      </c>
      <c r="D349">
        <v>1</v>
      </c>
      <c r="E349" t="s">
        <v>18705</v>
      </c>
      <c r="F349">
        <v>150</v>
      </c>
      <c r="G349">
        <v>0</v>
      </c>
      <c r="H349" t="s">
        <v>641</v>
      </c>
      <c r="I349" t="s">
        <v>18706</v>
      </c>
      <c r="J349" t="s">
        <v>1067</v>
      </c>
      <c r="K349" t="s">
        <v>644</v>
      </c>
      <c r="L349" t="s">
        <v>645</v>
      </c>
      <c r="M349" t="s">
        <v>18701</v>
      </c>
      <c r="N349" t="s">
        <v>644</v>
      </c>
      <c r="O349" t="s">
        <v>647</v>
      </c>
      <c r="P349" t="s">
        <v>5</v>
      </c>
      <c r="Q349" t="s">
        <v>648</v>
      </c>
      <c r="R349" t="s">
        <v>645</v>
      </c>
      <c r="S349" t="s">
        <v>18707</v>
      </c>
      <c r="T349" t="s">
        <v>18701</v>
      </c>
    </row>
    <row r="350" spans="1:20" x14ac:dyDescent="0.25">
      <c r="A350" t="s">
        <v>518</v>
      </c>
      <c r="B350" t="s">
        <v>616</v>
      </c>
      <c r="C350">
        <v>120</v>
      </c>
      <c r="D350">
        <v>1</v>
      </c>
      <c r="E350" t="s">
        <v>18705</v>
      </c>
      <c r="F350">
        <v>150</v>
      </c>
      <c r="G350">
        <v>0</v>
      </c>
      <c r="H350" t="s">
        <v>641</v>
      </c>
      <c r="I350" t="s">
        <v>18706</v>
      </c>
      <c r="J350" t="s">
        <v>1067</v>
      </c>
      <c r="K350" t="s">
        <v>644</v>
      </c>
      <c r="L350" t="s">
        <v>645</v>
      </c>
      <c r="M350" t="s">
        <v>18701</v>
      </c>
      <c r="N350" t="s">
        <v>644</v>
      </c>
      <c r="O350" t="s">
        <v>647</v>
      </c>
      <c r="P350" t="s">
        <v>5</v>
      </c>
      <c r="Q350" t="s">
        <v>648</v>
      </c>
      <c r="R350" t="s">
        <v>645</v>
      </c>
      <c r="S350" t="s">
        <v>18707</v>
      </c>
      <c r="T350" t="s">
        <v>18701</v>
      </c>
    </row>
    <row r="351" spans="1:20" x14ac:dyDescent="0.25">
      <c r="A351" t="s">
        <v>524</v>
      </c>
      <c r="B351" t="s">
        <v>525</v>
      </c>
      <c r="C351">
        <v>120</v>
      </c>
      <c r="D351">
        <v>1</v>
      </c>
      <c r="E351" t="s">
        <v>18708</v>
      </c>
      <c r="F351">
        <v>75</v>
      </c>
      <c r="G351">
        <v>0</v>
      </c>
      <c r="H351" t="s">
        <v>641</v>
      </c>
      <c r="I351" t="s">
        <v>18709</v>
      </c>
      <c r="J351" t="s">
        <v>1868</v>
      </c>
      <c r="K351" t="s">
        <v>644</v>
      </c>
      <c r="L351" t="s">
        <v>645</v>
      </c>
      <c r="M351" t="s">
        <v>18701</v>
      </c>
      <c r="N351" t="s">
        <v>644</v>
      </c>
      <c r="O351" t="s">
        <v>668</v>
      </c>
      <c r="P351" t="s">
        <v>5</v>
      </c>
      <c r="Q351" t="s">
        <v>669</v>
      </c>
      <c r="R351" t="s">
        <v>645</v>
      </c>
      <c r="S351" t="s">
        <v>18710</v>
      </c>
      <c r="T351" t="s">
        <v>18711</v>
      </c>
    </row>
    <row r="352" spans="1:20" x14ac:dyDescent="0.25">
      <c r="A352" t="s">
        <v>519</v>
      </c>
      <c r="B352" t="s">
        <v>520</v>
      </c>
      <c r="C352">
        <v>120</v>
      </c>
      <c r="D352">
        <v>1</v>
      </c>
      <c r="E352" t="s">
        <v>18712</v>
      </c>
      <c r="F352">
        <v>85</v>
      </c>
      <c r="G352">
        <v>10</v>
      </c>
      <c r="H352" t="s">
        <v>641</v>
      </c>
      <c r="I352" t="s">
        <v>18713</v>
      </c>
      <c r="J352" t="s">
        <v>3382</v>
      </c>
      <c r="K352" t="s">
        <v>644</v>
      </c>
      <c r="L352" t="s">
        <v>645</v>
      </c>
      <c r="M352" t="s">
        <v>18711</v>
      </c>
      <c r="N352" t="s">
        <v>644</v>
      </c>
      <c r="O352" t="s">
        <v>647</v>
      </c>
      <c r="P352" t="s">
        <v>5</v>
      </c>
      <c r="Q352" t="s">
        <v>648</v>
      </c>
      <c r="R352" t="s">
        <v>645</v>
      </c>
      <c r="S352" t="s">
        <v>18714</v>
      </c>
      <c r="T352" t="s">
        <v>18711</v>
      </c>
    </row>
    <row r="353" spans="1:20" x14ac:dyDescent="0.25">
      <c r="A353" t="s">
        <v>14</v>
      </c>
      <c r="B353" t="s">
        <v>15</v>
      </c>
      <c r="C353">
        <v>60</v>
      </c>
      <c r="D353">
        <v>1</v>
      </c>
      <c r="E353" t="s">
        <v>18715</v>
      </c>
      <c r="F353">
        <v>139</v>
      </c>
      <c r="G353">
        <v>0</v>
      </c>
      <c r="H353" t="s">
        <v>673</v>
      </c>
      <c r="I353" t="s">
        <v>5024</v>
      </c>
      <c r="J353" t="s">
        <v>18716</v>
      </c>
      <c r="K353" t="s">
        <v>5750</v>
      </c>
      <c r="L353" t="s">
        <v>5482</v>
      </c>
      <c r="M353" t="s">
        <v>18717</v>
      </c>
      <c r="N353" t="s">
        <v>644</v>
      </c>
      <c r="O353" t="s">
        <v>679</v>
      </c>
      <c r="P353" t="s">
        <v>26</v>
      </c>
      <c r="Q353" t="s">
        <v>680</v>
      </c>
      <c r="R353" t="s">
        <v>645</v>
      </c>
      <c r="S353" t="s">
        <v>18718</v>
      </c>
      <c r="T353" t="s">
        <v>18717</v>
      </c>
    </row>
    <row r="354" spans="1:20" x14ac:dyDescent="0.25">
      <c r="A354" t="s">
        <v>22</v>
      </c>
      <c r="B354" t="s">
        <v>27</v>
      </c>
      <c r="C354">
        <v>79</v>
      </c>
      <c r="D354">
        <v>1</v>
      </c>
      <c r="E354" t="s">
        <v>18715</v>
      </c>
      <c r="F354">
        <v>139</v>
      </c>
      <c r="G354">
        <v>0</v>
      </c>
      <c r="H354" t="s">
        <v>673</v>
      </c>
      <c r="I354" t="s">
        <v>5024</v>
      </c>
      <c r="J354" t="s">
        <v>18716</v>
      </c>
      <c r="K354" t="s">
        <v>5750</v>
      </c>
      <c r="L354" t="s">
        <v>5482</v>
      </c>
      <c r="M354" t="s">
        <v>18717</v>
      </c>
      <c r="N354" t="s">
        <v>644</v>
      </c>
      <c r="O354" t="s">
        <v>679</v>
      </c>
      <c r="P354" t="s">
        <v>26</v>
      </c>
      <c r="Q354" t="s">
        <v>680</v>
      </c>
      <c r="R354" t="s">
        <v>645</v>
      </c>
      <c r="S354" t="s">
        <v>18718</v>
      </c>
      <c r="T354" t="s">
        <v>18719</v>
      </c>
    </row>
    <row r="355" spans="1:20" x14ac:dyDescent="0.25">
      <c r="A355" t="s">
        <v>638</v>
      </c>
      <c r="B355" t="s">
        <v>639</v>
      </c>
      <c r="C355">
        <v>66</v>
      </c>
      <c r="D355">
        <v>2</v>
      </c>
      <c r="E355" t="s">
        <v>18720</v>
      </c>
      <c r="F355">
        <v>200</v>
      </c>
      <c r="G355">
        <v>0</v>
      </c>
      <c r="H355" t="s">
        <v>641</v>
      </c>
      <c r="I355" t="s">
        <v>18721</v>
      </c>
      <c r="J355" t="s">
        <v>1673</v>
      </c>
      <c r="K355" t="s">
        <v>644</v>
      </c>
      <c r="L355" t="s">
        <v>645</v>
      </c>
      <c r="M355" t="s">
        <v>18722</v>
      </c>
      <c r="N355" t="s">
        <v>644</v>
      </c>
      <c r="O355" t="s">
        <v>647</v>
      </c>
      <c r="P355" t="s">
        <v>5</v>
      </c>
      <c r="Q355" t="s">
        <v>648</v>
      </c>
      <c r="R355" t="s">
        <v>645</v>
      </c>
      <c r="S355" t="s">
        <v>18723</v>
      </c>
      <c r="T355" t="s">
        <v>18722</v>
      </c>
    </row>
    <row r="356" spans="1:20" x14ac:dyDescent="0.25">
      <c r="A356" t="s">
        <v>18</v>
      </c>
      <c r="B356" t="s">
        <v>19</v>
      </c>
      <c r="C356">
        <v>68</v>
      </c>
      <c r="D356">
        <v>1</v>
      </c>
      <c r="E356" t="s">
        <v>18720</v>
      </c>
      <c r="F356">
        <v>200</v>
      </c>
      <c r="G356">
        <v>0</v>
      </c>
      <c r="H356" t="s">
        <v>641</v>
      </c>
      <c r="I356" t="s">
        <v>18721</v>
      </c>
      <c r="J356" t="s">
        <v>1673</v>
      </c>
      <c r="K356" t="s">
        <v>644</v>
      </c>
      <c r="L356" t="s">
        <v>645</v>
      </c>
      <c r="M356" t="s">
        <v>18722</v>
      </c>
      <c r="N356" t="s">
        <v>644</v>
      </c>
      <c r="O356" t="s">
        <v>647</v>
      </c>
      <c r="P356" t="s">
        <v>5</v>
      </c>
      <c r="Q356" t="s">
        <v>648</v>
      </c>
      <c r="R356" t="s">
        <v>645</v>
      </c>
      <c r="S356" t="s">
        <v>18723</v>
      </c>
      <c r="T356" t="s">
        <v>18722</v>
      </c>
    </row>
    <row r="357" spans="1:20" x14ac:dyDescent="0.25">
      <c r="A357" t="s">
        <v>147</v>
      </c>
      <c r="B357" t="s">
        <v>148</v>
      </c>
      <c r="C357">
        <v>33.333333333333336</v>
      </c>
      <c r="D357">
        <v>3</v>
      </c>
      <c r="E357" t="s">
        <v>18720</v>
      </c>
      <c r="F357">
        <v>200</v>
      </c>
      <c r="G357">
        <v>0</v>
      </c>
      <c r="H357" t="s">
        <v>641</v>
      </c>
      <c r="I357" t="s">
        <v>18721</v>
      </c>
      <c r="J357" t="s">
        <v>1673</v>
      </c>
      <c r="K357" t="s">
        <v>644</v>
      </c>
      <c r="L357" t="s">
        <v>645</v>
      </c>
      <c r="M357" t="s">
        <v>18722</v>
      </c>
      <c r="N357" t="s">
        <v>644</v>
      </c>
      <c r="O357" t="s">
        <v>647</v>
      </c>
      <c r="P357" t="s">
        <v>5</v>
      </c>
      <c r="Q357" t="s">
        <v>648</v>
      </c>
      <c r="R357" t="s">
        <v>645</v>
      </c>
      <c r="S357" t="s">
        <v>18723</v>
      </c>
      <c r="T357" t="s">
        <v>18722</v>
      </c>
    </row>
    <row r="358" spans="1:20" x14ac:dyDescent="0.25">
      <c r="A358" t="s">
        <v>72</v>
      </c>
      <c r="B358" t="s">
        <v>3385</v>
      </c>
      <c r="C358">
        <v>120</v>
      </c>
      <c r="D358">
        <v>1</v>
      </c>
      <c r="E358" t="s">
        <v>18724</v>
      </c>
      <c r="F358">
        <v>85</v>
      </c>
      <c r="G358">
        <v>0</v>
      </c>
      <c r="H358" t="s">
        <v>641</v>
      </c>
      <c r="I358" t="s">
        <v>18725</v>
      </c>
      <c r="J358" t="s">
        <v>714</v>
      </c>
      <c r="K358" t="s">
        <v>644</v>
      </c>
      <c r="L358" t="s">
        <v>645</v>
      </c>
      <c r="M358" t="s">
        <v>18726</v>
      </c>
      <c r="N358" t="s">
        <v>644</v>
      </c>
      <c r="O358" t="s">
        <v>647</v>
      </c>
      <c r="P358" t="s">
        <v>5</v>
      </c>
      <c r="Q358" t="s">
        <v>648</v>
      </c>
      <c r="R358" t="s">
        <v>645</v>
      </c>
      <c r="S358" t="s">
        <v>18727</v>
      </c>
      <c r="T358" t="s">
        <v>18726</v>
      </c>
    </row>
    <row r="359" spans="1:20" x14ac:dyDescent="0.25">
      <c r="A359" t="s">
        <v>72</v>
      </c>
      <c r="B359" t="s">
        <v>3385</v>
      </c>
      <c r="C359">
        <v>120</v>
      </c>
      <c r="D359">
        <v>1</v>
      </c>
      <c r="E359" t="s">
        <v>18728</v>
      </c>
      <c r="F359">
        <v>120</v>
      </c>
      <c r="G359">
        <v>35</v>
      </c>
      <c r="H359" t="s">
        <v>641</v>
      </c>
      <c r="I359" t="s">
        <v>18729</v>
      </c>
      <c r="J359" t="s">
        <v>736</v>
      </c>
      <c r="K359" t="s">
        <v>644</v>
      </c>
      <c r="L359" t="s">
        <v>645</v>
      </c>
      <c r="M359" t="s">
        <v>18730</v>
      </c>
      <c r="N359" t="s">
        <v>644</v>
      </c>
      <c r="O359" t="s">
        <v>668</v>
      </c>
      <c r="P359" t="s">
        <v>5</v>
      </c>
      <c r="Q359" t="s">
        <v>669</v>
      </c>
      <c r="R359" t="s">
        <v>645</v>
      </c>
      <c r="S359" t="s">
        <v>18731</v>
      </c>
      <c r="T359" t="s">
        <v>18730</v>
      </c>
    </row>
    <row r="360" spans="1:20" x14ac:dyDescent="0.25">
      <c r="A360" t="s">
        <v>147</v>
      </c>
      <c r="B360" t="s">
        <v>148</v>
      </c>
      <c r="C360">
        <v>33.333333333333336</v>
      </c>
      <c r="D360">
        <v>3</v>
      </c>
      <c r="E360" t="s">
        <v>18732</v>
      </c>
      <c r="F360">
        <v>100</v>
      </c>
      <c r="G360">
        <v>0</v>
      </c>
      <c r="H360" t="s">
        <v>641</v>
      </c>
      <c r="I360" t="s">
        <v>18733</v>
      </c>
      <c r="J360" t="s">
        <v>694</v>
      </c>
      <c r="K360" t="s">
        <v>644</v>
      </c>
      <c r="L360" t="s">
        <v>645</v>
      </c>
      <c r="M360" t="s">
        <v>18734</v>
      </c>
      <c r="N360" t="s">
        <v>644</v>
      </c>
      <c r="O360" t="s">
        <v>647</v>
      </c>
      <c r="P360" t="s">
        <v>5</v>
      </c>
      <c r="Q360" t="s">
        <v>648</v>
      </c>
      <c r="R360" t="s">
        <v>645</v>
      </c>
      <c r="S360" t="s">
        <v>18735</v>
      </c>
      <c r="T360" t="s">
        <v>18734</v>
      </c>
    </row>
    <row r="361" spans="1:20" x14ac:dyDescent="0.25">
      <c r="A361" t="s">
        <v>147</v>
      </c>
      <c r="B361" t="s">
        <v>148</v>
      </c>
      <c r="C361">
        <v>33.333333333333336</v>
      </c>
      <c r="D361">
        <v>3</v>
      </c>
      <c r="E361" t="s">
        <v>18736</v>
      </c>
      <c r="F361">
        <v>100</v>
      </c>
      <c r="G361">
        <v>0</v>
      </c>
      <c r="H361" t="s">
        <v>641</v>
      </c>
      <c r="I361" t="s">
        <v>18737</v>
      </c>
      <c r="J361" t="s">
        <v>661</v>
      </c>
      <c r="K361" t="s">
        <v>644</v>
      </c>
      <c r="L361" t="s">
        <v>645</v>
      </c>
      <c r="M361" t="s">
        <v>18738</v>
      </c>
      <c r="N361" t="s">
        <v>644</v>
      </c>
      <c r="O361" t="s">
        <v>647</v>
      </c>
      <c r="P361" t="s">
        <v>5</v>
      </c>
      <c r="Q361" t="s">
        <v>648</v>
      </c>
      <c r="R361" t="s">
        <v>645</v>
      </c>
      <c r="S361" t="s">
        <v>18739</v>
      </c>
      <c r="T361" t="s">
        <v>18734</v>
      </c>
    </row>
    <row r="362" spans="1:20" x14ac:dyDescent="0.25">
      <c r="A362" t="s">
        <v>638</v>
      </c>
      <c r="B362" t="s">
        <v>639</v>
      </c>
      <c r="C362">
        <v>33</v>
      </c>
      <c r="D362">
        <v>5</v>
      </c>
      <c r="E362" t="s">
        <v>18740</v>
      </c>
      <c r="F362">
        <v>330</v>
      </c>
      <c r="G362">
        <v>0</v>
      </c>
      <c r="H362" t="s">
        <v>641</v>
      </c>
      <c r="I362" t="s">
        <v>18741</v>
      </c>
      <c r="J362" t="s">
        <v>685</v>
      </c>
      <c r="K362" t="s">
        <v>644</v>
      </c>
      <c r="L362" t="s">
        <v>645</v>
      </c>
      <c r="M362" t="s">
        <v>18742</v>
      </c>
      <c r="N362" t="s">
        <v>644</v>
      </c>
      <c r="O362" t="s">
        <v>647</v>
      </c>
      <c r="P362" t="s">
        <v>5</v>
      </c>
      <c r="Q362" t="s">
        <v>648</v>
      </c>
      <c r="R362" t="s">
        <v>645</v>
      </c>
      <c r="S362" t="s">
        <v>18743</v>
      </c>
      <c r="T362" t="s">
        <v>18742</v>
      </c>
    </row>
    <row r="363" spans="1:20" x14ac:dyDescent="0.25">
      <c r="A363" t="s">
        <v>18</v>
      </c>
      <c r="B363" t="s">
        <v>19</v>
      </c>
      <c r="C363">
        <v>33</v>
      </c>
      <c r="D363">
        <v>5</v>
      </c>
      <c r="E363" t="s">
        <v>18740</v>
      </c>
      <c r="F363">
        <v>330</v>
      </c>
      <c r="G363">
        <v>0</v>
      </c>
      <c r="H363" t="s">
        <v>641</v>
      </c>
      <c r="I363" t="s">
        <v>18741</v>
      </c>
      <c r="J363" t="s">
        <v>685</v>
      </c>
      <c r="K363" t="s">
        <v>644</v>
      </c>
      <c r="L363" t="s">
        <v>645</v>
      </c>
      <c r="M363" t="s">
        <v>18742</v>
      </c>
      <c r="N363" t="s">
        <v>644</v>
      </c>
      <c r="O363" t="s">
        <v>647</v>
      </c>
      <c r="P363" t="s">
        <v>5</v>
      </c>
      <c r="Q363" t="s">
        <v>648</v>
      </c>
      <c r="R363" t="s">
        <v>645</v>
      </c>
      <c r="S363" t="s">
        <v>18743</v>
      </c>
      <c r="T363" t="s">
        <v>18742</v>
      </c>
    </row>
    <row r="364" spans="1:20" x14ac:dyDescent="0.25">
      <c r="A364" t="s">
        <v>147</v>
      </c>
      <c r="B364" t="s">
        <v>148</v>
      </c>
      <c r="C364">
        <v>33.333333333333336</v>
      </c>
      <c r="D364">
        <v>3</v>
      </c>
      <c r="E364" t="s">
        <v>18744</v>
      </c>
      <c r="F364">
        <v>138</v>
      </c>
      <c r="G364">
        <v>38</v>
      </c>
      <c r="H364" t="s">
        <v>641</v>
      </c>
      <c r="I364" t="s">
        <v>18745</v>
      </c>
      <c r="J364" t="s">
        <v>1508</v>
      </c>
      <c r="K364" t="s">
        <v>644</v>
      </c>
      <c r="L364" t="s">
        <v>645</v>
      </c>
      <c r="M364" t="s">
        <v>18746</v>
      </c>
      <c r="N364" t="s">
        <v>644</v>
      </c>
      <c r="O364" t="s">
        <v>647</v>
      </c>
      <c r="P364" t="s">
        <v>5</v>
      </c>
      <c r="Q364" t="s">
        <v>648</v>
      </c>
      <c r="R364" t="s">
        <v>645</v>
      </c>
      <c r="S364" t="s">
        <v>18747</v>
      </c>
      <c r="T364" t="s">
        <v>18742</v>
      </c>
    </row>
    <row r="365" spans="1:20" x14ac:dyDescent="0.25">
      <c r="A365" t="s">
        <v>638</v>
      </c>
      <c r="B365" t="s">
        <v>639</v>
      </c>
      <c r="C365">
        <v>33</v>
      </c>
      <c r="D365">
        <v>5</v>
      </c>
      <c r="E365" t="s">
        <v>18748</v>
      </c>
      <c r="F365">
        <v>330</v>
      </c>
      <c r="G365">
        <v>0</v>
      </c>
      <c r="H365" t="s">
        <v>641</v>
      </c>
      <c r="I365" t="s">
        <v>18749</v>
      </c>
      <c r="J365" t="s">
        <v>736</v>
      </c>
      <c r="K365" t="s">
        <v>644</v>
      </c>
      <c r="L365" t="s">
        <v>645</v>
      </c>
      <c r="M365" t="s">
        <v>18746</v>
      </c>
      <c r="N365" t="s">
        <v>644</v>
      </c>
      <c r="O365" t="s">
        <v>732</v>
      </c>
      <c r="P365" t="s">
        <v>5</v>
      </c>
      <c r="Q365" t="s">
        <v>669</v>
      </c>
      <c r="R365" t="s">
        <v>645</v>
      </c>
      <c r="S365" t="s">
        <v>18750</v>
      </c>
      <c r="T365" t="s">
        <v>18746</v>
      </c>
    </row>
    <row r="366" spans="1:20" x14ac:dyDescent="0.25">
      <c r="A366" t="s">
        <v>18</v>
      </c>
      <c r="B366" t="s">
        <v>19</v>
      </c>
      <c r="C366">
        <v>33</v>
      </c>
      <c r="D366">
        <v>5</v>
      </c>
      <c r="E366" t="s">
        <v>18748</v>
      </c>
      <c r="F366">
        <v>330</v>
      </c>
      <c r="G366">
        <v>0</v>
      </c>
      <c r="H366" t="s">
        <v>641</v>
      </c>
      <c r="I366" t="s">
        <v>18749</v>
      </c>
      <c r="J366" t="s">
        <v>736</v>
      </c>
      <c r="K366" t="s">
        <v>644</v>
      </c>
      <c r="L366" t="s">
        <v>645</v>
      </c>
      <c r="M366" t="s">
        <v>18746</v>
      </c>
      <c r="N366" t="s">
        <v>644</v>
      </c>
      <c r="O366" t="s">
        <v>732</v>
      </c>
      <c r="P366" t="s">
        <v>5</v>
      </c>
      <c r="Q366" t="s">
        <v>669</v>
      </c>
      <c r="R366" t="s">
        <v>645</v>
      </c>
      <c r="S366" t="s">
        <v>18750</v>
      </c>
      <c r="T366" t="s">
        <v>18746</v>
      </c>
    </row>
    <row r="367" spans="1:20" x14ac:dyDescent="0.25">
      <c r="A367" t="s">
        <v>638</v>
      </c>
      <c r="B367" t="s">
        <v>639</v>
      </c>
      <c r="C367">
        <v>33</v>
      </c>
      <c r="D367">
        <v>5</v>
      </c>
      <c r="E367" t="s">
        <v>18751</v>
      </c>
      <c r="F367">
        <v>330</v>
      </c>
      <c r="G367">
        <v>0</v>
      </c>
      <c r="H367" t="s">
        <v>641</v>
      </c>
      <c r="I367" t="s">
        <v>18752</v>
      </c>
      <c r="J367" t="s">
        <v>18753</v>
      </c>
      <c r="K367" t="s">
        <v>644</v>
      </c>
      <c r="L367" t="s">
        <v>645</v>
      </c>
      <c r="M367" t="s">
        <v>18754</v>
      </c>
      <c r="N367" t="s">
        <v>644</v>
      </c>
      <c r="O367" t="s">
        <v>647</v>
      </c>
      <c r="P367" t="s">
        <v>5</v>
      </c>
      <c r="Q367" t="s">
        <v>648</v>
      </c>
      <c r="R367" t="s">
        <v>645</v>
      </c>
      <c r="S367" t="s">
        <v>18755</v>
      </c>
      <c r="T367" t="s">
        <v>18746</v>
      </c>
    </row>
    <row r="368" spans="1:20" x14ac:dyDescent="0.25">
      <c r="A368" t="s">
        <v>18</v>
      </c>
      <c r="B368" t="s">
        <v>19</v>
      </c>
      <c r="C368">
        <v>33</v>
      </c>
      <c r="D368">
        <v>5</v>
      </c>
      <c r="E368" t="s">
        <v>18751</v>
      </c>
      <c r="F368">
        <v>330</v>
      </c>
      <c r="G368">
        <v>0</v>
      </c>
      <c r="H368" t="s">
        <v>641</v>
      </c>
      <c r="I368" t="s">
        <v>18752</v>
      </c>
      <c r="J368" t="s">
        <v>18753</v>
      </c>
      <c r="K368" t="s">
        <v>644</v>
      </c>
      <c r="L368" t="s">
        <v>645</v>
      </c>
      <c r="M368" t="s">
        <v>18754</v>
      </c>
      <c r="N368" t="s">
        <v>644</v>
      </c>
      <c r="O368" t="s">
        <v>647</v>
      </c>
      <c r="P368" t="s">
        <v>5</v>
      </c>
      <c r="Q368" t="s">
        <v>648</v>
      </c>
      <c r="R368" t="s">
        <v>645</v>
      </c>
      <c r="S368" t="s">
        <v>18755</v>
      </c>
      <c r="T368" t="s">
        <v>18746</v>
      </c>
    </row>
    <row r="369" spans="1:20" x14ac:dyDescent="0.25">
      <c r="A369" t="s">
        <v>147</v>
      </c>
      <c r="B369" t="s">
        <v>148</v>
      </c>
      <c r="C369">
        <v>33.333333333333336</v>
      </c>
      <c r="D369">
        <v>3</v>
      </c>
      <c r="E369" t="s">
        <v>18756</v>
      </c>
      <c r="F369">
        <v>100</v>
      </c>
      <c r="G369">
        <v>0</v>
      </c>
      <c r="H369" t="s">
        <v>641</v>
      </c>
      <c r="I369" t="s">
        <v>18757</v>
      </c>
      <c r="J369" t="s">
        <v>1441</v>
      </c>
      <c r="K369" t="s">
        <v>644</v>
      </c>
      <c r="L369" t="s">
        <v>645</v>
      </c>
      <c r="M369" t="s">
        <v>18758</v>
      </c>
      <c r="N369" t="s">
        <v>644</v>
      </c>
      <c r="O369" t="s">
        <v>647</v>
      </c>
      <c r="P369" t="s">
        <v>5</v>
      </c>
      <c r="Q369" t="s">
        <v>648</v>
      </c>
      <c r="R369" t="s">
        <v>645</v>
      </c>
      <c r="S369" t="s">
        <v>18759</v>
      </c>
      <c r="T369" t="s">
        <v>18754</v>
      </c>
    </row>
    <row r="370" spans="1:20" x14ac:dyDescent="0.25">
      <c r="A370" t="s">
        <v>638</v>
      </c>
      <c r="B370" t="s">
        <v>639</v>
      </c>
      <c r="C370">
        <v>66</v>
      </c>
      <c r="D370">
        <v>2</v>
      </c>
      <c r="E370" t="s">
        <v>18760</v>
      </c>
      <c r="F370">
        <v>100</v>
      </c>
      <c r="G370">
        <v>0</v>
      </c>
      <c r="H370" t="s">
        <v>641</v>
      </c>
      <c r="I370" t="s">
        <v>18761</v>
      </c>
      <c r="J370" t="s">
        <v>1916</v>
      </c>
      <c r="K370" t="s">
        <v>644</v>
      </c>
      <c r="L370" t="s">
        <v>645</v>
      </c>
      <c r="M370" t="s">
        <v>18762</v>
      </c>
      <c r="N370" t="s">
        <v>644</v>
      </c>
      <c r="O370" t="s">
        <v>647</v>
      </c>
      <c r="P370" t="s">
        <v>5</v>
      </c>
      <c r="Q370" t="s">
        <v>648</v>
      </c>
      <c r="R370" t="s">
        <v>645</v>
      </c>
      <c r="S370" t="s">
        <v>18763</v>
      </c>
      <c r="T370" t="s">
        <v>18754</v>
      </c>
    </row>
    <row r="371" spans="1:20" x14ac:dyDescent="0.25">
      <c r="A371" t="s">
        <v>18</v>
      </c>
      <c r="B371" t="s">
        <v>19</v>
      </c>
      <c r="C371">
        <v>68</v>
      </c>
      <c r="D371">
        <v>1</v>
      </c>
      <c r="E371" t="s">
        <v>18760</v>
      </c>
      <c r="F371">
        <v>100</v>
      </c>
      <c r="G371">
        <v>0</v>
      </c>
      <c r="H371" t="s">
        <v>641</v>
      </c>
      <c r="I371" t="s">
        <v>18761</v>
      </c>
      <c r="J371" t="s">
        <v>1916</v>
      </c>
      <c r="K371" t="s">
        <v>644</v>
      </c>
      <c r="L371" t="s">
        <v>645</v>
      </c>
      <c r="M371" t="s">
        <v>18762</v>
      </c>
      <c r="N371" t="s">
        <v>644</v>
      </c>
      <c r="O371" t="s">
        <v>647</v>
      </c>
      <c r="P371" t="s">
        <v>5</v>
      </c>
      <c r="Q371" t="s">
        <v>648</v>
      </c>
      <c r="R371" t="s">
        <v>645</v>
      </c>
      <c r="S371" t="s">
        <v>18763</v>
      </c>
      <c r="T371" t="s">
        <v>18754</v>
      </c>
    </row>
    <row r="372" spans="1:20" x14ac:dyDescent="0.25">
      <c r="A372" t="s">
        <v>22</v>
      </c>
      <c r="B372" t="s">
        <v>27</v>
      </c>
      <c r="C372">
        <v>79</v>
      </c>
      <c r="D372">
        <v>1</v>
      </c>
      <c r="E372" t="s">
        <v>18764</v>
      </c>
      <c r="F372">
        <v>79</v>
      </c>
      <c r="G372">
        <v>0</v>
      </c>
      <c r="H372" t="s">
        <v>673</v>
      </c>
      <c r="I372" t="s">
        <v>7515</v>
      </c>
      <c r="J372" t="s">
        <v>18765</v>
      </c>
      <c r="K372" t="s">
        <v>18766</v>
      </c>
      <c r="L372" t="s">
        <v>14104</v>
      </c>
      <c r="M372" t="s">
        <v>18680</v>
      </c>
      <c r="N372" t="s">
        <v>644</v>
      </c>
      <c r="O372" t="s">
        <v>679</v>
      </c>
      <c r="P372" t="s">
        <v>26</v>
      </c>
      <c r="Q372" t="s">
        <v>680</v>
      </c>
      <c r="R372" t="s">
        <v>645</v>
      </c>
      <c r="S372" t="s">
        <v>18767</v>
      </c>
      <c r="T372" t="s">
        <v>18768</v>
      </c>
    </row>
    <row r="373" spans="1:20" x14ac:dyDescent="0.25">
      <c r="A373" t="s">
        <v>638</v>
      </c>
      <c r="B373" t="s">
        <v>639</v>
      </c>
      <c r="C373">
        <v>66</v>
      </c>
      <c r="D373">
        <v>2</v>
      </c>
      <c r="E373" t="s">
        <v>18769</v>
      </c>
      <c r="F373">
        <v>100</v>
      </c>
      <c r="G373">
        <v>0</v>
      </c>
      <c r="H373" t="s">
        <v>641</v>
      </c>
      <c r="I373" t="s">
        <v>18770</v>
      </c>
      <c r="J373" t="s">
        <v>1184</v>
      </c>
      <c r="K373" t="s">
        <v>644</v>
      </c>
      <c r="L373" t="s">
        <v>645</v>
      </c>
      <c r="M373" t="s">
        <v>18771</v>
      </c>
      <c r="N373" t="s">
        <v>644</v>
      </c>
      <c r="O373" t="s">
        <v>647</v>
      </c>
      <c r="P373" t="s">
        <v>5</v>
      </c>
      <c r="Q373" t="s">
        <v>648</v>
      </c>
      <c r="R373" t="s">
        <v>645</v>
      </c>
      <c r="S373" t="s">
        <v>18772</v>
      </c>
      <c r="T373" t="s">
        <v>18768</v>
      </c>
    </row>
    <row r="374" spans="1:20" x14ac:dyDescent="0.25">
      <c r="A374" t="s">
        <v>18</v>
      </c>
      <c r="B374" t="s">
        <v>19</v>
      </c>
      <c r="C374">
        <v>68</v>
      </c>
      <c r="D374">
        <v>1</v>
      </c>
      <c r="E374" t="s">
        <v>18769</v>
      </c>
      <c r="F374">
        <v>100</v>
      </c>
      <c r="G374">
        <v>0</v>
      </c>
      <c r="H374" t="s">
        <v>641</v>
      </c>
      <c r="I374" t="s">
        <v>18770</v>
      </c>
      <c r="J374" t="s">
        <v>1184</v>
      </c>
      <c r="K374" t="s">
        <v>644</v>
      </c>
      <c r="L374" t="s">
        <v>645</v>
      </c>
      <c r="M374" t="s">
        <v>18771</v>
      </c>
      <c r="N374" t="s">
        <v>644</v>
      </c>
      <c r="O374" t="s">
        <v>647</v>
      </c>
      <c r="P374" t="s">
        <v>5</v>
      </c>
      <c r="Q374" t="s">
        <v>648</v>
      </c>
      <c r="R374" t="s">
        <v>645</v>
      </c>
      <c r="S374" t="s">
        <v>18772</v>
      </c>
      <c r="T374" t="s">
        <v>18768</v>
      </c>
    </row>
    <row r="375" spans="1:20" x14ac:dyDescent="0.25">
      <c r="A375" t="s">
        <v>147</v>
      </c>
      <c r="B375" t="s">
        <v>148</v>
      </c>
      <c r="C375">
        <v>33.333333333333336</v>
      </c>
      <c r="D375">
        <v>3</v>
      </c>
      <c r="E375" t="s">
        <v>18773</v>
      </c>
      <c r="F375">
        <v>100</v>
      </c>
      <c r="G375">
        <v>0</v>
      </c>
      <c r="H375" t="s">
        <v>641</v>
      </c>
      <c r="I375" t="s">
        <v>18774</v>
      </c>
      <c r="J375" t="s">
        <v>685</v>
      </c>
      <c r="K375" t="s">
        <v>644</v>
      </c>
      <c r="L375" t="s">
        <v>645</v>
      </c>
      <c r="M375" t="s">
        <v>18771</v>
      </c>
      <c r="N375" t="s">
        <v>644</v>
      </c>
      <c r="O375" t="s">
        <v>668</v>
      </c>
      <c r="P375" t="s">
        <v>5</v>
      </c>
      <c r="Q375" t="s">
        <v>669</v>
      </c>
      <c r="R375" t="s">
        <v>645</v>
      </c>
      <c r="S375" t="s">
        <v>18775</v>
      </c>
      <c r="T375" t="s">
        <v>18768</v>
      </c>
    </row>
    <row r="376" spans="1:20" x14ac:dyDescent="0.25">
      <c r="A376" t="s">
        <v>638</v>
      </c>
      <c r="B376" t="s">
        <v>639</v>
      </c>
      <c r="C376">
        <v>66</v>
      </c>
      <c r="D376">
        <v>2</v>
      </c>
      <c r="E376" t="s">
        <v>18776</v>
      </c>
      <c r="F376">
        <v>100</v>
      </c>
      <c r="G376">
        <v>0</v>
      </c>
      <c r="H376" t="s">
        <v>641</v>
      </c>
      <c r="I376" t="s">
        <v>16320</v>
      </c>
      <c r="J376" t="s">
        <v>924</v>
      </c>
      <c r="K376" t="s">
        <v>644</v>
      </c>
      <c r="L376" t="s">
        <v>645</v>
      </c>
      <c r="M376" t="s">
        <v>18777</v>
      </c>
      <c r="N376" t="s">
        <v>644</v>
      </c>
      <c r="O376" t="s">
        <v>647</v>
      </c>
      <c r="P376" t="s">
        <v>5</v>
      </c>
      <c r="Q376" t="s">
        <v>648</v>
      </c>
      <c r="R376" t="s">
        <v>645</v>
      </c>
      <c r="S376" t="s">
        <v>18778</v>
      </c>
      <c r="T376" t="s">
        <v>18768</v>
      </c>
    </row>
    <row r="377" spans="1:20" x14ac:dyDescent="0.25">
      <c r="A377" t="s">
        <v>18</v>
      </c>
      <c r="B377" t="s">
        <v>19</v>
      </c>
      <c r="C377">
        <v>68</v>
      </c>
      <c r="D377">
        <v>1</v>
      </c>
      <c r="E377" t="s">
        <v>18776</v>
      </c>
      <c r="F377">
        <v>100</v>
      </c>
      <c r="G377">
        <v>0</v>
      </c>
      <c r="H377" t="s">
        <v>641</v>
      </c>
      <c r="I377" t="s">
        <v>16320</v>
      </c>
      <c r="J377" t="s">
        <v>924</v>
      </c>
      <c r="K377" t="s">
        <v>644</v>
      </c>
      <c r="L377" t="s">
        <v>645</v>
      </c>
      <c r="M377" t="s">
        <v>18777</v>
      </c>
      <c r="N377" t="s">
        <v>644</v>
      </c>
      <c r="O377" t="s">
        <v>647</v>
      </c>
      <c r="P377" t="s">
        <v>5</v>
      </c>
      <c r="Q377" t="s">
        <v>648</v>
      </c>
      <c r="R377" t="s">
        <v>645</v>
      </c>
      <c r="S377" t="s">
        <v>18778</v>
      </c>
      <c r="T377" t="s">
        <v>18768</v>
      </c>
    </row>
    <row r="378" spans="1:20" x14ac:dyDescent="0.25">
      <c r="A378" t="s">
        <v>147</v>
      </c>
      <c r="B378" t="s">
        <v>148</v>
      </c>
      <c r="C378">
        <v>33.333333333333336</v>
      </c>
      <c r="D378">
        <v>9</v>
      </c>
      <c r="E378" t="s">
        <v>18779</v>
      </c>
      <c r="F378">
        <v>300</v>
      </c>
      <c r="G378">
        <v>0</v>
      </c>
      <c r="H378" t="s">
        <v>641</v>
      </c>
      <c r="I378" t="s">
        <v>18780</v>
      </c>
      <c r="J378" t="s">
        <v>643</v>
      </c>
      <c r="K378" t="s">
        <v>644</v>
      </c>
      <c r="L378" t="s">
        <v>645</v>
      </c>
      <c r="M378" t="s">
        <v>18781</v>
      </c>
      <c r="N378" t="s">
        <v>644</v>
      </c>
      <c r="O378" t="s">
        <v>668</v>
      </c>
      <c r="P378" t="s">
        <v>5</v>
      </c>
      <c r="Q378" t="s">
        <v>669</v>
      </c>
      <c r="R378" t="s">
        <v>645</v>
      </c>
      <c r="S378" t="s">
        <v>18782</v>
      </c>
      <c r="T378" t="s">
        <v>18783</v>
      </c>
    </row>
    <row r="379" spans="1:20" x14ac:dyDescent="0.25">
      <c r="A379" t="s">
        <v>147</v>
      </c>
      <c r="B379" t="s">
        <v>148</v>
      </c>
      <c r="C379">
        <v>33.333333333333336</v>
      </c>
      <c r="D379">
        <v>3</v>
      </c>
      <c r="E379" t="s">
        <v>18784</v>
      </c>
      <c r="F379">
        <v>100</v>
      </c>
      <c r="G379">
        <v>0</v>
      </c>
      <c r="H379" t="s">
        <v>641</v>
      </c>
      <c r="I379" t="s">
        <v>14124</v>
      </c>
      <c r="J379" t="s">
        <v>888</v>
      </c>
      <c r="K379" t="s">
        <v>644</v>
      </c>
      <c r="L379" t="s">
        <v>645</v>
      </c>
      <c r="M379" t="s">
        <v>18781</v>
      </c>
      <c r="N379" t="s">
        <v>644</v>
      </c>
      <c r="O379" t="s">
        <v>726</v>
      </c>
      <c r="P379" t="s">
        <v>5</v>
      </c>
      <c r="Q379" t="s">
        <v>648</v>
      </c>
      <c r="R379" t="s">
        <v>645</v>
      </c>
      <c r="S379" t="s">
        <v>18785</v>
      </c>
      <c r="T379" t="s">
        <v>18783</v>
      </c>
    </row>
    <row r="380" spans="1:20" x14ac:dyDescent="0.25">
      <c r="A380" t="s">
        <v>147</v>
      </c>
      <c r="B380" t="s">
        <v>148</v>
      </c>
      <c r="C380">
        <v>40</v>
      </c>
      <c r="D380">
        <v>10</v>
      </c>
      <c r="E380" t="s">
        <v>18786</v>
      </c>
      <c r="F380">
        <v>330</v>
      </c>
      <c r="G380">
        <v>0</v>
      </c>
      <c r="H380" t="s">
        <v>641</v>
      </c>
      <c r="I380" t="s">
        <v>18729</v>
      </c>
      <c r="J380" t="s">
        <v>736</v>
      </c>
      <c r="K380" t="s">
        <v>644</v>
      </c>
      <c r="L380" t="s">
        <v>645</v>
      </c>
      <c r="M380" t="s">
        <v>18781</v>
      </c>
      <c r="N380" t="s">
        <v>644</v>
      </c>
      <c r="O380" t="s">
        <v>668</v>
      </c>
      <c r="P380" t="s">
        <v>5</v>
      </c>
      <c r="Q380" t="s">
        <v>669</v>
      </c>
      <c r="R380" t="s">
        <v>645</v>
      </c>
      <c r="S380" t="s">
        <v>18787</v>
      </c>
      <c r="T380" t="s">
        <v>18783</v>
      </c>
    </row>
    <row r="381" spans="1:20" x14ac:dyDescent="0.25">
      <c r="A381" t="s">
        <v>147</v>
      </c>
      <c r="B381" t="s">
        <v>148</v>
      </c>
      <c r="C381">
        <v>50</v>
      </c>
      <c r="D381">
        <v>6</v>
      </c>
      <c r="E381" t="s">
        <v>18788</v>
      </c>
      <c r="F381">
        <v>200</v>
      </c>
      <c r="G381">
        <v>0</v>
      </c>
      <c r="H381" t="s">
        <v>641</v>
      </c>
      <c r="I381" t="s">
        <v>18789</v>
      </c>
      <c r="J381" t="s">
        <v>1668</v>
      </c>
      <c r="K381" t="s">
        <v>644</v>
      </c>
      <c r="L381" t="s">
        <v>645</v>
      </c>
      <c r="M381" t="s">
        <v>18781</v>
      </c>
      <c r="N381" t="s">
        <v>644</v>
      </c>
      <c r="O381" t="s">
        <v>668</v>
      </c>
      <c r="P381" t="s">
        <v>5</v>
      </c>
      <c r="Q381" t="s">
        <v>669</v>
      </c>
      <c r="R381" t="s">
        <v>18790</v>
      </c>
      <c r="S381" t="s">
        <v>18791</v>
      </c>
      <c r="T381" t="s">
        <v>18783</v>
      </c>
    </row>
    <row r="382" spans="1:20" x14ac:dyDescent="0.25">
      <c r="A382" t="s">
        <v>147</v>
      </c>
      <c r="B382" t="s">
        <v>148</v>
      </c>
      <c r="C382">
        <v>33.333333333333336</v>
      </c>
      <c r="D382">
        <v>3</v>
      </c>
      <c r="E382" t="s">
        <v>18792</v>
      </c>
      <c r="F382">
        <v>107</v>
      </c>
      <c r="G382">
        <v>7</v>
      </c>
      <c r="H382" t="s">
        <v>641</v>
      </c>
      <c r="I382" t="s">
        <v>18793</v>
      </c>
      <c r="J382" t="s">
        <v>685</v>
      </c>
      <c r="K382" t="s">
        <v>644</v>
      </c>
      <c r="L382" t="s">
        <v>645</v>
      </c>
      <c r="M382" t="s">
        <v>18781</v>
      </c>
      <c r="N382" t="s">
        <v>644</v>
      </c>
      <c r="O382" t="s">
        <v>647</v>
      </c>
      <c r="P382" t="s">
        <v>5</v>
      </c>
      <c r="Q382" t="s">
        <v>648</v>
      </c>
      <c r="R382" t="s">
        <v>645</v>
      </c>
      <c r="S382" t="s">
        <v>18794</v>
      </c>
      <c r="T382" t="s">
        <v>18783</v>
      </c>
    </row>
    <row r="383" spans="1:20" x14ac:dyDescent="0.25">
      <c r="A383" t="s">
        <v>147</v>
      </c>
      <c r="B383" t="s">
        <v>148</v>
      </c>
      <c r="C383">
        <v>33.333333333333336</v>
      </c>
      <c r="D383">
        <v>3</v>
      </c>
      <c r="E383" t="s">
        <v>18795</v>
      </c>
      <c r="F383">
        <v>100</v>
      </c>
      <c r="G383">
        <v>0</v>
      </c>
      <c r="H383" t="s">
        <v>641</v>
      </c>
      <c r="I383" t="s">
        <v>18796</v>
      </c>
      <c r="J383" t="s">
        <v>1414</v>
      </c>
      <c r="K383" t="s">
        <v>644</v>
      </c>
      <c r="L383" t="s">
        <v>645</v>
      </c>
      <c r="M383" t="s">
        <v>18797</v>
      </c>
      <c r="N383" t="s">
        <v>644</v>
      </c>
      <c r="O383" t="s">
        <v>647</v>
      </c>
      <c r="P383" t="s">
        <v>5</v>
      </c>
      <c r="Q383" t="s">
        <v>648</v>
      </c>
      <c r="R383" t="s">
        <v>645</v>
      </c>
      <c r="S383" t="s">
        <v>18798</v>
      </c>
      <c r="T383" t="s">
        <v>18783</v>
      </c>
    </row>
    <row r="384" spans="1:20" x14ac:dyDescent="0.25">
      <c r="A384" t="s">
        <v>638</v>
      </c>
      <c r="B384" t="s">
        <v>639</v>
      </c>
      <c r="C384">
        <v>66</v>
      </c>
      <c r="D384">
        <v>2</v>
      </c>
      <c r="E384" t="s">
        <v>18799</v>
      </c>
      <c r="F384">
        <v>100</v>
      </c>
      <c r="G384">
        <v>0</v>
      </c>
      <c r="H384" t="s">
        <v>641</v>
      </c>
      <c r="I384" t="s">
        <v>18800</v>
      </c>
      <c r="J384" t="s">
        <v>1441</v>
      </c>
      <c r="K384" t="s">
        <v>644</v>
      </c>
      <c r="L384" t="s">
        <v>645</v>
      </c>
      <c r="M384" t="s">
        <v>18801</v>
      </c>
      <c r="N384" t="s">
        <v>644</v>
      </c>
      <c r="O384" t="s">
        <v>647</v>
      </c>
      <c r="P384" t="s">
        <v>5</v>
      </c>
      <c r="Q384" t="s">
        <v>648</v>
      </c>
      <c r="R384" t="s">
        <v>645</v>
      </c>
      <c r="S384" t="s">
        <v>18802</v>
      </c>
      <c r="T384" t="s">
        <v>18783</v>
      </c>
    </row>
    <row r="385" spans="1:20" x14ac:dyDescent="0.25">
      <c r="A385" t="s">
        <v>18</v>
      </c>
      <c r="B385" t="s">
        <v>19</v>
      </c>
      <c r="C385">
        <v>68</v>
      </c>
      <c r="D385">
        <v>1</v>
      </c>
      <c r="E385" t="s">
        <v>18799</v>
      </c>
      <c r="F385">
        <v>100</v>
      </c>
      <c r="G385">
        <v>0</v>
      </c>
      <c r="H385" t="s">
        <v>641</v>
      </c>
      <c r="I385" t="s">
        <v>18800</v>
      </c>
      <c r="J385" t="s">
        <v>1441</v>
      </c>
      <c r="K385" t="s">
        <v>644</v>
      </c>
      <c r="L385" t="s">
        <v>645</v>
      </c>
      <c r="M385" t="s">
        <v>18801</v>
      </c>
      <c r="N385" t="s">
        <v>644</v>
      </c>
      <c r="O385" t="s">
        <v>647</v>
      </c>
      <c r="P385" t="s">
        <v>5</v>
      </c>
      <c r="Q385" t="s">
        <v>648</v>
      </c>
      <c r="R385" t="s">
        <v>645</v>
      </c>
      <c r="S385" t="s">
        <v>18802</v>
      </c>
      <c r="T385" t="s">
        <v>18783</v>
      </c>
    </row>
    <row r="386" spans="1:20" x14ac:dyDescent="0.25">
      <c r="A386" t="s">
        <v>147</v>
      </c>
      <c r="B386" t="s">
        <v>148</v>
      </c>
      <c r="C386">
        <v>50</v>
      </c>
      <c r="D386">
        <v>6</v>
      </c>
      <c r="E386" t="s">
        <v>18803</v>
      </c>
      <c r="F386">
        <v>200</v>
      </c>
      <c r="G386">
        <v>0</v>
      </c>
      <c r="H386" t="s">
        <v>641</v>
      </c>
      <c r="I386" t="s">
        <v>18804</v>
      </c>
      <c r="J386" t="s">
        <v>1414</v>
      </c>
      <c r="K386" t="s">
        <v>644</v>
      </c>
      <c r="L386" t="s">
        <v>645</v>
      </c>
      <c r="M386" t="s">
        <v>18805</v>
      </c>
      <c r="N386" t="s">
        <v>644</v>
      </c>
      <c r="O386" t="s">
        <v>647</v>
      </c>
      <c r="P386" t="s">
        <v>5</v>
      </c>
      <c r="Q386" t="s">
        <v>648</v>
      </c>
      <c r="R386" t="s">
        <v>645</v>
      </c>
      <c r="S386" t="s">
        <v>18806</v>
      </c>
      <c r="T386" t="s">
        <v>18783</v>
      </c>
    </row>
    <row r="387" spans="1:20" x14ac:dyDescent="0.25">
      <c r="A387" t="s">
        <v>147</v>
      </c>
      <c r="B387" t="s">
        <v>148</v>
      </c>
      <c r="C387">
        <v>40</v>
      </c>
      <c r="D387">
        <v>10</v>
      </c>
      <c r="E387" t="s">
        <v>18807</v>
      </c>
      <c r="F387">
        <v>330</v>
      </c>
      <c r="G387">
        <v>0</v>
      </c>
      <c r="H387" t="s">
        <v>641</v>
      </c>
      <c r="I387" t="s">
        <v>18808</v>
      </c>
      <c r="J387" t="s">
        <v>771</v>
      </c>
      <c r="K387" t="s">
        <v>644</v>
      </c>
      <c r="L387" t="s">
        <v>645</v>
      </c>
      <c r="M387" t="s">
        <v>18809</v>
      </c>
      <c r="N387" t="s">
        <v>644</v>
      </c>
      <c r="O387" t="s">
        <v>647</v>
      </c>
      <c r="P387" t="s">
        <v>5</v>
      </c>
      <c r="Q387" t="s">
        <v>648</v>
      </c>
      <c r="R387" t="s">
        <v>645</v>
      </c>
      <c r="S387" t="s">
        <v>18810</v>
      </c>
      <c r="T387" t="s">
        <v>18783</v>
      </c>
    </row>
    <row r="388" spans="1:20" x14ac:dyDescent="0.25">
      <c r="A388" t="s">
        <v>147</v>
      </c>
      <c r="B388" t="s">
        <v>148</v>
      </c>
      <c r="C388">
        <v>40</v>
      </c>
      <c r="D388">
        <v>10</v>
      </c>
      <c r="E388" t="s">
        <v>18811</v>
      </c>
      <c r="F388">
        <v>330</v>
      </c>
      <c r="G388">
        <v>0</v>
      </c>
      <c r="H388" t="s">
        <v>641</v>
      </c>
      <c r="I388" t="s">
        <v>3599</v>
      </c>
      <c r="J388" t="s">
        <v>1099</v>
      </c>
      <c r="K388" t="s">
        <v>644</v>
      </c>
      <c r="L388" t="s">
        <v>645</v>
      </c>
      <c r="M388" t="s">
        <v>18809</v>
      </c>
      <c r="N388" t="s">
        <v>644</v>
      </c>
      <c r="O388" t="s">
        <v>647</v>
      </c>
      <c r="P388" t="s">
        <v>5</v>
      </c>
      <c r="Q388" t="s">
        <v>648</v>
      </c>
      <c r="R388" t="s">
        <v>645</v>
      </c>
      <c r="S388" t="s">
        <v>18812</v>
      </c>
      <c r="T388" t="s">
        <v>18783</v>
      </c>
    </row>
    <row r="389" spans="1:20" x14ac:dyDescent="0.25">
      <c r="A389" t="s">
        <v>147</v>
      </c>
      <c r="B389" t="s">
        <v>148</v>
      </c>
      <c r="C389">
        <v>40</v>
      </c>
      <c r="D389">
        <v>10</v>
      </c>
      <c r="E389" t="s">
        <v>18813</v>
      </c>
      <c r="F389">
        <v>330</v>
      </c>
      <c r="G389">
        <v>0</v>
      </c>
      <c r="H389" t="s">
        <v>641</v>
      </c>
      <c r="I389" t="s">
        <v>18814</v>
      </c>
      <c r="J389" t="s">
        <v>1863</v>
      </c>
      <c r="K389" t="s">
        <v>644</v>
      </c>
      <c r="L389" t="s">
        <v>645</v>
      </c>
      <c r="M389" t="s">
        <v>18809</v>
      </c>
      <c r="N389" t="s">
        <v>644</v>
      </c>
      <c r="O389" t="s">
        <v>647</v>
      </c>
      <c r="P389" t="s">
        <v>5</v>
      </c>
      <c r="Q389" t="s">
        <v>648</v>
      </c>
      <c r="R389" t="s">
        <v>645</v>
      </c>
      <c r="S389" t="s">
        <v>18815</v>
      </c>
      <c r="T389" t="s">
        <v>18783</v>
      </c>
    </row>
    <row r="390" spans="1:20" x14ac:dyDescent="0.25">
      <c r="A390" t="s">
        <v>147</v>
      </c>
      <c r="B390" t="s">
        <v>148</v>
      </c>
      <c r="C390">
        <v>50</v>
      </c>
      <c r="D390">
        <v>6</v>
      </c>
      <c r="E390" t="s">
        <v>18816</v>
      </c>
      <c r="F390">
        <v>200</v>
      </c>
      <c r="G390">
        <v>0</v>
      </c>
      <c r="H390" t="s">
        <v>641</v>
      </c>
      <c r="I390" t="s">
        <v>18817</v>
      </c>
      <c r="J390" t="s">
        <v>900</v>
      </c>
      <c r="K390" t="s">
        <v>644</v>
      </c>
      <c r="L390" t="s">
        <v>645</v>
      </c>
      <c r="M390" t="s">
        <v>18818</v>
      </c>
      <c r="N390" t="s">
        <v>644</v>
      </c>
      <c r="O390" t="s">
        <v>668</v>
      </c>
      <c r="P390" t="s">
        <v>5</v>
      </c>
      <c r="Q390" t="s">
        <v>669</v>
      </c>
      <c r="R390" t="s">
        <v>645</v>
      </c>
      <c r="S390" t="s">
        <v>18819</v>
      </c>
      <c r="T390" t="s">
        <v>18783</v>
      </c>
    </row>
    <row r="391" spans="1:20" x14ac:dyDescent="0.25">
      <c r="A391" t="s">
        <v>638</v>
      </c>
      <c r="B391" t="s">
        <v>639</v>
      </c>
      <c r="C391">
        <v>66</v>
      </c>
      <c r="D391">
        <v>2</v>
      </c>
      <c r="E391" t="s">
        <v>18820</v>
      </c>
      <c r="F391">
        <v>115</v>
      </c>
      <c r="G391">
        <v>15</v>
      </c>
      <c r="H391" t="s">
        <v>641</v>
      </c>
      <c r="I391" t="s">
        <v>18821</v>
      </c>
      <c r="J391" t="s">
        <v>694</v>
      </c>
      <c r="K391" t="s">
        <v>644</v>
      </c>
      <c r="L391" t="s">
        <v>645</v>
      </c>
      <c r="M391" t="s">
        <v>18822</v>
      </c>
      <c r="N391" t="s">
        <v>644</v>
      </c>
      <c r="O391" t="s">
        <v>647</v>
      </c>
      <c r="P391" t="s">
        <v>5</v>
      </c>
      <c r="Q391" t="s">
        <v>648</v>
      </c>
      <c r="R391" t="s">
        <v>645</v>
      </c>
      <c r="S391" t="s">
        <v>18823</v>
      </c>
      <c r="T391" t="s">
        <v>18783</v>
      </c>
    </row>
    <row r="392" spans="1:20" x14ac:dyDescent="0.25">
      <c r="A392" t="s">
        <v>18</v>
      </c>
      <c r="B392" t="s">
        <v>19</v>
      </c>
      <c r="C392">
        <v>68</v>
      </c>
      <c r="D392">
        <v>1</v>
      </c>
      <c r="E392" t="s">
        <v>18820</v>
      </c>
      <c r="F392">
        <v>115</v>
      </c>
      <c r="G392">
        <v>15</v>
      </c>
      <c r="H392" t="s">
        <v>641</v>
      </c>
      <c r="I392" t="s">
        <v>18821</v>
      </c>
      <c r="J392" t="s">
        <v>694</v>
      </c>
      <c r="K392" t="s">
        <v>644</v>
      </c>
      <c r="L392" t="s">
        <v>645</v>
      </c>
      <c r="M392" t="s">
        <v>18822</v>
      </c>
      <c r="N392" t="s">
        <v>644</v>
      </c>
      <c r="O392" t="s">
        <v>647</v>
      </c>
      <c r="P392" t="s">
        <v>5</v>
      </c>
      <c r="Q392" t="s">
        <v>648</v>
      </c>
      <c r="R392" t="s">
        <v>645</v>
      </c>
      <c r="S392" t="s">
        <v>18823</v>
      </c>
      <c r="T392" t="s">
        <v>18783</v>
      </c>
    </row>
    <row r="393" spans="1:20" x14ac:dyDescent="0.25">
      <c r="A393" t="s">
        <v>147</v>
      </c>
      <c r="B393" t="s">
        <v>148</v>
      </c>
      <c r="C393">
        <v>40</v>
      </c>
      <c r="D393">
        <v>20</v>
      </c>
      <c r="E393" t="s">
        <v>18824</v>
      </c>
      <c r="F393">
        <v>660</v>
      </c>
      <c r="G393">
        <v>0</v>
      </c>
      <c r="H393" t="s">
        <v>641</v>
      </c>
      <c r="I393" t="s">
        <v>6740</v>
      </c>
      <c r="J393" t="s">
        <v>924</v>
      </c>
      <c r="K393" t="s">
        <v>644</v>
      </c>
      <c r="L393" t="s">
        <v>645</v>
      </c>
      <c r="M393" t="s">
        <v>18822</v>
      </c>
      <c r="N393" t="s">
        <v>644</v>
      </c>
      <c r="O393" t="s">
        <v>668</v>
      </c>
      <c r="P393" t="s">
        <v>5</v>
      </c>
      <c r="Q393" t="s">
        <v>669</v>
      </c>
      <c r="R393" t="s">
        <v>18825</v>
      </c>
      <c r="S393" t="s">
        <v>18826</v>
      </c>
      <c r="T393" t="s">
        <v>18783</v>
      </c>
    </row>
    <row r="394" spans="1:20" x14ac:dyDescent="0.25">
      <c r="A394" t="s">
        <v>147</v>
      </c>
      <c r="B394" t="s">
        <v>148</v>
      </c>
      <c r="C394">
        <v>33.333333333333336</v>
      </c>
      <c r="D394">
        <v>6</v>
      </c>
      <c r="E394" t="s">
        <v>18827</v>
      </c>
      <c r="F394">
        <v>200</v>
      </c>
      <c r="G394">
        <v>0</v>
      </c>
      <c r="H394" t="s">
        <v>641</v>
      </c>
      <c r="I394" t="s">
        <v>18828</v>
      </c>
      <c r="J394" t="s">
        <v>847</v>
      </c>
      <c r="K394" t="s">
        <v>644</v>
      </c>
      <c r="L394" t="s">
        <v>645</v>
      </c>
      <c r="M394" t="s">
        <v>18822</v>
      </c>
      <c r="N394" t="s">
        <v>644</v>
      </c>
      <c r="O394" t="s">
        <v>647</v>
      </c>
      <c r="P394" t="s">
        <v>5</v>
      </c>
      <c r="Q394" t="s">
        <v>648</v>
      </c>
      <c r="R394" t="s">
        <v>645</v>
      </c>
      <c r="S394" t="s">
        <v>18829</v>
      </c>
      <c r="T394" t="s">
        <v>18781</v>
      </c>
    </row>
    <row r="395" spans="1:20" x14ac:dyDescent="0.25">
      <c r="A395" t="s">
        <v>638</v>
      </c>
      <c r="B395" t="s">
        <v>639</v>
      </c>
      <c r="C395">
        <v>66</v>
      </c>
      <c r="D395">
        <v>2</v>
      </c>
      <c r="E395" t="s">
        <v>18830</v>
      </c>
      <c r="F395">
        <v>100</v>
      </c>
      <c r="G395">
        <v>0</v>
      </c>
      <c r="H395" t="s">
        <v>641</v>
      </c>
      <c r="I395" t="s">
        <v>18831</v>
      </c>
      <c r="J395" t="s">
        <v>981</v>
      </c>
      <c r="K395" t="s">
        <v>644</v>
      </c>
      <c r="L395" t="s">
        <v>645</v>
      </c>
      <c r="M395" t="s">
        <v>18832</v>
      </c>
      <c r="N395" t="s">
        <v>644</v>
      </c>
      <c r="O395" t="s">
        <v>647</v>
      </c>
      <c r="P395" t="s">
        <v>5</v>
      </c>
      <c r="Q395" t="s">
        <v>648</v>
      </c>
      <c r="R395" t="s">
        <v>645</v>
      </c>
      <c r="S395" t="s">
        <v>18833</v>
      </c>
      <c r="T395" t="s">
        <v>18834</v>
      </c>
    </row>
    <row r="396" spans="1:20" x14ac:dyDescent="0.25">
      <c r="A396" t="s">
        <v>18</v>
      </c>
      <c r="B396" t="s">
        <v>19</v>
      </c>
      <c r="C396">
        <v>68</v>
      </c>
      <c r="D396">
        <v>1</v>
      </c>
      <c r="E396" t="s">
        <v>18830</v>
      </c>
      <c r="F396">
        <v>100</v>
      </c>
      <c r="G396">
        <v>0</v>
      </c>
      <c r="H396" t="s">
        <v>641</v>
      </c>
      <c r="I396" t="s">
        <v>18831</v>
      </c>
      <c r="J396" t="s">
        <v>981</v>
      </c>
      <c r="K396" t="s">
        <v>644</v>
      </c>
      <c r="L396" t="s">
        <v>645</v>
      </c>
      <c r="M396" t="s">
        <v>18832</v>
      </c>
      <c r="N396" t="s">
        <v>644</v>
      </c>
      <c r="O396" t="s">
        <v>647</v>
      </c>
      <c r="P396" t="s">
        <v>5</v>
      </c>
      <c r="Q396" t="s">
        <v>648</v>
      </c>
      <c r="R396" t="s">
        <v>645</v>
      </c>
      <c r="S396" t="s">
        <v>18833</v>
      </c>
      <c r="T396" t="s">
        <v>18834</v>
      </c>
    </row>
    <row r="397" spans="1:20" x14ac:dyDescent="0.25">
      <c r="A397" t="s">
        <v>147</v>
      </c>
      <c r="B397" t="s">
        <v>148</v>
      </c>
      <c r="C397">
        <v>50</v>
      </c>
      <c r="D397">
        <v>6</v>
      </c>
      <c r="E397" t="s">
        <v>18835</v>
      </c>
      <c r="F397">
        <v>200</v>
      </c>
      <c r="G397">
        <v>0</v>
      </c>
      <c r="H397" t="s">
        <v>641</v>
      </c>
      <c r="I397" t="s">
        <v>5375</v>
      </c>
      <c r="J397" t="s">
        <v>859</v>
      </c>
      <c r="K397" t="s">
        <v>644</v>
      </c>
      <c r="L397" t="s">
        <v>645</v>
      </c>
      <c r="M397" t="s">
        <v>18836</v>
      </c>
      <c r="N397" t="s">
        <v>644</v>
      </c>
      <c r="O397" t="s">
        <v>647</v>
      </c>
      <c r="P397" t="s">
        <v>5</v>
      </c>
      <c r="Q397" t="s">
        <v>648</v>
      </c>
      <c r="R397" t="s">
        <v>645</v>
      </c>
      <c r="S397" t="s">
        <v>18837</v>
      </c>
      <c r="T397" t="s">
        <v>18832</v>
      </c>
    </row>
    <row r="398" spans="1:20" x14ac:dyDescent="0.25">
      <c r="A398" t="s">
        <v>147</v>
      </c>
      <c r="B398" t="s">
        <v>148</v>
      </c>
      <c r="C398">
        <v>33.333333333333336</v>
      </c>
      <c r="D398">
        <v>3</v>
      </c>
      <c r="E398" t="s">
        <v>18838</v>
      </c>
      <c r="F398">
        <v>100</v>
      </c>
      <c r="G398">
        <v>0</v>
      </c>
      <c r="H398" t="s">
        <v>641</v>
      </c>
      <c r="I398" t="s">
        <v>18839</v>
      </c>
      <c r="J398" t="s">
        <v>904</v>
      </c>
      <c r="K398" t="s">
        <v>644</v>
      </c>
      <c r="L398" t="s">
        <v>645</v>
      </c>
      <c r="M398" t="s">
        <v>18836</v>
      </c>
      <c r="N398" t="s">
        <v>644</v>
      </c>
      <c r="O398" t="s">
        <v>647</v>
      </c>
      <c r="P398" t="s">
        <v>5</v>
      </c>
      <c r="Q398" t="s">
        <v>648</v>
      </c>
      <c r="R398" t="s">
        <v>645</v>
      </c>
      <c r="S398" t="s">
        <v>18840</v>
      </c>
      <c r="T398" t="s">
        <v>18832</v>
      </c>
    </row>
    <row r="399" spans="1:20" x14ac:dyDescent="0.25">
      <c r="A399" t="s">
        <v>147</v>
      </c>
      <c r="B399" t="s">
        <v>148</v>
      </c>
      <c r="C399">
        <v>33.333333333333336</v>
      </c>
      <c r="D399">
        <v>3</v>
      </c>
      <c r="E399" t="s">
        <v>18841</v>
      </c>
      <c r="F399">
        <v>100</v>
      </c>
      <c r="G399">
        <v>0</v>
      </c>
      <c r="H399" t="s">
        <v>641</v>
      </c>
      <c r="I399" t="s">
        <v>18842</v>
      </c>
      <c r="J399" t="s">
        <v>1067</v>
      </c>
      <c r="K399" t="s">
        <v>644</v>
      </c>
      <c r="L399" t="s">
        <v>645</v>
      </c>
      <c r="M399" t="s">
        <v>18836</v>
      </c>
      <c r="N399" t="s">
        <v>644</v>
      </c>
      <c r="O399" t="s">
        <v>647</v>
      </c>
      <c r="P399" t="s">
        <v>5</v>
      </c>
      <c r="Q399" t="s">
        <v>648</v>
      </c>
      <c r="R399" t="s">
        <v>645</v>
      </c>
      <c r="S399" t="s">
        <v>18843</v>
      </c>
      <c r="T399" t="s">
        <v>18844</v>
      </c>
    </row>
    <row r="400" spans="1:20" x14ac:dyDescent="0.25">
      <c r="A400" t="s">
        <v>72</v>
      </c>
      <c r="B400" t="s">
        <v>3385</v>
      </c>
      <c r="C400">
        <v>120</v>
      </c>
      <c r="D400">
        <v>2</v>
      </c>
      <c r="E400" t="s">
        <v>18845</v>
      </c>
      <c r="F400">
        <v>170</v>
      </c>
      <c r="G400">
        <v>0</v>
      </c>
      <c r="H400" t="s">
        <v>641</v>
      </c>
      <c r="I400" t="s">
        <v>18839</v>
      </c>
      <c r="J400" t="s">
        <v>904</v>
      </c>
      <c r="K400" t="s">
        <v>644</v>
      </c>
      <c r="L400" t="s">
        <v>645</v>
      </c>
      <c r="M400" t="s">
        <v>18846</v>
      </c>
      <c r="N400" t="s">
        <v>644</v>
      </c>
      <c r="O400" t="s">
        <v>647</v>
      </c>
      <c r="P400" t="s">
        <v>5</v>
      </c>
      <c r="Q400" t="s">
        <v>648</v>
      </c>
      <c r="R400" t="s">
        <v>645</v>
      </c>
      <c r="S400" t="s">
        <v>18847</v>
      </c>
      <c r="T400" t="s">
        <v>18836</v>
      </c>
    </row>
    <row r="401" spans="1:20" x14ac:dyDescent="0.25">
      <c r="A401" t="s">
        <v>72</v>
      </c>
      <c r="B401" t="s">
        <v>3385</v>
      </c>
      <c r="C401">
        <v>120</v>
      </c>
      <c r="D401">
        <v>2</v>
      </c>
      <c r="E401" t="s">
        <v>18848</v>
      </c>
      <c r="F401">
        <v>170</v>
      </c>
      <c r="G401">
        <v>0</v>
      </c>
      <c r="H401" t="s">
        <v>641</v>
      </c>
      <c r="I401" t="s">
        <v>18849</v>
      </c>
      <c r="J401" t="s">
        <v>736</v>
      </c>
      <c r="K401" t="s">
        <v>644</v>
      </c>
      <c r="L401" t="s">
        <v>645</v>
      </c>
      <c r="M401" t="s">
        <v>18850</v>
      </c>
      <c r="N401" t="s">
        <v>644</v>
      </c>
      <c r="O401" t="s">
        <v>668</v>
      </c>
      <c r="P401" t="s">
        <v>5</v>
      </c>
      <c r="Q401" t="s">
        <v>669</v>
      </c>
      <c r="R401" t="s">
        <v>645</v>
      </c>
      <c r="S401" t="s">
        <v>18851</v>
      </c>
      <c r="T401" t="s">
        <v>18850</v>
      </c>
    </row>
    <row r="402" spans="1:20" x14ac:dyDescent="0.25">
      <c r="A402" t="s">
        <v>516</v>
      </c>
      <c r="B402" t="s">
        <v>120</v>
      </c>
      <c r="C402">
        <v>75</v>
      </c>
      <c r="D402">
        <v>1</v>
      </c>
      <c r="E402" t="s">
        <v>18852</v>
      </c>
      <c r="F402">
        <v>112</v>
      </c>
      <c r="G402">
        <v>37</v>
      </c>
      <c r="H402" t="s">
        <v>673</v>
      </c>
      <c r="I402" t="s">
        <v>18853</v>
      </c>
      <c r="J402" t="s">
        <v>18854</v>
      </c>
      <c r="K402" t="s">
        <v>5089</v>
      </c>
      <c r="L402" t="s">
        <v>5951</v>
      </c>
      <c r="M402" t="s">
        <v>18742</v>
      </c>
      <c r="N402" t="s">
        <v>644</v>
      </c>
      <c r="O402" t="s">
        <v>679</v>
      </c>
      <c r="P402" t="s">
        <v>26</v>
      </c>
      <c r="Q402" t="s">
        <v>680</v>
      </c>
      <c r="R402" t="s">
        <v>645</v>
      </c>
      <c r="S402" t="s">
        <v>18855</v>
      </c>
      <c r="T402" t="s">
        <v>18850</v>
      </c>
    </row>
    <row r="403" spans="1:20" x14ac:dyDescent="0.25">
      <c r="A403" t="s">
        <v>147</v>
      </c>
      <c r="B403" t="s">
        <v>148</v>
      </c>
      <c r="C403">
        <v>33.333333333333336</v>
      </c>
      <c r="D403">
        <v>3</v>
      </c>
      <c r="E403" t="s">
        <v>18856</v>
      </c>
      <c r="F403">
        <v>100</v>
      </c>
      <c r="G403">
        <v>0</v>
      </c>
      <c r="H403" t="s">
        <v>641</v>
      </c>
      <c r="I403" t="s">
        <v>18857</v>
      </c>
      <c r="J403" t="s">
        <v>745</v>
      </c>
      <c r="K403" t="s">
        <v>644</v>
      </c>
      <c r="L403" t="s">
        <v>645</v>
      </c>
      <c r="M403" t="s">
        <v>18850</v>
      </c>
      <c r="N403" t="s">
        <v>644</v>
      </c>
      <c r="O403" t="s">
        <v>647</v>
      </c>
      <c r="P403" t="s">
        <v>5</v>
      </c>
      <c r="Q403" t="s">
        <v>648</v>
      </c>
      <c r="R403" t="s">
        <v>18858</v>
      </c>
      <c r="S403" t="s">
        <v>18859</v>
      </c>
      <c r="T403" t="s">
        <v>18850</v>
      </c>
    </row>
    <row r="404" spans="1:20" x14ac:dyDescent="0.25">
      <c r="A404" t="s">
        <v>638</v>
      </c>
      <c r="B404" t="s">
        <v>639</v>
      </c>
      <c r="C404">
        <v>66</v>
      </c>
      <c r="D404">
        <v>2</v>
      </c>
      <c r="E404" t="s">
        <v>18860</v>
      </c>
      <c r="F404">
        <v>100</v>
      </c>
      <c r="G404">
        <v>0</v>
      </c>
      <c r="H404" t="s">
        <v>641</v>
      </c>
      <c r="I404" t="s">
        <v>18861</v>
      </c>
      <c r="J404" t="s">
        <v>1441</v>
      </c>
      <c r="K404" t="s">
        <v>644</v>
      </c>
      <c r="L404" t="s">
        <v>645</v>
      </c>
      <c r="M404" t="s">
        <v>18850</v>
      </c>
      <c r="N404" t="s">
        <v>644</v>
      </c>
      <c r="O404" t="s">
        <v>668</v>
      </c>
      <c r="P404" t="s">
        <v>5</v>
      </c>
      <c r="Q404" t="s">
        <v>669</v>
      </c>
      <c r="R404" t="s">
        <v>645</v>
      </c>
      <c r="S404" t="s">
        <v>18862</v>
      </c>
      <c r="T404" t="s">
        <v>18850</v>
      </c>
    </row>
    <row r="405" spans="1:20" x14ac:dyDescent="0.25">
      <c r="A405" t="s">
        <v>18</v>
      </c>
      <c r="B405" t="s">
        <v>19</v>
      </c>
      <c r="C405">
        <v>68</v>
      </c>
      <c r="D405">
        <v>1</v>
      </c>
      <c r="E405" t="s">
        <v>18860</v>
      </c>
      <c r="F405">
        <v>100</v>
      </c>
      <c r="G405">
        <v>0</v>
      </c>
      <c r="H405" t="s">
        <v>641</v>
      </c>
      <c r="I405" t="s">
        <v>18861</v>
      </c>
      <c r="J405" t="s">
        <v>1441</v>
      </c>
      <c r="K405" t="s">
        <v>644</v>
      </c>
      <c r="L405" t="s">
        <v>645</v>
      </c>
      <c r="M405" t="s">
        <v>18850</v>
      </c>
      <c r="N405" t="s">
        <v>644</v>
      </c>
      <c r="O405" t="s">
        <v>668</v>
      </c>
      <c r="P405" t="s">
        <v>5</v>
      </c>
      <c r="Q405" t="s">
        <v>669</v>
      </c>
      <c r="R405" t="s">
        <v>645</v>
      </c>
      <c r="S405" t="s">
        <v>18862</v>
      </c>
      <c r="T405" t="s">
        <v>18850</v>
      </c>
    </row>
    <row r="406" spans="1:20" x14ac:dyDescent="0.25">
      <c r="A406" t="s">
        <v>638</v>
      </c>
      <c r="B406" t="s">
        <v>639</v>
      </c>
      <c r="C406">
        <v>66</v>
      </c>
      <c r="D406">
        <v>4</v>
      </c>
      <c r="E406" t="s">
        <v>18863</v>
      </c>
      <c r="F406">
        <v>200</v>
      </c>
      <c r="G406">
        <v>0</v>
      </c>
      <c r="H406" t="s">
        <v>641</v>
      </c>
      <c r="I406" t="s">
        <v>18864</v>
      </c>
      <c r="J406" t="s">
        <v>685</v>
      </c>
      <c r="K406" t="s">
        <v>644</v>
      </c>
      <c r="L406" t="s">
        <v>645</v>
      </c>
      <c r="M406" t="s">
        <v>18850</v>
      </c>
      <c r="N406" t="s">
        <v>644</v>
      </c>
      <c r="O406" t="s">
        <v>647</v>
      </c>
      <c r="P406" t="s">
        <v>5</v>
      </c>
      <c r="Q406" t="s">
        <v>648</v>
      </c>
      <c r="R406" t="s">
        <v>645</v>
      </c>
      <c r="S406" t="s">
        <v>18865</v>
      </c>
      <c r="T406" t="s">
        <v>18850</v>
      </c>
    </row>
    <row r="407" spans="1:20" x14ac:dyDescent="0.25">
      <c r="A407" t="s">
        <v>18</v>
      </c>
      <c r="B407" t="s">
        <v>19</v>
      </c>
      <c r="C407">
        <v>68</v>
      </c>
      <c r="D407">
        <v>2</v>
      </c>
      <c r="E407" t="s">
        <v>18863</v>
      </c>
      <c r="F407">
        <v>200</v>
      </c>
      <c r="G407">
        <v>0</v>
      </c>
      <c r="H407" t="s">
        <v>641</v>
      </c>
      <c r="I407" t="s">
        <v>18864</v>
      </c>
      <c r="J407" t="s">
        <v>685</v>
      </c>
      <c r="K407" t="s">
        <v>644</v>
      </c>
      <c r="L407" t="s">
        <v>645</v>
      </c>
      <c r="M407" t="s">
        <v>18850</v>
      </c>
      <c r="N407" t="s">
        <v>644</v>
      </c>
      <c r="O407" t="s">
        <v>647</v>
      </c>
      <c r="P407" t="s">
        <v>5</v>
      </c>
      <c r="Q407" t="s">
        <v>648</v>
      </c>
      <c r="R407" t="s">
        <v>645</v>
      </c>
      <c r="S407" t="s">
        <v>18865</v>
      </c>
      <c r="T407" t="s">
        <v>18850</v>
      </c>
    </row>
    <row r="408" spans="1:20" x14ac:dyDescent="0.25">
      <c r="A408" t="s">
        <v>72</v>
      </c>
      <c r="B408" t="s">
        <v>3385</v>
      </c>
      <c r="C408">
        <v>120</v>
      </c>
      <c r="D408">
        <v>1</v>
      </c>
      <c r="E408" t="s">
        <v>18866</v>
      </c>
      <c r="F408">
        <v>114</v>
      </c>
      <c r="G408">
        <v>29</v>
      </c>
      <c r="H408" t="s">
        <v>641</v>
      </c>
      <c r="I408" t="s">
        <v>18867</v>
      </c>
      <c r="J408" t="s">
        <v>6980</v>
      </c>
      <c r="K408" t="s">
        <v>644</v>
      </c>
      <c r="L408" t="s">
        <v>645</v>
      </c>
      <c r="M408" t="s">
        <v>18850</v>
      </c>
      <c r="N408" t="s">
        <v>644</v>
      </c>
      <c r="O408" t="s">
        <v>647</v>
      </c>
      <c r="P408" t="s">
        <v>5</v>
      </c>
      <c r="Q408" t="s">
        <v>648</v>
      </c>
      <c r="R408" t="s">
        <v>645</v>
      </c>
      <c r="S408" t="s">
        <v>18868</v>
      </c>
      <c r="T408" t="s">
        <v>18850</v>
      </c>
    </row>
    <row r="409" spans="1:20" x14ac:dyDescent="0.25">
      <c r="A409" t="s">
        <v>72</v>
      </c>
      <c r="B409" t="s">
        <v>3385</v>
      </c>
      <c r="C409">
        <v>120</v>
      </c>
      <c r="D409">
        <v>1</v>
      </c>
      <c r="E409" t="s">
        <v>18869</v>
      </c>
      <c r="F409">
        <v>85</v>
      </c>
      <c r="G409">
        <v>0</v>
      </c>
      <c r="H409" t="s">
        <v>641</v>
      </c>
      <c r="I409" t="s">
        <v>18870</v>
      </c>
      <c r="J409" t="s">
        <v>783</v>
      </c>
      <c r="K409" t="s">
        <v>644</v>
      </c>
      <c r="L409" t="s">
        <v>645</v>
      </c>
      <c r="M409" t="s">
        <v>18871</v>
      </c>
      <c r="N409" t="s">
        <v>644</v>
      </c>
      <c r="O409" t="s">
        <v>647</v>
      </c>
      <c r="P409" t="s">
        <v>5</v>
      </c>
      <c r="Q409" t="s">
        <v>648</v>
      </c>
      <c r="R409" t="s">
        <v>645</v>
      </c>
      <c r="S409" t="s">
        <v>18872</v>
      </c>
      <c r="T409" t="s">
        <v>18850</v>
      </c>
    </row>
    <row r="410" spans="1:20" x14ac:dyDescent="0.25">
      <c r="A410" t="s">
        <v>147</v>
      </c>
      <c r="B410" t="s">
        <v>148</v>
      </c>
      <c r="C410">
        <v>33.333333333333336</v>
      </c>
      <c r="D410">
        <v>3</v>
      </c>
      <c r="E410" t="s">
        <v>18873</v>
      </c>
      <c r="F410">
        <v>135</v>
      </c>
      <c r="G410">
        <v>35</v>
      </c>
      <c r="H410" t="s">
        <v>641</v>
      </c>
      <c r="I410" t="s">
        <v>18874</v>
      </c>
      <c r="J410" t="s">
        <v>4165</v>
      </c>
      <c r="K410" t="s">
        <v>644</v>
      </c>
      <c r="L410" t="s">
        <v>645</v>
      </c>
      <c r="M410" t="s">
        <v>18875</v>
      </c>
      <c r="N410" t="s">
        <v>644</v>
      </c>
      <c r="O410" t="s">
        <v>647</v>
      </c>
      <c r="P410" t="s">
        <v>5</v>
      </c>
      <c r="Q410" t="s">
        <v>648</v>
      </c>
      <c r="R410" t="s">
        <v>645</v>
      </c>
      <c r="S410" t="s">
        <v>18876</v>
      </c>
      <c r="T410" t="s">
        <v>18875</v>
      </c>
    </row>
    <row r="411" spans="1:20" x14ac:dyDescent="0.25">
      <c r="A411" t="s">
        <v>147</v>
      </c>
      <c r="B411" t="s">
        <v>148</v>
      </c>
      <c r="C411">
        <v>50</v>
      </c>
      <c r="D411">
        <v>6</v>
      </c>
      <c r="E411" t="s">
        <v>18877</v>
      </c>
      <c r="F411">
        <v>200</v>
      </c>
      <c r="G411">
        <v>0</v>
      </c>
      <c r="H411" t="s">
        <v>641</v>
      </c>
      <c r="I411" t="s">
        <v>1573</v>
      </c>
      <c r="J411" t="s">
        <v>847</v>
      </c>
      <c r="K411" t="s">
        <v>644</v>
      </c>
      <c r="L411" t="s">
        <v>645</v>
      </c>
      <c r="M411" t="s">
        <v>18878</v>
      </c>
      <c r="N411" t="s">
        <v>644</v>
      </c>
      <c r="O411" t="s">
        <v>726</v>
      </c>
      <c r="P411" t="s">
        <v>5</v>
      </c>
      <c r="Q411" t="s">
        <v>648</v>
      </c>
      <c r="R411" t="s">
        <v>645</v>
      </c>
      <c r="S411" t="s">
        <v>18879</v>
      </c>
      <c r="T411" t="s">
        <v>18878</v>
      </c>
    </row>
    <row r="412" spans="1:20" x14ac:dyDescent="0.25">
      <c r="A412" t="s">
        <v>22</v>
      </c>
      <c r="B412" t="s">
        <v>27</v>
      </c>
      <c r="C412">
        <v>79</v>
      </c>
      <c r="D412">
        <v>2</v>
      </c>
      <c r="E412" t="s">
        <v>18880</v>
      </c>
      <c r="F412">
        <v>153</v>
      </c>
      <c r="G412">
        <v>0</v>
      </c>
      <c r="H412" t="s">
        <v>673</v>
      </c>
      <c r="I412" t="s">
        <v>18881</v>
      </c>
      <c r="J412" t="s">
        <v>18882</v>
      </c>
      <c r="K412" t="s">
        <v>5956</v>
      </c>
      <c r="L412" t="s">
        <v>1808</v>
      </c>
      <c r="M412" t="s">
        <v>18754</v>
      </c>
      <c r="N412" t="s">
        <v>644</v>
      </c>
      <c r="O412" t="s">
        <v>679</v>
      </c>
      <c r="P412" t="s">
        <v>26</v>
      </c>
      <c r="Q412" t="s">
        <v>680</v>
      </c>
      <c r="R412" t="s">
        <v>645</v>
      </c>
      <c r="S412" t="s">
        <v>18883</v>
      </c>
      <c r="T412" t="s">
        <v>18878</v>
      </c>
    </row>
    <row r="413" spans="1:20" x14ac:dyDescent="0.25">
      <c r="A413" t="s">
        <v>147</v>
      </c>
      <c r="B413" t="s">
        <v>148</v>
      </c>
      <c r="C413">
        <v>33.333333333333336</v>
      </c>
      <c r="D413">
        <v>3</v>
      </c>
      <c r="E413" t="s">
        <v>18884</v>
      </c>
      <c r="F413">
        <v>100</v>
      </c>
      <c r="G413">
        <v>0</v>
      </c>
      <c r="H413" t="s">
        <v>641</v>
      </c>
      <c r="I413" t="s">
        <v>18885</v>
      </c>
      <c r="J413" t="s">
        <v>1508</v>
      </c>
      <c r="K413" t="s">
        <v>644</v>
      </c>
      <c r="L413" t="s">
        <v>645</v>
      </c>
      <c r="M413" t="s">
        <v>18886</v>
      </c>
      <c r="N413" t="s">
        <v>644</v>
      </c>
      <c r="O413" t="s">
        <v>647</v>
      </c>
      <c r="P413" t="s">
        <v>5</v>
      </c>
      <c r="Q413" t="s">
        <v>648</v>
      </c>
      <c r="R413" t="s">
        <v>645</v>
      </c>
      <c r="S413" t="s">
        <v>18887</v>
      </c>
      <c r="T413" t="s">
        <v>18886</v>
      </c>
    </row>
    <row r="414" spans="1:20" x14ac:dyDescent="0.25">
      <c r="A414" t="s">
        <v>638</v>
      </c>
      <c r="B414" t="s">
        <v>639</v>
      </c>
      <c r="C414">
        <v>66</v>
      </c>
      <c r="D414">
        <v>2</v>
      </c>
      <c r="E414" t="s">
        <v>18888</v>
      </c>
      <c r="F414">
        <v>100</v>
      </c>
      <c r="G414">
        <v>0</v>
      </c>
      <c r="H414" t="s">
        <v>641</v>
      </c>
      <c r="I414" t="s">
        <v>1988</v>
      </c>
      <c r="J414" t="s">
        <v>989</v>
      </c>
      <c r="K414" t="s">
        <v>644</v>
      </c>
      <c r="L414" t="s">
        <v>645</v>
      </c>
      <c r="M414" t="s">
        <v>18889</v>
      </c>
      <c r="N414" t="s">
        <v>644</v>
      </c>
      <c r="O414" t="s">
        <v>647</v>
      </c>
      <c r="P414" t="s">
        <v>5</v>
      </c>
      <c r="Q414" t="s">
        <v>648</v>
      </c>
      <c r="R414" t="s">
        <v>645</v>
      </c>
      <c r="S414" t="s">
        <v>18890</v>
      </c>
      <c r="T414" t="s">
        <v>18889</v>
      </c>
    </row>
    <row r="415" spans="1:20" x14ac:dyDescent="0.25">
      <c r="A415" t="s">
        <v>18</v>
      </c>
      <c r="B415" t="s">
        <v>19</v>
      </c>
      <c r="C415">
        <v>68</v>
      </c>
      <c r="D415">
        <v>1</v>
      </c>
      <c r="E415" t="s">
        <v>18888</v>
      </c>
      <c r="F415">
        <v>100</v>
      </c>
      <c r="G415">
        <v>0</v>
      </c>
      <c r="H415" t="s">
        <v>641</v>
      </c>
      <c r="I415" t="s">
        <v>1988</v>
      </c>
      <c r="J415" t="s">
        <v>989</v>
      </c>
      <c r="K415" t="s">
        <v>644</v>
      </c>
      <c r="L415" t="s">
        <v>645</v>
      </c>
      <c r="M415" t="s">
        <v>18889</v>
      </c>
      <c r="N415" t="s">
        <v>644</v>
      </c>
      <c r="O415" t="s">
        <v>647</v>
      </c>
      <c r="P415" t="s">
        <v>5</v>
      </c>
      <c r="Q415" t="s">
        <v>648</v>
      </c>
      <c r="R415" t="s">
        <v>645</v>
      </c>
      <c r="S415" t="s">
        <v>18890</v>
      </c>
      <c r="T415" t="s">
        <v>18889</v>
      </c>
    </row>
    <row r="416" spans="1:20" x14ac:dyDescent="0.25">
      <c r="A416" t="s">
        <v>638</v>
      </c>
      <c r="B416" t="s">
        <v>639</v>
      </c>
      <c r="C416">
        <v>66</v>
      </c>
      <c r="D416">
        <v>2</v>
      </c>
      <c r="E416" t="s">
        <v>18891</v>
      </c>
      <c r="F416">
        <v>100</v>
      </c>
      <c r="G416">
        <v>0</v>
      </c>
      <c r="H416" t="s">
        <v>641</v>
      </c>
      <c r="I416" t="s">
        <v>18892</v>
      </c>
      <c r="J416" t="s">
        <v>724</v>
      </c>
      <c r="K416" t="s">
        <v>644</v>
      </c>
      <c r="L416" t="s">
        <v>645</v>
      </c>
      <c r="M416" t="s">
        <v>18893</v>
      </c>
      <c r="N416" t="s">
        <v>644</v>
      </c>
      <c r="O416" t="s">
        <v>647</v>
      </c>
      <c r="P416" t="s">
        <v>5</v>
      </c>
      <c r="Q416" t="s">
        <v>648</v>
      </c>
      <c r="R416" t="s">
        <v>645</v>
      </c>
      <c r="S416" t="s">
        <v>18894</v>
      </c>
      <c r="T416" t="s">
        <v>18893</v>
      </c>
    </row>
    <row r="417" spans="1:20" x14ac:dyDescent="0.25">
      <c r="A417" t="s">
        <v>18</v>
      </c>
      <c r="B417" t="s">
        <v>19</v>
      </c>
      <c r="C417">
        <v>68</v>
      </c>
      <c r="D417">
        <v>1</v>
      </c>
      <c r="E417" t="s">
        <v>18891</v>
      </c>
      <c r="F417">
        <v>100</v>
      </c>
      <c r="G417">
        <v>0</v>
      </c>
      <c r="H417" t="s">
        <v>641</v>
      </c>
      <c r="I417" t="s">
        <v>18892</v>
      </c>
      <c r="J417" t="s">
        <v>724</v>
      </c>
      <c r="K417" t="s">
        <v>644</v>
      </c>
      <c r="L417" t="s">
        <v>645</v>
      </c>
      <c r="M417" t="s">
        <v>18893</v>
      </c>
      <c r="N417" t="s">
        <v>644</v>
      </c>
      <c r="O417" t="s">
        <v>647</v>
      </c>
      <c r="P417" t="s">
        <v>5</v>
      </c>
      <c r="Q417" t="s">
        <v>648</v>
      </c>
      <c r="R417" t="s">
        <v>645</v>
      </c>
      <c r="S417" t="s">
        <v>18894</v>
      </c>
      <c r="T417" t="s">
        <v>18893</v>
      </c>
    </row>
    <row r="418" spans="1:20" x14ac:dyDescent="0.25">
      <c r="A418" t="s">
        <v>147</v>
      </c>
      <c r="B418" t="s">
        <v>148</v>
      </c>
      <c r="C418">
        <v>50</v>
      </c>
      <c r="D418">
        <v>6</v>
      </c>
      <c r="E418" t="s">
        <v>18895</v>
      </c>
      <c r="F418">
        <v>200</v>
      </c>
      <c r="G418">
        <v>0</v>
      </c>
      <c r="H418" t="s">
        <v>641</v>
      </c>
      <c r="I418" t="s">
        <v>18896</v>
      </c>
      <c r="J418" t="s">
        <v>3088</v>
      </c>
      <c r="K418" t="s">
        <v>644</v>
      </c>
      <c r="L418" t="s">
        <v>645</v>
      </c>
      <c r="M418" t="s">
        <v>18897</v>
      </c>
      <c r="N418" t="s">
        <v>644</v>
      </c>
      <c r="O418" t="s">
        <v>668</v>
      </c>
      <c r="P418" t="s">
        <v>5</v>
      </c>
      <c r="Q418" t="s">
        <v>669</v>
      </c>
      <c r="R418" t="s">
        <v>645</v>
      </c>
      <c r="S418" t="s">
        <v>18898</v>
      </c>
      <c r="T418" t="s">
        <v>18897</v>
      </c>
    </row>
    <row r="419" spans="1:20" x14ac:dyDescent="0.25">
      <c r="A419" t="s">
        <v>147</v>
      </c>
      <c r="B419" t="s">
        <v>148</v>
      </c>
      <c r="C419">
        <v>33.333333333333336</v>
      </c>
      <c r="D419">
        <v>3</v>
      </c>
      <c r="E419" t="s">
        <v>18899</v>
      </c>
      <c r="F419">
        <v>100</v>
      </c>
      <c r="G419">
        <v>0</v>
      </c>
      <c r="H419" t="s">
        <v>641</v>
      </c>
      <c r="I419" t="s">
        <v>18900</v>
      </c>
      <c r="J419" t="s">
        <v>685</v>
      </c>
      <c r="K419" t="s">
        <v>644</v>
      </c>
      <c r="L419" t="s">
        <v>645</v>
      </c>
      <c r="M419" t="s">
        <v>18897</v>
      </c>
      <c r="N419" t="s">
        <v>644</v>
      </c>
      <c r="O419" t="s">
        <v>726</v>
      </c>
      <c r="P419" t="s">
        <v>5</v>
      </c>
      <c r="Q419" t="s">
        <v>648</v>
      </c>
      <c r="R419" t="s">
        <v>645</v>
      </c>
      <c r="S419" t="s">
        <v>18901</v>
      </c>
      <c r="T419" t="s">
        <v>18897</v>
      </c>
    </row>
    <row r="420" spans="1:20" x14ac:dyDescent="0.25">
      <c r="A420" t="s">
        <v>638</v>
      </c>
      <c r="B420" t="s">
        <v>639</v>
      </c>
      <c r="C420">
        <v>66</v>
      </c>
      <c r="D420">
        <v>2</v>
      </c>
      <c r="E420" t="s">
        <v>18902</v>
      </c>
      <c r="F420">
        <v>100</v>
      </c>
      <c r="G420">
        <v>0</v>
      </c>
      <c r="H420" t="s">
        <v>641</v>
      </c>
      <c r="I420" t="s">
        <v>18903</v>
      </c>
      <c r="J420" t="s">
        <v>981</v>
      </c>
      <c r="K420" t="s">
        <v>644</v>
      </c>
      <c r="L420" t="s">
        <v>645</v>
      </c>
      <c r="M420" t="s">
        <v>18904</v>
      </c>
      <c r="N420" t="s">
        <v>644</v>
      </c>
      <c r="O420" t="s">
        <v>647</v>
      </c>
      <c r="P420" t="s">
        <v>5</v>
      </c>
      <c r="Q420" t="s">
        <v>648</v>
      </c>
      <c r="R420" t="s">
        <v>645</v>
      </c>
      <c r="S420" t="s">
        <v>18905</v>
      </c>
      <c r="T420" t="s">
        <v>18904</v>
      </c>
    </row>
    <row r="421" spans="1:20" x14ac:dyDescent="0.25">
      <c r="A421" t="s">
        <v>18</v>
      </c>
      <c r="B421" t="s">
        <v>19</v>
      </c>
      <c r="C421">
        <v>68</v>
      </c>
      <c r="D421">
        <v>1</v>
      </c>
      <c r="E421" t="s">
        <v>18902</v>
      </c>
      <c r="F421">
        <v>100</v>
      </c>
      <c r="G421">
        <v>0</v>
      </c>
      <c r="H421" t="s">
        <v>641</v>
      </c>
      <c r="I421" t="s">
        <v>18903</v>
      </c>
      <c r="J421" t="s">
        <v>981</v>
      </c>
      <c r="K421" t="s">
        <v>644</v>
      </c>
      <c r="L421" t="s">
        <v>645</v>
      </c>
      <c r="M421" t="s">
        <v>18904</v>
      </c>
      <c r="N421" t="s">
        <v>644</v>
      </c>
      <c r="O421" t="s">
        <v>647</v>
      </c>
      <c r="P421" t="s">
        <v>5</v>
      </c>
      <c r="Q421" t="s">
        <v>648</v>
      </c>
      <c r="R421" t="s">
        <v>645</v>
      </c>
      <c r="S421" t="s">
        <v>18905</v>
      </c>
      <c r="T421" t="s">
        <v>18904</v>
      </c>
    </row>
    <row r="422" spans="1:20" x14ac:dyDescent="0.25">
      <c r="A422" t="s">
        <v>147</v>
      </c>
      <c r="B422" t="s">
        <v>148</v>
      </c>
      <c r="C422">
        <v>50</v>
      </c>
      <c r="D422">
        <v>6</v>
      </c>
      <c r="E422" t="s">
        <v>18906</v>
      </c>
      <c r="F422">
        <v>200</v>
      </c>
      <c r="G422">
        <v>0</v>
      </c>
      <c r="H422" t="s">
        <v>641</v>
      </c>
      <c r="I422" t="s">
        <v>18907</v>
      </c>
      <c r="J422" t="s">
        <v>3382</v>
      </c>
      <c r="K422" t="s">
        <v>644</v>
      </c>
      <c r="L422" t="s">
        <v>645</v>
      </c>
      <c r="M422" t="s">
        <v>18908</v>
      </c>
      <c r="N422" t="s">
        <v>644</v>
      </c>
      <c r="O422" t="s">
        <v>647</v>
      </c>
      <c r="P422" t="s">
        <v>5</v>
      </c>
      <c r="Q422" t="s">
        <v>648</v>
      </c>
      <c r="R422" t="s">
        <v>645</v>
      </c>
      <c r="S422" t="s">
        <v>18909</v>
      </c>
      <c r="T422" t="s">
        <v>18908</v>
      </c>
    </row>
    <row r="423" spans="1:20" x14ac:dyDescent="0.25">
      <c r="A423" t="s">
        <v>22</v>
      </c>
      <c r="B423" t="s">
        <v>27</v>
      </c>
      <c r="C423">
        <v>80</v>
      </c>
      <c r="D423">
        <v>5</v>
      </c>
      <c r="E423" t="s">
        <v>18910</v>
      </c>
      <c r="F423">
        <v>400</v>
      </c>
      <c r="G423">
        <v>0</v>
      </c>
      <c r="H423" t="s">
        <v>673</v>
      </c>
      <c r="I423" t="s">
        <v>3919</v>
      </c>
      <c r="J423" t="s">
        <v>3920</v>
      </c>
      <c r="K423" t="s">
        <v>3921</v>
      </c>
      <c r="L423" t="s">
        <v>1500</v>
      </c>
      <c r="M423" t="s">
        <v>18771</v>
      </c>
      <c r="N423" t="s">
        <v>644</v>
      </c>
      <c r="O423" t="s">
        <v>679</v>
      </c>
      <c r="P423" t="s">
        <v>26</v>
      </c>
      <c r="Q423" t="s">
        <v>680</v>
      </c>
      <c r="R423" t="s">
        <v>645</v>
      </c>
      <c r="S423" t="s">
        <v>18911</v>
      </c>
      <c r="T423" t="s">
        <v>18912</v>
      </c>
    </row>
    <row r="424" spans="1:20" x14ac:dyDescent="0.25">
      <c r="A424" t="s">
        <v>638</v>
      </c>
      <c r="B424" t="s">
        <v>639</v>
      </c>
      <c r="C424">
        <v>66</v>
      </c>
      <c r="D424">
        <v>2</v>
      </c>
      <c r="E424" t="s">
        <v>18913</v>
      </c>
      <c r="F424">
        <v>100</v>
      </c>
      <c r="G424">
        <v>0</v>
      </c>
      <c r="H424" t="s">
        <v>641</v>
      </c>
      <c r="I424" t="s">
        <v>18914</v>
      </c>
      <c r="J424" t="s">
        <v>1314</v>
      </c>
      <c r="K424" t="s">
        <v>644</v>
      </c>
      <c r="L424" t="s">
        <v>645</v>
      </c>
      <c r="M424" t="s">
        <v>18915</v>
      </c>
      <c r="N424" t="s">
        <v>644</v>
      </c>
      <c r="O424" t="s">
        <v>668</v>
      </c>
      <c r="P424" t="s">
        <v>5</v>
      </c>
      <c r="Q424" t="s">
        <v>669</v>
      </c>
      <c r="R424" t="s">
        <v>645</v>
      </c>
      <c r="S424" t="s">
        <v>18916</v>
      </c>
      <c r="T424" t="s">
        <v>18915</v>
      </c>
    </row>
    <row r="425" spans="1:20" x14ac:dyDescent="0.25">
      <c r="A425" t="s">
        <v>18</v>
      </c>
      <c r="B425" t="s">
        <v>19</v>
      </c>
      <c r="C425">
        <v>68</v>
      </c>
      <c r="D425">
        <v>1</v>
      </c>
      <c r="E425" t="s">
        <v>18913</v>
      </c>
      <c r="F425">
        <v>100</v>
      </c>
      <c r="G425">
        <v>0</v>
      </c>
      <c r="H425" t="s">
        <v>641</v>
      </c>
      <c r="I425" t="s">
        <v>18914</v>
      </c>
      <c r="J425" t="s">
        <v>1314</v>
      </c>
      <c r="K425" t="s">
        <v>644</v>
      </c>
      <c r="L425" t="s">
        <v>645</v>
      </c>
      <c r="M425" t="s">
        <v>18915</v>
      </c>
      <c r="N425" t="s">
        <v>644</v>
      </c>
      <c r="O425" t="s">
        <v>668</v>
      </c>
      <c r="P425" t="s">
        <v>5</v>
      </c>
      <c r="Q425" t="s">
        <v>669</v>
      </c>
      <c r="R425" t="s">
        <v>645</v>
      </c>
      <c r="S425" t="s">
        <v>18916</v>
      </c>
      <c r="T425" t="s">
        <v>18915</v>
      </c>
    </row>
    <row r="426" spans="1:20" x14ac:dyDescent="0.25">
      <c r="A426" t="s">
        <v>147</v>
      </c>
      <c r="B426" t="s">
        <v>148</v>
      </c>
      <c r="C426">
        <v>33.333333333333336</v>
      </c>
      <c r="D426">
        <v>3</v>
      </c>
      <c r="E426" t="s">
        <v>18917</v>
      </c>
      <c r="F426">
        <v>100</v>
      </c>
      <c r="G426">
        <v>0</v>
      </c>
      <c r="H426" t="s">
        <v>641</v>
      </c>
      <c r="I426" t="s">
        <v>18918</v>
      </c>
      <c r="J426" t="s">
        <v>1441</v>
      </c>
      <c r="K426" t="s">
        <v>644</v>
      </c>
      <c r="L426" t="s">
        <v>645</v>
      </c>
      <c r="M426" t="s">
        <v>18919</v>
      </c>
      <c r="N426" t="s">
        <v>644</v>
      </c>
      <c r="O426" t="s">
        <v>647</v>
      </c>
      <c r="P426" t="s">
        <v>5</v>
      </c>
      <c r="Q426" t="s">
        <v>648</v>
      </c>
      <c r="R426" t="s">
        <v>645</v>
      </c>
      <c r="S426" t="s">
        <v>18920</v>
      </c>
      <c r="T426" t="s">
        <v>18919</v>
      </c>
    </row>
    <row r="427" spans="1:20" x14ac:dyDescent="0.25">
      <c r="A427" t="s">
        <v>22</v>
      </c>
      <c r="B427" t="s">
        <v>27</v>
      </c>
      <c r="C427">
        <v>85</v>
      </c>
      <c r="D427">
        <v>20</v>
      </c>
      <c r="E427" t="s">
        <v>18921</v>
      </c>
      <c r="F427">
        <v>1404.3</v>
      </c>
      <c r="G427">
        <v>134</v>
      </c>
      <c r="H427" t="s">
        <v>673</v>
      </c>
      <c r="I427" t="s">
        <v>6398</v>
      </c>
      <c r="J427" t="s">
        <v>6399</v>
      </c>
      <c r="K427" t="s">
        <v>6400</v>
      </c>
      <c r="L427" t="s">
        <v>6401</v>
      </c>
      <c r="M427" t="s">
        <v>18922</v>
      </c>
      <c r="N427" t="s">
        <v>644</v>
      </c>
      <c r="O427" t="s">
        <v>811</v>
      </c>
      <c r="P427" t="s">
        <v>23</v>
      </c>
      <c r="Q427" t="s">
        <v>812</v>
      </c>
      <c r="R427" t="s">
        <v>645</v>
      </c>
      <c r="S427" t="s">
        <v>18923</v>
      </c>
      <c r="T427" t="s">
        <v>18922</v>
      </c>
    </row>
    <row r="428" spans="1:20" x14ac:dyDescent="0.25">
      <c r="A428" t="s">
        <v>638</v>
      </c>
      <c r="B428" t="s">
        <v>639</v>
      </c>
      <c r="C428">
        <v>66</v>
      </c>
      <c r="D428">
        <v>2</v>
      </c>
      <c r="E428" t="s">
        <v>18924</v>
      </c>
      <c r="F428">
        <v>100</v>
      </c>
      <c r="G428">
        <v>0</v>
      </c>
      <c r="H428" t="s">
        <v>641</v>
      </c>
      <c r="I428" t="s">
        <v>18925</v>
      </c>
      <c r="J428" t="s">
        <v>685</v>
      </c>
      <c r="K428" t="s">
        <v>644</v>
      </c>
      <c r="L428" t="s">
        <v>645</v>
      </c>
      <c r="M428" t="s">
        <v>18926</v>
      </c>
      <c r="N428" t="s">
        <v>644</v>
      </c>
      <c r="O428" t="s">
        <v>647</v>
      </c>
      <c r="P428" t="s">
        <v>5</v>
      </c>
      <c r="Q428" t="s">
        <v>648</v>
      </c>
      <c r="R428" t="s">
        <v>645</v>
      </c>
      <c r="S428" t="s">
        <v>18927</v>
      </c>
      <c r="T428" t="s">
        <v>18926</v>
      </c>
    </row>
    <row r="429" spans="1:20" x14ac:dyDescent="0.25">
      <c r="A429" t="s">
        <v>18</v>
      </c>
      <c r="B429" t="s">
        <v>19</v>
      </c>
      <c r="C429">
        <v>68</v>
      </c>
      <c r="D429">
        <v>1</v>
      </c>
      <c r="E429" t="s">
        <v>18924</v>
      </c>
      <c r="F429">
        <v>100</v>
      </c>
      <c r="G429">
        <v>0</v>
      </c>
      <c r="H429" t="s">
        <v>641</v>
      </c>
      <c r="I429" t="s">
        <v>18925</v>
      </c>
      <c r="J429" t="s">
        <v>685</v>
      </c>
      <c r="K429" t="s">
        <v>644</v>
      </c>
      <c r="L429" t="s">
        <v>645</v>
      </c>
      <c r="M429" t="s">
        <v>18926</v>
      </c>
      <c r="N429" t="s">
        <v>644</v>
      </c>
      <c r="O429" t="s">
        <v>647</v>
      </c>
      <c r="P429" t="s">
        <v>5</v>
      </c>
      <c r="Q429" t="s">
        <v>648</v>
      </c>
      <c r="R429" t="s">
        <v>645</v>
      </c>
      <c r="S429" t="s">
        <v>18927</v>
      </c>
      <c r="T429" t="s">
        <v>18926</v>
      </c>
    </row>
    <row r="430" spans="1:20" x14ac:dyDescent="0.25">
      <c r="A430" t="s">
        <v>638</v>
      </c>
      <c r="B430" t="s">
        <v>639</v>
      </c>
      <c r="C430">
        <v>66</v>
      </c>
      <c r="D430">
        <v>4</v>
      </c>
      <c r="E430" t="s">
        <v>18928</v>
      </c>
      <c r="F430">
        <v>200</v>
      </c>
      <c r="G430">
        <v>0</v>
      </c>
      <c r="H430" t="s">
        <v>641</v>
      </c>
      <c r="I430" t="s">
        <v>18929</v>
      </c>
      <c r="J430" t="s">
        <v>1126</v>
      </c>
      <c r="K430" t="s">
        <v>644</v>
      </c>
      <c r="L430" t="s">
        <v>645</v>
      </c>
      <c r="M430" t="s">
        <v>18926</v>
      </c>
      <c r="N430" t="s">
        <v>644</v>
      </c>
      <c r="O430" t="s">
        <v>647</v>
      </c>
      <c r="P430" t="s">
        <v>5</v>
      </c>
      <c r="Q430" t="s">
        <v>648</v>
      </c>
      <c r="R430" t="s">
        <v>645</v>
      </c>
      <c r="S430" t="s">
        <v>18930</v>
      </c>
      <c r="T430" t="s">
        <v>18926</v>
      </c>
    </row>
    <row r="431" spans="1:20" x14ac:dyDescent="0.25">
      <c r="A431" t="s">
        <v>18</v>
      </c>
      <c r="B431" t="s">
        <v>19</v>
      </c>
      <c r="C431">
        <v>68</v>
      </c>
      <c r="D431">
        <v>2</v>
      </c>
      <c r="E431" t="s">
        <v>18928</v>
      </c>
      <c r="F431">
        <v>200</v>
      </c>
      <c r="G431">
        <v>0</v>
      </c>
      <c r="H431" t="s">
        <v>641</v>
      </c>
      <c r="I431" t="s">
        <v>18929</v>
      </c>
      <c r="J431" t="s">
        <v>1126</v>
      </c>
      <c r="K431" t="s">
        <v>644</v>
      </c>
      <c r="L431" t="s">
        <v>645</v>
      </c>
      <c r="M431" t="s">
        <v>18926</v>
      </c>
      <c r="N431" t="s">
        <v>644</v>
      </c>
      <c r="O431" t="s">
        <v>647</v>
      </c>
      <c r="P431" t="s">
        <v>5</v>
      </c>
      <c r="Q431" t="s">
        <v>648</v>
      </c>
      <c r="R431" t="s">
        <v>645</v>
      </c>
      <c r="S431" t="s">
        <v>18930</v>
      </c>
      <c r="T431" t="s">
        <v>18926</v>
      </c>
    </row>
    <row r="432" spans="1:20" x14ac:dyDescent="0.25">
      <c r="A432" t="s">
        <v>147</v>
      </c>
      <c r="B432" t="s">
        <v>148</v>
      </c>
      <c r="C432">
        <v>33.333333333333336</v>
      </c>
      <c r="D432">
        <v>3</v>
      </c>
      <c r="E432" t="s">
        <v>18931</v>
      </c>
      <c r="F432">
        <v>101</v>
      </c>
      <c r="G432">
        <v>1</v>
      </c>
      <c r="H432" t="s">
        <v>641</v>
      </c>
      <c r="I432" t="s">
        <v>18932</v>
      </c>
      <c r="J432" t="s">
        <v>652</v>
      </c>
      <c r="K432" t="s">
        <v>644</v>
      </c>
      <c r="L432" t="s">
        <v>645</v>
      </c>
      <c r="M432" t="s">
        <v>18933</v>
      </c>
      <c r="N432" t="s">
        <v>644</v>
      </c>
      <c r="O432" t="s">
        <v>647</v>
      </c>
      <c r="P432" t="s">
        <v>5</v>
      </c>
      <c r="Q432" t="s">
        <v>648</v>
      </c>
      <c r="R432" t="s">
        <v>645</v>
      </c>
      <c r="S432" t="s">
        <v>18934</v>
      </c>
      <c r="T432" t="s">
        <v>18933</v>
      </c>
    </row>
    <row r="433" spans="1:20" x14ac:dyDescent="0.25">
      <c r="A433" t="s">
        <v>638</v>
      </c>
      <c r="B433" t="s">
        <v>639</v>
      </c>
      <c r="C433">
        <v>66</v>
      </c>
      <c r="D433">
        <v>2</v>
      </c>
      <c r="E433" t="s">
        <v>18935</v>
      </c>
      <c r="F433">
        <v>100</v>
      </c>
      <c r="G433">
        <v>0</v>
      </c>
      <c r="H433" t="s">
        <v>641</v>
      </c>
      <c r="I433" t="s">
        <v>18936</v>
      </c>
      <c r="J433" t="s">
        <v>685</v>
      </c>
      <c r="K433" t="s">
        <v>644</v>
      </c>
      <c r="L433" t="s">
        <v>645</v>
      </c>
      <c r="M433" t="s">
        <v>18937</v>
      </c>
      <c r="N433" t="s">
        <v>644</v>
      </c>
      <c r="O433" t="s">
        <v>726</v>
      </c>
      <c r="P433" t="s">
        <v>5</v>
      </c>
      <c r="Q433" t="s">
        <v>648</v>
      </c>
      <c r="R433" t="s">
        <v>645</v>
      </c>
      <c r="S433" t="s">
        <v>18938</v>
      </c>
      <c r="T433" t="s">
        <v>18937</v>
      </c>
    </row>
    <row r="434" spans="1:20" x14ac:dyDescent="0.25">
      <c r="A434" t="s">
        <v>18</v>
      </c>
      <c r="B434" t="s">
        <v>19</v>
      </c>
      <c r="C434">
        <v>68</v>
      </c>
      <c r="D434">
        <v>1</v>
      </c>
      <c r="E434" t="s">
        <v>18935</v>
      </c>
      <c r="F434">
        <v>100</v>
      </c>
      <c r="G434">
        <v>0</v>
      </c>
      <c r="H434" t="s">
        <v>641</v>
      </c>
      <c r="I434" t="s">
        <v>18936</v>
      </c>
      <c r="J434" t="s">
        <v>685</v>
      </c>
      <c r="K434" t="s">
        <v>644</v>
      </c>
      <c r="L434" t="s">
        <v>645</v>
      </c>
      <c r="M434" t="s">
        <v>18937</v>
      </c>
      <c r="N434" t="s">
        <v>644</v>
      </c>
      <c r="O434" t="s">
        <v>726</v>
      </c>
      <c r="P434" t="s">
        <v>5</v>
      </c>
      <c r="Q434" t="s">
        <v>648</v>
      </c>
      <c r="R434" t="s">
        <v>645</v>
      </c>
      <c r="S434" t="s">
        <v>18938</v>
      </c>
      <c r="T434" t="s">
        <v>18937</v>
      </c>
    </row>
    <row r="435" spans="1:20" x14ac:dyDescent="0.25">
      <c r="A435" t="s">
        <v>147</v>
      </c>
      <c r="B435" t="s">
        <v>148</v>
      </c>
      <c r="C435">
        <v>50</v>
      </c>
      <c r="D435">
        <v>6</v>
      </c>
      <c r="E435" t="s">
        <v>18939</v>
      </c>
      <c r="F435">
        <v>229</v>
      </c>
      <c r="G435">
        <v>29</v>
      </c>
      <c r="H435" t="s">
        <v>641</v>
      </c>
      <c r="I435" t="s">
        <v>18940</v>
      </c>
      <c r="J435" t="s">
        <v>1235</v>
      </c>
      <c r="K435" t="s">
        <v>644</v>
      </c>
      <c r="L435" t="s">
        <v>645</v>
      </c>
      <c r="M435" t="s">
        <v>18941</v>
      </c>
      <c r="N435" t="s">
        <v>644</v>
      </c>
      <c r="O435" t="s">
        <v>647</v>
      </c>
      <c r="P435" t="s">
        <v>5</v>
      </c>
      <c r="Q435" t="s">
        <v>648</v>
      </c>
      <c r="R435" t="s">
        <v>645</v>
      </c>
      <c r="S435" t="s">
        <v>18942</v>
      </c>
      <c r="T435" t="s">
        <v>18941</v>
      </c>
    </row>
    <row r="436" spans="1:20" x14ac:dyDescent="0.25">
      <c r="A436" t="s">
        <v>147</v>
      </c>
      <c r="B436" t="s">
        <v>148</v>
      </c>
      <c r="C436">
        <v>50</v>
      </c>
      <c r="D436">
        <v>6</v>
      </c>
      <c r="E436" t="s">
        <v>18943</v>
      </c>
      <c r="F436">
        <v>219</v>
      </c>
      <c r="G436">
        <v>19</v>
      </c>
      <c r="H436" t="s">
        <v>641</v>
      </c>
      <c r="I436" t="s">
        <v>18944</v>
      </c>
      <c r="J436" t="s">
        <v>1375</v>
      </c>
      <c r="K436" t="s">
        <v>644</v>
      </c>
      <c r="L436" t="s">
        <v>645</v>
      </c>
      <c r="M436" t="s">
        <v>18945</v>
      </c>
      <c r="N436" t="s">
        <v>644</v>
      </c>
      <c r="O436" t="s">
        <v>647</v>
      </c>
      <c r="P436" t="s">
        <v>5</v>
      </c>
      <c r="Q436" t="s">
        <v>648</v>
      </c>
      <c r="R436" t="s">
        <v>645</v>
      </c>
      <c r="S436" t="s">
        <v>18946</v>
      </c>
      <c r="T436" t="s">
        <v>18945</v>
      </c>
    </row>
    <row r="437" spans="1:20" x14ac:dyDescent="0.25">
      <c r="A437" t="s">
        <v>101</v>
      </c>
      <c r="B437" t="s">
        <v>11152</v>
      </c>
      <c r="C437">
        <v>57.45</v>
      </c>
      <c r="D437">
        <v>1</v>
      </c>
      <c r="E437" t="s">
        <v>18947</v>
      </c>
      <c r="F437">
        <v>66.45</v>
      </c>
      <c r="G437">
        <v>9</v>
      </c>
      <c r="H437" t="s">
        <v>955</v>
      </c>
      <c r="I437" t="s">
        <v>18948</v>
      </c>
      <c r="J437" t="s">
        <v>18949</v>
      </c>
      <c r="K437" t="s">
        <v>5762</v>
      </c>
      <c r="L437" t="s">
        <v>18950</v>
      </c>
      <c r="M437" t="s">
        <v>18945</v>
      </c>
      <c r="N437" t="s">
        <v>644</v>
      </c>
      <c r="O437" t="s">
        <v>811</v>
      </c>
      <c r="P437" t="s">
        <v>23</v>
      </c>
      <c r="Q437" t="s">
        <v>812</v>
      </c>
      <c r="R437" t="s">
        <v>645</v>
      </c>
      <c r="S437" t="s">
        <v>18951</v>
      </c>
      <c r="T437" t="s">
        <v>18945</v>
      </c>
    </row>
    <row r="438" spans="1:20" x14ac:dyDescent="0.25">
      <c r="A438" t="s">
        <v>638</v>
      </c>
      <c r="B438" t="s">
        <v>639</v>
      </c>
      <c r="C438">
        <v>33</v>
      </c>
      <c r="D438">
        <v>5</v>
      </c>
      <c r="E438" t="s">
        <v>18952</v>
      </c>
      <c r="F438">
        <v>395</v>
      </c>
      <c r="G438">
        <v>0</v>
      </c>
      <c r="H438" t="s">
        <v>641</v>
      </c>
      <c r="I438" t="s">
        <v>18929</v>
      </c>
      <c r="J438" t="s">
        <v>1126</v>
      </c>
      <c r="K438" t="s">
        <v>644</v>
      </c>
      <c r="L438" t="s">
        <v>645</v>
      </c>
      <c r="M438" t="s">
        <v>18953</v>
      </c>
      <c r="N438" t="s">
        <v>644</v>
      </c>
      <c r="O438" t="s">
        <v>647</v>
      </c>
      <c r="P438" t="s">
        <v>5</v>
      </c>
      <c r="Q438" t="s">
        <v>648</v>
      </c>
      <c r="R438" t="s">
        <v>645</v>
      </c>
      <c r="S438" t="s">
        <v>18954</v>
      </c>
      <c r="T438" t="s">
        <v>18953</v>
      </c>
    </row>
    <row r="439" spans="1:20" x14ac:dyDescent="0.25">
      <c r="A439" t="s">
        <v>18</v>
      </c>
      <c r="B439" t="s">
        <v>19</v>
      </c>
      <c r="C439">
        <v>33</v>
      </c>
      <c r="D439">
        <v>5</v>
      </c>
      <c r="E439" t="s">
        <v>18952</v>
      </c>
      <c r="F439">
        <v>395</v>
      </c>
      <c r="G439">
        <v>0</v>
      </c>
      <c r="H439" t="s">
        <v>641</v>
      </c>
      <c r="I439" t="s">
        <v>18929</v>
      </c>
      <c r="J439" t="s">
        <v>1126</v>
      </c>
      <c r="K439" t="s">
        <v>644</v>
      </c>
      <c r="L439" t="s">
        <v>645</v>
      </c>
      <c r="M439" t="s">
        <v>18953</v>
      </c>
      <c r="N439" t="s">
        <v>644</v>
      </c>
      <c r="O439" t="s">
        <v>647</v>
      </c>
      <c r="P439" t="s">
        <v>5</v>
      </c>
      <c r="Q439" t="s">
        <v>648</v>
      </c>
      <c r="R439" t="s">
        <v>645</v>
      </c>
      <c r="S439" t="s">
        <v>18954</v>
      </c>
      <c r="T439" t="s">
        <v>18953</v>
      </c>
    </row>
    <row r="440" spans="1:20" x14ac:dyDescent="0.25">
      <c r="A440" t="s">
        <v>638</v>
      </c>
      <c r="B440" t="s">
        <v>639</v>
      </c>
      <c r="C440">
        <v>66</v>
      </c>
      <c r="D440">
        <v>6</v>
      </c>
      <c r="E440" t="s">
        <v>18955</v>
      </c>
      <c r="F440">
        <v>300</v>
      </c>
      <c r="G440">
        <v>0</v>
      </c>
      <c r="H440" t="s">
        <v>641</v>
      </c>
      <c r="I440" t="s">
        <v>18956</v>
      </c>
      <c r="J440" t="s">
        <v>924</v>
      </c>
      <c r="K440" t="s">
        <v>644</v>
      </c>
      <c r="L440" t="s">
        <v>645</v>
      </c>
      <c r="M440" t="s">
        <v>18957</v>
      </c>
      <c r="N440" t="s">
        <v>644</v>
      </c>
      <c r="O440" t="s">
        <v>668</v>
      </c>
      <c r="P440" t="s">
        <v>5</v>
      </c>
      <c r="Q440" t="s">
        <v>669</v>
      </c>
      <c r="R440" t="s">
        <v>645</v>
      </c>
      <c r="S440" t="s">
        <v>18958</v>
      </c>
      <c r="T440" t="s">
        <v>18957</v>
      </c>
    </row>
    <row r="441" spans="1:20" x14ac:dyDescent="0.25">
      <c r="A441" t="s">
        <v>18</v>
      </c>
      <c r="B441" t="s">
        <v>19</v>
      </c>
      <c r="C441">
        <v>68</v>
      </c>
      <c r="D441">
        <v>3</v>
      </c>
      <c r="E441" t="s">
        <v>18955</v>
      </c>
      <c r="F441">
        <v>300</v>
      </c>
      <c r="G441">
        <v>0</v>
      </c>
      <c r="H441" t="s">
        <v>641</v>
      </c>
      <c r="I441" t="s">
        <v>18956</v>
      </c>
      <c r="J441" t="s">
        <v>924</v>
      </c>
      <c r="K441" t="s">
        <v>644</v>
      </c>
      <c r="L441" t="s">
        <v>645</v>
      </c>
      <c r="M441" t="s">
        <v>18957</v>
      </c>
      <c r="N441" t="s">
        <v>644</v>
      </c>
      <c r="O441" t="s">
        <v>668</v>
      </c>
      <c r="P441" t="s">
        <v>5</v>
      </c>
      <c r="Q441" t="s">
        <v>669</v>
      </c>
      <c r="R441" t="s">
        <v>645</v>
      </c>
      <c r="S441" t="s">
        <v>18958</v>
      </c>
      <c r="T441" t="s">
        <v>18957</v>
      </c>
    </row>
    <row r="442" spans="1:20" x14ac:dyDescent="0.25">
      <c r="A442" t="s">
        <v>638</v>
      </c>
      <c r="B442" t="s">
        <v>639</v>
      </c>
      <c r="C442">
        <v>66</v>
      </c>
      <c r="D442">
        <v>2</v>
      </c>
      <c r="E442" t="s">
        <v>18959</v>
      </c>
      <c r="F442">
        <v>100</v>
      </c>
      <c r="G442">
        <v>0</v>
      </c>
      <c r="H442" t="s">
        <v>641</v>
      </c>
      <c r="I442" t="s">
        <v>18960</v>
      </c>
      <c r="J442" t="s">
        <v>935</v>
      </c>
      <c r="K442" t="s">
        <v>644</v>
      </c>
      <c r="L442" t="s">
        <v>645</v>
      </c>
      <c r="M442" t="s">
        <v>18961</v>
      </c>
      <c r="N442" t="s">
        <v>644</v>
      </c>
      <c r="O442" t="s">
        <v>647</v>
      </c>
      <c r="P442" t="s">
        <v>5</v>
      </c>
      <c r="Q442" t="s">
        <v>648</v>
      </c>
      <c r="R442" t="s">
        <v>645</v>
      </c>
      <c r="S442" t="s">
        <v>18962</v>
      </c>
      <c r="T442" t="s">
        <v>18961</v>
      </c>
    </row>
    <row r="443" spans="1:20" x14ac:dyDescent="0.25">
      <c r="A443" t="s">
        <v>18</v>
      </c>
      <c r="B443" t="s">
        <v>19</v>
      </c>
      <c r="C443">
        <v>68</v>
      </c>
      <c r="D443">
        <v>1</v>
      </c>
      <c r="E443" t="s">
        <v>18959</v>
      </c>
      <c r="F443">
        <v>100</v>
      </c>
      <c r="G443">
        <v>0</v>
      </c>
      <c r="H443" t="s">
        <v>641</v>
      </c>
      <c r="I443" t="s">
        <v>18960</v>
      </c>
      <c r="J443" t="s">
        <v>935</v>
      </c>
      <c r="K443" t="s">
        <v>644</v>
      </c>
      <c r="L443" t="s">
        <v>645</v>
      </c>
      <c r="M443" t="s">
        <v>18961</v>
      </c>
      <c r="N443" t="s">
        <v>644</v>
      </c>
      <c r="O443" t="s">
        <v>647</v>
      </c>
      <c r="P443" t="s">
        <v>5</v>
      </c>
      <c r="Q443" t="s">
        <v>648</v>
      </c>
      <c r="R443" t="s">
        <v>645</v>
      </c>
      <c r="S443" t="s">
        <v>18962</v>
      </c>
      <c r="T443" t="s">
        <v>18961</v>
      </c>
    </row>
    <row r="444" spans="1:20" x14ac:dyDescent="0.25">
      <c r="A444" t="s">
        <v>638</v>
      </c>
      <c r="B444" t="s">
        <v>639</v>
      </c>
      <c r="C444">
        <v>66</v>
      </c>
      <c r="D444">
        <v>4</v>
      </c>
      <c r="E444" t="s">
        <v>18963</v>
      </c>
      <c r="F444">
        <v>200</v>
      </c>
      <c r="G444">
        <v>0</v>
      </c>
      <c r="H444" t="s">
        <v>641</v>
      </c>
      <c r="I444" t="s">
        <v>18964</v>
      </c>
      <c r="J444" t="s">
        <v>935</v>
      </c>
      <c r="K444" t="s">
        <v>644</v>
      </c>
      <c r="L444" t="s">
        <v>645</v>
      </c>
      <c r="M444" t="s">
        <v>18961</v>
      </c>
      <c r="N444" t="s">
        <v>644</v>
      </c>
      <c r="O444" t="s">
        <v>647</v>
      </c>
      <c r="P444" t="s">
        <v>5</v>
      </c>
      <c r="Q444" t="s">
        <v>648</v>
      </c>
      <c r="R444" t="s">
        <v>645</v>
      </c>
      <c r="S444" t="s">
        <v>18965</v>
      </c>
      <c r="T444" t="s">
        <v>18961</v>
      </c>
    </row>
    <row r="445" spans="1:20" x14ac:dyDescent="0.25">
      <c r="A445" t="s">
        <v>18</v>
      </c>
      <c r="B445" t="s">
        <v>19</v>
      </c>
      <c r="C445">
        <v>68</v>
      </c>
      <c r="D445">
        <v>2</v>
      </c>
      <c r="E445" t="s">
        <v>18963</v>
      </c>
      <c r="F445">
        <v>200</v>
      </c>
      <c r="G445">
        <v>0</v>
      </c>
      <c r="H445" t="s">
        <v>641</v>
      </c>
      <c r="I445" t="s">
        <v>18964</v>
      </c>
      <c r="J445" t="s">
        <v>935</v>
      </c>
      <c r="K445" t="s">
        <v>644</v>
      </c>
      <c r="L445" t="s">
        <v>645</v>
      </c>
      <c r="M445" t="s">
        <v>18961</v>
      </c>
      <c r="N445" t="s">
        <v>644</v>
      </c>
      <c r="O445" t="s">
        <v>647</v>
      </c>
      <c r="P445" t="s">
        <v>5</v>
      </c>
      <c r="Q445" t="s">
        <v>648</v>
      </c>
      <c r="R445" t="s">
        <v>645</v>
      </c>
      <c r="S445" t="s">
        <v>18965</v>
      </c>
      <c r="T445" t="s">
        <v>18961</v>
      </c>
    </row>
    <row r="446" spans="1:20" x14ac:dyDescent="0.25">
      <c r="A446" t="s">
        <v>147</v>
      </c>
      <c r="B446" t="s">
        <v>148</v>
      </c>
      <c r="C446">
        <v>50</v>
      </c>
      <c r="D446">
        <v>6</v>
      </c>
      <c r="E446" t="s">
        <v>18966</v>
      </c>
      <c r="F446">
        <v>200</v>
      </c>
      <c r="G446">
        <v>0</v>
      </c>
      <c r="H446" t="s">
        <v>641</v>
      </c>
      <c r="I446" t="s">
        <v>18967</v>
      </c>
      <c r="J446" t="s">
        <v>685</v>
      </c>
      <c r="K446" t="s">
        <v>644</v>
      </c>
      <c r="L446" t="s">
        <v>645</v>
      </c>
      <c r="M446" t="s">
        <v>18968</v>
      </c>
      <c r="N446" t="s">
        <v>644</v>
      </c>
      <c r="O446" t="s">
        <v>647</v>
      </c>
      <c r="P446" t="s">
        <v>5</v>
      </c>
      <c r="Q446" t="s">
        <v>648</v>
      </c>
      <c r="R446" t="s">
        <v>645</v>
      </c>
      <c r="S446" t="s">
        <v>18969</v>
      </c>
      <c r="T446" t="s">
        <v>18968</v>
      </c>
    </row>
    <row r="447" spans="1:20" x14ac:dyDescent="0.25">
      <c r="A447" t="s">
        <v>22</v>
      </c>
      <c r="B447" t="s">
        <v>27</v>
      </c>
      <c r="C447">
        <v>120</v>
      </c>
      <c r="D447">
        <v>2</v>
      </c>
      <c r="E447" t="s">
        <v>18970</v>
      </c>
      <c r="F447">
        <v>198</v>
      </c>
      <c r="G447">
        <v>0</v>
      </c>
      <c r="H447" t="s">
        <v>641</v>
      </c>
      <c r="I447" t="s">
        <v>1154</v>
      </c>
      <c r="J447" t="s">
        <v>1520</v>
      </c>
      <c r="K447" t="s">
        <v>644</v>
      </c>
      <c r="L447" t="s">
        <v>645</v>
      </c>
      <c r="M447" t="s">
        <v>18971</v>
      </c>
      <c r="N447" t="s">
        <v>644</v>
      </c>
      <c r="O447" t="s">
        <v>668</v>
      </c>
      <c r="P447" t="s">
        <v>5</v>
      </c>
      <c r="Q447" t="s">
        <v>669</v>
      </c>
      <c r="R447" t="s">
        <v>645</v>
      </c>
      <c r="S447" t="s">
        <v>18972</v>
      </c>
      <c r="T447" t="s">
        <v>18973</v>
      </c>
    </row>
    <row r="448" spans="1:20" x14ac:dyDescent="0.25">
      <c r="A448" t="s">
        <v>22</v>
      </c>
      <c r="B448" t="s">
        <v>27</v>
      </c>
      <c r="C448">
        <v>66.333333333333329</v>
      </c>
      <c r="D448">
        <v>12</v>
      </c>
      <c r="E448" t="s">
        <v>18974</v>
      </c>
      <c r="F448">
        <v>1000</v>
      </c>
      <c r="G448">
        <v>0</v>
      </c>
      <c r="H448" t="s">
        <v>641</v>
      </c>
      <c r="I448" t="s">
        <v>18975</v>
      </c>
      <c r="J448" t="s">
        <v>694</v>
      </c>
      <c r="K448" t="s">
        <v>644</v>
      </c>
      <c r="L448" t="s">
        <v>645</v>
      </c>
      <c r="M448" t="s">
        <v>18973</v>
      </c>
      <c r="N448" t="s">
        <v>644</v>
      </c>
      <c r="O448" t="s">
        <v>668</v>
      </c>
      <c r="P448" t="s">
        <v>5</v>
      </c>
      <c r="Q448" t="s">
        <v>669</v>
      </c>
      <c r="R448" t="s">
        <v>645</v>
      </c>
      <c r="S448" t="s">
        <v>18976</v>
      </c>
      <c r="T448" t="s">
        <v>18977</v>
      </c>
    </row>
    <row r="449" spans="1:20" x14ac:dyDescent="0.25">
      <c r="A449" t="s">
        <v>147</v>
      </c>
      <c r="B449" t="s">
        <v>148</v>
      </c>
      <c r="C449">
        <v>33.333333333333336</v>
      </c>
      <c r="D449">
        <v>3</v>
      </c>
      <c r="E449" t="s">
        <v>18978</v>
      </c>
      <c r="F449">
        <v>118</v>
      </c>
      <c r="G449">
        <v>18</v>
      </c>
      <c r="H449" t="s">
        <v>641</v>
      </c>
      <c r="I449" t="s">
        <v>18944</v>
      </c>
      <c r="J449" t="s">
        <v>1375</v>
      </c>
      <c r="K449" t="s">
        <v>644</v>
      </c>
      <c r="L449" t="s">
        <v>645</v>
      </c>
      <c r="M449" t="s">
        <v>18979</v>
      </c>
      <c r="N449" t="s">
        <v>644</v>
      </c>
      <c r="O449" t="s">
        <v>647</v>
      </c>
      <c r="P449" t="s">
        <v>5</v>
      </c>
      <c r="Q449" t="s">
        <v>648</v>
      </c>
      <c r="R449" t="s">
        <v>645</v>
      </c>
      <c r="S449" t="s">
        <v>18980</v>
      </c>
      <c r="T449" t="s">
        <v>18979</v>
      </c>
    </row>
    <row r="450" spans="1:20" x14ac:dyDescent="0.25">
      <c r="A450" t="s">
        <v>147</v>
      </c>
      <c r="B450" t="s">
        <v>148</v>
      </c>
      <c r="C450">
        <v>33.333333333333336</v>
      </c>
      <c r="D450">
        <v>3</v>
      </c>
      <c r="E450" t="s">
        <v>18981</v>
      </c>
      <c r="F450">
        <v>100</v>
      </c>
      <c r="G450">
        <v>0</v>
      </c>
      <c r="H450" t="s">
        <v>641</v>
      </c>
      <c r="I450" t="s">
        <v>18982</v>
      </c>
      <c r="J450" t="s">
        <v>788</v>
      </c>
      <c r="K450" t="s">
        <v>644</v>
      </c>
      <c r="L450" t="s">
        <v>645</v>
      </c>
      <c r="M450" t="s">
        <v>18983</v>
      </c>
      <c r="N450" t="s">
        <v>644</v>
      </c>
      <c r="O450" t="s">
        <v>647</v>
      </c>
      <c r="P450" t="s">
        <v>5</v>
      </c>
      <c r="Q450" t="s">
        <v>648</v>
      </c>
      <c r="R450" t="s">
        <v>645</v>
      </c>
      <c r="S450" t="s">
        <v>18984</v>
      </c>
      <c r="T450" t="s">
        <v>18983</v>
      </c>
    </row>
    <row r="451" spans="1:20" x14ac:dyDescent="0.25">
      <c r="A451" t="s">
        <v>147</v>
      </c>
      <c r="B451" t="s">
        <v>148</v>
      </c>
      <c r="C451">
        <v>50</v>
      </c>
      <c r="D451">
        <v>6</v>
      </c>
      <c r="E451" t="s">
        <v>18985</v>
      </c>
      <c r="F451">
        <v>200</v>
      </c>
      <c r="G451">
        <v>0</v>
      </c>
      <c r="H451" t="s">
        <v>641</v>
      </c>
      <c r="I451" t="s">
        <v>18986</v>
      </c>
      <c r="J451" t="s">
        <v>847</v>
      </c>
      <c r="K451" t="s">
        <v>644</v>
      </c>
      <c r="L451" t="s">
        <v>645</v>
      </c>
      <c r="M451" t="s">
        <v>18983</v>
      </c>
      <c r="N451" t="s">
        <v>644</v>
      </c>
      <c r="O451" t="s">
        <v>647</v>
      </c>
      <c r="P451" t="s">
        <v>5</v>
      </c>
      <c r="Q451" t="s">
        <v>648</v>
      </c>
      <c r="R451" t="s">
        <v>645</v>
      </c>
      <c r="S451" t="s">
        <v>18987</v>
      </c>
      <c r="T451" t="s">
        <v>18983</v>
      </c>
    </row>
    <row r="452" spans="1:20" x14ac:dyDescent="0.25">
      <c r="A452" t="s">
        <v>601</v>
      </c>
      <c r="B452" t="s">
        <v>602</v>
      </c>
      <c r="C452">
        <v>139</v>
      </c>
      <c r="D452">
        <v>1</v>
      </c>
      <c r="E452" t="s">
        <v>18988</v>
      </c>
      <c r="F452">
        <v>109</v>
      </c>
      <c r="G452">
        <v>0</v>
      </c>
      <c r="H452" t="s">
        <v>641</v>
      </c>
      <c r="I452" t="s">
        <v>18989</v>
      </c>
      <c r="J452" t="s">
        <v>900</v>
      </c>
      <c r="K452" t="s">
        <v>644</v>
      </c>
      <c r="L452" t="s">
        <v>645</v>
      </c>
      <c r="M452" t="s">
        <v>18983</v>
      </c>
      <c r="N452" t="s">
        <v>644</v>
      </c>
      <c r="O452" t="s">
        <v>647</v>
      </c>
      <c r="P452" t="s">
        <v>5</v>
      </c>
      <c r="Q452" t="s">
        <v>648</v>
      </c>
      <c r="R452" t="s">
        <v>645</v>
      </c>
      <c r="S452" t="s">
        <v>18990</v>
      </c>
      <c r="T452" t="s">
        <v>18983</v>
      </c>
    </row>
    <row r="453" spans="1:20" x14ac:dyDescent="0.25">
      <c r="A453" t="s">
        <v>147</v>
      </c>
      <c r="B453" t="s">
        <v>148</v>
      </c>
      <c r="C453">
        <v>33.333333333333336</v>
      </c>
      <c r="D453">
        <v>3</v>
      </c>
      <c r="E453" t="s">
        <v>18991</v>
      </c>
      <c r="F453">
        <v>100</v>
      </c>
      <c r="G453">
        <v>0</v>
      </c>
      <c r="H453" t="s">
        <v>641</v>
      </c>
      <c r="I453" t="s">
        <v>18992</v>
      </c>
      <c r="J453" t="s">
        <v>1916</v>
      </c>
      <c r="K453" t="s">
        <v>644</v>
      </c>
      <c r="L453" t="s">
        <v>645</v>
      </c>
      <c r="M453" t="s">
        <v>18993</v>
      </c>
      <c r="N453" t="s">
        <v>644</v>
      </c>
      <c r="O453" t="s">
        <v>668</v>
      </c>
      <c r="P453" t="s">
        <v>5</v>
      </c>
      <c r="Q453" t="s">
        <v>669</v>
      </c>
      <c r="R453" t="s">
        <v>645</v>
      </c>
      <c r="S453" t="s">
        <v>18994</v>
      </c>
      <c r="T453" t="s">
        <v>18993</v>
      </c>
    </row>
    <row r="454" spans="1:20" x14ac:dyDescent="0.25">
      <c r="A454" t="s">
        <v>147</v>
      </c>
      <c r="B454" t="s">
        <v>148</v>
      </c>
      <c r="C454">
        <v>50</v>
      </c>
      <c r="D454">
        <v>6</v>
      </c>
      <c r="E454" t="s">
        <v>18995</v>
      </c>
      <c r="F454">
        <v>200</v>
      </c>
      <c r="G454">
        <v>0</v>
      </c>
      <c r="H454" t="s">
        <v>641</v>
      </c>
      <c r="I454" t="s">
        <v>18996</v>
      </c>
      <c r="J454" t="s">
        <v>2058</v>
      </c>
      <c r="K454" t="s">
        <v>644</v>
      </c>
      <c r="L454" t="s">
        <v>645</v>
      </c>
      <c r="M454" t="s">
        <v>18997</v>
      </c>
      <c r="N454" t="s">
        <v>644</v>
      </c>
      <c r="O454" t="s">
        <v>647</v>
      </c>
      <c r="P454" t="s">
        <v>5</v>
      </c>
      <c r="Q454" t="s">
        <v>648</v>
      </c>
      <c r="R454" t="s">
        <v>645</v>
      </c>
      <c r="S454" t="s">
        <v>18998</v>
      </c>
      <c r="T454" t="s">
        <v>18997</v>
      </c>
    </row>
    <row r="455" spans="1:20" x14ac:dyDescent="0.25">
      <c r="A455" t="s">
        <v>638</v>
      </c>
      <c r="B455" t="s">
        <v>639</v>
      </c>
      <c r="C455">
        <v>66</v>
      </c>
      <c r="D455">
        <v>2</v>
      </c>
      <c r="E455" t="s">
        <v>18999</v>
      </c>
      <c r="F455">
        <v>100</v>
      </c>
      <c r="G455">
        <v>0</v>
      </c>
      <c r="H455" t="s">
        <v>641</v>
      </c>
      <c r="I455" t="s">
        <v>19000</v>
      </c>
      <c r="J455" t="s">
        <v>888</v>
      </c>
      <c r="K455" t="s">
        <v>644</v>
      </c>
      <c r="L455" t="s">
        <v>645</v>
      </c>
      <c r="M455" t="s">
        <v>19001</v>
      </c>
      <c r="N455" t="s">
        <v>644</v>
      </c>
      <c r="O455" t="s">
        <v>647</v>
      </c>
      <c r="P455" t="s">
        <v>5</v>
      </c>
      <c r="Q455" t="s">
        <v>648</v>
      </c>
      <c r="R455" t="s">
        <v>645</v>
      </c>
      <c r="S455" t="s">
        <v>19002</v>
      </c>
      <c r="T455" t="s">
        <v>19001</v>
      </c>
    </row>
    <row r="456" spans="1:20" x14ac:dyDescent="0.25">
      <c r="A456" t="s">
        <v>18</v>
      </c>
      <c r="B456" t="s">
        <v>19</v>
      </c>
      <c r="C456">
        <v>68</v>
      </c>
      <c r="D456">
        <v>1</v>
      </c>
      <c r="E456" t="s">
        <v>18999</v>
      </c>
      <c r="F456">
        <v>100</v>
      </c>
      <c r="G456">
        <v>0</v>
      </c>
      <c r="H456" t="s">
        <v>641</v>
      </c>
      <c r="I456" t="s">
        <v>19000</v>
      </c>
      <c r="J456" t="s">
        <v>888</v>
      </c>
      <c r="K456" t="s">
        <v>644</v>
      </c>
      <c r="L456" t="s">
        <v>645</v>
      </c>
      <c r="M456" t="s">
        <v>19001</v>
      </c>
      <c r="N456" t="s">
        <v>644</v>
      </c>
      <c r="O456" t="s">
        <v>647</v>
      </c>
      <c r="P456" t="s">
        <v>5</v>
      </c>
      <c r="Q456" t="s">
        <v>648</v>
      </c>
      <c r="R456" t="s">
        <v>645</v>
      </c>
      <c r="S456" t="s">
        <v>19002</v>
      </c>
      <c r="T456" t="s">
        <v>19001</v>
      </c>
    </row>
    <row r="457" spans="1:20" x14ac:dyDescent="0.25">
      <c r="A457" t="s">
        <v>638</v>
      </c>
      <c r="B457" t="s">
        <v>639</v>
      </c>
      <c r="C457">
        <v>66</v>
      </c>
      <c r="D457">
        <v>4</v>
      </c>
      <c r="E457" t="s">
        <v>19003</v>
      </c>
      <c r="F457">
        <v>200</v>
      </c>
      <c r="G457">
        <v>0</v>
      </c>
      <c r="H457" t="s">
        <v>641</v>
      </c>
      <c r="I457" t="s">
        <v>19004</v>
      </c>
      <c r="J457" t="s">
        <v>685</v>
      </c>
      <c r="K457" t="s">
        <v>644</v>
      </c>
      <c r="L457" t="s">
        <v>645</v>
      </c>
      <c r="M457" t="s">
        <v>19005</v>
      </c>
      <c r="N457" t="s">
        <v>644</v>
      </c>
      <c r="O457" t="s">
        <v>668</v>
      </c>
      <c r="P457" t="s">
        <v>5</v>
      </c>
      <c r="Q457" t="s">
        <v>669</v>
      </c>
      <c r="R457" t="s">
        <v>645</v>
      </c>
      <c r="S457" t="s">
        <v>19006</v>
      </c>
      <c r="T457" t="s">
        <v>19007</v>
      </c>
    </row>
    <row r="458" spans="1:20" x14ac:dyDescent="0.25">
      <c r="A458" t="s">
        <v>18</v>
      </c>
      <c r="B458" t="s">
        <v>19</v>
      </c>
      <c r="C458">
        <v>68</v>
      </c>
      <c r="D458">
        <v>2</v>
      </c>
      <c r="E458" t="s">
        <v>19003</v>
      </c>
      <c r="F458">
        <v>200</v>
      </c>
      <c r="G458">
        <v>0</v>
      </c>
      <c r="H458" t="s">
        <v>641</v>
      </c>
      <c r="I458" t="s">
        <v>19004</v>
      </c>
      <c r="J458" t="s">
        <v>685</v>
      </c>
      <c r="K458" t="s">
        <v>644</v>
      </c>
      <c r="L458" t="s">
        <v>645</v>
      </c>
      <c r="M458" t="s">
        <v>19005</v>
      </c>
      <c r="N458" t="s">
        <v>644</v>
      </c>
      <c r="O458" t="s">
        <v>668</v>
      </c>
      <c r="P458" t="s">
        <v>5</v>
      </c>
      <c r="Q458" t="s">
        <v>669</v>
      </c>
      <c r="R458" t="s">
        <v>645</v>
      </c>
      <c r="S458" t="s">
        <v>19006</v>
      </c>
      <c r="T458" t="s">
        <v>19007</v>
      </c>
    </row>
    <row r="459" spans="1:20" x14ac:dyDescent="0.25">
      <c r="A459" t="s">
        <v>638</v>
      </c>
      <c r="B459" t="s">
        <v>639</v>
      </c>
      <c r="C459">
        <v>66</v>
      </c>
      <c r="D459">
        <v>2</v>
      </c>
      <c r="E459" t="s">
        <v>19008</v>
      </c>
      <c r="F459">
        <v>100</v>
      </c>
      <c r="G459">
        <v>0</v>
      </c>
      <c r="H459" t="s">
        <v>641</v>
      </c>
      <c r="I459" t="s">
        <v>19009</v>
      </c>
      <c r="J459" t="s">
        <v>834</v>
      </c>
      <c r="K459" t="s">
        <v>644</v>
      </c>
      <c r="L459" t="s">
        <v>645</v>
      </c>
      <c r="M459" t="s">
        <v>19010</v>
      </c>
      <c r="N459" t="s">
        <v>644</v>
      </c>
      <c r="O459" t="s">
        <v>647</v>
      </c>
      <c r="P459" t="s">
        <v>5</v>
      </c>
      <c r="Q459" t="s">
        <v>648</v>
      </c>
      <c r="R459" t="s">
        <v>645</v>
      </c>
      <c r="S459" t="s">
        <v>19011</v>
      </c>
      <c r="T459" t="s">
        <v>19010</v>
      </c>
    </row>
    <row r="460" spans="1:20" x14ac:dyDescent="0.25">
      <c r="A460" t="s">
        <v>18</v>
      </c>
      <c r="B460" t="s">
        <v>19</v>
      </c>
      <c r="C460">
        <v>68</v>
      </c>
      <c r="D460">
        <v>1</v>
      </c>
      <c r="E460" t="s">
        <v>19008</v>
      </c>
      <c r="F460">
        <v>100</v>
      </c>
      <c r="G460">
        <v>0</v>
      </c>
      <c r="H460" t="s">
        <v>641</v>
      </c>
      <c r="I460" t="s">
        <v>19009</v>
      </c>
      <c r="J460" t="s">
        <v>834</v>
      </c>
      <c r="K460" t="s">
        <v>644</v>
      </c>
      <c r="L460" t="s">
        <v>645</v>
      </c>
      <c r="M460" t="s">
        <v>19010</v>
      </c>
      <c r="N460" t="s">
        <v>644</v>
      </c>
      <c r="O460" t="s">
        <v>647</v>
      </c>
      <c r="P460" t="s">
        <v>5</v>
      </c>
      <c r="Q460" t="s">
        <v>648</v>
      </c>
      <c r="R460" t="s">
        <v>645</v>
      </c>
      <c r="S460" t="s">
        <v>19011</v>
      </c>
      <c r="T460" t="s">
        <v>19010</v>
      </c>
    </row>
    <row r="461" spans="1:20" x14ac:dyDescent="0.25">
      <c r="A461" t="s">
        <v>22</v>
      </c>
      <c r="B461" t="s">
        <v>27</v>
      </c>
      <c r="C461">
        <v>66.333333333333329</v>
      </c>
      <c r="D461">
        <v>3</v>
      </c>
      <c r="E461" t="s">
        <v>19012</v>
      </c>
      <c r="F461">
        <v>250</v>
      </c>
      <c r="G461">
        <v>0</v>
      </c>
      <c r="H461" t="s">
        <v>641</v>
      </c>
      <c r="I461" t="s">
        <v>19013</v>
      </c>
      <c r="J461" t="s">
        <v>666</v>
      </c>
      <c r="K461" t="s">
        <v>644</v>
      </c>
      <c r="L461" t="s">
        <v>645</v>
      </c>
      <c r="M461" t="s">
        <v>19014</v>
      </c>
      <c r="N461" t="s">
        <v>644</v>
      </c>
      <c r="O461" t="s">
        <v>647</v>
      </c>
      <c r="P461" t="s">
        <v>5</v>
      </c>
      <c r="Q461" t="s">
        <v>648</v>
      </c>
      <c r="R461" t="s">
        <v>645</v>
      </c>
      <c r="S461" t="s">
        <v>19015</v>
      </c>
      <c r="T461" t="s">
        <v>19014</v>
      </c>
    </row>
    <row r="462" spans="1:20" x14ac:dyDescent="0.25">
      <c r="A462" t="s">
        <v>638</v>
      </c>
      <c r="B462" t="s">
        <v>639</v>
      </c>
      <c r="C462">
        <v>66</v>
      </c>
      <c r="D462">
        <v>2</v>
      </c>
      <c r="E462" t="s">
        <v>19016</v>
      </c>
      <c r="F462">
        <v>200</v>
      </c>
      <c r="G462">
        <v>0</v>
      </c>
      <c r="H462" t="s">
        <v>641</v>
      </c>
      <c r="I462" t="s">
        <v>19017</v>
      </c>
      <c r="J462" t="s">
        <v>2049</v>
      </c>
      <c r="K462" t="s">
        <v>644</v>
      </c>
      <c r="L462" t="s">
        <v>645</v>
      </c>
      <c r="M462" t="s">
        <v>19018</v>
      </c>
      <c r="N462" t="s">
        <v>644</v>
      </c>
      <c r="O462" t="s">
        <v>647</v>
      </c>
      <c r="P462" t="s">
        <v>5</v>
      </c>
      <c r="Q462" t="s">
        <v>648</v>
      </c>
      <c r="R462" t="s">
        <v>19019</v>
      </c>
      <c r="S462" t="s">
        <v>19020</v>
      </c>
      <c r="T462" t="s">
        <v>19018</v>
      </c>
    </row>
    <row r="463" spans="1:20" x14ac:dyDescent="0.25">
      <c r="A463" t="s">
        <v>18</v>
      </c>
      <c r="B463" t="s">
        <v>19</v>
      </c>
      <c r="C463">
        <v>68</v>
      </c>
      <c r="D463">
        <v>1</v>
      </c>
      <c r="E463" t="s">
        <v>19016</v>
      </c>
      <c r="F463">
        <v>200</v>
      </c>
      <c r="G463">
        <v>0</v>
      </c>
      <c r="H463" t="s">
        <v>641</v>
      </c>
      <c r="I463" t="s">
        <v>19017</v>
      </c>
      <c r="J463" t="s">
        <v>2049</v>
      </c>
      <c r="K463" t="s">
        <v>644</v>
      </c>
      <c r="L463" t="s">
        <v>645</v>
      </c>
      <c r="M463" t="s">
        <v>19018</v>
      </c>
      <c r="N463" t="s">
        <v>644</v>
      </c>
      <c r="O463" t="s">
        <v>647</v>
      </c>
      <c r="P463" t="s">
        <v>5</v>
      </c>
      <c r="Q463" t="s">
        <v>648</v>
      </c>
      <c r="R463" t="s">
        <v>19019</v>
      </c>
      <c r="S463" t="s">
        <v>19020</v>
      </c>
      <c r="T463" t="s">
        <v>19018</v>
      </c>
    </row>
    <row r="464" spans="1:20" x14ac:dyDescent="0.25">
      <c r="A464" t="s">
        <v>147</v>
      </c>
      <c r="B464" t="s">
        <v>148</v>
      </c>
      <c r="C464">
        <v>33.333333333333336</v>
      </c>
      <c r="D464">
        <v>3</v>
      </c>
      <c r="E464" t="s">
        <v>19016</v>
      </c>
      <c r="F464">
        <v>200</v>
      </c>
      <c r="G464">
        <v>0</v>
      </c>
      <c r="H464" t="s">
        <v>641</v>
      </c>
      <c r="I464" t="s">
        <v>19017</v>
      </c>
      <c r="J464" t="s">
        <v>2049</v>
      </c>
      <c r="K464" t="s">
        <v>644</v>
      </c>
      <c r="L464" t="s">
        <v>645</v>
      </c>
      <c r="M464" t="s">
        <v>19018</v>
      </c>
      <c r="N464" t="s">
        <v>644</v>
      </c>
      <c r="O464" t="s">
        <v>647</v>
      </c>
      <c r="P464" t="s">
        <v>5</v>
      </c>
      <c r="Q464" t="s">
        <v>648</v>
      </c>
      <c r="R464" t="s">
        <v>19019</v>
      </c>
      <c r="S464" t="s">
        <v>19020</v>
      </c>
      <c r="T464" t="s">
        <v>19018</v>
      </c>
    </row>
    <row r="465" spans="1:20" x14ac:dyDescent="0.25">
      <c r="A465" t="s">
        <v>638</v>
      </c>
      <c r="B465" t="s">
        <v>639</v>
      </c>
      <c r="C465">
        <v>66</v>
      </c>
      <c r="D465">
        <v>2</v>
      </c>
      <c r="E465" t="s">
        <v>19021</v>
      </c>
      <c r="F465">
        <v>100</v>
      </c>
      <c r="G465">
        <v>0</v>
      </c>
      <c r="H465" t="s">
        <v>641</v>
      </c>
      <c r="I465" t="s">
        <v>19022</v>
      </c>
      <c r="J465" t="s">
        <v>2936</v>
      </c>
      <c r="K465" t="s">
        <v>644</v>
      </c>
      <c r="L465" t="s">
        <v>645</v>
      </c>
      <c r="M465" t="s">
        <v>19023</v>
      </c>
      <c r="N465" t="s">
        <v>644</v>
      </c>
      <c r="O465" t="s">
        <v>668</v>
      </c>
      <c r="P465" t="s">
        <v>5</v>
      </c>
      <c r="Q465" t="s">
        <v>669</v>
      </c>
      <c r="R465" t="s">
        <v>645</v>
      </c>
      <c r="S465" t="s">
        <v>19024</v>
      </c>
      <c r="T465" t="s">
        <v>19023</v>
      </c>
    </row>
    <row r="466" spans="1:20" x14ac:dyDescent="0.25">
      <c r="A466" t="s">
        <v>18</v>
      </c>
      <c r="B466" t="s">
        <v>19</v>
      </c>
      <c r="C466">
        <v>68</v>
      </c>
      <c r="D466">
        <v>1</v>
      </c>
      <c r="E466" t="s">
        <v>19021</v>
      </c>
      <c r="F466">
        <v>100</v>
      </c>
      <c r="G466">
        <v>0</v>
      </c>
      <c r="H466" t="s">
        <v>641</v>
      </c>
      <c r="I466" t="s">
        <v>19022</v>
      </c>
      <c r="J466" t="s">
        <v>2936</v>
      </c>
      <c r="K466" t="s">
        <v>644</v>
      </c>
      <c r="L466" t="s">
        <v>645</v>
      </c>
      <c r="M466" t="s">
        <v>19023</v>
      </c>
      <c r="N466" t="s">
        <v>644</v>
      </c>
      <c r="O466" t="s">
        <v>668</v>
      </c>
      <c r="P466" t="s">
        <v>5</v>
      </c>
      <c r="Q466" t="s">
        <v>669</v>
      </c>
      <c r="R466" t="s">
        <v>645</v>
      </c>
      <c r="S466" t="s">
        <v>19024</v>
      </c>
      <c r="T466" t="s">
        <v>19023</v>
      </c>
    </row>
    <row r="467" spans="1:20" x14ac:dyDescent="0.25">
      <c r="A467" t="s">
        <v>101</v>
      </c>
      <c r="B467" t="s">
        <v>74</v>
      </c>
      <c r="C467">
        <v>120</v>
      </c>
      <c r="D467">
        <v>1</v>
      </c>
      <c r="E467" t="s">
        <v>19025</v>
      </c>
      <c r="F467">
        <v>99</v>
      </c>
      <c r="G467">
        <v>0</v>
      </c>
      <c r="H467" t="s">
        <v>641</v>
      </c>
      <c r="I467" t="s">
        <v>19026</v>
      </c>
      <c r="J467" t="s">
        <v>1520</v>
      </c>
      <c r="K467" t="s">
        <v>644</v>
      </c>
      <c r="L467" t="s">
        <v>645</v>
      </c>
      <c r="M467" t="s">
        <v>19023</v>
      </c>
      <c r="N467" t="s">
        <v>644</v>
      </c>
      <c r="O467" t="s">
        <v>668</v>
      </c>
      <c r="P467" t="s">
        <v>5</v>
      </c>
      <c r="Q467" t="s">
        <v>669</v>
      </c>
      <c r="R467" t="s">
        <v>645</v>
      </c>
      <c r="S467" t="s">
        <v>19027</v>
      </c>
      <c r="T467" t="s">
        <v>19023</v>
      </c>
    </row>
    <row r="468" spans="1:20" x14ac:dyDescent="0.25">
      <c r="A468" t="s">
        <v>147</v>
      </c>
      <c r="B468" t="s">
        <v>148</v>
      </c>
      <c r="C468">
        <v>33.333333333333336</v>
      </c>
      <c r="D468">
        <v>3</v>
      </c>
      <c r="E468" t="s">
        <v>19028</v>
      </c>
      <c r="F468">
        <v>100</v>
      </c>
      <c r="G468">
        <v>0</v>
      </c>
      <c r="H468" t="s">
        <v>641</v>
      </c>
      <c r="I468" t="s">
        <v>19029</v>
      </c>
      <c r="J468" t="s">
        <v>1441</v>
      </c>
      <c r="K468" t="s">
        <v>644</v>
      </c>
      <c r="L468" t="s">
        <v>645</v>
      </c>
      <c r="M468" t="s">
        <v>19030</v>
      </c>
      <c r="N468" t="s">
        <v>644</v>
      </c>
      <c r="O468" t="s">
        <v>647</v>
      </c>
      <c r="P468" t="s">
        <v>5</v>
      </c>
      <c r="Q468" t="s">
        <v>648</v>
      </c>
      <c r="R468" t="s">
        <v>645</v>
      </c>
      <c r="S468" t="s">
        <v>19031</v>
      </c>
      <c r="T468" t="s">
        <v>19030</v>
      </c>
    </row>
    <row r="469" spans="1:20" x14ac:dyDescent="0.25">
      <c r="A469" t="s">
        <v>147</v>
      </c>
      <c r="B469" t="s">
        <v>148</v>
      </c>
      <c r="C469">
        <v>50</v>
      </c>
      <c r="D469">
        <v>6</v>
      </c>
      <c r="E469" t="s">
        <v>19032</v>
      </c>
      <c r="F469">
        <v>200</v>
      </c>
      <c r="G469">
        <v>0</v>
      </c>
      <c r="H469" t="s">
        <v>641</v>
      </c>
      <c r="I469" t="s">
        <v>14953</v>
      </c>
      <c r="J469" t="s">
        <v>1678</v>
      </c>
      <c r="K469" t="s">
        <v>644</v>
      </c>
      <c r="L469" t="s">
        <v>645</v>
      </c>
      <c r="M469" t="s">
        <v>19033</v>
      </c>
      <c r="N469" t="s">
        <v>644</v>
      </c>
      <c r="O469" t="s">
        <v>647</v>
      </c>
      <c r="P469" t="s">
        <v>5</v>
      </c>
      <c r="Q469" t="s">
        <v>648</v>
      </c>
      <c r="R469" t="s">
        <v>645</v>
      </c>
      <c r="S469" t="s">
        <v>19034</v>
      </c>
      <c r="T469" t="s">
        <v>19030</v>
      </c>
    </row>
    <row r="470" spans="1:20" x14ac:dyDescent="0.25">
      <c r="A470" t="s">
        <v>638</v>
      </c>
      <c r="B470" t="s">
        <v>639</v>
      </c>
      <c r="C470">
        <v>66</v>
      </c>
      <c r="D470">
        <v>2</v>
      </c>
      <c r="E470" t="s">
        <v>19035</v>
      </c>
      <c r="F470">
        <v>100</v>
      </c>
      <c r="G470">
        <v>0</v>
      </c>
      <c r="H470" t="s">
        <v>641</v>
      </c>
      <c r="I470" t="s">
        <v>19036</v>
      </c>
      <c r="J470" t="s">
        <v>1441</v>
      </c>
      <c r="K470" t="s">
        <v>644</v>
      </c>
      <c r="L470" t="s">
        <v>645</v>
      </c>
      <c r="M470" t="s">
        <v>19037</v>
      </c>
      <c r="N470" t="s">
        <v>644</v>
      </c>
      <c r="O470" t="s">
        <v>668</v>
      </c>
      <c r="P470" t="s">
        <v>5</v>
      </c>
      <c r="Q470" t="s">
        <v>669</v>
      </c>
      <c r="R470" t="s">
        <v>645</v>
      </c>
      <c r="S470" t="s">
        <v>19038</v>
      </c>
      <c r="T470" t="s">
        <v>19037</v>
      </c>
    </row>
    <row r="471" spans="1:20" x14ac:dyDescent="0.25">
      <c r="A471" t="s">
        <v>18</v>
      </c>
      <c r="B471" t="s">
        <v>19</v>
      </c>
      <c r="C471">
        <v>68</v>
      </c>
      <c r="D471">
        <v>1</v>
      </c>
      <c r="E471" t="s">
        <v>19035</v>
      </c>
      <c r="F471">
        <v>100</v>
      </c>
      <c r="G471">
        <v>0</v>
      </c>
      <c r="H471" t="s">
        <v>641</v>
      </c>
      <c r="I471" t="s">
        <v>19036</v>
      </c>
      <c r="J471" t="s">
        <v>1441</v>
      </c>
      <c r="K471" t="s">
        <v>644</v>
      </c>
      <c r="L471" t="s">
        <v>645</v>
      </c>
      <c r="M471" t="s">
        <v>19037</v>
      </c>
      <c r="N471" t="s">
        <v>644</v>
      </c>
      <c r="O471" t="s">
        <v>668</v>
      </c>
      <c r="P471" t="s">
        <v>5</v>
      </c>
      <c r="Q471" t="s">
        <v>669</v>
      </c>
      <c r="R471" t="s">
        <v>645</v>
      </c>
      <c r="S471" t="s">
        <v>19038</v>
      </c>
      <c r="T471" t="s">
        <v>19037</v>
      </c>
    </row>
    <row r="472" spans="1:20" x14ac:dyDescent="0.25">
      <c r="A472" t="s">
        <v>147</v>
      </c>
      <c r="B472" t="s">
        <v>148</v>
      </c>
      <c r="C472">
        <v>50</v>
      </c>
      <c r="D472">
        <v>6</v>
      </c>
      <c r="E472" t="s">
        <v>19039</v>
      </c>
      <c r="F472">
        <v>200</v>
      </c>
      <c r="G472">
        <v>0</v>
      </c>
      <c r="H472" t="s">
        <v>641</v>
      </c>
      <c r="I472" t="s">
        <v>19040</v>
      </c>
      <c r="J472" t="s">
        <v>1067</v>
      </c>
      <c r="K472" t="s">
        <v>644</v>
      </c>
      <c r="L472" t="s">
        <v>645</v>
      </c>
      <c r="M472" t="s">
        <v>19041</v>
      </c>
      <c r="N472" t="s">
        <v>644</v>
      </c>
      <c r="O472" t="s">
        <v>647</v>
      </c>
      <c r="P472" t="s">
        <v>5</v>
      </c>
      <c r="Q472" t="s">
        <v>648</v>
      </c>
      <c r="R472" t="s">
        <v>645</v>
      </c>
      <c r="S472" t="s">
        <v>19042</v>
      </c>
      <c r="T472" t="s">
        <v>19041</v>
      </c>
    </row>
    <row r="473" spans="1:20" x14ac:dyDescent="0.25">
      <c r="A473" t="s">
        <v>601</v>
      </c>
      <c r="B473" t="s">
        <v>602</v>
      </c>
      <c r="C473">
        <v>139</v>
      </c>
      <c r="D473">
        <v>1</v>
      </c>
      <c r="E473" t="s">
        <v>19043</v>
      </c>
      <c r="F473">
        <v>108.99</v>
      </c>
      <c r="G473">
        <v>0</v>
      </c>
      <c r="H473" t="s">
        <v>641</v>
      </c>
      <c r="I473" t="s">
        <v>19044</v>
      </c>
      <c r="J473" t="s">
        <v>694</v>
      </c>
      <c r="K473" t="s">
        <v>644</v>
      </c>
      <c r="L473" t="s">
        <v>645</v>
      </c>
      <c r="M473" t="s">
        <v>19045</v>
      </c>
      <c r="N473" t="s">
        <v>644</v>
      </c>
      <c r="O473" t="s">
        <v>668</v>
      </c>
      <c r="P473" t="s">
        <v>5</v>
      </c>
      <c r="Q473" t="s">
        <v>669</v>
      </c>
      <c r="R473" t="s">
        <v>645</v>
      </c>
      <c r="S473" t="s">
        <v>19046</v>
      </c>
      <c r="T473" t="s">
        <v>19047</v>
      </c>
    </row>
    <row r="474" spans="1:20" x14ac:dyDescent="0.25">
      <c r="A474" t="s">
        <v>638</v>
      </c>
      <c r="B474" t="s">
        <v>639</v>
      </c>
      <c r="C474">
        <v>66</v>
      </c>
      <c r="D474">
        <v>2</v>
      </c>
      <c r="E474" t="s">
        <v>19048</v>
      </c>
      <c r="F474">
        <v>107</v>
      </c>
      <c r="G474">
        <v>7</v>
      </c>
      <c r="H474" t="s">
        <v>641</v>
      </c>
      <c r="I474" t="s">
        <v>19049</v>
      </c>
      <c r="J474" t="s">
        <v>685</v>
      </c>
      <c r="K474" t="s">
        <v>644</v>
      </c>
      <c r="L474" t="s">
        <v>645</v>
      </c>
      <c r="M474" t="s">
        <v>19047</v>
      </c>
      <c r="N474" t="s">
        <v>644</v>
      </c>
      <c r="O474" t="s">
        <v>668</v>
      </c>
      <c r="P474" t="s">
        <v>5</v>
      </c>
      <c r="Q474" t="s">
        <v>669</v>
      </c>
      <c r="R474" t="s">
        <v>645</v>
      </c>
      <c r="S474" t="s">
        <v>19050</v>
      </c>
      <c r="T474" t="s">
        <v>19047</v>
      </c>
    </row>
    <row r="475" spans="1:20" x14ac:dyDescent="0.25">
      <c r="A475" t="s">
        <v>18</v>
      </c>
      <c r="B475" t="s">
        <v>19</v>
      </c>
      <c r="C475">
        <v>68</v>
      </c>
      <c r="D475">
        <v>1</v>
      </c>
      <c r="E475" t="s">
        <v>19048</v>
      </c>
      <c r="F475">
        <v>107</v>
      </c>
      <c r="G475">
        <v>7</v>
      </c>
      <c r="H475" t="s">
        <v>641</v>
      </c>
      <c r="I475" t="s">
        <v>19049</v>
      </c>
      <c r="J475" t="s">
        <v>685</v>
      </c>
      <c r="K475" t="s">
        <v>644</v>
      </c>
      <c r="L475" t="s">
        <v>645</v>
      </c>
      <c r="M475" t="s">
        <v>19047</v>
      </c>
      <c r="N475" t="s">
        <v>644</v>
      </c>
      <c r="O475" t="s">
        <v>668</v>
      </c>
      <c r="P475" t="s">
        <v>5</v>
      </c>
      <c r="Q475" t="s">
        <v>669</v>
      </c>
      <c r="R475" t="s">
        <v>645</v>
      </c>
      <c r="S475" t="s">
        <v>19050</v>
      </c>
      <c r="T475" t="s">
        <v>19047</v>
      </c>
    </row>
    <row r="476" spans="1:20" x14ac:dyDescent="0.25">
      <c r="A476" t="s">
        <v>241</v>
      </c>
      <c r="B476" t="s">
        <v>247</v>
      </c>
      <c r="C476">
        <v>139</v>
      </c>
      <c r="D476">
        <v>1</v>
      </c>
      <c r="E476" t="s">
        <v>19051</v>
      </c>
      <c r="F476">
        <v>108.99</v>
      </c>
      <c r="G476">
        <v>0</v>
      </c>
      <c r="H476" t="s">
        <v>641</v>
      </c>
      <c r="I476" t="s">
        <v>19052</v>
      </c>
      <c r="J476" t="s">
        <v>1267</v>
      </c>
      <c r="K476" t="s">
        <v>644</v>
      </c>
      <c r="L476" t="s">
        <v>645</v>
      </c>
      <c r="M476" t="s">
        <v>19053</v>
      </c>
      <c r="N476" t="s">
        <v>644</v>
      </c>
      <c r="O476" t="s">
        <v>647</v>
      </c>
      <c r="P476" t="s">
        <v>5</v>
      </c>
      <c r="Q476" t="s">
        <v>648</v>
      </c>
      <c r="R476" t="s">
        <v>645</v>
      </c>
      <c r="S476" t="s">
        <v>19054</v>
      </c>
      <c r="T476" t="s">
        <v>19053</v>
      </c>
    </row>
    <row r="477" spans="1:20" x14ac:dyDescent="0.25">
      <c r="A477" t="s">
        <v>147</v>
      </c>
      <c r="B477" t="s">
        <v>148</v>
      </c>
      <c r="C477">
        <v>33.333333333333336</v>
      </c>
      <c r="D477">
        <v>3</v>
      </c>
      <c r="E477" t="s">
        <v>19055</v>
      </c>
      <c r="F477">
        <v>100</v>
      </c>
      <c r="G477">
        <v>0</v>
      </c>
      <c r="H477" t="s">
        <v>641</v>
      </c>
      <c r="I477" t="s">
        <v>12397</v>
      </c>
      <c r="J477" t="s">
        <v>685</v>
      </c>
      <c r="K477" t="s">
        <v>644</v>
      </c>
      <c r="L477" t="s">
        <v>645</v>
      </c>
      <c r="M477" t="s">
        <v>19056</v>
      </c>
      <c r="N477" t="s">
        <v>644</v>
      </c>
      <c r="O477" t="s">
        <v>726</v>
      </c>
      <c r="P477" t="s">
        <v>5</v>
      </c>
      <c r="Q477" t="s">
        <v>648</v>
      </c>
      <c r="R477" t="s">
        <v>645</v>
      </c>
      <c r="S477" t="s">
        <v>19057</v>
      </c>
      <c r="T477" t="s">
        <v>19056</v>
      </c>
    </row>
    <row r="478" spans="1:20" x14ac:dyDescent="0.25">
      <c r="A478" t="s">
        <v>147</v>
      </c>
      <c r="B478" t="s">
        <v>148</v>
      </c>
      <c r="C478">
        <v>50</v>
      </c>
      <c r="D478">
        <v>6</v>
      </c>
      <c r="E478" t="s">
        <v>19058</v>
      </c>
      <c r="F478">
        <v>200</v>
      </c>
      <c r="G478">
        <v>0</v>
      </c>
      <c r="H478" t="s">
        <v>641</v>
      </c>
      <c r="I478" t="s">
        <v>19059</v>
      </c>
      <c r="J478" t="s">
        <v>888</v>
      </c>
      <c r="K478" t="s">
        <v>644</v>
      </c>
      <c r="L478" t="s">
        <v>645</v>
      </c>
      <c r="M478" t="s">
        <v>19060</v>
      </c>
      <c r="N478" t="s">
        <v>644</v>
      </c>
      <c r="O478" t="s">
        <v>647</v>
      </c>
      <c r="P478" t="s">
        <v>5</v>
      </c>
      <c r="Q478" t="s">
        <v>648</v>
      </c>
      <c r="R478" t="s">
        <v>645</v>
      </c>
      <c r="S478" t="s">
        <v>19061</v>
      </c>
      <c r="T478" t="s">
        <v>19060</v>
      </c>
    </row>
    <row r="479" spans="1:20" x14ac:dyDescent="0.25">
      <c r="A479" t="s">
        <v>638</v>
      </c>
      <c r="B479" t="s">
        <v>639</v>
      </c>
      <c r="C479">
        <v>66</v>
      </c>
      <c r="D479">
        <v>2</v>
      </c>
      <c r="E479" t="s">
        <v>19062</v>
      </c>
      <c r="F479">
        <v>100</v>
      </c>
      <c r="G479">
        <v>0</v>
      </c>
      <c r="H479" t="s">
        <v>641</v>
      </c>
      <c r="I479" t="s">
        <v>4866</v>
      </c>
      <c r="J479" t="s">
        <v>745</v>
      </c>
      <c r="K479" t="s">
        <v>644</v>
      </c>
      <c r="L479" t="s">
        <v>645</v>
      </c>
      <c r="M479" t="s">
        <v>19060</v>
      </c>
      <c r="N479" t="s">
        <v>644</v>
      </c>
      <c r="O479" t="s">
        <v>647</v>
      </c>
      <c r="P479" t="s">
        <v>5</v>
      </c>
      <c r="Q479" t="s">
        <v>648</v>
      </c>
      <c r="R479" t="s">
        <v>645</v>
      </c>
      <c r="S479" t="s">
        <v>19063</v>
      </c>
      <c r="T479" t="s">
        <v>19060</v>
      </c>
    </row>
    <row r="480" spans="1:20" x14ac:dyDescent="0.25">
      <c r="A480" t="s">
        <v>18</v>
      </c>
      <c r="B480" t="s">
        <v>19</v>
      </c>
      <c r="C480">
        <v>68</v>
      </c>
      <c r="D480">
        <v>1</v>
      </c>
      <c r="E480" t="s">
        <v>19062</v>
      </c>
      <c r="F480">
        <v>100</v>
      </c>
      <c r="G480">
        <v>0</v>
      </c>
      <c r="H480" t="s">
        <v>641</v>
      </c>
      <c r="I480" t="s">
        <v>4866</v>
      </c>
      <c r="J480" t="s">
        <v>745</v>
      </c>
      <c r="K480" t="s">
        <v>644</v>
      </c>
      <c r="L480" t="s">
        <v>645</v>
      </c>
      <c r="M480" t="s">
        <v>19060</v>
      </c>
      <c r="N480" t="s">
        <v>644</v>
      </c>
      <c r="O480" t="s">
        <v>647</v>
      </c>
      <c r="P480" t="s">
        <v>5</v>
      </c>
      <c r="Q480" t="s">
        <v>648</v>
      </c>
      <c r="R480" t="s">
        <v>645</v>
      </c>
      <c r="S480" t="s">
        <v>19063</v>
      </c>
      <c r="T480" t="s">
        <v>19060</v>
      </c>
    </row>
    <row r="481" spans="1:20" x14ac:dyDescent="0.25">
      <c r="A481" t="s">
        <v>147</v>
      </c>
      <c r="B481" t="s">
        <v>148</v>
      </c>
      <c r="C481">
        <v>33.333333333333336</v>
      </c>
      <c r="D481">
        <v>3</v>
      </c>
      <c r="E481" t="s">
        <v>19064</v>
      </c>
      <c r="F481">
        <v>100</v>
      </c>
      <c r="G481">
        <v>0</v>
      </c>
      <c r="H481" t="s">
        <v>641</v>
      </c>
      <c r="I481" t="s">
        <v>19065</v>
      </c>
      <c r="J481" t="s">
        <v>1549</v>
      </c>
      <c r="K481" t="s">
        <v>644</v>
      </c>
      <c r="L481" t="s">
        <v>645</v>
      </c>
      <c r="M481" t="s">
        <v>19066</v>
      </c>
      <c r="N481" t="s">
        <v>644</v>
      </c>
      <c r="O481" t="s">
        <v>647</v>
      </c>
      <c r="P481" t="s">
        <v>5</v>
      </c>
      <c r="Q481" t="s">
        <v>648</v>
      </c>
      <c r="R481" t="s">
        <v>645</v>
      </c>
      <c r="S481" t="s">
        <v>19067</v>
      </c>
      <c r="T481" t="s">
        <v>19066</v>
      </c>
    </row>
    <row r="482" spans="1:20" x14ac:dyDescent="0.25">
      <c r="A482" t="s">
        <v>147</v>
      </c>
      <c r="B482" t="s">
        <v>148</v>
      </c>
      <c r="C482">
        <v>50</v>
      </c>
      <c r="D482">
        <v>6</v>
      </c>
      <c r="E482" t="s">
        <v>19068</v>
      </c>
      <c r="F482">
        <v>200</v>
      </c>
      <c r="G482">
        <v>0</v>
      </c>
      <c r="H482" t="s">
        <v>641</v>
      </c>
      <c r="I482" t="s">
        <v>19069</v>
      </c>
      <c r="J482" t="s">
        <v>685</v>
      </c>
      <c r="K482" t="s">
        <v>644</v>
      </c>
      <c r="L482" t="s">
        <v>645</v>
      </c>
      <c r="M482" t="s">
        <v>19066</v>
      </c>
      <c r="N482" t="s">
        <v>644</v>
      </c>
      <c r="O482" t="s">
        <v>647</v>
      </c>
      <c r="P482" t="s">
        <v>5</v>
      </c>
      <c r="Q482" t="s">
        <v>648</v>
      </c>
      <c r="R482" t="s">
        <v>645</v>
      </c>
      <c r="S482" t="s">
        <v>19070</v>
      </c>
      <c r="T482" t="s">
        <v>19066</v>
      </c>
    </row>
    <row r="483" spans="1:20" x14ac:dyDescent="0.25">
      <c r="A483" t="s">
        <v>638</v>
      </c>
      <c r="B483" t="s">
        <v>639</v>
      </c>
      <c r="C483">
        <v>66</v>
      </c>
      <c r="D483">
        <v>2</v>
      </c>
      <c r="E483" t="s">
        <v>19071</v>
      </c>
      <c r="F483">
        <v>100</v>
      </c>
      <c r="G483">
        <v>0</v>
      </c>
      <c r="H483" t="s">
        <v>641</v>
      </c>
      <c r="I483" t="s">
        <v>19072</v>
      </c>
      <c r="J483" t="s">
        <v>666</v>
      </c>
      <c r="K483" t="s">
        <v>644</v>
      </c>
      <c r="L483" t="s">
        <v>645</v>
      </c>
      <c r="M483" t="s">
        <v>19073</v>
      </c>
      <c r="N483" t="s">
        <v>644</v>
      </c>
      <c r="O483" t="s">
        <v>647</v>
      </c>
      <c r="P483" t="s">
        <v>5</v>
      </c>
      <c r="Q483" t="s">
        <v>648</v>
      </c>
      <c r="R483" t="s">
        <v>645</v>
      </c>
      <c r="S483" t="s">
        <v>19074</v>
      </c>
      <c r="T483" t="s">
        <v>19073</v>
      </c>
    </row>
    <row r="484" spans="1:20" x14ac:dyDescent="0.25">
      <c r="A484" t="s">
        <v>18</v>
      </c>
      <c r="B484" t="s">
        <v>19</v>
      </c>
      <c r="C484">
        <v>68</v>
      </c>
      <c r="D484">
        <v>1</v>
      </c>
      <c r="E484" t="s">
        <v>19071</v>
      </c>
      <c r="F484">
        <v>100</v>
      </c>
      <c r="G484">
        <v>0</v>
      </c>
      <c r="H484" t="s">
        <v>641</v>
      </c>
      <c r="I484" t="s">
        <v>19072</v>
      </c>
      <c r="J484" t="s">
        <v>666</v>
      </c>
      <c r="K484" t="s">
        <v>644</v>
      </c>
      <c r="L484" t="s">
        <v>645</v>
      </c>
      <c r="M484" t="s">
        <v>19073</v>
      </c>
      <c r="N484" t="s">
        <v>644</v>
      </c>
      <c r="O484" t="s">
        <v>647</v>
      </c>
      <c r="P484" t="s">
        <v>5</v>
      </c>
      <c r="Q484" t="s">
        <v>648</v>
      </c>
      <c r="R484" t="s">
        <v>645</v>
      </c>
      <c r="S484" t="s">
        <v>19074</v>
      </c>
      <c r="T484" t="s">
        <v>19073</v>
      </c>
    </row>
    <row r="485" spans="1:20" x14ac:dyDescent="0.25">
      <c r="A485" t="s">
        <v>22</v>
      </c>
      <c r="B485" t="s">
        <v>27</v>
      </c>
      <c r="C485">
        <v>66.333333333333329</v>
      </c>
      <c r="D485">
        <v>3</v>
      </c>
      <c r="E485" t="s">
        <v>19075</v>
      </c>
      <c r="F485">
        <v>250</v>
      </c>
      <c r="G485">
        <v>0</v>
      </c>
      <c r="H485" t="s">
        <v>641</v>
      </c>
      <c r="I485" t="s">
        <v>19013</v>
      </c>
      <c r="J485" t="s">
        <v>666</v>
      </c>
      <c r="K485" t="s">
        <v>644</v>
      </c>
      <c r="L485" t="s">
        <v>645</v>
      </c>
      <c r="M485" t="s">
        <v>19076</v>
      </c>
      <c r="N485" t="s">
        <v>644</v>
      </c>
      <c r="O485" t="s">
        <v>668</v>
      </c>
      <c r="P485" t="s">
        <v>5</v>
      </c>
      <c r="Q485" t="s">
        <v>669</v>
      </c>
      <c r="R485" t="s">
        <v>645</v>
      </c>
      <c r="S485" t="s">
        <v>19077</v>
      </c>
      <c r="T485" t="s">
        <v>19076</v>
      </c>
    </row>
    <row r="486" spans="1:20" x14ac:dyDescent="0.25">
      <c r="A486" t="s">
        <v>147</v>
      </c>
      <c r="B486" t="s">
        <v>148</v>
      </c>
      <c r="C486">
        <v>33.333333333333336</v>
      </c>
      <c r="D486">
        <v>3</v>
      </c>
      <c r="E486" t="s">
        <v>19078</v>
      </c>
      <c r="F486">
        <v>100</v>
      </c>
      <c r="G486">
        <v>0</v>
      </c>
      <c r="H486" t="s">
        <v>641</v>
      </c>
      <c r="I486" t="s">
        <v>693</v>
      </c>
      <c r="J486" t="s">
        <v>947</v>
      </c>
      <c r="K486" t="s">
        <v>644</v>
      </c>
      <c r="L486" t="s">
        <v>645</v>
      </c>
      <c r="M486" t="s">
        <v>19076</v>
      </c>
      <c r="N486" t="s">
        <v>644</v>
      </c>
      <c r="O486" t="s">
        <v>647</v>
      </c>
      <c r="P486" t="s">
        <v>5</v>
      </c>
      <c r="Q486" t="s">
        <v>648</v>
      </c>
      <c r="R486" t="s">
        <v>645</v>
      </c>
      <c r="S486" t="s">
        <v>19079</v>
      </c>
      <c r="T486" t="s">
        <v>19076</v>
      </c>
    </row>
    <row r="487" spans="1:20" x14ac:dyDescent="0.25">
      <c r="A487" t="s">
        <v>638</v>
      </c>
      <c r="B487" t="s">
        <v>639</v>
      </c>
      <c r="C487">
        <v>66</v>
      </c>
      <c r="D487">
        <v>8</v>
      </c>
      <c r="E487" t="s">
        <v>19080</v>
      </c>
      <c r="F487">
        <v>400</v>
      </c>
      <c r="G487">
        <v>0</v>
      </c>
      <c r="H487" t="s">
        <v>641</v>
      </c>
      <c r="I487" t="s">
        <v>19081</v>
      </c>
      <c r="J487" t="s">
        <v>745</v>
      </c>
      <c r="K487" t="s">
        <v>644</v>
      </c>
      <c r="L487" t="s">
        <v>645</v>
      </c>
      <c r="M487" t="s">
        <v>19082</v>
      </c>
      <c r="N487" t="s">
        <v>644</v>
      </c>
      <c r="O487" t="s">
        <v>668</v>
      </c>
      <c r="P487" t="s">
        <v>5</v>
      </c>
      <c r="Q487" t="s">
        <v>669</v>
      </c>
      <c r="R487" t="s">
        <v>645</v>
      </c>
      <c r="S487" t="s">
        <v>19083</v>
      </c>
      <c r="T487" t="s">
        <v>19082</v>
      </c>
    </row>
    <row r="488" spans="1:20" x14ac:dyDescent="0.25">
      <c r="A488" t="s">
        <v>18</v>
      </c>
      <c r="B488" t="s">
        <v>19</v>
      </c>
      <c r="C488">
        <v>68</v>
      </c>
      <c r="D488">
        <v>4</v>
      </c>
      <c r="E488" t="s">
        <v>19080</v>
      </c>
      <c r="F488">
        <v>400</v>
      </c>
      <c r="G488">
        <v>0</v>
      </c>
      <c r="H488" t="s">
        <v>641</v>
      </c>
      <c r="I488" t="s">
        <v>19081</v>
      </c>
      <c r="J488" t="s">
        <v>745</v>
      </c>
      <c r="K488" t="s">
        <v>644</v>
      </c>
      <c r="L488" t="s">
        <v>645</v>
      </c>
      <c r="M488" t="s">
        <v>19082</v>
      </c>
      <c r="N488" t="s">
        <v>644</v>
      </c>
      <c r="O488" t="s">
        <v>668</v>
      </c>
      <c r="P488" t="s">
        <v>5</v>
      </c>
      <c r="Q488" t="s">
        <v>669</v>
      </c>
      <c r="R488" t="s">
        <v>645</v>
      </c>
      <c r="S488" t="s">
        <v>19083</v>
      </c>
      <c r="T488" t="s">
        <v>19082</v>
      </c>
    </row>
    <row r="489" spans="1:20" x14ac:dyDescent="0.25">
      <c r="A489" t="s">
        <v>147</v>
      </c>
      <c r="B489" t="s">
        <v>148</v>
      </c>
      <c r="C489">
        <v>50</v>
      </c>
      <c r="D489">
        <v>6</v>
      </c>
      <c r="E489" t="s">
        <v>19084</v>
      </c>
      <c r="F489">
        <v>200</v>
      </c>
      <c r="G489">
        <v>0</v>
      </c>
      <c r="H489" t="s">
        <v>641</v>
      </c>
      <c r="I489" t="s">
        <v>19085</v>
      </c>
      <c r="J489" t="s">
        <v>2343</v>
      </c>
      <c r="K489" t="s">
        <v>644</v>
      </c>
      <c r="L489" t="s">
        <v>645</v>
      </c>
      <c r="M489" t="s">
        <v>19086</v>
      </c>
      <c r="N489" t="s">
        <v>644</v>
      </c>
      <c r="O489" t="s">
        <v>647</v>
      </c>
      <c r="P489" t="s">
        <v>5</v>
      </c>
      <c r="Q489" t="s">
        <v>648</v>
      </c>
      <c r="R489" t="s">
        <v>645</v>
      </c>
      <c r="S489" t="s">
        <v>19087</v>
      </c>
      <c r="T489" t="s">
        <v>19086</v>
      </c>
    </row>
    <row r="490" spans="1:20" x14ac:dyDescent="0.25">
      <c r="A490" t="s">
        <v>147</v>
      </c>
      <c r="B490" t="s">
        <v>148</v>
      </c>
      <c r="C490">
        <v>33.333333333333336</v>
      </c>
      <c r="D490">
        <v>3</v>
      </c>
      <c r="E490" t="s">
        <v>19088</v>
      </c>
      <c r="F490">
        <v>100</v>
      </c>
      <c r="G490">
        <v>0</v>
      </c>
      <c r="H490" t="s">
        <v>641</v>
      </c>
      <c r="I490" t="s">
        <v>19089</v>
      </c>
      <c r="J490" t="s">
        <v>864</v>
      </c>
      <c r="K490" t="s">
        <v>644</v>
      </c>
      <c r="L490" t="s">
        <v>645</v>
      </c>
      <c r="M490" t="s">
        <v>19090</v>
      </c>
      <c r="N490" t="s">
        <v>644</v>
      </c>
      <c r="O490" t="s">
        <v>647</v>
      </c>
      <c r="P490" t="s">
        <v>5</v>
      </c>
      <c r="Q490" t="s">
        <v>648</v>
      </c>
      <c r="R490" t="s">
        <v>645</v>
      </c>
      <c r="S490" t="s">
        <v>19091</v>
      </c>
      <c r="T490" t="s">
        <v>19090</v>
      </c>
    </row>
    <row r="491" spans="1:20" x14ac:dyDescent="0.25">
      <c r="A491" t="s">
        <v>638</v>
      </c>
      <c r="B491" t="s">
        <v>639</v>
      </c>
      <c r="C491">
        <v>66</v>
      </c>
      <c r="D491">
        <v>2</v>
      </c>
      <c r="E491" t="s">
        <v>19092</v>
      </c>
      <c r="F491">
        <v>100</v>
      </c>
      <c r="G491">
        <v>0</v>
      </c>
      <c r="H491" t="s">
        <v>641</v>
      </c>
      <c r="I491" t="s">
        <v>14523</v>
      </c>
      <c r="J491" t="s">
        <v>834</v>
      </c>
      <c r="K491" t="s">
        <v>644</v>
      </c>
      <c r="L491" t="s">
        <v>645</v>
      </c>
      <c r="M491" t="s">
        <v>19093</v>
      </c>
      <c r="N491" t="s">
        <v>644</v>
      </c>
      <c r="O491" t="s">
        <v>668</v>
      </c>
      <c r="P491" t="s">
        <v>5</v>
      </c>
      <c r="Q491" t="s">
        <v>669</v>
      </c>
      <c r="R491" t="s">
        <v>645</v>
      </c>
      <c r="S491" t="s">
        <v>19094</v>
      </c>
      <c r="T491" t="s">
        <v>19093</v>
      </c>
    </row>
    <row r="492" spans="1:20" x14ac:dyDescent="0.25">
      <c r="A492" t="s">
        <v>18</v>
      </c>
      <c r="B492" t="s">
        <v>19</v>
      </c>
      <c r="C492">
        <v>68</v>
      </c>
      <c r="D492">
        <v>1</v>
      </c>
      <c r="E492" t="s">
        <v>19092</v>
      </c>
      <c r="F492">
        <v>100</v>
      </c>
      <c r="G492">
        <v>0</v>
      </c>
      <c r="H492" t="s">
        <v>641</v>
      </c>
      <c r="I492" t="s">
        <v>14523</v>
      </c>
      <c r="J492" t="s">
        <v>834</v>
      </c>
      <c r="K492" t="s">
        <v>644</v>
      </c>
      <c r="L492" t="s">
        <v>645</v>
      </c>
      <c r="M492" t="s">
        <v>19093</v>
      </c>
      <c r="N492" t="s">
        <v>644</v>
      </c>
      <c r="O492" t="s">
        <v>668</v>
      </c>
      <c r="P492" t="s">
        <v>5</v>
      </c>
      <c r="Q492" t="s">
        <v>669</v>
      </c>
      <c r="R492" t="s">
        <v>645</v>
      </c>
      <c r="S492" t="s">
        <v>19094</v>
      </c>
      <c r="T492" t="s">
        <v>19093</v>
      </c>
    </row>
    <row r="493" spans="1:20" x14ac:dyDescent="0.25">
      <c r="A493" t="s">
        <v>638</v>
      </c>
      <c r="B493" t="s">
        <v>639</v>
      </c>
      <c r="C493">
        <v>66</v>
      </c>
      <c r="D493">
        <v>4</v>
      </c>
      <c r="E493" t="s">
        <v>19095</v>
      </c>
      <c r="F493">
        <v>200</v>
      </c>
      <c r="G493">
        <v>0</v>
      </c>
      <c r="H493" t="s">
        <v>641</v>
      </c>
      <c r="I493" t="s">
        <v>19096</v>
      </c>
      <c r="J493" t="s">
        <v>685</v>
      </c>
      <c r="K493" t="s">
        <v>644</v>
      </c>
      <c r="L493" t="s">
        <v>645</v>
      </c>
      <c r="M493" t="s">
        <v>19093</v>
      </c>
      <c r="N493" t="s">
        <v>644</v>
      </c>
      <c r="O493" t="s">
        <v>647</v>
      </c>
      <c r="P493" t="s">
        <v>5</v>
      </c>
      <c r="Q493" t="s">
        <v>648</v>
      </c>
      <c r="R493" t="s">
        <v>645</v>
      </c>
      <c r="S493" t="s">
        <v>19097</v>
      </c>
      <c r="T493" t="s">
        <v>19093</v>
      </c>
    </row>
    <row r="494" spans="1:20" x14ac:dyDescent="0.25">
      <c r="A494" t="s">
        <v>18</v>
      </c>
      <c r="B494" t="s">
        <v>19</v>
      </c>
      <c r="C494">
        <v>68</v>
      </c>
      <c r="D494">
        <v>2</v>
      </c>
      <c r="E494" t="s">
        <v>19095</v>
      </c>
      <c r="F494">
        <v>200</v>
      </c>
      <c r="G494">
        <v>0</v>
      </c>
      <c r="H494" t="s">
        <v>641</v>
      </c>
      <c r="I494" t="s">
        <v>19096</v>
      </c>
      <c r="J494" t="s">
        <v>685</v>
      </c>
      <c r="K494" t="s">
        <v>644</v>
      </c>
      <c r="L494" t="s">
        <v>645</v>
      </c>
      <c r="M494" t="s">
        <v>19093</v>
      </c>
      <c r="N494" t="s">
        <v>644</v>
      </c>
      <c r="O494" t="s">
        <v>647</v>
      </c>
      <c r="P494" t="s">
        <v>5</v>
      </c>
      <c r="Q494" t="s">
        <v>648</v>
      </c>
      <c r="R494" t="s">
        <v>645</v>
      </c>
      <c r="S494" t="s">
        <v>19097</v>
      </c>
      <c r="T494" t="s">
        <v>19093</v>
      </c>
    </row>
    <row r="495" spans="1:20" x14ac:dyDescent="0.25">
      <c r="A495" t="s">
        <v>147</v>
      </c>
      <c r="B495" t="s">
        <v>148</v>
      </c>
      <c r="C495">
        <v>33.333333333333336</v>
      </c>
      <c r="D495">
        <v>3</v>
      </c>
      <c r="E495" t="s">
        <v>19098</v>
      </c>
      <c r="F495">
        <v>100</v>
      </c>
      <c r="G495">
        <v>0</v>
      </c>
      <c r="H495" t="s">
        <v>641</v>
      </c>
      <c r="I495" t="s">
        <v>19099</v>
      </c>
      <c r="J495" t="s">
        <v>788</v>
      </c>
      <c r="K495" t="s">
        <v>644</v>
      </c>
      <c r="L495" t="s">
        <v>645</v>
      </c>
      <c r="M495" t="s">
        <v>19100</v>
      </c>
      <c r="N495" t="s">
        <v>644</v>
      </c>
      <c r="O495" t="s">
        <v>647</v>
      </c>
      <c r="P495" t="s">
        <v>5</v>
      </c>
      <c r="Q495" t="s">
        <v>648</v>
      </c>
      <c r="R495" t="s">
        <v>645</v>
      </c>
      <c r="S495" t="s">
        <v>19101</v>
      </c>
      <c r="T495" t="s">
        <v>19100</v>
      </c>
    </row>
    <row r="496" spans="1:20" x14ac:dyDescent="0.25">
      <c r="A496" t="s">
        <v>638</v>
      </c>
      <c r="B496" t="s">
        <v>639</v>
      </c>
      <c r="C496">
        <v>66</v>
      </c>
      <c r="D496">
        <v>4</v>
      </c>
      <c r="E496" t="s">
        <v>19102</v>
      </c>
      <c r="F496">
        <v>200</v>
      </c>
      <c r="G496">
        <v>0</v>
      </c>
      <c r="H496" t="s">
        <v>641</v>
      </c>
      <c r="I496" t="s">
        <v>19103</v>
      </c>
      <c r="J496" t="s">
        <v>1292</v>
      </c>
      <c r="K496" t="s">
        <v>644</v>
      </c>
      <c r="L496" t="s">
        <v>645</v>
      </c>
      <c r="M496" t="s">
        <v>19100</v>
      </c>
      <c r="N496" t="s">
        <v>644</v>
      </c>
      <c r="O496" t="s">
        <v>668</v>
      </c>
      <c r="P496" t="s">
        <v>5</v>
      </c>
      <c r="Q496" t="s">
        <v>669</v>
      </c>
      <c r="R496" t="s">
        <v>645</v>
      </c>
      <c r="S496" t="s">
        <v>19104</v>
      </c>
      <c r="T496" t="s">
        <v>19100</v>
      </c>
    </row>
    <row r="497" spans="1:20" x14ac:dyDescent="0.25">
      <c r="A497" t="s">
        <v>18</v>
      </c>
      <c r="B497" t="s">
        <v>19</v>
      </c>
      <c r="C497">
        <v>68</v>
      </c>
      <c r="D497">
        <v>2</v>
      </c>
      <c r="E497" t="s">
        <v>19102</v>
      </c>
      <c r="F497">
        <v>200</v>
      </c>
      <c r="G497">
        <v>0</v>
      </c>
      <c r="H497" t="s">
        <v>641</v>
      </c>
      <c r="I497" t="s">
        <v>19103</v>
      </c>
      <c r="J497" t="s">
        <v>1292</v>
      </c>
      <c r="K497" t="s">
        <v>644</v>
      </c>
      <c r="L497" t="s">
        <v>645</v>
      </c>
      <c r="M497" t="s">
        <v>19100</v>
      </c>
      <c r="N497" t="s">
        <v>644</v>
      </c>
      <c r="O497" t="s">
        <v>668</v>
      </c>
      <c r="P497" t="s">
        <v>5</v>
      </c>
      <c r="Q497" t="s">
        <v>669</v>
      </c>
      <c r="R497" t="s">
        <v>645</v>
      </c>
      <c r="S497" t="s">
        <v>19104</v>
      </c>
      <c r="T497" t="s">
        <v>19100</v>
      </c>
    </row>
    <row r="498" spans="1:20" x14ac:dyDescent="0.25">
      <c r="A498" t="s">
        <v>147</v>
      </c>
      <c r="B498" t="s">
        <v>148</v>
      </c>
      <c r="C498">
        <v>50</v>
      </c>
      <c r="D498">
        <v>6</v>
      </c>
      <c r="E498" t="s">
        <v>19105</v>
      </c>
      <c r="F498">
        <v>200</v>
      </c>
      <c r="G498">
        <v>0</v>
      </c>
      <c r="H498" t="s">
        <v>641</v>
      </c>
      <c r="I498" t="s">
        <v>19106</v>
      </c>
      <c r="J498" t="s">
        <v>736</v>
      </c>
      <c r="K498" t="s">
        <v>644</v>
      </c>
      <c r="L498" t="s">
        <v>645</v>
      </c>
      <c r="M498" t="s">
        <v>19107</v>
      </c>
      <c r="N498" t="s">
        <v>644</v>
      </c>
      <c r="O498" t="s">
        <v>647</v>
      </c>
      <c r="P498" t="s">
        <v>5</v>
      </c>
      <c r="Q498" t="s">
        <v>648</v>
      </c>
      <c r="R498" t="s">
        <v>645</v>
      </c>
      <c r="S498" t="s">
        <v>19108</v>
      </c>
      <c r="T498" t="s">
        <v>19107</v>
      </c>
    </row>
    <row r="499" spans="1:20" x14ac:dyDescent="0.25">
      <c r="A499" t="s">
        <v>72</v>
      </c>
      <c r="B499" t="s">
        <v>3385</v>
      </c>
      <c r="C499">
        <v>93</v>
      </c>
      <c r="D499">
        <v>1</v>
      </c>
      <c r="E499" t="s">
        <v>19109</v>
      </c>
      <c r="F499">
        <v>172</v>
      </c>
      <c r="G499">
        <v>0</v>
      </c>
      <c r="H499" t="s">
        <v>673</v>
      </c>
      <c r="I499" t="s">
        <v>15587</v>
      </c>
      <c r="J499" t="s">
        <v>19110</v>
      </c>
      <c r="K499" t="s">
        <v>8804</v>
      </c>
      <c r="L499" t="s">
        <v>5364</v>
      </c>
      <c r="M499" t="s">
        <v>19111</v>
      </c>
      <c r="N499" t="s">
        <v>644</v>
      </c>
      <c r="O499" t="s">
        <v>679</v>
      </c>
      <c r="P499" t="s">
        <v>26</v>
      </c>
      <c r="Q499" t="s">
        <v>680</v>
      </c>
      <c r="R499" t="s">
        <v>645</v>
      </c>
      <c r="S499" t="s">
        <v>19112</v>
      </c>
      <c r="T499" t="s">
        <v>19113</v>
      </c>
    </row>
    <row r="500" spans="1:20" x14ac:dyDescent="0.25">
      <c r="A500" t="s">
        <v>22</v>
      </c>
      <c r="B500" t="s">
        <v>27</v>
      </c>
      <c r="C500">
        <v>79</v>
      </c>
      <c r="D500">
        <v>1</v>
      </c>
      <c r="E500" t="s">
        <v>19109</v>
      </c>
      <c r="F500">
        <v>172</v>
      </c>
      <c r="G500">
        <v>0</v>
      </c>
      <c r="H500" t="s">
        <v>673</v>
      </c>
      <c r="I500" t="s">
        <v>15587</v>
      </c>
      <c r="J500" t="s">
        <v>19110</v>
      </c>
      <c r="K500" t="s">
        <v>8804</v>
      </c>
      <c r="L500" t="s">
        <v>5364</v>
      </c>
      <c r="M500" t="s">
        <v>19111</v>
      </c>
      <c r="N500" t="s">
        <v>644</v>
      </c>
      <c r="O500" t="s">
        <v>679</v>
      </c>
      <c r="P500" t="s">
        <v>26</v>
      </c>
      <c r="Q500" t="s">
        <v>680</v>
      </c>
      <c r="R500" t="s">
        <v>645</v>
      </c>
      <c r="S500" t="s">
        <v>19112</v>
      </c>
      <c r="T500" t="s">
        <v>19111</v>
      </c>
    </row>
    <row r="501" spans="1:20" x14ac:dyDescent="0.25">
      <c r="A501" t="s">
        <v>147</v>
      </c>
      <c r="B501" t="s">
        <v>148</v>
      </c>
      <c r="C501">
        <v>50</v>
      </c>
      <c r="D501">
        <v>6</v>
      </c>
      <c r="E501" t="s">
        <v>19114</v>
      </c>
      <c r="F501">
        <v>238</v>
      </c>
      <c r="G501">
        <v>38</v>
      </c>
      <c r="H501" t="s">
        <v>641</v>
      </c>
      <c r="I501" t="s">
        <v>19115</v>
      </c>
      <c r="J501" t="s">
        <v>1549</v>
      </c>
      <c r="K501" t="s">
        <v>644</v>
      </c>
      <c r="L501" t="s">
        <v>645</v>
      </c>
      <c r="M501" t="s">
        <v>19113</v>
      </c>
      <c r="N501" t="s">
        <v>644</v>
      </c>
      <c r="O501" t="s">
        <v>668</v>
      </c>
      <c r="P501" t="s">
        <v>5</v>
      </c>
      <c r="Q501" t="s">
        <v>669</v>
      </c>
      <c r="R501" t="s">
        <v>645</v>
      </c>
      <c r="S501" t="s">
        <v>19116</v>
      </c>
      <c r="T501" t="s">
        <v>19111</v>
      </c>
    </row>
    <row r="502" spans="1:20" x14ac:dyDescent="0.25">
      <c r="A502" t="s">
        <v>147</v>
      </c>
      <c r="B502" t="s">
        <v>148</v>
      </c>
      <c r="C502">
        <v>50</v>
      </c>
      <c r="D502">
        <v>6</v>
      </c>
      <c r="E502" t="s">
        <v>19117</v>
      </c>
      <c r="F502">
        <v>200</v>
      </c>
      <c r="G502">
        <v>0</v>
      </c>
      <c r="H502" t="s">
        <v>641</v>
      </c>
      <c r="I502" t="s">
        <v>8141</v>
      </c>
      <c r="J502" t="s">
        <v>745</v>
      </c>
      <c r="K502" t="s">
        <v>644</v>
      </c>
      <c r="L502" t="s">
        <v>645</v>
      </c>
      <c r="M502" t="s">
        <v>19118</v>
      </c>
      <c r="N502" t="s">
        <v>644</v>
      </c>
      <c r="O502" t="s">
        <v>647</v>
      </c>
      <c r="P502" t="s">
        <v>5</v>
      </c>
      <c r="Q502" t="s">
        <v>648</v>
      </c>
      <c r="R502" t="s">
        <v>645</v>
      </c>
      <c r="S502" t="s">
        <v>19119</v>
      </c>
      <c r="T502" t="s">
        <v>19118</v>
      </c>
    </row>
    <row r="503" spans="1:20" x14ac:dyDescent="0.25">
      <c r="A503" t="s">
        <v>104</v>
      </c>
      <c r="B503" t="s">
        <v>105</v>
      </c>
      <c r="C503">
        <v>14</v>
      </c>
      <c r="D503">
        <v>2</v>
      </c>
      <c r="E503" t="s">
        <v>19120</v>
      </c>
      <c r="F503">
        <v>44</v>
      </c>
      <c r="G503">
        <v>16</v>
      </c>
      <c r="H503" t="s">
        <v>673</v>
      </c>
      <c r="I503" t="s">
        <v>19121</v>
      </c>
      <c r="J503" t="s">
        <v>19122</v>
      </c>
      <c r="K503" t="s">
        <v>19123</v>
      </c>
      <c r="L503" t="s">
        <v>1776</v>
      </c>
      <c r="M503" t="s">
        <v>19066</v>
      </c>
      <c r="N503" t="s">
        <v>644</v>
      </c>
      <c r="O503" t="s">
        <v>679</v>
      </c>
      <c r="P503" t="s">
        <v>26</v>
      </c>
      <c r="Q503" t="s">
        <v>680</v>
      </c>
      <c r="R503" t="s">
        <v>645</v>
      </c>
      <c r="S503" t="s">
        <v>19124</v>
      </c>
      <c r="T503" t="s">
        <v>19125</v>
      </c>
    </row>
    <row r="504" spans="1:20" x14ac:dyDescent="0.25">
      <c r="A504" t="s">
        <v>147</v>
      </c>
      <c r="B504" t="s">
        <v>148</v>
      </c>
      <c r="C504">
        <v>33.333333333333336</v>
      </c>
      <c r="D504">
        <v>3</v>
      </c>
      <c r="E504" t="s">
        <v>19126</v>
      </c>
      <c r="F504">
        <v>100</v>
      </c>
      <c r="G504">
        <v>0</v>
      </c>
      <c r="H504" t="s">
        <v>641</v>
      </c>
      <c r="I504" t="s">
        <v>8212</v>
      </c>
      <c r="J504" t="s">
        <v>736</v>
      </c>
      <c r="K504" t="s">
        <v>644</v>
      </c>
      <c r="L504" t="s">
        <v>645</v>
      </c>
      <c r="M504" t="s">
        <v>19127</v>
      </c>
      <c r="N504" t="s">
        <v>644</v>
      </c>
      <c r="O504" t="s">
        <v>647</v>
      </c>
      <c r="P504" t="s">
        <v>5</v>
      </c>
      <c r="Q504" t="s">
        <v>648</v>
      </c>
      <c r="R504" t="s">
        <v>645</v>
      </c>
      <c r="S504" t="s">
        <v>19128</v>
      </c>
      <c r="T504" t="s">
        <v>19127</v>
      </c>
    </row>
    <row r="505" spans="1:20" x14ac:dyDescent="0.25">
      <c r="A505" t="s">
        <v>22</v>
      </c>
      <c r="B505" t="s">
        <v>27</v>
      </c>
      <c r="C505">
        <v>79</v>
      </c>
      <c r="D505">
        <v>2</v>
      </c>
      <c r="E505" t="s">
        <v>19129</v>
      </c>
      <c r="F505">
        <v>158</v>
      </c>
      <c r="G505">
        <v>0</v>
      </c>
      <c r="H505" t="s">
        <v>673</v>
      </c>
      <c r="I505" t="s">
        <v>19130</v>
      </c>
      <c r="J505" t="s">
        <v>19131</v>
      </c>
      <c r="K505" t="s">
        <v>19132</v>
      </c>
      <c r="L505" t="s">
        <v>1500</v>
      </c>
      <c r="M505" t="s">
        <v>19133</v>
      </c>
      <c r="N505" t="s">
        <v>644</v>
      </c>
      <c r="O505" t="s">
        <v>679</v>
      </c>
      <c r="P505" t="s">
        <v>26</v>
      </c>
      <c r="Q505" t="s">
        <v>680</v>
      </c>
      <c r="R505" t="s">
        <v>645</v>
      </c>
      <c r="S505" t="s">
        <v>19134</v>
      </c>
      <c r="T505" t="s">
        <v>19127</v>
      </c>
    </row>
    <row r="506" spans="1:20" x14ac:dyDescent="0.25">
      <c r="A506" t="s">
        <v>638</v>
      </c>
      <c r="B506" t="s">
        <v>639</v>
      </c>
      <c r="C506">
        <v>66</v>
      </c>
      <c r="D506">
        <v>4</v>
      </c>
      <c r="E506" t="s">
        <v>19135</v>
      </c>
      <c r="F506">
        <v>600</v>
      </c>
      <c r="G506">
        <v>0</v>
      </c>
      <c r="H506" t="s">
        <v>641</v>
      </c>
      <c r="I506" t="s">
        <v>19136</v>
      </c>
      <c r="J506" t="s">
        <v>736</v>
      </c>
      <c r="K506" t="s">
        <v>644</v>
      </c>
      <c r="L506" t="s">
        <v>645</v>
      </c>
      <c r="M506" t="s">
        <v>19137</v>
      </c>
      <c r="N506" t="s">
        <v>644</v>
      </c>
      <c r="O506" t="s">
        <v>647</v>
      </c>
      <c r="P506" t="s">
        <v>5</v>
      </c>
      <c r="Q506" t="s">
        <v>648</v>
      </c>
      <c r="R506" t="s">
        <v>645</v>
      </c>
      <c r="S506" t="s">
        <v>19138</v>
      </c>
      <c r="T506" t="s">
        <v>19137</v>
      </c>
    </row>
    <row r="507" spans="1:20" x14ac:dyDescent="0.25">
      <c r="A507" t="s">
        <v>18</v>
      </c>
      <c r="B507" t="s">
        <v>19</v>
      </c>
      <c r="C507">
        <v>68</v>
      </c>
      <c r="D507">
        <v>2</v>
      </c>
      <c r="E507" t="s">
        <v>19135</v>
      </c>
      <c r="F507">
        <v>600</v>
      </c>
      <c r="G507">
        <v>0</v>
      </c>
      <c r="H507" t="s">
        <v>641</v>
      </c>
      <c r="I507" t="s">
        <v>19136</v>
      </c>
      <c r="J507" t="s">
        <v>736</v>
      </c>
      <c r="K507" t="s">
        <v>644</v>
      </c>
      <c r="L507" t="s">
        <v>645</v>
      </c>
      <c r="M507" t="s">
        <v>19137</v>
      </c>
      <c r="N507" t="s">
        <v>644</v>
      </c>
      <c r="O507" t="s">
        <v>647</v>
      </c>
      <c r="P507" t="s">
        <v>5</v>
      </c>
      <c r="Q507" t="s">
        <v>648</v>
      </c>
      <c r="R507" t="s">
        <v>645</v>
      </c>
      <c r="S507" t="s">
        <v>19138</v>
      </c>
      <c r="T507" t="s">
        <v>19137</v>
      </c>
    </row>
    <row r="508" spans="1:20" x14ac:dyDescent="0.25">
      <c r="A508" t="s">
        <v>147</v>
      </c>
      <c r="B508" t="s">
        <v>148</v>
      </c>
      <c r="C508">
        <v>50</v>
      </c>
      <c r="D508">
        <v>12</v>
      </c>
      <c r="E508" t="s">
        <v>19135</v>
      </c>
      <c r="F508">
        <v>600</v>
      </c>
      <c r="G508">
        <v>0</v>
      </c>
      <c r="H508" t="s">
        <v>641</v>
      </c>
      <c r="I508" t="s">
        <v>19136</v>
      </c>
      <c r="J508" t="s">
        <v>736</v>
      </c>
      <c r="K508" t="s">
        <v>644</v>
      </c>
      <c r="L508" t="s">
        <v>645</v>
      </c>
      <c r="M508" t="s">
        <v>19137</v>
      </c>
      <c r="N508" t="s">
        <v>644</v>
      </c>
      <c r="O508" t="s">
        <v>647</v>
      </c>
      <c r="P508" t="s">
        <v>5</v>
      </c>
      <c r="Q508" t="s">
        <v>648</v>
      </c>
      <c r="R508" t="s">
        <v>645</v>
      </c>
      <c r="S508" t="s">
        <v>19138</v>
      </c>
      <c r="T508" t="s">
        <v>19137</v>
      </c>
    </row>
    <row r="509" spans="1:20" x14ac:dyDescent="0.25">
      <c r="A509" t="s">
        <v>147</v>
      </c>
      <c r="B509" t="s">
        <v>148</v>
      </c>
      <c r="C509">
        <v>50</v>
      </c>
      <c r="D509">
        <v>6</v>
      </c>
      <c r="E509" t="s">
        <v>19139</v>
      </c>
      <c r="F509">
        <v>208</v>
      </c>
      <c r="G509">
        <v>8</v>
      </c>
      <c r="H509" t="s">
        <v>641</v>
      </c>
      <c r="I509" t="s">
        <v>19140</v>
      </c>
      <c r="J509" t="s">
        <v>6229</v>
      </c>
      <c r="K509" t="s">
        <v>644</v>
      </c>
      <c r="L509" t="s">
        <v>645</v>
      </c>
      <c r="M509" t="s">
        <v>19137</v>
      </c>
      <c r="N509" t="s">
        <v>644</v>
      </c>
      <c r="O509" t="s">
        <v>668</v>
      </c>
      <c r="P509" t="s">
        <v>5</v>
      </c>
      <c r="Q509" t="s">
        <v>669</v>
      </c>
      <c r="R509" t="s">
        <v>645</v>
      </c>
      <c r="S509" t="s">
        <v>19141</v>
      </c>
      <c r="T509" t="s">
        <v>19142</v>
      </c>
    </row>
    <row r="510" spans="1:20" x14ac:dyDescent="0.25">
      <c r="A510" t="s">
        <v>147</v>
      </c>
      <c r="B510" t="s">
        <v>148</v>
      </c>
      <c r="C510">
        <v>33.333333333333336</v>
      </c>
      <c r="D510">
        <v>3</v>
      </c>
      <c r="E510" t="s">
        <v>19143</v>
      </c>
      <c r="F510">
        <v>100</v>
      </c>
      <c r="G510">
        <v>0</v>
      </c>
      <c r="H510" t="s">
        <v>641</v>
      </c>
      <c r="I510" t="s">
        <v>19144</v>
      </c>
      <c r="J510" t="s">
        <v>900</v>
      </c>
      <c r="K510" t="s">
        <v>644</v>
      </c>
      <c r="L510" t="s">
        <v>645</v>
      </c>
      <c r="M510" t="s">
        <v>19145</v>
      </c>
      <c r="N510" t="s">
        <v>644</v>
      </c>
      <c r="O510" t="s">
        <v>647</v>
      </c>
      <c r="P510" t="s">
        <v>5</v>
      </c>
      <c r="Q510" t="s">
        <v>648</v>
      </c>
      <c r="R510" t="s">
        <v>645</v>
      </c>
      <c r="S510" t="s">
        <v>19146</v>
      </c>
      <c r="T510" t="s">
        <v>19145</v>
      </c>
    </row>
    <row r="511" spans="1:20" x14ac:dyDescent="0.25">
      <c r="A511" t="s">
        <v>147</v>
      </c>
      <c r="B511" t="s">
        <v>148</v>
      </c>
      <c r="C511">
        <v>33.333333333333336</v>
      </c>
      <c r="D511">
        <v>6</v>
      </c>
      <c r="E511" t="s">
        <v>19147</v>
      </c>
      <c r="F511">
        <v>200</v>
      </c>
      <c r="G511">
        <v>0</v>
      </c>
      <c r="H511" t="s">
        <v>641</v>
      </c>
      <c r="I511" t="s">
        <v>19148</v>
      </c>
      <c r="J511" t="s">
        <v>2083</v>
      </c>
      <c r="K511" t="s">
        <v>644</v>
      </c>
      <c r="L511" t="s">
        <v>645</v>
      </c>
      <c r="M511" t="s">
        <v>19149</v>
      </c>
      <c r="N511" t="s">
        <v>644</v>
      </c>
      <c r="O511" t="s">
        <v>647</v>
      </c>
      <c r="P511" t="s">
        <v>5</v>
      </c>
      <c r="Q511" t="s">
        <v>648</v>
      </c>
      <c r="R511" t="s">
        <v>645</v>
      </c>
      <c r="S511" t="s">
        <v>19150</v>
      </c>
      <c r="T511" t="s">
        <v>19149</v>
      </c>
    </row>
    <row r="512" spans="1:20" x14ac:dyDescent="0.25">
      <c r="A512" t="s">
        <v>638</v>
      </c>
      <c r="B512" t="s">
        <v>639</v>
      </c>
      <c r="C512">
        <v>66</v>
      </c>
      <c r="D512">
        <v>8</v>
      </c>
      <c r="E512" t="s">
        <v>19151</v>
      </c>
      <c r="F512">
        <v>400</v>
      </c>
      <c r="G512">
        <v>0</v>
      </c>
      <c r="H512" t="s">
        <v>641</v>
      </c>
      <c r="I512" t="s">
        <v>19152</v>
      </c>
      <c r="J512" t="s">
        <v>643</v>
      </c>
      <c r="K512" t="s">
        <v>644</v>
      </c>
      <c r="L512" t="s">
        <v>645</v>
      </c>
      <c r="M512" t="s">
        <v>19153</v>
      </c>
      <c r="N512" t="s">
        <v>644</v>
      </c>
      <c r="O512" t="s">
        <v>668</v>
      </c>
      <c r="P512" t="s">
        <v>5</v>
      </c>
      <c r="Q512" t="s">
        <v>669</v>
      </c>
      <c r="R512" t="s">
        <v>645</v>
      </c>
      <c r="S512" t="s">
        <v>19154</v>
      </c>
      <c r="T512" t="s">
        <v>19153</v>
      </c>
    </row>
    <row r="513" spans="1:20" x14ac:dyDescent="0.25">
      <c r="A513" t="s">
        <v>18</v>
      </c>
      <c r="B513" t="s">
        <v>19</v>
      </c>
      <c r="C513">
        <v>68</v>
      </c>
      <c r="D513">
        <v>4</v>
      </c>
      <c r="E513" t="s">
        <v>19151</v>
      </c>
      <c r="F513">
        <v>400</v>
      </c>
      <c r="G513">
        <v>0</v>
      </c>
      <c r="H513" t="s">
        <v>641</v>
      </c>
      <c r="I513" t="s">
        <v>19152</v>
      </c>
      <c r="J513" t="s">
        <v>643</v>
      </c>
      <c r="K513" t="s">
        <v>644</v>
      </c>
      <c r="L513" t="s">
        <v>645</v>
      </c>
      <c r="M513" t="s">
        <v>19153</v>
      </c>
      <c r="N513" t="s">
        <v>644</v>
      </c>
      <c r="O513" t="s">
        <v>668</v>
      </c>
      <c r="P513" t="s">
        <v>5</v>
      </c>
      <c r="Q513" t="s">
        <v>669</v>
      </c>
      <c r="R513" t="s">
        <v>645</v>
      </c>
      <c r="S513" t="s">
        <v>19154</v>
      </c>
      <c r="T513" t="s">
        <v>19153</v>
      </c>
    </row>
    <row r="514" spans="1:20" x14ac:dyDescent="0.25">
      <c r="A514" t="s">
        <v>147</v>
      </c>
      <c r="B514" t="s">
        <v>148</v>
      </c>
      <c r="C514">
        <v>33.333333333333336</v>
      </c>
      <c r="D514">
        <v>3</v>
      </c>
      <c r="E514" t="s">
        <v>19155</v>
      </c>
      <c r="F514">
        <v>118</v>
      </c>
      <c r="G514">
        <v>18</v>
      </c>
      <c r="H514" t="s">
        <v>641</v>
      </c>
      <c r="I514" t="s">
        <v>19156</v>
      </c>
      <c r="J514" t="s">
        <v>2660</v>
      </c>
      <c r="K514" t="s">
        <v>644</v>
      </c>
      <c r="L514" t="s">
        <v>645</v>
      </c>
      <c r="M514" t="s">
        <v>19157</v>
      </c>
      <c r="N514" t="s">
        <v>644</v>
      </c>
      <c r="O514" t="s">
        <v>668</v>
      </c>
      <c r="P514" t="s">
        <v>5</v>
      </c>
      <c r="Q514" t="s">
        <v>669</v>
      </c>
      <c r="R514" t="s">
        <v>645</v>
      </c>
      <c r="S514" t="s">
        <v>19158</v>
      </c>
      <c r="T514" t="s">
        <v>19157</v>
      </c>
    </row>
    <row r="515" spans="1:20" x14ac:dyDescent="0.25">
      <c r="A515" t="s">
        <v>147</v>
      </c>
      <c r="B515" t="s">
        <v>148</v>
      </c>
      <c r="C515">
        <v>50</v>
      </c>
      <c r="D515">
        <v>6</v>
      </c>
      <c r="E515" t="s">
        <v>19159</v>
      </c>
      <c r="F515">
        <v>200</v>
      </c>
      <c r="G515">
        <v>0</v>
      </c>
      <c r="H515" t="s">
        <v>641</v>
      </c>
      <c r="I515" t="s">
        <v>19160</v>
      </c>
      <c r="J515" t="s">
        <v>864</v>
      </c>
      <c r="K515" t="s">
        <v>644</v>
      </c>
      <c r="L515" t="s">
        <v>645</v>
      </c>
      <c r="M515" t="s">
        <v>19161</v>
      </c>
      <c r="N515" t="s">
        <v>644</v>
      </c>
      <c r="O515" t="s">
        <v>647</v>
      </c>
      <c r="P515" t="s">
        <v>5</v>
      </c>
      <c r="Q515" t="s">
        <v>648</v>
      </c>
      <c r="R515" t="s">
        <v>645</v>
      </c>
      <c r="S515" t="s">
        <v>19162</v>
      </c>
      <c r="T515" t="s">
        <v>19161</v>
      </c>
    </row>
    <row r="516" spans="1:20" x14ac:dyDescent="0.25">
      <c r="A516" t="s">
        <v>638</v>
      </c>
      <c r="B516" t="s">
        <v>639</v>
      </c>
      <c r="C516">
        <v>66</v>
      </c>
      <c r="D516">
        <v>2</v>
      </c>
      <c r="E516" t="s">
        <v>19163</v>
      </c>
      <c r="F516">
        <v>100</v>
      </c>
      <c r="G516">
        <v>0</v>
      </c>
      <c r="H516" t="s">
        <v>641</v>
      </c>
      <c r="I516" t="s">
        <v>19164</v>
      </c>
      <c r="J516" t="s">
        <v>1673</v>
      </c>
      <c r="K516" t="s">
        <v>644</v>
      </c>
      <c r="L516" t="s">
        <v>645</v>
      </c>
      <c r="M516" t="s">
        <v>19165</v>
      </c>
      <c r="N516" t="s">
        <v>644</v>
      </c>
      <c r="O516" t="s">
        <v>647</v>
      </c>
      <c r="P516" t="s">
        <v>5</v>
      </c>
      <c r="Q516" t="s">
        <v>648</v>
      </c>
      <c r="R516" t="s">
        <v>645</v>
      </c>
      <c r="S516" t="s">
        <v>19166</v>
      </c>
      <c r="T516" t="s">
        <v>19165</v>
      </c>
    </row>
    <row r="517" spans="1:20" x14ac:dyDescent="0.25">
      <c r="A517" t="s">
        <v>18</v>
      </c>
      <c r="B517" t="s">
        <v>19</v>
      </c>
      <c r="C517">
        <v>68</v>
      </c>
      <c r="D517">
        <v>1</v>
      </c>
      <c r="E517" t="s">
        <v>19163</v>
      </c>
      <c r="F517">
        <v>100</v>
      </c>
      <c r="G517">
        <v>0</v>
      </c>
      <c r="H517" t="s">
        <v>641</v>
      </c>
      <c r="I517" t="s">
        <v>19164</v>
      </c>
      <c r="J517" t="s">
        <v>1673</v>
      </c>
      <c r="K517" t="s">
        <v>644</v>
      </c>
      <c r="L517" t="s">
        <v>645</v>
      </c>
      <c r="M517" t="s">
        <v>19165</v>
      </c>
      <c r="N517" t="s">
        <v>644</v>
      </c>
      <c r="O517" t="s">
        <v>647</v>
      </c>
      <c r="P517" t="s">
        <v>5</v>
      </c>
      <c r="Q517" t="s">
        <v>648</v>
      </c>
      <c r="R517" t="s">
        <v>645</v>
      </c>
      <c r="S517" t="s">
        <v>19166</v>
      </c>
      <c r="T517" t="s">
        <v>19165</v>
      </c>
    </row>
    <row r="518" spans="1:20" x14ac:dyDescent="0.25">
      <c r="A518" t="s">
        <v>22</v>
      </c>
      <c r="B518" t="s">
        <v>27</v>
      </c>
      <c r="C518">
        <v>79</v>
      </c>
      <c r="D518">
        <v>1</v>
      </c>
      <c r="E518" t="s">
        <v>19167</v>
      </c>
      <c r="F518">
        <v>79</v>
      </c>
      <c r="G518">
        <v>0</v>
      </c>
      <c r="H518" t="s">
        <v>673</v>
      </c>
      <c r="I518" t="s">
        <v>16925</v>
      </c>
      <c r="J518" t="s">
        <v>19168</v>
      </c>
      <c r="K518" t="s">
        <v>9161</v>
      </c>
      <c r="L518" t="s">
        <v>5285</v>
      </c>
      <c r="M518" t="s">
        <v>19165</v>
      </c>
      <c r="N518" t="s">
        <v>644</v>
      </c>
      <c r="O518" t="s">
        <v>679</v>
      </c>
      <c r="P518" t="s">
        <v>26</v>
      </c>
      <c r="Q518" t="s">
        <v>680</v>
      </c>
      <c r="R518" t="s">
        <v>645</v>
      </c>
      <c r="S518" t="s">
        <v>19169</v>
      </c>
      <c r="T518" t="s">
        <v>19165</v>
      </c>
    </row>
    <row r="519" spans="1:20" x14ac:dyDescent="0.25">
      <c r="A519" t="s">
        <v>147</v>
      </c>
      <c r="B519" t="s">
        <v>148</v>
      </c>
      <c r="C519">
        <v>33.333333333333336</v>
      </c>
      <c r="D519">
        <v>3</v>
      </c>
      <c r="E519" t="s">
        <v>19170</v>
      </c>
      <c r="F519">
        <v>100</v>
      </c>
      <c r="G519">
        <v>0</v>
      </c>
      <c r="H519" t="s">
        <v>641</v>
      </c>
      <c r="I519" t="s">
        <v>19171</v>
      </c>
      <c r="J519" t="s">
        <v>661</v>
      </c>
      <c r="K519" t="s">
        <v>644</v>
      </c>
      <c r="L519" t="s">
        <v>645</v>
      </c>
      <c r="M519" t="s">
        <v>19172</v>
      </c>
      <c r="N519" t="s">
        <v>644</v>
      </c>
      <c r="O519" t="s">
        <v>668</v>
      </c>
      <c r="P519" t="s">
        <v>5</v>
      </c>
      <c r="Q519" t="s">
        <v>669</v>
      </c>
      <c r="R519" t="s">
        <v>645</v>
      </c>
      <c r="S519" t="s">
        <v>19173</v>
      </c>
      <c r="T519" t="s">
        <v>19172</v>
      </c>
    </row>
    <row r="520" spans="1:20" x14ac:dyDescent="0.25">
      <c r="A520" t="s">
        <v>638</v>
      </c>
      <c r="B520" t="s">
        <v>639</v>
      </c>
      <c r="C520">
        <v>66</v>
      </c>
      <c r="D520">
        <v>2</v>
      </c>
      <c r="E520" t="s">
        <v>19174</v>
      </c>
      <c r="F520">
        <v>100</v>
      </c>
      <c r="G520">
        <v>0</v>
      </c>
      <c r="H520" t="s">
        <v>641</v>
      </c>
      <c r="I520" t="s">
        <v>19175</v>
      </c>
      <c r="J520" t="s">
        <v>685</v>
      </c>
      <c r="K520" t="s">
        <v>644</v>
      </c>
      <c r="L520" t="s">
        <v>645</v>
      </c>
      <c r="M520" t="s">
        <v>19176</v>
      </c>
      <c r="N520" t="s">
        <v>644</v>
      </c>
      <c r="O520" t="s">
        <v>647</v>
      </c>
      <c r="P520" t="s">
        <v>5</v>
      </c>
      <c r="Q520" t="s">
        <v>648</v>
      </c>
      <c r="R520" t="s">
        <v>645</v>
      </c>
      <c r="S520" t="s">
        <v>19177</v>
      </c>
      <c r="T520" t="s">
        <v>19178</v>
      </c>
    </row>
    <row r="521" spans="1:20" x14ac:dyDescent="0.25">
      <c r="A521" t="s">
        <v>18</v>
      </c>
      <c r="B521" t="s">
        <v>19</v>
      </c>
      <c r="C521">
        <v>68</v>
      </c>
      <c r="D521">
        <v>1</v>
      </c>
      <c r="E521" t="s">
        <v>19174</v>
      </c>
      <c r="F521">
        <v>100</v>
      </c>
      <c r="G521">
        <v>0</v>
      </c>
      <c r="H521" t="s">
        <v>641</v>
      </c>
      <c r="I521" t="s">
        <v>19175</v>
      </c>
      <c r="J521" t="s">
        <v>685</v>
      </c>
      <c r="K521" t="s">
        <v>644</v>
      </c>
      <c r="L521" t="s">
        <v>645</v>
      </c>
      <c r="M521" t="s">
        <v>19176</v>
      </c>
      <c r="N521" t="s">
        <v>644</v>
      </c>
      <c r="O521" t="s">
        <v>647</v>
      </c>
      <c r="P521" t="s">
        <v>5</v>
      </c>
      <c r="Q521" t="s">
        <v>648</v>
      </c>
      <c r="R521" t="s">
        <v>645</v>
      </c>
      <c r="S521" t="s">
        <v>19177</v>
      </c>
      <c r="T521" t="s">
        <v>19176</v>
      </c>
    </row>
    <row r="522" spans="1:20" x14ac:dyDescent="0.25">
      <c r="A522" t="s">
        <v>22</v>
      </c>
      <c r="B522" t="s">
        <v>3338</v>
      </c>
      <c r="C522">
        <v>80.75</v>
      </c>
      <c r="D522">
        <v>3</v>
      </c>
      <c r="E522" t="s">
        <v>19179</v>
      </c>
      <c r="F522">
        <v>308.25</v>
      </c>
      <c r="G522">
        <v>66</v>
      </c>
      <c r="H522" t="s">
        <v>673</v>
      </c>
      <c r="I522" t="s">
        <v>19180</v>
      </c>
      <c r="J522" t="s">
        <v>19181</v>
      </c>
      <c r="K522" t="s">
        <v>10973</v>
      </c>
      <c r="L522" t="s">
        <v>19182</v>
      </c>
      <c r="M522" t="s">
        <v>19183</v>
      </c>
      <c r="N522" t="s">
        <v>644</v>
      </c>
      <c r="O522" t="s">
        <v>811</v>
      </c>
      <c r="P522" t="s">
        <v>23</v>
      </c>
      <c r="Q522" t="s">
        <v>812</v>
      </c>
      <c r="R522" t="s">
        <v>645</v>
      </c>
      <c r="S522" t="s">
        <v>19184</v>
      </c>
      <c r="T522" t="s">
        <v>19183</v>
      </c>
    </row>
    <row r="523" spans="1:20" x14ac:dyDescent="0.25">
      <c r="A523" t="s">
        <v>518</v>
      </c>
      <c r="B523" t="s">
        <v>616</v>
      </c>
      <c r="C523">
        <v>120</v>
      </c>
      <c r="D523">
        <v>2</v>
      </c>
      <c r="E523" t="s">
        <v>19185</v>
      </c>
      <c r="F523">
        <v>158</v>
      </c>
      <c r="G523">
        <v>0</v>
      </c>
      <c r="H523" t="s">
        <v>641</v>
      </c>
      <c r="I523" t="s">
        <v>19186</v>
      </c>
      <c r="J523" t="s">
        <v>2049</v>
      </c>
      <c r="K523" t="s">
        <v>644</v>
      </c>
      <c r="L523" t="s">
        <v>645</v>
      </c>
      <c r="M523" t="s">
        <v>19187</v>
      </c>
      <c r="N523" t="s">
        <v>644</v>
      </c>
      <c r="O523" t="s">
        <v>647</v>
      </c>
      <c r="P523" t="s">
        <v>5</v>
      </c>
      <c r="Q523" t="s">
        <v>648</v>
      </c>
      <c r="R523" t="s">
        <v>645</v>
      </c>
      <c r="S523" t="s">
        <v>19188</v>
      </c>
      <c r="T523" t="s">
        <v>19187</v>
      </c>
    </row>
    <row r="524" spans="1:20" x14ac:dyDescent="0.25">
      <c r="A524" t="s">
        <v>518</v>
      </c>
      <c r="B524" t="s">
        <v>616</v>
      </c>
      <c r="C524">
        <v>120</v>
      </c>
      <c r="D524">
        <v>1</v>
      </c>
      <c r="E524" t="s">
        <v>19189</v>
      </c>
      <c r="F524">
        <v>79</v>
      </c>
      <c r="G524">
        <v>0</v>
      </c>
      <c r="H524" t="s">
        <v>641</v>
      </c>
      <c r="I524" t="s">
        <v>19190</v>
      </c>
      <c r="J524" t="s">
        <v>864</v>
      </c>
      <c r="K524" t="s">
        <v>644</v>
      </c>
      <c r="L524" t="s">
        <v>645</v>
      </c>
      <c r="M524" t="s">
        <v>19187</v>
      </c>
      <c r="N524" t="s">
        <v>644</v>
      </c>
      <c r="O524" t="s">
        <v>668</v>
      </c>
      <c r="P524" t="s">
        <v>5</v>
      </c>
      <c r="Q524" t="s">
        <v>669</v>
      </c>
      <c r="R524" t="s">
        <v>645</v>
      </c>
      <c r="S524" t="s">
        <v>19191</v>
      </c>
      <c r="T524" t="s">
        <v>19187</v>
      </c>
    </row>
    <row r="525" spans="1:20" x14ac:dyDescent="0.25">
      <c r="A525" t="s">
        <v>638</v>
      </c>
      <c r="B525" t="s">
        <v>639</v>
      </c>
      <c r="C525">
        <v>66</v>
      </c>
      <c r="D525">
        <v>2</v>
      </c>
      <c r="E525" t="s">
        <v>19192</v>
      </c>
      <c r="F525">
        <v>100</v>
      </c>
      <c r="G525">
        <v>0</v>
      </c>
      <c r="H525" t="s">
        <v>641</v>
      </c>
      <c r="I525" t="s">
        <v>19193</v>
      </c>
      <c r="J525" t="s">
        <v>7214</v>
      </c>
      <c r="K525" t="s">
        <v>644</v>
      </c>
      <c r="L525" t="s">
        <v>645</v>
      </c>
      <c r="M525" t="s">
        <v>19194</v>
      </c>
      <c r="N525" t="s">
        <v>644</v>
      </c>
      <c r="O525" t="s">
        <v>647</v>
      </c>
      <c r="P525" t="s">
        <v>5</v>
      </c>
      <c r="Q525" t="s">
        <v>648</v>
      </c>
      <c r="R525" t="s">
        <v>645</v>
      </c>
      <c r="S525" t="s">
        <v>19195</v>
      </c>
      <c r="T525" t="s">
        <v>19187</v>
      </c>
    </row>
    <row r="526" spans="1:20" x14ac:dyDescent="0.25">
      <c r="A526" t="s">
        <v>18</v>
      </c>
      <c r="B526" t="s">
        <v>19</v>
      </c>
      <c r="C526">
        <v>68</v>
      </c>
      <c r="D526">
        <v>1</v>
      </c>
      <c r="E526" t="s">
        <v>19192</v>
      </c>
      <c r="F526">
        <v>100</v>
      </c>
      <c r="G526">
        <v>0</v>
      </c>
      <c r="H526" t="s">
        <v>641</v>
      </c>
      <c r="I526" t="s">
        <v>19193</v>
      </c>
      <c r="J526" t="s">
        <v>7214</v>
      </c>
      <c r="K526" t="s">
        <v>644</v>
      </c>
      <c r="L526" t="s">
        <v>645</v>
      </c>
      <c r="M526" t="s">
        <v>19194</v>
      </c>
      <c r="N526" t="s">
        <v>644</v>
      </c>
      <c r="O526" t="s">
        <v>647</v>
      </c>
      <c r="P526" t="s">
        <v>5</v>
      </c>
      <c r="Q526" t="s">
        <v>648</v>
      </c>
      <c r="R526" t="s">
        <v>645</v>
      </c>
      <c r="S526" t="s">
        <v>19195</v>
      </c>
      <c r="T526" t="s">
        <v>19187</v>
      </c>
    </row>
    <row r="527" spans="1:20" x14ac:dyDescent="0.25">
      <c r="A527" t="s">
        <v>638</v>
      </c>
      <c r="B527" t="s">
        <v>639</v>
      </c>
      <c r="C527">
        <v>33</v>
      </c>
      <c r="D527">
        <v>5</v>
      </c>
      <c r="E527" t="s">
        <v>19196</v>
      </c>
      <c r="F527">
        <v>660</v>
      </c>
      <c r="G527">
        <v>0</v>
      </c>
      <c r="H527" t="s">
        <v>641</v>
      </c>
      <c r="I527" t="s">
        <v>19197</v>
      </c>
      <c r="J527" t="s">
        <v>1520</v>
      </c>
      <c r="K527" t="s">
        <v>644</v>
      </c>
      <c r="L527" t="s">
        <v>645</v>
      </c>
      <c r="M527" t="s">
        <v>19198</v>
      </c>
      <c r="N527" t="s">
        <v>644</v>
      </c>
      <c r="O527" t="s">
        <v>647</v>
      </c>
      <c r="P527" t="s">
        <v>5</v>
      </c>
      <c r="Q527" t="s">
        <v>648</v>
      </c>
      <c r="R527" t="s">
        <v>645</v>
      </c>
      <c r="S527" t="s">
        <v>19199</v>
      </c>
      <c r="T527" t="s">
        <v>19200</v>
      </c>
    </row>
    <row r="528" spans="1:20" x14ac:dyDescent="0.25">
      <c r="A528" t="s">
        <v>18</v>
      </c>
      <c r="B528" t="s">
        <v>19</v>
      </c>
      <c r="C528">
        <v>33</v>
      </c>
      <c r="D528">
        <v>5</v>
      </c>
      <c r="E528" t="s">
        <v>19196</v>
      </c>
      <c r="F528">
        <v>660</v>
      </c>
      <c r="G528">
        <v>0</v>
      </c>
      <c r="H528" t="s">
        <v>641</v>
      </c>
      <c r="I528" t="s">
        <v>19197</v>
      </c>
      <c r="J528" t="s">
        <v>1520</v>
      </c>
      <c r="K528" t="s">
        <v>644</v>
      </c>
      <c r="L528" t="s">
        <v>645</v>
      </c>
      <c r="M528" t="s">
        <v>19198</v>
      </c>
      <c r="N528" t="s">
        <v>644</v>
      </c>
      <c r="O528" t="s">
        <v>647</v>
      </c>
      <c r="P528" t="s">
        <v>5</v>
      </c>
      <c r="Q528" t="s">
        <v>648</v>
      </c>
      <c r="R528" t="s">
        <v>645</v>
      </c>
      <c r="S528" t="s">
        <v>19199</v>
      </c>
      <c r="T528" t="s">
        <v>19200</v>
      </c>
    </row>
    <row r="529" spans="1:20" x14ac:dyDescent="0.25">
      <c r="A529" t="s">
        <v>147</v>
      </c>
      <c r="B529" t="s">
        <v>148</v>
      </c>
      <c r="C529">
        <v>40</v>
      </c>
      <c r="D529">
        <v>10</v>
      </c>
      <c r="E529" t="s">
        <v>19196</v>
      </c>
      <c r="F529">
        <v>660</v>
      </c>
      <c r="G529">
        <v>0</v>
      </c>
      <c r="H529" t="s">
        <v>641</v>
      </c>
      <c r="I529" t="s">
        <v>19197</v>
      </c>
      <c r="J529" t="s">
        <v>1520</v>
      </c>
      <c r="K529" t="s">
        <v>644</v>
      </c>
      <c r="L529" t="s">
        <v>645</v>
      </c>
      <c r="M529" t="s">
        <v>19198</v>
      </c>
      <c r="N529" t="s">
        <v>644</v>
      </c>
      <c r="O529" t="s">
        <v>647</v>
      </c>
      <c r="P529" t="s">
        <v>5</v>
      </c>
      <c r="Q529" t="s">
        <v>648</v>
      </c>
      <c r="R529" t="s">
        <v>645</v>
      </c>
      <c r="S529" t="s">
        <v>19199</v>
      </c>
      <c r="T529" t="s">
        <v>19200</v>
      </c>
    </row>
    <row r="530" spans="1:20" x14ac:dyDescent="0.25">
      <c r="A530" t="s">
        <v>147</v>
      </c>
      <c r="B530" t="s">
        <v>148</v>
      </c>
      <c r="C530">
        <v>33.333333333333336</v>
      </c>
      <c r="D530">
        <v>3</v>
      </c>
      <c r="E530" t="s">
        <v>19201</v>
      </c>
      <c r="F530">
        <v>100</v>
      </c>
      <c r="G530">
        <v>0</v>
      </c>
      <c r="H530" t="s">
        <v>641</v>
      </c>
      <c r="I530" t="s">
        <v>19202</v>
      </c>
      <c r="J530" t="s">
        <v>661</v>
      </c>
      <c r="K530" t="s">
        <v>644</v>
      </c>
      <c r="L530" t="s">
        <v>645</v>
      </c>
      <c r="M530" t="s">
        <v>19203</v>
      </c>
      <c r="N530" t="s">
        <v>644</v>
      </c>
      <c r="O530" t="s">
        <v>647</v>
      </c>
      <c r="P530" t="s">
        <v>5</v>
      </c>
      <c r="Q530" t="s">
        <v>648</v>
      </c>
      <c r="R530" t="s">
        <v>645</v>
      </c>
      <c r="S530" t="s">
        <v>19204</v>
      </c>
      <c r="T530" t="s">
        <v>19205</v>
      </c>
    </row>
    <row r="531" spans="1:20" x14ac:dyDescent="0.25">
      <c r="A531" t="s">
        <v>638</v>
      </c>
      <c r="B531" t="s">
        <v>639</v>
      </c>
      <c r="C531">
        <v>66</v>
      </c>
      <c r="D531">
        <v>2</v>
      </c>
      <c r="E531" t="s">
        <v>19206</v>
      </c>
      <c r="F531">
        <v>100</v>
      </c>
      <c r="G531">
        <v>0</v>
      </c>
      <c r="H531" t="s">
        <v>641</v>
      </c>
      <c r="I531" t="s">
        <v>19207</v>
      </c>
      <c r="J531" t="s">
        <v>1520</v>
      </c>
      <c r="K531" t="s">
        <v>644</v>
      </c>
      <c r="L531" t="s">
        <v>645</v>
      </c>
      <c r="M531" t="s">
        <v>19208</v>
      </c>
      <c r="N531" t="s">
        <v>644</v>
      </c>
      <c r="O531" t="s">
        <v>647</v>
      </c>
      <c r="P531" t="s">
        <v>5</v>
      </c>
      <c r="Q531" t="s">
        <v>648</v>
      </c>
      <c r="R531" t="s">
        <v>645</v>
      </c>
      <c r="S531" t="s">
        <v>19209</v>
      </c>
      <c r="T531" t="s">
        <v>19198</v>
      </c>
    </row>
    <row r="532" spans="1:20" x14ac:dyDescent="0.25">
      <c r="A532" t="s">
        <v>18</v>
      </c>
      <c r="B532" t="s">
        <v>19</v>
      </c>
      <c r="C532">
        <v>68</v>
      </c>
      <c r="D532">
        <v>1</v>
      </c>
      <c r="E532" t="s">
        <v>19206</v>
      </c>
      <c r="F532">
        <v>100</v>
      </c>
      <c r="G532">
        <v>0</v>
      </c>
      <c r="H532" t="s">
        <v>641</v>
      </c>
      <c r="I532" t="s">
        <v>19207</v>
      </c>
      <c r="J532" t="s">
        <v>1520</v>
      </c>
      <c r="K532" t="s">
        <v>644</v>
      </c>
      <c r="L532" t="s">
        <v>645</v>
      </c>
      <c r="M532" t="s">
        <v>19208</v>
      </c>
      <c r="N532" t="s">
        <v>644</v>
      </c>
      <c r="O532" t="s">
        <v>647</v>
      </c>
      <c r="P532" t="s">
        <v>5</v>
      </c>
      <c r="Q532" t="s">
        <v>648</v>
      </c>
      <c r="R532" t="s">
        <v>645</v>
      </c>
      <c r="S532" t="s">
        <v>19209</v>
      </c>
      <c r="T532" t="s">
        <v>19198</v>
      </c>
    </row>
    <row r="533" spans="1:20" x14ac:dyDescent="0.25">
      <c r="A533" t="s">
        <v>638</v>
      </c>
      <c r="B533" t="s">
        <v>639</v>
      </c>
      <c r="C533">
        <v>66</v>
      </c>
      <c r="D533">
        <v>2</v>
      </c>
      <c r="E533" t="s">
        <v>19210</v>
      </c>
      <c r="F533">
        <v>100</v>
      </c>
      <c r="G533">
        <v>0</v>
      </c>
      <c r="H533" t="s">
        <v>641</v>
      </c>
      <c r="I533" t="s">
        <v>19211</v>
      </c>
      <c r="J533" t="s">
        <v>1414</v>
      </c>
      <c r="K533" t="s">
        <v>644</v>
      </c>
      <c r="L533" t="s">
        <v>645</v>
      </c>
      <c r="M533" t="s">
        <v>19212</v>
      </c>
      <c r="N533" t="s">
        <v>644</v>
      </c>
      <c r="O533" t="s">
        <v>647</v>
      </c>
      <c r="P533" t="s">
        <v>5</v>
      </c>
      <c r="Q533" t="s">
        <v>648</v>
      </c>
      <c r="R533" t="s">
        <v>645</v>
      </c>
      <c r="S533" t="s">
        <v>19213</v>
      </c>
      <c r="T533" t="s">
        <v>19214</v>
      </c>
    </row>
    <row r="534" spans="1:20" x14ac:dyDescent="0.25">
      <c r="A534" t="s">
        <v>18</v>
      </c>
      <c r="B534" t="s">
        <v>19</v>
      </c>
      <c r="C534">
        <v>68</v>
      </c>
      <c r="D534">
        <v>1</v>
      </c>
      <c r="E534" t="s">
        <v>19210</v>
      </c>
      <c r="F534">
        <v>100</v>
      </c>
      <c r="G534">
        <v>0</v>
      </c>
      <c r="H534" t="s">
        <v>641</v>
      </c>
      <c r="I534" t="s">
        <v>19211</v>
      </c>
      <c r="J534" t="s">
        <v>1414</v>
      </c>
      <c r="K534" t="s">
        <v>644</v>
      </c>
      <c r="L534" t="s">
        <v>645</v>
      </c>
      <c r="M534" t="s">
        <v>19212</v>
      </c>
      <c r="N534" t="s">
        <v>644</v>
      </c>
      <c r="O534" t="s">
        <v>647</v>
      </c>
      <c r="P534" t="s">
        <v>5</v>
      </c>
      <c r="Q534" t="s">
        <v>648</v>
      </c>
      <c r="R534" t="s">
        <v>645</v>
      </c>
      <c r="S534" t="s">
        <v>19213</v>
      </c>
      <c r="T534" t="s">
        <v>19214</v>
      </c>
    </row>
    <row r="535" spans="1:20" x14ac:dyDescent="0.25">
      <c r="A535" t="s">
        <v>638</v>
      </c>
      <c r="B535" t="s">
        <v>639</v>
      </c>
      <c r="C535">
        <v>66</v>
      </c>
      <c r="D535">
        <v>2</v>
      </c>
      <c r="E535" t="s">
        <v>19215</v>
      </c>
      <c r="F535">
        <v>100</v>
      </c>
      <c r="G535">
        <v>0</v>
      </c>
      <c r="H535" t="s">
        <v>641</v>
      </c>
      <c r="I535" t="s">
        <v>19216</v>
      </c>
      <c r="J535" t="s">
        <v>942</v>
      </c>
      <c r="K535" t="s">
        <v>644</v>
      </c>
      <c r="L535" t="s">
        <v>645</v>
      </c>
      <c r="M535" t="s">
        <v>19217</v>
      </c>
      <c r="N535" t="s">
        <v>644</v>
      </c>
      <c r="O535" t="s">
        <v>647</v>
      </c>
      <c r="P535" t="s">
        <v>5</v>
      </c>
      <c r="Q535" t="s">
        <v>648</v>
      </c>
      <c r="R535" t="s">
        <v>645</v>
      </c>
      <c r="S535" t="s">
        <v>19218</v>
      </c>
      <c r="T535" t="s">
        <v>19217</v>
      </c>
    </row>
    <row r="536" spans="1:20" x14ac:dyDescent="0.25">
      <c r="A536" t="s">
        <v>18</v>
      </c>
      <c r="B536" t="s">
        <v>19</v>
      </c>
      <c r="C536">
        <v>68</v>
      </c>
      <c r="D536">
        <v>1</v>
      </c>
      <c r="E536" t="s">
        <v>19215</v>
      </c>
      <c r="F536">
        <v>100</v>
      </c>
      <c r="G536">
        <v>0</v>
      </c>
      <c r="H536" t="s">
        <v>641</v>
      </c>
      <c r="I536" t="s">
        <v>19216</v>
      </c>
      <c r="J536" t="s">
        <v>942</v>
      </c>
      <c r="K536" t="s">
        <v>644</v>
      </c>
      <c r="L536" t="s">
        <v>645</v>
      </c>
      <c r="M536" t="s">
        <v>19217</v>
      </c>
      <c r="N536" t="s">
        <v>644</v>
      </c>
      <c r="O536" t="s">
        <v>647</v>
      </c>
      <c r="P536" t="s">
        <v>5</v>
      </c>
      <c r="Q536" t="s">
        <v>648</v>
      </c>
      <c r="R536" t="s">
        <v>645</v>
      </c>
      <c r="S536" t="s">
        <v>19218</v>
      </c>
      <c r="T536" t="s">
        <v>19217</v>
      </c>
    </row>
    <row r="537" spans="1:20" x14ac:dyDescent="0.25">
      <c r="A537" t="s">
        <v>638</v>
      </c>
      <c r="B537" t="s">
        <v>639</v>
      </c>
      <c r="C537">
        <v>66</v>
      </c>
      <c r="D537">
        <v>2</v>
      </c>
      <c r="E537" t="s">
        <v>19219</v>
      </c>
      <c r="F537">
        <v>100</v>
      </c>
      <c r="G537">
        <v>0</v>
      </c>
      <c r="H537" t="s">
        <v>641</v>
      </c>
      <c r="I537" t="s">
        <v>19220</v>
      </c>
      <c r="J537" t="s">
        <v>1375</v>
      </c>
      <c r="K537" t="s">
        <v>644</v>
      </c>
      <c r="L537" t="s">
        <v>645</v>
      </c>
      <c r="M537" t="s">
        <v>19221</v>
      </c>
      <c r="N537" t="s">
        <v>644</v>
      </c>
      <c r="O537" t="s">
        <v>647</v>
      </c>
      <c r="P537" t="s">
        <v>5</v>
      </c>
      <c r="Q537" t="s">
        <v>648</v>
      </c>
      <c r="R537" t="s">
        <v>645</v>
      </c>
      <c r="S537" t="s">
        <v>19222</v>
      </c>
      <c r="T537" t="s">
        <v>19221</v>
      </c>
    </row>
    <row r="538" spans="1:20" x14ac:dyDescent="0.25">
      <c r="A538" t="s">
        <v>18</v>
      </c>
      <c r="B538" t="s">
        <v>19</v>
      </c>
      <c r="C538">
        <v>68</v>
      </c>
      <c r="D538">
        <v>1</v>
      </c>
      <c r="E538" t="s">
        <v>19219</v>
      </c>
      <c r="F538">
        <v>100</v>
      </c>
      <c r="G538">
        <v>0</v>
      </c>
      <c r="H538" t="s">
        <v>641</v>
      </c>
      <c r="I538" t="s">
        <v>19220</v>
      </c>
      <c r="J538" t="s">
        <v>1375</v>
      </c>
      <c r="K538" t="s">
        <v>644</v>
      </c>
      <c r="L538" t="s">
        <v>645</v>
      </c>
      <c r="M538" t="s">
        <v>19221</v>
      </c>
      <c r="N538" t="s">
        <v>644</v>
      </c>
      <c r="O538" t="s">
        <v>647</v>
      </c>
      <c r="P538" t="s">
        <v>5</v>
      </c>
      <c r="Q538" t="s">
        <v>648</v>
      </c>
      <c r="R538" t="s">
        <v>645</v>
      </c>
      <c r="S538" t="s">
        <v>19222</v>
      </c>
      <c r="T538" t="s">
        <v>19221</v>
      </c>
    </row>
    <row r="539" spans="1:20" x14ac:dyDescent="0.25">
      <c r="A539" t="s">
        <v>147</v>
      </c>
      <c r="B539" t="s">
        <v>148</v>
      </c>
      <c r="C539">
        <v>50</v>
      </c>
      <c r="D539">
        <v>6</v>
      </c>
      <c r="E539" t="s">
        <v>19223</v>
      </c>
      <c r="F539">
        <v>200</v>
      </c>
      <c r="G539">
        <v>0</v>
      </c>
      <c r="H539" t="s">
        <v>641</v>
      </c>
      <c r="I539" t="s">
        <v>2702</v>
      </c>
      <c r="J539" t="s">
        <v>766</v>
      </c>
      <c r="K539" t="s">
        <v>644</v>
      </c>
      <c r="L539" t="s">
        <v>645</v>
      </c>
      <c r="M539" t="s">
        <v>19224</v>
      </c>
      <c r="N539" t="s">
        <v>644</v>
      </c>
      <c r="O539" t="s">
        <v>647</v>
      </c>
      <c r="P539" t="s">
        <v>5</v>
      </c>
      <c r="Q539" t="s">
        <v>648</v>
      </c>
      <c r="R539" t="s">
        <v>645</v>
      </c>
      <c r="S539" t="s">
        <v>19225</v>
      </c>
      <c r="T539" t="s">
        <v>19224</v>
      </c>
    </row>
    <row r="540" spans="1:20" x14ac:dyDescent="0.25">
      <c r="A540" t="s">
        <v>240</v>
      </c>
      <c r="B540" t="s">
        <v>246</v>
      </c>
      <c r="C540">
        <v>139</v>
      </c>
      <c r="D540">
        <v>1</v>
      </c>
      <c r="E540" t="s">
        <v>19226</v>
      </c>
      <c r="F540">
        <v>99</v>
      </c>
      <c r="G540">
        <v>0</v>
      </c>
      <c r="H540" t="s">
        <v>641</v>
      </c>
      <c r="I540" t="s">
        <v>6080</v>
      </c>
      <c r="J540" t="s">
        <v>834</v>
      </c>
      <c r="K540" t="s">
        <v>644</v>
      </c>
      <c r="L540" t="s">
        <v>645</v>
      </c>
      <c r="M540" t="s">
        <v>19227</v>
      </c>
      <c r="N540" t="s">
        <v>644</v>
      </c>
      <c r="O540" t="s">
        <v>647</v>
      </c>
      <c r="P540" t="s">
        <v>5</v>
      </c>
      <c r="Q540" t="s">
        <v>648</v>
      </c>
      <c r="R540" t="s">
        <v>645</v>
      </c>
      <c r="S540" t="s">
        <v>19228</v>
      </c>
      <c r="T540" t="s">
        <v>19227</v>
      </c>
    </row>
    <row r="541" spans="1:20" x14ac:dyDescent="0.25">
      <c r="A541" t="s">
        <v>239</v>
      </c>
      <c r="B541" t="s">
        <v>245</v>
      </c>
      <c r="C541">
        <v>139</v>
      </c>
      <c r="D541">
        <v>2</v>
      </c>
      <c r="E541" t="s">
        <v>19229</v>
      </c>
      <c r="F541">
        <v>198</v>
      </c>
      <c r="G541">
        <v>0</v>
      </c>
      <c r="H541" t="s">
        <v>641</v>
      </c>
      <c r="I541" t="s">
        <v>6080</v>
      </c>
      <c r="J541" t="s">
        <v>834</v>
      </c>
      <c r="K541" t="s">
        <v>644</v>
      </c>
      <c r="L541" t="s">
        <v>645</v>
      </c>
      <c r="M541" t="s">
        <v>19227</v>
      </c>
      <c r="N541" t="s">
        <v>644</v>
      </c>
      <c r="O541" t="s">
        <v>647</v>
      </c>
      <c r="P541" t="s">
        <v>5</v>
      </c>
      <c r="Q541" t="s">
        <v>648</v>
      </c>
      <c r="R541" t="s">
        <v>645</v>
      </c>
      <c r="S541" t="s">
        <v>19230</v>
      </c>
      <c r="T541" t="s">
        <v>19227</v>
      </c>
    </row>
    <row r="542" spans="1:20" x14ac:dyDescent="0.25">
      <c r="A542" t="s">
        <v>147</v>
      </c>
      <c r="B542" t="s">
        <v>148</v>
      </c>
      <c r="C542">
        <v>50</v>
      </c>
      <c r="D542">
        <v>6</v>
      </c>
      <c r="E542" t="s">
        <v>19231</v>
      </c>
      <c r="F542">
        <v>200</v>
      </c>
      <c r="G542">
        <v>0</v>
      </c>
      <c r="H542" t="s">
        <v>641</v>
      </c>
      <c r="I542" t="s">
        <v>19232</v>
      </c>
      <c r="J542" t="s">
        <v>5048</v>
      </c>
      <c r="K542" t="s">
        <v>644</v>
      </c>
      <c r="L542" t="s">
        <v>645</v>
      </c>
      <c r="M542" t="s">
        <v>19233</v>
      </c>
      <c r="N542" t="s">
        <v>644</v>
      </c>
      <c r="O542" t="s">
        <v>647</v>
      </c>
      <c r="P542" t="s">
        <v>5</v>
      </c>
      <c r="Q542" t="s">
        <v>648</v>
      </c>
      <c r="R542" t="s">
        <v>645</v>
      </c>
      <c r="S542" t="s">
        <v>19234</v>
      </c>
      <c r="T542" t="s">
        <v>19233</v>
      </c>
    </row>
    <row r="543" spans="1:20" x14ac:dyDescent="0.25">
      <c r="A543" t="s">
        <v>147</v>
      </c>
      <c r="B543" t="s">
        <v>148</v>
      </c>
      <c r="C543">
        <v>50</v>
      </c>
      <c r="D543">
        <v>6</v>
      </c>
      <c r="E543" t="s">
        <v>19235</v>
      </c>
      <c r="F543">
        <v>200</v>
      </c>
      <c r="G543">
        <v>0</v>
      </c>
      <c r="H543" t="s">
        <v>641</v>
      </c>
      <c r="I543" t="s">
        <v>19236</v>
      </c>
      <c r="J543" t="s">
        <v>1067</v>
      </c>
      <c r="K543" t="s">
        <v>644</v>
      </c>
      <c r="L543" t="s">
        <v>645</v>
      </c>
      <c r="M543" t="s">
        <v>19233</v>
      </c>
      <c r="N543" t="s">
        <v>644</v>
      </c>
      <c r="O543" t="s">
        <v>647</v>
      </c>
      <c r="P543" t="s">
        <v>5</v>
      </c>
      <c r="Q543" t="s">
        <v>648</v>
      </c>
      <c r="R543" t="s">
        <v>645</v>
      </c>
      <c r="S543" t="s">
        <v>19237</v>
      </c>
      <c r="T543" t="s">
        <v>19233</v>
      </c>
    </row>
    <row r="544" spans="1:20" x14ac:dyDescent="0.25">
      <c r="A544" t="s">
        <v>638</v>
      </c>
      <c r="B544" t="s">
        <v>639</v>
      </c>
      <c r="C544">
        <v>66</v>
      </c>
      <c r="D544">
        <v>2</v>
      </c>
      <c r="E544" t="s">
        <v>19238</v>
      </c>
      <c r="F544">
        <v>100</v>
      </c>
      <c r="G544">
        <v>0</v>
      </c>
      <c r="H544" t="s">
        <v>641</v>
      </c>
      <c r="I544" t="s">
        <v>19239</v>
      </c>
      <c r="J544" t="s">
        <v>864</v>
      </c>
      <c r="K544" t="s">
        <v>644</v>
      </c>
      <c r="L544" t="s">
        <v>645</v>
      </c>
      <c r="M544" t="s">
        <v>19240</v>
      </c>
      <c r="N544" t="s">
        <v>644</v>
      </c>
      <c r="O544" t="s">
        <v>647</v>
      </c>
      <c r="P544" t="s">
        <v>5</v>
      </c>
      <c r="Q544" t="s">
        <v>648</v>
      </c>
      <c r="R544" t="s">
        <v>645</v>
      </c>
      <c r="S544" t="s">
        <v>19241</v>
      </c>
      <c r="T544" t="s">
        <v>19240</v>
      </c>
    </row>
    <row r="545" spans="1:20" x14ac:dyDescent="0.25">
      <c r="A545" t="s">
        <v>18</v>
      </c>
      <c r="B545" t="s">
        <v>19</v>
      </c>
      <c r="C545">
        <v>68</v>
      </c>
      <c r="D545">
        <v>1</v>
      </c>
      <c r="E545" t="s">
        <v>19238</v>
      </c>
      <c r="F545">
        <v>100</v>
      </c>
      <c r="G545">
        <v>0</v>
      </c>
      <c r="H545" t="s">
        <v>641</v>
      </c>
      <c r="I545" t="s">
        <v>19239</v>
      </c>
      <c r="J545" t="s">
        <v>864</v>
      </c>
      <c r="K545" t="s">
        <v>644</v>
      </c>
      <c r="L545" t="s">
        <v>645</v>
      </c>
      <c r="M545" t="s">
        <v>19240</v>
      </c>
      <c r="N545" t="s">
        <v>644</v>
      </c>
      <c r="O545" t="s">
        <v>647</v>
      </c>
      <c r="P545" t="s">
        <v>5</v>
      </c>
      <c r="Q545" t="s">
        <v>648</v>
      </c>
      <c r="R545" t="s">
        <v>645</v>
      </c>
      <c r="S545" t="s">
        <v>19241</v>
      </c>
      <c r="T545" t="s">
        <v>19240</v>
      </c>
    </row>
    <row r="546" spans="1:20" x14ac:dyDescent="0.25">
      <c r="A546" t="s">
        <v>147</v>
      </c>
      <c r="B546" t="s">
        <v>148</v>
      </c>
      <c r="C546">
        <v>33.333333333333336</v>
      </c>
      <c r="D546">
        <v>3</v>
      </c>
      <c r="E546" t="s">
        <v>19242</v>
      </c>
      <c r="F546">
        <v>100</v>
      </c>
      <c r="G546">
        <v>0</v>
      </c>
      <c r="H546" t="s">
        <v>641</v>
      </c>
      <c r="I546" t="s">
        <v>19239</v>
      </c>
      <c r="J546" t="s">
        <v>864</v>
      </c>
      <c r="K546" t="s">
        <v>644</v>
      </c>
      <c r="L546" t="s">
        <v>645</v>
      </c>
      <c r="M546" t="s">
        <v>19243</v>
      </c>
      <c r="N546" t="s">
        <v>644</v>
      </c>
      <c r="O546" t="s">
        <v>647</v>
      </c>
      <c r="P546" t="s">
        <v>5</v>
      </c>
      <c r="Q546" t="s">
        <v>648</v>
      </c>
      <c r="R546" t="s">
        <v>645</v>
      </c>
      <c r="S546" t="s">
        <v>19244</v>
      </c>
      <c r="T546" t="s">
        <v>19243</v>
      </c>
    </row>
    <row r="547" spans="1:20" x14ac:dyDescent="0.25">
      <c r="A547" t="s">
        <v>147</v>
      </c>
      <c r="B547" t="s">
        <v>148</v>
      </c>
      <c r="C547">
        <v>50</v>
      </c>
      <c r="D547">
        <v>6</v>
      </c>
      <c r="E547" t="s">
        <v>19245</v>
      </c>
      <c r="F547">
        <v>200</v>
      </c>
      <c r="G547">
        <v>0</v>
      </c>
      <c r="H547" t="s">
        <v>641</v>
      </c>
      <c r="I547" t="s">
        <v>6213</v>
      </c>
      <c r="J547" t="s">
        <v>745</v>
      </c>
      <c r="K547" t="s">
        <v>644</v>
      </c>
      <c r="L547" t="s">
        <v>645</v>
      </c>
      <c r="M547" t="s">
        <v>19246</v>
      </c>
      <c r="N547" t="s">
        <v>644</v>
      </c>
      <c r="O547" t="s">
        <v>726</v>
      </c>
      <c r="P547" t="s">
        <v>5</v>
      </c>
      <c r="Q547" t="s">
        <v>648</v>
      </c>
      <c r="R547" t="s">
        <v>645</v>
      </c>
      <c r="S547" t="s">
        <v>19247</v>
      </c>
      <c r="T547" t="s">
        <v>19246</v>
      </c>
    </row>
    <row r="548" spans="1:20" x14ac:dyDescent="0.25">
      <c r="A548" t="s">
        <v>72</v>
      </c>
      <c r="B548" t="s">
        <v>3385</v>
      </c>
      <c r="C548">
        <v>120</v>
      </c>
      <c r="D548">
        <v>2</v>
      </c>
      <c r="E548" t="s">
        <v>19248</v>
      </c>
      <c r="F548">
        <v>170</v>
      </c>
      <c r="G548">
        <v>0</v>
      </c>
      <c r="H548" t="s">
        <v>641</v>
      </c>
      <c r="I548" t="s">
        <v>19249</v>
      </c>
      <c r="J548" t="s">
        <v>1292</v>
      </c>
      <c r="K548" t="s">
        <v>644</v>
      </c>
      <c r="L548" t="s">
        <v>645</v>
      </c>
      <c r="M548" t="s">
        <v>19250</v>
      </c>
      <c r="N548" t="s">
        <v>644</v>
      </c>
      <c r="O548" t="s">
        <v>647</v>
      </c>
      <c r="P548" t="s">
        <v>5</v>
      </c>
      <c r="Q548" t="s">
        <v>648</v>
      </c>
      <c r="R548" t="s">
        <v>645</v>
      </c>
      <c r="S548" t="s">
        <v>19251</v>
      </c>
      <c r="T548" t="s">
        <v>19246</v>
      </c>
    </row>
    <row r="549" spans="1:20" x14ac:dyDescent="0.25">
      <c r="A549" t="s">
        <v>638</v>
      </c>
      <c r="B549" t="s">
        <v>639</v>
      </c>
      <c r="C549">
        <v>66</v>
      </c>
      <c r="D549">
        <v>2</v>
      </c>
      <c r="E549" t="s">
        <v>19252</v>
      </c>
      <c r="F549">
        <v>100</v>
      </c>
      <c r="G549">
        <v>0</v>
      </c>
      <c r="H549" t="s">
        <v>641</v>
      </c>
      <c r="I549" t="s">
        <v>19253</v>
      </c>
      <c r="J549" t="s">
        <v>796</v>
      </c>
      <c r="K549" t="s">
        <v>644</v>
      </c>
      <c r="L549" t="s">
        <v>645</v>
      </c>
      <c r="M549" t="s">
        <v>19250</v>
      </c>
      <c r="N549" t="s">
        <v>644</v>
      </c>
      <c r="O549" t="s">
        <v>647</v>
      </c>
      <c r="P549" t="s">
        <v>5</v>
      </c>
      <c r="Q549" t="s">
        <v>648</v>
      </c>
      <c r="R549" t="s">
        <v>645</v>
      </c>
      <c r="S549" t="s">
        <v>19254</v>
      </c>
      <c r="T549" t="s">
        <v>19250</v>
      </c>
    </row>
    <row r="550" spans="1:20" x14ac:dyDescent="0.25">
      <c r="A550" t="s">
        <v>18</v>
      </c>
      <c r="B550" t="s">
        <v>19</v>
      </c>
      <c r="C550">
        <v>68</v>
      </c>
      <c r="D550">
        <v>1</v>
      </c>
      <c r="E550" t="s">
        <v>19252</v>
      </c>
      <c r="F550">
        <v>100</v>
      </c>
      <c r="G550">
        <v>0</v>
      </c>
      <c r="H550" t="s">
        <v>641</v>
      </c>
      <c r="I550" t="s">
        <v>19253</v>
      </c>
      <c r="J550" t="s">
        <v>796</v>
      </c>
      <c r="K550" t="s">
        <v>644</v>
      </c>
      <c r="L550" t="s">
        <v>645</v>
      </c>
      <c r="M550" t="s">
        <v>19250</v>
      </c>
      <c r="N550" t="s">
        <v>644</v>
      </c>
      <c r="O550" t="s">
        <v>647</v>
      </c>
      <c r="P550" t="s">
        <v>5</v>
      </c>
      <c r="Q550" t="s">
        <v>648</v>
      </c>
      <c r="R550" t="s">
        <v>645</v>
      </c>
      <c r="S550" t="s">
        <v>19254</v>
      </c>
      <c r="T550" t="s">
        <v>19250</v>
      </c>
    </row>
    <row r="551" spans="1:20" x14ac:dyDescent="0.25">
      <c r="A551" t="s">
        <v>147</v>
      </c>
      <c r="B551" t="s">
        <v>148</v>
      </c>
      <c r="C551">
        <v>50</v>
      </c>
      <c r="D551">
        <v>6</v>
      </c>
      <c r="E551" t="s">
        <v>19255</v>
      </c>
      <c r="F551">
        <v>200</v>
      </c>
      <c r="G551">
        <v>0</v>
      </c>
      <c r="H551" t="s">
        <v>641</v>
      </c>
      <c r="I551" t="s">
        <v>19256</v>
      </c>
      <c r="J551" t="s">
        <v>736</v>
      </c>
      <c r="K551" t="s">
        <v>644</v>
      </c>
      <c r="L551" t="s">
        <v>645</v>
      </c>
      <c r="M551" t="s">
        <v>19250</v>
      </c>
      <c r="N551" t="s">
        <v>644</v>
      </c>
      <c r="O551" t="s">
        <v>668</v>
      </c>
      <c r="P551" t="s">
        <v>5</v>
      </c>
      <c r="Q551" t="s">
        <v>669</v>
      </c>
      <c r="R551" t="s">
        <v>645</v>
      </c>
      <c r="S551" t="s">
        <v>19257</v>
      </c>
      <c r="T551" t="s">
        <v>19250</v>
      </c>
    </row>
    <row r="552" spans="1:20" x14ac:dyDescent="0.25">
      <c r="A552" t="s">
        <v>72</v>
      </c>
      <c r="B552" t="s">
        <v>3385</v>
      </c>
      <c r="C552">
        <v>120</v>
      </c>
      <c r="D552">
        <v>1</v>
      </c>
      <c r="E552" t="s">
        <v>19258</v>
      </c>
      <c r="F552">
        <v>255</v>
      </c>
      <c r="G552">
        <v>0</v>
      </c>
      <c r="H552" t="s">
        <v>641</v>
      </c>
      <c r="I552" t="s">
        <v>19259</v>
      </c>
      <c r="J552" t="s">
        <v>981</v>
      </c>
      <c r="K552" t="s">
        <v>644</v>
      </c>
      <c r="L552" t="s">
        <v>645</v>
      </c>
      <c r="M552" t="s">
        <v>19250</v>
      </c>
      <c r="N552" t="s">
        <v>644</v>
      </c>
      <c r="O552" t="s">
        <v>647</v>
      </c>
      <c r="P552" t="s">
        <v>5</v>
      </c>
      <c r="Q552" t="s">
        <v>648</v>
      </c>
      <c r="R552" t="s">
        <v>645</v>
      </c>
      <c r="S552" t="s">
        <v>19260</v>
      </c>
      <c r="T552" t="s">
        <v>19250</v>
      </c>
    </row>
    <row r="553" spans="1:20" x14ac:dyDescent="0.25">
      <c r="A553" t="s">
        <v>72</v>
      </c>
      <c r="B553" t="s">
        <v>3385</v>
      </c>
      <c r="C553">
        <v>120</v>
      </c>
      <c r="D553">
        <v>2</v>
      </c>
      <c r="E553" t="s">
        <v>19258</v>
      </c>
      <c r="F553">
        <v>255</v>
      </c>
      <c r="G553">
        <v>0</v>
      </c>
      <c r="H553" t="s">
        <v>641</v>
      </c>
      <c r="I553" t="s">
        <v>19259</v>
      </c>
      <c r="J553" t="s">
        <v>981</v>
      </c>
      <c r="K553" t="s">
        <v>644</v>
      </c>
      <c r="L553" t="s">
        <v>645</v>
      </c>
      <c r="M553" t="s">
        <v>19250</v>
      </c>
      <c r="N553" t="s">
        <v>644</v>
      </c>
      <c r="O553" t="s">
        <v>647</v>
      </c>
      <c r="P553" t="s">
        <v>5</v>
      </c>
      <c r="Q553" t="s">
        <v>648</v>
      </c>
      <c r="R553" t="s">
        <v>645</v>
      </c>
      <c r="S553" t="s">
        <v>19260</v>
      </c>
      <c r="T553" t="s">
        <v>19250</v>
      </c>
    </row>
    <row r="554" spans="1:20" x14ac:dyDescent="0.25">
      <c r="A554" t="s">
        <v>72</v>
      </c>
      <c r="B554" t="s">
        <v>3385</v>
      </c>
      <c r="C554">
        <v>120</v>
      </c>
      <c r="D554">
        <v>2</v>
      </c>
      <c r="E554" t="s">
        <v>19261</v>
      </c>
      <c r="F554">
        <v>170</v>
      </c>
      <c r="G554">
        <v>0</v>
      </c>
      <c r="H554" t="s">
        <v>641</v>
      </c>
      <c r="I554" t="s">
        <v>19262</v>
      </c>
      <c r="J554" t="s">
        <v>666</v>
      </c>
      <c r="K554" t="s">
        <v>644</v>
      </c>
      <c r="L554" t="s">
        <v>645</v>
      </c>
      <c r="M554" t="s">
        <v>19250</v>
      </c>
      <c r="N554" t="s">
        <v>644</v>
      </c>
      <c r="O554" t="s">
        <v>647</v>
      </c>
      <c r="P554" t="s">
        <v>5</v>
      </c>
      <c r="Q554" t="s">
        <v>648</v>
      </c>
      <c r="R554" t="s">
        <v>645</v>
      </c>
      <c r="S554" t="s">
        <v>19263</v>
      </c>
      <c r="T554" t="s">
        <v>19250</v>
      </c>
    </row>
    <row r="555" spans="1:20" x14ac:dyDescent="0.25">
      <c r="A555" t="s">
        <v>72</v>
      </c>
      <c r="B555" t="s">
        <v>3385</v>
      </c>
      <c r="C555">
        <v>120</v>
      </c>
      <c r="D555">
        <v>1</v>
      </c>
      <c r="E555" t="s">
        <v>19264</v>
      </c>
      <c r="F555">
        <v>85</v>
      </c>
      <c r="G555">
        <v>0</v>
      </c>
      <c r="H555" t="s">
        <v>641</v>
      </c>
      <c r="I555" t="s">
        <v>19193</v>
      </c>
      <c r="J555" t="s">
        <v>7214</v>
      </c>
      <c r="K555" t="s">
        <v>644</v>
      </c>
      <c r="L555" t="s">
        <v>645</v>
      </c>
      <c r="M555" t="s">
        <v>19250</v>
      </c>
      <c r="N555" t="s">
        <v>644</v>
      </c>
      <c r="O555" t="s">
        <v>647</v>
      </c>
      <c r="P555" t="s">
        <v>5</v>
      </c>
      <c r="Q555" t="s">
        <v>648</v>
      </c>
      <c r="R555" t="s">
        <v>645</v>
      </c>
      <c r="S555" t="s">
        <v>19265</v>
      </c>
      <c r="T555" t="s">
        <v>19250</v>
      </c>
    </row>
    <row r="556" spans="1:20" x14ac:dyDescent="0.25">
      <c r="A556" t="s">
        <v>72</v>
      </c>
      <c r="B556" t="s">
        <v>3385</v>
      </c>
      <c r="C556">
        <v>120</v>
      </c>
      <c r="D556">
        <v>1</v>
      </c>
      <c r="E556" t="s">
        <v>19266</v>
      </c>
      <c r="F556">
        <v>85</v>
      </c>
      <c r="G556">
        <v>0</v>
      </c>
      <c r="H556" t="s">
        <v>641</v>
      </c>
      <c r="I556" t="s">
        <v>4781</v>
      </c>
      <c r="J556" t="s">
        <v>661</v>
      </c>
      <c r="K556" t="s">
        <v>644</v>
      </c>
      <c r="L556" t="s">
        <v>645</v>
      </c>
      <c r="M556" t="s">
        <v>19267</v>
      </c>
      <c r="N556" t="s">
        <v>644</v>
      </c>
      <c r="O556" t="s">
        <v>647</v>
      </c>
      <c r="P556" t="s">
        <v>5</v>
      </c>
      <c r="Q556" t="s">
        <v>648</v>
      </c>
      <c r="R556" t="s">
        <v>645</v>
      </c>
      <c r="S556" t="s">
        <v>19268</v>
      </c>
      <c r="T556" t="s">
        <v>19267</v>
      </c>
    </row>
    <row r="557" spans="1:20" x14ac:dyDescent="0.25">
      <c r="A557" t="s">
        <v>72</v>
      </c>
      <c r="B557" t="s">
        <v>3385</v>
      </c>
      <c r="C557">
        <v>120</v>
      </c>
      <c r="D557">
        <v>1</v>
      </c>
      <c r="E557" t="s">
        <v>19269</v>
      </c>
      <c r="F557">
        <v>85</v>
      </c>
      <c r="G557">
        <v>0</v>
      </c>
      <c r="H557" t="s">
        <v>641</v>
      </c>
      <c r="I557" t="s">
        <v>19270</v>
      </c>
      <c r="J557" t="s">
        <v>736</v>
      </c>
      <c r="K557" t="s">
        <v>644</v>
      </c>
      <c r="L557" t="s">
        <v>645</v>
      </c>
      <c r="M557" t="s">
        <v>19267</v>
      </c>
      <c r="N557" t="s">
        <v>644</v>
      </c>
      <c r="O557" t="s">
        <v>732</v>
      </c>
      <c r="P557" t="s">
        <v>5</v>
      </c>
      <c r="Q557" t="s">
        <v>669</v>
      </c>
      <c r="R557" t="s">
        <v>645</v>
      </c>
      <c r="S557" t="s">
        <v>19271</v>
      </c>
      <c r="T557" t="s">
        <v>19267</v>
      </c>
    </row>
    <row r="558" spans="1:20" x14ac:dyDescent="0.25">
      <c r="A558" t="s">
        <v>147</v>
      </c>
      <c r="B558" t="s">
        <v>148</v>
      </c>
      <c r="C558">
        <v>33.333333333333336</v>
      </c>
      <c r="D558">
        <v>3</v>
      </c>
      <c r="E558" t="s">
        <v>19272</v>
      </c>
      <c r="F558">
        <v>100</v>
      </c>
      <c r="G558">
        <v>0</v>
      </c>
      <c r="H558" t="s">
        <v>641</v>
      </c>
      <c r="I558" t="s">
        <v>19273</v>
      </c>
      <c r="J558" t="s">
        <v>1520</v>
      </c>
      <c r="K558" t="s">
        <v>644</v>
      </c>
      <c r="L558" t="s">
        <v>645</v>
      </c>
      <c r="M558" t="s">
        <v>19267</v>
      </c>
      <c r="N558" t="s">
        <v>644</v>
      </c>
      <c r="O558" t="s">
        <v>668</v>
      </c>
      <c r="P558" t="s">
        <v>5</v>
      </c>
      <c r="Q558" t="s">
        <v>669</v>
      </c>
      <c r="R558" t="s">
        <v>645</v>
      </c>
      <c r="S558" t="s">
        <v>19274</v>
      </c>
      <c r="T558" t="s">
        <v>19267</v>
      </c>
    </row>
    <row r="559" spans="1:20" x14ac:dyDescent="0.25">
      <c r="A559" t="s">
        <v>72</v>
      </c>
      <c r="B559" t="s">
        <v>3385</v>
      </c>
      <c r="C559">
        <v>120</v>
      </c>
      <c r="D559">
        <v>1</v>
      </c>
      <c r="E559" t="s">
        <v>19275</v>
      </c>
      <c r="F559">
        <v>95</v>
      </c>
      <c r="G559">
        <v>10</v>
      </c>
      <c r="H559" t="s">
        <v>641</v>
      </c>
      <c r="I559" t="s">
        <v>19276</v>
      </c>
      <c r="J559" t="s">
        <v>1549</v>
      </c>
      <c r="K559" t="s">
        <v>644</v>
      </c>
      <c r="L559" t="s">
        <v>645</v>
      </c>
      <c r="M559" t="s">
        <v>19277</v>
      </c>
      <c r="N559" t="s">
        <v>644</v>
      </c>
      <c r="O559" t="s">
        <v>647</v>
      </c>
      <c r="P559" t="s">
        <v>5</v>
      </c>
      <c r="Q559" t="s">
        <v>648</v>
      </c>
      <c r="R559" t="s">
        <v>645</v>
      </c>
      <c r="S559" t="s">
        <v>19278</v>
      </c>
      <c r="T559" t="s">
        <v>19277</v>
      </c>
    </row>
    <row r="560" spans="1:20" x14ac:dyDescent="0.25">
      <c r="A560" t="s">
        <v>72</v>
      </c>
      <c r="B560" t="s">
        <v>3385</v>
      </c>
      <c r="C560">
        <v>120</v>
      </c>
      <c r="D560">
        <v>1</v>
      </c>
      <c r="E560" t="s">
        <v>19279</v>
      </c>
      <c r="F560">
        <v>85</v>
      </c>
      <c r="G560">
        <v>0</v>
      </c>
      <c r="H560" t="s">
        <v>641</v>
      </c>
      <c r="I560" t="s">
        <v>19280</v>
      </c>
      <c r="J560" t="s">
        <v>745</v>
      </c>
      <c r="K560" t="s">
        <v>644</v>
      </c>
      <c r="L560" t="s">
        <v>645</v>
      </c>
      <c r="M560" t="s">
        <v>19277</v>
      </c>
      <c r="N560" t="s">
        <v>644</v>
      </c>
      <c r="O560" t="s">
        <v>647</v>
      </c>
      <c r="P560" t="s">
        <v>5</v>
      </c>
      <c r="Q560" t="s">
        <v>648</v>
      </c>
      <c r="R560" t="s">
        <v>645</v>
      </c>
      <c r="S560" t="s">
        <v>19281</v>
      </c>
      <c r="T560" t="s">
        <v>19277</v>
      </c>
    </row>
    <row r="561" spans="1:20" x14ac:dyDescent="0.25">
      <c r="A561" t="s">
        <v>72</v>
      </c>
      <c r="B561" t="s">
        <v>3385</v>
      </c>
      <c r="C561">
        <v>120</v>
      </c>
      <c r="D561">
        <v>1</v>
      </c>
      <c r="E561" t="s">
        <v>19282</v>
      </c>
      <c r="F561">
        <v>85</v>
      </c>
      <c r="G561">
        <v>0</v>
      </c>
      <c r="H561" t="s">
        <v>641</v>
      </c>
      <c r="I561" t="s">
        <v>19283</v>
      </c>
      <c r="J561" t="s">
        <v>900</v>
      </c>
      <c r="K561" t="s">
        <v>644</v>
      </c>
      <c r="L561" t="s">
        <v>645</v>
      </c>
      <c r="M561" t="s">
        <v>19277</v>
      </c>
      <c r="N561" t="s">
        <v>644</v>
      </c>
      <c r="O561" t="s">
        <v>647</v>
      </c>
      <c r="P561" t="s">
        <v>5</v>
      </c>
      <c r="Q561" t="s">
        <v>648</v>
      </c>
      <c r="R561" t="s">
        <v>645</v>
      </c>
      <c r="S561" t="s">
        <v>19284</v>
      </c>
      <c r="T561" t="s">
        <v>19277</v>
      </c>
    </row>
    <row r="562" spans="1:20" x14ac:dyDescent="0.25">
      <c r="A562" t="s">
        <v>638</v>
      </c>
      <c r="B562" t="s">
        <v>639</v>
      </c>
      <c r="C562">
        <v>66</v>
      </c>
      <c r="D562">
        <v>4</v>
      </c>
      <c r="E562" t="s">
        <v>19285</v>
      </c>
      <c r="F562">
        <v>200</v>
      </c>
      <c r="G562">
        <v>0</v>
      </c>
      <c r="H562" t="s">
        <v>641</v>
      </c>
      <c r="I562" t="s">
        <v>19286</v>
      </c>
      <c r="J562" t="s">
        <v>1668</v>
      </c>
      <c r="K562" t="s">
        <v>644</v>
      </c>
      <c r="L562" t="s">
        <v>645</v>
      </c>
      <c r="M562" t="s">
        <v>19287</v>
      </c>
      <c r="N562" t="s">
        <v>644</v>
      </c>
      <c r="O562" t="s">
        <v>647</v>
      </c>
      <c r="P562" t="s">
        <v>5</v>
      </c>
      <c r="Q562" t="s">
        <v>648</v>
      </c>
      <c r="R562" t="s">
        <v>645</v>
      </c>
      <c r="S562" t="s">
        <v>19288</v>
      </c>
      <c r="T562" t="s">
        <v>19287</v>
      </c>
    </row>
    <row r="563" spans="1:20" x14ac:dyDescent="0.25">
      <c r="A563" t="s">
        <v>18</v>
      </c>
      <c r="B563" t="s">
        <v>19</v>
      </c>
      <c r="C563">
        <v>68</v>
      </c>
      <c r="D563">
        <v>2</v>
      </c>
      <c r="E563" t="s">
        <v>19285</v>
      </c>
      <c r="F563">
        <v>200</v>
      </c>
      <c r="G563">
        <v>0</v>
      </c>
      <c r="H563" t="s">
        <v>641</v>
      </c>
      <c r="I563" t="s">
        <v>19286</v>
      </c>
      <c r="J563" t="s">
        <v>1668</v>
      </c>
      <c r="K563" t="s">
        <v>644</v>
      </c>
      <c r="L563" t="s">
        <v>645</v>
      </c>
      <c r="M563" t="s">
        <v>19287</v>
      </c>
      <c r="N563" t="s">
        <v>644</v>
      </c>
      <c r="O563" t="s">
        <v>647</v>
      </c>
      <c r="P563" t="s">
        <v>5</v>
      </c>
      <c r="Q563" t="s">
        <v>648</v>
      </c>
      <c r="R563" t="s">
        <v>645</v>
      </c>
      <c r="S563" t="s">
        <v>19288</v>
      </c>
      <c r="T563" t="s">
        <v>19287</v>
      </c>
    </row>
    <row r="564" spans="1:20" x14ac:dyDescent="0.25">
      <c r="A564" t="s">
        <v>638</v>
      </c>
      <c r="B564" t="s">
        <v>639</v>
      </c>
      <c r="C564">
        <v>66</v>
      </c>
      <c r="D564">
        <v>2</v>
      </c>
      <c r="E564" t="s">
        <v>19289</v>
      </c>
      <c r="F564">
        <v>200</v>
      </c>
      <c r="G564">
        <v>0</v>
      </c>
      <c r="H564" t="s">
        <v>641</v>
      </c>
      <c r="I564" t="s">
        <v>19290</v>
      </c>
      <c r="J564" t="s">
        <v>690</v>
      </c>
      <c r="K564" t="s">
        <v>644</v>
      </c>
      <c r="L564" t="s">
        <v>645</v>
      </c>
      <c r="M564" t="s">
        <v>19287</v>
      </c>
      <c r="N564" t="s">
        <v>644</v>
      </c>
      <c r="O564" t="s">
        <v>647</v>
      </c>
      <c r="P564" t="s">
        <v>5</v>
      </c>
      <c r="Q564" t="s">
        <v>648</v>
      </c>
      <c r="R564" t="s">
        <v>645</v>
      </c>
      <c r="S564" t="s">
        <v>19291</v>
      </c>
      <c r="T564" t="s">
        <v>19287</v>
      </c>
    </row>
    <row r="565" spans="1:20" x14ac:dyDescent="0.25">
      <c r="A565" t="s">
        <v>18</v>
      </c>
      <c r="B565" t="s">
        <v>19</v>
      </c>
      <c r="C565">
        <v>68</v>
      </c>
      <c r="D565">
        <v>1</v>
      </c>
      <c r="E565" t="s">
        <v>19289</v>
      </c>
      <c r="F565">
        <v>200</v>
      </c>
      <c r="G565">
        <v>0</v>
      </c>
      <c r="H565" t="s">
        <v>641</v>
      </c>
      <c r="I565" t="s">
        <v>19290</v>
      </c>
      <c r="J565" t="s">
        <v>690</v>
      </c>
      <c r="K565" t="s">
        <v>644</v>
      </c>
      <c r="L565" t="s">
        <v>645</v>
      </c>
      <c r="M565" t="s">
        <v>19287</v>
      </c>
      <c r="N565" t="s">
        <v>644</v>
      </c>
      <c r="O565" t="s">
        <v>647</v>
      </c>
      <c r="P565" t="s">
        <v>5</v>
      </c>
      <c r="Q565" t="s">
        <v>648</v>
      </c>
      <c r="R565" t="s">
        <v>645</v>
      </c>
      <c r="S565" t="s">
        <v>19291</v>
      </c>
      <c r="T565" t="s">
        <v>19287</v>
      </c>
    </row>
    <row r="566" spans="1:20" x14ac:dyDescent="0.25">
      <c r="A566" t="s">
        <v>147</v>
      </c>
      <c r="B566" t="s">
        <v>148</v>
      </c>
      <c r="C566">
        <v>33.333333333333336</v>
      </c>
      <c r="D566">
        <v>3</v>
      </c>
      <c r="E566" t="s">
        <v>19289</v>
      </c>
      <c r="F566">
        <v>200</v>
      </c>
      <c r="G566">
        <v>0</v>
      </c>
      <c r="H566" t="s">
        <v>641</v>
      </c>
      <c r="I566" t="s">
        <v>19290</v>
      </c>
      <c r="J566" t="s">
        <v>690</v>
      </c>
      <c r="K566" t="s">
        <v>644</v>
      </c>
      <c r="L566" t="s">
        <v>645</v>
      </c>
      <c r="M566" t="s">
        <v>19287</v>
      </c>
      <c r="N566" t="s">
        <v>644</v>
      </c>
      <c r="O566" t="s">
        <v>647</v>
      </c>
      <c r="P566" t="s">
        <v>5</v>
      </c>
      <c r="Q566" t="s">
        <v>648</v>
      </c>
      <c r="R566" t="s">
        <v>645</v>
      </c>
      <c r="S566" t="s">
        <v>19291</v>
      </c>
      <c r="T566" t="s">
        <v>19287</v>
      </c>
    </row>
    <row r="567" spans="1:20" x14ac:dyDescent="0.25">
      <c r="A567" t="s">
        <v>147</v>
      </c>
      <c r="B567" t="s">
        <v>148</v>
      </c>
      <c r="C567">
        <v>33.333333333333336</v>
      </c>
      <c r="D567">
        <v>6</v>
      </c>
      <c r="E567" t="s">
        <v>19292</v>
      </c>
      <c r="F567">
        <v>200</v>
      </c>
      <c r="G567">
        <v>0</v>
      </c>
      <c r="H567" t="s">
        <v>641</v>
      </c>
      <c r="I567" t="s">
        <v>19004</v>
      </c>
      <c r="J567" t="s">
        <v>685</v>
      </c>
      <c r="K567" t="s">
        <v>644</v>
      </c>
      <c r="L567" t="s">
        <v>645</v>
      </c>
      <c r="M567" t="s">
        <v>19287</v>
      </c>
      <c r="N567" t="s">
        <v>644</v>
      </c>
      <c r="O567" t="s">
        <v>668</v>
      </c>
      <c r="P567" t="s">
        <v>5</v>
      </c>
      <c r="Q567" t="s">
        <v>669</v>
      </c>
      <c r="R567" t="s">
        <v>645</v>
      </c>
      <c r="S567" t="s">
        <v>19293</v>
      </c>
      <c r="T567" t="s">
        <v>19294</v>
      </c>
    </row>
    <row r="568" spans="1:20" x14ac:dyDescent="0.25">
      <c r="A568" t="s">
        <v>147</v>
      </c>
      <c r="B568" t="s">
        <v>148</v>
      </c>
      <c r="C568">
        <v>50</v>
      </c>
      <c r="D568">
        <v>6</v>
      </c>
      <c r="E568" t="s">
        <v>19295</v>
      </c>
      <c r="F568">
        <v>200</v>
      </c>
      <c r="G568">
        <v>0</v>
      </c>
      <c r="H568" t="s">
        <v>641</v>
      </c>
      <c r="I568" t="s">
        <v>19296</v>
      </c>
      <c r="J568" t="s">
        <v>1184</v>
      </c>
      <c r="K568" t="s">
        <v>644</v>
      </c>
      <c r="L568" t="s">
        <v>645</v>
      </c>
      <c r="M568" t="s">
        <v>19294</v>
      </c>
      <c r="N568" t="s">
        <v>644</v>
      </c>
      <c r="O568" t="s">
        <v>647</v>
      </c>
      <c r="P568" t="s">
        <v>5</v>
      </c>
      <c r="Q568" t="s">
        <v>648</v>
      </c>
      <c r="R568" t="s">
        <v>645</v>
      </c>
      <c r="S568" t="s">
        <v>19297</v>
      </c>
      <c r="T568" t="s">
        <v>19294</v>
      </c>
    </row>
    <row r="569" spans="1:20" x14ac:dyDescent="0.25">
      <c r="A569" t="s">
        <v>519</v>
      </c>
      <c r="B569" t="s">
        <v>520</v>
      </c>
      <c r="C569">
        <v>120</v>
      </c>
      <c r="D569">
        <v>2</v>
      </c>
      <c r="E569" t="s">
        <v>19298</v>
      </c>
      <c r="F569">
        <v>237</v>
      </c>
      <c r="G569">
        <v>0</v>
      </c>
      <c r="H569" t="s">
        <v>641</v>
      </c>
      <c r="I569" t="s">
        <v>19270</v>
      </c>
      <c r="J569" t="s">
        <v>736</v>
      </c>
      <c r="K569" t="s">
        <v>644</v>
      </c>
      <c r="L569" t="s">
        <v>645</v>
      </c>
      <c r="M569" t="s">
        <v>19243</v>
      </c>
      <c r="N569" t="s">
        <v>644</v>
      </c>
      <c r="O569" t="s">
        <v>732</v>
      </c>
      <c r="P569" t="s">
        <v>5</v>
      </c>
      <c r="Q569" t="s">
        <v>669</v>
      </c>
      <c r="R569" t="s">
        <v>645</v>
      </c>
      <c r="S569" t="s">
        <v>19299</v>
      </c>
      <c r="T569" t="s">
        <v>19300</v>
      </c>
    </row>
    <row r="570" spans="1:20" x14ac:dyDescent="0.25">
      <c r="A570" t="s">
        <v>518</v>
      </c>
      <c r="B570" t="s">
        <v>616</v>
      </c>
      <c r="C570">
        <v>120</v>
      </c>
      <c r="D570">
        <v>1</v>
      </c>
      <c r="E570" t="s">
        <v>19298</v>
      </c>
      <c r="F570">
        <v>237</v>
      </c>
      <c r="G570">
        <v>0</v>
      </c>
      <c r="H570" t="s">
        <v>641</v>
      </c>
      <c r="I570" t="s">
        <v>19270</v>
      </c>
      <c r="J570" t="s">
        <v>736</v>
      </c>
      <c r="K570" t="s">
        <v>644</v>
      </c>
      <c r="L570" t="s">
        <v>645</v>
      </c>
      <c r="M570" t="s">
        <v>19243</v>
      </c>
      <c r="N570" t="s">
        <v>644</v>
      </c>
      <c r="O570" t="s">
        <v>732</v>
      </c>
      <c r="P570" t="s">
        <v>5</v>
      </c>
      <c r="Q570" t="s">
        <v>669</v>
      </c>
      <c r="R570" t="s">
        <v>645</v>
      </c>
      <c r="S570" t="s">
        <v>19299</v>
      </c>
      <c r="T570" t="s">
        <v>19300</v>
      </c>
    </row>
    <row r="571" spans="1:20" x14ac:dyDescent="0.25">
      <c r="A571" t="s">
        <v>22</v>
      </c>
      <c r="B571" t="s">
        <v>27</v>
      </c>
      <c r="C571">
        <v>69.900000000000006</v>
      </c>
      <c r="D571">
        <v>10</v>
      </c>
      <c r="E571" t="s">
        <v>19301</v>
      </c>
      <c r="F571">
        <v>800</v>
      </c>
      <c r="G571">
        <v>0</v>
      </c>
      <c r="H571" t="s">
        <v>673</v>
      </c>
      <c r="I571" t="s">
        <v>9531</v>
      </c>
      <c r="J571" t="s">
        <v>9532</v>
      </c>
      <c r="K571" t="s">
        <v>9526</v>
      </c>
      <c r="L571" t="s">
        <v>4896</v>
      </c>
      <c r="M571" t="s">
        <v>19187</v>
      </c>
      <c r="N571" t="s">
        <v>644</v>
      </c>
      <c r="O571" t="s">
        <v>679</v>
      </c>
      <c r="P571" t="s">
        <v>26</v>
      </c>
      <c r="Q571" t="s">
        <v>680</v>
      </c>
      <c r="R571" t="s">
        <v>645</v>
      </c>
      <c r="S571" t="s">
        <v>19302</v>
      </c>
      <c r="T571" t="s">
        <v>19303</v>
      </c>
    </row>
    <row r="572" spans="1:20" x14ac:dyDescent="0.25">
      <c r="A572" t="s">
        <v>22</v>
      </c>
      <c r="B572" t="s">
        <v>27</v>
      </c>
      <c r="C572">
        <v>90</v>
      </c>
      <c r="D572">
        <v>2</v>
      </c>
      <c r="E572" t="s">
        <v>19304</v>
      </c>
      <c r="F572">
        <v>143.5</v>
      </c>
      <c r="G572">
        <v>8.5</v>
      </c>
      <c r="H572" t="s">
        <v>805</v>
      </c>
      <c r="I572" t="s">
        <v>19305</v>
      </c>
      <c r="J572" t="s">
        <v>19306</v>
      </c>
      <c r="K572" t="s">
        <v>1972</v>
      </c>
      <c r="L572" t="s">
        <v>19307</v>
      </c>
      <c r="M572" t="s">
        <v>19308</v>
      </c>
      <c r="N572" t="s">
        <v>644</v>
      </c>
      <c r="O572" t="s">
        <v>811</v>
      </c>
      <c r="P572" t="s">
        <v>23</v>
      </c>
      <c r="Q572" t="s">
        <v>812</v>
      </c>
      <c r="R572" t="s">
        <v>645</v>
      </c>
      <c r="S572" t="s">
        <v>19309</v>
      </c>
      <c r="T572" t="s">
        <v>19308</v>
      </c>
    </row>
    <row r="573" spans="1:20" x14ac:dyDescent="0.25">
      <c r="A573" t="s">
        <v>239</v>
      </c>
      <c r="B573" t="s">
        <v>245</v>
      </c>
      <c r="C573">
        <v>139</v>
      </c>
      <c r="D573">
        <v>1</v>
      </c>
      <c r="E573" t="s">
        <v>19310</v>
      </c>
      <c r="F573">
        <v>108.99</v>
      </c>
      <c r="G573">
        <v>0</v>
      </c>
      <c r="H573" t="s">
        <v>641</v>
      </c>
      <c r="I573" t="s">
        <v>19311</v>
      </c>
      <c r="J573" t="s">
        <v>690</v>
      </c>
      <c r="K573" t="s">
        <v>644</v>
      </c>
      <c r="L573" t="s">
        <v>645</v>
      </c>
      <c r="M573" t="s">
        <v>19308</v>
      </c>
      <c r="N573" t="s">
        <v>644</v>
      </c>
      <c r="O573" t="s">
        <v>647</v>
      </c>
      <c r="P573" t="s">
        <v>5</v>
      </c>
      <c r="Q573" t="s">
        <v>648</v>
      </c>
      <c r="R573" t="s">
        <v>645</v>
      </c>
      <c r="S573" t="s">
        <v>19312</v>
      </c>
      <c r="T573" t="s">
        <v>19308</v>
      </c>
    </row>
    <row r="574" spans="1:20" x14ac:dyDescent="0.25">
      <c r="A574" t="s">
        <v>638</v>
      </c>
      <c r="B574" t="s">
        <v>639</v>
      </c>
      <c r="C574">
        <v>66</v>
      </c>
      <c r="D574">
        <v>2</v>
      </c>
      <c r="E574" t="s">
        <v>19313</v>
      </c>
      <c r="F574">
        <v>100</v>
      </c>
      <c r="G574">
        <v>0</v>
      </c>
      <c r="H574" t="s">
        <v>641</v>
      </c>
      <c r="I574" t="s">
        <v>19314</v>
      </c>
      <c r="J574" t="s">
        <v>685</v>
      </c>
      <c r="K574" t="s">
        <v>644</v>
      </c>
      <c r="L574" t="s">
        <v>645</v>
      </c>
      <c r="M574" t="s">
        <v>19315</v>
      </c>
      <c r="N574" t="s">
        <v>644</v>
      </c>
      <c r="O574" t="s">
        <v>647</v>
      </c>
      <c r="P574" t="s">
        <v>5</v>
      </c>
      <c r="Q574" t="s">
        <v>648</v>
      </c>
      <c r="R574" t="s">
        <v>645</v>
      </c>
      <c r="S574" t="s">
        <v>19316</v>
      </c>
      <c r="T574" t="s">
        <v>19315</v>
      </c>
    </row>
    <row r="575" spans="1:20" x14ac:dyDescent="0.25">
      <c r="A575" t="s">
        <v>18</v>
      </c>
      <c r="B575" t="s">
        <v>19</v>
      </c>
      <c r="C575">
        <v>68</v>
      </c>
      <c r="D575">
        <v>1</v>
      </c>
      <c r="E575" t="s">
        <v>19313</v>
      </c>
      <c r="F575">
        <v>100</v>
      </c>
      <c r="G575">
        <v>0</v>
      </c>
      <c r="H575" t="s">
        <v>641</v>
      </c>
      <c r="I575" t="s">
        <v>19314</v>
      </c>
      <c r="J575" t="s">
        <v>685</v>
      </c>
      <c r="K575" t="s">
        <v>644</v>
      </c>
      <c r="L575" t="s">
        <v>645</v>
      </c>
      <c r="M575" t="s">
        <v>19315</v>
      </c>
      <c r="N575" t="s">
        <v>644</v>
      </c>
      <c r="O575" t="s">
        <v>647</v>
      </c>
      <c r="P575" t="s">
        <v>5</v>
      </c>
      <c r="Q575" t="s">
        <v>648</v>
      </c>
      <c r="R575" t="s">
        <v>645</v>
      </c>
      <c r="S575" t="s">
        <v>19316</v>
      </c>
      <c r="T575" t="s">
        <v>19315</v>
      </c>
    </row>
    <row r="576" spans="1:20" x14ac:dyDescent="0.25">
      <c r="A576" t="s">
        <v>147</v>
      </c>
      <c r="B576" t="s">
        <v>148</v>
      </c>
      <c r="C576">
        <v>50</v>
      </c>
      <c r="D576">
        <v>6</v>
      </c>
      <c r="E576" t="s">
        <v>19317</v>
      </c>
      <c r="F576">
        <v>200</v>
      </c>
      <c r="G576">
        <v>0</v>
      </c>
      <c r="H576" t="s">
        <v>641</v>
      </c>
      <c r="I576" t="s">
        <v>19318</v>
      </c>
      <c r="J576" t="s">
        <v>2079</v>
      </c>
      <c r="K576" t="s">
        <v>644</v>
      </c>
      <c r="L576" t="s">
        <v>645</v>
      </c>
      <c r="M576" t="s">
        <v>19319</v>
      </c>
      <c r="N576" t="s">
        <v>644</v>
      </c>
      <c r="O576" t="s">
        <v>668</v>
      </c>
      <c r="P576" t="s">
        <v>5</v>
      </c>
      <c r="Q576" t="s">
        <v>669</v>
      </c>
      <c r="R576" t="s">
        <v>645</v>
      </c>
      <c r="S576" t="s">
        <v>19320</v>
      </c>
      <c r="T576" t="s">
        <v>19319</v>
      </c>
    </row>
    <row r="577" spans="1:20" x14ac:dyDescent="0.25">
      <c r="A577" t="s">
        <v>638</v>
      </c>
      <c r="B577" t="s">
        <v>639</v>
      </c>
      <c r="C577">
        <v>66</v>
      </c>
      <c r="D577">
        <v>2</v>
      </c>
      <c r="E577" t="s">
        <v>19321</v>
      </c>
      <c r="F577">
        <v>129</v>
      </c>
      <c r="G577">
        <v>29</v>
      </c>
      <c r="H577" t="s">
        <v>641</v>
      </c>
      <c r="I577" t="s">
        <v>19322</v>
      </c>
      <c r="J577" t="s">
        <v>1711</v>
      </c>
      <c r="K577" t="s">
        <v>644</v>
      </c>
      <c r="L577" t="s">
        <v>645</v>
      </c>
      <c r="M577" t="s">
        <v>19323</v>
      </c>
      <c r="N577" t="s">
        <v>644</v>
      </c>
      <c r="O577" t="s">
        <v>647</v>
      </c>
      <c r="P577" t="s">
        <v>5</v>
      </c>
      <c r="Q577" t="s">
        <v>648</v>
      </c>
      <c r="R577" t="s">
        <v>645</v>
      </c>
      <c r="S577" t="s">
        <v>19324</v>
      </c>
      <c r="T577" t="s">
        <v>19323</v>
      </c>
    </row>
    <row r="578" spans="1:20" x14ac:dyDescent="0.25">
      <c r="A578" t="s">
        <v>18</v>
      </c>
      <c r="B578" t="s">
        <v>19</v>
      </c>
      <c r="C578">
        <v>68</v>
      </c>
      <c r="D578">
        <v>1</v>
      </c>
      <c r="E578" t="s">
        <v>19321</v>
      </c>
      <c r="F578">
        <v>129</v>
      </c>
      <c r="G578">
        <v>29</v>
      </c>
      <c r="H578" t="s">
        <v>641</v>
      </c>
      <c r="I578" t="s">
        <v>19322</v>
      </c>
      <c r="J578" t="s">
        <v>1711</v>
      </c>
      <c r="K578" t="s">
        <v>644</v>
      </c>
      <c r="L578" t="s">
        <v>645</v>
      </c>
      <c r="M578" t="s">
        <v>19323</v>
      </c>
      <c r="N578" t="s">
        <v>644</v>
      </c>
      <c r="O578" t="s">
        <v>647</v>
      </c>
      <c r="P578" t="s">
        <v>5</v>
      </c>
      <c r="Q578" t="s">
        <v>648</v>
      </c>
      <c r="R578" t="s">
        <v>645</v>
      </c>
      <c r="S578" t="s">
        <v>19324</v>
      </c>
      <c r="T578" t="s">
        <v>19323</v>
      </c>
    </row>
    <row r="579" spans="1:20" x14ac:dyDescent="0.25">
      <c r="A579" t="s">
        <v>147</v>
      </c>
      <c r="B579" t="s">
        <v>148</v>
      </c>
      <c r="C579">
        <v>50</v>
      </c>
      <c r="D579">
        <v>6</v>
      </c>
      <c r="E579" t="s">
        <v>19325</v>
      </c>
      <c r="F579">
        <v>200</v>
      </c>
      <c r="G579">
        <v>0</v>
      </c>
      <c r="H579" t="s">
        <v>641</v>
      </c>
      <c r="I579" t="s">
        <v>19326</v>
      </c>
      <c r="J579" t="s">
        <v>2079</v>
      </c>
      <c r="K579" t="s">
        <v>644</v>
      </c>
      <c r="L579" t="s">
        <v>645</v>
      </c>
      <c r="M579" t="s">
        <v>19327</v>
      </c>
      <c r="N579" t="s">
        <v>644</v>
      </c>
      <c r="O579" t="s">
        <v>668</v>
      </c>
      <c r="P579" t="s">
        <v>5</v>
      </c>
      <c r="Q579" t="s">
        <v>669</v>
      </c>
      <c r="R579" t="s">
        <v>645</v>
      </c>
      <c r="S579" t="s">
        <v>19328</v>
      </c>
      <c r="T579" t="s">
        <v>19327</v>
      </c>
    </row>
    <row r="580" spans="1:20" x14ac:dyDescent="0.25">
      <c r="A580" t="s">
        <v>147</v>
      </c>
      <c r="B580" t="s">
        <v>148</v>
      </c>
      <c r="C580">
        <v>50</v>
      </c>
      <c r="D580">
        <v>12</v>
      </c>
      <c r="E580" t="s">
        <v>19329</v>
      </c>
      <c r="F580">
        <v>400</v>
      </c>
      <c r="G580">
        <v>0</v>
      </c>
      <c r="H580" t="s">
        <v>641</v>
      </c>
      <c r="I580" t="s">
        <v>9828</v>
      </c>
      <c r="J580" t="s">
        <v>2660</v>
      </c>
      <c r="K580" t="s">
        <v>644</v>
      </c>
      <c r="L580" t="s">
        <v>645</v>
      </c>
      <c r="M580" t="s">
        <v>19330</v>
      </c>
      <c r="N580" t="s">
        <v>644</v>
      </c>
      <c r="O580" t="s">
        <v>647</v>
      </c>
      <c r="P580" t="s">
        <v>5</v>
      </c>
      <c r="Q580" t="s">
        <v>648</v>
      </c>
      <c r="R580" t="s">
        <v>645</v>
      </c>
      <c r="S580" t="s">
        <v>19331</v>
      </c>
      <c r="T580" t="s">
        <v>19332</v>
      </c>
    </row>
    <row r="581" spans="1:20" x14ac:dyDescent="0.25">
      <c r="A581" t="s">
        <v>638</v>
      </c>
      <c r="B581" t="s">
        <v>639</v>
      </c>
      <c r="C581">
        <v>66</v>
      </c>
      <c r="D581">
        <v>2</v>
      </c>
      <c r="E581" t="s">
        <v>19333</v>
      </c>
      <c r="F581">
        <v>100</v>
      </c>
      <c r="G581">
        <v>0</v>
      </c>
      <c r="H581" t="s">
        <v>641</v>
      </c>
      <c r="I581" t="s">
        <v>19334</v>
      </c>
      <c r="J581" t="s">
        <v>1711</v>
      </c>
      <c r="K581" t="s">
        <v>644</v>
      </c>
      <c r="L581" t="s">
        <v>645</v>
      </c>
      <c r="M581" t="s">
        <v>19335</v>
      </c>
      <c r="N581" t="s">
        <v>644</v>
      </c>
      <c r="O581" t="s">
        <v>647</v>
      </c>
      <c r="P581" t="s">
        <v>5</v>
      </c>
      <c r="Q581" t="s">
        <v>648</v>
      </c>
      <c r="R581" t="s">
        <v>645</v>
      </c>
      <c r="S581" t="s">
        <v>19336</v>
      </c>
      <c r="T581" t="s">
        <v>19335</v>
      </c>
    </row>
    <row r="582" spans="1:20" x14ac:dyDescent="0.25">
      <c r="A582" t="s">
        <v>18</v>
      </c>
      <c r="B582" t="s">
        <v>19</v>
      </c>
      <c r="C582">
        <v>68</v>
      </c>
      <c r="D582">
        <v>1</v>
      </c>
      <c r="E582" t="s">
        <v>19333</v>
      </c>
      <c r="F582">
        <v>100</v>
      </c>
      <c r="G582">
        <v>0</v>
      </c>
      <c r="H582" t="s">
        <v>641</v>
      </c>
      <c r="I582" t="s">
        <v>19334</v>
      </c>
      <c r="J582" t="s">
        <v>1711</v>
      </c>
      <c r="K582" t="s">
        <v>644</v>
      </c>
      <c r="L582" t="s">
        <v>645</v>
      </c>
      <c r="M582" t="s">
        <v>19335</v>
      </c>
      <c r="N582" t="s">
        <v>644</v>
      </c>
      <c r="O582" t="s">
        <v>647</v>
      </c>
      <c r="P582" t="s">
        <v>5</v>
      </c>
      <c r="Q582" t="s">
        <v>648</v>
      </c>
      <c r="R582" t="s">
        <v>645</v>
      </c>
      <c r="S582" t="s">
        <v>19336</v>
      </c>
      <c r="T582" t="s">
        <v>19335</v>
      </c>
    </row>
    <row r="583" spans="1:20" x14ac:dyDescent="0.25">
      <c r="A583" t="s">
        <v>72</v>
      </c>
      <c r="B583" t="s">
        <v>3385</v>
      </c>
      <c r="C583">
        <v>120</v>
      </c>
      <c r="D583">
        <v>2</v>
      </c>
      <c r="E583" t="s">
        <v>19337</v>
      </c>
      <c r="F583">
        <v>158</v>
      </c>
      <c r="G583">
        <v>0</v>
      </c>
      <c r="H583" t="s">
        <v>641</v>
      </c>
      <c r="I583" t="s">
        <v>19338</v>
      </c>
      <c r="J583" t="s">
        <v>981</v>
      </c>
      <c r="K583" t="s">
        <v>644</v>
      </c>
      <c r="L583" t="s">
        <v>645</v>
      </c>
      <c r="M583" t="s">
        <v>19339</v>
      </c>
      <c r="N583" t="s">
        <v>644</v>
      </c>
      <c r="O583" t="s">
        <v>647</v>
      </c>
      <c r="P583" t="s">
        <v>5</v>
      </c>
      <c r="Q583" t="s">
        <v>648</v>
      </c>
      <c r="R583" t="s">
        <v>645</v>
      </c>
      <c r="S583" t="s">
        <v>19340</v>
      </c>
      <c r="T583" t="s">
        <v>19339</v>
      </c>
    </row>
    <row r="584" spans="1:20" x14ac:dyDescent="0.25">
      <c r="A584" t="s">
        <v>147</v>
      </c>
      <c r="B584" t="s">
        <v>148</v>
      </c>
      <c r="C584">
        <v>33.333333333333336</v>
      </c>
      <c r="D584">
        <v>3</v>
      </c>
      <c r="E584" t="s">
        <v>19341</v>
      </c>
      <c r="F584">
        <v>100</v>
      </c>
      <c r="G584">
        <v>0</v>
      </c>
      <c r="H584" t="s">
        <v>641</v>
      </c>
      <c r="I584" t="s">
        <v>19342</v>
      </c>
      <c r="J584" t="s">
        <v>2049</v>
      </c>
      <c r="K584" t="s">
        <v>644</v>
      </c>
      <c r="L584" t="s">
        <v>645</v>
      </c>
      <c r="M584" t="s">
        <v>19343</v>
      </c>
      <c r="N584" t="s">
        <v>644</v>
      </c>
      <c r="O584" t="s">
        <v>647</v>
      </c>
      <c r="P584" t="s">
        <v>5</v>
      </c>
      <c r="Q584" t="s">
        <v>648</v>
      </c>
      <c r="R584" t="s">
        <v>645</v>
      </c>
      <c r="S584" t="s">
        <v>19344</v>
      </c>
      <c r="T584" t="s">
        <v>19343</v>
      </c>
    </row>
    <row r="585" spans="1:20" x14ac:dyDescent="0.25">
      <c r="A585" t="s">
        <v>147</v>
      </c>
      <c r="B585" t="s">
        <v>148</v>
      </c>
      <c r="C585">
        <v>40</v>
      </c>
      <c r="D585">
        <v>10</v>
      </c>
      <c r="E585" t="s">
        <v>19345</v>
      </c>
      <c r="F585">
        <v>350</v>
      </c>
      <c r="G585">
        <v>0</v>
      </c>
      <c r="H585" t="s">
        <v>729</v>
      </c>
      <c r="I585" t="s">
        <v>19346</v>
      </c>
      <c r="J585" t="s">
        <v>1414</v>
      </c>
      <c r="K585" t="s">
        <v>644</v>
      </c>
      <c r="L585" t="s">
        <v>645</v>
      </c>
      <c r="M585" t="s">
        <v>19347</v>
      </c>
      <c r="N585" t="s">
        <v>644</v>
      </c>
      <c r="O585" t="s">
        <v>647</v>
      </c>
      <c r="P585" t="s">
        <v>5</v>
      </c>
      <c r="Q585" t="s">
        <v>648</v>
      </c>
      <c r="R585" t="s">
        <v>645</v>
      </c>
      <c r="S585" t="s">
        <v>19348</v>
      </c>
      <c r="T585" t="s">
        <v>19347</v>
      </c>
    </row>
    <row r="586" spans="1:20" x14ac:dyDescent="0.25">
      <c r="A586" t="s">
        <v>147</v>
      </c>
      <c r="B586" t="s">
        <v>148</v>
      </c>
      <c r="C586">
        <v>33.333333333333336</v>
      </c>
      <c r="D586">
        <v>3</v>
      </c>
      <c r="E586" t="s">
        <v>19349</v>
      </c>
      <c r="F586">
        <v>118</v>
      </c>
      <c r="G586">
        <v>18</v>
      </c>
      <c r="H586" t="s">
        <v>641</v>
      </c>
      <c r="I586" t="s">
        <v>19350</v>
      </c>
      <c r="J586" t="s">
        <v>989</v>
      </c>
      <c r="K586" t="s">
        <v>644</v>
      </c>
      <c r="L586" t="s">
        <v>645</v>
      </c>
      <c r="M586" t="s">
        <v>19347</v>
      </c>
      <c r="N586" t="s">
        <v>644</v>
      </c>
      <c r="O586" t="s">
        <v>647</v>
      </c>
      <c r="P586" t="s">
        <v>5</v>
      </c>
      <c r="Q586" t="s">
        <v>648</v>
      </c>
      <c r="R586" t="s">
        <v>645</v>
      </c>
      <c r="S586" t="s">
        <v>19351</v>
      </c>
      <c r="T586" t="s">
        <v>19347</v>
      </c>
    </row>
    <row r="587" spans="1:20" x14ac:dyDescent="0.25">
      <c r="A587" t="s">
        <v>147</v>
      </c>
      <c r="B587" t="s">
        <v>148</v>
      </c>
      <c r="C587">
        <v>50</v>
      </c>
      <c r="D587">
        <v>6</v>
      </c>
      <c r="E587" t="s">
        <v>19352</v>
      </c>
      <c r="F587">
        <v>200</v>
      </c>
      <c r="G587">
        <v>0</v>
      </c>
      <c r="H587" t="s">
        <v>641</v>
      </c>
      <c r="I587" t="s">
        <v>5725</v>
      </c>
      <c r="J587" t="s">
        <v>1072</v>
      </c>
      <c r="K587" t="s">
        <v>644</v>
      </c>
      <c r="L587" t="s">
        <v>645</v>
      </c>
      <c r="M587" t="s">
        <v>19353</v>
      </c>
      <c r="N587" t="s">
        <v>644</v>
      </c>
      <c r="O587" t="s">
        <v>647</v>
      </c>
      <c r="P587" t="s">
        <v>5</v>
      </c>
      <c r="Q587" t="s">
        <v>648</v>
      </c>
      <c r="R587" t="s">
        <v>645</v>
      </c>
      <c r="S587" t="s">
        <v>19354</v>
      </c>
      <c r="T587" t="s">
        <v>19353</v>
      </c>
    </row>
    <row r="588" spans="1:20" x14ac:dyDescent="0.25">
      <c r="A588" t="s">
        <v>72</v>
      </c>
      <c r="B588" t="s">
        <v>3385</v>
      </c>
      <c r="C588">
        <v>120</v>
      </c>
      <c r="D588">
        <v>2</v>
      </c>
      <c r="E588" t="s">
        <v>19355</v>
      </c>
      <c r="F588">
        <v>168</v>
      </c>
      <c r="G588">
        <v>10</v>
      </c>
      <c r="H588" t="s">
        <v>641</v>
      </c>
      <c r="I588" t="s">
        <v>1249</v>
      </c>
      <c r="J588" t="s">
        <v>924</v>
      </c>
      <c r="K588" t="s">
        <v>644</v>
      </c>
      <c r="L588" t="s">
        <v>645</v>
      </c>
      <c r="M588" t="s">
        <v>19353</v>
      </c>
      <c r="N588" t="s">
        <v>644</v>
      </c>
      <c r="O588" t="s">
        <v>647</v>
      </c>
      <c r="P588" t="s">
        <v>5</v>
      </c>
      <c r="Q588" t="s">
        <v>648</v>
      </c>
      <c r="R588" t="s">
        <v>645</v>
      </c>
      <c r="S588" t="s">
        <v>19356</v>
      </c>
      <c r="T588" t="s">
        <v>19353</v>
      </c>
    </row>
    <row r="589" spans="1:20" x14ac:dyDescent="0.25">
      <c r="A589" t="s">
        <v>72</v>
      </c>
      <c r="B589" t="s">
        <v>3385</v>
      </c>
      <c r="C589">
        <v>120</v>
      </c>
      <c r="D589">
        <v>2</v>
      </c>
      <c r="E589" t="s">
        <v>19357</v>
      </c>
      <c r="F589">
        <v>158</v>
      </c>
      <c r="G589">
        <v>0</v>
      </c>
      <c r="H589" t="s">
        <v>641</v>
      </c>
      <c r="I589" t="s">
        <v>19358</v>
      </c>
      <c r="J589" t="s">
        <v>2173</v>
      </c>
      <c r="K589" t="s">
        <v>644</v>
      </c>
      <c r="L589" t="s">
        <v>645</v>
      </c>
      <c r="M589" t="s">
        <v>19353</v>
      </c>
      <c r="N589" t="s">
        <v>644</v>
      </c>
      <c r="O589" t="s">
        <v>647</v>
      </c>
      <c r="P589" t="s">
        <v>5</v>
      </c>
      <c r="Q589" t="s">
        <v>648</v>
      </c>
      <c r="R589" t="s">
        <v>645</v>
      </c>
      <c r="S589" t="s">
        <v>19359</v>
      </c>
      <c r="T589" t="s">
        <v>19353</v>
      </c>
    </row>
    <row r="590" spans="1:20" x14ac:dyDescent="0.25">
      <c r="A590" t="s">
        <v>147</v>
      </c>
      <c r="B590" t="s">
        <v>148</v>
      </c>
      <c r="C590">
        <v>33.333333333333336</v>
      </c>
      <c r="D590">
        <v>3</v>
      </c>
      <c r="E590" t="s">
        <v>19360</v>
      </c>
      <c r="F590">
        <v>100</v>
      </c>
      <c r="G590">
        <v>0</v>
      </c>
      <c r="H590" t="s">
        <v>641</v>
      </c>
      <c r="I590" t="s">
        <v>19361</v>
      </c>
      <c r="J590" t="s">
        <v>1508</v>
      </c>
      <c r="K590" t="s">
        <v>644</v>
      </c>
      <c r="L590" t="s">
        <v>645</v>
      </c>
      <c r="M590" t="s">
        <v>19362</v>
      </c>
      <c r="N590" t="s">
        <v>644</v>
      </c>
      <c r="O590" t="s">
        <v>647</v>
      </c>
      <c r="P590" t="s">
        <v>5</v>
      </c>
      <c r="Q590" t="s">
        <v>648</v>
      </c>
      <c r="R590" t="s">
        <v>645</v>
      </c>
      <c r="S590" t="s">
        <v>19363</v>
      </c>
      <c r="T590" t="s">
        <v>19362</v>
      </c>
    </row>
    <row r="591" spans="1:20" x14ac:dyDescent="0.25">
      <c r="A591" t="s">
        <v>638</v>
      </c>
      <c r="B591" t="s">
        <v>639</v>
      </c>
      <c r="C591">
        <v>66</v>
      </c>
      <c r="D591">
        <v>2</v>
      </c>
      <c r="E591" t="s">
        <v>19364</v>
      </c>
      <c r="F591">
        <v>100</v>
      </c>
      <c r="G591">
        <v>0</v>
      </c>
      <c r="H591" t="s">
        <v>641</v>
      </c>
      <c r="I591" t="s">
        <v>19365</v>
      </c>
      <c r="J591" t="s">
        <v>724</v>
      </c>
      <c r="K591" t="s">
        <v>644</v>
      </c>
      <c r="L591" t="s">
        <v>645</v>
      </c>
      <c r="M591" t="s">
        <v>19362</v>
      </c>
      <c r="N591" t="s">
        <v>644</v>
      </c>
      <c r="O591" t="s">
        <v>647</v>
      </c>
      <c r="P591" t="s">
        <v>5</v>
      </c>
      <c r="Q591" t="s">
        <v>648</v>
      </c>
      <c r="R591" t="s">
        <v>645</v>
      </c>
      <c r="S591" t="s">
        <v>19366</v>
      </c>
      <c r="T591" t="s">
        <v>19362</v>
      </c>
    </row>
    <row r="592" spans="1:20" x14ac:dyDescent="0.25">
      <c r="A592" t="s">
        <v>18</v>
      </c>
      <c r="B592" t="s">
        <v>19</v>
      </c>
      <c r="C592">
        <v>68</v>
      </c>
      <c r="D592">
        <v>1</v>
      </c>
      <c r="E592" t="s">
        <v>19364</v>
      </c>
      <c r="F592">
        <v>100</v>
      </c>
      <c r="G592">
        <v>0</v>
      </c>
      <c r="H592" t="s">
        <v>641</v>
      </c>
      <c r="I592" t="s">
        <v>19365</v>
      </c>
      <c r="J592" t="s">
        <v>724</v>
      </c>
      <c r="K592" t="s">
        <v>644</v>
      </c>
      <c r="L592" t="s">
        <v>645</v>
      </c>
      <c r="M592" t="s">
        <v>19362</v>
      </c>
      <c r="N592" t="s">
        <v>644</v>
      </c>
      <c r="O592" t="s">
        <v>647</v>
      </c>
      <c r="P592" t="s">
        <v>5</v>
      </c>
      <c r="Q592" t="s">
        <v>648</v>
      </c>
      <c r="R592" t="s">
        <v>645</v>
      </c>
      <c r="S592" t="s">
        <v>19366</v>
      </c>
      <c r="T592" t="s">
        <v>19362</v>
      </c>
    </row>
    <row r="593" spans="1:20" x14ac:dyDescent="0.25">
      <c r="A593" t="s">
        <v>147</v>
      </c>
      <c r="B593" t="s">
        <v>148</v>
      </c>
      <c r="C593">
        <v>33.333333333333336</v>
      </c>
      <c r="D593">
        <v>3</v>
      </c>
      <c r="E593" t="s">
        <v>19367</v>
      </c>
      <c r="F593">
        <v>100</v>
      </c>
      <c r="G593">
        <v>0</v>
      </c>
      <c r="H593" t="s">
        <v>641</v>
      </c>
      <c r="I593" t="s">
        <v>19368</v>
      </c>
      <c r="J593" t="s">
        <v>7097</v>
      </c>
      <c r="K593" t="s">
        <v>644</v>
      </c>
      <c r="L593" t="s">
        <v>645</v>
      </c>
      <c r="M593" t="s">
        <v>19369</v>
      </c>
      <c r="N593" t="s">
        <v>644</v>
      </c>
      <c r="O593" t="s">
        <v>647</v>
      </c>
      <c r="P593" t="s">
        <v>5</v>
      </c>
      <c r="Q593" t="s">
        <v>648</v>
      </c>
      <c r="R593" t="s">
        <v>645</v>
      </c>
      <c r="S593" t="s">
        <v>19370</v>
      </c>
      <c r="T593" t="s">
        <v>19369</v>
      </c>
    </row>
    <row r="594" spans="1:20" x14ac:dyDescent="0.25">
      <c r="A594" t="s">
        <v>241</v>
      </c>
      <c r="B594" t="s">
        <v>247</v>
      </c>
      <c r="C594">
        <v>139</v>
      </c>
      <c r="D594">
        <v>1</v>
      </c>
      <c r="E594" t="s">
        <v>19371</v>
      </c>
      <c r="F594">
        <v>146.99</v>
      </c>
      <c r="G594">
        <v>38</v>
      </c>
      <c r="H594" t="s">
        <v>641</v>
      </c>
      <c r="I594" t="s">
        <v>19372</v>
      </c>
      <c r="J594" t="s">
        <v>714</v>
      </c>
      <c r="K594" t="s">
        <v>644</v>
      </c>
      <c r="L594" t="s">
        <v>645</v>
      </c>
      <c r="M594" t="s">
        <v>19373</v>
      </c>
      <c r="N594" t="s">
        <v>644</v>
      </c>
      <c r="O594" t="s">
        <v>647</v>
      </c>
      <c r="P594" t="s">
        <v>5</v>
      </c>
      <c r="Q594" t="s">
        <v>648</v>
      </c>
      <c r="R594" t="s">
        <v>645</v>
      </c>
      <c r="S594" t="s">
        <v>19374</v>
      </c>
      <c r="T594" t="s">
        <v>19373</v>
      </c>
    </row>
    <row r="595" spans="1:20" x14ac:dyDescent="0.25">
      <c r="A595" t="s">
        <v>147</v>
      </c>
      <c r="B595" t="s">
        <v>148</v>
      </c>
      <c r="C595">
        <v>50</v>
      </c>
      <c r="D595">
        <v>6</v>
      </c>
      <c r="E595" t="s">
        <v>19375</v>
      </c>
      <c r="F595">
        <v>200</v>
      </c>
      <c r="G595">
        <v>0</v>
      </c>
      <c r="H595" t="s">
        <v>641</v>
      </c>
      <c r="I595" t="s">
        <v>19376</v>
      </c>
      <c r="J595" t="s">
        <v>745</v>
      </c>
      <c r="K595" t="s">
        <v>644</v>
      </c>
      <c r="L595" t="s">
        <v>645</v>
      </c>
      <c r="M595" t="s">
        <v>19373</v>
      </c>
      <c r="N595" t="s">
        <v>644</v>
      </c>
      <c r="O595" t="s">
        <v>668</v>
      </c>
      <c r="P595" t="s">
        <v>5</v>
      </c>
      <c r="Q595" t="s">
        <v>669</v>
      </c>
      <c r="R595" t="s">
        <v>645</v>
      </c>
      <c r="S595" t="s">
        <v>19377</v>
      </c>
      <c r="T595" t="s">
        <v>19373</v>
      </c>
    </row>
    <row r="596" spans="1:20" x14ac:dyDescent="0.25">
      <c r="A596" t="s">
        <v>147</v>
      </c>
      <c r="B596" t="s">
        <v>148</v>
      </c>
      <c r="C596">
        <v>50</v>
      </c>
      <c r="D596">
        <v>6</v>
      </c>
      <c r="E596" t="s">
        <v>19378</v>
      </c>
      <c r="F596">
        <v>200</v>
      </c>
      <c r="G596">
        <v>0</v>
      </c>
      <c r="H596" t="s">
        <v>641</v>
      </c>
      <c r="I596" t="s">
        <v>3662</v>
      </c>
      <c r="J596" t="s">
        <v>989</v>
      </c>
      <c r="K596" t="s">
        <v>644</v>
      </c>
      <c r="L596" t="s">
        <v>645</v>
      </c>
      <c r="M596" t="s">
        <v>19379</v>
      </c>
      <c r="N596" t="s">
        <v>644</v>
      </c>
      <c r="O596" t="s">
        <v>647</v>
      </c>
      <c r="P596" t="s">
        <v>5</v>
      </c>
      <c r="Q596" t="s">
        <v>648</v>
      </c>
      <c r="R596" t="s">
        <v>645</v>
      </c>
      <c r="S596" t="s">
        <v>19380</v>
      </c>
      <c r="T596" t="s">
        <v>19379</v>
      </c>
    </row>
    <row r="597" spans="1:20" x14ac:dyDescent="0.25">
      <c r="A597" t="s">
        <v>638</v>
      </c>
      <c r="B597" t="s">
        <v>639</v>
      </c>
      <c r="C597">
        <v>66</v>
      </c>
      <c r="D597">
        <v>2</v>
      </c>
      <c r="E597" t="s">
        <v>19381</v>
      </c>
      <c r="F597">
        <v>100</v>
      </c>
      <c r="G597">
        <v>0</v>
      </c>
      <c r="H597" t="s">
        <v>641</v>
      </c>
      <c r="I597" t="s">
        <v>19382</v>
      </c>
      <c r="J597" t="s">
        <v>847</v>
      </c>
      <c r="K597" t="s">
        <v>644</v>
      </c>
      <c r="L597" t="s">
        <v>645</v>
      </c>
      <c r="M597" t="s">
        <v>19383</v>
      </c>
      <c r="N597" t="s">
        <v>644</v>
      </c>
      <c r="O597" t="s">
        <v>647</v>
      </c>
      <c r="P597" t="s">
        <v>5</v>
      </c>
      <c r="Q597" t="s">
        <v>648</v>
      </c>
      <c r="R597" t="s">
        <v>645</v>
      </c>
      <c r="S597" t="s">
        <v>19384</v>
      </c>
      <c r="T597" t="s">
        <v>19383</v>
      </c>
    </row>
    <row r="598" spans="1:20" x14ac:dyDescent="0.25">
      <c r="A598" t="s">
        <v>18</v>
      </c>
      <c r="B598" t="s">
        <v>19</v>
      </c>
      <c r="C598">
        <v>68</v>
      </c>
      <c r="D598">
        <v>1</v>
      </c>
      <c r="E598" t="s">
        <v>19381</v>
      </c>
      <c r="F598">
        <v>100</v>
      </c>
      <c r="G598">
        <v>0</v>
      </c>
      <c r="H598" t="s">
        <v>641</v>
      </c>
      <c r="I598" t="s">
        <v>19382</v>
      </c>
      <c r="J598" t="s">
        <v>847</v>
      </c>
      <c r="K598" t="s">
        <v>644</v>
      </c>
      <c r="L598" t="s">
        <v>645</v>
      </c>
      <c r="M598" t="s">
        <v>19383</v>
      </c>
      <c r="N598" t="s">
        <v>644</v>
      </c>
      <c r="O598" t="s">
        <v>647</v>
      </c>
      <c r="P598" t="s">
        <v>5</v>
      </c>
      <c r="Q598" t="s">
        <v>648</v>
      </c>
      <c r="R598" t="s">
        <v>645</v>
      </c>
      <c r="S598" t="s">
        <v>19384</v>
      </c>
      <c r="T598" t="s">
        <v>19383</v>
      </c>
    </row>
    <row r="599" spans="1:20" x14ac:dyDescent="0.25">
      <c r="A599" t="s">
        <v>638</v>
      </c>
      <c r="B599" t="s">
        <v>639</v>
      </c>
      <c r="C599">
        <v>66</v>
      </c>
      <c r="D599">
        <v>2</v>
      </c>
      <c r="E599" t="s">
        <v>19385</v>
      </c>
      <c r="F599">
        <v>100</v>
      </c>
      <c r="G599">
        <v>0</v>
      </c>
      <c r="H599" t="s">
        <v>641</v>
      </c>
      <c r="I599" t="s">
        <v>19386</v>
      </c>
      <c r="J599" t="s">
        <v>1508</v>
      </c>
      <c r="K599" t="s">
        <v>644</v>
      </c>
      <c r="L599" t="s">
        <v>645</v>
      </c>
      <c r="M599" t="s">
        <v>19387</v>
      </c>
      <c r="N599" t="s">
        <v>644</v>
      </c>
      <c r="O599" t="s">
        <v>647</v>
      </c>
      <c r="P599" t="s">
        <v>5</v>
      </c>
      <c r="Q599" t="s">
        <v>648</v>
      </c>
      <c r="R599" t="s">
        <v>645</v>
      </c>
      <c r="S599" t="s">
        <v>19388</v>
      </c>
      <c r="T599" t="s">
        <v>19387</v>
      </c>
    </row>
    <row r="600" spans="1:20" x14ac:dyDescent="0.25">
      <c r="A600" t="s">
        <v>18</v>
      </c>
      <c r="B600" t="s">
        <v>19</v>
      </c>
      <c r="C600">
        <v>68</v>
      </c>
      <c r="D600">
        <v>1</v>
      </c>
      <c r="E600" t="s">
        <v>19385</v>
      </c>
      <c r="F600">
        <v>100</v>
      </c>
      <c r="G600">
        <v>0</v>
      </c>
      <c r="H600" t="s">
        <v>641</v>
      </c>
      <c r="I600" t="s">
        <v>19386</v>
      </c>
      <c r="J600" t="s">
        <v>1508</v>
      </c>
      <c r="K600" t="s">
        <v>644</v>
      </c>
      <c r="L600" t="s">
        <v>645</v>
      </c>
      <c r="M600" t="s">
        <v>19387</v>
      </c>
      <c r="N600" t="s">
        <v>644</v>
      </c>
      <c r="O600" t="s">
        <v>647</v>
      </c>
      <c r="P600" t="s">
        <v>5</v>
      </c>
      <c r="Q600" t="s">
        <v>648</v>
      </c>
      <c r="R600" t="s">
        <v>645</v>
      </c>
      <c r="S600" t="s">
        <v>19388</v>
      </c>
      <c r="T600" t="s">
        <v>19387</v>
      </c>
    </row>
    <row r="601" spans="1:20" x14ac:dyDescent="0.25">
      <c r="A601" t="s">
        <v>147</v>
      </c>
      <c r="B601" t="s">
        <v>148</v>
      </c>
      <c r="C601">
        <v>50</v>
      </c>
      <c r="D601">
        <v>6</v>
      </c>
      <c r="E601" t="s">
        <v>19389</v>
      </c>
      <c r="F601">
        <v>200</v>
      </c>
      <c r="G601">
        <v>0</v>
      </c>
      <c r="H601" t="s">
        <v>641</v>
      </c>
      <c r="I601" t="s">
        <v>19390</v>
      </c>
      <c r="J601" t="s">
        <v>1549</v>
      </c>
      <c r="K601" t="s">
        <v>644</v>
      </c>
      <c r="L601" t="s">
        <v>645</v>
      </c>
      <c r="M601" t="s">
        <v>19391</v>
      </c>
      <c r="N601" t="s">
        <v>644</v>
      </c>
      <c r="O601" t="s">
        <v>647</v>
      </c>
      <c r="P601" t="s">
        <v>5</v>
      </c>
      <c r="Q601" t="s">
        <v>648</v>
      </c>
      <c r="R601" t="s">
        <v>645</v>
      </c>
      <c r="S601" t="s">
        <v>19392</v>
      </c>
      <c r="T601" t="s">
        <v>19391</v>
      </c>
    </row>
    <row r="602" spans="1:20" x14ac:dyDescent="0.25">
      <c r="A602" t="s">
        <v>147</v>
      </c>
      <c r="B602" t="s">
        <v>148</v>
      </c>
      <c r="C602">
        <v>50</v>
      </c>
      <c r="D602">
        <v>6</v>
      </c>
      <c r="E602" t="s">
        <v>19393</v>
      </c>
      <c r="F602">
        <v>200</v>
      </c>
      <c r="G602">
        <v>0</v>
      </c>
      <c r="H602" t="s">
        <v>641</v>
      </c>
      <c r="I602" t="s">
        <v>19390</v>
      </c>
      <c r="J602" t="s">
        <v>900</v>
      </c>
      <c r="K602" t="s">
        <v>644</v>
      </c>
      <c r="L602" t="s">
        <v>645</v>
      </c>
      <c r="M602" t="s">
        <v>19394</v>
      </c>
      <c r="N602" t="s">
        <v>644</v>
      </c>
      <c r="O602" t="s">
        <v>647</v>
      </c>
      <c r="P602" t="s">
        <v>5</v>
      </c>
      <c r="Q602" t="s">
        <v>648</v>
      </c>
      <c r="R602" t="s">
        <v>645</v>
      </c>
      <c r="S602" t="s">
        <v>19395</v>
      </c>
      <c r="T602" t="s">
        <v>19391</v>
      </c>
    </row>
    <row r="603" spans="1:20" x14ac:dyDescent="0.25">
      <c r="A603" t="s">
        <v>147</v>
      </c>
      <c r="B603" t="s">
        <v>148</v>
      </c>
      <c r="C603">
        <v>50</v>
      </c>
      <c r="D603">
        <v>6</v>
      </c>
      <c r="E603" t="s">
        <v>19396</v>
      </c>
      <c r="F603">
        <v>200</v>
      </c>
      <c r="G603">
        <v>0</v>
      </c>
      <c r="H603" t="s">
        <v>641</v>
      </c>
      <c r="I603" t="s">
        <v>19397</v>
      </c>
      <c r="J603" t="s">
        <v>1520</v>
      </c>
      <c r="K603" t="s">
        <v>644</v>
      </c>
      <c r="L603" t="s">
        <v>645</v>
      </c>
      <c r="M603" t="s">
        <v>19398</v>
      </c>
      <c r="N603" t="s">
        <v>644</v>
      </c>
      <c r="O603" t="s">
        <v>668</v>
      </c>
      <c r="P603" t="s">
        <v>5</v>
      </c>
      <c r="Q603" t="s">
        <v>669</v>
      </c>
      <c r="R603" t="s">
        <v>645</v>
      </c>
      <c r="S603" t="s">
        <v>19399</v>
      </c>
      <c r="T603" t="s">
        <v>19391</v>
      </c>
    </row>
    <row r="604" spans="1:20" x14ac:dyDescent="0.25">
      <c r="A604" t="s">
        <v>22</v>
      </c>
      <c r="B604" t="s">
        <v>27</v>
      </c>
      <c r="C604">
        <v>66.333333333333329</v>
      </c>
      <c r="D604">
        <v>3</v>
      </c>
      <c r="E604" t="s">
        <v>19400</v>
      </c>
      <c r="F604">
        <v>187.5</v>
      </c>
      <c r="G604">
        <v>0</v>
      </c>
      <c r="H604" t="s">
        <v>805</v>
      </c>
      <c r="I604" t="s">
        <v>19401</v>
      </c>
      <c r="J604" t="s">
        <v>19402</v>
      </c>
      <c r="K604" t="s">
        <v>19403</v>
      </c>
      <c r="L604" t="s">
        <v>19404</v>
      </c>
      <c r="M604" t="s">
        <v>19405</v>
      </c>
      <c r="N604" t="s">
        <v>644</v>
      </c>
      <c r="O604" t="s">
        <v>811</v>
      </c>
      <c r="P604" t="s">
        <v>23</v>
      </c>
      <c r="Q604" t="s">
        <v>812</v>
      </c>
      <c r="R604" t="s">
        <v>645</v>
      </c>
      <c r="S604" t="s">
        <v>19406</v>
      </c>
      <c r="T604" t="s">
        <v>19405</v>
      </c>
    </row>
    <row r="605" spans="1:20" x14ac:dyDescent="0.25">
      <c r="A605" t="s">
        <v>239</v>
      </c>
      <c r="B605" t="s">
        <v>245</v>
      </c>
      <c r="C605">
        <v>139</v>
      </c>
      <c r="D605">
        <v>1</v>
      </c>
      <c r="E605" t="s">
        <v>19407</v>
      </c>
      <c r="F605">
        <v>108.99</v>
      </c>
      <c r="G605">
        <v>0</v>
      </c>
      <c r="H605" t="s">
        <v>641</v>
      </c>
      <c r="I605" t="s">
        <v>19408</v>
      </c>
      <c r="J605" t="s">
        <v>685</v>
      </c>
      <c r="K605" t="s">
        <v>644</v>
      </c>
      <c r="L605" t="s">
        <v>645</v>
      </c>
      <c r="M605" t="s">
        <v>19409</v>
      </c>
      <c r="N605" t="s">
        <v>644</v>
      </c>
      <c r="O605" t="s">
        <v>647</v>
      </c>
      <c r="P605" t="s">
        <v>5</v>
      </c>
      <c r="Q605" t="s">
        <v>648</v>
      </c>
      <c r="R605" t="s">
        <v>645</v>
      </c>
      <c r="S605" t="s">
        <v>19410</v>
      </c>
      <c r="T605" t="s">
        <v>19409</v>
      </c>
    </row>
    <row r="606" spans="1:20" x14ac:dyDescent="0.25">
      <c r="A606" t="s">
        <v>147</v>
      </c>
      <c r="B606" t="s">
        <v>148</v>
      </c>
      <c r="C606">
        <v>50</v>
      </c>
      <c r="D606">
        <v>6</v>
      </c>
      <c r="E606" t="s">
        <v>19411</v>
      </c>
      <c r="F606">
        <v>200</v>
      </c>
      <c r="G606">
        <v>0</v>
      </c>
      <c r="H606" t="s">
        <v>641</v>
      </c>
      <c r="I606" t="s">
        <v>19412</v>
      </c>
      <c r="J606" t="s">
        <v>1508</v>
      </c>
      <c r="K606" t="s">
        <v>644</v>
      </c>
      <c r="L606" t="s">
        <v>645</v>
      </c>
      <c r="M606" t="s">
        <v>19413</v>
      </c>
      <c r="N606" t="s">
        <v>644</v>
      </c>
      <c r="O606" t="s">
        <v>647</v>
      </c>
      <c r="P606" t="s">
        <v>5</v>
      </c>
      <c r="Q606" t="s">
        <v>648</v>
      </c>
      <c r="R606" t="s">
        <v>645</v>
      </c>
      <c r="S606" t="s">
        <v>19414</v>
      </c>
      <c r="T606" t="s">
        <v>19413</v>
      </c>
    </row>
    <row r="607" spans="1:20" x14ac:dyDescent="0.25">
      <c r="A607" t="s">
        <v>147</v>
      </c>
      <c r="B607" t="s">
        <v>148</v>
      </c>
      <c r="C607">
        <v>50</v>
      </c>
      <c r="D607">
        <v>6</v>
      </c>
      <c r="E607" t="s">
        <v>19415</v>
      </c>
      <c r="F607">
        <v>200</v>
      </c>
      <c r="G607">
        <v>0</v>
      </c>
      <c r="H607" t="s">
        <v>641</v>
      </c>
      <c r="I607" t="s">
        <v>11069</v>
      </c>
      <c r="J607" t="s">
        <v>745</v>
      </c>
      <c r="K607" t="s">
        <v>644</v>
      </c>
      <c r="L607" t="s">
        <v>645</v>
      </c>
      <c r="M607" t="s">
        <v>19416</v>
      </c>
      <c r="N607" t="s">
        <v>644</v>
      </c>
      <c r="O607" t="s">
        <v>647</v>
      </c>
      <c r="P607" t="s">
        <v>5</v>
      </c>
      <c r="Q607" t="s">
        <v>648</v>
      </c>
      <c r="R607" t="s">
        <v>645</v>
      </c>
      <c r="S607" t="s">
        <v>19417</v>
      </c>
      <c r="T607" t="s">
        <v>19416</v>
      </c>
    </row>
    <row r="608" spans="1:20" x14ac:dyDescent="0.25">
      <c r="A608" t="s">
        <v>147</v>
      </c>
      <c r="B608" t="s">
        <v>148</v>
      </c>
      <c r="C608">
        <v>33.333333333333336</v>
      </c>
      <c r="D608">
        <v>3</v>
      </c>
      <c r="E608" t="s">
        <v>19418</v>
      </c>
      <c r="F608">
        <v>100</v>
      </c>
      <c r="G608">
        <v>0</v>
      </c>
      <c r="H608" t="s">
        <v>641</v>
      </c>
      <c r="I608" t="s">
        <v>19419</v>
      </c>
      <c r="J608" t="s">
        <v>1711</v>
      </c>
      <c r="K608" t="s">
        <v>644</v>
      </c>
      <c r="L608" t="s">
        <v>645</v>
      </c>
      <c r="M608" t="s">
        <v>19420</v>
      </c>
      <c r="N608" t="s">
        <v>644</v>
      </c>
      <c r="O608" t="s">
        <v>647</v>
      </c>
      <c r="P608" t="s">
        <v>5</v>
      </c>
      <c r="Q608" t="s">
        <v>648</v>
      </c>
      <c r="R608" t="s">
        <v>645</v>
      </c>
      <c r="S608" t="s">
        <v>19421</v>
      </c>
      <c r="T608" t="s">
        <v>19420</v>
      </c>
    </row>
    <row r="609" spans="1:20" x14ac:dyDescent="0.25">
      <c r="A609" t="s">
        <v>147</v>
      </c>
      <c r="B609" t="s">
        <v>148</v>
      </c>
      <c r="C609">
        <v>50</v>
      </c>
      <c r="D609">
        <v>6</v>
      </c>
      <c r="E609" t="s">
        <v>19422</v>
      </c>
      <c r="F609">
        <v>200</v>
      </c>
      <c r="G609">
        <v>0</v>
      </c>
      <c r="H609" t="s">
        <v>641</v>
      </c>
      <c r="I609" t="s">
        <v>19423</v>
      </c>
      <c r="J609" t="s">
        <v>981</v>
      </c>
      <c r="K609" t="s">
        <v>644</v>
      </c>
      <c r="L609" t="s">
        <v>645</v>
      </c>
      <c r="M609" t="s">
        <v>19424</v>
      </c>
      <c r="N609" t="s">
        <v>644</v>
      </c>
      <c r="O609" t="s">
        <v>668</v>
      </c>
      <c r="P609" t="s">
        <v>5</v>
      </c>
      <c r="Q609" t="s">
        <v>669</v>
      </c>
      <c r="R609" t="s">
        <v>645</v>
      </c>
      <c r="S609" t="s">
        <v>19425</v>
      </c>
      <c r="T609" t="s">
        <v>19424</v>
      </c>
    </row>
    <row r="610" spans="1:20" x14ac:dyDescent="0.25">
      <c r="A610" t="s">
        <v>638</v>
      </c>
      <c r="B610" t="s">
        <v>639</v>
      </c>
      <c r="C610">
        <v>66</v>
      </c>
      <c r="D610">
        <v>4</v>
      </c>
      <c r="E610" t="s">
        <v>19426</v>
      </c>
      <c r="F610">
        <v>200</v>
      </c>
      <c r="G610">
        <v>0</v>
      </c>
      <c r="H610" t="s">
        <v>729</v>
      </c>
      <c r="I610" t="s">
        <v>19427</v>
      </c>
      <c r="J610" t="s">
        <v>771</v>
      </c>
      <c r="K610" t="s">
        <v>644</v>
      </c>
      <c r="L610" t="s">
        <v>645</v>
      </c>
      <c r="M610" t="s">
        <v>19428</v>
      </c>
      <c r="N610" t="s">
        <v>644</v>
      </c>
      <c r="O610" t="s">
        <v>647</v>
      </c>
      <c r="P610" t="s">
        <v>5</v>
      </c>
      <c r="Q610" t="s">
        <v>648</v>
      </c>
      <c r="R610" t="s">
        <v>645</v>
      </c>
      <c r="S610" t="s">
        <v>19429</v>
      </c>
      <c r="T610" t="s">
        <v>19430</v>
      </c>
    </row>
    <row r="611" spans="1:20" x14ac:dyDescent="0.25">
      <c r="A611" t="s">
        <v>18</v>
      </c>
      <c r="B611" t="s">
        <v>19</v>
      </c>
      <c r="C611">
        <v>68</v>
      </c>
      <c r="D611">
        <v>2</v>
      </c>
      <c r="E611" t="s">
        <v>19426</v>
      </c>
      <c r="F611">
        <v>200</v>
      </c>
      <c r="G611">
        <v>0</v>
      </c>
      <c r="H611" t="s">
        <v>729</v>
      </c>
      <c r="I611" t="s">
        <v>19427</v>
      </c>
      <c r="J611" t="s">
        <v>771</v>
      </c>
      <c r="K611" t="s">
        <v>644</v>
      </c>
      <c r="L611" t="s">
        <v>645</v>
      </c>
      <c r="M611" t="s">
        <v>19428</v>
      </c>
      <c r="N611" t="s">
        <v>644</v>
      </c>
      <c r="O611" t="s">
        <v>647</v>
      </c>
      <c r="P611" t="s">
        <v>5</v>
      </c>
      <c r="Q611" t="s">
        <v>648</v>
      </c>
      <c r="R611" t="s">
        <v>645</v>
      </c>
      <c r="S611" t="s">
        <v>19429</v>
      </c>
      <c r="T611" t="s">
        <v>19430</v>
      </c>
    </row>
    <row r="612" spans="1:20" x14ac:dyDescent="0.25">
      <c r="A612" t="s">
        <v>147</v>
      </c>
      <c r="B612" t="s">
        <v>148</v>
      </c>
      <c r="C612">
        <v>33.333333333333336</v>
      </c>
      <c r="D612">
        <v>3</v>
      </c>
      <c r="E612" t="s">
        <v>19431</v>
      </c>
      <c r="F612">
        <v>100</v>
      </c>
      <c r="G612">
        <v>0</v>
      </c>
      <c r="H612" t="s">
        <v>641</v>
      </c>
      <c r="I612" t="s">
        <v>17456</v>
      </c>
      <c r="J612" t="s">
        <v>993</v>
      </c>
      <c r="K612" t="s">
        <v>644</v>
      </c>
      <c r="L612" t="s">
        <v>645</v>
      </c>
      <c r="M612" t="s">
        <v>19432</v>
      </c>
      <c r="N612" t="s">
        <v>644</v>
      </c>
      <c r="O612" t="s">
        <v>647</v>
      </c>
      <c r="P612" t="s">
        <v>5</v>
      </c>
      <c r="Q612" t="s">
        <v>648</v>
      </c>
      <c r="R612" t="s">
        <v>645</v>
      </c>
      <c r="S612" t="s">
        <v>19433</v>
      </c>
      <c r="T612" t="s">
        <v>19432</v>
      </c>
    </row>
    <row r="613" spans="1:20" x14ac:dyDescent="0.25">
      <c r="A613" t="s">
        <v>147</v>
      </c>
      <c r="B613" t="s">
        <v>148</v>
      </c>
      <c r="C613">
        <v>33.333333333333336</v>
      </c>
      <c r="D613">
        <v>3</v>
      </c>
      <c r="E613" t="s">
        <v>19434</v>
      </c>
      <c r="F613">
        <v>100</v>
      </c>
      <c r="G613">
        <v>0</v>
      </c>
      <c r="H613" t="s">
        <v>641</v>
      </c>
      <c r="I613" t="s">
        <v>19435</v>
      </c>
      <c r="J613" t="s">
        <v>1072</v>
      </c>
      <c r="K613" t="s">
        <v>644</v>
      </c>
      <c r="L613" t="s">
        <v>645</v>
      </c>
      <c r="M613" t="s">
        <v>19436</v>
      </c>
      <c r="N613" t="s">
        <v>644</v>
      </c>
      <c r="O613" t="s">
        <v>647</v>
      </c>
      <c r="P613" t="s">
        <v>5</v>
      </c>
      <c r="Q613" t="s">
        <v>648</v>
      </c>
      <c r="R613" t="s">
        <v>645</v>
      </c>
      <c r="S613" t="s">
        <v>19437</v>
      </c>
      <c r="T613" t="s">
        <v>19436</v>
      </c>
    </row>
    <row r="614" spans="1:20" x14ac:dyDescent="0.25">
      <c r="A614" t="s">
        <v>147</v>
      </c>
      <c r="B614" t="s">
        <v>148</v>
      </c>
      <c r="C614">
        <v>33.333333333333336</v>
      </c>
      <c r="D614">
        <v>3</v>
      </c>
      <c r="E614" t="s">
        <v>19438</v>
      </c>
      <c r="F614">
        <v>100</v>
      </c>
      <c r="G614">
        <v>0</v>
      </c>
      <c r="H614" t="s">
        <v>641</v>
      </c>
      <c r="I614" t="s">
        <v>19439</v>
      </c>
      <c r="J614" t="s">
        <v>708</v>
      </c>
      <c r="K614" t="s">
        <v>644</v>
      </c>
      <c r="L614" t="s">
        <v>645</v>
      </c>
      <c r="M614" t="s">
        <v>19436</v>
      </c>
      <c r="N614" t="s">
        <v>644</v>
      </c>
      <c r="O614" t="s">
        <v>647</v>
      </c>
      <c r="P614" t="s">
        <v>5</v>
      </c>
      <c r="Q614" t="s">
        <v>648</v>
      </c>
      <c r="R614" t="s">
        <v>645</v>
      </c>
      <c r="S614" t="s">
        <v>19440</v>
      </c>
      <c r="T614" t="s">
        <v>19436</v>
      </c>
    </row>
    <row r="615" spans="1:20" x14ac:dyDescent="0.25">
      <c r="A615" t="s">
        <v>638</v>
      </c>
      <c r="B615" t="s">
        <v>639</v>
      </c>
      <c r="C615">
        <v>66</v>
      </c>
      <c r="D615">
        <v>4</v>
      </c>
      <c r="E615" t="s">
        <v>19441</v>
      </c>
      <c r="F615">
        <v>200</v>
      </c>
      <c r="G615">
        <v>0</v>
      </c>
      <c r="H615" t="s">
        <v>729</v>
      </c>
      <c r="I615" t="s">
        <v>13290</v>
      </c>
      <c r="J615" t="s">
        <v>1711</v>
      </c>
      <c r="K615" t="s">
        <v>644</v>
      </c>
      <c r="L615" t="s">
        <v>645</v>
      </c>
      <c r="M615" t="s">
        <v>19436</v>
      </c>
      <c r="N615" t="s">
        <v>644</v>
      </c>
      <c r="O615" t="s">
        <v>668</v>
      </c>
      <c r="P615" t="s">
        <v>5</v>
      </c>
      <c r="Q615" t="s">
        <v>669</v>
      </c>
      <c r="R615" t="s">
        <v>645</v>
      </c>
      <c r="S615" t="s">
        <v>19442</v>
      </c>
      <c r="T615" t="s">
        <v>19436</v>
      </c>
    </row>
    <row r="616" spans="1:20" x14ac:dyDescent="0.25">
      <c r="A616" t="s">
        <v>18</v>
      </c>
      <c r="B616" t="s">
        <v>19</v>
      </c>
      <c r="C616">
        <v>68</v>
      </c>
      <c r="D616">
        <v>2</v>
      </c>
      <c r="E616" t="s">
        <v>19441</v>
      </c>
      <c r="F616">
        <v>200</v>
      </c>
      <c r="G616">
        <v>0</v>
      </c>
      <c r="H616" t="s">
        <v>729</v>
      </c>
      <c r="I616" t="s">
        <v>13290</v>
      </c>
      <c r="J616" t="s">
        <v>1711</v>
      </c>
      <c r="K616" t="s">
        <v>644</v>
      </c>
      <c r="L616" t="s">
        <v>645</v>
      </c>
      <c r="M616" t="s">
        <v>19436</v>
      </c>
      <c r="N616" t="s">
        <v>644</v>
      </c>
      <c r="O616" t="s">
        <v>668</v>
      </c>
      <c r="P616" t="s">
        <v>5</v>
      </c>
      <c r="Q616" t="s">
        <v>669</v>
      </c>
      <c r="R616" t="s">
        <v>645</v>
      </c>
      <c r="S616" t="s">
        <v>19442</v>
      </c>
      <c r="T616" t="s">
        <v>19436</v>
      </c>
    </row>
    <row r="617" spans="1:20" x14ac:dyDescent="0.25">
      <c r="A617" t="s">
        <v>147</v>
      </c>
      <c r="B617" t="s">
        <v>148</v>
      </c>
      <c r="C617">
        <v>50</v>
      </c>
      <c r="D617">
        <v>6</v>
      </c>
      <c r="E617" t="s">
        <v>19443</v>
      </c>
      <c r="F617">
        <v>200</v>
      </c>
      <c r="G617">
        <v>0</v>
      </c>
      <c r="H617" t="s">
        <v>641</v>
      </c>
      <c r="I617" t="s">
        <v>19444</v>
      </c>
      <c r="J617" t="s">
        <v>685</v>
      </c>
      <c r="K617" t="s">
        <v>644</v>
      </c>
      <c r="L617" t="s">
        <v>645</v>
      </c>
      <c r="M617" t="s">
        <v>19445</v>
      </c>
      <c r="N617" t="s">
        <v>644</v>
      </c>
      <c r="O617" t="s">
        <v>668</v>
      </c>
      <c r="P617" t="s">
        <v>5</v>
      </c>
      <c r="Q617" t="s">
        <v>669</v>
      </c>
      <c r="R617" t="s">
        <v>645</v>
      </c>
      <c r="S617" t="s">
        <v>19446</v>
      </c>
      <c r="T617" t="s">
        <v>19445</v>
      </c>
    </row>
    <row r="618" spans="1:20" x14ac:dyDescent="0.25">
      <c r="A618" t="s">
        <v>104</v>
      </c>
      <c r="B618" t="s">
        <v>105</v>
      </c>
      <c r="C618">
        <v>14</v>
      </c>
      <c r="D618">
        <v>2</v>
      </c>
      <c r="E618" t="s">
        <v>19447</v>
      </c>
      <c r="F618">
        <v>43</v>
      </c>
      <c r="G618">
        <v>15</v>
      </c>
      <c r="H618" t="s">
        <v>673</v>
      </c>
      <c r="I618" t="s">
        <v>3251</v>
      </c>
      <c r="J618" t="s">
        <v>19448</v>
      </c>
      <c r="K618" t="s">
        <v>5750</v>
      </c>
      <c r="L618" t="s">
        <v>17426</v>
      </c>
      <c r="M618" t="s">
        <v>19449</v>
      </c>
      <c r="N618" t="s">
        <v>644</v>
      </c>
      <c r="O618" t="s">
        <v>679</v>
      </c>
      <c r="P618" t="s">
        <v>26</v>
      </c>
      <c r="Q618" t="s">
        <v>680</v>
      </c>
      <c r="R618" t="s">
        <v>645</v>
      </c>
      <c r="S618" t="s">
        <v>19450</v>
      </c>
      <c r="T618" t="s">
        <v>19449</v>
      </c>
    </row>
    <row r="619" spans="1:20" x14ac:dyDescent="0.25">
      <c r="A619" t="s">
        <v>516</v>
      </c>
      <c r="B619" t="s">
        <v>120</v>
      </c>
      <c r="C619">
        <v>75</v>
      </c>
      <c r="D619">
        <v>1</v>
      </c>
      <c r="E619" t="s">
        <v>19451</v>
      </c>
      <c r="F619">
        <v>142</v>
      </c>
      <c r="G619">
        <v>67</v>
      </c>
      <c r="H619" t="s">
        <v>673</v>
      </c>
      <c r="I619" t="s">
        <v>2507</v>
      </c>
      <c r="J619" t="s">
        <v>2508</v>
      </c>
      <c r="K619" t="s">
        <v>2509</v>
      </c>
      <c r="L619" t="s">
        <v>2510</v>
      </c>
      <c r="M619" t="s">
        <v>19449</v>
      </c>
      <c r="N619" t="s">
        <v>644</v>
      </c>
      <c r="O619" t="s">
        <v>679</v>
      </c>
      <c r="P619" t="s">
        <v>26</v>
      </c>
      <c r="Q619" t="s">
        <v>680</v>
      </c>
      <c r="R619" t="s">
        <v>645</v>
      </c>
      <c r="S619" t="s">
        <v>19452</v>
      </c>
      <c r="T619" t="s">
        <v>19449</v>
      </c>
    </row>
    <row r="620" spans="1:20" x14ac:dyDescent="0.25">
      <c r="A620" t="s">
        <v>22</v>
      </c>
      <c r="B620" t="s">
        <v>27</v>
      </c>
      <c r="C620">
        <v>66.333333333333329</v>
      </c>
      <c r="D620">
        <v>6</v>
      </c>
      <c r="E620" t="s">
        <v>19453</v>
      </c>
      <c r="F620">
        <v>490</v>
      </c>
      <c r="G620">
        <v>10</v>
      </c>
      <c r="H620" t="s">
        <v>673</v>
      </c>
      <c r="I620" t="s">
        <v>19454</v>
      </c>
      <c r="J620" t="s">
        <v>19455</v>
      </c>
      <c r="K620" t="s">
        <v>19456</v>
      </c>
      <c r="L620" t="s">
        <v>9725</v>
      </c>
      <c r="M620" t="s">
        <v>19457</v>
      </c>
      <c r="N620" t="s">
        <v>644</v>
      </c>
      <c r="O620" t="s">
        <v>679</v>
      </c>
      <c r="P620" t="s">
        <v>26</v>
      </c>
      <c r="Q620" t="s">
        <v>680</v>
      </c>
      <c r="R620" t="s">
        <v>645</v>
      </c>
      <c r="S620" t="s">
        <v>19458</v>
      </c>
      <c r="T620" t="s">
        <v>19459</v>
      </c>
    </row>
    <row r="621" spans="1:20" x14ac:dyDescent="0.25">
      <c r="A621" t="s">
        <v>147</v>
      </c>
      <c r="B621" t="s">
        <v>148</v>
      </c>
      <c r="C621">
        <v>33.333333333333336</v>
      </c>
      <c r="D621">
        <v>9</v>
      </c>
      <c r="E621" t="s">
        <v>19460</v>
      </c>
      <c r="F621">
        <v>300</v>
      </c>
      <c r="G621">
        <v>0</v>
      </c>
      <c r="H621" t="s">
        <v>641</v>
      </c>
      <c r="I621" t="s">
        <v>19461</v>
      </c>
      <c r="J621" t="s">
        <v>1292</v>
      </c>
      <c r="K621" t="s">
        <v>644</v>
      </c>
      <c r="L621" t="s">
        <v>645</v>
      </c>
      <c r="M621" t="s">
        <v>19462</v>
      </c>
      <c r="N621" t="s">
        <v>644</v>
      </c>
      <c r="O621" t="s">
        <v>647</v>
      </c>
      <c r="P621" t="s">
        <v>5</v>
      </c>
      <c r="Q621" t="s">
        <v>648</v>
      </c>
      <c r="R621" t="s">
        <v>19463</v>
      </c>
      <c r="S621" t="s">
        <v>19464</v>
      </c>
      <c r="T621" t="s">
        <v>19462</v>
      </c>
    </row>
    <row r="622" spans="1:20" x14ac:dyDescent="0.25">
      <c r="A622" t="s">
        <v>147</v>
      </c>
      <c r="B622" t="s">
        <v>148</v>
      </c>
      <c r="C622">
        <v>33.333333333333336</v>
      </c>
      <c r="D622">
        <v>3</v>
      </c>
      <c r="E622" t="s">
        <v>19465</v>
      </c>
      <c r="F622">
        <v>100</v>
      </c>
      <c r="G622">
        <v>0</v>
      </c>
      <c r="H622" t="s">
        <v>641</v>
      </c>
      <c r="I622" t="s">
        <v>19466</v>
      </c>
      <c r="J622" t="s">
        <v>685</v>
      </c>
      <c r="K622" t="s">
        <v>644</v>
      </c>
      <c r="L622" t="s">
        <v>645</v>
      </c>
      <c r="M622" t="s">
        <v>19467</v>
      </c>
      <c r="N622" t="s">
        <v>644</v>
      </c>
      <c r="O622" t="s">
        <v>668</v>
      </c>
      <c r="P622" t="s">
        <v>5</v>
      </c>
      <c r="Q622" t="s">
        <v>669</v>
      </c>
      <c r="R622" t="s">
        <v>645</v>
      </c>
      <c r="S622" t="s">
        <v>19468</v>
      </c>
      <c r="T622" t="s">
        <v>19469</v>
      </c>
    </row>
    <row r="623" spans="1:20" x14ac:dyDescent="0.25">
      <c r="A623" t="s">
        <v>22</v>
      </c>
      <c r="B623" t="s">
        <v>27</v>
      </c>
      <c r="C623">
        <v>120</v>
      </c>
      <c r="D623">
        <v>2</v>
      </c>
      <c r="E623" t="s">
        <v>19470</v>
      </c>
      <c r="F623">
        <v>198</v>
      </c>
      <c r="G623">
        <v>0</v>
      </c>
      <c r="H623" t="s">
        <v>641</v>
      </c>
      <c r="I623" t="s">
        <v>10359</v>
      </c>
      <c r="J623" t="s">
        <v>736</v>
      </c>
      <c r="K623" t="s">
        <v>644</v>
      </c>
      <c r="L623" t="s">
        <v>645</v>
      </c>
      <c r="M623" t="s">
        <v>19471</v>
      </c>
      <c r="N623" t="s">
        <v>644</v>
      </c>
      <c r="O623" t="s">
        <v>726</v>
      </c>
      <c r="P623" t="s">
        <v>5</v>
      </c>
      <c r="Q623" t="s">
        <v>648</v>
      </c>
      <c r="R623" t="s">
        <v>645</v>
      </c>
      <c r="S623" t="s">
        <v>19472</v>
      </c>
      <c r="T623" t="s">
        <v>19471</v>
      </c>
    </row>
    <row r="624" spans="1:20" x14ac:dyDescent="0.25">
      <c r="A624" t="s">
        <v>147</v>
      </c>
      <c r="B624" t="s">
        <v>148</v>
      </c>
      <c r="C624">
        <v>33.333333333333336</v>
      </c>
      <c r="D624">
        <v>3</v>
      </c>
      <c r="E624" t="s">
        <v>19473</v>
      </c>
      <c r="F624">
        <v>100</v>
      </c>
      <c r="G624">
        <v>0</v>
      </c>
      <c r="H624" t="s">
        <v>641</v>
      </c>
      <c r="I624" t="s">
        <v>2681</v>
      </c>
      <c r="J624" t="s">
        <v>745</v>
      </c>
      <c r="K624" t="s">
        <v>644</v>
      </c>
      <c r="L624" t="s">
        <v>645</v>
      </c>
      <c r="M624" t="s">
        <v>19474</v>
      </c>
      <c r="N624" t="s">
        <v>644</v>
      </c>
      <c r="O624" t="s">
        <v>647</v>
      </c>
      <c r="P624" t="s">
        <v>5</v>
      </c>
      <c r="Q624" t="s">
        <v>648</v>
      </c>
      <c r="R624" t="s">
        <v>645</v>
      </c>
      <c r="S624" t="s">
        <v>19475</v>
      </c>
      <c r="T624" t="s">
        <v>19474</v>
      </c>
    </row>
    <row r="625" spans="1:20" x14ac:dyDescent="0.25">
      <c r="A625" t="s">
        <v>22</v>
      </c>
      <c r="B625" t="s">
        <v>27</v>
      </c>
      <c r="C625">
        <v>66.333333333333329</v>
      </c>
      <c r="D625">
        <v>6</v>
      </c>
      <c r="E625" t="s">
        <v>19476</v>
      </c>
      <c r="F625">
        <v>480</v>
      </c>
      <c r="G625">
        <v>0</v>
      </c>
      <c r="H625" t="s">
        <v>673</v>
      </c>
      <c r="I625" t="s">
        <v>9631</v>
      </c>
      <c r="J625" t="s">
        <v>19477</v>
      </c>
      <c r="K625" t="s">
        <v>5231</v>
      </c>
      <c r="L625" t="s">
        <v>829</v>
      </c>
      <c r="M625" t="s">
        <v>19445</v>
      </c>
      <c r="N625" t="s">
        <v>644</v>
      </c>
      <c r="O625" t="s">
        <v>679</v>
      </c>
      <c r="P625" t="s">
        <v>26</v>
      </c>
      <c r="Q625" t="s">
        <v>680</v>
      </c>
      <c r="R625" t="s">
        <v>645</v>
      </c>
      <c r="S625" t="s">
        <v>19478</v>
      </c>
      <c r="T625" t="s">
        <v>19479</v>
      </c>
    </row>
    <row r="626" spans="1:20" x14ac:dyDescent="0.25">
      <c r="A626" t="s">
        <v>147</v>
      </c>
      <c r="B626" t="s">
        <v>148</v>
      </c>
      <c r="C626">
        <v>33.333333333333336</v>
      </c>
      <c r="D626">
        <v>3</v>
      </c>
      <c r="E626" t="s">
        <v>19480</v>
      </c>
      <c r="F626">
        <v>129</v>
      </c>
      <c r="G626">
        <v>29</v>
      </c>
      <c r="H626" t="s">
        <v>641</v>
      </c>
      <c r="I626" t="s">
        <v>19481</v>
      </c>
      <c r="J626" t="s">
        <v>771</v>
      </c>
      <c r="K626" t="s">
        <v>644</v>
      </c>
      <c r="L626" t="s">
        <v>645</v>
      </c>
      <c r="M626" t="s">
        <v>19482</v>
      </c>
      <c r="N626" t="s">
        <v>644</v>
      </c>
      <c r="O626" t="s">
        <v>647</v>
      </c>
      <c r="P626" t="s">
        <v>5</v>
      </c>
      <c r="Q626" t="s">
        <v>648</v>
      </c>
      <c r="R626" t="s">
        <v>645</v>
      </c>
      <c r="S626" t="s">
        <v>19483</v>
      </c>
      <c r="T626" t="s">
        <v>19482</v>
      </c>
    </row>
    <row r="627" spans="1:20" x14ac:dyDescent="0.25">
      <c r="A627" t="s">
        <v>147</v>
      </c>
      <c r="B627" t="s">
        <v>148</v>
      </c>
      <c r="C627">
        <v>50</v>
      </c>
      <c r="D627">
        <v>6</v>
      </c>
      <c r="E627" t="s">
        <v>19484</v>
      </c>
      <c r="F627">
        <v>200</v>
      </c>
      <c r="G627">
        <v>0</v>
      </c>
      <c r="H627" t="s">
        <v>641</v>
      </c>
      <c r="I627" t="s">
        <v>19485</v>
      </c>
      <c r="J627" t="s">
        <v>801</v>
      </c>
      <c r="K627" t="s">
        <v>644</v>
      </c>
      <c r="L627" t="s">
        <v>645</v>
      </c>
      <c r="M627" t="s">
        <v>19486</v>
      </c>
      <c r="N627" t="s">
        <v>644</v>
      </c>
      <c r="O627" t="s">
        <v>647</v>
      </c>
      <c r="P627" t="s">
        <v>5</v>
      </c>
      <c r="Q627" t="s">
        <v>648</v>
      </c>
      <c r="R627" t="s">
        <v>645</v>
      </c>
      <c r="S627" t="s">
        <v>19487</v>
      </c>
      <c r="T627" t="s">
        <v>19486</v>
      </c>
    </row>
    <row r="628" spans="1:20" x14ac:dyDescent="0.25">
      <c r="A628" t="s">
        <v>147</v>
      </c>
      <c r="B628" t="s">
        <v>148</v>
      </c>
      <c r="C628">
        <v>50</v>
      </c>
      <c r="D628">
        <v>6</v>
      </c>
      <c r="E628" t="s">
        <v>19488</v>
      </c>
      <c r="F628">
        <v>200</v>
      </c>
      <c r="G628">
        <v>0</v>
      </c>
      <c r="H628" t="s">
        <v>641</v>
      </c>
      <c r="I628" t="s">
        <v>19489</v>
      </c>
      <c r="J628" t="s">
        <v>859</v>
      </c>
      <c r="K628" t="s">
        <v>644</v>
      </c>
      <c r="L628" t="s">
        <v>645</v>
      </c>
      <c r="M628" t="s">
        <v>19490</v>
      </c>
      <c r="N628" t="s">
        <v>644</v>
      </c>
      <c r="O628" t="s">
        <v>647</v>
      </c>
      <c r="P628" t="s">
        <v>5</v>
      </c>
      <c r="Q628" t="s">
        <v>648</v>
      </c>
      <c r="R628" t="s">
        <v>645</v>
      </c>
      <c r="S628" t="s">
        <v>19491</v>
      </c>
      <c r="T628" t="s">
        <v>19490</v>
      </c>
    </row>
    <row r="629" spans="1:20" x14ac:dyDescent="0.25">
      <c r="A629" t="s">
        <v>147</v>
      </c>
      <c r="B629" t="s">
        <v>148</v>
      </c>
      <c r="C629">
        <v>33.333333333333336</v>
      </c>
      <c r="D629">
        <v>3</v>
      </c>
      <c r="E629" t="s">
        <v>19492</v>
      </c>
      <c r="F629">
        <v>100</v>
      </c>
      <c r="G629">
        <v>0</v>
      </c>
      <c r="H629" t="s">
        <v>641</v>
      </c>
      <c r="I629" t="s">
        <v>19493</v>
      </c>
      <c r="J629" t="s">
        <v>1508</v>
      </c>
      <c r="K629" t="s">
        <v>644</v>
      </c>
      <c r="L629" t="s">
        <v>645</v>
      </c>
      <c r="M629" t="s">
        <v>19494</v>
      </c>
      <c r="N629" t="s">
        <v>644</v>
      </c>
      <c r="O629" t="s">
        <v>647</v>
      </c>
      <c r="P629" t="s">
        <v>5</v>
      </c>
      <c r="Q629" t="s">
        <v>648</v>
      </c>
      <c r="R629" t="s">
        <v>645</v>
      </c>
      <c r="S629" t="s">
        <v>19495</v>
      </c>
      <c r="T629" t="s">
        <v>19494</v>
      </c>
    </row>
    <row r="630" spans="1:20" x14ac:dyDescent="0.25">
      <c r="A630" t="s">
        <v>147</v>
      </c>
      <c r="B630" t="s">
        <v>148</v>
      </c>
      <c r="C630">
        <v>50</v>
      </c>
      <c r="D630">
        <v>12</v>
      </c>
      <c r="E630" t="s">
        <v>19496</v>
      </c>
      <c r="F630">
        <v>400</v>
      </c>
      <c r="G630">
        <v>0</v>
      </c>
      <c r="H630" t="s">
        <v>641</v>
      </c>
      <c r="I630" t="s">
        <v>19497</v>
      </c>
      <c r="J630" t="s">
        <v>766</v>
      </c>
      <c r="K630" t="s">
        <v>644</v>
      </c>
      <c r="L630" t="s">
        <v>645</v>
      </c>
      <c r="M630" t="s">
        <v>19498</v>
      </c>
      <c r="N630" t="s">
        <v>644</v>
      </c>
      <c r="O630" t="s">
        <v>647</v>
      </c>
      <c r="P630" t="s">
        <v>5</v>
      </c>
      <c r="Q630" t="s">
        <v>648</v>
      </c>
      <c r="R630" t="s">
        <v>645</v>
      </c>
      <c r="S630" t="s">
        <v>19499</v>
      </c>
      <c r="T630" t="s">
        <v>19498</v>
      </c>
    </row>
    <row r="631" spans="1:20" x14ac:dyDescent="0.25">
      <c r="A631" t="s">
        <v>22</v>
      </c>
      <c r="B631" t="s">
        <v>27</v>
      </c>
      <c r="C631">
        <v>66.333333333333329</v>
      </c>
      <c r="D631">
        <v>3</v>
      </c>
      <c r="E631" t="s">
        <v>19500</v>
      </c>
      <c r="F631">
        <v>100</v>
      </c>
      <c r="G631">
        <v>7.5</v>
      </c>
      <c r="H631" t="s">
        <v>805</v>
      </c>
      <c r="I631" t="s">
        <v>19501</v>
      </c>
      <c r="J631" t="s">
        <v>19502</v>
      </c>
      <c r="K631" t="s">
        <v>19503</v>
      </c>
      <c r="L631" t="s">
        <v>19504</v>
      </c>
      <c r="M631" t="s">
        <v>19505</v>
      </c>
      <c r="N631" t="s">
        <v>644</v>
      </c>
      <c r="O631" t="s">
        <v>811</v>
      </c>
      <c r="P631" t="s">
        <v>23</v>
      </c>
      <c r="Q631" t="s">
        <v>812</v>
      </c>
      <c r="R631" t="s">
        <v>645</v>
      </c>
      <c r="S631" t="s">
        <v>19506</v>
      </c>
      <c r="T631" t="s">
        <v>19505</v>
      </c>
    </row>
    <row r="632" spans="1:20" x14ac:dyDescent="0.25">
      <c r="A632" t="s">
        <v>147</v>
      </c>
      <c r="B632" t="s">
        <v>148</v>
      </c>
      <c r="C632">
        <v>33.333333333333336</v>
      </c>
      <c r="D632">
        <v>6</v>
      </c>
      <c r="E632" t="s">
        <v>19507</v>
      </c>
      <c r="F632">
        <v>200</v>
      </c>
      <c r="G632">
        <v>0</v>
      </c>
      <c r="H632" t="s">
        <v>641</v>
      </c>
      <c r="I632" t="s">
        <v>19508</v>
      </c>
      <c r="J632" t="s">
        <v>859</v>
      </c>
      <c r="K632" t="s">
        <v>644</v>
      </c>
      <c r="L632" t="s">
        <v>645</v>
      </c>
      <c r="M632" t="s">
        <v>19509</v>
      </c>
      <c r="N632" t="s">
        <v>644</v>
      </c>
      <c r="O632" t="s">
        <v>726</v>
      </c>
      <c r="P632" t="s">
        <v>5</v>
      </c>
      <c r="Q632" t="s">
        <v>648</v>
      </c>
      <c r="R632" t="s">
        <v>645</v>
      </c>
      <c r="S632" t="s">
        <v>19510</v>
      </c>
      <c r="T632" t="s">
        <v>19509</v>
      </c>
    </row>
    <row r="633" spans="1:20" x14ac:dyDescent="0.25">
      <c r="A633" t="s">
        <v>147</v>
      </c>
      <c r="B633" t="s">
        <v>148</v>
      </c>
      <c r="C633">
        <v>33.333333333333336</v>
      </c>
      <c r="D633">
        <v>3</v>
      </c>
      <c r="E633" t="s">
        <v>19511</v>
      </c>
      <c r="F633">
        <v>100</v>
      </c>
      <c r="G633">
        <v>0</v>
      </c>
      <c r="H633" t="s">
        <v>641</v>
      </c>
      <c r="I633" t="s">
        <v>19512</v>
      </c>
      <c r="J633" t="s">
        <v>745</v>
      </c>
      <c r="K633" t="s">
        <v>644</v>
      </c>
      <c r="L633" t="s">
        <v>645</v>
      </c>
      <c r="M633" t="s">
        <v>19509</v>
      </c>
      <c r="N633" t="s">
        <v>644</v>
      </c>
      <c r="O633" t="s">
        <v>668</v>
      </c>
      <c r="P633" t="s">
        <v>5</v>
      </c>
      <c r="Q633" t="s">
        <v>669</v>
      </c>
      <c r="R633" t="s">
        <v>645</v>
      </c>
      <c r="S633" t="s">
        <v>19513</v>
      </c>
      <c r="T633" t="s">
        <v>19509</v>
      </c>
    </row>
    <row r="634" spans="1:20" x14ac:dyDescent="0.25">
      <c r="A634" t="s">
        <v>147</v>
      </c>
      <c r="B634" t="s">
        <v>148</v>
      </c>
      <c r="C634">
        <v>50</v>
      </c>
      <c r="D634">
        <v>12</v>
      </c>
      <c r="E634" t="s">
        <v>19514</v>
      </c>
      <c r="F634">
        <v>600</v>
      </c>
      <c r="G634">
        <v>0</v>
      </c>
      <c r="H634" t="s">
        <v>641</v>
      </c>
      <c r="I634" t="s">
        <v>19515</v>
      </c>
      <c r="J634" t="s">
        <v>685</v>
      </c>
      <c r="K634" t="s">
        <v>644</v>
      </c>
      <c r="L634" t="s">
        <v>645</v>
      </c>
      <c r="M634" t="s">
        <v>19509</v>
      </c>
      <c r="N634" t="s">
        <v>644</v>
      </c>
      <c r="O634" t="s">
        <v>647</v>
      </c>
      <c r="P634" t="s">
        <v>5</v>
      </c>
      <c r="Q634" t="s">
        <v>648</v>
      </c>
      <c r="R634" t="s">
        <v>645</v>
      </c>
      <c r="S634" t="s">
        <v>19516</v>
      </c>
      <c r="T634" t="s">
        <v>19509</v>
      </c>
    </row>
    <row r="635" spans="1:20" x14ac:dyDescent="0.25">
      <c r="A635" t="s">
        <v>638</v>
      </c>
      <c r="B635" t="s">
        <v>639</v>
      </c>
      <c r="C635">
        <v>66</v>
      </c>
      <c r="D635">
        <v>4</v>
      </c>
      <c r="E635" t="s">
        <v>19514</v>
      </c>
      <c r="F635">
        <v>600</v>
      </c>
      <c r="G635">
        <v>0</v>
      </c>
      <c r="H635" t="s">
        <v>641</v>
      </c>
      <c r="I635" t="s">
        <v>19515</v>
      </c>
      <c r="J635" t="s">
        <v>685</v>
      </c>
      <c r="K635" t="s">
        <v>644</v>
      </c>
      <c r="L635" t="s">
        <v>645</v>
      </c>
      <c r="M635" t="s">
        <v>19509</v>
      </c>
      <c r="N635" t="s">
        <v>644</v>
      </c>
      <c r="O635" t="s">
        <v>647</v>
      </c>
      <c r="P635" t="s">
        <v>5</v>
      </c>
      <c r="Q635" t="s">
        <v>648</v>
      </c>
      <c r="R635" t="s">
        <v>645</v>
      </c>
      <c r="S635" t="s">
        <v>19516</v>
      </c>
      <c r="T635" t="s">
        <v>19509</v>
      </c>
    </row>
    <row r="636" spans="1:20" x14ac:dyDescent="0.25">
      <c r="A636" t="s">
        <v>18</v>
      </c>
      <c r="B636" t="s">
        <v>19</v>
      </c>
      <c r="C636">
        <v>68</v>
      </c>
      <c r="D636">
        <v>2</v>
      </c>
      <c r="E636" t="s">
        <v>19514</v>
      </c>
      <c r="F636">
        <v>600</v>
      </c>
      <c r="G636">
        <v>0</v>
      </c>
      <c r="H636" t="s">
        <v>641</v>
      </c>
      <c r="I636" t="s">
        <v>19515</v>
      </c>
      <c r="J636" t="s">
        <v>685</v>
      </c>
      <c r="K636" t="s">
        <v>644</v>
      </c>
      <c r="L636" t="s">
        <v>645</v>
      </c>
      <c r="M636" t="s">
        <v>19509</v>
      </c>
      <c r="N636" t="s">
        <v>644</v>
      </c>
      <c r="O636" t="s">
        <v>647</v>
      </c>
      <c r="P636" t="s">
        <v>5</v>
      </c>
      <c r="Q636" t="s">
        <v>648</v>
      </c>
      <c r="R636" t="s">
        <v>645</v>
      </c>
      <c r="S636" t="s">
        <v>19516</v>
      </c>
      <c r="T636" t="s">
        <v>19509</v>
      </c>
    </row>
    <row r="637" spans="1:20" x14ac:dyDescent="0.25">
      <c r="A637" t="s">
        <v>22</v>
      </c>
      <c r="B637" t="s">
        <v>27</v>
      </c>
      <c r="C637">
        <v>79</v>
      </c>
      <c r="D637">
        <v>2</v>
      </c>
      <c r="E637" t="s">
        <v>19517</v>
      </c>
      <c r="F637">
        <v>153</v>
      </c>
      <c r="G637">
        <v>0</v>
      </c>
      <c r="H637" t="s">
        <v>673</v>
      </c>
      <c r="I637" t="s">
        <v>13380</v>
      </c>
      <c r="J637" t="s">
        <v>19518</v>
      </c>
      <c r="K637" t="s">
        <v>19519</v>
      </c>
      <c r="L637" t="s">
        <v>19520</v>
      </c>
      <c r="M637" t="s">
        <v>19521</v>
      </c>
      <c r="N637" t="s">
        <v>644</v>
      </c>
      <c r="O637" t="s">
        <v>679</v>
      </c>
      <c r="P637" t="s">
        <v>26</v>
      </c>
      <c r="Q637" t="s">
        <v>680</v>
      </c>
      <c r="R637" t="s">
        <v>645</v>
      </c>
      <c r="S637" t="s">
        <v>19522</v>
      </c>
      <c r="T637" t="s">
        <v>19523</v>
      </c>
    </row>
    <row r="638" spans="1:20" x14ac:dyDescent="0.25">
      <c r="A638" t="s">
        <v>22</v>
      </c>
      <c r="B638" t="s">
        <v>27</v>
      </c>
      <c r="C638">
        <v>79</v>
      </c>
      <c r="D638">
        <v>3</v>
      </c>
      <c r="E638" t="s">
        <v>19524</v>
      </c>
      <c r="F638">
        <v>237</v>
      </c>
      <c r="G638">
        <v>0</v>
      </c>
      <c r="H638" t="s">
        <v>673</v>
      </c>
      <c r="I638" t="s">
        <v>14102</v>
      </c>
      <c r="J638" t="s">
        <v>19525</v>
      </c>
      <c r="K638" t="s">
        <v>19526</v>
      </c>
      <c r="L638" t="s">
        <v>17384</v>
      </c>
      <c r="M638" t="s">
        <v>19527</v>
      </c>
      <c r="N638" t="s">
        <v>644</v>
      </c>
      <c r="O638" t="s">
        <v>679</v>
      </c>
      <c r="P638" t="s">
        <v>26</v>
      </c>
      <c r="Q638" t="s">
        <v>680</v>
      </c>
      <c r="R638" t="s">
        <v>645</v>
      </c>
      <c r="S638" t="s">
        <v>19528</v>
      </c>
      <c r="T638" t="s">
        <v>19529</v>
      </c>
    </row>
    <row r="639" spans="1:20" x14ac:dyDescent="0.25">
      <c r="A639" t="s">
        <v>147</v>
      </c>
      <c r="B639" t="s">
        <v>148</v>
      </c>
      <c r="C639">
        <v>50</v>
      </c>
      <c r="D639">
        <v>6</v>
      </c>
      <c r="E639" t="s">
        <v>19530</v>
      </c>
      <c r="F639">
        <v>200</v>
      </c>
      <c r="G639">
        <v>0</v>
      </c>
      <c r="H639" t="s">
        <v>641</v>
      </c>
      <c r="I639" t="s">
        <v>19531</v>
      </c>
      <c r="J639" t="s">
        <v>736</v>
      </c>
      <c r="K639" t="s">
        <v>644</v>
      </c>
      <c r="L639" t="s">
        <v>645</v>
      </c>
      <c r="M639" t="s">
        <v>19532</v>
      </c>
      <c r="N639" t="s">
        <v>644</v>
      </c>
      <c r="O639" t="s">
        <v>647</v>
      </c>
      <c r="P639" t="s">
        <v>5</v>
      </c>
      <c r="Q639" t="s">
        <v>648</v>
      </c>
      <c r="R639" t="s">
        <v>645</v>
      </c>
      <c r="S639" t="s">
        <v>19533</v>
      </c>
      <c r="T639" t="s">
        <v>19532</v>
      </c>
    </row>
    <row r="640" spans="1:20" x14ac:dyDescent="0.25">
      <c r="A640" t="s">
        <v>22</v>
      </c>
      <c r="B640" t="s">
        <v>27</v>
      </c>
      <c r="C640">
        <v>69.900000000000006</v>
      </c>
      <c r="D640">
        <v>20</v>
      </c>
      <c r="E640" t="s">
        <v>19534</v>
      </c>
      <c r="F640">
        <v>1600</v>
      </c>
      <c r="G640">
        <v>0</v>
      </c>
      <c r="H640" t="s">
        <v>673</v>
      </c>
      <c r="I640" t="s">
        <v>9631</v>
      </c>
      <c r="J640" t="s">
        <v>19477</v>
      </c>
      <c r="K640" t="s">
        <v>5231</v>
      </c>
      <c r="L640" t="s">
        <v>829</v>
      </c>
      <c r="M640" t="s">
        <v>19535</v>
      </c>
      <c r="N640" t="s">
        <v>644</v>
      </c>
      <c r="O640" t="s">
        <v>679</v>
      </c>
      <c r="P640" t="s">
        <v>26</v>
      </c>
      <c r="Q640" t="s">
        <v>680</v>
      </c>
      <c r="R640" t="s">
        <v>645</v>
      </c>
      <c r="S640" t="s">
        <v>19536</v>
      </c>
      <c r="T640" t="s">
        <v>19535</v>
      </c>
    </row>
    <row r="641" spans="1:20" x14ac:dyDescent="0.25">
      <c r="A641" t="s">
        <v>101</v>
      </c>
      <c r="B641" t="s">
        <v>74</v>
      </c>
      <c r="C641">
        <v>78</v>
      </c>
      <c r="D641">
        <v>1</v>
      </c>
      <c r="E641" t="s">
        <v>19537</v>
      </c>
      <c r="F641">
        <v>315</v>
      </c>
      <c r="G641">
        <v>0</v>
      </c>
      <c r="H641" t="s">
        <v>673</v>
      </c>
      <c r="I641" t="s">
        <v>19121</v>
      </c>
      <c r="J641" t="s">
        <v>19538</v>
      </c>
      <c r="K641" t="s">
        <v>6102</v>
      </c>
      <c r="L641" t="s">
        <v>2138</v>
      </c>
      <c r="M641" t="s">
        <v>19471</v>
      </c>
      <c r="N641" t="s">
        <v>644</v>
      </c>
      <c r="O641" t="s">
        <v>679</v>
      </c>
      <c r="P641" t="s">
        <v>26</v>
      </c>
      <c r="Q641" t="s">
        <v>680</v>
      </c>
      <c r="R641" t="s">
        <v>645</v>
      </c>
      <c r="S641" t="s">
        <v>19539</v>
      </c>
      <c r="T641" t="s">
        <v>19540</v>
      </c>
    </row>
    <row r="642" spans="1:20" x14ac:dyDescent="0.25">
      <c r="A642" t="s">
        <v>22</v>
      </c>
      <c r="B642" t="s">
        <v>27</v>
      </c>
      <c r="C642">
        <v>79</v>
      </c>
      <c r="D642">
        <v>3</v>
      </c>
      <c r="E642" t="s">
        <v>19537</v>
      </c>
      <c r="F642">
        <v>315</v>
      </c>
      <c r="G642">
        <v>0</v>
      </c>
      <c r="H642" t="s">
        <v>673</v>
      </c>
      <c r="I642" t="s">
        <v>19121</v>
      </c>
      <c r="J642" t="s">
        <v>19538</v>
      </c>
      <c r="K642" t="s">
        <v>6102</v>
      </c>
      <c r="L642" t="s">
        <v>2138</v>
      </c>
      <c r="M642" t="s">
        <v>19471</v>
      </c>
      <c r="N642" t="s">
        <v>644</v>
      </c>
      <c r="O642" t="s">
        <v>679</v>
      </c>
      <c r="P642" t="s">
        <v>26</v>
      </c>
      <c r="Q642" t="s">
        <v>680</v>
      </c>
      <c r="R642" t="s">
        <v>645</v>
      </c>
      <c r="S642" t="s">
        <v>19539</v>
      </c>
      <c r="T642" t="s">
        <v>19540</v>
      </c>
    </row>
    <row r="643" spans="1:20" x14ac:dyDescent="0.25">
      <c r="A643" t="s">
        <v>22</v>
      </c>
      <c r="B643" t="s">
        <v>27</v>
      </c>
      <c r="C643">
        <v>85</v>
      </c>
      <c r="D643">
        <v>20</v>
      </c>
      <c r="E643" t="s">
        <v>19541</v>
      </c>
      <c r="F643">
        <v>1367.5</v>
      </c>
      <c r="G643">
        <v>135.5</v>
      </c>
      <c r="H643" t="s">
        <v>673</v>
      </c>
      <c r="I643" t="s">
        <v>19542</v>
      </c>
      <c r="J643" t="s">
        <v>19543</v>
      </c>
      <c r="K643" t="s">
        <v>19544</v>
      </c>
      <c r="L643" t="s">
        <v>19545</v>
      </c>
      <c r="M643" t="s">
        <v>19546</v>
      </c>
      <c r="N643" t="s">
        <v>644</v>
      </c>
      <c r="O643" t="s">
        <v>811</v>
      </c>
      <c r="P643" t="s">
        <v>23</v>
      </c>
      <c r="Q643" t="s">
        <v>812</v>
      </c>
      <c r="R643" t="s">
        <v>645</v>
      </c>
      <c r="S643" t="s">
        <v>19547</v>
      </c>
      <c r="T643" t="s">
        <v>19546</v>
      </c>
    </row>
    <row r="644" spans="1:20" x14ac:dyDescent="0.25">
      <c r="A644" t="s">
        <v>147</v>
      </c>
      <c r="B644" t="s">
        <v>148</v>
      </c>
      <c r="C644">
        <v>50</v>
      </c>
      <c r="D644">
        <v>6</v>
      </c>
      <c r="E644" t="s">
        <v>19548</v>
      </c>
      <c r="F644">
        <v>200</v>
      </c>
      <c r="G644">
        <v>0</v>
      </c>
      <c r="H644" t="s">
        <v>641</v>
      </c>
      <c r="I644" t="s">
        <v>13779</v>
      </c>
      <c r="J644" t="s">
        <v>1441</v>
      </c>
      <c r="K644" t="s">
        <v>644</v>
      </c>
      <c r="L644" t="s">
        <v>645</v>
      </c>
      <c r="M644" t="s">
        <v>19549</v>
      </c>
      <c r="N644" t="s">
        <v>644</v>
      </c>
      <c r="O644" t="s">
        <v>668</v>
      </c>
      <c r="P644" t="s">
        <v>5</v>
      </c>
      <c r="Q644" t="s">
        <v>669</v>
      </c>
      <c r="R644" t="s">
        <v>645</v>
      </c>
      <c r="S644" t="s">
        <v>19550</v>
      </c>
      <c r="T644" t="s">
        <v>19549</v>
      </c>
    </row>
    <row r="645" spans="1:20" x14ac:dyDescent="0.25">
      <c r="A645" t="s">
        <v>147</v>
      </c>
      <c r="B645" t="s">
        <v>148</v>
      </c>
      <c r="C645">
        <v>33.333333333333336</v>
      </c>
      <c r="D645">
        <v>6</v>
      </c>
      <c r="E645" t="s">
        <v>19551</v>
      </c>
      <c r="F645">
        <v>200</v>
      </c>
      <c r="G645">
        <v>0</v>
      </c>
      <c r="H645" t="s">
        <v>641</v>
      </c>
      <c r="I645" t="s">
        <v>19552</v>
      </c>
      <c r="J645" t="s">
        <v>1441</v>
      </c>
      <c r="K645" t="s">
        <v>644</v>
      </c>
      <c r="L645" t="s">
        <v>645</v>
      </c>
      <c r="M645" t="s">
        <v>19553</v>
      </c>
      <c r="N645" t="s">
        <v>644</v>
      </c>
      <c r="O645" t="s">
        <v>647</v>
      </c>
      <c r="P645" t="s">
        <v>5</v>
      </c>
      <c r="Q645" t="s">
        <v>648</v>
      </c>
      <c r="R645" t="s">
        <v>645</v>
      </c>
      <c r="S645" t="s">
        <v>19554</v>
      </c>
      <c r="T645" t="s">
        <v>19553</v>
      </c>
    </row>
    <row r="646" spans="1:20" x14ac:dyDescent="0.25">
      <c r="A646" t="s">
        <v>147</v>
      </c>
      <c r="B646" t="s">
        <v>148</v>
      </c>
      <c r="C646">
        <v>33.333333333333336</v>
      </c>
      <c r="D646">
        <v>3</v>
      </c>
      <c r="E646" t="s">
        <v>19555</v>
      </c>
      <c r="F646">
        <v>100</v>
      </c>
      <c r="G646">
        <v>0</v>
      </c>
      <c r="H646" t="s">
        <v>641</v>
      </c>
      <c r="I646" t="s">
        <v>19556</v>
      </c>
      <c r="J646" t="s">
        <v>724</v>
      </c>
      <c r="K646" t="s">
        <v>644</v>
      </c>
      <c r="L646" t="s">
        <v>645</v>
      </c>
      <c r="M646" t="s">
        <v>19557</v>
      </c>
      <c r="N646" t="s">
        <v>644</v>
      </c>
      <c r="O646" t="s">
        <v>726</v>
      </c>
      <c r="P646" t="s">
        <v>5</v>
      </c>
      <c r="Q646" t="s">
        <v>648</v>
      </c>
      <c r="R646" t="s">
        <v>645</v>
      </c>
      <c r="S646" t="s">
        <v>19558</v>
      </c>
      <c r="T646" t="s">
        <v>19557</v>
      </c>
    </row>
    <row r="647" spans="1:20" x14ac:dyDescent="0.25">
      <c r="A647" t="s">
        <v>147</v>
      </c>
      <c r="B647" t="s">
        <v>148</v>
      </c>
      <c r="C647">
        <v>33.333333333333336</v>
      </c>
      <c r="D647">
        <v>3</v>
      </c>
      <c r="E647" t="s">
        <v>19559</v>
      </c>
      <c r="F647">
        <v>100</v>
      </c>
      <c r="G647">
        <v>0</v>
      </c>
      <c r="H647" t="s">
        <v>641</v>
      </c>
      <c r="I647" t="s">
        <v>19560</v>
      </c>
      <c r="J647" t="s">
        <v>1508</v>
      </c>
      <c r="K647" t="s">
        <v>644</v>
      </c>
      <c r="L647" t="s">
        <v>645</v>
      </c>
      <c r="M647" t="s">
        <v>19561</v>
      </c>
      <c r="N647" t="s">
        <v>644</v>
      </c>
      <c r="O647" t="s">
        <v>647</v>
      </c>
      <c r="P647" t="s">
        <v>5</v>
      </c>
      <c r="Q647" t="s">
        <v>648</v>
      </c>
      <c r="R647" t="s">
        <v>645</v>
      </c>
      <c r="S647" t="s">
        <v>19562</v>
      </c>
      <c r="T647" t="s">
        <v>19561</v>
      </c>
    </row>
    <row r="648" spans="1:20" x14ac:dyDescent="0.25">
      <c r="A648" t="s">
        <v>638</v>
      </c>
      <c r="B648" t="s">
        <v>639</v>
      </c>
      <c r="C648">
        <v>66</v>
      </c>
      <c r="D648">
        <v>2</v>
      </c>
      <c r="E648" t="s">
        <v>19563</v>
      </c>
      <c r="F648">
        <v>100</v>
      </c>
      <c r="G648">
        <v>0</v>
      </c>
      <c r="H648" t="s">
        <v>641</v>
      </c>
      <c r="I648" t="s">
        <v>12802</v>
      </c>
      <c r="J648" t="s">
        <v>11665</v>
      </c>
      <c r="K648" t="s">
        <v>644</v>
      </c>
      <c r="L648" t="s">
        <v>645</v>
      </c>
      <c r="M648" t="s">
        <v>19564</v>
      </c>
      <c r="N648" t="s">
        <v>644</v>
      </c>
      <c r="O648" t="s">
        <v>668</v>
      </c>
      <c r="P648" t="s">
        <v>5</v>
      </c>
      <c r="Q648" t="s">
        <v>669</v>
      </c>
      <c r="R648" t="s">
        <v>645</v>
      </c>
      <c r="S648" t="s">
        <v>19565</v>
      </c>
      <c r="T648" t="s">
        <v>19564</v>
      </c>
    </row>
    <row r="649" spans="1:20" x14ac:dyDescent="0.25">
      <c r="A649" t="s">
        <v>18</v>
      </c>
      <c r="B649" t="s">
        <v>19</v>
      </c>
      <c r="C649">
        <v>68</v>
      </c>
      <c r="D649">
        <v>1</v>
      </c>
      <c r="E649" t="s">
        <v>19563</v>
      </c>
      <c r="F649">
        <v>100</v>
      </c>
      <c r="G649">
        <v>0</v>
      </c>
      <c r="H649" t="s">
        <v>641</v>
      </c>
      <c r="I649" t="s">
        <v>12802</v>
      </c>
      <c r="J649" t="s">
        <v>11665</v>
      </c>
      <c r="K649" t="s">
        <v>644</v>
      </c>
      <c r="L649" t="s">
        <v>645</v>
      </c>
      <c r="M649" t="s">
        <v>19564</v>
      </c>
      <c r="N649" t="s">
        <v>644</v>
      </c>
      <c r="O649" t="s">
        <v>668</v>
      </c>
      <c r="P649" t="s">
        <v>5</v>
      </c>
      <c r="Q649" t="s">
        <v>669</v>
      </c>
      <c r="R649" t="s">
        <v>645</v>
      </c>
      <c r="S649" t="s">
        <v>19565</v>
      </c>
      <c r="T649" t="s">
        <v>19564</v>
      </c>
    </row>
    <row r="650" spans="1:20" x14ac:dyDescent="0.25">
      <c r="A650" t="s">
        <v>638</v>
      </c>
      <c r="B650" t="s">
        <v>639</v>
      </c>
      <c r="C650">
        <v>66</v>
      </c>
      <c r="D650">
        <v>2</v>
      </c>
      <c r="E650" t="s">
        <v>19566</v>
      </c>
      <c r="F650">
        <v>100</v>
      </c>
      <c r="G650">
        <v>0</v>
      </c>
      <c r="H650" t="s">
        <v>641</v>
      </c>
      <c r="I650" t="s">
        <v>19567</v>
      </c>
      <c r="J650" t="s">
        <v>745</v>
      </c>
      <c r="K650" t="s">
        <v>644</v>
      </c>
      <c r="L650" t="s">
        <v>645</v>
      </c>
      <c r="M650" t="s">
        <v>19568</v>
      </c>
      <c r="N650" t="s">
        <v>644</v>
      </c>
      <c r="O650" t="s">
        <v>647</v>
      </c>
      <c r="P650" t="s">
        <v>5</v>
      </c>
      <c r="Q650" t="s">
        <v>648</v>
      </c>
      <c r="R650" t="s">
        <v>645</v>
      </c>
      <c r="S650" t="s">
        <v>19569</v>
      </c>
      <c r="T650" t="s">
        <v>19568</v>
      </c>
    </row>
    <row r="651" spans="1:20" x14ac:dyDescent="0.25">
      <c r="A651" t="s">
        <v>18</v>
      </c>
      <c r="B651" t="s">
        <v>19</v>
      </c>
      <c r="C651">
        <v>68</v>
      </c>
      <c r="D651">
        <v>1</v>
      </c>
      <c r="E651" t="s">
        <v>19566</v>
      </c>
      <c r="F651">
        <v>100</v>
      </c>
      <c r="G651">
        <v>0</v>
      </c>
      <c r="H651" t="s">
        <v>641</v>
      </c>
      <c r="I651" t="s">
        <v>19567</v>
      </c>
      <c r="J651" t="s">
        <v>745</v>
      </c>
      <c r="K651" t="s">
        <v>644</v>
      </c>
      <c r="L651" t="s">
        <v>645</v>
      </c>
      <c r="M651" t="s">
        <v>19568</v>
      </c>
      <c r="N651" t="s">
        <v>644</v>
      </c>
      <c r="O651" t="s">
        <v>647</v>
      </c>
      <c r="P651" t="s">
        <v>5</v>
      </c>
      <c r="Q651" t="s">
        <v>648</v>
      </c>
      <c r="R651" t="s">
        <v>645</v>
      </c>
      <c r="S651" t="s">
        <v>19569</v>
      </c>
      <c r="T651" t="s">
        <v>19568</v>
      </c>
    </row>
    <row r="652" spans="1:20" x14ac:dyDescent="0.25">
      <c r="A652" t="s">
        <v>147</v>
      </c>
      <c r="B652" t="s">
        <v>148</v>
      </c>
      <c r="C652">
        <v>33.333333333333336</v>
      </c>
      <c r="D652">
        <v>3</v>
      </c>
      <c r="E652" t="s">
        <v>19570</v>
      </c>
      <c r="F652">
        <v>100</v>
      </c>
      <c r="G652">
        <v>0</v>
      </c>
      <c r="H652" t="s">
        <v>641</v>
      </c>
      <c r="I652" t="s">
        <v>12722</v>
      </c>
      <c r="J652" t="s">
        <v>685</v>
      </c>
      <c r="K652" t="s">
        <v>644</v>
      </c>
      <c r="L652" t="s">
        <v>645</v>
      </c>
      <c r="M652" t="s">
        <v>19571</v>
      </c>
      <c r="N652" t="s">
        <v>644</v>
      </c>
      <c r="O652" t="s">
        <v>732</v>
      </c>
      <c r="P652" t="s">
        <v>5</v>
      </c>
      <c r="Q652" t="s">
        <v>669</v>
      </c>
      <c r="R652" t="s">
        <v>645</v>
      </c>
      <c r="S652" t="s">
        <v>19572</v>
      </c>
      <c r="T652" t="s">
        <v>19571</v>
      </c>
    </row>
    <row r="653" spans="1:20" x14ac:dyDescent="0.25">
      <c r="A653" t="s">
        <v>638</v>
      </c>
      <c r="B653" t="s">
        <v>639</v>
      </c>
      <c r="C653">
        <v>33</v>
      </c>
      <c r="D653">
        <v>5</v>
      </c>
      <c r="E653" t="s">
        <v>19573</v>
      </c>
      <c r="F653">
        <v>395</v>
      </c>
      <c r="G653">
        <v>0</v>
      </c>
      <c r="H653" t="s">
        <v>641</v>
      </c>
      <c r="I653" t="s">
        <v>19574</v>
      </c>
      <c r="J653" t="s">
        <v>796</v>
      </c>
      <c r="K653" t="s">
        <v>644</v>
      </c>
      <c r="L653" t="s">
        <v>645</v>
      </c>
      <c r="M653" t="s">
        <v>19575</v>
      </c>
      <c r="N653" t="s">
        <v>644</v>
      </c>
      <c r="O653" t="s">
        <v>647</v>
      </c>
      <c r="P653" t="s">
        <v>5</v>
      </c>
      <c r="Q653" t="s">
        <v>648</v>
      </c>
      <c r="R653" t="s">
        <v>645</v>
      </c>
      <c r="S653" t="s">
        <v>19576</v>
      </c>
      <c r="T653" t="s">
        <v>19571</v>
      </c>
    </row>
    <row r="654" spans="1:20" x14ac:dyDescent="0.25">
      <c r="A654" t="s">
        <v>18</v>
      </c>
      <c r="B654" t="s">
        <v>19</v>
      </c>
      <c r="C654">
        <v>33</v>
      </c>
      <c r="D654">
        <v>5</v>
      </c>
      <c r="E654" t="s">
        <v>19573</v>
      </c>
      <c r="F654">
        <v>395</v>
      </c>
      <c r="G654">
        <v>0</v>
      </c>
      <c r="H654" t="s">
        <v>641</v>
      </c>
      <c r="I654" t="s">
        <v>19574</v>
      </c>
      <c r="J654" t="s">
        <v>796</v>
      </c>
      <c r="K654" t="s">
        <v>644</v>
      </c>
      <c r="L654" t="s">
        <v>645</v>
      </c>
      <c r="M654" t="s">
        <v>19575</v>
      </c>
      <c r="N654" t="s">
        <v>644</v>
      </c>
      <c r="O654" t="s">
        <v>647</v>
      </c>
      <c r="P654" t="s">
        <v>5</v>
      </c>
      <c r="Q654" t="s">
        <v>648</v>
      </c>
      <c r="R654" t="s">
        <v>645</v>
      </c>
      <c r="S654" t="s">
        <v>19576</v>
      </c>
      <c r="T654" t="s">
        <v>19571</v>
      </c>
    </row>
    <row r="655" spans="1:20" x14ac:dyDescent="0.25">
      <c r="A655" t="s">
        <v>147</v>
      </c>
      <c r="B655" t="s">
        <v>148</v>
      </c>
      <c r="C655">
        <v>33.333333333333336</v>
      </c>
      <c r="D655">
        <v>3</v>
      </c>
      <c r="E655" t="s">
        <v>19577</v>
      </c>
      <c r="F655">
        <v>100</v>
      </c>
      <c r="G655">
        <v>0</v>
      </c>
      <c r="H655" t="s">
        <v>641</v>
      </c>
      <c r="I655" t="s">
        <v>19578</v>
      </c>
      <c r="J655" t="s">
        <v>783</v>
      </c>
      <c r="K655" t="s">
        <v>644</v>
      </c>
      <c r="L655" t="s">
        <v>645</v>
      </c>
      <c r="M655" t="s">
        <v>19579</v>
      </c>
      <c r="N655" t="s">
        <v>644</v>
      </c>
      <c r="O655" t="s">
        <v>647</v>
      </c>
      <c r="P655" t="s">
        <v>5</v>
      </c>
      <c r="Q655" t="s">
        <v>648</v>
      </c>
      <c r="R655" t="s">
        <v>645</v>
      </c>
      <c r="S655" t="s">
        <v>19580</v>
      </c>
      <c r="T655" t="s">
        <v>19579</v>
      </c>
    </row>
    <row r="656" spans="1:20" x14ac:dyDescent="0.25">
      <c r="A656" t="s">
        <v>147</v>
      </c>
      <c r="B656" t="s">
        <v>148</v>
      </c>
      <c r="C656">
        <v>50</v>
      </c>
      <c r="D656">
        <v>6</v>
      </c>
      <c r="E656" t="s">
        <v>19581</v>
      </c>
      <c r="F656">
        <v>200</v>
      </c>
      <c r="G656">
        <v>0</v>
      </c>
      <c r="H656" t="s">
        <v>641</v>
      </c>
      <c r="I656" t="s">
        <v>19582</v>
      </c>
      <c r="J656" t="s">
        <v>685</v>
      </c>
      <c r="K656" t="s">
        <v>644</v>
      </c>
      <c r="L656" t="s">
        <v>645</v>
      </c>
      <c r="M656" t="s">
        <v>19583</v>
      </c>
      <c r="N656" t="s">
        <v>644</v>
      </c>
      <c r="O656" t="s">
        <v>647</v>
      </c>
      <c r="P656" t="s">
        <v>5</v>
      </c>
      <c r="Q656" t="s">
        <v>648</v>
      </c>
      <c r="R656" t="s">
        <v>645</v>
      </c>
      <c r="S656" t="s">
        <v>19584</v>
      </c>
      <c r="T656" t="s">
        <v>19583</v>
      </c>
    </row>
    <row r="657" spans="1:20" x14ac:dyDescent="0.25">
      <c r="A657" t="s">
        <v>22</v>
      </c>
      <c r="B657" t="s">
        <v>27</v>
      </c>
      <c r="C657">
        <v>79</v>
      </c>
      <c r="D657">
        <v>3</v>
      </c>
      <c r="E657" t="s">
        <v>19585</v>
      </c>
      <c r="F657">
        <v>237</v>
      </c>
      <c r="G657">
        <v>0</v>
      </c>
      <c r="H657" t="s">
        <v>673</v>
      </c>
      <c r="I657" t="s">
        <v>3251</v>
      </c>
      <c r="J657" t="s">
        <v>19586</v>
      </c>
      <c r="K657" t="s">
        <v>6802</v>
      </c>
      <c r="L657" t="s">
        <v>9977</v>
      </c>
      <c r="M657" t="s">
        <v>19587</v>
      </c>
      <c r="N657" t="s">
        <v>644</v>
      </c>
      <c r="O657" t="s">
        <v>679</v>
      </c>
      <c r="P657" t="s">
        <v>26</v>
      </c>
      <c r="Q657" t="s">
        <v>680</v>
      </c>
      <c r="R657" t="s">
        <v>645</v>
      </c>
      <c r="S657" t="s">
        <v>19588</v>
      </c>
      <c r="T657" t="s">
        <v>19589</v>
      </c>
    </row>
    <row r="658" spans="1:20" x14ac:dyDescent="0.25">
      <c r="A658" t="s">
        <v>101</v>
      </c>
      <c r="B658" t="s">
        <v>11152</v>
      </c>
      <c r="C658">
        <v>64</v>
      </c>
      <c r="D658">
        <v>1</v>
      </c>
      <c r="E658" t="s">
        <v>19590</v>
      </c>
      <c r="F658">
        <v>152.69999999999999</v>
      </c>
      <c r="G658">
        <v>9.5</v>
      </c>
      <c r="H658" t="s">
        <v>955</v>
      </c>
      <c r="I658" t="s">
        <v>19591</v>
      </c>
      <c r="J658" t="s">
        <v>19592</v>
      </c>
      <c r="K658" t="s">
        <v>19593</v>
      </c>
      <c r="L658" t="s">
        <v>19594</v>
      </c>
      <c r="M658" t="s">
        <v>19595</v>
      </c>
      <c r="N658" t="s">
        <v>644</v>
      </c>
      <c r="O658" t="s">
        <v>811</v>
      </c>
      <c r="P658" t="s">
        <v>23</v>
      </c>
      <c r="Q658" t="s">
        <v>812</v>
      </c>
      <c r="R658" t="s">
        <v>645</v>
      </c>
      <c r="S658" t="s">
        <v>19596</v>
      </c>
      <c r="T658" t="s">
        <v>19595</v>
      </c>
    </row>
    <row r="659" spans="1:20" x14ac:dyDescent="0.25">
      <c r="A659" t="s">
        <v>22</v>
      </c>
      <c r="B659" t="s">
        <v>3338</v>
      </c>
      <c r="C659">
        <v>79.2</v>
      </c>
      <c r="D659">
        <v>1</v>
      </c>
      <c r="E659" t="s">
        <v>19590</v>
      </c>
      <c r="F659">
        <v>152.69999999999999</v>
      </c>
      <c r="G659">
        <v>9.5</v>
      </c>
      <c r="H659" t="s">
        <v>955</v>
      </c>
      <c r="I659" t="s">
        <v>19591</v>
      </c>
      <c r="J659" t="s">
        <v>19592</v>
      </c>
      <c r="K659" t="s">
        <v>19593</v>
      </c>
      <c r="L659" t="s">
        <v>19594</v>
      </c>
      <c r="M659" t="s">
        <v>19595</v>
      </c>
      <c r="N659" t="s">
        <v>644</v>
      </c>
      <c r="O659" t="s">
        <v>811</v>
      </c>
      <c r="P659" t="s">
        <v>23</v>
      </c>
      <c r="Q659" t="s">
        <v>812</v>
      </c>
      <c r="R659" t="s">
        <v>645</v>
      </c>
      <c r="S659" t="s">
        <v>19596</v>
      </c>
      <c r="T659" t="s">
        <v>19595</v>
      </c>
    </row>
    <row r="660" spans="1:20" x14ac:dyDescent="0.25">
      <c r="A660" t="s">
        <v>147</v>
      </c>
      <c r="B660" t="s">
        <v>148</v>
      </c>
      <c r="C660">
        <v>33.333333333333336</v>
      </c>
      <c r="D660">
        <v>3</v>
      </c>
      <c r="E660" t="s">
        <v>19597</v>
      </c>
      <c r="F660">
        <v>100</v>
      </c>
      <c r="G660">
        <v>0</v>
      </c>
      <c r="H660" t="s">
        <v>641</v>
      </c>
      <c r="I660" t="s">
        <v>19598</v>
      </c>
      <c r="J660" t="s">
        <v>981</v>
      </c>
      <c r="K660" t="s">
        <v>644</v>
      </c>
      <c r="L660" t="s">
        <v>645</v>
      </c>
      <c r="M660" t="s">
        <v>19599</v>
      </c>
      <c r="N660" t="s">
        <v>644</v>
      </c>
      <c r="O660" t="s">
        <v>647</v>
      </c>
      <c r="P660" t="s">
        <v>5</v>
      </c>
      <c r="Q660" t="s">
        <v>648</v>
      </c>
      <c r="R660" t="s">
        <v>645</v>
      </c>
      <c r="S660" t="s">
        <v>19600</v>
      </c>
      <c r="T660" t="s">
        <v>19601</v>
      </c>
    </row>
    <row r="661" spans="1:20" x14ac:dyDescent="0.25">
      <c r="A661" t="s">
        <v>638</v>
      </c>
      <c r="B661" t="s">
        <v>639</v>
      </c>
      <c r="C661">
        <v>66</v>
      </c>
      <c r="D661">
        <v>2</v>
      </c>
      <c r="E661" t="s">
        <v>19602</v>
      </c>
      <c r="F661">
        <v>100</v>
      </c>
      <c r="G661">
        <v>0</v>
      </c>
      <c r="H661" t="s">
        <v>641</v>
      </c>
      <c r="I661" t="s">
        <v>19603</v>
      </c>
      <c r="J661" t="s">
        <v>666</v>
      </c>
      <c r="K661" t="s">
        <v>644</v>
      </c>
      <c r="L661" t="s">
        <v>645</v>
      </c>
      <c r="M661" t="s">
        <v>19604</v>
      </c>
      <c r="N661" t="s">
        <v>644</v>
      </c>
      <c r="O661" t="s">
        <v>647</v>
      </c>
      <c r="P661" t="s">
        <v>5</v>
      </c>
      <c r="Q661" t="s">
        <v>648</v>
      </c>
      <c r="R661" t="s">
        <v>645</v>
      </c>
      <c r="S661" t="s">
        <v>19605</v>
      </c>
      <c r="T661" t="s">
        <v>19599</v>
      </c>
    </row>
    <row r="662" spans="1:20" x14ac:dyDescent="0.25">
      <c r="A662" t="s">
        <v>18</v>
      </c>
      <c r="B662" t="s">
        <v>19</v>
      </c>
      <c r="C662">
        <v>68</v>
      </c>
      <c r="D662">
        <v>1</v>
      </c>
      <c r="E662" t="s">
        <v>19602</v>
      </c>
      <c r="F662">
        <v>100</v>
      </c>
      <c r="G662">
        <v>0</v>
      </c>
      <c r="H662" t="s">
        <v>641</v>
      </c>
      <c r="I662" t="s">
        <v>19603</v>
      </c>
      <c r="J662" t="s">
        <v>666</v>
      </c>
      <c r="K662" t="s">
        <v>644</v>
      </c>
      <c r="L662" t="s">
        <v>645</v>
      </c>
      <c r="M662" t="s">
        <v>19604</v>
      </c>
      <c r="N662" t="s">
        <v>644</v>
      </c>
      <c r="O662" t="s">
        <v>647</v>
      </c>
      <c r="P662" t="s">
        <v>5</v>
      </c>
      <c r="Q662" t="s">
        <v>648</v>
      </c>
      <c r="R662" t="s">
        <v>645</v>
      </c>
      <c r="S662" t="s">
        <v>19605</v>
      </c>
      <c r="T662" t="s">
        <v>19604</v>
      </c>
    </row>
    <row r="663" spans="1:20" x14ac:dyDescent="0.25">
      <c r="A663" t="s">
        <v>147</v>
      </c>
      <c r="B663" t="s">
        <v>148</v>
      </c>
      <c r="C663">
        <v>50</v>
      </c>
      <c r="D663">
        <v>6</v>
      </c>
      <c r="E663" t="s">
        <v>19606</v>
      </c>
      <c r="F663">
        <v>200</v>
      </c>
      <c r="G663">
        <v>0</v>
      </c>
      <c r="H663" t="s">
        <v>641</v>
      </c>
      <c r="I663" t="s">
        <v>2681</v>
      </c>
      <c r="J663" t="s">
        <v>1840</v>
      </c>
      <c r="K663" t="s">
        <v>644</v>
      </c>
      <c r="L663" t="s">
        <v>645</v>
      </c>
      <c r="M663" t="s">
        <v>19607</v>
      </c>
      <c r="N663" t="s">
        <v>644</v>
      </c>
      <c r="O663" t="s">
        <v>668</v>
      </c>
      <c r="P663" t="s">
        <v>5</v>
      </c>
      <c r="Q663" t="s">
        <v>669</v>
      </c>
      <c r="R663" t="s">
        <v>645</v>
      </c>
      <c r="S663" t="s">
        <v>19608</v>
      </c>
      <c r="T663" t="s">
        <v>19609</v>
      </c>
    </row>
    <row r="664" spans="1:20" x14ac:dyDescent="0.25">
      <c r="A664" t="s">
        <v>147</v>
      </c>
      <c r="B664" t="s">
        <v>148</v>
      </c>
      <c r="C664">
        <v>33.333333333333336</v>
      </c>
      <c r="D664">
        <v>3</v>
      </c>
      <c r="E664" t="s">
        <v>19610</v>
      </c>
      <c r="F664">
        <v>100</v>
      </c>
      <c r="G664">
        <v>0</v>
      </c>
      <c r="H664" t="s">
        <v>641</v>
      </c>
      <c r="I664" t="s">
        <v>19611</v>
      </c>
      <c r="J664" t="s">
        <v>3382</v>
      </c>
      <c r="K664" t="s">
        <v>644</v>
      </c>
      <c r="L664" t="s">
        <v>645</v>
      </c>
      <c r="M664" t="s">
        <v>19612</v>
      </c>
      <c r="N664" t="s">
        <v>644</v>
      </c>
      <c r="O664" t="s">
        <v>647</v>
      </c>
      <c r="P664" t="s">
        <v>5</v>
      </c>
      <c r="Q664" t="s">
        <v>648</v>
      </c>
      <c r="R664" t="s">
        <v>645</v>
      </c>
      <c r="S664" t="s">
        <v>19613</v>
      </c>
      <c r="T664" t="s">
        <v>19612</v>
      </c>
    </row>
    <row r="665" spans="1:20" x14ac:dyDescent="0.25">
      <c r="A665" t="s">
        <v>147</v>
      </c>
      <c r="B665" t="s">
        <v>148</v>
      </c>
      <c r="C665">
        <v>33.333333333333336</v>
      </c>
      <c r="D665">
        <v>3</v>
      </c>
      <c r="E665" t="s">
        <v>19614</v>
      </c>
      <c r="F665">
        <v>100</v>
      </c>
      <c r="G665">
        <v>0</v>
      </c>
      <c r="H665" t="s">
        <v>641</v>
      </c>
      <c r="I665" t="s">
        <v>19615</v>
      </c>
      <c r="J665" t="s">
        <v>1422</v>
      </c>
      <c r="K665" t="s">
        <v>644</v>
      </c>
      <c r="L665" t="s">
        <v>645</v>
      </c>
      <c r="M665" t="s">
        <v>19616</v>
      </c>
      <c r="N665" t="s">
        <v>644</v>
      </c>
      <c r="O665" t="s">
        <v>647</v>
      </c>
      <c r="P665" t="s">
        <v>5</v>
      </c>
      <c r="Q665" t="s">
        <v>648</v>
      </c>
      <c r="R665" t="s">
        <v>645</v>
      </c>
      <c r="S665" t="s">
        <v>19617</v>
      </c>
      <c r="T665" t="s">
        <v>19616</v>
      </c>
    </row>
    <row r="666" spans="1:20" x14ac:dyDescent="0.25">
      <c r="A666" t="s">
        <v>147</v>
      </c>
      <c r="B666" t="s">
        <v>148</v>
      </c>
      <c r="C666">
        <v>40</v>
      </c>
      <c r="D666">
        <v>10</v>
      </c>
      <c r="E666" t="s">
        <v>19618</v>
      </c>
      <c r="F666">
        <v>350</v>
      </c>
      <c r="G666">
        <v>0</v>
      </c>
      <c r="H666" t="s">
        <v>729</v>
      </c>
      <c r="I666" t="s">
        <v>19619</v>
      </c>
      <c r="J666" t="s">
        <v>788</v>
      </c>
      <c r="K666" t="s">
        <v>644</v>
      </c>
      <c r="L666" t="s">
        <v>645</v>
      </c>
      <c r="M666" t="s">
        <v>19620</v>
      </c>
      <c r="N666" t="s">
        <v>644</v>
      </c>
      <c r="O666" t="s">
        <v>647</v>
      </c>
      <c r="P666" t="s">
        <v>5</v>
      </c>
      <c r="Q666" t="s">
        <v>648</v>
      </c>
      <c r="R666" t="s">
        <v>645</v>
      </c>
      <c r="S666" t="s">
        <v>19621</v>
      </c>
      <c r="T666" t="s">
        <v>19620</v>
      </c>
    </row>
    <row r="667" spans="1:20" x14ac:dyDescent="0.25">
      <c r="A667" t="s">
        <v>147</v>
      </c>
      <c r="B667" t="s">
        <v>148</v>
      </c>
      <c r="C667">
        <v>33.333333333333336</v>
      </c>
      <c r="D667">
        <v>3</v>
      </c>
      <c r="E667" t="s">
        <v>19622</v>
      </c>
      <c r="F667">
        <v>100</v>
      </c>
      <c r="G667">
        <v>0</v>
      </c>
      <c r="H667" t="s">
        <v>641</v>
      </c>
      <c r="I667" t="s">
        <v>19623</v>
      </c>
      <c r="J667" t="s">
        <v>915</v>
      </c>
      <c r="K667" t="s">
        <v>644</v>
      </c>
      <c r="L667" t="s">
        <v>645</v>
      </c>
      <c r="M667" t="s">
        <v>19624</v>
      </c>
      <c r="N667" t="s">
        <v>644</v>
      </c>
      <c r="O667" t="s">
        <v>647</v>
      </c>
      <c r="P667" t="s">
        <v>5</v>
      </c>
      <c r="Q667" t="s">
        <v>648</v>
      </c>
      <c r="R667" t="s">
        <v>645</v>
      </c>
      <c r="S667" t="s">
        <v>19625</v>
      </c>
      <c r="T667" t="s">
        <v>19624</v>
      </c>
    </row>
    <row r="668" spans="1:20" x14ac:dyDescent="0.25">
      <c r="A668" t="s">
        <v>147</v>
      </c>
      <c r="B668" t="s">
        <v>148</v>
      </c>
      <c r="C668">
        <v>33.333333333333336</v>
      </c>
      <c r="D668">
        <v>3</v>
      </c>
      <c r="E668" t="s">
        <v>19626</v>
      </c>
      <c r="F668">
        <v>100</v>
      </c>
      <c r="G668">
        <v>0</v>
      </c>
      <c r="H668" t="s">
        <v>641</v>
      </c>
      <c r="I668" t="s">
        <v>19627</v>
      </c>
      <c r="J668" t="s">
        <v>981</v>
      </c>
      <c r="K668" t="s">
        <v>644</v>
      </c>
      <c r="L668" t="s">
        <v>645</v>
      </c>
      <c r="M668" t="s">
        <v>19624</v>
      </c>
      <c r="N668" t="s">
        <v>644</v>
      </c>
      <c r="O668" t="s">
        <v>647</v>
      </c>
      <c r="P668" t="s">
        <v>5</v>
      </c>
      <c r="Q668" t="s">
        <v>648</v>
      </c>
      <c r="R668" t="s">
        <v>19628</v>
      </c>
      <c r="S668" t="s">
        <v>19629</v>
      </c>
      <c r="T668" t="s">
        <v>19624</v>
      </c>
    </row>
    <row r="669" spans="1:20" x14ac:dyDescent="0.25">
      <c r="A669" t="s">
        <v>147</v>
      </c>
      <c r="B669" t="s">
        <v>148</v>
      </c>
      <c r="C669">
        <v>33.333333333333336</v>
      </c>
      <c r="D669">
        <v>3</v>
      </c>
      <c r="E669" t="s">
        <v>19630</v>
      </c>
      <c r="F669">
        <v>100</v>
      </c>
      <c r="G669">
        <v>0</v>
      </c>
      <c r="H669" t="s">
        <v>641</v>
      </c>
      <c r="I669" t="s">
        <v>19631</v>
      </c>
      <c r="J669" t="s">
        <v>1520</v>
      </c>
      <c r="K669" t="s">
        <v>644</v>
      </c>
      <c r="L669" t="s">
        <v>645</v>
      </c>
      <c r="M669" t="s">
        <v>19632</v>
      </c>
      <c r="N669" t="s">
        <v>644</v>
      </c>
      <c r="O669" t="s">
        <v>647</v>
      </c>
      <c r="P669" t="s">
        <v>5</v>
      </c>
      <c r="Q669" t="s">
        <v>648</v>
      </c>
      <c r="R669" t="s">
        <v>645</v>
      </c>
      <c r="S669" t="s">
        <v>19633</v>
      </c>
      <c r="T669" t="s">
        <v>19634</v>
      </c>
    </row>
    <row r="670" spans="1:20" x14ac:dyDescent="0.25">
      <c r="A670" t="s">
        <v>147</v>
      </c>
      <c r="B670" t="s">
        <v>148</v>
      </c>
      <c r="C670">
        <v>33.333333333333336</v>
      </c>
      <c r="D670">
        <v>3</v>
      </c>
      <c r="E670" t="s">
        <v>19635</v>
      </c>
      <c r="F670">
        <v>100</v>
      </c>
      <c r="G670">
        <v>0</v>
      </c>
      <c r="H670" t="s">
        <v>641</v>
      </c>
      <c r="I670" t="s">
        <v>19636</v>
      </c>
      <c r="J670" t="s">
        <v>652</v>
      </c>
      <c r="K670" t="s">
        <v>644</v>
      </c>
      <c r="L670" t="s">
        <v>645</v>
      </c>
      <c r="M670" t="s">
        <v>19632</v>
      </c>
      <c r="N670" t="s">
        <v>644</v>
      </c>
      <c r="O670" t="s">
        <v>647</v>
      </c>
      <c r="P670" t="s">
        <v>5</v>
      </c>
      <c r="Q670" t="s">
        <v>648</v>
      </c>
      <c r="R670" t="s">
        <v>645</v>
      </c>
      <c r="S670" t="s">
        <v>19637</v>
      </c>
      <c r="T670" t="s">
        <v>19634</v>
      </c>
    </row>
    <row r="671" spans="1:20" x14ac:dyDescent="0.25">
      <c r="A671" t="s">
        <v>147</v>
      </c>
      <c r="B671" t="s">
        <v>148</v>
      </c>
      <c r="C671">
        <v>33.333333333333336</v>
      </c>
      <c r="D671">
        <v>3</v>
      </c>
      <c r="E671" t="s">
        <v>19638</v>
      </c>
      <c r="F671">
        <v>100</v>
      </c>
      <c r="G671">
        <v>0</v>
      </c>
      <c r="H671" t="s">
        <v>641</v>
      </c>
      <c r="I671" t="s">
        <v>19639</v>
      </c>
      <c r="J671" t="s">
        <v>690</v>
      </c>
      <c r="K671" t="s">
        <v>644</v>
      </c>
      <c r="L671" t="s">
        <v>645</v>
      </c>
      <c r="M671" t="s">
        <v>19640</v>
      </c>
      <c r="N671" t="s">
        <v>644</v>
      </c>
      <c r="O671" t="s">
        <v>647</v>
      </c>
      <c r="P671" t="s">
        <v>5</v>
      </c>
      <c r="Q671" t="s">
        <v>648</v>
      </c>
      <c r="R671" t="s">
        <v>645</v>
      </c>
      <c r="S671" t="s">
        <v>19641</v>
      </c>
      <c r="T671" t="s">
        <v>19632</v>
      </c>
    </row>
    <row r="672" spans="1:20" x14ac:dyDescent="0.25">
      <c r="A672" t="s">
        <v>147</v>
      </c>
      <c r="B672" t="s">
        <v>148</v>
      </c>
      <c r="C672">
        <v>33.333333333333336</v>
      </c>
      <c r="D672">
        <v>3</v>
      </c>
      <c r="E672" t="s">
        <v>19642</v>
      </c>
      <c r="F672">
        <v>100</v>
      </c>
      <c r="G672">
        <v>0</v>
      </c>
      <c r="H672" t="s">
        <v>641</v>
      </c>
      <c r="I672" t="s">
        <v>19643</v>
      </c>
      <c r="J672" t="s">
        <v>708</v>
      </c>
      <c r="K672" t="s">
        <v>644</v>
      </c>
      <c r="L672" t="s">
        <v>645</v>
      </c>
      <c r="M672" t="s">
        <v>19644</v>
      </c>
      <c r="N672" t="s">
        <v>644</v>
      </c>
      <c r="O672" t="s">
        <v>647</v>
      </c>
      <c r="P672" t="s">
        <v>5</v>
      </c>
      <c r="Q672" t="s">
        <v>648</v>
      </c>
      <c r="R672" t="s">
        <v>645</v>
      </c>
      <c r="S672" t="s">
        <v>19645</v>
      </c>
      <c r="T672" t="s">
        <v>19640</v>
      </c>
    </row>
    <row r="673" spans="1:20" x14ac:dyDescent="0.25">
      <c r="A673" t="s">
        <v>147</v>
      </c>
      <c r="B673" t="s">
        <v>148</v>
      </c>
      <c r="C673">
        <v>50</v>
      </c>
      <c r="D673">
        <v>6</v>
      </c>
      <c r="E673" t="s">
        <v>19646</v>
      </c>
      <c r="F673">
        <v>200</v>
      </c>
      <c r="G673">
        <v>0</v>
      </c>
      <c r="H673" t="s">
        <v>641</v>
      </c>
      <c r="I673" t="s">
        <v>19647</v>
      </c>
      <c r="J673" t="s">
        <v>1711</v>
      </c>
      <c r="K673" t="s">
        <v>644</v>
      </c>
      <c r="L673" t="s">
        <v>645</v>
      </c>
      <c r="M673" t="s">
        <v>19648</v>
      </c>
      <c r="N673" t="s">
        <v>644</v>
      </c>
      <c r="O673" t="s">
        <v>668</v>
      </c>
      <c r="P673" t="s">
        <v>5</v>
      </c>
      <c r="Q673" t="s">
        <v>669</v>
      </c>
      <c r="R673" t="s">
        <v>645</v>
      </c>
      <c r="S673" t="s">
        <v>19649</v>
      </c>
      <c r="T673" t="s">
        <v>19648</v>
      </c>
    </row>
    <row r="674" spans="1:20" x14ac:dyDescent="0.25">
      <c r="A674" t="s">
        <v>147</v>
      </c>
      <c r="B674" t="s">
        <v>148</v>
      </c>
      <c r="C674">
        <v>33.333333333333336</v>
      </c>
      <c r="D674">
        <v>3</v>
      </c>
      <c r="E674" t="s">
        <v>19650</v>
      </c>
      <c r="F674">
        <v>100</v>
      </c>
      <c r="G674">
        <v>0</v>
      </c>
      <c r="H674" t="s">
        <v>641</v>
      </c>
      <c r="I674" t="s">
        <v>19651</v>
      </c>
      <c r="J674" t="s">
        <v>745</v>
      </c>
      <c r="K674" t="s">
        <v>644</v>
      </c>
      <c r="L674" t="s">
        <v>645</v>
      </c>
      <c r="M674" t="s">
        <v>19652</v>
      </c>
      <c r="N674" t="s">
        <v>644</v>
      </c>
      <c r="O674" t="s">
        <v>647</v>
      </c>
      <c r="P674" t="s">
        <v>5</v>
      </c>
      <c r="Q674" t="s">
        <v>648</v>
      </c>
      <c r="R674" t="s">
        <v>645</v>
      </c>
      <c r="S674" t="s">
        <v>19653</v>
      </c>
      <c r="T674" t="s">
        <v>19652</v>
      </c>
    </row>
    <row r="675" spans="1:20" x14ac:dyDescent="0.25">
      <c r="A675" t="s">
        <v>147</v>
      </c>
      <c r="B675" t="s">
        <v>148</v>
      </c>
      <c r="C675">
        <v>50</v>
      </c>
      <c r="D675">
        <v>12</v>
      </c>
      <c r="E675" t="s">
        <v>19654</v>
      </c>
      <c r="F675">
        <v>400</v>
      </c>
      <c r="G675">
        <v>0</v>
      </c>
      <c r="H675" t="s">
        <v>641</v>
      </c>
      <c r="I675" t="s">
        <v>19655</v>
      </c>
      <c r="J675" t="s">
        <v>981</v>
      </c>
      <c r="K675" t="s">
        <v>644</v>
      </c>
      <c r="L675" t="s">
        <v>645</v>
      </c>
      <c r="M675" t="s">
        <v>19652</v>
      </c>
      <c r="N675" t="s">
        <v>644</v>
      </c>
      <c r="O675" t="s">
        <v>647</v>
      </c>
      <c r="P675" t="s">
        <v>5</v>
      </c>
      <c r="Q675" t="s">
        <v>648</v>
      </c>
      <c r="R675" t="s">
        <v>645</v>
      </c>
      <c r="S675" t="s">
        <v>19656</v>
      </c>
      <c r="T675" t="s">
        <v>19652</v>
      </c>
    </row>
    <row r="676" spans="1:20" x14ac:dyDescent="0.25">
      <c r="A676" t="s">
        <v>241</v>
      </c>
      <c r="B676" t="s">
        <v>247</v>
      </c>
      <c r="C676">
        <v>139</v>
      </c>
      <c r="D676">
        <v>2</v>
      </c>
      <c r="E676" t="s">
        <v>19657</v>
      </c>
      <c r="F676">
        <v>326.97000000000003</v>
      </c>
      <c r="G676">
        <v>0</v>
      </c>
      <c r="H676" t="s">
        <v>641</v>
      </c>
      <c r="I676" t="s">
        <v>5937</v>
      </c>
      <c r="J676" t="s">
        <v>643</v>
      </c>
      <c r="K676" t="s">
        <v>644</v>
      </c>
      <c r="L676" t="s">
        <v>645</v>
      </c>
      <c r="M676" t="s">
        <v>19658</v>
      </c>
      <c r="N676" t="s">
        <v>644</v>
      </c>
      <c r="O676" t="s">
        <v>732</v>
      </c>
      <c r="P676" t="s">
        <v>5</v>
      </c>
      <c r="Q676" t="s">
        <v>669</v>
      </c>
      <c r="R676" t="s">
        <v>645</v>
      </c>
      <c r="S676" t="s">
        <v>19659</v>
      </c>
      <c r="T676" t="s">
        <v>19658</v>
      </c>
    </row>
    <row r="677" spans="1:20" x14ac:dyDescent="0.25">
      <c r="A677" t="s">
        <v>240</v>
      </c>
      <c r="B677" t="s">
        <v>246</v>
      </c>
      <c r="C677">
        <v>139</v>
      </c>
      <c r="D677">
        <v>1</v>
      </c>
      <c r="E677" t="s">
        <v>19657</v>
      </c>
      <c r="F677">
        <v>326.97000000000003</v>
      </c>
      <c r="G677">
        <v>0</v>
      </c>
      <c r="H677" t="s">
        <v>641</v>
      </c>
      <c r="I677" t="s">
        <v>5937</v>
      </c>
      <c r="J677" t="s">
        <v>643</v>
      </c>
      <c r="K677" t="s">
        <v>644</v>
      </c>
      <c r="L677" t="s">
        <v>645</v>
      </c>
      <c r="M677" t="s">
        <v>19658</v>
      </c>
      <c r="N677" t="s">
        <v>644</v>
      </c>
      <c r="O677" t="s">
        <v>732</v>
      </c>
      <c r="P677" t="s">
        <v>5</v>
      </c>
      <c r="Q677" t="s">
        <v>669</v>
      </c>
      <c r="R677" t="s">
        <v>645</v>
      </c>
      <c r="S677" t="s">
        <v>19659</v>
      </c>
      <c r="T677" t="s">
        <v>19658</v>
      </c>
    </row>
    <row r="678" spans="1:20" x14ac:dyDescent="0.25">
      <c r="A678" t="s">
        <v>147</v>
      </c>
      <c r="B678" t="s">
        <v>148</v>
      </c>
      <c r="C678">
        <v>33.333333333333336</v>
      </c>
      <c r="D678">
        <v>3</v>
      </c>
      <c r="E678" t="s">
        <v>19660</v>
      </c>
      <c r="F678">
        <v>100</v>
      </c>
      <c r="G678">
        <v>0</v>
      </c>
      <c r="H678" t="s">
        <v>641</v>
      </c>
      <c r="I678" t="s">
        <v>19661</v>
      </c>
      <c r="J678" t="s">
        <v>3088</v>
      </c>
      <c r="K678" t="s">
        <v>644</v>
      </c>
      <c r="L678" t="s">
        <v>645</v>
      </c>
      <c r="M678" t="s">
        <v>19662</v>
      </c>
      <c r="N678" t="s">
        <v>644</v>
      </c>
      <c r="O678" t="s">
        <v>647</v>
      </c>
      <c r="P678" t="s">
        <v>5</v>
      </c>
      <c r="Q678" t="s">
        <v>648</v>
      </c>
      <c r="R678" t="s">
        <v>645</v>
      </c>
      <c r="S678" t="s">
        <v>19663</v>
      </c>
      <c r="T678" t="s">
        <v>19662</v>
      </c>
    </row>
    <row r="679" spans="1:20" x14ac:dyDescent="0.25">
      <c r="A679" t="s">
        <v>147</v>
      </c>
      <c r="B679" t="s">
        <v>148</v>
      </c>
      <c r="C679">
        <v>50</v>
      </c>
      <c r="D679">
        <v>6</v>
      </c>
      <c r="E679" t="s">
        <v>19664</v>
      </c>
      <c r="F679">
        <v>200</v>
      </c>
      <c r="G679">
        <v>0</v>
      </c>
      <c r="H679" t="s">
        <v>641</v>
      </c>
      <c r="I679" t="s">
        <v>19665</v>
      </c>
      <c r="J679" t="s">
        <v>714</v>
      </c>
      <c r="K679" t="s">
        <v>644</v>
      </c>
      <c r="L679" t="s">
        <v>645</v>
      </c>
      <c r="M679" t="s">
        <v>19666</v>
      </c>
      <c r="N679" t="s">
        <v>644</v>
      </c>
      <c r="O679" t="s">
        <v>726</v>
      </c>
      <c r="P679" t="s">
        <v>5</v>
      </c>
      <c r="Q679" t="s">
        <v>648</v>
      </c>
      <c r="R679" t="s">
        <v>645</v>
      </c>
      <c r="S679" t="s">
        <v>19667</v>
      </c>
      <c r="T679" t="s">
        <v>19666</v>
      </c>
    </row>
    <row r="680" spans="1:20" x14ac:dyDescent="0.25">
      <c r="A680" t="s">
        <v>22</v>
      </c>
      <c r="B680" t="s">
        <v>27</v>
      </c>
      <c r="C680">
        <v>79</v>
      </c>
      <c r="D680">
        <v>2</v>
      </c>
      <c r="E680" t="s">
        <v>19668</v>
      </c>
      <c r="F680">
        <v>158</v>
      </c>
      <c r="G680">
        <v>0</v>
      </c>
      <c r="H680" t="s">
        <v>673</v>
      </c>
      <c r="I680" t="s">
        <v>16788</v>
      </c>
      <c r="J680" t="s">
        <v>19669</v>
      </c>
      <c r="K680" t="s">
        <v>15691</v>
      </c>
      <c r="L680" t="s">
        <v>5364</v>
      </c>
      <c r="M680" t="s">
        <v>19670</v>
      </c>
      <c r="N680" t="s">
        <v>644</v>
      </c>
      <c r="O680" t="s">
        <v>703</v>
      </c>
      <c r="P680" t="s">
        <v>26</v>
      </c>
      <c r="Q680" t="s">
        <v>680</v>
      </c>
      <c r="R680" t="s">
        <v>645</v>
      </c>
      <c r="S680" t="s">
        <v>19671</v>
      </c>
      <c r="T680" t="s">
        <v>19672</v>
      </c>
    </row>
    <row r="681" spans="1:20" x14ac:dyDescent="0.25">
      <c r="A681" t="s">
        <v>147</v>
      </c>
      <c r="B681" t="s">
        <v>148</v>
      </c>
      <c r="C681">
        <v>33.333333333333336</v>
      </c>
      <c r="D681">
        <v>3</v>
      </c>
      <c r="E681" t="s">
        <v>19673</v>
      </c>
      <c r="F681">
        <v>100</v>
      </c>
      <c r="G681">
        <v>0</v>
      </c>
      <c r="H681" t="s">
        <v>641</v>
      </c>
      <c r="I681" t="s">
        <v>1263</v>
      </c>
      <c r="J681" t="s">
        <v>694</v>
      </c>
      <c r="K681" t="s">
        <v>644</v>
      </c>
      <c r="L681" t="s">
        <v>645</v>
      </c>
      <c r="M681" t="s">
        <v>19674</v>
      </c>
      <c r="N681" t="s">
        <v>644</v>
      </c>
      <c r="O681" t="s">
        <v>668</v>
      </c>
      <c r="P681" t="s">
        <v>5</v>
      </c>
      <c r="Q681" t="s">
        <v>669</v>
      </c>
      <c r="R681" t="s">
        <v>645</v>
      </c>
      <c r="S681" t="s">
        <v>19675</v>
      </c>
      <c r="T681" t="s">
        <v>19676</v>
      </c>
    </row>
    <row r="682" spans="1:20" x14ac:dyDescent="0.25">
      <c r="A682" t="s">
        <v>22</v>
      </c>
      <c r="B682" t="s">
        <v>27</v>
      </c>
      <c r="C682">
        <v>66.333333333333329</v>
      </c>
      <c r="D682">
        <v>3</v>
      </c>
      <c r="E682" t="s">
        <v>19677</v>
      </c>
      <c r="F682">
        <v>220</v>
      </c>
      <c r="G682">
        <v>0</v>
      </c>
      <c r="H682" t="s">
        <v>729</v>
      </c>
      <c r="I682" t="s">
        <v>19678</v>
      </c>
      <c r="J682" t="s">
        <v>685</v>
      </c>
      <c r="K682" t="s">
        <v>644</v>
      </c>
      <c r="L682" t="s">
        <v>645</v>
      </c>
      <c r="M682" t="s">
        <v>19679</v>
      </c>
      <c r="N682" t="s">
        <v>644</v>
      </c>
      <c r="O682" t="s">
        <v>668</v>
      </c>
      <c r="P682" t="s">
        <v>5</v>
      </c>
      <c r="Q682" t="s">
        <v>669</v>
      </c>
      <c r="R682" t="s">
        <v>645</v>
      </c>
      <c r="S682" t="s">
        <v>19680</v>
      </c>
      <c r="T682" t="s">
        <v>19681</v>
      </c>
    </row>
    <row r="683" spans="1:20" x14ac:dyDescent="0.25">
      <c r="A683" t="s">
        <v>147</v>
      </c>
      <c r="B683" t="s">
        <v>148</v>
      </c>
      <c r="C683">
        <v>33.333333333333336</v>
      </c>
      <c r="D683">
        <v>3</v>
      </c>
      <c r="E683" t="s">
        <v>19682</v>
      </c>
      <c r="F683">
        <v>118</v>
      </c>
      <c r="G683">
        <v>18</v>
      </c>
      <c r="H683" t="s">
        <v>641</v>
      </c>
      <c r="I683" t="s">
        <v>19683</v>
      </c>
      <c r="J683" t="s">
        <v>666</v>
      </c>
      <c r="K683" t="s">
        <v>644</v>
      </c>
      <c r="L683" t="s">
        <v>645</v>
      </c>
      <c r="M683" t="s">
        <v>19684</v>
      </c>
      <c r="N683" t="s">
        <v>644</v>
      </c>
      <c r="O683" t="s">
        <v>647</v>
      </c>
      <c r="P683" t="s">
        <v>5</v>
      </c>
      <c r="Q683" t="s">
        <v>648</v>
      </c>
      <c r="R683" t="s">
        <v>645</v>
      </c>
      <c r="S683" t="s">
        <v>19685</v>
      </c>
      <c r="T683" t="s">
        <v>19684</v>
      </c>
    </row>
    <row r="684" spans="1:20" x14ac:dyDescent="0.25">
      <c r="A684" t="s">
        <v>240</v>
      </c>
      <c r="B684" t="s">
        <v>246</v>
      </c>
      <c r="C684">
        <v>139</v>
      </c>
      <c r="D684">
        <v>1</v>
      </c>
      <c r="E684" t="s">
        <v>19686</v>
      </c>
      <c r="F684">
        <v>109.99</v>
      </c>
      <c r="G684">
        <v>1</v>
      </c>
      <c r="H684" t="s">
        <v>641</v>
      </c>
      <c r="I684" t="s">
        <v>19687</v>
      </c>
      <c r="J684" t="s">
        <v>1342</v>
      </c>
      <c r="K684" t="s">
        <v>644</v>
      </c>
      <c r="L684" t="s">
        <v>645</v>
      </c>
      <c r="M684" t="s">
        <v>19688</v>
      </c>
      <c r="N684" t="s">
        <v>644</v>
      </c>
      <c r="O684" t="s">
        <v>647</v>
      </c>
      <c r="P684" t="s">
        <v>5</v>
      </c>
      <c r="Q684" t="s">
        <v>648</v>
      </c>
      <c r="R684" t="s">
        <v>645</v>
      </c>
      <c r="S684" t="s">
        <v>19689</v>
      </c>
      <c r="T684" t="s">
        <v>19688</v>
      </c>
    </row>
    <row r="685" spans="1:20" x14ac:dyDescent="0.25">
      <c r="A685" t="s">
        <v>147</v>
      </c>
      <c r="B685" t="s">
        <v>148</v>
      </c>
      <c r="C685">
        <v>65</v>
      </c>
      <c r="D685">
        <v>9</v>
      </c>
      <c r="E685" t="s">
        <v>19690</v>
      </c>
      <c r="F685">
        <v>310</v>
      </c>
      <c r="G685">
        <v>0</v>
      </c>
      <c r="H685" t="s">
        <v>641</v>
      </c>
      <c r="I685" t="s">
        <v>10757</v>
      </c>
      <c r="J685" t="s">
        <v>666</v>
      </c>
      <c r="K685" t="s">
        <v>644</v>
      </c>
      <c r="L685" t="s">
        <v>645</v>
      </c>
      <c r="M685" t="s">
        <v>19691</v>
      </c>
      <c r="N685" t="s">
        <v>644</v>
      </c>
      <c r="O685" t="s">
        <v>647</v>
      </c>
      <c r="P685" t="s">
        <v>5</v>
      </c>
      <c r="Q685" t="s">
        <v>648</v>
      </c>
      <c r="R685" t="s">
        <v>645</v>
      </c>
      <c r="S685" t="s">
        <v>19692</v>
      </c>
      <c r="T685" t="s">
        <v>19691</v>
      </c>
    </row>
    <row r="686" spans="1:20" x14ac:dyDescent="0.25">
      <c r="A686" t="s">
        <v>147</v>
      </c>
      <c r="B686" t="s">
        <v>148</v>
      </c>
      <c r="C686">
        <v>33.333333333333336</v>
      </c>
      <c r="D686">
        <v>3</v>
      </c>
      <c r="E686" t="s">
        <v>19693</v>
      </c>
      <c r="F686">
        <v>100</v>
      </c>
      <c r="G686">
        <v>0</v>
      </c>
      <c r="H686" t="s">
        <v>641</v>
      </c>
      <c r="I686" t="s">
        <v>19694</v>
      </c>
      <c r="J686" t="s">
        <v>989</v>
      </c>
      <c r="K686" t="s">
        <v>644</v>
      </c>
      <c r="L686" t="s">
        <v>645</v>
      </c>
      <c r="M686" t="s">
        <v>19695</v>
      </c>
      <c r="N686" t="s">
        <v>644</v>
      </c>
      <c r="O686" t="s">
        <v>726</v>
      </c>
      <c r="P686" t="s">
        <v>5</v>
      </c>
      <c r="Q686" t="s">
        <v>648</v>
      </c>
      <c r="R686" t="s">
        <v>645</v>
      </c>
      <c r="S686" t="s">
        <v>19696</v>
      </c>
      <c r="T686" t="s">
        <v>19695</v>
      </c>
    </row>
    <row r="687" spans="1:20" x14ac:dyDescent="0.25">
      <c r="A687" t="s">
        <v>147</v>
      </c>
      <c r="B687" t="s">
        <v>148</v>
      </c>
      <c r="C687">
        <v>50</v>
      </c>
      <c r="D687">
        <v>6</v>
      </c>
      <c r="E687" t="s">
        <v>19697</v>
      </c>
      <c r="F687">
        <v>200</v>
      </c>
      <c r="G687">
        <v>0</v>
      </c>
      <c r="H687" t="s">
        <v>641</v>
      </c>
      <c r="I687" t="s">
        <v>19698</v>
      </c>
      <c r="J687" t="s">
        <v>993</v>
      </c>
      <c r="K687" t="s">
        <v>644</v>
      </c>
      <c r="L687" t="s">
        <v>645</v>
      </c>
      <c r="M687" t="s">
        <v>19699</v>
      </c>
      <c r="N687" t="s">
        <v>644</v>
      </c>
      <c r="O687" t="s">
        <v>647</v>
      </c>
      <c r="P687" t="s">
        <v>5</v>
      </c>
      <c r="Q687" t="s">
        <v>648</v>
      </c>
      <c r="R687" t="s">
        <v>645</v>
      </c>
      <c r="S687" t="s">
        <v>19700</v>
      </c>
      <c r="T687" t="s">
        <v>19699</v>
      </c>
    </row>
    <row r="688" spans="1:20" x14ac:dyDescent="0.25">
      <c r="A688" t="s">
        <v>147</v>
      </c>
      <c r="B688" t="s">
        <v>148</v>
      </c>
      <c r="C688">
        <v>33.333333333333336</v>
      </c>
      <c r="D688">
        <v>3</v>
      </c>
      <c r="E688" t="s">
        <v>19701</v>
      </c>
      <c r="F688">
        <v>100</v>
      </c>
      <c r="G688">
        <v>0</v>
      </c>
      <c r="H688" t="s">
        <v>641</v>
      </c>
      <c r="I688" t="s">
        <v>19702</v>
      </c>
      <c r="J688" t="s">
        <v>888</v>
      </c>
      <c r="K688" t="s">
        <v>644</v>
      </c>
      <c r="L688" t="s">
        <v>645</v>
      </c>
      <c r="M688" t="s">
        <v>19699</v>
      </c>
      <c r="N688" t="s">
        <v>644</v>
      </c>
      <c r="O688" t="s">
        <v>647</v>
      </c>
      <c r="P688" t="s">
        <v>5</v>
      </c>
      <c r="Q688" t="s">
        <v>648</v>
      </c>
      <c r="R688" t="s">
        <v>645</v>
      </c>
      <c r="S688" t="s">
        <v>19703</v>
      </c>
      <c r="T688" t="s">
        <v>19699</v>
      </c>
    </row>
    <row r="689" spans="1:20" x14ac:dyDescent="0.25">
      <c r="A689" t="s">
        <v>147</v>
      </c>
      <c r="B689" t="s">
        <v>148</v>
      </c>
      <c r="C689">
        <v>33.333333333333336</v>
      </c>
      <c r="D689">
        <v>6</v>
      </c>
      <c r="E689" t="s">
        <v>19704</v>
      </c>
      <c r="F689">
        <v>200</v>
      </c>
      <c r="G689">
        <v>0</v>
      </c>
      <c r="H689" t="s">
        <v>641</v>
      </c>
      <c r="I689" t="s">
        <v>19705</v>
      </c>
      <c r="J689" t="s">
        <v>2049</v>
      </c>
      <c r="K689" t="s">
        <v>644</v>
      </c>
      <c r="L689" t="s">
        <v>645</v>
      </c>
      <c r="M689" t="s">
        <v>19706</v>
      </c>
      <c r="N689" t="s">
        <v>644</v>
      </c>
      <c r="O689" t="s">
        <v>647</v>
      </c>
      <c r="P689" t="s">
        <v>5</v>
      </c>
      <c r="Q689" t="s">
        <v>648</v>
      </c>
      <c r="R689" t="s">
        <v>645</v>
      </c>
      <c r="S689" t="s">
        <v>19707</v>
      </c>
      <c r="T689" t="s">
        <v>19708</v>
      </c>
    </row>
    <row r="690" spans="1:20" x14ac:dyDescent="0.25">
      <c r="A690" t="s">
        <v>147</v>
      </c>
      <c r="B690" t="s">
        <v>148</v>
      </c>
      <c r="C690">
        <v>50</v>
      </c>
      <c r="D690">
        <v>6</v>
      </c>
      <c r="E690" t="s">
        <v>19709</v>
      </c>
      <c r="F690">
        <v>200</v>
      </c>
      <c r="G690">
        <v>0</v>
      </c>
      <c r="H690" t="s">
        <v>641</v>
      </c>
      <c r="I690" t="s">
        <v>19710</v>
      </c>
      <c r="J690" t="s">
        <v>714</v>
      </c>
      <c r="K690" t="s">
        <v>644</v>
      </c>
      <c r="L690" t="s">
        <v>645</v>
      </c>
      <c r="M690" t="s">
        <v>19711</v>
      </c>
      <c r="N690" t="s">
        <v>644</v>
      </c>
      <c r="O690" t="s">
        <v>647</v>
      </c>
      <c r="P690" t="s">
        <v>5</v>
      </c>
      <c r="Q690" t="s">
        <v>648</v>
      </c>
      <c r="R690" t="s">
        <v>645</v>
      </c>
      <c r="S690" t="s">
        <v>19712</v>
      </c>
      <c r="T690" t="s">
        <v>19711</v>
      </c>
    </row>
    <row r="691" spans="1:20" x14ac:dyDescent="0.25">
      <c r="A691" t="s">
        <v>147</v>
      </c>
      <c r="B691" t="s">
        <v>148</v>
      </c>
      <c r="C691">
        <v>33.333333333333336</v>
      </c>
      <c r="D691">
        <v>3</v>
      </c>
      <c r="E691" t="s">
        <v>19713</v>
      </c>
      <c r="F691">
        <v>100</v>
      </c>
      <c r="G691">
        <v>0</v>
      </c>
      <c r="H691" t="s">
        <v>641</v>
      </c>
      <c r="I691" t="s">
        <v>19714</v>
      </c>
      <c r="J691" t="s">
        <v>947</v>
      </c>
      <c r="K691" t="s">
        <v>644</v>
      </c>
      <c r="L691" t="s">
        <v>645</v>
      </c>
      <c r="M691" t="s">
        <v>19715</v>
      </c>
      <c r="N691" t="s">
        <v>644</v>
      </c>
      <c r="O691" t="s">
        <v>647</v>
      </c>
      <c r="P691" t="s">
        <v>5</v>
      </c>
      <c r="Q691" t="s">
        <v>648</v>
      </c>
      <c r="R691" t="s">
        <v>645</v>
      </c>
      <c r="S691" t="s">
        <v>19716</v>
      </c>
      <c r="T691" t="s">
        <v>19717</v>
      </c>
    </row>
    <row r="692" spans="1:20" x14ac:dyDescent="0.25">
      <c r="A692" t="s">
        <v>147</v>
      </c>
      <c r="B692" t="s">
        <v>148</v>
      </c>
      <c r="C692">
        <v>33.333333333333336</v>
      </c>
      <c r="D692">
        <v>3</v>
      </c>
      <c r="E692" t="s">
        <v>19718</v>
      </c>
      <c r="F692">
        <v>107</v>
      </c>
      <c r="G692">
        <v>7</v>
      </c>
      <c r="H692" t="s">
        <v>641</v>
      </c>
      <c r="I692" t="s">
        <v>19719</v>
      </c>
      <c r="J692" t="s">
        <v>736</v>
      </c>
      <c r="K692" t="s">
        <v>644</v>
      </c>
      <c r="L692" t="s">
        <v>645</v>
      </c>
      <c r="M692" t="s">
        <v>19715</v>
      </c>
      <c r="N692" t="s">
        <v>644</v>
      </c>
      <c r="O692" t="s">
        <v>668</v>
      </c>
      <c r="P692" t="s">
        <v>5</v>
      </c>
      <c r="Q692" t="s">
        <v>669</v>
      </c>
      <c r="R692" t="s">
        <v>645</v>
      </c>
      <c r="S692" t="s">
        <v>19720</v>
      </c>
      <c r="T692" t="s">
        <v>19715</v>
      </c>
    </row>
    <row r="693" spans="1:20" x14ac:dyDescent="0.25">
      <c r="A693" t="s">
        <v>147</v>
      </c>
      <c r="B693" t="s">
        <v>148</v>
      </c>
      <c r="C693">
        <v>33.333333333333336</v>
      </c>
      <c r="D693">
        <v>3</v>
      </c>
      <c r="E693" t="s">
        <v>19721</v>
      </c>
      <c r="F693">
        <v>129</v>
      </c>
      <c r="G693">
        <v>29</v>
      </c>
      <c r="H693" t="s">
        <v>641</v>
      </c>
      <c r="I693" t="s">
        <v>19249</v>
      </c>
      <c r="J693" t="s">
        <v>771</v>
      </c>
      <c r="K693" t="s">
        <v>644</v>
      </c>
      <c r="L693" t="s">
        <v>645</v>
      </c>
      <c r="M693" t="s">
        <v>19722</v>
      </c>
      <c r="N693" t="s">
        <v>644</v>
      </c>
      <c r="O693" t="s">
        <v>647</v>
      </c>
      <c r="P693" t="s">
        <v>5</v>
      </c>
      <c r="Q693" t="s">
        <v>648</v>
      </c>
      <c r="R693" t="s">
        <v>645</v>
      </c>
      <c r="S693" t="s">
        <v>19723</v>
      </c>
      <c r="T693" t="s">
        <v>19722</v>
      </c>
    </row>
    <row r="694" spans="1:20" x14ac:dyDescent="0.25">
      <c r="A694" t="s">
        <v>147</v>
      </c>
      <c r="B694" t="s">
        <v>148</v>
      </c>
      <c r="C694">
        <v>33.333333333333336</v>
      </c>
      <c r="D694">
        <v>6</v>
      </c>
      <c r="E694" t="s">
        <v>19724</v>
      </c>
      <c r="F694">
        <v>200</v>
      </c>
      <c r="G694">
        <v>0</v>
      </c>
      <c r="H694" t="s">
        <v>641</v>
      </c>
      <c r="I694" t="s">
        <v>11364</v>
      </c>
      <c r="J694" t="s">
        <v>745</v>
      </c>
      <c r="K694" t="s">
        <v>644</v>
      </c>
      <c r="L694" t="s">
        <v>645</v>
      </c>
      <c r="M694" t="s">
        <v>19725</v>
      </c>
      <c r="N694" t="s">
        <v>644</v>
      </c>
      <c r="O694" t="s">
        <v>647</v>
      </c>
      <c r="P694" t="s">
        <v>5</v>
      </c>
      <c r="Q694" t="s">
        <v>648</v>
      </c>
      <c r="R694" t="s">
        <v>645</v>
      </c>
      <c r="S694" t="s">
        <v>19726</v>
      </c>
      <c r="T694" t="s">
        <v>19725</v>
      </c>
    </row>
    <row r="695" spans="1:20" x14ac:dyDescent="0.25">
      <c r="A695" t="s">
        <v>147</v>
      </c>
      <c r="B695" t="s">
        <v>148</v>
      </c>
      <c r="C695">
        <v>33.333333333333336</v>
      </c>
      <c r="D695">
        <v>3</v>
      </c>
      <c r="E695" t="s">
        <v>19727</v>
      </c>
      <c r="F695">
        <v>100</v>
      </c>
      <c r="G695">
        <v>0</v>
      </c>
      <c r="H695" t="s">
        <v>641</v>
      </c>
      <c r="I695" t="s">
        <v>19728</v>
      </c>
      <c r="J695" t="s">
        <v>690</v>
      </c>
      <c r="K695" t="s">
        <v>644</v>
      </c>
      <c r="L695" t="s">
        <v>645</v>
      </c>
      <c r="M695" t="s">
        <v>19725</v>
      </c>
      <c r="N695" t="s">
        <v>644</v>
      </c>
      <c r="O695" t="s">
        <v>732</v>
      </c>
      <c r="P695" t="s">
        <v>5</v>
      </c>
      <c r="Q695" t="s">
        <v>669</v>
      </c>
      <c r="R695" t="s">
        <v>645</v>
      </c>
      <c r="S695" t="s">
        <v>19729</v>
      </c>
      <c r="T695" t="s">
        <v>19725</v>
      </c>
    </row>
    <row r="696" spans="1:20" x14ac:dyDescent="0.25">
      <c r="A696" t="s">
        <v>147</v>
      </c>
      <c r="B696" t="s">
        <v>148</v>
      </c>
      <c r="C696">
        <v>33.333333333333336</v>
      </c>
      <c r="D696">
        <v>3</v>
      </c>
      <c r="E696" t="s">
        <v>19730</v>
      </c>
      <c r="F696">
        <v>100</v>
      </c>
      <c r="G696">
        <v>0</v>
      </c>
      <c r="H696" t="s">
        <v>641</v>
      </c>
      <c r="I696" t="s">
        <v>5578</v>
      </c>
      <c r="J696" t="s">
        <v>685</v>
      </c>
      <c r="K696" t="s">
        <v>644</v>
      </c>
      <c r="L696" t="s">
        <v>645</v>
      </c>
      <c r="M696" t="s">
        <v>19731</v>
      </c>
      <c r="N696" t="s">
        <v>644</v>
      </c>
      <c r="O696" t="s">
        <v>647</v>
      </c>
      <c r="P696" t="s">
        <v>5</v>
      </c>
      <c r="Q696" t="s">
        <v>648</v>
      </c>
      <c r="R696" t="s">
        <v>645</v>
      </c>
      <c r="S696" t="s">
        <v>19732</v>
      </c>
      <c r="T696" t="s">
        <v>19731</v>
      </c>
    </row>
    <row r="697" spans="1:20" x14ac:dyDescent="0.25">
      <c r="A697" t="s">
        <v>147</v>
      </c>
      <c r="B697" t="s">
        <v>148</v>
      </c>
      <c r="C697">
        <v>33.333333333333336</v>
      </c>
      <c r="D697">
        <v>3</v>
      </c>
      <c r="E697" t="s">
        <v>19733</v>
      </c>
      <c r="F697">
        <v>100</v>
      </c>
      <c r="G697">
        <v>0</v>
      </c>
      <c r="H697" t="s">
        <v>641</v>
      </c>
      <c r="I697" t="s">
        <v>6066</v>
      </c>
      <c r="J697" t="s">
        <v>685</v>
      </c>
      <c r="K697" t="s">
        <v>644</v>
      </c>
      <c r="L697" t="s">
        <v>645</v>
      </c>
      <c r="M697" t="s">
        <v>19734</v>
      </c>
      <c r="N697" t="s">
        <v>644</v>
      </c>
      <c r="O697" t="s">
        <v>647</v>
      </c>
      <c r="P697" t="s">
        <v>5</v>
      </c>
      <c r="Q697" t="s">
        <v>648</v>
      </c>
      <c r="R697" t="s">
        <v>645</v>
      </c>
      <c r="S697" t="s">
        <v>19735</v>
      </c>
      <c r="T697" t="s">
        <v>19734</v>
      </c>
    </row>
    <row r="698" spans="1:20" x14ac:dyDescent="0.25">
      <c r="A698" t="s">
        <v>101</v>
      </c>
      <c r="B698" t="s">
        <v>74</v>
      </c>
      <c r="C698">
        <v>120</v>
      </c>
      <c r="D698">
        <v>1</v>
      </c>
      <c r="E698" t="s">
        <v>19736</v>
      </c>
      <c r="F698">
        <v>99</v>
      </c>
      <c r="G698">
        <v>0</v>
      </c>
      <c r="H698" t="s">
        <v>641</v>
      </c>
      <c r="I698" t="s">
        <v>6066</v>
      </c>
      <c r="J698" t="s">
        <v>685</v>
      </c>
      <c r="K698" t="s">
        <v>644</v>
      </c>
      <c r="L698" t="s">
        <v>645</v>
      </c>
      <c r="M698" t="s">
        <v>19737</v>
      </c>
      <c r="N698" t="s">
        <v>644</v>
      </c>
      <c r="O698" t="s">
        <v>647</v>
      </c>
      <c r="P698" t="s">
        <v>5</v>
      </c>
      <c r="Q698" t="s">
        <v>648</v>
      </c>
      <c r="R698" t="s">
        <v>645</v>
      </c>
      <c r="S698" t="s">
        <v>19738</v>
      </c>
      <c r="T698" t="s">
        <v>19737</v>
      </c>
    </row>
    <row r="699" spans="1:20" x14ac:dyDescent="0.25">
      <c r="A699" t="s">
        <v>147</v>
      </c>
      <c r="B699" t="s">
        <v>148</v>
      </c>
      <c r="C699">
        <v>50</v>
      </c>
      <c r="D699">
        <v>6</v>
      </c>
      <c r="E699" t="s">
        <v>19739</v>
      </c>
      <c r="F699">
        <v>200</v>
      </c>
      <c r="G699">
        <v>0</v>
      </c>
      <c r="H699" t="s">
        <v>641</v>
      </c>
      <c r="I699" t="s">
        <v>19740</v>
      </c>
      <c r="J699" t="s">
        <v>666</v>
      </c>
      <c r="K699" t="s">
        <v>644</v>
      </c>
      <c r="L699" t="s">
        <v>645</v>
      </c>
      <c r="M699" t="s">
        <v>19741</v>
      </c>
      <c r="N699" t="s">
        <v>644</v>
      </c>
      <c r="O699" t="s">
        <v>647</v>
      </c>
      <c r="P699" t="s">
        <v>5</v>
      </c>
      <c r="Q699" t="s">
        <v>648</v>
      </c>
      <c r="R699" t="s">
        <v>645</v>
      </c>
      <c r="S699" t="s">
        <v>19742</v>
      </c>
      <c r="T699" t="s">
        <v>19741</v>
      </c>
    </row>
    <row r="700" spans="1:20" x14ac:dyDescent="0.25">
      <c r="A700" t="s">
        <v>147</v>
      </c>
      <c r="B700" t="s">
        <v>148</v>
      </c>
      <c r="C700">
        <v>33.333333333333336</v>
      </c>
      <c r="D700">
        <v>3</v>
      </c>
      <c r="E700" t="s">
        <v>19743</v>
      </c>
      <c r="F700">
        <v>100</v>
      </c>
      <c r="G700">
        <v>0</v>
      </c>
      <c r="H700" t="s">
        <v>641</v>
      </c>
      <c r="I700" t="s">
        <v>12599</v>
      </c>
      <c r="J700" t="s">
        <v>1414</v>
      </c>
      <c r="K700" t="s">
        <v>644</v>
      </c>
      <c r="L700" t="s">
        <v>645</v>
      </c>
      <c r="M700" t="s">
        <v>19744</v>
      </c>
      <c r="N700" t="s">
        <v>644</v>
      </c>
      <c r="O700" t="s">
        <v>668</v>
      </c>
      <c r="P700" t="s">
        <v>5</v>
      </c>
      <c r="Q700" t="s">
        <v>669</v>
      </c>
      <c r="R700" t="s">
        <v>645</v>
      </c>
      <c r="S700" t="s">
        <v>19745</v>
      </c>
      <c r="T700" t="s">
        <v>19744</v>
      </c>
    </row>
    <row r="701" spans="1:20" x14ac:dyDescent="0.25">
      <c r="A701" t="s">
        <v>147</v>
      </c>
      <c r="B701" t="s">
        <v>148</v>
      </c>
      <c r="C701">
        <v>33.333333333333336</v>
      </c>
      <c r="D701">
        <v>3</v>
      </c>
      <c r="E701" t="s">
        <v>19746</v>
      </c>
      <c r="F701">
        <v>100</v>
      </c>
      <c r="G701">
        <v>0</v>
      </c>
      <c r="H701" t="s">
        <v>641</v>
      </c>
      <c r="I701" t="s">
        <v>19747</v>
      </c>
      <c r="J701" t="s">
        <v>1508</v>
      </c>
      <c r="K701" t="s">
        <v>644</v>
      </c>
      <c r="L701" t="s">
        <v>645</v>
      </c>
      <c r="M701" t="s">
        <v>19748</v>
      </c>
      <c r="N701" t="s">
        <v>644</v>
      </c>
      <c r="O701" t="s">
        <v>668</v>
      </c>
      <c r="P701" t="s">
        <v>5</v>
      </c>
      <c r="Q701" t="s">
        <v>669</v>
      </c>
      <c r="R701" t="s">
        <v>645</v>
      </c>
      <c r="S701" t="s">
        <v>19749</v>
      </c>
      <c r="T701" t="s">
        <v>19748</v>
      </c>
    </row>
    <row r="702" spans="1:20" x14ac:dyDescent="0.25">
      <c r="A702" t="s">
        <v>147</v>
      </c>
      <c r="B702" t="s">
        <v>148</v>
      </c>
      <c r="C702">
        <v>50</v>
      </c>
      <c r="D702">
        <v>6</v>
      </c>
      <c r="E702" t="s">
        <v>19750</v>
      </c>
      <c r="F702">
        <v>229</v>
      </c>
      <c r="G702">
        <v>29</v>
      </c>
      <c r="H702" t="s">
        <v>641</v>
      </c>
      <c r="I702" t="s">
        <v>19751</v>
      </c>
      <c r="J702" t="s">
        <v>1711</v>
      </c>
      <c r="K702" t="s">
        <v>644</v>
      </c>
      <c r="L702" t="s">
        <v>645</v>
      </c>
      <c r="M702" t="s">
        <v>19752</v>
      </c>
      <c r="N702" t="s">
        <v>644</v>
      </c>
      <c r="O702" t="s">
        <v>647</v>
      </c>
      <c r="P702" t="s">
        <v>5</v>
      </c>
      <c r="Q702" t="s">
        <v>648</v>
      </c>
      <c r="R702" t="s">
        <v>645</v>
      </c>
      <c r="S702" t="s">
        <v>19753</v>
      </c>
      <c r="T702" t="s">
        <v>19752</v>
      </c>
    </row>
    <row r="703" spans="1:20" x14ac:dyDescent="0.25">
      <c r="A703" t="s">
        <v>147</v>
      </c>
      <c r="B703" t="s">
        <v>148</v>
      </c>
      <c r="C703">
        <v>50</v>
      </c>
      <c r="D703">
        <v>6</v>
      </c>
      <c r="E703" t="s">
        <v>19754</v>
      </c>
      <c r="F703">
        <v>200</v>
      </c>
      <c r="G703">
        <v>0</v>
      </c>
      <c r="H703" t="s">
        <v>641</v>
      </c>
      <c r="I703" t="s">
        <v>19755</v>
      </c>
      <c r="J703" t="s">
        <v>661</v>
      </c>
      <c r="K703" t="s">
        <v>644</v>
      </c>
      <c r="L703" t="s">
        <v>645</v>
      </c>
      <c r="M703" t="s">
        <v>19756</v>
      </c>
      <c r="N703" t="s">
        <v>644</v>
      </c>
      <c r="O703" t="s">
        <v>647</v>
      </c>
      <c r="P703" t="s">
        <v>5</v>
      </c>
      <c r="Q703" t="s">
        <v>648</v>
      </c>
      <c r="R703" t="s">
        <v>645</v>
      </c>
      <c r="S703" t="s">
        <v>19757</v>
      </c>
      <c r="T703" t="s">
        <v>19756</v>
      </c>
    </row>
    <row r="704" spans="1:20" x14ac:dyDescent="0.25">
      <c r="A704" t="s">
        <v>147</v>
      </c>
      <c r="B704" t="s">
        <v>148</v>
      </c>
      <c r="C704">
        <v>33.333333333333336</v>
      </c>
      <c r="D704">
        <v>6</v>
      </c>
      <c r="E704" t="s">
        <v>19758</v>
      </c>
      <c r="F704">
        <v>200</v>
      </c>
      <c r="G704">
        <v>0</v>
      </c>
      <c r="H704" t="s">
        <v>641</v>
      </c>
      <c r="I704" t="s">
        <v>19759</v>
      </c>
      <c r="J704" t="s">
        <v>694</v>
      </c>
      <c r="K704" t="s">
        <v>644</v>
      </c>
      <c r="L704" t="s">
        <v>645</v>
      </c>
      <c r="M704" t="s">
        <v>19760</v>
      </c>
      <c r="N704" t="s">
        <v>644</v>
      </c>
      <c r="O704" t="s">
        <v>647</v>
      </c>
      <c r="P704" t="s">
        <v>5</v>
      </c>
      <c r="Q704" t="s">
        <v>648</v>
      </c>
      <c r="R704" t="s">
        <v>645</v>
      </c>
      <c r="S704" t="s">
        <v>19761</v>
      </c>
      <c r="T704" t="s">
        <v>19760</v>
      </c>
    </row>
    <row r="705" spans="1:20" x14ac:dyDescent="0.25">
      <c r="A705" t="s">
        <v>22</v>
      </c>
      <c r="B705" t="s">
        <v>213</v>
      </c>
      <c r="C705">
        <v>64</v>
      </c>
      <c r="D705">
        <v>1</v>
      </c>
      <c r="E705" t="s">
        <v>19762</v>
      </c>
      <c r="F705">
        <v>174.55</v>
      </c>
      <c r="G705">
        <v>7</v>
      </c>
      <c r="H705" t="s">
        <v>805</v>
      </c>
      <c r="I705" t="s">
        <v>19763</v>
      </c>
      <c r="J705" t="s">
        <v>19764</v>
      </c>
      <c r="K705" t="s">
        <v>1608</v>
      </c>
      <c r="L705" t="s">
        <v>19765</v>
      </c>
      <c r="M705" t="s">
        <v>19766</v>
      </c>
      <c r="N705" t="s">
        <v>644</v>
      </c>
      <c r="O705" t="s">
        <v>811</v>
      </c>
      <c r="P705" t="s">
        <v>23</v>
      </c>
      <c r="Q705" t="s">
        <v>812</v>
      </c>
      <c r="R705" t="s">
        <v>645</v>
      </c>
      <c r="S705" t="s">
        <v>19767</v>
      </c>
      <c r="T705" t="s">
        <v>19766</v>
      </c>
    </row>
    <row r="706" spans="1:20" x14ac:dyDescent="0.25">
      <c r="A706" t="s">
        <v>14</v>
      </c>
      <c r="B706" t="s">
        <v>15</v>
      </c>
      <c r="C706">
        <v>54.5</v>
      </c>
      <c r="D706">
        <v>2</v>
      </c>
      <c r="E706" t="s">
        <v>19762</v>
      </c>
      <c r="F706">
        <v>174.55</v>
      </c>
      <c r="G706">
        <v>7</v>
      </c>
      <c r="H706" t="s">
        <v>805</v>
      </c>
      <c r="I706" t="s">
        <v>19763</v>
      </c>
      <c r="J706" t="s">
        <v>19764</v>
      </c>
      <c r="K706" t="s">
        <v>1608</v>
      </c>
      <c r="L706" t="s">
        <v>19765</v>
      </c>
      <c r="M706" t="s">
        <v>19766</v>
      </c>
      <c r="N706" t="s">
        <v>644</v>
      </c>
      <c r="O706" t="s">
        <v>811</v>
      </c>
      <c r="P706" t="s">
        <v>23</v>
      </c>
      <c r="Q706" t="s">
        <v>812</v>
      </c>
      <c r="R706" t="s">
        <v>645</v>
      </c>
      <c r="S706" t="s">
        <v>19767</v>
      </c>
      <c r="T706" t="s">
        <v>19766</v>
      </c>
    </row>
    <row r="707" spans="1:20" x14ac:dyDescent="0.25">
      <c r="A707" t="s">
        <v>147</v>
      </c>
      <c r="B707" t="s">
        <v>148</v>
      </c>
      <c r="C707">
        <v>33.333333333333336</v>
      </c>
      <c r="D707">
        <v>3</v>
      </c>
      <c r="E707" t="s">
        <v>19768</v>
      </c>
      <c r="F707">
        <v>100</v>
      </c>
      <c r="G707">
        <v>0</v>
      </c>
      <c r="H707" t="s">
        <v>641</v>
      </c>
      <c r="I707" t="s">
        <v>19769</v>
      </c>
      <c r="J707" t="s">
        <v>5048</v>
      </c>
      <c r="K707" t="s">
        <v>644</v>
      </c>
      <c r="L707" t="s">
        <v>645</v>
      </c>
      <c r="M707" t="s">
        <v>19770</v>
      </c>
      <c r="N707" t="s">
        <v>644</v>
      </c>
      <c r="O707" t="s">
        <v>647</v>
      </c>
      <c r="P707" t="s">
        <v>5</v>
      </c>
      <c r="Q707" t="s">
        <v>648</v>
      </c>
      <c r="R707" t="s">
        <v>645</v>
      </c>
      <c r="S707" t="s">
        <v>19771</v>
      </c>
      <c r="T707" t="s">
        <v>19770</v>
      </c>
    </row>
    <row r="708" spans="1:20" x14ac:dyDescent="0.25">
      <c r="A708" t="s">
        <v>147</v>
      </c>
      <c r="B708" t="s">
        <v>148</v>
      </c>
      <c r="C708">
        <v>33.333333333333336</v>
      </c>
      <c r="D708">
        <v>3</v>
      </c>
      <c r="E708" t="s">
        <v>19772</v>
      </c>
      <c r="F708">
        <v>100</v>
      </c>
      <c r="G708">
        <v>0</v>
      </c>
      <c r="H708" t="s">
        <v>641</v>
      </c>
      <c r="I708" t="s">
        <v>19773</v>
      </c>
      <c r="J708" t="s">
        <v>1292</v>
      </c>
      <c r="K708" t="s">
        <v>644</v>
      </c>
      <c r="L708" t="s">
        <v>645</v>
      </c>
      <c r="M708" t="s">
        <v>19774</v>
      </c>
      <c r="N708" t="s">
        <v>644</v>
      </c>
      <c r="O708" t="s">
        <v>647</v>
      </c>
      <c r="P708" t="s">
        <v>5</v>
      </c>
      <c r="Q708" t="s">
        <v>648</v>
      </c>
      <c r="R708" t="s">
        <v>645</v>
      </c>
      <c r="S708" t="s">
        <v>19775</v>
      </c>
      <c r="T708" t="s">
        <v>19774</v>
      </c>
    </row>
    <row r="709" spans="1:20" x14ac:dyDescent="0.25">
      <c r="A709" t="s">
        <v>147</v>
      </c>
      <c r="B709" t="s">
        <v>148</v>
      </c>
      <c r="C709">
        <v>33.333333333333336</v>
      </c>
      <c r="D709">
        <v>3</v>
      </c>
      <c r="E709" t="s">
        <v>19776</v>
      </c>
      <c r="F709">
        <v>100</v>
      </c>
      <c r="G709">
        <v>0</v>
      </c>
      <c r="H709" t="s">
        <v>641</v>
      </c>
      <c r="I709" t="s">
        <v>19777</v>
      </c>
      <c r="J709" t="s">
        <v>989</v>
      </c>
      <c r="K709" t="s">
        <v>644</v>
      </c>
      <c r="L709" t="s">
        <v>645</v>
      </c>
      <c r="M709" t="s">
        <v>19778</v>
      </c>
      <c r="N709" t="s">
        <v>644</v>
      </c>
      <c r="O709" t="s">
        <v>668</v>
      </c>
      <c r="P709" t="s">
        <v>5</v>
      </c>
      <c r="Q709" t="s">
        <v>669</v>
      </c>
      <c r="R709" t="s">
        <v>645</v>
      </c>
      <c r="S709" t="s">
        <v>19779</v>
      </c>
      <c r="T709" t="s">
        <v>19778</v>
      </c>
    </row>
    <row r="710" spans="1:20" x14ac:dyDescent="0.25">
      <c r="A710" t="s">
        <v>147</v>
      </c>
      <c r="B710" t="s">
        <v>148</v>
      </c>
      <c r="C710">
        <v>33.333333333333336</v>
      </c>
      <c r="D710">
        <v>3</v>
      </c>
      <c r="E710" t="s">
        <v>19780</v>
      </c>
      <c r="F710">
        <v>110</v>
      </c>
      <c r="G710">
        <v>10</v>
      </c>
      <c r="H710" t="s">
        <v>641</v>
      </c>
      <c r="I710" t="s">
        <v>19781</v>
      </c>
      <c r="J710" t="s">
        <v>1863</v>
      </c>
      <c r="K710" t="s">
        <v>644</v>
      </c>
      <c r="L710" t="s">
        <v>645</v>
      </c>
      <c r="M710" t="s">
        <v>19782</v>
      </c>
      <c r="N710" t="s">
        <v>644</v>
      </c>
      <c r="O710" t="s">
        <v>647</v>
      </c>
      <c r="P710" t="s">
        <v>5</v>
      </c>
      <c r="Q710" t="s">
        <v>648</v>
      </c>
      <c r="R710" t="s">
        <v>645</v>
      </c>
      <c r="S710" t="s">
        <v>19783</v>
      </c>
      <c r="T710" t="s">
        <v>19782</v>
      </c>
    </row>
    <row r="711" spans="1:20" x14ac:dyDescent="0.25">
      <c r="A711" t="s">
        <v>147</v>
      </c>
      <c r="B711" t="s">
        <v>148</v>
      </c>
      <c r="C711">
        <v>33.333333333333336</v>
      </c>
      <c r="D711">
        <v>3</v>
      </c>
      <c r="E711" t="s">
        <v>19784</v>
      </c>
      <c r="F711">
        <v>100</v>
      </c>
      <c r="G711">
        <v>0</v>
      </c>
      <c r="H711" t="s">
        <v>641</v>
      </c>
      <c r="I711" t="s">
        <v>19785</v>
      </c>
      <c r="J711" t="s">
        <v>771</v>
      </c>
      <c r="K711" t="s">
        <v>644</v>
      </c>
      <c r="L711" t="s">
        <v>645</v>
      </c>
      <c r="M711" t="s">
        <v>19786</v>
      </c>
      <c r="N711" t="s">
        <v>644</v>
      </c>
      <c r="O711" t="s">
        <v>668</v>
      </c>
      <c r="P711" t="s">
        <v>5</v>
      </c>
      <c r="Q711" t="s">
        <v>669</v>
      </c>
      <c r="R711" t="s">
        <v>645</v>
      </c>
      <c r="S711" t="s">
        <v>19787</v>
      </c>
      <c r="T711" t="s">
        <v>19786</v>
      </c>
    </row>
    <row r="712" spans="1:20" x14ac:dyDescent="0.25">
      <c r="A712" t="s">
        <v>147</v>
      </c>
      <c r="B712" t="s">
        <v>148</v>
      </c>
      <c r="C712">
        <v>33.333333333333336</v>
      </c>
      <c r="D712">
        <v>3</v>
      </c>
      <c r="E712" t="s">
        <v>19788</v>
      </c>
      <c r="F712">
        <v>100</v>
      </c>
      <c r="G712">
        <v>0</v>
      </c>
      <c r="H712" t="s">
        <v>641</v>
      </c>
      <c r="I712" t="s">
        <v>19789</v>
      </c>
      <c r="J712" t="s">
        <v>745</v>
      </c>
      <c r="K712" t="s">
        <v>644</v>
      </c>
      <c r="L712" t="s">
        <v>645</v>
      </c>
      <c r="M712" t="s">
        <v>19790</v>
      </c>
      <c r="N712" t="s">
        <v>644</v>
      </c>
      <c r="O712" t="s">
        <v>668</v>
      </c>
      <c r="P712" t="s">
        <v>5</v>
      </c>
      <c r="Q712" t="s">
        <v>669</v>
      </c>
      <c r="R712" t="s">
        <v>645</v>
      </c>
      <c r="S712" t="s">
        <v>19791</v>
      </c>
      <c r="T712" t="s">
        <v>19792</v>
      </c>
    </row>
    <row r="713" spans="1:20" x14ac:dyDescent="0.25">
      <c r="A713" t="s">
        <v>147</v>
      </c>
      <c r="B713" t="s">
        <v>148</v>
      </c>
      <c r="C713">
        <v>33.333333333333336</v>
      </c>
      <c r="D713">
        <v>3</v>
      </c>
      <c r="E713" t="s">
        <v>19793</v>
      </c>
      <c r="F713">
        <v>100</v>
      </c>
      <c r="G713">
        <v>0</v>
      </c>
      <c r="H713" t="s">
        <v>641</v>
      </c>
      <c r="I713" t="s">
        <v>19794</v>
      </c>
      <c r="J713" t="s">
        <v>981</v>
      </c>
      <c r="K713" t="s">
        <v>644</v>
      </c>
      <c r="L713" t="s">
        <v>645</v>
      </c>
      <c r="M713" t="s">
        <v>19795</v>
      </c>
      <c r="N713" t="s">
        <v>644</v>
      </c>
      <c r="O713" t="s">
        <v>647</v>
      </c>
      <c r="P713" t="s">
        <v>5</v>
      </c>
      <c r="Q713" t="s">
        <v>648</v>
      </c>
      <c r="R713" t="s">
        <v>645</v>
      </c>
      <c r="S713" t="s">
        <v>19796</v>
      </c>
      <c r="T713" t="s">
        <v>19795</v>
      </c>
    </row>
    <row r="714" spans="1:20" x14ac:dyDescent="0.25">
      <c r="A714" t="s">
        <v>147</v>
      </c>
      <c r="B714" t="s">
        <v>148</v>
      </c>
      <c r="C714">
        <v>33.333333333333336</v>
      </c>
      <c r="D714">
        <v>3</v>
      </c>
      <c r="E714" t="s">
        <v>19797</v>
      </c>
      <c r="F714">
        <v>100</v>
      </c>
      <c r="G714">
        <v>0</v>
      </c>
      <c r="H714" t="s">
        <v>641</v>
      </c>
      <c r="I714" t="s">
        <v>19798</v>
      </c>
      <c r="J714" t="s">
        <v>783</v>
      </c>
      <c r="K714" t="s">
        <v>644</v>
      </c>
      <c r="L714" t="s">
        <v>645</v>
      </c>
      <c r="M714" t="s">
        <v>19799</v>
      </c>
      <c r="N714" t="s">
        <v>644</v>
      </c>
      <c r="O714" t="s">
        <v>647</v>
      </c>
      <c r="P714" t="s">
        <v>5</v>
      </c>
      <c r="Q714" t="s">
        <v>648</v>
      </c>
      <c r="R714" t="s">
        <v>19800</v>
      </c>
      <c r="S714" t="s">
        <v>19801</v>
      </c>
      <c r="T714" t="s">
        <v>19802</v>
      </c>
    </row>
    <row r="715" spans="1:20" x14ac:dyDescent="0.25">
      <c r="A715" t="s">
        <v>147</v>
      </c>
      <c r="B715" t="s">
        <v>148</v>
      </c>
      <c r="C715">
        <v>50</v>
      </c>
      <c r="D715">
        <v>6</v>
      </c>
      <c r="E715" t="s">
        <v>19803</v>
      </c>
      <c r="F715">
        <v>200</v>
      </c>
      <c r="G715">
        <v>0</v>
      </c>
      <c r="H715" t="s">
        <v>641</v>
      </c>
      <c r="I715" t="s">
        <v>18369</v>
      </c>
      <c r="J715" t="s">
        <v>2083</v>
      </c>
      <c r="K715" t="s">
        <v>644</v>
      </c>
      <c r="L715" t="s">
        <v>645</v>
      </c>
      <c r="M715" t="s">
        <v>19804</v>
      </c>
      <c r="N715" t="s">
        <v>644</v>
      </c>
      <c r="O715" t="s">
        <v>647</v>
      </c>
      <c r="P715" t="s">
        <v>5</v>
      </c>
      <c r="Q715" t="s">
        <v>648</v>
      </c>
      <c r="R715" t="s">
        <v>645</v>
      </c>
      <c r="S715" t="s">
        <v>19805</v>
      </c>
      <c r="T715" t="s">
        <v>19804</v>
      </c>
    </row>
    <row r="716" spans="1:20" x14ac:dyDescent="0.25">
      <c r="A716" t="s">
        <v>147</v>
      </c>
      <c r="B716" t="s">
        <v>148</v>
      </c>
      <c r="C716">
        <v>33.333333333333336</v>
      </c>
      <c r="D716">
        <v>3</v>
      </c>
      <c r="E716" t="s">
        <v>19806</v>
      </c>
      <c r="F716">
        <v>100</v>
      </c>
      <c r="G716">
        <v>0</v>
      </c>
      <c r="H716" t="s">
        <v>641</v>
      </c>
      <c r="I716" t="s">
        <v>19807</v>
      </c>
      <c r="J716" t="s">
        <v>1520</v>
      </c>
      <c r="K716" t="s">
        <v>644</v>
      </c>
      <c r="L716" t="s">
        <v>645</v>
      </c>
      <c r="M716" t="s">
        <v>19808</v>
      </c>
      <c r="N716" t="s">
        <v>644</v>
      </c>
      <c r="O716" t="s">
        <v>668</v>
      </c>
      <c r="P716" t="s">
        <v>5</v>
      </c>
      <c r="Q716" t="s">
        <v>669</v>
      </c>
      <c r="R716" t="s">
        <v>645</v>
      </c>
      <c r="S716" t="s">
        <v>19809</v>
      </c>
      <c r="T716" t="s">
        <v>19808</v>
      </c>
    </row>
    <row r="717" spans="1:20" x14ac:dyDescent="0.25">
      <c r="A717" t="s">
        <v>147</v>
      </c>
      <c r="B717" t="s">
        <v>148</v>
      </c>
      <c r="C717">
        <v>33.333333333333336</v>
      </c>
      <c r="D717">
        <v>3</v>
      </c>
      <c r="E717" t="s">
        <v>19810</v>
      </c>
      <c r="F717">
        <v>100</v>
      </c>
      <c r="G717">
        <v>0</v>
      </c>
      <c r="H717" t="s">
        <v>641</v>
      </c>
      <c r="I717" t="s">
        <v>19811</v>
      </c>
      <c r="J717" t="s">
        <v>685</v>
      </c>
      <c r="K717" t="s">
        <v>644</v>
      </c>
      <c r="L717" t="s">
        <v>645</v>
      </c>
      <c r="M717" t="s">
        <v>19812</v>
      </c>
      <c r="N717" t="s">
        <v>644</v>
      </c>
      <c r="O717" t="s">
        <v>647</v>
      </c>
      <c r="P717" t="s">
        <v>5</v>
      </c>
      <c r="Q717" t="s">
        <v>648</v>
      </c>
      <c r="R717" t="s">
        <v>645</v>
      </c>
      <c r="S717" t="s">
        <v>19813</v>
      </c>
      <c r="T717" t="s">
        <v>19808</v>
      </c>
    </row>
    <row r="718" spans="1:20" x14ac:dyDescent="0.25">
      <c r="A718" t="s">
        <v>601</v>
      </c>
      <c r="B718" t="s">
        <v>602</v>
      </c>
      <c r="C718">
        <v>139</v>
      </c>
      <c r="D718">
        <v>1</v>
      </c>
      <c r="E718" t="s">
        <v>19814</v>
      </c>
      <c r="F718">
        <v>108.99</v>
      </c>
      <c r="G718">
        <v>0</v>
      </c>
      <c r="H718" t="s">
        <v>641</v>
      </c>
      <c r="I718" t="s">
        <v>19815</v>
      </c>
      <c r="J718" t="s">
        <v>666</v>
      </c>
      <c r="K718" t="s">
        <v>644</v>
      </c>
      <c r="L718" t="s">
        <v>645</v>
      </c>
      <c r="M718" t="s">
        <v>19816</v>
      </c>
      <c r="N718" t="s">
        <v>644</v>
      </c>
      <c r="O718" t="s">
        <v>647</v>
      </c>
      <c r="P718" t="s">
        <v>5</v>
      </c>
      <c r="Q718" t="s">
        <v>648</v>
      </c>
      <c r="R718" t="s">
        <v>645</v>
      </c>
      <c r="S718" t="s">
        <v>19817</v>
      </c>
      <c r="T718" t="s">
        <v>19816</v>
      </c>
    </row>
    <row r="719" spans="1:20" x14ac:dyDescent="0.25">
      <c r="A719" t="s">
        <v>147</v>
      </c>
      <c r="B719" t="s">
        <v>148</v>
      </c>
      <c r="C719">
        <v>50</v>
      </c>
      <c r="D719">
        <v>6</v>
      </c>
      <c r="E719" t="s">
        <v>19818</v>
      </c>
      <c r="F719">
        <v>200</v>
      </c>
      <c r="G719">
        <v>0</v>
      </c>
      <c r="H719" t="s">
        <v>641</v>
      </c>
      <c r="I719" t="s">
        <v>19819</v>
      </c>
      <c r="J719" t="s">
        <v>1668</v>
      </c>
      <c r="K719" t="s">
        <v>644</v>
      </c>
      <c r="L719" t="s">
        <v>645</v>
      </c>
      <c r="M719" t="s">
        <v>19820</v>
      </c>
      <c r="N719" t="s">
        <v>644</v>
      </c>
      <c r="O719" t="s">
        <v>668</v>
      </c>
      <c r="P719" t="s">
        <v>5</v>
      </c>
      <c r="Q719" t="s">
        <v>669</v>
      </c>
      <c r="R719" t="s">
        <v>645</v>
      </c>
      <c r="S719" t="s">
        <v>19821</v>
      </c>
      <c r="T719" t="s">
        <v>19820</v>
      </c>
    </row>
    <row r="720" spans="1:20" x14ac:dyDescent="0.25">
      <c r="A720" t="s">
        <v>22</v>
      </c>
      <c r="B720" t="s">
        <v>27</v>
      </c>
      <c r="C720">
        <v>66.333333333333329</v>
      </c>
      <c r="D720">
        <v>9</v>
      </c>
      <c r="E720" t="s">
        <v>19822</v>
      </c>
      <c r="F720">
        <v>660</v>
      </c>
      <c r="G720">
        <v>0</v>
      </c>
      <c r="H720" t="s">
        <v>729</v>
      </c>
      <c r="I720" t="s">
        <v>19823</v>
      </c>
      <c r="J720" t="s">
        <v>685</v>
      </c>
      <c r="K720" t="s">
        <v>644</v>
      </c>
      <c r="L720" t="s">
        <v>645</v>
      </c>
      <c r="M720" t="s">
        <v>19824</v>
      </c>
      <c r="N720" t="s">
        <v>644</v>
      </c>
      <c r="O720" t="s">
        <v>647</v>
      </c>
      <c r="P720" t="s">
        <v>5</v>
      </c>
      <c r="Q720" t="s">
        <v>648</v>
      </c>
      <c r="R720" t="s">
        <v>645</v>
      </c>
      <c r="S720" t="s">
        <v>19825</v>
      </c>
      <c r="T720" t="s">
        <v>19824</v>
      </c>
    </row>
    <row r="721" spans="1:20" x14ac:dyDescent="0.25">
      <c r="A721" t="s">
        <v>147</v>
      </c>
      <c r="B721" t="s">
        <v>148</v>
      </c>
      <c r="C721">
        <v>33.333333333333336</v>
      </c>
      <c r="D721">
        <v>3</v>
      </c>
      <c r="E721" t="s">
        <v>19826</v>
      </c>
      <c r="F721">
        <v>100</v>
      </c>
      <c r="G721">
        <v>0</v>
      </c>
      <c r="H721" t="s">
        <v>641</v>
      </c>
      <c r="I721" t="s">
        <v>19827</v>
      </c>
      <c r="J721" t="s">
        <v>685</v>
      </c>
      <c r="K721" t="s">
        <v>644</v>
      </c>
      <c r="L721" t="s">
        <v>645</v>
      </c>
      <c r="M721" t="s">
        <v>19828</v>
      </c>
      <c r="N721" t="s">
        <v>644</v>
      </c>
      <c r="O721" t="s">
        <v>647</v>
      </c>
      <c r="P721" t="s">
        <v>5</v>
      </c>
      <c r="Q721" t="s">
        <v>648</v>
      </c>
      <c r="R721" t="s">
        <v>645</v>
      </c>
      <c r="S721" t="s">
        <v>19829</v>
      </c>
      <c r="T721" t="s">
        <v>19828</v>
      </c>
    </row>
    <row r="722" spans="1:20" x14ac:dyDescent="0.25">
      <c r="A722" t="s">
        <v>147</v>
      </c>
      <c r="B722" t="s">
        <v>148</v>
      </c>
      <c r="C722">
        <v>33.333333333333336</v>
      </c>
      <c r="D722">
        <v>3</v>
      </c>
      <c r="E722" t="s">
        <v>19830</v>
      </c>
      <c r="F722">
        <v>100</v>
      </c>
      <c r="G722">
        <v>0</v>
      </c>
      <c r="H722" t="s">
        <v>641</v>
      </c>
      <c r="I722" t="s">
        <v>19831</v>
      </c>
      <c r="J722" t="s">
        <v>1422</v>
      </c>
      <c r="K722" t="s">
        <v>644</v>
      </c>
      <c r="L722" t="s">
        <v>645</v>
      </c>
      <c r="M722" t="s">
        <v>19832</v>
      </c>
      <c r="N722" t="s">
        <v>644</v>
      </c>
      <c r="O722" t="s">
        <v>647</v>
      </c>
      <c r="P722" t="s">
        <v>5</v>
      </c>
      <c r="Q722" t="s">
        <v>648</v>
      </c>
      <c r="R722" t="s">
        <v>645</v>
      </c>
      <c r="S722" t="s">
        <v>19833</v>
      </c>
      <c r="T722" t="s">
        <v>19832</v>
      </c>
    </row>
    <row r="723" spans="1:20" x14ac:dyDescent="0.25">
      <c r="A723" t="s">
        <v>101</v>
      </c>
      <c r="B723" t="s">
        <v>74</v>
      </c>
      <c r="C723">
        <v>120</v>
      </c>
      <c r="D723">
        <v>1</v>
      </c>
      <c r="E723" t="s">
        <v>19834</v>
      </c>
      <c r="F723">
        <v>114</v>
      </c>
      <c r="G723">
        <v>15</v>
      </c>
      <c r="H723" t="s">
        <v>641</v>
      </c>
      <c r="I723" t="s">
        <v>19835</v>
      </c>
      <c r="J723" t="s">
        <v>694</v>
      </c>
      <c r="K723" t="s">
        <v>644</v>
      </c>
      <c r="L723" t="s">
        <v>645</v>
      </c>
      <c r="M723" t="s">
        <v>19836</v>
      </c>
      <c r="N723" t="s">
        <v>644</v>
      </c>
      <c r="O723" t="s">
        <v>647</v>
      </c>
      <c r="P723" t="s">
        <v>5</v>
      </c>
      <c r="Q723" t="s">
        <v>648</v>
      </c>
      <c r="R723" t="s">
        <v>645</v>
      </c>
      <c r="S723" t="s">
        <v>19837</v>
      </c>
      <c r="T723" t="s">
        <v>19836</v>
      </c>
    </row>
    <row r="724" spans="1:20" x14ac:dyDescent="0.25">
      <c r="A724" t="s">
        <v>147</v>
      </c>
      <c r="B724" t="s">
        <v>148</v>
      </c>
      <c r="C724">
        <v>33.333333333333336</v>
      </c>
      <c r="D724">
        <v>3</v>
      </c>
      <c r="E724" t="s">
        <v>19838</v>
      </c>
      <c r="F724">
        <v>100</v>
      </c>
      <c r="G724">
        <v>0</v>
      </c>
      <c r="H724" t="s">
        <v>641</v>
      </c>
      <c r="I724" t="s">
        <v>19839</v>
      </c>
      <c r="J724" t="s">
        <v>900</v>
      </c>
      <c r="K724" t="s">
        <v>644</v>
      </c>
      <c r="L724" t="s">
        <v>645</v>
      </c>
      <c r="M724" t="s">
        <v>19840</v>
      </c>
      <c r="N724" t="s">
        <v>644</v>
      </c>
      <c r="O724" t="s">
        <v>647</v>
      </c>
      <c r="P724" t="s">
        <v>5</v>
      </c>
      <c r="Q724" t="s">
        <v>648</v>
      </c>
      <c r="R724" t="s">
        <v>645</v>
      </c>
      <c r="S724" t="s">
        <v>19841</v>
      </c>
      <c r="T724" t="s">
        <v>19842</v>
      </c>
    </row>
    <row r="725" spans="1:20" x14ac:dyDescent="0.25">
      <c r="A725" t="s">
        <v>147</v>
      </c>
      <c r="B725" t="s">
        <v>148</v>
      </c>
      <c r="C725">
        <v>50</v>
      </c>
      <c r="D725">
        <v>6</v>
      </c>
      <c r="E725" t="s">
        <v>19843</v>
      </c>
      <c r="F725">
        <v>200</v>
      </c>
      <c r="G725">
        <v>0</v>
      </c>
      <c r="H725" t="s">
        <v>641</v>
      </c>
      <c r="I725" t="s">
        <v>19844</v>
      </c>
      <c r="J725" t="s">
        <v>989</v>
      </c>
      <c r="K725" t="s">
        <v>644</v>
      </c>
      <c r="L725" t="s">
        <v>645</v>
      </c>
      <c r="M725" t="s">
        <v>19845</v>
      </c>
      <c r="N725" t="s">
        <v>644</v>
      </c>
      <c r="O725" t="s">
        <v>647</v>
      </c>
      <c r="P725" t="s">
        <v>5</v>
      </c>
      <c r="Q725" t="s">
        <v>648</v>
      </c>
      <c r="R725" t="s">
        <v>645</v>
      </c>
      <c r="S725" t="s">
        <v>19846</v>
      </c>
      <c r="T725" t="s">
        <v>19845</v>
      </c>
    </row>
    <row r="726" spans="1:20" x14ac:dyDescent="0.25">
      <c r="A726" t="s">
        <v>147</v>
      </c>
      <c r="B726" t="s">
        <v>148</v>
      </c>
      <c r="C726">
        <v>40</v>
      </c>
      <c r="D726">
        <v>10</v>
      </c>
      <c r="E726" t="s">
        <v>19847</v>
      </c>
      <c r="F726">
        <v>395</v>
      </c>
      <c r="G726">
        <v>0</v>
      </c>
      <c r="H726" t="s">
        <v>641</v>
      </c>
      <c r="I726" t="s">
        <v>19848</v>
      </c>
      <c r="J726" t="s">
        <v>1549</v>
      </c>
      <c r="K726" t="s">
        <v>644</v>
      </c>
      <c r="L726" t="s">
        <v>645</v>
      </c>
      <c r="M726" t="s">
        <v>19849</v>
      </c>
      <c r="N726" t="s">
        <v>644</v>
      </c>
      <c r="O726" t="s">
        <v>668</v>
      </c>
      <c r="P726" t="s">
        <v>5</v>
      </c>
      <c r="Q726" t="s">
        <v>669</v>
      </c>
      <c r="R726" t="s">
        <v>645</v>
      </c>
      <c r="S726" t="s">
        <v>19850</v>
      </c>
      <c r="T726" t="s">
        <v>19849</v>
      </c>
    </row>
    <row r="727" spans="1:20" x14ac:dyDescent="0.25">
      <c r="A727" t="s">
        <v>147</v>
      </c>
      <c r="B727" t="s">
        <v>148</v>
      </c>
      <c r="C727">
        <v>33.333333333333336</v>
      </c>
      <c r="D727">
        <v>3</v>
      </c>
      <c r="E727" t="s">
        <v>19851</v>
      </c>
      <c r="F727">
        <v>100</v>
      </c>
      <c r="G727">
        <v>0</v>
      </c>
      <c r="H727" t="s">
        <v>641</v>
      </c>
      <c r="I727" t="s">
        <v>19852</v>
      </c>
      <c r="J727" t="s">
        <v>1508</v>
      </c>
      <c r="K727" t="s">
        <v>644</v>
      </c>
      <c r="L727" t="s">
        <v>645</v>
      </c>
      <c r="M727" t="s">
        <v>19853</v>
      </c>
      <c r="N727" t="s">
        <v>644</v>
      </c>
      <c r="O727" t="s">
        <v>647</v>
      </c>
      <c r="P727" t="s">
        <v>5</v>
      </c>
      <c r="Q727" t="s">
        <v>648</v>
      </c>
      <c r="R727" t="s">
        <v>645</v>
      </c>
      <c r="S727" t="s">
        <v>19854</v>
      </c>
      <c r="T727" t="s">
        <v>19853</v>
      </c>
    </row>
    <row r="728" spans="1:20" x14ac:dyDescent="0.25">
      <c r="A728" t="s">
        <v>147</v>
      </c>
      <c r="B728" t="s">
        <v>148</v>
      </c>
      <c r="C728">
        <v>33.333333333333336</v>
      </c>
      <c r="D728">
        <v>3</v>
      </c>
      <c r="E728" t="s">
        <v>19855</v>
      </c>
      <c r="F728">
        <v>100</v>
      </c>
      <c r="G728">
        <v>0</v>
      </c>
      <c r="H728" t="s">
        <v>641</v>
      </c>
      <c r="I728" t="s">
        <v>19856</v>
      </c>
      <c r="J728" t="s">
        <v>1414</v>
      </c>
      <c r="K728" t="s">
        <v>644</v>
      </c>
      <c r="L728" t="s">
        <v>645</v>
      </c>
      <c r="M728" t="s">
        <v>19857</v>
      </c>
      <c r="N728" t="s">
        <v>644</v>
      </c>
      <c r="O728" t="s">
        <v>647</v>
      </c>
      <c r="P728" t="s">
        <v>5</v>
      </c>
      <c r="Q728" t="s">
        <v>648</v>
      </c>
      <c r="R728" t="s">
        <v>645</v>
      </c>
      <c r="S728" t="s">
        <v>19858</v>
      </c>
      <c r="T728" t="s">
        <v>19857</v>
      </c>
    </row>
    <row r="729" spans="1:20" x14ac:dyDescent="0.25">
      <c r="A729" t="s">
        <v>241</v>
      </c>
      <c r="B729" t="s">
        <v>1870</v>
      </c>
      <c r="C729">
        <v>74.69</v>
      </c>
      <c r="D729">
        <v>2</v>
      </c>
      <c r="E729" t="s">
        <v>19859</v>
      </c>
      <c r="F729">
        <v>194.38</v>
      </c>
      <c r="G729">
        <v>45</v>
      </c>
      <c r="H729" t="s">
        <v>673</v>
      </c>
      <c r="I729" t="s">
        <v>19860</v>
      </c>
      <c r="J729" t="s">
        <v>19861</v>
      </c>
      <c r="K729" t="s">
        <v>19862</v>
      </c>
      <c r="L729" t="s">
        <v>19863</v>
      </c>
      <c r="M729" t="s">
        <v>19864</v>
      </c>
      <c r="N729" t="s">
        <v>644</v>
      </c>
      <c r="O729" t="s">
        <v>811</v>
      </c>
      <c r="P729" t="s">
        <v>23</v>
      </c>
      <c r="Q729" t="s">
        <v>812</v>
      </c>
      <c r="R729" t="s">
        <v>645</v>
      </c>
      <c r="S729" t="s">
        <v>19865</v>
      </c>
      <c r="T729" t="s">
        <v>19864</v>
      </c>
    </row>
    <row r="730" spans="1:20" x14ac:dyDescent="0.25">
      <c r="A730" t="s">
        <v>101</v>
      </c>
      <c r="B730" t="s">
        <v>74</v>
      </c>
      <c r="C730">
        <v>120</v>
      </c>
      <c r="D730">
        <v>5</v>
      </c>
      <c r="E730" t="s">
        <v>19866</v>
      </c>
      <c r="F730">
        <v>495</v>
      </c>
      <c r="G730">
        <v>0</v>
      </c>
      <c r="H730" t="s">
        <v>641</v>
      </c>
      <c r="I730" t="s">
        <v>8723</v>
      </c>
      <c r="J730" t="s">
        <v>847</v>
      </c>
      <c r="K730" t="s">
        <v>644</v>
      </c>
      <c r="L730" t="s">
        <v>645</v>
      </c>
      <c r="M730" t="s">
        <v>19867</v>
      </c>
      <c r="N730" t="s">
        <v>644</v>
      </c>
      <c r="O730" t="s">
        <v>647</v>
      </c>
      <c r="P730" t="s">
        <v>5</v>
      </c>
      <c r="Q730" t="s">
        <v>648</v>
      </c>
      <c r="R730" t="s">
        <v>645</v>
      </c>
      <c r="S730" t="s">
        <v>19868</v>
      </c>
      <c r="T730" t="s">
        <v>19867</v>
      </c>
    </row>
    <row r="731" spans="1:20" x14ac:dyDescent="0.25">
      <c r="A731" t="s">
        <v>22</v>
      </c>
      <c r="B731" t="s">
        <v>213</v>
      </c>
      <c r="C731">
        <v>76</v>
      </c>
      <c r="D731">
        <v>1</v>
      </c>
      <c r="E731" t="s">
        <v>19869</v>
      </c>
      <c r="F731">
        <v>186.55</v>
      </c>
      <c r="G731">
        <v>7</v>
      </c>
      <c r="H731" t="s">
        <v>805</v>
      </c>
      <c r="I731" t="s">
        <v>19870</v>
      </c>
      <c r="J731" t="s">
        <v>19871</v>
      </c>
      <c r="K731" t="s">
        <v>19872</v>
      </c>
      <c r="L731" t="s">
        <v>19873</v>
      </c>
      <c r="M731" t="s">
        <v>19874</v>
      </c>
      <c r="N731" t="s">
        <v>644</v>
      </c>
      <c r="O731" t="s">
        <v>811</v>
      </c>
      <c r="P731" t="s">
        <v>23</v>
      </c>
      <c r="Q731" t="s">
        <v>812</v>
      </c>
      <c r="R731" t="s">
        <v>645</v>
      </c>
      <c r="S731" t="s">
        <v>19875</v>
      </c>
      <c r="T731" t="s">
        <v>19874</v>
      </c>
    </row>
    <row r="732" spans="1:20" x14ac:dyDescent="0.25">
      <c r="A732" t="s">
        <v>240</v>
      </c>
      <c r="B732" t="s">
        <v>1870</v>
      </c>
      <c r="C732">
        <v>103.55</v>
      </c>
      <c r="D732">
        <v>1</v>
      </c>
      <c r="E732" t="s">
        <v>19869</v>
      </c>
      <c r="F732">
        <v>186.55</v>
      </c>
      <c r="G732">
        <v>7</v>
      </c>
      <c r="H732" t="s">
        <v>805</v>
      </c>
      <c r="I732" t="s">
        <v>19870</v>
      </c>
      <c r="J732" t="s">
        <v>19871</v>
      </c>
      <c r="K732" t="s">
        <v>19872</v>
      </c>
      <c r="L732" t="s">
        <v>19873</v>
      </c>
      <c r="M732" t="s">
        <v>19874</v>
      </c>
      <c r="N732" t="s">
        <v>644</v>
      </c>
      <c r="O732" t="s">
        <v>811</v>
      </c>
      <c r="P732" t="s">
        <v>23</v>
      </c>
      <c r="Q732" t="s">
        <v>812</v>
      </c>
      <c r="R732" t="s">
        <v>645</v>
      </c>
      <c r="S732" t="s">
        <v>19875</v>
      </c>
      <c r="T732" t="s">
        <v>19874</v>
      </c>
    </row>
    <row r="733" spans="1:20" x14ac:dyDescent="0.25">
      <c r="A733" t="s">
        <v>147</v>
      </c>
      <c r="B733" t="s">
        <v>148</v>
      </c>
      <c r="C733">
        <v>65</v>
      </c>
      <c r="D733">
        <v>9</v>
      </c>
      <c r="E733" t="s">
        <v>19876</v>
      </c>
      <c r="F733">
        <v>310</v>
      </c>
      <c r="G733">
        <v>0</v>
      </c>
      <c r="H733" t="s">
        <v>641</v>
      </c>
      <c r="I733" t="s">
        <v>8723</v>
      </c>
      <c r="J733" t="s">
        <v>847</v>
      </c>
      <c r="K733" t="s">
        <v>644</v>
      </c>
      <c r="L733" t="s">
        <v>645</v>
      </c>
      <c r="M733" t="s">
        <v>19877</v>
      </c>
      <c r="N733" t="s">
        <v>644</v>
      </c>
      <c r="O733" t="s">
        <v>647</v>
      </c>
      <c r="P733" t="s">
        <v>5</v>
      </c>
      <c r="Q733" t="s">
        <v>648</v>
      </c>
      <c r="R733" t="s">
        <v>8724</v>
      </c>
      <c r="S733" t="s">
        <v>19878</v>
      </c>
      <c r="T733" t="s">
        <v>19877</v>
      </c>
    </row>
    <row r="734" spans="1:20" x14ac:dyDescent="0.25">
      <c r="A734" t="s">
        <v>147</v>
      </c>
      <c r="B734" t="s">
        <v>148</v>
      </c>
      <c r="C734">
        <v>50</v>
      </c>
      <c r="D734">
        <v>6</v>
      </c>
      <c r="E734" t="s">
        <v>19879</v>
      </c>
      <c r="F734">
        <v>200</v>
      </c>
      <c r="G734">
        <v>0</v>
      </c>
      <c r="H734" t="s">
        <v>641</v>
      </c>
      <c r="I734" t="s">
        <v>19880</v>
      </c>
      <c r="J734" t="s">
        <v>1840</v>
      </c>
      <c r="K734" t="s">
        <v>644</v>
      </c>
      <c r="L734" t="s">
        <v>645</v>
      </c>
      <c r="M734" t="s">
        <v>19881</v>
      </c>
      <c r="N734" t="s">
        <v>644</v>
      </c>
      <c r="O734" t="s">
        <v>647</v>
      </c>
      <c r="P734" t="s">
        <v>5</v>
      </c>
      <c r="Q734" t="s">
        <v>648</v>
      </c>
      <c r="R734" t="s">
        <v>645</v>
      </c>
      <c r="S734" t="s">
        <v>19882</v>
      </c>
      <c r="T734" t="s">
        <v>19883</v>
      </c>
    </row>
    <row r="735" spans="1:20" x14ac:dyDescent="0.25">
      <c r="A735" t="s">
        <v>147</v>
      </c>
      <c r="B735" t="s">
        <v>148</v>
      </c>
      <c r="C735">
        <v>33.333333333333336</v>
      </c>
      <c r="D735">
        <v>3</v>
      </c>
      <c r="E735" t="s">
        <v>19884</v>
      </c>
      <c r="F735">
        <v>307.99</v>
      </c>
      <c r="G735">
        <v>0</v>
      </c>
      <c r="H735" t="s">
        <v>641</v>
      </c>
      <c r="I735" t="s">
        <v>19885</v>
      </c>
      <c r="J735" t="s">
        <v>1189</v>
      </c>
      <c r="K735" t="s">
        <v>644</v>
      </c>
      <c r="L735" t="s">
        <v>645</v>
      </c>
      <c r="M735" t="s">
        <v>19883</v>
      </c>
      <c r="N735" t="s">
        <v>644</v>
      </c>
      <c r="O735" t="s">
        <v>668</v>
      </c>
      <c r="P735" t="s">
        <v>5</v>
      </c>
      <c r="Q735" t="s">
        <v>669</v>
      </c>
      <c r="R735" t="s">
        <v>645</v>
      </c>
      <c r="S735" t="s">
        <v>19886</v>
      </c>
      <c r="T735" t="s">
        <v>19883</v>
      </c>
    </row>
    <row r="736" spans="1:20" x14ac:dyDescent="0.25">
      <c r="A736" t="s">
        <v>240</v>
      </c>
      <c r="B736" t="s">
        <v>246</v>
      </c>
      <c r="C736">
        <v>139</v>
      </c>
      <c r="D736">
        <v>1</v>
      </c>
      <c r="E736" t="s">
        <v>19884</v>
      </c>
      <c r="F736">
        <v>307.99</v>
      </c>
      <c r="G736">
        <v>0</v>
      </c>
      <c r="H736" t="s">
        <v>641</v>
      </c>
      <c r="I736" t="s">
        <v>19885</v>
      </c>
      <c r="J736" t="s">
        <v>1189</v>
      </c>
      <c r="K736" t="s">
        <v>644</v>
      </c>
      <c r="L736" t="s">
        <v>645</v>
      </c>
      <c r="M736" t="s">
        <v>19883</v>
      </c>
      <c r="N736" t="s">
        <v>644</v>
      </c>
      <c r="O736" t="s">
        <v>668</v>
      </c>
      <c r="P736" t="s">
        <v>5</v>
      </c>
      <c r="Q736" t="s">
        <v>669</v>
      </c>
      <c r="R736" t="s">
        <v>645</v>
      </c>
      <c r="S736" t="s">
        <v>19886</v>
      </c>
      <c r="T736" t="s">
        <v>19883</v>
      </c>
    </row>
    <row r="737" spans="1:20" x14ac:dyDescent="0.25">
      <c r="A737" t="s">
        <v>22</v>
      </c>
      <c r="B737" t="s">
        <v>27</v>
      </c>
      <c r="C737">
        <v>120</v>
      </c>
      <c r="D737">
        <v>1</v>
      </c>
      <c r="E737" t="s">
        <v>19884</v>
      </c>
      <c r="F737">
        <v>307.99</v>
      </c>
      <c r="G737">
        <v>0</v>
      </c>
      <c r="H737" t="s">
        <v>641</v>
      </c>
      <c r="I737" t="s">
        <v>19885</v>
      </c>
      <c r="J737" t="s">
        <v>1189</v>
      </c>
      <c r="K737" t="s">
        <v>644</v>
      </c>
      <c r="L737" t="s">
        <v>645</v>
      </c>
      <c r="M737" t="s">
        <v>19883</v>
      </c>
      <c r="N737" t="s">
        <v>644</v>
      </c>
      <c r="O737" t="s">
        <v>668</v>
      </c>
      <c r="P737" t="s">
        <v>5</v>
      </c>
      <c r="Q737" t="s">
        <v>669</v>
      </c>
      <c r="R737" t="s">
        <v>645</v>
      </c>
      <c r="S737" t="s">
        <v>19886</v>
      </c>
      <c r="T737" t="s">
        <v>19883</v>
      </c>
    </row>
    <row r="738" spans="1:20" x14ac:dyDescent="0.25">
      <c r="A738" t="s">
        <v>147</v>
      </c>
      <c r="B738" t="s">
        <v>148</v>
      </c>
      <c r="C738">
        <v>33.333333333333336</v>
      </c>
      <c r="D738">
        <v>3</v>
      </c>
      <c r="E738" t="s">
        <v>19887</v>
      </c>
      <c r="F738">
        <v>138</v>
      </c>
      <c r="G738">
        <v>38</v>
      </c>
      <c r="H738" t="s">
        <v>641</v>
      </c>
      <c r="I738" t="s">
        <v>19888</v>
      </c>
      <c r="J738" t="s">
        <v>2520</v>
      </c>
      <c r="K738" t="s">
        <v>644</v>
      </c>
      <c r="L738" t="s">
        <v>645</v>
      </c>
      <c r="M738" t="s">
        <v>19889</v>
      </c>
      <c r="N738" t="s">
        <v>644</v>
      </c>
      <c r="O738" t="s">
        <v>647</v>
      </c>
      <c r="P738" t="s">
        <v>5</v>
      </c>
      <c r="Q738" t="s">
        <v>648</v>
      </c>
      <c r="R738" t="s">
        <v>645</v>
      </c>
      <c r="S738" t="s">
        <v>19890</v>
      </c>
      <c r="T738" t="s">
        <v>19883</v>
      </c>
    </row>
    <row r="739" spans="1:20" x14ac:dyDescent="0.25">
      <c r="A739" t="s">
        <v>147</v>
      </c>
      <c r="B739" t="s">
        <v>148</v>
      </c>
      <c r="C739">
        <v>50</v>
      </c>
      <c r="D739">
        <v>30</v>
      </c>
      <c r="E739" t="s">
        <v>19891</v>
      </c>
      <c r="F739">
        <v>1000</v>
      </c>
      <c r="G739">
        <v>0</v>
      </c>
      <c r="H739" t="s">
        <v>641</v>
      </c>
      <c r="I739" t="s">
        <v>19892</v>
      </c>
      <c r="J739" t="s">
        <v>788</v>
      </c>
      <c r="K739" t="s">
        <v>644</v>
      </c>
      <c r="L739" t="s">
        <v>645</v>
      </c>
      <c r="M739" t="s">
        <v>19893</v>
      </c>
      <c r="N739" t="s">
        <v>644</v>
      </c>
      <c r="O739" t="s">
        <v>647</v>
      </c>
      <c r="P739" t="s">
        <v>5</v>
      </c>
      <c r="Q739" t="s">
        <v>648</v>
      </c>
      <c r="R739" t="s">
        <v>645</v>
      </c>
      <c r="S739" t="s">
        <v>19894</v>
      </c>
      <c r="T739" t="s">
        <v>19883</v>
      </c>
    </row>
    <row r="740" spans="1:20" x14ac:dyDescent="0.25">
      <c r="A740" t="s">
        <v>147</v>
      </c>
      <c r="B740" t="s">
        <v>148</v>
      </c>
      <c r="C740">
        <v>33.333333333333336</v>
      </c>
      <c r="D740">
        <v>3</v>
      </c>
      <c r="E740" t="s">
        <v>19895</v>
      </c>
      <c r="F740">
        <v>100</v>
      </c>
      <c r="G740">
        <v>0</v>
      </c>
      <c r="H740" t="s">
        <v>641</v>
      </c>
      <c r="I740" t="s">
        <v>19896</v>
      </c>
      <c r="J740" t="s">
        <v>694</v>
      </c>
      <c r="K740" t="s">
        <v>644</v>
      </c>
      <c r="L740" t="s">
        <v>645</v>
      </c>
      <c r="M740" t="s">
        <v>19897</v>
      </c>
      <c r="N740" t="s">
        <v>644</v>
      </c>
      <c r="O740" t="s">
        <v>668</v>
      </c>
      <c r="P740" t="s">
        <v>5</v>
      </c>
      <c r="Q740" t="s">
        <v>669</v>
      </c>
      <c r="R740" t="s">
        <v>19898</v>
      </c>
      <c r="S740" t="s">
        <v>19899</v>
      </c>
      <c r="T740" t="s">
        <v>19889</v>
      </c>
    </row>
    <row r="741" spans="1:20" x14ac:dyDescent="0.25">
      <c r="A741" t="s">
        <v>601</v>
      </c>
      <c r="B741" t="s">
        <v>1870</v>
      </c>
      <c r="C741">
        <v>99</v>
      </c>
      <c r="D741">
        <v>1</v>
      </c>
      <c r="E741" t="s">
        <v>19900</v>
      </c>
      <c r="F741">
        <v>99</v>
      </c>
      <c r="G741">
        <v>0</v>
      </c>
      <c r="H741" t="s">
        <v>805</v>
      </c>
      <c r="I741" t="s">
        <v>19901</v>
      </c>
      <c r="J741" t="s">
        <v>19902</v>
      </c>
      <c r="K741" t="s">
        <v>5089</v>
      </c>
      <c r="L741" t="s">
        <v>19903</v>
      </c>
      <c r="M741" t="s">
        <v>19889</v>
      </c>
      <c r="N741" t="s">
        <v>644</v>
      </c>
      <c r="O741" t="s">
        <v>811</v>
      </c>
      <c r="P741" t="s">
        <v>23</v>
      </c>
      <c r="Q741" t="s">
        <v>812</v>
      </c>
      <c r="R741" t="s">
        <v>645</v>
      </c>
      <c r="S741" t="s">
        <v>19904</v>
      </c>
      <c r="T741" t="s">
        <v>19889</v>
      </c>
    </row>
    <row r="742" spans="1:20" x14ac:dyDescent="0.25">
      <c r="A742" t="s">
        <v>147</v>
      </c>
      <c r="B742" t="s">
        <v>148</v>
      </c>
      <c r="C742">
        <v>33.333333333333336</v>
      </c>
      <c r="D742">
        <v>3</v>
      </c>
      <c r="E742" t="s">
        <v>19905</v>
      </c>
      <c r="F742">
        <v>138</v>
      </c>
      <c r="G742">
        <v>38</v>
      </c>
      <c r="H742" t="s">
        <v>641</v>
      </c>
      <c r="I742" t="s">
        <v>19906</v>
      </c>
      <c r="J742" t="s">
        <v>981</v>
      </c>
      <c r="K742" t="s">
        <v>644</v>
      </c>
      <c r="L742" t="s">
        <v>645</v>
      </c>
      <c r="M742" t="s">
        <v>19907</v>
      </c>
      <c r="N742" t="s">
        <v>644</v>
      </c>
      <c r="O742" t="s">
        <v>647</v>
      </c>
      <c r="P742" t="s">
        <v>5</v>
      </c>
      <c r="Q742" t="s">
        <v>648</v>
      </c>
      <c r="R742" t="s">
        <v>645</v>
      </c>
      <c r="S742" t="s">
        <v>19908</v>
      </c>
      <c r="T742" t="s">
        <v>19909</v>
      </c>
    </row>
    <row r="743" spans="1:20" x14ac:dyDescent="0.25">
      <c r="A743" t="s">
        <v>147</v>
      </c>
      <c r="B743" t="s">
        <v>148</v>
      </c>
      <c r="C743">
        <v>50</v>
      </c>
      <c r="D743">
        <v>6</v>
      </c>
      <c r="E743" t="s">
        <v>19910</v>
      </c>
      <c r="F743">
        <v>200</v>
      </c>
      <c r="G743">
        <v>0</v>
      </c>
      <c r="H743" t="s">
        <v>641</v>
      </c>
      <c r="I743" t="s">
        <v>19911</v>
      </c>
      <c r="J743" t="s">
        <v>685</v>
      </c>
      <c r="K743" t="s">
        <v>644</v>
      </c>
      <c r="L743" t="s">
        <v>645</v>
      </c>
      <c r="M743" t="s">
        <v>19907</v>
      </c>
      <c r="N743" t="s">
        <v>644</v>
      </c>
      <c r="O743" t="s">
        <v>647</v>
      </c>
      <c r="P743" t="s">
        <v>5</v>
      </c>
      <c r="Q743" t="s">
        <v>648</v>
      </c>
      <c r="R743" t="s">
        <v>645</v>
      </c>
      <c r="S743" t="s">
        <v>19912</v>
      </c>
      <c r="T743" t="s">
        <v>19909</v>
      </c>
    </row>
    <row r="744" spans="1:20" x14ac:dyDescent="0.25">
      <c r="A744" t="s">
        <v>147</v>
      </c>
      <c r="B744" t="s">
        <v>148</v>
      </c>
      <c r="C744">
        <v>50</v>
      </c>
      <c r="D744">
        <v>6</v>
      </c>
      <c r="E744" t="s">
        <v>19913</v>
      </c>
      <c r="F744">
        <v>200</v>
      </c>
      <c r="G744">
        <v>0</v>
      </c>
      <c r="H744" t="s">
        <v>641</v>
      </c>
      <c r="I744" t="s">
        <v>19914</v>
      </c>
      <c r="J744" t="s">
        <v>685</v>
      </c>
      <c r="K744" t="s">
        <v>644</v>
      </c>
      <c r="L744" t="s">
        <v>645</v>
      </c>
      <c r="M744" t="s">
        <v>19915</v>
      </c>
      <c r="N744" t="s">
        <v>644</v>
      </c>
      <c r="O744" t="s">
        <v>647</v>
      </c>
      <c r="P744" t="s">
        <v>5</v>
      </c>
      <c r="Q744" t="s">
        <v>648</v>
      </c>
      <c r="R744" t="s">
        <v>645</v>
      </c>
      <c r="S744" t="s">
        <v>19916</v>
      </c>
      <c r="T744" t="s">
        <v>19909</v>
      </c>
    </row>
    <row r="745" spans="1:20" x14ac:dyDescent="0.25">
      <c r="A745" t="s">
        <v>147</v>
      </c>
      <c r="B745" t="s">
        <v>148</v>
      </c>
      <c r="C745">
        <v>33.333333333333336</v>
      </c>
      <c r="D745">
        <v>3</v>
      </c>
      <c r="E745" t="s">
        <v>19917</v>
      </c>
      <c r="F745">
        <v>100</v>
      </c>
      <c r="G745">
        <v>0</v>
      </c>
      <c r="H745" t="s">
        <v>641</v>
      </c>
      <c r="I745" t="s">
        <v>19918</v>
      </c>
      <c r="J745" t="s">
        <v>915</v>
      </c>
      <c r="K745" t="s">
        <v>644</v>
      </c>
      <c r="L745" t="s">
        <v>645</v>
      </c>
      <c r="M745" t="s">
        <v>19919</v>
      </c>
      <c r="N745" t="s">
        <v>644</v>
      </c>
      <c r="O745" t="s">
        <v>647</v>
      </c>
      <c r="P745" t="s">
        <v>5</v>
      </c>
      <c r="Q745" t="s">
        <v>648</v>
      </c>
      <c r="R745" t="s">
        <v>645</v>
      </c>
      <c r="S745" t="s">
        <v>19920</v>
      </c>
      <c r="T745" t="s">
        <v>19909</v>
      </c>
    </row>
    <row r="746" spans="1:20" x14ac:dyDescent="0.25">
      <c r="A746" t="s">
        <v>147</v>
      </c>
      <c r="B746" t="s">
        <v>148</v>
      </c>
      <c r="C746">
        <v>33.333333333333336</v>
      </c>
      <c r="D746">
        <v>3</v>
      </c>
      <c r="E746" t="s">
        <v>19921</v>
      </c>
      <c r="F746">
        <v>118</v>
      </c>
      <c r="G746">
        <v>18</v>
      </c>
      <c r="H746" t="s">
        <v>641</v>
      </c>
      <c r="I746" t="s">
        <v>19922</v>
      </c>
      <c r="J746" t="s">
        <v>666</v>
      </c>
      <c r="K746" t="s">
        <v>644</v>
      </c>
      <c r="L746" t="s">
        <v>645</v>
      </c>
      <c r="M746" t="s">
        <v>19919</v>
      </c>
      <c r="N746" t="s">
        <v>644</v>
      </c>
      <c r="O746" t="s">
        <v>647</v>
      </c>
      <c r="P746" t="s">
        <v>5</v>
      </c>
      <c r="Q746" t="s">
        <v>648</v>
      </c>
      <c r="R746" t="s">
        <v>645</v>
      </c>
      <c r="S746" t="s">
        <v>19923</v>
      </c>
      <c r="T746" t="s">
        <v>19909</v>
      </c>
    </row>
    <row r="747" spans="1:20" x14ac:dyDescent="0.25">
      <c r="A747" t="s">
        <v>147</v>
      </c>
      <c r="B747" t="s">
        <v>148</v>
      </c>
      <c r="C747">
        <v>50</v>
      </c>
      <c r="D747">
        <v>6</v>
      </c>
      <c r="E747" t="s">
        <v>19924</v>
      </c>
      <c r="F747">
        <v>200</v>
      </c>
      <c r="G747">
        <v>0</v>
      </c>
      <c r="H747" t="s">
        <v>641</v>
      </c>
      <c r="I747" t="s">
        <v>19925</v>
      </c>
      <c r="J747" t="s">
        <v>685</v>
      </c>
      <c r="K747" t="s">
        <v>644</v>
      </c>
      <c r="L747" t="s">
        <v>645</v>
      </c>
      <c r="M747" t="s">
        <v>19919</v>
      </c>
      <c r="N747" t="s">
        <v>644</v>
      </c>
      <c r="O747" t="s">
        <v>647</v>
      </c>
      <c r="P747" t="s">
        <v>5</v>
      </c>
      <c r="Q747" t="s">
        <v>648</v>
      </c>
      <c r="R747" t="s">
        <v>645</v>
      </c>
      <c r="S747" t="s">
        <v>19926</v>
      </c>
      <c r="T747" t="s">
        <v>19909</v>
      </c>
    </row>
  </sheetData>
  <pageMargins left="0.25" right="0.25" top="0.75" bottom="0.75" header="0.3" footer="0.3"/>
  <pageSetup paperSize="9" scale="21" fitToHeight="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8F2-9D99-451F-8A38-27563E3D4B43}">
  <sheetPr>
    <tabColor rgb="FFFF6699"/>
    <pageSetUpPr fitToPage="1"/>
  </sheetPr>
  <dimension ref="A1:V467"/>
  <sheetViews>
    <sheetView zoomScale="70" zoomScaleNormal="70" workbookViewId="0">
      <pane xSplit="2" ySplit="1" topLeftCell="R14" activePane="bottomRight" state="frozen"/>
      <selection sqref="A1:XFD1048576"/>
      <selection pane="topRight" sqref="A1:XFD1048576"/>
      <selection pane="bottomLeft" sqref="A1:XFD1048576"/>
      <selection pane="bottomRight" activeCell="U436" sqref="U43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19927</v>
      </c>
      <c r="F2">
        <v>238</v>
      </c>
      <c r="G2">
        <v>38</v>
      </c>
      <c r="H2" t="s">
        <v>641</v>
      </c>
      <c r="I2" t="s">
        <v>19928</v>
      </c>
      <c r="J2" t="s">
        <v>666</v>
      </c>
      <c r="K2" t="s">
        <v>644</v>
      </c>
      <c r="L2" t="s">
        <v>645</v>
      </c>
      <c r="M2" t="s">
        <v>19929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19930</v>
      </c>
      <c r="T2" t="s">
        <v>19929</v>
      </c>
      <c r="U2" s="77" t="s">
        <v>147</v>
      </c>
      <c r="V2">
        <v>970</v>
      </c>
    </row>
    <row r="3" spans="1:22" x14ac:dyDescent="0.25">
      <c r="A3" t="s">
        <v>22</v>
      </c>
      <c r="B3" t="s">
        <v>27</v>
      </c>
      <c r="C3">
        <v>120</v>
      </c>
      <c r="D3">
        <v>2</v>
      </c>
      <c r="E3" t="s">
        <v>19931</v>
      </c>
      <c r="F3">
        <v>200</v>
      </c>
      <c r="G3">
        <v>0</v>
      </c>
      <c r="H3" t="s">
        <v>641</v>
      </c>
      <c r="I3" t="s">
        <v>19932</v>
      </c>
      <c r="J3" t="s">
        <v>1863</v>
      </c>
      <c r="K3" t="s">
        <v>644</v>
      </c>
      <c r="L3" t="s">
        <v>645</v>
      </c>
      <c r="M3" t="s">
        <v>19933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19934</v>
      </c>
      <c r="T3" t="s">
        <v>19935</v>
      </c>
      <c r="U3" s="78" t="s">
        <v>148</v>
      </c>
      <c r="V3">
        <v>970</v>
      </c>
    </row>
    <row r="4" spans="1:22" x14ac:dyDescent="0.25">
      <c r="A4" t="s">
        <v>147</v>
      </c>
      <c r="B4" t="s">
        <v>148</v>
      </c>
      <c r="C4">
        <v>33.333333333333336</v>
      </c>
      <c r="D4">
        <v>6</v>
      </c>
      <c r="E4" t="s">
        <v>19936</v>
      </c>
      <c r="F4">
        <v>200</v>
      </c>
      <c r="G4">
        <v>0</v>
      </c>
      <c r="H4" t="s">
        <v>641</v>
      </c>
      <c r="I4" t="s">
        <v>19937</v>
      </c>
      <c r="J4" t="s">
        <v>724</v>
      </c>
      <c r="K4" t="s">
        <v>644</v>
      </c>
      <c r="L4" t="s">
        <v>645</v>
      </c>
      <c r="M4" t="s">
        <v>19938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19939</v>
      </c>
      <c r="T4" t="s">
        <v>19938</v>
      </c>
      <c r="U4" s="77" t="s">
        <v>99</v>
      </c>
      <c r="V4">
        <v>10</v>
      </c>
    </row>
    <row r="5" spans="1:22" x14ac:dyDescent="0.25">
      <c r="A5" t="s">
        <v>18</v>
      </c>
      <c r="B5" t="s">
        <v>19</v>
      </c>
      <c r="C5">
        <v>66.666666666666671</v>
      </c>
      <c r="D5">
        <v>3</v>
      </c>
      <c r="E5" t="s">
        <v>19940</v>
      </c>
      <c r="F5">
        <v>100</v>
      </c>
      <c r="G5">
        <v>0</v>
      </c>
      <c r="H5" t="s">
        <v>641</v>
      </c>
      <c r="I5" t="s">
        <v>1046</v>
      </c>
      <c r="J5" t="s">
        <v>1414</v>
      </c>
      <c r="K5" t="s">
        <v>644</v>
      </c>
      <c r="L5" t="s">
        <v>645</v>
      </c>
      <c r="M5" t="s">
        <v>19941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19942</v>
      </c>
      <c r="T5" t="s">
        <v>19941</v>
      </c>
      <c r="U5" s="78" t="s">
        <v>100</v>
      </c>
      <c r="V5">
        <v>10</v>
      </c>
    </row>
    <row r="6" spans="1:22" x14ac:dyDescent="0.25">
      <c r="A6" t="s">
        <v>14</v>
      </c>
      <c r="B6" t="s">
        <v>15</v>
      </c>
      <c r="C6">
        <v>60</v>
      </c>
      <c r="D6">
        <v>2</v>
      </c>
      <c r="E6" t="s">
        <v>19943</v>
      </c>
      <c r="F6">
        <v>155</v>
      </c>
      <c r="G6">
        <v>35</v>
      </c>
      <c r="H6" t="s">
        <v>673</v>
      </c>
      <c r="I6" t="s">
        <v>19944</v>
      </c>
      <c r="J6" t="s">
        <v>19945</v>
      </c>
      <c r="K6" t="s">
        <v>2612</v>
      </c>
      <c r="L6" t="s">
        <v>11162</v>
      </c>
      <c r="M6" t="s">
        <v>19941</v>
      </c>
      <c r="N6" t="s">
        <v>644</v>
      </c>
      <c r="O6" t="s">
        <v>703</v>
      </c>
      <c r="P6" t="s">
        <v>26</v>
      </c>
      <c r="Q6" t="s">
        <v>680</v>
      </c>
      <c r="R6" t="s">
        <v>645</v>
      </c>
      <c r="S6" t="s">
        <v>19946</v>
      </c>
      <c r="T6" t="s">
        <v>19947</v>
      </c>
      <c r="U6" s="77" t="s">
        <v>22</v>
      </c>
      <c r="V6">
        <v>70</v>
      </c>
    </row>
    <row r="7" spans="1:22" x14ac:dyDescent="0.25">
      <c r="A7" t="s">
        <v>147</v>
      </c>
      <c r="B7" t="s">
        <v>148</v>
      </c>
      <c r="C7">
        <v>33.333333333333336</v>
      </c>
      <c r="D7">
        <v>3</v>
      </c>
      <c r="E7" t="s">
        <v>19948</v>
      </c>
      <c r="F7">
        <v>100</v>
      </c>
      <c r="G7">
        <v>0</v>
      </c>
      <c r="H7" t="s">
        <v>641</v>
      </c>
      <c r="I7" t="s">
        <v>19949</v>
      </c>
      <c r="J7" t="s">
        <v>685</v>
      </c>
      <c r="K7" t="s">
        <v>644</v>
      </c>
      <c r="L7" t="s">
        <v>645</v>
      </c>
      <c r="M7" t="s">
        <v>19950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19951</v>
      </c>
      <c r="T7" t="s">
        <v>19950</v>
      </c>
      <c r="U7" s="78" t="s">
        <v>213</v>
      </c>
      <c r="V7">
        <v>1</v>
      </c>
    </row>
    <row r="8" spans="1:22" x14ac:dyDescent="0.25">
      <c r="A8" t="s">
        <v>104</v>
      </c>
      <c r="B8" t="s">
        <v>105</v>
      </c>
      <c r="C8">
        <v>14</v>
      </c>
      <c r="D8">
        <v>1</v>
      </c>
      <c r="E8" t="s">
        <v>19952</v>
      </c>
      <c r="F8">
        <v>14</v>
      </c>
      <c r="G8">
        <v>0</v>
      </c>
      <c r="H8" t="s">
        <v>673</v>
      </c>
      <c r="I8" t="s">
        <v>7698</v>
      </c>
      <c r="J8" t="s">
        <v>7699</v>
      </c>
      <c r="K8" t="s">
        <v>2884</v>
      </c>
      <c r="L8" t="s">
        <v>5242</v>
      </c>
      <c r="M8" t="s">
        <v>19953</v>
      </c>
      <c r="N8" t="s">
        <v>644</v>
      </c>
      <c r="O8" t="s">
        <v>679</v>
      </c>
      <c r="P8" t="s">
        <v>26</v>
      </c>
      <c r="Q8" t="s">
        <v>680</v>
      </c>
      <c r="R8" t="s">
        <v>645</v>
      </c>
      <c r="S8" t="s">
        <v>19954</v>
      </c>
      <c r="T8" t="s">
        <v>19955</v>
      </c>
      <c r="U8" s="78" t="s">
        <v>27</v>
      </c>
      <c r="V8">
        <v>69</v>
      </c>
    </row>
    <row r="9" spans="1:22" x14ac:dyDescent="0.25">
      <c r="A9" t="s">
        <v>147</v>
      </c>
      <c r="B9" t="s">
        <v>148</v>
      </c>
      <c r="C9">
        <v>50</v>
      </c>
      <c r="D9">
        <v>12</v>
      </c>
      <c r="E9" t="s">
        <v>19956</v>
      </c>
      <c r="F9">
        <v>400</v>
      </c>
      <c r="G9">
        <v>0</v>
      </c>
      <c r="H9" t="s">
        <v>641</v>
      </c>
      <c r="I9" t="s">
        <v>12592</v>
      </c>
      <c r="J9" t="s">
        <v>694</v>
      </c>
      <c r="K9" t="s">
        <v>644</v>
      </c>
      <c r="L9" t="s">
        <v>645</v>
      </c>
      <c r="M9" t="s">
        <v>19955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19957</v>
      </c>
      <c r="T9" t="s">
        <v>19955</v>
      </c>
      <c r="U9" s="77" t="s">
        <v>18</v>
      </c>
      <c r="V9">
        <v>456</v>
      </c>
    </row>
    <row r="10" spans="1:22" x14ac:dyDescent="0.25">
      <c r="A10" t="s">
        <v>18</v>
      </c>
      <c r="B10" t="s">
        <v>19</v>
      </c>
      <c r="C10">
        <v>66.666666666666671</v>
      </c>
      <c r="D10">
        <v>3</v>
      </c>
      <c r="E10" t="s">
        <v>19958</v>
      </c>
      <c r="F10">
        <v>208.99</v>
      </c>
      <c r="G10">
        <v>0</v>
      </c>
      <c r="H10" t="s">
        <v>641</v>
      </c>
      <c r="I10" t="s">
        <v>19959</v>
      </c>
      <c r="J10" t="s">
        <v>1292</v>
      </c>
      <c r="K10" t="s">
        <v>644</v>
      </c>
      <c r="L10" t="s">
        <v>645</v>
      </c>
      <c r="M10" t="s">
        <v>19960</v>
      </c>
      <c r="N10" t="s">
        <v>644</v>
      </c>
      <c r="O10" t="s">
        <v>668</v>
      </c>
      <c r="P10" t="s">
        <v>5</v>
      </c>
      <c r="Q10" t="s">
        <v>669</v>
      </c>
      <c r="R10" t="s">
        <v>645</v>
      </c>
      <c r="S10" t="s">
        <v>19961</v>
      </c>
      <c r="T10" t="s">
        <v>19960</v>
      </c>
      <c r="U10" s="78" t="s">
        <v>19</v>
      </c>
      <c r="V10">
        <v>456</v>
      </c>
    </row>
    <row r="11" spans="1:22" x14ac:dyDescent="0.25">
      <c r="A11" t="s">
        <v>241</v>
      </c>
      <c r="B11" t="s">
        <v>247</v>
      </c>
      <c r="C11">
        <v>139</v>
      </c>
      <c r="D11">
        <v>1</v>
      </c>
      <c r="E11" t="s">
        <v>19958</v>
      </c>
      <c r="F11">
        <v>208.99</v>
      </c>
      <c r="G11">
        <v>0</v>
      </c>
      <c r="H11" t="s">
        <v>641</v>
      </c>
      <c r="I11" t="s">
        <v>19959</v>
      </c>
      <c r="J11" t="s">
        <v>1292</v>
      </c>
      <c r="K11" t="s">
        <v>644</v>
      </c>
      <c r="L11" t="s">
        <v>645</v>
      </c>
      <c r="M11" t="s">
        <v>19960</v>
      </c>
      <c r="N11" t="s">
        <v>644</v>
      </c>
      <c r="O11" t="s">
        <v>668</v>
      </c>
      <c r="P11" t="s">
        <v>5</v>
      </c>
      <c r="Q11" t="s">
        <v>669</v>
      </c>
      <c r="R11" t="s">
        <v>645</v>
      </c>
      <c r="S11" t="s">
        <v>19961</v>
      </c>
      <c r="T11" t="s">
        <v>19960</v>
      </c>
      <c r="U11" s="77" t="s">
        <v>101</v>
      </c>
      <c r="V11">
        <v>27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19962</v>
      </c>
      <c r="F12">
        <v>100</v>
      </c>
      <c r="G12">
        <v>0</v>
      </c>
      <c r="H12" t="s">
        <v>641</v>
      </c>
      <c r="I12" t="s">
        <v>19963</v>
      </c>
      <c r="J12" t="s">
        <v>788</v>
      </c>
      <c r="K12" t="s">
        <v>644</v>
      </c>
      <c r="L12" t="s">
        <v>645</v>
      </c>
      <c r="M12" t="s">
        <v>19964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19965</v>
      </c>
      <c r="T12" t="s">
        <v>19966</v>
      </c>
      <c r="U12" s="78" t="s">
        <v>5887</v>
      </c>
      <c r="V12">
        <v>3</v>
      </c>
    </row>
    <row r="13" spans="1:22" x14ac:dyDescent="0.25">
      <c r="A13" t="s">
        <v>14</v>
      </c>
      <c r="B13" t="s">
        <v>15</v>
      </c>
      <c r="C13">
        <v>60</v>
      </c>
      <c r="D13">
        <v>1</v>
      </c>
      <c r="E13" t="s">
        <v>19967</v>
      </c>
      <c r="F13">
        <v>95</v>
      </c>
      <c r="G13">
        <v>35</v>
      </c>
      <c r="H13" t="s">
        <v>673</v>
      </c>
      <c r="I13" t="s">
        <v>19968</v>
      </c>
      <c r="J13" t="s">
        <v>19969</v>
      </c>
      <c r="K13" t="s">
        <v>2612</v>
      </c>
      <c r="L13" t="s">
        <v>11162</v>
      </c>
      <c r="M13" t="s">
        <v>19970</v>
      </c>
      <c r="N13" t="s">
        <v>644</v>
      </c>
      <c r="O13" t="s">
        <v>703</v>
      </c>
      <c r="P13" t="s">
        <v>26</v>
      </c>
      <c r="Q13" t="s">
        <v>680</v>
      </c>
      <c r="R13" t="s">
        <v>645</v>
      </c>
      <c r="S13" t="s">
        <v>19971</v>
      </c>
      <c r="T13" t="s">
        <v>19970</v>
      </c>
      <c r="U13" s="78" t="s">
        <v>74</v>
      </c>
      <c r="V13">
        <v>24</v>
      </c>
    </row>
    <row r="14" spans="1:22" x14ac:dyDescent="0.25">
      <c r="A14" t="s">
        <v>18</v>
      </c>
      <c r="B14" t="s">
        <v>19</v>
      </c>
      <c r="C14">
        <v>66.666666666666671</v>
      </c>
      <c r="D14">
        <v>3</v>
      </c>
      <c r="E14" t="s">
        <v>19972</v>
      </c>
      <c r="F14">
        <v>100</v>
      </c>
      <c r="G14">
        <v>0</v>
      </c>
      <c r="H14" t="s">
        <v>641</v>
      </c>
      <c r="I14" t="s">
        <v>12764</v>
      </c>
      <c r="J14" t="s">
        <v>2660</v>
      </c>
      <c r="K14" t="s">
        <v>644</v>
      </c>
      <c r="L14" t="s">
        <v>645</v>
      </c>
      <c r="M14" t="s">
        <v>19973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19974</v>
      </c>
      <c r="T14" t="s">
        <v>19973</v>
      </c>
      <c r="U14" s="77" t="s">
        <v>72</v>
      </c>
      <c r="V14">
        <v>16</v>
      </c>
    </row>
    <row r="15" spans="1:22" x14ac:dyDescent="0.25">
      <c r="A15" t="s">
        <v>18</v>
      </c>
      <c r="B15" t="s">
        <v>19</v>
      </c>
      <c r="C15">
        <v>66.666666666666671</v>
      </c>
      <c r="D15">
        <v>6</v>
      </c>
      <c r="E15" t="s">
        <v>19975</v>
      </c>
      <c r="F15">
        <v>200</v>
      </c>
      <c r="G15">
        <v>0</v>
      </c>
      <c r="H15" t="s">
        <v>641</v>
      </c>
      <c r="I15" t="s">
        <v>19976</v>
      </c>
      <c r="J15" t="s">
        <v>924</v>
      </c>
      <c r="K15" t="s">
        <v>644</v>
      </c>
      <c r="L15" t="s">
        <v>645</v>
      </c>
      <c r="M15" t="s">
        <v>19977</v>
      </c>
      <c r="N15" t="s">
        <v>644</v>
      </c>
      <c r="O15" t="s">
        <v>668</v>
      </c>
      <c r="P15" t="s">
        <v>5</v>
      </c>
      <c r="Q15" t="s">
        <v>669</v>
      </c>
      <c r="R15" t="s">
        <v>645</v>
      </c>
      <c r="S15" t="s">
        <v>19978</v>
      </c>
      <c r="T15" t="s">
        <v>19977</v>
      </c>
      <c r="U15" s="78" t="s">
        <v>108</v>
      </c>
      <c r="V15">
        <v>3</v>
      </c>
    </row>
    <row r="16" spans="1:22" x14ac:dyDescent="0.25">
      <c r="A16" t="s">
        <v>18</v>
      </c>
      <c r="B16" t="s">
        <v>19</v>
      </c>
      <c r="C16">
        <v>66.666666666666671</v>
      </c>
      <c r="D16">
        <v>3</v>
      </c>
      <c r="E16" t="s">
        <v>19979</v>
      </c>
      <c r="F16">
        <v>100</v>
      </c>
      <c r="G16">
        <v>0</v>
      </c>
      <c r="H16" t="s">
        <v>641</v>
      </c>
      <c r="I16" t="s">
        <v>19980</v>
      </c>
      <c r="J16" t="s">
        <v>1018</v>
      </c>
      <c r="K16" t="s">
        <v>644</v>
      </c>
      <c r="L16" t="s">
        <v>645</v>
      </c>
      <c r="M16" t="s">
        <v>19977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19981</v>
      </c>
      <c r="T16" t="s">
        <v>19977</v>
      </c>
      <c r="U16" s="78" t="s">
        <v>3385</v>
      </c>
      <c r="V16">
        <v>13</v>
      </c>
    </row>
    <row r="17" spans="1:22" x14ac:dyDescent="0.25">
      <c r="A17" t="s">
        <v>18</v>
      </c>
      <c r="B17" t="s">
        <v>19</v>
      </c>
      <c r="C17">
        <v>66.666666666666671</v>
      </c>
      <c r="D17">
        <v>3</v>
      </c>
      <c r="E17" t="s">
        <v>19982</v>
      </c>
      <c r="F17">
        <v>208.99</v>
      </c>
      <c r="G17">
        <v>0</v>
      </c>
      <c r="H17" t="s">
        <v>641</v>
      </c>
      <c r="I17" t="s">
        <v>19983</v>
      </c>
      <c r="J17" t="s">
        <v>1485</v>
      </c>
      <c r="K17" t="s">
        <v>644</v>
      </c>
      <c r="L17" t="s">
        <v>645</v>
      </c>
      <c r="M17" t="s">
        <v>19984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19985</v>
      </c>
      <c r="T17" t="s">
        <v>19984</v>
      </c>
      <c r="U17" s="77" t="s">
        <v>114</v>
      </c>
      <c r="V17">
        <v>1</v>
      </c>
    </row>
    <row r="18" spans="1:22" x14ac:dyDescent="0.25">
      <c r="A18" t="s">
        <v>241</v>
      </c>
      <c r="B18" t="s">
        <v>247</v>
      </c>
      <c r="C18">
        <v>139</v>
      </c>
      <c r="D18">
        <v>1</v>
      </c>
      <c r="E18" t="s">
        <v>19982</v>
      </c>
      <c r="F18">
        <v>208.99</v>
      </c>
      <c r="G18">
        <v>0</v>
      </c>
      <c r="H18" t="s">
        <v>641</v>
      </c>
      <c r="I18" t="s">
        <v>19983</v>
      </c>
      <c r="J18" t="s">
        <v>1485</v>
      </c>
      <c r="K18" t="s">
        <v>644</v>
      </c>
      <c r="L18" t="s">
        <v>645</v>
      </c>
      <c r="M18" t="s">
        <v>19984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19985</v>
      </c>
      <c r="T18" t="s">
        <v>19984</v>
      </c>
      <c r="U18" s="78" t="s">
        <v>115</v>
      </c>
      <c r="V18">
        <v>1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6</v>
      </c>
      <c r="E19" t="s">
        <v>19986</v>
      </c>
      <c r="F19">
        <v>200</v>
      </c>
      <c r="G19">
        <v>0</v>
      </c>
      <c r="H19" t="s">
        <v>641</v>
      </c>
      <c r="I19" t="s">
        <v>19987</v>
      </c>
      <c r="J19" t="s">
        <v>888</v>
      </c>
      <c r="K19" t="s">
        <v>644</v>
      </c>
      <c r="L19" t="s">
        <v>645</v>
      </c>
      <c r="M19" t="s">
        <v>19988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19989</v>
      </c>
      <c r="T19" t="s">
        <v>19990</v>
      </c>
      <c r="U19" s="77" t="s">
        <v>519</v>
      </c>
      <c r="V19">
        <v>6</v>
      </c>
    </row>
    <row r="20" spans="1:22" x14ac:dyDescent="0.25">
      <c r="A20" t="s">
        <v>101</v>
      </c>
      <c r="B20" t="s">
        <v>74</v>
      </c>
      <c r="C20">
        <v>83.333333333333329</v>
      </c>
      <c r="D20">
        <v>3</v>
      </c>
      <c r="E20" t="s">
        <v>19991</v>
      </c>
      <c r="F20">
        <v>245</v>
      </c>
      <c r="G20">
        <v>0</v>
      </c>
      <c r="H20" t="s">
        <v>729</v>
      </c>
      <c r="I20" t="s">
        <v>19992</v>
      </c>
      <c r="J20" t="s">
        <v>1520</v>
      </c>
      <c r="K20" t="s">
        <v>644</v>
      </c>
      <c r="L20" t="s">
        <v>645</v>
      </c>
      <c r="M20" t="s">
        <v>19993</v>
      </c>
      <c r="N20" t="s">
        <v>644</v>
      </c>
      <c r="O20" t="s">
        <v>668</v>
      </c>
      <c r="P20" t="s">
        <v>5</v>
      </c>
      <c r="Q20" t="s">
        <v>669</v>
      </c>
      <c r="R20" t="s">
        <v>645</v>
      </c>
      <c r="S20" t="s">
        <v>19994</v>
      </c>
      <c r="T20" t="s">
        <v>19995</v>
      </c>
      <c r="U20" s="78" t="s">
        <v>520</v>
      </c>
      <c r="V20">
        <v>6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19996</v>
      </c>
      <c r="F21">
        <v>200</v>
      </c>
      <c r="G21">
        <v>0</v>
      </c>
      <c r="H21" t="s">
        <v>641</v>
      </c>
      <c r="I21" t="s">
        <v>19997</v>
      </c>
      <c r="J21" t="s">
        <v>690</v>
      </c>
      <c r="K21" t="s">
        <v>644</v>
      </c>
      <c r="L21" t="s">
        <v>645</v>
      </c>
      <c r="M21" t="s">
        <v>19998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19999</v>
      </c>
      <c r="T21" t="s">
        <v>20000</v>
      </c>
      <c r="U21" s="77" t="s">
        <v>112</v>
      </c>
      <c r="V21">
        <v>1</v>
      </c>
    </row>
    <row r="22" spans="1:22" x14ac:dyDescent="0.25">
      <c r="A22" t="s">
        <v>18</v>
      </c>
      <c r="B22" t="s">
        <v>19</v>
      </c>
      <c r="C22">
        <v>66.666666666666671</v>
      </c>
      <c r="D22">
        <v>9</v>
      </c>
      <c r="E22" t="s">
        <v>20001</v>
      </c>
      <c r="F22">
        <v>300</v>
      </c>
      <c r="G22">
        <v>0</v>
      </c>
      <c r="H22" t="s">
        <v>641</v>
      </c>
      <c r="I22" t="s">
        <v>20002</v>
      </c>
      <c r="J22" t="s">
        <v>714</v>
      </c>
      <c r="K22" t="s">
        <v>644</v>
      </c>
      <c r="L22" t="s">
        <v>645</v>
      </c>
      <c r="M22" t="s">
        <v>20003</v>
      </c>
      <c r="N22" t="s">
        <v>644</v>
      </c>
      <c r="O22" t="s">
        <v>668</v>
      </c>
      <c r="P22" t="s">
        <v>5</v>
      </c>
      <c r="Q22" t="s">
        <v>669</v>
      </c>
      <c r="R22" t="s">
        <v>645</v>
      </c>
      <c r="S22" t="s">
        <v>20004</v>
      </c>
      <c r="T22" t="s">
        <v>20000</v>
      </c>
      <c r="U22" s="78" t="s">
        <v>113</v>
      </c>
      <c r="V22">
        <v>1</v>
      </c>
    </row>
    <row r="23" spans="1:22" x14ac:dyDescent="0.25">
      <c r="A23" t="s">
        <v>72</v>
      </c>
      <c r="B23" t="s">
        <v>108</v>
      </c>
      <c r="C23">
        <v>66</v>
      </c>
      <c r="D23">
        <v>1</v>
      </c>
      <c r="E23" t="s">
        <v>20005</v>
      </c>
      <c r="F23">
        <v>240</v>
      </c>
      <c r="G23">
        <v>0</v>
      </c>
      <c r="H23" t="s">
        <v>673</v>
      </c>
      <c r="I23" t="s">
        <v>17626</v>
      </c>
      <c r="J23" t="s">
        <v>20006</v>
      </c>
      <c r="K23" t="s">
        <v>20007</v>
      </c>
      <c r="L23" t="s">
        <v>3233</v>
      </c>
      <c r="M23" t="s">
        <v>20008</v>
      </c>
      <c r="N23" t="s">
        <v>644</v>
      </c>
      <c r="O23" t="s">
        <v>679</v>
      </c>
      <c r="P23" t="s">
        <v>26</v>
      </c>
      <c r="Q23" t="s">
        <v>680</v>
      </c>
      <c r="R23" t="s">
        <v>645</v>
      </c>
      <c r="S23" t="s">
        <v>20009</v>
      </c>
      <c r="T23" t="s">
        <v>20010</v>
      </c>
      <c r="U23" s="77" t="s">
        <v>12</v>
      </c>
      <c r="V23">
        <v>2</v>
      </c>
    </row>
    <row r="24" spans="1:22" x14ac:dyDescent="0.25">
      <c r="A24" t="s">
        <v>101</v>
      </c>
      <c r="B24" t="s">
        <v>74</v>
      </c>
      <c r="C24">
        <v>66</v>
      </c>
      <c r="D24">
        <v>1</v>
      </c>
      <c r="E24" t="s">
        <v>20005</v>
      </c>
      <c r="F24">
        <v>240</v>
      </c>
      <c r="G24">
        <v>0</v>
      </c>
      <c r="H24" t="s">
        <v>673</v>
      </c>
      <c r="I24" t="s">
        <v>17626</v>
      </c>
      <c r="J24" t="s">
        <v>20006</v>
      </c>
      <c r="K24" t="s">
        <v>20007</v>
      </c>
      <c r="L24" t="s">
        <v>3233</v>
      </c>
      <c r="M24" t="s">
        <v>20008</v>
      </c>
      <c r="N24" t="s">
        <v>644</v>
      </c>
      <c r="O24" t="s">
        <v>679</v>
      </c>
      <c r="P24" t="s">
        <v>26</v>
      </c>
      <c r="Q24" t="s">
        <v>680</v>
      </c>
      <c r="R24" t="s">
        <v>645</v>
      </c>
      <c r="S24" t="s">
        <v>20009</v>
      </c>
      <c r="T24" t="s">
        <v>20010</v>
      </c>
      <c r="U24" s="78" t="s">
        <v>13</v>
      </c>
      <c r="V24">
        <v>2</v>
      </c>
    </row>
    <row r="25" spans="1:22" x14ac:dyDescent="0.25">
      <c r="A25" t="s">
        <v>22</v>
      </c>
      <c r="B25" t="s">
        <v>27</v>
      </c>
      <c r="C25">
        <v>67</v>
      </c>
      <c r="D25">
        <v>1</v>
      </c>
      <c r="E25" t="s">
        <v>20005</v>
      </c>
      <c r="F25">
        <v>240</v>
      </c>
      <c r="G25">
        <v>0</v>
      </c>
      <c r="H25" t="s">
        <v>673</v>
      </c>
      <c r="I25" t="s">
        <v>17626</v>
      </c>
      <c r="J25" t="s">
        <v>20006</v>
      </c>
      <c r="K25" t="s">
        <v>20007</v>
      </c>
      <c r="L25" t="s">
        <v>3233</v>
      </c>
      <c r="M25" t="s">
        <v>20008</v>
      </c>
      <c r="N25" t="s">
        <v>644</v>
      </c>
      <c r="O25" t="s">
        <v>679</v>
      </c>
      <c r="P25" t="s">
        <v>26</v>
      </c>
      <c r="Q25" t="s">
        <v>680</v>
      </c>
      <c r="R25" t="s">
        <v>645</v>
      </c>
      <c r="S25" t="s">
        <v>20009</v>
      </c>
      <c r="T25" t="s">
        <v>20010</v>
      </c>
      <c r="U25" s="77" t="s">
        <v>14</v>
      </c>
      <c r="V25">
        <v>13</v>
      </c>
    </row>
    <row r="26" spans="1:22" x14ac:dyDescent="0.25">
      <c r="A26" t="s">
        <v>101</v>
      </c>
      <c r="B26" t="s">
        <v>74</v>
      </c>
      <c r="C26">
        <v>78</v>
      </c>
      <c r="D26">
        <v>1</v>
      </c>
      <c r="E26" t="s">
        <v>20011</v>
      </c>
      <c r="F26">
        <v>78</v>
      </c>
      <c r="G26">
        <v>0</v>
      </c>
      <c r="H26" t="s">
        <v>673</v>
      </c>
      <c r="I26" t="s">
        <v>20012</v>
      </c>
      <c r="J26" t="s">
        <v>20013</v>
      </c>
      <c r="K26" t="s">
        <v>20014</v>
      </c>
      <c r="L26" t="s">
        <v>2835</v>
      </c>
      <c r="M26" t="s">
        <v>20010</v>
      </c>
      <c r="N26" t="s">
        <v>644</v>
      </c>
      <c r="O26" t="s">
        <v>679</v>
      </c>
      <c r="P26" t="s">
        <v>26</v>
      </c>
      <c r="Q26" t="s">
        <v>680</v>
      </c>
      <c r="R26" t="s">
        <v>645</v>
      </c>
      <c r="S26" t="s">
        <v>20015</v>
      </c>
      <c r="T26" t="s">
        <v>20016</v>
      </c>
      <c r="U26" s="78" t="s">
        <v>15</v>
      </c>
      <c r="V26">
        <v>13</v>
      </c>
    </row>
    <row r="27" spans="1:22" x14ac:dyDescent="0.25">
      <c r="A27" t="s">
        <v>241</v>
      </c>
      <c r="B27" t="s">
        <v>247</v>
      </c>
      <c r="C27">
        <v>139</v>
      </c>
      <c r="D27">
        <v>1</v>
      </c>
      <c r="E27" t="s">
        <v>20017</v>
      </c>
      <c r="F27">
        <v>217.98</v>
      </c>
      <c r="G27">
        <v>0</v>
      </c>
      <c r="H27" t="s">
        <v>641</v>
      </c>
      <c r="I27" t="s">
        <v>20018</v>
      </c>
      <c r="J27" t="s">
        <v>652</v>
      </c>
      <c r="K27" t="s">
        <v>644</v>
      </c>
      <c r="L27" t="s">
        <v>645</v>
      </c>
      <c r="M27" t="s">
        <v>20019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20020</v>
      </c>
      <c r="T27" t="s">
        <v>20021</v>
      </c>
      <c r="U27" s="77" t="s">
        <v>110</v>
      </c>
      <c r="V27">
        <v>1</v>
      </c>
    </row>
    <row r="28" spans="1:22" x14ac:dyDescent="0.25">
      <c r="A28" t="s">
        <v>240</v>
      </c>
      <c r="B28" t="s">
        <v>246</v>
      </c>
      <c r="C28">
        <v>139</v>
      </c>
      <c r="D28">
        <v>1</v>
      </c>
      <c r="E28" t="s">
        <v>20017</v>
      </c>
      <c r="F28">
        <v>217.98</v>
      </c>
      <c r="G28">
        <v>0</v>
      </c>
      <c r="H28" t="s">
        <v>641</v>
      </c>
      <c r="I28" t="s">
        <v>20018</v>
      </c>
      <c r="J28" t="s">
        <v>652</v>
      </c>
      <c r="K28" t="s">
        <v>644</v>
      </c>
      <c r="L28" t="s">
        <v>645</v>
      </c>
      <c r="M28" t="s">
        <v>20019</v>
      </c>
      <c r="N28" t="s">
        <v>644</v>
      </c>
      <c r="O28" t="s">
        <v>647</v>
      </c>
      <c r="P28" t="s">
        <v>5</v>
      </c>
      <c r="Q28" t="s">
        <v>648</v>
      </c>
      <c r="R28" t="s">
        <v>645</v>
      </c>
      <c r="S28" t="s">
        <v>20020</v>
      </c>
      <c r="T28" t="s">
        <v>20021</v>
      </c>
      <c r="U28" s="78" t="s">
        <v>111</v>
      </c>
      <c r="V28">
        <v>1</v>
      </c>
    </row>
    <row r="29" spans="1:22" x14ac:dyDescent="0.25">
      <c r="A29" t="s">
        <v>18</v>
      </c>
      <c r="B29" t="s">
        <v>19</v>
      </c>
      <c r="C29">
        <v>66.666666666666671</v>
      </c>
      <c r="D29">
        <v>3</v>
      </c>
      <c r="E29" t="s">
        <v>20022</v>
      </c>
      <c r="F29">
        <v>100</v>
      </c>
      <c r="G29">
        <v>0</v>
      </c>
      <c r="H29" t="s">
        <v>641</v>
      </c>
      <c r="I29" t="s">
        <v>20023</v>
      </c>
      <c r="J29" t="s">
        <v>1998</v>
      </c>
      <c r="K29" t="s">
        <v>644</v>
      </c>
      <c r="L29" t="s">
        <v>645</v>
      </c>
      <c r="M29" t="s">
        <v>20024</v>
      </c>
      <c r="N29" t="s">
        <v>644</v>
      </c>
      <c r="O29" t="s">
        <v>668</v>
      </c>
      <c r="P29" t="s">
        <v>5</v>
      </c>
      <c r="Q29" t="s">
        <v>669</v>
      </c>
      <c r="R29" t="s">
        <v>645</v>
      </c>
      <c r="S29" t="s">
        <v>20025</v>
      </c>
      <c r="T29" t="s">
        <v>20021</v>
      </c>
      <c r="U29" s="77" t="s">
        <v>638</v>
      </c>
      <c r="V29">
        <v>60</v>
      </c>
    </row>
    <row r="30" spans="1:22" x14ac:dyDescent="0.25">
      <c r="A30" t="s">
        <v>240</v>
      </c>
      <c r="B30" t="s">
        <v>246</v>
      </c>
      <c r="C30">
        <v>139</v>
      </c>
      <c r="D30">
        <v>1</v>
      </c>
      <c r="E30" t="s">
        <v>20026</v>
      </c>
      <c r="F30">
        <v>108.99</v>
      </c>
      <c r="G30">
        <v>0</v>
      </c>
      <c r="H30" t="s">
        <v>641</v>
      </c>
      <c r="I30" t="s">
        <v>20027</v>
      </c>
      <c r="J30" t="s">
        <v>3093</v>
      </c>
      <c r="K30" t="s">
        <v>644</v>
      </c>
      <c r="L30" t="s">
        <v>645</v>
      </c>
      <c r="M30" t="s">
        <v>20028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20029</v>
      </c>
      <c r="T30" t="s">
        <v>20021</v>
      </c>
      <c r="U30" s="78" t="s">
        <v>639</v>
      </c>
      <c r="V30">
        <v>60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20030</v>
      </c>
      <c r="F31">
        <v>100</v>
      </c>
      <c r="G31">
        <v>0</v>
      </c>
      <c r="H31" t="s">
        <v>641</v>
      </c>
      <c r="I31" t="s">
        <v>20031</v>
      </c>
      <c r="J31" t="s">
        <v>745</v>
      </c>
      <c r="K31" t="s">
        <v>644</v>
      </c>
      <c r="L31" t="s">
        <v>645</v>
      </c>
      <c r="M31" t="s">
        <v>20032</v>
      </c>
      <c r="N31" t="s">
        <v>644</v>
      </c>
      <c r="O31" t="s">
        <v>668</v>
      </c>
      <c r="P31" t="s">
        <v>5</v>
      </c>
      <c r="Q31" t="s">
        <v>669</v>
      </c>
      <c r="R31" t="s">
        <v>645</v>
      </c>
      <c r="S31" t="s">
        <v>20033</v>
      </c>
      <c r="T31" t="s">
        <v>20021</v>
      </c>
      <c r="U31" s="77" t="s">
        <v>239</v>
      </c>
      <c r="V31">
        <v>16</v>
      </c>
    </row>
    <row r="32" spans="1:22" x14ac:dyDescent="0.25">
      <c r="A32" t="s">
        <v>241</v>
      </c>
      <c r="B32" t="s">
        <v>247</v>
      </c>
      <c r="C32">
        <v>139</v>
      </c>
      <c r="D32">
        <v>1</v>
      </c>
      <c r="E32" t="s">
        <v>20034</v>
      </c>
      <c r="F32">
        <v>217.98</v>
      </c>
      <c r="G32">
        <v>0</v>
      </c>
      <c r="H32" t="s">
        <v>641</v>
      </c>
      <c r="I32" t="s">
        <v>20035</v>
      </c>
      <c r="J32" t="s">
        <v>714</v>
      </c>
      <c r="K32" t="s">
        <v>644</v>
      </c>
      <c r="L32" t="s">
        <v>645</v>
      </c>
      <c r="M32" t="s">
        <v>20036</v>
      </c>
      <c r="N32" t="s">
        <v>644</v>
      </c>
      <c r="O32" t="s">
        <v>668</v>
      </c>
      <c r="P32" t="s">
        <v>5</v>
      </c>
      <c r="Q32" t="s">
        <v>669</v>
      </c>
      <c r="R32" t="s">
        <v>645</v>
      </c>
      <c r="S32" t="s">
        <v>20037</v>
      </c>
      <c r="T32" t="s">
        <v>20021</v>
      </c>
      <c r="U32" s="78" t="s">
        <v>245</v>
      </c>
      <c r="V32">
        <v>16</v>
      </c>
    </row>
    <row r="33" spans="1:22" x14ac:dyDescent="0.25">
      <c r="A33" t="s">
        <v>601</v>
      </c>
      <c r="B33" t="s">
        <v>602</v>
      </c>
      <c r="C33">
        <v>139</v>
      </c>
      <c r="D33">
        <v>1</v>
      </c>
      <c r="E33" t="s">
        <v>20034</v>
      </c>
      <c r="F33">
        <v>217.98</v>
      </c>
      <c r="G33">
        <v>0</v>
      </c>
      <c r="H33" t="s">
        <v>641</v>
      </c>
      <c r="I33" t="s">
        <v>20035</v>
      </c>
      <c r="J33" t="s">
        <v>714</v>
      </c>
      <c r="K33" t="s">
        <v>644</v>
      </c>
      <c r="L33" t="s">
        <v>645</v>
      </c>
      <c r="M33" t="s">
        <v>20036</v>
      </c>
      <c r="N33" t="s">
        <v>644</v>
      </c>
      <c r="O33" t="s">
        <v>668</v>
      </c>
      <c r="P33" t="s">
        <v>5</v>
      </c>
      <c r="Q33" t="s">
        <v>669</v>
      </c>
      <c r="R33" t="s">
        <v>645</v>
      </c>
      <c r="S33" t="s">
        <v>20037</v>
      </c>
      <c r="T33" t="s">
        <v>20021</v>
      </c>
      <c r="U33" s="77" t="s">
        <v>240</v>
      </c>
      <c r="V33">
        <v>22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20038</v>
      </c>
      <c r="F34">
        <v>100</v>
      </c>
      <c r="G34">
        <v>0</v>
      </c>
      <c r="H34" t="s">
        <v>641</v>
      </c>
      <c r="I34" t="s">
        <v>20039</v>
      </c>
      <c r="J34" t="s">
        <v>694</v>
      </c>
      <c r="K34" t="s">
        <v>644</v>
      </c>
      <c r="L34" t="s">
        <v>645</v>
      </c>
      <c r="M34" t="s">
        <v>20040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20041</v>
      </c>
      <c r="T34" t="s">
        <v>20040</v>
      </c>
      <c r="U34" s="78" t="s">
        <v>246</v>
      </c>
      <c r="V34">
        <v>19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20042</v>
      </c>
      <c r="F35">
        <v>100</v>
      </c>
      <c r="G35">
        <v>0</v>
      </c>
      <c r="H35" t="s">
        <v>641</v>
      </c>
      <c r="I35" t="s">
        <v>20043</v>
      </c>
      <c r="J35" t="s">
        <v>2374</v>
      </c>
      <c r="K35" t="s">
        <v>644</v>
      </c>
      <c r="L35" t="s">
        <v>645</v>
      </c>
      <c r="M35" t="s">
        <v>20044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20045</v>
      </c>
      <c r="T35" t="s">
        <v>20044</v>
      </c>
      <c r="U35" s="78" t="s">
        <v>17333</v>
      </c>
      <c r="V35">
        <v>3</v>
      </c>
    </row>
    <row r="36" spans="1:22" x14ac:dyDescent="0.25">
      <c r="A36" t="s">
        <v>22</v>
      </c>
      <c r="B36" t="s">
        <v>27</v>
      </c>
      <c r="C36">
        <v>79</v>
      </c>
      <c r="D36">
        <v>1</v>
      </c>
      <c r="E36" t="s">
        <v>20046</v>
      </c>
      <c r="F36">
        <v>79</v>
      </c>
      <c r="G36">
        <v>0</v>
      </c>
      <c r="H36" t="s">
        <v>673</v>
      </c>
      <c r="I36" t="s">
        <v>20047</v>
      </c>
      <c r="J36" t="s">
        <v>20048</v>
      </c>
      <c r="K36" t="s">
        <v>20049</v>
      </c>
      <c r="L36" t="s">
        <v>4626</v>
      </c>
      <c r="M36" t="s">
        <v>20010</v>
      </c>
      <c r="N36" t="s">
        <v>644</v>
      </c>
      <c r="O36" t="s">
        <v>679</v>
      </c>
      <c r="P36" t="s">
        <v>26</v>
      </c>
      <c r="Q36" t="s">
        <v>680</v>
      </c>
      <c r="R36" t="s">
        <v>645</v>
      </c>
      <c r="S36" t="s">
        <v>20050</v>
      </c>
      <c r="T36" t="s">
        <v>20051</v>
      </c>
      <c r="U36" s="77" t="s">
        <v>241</v>
      </c>
      <c r="V36">
        <v>27</v>
      </c>
    </row>
    <row r="37" spans="1:22" x14ac:dyDescent="0.25">
      <c r="A37" t="s">
        <v>18</v>
      </c>
      <c r="B37" t="s">
        <v>19</v>
      </c>
      <c r="C37">
        <v>66.666666666666671</v>
      </c>
      <c r="D37">
        <v>3</v>
      </c>
      <c r="E37" t="s">
        <v>20052</v>
      </c>
      <c r="F37">
        <v>100</v>
      </c>
      <c r="G37">
        <v>0</v>
      </c>
      <c r="H37" t="s">
        <v>641</v>
      </c>
      <c r="I37" t="s">
        <v>13064</v>
      </c>
      <c r="J37" t="s">
        <v>942</v>
      </c>
      <c r="K37" t="s">
        <v>644</v>
      </c>
      <c r="L37" t="s">
        <v>645</v>
      </c>
      <c r="M37" t="s">
        <v>20044</v>
      </c>
      <c r="N37" t="s">
        <v>644</v>
      </c>
      <c r="O37" t="s">
        <v>668</v>
      </c>
      <c r="P37" t="s">
        <v>5</v>
      </c>
      <c r="Q37" t="s">
        <v>669</v>
      </c>
      <c r="R37" t="s">
        <v>645</v>
      </c>
      <c r="S37" t="s">
        <v>20053</v>
      </c>
      <c r="T37" t="s">
        <v>20054</v>
      </c>
      <c r="U37" s="78" t="s">
        <v>21390</v>
      </c>
      <c r="V37">
        <v>1</v>
      </c>
    </row>
    <row r="38" spans="1:22" x14ac:dyDescent="0.25">
      <c r="A38" t="s">
        <v>104</v>
      </c>
      <c r="B38" t="s">
        <v>105</v>
      </c>
      <c r="C38">
        <v>14</v>
      </c>
      <c r="D38">
        <v>2</v>
      </c>
      <c r="E38" t="s">
        <v>20055</v>
      </c>
      <c r="F38">
        <v>44</v>
      </c>
      <c r="G38">
        <v>16</v>
      </c>
      <c r="H38" t="s">
        <v>673</v>
      </c>
      <c r="I38" t="s">
        <v>9427</v>
      </c>
      <c r="J38" t="s">
        <v>20056</v>
      </c>
      <c r="K38" t="s">
        <v>3573</v>
      </c>
      <c r="L38" t="s">
        <v>8289</v>
      </c>
      <c r="M38" t="s">
        <v>20057</v>
      </c>
      <c r="N38" t="s">
        <v>644</v>
      </c>
      <c r="O38" t="s">
        <v>679</v>
      </c>
      <c r="P38" t="s">
        <v>26</v>
      </c>
      <c r="Q38" t="s">
        <v>680</v>
      </c>
      <c r="R38" t="s">
        <v>645</v>
      </c>
      <c r="S38" t="s">
        <v>20058</v>
      </c>
      <c r="T38" t="s">
        <v>20057</v>
      </c>
      <c r="U38" s="78" t="s">
        <v>247</v>
      </c>
      <c r="V38">
        <v>21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20059</v>
      </c>
      <c r="F39">
        <v>100</v>
      </c>
      <c r="G39">
        <v>0</v>
      </c>
      <c r="H39" t="s">
        <v>641</v>
      </c>
      <c r="I39" t="s">
        <v>20060</v>
      </c>
      <c r="J39" t="s">
        <v>1155</v>
      </c>
      <c r="K39" t="s">
        <v>644</v>
      </c>
      <c r="L39" t="s">
        <v>645</v>
      </c>
      <c r="M39" t="s">
        <v>20061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20062</v>
      </c>
      <c r="T39" t="s">
        <v>20061</v>
      </c>
      <c r="U39" s="78" t="s">
        <v>1870</v>
      </c>
      <c r="V39">
        <v>5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20063</v>
      </c>
      <c r="F40">
        <v>100</v>
      </c>
      <c r="G40">
        <v>0</v>
      </c>
      <c r="H40" t="s">
        <v>641</v>
      </c>
      <c r="I40" t="s">
        <v>20064</v>
      </c>
      <c r="J40" t="s">
        <v>998</v>
      </c>
      <c r="K40" t="s">
        <v>644</v>
      </c>
      <c r="L40" t="s">
        <v>645</v>
      </c>
      <c r="M40" t="s">
        <v>20065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20066</v>
      </c>
      <c r="T40" t="s">
        <v>20065</v>
      </c>
      <c r="U40" s="77" t="s">
        <v>601</v>
      </c>
      <c r="V40">
        <v>13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20067</v>
      </c>
      <c r="F41">
        <v>138</v>
      </c>
      <c r="G41">
        <v>38</v>
      </c>
      <c r="H41" t="s">
        <v>641</v>
      </c>
      <c r="I41" t="s">
        <v>20068</v>
      </c>
      <c r="J41" t="s">
        <v>643</v>
      </c>
      <c r="K41" t="s">
        <v>644</v>
      </c>
      <c r="L41" t="s">
        <v>645</v>
      </c>
      <c r="M41" t="s">
        <v>20069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20070</v>
      </c>
      <c r="T41" t="s">
        <v>20071</v>
      </c>
      <c r="U41" s="78" t="s">
        <v>602</v>
      </c>
      <c r="V41">
        <v>13</v>
      </c>
    </row>
    <row r="42" spans="1:22" x14ac:dyDescent="0.25">
      <c r="A42" t="s">
        <v>18</v>
      </c>
      <c r="B42" t="s">
        <v>19</v>
      </c>
      <c r="C42">
        <v>66.666666666666671</v>
      </c>
      <c r="D42">
        <v>3</v>
      </c>
      <c r="E42" t="s">
        <v>20072</v>
      </c>
      <c r="F42">
        <v>100</v>
      </c>
      <c r="G42">
        <v>0</v>
      </c>
      <c r="H42" t="s">
        <v>641</v>
      </c>
      <c r="I42" t="s">
        <v>9704</v>
      </c>
      <c r="J42" t="s">
        <v>745</v>
      </c>
      <c r="K42" t="s">
        <v>644</v>
      </c>
      <c r="L42" t="s">
        <v>645</v>
      </c>
      <c r="M42" t="s">
        <v>20073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20074</v>
      </c>
      <c r="T42" t="s">
        <v>20073</v>
      </c>
      <c r="U42" s="77" t="s">
        <v>77</v>
      </c>
      <c r="V42">
        <v>16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20075</v>
      </c>
      <c r="F43">
        <v>100</v>
      </c>
      <c r="G43">
        <v>0</v>
      </c>
      <c r="H43" t="s">
        <v>641</v>
      </c>
      <c r="I43" t="s">
        <v>20076</v>
      </c>
      <c r="J43" t="s">
        <v>900</v>
      </c>
      <c r="K43" t="s">
        <v>644</v>
      </c>
      <c r="L43" t="s">
        <v>645</v>
      </c>
      <c r="M43" t="s">
        <v>20077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20078</v>
      </c>
      <c r="T43" t="s">
        <v>20077</v>
      </c>
      <c r="U43" s="78" t="s">
        <v>78</v>
      </c>
      <c r="V43">
        <v>16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20079</v>
      </c>
      <c r="F44">
        <v>308.99</v>
      </c>
      <c r="G44">
        <v>0</v>
      </c>
      <c r="H44" t="s">
        <v>641</v>
      </c>
      <c r="I44" t="s">
        <v>20080</v>
      </c>
      <c r="J44" t="s">
        <v>2058</v>
      </c>
      <c r="K44" t="s">
        <v>644</v>
      </c>
      <c r="L44" t="s">
        <v>645</v>
      </c>
      <c r="M44" t="s">
        <v>20081</v>
      </c>
      <c r="N44" t="s">
        <v>644</v>
      </c>
      <c r="O44" t="s">
        <v>668</v>
      </c>
      <c r="P44" t="s">
        <v>5</v>
      </c>
      <c r="Q44" t="s">
        <v>669</v>
      </c>
      <c r="R44" t="s">
        <v>645</v>
      </c>
      <c r="S44" t="s">
        <v>20082</v>
      </c>
      <c r="T44" t="s">
        <v>20083</v>
      </c>
      <c r="U44" s="77" t="s">
        <v>291</v>
      </c>
      <c r="V44">
        <v>4</v>
      </c>
    </row>
    <row r="45" spans="1:22" x14ac:dyDescent="0.25">
      <c r="A45" t="s">
        <v>241</v>
      </c>
      <c r="B45" t="s">
        <v>247</v>
      </c>
      <c r="C45">
        <v>139</v>
      </c>
      <c r="D45">
        <v>1</v>
      </c>
      <c r="E45" t="s">
        <v>20079</v>
      </c>
      <c r="F45">
        <v>308.99</v>
      </c>
      <c r="G45">
        <v>0</v>
      </c>
      <c r="H45" t="s">
        <v>641</v>
      </c>
      <c r="I45" t="s">
        <v>20080</v>
      </c>
      <c r="J45" t="s">
        <v>2058</v>
      </c>
      <c r="K45" t="s">
        <v>644</v>
      </c>
      <c r="L45" t="s">
        <v>645</v>
      </c>
      <c r="M45" t="s">
        <v>20081</v>
      </c>
      <c r="N45" t="s">
        <v>644</v>
      </c>
      <c r="O45" t="s">
        <v>668</v>
      </c>
      <c r="P45" t="s">
        <v>5</v>
      </c>
      <c r="Q45" t="s">
        <v>669</v>
      </c>
      <c r="R45" t="s">
        <v>645</v>
      </c>
      <c r="S45" t="s">
        <v>20082</v>
      </c>
      <c r="T45" t="s">
        <v>20083</v>
      </c>
      <c r="U45" s="78" t="s">
        <v>292</v>
      </c>
      <c r="V45">
        <v>4</v>
      </c>
    </row>
    <row r="46" spans="1:22" x14ac:dyDescent="0.25">
      <c r="A46" t="s">
        <v>18</v>
      </c>
      <c r="B46" t="s">
        <v>19</v>
      </c>
      <c r="C46">
        <v>66.666666666666671</v>
      </c>
      <c r="D46">
        <v>3</v>
      </c>
      <c r="E46" t="s">
        <v>20084</v>
      </c>
      <c r="F46">
        <v>100</v>
      </c>
      <c r="G46">
        <v>0</v>
      </c>
      <c r="H46" t="s">
        <v>641</v>
      </c>
      <c r="I46" t="s">
        <v>20085</v>
      </c>
      <c r="J46" t="s">
        <v>2083</v>
      </c>
      <c r="K46" t="s">
        <v>644</v>
      </c>
      <c r="L46" t="s">
        <v>645</v>
      </c>
      <c r="M46" t="s">
        <v>20086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20087</v>
      </c>
      <c r="T46" t="s">
        <v>20086</v>
      </c>
      <c r="U46" s="77" t="s">
        <v>104</v>
      </c>
      <c r="V46">
        <v>12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20088</v>
      </c>
      <c r="F47">
        <v>200</v>
      </c>
      <c r="G47">
        <v>0</v>
      </c>
      <c r="H47" t="s">
        <v>641</v>
      </c>
      <c r="I47" t="s">
        <v>20089</v>
      </c>
      <c r="J47" t="s">
        <v>2629</v>
      </c>
      <c r="K47" t="s">
        <v>644</v>
      </c>
      <c r="L47" t="s">
        <v>645</v>
      </c>
      <c r="M47" t="s">
        <v>20086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20090</v>
      </c>
      <c r="T47" t="s">
        <v>20086</v>
      </c>
      <c r="U47" s="78" t="s">
        <v>105</v>
      </c>
      <c r="V47">
        <v>12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6</v>
      </c>
      <c r="E48" t="s">
        <v>20091</v>
      </c>
      <c r="F48">
        <v>200</v>
      </c>
      <c r="G48">
        <v>0</v>
      </c>
      <c r="H48" t="s">
        <v>641</v>
      </c>
      <c r="I48" t="s">
        <v>20092</v>
      </c>
      <c r="J48" t="s">
        <v>724</v>
      </c>
      <c r="K48" t="s">
        <v>644</v>
      </c>
      <c r="L48" t="s">
        <v>645</v>
      </c>
      <c r="M48" t="s">
        <v>20093</v>
      </c>
      <c r="N48" t="s">
        <v>644</v>
      </c>
      <c r="O48" t="s">
        <v>726</v>
      </c>
      <c r="P48" t="s">
        <v>5</v>
      </c>
      <c r="Q48" t="s">
        <v>648</v>
      </c>
      <c r="R48" t="s">
        <v>645</v>
      </c>
      <c r="S48" t="s">
        <v>20094</v>
      </c>
      <c r="T48" t="s">
        <v>20093</v>
      </c>
      <c r="U48" s="77" t="s">
        <v>4935</v>
      </c>
      <c r="V48">
        <v>1743</v>
      </c>
    </row>
    <row r="49" spans="1:20" x14ac:dyDescent="0.25">
      <c r="A49" t="s">
        <v>18</v>
      </c>
      <c r="B49" t="s">
        <v>19</v>
      </c>
      <c r="C49">
        <v>66.666666666666671</v>
      </c>
      <c r="D49">
        <v>3</v>
      </c>
      <c r="E49" t="s">
        <v>20095</v>
      </c>
      <c r="F49">
        <v>100</v>
      </c>
      <c r="G49">
        <v>0</v>
      </c>
      <c r="H49" t="s">
        <v>641</v>
      </c>
      <c r="I49" t="s">
        <v>20096</v>
      </c>
      <c r="J49" t="s">
        <v>1508</v>
      </c>
      <c r="K49" t="s">
        <v>644</v>
      </c>
      <c r="L49" t="s">
        <v>645</v>
      </c>
      <c r="M49" t="s">
        <v>20097</v>
      </c>
      <c r="N49" t="s">
        <v>644</v>
      </c>
      <c r="O49" t="s">
        <v>668</v>
      </c>
      <c r="P49" t="s">
        <v>5</v>
      </c>
      <c r="Q49" t="s">
        <v>669</v>
      </c>
      <c r="R49" t="s">
        <v>645</v>
      </c>
      <c r="S49" t="s">
        <v>20098</v>
      </c>
      <c r="T49" t="s">
        <v>20097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20099</v>
      </c>
      <c r="F50">
        <v>100</v>
      </c>
      <c r="G50">
        <v>0</v>
      </c>
      <c r="H50" t="s">
        <v>641</v>
      </c>
      <c r="I50" t="s">
        <v>20100</v>
      </c>
      <c r="J50" t="s">
        <v>1711</v>
      </c>
      <c r="K50" t="s">
        <v>644</v>
      </c>
      <c r="L50" t="s">
        <v>645</v>
      </c>
      <c r="M50" t="s">
        <v>20101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20102</v>
      </c>
      <c r="T50" t="s">
        <v>20101</v>
      </c>
    </row>
    <row r="51" spans="1:20" x14ac:dyDescent="0.25">
      <c r="A51" t="s">
        <v>18</v>
      </c>
      <c r="B51" t="s">
        <v>19</v>
      </c>
      <c r="C51">
        <v>66.666666666666671</v>
      </c>
      <c r="D51">
        <v>3</v>
      </c>
      <c r="E51" t="s">
        <v>20103</v>
      </c>
      <c r="F51">
        <v>100</v>
      </c>
      <c r="G51">
        <v>0</v>
      </c>
      <c r="H51" t="s">
        <v>641</v>
      </c>
      <c r="I51" t="s">
        <v>20104</v>
      </c>
      <c r="J51" t="s">
        <v>771</v>
      </c>
      <c r="K51" t="s">
        <v>644</v>
      </c>
      <c r="L51" t="s">
        <v>645</v>
      </c>
      <c r="M51" t="s">
        <v>20105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20106</v>
      </c>
      <c r="T51" t="s">
        <v>20105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3</v>
      </c>
      <c r="E52" t="s">
        <v>20107</v>
      </c>
      <c r="F52">
        <v>100</v>
      </c>
      <c r="G52">
        <v>0</v>
      </c>
      <c r="H52" t="s">
        <v>641</v>
      </c>
      <c r="I52" t="s">
        <v>20108</v>
      </c>
      <c r="J52" t="s">
        <v>685</v>
      </c>
      <c r="K52" t="s">
        <v>644</v>
      </c>
      <c r="L52" t="s">
        <v>645</v>
      </c>
      <c r="M52" t="s">
        <v>20109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20110</v>
      </c>
      <c r="T52" t="s">
        <v>20109</v>
      </c>
    </row>
    <row r="53" spans="1:20" x14ac:dyDescent="0.25">
      <c r="A53" t="s">
        <v>18</v>
      </c>
      <c r="B53" t="s">
        <v>19</v>
      </c>
      <c r="C53">
        <v>66.666666666666671</v>
      </c>
      <c r="D53">
        <v>3</v>
      </c>
      <c r="E53" t="s">
        <v>20111</v>
      </c>
      <c r="F53">
        <v>100</v>
      </c>
      <c r="G53">
        <v>0</v>
      </c>
      <c r="H53" t="s">
        <v>641</v>
      </c>
      <c r="I53" t="s">
        <v>20112</v>
      </c>
      <c r="J53" t="s">
        <v>1520</v>
      </c>
      <c r="K53" t="s">
        <v>644</v>
      </c>
      <c r="L53" t="s">
        <v>645</v>
      </c>
      <c r="M53" t="s">
        <v>20109</v>
      </c>
      <c r="N53" t="s">
        <v>644</v>
      </c>
      <c r="O53" t="s">
        <v>668</v>
      </c>
      <c r="P53" t="s">
        <v>5</v>
      </c>
      <c r="Q53" t="s">
        <v>669</v>
      </c>
      <c r="R53" t="s">
        <v>645</v>
      </c>
      <c r="S53" t="s">
        <v>20113</v>
      </c>
      <c r="T53" t="s">
        <v>20109</v>
      </c>
    </row>
    <row r="54" spans="1:20" x14ac:dyDescent="0.25">
      <c r="A54" t="s">
        <v>147</v>
      </c>
      <c r="B54" t="s">
        <v>148</v>
      </c>
      <c r="C54">
        <v>33.333333333333336</v>
      </c>
      <c r="D54">
        <v>3</v>
      </c>
      <c r="E54" t="s">
        <v>20114</v>
      </c>
      <c r="F54">
        <v>100</v>
      </c>
      <c r="G54">
        <v>0</v>
      </c>
      <c r="H54" t="s">
        <v>641</v>
      </c>
      <c r="I54" t="s">
        <v>20115</v>
      </c>
      <c r="J54" t="s">
        <v>666</v>
      </c>
      <c r="K54" t="s">
        <v>644</v>
      </c>
      <c r="L54" t="s">
        <v>645</v>
      </c>
      <c r="M54" t="s">
        <v>20116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20117</v>
      </c>
      <c r="T54" t="s">
        <v>20118</v>
      </c>
    </row>
    <row r="55" spans="1:20" x14ac:dyDescent="0.25">
      <c r="A55" t="s">
        <v>147</v>
      </c>
      <c r="B55" t="s">
        <v>148</v>
      </c>
      <c r="C55">
        <v>50</v>
      </c>
      <c r="D55">
        <v>6</v>
      </c>
      <c r="E55" t="s">
        <v>20119</v>
      </c>
      <c r="F55">
        <v>200</v>
      </c>
      <c r="G55">
        <v>0</v>
      </c>
      <c r="H55" t="s">
        <v>641</v>
      </c>
      <c r="I55" t="s">
        <v>20120</v>
      </c>
      <c r="J55" t="s">
        <v>685</v>
      </c>
      <c r="K55" t="s">
        <v>644</v>
      </c>
      <c r="L55" t="s">
        <v>645</v>
      </c>
      <c r="M55" t="s">
        <v>20121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20122</v>
      </c>
      <c r="T55" t="s">
        <v>20121</v>
      </c>
    </row>
    <row r="56" spans="1:20" x14ac:dyDescent="0.25">
      <c r="A56" t="s">
        <v>147</v>
      </c>
      <c r="B56" t="s">
        <v>148</v>
      </c>
      <c r="C56">
        <v>50</v>
      </c>
      <c r="D56">
        <v>6</v>
      </c>
      <c r="E56" t="s">
        <v>20123</v>
      </c>
      <c r="F56">
        <v>200</v>
      </c>
      <c r="G56">
        <v>0</v>
      </c>
      <c r="H56" t="s">
        <v>641</v>
      </c>
      <c r="I56" t="s">
        <v>20124</v>
      </c>
      <c r="J56" t="s">
        <v>1711</v>
      </c>
      <c r="K56" t="s">
        <v>644</v>
      </c>
      <c r="L56" t="s">
        <v>645</v>
      </c>
      <c r="M56" t="s">
        <v>20125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20126</v>
      </c>
      <c r="T56" t="s">
        <v>20125</v>
      </c>
    </row>
    <row r="57" spans="1:20" x14ac:dyDescent="0.25">
      <c r="A57" t="s">
        <v>18</v>
      </c>
      <c r="B57" t="s">
        <v>19</v>
      </c>
      <c r="C57">
        <v>66.666666666666671</v>
      </c>
      <c r="D57">
        <v>6</v>
      </c>
      <c r="E57" t="s">
        <v>20127</v>
      </c>
      <c r="F57">
        <v>200</v>
      </c>
      <c r="G57">
        <v>0</v>
      </c>
      <c r="H57" t="s">
        <v>641</v>
      </c>
      <c r="I57" t="s">
        <v>20128</v>
      </c>
      <c r="J57" t="s">
        <v>685</v>
      </c>
      <c r="K57" t="s">
        <v>644</v>
      </c>
      <c r="L57" t="s">
        <v>645</v>
      </c>
      <c r="M57" t="s">
        <v>20129</v>
      </c>
      <c r="N57" t="s">
        <v>644</v>
      </c>
      <c r="O57" t="s">
        <v>668</v>
      </c>
      <c r="P57" t="s">
        <v>5</v>
      </c>
      <c r="Q57" t="s">
        <v>669</v>
      </c>
      <c r="R57" t="s">
        <v>645</v>
      </c>
      <c r="S57" t="s">
        <v>20130</v>
      </c>
      <c r="T57" t="s">
        <v>20129</v>
      </c>
    </row>
    <row r="58" spans="1:20" x14ac:dyDescent="0.25">
      <c r="A58" t="s">
        <v>147</v>
      </c>
      <c r="B58" t="s">
        <v>148</v>
      </c>
      <c r="C58">
        <v>50</v>
      </c>
      <c r="D58">
        <v>6</v>
      </c>
      <c r="E58" t="s">
        <v>20131</v>
      </c>
      <c r="F58">
        <v>200</v>
      </c>
      <c r="G58">
        <v>0</v>
      </c>
      <c r="H58" t="s">
        <v>641</v>
      </c>
      <c r="I58" t="s">
        <v>3407</v>
      </c>
      <c r="J58" t="s">
        <v>981</v>
      </c>
      <c r="K58" t="s">
        <v>644</v>
      </c>
      <c r="L58" t="s">
        <v>645</v>
      </c>
      <c r="M58" t="s">
        <v>20132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20133</v>
      </c>
      <c r="T58" t="s">
        <v>20132</v>
      </c>
    </row>
    <row r="59" spans="1:20" x14ac:dyDescent="0.25">
      <c r="A59" t="s">
        <v>147</v>
      </c>
      <c r="B59" t="s">
        <v>148</v>
      </c>
      <c r="C59">
        <v>33.333333333333336</v>
      </c>
      <c r="D59">
        <v>3</v>
      </c>
      <c r="E59" t="s">
        <v>20134</v>
      </c>
      <c r="F59">
        <v>100</v>
      </c>
      <c r="G59">
        <v>0</v>
      </c>
      <c r="H59" t="s">
        <v>641</v>
      </c>
      <c r="I59" t="s">
        <v>20135</v>
      </c>
      <c r="J59" t="s">
        <v>771</v>
      </c>
      <c r="K59" t="s">
        <v>644</v>
      </c>
      <c r="L59" t="s">
        <v>645</v>
      </c>
      <c r="M59" t="s">
        <v>20136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20137</v>
      </c>
      <c r="T59" t="s">
        <v>20136</v>
      </c>
    </row>
    <row r="60" spans="1:20" x14ac:dyDescent="0.25">
      <c r="A60" t="s">
        <v>101</v>
      </c>
      <c r="B60" t="s">
        <v>74</v>
      </c>
      <c r="C60">
        <v>78</v>
      </c>
      <c r="D60">
        <v>1</v>
      </c>
      <c r="E60" t="s">
        <v>20138</v>
      </c>
      <c r="F60">
        <v>152</v>
      </c>
      <c r="G60">
        <v>0</v>
      </c>
      <c r="H60" t="s">
        <v>673</v>
      </c>
      <c r="I60" t="s">
        <v>20139</v>
      </c>
      <c r="J60" t="s">
        <v>20140</v>
      </c>
      <c r="K60" t="s">
        <v>2612</v>
      </c>
      <c r="L60" t="s">
        <v>7996</v>
      </c>
      <c r="M60" t="s">
        <v>20141</v>
      </c>
      <c r="N60" t="s">
        <v>644</v>
      </c>
      <c r="O60" t="s">
        <v>679</v>
      </c>
      <c r="P60" t="s">
        <v>26</v>
      </c>
      <c r="Q60" t="s">
        <v>680</v>
      </c>
      <c r="R60" t="s">
        <v>645</v>
      </c>
      <c r="S60" t="s">
        <v>20142</v>
      </c>
      <c r="T60" t="s">
        <v>20143</v>
      </c>
    </row>
    <row r="61" spans="1:20" x14ac:dyDescent="0.25">
      <c r="A61" t="s">
        <v>22</v>
      </c>
      <c r="B61" t="s">
        <v>27</v>
      </c>
      <c r="C61">
        <v>79</v>
      </c>
      <c r="D61">
        <v>1</v>
      </c>
      <c r="E61" t="s">
        <v>20138</v>
      </c>
      <c r="F61">
        <v>152</v>
      </c>
      <c r="G61">
        <v>0</v>
      </c>
      <c r="H61" t="s">
        <v>673</v>
      </c>
      <c r="I61" t="s">
        <v>20139</v>
      </c>
      <c r="J61" t="s">
        <v>20140</v>
      </c>
      <c r="K61" t="s">
        <v>2612</v>
      </c>
      <c r="L61" t="s">
        <v>7996</v>
      </c>
      <c r="M61" t="s">
        <v>20141</v>
      </c>
      <c r="N61" t="s">
        <v>644</v>
      </c>
      <c r="O61" t="s">
        <v>679</v>
      </c>
      <c r="P61" t="s">
        <v>26</v>
      </c>
      <c r="Q61" t="s">
        <v>680</v>
      </c>
      <c r="R61" t="s">
        <v>645</v>
      </c>
      <c r="S61" t="s">
        <v>20142</v>
      </c>
      <c r="T61" t="s">
        <v>20143</v>
      </c>
    </row>
    <row r="62" spans="1:20" x14ac:dyDescent="0.25">
      <c r="A62" t="s">
        <v>22</v>
      </c>
      <c r="B62" t="s">
        <v>27</v>
      </c>
      <c r="C62">
        <v>79</v>
      </c>
      <c r="D62">
        <v>3</v>
      </c>
      <c r="E62" t="s">
        <v>20144</v>
      </c>
      <c r="F62">
        <v>237</v>
      </c>
      <c r="G62">
        <v>0</v>
      </c>
      <c r="H62" t="s">
        <v>673</v>
      </c>
      <c r="I62" t="s">
        <v>820</v>
      </c>
      <c r="J62" t="s">
        <v>20145</v>
      </c>
      <c r="K62" t="s">
        <v>2824</v>
      </c>
      <c r="L62" t="s">
        <v>4896</v>
      </c>
      <c r="M62" t="s">
        <v>20146</v>
      </c>
      <c r="N62" t="s">
        <v>644</v>
      </c>
      <c r="O62" t="s">
        <v>679</v>
      </c>
      <c r="P62" t="s">
        <v>26</v>
      </c>
      <c r="Q62" t="s">
        <v>680</v>
      </c>
      <c r="R62" t="s">
        <v>645</v>
      </c>
      <c r="S62" t="s">
        <v>20147</v>
      </c>
      <c r="T62" t="s">
        <v>20146</v>
      </c>
    </row>
    <row r="63" spans="1:20" x14ac:dyDescent="0.25">
      <c r="A63" t="s">
        <v>104</v>
      </c>
      <c r="B63" t="s">
        <v>105</v>
      </c>
      <c r="C63">
        <v>14</v>
      </c>
      <c r="D63">
        <v>1</v>
      </c>
      <c r="E63" t="s">
        <v>20148</v>
      </c>
      <c r="F63">
        <v>14</v>
      </c>
      <c r="G63">
        <v>0</v>
      </c>
      <c r="H63" t="s">
        <v>673</v>
      </c>
      <c r="I63" t="s">
        <v>20149</v>
      </c>
      <c r="J63" t="s">
        <v>20150</v>
      </c>
      <c r="K63" t="s">
        <v>20151</v>
      </c>
      <c r="L63" t="s">
        <v>2138</v>
      </c>
      <c r="M63" t="s">
        <v>20152</v>
      </c>
      <c r="N63" t="s">
        <v>644</v>
      </c>
      <c r="O63" t="s">
        <v>679</v>
      </c>
      <c r="P63" t="s">
        <v>26</v>
      </c>
      <c r="Q63" t="s">
        <v>680</v>
      </c>
      <c r="R63" t="s">
        <v>645</v>
      </c>
      <c r="S63" t="s">
        <v>20153</v>
      </c>
      <c r="T63" t="s">
        <v>20154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20155</v>
      </c>
      <c r="F64">
        <v>200</v>
      </c>
      <c r="G64">
        <v>0</v>
      </c>
      <c r="H64" t="s">
        <v>641</v>
      </c>
      <c r="I64" t="s">
        <v>20156</v>
      </c>
      <c r="J64" t="s">
        <v>657</v>
      </c>
      <c r="K64" t="s">
        <v>644</v>
      </c>
      <c r="L64" t="s">
        <v>645</v>
      </c>
      <c r="M64" t="s">
        <v>20157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20158</v>
      </c>
      <c r="T64" t="s">
        <v>20157</v>
      </c>
    </row>
    <row r="65" spans="1:20" x14ac:dyDescent="0.25">
      <c r="A65" t="s">
        <v>18</v>
      </c>
      <c r="B65" t="s">
        <v>19</v>
      </c>
      <c r="C65">
        <v>66.666666666666671</v>
      </c>
      <c r="D65">
        <v>3</v>
      </c>
      <c r="E65" t="s">
        <v>20159</v>
      </c>
      <c r="F65">
        <v>100</v>
      </c>
      <c r="G65">
        <v>0</v>
      </c>
      <c r="H65" t="s">
        <v>641</v>
      </c>
      <c r="I65" t="s">
        <v>3879</v>
      </c>
      <c r="J65" t="s">
        <v>643</v>
      </c>
      <c r="K65" t="s">
        <v>644</v>
      </c>
      <c r="L65" t="s">
        <v>645</v>
      </c>
      <c r="M65" t="s">
        <v>20160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20161</v>
      </c>
      <c r="T65" t="s">
        <v>20160</v>
      </c>
    </row>
    <row r="66" spans="1:20" x14ac:dyDescent="0.25">
      <c r="A66" t="s">
        <v>18</v>
      </c>
      <c r="B66" t="s">
        <v>19</v>
      </c>
      <c r="C66">
        <v>66.666666666666671</v>
      </c>
      <c r="D66">
        <v>3</v>
      </c>
      <c r="E66" t="s">
        <v>20162</v>
      </c>
      <c r="F66">
        <v>100</v>
      </c>
      <c r="G66">
        <v>0</v>
      </c>
      <c r="H66" t="s">
        <v>641</v>
      </c>
      <c r="I66" t="s">
        <v>20163</v>
      </c>
      <c r="J66" t="s">
        <v>724</v>
      </c>
      <c r="K66" t="s">
        <v>644</v>
      </c>
      <c r="L66" t="s">
        <v>645</v>
      </c>
      <c r="M66" t="s">
        <v>20164</v>
      </c>
      <c r="N66" t="s">
        <v>644</v>
      </c>
      <c r="O66" t="s">
        <v>726</v>
      </c>
      <c r="P66" t="s">
        <v>5</v>
      </c>
      <c r="Q66" t="s">
        <v>648</v>
      </c>
      <c r="R66" t="s">
        <v>645</v>
      </c>
      <c r="S66" t="s">
        <v>20165</v>
      </c>
      <c r="T66" t="s">
        <v>20164</v>
      </c>
    </row>
    <row r="67" spans="1:20" x14ac:dyDescent="0.25">
      <c r="A67" t="s">
        <v>18</v>
      </c>
      <c r="B67" t="s">
        <v>19</v>
      </c>
      <c r="C67">
        <v>66.666666666666671</v>
      </c>
      <c r="D67">
        <v>9</v>
      </c>
      <c r="E67" t="s">
        <v>20166</v>
      </c>
      <c r="F67">
        <v>300</v>
      </c>
      <c r="G67">
        <v>0</v>
      </c>
      <c r="H67" t="s">
        <v>641</v>
      </c>
      <c r="I67" t="s">
        <v>20167</v>
      </c>
      <c r="J67" t="s">
        <v>685</v>
      </c>
      <c r="K67" t="s">
        <v>644</v>
      </c>
      <c r="L67" t="s">
        <v>645</v>
      </c>
      <c r="M67" t="s">
        <v>20168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20169</v>
      </c>
      <c r="T67" t="s">
        <v>20168</v>
      </c>
    </row>
    <row r="68" spans="1:20" x14ac:dyDescent="0.25">
      <c r="A68" t="s">
        <v>147</v>
      </c>
      <c r="B68" t="s">
        <v>148</v>
      </c>
      <c r="C68">
        <v>50</v>
      </c>
      <c r="D68">
        <v>6</v>
      </c>
      <c r="E68" t="s">
        <v>20170</v>
      </c>
      <c r="F68">
        <v>200</v>
      </c>
      <c r="G68">
        <v>0</v>
      </c>
      <c r="H68" t="s">
        <v>641</v>
      </c>
      <c r="I68" t="s">
        <v>3879</v>
      </c>
      <c r="J68" t="s">
        <v>643</v>
      </c>
      <c r="K68" t="s">
        <v>644</v>
      </c>
      <c r="L68" t="s">
        <v>645</v>
      </c>
      <c r="M68" t="s">
        <v>20171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20172</v>
      </c>
      <c r="T68" t="s">
        <v>20171</v>
      </c>
    </row>
    <row r="69" spans="1:20" x14ac:dyDescent="0.25">
      <c r="A69" t="s">
        <v>18</v>
      </c>
      <c r="B69" t="s">
        <v>19</v>
      </c>
      <c r="C69">
        <v>66.666666666666671</v>
      </c>
      <c r="D69">
        <v>3</v>
      </c>
      <c r="E69" t="s">
        <v>20173</v>
      </c>
      <c r="F69">
        <v>100</v>
      </c>
      <c r="G69">
        <v>0</v>
      </c>
      <c r="H69" t="s">
        <v>641</v>
      </c>
      <c r="I69" t="s">
        <v>3879</v>
      </c>
      <c r="J69" t="s">
        <v>643</v>
      </c>
      <c r="K69" t="s">
        <v>644</v>
      </c>
      <c r="L69" t="s">
        <v>645</v>
      </c>
      <c r="M69" t="s">
        <v>20174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20175</v>
      </c>
      <c r="T69" t="s">
        <v>20174</v>
      </c>
    </row>
    <row r="70" spans="1:20" x14ac:dyDescent="0.25">
      <c r="A70" t="s">
        <v>18</v>
      </c>
      <c r="B70" t="s">
        <v>19</v>
      </c>
      <c r="C70">
        <v>66.666666666666671</v>
      </c>
      <c r="D70">
        <v>6</v>
      </c>
      <c r="E70" t="s">
        <v>20176</v>
      </c>
      <c r="F70">
        <v>200</v>
      </c>
      <c r="G70">
        <v>0</v>
      </c>
      <c r="H70" t="s">
        <v>641</v>
      </c>
      <c r="I70" t="s">
        <v>20177</v>
      </c>
      <c r="J70" t="s">
        <v>736</v>
      </c>
      <c r="K70" t="s">
        <v>644</v>
      </c>
      <c r="L70" t="s">
        <v>645</v>
      </c>
      <c r="M70" t="s">
        <v>20178</v>
      </c>
      <c r="N70" t="s">
        <v>644</v>
      </c>
      <c r="O70" t="s">
        <v>732</v>
      </c>
      <c r="P70" t="s">
        <v>5</v>
      </c>
      <c r="Q70" t="s">
        <v>669</v>
      </c>
      <c r="R70" t="s">
        <v>20179</v>
      </c>
      <c r="S70" t="s">
        <v>20180</v>
      </c>
      <c r="T70" t="s">
        <v>20174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20181</v>
      </c>
      <c r="F71">
        <v>200</v>
      </c>
      <c r="G71">
        <v>0</v>
      </c>
      <c r="H71" t="s">
        <v>641</v>
      </c>
      <c r="I71" t="s">
        <v>20182</v>
      </c>
      <c r="J71" t="s">
        <v>745</v>
      </c>
      <c r="K71" t="s">
        <v>644</v>
      </c>
      <c r="L71" t="s">
        <v>645</v>
      </c>
      <c r="M71" t="s">
        <v>20183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20184</v>
      </c>
      <c r="T71" t="s">
        <v>20183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3</v>
      </c>
      <c r="E72" t="s">
        <v>20185</v>
      </c>
      <c r="F72">
        <v>100</v>
      </c>
      <c r="G72">
        <v>0</v>
      </c>
      <c r="H72" t="s">
        <v>641</v>
      </c>
      <c r="I72" t="s">
        <v>20186</v>
      </c>
      <c r="J72" t="s">
        <v>666</v>
      </c>
      <c r="K72" t="s">
        <v>644</v>
      </c>
      <c r="L72" t="s">
        <v>645</v>
      </c>
      <c r="M72" t="s">
        <v>20183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20187</v>
      </c>
      <c r="T72" t="s">
        <v>20183</v>
      </c>
    </row>
    <row r="73" spans="1:20" x14ac:dyDescent="0.25">
      <c r="A73" t="s">
        <v>241</v>
      </c>
      <c r="B73" t="s">
        <v>247</v>
      </c>
      <c r="C73">
        <v>139</v>
      </c>
      <c r="D73">
        <v>1</v>
      </c>
      <c r="E73" t="s">
        <v>20188</v>
      </c>
      <c r="F73">
        <v>128.99</v>
      </c>
      <c r="G73">
        <v>20</v>
      </c>
      <c r="H73" t="s">
        <v>641</v>
      </c>
      <c r="I73" t="s">
        <v>782</v>
      </c>
      <c r="J73" t="s">
        <v>2343</v>
      </c>
      <c r="K73" t="s">
        <v>644</v>
      </c>
      <c r="L73" t="s">
        <v>645</v>
      </c>
      <c r="M73" t="s">
        <v>20189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20190</v>
      </c>
      <c r="T73" t="s">
        <v>20189</v>
      </c>
    </row>
    <row r="74" spans="1:20" x14ac:dyDescent="0.25">
      <c r="A74" t="s">
        <v>18</v>
      </c>
      <c r="B74" t="s">
        <v>19</v>
      </c>
      <c r="C74">
        <v>66.666666666666671</v>
      </c>
      <c r="D74">
        <v>3</v>
      </c>
      <c r="E74" t="s">
        <v>20191</v>
      </c>
      <c r="F74">
        <v>100</v>
      </c>
      <c r="G74">
        <v>0</v>
      </c>
      <c r="H74" t="s">
        <v>641</v>
      </c>
      <c r="I74" t="s">
        <v>20192</v>
      </c>
      <c r="J74" t="s">
        <v>888</v>
      </c>
      <c r="K74" t="s">
        <v>644</v>
      </c>
      <c r="L74" t="s">
        <v>645</v>
      </c>
      <c r="M74" t="s">
        <v>20193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20194</v>
      </c>
      <c r="T74" t="s">
        <v>20193</v>
      </c>
    </row>
    <row r="75" spans="1:20" x14ac:dyDescent="0.25">
      <c r="A75" t="s">
        <v>18</v>
      </c>
      <c r="B75" t="s">
        <v>19</v>
      </c>
      <c r="C75">
        <v>66.666666666666671</v>
      </c>
      <c r="D75">
        <v>3</v>
      </c>
      <c r="E75" t="s">
        <v>20195</v>
      </c>
      <c r="F75">
        <v>100</v>
      </c>
      <c r="G75">
        <v>0</v>
      </c>
      <c r="H75" t="s">
        <v>641</v>
      </c>
      <c r="I75" t="s">
        <v>20196</v>
      </c>
      <c r="J75" t="s">
        <v>834</v>
      </c>
      <c r="K75" t="s">
        <v>644</v>
      </c>
      <c r="L75" t="s">
        <v>645</v>
      </c>
      <c r="M75" t="s">
        <v>20197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20198</v>
      </c>
      <c r="T75" t="s">
        <v>20193</v>
      </c>
    </row>
    <row r="76" spans="1:20" x14ac:dyDescent="0.25">
      <c r="A76" t="s">
        <v>18</v>
      </c>
      <c r="B76" t="s">
        <v>19</v>
      </c>
      <c r="C76">
        <v>66.666666666666671</v>
      </c>
      <c r="D76">
        <v>3</v>
      </c>
      <c r="E76" t="s">
        <v>20199</v>
      </c>
      <c r="F76">
        <v>100</v>
      </c>
      <c r="G76">
        <v>0</v>
      </c>
      <c r="H76" t="s">
        <v>641</v>
      </c>
      <c r="I76" t="s">
        <v>1263</v>
      </c>
      <c r="J76" t="s">
        <v>694</v>
      </c>
      <c r="K76" t="s">
        <v>644</v>
      </c>
      <c r="L76" t="s">
        <v>645</v>
      </c>
      <c r="M76" t="s">
        <v>20197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20200</v>
      </c>
      <c r="T76" t="s">
        <v>20197</v>
      </c>
    </row>
    <row r="77" spans="1:20" x14ac:dyDescent="0.25">
      <c r="A77" t="s">
        <v>104</v>
      </c>
      <c r="B77" t="s">
        <v>105</v>
      </c>
      <c r="C77">
        <v>14</v>
      </c>
      <c r="D77">
        <v>2</v>
      </c>
      <c r="E77" t="s">
        <v>20201</v>
      </c>
      <c r="F77">
        <v>32</v>
      </c>
      <c r="G77">
        <v>4</v>
      </c>
      <c r="H77" t="s">
        <v>673</v>
      </c>
      <c r="I77" t="s">
        <v>7342</v>
      </c>
      <c r="J77" t="s">
        <v>20202</v>
      </c>
      <c r="K77" t="s">
        <v>2319</v>
      </c>
      <c r="L77" t="s">
        <v>15042</v>
      </c>
      <c r="M77" t="s">
        <v>20203</v>
      </c>
      <c r="N77" t="s">
        <v>644</v>
      </c>
      <c r="O77" t="s">
        <v>703</v>
      </c>
      <c r="P77" t="s">
        <v>26</v>
      </c>
      <c r="Q77" t="s">
        <v>680</v>
      </c>
      <c r="R77" t="s">
        <v>645</v>
      </c>
      <c r="S77" t="s">
        <v>20204</v>
      </c>
      <c r="T77" t="s">
        <v>20203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20205</v>
      </c>
      <c r="F78">
        <v>100</v>
      </c>
      <c r="G78">
        <v>0</v>
      </c>
      <c r="H78" t="s">
        <v>641</v>
      </c>
      <c r="I78" t="s">
        <v>20206</v>
      </c>
      <c r="J78" t="s">
        <v>708</v>
      </c>
      <c r="K78" t="s">
        <v>644</v>
      </c>
      <c r="L78" t="s">
        <v>645</v>
      </c>
      <c r="M78" t="s">
        <v>20207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20208</v>
      </c>
      <c r="T78" t="s">
        <v>20207</v>
      </c>
    </row>
    <row r="79" spans="1:20" x14ac:dyDescent="0.25">
      <c r="A79" t="s">
        <v>147</v>
      </c>
      <c r="B79" t="s">
        <v>148</v>
      </c>
      <c r="C79">
        <v>50</v>
      </c>
      <c r="D79">
        <v>6</v>
      </c>
      <c r="E79" t="s">
        <v>20209</v>
      </c>
      <c r="F79">
        <v>200</v>
      </c>
      <c r="G79">
        <v>0</v>
      </c>
      <c r="H79" t="s">
        <v>641</v>
      </c>
      <c r="I79" t="s">
        <v>20210</v>
      </c>
      <c r="J79" t="s">
        <v>864</v>
      </c>
      <c r="K79" t="s">
        <v>644</v>
      </c>
      <c r="L79" t="s">
        <v>645</v>
      </c>
      <c r="M79" t="s">
        <v>20211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20212</v>
      </c>
      <c r="T79" t="s">
        <v>20211</v>
      </c>
    </row>
    <row r="80" spans="1:20" x14ac:dyDescent="0.25">
      <c r="A80" t="s">
        <v>104</v>
      </c>
      <c r="B80" t="s">
        <v>105</v>
      </c>
      <c r="C80">
        <v>14</v>
      </c>
      <c r="D80">
        <v>2</v>
      </c>
      <c r="E80" t="s">
        <v>20213</v>
      </c>
      <c r="F80">
        <v>32</v>
      </c>
      <c r="G80">
        <v>4</v>
      </c>
      <c r="H80" t="s">
        <v>673</v>
      </c>
      <c r="I80" t="s">
        <v>7342</v>
      </c>
      <c r="J80" t="s">
        <v>20202</v>
      </c>
      <c r="K80" t="s">
        <v>2319</v>
      </c>
      <c r="L80" t="s">
        <v>15042</v>
      </c>
      <c r="M80" t="s">
        <v>20211</v>
      </c>
      <c r="N80" t="s">
        <v>644</v>
      </c>
      <c r="O80" t="s">
        <v>703</v>
      </c>
      <c r="P80" t="s">
        <v>26</v>
      </c>
      <c r="Q80" t="s">
        <v>680</v>
      </c>
      <c r="R80" t="s">
        <v>645</v>
      </c>
      <c r="S80" t="s">
        <v>20214</v>
      </c>
      <c r="T80" t="s">
        <v>20211</v>
      </c>
    </row>
    <row r="81" spans="1:20" x14ac:dyDescent="0.25">
      <c r="A81" t="s">
        <v>147</v>
      </c>
      <c r="B81" t="s">
        <v>148</v>
      </c>
      <c r="C81">
        <v>50</v>
      </c>
      <c r="D81">
        <v>6</v>
      </c>
      <c r="E81" t="s">
        <v>20215</v>
      </c>
      <c r="F81">
        <v>200</v>
      </c>
      <c r="G81">
        <v>0</v>
      </c>
      <c r="H81" t="s">
        <v>641</v>
      </c>
      <c r="I81" t="s">
        <v>20216</v>
      </c>
      <c r="J81" t="s">
        <v>652</v>
      </c>
      <c r="K81" t="s">
        <v>644</v>
      </c>
      <c r="L81" t="s">
        <v>645</v>
      </c>
      <c r="M81" t="s">
        <v>20211</v>
      </c>
      <c r="N81" t="s">
        <v>644</v>
      </c>
      <c r="O81" t="s">
        <v>668</v>
      </c>
      <c r="P81" t="s">
        <v>5</v>
      </c>
      <c r="Q81" t="s">
        <v>669</v>
      </c>
      <c r="R81" t="s">
        <v>645</v>
      </c>
      <c r="S81" t="s">
        <v>20217</v>
      </c>
      <c r="T81" t="s">
        <v>20218</v>
      </c>
    </row>
    <row r="82" spans="1:20" x14ac:dyDescent="0.25">
      <c r="A82" t="s">
        <v>18</v>
      </c>
      <c r="B82" t="s">
        <v>19</v>
      </c>
      <c r="C82">
        <v>66.666666666666671</v>
      </c>
      <c r="D82">
        <v>3</v>
      </c>
      <c r="E82" t="s">
        <v>20219</v>
      </c>
      <c r="F82">
        <v>100</v>
      </c>
      <c r="G82">
        <v>0</v>
      </c>
      <c r="H82" t="s">
        <v>641</v>
      </c>
      <c r="I82" t="s">
        <v>20220</v>
      </c>
      <c r="J82" t="s">
        <v>694</v>
      </c>
      <c r="K82" t="s">
        <v>644</v>
      </c>
      <c r="L82" t="s">
        <v>645</v>
      </c>
      <c r="M82" t="s">
        <v>20221</v>
      </c>
      <c r="N82" t="s">
        <v>644</v>
      </c>
      <c r="O82" t="s">
        <v>668</v>
      </c>
      <c r="P82" t="s">
        <v>5</v>
      </c>
      <c r="Q82" t="s">
        <v>669</v>
      </c>
      <c r="R82" t="s">
        <v>645</v>
      </c>
      <c r="S82" t="s">
        <v>20222</v>
      </c>
      <c r="T82" t="s">
        <v>20221</v>
      </c>
    </row>
    <row r="83" spans="1:20" x14ac:dyDescent="0.25">
      <c r="A83" t="s">
        <v>147</v>
      </c>
      <c r="B83" t="s">
        <v>148</v>
      </c>
      <c r="C83">
        <v>50</v>
      </c>
      <c r="D83">
        <v>6</v>
      </c>
      <c r="E83" t="s">
        <v>20223</v>
      </c>
      <c r="F83">
        <v>235</v>
      </c>
      <c r="G83">
        <v>35</v>
      </c>
      <c r="H83" t="s">
        <v>641</v>
      </c>
      <c r="I83" t="s">
        <v>20224</v>
      </c>
      <c r="J83" t="s">
        <v>1520</v>
      </c>
      <c r="K83" t="s">
        <v>644</v>
      </c>
      <c r="L83" t="s">
        <v>645</v>
      </c>
      <c r="M83" t="s">
        <v>20225</v>
      </c>
      <c r="N83" t="s">
        <v>644</v>
      </c>
      <c r="O83" t="s">
        <v>668</v>
      </c>
      <c r="P83" t="s">
        <v>5</v>
      </c>
      <c r="Q83" t="s">
        <v>669</v>
      </c>
      <c r="R83" t="s">
        <v>645</v>
      </c>
      <c r="S83" t="s">
        <v>20226</v>
      </c>
      <c r="T83" t="s">
        <v>20225</v>
      </c>
    </row>
    <row r="84" spans="1:20" x14ac:dyDescent="0.25">
      <c r="A84" t="s">
        <v>147</v>
      </c>
      <c r="B84" t="s">
        <v>148</v>
      </c>
      <c r="C84">
        <v>50</v>
      </c>
      <c r="D84">
        <v>12</v>
      </c>
      <c r="E84" t="s">
        <v>20227</v>
      </c>
      <c r="F84">
        <v>400</v>
      </c>
      <c r="G84">
        <v>0</v>
      </c>
      <c r="H84" t="s">
        <v>641</v>
      </c>
      <c r="I84" t="s">
        <v>20228</v>
      </c>
      <c r="J84" t="s">
        <v>834</v>
      </c>
      <c r="K84" t="s">
        <v>644</v>
      </c>
      <c r="L84" t="s">
        <v>645</v>
      </c>
      <c r="M84" t="s">
        <v>20229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20230</v>
      </c>
      <c r="T84" t="s">
        <v>20229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20231</v>
      </c>
      <c r="F85">
        <v>100</v>
      </c>
      <c r="G85">
        <v>0</v>
      </c>
      <c r="H85" t="s">
        <v>641</v>
      </c>
      <c r="I85" t="s">
        <v>20232</v>
      </c>
      <c r="J85" t="s">
        <v>981</v>
      </c>
      <c r="K85" t="s">
        <v>644</v>
      </c>
      <c r="L85" t="s">
        <v>645</v>
      </c>
      <c r="M85" t="s">
        <v>20233</v>
      </c>
      <c r="N85" t="s">
        <v>644</v>
      </c>
      <c r="O85" t="s">
        <v>668</v>
      </c>
      <c r="P85" t="s">
        <v>5</v>
      </c>
      <c r="Q85" t="s">
        <v>669</v>
      </c>
      <c r="R85" t="s">
        <v>645</v>
      </c>
      <c r="S85" t="s">
        <v>20234</v>
      </c>
      <c r="T85" t="s">
        <v>20235</v>
      </c>
    </row>
    <row r="86" spans="1:20" x14ac:dyDescent="0.25">
      <c r="A86" t="s">
        <v>147</v>
      </c>
      <c r="B86" t="s">
        <v>148</v>
      </c>
      <c r="C86">
        <v>50</v>
      </c>
      <c r="D86">
        <v>6</v>
      </c>
      <c r="E86" t="s">
        <v>20236</v>
      </c>
      <c r="F86">
        <v>200</v>
      </c>
      <c r="G86">
        <v>0</v>
      </c>
      <c r="H86" t="s">
        <v>641</v>
      </c>
      <c r="I86" t="s">
        <v>20237</v>
      </c>
      <c r="J86" t="s">
        <v>1916</v>
      </c>
      <c r="K86" t="s">
        <v>644</v>
      </c>
      <c r="L86" t="s">
        <v>645</v>
      </c>
      <c r="M86" t="s">
        <v>20238</v>
      </c>
      <c r="N86" t="s">
        <v>644</v>
      </c>
      <c r="O86" t="s">
        <v>668</v>
      </c>
      <c r="P86" t="s">
        <v>5</v>
      </c>
      <c r="Q86" t="s">
        <v>669</v>
      </c>
      <c r="R86" t="s">
        <v>645</v>
      </c>
      <c r="S86" t="s">
        <v>20239</v>
      </c>
      <c r="T86" t="s">
        <v>20238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20240</v>
      </c>
      <c r="F87">
        <v>100</v>
      </c>
      <c r="G87">
        <v>0</v>
      </c>
      <c r="H87" t="s">
        <v>641</v>
      </c>
      <c r="I87" t="s">
        <v>20241</v>
      </c>
      <c r="J87" t="s">
        <v>708</v>
      </c>
      <c r="K87" t="s">
        <v>644</v>
      </c>
      <c r="L87" t="s">
        <v>645</v>
      </c>
      <c r="M87" t="s">
        <v>20242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20243</v>
      </c>
      <c r="T87" t="s">
        <v>20242</v>
      </c>
    </row>
    <row r="88" spans="1:20" x14ac:dyDescent="0.25">
      <c r="A88" t="s">
        <v>240</v>
      </c>
      <c r="B88" t="s">
        <v>246</v>
      </c>
      <c r="C88">
        <v>139</v>
      </c>
      <c r="D88">
        <v>1</v>
      </c>
      <c r="E88" t="s">
        <v>20244</v>
      </c>
      <c r="F88">
        <v>108.99</v>
      </c>
      <c r="G88">
        <v>0</v>
      </c>
      <c r="H88" t="s">
        <v>641</v>
      </c>
      <c r="I88" t="s">
        <v>20245</v>
      </c>
      <c r="J88" t="s">
        <v>888</v>
      </c>
      <c r="K88" t="s">
        <v>644</v>
      </c>
      <c r="L88" t="s">
        <v>645</v>
      </c>
      <c r="M88" t="s">
        <v>20246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20247</v>
      </c>
      <c r="T88" t="s">
        <v>20248</v>
      </c>
    </row>
    <row r="89" spans="1:20" x14ac:dyDescent="0.25">
      <c r="A89" t="s">
        <v>18</v>
      </c>
      <c r="B89" t="s">
        <v>19</v>
      </c>
      <c r="C89">
        <v>66.666666666666671</v>
      </c>
      <c r="D89">
        <v>3</v>
      </c>
      <c r="E89" t="s">
        <v>20249</v>
      </c>
      <c r="F89">
        <v>100</v>
      </c>
      <c r="G89">
        <v>0</v>
      </c>
      <c r="H89" t="s">
        <v>641</v>
      </c>
      <c r="I89" t="s">
        <v>20250</v>
      </c>
      <c r="J89" t="s">
        <v>869</v>
      </c>
      <c r="K89" t="s">
        <v>644</v>
      </c>
      <c r="L89" t="s">
        <v>645</v>
      </c>
      <c r="M89" t="s">
        <v>20248</v>
      </c>
      <c r="N89" t="s">
        <v>644</v>
      </c>
      <c r="O89" t="s">
        <v>668</v>
      </c>
      <c r="P89" t="s">
        <v>5</v>
      </c>
      <c r="Q89" t="s">
        <v>669</v>
      </c>
      <c r="R89" t="s">
        <v>645</v>
      </c>
      <c r="S89" t="s">
        <v>20251</v>
      </c>
      <c r="T89" t="s">
        <v>20246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20252</v>
      </c>
      <c r="F90">
        <v>100</v>
      </c>
      <c r="G90">
        <v>0</v>
      </c>
      <c r="H90" t="s">
        <v>641</v>
      </c>
      <c r="I90" t="s">
        <v>20253</v>
      </c>
      <c r="J90" t="s">
        <v>1184</v>
      </c>
      <c r="K90" t="s">
        <v>644</v>
      </c>
      <c r="L90" t="s">
        <v>645</v>
      </c>
      <c r="M90" t="s">
        <v>20254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20255</v>
      </c>
      <c r="T90" t="s">
        <v>20254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20256</v>
      </c>
      <c r="F91">
        <v>100</v>
      </c>
      <c r="G91">
        <v>0</v>
      </c>
      <c r="H91" t="s">
        <v>641</v>
      </c>
      <c r="I91" t="s">
        <v>20257</v>
      </c>
      <c r="J91" t="s">
        <v>2079</v>
      </c>
      <c r="K91" t="s">
        <v>644</v>
      </c>
      <c r="L91" t="s">
        <v>645</v>
      </c>
      <c r="M91" t="s">
        <v>20258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20259</v>
      </c>
      <c r="T91" t="s">
        <v>20258</v>
      </c>
    </row>
    <row r="92" spans="1:20" x14ac:dyDescent="0.25">
      <c r="A92" t="s">
        <v>77</v>
      </c>
      <c r="B92" t="s">
        <v>78</v>
      </c>
      <c r="C92">
        <v>33.333333333333336</v>
      </c>
      <c r="D92">
        <v>3</v>
      </c>
      <c r="E92" t="s">
        <v>20260</v>
      </c>
      <c r="F92">
        <v>135</v>
      </c>
      <c r="G92">
        <v>0</v>
      </c>
      <c r="H92" t="s">
        <v>641</v>
      </c>
      <c r="I92" t="s">
        <v>17068</v>
      </c>
      <c r="J92" t="s">
        <v>2343</v>
      </c>
      <c r="K92" t="s">
        <v>644</v>
      </c>
      <c r="L92" t="s">
        <v>645</v>
      </c>
      <c r="M92" t="s">
        <v>20261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20262</v>
      </c>
      <c r="T92" t="s">
        <v>20261</v>
      </c>
    </row>
    <row r="93" spans="1:20" x14ac:dyDescent="0.25">
      <c r="A93" t="s">
        <v>18</v>
      </c>
      <c r="B93" t="s">
        <v>19</v>
      </c>
      <c r="C93">
        <v>66.666666666666671</v>
      </c>
      <c r="D93">
        <v>6</v>
      </c>
      <c r="E93" t="s">
        <v>20263</v>
      </c>
      <c r="F93">
        <v>200</v>
      </c>
      <c r="G93">
        <v>0</v>
      </c>
      <c r="H93" t="s">
        <v>641</v>
      </c>
      <c r="I93" t="s">
        <v>20264</v>
      </c>
      <c r="J93" t="s">
        <v>685</v>
      </c>
      <c r="K93" t="s">
        <v>644</v>
      </c>
      <c r="L93" t="s">
        <v>645</v>
      </c>
      <c r="M93" t="s">
        <v>20265</v>
      </c>
      <c r="N93" t="s">
        <v>644</v>
      </c>
      <c r="O93" t="s">
        <v>726</v>
      </c>
      <c r="P93" t="s">
        <v>5</v>
      </c>
      <c r="Q93" t="s">
        <v>648</v>
      </c>
      <c r="R93" t="s">
        <v>645</v>
      </c>
      <c r="S93" t="s">
        <v>20266</v>
      </c>
      <c r="T93" t="s">
        <v>20265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20267</v>
      </c>
      <c r="F94">
        <v>200</v>
      </c>
      <c r="G94">
        <v>0</v>
      </c>
      <c r="H94" t="s">
        <v>641</v>
      </c>
      <c r="I94" t="s">
        <v>20268</v>
      </c>
      <c r="J94" t="s">
        <v>685</v>
      </c>
      <c r="K94" t="s">
        <v>644</v>
      </c>
      <c r="L94" t="s">
        <v>645</v>
      </c>
      <c r="M94" t="s">
        <v>20269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20270</v>
      </c>
      <c r="T94" t="s">
        <v>20269</v>
      </c>
    </row>
    <row r="95" spans="1:20" x14ac:dyDescent="0.25">
      <c r="A95" t="s">
        <v>601</v>
      </c>
      <c r="B95" t="s">
        <v>602</v>
      </c>
      <c r="C95">
        <v>139</v>
      </c>
      <c r="D95">
        <v>1</v>
      </c>
      <c r="E95" t="s">
        <v>20271</v>
      </c>
      <c r="F95">
        <v>108.99</v>
      </c>
      <c r="G95">
        <v>0</v>
      </c>
      <c r="H95" t="s">
        <v>641</v>
      </c>
      <c r="I95" t="s">
        <v>10478</v>
      </c>
      <c r="J95" t="s">
        <v>864</v>
      </c>
      <c r="K95" t="s">
        <v>644</v>
      </c>
      <c r="L95" t="s">
        <v>645</v>
      </c>
      <c r="M95" t="s">
        <v>20272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20273</v>
      </c>
      <c r="T95" t="s">
        <v>20272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20274</v>
      </c>
      <c r="F96">
        <v>100</v>
      </c>
      <c r="G96">
        <v>0</v>
      </c>
      <c r="H96" t="s">
        <v>641</v>
      </c>
      <c r="I96" t="s">
        <v>20275</v>
      </c>
      <c r="J96" t="s">
        <v>888</v>
      </c>
      <c r="K96" t="s">
        <v>644</v>
      </c>
      <c r="L96" t="s">
        <v>645</v>
      </c>
      <c r="M96" t="s">
        <v>20276</v>
      </c>
      <c r="N96" t="s">
        <v>644</v>
      </c>
      <c r="O96" t="s">
        <v>668</v>
      </c>
      <c r="P96" t="s">
        <v>5</v>
      </c>
      <c r="Q96" t="s">
        <v>669</v>
      </c>
      <c r="R96" t="s">
        <v>20277</v>
      </c>
      <c r="S96" t="s">
        <v>20278</v>
      </c>
      <c r="T96" t="s">
        <v>20276</v>
      </c>
    </row>
    <row r="97" spans="1:20" x14ac:dyDescent="0.25">
      <c r="A97" t="s">
        <v>18</v>
      </c>
      <c r="B97" t="s">
        <v>19</v>
      </c>
      <c r="C97">
        <v>66.666666666666671</v>
      </c>
      <c r="D97">
        <v>6</v>
      </c>
      <c r="E97" t="s">
        <v>20279</v>
      </c>
      <c r="F97">
        <v>200</v>
      </c>
      <c r="G97">
        <v>0</v>
      </c>
      <c r="H97" t="s">
        <v>641</v>
      </c>
      <c r="I97" t="s">
        <v>20280</v>
      </c>
      <c r="J97" t="s">
        <v>685</v>
      </c>
      <c r="K97" t="s">
        <v>644</v>
      </c>
      <c r="L97" t="s">
        <v>645</v>
      </c>
      <c r="M97" t="s">
        <v>20281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20282</v>
      </c>
      <c r="T97" t="s">
        <v>20281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20283</v>
      </c>
      <c r="F98">
        <v>100</v>
      </c>
      <c r="G98">
        <v>0</v>
      </c>
      <c r="H98" t="s">
        <v>641</v>
      </c>
      <c r="I98" t="s">
        <v>11539</v>
      </c>
      <c r="J98" t="s">
        <v>1314</v>
      </c>
      <c r="K98" t="s">
        <v>644</v>
      </c>
      <c r="L98" t="s">
        <v>645</v>
      </c>
      <c r="M98" t="s">
        <v>20284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20285</v>
      </c>
      <c r="T98" t="s">
        <v>20284</v>
      </c>
    </row>
    <row r="99" spans="1:20" x14ac:dyDescent="0.25">
      <c r="A99" t="s">
        <v>18</v>
      </c>
      <c r="B99" t="s">
        <v>19</v>
      </c>
      <c r="C99">
        <v>66.666666666666671</v>
      </c>
      <c r="D99">
        <v>3</v>
      </c>
      <c r="E99" t="s">
        <v>20286</v>
      </c>
      <c r="F99">
        <v>100</v>
      </c>
      <c r="G99">
        <v>0</v>
      </c>
      <c r="H99" t="s">
        <v>641</v>
      </c>
      <c r="I99" t="s">
        <v>20287</v>
      </c>
      <c r="J99" t="s">
        <v>1414</v>
      </c>
      <c r="K99" t="s">
        <v>644</v>
      </c>
      <c r="L99" t="s">
        <v>645</v>
      </c>
      <c r="M99" t="s">
        <v>20288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20289</v>
      </c>
      <c r="T99" t="s">
        <v>20288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20290</v>
      </c>
      <c r="F100">
        <v>100</v>
      </c>
      <c r="G100">
        <v>0</v>
      </c>
      <c r="H100" t="s">
        <v>641</v>
      </c>
      <c r="I100" t="s">
        <v>20291</v>
      </c>
      <c r="J100" t="s">
        <v>745</v>
      </c>
      <c r="K100" t="s">
        <v>644</v>
      </c>
      <c r="L100" t="s">
        <v>645</v>
      </c>
      <c r="M100" t="s">
        <v>20292</v>
      </c>
      <c r="N100" t="s">
        <v>644</v>
      </c>
      <c r="O100" t="s">
        <v>668</v>
      </c>
      <c r="P100" t="s">
        <v>5</v>
      </c>
      <c r="Q100" t="s">
        <v>669</v>
      </c>
      <c r="R100" t="s">
        <v>645</v>
      </c>
      <c r="S100" t="s">
        <v>20293</v>
      </c>
      <c r="T100" t="s">
        <v>20294</v>
      </c>
    </row>
    <row r="101" spans="1:20" x14ac:dyDescent="0.25">
      <c r="A101" t="s">
        <v>147</v>
      </c>
      <c r="B101" t="s">
        <v>148</v>
      </c>
      <c r="C101">
        <v>50</v>
      </c>
      <c r="D101">
        <v>6</v>
      </c>
      <c r="E101" t="s">
        <v>20295</v>
      </c>
      <c r="F101">
        <v>200</v>
      </c>
      <c r="G101">
        <v>0</v>
      </c>
      <c r="H101" t="s">
        <v>641</v>
      </c>
      <c r="I101" t="s">
        <v>20296</v>
      </c>
      <c r="J101" t="s">
        <v>796</v>
      </c>
      <c r="K101" t="s">
        <v>644</v>
      </c>
      <c r="L101" t="s">
        <v>645</v>
      </c>
      <c r="M101" t="s">
        <v>20297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20298</v>
      </c>
      <c r="T101" t="s">
        <v>20299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20300</v>
      </c>
      <c r="F102">
        <v>100</v>
      </c>
      <c r="G102">
        <v>0</v>
      </c>
      <c r="H102" t="s">
        <v>641</v>
      </c>
      <c r="I102" t="s">
        <v>20301</v>
      </c>
      <c r="J102" t="s">
        <v>736</v>
      </c>
      <c r="K102" t="s">
        <v>644</v>
      </c>
      <c r="L102" t="s">
        <v>645</v>
      </c>
      <c r="M102" t="s">
        <v>20302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20303</v>
      </c>
      <c r="T102" t="s">
        <v>20302</v>
      </c>
    </row>
    <row r="103" spans="1:20" x14ac:dyDescent="0.25">
      <c r="A103" t="s">
        <v>18</v>
      </c>
      <c r="B103" t="s">
        <v>19</v>
      </c>
      <c r="C103">
        <v>66.666666666666671</v>
      </c>
      <c r="D103">
        <v>3</v>
      </c>
      <c r="E103" t="s">
        <v>20304</v>
      </c>
      <c r="F103">
        <v>100</v>
      </c>
      <c r="G103">
        <v>0</v>
      </c>
      <c r="H103" t="s">
        <v>641</v>
      </c>
      <c r="I103" t="s">
        <v>20305</v>
      </c>
      <c r="J103" t="s">
        <v>657</v>
      </c>
      <c r="K103" t="s">
        <v>644</v>
      </c>
      <c r="L103" t="s">
        <v>645</v>
      </c>
      <c r="M103" t="s">
        <v>20306</v>
      </c>
      <c r="N103" t="s">
        <v>644</v>
      </c>
      <c r="O103" t="s">
        <v>668</v>
      </c>
      <c r="P103" t="s">
        <v>5</v>
      </c>
      <c r="Q103" t="s">
        <v>669</v>
      </c>
      <c r="R103" t="s">
        <v>645</v>
      </c>
      <c r="S103" t="s">
        <v>20307</v>
      </c>
      <c r="T103" t="s">
        <v>20306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20308</v>
      </c>
      <c r="F104">
        <v>100</v>
      </c>
      <c r="G104">
        <v>0</v>
      </c>
      <c r="H104" t="s">
        <v>641</v>
      </c>
      <c r="I104" t="s">
        <v>20309</v>
      </c>
      <c r="J104" t="s">
        <v>690</v>
      </c>
      <c r="K104" t="s">
        <v>644</v>
      </c>
      <c r="L104" t="s">
        <v>645</v>
      </c>
      <c r="M104" t="s">
        <v>20310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20311</v>
      </c>
      <c r="T104" t="s">
        <v>20310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6</v>
      </c>
      <c r="E105" t="s">
        <v>20312</v>
      </c>
      <c r="F105">
        <v>200</v>
      </c>
      <c r="G105">
        <v>0</v>
      </c>
      <c r="H105" t="s">
        <v>641</v>
      </c>
      <c r="I105" t="s">
        <v>20313</v>
      </c>
      <c r="J105" t="s">
        <v>745</v>
      </c>
      <c r="K105" t="s">
        <v>644</v>
      </c>
      <c r="L105" t="s">
        <v>645</v>
      </c>
      <c r="M105" t="s">
        <v>20314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20315</v>
      </c>
      <c r="T105" t="s">
        <v>20314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20316</v>
      </c>
      <c r="F106">
        <v>100</v>
      </c>
      <c r="G106">
        <v>0</v>
      </c>
      <c r="H106" t="s">
        <v>641</v>
      </c>
      <c r="I106" t="s">
        <v>11437</v>
      </c>
      <c r="J106" t="s">
        <v>745</v>
      </c>
      <c r="K106" t="s">
        <v>644</v>
      </c>
      <c r="L106" t="s">
        <v>645</v>
      </c>
      <c r="M106" t="s">
        <v>20317</v>
      </c>
      <c r="N106" t="s">
        <v>644</v>
      </c>
      <c r="O106" t="s">
        <v>726</v>
      </c>
      <c r="P106" t="s">
        <v>5</v>
      </c>
      <c r="Q106" t="s">
        <v>648</v>
      </c>
      <c r="R106" t="s">
        <v>645</v>
      </c>
      <c r="S106" t="s">
        <v>20318</v>
      </c>
      <c r="T106" t="s">
        <v>20317</v>
      </c>
    </row>
    <row r="107" spans="1:20" x14ac:dyDescent="0.25">
      <c r="A107" t="s">
        <v>101</v>
      </c>
      <c r="B107" t="s">
        <v>74</v>
      </c>
      <c r="C107">
        <v>90</v>
      </c>
      <c r="D107">
        <v>2</v>
      </c>
      <c r="E107" t="s">
        <v>20319</v>
      </c>
      <c r="F107">
        <v>404.5</v>
      </c>
      <c r="G107">
        <v>44.5</v>
      </c>
      <c r="H107" t="s">
        <v>5193</v>
      </c>
      <c r="I107" t="s">
        <v>20320</v>
      </c>
      <c r="J107" t="s">
        <v>20321</v>
      </c>
      <c r="K107" t="s">
        <v>20322</v>
      </c>
      <c r="L107" t="s">
        <v>20323</v>
      </c>
      <c r="M107" t="s">
        <v>20324</v>
      </c>
      <c r="N107" t="s">
        <v>644</v>
      </c>
      <c r="O107" t="s">
        <v>811</v>
      </c>
      <c r="P107" t="s">
        <v>23</v>
      </c>
      <c r="Q107" t="s">
        <v>812</v>
      </c>
      <c r="R107" t="s">
        <v>645</v>
      </c>
      <c r="S107" t="s">
        <v>20325</v>
      </c>
      <c r="T107" t="s">
        <v>20326</v>
      </c>
    </row>
    <row r="108" spans="1:20" x14ac:dyDescent="0.25">
      <c r="A108" t="s">
        <v>101</v>
      </c>
      <c r="B108" t="s">
        <v>74</v>
      </c>
      <c r="C108">
        <v>90</v>
      </c>
      <c r="D108">
        <v>2</v>
      </c>
      <c r="E108" t="s">
        <v>20319</v>
      </c>
      <c r="F108">
        <v>404.5</v>
      </c>
      <c r="G108">
        <v>44.5</v>
      </c>
      <c r="H108" t="s">
        <v>5193</v>
      </c>
      <c r="I108" t="s">
        <v>20320</v>
      </c>
      <c r="J108" t="s">
        <v>20321</v>
      </c>
      <c r="K108" t="s">
        <v>20322</v>
      </c>
      <c r="L108" t="s">
        <v>20323</v>
      </c>
      <c r="M108" t="s">
        <v>20324</v>
      </c>
      <c r="N108" t="s">
        <v>644</v>
      </c>
      <c r="O108" t="s">
        <v>811</v>
      </c>
      <c r="P108" t="s">
        <v>23</v>
      </c>
      <c r="Q108" t="s">
        <v>812</v>
      </c>
      <c r="R108" t="s">
        <v>645</v>
      </c>
      <c r="S108" t="s">
        <v>20325</v>
      </c>
      <c r="T108" t="s">
        <v>20326</v>
      </c>
    </row>
    <row r="109" spans="1:20" x14ac:dyDescent="0.25">
      <c r="A109" t="s">
        <v>147</v>
      </c>
      <c r="B109" t="s">
        <v>148</v>
      </c>
      <c r="C109">
        <v>50</v>
      </c>
      <c r="D109">
        <v>12</v>
      </c>
      <c r="E109" t="s">
        <v>20327</v>
      </c>
      <c r="F109">
        <v>500</v>
      </c>
      <c r="G109">
        <v>0</v>
      </c>
      <c r="H109" t="s">
        <v>641</v>
      </c>
      <c r="I109" t="s">
        <v>20328</v>
      </c>
      <c r="J109" t="s">
        <v>1184</v>
      </c>
      <c r="K109" t="s">
        <v>644</v>
      </c>
      <c r="L109" t="s">
        <v>645</v>
      </c>
      <c r="M109" t="s">
        <v>20329</v>
      </c>
      <c r="N109" t="s">
        <v>644</v>
      </c>
      <c r="O109" t="s">
        <v>668</v>
      </c>
      <c r="P109" t="s">
        <v>5</v>
      </c>
      <c r="Q109" t="s">
        <v>669</v>
      </c>
      <c r="R109" t="s">
        <v>645</v>
      </c>
      <c r="S109" t="s">
        <v>20330</v>
      </c>
      <c r="T109" t="s">
        <v>20331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20327</v>
      </c>
      <c r="F110">
        <v>500</v>
      </c>
      <c r="G110">
        <v>0</v>
      </c>
      <c r="H110" t="s">
        <v>641</v>
      </c>
      <c r="I110" t="s">
        <v>20328</v>
      </c>
      <c r="J110" t="s">
        <v>1184</v>
      </c>
      <c r="K110" t="s">
        <v>644</v>
      </c>
      <c r="L110" t="s">
        <v>645</v>
      </c>
      <c r="M110" t="s">
        <v>20329</v>
      </c>
      <c r="N110" t="s">
        <v>644</v>
      </c>
      <c r="O110" t="s">
        <v>668</v>
      </c>
      <c r="P110" t="s">
        <v>5</v>
      </c>
      <c r="Q110" t="s">
        <v>669</v>
      </c>
      <c r="R110" t="s">
        <v>645</v>
      </c>
      <c r="S110" t="s">
        <v>20330</v>
      </c>
      <c r="T110" t="s">
        <v>20331</v>
      </c>
    </row>
    <row r="111" spans="1:20" x14ac:dyDescent="0.25">
      <c r="A111" t="s">
        <v>18</v>
      </c>
      <c r="B111" t="s">
        <v>19</v>
      </c>
      <c r="C111">
        <v>66.666666666666671</v>
      </c>
      <c r="D111">
        <v>3</v>
      </c>
      <c r="E111" t="s">
        <v>20332</v>
      </c>
      <c r="F111">
        <v>100</v>
      </c>
      <c r="G111">
        <v>0</v>
      </c>
      <c r="H111" t="s">
        <v>641</v>
      </c>
      <c r="I111" t="s">
        <v>20333</v>
      </c>
      <c r="J111" t="s">
        <v>942</v>
      </c>
      <c r="K111" t="s">
        <v>644</v>
      </c>
      <c r="L111" t="s">
        <v>645</v>
      </c>
      <c r="M111" t="s">
        <v>20334</v>
      </c>
      <c r="N111" t="s">
        <v>644</v>
      </c>
      <c r="O111" t="s">
        <v>668</v>
      </c>
      <c r="P111" t="s">
        <v>5</v>
      </c>
      <c r="Q111" t="s">
        <v>669</v>
      </c>
      <c r="R111" t="s">
        <v>645</v>
      </c>
      <c r="S111" t="s">
        <v>20335</v>
      </c>
      <c r="T111" t="s">
        <v>20334</v>
      </c>
    </row>
    <row r="112" spans="1:20" x14ac:dyDescent="0.25">
      <c r="A112" t="s">
        <v>104</v>
      </c>
      <c r="B112" t="s">
        <v>105</v>
      </c>
      <c r="C112">
        <v>14</v>
      </c>
      <c r="D112">
        <v>2</v>
      </c>
      <c r="E112" t="s">
        <v>20336</v>
      </c>
      <c r="F112">
        <v>32</v>
      </c>
      <c r="G112">
        <v>4</v>
      </c>
      <c r="H112" t="s">
        <v>673</v>
      </c>
      <c r="I112" t="s">
        <v>17423</v>
      </c>
      <c r="J112" t="s">
        <v>20337</v>
      </c>
      <c r="K112" t="s">
        <v>11156</v>
      </c>
      <c r="L112" t="s">
        <v>7409</v>
      </c>
      <c r="M112" t="s">
        <v>20338</v>
      </c>
      <c r="N112" t="s">
        <v>644</v>
      </c>
      <c r="O112" t="s">
        <v>679</v>
      </c>
      <c r="P112" t="s">
        <v>26</v>
      </c>
      <c r="Q112" t="s">
        <v>680</v>
      </c>
      <c r="R112" t="s">
        <v>645</v>
      </c>
      <c r="S112" t="s">
        <v>20339</v>
      </c>
      <c r="T112" t="s">
        <v>20340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20341</v>
      </c>
      <c r="F113">
        <v>100</v>
      </c>
      <c r="G113">
        <v>0</v>
      </c>
      <c r="H113" t="s">
        <v>641</v>
      </c>
      <c r="I113" t="s">
        <v>20342</v>
      </c>
      <c r="J113" t="s">
        <v>690</v>
      </c>
      <c r="K113" t="s">
        <v>644</v>
      </c>
      <c r="L113" t="s">
        <v>645</v>
      </c>
      <c r="M113" t="s">
        <v>20343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20344</v>
      </c>
      <c r="T113" t="s">
        <v>20343</v>
      </c>
    </row>
    <row r="114" spans="1:20" x14ac:dyDescent="0.25">
      <c r="A114" t="s">
        <v>147</v>
      </c>
      <c r="B114" t="s">
        <v>148</v>
      </c>
      <c r="C114">
        <v>50</v>
      </c>
      <c r="D114">
        <v>12</v>
      </c>
      <c r="E114" t="s">
        <v>20345</v>
      </c>
      <c r="F114">
        <v>400</v>
      </c>
      <c r="G114">
        <v>0</v>
      </c>
      <c r="H114" t="s">
        <v>641</v>
      </c>
      <c r="I114" t="s">
        <v>14069</v>
      </c>
      <c r="J114" t="s">
        <v>1314</v>
      </c>
      <c r="K114" t="s">
        <v>644</v>
      </c>
      <c r="L114" t="s">
        <v>645</v>
      </c>
      <c r="M114" t="s">
        <v>20346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20347</v>
      </c>
      <c r="T114" t="s">
        <v>20346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20348</v>
      </c>
      <c r="F115">
        <v>100</v>
      </c>
      <c r="G115">
        <v>0</v>
      </c>
      <c r="H115" t="s">
        <v>641</v>
      </c>
      <c r="I115" t="s">
        <v>20349</v>
      </c>
      <c r="J115" t="s">
        <v>2963</v>
      </c>
      <c r="K115" t="s">
        <v>644</v>
      </c>
      <c r="L115" t="s">
        <v>645</v>
      </c>
      <c r="M115" t="s">
        <v>20350</v>
      </c>
      <c r="N115" t="s">
        <v>644</v>
      </c>
      <c r="O115" t="s">
        <v>668</v>
      </c>
      <c r="P115" t="s">
        <v>5</v>
      </c>
      <c r="Q115" t="s">
        <v>669</v>
      </c>
      <c r="R115" t="s">
        <v>645</v>
      </c>
      <c r="S115" t="s">
        <v>20351</v>
      </c>
      <c r="T115" t="s">
        <v>20352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20353</v>
      </c>
      <c r="F116">
        <v>100</v>
      </c>
      <c r="G116">
        <v>0</v>
      </c>
      <c r="H116" t="s">
        <v>641</v>
      </c>
      <c r="I116" t="s">
        <v>20354</v>
      </c>
      <c r="J116" t="s">
        <v>694</v>
      </c>
      <c r="K116" t="s">
        <v>644</v>
      </c>
      <c r="L116" t="s">
        <v>645</v>
      </c>
      <c r="M116" t="s">
        <v>20352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20355</v>
      </c>
      <c r="T116" t="s">
        <v>20352</v>
      </c>
    </row>
    <row r="117" spans="1:20" x14ac:dyDescent="0.25">
      <c r="A117" t="s">
        <v>18</v>
      </c>
      <c r="B117" t="s">
        <v>19</v>
      </c>
      <c r="C117">
        <v>66.666666666666671</v>
      </c>
      <c r="D117">
        <v>3</v>
      </c>
      <c r="E117" t="s">
        <v>20356</v>
      </c>
      <c r="F117">
        <v>100</v>
      </c>
      <c r="G117">
        <v>0</v>
      </c>
      <c r="H117" t="s">
        <v>641</v>
      </c>
      <c r="I117" t="s">
        <v>20357</v>
      </c>
      <c r="J117" t="s">
        <v>3382</v>
      </c>
      <c r="K117" t="s">
        <v>644</v>
      </c>
      <c r="L117" t="s">
        <v>645</v>
      </c>
      <c r="M117" t="s">
        <v>20358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20359</v>
      </c>
      <c r="T117" t="s">
        <v>20358</v>
      </c>
    </row>
    <row r="118" spans="1:20" x14ac:dyDescent="0.25">
      <c r="A118" t="s">
        <v>241</v>
      </c>
      <c r="B118" t="s">
        <v>247</v>
      </c>
      <c r="C118">
        <v>139</v>
      </c>
      <c r="D118">
        <v>1</v>
      </c>
      <c r="E118" t="s">
        <v>20360</v>
      </c>
      <c r="F118">
        <v>108.99</v>
      </c>
      <c r="G118">
        <v>0</v>
      </c>
      <c r="H118" t="s">
        <v>641</v>
      </c>
      <c r="I118" t="s">
        <v>20354</v>
      </c>
      <c r="J118" t="s">
        <v>694</v>
      </c>
      <c r="K118" t="s">
        <v>644</v>
      </c>
      <c r="L118" t="s">
        <v>645</v>
      </c>
      <c r="M118" t="s">
        <v>20361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20362</v>
      </c>
      <c r="T118" t="s">
        <v>20361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6</v>
      </c>
      <c r="E119" t="s">
        <v>20363</v>
      </c>
      <c r="F119">
        <v>200</v>
      </c>
      <c r="G119">
        <v>0</v>
      </c>
      <c r="H119" t="s">
        <v>641</v>
      </c>
      <c r="I119" t="s">
        <v>20364</v>
      </c>
      <c r="J119" t="s">
        <v>1126</v>
      </c>
      <c r="K119" t="s">
        <v>644</v>
      </c>
      <c r="L119" t="s">
        <v>645</v>
      </c>
      <c r="M119" t="s">
        <v>20365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20366</v>
      </c>
      <c r="T119" t="s">
        <v>20365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6</v>
      </c>
      <c r="E120" t="s">
        <v>20367</v>
      </c>
      <c r="F120">
        <v>200</v>
      </c>
      <c r="G120">
        <v>0</v>
      </c>
      <c r="H120" t="s">
        <v>641</v>
      </c>
      <c r="I120" t="s">
        <v>20368</v>
      </c>
      <c r="J120" t="s">
        <v>694</v>
      </c>
      <c r="K120" t="s">
        <v>644</v>
      </c>
      <c r="L120" t="s">
        <v>645</v>
      </c>
      <c r="M120" t="s">
        <v>20369</v>
      </c>
      <c r="N120" t="s">
        <v>644</v>
      </c>
      <c r="O120" t="s">
        <v>732</v>
      </c>
      <c r="P120" t="s">
        <v>5</v>
      </c>
      <c r="Q120" t="s">
        <v>669</v>
      </c>
      <c r="R120" t="s">
        <v>645</v>
      </c>
      <c r="S120" t="s">
        <v>20370</v>
      </c>
      <c r="T120" t="s">
        <v>20369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20371</v>
      </c>
      <c r="F121">
        <v>100</v>
      </c>
      <c r="G121">
        <v>0</v>
      </c>
      <c r="H121" t="s">
        <v>641</v>
      </c>
      <c r="I121" t="s">
        <v>20372</v>
      </c>
      <c r="J121" t="s">
        <v>1441</v>
      </c>
      <c r="K121" t="s">
        <v>644</v>
      </c>
      <c r="L121" t="s">
        <v>645</v>
      </c>
      <c r="M121" t="s">
        <v>20373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20374</v>
      </c>
      <c r="T121" t="s">
        <v>20373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20375</v>
      </c>
      <c r="F122">
        <v>100</v>
      </c>
      <c r="G122">
        <v>0</v>
      </c>
      <c r="H122" t="s">
        <v>641</v>
      </c>
      <c r="I122" t="s">
        <v>20376</v>
      </c>
      <c r="J122" t="s">
        <v>2058</v>
      </c>
      <c r="K122" t="s">
        <v>644</v>
      </c>
      <c r="L122" t="s">
        <v>645</v>
      </c>
      <c r="M122" t="s">
        <v>20377</v>
      </c>
      <c r="N122" t="s">
        <v>644</v>
      </c>
      <c r="O122" t="s">
        <v>668</v>
      </c>
      <c r="P122" t="s">
        <v>5</v>
      </c>
      <c r="Q122" t="s">
        <v>669</v>
      </c>
      <c r="R122" t="s">
        <v>645</v>
      </c>
      <c r="S122" t="s">
        <v>20378</v>
      </c>
      <c r="T122" t="s">
        <v>20377</v>
      </c>
    </row>
    <row r="123" spans="1:20" x14ac:dyDescent="0.25">
      <c r="A123" t="s">
        <v>240</v>
      </c>
      <c r="B123" t="s">
        <v>246</v>
      </c>
      <c r="C123">
        <v>139</v>
      </c>
      <c r="D123">
        <v>3</v>
      </c>
      <c r="E123" t="s">
        <v>20379</v>
      </c>
      <c r="F123">
        <v>326.97000000000003</v>
      </c>
      <c r="G123">
        <v>0</v>
      </c>
      <c r="H123" t="s">
        <v>641</v>
      </c>
      <c r="I123" t="s">
        <v>20380</v>
      </c>
      <c r="J123" t="s">
        <v>20381</v>
      </c>
      <c r="K123" t="s">
        <v>644</v>
      </c>
      <c r="L123" t="s">
        <v>645</v>
      </c>
      <c r="M123" t="s">
        <v>20382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20383</v>
      </c>
      <c r="T123" t="s">
        <v>20382</v>
      </c>
    </row>
    <row r="124" spans="1:20" x14ac:dyDescent="0.25">
      <c r="A124" t="s">
        <v>18</v>
      </c>
      <c r="B124" t="s">
        <v>19</v>
      </c>
      <c r="C124">
        <v>66.666666666666671</v>
      </c>
      <c r="D124">
        <v>3</v>
      </c>
      <c r="E124" t="s">
        <v>20384</v>
      </c>
      <c r="F124">
        <v>100</v>
      </c>
      <c r="G124">
        <v>0</v>
      </c>
      <c r="H124" t="s">
        <v>641</v>
      </c>
      <c r="I124" t="s">
        <v>20385</v>
      </c>
      <c r="J124" t="s">
        <v>771</v>
      </c>
      <c r="K124" t="s">
        <v>644</v>
      </c>
      <c r="L124" t="s">
        <v>645</v>
      </c>
      <c r="M124" t="s">
        <v>20382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20386</v>
      </c>
      <c r="T124" t="s">
        <v>20382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20387</v>
      </c>
      <c r="F125">
        <v>100</v>
      </c>
      <c r="G125">
        <v>0</v>
      </c>
      <c r="H125" t="s">
        <v>641</v>
      </c>
      <c r="I125" t="s">
        <v>16366</v>
      </c>
      <c r="J125" t="s">
        <v>1414</v>
      </c>
      <c r="K125" t="s">
        <v>644</v>
      </c>
      <c r="L125" t="s">
        <v>645</v>
      </c>
      <c r="M125" t="s">
        <v>20388</v>
      </c>
      <c r="N125" t="s">
        <v>644</v>
      </c>
      <c r="O125" t="s">
        <v>647</v>
      </c>
      <c r="P125" t="s">
        <v>5</v>
      </c>
      <c r="Q125" t="s">
        <v>648</v>
      </c>
      <c r="R125" t="s">
        <v>20389</v>
      </c>
      <c r="S125" t="s">
        <v>20390</v>
      </c>
      <c r="T125" t="s">
        <v>20388</v>
      </c>
    </row>
    <row r="126" spans="1:20" x14ac:dyDescent="0.25">
      <c r="A126" t="s">
        <v>18</v>
      </c>
      <c r="B126" t="s">
        <v>19</v>
      </c>
      <c r="C126">
        <v>66.666666666666671</v>
      </c>
      <c r="D126">
        <v>3</v>
      </c>
      <c r="E126" t="s">
        <v>20391</v>
      </c>
      <c r="F126">
        <v>100</v>
      </c>
      <c r="G126">
        <v>0</v>
      </c>
      <c r="H126" t="s">
        <v>641</v>
      </c>
      <c r="I126" t="s">
        <v>20392</v>
      </c>
      <c r="J126" t="s">
        <v>1508</v>
      </c>
      <c r="K126" t="s">
        <v>644</v>
      </c>
      <c r="L126" t="s">
        <v>645</v>
      </c>
      <c r="M126" t="s">
        <v>20388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20393</v>
      </c>
      <c r="T126" t="s">
        <v>20388</v>
      </c>
    </row>
    <row r="127" spans="1:20" x14ac:dyDescent="0.25">
      <c r="A127" t="s">
        <v>101</v>
      </c>
      <c r="B127" t="s">
        <v>5887</v>
      </c>
      <c r="C127">
        <v>120</v>
      </c>
      <c r="D127">
        <v>3</v>
      </c>
      <c r="E127" t="s">
        <v>20394</v>
      </c>
      <c r="F127">
        <v>270</v>
      </c>
      <c r="G127">
        <v>0</v>
      </c>
      <c r="H127" t="s">
        <v>729</v>
      </c>
      <c r="I127" t="s">
        <v>20395</v>
      </c>
      <c r="J127" t="s">
        <v>708</v>
      </c>
      <c r="K127" t="s">
        <v>644</v>
      </c>
      <c r="L127" t="s">
        <v>645</v>
      </c>
      <c r="M127" t="s">
        <v>20388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20396</v>
      </c>
      <c r="T127" t="s">
        <v>20388</v>
      </c>
    </row>
    <row r="128" spans="1:20" x14ac:dyDescent="0.25">
      <c r="A128" t="s">
        <v>241</v>
      </c>
      <c r="B128" t="s">
        <v>1870</v>
      </c>
      <c r="C128">
        <v>106.7</v>
      </c>
      <c r="D128">
        <v>2</v>
      </c>
      <c r="E128" t="s">
        <v>20397</v>
      </c>
      <c r="F128">
        <v>259.39999999999998</v>
      </c>
      <c r="G128">
        <v>46</v>
      </c>
      <c r="H128" t="s">
        <v>805</v>
      </c>
      <c r="I128" t="s">
        <v>20398</v>
      </c>
      <c r="J128" t="s">
        <v>20399</v>
      </c>
      <c r="K128" t="s">
        <v>20400</v>
      </c>
      <c r="L128" t="s">
        <v>20401</v>
      </c>
      <c r="M128" t="s">
        <v>20402</v>
      </c>
      <c r="N128" t="s">
        <v>644</v>
      </c>
      <c r="O128" t="s">
        <v>811</v>
      </c>
      <c r="P128" t="s">
        <v>23</v>
      </c>
      <c r="Q128" t="s">
        <v>812</v>
      </c>
      <c r="R128" t="s">
        <v>645</v>
      </c>
      <c r="S128" t="s">
        <v>20403</v>
      </c>
      <c r="T128" t="s">
        <v>20402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20404</v>
      </c>
      <c r="F129">
        <v>100</v>
      </c>
      <c r="G129">
        <v>0</v>
      </c>
      <c r="H129" t="s">
        <v>641</v>
      </c>
      <c r="I129" t="s">
        <v>20405</v>
      </c>
      <c r="J129" t="s">
        <v>666</v>
      </c>
      <c r="K129" t="s">
        <v>644</v>
      </c>
      <c r="L129" t="s">
        <v>645</v>
      </c>
      <c r="M129" t="s">
        <v>20406</v>
      </c>
      <c r="N129" t="s">
        <v>644</v>
      </c>
      <c r="O129" t="s">
        <v>668</v>
      </c>
      <c r="P129" t="s">
        <v>5</v>
      </c>
      <c r="Q129" t="s">
        <v>669</v>
      </c>
      <c r="R129" t="s">
        <v>645</v>
      </c>
      <c r="S129" t="s">
        <v>20407</v>
      </c>
      <c r="T129" t="s">
        <v>20406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20408</v>
      </c>
      <c r="F130">
        <v>100</v>
      </c>
      <c r="G130">
        <v>0</v>
      </c>
      <c r="H130" t="s">
        <v>641</v>
      </c>
      <c r="I130" t="s">
        <v>20409</v>
      </c>
      <c r="J130" t="s">
        <v>834</v>
      </c>
      <c r="K130" t="s">
        <v>644</v>
      </c>
      <c r="L130" t="s">
        <v>645</v>
      </c>
      <c r="M130" t="s">
        <v>20410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20411</v>
      </c>
      <c r="T130" t="s">
        <v>20410</v>
      </c>
    </row>
    <row r="131" spans="1:20" x14ac:dyDescent="0.25">
      <c r="A131" t="s">
        <v>18</v>
      </c>
      <c r="B131" t="s">
        <v>19</v>
      </c>
      <c r="C131">
        <v>66.666666666666671</v>
      </c>
      <c r="D131">
        <v>3</v>
      </c>
      <c r="E131" t="s">
        <v>20412</v>
      </c>
      <c r="F131">
        <v>100</v>
      </c>
      <c r="G131">
        <v>0</v>
      </c>
      <c r="H131" t="s">
        <v>641</v>
      </c>
      <c r="I131" t="s">
        <v>20413</v>
      </c>
      <c r="J131" t="s">
        <v>666</v>
      </c>
      <c r="K131" t="s">
        <v>644</v>
      </c>
      <c r="L131" t="s">
        <v>645</v>
      </c>
      <c r="M131" t="s">
        <v>20414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20415</v>
      </c>
      <c r="T131" t="s">
        <v>20414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20416</v>
      </c>
      <c r="F132">
        <v>100</v>
      </c>
      <c r="G132">
        <v>0</v>
      </c>
      <c r="H132" t="s">
        <v>641</v>
      </c>
      <c r="I132" t="s">
        <v>20417</v>
      </c>
      <c r="J132" t="s">
        <v>1520</v>
      </c>
      <c r="K132" t="s">
        <v>644</v>
      </c>
      <c r="L132" t="s">
        <v>645</v>
      </c>
      <c r="M132" t="s">
        <v>20418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20419</v>
      </c>
      <c r="T132" t="s">
        <v>20418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20420</v>
      </c>
      <c r="F133">
        <v>100</v>
      </c>
      <c r="G133">
        <v>0</v>
      </c>
      <c r="H133" t="s">
        <v>641</v>
      </c>
      <c r="I133" t="s">
        <v>20421</v>
      </c>
      <c r="J133" t="s">
        <v>694</v>
      </c>
      <c r="K133" t="s">
        <v>644</v>
      </c>
      <c r="L133" t="s">
        <v>645</v>
      </c>
      <c r="M133" t="s">
        <v>20422</v>
      </c>
      <c r="N133" t="s">
        <v>644</v>
      </c>
      <c r="O133" t="s">
        <v>668</v>
      </c>
      <c r="P133" t="s">
        <v>5</v>
      </c>
      <c r="Q133" t="s">
        <v>669</v>
      </c>
      <c r="R133" t="s">
        <v>645</v>
      </c>
      <c r="S133" t="s">
        <v>20423</v>
      </c>
      <c r="T133" t="s">
        <v>20422</v>
      </c>
    </row>
    <row r="134" spans="1:20" x14ac:dyDescent="0.25">
      <c r="A134" t="s">
        <v>18</v>
      </c>
      <c r="B134" t="s">
        <v>19</v>
      </c>
      <c r="C134">
        <v>66.666666666666671</v>
      </c>
      <c r="D134">
        <v>3</v>
      </c>
      <c r="E134" t="s">
        <v>20424</v>
      </c>
      <c r="F134">
        <v>110</v>
      </c>
      <c r="G134">
        <v>10</v>
      </c>
      <c r="H134" t="s">
        <v>641</v>
      </c>
      <c r="I134" t="s">
        <v>20425</v>
      </c>
      <c r="J134" t="s">
        <v>708</v>
      </c>
      <c r="K134" t="s">
        <v>644</v>
      </c>
      <c r="L134" t="s">
        <v>645</v>
      </c>
      <c r="M134" t="s">
        <v>20426</v>
      </c>
      <c r="N134" t="s">
        <v>644</v>
      </c>
      <c r="O134" t="s">
        <v>668</v>
      </c>
      <c r="P134" t="s">
        <v>5</v>
      </c>
      <c r="Q134" t="s">
        <v>669</v>
      </c>
      <c r="R134" t="s">
        <v>645</v>
      </c>
      <c r="S134" t="s">
        <v>20427</v>
      </c>
      <c r="T134" t="s">
        <v>20426</v>
      </c>
    </row>
    <row r="135" spans="1:20" x14ac:dyDescent="0.25">
      <c r="A135" t="s">
        <v>18</v>
      </c>
      <c r="B135" t="s">
        <v>19</v>
      </c>
      <c r="C135">
        <v>66.666666666666671</v>
      </c>
      <c r="D135">
        <v>3</v>
      </c>
      <c r="E135" t="s">
        <v>20428</v>
      </c>
      <c r="F135">
        <v>100</v>
      </c>
      <c r="G135">
        <v>0</v>
      </c>
      <c r="H135" t="s">
        <v>641</v>
      </c>
      <c r="I135" t="s">
        <v>20429</v>
      </c>
      <c r="J135" t="s">
        <v>724</v>
      </c>
      <c r="K135" t="s">
        <v>644</v>
      </c>
      <c r="L135" t="s">
        <v>645</v>
      </c>
      <c r="M135" t="s">
        <v>20426</v>
      </c>
      <c r="N135" t="s">
        <v>644</v>
      </c>
      <c r="O135" t="s">
        <v>726</v>
      </c>
      <c r="P135" t="s">
        <v>5</v>
      </c>
      <c r="Q135" t="s">
        <v>648</v>
      </c>
      <c r="R135" t="s">
        <v>645</v>
      </c>
      <c r="S135" t="s">
        <v>20430</v>
      </c>
      <c r="T135" t="s">
        <v>20426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20431</v>
      </c>
      <c r="F136">
        <v>100</v>
      </c>
      <c r="G136">
        <v>0</v>
      </c>
      <c r="H136" t="s">
        <v>641</v>
      </c>
      <c r="I136" t="s">
        <v>20432</v>
      </c>
      <c r="J136" t="s">
        <v>736</v>
      </c>
      <c r="K136" t="s">
        <v>644</v>
      </c>
      <c r="L136" t="s">
        <v>645</v>
      </c>
      <c r="M136" t="s">
        <v>20433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20434</v>
      </c>
      <c r="T136" t="s">
        <v>20433</v>
      </c>
    </row>
    <row r="137" spans="1:20" x14ac:dyDescent="0.25">
      <c r="A137" t="s">
        <v>601</v>
      </c>
      <c r="B137" t="s">
        <v>602</v>
      </c>
      <c r="C137">
        <v>139</v>
      </c>
      <c r="D137">
        <v>1</v>
      </c>
      <c r="E137" t="s">
        <v>20435</v>
      </c>
      <c r="F137">
        <v>108.99</v>
      </c>
      <c r="G137">
        <v>0</v>
      </c>
      <c r="H137" t="s">
        <v>641</v>
      </c>
      <c r="I137" t="s">
        <v>20436</v>
      </c>
      <c r="J137" t="s">
        <v>724</v>
      </c>
      <c r="K137" t="s">
        <v>644</v>
      </c>
      <c r="L137" t="s">
        <v>645</v>
      </c>
      <c r="M137" t="s">
        <v>20437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20438</v>
      </c>
      <c r="T137" t="s">
        <v>20437</v>
      </c>
    </row>
    <row r="138" spans="1:20" x14ac:dyDescent="0.25">
      <c r="A138" t="s">
        <v>240</v>
      </c>
      <c r="B138" t="s">
        <v>17333</v>
      </c>
      <c r="C138">
        <v>103.55</v>
      </c>
      <c r="D138">
        <v>3</v>
      </c>
      <c r="E138" t="s">
        <v>20439</v>
      </c>
      <c r="F138">
        <v>375.65</v>
      </c>
      <c r="G138">
        <v>65</v>
      </c>
      <c r="H138" t="s">
        <v>673</v>
      </c>
      <c r="I138" t="s">
        <v>20440</v>
      </c>
      <c r="J138" t="s">
        <v>20441</v>
      </c>
      <c r="K138" t="s">
        <v>20442</v>
      </c>
      <c r="L138" t="s">
        <v>20443</v>
      </c>
      <c r="M138" t="s">
        <v>20444</v>
      </c>
      <c r="N138" t="s">
        <v>644</v>
      </c>
      <c r="O138" t="s">
        <v>811</v>
      </c>
      <c r="P138" t="s">
        <v>23</v>
      </c>
      <c r="Q138" t="s">
        <v>812</v>
      </c>
      <c r="R138" t="s">
        <v>645</v>
      </c>
      <c r="S138" t="s">
        <v>20445</v>
      </c>
      <c r="T138" t="s">
        <v>20444</v>
      </c>
    </row>
    <row r="139" spans="1:20" x14ac:dyDescent="0.25">
      <c r="A139" t="s">
        <v>18</v>
      </c>
      <c r="B139" t="s">
        <v>19</v>
      </c>
      <c r="C139">
        <v>66.666666666666671</v>
      </c>
      <c r="D139">
        <v>3</v>
      </c>
      <c r="E139" t="s">
        <v>20446</v>
      </c>
      <c r="F139">
        <v>100</v>
      </c>
      <c r="G139">
        <v>0</v>
      </c>
      <c r="H139" t="s">
        <v>641</v>
      </c>
      <c r="I139" t="s">
        <v>5375</v>
      </c>
      <c r="J139" t="s">
        <v>771</v>
      </c>
      <c r="K139" t="s">
        <v>644</v>
      </c>
      <c r="L139" t="s">
        <v>645</v>
      </c>
      <c r="M139" t="s">
        <v>20447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20448</v>
      </c>
      <c r="T139" t="s">
        <v>20447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20449</v>
      </c>
      <c r="F140">
        <v>562.84</v>
      </c>
      <c r="G140">
        <v>79</v>
      </c>
      <c r="H140" t="s">
        <v>673</v>
      </c>
      <c r="I140" t="s">
        <v>8193</v>
      </c>
      <c r="J140" t="s">
        <v>8194</v>
      </c>
      <c r="K140" t="s">
        <v>8195</v>
      </c>
      <c r="L140" t="s">
        <v>8196</v>
      </c>
      <c r="M140" t="s">
        <v>20450</v>
      </c>
      <c r="N140" t="s">
        <v>644</v>
      </c>
      <c r="O140" t="s">
        <v>811</v>
      </c>
      <c r="P140" t="s">
        <v>23</v>
      </c>
      <c r="Q140" t="s">
        <v>812</v>
      </c>
      <c r="R140" t="s">
        <v>645</v>
      </c>
      <c r="S140" t="s">
        <v>20451</v>
      </c>
      <c r="T140" t="s">
        <v>20452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20449</v>
      </c>
      <c r="F141">
        <v>562.84</v>
      </c>
      <c r="G141">
        <v>79</v>
      </c>
      <c r="H141" t="s">
        <v>673</v>
      </c>
      <c r="I141" t="s">
        <v>8193</v>
      </c>
      <c r="J141" t="s">
        <v>8194</v>
      </c>
      <c r="K141" t="s">
        <v>8195</v>
      </c>
      <c r="L141" t="s">
        <v>8196</v>
      </c>
      <c r="M141" t="s">
        <v>20450</v>
      </c>
      <c r="N141" t="s">
        <v>644</v>
      </c>
      <c r="O141" t="s">
        <v>811</v>
      </c>
      <c r="P141" t="s">
        <v>23</v>
      </c>
      <c r="Q141" t="s">
        <v>812</v>
      </c>
      <c r="R141" t="s">
        <v>645</v>
      </c>
      <c r="S141" t="s">
        <v>20451</v>
      </c>
      <c r="T141" t="s">
        <v>20452</v>
      </c>
    </row>
    <row r="142" spans="1:20" x14ac:dyDescent="0.25">
      <c r="A142" t="s">
        <v>147</v>
      </c>
      <c r="B142" t="s">
        <v>148</v>
      </c>
      <c r="C142">
        <v>33.333333333333336</v>
      </c>
      <c r="D142">
        <v>3</v>
      </c>
      <c r="E142" t="s">
        <v>20453</v>
      </c>
      <c r="F142">
        <v>100</v>
      </c>
      <c r="G142">
        <v>0</v>
      </c>
      <c r="H142" t="s">
        <v>641</v>
      </c>
      <c r="I142" t="s">
        <v>20454</v>
      </c>
      <c r="J142" t="s">
        <v>685</v>
      </c>
      <c r="K142" t="s">
        <v>644</v>
      </c>
      <c r="L142" t="s">
        <v>645</v>
      </c>
      <c r="M142" t="s">
        <v>20455</v>
      </c>
      <c r="N142" t="s">
        <v>644</v>
      </c>
      <c r="O142" t="s">
        <v>668</v>
      </c>
      <c r="P142" t="s">
        <v>5</v>
      </c>
      <c r="Q142" t="s">
        <v>669</v>
      </c>
      <c r="R142" t="s">
        <v>645</v>
      </c>
      <c r="S142" t="s">
        <v>20456</v>
      </c>
      <c r="T142" t="s">
        <v>20455</v>
      </c>
    </row>
    <row r="143" spans="1:20" x14ac:dyDescent="0.25">
      <c r="A143" t="s">
        <v>18</v>
      </c>
      <c r="B143" t="s">
        <v>19</v>
      </c>
      <c r="C143">
        <v>66.666666666666671</v>
      </c>
      <c r="D143">
        <v>3</v>
      </c>
      <c r="E143" t="s">
        <v>20457</v>
      </c>
      <c r="F143">
        <v>100</v>
      </c>
      <c r="G143">
        <v>0</v>
      </c>
      <c r="H143" t="s">
        <v>641</v>
      </c>
      <c r="I143" t="s">
        <v>20458</v>
      </c>
      <c r="J143" t="s">
        <v>1375</v>
      </c>
      <c r="K143" t="s">
        <v>644</v>
      </c>
      <c r="L143" t="s">
        <v>645</v>
      </c>
      <c r="M143" t="s">
        <v>20459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20460</v>
      </c>
      <c r="T143" t="s">
        <v>20459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20461</v>
      </c>
      <c r="F144">
        <v>100</v>
      </c>
      <c r="G144">
        <v>0</v>
      </c>
      <c r="H144" t="s">
        <v>641</v>
      </c>
      <c r="I144" t="s">
        <v>20462</v>
      </c>
      <c r="J144" t="s">
        <v>1099</v>
      </c>
      <c r="K144" t="s">
        <v>644</v>
      </c>
      <c r="L144" t="s">
        <v>645</v>
      </c>
      <c r="M144" t="s">
        <v>20463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20464</v>
      </c>
      <c r="T144" t="s">
        <v>20463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20465</v>
      </c>
      <c r="F145">
        <v>100</v>
      </c>
      <c r="G145">
        <v>0</v>
      </c>
      <c r="H145" t="s">
        <v>641</v>
      </c>
      <c r="I145" t="s">
        <v>20466</v>
      </c>
      <c r="J145" t="s">
        <v>788</v>
      </c>
      <c r="K145" t="s">
        <v>644</v>
      </c>
      <c r="L145" t="s">
        <v>645</v>
      </c>
      <c r="M145" t="s">
        <v>20463</v>
      </c>
      <c r="N145" t="s">
        <v>644</v>
      </c>
      <c r="O145" t="s">
        <v>668</v>
      </c>
      <c r="P145" t="s">
        <v>5</v>
      </c>
      <c r="Q145" t="s">
        <v>669</v>
      </c>
      <c r="R145" t="s">
        <v>645</v>
      </c>
      <c r="S145" t="s">
        <v>20467</v>
      </c>
      <c r="T145" t="s">
        <v>20463</v>
      </c>
    </row>
    <row r="146" spans="1:20" x14ac:dyDescent="0.25">
      <c r="A146" t="s">
        <v>147</v>
      </c>
      <c r="B146" t="s">
        <v>148</v>
      </c>
      <c r="C146">
        <v>33.333333333333336</v>
      </c>
      <c r="D146">
        <v>3</v>
      </c>
      <c r="E146" t="s">
        <v>20468</v>
      </c>
      <c r="F146">
        <v>100</v>
      </c>
      <c r="G146">
        <v>0</v>
      </c>
      <c r="H146" t="s">
        <v>641</v>
      </c>
      <c r="I146" t="s">
        <v>20469</v>
      </c>
      <c r="J146" t="s">
        <v>690</v>
      </c>
      <c r="K146" t="s">
        <v>644</v>
      </c>
      <c r="L146" t="s">
        <v>645</v>
      </c>
      <c r="M146" t="s">
        <v>20470</v>
      </c>
      <c r="N146" t="s">
        <v>644</v>
      </c>
      <c r="O146" t="s">
        <v>668</v>
      </c>
      <c r="P146" t="s">
        <v>5</v>
      </c>
      <c r="Q146" t="s">
        <v>669</v>
      </c>
      <c r="R146" t="s">
        <v>645</v>
      </c>
      <c r="S146" t="s">
        <v>20471</v>
      </c>
      <c r="T146" t="s">
        <v>20470</v>
      </c>
    </row>
    <row r="147" spans="1:20" x14ac:dyDescent="0.25">
      <c r="A147" t="s">
        <v>147</v>
      </c>
      <c r="B147" t="s">
        <v>148</v>
      </c>
      <c r="C147">
        <v>33.333333333333336</v>
      </c>
      <c r="D147">
        <v>3</v>
      </c>
      <c r="E147" t="s">
        <v>20472</v>
      </c>
      <c r="F147">
        <v>100</v>
      </c>
      <c r="G147">
        <v>0</v>
      </c>
      <c r="H147" t="s">
        <v>641</v>
      </c>
      <c r="I147" t="s">
        <v>20473</v>
      </c>
      <c r="J147" t="s">
        <v>736</v>
      </c>
      <c r="K147" t="s">
        <v>644</v>
      </c>
      <c r="L147" t="s">
        <v>645</v>
      </c>
      <c r="M147" t="s">
        <v>20474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20475</v>
      </c>
      <c r="T147" t="s">
        <v>20474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20476</v>
      </c>
      <c r="F148">
        <v>100</v>
      </c>
      <c r="G148">
        <v>0</v>
      </c>
      <c r="H148" t="s">
        <v>641</v>
      </c>
      <c r="I148" t="s">
        <v>18262</v>
      </c>
      <c r="J148" t="s">
        <v>1018</v>
      </c>
      <c r="K148" t="s">
        <v>644</v>
      </c>
      <c r="L148" t="s">
        <v>645</v>
      </c>
      <c r="M148" t="s">
        <v>20474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20477</v>
      </c>
      <c r="T148" t="s">
        <v>20474</v>
      </c>
    </row>
    <row r="149" spans="1:20" x14ac:dyDescent="0.25">
      <c r="A149" t="s">
        <v>18</v>
      </c>
      <c r="B149" t="s">
        <v>19</v>
      </c>
      <c r="C149">
        <v>66.666666666666671</v>
      </c>
      <c r="D149">
        <v>3</v>
      </c>
      <c r="E149" t="s">
        <v>20478</v>
      </c>
      <c r="F149">
        <v>100</v>
      </c>
      <c r="G149">
        <v>0</v>
      </c>
      <c r="H149" t="s">
        <v>641</v>
      </c>
      <c r="I149" t="s">
        <v>6989</v>
      </c>
      <c r="J149" t="s">
        <v>694</v>
      </c>
      <c r="K149" t="s">
        <v>644</v>
      </c>
      <c r="L149" t="s">
        <v>645</v>
      </c>
      <c r="M149" t="s">
        <v>20479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20480</v>
      </c>
      <c r="T149" t="s">
        <v>20479</v>
      </c>
    </row>
    <row r="150" spans="1:20" x14ac:dyDescent="0.25">
      <c r="A150" t="s">
        <v>18</v>
      </c>
      <c r="B150" t="s">
        <v>19</v>
      </c>
      <c r="C150">
        <v>66.666666666666671</v>
      </c>
      <c r="D150">
        <v>3</v>
      </c>
      <c r="E150" t="s">
        <v>20481</v>
      </c>
      <c r="F150">
        <v>100</v>
      </c>
      <c r="G150">
        <v>0</v>
      </c>
      <c r="H150" t="s">
        <v>641</v>
      </c>
      <c r="I150" t="s">
        <v>20482</v>
      </c>
      <c r="J150" t="s">
        <v>3585</v>
      </c>
      <c r="K150" t="s">
        <v>644</v>
      </c>
      <c r="L150" t="s">
        <v>645</v>
      </c>
      <c r="M150" t="s">
        <v>20483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20484</v>
      </c>
      <c r="T150" t="s">
        <v>20483</v>
      </c>
    </row>
    <row r="151" spans="1:20" x14ac:dyDescent="0.25">
      <c r="A151" t="s">
        <v>147</v>
      </c>
      <c r="B151" t="s">
        <v>148</v>
      </c>
      <c r="C151">
        <v>49</v>
      </c>
      <c r="D151">
        <v>1</v>
      </c>
      <c r="E151" t="s">
        <v>20485</v>
      </c>
      <c r="F151">
        <v>235</v>
      </c>
      <c r="G151">
        <v>0</v>
      </c>
      <c r="H151" t="s">
        <v>673</v>
      </c>
      <c r="I151" t="s">
        <v>820</v>
      </c>
      <c r="J151" t="s">
        <v>20486</v>
      </c>
      <c r="K151" t="s">
        <v>16936</v>
      </c>
      <c r="L151" t="s">
        <v>4500</v>
      </c>
      <c r="M151" t="s">
        <v>20487</v>
      </c>
      <c r="N151" t="s">
        <v>644</v>
      </c>
      <c r="O151" t="s">
        <v>679</v>
      </c>
      <c r="P151" t="s">
        <v>26</v>
      </c>
      <c r="Q151" t="s">
        <v>680</v>
      </c>
      <c r="R151" t="s">
        <v>645</v>
      </c>
      <c r="S151" t="s">
        <v>20488</v>
      </c>
      <c r="T151" t="s">
        <v>20483</v>
      </c>
    </row>
    <row r="152" spans="1:20" x14ac:dyDescent="0.25">
      <c r="A152" t="s">
        <v>101</v>
      </c>
      <c r="B152" t="s">
        <v>74</v>
      </c>
      <c r="C152">
        <v>75</v>
      </c>
      <c r="D152">
        <v>1</v>
      </c>
      <c r="E152" t="s">
        <v>20485</v>
      </c>
      <c r="F152">
        <v>235</v>
      </c>
      <c r="G152">
        <v>0</v>
      </c>
      <c r="H152" t="s">
        <v>673</v>
      </c>
      <c r="I152" t="s">
        <v>820</v>
      </c>
      <c r="J152" t="s">
        <v>20486</v>
      </c>
      <c r="K152" t="s">
        <v>16936</v>
      </c>
      <c r="L152" t="s">
        <v>4500</v>
      </c>
      <c r="M152" t="s">
        <v>20487</v>
      </c>
      <c r="N152" t="s">
        <v>644</v>
      </c>
      <c r="O152" t="s">
        <v>679</v>
      </c>
      <c r="P152" t="s">
        <v>26</v>
      </c>
      <c r="Q152" t="s">
        <v>680</v>
      </c>
      <c r="R152" t="s">
        <v>645</v>
      </c>
      <c r="S152" t="s">
        <v>20488</v>
      </c>
      <c r="T152" t="s">
        <v>20483</v>
      </c>
    </row>
    <row r="153" spans="1:20" x14ac:dyDescent="0.25">
      <c r="A153" t="s">
        <v>22</v>
      </c>
      <c r="B153" t="s">
        <v>27</v>
      </c>
      <c r="C153">
        <v>76</v>
      </c>
      <c r="D153">
        <v>1</v>
      </c>
      <c r="E153" t="s">
        <v>20485</v>
      </c>
      <c r="F153">
        <v>235</v>
      </c>
      <c r="G153">
        <v>0</v>
      </c>
      <c r="H153" t="s">
        <v>673</v>
      </c>
      <c r="I153" t="s">
        <v>820</v>
      </c>
      <c r="J153" t="s">
        <v>20486</v>
      </c>
      <c r="K153" t="s">
        <v>16936</v>
      </c>
      <c r="L153" t="s">
        <v>4500</v>
      </c>
      <c r="M153" t="s">
        <v>20487</v>
      </c>
      <c r="N153" t="s">
        <v>644</v>
      </c>
      <c r="O153" t="s">
        <v>679</v>
      </c>
      <c r="P153" t="s">
        <v>26</v>
      </c>
      <c r="Q153" t="s">
        <v>680</v>
      </c>
      <c r="R153" t="s">
        <v>645</v>
      </c>
      <c r="S153" t="s">
        <v>20488</v>
      </c>
      <c r="T153" t="s">
        <v>20483</v>
      </c>
    </row>
    <row r="154" spans="1:20" x14ac:dyDescent="0.25">
      <c r="A154" t="s">
        <v>22</v>
      </c>
      <c r="B154" t="s">
        <v>27</v>
      </c>
      <c r="C154">
        <v>120</v>
      </c>
      <c r="D154">
        <v>2</v>
      </c>
      <c r="E154" t="s">
        <v>20489</v>
      </c>
      <c r="F154">
        <v>198</v>
      </c>
      <c r="G154">
        <v>0</v>
      </c>
      <c r="H154" t="s">
        <v>641</v>
      </c>
      <c r="I154" t="s">
        <v>11758</v>
      </c>
      <c r="J154" t="s">
        <v>1549</v>
      </c>
      <c r="K154" t="s">
        <v>644</v>
      </c>
      <c r="L154" t="s">
        <v>645</v>
      </c>
      <c r="M154" t="s">
        <v>20490</v>
      </c>
      <c r="N154" t="s">
        <v>644</v>
      </c>
      <c r="O154" t="s">
        <v>668</v>
      </c>
      <c r="P154" t="s">
        <v>5</v>
      </c>
      <c r="Q154" t="s">
        <v>669</v>
      </c>
      <c r="R154" t="s">
        <v>645</v>
      </c>
      <c r="S154" t="s">
        <v>20491</v>
      </c>
      <c r="T154" t="s">
        <v>20490</v>
      </c>
    </row>
    <row r="155" spans="1:20" x14ac:dyDescent="0.25">
      <c r="A155" t="s">
        <v>601</v>
      </c>
      <c r="B155" t="s">
        <v>602</v>
      </c>
      <c r="C155">
        <v>139</v>
      </c>
      <c r="D155">
        <v>1</v>
      </c>
      <c r="E155" t="s">
        <v>20492</v>
      </c>
      <c r="F155">
        <v>108.99</v>
      </c>
      <c r="G155">
        <v>0</v>
      </c>
      <c r="H155" t="s">
        <v>641</v>
      </c>
      <c r="I155" t="s">
        <v>11758</v>
      </c>
      <c r="J155" t="s">
        <v>1549</v>
      </c>
      <c r="K155" t="s">
        <v>644</v>
      </c>
      <c r="L155" t="s">
        <v>645</v>
      </c>
      <c r="M155" t="s">
        <v>20493</v>
      </c>
      <c r="N155" t="s">
        <v>644</v>
      </c>
      <c r="O155" t="s">
        <v>668</v>
      </c>
      <c r="P155" t="s">
        <v>5</v>
      </c>
      <c r="Q155" t="s">
        <v>669</v>
      </c>
      <c r="R155" t="s">
        <v>645</v>
      </c>
      <c r="S155" t="s">
        <v>20494</v>
      </c>
      <c r="T155" t="s">
        <v>20490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20495</v>
      </c>
      <c r="F156">
        <v>100</v>
      </c>
      <c r="G156">
        <v>0</v>
      </c>
      <c r="H156" t="s">
        <v>641</v>
      </c>
      <c r="I156" t="s">
        <v>20496</v>
      </c>
      <c r="J156" t="s">
        <v>666</v>
      </c>
      <c r="K156" t="s">
        <v>644</v>
      </c>
      <c r="L156" t="s">
        <v>645</v>
      </c>
      <c r="M156" t="s">
        <v>20497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20498</v>
      </c>
      <c r="T156" t="s">
        <v>20499</v>
      </c>
    </row>
    <row r="157" spans="1:20" x14ac:dyDescent="0.25">
      <c r="A157" t="s">
        <v>240</v>
      </c>
      <c r="B157" t="s">
        <v>246</v>
      </c>
      <c r="C157">
        <v>139</v>
      </c>
      <c r="D157">
        <v>2</v>
      </c>
      <c r="E157" t="s">
        <v>20500</v>
      </c>
      <c r="F157">
        <v>217.98</v>
      </c>
      <c r="G157">
        <v>0</v>
      </c>
      <c r="H157" t="s">
        <v>641</v>
      </c>
      <c r="I157" t="s">
        <v>20501</v>
      </c>
      <c r="J157" t="s">
        <v>1235</v>
      </c>
      <c r="K157" t="s">
        <v>644</v>
      </c>
      <c r="L157" t="s">
        <v>645</v>
      </c>
      <c r="M157" t="s">
        <v>20497</v>
      </c>
      <c r="N157" t="s">
        <v>644</v>
      </c>
      <c r="O157" t="s">
        <v>668</v>
      </c>
      <c r="P157" t="s">
        <v>5</v>
      </c>
      <c r="Q157" t="s">
        <v>669</v>
      </c>
      <c r="R157" t="s">
        <v>645</v>
      </c>
      <c r="S157" t="s">
        <v>20502</v>
      </c>
      <c r="T157" t="s">
        <v>20499</v>
      </c>
    </row>
    <row r="158" spans="1:20" x14ac:dyDescent="0.25">
      <c r="A158" t="s">
        <v>18</v>
      </c>
      <c r="B158" t="s">
        <v>19</v>
      </c>
      <c r="C158">
        <v>66.666666666666671</v>
      </c>
      <c r="D158">
        <v>3</v>
      </c>
      <c r="E158" t="s">
        <v>20503</v>
      </c>
      <c r="F158">
        <v>100</v>
      </c>
      <c r="G158">
        <v>0</v>
      </c>
      <c r="H158" t="s">
        <v>641</v>
      </c>
      <c r="I158" t="s">
        <v>20504</v>
      </c>
      <c r="J158" t="s">
        <v>2660</v>
      </c>
      <c r="K158" t="s">
        <v>644</v>
      </c>
      <c r="L158" t="s">
        <v>645</v>
      </c>
      <c r="M158" t="s">
        <v>20505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20506</v>
      </c>
      <c r="T158" t="s">
        <v>20507</v>
      </c>
    </row>
    <row r="159" spans="1:20" x14ac:dyDescent="0.25">
      <c r="A159" t="s">
        <v>240</v>
      </c>
      <c r="B159" t="s">
        <v>246</v>
      </c>
      <c r="C159">
        <v>139</v>
      </c>
      <c r="D159">
        <v>1</v>
      </c>
      <c r="E159" t="s">
        <v>20508</v>
      </c>
      <c r="F159">
        <v>108.99</v>
      </c>
      <c r="G159">
        <v>0</v>
      </c>
      <c r="H159" t="s">
        <v>641</v>
      </c>
      <c r="I159" t="s">
        <v>20509</v>
      </c>
      <c r="J159" t="s">
        <v>1126</v>
      </c>
      <c r="K159" t="s">
        <v>644</v>
      </c>
      <c r="L159" t="s">
        <v>645</v>
      </c>
      <c r="M159" t="s">
        <v>20505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20510</v>
      </c>
      <c r="T159" t="s">
        <v>20507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20511</v>
      </c>
      <c r="F160">
        <v>200</v>
      </c>
      <c r="G160">
        <v>0</v>
      </c>
      <c r="H160" t="s">
        <v>641</v>
      </c>
      <c r="I160" t="s">
        <v>20512</v>
      </c>
      <c r="J160" t="s">
        <v>708</v>
      </c>
      <c r="K160" t="s">
        <v>644</v>
      </c>
      <c r="L160" t="s">
        <v>645</v>
      </c>
      <c r="M160" t="s">
        <v>20513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20514</v>
      </c>
      <c r="T160" t="s">
        <v>20497</v>
      </c>
    </row>
    <row r="161" spans="1:20" x14ac:dyDescent="0.25">
      <c r="A161" t="s">
        <v>18</v>
      </c>
      <c r="B161" t="s">
        <v>19</v>
      </c>
      <c r="C161">
        <v>66.666666666666671</v>
      </c>
      <c r="D161">
        <v>6</v>
      </c>
      <c r="E161" t="s">
        <v>20515</v>
      </c>
      <c r="F161">
        <v>200</v>
      </c>
      <c r="G161">
        <v>0</v>
      </c>
      <c r="H161" t="s">
        <v>641</v>
      </c>
      <c r="I161" t="s">
        <v>20516</v>
      </c>
      <c r="J161" t="s">
        <v>643</v>
      </c>
      <c r="K161" t="s">
        <v>644</v>
      </c>
      <c r="L161" t="s">
        <v>645</v>
      </c>
      <c r="M161" t="s">
        <v>20513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20517</v>
      </c>
      <c r="T161" t="s">
        <v>20497</v>
      </c>
    </row>
    <row r="162" spans="1:20" x14ac:dyDescent="0.25">
      <c r="A162" t="s">
        <v>22</v>
      </c>
      <c r="B162" t="s">
        <v>27</v>
      </c>
      <c r="C162">
        <v>85</v>
      </c>
      <c r="D162">
        <v>20</v>
      </c>
      <c r="E162" t="s">
        <v>20518</v>
      </c>
      <c r="F162">
        <v>1514</v>
      </c>
      <c r="G162">
        <v>134</v>
      </c>
      <c r="H162" t="s">
        <v>673</v>
      </c>
      <c r="I162" t="s">
        <v>6398</v>
      </c>
      <c r="J162" t="s">
        <v>6399</v>
      </c>
      <c r="K162" t="s">
        <v>6400</v>
      </c>
      <c r="L162" t="s">
        <v>6401</v>
      </c>
      <c r="M162" t="s">
        <v>20505</v>
      </c>
      <c r="N162" t="s">
        <v>644</v>
      </c>
      <c r="O162" t="s">
        <v>811</v>
      </c>
      <c r="P162" t="s">
        <v>23</v>
      </c>
      <c r="Q162" t="s">
        <v>812</v>
      </c>
      <c r="R162" t="s">
        <v>645</v>
      </c>
      <c r="S162" t="s">
        <v>20519</v>
      </c>
      <c r="T162" t="s">
        <v>20505</v>
      </c>
    </row>
    <row r="163" spans="1:20" x14ac:dyDescent="0.25">
      <c r="A163" t="s">
        <v>101</v>
      </c>
      <c r="B163" t="s">
        <v>74</v>
      </c>
      <c r="C163">
        <v>78</v>
      </c>
      <c r="D163">
        <v>1</v>
      </c>
      <c r="E163" t="s">
        <v>20520</v>
      </c>
      <c r="F163">
        <v>152</v>
      </c>
      <c r="G163">
        <v>0</v>
      </c>
      <c r="H163" t="s">
        <v>673</v>
      </c>
      <c r="I163" t="s">
        <v>20521</v>
      </c>
      <c r="J163" t="s">
        <v>20522</v>
      </c>
      <c r="K163" t="s">
        <v>20523</v>
      </c>
      <c r="L163" t="s">
        <v>5090</v>
      </c>
      <c r="M163" t="s">
        <v>20524</v>
      </c>
      <c r="N163" t="s">
        <v>644</v>
      </c>
      <c r="O163" t="s">
        <v>679</v>
      </c>
      <c r="P163" t="s">
        <v>26</v>
      </c>
      <c r="Q163" t="s">
        <v>680</v>
      </c>
      <c r="R163" t="s">
        <v>645</v>
      </c>
      <c r="S163" t="s">
        <v>20525</v>
      </c>
      <c r="T163" t="s">
        <v>20524</v>
      </c>
    </row>
    <row r="164" spans="1:20" x14ac:dyDescent="0.25">
      <c r="A164" t="s">
        <v>22</v>
      </c>
      <c r="B164" t="s">
        <v>27</v>
      </c>
      <c r="C164">
        <v>79</v>
      </c>
      <c r="D164">
        <v>1</v>
      </c>
      <c r="E164" t="s">
        <v>20520</v>
      </c>
      <c r="F164">
        <v>152</v>
      </c>
      <c r="G164">
        <v>0</v>
      </c>
      <c r="H164" t="s">
        <v>673</v>
      </c>
      <c r="I164" t="s">
        <v>20521</v>
      </c>
      <c r="J164" t="s">
        <v>20522</v>
      </c>
      <c r="K164" t="s">
        <v>20523</v>
      </c>
      <c r="L164" t="s">
        <v>5090</v>
      </c>
      <c r="M164" t="s">
        <v>20524</v>
      </c>
      <c r="N164" t="s">
        <v>644</v>
      </c>
      <c r="O164" t="s">
        <v>679</v>
      </c>
      <c r="P164" t="s">
        <v>26</v>
      </c>
      <c r="Q164" t="s">
        <v>680</v>
      </c>
      <c r="R164" t="s">
        <v>645</v>
      </c>
      <c r="S164" t="s">
        <v>20525</v>
      </c>
      <c r="T164" t="s">
        <v>20524</v>
      </c>
    </row>
    <row r="165" spans="1:20" x14ac:dyDescent="0.25">
      <c r="A165" t="s">
        <v>22</v>
      </c>
      <c r="B165" t="s">
        <v>27</v>
      </c>
      <c r="C165">
        <v>79</v>
      </c>
      <c r="D165">
        <v>3</v>
      </c>
      <c r="E165" t="s">
        <v>20526</v>
      </c>
      <c r="F165">
        <v>237</v>
      </c>
      <c r="G165">
        <v>0</v>
      </c>
      <c r="H165" t="s">
        <v>673</v>
      </c>
      <c r="I165" t="s">
        <v>14171</v>
      </c>
      <c r="J165" t="s">
        <v>14172</v>
      </c>
      <c r="K165" t="s">
        <v>3573</v>
      </c>
      <c r="L165" t="s">
        <v>3574</v>
      </c>
      <c r="M165" t="s">
        <v>20524</v>
      </c>
      <c r="N165" t="s">
        <v>644</v>
      </c>
      <c r="O165" t="s">
        <v>679</v>
      </c>
      <c r="P165" t="s">
        <v>26</v>
      </c>
      <c r="Q165" t="s">
        <v>680</v>
      </c>
      <c r="R165" t="s">
        <v>645</v>
      </c>
      <c r="S165" t="s">
        <v>20527</v>
      </c>
      <c r="T165" t="s">
        <v>20524</v>
      </c>
    </row>
    <row r="166" spans="1:20" x14ac:dyDescent="0.25">
      <c r="A166" t="s">
        <v>147</v>
      </c>
      <c r="B166" t="s">
        <v>148</v>
      </c>
      <c r="C166">
        <v>37.5</v>
      </c>
      <c r="D166">
        <v>4</v>
      </c>
      <c r="E166" t="s">
        <v>20528</v>
      </c>
      <c r="F166">
        <v>360</v>
      </c>
      <c r="G166">
        <v>0</v>
      </c>
      <c r="H166" t="s">
        <v>729</v>
      </c>
      <c r="I166" t="s">
        <v>20529</v>
      </c>
      <c r="J166" t="s">
        <v>685</v>
      </c>
      <c r="K166" t="s">
        <v>644</v>
      </c>
      <c r="L166" t="s">
        <v>645</v>
      </c>
      <c r="M166" t="s">
        <v>20530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20531</v>
      </c>
      <c r="T166" t="s">
        <v>20513</v>
      </c>
    </row>
    <row r="167" spans="1:20" x14ac:dyDescent="0.25">
      <c r="A167" t="s">
        <v>22</v>
      </c>
      <c r="B167" t="s">
        <v>27</v>
      </c>
      <c r="C167">
        <v>66.333333333333329</v>
      </c>
      <c r="D167">
        <v>3</v>
      </c>
      <c r="E167" t="s">
        <v>20528</v>
      </c>
      <c r="F167">
        <v>360</v>
      </c>
      <c r="G167">
        <v>0</v>
      </c>
      <c r="H167" t="s">
        <v>729</v>
      </c>
      <c r="I167" t="s">
        <v>20529</v>
      </c>
      <c r="J167" t="s">
        <v>685</v>
      </c>
      <c r="K167" t="s">
        <v>644</v>
      </c>
      <c r="L167" t="s">
        <v>645</v>
      </c>
      <c r="M167" t="s">
        <v>20530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20531</v>
      </c>
      <c r="T167" t="s">
        <v>20513</v>
      </c>
    </row>
    <row r="168" spans="1:20" x14ac:dyDescent="0.25">
      <c r="A168" t="s">
        <v>18</v>
      </c>
      <c r="B168" t="s">
        <v>19</v>
      </c>
      <c r="C168">
        <v>66.666666666666671</v>
      </c>
      <c r="D168">
        <v>3</v>
      </c>
      <c r="E168" t="s">
        <v>20532</v>
      </c>
      <c r="F168">
        <v>100</v>
      </c>
      <c r="G168">
        <v>0</v>
      </c>
      <c r="H168" t="s">
        <v>641</v>
      </c>
      <c r="I168" t="s">
        <v>20533</v>
      </c>
      <c r="J168" t="s">
        <v>724</v>
      </c>
      <c r="K168" t="s">
        <v>644</v>
      </c>
      <c r="L168" t="s">
        <v>645</v>
      </c>
      <c r="M168" t="s">
        <v>20534</v>
      </c>
      <c r="N168" t="s">
        <v>644</v>
      </c>
      <c r="O168" t="s">
        <v>726</v>
      </c>
      <c r="P168" t="s">
        <v>5</v>
      </c>
      <c r="Q168" t="s">
        <v>648</v>
      </c>
      <c r="R168" t="s">
        <v>645</v>
      </c>
      <c r="S168" t="s">
        <v>20535</v>
      </c>
      <c r="T168" t="s">
        <v>20513</v>
      </c>
    </row>
    <row r="169" spans="1:20" x14ac:dyDescent="0.25">
      <c r="A169" t="s">
        <v>18</v>
      </c>
      <c r="B169" t="s">
        <v>19</v>
      </c>
      <c r="C169">
        <v>66.666666666666671</v>
      </c>
      <c r="D169">
        <v>3</v>
      </c>
      <c r="E169" t="s">
        <v>20536</v>
      </c>
      <c r="F169">
        <v>100</v>
      </c>
      <c r="G169">
        <v>0</v>
      </c>
      <c r="H169" t="s">
        <v>641</v>
      </c>
      <c r="I169" t="s">
        <v>6580</v>
      </c>
      <c r="J169" t="s">
        <v>724</v>
      </c>
      <c r="K169" t="s">
        <v>644</v>
      </c>
      <c r="L169" t="s">
        <v>645</v>
      </c>
      <c r="M169" t="s">
        <v>20530</v>
      </c>
      <c r="N169" t="s">
        <v>644</v>
      </c>
      <c r="O169" t="s">
        <v>668</v>
      </c>
      <c r="P169" t="s">
        <v>5</v>
      </c>
      <c r="Q169" t="s">
        <v>669</v>
      </c>
      <c r="R169" t="s">
        <v>645</v>
      </c>
      <c r="S169" t="s">
        <v>20537</v>
      </c>
      <c r="T169" t="s">
        <v>20513</v>
      </c>
    </row>
    <row r="170" spans="1:20" x14ac:dyDescent="0.25">
      <c r="A170" t="s">
        <v>241</v>
      </c>
      <c r="B170" t="s">
        <v>247</v>
      </c>
      <c r="C170">
        <v>139</v>
      </c>
      <c r="D170">
        <v>1</v>
      </c>
      <c r="E170" t="s">
        <v>20538</v>
      </c>
      <c r="F170">
        <v>110</v>
      </c>
      <c r="G170">
        <v>1</v>
      </c>
      <c r="H170" t="s">
        <v>641</v>
      </c>
      <c r="I170" t="s">
        <v>2151</v>
      </c>
      <c r="J170" t="s">
        <v>796</v>
      </c>
      <c r="K170" t="s">
        <v>644</v>
      </c>
      <c r="L170" t="s">
        <v>645</v>
      </c>
      <c r="M170" t="s">
        <v>20539</v>
      </c>
      <c r="N170" t="s">
        <v>644</v>
      </c>
      <c r="O170" t="s">
        <v>668</v>
      </c>
      <c r="P170" t="s">
        <v>5</v>
      </c>
      <c r="Q170" t="s">
        <v>669</v>
      </c>
      <c r="R170" t="s">
        <v>645</v>
      </c>
      <c r="S170" t="s">
        <v>20540</v>
      </c>
      <c r="T170" t="s">
        <v>20541</v>
      </c>
    </row>
    <row r="171" spans="1:20" x14ac:dyDescent="0.25">
      <c r="A171" t="s">
        <v>241</v>
      </c>
      <c r="B171" t="s">
        <v>1870</v>
      </c>
      <c r="C171">
        <v>87.2</v>
      </c>
      <c r="D171">
        <v>1</v>
      </c>
      <c r="E171" t="s">
        <v>20542</v>
      </c>
      <c r="F171">
        <v>87.2</v>
      </c>
      <c r="G171">
        <v>0</v>
      </c>
      <c r="H171" t="s">
        <v>805</v>
      </c>
      <c r="I171" t="s">
        <v>20543</v>
      </c>
      <c r="J171" t="s">
        <v>20544</v>
      </c>
      <c r="K171" t="s">
        <v>2884</v>
      </c>
      <c r="L171" t="s">
        <v>20545</v>
      </c>
      <c r="M171" t="s">
        <v>20546</v>
      </c>
      <c r="N171" t="s">
        <v>644</v>
      </c>
      <c r="O171" t="s">
        <v>811</v>
      </c>
      <c r="P171" t="s">
        <v>23</v>
      </c>
      <c r="Q171" t="s">
        <v>812</v>
      </c>
      <c r="R171" t="s">
        <v>645</v>
      </c>
      <c r="S171" t="s">
        <v>20547</v>
      </c>
      <c r="T171" t="s">
        <v>20546</v>
      </c>
    </row>
    <row r="172" spans="1:20" x14ac:dyDescent="0.25">
      <c r="A172" t="s">
        <v>18</v>
      </c>
      <c r="B172" t="s">
        <v>19</v>
      </c>
      <c r="C172">
        <v>66.666666666666671</v>
      </c>
      <c r="D172">
        <v>3</v>
      </c>
      <c r="E172" t="s">
        <v>20548</v>
      </c>
      <c r="F172">
        <v>100</v>
      </c>
      <c r="G172">
        <v>0</v>
      </c>
      <c r="H172" t="s">
        <v>641</v>
      </c>
      <c r="I172" t="s">
        <v>20549</v>
      </c>
      <c r="J172" t="s">
        <v>694</v>
      </c>
      <c r="K172" t="s">
        <v>644</v>
      </c>
      <c r="L172" t="s">
        <v>645</v>
      </c>
      <c r="M172" t="s">
        <v>20550</v>
      </c>
      <c r="N172" t="s">
        <v>644</v>
      </c>
      <c r="O172" t="s">
        <v>726</v>
      </c>
      <c r="P172" t="s">
        <v>5</v>
      </c>
      <c r="Q172" t="s">
        <v>648</v>
      </c>
      <c r="R172" t="s">
        <v>645</v>
      </c>
      <c r="S172" t="s">
        <v>20551</v>
      </c>
      <c r="T172" t="s">
        <v>20550</v>
      </c>
    </row>
    <row r="173" spans="1:20" x14ac:dyDescent="0.25">
      <c r="A173" t="s">
        <v>18</v>
      </c>
      <c r="B173" t="s">
        <v>19</v>
      </c>
      <c r="C173">
        <v>66.666666666666671</v>
      </c>
      <c r="D173">
        <v>6</v>
      </c>
      <c r="E173" t="s">
        <v>20552</v>
      </c>
      <c r="F173">
        <v>200</v>
      </c>
      <c r="G173">
        <v>0</v>
      </c>
      <c r="H173" t="s">
        <v>641</v>
      </c>
      <c r="I173" t="s">
        <v>20553</v>
      </c>
      <c r="J173" t="s">
        <v>685</v>
      </c>
      <c r="K173" t="s">
        <v>644</v>
      </c>
      <c r="L173" t="s">
        <v>645</v>
      </c>
      <c r="M173" t="s">
        <v>20554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20555</v>
      </c>
      <c r="T173" t="s">
        <v>20554</v>
      </c>
    </row>
    <row r="174" spans="1:20" x14ac:dyDescent="0.25">
      <c r="A174" t="s">
        <v>147</v>
      </c>
      <c r="B174" t="s">
        <v>148</v>
      </c>
      <c r="C174">
        <v>50</v>
      </c>
      <c r="D174">
        <v>6</v>
      </c>
      <c r="E174" t="s">
        <v>20556</v>
      </c>
      <c r="F174">
        <v>200</v>
      </c>
      <c r="G174">
        <v>0</v>
      </c>
      <c r="H174" t="s">
        <v>641</v>
      </c>
      <c r="I174" t="s">
        <v>20557</v>
      </c>
      <c r="J174" t="s">
        <v>1962</v>
      </c>
      <c r="K174" t="s">
        <v>644</v>
      </c>
      <c r="L174" t="s">
        <v>645</v>
      </c>
      <c r="M174" t="s">
        <v>20558</v>
      </c>
      <c r="N174" t="s">
        <v>644</v>
      </c>
      <c r="O174" t="s">
        <v>668</v>
      </c>
      <c r="P174" t="s">
        <v>5</v>
      </c>
      <c r="Q174" t="s">
        <v>669</v>
      </c>
      <c r="R174" t="s">
        <v>645</v>
      </c>
      <c r="S174" t="s">
        <v>20559</v>
      </c>
      <c r="T174" t="s">
        <v>20558</v>
      </c>
    </row>
    <row r="175" spans="1:20" x14ac:dyDescent="0.25">
      <c r="A175" t="s">
        <v>18</v>
      </c>
      <c r="B175" t="s">
        <v>19</v>
      </c>
      <c r="C175">
        <v>66.666666666666671</v>
      </c>
      <c r="D175">
        <v>3</v>
      </c>
      <c r="E175" t="s">
        <v>20560</v>
      </c>
      <c r="F175">
        <v>110</v>
      </c>
      <c r="G175">
        <v>10</v>
      </c>
      <c r="H175" t="s">
        <v>641</v>
      </c>
      <c r="I175" t="s">
        <v>20561</v>
      </c>
      <c r="J175" t="s">
        <v>1668</v>
      </c>
      <c r="K175" t="s">
        <v>644</v>
      </c>
      <c r="L175" t="s">
        <v>645</v>
      </c>
      <c r="M175" t="s">
        <v>20558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20562</v>
      </c>
      <c r="T175" t="s">
        <v>20558</v>
      </c>
    </row>
    <row r="176" spans="1:20" x14ac:dyDescent="0.25">
      <c r="A176" t="s">
        <v>18</v>
      </c>
      <c r="B176" t="s">
        <v>19</v>
      </c>
      <c r="C176">
        <v>66.666666666666671</v>
      </c>
      <c r="D176">
        <v>3</v>
      </c>
      <c r="E176" t="s">
        <v>20563</v>
      </c>
      <c r="F176">
        <v>100</v>
      </c>
      <c r="G176">
        <v>0</v>
      </c>
      <c r="H176" t="s">
        <v>641</v>
      </c>
      <c r="I176" t="s">
        <v>20564</v>
      </c>
      <c r="J176" t="s">
        <v>685</v>
      </c>
      <c r="K176" t="s">
        <v>644</v>
      </c>
      <c r="L176" t="s">
        <v>645</v>
      </c>
      <c r="M176" t="s">
        <v>20558</v>
      </c>
      <c r="N176" t="s">
        <v>644</v>
      </c>
      <c r="O176" t="s">
        <v>726</v>
      </c>
      <c r="P176" t="s">
        <v>5</v>
      </c>
      <c r="Q176" t="s">
        <v>648</v>
      </c>
      <c r="R176" t="s">
        <v>645</v>
      </c>
      <c r="S176" t="s">
        <v>20565</v>
      </c>
      <c r="T176" t="s">
        <v>20558</v>
      </c>
    </row>
    <row r="177" spans="1:20" x14ac:dyDescent="0.25">
      <c r="A177" t="s">
        <v>18</v>
      </c>
      <c r="B177" t="s">
        <v>19</v>
      </c>
      <c r="C177">
        <v>66.666666666666671</v>
      </c>
      <c r="D177">
        <v>3</v>
      </c>
      <c r="E177" t="s">
        <v>20566</v>
      </c>
      <c r="F177">
        <v>129</v>
      </c>
      <c r="G177">
        <v>29</v>
      </c>
      <c r="H177" t="s">
        <v>641</v>
      </c>
      <c r="I177" t="s">
        <v>20567</v>
      </c>
      <c r="J177" t="s">
        <v>847</v>
      </c>
      <c r="K177" t="s">
        <v>644</v>
      </c>
      <c r="L177" t="s">
        <v>645</v>
      </c>
      <c r="M177" t="s">
        <v>20568</v>
      </c>
      <c r="N177" t="s">
        <v>644</v>
      </c>
      <c r="O177" t="s">
        <v>726</v>
      </c>
      <c r="P177" t="s">
        <v>5</v>
      </c>
      <c r="Q177" t="s">
        <v>648</v>
      </c>
      <c r="R177" t="s">
        <v>645</v>
      </c>
      <c r="S177" t="s">
        <v>20569</v>
      </c>
      <c r="T177" t="s">
        <v>20568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20570</v>
      </c>
      <c r="F178">
        <v>200</v>
      </c>
      <c r="G178">
        <v>0</v>
      </c>
      <c r="H178" t="s">
        <v>641</v>
      </c>
      <c r="I178" t="s">
        <v>20571</v>
      </c>
      <c r="J178" t="s">
        <v>694</v>
      </c>
      <c r="K178" t="s">
        <v>644</v>
      </c>
      <c r="L178" t="s">
        <v>645</v>
      </c>
      <c r="M178" t="s">
        <v>20568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20572</v>
      </c>
      <c r="T178" t="s">
        <v>20568</v>
      </c>
    </row>
    <row r="179" spans="1:20" x14ac:dyDescent="0.25">
      <c r="A179" t="s">
        <v>18</v>
      </c>
      <c r="B179" t="s">
        <v>19</v>
      </c>
      <c r="C179">
        <v>66.666666666666671</v>
      </c>
      <c r="D179">
        <v>3</v>
      </c>
      <c r="E179" t="s">
        <v>20573</v>
      </c>
      <c r="F179">
        <v>100</v>
      </c>
      <c r="G179">
        <v>0</v>
      </c>
      <c r="H179" t="s">
        <v>641</v>
      </c>
      <c r="I179" t="s">
        <v>20574</v>
      </c>
      <c r="J179" t="s">
        <v>859</v>
      </c>
      <c r="K179" t="s">
        <v>644</v>
      </c>
      <c r="L179" t="s">
        <v>645</v>
      </c>
      <c r="M179" t="s">
        <v>20575</v>
      </c>
      <c r="N179" t="s">
        <v>644</v>
      </c>
      <c r="O179" t="s">
        <v>726</v>
      </c>
      <c r="P179" t="s">
        <v>5</v>
      </c>
      <c r="Q179" t="s">
        <v>648</v>
      </c>
      <c r="R179" t="s">
        <v>645</v>
      </c>
      <c r="S179" t="s">
        <v>20576</v>
      </c>
      <c r="T179" t="s">
        <v>20575</v>
      </c>
    </row>
    <row r="180" spans="1:20" x14ac:dyDescent="0.25">
      <c r="A180" t="s">
        <v>147</v>
      </c>
      <c r="B180" t="s">
        <v>148</v>
      </c>
      <c r="C180">
        <v>33.333333333333336</v>
      </c>
      <c r="D180">
        <v>3</v>
      </c>
      <c r="E180" t="s">
        <v>20577</v>
      </c>
      <c r="F180">
        <v>100</v>
      </c>
      <c r="G180">
        <v>0</v>
      </c>
      <c r="H180" t="s">
        <v>641</v>
      </c>
      <c r="I180" t="s">
        <v>20578</v>
      </c>
      <c r="J180" t="s">
        <v>685</v>
      </c>
      <c r="K180" t="s">
        <v>644</v>
      </c>
      <c r="L180" t="s">
        <v>645</v>
      </c>
      <c r="M180" t="s">
        <v>20579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20580</v>
      </c>
      <c r="T180" t="s">
        <v>20581</v>
      </c>
    </row>
    <row r="181" spans="1:20" x14ac:dyDescent="0.25">
      <c r="A181" t="s">
        <v>147</v>
      </c>
      <c r="B181" t="s">
        <v>148</v>
      </c>
      <c r="C181">
        <v>50</v>
      </c>
      <c r="D181">
        <v>6</v>
      </c>
      <c r="E181" t="s">
        <v>20582</v>
      </c>
      <c r="F181">
        <v>200</v>
      </c>
      <c r="G181">
        <v>0</v>
      </c>
      <c r="H181" t="s">
        <v>641</v>
      </c>
      <c r="I181" t="s">
        <v>2378</v>
      </c>
      <c r="J181" t="s">
        <v>1375</v>
      </c>
      <c r="K181" t="s">
        <v>644</v>
      </c>
      <c r="L181" t="s">
        <v>645</v>
      </c>
      <c r="M181" t="s">
        <v>20583</v>
      </c>
      <c r="N181" t="s">
        <v>644</v>
      </c>
      <c r="O181" t="s">
        <v>668</v>
      </c>
      <c r="P181" t="s">
        <v>5</v>
      </c>
      <c r="Q181" t="s">
        <v>669</v>
      </c>
      <c r="R181" t="s">
        <v>645</v>
      </c>
      <c r="S181" t="s">
        <v>20584</v>
      </c>
      <c r="T181" t="s">
        <v>20583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20585</v>
      </c>
      <c r="F182">
        <v>200</v>
      </c>
      <c r="G182">
        <v>0</v>
      </c>
      <c r="H182" t="s">
        <v>641</v>
      </c>
      <c r="I182" t="s">
        <v>2378</v>
      </c>
      <c r="J182" t="s">
        <v>1375</v>
      </c>
      <c r="K182" t="s">
        <v>644</v>
      </c>
      <c r="L182" t="s">
        <v>645</v>
      </c>
      <c r="M182" t="s">
        <v>20583</v>
      </c>
      <c r="N182" t="s">
        <v>644</v>
      </c>
      <c r="O182" t="s">
        <v>668</v>
      </c>
      <c r="P182" t="s">
        <v>5</v>
      </c>
      <c r="Q182" t="s">
        <v>669</v>
      </c>
      <c r="R182" t="s">
        <v>645</v>
      </c>
      <c r="S182" t="s">
        <v>20586</v>
      </c>
      <c r="T182" t="s">
        <v>20587</v>
      </c>
    </row>
    <row r="183" spans="1:20" x14ac:dyDescent="0.25">
      <c r="A183" t="s">
        <v>147</v>
      </c>
      <c r="B183" t="s">
        <v>148</v>
      </c>
      <c r="C183">
        <v>50</v>
      </c>
      <c r="D183">
        <v>6</v>
      </c>
      <c r="E183" t="s">
        <v>20588</v>
      </c>
      <c r="F183">
        <v>200</v>
      </c>
      <c r="G183">
        <v>0</v>
      </c>
      <c r="H183" t="s">
        <v>641</v>
      </c>
      <c r="I183" t="s">
        <v>20589</v>
      </c>
      <c r="J183" t="s">
        <v>1668</v>
      </c>
      <c r="K183" t="s">
        <v>644</v>
      </c>
      <c r="L183" t="s">
        <v>645</v>
      </c>
      <c r="M183" t="s">
        <v>20590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20591</v>
      </c>
      <c r="T183" t="s">
        <v>20592</v>
      </c>
    </row>
    <row r="184" spans="1:20" x14ac:dyDescent="0.25">
      <c r="A184" t="s">
        <v>22</v>
      </c>
      <c r="B184" t="s">
        <v>27</v>
      </c>
      <c r="C184">
        <v>66.333333333333329</v>
      </c>
      <c r="D184">
        <v>3</v>
      </c>
      <c r="E184" t="s">
        <v>20593</v>
      </c>
      <c r="F184">
        <v>278</v>
      </c>
      <c r="G184">
        <v>38</v>
      </c>
      <c r="H184" t="s">
        <v>673</v>
      </c>
      <c r="I184" t="s">
        <v>20594</v>
      </c>
      <c r="J184" t="s">
        <v>20595</v>
      </c>
      <c r="K184" t="s">
        <v>20596</v>
      </c>
      <c r="L184" t="s">
        <v>11162</v>
      </c>
      <c r="M184" t="s">
        <v>20568</v>
      </c>
      <c r="N184" t="s">
        <v>644</v>
      </c>
      <c r="O184" t="s">
        <v>679</v>
      </c>
      <c r="P184" t="s">
        <v>26</v>
      </c>
      <c r="Q184" t="s">
        <v>680</v>
      </c>
      <c r="R184" t="s">
        <v>645</v>
      </c>
      <c r="S184" t="s">
        <v>20597</v>
      </c>
      <c r="T184" t="s">
        <v>20590</v>
      </c>
    </row>
    <row r="185" spans="1:20" x14ac:dyDescent="0.25">
      <c r="A185" t="s">
        <v>240</v>
      </c>
      <c r="B185" t="s">
        <v>246</v>
      </c>
      <c r="C185">
        <v>139</v>
      </c>
      <c r="D185">
        <v>1</v>
      </c>
      <c r="E185" t="s">
        <v>20598</v>
      </c>
      <c r="F185">
        <v>108.99</v>
      </c>
      <c r="G185">
        <v>0</v>
      </c>
      <c r="H185" t="s">
        <v>641</v>
      </c>
      <c r="I185" t="s">
        <v>20599</v>
      </c>
      <c r="J185" t="s">
        <v>685</v>
      </c>
      <c r="K185" t="s">
        <v>644</v>
      </c>
      <c r="L185" t="s">
        <v>645</v>
      </c>
      <c r="M185" t="s">
        <v>20600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20601</v>
      </c>
      <c r="T185" t="s">
        <v>20600</v>
      </c>
    </row>
    <row r="186" spans="1:20" x14ac:dyDescent="0.25">
      <c r="A186" t="s">
        <v>18</v>
      </c>
      <c r="B186" t="s">
        <v>19</v>
      </c>
      <c r="C186">
        <v>66.666666666666671</v>
      </c>
      <c r="D186">
        <v>3</v>
      </c>
      <c r="E186" t="s">
        <v>20602</v>
      </c>
      <c r="F186">
        <v>100</v>
      </c>
      <c r="G186">
        <v>0</v>
      </c>
      <c r="H186" t="s">
        <v>641</v>
      </c>
      <c r="I186" t="s">
        <v>20603</v>
      </c>
      <c r="J186" t="s">
        <v>1962</v>
      </c>
      <c r="K186" t="s">
        <v>644</v>
      </c>
      <c r="L186" t="s">
        <v>645</v>
      </c>
      <c r="M186" t="s">
        <v>20604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20605</v>
      </c>
      <c r="T186" t="s">
        <v>20604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20606</v>
      </c>
      <c r="F187">
        <v>100</v>
      </c>
      <c r="G187">
        <v>0</v>
      </c>
      <c r="H187" t="s">
        <v>641</v>
      </c>
      <c r="I187" t="s">
        <v>20607</v>
      </c>
      <c r="J187" t="s">
        <v>1549</v>
      </c>
      <c r="K187" t="s">
        <v>644</v>
      </c>
      <c r="L187" t="s">
        <v>645</v>
      </c>
      <c r="M187" t="s">
        <v>20608</v>
      </c>
      <c r="N187" t="s">
        <v>644</v>
      </c>
      <c r="O187" t="s">
        <v>668</v>
      </c>
      <c r="P187" t="s">
        <v>5</v>
      </c>
      <c r="Q187" t="s">
        <v>669</v>
      </c>
      <c r="R187" t="s">
        <v>645</v>
      </c>
      <c r="S187" t="s">
        <v>20609</v>
      </c>
      <c r="T187" t="s">
        <v>20608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20610</v>
      </c>
      <c r="F188">
        <v>100</v>
      </c>
      <c r="G188">
        <v>0</v>
      </c>
      <c r="H188" t="s">
        <v>641</v>
      </c>
      <c r="I188" t="s">
        <v>20611</v>
      </c>
      <c r="J188" t="s">
        <v>745</v>
      </c>
      <c r="K188" t="s">
        <v>644</v>
      </c>
      <c r="L188" t="s">
        <v>645</v>
      </c>
      <c r="M188" t="s">
        <v>20612</v>
      </c>
      <c r="N188" t="s">
        <v>644</v>
      </c>
      <c r="O188" t="s">
        <v>668</v>
      </c>
      <c r="P188" t="s">
        <v>5</v>
      </c>
      <c r="Q188" t="s">
        <v>669</v>
      </c>
      <c r="R188" t="s">
        <v>645</v>
      </c>
      <c r="S188" t="s">
        <v>20613</v>
      </c>
      <c r="T188" t="s">
        <v>20612</v>
      </c>
    </row>
    <row r="189" spans="1:20" x14ac:dyDescent="0.25">
      <c r="A189" t="s">
        <v>18</v>
      </c>
      <c r="B189" t="s">
        <v>19</v>
      </c>
      <c r="C189">
        <v>66.666666666666671</v>
      </c>
      <c r="D189">
        <v>3</v>
      </c>
      <c r="E189" t="s">
        <v>20614</v>
      </c>
      <c r="F189">
        <v>100</v>
      </c>
      <c r="G189">
        <v>0</v>
      </c>
      <c r="H189" t="s">
        <v>641</v>
      </c>
      <c r="I189" t="s">
        <v>20615</v>
      </c>
      <c r="J189" t="s">
        <v>1126</v>
      </c>
      <c r="K189" t="s">
        <v>644</v>
      </c>
      <c r="L189" t="s">
        <v>645</v>
      </c>
      <c r="M189" t="s">
        <v>20616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20617</v>
      </c>
      <c r="T189" t="s">
        <v>20616</v>
      </c>
    </row>
    <row r="190" spans="1:20" x14ac:dyDescent="0.25">
      <c r="A190" t="s">
        <v>147</v>
      </c>
      <c r="B190" t="s">
        <v>148</v>
      </c>
      <c r="C190">
        <v>33.333333333333336</v>
      </c>
      <c r="D190">
        <v>3</v>
      </c>
      <c r="E190" t="s">
        <v>20618</v>
      </c>
      <c r="F190">
        <v>100</v>
      </c>
      <c r="G190">
        <v>0</v>
      </c>
      <c r="H190" t="s">
        <v>641</v>
      </c>
      <c r="I190" t="s">
        <v>20619</v>
      </c>
      <c r="J190" t="s">
        <v>736</v>
      </c>
      <c r="K190" t="s">
        <v>644</v>
      </c>
      <c r="L190" t="s">
        <v>645</v>
      </c>
      <c r="M190" t="s">
        <v>20620</v>
      </c>
      <c r="N190" t="s">
        <v>644</v>
      </c>
      <c r="O190" t="s">
        <v>668</v>
      </c>
      <c r="P190" t="s">
        <v>5</v>
      </c>
      <c r="Q190" t="s">
        <v>669</v>
      </c>
      <c r="R190" t="s">
        <v>645</v>
      </c>
      <c r="S190" t="s">
        <v>20621</v>
      </c>
      <c r="T190" t="s">
        <v>20620</v>
      </c>
    </row>
    <row r="191" spans="1:20" x14ac:dyDescent="0.25">
      <c r="A191" t="s">
        <v>18</v>
      </c>
      <c r="B191" t="s">
        <v>19</v>
      </c>
      <c r="C191">
        <v>66.666666666666671</v>
      </c>
      <c r="D191">
        <v>3</v>
      </c>
      <c r="E191" t="s">
        <v>20622</v>
      </c>
      <c r="F191">
        <v>300</v>
      </c>
      <c r="G191">
        <v>0</v>
      </c>
      <c r="H191" t="s">
        <v>641</v>
      </c>
      <c r="I191" t="s">
        <v>16098</v>
      </c>
      <c r="J191" t="s">
        <v>724</v>
      </c>
      <c r="K191" t="s">
        <v>644</v>
      </c>
      <c r="L191" t="s">
        <v>645</v>
      </c>
      <c r="M191" t="s">
        <v>20623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20624</v>
      </c>
      <c r="T191" t="s">
        <v>20623</v>
      </c>
    </row>
    <row r="192" spans="1:20" x14ac:dyDescent="0.25">
      <c r="A192" t="s">
        <v>18</v>
      </c>
      <c r="B192" t="s">
        <v>19</v>
      </c>
      <c r="C192">
        <v>66.666666666666671</v>
      </c>
      <c r="D192">
        <v>6</v>
      </c>
      <c r="E192" t="s">
        <v>20622</v>
      </c>
      <c r="F192">
        <v>300</v>
      </c>
      <c r="G192">
        <v>0</v>
      </c>
      <c r="H192" t="s">
        <v>641</v>
      </c>
      <c r="I192" t="s">
        <v>16098</v>
      </c>
      <c r="J192" t="s">
        <v>724</v>
      </c>
      <c r="K192" t="s">
        <v>644</v>
      </c>
      <c r="L192" t="s">
        <v>645</v>
      </c>
      <c r="M192" t="s">
        <v>20623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20624</v>
      </c>
      <c r="T192" t="s">
        <v>20623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20625</v>
      </c>
      <c r="F193">
        <v>200</v>
      </c>
      <c r="G193">
        <v>0</v>
      </c>
      <c r="H193" t="s">
        <v>641</v>
      </c>
      <c r="I193" t="s">
        <v>8071</v>
      </c>
      <c r="J193" t="s">
        <v>685</v>
      </c>
      <c r="K193" t="s">
        <v>644</v>
      </c>
      <c r="L193" t="s">
        <v>645</v>
      </c>
      <c r="M193" t="s">
        <v>20626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20627</v>
      </c>
      <c r="T193" t="s">
        <v>20623</v>
      </c>
    </row>
    <row r="194" spans="1:20" x14ac:dyDescent="0.25">
      <c r="A194" t="s">
        <v>18</v>
      </c>
      <c r="B194" t="s">
        <v>19</v>
      </c>
      <c r="C194">
        <v>66.666666666666671</v>
      </c>
      <c r="D194">
        <v>3</v>
      </c>
      <c r="E194" t="s">
        <v>20628</v>
      </c>
      <c r="F194">
        <v>100</v>
      </c>
      <c r="G194">
        <v>0</v>
      </c>
      <c r="H194" t="s">
        <v>641</v>
      </c>
      <c r="I194" t="s">
        <v>20629</v>
      </c>
      <c r="J194" t="s">
        <v>694</v>
      </c>
      <c r="K194" t="s">
        <v>644</v>
      </c>
      <c r="L194" t="s">
        <v>645</v>
      </c>
      <c r="M194" t="s">
        <v>20630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20631</v>
      </c>
      <c r="T194" t="s">
        <v>20630</v>
      </c>
    </row>
    <row r="195" spans="1:20" x14ac:dyDescent="0.25">
      <c r="A195" t="s">
        <v>147</v>
      </c>
      <c r="B195" t="s">
        <v>148</v>
      </c>
      <c r="C195">
        <v>33.333333333333336</v>
      </c>
      <c r="D195">
        <v>3</v>
      </c>
      <c r="E195" t="s">
        <v>20632</v>
      </c>
      <c r="F195">
        <v>100</v>
      </c>
      <c r="G195">
        <v>0</v>
      </c>
      <c r="H195" t="s">
        <v>641</v>
      </c>
      <c r="I195" t="s">
        <v>20633</v>
      </c>
      <c r="J195" t="s">
        <v>1267</v>
      </c>
      <c r="K195" t="s">
        <v>644</v>
      </c>
      <c r="L195" t="s">
        <v>645</v>
      </c>
      <c r="M195" t="s">
        <v>20634</v>
      </c>
      <c r="N195" t="s">
        <v>644</v>
      </c>
      <c r="O195" t="s">
        <v>647</v>
      </c>
      <c r="P195" t="s">
        <v>5</v>
      </c>
      <c r="Q195" t="s">
        <v>648</v>
      </c>
      <c r="R195" t="s">
        <v>645</v>
      </c>
      <c r="S195" t="s">
        <v>20635</v>
      </c>
      <c r="T195" t="s">
        <v>20634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20636</v>
      </c>
      <c r="F196">
        <v>200</v>
      </c>
      <c r="G196">
        <v>0</v>
      </c>
      <c r="H196" t="s">
        <v>641</v>
      </c>
      <c r="I196" t="s">
        <v>12362</v>
      </c>
      <c r="J196" t="s">
        <v>666</v>
      </c>
      <c r="K196" t="s">
        <v>644</v>
      </c>
      <c r="L196" t="s">
        <v>645</v>
      </c>
      <c r="M196" t="s">
        <v>20637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20638</v>
      </c>
      <c r="T196" t="s">
        <v>20637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3</v>
      </c>
      <c r="E197" t="s">
        <v>20639</v>
      </c>
      <c r="F197">
        <v>299.99</v>
      </c>
      <c r="G197">
        <v>0</v>
      </c>
      <c r="H197" t="s">
        <v>641</v>
      </c>
      <c r="I197" t="s">
        <v>20640</v>
      </c>
      <c r="J197" t="s">
        <v>1508</v>
      </c>
      <c r="K197" t="s">
        <v>644</v>
      </c>
      <c r="L197" t="s">
        <v>645</v>
      </c>
      <c r="M197" t="s">
        <v>20637</v>
      </c>
      <c r="N197" t="s">
        <v>644</v>
      </c>
      <c r="O197" t="s">
        <v>668</v>
      </c>
      <c r="P197" t="s">
        <v>5</v>
      </c>
      <c r="Q197" t="s">
        <v>669</v>
      </c>
      <c r="R197" t="s">
        <v>645</v>
      </c>
      <c r="S197" t="s">
        <v>20641</v>
      </c>
      <c r="T197" t="s">
        <v>20637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20639</v>
      </c>
      <c r="F198">
        <v>299.99</v>
      </c>
      <c r="G198">
        <v>0</v>
      </c>
      <c r="H198" t="s">
        <v>641</v>
      </c>
      <c r="I198" t="s">
        <v>20640</v>
      </c>
      <c r="J198" t="s">
        <v>1508</v>
      </c>
      <c r="K198" t="s">
        <v>644</v>
      </c>
      <c r="L198" t="s">
        <v>645</v>
      </c>
      <c r="M198" t="s">
        <v>20637</v>
      </c>
      <c r="N198" t="s">
        <v>644</v>
      </c>
      <c r="O198" t="s">
        <v>668</v>
      </c>
      <c r="P198" t="s">
        <v>5</v>
      </c>
      <c r="Q198" t="s">
        <v>669</v>
      </c>
      <c r="R198" t="s">
        <v>645</v>
      </c>
      <c r="S198" t="s">
        <v>20641</v>
      </c>
      <c r="T198" t="s">
        <v>20637</v>
      </c>
    </row>
    <row r="199" spans="1:20" x14ac:dyDescent="0.25">
      <c r="A199" t="s">
        <v>99</v>
      </c>
      <c r="B199" t="s">
        <v>100</v>
      </c>
      <c r="C199">
        <v>10</v>
      </c>
      <c r="D199">
        <v>10</v>
      </c>
      <c r="E199" t="s">
        <v>20639</v>
      </c>
      <c r="F199">
        <v>299.99</v>
      </c>
      <c r="G199">
        <v>0</v>
      </c>
      <c r="H199" t="s">
        <v>641</v>
      </c>
      <c r="I199" t="s">
        <v>20640</v>
      </c>
      <c r="J199" t="s">
        <v>1508</v>
      </c>
      <c r="K199" t="s">
        <v>644</v>
      </c>
      <c r="L199" t="s">
        <v>645</v>
      </c>
      <c r="M199" t="s">
        <v>20637</v>
      </c>
      <c r="N199" t="s">
        <v>644</v>
      </c>
      <c r="O199" t="s">
        <v>668</v>
      </c>
      <c r="P199" t="s">
        <v>5</v>
      </c>
      <c r="Q199" t="s">
        <v>669</v>
      </c>
      <c r="R199" t="s">
        <v>645</v>
      </c>
      <c r="S199" t="s">
        <v>20641</v>
      </c>
      <c r="T199" t="s">
        <v>20637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20642</v>
      </c>
      <c r="F200">
        <v>200</v>
      </c>
      <c r="G200">
        <v>0</v>
      </c>
      <c r="H200" t="s">
        <v>641</v>
      </c>
      <c r="I200" t="s">
        <v>12362</v>
      </c>
      <c r="J200" t="s">
        <v>666</v>
      </c>
      <c r="K200" t="s">
        <v>644</v>
      </c>
      <c r="L200" t="s">
        <v>645</v>
      </c>
      <c r="M200" t="s">
        <v>20637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20643</v>
      </c>
      <c r="T200" t="s">
        <v>20637</v>
      </c>
    </row>
    <row r="201" spans="1:20" x14ac:dyDescent="0.25">
      <c r="A201" t="s">
        <v>147</v>
      </c>
      <c r="B201" t="s">
        <v>148</v>
      </c>
      <c r="C201">
        <v>50</v>
      </c>
      <c r="D201">
        <v>6</v>
      </c>
      <c r="E201" t="s">
        <v>20644</v>
      </c>
      <c r="F201">
        <v>200</v>
      </c>
      <c r="G201">
        <v>0</v>
      </c>
      <c r="H201" t="s">
        <v>641</v>
      </c>
      <c r="I201" t="s">
        <v>3361</v>
      </c>
      <c r="J201" t="s">
        <v>666</v>
      </c>
      <c r="K201" t="s">
        <v>644</v>
      </c>
      <c r="L201" t="s">
        <v>645</v>
      </c>
      <c r="M201" t="s">
        <v>20645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20646</v>
      </c>
      <c r="T201" t="s">
        <v>20645</v>
      </c>
    </row>
    <row r="202" spans="1:20" x14ac:dyDescent="0.25">
      <c r="A202" t="s">
        <v>147</v>
      </c>
      <c r="B202" t="s">
        <v>148</v>
      </c>
      <c r="C202">
        <v>50</v>
      </c>
      <c r="D202">
        <v>6</v>
      </c>
      <c r="E202" t="s">
        <v>20647</v>
      </c>
      <c r="F202">
        <v>200</v>
      </c>
      <c r="G202">
        <v>0</v>
      </c>
      <c r="H202" t="s">
        <v>641</v>
      </c>
      <c r="I202" t="s">
        <v>20648</v>
      </c>
      <c r="J202" t="s">
        <v>694</v>
      </c>
      <c r="K202" t="s">
        <v>644</v>
      </c>
      <c r="L202" t="s">
        <v>645</v>
      </c>
      <c r="M202" t="s">
        <v>20649</v>
      </c>
      <c r="N202" t="s">
        <v>644</v>
      </c>
      <c r="O202" t="s">
        <v>668</v>
      </c>
      <c r="P202" t="s">
        <v>5</v>
      </c>
      <c r="Q202" t="s">
        <v>669</v>
      </c>
      <c r="R202" t="s">
        <v>645</v>
      </c>
      <c r="S202" t="s">
        <v>20650</v>
      </c>
      <c r="T202" t="s">
        <v>20649</v>
      </c>
    </row>
    <row r="203" spans="1:20" x14ac:dyDescent="0.25">
      <c r="A203" t="s">
        <v>147</v>
      </c>
      <c r="B203" t="s">
        <v>148</v>
      </c>
      <c r="C203">
        <v>50</v>
      </c>
      <c r="D203">
        <v>30</v>
      </c>
      <c r="E203" t="s">
        <v>20651</v>
      </c>
      <c r="F203">
        <v>1000</v>
      </c>
      <c r="G203">
        <v>0</v>
      </c>
      <c r="H203" t="s">
        <v>641</v>
      </c>
      <c r="I203" t="s">
        <v>20652</v>
      </c>
      <c r="J203" t="s">
        <v>783</v>
      </c>
      <c r="K203" t="s">
        <v>644</v>
      </c>
      <c r="L203" t="s">
        <v>645</v>
      </c>
      <c r="M203" t="s">
        <v>20649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20653</v>
      </c>
      <c r="T203" t="s">
        <v>20649</v>
      </c>
    </row>
    <row r="204" spans="1:20" x14ac:dyDescent="0.25">
      <c r="A204" t="s">
        <v>241</v>
      </c>
      <c r="B204" t="s">
        <v>247</v>
      </c>
      <c r="C204">
        <v>139</v>
      </c>
      <c r="D204">
        <v>2</v>
      </c>
      <c r="E204" t="s">
        <v>20654</v>
      </c>
      <c r="F204">
        <v>1290</v>
      </c>
      <c r="G204">
        <v>0</v>
      </c>
      <c r="H204" t="s">
        <v>673</v>
      </c>
      <c r="I204" t="s">
        <v>20655</v>
      </c>
      <c r="J204" t="s">
        <v>20656</v>
      </c>
      <c r="K204" t="s">
        <v>20657</v>
      </c>
      <c r="L204" t="s">
        <v>20658</v>
      </c>
      <c r="M204" t="s">
        <v>18366</v>
      </c>
      <c r="N204" t="s">
        <v>20659</v>
      </c>
      <c r="O204" t="s">
        <v>1890</v>
      </c>
      <c r="P204" t="s">
        <v>2744</v>
      </c>
      <c r="Q204" t="s">
        <v>1892</v>
      </c>
      <c r="R204" t="s">
        <v>645</v>
      </c>
      <c r="S204" t="s">
        <v>20660</v>
      </c>
      <c r="T204" t="s">
        <v>20661</v>
      </c>
    </row>
    <row r="205" spans="1:20" x14ac:dyDescent="0.25">
      <c r="A205" t="s">
        <v>601</v>
      </c>
      <c r="B205" t="s">
        <v>602</v>
      </c>
      <c r="C205">
        <v>139</v>
      </c>
      <c r="D205">
        <v>2</v>
      </c>
      <c r="E205" t="s">
        <v>20654</v>
      </c>
      <c r="F205">
        <v>1290</v>
      </c>
      <c r="G205">
        <v>0</v>
      </c>
      <c r="H205" t="s">
        <v>673</v>
      </c>
      <c r="I205" t="s">
        <v>20655</v>
      </c>
      <c r="J205" t="s">
        <v>20656</v>
      </c>
      <c r="K205" t="s">
        <v>20657</v>
      </c>
      <c r="L205" t="s">
        <v>20658</v>
      </c>
      <c r="M205" t="s">
        <v>18366</v>
      </c>
      <c r="N205" t="s">
        <v>20659</v>
      </c>
      <c r="O205" t="s">
        <v>1890</v>
      </c>
      <c r="P205" t="s">
        <v>2744</v>
      </c>
      <c r="Q205" t="s">
        <v>1892</v>
      </c>
      <c r="R205" t="s">
        <v>645</v>
      </c>
      <c r="S205" t="s">
        <v>20660</v>
      </c>
      <c r="T205" t="s">
        <v>20661</v>
      </c>
    </row>
    <row r="206" spans="1:20" x14ac:dyDescent="0.25">
      <c r="A206" t="s">
        <v>240</v>
      </c>
      <c r="B206" t="s">
        <v>246</v>
      </c>
      <c r="C206">
        <v>139</v>
      </c>
      <c r="D206">
        <v>2</v>
      </c>
      <c r="E206" t="s">
        <v>20654</v>
      </c>
      <c r="F206">
        <v>1290</v>
      </c>
      <c r="G206">
        <v>0</v>
      </c>
      <c r="H206" t="s">
        <v>673</v>
      </c>
      <c r="I206" t="s">
        <v>20655</v>
      </c>
      <c r="J206" t="s">
        <v>20656</v>
      </c>
      <c r="K206" t="s">
        <v>20657</v>
      </c>
      <c r="L206" t="s">
        <v>20658</v>
      </c>
      <c r="M206" t="s">
        <v>18366</v>
      </c>
      <c r="N206" t="s">
        <v>20659</v>
      </c>
      <c r="O206" t="s">
        <v>1890</v>
      </c>
      <c r="P206" t="s">
        <v>2744</v>
      </c>
      <c r="Q206" t="s">
        <v>1892</v>
      </c>
      <c r="R206" t="s">
        <v>645</v>
      </c>
      <c r="S206" t="s">
        <v>20660</v>
      </c>
      <c r="T206" t="s">
        <v>20661</v>
      </c>
    </row>
    <row r="207" spans="1:20" x14ac:dyDescent="0.25">
      <c r="A207" t="s">
        <v>147</v>
      </c>
      <c r="B207" t="s">
        <v>148</v>
      </c>
      <c r="C207">
        <v>65</v>
      </c>
      <c r="D207">
        <v>12</v>
      </c>
      <c r="E207" t="s">
        <v>20654</v>
      </c>
      <c r="F207">
        <v>1290</v>
      </c>
      <c r="G207">
        <v>0</v>
      </c>
      <c r="H207" t="s">
        <v>673</v>
      </c>
      <c r="I207" t="s">
        <v>20655</v>
      </c>
      <c r="J207" t="s">
        <v>20656</v>
      </c>
      <c r="K207" t="s">
        <v>20657</v>
      </c>
      <c r="L207" t="s">
        <v>20658</v>
      </c>
      <c r="M207" t="s">
        <v>18366</v>
      </c>
      <c r="N207" t="s">
        <v>20659</v>
      </c>
      <c r="O207" t="s">
        <v>1890</v>
      </c>
      <c r="P207" t="s">
        <v>2744</v>
      </c>
      <c r="Q207" t="s">
        <v>1892</v>
      </c>
      <c r="R207" t="s">
        <v>645</v>
      </c>
      <c r="S207" t="s">
        <v>20660</v>
      </c>
      <c r="T207" t="s">
        <v>20661</v>
      </c>
    </row>
    <row r="208" spans="1:20" x14ac:dyDescent="0.25">
      <c r="A208" t="s">
        <v>291</v>
      </c>
      <c r="B208" t="s">
        <v>292</v>
      </c>
      <c r="C208">
        <v>0</v>
      </c>
      <c r="D208">
        <v>4</v>
      </c>
      <c r="E208" t="s">
        <v>20662</v>
      </c>
      <c r="F208">
        <v>0</v>
      </c>
      <c r="G208">
        <v>0</v>
      </c>
      <c r="H208" t="s">
        <v>673</v>
      </c>
      <c r="I208" t="s">
        <v>20663</v>
      </c>
      <c r="J208" t="s">
        <v>20664</v>
      </c>
      <c r="K208" t="s">
        <v>7844</v>
      </c>
      <c r="L208" t="s">
        <v>20665</v>
      </c>
      <c r="M208" t="s">
        <v>20666</v>
      </c>
      <c r="N208" t="s">
        <v>20659</v>
      </c>
      <c r="O208" t="s">
        <v>1890</v>
      </c>
      <c r="P208" t="s">
        <v>1891</v>
      </c>
      <c r="Q208" t="s">
        <v>1892</v>
      </c>
      <c r="R208" t="s">
        <v>20667</v>
      </c>
      <c r="S208" t="s">
        <v>20668</v>
      </c>
      <c r="T208" t="s">
        <v>20666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20669</v>
      </c>
      <c r="F209">
        <v>200</v>
      </c>
      <c r="G209">
        <v>0</v>
      </c>
      <c r="H209" t="s">
        <v>641</v>
      </c>
      <c r="I209" t="s">
        <v>5578</v>
      </c>
      <c r="J209" t="s">
        <v>1292</v>
      </c>
      <c r="K209" t="s">
        <v>644</v>
      </c>
      <c r="L209" t="s">
        <v>645</v>
      </c>
      <c r="M209" t="s">
        <v>20670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20671</v>
      </c>
      <c r="T209" t="s">
        <v>20670</v>
      </c>
    </row>
    <row r="210" spans="1:20" x14ac:dyDescent="0.25">
      <c r="A210" t="s">
        <v>18</v>
      </c>
      <c r="B210" t="s">
        <v>19</v>
      </c>
      <c r="C210">
        <v>50</v>
      </c>
      <c r="D210">
        <v>20</v>
      </c>
      <c r="E210" t="s">
        <v>20672</v>
      </c>
      <c r="F210">
        <v>710</v>
      </c>
      <c r="G210">
        <v>50</v>
      </c>
      <c r="H210" t="s">
        <v>2006</v>
      </c>
      <c r="I210" t="s">
        <v>20673</v>
      </c>
      <c r="J210" t="s">
        <v>20674</v>
      </c>
      <c r="K210" t="s">
        <v>20675</v>
      </c>
      <c r="L210" t="s">
        <v>20676</v>
      </c>
      <c r="M210" t="s">
        <v>20677</v>
      </c>
      <c r="N210" t="s">
        <v>20659</v>
      </c>
      <c r="O210" t="s">
        <v>2013</v>
      </c>
      <c r="P210" t="s">
        <v>1891</v>
      </c>
      <c r="Q210" t="s">
        <v>1892</v>
      </c>
      <c r="R210" t="s">
        <v>645</v>
      </c>
      <c r="S210" t="s">
        <v>20678</v>
      </c>
      <c r="T210" t="s">
        <v>20677</v>
      </c>
    </row>
    <row r="211" spans="1:20" x14ac:dyDescent="0.25">
      <c r="A211" t="s">
        <v>18</v>
      </c>
      <c r="B211" t="s">
        <v>19</v>
      </c>
      <c r="C211">
        <v>66.666666666666671</v>
      </c>
      <c r="D211">
        <v>3</v>
      </c>
      <c r="E211" t="s">
        <v>20679</v>
      </c>
      <c r="F211">
        <v>100</v>
      </c>
      <c r="G211">
        <v>0</v>
      </c>
      <c r="H211" t="s">
        <v>641</v>
      </c>
      <c r="I211" t="s">
        <v>20023</v>
      </c>
      <c r="J211" t="s">
        <v>7755</v>
      </c>
      <c r="K211" t="s">
        <v>644</v>
      </c>
      <c r="L211" t="s">
        <v>645</v>
      </c>
      <c r="M211" t="s">
        <v>20680</v>
      </c>
      <c r="N211" t="s">
        <v>644</v>
      </c>
      <c r="O211" t="s">
        <v>732</v>
      </c>
      <c r="P211" t="s">
        <v>5</v>
      </c>
      <c r="Q211" t="s">
        <v>669</v>
      </c>
      <c r="R211" t="s">
        <v>645</v>
      </c>
      <c r="S211" t="s">
        <v>20681</v>
      </c>
      <c r="T211" t="s">
        <v>20680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3</v>
      </c>
      <c r="E212" t="s">
        <v>20682</v>
      </c>
      <c r="F212">
        <v>100</v>
      </c>
      <c r="G212">
        <v>0</v>
      </c>
      <c r="H212" t="s">
        <v>641</v>
      </c>
      <c r="I212" t="s">
        <v>20683</v>
      </c>
      <c r="J212" t="s">
        <v>643</v>
      </c>
      <c r="K212" t="s">
        <v>644</v>
      </c>
      <c r="L212" t="s">
        <v>645</v>
      </c>
      <c r="M212" t="s">
        <v>20684</v>
      </c>
      <c r="N212" t="s">
        <v>644</v>
      </c>
      <c r="O212" t="s">
        <v>726</v>
      </c>
      <c r="P212" t="s">
        <v>5</v>
      </c>
      <c r="Q212" t="s">
        <v>648</v>
      </c>
      <c r="R212" t="s">
        <v>645</v>
      </c>
      <c r="S212" t="s">
        <v>20685</v>
      </c>
      <c r="T212" t="s">
        <v>20684</v>
      </c>
    </row>
    <row r="213" spans="1:20" x14ac:dyDescent="0.25">
      <c r="A213" t="s">
        <v>601</v>
      </c>
      <c r="B213" t="s">
        <v>602</v>
      </c>
      <c r="C213">
        <v>139</v>
      </c>
      <c r="D213">
        <v>2</v>
      </c>
      <c r="E213" t="s">
        <v>20686</v>
      </c>
      <c r="F213">
        <v>215</v>
      </c>
      <c r="G213">
        <v>0</v>
      </c>
      <c r="H213" t="s">
        <v>2006</v>
      </c>
      <c r="I213" t="s">
        <v>20687</v>
      </c>
      <c r="J213" t="s">
        <v>20688</v>
      </c>
      <c r="K213" t="s">
        <v>20689</v>
      </c>
      <c r="L213" t="s">
        <v>20690</v>
      </c>
      <c r="M213" t="s">
        <v>20691</v>
      </c>
      <c r="N213" t="s">
        <v>20659</v>
      </c>
      <c r="O213" t="s">
        <v>2013</v>
      </c>
      <c r="P213" t="s">
        <v>1891</v>
      </c>
      <c r="Q213" t="s">
        <v>1892</v>
      </c>
      <c r="R213" t="s">
        <v>645</v>
      </c>
      <c r="S213" t="s">
        <v>20692</v>
      </c>
      <c r="T213" t="s">
        <v>20691</v>
      </c>
    </row>
    <row r="214" spans="1:20" x14ac:dyDescent="0.25">
      <c r="A214" t="s">
        <v>147</v>
      </c>
      <c r="B214" t="s">
        <v>148</v>
      </c>
      <c r="C214">
        <v>33.333333333333336</v>
      </c>
      <c r="D214">
        <v>3</v>
      </c>
      <c r="E214" t="s">
        <v>20693</v>
      </c>
      <c r="F214">
        <v>135</v>
      </c>
      <c r="G214">
        <v>35</v>
      </c>
      <c r="H214" t="s">
        <v>641</v>
      </c>
      <c r="I214" t="s">
        <v>20694</v>
      </c>
      <c r="J214" t="s">
        <v>685</v>
      </c>
      <c r="K214" t="s">
        <v>644</v>
      </c>
      <c r="L214" t="s">
        <v>645</v>
      </c>
      <c r="M214" t="s">
        <v>20695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20696</v>
      </c>
      <c r="T214" t="s">
        <v>20695</v>
      </c>
    </row>
    <row r="215" spans="1:20" x14ac:dyDescent="0.25">
      <c r="A215" t="s">
        <v>18</v>
      </c>
      <c r="B215" t="s">
        <v>19</v>
      </c>
      <c r="C215">
        <v>66.666666666666671</v>
      </c>
      <c r="D215">
        <v>3</v>
      </c>
      <c r="E215" t="s">
        <v>20697</v>
      </c>
      <c r="F215">
        <v>100</v>
      </c>
      <c r="G215">
        <v>0</v>
      </c>
      <c r="H215" t="s">
        <v>641</v>
      </c>
      <c r="I215" t="s">
        <v>20698</v>
      </c>
      <c r="J215" t="s">
        <v>685</v>
      </c>
      <c r="K215" t="s">
        <v>644</v>
      </c>
      <c r="L215" t="s">
        <v>645</v>
      </c>
      <c r="M215" t="s">
        <v>20699</v>
      </c>
      <c r="N215" t="s">
        <v>644</v>
      </c>
      <c r="O215" t="s">
        <v>668</v>
      </c>
      <c r="P215" t="s">
        <v>5</v>
      </c>
      <c r="Q215" t="s">
        <v>669</v>
      </c>
      <c r="R215" t="s">
        <v>645</v>
      </c>
      <c r="S215" t="s">
        <v>20700</v>
      </c>
      <c r="T215" t="s">
        <v>20699</v>
      </c>
    </row>
    <row r="216" spans="1:20" x14ac:dyDescent="0.25">
      <c r="A216" t="s">
        <v>22</v>
      </c>
      <c r="B216" t="s">
        <v>27</v>
      </c>
      <c r="C216">
        <v>66.333333333333329</v>
      </c>
      <c r="D216">
        <v>6</v>
      </c>
      <c r="E216" t="s">
        <v>20701</v>
      </c>
      <c r="F216">
        <v>440</v>
      </c>
      <c r="G216">
        <v>0</v>
      </c>
      <c r="H216" t="s">
        <v>729</v>
      </c>
      <c r="I216" t="s">
        <v>20702</v>
      </c>
      <c r="J216" t="s">
        <v>690</v>
      </c>
      <c r="K216" t="s">
        <v>644</v>
      </c>
      <c r="L216" t="s">
        <v>645</v>
      </c>
      <c r="M216" t="s">
        <v>20703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20704</v>
      </c>
      <c r="T216" t="s">
        <v>20703</v>
      </c>
    </row>
    <row r="217" spans="1:20" x14ac:dyDescent="0.25">
      <c r="A217" t="s">
        <v>147</v>
      </c>
      <c r="B217" t="s">
        <v>148</v>
      </c>
      <c r="C217">
        <v>33.333333333333336</v>
      </c>
      <c r="D217">
        <v>3</v>
      </c>
      <c r="E217" t="s">
        <v>20705</v>
      </c>
      <c r="F217">
        <v>100</v>
      </c>
      <c r="G217">
        <v>0</v>
      </c>
      <c r="H217" t="s">
        <v>641</v>
      </c>
      <c r="I217" t="s">
        <v>20706</v>
      </c>
      <c r="J217" t="s">
        <v>864</v>
      </c>
      <c r="K217" t="s">
        <v>644</v>
      </c>
      <c r="L217" t="s">
        <v>645</v>
      </c>
      <c r="M217" t="s">
        <v>20703</v>
      </c>
      <c r="N217" t="s">
        <v>644</v>
      </c>
      <c r="O217" t="s">
        <v>668</v>
      </c>
      <c r="P217" t="s">
        <v>5</v>
      </c>
      <c r="Q217" t="s">
        <v>669</v>
      </c>
      <c r="R217" t="s">
        <v>645</v>
      </c>
      <c r="S217" t="s">
        <v>20707</v>
      </c>
      <c r="T217" t="s">
        <v>20703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20708</v>
      </c>
      <c r="F218">
        <v>200</v>
      </c>
      <c r="G218">
        <v>0</v>
      </c>
      <c r="H218" t="s">
        <v>641</v>
      </c>
      <c r="I218" t="s">
        <v>20709</v>
      </c>
      <c r="J218" t="s">
        <v>981</v>
      </c>
      <c r="K218" t="s">
        <v>644</v>
      </c>
      <c r="L218" t="s">
        <v>645</v>
      </c>
      <c r="M218" t="s">
        <v>20710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20711</v>
      </c>
      <c r="T218" t="s">
        <v>20710</v>
      </c>
    </row>
    <row r="219" spans="1:20" x14ac:dyDescent="0.25">
      <c r="A219" t="s">
        <v>18</v>
      </c>
      <c r="B219" t="s">
        <v>19</v>
      </c>
      <c r="C219">
        <v>66.666666666666671</v>
      </c>
      <c r="D219">
        <v>6</v>
      </c>
      <c r="E219" t="s">
        <v>20712</v>
      </c>
      <c r="F219">
        <v>200</v>
      </c>
      <c r="G219">
        <v>0</v>
      </c>
      <c r="H219" t="s">
        <v>641</v>
      </c>
      <c r="I219" t="s">
        <v>20713</v>
      </c>
      <c r="J219" t="s">
        <v>1441</v>
      </c>
      <c r="K219" t="s">
        <v>644</v>
      </c>
      <c r="L219" t="s">
        <v>645</v>
      </c>
      <c r="M219" t="s">
        <v>20710</v>
      </c>
      <c r="N219" t="s">
        <v>644</v>
      </c>
      <c r="O219" t="s">
        <v>647</v>
      </c>
      <c r="P219" t="s">
        <v>5</v>
      </c>
      <c r="Q219" t="s">
        <v>648</v>
      </c>
      <c r="R219" t="s">
        <v>645</v>
      </c>
      <c r="S219" t="s">
        <v>20714</v>
      </c>
      <c r="T219" t="s">
        <v>20710</v>
      </c>
    </row>
    <row r="220" spans="1:20" x14ac:dyDescent="0.25">
      <c r="A220" t="s">
        <v>147</v>
      </c>
      <c r="B220" t="s">
        <v>148</v>
      </c>
      <c r="C220">
        <v>33.333333333333336</v>
      </c>
      <c r="D220">
        <v>3</v>
      </c>
      <c r="E220" t="s">
        <v>20715</v>
      </c>
      <c r="F220">
        <v>827</v>
      </c>
      <c r="G220">
        <v>48</v>
      </c>
      <c r="H220" t="s">
        <v>673</v>
      </c>
      <c r="I220" t="s">
        <v>11689</v>
      </c>
      <c r="J220" t="s">
        <v>20716</v>
      </c>
      <c r="K220" t="s">
        <v>12326</v>
      </c>
      <c r="L220" t="s">
        <v>13653</v>
      </c>
      <c r="M220" t="s">
        <v>20717</v>
      </c>
      <c r="N220" t="s">
        <v>644</v>
      </c>
      <c r="O220" t="s">
        <v>679</v>
      </c>
      <c r="P220" t="s">
        <v>26</v>
      </c>
      <c r="Q220" t="s">
        <v>680</v>
      </c>
      <c r="R220" t="s">
        <v>645</v>
      </c>
      <c r="S220" t="s">
        <v>20718</v>
      </c>
      <c r="T220" t="s">
        <v>20717</v>
      </c>
    </row>
    <row r="221" spans="1:20" x14ac:dyDescent="0.25">
      <c r="A221" t="s">
        <v>18</v>
      </c>
      <c r="B221" t="s">
        <v>19</v>
      </c>
      <c r="C221">
        <v>66.666666666666671</v>
      </c>
      <c r="D221">
        <v>3</v>
      </c>
      <c r="E221" t="s">
        <v>20715</v>
      </c>
      <c r="F221">
        <v>827</v>
      </c>
      <c r="G221">
        <v>48</v>
      </c>
      <c r="H221" t="s">
        <v>673</v>
      </c>
      <c r="I221" t="s">
        <v>11689</v>
      </c>
      <c r="J221" t="s">
        <v>20716</v>
      </c>
      <c r="K221" t="s">
        <v>12326</v>
      </c>
      <c r="L221" t="s">
        <v>13653</v>
      </c>
      <c r="M221" t="s">
        <v>20717</v>
      </c>
      <c r="N221" t="s">
        <v>644</v>
      </c>
      <c r="O221" t="s">
        <v>679</v>
      </c>
      <c r="P221" t="s">
        <v>26</v>
      </c>
      <c r="Q221" t="s">
        <v>680</v>
      </c>
      <c r="R221" t="s">
        <v>645</v>
      </c>
      <c r="S221" t="s">
        <v>20718</v>
      </c>
      <c r="T221" t="s">
        <v>20717</v>
      </c>
    </row>
    <row r="222" spans="1:20" x14ac:dyDescent="0.25">
      <c r="A222" t="s">
        <v>72</v>
      </c>
      <c r="B222" t="s">
        <v>108</v>
      </c>
      <c r="C222">
        <v>66</v>
      </c>
      <c r="D222">
        <v>2</v>
      </c>
      <c r="E222" t="s">
        <v>20715</v>
      </c>
      <c r="F222">
        <v>827</v>
      </c>
      <c r="G222">
        <v>48</v>
      </c>
      <c r="H222" t="s">
        <v>673</v>
      </c>
      <c r="I222" t="s">
        <v>11689</v>
      </c>
      <c r="J222" t="s">
        <v>20716</v>
      </c>
      <c r="K222" t="s">
        <v>12326</v>
      </c>
      <c r="L222" t="s">
        <v>13653</v>
      </c>
      <c r="M222" t="s">
        <v>20717</v>
      </c>
      <c r="N222" t="s">
        <v>644</v>
      </c>
      <c r="O222" t="s">
        <v>679</v>
      </c>
      <c r="P222" t="s">
        <v>26</v>
      </c>
      <c r="Q222" t="s">
        <v>680</v>
      </c>
      <c r="R222" t="s">
        <v>645</v>
      </c>
      <c r="S222" t="s">
        <v>20718</v>
      </c>
      <c r="T222" t="s">
        <v>20717</v>
      </c>
    </row>
    <row r="223" spans="1:20" x14ac:dyDescent="0.25">
      <c r="A223" t="s">
        <v>101</v>
      </c>
      <c r="B223" t="s">
        <v>74</v>
      </c>
      <c r="C223">
        <v>66</v>
      </c>
      <c r="D223">
        <v>2</v>
      </c>
      <c r="E223" t="s">
        <v>20715</v>
      </c>
      <c r="F223">
        <v>827</v>
      </c>
      <c r="G223">
        <v>48</v>
      </c>
      <c r="H223" t="s">
        <v>673</v>
      </c>
      <c r="I223" t="s">
        <v>11689</v>
      </c>
      <c r="J223" t="s">
        <v>20716</v>
      </c>
      <c r="K223" t="s">
        <v>12326</v>
      </c>
      <c r="L223" t="s">
        <v>13653</v>
      </c>
      <c r="M223" t="s">
        <v>20717</v>
      </c>
      <c r="N223" t="s">
        <v>644</v>
      </c>
      <c r="O223" t="s">
        <v>679</v>
      </c>
      <c r="P223" t="s">
        <v>26</v>
      </c>
      <c r="Q223" t="s">
        <v>680</v>
      </c>
      <c r="R223" t="s">
        <v>645</v>
      </c>
      <c r="S223" t="s">
        <v>20718</v>
      </c>
      <c r="T223" t="s">
        <v>20717</v>
      </c>
    </row>
    <row r="224" spans="1:20" x14ac:dyDescent="0.25">
      <c r="A224" t="s">
        <v>22</v>
      </c>
      <c r="B224" t="s">
        <v>27</v>
      </c>
      <c r="C224">
        <v>67</v>
      </c>
      <c r="D224">
        <v>2</v>
      </c>
      <c r="E224" t="s">
        <v>20715</v>
      </c>
      <c r="F224">
        <v>827</v>
      </c>
      <c r="G224">
        <v>48</v>
      </c>
      <c r="H224" t="s">
        <v>673</v>
      </c>
      <c r="I224" t="s">
        <v>11689</v>
      </c>
      <c r="J224" t="s">
        <v>20716</v>
      </c>
      <c r="K224" t="s">
        <v>12326</v>
      </c>
      <c r="L224" t="s">
        <v>13653</v>
      </c>
      <c r="M224" t="s">
        <v>20717</v>
      </c>
      <c r="N224" t="s">
        <v>644</v>
      </c>
      <c r="O224" t="s">
        <v>679</v>
      </c>
      <c r="P224" t="s">
        <v>26</v>
      </c>
      <c r="Q224" t="s">
        <v>680</v>
      </c>
      <c r="R224" t="s">
        <v>645</v>
      </c>
      <c r="S224" t="s">
        <v>20718</v>
      </c>
      <c r="T224" t="s">
        <v>20717</v>
      </c>
    </row>
    <row r="225" spans="1:20" x14ac:dyDescent="0.25">
      <c r="A225" t="s">
        <v>110</v>
      </c>
      <c r="B225" t="s">
        <v>111</v>
      </c>
      <c r="C225">
        <v>65</v>
      </c>
      <c r="D225">
        <v>1</v>
      </c>
      <c r="E225" t="s">
        <v>20719</v>
      </c>
      <c r="F225">
        <v>450</v>
      </c>
      <c r="G225">
        <v>50</v>
      </c>
      <c r="H225" t="s">
        <v>2006</v>
      </c>
      <c r="I225" t="s">
        <v>20720</v>
      </c>
      <c r="J225" t="s">
        <v>20721</v>
      </c>
      <c r="K225" t="s">
        <v>5323</v>
      </c>
      <c r="L225" t="s">
        <v>20722</v>
      </c>
      <c r="M225" t="s">
        <v>20723</v>
      </c>
      <c r="N225" t="s">
        <v>20659</v>
      </c>
      <c r="O225" t="s">
        <v>1890</v>
      </c>
      <c r="P225" t="s">
        <v>1891</v>
      </c>
      <c r="Q225" t="s">
        <v>1892</v>
      </c>
      <c r="R225" t="s">
        <v>645</v>
      </c>
      <c r="S225" t="s">
        <v>20724</v>
      </c>
      <c r="T225" t="s">
        <v>20725</v>
      </c>
    </row>
    <row r="226" spans="1:20" x14ac:dyDescent="0.25">
      <c r="A226" t="s">
        <v>114</v>
      </c>
      <c r="B226" t="s">
        <v>115</v>
      </c>
      <c r="C226">
        <v>65</v>
      </c>
      <c r="D226">
        <v>1</v>
      </c>
      <c r="E226" t="s">
        <v>20719</v>
      </c>
      <c r="F226">
        <v>450</v>
      </c>
      <c r="G226">
        <v>50</v>
      </c>
      <c r="H226" t="s">
        <v>2006</v>
      </c>
      <c r="I226" t="s">
        <v>20720</v>
      </c>
      <c r="J226" t="s">
        <v>20721</v>
      </c>
      <c r="K226" t="s">
        <v>5323</v>
      </c>
      <c r="L226" t="s">
        <v>20722</v>
      </c>
      <c r="M226" t="s">
        <v>20723</v>
      </c>
      <c r="N226" t="s">
        <v>20659</v>
      </c>
      <c r="O226" t="s">
        <v>1890</v>
      </c>
      <c r="P226" t="s">
        <v>1891</v>
      </c>
      <c r="Q226" t="s">
        <v>1892</v>
      </c>
      <c r="R226" t="s">
        <v>645</v>
      </c>
      <c r="S226" t="s">
        <v>20724</v>
      </c>
      <c r="T226" t="s">
        <v>20725</v>
      </c>
    </row>
    <row r="227" spans="1:20" x14ac:dyDescent="0.25">
      <c r="A227" t="s">
        <v>14</v>
      </c>
      <c r="B227" t="s">
        <v>15</v>
      </c>
      <c r="C227">
        <v>65</v>
      </c>
      <c r="D227">
        <v>1</v>
      </c>
      <c r="E227" t="s">
        <v>20719</v>
      </c>
      <c r="F227">
        <v>450</v>
      </c>
      <c r="G227">
        <v>50</v>
      </c>
      <c r="H227" t="s">
        <v>2006</v>
      </c>
      <c r="I227" t="s">
        <v>20720</v>
      </c>
      <c r="J227" t="s">
        <v>20721</v>
      </c>
      <c r="K227" t="s">
        <v>5323</v>
      </c>
      <c r="L227" t="s">
        <v>20722</v>
      </c>
      <c r="M227" t="s">
        <v>20723</v>
      </c>
      <c r="N227" t="s">
        <v>20659</v>
      </c>
      <c r="O227" t="s">
        <v>1890</v>
      </c>
      <c r="P227" t="s">
        <v>1891</v>
      </c>
      <c r="Q227" t="s">
        <v>1892</v>
      </c>
      <c r="R227" t="s">
        <v>645</v>
      </c>
      <c r="S227" t="s">
        <v>20724</v>
      </c>
      <c r="T227" t="s">
        <v>20725</v>
      </c>
    </row>
    <row r="228" spans="1:20" x14ac:dyDescent="0.25">
      <c r="A228" t="s">
        <v>112</v>
      </c>
      <c r="B228" t="s">
        <v>113</v>
      </c>
      <c r="C228">
        <v>65</v>
      </c>
      <c r="D228">
        <v>1</v>
      </c>
      <c r="E228" t="s">
        <v>20719</v>
      </c>
      <c r="F228">
        <v>450</v>
      </c>
      <c r="G228">
        <v>50</v>
      </c>
      <c r="H228" t="s">
        <v>2006</v>
      </c>
      <c r="I228" t="s">
        <v>20720</v>
      </c>
      <c r="J228" t="s">
        <v>20721</v>
      </c>
      <c r="K228" t="s">
        <v>5323</v>
      </c>
      <c r="L228" t="s">
        <v>20722</v>
      </c>
      <c r="M228" t="s">
        <v>20723</v>
      </c>
      <c r="N228" t="s">
        <v>20659</v>
      </c>
      <c r="O228" t="s">
        <v>1890</v>
      </c>
      <c r="P228" t="s">
        <v>1891</v>
      </c>
      <c r="Q228" t="s">
        <v>1892</v>
      </c>
      <c r="R228" t="s">
        <v>645</v>
      </c>
      <c r="S228" t="s">
        <v>20724</v>
      </c>
      <c r="T228" t="s">
        <v>20725</v>
      </c>
    </row>
    <row r="229" spans="1:20" x14ac:dyDescent="0.25">
      <c r="A229" t="s">
        <v>12</v>
      </c>
      <c r="B229" t="s">
        <v>13</v>
      </c>
      <c r="C229">
        <v>65</v>
      </c>
      <c r="D229">
        <v>2</v>
      </c>
      <c r="E229" t="s">
        <v>20719</v>
      </c>
      <c r="F229">
        <v>450</v>
      </c>
      <c r="G229">
        <v>50</v>
      </c>
      <c r="H229" t="s">
        <v>2006</v>
      </c>
      <c r="I229" t="s">
        <v>20720</v>
      </c>
      <c r="J229" t="s">
        <v>20721</v>
      </c>
      <c r="K229" t="s">
        <v>5323</v>
      </c>
      <c r="L229" t="s">
        <v>20722</v>
      </c>
      <c r="M229" t="s">
        <v>20723</v>
      </c>
      <c r="N229" t="s">
        <v>20659</v>
      </c>
      <c r="O229" t="s">
        <v>1890</v>
      </c>
      <c r="P229" t="s">
        <v>1891</v>
      </c>
      <c r="Q229" t="s">
        <v>1892</v>
      </c>
      <c r="R229" t="s">
        <v>645</v>
      </c>
      <c r="S229" t="s">
        <v>20724</v>
      </c>
      <c r="T229" t="s">
        <v>20725</v>
      </c>
    </row>
    <row r="230" spans="1:20" x14ac:dyDescent="0.25">
      <c r="A230" t="s">
        <v>18</v>
      </c>
      <c r="B230" t="s">
        <v>19</v>
      </c>
      <c r="C230">
        <v>50</v>
      </c>
      <c r="D230">
        <v>6</v>
      </c>
      <c r="E230" t="s">
        <v>20719</v>
      </c>
      <c r="F230">
        <v>450</v>
      </c>
      <c r="G230">
        <v>50</v>
      </c>
      <c r="H230" t="s">
        <v>2006</v>
      </c>
      <c r="I230" t="s">
        <v>20720</v>
      </c>
      <c r="J230" t="s">
        <v>20721</v>
      </c>
      <c r="K230" t="s">
        <v>5323</v>
      </c>
      <c r="L230" t="s">
        <v>20722</v>
      </c>
      <c r="M230" t="s">
        <v>20723</v>
      </c>
      <c r="N230" t="s">
        <v>20659</v>
      </c>
      <c r="O230" t="s">
        <v>1890</v>
      </c>
      <c r="P230" t="s">
        <v>1891</v>
      </c>
      <c r="Q230" t="s">
        <v>1892</v>
      </c>
      <c r="R230" t="s">
        <v>645</v>
      </c>
      <c r="S230" t="s">
        <v>20724</v>
      </c>
      <c r="T230" t="s">
        <v>20725</v>
      </c>
    </row>
    <row r="231" spans="1:20" x14ac:dyDescent="0.25">
      <c r="A231" t="s">
        <v>147</v>
      </c>
      <c r="B231" t="s">
        <v>148</v>
      </c>
      <c r="C231">
        <v>50</v>
      </c>
      <c r="D231">
        <v>6</v>
      </c>
      <c r="E231" t="s">
        <v>20726</v>
      </c>
      <c r="F231">
        <v>200</v>
      </c>
      <c r="G231">
        <v>0</v>
      </c>
      <c r="H231" t="s">
        <v>641</v>
      </c>
      <c r="I231" t="s">
        <v>20727</v>
      </c>
      <c r="J231" t="s">
        <v>724</v>
      </c>
      <c r="K231" t="s">
        <v>644</v>
      </c>
      <c r="L231" t="s">
        <v>645</v>
      </c>
      <c r="M231" t="s">
        <v>20725</v>
      </c>
      <c r="N231" t="s">
        <v>644</v>
      </c>
      <c r="O231" t="s">
        <v>647</v>
      </c>
      <c r="P231" t="s">
        <v>5</v>
      </c>
      <c r="Q231" t="s">
        <v>648</v>
      </c>
      <c r="R231" t="s">
        <v>645</v>
      </c>
      <c r="S231" t="s">
        <v>20728</v>
      </c>
      <c r="T231" t="s">
        <v>20725</v>
      </c>
    </row>
    <row r="232" spans="1:20" x14ac:dyDescent="0.25">
      <c r="A232" t="s">
        <v>18</v>
      </c>
      <c r="B232" t="s">
        <v>19</v>
      </c>
      <c r="C232">
        <v>66.666666666666671</v>
      </c>
      <c r="D232">
        <v>3</v>
      </c>
      <c r="E232" t="s">
        <v>20729</v>
      </c>
      <c r="F232">
        <v>100</v>
      </c>
      <c r="G232">
        <v>0</v>
      </c>
      <c r="H232" t="s">
        <v>641</v>
      </c>
      <c r="I232" t="s">
        <v>20730</v>
      </c>
      <c r="J232" t="s">
        <v>869</v>
      </c>
      <c r="K232" t="s">
        <v>644</v>
      </c>
      <c r="L232" t="s">
        <v>645</v>
      </c>
      <c r="M232" t="s">
        <v>20725</v>
      </c>
      <c r="N232" t="s">
        <v>644</v>
      </c>
      <c r="O232" t="s">
        <v>647</v>
      </c>
      <c r="P232" t="s">
        <v>5</v>
      </c>
      <c r="Q232" t="s">
        <v>648</v>
      </c>
      <c r="R232" t="s">
        <v>645</v>
      </c>
      <c r="S232" t="s">
        <v>20731</v>
      </c>
      <c r="T232" t="s">
        <v>20725</v>
      </c>
    </row>
    <row r="233" spans="1:20" x14ac:dyDescent="0.25">
      <c r="A233" t="s">
        <v>18</v>
      </c>
      <c r="B233" t="s">
        <v>19</v>
      </c>
      <c r="C233">
        <v>66.666666666666671</v>
      </c>
      <c r="D233">
        <v>3</v>
      </c>
      <c r="E233" t="s">
        <v>20732</v>
      </c>
      <c r="F233">
        <v>100</v>
      </c>
      <c r="G233">
        <v>0</v>
      </c>
      <c r="H233" t="s">
        <v>641</v>
      </c>
      <c r="I233" t="s">
        <v>20733</v>
      </c>
      <c r="J233" t="s">
        <v>783</v>
      </c>
      <c r="K233" t="s">
        <v>644</v>
      </c>
      <c r="L233" t="s">
        <v>645</v>
      </c>
      <c r="M233" t="s">
        <v>20734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20735</v>
      </c>
      <c r="T233" t="s">
        <v>20734</v>
      </c>
    </row>
    <row r="234" spans="1:20" x14ac:dyDescent="0.25">
      <c r="A234" t="s">
        <v>147</v>
      </c>
      <c r="B234" t="s">
        <v>148</v>
      </c>
      <c r="C234">
        <v>50</v>
      </c>
      <c r="D234">
        <v>6</v>
      </c>
      <c r="E234" t="s">
        <v>20736</v>
      </c>
      <c r="F234">
        <v>200</v>
      </c>
      <c r="G234">
        <v>0</v>
      </c>
      <c r="H234" t="s">
        <v>641</v>
      </c>
      <c r="I234" t="s">
        <v>20737</v>
      </c>
      <c r="J234" t="s">
        <v>1549</v>
      </c>
      <c r="K234" t="s">
        <v>644</v>
      </c>
      <c r="L234" t="s">
        <v>645</v>
      </c>
      <c r="M234" t="s">
        <v>20738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20739</v>
      </c>
      <c r="T234" t="s">
        <v>20738</v>
      </c>
    </row>
    <row r="235" spans="1:20" x14ac:dyDescent="0.25">
      <c r="A235" t="s">
        <v>18</v>
      </c>
      <c r="B235" t="s">
        <v>19</v>
      </c>
      <c r="C235">
        <v>33</v>
      </c>
      <c r="D235">
        <v>40</v>
      </c>
      <c r="E235" t="s">
        <v>20740</v>
      </c>
      <c r="F235">
        <v>1320</v>
      </c>
      <c r="G235">
        <v>0</v>
      </c>
      <c r="H235" t="s">
        <v>641</v>
      </c>
      <c r="I235" t="s">
        <v>16887</v>
      </c>
      <c r="J235" t="s">
        <v>771</v>
      </c>
      <c r="K235" t="s">
        <v>644</v>
      </c>
      <c r="L235" t="s">
        <v>645</v>
      </c>
      <c r="M235" t="s">
        <v>20741</v>
      </c>
      <c r="N235" t="s">
        <v>644</v>
      </c>
      <c r="O235" t="s">
        <v>647</v>
      </c>
      <c r="P235" t="s">
        <v>5</v>
      </c>
      <c r="Q235" t="s">
        <v>648</v>
      </c>
      <c r="R235" t="s">
        <v>645</v>
      </c>
      <c r="S235" t="s">
        <v>20742</v>
      </c>
      <c r="T235" t="s">
        <v>20741</v>
      </c>
    </row>
    <row r="236" spans="1:20" x14ac:dyDescent="0.25">
      <c r="A236" t="s">
        <v>147</v>
      </c>
      <c r="B236" t="s">
        <v>148</v>
      </c>
      <c r="C236">
        <v>50</v>
      </c>
      <c r="D236">
        <v>6</v>
      </c>
      <c r="E236" t="s">
        <v>20743</v>
      </c>
      <c r="F236">
        <v>200</v>
      </c>
      <c r="G236">
        <v>0</v>
      </c>
      <c r="H236" t="s">
        <v>641</v>
      </c>
      <c r="I236" t="s">
        <v>20744</v>
      </c>
      <c r="J236" t="s">
        <v>724</v>
      </c>
      <c r="K236" t="s">
        <v>644</v>
      </c>
      <c r="L236" t="s">
        <v>645</v>
      </c>
      <c r="M236" t="s">
        <v>20745</v>
      </c>
      <c r="N236" t="s">
        <v>644</v>
      </c>
      <c r="O236" t="s">
        <v>726</v>
      </c>
      <c r="P236" t="s">
        <v>5</v>
      </c>
      <c r="Q236" t="s">
        <v>648</v>
      </c>
      <c r="R236" t="s">
        <v>645</v>
      </c>
      <c r="S236" t="s">
        <v>20746</v>
      </c>
      <c r="T236" t="s">
        <v>20745</v>
      </c>
    </row>
    <row r="237" spans="1:20" x14ac:dyDescent="0.25">
      <c r="A237" t="s">
        <v>241</v>
      </c>
      <c r="B237" t="s">
        <v>247</v>
      </c>
      <c r="C237">
        <v>139</v>
      </c>
      <c r="D237">
        <v>1</v>
      </c>
      <c r="E237" t="s">
        <v>20747</v>
      </c>
      <c r="F237">
        <v>762.93</v>
      </c>
      <c r="G237">
        <v>0</v>
      </c>
      <c r="H237" t="s">
        <v>641</v>
      </c>
      <c r="I237" t="s">
        <v>20748</v>
      </c>
      <c r="J237" t="s">
        <v>981</v>
      </c>
      <c r="K237" t="s">
        <v>644</v>
      </c>
      <c r="L237" t="s">
        <v>645</v>
      </c>
      <c r="M237" t="s">
        <v>20749</v>
      </c>
      <c r="N237" t="s">
        <v>644</v>
      </c>
      <c r="O237" t="s">
        <v>668</v>
      </c>
      <c r="P237" t="s">
        <v>5</v>
      </c>
      <c r="Q237" t="s">
        <v>669</v>
      </c>
      <c r="R237" t="s">
        <v>645</v>
      </c>
      <c r="S237" t="s">
        <v>20750</v>
      </c>
      <c r="T237" t="s">
        <v>20751</v>
      </c>
    </row>
    <row r="238" spans="1:20" x14ac:dyDescent="0.25">
      <c r="A238" t="s">
        <v>240</v>
      </c>
      <c r="B238" t="s">
        <v>246</v>
      </c>
      <c r="C238">
        <v>139</v>
      </c>
      <c r="D238">
        <v>1</v>
      </c>
      <c r="E238" t="s">
        <v>20747</v>
      </c>
      <c r="F238">
        <v>762.93</v>
      </c>
      <c r="G238">
        <v>0</v>
      </c>
      <c r="H238" t="s">
        <v>641</v>
      </c>
      <c r="I238" t="s">
        <v>20748</v>
      </c>
      <c r="J238" t="s">
        <v>981</v>
      </c>
      <c r="K238" t="s">
        <v>644</v>
      </c>
      <c r="L238" t="s">
        <v>645</v>
      </c>
      <c r="M238" t="s">
        <v>20749</v>
      </c>
      <c r="N238" t="s">
        <v>644</v>
      </c>
      <c r="O238" t="s">
        <v>668</v>
      </c>
      <c r="P238" t="s">
        <v>5</v>
      </c>
      <c r="Q238" t="s">
        <v>669</v>
      </c>
      <c r="R238" t="s">
        <v>645</v>
      </c>
      <c r="S238" t="s">
        <v>20750</v>
      </c>
      <c r="T238" t="s">
        <v>20751</v>
      </c>
    </row>
    <row r="239" spans="1:20" x14ac:dyDescent="0.25">
      <c r="A239" t="s">
        <v>239</v>
      </c>
      <c r="B239" t="s">
        <v>245</v>
      </c>
      <c r="C239">
        <v>139</v>
      </c>
      <c r="D239">
        <v>5</v>
      </c>
      <c r="E239" t="s">
        <v>20747</v>
      </c>
      <c r="F239">
        <v>762.93</v>
      </c>
      <c r="G239">
        <v>0</v>
      </c>
      <c r="H239" t="s">
        <v>641</v>
      </c>
      <c r="I239" t="s">
        <v>20748</v>
      </c>
      <c r="J239" t="s">
        <v>981</v>
      </c>
      <c r="K239" t="s">
        <v>644</v>
      </c>
      <c r="L239" t="s">
        <v>645</v>
      </c>
      <c r="M239" t="s">
        <v>20749</v>
      </c>
      <c r="N239" t="s">
        <v>644</v>
      </c>
      <c r="O239" t="s">
        <v>668</v>
      </c>
      <c r="P239" t="s">
        <v>5</v>
      </c>
      <c r="Q239" t="s">
        <v>669</v>
      </c>
      <c r="R239" t="s">
        <v>645</v>
      </c>
      <c r="S239" t="s">
        <v>20750</v>
      </c>
      <c r="T239" t="s">
        <v>20751</v>
      </c>
    </row>
    <row r="240" spans="1:20" x14ac:dyDescent="0.25">
      <c r="A240" t="s">
        <v>240</v>
      </c>
      <c r="B240" t="s">
        <v>246</v>
      </c>
      <c r="C240">
        <v>139</v>
      </c>
      <c r="D240">
        <v>1</v>
      </c>
      <c r="E240" t="s">
        <v>20752</v>
      </c>
      <c r="F240">
        <v>108.99</v>
      </c>
      <c r="G240">
        <v>0</v>
      </c>
      <c r="H240" t="s">
        <v>641</v>
      </c>
      <c r="I240" t="s">
        <v>3445</v>
      </c>
      <c r="J240" t="s">
        <v>724</v>
      </c>
      <c r="K240" t="s">
        <v>644</v>
      </c>
      <c r="L240" t="s">
        <v>645</v>
      </c>
      <c r="M240" t="s">
        <v>20753</v>
      </c>
      <c r="N240" t="s">
        <v>644</v>
      </c>
      <c r="O240" t="s">
        <v>726</v>
      </c>
      <c r="P240" t="s">
        <v>5</v>
      </c>
      <c r="Q240" t="s">
        <v>648</v>
      </c>
      <c r="R240" t="s">
        <v>645</v>
      </c>
      <c r="S240" t="s">
        <v>20754</v>
      </c>
      <c r="T240" t="s">
        <v>20753</v>
      </c>
    </row>
    <row r="241" spans="1:20" x14ac:dyDescent="0.25">
      <c r="A241" t="s">
        <v>14</v>
      </c>
      <c r="B241" t="s">
        <v>15</v>
      </c>
      <c r="C241">
        <v>54.5</v>
      </c>
      <c r="D241">
        <v>2</v>
      </c>
      <c r="E241" t="s">
        <v>20755</v>
      </c>
      <c r="F241">
        <v>185</v>
      </c>
      <c r="G241">
        <v>64</v>
      </c>
      <c r="H241" t="s">
        <v>673</v>
      </c>
      <c r="I241" t="s">
        <v>20756</v>
      </c>
      <c r="J241" t="s">
        <v>20757</v>
      </c>
      <c r="K241" t="s">
        <v>2722</v>
      </c>
      <c r="L241" t="s">
        <v>20758</v>
      </c>
      <c r="M241" t="s">
        <v>20759</v>
      </c>
      <c r="N241" t="s">
        <v>644</v>
      </c>
      <c r="O241" t="s">
        <v>811</v>
      </c>
      <c r="P241" t="s">
        <v>23</v>
      </c>
      <c r="Q241" t="s">
        <v>812</v>
      </c>
      <c r="R241" t="s">
        <v>645</v>
      </c>
      <c r="S241" t="s">
        <v>20760</v>
      </c>
      <c r="T241" t="s">
        <v>20761</v>
      </c>
    </row>
    <row r="242" spans="1:20" x14ac:dyDescent="0.25">
      <c r="A242" t="s">
        <v>14</v>
      </c>
      <c r="B242" t="s">
        <v>15</v>
      </c>
      <c r="C242">
        <v>54.5</v>
      </c>
      <c r="D242">
        <v>2</v>
      </c>
      <c r="E242" t="s">
        <v>20755</v>
      </c>
      <c r="F242">
        <v>185</v>
      </c>
      <c r="G242">
        <v>64</v>
      </c>
      <c r="H242" t="s">
        <v>673</v>
      </c>
      <c r="I242" t="s">
        <v>20756</v>
      </c>
      <c r="J242" t="s">
        <v>20757</v>
      </c>
      <c r="K242" t="s">
        <v>2722</v>
      </c>
      <c r="L242" t="s">
        <v>20758</v>
      </c>
      <c r="M242" t="s">
        <v>20759</v>
      </c>
      <c r="N242" t="s">
        <v>644</v>
      </c>
      <c r="O242" t="s">
        <v>811</v>
      </c>
      <c r="P242" t="s">
        <v>23</v>
      </c>
      <c r="Q242" t="s">
        <v>812</v>
      </c>
      <c r="R242" t="s">
        <v>645</v>
      </c>
      <c r="S242" t="s">
        <v>20760</v>
      </c>
      <c r="T242" t="s">
        <v>20759</v>
      </c>
    </row>
    <row r="243" spans="1:20" x14ac:dyDescent="0.25">
      <c r="A243" t="s">
        <v>147</v>
      </c>
      <c r="B243" t="s">
        <v>148</v>
      </c>
      <c r="C243">
        <v>50</v>
      </c>
      <c r="D243">
        <v>6</v>
      </c>
      <c r="E243" t="s">
        <v>20762</v>
      </c>
      <c r="F243">
        <v>200</v>
      </c>
      <c r="G243">
        <v>0</v>
      </c>
      <c r="H243" t="s">
        <v>641</v>
      </c>
      <c r="I243" t="s">
        <v>6066</v>
      </c>
      <c r="J243" t="s">
        <v>981</v>
      </c>
      <c r="K243" t="s">
        <v>644</v>
      </c>
      <c r="L243" t="s">
        <v>645</v>
      </c>
      <c r="M243" t="s">
        <v>20763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20764</v>
      </c>
      <c r="T243" t="s">
        <v>20763</v>
      </c>
    </row>
    <row r="244" spans="1:20" x14ac:dyDescent="0.25">
      <c r="A244" t="s">
        <v>22</v>
      </c>
      <c r="B244" t="s">
        <v>27</v>
      </c>
      <c r="C244">
        <v>120</v>
      </c>
      <c r="D244">
        <v>1</v>
      </c>
      <c r="E244" t="s">
        <v>20765</v>
      </c>
      <c r="F244">
        <v>799</v>
      </c>
      <c r="G244">
        <v>0</v>
      </c>
      <c r="H244" t="s">
        <v>641</v>
      </c>
      <c r="I244" t="s">
        <v>20766</v>
      </c>
      <c r="J244" t="s">
        <v>745</v>
      </c>
      <c r="K244" t="s">
        <v>644</v>
      </c>
      <c r="L244" t="s">
        <v>645</v>
      </c>
      <c r="M244" t="s">
        <v>20759</v>
      </c>
      <c r="N244" t="s">
        <v>644</v>
      </c>
      <c r="O244" t="s">
        <v>732</v>
      </c>
      <c r="P244" t="s">
        <v>5</v>
      </c>
      <c r="Q244" t="s">
        <v>669</v>
      </c>
      <c r="R244" t="s">
        <v>645</v>
      </c>
      <c r="S244" t="s">
        <v>20767</v>
      </c>
      <c r="T244" t="s">
        <v>20763</v>
      </c>
    </row>
    <row r="245" spans="1:20" x14ac:dyDescent="0.25">
      <c r="A245" t="s">
        <v>72</v>
      </c>
      <c r="B245" t="s">
        <v>3385</v>
      </c>
      <c r="C245">
        <v>120</v>
      </c>
      <c r="D245">
        <v>7</v>
      </c>
      <c r="E245" t="s">
        <v>20765</v>
      </c>
      <c r="F245">
        <v>799</v>
      </c>
      <c r="G245">
        <v>0</v>
      </c>
      <c r="H245" t="s">
        <v>641</v>
      </c>
      <c r="I245" t="s">
        <v>20766</v>
      </c>
      <c r="J245" t="s">
        <v>745</v>
      </c>
      <c r="K245" t="s">
        <v>644</v>
      </c>
      <c r="L245" t="s">
        <v>645</v>
      </c>
      <c r="M245" t="s">
        <v>20759</v>
      </c>
      <c r="N245" t="s">
        <v>644</v>
      </c>
      <c r="O245" t="s">
        <v>732</v>
      </c>
      <c r="P245" t="s">
        <v>5</v>
      </c>
      <c r="Q245" t="s">
        <v>669</v>
      </c>
      <c r="R245" t="s">
        <v>645</v>
      </c>
      <c r="S245" t="s">
        <v>20767</v>
      </c>
      <c r="T245" t="s">
        <v>20763</v>
      </c>
    </row>
    <row r="246" spans="1:20" x14ac:dyDescent="0.25">
      <c r="A246" t="s">
        <v>147</v>
      </c>
      <c r="B246" t="s">
        <v>148</v>
      </c>
      <c r="C246">
        <v>40</v>
      </c>
      <c r="D246">
        <v>10</v>
      </c>
      <c r="E246" t="s">
        <v>20768</v>
      </c>
      <c r="F246">
        <v>330</v>
      </c>
      <c r="G246">
        <v>0</v>
      </c>
      <c r="H246" t="s">
        <v>641</v>
      </c>
      <c r="I246" t="s">
        <v>20769</v>
      </c>
      <c r="J246" t="s">
        <v>1414</v>
      </c>
      <c r="K246" t="s">
        <v>644</v>
      </c>
      <c r="L246" t="s">
        <v>645</v>
      </c>
      <c r="M246" t="s">
        <v>20770</v>
      </c>
      <c r="N246" t="s">
        <v>644</v>
      </c>
      <c r="O246" t="s">
        <v>668</v>
      </c>
      <c r="P246" t="s">
        <v>5</v>
      </c>
      <c r="Q246" t="s">
        <v>669</v>
      </c>
      <c r="R246" t="s">
        <v>645</v>
      </c>
      <c r="S246" t="s">
        <v>20771</v>
      </c>
      <c r="T246" t="s">
        <v>20770</v>
      </c>
    </row>
    <row r="247" spans="1:20" x14ac:dyDescent="0.25">
      <c r="A247" t="s">
        <v>18</v>
      </c>
      <c r="B247" t="s">
        <v>19</v>
      </c>
      <c r="C247">
        <v>66.666666666666671</v>
      </c>
      <c r="D247">
        <v>3</v>
      </c>
      <c r="E247" t="s">
        <v>20772</v>
      </c>
      <c r="F247">
        <v>100</v>
      </c>
      <c r="G247">
        <v>0</v>
      </c>
      <c r="H247" t="s">
        <v>641</v>
      </c>
      <c r="I247" t="s">
        <v>20773</v>
      </c>
      <c r="J247" t="s">
        <v>2049</v>
      </c>
      <c r="K247" t="s">
        <v>644</v>
      </c>
      <c r="L247" t="s">
        <v>645</v>
      </c>
      <c r="M247" t="s">
        <v>20770</v>
      </c>
      <c r="N247" t="s">
        <v>644</v>
      </c>
      <c r="O247" t="s">
        <v>668</v>
      </c>
      <c r="P247" t="s">
        <v>5</v>
      </c>
      <c r="Q247" t="s">
        <v>669</v>
      </c>
      <c r="R247" t="s">
        <v>645</v>
      </c>
      <c r="S247" t="s">
        <v>20774</v>
      </c>
      <c r="T247" t="s">
        <v>20775</v>
      </c>
    </row>
    <row r="248" spans="1:20" x14ac:dyDescent="0.25">
      <c r="A248" t="s">
        <v>147</v>
      </c>
      <c r="B248" t="s">
        <v>148</v>
      </c>
      <c r="C248">
        <v>50</v>
      </c>
      <c r="D248">
        <v>6</v>
      </c>
      <c r="E248" t="s">
        <v>20776</v>
      </c>
      <c r="F248">
        <v>200</v>
      </c>
      <c r="G248">
        <v>0</v>
      </c>
      <c r="H248" t="s">
        <v>641</v>
      </c>
      <c r="I248" t="s">
        <v>17639</v>
      </c>
      <c r="J248" t="s">
        <v>981</v>
      </c>
      <c r="K248" t="s">
        <v>644</v>
      </c>
      <c r="L248" t="s">
        <v>645</v>
      </c>
      <c r="M248" t="s">
        <v>20777</v>
      </c>
      <c r="N248" t="s">
        <v>644</v>
      </c>
      <c r="O248" t="s">
        <v>647</v>
      </c>
      <c r="P248" t="s">
        <v>5</v>
      </c>
      <c r="Q248" t="s">
        <v>648</v>
      </c>
      <c r="R248" t="s">
        <v>645</v>
      </c>
      <c r="S248" t="s">
        <v>20778</v>
      </c>
      <c r="T248" t="s">
        <v>20777</v>
      </c>
    </row>
    <row r="249" spans="1:20" x14ac:dyDescent="0.25">
      <c r="A249" t="s">
        <v>147</v>
      </c>
      <c r="B249" t="s">
        <v>148</v>
      </c>
      <c r="C249">
        <v>50</v>
      </c>
      <c r="D249">
        <v>6</v>
      </c>
      <c r="E249" t="s">
        <v>20779</v>
      </c>
      <c r="F249">
        <v>200</v>
      </c>
      <c r="G249">
        <v>0</v>
      </c>
      <c r="H249" t="s">
        <v>641</v>
      </c>
      <c r="I249" t="s">
        <v>20780</v>
      </c>
      <c r="J249" t="s">
        <v>736</v>
      </c>
      <c r="K249" t="s">
        <v>644</v>
      </c>
      <c r="L249" t="s">
        <v>645</v>
      </c>
      <c r="M249" t="s">
        <v>20781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20782</v>
      </c>
      <c r="T249" t="s">
        <v>20781</v>
      </c>
    </row>
    <row r="250" spans="1:20" x14ac:dyDescent="0.25">
      <c r="A250" t="s">
        <v>18</v>
      </c>
      <c r="B250" t="s">
        <v>19</v>
      </c>
      <c r="C250">
        <v>66.666666666666671</v>
      </c>
      <c r="D250">
        <v>6</v>
      </c>
      <c r="E250" t="s">
        <v>20783</v>
      </c>
      <c r="F250">
        <v>200</v>
      </c>
      <c r="G250">
        <v>0</v>
      </c>
      <c r="H250" t="s">
        <v>641</v>
      </c>
      <c r="I250" t="s">
        <v>8990</v>
      </c>
      <c r="J250" t="s">
        <v>771</v>
      </c>
      <c r="K250" t="s">
        <v>644</v>
      </c>
      <c r="L250" t="s">
        <v>645</v>
      </c>
      <c r="M250" t="s">
        <v>20784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20785</v>
      </c>
      <c r="T250" t="s">
        <v>20784</v>
      </c>
    </row>
    <row r="251" spans="1:20" x14ac:dyDescent="0.25">
      <c r="A251" t="s">
        <v>22</v>
      </c>
      <c r="B251" t="s">
        <v>27</v>
      </c>
      <c r="C251">
        <v>120</v>
      </c>
      <c r="D251">
        <v>1</v>
      </c>
      <c r="E251" t="s">
        <v>20786</v>
      </c>
      <c r="F251">
        <v>99</v>
      </c>
      <c r="G251">
        <v>0</v>
      </c>
      <c r="H251" t="s">
        <v>641</v>
      </c>
      <c r="I251" t="s">
        <v>20787</v>
      </c>
      <c r="J251" t="s">
        <v>736</v>
      </c>
      <c r="K251" t="s">
        <v>644</v>
      </c>
      <c r="L251" t="s">
        <v>645</v>
      </c>
      <c r="M251" t="s">
        <v>20788</v>
      </c>
      <c r="N251" t="s">
        <v>644</v>
      </c>
      <c r="O251" t="s">
        <v>647</v>
      </c>
      <c r="P251" t="s">
        <v>5</v>
      </c>
      <c r="Q251" t="s">
        <v>648</v>
      </c>
      <c r="R251" t="s">
        <v>645</v>
      </c>
      <c r="S251" t="s">
        <v>20789</v>
      </c>
      <c r="T251" t="s">
        <v>20788</v>
      </c>
    </row>
    <row r="252" spans="1:20" x14ac:dyDescent="0.25">
      <c r="A252" t="s">
        <v>22</v>
      </c>
      <c r="B252" t="s">
        <v>27</v>
      </c>
      <c r="C252">
        <v>66.333333333333329</v>
      </c>
      <c r="D252">
        <v>3</v>
      </c>
      <c r="E252" t="s">
        <v>20790</v>
      </c>
      <c r="F252">
        <v>220</v>
      </c>
      <c r="G252">
        <v>0</v>
      </c>
      <c r="H252" t="s">
        <v>729</v>
      </c>
      <c r="I252" t="s">
        <v>11384</v>
      </c>
      <c r="J252" t="s">
        <v>1840</v>
      </c>
      <c r="K252" t="s">
        <v>644</v>
      </c>
      <c r="L252" t="s">
        <v>645</v>
      </c>
      <c r="M252" t="s">
        <v>20791</v>
      </c>
      <c r="N252" t="s">
        <v>644</v>
      </c>
      <c r="O252" t="s">
        <v>647</v>
      </c>
      <c r="P252" t="s">
        <v>5</v>
      </c>
      <c r="Q252" t="s">
        <v>648</v>
      </c>
      <c r="R252" t="s">
        <v>645</v>
      </c>
      <c r="S252" t="s">
        <v>20792</v>
      </c>
      <c r="T252" t="s">
        <v>20791</v>
      </c>
    </row>
    <row r="253" spans="1:20" x14ac:dyDescent="0.25">
      <c r="A253" t="s">
        <v>101</v>
      </c>
      <c r="B253" t="s">
        <v>74</v>
      </c>
      <c r="C253">
        <v>120</v>
      </c>
      <c r="D253">
        <v>1</v>
      </c>
      <c r="E253" t="s">
        <v>20793</v>
      </c>
      <c r="F253">
        <v>99</v>
      </c>
      <c r="G253">
        <v>0</v>
      </c>
      <c r="H253" t="s">
        <v>641</v>
      </c>
      <c r="I253" t="s">
        <v>20794</v>
      </c>
      <c r="J253" t="s">
        <v>745</v>
      </c>
      <c r="K253" t="s">
        <v>644</v>
      </c>
      <c r="L253" t="s">
        <v>645</v>
      </c>
      <c r="M253" t="s">
        <v>20795</v>
      </c>
      <c r="N253" t="s">
        <v>644</v>
      </c>
      <c r="O253" t="s">
        <v>647</v>
      </c>
      <c r="P253" t="s">
        <v>5</v>
      </c>
      <c r="Q253" t="s">
        <v>648</v>
      </c>
      <c r="R253" t="s">
        <v>645</v>
      </c>
      <c r="S253" t="s">
        <v>20796</v>
      </c>
      <c r="T253" t="s">
        <v>20795</v>
      </c>
    </row>
    <row r="254" spans="1:20" x14ac:dyDescent="0.25">
      <c r="A254" t="s">
        <v>147</v>
      </c>
      <c r="B254" t="s">
        <v>148</v>
      </c>
      <c r="C254">
        <v>50</v>
      </c>
      <c r="D254">
        <v>6</v>
      </c>
      <c r="E254" t="s">
        <v>20797</v>
      </c>
      <c r="F254">
        <v>200</v>
      </c>
      <c r="G254">
        <v>0</v>
      </c>
      <c r="H254" t="s">
        <v>641</v>
      </c>
      <c r="I254" t="s">
        <v>20798</v>
      </c>
      <c r="J254" t="s">
        <v>1314</v>
      </c>
      <c r="K254" t="s">
        <v>644</v>
      </c>
      <c r="L254" t="s">
        <v>645</v>
      </c>
      <c r="M254" t="s">
        <v>20795</v>
      </c>
      <c r="N254" t="s">
        <v>644</v>
      </c>
      <c r="O254" t="s">
        <v>647</v>
      </c>
      <c r="P254" t="s">
        <v>5</v>
      </c>
      <c r="Q254" t="s">
        <v>648</v>
      </c>
      <c r="R254" t="s">
        <v>645</v>
      </c>
      <c r="S254" t="s">
        <v>20799</v>
      </c>
      <c r="T254" t="s">
        <v>20795</v>
      </c>
    </row>
    <row r="255" spans="1:20" x14ac:dyDescent="0.25">
      <c r="A255" t="s">
        <v>18</v>
      </c>
      <c r="B255" t="s">
        <v>19</v>
      </c>
      <c r="C255">
        <v>66.666666666666671</v>
      </c>
      <c r="D255">
        <v>3</v>
      </c>
      <c r="E255" t="s">
        <v>20800</v>
      </c>
      <c r="F255">
        <v>100</v>
      </c>
      <c r="G255">
        <v>0</v>
      </c>
      <c r="H255" t="s">
        <v>641</v>
      </c>
      <c r="I255" t="s">
        <v>20801</v>
      </c>
      <c r="J255" t="s">
        <v>745</v>
      </c>
      <c r="K255" t="s">
        <v>644</v>
      </c>
      <c r="L255" t="s">
        <v>645</v>
      </c>
      <c r="M255" t="s">
        <v>20795</v>
      </c>
      <c r="N255" t="s">
        <v>644</v>
      </c>
      <c r="O255" t="s">
        <v>647</v>
      </c>
      <c r="P255" t="s">
        <v>5</v>
      </c>
      <c r="Q255" t="s">
        <v>648</v>
      </c>
      <c r="R255" t="s">
        <v>645</v>
      </c>
      <c r="S255" t="s">
        <v>20802</v>
      </c>
      <c r="T255" t="s">
        <v>20795</v>
      </c>
    </row>
    <row r="256" spans="1:20" x14ac:dyDescent="0.25">
      <c r="A256" t="s">
        <v>18</v>
      </c>
      <c r="B256" t="s">
        <v>19</v>
      </c>
      <c r="C256">
        <v>66.666666666666671</v>
      </c>
      <c r="D256">
        <v>3</v>
      </c>
      <c r="E256" t="s">
        <v>20803</v>
      </c>
      <c r="F256">
        <v>100</v>
      </c>
      <c r="G256">
        <v>0</v>
      </c>
      <c r="H256" t="s">
        <v>641</v>
      </c>
      <c r="I256" t="s">
        <v>20804</v>
      </c>
      <c r="J256" t="s">
        <v>745</v>
      </c>
      <c r="K256" t="s">
        <v>644</v>
      </c>
      <c r="L256" t="s">
        <v>645</v>
      </c>
      <c r="M256" t="s">
        <v>20805</v>
      </c>
      <c r="N256" t="s">
        <v>644</v>
      </c>
      <c r="O256" t="s">
        <v>647</v>
      </c>
      <c r="P256" t="s">
        <v>5</v>
      </c>
      <c r="Q256" t="s">
        <v>648</v>
      </c>
      <c r="R256" t="s">
        <v>645</v>
      </c>
      <c r="S256" t="s">
        <v>20806</v>
      </c>
      <c r="T256" t="s">
        <v>20805</v>
      </c>
    </row>
    <row r="257" spans="1:20" x14ac:dyDescent="0.25">
      <c r="A257" t="s">
        <v>22</v>
      </c>
      <c r="B257" t="s">
        <v>27</v>
      </c>
      <c r="C257">
        <v>120</v>
      </c>
      <c r="D257">
        <v>2</v>
      </c>
      <c r="E257" t="s">
        <v>20807</v>
      </c>
      <c r="F257">
        <v>198</v>
      </c>
      <c r="G257">
        <v>0</v>
      </c>
      <c r="H257" t="s">
        <v>641</v>
      </c>
      <c r="I257" t="s">
        <v>20808</v>
      </c>
      <c r="J257" t="s">
        <v>685</v>
      </c>
      <c r="K257" t="s">
        <v>644</v>
      </c>
      <c r="L257" t="s">
        <v>645</v>
      </c>
      <c r="M257" t="s">
        <v>20809</v>
      </c>
      <c r="N257" t="s">
        <v>644</v>
      </c>
      <c r="O257" t="s">
        <v>732</v>
      </c>
      <c r="P257" t="s">
        <v>5</v>
      </c>
      <c r="Q257" t="s">
        <v>669</v>
      </c>
      <c r="R257" t="s">
        <v>645</v>
      </c>
      <c r="S257" t="s">
        <v>20810</v>
      </c>
      <c r="T257" t="s">
        <v>20809</v>
      </c>
    </row>
    <row r="258" spans="1:20" x14ac:dyDescent="0.25">
      <c r="A258" t="s">
        <v>147</v>
      </c>
      <c r="B258" t="s">
        <v>148</v>
      </c>
      <c r="C258">
        <v>50</v>
      </c>
      <c r="D258">
        <v>6</v>
      </c>
      <c r="E258" t="s">
        <v>20811</v>
      </c>
      <c r="F258">
        <v>300</v>
      </c>
      <c r="G258">
        <v>0</v>
      </c>
      <c r="H258" t="s">
        <v>641</v>
      </c>
      <c r="I258" t="s">
        <v>20812</v>
      </c>
      <c r="J258" t="s">
        <v>859</v>
      </c>
      <c r="K258" t="s">
        <v>644</v>
      </c>
      <c r="L258" t="s">
        <v>645</v>
      </c>
      <c r="M258" t="s">
        <v>20809</v>
      </c>
      <c r="N258" t="s">
        <v>644</v>
      </c>
      <c r="O258" t="s">
        <v>726</v>
      </c>
      <c r="P258" t="s">
        <v>5</v>
      </c>
      <c r="Q258" t="s">
        <v>648</v>
      </c>
      <c r="R258" t="s">
        <v>645</v>
      </c>
      <c r="S258" t="s">
        <v>20813</v>
      </c>
      <c r="T258" t="s">
        <v>20809</v>
      </c>
    </row>
    <row r="259" spans="1:20" x14ac:dyDescent="0.25">
      <c r="A259" t="s">
        <v>18</v>
      </c>
      <c r="B259" t="s">
        <v>19</v>
      </c>
      <c r="C259">
        <v>66.666666666666671</v>
      </c>
      <c r="D259">
        <v>3</v>
      </c>
      <c r="E259" t="s">
        <v>20811</v>
      </c>
      <c r="F259">
        <v>300</v>
      </c>
      <c r="G259">
        <v>0</v>
      </c>
      <c r="H259" t="s">
        <v>641</v>
      </c>
      <c r="I259" t="s">
        <v>20812</v>
      </c>
      <c r="J259" t="s">
        <v>859</v>
      </c>
      <c r="K259" t="s">
        <v>644</v>
      </c>
      <c r="L259" t="s">
        <v>645</v>
      </c>
      <c r="M259" t="s">
        <v>20809</v>
      </c>
      <c r="N259" t="s">
        <v>644</v>
      </c>
      <c r="O259" t="s">
        <v>726</v>
      </c>
      <c r="P259" t="s">
        <v>5</v>
      </c>
      <c r="Q259" t="s">
        <v>648</v>
      </c>
      <c r="R259" t="s">
        <v>645</v>
      </c>
      <c r="S259" t="s">
        <v>20813</v>
      </c>
      <c r="T259" t="s">
        <v>20809</v>
      </c>
    </row>
    <row r="260" spans="1:20" x14ac:dyDescent="0.25">
      <c r="A260" t="s">
        <v>147</v>
      </c>
      <c r="B260" t="s">
        <v>148</v>
      </c>
      <c r="C260">
        <v>50</v>
      </c>
      <c r="D260">
        <v>6</v>
      </c>
      <c r="E260" t="s">
        <v>20814</v>
      </c>
      <c r="F260">
        <v>200</v>
      </c>
      <c r="G260">
        <v>0</v>
      </c>
      <c r="H260" t="s">
        <v>641</v>
      </c>
      <c r="I260" t="s">
        <v>20815</v>
      </c>
      <c r="J260" t="s">
        <v>657</v>
      </c>
      <c r="K260" t="s">
        <v>644</v>
      </c>
      <c r="L260" t="s">
        <v>645</v>
      </c>
      <c r="M260" t="s">
        <v>20816</v>
      </c>
      <c r="N260" t="s">
        <v>644</v>
      </c>
      <c r="O260" t="s">
        <v>668</v>
      </c>
      <c r="P260" t="s">
        <v>5</v>
      </c>
      <c r="Q260" t="s">
        <v>669</v>
      </c>
      <c r="R260" t="s">
        <v>645</v>
      </c>
      <c r="S260" t="s">
        <v>20817</v>
      </c>
      <c r="T260" t="s">
        <v>20816</v>
      </c>
    </row>
    <row r="261" spans="1:20" x14ac:dyDescent="0.25">
      <c r="A261" t="s">
        <v>147</v>
      </c>
      <c r="B261" t="s">
        <v>148</v>
      </c>
      <c r="C261">
        <v>33.333333333333336</v>
      </c>
      <c r="D261">
        <v>12</v>
      </c>
      <c r="E261" t="s">
        <v>20818</v>
      </c>
      <c r="F261">
        <v>400</v>
      </c>
      <c r="G261">
        <v>0</v>
      </c>
      <c r="H261" t="s">
        <v>641</v>
      </c>
      <c r="I261" t="s">
        <v>20819</v>
      </c>
      <c r="J261" t="s">
        <v>685</v>
      </c>
      <c r="K261" t="s">
        <v>644</v>
      </c>
      <c r="L261" t="s">
        <v>645</v>
      </c>
      <c r="M261" t="s">
        <v>20820</v>
      </c>
      <c r="N261" t="s">
        <v>644</v>
      </c>
      <c r="O261" t="s">
        <v>647</v>
      </c>
      <c r="P261" t="s">
        <v>5</v>
      </c>
      <c r="Q261" t="s">
        <v>648</v>
      </c>
      <c r="R261" t="s">
        <v>20821</v>
      </c>
      <c r="S261" t="s">
        <v>20822</v>
      </c>
      <c r="T261" t="s">
        <v>20820</v>
      </c>
    </row>
    <row r="262" spans="1:20" x14ac:dyDescent="0.25">
      <c r="A262" t="s">
        <v>104</v>
      </c>
      <c r="B262" t="s">
        <v>105</v>
      </c>
      <c r="C262">
        <v>14</v>
      </c>
      <c r="D262">
        <v>2</v>
      </c>
      <c r="E262" t="s">
        <v>20823</v>
      </c>
      <c r="F262">
        <v>32</v>
      </c>
      <c r="G262">
        <v>4</v>
      </c>
      <c r="H262" t="s">
        <v>673</v>
      </c>
      <c r="I262" t="s">
        <v>20824</v>
      </c>
      <c r="J262" t="s">
        <v>20825</v>
      </c>
      <c r="K262" t="s">
        <v>11156</v>
      </c>
      <c r="L262" t="s">
        <v>9042</v>
      </c>
      <c r="M262" t="s">
        <v>20826</v>
      </c>
      <c r="N262" t="s">
        <v>644</v>
      </c>
      <c r="O262" t="s">
        <v>679</v>
      </c>
      <c r="P262" t="s">
        <v>26</v>
      </c>
      <c r="Q262" t="s">
        <v>680</v>
      </c>
      <c r="R262" t="s">
        <v>645</v>
      </c>
      <c r="S262" t="s">
        <v>20827</v>
      </c>
      <c r="T262" t="s">
        <v>20826</v>
      </c>
    </row>
    <row r="263" spans="1:20" x14ac:dyDescent="0.25">
      <c r="A263" t="s">
        <v>18</v>
      </c>
      <c r="B263" t="s">
        <v>19</v>
      </c>
      <c r="C263">
        <v>66.666666666666671</v>
      </c>
      <c r="D263">
        <v>9</v>
      </c>
      <c r="E263" t="s">
        <v>20828</v>
      </c>
      <c r="F263">
        <v>300</v>
      </c>
      <c r="G263">
        <v>0</v>
      </c>
      <c r="H263" t="s">
        <v>641</v>
      </c>
      <c r="I263" t="s">
        <v>20829</v>
      </c>
      <c r="J263" t="s">
        <v>657</v>
      </c>
      <c r="K263" t="s">
        <v>644</v>
      </c>
      <c r="L263" t="s">
        <v>645</v>
      </c>
      <c r="M263" t="s">
        <v>20826</v>
      </c>
      <c r="N263" t="s">
        <v>644</v>
      </c>
      <c r="O263" t="s">
        <v>647</v>
      </c>
      <c r="P263" t="s">
        <v>5</v>
      </c>
      <c r="Q263" t="s">
        <v>648</v>
      </c>
      <c r="R263" t="s">
        <v>645</v>
      </c>
      <c r="S263" t="s">
        <v>20830</v>
      </c>
      <c r="T263" t="s">
        <v>20826</v>
      </c>
    </row>
    <row r="264" spans="1:20" x14ac:dyDescent="0.25">
      <c r="A264" t="s">
        <v>147</v>
      </c>
      <c r="B264" t="s">
        <v>148</v>
      </c>
      <c r="C264">
        <v>50</v>
      </c>
      <c r="D264">
        <v>6</v>
      </c>
      <c r="E264" t="s">
        <v>20831</v>
      </c>
      <c r="F264">
        <v>200</v>
      </c>
      <c r="G264">
        <v>0</v>
      </c>
      <c r="H264" t="s">
        <v>641</v>
      </c>
      <c r="I264" t="s">
        <v>20832</v>
      </c>
      <c r="J264" t="s">
        <v>900</v>
      </c>
      <c r="K264" t="s">
        <v>644</v>
      </c>
      <c r="L264" t="s">
        <v>645</v>
      </c>
      <c r="M264" t="s">
        <v>20826</v>
      </c>
      <c r="N264" t="s">
        <v>644</v>
      </c>
      <c r="O264" t="s">
        <v>668</v>
      </c>
      <c r="P264" t="s">
        <v>5</v>
      </c>
      <c r="Q264" t="s">
        <v>669</v>
      </c>
      <c r="R264" t="s">
        <v>645</v>
      </c>
      <c r="S264" t="s">
        <v>20833</v>
      </c>
      <c r="T264" t="s">
        <v>20826</v>
      </c>
    </row>
    <row r="265" spans="1:20" x14ac:dyDescent="0.25">
      <c r="A265" t="s">
        <v>18</v>
      </c>
      <c r="B265" t="s">
        <v>19</v>
      </c>
      <c r="C265">
        <v>66.666666666666671</v>
      </c>
      <c r="D265">
        <v>12</v>
      </c>
      <c r="E265" t="s">
        <v>20834</v>
      </c>
      <c r="F265">
        <v>400</v>
      </c>
      <c r="G265">
        <v>0</v>
      </c>
      <c r="H265" t="s">
        <v>641</v>
      </c>
      <c r="I265" t="s">
        <v>20835</v>
      </c>
      <c r="J265" t="s">
        <v>1711</v>
      </c>
      <c r="K265" t="s">
        <v>644</v>
      </c>
      <c r="L265" t="s">
        <v>645</v>
      </c>
      <c r="M265" t="s">
        <v>20836</v>
      </c>
      <c r="N265" t="s">
        <v>644</v>
      </c>
      <c r="O265" t="s">
        <v>647</v>
      </c>
      <c r="P265" t="s">
        <v>5</v>
      </c>
      <c r="Q265" t="s">
        <v>648</v>
      </c>
      <c r="R265" t="s">
        <v>645</v>
      </c>
      <c r="S265" t="s">
        <v>20837</v>
      </c>
      <c r="T265" t="s">
        <v>20836</v>
      </c>
    </row>
    <row r="266" spans="1:20" x14ac:dyDescent="0.25">
      <c r="A266" t="s">
        <v>241</v>
      </c>
      <c r="B266" t="s">
        <v>247</v>
      </c>
      <c r="C266">
        <v>139</v>
      </c>
      <c r="D266">
        <v>1</v>
      </c>
      <c r="E266" t="s">
        <v>20838</v>
      </c>
      <c r="F266">
        <v>108.99</v>
      </c>
      <c r="G266">
        <v>0</v>
      </c>
      <c r="H266" t="s">
        <v>641</v>
      </c>
      <c r="I266" t="s">
        <v>20839</v>
      </c>
      <c r="J266" t="s">
        <v>1189</v>
      </c>
      <c r="K266" t="s">
        <v>644</v>
      </c>
      <c r="L266" t="s">
        <v>645</v>
      </c>
      <c r="M266" t="s">
        <v>20840</v>
      </c>
      <c r="N266" t="s">
        <v>644</v>
      </c>
      <c r="O266" t="s">
        <v>668</v>
      </c>
      <c r="P266" t="s">
        <v>5</v>
      </c>
      <c r="Q266" t="s">
        <v>669</v>
      </c>
      <c r="R266" t="s">
        <v>645</v>
      </c>
      <c r="S266" t="s">
        <v>20841</v>
      </c>
      <c r="T266" t="s">
        <v>20842</v>
      </c>
    </row>
    <row r="267" spans="1:20" x14ac:dyDescent="0.25">
      <c r="A267" t="s">
        <v>147</v>
      </c>
      <c r="B267" t="s">
        <v>148</v>
      </c>
      <c r="C267">
        <v>50</v>
      </c>
      <c r="D267">
        <v>6</v>
      </c>
      <c r="E267" t="s">
        <v>20843</v>
      </c>
      <c r="F267">
        <v>200</v>
      </c>
      <c r="G267">
        <v>0</v>
      </c>
      <c r="H267" t="s">
        <v>641</v>
      </c>
      <c r="I267" t="s">
        <v>20844</v>
      </c>
      <c r="J267" t="s">
        <v>736</v>
      </c>
      <c r="K267" t="s">
        <v>644</v>
      </c>
      <c r="L267" t="s">
        <v>645</v>
      </c>
      <c r="M267" t="s">
        <v>20845</v>
      </c>
      <c r="N267" t="s">
        <v>644</v>
      </c>
      <c r="O267" t="s">
        <v>647</v>
      </c>
      <c r="P267" t="s">
        <v>5</v>
      </c>
      <c r="Q267" t="s">
        <v>648</v>
      </c>
      <c r="R267" t="s">
        <v>645</v>
      </c>
      <c r="S267" t="s">
        <v>20846</v>
      </c>
      <c r="T267" t="s">
        <v>20845</v>
      </c>
    </row>
    <row r="268" spans="1:20" x14ac:dyDescent="0.25">
      <c r="A268" t="s">
        <v>18</v>
      </c>
      <c r="B268" t="s">
        <v>19</v>
      </c>
      <c r="C268">
        <v>33</v>
      </c>
      <c r="D268">
        <v>10</v>
      </c>
      <c r="E268" t="s">
        <v>20847</v>
      </c>
      <c r="F268">
        <v>330</v>
      </c>
      <c r="G268">
        <v>0</v>
      </c>
      <c r="H268" t="s">
        <v>641</v>
      </c>
      <c r="I268" t="s">
        <v>20848</v>
      </c>
      <c r="J268" t="s">
        <v>685</v>
      </c>
      <c r="K268" t="s">
        <v>644</v>
      </c>
      <c r="L268" t="s">
        <v>645</v>
      </c>
      <c r="M268" t="s">
        <v>20849</v>
      </c>
      <c r="N268" t="s">
        <v>644</v>
      </c>
      <c r="O268" t="s">
        <v>647</v>
      </c>
      <c r="P268" t="s">
        <v>5</v>
      </c>
      <c r="Q268" t="s">
        <v>648</v>
      </c>
      <c r="R268" t="s">
        <v>645</v>
      </c>
      <c r="S268" t="s">
        <v>20850</v>
      </c>
      <c r="T268" t="s">
        <v>20849</v>
      </c>
    </row>
    <row r="269" spans="1:20" x14ac:dyDescent="0.25">
      <c r="A269" t="s">
        <v>101</v>
      </c>
      <c r="B269" t="s">
        <v>74</v>
      </c>
      <c r="C269">
        <v>120</v>
      </c>
      <c r="D269">
        <v>4</v>
      </c>
      <c r="E269" t="s">
        <v>20851</v>
      </c>
      <c r="F269">
        <v>396</v>
      </c>
      <c r="G269">
        <v>0</v>
      </c>
      <c r="H269" t="s">
        <v>641</v>
      </c>
      <c r="I269" t="s">
        <v>5262</v>
      </c>
      <c r="J269" t="s">
        <v>694</v>
      </c>
      <c r="K269" t="s">
        <v>644</v>
      </c>
      <c r="L269" t="s">
        <v>645</v>
      </c>
      <c r="M269" t="s">
        <v>20852</v>
      </c>
      <c r="N269" t="s">
        <v>644</v>
      </c>
      <c r="O269" t="s">
        <v>647</v>
      </c>
      <c r="P269" t="s">
        <v>5</v>
      </c>
      <c r="Q269" t="s">
        <v>648</v>
      </c>
      <c r="R269" t="s">
        <v>645</v>
      </c>
      <c r="S269" t="s">
        <v>20853</v>
      </c>
      <c r="T269" t="s">
        <v>20852</v>
      </c>
    </row>
    <row r="270" spans="1:20" x14ac:dyDescent="0.25">
      <c r="A270" t="s">
        <v>18</v>
      </c>
      <c r="B270" t="s">
        <v>19</v>
      </c>
      <c r="C270">
        <v>66.666666666666671</v>
      </c>
      <c r="D270">
        <v>3</v>
      </c>
      <c r="E270" t="s">
        <v>20854</v>
      </c>
      <c r="F270">
        <v>200</v>
      </c>
      <c r="G270">
        <v>0</v>
      </c>
      <c r="H270" t="s">
        <v>641</v>
      </c>
      <c r="I270" t="s">
        <v>20855</v>
      </c>
      <c r="J270" t="s">
        <v>666</v>
      </c>
      <c r="K270" t="s">
        <v>644</v>
      </c>
      <c r="L270" t="s">
        <v>645</v>
      </c>
      <c r="M270" t="s">
        <v>20849</v>
      </c>
      <c r="N270" t="s">
        <v>644</v>
      </c>
      <c r="O270" t="s">
        <v>668</v>
      </c>
      <c r="P270" t="s">
        <v>5</v>
      </c>
      <c r="Q270" t="s">
        <v>669</v>
      </c>
      <c r="R270" t="s">
        <v>645</v>
      </c>
      <c r="S270" t="s">
        <v>20856</v>
      </c>
      <c r="T270" t="s">
        <v>20857</v>
      </c>
    </row>
    <row r="271" spans="1:20" x14ac:dyDescent="0.25">
      <c r="A271" t="s">
        <v>147</v>
      </c>
      <c r="B271" t="s">
        <v>148</v>
      </c>
      <c r="C271">
        <v>33.333333333333336</v>
      </c>
      <c r="D271">
        <v>3</v>
      </c>
      <c r="E271" t="s">
        <v>20854</v>
      </c>
      <c r="F271">
        <v>200</v>
      </c>
      <c r="G271">
        <v>0</v>
      </c>
      <c r="H271" t="s">
        <v>641</v>
      </c>
      <c r="I271" t="s">
        <v>20855</v>
      </c>
      <c r="J271" t="s">
        <v>666</v>
      </c>
      <c r="K271" t="s">
        <v>644</v>
      </c>
      <c r="L271" t="s">
        <v>645</v>
      </c>
      <c r="M271" t="s">
        <v>20849</v>
      </c>
      <c r="N271" t="s">
        <v>644</v>
      </c>
      <c r="O271" t="s">
        <v>668</v>
      </c>
      <c r="P271" t="s">
        <v>5</v>
      </c>
      <c r="Q271" t="s">
        <v>669</v>
      </c>
      <c r="R271" t="s">
        <v>645</v>
      </c>
      <c r="S271" t="s">
        <v>20856</v>
      </c>
      <c r="T271" t="s">
        <v>20857</v>
      </c>
    </row>
    <row r="272" spans="1:20" x14ac:dyDescent="0.25">
      <c r="A272" t="s">
        <v>72</v>
      </c>
      <c r="B272" t="s">
        <v>3385</v>
      </c>
      <c r="C272">
        <v>120</v>
      </c>
      <c r="D272">
        <v>1</v>
      </c>
      <c r="E272" t="s">
        <v>20858</v>
      </c>
      <c r="F272">
        <v>101</v>
      </c>
      <c r="G272">
        <v>1</v>
      </c>
      <c r="H272" t="s">
        <v>641</v>
      </c>
      <c r="I272" t="s">
        <v>20859</v>
      </c>
      <c r="J272" t="s">
        <v>1267</v>
      </c>
      <c r="K272" t="s">
        <v>644</v>
      </c>
      <c r="L272" t="s">
        <v>645</v>
      </c>
      <c r="M272" t="s">
        <v>20857</v>
      </c>
      <c r="N272" t="s">
        <v>644</v>
      </c>
      <c r="O272" t="s">
        <v>647</v>
      </c>
      <c r="P272" t="s">
        <v>5</v>
      </c>
      <c r="Q272" t="s">
        <v>648</v>
      </c>
      <c r="R272" t="s">
        <v>645</v>
      </c>
      <c r="S272" t="s">
        <v>20860</v>
      </c>
      <c r="T272" t="s">
        <v>20857</v>
      </c>
    </row>
    <row r="273" spans="1:20" x14ac:dyDescent="0.25">
      <c r="A273" t="s">
        <v>147</v>
      </c>
      <c r="B273" t="s">
        <v>148</v>
      </c>
      <c r="C273">
        <v>33.333333333333336</v>
      </c>
      <c r="D273">
        <v>3</v>
      </c>
      <c r="E273" t="s">
        <v>20861</v>
      </c>
      <c r="F273">
        <v>100</v>
      </c>
      <c r="G273">
        <v>0</v>
      </c>
      <c r="H273" t="s">
        <v>641</v>
      </c>
      <c r="I273" t="s">
        <v>20862</v>
      </c>
      <c r="J273" t="s">
        <v>1314</v>
      </c>
      <c r="K273" t="s">
        <v>644</v>
      </c>
      <c r="L273" t="s">
        <v>645</v>
      </c>
      <c r="M273" t="s">
        <v>20863</v>
      </c>
      <c r="N273" t="s">
        <v>644</v>
      </c>
      <c r="O273" t="s">
        <v>647</v>
      </c>
      <c r="P273" t="s">
        <v>5</v>
      </c>
      <c r="Q273" t="s">
        <v>648</v>
      </c>
      <c r="R273" t="s">
        <v>645</v>
      </c>
      <c r="S273" t="s">
        <v>20864</v>
      </c>
      <c r="T273" t="s">
        <v>20865</v>
      </c>
    </row>
    <row r="274" spans="1:20" x14ac:dyDescent="0.25">
      <c r="A274" t="s">
        <v>101</v>
      </c>
      <c r="B274" t="s">
        <v>74</v>
      </c>
      <c r="C274">
        <v>120</v>
      </c>
      <c r="D274">
        <v>3</v>
      </c>
      <c r="E274" t="s">
        <v>20866</v>
      </c>
      <c r="F274">
        <v>297</v>
      </c>
      <c r="G274">
        <v>0</v>
      </c>
      <c r="H274" t="s">
        <v>641</v>
      </c>
      <c r="I274" t="s">
        <v>4226</v>
      </c>
      <c r="J274" t="s">
        <v>685</v>
      </c>
      <c r="K274" t="s">
        <v>644</v>
      </c>
      <c r="L274" t="s">
        <v>645</v>
      </c>
      <c r="M274" t="s">
        <v>20867</v>
      </c>
      <c r="N274" t="s">
        <v>644</v>
      </c>
      <c r="O274" t="s">
        <v>647</v>
      </c>
      <c r="P274" t="s">
        <v>5</v>
      </c>
      <c r="Q274" t="s">
        <v>648</v>
      </c>
      <c r="R274" t="s">
        <v>645</v>
      </c>
      <c r="S274" t="s">
        <v>20868</v>
      </c>
      <c r="T274" t="s">
        <v>20867</v>
      </c>
    </row>
    <row r="275" spans="1:20" x14ac:dyDescent="0.25">
      <c r="A275" t="s">
        <v>147</v>
      </c>
      <c r="B275" t="s">
        <v>148</v>
      </c>
      <c r="C275">
        <v>40</v>
      </c>
      <c r="D275">
        <v>30</v>
      </c>
      <c r="E275" t="s">
        <v>20869</v>
      </c>
      <c r="F275">
        <v>990</v>
      </c>
      <c r="G275">
        <v>0</v>
      </c>
      <c r="H275" t="s">
        <v>641</v>
      </c>
      <c r="I275" t="s">
        <v>2330</v>
      </c>
      <c r="J275" t="s">
        <v>685</v>
      </c>
      <c r="K275" t="s">
        <v>644</v>
      </c>
      <c r="L275" t="s">
        <v>645</v>
      </c>
      <c r="M275" t="s">
        <v>20867</v>
      </c>
      <c r="N275" t="s">
        <v>644</v>
      </c>
      <c r="O275" t="s">
        <v>668</v>
      </c>
      <c r="P275" t="s">
        <v>5</v>
      </c>
      <c r="Q275" t="s">
        <v>669</v>
      </c>
      <c r="R275" t="s">
        <v>645</v>
      </c>
      <c r="S275" t="s">
        <v>20870</v>
      </c>
      <c r="T275" t="s">
        <v>20871</v>
      </c>
    </row>
    <row r="276" spans="1:20" x14ac:dyDescent="0.25">
      <c r="A276" t="s">
        <v>22</v>
      </c>
      <c r="B276" t="s">
        <v>27</v>
      </c>
      <c r="C276">
        <v>120</v>
      </c>
      <c r="D276">
        <v>2</v>
      </c>
      <c r="E276" t="s">
        <v>20872</v>
      </c>
      <c r="F276">
        <v>198</v>
      </c>
      <c r="G276">
        <v>0</v>
      </c>
      <c r="H276" t="s">
        <v>641</v>
      </c>
      <c r="I276" t="s">
        <v>11472</v>
      </c>
      <c r="J276" t="s">
        <v>2083</v>
      </c>
      <c r="K276" t="s">
        <v>644</v>
      </c>
      <c r="L276" t="s">
        <v>645</v>
      </c>
      <c r="M276" t="s">
        <v>20873</v>
      </c>
      <c r="N276" t="s">
        <v>644</v>
      </c>
      <c r="O276" t="s">
        <v>647</v>
      </c>
      <c r="P276" t="s">
        <v>5</v>
      </c>
      <c r="Q276" t="s">
        <v>648</v>
      </c>
      <c r="R276" t="s">
        <v>645</v>
      </c>
      <c r="S276" t="s">
        <v>20874</v>
      </c>
      <c r="T276" t="s">
        <v>20873</v>
      </c>
    </row>
    <row r="277" spans="1:20" x14ac:dyDescent="0.25">
      <c r="A277" t="s">
        <v>601</v>
      </c>
      <c r="B277" t="s">
        <v>602</v>
      </c>
      <c r="C277">
        <v>139</v>
      </c>
      <c r="D277">
        <v>1</v>
      </c>
      <c r="E277" t="s">
        <v>20875</v>
      </c>
      <c r="F277">
        <v>424.25</v>
      </c>
      <c r="G277">
        <v>65</v>
      </c>
      <c r="H277" t="s">
        <v>673</v>
      </c>
      <c r="I277" t="s">
        <v>20876</v>
      </c>
      <c r="J277" t="s">
        <v>20877</v>
      </c>
      <c r="K277" t="s">
        <v>2585</v>
      </c>
      <c r="L277" t="s">
        <v>20878</v>
      </c>
      <c r="M277" t="s">
        <v>20879</v>
      </c>
      <c r="N277" t="s">
        <v>644</v>
      </c>
      <c r="O277" t="s">
        <v>811</v>
      </c>
      <c r="P277" t="s">
        <v>23</v>
      </c>
      <c r="Q277" t="s">
        <v>812</v>
      </c>
      <c r="R277" t="s">
        <v>645</v>
      </c>
      <c r="S277" t="s">
        <v>20880</v>
      </c>
      <c r="T277" t="s">
        <v>20881</v>
      </c>
    </row>
    <row r="278" spans="1:20" x14ac:dyDescent="0.25">
      <c r="A278" t="s">
        <v>241</v>
      </c>
      <c r="B278" t="s">
        <v>247</v>
      </c>
      <c r="C278">
        <v>139</v>
      </c>
      <c r="D278">
        <v>1</v>
      </c>
      <c r="E278" t="s">
        <v>20875</v>
      </c>
      <c r="F278">
        <v>424.25</v>
      </c>
      <c r="G278">
        <v>65</v>
      </c>
      <c r="H278" t="s">
        <v>673</v>
      </c>
      <c r="I278" t="s">
        <v>20876</v>
      </c>
      <c r="J278" t="s">
        <v>20877</v>
      </c>
      <c r="K278" t="s">
        <v>2585</v>
      </c>
      <c r="L278" t="s">
        <v>20878</v>
      </c>
      <c r="M278" t="s">
        <v>20879</v>
      </c>
      <c r="N278" t="s">
        <v>644</v>
      </c>
      <c r="O278" t="s">
        <v>811</v>
      </c>
      <c r="P278" t="s">
        <v>23</v>
      </c>
      <c r="Q278" t="s">
        <v>812</v>
      </c>
      <c r="R278" t="s">
        <v>645</v>
      </c>
      <c r="S278" t="s">
        <v>20880</v>
      </c>
      <c r="T278" t="s">
        <v>20881</v>
      </c>
    </row>
    <row r="279" spans="1:20" x14ac:dyDescent="0.25">
      <c r="A279" t="s">
        <v>240</v>
      </c>
      <c r="B279" t="s">
        <v>246</v>
      </c>
      <c r="C279">
        <v>139</v>
      </c>
      <c r="D279">
        <v>1</v>
      </c>
      <c r="E279" t="s">
        <v>20875</v>
      </c>
      <c r="F279">
        <v>424.25</v>
      </c>
      <c r="G279">
        <v>65</v>
      </c>
      <c r="H279" t="s">
        <v>673</v>
      </c>
      <c r="I279" t="s">
        <v>20876</v>
      </c>
      <c r="J279" t="s">
        <v>20877</v>
      </c>
      <c r="K279" t="s">
        <v>2585</v>
      </c>
      <c r="L279" t="s">
        <v>20878</v>
      </c>
      <c r="M279" t="s">
        <v>20879</v>
      </c>
      <c r="N279" t="s">
        <v>644</v>
      </c>
      <c r="O279" t="s">
        <v>811</v>
      </c>
      <c r="P279" t="s">
        <v>23</v>
      </c>
      <c r="Q279" t="s">
        <v>812</v>
      </c>
      <c r="R279" t="s">
        <v>645</v>
      </c>
      <c r="S279" t="s">
        <v>20880</v>
      </c>
      <c r="T279" t="s">
        <v>20881</v>
      </c>
    </row>
    <row r="280" spans="1:20" x14ac:dyDescent="0.25">
      <c r="A280" t="s">
        <v>239</v>
      </c>
      <c r="B280" t="s">
        <v>245</v>
      </c>
      <c r="C280">
        <v>139</v>
      </c>
      <c r="D280">
        <v>1</v>
      </c>
      <c r="E280" t="s">
        <v>20875</v>
      </c>
      <c r="F280">
        <v>424.25</v>
      </c>
      <c r="G280">
        <v>65</v>
      </c>
      <c r="H280" t="s">
        <v>673</v>
      </c>
      <c r="I280" t="s">
        <v>20876</v>
      </c>
      <c r="J280" t="s">
        <v>20877</v>
      </c>
      <c r="K280" t="s">
        <v>2585</v>
      </c>
      <c r="L280" t="s">
        <v>20878</v>
      </c>
      <c r="M280" t="s">
        <v>20879</v>
      </c>
      <c r="N280" t="s">
        <v>644</v>
      </c>
      <c r="O280" t="s">
        <v>811</v>
      </c>
      <c r="P280" t="s">
        <v>23</v>
      </c>
      <c r="Q280" t="s">
        <v>812</v>
      </c>
      <c r="R280" t="s">
        <v>645</v>
      </c>
      <c r="S280" t="s">
        <v>20880</v>
      </c>
      <c r="T280" t="s">
        <v>20881</v>
      </c>
    </row>
    <row r="281" spans="1:20" x14ac:dyDescent="0.25">
      <c r="A281" t="s">
        <v>77</v>
      </c>
      <c r="B281" t="s">
        <v>78</v>
      </c>
      <c r="C281">
        <v>33.333333333333336</v>
      </c>
      <c r="D281">
        <v>9</v>
      </c>
      <c r="E281" t="s">
        <v>20882</v>
      </c>
      <c r="F281">
        <v>405</v>
      </c>
      <c r="G281">
        <v>0</v>
      </c>
      <c r="H281" t="s">
        <v>641</v>
      </c>
      <c r="I281" t="s">
        <v>13713</v>
      </c>
      <c r="J281" t="s">
        <v>888</v>
      </c>
      <c r="K281" t="s">
        <v>644</v>
      </c>
      <c r="L281" t="s">
        <v>645</v>
      </c>
      <c r="M281" t="s">
        <v>20881</v>
      </c>
      <c r="N281" t="s">
        <v>644</v>
      </c>
      <c r="O281" t="s">
        <v>647</v>
      </c>
      <c r="P281" t="s">
        <v>5</v>
      </c>
      <c r="Q281" t="s">
        <v>648</v>
      </c>
      <c r="R281" t="s">
        <v>645</v>
      </c>
      <c r="S281" t="s">
        <v>20883</v>
      </c>
      <c r="T281" t="s">
        <v>20881</v>
      </c>
    </row>
    <row r="282" spans="1:20" x14ac:dyDescent="0.25">
      <c r="A282" t="s">
        <v>18</v>
      </c>
      <c r="B282" t="s">
        <v>19</v>
      </c>
      <c r="C282">
        <v>66.666666666666671</v>
      </c>
      <c r="D282">
        <v>3</v>
      </c>
      <c r="E282" t="s">
        <v>20884</v>
      </c>
      <c r="F282">
        <v>100</v>
      </c>
      <c r="G282">
        <v>0</v>
      </c>
      <c r="H282" t="s">
        <v>641</v>
      </c>
      <c r="I282" t="s">
        <v>20885</v>
      </c>
      <c r="J282" t="s">
        <v>981</v>
      </c>
      <c r="K282" t="s">
        <v>644</v>
      </c>
      <c r="L282" t="s">
        <v>645</v>
      </c>
      <c r="M282" t="s">
        <v>20886</v>
      </c>
      <c r="N282" t="s">
        <v>644</v>
      </c>
      <c r="O282" t="s">
        <v>647</v>
      </c>
      <c r="P282" t="s">
        <v>5</v>
      </c>
      <c r="Q282" t="s">
        <v>648</v>
      </c>
      <c r="R282" t="s">
        <v>645</v>
      </c>
      <c r="S282" t="s">
        <v>20887</v>
      </c>
      <c r="T282" t="s">
        <v>20886</v>
      </c>
    </row>
    <row r="283" spans="1:20" x14ac:dyDescent="0.25">
      <c r="A283" t="s">
        <v>239</v>
      </c>
      <c r="B283" t="s">
        <v>245</v>
      </c>
      <c r="C283">
        <v>139</v>
      </c>
      <c r="D283">
        <v>1</v>
      </c>
      <c r="E283" t="s">
        <v>20888</v>
      </c>
      <c r="F283">
        <v>99</v>
      </c>
      <c r="G283">
        <v>0</v>
      </c>
      <c r="H283" t="s">
        <v>641</v>
      </c>
      <c r="I283" t="s">
        <v>20889</v>
      </c>
      <c r="J283" t="s">
        <v>900</v>
      </c>
      <c r="K283" t="s">
        <v>644</v>
      </c>
      <c r="L283" t="s">
        <v>645</v>
      </c>
      <c r="M283" t="s">
        <v>20890</v>
      </c>
      <c r="N283" t="s">
        <v>644</v>
      </c>
      <c r="O283" t="s">
        <v>668</v>
      </c>
      <c r="P283" t="s">
        <v>5</v>
      </c>
      <c r="Q283" t="s">
        <v>669</v>
      </c>
      <c r="R283" t="s">
        <v>645</v>
      </c>
      <c r="S283" t="s">
        <v>20891</v>
      </c>
      <c r="T283" t="s">
        <v>20890</v>
      </c>
    </row>
    <row r="284" spans="1:20" x14ac:dyDescent="0.25">
      <c r="A284" t="s">
        <v>18</v>
      </c>
      <c r="B284" t="s">
        <v>19</v>
      </c>
      <c r="C284">
        <v>66.666666666666671</v>
      </c>
      <c r="D284">
        <v>3</v>
      </c>
      <c r="E284" t="s">
        <v>20892</v>
      </c>
      <c r="F284">
        <v>100</v>
      </c>
      <c r="G284">
        <v>0</v>
      </c>
      <c r="H284" t="s">
        <v>641</v>
      </c>
      <c r="I284" t="s">
        <v>20893</v>
      </c>
      <c r="J284" t="s">
        <v>869</v>
      </c>
      <c r="K284" t="s">
        <v>644</v>
      </c>
      <c r="L284" t="s">
        <v>645</v>
      </c>
      <c r="M284" t="s">
        <v>20894</v>
      </c>
      <c r="N284" t="s">
        <v>644</v>
      </c>
      <c r="O284" t="s">
        <v>647</v>
      </c>
      <c r="P284" t="s">
        <v>5</v>
      </c>
      <c r="Q284" t="s">
        <v>648</v>
      </c>
      <c r="R284" t="s">
        <v>645</v>
      </c>
      <c r="S284" t="s">
        <v>20895</v>
      </c>
      <c r="T284" t="s">
        <v>20894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3</v>
      </c>
      <c r="E285" t="s">
        <v>20896</v>
      </c>
      <c r="F285">
        <v>100</v>
      </c>
      <c r="G285">
        <v>0</v>
      </c>
      <c r="H285" t="s">
        <v>641</v>
      </c>
      <c r="I285" t="s">
        <v>20889</v>
      </c>
      <c r="J285" t="s">
        <v>900</v>
      </c>
      <c r="K285" t="s">
        <v>644</v>
      </c>
      <c r="L285" t="s">
        <v>645</v>
      </c>
      <c r="M285" t="s">
        <v>20897</v>
      </c>
      <c r="N285" t="s">
        <v>644</v>
      </c>
      <c r="O285" t="s">
        <v>668</v>
      </c>
      <c r="P285" t="s">
        <v>5</v>
      </c>
      <c r="Q285" t="s">
        <v>669</v>
      </c>
      <c r="R285" t="s">
        <v>645</v>
      </c>
      <c r="S285" t="s">
        <v>20898</v>
      </c>
      <c r="T285" t="s">
        <v>20897</v>
      </c>
    </row>
    <row r="286" spans="1:20" x14ac:dyDescent="0.25">
      <c r="A286" t="s">
        <v>18</v>
      </c>
      <c r="B286" t="s">
        <v>19</v>
      </c>
      <c r="C286">
        <v>66.666666666666671</v>
      </c>
      <c r="D286">
        <v>3</v>
      </c>
      <c r="E286" t="s">
        <v>20899</v>
      </c>
      <c r="F286">
        <v>100</v>
      </c>
      <c r="G286">
        <v>0</v>
      </c>
      <c r="H286" t="s">
        <v>641</v>
      </c>
      <c r="I286" t="s">
        <v>20900</v>
      </c>
      <c r="J286" t="s">
        <v>1067</v>
      </c>
      <c r="K286" t="s">
        <v>644</v>
      </c>
      <c r="L286" t="s">
        <v>645</v>
      </c>
      <c r="M286" t="s">
        <v>20901</v>
      </c>
      <c r="N286" t="s">
        <v>644</v>
      </c>
      <c r="O286" t="s">
        <v>647</v>
      </c>
      <c r="P286" t="s">
        <v>5</v>
      </c>
      <c r="Q286" t="s">
        <v>648</v>
      </c>
      <c r="R286" t="s">
        <v>645</v>
      </c>
      <c r="S286" t="s">
        <v>20902</v>
      </c>
      <c r="T286" t="s">
        <v>20901</v>
      </c>
    </row>
    <row r="287" spans="1:20" x14ac:dyDescent="0.25">
      <c r="A287" t="s">
        <v>147</v>
      </c>
      <c r="B287" t="s">
        <v>148</v>
      </c>
      <c r="C287">
        <v>33.333333333333336</v>
      </c>
      <c r="D287">
        <v>3</v>
      </c>
      <c r="E287" t="s">
        <v>20903</v>
      </c>
      <c r="F287">
        <v>100</v>
      </c>
      <c r="G287">
        <v>0</v>
      </c>
      <c r="H287" t="s">
        <v>641</v>
      </c>
      <c r="I287" t="s">
        <v>20904</v>
      </c>
      <c r="J287" t="s">
        <v>661</v>
      </c>
      <c r="K287" t="s">
        <v>644</v>
      </c>
      <c r="L287" t="s">
        <v>645</v>
      </c>
      <c r="M287" t="s">
        <v>20901</v>
      </c>
      <c r="N287" t="s">
        <v>644</v>
      </c>
      <c r="O287" t="s">
        <v>668</v>
      </c>
      <c r="P287" t="s">
        <v>5</v>
      </c>
      <c r="Q287" t="s">
        <v>669</v>
      </c>
      <c r="R287" t="s">
        <v>645</v>
      </c>
      <c r="S287" t="s">
        <v>20905</v>
      </c>
      <c r="T287" t="s">
        <v>20901</v>
      </c>
    </row>
    <row r="288" spans="1:20" x14ac:dyDescent="0.25">
      <c r="A288" t="s">
        <v>18</v>
      </c>
      <c r="B288" t="s">
        <v>19</v>
      </c>
      <c r="C288">
        <v>66.666666666666671</v>
      </c>
      <c r="D288">
        <v>3</v>
      </c>
      <c r="E288" t="s">
        <v>20906</v>
      </c>
      <c r="F288">
        <v>300</v>
      </c>
      <c r="G288">
        <v>0</v>
      </c>
      <c r="H288" t="s">
        <v>641</v>
      </c>
      <c r="I288" t="s">
        <v>20907</v>
      </c>
      <c r="J288" t="s">
        <v>2083</v>
      </c>
      <c r="K288" t="s">
        <v>644</v>
      </c>
      <c r="L288" t="s">
        <v>645</v>
      </c>
      <c r="M288" t="s">
        <v>20908</v>
      </c>
      <c r="N288" t="s">
        <v>644</v>
      </c>
      <c r="O288" t="s">
        <v>668</v>
      </c>
      <c r="P288" t="s">
        <v>5</v>
      </c>
      <c r="Q288" t="s">
        <v>669</v>
      </c>
      <c r="R288" t="s">
        <v>645</v>
      </c>
      <c r="S288" t="s">
        <v>20909</v>
      </c>
      <c r="T288" t="s">
        <v>20910</v>
      </c>
    </row>
    <row r="289" spans="1:20" x14ac:dyDescent="0.25">
      <c r="A289" t="s">
        <v>147</v>
      </c>
      <c r="B289" t="s">
        <v>148</v>
      </c>
      <c r="C289">
        <v>50</v>
      </c>
      <c r="D289">
        <v>6</v>
      </c>
      <c r="E289" t="s">
        <v>20906</v>
      </c>
      <c r="F289">
        <v>300</v>
      </c>
      <c r="G289">
        <v>0</v>
      </c>
      <c r="H289" t="s">
        <v>641</v>
      </c>
      <c r="I289" t="s">
        <v>20907</v>
      </c>
      <c r="J289" t="s">
        <v>2083</v>
      </c>
      <c r="K289" t="s">
        <v>644</v>
      </c>
      <c r="L289" t="s">
        <v>645</v>
      </c>
      <c r="M289" t="s">
        <v>20908</v>
      </c>
      <c r="N289" t="s">
        <v>644</v>
      </c>
      <c r="O289" t="s">
        <v>668</v>
      </c>
      <c r="P289" t="s">
        <v>5</v>
      </c>
      <c r="Q289" t="s">
        <v>669</v>
      </c>
      <c r="R289" t="s">
        <v>645</v>
      </c>
      <c r="S289" t="s">
        <v>20909</v>
      </c>
      <c r="T289" t="s">
        <v>20910</v>
      </c>
    </row>
    <row r="290" spans="1:20" x14ac:dyDescent="0.25">
      <c r="A290" t="s">
        <v>18</v>
      </c>
      <c r="B290" t="s">
        <v>19</v>
      </c>
      <c r="C290">
        <v>50</v>
      </c>
      <c r="D290">
        <v>10</v>
      </c>
      <c r="E290" t="s">
        <v>20911</v>
      </c>
      <c r="F290">
        <v>380</v>
      </c>
      <c r="G290">
        <v>50</v>
      </c>
      <c r="H290" t="s">
        <v>2006</v>
      </c>
      <c r="I290" t="s">
        <v>20912</v>
      </c>
      <c r="J290" t="s">
        <v>20913</v>
      </c>
      <c r="K290" t="s">
        <v>20914</v>
      </c>
      <c r="L290" t="s">
        <v>20915</v>
      </c>
      <c r="M290" t="s">
        <v>20901</v>
      </c>
      <c r="N290" t="s">
        <v>20659</v>
      </c>
      <c r="O290" t="s">
        <v>2013</v>
      </c>
      <c r="P290" t="s">
        <v>1891</v>
      </c>
      <c r="Q290" t="s">
        <v>1892</v>
      </c>
      <c r="R290" t="s">
        <v>645</v>
      </c>
      <c r="S290" t="s">
        <v>20916</v>
      </c>
      <c r="T290" t="s">
        <v>20910</v>
      </c>
    </row>
    <row r="291" spans="1:20" x14ac:dyDescent="0.25">
      <c r="A291" t="s">
        <v>18</v>
      </c>
      <c r="B291" t="s">
        <v>19</v>
      </c>
      <c r="C291">
        <v>66.666666666666671</v>
      </c>
      <c r="D291">
        <v>12</v>
      </c>
      <c r="E291" t="s">
        <v>20917</v>
      </c>
      <c r="F291">
        <v>400</v>
      </c>
      <c r="G291">
        <v>0</v>
      </c>
      <c r="H291" t="s">
        <v>641</v>
      </c>
      <c r="I291" t="s">
        <v>20918</v>
      </c>
      <c r="J291" t="s">
        <v>1003</v>
      </c>
      <c r="K291" t="s">
        <v>644</v>
      </c>
      <c r="L291" t="s">
        <v>645</v>
      </c>
      <c r="M291" t="s">
        <v>20910</v>
      </c>
      <c r="N291" t="s">
        <v>644</v>
      </c>
      <c r="O291" t="s">
        <v>668</v>
      </c>
      <c r="P291" t="s">
        <v>5</v>
      </c>
      <c r="Q291" t="s">
        <v>669</v>
      </c>
      <c r="R291" t="s">
        <v>645</v>
      </c>
      <c r="S291" t="s">
        <v>20919</v>
      </c>
      <c r="T291" t="s">
        <v>20910</v>
      </c>
    </row>
    <row r="292" spans="1:20" x14ac:dyDescent="0.25">
      <c r="A292" t="s">
        <v>147</v>
      </c>
      <c r="B292" t="s">
        <v>148</v>
      </c>
      <c r="C292">
        <v>33.333333333333336</v>
      </c>
      <c r="D292">
        <v>3</v>
      </c>
      <c r="E292" t="s">
        <v>20920</v>
      </c>
      <c r="F292">
        <v>100</v>
      </c>
      <c r="G292">
        <v>0</v>
      </c>
      <c r="H292" t="s">
        <v>641</v>
      </c>
      <c r="I292" t="s">
        <v>20921</v>
      </c>
      <c r="J292" t="s">
        <v>643</v>
      </c>
      <c r="K292" t="s">
        <v>644</v>
      </c>
      <c r="L292" t="s">
        <v>645</v>
      </c>
      <c r="M292" t="s">
        <v>20922</v>
      </c>
      <c r="N292" t="s">
        <v>644</v>
      </c>
      <c r="O292" t="s">
        <v>647</v>
      </c>
      <c r="P292" t="s">
        <v>5</v>
      </c>
      <c r="Q292" t="s">
        <v>648</v>
      </c>
      <c r="R292" t="s">
        <v>645</v>
      </c>
      <c r="S292" t="s">
        <v>20923</v>
      </c>
      <c r="T292" t="s">
        <v>20922</v>
      </c>
    </row>
    <row r="293" spans="1:20" x14ac:dyDescent="0.25">
      <c r="A293" t="s">
        <v>18</v>
      </c>
      <c r="B293" t="s">
        <v>19</v>
      </c>
      <c r="C293">
        <v>50</v>
      </c>
      <c r="D293">
        <v>10</v>
      </c>
      <c r="E293" t="s">
        <v>20924</v>
      </c>
      <c r="F293">
        <v>380</v>
      </c>
      <c r="G293">
        <v>50</v>
      </c>
      <c r="H293" t="s">
        <v>2006</v>
      </c>
      <c r="I293" t="s">
        <v>20925</v>
      </c>
      <c r="J293" t="s">
        <v>20926</v>
      </c>
      <c r="K293" t="s">
        <v>5956</v>
      </c>
      <c r="L293" t="s">
        <v>20927</v>
      </c>
      <c r="M293" t="s">
        <v>20928</v>
      </c>
      <c r="N293" t="s">
        <v>20659</v>
      </c>
      <c r="O293" t="s">
        <v>2013</v>
      </c>
      <c r="P293" t="s">
        <v>1891</v>
      </c>
      <c r="Q293" t="s">
        <v>1892</v>
      </c>
      <c r="R293" t="s">
        <v>645</v>
      </c>
      <c r="S293" t="s">
        <v>20929</v>
      </c>
      <c r="T293" t="s">
        <v>20922</v>
      </c>
    </row>
    <row r="294" spans="1:20" x14ac:dyDescent="0.25">
      <c r="A294" t="s">
        <v>147</v>
      </c>
      <c r="B294" t="s">
        <v>148</v>
      </c>
      <c r="C294">
        <v>33.333333333333336</v>
      </c>
      <c r="D294">
        <v>3</v>
      </c>
      <c r="E294" t="s">
        <v>20930</v>
      </c>
      <c r="F294">
        <v>100</v>
      </c>
      <c r="G294">
        <v>0</v>
      </c>
      <c r="H294" t="s">
        <v>641</v>
      </c>
      <c r="I294" t="s">
        <v>20931</v>
      </c>
      <c r="J294" t="s">
        <v>783</v>
      </c>
      <c r="K294" t="s">
        <v>644</v>
      </c>
      <c r="L294" t="s">
        <v>645</v>
      </c>
      <c r="M294" t="s">
        <v>20932</v>
      </c>
      <c r="N294" t="s">
        <v>644</v>
      </c>
      <c r="O294" t="s">
        <v>647</v>
      </c>
      <c r="P294" t="s">
        <v>5</v>
      </c>
      <c r="Q294" t="s">
        <v>648</v>
      </c>
      <c r="R294" t="s">
        <v>645</v>
      </c>
      <c r="S294" t="s">
        <v>20933</v>
      </c>
      <c r="T294" t="s">
        <v>20932</v>
      </c>
    </row>
    <row r="295" spans="1:20" x14ac:dyDescent="0.25">
      <c r="A295" t="s">
        <v>18</v>
      </c>
      <c r="B295" t="s">
        <v>19</v>
      </c>
      <c r="C295">
        <v>66.666666666666671</v>
      </c>
      <c r="D295">
        <v>3</v>
      </c>
      <c r="E295" t="s">
        <v>20934</v>
      </c>
      <c r="F295">
        <v>200</v>
      </c>
      <c r="G295">
        <v>0</v>
      </c>
      <c r="H295" t="s">
        <v>641</v>
      </c>
      <c r="I295" t="s">
        <v>20935</v>
      </c>
      <c r="J295" t="s">
        <v>1549</v>
      </c>
      <c r="K295" t="s">
        <v>644</v>
      </c>
      <c r="L295" t="s">
        <v>645</v>
      </c>
      <c r="M295" t="s">
        <v>20932</v>
      </c>
      <c r="N295" t="s">
        <v>644</v>
      </c>
      <c r="O295" t="s">
        <v>668</v>
      </c>
      <c r="P295" t="s">
        <v>5</v>
      </c>
      <c r="Q295" t="s">
        <v>669</v>
      </c>
      <c r="R295" t="s">
        <v>645</v>
      </c>
      <c r="S295" t="s">
        <v>20936</v>
      </c>
      <c r="T295" t="s">
        <v>20932</v>
      </c>
    </row>
    <row r="296" spans="1:20" x14ac:dyDescent="0.25">
      <c r="A296" t="s">
        <v>147</v>
      </c>
      <c r="B296" t="s">
        <v>148</v>
      </c>
      <c r="C296">
        <v>33.333333333333336</v>
      </c>
      <c r="D296">
        <v>3</v>
      </c>
      <c r="E296" t="s">
        <v>20934</v>
      </c>
      <c r="F296">
        <v>200</v>
      </c>
      <c r="G296">
        <v>0</v>
      </c>
      <c r="H296" t="s">
        <v>641</v>
      </c>
      <c r="I296" t="s">
        <v>20935</v>
      </c>
      <c r="J296" t="s">
        <v>1549</v>
      </c>
      <c r="K296" t="s">
        <v>644</v>
      </c>
      <c r="L296" t="s">
        <v>645</v>
      </c>
      <c r="M296" t="s">
        <v>20932</v>
      </c>
      <c r="N296" t="s">
        <v>644</v>
      </c>
      <c r="O296" t="s">
        <v>668</v>
      </c>
      <c r="P296" t="s">
        <v>5</v>
      </c>
      <c r="Q296" t="s">
        <v>669</v>
      </c>
      <c r="R296" t="s">
        <v>645</v>
      </c>
      <c r="S296" t="s">
        <v>20936</v>
      </c>
      <c r="T296" t="s">
        <v>20932</v>
      </c>
    </row>
    <row r="297" spans="1:20" x14ac:dyDescent="0.25">
      <c r="A297" t="s">
        <v>147</v>
      </c>
      <c r="B297" t="s">
        <v>148</v>
      </c>
      <c r="C297">
        <v>50</v>
      </c>
      <c r="D297">
        <v>6</v>
      </c>
      <c r="E297" t="s">
        <v>20937</v>
      </c>
      <c r="F297">
        <v>200</v>
      </c>
      <c r="G297">
        <v>0</v>
      </c>
      <c r="H297" t="s">
        <v>641</v>
      </c>
      <c r="I297" t="s">
        <v>20938</v>
      </c>
      <c r="J297" t="s">
        <v>643</v>
      </c>
      <c r="K297" t="s">
        <v>644</v>
      </c>
      <c r="L297" t="s">
        <v>645</v>
      </c>
      <c r="M297" t="s">
        <v>20939</v>
      </c>
      <c r="N297" t="s">
        <v>644</v>
      </c>
      <c r="O297" t="s">
        <v>647</v>
      </c>
      <c r="P297" t="s">
        <v>5</v>
      </c>
      <c r="Q297" t="s">
        <v>648</v>
      </c>
      <c r="R297" t="s">
        <v>645</v>
      </c>
      <c r="S297" t="s">
        <v>20940</v>
      </c>
      <c r="T297" t="s">
        <v>20939</v>
      </c>
    </row>
    <row r="298" spans="1:20" x14ac:dyDescent="0.25">
      <c r="A298" t="s">
        <v>147</v>
      </c>
      <c r="B298" t="s">
        <v>148</v>
      </c>
      <c r="C298">
        <v>33.333333333333336</v>
      </c>
      <c r="D298">
        <v>3</v>
      </c>
      <c r="E298" t="s">
        <v>20941</v>
      </c>
      <c r="F298">
        <v>100</v>
      </c>
      <c r="G298">
        <v>0</v>
      </c>
      <c r="H298" t="s">
        <v>641</v>
      </c>
      <c r="I298" t="s">
        <v>20942</v>
      </c>
      <c r="J298" t="s">
        <v>685</v>
      </c>
      <c r="K298" t="s">
        <v>644</v>
      </c>
      <c r="L298" t="s">
        <v>645</v>
      </c>
      <c r="M298" t="s">
        <v>20943</v>
      </c>
      <c r="N298" t="s">
        <v>644</v>
      </c>
      <c r="O298" t="s">
        <v>647</v>
      </c>
      <c r="P298" t="s">
        <v>5</v>
      </c>
      <c r="Q298" t="s">
        <v>648</v>
      </c>
      <c r="R298" t="s">
        <v>645</v>
      </c>
      <c r="S298" t="s">
        <v>20944</v>
      </c>
      <c r="T298" t="s">
        <v>20943</v>
      </c>
    </row>
    <row r="299" spans="1:20" x14ac:dyDescent="0.25">
      <c r="A299" t="s">
        <v>147</v>
      </c>
      <c r="B299" t="s">
        <v>148</v>
      </c>
      <c r="C299">
        <v>33.333333333333336</v>
      </c>
      <c r="D299">
        <v>3</v>
      </c>
      <c r="E299" t="s">
        <v>20945</v>
      </c>
      <c r="F299">
        <v>100</v>
      </c>
      <c r="G299">
        <v>0</v>
      </c>
      <c r="H299" t="s">
        <v>641</v>
      </c>
      <c r="I299" t="s">
        <v>3456</v>
      </c>
      <c r="J299" t="s">
        <v>694</v>
      </c>
      <c r="K299" t="s">
        <v>644</v>
      </c>
      <c r="L299" t="s">
        <v>645</v>
      </c>
      <c r="M299" t="s">
        <v>20943</v>
      </c>
      <c r="N299" t="s">
        <v>644</v>
      </c>
      <c r="O299" t="s">
        <v>647</v>
      </c>
      <c r="P299" t="s">
        <v>5</v>
      </c>
      <c r="Q299" t="s">
        <v>648</v>
      </c>
      <c r="R299" t="s">
        <v>645</v>
      </c>
      <c r="S299" t="s">
        <v>20946</v>
      </c>
      <c r="T299" t="s">
        <v>20943</v>
      </c>
    </row>
    <row r="300" spans="1:20" x14ac:dyDescent="0.25">
      <c r="A300" t="s">
        <v>241</v>
      </c>
      <c r="B300" t="s">
        <v>247</v>
      </c>
      <c r="C300">
        <v>139</v>
      </c>
      <c r="D300">
        <v>1</v>
      </c>
      <c r="E300" t="s">
        <v>20947</v>
      </c>
      <c r="F300">
        <v>108.99</v>
      </c>
      <c r="G300">
        <v>0</v>
      </c>
      <c r="H300" t="s">
        <v>641</v>
      </c>
      <c r="I300" t="s">
        <v>20948</v>
      </c>
      <c r="J300" t="s">
        <v>869</v>
      </c>
      <c r="K300" t="s">
        <v>644</v>
      </c>
      <c r="L300" t="s">
        <v>645</v>
      </c>
      <c r="M300" t="s">
        <v>20949</v>
      </c>
      <c r="N300" t="s">
        <v>644</v>
      </c>
      <c r="O300" t="s">
        <v>668</v>
      </c>
      <c r="P300" t="s">
        <v>5</v>
      </c>
      <c r="Q300" t="s">
        <v>669</v>
      </c>
      <c r="R300" t="s">
        <v>645</v>
      </c>
      <c r="S300" t="s">
        <v>20950</v>
      </c>
      <c r="T300" t="s">
        <v>20949</v>
      </c>
    </row>
    <row r="301" spans="1:20" x14ac:dyDescent="0.25">
      <c r="A301" t="s">
        <v>147</v>
      </c>
      <c r="B301" t="s">
        <v>148</v>
      </c>
      <c r="C301">
        <v>50</v>
      </c>
      <c r="D301">
        <v>6</v>
      </c>
      <c r="E301" t="s">
        <v>20951</v>
      </c>
      <c r="F301">
        <v>200</v>
      </c>
      <c r="G301">
        <v>0</v>
      </c>
      <c r="H301" t="s">
        <v>641</v>
      </c>
      <c r="I301" t="s">
        <v>20952</v>
      </c>
      <c r="J301" t="s">
        <v>1840</v>
      </c>
      <c r="K301" t="s">
        <v>644</v>
      </c>
      <c r="L301" t="s">
        <v>645</v>
      </c>
      <c r="M301" t="s">
        <v>20949</v>
      </c>
      <c r="N301" t="s">
        <v>644</v>
      </c>
      <c r="O301" t="s">
        <v>647</v>
      </c>
      <c r="P301" t="s">
        <v>5</v>
      </c>
      <c r="Q301" t="s">
        <v>648</v>
      </c>
      <c r="R301" t="s">
        <v>645</v>
      </c>
      <c r="S301" t="s">
        <v>20953</v>
      </c>
      <c r="T301" t="s">
        <v>20949</v>
      </c>
    </row>
    <row r="302" spans="1:20" x14ac:dyDescent="0.25">
      <c r="A302" t="s">
        <v>239</v>
      </c>
      <c r="B302" t="s">
        <v>245</v>
      </c>
      <c r="C302">
        <v>139</v>
      </c>
      <c r="D302">
        <v>1</v>
      </c>
      <c r="E302" t="s">
        <v>20954</v>
      </c>
      <c r="F302">
        <v>108.99</v>
      </c>
      <c r="G302">
        <v>0</v>
      </c>
      <c r="H302" t="s">
        <v>641</v>
      </c>
      <c r="I302" t="s">
        <v>11962</v>
      </c>
      <c r="J302" t="s">
        <v>685</v>
      </c>
      <c r="K302" t="s">
        <v>644</v>
      </c>
      <c r="L302" t="s">
        <v>645</v>
      </c>
      <c r="M302" t="s">
        <v>20955</v>
      </c>
      <c r="N302" t="s">
        <v>644</v>
      </c>
      <c r="O302" t="s">
        <v>647</v>
      </c>
      <c r="P302" t="s">
        <v>5</v>
      </c>
      <c r="Q302" t="s">
        <v>648</v>
      </c>
      <c r="R302" t="s">
        <v>645</v>
      </c>
      <c r="S302" t="s">
        <v>20956</v>
      </c>
      <c r="T302" t="s">
        <v>20955</v>
      </c>
    </row>
    <row r="303" spans="1:20" x14ac:dyDescent="0.25">
      <c r="A303" t="s">
        <v>147</v>
      </c>
      <c r="B303" t="s">
        <v>148</v>
      </c>
      <c r="C303">
        <v>33.333333333333336</v>
      </c>
      <c r="D303">
        <v>3</v>
      </c>
      <c r="E303" t="s">
        <v>20957</v>
      </c>
      <c r="F303">
        <v>100</v>
      </c>
      <c r="G303">
        <v>0</v>
      </c>
      <c r="H303" t="s">
        <v>641</v>
      </c>
      <c r="I303" t="s">
        <v>20958</v>
      </c>
      <c r="J303" t="s">
        <v>666</v>
      </c>
      <c r="K303" t="s">
        <v>644</v>
      </c>
      <c r="L303" t="s">
        <v>645</v>
      </c>
      <c r="M303" t="s">
        <v>20955</v>
      </c>
      <c r="N303" t="s">
        <v>644</v>
      </c>
      <c r="O303" t="s">
        <v>647</v>
      </c>
      <c r="P303" t="s">
        <v>5</v>
      </c>
      <c r="Q303" t="s">
        <v>648</v>
      </c>
      <c r="R303" t="s">
        <v>645</v>
      </c>
      <c r="S303" t="s">
        <v>20959</v>
      </c>
      <c r="T303" t="s">
        <v>20955</v>
      </c>
    </row>
    <row r="304" spans="1:20" x14ac:dyDescent="0.25">
      <c r="A304" t="s">
        <v>241</v>
      </c>
      <c r="B304" t="s">
        <v>247</v>
      </c>
      <c r="C304">
        <v>139</v>
      </c>
      <c r="D304">
        <v>1</v>
      </c>
      <c r="E304" t="s">
        <v>20960</v>
      </c>
      <c r="F304">
        <v>297</v>
      </c>
      <c r="G304">
        <v>0</v>
      </c>
      <c r="H304" t="s">
        <v>641</v>
      </c>
      <c r="I304" t="s">
        <v>9386</v>
      </c>
      <c r="J304" t="s">
        <v>6229</v>
      </c>
      <c r="K304" t="s">
        <v>644</v>
      </c>
      <c r="L304" t="s">
        <v>645</v>
      </c>
      <c r="M304" t="s">
        <v>20961</v>
      </c>
      <c r="N304" t="s">
        <v>644</v>
      </c>
      <c r="O304" t="s">
        <v>647</v>
      </c>
      <c r="P304" t="s">
        <v>5</v>
      </c>
      <c r="Q304" t="s">
        <v>648</v>
      </c>
      <c r="R304" t="s">
        <v>645</v>
      </c>
      <c r="S304" t="s">
        <v>20962</v>
      </c>
      <c r="T304" t="s">
        <v>20961</v>
      </c>
    </row>
    <row r="305" spans="1:20" x14ac:dyDescent="0.25">
      <c r="A305" t="s">
        <v>240</v>
      </c>
      <c r="B305" t="s">
        <v>246</v>
      </c>
      <c r="C305">
        <v>139</v>
      </c>
      <c r="D305">
        <v>1</v>
      </c>
      <c r="E305" t="s">
        <v>20960</v>
      </c>
      <c r="F305">
        <v>297</v>
      </c>
      <c r="G305">
        <v>0</v>
      </c>
      <c r="H305" t="s">
        <v>641</v>
      </c>
      <c r="I305" t="s">
        <v>9386</v>
      </c>
      <c r="J305" t="s">
        <v>6229</v>
      </c>
      <c r="K305" t="s">
        <v>644</v>
      </c>
      <c r="L305" t="s">
        <v>645</v>
      </c>
      <c r="M305" t="s">
        <v>20961</v>
      </c>
      <c r="N305" t="s">
        <v>644</v>
      </c>
      <c r="O305" t="s">
        <v>647</v>
      </c>
      <c r="P305" t="s">
        <v>5</v>
      </c>
      <c r="Q305" t="s">
        <v>648</v>
      </c>
      <c r="R305" t="s">
        <v>645</v>
      </c>
      <c r="S305" t="s">
        <v>20962</v>
      </c>
      <c r="T305" t="s">
        <v>20961</v>
      </c>
    </row>
    <row r="306" spans="1:20" x14ac:dyDescent="0.25">
      <c r="A306" t="s">
        <v>239</v>
      </c>
      <c r="B306" t="s">
        <v>245</v>
      </c>
      <c r="C306">
        <v>139</v>
      </c>
      <c r="D306">
        <v>1</v>
      </c>
      <c r="E306" t="s">
        <v>20960</v>
      </c>
      <c r="F306">
        <v>297</v>
      </c>
      <c r="G306">
        <v>0</v>
      </c>
      <c r="H306" t="s">
        <v>641</v>
      </c>
      <c r="I306" t="s">
        <v>9386</v>
      </c>
      <c r="J306" t="s">
        <v>6229</v>
      </c>
      <c r="K306" t="s">
        <v>644</v>
      </c>
      <c r="L306" t="s">
        <v>645</v>
      </c>
      <c r="M306" t="s">
        <v>20961</v>
      </c>
      <c r="N306" t="s">
        <v>644</v>
      </c>
      <c r="O306" t="s">
        <v>647</v>
      </c>
      <c r="P306" t="s">
        <v>5</v>
      </c>
      <c r="Q306" t="s">
        <v>648</v>
      </c>
      <c r="R306" t="s">
        <v>645</v>
      </c>
      <c r="S306" t="s">
        <v>20962</v>
      </c>
      <c r="T306" t="s">
        <v>20961</v>
      </c>
    </row>
    <row r="307" spans="1:20" x14ac:dyDescent="0.25">
      <c r="A307" t="s">
        <v>101</v>
      </c>
      <c r="B307" t="s">
        <v>74</v>
      </c>
      <c r="C307">
        <v>120</v>
      </c>
      <c r="D307">
        <v>1</v>
      </c>
      <c r="E307" t="s">
        <v>20963</v>
      </c>
      <c r="F307">
        <v>99</v>
      </c>
      <c r="G307">
        <v>0</v>
      </c>
      <c r="H307" t="s">
        <v>641</v>
      </c>
      <c r="I307" t="s">
        <v>5911</v>
      </c>
      <c r="J307" t="s">
        <v>859</v>
      </c>
      <c r="K307" t="s">
        <v>644</v>
      </c>
      <c r="L307" t="s">
        <v>645</v>
      </c>
      <c r="M307" t="s">
        <v>20961</v>
      </c>
      <c r="N307" t="s">
        <v>644</v>
      </c>
      <c r="O307" t="s">
        <v>647</v>
      </c>
      <c r="P307" t="s">
        <v>5</v>
      </c>
      <c r="Q307" t="s">
        <v>648</v>
      </c>
      <c r="R307" t="s">
        <v>645</v>
      </c>
      <c r="S307" t="s">
        <v>20964</v>
      </c>
      <c r="T307" t="s">
        <v>20961</v>
      </c>
    </row>
    <row r="308" spans="1:20" x14ac:dyDescent="0.25">
      <c r="A308" t="s">
        <v>239</v>
      </c>
      <c r="B308" t="s">
        <v>245</v>
      </c>
      <c r="C308">
        <v>139</v>
      </c>
      <c r="D308">
        <v>1</v>
      </c>
      <c r="E308" t="s">
        <v>20965</v>
      </c>
      <c r="F308">
        <v>108.99</v>
      </c>
      <c r="G308">
        <v>0</v>
      </c>
      <c r="H308" t="s">
        <v>641</v>
      </c>
      <c r="I308" t="s">
        <v>20966</v>
      </c>
      <c r="J308" t="s">
        <v>771</v>
      </c>
      <c r="K308" t="s">
        <v>644</v>
      </c>
      <c r="L308" t="s">
        <v>645</v>
      </c>
      <c r="M308" t="s">
        <v>20967</v>
      </c>
      <c r="N308" t="s">
        <v>644</v>
      </c>
      <c r="O308" t="s">
        <v>647</v>
      </c>
      <c r="P308" t="s">
        <v>5</v>
      </c>
      <c r="Q308" t="s">
        <v>648</v>
      </c>
      <c r="R308" t="s">
        <v>645</v>
      </c>
      <c r="S308" t="s">
        <v>20968</v>
      </c>
      <c r="T308" t="s">
        <v>20961</v>
      </c>
    </row>
    <row r="309" spans="1:20" x14ac:dyDescent="0.25">
      <c r="A309" t="s">
        <v>239</v>
      </c>
      <c r="B309" t="s">
        <v>245</v>
      </c>
      <c r="C309">
        <v>139</v>
      </c>
      <c r="D309">
        <v>1</v>
      </c>
      <c r="E309" t="s">
        <v>20969</v>
      </c>
      <c r="F309">
        <v>99</v>
      </c>
      <c r="G309">
        <v>0</v>
      </c>
      <c r="H309" t="s">
        <v>641</v>
      </c>
      <c r="I309" t="s">
        <v>5911</v>
      </c>
      <c r="J309" t="s">
        <v>859</v>
      </c>
      <c r="K309" t="s">
        <v>644</v>
      </c>
      <c r="L309" t="s">
        <v>645</v>
      </c>
      <c r="M309" t="s">
        <v>20970</v>
      </c>
      <c r="N309" t="s">
        <v>644</v>
      </c>
      <c r="O309" t="s">
        <v>647</v>
      </c>
      <c r="P309" t="s">
        <v>5</v>
      </c>
      <c r="Q309" t="s">
        <v>648</v>
      </c>
      <c r="R309" t="s">
        <v>645</v>
      </c>
      <c r="S309" t="s">
        <v>20971</v>
      </c>
      <c r="T309" t="s">
        <v>20970</v>
      </c>
    </row>
    <row r="310" spans="1:20" x14ac:dyDescent="0.25">
      <c r="A310" t="s">
        <v>241</v>
      </c>
      <c r="B310" t="s">
        <v>247</v>
      </c>
      <c r="C310">
        <v>139</v>
      </c>
      <c r="D310">
        <v>1</v>
      </c>
      <c r="E310" t="s">
        <v>20972</v>
      </c>
      <c r="F310">
        <v>198</v>
      </c>
      <c r="G310">
        <v>0</v>
      </c>
      <c r="H310" t="s">
        <v>641</v>
      </c>
      <c r="I310" t="s">
        <v>20973</v>
      </c>
      <c r="J310" t="s">
        <v>745</v>
      </c>
      <c r="K310" t="s">
        <v>644</v>
      </c>
      <c r="L310" t="s">
        <v>645</v>
      </c>
      <c r="M310" t="s">
        <v>20970</v>
      </c>
      <c r="N310" t="s">
        <v>644</v>
      </c>
      <c r="O310" t="s">
        <v>647</v>
      </c>
      <c r="P310" t="s">
        <v>5</v>
      </c>
      <c r="Q310" t="s">
        <v>648</v>
      </c>
      <c r="R310" t="s">
        <v>645</v>
      </c>
      <c r="S310" t="s">
        <v>20974</v>
      </c>
      <c r="T310" t="s">
        <v>20970</v>
      </c>
    </row>
    <row r="311" spans="1:20" x14ac:dyDescent="0.25">
      <c r="A311" t="s">
        <v>239</v>
      </c>
      <c r="B311" t="s">
        <v>245</v>
      </c>
      <c r="C311">
        <v>139</v>
      </c>
      <c r="D311">
        <v>1</v>
      </c>
      <c r="E311" t="s">
        <v>20972</v>
      </c>
      <c r="F311">
        <v>198</v>
      </c>
      <c r="G311">
        <v>0</v>
      </c>
      <c r="H311" t="s">
        <v>641</v>
      </c>
      <c r="I311" t="s">
        <v>20973</v>
      </c>
      <c r="J311" t="s">
        <v>745</v>
      </c>
      <c r="K311" t="s">
        <v>644</v>
      </c>
      <c r="L311" t="s">
        <v>645</v>
      </c>
      <c r="M311" t="s">
        <v>20970</v>
      </c>
      <c r="N311" t="s">
        <v>644</v>
      </c>
      <c r="O311" t="s">
        <v>647</v>
      </c>
      <c r="P311" t="s">
        <v>5</v>
      </c>
      <c r="Q311" t="s">
        <v>648</v>
      </c>
      <c r="R311" t="s">
        <v>645</v>
      </c>
      <c r="S311" t="s">
        <v>20974</v>
      </c>
      <c r="T311" t="s">
        <v>20970</v>
      </c>
    </row>
    <row r="312" spans="1:20" x14ac:dyDescent="0.25">
      <c r="A312" t="s">
        <v>147</v>
      </c>
      <c r="B312" t="s">
        <v>148</v>
      </c>
      <c r="C312">
        <v>50</v>
      </c>
      <c r="D312">
        <v>6</v>
      </c>
      <c r="E312" t="s">
        <v>20975</v>
      </c>
      <c r="F312">
        <v>200</v>
      </c>
      <c r="G312">
        <v>0</v>
      </c>
      <c r="H312" t="s">
        <v>641</v>
      </c>
      <c r="I312" t="s">
        <v>976</v>
      </c>
      <c r="J312" t="s">
        <v>666</v>
      </c>
      <c r="K312" t="s">
        <v>644</v>
      </c>
      <c r="L312" t="s">
        <v>645</v>
      </c>
      <c r="M312" t="s">
        <v>20976</v>
      </c>
      <c r="N312" t="s">
        <v>644</v>
      </c>
      <c r="O312" t="s">
        <v>647</v>
      </c>
      <c r="P312" t="s">
        <v>5</v>
      </c>
      <c r="Q312" t="s">
        <v>648</v>
      </c>
      <c r="R312" t="s">
        <v>645</v>
      </c>
      <c r="S312" t="s">
        <v>20977</v>
      </c>
      <c r="T312" t="s">
        <v>20976</v>
      </c>
    </row>
    <row r="313" spans="1:20" x14ac:dyDescent="0.25">
      <c r="A313" t="s">
        <v>601</v>
      </c>
      <c r="B313" t="s">
        <v>602</v>
      </c>
      <c r="C313">
        <v>139</v>
      </c>
      <c r="D313">
        <v>1</v>
      </c>
      <c r="E313" t="s">
        <v>20978</v>
      </c>
      <c r="F313">
        <v>99</v>
      </c>
      <c r="G313">
        <v>0</v>
      </c>
      <c r="H313" t="s">
        <v>641</v>
      </c>
      <c r="I313" t="s">
        <v>20979</v>
      </c>
      <c r="J313" t="s">
        <v>771</v>
      </c>
      <c r="K313" t="s">
        <v>644</v>
      </c>
      <c r="L313" t="s">
        <v>645</v>
      </c>
      <c r="M313" t="s">
        <v>20980</v>
      </c>
      <c r="N313" t="s">
        <v>644</v>
      </c>
      <c r="O313" t="s">
        <v>647</v>
      </c>
      <c r="P313" t="s">
        <v>5</v>
      </c>
      <c r="Q313" t="s">
        <v>648</v>
      </c>
      <c r="R313" t="s">
        <v>645</v>
      </c>
      <c r="S313" t="s">
        <v>20981</v>
      </c>
      <c r="T313" t="s">
        <v>20976</v>
      </c>
    </row>
    <row r="314" spans="1:20" x14ac:dyDescent="0.25">
      <c r="A314" t="s">
        <v>241</v>
      </c>
      <c r="B314" t="s">
        <v>247</v>
      </c>
      <c r="C314">
        <v>139</v>
      </c>
      <c r="D314">
        <v>1</v>
      </c>
      <c r="E314" t="s">
        <v>20982</v>
      </c>
      <c r="F314">
        <v>108</v>
      </c>
      <c r="G314">
        <v>9</v>
      </c>
      <c r="H314" t="s">
        <v>641</v>
      </c>
      <c r="I314" t="s">
        <v>20983</v>
      </c>
      <c r="J314" t="s">
        <v>1047</v>
      </c>
      <c r="K314" t="s">
        <v>644</v>
      </c>
      <c r="L314" t="s">
        <v>645</v>
      </c>
      <c r="M314" t="s">
        <v>20980</v>
      </c>
      <c r="N314" t="s">
        <v>644</v>
      </c>
      <c r="O314" t="s">
        <v>647</v>
      </c>
      <c r="P314" t="s">
        <v>5</v>
      </c>
      <c r="Q314" t="s">
        <v>648</v>
      </c>
      <c r="R314" t="s">
        <v>645</v>
      </c>
      <c r="S314" t="s">
        <v>20984</v>
      </c>
      <c r="T314" t="s">
        <v>20976</v>
      </c>
    </row>
    <row r="315" spans="1:20" x14ac:dyDescent="0.25">
      <c r="A315" t="s">
        <v>240</v>
      </c>
      <c r="B315" t="s">
        <v>246</v>
      </c>
      <c r="C315">
        <v>139</v>
      </c>
      <c r="D315">
        <v>1</v>
      </c>
      <c r="E315" t="s">
        <v>20985</v>
      </c>
      <c r="F315">
        <v>198</v>
      </c>
      <c r="G315">
        <v>0</v>
      </c>
      <c r="H315" t="s">
        <v>641</v>
      </c>
      <c r="I315" t="s">
        <v>20986</v>
      </c>
      <c r="J315" t="s">
        <v>869</v>
      </c>
      <c r="K315" t="s">
        <v>644</v>
      </c>
      <c r="L315" t="s">
        <v>645</v>
      </c>
      <c r="M315" t="s">
        <v>20980</v>
      </c>
      <c r="N315" t="s">
        <v>644</v>
      </c>
      <c r="O315" t="s">
        <v>647</v>
      </c>
      <c r="P315" t="s">
        <v>5</v>
      </c>
      <c r="Q315" t="s">
        <v>648</v>
      </c>
      <c r="R315" t="s">
        <v>645</v>
      </c>
      <c r="S315" t="s">
        <v>20987</v>
      </c>
      <c r="T315" t="s">
        <v>20976</v>
      </c>
    </row>
    <row r="316" spans="1:20" x14ac:dyDescent="0.25">
      <c r="A316" t="s">
        <v>241</v>
      </c>
      <c r="B316" t="s">
        <v>247</v>
      </c>
      <c r="C316">
        <v>139</v>
      </c>
      <c r="D316">
        <v>1</v>
      </c>
      <c r="E316" t="s">
        <v>20985</v>
      </c>
      <c r="F316">
        <v>198</v>
      </c>
      <c r="G316">
        <v>0</v>
      </c>
      <c r="H316" t="s">
        <v>641</v>
      </c>
      <c r="I316" t="s">
        <v>20986</v>
      </c>
      <c r="J316" t="s">
        <v>869</v>
      </c>
      <c r="K316" t="s">
        <v>644</v>
      </c>
      <c r="L316" t="s">
        <v>645</v>
      </c>
      <c r="M316" t="s">
        <v>20980</v>
      </c>
      <c r="N316" t="s">
        <v>644</v>
      </c>
      <c r="O316" t="s">
        <v>647</v>
      </c>
      <c r="P316" t="s">
        <v>5</v>
      </c>
      <c r="Q316" t="s">
        <v>648</v>
      </c>
      <c r="R316" t="s">
        <v>645</v>
      </c>
      <c r="S316" t="s">
        <v>20987</v>
      </c>
      <c r="T316" t="s">
        <v>20976</v>
      </c>
    </row>
    <row r="317" spans="1:20" x14ac:dyDescent="0.25">
      <c r="A317" t="s">
        <v>239</v>
      </c>
      <c r="B317" t="s">
        <v>245</v>
      </c>
      <c r="C317">
        <v>139</v>
      </c>
      <c r="D317">
        <v>1</v>
      </c>
      <c r="E317" t="s">
        <v>20988</v>
      </c>
      <c r="F317">
        <v>99</v>
      </c>
      <c r="G317">
        <v>0</v>
      </c>
      <c r="H317" t="s">
        <v>641</v>
      </c>
      <c r="I317" t="s">
        <v>20989</v>
      </c>
      <c r="J317" t="s">
        <v>657</v>
      </c>
      <c r="K317" t="s">
        <v>644</v>
      </c>
      <c r="L317" t="s">
        <v>645</v>
      </c>
      <c r="M317" t="s">
        <v>20980</v>
      </c>
      <c r="N317" t="s">
        <v>644</v>
      </c>
      <c r="O317" t="s">
        <v>647</v>
      </c>
      <c r="P317" t="s">
        <v>5</v>
      </c>
      <c r="Q317" t="s">
        <v>648</v>
      </c>
      <c r="R317" t="s">
        <v>645</v>
      </c>
      <c r="S317" t="s">
        <v>20990</v>
      </c>
      <c r="T317" t="s">
        <v>20980</v>
      </c>
    </row>
    <row r="318" spans="1:20" x14ac:dyDescent="0.25">
      <c r="A318" t="s">
        <v>239</v>
      </c>
      <c r="B318" t="s">
        <v>245</v>
      </c>
      <c r="C318">
        <v>139</v>
      </c>
      <c r="D318">
        <v>1</v>
      </c>
      <c r="E318" t="s">
        <v>20991</v>
      </c>
      <c r="F318">
        <v>99</v>
      </c>
      <c r="G318">
        <v>0</v>
      </c>
      <c r="H318" t="s">
        <v>641</v>
      </c>
      <c r="I318" t="s">
        <v>20992</v>
      </c>
      <c r="J318" t="s">
        <v>736</v>
      </c>
      <c r="K318" t="s">
        <v>644</v>
      </c>
      <c r="L318" t="s">
        <v>645</v>
      </c>
      <c r="M318" t="s">
        <v>20980</v>
      </c>
      <c r="N318" t="s">
        <v>644</v>
      </c>
      <c r="O318" t="s">
        <v>668</v>
      </c>
      <c r="P318" t="s">
        <v>5</v>
      </c>
      <c r="Q318" t="s">
        <v>669</v>
      </c>
      <c r="R318" t="s">
        <v>645</v>
      </c>
      <c r="S318" t="s">
        <v>20993</v>
      </c>
      <c r="T318" t="s">
        <v>20980</v>
      </c>
    </row>
    <row r="319" spans="1:20" x14ac:dyDescent="0.25">
      <c r="A319" t="s">
        <v>147</v>
      </c>
      <c r="B319" t="s">
        <v>148</v>
      </c>
      <c r="C319">
        <v>33.333333333333336</v>
      </c>
      <c r="D319">
        <v>3</v>
      </c>
      <c r="E319" t="s">
        <v>20994</v>
      </c>
      <c r="F319">
        <v>100</v>
      </c>
      <c r="G319">
        <v>0</v>
      </c>
      <c r="H319" t="s">
        <v>641</v>
      </c>
      <c r="I319" t="s">
        <v>858</v>
      </c>
      <c r="J319" t="s">
        <v>859</v>
      </c>
      <c r="K319" t="s">
        <v>644</v>
      </c>
      <c r="L319" t="s">
        <v>645</v>
      </c>
      <c r="M319" t="s">
        <v>20995</v>
      </c>
      <c r="N319" t="s">
        <v>644</v>
      </c>
      <c r="O319" t="s">
        <v>647</v>
      </c>
      <c r="P319" t="s">
        <v>5</v>
      </c>
      <c r="Q319" t="s">
        <v>648</v>
      </c>
      <c r="R319" t="s">
        <v>20996</v>
      </c>
      <c r="S319" t="s">
        <v>20997</v>
      </c>
      <c r="T319" t="s">
        <v>20995</v>
      </c>
    </row>
    <row r="320" spans="1:20" x14ac:dyDescent="0.25">
      <c r="A320" t="s">
        <v>18</v>
      </c>
      <c r="B320" t="s">
        <v>19</v>
      </c>
      <c r="C320">
        <v>66.666666666666671</v>
      </c>
      <c r="D320">
        <v>6</v>
      </c>
      <c r="E320" t="s">
        <v>20998</v>
      </c>
      <c r="F320">
        <v>200</v>
      </c>
      <c r="G320">
        <v>0</v>
      </c>
      <c r="H320" t="s">
        <v>641</v>
      </c>
      <c r="I320" t="s">
        <v>20999</v>
      </c>
      <c r="J320" t="s">
        <v>864</v>
      </c>
      <c r="K320" t="s">
        <v>644</v>
      </c>
      <c r="L320" t="s">
        <v>645</v>
      </c>
      <c r="M320" t="s">
        <v>21000</v>
      </c>
      <c r="N320" t="s">
        <v>644</v>
      </c>
      <c r="O320" t="s">
        <v>647</v>
      </c>
      <c r="P320" t="s">
        <v>5</v>
      </c>
      <c r="Q320" t="s">
        <v>648</v>
      </c>
      <c r="R320" t="s">
        <v>645</v>
      </c>
      <c r="S320" t="s">
        <v>21001</v>
      </c>
      <c r="T320" t="s">
        <v>21000</v>
      </c>
    </row>
    <row r="321" spans="1:20" x14ac:dyDescent="0.25">
      <c r="A321" t="s">
        <v>147</v>
      </c>
      <c r="B321" t="s">
        <v>148</v>
      </c>
      <c r="C321">
        <v>33.333333333333336</v>
      </c>
      <c r="D321">
        <v>3</v>
      </c>
      <c r="E321" t="s">
        <v>21002</v>
      </c>
      <c r="F321">
        <v>100</v>
      </c>
      <c r="G321">
        <v>0</v>
      </c>
      <c r="H321" t="s">
        <v>641</v>
      </c>
      <c r="I321" t="s">
        <v>21003</v>
      </c>
      <c r="J321" t="s">
        <v>724</v>
      </c>
      <c r="K321" t="s">
        <v>644</v>
      </c>
      <c r="L321" t="s">
        <v>645</v>
      </c>
      <c r="M321" t="s">
        <v>21004</v>
      </c>
      <c r="N321" t="s">
        <v>644</v>
      </c>
      <c r="O321" t="s">
        <v>668</v>
      </c>
      <c r="P321" t="s">
        <v>5</v>
      </c>
      <c r="Q321" t="s">
        <v>669</v>
      </c>
      <c r="R321" t="s">
        <v>645</v>
      </c>
      <c r="S321" t="s">
        <v>21005</v>
      </c>
      <c r="T321" t="s">
        <v>21004</v>
      </c>
    </row>
    <row r="322" spans="1:20" x14ac:dyDescent="0.25">
      <c r="A322" t="s">
        <v>147</v>
      </c>
      <c r="B322" t="s">
        <v>148</v>
      </c>
      <c r="C322">
        <v>50</v>
      </c>
      <c r="D322">
        <v>6</v>
      </c>
      <c r="E322" t="s">
        <v>21006</v>
      </c>
      <c r="F322">
        <v>200</v>
      </c>
      <c r="G322">
        <v>0</v>
      </c>
      <c r="H322" t="s">
        <v>641</v>
      </c>
      <c r="I322" t="s">
        <v>21007</v>
      </c>
      <c r="J322" t="s">
        <v>1067</v>
      </c>
      <c r="K322" t="s">
        <v>644</v>
      </c>
      <c r="L322" t="s">
        <v>645</v>
      </c>
      <c r="M322" t="s">
        <v>21008</v>
      </c>
      <c r="N322" t="s">
        <v>644</v>
      </c>
      <c r="O322" t="s">
        <v>647</v>
      </c>
      <c r="P322" t="s">
        <v>5</v>
      </c>
      <c r="Q322" t="s">
        <v>648</v>
      </c>
      <c r="R322" t="s">
        <v>645</v>
      </c>
      <c r="S322" t="s">
        <v>21009</v>
      </c>
      <c r="T322" t="s">
        <v>21008</v>
      </c>
    </row>
    <row r="323" spans="1:20" x14ac:dyDescent="0.25">
      <c r="A323" t="s">
        <v>18</v>
      </c>
      <c r="B323" t="s">
        <v>19</v>
      </c>
      <c r="C323">
        <v>66.666666666666671</v>
      </c>
      <c r="D323">
        <v>3</v>
      </c>
      <c r="E323" t="s">
        <v>21010</v>
      </c>
      <c r="F323">
        <v>100</v>
      </c>
      <c r="G323">
        <v>0</v>
      </c>
      <c r="H323" t="s">
        <v>641</v>
      </c>
      <c r="I323" t="s">
        <v>5922</v>
      </c>
      <c r="J323" t="s">
        <v>1189</v>
      </c>
      <c r="K323" t="s">
        <v>644</v>
      </c>
      <c r="L323" t="s">
        <v>645</v>
      </c>
      <c r="M323" t="s">
        <v>21008</v>
      </c>
      <c r="N323" t="s">
        <v>644</v>
      </c>
      <c r="O323" t="s">
        <v>732</v>
      </c>
      <c r="P323" t="s">
        <v>5</v>
      </c>
      <c r="Q323" t="s">
        <v>669</v>
      </c>
      <c r="R323" t="s">
        <v>645</v>
      </c>
      <c r="S323" t="s">
        <v>21011</v>
      </c>
      <c r="T323" t="s">
        <v>21012</v>
      </c>
    </row>
    <row r="324" spans="1:20" x14ac:dyDescent="0.25">
      <c r="A324" t="s">
        <v>18</v>
      </c>
      <c r="B324" t="s">
        <v>19</v>
      </c>
      <c r="C324">
        <v>66.666666666666671</v>
      </c>
      <c r="D324">
        <v>3</v>
      </c>
      <c r="E324" t="s">
        <v>21013</v>
      </c>
      <c r="F324">
        <v>100</v>
      </c>
      <c r="G324">
        <v>0</v>
      </c>
      <c r="H324" t="s">
        <v>641</v>
      </c>
      <c r="I324" t="s">
        <v>21014</v>
      </c>
      <c r="J324" t="s">
        <v>2936</v>
      </c>
      <c r="K324" t="s">
        <v>644</v>
      </c>
      <c r="L324" t="s">
        <v>645</v>
      </c>
      <c r="M324" t="s">
        <v>21012</v>
      </c>
      <c r="N324" t="s">
        <v>644</v>
      </c>
      <c r="O324" t="s">
        <v>668</v>
      </c>
      <c r="P324" t="s">
        <v>5</v>
      </c>
      <c r="Q324" t="s">
        <v>669</v>
      </c>
      <c r="R324" t="s">
        <v>645</v>
      </c>
      <c r="S324" t="s">
        <v>21015</v>
      </c>
      <c r="T324" t="s">
        <v>21012</v>
      </c>
    </row>
    <row r="325" spans="1:20" x14ac:dyDescent="0.25">
      <c r="A325" t="s">
        <v>147</v>
      </c>
      <c r="B325" t="s">
        <v>148</v>
      </c>
      <c r="C325">
        <v>40</v>
      </c>
      <c r="D325">
        <v>10</v>
      </c>
      <c r="E325" t="s">
        <v>21016</v>
      </c>
      <c r="F325">
        <v>330</v>
      </c>
      <c r="G325">
        <v>0</v>
      </c>
      <c r="H325" t="s">
        <v>641</v>
      </c>
      <c r="I325" t="s">
        <v>740</v>
      </c>
      <c r="J325" t="s">
        <v>745</v>
      </c>
      <c r="K325" t="s">
        <v>644</v>
      </c>
      <c r="L325" t="s">
        <v>645</v>
      </c>
      <c r="M325" t="s">
        <v>21012</v>
      </c>
      <c r="N325" t="s">
        <v>644</v>
      </c>
      <c r="O325" t="s">
        <v>726</v>
      </c>
      <c r="P325" t="s">
        <v>5</v>
      </c>
      <c r="Q325" t="s">
        <v>648</v>
      </c>
      <c r="R325" t="s">
        <v>645</v>
      </c>
      <c r="S325" t="s">
        <v>21017</v>
      </c>
      <c r="T325" t="s">
        <v>21012</v>
      </c>
    </row>
    <row r="326" spans="1:20" x14ac:dyDescent="0.25">
      <c r="A326" t="s">
        <v>18</v>
      </c>
      <c r="B326" t="s">
        <v>19</v>
      </c>
      <c r="C326">
        <v>66.666666666666671</v>
      </c>
      <c r="D326">
        <v>3</v>
      </c>
      <c r="E326" t="s">
        <v>21018</v>
      </c>
      <c r="F326">
        <v>100</v>
      </c>
      <c r="G326">
        <v>0</v>
      </c>
      <c r="H326" t="s">
        <v>641</v>
      </c>
      <c r="I326" t="s">
        <v>21019</v>
      </c>
      <c r="J326" t="s">
        <v>1520</v>
      </c>
      <c r="K326" t="s">
        <v>644</v>
      </c>
      <c r="L326" t="s">
        <v>645</v>
      </c>
      <c r="M326" t="s">
        <v>21020</v>
      </c>
      <c r="N326" t="s">
        <v>644</v>
      </c>
      <c r="O326" t="s">
        <v>647</v>
      </c>
      <c r="P326" t="s">
        <v>5</v>
      </c>
      <c r="Q326" t="s">
        <v>648</v>
      </c>
      <c r="R326" t="s">
        <v>645</v>
      </c>
      <c r="S326" t="s">
        <v>21021</v>
      </c>
      <c r="T326" t="s">
        <v>21022</v>
      </c>
    </row>
    <row r="327" spans="1:20" x14ac:dyDescent="0.25">
      <c r="A327" t="s">
        <v>519</v>
      </c>
      <c r="B327" t="s">
        <v>520</v>
      </c>
      <c r="C327">
        <v>120</v>
      </c>
      <c r="D327">
        <v>1</v>
      </c>
      <c r="E327" t="s">
        <v>21023</v>
      </c>
      <c r="F327">
        <v>169</v>
      </c>
      <c r="G327">
        <v>0</v>
      </c>
      <c r="H327" t="s">
        <v>641</v>
      </c>
      <c r="I327" t="s">
        <v>21024</v>
      </c>
      <c r="J327" t="s">
        <v>1099</v>
      </c>
      <c r="K327" t="s">
        <v>644</v>
      </c>
      <c r="L327" t="s">
        <v>645</v>
      </c>
      <c r="M327" t="s">
        <v>21025</v>
      </c>
      <c r="N327" t="s">
        <v>644</v>
      </c>
      <c r="O327" t="s">
        <v>668</v>
      </c>
      <c r="P327" t="s">
        <v>5</v>
      </c>
      <c r="Q327" t="s">
        <v>669</v>
      </c>
      <c r="R327" t="s">
        <v>645</v>
      </c>
      <c r="S327" t="s">
        <v>21026</v>
      </c>
      <c r="T327" t="s">
        <v>21025</v>
      </c>
    </row>
    <row r="328" spans="1:20" x14ac:dyDescent="0.25">
      <c r="A328" t="s">
        <v>22</v>
      </c>
      <c r="B328" t="s">
        <v>27</v>
      </c>
      <c r="C328">
        <v>120</v>
      </c>
      <c r="D328">
        <v>1</v>
      </c>
      <c r="E328" t="s">
        <v>21023</v>
      </c>
      <c r="F328">
        <v>169</v>
      </c>
      <c r="G328">
        <v>0</v>
      </c>
      <c r="H328" t="s">
        <v>641</v>
      </c>
      <c r="I328" t="s">
        <v>21024</v>
      </c>
      <c r="J328" t="s">
        <v>1099</v>
      </c>
      <c r="K328" t="s">
        <v>644</v>
      </c>
      <c r="L328" t="s">
        <v>645</v>
      </c>
      <c r="M328" t="s">
        <v>21025</v>
      </c>
      <c r="N328" t="s">
        <v>644</v>
      </c>
      <c r="O328" t="s">
        <v>668</v>
      </c>
      <c r="P328" t="s">
        <v>5</v>
      </c>
      <c r="Q328" t="s">
        <v>669</v>
      </c>
      <c r="R328" t="s">
        <v>645</v>
      </c>
      <c r="S328" t="s">
        <v>21026</v>
      </c>
      <c r="T328" t="s">
        <v>21025</v>
      </c>
    </row>
    <row r="329" spans="1:20" x14ac:dyDescent="0.25">
      <c r="A329" t="s">
        <v>519</v>
      </c>
      <c r="B329" t="s">
        <v>520</v>
      </c>
      <c r="C329">
        <v>120</v>
      </c>
      <c r="D329">
        <v>1</v>
      </c>
      <c r="E329" t="s">
        <v>21027</v>
      </c>
      <c r="F329">
        <v>70</v>
      </c>
      <c r="G329">
        <v>0</v>
      </c>
      <c r="H329" t="s">
        <v>641</v>
      </c>
      <c r="I329" t="s">
        <v>21028</v>
      </c>
      <c r="J329" t="s">
        <v>736</v>
      </c>
      <c r="K329" t="s">
        <v>644</v>
      </c>
      <c r="L329" t="s">
        <v>645</v>
      </c>
      <c r="M329" t="s">
        <v>21025</v>
      </c>
      <c r="N329" t="s">
        <v>644</v>
      </c>
      <c r="O329" t="s">
        <v>726</v>
      </c>
      <c r="P329" t="s">
        <v>5</v>
      </c>
      <c r="Q329" t="s">
        <v>648</v>
      </c>
      <c r="R329" t="s">
        <v>645</v>
      </c>
      <c r="S329" t="s">
        <v>21029</v>
      </c>
      <c r="T329" t="s">
        <v>21025</v>
      </c>
    </row>
    <row r="330" spans="1:20" x14ac:dyDescent="0.25">
      <c r="A330" t="s">
        <v>519</v>
      </c>
      <c r="B330" t="s">
        <v>520</v>
      </c>
      <c r="C330">
        <v>120</v>
      </c>
      <c r="D330">
        <v>1</v>
      </c>
      <c r="E330" t="s">
        <v>21030</v>
      </c>
      <c r="F330">
        <v>70</v>
      </c>
      <c r="G330">
        <v>0</v>
      </c>
      <c r="H330" t="s">
        <v>641</v>
      </c>
      <c r="I330" t="s">
        <v>21014</v>
      </c>
      <c r="J330" t="s">
        <v>2936</v>
      </c>
      <c r="K330" t="s">
        <v>644</v>
      </c>
      <c r="L330" t="s">
        <v>645</v>
      </c>
      <c r="M330" t="s">
        <v>21025</v>
      </c>
      <c r="N330" t="s">
        <v>644</v>
      </c>
      <c r="O330" t="s">
        <v>668</v>
      </c>
      <c r="P330" t="s">
        <v>5</v>
      </c>
      <c r="Q330" t="s">
        <v>669</v>
      </c>
      <c r="R330" t="s">
        <v>645</v>
      </c>
      <c r="S330" t="s">
        <v>21031</v>
      </c>
      <c r="T330" t="s">
        <v>21025</v>
      </c>
    </row>
    <row r="331" spans="1:20" x14ac:dyDescent="0.25">
      <c r="A331" t="s">
        <v>147</v>
      </c>
      <c r="B331" t="s">
        <v>148</v>
      </c>
      <c r="C331">
        <v>40</v>
      </c>
      <c r="D331">
        <v>10</v>
      </c>
      <c r="E331" t="s">
        <v>21032</v>
      </c>
      <c r="F331">
        <v>330</v>
      </c>
      <c r="G331">
        <v>0</v>
      </c>
      <c r="H331" t="s">
        <v>641</v>
      </c>
      <c r="I331" t="s">
        <v>21007</v>
      </c>
      <c r="J331" t="s">
        <v>1067</v>
      </c>
      <c r="K331" t="s">
        <v>644</v>
      </c>
      <c r="L331" t="s">
        <v>645</v>
      </c>
      <c r="M331" t="s">
        <v>21025</v>
      </c>
      <c r="N331" t="s">
        <v>644</v>
      </c>
      <c r="O331" t="s">
        <v>647</v>
      </c>
      <c r="P331" t="s">
        <v>5</v>
      </c>
      <c r="Q331" t="s">
        <v>648</v>
      </c>
      <c r="R331" t="s">
        <v>645</v>
      </c>
      <c r="S331" t="s">
        <v>21033</v>
      </c>
      <c r="T331" t="s">
        <v>21025</v>
      </c>
    </row>
    <row r="332" spans="1:20" x14ac:dyDescent="0.25">
      <c r="A332" t="s">
        <v>18</v>
      </c>
      <c r="B332" t="s">
        <v>19</v>
      </c>
      <c r="C332">
        <v>66.666666666666671</v>
      </c>
      <c r="D332">
        <v>6</v>
      </c>
      <c r="E332" t="s">
        <v>21034</v>
      </c>
      <c r="F332">
        <v>200</v>
      </c>
      <c r="G332">
        <v>0</v>
      </c>
      <c r="H332" t="s">
        <v>641</v>
      </c>
      <c r="I332" t="s">
        <v>21035</v>
      </c>
      <c r="J332" t="s">
        <v>2660</v>
      </c>
      <c r="K332" t="s">
        <v>644</v>
      </c>
      <c r="L332" t="s">
        <v>645</v>
      </c>
      <c r="M332" t="s">
        <v>21020</v>
      </c>
      <c r="N332" t="s">
        <v>644</v>
      </c>
      <c r="O332" t="s">
        <v>668</v>
      </c>
      <c r="P332" t="s">
        <v>5</v>
      </c>
      <c r="Q332" t="s">
        <v>669</v>
      </c>
      <c r="R332" t="s">
        <v>645</v>
      </c>
      <c r="S332" t="s">
        <v>21036</v>
      </c>
      <c r="T332" t="s">
        <v>21025</v>
      </c>
    </row>
    <row r="333" spans="1:20" x14ac:dyDescent="0.25">
      <c r="A333" t="s">
        <v>147</v>
      </c>
      <c r="B333" t="s">
        <v>148</v>
      </c>
      <c r="C333">
        <v>33.333333333333336</v>
      </c>
      <c r="D333">
        <v>3</v>
      </c>
      <c r="E333" t="s">
        <v>21037</v>
      </c>
      <c r="F333">
        <v>100</v>
      </c>
      <c r="G333">
        <v>0</v>
      </c>
      <c r="H333" t="s">
        <v>641</v>
      </c>
      <c r="I333" t="s">
        <v>21038</v>
      </c>
      <c r="J333" t="s">
        <v>7755</v>
      </c>
      <c r="K333" t="s">
        <v>644</v>
      </c>
      <c r="L333" t="s">
        <v>645</v>
      </c>
      <c r="M333" t="s">
        <v>21039</v>
      </c>
      <c r="N333" t="s">
        <v>644</v>
      </c>
      <c r="O333" t="s">
        <v>647</v>
      </c>
      <c r="P333" t="s">
        <v>5</v>
      </c>
      <c r="Q333" t="s">
        <v>648</v>
      </c>
      <c r="R333" t="s">
        <v>21040</v>
      </c>
      <c r="S333" t="s">
        <v>21041</v>
      </c>
      <c r="T333" t="s">
        <v>21039</v>
      </c>
    </row>
    <row r="334" spans="1:20" x14ac:dyDescent="0.25">
      <c r="A334" t="s">
        <v>519</v>
      </c>
      <c r="B334" t="s">
        <v>520</v>
      </c>
      <c r="C334">
        <v>120</v>
      </c>
      <c r="D334">
        <v>2</v>
      </c>
      <c r="E334" t="s">
        <v>21042</v>
      </c>
      <c r="F334">
        <v>140</v>
      </c>
      <c r="G334">
        <v>0</v>
      </c>
      <c r="H334" t="s">
        <v>641</v>
      </c>
      <c r="I334" t="s">
        <v>21043</v>
      </c>
      <c r="J334" t="s">
        <v>1508</v>
      </c>
      <c r="K334" t="s">
        <v>644</v>
      </c>
      <c r="L334" t="s">
        <v>645</v>
      </c>
      <c r="M334" t="s">
        <v>21039</v>
      </c>
      <c r="N334" t="s">
        <v>644</v>
      </c>
      <c r="O334" t="s">
        <v>647</v>
      </c>
      <c r="P334" t="s">
        <v>5</v>
      </c>
      <c r="Q334" t="s">
        <v>648</v>
      </c>
      <c r="R334" t="s">
        <v>645</v>
      </c>
      <c r="S334" t="s">
        <v>21044</v>
      </c>
      <c r="T334" t="s">
        <v>21039</v>
      </c>
    </row>
    <row r="335" spans="1:20" x14ac:dyDescent="0.25">
      <c r="A335" t="s">
        <v>519</v>
      </c>
      <c r="B335" t="s">
        <v>520</v>
      </c>
      <c r="C335">
        <v>120</v>
      </c>
      <c r="D335">
        <v>1</v>
      </c>
      <c r="E335" t="s">
        <v>21045</v>
      </c>
      <c r="F335">
        <v>70</v>
      </c>
      <c r="G335">
        <v>0</v>
      </c>
      <c r="H335" t="s">
        <v>641</v>
      </c>
      <c r="I335" t="s">
        <v>976</v>
      </c>
      <c r="J335" t="s">
        <v>690</v>
      </c>
      <c r="K335" t="s">
        <v>644</v>
      </c>
      <c r="L335" t="s">
        <v>645</v>
      </c>
      <c r="M335" t="s">
        <v>21039</v>
      </c>
      <c r="N335" t="s">
        <v>644</v>
      </c>
      <c r="O335" t="s">
        <v>647</v>
      </c>
      <c r="P335" t="s">
        <v>5</v>
      </c>
      <c r="Q335" t="s">
        <v>648</v>
      </c>
      <c r="R335" t="s">
        <v>645</v>
      </c>
      <c r="S335" t="s">
        <v>21046</v>
      </c>
      <c r="T335" t="s">
        <v>21039</v>
      </c>
    </row>
    <row r="336" spans="1:20" x14ac:dyDescent="0.25">
      <c r="A336" t="s">
        <v>147</v>
      </c>
      <c r="B336" t="s">
        <v>148</v>
      </c>
      <c r="C336">
        <v>50</v>
      </c>
      <c r="D336">
        <v>6</v>
      </c>
      <c r="E336" t="s">
        <v>21047</v>
      </c>
      <c r="F336">
        <v>200</v>
      </c>
      <c r="G336">
        <v>0</v>
      </c>
      <c r="H336" t="s">
        <v>641</v>
      </c>
      <c r="I336" t="s">
        <v>21048</v>
      </c>
      <c r="J336" t="s">
        <v>915</v>
      </c>
      <c r="K336" t="s">
        <v>644</v>
      </c>
      <c r="L336" t="s">
        <v>645</v>
      </c>
      <c r="M336" t="s">
        <v>21049</v>
      </c>
      <c r="N336" t="s">
        <v>644</v>
      </c>
      <c r="O336" t="s">
        <v>647</v>
      </c>
      <c r="P336" t="s">
        <v>5</v>
      </c>
      <c r="Q336" t="s">
        <v>648</v>
      </c>
      <c r="R336" t="s">
        <v>645</v>
      </c>
      <c r="S336" t="s">
        <v>21050</v>
      </c>
      <c r="T336" t="s">
        <v>21049</v>
      </c>
    </row>
    <row r="337" spans="1:20" x14ac:dyDescent="0.25">
      <c r="A337" t="s">
        <v>147</v>
      </c>
      <c r="B337" t="s">
        <v>148</v>
      </c>
      <c r="C337">
        <v>33.333333333333336</v>
      </c>
      <c r="D337">
        <v>3</v>
      </c>
      <c r="E337" t="s">
        <v>21051</v>
      </c>
      <c r="F337">
        <v>118</v>
      </c>
      <c r="G337">
        <v>18</v>
      </c>
      <c r="H337" t="s">
        <v>641</v>
      </c>
      <c r="I337" t="s">
        <v>21052</v>
      </c>
      <c r="J337" t="s">
        <v>1508</v>
      </c>
      <c r="K337" t="s">
        <v>644</v>
      </c>
      <c r="L337" t="s">
        <v>645</v>
      </c>
      <c r="M337" t="s">
        <v>21053</v>
      </c>
      <c r="N337" t="s">
        <v>644</v>
      </c>
      <c r="O337" t="s">
        <v>647</v>
      </c>
      <c r="P337" t="s">
        <v>5</v>
      </c>
      <c r="Q337" t="s">
        <v>648</v>
      </c>
      <c r="R337" t="s">
        <v>645</v>
      </c>
      <c r="S337" t="s">
        <v>21054</v>
      </c>
      <c r="T337" t="s">
        <v>21053</v>
      </c>
    </row>
    <row r="338" spans="1:20" x14ac:dyDescent="0.25">
      <c r="A338" t="s">
        <v>18</v>
      </c>
      <c r="B338" t="s">
        <v>19</v>
      </c>
      <c r="C338">
        <v>66.666666666666671</v>
      </c>
      <c r="D338">
        <v>3</v>
      </c>
      <c r="E338" t="s">
        <v>21055</v>
      </c>
      <c r="F338">
        <v>100</v>
      </c>
      <c r="G338">
        <v>0</v>
      </c>
      <c r="H338" t="s">
        <v>641</v>
      </c>
      <c r="I338" t="s">
        <v>21056</v>
      </c>
      <c r="J338" t="s">
        <v>771</v>
      </c>
      <c r="K338" t="s">
        <v>644</v>
      </c>
      <c r="L338" t="s">
        <v>645</v>
      </c>
      <c r="M338" t="s">
        <v>21053</v>
      </c>
      <c r="N338" t="s">
        <v>644</v>
      </c>
      <c r="O338" t="s">
        <v>647</v>
      </c>
      <c r="P338" t="s">
        <v>5</v>
      </c>
      <c r="Q338" t="s">
        <v>648</v>
      </c>
      <c r="R338" t="s">
        <v>645</v>
      </c>
      <c r="S338" t="s">
        <v>21057</v>
      </c>
      <c r="T338" t="s">
        <v>21053</v>
      </c>
    </row>
    <row r="339" spans="1:20" x14ac:dyDescent="0.25">
      <c r="A339" t="s">
        <v>240</v>
      </c>
      <c r="B339" t="s">
        <v>246</v>
      </c>
      <c r="C339">
        <v>139</v>
      </c>
      <c r="D339">
        <v>1</v>
      </c>
      <c r="E339" t="s">
        <v>21058</v>
      </c>
      <c r="F339">
        <v>108.99</v>
      </c>
      <c r="G339">
        <v>0</v>
      </c>
      <c r="H339" t="s">
        <v>641</v>
      </c>
      <c r="I339" t="s">
        <v>21059</v>
      </c>
      <c r="J339" t="s">
        <v>685</v>
      </c>
      <c r="K339" t="s">
        <v>644</v>
      </c>
      <c r="L339" t="s">
        <v>645</v>
      </c>
      <c r="M339" t="s">
        <v>21060</v>
      </c>
      <c r="N339" t="s">
        <v>644</v>
      </c>
      <c r="O339" t="s">
        <v>647</v>
      </c>
      <c r="P339" t="s">
        <v>5</v>
      </c>
      <c r="Q339" t="s">
        <v>648</v>
      </c>
      <c r="R339" t="s">
        <v>645</v>
      </c>
      <c r="S339" t="s">
        <v>21061</v>
      </c>
      <c r="T339" t="s">
        <v>21053</v>
      </c>
    </row>
    <row r="340" spans="1:20" x14ac:dyDescent="0.25">
      <c r="A340" t="s">
        <v>147</v>
      </c>
      <c r="B340" t="s">
        <v>148</v>
      </c>
      <c r="C340">
        <v>50</v>
      </c>
      <c r="D340">
        <v>6</v>
      </c>
      <c r="E340" t="s">
        <v>21062</v>
      </c>
      <c r="F340">
        <v>200</v>
      </c>
      <c r="G340">
        <v>0</v>
      </c>
      <c r="H340" t="s">
        <v>641</v>
      </c>
      <c r="I340" t="s">
        <v>21063</v>
      </c>
      <c r="J340" t="s">
        <v>666</v>
      </c>
      <c r="K340" t="s">
        <v>644</v>
      </c>
      <c r="L340" t="s">
        <v>645</v>
      </c>
      <c r="M340" t="s">
        <v>21060</v>
      </c>
      <c r="N340" t="s">
        <v>644</v>
      </c>
      <c r="O340" t="s">
        <v>647</v>
      </c>
      <c r="P340" t="s">
        <v>5</v>
      </c>
      <c r="Q340" t="s">
        <v>648</v>
      </c>
      <c r="R340" t="s">
        <v>645</v>
      </c>
      <c r="S340" t="s">
        <v>21064</v>
      </c>
      <c r="T340" t="s">
        <v>21060</v>
      </c>
    </row>
    <row r="341" spans="1:20" x14ac:dyDescent="0.25">
      <c r="A341" t="s">
        <v>147</v>
      </c>
      <c r="B341" t="s">
        <v>148</v>
      </c>
      <c r="C341">
        <v>50</v>
      </c>
      <c r="D341">
        <v>6</v>
      </c>
      <c r="E341" t="s">
        <v>21065</v>
      </c>
      <c r="F341">
        <v>200</v>
      </c>
      <c r="G341">
        <v>0</v>
      </c>
      <c r="H341" t="s">
        <v>641</v>
      </c>
      <c r="I341" t="s">
        <v>21056</v>
      </c>
      <c r="J341" t="s">
        <v>771</v>
      </c>
      <c r="K341" t="s">
        <v>644</v>
      </c>
      <c r="L341" t="s">
        <v>645</v>
      </c>
      <c r="M341" t="s">
        <v>21060</v>
      </c>
      <c r="N341" t="s">
        <v>644</v>
      </c>
      <c r="O341" t="s">
        <v>647</v>
      </c>
      <c r="P341" t="s">
        <v>5</v>
      </c>
      <c r="Q341" t="s">
        <v>648</v>
      </c>
      <c r="R341" t="s">
        <v>645</v>
      </c>
      <c r="S341" t="s">
        <v>21066</v>
      </c>
      <c r="T341" t="s">
        <v>21060</v>
      </c>
    </row>
    <row r="342" spans="1:20" x14ac:dyDescent="0.25">
      <c r="A342" t="s">
        <v>239</v>
      </c>
      <c r="B342" t="s">
        <v>245</v>
      </c>
      <c r="C342">
        <v>139</v>
      </c>
      <c r="D342">
        <v>1</v>
      </c>
      <c r="E342" t="s">
        <v>21067</v>
      </c>
      <c r="F342">
        <v>207.99</v>
      </c>
      <c r="G342">
        <v>0</v>
      </c>
      <c r="H342" t="s">
        <v>641</v>
      </c>
      <c r="I342" t="s">
        <v>21068</v>
      </c>
      <c r="J342" t="s">
        <v>1673</v>
      </c>
      <c r="K342" t="s">
        <v>644</v>
      </c>
      <c r="L342" t="s">
        <v>645</v>
      </c>
      <c r="M342" t="s">
        <v>21069</v>
      </c>
      <c r="N342" t="s">
        <v>644</v>
      </c>
      <c r="O342" t="s">
        <v>647</v>
      </c>
      <c r="P342" t="s">
        <v>5</v>
      </c>
      <c r="Q342" t="s">
        <v>648</v>
      </c>
      <c r="R342" t="s">
        <v>645</v>
      </c>
      <c r="S342" t="s">
        <v>21070</v>
      </c>
      <c r="T342" t="s">
        <v>21069</v>
      </c>
    </row>
    <row r="343" spans="1:20" x14ac:dyDescent="0.25">
      <c r="A343" t="s">
        <v>101</v>
      </c>
      <c r="B343" t="s">
        <v>74</v>
      </c>
      <c r="C343">
        <v>120</v>
      </c>
      <c r="D343">
        <v>1</v>
      </c>
      <c r="E343" t="s">
        <v>21067</v>
      </c>
      <c r="F343">
        <v>207.99</v>
      </c>
      <c r="G343">
        <v>0</v>
      </c>
      <c r="H343" t="s">
        <v>641</v>
      </c>
      <c r="I343" t="s">
        <v>21068</v>
      </c>
      <c r="J343" t="s">
        <v>1673</v>
      </c>
      <c r="K343" t="s">
        <v>644</v>
      </c>
      <c r="L343" t="s">
        <v>645</v>
      </c>
      <c r="M343" t="s">
        <v>21069</v>
      </c>
      <c r="N343" t="s">
        <v>644</v>
      </c>
      <c r="O343" t="s">
        <v>647</v>
      </c>
      <c r="P343" t="s">
        <v>5</v>
      </c>
      <c r="Q343" t="s">
        <v>648</v>
      </c>
      <c r="R343" t="s">
        <v>645</v>
      </c>
      <c r="S343" t="s">
        <v>21070</v>
      </c>
      <c r="T343" t="s">
        <v>21069</v>
      </c>
    </row>
    <row r="344" spans="1:20" x14ac:dyDescent="0.25">
      <c r="A344" t="s">
        <v>147</v>
      </c>
      <c r="B344" t="s">
        <v>148</v>
      </c>
      <c r="C344">
        <v>33.333333333333336</v>
      </c>
      <c r="D344">
        <v>6</v>
      </c>
      <c r="E344" t="s">
        <v>21071</v>
      </c>
      <c r="F344">
        <v>200</v>
      </c>
      <c r="G344">
        <v>0</v>
      </c>
      <c r="H344" t="s">
        <v>641</v>
      </c>
      <c r="I344" t="s">
        <v>21072</v>
      </c>
      <c r="J344" t="s">
        <v>1711</v>
      </c>
      <c r="K344" t="s">
        <v>644</v>
      </c>
      <c r="L344" t="s">
        <v>645</v>
      </c>
      <c r="M344" t="s">
        <v>21073</v>
      </c>
      <c r="N344" t="s">
        <v>644</v>
      </c>
      <c r="O344" t="s">
        <v>668</v>
      </c>
      <c r="P344" t="s">
        <v>5</v>
      </c>
      <c r="Q344" t="s">
        <v>669</v>
      </c>
      <c r="R344" t="s">
        <v>645</v>
      </c>
      <c r="S344" t="s">
        <v>21074</v>
      </c>
      <c r="T344" t="s">
        <v>21073</v>
      </c>
    </row>
    <row r="345" spans="1:20" x14ac:dyDescent="0.25">
      <c r="A345" t="s">
        <v>72</v>
      </c>
      <c r="B345" t="s">
        <v>3385</v>
      </c>
      <c r="C345">
        <v>120</v>
      </c>
      <c r="D345">
        <v>1</v>
      </c>
      <c r="E345" t="s">
        <v>21075</v>
      </c>
      <c r="F345">
        <v>107</v>
      </c>
      <c r="G345">
        <v>18</v>
      </c>
      <c r="H345" t="s">
        <v>641</v>
      </c>
      <c r="I345" t="s">
        <v>21076</v>
      </c>
      <c r="J345" t="s">
        <v>888</v>
      </c>
      <c r="K345" t="s">
        <v>644</v>
      </c>
      <c r="L345" t="s">
        <v>645</v>
      </c>
      <c r="M345" t="s">
        <v>21077</v>
      </c>
      <c r="N345" t="s">
        <v>644</v>
      </c>
      <c r="O345" t="s">
        <v>668</v>
      </c>
      <c r="P345" t="s">
        <v>5</v>
      </c>
      <c r="Q345" t="s">
        <v>669</v>
      </c>
      <c r="R345" t="s">
        <v>645</v>
      </c>
      <c r="S345" t="s">
        <v>21078</v>
      </c>
      <c r="T345" t="s">
        <v>21077</v>
      </c>
    </row>
    <row r="346" spans="1:20" x14ac:dyDescent="0.25">
      <c r="A346" t="s">
        <v>72</v>
      </c>
      <c r="B346" t="s">
        <v>3385</v>
      </c>
      <c r="C346">
        <v>120</v>
      </c>
      <c r="D346">
        <v>1</v>
      </c>
      <c r="E346" t="s">
        <v>21079</v>
      </c>
      <c r="F346">
        <v>89</v>
      </c>
      <c r="G346">
        <v>0</v>
      </c>
      <c r="H346" t="s">
        <v>641</v>
      </c>
      <c r="I346" t="s">
        <v>21080</v>
      </c>
      <c r="J346" t="s">
        <v>1678</v>
      </c>
      <c r="K346" t="s">
        <v>644</v>
      </c>
      <c r="L346" t="s">
        <v>645</v>
      </c>
      <c r="M346" t="s">
        <v>21077</v>
      </c>
      <c r="N346" t="s">
        <v>644</v>
      </c>
      <c r="O346" t="s">
        <v>647</v>
      </c>
      <c r="P346" t="s">
        <v>5</v>
      </c>
      <c r="Q346" t="s">
        <v>648</v>
      </c>
      <c r="R346" t="s">
        <v>645</v>
      </c>
      <c r="S346" t="s">
        <v>21081</v>
      </c>
      <c r="T346" t="s">
        <v>21077</v>
      </c>
    </row>
    <row r="347" spans="1:20" x14ac:dyDescent="0.25">
      <c r="A347" t="s">
        <v>72</v>
      </c>
      <c r="B347" t="s">
        <v>3385</v>
      </c>
      <c r="C347">
        <v>120</v>
      </c>
      <c r="D347">
        <v>2</v>
      </c>
      <c r="E347" t="s">
        <v>21082</v>
      </c>
      <c r="F347">
        <v>178</v>
      </c>
      <c r="G347">
        <v>0</v>
      </c>
      <c r="H347" t="s">
        <v>641</v>
      </c>
      <c r="I347" t="s">
        <v>21083</v>
      </c>
      <c r="J347" t="s">
        <v>685</v>
      </c>
      <c r="K347" t="s">
        <v>644</v>
      </c>
      <c r="L347" t="s">
        <v>645</v>
      </c>
      <c r="M347" t="s">
        <v>21077</v>
      </c>
      <c r="N347" t="s">
        <v>644</v>
      </c>
      <c r="O347" t="s">
        <v>647</v>
      </c>
      <c r="P347" t="s">
        <v>5</v>
      </c>
      <c r="Q347" t="s">
        <v>648</v>
      </c>
      <c r="R347" t="s">
        <v>645</v>
      </c>
      <c r="S347" t="s">
        <v>21084</v>
      </c>
      <c r="T347" t="s">
        <v>21077</v>
      </c>
    </row>
    <row r="348" spans="1:20" x14ac:dyDescent="0.25">
      <c r="A348" t="s">
        <v>147</v>
      </c>
      <c r="B348" t="s">
        <v>148</v>
      </c>
      <c r="C348">
        <v>50</v>
      </c>
      <c r="D348">
        <v>6</v>
      </c>
      <c r="E348" t="s">
        <v>21085</v>
      </c>
      <c r="F348">
        <v>200</v>
      </c>
      <c r="G348">
        <v>0</v>
      </c>
      <c r="H348" t="s">
        <v>641</v>
      </c>
      <c r="I348" t="s">
        <v>21086</v>
      </c>
      <c r="J348" t="s">
        <v>801</v>
      </c>
      <c r="K348" t="s">
        <v>644</v>
      </c>
      <c r="L348" t="s">
        <v>645</v>
      </c>
      <c r="M348" t="s">
        <v>21087</v>
      </c>
      <c r="N348" t="s">
        <v>644</v>
      </c>
      <c r="O348" t="s">
        <v>647</v>
      </c>
      <c r="P348" t="s">
        <v>5</v>
      </c>
      <c r="Q348" t="s">
        <v>648</v>
      </c>
      <c r="R348" t="s">
        <v>645</v>
      </c>
      <c r="S348" t="s">
        <v>21088</v>
      </c>
      <c r="T348" t="s">
        <v>21087</v>
      </c>
    </row>
    <row r="349" spans="1:20" x14ac:dyDescent="0.25">
      <c r="A349" t="s">
        <v>72</v>
      </c>
      <c r="B349" t="s">
        <v>3385</v>
      </c>
      <c r="C349">
        <v>120</v>
      </c>
      <c r="D349">
        <v>1</v>
      </c>
      <c r="E349" t="s">
        <v>21089</v>
      </c>
      <c r="F349">
        <v>89</v>
      </c>
      <c r="G349">
        <v>0</v>
      </c>
      <c r="H349" t="s">
        <v>641</v>
      </c>
      <c r="I349" t="s">
        <v>21090</v>
      </c>
      <c r="J349" t="s">
        <v>1549</v>
      </c>
      <c r="K349" t="s">
        <v>644</v>
      </c>
      <c r="L349" t="s">
        <v>645</v>
      </c>
      <c r="M349" t="s">
        <v>21087</v>
      </c>
      <c r="N349" t="s">
        <v>644</v>
      </c>
      <c r="O349" t="s">
        <v>647</v>
      </c>
      <c r="P349" t="s">
        <v>5</v>
      </c>
      <c r="Q349" t="s">
        <v>648</v>
      </c>
      <c r="R349" t="s">
        <v>645</v>
      </c>
      <c r="S349" t="s">
        <v>21091</v>
      </c>
      <c r="T349" t="s">
        <v>21087</v>
      </c>
    </row>
    <row r="350" spans="1:20" x14ac:dyDescent="0.25">
      <c r="A350" t="s">
        <v>18</v>
      </c>
      <c r="B350" t="s">
        <v>19</v>
      </c>
      <c r="C350">
        <v>66.666666666666671</v>
      </c>
      <c r="D350">
        <v>3</v>
      </c>
      <c r="E350" t="s">
        <v>21092</v>
      </c>
      <c r="F350">
        <v>200</v>
      </c>
      <c r="G350">
        <v>0</v>
      </c>
      <c r="H350" t="s">
        <v>641</v>
      </c>
      <c r="I350" t="s">
        <v>21093</v>
      </c>
      <c r="J350" t="s">
        <v>1998</v>
      </c>
      <c r="K350" t="s">
        <v>644</v>
      </c>
      <c r="L350" t="s">
        <v>645</v>
      </c>
      <c r="M350" t="s">
        <v>21094</v>
      </c>
      <c r="N350" t="s">
        <v>644</v>
      </c>
      <c r="O350" t="s">
        <v>647</v>
      </c>
      <c r="P350" t="s">
        <v>5</v>
      </c>
      <c r="Q350" t="s">
        <v>648</v>
      </c>
      <c r="R350" t="s">
        <v>645</v>
      </c>
      <c r="S350" t="s">
        <v>21095</v>
      </c>
      <c r="T350" t="s">
        <v>21094</v>
      </c>
    </row>
    <row r="351" spans="1:20" x14ac:dyDescent="0.25">
      <c r="A351" t="s">
        <v>147</v>
      </c>
      <c r="B351" t="s">
        <v>148</v>
      </c>
      <c r="C351">
        <v>33.333333333333336</v>
      </c>
      <c r="D351">
        <v>3</v>
      </c>
      <c r="E351" t="s">
        <v>21092</v>
      </c>
      <c r="F351">
        <v>200</v>
      </c>
      <c r="G351">
        <v>0</v>
      </c>
      <c r="H351" t="s">
        <v>641</v>
      </c>
      <c r="I351" t="s">
        <v>21093</v>
      </c>
      <c r="J351" t="s">
        <v>1998</v>
      </c>
      <c r="K351" t="s">
        <v>644</v>
      </c>
      <c r="L351" t="s">
        <v>645</v>
      </c>
      <c r="M351" t="s">
        <v>21094</v>
      </c>
      <c r="N351" t="s">
        <v>644</v>
      </c>
      <c r="O351" t="s">
        <v>647</v>
      </c>
      <c r="P351" t="s">
        <v>5</v>
      </c>
      <c r="Q351" t="s">
        <v>648</v>
      </c>
      <c r="R351" t="s">
        <v>645</v>
      </c>
      <c r="S351" t="s">
        <v>21095</v>
      </c>
      <c r="T351" t="s">
        <v>21094</v>
      </c>
    </row>
    <row r="352" spans="1:20" x14ac:dyDescent="0.25">
      <c r="A352" t="s">
        <v>147</v>
      </c>
      <c r="B352" t="s">
        <v>148</v>
      </c>
      <c r="C352">
        <v>33.333333333333336</v>
      </c>
      <c r="D352">
        <v>3</v>
      </c>
      <c r="E352" t="s">
        <v>21096</v>
      </c>
      <c r="F352">
        <v>100</v>
      </c>
      <c r="G352">
        <v>0</v>
      </c>
      <c r="H352" t="s">
        <v>641</v>
      </c>
      <c r="I352" t="s">
        <v>21097</v>
      </c>
      <c r="J352" t="s">
        <v>771</v>
      </c>
      <c r="K352" t="s">
        <v>644</v>
      </c>
      <c r="L352" t="s">
        <v>645</v>
      </c>
      <c r="M352" t="s">
        <v>21098</v>
      </c>
      <c r="N352" t="s">
        <v>644</v>
      </c>
      <c r="O352" t="s">
        <v>647</v>
      </c>
      <c r="P352" t="s">
        <v>5</v>
      </c>
      <c r="Q352" t="s">
        <v>648</v>
      </c>
      <c r="R352" t="s">
        <v>645</v>
      </c>
      <c r="S352" t="s">
        <v>21099</v>
      </c>
      <c r="T352" t="s">
        <v>21098</v>
      </c>
    </row>
    <row r="353" spans="1:20" x14ac:dyDescent="0.25">
      <c r="A353" t="s">
        <v>241</v>
      </c>
      <c r="B353" t="s">
        <v>247</v>
      </c>
      <c r="C353">
        <v>139</v>
      </c>
      <c r="D353">
        <v>1</v>
      </c>
      <c r="E353" t="s">
        <v>21100</v>
      </c>
      <c r="F353">
        <v>108.99</v>
      </c>
      <c r="G353">
        <v>0</v>
      </c>
      <c r="H353" t="s">
        <v>641</v>
      </c>
      <c r="I353" t="s">
        <v>21101</v>
      </c>
      <c r="J353" t="s">
        <v>935</v>
      </c>
      <c r="K353" t="s">
        <v>644</v>
      </c>
      <c r="L353" t="s">
        <v>645</v>
      </c>
      <c r="M353" t="s">
        <v>21102</v>
      </c>
      <c r="N353" t="s">
        <v>644</v>
      </c>
      <c r="O353" t="s">
        <v>647</v>
      </c>
      <c r="P353" t="s">
        <v>5</v>
      </c>
      <c r="Q353" t="s">
        <v>648</v>
      </c>
      <c r="R353" t="s">
        <v>645</v>
      </c>
      <c r="S353" t="s">
        <v>21103</v>
      </c>
      <c r="T353" t="s">
        <v>21102</v>
      </c>
    </row>
    <row r="354" spans="1:20" x14ac:dyDescent="0.25">
      <c r="A354" t="s">
        <v>147</v>
      </c>
      <c r="B354" t="s">
        <v>148</v>
      </c>
      <c r="C354">
        <v>33.333333333333336</v>
      </c>
      <c r="D354">
        <v>3</v>
      </c>
      <c r="E354" t="s">
        <v>21104</v>
      </c>
      <c r="F354">
        <v>100</v>
      </c>
      <c r="G354">
        <v>0</v>
      </c>
      <c r="H354" t="s">
        <v>641</v>
      </c>
      <c r="I354" t="s">
        <v>21105</v>
      </c>
      <c r="J354" t="s">
        <v>1441</v>
      </c>
      <c r="K354" t="s">
        <v>644</v>
      </c>
      <c r="L354" t="s">
        <v>645</v>
      </c>
      <c r="M354" t="s">
        <v>21106</v>
      </c>
      <c r="N354" t="s">
        <v>644</v>
      </c>
      <c r="O354" t="s">
        <v>647</v>
      </c>
      <c r="P354" t="s">
        <v>5</v>
      </c>
      <c r="Q354" t="s">
        <v>648</v>
      </c>
      <c r="R354" t="s">
        <v>645</v>
      </c>
      <c r="S354" t="s">
        <v>21107</v>
      </c>
      <c r="T354" t="s">
        <v>21108</v>
      </c>
    </row>
    <row r="355" spans="1:20" x14ac:dyDescent="0.25">
      <c r="A355" t="s">
        <v>147</v>
      </c>
      <c r="B355" t="s">
        <v>148</v>
      </c>
      <c r="C355">
        <v>50</v>
      </c>
      <c r="D355">
        <v>6</v>
      </c>
      <c r="E355" t="s">
        <v>21109</v>
      </c>
      <c r="F355">
        <v>200</v>
      </c>
      <c r="G355">
        <v>0</v>
      </c>
      <c r="H355" t="s">
        <v>641</v>
      </c>
      <c r="I355" t="s">
        <v>21110</v>
      </c>
      <c r="J355" t="s">
        <v>685</v>
      </c>
      <c r="K355" t="s">
        <v>644</v>
      </c>
      <c r="L355" t="s">
        <v>645</v>
      </c>
      <c r="M355" t="s">
        <v>21111</v>
      </c>
      <c r="N355" t="s">
        <v>644</v>
      </c>
      <c r="O355" t="s">
        <v>647</v>
      </c>
      <c r="P355" t="s">
        <v>5</v>
      </c>
      <c r="Q355" t="s">
        <v>648</v>
      </c>
      <c r="R355" t="s">
        <v>645</v>
      </c>
      <c r="S355" t="s">
        <v>21112</v>
      </c>
      <c r="T355" t="s">
        <v>21106</v>
      </c>
    </row>
    <row r="356" spans="1:20" x14ac:dyDescent="0.25">
      <c r="A356" t="s">
        <v>22</v>
      </c>
      <c r="B356" t="s">
        <v>27</v>
      </c>
      <c r="C356">
        <v>66.333333333333329</v>
      </c>
      <c r="D356">
        <v>3</v>
      </c>
      <c r="E356" t="s">
        <v>21113</v>
      </c>
      <c r="F356">
        <v>220</v>
      </c>
      <c r="G356">
        <v>0</v>
      </c>
      <c r="H356" t="s">
        <v>729</v>
      </c>
      <c r="I356" t="s">
        <v>4226</v>
      </c>
      <c r="J356" t="s">
        <v>685</v>
      </c>
      <c r="K356" t="s">
        <v>644</v>
      </c>
      <c r="L356" t="s">
        <v>645</v>
      </c>
      <c r="M356" t="s">
        <v>21114</v>
      </c>
      <c r="N356" t="s">
        <v>644</v>
      </c>
      <c r="O356" t="s">
        <v>647</v>
      </c>
      <c r="P356" t="s">
        <v>5</v>
      </c>
      <c r="Q356" t="s">
        <v>648</v>
      </c>
      <c r="R356" t="s">
        <v>645</v>
      </c>
      <c r="S356" t="s">
        <v>21115</v>
      </c>
      <c r="T356" t="s">
        <v>21114</v>
      </c>
    </row>
    <row r="357" spans="1:20" x14ac:dyDescent="0.25">
      <c r="A357" t="s">
        <v>147</v>
      </c>
      <c r="B357" t="s">
        <v>148</v>
      </c>
      <c r="C357">
        <v>33.333333333333336</v>
      </c>
      <c r="D357">
        <v>3</v>
      </c>
      <c r="E357" t="s">
        <v>21116</v>
      </c>
      <c r="F357">
        <v>100</v>
      </c>
      <c r="G357">
        <v>0</v>
      </c>
      <c r="H357" t="s">
        <v>641</v>
      </c>
      <c r="I357" t="s">
        <v>21117</v>
      </c>
      <c r="J357" t="s">
        <v>888</v>
      </c>
      <c r="K357" t="s">
        <v>644</v>
      </c>
      <c r="L357" t="s">
        <v>645</v>
      </c>
      <c r="M357" t="s">
        <v>21118</v>
      </c>
      <c r="N357" t="s">
        <v>644</v>
      </c>
      <c r="O357" t="s">
        <v>668</v>
      </c>
      <c r="P357" t="s">
        <v>5</v>
      </c>
      <c r="Q357" t="s">
        <v>669</v>
      </c>
      <c r="R357" t="s">
        <v>645</v>
      </c>
      <c r="S357" t="s">
        <v>21119</v>
      </c>
      <c r="T357" t="s">
        <v>21118</v>
      </c>
    </row>
    <row r="358" spans="1:20" x14ac:dyDescent="0.25">
      <c r="A358" t="s">
        <v>147</v>
      </c>
      <c r="B358" t="s">
        <v>148</v>
      </c>
      <c r="C358">
        <v>50</v>
      </c>
      <c r="D358">
        <v>6</v>
      </c>
      <c r="E358" t="s">
        <v>21120</v>
      </c>
      <c r="F358">
        <v>200</v>
      </c>
      <c r="G358">
        <v>0</v>
      </c>
      <c r="H358" t="s">
        <v>641</v>
      </c>
      <c r="I358" t="s">
        <v>21121</v>
      </c>
      <c r="J358" t="s">
        <v>685</v>
      </c>
      <c r="K358" t="s">
        <v>644</v>
      </c>
      <c r="L358" t="s">
        <v>645</v>
      </c>
      <c r="M358" t="s">
        <v>21122</v>
      </c>
      <c r="N358" t="s">
        <v>644</v>
      </c>
      <c r="O358" t="s">
        <v>668</v>
      </c>
      <c r="P358" t="s">
        <v>5</v>
      </c>
      <c r="Q358" t="s">
        <v>669</v>
      </c>
      <c r="R358" t="s">
        <v>21123</v>
      </c>
      <c r="S358" t="s">
        <v>21124</v>
      </c>
      <c r="T358" t="s">
        <v>21122</v>
      </c>
    </row>
    <row r="359" spans="1:20" x14ac:dyDescent="0.25">
      <c r="A359" t="s">
        <v>147</v>
      </c>
      <c r="B359" t="s">
        <v>148</v>
      </c>
      <c r="C359">
        <v>50</v>
      </c>
      <c r="D359">
        <v>6</v>
      </c>
      <c r="E359" t="s">
        <v>21125</v>
      </c>
      <c r="F359">
        <v>200</v>
      </c>
      <c r="G359">
        <v>0</v>
      </c>
      <c r="H359" t="s">
        <v>641</v>
      </c>
      <c r="I359" t="s">
        <v>14971</v>
      </c>
      <c r="J359" t="s">
        <v>1711</v>
      </c>
      <c r="K359" t="s">
        <v>644</v>
      </c>
      <c r="L359" t="s">
        <v>645</v>
      </c>
      <c r="M359" t="s">
        <v>21126</v>
      </c>
      <c r="N359" t="s">
        <v>644</v>
      </c>
      <c r="O359" t="s">
        <v>647</v>
      </c>
      <c r="P359" t="s">
        <v>5</v>
      </c>
      <c r="Q359" t="s">
        <v>648</v>
      </c>
      <c r="R359" t="s">
        <v>645</v>
      </c>
      <c r="S359" t="s">
        <v>21127</v>
      </c>
      <c r="T359" t="s">
        <v>21126</v>
      </c>
    </row>
    <row r="360" spans="1:20" x14ac:dyDescent="0.25">
      <c r="A360" t="s">
        <v>147</v>
      </c>
      <c r="B360" t="s">
        <v>148</v>
      </c>
      <c r="C360">
        <v>33.333333333333336</v>
      </c>
      <c r="D360">
        <v>3</v>
      </c>
      <c r="E360" t="s">
        <v>21128</v>
      </c>
      <c r="F360">
        <v>100</v>
      </c>
      <c r="G360">
        <v>0</v>
      </c>
      <c r="H360" t="s">
        <v>641</v>
      </c>
      <c r="I360" t="s">
        <v>21129</v>
      </c>
      <c r="J360" t="s">
        <v>771</v>
      </c>
      <c r="K360" t="s">
        <v>644</v>
      </c>
      <c r="L360" t="s">
        <v>645</v>
      </c>
      <c r="M360" t="s">
        <v>21130</v>
      </c>
      <c r="N360" t="s">
        <v>644</v>
      </c>
      <c r="O360" t="s">
        <v>668</v>
      </c>
      <c r="P360" t="s">
        <v>5</v>
      </c>
      <c r="Q360" t="s">
        <v>669</v>
      </c>
      <c r="R360" t="s">
        <v>645</v>
      </c>
      <c r="S360" t="s">
        <v>21131</v>
      </c>
      <c r="T360" t="s">
        <v>21130</v>
      </c>
    </row>
    <row r="361" spans="1:20" x14ac:dyDescent="0.25">
      <c r="A361" t="s">
        <v>147</v>
      </c>
      <c r="B361" t="s">
        <v>148</v>
      </c>
      <c r="C361">
        <v>33.333333333333336</v>
      </c>
      <c r="D361">
        <v>3</v>
      </c>
      <c r="E361" t="s">
        <v>21132</v>
      </c>
      <c r="F361">
        <v>100</v>
      </c>
      <c r="G361">
        <v>0</v>
      </c>
      <c r="H361" t="s">
        <v>641</v>
      </c>
      <c r="I361" t="s">
        <v>21133</v>
      </c>
      <c r="J361" t="s">
        <v>685</v>
      </c>
      <c r="K361" t="s">
        <v>644</v>
      </c>
      <c r="L361" t="s">
        <v>645</v>
      </c>
      <c r="M361" t="s">
        <v>21130</v>
      </c>
      <c r="N361" t="s">
        <v>644</v>
      </c>
      <c r="O361" t="s">
        <v>668</v>
      </c>
      <c r="P361" t="s">
        <v>5</v>
      </c>
      <c r="Q361" t="s">
        <v>669</v>
      </c>
      <c r="R361" t="s">
        <v>645</v>
      </c>
      <c r="S361" t="s">
        <v>21134</v>
      </c>
      <c r="T361" t="s">
        <v>21130</v>
      </c>
    </row>
    <row r="362" spans="1:20" x14ac:dyDescent="0.25">
      <c r="A362" t="s">
        <v>147</v>
      </c>
      <c r="B362" t="s">
        <v>148</v>
      </c>
      <c r="C362">
        <v>33.333333333333336</v>
      </c>
      <c r="D362">
        <v>3</v>
      </c>
      <c r="E362" t="s">
        <v>21135</v>
      </c>
      <c r="F362">
        <v>100</v>
      </c>
      <c r="G362">
        <v>0</v>
      </c>
      <c r="H362" t="s">
        <v>641</v>
      </c>
      <c r="I362" t="s">
        <v>21136</v>
      </c>
      <c r="J362" t="s">
        <v>714</v>
      </c>
      <c r="K362" t="s">
        <v>644</v>
      </c>
      <c r="L362" t="s">
        <v>645</v>
      </c>
      <c r="M362" t="s">
        <v>21137</v>
      </c>
      <c r="N362" t="s">
        <v>644</v>
      </c>
      <c r="O362" t="s">
        <v>647</v>
      </c>
      <c r="P362" t="s">
        <v>5</v>
      </c>
      <c r="Q362" t="s">
        <v>648</v>
      </c>
      <c r="R362" t="s">
        <v>645</v>
      </c>
      <c r="S362" t="s">
        <v>21138</v>
      </c>
      <c r="T362" t="s">
        <v>21139</v>
      </c>
    </row>
    <row r="363" spans="1:20" x14ac:dyDescent="0.25">
      <c r="A363" t="s">
        <v>147</v>
      </c>
      <c r="B363" t="s">
        <v>148</v>
      </c>
      <c r="C363">
        <v>40</v>
      </c>
      <c r="D363">
        <v>10</v>
      </c>
      <c r="E363" t="s">
        <v>21140</v>
      </c>
      <c r="F363">
        <v>395</v>
      </c>
      <c r="G363">
        <v>0</v>
      </c>
      <c r="H363" t="s">
        <v>641</v>
      </c>
      <c r="I363" t="s">
        <v>21141</v>
      </c>
      <c r="J363" t="s">
        <v>796</v>
      </c>
      <c r="K363" t="s">
        <v>644</v>
      </c>
      <c r="L363" t="s">
        <v>645</v>
      </c>
      <c r="M363" t="s">
        <v>21142</v>
      </c>
      <c r="N363" t="s">
        <v>644</v>
      </c>
      <c r="O363" t="s">
        <v>647</v>
      </c>
      <c r="P363" t="s">
        <v>5</v>
      </c>
      <c r="Q363" t="s">
        <v>648</v>
      </c>
      <c r="R363" t="s">
        <v>645</v>
      </c>
      <c r="S363" t="s">
        <v>21143</v>
      </c>
      <c r="T363" t="s">
        <v>21142</v>
      </c>
    </row>
    <row r="364" spans="1:20" x14ac:dyDescent="0.25">
      <c r="A364" t="s">
        <v>77</v>
      </c>
      <c r="B364" t="s">
        <v>78</v>
      </c>
      <c r="C364">
        <v>49</v>
      </c>
      <c r="D364">
        <v>1</v>
      </c>
      <c r="E364" t="s">
        <v>21144</v>
      </c>
      <c r="F364">
        <v>49</v>
      </c>
      <c r="G364">
        <v>0</v>
      </c>
      <c r="H364" t="s">
        <v>673</v>
      </c>
      <c r="I364" t="s">
        <v>21145</v>
      </c>
      <c r="J364" t="s">
        <v>21146</v>
      </c>
      <c r="K364" t="s">
        <v>21147</v>
      </c>
      <c r="L364" t="s">
        <v>1500</v>
      </c>
      <c r="M364" t="s">
        <v>21148</v>
      </c>
      <c r="N364" t="s">
        <v>644</v>
      </c>
      <c r="O364" t="s">
        <v>679</v>
      </c>
      <c r="P364" t="s">
        <v>26</v>
      </c>
      <c r="Q364" t="s">
        <v>680</v>
      </c>
      <c r="R364" t="s">
        <v>645</v>
      </c>
      <c r="S364" t="s">
        <v>21149</v>
      </c>
      <c r="T364" t="s">
        <v>21148</v>
      </c>
    </row>
    <row r="365" spans="1:20" x14ac:dyDescent="0.25">
      <c r="A365" t="s">
        <v>18</v>
      </c>
      <c r="B365" t="s">
        <v>19</v>
      </c>
      <c r="C365">
        <v>66.666666666666671</v>
      </c>
      <c r="D365">
        <v>3</v>
      </c>
      <c r="E365" t="s">
        <v>21150</v>
      </c>
      <c r="F365">
        <v>100</v>
      </c>
      <c r="G365">
        <v>0</v>
      </c>
      <c r="H365" t="s">
        <v>641</v>
      </c>
      <c r="I365" t="s">
        <v>21151</v>
      </c>
      <c r="J365" t="s">
        <v>666</v>
      </c>
      <c r="K365" t="s">
        <v>644</v>
      </c>
      <c r="L365" t="s">
        <v>645</v>
      </c>
      <c r="M365" t="s">
        <v>21152</v>
      </c>
      <c r="N365" t="s">
        <v>644</v>
      </c>
      <c r="O365" t="s">
        <v>726</v>
      </c>
      <c r="P365" t="s">
        <v>5</v>
      </c>
      <c r="Q365" t="s">
        <v>648</v>
      </c>
      <c r="R365" t="s">
        <v>645</v>
      </c>
      <c r="S365" t="s">
        <v>21153</v>
      </c>
      <c r="T365" t="s">
        <v>21152</v>
      </c>
    </row>
    <row r="366" spans="1:20" x14ac:dyDescent="0.25">
      <c r="A366" t="s">
        <v>147</v>
      </c>
      <c r="B366" t="s">
        <v>148</v>
      </c>
      <c r="C366">
        <v>33.333333333333336</v>
      </c>
      <c r="D366">
        <v>3</v>
      </c>
      <c r="E366" t="s">
        <v>21154</v>
      </c>
      <c r="F366">
        <v>100</v>
      </c>
      <c r="G366">
        <v>0</v>
      </c>
      <c r="H366" t="s">
        <v>641</v>
      </c>
      <c r="I366" t="s">
        <v>12559</v>
      </c>
      <c r="J366" t="s">
        <v>981</v>
      </c>
      <c r="K366" t="s">
        <v>644</v>
      </c>
      <c r="L366" t="s">
        <v>645</v>
      </c>
      <c r="M366" t="s">
        <v>21155</v>
      </c>
      <c r="N366" t="s">
        <v>644</v>
      </c>
      <c r="O366" t="s">
        <v>647</v>
      </c>
      <c r="P366" t="s">
        <v>5</v>
      </c>
      <c r="Q366" t="s">
        <v>648</v>
      </c>
      <c r="R366" t="s">
        <v>645</v>
      </c>
      <c r="S366" t="s">
        <v>21156</v>
      </c>
      <c r="T366" t="s">
        <v>21155</v>
      </c>
    </row>
    <row r="367" spans="1:20" x14ac:dyDescent="0.25">
      <c r="A367" t="s">
        <v>601</v>
      </c>
      <c r="B367" t="s">
        <v>602</v>
      </c>
      <c r="C367">
        <v>139</v>
      </c>
      <c r="D367">
        <v>1</v>
      </c>
      <c r="E367" t="s">
        <v>21157</v>
      </c>
      <c r="F367">
        <v>326.99</v>
      </c>
      <c r="G367">
        <v>0</v>
      </c>
      <c r="H367" t="s">
        <v>641</v>
      </c>
      <c r="I367" t="s">
        <v>13813</v>
      </c>
      <c r="J367" t="s">
        <v>724</v>
      </c>
      <c r="K367" t="s">
        <v>644</v>
      </c>
      <c r="L367" t="s">
        <v>645</v>
      </c>
      <c r="M367" t="s">
        <v>21158</v>
      </c>
      <c r="N367" t="s">
        <v>644</v>
      </c>
      <c r="O367" t="s">
        <v>647</v>
      </c>
      <c r="P367" t="s">
        <v>5</v>
      </c>
      <c r="Q367" t="s">
        <v>648</v>
      </c>
      <c r="R367" t="s">
        <v>645</v>
      </c>
      <c r="S367" t="s">
        <v>21159</v>
      </c>
      <c r="T367" t="s">
        <v>21158</v>
      </c>
    </row>
    <row r="368" spans="1:20" x14ac:dyDescent="0.25">
      <c r="A368" t="s">
        <v>241</v>
      </c>
      <c r="B368" t="s">
        <v>247</v>
      </c>
      <c r="C368">
        <v>139</v>
      </c>
      <c r="D368">
        <v>1</v>
      </c>
      <c r="E368" t="s">
        <v>21157</v>
      </c>
      <c r="F368">
        <v>326.99</v>
      </c>
      <c r="G368">
        <v>0</v>
      </c>
      <c r="H368" t="s">
        <v>641</v>
      </c>
      <c r="I368" t="s">
        <v>13813</v>
      </c>
      <c r="J368" t="s">
        <v>724</v>
      </c>
      <c r="K368" t="s">
        <v>644</v>
      </c>
      <c r="L368" t="s">
        <v>645</v>
      </c>
      <c r="M368" t="s">
        <v>21158</v>
      </c>
      <c r="N368" t="s">
        <v>644</v>
      </c>
      <c r="O368" t="s">
        <v>647</v>
      </c>
      <c r="P368" t="s">
        <v>5</v>
      </c>
      <c r="Q368" t="s">
        <v>648</v>
      </c>
      <c r="R368" t="s">
        <v>645</v>
      </c>
      <c r="S368" t="s">
        <v>21159</v>
      </c>
      <c r="T368" t="s">
        <v>21158</v>
      </c>
    </row>
    <row r="369" spans="1:20" x14ac:dyDescent="0.25">
      <c r="A369" t="s">
        <v>240</v>
      </c>
      <c r="B369" t="s">
        <v>246</v>
      </c>
      <c r="C369">
        <v>139</v>
      </c>
      <c r="D369">
        <v>1</v>
      </c>
      <c r="E369" t="s">
        <v>21157</v>
      </c>
      <c r="F369">
        <v>326.99</v>
      </c>
      <c r="G369">
        <v>0</v>
      </c>
      <c r="H369" t="s">
        <v>641</v>
      </c>
      <c r="I369" t="s">
        <v>13813</v>
      </c>
      <c r="J369" t="s">
        <v>724</v>
      </c>
      <c r="K369" t="s">
        <v>644</v>
      </c>
      <c r="L369" t="s">
        <v>645</v>
      </c>
      <c r="M369" t="s">
        <v>21158</v>
      </c>
      <c r="N369" t="s">
        <v>644</v>
      </c>
      <c r="O369" t="s">
        <v>647</v>
      </c>
      <c r="P369" t="s">
        <v>5</v>
      </c>
      <c r="Q369" t="s">
        <v>648</v>
      </c>
      <c r="R369" t="s">
        <v>645</v>
      </c>
      <c r="S369" t="s">
        <v>21159</v>
      </c>
      <c r="T369" t="s">
        <v>21158</v>
      </c>
    </row>
    <row r="370" spans="1:20" x14ac:dyDescent="0.25">
      <c r="A370" t="s">
        <v>239</v>
      </c>
      <c r="B370" t="s">
        <v>245</v>
      </c>
      <c r="C370">
        <v>139</v>
      </c>
      <c r="D370">
        <v>1</v>
      </c>
      <c r="E370" t="s">
        <v>21157</v>
      </c>
      <c r="F370">
        <v>326.99</v>
      </c>
      <c r="G370">
        <v>0</v>
      </c>
      <c r="H370" t="s">
        <v>641</v>
      </c>
      <c r="I370" t="s">
        <v>13813</v>
      </c>
      <c r="J370" t="s">
        <v>724</v>
      </c>
      <c r="K370" t="s">
        <v>644</v>
      </c>
      <c r="L370" t="s">
        <v>645</v>
      </c>
      <c r="M370" t="s">
        <v>21158</v>
      </c>
      <c r="N370" t="s">
        <v>644</v>
      </c>
      <c r="O370" t="s">
        <v>647</v>
      </c>
      <c r="P370" t="s">
        <v>5</v>
      </c>
      <c r="Q370" t="s">
        <v>648</v>
      </c>
      <c r="R370" t="s">
        <v>645</v>
      </c>
      <c r="S370" t="s">
        <v>21159</v>
      </c>
      <c r="T370" t="s">
        <v>21158</v>
      </c>
    </row>
    <row r="371" spans="1:20" x14ac:dyDescent="0.25">
      <c r="A371" t="s">
        <v>241</v>
      </c>
      <c r="B371" t="s">
        <v>1870</v>
      </c>
      <c r="C371">
        <v>103.55</v>
      </c>
      <c r="D371">
        <v>2</v>
      </c>
      <c r="E371" t="s">
        <v>21160</v>
      </c>
      <c r="F371">
        <v>252.1</v>
      </c>
      <c r="G371">
        <v>45</v>
      </c>
      <c r="H371" t="s">
        <v>673</v>
      </c>
      <c r="I371" t="s">
        <v>21161</v>
      </c>
      <c r="J371" t="s">
        <v>21162</v>
      </c>
      <c r="K371" t="s">
        <v>17210</v>
      </c>
      <c r="L371" t="s">
        <v>21163</v>
      </c>
      <c r="M371" t="s">
        <v>21164</v>
      </c>
      <c r="N371" t="s">
        <v>644</v>
      </c>
      <c r="O371" t="s">
        <v>811</v>
      </c>
      <c r="P371" t="s">
        <v>23</v>
      </c>
      <c r="Q371" t="s">
        <v>812</v>
      </c>
      <c r="R371" t="s">
        <v>645</v>
      </c>
      <c r="S371" t="s">
        <v>21165</v>
      </c>
      <c r="T371" t="s">
        <v>21164</v>
      </c>
    </row>
    <row r="372" spans="1:20" x14ac:dyDescent="0.25">
      <c r="A372" t="s">
        <v>147</v>
      </c>
      <c r="B372" t="s">
        <v>148</v>
      </c>
      <c r="C372">
        <v>33.333333333333336</v>
      </c>
      <c r="D372">
        <v>3</v>
      </c>
      <c r="E372" t="s">
        <v>21166</v>
      </c>
      <c r="F372">
        <v>100</v>
      </c>
      <c r="G372">
        <v>0</v>
      </c>
      <c r="H372" t="s">
        <v>641</v>
      </c>
      <c r="I372" t="s">
        <v>21167</v>
      </c>
      <c r="J372" t="s">
        <v>694</v>
      </c>
      <c r="K372" t="s">
        <v>644</v>
      </c>
      <c r="L372" t="s">
        <v>645</v>
      </c>
      <c r="M372" t="s">
        <v>21168</v>
      </c>
      <c r="N372" t="s">
        <v>644</v>
      </c>
      <c r="O372" t="s">
        <v>647</v>
      </c>
      <c r="P372" t="s">
        <v>5</v>
      </c>
      <c r="Q372" t="s">
        <v>648</v>
      </c>
      <c r="R372" t="s">
        <v>645</v>
      </c>
      <c r="S372" t="s">
        <v>21169</v>
      </c>
      <c r="T372" t="s">
        <v>21168</v>
      </c>
    </row>
    <row r="373" spans="1:20" x14ac:dyDescent="0.25">
      <c r="A373" t="s">
        <v>18</v>
      </c>
      <c r="B373" t="s">
        <v>19</v>
      </c>
      <c r="C373">
        <v>66.666666666666671</v>
      </c>
      <c r="D373">
        <v>3</v>
      </c>
      <c r="E373" t="s">
        <v>21170</v>
      </c>
      <c r="F373">
        <v>199</v>
      </c>
      <c r="G373">
        <v>0</v>
      </c>
      <c r="H373" t="s">
        <v>641</v>
      </c>
      <c r="I373" t="s">
        <v>21171</v>
      </c>
      <c r="J373" t="s">
        <v>3199</v>
      </c>
      <c r="K373" t="s">
        <v>644</v>
      </c>
      <c r="L373" t="s">
        <v>645</v>
      </c>
      <c r="M373" t="s">
        <v>21168</v>
      </c>
      <c r="N373" t="s">
        <v>644</v>
      </c>
      <c r="O373" t="s">
        <v>668</v>
      </c>
      <c r="P373" t="s">
        <v>5</v>
      </c>
      <c r="Q373" t="s">
        <v>669</v>
      </c>
      <c r="R373" t="s">
        <v>645</v>
      </c>
      <c r="S373" t="s">
        <v>21172</v>
      </c>
      <c r="T373" t="s">
        <v>21168</v>
      </c>
    </row>
    <row r="374" spans="1:20" x14ac:dyDescent="0.25">
      <c r="A374" t="s">
        <v>22</v>
      </c>
      <c r="B374" t="s">
        <v>27</v>
      </c>
      <c r="C374">
        <v>120</v>
      </c>
      <c r="D374">
        <v>1</v>
      </c>
      <c r="E374" t="s">
        <v>21170</v>
      </c>
      <c r="F374">
        <v>199</v>
      </c>
      <c r="G374">
        <v>0</v>
      </c>
      <c r="H374" t="s">
        <v>641</v>
      </c>
      <c r="I374" t="s">
        <v>21171</v>
      </c>
      <c r="J374" t="s">
        <v>3199</v>
      </c>
      <c r="K374" t="s">
        <v>644</v>
      </c>
      <c r="L374" t="s">
        <v>645</v>
      </c>
      <c r="M374" t="s">
        <v>21168</v>
      </c>
      <c r="N374" t="s">
        <v>644</v>
      </c>
      <c r="O374" t="s">
        <v>668</v>
      </c>
      <c r="P374" t="s">
        <v>5</v>
      </c>
      <c r="Q374" t="s">
        <v>669</v>
      </c>
      <c r="R374" t="s">
        <v>645</v>
      </c>
      <c r="S374" t="s">
        <v>21172</v>
      </c>
      <c r="T374" t="s">
        <v>21168</v>
      </c>
    </row>
    <row r="375" spans="1:20" x14ac:dyDescent="0.25">
      <c r="A375" t="s">
        <v>147</v>
      </c>
      <c r="B375" t="s">
        <v>148</v>
      </c>
      <c r="C375">
        <v>33.333333333333336</v>
      </c>
      <c r="D375">
        <v>3</v>
      </c>
      <c r="E375" t="s">
        <v>21173</v>
      </c>
      <c r="F375">
        <v>100</v>
      </c>
      <c r="G375">
        <v>0</v>
      </c>
      <c r="H375" t="s">
        <v>641</v>
      </c>
      <c r="I375" t="s">
        <v>21174</v>
      </c>
      <c r="J375" t="s">
        <v>766</v>
      </c>
      <c r="K375" t="s">
        <v>644</v>
      </c>
      <c r="L375" t="s">
        <v>645</v>
      </c>
      <c r="M375" t="s">
        <v>21175</v>
      </c>
      <c r="N375" t="s">
        <v>644</v>
      </c>
      <c r="O375" t="s">
        <v>647</v>
      </c>
      <c r="P375" t="s">
        <v>5</v>
      </c>
      <c r="Q375" t="s">
        <v>648</v>
      </c>
      <c r="R375" t="s">
        <v>645</v>
      </c>
      <c r="S375" t="s">
        <v>21176</v>
      </c>
      <c r="T375" t="s">
        <v>21175</v>
      </c>
    </row>
    <row r="376" spans="1:20" x14ac:dyDescent="0.25">
      <c r="A376" t="s">
        <v>147</v>
      </c>
      <c r="B376" t="s">
        <v>148</v>
      </c>
      <c r="C376">
        <v>33.333333333333336</v>
      </c>
      <c r="D376">
        <v>3</v>
      </c>
      <c r="E376" t="s">
        <v>21177</v>
      </c>
      <c r="F376">
        <v>100</v>
      </c>
      <c r="G376">
        <v>0</v>
      </c>
      <c r="H376" t="s">
        <v>641</v>
      </c>
      <c r="I376" t="s">
        <v>21178</v>
      </c>
      <c r="J376" t="s">
        <v>859</v>
      </c>
      <c r="K376" t="s">
        <v>644</v>
      </c>
      <c r="L376" t="s">
        <v>645</v>
      </c>
      <c r="M376" t="s">
        <v>21179</v>
      </c>
      <c r="N376" t="s">
        <v>644</v>
      </c>
      <c r="O376" t="s">
        <v>647</v>
      </c>
      <c r="P376" t="s">
        <v>5</v>
      </c>
      <c r="Q376" t="s">
        <v>648</v>
      </c>
      <c r="R376" t="s">
        <v>645</v>
      </c>
      <c r="S376" t="s">
        <v>21180</v>
      </c>
      <c r="T376" t="s">
        <v>21181</v>
      </c>
    </row>
    <row r="377" spans="1:20" x14ac:dyDescent="0.25">
      <c r="A377" t="s">
        <v>147</v>
      </c>
      <c r="B377" t="s">
        <v>148</v>
      </c>
      <c r="C377">
        <v>50</v>
      </c>
      <c r="D377">
        <v>6</v>
      </c>
      <c r="E377" t="s">
        <v>21182</v>
      </c>
      <c r="F377">
        <v>200</v>
      </c>
      <c r="G377">
        <v>0</v>
      </c>
      <c r="H377" t="s">
        <v>641</v>
      </c>
      <c r="I377" t="s">
        <v>21183</v>
      </c>
      <c r="J377" t="s">
        <v>924</v>
      </c>
      <c r="K377" t="s">
        <v>644</v>
      </c>
      <c r="L377" t="s">
        <v>645</v>
      </c>
      <c r="M377" t="s">
        <v>21184</v>
      </c>
      <c r="N377" t="s">
        <v>644</v>
      </c>
      <c r="O377" t="s">
        <v>668</v>
      </c>
      <c r="P377" t="s">
        <v>5</v>
      </c>
      <c r="Q377" t="s">
        <v>669</v>
      </c>
      <c r="R377" t="s">
        <v>645</v>
      </c>
      <c r="S377" t="s">
        <v>21185</v>
      </c>
      <c r="T377" t="s">
        <v>21186</v>
      </c>
    </row>
    <row r="378" spans="1:20" x14ac:dyDescent="0.25">
      <c r="A378" t="s">
        <v>638</v>
      </c>
      <c r="B378" t="s">
        <v>639</v>
      </c>
      <c r="C378">
        <v>66</v>
      </c>
      <c r="D378">
        <v>4</v>
      </c>
      <c r="E378" t="s">
        <v>21187</v>
      </c>
      <c r="F378">
        <v>200</v>
      </c>
      <c r="G378">
        <v>0</v>
      </c>
      <c r="H378" t="s">
        <v>641</v>
      </c>
      <c r="I378" t="s">
        <v>21188</v>
      </c>
      <c r="J378" t="s">
        <v>788</v>
      </c>
      <c r="K378" t="s">
        <v>644</v>
      </c>
      <c r="L378" t="s">
        <v>645</v>
      </c>
      <c r="M378" t="s">
        <v>21189</v>
      </c>
      <c r="N378" t="s">
        <v>644</v>
      </c>
      <c r="O378" t="s">
        <v>647</v>
      </c>
      <c r="P378" t="s">
        <v>5</v>
      </c>
      <c r="Q378" t="s">
        <v>648</v>
      </c>
      <c r="R378" t="s">
        <v>645</v>
      </c>
      <c r="S378" t="s">
        <v>21190</v>
      </c>
      <c r="T378" t="s">
        <v>21189</v>
      </c>
    </row>
    <row r="379" spans="1:20" x14ac:dyDescent="0.25">
      <c r="A379" t="s">
        <v>18</v>
      </c>
      <c r="B379" t="s">
        <v>19</v>
      </c>
      <c r="C379">
        <v>68</v>
      </c>
      <c r="D379">
        <v>2</v>
      </c>
      <c r="E379" t="s">
        <v>21187</v>
      </c>
      <c r="F379">
        <v>200</v>
      </c>
      <c r="G379">
        <v>0</v>
      </c>
      <c r="H379" t="s">
        <v>641</v>
      </c>
      <c r="I379" t="s">
        <v>21188</v>
      </c>
      <c r="J379" t="s">
        <v>788</v>
      </c>
      <c r="K379" t="s">
        <v>644</v>
      </c>
      <c r="L379" t="s">
        <v>645</v>
      </c>
      <c r="M379" t="s">
        <v>21189</v>
      </c>
      <c r="N379" t="s">
        <v>644</v>
      </c>
      <c r="O379" t="s">
        <v>647</v>
      </c>
      <c r="P379" t="s">
        <v>5</v>
      </c>
      <c r="Q379" t="s">
        <v>648</v>
      </c>
      <c r="R379" t="s">
        <v>645</v>
      </c>
      <c r="S379" t="s">
        <v>21190</v>
      </c>
      <c r="T379" t="s">
        <v>21189</v>
      </c>
    </row>
    <row r="380" spans="1:20" x14ac:dyDescent="0.25">
      <c r="A380" t="s">
        <v>22</v>
      </c>
      <c r="B380" t="s">
        <v>213</v>
      </c>
      <c r="C380">
        <v>64</v>
      </c>
      <c r="D380">
        <v>1</v>
      </c>
      <c r="E380" t="s">
        <v>21191</v>
      </c>
      <c r="F380">
        <v>71</v>
      </c>
      <c r="G380">
        <v>7</v>
      </c>
      <c r="H380" t="s">
        <v>805</v>
      </c>
      <c r="I380" t="s">
        <v>21192</v>
      </c>
      <c r="J380" t="s">
        <v>21193</v>
      </c>
      <c r="K380" t="s">
        <v>2164</v>
      </c>
      <c r="L380" t="s">
        <v>21194</v>
      </c>
      <c r="M380" t="s">
        <v>21189</v>
      </c>
      <c r="N380" t="s">
        <v>644</v>
      </c>
      <c r="O380" t="s">
        <v>811</v>
      </c>
      <c r="P380" t="s">
        <v>23</v>
      </c>
      <c r="Q380" t="s">
        <v>812</v>
      </c>
      <c r="R380" t="s">
        <v>645</v>
      </c>
      <c r="S380" t="s">
        <v>21195</v>
      </c>
      <c r="T380" t="s">
        <v>21189</v>
      </c>
    </row>
    <row r="381" spans="1:20" x14ac:dyDescent="0.25">
      <c r="A381" t="s">
        <v>147</v>
      </c>
      <c r="B381" t="s">
        <v>148</v>
      </c>
      <c r="C381">
        <v>50</v>
      </c>
      <c r="D381">
        <v>6</v>
      </c>
      <c r="E381" t="s">
        <v>21196</v>
      </c>
      <c r="F381">
        <v>238</v>
      </c>
      <c r="G381">
        <v>38</v>
      </c>
      <c r="H381" t="s">
        <v>641</v>
      </c>
      <c r="I381" t="s">
        <v>1328</v>
      </c>
      <c r="J381" t="s">
        <v>690</v>
      </c>
      <c r="K381" t="s">
        <v>644</v>
      </c>
      <c r="L381" t="s">
        <v>645</v>
      </c>
      <c r="M381" t="s">
        <v>21197</v>
      </c>
      <c r="N381" t="s">
        <v>644</v>
      </c>
      <c r="O381" t="s">
        <v>647</v>
      </c>
      <c r="P381" t="s">
        <v>5</v>
      </c>
      <c r="Q381" t="s">
        <v>648</v>
      </c>
      <c r="R381" t="s">
        <v>645</v>
      </c>
      <c r="S381" t="s">
        <v>21198</v>
      </c>
      <c r="T381" t="s">
        <v>21197</v>
      </c>
    </row>
    <row r="382" spans="1:20" x14ac:dyDescent="0.25">
      <c r="A382" t="s">
        <v>638</v>
      </c>
      <c r="B382" t="s">
        <v>639</v>
      </c>
      <c r="C382">
        <v>66</v>
      </c>
      <c r="D382">
        <v>2</v>
      </c>
      <c r="E382" t="s">
        <v>21199</v>
      </c>
      <c r="F382">
        <v>100</v>
      </c>
      <c r="G382">
        <v>0</v>
      </c>
      <c r="H382" t="s">
        <v>641</v>
      </c>
      <c r="I382" t="s">
        <v>21200</v>
      </c>
      <c r="J382" t="s">
        <v>771</v>
      </c>
      <c r="K382" t="s">
        <v>644</v>
      </c>
      <c r="L382" t="s">
        <v>645</v>
      </c>
      <c r="M382" t="s">
        <v>21201</v>
      </c>
      <c r="N382" t="s">
        <v>644</v>
      </c>
      <c r="O382" t="s">
        <v>668</v>
      </c>
      <c r="P382" t="s">
        <v>5</v>
      </c>
      <c r="Q382" t="s">
        <v>669</v>
      </c>
      <c r="R382" t="s">
        <v>645</v>
      </c>
      <c r="S382" t="s">
        <v>21202</v>
      </c>
      <c r="T382" t="s">
        <v>21201</v>
      </c>
    </row>
    <row r="383" spans="1:20" x14ac:dyDescent="0.25">
      <c r="A383" t="s">
        <v>18</v>
      </c>
      <c r="B383" t="s">
        <v>19</v>
      </c>
      <c r="C383">
        <v>68</v>
      </c>
      <c r="D383">
        <v>1</v>
      </c>
      <c r="E383" t="s">
        <v>21199</v>
      </c>
      <c r="F383">
        <v>100</v>
      </c>
      <c r="G383">
        <v>0</v>
      </c>
      <c r="H383" t="s">
        <v>641</v>
      </c>
      <c r="I383" t="s">
        <v>21200</v>
      </c>
      <c r="J383" t="s">
        <v>771</v>
      </c>
      <c r="K383" t="s">
        <v>644</v>
      </c>
      <c r="L383" t="s">
        <v>645</v>
      </c>
      <c r="M383" t="s">
        <v>21201</v>
      </c>
      <c r="N383" t="s">
        <v>644</v>
      </c>
      <c r="O383" t="s">
        <v>668</v>
      </c>
      <c r="P383" t="s">
        <v>5</v>
      </c>
      <c r="Q383" t="s">
        <v>669</v>
      </c>
      <c r="R383" t="s">
        <v>645</v>
      </c>
      <c r="S383" t="s">
        <v>21202</v>
      </c>
      <c r="T383" t="s">
        <v>21201</v>
      </c>
    </row>
    <row r="384" spans="1:20" x14ac:dyDescent="0.25">
      <c r="A384" t="s">
        <v>147</v>
      </c>
      <c r="B384" t="s">
        <v>148</v>
      </c>
      <c r="C384">
        <v>33.333333333333336</v>
      </c>
      <c r="D384">
        <v>3</v>
      </c>
      <c r="E384" t="s">
        <v>21203</v>
      </c>
      <c r="F384">
        <v>100</v>
      </c>
      <c r="G384">
        <v>0</v>
      </c>
      <c r="H384" t="s">
        <v>641</v>
      </c>
      <c r="I384" t="s">
        <v>21204</v>
      </c>
      <c r="J384" t="s">
        <v>2083</v>
      </c>
      <c r="K384" t="s">
        <v>644</v>
      </c>
      <c r="L384" t="s">
        <v>645</v>
      </c>
      <c r="M384" t="s">
        <v>21205</v>
      </c>
      <c r="N384" t="s">
        <v>644</v>
      </c>
      <c r="O384" t="s">
        <v>668</v>
      </c>
      <c r="P384" t="s">
        <v>5</v>
      </c>
      <c r="Q384" t="s">
        <v>669</v>
      </c>
      <c r="R384" t="s">
        <v>645</v>
      </c>
      <c r="S384" t="s">
        <v>21206</v>
      </c>
      <c r="T384" t="s">
        <v>21205</v>
      </c>
    </row>
    <row r="385" spans="1:20" x14ac:dyDescent="0.25">
      <c r="A385" t="s">
        <v>147</v>
      </c>
      <c r="B385" t="s">
        <v>148</v>
      </c>
      <c r="C385">
        <v>50</v>
      </c>
      <c r="D385">
        <v>6</v>
      </c>
      <c r="E385" t="s">
        <v>21207</v>
      </c>
      <c r="F385">
        <v>200</v>
      </c>
      <c r="G385">
        <v>0</v>
      </c>
      <c r="H385" t="s">
        <v>641</v>
      </c>
      <c r="I385" t="s">
        <v>7459</v>
      </c>
      <c r="J385" t="s">
        <v>947</v>
      </c>
      <c r="K385" t="s">
        <v>644</v>
      </c>
      <c r="L385" t="s">
        <v>645</v>
      </c>
      <c r="M385" t="s">
        <v>21208</v>
      </c>
      <c r="N385" t="s">
        <v>644</v>
      </c>
      <c r="O385" t="s">
        <v>647</v>
      </c>
      <c r="P385" t="s">
        <v>5</v>
      </c>
      <c r="Q385" t="s">
        <v>648</v>
      </c>
      <c r="R385" t="s">
        <v>645</v>
      </c>
      <c r="S385" t="s">
        <v>21209</v>
      </c>
      <c r="T385" t="s">
        <v>21208</v>
      </c>
    </row>
    <row r="386" spans="1:20" x14ac:dyDescent="0.25">
      <c r="A386" t="s">
        <v>638</v>
      </c>
      <c r="B386" t="s">
        <v>639</v>
      </c>
      <c r="C386">
        <v>66</v>
      </c>
      <c r="D386">
        <v>4</v>
      </c>
      <c r="E386" t="s">
        <v>21210</v>
      </c>
      <c r="F386">
        <v>400</v>
      </c>
      <c r="G386">
        <v>0</v>
      </c>
      <c r="H386" t="s">
        <v>641</v>
      </c>
      <c r="I386" t="s">
        <v>21211</v>
      </c>
      <c r="J386" t="s">
        <v>666</v>
      </c>
      <c r="K386" t="s">
        <v>644</v>
      </c>
      <c r="L386" t="s">
        <v>645</v>
      </c>
      <c r="M386" t="s">
        <v>21212</v>
      </c>
      <c r="N386" t="s">
        <v>644</v>
      </c>
      <c r="O386" t="s">
        <v>647</v>
      </c>
      <c r="P386" t="s">
        <v>5</v>
      </c>
      <c r="Q386" t="s">
        <v>648</v>
      </c>
      <c r="R386" t="s">
        <v>645</v>
      </c>
      <c r="S386" t="s">
        <v>21213</v>
      </c>
      <c r="T386" t="s">
        <v>21212</v>
      </c>
    </row>
    <row r="387" spans="1:20" x14ac:dyDescent="0.25">
      <c r="A387" t="s">
        <v>18</v>
      </c>
      <c r="B387" t="s">
        <v>19</v>
      </c>
      <c r="C387">
        <v>68</v>
      </c>
      <c r="D387">
        <v>2</v>
      </c>
      <c r="E387" t="s">
        <v>21210</v>
      </c>
      <c r="F387">
        <v>400</v>
      </c>
      <c r="G387">
        <v>0</v>
      </c>
      <c r="H387" t="s">
        <v>641</v>
      </c>
      <c r="I387" t="s">
        <v>21211</v>
      </c>
      <c r="J387" t="s">
        <v>666</v>
      </c>
      <c r="K387" t="s">
        <v>644</v>
      </c>
      <c r="L387" t="s">
        <v>645</v>
      </c>
      <c r="M387" t="s">
        <v>21212</v>
      </c>
      <c r="N387" t="s">
        <v>644</v>
      </c>
      <c r="O387" t="s">
        <v>647</v>
      </c>
      <c r="P387" t="s">
        <v>5</v>
      </c>
      <c r="Q387" t="s">
        <v>648</v>
      </c>
      <c r="R387" t="s">
        <v>645</v>
      </c>
      <c r="S387" t="s">
        <v>21213</v>
      </c>
      <c r="T387" t="s">
        <v>21212</v>
      </c>
    </row>
    <row r="388" spans="1:20" x14ac:dyDescent="0.25">
      <c r="A388" t="s">
        <v>147</v>
      </c>
      <c r="B388" t="s">
        <v>148</v>
      </c>
      <c r="C388">
        <v>50</v>
      </c>
      <c r="D388">
        <v>6</v>
      </c>
      <c r="E388" t="s">
        <v>21210</v>
      </c>
      <c r="F388">
        <v>400</v>
      </c>
      <c r="G388">
        <v>0</v>
      </c>
      <c r="H388" t="s">
        <v>641</v>
      </c>
      <c r="I388" t="s">
        <v>21211</v>
      </c>
      <c r="J388" t="s">
        <v>666</v>
      </c>
      <c r="K388" t="s">
        <v>644</v>
      </c>
      <c r="L388" t="s">
        <v>645</v>
      </c>
      <c r="M388" t="s">
        <v>21212</v>
      </c>
      <c r="N388" t="s">
        <v>644</v>
      </c>
      <c r="O388" t="s">
        <v>647</v>
      </c>
      <c r="P388" t="s">
        <v>5</v>
      </c>
      <c r="Q388" t="s">
        <v>648</v>
      </c>
      <c r="R388" t="s">
        <v>645</v>
      </c>
      <c r="S388" t="s">
        <v>21213</v>
      </c>
      <c r="T388" t="s">
        <v>21212</v>
      </c>
    </row>
    <row r="389" spans="1:20" x14ac:dyDescent="0.25">
      <c r="A389" t="s">
        <v>147</v>
      </c>
      <c r="B389" t="s">
        <v>148</v>
      </c>
      <c r="C389">
        <v>33.333333333333336</v>
      </c>
      <c r="D389">
        <v>3</v>
      </c>
      <c r="E389" t="s">
        <v>21214</v>
      </c>
      <c r="F389">
        <v>118</v>
      </c>
      <c r="G389">
        <v>18</v>
      </c>
      <c r="H389" t="s">
        <v>641</v>
      </c>
      <c r="I389" t="s">
        <v>21215</v>
      </c>
      <c r="J389" t="s">
        <v>981</v>
      </c>
      <c r="K389" t="s">
        <v>644</v>
      </c>
      <c r="L389" t="s">
        <v>645</v>
      </c>
      <c r="M389" t="s">
        <v>21216</v>
      </c>
      <c r="N389" t="s">
        <v>644</v>
      </c>
      <c r="O389" t="s">
        <v>647</v>
      </c>
      <c r="P389" t="s">
        <v>5</v>
      </c>
      <c r="Q389" t="s">
        <v>648</v>
      </c>
      <c r="R389" t="s">
        <v>645</v>
      </c>
      <c r="S389" t="s">
        <v>21217</v>
      </c>
      <c r="T389" t="s">
        <v>21216</v>
      </c>
    </row>
    <row r="390" spans="1:20" x14ac:dyDescent="0.25">
      <c r="A390" t="s">
        <v>147</v>
      </c>
      <c r="B390" t="s">
        <v>148</v>
      </c>
      <c r="C390">
        <v>33.333333333333336</v>
      </c>
      <c r="D390">
        <v>3</v>
      </c>
      <c r="E390" t="s">
        <v>21218</v>
      </c>
      <c r="F390">
        <v>110</v>
      </c>
      <c r="G390">
        <v>10</v>
      </c>
      <c r="H390" t="s">
        <v>641</v>
      </c>
      <c r="I390" t="s">
        <v>21219</v>
      </c>
      <c r="J390" t="s">
        <v>989</v>
      </c>
      <c r="K390" t="s">
        <v>644</v>
      </c>
      <c r="L390" t="s">
        <v>645</v>
      </c>
      <c r="M390" t="s">
        <v>21220</v>
      </c>
      <c r="N390" t="s">
        <v>644</v>
      </c>
      <c r="O390" t="s">
        <v>668</v>
      </c>
      <c r="P390" t="s">
        <v>5</v>
      </c>
      <c r="Q390" t="s">
        <v>669</v>
      </c>
      <c r="R390" t="s">
        <v>645</v>
      </c>
      <c r="S390" t="s">
        <v>21221</v>
      </c>
      <c r="T390" t="s">
        <v>21222</v>
      </c>
    </row>
    <row r="391" spans="1:20" x14ac:dyDescent="0.25">
      <c r="A391" t="s">
        <v>77</v>
      </c>
      <c r="B391" t="s">
        <v>78</v>
      </c>
      <c r="C391">
        <v>33.333333333333336</v>
      </c>
      <c r="D391">
        <v>3</v>
      </c>
      <c r="E391" t="s">
        <v>21223</v>
      </c>
      <c r="F391">
        <v>155</v>
      </c>
      <c r="G391">
        <v>20</v>
      </c>
      <c r="H391" t="s">
        <v>641</v>
      </c>
      <c r="I391" t="s">
        <v>9219</v>
      </c>
      <c r="J391" t="s">
        <v>788</v>
      </c>
      <c r="K391" t="s">
        <v>644</v>
      </c>
      <c r="L391" t="s">
        <v>645</v>
      </c>
      <c r="M391" t="s">
        <v>21224</v>
      </c>
      <c r="N391" t="s">
        <v>644</v>
      </c>
      <c r="O391" t="s">
        <v>647</v>
      </c>
      <c r="P391" t="s">
        <v>5</v>
      </c>
      <c r="Q391" t="s">
        <v>648</v>
      </c>
      <c r="R391" t="s">
        <v>645</v>
      </c>
      <c r="S391" t="s">
        <v>21225</v>
      </c>
      <c r="T391" t="s">
        <v>21226</v>
      </c>
    </row>
    <row r="392" spans="1:20" x14ac:dyDescent="0.25">
      <c r="A392" t="s">
        <v>638</v>
      </c>
      <c r="B392" t="s">
        <v>639</v>
      </c>
      <c r="C392">
        <v>66</v>
      </c>
      <c r="D392">
        <v>2</v>
      </c>
      <c r="E392" t="s">
        <v>21227</v>
      </c>
      <c r="F392">
        <v>100</v>
      </c>
      <c r="G392">
        <v>0</v>
      </c>
      <c r="H392" t="s">
        <v>641</v>
      </c>
      <c r="I392" t="s">
        <v>21228</v>
      </c>
      <c r="J392" t="s">
        <v>1314</v>
      </c>
      <c r="K392" t="s">
        <v>644</v>
      </c>
      <c r="L392" t="s">
        <v>645</v>
      </c>
      <c r="M392" t="s">
        <v>21229</v>
      </c>
      <c r="N392" t="s">
        <v>644</v>
      </c>
      <c r="O392" t="s">
        <v>668</v>
      </c>
      <c r="P392" t="s">
        <v>5</v>
      </c>
      <c r="Q392" t="s">
        <v>669</v>
      </c>
      <c r="R392" t="s">
        <v>645</v>
      </c>
      <c r="S392" t="s">
        <v>21230</v>
      </c>
      <c r="T392" t="s">
        <v>21229</v>
      </c>
    </row>
    <row r="393" spans="1:20" x14ac:dyDescent="0.25">
      <c r="A393" t="s">
        <v>18</v>
      </c>
      <c r="B393" t="s">
        <v>19</v>
      </c>
      <c r="C393">
        <v>68</v>
      </c>
      <c r="D393">
        <v>1</v>
      </c>
      <c r="E393" t="s">
        <v>21227</v>
      </c>
      <c r="F393">
        <v>100</v>
      </c>
      <c r="G393">
        <v>0</v>
      </c>
      <c r="H393" t="s">
        <v>641</v>
      </c>
      <c r="I393" t="s">
        <v>21228</v>
      </c>
      <c r="J393" t="s">
        <v>1314</v>
      </c>
      <c r="K393" t="s">
        <v>644</v>
      </c>
      <c r="L393" t="s">
        <v>645</v>
      </c>
      <c r="M393" t="s">
        <v>21229</v>
      </c>
      <c r="N393" t="s">
        <v>644</v>
      </c>
      <c r="O393" t="s">
        <v>668</v>
      </c>
      <c r="P393" t="s">
        <v>5</v>
      </c>
      <c r="Q393" t="s">
        <v>669</v>
      </c>
      <c r="R393" t="s">
        <v>645</v>
      </c>
      <c r="S393" t="s">
        <v>21230</v>
      </c>
      <c r="T393" t="s">
        <v>21229</v>
      </c>
    </row>
    <row r="394" spans="1:20" x14ac:dyDescent="0.25">
      <c r="A394" t="s">
        <v>147</v>
      </c>
      <c r="B394" t="s">
        <v>148</v>
      </c>
      <c r="C394">
        <v>33.333333333333336</v>
      </c>
      <c r="D394">
        <v>3</v>
      </c>
      <c r="E394" t="s">
        <v>21231</v>
      </c>
      <c r="F394">
        <v>100</v>
      </c>
      <c r="G394">
        <v>0</v>
      </c>
      <c r="H394" t="s">
        <v>641</v>
      </c>
      <c r="I394" t="s">
        <v>21232</v>
      </c>
      <c r="J394" t="s">
        <v>1668</v>
      </c>
      <c r="K394" t="s">
        <v>644</v>
      </c>
      <c r="L394" t="s">
        <v>645</v>
      </c>
      <c r="M394" t="s">
        <v>21233</v>
      </c>
      <c r="N394" t="s">
        <v>644</v>
      </c>
      <c r="O394" t="s">
        <v>647</v>
      </c>
      <c r="P394" t="s">
        <v>5</v>
      </c>
      <c r="Q394" t="s">
        <v>648</v>
      </c>
      <c r="R394" t="s">
        <v>645</v>
      </c>
      <c r="S394" t="s">
        <v>21234</v>
      </c>
      <c r="T394" t="s">
        <v>21233</v>
      </c>
    </row>
    <row r="395" spans="1:20" x14ac:dyDescent="0.25">
      <c r="A395" t="s">
        <v>147</v>
      </c>
      <c r="B395" t="s">
        <v>148</v>
      </c>
      <c r="C395">
        <v>50</v>
      </c>
      <c r="D395">
        <v>6</v>
      </c>
      <c r="E395" t="s">
        <v>21235</v>
      </c>
      <c r="F395">
        <v>200</v>
      </c>
      <c r="G395">
        <v>0</v>
      </c>
      <c r="H395" t="s">
        <v>641</v>
      </c>
      <c r="I395" t="s">
        <v>21236</v>
      </c>
      <c r="J395" t="s">
        <v>1549</v>
      </c>
      <c r="K395" t="s">
        <v>644</v>
      </c>
      <c r="L395" t="s">
        <v>645</v>
      </c>
      <c r="M395" t="s">
        <v>21233</v>
      </c>
      <c r="N395" t="s">
        <v>644</v>
      </c>
      <c r="O395" t="s">
        <v>647</v>
      </c>
      <c r="P395" t="s">
        <v>5</v>
      </c>
      <c r="Q395" t="s">
        <v>648</v>
      </c>
      <c r="R395" t="s">
        <v>645</v>
      </c>
      <c r="S395" t="s">
        <v>21237</v>
      </c>
      <c r="T395" t="s">
        <v>21233</v>
      </c>
    </row>
    <row r="396" spans="1:20" x14ac:dyDescent="0.25">
      <c r="A396" t="s">
        <v>638</v>
      </c>
      <c r="B396" t="s">
        <v>639</v>
      </c>
      <c r="C396">
        <v>66</v>
      </c>
      <c r="D396">
        <v>8</v>
      </c>
      <c r="E396" t="s">
        <v>21238</v>
      </c>
      <c r="F396">
        <v>400</v>
      </c>
      <c r="G396">
        <v>0</v>
      </c>
      <c r="H396" t="s">
        <v>641</v>
      </c>
      <c r="I396" t="s">
        <v>3087</v>
      </c>
      <c r="J396" t="s">
        <v>708</v>
      </c>
      <c r="K396" t="s">
        <v>644</v>
      </c>
      <c r="L396" t="s">
        <v>645</v>
      </c>
      <c r="M396" t="s">
        <v>21233</v>
      </c>
      <c r="N396" t="s">
        <v>644</v>
      </c>
      <c r="O396" t="s">
        <v>668</v>
      </c>
      <c r="P396" t="s">
        <v>5</v>
      </c>
      <c r="Q396" t="s">
        <v>669</v>
      </c>
      <c r="R396" t="s">
        <v>645</v>
      </c>
      <c r="S396" t="s">
        <v>21239</v>
      </c>
      <c r="T396" t="s">
        <v>21233</v>
      </c>
    </row>
    <row r="397" spans="1:20" x14ac:dyDescent="0.25">
      <c r="A397" t="s">
        <v>18</v>
      </c>
      <c r="B397" t="s">
        <v>19</v>
      </c>
      <c r="C397">
        <v>68</v>
      </c>
      <c r="D397">
        <v>4</v>
      </c>
      <c r="E397" t="s">
        <v>21238</v>
      </c>
      <c r="F397">
        <v>400</v>
      </c>
      <c r="G397">
        <v>0</v>
      </c>
      <c r="H397" t="s">
        <v>641</v>
      </c>
      <c r="I397" t="s">
        <v>3087</v>
      </c>
      <c r="J397" t="s">
        <v>708</v>
      </c>
      <c r="K397" t="s">
        <v>644</v>
      </c>
      <c r="L397" t="s">
        <v>645</v>
      </c>
      <c r="M397" t="s">
        <v>21233</v>
      </c>
      <c r="N397" t="s">
        <v>644</v>
      </c>
      <c r="O397" t="s">
        <v>668</v>
      </c>
      <c r="P397" t="s">
        <v>5</v>
      </c>
      <c r="Q397" t="s">
        <v>669</v>
      </c>
      <c r="R397" t="s">
        <v>645</v>
      </c>
      <c r="S397" t="s">
        <v>21239</v>
      </c>
      <c r="T397" t="s">
        <v>21233</v>
      </c>
    </row>
    <row r="398" spans="1:20" x14ac:dyDescent="0.25">
      <c r="A398" t="s">
        <v>147</v>
      </c>
      <c r="B398" t="s">
        <v>148</v>
      </c>
      <c r="C398">
        <v>33.333333333333336</v>
      </c>
      <c r="D398">
        <v>3</v>
      </c>
      <c r="E398" t="s">
        <v>21240</v>
      </c>
      <c r="F398">
        <v>100</v>
      </c>
      <c r="G398">
        <v>0</v>
      </c>
      <c r="H398" t="s">
        <v>641</v>
      </c>
      <c r="I398" t="s">
        <v>21241</v>
      </c>
      <c r="J398" t="s">
        <v>771</v>
      </c>
      <c r="K398" t="s">
        <v>644</v>
      </c>
      <c r="L398" t="s">
        <v>645</v>
      </c>
      <c r="M398" t="s">
        <v>21242</v>
      </c>
      <c r="N398" t="s">
        <v>644</v>
      </c>
      <c r="O398" t="s">
        <v>647</v>
      </c>
      <c r="P398" t="s">
        <v>5</v>
      </c>
      <c r="Q398" t="s">
        <v>648</v>
      </c>
      <c r="R398" t="s">
        <v>645</v>
      </c>
      <c r="S398" t="s">
        <v>21243</v>
      </c>
      <c r="T398" t="s">
        <v>21242</v>
      </c>
    </row>
    <row r="399" spans="1:20" x14ac:dyDescent="0.25">
      <c r="A399" t="s">
        <v>601</v>
      </c>
      <c r="B399" t="s">
        <v>602</v>
      </c>
      <c r="C399">
        <v>139</v>
      </c>
      <c r="D399">
        <v>1</v>
      </c>
      <c r="E399" t="s">
        <v>21244</v>
      </c>
      <c r="F399">
        <v>137.99</v>
      </c>
      <c r="G399">
        <v>29</v>
      </c>
      <c r="H399" t="s">
        <v>641</v>
      </c>
      <c r="I399" t="s">
        <v>21245</v>
      </c>
      <c r="J399" t="s">
        <v>1441</v>
      </c>
      <c r="K399" t="s">
        <v>644</v>
      </c>
      <c r="L399" t="s">
        <v>645</v>
      </c>
      <c r="M399" t="s">
        <v>21246</v>
      </c>
      <c r="N399" t="s">
        <v>644</v>
      </c>
      <c r="O399" t="s">
        <v>647</v>
      </c>
      <c r="P399" t="s">
        <v>5</v>
      </c>
      <c r="Q399" t="s">
        <v>648</v>
      </c>
      <c r="R399" t="s">
        <v>645</v>
      </c>
      <c r="S399" t="s">
        <v>21247</v>
      </c>
      <c r="T399" t="s">
        <v>21246</v>
      </c>
    </row>
    <row r="400" spans="1:20" x14ac:dyDescent="0.25">
      <c r="A400" t="s">
        <v>147</v>
      </c>
      <c r="B400" t="s">
        <v>148</v>
      </c>
      <c r="C400">
        <v>50</v>
      </c>
      <c r="D400">
        <v>12</v>
      </c>
      <c r="E400" t="s">
        <v>21248</v>
      </c>
      <c r="F400">
        <v>400</v>
      </c>
      <c r="G400">
        <v>0</v>
      </c>
      <c r="H400" t="s">
        <v>641</v>
      </c>
      <c r="I400" t="s">
        <v>21249</v>
      </c>
      <c r="J400" t="s">
        <v>834</v>
      </c>
      <c r="K400" t="s">
        <v>644</v>
      </c>
      <c r="L400" t="s">
        <v>645</v>
      </c>
      <c r="M400" t="s">
        <v>21246</v>
      </c>
      <c r="N400" t="s">
        <v>644</v>
      </c>
      <c r="O400" t="s">
        <v>668</v>
      </c>
      <c r="P400" t="s">
        <v>5</v>
      </c>
      <c r="Q400" t="s">
        <v>669</v>
      </c>
      <c r="R400" t="s">
        <v>645</v>
      </c>
      <c r="S400" t="s">
        <v>21250</v>
      </c>
      <c r="T400" t="s">
        <v>21251</v>
      </c>
    </row>
    <row r="401" spans="1:20" x14ac:dyDescent="0.25">
      <c r="A401" t="s">
        <v>14</v>
      </c>
      <c r="B401" t="s">
        <v>15</v>
      </c>
      <c r="C401">
        <v>50</v>
      </c>
      <c r="D401">
        <v>5</v>
      </c>
      <c r="E401" t="s">
        <v>21252</v>
      </c>
      <c r="F401">
        <v>240</v>
      </c>
      <c r="G401">
        <v>0</v>
      </c>
      <c r="H401" t="s">
        <v>673</v>
      </c>
      <c r="I401" t="s">
        <v>13146</v>
      </c>
      <c r="J401" t="s">
        <v>21253</v>
      </c>
      <c r="K401" t="s">
        <v>3894</v>
      </c>
      <c r="L401" t="s">
        <v>2472</v>
      </c>
      <c r="M401" t="s">
        <v>21254</v>
      </c>
      <c r="N401" t="s">
        <v>644</v>
      </c>
      <c r="O401" t="s">
        <v>679</v>
      </c>
      <c r="P401" t="s">
        <v>26</v>
      </c>
      <c r="Q401" t="s">
        <v>680</v>
      </c>
      <c r="R401" t="s">
        <v>645</v>
      </c>
      <c r="S401" t="s">
        <v>21255</v>
      </c>
      <c r="T401" t="s">
        <v>21256</v>
      </c>
    </row>
    <row r="402" spans="1:20" x14ac:dyDescent="0.25">
      <c r="A402" t="s">
        <v>147</v>
      </c>
      <c r="B402" t="s">
        <v>148</v>
      </c>
      <c r="C402">
        <v>40</v>
      </c>
      <c r="D402">
        <v>10</v>
      </c>
      <c r="E402" t="s">
        <v>21257</v>
      </c>
      <c r="F402">
        <v>395</v>
      </c>
      <c r="G402">
        <v>0</v>
      </c>
      <c r="H402" t="s">
        <v>641</v>
      </c>
      <c r="I402" t="s">
        <v>11364</v>
      </c>
      <c r="J402" t="s">
        <v>1414</v>
      </c>
      <c r="K402" t="s">
        <v>644</v>
      </c>
      <c r="L402" t="s">
        <v>645</v>
      </c>
      <c r="M402" t="s">
        <v>21258</v>
      </c>
      <c r="N402" t="s">
        <v>644</v>
      </c>
      <c r="O402" t="s">
        <v>668</v>
      </c>
      <c r="P402" t="s">
        <v>5</v>
      </c>
      <c r="Q402" t="s">
        <v>669</v>
      </c>
      <c r="R402" t="s">
        <v>645</v>
      </c>
      <c r="S402" t="s">
        <v>21259</v>
      </c>
      <c r="T402" t="s">
        <v>21258</v>
      </c>
    </row>
    <row r="403" spans="1:20" x14ac:dyDescent="0.25">
      <c r="A403" t="s">
        <v>147</v>
      </c>
      <c r="B403" t="s">
        <v>148</v>
      </c>
      <c r="C403">
        <v>33.333333333333336</v>
      </c>
      <c r="D403">
        <v>3</v>
      </c>
      <c r="E403" t="s">
        <v>21260</v>
      </c>
      <c r="F403">
        <v>100</v>
      </c>
      <c r="G403">
        <v>0</v>
      </c>
      <c r="H403" t="s">
        <v>641</v>
      </c>
      <c r="I403" t="s">
        <v>21261</v>
      </c>
      <c r="J403" t="s">
        <v>3585</v>
      </c>
      <c r="K403" t="s">
        <v>644</v>
      </c>
      <c r="L403" t="s">
        <v>645</v>
      </c>
      <c r="M403" t="s">
        <v>21262</v>
      </c>
      <c r="N403" t="s">
        <v>644</v>
      </c>
      <c r="O403" t="s">
        <v>647</v>
      </c>
      <c r="P403" t="s">
        <v>5</v>
      </c>
      <c r="Q403" t="s">
        <v>648</v>
      </c>
      <c r="R403" t="s">
        <v>645</v>
      </c>
      <c r="S403" t="s">
        <v>21263</v>
      </c>
      <c r="T403" t="s">
        <v>21262</v>
      </c>
    </row>
    <row r="404" spans="1:20" x14ac:dyDescent="0.25">
      <c r="A404" t="s">
        <v>147</v>
      </c>
      <c r="B404" t="s">
        <v>148</v>
      </c>
      <c r="C404">
        <v>40</v>
      </c>
      <c r="D404">
        <v>30</v>
      </c>
      <c r="E404" t="s">
        <v>21264</v>
      </c>
      <c r="F404">
        <v>1185</v>
      </c>
      <c r="G404">
        <v>0</v>
      </c>
      <c r="H404" t="s">
        <v>641</v>
      </c>
      <c r="I404" t="s">
        <v>21265</v>
      </c>
      <c r="J404" t="s">
        <v>2079</v>
      </c>
      <c r="K404" t="s">
        <v>644</v>
      </c>
      <c r="L404" t="s">
        <v>645</v>
      </c>
      <c r="M404" t="s">
        <v>21266</v>
      </c>
      <c r="N404" t="s">
        <v>644</v>
      </c>
      <c r="O404" t="s">
        <v>647</v>
      </c>
      <c r="P404" t="s">
        <v>5</v>
      </c>
      <c r="Q404" t="s">
        <v>648</v>
      </c>
      <c r="R404" t="s">
        <v>645</v>
      </c>
      <c r="S404" t="s">
        <v>21267</v>
      </c>
      <c r="T404" t="s">
        <v>21266</v>
      </c>
    </row>
    <row r="405" spans="1:20" x14ac:dyDescent="0.25">
      <c r="A405" t="s">
        <v>147</v>
      </c>
      <c r="B405" t="s">
        <v>148</v>
      </c>
      <c r="C405">
        <v>33.333333333333336</v>
      </c>
      <c r="D405">
        <v>3</v>
      </c>
      <c r="E405" t="s">
        <v>21268</v>
      </c>
      <c r="F405">
        <v>100</v>
      </c>
      <c r="G405">
        <v>0</v>
      </c>
      <c r="H405" t="s">
        <v>641</v>
      </c>
      <c r="I405" t="s">
        <v>21269</v>
      </c>
      <c r="J405" t="s">
        <v>736</v>
      </c>
      <c r="K405" t="s">
        <v>644</v>
      </c>
      <c r="L405" t="s">
        <v>645</v>
      </c>
      <c r="M405" t="s">
        <v>21270</v>
      </c>
      <c r="N405" t="s">
        <v>644</v>
      </c>
      <c r="O405" t="s">
        <v>668</v>
      </c>
      <c r="P405" t="s">
        <v>5</v>
      </c>
      <c r="Q405" t="s">
        <v>669</v>
      </c>
      <c r="R405" t="s">
        <v>645</v>
      </c>
      <c r="S405" t="s">
        <v>21271</v>
      </c>
      <c r="T405" t="s">
        <v>21270</v>
      </c>
    </row>
    <row r="406" spans="1:20" x14ac:dyDescent="0.25">
      <c r="A406" t="s">
        <v>638</v>
      </c>
      <c r="B406" t="s">
        <v>639</v>
      </c>
      <c r="C406">
        <v>66</v>
      </c>
      <c r="D406">
        <v>2</v>
      </c>
      <c r="E406" t="s">
        <v>21272</v>
      </c>
      <c r="F406">
        <v>100</v>
      </c>
      <c r="G406">
        <v>0</v>
      </c>
      <c r="H406" t="s">
        <v>641</v>
      </c>
      <c r="I406" t="s">
        <v>21273</v>
      </c>
      <c r="J406" t="s">
        <v>1018</v>
      </c>
      <c r="K406" t="s">
        <v>644</v>
      </c>
      <c r="L406" t="s">
        <v>645</v>
      </c>
      <c r="M406" t="s">
        <v>21274</v>
      </c>
      <c r="N406" t="s">
        <v>644</v>
      </c>
      <c r="O406" t="s">
        <v>647</v>
      </c>
      <c r="P406" t="s">
        <v>5</v>
      </c>
      <c r="Q406" t="s">
        <v>648</v>
      </c>
      <c r="R406" t="s">
        <v>645</v>
      </c>
      <c r="S406" t="s">
        <v>21275</v>
      </c>
      <c r="T406" t="s">
        <v>21274</v>
      </c>
    </row>
    <row r="407" spans="1:20" x14ac:dyDescent="0.25">
      <c r="A407" t="s">
        <v>18</v>
      </c>
      <c r="B407" t="s">
        <v>19</v>
      </c>
      <c r="C407">
        <v>68</v>
      </c>
      <c r="D407">
        <v>1</v>
      </c>
      <c r="E407" t="s">
        <v>21272</v>
      </c>
      <c r="F407">
        <v>100</v>
      </c>
      <c r="G407">
        <v>0</v>
      </c>
      <c r="H407" t="s">
        <v>641</v>
      </c>
      <c r="I407" t="s">
        <v>21273</v>
      </c>
      <c r="J407" t="s">
        <v>1018</v>
      </c>
      <c r="K407" t="s">
        <v>644</v>
      </c>
      <c r="L407" t="s">
        <v>645</v>
      </c>
      <c r="M407" t="s">
        <v>21274</v>
      </c>
      <c r="N407" t="s">
        <v>644</v>
      </c>
      <c r="O407" t="s">
        <v>647</v>
      </c>
      <c r="P407" t="s">
        <v>5</v>
      </c>
      <c r="Q407" t="s">
        <v>648</v>
      </c>
      <c r="R407" t="s">
        <v>645</v>
      </c>
      <c r="S407" t="s">
        <v>21275</v>
      </c>
      <c r="T407" t="s">
        <v>21274</v>
      </c>
    </row>
    <row r="408" spans="1:20" x14ac:dyDescent="0.25">
      <c r="A408" t="s">
        <v>147</v>
      </c>
      <c r="B408" t="s">
        <v>148</v>
      </c>
      <c r="C408">
        <v>33.333333333333336</v>
      </c>
      <c r="D408">
        <v>3</v>
      </c>
      <c r="E408" t="s">
        <v>21276</v>
      </c>
      <c r="F408">
        <v>100</v>
      </c>
      <c r="G408">
        <v>0</v>
      </c>
      <c r="H408" t="s">
        <v>641</v>
      </c>
      <c r="I408" t="s">
        <v>8484</v>
      </c>
      <c r="J408" t="s">
        <v>888</v>
      </c>
      <c r="K408" t="s">
        <v>644</v>
      </c>
      <c r="L408" t="s">
        <v>645</v>
      </c>
      <c r="M408" t="s">
        <v>21277</v>
      </c>
      <c r="N408" t="s">
        <v>644</v>
      </c>
      <c r="O408" t="s">
        <v>647</v>
      </c>
      <c r="P408" t="s">
        <v>5</v>
      </c>
      <c r="Q408" t="s">
        <v>648</v>
      </c>
      <c r="R408" t="s">
        <v>645</v>
      </c>
      <c r="S408" t="s">
        <v>21278</v>
      </c>
      <c r="T408" t="s">
        <v>21277</v>
      </c>
    </row>
    <row r="409" spans="1:20" x14ac:dyDescent="0.25">
      <c r="A409" t="s">
        <v>638</v>
      </c>
      <c r="B409" t="s">
        <v>639</v>
      </c>
      <c r="C409">
        <v>66</v>
      </c>
      <c r="D409">
        <v>2</v>
      </c>
      <c r="E409" t="s">
        <v>21279</v>
      </c>
      <c r="F409">
        <v>115</v>
      </c>
      <c r="G409">
        <v>15</v>
      </c>
      <c r="H409" t="s">
        <v>641</v>
      </c>
      <c r="I409" t="s">
        <v>11627</v>
      </c>
      <c r="J409" t="s">
        <v>1520</v>
      </c>
      <c r="K409" t="s">
        <v>644</v>
      </c>
      <c r="L409" t="s">
        <v>645</v>
      </c>
      <c r="M409" t="s">
        <v>21280</v>
      </c>
      <c r="N409" t="s">
        <v>644</v>
      </c>
      <c r="O409" t="s">
        <v>647</v>
      </c>
      <c r="P409" t="s">
        <v>5</v>
      </c>
      <c r="Q409" t="s">
        <v>648</v>
      </c>
      <c r="R409" t="s">
        <v>645</v>
      </c>
      <c r="S409" t="s">
        <v>21281</v>
      </c>
      <c r="T409" t="s">
        <v>21280</v>
      </c>
    </row>
    <row r="410" spans="1:20" x14ac:dyDescent="0.25">
      <c r="A410" t="s">
        <v>18</v>
      </c>
      <c r="B410" t="s">
        <v>19</v>
      </c>
      <c r="C410">
        <v>68</v>
      </c>
      <c r="D410">
        <v>1</v>
      </c>
      <c r="E410" t="s">
        <v>21279</v>
      </c>
      <c r="F410">
        <v>115</v>
      </c>
      <c r="G410">
        <v>15</v>
      </c>
      <c r="H410" t="s">
        <v>641</v>
      </c>
      <c r="I410" t="s">
        <v>11627</v>
      </c>
      <c r="J410" t="s">
        <v>1520</v>
      </c>
      <c r="K410" t="s">
        <v>644</v>
      </c>
      <c r="L410" t="s">
        <v>645</v>
      </c>
      <c r="M410" t="s">
        <v>21280</v>
      </c>
      <c r="N410" t="s">
        <v>644</v>
      </c>
      <c r="O410" t="s">
        <v>647</v>
      </c>
      <c r="P410" t="s">
        <v>5</v>
      </c>
      <c r="Q410" t="s">
        <v>648</v>
      </c>
      <c r="R410" t="s">
        <v>645</v>
      </c>
      <c r="S410" t="s">
        <v>21281</v>
      </c>
      <c r="T410" t="s">
        <v>21280</v>
      </c>
    </row>
    <row r="411" spans="1:20" x14ac:dyDescent="0.25">
      <c r="A411" t="s">
        <v>147</v>
      </c>
      <c r="B411" t="s">
        <v>148</v>
      </c>
      <c r="C411">
        <v>33.333333333333336</v>
      </c>
      <c r="D411">
        <v>3</v>
      </c>
      <c r="E411" t="s">
        <v>21282</v>
      </c>
      <c r="F411">
        <v>100</v>
      </c>
      <c r="G411">
        <v>0</v>
      </c>
      <c r="H411" t="s">
        <v>641</v>
      </c>
      <c r="I411" t="s">
        <v>21283</v>
      </c>
      <c r="J411" t="s">
        <v>1072</v>
      </c>
      <c r="K411" t="s">
        <v>644</v>
      </c>
      <c r="L411" t="s">
        <v>645</v>
      </c>
      <c r="M411" t="s">
        <v>21284</v>
      </c>
      <c r="N411" t="s">
        <v>644</v>
      </c>
      <c r="O411" t="s">
        <v>647</v>
      </c>
      <c r="P411" t="s">
        <v>5</v>
      </c>
      <c r="Q411" t="s">
        <v>648</v>
      </c>
      <c r="R411" t="s">
        <v>21285</v>
      </c>
      <c r="S411" t="s">
        <v>21286</v>
      </c>
      <c r="T411" t="s">
        <v>21284</v>
      </c>
    </row>
    <row r="412" spans="1:20" x14ac:dyDescent="0.25">
      <c r="A412" t="s">
        <v>22</v>
      </c>
      <c r="B412" t="s">
        <v>27</v>
      </c>
      <c r="C412">
        <v>66.333333333333329</v>
      </c>
      <c r="D412">
        <v>3</v>
      </c>
      <c r="E412" t="s">
        <v>21287</v>
      </c>
      <c r="F412">
        <v>157.5</v>
      </c>
      <c r="G412">
        <v>0</v>
      </c>
      <c r="H412" t="s">
        <v>805</v>
      </c>
      <c r="I412" t="s">
        <v>7521</v>
      </c>
      <c r="J412" t="s">
        <v>7522</v>
      </c>
      <c r="K412" t="s">
        <v>2137</v>
      </c>
      <c r="L412" t="s">
        <v>7523</v>
      </c>
      <c r="M412" t="s">
        <v>21288</v>
      </c>
      <c r="N412" t="s">
        <v>644</v>
      </c>
      <c r="O412" t="s">
        <v>811</v>
      </c>
      <c r="P412" t="s">
        <v>23</v>
      </c>
      <c r="Q412" t="s">
        <v>812</v>
      </c>
      <c r="R412" t="s">
        <v>645</v>
      </c>
      <c r="S412" t="s">
        <v>21289</v>
      </c>
      <c r="T412" t="s">
        <v>21290</v>
      </c>
    </row>
    <row r="413" spans="1:20" x14ac:dyDescent="0.25">
      <c r="A413" t="s">
        <v>147</v>
      </c>
      <c r="B413" t="s">
        <v>148</v>
      </c>
      <c r="C413">
        <v>33.333333333333336</v>
      </c>
      <c r="D413">
        <v>3</v>
      </c>
      <c r="E413" t="s">
        <v>21291</v>
      </c>
      <c r="F413">
        <v>100</v>
      </c>
      <c r="G413">
        <v>0</v>
      </c>
      <c r="H413" t="s">
        <v>641</v>
      </c>
      <c r="I413" t="s">
        <v>8484</v>
      </c>
      <c r="J413" t="s">
        <v>1863</v>
      </c>
      <c r="K413" t="s">
        <v>644</v>
      </c>
      <c r="L413" t="s">
        <v>645</v>
      </c>
      <c r="M413" t="s">
        <v>21292</v>
      </c>
      <c r="N413" t="s">
        <v>644</v>
      </c>
      <c r="O413" t="s">
        <v>647</v>
      </c>
      <c r="P413" t="s">
        <v>5</v>
      </c>
      <c r="Q413" t="s">
        <v>648</v>
      </c>
      <c r="R413" t="s">
        <v>645</v>
      </c>
      <c r="S413" t="s">
        <v>21293</v>
      </c>
      <c r="T413" t="s">
        <v>21292</v>
      </c>
    </row>
    <row r="414" spans="1:20" x14ac:dyDescent="0.25">
      <c r="A414" t="s">
        <v>638</v>
      </c>
      <c r="B414" t="s">
        <v>639</v>
      </c>
      <c r="C414">
        <v>66</v>
      </c>
      <c r="D414">
        <v>2</v>
      </c>
      <c r="E414" t="s">
        <v>21294</v>
      </c>
      <c r="F414">
        <v>100</v>
      </c>
      <c r="G414">
        <v>0</v>
      </c>
      <c r="H414" t="s">
        <v>641</v>
      </c>
      <c r="I414" t="s">
        <v>21295</v>
      </c>
      <c r="J414" t="s">
        <v>1414</v>
      </c>
      <c r="K414" t="s">
        <v>644</v>
      </c>
      <c r="L414" t="s">
        <v>645</v>
      </c>
      <c r="M414" t="s">
        <v>21296</v>
      </c>
      <c r="N414" t="s">
        <v>644</v>
      </c>
      <c r="O414" t="s">
        <v>647</v>
      </c>
      <c r="P414" t="s">
        <v>5</v>
      </c>
      <c r="Q414" t="s">
        <v>648</v>
      </c>
      <c r="R414" t="s">
        <v>645</v>
      </c>
      <c r="S414" t="s">
        <v>21297</v>
      </c>
      <c r="T414" t="s">
        <v>21296</v>
      </c>
    </row>
    <row r="415" spans="1:20" x14ac:dyDescent="0.25">
      <c r="A415" t="s">
        <v>18</v>
      </c>
      <c r="B415" t="s">
        <v>19</v>
      </c>
      <c r="C415">
        <v>68</v>
      </c>
      <c r="D415">
        <v>1</v>
      </c>
      <c r="E415" t="s">
        <v>21294</v>
      </c>
      <c r="F415">
        <v>100</v>
      </c>
      <c r="G415">
        <v>0</v>
      </c>
      <c r="H415" t="s">
        <v>641</v>
      </c>
      <c r="I415" t="s">
        <v>21295</v>
      </c>
      <c r="J415" t="s">
        <v>1414</v>
      </c>
      <c r="K415" t="s">
        <v>644</v>
      </c>
      <c r="L415" t="s">
        <v>645</v>
      </c>
      <c r="M415" t="s">
        <v>21296</v>
      </c>
      <c r="N415" t="s">
        <v>644</v>
      </c>
      <c r="O415" t="s">
        <v>647</v>
      </c>
      <c r="P415" t="s">
        <v>5</v>
      </c>
      <c r="Q415" t="s">
        <v>648</v>
      </c>
      <c r="R415" t="s">
        <v>645</v>
      </c>
      <c r="S415" t="s">
        <v>21297</v>
      </c>
      <c r="T415" t="s">
        <v>21296</v>
      </c>
    </row>
    <row r="416" spans="1:20" x14ac:dyDescent="0.25">
      <c r="A416" t="s">
        <v>147</v>
      </c>
      <c r="B416" t="s">
        <v>148</v>
      </c>
      <c r="C416">
        <v>33.333333333333336</v>
      </c>
      <c r="D416">
        <v>3</v>
      </c>
      <c r="E416" t="s">
        <v>21298</v>
      </c>
      <c r="F416">
        <v>100</v>
      </c>
      <c r="G416">
        <v>0</v>
      </c>
      <c r="H416" t="s">
        <v>641</v>
      </c>
      <c r="I416" t="s">
        <v>21299</v>
      </c>
      <c r="J416" t="s">
        <v>989</v>
      </c>
      <c r="K416" t="s">
        <v>644</v>
      </c>
      <c r="L416" t="s">
        <v>645</v>
      </c>
      <c r="M416" t="s">
        <v>21300</v>
      </c>
      <c r="N416" t="s">
        <v>644</v>
      </c>
      <c r="O416" t="s">
        <v>647</v>
      </c>
      <c r="P416" t="s">
        <v>5</v>
      </c>
      <c r="Q416" t="s">
        <v>648</v>
      </c>
      <c r="R416" t="s">
        <v>645</v>
      </c>
      <c r="S416" t="s">
        <v>21301</v>
      </c>
      <c r="T416" t="s">
        <v>21300</v>
      </c>
    </row>
    <row r="417" spans="1:20" x14ac:dyDescent="0.25">
      <c r="A417" t="s">
        <v>241</v>
      </c>
      <c r="B417" t="s">
        <v>247</v>
      </c>
      <c r="C417">
        <v>139</v>
      </c>
      <c r="D417">
        <v>1</v>
      </c>
      <c r="E417" t="s">
        <v>21302</v>
      </c>
      <c r="F417">
        <v>108.99</v>
      </c>
      <c r="G417">
        <v>0</v>
      </c>
      <c r="H417" t="s">
        <v>641</v>
      </c>
      <c r="I417" t="s">
        <v>21303</v>
      </c>
      <c r="J417" t="s">
        <v>2173</v>
      </c>
      <c r="K417" t="s">
        <v>644</v>
      </c>
      <c r="L417" t="s">
        <v>645</v>
      </c>
      <c r="M417" t="s">
        <v>21304</v>
      </c>
      <c r="N417" t="s">
        <v>644</v>
      </c>
      <c r="O417" t="s">
        <v>647</v>
      </c>
      <c r="P417" t="s">
        <v>5</v>
      </c>
      <c r="Q417" t="s">
        <v>648</v>
      </c>
      <c r="R417" t="s">
        <v>645</v>
      </c>
      <c r="S417" t="s">
        <v>21305</v>
      </c>
      <c r="T417" t="s">
        <v>21304</v>
      </c>
    </row>
    <row r="418" spans="1:20" x14ac:dyDescent="0.25">
      <c r="A418" t="s">
        <v>147</v>
      </c>
      <c r="B418" t="s">
        <v>148</v>
      </c>
      <c r="C418">
        <v>33.333333333333336</v>
      </c>
      <c r="D418">
        <v>3</v>
      </c>
      <c r="E418" t="s">
        <v>21306</v>
      </c>
      <c r="F418">
        <v>100</v>
      </c>
      <c r="G418">
        <v>0</v>
      </c>
      <c r="H418" t="s">
        <v>641</v>
      </c>
      <c r="I418" t="s">
        <v>21307</v>
      </c>
      <c r="J418" t="s">
        <v>745</v>
      </c>
      <c r="K418" t="s">
        <v>644</v>
      </c>
      <c r="L418" t="s">
        <v>645</v>
      </c>
      <c r="M418" t="s">
        <v>21308</v>
      </c>
      <c r="N418" t="s">
        <v>644</v>
      </c>
      <c r="O418" t="s">
        <v>647</v>
      </c>
      <c r="P418" t="s">
        <v>5</v>
      </c>
      <c r="Q418" t="s">
        <v>648</v>
      </c>
      <c r="R418" t="s">
        <v>645</v>
      </c>
      <c r="S418" t="s">
        <v>21309</v>
      </c>
      <c r="T418" t="s">
        <v>21308</v>
      </c>
    </row>
    <row r="419" spans="1:20" x14ac:dyDescent="0.25">
      <c r="A419" t="s">
        <v>601</v>
      </c>
      <c r="B419" t="s">
        <v>602</v>
      </c>
      <c r="C419">
        <v>139</v>
      </c>
      <c r="D419">
        <v>1</v>
      </c>
      <c r="E419" t="s">
        <v>21310</v>
      </c>
      <c r="F419">
        <v>147</v>
      </c>
      <c r="G419">
        <v>38</v>
      </c>
      <c r="H419" t="s">
        <v>641</v>
      </c>
      <c r="I419" t="s">
        <v>21311</v>
      </c>
      <c r="J419" t="s">
        <v>3382</v>
      </c>
      <c r="K419" t="s">
        <v>644</v>
      </c>
      <c r="L419" t="s">
        <v>645</v>
      </c>
      <c r="M419" t="s">
        <v>21312</v>
      </c>
      <c r="N419" t="s">
        <v>644</v>
      </c>
      <c r="O419" t="s">
        <v>647</v>
      </c>
      <c r="P419" t="s">
        <v>5</v>
      </c>
      <c r="Q419" t="s">
        <v>648</v>
      </c>
      <c r="R419" t="s">
        <v>645</v>
      </c>
      <c r="S419" t="s">
        <v>21313</v>
      </c>
      <c r="T419" t="s">
        <v>21312</v>
      </c>
    </row>
    <row r="420" spans="1:20" x14ac:dyDescent="0.25">
      <c r="A420" t="s">
        <v>638</v>
      </c>
      <c r="B420" t="s">
        <v>639</v>
      </c>
      <c r="C420">
        <v>66</v>
      </c>
      <c r="D420">
        <v>2</v>
      </c>
      <c r="E420" t="s">
        <v>21314</v>
      </c>
      <c r="F420">
        <v>100</v>
      </c>
      <c r="G420">
        <v>0</v>
      </c>
      <c r="H420" t="s">
        <v>641</v>
      </c>
      <c r="I420" t="s">
        <v>21315</v>
      </c>
      <c r="J420" t="s">
        <v>2660</v>
      </c>
      <c r="K420" t="s">
        <v>644</v>
      </c>
      <c r="L420" t="s">
        <v>645</v>
      </c>
      <c r="M420" t="s">
        <v>21316</v>
      </c>
      <c r="N420" t="s">
        <v>644</v>
      </c>
      <c r="O420" t="s">
        <v>647</v>
      </c>
      <c r="P420" t="s">
        <v>5</v>
      </c>
      <c r="Q420" t="s">
        <v>648</v>
      </c>
      <c r="R420" t="s">
        <v>645</v>
      </c>
      <c r="S420" t="s">
        <v>21317</v>
      </c>
      <c r="T420" t="s">
        <v>21316</v>
      </c>
    </row>
    <row r="421" spans="1:20" x14ac:dyDescent="0.25">
      <c r="A421" t="s">
        <v>18</v>
      </c>
      <c r="B421" t="s">
        <v>19</v>
      </c>
      <c r="C421">
        <v>68</v>
      </c>
      <c r="D421">
        <v>1</v>
      </c>
      <c r="E421" t="s">
        <v>21314</v>
      </c>
      <c r="F421">
        <v>100</v>
      </c>
      <c r="G421">
        <v>0</v>
      </c>
      <c r="H421" t="s">
        <v>641</v>
      </c>
      <c r="I421" t="s">
        <v>21315</v>
      </c>
      <c r="J421" t="s">
        <v>2660</v>
      </c>
      <c r="K421" t="s">
        <v>644</v>
      </c>
      <c r="L421" t="s">
        <v>645</v>
      </c>
      <c r="M421" t="s">
        <v>21316</v>
      </c>
      <c r="N421" t="s">
        <v>644</v>
      </c>
      <c r="O421" t="s">
        <v>647</v>
      </c>
      <c r="P421" t="s">
        <v>5</v>
      </c>
      <c r="Q421" t="s">
        <v>648</v>
      </c>
      <c r="R421" t="s">
        <v>645</v>
      </c>
      <c r="S421" t="s">
        <v>21317</v>
      </c>
      <c r="T421" t="s">
        <v>21316</v>
      </c>
    </row>
    <row r="422" spans="1:20" x14ac:dyDescent="0.25">
      <c r="A422" t="s">
        <v>638</v>
      </c>
      <c r="B422" t="s">
        <v>639</v>
      </c>
      <c r="C422">
        <v>66</v>
      </c>
      <c r="D422">
        <v>2</v>
      </c>
      <c r="E422" t="s">
        <v>21318</v>
      </c>
      <c r="F422">
        <v>100</v>
      </c>
      <c r="G422">
        <v>0</v>
      </c>
      <c r="H422" t="s">
        <v>641</v>
      </c>
      <c r="I422" t="s">
        <v>21319</v>
      </c>
      <c r="J422" t="s">
        <v>1673</v>
      </c>
      <c r="K422" t="s">
        <v>644</v>
      </c>
      <c r="L422" t="s">
        <v>645</v>
      </c>
      <c r="M422" t="s">
        <v>21320</v>
      </c>
      <c r="N422" t="s">
        <v>644</v>
      </c>
      <c r="O422" t="s">
        <v>668</v>
      </c>
      <c r="P422" t="s">
        <v>5</v>
      </c>
      <c r="Q422" t="s">
        <v>669</v>
      </c>
      <c r="R422" t="s">
        <v>645</v>
      </c>
      <c r="S422" t="s">
        <v>21321</v>
      </c>
      <c r="T422" t="s">
        <v>21320</v>
      </c>
    </row>
    <row r="423" spans="1:20" x14ac:dyDescent="0.25">
      <c r="A423" t="s">
        <v>18</v>
      </c>
      <c r="B423" t="s">
        <v>19</v>
      </c>
      <c r="C423">
        <v>68</v>
      </c>
      <c r="D423">
        <v>1</v>
      </c>
      <c r="E423" t="s">
        <v>21318</v>
      </c>
      <c r="F423">
        <v>100</v>
      </c>
      <c r="G423">
        <v>0</v>
      </c>
      <c r="H423" t="s">
        <v>641</v>
      </c>
      <c r="I423" t="s">
        <v>21319</v>
      </c>
      <c r="J423" t="s">
        <v>1673</v>
      </c>
      <c r="K423" t="s">
        <v>644</v>
      </c>
      <c r="L423" t="s">
        <v>645</v>
      </c>
      <c r="M423" t="s">
        <v>21320</v>
      </c>
      <c r="N423" t="s">
        <v>644</v>
      </c>
      <c r="O423" t="s">
        <v>668</v>
      </c>
      <c r="P423" t="s">
        <v>5</v>
      </c>
      <c r="Q423" t="s">
        <v>669</v>
      </c>
      <c r="R423" t="s">
        <v>645</v>
      </c>
      <c r="S423" t="s">
        <v>21321</v>
      </c>
      <c r="T423" t="s">
        <v>21320</v>
      </c>
    </row>
    <row r="424" spans="1:20" x14ac:dyDescent="0.25">
      <c r="A424" t="s">
        <v>638</v>
      </c>
      <c r="B424" t="s">
        <v>639</v>
      </c>
      <c r="C424">
        <v>66</v>
      </c>
      <c r="D424">
        <v>4</v>
      </c>
      <c r="E424" t="s">
        <v>21322</v>
      </c>
      <c r="F424">
        <v>200</v>
      </c>
      <c r="G424">
        <v>0</v>
      </c>
      <c r="H424" t="s">
        <v>641</v>
      </c>
      <c r="I424" t="s">
        <v>21323</v>
      </c>
      <c r="J424" t="s">
        <v>888</v>
      </c>
      <c r="K424" t="s">
        <v>644</v>
      </c>
      <c r="L424" t="s">
        <v>645</v>
      </c>
      <c r="M424" t="s">
        <v>21324</v>
      </c>
      <c r="N424" t="s">
        <v>644</v>
      </c>
      <c r="O424" t="s">
        <v>647</v>
      </c>
      <c r="P424" t="s">
        <v>5</v>
      </c>
      <c r="Q424" t="s">
        <v>648</v>
      </c>
      <c r="R424" t="s">
        <v>645</v>
      </c>
      <c r="S424" t="s">
        <v>21325</v>
      </c>
      <c r="T424" t="s">
        <v>21326</v>
      </c>
    </row>
    <row r="425" spans="1:20" x14ac:dyDescent="0.25">
      <c r="A425" t="s">
        <v>18</v>
      </c>
      <c r="B425" t="s">
        <v>19</v>
      </c>
      <c r="C425">
        <v>68</v>
      </c>
      <c r="D425">
        <v>2</v>
      </c>
      <c r="E425" t="s">
        <v>21322</v>
      </c>
      <c r="F425">
        <v>200</v>
      </c>
      <c r="G425">
        <v>0</v>
      </c>
      <c r="H425" t="s">
        <v>641</v>
      </c>
      <c r="I425" t="s">
        <v>21323</v>
      </c>
      <c r="J425" t="s">
        <v>888</v>
      </c>
      <c r="K425" t="s">
        <v>644</v>
      </c>
      <c r="L425" t="s">
        <v>645</v>
      </c>
      <c r="M425" t="s">
        <v>21324</v>
      </c>
      <c r="N425" t="s">
        <v>644</v>
      </c>
      <c r="O425" t="s">
        <v>647</v>
      </c>
      <c r="P425" t="s">
        <v>5</v>
      </c>
      <c r="Q425" t="s">
        <v>648</v>
      </c>
      <c r="R425" t="s">
        <v>645</v>
      </c>
      <c r="S425" t="s">
        <v>21325</v>
      </c>
      <c r="T425" t="s">
        <v>21326</v>
      </c>
    </row>
    <row r="426" spans="1:20" x14ac:dyDescent="0.25">
      <c r="A426" t="s">
        <v>638</v>
      </c>
      <c r="B426" t="s">
        <v>639</v>
      </c>
      <c r="C426">
        <v>66</v>
      </c>
      <c r="D426">
        <v>2</v>
      </c>
      <c r="E426" t="s">
        <v>21327</v>
      </c>
      <c r="F426">
        <v>100</v>
      </c>
      <c r="G426">
        <v>0</v>
      </c>
      <c r="H426" t="s">
        <v>641</v>
      </c>
      <c r="I426" t="s">
        <v>21328</v>
      </c>
      <c r="J426" t="s">
        <v>724</v>
      </c>
      <c r="K426" t="s">
        <v>644</v>
      </c>
      <c r="L426" t="s">
        <v>645</v>
      </c>
      <c r="M426" t="s">
        <v>21329</v>
      </c>
      <c r="N426" t="s">
        <v>644</v>
      </c>
      <c r="O426" t="s">
        <v>647</v>
      </c>
      <c r="P426" t="s">
        <v>5</v>
      </c>
      <c r="Q426" t="s">
        <v>648</v>
      </c>
      <c r="R426" t="s">
        <v>645</v>
      </c>
      <c r="S426" t="s">
        <v>21330</v>
      </c>
      <c r="T426" t="s">
        <v>21331</v>
      </c>
    </row>
    <row r="427" spans="1:20" x14ac:dyDescent="0.25">
      <c r="A427" t="s">
        <v>18</v>
      </c>
      <c r="B427" t="s">
        <v>19</v>
      </c>
      <c r="C427">
        <v>68</v>
      </c>
      <c r="D427">
        <v>1</v>
      </c>
      <c r="E427" t="s">
        <v>21327</v>
      </c>
      <c r="F427">
        <v>100</v>
      </c>
      <c r="G427">
        <v>0</v>
      </c>
      <c r="H427" t="s">
        <v>641</v>
      </c>
      <c r="I427" t="s">
        <v>21328</v>
      </c>
      <c r="J427" t="s">
        <v>724</v>
      </c>
      <c r="K427" t="s">
        <v>644</v>
      </c>
      <c r="L427" t="s">
        <v>645</v>
      </c>
      <c r="M427" t="s">
        <v>21329</v>
      </c>
      <c r="N427" t="s">
        <v>644</v>
      </c>
      <c r="O427" t="s">
        <v>647</v>
      </c>
      <c r="P427" t="s">
        <v>5</v>
      </c>
      <c r="Q427" t="s">
        <v>648</v>
      </c>
      <c r="R427" t="s">
        <v>645</v>
      </c>
      <c r="S427" t="s">
        <v>21330</v>
      </c>
      <c r="T427" t="s">
        <v>21331</v>
      </c>
    </row>
    <row r="428" spans="1:20" x14ac:dyDescent="0.25">
      <c r="A428" t="s">
        <v>147</v>
      </c>
      <c r="B428" t="s">
        <v>148</v>
      </c>
      <c r="C428">
        <v>33.333333333333336</v>
      </c>
      <c r="D428">
        <v>3</v>
      </c>
      <c r="E428" t="s">
        <v>21332</v>
      </c>
      <c r="F428">
        <v>100</v>
      </c>
      <c r="G428">
        <v>0</v>
      </c>
      <c r="H428" t="s">
        <v>641</v>
      </c>
      <c r="I428" t="s">
        <v>5012</v>
      </c>
      <c r="J428" t="s">
        <v>736</v>
      </c>
      <c r="K428" t="s">
        <v>644</v>
      </c>
      <c r="L428" t="s">
        <v>645</v>
      </c>
      <c r="M428" t="s">
        <v>21333</v>
      </c>
      <c r="N428" t="s">
        <v>644</v>
      </c>
      <c r="O428" t="s">
        <v>647</v>
      </c>
      <c r="P428" t="s">
        <v>5</v>
      </c>
      <c r="Q428" t="s">
        <v>648</v>
      </c>
      <c r="R428" t="s">
        <v>645</v>
      </c>
      <c r="S428" t="s">
        <v>21334</v>
      </c>
      <c r="T428" t="s">
        <v>21333</v>
      </c>
    </row>
    <row r="429" spans="1:20" x14ac:dyDescent="0.25">
      <c r="A429" t="s">
        <v>147</v>
      </c>
      <c r="B429" t="s">
        <v>148</v>
      </c>
      <c r="C429">
        <v>50</v>
      </c>
      <c r="D429">
        <v>6</v>
      </c>
      <c r="E429" t="s">
        <v>21335</v>
      </c>
      <c r="F429">
        <v>200</v>
      </c>
      <c r="G429">
        <v>0</v>
      </c>
      <c r="H429" t="s">
        <v>641</v>
      </c>
      <c r="I429" t="s">
        <v>7071</v>
      </c>
      <c r="J429" t="s">
        <v>1003</v>
      </c>
      <c r="K429" t="s">
        <v>644</v>
      </c>
      <c r="L429" t="s">
        <v>645</v>
      </c>
      <c r="M429" t="s">
        <v>21336</v>
      </c>
      <c r="N429" t="s">
        <v>644</v>
      </c>
      <c r="O429" t="s">
        <v>647</v>
      </c>
      <c r="P429" t="s">
        <v>5</v>
      </c>
      <c r="Q429" t="s">
        <v>648</v>
      </c>
      <c r="R429" t="s">
        <v>645</v>
      </c>
      <c r="S429" t="s">
        <v>21337</v>
      </c>
      <c r="T429" t="s">
        <v>21336</v>
      </c>
    </row>
    <row r="430" spans="1:20" x14ac:dyDescent="0.25">
      <c r="A430" t="s">
        <v>638</v>
      </c>
      <c r="B430" t="s">
        <v>639</v>
      </c>
      <c r="C430">
        <v>66</v>
      </c>
      <c r="D430">
        <v>2</v>
      </c>
      <c r="E430" t="s">
        <v>21338</v>
      </c>
      <c r="F430">
        <v>100</v>
      </c>
      <c r="G430">
        <v>0</v>
      </c>
      <c r="H430" t="s">
        <v>641</v>
      </c>
      <c r="I430" t="s">
        <v>21339</v>
      </c>
      <c r="J430" t="s">
        <v>942</v>
      </c>
      <c r="K430" t="s">
        <v>644</v>
      </c>
      <c r="L430" t="s">
        <v>645</v>
      </c>
      <c r="M430" t="s">
        <v>21340</v>
      </c>
      <c r="N430" t="s">
        <v>644</v>
      </c>
      <c r="O430" t="s">
        <v>647</v>
      </c>
      <c r="P430" t="s">
        <v>5</v>
      </c>
      <c r="Q430" t="s">
        <v>648</v>
      </c>
      <c r="R430" t="s">
        <v>645</v>
      </c>
      <c r="S430" t="s">
        <v>21341</v>
      </c>
      <c r="T430" t="s">
        <v>21340</v>
      </c>
    </row>
    <row r="431" spans="1:20" x14ac:dyDescent="0.25">
      <c r="A431" t="s">
        <v>18</v>
      </c>
      <c r="B431" t="s">
        <v>19</v>
      </c>
      <c r="C431">
        <v>68</v>
      </c>
      <c r="D431">
        <v>1</v>
      </c>
      <c r="E431" t="s">
        <v>21338</v>
      </c>
      <c r="F431">
        <v>100</v>
      </c>
      <c r="G431">
        <v>0</v>
      </c>
      <c r="H431" t="s">
        <v>641</v>
      </c>
      <c r="I431" t="s">
        <v>21339</v>
      </c>
      <c r="J431" t="s">
        <v>942</v>
      </c>
      <c r="K431" t="s">
        <v>644</v>
      </c>
      <c r="L431" t="s">
        <v>645</v>
      </c>
      <c r="M431" t="s">
        <v>21340</v>
      </c>
      <c r="N431" t="s">
        <v>644</v>
      </c>
      <c r="O431" t="s">
        <v>647</v>
      </c>
      <c r="P431" t="s">
        <v>5</v>
      </c>
      <c r="Q431" t="s">
        <v>648</v>
      </c>
      <c r="R431" t="s">
        <v>645</v>
      </c>
      <c r="S431" t="s">
        <v>21341</v>
      </c>
      <c r="T431" t="s">
        <v>21340</v>
      </c>
    </row>
    <row r="432" spans="1:20" x14ac:dyDescent="0.25">
      <c r="A432" t="s">
        <v>638</v>
      </c>
      <c r="B432" t="s">
        <v>639</v>
      </c>
      <c r="C432">
        <v>66</v>
      </c>
      <c r="D432">
        <v>2</v>
      </c>
      <c r="E432" t="s">
        <v>21342</v>
      </c>
      <c r="F432">
        <v>100</v>
      </c>
      <c r="G432">
        <v>0</v>
      </c>
      <c r="H432" t="s">
        <v>641</v>
      </c>
      <c r="I432" t="s">
        <v>21343</v>
      </c>
      <c r="J432" t="s">
        <v>859</v>
      </c>
      <c r="K432" t="s">
        <v>644</v>
      </c>
      <c r="L432" t="s">
        <v>645</v>
      </c>
      <c r="M432" t="s">
        <v>21344</v>
      </c>
      <c r="N432" t="s">
        <v>644</v>
      </c>
      <c r="O432" t="s">
        <v>647</v>
      </c>
      <c r="P432" t="s">
        <v>5</v>
      </c>
      <c r="Q432" t="s">
        <v>648</v>
      </c>
      <c r="R432" t="s">
        <v>645</v>
      </c>
      <c r="S432" t="s">
        <v>21345</v>
      </c>
      <c r="T432" t="s">
        <v>21344</v>
      </c>
    </row>
    <row r="433" spans="1:20" x14ac:dyDescent="0.25">
      <c r="A433" t="s">
        <v>18</v>
      </c>
      <c r="B433" t="s">
        <v>19</v>
      </c>
      <c r="C433">
        <v>68</v>
      </c>
      <c r="D433">
        <v>1</v>
      </c>
      <c r="E433" t="s">
        <v>21342</v>
      </c>
      <c r="F433">
        <v>100</v>
      </c>
      <c r="G433">
        <v>0</v>
      </c>
      <c r="H433" t="s">
        <v>641</v>
      </c>
      <c r="I433" t="s">
        <v>21343</v>
      </c>
      <c r="J433" t="s">
        <v>859</v>
      </c>
      <c r="K433" t="s">
        <v>644</v>
      </c>
      <c r="L433" t="s">
        <v>645</v>
      </c>
      <c r="M433" t="s">
        <v>21344</v>
      </c>
      <c r="N433" t="s">
        <v>644</v>
      </c>
      <c r="O433" t="s">
        <v>647</v>
      </c>
      <c r="P433" t="s">
        <v>5</v>
      </c>
      <c r="Q433" t="s">
        <v>648</v>
      </c>
      <c r="R433" t="s">
        <v>645</v>
      </c>
      <c r="S433" t="s">
        <v>21345</v>
      </c>
      <c r="T433" t="s">
        <v>21344</v>
      </c>
    </row>
    <row r="434" spans="1:20" x14ac:dyDescent="0.25">
      <c r="A434" t="s">
        <v>147</v>
      </c>
      <c r="B434" t="s">
        <v>148</v>
      </c>
      <c r="C434">
        <v>50</v>
      </c>
      <c r="D434">
        <v>6</v>
      </c>
      <c r="E434" t="s">
        <v>21346</v>
      </c>
      <c r="F434">
        <v>200</v>
      </c>
      <c r="G434">
        <v>0</v>
      </c>
      <c r="H434" t="s">
        <v>641</v>
      </c>
      <c r="I434" t="s">
        <v>21347</v>
      </c>
      <c r="J434" t="s">
        <v>981</v>
      </c>
      <c r="K434" t="s">
        <v>644</v>
      </c>
      <c r="L434" t="s">
        <v>645</v>
      </c>
      <c r="M434" t="s">
        <v>21348</v>
      </c>
      <c r="N434" t="s">
        <v>644</v>
      </c>
      <c r="O434" t="s">
        <v>647</v>
      </c>
      <c r="P434" t="s">
        <v>5</v>
      </c>
      <c r="Q434" t="s">
        <v>648</v>
      </c>
      <c r="R434" t="s">
        <v>645</v>
      </c>
      <c r="S434" t="s">
        <v>21349</v>
      </c>
      <c r="T434" t="s">
        <v>21348</v>
      </c>
    </row>
    <row r="435" spans="1:20" x14ac:dyDescent="0.25">
      <c r="A435" t="s">
        <v>147</v>
      </c>
      <c r="B435" t="s">
        <v>148</v>
      </c>
      <c r="C435">
        <v>33.333333333333336</v>
      </c>
      <c r="D435">
        <v>3</v>
      </c>
      <c r="E435" t="s">
        <v>21350</v>
      </c>
      <c r="F435">
        <v>100</v>
      </c>
      <c r="G435">
        <v>0</v>
      </c>
      <c r="H435" t="s">
        <v>641</v>
      </c>
      <c r="I435" t="s">
        <v>21351</v>
      </c>
      <c r="J435" t="s">
        <v>685</v>
      </c>
      <c r="K435" t="s">
        <v>644</v>
      </c>
      <c r="L435" t="s">
        <v>645</v>
      </c>
      <c r="M435" t="s">
        <v>21352</v>
      </c>
      <c r="N435" t="s">
        <v>644</v>
      </c>
      <c r="O435" t="s">
        <v>668</v>
      </c>
      <c r="P435" t="s">
        <v>5</v>
      </c>
      <c r="Q435" t="s">
        <v>669</v>
      </c>
      <c r="R435" t="s">
        <v>645</v>
      </c>
      <c r="S435" t="s">
        <v>21353</v>
      </c>
      <c r="T435" t="s">
        <v>21352</v>
      </c>
    </row>
    <row r="436" spans="1:20" x14ac:dyDescent="0.25">
      <c r="A436" t="s">
        <v>638</v>
      </c>
      <c r="B436" t="s">
        <v>639</v>
      </c>
      <c r="C436">
        <v>66</v>
      </c>
      <c r="D436">
        <v>4</v>
      </c>
      <c r="E436" t="s">
        <v>21354</v>
      </c>
      <c r="F436">
        <v>200</v>
      </c>
      <c r="G436">
        <v>0</v>
      </c>
      <c r="H436" t="s">
        <v>641</v>
      </c>
      <c r="I436" t="s">
        <v>21355</v>
      </c>
      <c r="J436" t="s">
        <v>1520</v>
      </c>
      <c r="K436" t="s">
        <v>644</v>
      </c>
      <c r="L436" t="s">
        <v>645</v>
      </c>
      <c r="M436" t="s">
        <v>21356</v>
      </c>
      <c r="N436" t="s">
        <v>644</v>
      </c>
      <c r="O436" t="s">
        <v>668</v>
      </c>
      <c r="P436" t="s">
        <v>5</v>
      </c>
      <c r="Q436" t="s">
        <v>669</v>
      </c>
      <c r="R436" t="s">
        <v>645</v>
      </c>
      <c r="S436" t="s">
        <v>21357</v>
      </c>
      <c r="T436" t="s">
        <v>21356</v>
      </c>
    </row>
    <row r="437" spans="1:20" x14ac:dyDescent="0.25">
      <c r="A437" t="s">
        <v>18</v>
      </c>
      <c r="B437" t="s">
        <v>19</v>
      </c>
      <c r="C437">
        <v>68</v>
      </c>
      <c r="D437">
        <v>2</v>
      </c>
      <c r="E437" t="s">
        <v>21354</v>
      </c>
      <c r="F437">
        <v>200</v>
      </c>
      <c r="G437">
        <v>0</v>
      </c>
      <c r="H437" t="s">
        <v>641</v>
      </c>
      <c r="I437" t="s">
        <v>21355</v>
      </c>
      <c r="J437" t="s">
        <v>1520</v>
      </c>
      <c r="K437" t="s">
        <v>644</v>
      </c>
      <c r="L437" t="s">
        <v>645</v>
      </c>
      <c r="M437" t="s">
        <v>21356</v>
      </c>
      <c r="N437" t="s">
        <v>644</v>
      </c>
      <c r="O437" t="s">
        <v>668</v>
      </c>
      <c r="P437" t="s">
        <v>5</v>
      </c>
      <c r="Q437" t="s">
        <v>669</v>
      </c>
      <c r="R437" t="s">
        <v>645</v>
      </c>
      <c r="S437" t="s">
        <v>21357</v>
      </c>
      <c r="T437" t="s">
        <v>21356</v>
      </c>
    </row>
    <row r="438" spans="1:20" x14ac:dyDescent="0.25">
      <c r="A438" t="s">
        <v>147</v>
      </c>
      <c r="B438" t="s">
        <v>148</v>
      </c>
      <c r="C438">
        <v>33.333333333333336</v>
      </c>
      <c r="D438">
        <v>3</v>
      </c>
      <c r="E438" t="s">
        <v>21358</v>
      </c>
      <c r="F438">
        <v>100</v>
      </c>
      <c r="G438">
        <v>0</v>
      </c>
      <c r="H438" t="s">
        <v>641</v>
      </c>
      <c r="I438" t="s">
        <v>21359</v>
      </c>
      <c r="J438" t="s">
        <v>1235</v>
      </c>
      <c r="K438" t="s">
        <v>644</v>
      </c>
      <c r="L438" t="s">
        <v>645</v>
      </c>
      <c r="M438" t="s">
        <v>21360</v>
      </c>
      <c r="N438" t="s">
        <v>644</v>
      </c>
      <c r="O438" t="s">
        <v>647</v>
      </c>
      <c r="P438" t="s">
        <v>5</v>
      </c>
      <c r="Q438" t="s">
        <v>648</v>
      </c>
      <c r="R438" t="s">
        <v>645</v>
      </c>
      <c r="S438" t="s">
        <v>21361</v>
      </c>
      <c r="T438" t="s">
        <v>21360</v>
      </c>
    </row>
    <row r="439" spans="1:20" x14ac:dyDescent="0.25">
      <c r="A439" t="s">
        <v>147</v>
      </c>
      <c r="B439" t="s">
        <v>148</v>
      </c>
      <c r="C439">
        <v>33.333333333333336</v>
      </c>
      <c r="D439">
        <v>3</v>
      </c>
      <c r="E439" t="s">
        <v>21362</v>
      </c>
      <c r="F439">
        <v>100</v>
      </c>
      <c r="G439">
        <v>0</v>
      </c>
      <c r="H439" t="s">
        <v>641</v>
      </c>
      <c r="I439" t="s">
        <v>21363</v>
      </c>
      <c r="J439" t="s">
        <v>685</v>
      </c>
      <c r="K439" t="s">
        <v>644</v>
      </c>
      <c r="L439" t="s">
        <v>645</v>
      </c>
      <c r="M439" t="s">
        <v>21364</v>
      </c>
      <c r="N439" t="s">
        <v>644</v>
      </c>
      <c r="O439" t="s">
        <v>647</v>
      </c>
      <c r="P439" t="s">
        <v>5</v>
      </c>
      <c r="Q439" t="s">
        <v>648</v>
      </c>
      <c r="R439" t="s">
        <v>645</v>
      </c>
      <c r="S439" t="s">
        <v>21365</v>
      </c>
      <c r="T439" t="s">
        <v>21364</v>
      </c>
    </row>
    <row r="440" spans="1:20" x14ac:dyDescent="0.25">
      <c r="A440" t="s">
        <v>147</v>
      </c>
      <c r="B440" t="s">
        <v>148</v>
      </c>
      <c r="C440">
        <v>50</v>
      </c>
      <c r="D440">
        <v>6</v>
      </c>
      <c r="E440" t="s">
        <v>21366</v>
      </c>
      <c r="F440">
        <v>200</v>
      </c>
      <c r="G440">
        <v>0</v>
      </c>
      <c r="H440" t="s">
        <v>641</v>
      </c>
      <c r="I440" t="s">
        <v>21367</v>
      </c>
      <c r="J440" t="s">
        <v>981</v>
      </c>
      <c r="K440" t="s">
        <v>644</v>
      </c>
      <c r="L440" t="s">
        <v>645</v>
      </c>
      <c r="M440" t="s">
        <v>21368</v>
      </c>
      <c r="N440" t="s">
        <v>644</v>
      </c>
      <c r="O440" t="s">
        <v>668</v>
      </c>
      <c r="P440" t="s">
        <v>5</v>
      </c>
      <c r="Q440" t="s">
        <v>669</v>
      </c>
      <c r="R440" t="s">
        <v>645</v>
      </c>
      <c r="S440" t="s">
        <v>21369</v>
      </c>
      <c r="T440" t="s">
        <v>21368</v>
      </c>
    </row>
    <row r="441" spans="1:20" x14ac:dyDescent="0.25">
      <c r="A441" t="s">
        <v>638</v>
      </c>
      <c r="B441" t="s">
        <v>639</v>
      </c>
      <c r="C441">
        <v>66</v>
      </c>
      <c r="D441">
        <v>2</v>
      </c>
      <c r="E441" t="s">
        <v>21370</v>
      </c>
      <c r="F441">
        <v>100</v>
      </c>
      <c r="G441">
        <v>0</v>
      </c>
      <c r="H441" t="s">
        <v>641</v>
      </c>
      <c r="I441" t="s">
        <v>5911</v>
      </c>
      <c r="J441" t="s">
        <v>666</v>
      </c>
      <c r="K441" t="s">
        <v>644</v>
      </c>
      <c r="L441" t="s">
        <v>645</v>
      </c>
      <c r="M441" t="s">
        <v>21371</v>
      </c>
      <c r="N441" t="s">
        <v>644</v>
      </c>
      <c r="O441" t="s">
        <v>668</v>
      </c>
      <c r="P441" t="s">
        <v>5</v>
      </c>
      <c r="Q441" t="s">
        <v>669</v>
      </c>
      <c r="R441" t="s">
        <v>645</v>
      </c>
      <c r="S441" t="s">
        <v>21372</v>
      </c>
      <c r="T441" t="s">
        <v>21373</v>
      </c>
    </row>
    <row r="442" spans="1:20" x14ac:dyDescent="0.25">
      <c r="A442" t="s">
        <v>18</v>
      </c>
      <c r="B442" t="s">
        <v>19</v>
      </c>
      <c r="C442">
        <v>68</v>
      </c>
      <c r="D442">
        <v>1</v>
      </c>
      <c r="E442" t="s">
        <v>21370</v>
      </c>
      <c r="F442">
        <v>100</v>
      </c>
      <c r="G442">
        <v>0</v>
      </c>
      <c r="H442" t="s">
        <v>641</v>
      </c>
      <c r="I442" t="s">
        <v>5911</v>
      </c>
      <c r="J442" t="s">
        <v>666</v>
      </c>
      <c r="K442" t="s">
        <v>644</v>
      </c>
      <c r="L442" t="s">
        <v>645</v>
      </c>
      <c r="M442" t="s">
        <v>21371</v>
      </c>
      <c r="N442" t="s">
        <v>644</v>
      </c>
      <c r="O442" t="s">
        <v>668</v>
      </c>
      <c r="P442" t="s">
        <v>5</v>
      </c>
      <c r="Q442" t="s">
        <v>669</v>
      </c>
      <c r="R442" t="s">
        <v>645</v>
      </c>
      <c r="S442" t="s">
        <v>21372</v>
      </c>
      <c r="T442" t="s">
        <v>21373</v>
      </c>
    </row>
    <row r="443" spans="1:20" x14ac:dyDescent="0.25">
      <c r="A443" t="s">
        <v>638</v>
      </c>
      <c r="B443" t="s">
        <v>639</v>
      </c>
      <c r="C443">
        <v>66</v>
      </c>
      <c r="D443">
        <v>2</v>
      </c>
      <c r="E443" t="s">
        <v>21374</v>
      </c>
      <c r="F443">
        <v>100</v>
      </c>
      <c r="G443">
        <v>0</v>
      </c>
      <c r="H443" t="s">
        <v>641</v>
      </c>
      <c r="I443" t="s">
        <v>21375</v>
      </c>
      <c r="J443" t="s">
        <v>724</v>
      </c>
      <c r="K443" t="s">
        <v>644</v>
      </c>
      <c r="L443" t="s">
        <v>645</v>
      </c>
      <c r="M443" t="s">
        <v>21376</v>
      </c>
      <c r="N443" t="s">
        <v>644</v>
      </c>
      <c r="O443" t="s">
        <v>647</v>
      </c>
      <c r="P443" t="s">
        <v>5</v>
      </c>
      <c r="Q443" t="s">
        <v>648</v>
      </c>
      <c r="R443" t="s">
        <v>645</v>
      </c>
      <c r="S443" t="s">
        <v>21377</v>
      </c>
      <c r="T443" t="s">
        <v>21378</v>
      </c>
    </row>
    <row r="444" spans="1:20" x14ac:dyDescent="0.25">
      <c r="A444" t="s">
        <v>18</v>
      </c>
      <c r="B444" t="s">
        <v>19</v>
      </c>
      <c r="C444">
        <v>68</v>
      </c>
      <c r="D444">
        <v>1</v>
      </c>
      <c r="E444" t="s">
        <v>21374</v>
      </c>
      <c r="F444">
        <v>100</v>
      </c>
      <c r="G444">
        <v>0</v>
      </c>
      <c r="H444" t="s">
        <v>641</v>
      </c>
      <c r="I444" t="s">
        <v>21375</v>
      </c>
      <c r="J444" t="s">
        <v>724</v>
      </c>
      <c r="K444" t="s">
        <v>644</v>
      </c>
      <c r="L444" t="s">
        <v>645</v>
      </c>
      <c r="M444" t="s">
        <v>21376</v>
      </c>
      <c r="N444" t="s">
        <v>644</v>
      </c>
      <c r="O444" t="s">
        <v>647</v>
      </c>
      <c r="P444" t="s">
        <v>5</v>
      </c>
      <c r="Q444" t="s">
        <v>648</v>
      </c>
      <c r="R444" t="s">
        <v>645</v>
      </c>
      <c r="S444" t="s">
        <v>21377</v>
      </c>
      <c r="T444" t="s">
        <v>21378</v>
      </c>
    </row>
    <row r="445" spans="1:20" x14ac:dyDescent="0.25">
      <c r="A445" t="s">
        <v>147</v>
      </c>
      <c r="B445" t="s">
        <v>148</v>
      </c>
      <c r="C445">
        <v>33.333333333333336</v>
      </c>
      <c r="D445">
        <v>3</v>
      </c>
      <c r="E445" t="s">
        <v>21379</v>
      </c>
      <c r="F445">
        <v>100</v>
      </c>
      <c r="G445">
        <v>0</v>
      </c>
      <c r="H445" t="s">
        <v>641</v>
      </c>
      <c r="I445" t="s">
        <v>21380</v>
      </c>
      <c r="J445" t="s">
        <v>736</v>
      </c>
      <c r="K445" t="s">
        <v>644</v>
      </c>
      <c r="L445" t="s">
        <v>645</v>
      </c>
      <c r="M445" t="s">
        <v>21381</v>
      </c>
      <c r="N445" t="s">
        <v>644</v>
      </c>
      <c r="O445" t="s">
        <v>647</v>
      </c>
      <c r="P445" t="s">
        <v>5</v>
      </c>
      <c r="Q445" t="s">
        <v>648</v>
      </c>
      <c r="R445" t="s">
        <v>645</v>
      </c>
      <c r="S445" t="s">
        <v>21382</v>
      </c>
      <c r="T445" t="s">
        <v>21381</v>
      </c>
    </row>
    <row r="446" spans="1:20" x14ac:dyDescent="0.25">
      <c r="A446" t="s">
        <v>147</v>
      </c>
      <c r="B446" t="s">
        <v>148</v>
      </c>
      <c r="C446">
        <v>50</v>
      </c>
      <c r="D446">
        <v>6</v>
      </c>
      <c r="E446" t="s">
        <v>21383</v>
      </c>
      <c r="F446">
        <v>200</v>
      </c>
      <c r="G446">
        <v>0</v>
      </c>
      <c r="H446" t="s">
        <v>641</v>
      </c>
      <c r="I446" t="s">
        <v>21384</v>
      </c>
      <c r="J446" t="s">
        <v>685</v>
      </c>
      <c r="K446" t="s">
        <v>644</v>
      </c>
      <c r="L446" t="s">
        <v>645</v>
      </c>
      <c r="M446" t="s">
        <v>21385</v>
      </c>
      <c r="N446" t="s">
        <v>644</v>
      </c>
      <c r="O446" t="s">
        <v>647</v>
      </c>
      <c r="P446" t="s">
        <v>5</v>
      </c>
      <c r="Q446" t="s">
        <v>648</v>
      </c>
      <c r="R446" t="s">
        <v>645</v>
      </c>
      <c r="S446" t="s">
        <v>21386</v>
      </c>
      <c r="T446" t="s">
        <v>21385</v>
      </c>
    </row>
    <row r="447" spans="1:20" x14ac:dyDescent="0.25">
      <c r="A447" t="s">
        <v>147</v>
      </c>
      <c r="B447" t="s">
        <v>148</v>
      </c>
      <c r="C447">
        <v>50</v>
      </c>
      <c r="D447">
        <v>6</v>
      </c>
      <c r="E447" t="s">
        <v>21387</v>
      </c>
      <c r="F447">
        <v>200</v>
      </c>
      <c r="G447">
        <v>0</v>
      </c>
      <c r="H447" t="s">
        <v>641</v>
      </c>
      <c r="I447" t="s">
        <v>21323</v>
      </c>
      <c r="J447" t="s">
        <v>888</v>
      </c>
      <c r="K447" t="s">
        <v>644</v>
      </c>
      <c r="L447" t="s">
        <v>645</v>
      </c>
      <c r="M447" t="s">
        <v>21388</v>
      </c>
      <c r="N447" t="s">
        <v>644</v>
      </c>
      <c r="O447" t="s">
        <v>647</v>
      </c>
      <c r="P447" t="s">
        <v>5</v>
      </c>
      <c r="Q447" t="s">
        <v>648</v>
      </c>
      <c r="R447" t="s">
        <v>645</v>
      </c>
      <c r="S447" t="s">
        <v>21389</v>
      </c>
      <c r="T447" t="s">
        <v>21388</v>
      </c>
    </row>
    <row r="448" spans="1:20" x14ac:dyDescent="0.25">
      <c r="A448" t="s">
        <v>241</v>
      </c>
      <c r="B448" t="s">
        <v>21390</v>
      </c>
      <c r="C448">
        <v>98.1</v>
      </c>
      <c r="D448">
        <v>1</v>
      </c>
      <c r="E448" t="s">
        <v>21391</v>
      </c>
      <c r="F448">
        <v>143.1</v>
      </c>
      <c r="G448">
        <v>45</v>
      </c>
      <c r="H448" t="s">
        <v>673</v>
      </c>
      <c r="I448" t="s">
        <v>21392</v>
      </c>
      <c r="J448" t="s">
        <v>21393</v>
      </c>
      <c r="K448" t="s">
        <v>2195</v>
      </c>
      <c r="L448" t="s">
        <v>21394</v>
      </c>
      <c r="M448" t="s">
        <v>21395</v>
      </c>
      <c r="N448" t="s">
        <v>644</v>
      </c>
      <c r="O448" t="s">
        <v>811</v>
      </c>
      <c r="P448" t="s">
        <v>23</v>
      </c>
      <c r="Q448" t="s">
        <v>812</v>
      </c>
      <c r="R448" t="s">
        <v>645</v>
      </c>
      <c r="S448" t="s">
        <v>21396</v>
      </c>
      <c r="T448" t="s">
        <v>21395</v>
      </c>
    </row>
    <row r="449" spans="1:20" x14ac:dyDescent="0.25">
      <c r="A449" t="s">
        <v>147</v>
      </c>
      <c r="B449" t="s">
        <v>148</v>
      </c>
      <c r="C449">
        <v>33.333333333333336</v>
      </c>
      <c r="D449">
        <v>3</v>
      </c>
      <c r="E449" t="s">
        <v>21397</v>
      </c>
      <c r="F449">
        <v>100</v>
      </c>
      <c r="G449">
        <v>0</v>
      </c>
      <c r="H449" t="s">
        <v>641</v>
      </c>
      <c r="I449" t="s">
        <v>21398</v>
      </c>
      <c r="J449" t="s">
        <v>736</v>
      </c>
      <c r="K449" t="s">
        <v>644</v>
      </c>
      <c r="L449" t="s">
        <v>645</v>
      </c>
      <c r="M449" t="s">
        <v>21399</v>
      </c>
      <c r="N449" t="s">
        <v>644</v>
      </c>
      <c r="O449" t="s">
        <v>668</v>
      </c>
      <c r="P449" t="s">
        <v>5</v>
      </c>
      <c r="Q449" t="s">
        <v>669</v>
      </c>
      <c r="R449" t="s">
        <v>645</v>
      </c>
      <c r="S449" t="s">
        <v>21400</v>
      </c>
      <c r="T449" t="s">
        <v>21399</v>
      </c>
    </row>
    <row r="450" spans="1:20" x14ac:dyDescent="0.25">
      <c r="A450" t="s">
        <v>147</v>
      </c>
      <c r="B450" t="s">
        <v>148</v>
      </c>
      <c r="C450">
        <v>33.333333333333336</v>
      </c>
      <c r="D450">
        <v>3</v>
      </c>
      <c r="E450" t="s">
        <v>21401</v>
      </c>
      <c r="F450">
        <v>100</v>
      </c>
      <c r="G450">
        <v>0</v>
      </c>
      <c r="H450" t="s">
        <v>641</v>
      </c>
      <c r="I450" t="s">
        <v>21402</v>
      </c>
      <c r="J450" t="s">
        <v>981</v>
      </c>
      <c r="K450" t="s">
        <v>644</v>
      </c>
      <c r="L450" t="s">
        <v>645</v>
      </c>
      <c r="M450" t="s">
        <v>21403</v>
      </c>
      <c r="N450" t="s">
        <v>644</v>
      </c>
      <c r="O450" t="s">
        <v>647</v>
      </c>
      <c r="P450" t="s">
        <v>5</v>
      </c>
      <c r="Q450" t="s">
        <v>648</v>
      </c>
      <c r="R450" t="s">
        <v>645</v>
      </c>
      <c r="S450" t="s">
        <v>21404</v>
      </c>
      <c r="T450" t="s">
        <v>21403</v>
      </c>
    </row>
    <row r="451" spans="1:20" x14ac:dyDescent="0.25">
      <c r="A451" t="s">
        <v>638</v>
      </c>
      <c r="B451" t="s">
        <v>639</v>
      </c>
      <c r="C451">
        <v>66</v>
      </c>
      <c r="D451">
        <v>2</v>
      </c>
      <c r="E451" t="s">
        <v>21405</v>
      </c>
      <c r="F451">
        <v>109</v>
      </c>
      <c r="G451">
        <v>9</v>
      </c>
      <c r="H451" t="s">
        <v>641</v>
      </c>
      <c r="I451" t="s">
        <v>21406</v>
      </c>
      <c r="J451" t="s">
        <v>1441</v>
      </c>
      <c r="K451" t="s">
        <v>644</v>
      </c>
      <c r="L451" t="s">
        <v>645</v>
      </c>
      <c r="M451" t="s">
        <v>21407</v>
      </c>
      <c r="N451" t="s">
        <v>644</v>
      </c>
      <c r="O451" t="s">
        <v>668</v>
      </c>
      <c r="P451" t="s">
        <v>5</v>
      </c>
      <c r="Q451" t="s">
        <v>669</v>
      </c>
      <c r="R451" t="s">
        <v>645</v>
      </c>
      <c r="S451" t="s">
        <v>21408</v>
      </c>
      <c r="T451" t="s">
        <v>21409</v>
      </c>
    </row>
    <row r="452" spans="1:20" x14ac:dyDescent="0.25">
      <c r="A452" t="s">
        <v>18</v>
      </c>
      <c r="B452" t="s">
        <v>19</v>
      </c>
      <c r="C452">
        <v>68</v>
      </c>
      <c r="D452">
        <v>1</v>
      </c>
      <c r="E452" t="s">
        <v>21405</v>
      </c>
      <c r="F452">
        <v>109</v>
      </c>
      <c r="G452">
        <v>9</v>
      </c>
      <c r="H452" t="s">
        <v>641</v>
      </c>
      <c r="I452" t="s">
        <v>21406</v>
      </c>
      <c r="J452" t="s">
        <v>1441</v>
      </c>
      <c r="K452" t="s">
        <v>644</v>
      </c>
      <c r="L452" t="s">
        <v>645</v>
      </c>
      <c r="M452" t="s">
        <v>21407</v>
      </c>
      <c r="N452" t="s">
        <v>644</v>
      </c>
      <c r="O452" t="s">
        <v>668</v>
      </c>
      <c r="P452" t="s">
        <v>5</v>
      </c>
      <c r="Q452" t="s">
        <v>669</v>
      </c>
      <c r="R452" t="s">
        <v>645</v>
      </c>
      <c r="S452" t="s">
        <v>21408</v>
      </c>
      <c r="T452" t="s">
        <v>21409</v>
      </c>
    </row>
    <row r="453" spans="1:20" x14ac:dyDescent="0.25">
      <c r="A453" t="s">
        <v>147</v>
      </c>
      <c r="B453" t="s">
        <v>148</v>
      </c>
      <c r="C453">
        <v>33.333333333333336</v>
      </c>
      <c r="D453">
        <v>3</v>
      </c>
      <c r="E453" t="s">
        <v>21410</v>
      </c>
      <c r="F453">
        <v>100</v>
      </c>
      <c r="G453">
        <v>0</v>
      </c>
      <c r="H453" t="s">
        <v>641</v>
      </c>
      <c r="I453" t="s">
        <v>2151</v>
      </c>
      <c r="J453" t="s">
        <v>685</v>
      </c>
      <c r="K453" t="s">
        <v>644</v>
      </c>
      <c r="L453" t="s">
        <v>645</v>
      </c>
      <c r="M453" t="s">
        <v>21411</v>
      </c>
      <c r="N453" t="s">
        <v>644</v>
      </c>
      <c r="O453" t="s">
        <v>647</v>
      </c>
      <c r="P453" t="s">
        <v>5</v>
      </c>
      <c r="Q453" t="s">
        <v>648</v>
      </c>
      <c r="R453" t="s">
        <v>645</v>
      </c>
      <c r="S453" t="s">
        <v>21412</v>
      </c>
      <c r="T453" t="s">
        <v>21409</v>
      </c>
    </row>
    <row r="454" spans="1:20" x14ac:dyDescent="0.25">
      <c r="A454" t="s">
        <v>638</v>
      </c>
      <c r="B454" t="s">
        <v>639</v>
      </c>
      <c r="C454">
        <v>66</v>
      </c>
      <c r="D454">
        <v>2</v>
      </c>
      <c r="E454" t="s">
        <v>21413</v>
      </c>
      <c r="F454">
        <v>135</v>
      </c>
      <c r="G454">
        <v>35</v>
      </c>
      <c r="H454" t="s">
        <v>641</v>
      </c>
      <c r="I454" t="s">
        <v>1977</v>
      </c>
      <c r="J454" t="s">
        <v>694</v>
      </c>
      <c r="K454" t="s">
        <v>644</v>
      </c>
      <c r="L454" t="s">
        <v>645</v>
      </c>
      <c r="M454" t="s">
        <v>21414</v>
      </c>
      <c r="N454" t="s">
        <v>644</v>
      </c>
      <c r="O454" t="s">
        <v>647</v>
      </c>
      <c r="P454" t="s">
        <v>5</v>
      </c>
      <c r="Q454" t="s">
        <v>648</v>
      </c>
      <c r="R454" t="s">
        <v>645</v>
      </c>
      <c r="S454" t="s">
        <v>21415</v>
      </c>
      <c r="T454" t="s">
        <v>21416</v>
      </c>
    </row>
    <row r="455" spans="1:20" x14ac:dyDescent="0.25">
      <c r="A455" t="s">
        <v>18</v>
      </c>
      <c r="B455" t="s">
        <v>19</v>
      </c>
      <c r="C455">
        <v>68</v>
      </c>
      <c r="D455">
        <v>1</v>
      </c>
      <c r="E455" t="s">
        <v>21413</v>
      </c>
      <c r="F455">
        <v>135</v>
      </c>
      <c r="G455">
        <v>35</v>
      </c>
      <c r="H455" t="s">
        <v>641</v>
      </c>
      <c r="I455" t="s">
        <v>1977</v>
      </c>
      <c r="J455" t="s">
        <v>694</v>
      </c>
      <c r="K455" t="s">
        <v>644</v>
      </c>
      <c r="L455" t="s">
        <v>645</v>
      </c>
      <c r="M455" t="s">
        <v>21414</v>
      </c>
      <c r="N455" t="s">
        <v>644</v>
      </c>
      <c r="O455" t="s">
        <v>647</v>
      </c>
      <c r="P455" t="s">
        <v>5</v>
      </c>
      <c r="Q455" t="s">
        <v>648</v>
      </c>
      <c r="R455" t="s">
        <v>645</v>
      </c>
      <c r="S455" t="s">
        <v>21415</v>
      </c>
      <c r="T455" t="s">
        <v>21416</v>
      </c>
    </row>
    <row r="456" spans="1:20" x14ac:dyDescent="0.25">
      <c r="A456" t="s">
        <v>638</v>
      </c>
      <c r="B456" t="s">
        <v>639</v>
      </c>
      <c r="C456">
        <v>66</v>
      </c>
      <c r="D456">
        <v>4</v>
      </c>
      <c r="E456" t="s">
        <v>21417</v>
      </c>
      <c r="F456">
        <v>200</v>
      </c>
      <c r="G456">
        <v>0</v>
      </c>
      <c r="H456" t="s">
        <v>641</v>
      </c>
      <c r="I456" t="s">
        <v>21418</v>
      </c>
      <c r="J456" t="s">
        <v>694</v>
      </c>
      <c r="K456" t="s">
        <v>644</v>
      </c>
      <c r="L456" t="s">
        <v>645</v>
      </c>
      <c r="M456" t="s">
        <v>21419</v>
      </c>
      <c r="N456" t="s">
        <v>644</v>
      </c>
      <c r="O456" t="s">
        <v>647</v>
      </c>
      <c r="P456" t="s">
        <v>5</v>
      </c>
      <c r="Q456" t="s">
        <v>648</v>
      </c>
      <c r="R456" t="s">
        <v>645</v>
      </c>
      <c r="S456" t="s">
        <v>21420</v>
      </c>
      <c r="T456" t="s">
        <v>21421</v>
      </c>
    </row>
    <row r="457" spans="1:20" x14ac:dyDescent="0.25">
      <c r="A457" t="s">
        <v>18</v>
      </c>
      <c r="B457" t="s">
        <v>19</v>
      </c>
      <c r="C457">
        <v>68</v>
      </c>
      <c r="D457">
        <v>2</v>
      </c>
      <c r="E457" t="s">
        <v>21417</v>
      </c>
      <c r="F457">
        <v>200</v>
      </c>
      <c r="G457">
        <v>0</v>
      </c>
      <c r="H457" t="s">
        <v>641</v>
      </c>
      <c r="I457" t="s">
        <v>21418</v>
      </c>
      <c r="J457" t="s">
        <v>694</v>
      </c>
      <c r="K457" t="s">
        <v>644</v>
      </c>
      <c r="L457" t="s">
        <v>645</v>
      </c>
      <c r="M457" t="s">
        <v>21419</v>
      </c>
      <c r="N457" t="s">
        <v>644</v>
      </c>
      <c r="O457" t="s">
        <v>647</v>
      </c>
      <c r="P457" t="s">
        <v>5</v>
      </c>
      <c r="Q457" t="s">
        <v>648</v>
      </c>
      <c r="R457" t="s">
        <v>645</v>
      </c>
      <c r="S457" t="s">
        <v>21420</v>
      </c>
      <c r="T457" t="s">
        <v>21421</v>
      </c>
    </row>
    <row r="458" spans="1:20" x14ac:dyDescent="0.25">
      <c r="A458" t="s">
        <v>638</v>
      </c>
      <c r="B458" t="s">
        <v>639</v>
      </c>
      <c r="C458">
        <v>66</v>
      </c>
      <c r="D458">
        <v>2</v>
      </c>
      <c r="E458" t="s">
        <v>21422</v>
      </c>
      <c r="F458">
        <v>100</v>
      </c>
      <c r="G458">
        <v>0</v>
      </c>
      <c r="H458" t="s">
        <v>641</v>
      </c>
      <c r="I458" t="s">
        <v>21423</v>
      </c>
      <c r="J458" t="s">
        <v>666</v>
      </c>
      <c r="K458" t="s">
        <v>644</v>
      </c>
      <c r="L458" t="s">
        <v>645</v>
      </c>
      <c r="M458" t="s">
        <v>21424</v>
      </c>
      <c r="N458" t="s">
        <v>644</v>
      </c>
      <c r="O458" t="s">
        <v>647</v>
      </c>
      <c r="P458" t="s">
        <v>5</v>
      </c>
      <c r="Q458" t="s">
        <v>648</v>
      </c>
      <c r="R458" t="s">
        <v>645</v>
      </c>
      <c r="S458" t="s">
        <v>21425</v>
      </c>
      <c r="T458" t="s">
        <v>21424</v>
      </c>
    </row>
    <row r="459" spans="1:20" x14ac:dyDescent="0.25">
      <c r="A459" t="s">
        <v>18</v>
      </c>
      <c r="B459" t="s">
        <v>19</v>
      </c>
      <c r="C459">
        <v>68</v>
      </c>
      <c r="D459">
        <v>1</v>
      </c>
      <c r="E459" t="s">
        <v>21422</v>
      </c>
      <c r="F459">
        <v>100</v>
      </c>
      <c r="G459">
        <v>0</v>
      </c>
      <c r="H459" t="s">
        <v>641</v>
      </c>
      <c r="I459" t="s">
        <v>21423</v>
      </c>
      <c r="J459" t="s">
        <v>666</v>
      </c>
      <c r="K459" t="s">
        <v>644</v>
      </c>
      <c r="L459" t="s">
        <v>645</v>
      </c>
      <c r="M459" t="s">
        <v>21424</v>
      </c>
      <c r="N459" t="s">
        <v>644</v>
      </c>
      <c r="O459" t="s">
        <v>647</v>
      </c>
      <c r="P459" t="s">
        <v>5</v>
      </c>
      <c r="Q459" t="s">
        <v>648</v>
      </c>
      <c r="R459" t="s">
        <v>645</v>
      </c>
      <c r="S459" t="s">
        <v>21425</v>
      </c>
      <c r="T459" t="s">
        <v>21424</v>
      </c>
    </row>
    <row r="460" spans="1:20" x14ac:dyDescent="0.25">
      <c r="A460" t="s">
        <v>147</v>
      </c>
      <c r="B460" t="s">
        <v>148</v>
      </c>
      <c r="C460">
        <v>33.333333333333336</v>
      </c>
      <c r="D460">
        <v>3</v>
      </c>
      <c r="E460" t="s">
        <v>21426</v>
      </c>
      <c r="F460">
        <v>386</v>
      </c>
      <c r="G460">
        <v>0</v>
      </c>
      <c r="H460" t="s">
        <v>673</v>
      </c>
      <c r="I460" t="s">
        <v>21427</v>
      </c>
      <c r="J460" t="s">
        <v>21428</v>
      </c>
      <c r="K460" t="s">
        <v>21429</v>
      </c>
      <c r="L460" t="s">
        <v>9736</v>
      </c>
      <c r="M460" t="s">
        <v>21430</v>
      </c>
      <c r="N460" t="s">
        <v>644</v>
      </c>
      <c r="O460" t="s">
        <v>679</v>
      </c>
      <c r="P460" t="s">
        <v>26</v>
      </c>
      <c r="Q460" t="s">
        <v>680</v>
      </c>
      <c r="R460" t="s">
        <v>645</v>
      </c>
      <c r="S460" t="s">
        <v>21431</v>
      </c>
      <c r="T460" t="s">
        <v>21430</v>
      </c>
    </row>
    <row r="461" spans="1:20" x14ac:dyDescent="0.25">
      <c r="A461" t="s">
        <v>22</v>
      </c>
      <c r="B461" t="s">
        <v>27</v>
      </c>
      <c r="C461">
        <v>79</v>
      </c>
      <c r="D461">
        <v>3</v>
      </c>
      <c r="E461" t="s">
        <v>21426</v>
      </c>
      <c r="F461">
        <v>386</v>
      </c>
      <c r="G461">
        <v>0</v>
      </c>
      <c r="H461" t="s">
        <v>673</v>
      </c>
      <c r="I461" t="s">
        <v>21427</v>
      </c>
      <c r="J461" t="s">
        <v>21428</v>
      </c>
      <c r="K461" t="s">
        <v>21429</v>
      </c>
      <c r="L461" t="s">
        <v>9736</v>
      </c>
      <c r="M461" t="s">
        <v>21430</v>
      </c>
      <c r="N461" t="s">
        <v>644</v>
      </c>
      <c r="O461" t="s">
        <v>679</v>
      </c>
      <c r="P461" t="s">
        <v>26</v>
      </c>
      <c r="Q461" t="s">
        <v>680</v>
      </c>
      <c r="R461" t="s">
        <v>645</v>
      </c>
      <c r="S461" t="s">
        <v>21431</v>
      </c>
      <c r="T461" t="s">
        <v>21430</v>
      </c>
    </row>
    <row r="462" spans="1:20" x14ac:dyDescent="0.25">
      <c r="A462" t="s">
        <v>147</v>
      </c>
      <c r="B462" t="s">
        <v>148</v>
      </c>
      <c r="C462">
        <v>33.333333333333336</v>
      </c>
      <c r="D462">
        <v>3</v>
      </c>
      <c r="E462" t="s">
        <v>21432</v>
      </c>
      <c r="F462">
        <v>100</v>
      </c>
      <c r="G462">
        <v>0</v>
      </c>
      <c r="H462" t="s">
        <v>641</v>
      </c>
      <c r="I462" t="s">
        <v>21433</v>
      </c>
      <c r="J462" t="s">
        <v>685</v>
      </c>
      <c r="K462" t="s">
        <v>644</v>
      </c>
      <c r="L462" t="s">
        <v>645</v>
      </c>
      <c r="M462" t="s">
        <v>21434</v>
      </c>
      <c r="N462" t="s">
        <v>644</v>
      </c>
      <c r="O462" t="s">
        <v>647</v>
      </c>
      <c r="P462" t="s">
        <v>5</v>
      </c>
      <c r="Q462" t="s">
        <v>648</v>
      </c>
      <c r="R462" t="s">
        <v>645</v>
      </c>
      <c r="S462" t="s">
        <v>21435</v>
      </c>
      <c r="T462" t="s">
        <v>21434</v>
      </c>
    </row>
    <row r="463" spans="1:20" x14ac:dyDescent="0.25">
      <c r="A463" t="s">
        <v>147</v>
      </c>
      <c r="B463" t="s">
        <v>148</v>
      </c>
      <c r="C463">
        <v>33.333333333333336</v>
      </c>
      <c r="D463">
        <v>6</v>
      </c>
      <c r="E463" t="s">
        <v>21436</v>
      </c>
      <c r="F463">
        <v>200</v>
      </c>
      <c r="G463">
        <v>0</v>
      </c>
      <c r="H463" t="s">
        <v>641</v>
      </c>
      <c r="I463" t="s">
        <v>1066</v>
      </c>
      <c r="J463" t="s">
        <v>783</v>
      </c>
      <c r="K463" t="s">
        <v>644</v>
      </c>
      <c r="L463" t="s">
        <v>645</v>
      </c>
      <c r="M463" t="s">
        <v>21437</v>
      </c>
      <c r="N463" t="s">
        <v>644</v>
      </c>
      <c r="O463" t="s">
        <v>647</v>
      </c>
      <c r="P463" t="s">
        <v>5</v>
      </c>
      <c r="Q463" t="s">
        <v>648</v>
      </c>
      <c r="R463" t="s">
        <v>645</v>
      </c>
      <c r="S463" t="s">
        <v>21438</v>
      </c>
      <c r="T463" t="s">
        <v>21437</v>
      </c>
    </row>
    <row r="464" spans="1:20" x14ac:dyDescent="0.25">
      <c r="A464" t="s">
        <v>147</v>
      </c>
      <c r="B464" t="s">
        <v>148</v>
      </c>
      <c r="C464">
        <v>33.333333333333336</v>
      </c>
      <c r="D464">
        <v>3</v>
      </c>
      <c r="E464" t="s">
        <v>21439</v>
      </c>
      <c r="F464">
        <v>100</v>
      </c>
      <c r="G464">
        <v>0</v>
      </c>
      <c r="H464" t="s">
        <v>641</v>
      </c>
      <c r="I464" t="s">
        <v>21440</v>
      </c>
      <c r="J464" t="s">
        <v>666</v>
      </c>
      <c r="K464" t="s">
        <v>644</v>
      </c>
      <c r="L464" t="s">
        <v>645</v>
      </c>
      <c r="M464" t="s">
        <v>21441</v>
      </c>
      <c r="N464" t="s">
        <v>644</v>
      </c>
      <c r="O464" t="s">
        <v>668</v>
      </c>
      <c r="P464" t="s">
        <v>5</v>
      </c>
      <c r="Q464" t="s">
        <v>669</v>
      </c>
      <c r="R464" t="s">
        <v>645</v>
      </c>
      <c r="S464" t="s">
        <v>21442</v>
      </c>
      <c r="T464" t="s">
        <v>21441</v>
      </c>
    </row>
    <row r="465" spans="1:20" x14ac:dyDescent="0.25">
      <c r="A465" t="s">
        <v>638</v>
      </c>
      <c r="B465" t="s">
        <v>639</v>
      </c>
      <c r="C465">
        <v>66</v>
      </c>
      <c r="D465">
        <v>2</v>
      </c>
      <c r="E465" t="s">
        <v>21443</v>
      </c>
      <c r="F465">
        <v>100</v>
      </c>
      <c r="G465">
        <v>0</v>
      </c>
      <c r="H465" t="s">
        <v>641</v>
      </c>
      <c r="I465" t="s">
        <v>20798</v>
      </c>
      <c r="J465" t="s">
        <v>1314</v>
      </c>
      <c r="K465" t="s">
        <v>644</v>
      </c>
      <c r="L465" t="s">
        <v>645</v>
      </c>
      <c r="M465" t="s">
        <v>21444</v>
      </c>
      <c r="N465" t="s">
        <v>644</v>
      </c>
      <c r="O465" t="s">
        <v>647</v>
      </c>
      <c r="P465" t="s">
        <v>5</v>
      </c>
      <c r="Q465" t="s">
        <v>648</v>
      </c>
      <c r="R465" t="s">
        <v>645</v>
      </c>
      <c r="S465" t="s">
        <v>21445</v>
      </c>
      <c r="T465" t="s">
        <v>21446</v>
      </c>
    </row>
    <row r="466" spans="1:20" x14ac:dyDescent="0.25">
      <c r="A466" t="s">
        <v>18</v>
      </c>
      <c r="B466" t="s">
        <v>19</v>
      </c>
      <c r="C466">
        <v>68</v>
      </c>
      <c r="D466">
        <v>1</v>
      </c>
      <c r="E466" t="s">
        <v>21443</v>
      </c>
      <c r="F466">
        <v>100</v>
      </c>
      <c r="G466">
        <v>0</v>
      </c>
      <c r="H466" t="s">
        <v>641</v>
      </c>
      <c r="I466" t="s">
        <v>20798</v>
      </c>
      <c r="J466" t="s">
        <v>1314</v>
      </c>
      <c r="K466" t="s">
        <v>644</v>
      </c>
      <c r="L466" t="s">
        <v>645</v>
      </c>
      <c r="M466" t="s">
        <v>21444</v>
      </c>
      <c r="N466" t="s">
        <v>644</v>
      </c>
      <c r="O466" t="s">
        <v>647</v>
      </c>
      <c r="P466" t="s">
        <v>5</v>
      </c>
      <c r="Q466" t="s">
        <v>648</v>
      </c>
      <c r="R466" t="s">
        <v>645</v>
      </c>
      <c r="S466" t="s">
        <v>21445</v>
      </c>
      <c r="T466" t="s">
        <v>21446</v>
      </c>
    </row>
    <row r="467" spans="1:20" x14ac:dyDescent="0.25">
      <c r="A467" t="s">
        <v>147</v>
      </c>
      <c r="B467" t="s">
        <v>148</v>
      </c>
      <c r="C467">
        <v>50</v>
      </c>
      <c r="D467">
        <v>6</v>
      </c>
      <c r="E467" t="s">
        <v>21447</v>
      </c>
      <c r="F467">
        <v>200</v>
      </c>
      <c r="G467">
        <v>0</v>
      </c>
      <c r="H467" t="s">
        <v>641</v>
      </c>
      <c r="I467" t="s">
        <v>21448</v>
      </c>
      <c r="J467" t="s">
        <v>690</v>
      </c>
      <c r="K467" t="s">
        <v>644</v>
      </c>
      <c r="L467" t="s">
        <v>645</v>
      </c>
      <c r="M467" t="s">
        <v>21449</v>
      </c>
      <c r="N467" t="s">
        <v>644</v>
      </c>
      <c r="O467" t="s">
        <v>647</v>
      </c>
      <c r="P467" t="s">
        <v>5</v>
      </c>
      <c r="Q467" t="s">
        <v>648</v>
      </c>
      <c r="R467" t="s">
        <v>645</v>
      </c>
      <c r="S467" t="s">
        <v>21450</v>
      </c>
      <c r="T467" t="s">
        <v>21449</v>
      </c>
    </row>
  </sheetData>
  <pageMargins left="0.25" right="0.25" top="0.75" bottom="0.75" header="0.3" footer="0.3"/>
  <pageSetup paperSize="9" scale="21" fitToHeight="0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8034-EE86-4095-9F2F-8D7C43B7AA2E}">
  <sheetPr>
    <tabColor rgb="FFFF6699"/>
    <pageSetUpPr fitToPage="1"/>
  </sheetPr>
  <dimension ref="A1:V240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U211" sqref="U21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21451</v>
      </c>
      <c r="F2">
        <v>100</v>
      </c>
      <c r="G2">
        <v>0</v>
      </c>
      <c r="H2" t="s">
        <v>641</v>
      </c>
      <c r="I2" t="s">
        <v>21452</v>
      </c>
      <c r="J2" t="s">
        <v>1711</v>
      </c>
      <c r="K2" t="s">
        <v>644</v>
      </c>
      <c r="L2" t="s">
        <v>645</v>
      </c>
      <c r="M2" t="s">
        <v>21453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21454</v>
      </c>
      <c r="T2" t="s">
        <v>21453</v>
      </c>
      <c r="U2" s="77" t="s">
        <v>147</v>
      </c>
      <c r="V2">
        <v>612</v>
      </c>
    </row>
    <row r="3" spans="1:22" x14ac:dyDescent="0.25">
      <c r="A3" t="s">
        <v>147</v>
      </c>
      <c r="B3" t="s">
        <v>148</v>
      </c>
      <c r="C3">
        <v>33.333333333333336</v>
      </c>
      <c r="D3">
        <v>3</v>
      </c>
      <c r="E3" t="s">
        <v>21455</v>
      </c>
      <c r="F3">
        <v>100</v>
      </c>
      <c r="G3">
        <v>0</v>
      </c>
      <c r="H3" t="s">
        <v>641</v>
      </c>
      <c r="I3" t="s">
        <v>21456</v>
      </c>
      <c r="J3" t="s">
        <v>21457</v>
      </c>
      <c r="K3" t="s">
        <v>644</v>
      </c>
      <c r="L3" t="s">
        <v>645</v>
      </c>
      <c r="M3" t="s">
        <v>21458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21459</v>
      </c>
      <c r="T3" t="s">
        <v>21458</v>
      </c>
      <c r="U3" s="78" t="s">
        <v>148</v>
      </c>
      <c r="V3">
        <v>612</v>
      </c>
    </row>
    <row r="4" spans="1:22" x14ac:dyDescent="0.25">
      <c r="A4" t="s">
        <v>241</v>
      </c>
      <c r="B4" t="s">
        <v>1870</v>
      </c>
      <c r="C4">
        <v>95.55</v>
      </c>
      <c r="D4">
        <v>1</v>
      </c>
      <c r="E4" t="s">
        <v>21460</v>
      </c>
      <c r="F4">
        <v>198.1</v>
      </c>
      <c r="G4">
        <v>7</v>
      </c>
      <c r="H4" t="s">
        <v>805</v>
      </c>
      <c r="I4" t="s">
        <v>21461</v>
      </c>
      <c r="J4" t="s">
        <v>21462</v>
      </c>
      <c r="K4" t="s">
        <v>1499</v>
      </c>
      <c r="L4" t="s">
        <v>21463</v>
      </c>
      <c r="M4" t="s">
        <v>21458</v>
      </c>
      <c r="N4" t="s">
        <v>644</v>
      </c>
      <c r="O4" t="s">
        <v>811</v>
      </c>
      <c r="P4" t="s">
        <v>23</v>
      </c>
      <c r="Q4" t="s">
        <v>812</v>
      </c>
      <c r="R4" t="s">
        <v>645</v>
      </c>
      <c r="S4" t="s">
        <v>21464</v>
      </c>
      <c r="T4" t="s">
        <v>21458</v>
      </c>
      <c r="U4" s="77" t="s">
        <v>99</v>
      </c>
      <c r="V4">
        <v>110</v>
      </c>
    </row>
    <row r="5" spans="1:22" x14ac:dyDescent="0.25">
      <c r="A5" t="s">
        <v>239</v>
      </c>
      <c r="B5" t="s">
        <v>1870</v>
      </c>
      <c r="C5">
        <v>95.55</v>
      </c>
      <c r="D5">
        <v>1</v>
      </c>
      <c r="E5" t="s">
        <v>21460</v>
      </c>
      <c r="F5">
        <v>198.1</v>
      </c>
      <c r="G5">
        <v>7</v>
      </c>
      <c r="H5" t="s">
        <v>805</v>
      </c>
      <c r="I5" t="s">
        <v>21461</v>
      </c>
      <c r="J5" t="s">
        <v>21462</v>
      </c>
      <c r="K5" t="s">
        <v>1499</v>
      </c>
      <c r="L5" t="s">
        <v>21463</v>
      </c>
      <c r="M5" t="s">
        <v>21458</v>
      </c>
      <c r="N5" t="s">
        <v>644</v>
      </c>
      <c r="O5" t="s">
        <v>811</v>
      </c>
      <c r="P5" t="s">
        <v>23</v>
      </c>
      <c r="Q5" t="s">
        <v>812</v>
      </c>
      <c r="R5" t="s">
        <v>645</v>
      </c>
      <c r="S5" t="s">
        <v>21464</v>
      </c>
      <c r="T5" t="s">
        <v>21458</v>
      </c>
      <c r="U5" s="78" t="s">
        <v>100</v>
      </c>
      <c r="V5">
        <v>110</v>
      </c>
    </row>
    <row r="6" spans="1:22" x14ac:dyDescent="0.25">
      <c r="A6" t="s">
        <v>22</v>
      </c>
      <c r="B6" t="s">
        <v>27</v>
      </c>
      <c r="C6">
        <v>80</v>
      </c>
      <c r="D6">
        <v>4</v>
      </c>
      <c r="E6" t="s">
        <v>21465</v>
      </c>
      <c r="F6">
        <v>320</v>
      </c>
      <c r="G6">
        <v>0</v>
      </c>
      <c r="H6" t="s">
        <v>673</v>
      </c>
      <c r="I6" t="s">
        <v>6091</v>
      </c>
      <c r="J6" t="s">
        <v>21466</v>
      </c>
      <c r="K6" t="s">
        <v>958</v>
      </c>
      <c r="L6" t="s">
        <v>3254</v>
      </c>
      <c r="M6" t="s">
        <v>21467</v>
      </c>
      <c r="N6" t="s">
        <v>644</v>
      </c>
      <c r="O6" t="s">
        <v>679</v>
      </c>
      <c r="P6" t="s">
        <v>26</v>
      </c>
      <c r="Q6" t="s">
        <v>680</v>
      </c>
      <c r="R6" t="s">
        <v>645</v>
      </c>
      <c r="S6" t="s">
        <v>21468</v>
      </c>
      <c r="T6" t="s">
        <v>21467</v>
      </c>
      <c r="U6" s="77" t="s">
        <v>22</v>
      </c>
      <c r="V6">
        <v>108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21469</v>
      </c>
      <c r="F7">
        <v>200</v>
      </c>
      <c r="G7">
        <v>0</v>
      </c>
      <c r="H7" t="s">
        <v>641</v>
      </c>
      <c r="I7" t="s">
        <v>21470</v>
      </c>
      <c r="J7" t="s">
        <v>2049</v>
      </c>
      <c r="K7" t="s">
        <v>644</v>
      </c>
      <c r="L7" t="s">
        <v>645</v>
      </c>
      <c r="M7" t="s">
        <v>21471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21472</v>
      </c>
      <c r="T7" t="s">
        <v>21471</v>
      </c>
      <c r="U7" s="78" t="s">
        <v>213</v>
      </c>
      <c r="V7">
        <v>2</v>
      </c>
    </row>
    <row r="8" spans="1:22" x14ac:dyDescent="0.25">
      <c r="A8" t="s">
        <v>18</v>
      </c>
      <c r="B8" t="s">
        <v>19</v>
      </c>
      <c r="C8">
        <v>66.666666666666671</v>
      </c>
      <c r="D8">
        <v>3</v>
      </c>
      <c r="E8" t="s">
        <v>21473</v>
      </c>
      <c r="F8">
        <v>138</v>
      </c>
      <c r="G8">
        <v>38</v>
      </c>
      <c r="H8" t="s">
        <v>641</v>
      </c>
      <c r="I8" t="s">
        <v>1320</v>
      </c>
      <c r="J8" t="s">
        <v>788</v>
      </c>
      <c r="K8" t="s">
        <v>644</v>
      </c>
      <c r="L8" t="s">
        <v>645</v>
      </c>
      <c r="M8" t="s">
        <v>21474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21475</v>
      </c>
      <c r="T8" t="s">
        <v>21474</v>
      </c>
      <c r="U8" s="78" t="s">
        <v>27</v>
      </c>
      <c r="V8">
        <v>106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21476</v>
      </c>
      <c r="F9">
        <v>100</v>
      </c>
      <c r="G9">
        <v>0</v>
      </c>
      <c r="H9" t="s">
        <v>641</v>
      </c>
      <c r="I9" t="s">
        <v>21477</v>
      </c>
      <c r="J9" t="s">
        <v>1863</v>
      </c>
      <c r="K9" t="s">
        <v>644</v>
      </c>
      <c r="L9" t="s">
        <v>645</v>
      </c>
      <c r="M9" t="s">
        <v>21478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21479</v>
      </c>
      <c r="T9" t="s">
        <v>21478</v>
      </c>
      <c r="U9" s="77" t="s">
        <v>18</v>
      </c>
      <c r="V9">
        <v>153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21480</v>
      </c>
      <c r="F10">
        <v>100</v>
      </c>
      <c r="G10">
        <v>0</v>
      </c>
      <c r="H10" t="s">
        <v>641</v>
      </c>
      <c r="I10" t="s">
        <v>21481</v>
      </c>
      <c r="J10" t="s">
        <v>1414</v>
      </c>
      <c r="K10" t="s">
        <v>644</v>
      </c>
      <c r="L10" t="s">
        <v>645</v>
      </c>
      <c r="M10" t="s">
        <v>21482</v>
      </c>
      <c r="N10" t="s">
        <v>644</v>
      </c>
      <c r="O10" t="s">
        <v>668</v>
      </c>
      <c r="P10" t="s">
        <v>5</v>
      </c>
      <c r="Q10" t="s">
        <v>669</v>
      </c>
      <c r="R10" t="s">
        <v>645</v>
      </c>
      <c r="S10" t="s">
        <v>21483</v>
      </c>
      <c r="T10" t="s">
        <v>21482</v>
      </c>
      <c r="U10" s="78" t="s">
        <v>19</v>
      </c>
      <c r="V10">
        <v>153</v>
      </c>
    </row>
    <row r="11" spans="1:22" x14ac:dyDescent="0.25">
      <c r="A11" t="s">
        <v>239</v>
      </c>
      <c r="B11" t="s">
        <v>245</v>
      </c>
      <c r="C11">
        <v>139</v>
      </c>
      <c r="D11">
        <v>1</v>
      </c>
      <c r="E11" t="s">
        <v>21484</v>
      </c>
      <c r="F11">
        <v>108.99</v>
      </c>
      <c r="G11">
        <v>0</v>
      </c>
      <c r="H11" t="s">
        <v>641</v>
      </c>
      <c r="I11" t="s">
        <v>7886</v>
      </c>
      <c r="J11" t="s">
        <v>1375</v>
      </c>
      <c r="K11" t="s">
        <v>644</v>
      </c>
      <c r="L11" t="s">
        <v>645</v>
      </c>
      <c r="M11" t="s">
        <v>21485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21486</v>
      </c>
      <c r="T11" t="s">
        <v>21485</v>
      </c>
      <c r="U11" s="77" t="s">
        <v>101</v>
      </c>
      <c r="V11">
        <v>3</v>
      </c>
    </row>
    <row r="12" spans="1:22" x14ac:dyDescent="0.25">
      <c r="A12" t="s">
        <v>241</v>
      </c>
      <c r="B12" t="s">
        <v>1870</v>
      </c>
      <c r="C12">
        <v>109</v>
      </c>
      <c r="D12">
        <v>1</v>
      </c>
      <c r="E12" t="s">
        <v>21487</v>
      </c>
      <c r="F12">
        <v>154.5</v>
      </c>
      <c r="G12">
        <v>45.5</v>
      </c>
      <c r="H12" t="s">
        <v>805</v>
      </c>
      <c r="I12" t="s">
        <v>21488</v>
      </c>
      <c r="J12" t="s">
        <v>21489</v>
      </c>
      <c r="K12" t="s">
        <v>14939</v>
      </c>
      <c r="L12" t="s">
        <v>21490</v>
      </c>
      <c r="M12" t="s">
        <v>21491</v>
      </c>
      <c r="N12" t="s">
        <v>644</v>
      </c>
      <c r="O12" t="s">
        <v>811</v>
      </c>
      <c r="P12" t="s">
        <v>23</v>
      </c>
      <c r="Q12" t="s">
        <v>812</v>
      </c>
      <c r="R12" t="s">
        <v>645</v>
      </c>
      <c r="S12" t="s">
        <v>21492</v>
      </c>
      <c r="T12" t="s">
        <v>21493</v>
      </c>
      <c r="U12" s="78" t="s">
        <v>11152</v>
      </c>
      <c r="V12">
        <v>1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21494</v>
      </c>
      <c r="F13">
        <v>100</v>
      </c>
      <c r="G13">
        <v>0</v>
      </c>
      <c r="H13" t="s">
        <v>641</v>
      </c>
      <c r="I13" t="s">
        <v>21495</v>
      </c>
      <c r="J13" t="s">
        <v>3382</v>
      </c>
      <c r="K13" t="s">
        <v>644</v>
      </c>
      <c r="L13" t="s">
        <v>645</v>
      </c>
      <c r="M13" t="s">
        <v>21496</v>
      </c>
      <c r="N13" t="s">
        <v>644</v>
      </c>
      <c r="O13" t="s">
        <v>732</v>
      </c>
      <c r="P13" t="s">
        <v>5</v>
      </c>
      <c r="Q13" t="s">
        <v>669</v>
      </c>
      <c r="R13" t="s">
        <v>645</v>
      </c>
      <c r="S13" t="s">
        <v>21497</v>
      </c>
      <c r="T13" t="s">
        <v>21496</v>
      </c>
      <c r="U13" s="78" t="s">
        <v>74</v>
      </c>
      <c r="V13">
        <v>2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21498</v>
      </c>
      <c r="F14">
        <v>100</v>
      </c>
      <c r="G14">
        <v>0</v>
      </c>
      <c r="H14" t="s">
        <v>641</v>
      </c>
      <c r="I14" t="s">
        <v>21499</v>
      </c>
      <c r="J14" t="s">
        <v>1314</v>
      </c>
      <c r="K14" t="s">
        <v>644</v>
      </c>
      <c r="L14" t="s">
        <v>645</v>
      </c>
      <c r="M14" t="s">
        <v>21500</v>
      </c>
      <c r="N14" t="s">
        <v>644</v>
      </c>
      <c r="O14" t="s">
        <v>647</v>
      </c>
      <c r="P14" t="s">
        <v>5</v>
      </c>
      <c r="Q14" t="s">
        <v>648</v>
      </c>
      <c r="R14" t="s">
        <v>21501</v>
      </c>
      <c r="S14" t="s">
        <v>21502</v>
      </c>
      <c r="T14" t="s">
        <v>21500</v>
      </c>
      <c r="U14" s="77" t="s">
        <v>72</v>
      </c>
      <c r="V14">
        <v>9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21503</v>
      </c>
      <c r="F15">
        <v>200</v>
      </c>
      <c r="G15">
        <v>0</v>
      </c>
      <c r="H15" t="s">
        <v>641</v>
      </c>
      <c r="I15" t="s">
        <v>21504</v>
      </c>
      <c r="J15" t="s">
        <v>888</v>
      </c>
      <c r="K15" t="s">
        <v>644</v>
      </c>
      <c r="L15" t="s">
        <v>645</v>
      </c>
      <c r="M15" t="s">
        <v>21505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21506</v>
      </c>
      <c r="T15" t="s">
        <v>21505</v>
      </c>
      <c r="U15" s="78" t="s">
        <v>108</v>
      </c>
      <c r="V15">
        <v>4</v>
      </c>
    </row>
    <row r="16" spans="1:22" x14ac:dyDescent="0.25">
      <c r="A16" t="s">
        <v>240</v>
      </c>
      <c r="B16" t="s">
        <v>246</v>
      </c>
      <c r="C16">
        <v>139</v>
      </c>
      <c r="D16">
        <v>1</v>
      </c>
      <c r="E16" t="s">
        <v>21507</v>
      </c>
      <c r="F16">
        <v>146.99</v>
      </c>
      <c r="G16">
        <v>38</v>
      </c>
      <c r="H16" t="s">
        <v>641</v>
      </c>
      <c r="I16" t="s">
        <v>21508</v>
      </c>
      <c r="J16" t="s">
        <v>1863</v>
      </c>
      <c r="K16" t="s">
        <v>644</v>
      </c>
      <c r="L16" t="s">
        <v>645</v>
      </c>
      <c r="M16" t="s">
        <v>21509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21510</v>
      </c>
      <c r="T16" t="s">
        <v>21509</v>
      </c>
      <c r="U16" s="78" t="s">
        <v>3385</v>
      </c>
      <c r="V16">
        <v>5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21511</v>
      </c>
      <c r="F17">
        <v>200</v>
      </c>
      <c r="G17">
        <v>0</v>
      </c>
      <c r="H17" t="s">
        <v>641</v>
      </c>
      <c r="I17" t="s">
        <v>21512</v>
      </c>
      <c r="J17" t="s">
        <v>847</v>
      </c>
      <c r="K17" t="s">
        <v>644</v>
      </c>
      <c r="L17" t="s">
        <v>645</v>
      </c>
      <c r="M17" t="s">
        <v>21513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21514</v>
      </c>
      <c r="T17" t="s">
        <v>21513</v>
      </c>
      <c r="U17" s="77" t="s">
        <v>14</v>
      </c>
      <c r="V17">
        <v>10</v>
      </c>
    </row>
    <row r="18" spans="1:22" x14ac:dyDescent="0.25">
      <c r="A18" t="s">
        <v>18</v>
      </c>
      <c r="B18" t="s">
        <v>19</v>
      </c>
      <c r="C18">
        <v>66.666666666666671</v>
      </c>
      <c r="D18">
        <v>3</v>
      </c>
      <c r="E18" t="s">
        <v>21515</v>
      </c>
      <c r="F18">
        <v>100</v>
      </c>
      <c r="G18">
        <v>0</v>
      </c>
      <c r="H18" t="s">
        <v>641</v>
      </c>
      <c r="I18" t="s">
        <v>21516</v>
      </c>
      <c r="J18" t="s">
        <v>685</v>
      </c>
      <c r="K18" t="s">
        <v>644</v>
      </c>
      <c r="L18" t="s">
        <v>645</v>
      </c>
      <c r="M18" t="s">
        <v>21517</v>
      </c>
      <c r="N18" t="s">
        <v>644</v>
      </c>
      <c r="O18" t="s">
        <v>668</v>
      </c>
      <c r="P18" t="s">
        <v>5</v>
      </c>
      <c r="Q18" t="s">
        <v>669</v>
      </c>
      <c r="R18" t="s">
        <v>645</v>
      </c>
      <c r="S18" t="s">
        <v>21518</v>
      </c>
      <c r="T18" t="s">
        <v>21517</v>
      </c>
      <c r="U18" s="78" t="s">
        <v>15</v>
      </c>
      <c r="V18">
        <v>10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6</v>
      </c>
      <c r="E19" t="s">
        <v>21519</v>
      </c>
      <c r="F19">
        <v>200</v>
      </c>
      <c r="G19">
        <v>0</v>
      </c>
      <c r="H19" t="s">
        <v>641</v>
      </c>
      <c r="I19" t="s">
        <v>21520</v>
      </c>
      <c r="J19" t="s">
        <v>942</v>
      </c>
      <c r="K19" t="s">
        <v>644</v>
      </c>
      <c r="L19" t="s">
        <v>645</v>
      </c>
      <c r="M19" t="s">
        <v>21521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21522</v>
      </c>
      <c r="T19" t="s">
        <v>21521</v>
      </c>
      <c r="U19" s="77" t="s">
        <v>239</v>
      </c>
      <c r="V19">
        <v>15</v>
      </c>
    </row>
    <row r="20" spans="1:22" x14ac:dyDescent="0.25">
      <c r="A20" t="s">
        <v>18</v>
      </c>
      <c r="B20" t="s">
        <v>19</v>
      </c>
      <c r="C20">
        <v>66.666666666666671</v>
      </c>
      <c r="D20">
        <v>3</v>
      </c>
      <c r="E20" t="s">
        <v>21523</v>
      </c>
      <c r="F20">
        <v>100</v>
      </c>
      <c r="G20">
        <v>0</v>
      </c>
      <c r="H20" t="s">
        <v>641</v>
      </c>
      <c r="I20" t="s">
        <v>21524</v>
      </c>
      <c r="J20" t="s">
        <v>981</v>
      </c>
      <c r="K20" t="s">
        <v>644</v>
      </c>
      <c r="L20" t="s">
        <v>645</v>
      </c>
      <c r="M20" t="s">
        <v>21525</v>
      </c>
      <c r="N20" t="s">
        <v>644</v>
      </c>
      <c r="O20" t="s">
        <v>732</v>
      </c>
      <c r="P20" t="s">
        <v>5</v>
      </c>
      <c r="Q20" t="s">
        <v>669</v>
      </c>
      <c r="R20" t="s">
        <v>645</v>
      </c>
      <c r="S20" t="s">
        <v>21526</v>
      </c>
      <c r="T20" t="s">
        <v>21525</v>
      </c>
      <c r="U20" s="78" t="s">
        <v>245</v>
      </c>
      <c r="V20">
        <v>10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21527</v>
      </c>
      <c r="F21">
        <v>200</v>
      </c>
      <c r="G21">
        <v>0</v>
      </c>
      <c r="H21" t="s">
        <v>641</v>
      </c>
      <c r="I21" t="s">
        <v>21528</v>
      </c>
      <c r="J21" t="s">
        <v>736</v>
      </c>
      <c r="K21" t="s">
        <v>644</v>
      </c>
      <c r="L21" t="s">
        <v>645</v>
      </c>
      <c r="M21" t="s">
        <v>21529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21530</v>
      </c>
      <c r="T21" t="s">
        <v>21525</v>
      </c>
      <c r="U21" s="78" t="s">
        <v>1870</v>
      </c>
      <c r="V21">
        <v>5</v>
      </c>
    </row>
    <row r="22" spans="1:22" x14ac:dyDescent="0.25">
      <c r="A22" t="s">
        <v>147</v>
      </c>
      <c r="B22" t="s">
        <v>148</v>
      </c>
      <c r="C22">
        <v>65</v>
      </c>
      <c r="D22">
        <v>9</v>
      </c>
      <c r="E22" t="s">
        <v>21531</v>
      </c>
      <c r="F22">
        <v>315</v>
      </c>
      <c r="G22">
        <v>0</v>
      </c>
      <c r="H22" t="s">
        <v>641</v>
      </c>
      <c r="I22" t="s">
        <v>21532</v>
      </c>
      <c r="J22" t="s">
        <v>694</v>
      </c>
      <c r="K22" t="s">
        <v>644</v>
      </c>
      <c r="L22" t="s">
        <v>645</v>
      </c>
      <c r="M22" t="s">
        <v>21533</v>
      </c>
      <c r="N22" t="s">
        <v>644</v>
      </c>
      <c r="O22" t="s">
        <v>668</v>
      </c>
      <c r="P22" t="s">
        <v>5</v>
      </c>
      <c r="Q22" t="s">
        <v>669</v>
      </c>
      <c r="R22" t="s">
        <v>645</v>
      </c>
      <c r="S22" t="s">
        <v>21534</v>
      </c>
      <c r="T22" t="s">
        <v>21533</v>
      </c>
      <c r="U22" s="77" t="s">
        <v>240</v>
      </c>
      <c r="V22">
        <v>20</v>
      </c>
    </row>
    <row r="23" spans="1:22" x14ac:dyDescent="0.25">
      <c r="A23" t="s">
        <v>240</v>
      </c>
      <c r="B23" t="s">
        <v>1870</v>
      </c>
      <c r="C23">
        <v>87.2</v>
      </c>
      <c r="D23">
        <v>1</v>
      </c>
      <c r="E23" t="s">
        <v>21535</v>
      </c>
      <c r="F23">
        <v>181.4</v>
      </c>
      <c r="G23">
        <v>7</v>
      </c>
      <c r="H23" t="s">
        <v>805</v>
      </c>
      <c r="I23" t="s">
        <v>21536</v>
      </c>
      <c r="J23" t="s">
        <v>21537</v>
      </c>
      <c r="K23" t="s">
        <v>21538</v>
      </c>
      <c r="L23" t="s">
        <v>21539</v>
      </c>
      <c r="M23" t="s">
        <v>21540</v>
      </c>
      <c r="N23" t="s">
        <v>644</v>
      </c>
      <c r="O23" t="s">
        <v>811</v>
      </c>
      <c r="P23" t="s">
        <v>23</v>
      </c>
      <c r="Q23" t="s">
        <v>812</v>
      </c>
      <c r="R23" t="s">
        <v>645</v>
      </c>
      <c r="S23" t="s">
        <v>21541</v>
      </c>
      <c r="T23" t="s">
        <v>21540</v>
      </c>
      <c r="U23" s="78" t="s">
        <v>246</v>
      </c>
      <c r="V23">
        <v>19</v>
      </c>
    </row>
    <row r="24" spans="1:22" x14ac:dyDescent="0.25">
      <c r="A24" t="s">
        <v>601</v>
      </c>
      <c r="B24" t="s">
        <v>1870</v>
      </c>
      <c r="C24">
        <v>87.2</v>
      </c>
      <c r="D24">
        <v>1</v>
      </c>
      <c r="E24" t="s">
        <v>21535</v>
      </c>
      <c r="F24">
        <v>181.4</v>
      </c>
      <c r="G24">
        <v>7</v>
      </c>
      <c r="H24" t="s">
        <v>805</v>
      </c>
      <c r="I24" t="s">
        <v>21536</v>
      </c>
      <c r="J24" t="s">
        <v>21537</v>
      </c>
      <c r="K24" t="s">
        <v>21538</v>
      </c>
      <c r="L24" t="s">
        <v>21539</v>
      </c>
      <c r="M24" t="s">
        <v>21540</v>
      </c>
      <c r="N24" t="s">
        <v>644</v>
      </c>
      <c r="O24" t="s">
        <v>811</v>
      </c>
      <c r="P24" t="s">
        <v>23</v>
      </c>
      <c r="Q24" t="s">
        <v>812</v>
      </c>
      <c r="R24" t="s">
        <v>645</v>
      </c>
      <c r="S24" t="s">
        <v>21541</v>
      </c>
      <c r="T24" t="s">
        <v>21540</v>
      </c>
      <c r="U24" s="78" t="s">
        <v>1870</v>
      </c>
      <c r="V24">
        <v>1</v>
      </c>
    </row>
    <row r="25" spans="1:22" x14ac:dyDescent="0.25">
      <c r="A25" t="s">
        <v>240</v>
      </c>
      <c r="B25" t="s">
        <v>246</v>
      </c>
      <c r="C25">
        <v>139</v>
      </c>
      <c r="D25">
        <v>1</v>
      </c>
      <c r="E25" t="s">
        <v>21542</v>
      </c>
      <c r="F25">
        <v>108.99</v>
      </c>
      <c r="G25">
        <v>0</v>
      </c>
      <c r="H25" t="s">
        <v>641</v>
      </c>
      <c r="I25" t="s">
        <v>21543</v>
      </c>
      <c r="J25" t="s">
        <v>2083</v>
      </c>
      <c r="K25" t="s">
        <v>644</v>
      </c>
      <c r="L25" t="s">
        <v>645</v>
      </c>
      <c r="M25" t="s">
        <v>21544</v>
      </c>
      <c r="N25" t="s">
        <v>644</v>
      </c>
      <c r="O25" t="s">
        <v>668</v>
      </c>
      <c r="P25" t="s">
        <v>5</v>
      </c>
      <c r="Q25" t="s">
        <v>669</v>
      </c>
      <c r="R25" t="s">
        <v>645</v>
      </c>
      <c r="S25" t="s">
        <v>21545</v>
      </c>
      <c r="T25" t="s">
        <v>21546</v>
      </c>
      <c r="U25" s="77" t="s">
        <v>241</v>
      </c>
      <c r="V25">
        <v>11</v>
      </c>
    </row>
    <row r="26" spans="1:22" x14ac:dyDescent="0.25">
      <c r="A26" t="s">
        <v>241</v>
      </c>
      <c r="B26" t="s">
        <v>247</v>
      </c>
      <c r="C26">
        <v>139</v>
      </c>
      <c r="D26">
        <v>1</v>
      </c>
      <c r="E26" t="s">
        <v>21547</v>
      </c>
      <c r="F26">
        <v>326.97000000000003</v>
      </c>
      <c r="G26">
        <v>0</v>
      </c>
      <c r="H26" t="s">
        <v>641</v>
      </c>
      <c r="I26" t="s">
        <v>21548</v>
      </c>
      <c r="J26" t="s">
        <v>1962</v>
      </c>
      <c r="K26" t="s">
        <v>644</v>
      </c>
      <c r="L26" t="s">
        <v>645</v>
      </c>
      <c r="M26" t="s">
        <v>21549</v>
      </c>
      <c r="N26" t="s">
        <v>644</v>
      </c>
      <c r="O26" t="s">
        <v>668</v>
      </c>
      <c r="P26" t="s">
        <v>5</v>
      </c>
      <c r="Q26" t="s">
        <v>669</v>
      </c>
      <c r="R26" t="s">
        <v>645</v>
      </c>
      <c r="S26" t="s">
        <v>21550</v>
      </c>
      <c r="T26" t="s">
        <v>21551</v>
      </c>
      <c r="U26" s="78" t="s">
        <v>247</v>
      </c>
      <c r="V26">
        <v>7</v>
      </c>
    </row>
    <row r="27" spans="1:22" x14ac:dyDescent="0.25">
      <c r="A27" t="s">
        <v>240</v>
      </c>
      <c r="B27" t="s">
        <v>246</v>
      </c>
      <c r="C27">
        <v>139</v>
      </c>
      <c r="D27">
        <v>1</v>
      </c>
      <c r="E27" t="s">
        <v>21547</v>
      </c>
      <c r="F27">
        <v>326.97000000000003</v>
      </c>
      <c r="G27">
        <v>0</v>
      </c>
      <c r="H27" t="s">
        <v>641</v>
      </c>
      <c r="I27" t="s">
        <v>21548</v>
      </c>
      <c r="J27" t="s">
        <v>1962</v>
      </c>
      <c r="K27" t="s">
        <v>644</v>
      </c>
      <c r="L27" t="s">
        <v>645</v>
      </c>
      <c r="M27" t="s">
        <v>21549</v>
      </c>
      <c r="N27" t="s">
        <v>644</v>
      </c>
      <c r="O27" t="s">
        <v>668</v>
      </c>
      <c r="P27" t="s">
        <v>5</v>
      </c>
      <c r="Q27" t="s">
        <v>669</v>
      </c>
      <c r="R27" t="s">
        <v>645</v>
      </c>
      <c r="S27" t="s">
        <v>21550</v>
      </c>
      <c r="T27" t="s">
        <v>21551</v>
      </c>
      <c r="U27" s="78" t="s">
        <v>1870</v>
      </c>
      <c r="V27">
        <v>4</v>
      </c>
    </row>
    <row r="28" spans="1:22" x14ac:dyDescent="0.25">
      <c r="A28" t="s">
        <v>239</v>
      </c>
      <c r="B28" t="s">
        <v>245</v>
      </c>
      <c r="C28">
        <v>139</v>
      </c>
      <c r="D28">
        <v>1</v>
      </c>
      <c r="E28" t="s">
        <v>21547</v>
      </c>
      <c r="F28">
        <v>326.97000000000003</v>
      </c>
      <c r="G28">
        <v>0</v>
      </c>
      <c r="H28" t="s">
        <v>641</v>
      </c>
      <c r="I28" t="s">
        <v>21548</v>
      </c>
      <c r="J28" t="s">
        <v>1962</v>
      </c>
      <c r="K28" t="s">
        <v>644</v>
      </c>
      <c r="L28" t="s">
        <v>645</v>
      </c>
      <c r="M28" t="s">
        <v>21549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21550</v>
      </c>
      <c r="T28" t="s">
        <v>21551</v>
      </c>
      <c r="U28" s="77" t="s">
        <v>601</v>
      </c>
      <c r="V28">
        <v>12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21552</v>
      </c>
      <c r="F29">
        <v>200</v>
      </c>
      <c r="G29">
        <v>0</v>
      </c>
      <c r="H29" t="s">
        <v>641</v>
      </c>
      <c r="I29" t="s">
        <v>14897</v>
      </c>
      <c r="J29" t="s">
        <v>1711</v>
      </c>
      <c r="K29" t="s">
        <v>644</v>
      </c>
      <c r="L29" t="s">
        <v>645</v>
      </c>
      <c r="M29" t="s">
        <v>21553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21554</v>
      </c>
      <c r="T29" t="s">
        <v>21555</v>
      </c>
      <c r="U29" s="78" t="s">
        <v>602</v>
      </c>
      <c r="V29">
        <v>6</v>
      </c>
    </row>
    <row r="30" spans="1:22" x14ac:dyDescent="0.25">
      <c r="A30" t="s">
        <v>239</v>
      </c>
      <c r="B30" t="s">
        <v>1870</v>
      </c>
      <c r="C30">
        <v>91.7</v>
      </c>
      <c r="D30">
        <v>1</v>
      </c>
      <c r="E30" t="s">
        <v>21556</v>
      </c>
      <c r="F30">
        <v>318.60000000000002</v>
      </c>
      <c r="G30">
        <v>9</v>
      </c>
      <c r="H30" t="s">
        <v>805</v>
      </c>
      <c r="I30" t="s">
        <v>16656</v>
      </c>
      <c r="J30" t="s">
        <v>16657</v>
      </c>
      <c r="K30" t="s">
        <v>2229</v>
      </c>
      <c r="L30" t="s">
        <v>16658</v>
      </c>
      <c r="M30" t="s">
        <v>21557</v>
      </c>
      <c r="N30" t="s">
        <v>644</v>
      </c>
      <c r="O30" t="s">
        <v>811</v>
      </c>
      <c r="P30" t="s">
        <v>23</v>
      </c>
      <c r="Q30" t="s">
        <v>812</v>
      </c>
      <c r="R30" t="s">
        <v>645</v>
      </c>
      <c r="S30" t="s">
        <v>21558</v>
      </c>
      <c r="T30" t="s">
        <v>21557</v>
      </c>
      <c r="U30" s="78" t="s">
        <v>1870</v>
      </c>
      <c r="V30">
        <v>6</v>
      </c>
    </row>
    <row r="31" spans="1:22" x14ac:dyDescent="0.25">
      <c r="A31" t="s">
        <v>241</v>
      </c>
      <c r="B31" t="s">
        <v>1870</v>
      </c>
      <c r="C31">
        <v>91.7</v>
      </c>
      <c r="D31">
        <v>1</v>
      </c>
      <c r="E31" t="s">
        <v>21556</v>
      </c>
      <c r="F31">
        <v>318.60000000000002</v>
      </c>
      <c r="G31">
        <v>9</v>
      </c>
      <c r="H31" t="s">
        <v>805</v>
      </c>
      <c r="I31" t="s">
        <v>16656</v>
      </c>
      <c r="J31" t="s">
        <v>16657</v>
      </c>
      <c r="K31" t="s">
        <v>2229</v>
      </c>
      <c r="L31" t="s">
        <v>16658</v>
      </c>
      <c r="M31" t="s">
        <v>21557</v>
      </c>
      <c r="N31" t="s">
        <v>644</v>
      </c>
      <c r="O31" t="s">
        <v>811</v>
      </c>
      <c r="P31" t="s">
        <v>23</v>
      </c>
      <c r="Q31" t="s">
        <v>812</v>
      </c>
      <c r="R31" t="s">
        <v>645</v>
      </c>
      <c r="S31" t="s">
        <v>21558</v>
      </c>
      <c r="T31" t="s">
        <v>21557</v>
      </c>
      <c r="U31" s="77" t="s">
        <v>104</v>
      </c>
      <c r="V31">
        <v>4</v>
      </c>
    </row>
    <row r="32" spans="1:22" x14ac:dyDescent="0.25">
      <c r="A32" t="s">
        <v>18</v>
      </c>
      <c r="B32" t="s">
        <v>19</v>
      </c>
      <c r="C32">
        <v>66.666666666666671</v>
      </c>
      <c r="D32">
        <v>3</v>
      </c>
      <c r="E32" t="s">
        <v>21556</v>
      </c>
      <c r="F32">
        <v>318.60000000000002</v>
      </c>
      <c r="G32">
        <v>9</v>
      </c>
      <c r="H32" t="s">
        <v>805</v>
      </c>
      <c r="I32" t="s">
        <v>16656</v>
      </c>
      <c r="J32" t="s">
        <v>16657</v>
      </c>
      <c r="K32" t="s">
        <v>2229</v>
      </c>
      <c r="L32" t="s">
        <v>16658</v>
      </c>
      <c r="M32" t="s">
        <v>21557</v>
      </c>
      <c r="N32" t="s">
        <v>644</v>
      </c>
      <c r="O32" t="s">
        <v>811</v>
      </c>
      <c r="P32" t="s">
        <v>23</v>
      </c>
      <c r="Q32" t="s">
        <v>812</v>
      </c>
      <c r="R32" t="s">
        <v>645</v>
      </c>
      <c r="S32" t="s">
        <v>21558</v>
      </c>
      <c r="T32" t="s">
        <v>21557</v>
      </c>
      <c r="U32" s="78" t="s">
        <v>105</v>
      </c>
      <c r="V32">
        <v>4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21559</v>
      </c>
      <c r="F33">
        <v>219</v>
      </c>
      <c r="G33">
        <v>19</v>
      </c>
      <c r="H33" t="s">
        <v>641</v>
      </c>
      <c r="I33" t="s">
        <v>21560</v>
      </c>
      <c r="J33" t="s">
        <v>1414</v>
      </c>
      <c r="K33" t="s">
        <v>644</v>
      </c>
      <c r="L33" t="s">
        <v>645</v>
      </c>
      <c r="M33" t="s">
        <v>21561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21562</v>
      </c>
      <c r="T33" t="s">
        <v>21561</v>
      </c>
      <c r="U33" s="77" t="s">
        <v>4935</v>
      </c>
      <c r="V33">
        <v>1067</v>
      </c>
    </row>
    <row r="34" spans="1:22" x14ac:dyDescent="0.25">
      <c r="A34" t="s">
        <v>601</v>
      </c>
      <c r="B34" t="s">
        <v>602</v>
      </c>
      <c r="C34">
        <v>139</v>
      </c>
      <c r="D34">
        <v>1</v>
      </c>
      <c r="E34" t="s">
        <v>21563</v>
      </c>
      <c r="F34">
        <v>327</v>
      </c>
      <c r="G34">
        <v>0</v>
      </c>
      <c r="H34" t="s">
        <v>641</v>
      </c>
      <c r="I34" t="s">
        <v>1781</v>
      </c>
      <c r="J34" t="s">
        <v>666</v>
      </c>
      <c r="K34" t="s">
        <v>644</v>
      </c>
      <c r="L34" t="s">
        <v>645</v>
      </c>
      <c r="M34" t="s">
        <v>21564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21565</v>
      </c>
      <c r="T34" t="s">
        <v>21564</v>
      </c>
    </row>
    <row r="35" spans="1:22" x14ac:dyDescent="0.25">
      <c r="A35" t="s">
        <v>241</v>
      </c>
      <c r="B35" t="s">
        <v>247</v>
      </c>
      <c r="C35">
        <v>139</v>
      </c>
      <c r="D35">
        <v>1</v>
      </c>
      <c r="E35" t="s">
        <v>21563</v>
      </c>
      <c r="F35">
        <v>327</v>
      </c>
      <c r="G35">
        <v>0</v>
      </c>
      <c r="H35" t="s">
        <v>641</v>
      </c>
      <c r="I35" t="s">
        <v>1781</v>
      </c>
      <c r="J35" t="s">
        <v>666</v>
      </c>
      <c r="K35" t="s">
        <v>644</v>
      </c>
      <c r="L35" t="s">
        <v>645</v>
      </c>
      <c r="M35" t="s">
        <v>21564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21565</v>
      </c>
      <c r="T35" t="s">
        <v>21564</v>
      </c>
    </row>
    <row r="36" spans="1:22" x14ac:dyDescent="0.25">
      <c r="A36" t="s">
        <v>240</v>
      </c>
      <c r="B36" t="s">
        <v>246</v>
      </c>
      <c r="C36">
        <v>139</v>
      </c>
      <c r="D36">
        <v>1</v>
      </c>
      <c r="E36" t="s">
        <v>21563</v>
      </c>
      <c r="F36">
        <v>327</v>
      </c>
      <c r="G36">
        <v>0</v>
      </c>
      <c r="H36" t="s">
        <v>641</v>
      </c>
      <c r="I36" t="s">
        <v>1781</v>
      </c>
      <c r="J36" t="s">
        <v>666</v>
      </c>
      <c r="K36" t="s">
        <v>644</v>
      </c>
      <c r="L36" t="s">
        <v>645</v>
      </c>
      <c r="M36" t="s">
        <v>21564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21565</v>
      </c>
      <c r="T36" t="s">
        <v>21564</v>
      </c>
    </row>
    <row r="37" spans="1:22" x14ac:dyDescent="0.25">
      <c r="A37" t="s">
        <v>239</v>
      </c>
      <c r="B37" t="s">
        <v>245</v>
      </c>
      <c r="C37">
        <v>139</v>
      </c>
      <c r="D37">
        <v>1</v>
      </c>
      <c r="E37" t="s">
        <v>21563</v>
      </c>
      <c r="F37">
        <v>327</v>
      </c>
      <c r="G37">
        <v>0</v>
      </c>
      <c r="H37" t="s">
        <v>641</v>
      </c>
      <c r="I37" t="s">
        <v>1781</v>
      </c>
      <c r="J37" t="s">
        <v>666</v>
      </c>
      <c r="K37" t="s">
        <v>644</v>
      </c>
      <c r="L37" t="s">
        <v>645</v>
      </c>
      <c r="M37" t="s">
        <v>21564</v>
      </c>
      <c r="N37" t="s">
        <v>644</v>
      </c>
      <c r="O37" t="s">
        <v>647</v>
      </c>
      <c r="P37" t="s">
        <v>5</v>
      </c>
      <c r="Q37" t="s">
        <v>648</v>
      </c>
      <c r="R37" t="s">
        <v>645</v>
      </c>
      <c r="S37" t="s">
        <v>21565</v>
      </c>
      <c r="T37" t="s">
        <v>21564</v>
      </c>
    </row>
    <row r="38" spans="1:22" x14ac:dyDescent="0.25">
      <c r="A38" t="s">
        <v>147</v>
      </c>
      <c r="B38" t="s">
        <v>148</v>
      </c>
      <c r="C38">
        <v>65</v>
      </c>
      <c r="D38">
        <v>9</v>
      </c>
      <c r="E38" t="s">
        <v>21566</v>
      </c>
      <c r="F38">
        <v>315</v>
      </c>
      <c r="G38">
        <v>0</v>
      </c>
      <c r="H38" t="s">
        <v>641</v>
      </c>
      <c r="I38" t="s">
        <v>21567</v>
      </c>
      <c r="J38" t="s">
        <v>1863</v>
      </c>
      <c r="K38" t="s">
        <v>644</v>
      </c>
      <c r="L38" t="s">
        <v>645</v>
      </c>
      <c r="M38" t="s">
        <v>21568</v>
      </c>
      <c r="N38" t="s">
        <v>644</v>
      </c>
      <c r="O38" t="s">
        <v>668</v>
      </c>
      <c r="P38" t="s">
        <v>5</v>
      </c>
      <c r="Q38" t="s">
        <v>669</v>
      </c>
      <c r="R38" t="s">
        <v>645</v>
      </c>
      <c r="S38" t="s">
        <v>21569</v>
      </c>
      <c r="T38" t="s">
        <v>21568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21570</v>
      </c>
      <c r="F39">
        <v>110</v>
      </c>
      <c r="G39">
        <v>10</v>
      </c>
      <c r="H39" t="s">
        <v>729</v>
      </c>
      <c r="I39" t="s">
        <v>21571</v>
      </c>
      <c r="J39" t="s">
        <v>1422</v>
      </c>
      <c r="K39" t="s">
        <v>644</v>
      </c>
      <c r="L39" t="s">
        <v>645</v>
      </c>
      <c r="M39" t="s">
        <v>21572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21573</v>
      </c>
      <c r="T39" t="s">
        <v>21572</v>
      </c>
    </row>
    <row r="40" spans="1:22" x14ac:dyDescent="0.25">
      <c r="A40" t="s">
        <v>147</v>
      </c>
      <c r="B40" t="s">
        <v>148</v>
      </c>
      <c r="C40">
        <v>37.5</v>
      </c>
      <c r="D40">
        <v>4</v>
      </c>
      <c r="E40" t="s">
        <v>21574</v>
      </c>
      <c r="F40">
        <v>140</v>
      </c>
      <c r="G40">
        <v>0</v>
      </c>
      <c r="H40" t="s">
        <v>729</v>
      </c>
      <c r="I40" t="s">
        <v>21575</v>
      </c>
      <c r="J40" t="s">
        <v>736</v>
      </c>
      <c r="K40" t="s">
        <v>644</v>
      </c>
      <c r="L40" t="s">
        <v>645</v>
      </c>
      <c r="M40" t="s">
        <v>21576</v>
      </c>
      <c r="N40" t="s">
        <v>644</v>
      </c>
      <c r="O40" t="s">
        <v>668</v>
      </c>
      <c r="P40" t="s">
        <v>5</v>
      </c>
      <c r="Q40" t="s">
        <v>669</v>
      </c>
      <c r="R40" t="s">
        <v>645</v>
      </c>
      <c r="S40" t="s">
        <v>21577</v>
      </c>
      <c r="T40" t="s">
        <v>21576</v>
      </c>
    </row>
    <row r="41" spans="1:22" x14ac:dyDescent="0.25">
      <c r="A41" t="s">
        <v>14</v>
      </c>
      <c r="B41" t="s">
        <v>15</v>
      </c>
      <c r="C41">
        <v>54.5</v>
      </c>
      <c r="D41">
        <v>2</v>
      </c>
      <c r="E41" t="s">
        <v>21578</v>
      </c>
      <c r="F41">
        <v>436.4</v>
      </c>
      <c r="G41">
        <v>79.5</v>
      </c>
      <c r="H41" t="s">
        <v>673</v>
      </c>
      <c r="I41" t="s">
        <v>21579</v>
      </c>
      <c r="J41" t="s">
        <v>21580</v>
      </c>
      <c r="K41" t="s">
        <v>21581</v>
      </c>
      <c r="L41" t="s">
        <v>21582</v>
      </c>
      <c r="M41" t="s">
        <v>21583</v>
      </c>
      <c r="N41" t="s">
        <v>644</v>
      </c>
      <c r="O41" t="s">
        <v>811</v>
      </c>
      <c r="P41" t="s">
        <v>23</v>
      </c>
      <c r="Q41" t="s">
        <v>812</v>
      </c>
      <c r="R41" t="s">
        <v>645</v>
      </c>
      <c r="S41" t="s">
        <v>21584</v>
      </c>
      <c r="T41" t="s">
        <v>21583</v>
      </c>
    </row>
    <row r="42" spans="1:22" x14ac:dyDescent="0.25">
      <c r="A42" t="s">
        <v>14</v>
      </c>
      <c r="B42" t="s">
        <v>15</v>
      </c>
      <c r="C42">
        <v>54.5</v>
      </c>
      <c r="D42">
        <v>2</v>
      </c>
      <c r="E42" t="s">
        <v>21578</v>
      </c>
      <c r="F42">
        <v>436.4</v>
      </c>
      <c r="G42">
        <v>79.5</v>
      </c>
      <c r="H42" t="s">
        <v>673</v>
      </c>
      <c r="I42" t="s">
        <v>21579</v>
      </c>
      <c r="J42" t="s">
        <v>21580</v>
      </c>
      <c r="K42" t="s">
        <v>21581</v>
      </c>
      <c r="L42" t="s">
        <v>21582</v>
      </c>
      <c r="M42" t="s">
        <v>21583</v>
      </c>
      <c r="N42" t="s">
        <v>644</v>
      </c>
      <c r="O42" t="s">
        <v>811</v>
      </c>
      <c r="P42" t="s">
        <v>23</v>
      </c>
      <c r="Q42" t="s">
        <v>812</v>
      </c>
      <c r="R42" t="s">
        <v>645</v>
      </c>
      <c r="S42" t="s">
        <v>21584</v>
      </c>
      <c r="T42" t="s">
        <v>21583</v>
      </c>
    </row>
    <row r="43" spans="1:22" x14ac:dyDescent="0.25">
      <c r="A43" t="s">
        <v>14</v>
      </c>
      <c r="B43" t="s">
        <v>15</v>
      </c>
      <c r="C43">
        <v>54.5</v>
      </c>
      <c r="D43">
        <v>2</v>
      </c>
      <c r="E43" t="s">
        <v>21578</v>
      </c>
      <c r="F43">
        <v>436.4</v>
      </c>
      <c r="G43">
        <v>79.5</v>
      </c>
      <c r="H43" t="s">
        <v>673</v>
      </c>
      <c r="I43" t="s">
        <v>21579</v>
      </c>
      <c r="J43" t="s">
        <v>21580</v>
      </c>
      <c r="K43" t="s">
        <v>21581</v>
      </c>
      <c r="L43" t="s">
        <v>21582</v>
      </c>
      <c r="M43" t="s">
        <v>21583</v>
      </c>
      <c r="N43" t="s">
        <v>644</v>
      </c>
      <c r="O43" t="s">
        <v>811</v>
      </c>
      <c r="P43" t="s">
        <v>23</v>
      </c>
      <c r="Q43" t="s">
        <v>812</v>
      </c>
      <c r="R43" t="s">
        <v>645</v>
      </c>
      <c r="S43" t="s">
        <v>21584</v>
      </c>
      <c r="T43" t="s">
        <v>21583</v>
      </c>
    </row>
    <row r="44" spans="1:22" x14ac:dyDescent="0.25">
      <c r="A44" t="s">
        <v>14</v>
      </c>
      <c r="B44" t="s">
        <v>15</v>
      </c>
      <c r="C44">
        <v>54.5</v>
      </c>
      <c r="D44">
        <v>2</v>
      </c>
      <c r="E44" t="s">
        <v>21578</v>
      </c>
      <c r="F44">
        <v>436.4</v>
      </c>
      <c r="G44">
        <v>79.5</v>
      </c>
      <c r="H44" t="s">
        <v>673</v>
      </c>
      <c r="I44" t="s">
        <v>21579</v>
      </c>
      <c r="J44" t="s">
        <v>21580</v>
      </c>
      <c r="K44" t="s">
        <v>21581</v>
      </c>
      <c r="L44" t="s">
        <v>21582</v>
      </c>
      <c r="M44" t="s">
        <v>21583</v>
      </c>
      <c r="N44" t="s">
        <v>644</v>
      </c>
      <c r="O44" t="s">
        <v>811</v>
      </c>
      <c r="P44" t="s">
        <v>23</v>
      </c>
      <c r="Q44" t="s">
        <v>812</v>
      </c>
      <c r="R44" t="s">
        <v>645</v>
      </c>
      <c r="S44" t="s">
        <v>21584</v>
      </c>
      <c r="T44" t="s">
        <v>21583</v>
      </c>
    </row>
    <row r="45" spans="1:22" x14ac:dyDescent="0.25">
      <c r="A45" t="s">
        <v>14</v>
      </c>
      <c r="B45" t="s">
        <v>15</v>
      </c>
      <c r="C45">
        <v>54.5</v>
      </c>
      <c r="D45">
        <v>2</v>
      </c>
      <c r="E45" t="s">
        <v>21578</v>
      </c>
      <c r="F45">
        <v>436.4</v>
      </c>
      <c r="G45">
        <v>79.5</v>
      </c>
      <c r="H45" t="s">
        <v>673</v>
      </c>
      <c r="I45" t="s">
        <v>21579</v>
      </c>
      <c r="J45" t="s">
        <v>21580</v>
      </c>
      <c r="K45" t="s">
        <v>21581</v>
      </c>
      <c r="L45" t="s">
        <v>21582</v>
      </c>
      <c r="M45" t="s">
        <v>21583</v>
      </c>
      <c r="N45" t="s">
        <v>644</v>
      </c>
      <c r="O45" t="s">
        <v>811</v>
      </c>
      <c r="P45" t="s">
        <v>23</v>
      </c>
      <c r="Q45" t="s">
        <v>812</v>
      </c>
      <c r="R45" t="s">
        <v>645</v>
      </c>
      <c r="S45" t="s">
        <v>21584</v>
      </c>
      <c r="T45" t="s">
        <v>21583</v>
      </c>
    </row>
    <row r="46" spans="1:22" x14ac:dyDescent="0.25">
      <c r="A46" t="s">
        <v>147</v>
      </c>
      <c r="B46" t="s">
        <v>148</v>
      </c>
      <c r="C46">
        <v>37.5</v>
      </c>
      <c r="D46">
        <v>4</v>
      </c>
      <c r="E46" t="s">
        <v>21585</v>
      </c>
      <c r="F46">
        <v>140</v>
      </c>
      <c r="G46">
        <v>0</v>
      </c>
      <c r="H46" t="s">
        <v>729</v>
      </c>
      <c r="I46" t="s">
        <v>9339</v>
      </c>
      <c r="J46" t="s">
        <v>1441</v>
      </c>
      <c r="K46" t="s">
        <v>644</v>
      </c>
      <c r="L46" t="s">
        <v>645</v>
      </c>
      <c r="M46" t="s">
        <v>21586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21587</v>
      </c>
      <c r="T46" t="s">
        <v>21586</v>
      </c>
    </row>
    <row r="47" spans="1:22" x14ac:dyDescent="0.25">
      <c r="A47" t="s">
        <v>22</v>
      </c>
      <c r="B47" t="s">
        <v>27</v>
      </c>
      <c r="C47">
        <v>66.333333333333329</v>
      </c>
      <c r="D47">
        <v>3</v>
      </c>
      <c r="E47" t="s">
        <v>21588</v>
      </c>
      <c r="F47">
        <v>220</v>
      </c>
      <c r="G47">
        <v>0</v>
      </c>
      <c r="H47" t="s">
        <v>729</v>
      </c>
      <c r="I47" t="s">
        <v>21589</v>
      </c>
      <c r="J47" t="s">
        <v>1155</v>
      </c>
      <c r="K47" t="s">
        <v>644</v>
      </c>
      <c r="L47" t="s">
        <v>645</v>
      </c>
      <c r="M47" t="s">
        <v>21590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21591</v>
      </c>
      <c r="T47" t="s">
        <v>21590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21592</v>
      </c>
      <c r="F48">
        <v>100</v>
      </c>
      <c r="G48">
        <v>0</v>
      </c>
      <c r="H48" t="s">
        <v>641</v>
      </c>
      <c r="I48" t="s">
        <v>17654</v>
      </c>
      <c r="J48" t="s">
        <v>685</v>
      </c>
      <c r="K48" t="s">
        <v>644</v>
      </c>
      <c r="L48" t="s">
        <v>645</v>
      </c>
      <c r="M48" t="s">
        <v>21593</v>
      </c>
      <c r="N48" t="s">
        <v>644</v>
      </c>
      <c r="O48" t="s">
        <v>647</v>
      </c>
      <c r="P48" t="s">
        <v>5</v>
      </c>
      <c r="Q48" t="s">
        <v>648</v>
      </c>
      <c r="R48" t="s">
        <v>21594</v>
      </c>
      <c r="S48" t="s">
        <v>21595</v>
      </c>
      <c r="T48" t="s">
        <v>21593</v>
      </c>
    </row>
    <row r="49" spans="1:20" x14ac:dyDescent="0.25">
      <c r="A49" t="s">
        <v>22</v>
      </c>
      <c r="B49" t="s">
        <v>27</v>
      </c>
      <c r="C49">
        <v>69.900000000000006</v>
      </c>
      <c r="D49">
        <v>10</v>
      </c>
      <c r="E49" t="s">
        <v>21596</v>
      </c>
      <c r="F49">
        <v>877</v>
      </c>
      <c r="G49">
        <v>77</v>
      </c>
      <c r="H49" t="s">
        <v>673</v>
      </c>
      <c r="I49" t="s">
        <v>21597</v>
      </c>
      <c r="J49" t="s">
        <v>21598</v>
      </c>
      <c r="K49" t="s">
        <v>21599</v>
      </c>
      <c r="L49" t="s">
        <v>1973</v>
      </c>
      <c r="M49" t="s">
        <v>21600</v>
      </c>
      <c r="N49" t="s">
        <v>644</v>
      </c>
      <c r="O49" t="s">
        <v>679</v>
      </c>
      <c r="P49" t="s">
        <v>26</v>
      </c>
      <c r="Q49" t="s">
        <v>680</v>
      </c>
      <c r="R49" t="s">
        <v>645</v>
      </c>
      <c r="S49" t="s">
        <v>21601</v>
      </c>
      <c r="T49" t="s">
        <v>21600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21602</v>
      </c>
      <c r="F50">
        <v>101</v>
      </c>
      <c r="G50">
        <v>1</v>
      </c>
      <c r="H50" t="s">
        <v>641</v>
      </c>
      <c r="I50" t="s">
        <v>21603</v>
      </c>
      <c r="J50" t="s">
        <v>1375</v>
      </c>
      <c r="K50" t="s">
        <v>644</v>
      </c>
      <c r="L50" t="s">
        <v>645</v>
      </c>
      <c r="M50" t="s">
        <v>21604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21605</v>
      </c>
      <c r="T50" t="s">
        <v>21604</v>
      </c>
    </row>
    <row r="51" spans="1:20" x14ac:dyDescent="0.25">
      <c r="A51" t="s">
        <v>147</v>
      </c>
      <c r="B51" t="s">
        <v>148</v>
      </c>
      <c r="C51">
        <v>33.333333333333336</v>
      </c>
      <c r="D51">
        <v>3</v>
      </c>
      <c r="E51" t="s">
        <v>21606</v>
      </c>
      <c r="F51">
        <v>100</v>
      </c>
      <c r="G51">
        <v>0</v>
      </c>
      <c r="H51" t="s">
        <v>641</v>
      </c>
      <c r="I51" t="s">
        <v>21607</v>
      </c>
      <c r="J51" t="s">
        <v>685</v>
      </c>
      <c r="K51" t="s">
        <v>644</v>
      </c>
      <c r="L51" t="s">
        <v>645</v>
      </c>
      <c r="M51" t="s">
        <v>21608</v>
      </c>
      <c r="N51" t="s">
        <v>644</v>
      </c>
      <c r="O51" t="s">
        <v>668</v>
      </c>
      <c r="P51" t="s">
        <v>5</v>
      </c>
      <c r="Q51" t="s">
        <v>669</v>
      </c>
      <c r="R51" t="s">
        <v>645</v>
      </c>
      <c r="S51" t="s">
        <v>21609</v>
      </c>
      <c r="T51" t="s">
        <v>21608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3</v>
      </c>
      <c r="E52" t="s">
        <v>21610</v>
      </c>
      <c r="F52">
        <v>120</v>
      </c>
      <c r="G52">
        <v>20</v>
      </c>
      <c r="H52" t="s">
        <v>641</v>
      </c>
      <c r="I52" t="s">
        <v>21611</v>
      </c>
      <c r="J52" t="s">
        <v>1678</v>
      </c>
      <c r="K52" t="s">
        <v>644</v>
      </c>
      <c r="L52" t="s">
        <v>645</v>
      </c>
      <c r="M52" t="s">
        <v>21612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21613</v>
      </c>
      <c r="T52" t="s">
        <v>21612</v>
      </c>
    </row>
    <row r="53" spans="1:20" x14ac:dyDescent="0.25">
      <c r="A53" t="s">
        <v>601</v>
      </c>
      <c r="B53" t="s">
        <v>602</v>
      </c>
      <c r="C53">
        <v>139</v>
      </c>
      <c r="D53">
        <v>1</v>
      </c>
      <c r="E53" t="s">
        <v>21614</v>
      </c>
      <c r="F53">
        <v>108.99</v>
      </c>
      <c r="G53">
        <v>0</v>
      </c>
      <c r="H53" t="s">
        <v>641</v>
      </c>
      <c r="I53" t="s">
        <v>21615</v>
      </c>
      <c r="J53" t="s">
        <v>2079</v>
      </c>
      <c r="K53" t="s">
        <v>644</v>
      </c>
      <c r="L53" t="s">
        <v>645</v>
      </c>
      <c r="M53" t="s">
        <v>21616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21617</v>
      </c>
      <c r="T53" t="s">
        <v>21616</v>
      </c>
    </row>
    <row r="54" spans="1:20" x14ac:dyDescent="0.25">
      <c r="A54" t="s">
        <v>22</v>
      </c>
      <c r="B54" t="s">
        <v>27</v>
      </c>
      <c r="C54">
        <v>69.900000000000006</v>
      </c>
      <c r="D54">
        <v>10</v>
      </c>
      <c r="E54" t="s">
        <v>21618</v>
      </c>
      <c r="F54">
        <v>769.4</v>
      </c>
      <c r="G54">
        <v>66.5</v>
      </c>
      <c r="H54" t="s">
        <v>805</v>
      </c>
      <c r="I54" t="s">
        <v>21619</v>
      </c>
      <c r="J54" t="s">
        <v>21620</v>
      </c>
      <c r="K54" t="s">
        <v>8589</v>
      </c>
      <c r="L54" t="s">
        <v>21621</v>
      </c>
      <c r="M54" t="s">
        <v>21616</v>
      </c>
      <c r="N54" t="s">
        <v>644</v>
      </c>
      <c r="O54" t="s">
        <v>811</v>
      </c>
      <c r="P54" t="s">
        <v>23</v>
      </c>
      <c r="Q54" t="s">
        <v>812</v>
      </c>
      <c r="R54" t="s">
        <v>645</v>
      </c>
      <c r="S54" t="s">
        <v>21622</v>
      </c>
      <c r="T54" t="s">
        <v>21616</v>
      </c>
    </row>
    <row r="55" spans="1:20" x14ac:dyDescent="0.25">
      <c r="A55" t="s">
        <v>239</v>
      </c>
      <c r="B55" t="s">
        <v>1870</v>
      </c>
      <c r="C55">
        <v>87.2</v>
      </c>
      <c r="D55">
        <v>1</v>
      </c>
      <c r="E55" t="s">
        <v>21623</v>
      </c>
      <c r="F55">
        <v>87.2</v>
      </c>
      <c r="G55">
        <v>0</v>
      </c>
      <c r="H55" t="s">
        <v>805</v>
      </c>
      <c r="I55" t="s">
        <v>21624</v>
      </c>
      <c r="J55" t="s">
        <v>21625</v>
      </c>
      <c r="K55" t="s">
        <v>21626</v>
      </c>
      <c r="L55" t="s">
        <v>21627</v>
      </c>
      <c r="M55" t="s">
        <v>21628</v>
      </c>
      <c r="N55" t="s">
        <v>644</v>
      </c>
      <c r="O55" t="s">
        <v>811</v>
      </c>
      <c r="P55" t="s">
        <v>23</v>
      </c>
      <c r="Q55" t="s">
        <v>812</v>
      </c>
      <c r="R55" t="s">
        <v>645</v>
      </c>
      <c r="S55" t="s">
        <v>21629</v>
      </c>
      <c r="T55" t="s">
        <v>21628</v>
      </c>
    </row>
    <row r="56" spans="1:20" x14ac:dyDescent="0.25">
      <c r="A56" t="s">
        <v>104</v>
      </c>
      <c r="B56" t="s">
        <v>105</v>
      </c>
      <c r="C56">
        <v>14</v>
      </c>
      <c r="D56">
        <v>1</v>
      </c>
      <c r="E56" t="s">
        <v>21630</v>
      </c>
      <c r="F56">
        <v>14</v>
      </c>
      <c r="G56">
        <v>0</v>
      </c>
      <c r="H56" t="s">
        <v>673</v>
      </c>
      <c r="I56" t="s">
        <v>13592</v>
      </c>
      <c r="J56" t="s">
        <v>21631</v>
      </c>
      <c r="K56" t="s">
        <v>14393</v>
      </c>
      <c r="L56" t="s">
        <v>7813</v>
      </c>
      <c r="M56" t="s">
        <v>21632</v>
      </c>
      <c r="N56" t="s">
        <v>644</v>
      </c>
      <c r="O56" t="s">
        <v>679</v>
      </c>
      <c r="P56" t="s">
        <v>26</v>
      </c>
      <c r="Q56" t="s">
        <v>680</v>
      </c>
      <c r="R56" t="s">
        <v>645</v>
      </c>
      <c r="S56" t="s">
        <v>21633</v>
      </c>
      <c r="T56" t="s">
        <v>21632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21634</v>
      </c>
      <c r="F57">
        <v>100</v>
      </c>
      <c r="G57">
        <v>0</v>
      </c>
      <c r="H57" t="s">
        <v>641</v>
      </c>
      <c r="I57" t="s">
        <v>21635</v>
      </c>
      <c r="J57" t="s">
        <v>1375</v>
      </c>
      <c r="K57" t="s">
        <v>644</v>
      </c>
      <c r="L57" t="s">
        <v>645</v>
      </c>
      <c r="M57" t="s">
        <v>21636</v>
      </c>
      <c r="N57" t="s">
        <v>644</v>
      </c>
      <c r="O57" t="s">
        <v>647</v>
      </c>
      <c r="P57" t="s">
        <v>5</v>
      </c>
      <c r="Q57" t="s">
        <v>648</v>
      </c>
      <c r="R57" t="s">
        <v>645</v>
      </c>
      <c r="S57" t="s">
        <v>21637</v>
      </c>
      <c r="T57" t="s">
        <v>21636</v>
      </c>
    </row>
    <row r="58" spans="1:20" x14ac:dyDescent="0.25">
      <c r="A58" t="s">
        <v>147</v>
      </c>
      <c r="B58" t="s">
        <v>148</v>
      </c>
      <c r="C58">
        <v>33.333333333333336</v>
      </c>
      <c r="D58">
        <v>3</v>
      </c>
      <c r="E58" t="s">
        <v>21638</v>
      </c>
      <c r="F58">
        <v>110</v>
      </c>
      <c r="G58">
        <v>10</v>
      </c>
      <c r="H58" t="s">
        <v>641</v>
      </c>
      <c r="I58" t="s">
        <v>21639</v>
      </c>
      <c r="J58" t="s">
        <v>7214</v>
      </c>
      <c r="K58" t="s">
        <v>644</v>
      </c>
      <c r="L58" t="s">
        <v>645</v>
      </c>
      <c r="M58" t="s">
        <v>21640</v>
      </c>
      <c r="N58" t="s">
        <v>644</v>
      </c>
      <c r="O58" t="s">
        <v>647</v>
      </c>
      <c r="P58" t="s">
        <v>5</v>
      </c>
      <c r="Q58" t="s">
        <v>648</v>
      </c>
      <c r="R58" t="s">
        <v>21641</v>
      </c>
      <c r="S58" t="s">
        <v>21642</v>
      </c>
      <c r="T58" t="s">
        <v>21640</v>
      </c>
    </row>
    <row r="59" spans="1:20" x14ac:dyDescent="0.25">
      <c r="A59" t="s">
        <v>147</v>
      </c>
      <c r="B59" t="s">
        <v>148</v>
      </c>
      <c r="C59">
        <v>33.333333333333336</v>
      </c>
      <c r="D59">
        <v>3</v>
      </c>
      <c r="E59" t="s">
        <v>21643</v>
      </c>
      <c r="F59">
        <v>100</v>
      </c>
      <c r="G59">
        <v>0</v>
      </c>
      <c r="H59" t="s">
        <v>641</v>
      </c>
      <c r="I59" t="s">
        <v>21644</v>
      </c>
      <c r="J59" t="s">
        <v>685</v>
      </c>
      <c r="K59" t="s">
        <v>644</v>
      </c>
      <c r="L59" t="s">
        <v>645</v>
      </c>
      <c r="M59" t="s">
        <v>21645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21646</v>
      </c>
      <c r="T59" t="s">
        <v>21645</v>
      </c>
    </row>
    <row r="60" spans="1:20" x14ac:dyDescent="0.25">
      <c r="A60" t="s">
        <v>147</v>
      </c>
      <c r="B60" t="s">
        <v>148</v>
      </c>
      <c r="C60">
        <v>33.333333333333336</v>
      </c>
      <c r="D60">
        <v>3</v>
      </c>
      <c r="E60" t="s">
        <v>21647</v>
      </c>
      <c r="F60">
        <v>100</v>
      </c>
      <c r="G60">
        <v>0</v>
      </c>
      <c r="H60" t="s">
        <v>641</v>
      </c>
      <c r="I60" t="s">
        <v>21648</v>
      </c>
      <c r="J60" t="s">
        <v>1235</v>
      </c>
      <c r="K60" t="s">
        <v>644</v>
      </c>
      <c r="L60" t="s">
        <v>645</v>
      </c>
      <c r="M60" t="s">
        <v>21649</v>
      </c>
      <c r="N60" t="s">
        <v>644</v>
      </c>
      <c r="O60" t="s">
        <v>647</v>
      </c>
      <c r="P60" t="s">
        <v>5</v>
      </c>
      <c r="Q60" t="s">
        <v>648</v>
      </c>
      <c r="R60" t="s">
        <v>21650</v>
      </c>
      <c r="S60" t="s">
        <v>21651</v>
      </c>
      <c r="T60" t="s">
        <v>21649</v>
      </c>
    </row>
    <row r="61" spans="1:20" x14ac:dyDescent="0.25">
      <c r="A61" t="s">
        <v>147</v>
      </c>
      <c r="B61" t="s">
        <v>148</v>
      </c>
      <c r="C61">
        <v>50</v>
      </c>
      <c r="D61">
        <v>6</v>
      </c>
      <c r="E61" t="s">
        <v>21652</v>
      </c>
      <c r="F61">
        <v>200</v>
      </c>
      <c r="G61">
        <v>0</v>
      </c>
      <c r="H61" t="s">
        <v>641</v>
      </c>
      <c r="I61" t="s">
        <v>21653</v>
      </c>
      <c r="J61" t="s">
        <v>1184</v>
      </c>
      <c r="K61" t="s">
        <v>644</v>
      </c>
      <c r="L61" t="s">
        <v>645</v>
      </c>
      <c r="M61" t="s">
        <v>21654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21655</v>
      </c>
      <c r="T61" t="s">
        <v>21654</v>
      </c>
    </row>
    <row r="62" spans="1:20" x14ac:dyDescent="0.25">
      <c r="A62" t="s">
        <v>147</v>
      </c>
      <c r="B62" t="s">
        <v>148</v>
      </c>
      <c r="C62">
        <v>50</v>
      </c>
      <c r="D62">
        <v>6</v>
      </c>
      <c r="E62" t="s">
        <v>21656</v>
      </c>
      <c r="F62">
        <v>200</v>
      </c>
      <c r="G62">
        <v>0</v>
      </c>
      <c r="H62" t="s">
        <v>641</v>
      </c>
      <c r="I62" t="s">
        <v>21657</v>
      </c>
      <c r="J62" t="s">
        <v>900</v>
      </c>
      <c r="K62" t="s">
        <v>644</v>
      </c>
      <c r="L62" t="s">
        <v>645</v>
      </c>
      <c r="M62" t="s">
        <v>21658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21659</v>
      </c>
      <c r="T62" t="s">
        <v>21658</v>
      </c>
    </row>
    <row r="63" spans="1:20" x14ac:dyDescent="0.25">
      <c r="A63" t="s">
        <v>22</v>
      </c>
      <c r="B63" t="s">
        <v>27</v>
      </c>
      <c r="C63">
        <v>120</v>
      </c>
      <c r="D63">
        <v>2</v>
      </c>
      <c r="E63" t="s">
        <v>21660</v>
      </c>
      <c r="F63">
        <v>198</v>
      </c>
      <c r="G63">
        <v>0</v>
      </c>
      <c r="H63" t="s">
        <v>641</v>
      </c>
      <c r="I63" t="s">
        <v>21661</v>
      </c>
      <c r="J63" t="s">
        <v>1508</v>
      </c>
      <c r="K63" t="s">
        <v>644</v>
      </c>
      <c r="L63" t="s">
        <v>645</v>
      </c>
      <c r="M63" t="s">
        <v>21662</v>
      </c>
      <c r="N63" t="s">
        <v>644</v>
      </c>
      <c r="O63" t="s">
        <v>668</v>
      </c>
      <c r="P63" t="s">
        <v>5</v>
      </c>
      <c r="Q63" t="s">
        <v>669</v>
      </c>
      <c r="R63" t="s">
        <v>645</v>
      </c>
      <c r="S63" t="s">
        <v>21663</v>
      </c>
      <c r="T63" t="s">
        <v>21662</v>
      </c>
    </row>
    <row r="64" spans="1:20" x14ac:dyDescent="0.25">
      <c r="A64" t="s">
        <v>147</v>
      </c>
      <c r="B64" t="s">
        <v>148</v>
      </c>
      <c r="C64">
        <v>50</v>
      </c>
      <c r="D64">
        <v>12</v>
      </c>
      <c r="E64" t="s">
        <v>21664</v>
      </c>
      <c r="F64">
        <v>400</v>
      </c>
      <c r="G64">
        <v>0</v>
      </c>
      <c r="H64" t="s">
        <v>641</v>
      </c>
      <c r="I64" t="s">
        <v>21665</v>
      </c>
      <c r="J64" t="s">
        <v>1184</v>
      </c>
      <c r="K64" t="s">
        <v>644</v>
      </c>
      <c r="L64" t="s">
        <v>645</v>
      </c>
      <c r="M64" t="s">
        <v>21666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21667</v>
      </c>
      <c r="T64" t="s">
        <v>21666</v>
      </c>
    </row>
    <row r="65" spans="1:20" x14ac:dyDescent="0.25">
      <c r="A65" t="s">
        <v>22</v>
      </c>
      <c r="B65" t="s">
        <v>27</v>
      </c>
      <c r="C65">
        <v>66.333333333333329</v>
      </c>
      <c r="D65">
        <v>3</v>
      </c>
      <c r="E65" t="s">
        <v>21668</v>
      </c>
      <c r="F65">
        <v>250</v>
      </c>
      <c r="G65">
        <v>0</v>
      </c>
      <c r="H65" t="s">
        <v>729</v>
      </c>
      <c r="I65" t="s">
        <v>21669</v>
      </c>
      <c r="J65" t="s">
        <v>1414</v>
      </c>
      <c r="K65" t="s">
        <v>644</v>
      </c>
      <c r="L65" t="s">
        <v>645</v>
      </c>
      <c r="M65" t="s">
        <v>21670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21671</v>
      </c>
      <c r="T65" t="s">
        <v>21670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21672</v>
      </c>
      <c r="F66">
        <v>100</v>
      </c>
      <c r="G66">
        <v>0</v>
      </c>
      <c r="H66" t="s">
        <v>641</v>
      </c>
      <c r="I66" t="s">
        <v>21673</v>
      </c>
      <c r="J66" t="s">
        <v>745</v>
      </c>
      <c r="K66" t="s">
        <v>644</v>
      </c>
      <c r="L66" t="s">
        <v>645</v>
      </c>
      <c r="M66" t="s">
        <v>21674</v>
      </c>
      <c r="N66" t="s">
        <v>644</v>
      </c>
      <c r="O66" t="s">
        <v>647</v>
      </c>
      <c r="P66" t="s">
        <v>5</v>
      </c>
      <c r="Q66" t="s">
        <v>648</v>
      </c>
      <c r="R66" t="s">
        <v>645</v>
      </c>
      <c r="S66" t="s">
        <v>21675</v>
      </c>
      <c r="T66" t="s">
        <v>21674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21676</v>
      </c>
      <c r="F67">
        <v>200</v>
      </c>
      <c r="G67">
        <v>0</v>
      </c>
      <c r="H67" t="s">
        <v>641</v>
      </c>
      <c r="I67" t="s">
        <v>21677</v>
      </c>
      <c r="J67" t="s">
        <v>981</v>
      </c>
      <c r="K67" t="s">
        <v>644</v>
      </c>
      <c r="L67" t="s">
        <v>645</v>
      </c>
      <c r="M67" t="s">
        <v>21678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21679</v>
      </c>
      <c r="T67" t="s">
        <v>21678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21680</v>
      </c>
      <c r="F68">
        <v>100</v>
      </c>
      <c r="G68">
        <v>0</v>
      </c>
      <c r="H68" t="s">
        <v>641</v>
      </c>
      <c r="I68" t="s">
        <v>976</v>
      </c>
      <c r="J68" t="s">
        <v>2660</v>
      </c>
      <c r="K68" t="s">
        <v>644</v>
      </c>
      <c r="L68" t="s">
        <v>645</v>
      </c>
      <c r="M68" t="s">
        <v>21681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21682</v>
      </c>
      <c r="T68" t="s">
        <v>21681</v>
      </c>
    </row>
    <row r="69" spans="1:20" x14ac:dyDescent="0.25">
      <c r="A69" t="s">
        <v>147</v>
      </c>
      <c r="B69" t="s">
        <v>148</v>
      </c>
      <c r="C69">
        <v>50</v>
      </c>
      <c r="D69">
        <v>6</v>
      </c>
      <c r="E69" t="s">
        <v>21683</v>
      </c>
      <c r="F69">
        <v>200</v>
      </c>
      <c r="G69">
        <v>0</v>
      </c>
      <c r="H69" t="s">
        <v>641</v>
      </c>
      <c r="I69" t="s">
        <v>21684</v>
      </c>
      <c r="J69" t="s">
        <v>981</v>
      </c>
      <c r="K69" t="s">
        <v>644</v>
      </c>
      <c r="L69" t="s">
        <v>645</v>
      </c>
      <c r="M69" t="s">
        <v>21685</v>
      </c>
      <c r="N69" t="s">
        <v>644</v>
      </c>
      <c r="O69" t="s">
        <v>668</v>
      </c>
      <c r="P69" t="s">
        <v>5</v>
      </c>
      <c r="Q69" t="s">
        <v>669</v>
      </c>
      <c r="R69" t="s">
        <v>645</v>
      </c>
      <c r="S69" t="s">
        <v>21686</v>
      </c>
      <c r="T69" t="s">
        <v>21685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21687</v>
      </c>
      <c r="F70">
        <v>100</v>
      </c>
      <c r="G70">
        <v>0</v>
      </c>
      <c r="H70" t="s">
        <v>641</v>
      </c>
      <c r="I70" t="s">
        <v>21688</v>
      </c>
      <c r="J70" t="s">
        <v>724</v>
      </c>
      <c r="K70" t="s">
        <v>644</v>
      </c>
      <c r="L70" t="s">
        <v>645</v>
      </c>
      <c r="M70" t="s">
        <v>21689</v>
      </c>
      <c r="N70" t="s">
        <v>644</v>
      </c>
      <c r="O70" t="s">
        <v>668</v>
      </c>
      <c r="P70" t="s">
        <v>5</v>
      </c>
      <c r="Q70" t="s">
        <v>669</v>
      </c>
      <c r="R70" t="s">
        <v>645</v>
      </c>
      <c r="S70" t="s">
        <v>21690</v>
      </c>
      <c r="T70" t="s">
        <v>21689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21691</v>
      </c>
      <c r="F71">
        <v>200</v>
      </c>
      <c r="G71">
        <v>0</v>
      </c>
      <c r="H71" t="s">
        <v>641</v>
      </c>
      <c r="I71" t="s">
        <v>2681</v>
      </c>
      <c r="J71" t="s">
        <v>745</v>
      </c>
      <c r="K71" t="s">
        <v>644</v>
      </c>
      <c r="L71" t="s">
        <v>645</v>
      </c>
      <c r="M71" t="s">
        <v>21692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21693</v>
      </c>
      <c r="T71" t="s">
        <v>21692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9</v>
      </c>
      <c r="E72" t="s">
        <v>21694</v>
      </c>
      <c r="F72">
        <v>300</v>
      </c>
      <c r="G72">
        <v>0</v>
      </c>
      <c r="H72" t="s">
        <v>641</v>
      </c>
      <c r="I72" t="s">
        <v>21695</v>
      </c>
      <c r="J72" t="s">
        <v>989</v>
      </c>
      <c r="K72" t="s">
        <v>644</v>
      </c>
      <c r="L72" t="s">
        <v>645</v>
      </c>
      <c r="M72" t="s">
        <v>21696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21697</v>
      </c>
      <c r="T72" t="s">
        <v>21696</v>
      </c>
    </row>
    <row r="73" spans="1:20" x14ac:dyDescent="0.25">
      <c r="A73" t="s">
        <v>241</v>
      </c>
      <c r="B73" t="s">
        <v>247</v>
      </c>
      <c r="C73">
        <v>139</v>
      </c>
      <c r="D73">
        <v>1</v>
      </c>
      <c r="E73" t="s">
        <v>21698</v>
      </c>
      <c r="F73">
        <v>117.99</v>
      </c>
      <c r="G73">
        <v>9</v>
      </c>
      <c r="H73" t="s">
        <v>641</v>
      </c>
      <c r="I73" t="s">
        <v>21699</v>
      </c>
      <c r="J73" t="s">
        <v>745</v>
      </c>
      <c r="K73" t="s">
        <v>644</v>
      </c>
      <c r="L73" t="s">
        <v>645</v>
      </c>
      <c r="M73" t="s">
        <v>21700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21701</v>
      </c>
      <c r="T73" t="s">
        <v>21702</v>
      </c>
    </row>
    <row r="74" spans="1:20" x14ac:dyDescent="0.25">
      <c r="A74" t="s">
        <v>22</v>
      </c>
      <c r="B74" t="s">
        <v>27</v>
      </c>
      <c r="C74">
        <v>66.333333333333329</v>
      </c>
      <c r="D74">
        <v>3</v>
      </c>
      <c r="E74" t="s">
        <v>21703</v>
      </c>
      <c r="F74">
        <v>220</v>
      </c>
      <c r="G74">
        <v>0</v>
      </c>
      <c r="H74" t="s">
        <v>729</v>
      </c>
      <c r="I74" t="s">
        <v>21704</v>
      </c>
      <c r="J74" t="s">
        <v>989</v>
      </c>
      <c r="K74" t="s">
        <v>644</v>
      </c>
      <c r="L74" t="s">
        <v>645</v>
      </c>
      <c r="M74" t="s">
        <v>21700</v>
      </c>
      <c r="N74" t="s">
        <v>644</v>
      </c>
      <c r="O74" t="s">
        <v>668</v>
      </c>
      <c r="P74" t="s">
        <v>5</v>
      </c>
      <c r="Q74" t="s">
        <v>669</v>
      </c>
      <c r="R74" t="s">
        <v>645</v>
      </c>
      <c r="S74" t="s">
        <v>21705</v>
      </c>
      <c r="T74" t="s">
        <v>21706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21707</v>
      </c>
      <c r="F75">
        <v>200</v>
      </c>
      <c r="G75">
        <v>0</v>
      </c>
      <c r="H75" t="s">
        <v>641</v>
      </c>
      <c r="I75" t="s">
        <v>21708</v>
      </c>
      <c r="J75" t="s">
        <v>685</v>
      </c>
      <c r="K75" t="s">
        <v>644</v>
      </c>
      <c r="L75" t="s">
        <v>645</v>
      </c>
      <c r="M75" t="s">
        <v>21709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21710</v>
      </c>
      <c r="T75" t="s">
        <v>21709</v>
      </c>
    </row>
    <row r="76" spans="1:20" x14ac:dyDescent="0.25">
      <c r="A76" t="s">
        <v>241</v>
      </c>
      <c r="B76" t="s">
        <v>247</v>
      </c>
      <c r="C76">
        <v>139</v>
      </c>
      <c r="D76">
        <v>1</v>
      </c>
      <c r="E76" t="s">
        <v>21711</v>
      </c>
      <c r="F76">
        <v>217.98</v>
      </c>
      <c r="G76">
        <v>0</v>
      </c>
      <c r="H76" t="s">
        <v>641</v>
      </c>
      <c r="I76" t="s">
        <v>21712</v>
      </c>
      <c r="J76" t="s">
        <v>685</v>
      </c>
      <c r="K76" t="s">
        <v>644</v>
      </c>
      <c r="L76" t="s">
        <v>645</v>
      </c>
      <c r="M76" t="s">
        <v>21713</v>
      </c>
      <c r="N76" t="s">
        <v>644</v>
      </c>
      <c r="O76" t="s">
        <v>668</v>
      </c>
      <c r="P76" t="s">
        <v>5</v>
      </c>
      <c r="Q76" t="s">
        <v>669</v>
      </c>
      <c r="R76" t="s">
        <v>645</v>
      </c>
      <c r="S76" t="s">
        <v>21714</v>
      </c>
      <c r="T76" t="s">
        <v>21713</v>
      </c>
    </row>
    <row r="77" spans="1:20" x14ac:dyDescent="0.25">
      <c r="A77" t="s">
        <v>239</v>
      </c>
      <c r="B77" t="s">
        <v>245</v>
      </c>
      <c r="C77">
        <v>139</v>
      </c>
      <c r="D77">
        <v>1</v>
      </c>
      <c r="E77" t="s">
        <v>21711</v>
      </c>
      <c r="F77">
        <v>217.98</v>
      </c>
      <c r="G77">
        <v>0</v>
      </c>
      <c r="H77" t="s">
        <v>641</v>
      </c>
      <c r="I77" t="s">
        <v>21712</v>
      </c>
      <c r="J77" t="s">
        <v>685</v>
      </c>
      <c r="K77" t="s">
        <v>644</v>
      </c>
      <c r="L77" t="s">
        <v>645</v>
      </c>
      <c r="M77" t="s">
        <v>21713</v>
      </c>
      <c r="N77" t="s">
        <v>644</v>
      </c>
      <c r="O77" t="s">
        <v>668</v>
      </c>
      <c r="P77" t="s">
        <v>5</v>
      </c>
      <c r="Q77" t="s">
        <v>669</v>
      </c>
      <c r="R77" t="s">
        <v>645</v>
      </c>
      <c r="S77" t="s">
        <v>21714</v>
      </c>
      <c r="T77" t="s">
        <v>21713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6</v>
      </c>
      <c r="E78" t="s">
        <v>21715</v>
      </c>
      <c r="F78">
        <v>200</v>
      </c>
      <c r="G78">
        <v>0</v>
      </c>
      <c r="H78" t="s">
        <v>641</v>
      </c>
      <c r="I78" t="s">
        <v>21716</v>
      </c>
      <c r="J78" t="s">
        <v>694</v>
      </c>
      <c r="K78" t="s">
        <v>644</v>
      </c>
      <c r="L78" t="s">
        <v>645</v>
      </c>
      <c r="M78" t="s">
        <v>21717</v>
      </c>
      <c r="N78" t="s">
        <v>644</v>
      </c>
      <c r="O78" t="s">
        <v>668</v>
      </c>
      <c r="P78" t="s">
        <v>5</v>
      </c>
      <c r="Q78" t="s">
        <v>669</v>
      </c>
      <c r="R78" t="s">
        <v>645</v>
      </c>
      <c r="S78" t="s">
        <v>21718</v>
      </c>
      <c r="T78" t="s">
        <v>21717</v>
      </c>
    </row>
    <row r="79" spans="1:20" x14ac:dyDescent="0.25">
      <c r="A79" t="s">
        <v>239</v>
      </c>
      <c r="B79" t="s">
        <v>245</v>
      </c>
      <c r="C79">
        <v>139</v>
      </c>
      <c r="D79">
        <v>1</v>
      </c>
      <c r="E79" t="s">
        <v>21719</v>
      </c>
      <c r="F79">
        <v>118.99</v>
      </c>
      <c r="G79">
        <v>10</v>
      </c>
      <c r="H79" t="s">
        <v>641</v>
      </c>
      <c r="I79" t="s">
        <v>21720</v>
      </c>
      <c r="J79" t="s">
        <v>657</v>
      </c>
      <c r="K79" t="s">
        <v>644</v>
      </c>
      <c r="L79" t="s">
        <v>645</v>
      </c>
      <c r="M79" t="s">
        <v>21721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21722</v>
      </c>
      <c r="T79" t="s">
        <v>21721</v>
      </c>
    </row>
    <row r="80" spans="1:20" x14ac:dyDescent="0.25">
      <c r="A80" t="s">
        <v>147</v>
      </c>
      <c r="B80" t="s">
        <v>148</v>
      </c>
      <c r="C80">
        <v>50</v>
      </c>
      <c r="D80">
        <v>6</v>
      </c>
      <c r="E80" t="s">
        <v>21723</v>
      </c>
      <c r="F80">
        <v>200</v>
      </c>
      <c r="G80">
        <v>0</v>
      </c>
      <c r="H80" t="s">
        <v>641</v>
      </c>
      <c r="I80" t="s">
        <v>21724</v>
      </c>
      <c r="J80" t="s">
        <v>2936</v>
      </c>
      <c r="K80" t="s">
        <v>644</v>
      </c>
      <c r="L80" t="s">
        <v>645</v>
      </c>
      <c r="M80" t="s">
        <v>21721</v>
      </c>
      <c r="N80" t="s">
        <v>644</v>
      </c>
      <c r="O80" t="s">
        <v>668</v>
      </c>
      <c r="P80" t="s">
        <v>5</v>
      </c>
      <c r="Q80" t="s">
        <v>669</v>
      </c>
      <c r="R80" t="s">
        <v>645</v>
      </c>
      <c r="S80" t="s">
        <v>21725</v>
      </c>
      <c r="T80" t="s">
        <v>21721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21726</v>
      </c>
      <c r="F81">
        <v>100</v>
      </c>
      <c r="G81">
        <v>0</v>
      </c>
      <c r="H81" t="s">
        <v>641</v>
      </c>
      <c r="I81" t="s">
        <v>21727</v>
      </c>
      <c r="J81" t="s">
        <v>694</v>
      </c>
      <c r="K81" t="s">
        <v>644</v>
      </c>
      <c r="L81" t="s">
        <v>645</v>
      </c>
      <c r="M81" t="s">
        <v>21728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21729</v>
      </c>
      <c r="T81" t="s">
        <v>21728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21730</v>
      </c>
      <c r="F82">
        <v>100</v>
      </c>
      <c r="G82">
        <v>0</v>
      </c>
      <c r="H82" t="s">
        <v>641</v>
      </c>
      <c r="I82" t="s">
        <v>21731</v>
      </c>
      <c r="J82" t="s">
        <v>685</v>
      </c>
      <c r="K82" t="s">
        <v>644</v>
      </c>
      <c r="L82" t="s">
        <v>645</v>
      </c>
      <c r="M82" t="s">
        <v>21732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21733</v>
      </c>
      <c r="T82" t="s">
        <v>21732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21734</v>
      </c>
      <c r="F83">
        <v>100</v>
      </c>
      <c r="G83">
        <v>0</v>
      </c>
      <c r="H83" t="s">
        <v>641</v>
      </c>
      <c r="I83" t="s">
        <v>21735</v>
      </c>
      <c r="J83" t="s">
        <v>783</v>
      </c>
      <c r="K83" t="s">
        <v>644</v>
      </c>
      <c r="L83" t="s">
        <v>645</v>
      </c>
      <c r="M83" t="s">
        <v>21736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21737</v>
      </c>
      <c r="T83" t="s">
        <v>21736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21738</v>
      </c>
      <c r="F84">
        <v>100</v>
      </c>
      <c r="G84">
        <v>0</v>
      </c>
      <c r="H84" t="s">
        <v>641</v>
      </c>
      <c r="I84" t="s">
        <v>21739</v>
      </c>
      <c r="J84" t="s">
        <v>1711</v>
      </c>
      <c r="K84" t="s">
        <v>644</v>
      </c>
      <c r="L84" t="s">
        <v>645</v>
      </c>
      <c r="M84" t="s">
        <v>21740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21741</v>
      </c>
      <c r="T84" t="s">
        <v>21740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6</v>
      </c>
      <c r="E85" t="s">
        <v>21742</v>
      </c>
      <c r="F85">
        <v>200</v>
      </c>
      <c r="G85">
        <v>0</v>
      </c>
      <c r="H85" t="s">
        <v>641</v>
      </c>
      <c r="I85" t="s">
        <v>4938</v>
      </c>
      <c r="J85" t="s">
        <v>1126</v>
      </c>
      <c r="K85" t="s">
        <v>644</v>
      </c>
      <c r="L85" t="s">
        <v>645</v>
      </c>
      <c r="M85" t="s">
        <v>21743</v>
      </c>
      <c r="N85" t="s">
        <v>644</v>
      </c>
      <c r="O85" t="s">
        <v>668</v>
      </c>
      <c r="P85" t="s">
        <v>5</v>
      </c>
      <c r="Q85" t="s">
        <v>669</v>
      </c>
      <c r="R85" t="s">
        <v>645</v>
      </c>
      <c r="S85" t="s">
        <v>21744</v>
      </c>
      <c r="T85" t="s">
        <v>21743</v>
      </c>
    </row>
    <row r="86" spans="1:20" x14ac:dyDescent="0.25">
      <c r="A86" t="s">
        <v>147</v>
      </c>
      <c r="B86" t="s">
        <v>148</v>
      </c>
      <c r="C86">
        <v>50</v>
      </c>
      <c r="D86">
        <v>6</v>
      </c>
      <c r="E86" t="s">
        <v>21745</v>
      </c>
      <c r="F86">
        <v>200</v>
      </c>
      <c r="G86">
        <v>0</v>
      </c>
      <c r="H86" t="s">
        <v>641</v>
      </c>
      <c r="I86" t="s">
        <v>21746</v>
      </c>
      <c r="J86" t="s">
        <v>1668</v>
      </c>
      <c r="K86" t="s">
        <v>644</v>
      </c>
      <c r="L86" t="s">
        <v>645</v>
      </c>
      <c r="M86" t="s">
        <v>21747</v>
      </c>
      <c r="N86" t="s">
        <v>644</v>
      </c>
      <c r="O86" t="s">
        <v>732</v>
      </c>
      <c r="P86" t="s">
        <v>5</v>
      </c>
      <c r="Q86" t="s">
        <v>669</v>
      </c>
      <c r="R86" t="s">
        <v>645</v>
      </c>
      <c r="S86" t="s">
        <v>21748</v>
      </c>
      <c r="T86" t="s">
        <v>21747</v>
      </c>
    </row>
    <row r="87" spans="1:20" x14ac:dyDescent="0.25">
      <c r="A87" t="s">
        <v>601</v>
      </c>
      <c r="B87" t="s">
        <v>1870</v>
      </c>
      <c r="C87">
        <v>37.200000000000003</v>
      </c>
      <c r="D87">
        <v>1</v>
      </c>
      <c r="E87" t="s">
        <v>21749</v>
      </c>
      <c r="F87">
        <v>74.400000000000006</v>
      </c>
      <c r="G87">
        <v>0</v>
      </c>
      <c r="H87" t="s">
        <v>805</v>
      </c>
      <c r="I87" t="s">
        <v>21750</v>
      </c>
      <c r="J87" t="s">
        <v>21751</v>
      </c>
      <c r="K87" t="s">
        <v>11156</v>
      </c>
      <c r="L87" t="s">
        <v>21752</v>
      </c>
      <c r="M87" t="s">
        <v>21753</v>
      </c>
      <c r="N87" t="s">
        <v>644</v>
      </c>
      <c r="O87" t="s">
        <v>811</v>
      </c>
      <c r="P87" t="s">
        <v>23</v>
      </c>
      <c r="Q87" t="s">
        <v>812</v>
      </c>
      <c r="R87" t="s">
        <v>645</v>
      </c>
      <c r="S87" t="s">
        <v>21754</v>
      </c>
      <c r="T87" t="s">
        <v>21755</v>
      </c>
    </row>
    <row r="88" spans="1:20" x14ac:dyDescent="0.25">
      <c r="A88" t="s">
        <v>241</v>
      </c>
      <c r="B88" t="s">
        <v>1870</v>
      </c>
      <c r="C88">
        <v>37.200000000000003</v>
      </c>
      <c r="D88">
        <v>1</v>
      </c>
      <c r="E88" t="s">
        <v>21749</v>
      </c>
      <c r="F88">
        <v>74.400000000000006</v>
      </c>
      <c r="G88">
        <v>0</v>
      </c>
      <c r="H88" t="s">
        <v>805</v>
      </c>
      <c r="I88" t="s">
        <v>21750</v>
      </c>
      <c r="J88" t="s">
        <v>21751</v>
      </c>
      <c r="K88" t="s">
        <v>11156</v>
      </c>
      <c r="L88" t="s">
        <v>21752</v>
      </c>
      <c r="M88" t="s">
        <v>21753</v>
      </c>
      <c r="N88" t="s">
        <v>644</v>
      </c>
      <c r="O88" t="s">
        <v>811</v>
      </c>
      <c r="P88" t="s">
        <v>23</v>
      </c>
      <c r="Q88" t="s">
        <v>812</v>
      </c>
      <c r="R88" t="s">
        <v>645</v>
      </c>
      <c r="S88" t="s">
        <v>21754</v>
      </c>
      <c r="T88" t="s">
        <v>21755</v>
      </c>
    </row>
    <row r="89" spans="1:20" x14ac:dyDescent="0.25">
      <c r="A89" t="s">
        <v>22</v>
      </c>
      <c r="B89" t="s">
        <v>213</v>
      </c>
      <c r="C89">
        <v>12.83</v>
      </c>
      <c r="D89">
        <v>1</v>
      </c>
      <c r="E89" t="s">
        <v>21756</v>
      </c>
      <c r="F89">
        <v>12.83</v>
      </c>
      <c r="G89">
        <v>0</v>
      </c>
      <c r="H89" t="s">
        <v>805</v>
      </c>
      <c r="I89" t="s">
        <v>21757</v>
      </c>
      <c r="J89" t="s">
        <v>21758</v>
      </c>
      <c r="K89" t="s">
        <v>19519</v>
      </c>
      <c r="L89" t="s">
        <v>21759</v>
      </c>
      <c r="M89" t="s">
        <v>21760</v>
      </c>
      <c r="N89" t="s">
        <v>644</v>
      </c>
      <c r="O89" t="s">
        <v>811</v>
      </c>
      <c r="P89" t="s">
        <v>23</v>
      </c>
      <c r="Q89" t="s">
        <v>812</v>
      </c>
      <c r="R89" t="s">
        <v>645</v>
      </c>
      <c r="S89" t="s">
        <v>21761</v>
      </c>
      <c r="T89" t="s">
        <v>21760</v>
      </c>
    </row>
    <row r="90" spans="1:20" x14ac:dyDescent="0.25">
      <c r="A90" t="s">
        <v>99</v>
      </c>
      <c r="B90" t="s">
        <v>100</v>
      </c>
      <c r="C90">
        <v>10</v>
      </c>
      <c r="D90">
        <v>10</v>
      </c>
      <c r="E90" t="s">
        <v>21762</v>
      </c>
      <c r="F90">
        <v>150</v>
      </c>
      <c r="G90">
        <v>0</v>
      </c>
      <c r="H90" t="s">
        <v>673</v>
      </c>
      <c r="I90" t="s">
        <v>8587</v>
      </c>
      <c r="J90" t="s">
        <v>8588</v>
      </c>
      <c r="K90" t="s">
        <v>8589</v>
      </c>
      <c r="L90" t="s">
        <v>823</v>
      </c>
      <c r="M90" t="s">
        <v>21763</v>
      </c>
      <c r="N90" t="s">
        <v>644</v>
      </c>
      <c r="O90" t="s">
        <v>679</v>
      </c>
      <c r="P90" t="s">
        <v>26</v>
      </c>
      <c r="Q90" t="s">
        <v>680</v>
      </c>
      <c r="R90" t="s">
        <v>645</v>
      </c>
      <c r="S90" t="s">
        <v>21764</v>
      </c>
      <c r="T90" t="s">
        <v>21763</v>
      </c>
    </row>
    <row r="91" spans="1:20" x14ac:dyDescent="0.25">
      <c r="A91" t="s">
        <v>147</v>
      </c>
      <c r="B91" t="s">
        <v>148</v>
      </c>
      <c r="C91">
        <v>65</v>
      </c>
      <c r="D91">
        <v>9</v>
      </c>
      <c r="E91" t="s">
        <v>21765</v>
      </c>
      <c r="F91">
        <v>315</v>
      </c>
      <c r="G91">
        <v>0</v>
      </c>
      <c r="H91" t="s">
        <v>641</v>
      </c>
      <c r="I91" t="s">
        <v>21766</v>
      </c>
      <c r="J91" t="s">
        <v>1998</v>
      </c>
      <c r="K91" t="s">
        <v>644</v>
      </c>
      <c r="L91" t="s">
        <v>645</v>
      </c>
      <c r="M91" t="s">
        <v>21767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21768</v>
      </c>
      <c r="T91" t="s">
        <v>21767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3</v>
      </c>
      <c r="E92" t="s">
        <v>21769</v>
      </c>
      <c r="F92">
        <v>100</v>
      </c>
      <c r="G92">
        <v>0</v>
      </c>
      <c r="H92" t="s">
        <v>641</v>
      </c>
      <c r="I92" t="s">
        <v>21770</v>
      </c>
      <c r="J92" t="s">
        <v>981</v>
      </c>
      <c r="K92" t="s">
        <v>644</v>
      </c>
      <c r="L92" t="s">
        <v>645</v>
      </c>
      <c r="M92" t="s">
        <v>21771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21772</v>
      </c>
      <c r="T92" t="s">
        <v>21771</v>
      </c>
    </row>
    <row r="93" spans="1:20" x14ac:dyDescent="0.25">
      <c r="A93" t="s">
        <v>22</v>
      </c>
      <c r="B93" t="s">
        <v>27</v>
      </c>
      <c r="C93">
        <v>120</v>
      </c>
      <c r="D93">
        <v>1</v>
      </c>
      <c r="E93" t="s">
        <v>21773</v>
      </c>
      <c r="F93">
        <v>89</v>
      </c>
      <c r="G93">
        <v>0</v>
      </c>
      <c r="H93" t="s">
        <v>641</v>
      </c>
      <c r="I93" t="s">
        <v>21774</v>
      </c>
      <c r="J93" t="s">
        <v>724</v>
      </c>
      <c r="K93" t="s">
        <v>644</v>
      </c>
      <c r="L93" t="s">
        <v>645</v>
      </c>
      <c r="M93" t="s">
        <v>21775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21776</v>
      </c>
      <c r="T93" t="s">
        <v>21777</v>
      </c>
    </row>
    <row r="94" spans="1:20" x14ac:dyDescent="0.25">
      <c r="A94" t="s">
        <v>601</v>
      </c>
      <c r="B94" t="s">
        <v>602</v>
      </c>
      <c r="C94">
        <v>139</v>
      </c>
      <c r="D94">
        <v>1</v>
      </c>
      <c r="E94" t="s">
        <v>21778</v>
      </c>
      <c r="F94">
        <v>108.99</v>
      </c>
      <c r="G94">
        <v>0</v>
      </c>
      <c r="H94" t="s">
        <v>641</v>
      </c>
      <c r="I94" t="s">
        <v>21779</v>
      </c>
      <c r="J94" t="s">
        <v>1520</v>
      </c>
      <c r="K94" t="s">
        <v>644</v>
      </c>
      <c r="L94" t="s">
        <v>645</v>
      </c>
      <c r="M94" t="s">
        <v>21775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21780</v>
      </c>
      <c r="T94" t="s">
        <v>21775</v>
      </c>
    </row>
    <row r="95" spans="1:20" x14ac:dyDescent="0.25">
      <c r="A95" t="s">
        <v>22</v>
      </c>
      <c r="B95" t="s">
        <v>27</v>
      </c>
      <c r="C95">
        <v>120</v>
      </c>
      <c r="D95">
        <v>1</v>
      </c>
      <c r="E95" t="s">
        <v>21781</v>
      </c>
      <c r="F95">
        <v>89</v>
      </c>
      <c r="G95">
        <v>0</v>
      </c>
      <c r="H95" t="s">
        <v>641</v>
      </c>
      <c r="I95" t="s">
        <v>21782</v>
      </c>
      <c r="J95" t="s">
        <v>643</v>
      </c>
      <c r="K95" t="s">
        <v>644</v>
      </c>
      <c r="L95" t="s">
        <v>645</v>
      </c>
      <c r="M95" t="s">
        <v>21783</v>
      </c>
      <c r="N95" t="s">
        <v>644</v>
      </c>
      <c r="O95" t="s">
        <v>732</v>
      </c>
      <c r="P95" t="s">
        <v>5</v>
      </c>
      <c r="Q95" t="s">
        <v>669</v>
      </c>
      <c r="R95" t="s">
        <v>645</v>
      </c>
      <c r="S95" t="s">
        <v>21784</v>
      </c>
      <c r="T95" t="s">
        <v>21783</v>
      </c>
    </row>
    <row r="96" spans="1:20" x14ac:dyDescent="0.25">
      <c r="A96" t="s">
        <v>147</v>
      </c>
      <c r="B96" t="s">
        <v>148</v>
      </c>
      <c r="C96">
        <v>40</v>
      </c>
      <c r="D96">
        <v>10</v>
      </c>
      <c r="E96" t="s">
        <v>21785</v>
      </c>
      <c r="F96">
        <v>330</v>
      </c>
      <c r="G96">
        <v>0</v>
      </c>
      <c r="H96" t="s">
        <v>641</v>
      </c>
      <c r="I96" t="s">
        <v>10038</v>
      </c>
      <c r="J96" t="s">
        <v>657</v>
      </c>
      <c r="K96" t="s">
        <v>644</v>
      </c>
      <c r="L96" t="s">
        <v>645</v>
      </c>
      <c r="M96" t="s">
        <v>21786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21787</v>
      </c>
      <c r="T96" t="s">
        <v>21786</v>
      </c>
    </row>
    <row r="97" spans="1:20" x14ac:dyDescent="0.25">
      <c r="A97" t="s">
        <v>239</v>
      </c>
      <c r="B97" t="s">
        <v>245</v>
      </c>
      <c r="C97">
        <v>139</v>
      </c>
      <c r="D97">
        <v>1</v>
      </c>
      <c r="E97" t="s">
        <v>21788</v>
      </c>
      <c r="F97">
        <v>108.99</v>
      </c>
      <c r="G97">
        <v>0</v>
      </c>
      <c r="H97" t="s">
        <v>641</v>
      </c>
      <c r="I97" t="s">
        <v>21789</v>
      </c>
      <c r="J97" t="s">
        <v>1003</v>
      </c>
      <c r="K97" t="s">
        <v>644</v>
      </c>
      <c r="L97" t="s">
        <v>645</v>
      </c>
      <c r="M97" t="s">
        <v>21790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21791</v>
      </c>
      <c r="T97" t="s">
        <v>21790</v>
      </c>
    </row>
    <row r="98" spans="1:20" x14ac:dyDescent="0.25">
      <c r="A98" t="s">
        <v>240</v>
      </c>
      <c r="B98" t="s">
        <v>246</v>
      </c>
      <c r="C98">
        <v>139</v>
      </c>
      <c r="D98">
        <v>7</v>
      </c>
      <c r="E98" t="s">
        <v>21792</v>
      </c>
      <c r="F98">
        <v>763</v>
      </c>
      <c r="G98">
        <v>0</v>
      </c>
      <c r="H98" t="s">
        <v>641</v>
      </c>
      <c r="I98" t="s">
        <v>7910</v>
      </c>
      <c r="J98" t="s">
        <v>942</v>
      </c>
      <c r="K98" t="s">
        <v>644</v>
      </c>
      <c r="L98" t="s">
        <v>645</v>
      </c>
      <c r="M98" t="s">
        <v>21793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21794</v>
      </c>
      <c r="T98" t="s">
        <v>21793</v>
      </c>
    </row>
    <row r="99" spans="1:20" x14ac:dyDescent="0.25">
      <c r="A99" t="s">
        <v>147</v>
      </c>
      <c r="B99" t="s">
        <v>148</v>
      </c>
      <c r="C99">
        <v>40</v>
      </c>
      <c r="D99">
        <v>10</v>
      </c>
      <c r="E99" t="s">
        <v>21795</v>
      </c>
      <c r="F99">
        <v>439</v>
      </c>
      <c r="G99">
        <v>0</v>
      </c>
      <c r="H99" t="s">
        <v>641</v>
      </c>
      <c r="I99" t="s">
        <v>21796</v>
      </c>
      <c r="J99" t="s">
        <v>3199</v>
      </c>
      <c r="K99" t="s">
        <v>644</v>
      </c>
      <c r="L99" t="s">
        <v>645</v>
      </c>
      <c r="M99" t="s">
        <v>21797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21798</v>
      </c>
      <c r="T99" t="s">
        <v>21797</v>
      </c>
    </row>
    <row r="100" spans="1:20" x14ac:dyDescent="0.25">
      <c r="A100" t="s">
        <v>240</v>
      </c>
      <c r="B100" t="s">
        <v>246</v>
      </c>
      <c r="C100">
        <v>139</v>
      </c>
      <c r="D100">
        <v>1</v>
      </c>
      <c r="E100" t="s">
        <v>21795</v>
      </c>
      <c r="F100">
        <v>439</v>
      </c>
      <c r="G100">
        <v>0</v>
      </c>
      <c r="H100" t="s">
        <v>641</v>
      </c>
      <c r="I100" t="s">
        <v>21796</v>
      </c>
      <c r="J100" t="s">
        <v>3199</v>
      </c>
      <c r="K100" t="s">
        <v>644</v>
      </c>
      <c r="L100" t="s">
        <v>645</v>
      </c>
      <c r="M100" t="s">
        <v>21797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21798</v>
      </c>
      <c r="T100" t="s">
        <v>21797</v>
      </c>
    </row>
    <row r="101" spans="1:20" x14ac:dyDescent="0.25">
      <c r="A101" t="s">
        <v>22</v>
      </c>
      <c r="B101" t="s">
        <v>27</v>
      </c>
      <c r="C101">
        <v>66.333333333333329</v>
      </c>
      <c r="D101">
        <v>3</v>
      </c>
      <c r="E101" t="s">
        <v>21799</v>
      </c>
      <c r="F101">
        <v>220</v>
      </c>
      <c r="G101">
        <v>0</v>
      </c>
      <c r="H101" t="s">
        <v>729</v>
      </c>
      <c r="I101" t="s">
        <v>21800</v>
      </c>
      <c r="J101" t="s">
        <v>2936</v>
      </c>
      <c r="K101" t="s">
        <v>644</v>
      </c>
      <c r="L101" t="s">
        <v>645</v>
      </c>
      <c r="M101" t="s">
        <v>21801</v>
      </c>
      <c r="N101" t="s">
        <v>644</v>
      </c>
      <c r="O101" t="s">
        <v>668</v>
      </c>
      <c r="P101" t="s">
        <v>5</v>
      </c>
      <c r="Q101" t="s">
        <v>669</v>
      </c>
      <c r="R101" t="s">
        <v>645</v>
      </c>
      <c r="S101" t="s">
        <v>21802</v>
      </c>
      <c r="T101" t="s">
        <v>21801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21803</v>
      </c>
      <c r="F102">
        <v>208.99</v>
      </c>
      <c r="G102">
        <v>0</v>
      </c>
      <c r="H102" t="s">
        <v>641</v>
      </c>
      <c r="I102" t="s">
        <v>21804</v>
      </c>
      <c r="J102" t="s">
        <v>685</v>
      </c>
      <c r="K102" t="s">
        <v>644</v>
      </c>
      <c r="L102" t="s">
        <v>645</v>
      </c>
      <c r="M102" t="s">
        <v>21805</v>
      </c>
      <c r="N102" t="s">
        <v>644</v>
      </c>
      <c r="O102" t="s">
        <v>668</v>
      </c>
      <c r="P102" t="s">
        <v>5</v>
      </c>
      <c r="Q102" t="s">
        <v>669</v>
      </c>
      <c r="R102" t="s">
        <v>645</v>
      </c>
      <c r="S102" t="s">
        <v>21806</v>
      </c>
      <c r="T102" t="s">
        <v>21805</v>
      </c>
    </row>
    <row r="103" spans="1:20" x14ac:dyDescent="0.25">
      <c r="A103" t="s">
        <v>239</v>
      </c>
      <c r="B103" t="s">
        <v>245</v>
      </c>
      <c r="C103">
        <v>139</v>
      </c>
      <c r="D103">
        <v>1</v>
      </c>
      <c r="E103" t="s">
        <v>21803</v>
      </c>
      <c r="F103">
        <v>208.99</v>
      </c>
      <c r="G103">
        <v>0</v>
      </c>
      <c r="H103" t="s">
        <v>641</v>
      </c>
      <c r="I103" t="s">
        <v>21804</v>
      </c>
      <c r="J103" t="s">
        <v>685</v>
      </c>
      <c r="K103" t="s">
        <v>644</v>
      </c>
      <c r="L103" t="s">
        <v>645</v>
      </c>
      <c r="M103" t="s">
        <v>21805</v>
      </c>
      <c r="N103" t="s">
        <v>644</v>
      </c>
      <c r="O103" t="s">
        <v>668</v>
      </c>
      <c r="P103" t="s">
        <v>5</v>
      </c>
      <c r="Q103" t="s">
        <v>669</v>
      </c>
      <c r="R103" t="s">
        <v>645</v>
      </c>
      <c r="S103" t="s">
        <v>21806</v>
      </c>
      <c r="T103" t="s">
        <v>21805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21807</v>
      </c>
      <c r="F104">
        <v>100</v>
      </c>
      <c r="G104">
        <v>0</v>
      </c>
      <c r="H104" t="s">
        <v>641</v>
      </c>
      <c r="I104" t="s">
        <v>21808</v>
      </c>
      <c r="J104" t="s">
        <v>924</v>
      </c>
      <c r="K104" t="s">
        <v>644</v>
      </c>
      <c r="L104" t="s">
        <v>645</v>
      </c>
      <c r="M104" t="s">
        <v>21809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21810</v>
      </c>
      <c r="T104" t="s">
        <v>21809</v>
      </c>
    </row>
    <row r="105" spans="1:20" x14ac:dyDescent="0.25">
      <c r="A105" t="s">
        <v>147</v>
      </c>
      <c r="B105" t="s">
        <v>148</v>
      </c>
      <c r="C105">
        <v>40</v>
      </c>
      <c r="D105">
        <v>10</v>
      </c>
      <c r="E105" t="s">
        <v>21811</v>
      </c>
      <c r="F105">
        <v>400</v>
      </c>
      <c r="G105">
        <v>0</v>
      </c>
      <c r="H105" t="s">
        <v>641</v>
      </c>
      <c r="I105" t="s">
        <v>21812</v>
      </c>
      <c r="J105" t="s">
        <v>736</v>
      </c>
      <c r="K105" t="s">
        <v>644</v>
      </c>
      <c r="L105" t="s">
        <v>645</v>
      </c>
      <c r="M105" t="s">
        <v>21809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21813</v>
      </c>
      <c r="T105" t="s">
        <v>21809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21814</v>
      </c>
      <c r="F106">
        <v>100</v>
      </c>
      <c r="G106">
        <v>0</v>
      </c>
      <c r="H106" t="s">
        <v>641</v>
      </c>
      <c r="I106" t="s">
        <v>21815</v>
      </c>
      <c r="J106" t="s">
        <v>783</v>
      </c>
      <c r="K106" t="s">
        <v>644</v>
      </c>
      <c r="L106" t="s">
        <v>645</v>
      </c>
      <c r="M106" t="s">
        <v>21816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21817</v>
      </c>
      <c r="T106" t="s">
        <v>21816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3</v>
      </c>
      <c r="E107" t="s">
        <v>21818</v>
      </c>
      <c r="F107">
        <v>100</v>
      </c>
      <c r="G107">
        <v>0</v>
      </c>
      <c r="H107" t="s">
        <v>641</v>
      </c>
      <c r="I107" t="s">
        <v>21819</v>
      </c>
      <c r="J107" t="s">
        <v>771</v>
      </c>
      <c r="K107" t="s">
        <v>644</v>
      </c>
      <c r="L107" t="s">
        <v>645</v>
      </c>
      <c r="M107" t="s">
        <v>21816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21820</v>
      </c>
      <c r="T107" t="s">
        <v>21816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21821</v>
      </c>
      <c r="F108">
        <v>110</v>
      </c>
      <c r="G108">
        <v>10</v>
      </c>
      <c r="H108" t="s">
        <v>641</v>
      </c>
      <c r="I108" t="s">
        <v>21822</v>
      </c>
      <c r="J108" t="s">
        <v>2083</v>
      </c>
      <c r="K108" t="s">
        <v>644</v>
      </c>
      <c r="L108" t="s">
        <v>645</v>
      </c>
      <c r="M108" t="s">
        <v>21823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21824</v>
      </c>
      <c r="T108" t="s">
        <v>21823</v>
      </c>
    </row>
    <row r="109" spans="1:20" x14ac:dyDescent="0.25">
      <c r="A109" t="s">
        <v>99</v>
      </c>
      <c r="B109" t="s">
        <v>100</v>
      </c>
      <c r="C109">
        <v>10</v>
      </c>
      <c r="D109">
        <v>100</v>
      </c>
      <c r="E109" t="s">
        <v>21825</v>
      </c>
      <c r="F109">
        <v>1000</v>
      </c>
      <c r="G109">
        <v>0</v>
      </c>
      <c r="H109" t="s">
        <v>673</v>
      </c>
      <c r="I109" t="s">
        <v>14664</v>
      </c>
      <c r="J109" t="s">
        <v>14665</v>
      </c>
      <c r="K109" t="s">
        <v>7014</v>
      </c>
      <c r="L109" t="s">
        <v>11316</v>
      </c>
      <c r="M109" t="s">
        <v>21826</v>
      </c>
      <c r="N109" t="s">
        <v>644</v>
      </c>
      <c r="O109" t="s">
        <v>679</v>
      </c>
      <c r="P109" t="s">
        <v>26</v>
      </c>
      <c r="Q109" t="s">
        <v>680</v>
      </c>
      <c r="R109" t="s">
        <v>645</v>
      </c>
      <c r="S109" t="s">
        <v>21827</v>
      </c>
      <c r="T109" t="s">
        <v>21826</v>
      </c>
    </row>
    <row r="110" spans="1:20" x14ac:dyDescent="0.25">
      <c r="A110" t="s">
        <v>22</v>
      </c>
      <c r="B110" t="s">
        <v>27</v>
      </c>
      <c r="C110">
        <v>79</v>
      </c>
      <c r="D110">
        <v>1</v>
      </c>
      <c r="E110" t="s">
        <v>21828</v>
      </c>
      <c r="F110">
        <v>79</v>
      </c>
      <c r="G110">
        <v>0</v>
      </c>
      <c r="H110" t="s">
        <v>673</v>
      </c>
      <c r="I110" t="s">
        <v>6110</v>
      </c>
      <c r="J110" t="s">
        <v>21829</v>
      </c>
      <c r="K110" t="s">
        <v>21830</v>
      </c>
      <c r="L110" t="s">
        <v>21831</v>
      </c>
      <c r="M110" t="s">
        <v>21826</v>
      </c>
      <c r="N110" t="s">
        <v>644</v>
      </c>
      <c r="O110" t="s">
        <v>679</v>
      </c>
      <c r="P110" t="s">
        <v>26</v>
      </c>
      <c r="Q110" t="s">
        <v>680</v>
      </c>
      <c r="R110" t="s">
        <v>645</v>
      </c>
      <c r="S110" t="s">
        <v>21832</v>
      </c>
      <c r="T110" t="s">
        <v>21826</v>
      </c>
    </row>
    <row r="111" spans="1:20" x14ac:dyDescent="0.25">
      <c r="A111" t="s">
        <v>22</v>
      </c>
      <c r="B111" t="s">
        <v>27</v>
      </c>
      <c r="C111">
        <v>120</v>
      </c>
      <c r="D111">
        <v>1</v>
      </c>
      <c r="E111" t="s">
        <v>21833</v>
      </c>
      <c r="F111">
        <v>100</v>
      </c>
      <c r="G111">
        <v>0</v>
      </c>
      <c r="H111" t="s">
        <v>641</v>
      </c>
      <c r="I111" t="s">
        <v>21834</v>
      </c>
      <c r="J111" t="s">
        <v>771</v>
      </c>
      <c r="K111" t="s">
        <v>644</v>
      </c>
      <c r="L111" t="s">
        <v>645</v>
      </c>
      <c r="M111" t="s">
        <v>21835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21836</v>
      </c>
      <c r="T111" t="s">
        <v>21837</v>
      </c>
    </row>
    <row r="112" spans="1:20" x14ac:dyDescent="0.25">
      <c r="A112" t="s">
        <v>147</v>
      </c>
      <c r="B112" t="s">
        <v>148</v>
      </c>
      <c r="C112">
        <v>50</v>
      </c>
      <c r="D112">
        <v>6</v>
      </c>
      <c r="E112" t="s">
        <v>21838</v>
      </c>
      <c r="F112">
        <v>200</v>
      </c>
      <c r="G112">
        <v>0</v>
      </c>
      <c r="H112" t="s">
        <v>641</v>
      </c>
      <c r="I112" t="s">
        <v>21839</v>
      </c>
      <c r="J112" t="s">
        <v>661</v>
      </c>
      <c r="K112" t="s">
        <v>644</v>
      </c>
      <c r="L112" t="s">
        <v>645</v>
      </c>
      <c r="M112" t="s">
        <v>21840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21841</v>
      </c>
      <c r="T112" t="s">
        <v>21840</v>
      </c>
    </row>
    <row r="113" spans="1:20" x14ac:dyDescent="0.25">
      <c r="A113" t="s">
        <v>22</v>
      </c>
      <c r="B113" t="s">
        <v>27</v>
      </c>
      <c r="C113">
        <v>66.333333333333329</v>
      </c>
      <c r="D113">
        <v>3</v>
      </c>
      <c r="E113" t="s">
        <v>21842</v>
      </c>
      <c r="F113">
        <v>220</v>
      </c>
      <c r="G113">
        <v>0</v>
      </c>
      <c r="H113" t="s">
        <v>729</v>
      </c>
      <c r="I113" t="s">
        <v>21843</v>
      </c>
      <c r="J113" t="s">
        <v>724</v>
      </c>
      <c r="K113" t="s">
        <v>644</v>
      </c>
      <c r="L113" t="s">
        <v>645</v>
      </c>
      <c r="M113" t="s">
        <v>21844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21845</v>
      </c>
      <c r="T113" t="s">
        <v>21846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21847</v>
      </c>
      <c r="F114">
        <v>100</v>
      </c>
      <c r="G114">
        <v>0</v>
      </c>
      <c r="H114" t="s">
        <v>641</v>
      </c>
      <c r="I114" t="s">
        <v>21843</v>
      </c>
      <c r="J114" t="s">
        <v>724</v>
      </c>
      <c r="K114" t="s">
        <v>644</v>
      </c>
      <c r="L114" t="s">
        <v>645</v>
      </c>
      <c r="M114" t="s">
        <v>21848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21849</v>
      </c>
      <c r="T114" t="s">
        <v>21848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21850</v>
      </c>
      <c r="F115">
        <v>100</v>
      </c>
      <c r="G115">
        <v>0</v>
      </c>
      <c r="H115" t="s">
        <v>641</v>
      </c>
      <c r="I115" t="s">
        <v>21851</v>
      </c>
      <c r="J115" t="s">
        <v>685</v>
      </c>
      <c r="K115" t="s">
        <v>644</v>
      </c>
      <c r="L115" t="s">
        <v>645</v>
      </c>
      <c r="M115" t="s">
        <v>21852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21853</v>
      </c>
      <c r="T115" t="s">
        <v>21852</v>
      </c>
    </row>
    <row r="116" spans="1:20" x14ac:dyDescent="0.25">
      <c r="A116" t="s">
        <v>147</v>
      </c>
      <c r="B116" t="s">
        <v>148</v>
      </c>
      <c r="C116">
        <v>50</v>
      </c>
      <c r="D116">
        <v>6</v>
      </c>
      <c r="E116" t="s">
        <v>21854</v>
      </c>
      <c r="F116">
        <v>200</v>
      </c>
      <c r="G116">
        <v>0</v>
      </c>
      <c r="H116" t="s">
        <v>641</v>
      </c>
      <c r="I116" t="s">
        <v>21855</v>
      </c>
      <c r="J116" t="s">
        <v>2343</v>
      </c>
      <c r="K116" t="s">
        <v>644</v>
      </c>
      <c r="L116" t="s">
        <v>645</v>
      </c>
      <c r="M116" t="s">
        <v>21856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21857</v>
      </c>
      <c r="T116" t="s">
        <v>21852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21858</v>
      </c>
      <c r="F117">
        <v>100</v>
      </c>
      <c r="G117">
        <v>0</v>
      </c>
      <c r="H117" t="s">
        <v>641</v>
      </c>
      <c r="I117" t="s">
        <v>21859</v>
      </c>
      <c r="J117" t="s">
        <v>685</v>
      </c>
      <c r="K117" t="s">
        <v>644</v>
      </c>
      <c r="L117" t="s">
        <v>645</v>
      </c>
      <c r="M117" t="s">
        <v>21860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21861</v>
      </c>
      <c r="T117" t="s">
        <v>21860</v>
      </c>
    </row>
    <row r="118" spans="1:20" x14ac:dyDescent="0.25">
      <c r="A118" t="s">
        <v>241</v>
      </c>
      <c r="B118" t="s">
        <v>247</v>
      </c>
      <c r="C118">
        <v>139</v>
      </c>
      <c r="D118">
        <v>1</v>
      </c>
      <c r="E118" t="s">
        <v>21862</v>
      </c>
      <c r="F118">
        <v>108.99</v>
      </c>
      <c r="G118">
        <v>0</v>
      </c>
      <c r="H118" t="s">
        <v>641</v>
      </c>
      <c r="I118" t="s">
        <v>21863</v>
      </c>
      <c r="J118" t="s">
        <v>981</v>
      </c>
      <c r="K118" t="s">
        <v>644</v>
      </c>
      <c r="L118" t="s">
        <v>645</v>
      </c>
      <c r="M118" t="s">
        <v>21864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21865</v>
      </c>
      <c r="T118" t="s">
        <v>21864</v>
      </c>
    </row>
    <row r="119" spans="1:20" x14ac:dyDescent="0.25">
      <c r="A119" t="s">
        <v>18</v>
      </c>
      <c r="B119" t="s">
        <v>19</v>
      </c>
      <c r="C119">
        <v>66.666666666666671</v>
      </c>
      <c r="D119">
        <v>3</v>
      </c>
      <c r="E119" t="s">
        <v>21866</v>
      </c>
      <c r="F119">
        <v>110</v>
      </c>
      <c r="G119">
        <v>10</v>
      </c>
      <c r="H119" t="s">
        <v>641</v>
      </c>
      <c r="I119" t="s">
        <v>21867</v>
      </c>
      <c r="J119" t="s">
        <v>859</v>
      </c>
      <c r="K119" t="s">
        <v>644</v>
      </c>
      <c r="L119" t="s">
        <v>645</v>
      </c>
      <c r="M119" t="s">
        <v>21868</v>
      </c>
      <c r="N119" t="s">
        <v>644</v>
      </c>
      <c r="O119" t="s">
        <v>668</v>
      </c>
      <c r="P119" t="s">
        <v>5</v>
      </c>
      <c r="Q119" t="s">
        <v>669</v>
      </c>
      <c r="R119" t="s">
        <v>645</v>
      </c>
      <c r="S119" t="s">
        <v>21869</v>
      </c>
      <c r="T119" t="s">
        <v>21868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21870</v>
      </c>
      <c r="F120">
        <v>100</v>
      </c>
      <c r="G120">
        <v>0</v>
      </c>
      <c r="H120" t="s">
        <v>641</v>
      </c>
      <c r="I120" t="s">
        <v>21871</v>
      </c>
      <c r="J120" t="s">
        <v>666</v>
      </c>
      <c r="K120" t="s">
        <v>644</v>
      </c>
      <c r="L120" t="s">
        <v>645</v>
      </c>
      <c r="M120" t="s">
        <v>21872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21873</v>
      </c>
      <c r="T120" t="s">
        <v>21874</v>
      </c>
    </row>
    <row r="121" spans="1:20" x14ac:dyDescent="0.25">
      <c r="A121" t="s">
        <v>72</v>
      </c>
      <c r="B121" t="s">
        <v>3385</v>
      </c>
      <c r="C121">
        <v>120</v>
      </c>
      <c r="D121">
        <v>1</v>
      </c>
      <c r="E121" t="s">
        <v>21875</v>
      </c>
      <c r="F121">
        <v>100</v>
      </c>
      <c r="G121">
        <v>0</v>
      </c>
      <c r="H121" t="s">
        <v>641</v>
      </c>
      <c r="I121" t="s">
        <v>21876</v>
      </c>
      <c r="J121" t="s">
        <v>771</v>
      </c>
      <c r="K121" t="s">
        <v>644</v>
      </c>
      <c r="L121" t="s">
        <v>645</v>
      </c>
      <c r="M121" t="s">
        <v>21877</v>
      </c>
      <c r="N121" t="s">
        <v>644</v>
      </c>
      <c r="O121" t="s">
        <v>732</v>
      </c>
      <c r="P121" t="s">
        <v>5</v>
      </c>
      <c r="Q121" t="s">
        <v>669</v>
      </c>
      <c r="R121" t="s">
        <v>645</v>
      </c>
      <c r="S121" t="s">
        <v>21878</v>
      </c>
      <c r="T121" t="s">
        <v>21879</v>
      </c>
    </row>
    <row r="122" spans="1:20" x14ac:dyDescent="0.25">
      <c r="A122" t="s">
        <v>72</v>
      </c>
      <c r="B122" t="s">
        <v>3385</v>
      </c>
      <c r="C122">
        <v>120</v>
      </c>
      <c r="D122">
        <v>1</v>
      </c>
      <c r="E122" t="s">
        <v>21880</v>
      </c>
      <c r="F122">
        <v>129</v>
      </c>
      <c r="G122">
        <v>29</v>
      </c>
      <c r="H122" t="s">
        <v>641</v>
      </c>
      <c r="I122" t="s">
        <v>1328</v>
      </c>
      <c r="J122" t="s">
        <v>771</v>
      </c>
      <c r="K122" t="s">
        <v>644</v>
      </c>
      <c r="L122" t="s">
        <v>645</v>
      </c>
      <c r="M122" t="s">
        <v>21881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21882</v>
      </c>
      <c r="T122" t="s">
        <v>21879</v>
      </c>
    </row>
    <row r="123" spans="1:20" x14ac:dyDescent="0.25">
      <c r="A123" t="s">
        <v>72</v>
      </c>
      <c r="B123" t="s">
        <v>3385</v>
      </c>
      <c r="C123">
        <v>120</v>
      </c>
      <c r="D123">
        <v>1</v>
      </c>
      <c r="E123" t="s">
        <v>21883</v>
      </c>
      <c r="F123">
        <v>100</v>
      </c>
      <c r="G123">
        <v>0</v>
      </c>
      <c r="H123" t="s">
        <v>641</v>
      </c>
      <c r="I123" t="s">
        <v>21884</v>
      </c>
      <c r="J123" t="s">
        <v>2083</v>
      </c>
      <c r="K123" t="s">
        <v>644</v>
      </c>
      <c r="L123" t="s">
        <v>645</v>
      </c>
      <c r="M123" t="s">
        <v>21885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21886</v>
      </c>
      <c r="T123" t="s">
        <v>21887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21888</v>
      </c>
      <c r="F124">
        <v>101</v>
      </c>
      <c r="G124">
        <v>1</v>
      </c>
      <c r="H124" t="s">
        <v>641</v>
      </c>
      <c r="I124" t="s">
        <v>8186</v>
      </c>
      <c r="J124" t="s">
        <v>771</v>
      </c>
      <c r="K124" t="s">
        <v>644</v>
      </c>
      <c r="L124" t="s">
        <v>645</v>
      </c>
      <c r="M124" t="s">
        <v>21889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21890</v>
      </c>
      <c r="T124" t="s">
        <v>21887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21891</v>
      </c>
      <c r="F125">
        <v>100</v>
      </c>
      <c r="G125">
        <v>0</v>
      </c>
      <c r="H125" t="s">
        <v>641</v>
      </c>
      <c r="I125" t="s">
        <v>21892</v>
      </c>
      <c r="J125" t="s">
        <v>1441</v>
      </c>
      <c r="K125" t="s">
        <v>644</v>
      </c>
      <c r="L125" t="s">
        <v>645</v>
      </c>
      <c r="M125" t="s">
        <v>21893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21894</v>
      </c>
      <c r="T125" t="s">
        <v>21889</v>
      </c>
    </row>
    <row r="126" spans="1:20" x14ac:dyDescent="0.25">
      <c r="A126" t="s">
        <v>240</v>
      </c>
      <c r="B126" t="s">
        <v>246</v>
      </c>
      <c r="C126">
        <v>139</v>
      </c>
      <c r="D126">
        <v>1</v>
      </c>
      <c r="E126" t="s">
        <v>21895</v>
      </c>
      <c r="F126">
        <v>99</v>
      </c>
      <c r="G126">
        <v>0</v>
      </c>
      <c r="H126" t="s">
        <v>641</v>
      </c>
      <c r="I126" t="s">
        <v>21884</v>
      </c>
      <c r="J126" t="s">
        <v>2083</v>
      </c>
      <c r="K126" t="s">
        <v>644</v>
      </c>
      <c r="L126" t="s">
        <v>645</v>
      </c>
      <c r="M126" t="s">
        <v>21896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21897</v>
      </c>
      <c r="T126" t="s">
        <v>21889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21898</v>
      </c>
      <c r="F127">
        <v>100</v>
      </c>
      <c r="G127">
        <v>0</v>
      </c>
      <c r="H127" t="s">
        <v>641</v>
      </c>
      <c r="I127" t="s">
        <v>21899</v>
      </c>
      <c r="J127" t="s">
        <v>666</v>
      </c>
      <c r="K127" t="s">
        <v>644</v>
      </c>
      <c r="L127" t="s">
        <v>645</v>
      </c>
      <c r="M127" t="s">
        <v>21900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21901</v>
      </c>
      <c r="T127" t="s">
        <v>21889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21902</v>
      </c>
      <c r="F128">
        <v>100</v>
      </c>
      <c r="G128">
        <v>0</v>
      </c>
      <c r="H128" t="s">
        <v>641</v>
      </c>
      <c r="I128" t="s">
        <v>21903</v>
      </c>
      <c r="J128" t="s">
        <v>21904</v>
      </c>
      <c r="K128" t="s">
        <v>644</v>
      </c>
      <c r="L128" t="s">
        <v>645</v>
      </c>
      <c r="M128" t="s">
        <v>21905</v>
      </c>
      <c r="N128" t="s">
        <v>644</v>
      </c>
      <c r="O128" t="s">
        <v>668</v>
      </c>
      <c r="P128" t="s">
        <v>5</v>
      </c>
      <c r="Q128" t="s">
        <v>669</v>
      </c>
      <c r="R128" t="s">
        <v>645</v>
      </c>
      <c r="S128" t="s">
        <v>21906</v>
      </c>
      <c r="T128" t="s">
        <v>21905</v>
      </c>
    </row>
    <row r="129" spans="1:20" x14ac:dyDescent="0.25">
      <c r="A129" t="s">
        <v>147</v>
      </c>
      <c r="B129" t="s">
        <v>148</v>
      </c>
      <c r="C129">
        <v>65</v>
      </c>
      <c r="D129">
        <v>9</v>
      </c>
      <c r="E129" t="s">
        <v>21907</v>
      </c>
      <c r="F129">
        <v>315</v>
      </c>
      <c r="G129">
        <v>0</v>
      </c>
      <c r="H129" t="s">
        <v>641</v>
      </c>
      <c r="I129" t="s">
        <v>21908</v>
      </c>
      <c r="J129" t="s">
        <v>942</v>
      </c>
      <c r="K129" t="s">
        <v>644</v>
      </c>
      <c r="L129" t="s">
        <v>645</v>
      </c>
      <c r="M129" t="s">
        <v>21909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21910</v>
      </c>
      <c r="T129" t="s">
        <v>21909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21911</v>
      </c>
      <c r="F130">
        <v>100</v>
      </c>
      <c r="G130">
        <v>0</v>
      </c>
      <c r="H130" t="s">
        <v>641</v>
      </c>
      <c r="I130" t="s">
        <v>21912</v>
      </c>
      <c r="J130" t="s">
        <v>21913</v>
      </c>
      <c r="K130" t="s">
        <v>644</v>
      </c>
      <c r="L130" t="s">
        <v>645</v>
      </c>
      <c r="M130" t="s">
        <v>21914</v>
      </c>
      <c r="N130" t="s">
        <v>644</v>
      </c>
      <c r="O130" t="s">
        <v>668</v>
      </c>
      <c r="P130" t="s">
        <v>5</v>
      </c>
      <c r="Q130" t="s">
        <v>669</v>
      </c>
      <c r="R130" t="s">
        <v>645</v>
      </c>
      <c r="S130" t="s">
        <v>21915</v>
      </c>
      <c r="T130" t="s">
        <v>21914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21916</v>
      </c>
      <c r="F131">
        <v>200</v>
      </c>
      <c r="G131">
        <v>0</v>
      </c>
      <c r="H131" t="s">
        <v>641</v>
      </c>
      <c r="I131" t="s">
        <v>9266</v>
      </c>
      <c r="J131" t="s">
        <v>924</v>
      </c>
      <c r="K131" t="s">
        <v>644</v>
      </c>
      <c r="L131" t="s">
        <v>645</v>
      </c>
      <c r="M131" t="s">
        <v>21917</v>
      </c>
      <c r="N131" t="s">
        <v>644</v>
      </c>
      <c r="O131" t="s">
        <v>668</v>
      </c>
      <c r="P131" t="s">
        <v>5</v>
      </c>
      <c r="Q131" t="s">
        <v>669</v>
      </c>
      <c r="R131" t="s">
        <v>645</v>
      </c>
      <c r="S131" t="s">
        <v>21918</v>
      </c>
      <c r="T131" t="s">
        <v>21917</v>
      </c>
    </row>
    <row r="132" spans="1:20" x14ac:dyDescent="0.25">
      <c r="A132" t="s">
        <v>147</v>
      </c>
      <c r="B132" t="s">
        <v>148</v>
      </c>
      <c r="C132">
        <v>40</v>
      </c>
      <c r="D132">
        <v>10</v>
      </c>
      <c r="E132" t="s">
        <v>21919</v>
      </c>
      <c r="F132">
        <v>350</v>
      </c>
      <c r="G132">
        <v>0</v>
      </c>
      <c r="H132" t="s">
        <v>729</v>
      </c>
      <c r="I132" t="s">
        <v>17547</v>
      </c>
      <c r="J132" t="s">
        <v>989</v>
      </c>
      <c r="K132" t="s">
        <v>644</v>
      </c>
      <c r="L132" t="s">
        <v>645</v>
      </c>
      <c r="M132" t="s">
        <v>21920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21921</v>
      </c>
      <c r="T132" t="s">
        <v>21920</v>
      </c>
    </row>
    <row r="133" spans="1:20" x14ac:dyDescent="0.25">
      <c r="A133" t="s">
        <v>239</v>
      </c>
      <c r="B133" t="s">
        <v>245</v>
      </c>
      <c r="C133">
        <v>139</v>
      </c>
      <c r="D133">
        <v>1</v>
      </c>
      <c r="E133" t="s">
        <v>21922</v>
      </c>
      <c r="F133">
        <v>108.99</v>
      </c>
      <c r="G133">
        <v>0</v>
      </c>
      <c r="H133" t="s">
        <v>641</v>
      </c>
      <c r="I133" t="s">
        <v>21923</v>
      </c>
      <c r="J133" t="s">
        <v>685</v>
      </c>
      <c r="K133" t="s">
        <v>644</v>
      </c>
      <c r="L133" t="s">
        <v>645</v>
      </c>
      <c r="M133" t="s">
        <v>21924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21925</v>
      </c>
      <c r="T133" t="s">
        <v>21924</v>
      </c>
    </row>
    <row r="134" spans="1:20" x14ac:dyDescent="0.25">
      <c r="A134" t="s">
        <v>101</v>
      </c>
      <c r="B134" t="s">
        <v>11152</v>
      </c>
      <c r="C134">
        <v>64</v>
      </c>
      <c r="D134">
        <v>1</v>
      </c>
      <c r="E134" t="s">
        <v>21926</v>
      </c>
      <c r="F134">
        <v>64</v>
      </c>
      <c r="G134">
        <v>0</v>
      </c>
      <c r="H134" t="s">
        <v>955</v>
      </c>
      <c r="I134" t="s">
        <v>21927</v>
      </c>
      <c r="J134" t="s">
        <v>21928</v>
      </c>
      <c r="K134" t="s">
        <v>6802</v>
      </c>
      <c r="L134" t="s">
        <v>21929</v>
      </c>
      <c r="M134" t="s">
        <v>21924</v>
      </c>
      <c r="N134" t="s">
        <v>644</v>
      </c>
      <c r="O134" t="s">
        <v>811</v>
      </c>
      <c r="P134" t="s">
        <v>23</v>
      </c>
      <c r="Q134" t="s">
        <v>812</v>
      </c>
      <c r="R134" t="s">
        <v>645</v>
      </c>
      <c r="S134" t="s">
        <v>21930</v>
      </c>
      <c r="T134" t="s">
        <v>21931</v>
      </c>
    </row>
    <row r="135" spans="1:20" x14ac:dyDescent="0.25">
      <c r="A135" t="s">
        <v>147</v>
      </c>
      <c r="B135" t="s">
        <v>148</v>
      </c>
      <c r="C135">
        <v>40</v>
      </c>
      <c r="D135">
        <v>10</v>
      </c>
      <c r="E135" t="s">
        <v>21932</v>
      </c>
      <c r="F135">
        <v>350</v>
      </c>
      <c r="G135">
        <v>0</v>
      </c>
      <c r="H135" t="s">
        <v>729</v>
      </c>
      <c r="I135" t="s">
        <v>21933</v>
      </c>
      <c r="J135" t="s">
        <v>796</v>
      </c>
      <c r="K135" t="s">
        <v>644</v>
      </c>
      <c r="L135" t="s">
        <v>645</v>
      </c>
      <c r="M135" t="s">
        <v>21934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21935</v>
      </c>
      <c r="T135" t="s">
        <v>21934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21936</v>
      </c>
      <c r="F136">
        <v>200</v>
      </c>
      <c r="G136">
        <v>0</v>
      </c>
      <c r="H136" t="s">
        <v>641</v>
      </c>
      <c r="I136" t="s">
        <v>21937</v>
      </c>
      <c r="J136" t="s">
        <v>1292</v>
      </c>
      <c r="K136" t="s">
        <v>644</v>
      </c>
      <c r="L136" t="s">
        <v>645</v>
      </c>
      <c r="M136" t="s">
        <v>21934</v>
      </c>
      <c r="N136" t="s">
        <v>644</v>
      </c>
      <c r="O136" t="s">
        <v>668</v>
      </c>
      <c r="P136" t="s">
        <v>5</v>
      </c>
      <c r="Q136" t="s">
        <v>669</v>
      </c>
      <c r="R136" t="s">
        <v>21938</v>
      </c>
      <c r="S136" t="s">
        <v>21939</v>
      </c>
      <c r="T136" t="s">
        <v>21940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21941</v>
      </c>
      <c r="F137">
        <v>100</v>
      </c>
      <c r="G137">
        <v>0</v>
      </c>
      <c r="H137" t="s">
        <v>641</v>
      </c>
      <c r="I137" t="s">
        <v>21942</v>
      </c>
      <c r="J137" t="s">
        <v>1414</v>
      </c>
      <c r="K137" t="s">
        <v>644</v>
      </c>
      <c r="L137" t="s">
        <v>645</v>
      </c>
      <c r="M137" t="s">
        <v>21940</v>
      </c>
      <c r="N137" t="s">
        <v>644</v>
      </c>
      <c r="O137" t="s">
        <v>668</v>
      </c>
      <c r="P137" t="s">
        <v>5</v>
      </c>
      <c r="Q137" t="s">
        <v>669</v>
      </c>
      <c r="R137" t="s">
        <v>645</v>
      </c>
      <c r="S137" t="s">
        <v>21943</v>
      </c>
      <c r="T137" t="s">
        <v>21944</v>
      </c>
    </row>
    <row r="138" spans="1:20" x14ac:dyDescent="0.25">
      <c r="A138" t="s">
        <v>241</v>
      </c>
      <c r="B138" t="s">
        <v>247</v>
      </c>
      <c r="C138">
        <v>139</v>
      </c>
      <c r="D138">
        <v>1</v>
      </c>
      <c r="E138" t="s">
        <v>21945</v>
      </c>
      <c r="F138">
        <v>108.99</v>
      </c>
      <c r="G138">
        <v>0</v>
      </c>
      <c r="H138" t="s">
        <v>641</v>
      </c>
      <c r="I138" t="s">
        <v>21946</v>
      </c>
      <c r="J138" t="s">
        <v>942</v>
      </c>
      <c r="K138" t="s">
        <v>644</v>
      </c>
      <c r="L138" t="s">
        <v>645</v>
      </c>
      <c r="M138" t="s">
        <v>21947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21948</v>
      </c>
      <c r="T138" t="s">
        <v>21947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21949</v>
      </c>
      <c r="F139">
        <v>100</v>
      </c>
      <c r="G139">
        <v>0</v>
      </c>
      <c r="H139" t="s">
        <v>641</v>
      </c>
      <c r="I139" t="s">
        <v>21950</v>
      </c>
      <c r="J139" t="s">
        <v>724</v>
      </c>
      <c r="K139" t="s">
        <v>644</v>
      </c>
      <c r="L139" t="s">
        <v>645</v>
      </c>
      <c r="M139" t="s">
        <v>21947</v>
      </c>
      <c r="N139" t="s">
        <v>644</v>
      </c>
      <c r="O139" t="s">
        <v>726</v>
      </c>
      <c r="P139" t="s">
        <v>5</v>
      </c>
      <c r="Q139" t="s">
        <v>648</v>
      </c>
      <c r="R139" t="s">
        <v>645</v>
      </c>
      <c r="S139" t="s">
        <v>21951</v>
      </c>
      <c r="T139" t="s">
        <v>21947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21952</v>
      </c>
      <c r="F140">
        <v>100</v>
      </c>
      <c r="G140">
        <v>0</v>
      </c>
      <c r="H140" t="s">
        <v>641</v>
      </c>
      <c r="I140" t="s">
        <v>21953</v>
      </c>
      <c r="J140" t="s">
        <v>2173</v>
      </c>
      <c r="K140" t="s">
        <v>644</v>
      </c>
      <c r="L140" t="s">
        <v>645</v>
      </c>
      <c r="M140" t="s">
        <v>21954</v>
      </c>
      <c r="N140" t="s">
        <v>644</v>
      </c>
      <c r="O140" t="s">
        <v>668</v>
      </c>
      <c r="P140" t="s">
        <v>5</v>
      </c>
      <c r="Q140" t="s">
        <v>669</v>
      </c>
      <c r="R140" t="s">
        <v>645</v>
      </c>
      <c r="S140" t="s">
        <v>21955</v>
      </c>
      <c r="T140" t="s">
        <v>21954</v>
      </c>
    </row>
    <row r="141" spans="1:20" x14ac:dyDescent="0.25">
      <c r="A141" t="s">
        <v>240</v>
      </c>
      <c r="B141" t="s">
        <v>246</v>
      </c>
      <c r="C141">
        <v>0</v>
      </c>
      <c r="D141">
        <v>2</v>
      </c>
      <c r="E141" t="s">
        <v>21956</v>
      </c>
      <c r="F141">
        <v>0</v>
      </c>
      <c r="G141">
        <v>0</v>
      </c>
      <c r="H141" t="s">
        <v>673</v>
      </c>
      <c r="I141" t="s">
        <v>17335</v>
      </c>
      <c r="J141" t="s">
        <v>21957</v>
      </c>
      <c r="K141" t="s">
        <v>17337</v>
      </c>
      <c r="L141" t="s">
        <v>21958</v>
      </c>
      <c r="M141" t="s">
        <v>21959</v>
      </c>
      <c r="N141" t="s">
        <v>20659</v>
      </c>
      <c r="O141" t="s">
        <v>1890</v>
      </c>
      <c r="P141" t="s">
        <v>1891</v>
      </c>
      <c r="Q141" t="s">
        <v>1892</v>
      </c>
      <c r="R141" t="s">
        <v>21960</v>
      </c>
      <c r="S141" t="s">
        <v>21961</v>
      </c>
      <c r="T141" t="s">
        <v>21959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21962</v>
      </c>
      <c r="F142">
        <v>100</v>
      </c>
      <c r="G142">
        <v>0</v>
      </c>
      <c r="H142" t="s">
        <v>641</v>
      </c>
      <c r="I142" t="s">
        <v>21963</v>
      </c>
      <c r="J142" t="s">
        <v>847</v>
      </c>
      <c r="K142" t="s">
        <v>644</v>
      </c>
      <c r="L142" t="s">
        <v>645</v>
      </c>
      <c r="M142" t="s">
        <v>21964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21965</v>
      </c>
      <c r="T142" t="s">
        <v>21964</v>
      </c>
    </row>
    <row r="143" spans="1:20" x14ac:dyDescent="0.25">
      <c r="A143" t="s">
        <v>22</v>
      </c>
      <c r="B143" t="s">
        <v>27</v>
      </c>
      <c r="C143">
        <v>80</v>
      </c>
      <c r="D143">
        <v>10</v>
      </c>
      <c r="E143" t="s">
        <v>21966</v>
      </c>
      <c r="F143">
        <v>800</v>
      </c>
      <c r="G143">
        <v>0</v>
      </c>
      <c r="H143" t="s">
        <v>673</v>
      </c>
      <c r="I143" t="s">
        <v>21967</v>
      </c>
      <c r="J143" t="s">
        <v>21968</v>
      </c>
      <c r="K143" t="s">
        <v>21969</v>
      </c>
      <c r="L143" t="s">
        <v>9002</v>
      </c>
      <c r="M143" t="s">
        <v>21970</v>
      </c>
      <c r="N143" t="s">
        <v>644</v>
      </c>
      <c r="O143" t="s">
        <v>679</v>
      </c>
      <c r="P143" t="s">
        <v>26</v>
      </c>
      <c r="Q143" t="s">
        <v>680</v>
      </c>
      <c r="R143" t="s">
        <v>645</v>
      </c>
      <c r="S143" t="s">
        <v>21971</v>
      </c>
      <c r="T143" t="s">
        <v>21970</v>
      </c>
    </row>
    <row r="144" spans="1:20" x14ac:dyDescent="0.25">
      <c r="A144" t="s">
        <v>239</v>
      </c>
      <c r="B144" t="s">
        <v>245</v>
      </c>
      <c r="C144">
        <v>139</v>
      </c>
      <c r="D144">
        <v>1</v>
      </c>
      <c r="E144" t="s">
        <v>21972</v>
      </c>
      <c r="F144">
        <v>108.99</v>
      </c>
      <c r="G144">
        <v>0</v>
      </c>
      <c r="H144" t="s">
        <v>641</v>
      </c>
      <c r="I144" t="s">
        <v>21973</v>
      </c>
      <c r="J144" t="s">
        <v>859</v>
      </c>
      <c r="K144" t="s">
        <v>644</v>
      </c>
      <c r="L144" t="s">
        <v>645</v>
      </c>
      <c r="M144" t="s">
        <v>21974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21975</v>
      </c>
      <c r="T144" t="s">
        <v>21970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21976</v>
      </c>
      <c r="F145">
        <v>200</v>
      </c>
      <c r="G145">
        <v>0</v>
      </c>
      <c r="H145" t="s">
        <v>641</v>
      </c>
      <c r="I145" t="s">
        <v>3695</v>
      </c>
      <c r="J145" t="s">
        <v>1067</v>
      </c>
      <c r="K145" t="s">
        <v>644</v>
      </c>
      <c r="L145" t="s">
        <v>645</v>
      </c>
      <c r="M145" t="s">
        <v>21977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21978</v>
      </c>
      <c r="T145" t="s">
        <v>21970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3</v>
      </c>
      <c r="E146" t="s">
        <v>21979</v>
      </c>
      <c r="F146">
        <v>100</v>
      </c>
      <c r="G146">
        <v>0</v>
      </c>
      <c r="H146" t="s">
        <v>641</v>
      </c>
      <c r="I146" t="s">
        <v>17710</v>
      </c>
      <c r="J146" t="s">
        <v>864</v>
      </c>
      <c r="K146" t="s">
        <v>644</v>
      </c>
      <c r="L146" t="s">
        <v>645</v>
      </c>
      <c r="M146" t="s">
        <v>21980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21981</v>
      </c>
      <c r="T146" t="s">
        <v>21982</v>
      </c>
    </row>
    <row r="147" spans="1:20" x14ac:dyDescent="0.25">
      <c r="A147" t="s">
        <v>18</v>
      </c>
      <c r="B147" t="s">
        <v>19</v>
      </c>
      <c r="C147">
        <v>66.666666666666671</v>
      </c>
      <c r="D147">
        <v>6</v>
      </c>
      <c r="E147" t="s">
        <v>21983</v>
      </c>
      <c r="F147">
        <v>200</v>
      </c>
      <c r="G147">
        <v>0</v>
      </c>
      <c r="H147" t="s">
        <v>641</v>
      </c>
      <c r="I147" t="s">
        <v>21984</v>
      </c>
      <c r="J147" t="s">
        <v>7214</v>
      </c>
      <c r="K147" t="s">
        <v>644</v>
      </c>
      <c r="L147" t="s">
        <v>645</v>
      </c>
      <c r="M147" t="s">
        <v>21985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21986</v>
      </c>
      <c r="T147" t="s">
        <v>21987</v>
      </c>
    </row>
    <row r="148" spans="1:20" x14ac:dyDescent="0.25">
      <c r="A148" t="s">
        <v>18</v>
      </c>
      <c r="B148" t="s">
        <v>19</v>
      </c>
      <c r="C148">
        <v>66.666666666666671</v>
      </c>
      <c r="D148">
        <v>3</v>
      </c>
      <c r="E148" t="s">
        <v>21988</v>
      </c>
      <c r="F148">
        <v>100</v>
      </c>
      <c r="G148">
        <v>0</v>
      </c>
      <c r="H148" t="s">
        <v>641</v>
      </c>
      <c r="I148" t="s">
        <v>21989</v>
      </c>
      <c r="J148" t="s">
        <v>690</v>
      </c>
      <c r="K148" t="s">
        <v>644</v>
      </c>
      <c r="L148" t="s">
        <v>645</v>
      </c>
      <c r="M148" t="s">
        <v>21990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21991</v>
      </c>
      <c r="T148" t="s">
        <v>21987</v>
      </c>
    </row>
    <row r="149" spans="1:20" x14ac:dyDescent="0.25">
      <c r="A149" t="s">
        <v>18</v>
      </c>
      <c r="B149" t="s">
        <v>19</v>
      </c>
      <c r="C149">
        <v>66.666666666666671</v>
      </c>
      <c r="D149">
        <v>6</v>
      </c>
      <c r="E149" t="s">
        <v>21992</v>
      </c>
      <c r="F149">
        <v>200</v>
      </c>
      <c r="G149">
        <v>0</v>
      </c>
      <c r="H149" t="s">
        <v>641</v>
      </c>
      <c r="I149" t="s">
        <v>21993</v>
      </c>
      <c r="J149" t="s">
        <v>1189</v>
      </c>
      <c r="K149" t="s">
        <v>644</v>
      </c>
      <c r="L149" t="s">
        <v>645</v>
      </c>
      <c r="M149" t="s">
        <v>21994</v>
      </c>
      <c r="N149" t="s">
        <v>644</v>
      </c>
      <c r="O149" t="s">
        <v>668</v>
      </c>
      <c r="P149" t="s">
        <v>5</v>
      </c>
      <c r="Q149" t="s">
        <v>669</v>
      </c>
      <c r="R149" t="s">
        <v>645</v>
      </c>
      <c r="S149" t="s">
        <v>21995</v>
      </c>
      <c r="T149" t="s">
        <v>21996</v>
      </c>
    </row>
    <row r="150" spans="1:20" x14ac:dyDescent="0.25">
      <c r="A150" t="s">
        <v>18</v>
      </c>
      <c r="B150" t="s">
        <v>19</v>
      </c>
      <c r="C150">
        <v>66.666666666666671</v>
      </c>
      <c r="D150">
        <v>3</v>
      </c>
      <c r="E150" t="s">
        <v>21997</v>
      </c>
      <c r="F150">
        <v>100</v>
      </c>
      <c r="G150">
        <v>0</v>
      </c>
      <c r="H150" t="s">
        <v>641</v>
      </c>
      <c r="I150" t="s">
        <v>21998</v>
      </c>
      <c r="J150" t="s">
        <v>981</v>
      </c>
      <c r="K150" t="s">
        <v>644</v>
      </c>
      <c r="L150" t="s">
        <v>645</v>
      </c>
      <c r="M150" t="s">
        <v>21999</v>
      </c>
      <c r="N150" t="s">
        <v>644</v>
      </c>
      <c r="O150" t="s">
        <v>732</v>
      </c>
      <c r="P150" t="s">
        <v>5</v>
      </c>
      <c r="Q150" t="s">
        <v>669</v>
      </c>
      <c r="R150" t="s">
        <v>645</v>
      </c>
      <c r="S150" t="s">
        <v>22000</v>
      </c>
      <c r="T150" t="s">
        <v>22001</v>
      </c>
    </row>
    <row r="151" spans="1:20" x14ac:dyDescent="0.25">
      <c r="A151" t="s">
        <v>18</v>
      </c>
      <c r="B151" t="s">
        <v>19</v>
      </c>
      <c r="C151">
        <v>66.666666666666671</v>
      </c>
      <c r="D151">
        <v>3</v>
      </c>
      <c r="E151" t="s">
        <v>22002</v>
      </c>
      <c r="F151">
        <v>100</v>
      </c>
      <c r="G151">
        <v>0</v>
      </c>
      <c r="H151" t="s">
        <v>641</v>
      </c>
      <c r="I151" t="s">
        <v>22003</v>
      </c>
      <c r="J151" t="s">
        <v>685</v>
      </c>
      <c r="K151" t="s">
        <v>644</v>
      </c>
      <c r="L151" t="s">
        <v>645</v>
      </c>
      <c r="M151" t="s">
        <v>22001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22004</v>
      </c>
      <c r="T151" t="s">
        <v>22001</v>
      </c>
    </row>
    <row r="152" spans="1:20" x14ac:dyDescent="0.25">
      <c r="A152" t="s">
        <v>18</v>
      </c>
      <c r="B152" t="s">
        <v>19</v>
      </c>
      <c r="C152">
        <v>66.666666666666671</v>
      </c>
      <c r="D152">
        <v>3</v>
      </c>
      <c r="E152" t="s">
        <v>22005</v>
      </c>
      <c r="F152">
        <v>100</v>
      </c>
      <c r="G152">
        <v>0</v>
      </c>
      <c r="H152" t="s">
        <v>641</v>
      </c>
      <c r="I152" t="s">
        <v>22006</v>
      </c>
      <c r="J152" t="s">
        <v>900</v>
      </c>
      <c r="K152" t="s">
        <v>644</v>
      </c>
      <c r="L152" t="s">
        <v>645</v>
      </c>
      <c r="M152" t="s">
        <v>22007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22008</v>
      </c>
      <c r="T152" t="s">
        <v>22007</v>
      </c>
    </row>
    <row r="153" spans="1:20" x14ac:dyDescent="0.25">
      <c r="A153" t="s">
        <v>22</v>
      </c>
      <c r="B153" t="s">
        <v>27</v>
      </c>
      <c r="C153">
        <v>85</v>
      </c>
      <c r="D153">
        <v>20</v>
      </c>
      <c r="E153" t="s">
        <v>22009</v>
      </c>
      <c r="F153">
        <v>1455.9</v>
      </c>
      <c r="G153">
        <v>134</v>
      </c>
      <c r="H153" t="s">
        <v>673</v>
      </c>
      <c r="I153" t="s">
        <v>6398</v>
      </c>
      <c r="J153" t="s">
        <v>6399</v>
      </c>
      <c r="K153" t="s">
        <v>6400</v>
      </c>
      <c r="L153" t="s">
        <v>6401</v>
      </c>
      <c r="M153" t="s">
        <v>22010</v>
      </c>
      <c r="N153" t="s">
        <v>644</v>
      </c>
      <c r="O153" t="s">
        <v>811</v>
      </c>
      <c r="P153" t="s">
        <v>23</v>
      </c>
      <c r="Q153" t="s">
        <v>812</v>
      </c>
      <c r="R153" t="s">
        <v>645</v>
      </c>
      <c r="S153" t="s">
        <v>22011</v>
      </c>
      <c r="T153" t="s">
        <v>22010</v>
      </c>
    </row>
    <row r="154" spans="1:20" x14ac:dyDescent="0.25">
      <c r="A154" t="s">
        <v>601</v>
      </c>
      <c r="B154" t="s">
        <v>602</v>
      </c>
      <c r="C154">
        <v>139</v>
      </c>
      <c r="D154">
        <v>1</v>
      </c>
      <c r="E154" t="s">
        <v>22012</v>
      </c>
      <c r="F154">
        <v>108.99</v>
      </c>
      <c r="G154">
        <v>0</v>
      </c>
      <c r="H154" t="s">
        <v>641</v>
      </c>
      <c r="I154" t="s">
        <v>7071</v>
      </c>
      <c r="J154" t="s">
        <v>796</v>
      </c>
      <c r="K154" t="s">
        <v>644</v>
      </c>
      <c r="L154" t="s">
        <v>645</v>
      </c>
      <c r="M154" t="s">
        <v>22013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22014</v>
      </c>
      <c r="T154" t="s">
        <v>22013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22015</v>
      </c>
      <c r="F155">
        <v>208</v>
      </c>
      <c r="G155">
        <v>8</v>
      </c>
      <c r="H155" t="s">
        <v>641</v>
      </c>
      <c r="I155" t="s">
        <v>22016</v>
      </c>
      <c r="J155" t="s">
        <v>1863</v>
      </c>
      <c r="K155" t="s">
        <v>644</v>
      </c>
      <c r="L155" t="s">
        <v>645</v>
      </c>
      <c r="M155" t="s">
        <v>22017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22018</v>
      </c>
      <c r="T155" t="s">
        <v>22017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22019</v>
      </c>
      <c r="F156">
        <v>100</v>
      </c>
      <c r="G156">
        <v>0</v>
      </c>
      <c r="H156" t="s">
        <v>641</v>
      </c>
      <c r="I156" t="s">
        <v>11523</v>
      </c>
      <c r="J156" t="s">
        <v>1711</v>
      </c>
      <c r="K156" t="s">
        <v>644</v>
      </c>
      <c r="L156" t="s">
        <v>645</v>
      </c>
      <c r="M156" t="s">
        <v>22020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22021</v>
      </c>
      <c r="T156" t="s">
        <v>22020</v>
      </c>
    </row>
    <row r="157" spans="1:20" x14ac:dyDescent="0.25">
      <c r="A157" t="s">
        <v>147</v>
      </c>
      <c r="B157" t="s">
        <v>148</v>
      </c>
      <c r="C157">
        <v>50</v>
      </c>
      <c r="D157">
        <v>6</v>
      </c>
      <c r="E157" t="s">
        <v>22022</v>
      </c>
      <c r="F157">
        <v>200</v>
      </c>
      <c r="G157">
        <v>0</v>
      </c>
      <c r="H157" t="s">
        <v>641</v>
      </c>
      <c r="I157" t="s">
        <v>22023</v>
      </c>
      <c r="J157" t="s">
        <v>2343</v>
      </c>
      <c r="K157" t="s">
        <v>644</v>
      </c>
      <c r="L157" t="s">
        <v>645</v>
      </c>
      <c r="M157" t="s">
        <v>22024</v>
      </c>
      <c r="N157" t="s">
        <v>644</v>
      </c>
      <c r="O157" t="s">
        <v>668</v>
      </c>
      <c r="P157" t="s">
        <v>5</v>
      </c>
      <c r="Q157" t="s">
        <v>669</v>
      </c>
      <c r="R157" t="s">
        <v>645</v>
      </c>
      <c r="S157" t="s">
        <v>22025</v>
      </c>
      <c r="T157" t="s">
        <v>22026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22027</v>
      </c>
      <c r="F158">
        <v>200</v>
      </c>
      <c r="G158">
        <v>0</v>
      </c>
      <c r="H158" t="s">
        <v>641</v>
      </c>
      <c r="I158" t="s">
        <v>22028</v>
      </c>
      <c r="J158" t="s">
        <v>888</v>
      </c>
      <c r="K158" t="s">
        <v>644</v>
      </c>
      <c r="L158" t="s">
        <v>645</v>
      </c>
      <c r="M158" t="s">
        <v>22029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22030</v>
      </c>
      <c r="T158" t="s">
        <v>22029</v>
      </c>
    </row>
    <row r="159" spans="1:20" x14ac:dyDescent="0.25">
      <c r="A159" t="s">
        <v>104</v>
      </c>
      <c r="B159" t="s">
        <v>105</v>
      </c>
      <c r="C159">
        <v>14</v>
      </c>
      <c r="D159">
        <v>1</v>
      </c>
      <c r="E159" t="s">
        <v>22031</v>
      </c>
      <c r="F159">
        <v>14</v>
      </c>
      <c r="G159">
        <v>0</v>
      </c>
      <c r="H159" t="s">
        <v>673</v>
      </c>
      <c r="I159" t="s">
        <v>12051</v>
      </c>
      <c r="J159" t="s">
        <v>7699</v>
      </c>
      <c r="K159" t="s">
        <v>2884</v>
      </c>
      <c r="L159" t="s">
        <v>1776</v>
      </c>
      <c r="M159" t="s">
        <v>22032</v>
      </c>
      <c r="N159" t="s">
        <v>644</v>
      </c>
      <c r="O159" t="s">
        <v>679</v>
      </c>
      <c r="P159" t="s">
        <v>26</v>
      </c>
      <c r="Q159" t="s">
        <v>680</v>
      </c>
      <c r="R159" t="s">
        <v>645</v>
      </c>
      <c r="S159" t="s">
        <v>22033</v>
      </c>
      <c r="T159" t="s">
        <v>22034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22035</v>
      </c>
      <c r="F160">
        <v>200</v>
      </c>
      <c r="G160">
        <v>0</v>
      </c>
      <c r="H160" t="s">
        <v>641</v>
      </c>
      <c r="I160" t="s">
        <v>22036</v>
      </c>
      <c r="J160" t="s">
        <v>801</v>
      </c>
      <c r="K160" t="s">
        <v>644</v>
      </c>
      <c r="L160" t="s">
        <v>645</v>
      </c>
      <c r="M160" t="s">
        <v>22037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22038</v>
      </c>
      <c r="T160" t="s">
        <v>22037</v>
      </c>
    </row>
    <row r="161" spans="1:20" x14ac:dyDescent="0.25">
      <c r="A161" t="s">
        <v>18</v>
      </c>
      <c r="B161" t="s">
        <v>19</v>
      </c>
      <c r="C161">
        <v>66.666666666666671</v>
      </c>
      <c r="D161">
        <v>3</v>
      </c>
      <c r="E161" t="s">
        <v>22039</v>
      </c>
      <c r="F161">
        <v>100</v>
      </c>
      <c r="G161">
        <v>0</v>
      </c>
      <c r="H161" t="s">
        <v>641</v>
      </c>
      <c r="I161" t="s">
        <v>22040</v>
      </c>
      <c r="J161" t="s">
        <v>1678</v>
      </c>
      <c r="K161" t="s">
        <v>644</v>
      </c>
      <c r="L161" t="s">
        <v>645</v>
      </c>
      <c r="M161" t="s">
        <v>22037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22041</v>
      </c>
      <c r="T161" t="s">
        <v>22037</v>
      </c>
    </row>
    <row r="162" spans="1:20" x14ac:dyDescent="0.25">
      <c r="A162" t="s">
        <v>239</v>
      </c>
      <c r="B162" t="s">
        <v>245</v>
      </c>
      <c r="C162">
        <v>139</v>
      </c>
      <c r="D162">
        <v>1</v>
      </c>
      <c r="E162" t="s">
        <v>22042</v>
      </c>
      <c r="F162">
        <v>108.99</v>
      </c>
      <c r="G162">
        <v>0</v>
      </c>
      <c r="H162" t="s">
        <v>641</v>
      </c>
      <c r="I162" t="s">
        <v>22043</v>
      </c>
      <c r="J162" t="s">
        <v>796</v>
      </c>
      <c r="K162" t="s">
        <v>644</v>
      </c>
      <c r="L162" t="s">
        <v>645</v>
      </c>
      <c r="M162" t="s">
        <v>22044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22045</v>
      </c>
      <c r="T162" t="s">
        <v>22044</v>
      </c>
    </row>
    <row r="163" spans="1:20" x14ac:dyDescent="0.25">
      <c r="A163" t="s">
        <v>22</v>
      </c>
      <c r="B163" t="s">
        <v>27</v>
      </c>
      <c r="C163">
        <v>79</v>
      </c>
      <c r="D163">
        <v>3</v>
      </c>
      <c r="E163" t="s">
        <v>22046</v>
      </c>
      <c r="F163">
        <v>237</v>
      </c>
      <c r="G163">
        <v>0</v>
      </c>
      <c r="H163" t="s">
        <v>673</v>
      </c>
      <c r="I163" t="s">
        <v>22047</v>
      </c>
      <c r="J163" t="s">
        <v>22048</v>
      </c>
      <c r="K163" t="s">
        <v>5065</v>
      </c>
      <c r="L163" t="s">
        <v>22049</v>
      </c>
      <c r="M163" t="s">
        <v>22050</v>
      </c>
      <c r="N163" t="s">
        <v>644</v>
      </c>
      <c r="O163" t="s">
        <v>703</v>
      </c>
      <c r="P163" t="s">
        <v>26</v>
      </c>
      <c r="Q163" t="s">
        <v>680</v>
      </c>
      <c r="R163" t="s">
        <v>645</v>
      </c>
      <c r="S163" t="s">
        <v>22051</v>
      </c>
      <c r="T163" t="s">
        <v>22052</v>
      </c>
    </row>
    <row r="164" spans="1:20" x14ac:dyDescent="0.25">
      <c r="A164" t="s">
        <v>22</v>
      </c>
      <c r="B164" t="s">
        <v>27</v>
      </c>
      <c r="C164">
        <v>66.333333333333329</v>
      </c>
      <c r="D164">
        <v>3</v>
      </c>
      <c r="E164" t="s">
        <v>22053</v>
      </c>
      <c r="F164">
        <v>220</v>
      </c>
      <c r="G164">
        <v>0</v>
      </c>
      <c r="H164" t="s">
        <v>729</v>
      </c>
      <c r="I164" t="s">
        <v>22054</v>
      </c>
      <c r="J164" t="s">
        <v>666</v>
      </c>
      <c r="K164" t="s">
        <v>644</v>
      </c>
      <c r="L164" t="s">
        <v>645</v>
      </c>
      <c r="M164" t="s">
        <v>22055</v>
      </c>
      <c r="N164" t="s">
        <v>644</v>
      </c>
      <c r="O164" t="s">
        <v>668</v>
      </c>
      <c r="P164" t="s">
        <v>5</v>
      </c>
      <c r="Q164" t="s">
        <v>669</v>
      </c>
      <c r="R164" t="s">
        <v>645</v>
      </c>
      <c r="S164" t="s">
        <v>22056</v>
      </c>
      <c r="T164" t="s">
        <v>22055</v>
      </c>
    </row>
    <row r="165" spans="1:20" x14ac:dyDescent="0.25">
      <c r="A165" t="s">
        <v>22</v>
      </c>
      <c r="B165" t="s">
        <v>27</v>
      </c>
      <c r="C165">
        <v>66.333333333333329</v>
      </c>
      <c r="D165">
        <v>3</v>
      </c>
      <c r="E165" t="s">
        <v>22057</v>
      </c>
      <c r="F165">
        <v>220</v>
      </c>
      <c r="G165">
        <v>0</v>
      </c>
      <c r="H165" t="s">
        <v>729</v>
      </c>
      <c r="I165" t="s">
        <v>22058</v>
      </c>
      <c r="J165" t="s">
        <v>788</v>
      </c>
      <c r="K165" t="s">
        <v>644</v>
      </c>
      <c r="L165" t="s">
        <v>645</v>
      </c>
      <c r="M165" t="s">
        <v>22059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22060</v>
      </c>
      <c r="T165" t="s">
        <v>22059</v>
      </c>
    </row>
    <row r="166" spans="1:20" x14ac:dyDescent="0.25">
      <c r="A166" t="s">
        <v>239</v>
      </c>
      <c r="B166" t="s">
        <v>1870</v>
      </c>
      <c r="C166">
        <v>75.209999999999994</v>
      </c>
      <c r="D166">
        <v>2</v>
      </c>
      <c r="E166" t="s">
        <v>22061</v>
      </c>
      <c r="F166">
        <v>150.41999999999999</v>
      </c>
      <c r="G166">
        <v>0</v>
      </c>
      <c r="H166" t="s">
        <v>805</v>
      </c>
      <c r="I166" t="s">
        <v>22062</v>
      </c>
      <c r="J166" t="s">
        <v>22063</v>
      </c>
      <c r="K166" t="s">
        <v>22064</v>
      </c>
      <c r="L166" t="s">
        <v>22065</v>
      </c>
      <c r="M166" t="s">
        <v>22066</v>
      </c>
      <c r="N166" t="s">
        <v>644</v>
      </c>
      <c r="O166" t="s">
        <v>811</v>
      </c>
      <c r="P166" t="s">
        <v>23</v>
      </c>
      <c r="Q166" t="s">
        <v>812</v>
      </c>
      <c r="R166" t="s">
        <v>645</v>
      </c>
      <c r="S166" t="s">
        <v>22067</v>
      </c>
      <c r="T166" t="s">
        <v>22066</v>
      </c>
    </row>
    <row r="167" spans="1:20" x14ac:dyDescent="0.25">
      <c r="A167" t="s">
        <v>72</v>
      </c>
      <c r="B167" t="s">
        <v>3385</v>
      </c>
      <c r="C167">
        <v>93</v>
      </c>
      <c r="D167">
        <v>1</v>
      </c>
      <c r="E167" t="s">
        <v>22068</v>
      </c>
      <c r="F167">
        <v>93</v>
      </c>
      <c r="G167">
        <v>0</v>
      </c>
      <c r="H167" t="s">
        <v>673</v>
      </c>
      <c r="I167" t="s">
        <v>14391</v>
      </c>
      <c r="J167" t="s">
        <v>14392</v>
      </c>
      <c r="K167" t="s">
        <v>14393</v>
      </c>
      <c r="L167" t="s">
        <v>677</v>
      </c>
      <c r="M167" t="s">
        <v>22069</v>
      </c>
      <c r="N167" t="s">
        <v>644</v>
      </c>
      <c r="O167" t="s">
        <v>679</v>
      </c>
      <c r="P167" t="s">
        <v>26</v>
      </c>
      <c r="Q167" t="s">
        <v>680</v>
      </c>
      <c r="R167" t="s">
        <v>645</v>
      </c>
      <c r="S167" t="s">
        <v>22070</v>
      </c>
      <c r="T167" t="s">
        <v>22069</v>
      </c>
    </row>
    <row r="168" spans="1:20" x14ac:dyDescent="0.25">
      <c r="A168" t="s">
        <v>18</v>
      </c>
      <c r="B168" t="s">
        <v>19</v>
      </c>
      <c r="C168">
        <v>66.666666666666671</v>
      </c>
      <c r="D168">
        <v>3</v>
      </c>
      <c r="E168" t="s">
        <v>22071</v>
      </c>
      <c r="F168">
        <v>103</v>
      </c>
      <c r="G168">
        <v>3</v>
      </c>
      <c r="H168" t="s">
        <v>641</v>
      </c>
      <c r="I168" t="s">
        <v>22072</v>
      </c>
      <c r="J168" t="s">
        <v>690</v>
      </c>
      <c r="K168" t="s">
        <v>644</v>
      </c>
      <c r="L168" t="s">
        <v>645</v>
      </c>
      <c r="M168" t="s">
        <v>22066</v>
      </c>
      <c r="N168" t="s">
        <v>644</v>
      </c>
      <c r="O168" t="s">
        <v>668</v>
      </c>
      <c r="P168" t="s">
        <v>5</v>
      </c>
      <c r="Q168" t="s">
        <v>669</v>
      </c>
      <c r="R168" t="s">
        <v>645</v>
      </c>
      <c r="S168" t="s">
        <v>22073</v>
      </c>
      <c r="T168" t="s">
        <v>22074</v>
      </c>
    </row>
    <row r="169" spans="1:20" x14ac:dyDescent="0.25">
      <c r="A169" t="s">
        <v>18</v>
      </c>
      <c r="B169" t="s">
        <v>19</v>
      </c>
      <c r="C169">
        <v>66.666666666666671</v>
      </c>
      <c r="D169">
        <v>3</v>
      </c>
      <c r="E169" t="s">
        <v>22075</v>
      </c>
      <c r="F169">
        <v>100</v>
      </c>
      <c r="G169">
        <v>0</v>
      </c>
      <c r="H169" t="s">
        <v>641</v>
      </c>
      <c r="I169" t="s">
        <v>22076</v>
      </c>
      <c r="J169" t="s">
        <v>924</v>
      </c>
      <c r="K169" t="s">
        <v>644</v>
      </c>
      <c r="L169" t="s">
        <v>645</v>
      </c>
      <c r="M169" t="s">
        <v>22077</v>
      </c>
      <c r="N169" t="s">
        <v>644</v>
      </c>
      <c r="O169" t="s">
        <v>668</v>
      </c>
      <c r="P169" t="s">
        <v>5</v>
      </c>
      <c r="Q169" t="s">
        <v>669</v>
      </c>
      <c r="R169" t="s">
        <v>645</v>
      </c>
      <c r="S169" t="s">
        <v>22078</v>
      </c>
      <c r="T169" t="s">
        <v>22077</v>
      </c>
    </row>
    <row r="170" spans="1:20" x14ac:dyDescent="0.25">
      <c r="A170" t="s">
        <v>147</v>
      </c>
      <c r="B170" t="s">
        <v>148</v>
      </c>
      <c r="C170">
        <v>65</v>
      </c>
      <c r="D170">
        <v>9</v>
      </c>
      <c r="E170" t="s">
        <v>22079</v>
      </c>
      <c r="F170">
        <v>315</v>
      </c>
      <c r="G170">
        <v>0</v>
      </c>
      <c r="H170" t="s">
        <v>641</v>
      </c>
      <c r="I170" t="s">
        <v>22080</v>
      </c>
      <c r="J170" t="s">
        <v>1668</v>
      </c>
      <c r="K170" t="s">
        <v>644</v>
      </c>
      <c r="L170" t="s">
        <v>645</v>
      </c>
      <c r="M170" t="s">
        <v>22081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22082</v>
      </c>
      <c r="T170" t="s">
        <v>22081</v>
      </c>
    </row>
    <row r="171" spans="1:20" x14ac:dyDescent="0.25">
      <c r="A171" t="s">
        <v>147</v>
      </c>
      <c r="B171" t="s">
        <v>148</v>
      </c>
      <c r="C171">
        <v>0</v>
      </c>
      <c r="D171">
        <v>10</v>
      </c>
      <c r="E171" t="s">
        <v>22083</v>
      </c>
      <c r="F171">
        <v>0</v>
      </c>
      <c r="G171">
        <v>0</v>
      </c>
      <c r="H171" t="s">
        <v>673</v>
      </c>
      <c r="I171" t="s">
        <v>22084</v>
      </c>
      <c r="J171" t="s">
        <v>22085</v>
      </c>
      <c r="K171" t="s">
        <v>3050</v>
      </c>
      <c r="L171" t="s">
        <v>22086</v>
      </c>
      <c r="M171" t="s">
        <v>22087</v>
      </c>
      <c r="N171" t="s">
        <v>8854</v>
      </c>
      <c r="O171" t="s">
        <v>1890</v>
      </c>
      <c r="P171" t="s">
        <v>1891</v>
      </c>
      <c r="Q171" t="s">
        <v>1892</v>
      </c>
      <c r="R171" t="s">
        <v>22088</v>
      </c>
      <c r="S171" t="s">
        <v>22089</v>
      </c>
      <c r="T171" t="s">
        <v>22087</v>
      </c>
    </row>
    <row r="172" spans="1:20" x14ac:dyDescent="0.25">
      <c r="A172" t="s">
        <v>18</v>
      </c>
      <c r="B172" t="s">
        <v>19</v>
      </c>
      <c r="C172">
        <v>0</v>
      </c>
      <c r="D172">
        <v>10</v>
      </c>
      <c r="E172" t="s">
        <v>22090</v>
      </c>
      <c r="F172">
        <v>0</v>
      </c>
      <c r="G172">
        <v>0</v>
      </c>
      <c r="H172" t="s">
        <v>673</v>
      </c>
      <c r="I172" t="s">
        <v>22091</v>
      </c>
      <c r="J172" t="s">
        <v>22092</v>
      </c>
      <c r="K172" t="s">
        <v>19519</v>
      </c>
      <c r="L172" t="s">
        <v>22093</v>
      </c>
      <c r="M172" t="s">
        <v>22094</v>
      </c>
      <c r="N172" t="s">
        <v>20659</v>
      </c>
      <c r="O172" t="s">
        <v>1890</v>
      </c>
      <c r="P172" t="s">
        <v>1891</v>
      </c>
      <c r="Q172" t="s">
        <v>1892</v>
      </c>
      <c r="R172" t="s">
        <v>22095</v>
      </c>
      <c r="S172" t="s">
        <v>22096</v>
      </c>
      <c r="T172" t="s">
        <v>22094</v>
      </c>
    </row>
    <row r="173" spans="1:20" x14ac:dyDescent="0.25">
      <c r="A173" t="s">
        <v>601</v>
      </c>
      <c r="B173" t="s">
        <v>602</v>
      </c>
      <c r="C173">
        <v>159</v>
      </c>
      <c r="D173">
        <v>2</v>
      </c>
      <c r="E173" t="s">
        <v>22097</v>
      </c>
      <c r="F173">
        <v>318</v>
      </c>
      <c r="G173">
        <v>0</v>
      </c>
      <c r="H173" t="s">
        <v>673</v>
      </c>
      <c r="I173" t="s">
        <v>15643</v>
      </c>
      <c r="J173" t="s">
        <v>22098</v>
      </c>
      <c r="K173" t="s">
        <v>16936</v>
      </c>
      <c r="L173" t="s">
        <v>1609</v>
      </c>
      <c r="M173" t="s">
        <v>22059</v>
      </c>
      <c r="N173" t="s">
        <v>644</v>
      </c>
      <c r="O173" t="s">
        <v>679</v>
      </c>
      <c r="P173" t="s">
        <v>26</v>
      </c>
      <c r="Q173" t="s">
        <v>680</v>
      </c>
      <c r="R173" t="s">
        <v>645</v>
      </c>
      <c r="S173" t="s">
        <v>22099</v>
      </c>
      <c r="T173" t="s">
        <v>22100</v>
      </c>
    </row>
    <row r="174" spans="1:20" x14ac:dyDescent="0.25">
      <c r="A174" t="s">
        <v>147</v>
      </c>
      <c r="B174" t="s">
        <v>148</v>
      </c>
      <c r="C174">
        <v>0</v>
      </c>
      <c r="D174">
        <v>1</v>
      </c>
      <c r="E174" t="s">
        <v>22101</v>
      </c>
      <c r="F174">
        <v>0</v>
      </c>
      <c r="G174">
        <v>0</v>
      </c>
      <c r="H174" t="s">
        <v>673</v>
      </c>
      <c r="I174" t="s">
        <v>22102</v>
      </c>
      <c r="J174" t="s">
        <v>22103</v>
      </c>
      <c r="K174" t="s">
        <v>7894</v>
      </c>
      <c r="L174" t="s">
        <v>22104</v>
      </c>
      <c r="M174" t="s">
        <v>22100</v>
      </c>
      <c r="N174" t="s">
        <v>8854</v>
      </c>
      <c r="O174" t="s">
        <v>1890</v>
      </c>
      <c r="P174" t="s">
        <v>1891</v>
      </c>
      <c r="Q174" t="s">
        <v>1892</v>
      </c>
      <c r="R174" t="s">
        <v>22105</v>
      </c>
      <c r="S174" t="s">
        <v>22106</v>
      </c>
      <c r="T174" t="s">
        <v>22100</v>
      </c>
    </row>
    <row r="175" spans="1:20" x14ac:dyDescent="0.25">
      <c r="A175" t="s">
        <v>241</v>
      </c>
      <c r="B175" t="s">
        <v>247</v>
      </c>
      <c r="C175">
        <v>139</v>
      </c>
      <c r="D175">
        <v>1</v>
      </c>
      <c r="E175" t="s">
        <v>22107</v>
      </c>
      <c r="F175">
        <v>108.99</v>
      </c>
      <c r="G175">
        <v>0</v>
      </c>
      <c r="H175" t="s">
        <v>641</v>
      </c>
      <c r="I175" t="s">
        <v>22108</v>
      </c>
      <c r="J175" t="s">
        <v>859</v>
      </c>
      <c r="K175" t="s">
        <v>644</v>
      </c>
      <c r="L175" t="s">
        <v>645</v>
      </c>
      <c r="M175" t="s">
        <v>22109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22110</v>
      </c>
      <c r="T175" t="s">
        <v>22109</v>
      </c>
    </row>
    <row r="176" spans="1:20" x14ac:dyDescent="0.25">
      <c r="A176" t="s">
        <v>22</v>
      </c>
      <c r="B176" t="s">
        <v>27</v>
      </c>
      <c r="C176">
        <v>120</v>
      </c>
      <c r="D176">
        <v>1</v>
      </c>
      <c r="E176" t="s">
        <v>22111</v>
      </c>
      <c r="F176">
        <v>100</v>
      </c>
      <c r="G176">
        <v>0</v>
      </c>
      <c r="H176" t="s">
        <v>729</v>
      </c>
      <c r="I176" t="s">
        <v>22112</v>
      </c>
      <c r="J176" t="s">
        <v>690</v>
      </c>
      <c r="K176" t="s">
        <v>644</v>
      </c>
      <c r="L176" t="s">
        <v>645</v>
      </c>
      <c r="M176" t="s">
        <v>22109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22113</v>
      </c>
      <c r="T176" t="s">
        <v>22109</v>
      </c>
    </row>
    <row r="177" spans="1:20" x14ac:dyDescent="0.25">
      <c r="A177" t="s">
        <v>18</v>
      </c>
      <c r="B177" t="s">
        <v>19</v>
      </c>
      <c r="C177">
        <v>66.666666666666671</v>
      </c>
      <c r="D177">
        <v>3</v>
      </c>
      <c r="E177" t="s">
        <v>22114</v>
      </c>
      <c r="F177">
        <v>103</v>
      </c>
      <c r="G177">
        <v>3</v>
      </c>
      <c r="H177" t="s">
        <v>641</v>
      </c>
      <c r="I177" t="s">
        <v>22115</v>
      </c>
      <c r="J177" t="s">
        <v>666</v>
      </c>
      <c r="K177" t="s">
        <v>644</v>
      </c>
      <c r="L177" t="s">
        <v>645</v>
      </c>
      <c r="M177" t="s">
        <v>22109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22116</v>
      </c>
      <c r="T177" t="s">
        <v>22109</v>
      </c>
    </row>
    <row r="178" spans="1:20" x14ac:dyDescent="0.25">
      <c r="A178" t="s">
        <v>18</v>
      </c>
      <c r="B178" t="s">
        <v>19</v>
      </c>
      <c r="C178">
        <v>66.666666666666671</v>
      </c>
      <c r="D178">
        <v>3</v>
      </c>
      <c r="E178" t="s">
        <v>22117</v>
      </c>
      <c r="F178">
        <v>100</v>
      </c>
      <c r="G178">
        <v>0</v>
      </c>
      <c r="H178" t="s">
        <v>641</v>
      </c>
      <c r="I178" t="s">
        <v>22118</v>
      </c>
      <c r="J178" t="s">
        <v>666</v>
      </c>
      <c r="K178" t="s">
        <v>644</v>
      </c>
      <c r="L178" t="s">
        <v>645</v>
      </c>
      <c r="M178" t="s">
        <v>22119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22120</v>
      </c>
      <c r="T178" t="s">
        <v>22119</v>
      </c>
    </row>
    <row r="179" spans="1:20" x14ac:dyDescent="0.25">
      <c r="A179" t="s">
        <v>101</v>
      </c>
      <c r="B179" t="s">
        <v>74</v>
      </c>
      <c r="C179">
        <v>120</v>
      </c>
      <c r="D179">
        <v>1</v>
      </c>
      <c r="E179" t="s">
        <v>22121</v>
      </c>
      <c r="F179">
        <v>99</v>
      </c>
      <c r="G179">
        <v>0</v>
      </c>
      <c r="H179" t="s">
        <v>641</v>
      </c>
      <c r="I179" t="s">
        <v>18892</v>
      </c>
      <c r="J179" t="s">
        <v>724</v>
      </c>
      <c r="K179" t="s">
        <v>644</v>
      </c>
      <c r="L179" t="s">
        <v>645</v>
      </c>
      <c r="M179" t="s">
        <v>22122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22123</v>
      </c>
      <c r="T179" t="s">
        <v>22122</v>
      </c>
    </row>
    <row r="180" spans="1:20" x14ac:dyDescent="0.25">
      <c r="A180" t="s">
        <v>18</v>
      </c>
      <c r="B180" t="s">
        <v>19</v>
      </c>
      <c r="C180">
        <v>66.666666666666671</v>
      </c>
      <c r="D180">
        <v>6</v>
      </c>
      <c r="E180" t="s">
        <v>22124</v>
      </c>
      <c r="F180">
        <v>200</v>
      </c>
      <c r="G180">
        <v>0</v>
      </c>
      <c r="H180" t="s">
        <v>729</v>
      </c>
      <c r="I180" t="s">
        <v>22125</v>
      </c>
      <c r="J180" t="s">
        <v>12482</v>
      </c>
      <c r="K180" t="s">
        <v>644</v>
      </c>
      <c r="L180" t="s">
        <v>645</v>
      </c>
      <c r="M180" t="s">
        <v>22126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22127</v>
      </c>
      <c r="T180" t="s">
        <v>22126</v>
      </c>
    </row>
    <row r="181" spans="1:20" x14ac:dyDescent="0.25">
      <c r="A181" t="s">
        <v>18</v>
      </c>
      <c r="B181" t="s">
        <v>19</v>
      </c>
      <c r="C181">
        <v>66.666666666666671</v>
      </c>
      <c r="D181">
        <v>3</v>
      </c>
      <c r="E181" t="s">
        <v>22128</v>
      </c>
      <c r="F181">
        <v>150</v>
      </c>
      <c r="G181">
        <v>0</v>
      </c>
      <c r="H181" t="s">
        <v>673</v>
      </c>
      <c r="I181" t="s">
        <v>22129</v>
      </c>
      <c r="J181" t="s">
        <v>22130</v>
      </c>
      <c r="K181" t="s">
        <v>2612</v>
      </c>
      <c r="L181" t="s">
        <v>4626</v>
      </c>
      <c r="M181" t="s">
        <v>22131</v>
      </c>
      <c r="N181" t="s">
        <v>644</v>
      </c>
      <c r="O181" t="s">
        <v>679</v>
      </c>
      <c r="P181" t="s">
        <v>26</v>
      </c>
      <c r="Q181" t="s">
        <v>680</v>
      </c>
      <c r="R181" t="s">
        <v>645</v>
      </c>
      <c r="S181" t="s">
        <v>22132</v>
      </c>
      <c r="T181" t="s">
        <v>22131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3</v>
      </c>
      <c r="E182" t="s">
        <v>22133</v>
      </c>
      <c r="F182">
        <v>100</v>
      </c>
      <c r="G182">
        <v>0</v>
      </c>
      <c r="H182" t="s">
        <v>641</v>
      </c>
      <c r="I182" t="s">
        <v>22134</v>
      </c>
      <c r="J182" t="s">
        <v>685</v>
      </c>
      <c r="K182" t="s">
        <v>644</v>
      </c>
      <c r="L182" t="s">
        <v>645</v>
      </c>
      <c r="M182" t="s">
        <v>22135</v>
      </c>
      <c r="N182" t="s">
        <v>644</v>
      </c>
      <c r="O182" t="s">
        <v>668</v>
      </c>
      <c r="P182" t="s">
        <v>5</v>
      </c>
      <c r="Q182" t="s">
        <v>669</v>
      </c>
      <c r="R182" t="s">
        <v>645</v>
      </c>
      <c r="S182" t="s">
        <v>22136</v>
      </c>
      <c r="T182" t="s">
        <v>22131</v>
      </c>
    </row>
    <row r="183" spans="1:20" x14ac:dyDescent="0.25">
      <c r="A183" t="s">
        <v>18</v>
      </c>
      <c r="B183" t="s">
        <v>19</v>
      </c>
      <c r="C183">
        <v>66.666666666666671</v>
      </c>
      <c r="D183">
        <v>12</v>
      </c>
      <c r="E183" t="s">
        <v>22137</v>
      </c>
      <c r="F183">
        <v>400</v>
      </c>
      <c r="G183">
        <v>0</v>
      </c>
      <c r="H183" t="s">
        <v>641</v>
      </c>
      <c r="I183" t="s">
        <v>22138</v>
      </c>
      <c r="J183" t="s">
        <v>736</v>
      </c>
      <c r="K183" t="s">
        <v>644</v>
      </c>
      <c r="L183" t="s">
        <v>645</v>
      </c>
      <c r="M183" t="s">
        <v>22139</v>
      </c>
      <c r="N183" t="s">
        <v>644</v>
      </c>
      <c r="O183" t="s">
        <v>668</v>
      </c>
      <c r="P183" t="s">
        <v>5</v>
      </c>
      <c r="Q183" t="s">
        <v>669</v>
      </c>
      <c r="R183" t="s">
        <v>645</v>
      </c>
      <c r="S183" t="s">
        <v>22140</v>
      </c>
      <c r="T183" t="s">
        <v>22139</v>
      </c>
    </row>
    <row r="184" spans="1:20" x14ac:dyDescent="0.25">
      <c r="A184" t="s">
        <v>240</v>
      </c>
      <c r="B184" t="s">
        <v>246</v>
      </c>
      <c r="C184">
        <v>139</v>
      </c>
      <c r="D184">
        <v>1</v>
      </c>
      <c r="E184" t="s">
        <v>22141</v>
      </c>
      <c r="F184">
        <v>108.99</v>
      </c>
      <c r="G184">
        <v>0</v>
      </c>
      <c r="H184" t="s">
        <v>641</v>
      </c>
      <c r="I184" t="s">
        <v>22142</v>
      </c>
      <c r="J184" t="s">
        <v>657</v>
      </c>
      <c r="K184" t="s">
        <v>644</v>
      </c>
      <c r="L184" t="s">
        <v>645</v>
      </c>
      <c r="M184" t="s">
        <v>22143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22144</v>
      </c>
      <c r="T184" t="s">
        <v>22143</v>
      </c>
    </row>
    <row r="185" spans="1:20" x14ac:dyDescent="0.25">
      <c r="A185" t="s">
        <v>22</v>
      </c>
      <c r="B185" t="s">
        <v>27</v>
      </c>
      <c r="C185">
        <v>66.333333333333329</v>
      </c>
      <c r="D185">
        <v>3</v>
      </c>
      <c r="E185" t="s">
        <v>22145</v>
      </c>
      <c r="F185">
        <v>250</v>
      </c>
      <c r="G185">
        <v>0</v>
      </c>
      <c r="H185" t="s">
        <v>641</v>
      </c>
      <c r="I185" t="s">
        <v>22146</v>
      </c>
      <c r="J185" t="s">
        <v>694</v>
      </c>
      <c r="K185" t="s">
        <v>644</v>
      </c>
      <c r="L185" t="s">
        <v>645</v>
      </c>
      <c r="M185" t="s">
        <v>22147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22148</v>
      </c>
      <c r="T185" t="s">
        <v>22147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22149</v>
      </c>
      <c r="F186">
        <v>100</v>
      </c>
      <c r="G186">
        <v>0</v>
      </c>
      <c r="H186" t="s">
        <v>641</v>
      </c>
      <c r="I186" t="s">
        <v>22150</v>
      </c>
      <c r="J186" t="s">
        <v>685</v>
      </c>
      <c r="K186" t="s">
        <v>644</v>
      </c>
      <c r="L186" t="s">
        <v>645</v>
      </c>
      <c r="M186" t="s">
        <v>22151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22152</v>
      </c>
      <c r="T186" t="s">
        <v>22151</v>
      </c>
    </row>
    <row r="187" spans="1:20" x14ac:dyDescent="0.25">
      <c r="A187" t="s">
        <v>240</v>
      </c>
      <c r="B187" t="s">
        <v>246</v>
      </c>
      <c r="C187">
        <v>139</v>
      </c>
      <c r="D187">
        <v>1</v>
      </c>
      <c r="E187" t="s">
        <v>22153</v>
      </c>
      <c r="F187">
        <v>108.99</v>
      </c>
      <c r="G187">
        <v>0</v>
      </c>
      <c r="H187" t="s">
        <v>641</v>
      </c>
      <c r="I187" t="s">
        <v>22154</v>
      </c>
      <c r="J187" t="s">
        <v>1520</v>
      </c>
      <c r="K187" t="s">
        <v>644</v>
      </c>
      <c r="L187" t="s">
        <v>645</v>
      </c>
      <c r="M187" t="s">
        <v>22155</v>
      </c>
      <c r="N187" t="s">
        <v>644</v>
      </c>
      <c r="O187" t="s">
        <v>726</v>
      </c>
      <c r="P187" t="s">
        <v>5</v>
      </c>
      <c r="Q187" t="s">
        <v>648</v>
      </c>
      <c r="R187" t="s">
        <v>645</v>
      </c>
      <c r="S187" t="s">
        <v>22156</v>
      </c>
      <c r="T187" t="s">
        <v>22155</v>
      </c>
    </row>
    <row r="188" spans="1:20" x14ac:dyDescent="0.25">
      <c r="A188" t="s">
        <v>18</v>
      </c>
      <c r="B188" t="s">
        <v>19</v>
      </c>
      <c r="C188">
        <v>66.666666666666671</v>
      </c>
      <c r="D188">
        <v>3</v>
      </c>
      <c r="E188" t="s">
        <v>22157</v>
      </c>
      <c r="F188">
        <v>100</v>
      </c>
      <c r="G188">
        <v>0</v>
      </c>
      <c r="H188" t="s">
        <v>641</v>
      </c>
      <c r="I188" t="s">
        <v>22158</v>
      </c>
      <c r="J188" t="s">
        <v>1003</v>
      </c>
      <c r="K188" t="s">
        <v>644</v>
      </c>
      <c r="L188" t="s">
        <v>645</v>
      </c>
      <c r="M188" t="s">
        <v>22159</v>
      </c>
      <c r="N188" t="s">
        <v>644</v>
      </c>
      <c r="O188" t="s">
        <v>668</v>
      </c>
      <c r="P188" t="s">
        <v>5</v>
      </c>
      <c r="Q188" t="s">
        <v>669</v>
      </c>
      <c r="R188" t="s">
        <v>645</v>
      </c>
      <c r="S188" t="s">
        <v>22160</v>
      </c>
      <c r="T188" t="s">
        <v>22159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3</v>
      </c>
      <c r="E189" t="s">
        <v>22161</v>
      </c>
      <c r="F189">
        <v>100</v>
      </c>
      <c r="G189">
        <v>0</v>
      </c>
      <c r="H189" t="s">
        <v>641</v>
      </c>
      <c r="I189" t="s">
        <v>22162</v>
      </c>
      <c r="J189" t="s">
        <v>2374</v>
      </c>
      <c r="K189" t="s">
        <v>644</v>
      </c>
      <c r="L189" t="s">
        <v>645</v>
      </c>
      <c r="M189" t="s">
        <v>22163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22164</v>
      </c>
      <c r="T189" t="s">
        <v>22163</v>
      </c>
    </row>
    <row r="190" spans="1:20" x14ac:dyDescent="0.25">
      <c r="A190" t="s">
        <v>18</v>
      </c>
      <c r="B190" t="s">
        <v>19</v>
      </c>
      <c r="C190">
        <v>66.666666666666671</v>
      </c>
      <c r="D190">
        <v>3</v>
      </c>
      <c r="E190" t="s">
        <v>22165</v>
      </c>
      <c r="F190">
        <v>100</v>
      </c>
      <c r="G190">
        <v>0</v>
      </c>
      <c r="H190" t="s">
        <v>641</v>
      </c>
      <c r="I190" t="s">
        <v>22166</v>
      </c>
      <c r="J190" t="s">
        <v>2083</v>
      </c>
      <c r="K190" t="s">
        <v>644</v>
      </c>
      <c r="L190" t="s">
        <v>645</v>
      </c>
      <c r="M190" t="s">
        <v>22167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22168</v>
      </c>
      <c r="T190" t="s">
        <v>22167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3</v>
      </c>
      <c r="E191" t="s">
        <v>22169</v>
      </c>
      <c r="F191">
        <v>100</v>
      </c>
      <c r="G191">
        <v>0</v>
      </c>
      <c r="H191" t="s">
        <v>641</v>
      </c>
      <c r="I191" t="s">
        <v>22170</v>
      </c>
      <c r="J191" t="s">
        <v>736</v>
      </c>
      <c r="K191" t="s">
        <v>644</v>
      </c>
      <c r="L191" t="s">
        <v>645</v>
      </c>
      <c r="M191" t="s">
        <v>22171</v>
      </c>
      <c r="N191" t="s">
        <v>644</v>
      </c>
      <c r="O191" t="s">
        <v>726</v>
      </c>
      <c r="P191" t="s">
        <v>5</v>
      </c>
      <c r="Q191" t="s">
        <v>648</v>
      </c>
      <c r="R191" t="s">
        <v>645</v>
      </c>
      <c r="S191" t="s">
        <v>22172</v>
      </c>
      <c r="T191" t="s">
        <v>22173</v>
      </c>
    </row>
    <row r="192" spans="1:20" x14ac:dyDescent="0.25">
      <c r="A192" t="s">
        <v>147</v>
      </c>
      <c r="B192" t="s">
        <v>148</v>
      </c>
      <c r="C192">
        <v>33.333333333333336</v>
      </c>
      <c r="D192">
        <v>3</v>
      </c>
      <c r="E192" t="s">
        <v>22174</v>
      </c>
      <c r="F192">
        <v>100</v>
      </c>
      <c r="G192">
        <v>0</v>
      </c>
      <c r="H192" t="s">
        <v>641</v>
      </c>
      <c r="I192" t="s">
        <v>21727</v>
      </c>
      <c r="J192" t="s">
        <v>724</v>
      </c>
      <c r="K192" t="s">
        <v>644</v>
      </c>
      <c r="L192" t="s">
        <v>645</v>
      </c>
      <c r="M192" t="s">
        <v>22175</v>
      </c>
      <c r="N192" t="s">
        <v>644</v>
      </c>
      <c r="O192" t="s">
        <v>726</v>
      </c>
      <c r="P192" t="s">
        <v>5</v>
      </c>
      <c r="Q192" t="s">
        <v>648</v>
      </c>
      <c r="R192" t="s">
        <v>645</v>
      </c>
      <c r="S192" t="s">
        <v>22176</v>
      </c>
      <c r="T192" t="s">
        <v>22175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22177</v>
      </c>
      <c r="F193">
        <v>100</v>
      </c>
      <c r="G193">
        <v>0</v>
      </c>
      <c r="H193" t="s">
        <v>641</v>
      </c>
      <c r="I193" t="s">
        <v>22178</v>
      </c>
      <c r="J193" t="s">
        <v>685</v>
      </c>
      <c r="K193" t="s">
        <v>644</v>
      </c>
      <c r="L193" t="s">
        <v>645</v>
      </c>
      <c r="M193" t="s">
        <v>22179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22180</v>
      </c>
      <c r="T193" t="s">
        <v>22181</v>
      </c>
    </row>
    <row r="194" spans="1:20" x14ac:dyDescent="0.25">
      <c r="A194" t="s">
        <v>18</v>
      </c>
      <c r="B194" t="s">
        <v>19</v>
      </c>
      <c r="C194">
        <v>33</v>
      </c>
      <c r="D194">
        <v>10</v>
      </c>
      <c r="E194" t="s">
        <v>22182</v>
      </c>
      <c r="F194">
        <v>330</v>
      </c>
      <c r="G194">
        <v>0</v>
      </c>
      <c r="H194" t="s">
        <v>729</v>
      </c>
      <c r="I194" t="s">
        <v>21727</v>
      </c>
      <c r="J194" t="s">
        <v>724</v>
      </c>
      <c r="K194" t="s">
        <v>644</v>
      </c>
      <c r="L194" t="s">
        <v>645</v>
      </c>
      <c r="M194" t="s">
        <v>22183</v>
      </c>
      <c r="N194" t="s">
        <v>644</v>
      </c>
      <c r="O194" t="s">
        <v>726</v>
      </c>
      <c r="P194" t="s">
        <v>5</v>
      </c>
      <c r="Q194" t="s">
        <v>648</v>
      </c>
      <c r="R194" t="s">
        <v>645</v>
      </c>
      <c r="S194" t="s">
        <v>22184</v>
      </c>
      <c r="T194" t="s">
        <v>22183</v>
      </c>
    </row>
    <row r="195" spans="1:20" x14ac:dyDescent="0.25">
      <c r="A195" t="s">
        <v>18</v>
      </c>
      <c r="B195" t="s">
        <v>19</v>
      </c>
      <c r="C195">
        <v>33</v>
      </c>
      <c r="D195">
        <v>10</v>
      </c>
      <c r="E195" t="s">
        <v>22185</v>
      </c>
      <c r="F195">
        <v>330</v>
      </c>
      <c r="G195">
        <v>0</v>
      </c>
      <c r="H195" t="s">
        <v>729</v>
      </c>
      <c r="I195" t="s">
        <v>21727</v>
      </c>
      <c r="J195" t="s">
        <v>724</v>
      </c>
      <c r="K195" t="s">
        <v>644</v>
      </c>
      <c r="L195" t="s">
        <v>645</v>
      </c>
      <c r="M195" t="s">
        <v>22186</v>
      </c>
      <c r="N195" t="s">
        <v>644</v>
      </c>
      <c r="O195" t="s">
        <v>726</v>
      </c>
      <c r="P195" t="s">
        <v>5</v>
      </c>
      <c r="Q195" t="s">
        <v>648</v>
      </c>
      <c r="R195" t="s">
        <v>645</v>
      </c>
      <c r="S195" t="s">
        <v>22187</v>
      </c>
      <c r="T195" t="s">
        <v>22186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22188</v>
      </c>
      <c r="F196">
        <v>200</v>
      </c>
      <c r="G196">
        <v>0</v>
      </c>
      <c r="H196" t="s">
        <v>641</v>
      </c>
      <c r="I196" t="s">
        <v>22189</v>
      </c>
      <c r="J196" t="s">
        <v>1520</v>
      </c>
      <c r="K196" t="s">
        <v>644</v>
      </c>
      <c r="L196" t="s">
        <v>645</v>
      </c>
      <c r="M196" t="s">
        <v>22190</v>
      </c>
      <c r="N196" t="s">
        <v>644</v>
      </c>
      <c r="O196" t="s">
        <v>668</v>
      </c>
      <c r="P196" t="s">
        <v>5</v>
      </c>
      <c r="Q196" t="s">
        <v>669</v>
      </c>
      <c r="R196" t="s">
        <v>645</v>
      </c>
      <c r="S196" t="s">
        <v>22191</v>
      </c>
      <c r="T196" t="s">
        <v>22190</v>
      </c>
    </row>
    <row r="197" spans="1:20" x14ac:dyDescent="0.25">
      <c r="A197" t="s">
        <v>240</v>
      </c>
      <c r="B197" t="s">
        <v>246</v>
      </c>
      <c r="C197">
        <v>139</v>
      </c>
      <c r="D197">
        <v>1</v>
      </c>
      <c r="E197" t="s">
        <v>22192</v>
      </c>
      <c r="F197">
        <v>108.99</v>
      </c>
      <c r="G197">
        <v>0</v>
      </c>
      <c r="H197" t="s">
        <v>641</v>
      </c>
      <c r="I197" t="s">
        <v>22193</v>
      </c>
      <c r="J197" t="s">
        <v>847</v>
      </c>
      <c r="K197" t="s">
        <v>644</v>
      </c>
      <c r="L197" t="s">
        <v>645</v>
      </c>
      <c r="M197" t="s">
        <v>22194</v>
      </c>
      <c r="N197" t="s">
        <v>644</v>
      </c>
      <c r="O197" t="s">
        <v>668</v>
      </c>
      <c r="P197" t="s">
        <v>5</v>
      </c>
      <c r="Q197" t="s">
        <v>669</v>
      </c>
      <c r="R197" t="s">
        <v>645</v>
      </c>
      <c r="S197" t="s">
        <v>22195</v>
      </c>
      <c r="T197" t="s">
        <v>22194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22196</v>
      </c>
      <c r="F198">
        <v>100</v>
      </c>
      <c r="G198">
        <v>0</v>
      </c>
      <c r="H198" t="s">
        <v>641</v>
      </c>
      <c r="I198" t="s">
        <v>22197</v>
      </c>
      <c r="J198" t="s">
        <v>685</v>
      </c>
      <c r="K198" t="s">
        <v>644</v>
      </c>
      <c r="L198" t="s">
        <v>645</v>
      </c>
      <c r="M198" t="s">
        <v>22198</v>
      </c>
      <c r="N198" t="s">
        <v>644</v>
      </c>
      <c r="O198" t="s">
        <v>668</v>
      </c>
      <c r="P198" t="s">
        <v>5</v>
      </c>
      <c r="Q198" t="s">
        <v>669</v>
      </c>
      <c r="R198" t="s">
        <v>645</v>
      </c>
      <c r="S198" t="s">
        <v>22199</v>
      </c>
      <c r="T198" t="s">
        <v>22198</v>
      </c>
    </row>
    <row r="199" spans="1:20" x14ac:dyDescent="0.25">
      <c r="A199" t="s">
        <v>22</v>
      </c>
      <c r="B199" t="s">
        <v>213</v>
      </c>
      <c r="C199">
        <v>64</v>
      </c>
      <c r="D199">
        <v>1</v>
      </c>
      <c r="E199" t="s">
        <v>22200</v>
      </c>
      <c r="F199">
        <v>71</v>
      </c>
      <c r="G199">
        <v>7</v>
      </c>
      <c r="H199" t="s">
        <v>805</v>
      </c>
      <c r="I199" t="s">
        <v>22201</v>
      </c>
      <c r="J199" t="s">
        <v>22202</v>
      </c>
      <c r="K199" t="s">
        <v>9526</v>
      </c>
      <c r="L199" t="s">
        <v>22203</v>
      </c>
      <c r="M199" t="s">
        <v>22204</v>
      </c>
      <c r="N199" t="s">
        <v>644</v>
      </c>
      <c r="O199" t="s">
        <v>811</v>
      </c>
      <c r="P199" t="s">
        <v>23</v>
      </c>
      <c r="Q199" t="s">
        <v>812</v>
      </c>
      <c r="R199" t="s">
        <v>645</v>
      </c>
      <c r="S199" t="s">
        <v>22205</v>
      </c>
      <c r="T199" t="s">
        <v>22204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22206</v>
      </c>
      <c r="F200">
        <v>200</v>
      </c>
      <c r="G200">
        <v>0</v>
      </c>
      <c r="H200" t="s">
        <v>641</v>
      </c>
      <c r="I200" t="s">
        <v>1046</v>
      </c>
      <c r="J200" t="s">
        <v>847</v>
      </c>
      <c r="K200" t="s">
        <v>644</v>
      </c>
      <c r="L200" t="s">
        <v>645</v>
      </c>
      <c r="M200" t="s">
        <v>22207</v>
      </c>
      <c r="N200" t="s">
        <v>644</v>
      </c>
      <c r="O200" t="s">
        <v>726</v>
      </c>
      <c r="P200" t="s">
        <v>5</v>
      </c>
      <c r="Q200" t="s">
        <v>648</v>
      </c>
      <c r="R200" t="s">
        <v>645</v>
      </c>
      <c r="S200" t="s">
        <v>22208</v>
      </c>
      <c r="T200" t="s">
        <v>22207</v>
      </c>
    </row>
    <row r="201" spans="1:20" x14ac:dyDescent="0.25">
      <c r="A201" t="s">
        <v>147</v>
      </c>
      <c r="B201" t="s">
        <v>148</v>
      </c>
      <c r="C201">
        <v>40</v>
      </c>
      <c r="D201">
        <v>70</v>
      </c>
      <c r="E201" t="s">
        <v>22209</v>
      </c>
      <c r="F201">
        <v>2450</v>
      </c>
      <c r="G201">
        <v>0</v>
      </c>
      <c r="H201" t="s">
        <v>729</v>
      </c>
      <c r="I201" t="s">
        <v>22210</v>
      </c>
      <c r="J201" t="s">
        <v>3199</v>
      </c>
      <c r="K201" t="s">
        <v>644</v>
      </c>
      <c r="L201" t="s">
        <v>645</v>
      </c>
      <c r="M201" t="s">
        <v>22211</v>
      </c>
      <c r="N201" t="s">
        <v>644</v>
      </c>
      <c r="O201" t="s">
        <v>22212</v>
      </c>
      <c r="P201" t="s">
        <v>5</v>
      </c>
      <c r="Q201" t="s">
        <v>669</v>
      </c>
      <c r="R201" t="s">
        <v>645</v>
      </c>
      <c r="S201" t="s">
        <v>22213</v>
      </c>
      <c r="T201" t="s">
        <v>22214</v>
      </c>
    </row>
    <row r="202" spans="1:20" x14ac:dyDescent="0.25">
      <c r="A202" t="s">
        <v>22</v>
      </c>
      <c r="B202" t="s">
        <v>27</v>
      </c>
      <c r="C202">
        <v>66.333333333333329</v>
      </c>
      <c r="D202">
        <v>3</v>
      </c>
      <c r="E202" t="s">
        <v>22215</v>
      </c>
      <c r="F202">
        <v>220</v>
      </c>
      <c r="G202">
        <v>0</v>
      </c>
      <c r="H202" t="s">
        <v>729</v>
      </c>
      <c r="I202" t="s">
        <v>765</v>
      </c>
      <c r="J202" t="s">
        <v>766</v>
      </c>
      <c r="K202" t="s">
        <v>644</v>
      </c>
      <c r="L202" t="s">
        <v>645</v>
      </c>
      <c r="M202" t="s">
        <v>22216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22217</v>
      </c>
      <c r="T202" t="s">
        <v>22216</v>
      </c>
    </row>
    <row r="203" spans="1:20" x14ac:dyDescent="0.25">
      <c r="A203" t="s">
        <v>18</v>
      </c>
      <c r="B203" t="s">
        <v>19</v>
      </c>
      <c r="C203">
        <v>66.666666666666671</v>
      </c>
      <c r="D203">
        <v>3</v>
      </c>
      <c r="E203" t="s">
        <v>22218</v>
      </c>
      <c r="F203">
        <v>100</v>
      </c>
      <c r="G203">
        <v>0</v>
      </c>
      <c r="H203" t="s">
        <v>641</v>
      </c>
      <c r="I203" t="s">
        <v>22219</v>
      </c>
      <c r="J203" t="s">
        <v>834</v>
      </c>
      <c r="K203" t="s">
        <v>644</v>
      </c>
      <c r="L203" t="s">
        <v>645</v>
      </c>
      <c r="M203" t="s">
        <v>22220</v>
      </c>
      <c r="N203" t="s">
        <v>644</v>
      </c>
      <c r="O203" t="s">
        <v>668</v>
      </c>
      <c r="P203" t="s">
        <v>5</v>
      </c>
      <c r="Q203" t="s">
        <v>669</v>
      </c>
      <c r="R203" t="s">
        <v>645</v>
      </c>
      <c r="S203" t="s">
        <v>22221</v>
      </c>
      <c r="T203" t="s">
        <v>22222</v>
      </c>
    </row>
    <row r="204" spans="1:20" x14ac:dyDescent="0.25">
      <c r="A204" t="s">
        <v>18</v>
      </c>
      <c r="B204" t="s">
        <v>19</v>
      </c>
      <c r="C204">
        <v>66.666666666666671</v>
      </c>
      <c r="D204">
        <v>3</v>
      </c>
      <c r="E204" t="s">
        <v>22223</v>
      </c>
      <c r="F204">
        <v>100</v>
      </c>
      <c r="G204">
        <v>0</v>
      </c>
      <c r="H204" t="s">
        <v>641</v>
      </c>
      <c r="I204" t="s">
        <v>22224</v>
      </c>
      <c r="J204" t="s">
        <v>1099</v>
      </c>
      <c r="K204" t="s">
        <v>644</v>
      </c>
      <c r="L204" t="s">
        <v>645</v>
      </c>
      <c r="M204" t="s">
        <v>22225</v>
      </c>
      <c r="N204" t="s">
        <v>644</v>
      </c>
      <c r="O204" t="s">
        <v>668</v>
      </c>
      <c r="P204" t="s">
        <v>5</v>
      </c>
      <c r="Q204" t="s">
        <v>669</v>
      </c>
      <c r="R204" t="s">
        <v>645</v>
      </c>
      <c r="S204" t="s">
        <v>22226</v>
      </c>
      <c r="T204" t="s">
        <v>22225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3</v>
      </c>
      <c r="E205" t="s">
        <v>22227</v>
      </c>
      <c r="F205">
        <v>100</v>
      </c>
      <c r="G205">
        <v>0</v>
      </c>
      <c r="H205" t="s">
        <v>641</v>
      </c>
      <c r="I205" t="s">
        <v>22228</v>
      </c>
      <c r="J205" t="s">
        <v>685</v>
      </c>
      <c r="K205" t="s">
        <v>644</v>
      </c>
      <c r="L205" t="s">
        <v>645</v>
      </c>
      <c r="M205" t="s">
        <v>22229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22230</v>
      </c>
      <c r="T205" t="s">
        <v>22229</v>
      </c>
    </row>
    <row r="206" spans="1:20" x14ac:dyDescent="0.25">
      <c r="A206" t="s">
        <v>147</v>
      </c>
      <c r="B206" t="s">
        <v>148</v>
      </c>
      <c r="C206">
        <v>33.333333333333336</v>
      </c>
      <c r="D206">
        <v>3</v>
      </c>
      <c r="E206" t="s">
        <v>22231</v>
      </c>
      <c r="F206">
        <v>100</v>
      </c>
      <c r="G206">
        <v>0</v>
      </c>
      <c r="H206" t="s">
        <v>641</v>
      </c>
      <c r="I206" t="s">
        <v>22232</v>
      </c>
      <c r="J206" t="s">
        <v>666</v>
      </c>
      <c r="K206" t="s">
        <v>644</v>
      </c>
      <c r="L206" t="s">
        <v>645</v>
      </c>
      <c r="M206" t="s">
        <v>22233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22234</v>
      </c>
      <c r="T206" t="s">
        <v>22233</v>
      </c>
    </row>
    <row r="207" spans="1:20" x14ac:dyDescent="0.25">
      <c r="A207" t="s">
        <v>147</v>
      </c>
      <c r="B207" t="s">
        <v>148</v>
      </c>
      <c r="C207">
        <v>50</v>
      </c>
      <c r="D207">
        <v>6</v>
      </c>
      <c r="E207" t="s">
        <v>22235</v>
      </c>
      <c r="F207">
        <v>200</v>
      </c>
      <c r="G207">
        <v>0</v>
      </c>
      <c r="H207" t="s">
        <v>641</v>
      </c>
      <c r="I207" t="s">
        <v>22236</v>
      </c>
      <c r="J207" t="s">
        <v>1189</v>
      </c>
      <c r="K207" t="s">
        <v>644</v>
      </c>
      <c r="L207" t="s">
        <v>645</v>
      </c>
      <c r="M207" t="s">
        <v>22237</v>
      </c>
      <c r="N207" t="s">
        <v>644</v>
      </c>
      <c r="O207" t="s">
        <v>726</v>
      </c>
      <c r="P207" t="s">
        <v>5</v>
      </c>
      <c r="Q207" t="s">
        <v>648</v>
      </c>
      <c r="R207" t="s">
        <v>645</v>
      </c>
      <c r="S207" t="s">
        <v>22238</v>
      </c>
      <c r="T207" t="s">
        <v>22237</v>
      </c>
    </row>
    <row r="208" spans="1:20" x14ac:dyDescent="0.25">
      <c r="A208" t="s">
        <v>147</v>
      </c>
      <c r="B208" t="s">
        <v>148</v>
      </c>
      <c r="C208">
        <v>33.333333333333336</v>
      </c>
      <c r="D208">
        <v>3</v>
      </c>
      <c r="E208" t="s">
        <v>22239</v>
      </c>
      <c r="F208">
        <v>100</v>
      </c>
      <c r="G208">
        <v>0</v>
      </c>
      <c r="H208" t="s">
        <v>641</v>
      </c>
      <c r="I208" t="s">
        <v>22240</v>
      </c>
      <c r="J208" t="s">
        <v>724</v>
      </c>
      <c r="K208" t="s">
        <v>644</v>
      </c>
      <c r="L208" t="s">
        <v>645</v>
      </c>
      <c r="M208" t="s">
        <v>22241</v>
      </c>
      <c r="N208" t="s">
        <v>644</v>
      </c>
      <c r="O208" t="s">
        <v>726</v>
      </c>
      <c r="P208" t="s">
        <v>5</v>
      </c>
      <c r="Q208" t="s">
        <v>648</v>
      </c>
      <c r="R208" t="s">
        <v>645</v>
      </c>
      <c r="S208" t="s">
        <v>22242</v>
      </c>
      <c r="T208" t="s">
        <v>22241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22243</v>
      </c>
      <c r="F209">
        <v>100</v>
      </c>
      <c r="G209">
        <v>0</v>
      </c>
      <c r="H209" t="s">
        <v>641</v>
      </c>
      <c r="I209" t="s">
        <v>22244</v>
      </c>
      <c r="J209" t="s">
        <v>924</v>
      </c>
      <c r="K209" t="s">
        <v>644</v>
      </c>
      <c r="L209" t="s">
        <v>645</v>
      </c>
      <c r="M209" t="s">
        <v>22245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22246</v>
      </c>
      <c r="T209" t="s">
        <v>22245</v>
      </c>
    </row>
    <row r="210" spans="1:20" x14ac:dyDescent="0.25">
      <c r="A210" t="s">
        <v>147</v>
      </c>
      <c r="B210" t="s">
        <v>148</v>
      </c>
      <c r="C210">
        <v>33.333333333333336</v>
      </c>
      <c r="D210">
        <v>3</v>
      </c>
      <c r="E210" t="s">
        <v>22247</v>
      </c>
      <c r="F210">
        <v>109</v>
      </c>
      <c r="G210">
        <v>9</v>
      </c>
      <c r="H210" t="s">
        <v>641</v>
      </c>
      <c r="I210" t="s">
        <v>22248</v>
      </c>
      <c r="J210" t="s">
        <v>1414</v>
      </c>
      <c r="K210" t="s">
        <v>644</v>
      </c>
      <c r="L210" t="s">
        <v>645</v>
      </c>
      <c r="M210" t="s">
        <v>22249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22250</v>
      </c>
      <c r="T210" t="s">
        <v>22249</v>
      </c>
    </row>
    <row r="211" spans="1:20" x14ac:dyDescent="0.25">
      <c r="A211" t="s">
        <v>147</v>
      </c>
      <c r="B211" t="s">
        <v>148</v>
      </c>
      <c r="C211">
        <v>33.333333333333336</v>
      </c>
      <c r="D211">
        <v>3</v>
      </c>
      <c r="E211" t="s">
        <v>22251</v>
      </c>
      <c r="F211">
        <v>100</v>
      </c>
      <c r="G211">
        <v>0</v>
      </c>
      <c r="H211" t="s">
        <v>641</v>
      </c>
      <c r="I211" t="s">
        <v>22252</v>
      </c>
      <c r="J211" t="s">
        <v>1047</v>
      </c>
      <c r="K211" t="s">
        <v>644</v>
      </c>
      <c r="L211" t="s">
        <v>645</v>
      </c>
      <c r="M211" t="s">
        <v>22253</v>
      </c>
      <c r="N211" t="s">
        <v>644</v>
      </c>
      <c r="O211" t="s">
        <v>647</v>
      </c>
      <c r="P211" t="s">
        <v>5</v>
      </c>
      <c r="Q211" t="s">
        <v>648</v>
      </c>
      <c r="R211" t="s">
        <v>22254</v>
      </c>
      <c r="S211" t="s">
        <v>22255</v>
      </c>
      <c r="T211" t="s">
        <v>22253</v>
      </c>
    </row>
    <row r="212" spans="1:20" x14ac:dyDescent="0.25">
      <c r="A212" t="s">
        <v>601</v>
      </c>
      <c r="B212" t="s">
        <v>1870</v>
      </c>
      <c r="C212">
        <v>103.55</v>
      </c>
      <c r="D212">
        <v>4</v>
      </c>
      <c r="E212" t="s">
        <v>22256</v>
      </c>
      <c r="F212">
        <v>478.2</v>
      </c>
      <c r="G212">
        <v>64</v>
      </c>
      <c r="H212" t="s">
        <v>673</v>
      </c>
      <c r="I212" t="s">
        <v>22257</v>
      </c>
      <c r="J212" t="s">
        <v>22258</v>
      </c>
      <c r="K212" t="s">
        <v>808</v>
      </c>
      <c r="L212" t="s">
        <v>22259</v>
      </c>
      <c r="M212" t="s">
        <v>22253</v>
      </c>
      <c r="N212" t="s">
        <v>644</v>
      </c>
      <c r="O212" t="s">
        <v>811</v>
      </c>
      <c r="P212" t="s">
        <v>23</v>
      </c>
      <c r="Q212" t="s">
        <v>812</v>
      </c>
      <c r="R212" t="s">
        <v>645</v>
      </c>
      <c r="S212" t="s">
        <v>22260</v>
      </c>
      <c r="T212" t="s">
        <v>22261</v>
      </c>
    </row>
    <row r="213" spans="1:20" x14ac:dyDescent="0.25">
      <c r="A213" t="s">
        <v>147</v>
      </c>
      <c r="B213" t="s">
        <v>148</v>
      </c>
      <c r="C213">
        <v>33.333333333333336</v>
      </c>
      <c r="D213">
        <v>3</v>
      </c>
      <c r="E213" t="s">
        <v>22262</v>
      </c>
      <c r="F213">
        <v>110</v>
      </c>
      <c r="G213">
        <v>10</v>
      </c>
      <c r="H213" t="s">
        <v>641</v>
      </c>
      <c r="I213" t="s">
        <v>22263</v>
      </c>
      <c r="J213" t="s">
        <v>1422</v>
      </c>
      <c r="K213" t="s">
        <v>644</v>
      </c>
      <c r="L213" t="s">
        <v>645</v>
      </c>
      <c r="M213" t="s">
        <v>22264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22265</v>
      </c>
      <c r="T213" t="s">
        <v>22264</v>
      </c>
    </row>
    <row r="214" spans="1:20" x14ac:dyDescent="0.25">
      <c r="A214" t="s">
        <v>147</v>
      </c>
      <c r="B214" t="s">
        <v>148</v>
      </c>
      <c r="C214">
        <v>40</v>
      </c>
      <c r="D214">
        <v>10</v>
      </c>
      <c r="E214" t="s">
        <v>22266</v>
      </c>
      <c r="F214">
        <v>350</v>
      </c>
      <c r="G214">
        <v>0</v>
      </c>
      <c r="H214" t="s">
        <v>729</v>
      </c>
      <c r="I214" t="s">
        <v>22267</v>
      </c>
      <c r="J214" t="s">
        <v>924</v>
      </c>
      <c r="K214" t="s">
        <v>644</v>
      </c>
      <c r="L214" t="s">
        <v>645</v>
      </c>
      <c r="M214" t="s">
        <v>22268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22269</v>
      </c>
      <c r="T214" t="s">
        <v>22268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22270</v>
      </c>
      <c r="F215">
        <v>100</v>
      </c>
      <c r="G215">
        <v>0</v>
      </c>
      <c r="H215" t="s">
        <v>641</v>
      </c>
      <c r="I215" t="s">
        <v>22271</v>
      </c>
      <c r="J215" t="s">
        <v>666</v>
      </c>
      <c r="K215" t="s">
        <v>644</v>
      </c>
      <c r="L215" t="s">
        <v>645</v>
      </c>
      <c r="M215" t="s">
        <v>22272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22273</v>
      </c>
      <c r="T215" t="s">
        <v>22272</v>
      </c>
    </row>
    <row r="216" spans="1:20" x14ac:dyDescent="0.25">
      <c r="A216" t="s">
        <v>72</v>
      </c>
      <c r="B216" t="s">
        <v>108</v>
      </c>
      <c r="C216">
        <v>66</v>
      </c>
      <c r="D216">
        <v>1</v>
      </c>
      <c r="E216" t="s">
        <v>22274</v>
      </c>
      <c r="F216">
        <v>240</v>
      </c>
      <c r="G216">
        <v>0</v>
      </c>
      <c r="H216" t="s">
        <v>673</v>
      </c>
      <c r="I216" t="s">
        <v>22275</v>
      </c>
      <c r="J216" t="s">
        <v>22276</v>
      </c>
      <c r="K216" t="s">
        <v>22277</v>
      </c>
      <c r="L216" t="s">
        <v>829</v>
      </c>
      <c r="M216" t="s">
        <v>22278</v>
      </c>
      <c r="N216" t="s">
        <v>644</v>
      </c>
      <c r="O216" t="s">
        <v>679</v>
      </c>
      <c r="P216" t="s">
        <v>26</v>
      </c>
      <c r="Q216" t="s">
        <v>680</v>
      </c>
      <c r="R216" t="s">
        <v>645</v>
      </c>
      <c r="S216" t="s">
        <v>22279</v>
      </c>
      <c r="T216" t="s">
        <v>22278</v>
      </c>
    </row>
    <row r="217" spans="1:20" x14ac:dyDescent="0.25">
      <c r="A217" t="s">
        <v>101</v>
      </c>
      <c r="B217" t="s">
        <v>74</v>
      </c>
      <c r="C217">
        <v>66</v>
      </c>
      <c r="D217">
        <v>1</v>
      </c>
      <c r="E217" t="s">
        <v>22274</v>
      </c>
      <c r="F217">
        <v>240</v>
      </c>
      <c r="G217">
        <v>0</v>
      </c>
      <c r="H217" t="s">
        <v>673</v>
      </c>
      <c r="I217" t="s">
        <v>22275</v>
      </c>
      <c r="J217" t="s">
        <v>22276</v>
      </c>
      <c r="K217" t="s">
        <v>22277</v>
      </c>
      <c r="L217" t="s">
        <v>829</v>
      </c>
      <c r="M217" t="s">
        <v>22278</v>
      </c>
      <c r="N217" t="s">
        <v>644</v>
      </c>
      <c r="O217" t="s">
        <v>679</v>
      </c>
      <c r="P217" t="s">
        <v>26</v>
      </c>
      <c r="Q217" t="s">
        <v>680</v>
      </c>
      <c r="R217" t="s">
        <v>645</v>
      </c>
      <c r="S217" t="s">
        <v>22279</v>
      </c>
      <c r="T217" t="s">
        <v>22278</v>
      </c>
    </row>
    <row r="218" spans="1:20" x14ac:dyDescent="0.25">
      <c r="A218" t="s">
        <v>22</v>
      </c>
      <c r="B218" t="s">
        <v>27</v>
      </c>
      <c r="C218">
        <v>67</v>
      </c>
      <c r="D218">
        <v>1</v>
      </c>
      <c r="E218" t="s">
        <v>22274</v>
      </c>
      <c r="F218">
        <v>240</v>
      </c>
      <c r="G218">
        <v>0</v>
      </c>
      <c r="H218" t="s">
        <v>673</v>
      </c>
      <c r="I218" t="s">
        <v>22275</v>
      </c>
      <c r="J218" t="s">
        <v>22276</v>
      </c>
      <c r="K218" t="s">
        <v>22277</v>
      </c>
      <c r="L218" t="s">
        <v>829</v>
      </c>
      <c r="M218" t="s">
        <v>22278</v>
      </c>
      <c r="N218" t="s">
        <v>644</v>
      </c>
      <c r="O218" t="s">
        <v>679</v>
      </c>
      <c r="P218" t="s">
        <v>26</v>
      </c>
      <c r="Q218" t="s">
        <v>680</v>
      </c>
      <c r="R218" t="s">
        <v>645</v>
      </c>
      <c r="S218" t="s">
        <v>22279</v>
      </c>
      <c r="T218" t="s">
        <v>22278</v>
      </c>
    </row>
    <row r="219" spans="1:20" x14ac:dyDescent="0.25">
      <c r="A219" t="s">
        <v>104</v>
      </c>
      <c r="B219" t="s">
        <v>105</v>
      </c>
      <c r="C219">
        <v>14</v>
      </c>
      <c r="D219">
        <v>2</v>
      </c>
      <c r="E219" t="s">
        <v>22280</v>
      </c>
      <c r="F219">
        <v>44</v>
      </c>
      <c r="G219">
        <v>16</v>
      </c>
      <c r="H219" t="s">
        <v>673</v>
      </c>
      <c r="I219" t="s">
        <v>22281</v>
      </c>
      <c r="J219" t="s">
        <v>22282</v>
      </c>
      <c r="K219" t="s">
        <v>11298</v>
      </c>
      <c r="L219" t="s">
        <v>6965</v>
      </c>
      <c r="M219" t="s">
        <v>22283</v>
      </c>
      <c r="N219" t="s">
        <v>644</v>
      </c>
      <c r="O219" t="s">
        <v>679</v>
      </c>
      <c r="P219" t="s">
        <v>26</v>
      </c>
      <c r="Q219" t="s">
        <v>680</v>
      </c>
      <c r="R219" t="s">
        <v>645</v>
      </c>
      <c r="S219" t="s">
        <v>22284</v>
      </c>
      <c r="T219" t="s">
        <v>22285</v>
      </c>
    </row>
    <row r="220" spans="1:20" x14ac:dyDescent="0.25">
      <c r="A220" t="s">
        <v>18</v>
      </c>
      <c r="B220" t="s">
        <v>19</v>
      </c>
      <c r="C220">
        <v>66.666666666666671</v>
      </c>
      <c r="D220">
        <v>3</v>
      </c>
      <c r="E220" t="s">
        <v>22286</v>
      </c>
      <c r="F220">
        <v>101</v>
      </c>
      <c r="G220">
        <v>1</v>
      </c>
      <c r="H220" t="s">
        <v>641</v>
      </c>
      <c r="I220" t="s">
        <v>22287</v>
      </c>
      <c r="J220" t="s">
        <v>847</v>
      </c>
      <c r="K220" t="s">
        <v>644</v>
      </c>
      <c r="L220" t="s">
        <v>645</v>
      </c>
      <c r="M220" t="s">
        <v>22288</v>
      </c>
      <c r="N220" t="s">
        <v>644</v>
      </c>
      <c r="O220" t="s">
        <v>726</v>
      </c>
      <c r="P220" t="s">
        <v>5</v>
      </c>
      <c r="Q220" t="s">
        <v>648</v>
      </c>
      <c r="R220" t="s">
        <v>645</v>
      </c>
      <c r="S220" t="s">
        <v>22289</v>
      </c>
      <c r="T220" t="s">
        <v>22288</v>
      </c>
    </row>
    <row r="221" spans="1:20" x14ac:dyDescent="0.25">
      <c r="A221" t="s">
        <v>147</v>
      </c>
      <c r="B221" t="s">
        <v>148</v>
      </c>
      <c r="C221">
        <v>40</v>
      </c>
      <c r="D221">
        <v>10</v>
      </c>
      <c r="E221" t="s">
        <v>22290</v>
      </c>
      <c r="F221">
        <v>400</v>
      </c>
      <c r="G221">
        <v>0</v>
      </c>
      <c r="H221" t="s">
        <v>641</v>
      </c>
      <c r="I221" t="s">
        <v>10757</v>
      </c>
      <c r="J221" t="s">
        <v>666</v>
      </c>
      <c r="K221" t="s">
        <v>644</v>
      </c>
      <c r="L221" t="s">
        <v>645</v>
      </c>
      <c r="M221" t="s">
        <v>22291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22292</v>
      </c>
      <c r="T221" t="s">
        <v>22291</v>
      </c>
    </row>
    <row r="222" spans="1:20" x14ac:dyDescent="0.25">
      <c r="A222" t="s">
        <v>18</v>
      </c>
      <c r="B222" t="s">
        <v>19</v>
      </c>
      <c r="C222">
        <v>66.666666666666671</v>
      </c>
      <c r="D222">
        <v>3</v>
      </c>
      <c r="E222" t="s">
        <v>22293</v>
      </c>
      <c r="F222">
        <v>100</v>
      </c>
      <c r="G222">
        <v>0</v>
      </c>
      <c r="H222" t="s">
        <v>641</v>
      </c>
      <c r="I222" t="s">
        <v>22294</v>
      </c>
      <c r="J222" t="s">
        <v>864</v>
      </c>
      <c r="K222" t="s">
        <v>644</v>
      </c>
      <c r="L222" t="s">
        <v>645</v>
      </c>
      <c r="M222" t="s">
        <v>22295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22296</v>
      </c>
      <c r="T222" t="s">
        <v>22295</v>
      </c>
    </row>
    <row r="223" spans="1:20" x14ac:dyDescent="0.25">
      <c r="A223" t="s">
        <v>147</v>
      </c>
      <c r="B223" t="s">
        <v>148</v>
      </c>
      <c r="C223">
        <v>33.333333333333336</v>
      </c>
      <c r="D223">
        <v>3</v>
      </c>
      <c r="E223" t="s">
        <v>22297</v>
      </c>
      <c r="F223">
        <v>100</v>
      </c>
      <c r="G223">
        <v>0</v>
      </c>
      <c r="H223" t="s">
        <v>641</v>
      </c>
      <c r="I223" t="s">
        <v>22298</v>
      </c>
      <c r="J223" t="s">
        <v>1314</v>
      </c>
      <c r="K223" t="s">
        <v>644</v>
      </c>
      <c r="L223" t="s">
        <v>645</v>
      </c>
      <c r="M223" t="s">
        <v>22299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22300</v>
      </c>
      <c r="T223" t="s">
        <v>22299</v>
      </c>
    </row>
    <row r="224" spans="1:20" x14ac:dyDescent="0.25">
      <c r="A224" t="s">
        <v>147</v>
      </c>
      <c r="B224" t="s">
        <v>148</v>
      </c>
      <c r="C224">
        <v>50</v>
      </c>
      <c r="D224">
        <v>6</v>
      </c>
      <c r="E224" t="s">
        <v>22301</v>
      </c>
      <c r="F224">
        <v>200</v>
      </c>
      <c r="G224">
        <v>0</v>
      </c>
      <c r="H224" t="s">
        <v>641</v>
      </c>
      <c r="I224" t="s">
        <v>22302</v>
      </c>
      <c r="J224" t="s">
        <v>736</v>
      </c>
      <c r="K224" t="s">
        <v>644</v>
      </c>
      <c r="L224" t="s">
        <v>645</v>
      </c>
      <c r="M224" t="s">
        <v>22303</v>
      </c>
      <c r="N224" t="s">
        <v>644</v>
      </c>
      <c r="O224" t="s">
        <v>668</v>
      </c>
      <c r="P224" t="s">
        <v>5</v>
      </c>
      <c r="Q224" t="s">
        <v>669</v>
      </c>
      <c r="R224" t="s">
        <v>645</v>
      </c>
      <c r="S224" t="s">
        <v>22304</v>
      </c>
      <c r="T224" t="s">
        <v>22303</v>
      </c>
    </row>
    <row r="225" spans="1:20" x14ac:dyDescent="0.25">
      <c r="A225" t="s">
        <v>147</v>
      </c>
      <c r="B225" t="s">
        <v>148</v>
      </c>
      <c r="C225">
        <v>65</v>
      </c>
      <c r="D225">
        <v>9</v>
      </c>
      <c r="E225" t="s">
        <v>22305</v>
      </c>
      <c r="F225">
        <v>315</v>
      </c>
      <c r="G225">
        <v>0</v>
      </c>
      <c r="H225" t="s">
        <v>641</v>
      </c>
      <c r="I225" t="s">
        <v>22306</v>
      </c>
      <c r="J225" t="s">
        <v>714</v>
      </c>
      <c r="K225" t="s">
        <v>644</v>
      </c>
      <c r="L225" t="s">
        <v>645</v>
      </c>
      <c r="M225" t="s">
        <v>22307</v>
      </c>
      <c r="N225" t="s">
        <v>644</v>
      </c>
      <c r="O225" t="s">
        <v>647</v>
      </c>
      <c r="P225" t="s">
        <v>5</v>
      </c>
      <c r="Q225" t="s">
        <v>648</v>
      </c>
      <c r="R225" t="s">
        <v>645</v>
      </c>
      <c r="S225" t="s">
        <v>22308</v>
      </c>
      <c r="T225" t="s">
        <v>22307</v>
      </c>
    </row>
    <row r="226" spans="1:20" x14ac:dyDescent="0.25">
      <c r="A226" t="s">
        <v>72</v>
      </c>
      <c r="B226" t="s">
        <v>108</v>
      </c>
      <c r="C226">
        <v>66.333333333333329</v>
      </c>
      <c r="D226">
        <v>3</v>
      </c>
      <c r="E226" t="s">
        <v>22309</v>
      </c>
      <c r="F226">
        <v>209</v>
      </c>
      <c r="G226">
        <v>0</v>
      </c>
      <c r="H226" t="s">
        <v>673</v>
      </c>
      <c r="I226" t="s">
        <v>7722</v>
      </c>
      <c r="J226" t="s">
        <v>7723</v>
      </c>
      <c r="K226" t="s">
        <v>777</v>
      </c>
      <c r="L226" t="s">
        <v>7724</v>
      </c>
      <c r="M226" t="s">
        <v>22310</v>
      </c>
      <c r="N226" t="s">
        <v>644</v>
      </c>
      <c r="O226" t="s">
        <v>679</v>
      </c>
      <c r="P226" t="s">
        <v>26</v>
      </c>
      <c r="Q226" t="s">
        <v>680</v>
      </c>
      <c r="R226" t="s">
        <v>645</v>
      </c>
      <c r="S226" t="s">
        <v>22311</v>
      </c>
      <c r="T226" t="s">
        <v>22310</v>
      </c>
    </row>
    <row r="227" spans="1:20" x14ac:dyDescent="0.25">
      <c r="A227" t="s">
        <v>147</v>
      </c>
      <c r="B227" t="s">
        <v>148</v>
      </c>
      <c r="C227">
        <v>33.333333333333336</v>
      </c>
      <c r="D227">
        <v>3</v>
      </c>
      <c r="E227" t="s">
        <v>22312</v>
      </c>
      <c r="F227">
        <v>129</v>
      </c>
      <c r="G227">
        <v>29</v>
      </c>
      <c r="H227" t="s">
        <v>641</v>
      </c>
      <c r="I227" t="s">
        <v>22313</v>
      </c>
      <c r="J227" t="s">
        <v>796</v>
      </c>
      <c r="K227" t="s">
        <v>644</v>
      </c>
      <c r="L227" t="s">
        <v>645</v>
      </c>
      <c r="M227" t="s">
        <v>22314</v>
      </c>
      <c r="N227" t="s">
        <v>644</v>
      </c>
      <c r="O227" t="s">
        <v>647</v>
      </c>
      <c r="P227" t="s">
        <v>5</v>
      </c>
      <c r="Q227" t="s">
        <v>648</v>
      </c>
      <c r="R227" t="s">
        <v>645</v>
      </c>
      <c r="S227" t="s">
        <v>22315</v>
      </c>
      <c r="T227" t="s">
        <v>22314</v>
      </c>
    </row>
    <row r="228" spans="1:20" x14ac:dyDescent="0.25">
      <c r="A228" t="s">
        <v>147</v>
      </c>
      <c r="B228" t="s">
        <v>148</v>
      </c>
      <c r="C228">
        <v>50</v>
      </c>
      <c r="D228">
        <v>6</v>
      </c>
      <c r="E228" t="s">
        <v>22316</v>
      </c>
      <c r="F228">
        <v>200</v>
      </c>
      <c r="G228">
        <v>0</v>
      </c>
      <c r="H228" t="s">
        <v>641</v>
      </c>
      <c r="I228" t="s">
        <v>22317</v>
      </c>
      <c r="J228" t="s">
        <v>1414</v>
      </c>
      <c r="K228" t="s">
        <v>644</v>
      </c>
      <c r="L228" t="s">
        <v>645</v>
      </c>
      <c r="M228" t="s">
        <v>22318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22319</v>
      </c>
      <c r="T228" t="s">
        <v>22318</v>
      </c>
    </row>
    <row r="229" spans="1:20" x14ac:dyDescent="0.25">
      <c r="A229" t="s">
        <v>18</v>
      </c>
      <c r="B229" t="s">
        <v>19</v>
      </c>
      <c r="C229">
        <v>66.666666666666671</v>
      </c>
      <c r="D229">
        <v>15</v>
      </c>
      <c r="E229" t="s">
        <v>22320</v>
      </c>
      <c r="F229">
        <v>700</v>
      </c>
      <c r="G229">
        <v>0</v>
      </c>
      <c r="H229" t="s">
        <v>641</v>
      </c>
      <c r="I229" t="s">
        <v>2485</v>
      </c>
      <c r="J229" t="s">
        <v>1155</v>
      </c>
      <c r="K229" t="s">
        <v>644</v>
      </c>
      <c r="L229" t="s">
        <v>645</v>
      </c>
      <c r="M229" t="s">
        <v>22321</v>
      </c>
      <c r="N229" t="s">
        <v>644</v>
      </c>
      <c r="O229" t="s">
        <v>647</v>
      </c>
      <c r="P229" t="s">
        <v>5</v>
      </c>
      <c r="Q229" t="s">
        <v>648</v>
      </c>
      <c r="R229" t="s">
        <v>645</v>
      </c>
      <c r="S229" t="s">
        <v>22322</v>
      </c>
      <c r="T229" t="s">
        <v>22321</v>
      </c>
    </row>
    <row r="230" spans="1:20" x14ac:dyDescent="0.25">
      <c r="A230" t="s">
        <v>147</v>
      </c>
      <c r="B230" t="s">
        <v>148</v>
      </c>
      <c r="C230">
        <v>50</v>
      </c>
      <c r="D230">
        <v>6</v>
      </c>
      <c r="E230" t="s">
        <v>22320</v>
      </c>
      <c r="F230">
        <v>700</v>
      </c>
      <c r="G230">
        <v>0</v>
      </c>
      <c r="H230" t="s">
        <v>641</v>
      </c>
      <c r="I230" t="s">
        <v>2485</v>
      </c>
      <c r="J230" t="s">
        <v>1155</v>
      </c>
      <c r="K230" t="s">
        <v>644</v>
      </c>
      <c r="L230" t="s">
        <v>645</v>
      </c>
      <c r="M230" t="s">
        <v>22321</v>
      </c>
      <c r="N230" t="s">
        <v>644</v>
      </c>
      <c r="O230" t="s">
        <v>647</v>
      </c>
      <c r="P230" t="s">
        <v>5</v>
      </c>
      <c r="Q230" t="s">
        <v>648</v>
      </c>
      <c r="R230" t="s">
        <v>645</v>
      </c>
      <c r="S230" t="s">
        <v>22322</v>
      </c>
      <c r="T230" t="s">
        <v>22321</v>
      </c>
    </row>
    <row r="231" spans="1:20" x14ac:dyDescent="0.25">
      <c r="A231" t="s">
        <v>147</v>
      </c>
      <c r="B231" t="s">
        <v>148</v>
      </c>
      <c r="C231">
        <v>33.333333333333336</v>
      </c>
      <c r="D231">
        <v>3</v>
      </c>
      <c r="E231" t="s">
        <v>22323</v>
      </c>
      <c r="F231">
        <v>101</v>
      </c>
      <c r="G231">
        <v>1</v>
      </c>
      <c r="H231" t="s">
        <v>641</v>
      </c>
      <c r="I231" t="s">
        <v>22324</v>
      </c>
      <c r="J231" t="s">
        <v>1126</v>
      </c>
      <c r="K231" t="s">
        <v>644</v>
      </c>
      <c r="L231" t="s">
        <v>645</v>
      </c>
      <c r="M231" t="s">
        <v>22325</v>
      </c>
      <c r="N231" t="s">
        <v>644</v>
      </c>
      <c r="O231" t="s">
        <v>647</v>
      </c>
      <c r="P231" t="s">
        <v>5</v>
      </c>
      <c r="Q231" t="s">
        <v>648</v>
      </c>
      <c r="R231" t="s">
        <v>645</v>
      </c>
      <c r="S231" t="s">
        <v>22326</v>
      </c>
      <c r="T231" t="s">
        <v>22325</v>
      </c>
    </row>
    <row r="232" spans="1:20" x14ac:dyDescent="0.25">
      <c r="A232" t="s">
        <v>18</v>
      </c>
      <c r="B232" t="s">
        <v>19</v>
      </c>
      <c r="C232">
        <v>66.666666666666671</v>
      </c>
      <c r="D232">
        <v>3</v>
      </c>
      <c r="E232" t="s">
        <v>22327</v>
      </c>
      <c r="F232">
        <v>200</v>
      </c>
      <c r="G232">
        <v>0</v>
      </c>
      <c r="H232" t="s">
        <v>641</v>
      </c>
      <c r="I232" t="s">
        <v>22328</v>
      </c>
      <c r="J232" t="s">
        <v>694</v>
      </c>
      <c r="K232" t="s">
        <v>644</v>
      </c>
      <c r="L232" t="s">
        <v>645</v>
      </c>
      <c r="M232" t="s">
        <v>22329</v>
      </c>
      <c r="N232" t="s">
        <v>644</v>
      </c>
      <c r="O232" t="s">
        <v>647</v>
      </c>
      <c r="P232" t="s">
        <v>5</v>
      </c>
      <c r="Q232" t="s">
        <v>648</v>
      </c>
      <c r="R232" t="s">
        <v>645</v>
      </c>
      <c r="S232" t="s">
        <v>22330</v>
      </c>
      <c r="T232" t="s">
        <v>22331</v>
      </c>
    </row>
    <row r="233" spans="1:20" x14ac:dyDescent="0.25">
      <c r="A233" t="s">
        <v>72</v>
      </c>
      <c r="B233" t="s">
        <v>3385</v>
      </c>
      <c r="C233">
        <v>120</v>
      </c>
      <c r="D233">
        <v>1</v>
      </c>
      <c r="E233" t="s">
        <v>22327</v>
      </c>
      <c r="F233">
        <v>200</v>
      </c>
      <c r="G233">
        <v>0</v>
      </c>
      <c r="H233" t="s">
        <v>641</v>
      </c>
      <c r="I233" t="s">
        <v>22328</v>
      </c>
      <c r="J233" t="s">
        <v>694</v>
      </c>
      <c r="K233" t="s">
        <v>644</v>
      </c>
      <c r="L233" t="s">
        <v>645</v>
      </c>
      <c r="M233" t="s">
        <v>22329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22330</v>
      </c>
      <c r="T233" t="s">
        <v>22331</v>
      </c>
    </row>
    <row r="234" spans="1:20" x14ac:dyDescent="0.25">
      <c r="A234" t="s">
        <v>240</v>
      </c>
      <c r="B234" t="s">
        <v>246</v>
      </c>
      <c r="C234">
        <v>139</v>
      </c>
      <c r="D234">
        <v>1</v>
      </c>
      <c r="E234" t="s">
        <v>22332</v>
      </c>
      <c r="F234">
        <v>108.99</v>
      </c>
      <c r="G234">
        <v>0</v>
      </c>
      <c r="H234" t="s">
        <v>641</v>
      </c>
      <c r="I234" t="s">
        <v>22333</v>
      </c>
      <c r="J234" t="s">
        <v>685</v>
      </c>
      <c r="K234" t="s">
        <v>644</v>
      </c>
      <c r="L234" t="s">
        <v>645</v>
      </c>
      <c r="M234" t="s">
        <v>22334</v>
      </c>
      <c r="N234" t="s">
        <v>644</v>
      </c>
      <c r="O234" t="s">
        <v>668</v>
      </c>
      <c r="P234" t="s">
        <v>5</v>
      </c>
      <c r="Q234" t="s">
        <v>669</v>
      </c>
      <c r="R234" t="s">
        <v>645</v>
      </c>
      <c r="S234" t="s">
        <v>22335</v>
      </c>
      <c r="T234" t="s">
        <v>22334</v>
      </c>
    </row>
    <row r="235" spans="1:20" x14ac:dyDescent="0.25">
      <c r="A235" t="s">
        <v>147</v>
      </c>
      <c r="B235" t="s">
        <v>148</v>
      </c>
      <c r="C235">
        <v>50</v>
      </c>
      <c r="D235">
        <v>6</v>
      </c>
      <c r="E235" t="s">
        <v>22336</v>
      </c>
      <c r="F235">
        <v>200</v>
      </c>
      <c r="G235">
        <v>0</v>
      </c>
      <c r="H235" t="s">
        <v>641</v>
      </c>
      <c r="I235" t="s">
        <v>2112</v>
      </c>
      <c r="J235" t="s">
        <v>745</v>
      </c>
      <c r="K235" t="s">
        <v>644</v>
      </c>
      <c r="L235" t="s">
        <v>645</v>
      </c>
      <c r="M235" t="s">
        <v>22337</v>
      </c>
      <c r="N235" t="s">
        <v>644</v>
      </c>
      <c r="O235" t="s">
        <v>647</v>
      </c>
      <c r="P235" t="s">
        <v>5</v>
      </c>
      <c r="Q235" t="s">
        <v>648</v>
      </c>
      <c r="R235" t="s">
        <v>645</v>
      </c>
      <c r="S235" t="s">
        <v>22338</v>
      </c>
      <c r="T235" t="s">
        <v>22337</v>
      </c>
    </row>
    <row r="236" spans="1:20" x14ac:dyDescent="0.25">
      <c r="A236" t="s">
        <v>22</v>
      </c>
      <c r="B236" t="s">
        <v>27</v>
      </c>
      <c r="C236">
        <v>66.333333333333329</v>
      </c>
      <c r="D236">
        <v>6</v>
      </c>
      <c r="E236" t="s">
        <v>22339</v>
      </c>
      <c r="F236">
        <v>1117</v>
      </c>
      <c r="G236">
        <v>0</v>
      </c>
      <c r="H236" t="s">
        <v>673</v>
      </c>
      <c r="I236" t="s">
        <v>7342</v>
      </c>
      <c r="J236" t="s">
        <v>7343</v>
      </c>
      <c r="K236" t="s">
        <v>7344</v>
      </c>
      <c r="L236" t="s">
        <v>1808</v>
      </c>
      <c r="M236" t="s">
        <v>22340</v>
      </c>
      <c r="N236" t="s">
        <v>644</v>
      </c>
      <c r="O236" t="s">
        <v>679</v>
      </c>
      <c r="P236" t="s">
        <v>26</v>
      </c>
      <c r="Q236" t="s">
        <v>680</v>
      </c>
      <c r="R236" t="s">
        <v>645</v>
      </c>
      <c r="S236" t="s">
        <v>22341</v>
      </c>
      <c r="T236" t="s">
        <v>22342</v>
      </c>
    </row>
    <row r="237" spans="1:20" x14ac:dyDescent="0.25">
      <c r="A237" t="s">
        <v>22</v>
      </c>
      <c r="B237" t="s">
        <v>27</v>
      </c>
      <c r="C237">
        <v>80</v>
      </c>
      <c r="D237">
        <v>5</v>
      </c>
      <c r="E237" t="s">
        <v>22339</v>
      </c>
      <c r="F237">
        <v>1117</v>
      </c>
      <c r="G237">
        <v>0</v>
      </c>
      <c r="H237" t="s">
        <v>673</v>
      </c>
      <c r="I237" t="s">
        <v>7342</v>
      </c>
      <c r="J237" t="s">
        <v>7343</v>
      </c>
      <c r="K237" t="s">
        <v>7344</v>
      </c>
      <c r="L237" t="s">
        <v>1808</v>
      </c>
      <c r="M237" t="s">
        <v>22340</v>
      </c>
      <c r="N237" t="s">
        <v>644</v>
      </c>
      <c r="O237" t="s">
        <v>679</v>
      </c>
      <c r="P237" t="s">
        <v>26</v>
      </c>
      <c r="Q237" t="s">
        <v>680</v>
      </c>
      <c r="R237" t="s">
        <v>645</v>
      </c>
      <c r="S237" t="s">
        <v>22341</v>
      </c>
      <c r="T237" t="s">
        <v>22342</v>
      </c>
    </row>
    <row r="238" spans="1:20" x14ac:dyDescent="0.25">
      <c r="A238" t="s">
        <v>22</v>
      </c>
      <c r="B238" t="s">
        <v>27</v>
      </c>
      <c r="C238">
        <v>79</v>
      </c>
      <c r="D238">
        <v>3</v>
      </c>
      <c r="E238" t="s">
        <v>22339</v>
      </c>
      <c r="F238">
        <v>1117</v>
      </c>
      <c r="G238">
        <v>0</v>
      </c>
      <c r="H238" t="s">
        <v>673</v>
      </c>
      <c r="I238" t="s">
        <v>7342</v>
      </c>
      <c r="J238" t="s">
        <v>7343</v>
      </c>
      <c r="K238" t="s">
        <v>7344</v>
      </c>
      <c r="L238" t="s">
        <v>1808</v>
      </c>
      <c r="M238" t="s">
        <v>22340</v>
      </c>
      <c r="N238" t="s">
        <v>644</v>
      </c>
      <c r="O238" t="s">
        <v>679</v>
      </c>
      <c r="P238" t="s">
        <v>26</v>
      </c>
      <c r="Q238" t="s">
        <v>680</v>
      </c>
      <c r="R238" t="s">
        <v>645</v>
      </c>
      <c r="S238" t="s">
        <v>22341</v>
      </c>
      <c r="T238" t="s">
        <v>22342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22343</v>
      </c>
      <c r="F239">
        <v>100</v>
      </c>
      <c r="G239">
        <v>0</v>
      </c>
      <c r="H239" t="s">
        <v>641</v>
      </c>
      <c r="I239" t="s">
        <v>22344</v>
      </c>
      <c r="J239" t="s">
        <v>1292</v>
      </c>
      <c r="K239" t="s">
        <v>644</v>
      </c>
      <c r="L239" t="s">
        <v>645</v>
      </c>
      <c r="M239" t="s">
        <v>22345</v>
      </c>
      <c r="N239" t="s">
        <v>644</v>
      </c>
      <c r="O239" t="s">
        <v>668</v>
      </c>
      <c r="P239" t="s">
        <v>5</v>
      </c>
      <c r="Q239" t="s">
        <v>669</v>
      </c>
      <c r="R239" t="s">
        <v>645</v>
      </c>
      <c r="S239" t="s">
        <v>22346</v>
      </c>
      <c r="T239" t="s">
        <v>22345</v>
      </c>
    </row>
    <row r="240" spans="1:20" x14ac:dyDescent="0.25">
      <c r="A240" t="s">
        <v>147</v>
      </c>
      <c r="B240" t="s">
        <v>148</v>
      </c>
      <c r="C240">
        <v>50</v>
      </c>
      <c r="D240">
        <v>6</v>
      </c>
      <c r="E240" t="s">
        <v>22347</v>
      </c>
      <c r="F240">
        <v>200</v>
      </c>
      <c r="G240">
        <v>0</v>
      </c>
      <c r="H240" t="s">
        <v>641</v>
      </c>
      <c r="I240" t="s">
        <v>22348</v>
      </c>
      <c r="J240" t="s">
        <v>771</v>
      </c>
      <c r="K240" t="s">
        <v>644</v>
      </c>
      <c r="L240" t="s">
        <v>645</v>
      </c>
      <c r="M240" t="s">
        <v>22349</v>
      </c>
      <c r="N240" t="s">
        <v>644</v>
      </c>
      <c r="O240" t="s">
        <v>732</v>
      </c>
      <c r="P240" t="s">
        <v>5</v>
      </c>
      <c r="Q240" t="s">
        <v>669</v>
      </c>
      <c r="R240" t="s">
        <v>645</v>
      </c>
      <c r="S240" t="s">
        <v>22350</v>
      </c>
      <c r="T240" t="s">
        <v>22351</v>
      </c>
    </row>
  </sheetData>
  <pageMargins left="0.25" right="0.25" top="0.75" bottom="0.75" header="0.3" footer="0.3"/>
  <pageSetup paperSize="9" scale="21" fitToHeight="0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AB1-6A7B-48EC-A54D-2BB3EAB59CCD}">
  <sheetPr>
    <tabColor rgb="FFFF6699"/>
    <pageSetUpPr fitToPage="1"/>
  </sheetPr>
  <dimension ref="A1:V299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U269" sqref="U26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601</v>
      </c>
      <c r="B2" t="s">
        <v>1870</v>
      </c>
      <c r="C2">
        <v>87.2</v>
      </c>
      <c r="D2">
        <v>1</v>
      </c>
      <c r="E2" t="s">
        <v>22352</v>
      </c>
      <c r="F2">
        <v>94.7</v>
      </c>
      <c r="G2">
        <v>7.5</v>
      </c>
      <c r="H2" t="s">
        <v>805</v>
      </c>
      <c r="I2" t="s">
        <v>22353</v>
      </c>
      <c r="J2" t="s">
        <v>22354</v>
      </c>
      <c r="K2" t="s">
        <v>22355</v>
      </c>
      <c r="L2" t="s">
        <v>22356</v>
      </c>
      <c r="M2" t="s">
        <v>22357</v>
      </c>
      <c r="N2" t="s">
        <v>644</v>
      </c>
      <c r="O2" t="s">
        <v>811</v>
      </c>
      <c r="P2" t="s">
        <v>23</v>
      </c>
      <c r="Q2" t="s">
        <v>812</v>
      </c>
      <c r="R2" t="s">
        <v>645</v>
      </c>
      <c r="S2" t="s">
        <v>22358</v>
      </c>
      <c r="T2" t="s">
        <v>22357</v>
      </c>
      <c r="U2" s="77" t="s">
        <v>147</v>
      </c>
      <c r="V2">
        <v>788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22359</v>
      </c>
      <c r="F3">
        <v>200</v>
      </c>
      <c r="G3">
        <v>0</v>
      </c>
      <c r="H3" t="s">
        <v>641</v>
      </c>
      <c r="I3" t="s">
        <v>21398</v>
      </c>
      <c r="J3" t="s">
        <v>736</v>
      </c>
      <c r="K3" t="s">
        <v>644</v>
      </c>
      <c r="L3" t="s">
        <v>645</v>
      </c>
      <c r="M3" t="s">
        <v>22360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22361</v>
      </c>
      <c r="T3" t="s">
        <v>22362</v>
      </c>
      <c r="U3" s="78" t="s">
        <v>148</v>
      </c>
      <c r="V3">
        <v>788</v>
      </c>
    </row>
    <row r="4" spans="1:22" x14ac:dyDescent="0.25">
      <c r="A4" t="s">
        <v>147</v>
      </c>
      <c r="B4" t="s">
        <v>148</v>
      </c>
      <c r="C4">
        <v>50</v>
      </c>
      <c r="D4">
        <v>6</v>
      </c>
      <c r="E4" t="s">
        <v>22363</v>
      </c>
      <c r="F4">
        <v>200</v>
      </c>
      <c r="G4">
        <v>0</v>
      </c>
      <c r="H4" t="s">
        <v>641</v>
      </c>
      <c r="I4" t="s">
        <v>17547</v>
      </c>
      <c r="J4" t="s">
        <v>989</v>
      </c>
      <c r="K4" t="s">
        <v>644</v>
      </c>
      <c r="L4" t="s">
        <v>645</v>
      </c>
      <c r="M4" t="s">
        <v>22364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22365</v>
      </c>
      <c r="T4" t="s">
        <v>22364</v>
      </c>
      <c r="U4" s="77" t="s">
        <v>99</v>
      </c>
      <c r="V4">
        <v>120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22366</v>
      </c>
      <c r="F5">
        <v>200</v>
      </c>
      <c r="G5">
        <v>0</v>
      </c>
      <c r="H5" t="s">
        <v>641</v>
      </c>
      <c r="I5" t="s">
        <v>17547</v>
      </c>
      <c r="J5" t="s">
        <v>989</v>
      </c>
      <c r="K5" t="s">
        <v>644</v>
      </c>
      <c r="L5" t="s">
        <v>645</v>
      </c>
      <c r="M5" t="s">
        <v>22367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22368</v>
      </c>
      <c r="T5" t="s">
        <v>22367</v>
      </c>
      <c r="U5" s="78" t="s">
        <v>100</v>
      </c>
      <c r="V5">
        <v>120</v>
      </c>
    </row>
    <row r="6" spans="1:22" x14ac:dyDescent="0.25">
      <c r="A6" t="s">
        <v>147</v>
      </c>
      <c r="B6" t="s">
        <v>148</v>
      </c>
      <c r="C6">
        <v>65</v>
      </c>
      <c r="D6">
        <v>18</v>
      </c>
      <c r="E6" t="s">
        <v>22369</v>
      </c>
      <c r="F6">
        <v>598</v>
      </c>
      <c r="G6">
        <v>0</v>
      </c>
      <c r="H6" t="s">
        <v>641</v>
      </c>
      <c r="I6" t="s">
        <v>22370</v>
      </c>
      <c r="J6" t="s">
        <v>864</v>
      </c>
      <c r="K6" t="s">
        <v>644</v>
      </c>
      <c r="L6" t="s">
        <v>645</v>
      </c>
      <c r="M6" t="s">
        <v>22371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22372</v>
      </c>
      <c r="T6" t="s">
        <v>22371</v>
      </c>
      <c r="U6" s="77" t="s">
        <v>22</v>
      </c>
      <c r="V6">
        <v>94</v>
      </c>
    </row>
    <row r="7" spans="1:22" x14ac:dyDescent="0.25">
      <c r="A7" t="s">
        <v>14</v>
      </c>
      <c r="B7" t="s">
        <v>15</v>
      </c>
      <c r="C7">
        <v>60</v>
      </c>
      <c r="D7">
        <v>1</v>
      </c>
      <c r="E7" t="s">
        <v>22373</v>
      </c>
      <c r="F7">
        <v>60</v>
      </c>
      <c r="G7">
        <v>0</v>
      </c>
      <c r="H7" t="s">
        <v>673</v>
      </c>
      <c r="I7" t="s">
        <v>19944</v>
      </c>
      <c r="J7" t="s">
        <v>19945</v>
      </c>
      <c r="K7" t="s">
        <v>2612</v>
      </c>
      <c r="L7" t="s">
        <v>11162</v>
      </c>
      <c r="M7" t="s">
        <v>22374</v>
      </c>
      <c r="N7" t="s">
        <v>644</v>
      </c>
      <c r="O7" t="s">
        <v>703</v>
      </c>
      <c r="P7" t="s">
        <v>26</v>
      </c>
      <c r="Q7" t="s">
        <v>680</v>
      </c>
      <c r="R7" t="s">
        <v>645</v>
      </c>
      <c r="S7" t="s">
        <v>22375</v>
      </c>
      <c r="T7" t="s">
        <v>22374</v>
      </c>
      <c r="U7" s="78" t="s">
        <v>213</v>
      </c>
      <c r="V7">
        <v>2</v>
      </c>
    </row>
    <row r="8" spans="1:22" x14ac:dyDescent="0.25">
      <c r="A8" t="s">
        <v>147</v>
      </c>
      <c r="B8" t="s">
        <v>148</v>
      </c>
      <c r="C8">
        <v>33.333333333333336</v>
      </c>
      <c r="D8">
        <v>3</v>
      </c>
      <c r="E8" t="s">
        <v>22376</v>
      </c>
      <c r="F8">
        <v>100</v>
      </c>
      <c r="G8">
        <v>0</v>
      </c>
      <c r="H8" t="s">
        <v>641</v>
      </c>
      <c r="I8" t="s">
        <v>22377</v>
      </c>
      <c r="J8" t="s">
        <v>666</v>
      </c>
      <c r="K8" t="s">
        <v>644</v>
      </c>
      <c r="L8" t="s">
        <v>645</v>
      </c>
      <c r="M8" t="s">
        <v>22378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22379</v>
      </c>
      <c r="T8" t="s">
        <v>22380</v>
      </c>
      <c r="U8" s="78" t="s">
        <v>27</v>
      </c>
      <c r="V8">
        <v>92</v>
      </c>
    </row>
    <row r="9" spans="1:22" x14ac:dyDescent="0.25">
      <c r="A9" t="s">
        <v>22</v>
      </c>
      <c r="B9" t="s">
        <v>27</v>
      </c>
      <c r="C9">
        <v>66.333333333333329</v>
      </c>
      <c r="D9">
        <v>6</v>
      </c>
      <c r="E9" t="s">
        <v>22381</v>
      </c>
      <c r="F9">
        <v>638</v>
      </c>
      <c r="G9">
        <v>0</v>
      </c>
      <c r="H9" t="s">
        <v>673</v>
      </c>
      <c r="I9" t="s">
        <v>10640</v>
      </c>
      <c r="J9" t="s">
        <v>22382</v>
      </c>
      <c r="K9" t="s">
        <v>13159</v>
      </c>
      <c r="L9" t="s">
        <v>21831</v>
      </c>
      <c r="M9" t="s">
        <v>22383</v>
      </c>
      <c r="N9" t="s">
        <v>644</v>
      </c>
      <c r="O9" t="s">
        <v>679</v>
      </c>
      <c r="P9" t="s">
        <v>26</v>
      </c>
      <c r="Q9" t="s">
        <v>680</v>
      </c>
      <c r="R9" t="s">
        <v>645</v>
      </c>
      <c r="S9" t="s">
        <v>22384</v>
      </c>
      <c r="T9" t="s">
        <v>22383</v>
      </c>
      <c r="U9" s="77" t="s">
        <v>18</v>
      </c>
      <c r="V9">
        <v>75</v>
      </c>
    </row>
    <row r="10" spans="1:22" x14ac:dyDescent="0.25">
      <c r="A10" t="s">
        <v>22</v>
      </c>
      <c r="B10" t="s">
        <v>27</v>
      </c>
      <c r="C10">
        <v>79</v>
      </c>
      <c r="D10">
        <v>2</v>
      </c>
      <c r="E10" t="s">
        <v>22381</v>
      </c>
      <c r="F10">
        <v>638</v>
      </c>
      <c r="G10">
        <v>0</v>
      </c>
      <c r="H10" t="s">
        <v>673</v>
      </c>
      <c r="I10" t="s">
        <v>10640</v>
      </c>
      <c r="J10" t="s">
        <v>22382</v>
      </c>
      <c r="K10" t="s">
        <v>13159</v>
      </c>
      <c r="L10" t="s">
        <v>21831</v>
      </c>
      <c r="M10" t="s">
        <v>22383</v>
      </c>
      <c r="N10" t="s">
        <v>644</v>
      </c>
      <c r="O10" t="s">
        <v>679</v>
      </c>
      <c r="P10" t="s">
        <v>26</v>
      </c>
      <c r="Q10" t="s">
        <v>680</v>
      </c>
      <c r="R10" t="s">
        <v>645</v>
      </c>
      <c r="S10" t="s">
        <v>22384</v>
      </c>
      <c r="T10" t="s">
        <v>22383</v>
      </c>
      <c r="U10" s="78" t="s">
        <v>19</v>
      </c>
      <c r="V10">
        <v>75</v>
      </c>
    </row>
    <row r="11" spans="1:22" x14ac:dyDescent="0.25">
      <c r="A11" t="s">
        <v>239</v>
      </c>
      <c r="B11" t="s">
        <v>245</v>
      </c>
      <c r="C11">
        <v>139</v>
      </c>
      <c r="D11">
        <v>1</v>
      </c>
      <c r="E11" t="s">
        <v>22385</v>
      </c>
      <c r="F11">
        <v>108.99</v>
      </c>
      <c r="G11">
        <v>0</v>
      </c>
      <c r="H11" t="s">
        <v>641</v>
      </c>
      <c r="I11" t="s">
        <v>22386</v>
      </c>
      <c r="J11" t="s">
        <v>708</v>
      </c>
      <c r="K11" t="s">
        <v>644</v>
      </c>
      <c r="L11" t="s">
        <v>645</v>
      </c>
      <c r="M11" t="s">
        <v>22387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22388</v>
      </c>
      <c r="T11" t="s">
        <v>22389</v>
      </c>
      <c r="U11" s="77" t="s">
        <v>101</v>
      </c>
      <c r="V11">
        <v>15</v>
      </c>
    </row>
    <row r="12" spans="1:22" x14ac:dyDescent="0.25">
      <c r="A12" t="s">
        <v>241</v>
      </c>
      <c r="B12" t="s">
        <v>247</v>
      </c>
      <c r="C12">
        <v>139</v>
      </c>
      <c r="D12">
        <v>1</v>
      </c>
      <c r="E12" t="s">
        <v>22390</v>
      </c>
      <c r="F12">
        <v>109</v>
      </c>
      <c r="G12">
        <v>0</v>
      </c>
      <c r="H12" t="s">
        <v>641</v>
      </c>
      <c r="I12" t="s">
        <v>22391</v>
      </c>
      <c r="J12" t="s">
        <v>864</v>
      </c>
      <c r="K12" t="s">
        <v>644</v>
      </c>
      <c r="L12" t="s">
        <v>645</v>
      </c>
      <c r="M12" t="s">
        <v>22392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22393</v>
      </c>
      <c r="T12" t="s">
        <v>22394</v>
      </c>
      <c r="U12" s="78" t="s">
        <v>74</v>
      </c>
      <c r="V12">
        <v>15</v>
      </c>
    </row>
    <row r="13" spans="1:22" x14ac:dyDescent="0.25">
      <c r="A13" t="s">
        <v>239</v>
      </c>
      <c r="B13" t="s">
        <v>245</v>
      </c>
      <c r="C13">
        <v>139</v>
      </c>
      <c r="D13">
        <v>1</v>
      </c>
      <c r="E13" t="s">
        <v>22395</v>
      </c>
      <c r="F13">
        <v>146.99</v>
      </c>
      <c r="G13">
        <v>38</v>
      </c>
      <c r="H13" t="s">
        <v>641</v>
      </c>
      <c r="I13" t="s">
        <v>22396</v>
      </c>
      <c r="J13" t="s">
        <v>2049</v>
      </c>
      <c r="K13" t="s">
        <v>644</v>
      </c>
      <c r="L13" t="s">
        <v>645</v>
      </c>
      <c r="M13" t="s">
        <v>22397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22398</v>
      </c>
      <c r="T13" t="s">
        <v>22378</v>
      </c>
      <c r="U13" s="77" t="s">
        <v>72</v>
      </c>
      <c r="V13">
        <v>10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22399</v>
      </c>
      <c r="F14">
        <v>200</v>
      </c>
      <c r="G14">
        <v>0</v>
      </c>
      <c r="H14" t="s">
        <v>641</v>
      </c>
      <c r="I14" t="s">
        <v>22400</v>
      </c>
      <c r="J14" t="s">
        <v>1962</v>
      </c>
      <c r="K14" t="s">
        <v>644</v>
      </c>
      <c r="L14" t="s">
        <v>645</v>
      </c>
      <c r="M14" t="s">
        <v>22401</v>
      </c>
      <c r="N14" t="s">
        <v>644</v>
      </c>
      <c r="O14" t="s">
        <v>668</v>
      </c>
      <c r="P14" t="s">
        <v>5</v>
      </c>
      <c r="Q14" t="s">
        <v>669</v>
      </c>
      <c r="R14" t="s">
        <v>645</v>
      </c>
      <c r="S14" t="s">
        <v>22402</v>
      </c>
      <c r="T14" t="s">
        <v>22403</v>
      </c>
      <c r="U14" s="78" t="s">
        <v>108</v>
      </c>
      <c r="V14">
        <v>6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22404</v>
      </c>
      <c r="F15">
        <v>100</v>
      </c>
      <c r="G15">
        <v>0</v>
      </c>
      <c r="H15" t="s">
        <v>641</v>
      </c>
      <c r="I15" t="s">
        <v>22405</v>
      </c>
      <c r="J15" t="s">
        <v>724</v>
      </c>
      <c r="K15" t="s">
        <v>644</v>
      </c>
      <c r="L15" t="s">
        <v>645</v>
      </c>
      <c r="M15" t="s">
        <v>22406</v>
      </c>
      <c r="N15" t="s">
        <v>644</v>
      </c>
      <c r="O15" t="s">
        <v>726</v>
      </c>
      <c r="P15" t="s">
        <v>5</v>
      </c>
      <c r="Q15" t="s">
        <v>648</v>
      </c>
      <c r="R15" t="s">
        <v>645</v>
      </c>
      <c r="S15" t="s">
        <v>22407</v>
      </c>
      <c r="T15" t="s">
        <v>22403</v>
      </c>
      <c r="U15" s="78" t="s">
        <v>3385</v>
      </c>
      <c r="V15">
        <v>4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22408</v>
      </c>
      <c r="F16">
        <v>200</v>
      </c>
      <c r="G16">
        <v>0</v>
      </c>
      <c r="H16" t="s">
        <v>641</v>
      </c>
      <c r="I16" t="s">
        <v>22409</v>
      </c>
      <c r="J16" t="s">
        <v>981</v>
      </c>
      <c r="K16" t="s">
        <v>644</v>
      </c>
      <c r="L16" t="s">
        <v>645</v>
      </c>
      <c r="M16" t="s">
        <v>22401</v>
      </c>
      <c r="N16" t="s">
        <v>644</v>
      </c>
      <c r="O16" t="s">
        <v>668</v>
      </c>
      <c r="P16" t="s">
        <v>5</v>
      </c>
      <c r="Q16" t="s">
        <v>669</v>
      </c>
      <c r="R16" t="s">
        <v>645</v>
      </c>
      <c r="S16" t="s">
        <v>22410</v>
      </c>
      <c r="T16" t="s">
        <v>22403</v>
      </c>
      <c r="U16" s="77" t="s">
        <v>12</v>
      </c>
      <c r="V16">
        <v>5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22411</v>
      </c>
      <c r="F17">
        <v>110</v>
      </c>
      <c r="G17">
        <v>10</v>
      </c>
      <c r="H17" t="s">
        <v>641</v>
      </c>
      <c r="I17" t="s">
        <v>22412</v>
      </c>
      <c r="J17" t="s">
        <v>888</v>
      </c>
      <c r="K17" t="s">
        <v>644</v>
      </c>
      <c r="L17" t="s">
        <v>645</v>
      </c>
      <c r="M17" t="s">
        <v>22413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22414</v>
      </c>
      <c r="T17" t="s">
        <v>22403</v>
      </c>
      <c r="U17" s="78" t="s">
        <v>13</v>
      </c>
      <c r="V17">
        <v>5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22415</v>
      </c>
      <c r="F18">
        <v>200</v>
      </c>
      <c r="G18">
        <v>0</v>
      </c>
      <c r="H18" t="s">
        <v>641</v>
      </c>
      <c r="I18" t="s">
        <v>22416</v>
      </c>
      <c r="J18" t="s">
        <v>2936</v>
      </c>
      <c r="K18" t="s">
        <v>644</v>
      </c>
      <c r="L18" t="s">
        <v>645</v>
      </c>
      <c r="M18" t="s">
        <v>22413</v>
      </c>
      <c r="N18" t="s">
        <v>644</v>
      </c>
      <c r="O18" t="s">
        <v>668</v>
      </c>
      <c r="P18" t="s">
        <v>5</v>
      </c>
      <c r="Q18" t="s">
        <v>669</v>
      </c>
      <c r="R18" t="s">
        <v>645</v>
      </c>
      <c r="S18" t="s">
        <v>22417</v>
      </c>
      <c r="T18" t="s">
        <v>22418</v>
      </c>
      <c r="U18" s="77" t="s">
        <v>14</v>
      </c>
      <c r="V18">
        <v>1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3</v>
      </c>
      <c r="E19" t="s">
        <v>22419</v>
      </c>
      <c r="F19">
        <v>100</v>
      </c>
      <c r="G19">
        <v>0</v>
      </c>
      <c r="H19" t="s">
        <v>641</v>
      </c>
      <c r="I19" t="s">
        <v>14282</v>
      </c>
      <c r="J19" t="s">
        <v>3382</v>
      </c>
      <c r="K19" t="s">
        <v>644</v>
      </c>
      <c r="L19" t="s">
        <v>645</v>
      </c>
      <c r="M19" t="s">
        <v>22420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22421</v>
      </c>
      <c r="T19" t="s">
        <v>22418</v>
      </c>
      <c r="U19" s="78" t="s">
        <v>15</v>
      </c>
      <c r="V19">
        <v>1</v>
      </c>
    </row>
    <row r="20" spans="1:22" x14ac:dyDescent="0.25">
      <c r="A20" t="s">
        <v>147</v>
      </c>
      <c r="B20" t="s">
        <v>148</v>
      </c>
      <c r="C20">
        <v>37.5</v>
      </c>
      <c r="D20">
        <v>4</v>
      </c>
      <c r="E20" t="s">
        <v>22422</v>
      </c>
      <c r="F20">
        <v>140</v>
      </c>
      <c r="G20">
        <v>0</v>
      </c>
      <c r="H20" t="s">
        <v>729</v>
      </c>
      <c r="I20" t="s">
        <v>22423</v>
      </c>
      <c r="J20" t="s">
        <v>981</v>
      </c>
      <c r="K20" t="s">
        <v>644</v>
      </c>
      <c r="L20" t="s">
        <v>645</v>
      </c>
      <c r="M20" t="s">
        <v>22424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22425</v>
      </c>
      <c r="T20" t="s">
        <v>22387</v>
      </c>
      <c r="U20" s="77" t="s">
        <v>239</v>
      </c>
      <c r="V20">
        <v>17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22426</v>
      </c>
      <c r="F21">
        <v>200</v>
      </c>
      <c r="G21">
        <v>0</v>
      </c>
      <c r="H21" t="s">
        <v>641</v>
      </c>
      <c r="I21" t="s">
        <v>22427</v>
      </c>
      <c r="J21" t="s">
        <v>1422</v>
      </c>
      <c r="K21" t="s">
        <v>644</v>
      </c>
      <c r="L21" t="s">
        <v>645</v>
      </c>
      <c r="M21" t="s">
        <v>22428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22429</v>
      </c>
      <c r="T21" t="s">
        <v>22430</v>
      </c>
      <c r="U21" s="78" t="s">
        <v>245</v>
      </c>
      <c r="V21">
        <v>16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22431</v>
      </c>
      <c r="F22">
        <v>200</v>
      </c>
      <c r="G22">
        <v>0</v>
      </c>
      <c r="H22" t="s">
        <v>641</v>
      </c>
      <c r="I22" t="s">
        <v>22432</v>
      </c>
      <c r="J22" t="s">
        <v>1375</v>
      </c>
      <c r="K22" t="s">
        <v>644</v>
      </c>
      <c r="L22" t="s">
        <v>645</v>
      </c>
      <c r="M22" t="s">
        <v>22433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22434</v>
      </c>
      <c r="T22" t="s">
        <v>22428</v>
      </c>
      <c r="U22" s="78" t="s">
        <v>1870</v>
      </c>
      <c r="V22">
        <v>1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22435</v>
      </c>
      <c r="F23">
        <v>100</v>
      </c>
      <c r="G23">
        <v>0</v>
      </c>
      <c r="H23" t="s">
        <v>641</v>
      </c>
      <c r="I23" t="s">
        <v>22436</v>
      </c>
      <c r="J23" t="s">
        <v>834</v>
      </c>
      <c r="K23" t="s">
        <v>644</v>
      </c>
      <c r="L23" t="s">
        <v>645</v>
      </c>
      <c r="M23" t="s">
        <v>22437</v>
      </c>
      <c r="N23" t="s">
        <v>644</v>
      </c>
      <c r="O23" t="s">
        <v>647</v>
      </c>
      <c r="P23" t="s">
        <v>5</v>
      </c>
      <c r="Q23" t="s">
        <v>648</v>
      </c>
      <c r="R23" t="s">
        <v>22438</v>
      </c>
      <c r="S23" t="s">
        <v>22439</v>
      </c>
      <c r="T23" t="s">
        <v>22437</v>
      </c>
      <c r="U23" s="77" t="s">
        <v>240</v>
      </c>
      <c r="V23">
        <v>12</v>
      </c>
    </row>
    <row r="24" spans="1:22" x14ac:dyDescent="0.25">
      <c r="A24" t="s">
        <v>241</v>
      </c>
      <c r="B24" t="s">
        <v>247</v>
      </c>
      <c r="C24">
        <v>139</v>
      </c>
      <c r="D24">
        <v>1</v>
      </c>
      <c r="E24" t="s">
        <v>22440</v>
      </c>
      <c r="F24">
        <v>108.99</v>
      </c>
      <c r="G24">
        <v>0</v>
      </c>
      <c r="H24" t="s">
        <v>641</v>
      </c>
      <c r="I24" t="s">
        <v>22441</v>
      </c>
      <c r="J24" t="s">
        <v>1998</v>
      </c>
      <c r="K24" t="s">
        <v>644</v>
      </c>
      <c r="L24" t="s">
        <v>645</v>
      </c>
      <c r="M24" t="s">
        <v>22442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22443</v>
      </c>
      <c r="T24" t="s">
        <v>22444</v>
      </c>
      <c r="U24" s="78" t="s">
        <v>246</v>
      </c>
      <c r="V24">
        <v>11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22445</v>
      </c>
      <c r="F25">
        <v>200</v>
      </c>
      <c r="G25">
        <v>0</v>
      </c>
      <c r="H25" t="s">
        <v>641</v>
      </c>
      <c r="I25" t="s">
        <v>17547</v>
      </c>
      <c r="J25" t="s">
        <v>989</v>
      </c>
      <c r="K25" t="s">
        <v>644</v>
      </c>
      <c r="L25" t="s">
        <v>645</v>
      </c>
      <c r="M25" t="s">
        <v>22446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22447</v>
      </c>
      <c r="T25" t="s">
        <v>22446</v>
      </c>
      <c r="U25" s="78" t="s">
        <v>1870</v>
      </c>
      <c r="V25">
        <v>1</v>
      </c>
    </row>
    <row r="26" spans="1:22" x14ac:dyDescent="0.25">
      <c r="A26" t="s">
        <v>22</v>
      </c>
      <c r="B26" t="s">
        <v>27</v>
      </c>
      <c r="C26">
        <v>66.333333333333329</v>
      </c>
      <c r="D26">
        <v>3</v>
      </c>
      <c r="E26" t="s">
        <v>22448</v>
      </c>
      <c r="F26">
        <v>220</v>
      </c>
      <c r="G26">
        <v>0</v>
      </c>
      <c r="H26" t="s">
        <v>729</v>
      </c>
      <c r="I26" t="s">
        <v>22449</v>
      </c>
      <c r="J26" t="s">
        <v>1520</v>
      </c>
      <c r="K26" t="s">
        <v>644</v>
      </c>
      <c r="L26" t="s">
        <v>645</v>
      </c>
      <c r="M26" t="s">
        <v>22446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22450</v>
      </c>
      <c r="T26" t="s">
        <v>22446</v>
      </c>
      <c r="U26" s="77" t="s">
        <v>241</v>
      </c>
      <c r="V26">
        <v>13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22451</v>
      </c>
      <c r="F27">
        <v>100</v>
      </c>
      <c r="G27">
        <v>0</v>
      </c>
      <c r="H27" t="s">
        <v>641</v>
      </c>
      <c r="I27" t="s">
        <v>22452</v>
      </c>
      <c r="J27" t="s">
        <v>1314</v>
      </c>
      <c r="K27" t="s">
        <v>644</v>
      </c>
      <c r="L27" t="s">
        <v>645</v>
      </c>
      <c r="M27" t="s">
        <v>22453</v>
      </c>
      <c r="N27" t="s">
        <v>644</v>
      </c>
      <c r="O27" t="s">
        <v>668</v>
      </c>
      <c r="P27" t="s">
        <v>5</v>
      </c>
      <c r="Q27" t="s">
        <v>669</v>
      </c>
      <c r="R27" t="s">
        <v>645</v>
      </c>
      <c r="S27" t="s">
        <v>22454</v>
      </c>
      <c r="T27" t="s">
        <v>22453</v>
      </c>
      <c r="U27" s="78" t="s">
        <v>247</v>
      </c>
      <c r="V27">
        <v>10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22455</v>
      </c>
      <c r="F28">
        <v>100</v>
      </c>
      <c r="G28">
        <v>0</v>
      </c>
      <c r="H28" t="s">
        <v>641</v>
      </c>
      <c r="I28" t="s">
        <v>22456</v>
      </c>
      <c r="J28" t="s">
        <v>1314</v>
      </c>
      <c r="K28" t="s">
        <v>644</v>
      </c>
      <c r="L28" t="s">
        <v>645</v>
      </c>
      <c r="M28" t="s">
        <v>22457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22458</v>
      </c>
      <c r="T28" t="s">
        <v>22459</v>
      </c>
      <c r="U28" s="78" t="s">
        <v>1870</v>
      </c>
      <c r="V28">
        <v>3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22460</v>
      </c>
      <c r="F29">
        <v>200</v>
      </c>
      <c r="G29">
        <v>0</v>
      </c>
      <c r="H29" t="s">
        <v>641</v>
      </c>
      <c r="I29" t="s">
        <v>22461</v>
      </c>
      <c r="J29" t="s">
        <v>1235</v>
      </c>
      <c r="K29" t="s">
        <v>644</v>
      </c>
      <c r="L29" t="s">
        <v>645</v>
      </c>
      <c r="M29" t="s">
        <v>22462</v>
      </c>
      <c r="N29" t="s">
        <v>644</v>
      </c>
      <c r="O29" t="s">
        <v>668</v>
      </c>
      <c r="P29" t="s">
        <v>5</v>
      </c>
      <c r="Q29" t="s">
        <v>669</v>
      </c>
      <c r="R29" t="s">
        <v>645</v>
      </c>
      <c r="S29" t="s">
        <v>22463</v>
      </c>
      <c r="T29" t="s">
        <v>22462</v>
      </c>
      <c r="U29" s="77" t="s">
        <v>601</v>
      </c>
      <c r="V29">
        <v>11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22464</v>
      </c>
      <c r="F30">
        <v>499</v>
      </c>
      <c r="G30">
        <v>0</v>
      </c>
      <c r="H30" t="s">
        <v>641</v>
      </c>
      <c r="I30" t="s">
        <v>22465</v>
      </c>
      <c r="J30" t="s">
        <v>942</v>
      </c>
      <c r="K30" t="s">
        <v>644</v>
      </c>
      <c r="L30" t="s">
        <v>645</v>
      </c>
      <c r="M30" t="s">
        <v>22466</v>
      </c>
      <c r="N30" t="s">
        <v>644</v>
      </c>
      <c r="O30" t="s">
        <v>668</v>
      </c>
      <c r="P30" t="s">
        <v>5</v>
      </c>
      <c r="Q30" t="s">
        <v>669</v>
      </c>
      <c r="R30" t="s">
        <v>645</v>
      </c>
      <c r="S30" t="s">
        <v>22467</v>
      </c>
      <c r="T30" t="s">
        <v>22468</v>
      </c>
      <c r="U30" s="78" t="s">
        <v>602</v>
      </c>
      <c r="V30">
        <v>6</v>
      </c>
    </row>
    <row r="31" spans="1:22" x14ac:dyDescent="0.25">
      <c r="A31" t="s">
        <v>147</v>
      </c>
      <c r="B31" t="s">
        <v>148</v>
      </c>
      <c r="C31">
        <v>65</v>
      </c>
      <c r="D31">
        <v>9</v>
      </c>
      <c r="E31" t="s">
        <v>22464</v>
      </c>
      <c r="F31">
        <v>499</v>
      </c>
      <c r="G31">
        <v>0</v>
      </c>
      <c r="H31" t="s">
        <v>641</v>
      </c>
      <c r="I31" t="s">
        <v>22465</v>
      </c>
      <c r="J31" t="s">
        <v>942</v>
      </c>
      <c r="K31" t="s">
        <v>644</v>
      </c>
      <c r="L31" t="s">
        <v>645</v>
      </c>
      <c r="M31" t="s">
        <v>22466</v>
      </c>
      <c r="N31" t="s">
        <v>644</v>
      </c>
      <c r="O31" t="s">
        <v>668</v>
      </c>
      <c r="P31" t="s">
        <v>5</v>
      </c>
      <c r="Q31" t="s">
        <v>669</v>
      </c>
      <c r="R31" t="s">
        <v>645</v>
      </c>
      <c r="S31" t="s">
        <v>22467</v>
      </c>
      <c r="T31" t="s">
        <v>22468</v>
      </c>
      <c r="U31" s="78" t="s">
        <v>1870</v>
      </c>
      <c r="V31">
        <v>5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22469</v>
      </c>
      <c r="F32">
        <v>200</v>
      </c>
      <c r="G32">
        <v>0</v>
      </c>
      <c r="H32" t="s">
        <v>641</v>
      </c>
      <c r="I32" t="s">
        <v>22470</v>
      </c>
      <c r="J32" t="s">
        <v>847</v>
      </c>
      <c r="K32" t="s">
        <v>644</v>
      </c>
      <c r="L32" t="s">
        <v>645</v>
      </c>
      <c r="M32" t="s">
        <v>22471</v>
      </c>
      <c r="N32" t="s">
        <v>644</v>
      </c>
      <c r="O32" t="s">
        <v>668</v>
      </c>
      <c r="P32" t="s">
        <v>5</v>
      </c>
      <c r="Q32" t="s">
        <v>669</v>
      </c>
      <c r="R32" t="s">
        <v>645</v>
      </c>
      <c r="S32" t="s">
        <v>22472</v>
      </c>
      <c r="T32" t="s">
        <v>22471</v>
      </c>
      <c r="U32" s="77" t="s">
        <v>77</v>
      </c>
      <c r="V32">
        <v>7</v>
      </c>
    </row>
    <row r="33" spans="1:22" x14ac:dyDescent="0.25">
      <c r="A33" t="s">
        <v>147</v>
      </c>
      <c r="B33" t="s">
        <v>148</v>
      </c>
      <c r="C33">
        <v>49</v>
      </c>
      <c r="D33">
        <v>1</v>
      </c>
      <c r="E33" t="s">
        <v>22473</v>
      </c>
      <c r="F33">
        <v>240</v>
      </c>
      <c r="G33">
        <v>0</v>
      </c>
      <c r="H33" t="s">
        <v>673</v>
      </c>
      <c r="I33" t="s">
        <v>22474</v>
      </c>
      <c r="J33" t="s">
        <v>22475</v>
      </c>
      <c r="K33" t="s">
        <v>22476</v>
      </c>
      <c r="L33" t="s">
        <v>1500</v>
      </c>
      <c r="M33" t="s">
        <v>22477</v>
      </c>
      <c r="N33" t="s">
        <v>644</v>
      </c>
      <c r="O33" t="s">
        <v>679</v>
      </c>
      <c r="P33" t="s">
        <v>26</v>
      </c>
      <c r="Q33" t="s">
        <v>680</v>
      </c>
      <c r="R33" t="s">
        <v>645</v>
      </c>
      <c r="S33" t="s">
        <v>22478</v>
      </c>
      <c r="T33" t="s">
        <v>22477</v>
      </c>
      <c r="U33" s="78" t="s">
        <v>78</v>
      </c>
      <c r="V33">
        <v>7</v>
      </c>
    </row>
    <row r="34" spans="1:22" x14ac:dyDescent="0.25">
      <c r="A34" t="s">
        <v>101</v>
      </c>
      <c r="B34" t="s">
        <v>74</v>
      </c>
      <c r="C34">
        <v>75</v>
      </c>
      <c r="D34">
        <v>1</v>
      </c>
      <c r="E34" t="s">
        <v>22473</v>
      </c>
      <c r="F34">
        <v>240</v>
      </c>
      <c r="G34">
        <v>0</v>
      </c>
      <c r="H34" t="s">
        <v>673</v>
      </c>
      <c r="I34" t="s">
        <v>22474</v>
      </c>
      <c r="J34" t="s">
        <v>22475</v>
      </c>
      <c r="K34" t="s">
        <v>22476</v>
      </c>
      <c r="L34" t="s">
        <v>1500</v>
      </c>
      <c r="M34" t="s">
        <v>22477</v>
      </c>
      <c r="N34" t="s">
        <v>644</v>
      </c>
      <c r="O34" t="s">
        <v>679</v>
      </c>
      <c r="P34" t="s">
        <v>26</v>
      </c>
      <c r="Q34" t="s">
        <v>680</v>
      </c>
      <c r="R34" t="s">
        <v>645</v>
      </c>
      <c r="S34" t="s">
        <v>22478</v>
      </c>
      <c r="T34" t="s">
        <v>22477</v>
      </c>
      <c r="U34" s="77" t="s">
        <v>4935</v>
      </c>
      <c r="V34">
        <v>1168</v>
      </c>
    </row>
    <row r="35" spans="1:22" x14ac:dyDescent="0.25">
      <c r="A35" t="s">
        <v>22</v>
      </c>
      <c r="B35" t="s">
        <v>27</v>
      </c>
      <c r="C35">
        <v>76</v>
      </c>
      <c r="D35">
        <v>1</v>
      </c>
      <c r="E35" t="s">
        <v>22473</v>
      </c>
      <c r="F35">
        <v>240</v>
      </c>
      <c r="G35">
        <v>0</v>
      </c>
      <c r="H35" t="s">
        <v>673</v>
      </c>
      <c r="I35" t="s">
        <v>22474</v>
      </c>
      <c r="J35" t="s">
        <v>22475</v>
      </c>
      <c r="K35" t="s">
        <v>22476</v>
      </c>
      <c r="L35" t="s">
        <v>1500</v>
      </c>
      <c r="M35" t="s">
        <v>22477</v>
      </c>
      <c r="N35" t="s">
        <v>644</v>
      </c>
      <c r="O35" t="s">
        <v>679</v>
      </c>
      <c r="P35" t="s">
        <v>26</v>
      </c>
      <c r="Q35" t="s">
        <v>680</v>
      </c>
      <c r="R35" t="s">
        <v>645</v>
      </c>
      <c r="S35" t="s">
        <v>22478</v>
      </c>
      <c r="T35" t="s">
        <v>22477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22479</v>
      </c>
      <c r="F36">
        <v>100</v>
      </c>
      <c r="G36">
        <v>0</v>
      </c>
      <c r="H36" t="s">
        <v>641</v>
      </c>
      <c r="I36" t="s">
        <v>22480</v>
      </c>
      <c r="J36" t="s">
        <v>666</v>
      </c>
      <c r="K36" t="s">
        <v>644</v>
      </c>
      <c r="L36" t="s">
        <v>645</v>
      </c>
      <c r="M36" t="s">
        <v>22481</v>
      </c>
      <c r="N36" t="s">
        <v>644</v>
      </c>
      <c r="O36" t="s">
        <v>668</v>
      </c>
      <c r="P36" t="s">
        <v>5</v>
      </c>
      <c r="Q36" t="s">
        <v>669</v>
      </c>
      <c r="R36" t="s">
        <v>645</v>
      </c>
      <c r="S36" t="s">
        <v>22482</v>
      </c>
      <c r="T36" t="s">
        <v>22481</v>
      </c>
    </row>
    <row r="37" spans="1:22" x14ac:dyDescent="0.25">
      <c r="A37" t="s">
        <v>22</v>
      </c>
      <c r="B37" t="s">
        <v>27</v>
      </c>
      <c r="C37">
        <v>66.333333333333329</v>
      </c>
      <c r="D37">
        <v>3</v>
      </c>
      <c r="E37" t="s">
        <v>22483</v>
      </c>
      <c r="F37">
        <v>250</v>
      </c>
      <c r="G37">
        <v>0</v>
      </c>
      <c r="H37" t="s">
        <v>641</v>
      </c>
      <c r="I37" t="s">
        <v>18507</v>
      </c>
      <c r="J37" t="s">
        <v>1441</v>
      </c>
      <c r="K37" t="s">
        <v>644</v>
      </c>
      <c r="L37" t="s">
        <v>645</v>
      </c>
      <c r="M37" t="s">
        <v>22484</v>
      </c>
      <c r="N37" t="s">
        <v>644</v>
      </c>
      <c r="O37" t="s">
        <v>647</v>
      </c>
      <c r="P37" t="s">
        <v>5</v>
      </c>
      <c r="Q37" t="s">
        <v>648</v>
      </c>
      <c r="R37" t="s">
        <v>645</v>
      </c>
      <c r="S37" t="s">
        <v>22485</v>
      </c>
      <c r="T37" t="s">
        <v>22486</v>
      </c>
    </row>
    <row r="38" spans="1:22" x14ac:dyDescent="0.25">
      <c r="A38" t="s">
        <v>239</v>
      </c>
      <c r="B38" t="s">
        <v>245</v>
      </c>
      <c r="C38">
        <v>139</v>
      </c>
      <c r="D38">
        <v>1</v>
      </c>
      <c r="E38" t="s">
        <v>22487</v>
      </c>
      <c r="F38">
        <v>108.99</v>
      </c>
      <c r="G38">
        <v>0</v>
      </c>
      <c r="H38" t="s">
        <v>641</v>
      </c>
      <c r="I38" t="s">
        <v>22488</v>
      </c>
      <c r="J38" t="s">
        <v>724</v>
      </c>
      <c r="K38" t="s">
        <v>644</v>
      </c>
      <c r="L38" t="s">
        <v>645</v>
      </c>
      <c r="M38" t="s">
        <v>22484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22489</v>
      </c>
      <c r="T38" t="s">
        <v>22484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22490</v>
      </c>
      <c r="F39">
        <v>200</v>
      </c>
      <c r="G39">
        <v>0</v>
      </c>
      <c r="H39" t="s">
        <v>641</v>
      </c>
      <c r="I39" t="s">
        <v>22491</v>
      </c>
      <c r="J39" t="s">
        <v>2173</v>
      </c>
      <c r="K39" t="s">
        <v>644</v>
      </c>
      <c r="L39" t="s">
        <v>645</v>
      </c>
      <c r="M39" t="s">
        <v>22484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22492</v>
      </c>
      <c r="T39" t="s">
        <v>22484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22493</v>
      </c>
      <c r="F40">
        <v>100</v>
      </c>
      <c r="G40">
        <v>0</v>
      </c>
      <c r="H40" t="s">
        <v>641</v>
      </c>
      <c r="I40" t="s">
        <v>782</v>
      </c>
      <c r="J40" t="s">
        <v>2049</v>
      </c>
      <c r="K40" t="s">
        <v>644</v>
      </c>
      <c r="L40" t="s">
        <v>645</v>
      </c>
      <c r="M40" t="s">
        <v>22494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22495</v>
      </c>
      <c r="T40" t="s">
        <v>22496</v>
      </c>
    </row>
    <row r="41" spans="1:22" x14ac:dyDescent="0.25">
      <c r="A41" t="s">
        <v>22</v>
      </c>
      <c r="B41" t="s">
        <v>27</v>
      </c>
      <c r="C41">
        <v>66.333333333333329</v>
      </c>
      <c r="D41">
        <v>6</v>
      </c>
      <c r="E41" t="s">
        <v>22497</v>
      </c>
      <c r="F41">
        <v>440</v>
      </c>
      <c r="G41">
        <v>0</v>
      </c>
      <c r="H41" t="s">
        <v>729</v>
      </c>
      <c r="I41" t="s">
        <v>14483</v>
      </c>
      <c r="J41" t="s">
        <v>1520</v>
      </c>
      <c r="K41" t="s">
        <v>644</v>
      </c>
      <c r="L41" t="s">
        <v>645</v>
      </c>
      <c r="M41" t="s">
        <v>22498</v>
      </c>
      <c r="N41" t="s">
        <v>644</v>
      </c>
      <c r="O41" t="s">
        <v>668</v>
      </c>
      <c r="P41" t="s">
        <v>5</v>
      </c>
      <c r="Q41" t="s">
        <v>669</v>
      </c>
      <c r="R41" t="s">
        <v>645</v>
      </c>
      <c r="S41" t="s">
        <v>22499</v>
      </c>
      <c r="T41" t="s">
        <v>22498</v>
      </c>
    </row>
    <row r="42" spans="1:22" x14ac:dyDescent="0.25">
      <c r="A42" t="s">
        <v>72</v>
      </c>
      <c r="B42" t="s">
        <v>108</v>
      </c>
      <c r="C42">
        <v>66</v>
      </c>
      <c r="D42">
        <v>1</v>
      </c>
      <c r="E42" t="s">
        <v>22500</v>
      </c>
      <c r="F42">
        <v>164</v>
      </c>
      <c r="G42">
        <v>7.5</v>
      </c>
      <c r="H42" t="s">
        <v>955</v>
      </c>
      <c r="I42" t="s">
        <v>2583</v>
      </c>
      <c r="J42" t="s">
        <v>2584</v>
      </c>
      <c r="K42" t="s">
        <v>2585</v>
      </c>
      <c r="L42" t="s">
        <v>2586</v>
      </c>
      <c r="M42" t="s">
        <v>22501</v>
      </c>
      <c r="N42" t="s">
        <v>644</v>
      </c>
      <c r="O42" t="s">
        <v>811</v>
      </c>
      <c r="P42" t="s">
        <v>23</v>
      </c>
      <c r="Q42" t="s">
        <v>812</v>
      </c>
      <c r="R42" t="s">
        <v>645</v>
      </c>
      <c r="S42" t="s">
        <v>22502</v>
      </c>
      <c r="T42" t="s">
        <v>22501</v>
      </c>
    </row>
    <row r="43" spans="1:22" x14ac:dyDescent="0.25">
      <c r="A43" t="s">
        <v>101</v>
      </c>
      <c r="B43" t="s">
        <v>74</v>
      </c>
      <c r="C43">
        <v>66</v>
      </c>
      <c r="D43">
        <v>1</v>
      </c>
      <c r="E43" t="s">
        <v>22500</v>
      </c>
      <c r="F43">
        <v>164</v>
      </c>
      <c r="G43">
        <v>7.5</v>
      </c>
      <c r="H43" t="s">
        <v>955</v>
      </c>
      <c r="I43" t="s">
        <v>2583</v>
      </c>
      <c r="J43" t="s">
        <v>2584</v>
      </c>
      <c r="K43" t="s">
        <v>2585</v>
      </c>
      <c r="L43" t="s">
        <v>2586</v>
      </c>
      <c r="M43" t="s">
        <v>22501</v>
      </c>
      <c r="N43" t="s">
        <v>644</v>
      </c>
      <c r="O43" t="s">
        <v>811</v>
      </c>
      <c r="P43" t="s">
        <v>23</v>
      </c>
      <c r="Q43" t="s">
        <v>812</v>
      </c>
      <c r="R43" t="s">
        <v>645</v>
      </c>
      <c r="S43" t="s">
        <v>22502</v>
      </c>
      <c r="T43" t="s">
        <v>22501</v>
      </c>
    </row>
    <row r="44" spans="1:22" x14ac:dyDescent="0.25">
      <c r="A44" t="s">
        <v>22</v>
      </c>
      <c r="B44" t="s">
        <v>27</v>
      </c>
      <c r="C44">
        <v>67</v>
      </c>
      <c r="D44">
        <v>1</v>
      </c>
      <c r="E44" t="s">
        <v>22500</v>
      </c>
      <c r="F44">
        <v>164</v>
      </c>
      <c r="G44">
        <v>7.5</v>
      </c>
      <c r="H44" t="s">
        <v>955</v>
      </c>
      <c r="I44" t="s">
        <v>2583</v>
      </c>
      <c r="J44" t="s">
        <v>2584</v>
      </c>
      <c r="K44" t="s">
        <v>2585</v>
      </c>
      <c r="L44" t="s">
        <v>2586</v>
      </c>
      <c r="M44" t="s">
        <v>22501</v>
      </c>
      <c r="N44" t="s">
        <v>644</v>
      </c>
      <c r="O44" t="s">
        <v>811</v>
      </c>
      <c r="P44" t="s">
        <v>23</v>
      </c>
      <c r="Q44" t="s">
        <v>812</v>
      </c>
      <c r="R44" t="s">
        <v>645</v>
      </c>
      <c r="S44" t="s">
        <v>22502</v>
      </c>
      <c r="T44" t="s">
        <v>22501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22503</v>
      </c>
      <c r="F45">
        <v>100</v>
      </c>
      <c r="G45">
        <v>0</v>
      </c>
      <c r="H45" t="s">
        <v>641</v>
      </c>
      <c r="I45" t="s">
        <v>22504</v>
      </c>
      <c r="J45" t="s">
        <v>685</v>
      </c>
      <c r="K45" t="s">
        <v>644</v>
      </c>
      <c r="L45" t="s">
        <v>645</v>
      </c>
      <c r="M45" t="s">
        <v>22505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22506</v>
      </c>
      <c r="T45" t="s">
        <v>22505</v>
      </c>
    </row>
    <row r="46" spans="1:22" x14ac:dyDescent="0.25">
      <c r="A46" t="s">
        <v>22</v>
      </c>
      <c r="B46" t="s">
        <v>27</v>
      </c>
      <c r="C46">
        <v>79</v>
      </c>
      <c r="D46">
        <v>2</v>
      </c>
      <c r="E46" t="s">
        <v>22507</v>
      </c>
      <c r="F46">
        <v>158</v>
      </c>
      <c r="G46">
        <v>0</v>
      </c>
      <c r="H46" t="s">
        <v>673</v>
      </c>
      <c r="I46" t="s">
        <v>22508</v>
      </c>
      <c r="J46" t="s">
        <v>22509</v>
      </c>
      <c r="K46" t="s">
        <v>22510</v>
      </c>
      <c r="L46" t="s">
        <v>2472</v>
      </c>
      <c r="M46" t="s">
        <v>22511</v>
      </c>
      <c r="N46" t="s">
        <v>644</v>
      </c>
      <c r="O46" t="s">
        <v>679</v>
      </c>
      <c r="P46" t="s">
        <v>26</v>
      </c>
      <c r="Q46" t="s">
        <v>680</v>
      </c>
      <c r="R46" t="s">
        <v>645</v>
      </c>
      <c r="S46" t="s">
        <v>22512</v>
      </c>
      <c r="T46" t="s">
        <v>22511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22513</v>
      </c>
      <c r="F47">
        <v>118</v>
      </c>
      <c r="G47">
        <v>18</v>
      </c>
      <c r="H47" t="s">
        <v>641</v>
      </c>
      <c r="I47" t="s">
        <v>11023</v>
      </c>
      <c r="J47" t="s">
        <v>666</v>
      </c>
      <c r="K47" t="s">
        <v>644</v>
      </c>
      <c r="L47" t="s">
        <v>645</v>
      </c>
      <c r="M47" t="s">
        <v>22514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22515</v>
      </c>
      <c r="T47" t="s">
        <v>22514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22516</v>
      </c>
      <c r="F48">
        <v>200</v>
      </c>
      <c r="G48">
        <v>0</v>
      </c>
      <c r="H48" t="s">
        <v>641</v>
      </c>
      <c r="I48" t="s">
        <v>22517</v>
      </c>
      <c r="J48" t="s">
        <v>771</v>
      </c>
      <c r="K48" t="s">
        <v>644</v>
      </c>
      <c r="L48" t="s">
        <v>645</v>
      </c>
      <c r="M48" t="s">
        <v>22518</v>
      </c>
      <c r="N48" t="s">
        <v>644</v>
      </c>
      <c r="O48" t="s">
        <v>668</v>
      </c>
      <c r="P48" t="s">
        <v>5</v>
      </c>
      <c r="Q48" t="s">
        <v>669</v>
      </c>
      <c r="R48" t="s">
        <v>22519</v>
      </c>
      <c r="S48" t="s">
        <v>22520</v>
      </c>
      <c r="T48" t="s">
        <v>22518</v>
      </c>
    </row>
    <row r="49" spans="1:20" x14ac:dyDescent="0.25">
      <c r="A49" t="s">
        <v>239</v>
      </c>
      <c r="B49" t="s">
        <v>245</v>
      </c>
      <c r="C49">
        <v>139</v>
      </c>
      <c r="D49">
        <v>1</v>
      </c>
      <c r="E49" t="s">
        <v>22521</v>
      </c>
      <c r="F49">
        <v>108.99</v>
      </c>
      <c r="G49">
        <v>0</v>
      </c>
      <c r="H49" t="s">
        <v>641</v>
      </c>
      <c r="I49" t="s">
        <v>22522</v>
      </c>
      <c r="J49" t="s">
        <v>981</v>
      </c>
      <c r="K49" t="s">
        <v>644</v>
      </c>
      <c r="L49" t="s">
        <v>645</v>
      </c>
      <c r="M49" t="s">
        <v>22523</v>
      </c>
      <c r="N49" t="s">
        <v>644</v>
      </c>
      <c r="O49" t="s">
        <v>668</v>
      </c>
      <c r="P49" t="s">
        <v>5</v>
      </c>
      <c r="Q49" t="s">
        <v>669</v>
      </c>
      <c r="R49" t="s">
        <v>645</v>
      </c>
      <c r="S49" t="s">
        <v>22524</v>
      </c>
      <c r="T49" t="s">
        <v>22523</v>
      </c>
    </row>
    <row r="50" spans="1:20" x14ac:dyDescent="0.25">
      <c r="A50" t="s">
        <v>77</v>
      </c>
      <c r="B50" t="s">
        <v>78</v>
      </c>
      <c r="C50">
        <v>33.333333333333336</v>
      </c>
      <c r="D50">
        <v>3</v>
      </c>
      <c r="E50" t="s">
        <v>22525</v>
      </c>
      <c r="F50">
        <v>135</v>
      </c>
      <c r="G50">
        <v>0</v>
      </c>
      <c r="H50" t="s">
        <v>641</v>
      </c>
      <c r="I50" t="s">
        <v>22526</v>
      </c>
      <c r="J50" t="s">
        <v>714</v>
      </c>
      <c r="K50" t="s">
        <v>644</v>
      </c>
      <c r="L50" t="s">
        <v>645</v>
      </c>
      <c r="M50" t="s">
        <v>22527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22528</v>
      </c>
      <c r="T50" t="s">
        <v>22527</v>
      </c>
    </row>
    <row r="51" spans="1:20" x14ac:dyDescent="0.25">
      <c r="A51" t="s">
        <v>601</v>
      </c>
      <c r="B51" t="s">
        <v>1870</v>
      </c>
      <c r="C51">
        <v>103.55</v>
      </c>
      <c r="D51">
        <v>1</v>
      </c>
      <c r="E51" t="s">
        <v>22529</v>
      </c>
      <c r="F51">
        <v>111.55</v>
      </c>
      <c r="G51">
        <v>8</v>
      </c>
      <c r="H51" t="s">
        <v>805</v>
      </c>
      <c r="I51" t="s">
        <v>21536</v>
      </c>
      <c r="J51" t="s">
        <v>21537</v>
      </c>
      <c r="K51" t="s">
        <v>21538</v>
      </c>
      <c r="L51" t="s">
        <v>21539</v>
      </c>
      <c r="M51" t="s">
        <v>22530</v>
      </c>
      <c r="N51" t="s">
        <v>644</v>
      </c>
      <c r="O51" t="s">
        <v>811</v>
      </c>
      <c r="P51" t="s">
        <v>23</v>
      </c>
      <c r="Q51" t="s">
        <v>812</v>
      </c>
      <c r="R51" t="s">
        <v>645</v>
      </c>
      <c r="S51" t="s">
        <v>22531</v>
      </c>
      <c r="T51" t="s">
        <v>22530</v>
      </c>
    </row>
    <row r="52" spans="1:20" x14ac:dyDescent="0.25">
      <c r="A52" t="s">
        <v>241</v>
      </c>
      <c r="B52" t="s">
        <v>247</v>
      </c>
      <c r="C52">
        <v>139</v>
      </c>
      <c r="D52">
        <v>1</v>
      </c>
      <c r="E52" t="s">
        <v>22532</v>
      </c>
      <c r="F52">
        <v>217.98</v>
      </c>
      <c r="G52">
        <v>0</v>
      </c>
      <c r="H52" t="s">
        <v>641</v>
      </c>
      <c r="I52" t="s">
        <v>2897</v>
      </c>
      <c r="J52" t="s">
        <v>1189</v>
      </c>
      <c r="K52" t="s">
        <v>644</v>
      </c>
      <c r="L52" t="s">
        <v>645</v>
      </c>
      <c r="M52" t="s">
        <v>22533</v>
      </c>
      <c r="N52" t="s">
        <v>644</v>
      </c>
      <c r="O52" t="s">
        <v>726</v>
      </c>
      <c r="P52" t="s">
        <v>5</v>
      </c>
      <c r="Q52" t="s">
        <v>648</v>
      </c>
      <c r="R52" t="s">
        <v>645</v>
      </c>
      <c r="S52" t="s">
        <v>22534</v>
      </c>
      <c r="T52" t="s">
        <v>22533</v>
      </c>
    </row>
    <row r="53" spans="1:20" x14ac:dyDescent="0.25">
      <c r="A53" t="s">
        <v>240</v>
      </c>
      <c r="B53" t="s">
        <v>246</v>
      </c>
      <c r="C53">
        <v>139</v>
      </c>
      <c r="D53">
        <v>1</v>
      </c>
      <c r="E53" t="s">
        <v>22532</v>
      </c>
      <c r="F53">
        <v>217.98</v>
      </c>
      <c r="G53">
        <v>0</v>
      </c>
      <c r="H53" t="s">
        <v>641</v>
      </c>
      <c r="I53" t="s">
        <v>2897</v>
      </c>
      <c r="J53" t="s">
        <v>1189</v>
      </c>
      <c r="K53" t="s">
        <v>644</v>
      </c>
      <c r="L53" t="s">
        <v>645</v>
      </c>
      <c r="M53" t="s">
        <v>22533</v>
      </c>
      <c r="N53" t="s">
        <v>644</v>
      </c>
      <c r="O53" t="s">
        <v>726</v>
      </c>
      <c r="P53" t="s">
        <v>5</v>
      </c>
      <c r="Q53" t="s">
        <v>648</v>
      </c>
      <c r="R53" t="s">
        <v>645</v>
      </c>
      <c r="S53" t="s">
        <v>22534</v>
      </c>
      <c r="T53" t="s">
        <v>22533</v>
      </c>
    </row>
    <row r="54" spans="1:20" x14ac:dyDescent="0.25">
      <c r="A54" t="s">
        <v>147</v>
      </c>
      <c r="B54" t="s">
        <v>148</v>
      </c>
      <c r="C54">
        <v>33.333333333333336</v>
      </c>
      <c r="D54">
        <v>3</v>
      </c>
      <c r="E54" t="s">
        <v>22535</v>
      </c>
      <c r="F54">
        <v>100</v>
      </c>
      <c r="G54">
        <v>0</v>
      </c>
      <c r="H54" t="s">
        <v>641</v>
      </c>
      <c r="I54" t="s">
        <v>22536</v>
      </c>
      <c r="J54" t="s">
        <v>859</v>
      </c>
      <c r="K54" t="s">
        <v>644</v>
      </c>
      <c r="L54" t="s">
        <v>645</v>
      </c>
      <c r="M54" t="s">
        <v>22533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22537</v>
      </c>
      <c r="T54" t="s">
        <v>22533</v>
      </c>
    </row>
    <row r="55" spans="1:20" x14ac:dyDescent="0.25">
      <c r="A55" t="s">
        <v>147</v>
      </c>
      <c r="B55" t="s">
        <v>148</v>
      </c>
      <c r="C55">
        <v>50</v>
      </c>
      <c r="D55">
        <v>6</v>
      </c>
      <c r="E55" t="s">
        <v>22538</v>
      </c>
      <c r="F55">
        <v>200</v>
      </c>
      <c r="G55">
        <v>0</v>
      </c>
      <c r="H55" t="s">
        <v>641</v>
      </c>
      <c r="I55" t="s">
        <v>12764</v>
      </c>
      <c r="J55" t="s">
        <v>2049</v>
      </c>
      <c r="K55" t="s">
        <v>644</v>
      </c>
      <c r="L55" t="s">
        <v>645</v>
      </c>
      <c r="M55" t="s">
        <v>22539</v>
      </c>
      <c r="N55" t="s">
        <v>644</v>
      </c>
      <c r="O55" t="s">
        <v>668</v>
      </c>
      <c r="P55" t="s">
        <v>5</v>
      </c>
      <c r="Q55" t="s">
        <v>669</v>
      </c>
      <c r="R55" t="s">
        <v>645</v>
      </c>
      <c r="S55" t="s">
        <v>22540</v>
      </c>
      <c r="T55" t="s">
        <v>22541</v>
      </c>
    </row>
    <row r="56" spans="1:20" x14ac:dyDescent="0.25">
      <c r="A56" t="s">
        <v>147</v>
      </c>
      <c r="B56" t="s">
        <v>148</v>
      </c>
      <c r="C56">
        <v>33.333333333333336</v>
      </c>
      <c r="D56">
        <v>3</v>
      </c>
      <c r="E56" t="s">
        <v>22542</v>
      </c>
      <c r="F56">
        <v>100</v>
      </c>
      <c r="G56">
        <v>0</v>
      </c>
      <c r="H56" t="s">
        <v>729</v>
      </c>
      <c r="I56" t="s">
        <v>22543</v>
      </c>
      <c r="J56" t="s">
        <v>685</v>
      </c>
      <c r="K56" t="s">
        <v>644</v>
      </c>
      <c r="L56" t="s">
        <v>645</v>
      </c>
      <c r="M56" t="s">
        <v>22539</v>
      </c>
      <c r="N56" t="s">
        <v>644</v>
      </c>
      <c r="O56" t="s">
        <v>668</v>
      </c>
      <c r="P56" t="s">
        <v>5</v>
      </c>
      <c r="Q56" t="s">
        <v>669</v>
      </c>
      <c r="R56" t="s">
        <v>645</v>
      </c>
      <c r="S56" t="s">
        <v>22544</v>
      </c>
      <c r="T56" t="s">
        <v>22541</v>
      </c>
    </row>
    <row r="57" spans="1:20" x14ac:dyDescent="0.25">
      <c r="A57" t="s">
        <v>147</v>
      </c>
      <c r="B57" t="s">
        <v>148</v>
      </c>
      <c r="C57">
        <v>50</v>
      </c>
      <c r="D57">
        <v>6</v>
      </c>
      <c r="E57" t="s">
        <v>22545</v>
      </c>
      <c r="F57">
        <v>200</v>
      </c>
      <c r="G57">
        <v>0</v>
      </c>
      <c r="H57" t="s">
        <v>641</v>
      </c>
      <c r="I57" t="s">
        <v>17073</v>
      </c>
      <c r="J57" t="s">
        <v>924</v>
      </c>
      <c r="K57" t="s">
        <v>644</v>
      </c>
      <c r="L57" t="s">
        <v>645</v>
      </c>
      <c r="M57" t="s">
        <v>22546</v>
      </c>
      <c r="N57" t="s">
        <v>644</v>
      </c>
      <c r="O57" t="s">
        <v>647</v>
      </c>
      <c r="P57" t="s">
        <v>5</v>
      </c>
      <c r="Q57" t="s">
        <v>648</v>
      </c>
      <c r="R57" t="s">
        <v>645</v>
      </c>
      <c r="S57" t="s">
        <v>22547</v>
      </c>
      <c r="T57" t="s">
        <v>22546</v>
      </c>
    </row>
    <row r="58" spans="1:20" x14ac:dyDescent="0.25">
      <c r="A58" t="s">
        <v>147</v>
      </c>
      <c r="B58" t="s">
        <v>148</v>
      </c>
      <c r="C58">
        <v>50</v>
      </c>
      <c r="D58">
        <v>6</v>
      </c>
      <c r="E58" t="s">
        <v>22548</v>
      </c>
      <c r="F58">
        <v>200</v>
      </c>
      <c r="G58">
        <v>0</v>
      </c>
      <c r="H58" t="s">
        <v>641</v>
      </c>
      <c r="I58" t="s">
        <v>22549</v>
      </c>
      <c r="J58" t="s">
        <v>714</v>
      </c>
      <c r="K58" t="s">
        <v>644</v>
      </c>
      <c r="L58" t="s">
        <v>645</v>
      </c>
      <c r="M58" t="s">
        <v>22550</v>
      </c>
      <c r="N58" t="s">
        <v>644</v>
      </c>
      <c r="O58" t="s">
        <v>668</v>
      </c>
      <c r="P58" t="s">
        <v>5</v>
      </c>
      <c r="Q58" t="s">
        <v>669</v>
      </c>
      <c r="R58" t="s">
        <v>645</v>
      </c>
      <c r="S58" t="s">
        <v>22551</v>
      </c>
      <c r="T58" t="s">
        <v>22550</v>
      </c>
    </row>
    <row r="59" spans="1:20" x14ac:dyDescent="0.25">
      <c r="A59" t="s">
        <v>147</v>
      </c>
      <c r="B59" t="s">
        <v>148</v>
      </c>
      <c r="C59">
        <v>33.333333333333336</v>
      </c>
      <c r="D59">
        <v>3</v>
      </c>
      <c r="E59" t="s">
        <v>22552</v>
      </c>
      <c r="F59">
        <v>100</v>
      </c>
      <c r="G59">
        <v>0</v>
      </c>
      <c r="H59" t="s">
        <v>641</v>
      </c>
      <c r="I59" t="s">
        <v>22553</v>
      </c>
      <c r="J59" t="s">
        <v>745</v>
      </c>
      <c r="K59" t="s">
        <v>644</v>
      </c>
      <c r="L59" t="s">
        <v>645</v>
      </c>
      <c r="M59" t="s">
        <v>22554</v>
      </c>
      <c r="N59" t="s">
        <v>644</v>
      </c>
      <c r="O59" t="s">
        <v>726</v>
      </c>
      <c r="P59" t="s">
        <v>5</v>
      </c>
      <c r="Q59" t="s">
        <v>648</v>
      </c>
      <c r="R59" t="s">
        <v>645</v>
      </c>
      <c r="S59" t="s">
        <v>22555</v>
      </c>
      <c r="T59" t="s">
        <v>22554</v>
      </c>
    </row>
    <row r="60" spans="1:20" x14ac:dyDescent="0.25">
      <c r="A60" t="s">
        <v>147</v>
      </c>
      <c r="B60" t="s">
        <v>148</v>
      </c>
      <c r="C60">
        <v>50</v>
      </c>
      <c r="D60">
        <v>6</v>
      </c>
      <c r="E60" t="s">
        <v>22556</v>
      </c>
      <c r="F60">
        <v>200</v>
      </c>
      <c r="G60">
        <v>0</v>
      </c>
      <c r="H60" t="s">
        <v>641</v>
      </c>
      <c r="I60" t="s">
        <v>22557</v>
      </c>
      <c r="J60" t="s">
        <v>1235</v>
      </c>
      <c r="K60" t="s">
        <v>644</v>
      </c>
      <c r="L60" t="s">
        <v>645</v>
      </c>
      <c r="M60" t="s">
        <v>22558</v>
      </c>
      <c r="N60" t="s">
        <v>644</v>
      </c>
      <c r="O60" t="s">
        <v>668</v>
      </c>
      <c r="P60" t="s">
        <v>5</v>
      </c>
      <c r="Q60" t="s">
        <v>669</v>
      </c>
      <c r="R60" t="s">
        <v>645</v>
      </c>
      <c r="S60" t="s">
        <v>22559</v>
      </c>
      <c r="T60" t="s">
        <v>22558</v>
      </c>
    </row>
    <row r="61" spans="1:20" x14ac:dyDescent="0.25">
      <c r="A61" t="s">
        <v>147</v>
      </c>
      <c r="B61" t="s">
        <v>148</v>
      </c>
      <c r="C61">
        <v>50</v>
      </c>
      <c r="D61">
        <v>6</v>
      </c>
      <c r="E61" t="s">
        <v>22560</v>
      </c>
      <c r="F61">
        <v>200</v>
      </c>
      <c r="G61">
        <v>0</v>
      </c>
      <c r="H61" t="s">
        <v>641</v>
      </c>
      <c r="I61" t="s">
        <v>22561</v>
      </c>
      <c r="J61" t="s">
        <v>2936</v>
      </c>
      <c r="K61" t="s">
        <v>644</v>
      </c>
      <c r="L61" t="s">
        <v>645</v>
      </c>
      <c r="M61" t="s">
        <v>22562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22563</v>
      </c>
      <c r="T61" t="s">
        <v>22562</v>
      </c>
    </row>
    <row r="62" spans="1:20" x14ac:dyDescent="0.25">
      <c r="A62" t="s">
        <v>22</v>
      </c>
      <c r="B62" t="s">
        <v>27</v>
      </c>
      <c r="C62">
        <v>80</v>
      </c>
      <c r="D62">
        <v>1</v>
      </c>
      <c r="E62" t="s">
        <v>22564</v>
      </c>
      <c r="F62">
        <v>158</v>
      </c>
      <c r="G62">
        <v>0</v>
      </c>
      <c r="H62" t="s">
        <v>673</v>
      </c>
      <c r="I62" t="s">
        <v>22565</v>
      </c>
      <c r="J62" t="s">
        <v>22566</v>
      </c>
      <c r="K62" t="s">
        <v>22567</v>
      </c>
      <c r="L62" t="s">
        <v>3803</v>
      </c>
      <c r="M62" t="s">
        <v>22568</v>
      </c>
      <c r="N62" t="s">
        <v>644</v>
      </c>
      <c r="O62" t="s">
        <v>679</v>
      </c>
      <c r="P62" t="s">
        <v>26</v>
      </c>
      <c r="Q62" t="s">
        <v>680</v>
      </c>
      <c r="R62" t="s">
        <v>645</v>
      </c>
      <c r="S62" t="s">
        <v>22569</v>
      </c>
      <c r="T62" t="s">
        <v>22570</v>
      </c>
    </row>
    <row r="63" spans="1:20" x14ac:dyDescent="0.25">
      <c r="A63" t="s">
        <v>101</v>
      </c>
      <c r="B63" t="s">
        <v>74</v>
      </c>
      <c r="C63">
        <v>78</v>
      </c>
      <c r="D63">
        <v>1</v>
      </c>
      <c r="E63" t="s">
        <v>22564</v>
      </c>
      <c r="F63">
        <v>158</v>
      </c>
      <c r="G63">
        <v>0</v>
      </c>
      <c r="H63" t="s">
        <v>673</v>
      </c>
      <c r="I63" t="s">
        <v>22565</v>
      </c>
      <c r="J63" t="s">
        <v>22566</v>
      </c>
      <c r="K63" t="s">
        <v>22567</v>
      </c>
      <c r="L63" t="s">
        <v>3803</v>
      </c>
      <c r="M63" t="s">
        <v>22568</v>
      </c>
      <c r="N63" t="s">
        <v>644</v>
      </c>
      <c r="O63" t="s">
        <v>679</v>
      </c>
      <c r="P63" t="s">
        <v>26</v>
      </c>
      <c r="Q63" t="s">
        <v>680</v>
      </c>
      <c r="R63" t="s">
        <v>645</v>
      </c>
      <c r="S63" t="s">
        <v>22569</v>
      </c>
      <c r="T63" t="s">
        <v>22570</v>
      </c>
    </row>
    <row r="64" spans="1:20" x14ac:dyDescent="0.25">
      <c r="A64" t="s">
        <v>601</v>
      </c>
      <c r="B64" t="s">
        <v>1870</v>
      </c>
      <c r="C64">
        <v>103.55</v>
      </c>
      <c r="D64">
        <v>2</v>
      </c>
      <c r="E64" t="s">
        <v>22571</v>
      </c>
      <c r="F64">
        <v>207.1</v>
      </c>
      <c r="G64">
        <v>0</v>
      </c>
      <c r="H64" t="s">
        <v>805</v>
      </c>
      <c r="I64" t="s">
        <v>22572</v>
      </c>
      <c r="J64" t="s">
        <v>22573</v>
      </c>
      <c r="K64" t="s">
        <v>5489</v>
      </c>
      <c r="L64" t="s">
        <v>22574</v>
      </c>
      <c r="M64" t="s">
        <v>22575</v>
      </c>
      <c r="N64" t="s">
        <v>644</v>
      </c>
      <c r="O64" t="s">
        <v>811</v>
      </c>
      <c r="P64" t="s">
        <v>23</v>
      </c>
      <c r="Q64" t="s">
        <v>812</v>
      </c>
      <c r="R64" t="s">
        <v>645</v>
      </c>
      <c r="S64" t="s">
        <v>22576</v>
      </c>
      <c r="T64" t="s">
        <v>22575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22577</v>
      </c>
      <c r="F65">
        <v>100</v>
      </c>
      <c r="G65">
        <v>0</v>
      </c>
      <c r="H65" t="s">
        <v>641</v>
      </c>
      <c r="I65" t="s">
        <v>22578</v>
      </c>
      <c r="J65" t="s">
        <v>745</v>
      </c>
      <c r="K65" t="s">
        <v>644</v>
      </c>
      <c r="L65" t="s">
        <v>645</v>
      </c>
      <c r="M65" t="s">
        <v>22579</v>
      </c>
      <c r="N65" t="s">
        <v>644</v>
      </c>
      <c r="O65" t="s">
        <v>726</v>
      </c>
      <c r="P65" t="s">
        <v>5</v>
      </c>
      <c r="Q65" t="s">
        <v>648</v>
      </c>
      <c r="R65" t="s">
        <v>645</v>
      </c>
      <c r="S65" t="s">
        <v>22580</v>
      </c>
      <c r="T65" t="s">
        <v>22581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22582</v>
      </c>
      <c r="F66">
        <v>200</v>
      </c>
      <c r="G66">
        <v>0</v>
      </c>
      <c r="H66" t="s">
        <v>641</v>
      </c>
      <c r="I66" t="s">
        <v>22583</v>
      </c>
      <c r="J66" t="s">
        <v>801</v>
      </c>
      <c r="K66" t="s">
        <v>644</v>
      </c>
      <c r="L66" t="s">
        <v>645</v>
      </c>
      <c r="M66" t="s">
        <v>22584</v>
      </c>
      <c r="N66" t="s">
        <v>644</v>
      </c>
      <c r="O66" t="s">
        <v>647</v>
      </c>
      <c r="P66" t="s">
        <v>5</v>
      </c>
      <c r="Q66" t="s">
        <v>648</v>
      </c>
      <c r="R66" t="s">
        <v>645</v>
      </c>
      <c r="S66" t="s">
        <v>22585</v>
      </c>
      <c r="T66" t="s">
        <v>22584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22586</v>
      </c>
      <c r="F67">
        <v>100</v>
      </c>
      <c r="G67">
        <v>0</v>
      </c>
      <c r="H67" t="s">
        <v>641</v>
      </c>
      <c r="I67" t="s">
        <v>22587</v>
      </c>
      <c r="J67" t="s">
        <v>5048</v>
      </c>
      <c r="K67" t="s">
        <v>644</v>
      </c>
      <c r="L67" t="s">
        <v>645</v>
      </c>
      <c r="M67" t="s">
        <v>22588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22589</v>
      </c>
      <c r="T67" t="s">
        <v>22588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22590</v>
      </c>
      <c r="F68">
        <v>100</v>
      </c>
      <c r="G68">
        <v>0</v>
      </c>
      <c r="H68" t="s">
        <v>641</v>
      </c>
      <c r="I68" t="s">
        <v>22591</v>
      </c>
      <c r="J68" t="s">
        <v>3382</v>
      </c>
      <c r="K68" t="s">
        <v>644</v>
      </c>
      <c r="L68" t="s">
        <v>645</v>
      </c>
      <c r="M68" t="s">
        <v>22592</v>
      </c>
      <c r="N68" t="s">
        <v>644</v>
      </c>
      <c r="O68" t="s">
        <v>647</v>
      </c>
      <c r="P68" t="s">
        <v>5</v>
      </c>
      <c r="Q68" t="s">
        <v>648</v>
      </c>
      <c r="R68" t="s">
        <v>22593</v>
      </c>
      <c r="S68" t="s">
        <v>22594</v>
      </c>
      <c r="T68" t="s">
        <v>22592</v>
      </c>
    </row>
    <row r="69" spans="1:20" x14ac:dyDescent="0.25">
      <c r="A69" t="s">
        <v>239</v>
      </c>
      <c r="B69" t="s">
        <v>245</v>
      </c>
      <c r="C69">
        <v>139</v>
      </c>
      <c r="D69">
        <v>1</v>
      </c>
      <c r="E69" t="s">
        <v>22595</v>
      </c>
      <c r="F69">
        <v>217.98</v>
      </c>
      <c r="G69">
        <v>0</v>
      </c>
      <c r="H69" t="s">
        <v>641</v>
      </c>
      <c r="I69" t="s">
        <v>22596</v>
      </c>
      <c r="J69" t="s">
        <v>1414</v>
      </c>
      <c r="K69" t="s">
        <v>644</v>
      </c>
      <c r="L69" t="s">
        <v>645</v>
      </c>
      <c r="M69" t="s">
        <v>22597</v>
      </c>
      <c r="N69" t="s">
        <v>644</v>
      </c>
      <c r="O69" t="s">
        <v>668</v>
      </c>
      <c r="P69" t="s">
        <v>5</v>
      </c>
      <c r="Q69" t="s">
        <v>669</v>
      </c>
      <c r="R69" t="s">
        <v>645</v>
      </c>
      <c r="S69" t="s">
        <v>22598</v>
      </c>
      <c r="T69" t="s">
        <v>22599</v>
      </c>
    </row>
    <row r="70" spans="1:20" x14ac:dyDescent="0.25">
      <c r="A70" t="s">
        <v>601</v>
      </c>
      <c r="B70" t="s">
        <v>602</v>
      </c>
      <c r="C70">
        <v>139</v>
      </c>
      <c r="D70">
        <v>1</v>
      </c>
      <c r="E70" t="s">
        <v>22595</v>
      </c>
      <c r="F70">
        <v>217.98</v>
      </c>
      <c r="G70">
        <v>0</v>
      </c>
      <c r="H70" t="s">
        <v>641</v>
      </c>
      <c r="I70" t="s">
        <v>22596</v>
      </c>
      <c r="J70" t="s">
        <v>1414</v>
      </c>
      <c r="K70" t="s">
        <v>644</v>
      </c>
      <c r="L70" t="s">
        <v>645</v>
      </c>
      <c r="M70" t="s">
        <v>22597</v>
      </c>
      <c r="N70" t="s">
        <v>644</v>
      </c>
      <c r="O70" t="s">
        <v>668</v>
      </c>
      <c r="P70" t="s">
        <v>5</v>
      </c>
      <c r="Q70" t="s">
        <v>669</v>
      </c>
      <c r="R70" t="s">
        <v>645</v>
      </c>
      <c r="S70" t="s">
        <v>22598</v>
      </c>
      <c r="T70" t="s">
        <v>22599</v>
      </c>
    </row>
    <row r="71" spans="1:20" x14ac:dyDescent="0.25">
      <c r="A71" t="s">
        <v>22</v>
      </c>
      <c r="B71" t="s">
        <v>27</v>
      </c>
      <c r="C71">
        <v>0</v>
      </c>
      <c r="D71">
        <v>3</v>
      </c>
      <c r="E71" t="s">
        <v>22600</v>
      </c>
      <c r="F71">
        <v>0</v>
      </c>
      <c r="G71">
        <v>0</v>
      </c>
      <c r="H71" t="s">
        <v>673</v>
      </c>
      <c r="I71" t="s">
        <v>22601</v>
      </c>
      <c r="J71" t="s">
        <v>22602</v>
      </c>
      <c r="K71" t="s">
        <v>15691</v>
      </c>
      <c r="L71" t="s">
        <v>22603</v>
      </c>
      <c r="M71" t="s">
        <v>22604</v>
      </c>
      <c r="N71" t="s">
        <v>20659</v>
      </c>
      <c r="O71" t="s">
        <v>1890</v>
      </c>
      <c r="P71" t="s">
        <v>1891</v>
      </c>
      <c r="Q71" t="s">
        <v>1892</v>
      </c>
      <c r="R71" t="s">
        <v>22605</v>
      </c>
      <c r="S71" t="s">
        <v>22606</v>
      </c>
      <c r="T71" t="s">
        <v>22604</v>
      </c>
    </row>
    <row r="72" spans="1:20" x14ac:dyDescent="0.25">
      <c r="A72" t="s">
        <v>101</v>
      </c>
      <c r="B72" t="s">
        <v>74</v>
      </c>
      <c r="C72">
        <v>0</v>
      </c>
      <c r="D72">
        <v>3</v>
      </c>
      <c r="E72" t="s">
        <v>22600</v>
      </c>
      <c r="F72">
        <v>0</v>
      </c>
      <c r="G72">
        <v>0</v>
      </c>
      <c r="H72" t="s">
        <v>673</v>
      </c>
      <c r="I72" t="s">
        <v>22601</v>
      </c>
      <c r="J72" t="s">
        <v>22602</v>
      </c>
      <c r="K72" t="s">
        <v>15691</v>
      </c>
      <c r="L72" t="s">
        <v>22603</v>
      </c>
      <c r="M72" t="s">
        <v>22604</v>
      </c>
      <c r="N72" t="s">
        <v>20659</v>
      </c>
      <c r="O72" t="s">
        <v>1890</v>
      </c>
      <c r="P72" t="s">
        <v>1891</v>
      </c>
      <c r="Q72" t="s">
        <v>1892</v>
      </c>
      <c r="R72" t="s">
        <v>22605</v>
      </c>
      <c r="S72" t="s">
        <v>22606</v>
      </c>
      <c r="T72" t="s">
        <v>22604</v>
      </c>
    </row>
    <row r="73" spans="1:20" x14ac:dyDescent="0.25">
      <c r="A73" t="s">
        <v>147</v>
      </c>
      <c r="B73" t="s">
        <v>148</v>
      </c>
      <c r="C73">
        <v>50</v>
      </c>
      <c r="D73">
        <v>6</v>
      </c>
      <c r="E73" t="s">
        <v>22607</v>
      </c>
      <c r="F73">
        <v>200</v>
      </c>
      <c r="G73">
        <v>0</v>
      </c>
      <c r="H73" t="s">
        <v>641</v>
      </c>
      <c r="I73" t="s">
        <v>22608</v>
      </c>
      <c r="J73" t="s">
        <v>864</v>
      </c>
      <c r="K73" t="s">
        <v>644</v>
      </c>
      <c r="L73" t="s">
        <v>645</v>
      </c>
      <c r="M73" t="s">
        <v>22609</v>
      </c>
      <c r="N73" t="s">
        <v>644</v>
      </c>
      <c r="O73" t="s">
        <v>668</v>
      </c>
      <c r="P73" t="s">
        <v>5</v>
      </c>
      <c r="Q73" t="s">
        <v>669</v>
      </c>
      <c r="R73" t="s">
        <v>645</v>
      </c>
      <c r="S73" t="s">
        <v>22610</v>
      </c>
      <c r="T73" t="s">
        <v>22609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22611</v>
      </c>
      <c r="F74">
        <v>100</v>
      </c>
      <c r="G74">
        <v>0</v>
      </c>
      <c r="H74" t="s">
        <v>641</v>
      </c>
      <c r="I74" t="s">
        <v>22612</v>
      </c>
      <c r="J74" t="s">
        <v>981</v>
      </c>
      <c r="K74" t="s">
        <v>644</v>
      </c>
      <c r="L74" t="s">
        <v>645</v>
      </c>
      <c r="M74" t="s">
        <v>22613</v>
      </c>
      <c r="N74" t="s">
        <v>644</v>
      </c>
      <c r="O74" t="s">
        <v>668</v>
      </c>
      <c r="P74" t="s">
        <v>5</v>
      </c>
      <c r="Q74" t="s">
        <v>669</v>
      </c>
      <c r="R74" t="s">
        <v>22614</v>
      </c>
      <c r="S74" t="s">
        <v>22615</v>
      </c>
      <c r="T74" t="s">
        <v>22613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22616</v>
      </c>
      <c r="F75">
        <v>200</v>
      </c>
      <c r="G75">
        <v>0</v>
      </c>
      <c r="H75" t="s">
        <v>641</v>
      </c>
      <c r="I75" t="s">
        <v>22617</v>
      </c>
      <c r="J75" t="s">
        <v>2343</v>
      </c>
      <c r="K75" t="s">
        <v>644</v>
      </c>
      <c r="L75" t="s">
        <v>645</v>
      </c>
      <c r="M75" t="s">
        <v>22618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22619</v>
      </c>
      <c r="T75" t="s">
        <v>22618</v>
      </c>
    </row>
    <row r="76" spans="1:20" x14ac:dyDescent="0.25">
      <c r="A76" t="s">
        <v>147</v>
      </c>
      <c r="B76" t="s">
        <v>148</v>
      </c>
      <c r="C76">
        <v>50</v>
      </c>
      <c r="D76">
        <v>6</v>
      </c>
      <c r="E76" t="s">
        <v>22620</v>
      </c>
      <c r="F76">
        <v>200</v>
      </c>
      <c r="G76">
        <v>0</v>
      </c>
      <c r="H76" t="s">
        <v>641</v>
      </c>
      <c r="I76" t="s">
        <v>22621</v>
      </c>
      <c r="J76" t="s">
        <v>771</v>
      </c>
      <c r="K76" t="s">
        <v>644</v>
      </c>
      <c r="L76" t="s">
        <v>645</v>
      </c>
      <c r="M76" t="s">
        <v>22622</v>
      </c>
      <c r="N76" t="s">
        <v>644</v>
      </c>
      <c r="O76" t="s">
        <v>647</v>
      </c>
      <c r="P76" t="s">
        <v>5</v>
      </c>
      <c r="Q76" t="s">
        <v>648</v>
      </c>
      <c r="R76" t="s">
        <v>22623</v>
      </c>
      <c r="S76" t="s">
        <v>22624</v>
      </c>
      <c r="T76" t="s">
        <v>22622</v>
      </c>
    </row>
    <row r="77" spans="1:20" x14ac:dyDescent="0.25">
      <c r="A77" t="s">
        <v>241</v>
      </c>
      <c r="B77" t="s">
        <v>247</v>
      </c>
      <c r="C77">
        <v>139</v>
      </c>
      <c r="D77">
        <v>1</v>
      </c>
      <c r="E77" t="s">
        <v>22625</v>
      </c>
      <c r="F77">
        <v>108.99</v>
      </c>
      <c r="G77">
        <v>0</v>
      </c>
      <c r="H77" t="s">
        <v>641</v>
      </c>
      <c r="I77" t="s">
        <v>22626</v>
      </c>
      <c r="J77" t="s">
        <v>708</v>
      </c>
      <c r="K77" t="s">
        <v>644</v>
      </c>
      <c r="L77" t="s">
        <v>645</v>
      </c>
      <c r="M77" t="s">
        <v>22627</v>
      </c>
      <c r="N77" t="s">
        <v>644</v>
      </c>
      <c r="O77" t="s">
        <v>726</v>
      </c>
      <c r="P77" t="s">
        <v>5</v>
      </c>
      <c r="Q77" t="s">
        <v>648</v>
      </c>
      <c r="R77" t="s">
        <v>645</v>
      </c>
      <c r="S77" t="s">
        <v>22628</v>
      </c>
      <c r="T77" t="s">
        <v>22629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22630</v>
      </c>
      <c r="F78">
        <v>100</v>
      </c>
      <c r="G78">
        <v>0</v>
      </c>
      <c r="H78" t="s">
        <v>641</v>
      </c>
      <c r="I78" t="s">
        <v>22631</v>
      </c>
      <c r="J78" t="s">
        <v>666</v>
      </c>
      <c r="K78" t="s">
        <v>644</v>
      </c>
      <c r="L78" t="s">
        <v>645</v>
      </c>
      <c r="M78" t="s">
        <v>22627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22632</v>
      </c>
      <c r="T78" t="s">
        <v>22627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22633</v>
      </c>
      <c r="F79">
        <v>100</v>
      </c>
      <c r="G79">
        <v>0</v>
      </c>
      <c r="H79" t="s">
        <v>641</v>
      </c>
      <c r="I79" t="s">
        <v>21770</v>
      </c>
      <c r="J79" t="s">
        <v>1292</v>
      </c>
      <c r="K79" t="s">
        <v>644</v>
      </c>
      <c r="L79" t="s">
        <v>645</v>
      </c>
      <c r="M79" t="s">
        <v>22634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22635</v>
      </c>
      <c r="T79" t="s">
        <v>22634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3</v>
      </c>
      <c r="E80" t="s">
        <v>22636</v>
      </c>
      <c r="F80">
        <v>135</v>
      </c>
      <c r="G80">
        <v>35</v>
      </c>
      <c r="H80" t="s">
        <v>641</v>
      </c>
      <c r="I80" t="s">
        <v>22637</v>
      </c>
      <c r="J80" t="s">
        <v>694</v>
      </c>
      <c r="K80" t="s">
        <v>644</v>
      </c>
      <c r="L80" t="s">
        <v>645</v>
      </c>
      <c r="M80" t="s">
        <v>22638</v>
      </c>
      <c r="N80" t="s">
        <v>644</v>
      </c>
      <c r="O80" t="s">
        <v>726</v>
      </c>
      <c r="P80" t="s">
        <v>5</v>
      </c>
      <c r="Q80" t="s">
        <v>648</v>
      </c>
      <c r="R80" t="s">
        <v>645</v>
      </c>
      <c r="S80" t="s">
        <v>22639</v>
      </c>
      <c r="T80" t="s">
        <v>22638</v>
      </c>
    </row>
    <row r="81" spans="1:20" x14ac:dyDescent="0.25">
      <c r="A81" t="s">
        <v>147</v>
      </c>
      <c r="B81" t="s">
        <v>148</v>
      </c>
      <c r="C81">
        <v>50</v>
      </c>
      <c r="D81">
        <v>30</v>
      </c>
      <c r="E81" t="s">
        <v>22640</v>
      </c>
      <c r="F81">
        <v>1000</v>
      </c>
      <c r="G81">
        <v>0</v>
      </c>
      <c r="H81" t="s">
        <v>641</v>
      </c>
      <c r="I81" t="s">
        <v>22641</v>
      </c>
      <c r="J81" t="s">
        <v>666</v>
      </c>
      <c r="K81" t="s">
        <v>644</v>
      </c>
      <c r="L81" t="s">
        <v>645</v>
      </c>
      <c r="M81" t="s">
        <v>22642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22643</v>
      </c>
      <c r="T81" t="s">
        <v>22642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22644</v>
      </c>
      <c r="F82">
        <v>200</v>
      </c>
      <c r="G82">
        <v>0</v>
      </c>
      <c r="H82" t="s">
        <v>641</v>
      </c>
      <c r="I82" t="s">
        <v>22645</v>
      </c>
      <c r="J82" t="s">
        <v>708</v>
      </c>
      <c r="K82" t="s">
        <v>644</v>
      </c>
      <c r="L82" t="s">
        <v>645</v>
      </c>
      <c r="M82" t="s">
        <v>22646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22647</v>
      </c>
      <c r="T82" t="s">
        <v>22646</v>
      </c>
    </row>
    <row r="83" spans="1:20" x14ac:dyDescent="0.25">
      <c r="A83" t="s">
        <v>72</v>
      </c>
      <c r="B83" t="s">
        <v>3385</v>
      </c>
      <c r="C83">
        <v>120</v>
      </c>
      <c r="D83">
        <v>1</v>
      </c>
      <c r="E83" t="s">
        <v>22644</v>
      </c>
      <c r="F83">
        <v>200</v>
      </c>
      <c r="G83">
        <v>0</v>
      </c>
      <c r="H83" t="s">
        <v>641</v>
      </c>
      <c r="I83" t="s">
        <v>22645</v>
      </c>
      <c r="J83" t="s">
        <v>708</v>
      </c>
      <c r="K83" t="s">
        <v>644</v>
      </c>
      <c r="L83" t="s">
        <v>645</v>
      </c>
      <c r="M83" t="s">
        <v>22646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22647</v>
      </c>
      <c r="T83" t="s">
        <v>22646</v>
      </c>
    </row>
    <row r="84" spans="1:20" x14ac:dyDescent="0.25">
      <c r="A84" t="s">
        <v>241</v>
      </c>
      <c r="B84" t="s">
        <v>247</v>
      </c>
      <c r="C84">
        <v>139</v>
      </c>
      <c r="D84">
        <v>1</v>
      </c>
      <c r="E84" t="s">
        <v>22648</v>
      </c>
      <c r="F84">
        <v>99</v>
      </c>
      <c r="G84">
        <v>0</v>
      </c>
      <c r="H84" t="s">
        <v>641</v>
      </c>
      <c r="I84" t="s">
        <v>22649</v>
      </c>
      <c r="J84" t="s">
        <v>724</v>
      </c>
      <c r="K84" t="s">
        <v>644</v>
      </c>
      <c r="L84" t="s">
        <v>645</v>
      </c>
      <c r="M84" t="s">
        <v>22650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22651</v>
      </c>
      <c r="T84" t="s">
        <v>22652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22653</v>
      </c>
      <c r="F85">
        <v>298</v>
      </c>
      <c r="G85">
        <v>0</v>
      </c>
      <c r="H85" t="s">
        <v>641</v>
      </c>
      <c r="I85" t="s">
        <v>22654</v>
      </c>
      <c r="J85" t="s">
        <v>1520</v>
      </c>
      <c r="K85" t="s">
        <v>644</v>
      </c>
      <c r="L85" t="s">
        <v>645</v>
      </c>
      <c r="M85" t="s">
        <v>22655</v>
      </c>
      <c r="N85" t="s">
        <v>644</v>
      </c>
      <c r="O85" t="s">
        <v>647</v>
      </c>
      <c r="P85" t="s">
        <v>5</v>
      </c>
      <c r="Q85" t="s">
        <v>648</v>
      </c>
      <c r="R85" t="s">
        <v>645</v>
      </c>
      <c r="S85" t="s">
        <v>22656</v>
      </c>
      <c r="T85" t="s">
        <v>22655</v>
      </c>
    </row>
    <row r="86" spans="1:20" x14ac:dyDescent="0.25">
      <c r="A86" t="s">
        <v>240</v>
      </c>
      <c r="B86" t="s">
        <v>246</v>
      </c>
      <c r="C86">
        <v>139</v>
      </c>
      <c r="D86">
        <v>1</v>
      </c>
      <c r="E86" t="s">
        <v>22653</v>
      </c>
      <c r="F86">
        <v>298</v>
      </c>
      <c r="G86">
        <v>0</v>
      </c>
      <c r="H86" t="s">
        <v>641</v>
      </c>
      <c r="I86" t="s">
        <v>22654</v>
      </c>
      <c r="J86" t="s">
        <v>1520</v>
      </c>
      <c r="K86" t="s">
        <v>644</v>
      </c>
      <c r="L86" t="s">
        <v>645</v>
      </c>
      <c r="M86" t="s">
        <v>22655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22656</v>
      </c>
      <c r="T86" t="s">
        <v>22655</v>
      </c>
    </row>
    <row r="87" spans="1:20" x14ac:dyDescent="0.25">
      <c r="A87" t="s">
        <v>101</v>
      </c>
      <c r="B87" t="s">
        <v>74</v>
      </c>
      <c r="C87">
        <v>120</v>
      </c>
      <c r="D87">
        <v>1</v>
      </c>
      <c r="E87" t="s">
        <v>22653</v>
      </c>
      <c r="F87">
        <v>298</v>
      </c>
      <c r="G87">
        <v>0</v>
      </c>
      <c r="H87" t="s">
        <v>641</v>
      </c>
      <c r="I87" t="s">
        <v>22654</v>
      </c>
      <c r="J87" t="s">
        <v>1520</v>
      </c>
      <c r="K87" t="s">
        <v>644</v>
      </c>
      <c r="L87" t="s">
        <v>645</v>
      </c>
      <c r="M87" t="s">
        <v>22655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22656</v>
      </c>
      <c r="T87" t="s">
        <v>22655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22657</v>
      </c>
      <c r="F88">
        <v>100</v>
      </c>
      <c r="G88">
        <v>0</v>
      </c>
      <c r="H88" t="s">
        <v>641</v>
      </c>
      <c r="I88" t="s">
        <v>22658</v>
      </c>
      <c r="J88" t="s">
        <v>2049</v>
      </c>
      <c r="K88" t="s">
        <v>644</v>
      </c>
      <c r="L88" t="s">
        <v>645</v>
      </c>
      <c r="M88" t="s">
        <v>22659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22660</v>
      </c>
      <c r="T88" t="s">
        <v>22659</v>
      </c>
    </row>
    <row r="89" spans="1:20" x14ac:dyDescent="0.25">
      <c r="A89" t="s">
        <v>241</v>
      </c>
      <c r="B89" t="s">
        <v>247</v>
      </c>
      <c r="C89">
        <v>139</v>
      </c>
      <c r="D89">
        <v>1</v>
      </c>
      <c r="E89" t="s">
        <v>22661</v>
      </c>
      <c r="F89">
        <v>297</v>
      </c>
      <c r="G89">
        <v>0</v>
      </c>
      <c r="H89" t="s">
        <v>641</v>
      </c>
      <c r="I89" t="s">
        <v>22662</v>
      </c>
      <c r="J89" t="s">
        <v>1126</v>
      </c>
      <c r="K89" t="s">
        <v>644</v>
      </c>
      <c r="L89" t="s">
        <v>645</v>
      </c>
      <c r="M89" t="s">
        <v>22663</v>
      </c>
      <c r="N89" t="s">
        <v>644</v>
      </c>
      <c r="O89" t="s">
        <v>647</v>
      </c>
      <c r="P89" t="s">
        <v>5</v>
      </c>
      <c r="Q89" t="s">
        <v>648</v>
      </c>
      <c r="R89" t="s">
        <v>645</v>
      </c>
      <c r="S89" t="s">
        <v>22664</v>
      </c>
      <c r="T89" t="s">
        <v>22659</v>
      </c>
    </row>
    <row r="90" spans="1:20" x14ac:dyDescent="0.25">
      <c r="A90" t="s">
        <v>601</v>
      </c>
      <c r="B90" t="s">
        <v>602</v>
      </c>
      <c r="C90">
        <v>139</v>
      </c>
      <c r="D90">
        <v>1</v>
      </c>
      <c r="E90" t="s">
        <v>22661</v>
      </c>
      <c r="F90">
        <v>297</v>
      </c>
      <c r="G90">
        <v>0</v>
      </c>
      <c r="H90" t="s">
        <v>641</v>
      </c>
      <c r="I90" t="s">
        <v>22662</v>
      </c>
      <c r="J90" t="s">
        <v>1126</v>
      </c>
      <c r="K90" t="s">
        <v>644</v>
      </c>
      <c r="L90" t="s">
        <v>645</v>
      </c>
      <c r="M90" t="s">
        <v>22663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22664</v>
      </c>
      <c r="T90" t="s">
        <v>22663</v>
      </c>
    </row>
    <row r="91" spans="1:20" x14ac:dyDescent="0.25">
      <c r="A91" t="s">
        <v>240</v>
      </c>
      <c r="B91" t="s">
        <v>246</v>
      </c>
      <c r="C91">
        <v>139</v>
      </c>
      <c r="D91">
        <v>1</v>
      </c>
      <c r="E91" t="s">
        <v>22661</v>
      </c>
      <c r="F91">
        <v>297</v>
      </c>
      <c r="G91">
        <v>0</v>
      </c>
      <c r="H91" t="s">
        <v>641</v>
      </c>
      <c r="I91" t="s">
        <v>22662</v>
      </c>
      <c r="J91" t="s">
        <v>1126</v>
      </c>
      <c r="K91" t="s">
        <v>644</v>
      </c>
      <c r="L91" t="s">
        <v>645</v>
      </c>
      <c r="M91" t="s">
        <v>22663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22664</v>
      </c>
      <c r="T91" t="s">
        <v>22663</v>
      </c>
    </row>
    <row r="92" spans="1:20" x14ac:dyDescent="0.25">
      <c r="A92" t="s">
        <v>147</v>
      </c>
      <c r="B92" t="s">
        <v>148</v>
      </c>
      <c r="C92">
        <v>33.333333333333336</v>
      </c>
      <c r="D92">
        <v>6</v>
      </c>
      <c r="E92" t="s">
        <v>22665</v>
      </c>
      <c r="F92">
        <v>200</v>
      </c>
      <c r="G92">
        <v>0</v>
      </c>
      <c r="H92" t="s">
        <v>641</v>
      </c>
      <c r="I92" t="s">
        <v>22666</v>
      </c>
      <c r="J92" t="s">
        <v>643</v>
      </c>
      <c r="K92" t="s">
        <v>644</v>
      </c>
      <c r="L92" t="s">
        <v>645</v>
      </c>
      <c r="M92" t="s">
        <v>22663</v>
      </c>
      <c r="N92" t="s">
        <v>644</v>
      </c>
      <c r="O92" t="s">
        <v>668</v>
      </c>
      <c r="P92" t="s">
        <v>5</v>
      </c>
      <c r="Q92" t="s">
        <v>669</v>
      </c>
      <c r="R92" t="s">
        <v>645</v>
      </c>
      <c r="S92" t="s">
        <v>22667</v>
      </c>
      <c r="T92" t="s">
        <v>22663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22668</v>
      </c>
      <c r="F93">
        <v>100</v>
      </c>
      <c r="G93">
        <v>0</v>
      </c>
      <c r="H93" t="s">
        <v>641</v>
      </c>
      <c r="I93" t="s">
        <v>22669</v>
      </c>
      <c r="J93" t="s">
        <v>834</v>
      </c>
      <c r="K93" t="s">
        <v>644</v>
      </c>
      <c r="L93" t="s">
        <v>645</v>
      </c>
      <c r="M93" t="s">
        <v>22663</v>
      </c>
      <c r="N93" t="s">
        <v>644</v>
      </c>
      <c r="O93" t="s">
        <v>668</v>
      </c>
      <c r="P93" t="s">
        <v>5</v>
      </c>
      <c r="Q93" t="s">
        <v>669</v>
      </c>
      <c r="R93" t="s">
        <v>645</v>
      </c>
      <c r="S93" t="s">
        <v>22670</v>
      </c>
      <c r="T93" t="s">
        <v>22663</v>
      </c>
    </row>
    <row r="94" spans="1:20" x14ac:dyDescent="0.25">
      <c r="A94" t="s">
        <v>241</v>
      </c>
      <c r="B94" t="s">
        <v>247</v>
      </c>
      <c r="C94">
        <v>139</v>
      </c>
      <c r="D94">
        <v>1</v>
      </c>
      <c r="E94" t="s">
        <v>22671</v>
      </c>
      <c r="F94">
        <v>99</v>
      </c>
      <c r="G94">
        <v>0</v>
      </c>
      <c r="H94" t="s">
        <v>641</v>
      </c>
      <c r="I94" t="s">
        <v>22672</v>
      </c>
      <c r="J94" t="s">
        <v>13450</v>
      </c>
      <c r="K94" t="s">
        <v>644</v>
      </c>
      <c r="L94" t="s">
        <v>645</v>
      </c>
      <c r="M94" t="s">
        <v>22663</v>
      </c>
      <c r="N94" t="s">
        <v>644</v>
      </c>
      <c r="O94" t="s">
        <v>668</v>
      </c>
      <c r="P94" t="s">
        <v>5</v>
      </c>
      <c r="Q94" t="s">
        <v>669</v>
      </c>
      <c r="R94" t="s">
        <v>645</v>
      </c>
      <c r="S94" t="s">
        <v>22673</v>
      </c>
      <c r="T94" t="s">
        <v>22663</v>
      </c>
    </row>
    <row r="95" spans="1:20" x14ac:dyDescent="0.25">
      <c r="A95" t="s">
        <v>240</v>
      </c>
      <c r="B95" t="s">
        <v>246</v>
      </c>
      <c r="C95">
        <v>139</v>
      </c>
      <c r="D95">
        <v>1</v>
      </c>
      <c r="E95" t="s">
        <v>22674</v>
      </c>
      <c r="F95">
        <v>117</v>
      </c>
      <c r="G95">
        <v>18</v>
      </c>
      <c r="H95" t="s">
        <v>641</v>
      </c>
      <c r="I95" t="s">
        <v>22675</v>
      </c>
      <c r="J95" t="s">
        <v>2660</v>
      </c>
      <c r="K95" t="s">
        <v>644</v>
      </c>
      <c r="L95" t="s">
        <v>645</v>
      </c>
      <c r="M95" t="s">
        <v>22676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22677</v>
      </c>
      <c r="T95" t="s">
        <v>22663</v>
      </c>
    </row>
    <row r="96" spans="1:20" x14ac:dyDescent="0.25">
      <c r="A96" t="s">
        <v>147</v>
      </c>
      <c r="B96" t="s">
        <v>148</v>
      </c>
      <c r="C96">
        <v>33.333333333333336</v>
      </c>
      <c r="D96">
        <v>3</v>
      </c>
      <c r="E96" t="s">
        <v>22678</v>
      </c>
      <c r="F96">
        <v>100</v>
      </c>
      <c r="G96">
        <v>0</v>
      </c>
      <c r="H96" t="s">
        <v>641</v>
      </c>
      <c r="I96" t="s">
        <v>22679</v>
      </c>
      <c r="J96" t="s">
        <v>1314</v>
      </c>
      <c r="K96" t="s">
        <v>644</v>
      </c>
      <c r="L96" t="s">
        <v>645</v>
      </c>
      <c r="M96" t="s">
        <v>22680</v>
      </c>
      <c r="N96" t="s">
        <v>644</v>
      </c>
      <c r="O96" t="s">
        <v>647</v>
      </c>
      <c r="P96" t="s">
        <v>5</v>
      </c>
      <c r="Q96" t="s">
        <v>648</v>
      </c>
      <c r="R96" t="s">
        <v>22681</v>
      </c>
      <c r="S96" t="s">
        <v>22682</v>
      </c>
      <c r="T96" t="s">
        <v>22680</v>
      </c>
    </row>
    <row r="97" spans="1:20" x14ac:dyDescent="0.25">
      <c r="A97" t="s">
        <v>147</v>
      </c>
      <c r="B97" t="s">
        <v>148</v>
      </c>
      <c r="C97">
        <v>33.333333333333336</v>
      </c>
      <c r="D97">
        <v>3</v>
      </c>
      <c r="E97" t="s">
        <v>22683</v>
      </c>
      <c r="F97">
        <v>100</v>
      </c>
      <c r="G97">
        <v>0</v>
      </c>
      <c r="H97" t="s">
        <v>641</v>
      </c>
      <c r="I97" t="s">
        <v>22684</v>
      </c>
      <c r="J97" t="s">
        <v>1508</v>
      </c>
      <c r="K97" t="s">
        <v>644</v>
      </c>
      <c r="L97" t="s">
        <v>645</v>
      </c>
      <c r="M97" t="s">
        <v>22680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22685</v>
      </c>
      <c r="T97" t="s">
        <v>22680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22686</v>
      </c>
      <c r="F98">
        <v>100</v>
      </c>
      <c r="G98">
        <v>0</v>
      </c>
      <c r="H98" t="s">
        <v>641</v>
      </c>
      <c r="I98" t="s">
        <v>22687</v>
      </c>
      <c r="J98" t="s">
        <v>1668</v>
      </c>
      <c r="K98" t="s">
        <v>644</v>
      </c>
      <c r="L98" t="s">
        <v>645</v>
      </c>
      <c r="M98" t="s">
        <v>22688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22689</v>
      </c>
      <c r="T98" t="s">
        <v>22688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22690</v>
      </c>
      <c r="F99">
        <v>100</v>
      </c>
      <c r="G99">
        <v>0</v>
      </c>
      <c r="H99" t="s">
        <v>641</v>
      </c>
      <c r="I99" t="s">
        <v>22691</v>
      </c>
      <c r="J99" t="s">
        <v>1189</v>
      </c>
      <c r="K99" t="s">
        <v>644</v>
      </c>
      <c r="L99" t="s">
        <v>645</v>
      </c>
      <c r="M99" t="s">
        <v>22692</v>
      </c>
      <c r="N99" t="s">
        <v>644</v>
      </c>
      <c r="O99" t="s">
        <v>726</v>
      </c>
      <c r="P99" t="s">
        <v>5</v>
      </c>
      <c r="Q99" t="s">
        <v>648</v>
      </c>
      <c r="R99" t="s">
        <v>645</v>
      </c>
      <c r="S99" t="s">
        <v>22693</v>
      </c>
      <c r="T99" t="s">
        <v>22692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22694</v>
      </c>
      <c r="F100">
        <v>100</v>
      </c>
      <c r="G100">
        <v>0</v>
      </c>
      <c r="H100" t="s">
        <v>641</v>
      </c>
      <c r="I100" t="s">
        <v>22695</v>
      </c>
      <c r="J100" t="s">
        <v>1375</v>
      </c>
      <c r="K100" t="s">
        <v>644</v>
      </c>
      <c r="L100" t="s">
        <v>645</v>
      </c>
      <c r="M100" t="s">
        <v>22692</v>
      </c>
      <c r="N100" t="s">
        <v>644</v>
      </c>
      <c r="O100" t="s">
        <v>647</v>
      </c>
      <c r="P100" t="s">
        <v>5</v>
      </c>
      <c r="Q100" t="s">
        <v>648</v>
      </c>
      <c r="R100" t="s">
        <v>22696</v>
      </c>
      <c r="S100" t="s">
        <v>22697</v>
      </c>
      <c r="T100" t="s">
        <v>22692</v>
      </c>
    </row>
    <row r="101" spans="1:20" x14ac:dyDescent="0.25">
      <c r="A101" t="s">
        <v>147</v>
      </c>
      <c r="B101" t="s">
        <v>148</v>
      </c>
      <c r="C101">
        <v>50</v>
      </c>
      <c r="D101">
        <v>6</v>
      </c>
      <c r="E101" t="s">
        <v>22698</v>
      </c>
      <c r="F101">
        <v>200</v>
      </c>
      <c r="G101">
        <v>0</v>
      </c>
      <c r="H101" t="s">
        <v>641</v>
      </c>
      <c r="I101" t="s">
        <v>22699</v>
      </c>
      <c r="J101" t="s">
        <v>643</v>
      </c>
      <c r="K101" t="s">
        <v>644</v>
      </c>
      <c r="L101" t="s">
        <v>645</v>
      </c>
      <c r="M101" t="s">
        <v>22700</v>
      </c>
      <c r="N101" t="s">
        <v>644</v>
      </c>
      <c r="O101" t="s">
        <v>647</v>
      </c>
      <c r="P101" t="s">
        <v>5</v>
      </c>
      <c r="Q101" t="s">
        <v>648</v>
      </c>
      <c r="R101" t="s">
        <v>22701</v>
      </c>
      <c r="S101" t="s">
        <v>22702</v>
      </c>
      <c r="T101" t="s">
        <v>22700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22703</v>
      </c>
      <c r="F102">
        <v>100</v>
      </c>
      <c r="G102">
        <v>0</v>
      </c>
      <c r="H102" t="s">
        <v>641</v>
      </c>
      <c r="I102" t="s">
        <v>22704</v>
      </c>
      <c r="J102" t="s">
        <v>834</v>
      </c>
      <c r="K102" t="s">
        <v>644</v>
      </c>
      <c r="L102" t="s">
        <v>645</v>
      </c>
      <c r="M102" t="s">
        <v>22700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22705</v>
      </c>
      <c r="T102" t="s">
        <v>22700</v>
      </c>
    </row>
    <row r="103" spans="1:20" x14ac:dyDescent="0.25">
      <c r="A103" t="s">
        <v>147</v>
      </c>
      <c r="B103" t="s">
        <v>148</v>
      </c>
      <c r="C103">
        <v>50</v>
      </c>
      <c r="D103">
        <v>6</v>
      </c>
      <c r="E103" t="s">
        <v>22706</v>
      </c>
      <c r="F103">
        <v>200</v>
      </c>
      <c r="G103">
        <v>0</v>
      </c>
      <c r="H103" t="s">
        <v>641</v>
      </c>
      <c r="I103" t="s">
        <v>22707</v>
      </c>
      <c r="J103" t="s">
        <v>1067</v>
      </c>
      <c r="K103" t="s">
        <v>644</v>
      </c>
      <c r="L103" t="s">
        <v>645</v>
      </c>
      <c r="M103" t="s">
        <v>22708</v>
      </c>
      <c r="N103" t="s">
        <v>644</v>
      </c>
      <c r="O103" t="s">
        <v>668</v>
      </c>
      <c r="P103" t="s">
        <v>5</v>
      </c>
      <c r="Q103" t="s">
        <v>669</v>
      </c>
      <c r="R103" t="s">
        <v>22709</v>
      </c>
      <c r="S103" t="s">
        <v>22710</v>
      </c>
      <c r="T103" t="s">
        <v>22700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22711</v>
      </c>
      <c r="F104">
        <v>100</v>
      </c>
      <c r="G104">
        <v>0</v>
      </c>
      <c r="H104" t="s">
        <v>641</v>
      </c>
      <c r="I104" t="s">
        <v>22712</v>
      </c>
      <c r="J104" t="s">
        <v>989</v>
      </c>
      <c r="K104" t="s">
        <v>644</v>
      </c>
      <c r="L104" t="s">
        <v>645</v>
      </c>
      <c r="M104" t="s">
        <v>22700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22713</v>
      </c>
      <c r="T104" t="s">
        <v>22700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3</v>
      </c>
      <c r="E105" t="s">
        <v>22714</v>
      </c>
      <c r="F105">
        <v>100</v>
      </c>
      <c r="G105">
        <v>0</v>
      </c>
      <c r="H105" t="s">
        <v>641</v>
      </c>
      <c r="I105" t="s">
        <v>22715</v>
      </c>
      <c r="J105" t="s">
        <v>685</v>
      </c>
      <c r="K105" t="s">
        <v>644</v>
      </c>
      <c r="L105" t="s">
        <v>645</v>
      </c>
      <c r="M105" t="s">
        <v>22716</v>
      </c>
      <c r="N105" t="s">
        <v>644</v>
      </c>
      <c r="O105" t="s">
        <v>647</v>
      </c>
      <c r="P105" t="s">
        <v>5</v>
      </c>
      <c r="Q105" t="s">
        <v>648</v>
      </c>
      <c r="R105" t="s">
        <v>22717</v>
      </c>
      <c r="S105" t="s">
        <v>22718</v>
      </c>
      <c r="T105" t="s">
        <v>22700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22719</v>
      </c>
      <c r="F106">
        <v>100</v>
      </c>
      <c r="G106">
        <v>0</v>
      </c>
      <c r="H106" t="s">
        <v>641</v>
      </c>
      <c r="I106" t="s">
        <v>22720</v>
      </c>
      <c r="J106" t="s">
        <v>714</v>
      </c>
      <c r="K106" t="s">
        <v>644</v>
      </c>
      <c r="L106" t="s">
        <v>645</v>
      </c>
      <c r="M106" t="s">
        <v>22700</v>
      </c>
      <c r="N106" t="s">
        <v>644</v>
      </c>
      <c r="O106" t="s">
        <v>668</v>
      </c>
      <c r="P106" t="s">
        <v>5</v>
      </c>
      <c r="Q106" t="s">
        <v>669</v>
      </c>
      <c r="R106" t="s">
        <v>22721</v>
      </c>
      <c r="S106" t="s">
        <v>22722</v>
      </c>
      <c r="T106" t="s">
        <v>22716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3</v>
      </c>
      <c r="E107" t="s">
        <v>22723</v>
      </c>
      <c r="F107">
        <v>208.99</v>
      </c>
      <c r="G107">
        <v>0</v>
      </c>
      <c r="H107" t="s">
        <v>641</v>
      </c>
      <c r="I107" t="s">
        <v>22724</v>
      </c>
      <c r="J107" t="s">
        <v>1155</v>
      </c>
      <c r="K107" t="s">
        <v>644</v>
      </c>
      <c r="L107" t="s">
        <v>645</v>
      </c>
      <c r="M107" t="s">
        <v>22716</v>
      </c>
      <c r="N107" t="s">
        <v>644</v>
      </c>
      <c r="O107" t="s">
        <v>668</v>
      </c>
      <c r="P107" t="s">
        <v>5</v>
      </c>
      <c r="Q107" t="s">
        <v>669</v>
      </c>
      <c r="R107" t="s">
        <v>645</v>
      </c>
      <c r="S107" t="s">
        <v>22725</v>
      </c>
      <c r="T107" t="s">
        <v>22716</v>
      </c>
    </row>
    <row r="108" spans="1:20" x14ac:dyDescent="0.25">
      <c r="A108" t="s">
        <v>241</v>
      </c>
      <c r="B108" t="s">
        <v>247</v>
      </c>
      <c r="C108">
        <v>139</v>
      </c>
      <c r="D108">
        <v>1</v>
      </c>
      <c r="E108" t="s">
        <v>22723</v>
      </c>
      <c r="F108">
        <v>208.99</v>
      </c>
      <c r="G108">
        <v>0</v>
      </c>
      <c r="H108" t="s">
        <v>641</v>
      </c>
      <c r="I108" t="s">
        <v>22724</v>
      </c>
      <c r="J108" t="s">
        <v>1155</v>
      </c>
      <c r="K108" t="s">
        <v>644</v>
      </c>
      <c r="L108" t="s">
        <v>645</v>
      </c>
      <c r="M108" t="s">
        <v>22716</v>
      </c>
      <c r="N108" t="s">
        <v>644</v>
      </c>
      <c r="O108" t="s">
        <v>668</v>
      </c>
      <c r="P108" t="s">
        <v>5</v>
      </c>
      <c r="Q108" t="s">
        <v>669</v>
      </c>
      <c r="R108" t="s">
        <v>645</v>
      </c>
      <c r="S108" t="s">
        <v>22725</v>
      </c>
      <c r="T108" t="s">
        <v>22716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22726</v>
      </c>
      <c r="F109">
        <v>100</v>
      </c>
      <c r="G109">
        <v>0</v>
      </c>
      <c r="H109" t="s">
        <v>641</v>
      </c>
      <c r="I109" t="s">
        <v>22727</v>
      </c>
      <c r="J109" t="s">
        <v>2520</v>
      </c>
      <c r="K109" t="s">
        <v>644</v>
      </c>
      <c r="L109" t="s">
        <v>645</v>
      </c>
      <c r="M109" t="s">
        <v>22728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22729</v>
      </c>
      <c r="T109" t="s">
        <v>22728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22730</v>
      </c>
      <c r="F110">
        <v>107</v>
      </c>
      <c r="G110">
        <v>7</v>
      </c>
      <c r="H110" t="s">
        <v>641</v>
      </c>
      <c r="I110" t="s">
        <v>22731</v>
      </c>
      <c r="J110" t="s">
        <v>685</v>
      </c>
      <c r="K110" t="s">
        <v>644</v>
      </c>
      <c r="L110" t="s">
        <v>645</v>
      </c>
      <c r="M110" t="s">
        <v>22728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22732</v>
      </c>
      <c r="T110" t="s">
        <v>22728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3</v>
      </c>
      <c r="E111" t="s">
        <v>22733</v>
      </c>
      <c r="F111">
        <v>100</v>
      </c>
      <c r="G111">
        <v>0</v>
      </c>
      <c r="H111" t="s">
        <v>641</v>
      </c>
      <c r="I111" t="s">
        <v>22734</v>
      </c>
      <c r="J111" t="s">
        <v>1508</v>
      </c>
      <c r="K111" t="s">
        <v>644</v>
      </c>
      <c r="L111" t="s">
        <v>645</v>
      </c>
      <c r="M111" t="s">
        <v>22735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22736</v>
      </c>
      <c r="T111" t="s">
        <v>22735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22737</v>
      </c>
      <c r="F112">
        <v>100</v>
      </c>
      <c r="G112">
        <v>0</v>
      </c>
      <c r="H112" t="s">
        <v>641</v>
      </c>
      <c r="I112" t="s">
        <v>22738</v>
      </c>
      <c r="J112" t="s">
        <v>783</v>
      </c>
      <c r="K112" t="s">
        <v>644</v>
      </c>
      <c r="L112" t="s">
        <v>645</v>
      </c>
      <c r="M112" t="s">
        <v>22739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22740</v>
      </c>
      <c r="T112" t="s">
        <v>22739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22741</v>
      </c>
      <c r="F113">
        <v>110</v>
      </c>
      <c r="G113">
        <v>10</v>
      </c>
      <c r="H113" t="s">
        <v>641</v>
      </c>
      <c r="I113" t="s">
        <v>22742</v>
      </c>
      <c r="J113" t="s">
        <v>942</v>
      </c>
      <c r="K113" t="s">
        <v>644</v>
      </c>
      <c r="L113" t="s">
        <v>645</v>
      </c>
      <c r="M113" t="s">
        <v>22739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22743</v>
      </c>
      <c r="T113" t="s">
        <v>22739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22744</v>
      </c>
      <c r="F114">
        <v>100</v>
      </c>
      <c r="G114">
        <v>0</v>
      </c>
      <c r="H114" t="s">
        <v>641</v>
      </c>
      <c r="I114" t="s">
        <v>22745</v>
      </c>
      <c r="J114" t="s">
        <v>724</v>
      </c>
      <c r="K114" t="s">
        <v>644</v>
      </c>
      <c r="L114" t="s">
        <v>645</v>
      </c>
      <c r="M114" t="s">
        <v>22739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22746</v>
      </c>
      <c r="T114" t="s">
        <v>22739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22747</v>
      </c>
      <c r="F115">
        <v>100</v>
      </c>
      <c r="G115">
        <v>0</v>
      </c>
      <c r="H115" t="s">
        <v>641</v>
      </c>
      <c r="I115" t="s">
        <v>22748</v>
      </c>
      <c r="J115" t="s">
        <v>724</v>
      </c>
      <c r="K115" t="s">
        <v>644</v>
      </c>
      <c r="L115" t="s">
        <v>645</v>
      </c>
      <c r="M115" t="s">
        <v>22739</v>
      </c>
      <c r="N115" t="s">
        <v>644</v>
      </c>
      <c r="O115" t="s">
        <v>668</v>
      </c>
      <c r="P115" t="s">
        <v>5</v>
      </c>
      <c r="Q115" t="s">
        <v>669</v>
      </c>
      <c r="R115" t="s">
        <v>645</v>
      </c>
      <c r="S115" t="s">
        <v>22749</v>
      </c>
      <c r="T115" t="s">
        <v>22739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22750</v>
      </c>
      <c r="F116">
        <v>100</v>
      </c>
      <c r="G116">
        <v>0</v>
      </c>
      <c r="H116" t="s">
        <v>641</v>
      </c>
      <c r="I116" t="s">
        <v>21669</v>
      </c>
      <c r="J116" t="s">
        <v>1414</v>
      </c>
      <c r="K116" t="s">
        <v>644</v>
      </c>
      <c r="L116" t="s">
        <v>645</v>
      </c>
      <c r="M116" t="s">
        <v>22751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22752</v>
      </c>
      <c r="T116" t="s">
        <v>22751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22753</v>
      </c>
      <c r="F117">
        <v>100</v>
      </c>
      <c r="G117">
        <v>0</v>
      </c>
      <c r="H117" t="s">
        <v>641</v>
      </c>
      <c r="I117" t="s">
        <v>22754</v>
      </c>
      <c r="J117" t="s">
        <v>643</v>
      </c>
      <c r="K117" t="s">
        <v>644</v>
      </c>
      <c r="L117" t="s">
        <v>645</v>
      </c>
      <c r="M117" t="s">
        <v>22751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22755</v>
      </c>
      <c r="T117" t="s">
        <v>22751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22756</v>
      </c>
      <c r="F118">
        <v>100</v>
      </c>
      <c r="G118">
        <v>0</v>
      </c>
      <c r="H118" t="s">
        <v>641</v>
      </c>
      <c r="I118" t="s">
        <v>22757</v>
      </c>
      <c r="J118" t="s">
        <v>2343</v>
      </c>
      <c r="K118" t="s">
        <v>644</v>
      </c>
      <c r="L118" t="s">
        <v>645</v>
      </c>
      <c r="M118" t="s">
        <v>22758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22759</v>
      </c>
      <c r="T118" t="s">
        <v>22758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22760</v>
      </c>
      <c r="F119">
        <v>100</v>
      </c>
      <c r="G119">
        <v>0</v>
      </c>
      <c r="H119" t="s">
        <v>641</v>
      </c>
      <c r="I119" t="s">
        <v>22761</v>
      </c>
      <c r="J119" t="s">
        <v>685</v>
      </c>
      <c r="K119" t="s">
        <v>644</v>
      </c>
      <c r="L119" t="s">
        <v>645</v>
      </c>
      <c r="M119" t="s">
        <v>22762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22763</v>
      </c>
      <c r="T119" t="s">
        <v>22762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22764</v>
      </c>
      <c r="F120">
        <v>100</v>
      </c>
      <c r="G120">
        <v>0</v>
      </c>
      <c r="H120" t="s">
        <v>641</v>
      </c>
      <c r="I120" t="s">
        <v>22765</v>
      </c>
      <c r="J120" t="s">
        <v>981</v>
      </c>
      <c r="K120" t="s">
        <v>644</v>
      </c>
      <c r="L120" t="s">
        <v>645</v>
      </c>
      <c r="M120" t="s">
        <v>22762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22766</v>
      </c>
      <c r="T120" t="s">
        <v>22762</v>
      </c>
    </row>
    <row r="121" spans="1:20" x14ac:dyDescent="0.25">
      <c r="A121" t="s">
        <v>147</v>
      </c>
      <c r="B121" t="s">
        <v>148</v>
      </c>
      <c r="C121">
        <v>50</v>
      </c>
      <c r="D121">
        <v>6</v>
      </c>
      <c r="E121" t="s">
        <v>22767</v>
      </c>
      <c r="F121">
        <v>200</v>
      </c>
      <c r="G121">
        <v>0</v>
      </c>
      <c r="H121" t="s">
        <v>641</v>
      </c>
      <c r="I121" t="s">
        <v>2805</v>
      </c>
      <c r="J121" t="s">
        <v>989</v>
      </c>
      <c r="K121" t="s">
        <v>644</v>
      </c>
      <c r="L121" t="s">
        <v>645</v>
      </c>
      <c r="M121" t="s">
        <v>22768</v>
      </c>
      <c r="N121" t="s">
        <v>644</v>
      </c>
      <c r="O121" t="s">
        <v>647</v>
      </c>
      <c r="P121" t="s">
        <v>5</v>
      </c>
      <c r="Q121" t="s">
        <v>648</v>
      </c>
      <c r="R121" t="s">
        <v>22769</v>
      </c>
      <c r="S121" t="s">
        <v>22770</v>
      </c>
      <c r="T121" t="s">
        <v>22768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22771</v>
      </c>
      <c r="F122">
        <v>100</v>
      </c>
      <c r="G122">
        <v>0</v>
      </c>
      <c r="H122" t="s">
        <v>641</v>
      </c>
      <c r="I122" t="s">
        <v>2756</v>
      </c>
      <c r="J122" t="s">
        <v>1998</v>
      </c>
      <c r="K122" t="s">
        <v>644</v>
      </c>
      <c r="L122" t="s">
        <v>645</v>
      </c>
      <c r="M122" t="s">
        <v>22772</v>
      </c>
      <c r="N122" t="s">
        <v>644</v>
      </c>
      <c r="O122" t="s">
        <v>668</v>
      </c>
      <c r="P122" t="s">
        <v>5</v>
      </c>
      <c r="Q122" t="s">
        <v>669</v>
      </c>
      <c r="R122" t="s">
        <v>22773</v>
      </c>
      <c r="S122" t="s">
        <v>22774</v>
      </c>
      <c r="T122" t="s">
        <v>22772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22775</v>
      </c>
      <c r="F123">
        <v>118</v>
      </c>
      <c r="G123">
        <v>18</v>
      </c>
      <c r="H123" t="s">
        <v>641</v>
      </c>
      <c r="I123" t="s">
        <v>22776</v>
      </c>
      <c r="J123" t="s">
        <v>1863</v>
      </c>
      <c r="K123" t="s">
        <v>644</v>
      </c>
      <c r="L123" t="s">
        <v>645</v>
      </c>
      <c r="M123" t="s">
        <v>22772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22777</v>
      </c>
      <c r="T123" t="s">
        <v>22772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22778</v>
      </c>
      <c r="F124">
        <v>100</v>
      </c>
      <c r="G124">
        <v>0</v>
      </c>
      <c r="H124" t="s">
        <v>641</v>
      </c>
      <c r="I124" t="s">
        <v>5725</v>
      </c>
      <c r="J124" t="s">
        <v>1189</v>
      </c>
      <c r="K124" t="s">
        <v>644</v>
      </c>
      <c r="L124" t="s">
        <v>645</v>
      </c>
      <c r="M124" t="s">
        <v>22779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22780</v>
      </c>
      <c r="T124" t="s">
        <v>22772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22781</v>
      </c>
      <c r="F125">
        <v>100</v>
      </c>
      <c r="G125">
        <v>0</v>
      </c>
      <c r="H125" t="s">
        <v>641</v>
      </c>
      <c r="I125" t="s">
        <v>22782</v>
      </c>
      <c r="J125" t="s">
        <v>724</v>
      </c>
      <c r="K125" t="s">
        <v>644</v>
      </c>
      <c r="L125" t="s">
        <v>645</v>
      </c>
      <c r="M125" t="s">
        <v>22779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22783</v>
      </c>
      <c r="T125" t="s">
        <v>22779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22784</v>
      </c>
      <c r="F126">
        <v>100</v>
      </c>
      <c r="G126">
        <v>0</v>
      </c>
      <c r="H126" t="s">
        <v>641</v>
      </c>
      <c r="I126" t="s">
        <v>20900</v>
      </c>
      <c r="J126" t="s">
        <v>1067</v>
      </c>
      <c r="K126" t="s">
        <v>644</v>
      </c>
      <c r="L126" t="s">
        <v>645</v>
      </c>
      <c r="M126" t="s">
        <v>22785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22786</v>
      </c>
      <c r="T126" t="s">
        <v>22785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22787</v>
      </c>
      <c r="F127">
        <v>100</v>
      </c>
      <c r="G127">
        <v>0</v>
      </c>
      <c r="H127" t="s">
        <v>641</v>
      </c>
      <c r="I127" t="s">
        <v>22788</v>
      </c>
      <c r="J127" t="s">
        <v>745</v>
      </c>
      <c r="K127" t="s">
        <v>644</v>
      </c>
      <c r="L127" t="s">
        <v>645</v>
      </c>
      <c r="M127" t="s">
        <v>22785</v>
      </c>
      <c r="N127" t="s">
        <v>644</v>
      </c>
      <c r="O127" t="s">
        <v>668</v>
      </c>
      <c r="P127" t="s">
        <v>5</v>
      </c>
      <c r="Q127" t="s">
        <v>669</v>
      </c>
      <c r="R127" t="s">
        <v>645</v>
      </c>
      <c r="S127" t="s">
        <v>22789</v>
      </c>
      <c r="T127" t="s">
        <v>22785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22790</v>
      </c>
      <c r="F128">
        <v>100</v>
      </c>
      <c r="G128">
        <v>0</v>
      </c>
      <c r="H128" t="s">
        <v>641</v>
      </c>
      <c r="I128" t="s">
        <v>22791</v>
      </c>
      <c r="J128" t="s">
        <v>666</v>
      </c>
      <c r="K128" t="s">
        <v>644</v>
      </c>
      <c r="L128" t="s">
        <v>645</v>
      </c>
      <c r="M128" t="s">
        <v>22779</v>
      </c>
      <c r="N128" t="s">
        <v>644</v>
      </c>
      <c r="O128" t="s">
        <v>668</v>
      </c>
      <c r="P128" t="s">
        <v>5</v>
      </c>
      <c r="Q128" t="s">
        <v>669</v>
      </c>
      <c r="R128" t="s">
        <v>645</v>
      </c>
      <c r="S128" t="s">
        <v>22792</v>
      </c>
      <c r="T128" t="s">
        <v>22785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6</v>
      </c>
      <c r="E129" t="s">
        <v>22793</v>
      </c>
      <c r="F129">
        <v>200</v>
      </c>
      <c r="G129">
        <v>0</v>
      </c>
      <c r="H129" t="s">
        <v>641</v>
      </c>
      <c r="I129" t="s">
        <v>22794</v>
      </c>
      <c r="J129" t="s">
        <v>1508</v>
      </c>
      <c r="K129" t="s">
        <v>644</v>
      </c>
      <c r="L129" t="s">
        <v>645</v>
      </c>
      <c r="M129" t="s">
        <v>22785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22795</v>
      </c>
      <c r="T129" t="s">
        <v>22785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22796</v>
      </c>
      <c r="F130">
        <v>100</v>
      </c>
      <c r="G130">
        <v>0</v>
      </c>
      <c r="H130" t="s">
        <v>641</v>
      </c>
      <c r="I130" t="s">
        <v>782</v>
      </c>
      <c r="J130" t="s">
        <v>724</v>
      </c>
      <c r="K130" t="s">
        <v>644</v>
      </c>
      <c r="L130" t="s">
        <v>645</v>
      </c>
      <c r="M130" t="s">
        <v>22785</v>
      </c>
      <c r="N130" t="s">
        <v>644</v>
      </c>
      <c r="O130" t="s">
        <v>726</v>
      </c>
      <c r="P130" t="s">
        <v>5</v>
      </c>
      <c r="Q130" t="s">
        <v>648</v>
      </c>
      <c r="R130" t="s">
        <v>645</v>
      </c>
      <c r="S130" t="s">
        <v>22797</v>
      </c>
      <c r="T130" t="s">
        <v>22785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22798</v>
      </c>
      <c r="F131">
        <v>100</v>
      </c>
      <c r="G131">
        <v>0</v>
      </c>
      <c r="H131" t="s">
        <v>641</v>
      </c>
      <c r="I131" t="s">
        <v>22799</v>
      </c>
      <c r="J131" t="s">
        <v>5048</v>
      </c>
      <c r="K131" t="s">
        <v>644</v>
      </c>
      <c r="L131" t="s">
        <v>645</v>
      </c>
      <c r="M131" t="s">
        <v>22785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22800</v>
      </c>
      <c r="T131" t="s">
        <v>22785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22801</v>
      </c>
      <c r="F132">
        <v>100</v>
      </c>
      <c r="G132">
        <v>0</v>
      </c>
      <c r="H132" t="s">
        <v>641</v>
      </c>
      <c r="I132" t="s">
        <v>22802</v>
      </c>
      <c r="J132" t="s">
        <v>685</v>
      </c>
      <c r="K132" t="s">
        <v>644</v>
      </c>
      <c r="L132" t="s">
        <v>645</v>
      </c>
      <c r="M132" t="s">
        <v>22803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22804</v>
      </c>
      <c r="T132" t="s">
        <v>22803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22805</v>
      </c>
      <c r="F133">
        <v>100</v>
      </c>
      <c r="G133">
        <v>0</v>
      </c>
      <c r="H133" t="s">
        <v>641</v>
      </c>
      <c r="I133" t="s">
        <v>22806</v>
      </c>
      <c r="J133" t="s">
        <v>900</v>
      </c>
      <c r="K133" t="s">
        <v>644</v>
      </c>
      <c r="L133" t="s">
        <v>645</v>
      </c>
      <c r="M133" t="s">
        <v>22807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22808</v>
      </c>
      <c r="T133" t="s">
        <v>22803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22809</v>
      </c>
      <c r="F134">
        <v>200</v>
      </c>
      <c r="G134">
        <v>0</v>
      </c>
      <c r="H134" t="s">
        <v>641</v>
      </c>
      <c r="I134" t="s">
        <v>22810</v>
      </c>
      <c r="J134" t="s">
        <v>771</v>
      </c>
      <c r="K134" t="s">
        <v>644</v>
      </c>
      <c r="L134" t="s">
        <v>645</v>
      </c>
      <c r="M134" t="s">
        <v>22811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22812</v>
      </c>
      <c r="T134" t="s">
        <v>22811</v>
      </c>
    </row>
    <row r="135" spans="1:20" x14ac:dyDescent="0.25">
      <c r="A135" t="s">
        <v>147</v>
      </c>
      <c r="B135" t="s">
        <v>148</v>
      </c>
      <c r="C135">
        <v>33.333333333333336</v>
      </c>
      <c r="D135">
        <v>3</v>
      </c>
      <c r="E135" t="s">
        <v>22813</v>
      </c>
      <c r="F135">
        <v>100</v>
      </c>
      <c r="G135">
        <v>0</v>
      </c>
      <c r="H135" t="s">
        <v>641</v>
      </c>
      <c r="I135" t="s">
        <v>22814</v>
      </c>
      <c r="J135" t="s">
        <v>1863</v>
      </c>
      <c r="K135" t="s">
        <v>644</v>
      </c>
      <c r="L135" t="s">
        <v>645</v>
      </c>
      <c r="M135" t="s">
        <v>22811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22815</v>
      </c>
      <c r="T135" t="s">
        <v>22811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22816</v>
      </c>
      <c r="F136">
        <v>100</v>
      </c>
      <c r="G136">
        <v>0</v>
      </c>
      <c r="H136" t="s">
        <v>641</v>
      </c>
      <c r="I136" t="s">
        <v>22817</v>
      </c>
      <c r="J136" t="s">
        <v>796</v>
      </c>
      <c r="K136" t="s">
        <v>644</v>
      </c>
      <c r="L136" t="s">
        <v>645</v>
      </c>
      <c r="M136" t="s">
        <v>22818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22819</v>
      </c>
      <c r="T136" t="s">
        <v>22818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22820</v>
      </c>
      <c r="F137">
        <v>100</v>
      </c>
      <c r="G137">
        <v>0</v>
      </c>
      <c r="H137" t="s">
        <v>641</v>
      </c>
      <c r="I137" t="s">
        <v>22821</v>
      </c>
      <c r="J137" t="s">
        <v>694</v>
      </c>
      <c r="K137" t="s">
        <v>644</v>
      </c>
      <c r="L137" t="s">
        <v>645</v>
      </c>
      <c r="M137" t="s">
        <v>22818</v>
      </c>
      <c r="N137" t="s">
        <v>644</v>
      </c>
      <c r="O137" t="s">
        <v>726</v>
      </c>
      <c r="P137" t="s">
        <v>5</v>
      </c>
      <c r="Q137" t="s">
        <v>648</v>
      </c>
      <c r="R137" t="s">
        <v>645</v>
      </c>
      <c r="S137" t="s">
        <v>22822</v>
      </c>
      <c r="T137" t="s">
        <v>22818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22823</v>
      </c>
      <c r="F138">
        <v>100</v>
      </c>
      <c r="G138">
        <v>0</v>
      </c>
      <c r="H138" t="s">
        <v>641</v>
      </c>
      <c r="I138" t="s">
        <v>22824</v>
      </c>
      <c r="J138" t="s">
        <v>888</v>
      </c>
      <c r="K138" t="s">
        <v>644</v>
      </c>
      <c r="L138" t="s">
        <v>645</v>
      </c>
      <c r="M138" t="s">
        <v>22825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22826</v>
      </c>
      <c r="T138" t="s">
        <v>22825</v>
      </c>
    </row>
    <row r="139" spans="1:20" x14ac:dyDescent="0.25">
      <c r="A139" t="s">
        <v>147</v>
      </c>
      <c r="B139" t="s">
        <v>148</v>
      </c>
      <c r="C139">
        <v>65</v>
      </c>
      <c r="D139">
        <v>9</v>
      </c>
      <c r="E139" t="s">
        <v>22827</v>
      </c>
      <c r="F139">
        <v>299</v>
      </c>
      <c r="G139">
        <v>0</v>
      </c>
      <c r="H139" t="s">
        <v>641</v>
      </c>
      <c r="I139" t="s">
        <v>2917</v>
      </c>
      <c r="J139" t="s">
        <v>904</v>
      </c>
      <c r="K139" t="s">
        <v>644</v>
      </c>
      <c r="L139" t="s">
        <v>645</v>
      </c>
      <c r="M139" t="s">
        <v>22828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22829</v>
      </c>
      <c r="T139" t="s">
        <v>22825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22830</v>
      </c>
      <c r="F140">
        <v>100</v>
      </c>
      <c r="G140">
        <v>0</v>
      </c>
      <c r="H140" t="s">
        <v>641</v>
      </c>
      <c r="I140" t="s">
        <v>22831</v>
      </c>
      <c r="J140" t="s">
        <v>1520</v>
      </c>
      <c r="K140" t="s">
        <v>644</v>
      </c>
      <c r="L140" t="s">
        <v>645</v>
      </c>
      <c r="M140" t="s">
        <v>22828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22832</v>
      </c>
      <c r="T140" t="s">
        <v>22828</v>
      </c>
    </row>
    <row r="141" spans="1:20" x14ac:dyDescent="0.25">
      <c r="A141" t="s">
        <v>240</v>
      </c>
      <c r="B141" t="s">
        <v>246</v>
      </c>
      <c r="C141">
        <v>139</v>
      </c>
      <c r="D141">
        <v>1</v>
      </c>
      <c r="E141" t="s">
        <v>22833</v>
      </c>
      <c r="F141">
        <v>109</v>
      </c>
      <c r="G141">
        <v>0</v>
      </c>
      <c r="H141" t="s">
        <v>641</v>
      </c>
      <c r="I141" t="s">
        <v>22834</v>
      </c>
      <c r="J141" t="s">
        <v>724</v>
      </c>
      <c r="K141" t="s">
        <v>644</v>
      </c>
      <c r="L141" t="s">
        <v>645</v>
      </c>
      <c r="M141" t="s">
        <v>22835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22836</v>
      </c>
      <c r="T141" t="s">
        <v>22835</v>
      </c>
    </row>
    <row r="142" spans="1:20" x14ac:dyDescent="0.25">
      <c r="A142" t="s">
        <v>147</v>
      </c>
      <c r="B142" t="s">
        <v>148</v>
      </c>
      <c r="C142">
        <v>33.333333333333336</v>
      </c>
      <c r="D142">
        <v>3</v>
      </c>
      <c r="E142" t="s">
        <v>22837</v>
      </c>
      <c r="F142">
        <v>100</v>
      </c>
      <c r="G142">
        <v>0</v>
      </c>
      <c r="H142" t="s">
        <v>641</v>
      </c>
      <c r="I142" t="s">
        <v>22838</v>
      </c>
      <c r="J142" t="s">
        <v>724</v>
      </c>
      <c r="K142" t="s">
        <v>644</v>
      </c>
      <c r="L142" t="s">
        <v>645</v>
      </c>
      <c r="M142" t="s">
        <v>22839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22840</v>
      </c>
      <c r="T142" t="s">
        <v>22835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22841</v>
      </c>
      <c r="F143">
        <v>200</v>
      </c>
      <c r="G143">
        <v>0</v>
      </c>
      <c r="H143" t="s">
        <v>641</v>
      </c>
      <c r="I143" t="s">
        <v>22842</v>
      </c>
      <c r="J143" t="s">
        <v>847</v>
      </c>
      <c r="K143" t="s">
        <v>644</v>
      </c>
      <c r="L143" t="s">
        <v>645</v>
      </c>
      <c r="M143" t="s">
        <v>22839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22843</v>
      </c>
      <c r="T143" t="s">
        <v>22835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22844</v>
      </c>
      <c r="F144">
        <v>138</v>
      </c>
      <c r="G144">
        <v>38</v>
      </c>
      <c r="H144" t="s">
        <v>641</v>
      </c>
      <c r="I144" t="s">
        <v>22845</v>
      </c>
      <c r="J144" t="s">
        <v>766</v>
      </c>
      <c r="K144" t="s">
        <v>644</v>
      </c>
      <c r="L144" t="s">
        <v>645</v>
      </c>
      <c r="M144" t="s">
        <v>22839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22846</v>
      </c>
      <c r="T144" t="s">
        <v>22839</v>
      </c>
    </row>
    <row r="145" spans="1:20" x14ac:dyDescent="0.25">
      <c r="A145" t="s">
        <v>147</v>
      </c>
      <c r="B145" t="s">
        <v>148</v>
      </c>
      <c r="C145">
        <v>33.333333333333336</v>
      </c>
      <c r="D145">
        <v>3</v>
      </c>
      <c r="E145" t="s">
        <v>22847</v>
      </c>
      <c r="F145">
        <v>199</v>
      </c>
      <c r="G145">
        <v>0</v>
      </c>
      <c r="H145" t="s">
        <v>641</v>
      </c>
      <c r="I145" t="s">
        <v>22848</v>
      </c>
      <c r="J145" t="s">
        <v>690</v>
      </c>
      <c r="K145" t="s">
        <v>644</v>
      </c>
      <c r="L145" t="s">
        <v>645</v>
      </c>
      <c r="M145" t="s">
        <v>22849</v>
      </c>
      <c r="N145" t="s">
        <v>644</v>
      </c>
      <c r="O145" t="s">
        <v>668</v>
      </c>
      <c r="P145" t="s">
        <v>5</v>
      </c>
      <c r="Q145" t="s">
        <v>669</v>
      </c>
      <c r="R145" t="s">
        <v>645</v>
      </c>
      <c r="S145" t="s">
        <v>22850</v>
      </c>
      <c r="T145" t="s">
        <v>22851</v>
      </c>
    </row>
    <row r="146" spans="1:20" x14ac:dyDescent="0.25">
      <c r="A146" t="s">
        <v>101</v>
      </c>
      <c r="B146" t="s">
        <v>74</v>
      </c>
      <c r="C146">
        <v>120</v>
      </c>
      <c r="D146">
        <v>1</v>
      </c>
      <c r="E146" t="s">
        <v>22847</v>
      </c>
      <c r="F146">
        <v>199</v>
      </c>
      <c r="G146">
        <v>0</v>
      </c>
      <c r="H146" t="s">
        <v>641</v>
      </c>
      <c r="I146" t="s">
        <v>22848</v>
      </c>
      <c r="J146" t="s">
        <v>690</v>
      </c>
      <c r="K146" t="s">
        <v>644</v>
      </c>
      <c r="L146" t="s">
        <v>645</v>
      </c>
      <c r="M146" t="s">
        <v>22849</v>
      </c>
      <c r="N146" t="s">
        <v>644</v>
      </c>
      <c r="O146" t="s">
        <v>668</v>
      </c>
      <c r="P146" t="s">
        <v>5</v>
      </c>
      <c r="Q146" t="s">
        <v>669</v>
      </c>
      <c r="R146" t="s">
        <v>645</v>
      </c>
      <c r="S146" t="s">
        <v>22850</v>
      </c>
      <c r="T146" t="s">
        <v>22851</v>
      </c>
    </row>
    <row r="147" spans="1:20" x14ac:dyDescent="0.25">
      <c r="A147" t="s">
        <v>601</v>
      </c>
      <c r="B147" t="s">
        <v>602</v>
      </c>
      <c r="C147">
        <v>139</v>
      </c>
      <c r="D147">
        <v>1</v>
      </c>
      <c r="E147" t="s">
        <v>22852</v>
      </c>
      <c r="F147">
        <v>108.99</v>
      </c>
      <c r="G147">
        <v>0</v>
      </c>
      <c r="H147" t="s">
        <v>641</v>
      </c>
      <c r="I147" t="s">
        <v>14232</v>
      </c>
      <c r="J147" t="s">
        <v>859</v>
      </c>
      <c r="K147" t="s">
        <v>644</v>
      </c>
      <c r="L147" t="s">
        <v>645</v>
      </c>
      <c r="M147" t="s">
        <v>22851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22853</v>
      </c>
      <c r="T147" t="s">
        <v>22851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22854</v>
      </c>
      <c r="F148">
        <v>100</v>
      </c>
      <c r="G148">
        <v>0</v>
      </c>
      <c r="H148" t="s">
        <v>641</v>
      </c>
      <c r="I148" t="s">
        <v>22855</v>
      </c>
      <c r="J148" t="s">
        <v>685</v>
      </c>
      <c r="K148" t="s">
        <v>644</v>
      </c>
      <c r="L148" t="s">
        <v>645</v>
      </c>
      <c r="M148" t="s">
        <v>22856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22857</v>
      </c>
      <c r="T148" t="s">
        <v>22856</v>
      </c>
    </row>
    <row r="149" spans="1:20" x14ac:dyDescent="0.25">
      <c r="A149" t="s">
        <v>239</v>
      </c>
      <c r="B149" t="s">
        <v>245</v>
      </c>
      <c r="C149">
        <v>139</v>
      </c>
      <c r="D149">
        <v>3</v>
      </c>
      <c r="E149" t="s">
        <v>22858</v>
      </c>
      <c r="F149">
        <v>326.97000000000003</v>
      </c>
      <c r="G149">
        <v>0</v>
      </c>
      <c r="H149" t="s">
        <v>641</v>
      </c>
      <c r="I149" t="s">
        <v>22859</v>
      </c>
      <c r="J149" t="s">
        <v>888</v>
      </c>
      <c r="K149" t="s">
        <v>644</v>
      </c>
      <c r="L149" t="s">
        <v>645</v>
      </c>
      <c r="M149" t="s">
        <v>22860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22861</v>
      </c>
      <c r="T149" t="s">
        <v>22860</v>
      </c>
    </row>
    <row r="150" spans="1:20" x14ac:dyDescent="0.25">
      <c r="A150" t="s">
        <v>72</v>
      </c>
      <c r="B150" t="s">
        <v>108</v>
      </c>
      <c r="C150">
        <v>66</v>
      </c>
      <c r="D150">
        <v>1</v>
      </c>
      <c r="E150" t="s">
        <v>22862</v>
      </c>
      <c r="F150">
        <v>235</v>
      </c>
      <c r="G150">
        <v>0</v>
      </c>
      <c r="H150" t="s">
        <v>673</v>
      </c>
      <c r="I150" t="s">
        <v>22863</v>
      </c>
      <c r="J150" t="s">
        <v>22864</v>
      </c>
      <c r="K150" t="s">
        <v>7844</v>
      </c>
      <c r="L150" t="s">
        <v>11691</v>
      </c>
      <c r="M150" t="s">
        <v>22865</v>
      </c>
      <c r="N150" t="s">
        <v>644</v>
      </c>
      <c r="O150" t="s">
        <v>679</v>
      </c>
      <c r="P150" t="s">
        <v>26</v>
      </c>
      <c r="Q150" t="s">
        <v>680</v>
      </c>
      <c r="R150" t="s">
        <v>645</v>
      </c>
      <c r="S150" t="s">
        <v>22866</v>
      </c>
      <c r="T150" t="s">
        <v>22865</v>
      </c>
    </row>
    <row r="151" spans="1:20" x14ac:dyDescent="0.25">
      <c r="A151" t="s">
        <v>101</v>
      </c>
      <c r="B151" t="s">
        <v>74</v>
      </c>
      <c r="C151">
        <v>66</v>
      </c>
      <c r="D151">
        <v>1</v>
      </c>
      <c r="E151" t="s">
        <v>22862</v>
      </c>
      <c r="F151">
        <v>235</v>
      </c>
      <c r="G151">
        <v>0</v>
      </c>
      <c r="H151" t="s">
        <v>673</v>
      </c>
      <c r="I151" t="s">
        <v>22863</v>
      </c>
      <c r="J151" t="s">
        <v>22864</v>
      </c>
      <c r="K151" t="s">
        <v>7844</v>
      </c>
      <c r="L151" t="s">
        <v>11691</v>
      </c>
      <c r="M151" t="s">
        <v>22865</v>
      </c>
      <c r="N151" t="s">
        <v>644</v>
      </c>
      <c r="O151" t="s">
        <v>679</v>
      </c>
      <c r="P151" t="s">
        <v>26</v>
      </c>
      <c r="Q151" t="s">
        <v>680</v>
      </c>
      <c r="R151" t="s">
        <v>645</v>
      </c>
      <c r="S151" t="s">
        <v>22866</v>
      </c>
      <c r="T151" t="s">
        <v>22865</v>
      </c>
    </row>
    <row r="152" spans="1:20" x14ac:dyDescent="0.25">
      <c r="A152" t="s">
        <v>22</v>
      </c>
      <c r="B152" t="s">
        <v>27</v>
      </c>
      <c r="C152">
        <v>67</v>
      </c>
      <c r="D152">
        <v>1</v>
      </c>
      <c r="E152" t="s">
        <v>22862</v>
      </c>
      <c r="F152">
        <v>235</v>
      </c>
      <c r="G152">
        <v>0</v>
      </c>
      <c r="H152" t="s">
        <v>673</v>
      </c>
      <c r="I152" t="s">
        <v>22863</v>
      </c>
      <c r="J152" t="s">
        <v>22864</v>
      </c>
      <c r="K152" t="s">
        <v>7844</v>
      </c>
      <c r="L152" t="s">
        <v>11691</v>
      </c>
      <c r="M152" t="s">
        <v>22865</v>
      </c>
      <c r="N152" t="s">
        <v>644</v>
      </c>
      <c r="O152" t="s">
        <v>679</v>
      </c>
      <c r="P152" t="s">
        <v>26</v>
      </c>
      <c r="Q152" t="s">
        <v>680</v>
      </c>
      <c r="R152" t="s">
        <v>645</v>
      </c>
      <c r="S152" t="s">
        <v>22866</v>
      </c>
      <c r="T152" t="s">
        <v>22865</v>
      </c>
    </row>
    <row r="153" spans="1:20" x14ac:dyDescent="0.25">
      <c r="A153" t="s">
        <v>22</v>
      </c>
      <c r="B153" t="s">
        <v>27</v>
      </c>
      <c r="C153">
        <v>120</v>
      </c>
      <c r="D153">
        <v>1</v>
      </c>
      <c r="E153" t="s">
        <v>22867</v>
      </c>
      <c r="F153">
        <v>99</v>
      </c>
      <c r="G153">
        <v>0</v>
      </c>
      <c r="H153" t="s">
        <v>641</v>
      </c>
      <c r="I153" t="s">
        <v>22868</v>
      </c>
      <c r="J153" t="s">
        <v>657</v>
      </c>
      <c r="K153" t="s">
        <v>644</v>
      </c>
      <c r="L153" t="s">
        <v>645</v>
      </c>
      <c r="M153" t="s">
        <v>22865</v>
      </c>
      <c r="N153" t="s">
        <v>644</v>
      </c>
      <c r="O153" t="s">
        <v>668</v>
      </c>
      <c r="P153" t="s">
        <v>5</v>
      </c>
      <c r="Q153" t="s">
        <v>669</v>
      </c>
      <c r="R153" t="s">
        <v>645</v>
      </c>
      <c r="S153" t="s">
        <v>22869</v>
      </c>
      <c r="T153" t="s">
        <v>22865</v>
      </c>
    </row>
    <row r="154" spans="1:20" x14ac:dyDescent="0.25">
      <c r="A154" t="s">
        <v>101</v>
      </c>
      <c r="B154" t="s">
        <v>74</v>
      </c>
      <c r="C154">
        <v>83.333333333333329</v>
      </c>
      <c r="D154">
        <v>3</v>
      </c>
      <c r="E154" t="s">
        <v>22870</v>
      </c>
      <c r="F154">
        <v>250</v>
      </c>
      <c r="G154">
        <v>0</v>
      </c>
      <c r="H154" t="s">
        <v>729</v>
      </c>
      <c r="I154" t="s">
        <v>22871</v>
      </c>
      <c r="J154" t="s">
        <v>666</v>
      </c>
      <c r="K154" t="s">
        <v>644</v>
      </c>
      <c r="L154" t="s">
        <v>645</v>
      </c>
      <c r="M154" t="s">
        <v>22872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22873</v>
      </c>
      <c r="T154" t="s">
        <v>22872</v>
      </c>
    </row>
    <row r="155" spans="1:20" x14ac:dyDescent="0.25">
      <c r="A155" t="s">
        <v>147</v>
      </c>
      <c r="B155" t="s">
        <v>148</v>
      </c>
      <c r="C155">
        <v>33.333333333333336</v>
      </c>
      <c r="D155">
        <v>3</v>
      </c>
      <c r="E155" t="s">
        <v>22874</v>
      </c>
      <c r="F155">
        <v>100</v>
      </c>
      <c r="G155">
        <v>0</v>
      </c>
      <c r="H155" t="s">
        <v>641</v>
      </c>
      <c r="I155" t="s">
        <v>22875</v>
      </c>
      <c r="J155" t="s">
        <v>766</v>
      </c>
      <c r="K155" t="s">
        <v>644</v>
      </c>
      <c r="L155" t="s">
        <v>645</v>
      </c>
      <c r="M155" t="s">
        <v>22872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22876</v>
      </c>
      <c r="T155" t="s">
        <v>22872</v>
      </c>
    </row>
    <row r="156" spans="1:20" x14ac:dyDescent="0.25">
      <c r="A156" t="s">
        <v>22</v>
      </c>
      <c r="B156" t="s">
        <v>27</v>
      </c>
      <c r="C156">
        <v>69.900000000000006</v>
      </c>
      <c r="D156">
        <v>10</v>
      </c>
      <c r="E156" t="s">
        <v>22877</v>
      </c>
      <c r="F156">
        <v>800</v>
      </c>
      <c r="G156">
        <v>0</v>
      </c>
      <c r="H156" t="s">
        <v>673</v>
      </c>
      <c r="I156" t="s">
        <v>22878</v>
      </c>
      <c r="J156" t="s">
        <v>22879</v>
      </c>
      <c r="K156" t="s">
        <v>5065</v>
      </c>
      <c r="L156" t="s">
        <v>1609</v>
      </c>
      <c r="M156" t="s">
        <v>22880</v>
      </c>
      <c r="N156" t="s">
        <v>644</v>
      </c>
      <c r="O156" t="s">
        <v>679</v>
      </c>
      <c r="P156" t="s">
        <v>26</v>
      </c>
      <c r="Q156" t="s">
        <v>680</v>
      </c>
      <c r="R156" t="s">
        <v>645</v>
      </c>
      <c r="S156" t="s">
        <v>22881</v>
      </c>
      <c r="T156" t="s">
        <v>22880</v>
      </c>
    </row>
    <row r="157" spans="1:20" x14ac:dyDescent="0.25">
      <c r="A157" t="s">
        <v>22</v>
      </c>
      <c r="B157" t="s">
        <v>27</v>
      </c>
      <c r="C157">
        <v>66.333333333333329</v>
      </c>
      <c r="D157">
        <v>3</v>
      </c>
      <c r="E157" t="s">
        <v>22882</v>
      </c>
      <c r="F157">
        <v>250</v>
      </c>
      <c r="G157">
        <v>0</v>
      </c>
      <c r="H157" t="s">
        <v>641</v>
      </c>
      <c r="I157" t="s">
        <v>22883</v>
      </c>
      <c r="J157" t="s">
        <v>993</v>
      </c>
      <c r="K157" t="s">
        <v>644</v>
      </c>
      <c r="L157" t="s">
        <v>645</v>
      </c>
      <c r="M157" t="s">
        <v>22884</v>
      </c>
      <c r="N157" t="s">
        <v>644</v>
      </c>
      <c r="O157" t="s">
        <v>668</v>
      </c>
      <c r="P157" t="s">
        <v>5</v>
      </c>
      <c r="Q157" t="s">
        <v>669</v>
      </c>
      <c r="R157" t="s">
        <v>645</v>
      </c>
      <c r="S157" t="s">
        <v>22885</v>
      </c>
      <c r="T157" t="s">
        <v>22884</v>
      </c>
    </row>
    <row r="158" spans="1:20" x14ac:dyDescent="0.25">
      <c r="A158" t="s">
        <v>147</v>
      </c>
      <c r="B158" t="s">
        <v>148</v>
      </c>
      <c r="C158">
        <v>50</v>
      </c>
      <c r="D158">
        <v>18</v>
      </c>
      <c r="E158" t="s">
        <v>22886</v>
      </c>
      <c r="F158">
        <v>600</v>
      </c>
      <c r="G158">
        <v>0</v>
      </c>
      <c r="H158" t="s">
        <v>641</v>
      </c>
      <c r="I158" t="s">
        <v>22887</v>
      </c>
      <c r="J158" t="s">
        <v>1375</v>
      </c>
      <c r="K158" t="s">
        <v>644</v>
      </c>
      <c r="L158" t="s">
        <v>645</v>
      </c>
      <c r="M158" t="s">
        <v>22888</v>
      </c>
      <c r="N158" t="s">
        <v>644</v>
      </c>
      <c r="O158" t="s">
        <v>668</v>
      </c>
      <c r="P158" t="s">
        <v>5</v>
      </c>
      <c r="Q158" t="s">
        <v>669</v>
      </c>
      <c r="R158" t="s">
        <v>645</v>
      </c>
      <c r="S158" t="s">
        <v>22889</v>
      </c>
      <c r="T158" t="s">
        <v>22888</v>
      </c>
    </row>
    <row r="159" spans="1:20" x14ac:dyDescent="0.25">
      <c r="A159" t="s">
        <v>147</v>
      </c>
      <c r="B159" t="s">
        <v>148</v>
      </c>
      <c r="C159">
        <v>33.333333333333336</v>
      </c>
      <c r="D159">
        <v>3</v>
      </c>
      <c r="E159" t="s">
        <v>22890</v>
      </c>
      <c r="F159">
        <v>100</v>
      </c>
      <c r="G159">
        <v>0</v>
      </c>
      <c r="H159" t="s">
        <v>641</v>
      </c>
      <c r="I159" t="s">
        <v>22891</v>
      </c>
      <c r="J159" t="s">
        <v>694</v>
      </c>
      <c r="K159" t="s">
        <v>644</v>
      </c>
      <c r="L159" t="s">
        <v>645</v>
      </c>
      <c r="M159" t="s">
        <v>22892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22893</v>
      </c>
      <c r="T159" t="s">
        <v>22892</v>
      </c>
    </row>
    <row r="160" spans="1:20" x14ac:dyDescent="0.25">
      <c r="A160" t="s">
        <v>147</v>
      </c>
      <c r="B160" t="s">
        <v>148</v>
      </c>
      <c r="C160">
        <v>50</v>
      </c>
      <c r="D160">
        <v>12</v>
      </c>
      <c r="E160" t="s">
        <v>22894</v>
      </c>
      <c r="F160">
        <v>400</v>
      </c>
      <c r="G160">
        <v>0</v>
      </c>
      <c r="H160" t="s">
        <v>641</v>
      </c>
      <c r="I160" t="s">
        <v>8577</v>
      </c>
      <c r="J160" t="s">
        <v>685</v>
      </c>
      <c r="K160" t="s">
        <v>644</v>
      </c>
      <c r="L160" t="s">
        <v>645</v>
      </c>
      <c r="M160" t="s">
        <v>22895</v>
      </c>
      <c r="N160" t="s">
        <v>644</v>
      </c>
      <c r="O160" t="s">
        <v>668</v>
      </c>
      <c r="P160" t="s">
        <v>5</v>
      </c>
      <c r="Q160" t="s">
        <v>669</v>
      </c>
      <c r="R160" t="s">
        <v>645</v>
      </c>
      <c r="S160" t="s">
        <v>22896</v>
      </c>
      <c r="T160" t="s">
        <v>22897</v>
      </c>
    </row>
    <row r="161" spans="1:20" x14ac:dyDescent="0.25">
      <c r="A161" t="s">
        <v>22</v>
      </c>
      <c r="B161" t="s">
        <v>27</v>
      </c>
      <c r="C161">
        <v>66.333333333333329</v>
      </c>
      <c r="D161">
        <v>3</v>
      </c>
      <c r="E161" t="s">
        <v>22898</v>
      </c>
      <c r="F161">
        <v>235</v>
      </c>
      <c r="G161">
        <v>0</v>
      </c>
      <c r="H161" t="s">
        <v>673</v>
      </c>
      <c r="I161" t="s">
        <v>5487</v>
      </c>
      <c r="J161" t="s">
        <v>22899</v>
      </c>
      <c r="K161" t="s">
        <v>22900</v>
      </c>
      <c r="L161" t="s">
        <v>1973</v>
      </c>
      <c r="M161" t="s">
        <v>22901</v>
      </c>
      <c r="N161" t="s">
        <v>644</v>
      </c>
      <c r="O161" t="s">
        <v>679</v>
      </c>
      <c r="P161" t="s">
        <v>26</v>
      </c>
      <c r="Q161" t="s">
        <v>680</v>
      </c>
      <c r="R161" t="s">
        <v>645</v>
      </c>
      <c r="S161" t="s">
        <v>22902</v>
      </c>
      <c r="T161" t="s">
        <v>22903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22904</v>
      </c>
      <c r="F162">
        <v>200</v>
      </c>
      <c r="G162">
        <v>0</v>
      </c>
      <c r="H162" t="s">
        <v>641</v>
      </c>
      <c r="I162" t="s">
        <v>22905</v>
      </c>
      <c r="J162" t="s">
        <v>1414</v>
      </c>
      <c r="K162" t="s">
        <v>644</v>
      </c>
      <c r="L162" t="s">
        <v>645</v>
      </c>
      <c r="M162" t="s">
        <v>22903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22906</v>
      </c>
      <c r="T162" t="s">
        <v>22903</v>
      </c>
    </row>
    <row r="163" spans="1:20" x14ac:dyDescent="0.25">
      <c r="A163" t="s">
        <v>147</v>
      </c>
      <c r="B163" t="s">
        <v>148</v>
      </c>
      <c r="C163">
        <v>33.333333333333336</v>
      </c>
      <c r="D163">
        <v>3</v>
      </c>
      <c r="E163" t="s">
        <v>22907</v>
      </c>
      <c r="F163">
        <v>100</v>
      </c>
      <c r="G163">
        <v>0</v>
      </c>
      <c r="H163" t="s">
        <v>641</v>
      </c>
      <c r="I163" t="s">
        <v>22908</v>
      </c>
      <c r="J163" t="s">
        <v>847</v>
      </c>
      <c r="K163" t="s">
        <v>644</v>
      </c>
      <c r="L163" t="s">
        <v>645</v>
      </c>
      <c r="M163" t="s">
        <v>22909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22910</v>
      </c>
      <c r="T163" t="s">
        <v>22909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22911</v>
      </c>
      <c r="F164">
        <v>100</v>
      </c>
      <c r="G164">
        <v>0</v>
      </c>
      <c r="H164" t="s">
        <v>641</v>
      </c>
      <c r="I164" t="s">
        <v>22912</v>
      </c>
      <c r="J164" t="s">
        <v>724</v>
      </c>
      <c r="K164" t="s">
        <v>644</v>
      </c>
      <c r="L164" t="s">
        <v>645</v>
      </c>
      <c r="M164" t="s">
        <v>22913</v>
      </c>
      <c r="N164" t="s">
        <v>644</v>
      </c>
      <c r="O164" t="s">
        <v>726</v>
      </c>
      <c r="P164" t="s">
        <v>5</v>
      </c>
      <c r="Q164" t="s">
        <v>648</v>
      </c>
      <c r="R164" t="s">
        <v>22914</v>
      </c>
      <c r="S164" t="s">
        <v>22915</v>
      </c>
      <c r="T164" t="s">
        <v>22916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22917</v>
      </c>
      <c r="F165">
        <v>100</v>
      </c>
      <c r="G165">
        <v>0</v>
      </c>
      <c r="H165" t="s">
        <v>641</v>
      </c>
      <c r="I165" t="s">
        <v>22918</v>
      </c>
      <c r="J165" t="s">
        <v>1863</v>
      </c>
      <c r="K165" t="s">
        <v>644</v>
      </c>
      <c r="L165" t="s">
        <v>645</v>
      </c>
      <c r="M165" t="s">
        <v>22919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22920</v>
      </c>
      <c r="T165" t="s">
        <v>22916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22921</v>
      </c>
      <c r="F166">
        <v>100</v>
      </c>
      <c r="G166">
        <v>0</v>
      </c>
      <c r="H166" t="s">
        <v>641</v>
      </c>
      <c r="I166" t="s">
        <v>22922</v>
      </c>
      <c r="J166" t="s">
        <v>1375</v>
      </c>
      <c r="K166" t="s">
        <v>644</v>
      </c>
      <c r="L166" t="s">
        <v>645</v>
      </c>
      <c r="M166" t="s">
        <v>22919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22923</v>
      </c>
      <c r="T166" t="s">
        <v>22916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22924</v>
      </c>
      <c r="F167">
        <v>100</v>
      </c>
      <c r="G167">
        <v>0</v>
      </c>
      <c r="H167" t="s">
        <v>641</v>
      </c>
      <c r="I167" t="s">
        <v>22925</v>
      </c>
      <c r="J167" t="s">
        <v>736</v>
      </c>
      <c r="K167" t="s">
        <v>644</v>
      </c>
      <c r="L167" t="s">
        <v>645</v>
      </c>
      <c r="M167" t="s">
        <v>22926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22927</v>
      </c>
      <c r="T167" t="s">
        <v>22916</v>
      </c>
    </row>
    <row r="168" spans="1:20" x14ac:dyDescent="0.25">
      <c r="A168" t="s">
        <v>147</v>
      </c>
      <c r="B168" t="s">
        <v>148</v>
      </c>
      <c r="C168">
        <v>33.333333333333336</v>
      </c>
      <c r="D168">
        <v>3</v>
      </c>
      <c r="E168" t="s">
        <v>22928</v>
      </c>
      <c r="F168">
        <v>118</v>
      </c>
      <c r="G168">
        <v>18</v>
      </c>
      <c r="H168" t="s">
        <v>641</v>
      </c>
      <c r="I168" t="s">
        <v>22929</v>
      </c>
      <c r="J168" t="s">
        <v>666</v>
      </c>
      <c r="K168" t="s">
        <v>644</v>
      </c>
      <c r="L168" t="s">
        <v>645</v>
      </c>
      <c r="M168" t="s">
        <v>22930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22931</v>
      </c>
      <c r="T168" t="s">
        <v>22919</v>
      </c>
    </row>
    <row r="169" spans="1:20" x14ac:dyDescent="0.25">
      <c r="A169" t="s">
        <v>22</v>
      </c>
      <c r="B169" t="s">
        <v>213</v>
      </c>
      <c r="C169">
        <v>64</v>
      </c>
      <c r="D169">
        <v>1</v>
      </c>
      <c r="E169" t="s">
        <v>22932</v>
      </c>
      <c r="F169">
        <v>64</v>
      </c>
      <c r="G169">
        <v>0</v>
      </c>
      <c r="H169" t="s">
        <v>805</v>
      </c>
      <c r="I169" t="s">
        <v>22933</v>
      </c>
      <c r="J169" t="s">
        <v>22934</v>
      </c>
      <c r="K169" t="s">
        <v>2319</v>
      </c>
      <c r="L169" t="s">
        <v>22935</v>
      </c>
      <c r="M169" t="s">
        <v>22919</v>
      </c>
      <c r="N169" t="s">
        <v>644</v>
      </c>
      <c r="O169" t="s">
        <v>811</v>
      </c>
      <c r="P169" t="s">
        <v>23</v>
      </c>
      <c r="Q169" t="s">
        <v>812</v>
      </c>
      <c r="R169" t="s">
        <v>645</v>
      </c>
      <c r="S169" t="s">
        <v>22936</v>
      </c>
      <c r="T169" t="s">
        <v>22919</v>
      </c>
    </row>
    <row r="170" spans="1:20" x14ac:dyDescent="0.25">
      <c r="A170" t="s">
        <v>77</v>
      </c>
      <c r="B170" t="s">
        <v>78</v>
      </c>
      <c r="C170">
        <v>27.5</v>
      </c>
      <c r="D170">
        <v>4</v>
      </c>
      <c r="E170" t="s">
        <v>22937</v>
      </c>
      <c r="F170">
        <v>165</v>
      </c>
      <c r="G170">
        <v>0</v>
      </c>
      <c r="H170" t="s">
        <v>673</v>
      </c>
      <c r="I170" t="s">
        <v>752</v>
      </c>
      <c r="J170" t="s">
        <v>753</v>
      </c>
      <c r="K170" t="s">
        <v>754</v>
      </c>
      <c r="L170" t="s">
        <v>755</v>
      </c>
      <c r="M170" t="s">
        <v>22938</v>
      </c>
      <c r="N170" t="s">
        <v>644</v>
      </c>
      <c r="O170" t="s">
        <v>679</v>
      </c>
      <c r="P170" t="s">
        <v>26</v>
      </c>
      <c r="Q170" t="s">
        <v>680</v>
      </c>
      <c r="R170" t="s">
        <v>645</v>
      </c>
      <c r="S170" t="s">
        <v>22939</v>
      </c>
      <c r="T170" t="s">
        <v>22940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3</v>
      </c>
      <c r="E171" t="s">
        <v>22941</v>
      </c>
      <c r="F171">
        <v>100</v>
      </c>
      <c r="G171">
        <v>0</v>
      </c>
      <c r="H171" t="s">
        <v>641</v>
      </c>
      <c r="I171" t="s">
        <v>12065</v>
      </c>
      <c r="J171" t="s">
        <v>6980</v>
      </c>
      <c r="K171" t="s">
        <v>644</v>
      </c>
      <c r="L171" t="s">
        <v>645</v>
      </c>
      <c r="M171" t="s">
        <v>22942</v>
      </c>
      <c r="N171" t="s">
        <v>644</v>
      </c>
      <c r="O171" t="s">
        <v>647</v>
      </c>
      <c r="P171" t="s">
        <v>5</v>
      </c>
      <c r="Q171" t="s">
        <v>648</v>
      </c>
      <c r="R171" t="s">
        <v>22943</v>
      </c>
      <c r="S171" t="s">
        <v>22944</v>
      </c>
      <c r="T171" t="s">
        <v>22942</v>
      </c>
    </row>
    <row r="172" spans="1:20" x14ac:dyDescent="0.25">
      <c r="A172" t="s">
        <v>239</v>
      </c>
      <c r="B172" t="s">
        <v>245</v>
      </c>
      <c r="C172">
        <v>139</v>
      </c>
      <c r="D172">
        <v>1</v>
      </c>
      <c r="E172" t="s">
        <v>22945</v>
      </c>
      <c r="F172">
        <v>108.99</v>
      </c>
      <c r="G172">
        <v>0</v>
      </c>
      <c r="H172" t="s">
        <v>641</v>
      </c>
      <c r="I172" t="s">
        <v>22946</v>
      </c>
      <c r="J172" t="s">
        <v>745</v>
      </c>
      <c r="K172" t="s">
        <v>644</v>
      </c>
      <c r="L172" t="s">
        <v>645</v>
      </c>
      <c r="M172" t="s">
        <v>22947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22948</v>
      </c>
      <c r="T172" t="s">
        <v>22947</v>
      </c>
    </row>
    <row r="173" spans="1:20" x14ac:dyDescent="0.25">
      <c r="A173" t="s">
        <v>18</v>
      </c>
      <c r="B173" t="s">
        <v>19</v>
      </c>
      <c r="C173">
        <v>0</v>
      </c>
      <c r="D173">
        <v>10</v>
      </c>
      <c r="E173" t="s">
        <v>22949</v>
      </c>
      <c r="F173">
        <v>0</v>
      </c>
      <c r="G173">
        <v>0</v>
      </c>
      <c r="H173" t="s">
        <v>673</v>
      </c>
      <c r="I173" t="s">
        <v>22091</v>
      </c>
      <c r="J173" t="s">
        <v>22950</v>
      </c>
      <c r="K173" t="s">
        <v>19519</v>
      </c>
      <c r="L173" t="s">
        <v>22093</v>
      </c>
      <c r="M173" t="s">
        <v>22951</v>
      </c>
      <c r="N173" t="s">
        <v>20659</v>
      </c>
      <c r="O173" t="s">
        <v>1890</v>
      </c>
      <c r="P173" t="s">
        <v>1891</v>
      </c>
      <c r="Q173" t="s">
        <v>1892</v>
      </c>
      <c r="R173" t="s">
        <v>22952</v>
      </c>
      <c r="S173" t="s">
        <v>22953</v>
      </c>
      <c r="T173" t="s">
        <v>22951</v>
      </c>
    </row>
    <row r="174" spans="1:20" x14ac:dyDescent="0.25">
      <c r="A174" t="s">
        <v>147</v>
      </c>
      <c r="B174" t="s">
        <v>148</v>
      </c>
      <c r="C174">
        <v>65</v>
      </c>
      <c r="D174">
        <v>9</v>
      </c>
      <c r="E174" t="s">
        <v>22954</v>
      </c>
      <c r="F174">
        <v>299</v>
      </c>
      <c r="G174">
        <v>0</v>
      </c>
      <c r="H174" t="s">
        <v>641</v>
      </c>
      <c r="I174" t="s">
        <v>22955</v>
      </c>
      <c r="J174" t="s">
        <v>1099</v>
      </c>
      <c r="K174" t="s">
        <v>644</v>
      </c>
      <c r="L174" t="s">
        <v>645</v>
      </c>
      <c r="M174" t="s">
        <v>22956</v>
      </c>
      <c r="N174" t="s">
        <v>644</v>
      </c>
      <c r="O174" t="s">
        <v>668</v>
      </c>
      <c r="P174" t="s">
        <v>5</v>
      </c>
      <c r="Q174" t="s">
        <v>669</v>
      </c>
      <c r="R174" t="s">
        <v>22914</v>
      </c>
      <c r="S174" t="s">
        <v>22957</v>
      </c>
      <c r="T174" t="s">
        <v>22958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3</v>
      </c>
      <c r="E175" t="s">
        <v>22959</v>
      </c>
      <c r="F175">
        <v>100</v>
      </c>
      <c r="G175">
        <v>0</v>
      </c>
      <c r="H175" t="s">
        <v>641</v>
      </c>
      <c r="I175" t="s">
        <v>11497</v>
      </c>
      <c r="J175" t="s">
        <v>766</v>
      </c>
      <c r="K175" t="s">
        <v>644</v>
      </c>
      <c r="L175" t="s">
        <v>645</v>
      </c>
      <c r="M175" t="s">
        <v>22960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22961</v>
      </c>
      <c r="T175" t="s">
        <v>22960</v>
      </c>
    </row>
    <row r="176" spans="1:20" x14ac:dyDescent="0.25">
      <c r="A176" t="s">
        <v>239</v>
      </c>
      <c r="B176" t="s">
        <v>245</v>
      </c>
      <c r="C176">
        <v>139</v>
      </c>
      <c r="D176">
        <v>1</v>
      </c>
      <c r="E176" t="s">
        <v>22962</v>
      </c>
      <c r="F176">
        <v>108.99</v>
      </c>
      <c r="G176">
        <v>0</v>
      </c>
      <c r="H176" t="s">
        <v>641</v>
      </c>
      <c r="I176" t="s">
        <v>22963</v>
      </c>
      <c r="J176" t="s">
        <v>1003</v>
      </c>
      <c r="K176" t="s">
        <v>644</v>
      </c>
      <c r="L176" t="s">
        <v>645</v>
      </c>
      <c r="M176" t="s">
        <v>22964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22965</v>
      </c>
      <c r="T176" t="s">
        <v>22964</v>
      </c>
    </row>
    <row r="177" spans="1:20" x14ac:dyDescent="0.25">
      <c r="A177" t="s">
        <v>147</v>
      </c>
      <c r="B177" t="s">
        <v>148</v>
      </c>
      <c r="C177">
        <v>33.333333333333336</v>
      </c>
      <c r="D177">
        <v>3</v>
      </c>
      <c r="E177" t="s">
        <v>22966</v>
      </c>
      <c r="F177">
        <v>100</v>
      </c>
      <c r="G177">
        <v>0</v>
      </c>
      <c r="H177" t="s">
        <v>641</v>
      </c>
      <c r="I177" t="s">
        <v>22967</v>
      </c>
      <c r="J177" t="s">
        <v>685</v>
      </c>
      <c r="K177" t="s">
        <v>644</v>
      </c>
      <c r="L177" t="s">
        <v>645</v>
      </c>
      <c r="M177" t="s">
        <v>22968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22969</v>
      </c>
      <c r="T177" t="s">
        <v>22970</v>
      </c>
    </row>
    <row r="178" spans="1:20" x14ac:dyDescent="0.25">
      <c r="A178" t="s">
        <v>239</v>
      </c>
      <c r="B178" t="s">
        <v>245</v>
      </c>
      <c r="C178">
        <v>139</v>
      </c>
      <c r="D178">
        <v>1</v>
      </c>
      <c r="E178" t="s">
        <v>22971</v>
      </c>
      <c r="F178">
        <v>108.99</v>
      </c>
      <c r="G178">
        <v>0</v>
      </c>
      <c r="H178" t="s">
        <v>641</v>
      </c>
      <c r="I178" t="s">
        <v>22972</v>
      </c>
      <c r="J178" t="s">
        <v>685</v>
      </c>
      <c r="K178" t="s">
        <v>644</v>
      </c>
      <c r="L178" t="s">
        <v>645</v>
      </c>
      <c r="M178" t="s">
        <v>22973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22974</v>
      </c>
      <c r="T178" t="s">
        <v>22973</v>
      </c>
    </row>
    <row r="179" spans="1:20" x14ac:dyDescent="0.25">
      <c r="A179" t="s">
        <v>147</v>
      </c>
      <c r="B179" t="s">
        <v>148</v>
      </c>
      <c r="C179">
        <v>50</v>
      </c>
      <c r="D179">
        <v>6</v>
      </c>
      <c r="E179" t="s">
        <v>22975</v>
      </c>
      <c r="F179">
        <v>200</v>
      </c>
      <c r="G179">
        <v>0</v>
      </c>
      <c r="H179" t="s">
        <v>641</v>
      </c>
      <c r="I179" t="s">
        <v>22976</v>
      </c>
      <c r="J179" t="s">
        <v>796</v>
      </c>
      <c r="K179" t="s">
        <v>644</v>
      </c>
      <c r="L179" t="s">
        <v>645</v>
      </c>
      <c r="M179" t="s">
        <v>22977</v>
      </c>
      <c r="N179" t="s">
        <v>644</v>
      </c>
      <c r="O179" t="s">
        <v>668</v>
      </c>
      <c r="P179" t="s">
        <v>5</v>
      </c>
      <c r="Q179" t="s">
        <v>669</v>
      </c>
      <c r="R179" t="s">
        <v>645</v>
      </c>
      <c r="S179" t="s">
        <v>22978</v>
      </c>
      <c r="T179" t="s">
        <v>22979</v>
      </c>
    </row>
    <row r="180" spans="1:20" x14ac:dyDescent="0.25">
      <c r="A180" t="s">
        <v>239</v>
      </c>
      <c r="B180" t="s">
        <v>245</v>
      </c>
      <c r="C180">
        <v>139</v>
      </c>
      <c r="D180">
        <v>1</v>
      </c>
      <c r="E180" t="s">
        <v>22980</v>
      </c>
      <c r="F180">
        <v>137.99</v>
      </c>
      <c r="G180">
        <v>29</v>
      </c>
      <c r="H180" t="s">
        <v>641</v>
      </c>
      <c r="I180" t="s">
        <v>22981</v>
      </c>
      <c r="J180" t="s">
        <v>745</v>
      </c>
      <c r="K180" t="s">
        <v>644</v>
      </c>
      <c r="L180" t="s">
        <v>645</v>
      </c>
      <c r="M180" t="s">
        <v>22982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22983</v>
      </c>
      <c r="T180" t="s">
        <v>22982</v>
      </c>
    </row>
    <row r="181" spans="1:20" x14ac:dyDescent="0.25">
      <c r="A181" t="s">
        <v>147</v>
      </c>
      <c r="B181" t="s">
        <v>148</v>
      </c>
      <c r="C181">
        <v>50</v>
      </c>
      <c r="D181">
        <v>6</v>
      </c>
      <c r="E181" t="s">
        <v>22984</v>
      </c>
      <c r="F181">
        <v>200</v>
      </c>
      <c r="G181">
        <v>0</v>
      </c>
      <c r="H181" t="s">
        <v>641</v>
      </c>
      <c r="I181" t="s">
        <v>22985</v>
      </c>
      <c r="J181" t="s">
        <v>2374</v>
      </c>
      <c r="K181" t="s">
        <v>644</v>
      </c>
      <c r="L181" t="s">
        <v>645</v>
      </c>
      <c r="M181" t="s">
        <v>22986</v>
      </c>
      <c r="N181" t="s">
        <v>644</v>
      </c>
      <c r="O181" t="s">
        <v>668</v>
      </c>
      <c r="P181" t="s">
        <v>5</v>
      </c>
      <c r="Q181" t="s">
        <v>669</v>
      </c>
      <c r="R181" t="s">
        <v>645</v>
      </c>
      <c r="S181" t="s">
        <v>22987</v>
      </c>
      <c r="T181" t="s">
        <v>22986</v>
      </c>
    </row>
    <row r="182" spans="1:20" x14ac:dyDescent="0.25">
      <c r="A182" t="s">
        <v>72</v>
      </c>
      <c r="B182" t="s">
        <v>3385</v>
      </c>
      <c r="C182">
        <v>120</v>
      </c>
      <c r="D182">
        <v>2</v>
      </c>
      <c r="E182" t="s">
        <v>22988</v>
      </c>
      <c r="F182">
        <v>200</v>
      </c>
      <c r="G182">
        <v>0</v>
      </c>
      <c r="H182" t="s">
        <v>641</v>
      </c>
      <c r="I182" t="s">
        <v>22989</v>
      </c>
      <c r="J182" t="s">
        <v>1422</v>
      </c>
      <c r="K182" t="s">
        <v>644</v>
      </c>
      <c r="L182" t="s">
        <v>645</v>
      </c>
      <c r="M182" t="s">
        <v>22990</v>
      </c>
      <c r="N182" t="s">
        <v>644</v>
      </c>
      <c r="O182" t="s">
        <v>668</v>
      </c>
      <c r="P182" t="s">
        <v>5</v>
      </c>
      <c r="Q182" t="s">
        <v>669</v>
      </c>
      <c r="R182" t="s">
        <v>645</v>
      </c>
      <c r="S182" t="s">
        <v>22991</v>
      </c>
      <c r="T182" t="s">
        <v>22990</v>
      </c>
    </row>
    <row r="183" spans="1:20" x14ac:dyDescent="0.25">
      <c r="A183" t="s">
        <v>240</v>
      </c>
      <c r="B183" t="s">
        <v>246</v>
      </c>
      <c r="C183">
        <v>139</v>
      </c>
      <c r="D183">
        <v>1</v>
      </c>
      <c r="E183" t="s">
        <v>22992</v>
      </c>
      <c r="F183">
        <v>108.99</v>
      </c>
      <c r="G183">
        <v>0</v>
      </c>
      <c r="H183" t="s">
        <v>641</v>
      </c>
      <c r="I183" t="s">
        <v>22993</v>
      </c>
      <c r="J183" t="s">
        <v>2173</v>
      </c>
      <c r="K183" t="s">
        <v>644</v>
      </c>
      <c r="L183" t="s">
        <v>645</v>
      </c>
      <c r="M183" t="s">
        <v>22994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22995</v>
      </c>
      <c r="T183" t="s">
        <v>22994</v>
      </c>
    </row>
    <row r="184" spans="1:20" x14ac:dyDescent="0.25">
      <c r="A184" t="s">
        <v>22</v>
      </c>
      <c r="B184" t="s">
        <v>27</v>
      </c>
      <c r="C184">
        <v>66.333333333333329</v>
      </c>
      <c r="D184">
        <v>3</v>
      </c>
      <c r="E184" t="s">
        <v>22996</v>
      </c>
      <c r="F184">
        <v>250</v>
      </c>
      <c r="G184">
        <v>0</v>
      </c>
      <c r="H184" t="s">
        <v>641</v>
      </c>
      <c r="I184" t="s">
        <v>22997</v>
      </c>
      <c r="J184" t="s">
        <v>834</v>
      </c>
      <c r="K184" t="s">
        <v>644</v>
      </c>
      <c r="L184" t="s">
        <v>645</v>
      </c>
      <c r="M184" t="s">
        <v>22998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22999</v>
      </c>
      <c r="T184" t="s">
        <v>22998</v>
      </c>
    </row>
    <row r="185" spans="1:20" x14ac:dyDescent="0.25">
      <c r="A185" t="s">
        <v>147</v>
      </c>
      <c r="B185" t="s">
        <v>148</v>
      </c>
      <c r="C185">
        <v>33.333333333333336</v>
      </c>
      <c r="D185">
        <v>3</v>
      </c>
      <c r="E185" t="s">
        <v>23000</v>
      </c>
      <c r="F185">
        <v>100</v>
      </c>
      <c r="G185">
        <v>0</v>
      </c>
      <c r="H185" t="s">
        <v>641</v>
      </c>
      <c r="I185" t="s">
        <v>23001</v>
      </c>
      <c r="J185" t="s">
        <v>685</v>
      </c>
      <c r="K185" t="s">
        <v>644</v>
      </c>
      <c r="L185" t="s">
        <v>645</v>
      </c>
      <c r="M185" t="s">
        <v>23002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23003</v>
      </c>
      <c r="T185" t="s">
        <v>23004</v>
      </c>
    </row>
    <row r="186" spans="1:20" x14ac:dyDescent="0.25">
      <c r="A186" t="s">
        <v>22</v>
      </c>
      <c r="B186" t="s">
        <v>27</v>
      </c>
      <c r="C186">
        <v>66.333333333333329</v>
      </c>
      <c r="D186">
        <v>3</v>
      </c>
      <c r="E186" t="s">
        <v>23005</v>
      </c>
      <c r="F186">
        <v>220</v>
      </c>
      <c r="G186">
        <v>0</v>
      </c>
      <c r="H186" t="s">
        <v>729</v>
      </c>
      <c r="I186" t="s">
        <v>23006</v>
      </c>
      <c r="J186" t="s">
        <v>2660</v>
      </c>
      <c r="K186" t="s">
        <v>644</v>
      </c>
      <c r="L186" t="s">
        <v>645</v>
      </c>
      <c r="M186" t="s">
        <v>23007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23008</v>
      </c>
      <c r="T186" t="s">
        <v>23009</v>
      </c>
    </row>
    <row r="187" spans="1:20" x14ac:dyDescent="0.25">
      <c r="A187" t="s">
        <v>22</v>
      </c>
      <c r="B187" t="s">
        <v>27</v>
      </c>
      <c r="C187">
        <v>66.333333333333329</v>
      </c>
      <c r="D187">
        <v>3</v>
      </c>
      <c r="E187" t="s">
        <v>23010</v>
      </c>
      <c r="F187">
        <v>194.25</v>
      </c>
      <c r="G187">
        <v>7.5</v>
      </c>
      <c r="H187" t="s">
        <v>2582</v>
      </c>
      <c r="I187" t="s">
        <v>23011</v>
      </c>
      <c r="J187" t="s">
        <v>23012</v>
      </c>
      <c r="K187" t="s">
        <v>13490</v>
      </c>
      <c r="L187" t="s">
        <v>23013</v>
      </c>
      <c r="M187" t="s">
        <v>23007</v>
      </c>
      <c r="N187" t="s">
        <v>644</v>
      </c>
      <c r="O187" t="s">
        <v>811</v>
      </c>
      <c r="P187" t="s">
        <v>23</v>
      </c>
      <c r="Q187" t="s">
        <v>812</v>
      </c>
      <c r="R187" t="s">
        <v>645</v>
      </c>
      <c r="S187" t="s">
        <v>23014</v>
      </c>
      <c r="T187" t="s">
        <v>23009</v>
      </c>
    </row>
    <row r="188" spans="1:20" x14ac:dyDescent="0.25">
      <c r="A188" t="s">
        <v>241</v>
      </c>
      <c r="B188" t="s">
        <v>247</v>
      </c>
      <c r="C188">
        <v>139</v>
      </c>
      <c r="D188">
        <v>1</v>
      </c>
      <c r="E188" t="s">
        <v>23015</v>
      </c>
      <c r="F188">
        <v>108.99</v>
      </c>
      <c r="G188">
        <v>0</v>
      </c>
      <c r="H188" t="s">
        <v>641</v>
      </c>
      <c r="I188" t="s">
        <v>23016</v>
      </c>
      <c r="J188" t="s">
        <v>864</v>
      </c>
      <c r="K188" t="s">
        <v>644</v>
      </c>
      <c r="L188" t="s">
        <v>645</v>
      </c>
      <c r="M188" t="s">
        <v>23009</v>
      </c>
      <c r="N188" t="s">
        <v>644</v>
      </c>
      <c r="O188" t="s">
        <v>668</v>
      </c>
      <c r="P188" t="s">
        <v>5</v>
      </c>
      <c r="Q188" t="s">
        <v>669</v>
      </c>
      <c r="R188" t="s">
        <v>645</v>
      </c>
      <c r="S188" t="s">
        <v>23017</v>
      </c>
      <c r="T188" t="s">
        <v>23009</v>
      </c>
    </row>
    <row r="189" spans="1:20" x14ac:dyDescent="0.25">
      <c r="A189" t="s">
        <v>22</v>
      </c>
      <c r="B189" t="s">
        <v>27</v>
      </c>
      <c r="C189">
        <v>66.333333333333329</v>
      </c>
      <c r="D189">
        <v>3</v>
      </c>
      <c r="E189" t="s">
        <v>23018</v>
      </c>
      <c r="F189">
        <v>220</v>
      </c>
      <c r="G189">
        <v>0</v>
      </c>
      <c r="H189" t="s">
        <v>729</v>
      </c>
      <c r="I189" t="s">
        <v>23019</v>
      </c>
      <c r="J189" t="s">
        <v>2374</v>
      </c>
      <c r="K189" t="s">
        <v>644</v>
      </c>
      <c r="L189" t="s">
        <v>645</v>
      </c>
      <c r="M189" t="s">
        <v>23009</v>
      </c>
      <c r="N189" t="s">
        <v>644</v>
      </c>
      <c r="O189" t="s">
        <v>668</v>
      </c>
      <c r="P189" t="s">
        <v>5</v>
      </c>
      <c r="Q189" t="s">
        <v>669</v>
      </c>
      <c r="R189" t="s">
        <v>645</v>
      </c>
      <c r="S189" t="s">
        <v>23020</v>
      </c>
      <c r="T189" t="s">
        <v>23021</v>
      </c>
    </row>
    <row r="190" spans="1:20" x14ac:dyDescent="0.25">
      <c r="A190" t="s">
        <v>240</v>
      </c>
      <c r="B190" t="s">
        <v>246</v>
      </c>
      <c r="C190">
        <v>139</v>
      </c>
      <c r="D190">
        <v>1</v>
      </c>
      <c r="E190" t="s">
        <v>23022</v>
      </c>
      <c r="F190">
        <v>108.99</v>
      </c>
      <c r="G190">
        <v>0</v>
      </c>
      <c r="H190" t="s">
        <v>641</v>
      </c>
      <c r="I190" t="s">
        <v>15824</v>
      </c>
      <c r="J190" t="s">
        <v>685</v>
      </c>
      <c r="K190" t="s">
        <v>644</v>
      </c>
      <c r="L190" t="s">
        <v>645</v>
      </c>
      <c r="M190" t="s">
        <v>23023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23024</v>
      </c>
      <c r="T190" t="s">
        <v>23023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6</v>
      </c>
      <c r="E191" t="s">
        <v>23025</v>
      </c>
      <c r="F191">
        <v>200</v>
      </c>
      <c r="G191">
        <v>0</v>
      </c>
      <c r="H191" t="s">
        <v>641</v>
      </c>
      <c r="I191" t="s">
        <v>23026</v>
      </c>
      <c r="J191" t="s">
        <v>1711</v>
      </c>
      <c r="K191" t="s">
        <v>644</v>
      </c>
      <c r="L191" t="s">
        <v>645</v>
      </c>
      <c r="M191" t="s">
        <v>23027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23028</v>
      </c>
      <c r="T191" t="s">
        <v>23027</v>
      </c>
    </row>
    <row r="192" spans="1:20" x14ac:dyDescent="0.25">
      <c r="A192" t="s">
        <v>239</v>
      </c>
      <c r="B192" t="s">
        <v>245</v>
      </c>
      <c r="C192">
        <v>139</v>
      </c>
      <c r="D192">
        <v>1</v>
      </c>
      <c r="E192" t="s">
        <v>23029</v>
      </c>
      <c r="F192">
        <v>108.99</v>
      </c>
      <c r="G192">
        <v>0</v>
      </c>
      <c r="H192" t="s">
        <v>641</v>
      </c>
      <c r="I192" t="s">
        <v>23030</v>
      </c>
      <c r="J192" t="s">
        <v>685</v>
      </c>
      <c r="K192" t="s">
        <v>644</v>
      </c>
      <c r="L192" t="s">
        <v>645</v>
      </c>
      <c r="M192" t="s">
        <v>23031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23032</v>
      </c>
      <c r="T192" t="s">
        <v>23031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23033</v>
      </c>
      <c r="F193">
        <v>100</v>
      </c>
      <c r="G193">
        <v>0</v>
      </c>
      <c r="H193" t="s">
        <v>641</v>
      </c>
      <c r="I193" t="s">
        <v>23034</v>
      </c>
      <c r="J193" t="s">
        <v>766</v>
      </c>
      <c r="K193" t="s">
        <v>644</v>
      </c>
      <c r="L193" t="s">
        <v>645</v>
      </c>
      <c r="M193" t="s">
        <v>23035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23036</v>
      </c>
      <c r="T193" t="s">
        <v>23035</v>
      </c>
    </row>
    <row r="194" spans="1:20" x14ac:dyDescent="0.25">
      <c r="A194" t="s">
        <v>147</v>
      </c>
      <c r="B194" t="s">
        <v>148</v>
      </c>
      <c r="C194">
        <v>65</v>
      </c>
      <c r="D194">
        <v>9</v>
      </c>
      <c r="E194" t="s">
        <v>23037</v>
      </c>
      <c r="F194">
        <v>299</v>
      </c>
      <c r="G194">
        <v>0</v>
      </c>
      <c r="H194" t="s">
        <v>641</v>
      </c>
      <c r="I194" t="s">
        <v>23038</v>
      </c>
      <c r="J194" t="s">
        <v>724</v>
      </c>
      <c r="K194" t="s">
        <v>644</v>
      </c>
      <c r="L194" t="s">
        <v>645</v>
      </c>
      <c r="M194" t="s">
        <v>23039</v>
      </c>
      <c r="N194" t="s">
        <v>644</v>
      </c>
      <c r="O194" t="s">
        <v>726</v>
      </c>
      <c r="P194" t="s">
        <v>5</v>
      </c>
      <c r="Q194" t="s">
        <v>648</v>
      </c>
      <c r="R194" t="s">
        <v>23040</v>
      </c>
      <c r="S194" t="s">
        <v>23041</v>
      </c>
      <c r="T194" t="s">
        <v>23039</v>
      </c>
    </row>
    <row r="195" spans="1:20" x14ac:dyDescent="0.25">
      <c r="A195" t="s">
        <v>12</v>
      </c>
      <c r="B195" t="s">
        <v>13</v>
      </c>
      <c r="C195">
        <v>50</v>
      </c>
      <c r="D195">
        <v>5</v>
      </c>
      <c r="E195" t="s">
        <v>23042</v>
      </c>
      <c r="F195">
        <v>480</v>
      </c>
      <c r="G195">
        <v>0</v>
      </c>
      <c r="H195" t="s">
        <v>673</v>
      </c>
      <c r="I195" t="s">
        <v>23043</v>
      </c>
      <c r="J195" t="s">
        <v>23044</v>
      </c>
      <c r="K195" t="s">
        <v>2824</v>
      </c>
      <c r="L195" t="s">
        <v>11187</v>
      </c>
      <c r="M195" t="s">
        <v>23045</v>
      </c>
      <c r="N195" t="s">
        <v>644</v>
      </c>
      <c r="O195" t="s">
        <v>679</v>
      </c>
      <c r="P195" t="s">
        <v>26</v>
      </c>
      <c r="Q195" t="s">
        <v>680</v>
      </c>
      <c r="R195" t="s">
        <v>645</v>
      </c>
      <c r="S195" t="s">
        <v>23046</v>
      </c>
      <c r="T195" t="s">
        <v>23047</v>
      </c>
    </row>
    <row r="196" spans="1:20" x14ac:dyDescent="0.25">
      <c r="A196" t="s">
        <v>72</v>
      </c>
      <c r="B196" t="s">
        <v>108</v>
      </c>
      <c r="C196">
        <v>66</v>
      </c>
      <c r="D196">
        <v>1</v>
      </c>
      <c r="E196" t="s">
        <v>23042</v>
      </c>
      <c r="F196">
        <v>480</v>
      </c>
      <c r="G196">
        <v>0</v>
      </c>
      <c r="H196" t="s">
        <v>673</v>
      </c>
      <c r="I196" t="s">
        <v>23043</v>
      </c>
      <c r="J196" t="s">
        <v>23044</v>
      </c>
      <c r="K196" t="s">
        <v>2824</v>
      </c>
      <c r="L196" t="s">
        <v>11187</v>
      </c>
      <c r="M196" t="s">
        <v>23045</v>
      </c>
      <c r="N196" t="s">
        <v>644</v>
      </c>
      <c r="O196" t="s">
        <v>679</v>
      </c>
      <c r="P196" t="s">
        <v>26</v>
      </c>
      <c r="Q196" t="s">
        <v>680</v>
      </c>
      <c r="R196" t="s">
        <v>645</v>
      </c>
      <c r="S196" t="s">
        <v>23046</v>
      </c>
      <c r="T196" t="s">
        <v>23047</v>
      </c>
    </row>
    <row r="197" spans="1:20" x14ac:dyDescent="0.25">
      <c r="A197" t="s">
        <v>101</v>
      </c>
      <c r="B197" t="s">
        <v>74</v>
      </c>
      <c r="C197">
        <v>66</v>
      </c>
      <c r="D197">
        <v>1</v>
      </c>
      <c r="E197" t="s">
        <v>23042</v>
      </c>
      <c r="F197">
        <v>480</v>
      </c>
      <c r="G197">
        <v>0</v>
      </c>
      <c r="H197" t="s">
        <v>673</v>
      </c>
      <c r="I197" t="s">
        <v>23043</v>
      </c>
      <c r="J197" t="s">
        <v>23044</v>
      </c>
      <c r="K197" t="s">
        <v>2824</v>
      </c>
      <c r="L197" t="s">
        <v>11187</v>
      </c>
      <c r="M197" t="s">
        <v>23045</v>
      </c>
      <c r="N197" t="s">
        <v>644</v>
      </c>
      <c r="O197" t="s">
        <v>679</v>
      </c>
      <c r="P197" t="s">
        <v>26</v>
      </c>
      <c r="Q197" t="s">
        <v>680</v>
      </c>
      <c r="R197" t="s">
        <v>645</v>
      </c>
      <c r="S197" t="s">
        <v>23046</v>
      </c>
      <c r="T197" t="s">
        <v>23047</v>
      </c>
    </row>
    <row r="198" spans="1:20" x14ac:dyDescent="0.25">
      <c r="A198" t="s">
        <v>22</v>
      </c>
      <c r="B198" t="s">
        <v>27</v>
      </c>
      <c r="C198">
        <v>67</v>
      </c>
      <c r="D198">
        <v>1</v>
      </c>
      <c r="E198" t="s">
        <v>23042</v>
      </c>
      <c r="F198">
        <v>480</v>
      </c>
      <c r="G198">
        <v>0</v>
      </c>
      <c r="H198" t="s">
        <v>673</v>
      </c>
      <c r="I198" t="s">
        <v>23043</v>
      </c>
      <c r="J198" t="s">
        <v>23044</v>
      </c>
      <c r="K198" t="s">
        <v>2824</v>
      </c>
      <c r="L198" t="s">
        <v>11187</v>
      </c>
      <c r="M198" t="s">
        <v>23045</v>
      </c>
      <c r="N198" t="s">
        <v>644</v>
      </c>
      <c r="O198" t="s">
        <v>679</v>
      </c>
      <c r="P198" t="s">
        <v>26</v>
      </c>
      <c r="Q198" t="s">
        <v>680</v>
      </c>
      <c r="R198" t="s">
        <v>645</v>
      </c>
      <c r="S198" t="s">
        <v>23046</v>
      </c>
      <c r="T198" t="s">
        <v>23047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23048</v>
      </c>
      <c r="F199">
        <v>100</v>
      </c>
      <c r="G199">
        <v>0</v>
      </c>
      <c r="H199" t="s">
        <v>641</v>
      </c>
      <c r="I199" t="s">
        <v>23049</v>
      </c>
      <c r="J199" t="s">
        <v>900</v>
      </c>
      <c r="K199" t="s">
        <v>644</v>
      </c>
      <c r="L199" t="s">
        <v>645</v>
      </c>
      <c r="M199" t="s">
        <v>23050</v>
      </c>
      <c r="N199" t="s">
        <v>644</v>
      </c>
      <c r="O199" t="s">
        <v>647</v>
      </c>
      <c r="P199" t="s">
        <v>5</v>
      </c>
      <c r="Q199" t="s">
        <v>648</v>
      </c>
      <c r="R199" t="s">
        <v>645</v>
      </c>
      <c r="S199" t="s">
        <v>23051</v>
      </c>
      <c r="T199" t="s">
        <v>23050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23052</v>
      </c>
      <c r="F200">
        <v>200</v>
      </c>
      <c r="G200">
        <v>0</v>
      </c>
      <c r="H200" t="s">
        <v>641</v>
      </c>
      <c r="I200" t="s">
        <v>23053</v>
      </c>
      <c r="J200" t="s">
        <v>666</v>
      </c>
      <c r="K200" t="s">
        <v>644</v>
      </c>
      <c r="L200" t="s">
        <v>645</v>
      </c>
      <c r="M200" t="s">
        <v>23054</v>
      </c>
      <c r="N200" t="s">
        <v>644</v>
      </c>
      <c r="O200" t="s">
        <v>668</v>
      </c>
      <c r="P200" t="s">
        <v>5</v>
      </c>
      <c r="Q200" t="s">
        <v>669</v>
      </c>
      <c r="R200" t="s">
        <v>645</v>
      </c>
      <c r="S200" t="s">
        <v>23055</v>
      </c>
      <c r="T200" t="s">
        <v>23056</v>
      </c>
    </row>
    <row r="201" spans="1:20" x14ac:dyDescent="0.25">
      <c r="A201" t="s">
        <v>147</v>
      </c>
      <c r="B201" t="s">
        <v>148</v>
      </c>
      <c r="C201">
        <v>33.333333333333336</v>
      </c>
      <c r="D201">
        <v>3</v>
      </c>
      <c r="E201" t="s">
        <v>23057</v>
      </c>
      <c r="F201">
        <v>100</v>
      </c>
      <c r="G201">
        <v>0</v>
      </c>
      <c r="H201" t="s">
        <v>641</v>
      </c>
      <c r="I201" t="s">
        <v>4889</v>
      </c>
      <c r="J201" t="s">
        <v>981</v>
      </c>
      <c r="K201" t="s">
        <v>644</v>
      </c>
      <c r="L201" t="s">
        <v>645</v>
      </c>
      <c r="M201" t="s">
        <v>23058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23059</v>
      </c>
      <c r="T201" t="s">
        <v>23058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23060</v>
      </c>
      <c r="F202">
        <v>100</v>
      </c>
      <c r="G202">
        <v>0</v>
      </c>
      <c r="H202" t="s">
        <v>641</v>
      </c>
      <c r="I202" t="s">
        <v>23061</v>
      </c>
      <c r="J202" t="s">
        <v>924</v>
      </c>
      <c r="K202" t="s">
        <v>644</v>
      </c>
      <c r="L202" t="s">
        <v>645</v>
      </c>
      <c r="M202" t="s">
        <v>23062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23063</v>
      </c>
      <c r="T202" t="s">
        <v>23062</v>
      </c>
    </row>
    <row r="203" spans="1:20" x14ac:dyDescent="0.25">
      <c r="A203" t="s">
        <v>147</v>
      </c>
      <c r="B203" t="s">
        <v>148</v>
      </c>
      <c r="C203">
        <v>50</v>
      </c>
      <c r="D203">
        <v>6</v>
      </c>
      <c r="E203" t="s">
        <v>23064</v>
      </c>
      <c r="F203">
        <v>200</v>
      </c>
      <c r="G203">
        <v>0</v>
      </c>
      <c r="H203" t="s">
        <v>641</v>
      </c>
      <c r="I203" t="s">
        <v>23065</v>
      </c>
      <c r="J203" t="s">
        <v>888</v>
      </c>
      <c r="K203" t="s">
        <v>644</v>
      </c>
      <c r="L203" t="s">
        <v>645</v>
      </c>
      <c r="M203" t="s">
        <v>23062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23066</v>
      </c>
      <c r="T203" t="s">
        <v>23062</v>
      </c>
    </row>
    <row r="204" spans="1:20" x14ac:dyDescent="0.25">
      <c r="A204" t="s">
        <v>147</v>
      </c>
      <c r="B204" t="s">
        <v>148</v>
      </c>
      <c r="C204">
        <v>33.333333333333336</v>
      </c>
      <c r="D204">
        <v>3</v>
      </c>
      <c r="E204" t="s">
        <v>23067</v>
      </c>
      <c r="F204">
        <v>100</v>
      </c>
      <c r="G204">
        <v>0</v>
      </c>
      <c r="H204" t="s">
        <v>641</v>
      </c>
      <c r="I204" t="s">
        <v>23068</v>
      </c>
      <c r="J204" t="s">
        <v>685</v>
      </c>
      <c r="K204" t="s">
        <v>644</v>
      </c>
      <c r="L204" t="s">
        <v>645</v>
      </c>
      <c r="M204" t="s">
        <v>23069</v>
      </c>
      <c r="N204" t="s">
        <v>644</v>
      </c>
      <c r="O204" t="s">
        <v>647</v>
      </c>
      <c r="P204" t="s">
        <v>5</v>
      </c>
      <c r="Q204" t="s">
        <v>648</v>
      </c>
      <c r="R204" t="s">
        <v>23070</v>
      </c>
      <c r="S204" t="s">
        <v>23071</v>
      </c>
      <c r="T204" t="s">
        <v>23069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23072</v>
      </c>
      <c r="F205">
        <v>200</v>
      </c>
      <c r="G205">
        <v>0</v>
      </c>
      <c r="H205" t="s">
        <v>641</v>
      </c>
      <c r="I205" t="s">
        <v>23073</v>
      </c>
      <c r="J205" t="s">
        <v>924</v>
      </c>
      <c r="K205" t="s">
        <v>644</v>
      </c>
      <c r="L205" t="s">
        <v>645</v>
      </c>
      <c r="M205" t="s">
        <v>23074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23075</v>
      </c>
      <c r="T205" t="s">
        <v>23074</v>
      </c>
    </row>
    <row r="206" spans="1:20" x14ac:dyDescent="0.25">
      <c r="A206" t="s">
        <v>147</v>
      </c>
      <c r="B206" t="s">
        <v>148</v>
      </c>
      <c r="C206">
        <v>33.333333333333336</v>
      </c>
      <c r="D206">
        <v>3</v>
      </c>
      <c r="E206" t="s">
        <v>23076</v>
      </c>
      <c r="F206">
        <v>100</v>
      </c>
      <c r="G206">
        <v>0</v>
      </c>
      <c r="H206" t="s">
        <v>641</v>
      </c>
      <c r="I206" t="s">
        <v>23077</v>
      </c>
      <c r="J206" t="s">
        <v>694</v>
      </c>
      <c r="K206" t="s">
        <v>644</v>
      </c>
      <c r="L206" t="s">
        <v>645</v>
      </c>
      <c r="M206" t="s">
        <v>23078</v>
      </c>
      <c r="N206" t="s">
        <v>644</v>
      </c>
      <c r="O206" t="s">
        <v>668</v>
      </c>
      <c r="P206" t="s">
        <v>5</v>
      </c>
      <c r="Q206" t="s">
        <v>669</v>
      </c>
      <c r="R206" t="s">
        <v>645</v>
      </c>
      <c r="S206" t="s">
        <v>23079</v>
      </c>
      <c r="T206" t="s">
        <v>23080</v>
      </c>
    </row>
    <row r="207" spans="1:20" x14ac:dyDescent="0.25">
      <c r="A207" t="s">
        <v>147</v>
      </c>
      <c r="B207" t="s">
        <v>148</v>
      </c>
      <c r="C207">
        <v>33.333333333333336</v>
      </c>
      <c r="D207">
        <v>3</v>
      </c>
      <c r="E207" t="s">
        <v>23081</v>
      </c>
      <c r="F207">
        <v>100</v>
      </c>
      <c r="G207">
        <v>0</v>
      </c>
      <c r="H207" t="s">
        <v>641</v>
      </c>
      <c r="I207" t="s">
        <v>23082</v>
      </c>
      <c r="J207" t="s">
        <v>724</v>
      </c>
      <c r="K207" t="s">
        <v>644</v>
      </c>
      <c r="L207" t="s">
        <v>645</v>
      </c>
      <c r="M207" t="s">
        <v>23083</v>
      </c>
      <c r="N207" t="s">
        <v>644</v>
      </c>
      <c r="O207" t="s">
        <v>726</v>
      </c>
      <c r="P207" t="s">
        <v>5</v>
      </c>
      <c r="Q207" t="s">
        <v>648</v>
      </c>
      <c r="R207" t="s">
        <v>645</v>
      </c>
      <c r="S207" t="s">
        <v>23084</v>
      </c>
      <c r="T207" t="s">
        <v>23085</v>
      </c>
    </row>
    <row r="208" spans="1:20" x14ac:dyDescent="0.25">
      <c r="A208" t="s">
        <v>147</v>
      </c>
      <c r="B208" t="s">
        <v>148</v>
      </c>
      <c r="C208">
        <v>33.333333333333336</v>
      </c>
      <c r="D208">
        <v>3</v>
      </c>
      <c r="E208" t="s">
        <v>23086</v>
      </c>
      <c r="F208">
        <v>100</v>
      </c>
      <c r="G208">
        <v>0</v>
      </c>
      <c r="H208" t="s">
        <v>641</v>
      </c>
      <c r="I208" t="s">
        <v>23087</v>
      </c>
      <c r="J208" t="s">
        <v>1549</v>
      </c>
      <c r="K208" t="s">
        <v>644</v>
      </c>
      <c r="L208" t="s">
        <v>645</v>
      </c>
      <c r="M208" t="s">
        <v>23083</v>
      </c>
      <c r="N208" t="s">
        <v>644</v>
      </c>
      <c r="O208" t="s">
        <v>668</v>
      </c>
      <c r="P208" t="s">
        <v>5</v>
      </c>
      <c r="Q208" t="s">
        <v>669</v>
      </c>
      <c r="R208" t="s">
        <v>645</v>
      </c>
      <c r="S208" t="s">
        <v>23088</v>
      </c>
      <c r="T208" t="s">
        <v>23083</v>
      </c>
    </row>
    <row r="209" spans="1:20" x14ac:dyDescent="0.25">
      <c r="A209" t="s">
        <v>601</v>
      </c>
      <c r="B209" t="s">
        <v>602</v>
      </c>
      <c r="C209">
        <v>139</v>
      </c>
      <c r="D209">
        <v>1</v>
      </c>
      <c r="E209" t="s">
        <v>23089</v>
      </c>
      <c r="F209">
        <v>297</v>
      </c>
      <c r="G209">
        <v>0</v>
      </c>
      <c r="H209" t="s">
        <v>641</v>
      </c>
      <c r="I209" t="s">
        <v>23090</v>
      </c>
      <c r="J209" t="s">
        <v>1072</v>
      </c>
      <c r="K209" t="s">
        <v>644</v>
      </c>
      <c r="L209" t="s">
        <v>645</v>
      </c>
      <c r="M209" t="s">
        <v>23091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23092</v>
      </c>
      <c r="T209" t="s">
        <v>23091</v>
      </c>
    </row>
    <row r="210" spans="1:20" x14ac:dyDescent="0.25">
      <c r="A210" t="s">
        <v>239</v>
      </c>
      <c r="B210" t="s">
        <v>245</v>
      </c>
      <c r="C210">
        <v>139</v>
      </c>
      <c r="D210">
        <v>1</v>
      </c>
      <c r="E210" t="s">
        <v>23089</v>
      </c>
      <c r="F210">
        <v>297</v>
      </c>
      <c r="G210">
        <v>0</v>
      </c>
      <c r="H210" t="s">
        <v>641</v>
      </c>
      <c r="I210" t="s">
        <v>23090</v>
      </c>
      <c r="J210" t="s">
        <v>1072</v>
      </c>
      <c r="K210" t="s">
        <v>644</v>
      </c>
      <c r="L210" t="s">
        <v>645</v>
      </c>
      <c r="M210" t="s">
        <v>23091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23092</v>
      </c>
      <c r="T210" t="s">
        <v>23091</v>
      </c>
    </row>
    <row r="211" spans="1:20" x14ac:dyDescent="0.25">
      <c r="A211" t="s">
        <v>241</v>
      </c>
      <c r="B211" t="s">
        <v>247</v>
      </c>
      <c r="C211">
        <v>139</v>
      </c>
      <c r="D211">
        <v>1</v>
      </c>
      <c r="E211" t="s">
        <v>23089</v>
      </c>
      <c r="F211">
        <v>297</v>
      </c>
      <c r="G211">
        <v>0</v>
      </c>
      <c r="H211" t="s">
        <v>641</v>
      </c>
      <c r="I211" t="s">
        <v>23090</v>
      </c>
      <c r="J211" t="s">
        <v>1072</v>
      </c>
      <c r="K211" t="s">
        <v>644</v>
      </c>
      <c r="L211" t="s">
        <v>645</v>
      </c>
      <c r="M211" t="s">
        <v>23091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23092</v>
      </c>
      <c r="T211" t="s">
        <v>23091</v>
      </c>
    </row>
    <row r="212" spans="1:20" x14ac:dyDescent="0.25">
      <c r="A212" t="s">
        <v>601</v>
      </c>
      <c r="B212" t="s">
        <v>602</v>
      </c>
      <c r="C212">
        <v>139</v>
      </c>
      <c r="D212">
        <v>1</v>
      </c>
      <c r="E212" t="s">
        <v>23093</v>
      </c>
      <c r="F212">
        <v>198</v>
      </c>
      <c r="G212">
        <v>0</v>
      </c>
      <c r="H212" t="s">
        <v>641</v>
      </c>
      <c r="I212" t="s">
        <v>23094</v>
      </c>
      <c r="J212" t="s">
        <v>657</v>
      </c>
      <c r="K212" t="s">
        <v>644</v>
      </c>
      <c r="L212" t="s">
        <v>645</v>
      </c>
      <c r="M212" t="s">
        <v>23095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23096</v>
      </c>
      <c r="T212" t="s">
        <v>23095</v>
      </c>
    </row>
    <row r="213" spans="1:20" x14ac:dyDescent="0.25">
      <c r="A213" t="s">
        <v>240</v>
      </c>
      <c r="B213" t="s">
        <v>246</v>
      </c>
      <c r="C213">
        <v>139</v>
      </c>
      <c r="D213">
        <v>1</v>
      </c>
      <c r="E213" t="s">
        <v>23093</v>
      </c>
      <c r="F213">
        <v>198</v>
      </c>
      <c r="G213">
        <v>0</v>
      </c>
      <c r="H213" t="s">
        <v>641</v>
      </c>
      <c r="I213" t="s">
        <v>23094</v>
      </c>
      <c r="J213" t="s">
        <v>657</v>
      </c>
      <c r="K213" t="s">
        <v>644</v>
      </c>
      <c r="L213" t="s">
        <v>645</v>
      </c>
      <c r="M213" t="s">
        <v>23095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23096</v>
      </c>
      <c r="T213" t="s">
        <v>23095</v>
      </c>
    </row>
    <row r="214" spans="1:20" x14ac:dyDescent="0.25">
      <c r="A214" t="s">
        <v>147</v>
      </c>
      <c r="B214" t="s">
        <v>148</v>
      </c>
      <c r="C214">
        <v>33.333333333333336</v>
      </c>
      <c r="D214">
        <v>3</v>
      </c>
      <c r="E214" t="s">
        <v>23097</v>
      </c>
      <c r="F214">
        <v>100</v>
      </c>
      <c r="G214">
        <v>0</v>
      </c>
      <c r="H214" t="s">
        <v>641</v>
      </c>
      <c r="I214" t="s">
        <v>23098</v>
      </c>
      <c r="J214" t="s">
        <v>1508</v>
      </c>
      <c r="K214" t="s">
        <v>644</v>
      </c>
      <c r="L214" t="s">
        <v>645</v>
      </c>
      <c r="M214" t="s">
        <v>23095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23099</v>
      </c>
      <c r="T214" t="s">
        <v>23095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23100</v>
      </c>
      <c r="F215">
        <v>100</v>
      </c>
      <c r="G215">
        <v>0</v>
      </c>
      <c r="H215" t="s">
        <v>641</v>
      </c>
      <c r="I215" t="s">
        <v>23101</v>
      </c>
      <c r="J215" t="s">
        <v>834</v>
      </c>
      <c r="K215" t="s">
        <v>644</v>
      </c>
      <c r="L215" t="s">
        <v>645</v>
      </c>
      <c r="M215" t="s">
        <v>23102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23103</v>
      </c>
      <c r="T215" t="s">
        <v>23102</v>
      </c>
    </row>
    <row r="216" spans="1:20" x14ac:dyDescent="0.25">
      <c r="A216" t="s">
        <v>147</v>
      </c>
      <c r="B216" t="s">
        <v>148</v>
      </c>
      <c r="C216">
        <v>33.333333333333336</v>
      </c>
      <c r="D216">
        <v>3</v>
      </c>
      <c r="E216" t="s">
        <v>23104</v>
      </c>
      <c r="F216">
        <v>100</v>
      </c>
      <c r="G216">
        <v>0</v>
      </c>
      <c r="H216" t="s">
        <v>641</v>
      </c>
      <c r="I216" t="s">
        <v>16392</v>
      </c>
      <c r="J216" t="s">
        <v>796</v>
      </c>
      <c r="K216" t="s">
        <v>644</v>
      </c>
      <c r="L216" t="s">
        <v>645</v>
      </c>
      <c r="M216" t="s">
        <v>23105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23106</v>
      </c>
      <c r="T216" t="s">
        <v>23105</v>
      </c>
    </row>
    <row r="217" spans="1:20" x14ac:dyDescent="0.25">
      <c r="A217" t="s">
        <v>147</v>
      </c>
      <c r="B217" t="s">
        <v>148</v>
      </c>
      <c r="C217">
        <v>65</v>
      </c>
      <c r="D217">
        <v>9</v>
      </c>
      <c r="E217" t="s">
        <v>23107</v>
      </c>
      <c r="F217">
        <v>299</v>
      </c>
      <c r="G217">
        <v>0</v>
      </c>
      <c r="H217" t="s">
        <v>641</v>
      </c>
      <c r="I217" t="s">
        <v>23108</v>
      </c>
      <c r="J217" t="s">
        <v>666</v>
      </c>
      <c r="K217" t="s">
        <v>644</v>
      </c>
      <c r="L217" t="s">
        <v>645</v>
      </c>
      <c r="M217" t="s">
        <v>23109</v>
      </c>
      <c r="N217" t="s">
        <v>644</v>
      </c>
      <c r="O217" t="s">
        <v>668</v>
      </c>
      <c r="P217" t="s">
        <v>5</v>
      </c>
      <c r="Q217" t="s">
        <v>669</v>
      </c>
      <c r="R217" t="s">
        <v>645</v>
      </c>
      <c r="S217" t="s">
        <v>23110</v>
      </c>
      <c r="T217" t="s">
        <v>23111</v>
      </c>
    </row>
    <row r="218" spans="1:20" x14ac:dyDescent="0.25">
      <c r="A218" t="s">
        <v>101</v>
      </c>
      <c r="B218" t="s">
        <v>74</v>
      </c>
      <c r="C218">
        <v>120</v>
      </c>
      <c r="D218">
        <v>1</v>
      </c>
      <c r="E218" t="s">
        <v>23112</v>
      </c>
      <c r="F218">
        <v>99</v>
      </c>
      <c r="G218">
        <v>0</v>
      </c>
      <c r="H218" t="s">
        <v>641</v>
      </c>
      <c r="I218" t="s">
        <v>3606</v>
      </c>
      <c r="J218" t="s">
        <v>685</v>
      </c>
      <c r="K218" t="s">
        <v>644</v>
      </c>
      <c r="L218" t="s">
        <v>645</v>
      </c>
      <c r="M218" t="s">
        <v>23111</v>
      </c>
      <c r="N218" t="s">
        <v>644</v>
      </c>
      <c r="O218" t="s">
        <v>668</v>
      </c>
      <c r="P218" t="s">
        <v>5</v>
      </c>
      <c r="Q218" t="s">
        <v>669</v>
      </c>
      <c r="R218" t="s">
        <v>645</v>
      </c>
      <c r="S218" t="s">
        <v>23113</v>
      </c>
      <c r="T218" t="s">
        <v>23111</v>
      </c>
    </row>
    <row r="219" spans="1:20" x14ac:dyDescent="0.25">
      <c r="A219" t="s">
        <v>22</v>
      </c>
      <c r="B219" t="s">
        <v>27</v>
      </c>
      <c r="C219">
        <v>120</v>
      </c>
      <c r="D219">
        <v>1</v>
      </c>
      <c r="E219" t="s">
        <v>23114</v>
      </c>
      <c r="F219">
        <v>100</v>
      </c>
      <c r="G219">
        <v>0</v>
      </c>
      <c r="H219" t="s">
        <v>729</v>
      </c>
      <c r="I219" t="s">
        <v>23115</v>
      </c>
      <c r="J219" t="s">
        <v>694</v>
      </c>
      <c r="K219" t="s">
        <v>644</v>
      </c>
      <c r="L219" t="s">
        <v>645</v>
      </c>
      <c r="M219" t="s">
        <v>23111</v>
      </c>
      <c r="N219" t="s">
        <v>644</v>
      </c>
      <c r="O219" t="s">
        <v>647</v>
      </c>
      <c r="P219" t="s">
        <v>5</v>
      </c>
      <c r="Q219" t="s">
        <v>648</v>
      </c>
      <c r="R219" t="s">
        <v>645</v>
      </c>
      <c r="S219" t="s">
        <v>23116</v>
      </c>
      <c r="T219" t="s">
        <v>23111</v>
      </c>
    </row>
    <row r="220" spans="1:20" x14ac:dyDescent="0.25">
      <c r="A220" t="s">
        <v>101</v>
      </c>
      <c r="B220" t="s">
        <v>74</v>
      </c>
      <c r="C220">
        <v>120</v>
      </c>
      <c r="D220">
        <v>1</v>
      </c>
      <c r="E220" t="s">
        <v>23117</v>
      </c>
      <c r="F220">
        <v>100</v>
      </c>
      <c r="G220">
        <v>1</v>
      </c>
      <c r="H220" t="s">
        <v>641</v>
      </c>
      <c r="I220" t="s">
        <v>15084</v>
      </c>
      <c r="J220" t="s">
        <v>1189</v>
      </c>
      <c r="K220" t="s">
        <v>644</v>
      </c>
      <c r="L220" t="s">
        <v>645</v>
      </c>
      <c r="M220" t="s">
        <v>23118</v>
      </c>
      <c r="N220" t="s">
        <v>644</v>
      </c>
      <c r="O220" t="s">
        <v>647</v>
      </c>
      <c r="P220" t="s">
        <v>5</v>
      </c>
      <c r="Q220" t="s">
        <v>648</v>
      </c>
      <c r="R220" t="s">
        <v>645</v>
      </c>
      <c r="S220" t="s">
        <v>23119</v>
      </c>
      <c r="T220" t="s">
        <v>23118</v>
      </c>
    </row>
    <row r="221" spans="1:20" x14ac:dyDescent="0.25">
      <c r="A221" t="s">
        <v>147</v>
      </c>
      <c r="B221" t="s">
        <v>148</v>
      </c>
      <c r="C221">
        <v>40</v>
      </c>
      <c r="D221">
        <v>10</v>
      </c>
      <c r="E221" t="s">
        <v>23120</v>
      </c>
      <c r="F221">
        <v>330</v>
      </c>
      <c r="G221">
        <v>0</v>
      </c>
      <c r="H221" t="s">
        <v>641</v>
      </c>
      <c r="I221" t="s">
        <v>2378</v>
      </c>
      <c r="J221" t="s">
        <v>1375</v>
      </c>
      <c r="K221" t="s">
        <v>644</v>
      </c>
      <c r="L221" t="s">
        <v>645</v>
      </c>
      <c r="M221" t="s">
        <v>23118</v>
      </c>
      <c r="N221" t="s">
        <v>644</v>
      </c>
      <c r="O221" t="s">
        <v>668</v>
      </c>
      <c r="P221" t="s">
        <v>5</v>
      </c>
      <c r="Q221" t="s">
        <v>669</v>
      </c>
      <c r="R221" t="s">
        <v>645</v>
      </c>
      <c r="S221" t="s">
        <v>23121</v>
      </c>
      <c r="T221" t="s">
        <v>23122</v>
      </c>
    </row>
    <row r="222" spans="1:20" x14ac:dyDescent="0.25">
      <c r="A222" t="s">
        <v>147</v>
      </c>
      <c r="B222" t="s">
        <v>148</v>
      </c>
      <c r="C222">
        <v>33.333333333333336</v>
      </c>
      <c r="D222">
        <v>3</v>
      </c>
      <c r="E222" t="s">
        <v>23123</v>
      </c>
      <c r="F222">
        <v>100</v>
      </c>
      <c r="G222">
        <v>0</v>
      </c>
      <c r="H222" t="s">
        <v>641</v>
      </c>
      <c r="I222" t="s">
        <v>23124</v>
      </c>
      <c r="J222" t="s">
        <v>736</v>
      </c>
      <c r="K222" t="s">
        <v>644</v>
      </c>
      <c r="L222" t="s">
        <v>645</v>
      </c>
      <c r="M222" t="s">
        <v>23125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23126</v>
      </c>
      <c r="T222" t="s">
        <v>23127</v>
      </c>
    </row>
    <row r="223" spans="1:20" x14ac:dyDescent="0.25">
      <c r="A223" t="s">
        <v>147</v>
      </c>
      <c r="B223" t="s">
        <v>148</v>
      </c>
      <c r="C223">
        <v>33.333333333333336</v>
      </c>
      <c r="D223">
        <v>3</v>
      </c>
      <c r="E223" t="s">
        <v>23128</v>
      </c>
      <c r="F223">
        <v>100</v>
      </c>
      <c r="G223">
        <v>0</v>
      </c>
      <c r="H223" t="s">
        <v>641</v>
      </c>
      <c r="I223" t="s">
        <v>12573</v>
      </c>
      <c r="J223" t="s">
        <v>694</v>
      </c>
      <c r="K223" t="s">
        <v>644</v>
      </c>
      <c r="L223" t="s">
        <v>645</v>
      </c>
      <c r="M223" t="s">
        <v>23129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23130</v>
      </c>
      <c r="T223" t="s">
        <v>23131</v>
      </c>
    </row>
    <row r="224" spans="1:20" x14ac:dyDescent="0.25">
      <c r="A224" t="s">
        <v>147</v>
      </c>
      <c r="B224" t="s">
        <v>148</v>
      </c>
      <c r="C224">
        <v>50</v>
      </c>
      <c r="D224">
        <v>12</v>
      </c>
      <c r="E224" t="s">
        <v>23132</v>
      </c>
      <c r="F224">
        <v>400</v>
      </c>
      <c r="G224">
        <v>0</v>
      </c>
      <c r="H224" t="s">
        <v>641</v>
      </c>
      <c r="I224" t="s">
        <v>23133</v>
      </c>
      <c r="J224" t="s">
        <v>1668</v>
      </c>
      <c r="K224" t="s">
        <v>644</v>
      </c>
      <c r="L224" t="s">
        <v>645</v>
      </c>
      <c r="M224" t="s">
        <v>23134</v>
      </c>
      <c r="N224" t="s">
        <v>644</v>
      </c>
      <c r="O224" t="s">
        <v>668</v>
      </c>
      <c r="P224" t="s">
        <v>5</v>
      </c>
      <c r="Q224" t="s">
        <v>669</v>
      </c>
      <c r="R224" t="s">
        <v>645</v>
      </c>
      <c r="S224" t="s">
        <v>23135</v>
      </c>
      <c r="T224" t="s">
        <v>23136</v>
      </c>
    </row>
    <row r="225" spans="1:20" x14ac:dyDescent="0.25">
      <c r="A225" t="s">
        <v>147</v>
      </c>
      <c r="B225" t="s">
        <v>148</v>
      </c>
      <c r="C225">
        <v>33.333333333333336</v>
      </c>
      <c r="D225">
        <v>3</v>
      </c>
      <c r="E225" t="s">
        <v>23137</v>
      </c>
      <c r="F225">
        <v>100</v>
      </c>
      <c r="G225">
        <v>0</v>
      </c>
      <c r="H225" t="s">
        <v>641</v>
      </c>
      <c r="I225" t="s">
        <v>23138</v>
      </c>
      <c r="J225" t="s">
        <v>694</v>
      </c>
      <c r="K225" t="s">
        <v>644</v>
      </c>
      <c r="L225" t="s">
        <v>645</v>
      </c>
      <c r="M225" t="s">
        <v>23134</v>
      </c>
      <c r="N225" t="s">
        <v>644</v>
      </c>
      <c r="O225" t="s">
        <v>668</v>
      </c>
      <c r="P225" t="s">
        <v>5</v>
      </c>
      <c r="Q225" t="s">
        <v>669</v>
      </c>
      <c r="R225" t="s">
        <v>645</v>
      </c>
      <c r="S225" t="s">
        <v>23139</v>
      </c>
      <c r="T225" t="s">
        <v>23136</v>
      </c>
    </row>
    <row r="226" spans="1:20" x14ac:dyDescent="0.25">
      <c r="A226" t="s">
        <v>147</v>
      </c>
      <c r="B226" t="s">
        <v>148</v>
      </c>
      <c r="C226">
        <v>50</v>
      </c>
      <c r="D226">
        <v>6</v>
      </c>
      <c r="E226" t="s">
        <v>23140</v>
      </c>
      <c r="F226">
        <v>200</v>
      </c>
      <c r="G226">
        <v>0</v>
      </c>
      <c r="H226" t="s">
        <v>641</v>
      </c>
      <c r="I226" t="s">
        <v>23141</v>
      </c>
      <c r="J226" t="s">
        <v>745</v>
      </c>
      <c r="K226" t="s">
        <v>644</v>
      </c>
      <c r="L226" t="s">
        <v>645</v>
      </c>
      <c r="M226" t="s">
        <v>23142</v>
      </c>
      <c r="N226" t="s">
        <v>644</v>
      </c>
      <c r="O226" t="s">
        <v>647</v>
      </c>
      <c r="P226" t="s">
        <v>5</v>
      </c>
      <c r="Q226" t="s">
        <v>648</v>
      </c>
      <c r="R226" t="s">
        <v>18858</v>
      </c>
      <c r="S226" t="s">
        <v>23143</v>
      </c>
      <c r="T226" t="s">
        <v>23142</v>
      </c>
    </row>
    <row r="227" spans="1:20" x14ac:dyDescent="0.25">
      <c r="A227" t="s">
        <v>147</v>
      </c>
      <c r="B227" t="s">
        <v>148</v>
      </c>
      <c r="C227">
        <v>40</v>
      </c>
      <c r="D227">
        <v>10</v>
      </c>
      <c r="E227" t="s">
        <v>23144</v>
      </c>
      <c r="F227">
        <v>330</v>
      </c>
      <c r="G227">
        <v>0</v>
      </c>
      <c r="H227" t="s">
        <v>641</v>
      </c>
      <c r="I227" t="s">
        <v>23145</v>
      </c>
      <c r="J227" t="s">
        <v>2936</v>
      </c>
      <c r="K227" t="s">
        <v>644</v>
      </c>
      <c r="L227" t="s">
        <v>645</v>
      </c>
      <c r="M227" t="s">
        <v>23146</v>
      </c>
      <c r="N227" t="s">
        <v>644</v>
      </c>
      <c r="O227" t="s">
        <v>668</v>
      </c>
      <c r="P227" t="s">
        <v>5</v>
      </c>
      <c r="Q227" t="s">
        <v>669</v>
      </c>
      <c r="R227" t="s">
        <v>645</v>
      </c>
      <c r="S227" t="s">
        <v>23147</v>
      </c>
      <c r="T227" t="s">
        <v>23146</v>
      </c>
    </row>
    <row r="228" spans="1:20" x14ac:dyDescent="0.25">
      <c r="A228" t="s">
        <v>147</v>
      </c>
      <c r="B228" t="s">
        <v>148</v>
      </c>
      <c r="C228">
        <v>33.333333333333336</v>
      </c>
      <c r="D228">
        <v>3</v>
      </c>
      <c r="E228" t="s">
        <v>23148</v>
      </c>
      <c r="F228">
        <v>100</v>
      </c>
      <c r="G228">
        <v>0</v>
      </c>
      <c r="H228" t="s">
        <v>641</v>
      </c>
      <c r="I228" t="s">
        <v>23149</v>
      </c>
      <c r="J228" t="s">
        <v>1375</v>
      </c>
      <c r="K228" t="s">
        <v>644</v>
      </c>
      <c r="L228" t="s">
        <v>645</v>
      </c>
      <c r="M228" t="s">
        <v>23150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23151</v>
      </c>
      <c r="T228" t="s">
        <v>23150</v>
      </c>
    </row>
    <row r="229" spans="1:20" x14ac:dyDescent="0.25">
      <c r="A229" t="s">
        <v>147</v>
      </c>
      <c r="B229" t="s">
        <v>148</v>
      </c>
      <c r="C229">
        <v>50</v>
      </c>
      <c r="D229">
        <v>6</v>
      </c>
      <c r="E229" t="s">
        <v>23152</v>
      </c>
      <c r="F229">
        <v>200</v>
      </c>
      <c r="G229">
        <v>0</v>
      </c>
      <c r="H229" t="s">
        <v>641</v>
      </c>
      <c r="I229" t="s">
        <v>3470</v>
      </c>
      <c r="J229" t="s">
        <v>1067</v>
      </c>
      <c r="K229" t="s">
        <v>644</v>
      </c>
      <c r="L229" t="s">
        <v>645</v>
      </c>
      <c r="M229" t="s">
        <v>23153</v>
      </c>
      <c r="N229" t="s">
        <v>644</v>
      </c>
      <c r="O229" t="s">
        <v>647</v>
      </c>
      <c r="P229" t="s">
        <v>5</v>
      </c>
      <c r="Q229" t="s">
        <v>648</v>
      </c>
      <c r="R229" t="s">
        <v>645</v>
      </c>
      <c r="S229" t="s">
        <v>23154</v>
      </c>
      <c r="T229" t="s">
        <v>23153</v>
      </c>
    </row>
    <row r="230" spans="1:20" x14ac:dyDescent="0.25">
      <c r="A230" t="s">
        <v>22</v>
      </c>
      <c r="B230" t="s">
        <v>27</v>
      </c>
      <c r="C230">
        <v>80</v>
      </c>
      <c r="D230">
        <v>10</v>
      </c>
      <c r="E230" t="s">
        <v>23155</v>
      </c>
      <c r="F230">
        <v>795</v>
      </c>
      <c r="G230">
        <v>0</v>
      </c>
      <c r="H230" t="s">
        <v>673</v>
      </c>
      <c r="I230" t="s">
        <v>12499</v>
      </c>
      <c r="J230" t="s">
        <v>23156</v>
      </c>
      <c r="K230" t="s">
        <v>23157</v>
      </c>
      <c r="L230" t="s">
        <v>823</v>
      </c>
      <c r="M230" t="s">
        <v>23109</v>
      </c>
      <c r="N230" t="s">
        <v>644</v>
      </c>
      <c r="O230" t="s">
        <v>679</v>
      </c>
      <c r="P230" t="s">
        <v>26</v>
      </c>
      <c r="Q230" t="s">
        <v>680</v>
      </c>
      <c r="R230" t="s">
        <v>645</v>
      </c>
      <c r="S230" t="s">
        <v>23158</v>
      </c>
      <c r="T230" t="s">
        <v>23153</v>
      </c>
    </row>
    <row r="231" spans="1:20" x14ac:dyDescent="0.25">
      <c r="A231" t="s">
        <v>147</v>
      </c>
      <c r="B231" t="s">
        <v>148</v>
      </c>
      <c r="C231">
        <v>40</v>
      </c>
      <c r="D231">
        <v>10</v>
      </c>
      <c r="E231" t="s">
        <v>23159</v>
      </c>
      <c r="F231">
        <v>330</v>
      </c>
      <c r="G231">
        <v>0</v>
      </c>
      <c r="H231" t="s">
        <v>641</v>
      </c>
      <c r="I231" t="s">
        <v>19259</v>
      </c>
      <c r="J231" t="s">
        <v>981</v>
      </c>
      <c r="K231" t="s">
        <v>644</v>
      </c>
      <c r="L231" t="s">
        <v>645</v>
      </c>
      <c r="M231" t="s">
        <v>23160</v>
      </c>
      <c r="N231" t="s">
        <v>644</v>
      </c>
      <c r="O231" t="s">
        <v>647</v>
      </c>
      <c r="P231" t="s">
        <v>5</v>
      </c>
      <c r="Q231" t="s">
        <v>648</v>
      </c>
      <c r="R231" t="s">
        <v>23161</v>
      </c>
      <c r="S231" t="s">
        <v>23162</v>
      </c>
      <c r="T231" t="s">
        <v>23160</v>
      </c>
    </row>
    <row r="232" spans="1:20" x14ac:dyDescent="0.25">
      <c r="A232" t="s">
        <v>147</v>
      </c>
      <c r="B232" t="s">
        <v>148</v>
      </c>
      <c r="C232">
        <v>50</v>
      </c>
      <c r="D232">
        <v>6</v>
      </c>
      <c r="E232" t="s">
        <v>23163</v>
      </c>
      <c r="F232">
        <v>200</v>
      </c>
      <c r="G232">
        <v>0</v>
      </c>
      <c r="H232" t="s">
        <v>641</v>
      </c>
      <c r="I232" t="s">
        <v>2681</v>
      </c>
      <c r="J232" t="s">
        <v>989</v>
      </c>
      <c r="K232" t="s">
        <v>644</v>
      </c>
      <c r="L232" t="s">
        <v>645</v>
      </c>
      <c r="M232" t="s">
        <v>23164</v>
      </c>
      <c r="N232" t="s">
        <v>644</v>
      </c>
      <c r="O232" t="s">
        <v>647</v>
      </c>
      <c r="P232" t="s">
        <v>5</v>
      </c>
      <c r="Q232" t="s">
        <v>648</v>
      </c>
      <c r="R232" t="s">
        <v>645</v>
      </c>
      <c r="S232" t="s">
        <v>23165</v>
      </c>
      <c r="T232" t="s">
        <v>23164</v>
      </c>
    </row>
    <row r="233" spans="1:20" x14ac:dyDescent="0.25">
      <c r="A233" t="s">
        <v>239</v>
      </c>
      <c r="B233" t="s">
        <v>245</v>
      </c>
      <c r="C233">
        <v>139</v>
      </c>
      <c r="D233">
        <v>1</v>
      </c>
      <c r="E233" t="s">
        <v>23166</v>
      </c>
      <c r="F233">
        <v>108.99</v>
      </c>
      <c r="G233">
        <v>0</v>
      </c>
      <c r="H233" t="s">
        <v>641</v>
      </c>
      <c r="I233" t="s">
        <v>23167</v>
      </c>
      <c r="J233" t="s">
        <v>685</v>
      </c>
      <c r="K233" t="s">
        <v>644</v>
      </c>
      <c r="L233" t="s">
        <v>645</v>
      </c>
      <c r="M233" t="s">
        <v>23168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23169</v>
      </c>
      <c r="T233" t="s">
        <v>23168</v>
      </c>
    </row>
    <row r="234" spans="1:20" x14ac:dyDescent="0.25">
      <c r="A234" t="s">
        <v>147</v>
      </c>
      <c r="B234" t="s">
        <v>148</v>
      </c>
      <c r="C234">
        <v>33.333333333333336</v>
      </c>
      <c r="D234">
        <v>3</v>
      </c>
      <c r="E234" t="s">
        <v>23170</v>
      </c>
      <c r="F234">
        <v>100</v>
      </c>
      <c r="G234">
        <v>0</v>
      </c>
      <c r="H234" t="s">
        <v>641</v>
      </c>
      <c r="I234" t="s">
        <v>23171</v>
      </c>
      <c r="J234" t="s">
        <v>981</v>
      </c>
      <c r="K234" t="s">
        <v>644</v>
      </c>
      <c r="L234" t="s">
        <v>645</v>
      </c>
      <c r="M234" t="s">
        <v>23172</v>
      </c>
      <c r="N234" t="s">
        <v>644</v>
      </c>
      <c r="O234" t="s">
        <v>668</v>
      </c>
      <c r="P234" t="s">
        <v>5</v>
      </c>
      <c r="Q234" t="s">
        <v>669</v>
      </c>
      <c r="R234" t="s">
        <v>645</v>
      </c>
      <c r="S234" t="s">
        <v>23173</v>
      </c>
      <c r="T234" t="s">
        <v>23172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23174</v>
      </c>
      <c r="F235">
        <v>149</v>
      </c>
      <c r="G235">
        <v>0</v>
      </c>
      <c r="H235" t="s">
        <v>673</v>
      </c>
      <c r="I235" t="s">
        <v>23175</v>
      </c>
      <c r="J235" t="s">
        <v>23176</v>
      </c>
      <c r="K235" t="s">
        <v>23177</v>
      </c>
      <c r="L235" t="s">
        <v>23178</v>
      </c>
      <c r="M235" t="s">
        <v>23179</v>
      </c>
      <c r="N235" t="s">
        <v>644</v>
      </c>
      <c r="O235" t="s">
        <v>679</v>
      </c>
      <c r="P235" t="s">
        <v>26</v>
      </c>
      <c r="Q235" t="s">
        <v>680</v>
      </c>
      <c r="R235" t="s">
        <v>645</v>
      </c>
      <c r="S235" t="s">
        <v>23180</v>
      </c>
      <c r="T235" t="s">
        <v>23181</v>
      </c>
    </row>
    <row r="236" spans="1:20" x14ac:dyDescent="0.25">
      <c r="A236" t="s">
        <v>147</v>
      </c>
      <c r="B236" t="s">
        <v>148</v>
      </c>
      <c r="C236">
        <v>33.333333333333336</v>
      </c>
      <c r="D236">
        <v>3</v>
      </c>
      <c r="E236" t="s">
        <v>23182</v>
      </c>
      <c r="F236">
        <v>100</v>
      </c>
      <c r="G236">
        <v>0</v>
      </c>
      <c r="H236" t="s">
        <v>641</v>
      </c>
      <c r="I236" t="s">
        <v>23183</v>
      </c>
      <c r="J236" t="s">
        <v>942</v>
      </c>
      <c r="K236" t="s">
        <v>644</v>
      </c>
      <c r="L236" t="s">
        <v>645</v>
      </c>
      <c r="M236" t="s">
        <v>23181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23184</v>
      </c>
      <c r="T236" t="s">
        <v>23181</v>
      </c>
    </row>
    <row r="237" spans="1:20" x14ac:dyDescent="0.25">
      <c r="A237" t="s">
        <v>147</v>
      </c>
      <c r="B237" t="s">
        <v>148</v>
      </c>
      <c r="C237">
        <v>33.333333333333336</v>
      </c>
      <c r="D237">
        <v>3</v>
      </c>
      <c r="E237" t="s">
        <v>23185</v>
      </c>
      <c r="F237">
        <v>100</v>
      </c>
      <c r="G237">
        <v>0</v>
      </c>
      <c r="H237" t="s">
        <v>641</v>
      </c>
      <c r="I237" t="s">
        <v>23186</v>
      </c>
      <c r="J237" t="s">
        <v>2049</v>
      </c>
      <c r="K237" t="s">
        <v>644</v>
      </c>
      <c r="L237" t="s">
        <v>645</v>
      </c>
      <c r="M237" t="s">
        <v>23187</v>
      </c>
      <c r="N237" t="s">
        <v>644</v>
      </c>
      <c r="O237" t="s">
        <v>647</v>
      </c>
      <c r="P237" t="s">
        <v>5</v>
      </c>
      <c r="Q237" t="s">
        <v>648</v>
      </c>
      <c r="R237" t="s">
        <v>645</v>
      </c>
      <c r="S237" t="s">
        <v>23188</v>
      </c>
      <c r="T237" t="s">
        <v>23187</v>
      </c>
    </row>
    <row r="238" spans="1:20" x14ac:dyDescent="0.25">
      <c r="A238" t="s">
        <v>147</v>
      </c>
      <c r="B238" t="s">
        <v>148</v>
      </c>
      <c r="C238">
        <v>50</v>
      </c>
      <c r="D238">
        <v>6</v>
      </c>
      <c r="E238" t="s">
        <v>23189</v>
      </c>
      <c r="F238">
        <v>200</v>
      </c>
      <c r="G238">
        <v>0</v>
      </c>
      <c r="H238" t="s">
        <v>641</v>
      </c>
      <c r="I238" t="s">
        <v>23190</v>
      </c>
      <c r="J238" t="s">
        <v>1067</v>
      </c>
      <c r="K238" t="s">
        <v>644</v>
      </c>
      <c r="L238" t="s">
        <v>645</v>
      </c>
      <c r="M238" t="s">
        <v>23191</v>
      </c>
      <c r="N238" t="s">
        <v>644</v>
      </c>
      <c r="O238" t="s">
        <v>668</v>
      </c>
      <c r="P238" t="s">
        <v>5</v>
      </c>
      <c r="Q238" t="s">
        <v>669</v>
      </c>
      <c r="R238" t="s">
        <v>645</v>
      </c>
      <c r="S238" t="s">
        <v>23192</v>
      </c>
      <c r="T238" t="s">
        <v>23193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23194</v>
      </c>
      <c r="F239">
        <v>138</v>
      </c>
      <c r="G239">
        <v>38</v>
      </c>
      <c r="H239" t="s">
        <v>641</v>
      </c>
      <c r="I239" t="s">
        <v>23195</v>
      </c>
      <c r="J239" t="s">
        <v>1422</v>
      </c>
      <c r="K239" t="s">
        <v>644</v>
      </c>
      <c r="L239" t="s">
        <v>645</v>
      </c>
      <c r="M239" t="s">
        <v>23196</v>
      </c>
      <c r="N239" t="s">
        <v>644</v>
      </c>
      <c r="O239" t="s">
        <v>647</v>
      </c>
      <c r="P239" t="s">
        <v>5</v>
      </c>
      <c r="Q239" t="s">
        <v>648</v>
      </c>
      <c r="R239" t="s">
        <v>645</v>
      </c>
      <c r="S239" t="s">
        <v>23197</v>
      </c>
      <c r="T239" t="s">
        <v>23196</v>
      </c>
    </row>
    <row r="240" spans="1:20" x14ac:dyDescent="0.25">
      <c r="A240" t="s">
        <v>147</v>
      </c>
      <c r="B240" t="s">
        <v>148</v>
      </c>
      <c r="C240">
        <v>33.333333333333336</v>
      </c>
      <c r="D240">
        <v>3</v>
      </c>
      <c r="E240" t="s">
        <v>23198</v>
      </c>
      <c r="F240">
        <v>100</v>
      </c>
      <c r="G240">
        <v>0</v>
      </c>
      <c r="H240" t="s">
        <v>641</v>
      </c>
      <c r="I240" t="s">
        <v>23199</v>
      </c>
      <c r="J240" t="s">
        <v>1520</v>
      </c>
      <c r="K240" t="s">
        <v>644</v>
      </c>
      <c r="L240" t="s">
        <v>645</v>
      </c>
      <c r="M240" t="s">
        <v>23200</v>
      </c>
      <c r="N240" t="s">
        <v>644</v>
      </c>
      <c r="O240" t="s">
        <v>668</v>
      </c>
      <c r="P240" t="s">
        <v>5</v>
      </c>
      <c r="Q240" t="s">
        <v>669</v>
      </c>
      <c r="R240" t="s">
        <v>645</v>
      </c>
      <c r="S240" t="s">
        <v>23201</v>
      </c>
      <c r="T240" t="s">
        <v>23200</v>
      </c>
    </row>
    <row r="241" spans="1:20" x14ac:dyDescent="0.25">
      <c r="A241" t="s">
        <v>18</v>
      </c>
      <c r="B241" t="s">
        <v>19</v>
      </c>
      <c r="C241">
        <v>66.666666666666671</v>
      </c>
      <c r="D241">
        <v>3</v>
      </c>
      <c r="E241" t="s">
        <v>23202</v>
      </c>
      <c r="F241">
        <v>100</v>
      </c>
      <c r="G241">
        <v>0</v>
      </c>
      <c r="H241" t="s">
        <v>641</v>
      </c>
      <c r="I241" t="s">
        <v>23203</v>
      </c>
      <c r="J241" t="s">
        <v>685</v>
      </c>
      <c r="K241" t="s">
        <v>644</v>
      </c>
      <c r="L241" t="s">
        <v>645</v>
      </c>
      <c r="M241" t="s">
        <v>23204</v>
      </c>
      <c r="N241" t="s">
        <v>644</v>
      </c>
      <c r="O241" t="s">
        <v>668</v>
      </c>
      <c r="P241" t="s">
        <v>5</v>
      </c>
      <c r="Q241" t="s">
        <v>669</v>
      </c>
      <c r="R241" t="s">
        <v>645</v>
      </c>
      <c r="S241" t="s">
        <v>23205</v>
      </c>
      <c r="T241" t="s">
        <v>23206</v>
      </c>
    </row>
    <row r="242" spans="1:20" x14ac:dyDescent="0.25">
      <c r="A242" t="s">
        <v>22</v>
      </c>
      <c r="B242" t="s">
        <v>213</v>
      </c>
      <c r="C242">
        <v>57.27</v>
      </c>
      <c r="D242">
        <v>1</v>
      </c>
      <c r="E242" t="s">
        <v>23207</v>
      </c>
      <c r="F242">
        <v>64.27</v>
      </c>
      <c r="G242">
        <v>7</v>
      </c>
      <c r="H242" t="s">
        <v>805</v>
      </c>
      <c r="I242" t="s">
        <v>23208</v>
      </c>
      <c r="J242" t="s">
        <v>23209</v>
      </c>
      <c r="K242" t="s">
        <v>3945</v>
      </c>
      <c r="L242" t="s">
        <v>23210</v>
      </c>
      <c r="M242" t="s">
        <v>23211</v>
      </c>
      <c r="N242" t="s">
        <v>644</v>
      </c>
      <c r="O242" t="s">
        <v>811</v>
      </c>
      <c r="P242" t="s">
        <v>23</v>
      </c>
      <c r="Q242" t="s">
        <v>812</v>
      </c>
      <c r="R242" t="s">
        <v>645</v>
      </c>
      <c r="S242" t="s">
        <v>23212</v>
      </c>
      <c r="T242" t="s">
        <v>23211</v>
      </c>
    </row>
    <row r="243" spans="1:20" x14ac:dyDescent="0.25">
      <c r="A243" t="s">
        <v>18</v>
      </c>
      <c r="B243" t="s">
        <v>19</v>
      </c>
      <c r="C243">
        <v>66.666666666666671</v>
      </c>
      <c r="D243">
        <v>3</v>
      </c>
      <c r="E243" t="s">
        <v>23213</v>
      </c>
      <c r="F243">
        <v>200</v>
      </c>
      <c r="G243">
        <v>0</v>
      </c>
      <c r="H243" t="s">
        <v>641</v>
      </c>
      <c r="I243" t="s">
        <v>23214</v>
      </c>
      <c r="J243" t="s">
        <v>847</v>
      </c>
      <c r="K243" t="s">
        <v>644</v>
      </c>
      <c r="L243" t="s">
        <v>645</v>
      </c>
      <c r="M243" t="s">
        <v>23215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23216</v>
      </c>
      <c r="T243" t="s">
        <v>23217</v>
      </c>
    </row>
    <row r="244" spans="1:20" x14ac:dyDescent="0.25">
      <c r="A244" t="s">
        <v>147</v>
      </c>
      <c r="B244" t="s">
        <v>148</v>
      </c>
      <c r="C244">
        <v>33.333333333333336</v>
      </c>
      <c r="D244">
        <v>3</v>
      </c>
      <c r="E244" t="s">
        <v>23213</v>
      </c>
      <c r="F244">
        <v>200</v>
      </c>
      <c r="G244">
        <v>0</v>
      </c>
      <c r="H244" t="s">
        <v>641</v>
      </c>
      <c r="I244" t="s">
        <v>23214</v>
      </c>
      <c r="J244" t="s">
        <v>847</v>
      </c>
      <c r="K244" t="s">
        <v>644</v>
      </c>
      <c r="L244" t="s">
        <v>645</v>
      </c>
      <c r="M244" t="s">
        <v>23215</v>
      </c>
      <c r="N244" t="s">
        <v>644</v>
      </c>
      <c r="O244" t="s">
        <v>647</v>
      </c>
      <c r="P244" t="s">
        <v>5</v>
      </c>
      <c r="Q244" t="s">
        <v>648</v>
      </c>
      <c r="R244" t="s">
        <v>645</v>
      </c>
      <c r="S244" t="s">
        <v>23216</v>
      </c>
      <c r="T244" t="s">
        <v>23217</v>
      </c>
    </row>
    <row r="245" spans="1:20" x14ac:dyDescent="0.25">
      <c r="A245" t="s">
        <v>18</v>
      </c>
      <c r="B245" t="s">
        <v>19</v>
      </c>
      <c r="C245">
        <v>66.666666666666671</v>
      </c>
      <c r="D245">
        <v>3</v>
      </c>
      <c r="E245" t="s">
        <v>23218</v>
      </c>
      <c r="F245">
        <v>138</v>
      </c>
      <c r="G245">
        <v>38</v>
      </c>
      <c r="H245" t="s">
        <v>641</v>
      </c>
      <c r="I245" t="s">
        <v>23219</v>
      </c>
      <c r="J245" t="s">
        <v>1549</v>
      </c>
      <c r="K245" t="s">
        <v>644</v>
      </c>
      <c r="L245" t="s">
        <v>645</v>
      </c>
      <c r="M245" t="s">
        <v>23220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23221</v>
      </c>
      <c r="T245" t="s">
        <v>23220</v>
      </c>
    </row>
    <row r="246" spans="1:20" x14ac:dyDescent="0.25">
      <c r="A246" t="s">
        <v>18</v>
      </c>
      <c r="B246" t="s">
        <v>19</v>
      </c>
      <c r="C246">
        <v>66.666666666666671</v>
      </c>
      <c r="D246">
        <v>3</v>
      </c>
      <c r="E246" t="s">
        <v>23222</v>
      </c>
      <c r="F246">
        <v>100</v>
      </c>
      <c r="G246">
        <v>0</v>
      </c>
      <c r="H246" t="s">
        <v>641</v>
      </c>
      <c r="I246" t="s">
        <v>23223</v>
      </c>
      <c r="J246" t="s">
        <v>690</v>
      </c>
      <c r="K246" t="s">
        <v>644</v>
      </c>
      <c r="L246" t="s">
        <v>645</v>
      </c>
      <c r="M246" t="s">
        <v>23224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23225</v>
      </c>
      <c r="T246" t="s">
        <v>23224</v>
      </c>
    </row>
    <row r="247" spans="1:20" x14ac:dyDescent="0.25">
      <c r="A247" t="s">
        <v>147</v>
      </c>
      <c r="B247" t="s">
        <v>148</v>
      </c>
      <c r="C247">
        <v>65</v>
      </c>
      <c r="D247">
        <v>9</v>
      </c>
      <c r="E247" t="s">
        <v>23226</v>
      </c>
      <c r="F247">
        <v>299</v>
      </c>
      <c r="G247">
        <v>0</v>
      </c>
      <c r="H247" t="s">
        <v>641</v>
      </c>
      <c r="I247" t="s">
        <v>23227</v>
      </c>
      <c r="J247" t="s">
        <v>666</v>
      </c>
      <c r="K247" t="s">
        <v>644</v>
      </c>
      <c r="L247" t="s">
        <v>645</v>
      </c>
      <c r="M247" t="s">
        <v>23228</v>
      </c>
      <c r="N247" t="s">
        <v>644</v>
      </c>
      <c r="O247" t="s">
        <v>668</v>
      </c>
      <c r="P247" t="s">
        <v>5</v>
      </c>
      <c r="Q247" t="s">
        <v>669</v>
      </c>
      <c r="R247" t="s">
        <v>645</v>
      </c>
      <c r="S247" t="s">
        <v>23229</v>
      </c>
      <c r="T247" t="s">
        <v>23228</v>
      </c>
    </row>
    <row r="248" spans="1:20" x14ac:dyDescent="0.25">
      <c r="A248" t="s">
        <v>147</v>
      </c>
      <c r="B248" t="s">
        <v>148</v>
      </c>
      <c r="C248">
        <v>50</v>
      </c>
      <c r="D248">
        <v>6</v>
      </c>
      <c r="E248" t="s">
        <v>23230</v>
      </c>
      <c r="F248">
        <v>200</v>
      </c>
      <c r="G248">
        <v>0</v>
      </c>
      <c r="H248" t="s">
        <v>641</v>
      </c>
      <c r="I248" t="s">
        <v>23231</v>
      </c>
      <c r="J248" t="s">
        <v>657</v>
      </c>
      <c r="K248" t="s">
        <v>644</v>
      </c>
      <c r="L248" t="s">
        <v>645</v>
      </c>
      <c r="M248" t="s">
        <v>23232</v>
      </c>
      <c r="N248" t="s">
        <v>644</v>
      </c>
      <c r="O248" t="s">
        <v>668</v>
      </c>
      <c r="P248" t="s">
        <v>5</v>
      </c>
      <c r="Q248" t="s">
        <v>669</v>
      </c>
      <c r="R248" t="s">
        <v>645</v>
      </c>
      <c r="S248" t="s">
        <v>23233</v>
      </c>
      <c r="T248" t="s">
        <v>23232</v>
      </c>
    </row>
    <row r="249" spans="1:20" x14ac:dyDescent="0.25">
      <c r="A249" t="s">
        <v>147</v>
      </c>
      <c r="B249" t="s">
        <v>148</v>
      </c>
      <c r="C249">
        <v>33.333333333333336</v>
      </c>
      <c r="D249">
        <v>3</v>
      </c>
      <c r="E249" t="s">
        <v>23234</v>
      </c>
      <c r="F249">
        <v>100</v>
      </c>
      <c r="G249">
        <v>0</v>
      </c>
      <c r="H249" t="s">
        <v>641</v>
      </c>
      <c r="I249" t="s">
        <v>23235</v>
      </c>
      <c r="J249" t="s">
        <v>1520</v>
      </c>
      <c r="K249" t="s">
        <v>644</v>
      </c>
      <c r="L249" t="s">
        <v>645</v>
      </c>
      <c r="M249" t="s">
        <v>23236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23237</v>
      </c>
      <c r="T249" t="s">
        <v>23236</v>
      </c>
    </row>
    <row r="250" spans="1:20" x14ac:dyDescent="0.25">
      <c r="A250" t="s">
        <v>18</v>
      </c>
      <c r="B250" t="s">
        <v>19</v>
      </c>
      <c r="C250">
        <v>66.666666666666671</v>
      </c>
      <c r="D250">
        <v>3</v>
      </c>
      <c r="E250" t="s">
        <v>23238</v>
      </c>
      <c r="F250">
        <v>100</v>
      </c>
      <c r="G250">
        <v>0</v>
      </c>
      <c r="H250" t="s">
        <v>641</v>
      </c>
      <c r="I250" t="s">
        <v>23239</v>
      </c>
      <c r="J250" t="s">
        <v>2079</v>
      </c>
      <c r="K250" t="s">
        <v>644</v>
      </c>
      <c r="L250" t="s">
        <v>645</v>
      </c>
      <c r="M250" t="s">
        <v>23240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23241</v>
      </c>
      <c r="T250" t="s">
        <v>23240</v>
      </c>
    </row>
    <row r="251" spans="1:20" x14ac:dyDescent="0.25">
      <c r="A251" t="s">
        <v>240</v>
      </c>
      <c r="B251" t="s">
        <v>246</v>
      </c>
      <c r="C251">
        <v>139</v>
      </c>
      <c r="D251">
        <v>1</v>
      </c>
      <c r="E251" t="s">
        <v>23242</v>
      </c>
      <c r="F251">
        <v>108.99</v>
      </c>
      <c r="G251">
        <v>0</v>
      </c>
      <c r="H251" t="s">
        <v>641</v>
      </c>
      <c r="I251" t="s">
        <v>23243</v>
      </c>
      <c r="J251" t="s">
        <v>864</v>
      </c>
      <c r="K251" t="s">
        <v>644</v>
      </c>
      <c r="L251" t="s">
        <v>645</v>
      </c>
      <c r="M251" t="s">
        <v>23244</v>
      </c>
      <c r="N251" t="s">
        <v>644</v>
      </c>
      <c r="O251" t="s">
        <v>647</v>
      </c>
      <c r="P251" t="s">
        <v>5</v>
      </c>
      <c r="Q251" t="s">
        <v>648</v>
      </c>
      <c r="R251" t="s">
        <v>645</v>
      </c>
      <c r="S251" t="s">
        <v>23245</v>
      </c>
      <c r="T251" t="s">
        <v>23244</v>
      </c>
    </row>
    <row r="252" spans="1:20" x14ac:dyDescent="0.25">
      <c r="A252" t="s">
        <v>240</v>
      </c>
      <c r="B252" t="s">
        <v>1870</v>
      </c>
      <c r="C252">
        <v>97.01</v>
      </c>
      <c r="D252">
        <v>1</v>
      </c>
      <c r="E252" t="s">
        <v>23246</v>
      </c>
      <c r="F252">
        <v>202.52</v>
      </c>
      <c r="G252">
        <v>8.5</v>
      </c>
      <c r="H252" t="s">
        <v>805</v>
      </c>
      <c r="I252" t="s">
        <v>3943</v>
      </c>
      <c r="J252" t="s">
        <v>3944</v>
      </c>
      <c r="K252" t="s">
        <v>3945</v>
      </c>
      <c r="L252" t="s">
        <v>3946</v>
      </c>
      <c r="M252" t="s">
        <v>23247</v>
      </c>
      <c r="N252" t="s">
        <v>644</v>
      </c>
      <c r="O252" t="s">
        <v>811</v>
      </c>
      <c r="P252" t="s">
        <v>23</v>
      </c>
      <c r="Q252" t="s">
        <v>812</v>
      </c>
      <c r="R252" t="s">
        <v>645</v>
      </c>
      <c r="S252" t="s">
        <v>23248</v>
      </c>
      <c r="T252" t="s">
        <v>23249</v>
      </c>
    </row>
    <row r="253" spans="1:20" x14ac:dyDescent="0.25">
      <c r="A253" t="s">
        <v>241</v>
      </c>
      <c r="B253" t="s">
        <v>1870</v>
      </c>
      <c r="C253">
        <v>97.01</v>
      </c>
      <c r="D253">
        <v>1</v>
      </c>
      <c r="E253" t="s">
        <v>23246</v>
      </c>
      <c r="F253">
        <v>202.52</v>
      </c>
      <c r="G253">
        <v>8.5</v>
      </c>
      <c r="H253" t="s">
        <v>805</v>
      </c>
      <c r="I253" t="s">
        <v>3943</v>
      </c>
      <c r="J253" t="s">
        <v>3944</v>
      </c>
      <c r="K253" t="s">
        <v>3945</v>
      </c>
      <c r="L253" t="s">
        <v>3946</v>
      </c>
      <c r="M253" t="s">
        <v>23247</v>
      </c>
      <c r="N253" t="s">
        <v>644</v>
      </c>
      <c r="O253" t="s">
        <v>811</v>
      </c>
      <c r="P253" t="s">
        <v>23</v>
      </c>
      <c r="Q253" t="s">
        <v>812</v>
      </c>
      <c r="R253" t="s">
        <v>645</v>
      </c>
      <c r="S253" t="s">
        <v>23248</v>
      </c>
      <c r="T253" t="s">
        <v>23249</v>
      </c>
    </row>
    <row r="254" spans="1:20" x14ac:dyDescent="0.25">
      <c r="A254" t="s">
        <v>18</v>
      </c>
      <c r="B254" t="s">
        <v>19</v>
      </c>
      <c r="C254">
        <v>33</v>
      </c>
      <c r="D254">
        <v>20</v>
      </c>
      <c r="E254" t="s">
        <v>23250</v>
      </c>
      <c r="F254">
        <v>800</v>
      </c>
      <c r="G254">
        <v>0</v>
      </c>
      <c r="H254" t="s">
        <v>641</v>
      </c>
      <c r="I254" t="s">
        <v>23251</v>
      </c>
      <c r="J254" t="s">
        <v>1072</v>
      </c>
      <c r="K254" t="s">
        <v>644</v>
      </c>
      <c r="L254" t="s">
        <v>645</v>
      </c>
      <c r="M254" t="s">
        <v>23252</v>
      </c>
      <c r="N254" t="s">
        <v>644</v>
      </c>
      <c r="O254" t="s">
        <v>668</v>
      </c>
      <c r="P254" t="s">
        <v>5</v>
      </c>
      <c r="Q254" t="s">
        <v>669</v>
      </c>
      <c r="R254" t="s">
        <v>645</v>
      </c>
      <c r="S254" t="s">
        <v>23253</v>
      </c>
      <c r="T254" t="s">
        <v>23252</v>
      </c>
    </row>
    <row r="255" spans="1:20" x14ac:dyDescent="0.25">
      <c r="A255" t="s">
        <v>18</v>
      </c>
      <c r="B255" t="s">
        <v>19</v>
      </c>
      <c r="C255">
        <v>66.666666666666671</v>
      </c>
      <c r="D255">
        <v>3</v>
      </c>
      <c r="E255" t="s">
        <v>23254</v>
      </c>
      <c r="F255">
        <v>100</v>
      </c>
      <c r="G255">
        <v>0</v>
      </c>
      <c r="H255" t="s">
        <v>641</v>
      </c>
      <c r="I255" t="s">
        <v>23255</v>
      </c>
      <c r="J255" t="s">
        <v>1314</v>
      </c>
      <c r="K255" t="s">
        <v>644</v>
      </c>
      <c r="L255" t="s">
        <v>645</v>
      </c>
      <c r="M255" t="s">
        <v>23256</v>
      </c>
      <c r="N255" t="s">
        <v>644</v>
      </c>
      <c r="O255" t="s">
        <v>647</v>
      </c>
      <c r="P255" t="s">
        <v>5</v>
      </c>
      <c r="Q255" t="s">
        <v>648</v>
      </c>
      <c r="R255" t="s">
        <v>645</v>
      </c>
      <c r="S255" t="s">
        <v>23257</v>
      </c>
      <c r="T255" t="s">
        <v>23256</v>
      </c>
    </row>
    <row r="256" spans="1:20" x14ac:dyDescent="0.25">
      <c r="A256" t="s">
        <v>239</v>
      </c>
      <c r="B256" t="s">
        <v>245</v>
      </c>
      <c r="C256">
        <v>139</v>
      </c>
      <c r="D256">
        <v>1</v>
      </c>
      <c r="E256" t="s">
        <v>23258</v>
      </c>
      <c r="F256">
        <v>115.99</v>
      </c>
      <c r="G256">
        <v>7</v>
      </c>
      <c r="H256" t="s">
        <v>641</v>
      </c>
      <c r="I256" t="s">
        <v>23259</v>
      </c>
      <c r="J256" t="s">
        <v>724</v>
      </c>
      <c r="K256" t="s">
        <v>644</v>
      </c>
      <c r="L256" t="s">
        <v>645</v>
      </c>
      <c r="M256" t="s">
        <v>23260</v>
      </c>
      <c r="N256" t="s">
        <v>644</v>
      </c>
      <c r="O256" t="s">
        <v>668</v>
      </c>
      <c r="P256" t="s">
        <v>5</v>
      </c>
      <c r="Q256" t="s">
        <v>669</v>
      </c>
      <c r="R256" t="s">
        <v>645</v>
      </c>
      <c r="S256" t="s">
        <v>23261</v>
      </c>
      <c r="T256" t="s">
        <v>23260</v>
      </c>
    </row>
    <row r="257" spans="1:20" x14ac:dyDescent="0.25">
      <c r="A257" t="s">
        <v>18</v>
      </c>
      <c r="B257" t="s">
        <v>19</v>
      </c>
      <c r="C257">
        <v>66.666666666666671</v>
      </c>
      <c r="D257">
        <v>3</v>
      </c>
      <c r="E257" t="s">
        <v>23262</v>
      </c>
      <c r="F257">
        <v>100</v>
      </c>
      <c r="G257">
        <v>0</v>
      </c>
      <c r="H257" t="s">
        <v>641</v>
      </c>
      <c r="I257" t="s">
        <v>23263</v>
      </c>
      <c r="J257" t="s">
        <v>1003</v>
      </c>
      <c r="K257" t="s">
        <v>644</v>
      </c>
      <c r="L257" t="s">
        <v>645</v>
      </c>
      <c r="M257" t="s">
        <v>23264</v>
      </c>
      <c r="N257" t="s">
        <v>644</v>
      </c>
      <c r="O257" t="s">
        <v>647</v>
      </c>
      <c r="P257" t="s">
        <v>5</v>
      </c>
      <c r="Q257" t="s">
        <v>648</v>
      </c>
      <c r="R257" t="s">
        <v>645</v>
      </c>
      <c r="S257" t="s">
        <v>23265</v>
      </c>
      <c r="T257" t="s">
        <v>23264</v>
      </c>
    </row>
    <row r="258" spans="1:20" x14ac:dyDescent="0.25">
      <c r="A258" t="s">
        <v>22</v>
      </c>
      <c r="B258" t="s">
        <v>27</v>
      </c>
      <c r="C258">
        <v>66.333333333333329</v>
      </c>
      <c r="D258">
        <v>3</v>
      </c>
      <c r="E258" t="s">
        <v>23266</v>
      </c>
      <c r="F258">
        <v>250</v>
      </c>
      <c r="G258">
        <v>0</v>
      </c>
      <c r="H258" t="s">
        <v>641</v>
      </c>
      <c r="I258" t="s">
        <v>13032</v>
      </c>
      <c r="J258" t="s">
        <v>834</v>
      </c>
      <c r="K258" t="s">
        <v>644</v>
      </c>
      <c r="L258" t="s">
        <v>645</v>
      </c>
      <c r="M258" t="s">
        <v>23267</v>
      </c>
      <c r="N258" t="s">
        <v>644</v>
      </c>
      <c r="O258" t="s">
        <v>647</v>
      </c>
      <c r="P258" t="s">
        <v>5</v>
      </c>
      <c r="Q258" t="s">
        <v>648</v>
      </c>
      <c r="R258" t="s">
        <v>645</v>
      </c>
      <c r="S258" t="s">
        <v>23268</v>
      </c>
      <c r="T258" t="s">
        <v>23267</v>
      </c>
    </row>
    <row r="259" spans="1:20" x14ac:dyDescent="0.25">
      <c r="A259" t="s">
        <v>18</v>
      </c>
      <c r="B259" t="s">
        <v>19</v>
      </c>
      <c r="C259">
        <v>66.666666666666671</v>
      </c>
      <c r="D259">
        <v>3</v>
      </c>
      <c r="E259" t="s">
        <v>23269</v>
      </c>
      <c r="F259">
        <v>145</v>
      </c>
      <c r="G259">
        <v>0</v>
      </c>
      <c r="H259" t="s">
        <v>673</v>
      </c>
      <c r="I259" t="s">
        <v>23270</v>
      </c>
      <c r="J259" t="s">
        <v>23271</v>
      </c>
      <c r="K259" t="s">
        <v>15404</v>
      </c>
      <c r="L259" t="s">
        <v>5364</v>
      </c>
      <c r="M259" t="s">
        <v>23247</v>
      </c>
      <c r="N259" t="s">
        <v>644</v>
      </c>
      <c r="O259" t="s">
        <v>679</v>
      </c>
      <c r="P259" t="s">
        <v>26</v>
      </c>
      <c r="Q259" t="s">
        <v>680</v>
      </c>
      <c r="R259" t="s">
        <v>645</v>
      </c>
      <c r="S259" t="s">
        <v>23272</v>
      </c>
      <c r="T259" t="s">
        <v>23273</v>
      </c>
    </row>
    <row r="260" spans="1:20" x14ac:dyDescent="0.25">
      <c r="A260" t="s">
        <v>18</v>
      </c>
      <c r="B260" t="s">
        <v>19</v>
      </c>
      <c r="C260">
        <v>66.666666666666671</v>
      </c>
      <c r="D260">
        <v>3</v>
      </c>
      <c r="E260" t="s">
        <v>23274</v>
      </c>
      <c r="F260">
        <v>103</v>
      </c>
      <c r="G260">
        <v>3</v>
      </c>
      <c r="H260" t="s">
        <v>641</v>
      </c>
      <c r="I260" t="s">
        <v>23275</v>
      </c>
      <c r="J260" t="s">
        <v>2660</v>
      </c>
      <c r="K260" t="s">
        <v>644</v>
      </c>
      <c r="L260" t="s">
        <v>645</v>
      </c>
      <c r="M260" t="s">
        <v>23276</v>
      </c>
      <c r="N260" t="s">
        <v>644</v>
      </c>
      <c r="O260" t="s">
        <v>668</v>
      </c>
      <c r="P260" t="s">
        <v>5</v>
      </c>
      <c r="Q260" t="s">
        <v>669</v>
      </c>
      <c r="R260" t="s">
        <v>645</v>
      </c>
      <c r="S260" t="s">
        <v>23277</v>
      </c>
      <c r="T260" t="s">
        <v>23276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23278</v>
      </c>
      <c r="F261">
        <v>200</v>
      </c>
      <c r="G261">
        <v>0</v>
      </c>
      <c r="H261" t="s">
        <v>641</v>
      </c>
      <c r="I261" t="s">
        <v>23279</v>
      </c>
      <c r="J261" t="s">
        <v>869</v>
      </c>
      <c r="K261" t="s">
        <v>644</v>
      </c>
      <c r="L261" t="s">
        <v>645</v>
      </c>
      <c r="M261" t="s">
        <v>23280</v>
      </c>
      <c r="N261" t="s">
        <v>644</v>
      </c>
      <c r="O261" t="s">
        <v>668</v>
      </c>
      <c r="P261" t="s">
        <v>5</v>
      </c>
      <c r="Q261" t="s">
        <v>669</v>
      </c>
      <c r="R261" t="s">
        <v>645</v>
      </c>
      <c r="S261" t="s">
        <v>23281</v>
      </c>
      <c r="T261" t="s">
        <v>23282</v>
      </c>
    </row>
    <row r="262" spans="1:20" x14ac:dyDescent="0.25">
      <c r="A262" t="s">
        <v>18</v>
      </c>
      <c r="B262" t="s">
        <v>19</v>
      </c>
      <c r="C262">
        <v>66.666666666666671</v>
      </c>
      <c r="D262">
        <v>3</v>
      </c>
      <c r="E262" t="s">
        <v>23283</v>
      </c>
      <c r="F262">
        <v>100</v>
      </c>
      <c r="G262">
        <v>0</v>
      </c>
      <c r="H262" t="s">
        <v>641</v>
      </c>
      <c r="I262" t="s">
        <v>23284</v>
      </c>
      <c r="J262" t="s">
        <v>666</v>
      </c>
      <c r="K262" t="s">
        <v>644</v>
      </c>
      <c r="L262" t="s">
        <v>645</v>
      </c>
      <c r="M262" t="s">
        <v>23285</v>
      </c>
      <c r="N262" t="s">
        <v>644</v>
      </c>
      <c r="O262" t="s">
        <v>647</v>
      </c>
      <c r="P262" t="s">
        <v>5</v>
      </c>
      <c r="Q262" t="s">
        <v>648</v>
      </c>
      <c r="R262" t="s">
        <v>645</v>
      </c>
      <c r="S262" t="s">
        <v>23286</v>
      </c>
      <c r="T262" t="s">
        <v>23285</v>
      </c>
    </row>
    <row r="263" spans="1:20" x14ac:dyDescent="0.25">
      <c r="A263" t="s">
        <v>147</v>
      </c>
      <c r="B263" t="s">
        <v>148</v>
      </c>
      <c r="C263">
        <v>33.333333333333336</v>
      </c>
      <c r="D263">
        <v>3</v>
      </c>
      <c r="E263" t="s">
        <v>23287</v>
      </c>
      <c r="F263">
        <v>228</v>
      </c>
      <c r="G263">
        <v>0</v>
      </c>
      <c r="H263" t="s">
        <v>673</v>
      </c>
      <c r="I263" t="s">
        <v>14495</v>
      </c>
      <c r="J263" t="s">
        <v>23288</v>
      </c>
      <c r="K263" t="s">
        <v>23289</v>
      </c>
      <c r="L263" t="s">
        <v>5090</v>
      </c>
      <c r="M263" t="s">
        <v>23290</v>
      </c>
      <c r="N263" t="s">
        <v>644</v>
      </c>
      <c r="O263" t="s">
        <v>679</v>
      </c>
      <c r="P263" t="s">
        <v>26</v>
      </c>
      <c r="Q263" t="s">
        <v>680</v>
      </c>
      <c r="R263" t="s">
        <v>645</v>
      </c>
      <c r="S263" t="s">
        <v>23291</v>
      </c>
      <c r="T263" t="s">
        <v>23290</v>
      </c>
    </row>
    <row r="264" spans="1:20" x14ac:dyDescent="0.25">
      <c r="A264" t="s">
        <v>22</v>
      </c>
      <c r="B264" t="s">
        <v>27</v>
      </c>
      <c r="C264">
        <v>79</v>
      </c>
      <c r="D264">
        <v>1</v>
      </c>
      <c r="E264" t="s">
        <v>23287</v>
      </c>
      <c r="F264">
        <v>228</v>
      </c>
      <c r="G264">
        <v>0</v>
      </c>
      <c r="H264" t="s">
        <v>673</v>
      </c>
      <c r="I264" t="s">
        <v>14495</v>
      </c>
      <c r="J264" t="s">
        <v>23288</v>
      </c>
      <c r="K264" t="s">
        <v>23289</v>
      </c>
      <c r="L264" t="s">
        <v>5090</v>
      </c>
      <c r="M264" t="s">
        <v>23290</v>
      </c>
      <c r="N264" t="s">
        <v>644</v>
      </c>
      <c r="O264" t="s">
        <v>679</v>
      </c>
      <c r="P264" t="s">
        <v>26</v>
      </c>
      <c r="Q264" t="s">
        <v>680</v>
      </c>
      <c r="R264" t="s">
        <v>645</v>
      </c>
      <c r="S264" t="s">
        <v>23291</v>
      </c>
      <c r="T264" t="s">
        <v>23290</v>
      </c>
    </row>
    <row r="265" spans="1:20" x14ac:dyDescent="0.25">
      <c r="A265" t="s">
        <v>147</v>
      </c>
      <c r="B265" t="s">
        <v>148</v>
      </c>
      <c r="C265">
        <v>33.333333333333336</v>
      </c>
      <c r="D265">
        <v>3</v>
      </c>
      <c r="E265" t="s">
        <v>23292</v>
      </c>
      <c r="F265">
        <v>100</v>
      </c>
      <c r="G265">
        <v>0</v>
      </c>
      <c r="H265" t="s">
        <v>641</v>
      </c>
      <c r="I265" t="s">
        <v>23293</v>
      </c>
      <c r="J265" t="s">
        <v>666</v>
      </c>
      <c r="K265" t="s">
        <v>644</v>
      </c>
      <c r="L265" t="s">
        <v>645</v>
      </c>
      <c r="M265" t="s">
        <v>23294</v>
      </c>
      <c r="N265" t="s">
        <v>644</v>
      </c>
      <c r="O265" t="s">
        <v>668</v>
      </c>
      <c r="P265" t="s">
        <v>5</v>
      </c>
      <c r="Q265" t="s">
        <v>669</v>
      </c>
      <c r="R265" t="s">
        <v>645</v>
      </c>
      <c r="S265" t="s">
        <v>23295</v>
      </c>
      <c r="T265" t="s">
        <v>23294</v>
      </c>
    </row>
    <row r="266" spans="1:20" x14ac:dyDescent="0.25">
      <c r="A266" t="s">
        <v>147</v>
      </c>
      <c r="B266" t="s">
        <v>148</v>
      </c>
      <c r="C266">
        <v>33.333333333333336</v>
      </c>
      <c r="D266">
        <v>3</v>
      </c>
      <c r="E266" t="s">
        <v>23296</v>
      </c>
      <c r="F266">
        <v>100</v>
      </c>
      <c r="G266">
        <v>0</v>
      </c>
      <c r="H266" t="s">
        <v>641</v>
      </c>
      <c r="I266" t="s">
        <v>23297</v>
      </c>
      <c r="J266" t="s">
        <v>685</v>
      </c>
      <c r="K266" t="s">
        <v>644</v>
      </c>
      <c r="L266" t="s">
        <v>645</v>
      </c>
      <c r="M266" t="s">
        <v>23298</v>
      </c>
      <c r="N266" t="s">
        <v>644</v>
      </c>
      <c r="O266" t="s">
        <v>668</v>
      </c>
      <c r="P266" t="s">
        <v>5</v>
      </c>
      <c r="Q266" t="s">
        <v>669</v>
      </c>
      <c r="R266" t="s">
        <v>645</v>
      </c>
      <c r="S266" t="s">
        <v>23299</v>
      </c>
      <c r="T266" t="s">
        <v>23298</v>
      </c>
    </row>
    <row r="267" spans="1:20" x14ac:dyDescent="0.25">
      <c r="A267" t="s">
        <v>601</v>
      </c>
      <c r="B267" t="s">
        <v>602</v>
      </c>
      <c r="C267">
        <v>139</v>
      </c>
      <c r="D267">
        <v>1</v>
      </c>
      <c r="E267" t="s">
        <v>23300</v>
      </c>
      <c r="F267">
        <v>108.99</v>
      </c>
      <c r="G267">
        <v>0</v>
      </c>
      <c r="H267" t="s">
        <v>641</v>
      </c>
      <c r="I267" t="s">
        <v>23301</v>
      </c>
      <c r="J267" t="s">
        <v>745</v>
      </c>
      <c r="K267" t="s">
        <v>644</v>
      </c>
      <c r="L267" t="s">
        <v>645</v>
      </c>
      <c r="M267" t="s">
        <v>23302</v>
      </c>
      <c r="N267" t="s">
        <v>644</v>
      </c>
      <c r="O267" t="s">
        <v>668</v>
      </c>
      <c r="P267" t="s">
        <v>5</v>
      </c>
      <c r="Q267" t="s">
        <v>669</v>
      </c>
      <c r="R267" t="s">
        <v>645</v>
      </c>
      <c r="S267" t="s">
        <v>23303</v>
      </c>
      <c r="T267" t="s">
        <v>23304</v>
      </c>
    </row>
    <row r="268" spans="1:20" x14ac:dyDescent="0.25">
      <c r="A268" t="s">
        <v>22</v>
      </c>
      <c r="B268" t="s">
        <v>27</v>
      </c>
      <c r="C268">
        <v>79</v>
      </c>
      <c r="D268">
        <v>3</v>
      </c>
      <c r="E268" t="s">
        <v>23305</v>
      </c>
      <c r="F268">
        <v>237</v>
      </c>
      <c r="G268">
        <v>0</v>
      </c>
      <c r="H268" t="s">
        <v>673</v>
      </c>
      <c r="I268" t="s">
        <v>12069</v>
      </c>
      <c r="J268" t="s">
        <v>23306</v>
      </c>
      <c r="K268" t="s">
        <v>23307</v>
      </c>
      <c r="L268" t="s">
        <v>2138</v>
      </c>
      <c r="M268" t="s">
        <v>23308</v>
      </c>
      <c r="N268" t="s">
        <v>644</v>
      </c>
      <c r="O268" t="s">
        <v>679</v>
      </c>
      <c r="P268" t="s">
        <v>26</v>
      </c>
      <c r="Q268" t="s">
        <v>680</v>
      </c>
      <c r="R268" t="s">
        <v>645</v>
      </c>
      <c r="S268" t="s">
        <v>23309</v>
      </c>
      <c r="T268" t="s">
        <v>23302</v>
      </c>
    </row>
    <row r="269" spans="1:20" x14ac:dyDescent="0.25">
      <c r="A269" t="s">
        <v>72</v>
      </c>
      <c r="B269" t="s">
        <v>108</v>
      </c>
      <c r="C269">
        <v>66.333333333333329</v>
      </c>
      <c r="D269">
        <v>3</v>
      </c>
      <c r="E269" t="s">
        <v>23310</v>
      </c>
      <c r="F269">
        <v>204</v>
      </c>
      <c r="G269">
        <v>0</v>
      </c>
      <c r="H269" t="s">
        <v>673</v>
      </c>
      <c r="I269" t="s">
        <v>11698</v>
      </c>
      <c r="J269" t="s">
        <v>23311</v>
      </c>
      <c r="K269" t="s">
        <v>9130</v>
      </c>
      <c r="L269" t="s">
        <v>9002</v>
      </c>
      <c r="M269" t="s">
        <v>23302</v>
      </c>
      <c r="N269" t="s">
        <v>644</v>
      </c>
      <c r="O269" t="s">
        <v>679</v>
      </c>
      <c r="P269" t="s">
        <v>26</v>
      </c>
      <c r="Q269" t="s">
        <v>680</v>
      </c>
      <c r="R269" t="s">
        <v>645</v>
      </c>
      <c r="S269" t="s">
        <v>23312</v>
      </c>
      <c r="T269" t="s">
        <v>23302</v>
      </c>
    </row>
    <row r="270" spans="1:20" x14ac:dyDescent="0.25">
      <c r="A270" t="s">
        <v>22</v>
      </c>
      <c r="B270" t="s">
        <v>27</v>
      </c>
      <c r="C270">
        <v>79</v>
      </c>
      <c r="D270">
        <v>3</v>
      </c>
      <c r="E270" t="s">
        <v>23313</v>
      </c>
      <c r="F270">
        <v>237</v>
      </c>
      <c r="G270">
        <v>0</v>
      </c>
      <c r="H270" t="s">
        <v>673</v>
      </c>
      <c r="I270" t="s">
        <v>12069</v>
      </c>
      <c r="J270" t="s">
        <v>23306</v>
      </c>
      <c r="K270" t="s">
        <v>23307</v>
      </c>
      <c r="L270" t="s">
        <v>2138</v>
      </c>
      <c r="M270" t="s">
        <v>23314</v>
      </c>
      <c r="N270" t="s">
        <v>644</v>
      </c>
      <c r="O270" t="s">
        <v>679</v>
      </c>
      <c r="P270" t="s">
        <v>26</v>
      </c>
      <c r="Q270" t="s">
        <v>680</v>
      </c>
      <c r="R270" t="s">
        <v>645</v>
      </c>
      <c r="S270" t="s">
        <v>23315</v>
      </c>
      <c r="T270" t="s">
        <v>23302</v>
      </c>
    </row>
    <row r="271" spans="1:20" x14ac:dyDescent="0.25">
      <c r="A271" t="s">
        <v>147</v>
      </c>
      <c r="B271" t="s">
        <v>148</v>
      </c>
      <c r="C271">
        <v>33.333333333333336</v>
      </c>
      <c r="D271">
        <v>3</v>
      </c>
      <c r="E271" t="s">
        <v>23316</v>
      </c>
      <c r="F271">
        <v>100</v>
      </c>
      <c r="G271">
        <v>0</v>
      </c>
      <c r="H271" t="s">
        <v>641</v>
      </c>
      <c r="I271" t="s">
        <v>8915</v>
      </c>
      <c r="J271" t="s">
        <v>666</v>
      </c>
      <c r="K271" t="s">
        <v>644</v>
      </c>
      <c r="L271" t="s">
        <v>645</v>
      </c>
      <c r="M271" t="s">
        <v>23317</v>
      </c>
      <c r="N271" t="s">
        <v>644</v>
      </c>
      <c r="O271" t="s">
        <v>647</v>
      </c>
      <c r="P271" t="s">
        <v>5</v>
      </c>
      <c r="Q271" t="s">
        <v>648</v>
      </c>
      <c r="R271" t="s">
        <v>645</v>
      </c>
      <c r="S271" t="s">
        <v>23318</v>
      </c>
      <c r="T271" t="s">
        <v>23302</v>
      </c>
    </row>
    <row r="272" spans="1:20" x14ac:dyDescent="0.25">
      <c r="A272" t="s">
        <v>147</v>
      </c>
      <c r="B272" t="s">
        <v>148</v>
      </c>
      <c r="C272">
        <v>33.333333333333336</v>
      </c>
      <c r="D272">
        <v>3</v>
      </c>
      <c r="E272" t="s">
        <v>23319</v>
      </c>
      <c r="F272">
        <v>100</v>
      </c>
      <c r="G272">
        <v>0</v>
      </c>
      <c r="H272" t="s">
        <v>641</v>
      </c>
      <c r="I272" t="s">
        <v>23320</v>
      </c>
      <c r="J272" t="s">
        <v>1441</v>
      </c>
      <c r="K272" t="s">
        <v>644</v>
      </c>
      <c r="L272" t="s">
        <v>645</v>
      </c>
      <c r="M272" t="s">
        <v>23321</v>
      </c>
      <c r="N272" t="s">
        <v>644</v>
      </c>
      <c r="O272" t="s">
        <v>668</v>
      </c>
      <c r="P272" t="s">
        <v>5</v>
      </c>
      <c r="Q272" t="s">
        <v>669</v>
      </c>
      <c r="R272" t="s">
        <v>645</v>
      </c>
      <c r="S272" t="s">
        <v>23322</v>
      </c>
      <c r="T272" t="s">
        <v>23321</v>
      </c>
    </row>
    <row r="273" spans="1:20" x14ac:dyDescent="0.25">
      <c r="A273" t="s">
        <v>601</v>
      </c>
      <c r="B273" t="s">
        <v>1870</v>
      </c>
      <c r="C273">
        <v>95.55</v>
      </c>
      <c r="D273">
        <v>1</v>
      </c>
      <c r="E273" t="s">
        <v>23323</v>
      </c>
      <c r="F273">
        <v>238.6</v>
      </c>
      <c r="G273">
        <v>47.5</v>
      </c>
      <c r="H273" t="s">
        <v>673</v>
      </c>
      <c r="I273" t="s">
        <v>23324</v>
      </c>
      <c r="J273" t="s">
        <v>23325</v>
      </c>
      <c r="K273" t="s">
        <v>18628</v>
      </c>
      <c r="L273" t="s">
        <v>23326</v>
      </c>
      <c r="M273" t="s">
        <v>23327</v>
      </c>
      <c r="N273" t="s">
        <v>644</v>
      </c>
      <c r="O273" t="s">
        <v>811</v>
      </c>
      <c r="P273" t="s">
        <v>23</v>
      </c>
      <c r="Q273" t="s">
        <v>812</v>
      </c>
      <c r="R273" t="s">
        <v>645</v>
      </c>
      <c r="S273" t="s">
        <v>23328</v>
      </c>
      <c r="T273" t="s">
        <v>23327</v>
      </c>
    </row>
    <row r="274" spans="1:20" x14ac:dyDescent="0.25">
      <c r="A274" t="s">
        <v>241</v>
      </c>
      <c r="B274" t="s">
        <v>1870</v>
      </c>
      <c r="C274">
        <v>95.55</v>
      </c>
      <c r="D274">
        <v>1</v>
      </c>
      <c r="E274" t="s">
        <v>23323</v>
      </c>
      <c r="F274">
        <v>238.6</v>
      </c>
      <c r="G274">
        <v>47.5</v>
      </c>
      <c r="H274" t="s">
        <v>673</v>
      </c>
      <c r="I274" t="s">
        <v>23324</v>
      </c>
      <c r="J274" t="s">
        <v>23325</v>
      </c>
      <c r="K274" t="s">
        <v>18628</v>
      </c>
      <c r="L274" t="s">
        <v>23326</v>
      </c>
      <c r="M274" t="s">
        <v>23327</v>
      </c>
      <c r="N274" t="s">
        <v>644</v>
      </c>
      <c r="O274" t="s">
        <v>811</v>
      </c>
      <c r="P274" t="s">
        <v>23</v>
      </c>
      <c r="Q274" t="s">
        <v>812</v>
      </c>
      <c r="R274" t="s">
        <v>645</v>
      </c>
      <c r="S274" t="s">
        <v>23328</v>
      </c>
      <c r="T274" t="s">
        <v>23327</v>
      </c>
    </row>
    <row r="275" spans="1:20" x14ac:dyDescent="0.25">
      <c r="A275" t="s">
        <v>22</v>
      </c>
      <c r="B275" t="s">
        <v>27</v>
      </c>
      <c r="C275">
        <v>66.333333333333329</v>
      </c>
      <c r="D275">
        <v>6</v>
      </c>
      <c r="E275" t="s">
        <v>23329</v>
      </c>
      <c r="F275">
        <v>480</v>
      </c>
      <c r="G275">
        <v>0</v>
      </c>
      <c r="H275" t="s">
        <v>673</v>
      </c>
      <c r="I275" t="s">
        <v>23330</v>
      </c>
      <c r="J275" t="s">
        <v>23331</v>
      </c>
      <c r="K275" t="s">
        <v>23332</v>
      </c>
      <c r="L275" t="s">
        <v>3390</v>
      </c>
      <c r="M275" t="s">
        <v>23333</v>
      </c>
      <c r="N275" t="s">
        <v>644</v>
      </c>
      <c r="O275" t="s">
        <v>679</v>
      </c>
      <c r="P275" t="s">
        <v>26</v>
      </c>
      <c r="Q275" t="s">
        <v>680</v>
      </c>
      <c r="R275" t="s">
        <v>645</v>
      </c>
      <c r="S275" t="s">
        <v>23334</v>
      </c>
      <c r="T275" t="s">
        <v>23333</v>
      </c>
    </row>
    <row r="276" spans="1:20" x14ac:dyDescent="0.25">
      <c r="A276" t="s">
        <v>147</v>
      </c>
      <c r="B276" t="s">
        <v>148</v>
      </c>
      <c r="C276">
        <v>33.333333333333336</v>
      </c>
      <c r="D276">
        <v>3</v>
      </c>
      <c r="E276" t="s">
        <v>23335</v>
      </c>
      <c r="F276">
        <v>100</v>
      </c>
      <c r="G276">
        <v>0</v>
      </c>
      <c r="H276" t="s">
        <v>641</v>
      </c>
      <c r="I276" t="s">
        <v>23336</v>
      </c>
      <c r="J276" t="s">
        <v>685</v>
      </c>
      <c r="K276" t="s">
        <v>644</v>
      </c>
      <c r="L276" t="s">
        <v>645</v>
      </c>
      <c r="M276" t="s">
        <v>23337</v>
      </c>
      <c r="N276" t="s">
        <v>644</v>
      </c>
      <c r="O276" t="s">
        <v>647</v>
      </c>
      <c r="P276" t="s">
        <v>5</v>
      </c>
      <c r="Q276" t="s">
        <v>648</v>
      </c>
      <c r="R276" t="s">
        <v>645</v>
      </c>
      <c r="S276" t="s">
        <v>23338</v>
      </c>
      <c r="T276" t="s">
        <v>23339</v>
      </c>
    </row>
    <row r="277" spans="1:20" x14ac:dyDescent="0.25">
      <c r="A277" t="s">
        <v>147</v>
      </c>
      <c r="B277" t="s">
        <v>148</v>
      </c>
      <c r="C277">
        <v>33.333333333333336</v>
      </c>
      <c r="D277">
        <v>3</v>
      </c>
      <c r="E277" t="s">
        <v>23340</v>
      </c>
      <c r="F277">
        <v>110</v>
      </c>
      <c r="G277">
        <v>10</v>
      </c>
      <c r="H277" t="s">
        <v>641</v>
      </c>
      <c r="I277" t="s">
        <v>23341</v>
      </c>
      <c r="J277" t="s">
        <v>981</v>
      </c>
      <c r="K277" t="s">
        <v>644</v>
      </c>
      <c r="L277" t="s">
        <v>645</v>
      </c>
      <c r="M277" t="s">
        <v>23342</v>
      </c>
      <c r="N277" t="s">
        <v>644</v>
      </c>
      <c r="O277" t="s">
        <v>647</v>
      </c>
      <c r="P277" t="s">
        <v>5</v>
      </c>
      <c r="Q277" t="s">
        <v>648</v>
      </c>
      <c r="R277" t="s">
        <v>645</v>
      </c>
      <c r="S277" t="s">
        <v>23343</v>
      </c>
      <c r="T277" t="s">
        <v>23342</v>
      </c>
    </row>
    <row r="278" spans="1:20" x14ac:dyDescent="0.25">
      <c r="A278" t="s">
        <v>18</v>
      </c>
      <c r="B278" t="s">
        <v>19</v>
      </c>
      <c r="C278">
        <v>66.666666666666671</v>
      </c>
      <c r="D278">
        <v>3</v>
      </c>
      <c r="E278" t="s">
        <v>23344</v>
      </c>
      <c r="F278">
        <v>100</v>
      </c>
      <c r="G278">
        <v>0</v>
      </c>
      <c r="H278" t="s">
        <v>641</v>
      </c>
      <c r="I278" t="s">
        <v>23345</v>
      </c>
      <c r="J278" t="s">
        <v>2058</v>
      </c>
      <c r="K278" t="s">
        <v>644</v>
      </c>
      <c r="L278" t="s">
        <v>645</v>
      </c>
      <c r="M278" t="s">
        <v>23346</v>
      </c>
      <c r="N278" t="s">
        <v>644</v>
      </c>
      <c r="O278" t="s">
        <v>647</v>
      </c>
      <c r="P278" t="s">
        <v>5</v>
      </c>
      <c r="Q278" t="s">
        <v>648</v>
      </c>
      <c r="R278" t="s">
        <v>645</v>
      </c>
      <c r="S278" t="s">
        <v>23347</v>
      </c>
      <c r="T278" t="s">
        <v>23346</v>
      </c>
    </row>
    <row r="279" spans="1:20" x14ac:dyDescent="0.25">
      <c r="A279" t="s">
        <v>240</v>
      </c>
      <c r="B279" t="s">
        <v>246</v>
      </c>
      <c r="C279">
        <v>139</v>
      </c>
      <c r="D279">
        <v>1</v>
      </c>
      <c r="E279" t="s">
        <v>23348</v>
      </c>
      <c r="F279">
        <v>108.99</v>
      </c>
      <c r="G279">
        <v>0</v>
      </c>
      <c r="H279" t="s">
        <v>641</v>
      </c>
      <c r="I279" t="s">
        <v>23349</v>
      </c>
      <c r="J279" t="s">
        <v>724</v>
      </c>
      <c r="K279" t="s">
        <v>644</v>
      </c>
      <c r="L279" t="s">
        <v>645</v>
      </c>
      <c r="M279" t="s">
        <v>23350</v>
      </c>
      <c r="N279" t="s">
        <v>644</v>
      </c>
      <c r="O279" t="s">
        <v>732</v>
      </c>
      <c r="P279" t="s">
        <v>5</v>
      </c>
      <c r="Q279" t="s">
        <v>669</v>
      </c>
      <c r="R279" t="s">
        <v>645</v>
      </c>
      <c r="S279" t="s">
        <v>23351</v>
      </c>
      <c r="T279" t="s">
        <v>23350</v>
      </c>
    </row>
    <row r="280" spans="1:20" x14ac:dyDescent="0.25">
      <c r="A280" t="s">
        <v>147</v>
      </c>
      <c r="B280" t="s">
        <v>148</v>
      </c>
      <c r="C280">
        <v>33.333333333333336</v>
      </c>
      <c r="D280">
        <v>3</v>
      </c>
      <c r="E280" t="s">
        <v>23352</v>
      </c>
      <c r="F280">
        <v>100</v>
      </c>
      <c r="G280">
        <v>0</v>
      </c>
      <c r="H280" t="s">
        <v>641</v>
      </c>
      <c r="I280" t="s">
        <v>23353</v>
      </c>
      <c r="J280" t="s">
        <v>1998</v>
      </c>
      <c r="K280" t="s">
        <v>644</v>
      </c>
      <c r="L280" t="s">
        <v>645</v>
      </c>
      <c r="M280" t="s">
        <v>23354</v>
      </c>
      <c r="N280" t="s">
        <v>644</v>
      </c>
      <c r="O280" t="s">
        <v>668</v>
      </c>
      <c r="P280" t="s">
        <v>5</v>
      </c>
      <c r="Q280" t="s">
        <v>669</v>
      </c>
      <c r="R280" t="s">
        <v>23355</v>
      </c>
      <c r="S280" t="s">
        <v>23356</v>
      </c>
      <c r="T280" t="s">
        <v>23354</v>
      </c>
    </row>
    <row r="281" spans="1:20" x14ac:dyDescent="0.25">
      <c r="A281" t="s">
        <v>147</v>
      </c>
      <c r="B281" t="s">
        <v>148</v>
      </c>
      <c r="C281">
        <v>33.333333333333336</v>
      </c>
      <c r="D281">
        <v>3</v>
      </c>
      <c r="E281" t="s">
        <v>23357</v>
      </c>
      <c r="F281">
        <v>100</v>
      </c>
      <c r="G281">
        <v>0</v>
      </c>
      <c r="H281" t="s">
        <v>641</v>
      </c>
      <c r="I281" t="s">
        <v>23358</v>
      </c>
      <c r="J281" t="s">
        <v>2374</v>
      </c>
      <c r="K281" t="s">
        <v>644</v>
      </c>
      <c r="L281" t="s">
        <v>645</v>
      </c>
      <c r="M281" t="s">
        <v>23359</v>
      </c>
      <c r="N281" t="s">
        <v>644</v>
      </c>
      <c r="O281" t="s">
        <v>647</v>
      </c>
      <c r="P281" t="s">
        <v>5</v>
      </c>
      <c r="Q281" t="s">
        <v>648</v>
      </c>
      <c r="R281" t="s">
        <v>645</v>
      </c>
      <c r="S281" t="s">
        <v>23360</v>
      </c>
      <c r="T281" t="s">
        <v>23361</v>
      </c>
    </row>
    <row r="282" spans="1:20" x14ac:dyDescent="0.25">
      <c r="A282" t="s">
        <v>18</v>
      </c>
      <c r="B282" t="s">
        <v>19</v>
      </c>
      <c r="C282">
        <v>66.666666666666671</v>
      </c>
      <c r="D282">
        <v>3</v>
      </c>
      <c r="E282" t="s">
        <v>23362</v>
      </c>
      <c r="F282">
        <v>640</v>
      </c>
      <c r="G282">
        <v>0</v>
      </c>
      <c r="H282" t="s">
        <v>729</v>
      </c>
      <c r="I282" t="s">
        <v>23363</v>
      </c>
      <c r="J282" t="s">
        <v>666</v>
      </c>
      <c r="K282" t="s">
        <v>644</v>
      </c>
      <c r="L282" t="s">
        <v>645</v>
      </c>
      <c r="M282" t="s">
        <v>23364</v>
      </c>
      <c r="N282" t="s">
        <v>644</v>
      </c>
      <c r="O282" t="s">
        <v>647</v>
      </c>
      <c r="P282" t="s">
        <v>5</v>
      </c>
      <c r="Q282" t="s">
        <v>648</v>
      </c>
      <c r="R282" t="s">
        <v>645</v>
      </c>
      <c r="S282" t="s">
        <v>23365</v>
      </c>
      <c r="T282" t="s">
        <v>23361</v>
      </c>
    </row>
    <row r="283" spans="1:20" x14ac:dyDescent="0.25">
      <c r="A283" t="s">
        <v>22</v>
      </c>
      <c r="B283" t="s">
        <v>27</v>
      </c>
      <c r="C283">
        <v>66.333333333333329</v>
      </c>
      <c r="D283">
        <v>3</v>
      </c>
      <c r="E283" t="s">
        <v>23362</v>
      </c>
      <c r="F283">
        <v>640</v>
      </c>
      <c r="G283">
        <v>0</v>
      </c>
      <c r="H283" t="s">
        <v>729</v>
      </c>
      <c r="I283" t="s">
        <v>23363</v>
      </c>
      <c r="J283" t="s">
        <v>666</v>
      </c>
      <c r="K283" t="s">
        <v>644</v>
      </c>
      <c r="L283" t="s">
        <v>645</v>
      </c>
      <c r="M283" t="s">
        <v>23364</v>
      </c>
      <c r="N283" t="s">
        <v>644</v>
      </c>
      <c r="O283" t="s">
        <v>647</v>
      </c>
      <c r="P283" t="s">
        <v>5</v>
      </c>
      <c r="Q283" t="s">
        <v>648</v>
      </c>
      <c r="R283" t="s">
        <v>645</v>
      </c>
      <c r="S283" t="s">
        <v>23365</v>
      </c>
      <c r="T283" t="s">
        <v>23361</v>
      </c>
    </row>
    <row r="284" spans="1:20" x14ac:dyDescent="0.25">
      <c r="A284" t="s">
        <v>18</v>
      </c>
      <c r="B284" t="s">
        <v>19</v>
      </c>
      <c r="C284">
        <v>66.666666666666671</v>
      </c>
      <c r="D284">
        <v>3</v>
      </c>
      <c r="E284" t="s">
        <v>23362</v>
      </c>
      <c r="F284">
        <v>640</v>
      </c>
      <c r="G284">
        <v>0</v>
      </c>
      <c r="H284" t="s">
        <v>729</v>
      </c>
      <c r="I284" t="s">
        <v>23363</v>
      </c>
      <c r="J284" t="s">
        <v>666</v>
      </c>
      <c r="K284" t="s">
        <v>644</v>
      </c>
      <c r="L284" t="s">
        <v>645</v>
      </c>
      <c r="M284" t="s">
        <v>23364</v>
      </c>
      <c r="N284" t="s">
        <v>644</v>
      </c>
      <c r="O284" t="s">
        <v>647</v>
      </c>
      <c r="P284" t="s">
        <v>5</v>
      </c>
      <c r="Q284" t="s">
        <v>648</v>
      </c>
      <c r="R284" t="s">
        <v>645</v>
      </c>
      <c r="S284" t="s">
        <v>23365</v>
      </c>
      <c r="T284" t="s">
        <v>23361</v>
      </c>
    </row>
    <row r="285" spans="1:20" x14ac:dyDescent="0.25">
      <c r="A285" t="s">
        <v>22</v>
      </c>
      <c r="B285" t="s">
        <v>27</v>
      </c>
      <c r="C285">
        <v>66.333333333333329</v>
      </c>
      <c r="D285">
        <v>3</v>
      </c>
      <c r="E285" t="s">
        <v>23362</v>
      </c>
      <c r="F285">
        <v>640</v>
      </c>
      <c r="G285">
        <v>0</v>
      </c>
      <c r="H285" t="s">
        <v>729</v>
      </c>
      <c r="I285" t="s">
        <v>23363</v>
      </c>
      <c r="J285" t="s">
        <v>666</v>
      </c>
      <c r="K285" t="s">
        <v>644</v>
      </c>
      <c r="L285" t="s">
        <v>645</v>
      </c>
      <c r="M285" t="s">
        <v>23364</v>
      </c>
      <c r="N285" t="s">
        <v>644</v>
      </c>
      <c r="O285" t="s">
        <v>647</v>
      </c>
      <c r="P285" t="s">
        <v>5</v>
      </c>
      <c r="Q285" t="s">
        <v>648</v>
      </c>
      <c r="R285" t="s">
        <v>645</v>
      </c>
      <c r="S285" t="s">
        <v>23365</v>
      </c>
      <c r="T285" t="s">
        <v>23361</v>
      </c>
    </row>
    <row r="286" spans="1:20" x14ac:dyDescent="0.25">
      <c r="A286" t="s">
        <v>239</v>
      </c>
      <c r="B286" t="s">
        <v>1870</v>
      </c>
      <c r="C286">
        <v>63.27</v>
      </c>
      <c r="D286">
        <v>1</v>
      </c>
      <c r="E286" t="s">
        <v>23366</v>
      </c>
      <c r="F286">
        <v>134.03</v>
      </c>
      <c r="G286">
        <v>7.5</v>
      </c>
      <c r="H286" t="s">
        <v>805</v>
      </c>
      <c r="I286" t="s">
        <v>23367</v>
      </c>
      <c r="J286" t="s">
        <v>23368</v>
      </c>
      <c r="K286" t="s">
        <v>6964</v>
      </c>
      <c r="L286" t="s">
        <v>23369</v>
      </c>
      <c r="M286" t="s">
        <v>23364</v>
      </c>
      <c r="N286" t="s">
        <v>644</v>
      </c>
      <c r="O286" t="s">
        <v>811</v>
      </c>
      <c r="P286" t="s">
        <v>23</v>
      </c>
      <c r="Q286" t="s">
        <v>812</v>
      </c>
      <c r="R286" t="s">
        <v>645</v>
      </c>
      <c r="S286" t="s">
        <v>23370</v>
      </c>
      <c r="T286" t="s">
        <v>23364</v>
      </c>
    </row>
    <row r="287" spans="1:20" x14ac:dyDescent="0.25">
      <c r="A287" t="s">
        <v>241</v>
      </c>
      <c r="B287" t="s">
        <v>1870</v>
      </c>
      <c r="C287">
        <v>63.26</v>
      </c>
      <c r="D287">
        <v>1</v>
      </c>
      <c r="E287" t="s">
        <v>23366</v>
      </c>
      <c r="F287">
        <v>134.03</v>
      </c>
      <c r="G287">
        <v>7.5</v>
      </c>
      <c r="H287" t="s">
        <v>805</v>
      </c>
      <c r="I287" t="s">
        <v>23367</v>
      </c>
      <c r="J287" t="s">
        <v>23368</v>
      </c>
      <c r="K287" t="s">
        <v>6964</v>
      </c>
      <c r="L287" t="s">
        <v>23369</v>
      </c>
      <c r="M287" t="s">
        <v>23364</v>
      </c>
      <c r="N287" t="s">
        <v>644</v>
      </c>
      <c r="O287" t="s">
        <v>811</v>
      </c>
      <c r="P287" t="s">
        <v>23</v>
      </c>
      <c r="Q287" t="s">
        <v>812</v>
      </c>
      <c r="R287" t="s">
        <v>645</v>
      </c>
      <c r="S287" t="s">
        <v>23370</v>
      </c>
      <c r="T287" t="s">
        <v>23364</v>
      </c>
    </row>
    <row r="288" spans="1:20" x14ac:dyDescent="0.25">
      <c r="A288" t="s">
        <v>18</v>
      </c>
      <c r="B288" t="s">
        <v>19</v>
      </c>
      <c r="C288">
        <v>66.666666666666671</v>
      </c>
      <c r="D288">
        <v>3</v>
      </c>
      <c r="E288" t="s">
        <v>23371</v>
      </c>
      <c r="F288">
        <v>100</v>
      </c>
      <c r="G288">
        <v>0</v>
      </c>
      <c r="H288" t="s">
        <v>729</v>
      </c>
      <c r="I288" t="s">
        <v>23372</v>
      </c>
      <c r="J288" t="s">
        <v>766</v>
      </c>
      <c r="K288" t="s">
        <v>644</v>
      </c>
      <c r="L288" t="s">
        <v>645</v>
      </c>
      <c r="M288" t="s">
        <v>23373</v>
      </c>
      <c r="N288" t="s">
        <v>644</v>
      </c>
      <c r="O288" t="s">
        <v>647</v>
      </c>
      <c r="P288" t="s">
        <v>5</v>
      </c>
      <c r="Q288" t="s">
        <v>648</v>
      </c>
      <c r="R288" t="s">
        <v>645</v>
      </c>
      <c r="S288" t="s">
        <v>23374</v>
      </c>
      <c r="T288" t="s">
        <v>23375</v>
      </c>
    </row>
    <row r="289" spans="1:20" x14ac:dyDescent="0.25">
      <c r="A289" t="s">
        <v>18</v>
      </c>
      <c r="B289" t="s">
        <v>19</v>
      </c>
      <c r="C289">
        <v>66.666666666666671</v>
      </c>
      <c r="D289">
        <v>3</v>
      </c>
      <c r="E289" t="s">
        <v>23376</v>
      </c>
      <c r="F289">
        <v>100</v>
      </c>
      <c r="G289">
        <v>0</v>
      </c>
      <c r="H289" t="s">
        <v>641</v>
      </c>
      <c r="I289" t="s">
        <v>23377</v>
      </c>
      <c r="J289" t="s">
        <v>685</v>
      </c>
      <c r="K289" t="s">
        <v>644</v>
      </c>
      <c r="L289" t="s">
        <v>645</v>
      </c>
      <c r="M289" t="s">
        <v>23378</v>
      </c>
      <c r="N289" t="s">
        <v>644</v>
      </c>
      <c r="O289" t="s">
        <v>668</v>
      </c>
      <c r="P289" t="s">
        <v>5</v>
      </c>
      <c r="Q289" t="s">
        <v>669</v>
      </c>
      <c r="R289" t="s">
        <v>645</v>
      </c>
      <c r="S289" t="s">
        <v>23379</v>
      </c>
      <c r="T289" t="s">
        <v>23378</v>
      </c>
    </row>
    <row r="290" spans="1:20" x14ac:dyDescent="0.25">
      <c r="A290" t="s">
        <v>147</v>
      </c>
      <c r="B290" t="s">
        <v>148</v>
      </c>
      <c r="C290">
        <v>33.333333333333336</v>
      </c>
      <c r="D290">
        <v>3</v>
      </c>
      <c r="E290" t="s">
        <v>23380</v>
      </c>
      <c r="F290">
        <v>100</v>
      </c>
      <c r="G290">
        <v>0</v>
      </c>
      <c r="H290" t="s">
        <v>641</v>
      </c>
      <c r="I290" t="s">
        <v>23381</v>
      </c>
      <c r="J290" t="s">
        <v>942</v>
      </c>
      <c r="K290" t="s">
        <v>644</v>
      </c>
      <c r="L290" t="s">
        <v>645</v>
      </c>
      <c r="M290" t="s">
        <v>23382</v>
      </c>
      <c r="N290" t="s">
        <v>644</v>
      </c>
      <c r="O290" t="s">
        <v>647</v>
      </c>
      <c r="P290" t="s">
        <v>5</v>
      </c>
      <c r="Q290" t="s">
        <v>648</v>
      </c>
      <c r="R290" t="s">
        <v>645</v>
      </c>
      <c r="S290" t="s">
        <v>23383</v>
      </c>
      <c r="T290" t="s">
        <v>23382</v>
      </c>
    </row>
    <row r="291" spans="1:20" x14ac:dyDescent="0.25">
      <c r="A291" t="s">
        <v>147</v>
      </c>
      <c r="B291" t="s">
        <v>148</v>
      </c>
      <c r="C291">
        <v>33.333333333333336</v>
      </c>
      <c r="D291">
        <v>3</v>
      </c>
      <c r="E291" t="s">
        <v>23384</v>
      </c>
      <c r="F291">
        <v>129</v>
      </c>
      <c r="G291">
        <v>29</v>
      </c>
      <c r="H291" t="s">
        <v>641</v>
      </c>
      <c r="I291" t="s">
        <v>23385</v>
      </c>
      <c r="J291" t="s">
        <v>745</v>
      </c>
      <c r="K291" t="s">
        <v>644</v>
      </c>
      <c r="L291" t="s">
        <v>645</v>
      </c>
      <c r="M291" t="s">
        <v>23386</v>
      </c>
      <c r="N291" t="s">
        <v>644</v>
      </c>
      <c r="O291" t="s">
        <v>647</v>
      </c>
      <c r="P291" t="s">
        <v>5</v>
      </c>
      <c r="Q291" t="s">
        <v>648</v>
      </c>
      <c r="R291" t="s">
        <v>645</v>
      </c>
      <c r="S291" t="s">
        <v>23387</v>
      </c>
      <c r="T291" t="s">
        <v>23388</v>
      </c>
    </row>
    <row r="292" spans="1:20" x14ac:dyDescent="0.25">
      <c r="A292" t="s">
        <v>147</v>
      </c>
      <c r="B292" t="s">
        <v>148</v>
      </c>
      <c r="C292">
        <v>33.333333333333336</v>
      </c>
      <c r="D292">
        <v>3</v>
      </c>
      <c r="E292" t="s">
        <v>23389</v>
      </c>
      <c r="F292">
        <v>100</v>
      </c>
      <c r="G292">
        <v>0</v>
      </c>
      <c r="H292" t="s">
        <v>641</v>
      </c>
      <c r="I292" t="s">
        <v>14266</v>
      </c>
      <c r="J292" t="s">
        <v>666</v>
      </c>
      <c r="K292" t="s">
        <v>644</v>
      </c>
      <c r="L292" t="s">
        <v>645</v>
      </c>
      <c r="M292" t="s">
        <v>23390</v>
      </c>
      <c r="N292" t="s">
        <v>644</v>
      </c>
      <c r="O292" t="s">
        <v>647</v>
      </c>
      <c r="P292" t="s">
        <v>5</v>
      </c>
      <c r="Q292" t="s">
        <v>648</v>
      </c>
      <c r="R292" t="s">
        <v>645</v>
      </c>
      <c r="S292" t="s">
        <v>23391</v>
      </c>
      <c r="T292" t="s">
        <v>23392</v>
      </c>
    </row>
    <row r="293" spans="1:20" x14ac:dyDescent="0.25">
      <c r="A293" t="s">
        <v>147</v>
      </c>
      <c r="B293" t="s">
        <v>148</v>
      </c>
      <c r="C293">
        <v>33.333333333333336</v>
      </c>
      <c r="D293">
        <v>3</v>
      </c>
      <c r="E293" t="s">
        <v>23393</v>
      </c>
      <c r="F293">
        <v>100</v>
      </c>
      <c r="G293">
        <v>0</v>
      </c>
      <c r="H293" t="s">
        <v>641</v>
      </c>
      <c r="I293" t="s">
        <v>23394</v>
      </c>
      <c r="J293" t="s">
        <v>1508</v>
      </c>
      <c r="K293" t="s">
        <v>644</v>
      </c>
      <c r="L293" t="s">
        <v>645</v>
      </c>
      <c r="M293" t="s">
        <v>23395</v>
      </c>
      <c r="N293" t="s">
        <v>644</v>
      </c>
      <c r="O293" t="s">
        <v>647</v>
      </c>
      <c r="P293" t="s">
        <v>5</v>
      </c>
      <c r="Q293" t="s">
        <v>648</v>
      </c>
      <c r="R293" t="s">
        <v>645</v>
      </c>
      <c r="S293" t="s">
        <v>23396</v>
      </c>
      <c r="T293" t="s">
        <v>23397</v>
      </c>
    </row>
    <row r="294" spans="1:20" x14ac:dyDescent="0.25">
      <c r="A294" t="s">
        <v>72</v>
      </c>
      <c r="B294" t="s">
        <v>3385</v>
      </c>
      <c r="C294">
        <v>120</v>
      </c>
      <c r="D294">
        <v>1</v>
      </c>
      <c r="E294" t="s">
        <v>23398</v>
      </c>
      <c r="F294">
        <v>100</v>
      </c>
      <c r="G294">
        <v>0</v>
      </c>
      <c r="H294" t="s">
        <v>641</v>
      </c>
      <c r="I294" t="s">
        <v>7886</v>
      </c>
      <c r="J294" t="s">
        <v>1375</v>
      </c>
      <c r="K294" t="s">
        <v>644</v>
      </c>
      <c r="L294" t="s">
        <v>645</v>
      </c>
      <c r="M294" t="s">
        <v>23399</v>
      </c>
      <c r="N294" t="s">
        <v>644</v>
      </c>
      <c r="O294" t="s">
        <v>647</v>
      </c>
      <c r="P294" t="s">
        <v>5</v>
      </c>
      <c r="Q294" t="s">
        <v>648</v>
      </c>
      <c r="R294" t="s">
        <v>645</v>
      </c>
      <c r="S294" t="s">
        <v>23400</v>
      </c>
      <c r="T294" t="s">
        <v>23401</v>
      </c>
    </row>
    <row r="295" spans="1:20" x14ac:dyDescent="0.25">
      <c r="A295" t="s">
        <v>240</v>
      </c>
      <c r="B295" t="s">
        <v>246</v>
      </c>
      <c r="C295">
        <v>139</v>
      </c>
      <c r="D295">
        <v>1</v>
      </c>
      <c r="E295" t="s">
        <v>23402</v>
      </c>
      <c r="F295">
        <v>109.99</v>
      </c>
      <c r="G295">
        <v>1</v>
      </c>
      <c r="H295" t="s">
        <v>641</v>
      </c>
      <c r="I295" t="s">
        <v>23403</v>
      </c>
      <c r="J295" t="s">
        <v>771</v>
      </c>
      <c r="K295" t="s">
        <v>644</v>
      </c>
      <c r="L295" t="s">
        <v>645</v>
      </c>
      <c r="M295" t="s">
        <v>23404</v>
      </c>
      <c r="N295" t="s">
        <v>644</v>
      </c>
      <c r="O295" t="s">
        <v>647</v>
      </c>
      <c r="P295" t="s">
        <v>5</v>
      </c>
      <c r="Q295" t="s">
        <v>648</v>
      </c>
      <c r="R295" t="s">
        <v>645</v>
      </c>
      <c r="S295" t="s">
        <v>23405</v>
      </c>
      <c r="T295" t="s">
        <v>23401</v>
      </c>
    </row>
    <row r="296" spans="1:20" x14ac:dyDescent="0.25">
      <c r="A296" t="s">
        <v>99</v>
      </c>
      <c r="B296" t="s">
        <v>100</v>
      </c>
      <c r="C296">
        <v>10</v>
      </c>
      <c r="D296">
        <v>100</v>
      </c>
      <c r="E296" t="s">
        <v>23406</v>
      </c>
      <c r="F296">
        <v>1200</v>
      </c>
      <c r="G296">
        <v>0</v>
      </c>
      <c r="H296" t="s">
        <v>673</v>
      </c>
      <c r="I296" t="s">
        <v>23407</v>
      </c>
      <c r="J296" t="s">
        <v>23408</v>
      </c>
      <c r="K296" t="s">
        <v>23409</v>
      </c>
      <c r="L296" t="s">
        <v>5285</v>
      </c>
      <c r="M296" t="s">
        <v>23410</v>
      </c>
      <c r="N296" t="s">
        <v>644</v>
      </c>
      <c r="O296" t="s">
        <v>679</v>
      </c>
      <c r="P296" t="s">
        <v>26</v>
      </c>
      <c r="Q296" t="s">
        <v>680</v>
      </c>
      <c r="R296" t="s">
        <v>645</v>
      </c>
      <c r="S296" t="s">
        <v>23411</v>
      </c>
      <c r="T296" t="s">
        <v>23412</v>
      </c>
    </row>
    <row r="297" spans="1:20" x14ac:dyDescent="0.25">
      <c r="A297" t="s">
        <v>99</v>
      </c>
      <c r="B297" t="s">
        <v>100</v>
      </c>
      <c r="C297">
        <v>10</v>
      </c>
      <c r="D297">
        <v>20</v>
      </c>
      <c r="E297" t="s">
        <v>23406</v>
      </c>
      <c r="F297">
        <v>1200</v>
      </c>
      <c r="G297">
        <v>0</v>
      </c>
      <c r="H297" t="s">
        <v>673</v>
      </c>
      <c r="I297" t="s">
        <v>23407</v>
      </c>
      <c r="J297" t="s">
        <v>23408</v>
      </c>
      <c r="K297" t="s">
        <v>23409</v>
      </c>
      <c r="L297" t="s">
        <v>5285</v>
      </c>
      <c r="M297" t="s">
        <v>23410</v>
      </c>
      <c r="N297" t="s">
        <v>644</v>
      </c>
      <c r="O297" t="s">
        <v>679</v>
      </c>
      <c r="P297" t="s">
        <v>26</v>
      </c>
      <c r="Q297" t="s">
        <v>680</v>
      </c>
      <c r="R297" t="s">
        <v>645</v>
      </c>
      <c r="S297" t="s">
        <v>23411</v>
      </c>
      <c r="T297" t="s">
        <v>23412</v>
      </c>
    </row>
    <row r="298" spans="1:20" x14ac:dyDescent="0.25">
      <c r="A298" t="s">
        <v>147</v>
      </c>
      <c r="B298" t="s">
        <v>148</v>
      </c>
      <c r="C298">
        <v>33.333333333333336</v>
      </c>
      <c r="D298">
        <v>3</v>
      </c>
      <c r="E298" t="s">
        <v>23413</v>
      </c>
      <c r="F298">
        <v>100</v>
      </c>
      <c r="G298">
        <v>0</v>
      </c>
      <c r="H298" t="s">
        <v>641</v>
      </c>
      <c r="I298" t="s">
        <v>23414</v>
      </c>
      <c r="J298" t="s">
        <v>685</v>
      </c>
      <c r="K298" t="s">
        <v>644</v>
      </c>
      <c r="L298" t="s">
        <v>645</v>
      </c>
      <c r="M298" t="s">
        <v>23415</v>
      </c>
      <c r="N298" t="s">
        <v>644</v>
      </c>
      <c r="O298" t="s">
        <v>647</v>
      </c>
      <c r="P298" t="s">
        <v>5</v>
      </c>
      <c r="Q298" t="s">
        <v>648</v>
      </c>
      <c r="R298" t="s">
        <v>645</v>
      </c>
      <c r="S298" t="s">
        <v>23416</v>
      </c>
      <c r="T298" t="s">
        <v>23417</v>
      </c>
    </row>
    <row r="299" spans="1:20" x14ac:dyDescent="0.25">
      <c r="A299" t="s">
        <v>147</v>
      </c>
      <c r="B299" t="s">
        <v>148</v>
      </c>
      <c r="C299">
        <v>33.333333333333336</v>
      </c>
      <c r="D299">
        <v>3</v>
      </c>
      <c r="E299" t="s">
        <v>23418</v>
      </c>
      <c r="F299">
        <v>100</v>
      </c>
      <c r="G299">
        <v>0</v>
      </c>
      <c r="H299" t="s">
        <v>641</v>
      </c>
      <c r="I299" t="s">
        <v>23419</v>
      </c>
      <c r="J299" t="s">
        <v>1549</v>
      </c>
      <c r="K299" t="s">
        <v>644</v>
      </c>
      <c r="L299" t="s">
        <v>645</v>
      </c>
      <c r="M299" t="s">
        <v>23420</v>
      </c>
      <c r="N299" t="s">
        <v>644</v>
      </c>
      <c r="O299" t="s">
        <v>647</v>
      </c>
      <c r="P299" t="s">
        <v>5</v>
      </c>
      <c r="Q299" t="s">
        <v>648</v>
      </c>
      <c r="R299" t="s">
        <v>645</v>
      </c>
      <c r="S299" t="s">
        <v>23421</v>
      </c>
      <c r="T299" t="s">
        <v>23417</v>
      </c>
    </row>
  </sheetData>
  <pageMargins left="0.25" right="0.25" top="0.75" bottom="0.75" header="0.3" footer="0.3"/>
  <pageSetup paperSize="9" scale="21" fitToHeight="0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130-E223-433C-9244-E9BBF859B83E}">
  <sheetPr>
    <tabColor rgb="FFFF6699"/>
    <pageSetUpPr fitToPage="1"/>
  </sheetPr>
  <dimension ref="A1:V416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N400" sqref="N395:U40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23422</v>
      </c>
      <c r="F2">
        <v>200</v>
      </c>
      <c r="G2">
        <v>0</v>
      </c>
      <c r="H2" t="s">
        <v>641</v>
      </c>
      <c r="I2" t="s">
        <v>23423</v>
      </c>
      <c r="J2" t="s">
        <v>694</v>
      </c>
      <c r="K2" t="s">
        <v>644</v>
      </c>
      <c r="L2" t="s">
        <v>645</v>
      </c>
      <c r="M2" t="s">
        <v>23424</v>
      </c>
      <c r="N2" t="s">
        <v>644</v>
      </c>
      <c r="O2" t="s">
        <v>732</v>
      </c>
      <c r="P2" t="s">
        <v>5</v>
      </c>
      <c r="Q2" t="s">
        <v>669</v>
      </c>
      <c r="R2" t="s">
        <v>645</v>
      </c>
      <c r="S2" t="s">
        <v>644</v>
      </c>
      <c r="T2" t="s">
        <v>23424</v>
      </c>
      <c r="U2" s="77" t="s">
        <v>147</v>
      </c>
      <c r="V2">
        <v>579</v>
      </c>
    </row>
    <row r="3" spans="1:22" x14ac:dyDescent="0.25">
      <c r="A3" t="s">
        <v>147</v>
      </c>
      <c r="B3" t="s">
        <v>148</v>
      </c>
      <c r="C3">
        <v>33.333333333333336</v>
      </c>
      <c r="D3">
        <v>3</v>
      </c>
      <c r="E3" t="s">
        <v>23425</v>
      </c>
      <c r="F3">
        <v>100</v>
      </c>
      <c r="G3">
        <v>0</v>
      </c>
      <c r="H3" t="s">
        <v>641</v>
      </c>
      <c r="I3" t="s">
        <v>23426</v>
      </c>
      <c r="J3" t="s">
        <v>685</v>
      </c>
      <c r="K3" t="s">
        <v>644</v>
      </c>
      <c r="L3" t="s">
        <v>645</v>
      </c>
      <c r="M3" t="s">
        <v>23427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644</v>
      </c>
      <c r="T3" t="s">
        <v>23427</v>
      </c>
      <c r="U3" s="78" t="s">
        <v>148</v>
      </c>
      <c r="V3">
        <v>579</v>
      </c>
    </row>
    <row r="4" spans="1:22" x14ac:dyDescent="0.25">
      <c r="A4" t="s">
        <v>18</v>
      </c>
      <c r="B4" t="s">
        <v>19</v>
      </c>
      <c r="C4">
        <v>66.666666666666671</v>
      </c>
      <c r="D4">
        <v>3</v>
      </c>
      <c r="E4" t="s">
        <v>23428</v>
      </c>
      <c r="F4">
        <v>100</v>
      </c>
      <c r="G4">
        <v>0</v>
      </c>
      <c r="H4" t="s">
        <v>641</v>
      </c>
      <c r="I4" t="s">
        <v>23429</v>
      </c>
      <c r="J4" t="s">
        <v>685</v>
      </c>
      <c r="K4" t="s">
        <v>644</v>
      </c>
      <c r="L4" t="s">
        <v>645</v>
      </c>
      <c r="M4" t="s">
        <v>23430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644</v>
      </c>
      <c r="T4" t="s">
        <v>23430</v>
      </c>
      <c r="U4" s="77" t="s">
        <v>99</v>
      </c>
      <c r="V4">
        <v>20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23431</v>
      </c>
      <c r="F5">
        <v>100</v>
      </c>
      <c r="G5">
        <v>0</v>
      </c>
      <c r="H5" t="s">
        <v>641</v>
      </c>
      <c r="I5" t="s">
        <v>23432</v>
      </c>
      <c r="J5" t="s">
        <v>1520</v>
      </c>
      <c r="K5" t="s">
        <v>644</v>
      </c>
      <c r="L5" t="s">
        <v>645</v>
      </c>
      <c r="M5" t="s">
        <v>23433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644</v>
      </c>
      <c r="T5" t="s">
        <v>23433</v>
      </c>
      <c r="U5" s="78" t="s">
        <v>100</v>
      </c>
      <c r="V5">
        <v>20</v>
      </c>
    </row>
    <row r="6" spans="1:22" x14ac:dyDescent="0.25">
      <c r="A6" t="s">
        <v>22</v>
      </c>
      <c r="B6" t="s">
        <v>27</v>
      </c>
      <c r="C6">
        <v>79</v>
      </c>
      <c r="D6">
        <v>3</v>
      </c>
      <c r="E6" t="s">
        <v>23434</v>
      </c>
      <c r="F6">
        <v>237</v>
      </c>
      <c r="G6">
        <v>0</v>
      </c>
      <c r="H6" t="s">
        <v>673</v>
      </c>
      <c r="I6" t="s">
        <v>23435</v>
      </c>
      <c r="J6" t="s">
        <v>23436</v>
      </c>
      <c r="K6" t="s">
        <v>23437</v>
      </c>
      <c r="L6" t="s">
        <v>701</v>
      </c>
      <c r="M6" t="s">
        <v>23438</v>
      </c>
      <c r="N6" t="s">
        <v>644</v>
      </c>
      <c r="O6" t="s">
        <v>679</v>
      </c>
      <c r="P6" t="s">
        <v>26</v>
      </c>
      <c r="Q6" t="s">
        <v>680</v>
      </c>
      <c r="R6" t="s">
        <v>645</v>
      </c>
      <c r="S6" t="s">
        <v>644</v>
      </c>
      <c r="T6" t="s">
        <v>23438</v>
      </c>
      <c r="U6" s="77" t="s">
        <v>22</v>
      </c>
      <c r="V6">
        <v>224</v>
      </c>
    </row>
    <row r="7" spans="1:22" x14ac:dyDescent="0.25">
      <c r="A7" t="s">
        <v>18</v>
      </c>
      <c r="B7" t="s">
        <v>19</v>
      </c>
      <c r="C7">
        <v>66.666666666666671</v>
      </c>
      <c r="D7">
        <v>3</v>
      </c>
      <c r="E7" t="s">
        <v>23439</v>
      </c>
      <c r="F7">
        <v>100</v>
      </c>
      <c r="G7">
        <v>0</v>
      </c>
      <c r="H7" t="s">
        <v>641</v>
      </c>
      <c r="I7" t="s">
        <v>23440</v>
      </c>
      <c r="J7" t="s">
        <v>1126</v>
      </c>
      <c r="K7" t="s">
        <v>644</v>
      </c>
      <c r="L7" t="s">
        <v>645</v>
      </c>
      <c r="M7" t="s">
        <v>23441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644</v>
      </c>
      <c r="T7" t="s">
        <v>23441</v>
      </c>
      <c r="U7" s="78" t="s">
        <v>213</v>
      </c>
      <c r="V7">
        <v>5</v>
      </c>
    </row>
    <row r="8" spans="1:22" x14ac:dyDescent="0.25">
      <c r="A8" t="s">
        <v>22</v>
      </c>
      <c r="B8" t="s">
        <v>213</v>
      </c>
      <c r="C8">
        <v>64</v>
      </c>
      <c r="D8">
        <v>2</v>
      </c>
      <c r="E8" t="s">
        <v>23442</v>
      </c>
      <c r="F8">
        <v>128</v>
      </c>
      <c r="G8">
        <v>0</v>
      </c>
      <c r="H8" t="s">
        <v>805</v>
      </c>
      <c r="I8" t="s">
        <v>23443</v>
      </c>
      <c r="J8" t="s">
        <v>23444</v>
      </c>
      <c r="K8" t="s">
        <v>23445</v>
      </c>
      <c r="L8" t="s">
        <v>645</v>
      </c>
      <c r="M8" t="s">
        <v>644</v>
      </c>
      <c r="N8" t="s">
        <v>644</v>
      </c>
      <c r="O8" t="s">
        <v>811</v>
      </c>
      <c r="P8" t="s">
        <v>23</v>
      </c>
      <c r="Q8" t="s">
        <v>644</v>
      </c>
      <c r="R8" t="s">
        <v>645</v>
      </c>
      <c r="S8" t="s">
        <v>644</v>
      </c>
      <c r="T8" t="s">
        <v>23446</v>
      </c>
      <c r="U8" s="78" t="s">
        <v>27</v>
      </c>
      <c r="V8">
        <v>219</v>
      </c>
    </row>
    <row r="9" spans="1:22" x14ac:dyDescent="0.25">
      <c r="A9" t="s">
        <v>18</v>
      </c>
      <c r="B9" t="s">
        <v>19</v>
      </c>
      <c r="C9">
        <v>66.666666666666671</v>
      </c>
      <c r="D9">
        <v>3</v>
      </c>
      <c r="E9" t="s">
        <v>23447</v>
      </c>
      <c r="F9">
        <v>100</v>
      </c>
      <c r="G9">
        <v>0</v>
      </c>
      <c r="H9" t="s">
        <v>641</v>
      </c>
      <c r="I9" t="s">
        <v>23448</v>
      </c>
      <c r="J9" t="s">
        <v>666</v>
      </c>
      <c r="K9" t="s">
        <v>644</v>
      </c>
      <c r="L9" t="s">
        <v>645</v>
      </c>
      <c r="M9" t="s">
        <v>23449</v>
      </c>
      <c r="N9" t="s">
        <v>644</v>
      </c>
      <c r="O9" t="s">
        <v>668</v>
      </c>
      <c r="P9" t="s">
        <v>5</v>
      </c>
      <c r="Q9" t="s">
        <v>669</v>
      </c>
      <c r="R9" t="s">
        <v>645</v>
      </c>
      <c r="S9" t="s">
        <v>644</v>
      </c>
      <c r="T9" t="s">
        <v>23450</v>
      </c>
      <c r="U9" s="77" t="s">
        <v>18</v>
      </c>
      <c r="V9">
        <v>225</v>
      </c>
    </row>
    <row r="10" spans="1:22" x14ac:dyDescent="0.25">
      <c r="A10" t="s">
        <v>147</v>
      </c>
      <c r="B10" t="s">
        <v>148</v>
      </c>
      <c r="C10">
        <v>65</v>
      </c>
      <c r="D10">
        <v>9</v>
      </c>
      <c r="E10" t="s">
        <v>23451</v>
      </c>
      <c r="F10">
        <v>307</v>
      </c>
      <c r="G10">
        <v>8</v>
      </c>
      <c r="H10" t="s">
        <v>641</v>
      </c>
      <c r="I10" t="s">
        <v>7754</v>
      </c>
      <c r="J10" t="s">
        <v>7755</v>
      </c>
      <c r="K10" t="s">
        <v>644</v>
      </c>
      <c r="L10" t="s">
        <v>645</v>
      </c>
      <c r="M10" t="s">
        <v>23452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644</v>
      </c>
      <c r="T10" t="s">
        <v>23452</v>
      </c>
      <c r="U10" s="78" t="s">
        <v>19</v>
      </c>
      <c r="V10">
        <v>225</v>
      </c>
    </row>
    <row r="11" spans="1:22" x14ac:dyDescent="0.25">
      <c r="A11" t="s">
        <v>22</v>
      </c>
      <c r="B11" t="s">
        <v>27</v>
      </c>
      <c r="C11">
        <v>120</v>
      </c>
      <c r="D11">
        <v>1</v>
      </c>
      <c r="E11" t="s">
        <v>23453</v>
      </c>
      <c r="F11">
        <v>99</v>
      </c>
      <c r="G11">
        <v>0</v>
      </c>
      <c r="H11" t="s">
        <v>641</v>
      </c>
      <c r="I11" t="s">
        <v>18169</v>
      </c>
      <c r="J11" t="s">
        <v>685</v>
      </c>
      <c r="K11" t="s">
        <v>644</v>
      </c>
      <c r="L11" t="s">
        <v>645</v>
      </c>
      <c r="M11" t="s">
        <v>23454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644</v>
      </c>
      <c r="T11" t="s">
        <v>23454</v>
      </c>
      <c r="U11" s="77" t="s">
        <v>101</v>
      </c>
      <c r="V11">
        <v>27</v>
      </c>
    </row>
    <row r="12" spans="1:22" x14ac:dyDescent="0.25">
      <c r="A12" t="s">
        <v>14</v>
      </c>
      <c r="B12" t="s">
        <v>15</v>
      </c>
      <c r="C12">
        <v>54.5</v>
      </c>
      <c r="D12">
        <v>2</v>
      </c>
      <c r="E12" t="s">
        <v>23455</v>
      </c>
      <c r="F12">
        <v>69</v>
      </c>
      <c r="G12">
        <v>0</v>
      </c>
      <c r="H12" t="s">
        <v>805</v>
      </c>
      <c r="I12" t="s">
        <v>23456</v>
      </c>
      <c r="J12" t="s">
        <v>23457</v>
      </c>
      <c r="K12" t="s">
        <v>23458</v>
      </c>
      <c r="L12" t="s">
        <v>645</v>
      </c>
      <c r="M12" t="s">
        <v>644</v>
      </c>
      <c r="N12" t="s">
        <v>644</v>
      </c>
      <c r="O12" t="s">
        <v>811</v>
      </c>
      <c r="P12" t="s">
        <v>23</v>
      </c>
      <c r="Q12" t="s">
        <v>644</v>
      </c>
      <c r="R12" t="s">
        <v>645</v>
      </c>
      <c r="S12" t="s">
        <v>644</v>
      </c>
      <c r="T12" t="s">
        <v>23459</v>
      </c>
      <c r="U12" s="78" t="s">
        <v>74</v>
      </c>
      <c r="V12">
        <v>26</v>
      </c>
    </row>
    <row r="13" spans="1:22" x14ac:dyDescent="0.25">
      <c r="A13" t="s">
        <v>22</v>
      </c>
      <c r="B13" t="s">
        <v>27</v>
      </c>
      <c r="C13">
        <v>80</v>
      </c>
      <c r="D13">
        <v>1</v>
      </c>
      <c r="E13" t="s">
        <v>23460</v>
      </c>
      <c r="F13">
        <v>80</v>
      </c>
      <c r="G13">
        <v>0</v>
      </c>
      <c r="H13" t="s">
        <v>673</v>
      </c>
      <c r="I13" t="s">
        <v>23461</v>
      </c>
      <c r="J13" t="s">
        <v>23462</v>
      </c>
      <c r="K13" t="s">
        <v>23463</v>
      </c>
      <c r="L13" t="s">
        <v>1973</v>
      </c>
      <c r="M13" t="s">
        <v>23464</v>
      </c>
      <c r="N13" t="s">
        <v>644</v>
      </c>
      <c r="O13" t="s">
        <v>679</v>
      </c>
      <c r="P13" t="s">
        <v>26</v>
      </c>
      <c r="Q13" t="s">
        <v>680</v>
      </c>
      <c r="R13" t="s">
        <v>645</v>
      </c>
      <c r="S13" t="s">
        <v>644</v>
      </c>
      <c r="T13" t="s">
        <v>23464</v>
      </c>
      <c r="U13" s="78" t="s">
        <v>7991</v>
      </c>
      <c r="V13">
        <v>1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23465</v>
      </c>
      <c r="F14">
        <v>100</v>
      </c>
      <c r="G14">
        <v>0</v>
      </c>
      <c r="H14" t="s">
        <v>641</v>
      </c>
      <c r="I14" t="s">
        <v>23466</v>
      </c>
      <c r="J14" t="s">
        <v>685</v>
      </c>
      <c r="K14" t="s">
        <v>644</v>
      </c>
      <c r="L14" t="s">
        <v>645</v>
      </c>
      <c r="M14" t="s">
        <v>23467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644</v>
      </c>
      <c r="T14" t="s">
        <v>23468</v>
      </c>
      <c r="U14" s="77" t="s">
        <v>72</v>
      </c>
      <c r="V14">
        <v>10</v>
      </c>
    </row>
    <row r="15" spans="1:22" x14ac:dyDescent="0.25">
      <c r="A15" t="s">
        <v>14</v>
      </c>
      <c r="B15" t="s">
        <v>15</v>
      </c>
      <c r="C15">
        <v>54.5</v>
      </c>
      <c r="D15">
        <v>2</v>
      </c>
      <c r="E15" t="s">
        <v>23469</v>
      </c>
      <c r="F15">
        <v>61.5</v>
      </c>
      <c r="G15">
        <v>15</v>
      </c>
      <c r="H15" t="s">
        <v>673</v>
      </c>
      <c r="I15" t="s">
        <v>23470</v>
      </c>
      <c r="J15" t="s">
        <v>23471</v>
      </c>
      <c r="K15" t="s">
        <v>3573</v>
      </c>
      <c r="L15" t="s">
        <v>23472</v>
      </c>
      <c r="M15" t="s">
        <v>23473</v>
      </c>
      <c r="N15" t="s">
        <v>644</v>
      </c>
      <c r="O15" t="s">
        <v>811</v>
      </c>
      <c r="P15" t="s">
        <v>23</v>
      </c>
      <c r="Q15" t="s">
        <v>812</v>
      </c>
      <c r="R15" t="s">
        <v>645</v>
      </c>
      <c r="S15" t="s">
        <v>644</v>
      </c>
      <c r="T15" t="s">
        <v>23473</v>
      </c>
      <c r="U15" s="78" t="s">
        <v>108</v>
      </c>
      <c r="V15">
        <v>3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23474</v>
      </c>
      <c r="F16">
        <v>200</v>
      </c>
      <c r="G16">
        <v>0</v>
      </c>
      <c r="H16" t="s">
        <v>641</v>
      </c>
      <c r="I16" t="s">
        <v>23475</v>
      </c>
      <c r="J16" t="s">
        <v>1072</v>
      </c>
      <c r="K16" t="s">
        <v>644</v>
      </c>
      <c r="L16" t="s">
        <v>645</v>
      </c>
      <c r="M16" t="s">
        <v>23476</v>
      </c>
      <c r="N16" t="s">
        <v>644</v>
      </c>
      <c r="O16" t="s">
        <v>668</v>
      </c>
      <c r="P16" t="s">
        <v>5</v>
      </c>
      <c r="Q16" t="s">
        <v>669</v>
      </c>
      <c r="R16" t="s">
        <v>645</v>
      </c>
      <c r="S16" t="s">
        <v>644</v>
      </c>
      <c r="T16" t="s">
        <v>23473</v>
      </c>
      <c r="U16" s="78" t="s">
        <v>3385</v>
      </c>
      <c r="V16">
        <v>7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23477</v>
      </c>
      <c r="F17">
        <v>110</v>
      </c>
      <c r="G17">
        <v>10</v>
      </c>
      <c r="H17" t="s">
        <v>641</v>
      </c>
      <c r="I17" t="s">
        <v>17031</v>
      </c>
      <c r="J17" t="s">
        <v>17032</v>
      </c>
      <c r="K17" t="s">
        <v>644</v>
      </c>
      <c r="L17" t="s">
        <v>645</v>
      </c>
      <c r="M17" t="s">
        <v>23478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644</v>
      </c>
      <c r="T17" t="s">
        <v>23479</v>
      </c>
      <c r="U17" s="77" t="s">
        <v>114</v>
      </c>
      <c r="V17">
        <v>2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23480</v>
      </c>
      <c r="F18">
        <v>100</v>
      </c>
      <c r="G18">
        <v>0</v>
      </c>
      <c r="H18" t="s">
        <v>729</v>
      </c>
      <c r="I18" t="s">
        <v>23481</v>
      </c>
      <c r="J18" t="s">
        <v>685</v>
      </c>
      <c r="K18" t="s">
        <v>644</v>
      </c>
      <c r="L18" t="s">
        <v>645</v>
      </c>
      <c r="M18" t="s">
        <v>23478</v>
      </c>
      <c r="N18" t="s">
        <v>644</v>
      </c>
      <c r="O18" t="s">
        <v>668</v>
      </c>
      <c r="P18" t="s">
        <v>5</v>
      </c>
      <c r="Q18" t="s">
        <v>669</v>
      </c>
      <c r="R18" t="s">
        <v>645</v>
      </c>
      <c r="S18" t="s">
        <v>644</v>
      </c>
      <c r="T18" t="s">
        <v>23479</v>
      </c>
      <c r="U18" s="78" t="s">
        <v>115</v>
      </c>
      <c r="V18">
        <v>2</v>
      </c>
    </row>
    <row r="19" spans="1:22" x14ac:dyDescent="0.25">
      <c r="A19" t="s">
        <v>77</v>
      </c>
      <c r="B19" t="s">
        <v>78</v>
      </c>
      <c r="C19">
        <v>35</v>
      </c>
      <c r="D19">
        <v>8</v>
      </c>
      <c r="E19" t="s">
        <v>23482</v>
      </c>
      <c r="F19">
        <v>328</v>
      </c>
      <c r="G19">
        <v>0</v>
      </c>
      <c r="H19" t="s">
        <v>673</v>
      </c>
      <c r="I19" t="s">
        <v>11698</v>
      </c>
      <c r="J19" t="s">
        <v>11699</v>
      </c>
      <c r="K19" t="s">
        <v>11700</v>
      </c>
      <c r="L19" t="s">
        <v>8531</v>
      </c>
      <c r="M19" t="s">
        <v>23483</v>
      </c>
      <c r="N19" t="s">
        <v>644</v>
      </c>
      <c r="O19" t="s">
        <v>679</v>
      </c>
      <c r="P19" t="s">
        <v>26</v>
      </c>
      <c r="Q19" t="s">
        <v>680</v>
      </c>
      <c r="R19" t="s">
        <v>645</v>
      </c>
      <c r="S19" t="s">
        <v>644</v>
      </c>
      <c r="T19" t="s">
        <v>23484</v>
      </c>
      <c r="U19" s="77" t="s">
        <v>112</v>
      </c>
      <c r="V19">
        <v>7</v>
      </c>
    </row>
    <row r="20" spans="1:22" x14ac:dyDescent="0.25">
      <c r="A20" t="s">
        <v>101</v>
      </c>
      <c r="B20" t="s">
        <v>74</v>
      </c>
      <c r="C20">
        <v>78</v>
      </c>
      <c r="D20">
        <v>1</v>
      </c>
      <c r="E20" t="s">
        <v>23485</v>
      </c>
      <c r="F20">
        <v>78</v>
      </c>
      <c r="G20">
        <v>0</v>
      </c>
      <c r="H20" t="s">
        <v>673</v>
      </c>
      <c r="I20" t="s">
        <v>7406</v>
      </c>
      <c r="J20" t="s">
        <v>23486</v>
      </c>
      <c r="K20" t="s">
        <v>23487</v>
      </c>
      <c r="L20" t="s">
        <v>1776</v>
      </c>
      <c r="M20" t="s">
        <v>23488</v>
      </c>
      <c r="N20" t="s">
        <v>644</v>
      </c>
      <c r="O20" t="s">
        <v>679</v>
      </c>
      <c r="P20" t="s">
        <v>26</v>
      </c>
      <c r="Q20" t="s">
        <v>680</v>
      </c>
      <c r="R20" t="s">
        <v>645</v>
      </c>
      <c r="S20" t="s">
        <v>644</v>
      </c>
      <c r="T20" t="s">
        <v>23488</v>
      </c>
      <c r="U20" s="78" t="s">
        <v>113</v>
      </c>
      <c r="V20">
        <v>7</v>
      </c>
    </row>
    <row r="21" spans="1:22" x14ac:dyDescent="0.25">
      <c r="A21" t="s">
        <v>147</v>
      </c>
      <c r="B21" t="s">
        <v>148</v>
      </c>
      <c r="C21">
        <v>65</v>
      </c>
      <c r="D21">
        <v>9</v>
      </c>
      <c r="E21" t="s">
        <v>23489</v>
      </c>
      <c r="F21">
        <v>299</v>
      </c>
      <c r="G21">
        <v>0</v>
      </c>
      <c r="H21" t="s">
        <v>641</v>
      </c>
      <c r="I21" t="s">
        <v>23490</v>
      </c>
      <c r="J21" t="s">
        <v>783</v>
      </c>
      <c r="K21" t="s">
        <v>644</v>
      </c>
      <c r="L21" t="s">
        <v>645</v>
      </c>
      <c r="M21" t="s">
        <v>23491</v>
      </c>
      <c r="N21" t="s">
        <v>644</v>
      </c>
      <c r="O21" t="s">
        <v>668</v>
      </c>
      <c r="P21" t="s">
        <v>5</v>
      </c>
      <c r="Q21" t="s">
        <v>669</v>
      </c>
      <c r="R21" t="s">
        <v>645</v>
      </c>
      <c r="S21" t="s">
        <v>644</v>
      </c>
      <c r="T21" t="s">
        <v>23492</v>
      </c>
      <c r="U21" s="77" t="s">
        <v>12</v>
      </c>
      <c r="V21">
        <v>4</v>
      </c>
    </row>
    <row r="22" spans="1:22" x14ac:dyDescent="0.25">
      <c r="A22" t="s">
        <v>18</v>
      </c>
      <c r="B22" t="s">
        <v>19</v>
      </c>
      <c r="C22">
        <v>66.666666666666671</v>
      </c>
      <c r="D22">
        <v>3</v>
      </c>
      <c r="E22" t="s">
        <v>23493</v>
      </c>
      <c r="F22">
        <v>100</v>
      </c>
      <c r="G22">
        <v>0</v>
      </c>
      <c r="H22" t="s">
        <v>641</v>
      </c>
      <c r="I22" t="s">
        <v>23372</v>
      </c>
      <c r="J22" t="s">
        <v>788</v>
      </c>
      <c r="K22" t="s">
        <v>644</v>
      </c>
      <c r="L22" t="s">
        <v>645</v>
      </c>
      <c r="M22" t="s">
        <v>23494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644</v>
      </c>
      <c r="T22" t="s">
        <v>23494</v>
      </c>
      <c r="U22" s="78" t="s">
        <v>13</v>
      </c>
      <c r="V22">
        <v>4</v>
      </c>
    </row>
    <row r="23" spans="1:22" x14ac:dyDescent="0.25">
      <c r="A23" t="s">
        <v>241</v>
      </c>
      <c r="B23" t="s">
        <v>247</v>
      </c>
      <c r="C23">
        <v>139</v>
      </c>
      <c r="D23">
        <v>1</v>
      </c>
      <c r="E23" t="s">
        <v>23495</v>
      </c>
      <c r="F23">
        <v>108.99</v>
      </c>
      <c r="G23">
        <v>0</v>
      </c>
      <c r="H23" t="s">
        <v>641</v>
      </c>
      <c r="I23" t="s">
        <v>23496</v>
      </c>
      <c r="J23" t="s">
        <v>1414</v>
      </c>
      <c r="K23" t="s">
        <v>644</v>
      </c>
      <c r="L23" t="s">
        <v>645</v>
      </c>
      <c r="M23" t="s">
        <v>23497</v>
      </c>
      <c r="N23" t="s">
        <v>644</v>
      </c>
      <c r="O23" t="s">
        <v>668</v>
      </c>
      <c r="P23" t="s">
        <v>5</v>
      </c>
      <c r="Q23" t="s">
        <v>669</v>
      </c>
      <c r="R23" t="s">
        <v>645</v>
      </c>
      <c r="S23" t="s">
        <v>644</v>
      </c>
      <c r="T23" t="s">
        <v>23497</v>
      </c>
      <c r="U23" s="77" t="s">
        <v>14</v>
      </c>
      <c r="V23">
        <v>15</v>
      </c>
    </row>
    <row r="24" spans="1:22" x14ac:dyDescent="0.25">
      <c r="A24" t="s">
        <v>18</v>
      </c>
      <c r="B24" t="s">
        <v>19</v>
      </c>
      <c r="C24">
        <v>66.666666666666671</v>
      </c>
      <c r="D24">
        <v>3</v>
      </c>
      <c r="E24" t="s">
        <v>23498</v>
      </c>
      <c r="F24">
        <v>110</v>
      </c>
      <c r="G24">
        <v>10</v>
      </c>
      <c r="H24" t="s">
        <v>641</v>
      </c>
      <c r="I24" t="s">
        <v>23499</v>
      </c>
      <c r="J24" t="s">
        <v>1962</v>
      </c>
      <c r="K24" t="s">
        <v>644</v>
      </c>
      <c r="L24" t="s">
        <v>645</v>
      </c>
      <c r="M24" t="s">
        <v>23500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644</v>
      </c>
      <c r="T24" t="s">
        <v>23501</v>
      </c>
      <c r="U24" s="78" t="s">
        <v>15</v>
      </c>
      <c r="V24">
        <v>15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23502</v>
      </c>
      <c r="F25">
        <v>200</v>
      </c>
      <c r="G25">
        <v>0</v>
      </c>
      <c r="H25" t="s">
        <v>641</v>
      </c>
      <c r="I25" t="s">
        <v>23503</v>
      </c>
      <c r="J25" t="s">
        <v>1840</v>
      </c>
      <c r="K25" t="s">
        <v>644</v>
      </c>
      <c r="L25" t="s">
        <v>645</v>
      </c>
      <c r="M25" t="s">
        <v>23504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644</v>
      </c>
      <c r="T25" t="s">
        <v>23504</v>
      </c>
      <c r="U25" s="77" t="s">
        <v>110</v>
      </c>
      <c r="V25">
        <v>2</v>
      </c>
    </row>
    <row r="26" spans="1:22" x14ac:dyDescent="0.25">
      <c r="A26" t="s">
        <v>18</v>
      </c>
      <c r="B26" t="s">
        <v>19</v>
      </c>
      <c r="C26">
        <v>66.666666666666671</v>
      </c>
      <c r="D26">
        <v>3</v>
      </c>
      <c r="E26" t="s">
        <v>23505</v>
      </c>
      <c r="F26">
        <v>100</v>
      </c>
      <c r="G26">
        <v>0</v>
      </c>
      <c r="H26" t="s">
        <v>641</v>
      </c>
      <c r="I26" t="s">
        <v>23506</v>
      </c>
      <c r="J26" t="s">
        <v>1520</v>
      </c>
      <c r="K26" t="s">
        <v>644</v>
      </c>
      <c r="L26" t="s">
        <v>645</v>
      </c>
      <c r="M26" t="s">
        <v>23507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644</v>
      </c>
      <c r="T26" t="s">
        <v>23507</v>
      </c>
      <c r="U26" s="78" t="s">
        <v>111</v>
      </c>
      <c r="V26">
        <v>2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23508</v>
      </c>
      <c r="F27">
        <v>101</v>
      </c>
      <c r="G27">
        <v>1</v>
      </c>
      <c r="H27" t="s">
        <v>641</v>
      </c>
      <c r="I27" t="s">
        <v>21603</v>
      </c>
      <c r="J27" t="s">
        <v>1375</v>
      </c>
      <c r="K27" t="s">
        <v>644</v>
      </c>
      <c r="L27" t="s">
        <v>645</v>
      </c>
      <c r="M27" t="s">
        <v>23507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644</v>
      </c>
      <c r="T27" t="s">
        <v>23507</v>
      </c>
      <c r="U27" s="77" t="s">
        <v>239</v>
      </c>
      <c r="V27">
        <v>40</v>
      </c>
    </row>
    <row r="28" spans="1:22" x14ac:dyDescent="0.25">
      <c r="A28" t="s">
        <v>22</v>
      </c>
      <c r="B28" t="s">
        <v>27</v>
      </c>
      <c r="C28">
        <v>120</v>
      </c>
      <c r="D28">
        <v>1</v>
      </c>
      <c r="E28" t="s">
        <v>23509</v>
      </c>
      <c r="F28">
        <v>109</v>
      </c>
      <c r="G28">
        <v>10</v>
      </c>
      <c r="H28" t="s">
        <v>641</v>
      </c>
      <c r="I28" t="s">
        <v>23510</v>
      </c>
      <c r="J28" t="s">
        <v>1018</v>
      </c>
      <c r="K28" t="s">
        <v>644</v>
      </c>
      <c r="L28" t="s">
        <v>645</v>
      </c>
      <c r="M28" t="s">
        <v>23511</v>
      </c>
      <c r="N28" t="s">
        <v>644</v>
      </c>
      <c r="O28" t="s">
        <v>647</v>
      </c>
      <c r="P28" t="s">
        <v>5</v>
      </c>
      <c r="Q28" t="s">
        <v>648</v>
      </c>
      <c r="R28" t="s">
        <v>645</v>
      </c>
      <c r="S28" t="s">
        <v>644</v>
      </c>
      <c r="T28" t="s">
        <v>23511</v>
      </c>
      <c r="U28" s="78" t="s">
        <v>245</v>
      </c>
      <c r="V28">
        <v>39</v>
      </c>
    </row>
    <row r="29" spans="1:22" x14ac:dyDescent="0.25">
      <c r="A29" t="s">
        <v>18</v>
      </c>
      <c r="B29" t="s">
        <v>19</v>
      </c>
      <c r="C29">
        <v>66.666666666666671</v>
      </c>
      <c r="D29">
        <v>3</v>
      </c>
      <c r="E29" t="s">
        <v>23512</v>
      </c>
      <c r="F29">
        <v>100</v>
      </c>
      <c r="G29">
        <v>0</v>
      </c>
      <c r="H29" t="s">
        <v>641</v>
      </c>
      <c r="I29" t="s">
        <v>645</v>
      </c>
      <c r="J29" t="s">
        <v>645</v>
      </c>
      <c r="K29" t="s">
        <v>644</v>
      </c>
      <c r="L29" t="s">
        <v>645</v>
      </c>
      <c r="M29" t="s">
        <v>644</v>
      </c>
      <c r="N29" t="s">
        <v>644</v>
      </c>
      <c r="O29" t="s">
        <v>23513</v>
      </c>
      <c r="P29" t="s">
        <v>5</v>
      </c>
      <c r="Q29" t="s">
        <v>644</v>
      </c>
      <c r="R29" t="s">
        <v>645</v>
      </c>
      <c r="S29" t="s">
        <v>644</v>
      </c>
      <c r="T29" t="s">
        <v>23514</v>
      </c>
      <c r="U29" s="78" t="s">
        <v>1870</v>
      </c>
      <c r="V29">
        <v>1</v>
      </c>
    </row>
    <row r="30" spans="1:22" x14ac:dyDescent="0.25">
      <c r="A30" t="s">
        <v>18</v>
      </c>
      <c r="B30" t="s">
        <v>19</v>
      </c>
      <c r="C30">
        <v>66.666666666666671</v>
      </c>
      <c r="D30">
        <v>9</v>
      </c>
      <c r="E30" t="s">
        <v>23515</v>
      </c>
      <c r="F30">
        <v>300</v>
      </c>
      <c r="G30">
        <v>0</v>
      </c>
      <c r="H30" t="s">
        <v>641</v>
      </c>
      <c r="I30" t="s">
        <v>9828</v>
      </c>
      <c r="J30" t="s">
        <v>2660</v>
      </c>
      <c r="K30" t="s">
        <v>644</v>
      </c>
      <c r="L30" t="s">
        <v>645</v>
      </c>
      <c r="M30" t="s">
        <v>23516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644</v>
      </c>
      <c r="T30" t="s">
        <v>23516</v>
      </c>
      <c r="U30" s="77" t="s">
        <v>240</v>
      </c>
      <c r="V30">
        <v>17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23517</v>
      </c>
      <c r="F31">
        <v>200</v>
      </c>
      <c r="G31">
        <v>0</v>
      </c>
      <c r="H31" t="s">
        <v>641</v>
      </c>
      <c r="I31" t="s">
        <v>23518</v>
      </c>
      <c r="J31" t="s">
        <v>1441</v>
      </c>
      <c r="K31" t="s">
        <v>644</v>
      </c>
      <c r="L31" t="s">
        <v>645</v>
      </c>
      <c r="M31" t="s">
        <v>23516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644</v>
      </c>
      <c r="T31" t="s">
        <v>23516</v>
      </c>
      <c r="U31" s="78" t="s">
        <v>246</v>
      </c>
      <c r="V31">
        <v>17</v>
      </c>
    </row>
    <row r="32" spans="1:22" x14ac:dyDescent="0.25">
      <c r="A32" t="s">
        <v>601</v>
      </c>
      <c r="B32" t="s">
        <v>602</v>
      </c>
      <c r="C32">
        <v>139</v>
      </c>
      <c r="D32">
        <v>1</v>
      </c>
      <c r="E32" t="s">
        <v>23519</v>
      </c>
      <c r="F32">
        <v>326.99</v>
      </c>
      <c r="G32">
        <v>0</v>
      </c>
      <c r="H32" t="s">
        <v>641</v>
      </c>
      <c r="I32" t="s">
        <v>23520</v>
      </c>
      <c r="J32" t="s">
        <v>1184</v>
      </c>
      <c r="K32" t="s">
        <v>644</v>
      </c>
      <c r="L32" t="s">
        <v>645</v>
      </c>
      <c r="M32" t="s">
        <v>23521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644</v>
      </c>
      <c r="T32" t="s">
        <v>23521</v>
      </c>
      <c r="U32" s="77" t="s">
        <v>241</v>
      </c>
      <c r="V32">
        <v>25</v>
      </c>
    </row>
    <row r="33" spans="1:22" x14ac:dyDescent="0.25">
      <c r="A33" t="s">
        <v>241</v>
      </c>
      <c r="B33" t="s">
        <v>247</v>
      </c>
      <c r="C33">
        <v>139</v>
      </c>
      <c r="D33">
        <v>1</v>
      </c>
      <c r="E33" t="s">
        <v>23519</v>
      </c>
      <c r="F33">
        <v>326.99</v>
      </c>
      <c r="G33">
        <v>0</v>
      </c>
      <c r="H33" t="s">
        <v>641</v>
      </c>
      <c r="I33" t="s">
        <v>23520</v>
      </c>
      <c r="J33" t="s">
        <v>1184</v>
      </c>
      <c r="K33" t="s">
        <v>644</v>
      </c>
      <c r="L33" t="s">
        <v>645</v>
      </c>
      <c r="M33" t="s">
        <v>23521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644</v>
      </c>
      <c r="T33" t="s">
        <v>23521</v>
      </c>
      <c r="U33" s="78" t="s">
        <v>247</v>
      </c>
      <c r="V33">
        <v>24</v>
      </c>
    </row>
    <row r="34" spans="1:22" x14ac:dyDescent="0.25">
      <c r="A34" t="s">
        <v>240</v>
      </c>
      <c r="B34" t="s">
        <v>246</v>
      </c>
      <c r="C34">
        <v>139</v>
      </c>
      <c r="D34">
        <v>1</v>
      </c>
      <c r="E34" t="s">
        <v>23519</v>
      </c>
      <c r="F34">
        <v>326.99</v>
      </c>
      <c r="G34">
        <v>0</v>
      </c>
      <c r="H34" t="s">
        <v>641</v>
      </c>
      <c r="I34" t="s">
        <v>23520</v>
      </c>
      <c r="J34" t="s">
        <v>1184</v>
      </c>
      <c r="K34" t="s">
        <v>644</v>
      </c>
      <c r="L34" t="s">
        <v>645</v>
      </c>
      <c r="M34" t="s">
        <v>23521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644</v>
      </c>
      <c r="T34" t="s">
        <v>23521</v>
      </c>
      <c r="U34" s="78" t="s">
        <v>1870</v>
      </c>
      <c r="V34">
        <v>1</v>
      </c>
    </row>
    <row r="35" spans="1:22" x14ac:dyDescent="0.25">
      <c r="A35" t="s">
        <v>239</v>
      </c>
      <c r="B35" t="s">
        <v>245</v>
      </c>
      <c r="C35">
        <v>139</v>
      </c>
      <c r="D35">
        <v>1</v>
      </c>
      <c r="E35" t="s">
        <v>23519</v>
      </c>
      <c r="F35">
        <v>326.99</v>
      </c>
      <c r="G35">
        <v>0</v>
      </c>
      <c r="H35" t="s">
        <v>641</v>
      </c>
      <c r="I35" t="s">
        <v>23520</v>
      </c>
      <c r="J35" t="s">
        <v>1184</v>
      </c>
      <c r="K35" t="s">
        <v>644</v>
      </c>
      <c r="L35" t="s">
        <v>645</v>
      </c>
      <c r="M35" t="s">
        <v>23521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644</v>
      </c>
      <c r="T35" t="s">
        <v>23521</v>
      </c>
      <c r="U35" s="77" t="s">
        <v>601</v>
      </c>
      <c r="V35">
        <v>18</v>
      </c>
    </row>
    <row r="36" spans="1:22" x14ac:dyDescent="0.25">
      <c r="A36" t="s">
        <v>18</v>
      </c>
      <c r="B36" t="s">
        <v>19</v>
      </c>
      <c r="C36">
        <v>66.666666666666671</v>
      </c>
      <c r="D36">
        <v>3</v>
      </c>
      <c r="E36" t="s">
        <v>23522</v>
      </c>
      <c r="F36">
        <v>100</v>
      </c>
      <c r="G36">
        <v>0</v>
      </c>
      <c r="H36" t="s">
        <v>641</v>
      </c>
      <c r="I36" t="s">
        <v>23523</v>
      </c>
      <c r="J36" t="s">
        <v>924</v>
      </c>
      <c r="K36" t="s">
        <v>644</v>
      </c>
      <c r="L36" t="s">
        <v>645</v>
      </c>
      <c r="M36" t="s">
        <v>23524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644</v>
      </c>
      <c r="T36" t="s">
        <v>23524</v>
      </c>
      <c r="U36" s="78" t="s">
        <v>602</v>
      </c>
      <c r="V36">
        <v>16</v>
      </c>
    </row>
    <row r="37" spans="1:22" x14ac:dyDescent="0.25">
      <c r="A37" t="s">
        <v>22</v>
      </c>
      <c r="B37" t="s">
        <v>27</v>
      </c>
      <c r="C37">
        <v>80</v>
      </c>
      <c r="D37">
        <v>5</v>
      </c>
      <c r="E37" t="s">
        <v>23525</v>
      </c>
      <c r="F37">
        <v>448</v>
      </c>
      <c r="G37">
        <v>48</v>
      </c>
      <c r="H37" t="s">
        <v>673</v>
      </c>
      <c r="I37" t="s">
        <v>17313</v>
      </c>
      <c r="J37" t="s">
        <v>23526</v>
      </c>
      <c r="K37" t="s">
        <v>23527</v>
      </c>
      <c r="L37" t="s">
        <v>11691</v>
      </c>
      <c r="M37" t="s">
        <v>23528</v>
      </c>
      <c r="N37" t="s">
        <v>644</v>
      </c>
      <c r="O37" t="s">
        <v>679</v>
      </c>
      <c r="P37" t="s">
        <v>26</v>
      </c>
      <c r="Q37" t="s">
        <v>680</v>
      </c>
      <c r="R37" t="s">
        <v>645</v>
      </c>
      <c r="S37" t="s">
        <v>644</v>
      </c>
      <c r="T37" t="s">
        <v>23528</v>
      </c>
      <c r="U37" s="78" t="s">
        <v>1870</v>
      </c>
      <c r="V37">
        <v>2</v>
      </c>
    </row>
    <row r="38" spans="1:22" x14ac:dyDescent="0.25">
      <c r="A38" t="s">
        <v>18</v>
      </c>
      <c r="B38" t="s">
        <v>19</v>
      </c>
      <c r="C38">
        <v>66.666666666666671</v>
      </c>
      <c r="D38">
        <v>6</v>
      </c>
      <c r="E38" t="s">
        <v>23529</v>
      </c>
      <c r="F38">
        <v>200</v>
      </c>
      <c r="G38">
        <v>0</v>
      </c>
      <c r="H38" t="s">
        <v>641</v>
      </c>
      <c r="I38" t="s">
        <v>1284</v>
      </c>
      <c r="J38" t="s">
        <v>708</v>
      </c>
      <c r="K38" t="s">
        <v>644</v>
      </c>
      <c r="L38" t="s">
        <v>645</v>
      </c>
      <c r="M38" t="s">
        <v>23530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644</v>
      </c>
      <c r="T38" t="s">
        <v>23530</v>
      </c>
      <c r="U38" s="77" t="s">
        <v>77</v>
      </c>
      <c r="V38">
        <v>21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23531</v>
      </c>
      <c r="F39">
        <v>200</v>
      </c>
      <c r="G39">
        <v>0</v>
      </c>
      <c r="H39" t="s">
        <v>641</v>
      </c>
      <c r="I39" t="s">
        <v>15951</v>
      </c>
      <c r="J39" t="s">
        <v>2660</v>
      </c>
      <c r="K39" t="s">
        <v>644</v>
      </c>
      <c r="L39" t="s">
        <v>645</v>
      </c>
      <c r="M39" t="s">
        <v>23532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644</v>
      </c>
      <c r="T39" t="s">
        <v>23532</v>
      </c>
      <c r="U39" s="78" t="s">
        <v>78</v>
      </c>
      <c r="V39">
        <v>21</v>
      </c>
    </row>
    <row r="40" spans="1:22" x14ac:dyDescent="0.25">
      <c r="A40" t="s">
        <v>18</v>
      </c>
      <c r="B40" t="s">
        <v>19</v>
      </c>
      <c r="C40">
        <v>66.666666666666671</v>
      </c>
      <c r="D40">
        <v>3</v>
      </c>
      <c r="E40" t="s">
        <v>23533</v>
      </c>
      <c r="F40">
        <v>138</v>
      </c>
      <c r="G40">
        <v>38</v>
      </c>
      <c r="H40" t="s">
        <v>641</v>
      </c>
      <c r="I40" t="s">
        <v>23534</v>
      </c>
      <c r="J40" t="s">
        <v>1292</v>
      </c>
      <c r="K40" t="s">
        <v>644</v>
      </c>
      <c r="L40" t="s">
        <v>645</v>
      </c>
      <c r="M40" t="s">
        <v>23535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644</v>
      </c>
      <c r="T40" t="s">
        <v>23535</v>
      </c>
      <c r="U40" s="77" t="s">
        <v>116</v>
      </c>
      <c r="V40">
        <v>10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23536</v>
      </c>
      <c r="F41">
        <v>200</v>
      </c>
      <c r="G41">
        <v>0</v>
      </c>
      <c r="H41" t="s">
        <v>641</v>
      </c>
      <c r="I41" t="s">
        <v>23537</v>
      </c>
      <c r="J41" t="s">
        <v>915</v>
      </c>
      <c r="K41" t="s">
        <v>644</v>
      </c>
      <c r="L41" t="s">
        <v>645</v>
      </c>
      <c r="M41" t="s">
        <v>23538</v>
      </c>
      <c r="N41" t="s">
        <v>644</v>
      </c>
      <c r="O41" t="s">
        <v>668</v>
      </c>
      <c r="P41" t="s">
        <v>5</v>
      </c>
      <c r="Q41" t="s">
        <v>669</v>
      </c>
      <c r="R41" t="s">
        <v>645</v>
      </c>
      <c r="S41" t="s">
        <v>644</v>
      </c>
      <c r="T41" t="s">
        <v>23538</v>
      </c>
      <c r="U41" s="78" t="s">
        <v>117</v>
      </c>
      <c r="V41">
        <v>10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23539</v>
      </c>
      <c r="F42">
        <v>100</v>
      </c>
      <c r="G42">
        <v>0</v>
      </c>
      <c r="H42" t="s">
        <v>641</v>
      </c>
      <c r="I42" t="s">
        <v>23540</v>
      </c>
      <c r="J42" t="s">
        <v>745</v>
      </c>
      <c r="K42" t="s">
        <v>644</v>
      </c>
      <c r="L42" t="s">
        <v>645</v>
      </c>
      <c r="M42" t="s">
        <v>23541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644</v>
      </c>
      <c r="T42" t="s">
        <v>23541</v>
      </c>
      <c r="U42" s="77" t="s">
        <v>516</v>
      </c>
      <c r="V42">
        <v>1</v>
      </c>
    </row>
    <row r="43" spans="1:22" x14ac:dyDescent="0.25">
      <c r="A43" t="s">
        <v>18</v>
      </c>
      <c r="B43" t="s">
        <v>19</v>
      </c>
      <c r="C43">
        <v>66.666666666666671</v>
      </c>
      <c r="D43">
        <v>3</v>
      </c>
      <c r="E43" t="s">
        <v>23542</v>
      </c>
      <c r="F43">
        <v>100</v>
      </c>
      <c r="G43">
        <v>0</v>
      </c>
      <c r="H43" t="s">
        <v>641</v>
      </c>
      <c r="I43" t="s">
        <v>13709</v>
      </c>
      <c r="J43" t="s">
        <v>708</v>
      </c>
      <c r="K43" t="s">
        <v>644</v>
      </c>
      <c r="L43" t="s">
        <v>645</v>
      </c>
      <c r="M43" t="s">
        <v>23543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644</v>
      </c>
      <c r="T43" t="s">
        <v>23543</v>
      </c>
      <c r="U43" s="78" t="s">
        <v>120</v>
      </c>
      <c r="V43">
        <v>1</v>
      </c>
    </row>
    <row r="44" spans="1:22" x14ac:dyDescent="0.25">
      <c r="A44" t="s">
        <v>147</v>
      </c>
      <c r="B44" t="s">
        <v>148</v>
      </c>
      <c r="C44">
        <v>65</v>
      </c>
      <c r="D44">
        <v>9</v>
      </c>
      <c r="E44" t="s">
        <v>23544</v>
      </c>
      <c r="F44">
        <v>299</v>
      </c>
      <c r="G44">
        <v>0</v>
      </c>
      <c r="H44" t="s">
        <v>641</v>
      </c>
      <c r="I44" t="s">
        <v>23545</v>
      </c>
      <c r="J44" t="s">
        <v>981</v>
      </c>
      <c r="K44" t="s">
        <v>644</v>
      </c>
      <c r="L44" t="s">
        <v>645</v>
      </c>
      <c r="M44" t="s">
        <v>23546</v>
      </c>
      <c r="N44" t="s">
        <v>644</v>
      </c>
      <c r="O44" t="s">
        <v>647</v>
      </c>
      <c r="P44" t="s">
        <v>5</v>
      </c>
      <c r="Q44" t="s">
        <v>648</v>
      </c>
      <c r="R44" t="s">
        <v>645</v>
      </c>
      <c r="S44" t="s">
        <v>644</v>
      </c>
      <c r="T44" t="s">
        <v>23546</v>
      </c>
      <c r="U44" s="77" t="s">
        <v>4935</v>
      </c>
      <c r="V44">
        <v>1247</v>
      </c>
    </row>
    <row r="45" spans="1:22" x14ac:dyDescent="0.25">
      <c r="A45" t="s">
        <v>18</v>
      </c>
      <c r="B45" t="s">
        <v>19</v>
      </c>
      <c r="C45">
        <v>66.666666666666671</v>
      </c>
      <c r="D45">
        <v>6</v>
      </c>
      <c r="E45" t="s">
        <v>23547</v>
      </c>
      <c r="F45">
        <v>200</v>
      </c>
      <c r="G45">
        <v>0</v>
      </c>
      <c r="H45" t="s">
        <v>641</v>
      </c>
      <c r="I45" t="s">
        <v>23548</v>
      </c>
      <c r="J45" t="s">
        <v>2936</v>
      </c>
      <c r="K45" t="s">
        <v>644</v>
      </c>
      <c r="L45" t="s">
        <v>645</v>
      </c>
      <c r="M45" t="s">
        <v>23549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644</v>
      </c>
      <c r="T45" t="s">
        <v>23549</v>
      </c>
    </row>
    <row r="46" spans="1:22" x14ac:dyDescent="0.25">
      <c r="A46" t="s">
        <v>22</v>
      </c>
      <c r="B46" t="s">
        <v>27</v>
      </c>
      <c r="C46">
        <v>80</v>
      </c>
      <c r="D46">
        <v>4</v>
      </c>
      <c r="E46" t="s">
        <v>23550</v>
      </c>
      <c r="F46">
        <v>320</v>
      </c>
      <c r="G46">
        <v>0</v>
      </c>
      <c r="H46" t="s">
        <v>673</v>
      </c>
      <c r="I46" t="s">
        <v>5295</v>
      </c>
      <c r="J46" t="s">
        <v>23551</v>
      </c>
      <c r="K46" t="s">
        <v>9130</v>
      </c>
      <c r="L46" t="s">
        <v>5242</v>
      </c>
      <c r="M46" t="s">
        <v>23552</v>
      </c>
      <c r="N46" t="s">
        <v>644</v>
      </c>
      <c r="O46" t="s">
        <v>679</v>
      </c>
      <c r="P46" t="s">
        <v>26</v>
      </c>
      <c r="Q46" t="s">
        <v>680</v>
      </c>
      <c r="R46" t="s">
        <v>645</v>
      </c>
      <c r="S46" t="s">
        <v>644</v>
      </c>
      <c r="T46" t="s">
        <v>23552</v>
      </c>
    </row>
    <row r="47" spans="1:22" x14ac:dyDescent="0.25">
      <c r="A47" t="s">
        <v>147</v>
      </c>
      <c r="B47" t="s">
        <v>148</v>
      </c>
      <c r="C47">
        <v>65</v>
      </c>
      <c r="D47">
        <v>9</v>
      </c>
      <c r="E47" t="s">
        <v>23553</v>
      </c>
      <c r="F47">
        <v>299</v>
      </c>
      <c r="G47">
        <v>0</v>
      </c>
      <c r="H47" t="s">
        <v>641</v>
      </c>
      <c r="I47" t="s">
        <v>645</v>
      </c>
      <c r="J47" t="s">
        <v>645</v>
      </c>
      <c r="K47" t="s">
        <v>644</v>
      </c>
      <c r="L47" t="s">
        <v>645</v>
      </c>
      <c r="M47" t="s">
        <v>644</v>
      </c>
      <c r="N47" t="s">
        <v>644</v>
      </c>
      <c r="O47" t="s">
        <v>23513</v>
      </c>
      <c r="P47" t="s">
        <v>5</v>
      </c>
      <c r="Q47" t="s">
        <v>644</v>
      </c>
      <c r="R47" t="s">
        <v>645</v>
      </c>
      <c r="S47" t="s">
        <v>644</v>
      </c>
      <c r="T47" t="s">
        <v>23554</v>
      </c>
    </row>
    <row r="48" spans="1:22" x14ac:dyDescent="0.25">
      <c r="A48" t="s">
        <v>18</v>
      </c>
      <c r="B48" t="s">
        <v>19</v>
      </c>
      <c r="C48">
        <v>66.666666666666671</v>
      </c>
      <c r="D48">
        <v>6</v>
      </c>
      <c r="E48" t="s">
        <v>23555</v>
      </c>
      <c r="F48">
        <v>200</v>
      </c>
      <c r="G48">
        <v>0</v>
      </c>
      <c r="H48" t="s">
        <v>641</v>
      </c>
      <c r="I48" t="s">
        <v>23556</v>
      </c>
      <c r="J48" t="s">
        <v>989</v>
      </c>
      <c r="K48" t="s">
        <v>644</v>
      </c>
      <c r="L48" t="s">
        <v>645</v>
      </c>
      <c r="M48" t="s">
        <v>23557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644</v>
      </c>
      <c r="T48" t="s">
        <v>23557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23558</v>
      </c>
      <c r="F49">
        <v>426.99</v>
      </c>
      <c r="G49">
        <v>0</v>
      </c>
      <c r="H49" t="s">
        <v>641</v>
      </c>
      <c r="I49" t="s">
        <v>6213</v>
      </c>
      <c r="J49" t="s">
        <v>724</v>
      </c>
      <c r="K49" t="s">
        <v>644</v>
      </c>
      <c r="L49" t="s">
        <v>645</v>
      </c>
      <c r="M49" t="s">
        <v>23559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644</v>
      </c>
      <c r="T49" t="s">
        <v>23559</v>
      </c>
    </row>
    <row r="50" spans="1:20" x14ac:dyDescent="0.25">
      <c r="A50" t="s">
        <v>601</v>
      </c>
      <c r="B50" t="s">
        <v>602</v>
      </c>
      <c r="C50">
        <v>139</v>
      </c>
      <c r="D50">
        <v>1</v>
      </c>
      <c r="E50" t="s">
        <v>23558</v>
      </c>
      <c r="F50">
        <v>426.99</v>
      </c>
      <c r="G50">
        <v>0</v>
      </c>
      <c r="H50" t="s">
        <v>641</v>
      </c>
      <c r="I50" t="s">
        <v>6213</v>
      </c>
      <c r="J50" t="s">
        <v>724</v>
      </c>
      <c r="K50" t="s">
        <v>644</v>
      </c>
      <c r="L50" t="s">
        <v>645</v>
      </c>
      <c r="M50" t="s">
        <v>23559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644</v>
      </c>
      <c r="T50" t="s">
        <v>23559</v>
      </c>
    </row>
    <row r="51" spans="1:20" x14ac:dyDescent="0.25">
      <c r="A51" t="s">
        <v>241</v>
      </c>
      <c r="B51" t="s">
        <v>247</v>
      </c>
      <c r="C51">
        <v>139</v>
      </c>
      <c r="D51">
        <v>1</v>
      </c>
      <c r="E51" t="s">
        <v>23558</v>
      </c>
      <c r="F51">
        <v>426.99</v>
      </c>
      <c r="G51">
        <v>0</v>
      </c>
      <c r="H51" t="s">
        <v>641</v>
      </c>
      <c r="I51" t="s">
        <v>6213</v>
      </c>
      <c r="J51" t="s">
        <v>724</v>
      </c>
      <c r="K51" t="s">
        <v>644</v>
      </c>
      <c r="L51" t="s">
        <v>645</v>
      </c>
      <c r="M51" t="s">
        <v>23559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644</v>
      </c>
      <c r="T51" t="s">
        <v>23559</v>
      </c>
    </row>
    <row r="52" spans="1:20" x14ac:dyDescent="0.25">
      <c r="A52" t="s">
        <v>240</v>
      </c>
      <c r="B52" t="s">
        <v>246</v>
      </c>
      <c r="C52">
        <v>139</v>
      </c>
      <c r="D52">
        <v>1</v>
      </c>
      <c r="E52" t="s">
        <v>23558</v>
      </c>
      <c r="F52">
        <v>426.99</v>
      </c>
      <c r="G52">
        <v>0</v>
      </c>
      <c r="H52" t="s">
        <v>641</v>
      </c>
      <c r="I52" t="s">
        <v>6213</v>
      </c>
      <c r="J52" t="s">
        <v>724</v>
      </c>
      <c r="K52" t="s">
        <v>644</v>
      </c>
      <c r="L52" t="s">
        <v>645</v>
      </c>
      <c r="M52" t="s">
        <v>23559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644</v>
      </c>
      <c r="T52" t="s">
        <v>23559</v>
      </c>
    </row>
    <row r="53" spans="1:20" x14ac:dyDescent="0.25">
      <c r="A53" t="s">
        <v>239</v>
      </c>
      <c r="B53" t="s">
        <v>245</v>
      </c>
      <c r="C53">
        <v>139</v>
      </c>
      <c r="D53">
        <v>1</v>
      </c>
      <c r="E53" t="s">
        <v>23558</v>
      </c>
      <c r="F53">
        <v>426.99</v>
      </c>
      <c r="G53">
        <v>0</v>
      </c>
      <c r="H53" t="s">
        <v>641</v>
      </c>
      <c r="I53" t="s">
        <v>6213</v>
      </c>
      <c r="J53" t="s">
        <v>724</v>
      </c>
      <c r="K53" t="s">
        <v>644</v>
      </c>
      <c r="L53" t="s">
        <v>645</v>
      </c>
      <c r="M53" t="s">
        <v>23559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644</v>
      </c>
      <c r="T53" t="s">
        <v>23559</v>
      </c>
    </row>
    <row r="54" spans="1:20" x14ac:dyDescent="0.25">
      <c r="A54" t="s">
        <v>147</v>
      </c>
      <c r="B54" t="s">
        <v>148</v>
      </c>
      <c r="C54">
        <v>33.333333333333336</v>
      </c>
      <c r="D54">
        <v>3</v>
      </c>
      <c r="E54" t="s">
        <v>23560</v>
      </c>
      <c r="F54">
        <v>100</v>
      </c>
      <c r="G54">
        <v>0</v>
      </c>
      <c r="H54" t="s">
        <v>641</v>
      </c>
      <c r="I54" t="s">
        <v>11216</v>
      </c>
      <c r="J54" t="s">
        <v>708</v>
      </c>
      <c r="K54" t="s">
        <v>644</v>
      </c>
      <c r="L54" t="s">
        <v>645</v>
      </c>
      <c r="M54" t="s">
        <v>23561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644</v>
      </c>
      <c r="T54" t="s">
        <v>23562</v>
      </c>
    </row>
    <row r="55" spans="1:20" x14ac:dyDescent="0.25">
      <c r="A55" t="s">
        <v>22</v>
      </c>
      <c r="B55" t="s">
        <v>27</v>
      </c>
      <c r="C55">
        <v>69.900000000000006</v>
      </c>
      <c r="D55">
        <v>10</v>
      </c>
      <c r="E55" t="s">
        <v>23563</v>
      </c>
      <c r="F55">
        <v>610</v>
      </c>
      <c r="G55">
        <v>74</v>
      </c>
      <c r="H55" t="s">
        <v>673</v>
      </c>
      <c r="I55" t="s">
        <v>23564</v>
      </c>
      <c r="J55" t="s">
        <v>23565</v>
      </c>
      <c r="K55" t="s">
        <v>8804</v>
      </c>
      <c r="L55" t="s">
        <v>23566</v>
      </c>
      <c r="M55" t="s">
        <v>23561</v>
      </c>
      <c r="N55" t="s">
        <v>644</v>
      </c>
      <c r="O55" t="s">
        <v>811</v>
      </c>
      <c r="P55" t="s">
        <v>23</v>
      </c>
      <c r="Q55" t="s">
        <v>812</v>
      </c>
      <c r="R55" t="s">
        <v>645</v>
      </c>
      <c r="S55" t="s">
        <v>644</v>
      </c>
      <c r="T55" t="s">
        <v>23561</v>
      </c>
    </row>
    <row r="56" spans="1:20" x14ac:dyDescent="0.25">
      <c r="A56" t="s">
        <v>147</v>
      </c>
      <c r="B56" t="s">
        <v>148</v>
      </c>
      <c r="C56">
        <v>33.333333333333336</v>
      </c>
      <c r="D56">
        <v>3</v>
      </c>
      <c r="E56" t="s">
        <v>23567</v>
      </c>
      <c r="F56">
        <v>100</v>
      </c>
      <c r="G56">
        <v>0</v>
      </c>
      <c r="H56" t="s">
        <v>641</v>
      </c>
      <c r="I56" t="s">
        <v>23568</v>
      </c>
      <c r="J56" t="s">
        <v>685</v>
      </c>
      <c r="K56" t="s">
        <v>644</v>
      </c>
      <c r="L56" t="s">
        <v>645</v>
      </c>
      <c r="M56" t="s">
        <v>23569</v>
      </c>
      <c r="N56" t="s">
        <v>644</v>
      </c>
      <c r="O56" t="s">
        <v>647</v>
      </c>
      <c r="P56" t="s">
        <v>5</v>
      </c>
      <c r="Q56" t="s">
        <v>648</v>
      </c>
      <c r="R56" t="s">
        <v>21040</v>
      </c>
      <c r="S56" t="s">
        <v>644</v>
      </c>
      <c r="T56" t="s">
        <v>23569</v>
      </c>
    </row>
    <row r="57" spans="1:20" x14ac:dyDescent="0.25">
      <c r="A57" t="s">
        <v>101</v>
      </c>
      <c r="B57" t="s">
        <v>74</v>
      </c>
      <c r="C57">
        <v>78</v>
      </c>
      <c r="D57">
        <v>2</v>
      </c>
      <c r="E57" t="s">
        <v>23570</v>
      </c>
      <c r="F57">
        <v>314</v>
      </c>
      <c r="G57">
        <v>0</v>
      </c>
      <c r="H57" t="s">
        <v>673</v>
      </c>
      <c r="I57" t="s">
        <v>14414</v>
      </c>
      <c r="J57" t="s">
        <v>23571</v>
      </c>
      <c r="K57" t="s">
        <v>2319</v>
      </c>
      <c r="L57" t="s">
        <v>4915</v>
      </c>
      <c r="M57" t="s">
        <v>23572</v>
      </c>
      <c r="N57" t="s">
        <v>644</v>
      </c>
      <c r="O57" t="s">
        <v>679</v>
      </c>
      <c r="P57" t="s">
        <v>26</v>
      </c>
      <c r="Q57" t="s">
        <v>680</v>
      </c>
      <c r="R57" t="s">
        <v>645</v>
      </c>
      <c r="S57" t="s">
        <v>644</v>
      </c>
      <c r="T57" t="s">
        <v>23572</v>
      </c>
    </row>
    <row r="58" spans="1:20" x14ac:dyDescent="0.25">
      <c r="A58" t="s">
        <v>22</v>
      </c>
      <c r="B58" t="s">
        <v>27</v>
      </c>
      <c r="C58">
        <v>79</v>
      </c>
      <c r="D58">
        <v>2</v>
      </c>
      <c r="E58" t="s">
        <v>23570</v>
      </c>
      <c r="F58">
        <v>314</v>
      </c>
      <c r="G58">
        <v>0</v>
      </c>
      <c r="H58" t="s">
        <v>673</v>
      </c>
      <c r="I58" t="s">
        <v>14414</v>
      </c>
      <c r="J58" t="s">
        <v>23571</v>
      </c>
      <c r="K58" t="s">
        <v>2319</v>
      </c>
      <c r="L58" t="s">
        <v>4915</v>
      </c>
      <c r="M58" t="s">
        <v>23572</v>
      </c>
      <c r="N58" t="s">
        <v>644</v>
      </c>
      <c r="O58" t="s">
        <v>679</v>
      </c>
      <c r="P58" t="s">
        <v>26</v>
      </c>
      <c r="Q58" t="s">
        <v>680</v>
      </c>
      <c r="R58" t="s">
        <v>645</v>
      </c>
      <c r="S58" t="s">
        <v>644</v>
      </c>
      <c r="T58" t="s">
        <v>23572</v>
      </c>
    </row>
    <row r="59" spans="1:20" x14ac:dyDescent="0.25">
      <c r="A59" t="s">
        <v>147</v>
      </c>
      <c r="B59" t="s">
        <v>148</v>
      </c>
      <c r="C59">
        <v>65</v>
      </c>
      <c r="D59">
        <v>6</v>
      </c>
      <c r="E59" t="s">
        <v>23573</v>
      </c>
      <c r="F59">
        <v>530</v>
      </c>
      <c r="G59">
        <v>50</v>
      </c>
      <c r="H59" t="s">
        <v>2006</v>
      </c>
      <c r="I59" t="s">
        <v>23574</v>
      </c>
      <c r="J59" t="s">
        <v>23575</v>
      </c>
      <c r="K59" t="s">
        <v>644</v>
      </c>
      <c r="L59" t="s">
        <v>23576</v>
      </c>
      <c r="M59" t="s">
        <v>23577</v>
      </c>
      <c r="N59" t="s">
        <v>20659</v>
      </c>
      <c r="O59" t="s">
        <v>1890</v>
      </c>
      <c r="P59" t="s">
        <v>1891</v>
      </c>
      <c r="Q59" t="s">
        <v>1892</v>
      </c>
      <c r="R59" t="s">
        <v>645</v>
      </c>
      <c r="S59" t="s">
        <v>644</v>
      </c>
      <c r="T59" t="s">
        <v>23578</v>
      </c>
    </row>
    <row r="60" spans="1:20" x14ac:dyDescent="0.25">
      <c r="A60" t="s">
        <v>18</v>
      </c>
      <c r="B60" t="s">
        <v>19</v>
      </c>
      <c r="C60">
        <v>50</v>
      </c>
      <c r="D60">
        <v>10</v>
      </c>
      <c r="E60" t="s">
        <v>23573</v>
      </c>
      <c r="F60">
        <v>530</v>
      </c>
      <c r="G60">
        <v>50</v>
      </c>
      <c r="H60" t="s">
        <v>2006</v>
      </c>
      <c r="I60" t="s">
        <v>23574</v>
      </c>
      <c r="J60" t="s">
        <v>23575</v>
      </c>
      <c r="K60" t="s">
        <v>644</v>
      </c>
      <c r="L60" t="s">
        <v>23576</v>
      </c>
      <c r="M60" t="s">
        <v>23577</v>
      </c>
      <c r="N60" t="s">
        <v>20659</v>
      </c>
      <c r="O60" t="s">
        <v>1890</v>
      </c>
      <c r="P60" t="s">
        <v>1891</v>
      </c>
      <c r="Q60" t="s">
        <v>1892</v>
      </c>
      <c r="R60" t="s">
        <v>645</v>
      </c>
      <c r="S60" t="s">
        <v>644</v>
      </c>
      <c r="T60" t="s">
        <v>23578</v>
      </c>
    </row>
    <row r="61" spans="1:20" x14ac:dyDescent="0.25">
      <c r="A61" t="s">
        <v>18</v>
      </c>
      <c r="B61" t="s">
        <v>19</v>
      </c>
      <c r="C61">
        <v>50</v>
      </c>
      <c r="D61">
        <v>3</v>
      </c>
      <c r="E61" t="s">
        <v>23579</v>
      </c>
      <c r="F61">
        <v>150</v>
      </c>
      <c r="G61">
        <v>50</v>
      </c>
      <c r="H61" t="s">
        <v>2006</v>
      </c>
      <c r="I61" t="s">
        <v>23580</v>
      </c>
      <c r="J61" t="s">
        <v>23581</v>
      </c>
      <c r="K61" t="s">
        <v>23582</v>
      </c>
      <c r="L61" t="s">
        <v>23583</v>
      </c>
      <c r="M61" t="s">
        <v>23584</v>
      </c>
      <c r="N61" t="s">
        <v>20659</v>
      </c>
      <c r="O61" t="s">
        <v>1890</v>
      </c>
      <c r="P61" t="s">
        <v>1891</v>
      </c>
      <c r="Q61" t="s">
        <v>1892</v>
      </c>
      <c r="R61" t="s">
        <v>645</v>
      </c>
      <c r="S61" t="s">
        <v>644</v>
      </c>
      <c r="T61" t="s">
        <v>23585</v>
      </c>
    </row>
    <row r="62" spans="1:20" x14ac:dyDescent="0.25">
      <c r="A62" t="s">
        <v>18</v>
      </c>
      <c r="B62" t="s">
        <v>19</v>
      </c>
      <c r="C62">
        <v>50</v>
      </c>
      <c r="D62">
        <v>3</v>
      </c>
      <c r="E62" t="s">
        <v>23586</v>
      </c>
      <c r="F62">
        <v>150</v>
      </c>
      <c r="G62">
        <v>50</v>
      </c>
      <c r="H62" t="s">
        <v>2006</v>
      </c>
      <c r="I62" t="s">
        <v>23587</v>
      </c>
      <c r="J62" t="s">
        <v>23588</v>
      </c>
      <c r="K62" t="s">
        <v>23589</v>
      </c>
      <c r="L62" t="s">
        <v>23590</v>
      </c>
      <c r="M62" t="s">
        <v>23584</v>
      </c>
      <c r="N62" t="s">
        <v>20659</v>
      </c>
      <c r="O62" t="s">
        <v>1890</v>
      </c>
      <c r="P62" t="s">
        <v>1891</v>
      </c>
      <c r="Q62" t="s">
        <v>1892</v>
      </c>
      <c r="R62" t="s">
        <v>645</v>
      </c>
      <c r="S62" t="s">
        <v>644</v>
      </c>
      <c r="T62" t="s">
        <v>23591</v>
      </c>
    </row>
    <row r="63" spans="1:20" x14ac:dyDescent="0.25">
      <c r="A63" t="s">
        <v>241</v>
      </c>
      <c r="B63" t="s">
        <v>247</v>
      </c>
      <c r="C63">
        <v>139</v>
      </c>
      <c r="D63">
        <v>1</v>
      </c>
      <c r="E63" t="s">
        <v>23592</v>
      </c>
      <c r="F63">
        <v>215</v>
      </c>
      <c r="G63">
        <v>0</v>
      </c>
      <c r="H63" t="s">
        <v>2006</v>
      </c>
      <c r="I63" t="s">
        <v>23593</v>
      </c>
      <c r="J63" t="s">
        <v>23594</v>
      </c>
      <c r="K63" t="s">
        <v>23595</v>
      </c>
      <c r="L63" t="s">
        <v>23596</v>
      </c>
      <c r="M63" t="s">
        <v>23597</v>
      </c>
      <c r="N63" t="s">
        <v>20659</v>
      </c>
      <c r="O63" t="s">
        <v>2013</v>
      </c>
      <c r="P63" t="s">
        <v>1891</v>
      </c>
      <c r="Q63" t="s">
        <v>1892</v>
      </c>
      <c r="R63" t="s">
        <v>645</v>
      </c>
      <c r="S63" t="s">
        <v>644</v>
      </c>
      <c r="T63" t="s">
        <v>23597</v>
      </c>
    </row>
    <row r="64" spans="1:20" x14ac:dyDescent="0.25">
      <c r="A64" t="s">
        <v>240</v>
      </c>
      <c r="B64" t="s">
        <v>246</v>
      </c>
      <c r="C64">
        <v>139</v>
      </c>
      <c r="D64">
        <v>1</v>
      </c>
      <c r="E64" t="s">
        <v>23592</v>
      </c>
      <c r="F64">
        <v>215</v>
      </c>
      <c r="G64">
        <v>0</v>
      </c>
      <c r="H64" t="s">
        <v>2006</v>
      </c>
      <c r="I64" t="s">
        <v>23593</v>
      </c>
      <c r="J64" t="s">
        <v>23594</v>
      </c>
      <c r="K64" t="s">
        <v>23595</v>
      </c>
      <c r="L64" t="s">
        <v>23596</v>
      </c>
      <c r="M64" t="s">
        <v>23597</v>
      </c>
      <c r="N64" t="s">
        <v>20659</v>
      </c>
      <c r="O64" t="s">
        <v>2013</v>
      </c>
      <c r="P64" t="s">
        <v>1891</v>
      </c>
      <c r="Q64" t="s">
        <v>1892</v>
      </c>
      <c r="R64" t="s">
        <v>645</v>
      </c>
      <c r="S64" t="s">
        <v>644</v>
      </c>
      <c r="T64" t="s">
        <v>23597</v>
      </c>
    </row>
    <row r="65" spans="1:20" x14ac:dyDescent="0.25">
      <c r="A65" t="s">
        <v>22</v>
      </c>
      <c r="B65" t="s">
        <v>27</v>
      </c>
      <c r="C65">
        <v>100</v>
      </c>
      <c r="D65">
        <v>1</v>
      </c>
      <c r="E65" t="s">
        <v>23598</v>
      </c>
      <c r="F65">
        <v>299</v>
      </c>
      <c r="G65">
        <v>0</v>
      </c>
      <c r="H65" t="s">
        <v>2006</v>
      </c>
      <c r="I65" t="s">
        <v>23599</v>
      </c>
      <c r="J65" t="s">
        <v>23600</v>
      </c>
      <c r="K65" t="s">
        <v>5323</v>
      </c>
      <c r="L65" t="s">
        <v>23601</v>
      </c>
      <c r="M65" t="s">
        <v>23602</v>
      </c>
      <c r="N65" t="s">
        <v>20659</v>
      </c>
      <c r="O65" t="s">
        <v>2013</v>
      </c>
      <c r="P65" t="s">
        <v>1891</v>
      </c>
      <c r="Q65" t="s">
        <v>1892</v>
      </c>
      <c r="R65" t="s">
        <v>645</v>
      </c>
      <c r="S65" t="s">
        <v>644</v>
      </c>
      <c r="T65" t="s">
        <v>23603</v>
      </c>
    </row>
    <row r="66" spans="1:20" x14ac:dyDescent="0.25">
      <c r="A66" t="s">
        <v>101</v>
      </c>
      <c r="B66" t="s">
        <v>74</v>
      </c>
      <c r="C66">
        <v>100</v>
      </c>
      <c r="D66">
        <v>1</v>
      </c>
      <c r="E66" t="s">
        <v>23598</v>
      </c>
      <c r="F66">
        <v>299</v>
      </c>
      <c r="G66">
        <v>0</v>
      </c>
      <c r="H66" t="s">
        <v>2006</v>
      </c>
      <c r="I66" t="s">
        <v>23599</v>
      </c>
      <c r="J66" t="s">
        <v>23600</v>
      </c>
      <c r="K66" t="s">
        <v>5323</v>
      </c>
      <c r="L66" t="s">
        <v>23601</v>
      </c>
      <c r="M66" t="s">
        <v>23602</v>
      </c>
      <c r="N66" t="s">
        <v>20659</v>
      </c>
      <c r="O66" t="s">
        <v>2013</v>
      </c>
      <c r="P66" t="s">
        <v>1891</v>
      </c>
      <c r="Q66" t="s">
        <v>1892</v>
      </c>
      <c r="R66" t="s">
        <v>645</v>
      </c>
      <c r="S66" t="s">
        <v>644</v>
      </c>
      <c r="T66" t="s">
        <v>23603</v>
      </c>
    </row>
    <row r="67" spans="1:20" x14ac:dyDescent="0.25">
      <c r="A67" t="s">
        <v>18</v>
      </c>
      <c r="B67" t="s">
        <v>19</v>
      </c>
      <c r="C67">
        <v>50</v>
      </c>
      <c r="D67">
        <v>2</v>
      </c>
      <c r="E67" t="s">
        <v>23598</v>
      </c>
      <c r="F67">
        <v>299</v>
      </c>
      <c r="G67">
        <v>0</v>
      </c>
      <c r="H67" t="s">
        <v>2006</v>
      </c>
      <c r="I67" t="s">
        <v>23599</v>
      </c>
      <c r="J67" t="s">
        <v>23600</v>
      </c>
      <c r="K67" t="s">
        <v>5323</v>
      </c>
      <c r="L67" t="s">
        <v>23601</v>
      </c>
      <c r="M67" t="s">
        <v>23602</v>
      </c>
      <c r="N67" t="s">
        <v>20659</v>
      </c>
      <c r="O67" t="s">
        <v>2013</v>
      </c>
      <c r="P67" t="s">
        <v>1891</v>
      </c>
      <c r="Q67" t="s">
        <v>1892</v>
      </c>
      <c r="R67" t="s">
        <v>645</v>
      </c>
      <c r="S67" t="s">
        <v>644</v>
      </c>
      <c r="T67" t="s">
        <v>23603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23604</v>
      </c>
      <c r="F68">
        <v>100</v>
      </c>
      <c r="G68">
        <v>0</v>
      </c>
      <c r="H68" t="s">
        <v>729</v>
      </c>
      <c r="I68" t="s">
        <v>22197</v>
      </c>
      <c r="J68" t="s">
        <v>685</v>
      </c>
      <c r="K68" t="s">
        <v>644</v>
      </c>
      <c r="L68" t="s">
        <v>645</v>
      </c>
      <c r="M68" t="s">
        <v>23605</v>
      </c>
      <c r="N68" t="s">
        <v>644</v>
      </c>
      <c r="O68" t="s">
        <v>668</v>
      </c>
      <c r="P68" t="s">
        <v>5</v>
      </c>
      <c r="Q68" t="s">
        <v>669</v>
      </c>
      <c r="R68" t="s">
        <v>645</v>
      </c>
      <c r="S68" t="s">
        <v>644</v>
      </c>
      <c r="T68" t="s">
        <v>23605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6</v>
      </c>
      <c r="E69" t="s">
        <v>23606</v>
      </c>
      <c r="F69">
        <v>200</v>
      </c>
      <c r="G69">
        <v>0</v>
      </c>
      <c r="H69" t="s">
        <v>641</v>
      </c>
      <c r="I69" t="s">
        <v>23607</v>
      </c>
      <c r="J69" t="s">
        <v>1508</v>
      </c>
      <c r="K69" t="s">
        <v>644</v>
      </c>
      <c r="L69" t="s">
        <v>645</v>
      </c>
      <c r="M69" t="s">
        <v>23608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644</v>
      </c>
      <c r="T69" t="s">
        <v>23608</v>
      </c>
    </row>
    <row r="70" spans="1:20" x14ac:dyDescent="0.25">
      <c r="A70" t="s">
        <v>22</v>
      </c>
      <c r="B70" t="s">
        <v>27</v>
      </c>
      <c r="C70">
        <v>79</v>
      </c>
      <c r="D70">
        <v>3</v>
      </c>
      <c r="E70" t="s">
        <v>23609</v>
      </c>
      <c r="F70">
        <v>237</v>
      </c>
      <c r="G70">
        <v>0</v>
      </c>
      <c r="H70" t="s">
        <v>673</v>
      </c>
      <c r="I70" t="s">
        <v>16013</v>
      </c>
      <c r="J70" t="s">
        <v>23610</v>
      </c>
      <c r="K70" t="s">
        <v>5762</v>
      </c>
      <c r="L70" t="s">
        <v>11584</v>
      </c>
      <c r="M70" t="s">
        <v>23611</v>
      </c>
      <c r="N70" t="s">
        <v>644</v>
      </c>
      <c r="O70" t="s">
        <v>679</v>
      </c>
      <c r="P70" t="s">
        <v>26</v>
      </c>
      <c r="Q70" t="s">
        <v>680</v>
      </c>
      <c r="R70" t="s">
        <v>645</v>
      </c>
      <c r="S70" t="s">
        <v>644</v>
      </c>
      <c r="T70" t="s">
        <v>23612</v>
      </c>
    </row>
    <row r="71" spans="1:20" x14ac:dyDescent="0.25">
      <c r="A71" t="s">
        <v>22</v>
      </c>
      <c r="B71" t="s">
        <v>27</v>
      </c>
      <c r="C71">
        <v>79</v>
      </c>
      <c r="D71">
        <v>3</v>
      </c>
      <c r="E71" t="s">
        <v>23613</v>
      </c>
      <c r="F71">
        <v>237</v>
      </c>
      <c r="G71">
        <v>0</v>
      </c>
      <c r="H71" t="s">
        <v>673</v>
      </c>
      <c r="I71" t="s">
        <v>1497</v>
      </c>
      <c r="J71" t="s">
        <v>1498</v>
      </c>
      <c r="K71" t="s">
        <v>1499</v>
      </c>
      <c r="L71" t="s">
        <v>1500</v>
      </c>
      <c r="M71" t="s">
        <v>23602</v>
      </c>
      <c r="N71" t="s">
        <v>644</v>
      </c>
      <c r="O71" t="s">
        <v>679</v>
      </c>
      <c r="P71" t="s">
        <v>26</v>
      </c>
      <c r="Q71" t="s">
        <v>680</v>
      </c>
      <c r="R71" t="s">
        <v>645</v>
      </c>
      <c r="S71" t="s">
        <v>644</v>
      </c>
      <c r="T71" t="s">
        <v>23614</v>
      </c>
    </row>
    <row r="72" spans="1:20" x14ac:dyDescent="0.25">
      <c r="A72" t="s">
        <v>147</v>
      </c>
      <c r="B72" t="s">
        <v>148</v>
      </c>
      <c r="C72">
        <v>65</v>
      </c>
      <c r="D72">
        <v>9</v>
      </c>
      <c r="E72" t="s">
        <v>23615</v>
      </c>
      <c r="F72">
        <v>299</v>
      </c>
      <c r="G72">
        <v>0</v>
      </c>
      <c r="H72" t="s">
        <v>641</v>
      </c>
      <c r="I72" t="s">
        <v>15068</v>
      </c>
      <c r="J72" t="s">
        <v>745</v>
      </c>
      <c r="K72" t="s">
        <v>644</v>
      </c>
      <c r="L72" t="s">
        <v>645</v>
      </c>
      <c r="M72" t="s">
        <v>23616</v>
      </c>
      <c r="N72" t="s">
        <v>644</v>
      </c>
      <c r="O72" t="s">
        <v>726</v>
      </c>
      <c r="P72" t="s">
        <v>5</v>
      </c>
      <c r="Q72" t="s">
        <v>648</v>
      </c>
      <c r="R72" t="s">
        <v>23617</v>
      </c>
      <c r="S72" t="s">
        <v>644</v>
      </c>
      <c r="T72" t="s">
        <v>23616</v>
      </c>
    </row>
    <row r="73" spans="1:20" x14ac:dyDescent="0.25">
      <c r="A73" t="s">
        <v>147</v>
      </c>
      <c r="B73" t="s">
        <v>148</v>
      </c>
      <c r="C73">
        <v>50</v>
      </c>
      <c r="D73">
        <v>6</v>
      </c>
      <c r="E73" t="s">
        <v>23618</v>
      </c>
      <c r="F73">
        <v>200</v>
      </c>
      <c r="G73">
        <v>0</v>
      </c>
      <c r="H73" t="s">
        <v>641</v>
      </c>
      <c r="I73" t="s">
        <v>23619</v>
      </c>
      <c r="J73" t="s">
        <v>714</v>
      </c>
      <c r="K73" t="s">
        <v>644</v>
      </c>
      <c r="L73" t="s">
        <v>645</v>
      </c>
      <c r="M73" t="s">
        <v>23620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644</v>
      </c>
      <c r="T73" t="s">
        <v>23620</v>
      </c>
    </row>
    <row r="74" spans="1:20" x14ac:dyDescent="0.25">
      <c r="A74" t="s">
        <v>18</v>
      </c>
      <c r="B74" t="s">
        <v>19</v>
      </c>
      <c r="C74">
        <v>66.666666666666671</v>
      </c>
      <c r="D74">
        <v>3</v>
      </c>
      <c r="E74" t="s">
        <v>23621</v>
      </c>
      <c r="F74">
        <v>100</v>
      </c>
      <c r="G74">
        <v>0</v>
      </c>
      <c r="H74" t="s">
        <v>641</v>
      </c>
      <c r="I74" t="s">
        <v>23622</v>
      </c>
      <c r="J74" t="s">
        <v>2660</v>
      </c>
      <c r="K74" t="s">
        <v>644</v>
      </c>
      <c r="L74" t="s">
        <v>645</v>
      </c>
      <c r="M74" t="s">
        <v>23620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644</v>
      </c>
      <c r="T74" t="s">
        <v>23620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23623</v>
      </c>
      <c r="F75">
        <v>200</v>
      </c>
      <c r="G75">
        <v>0</v>
      </c>
      <c r="H75" t="s">
        <v>641</v>
      </c>
      <c r="I75" t="s">
        <v>23624</v>
      </c>
      <c r="J75" t="s">
        <v>652</v>
      </c>
      <c r="K75" t="s">
        <v>644</v>
      </c>
      <c r="L75" t="s">
        <v>645</v>
      </c>
      <c r="M75" t="s">
        <v>23625</v>
      </c>
      <c r="N75" t="s">
        <v>644</v>
      </c>
      <c r="O75" t="s">
        <v>668</v>
      </c>
      <c r="P75" t="s">
        <v>5</v>
      </c>
      <c r="Q75" t="s">
        <v>669</v>
      </c>
      <c r="R75" t="s">
        <v>645</v>
      </c>
      <c r="S75" t="s">
        <v>644</v>
      </c>
      <c r="T75" t="s">
        <v>23625</v>
      </c>
    </row>
    <row r="76" spans="1:20" x14ac:dyDescent="0.25">
      <c r="A76" t="s">
        <v>18</v>
      </c>
      <c r="B76" t="s">
        <v>19</v>
      </c>
      <c r="C76">
        <v>66.666666666666671</v>
      </c>
      <c r="D76">
        <v>3</v>
      </c>
      <c r="E76" t="s">
        <v>23626</v>
      </c>
      <c r="F76">
        <v>100</v>
      </c>
      <c r="G76">
        <v>0</v>
      </c>
      <c r="H76" t="s">
        <v>641</v>
      </c>
      <c r="I76" t="s">
        <v>23627</v>
      </c>
      <c r="J76" t="s">
        <v>935</v>
      </c>
      <c r="K76" t="s">
        <v>644</v>
      </c>
      <c r="L76" t="s">
        <v>645</v>
      </c>
      <c r="M76" t="s">
        <v>23628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644</v>
      </c>
      <c r="T76" t="s">
        <v>23628</v>
      </c>
    </row>
    <row r="77" spans="1:20" x14ac:dyDescent="0.25">
      <c r="A77" t="s">
        <v>239</v>
      </c>
      <c r="B77" t="s">
        <v>245</v>
      </c>
      <c r="C77">
        <v>139</v>
      </c>
      <c r="D77">
        <v>1</v>
      </c>
      <c r="E77" t="s">
        <v>23629</v>
      </c>
      <c r="F77">
        <v>108.99</v>
      </c>
      <c r="G77">
        <v>0</v>
      </c>
      <c r="H77" t="s">
        <v>641</v>
      </c>
      <c r="I77" t="s">
        <v>23630</v>
      </c>
      <c r="J77" t="s">
        <v>685</v>
      </c>
      <c r="K77" t="s">
        <v>644</v>
      </c>
      <c r="L77" t="s">
        <v>645</v>
      </c>
      <c r="M77" t="s">
        <v>23631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644</v>
      </c>
      <c r="T77" t="s">
        <v>23632</v>
      </c>
    </row>
    <row r="78" spans="1:20" x14ac:dyDescent="0.25">
      <c r="A78" t="s">
        <v>241</v>
      </c>
      <c r="B78" t="s">
        <v>247</v>
      </c>
      <c r="C78">
        <v>139</v>
      </c>
      <c r="D78">
        <v>1</v>
      </c>
      <c r="E78" t="s">
        <v>23633</v>
      </c>
      <c r="F78">
        <v>108.99</v>
      </c>
      <c r="G78">
        <v>0</v>
      </c>
      <c r="H78" t="s">
        <v>641</v>
      </c>
      <c r="I78" t="s">
        <v>23630</v>
      </c>
      <c r="J78" t="s">
        <v>685</v>
      </c>
      <c r="K78" t="s">
        <v>644</v>
      </c>
      <c r="L78" t="s">
        <v>645</v>
      </c>
      <c r="M78" t="s">
        <v>23631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644</v>
      </c>
      <c r="T78" t="s">
        <v>23631</v>
      </c>
    </row>
    <row r="79" spans="1:20" x14ac:dyDescent="0.25">
      <c r="A79" t="s">
        <v>240</v>
      </c>
      <c r="B79" t="s">
        <v>246</v>
      </c>
      <c r="C79">
        <v>139</v>
      </c>
      <c r="D79">
        <v>3</v>
      </c>
      <c r="E79" t="s">
        <v>23634</v>
      </c>
      <c r="F79">
        <v>326.97000000000003</v>
      </c>
      <c r="G79">
        <v>0</v>
      </c>
      <c r="H79" t="s">
        <v>641</v>
      </c>
      <c r="I79" t="s">
        <v>23630</v>
      </c>
      <c r="J79" t="s">
        <v>685</v>
      </c>
      <c r="K79" t="s">
        <v>644</v>
      </c>
      <c r="L79" t="s">
        <v>645</v>
      </c>
      <c r="M79" t="s">
        <v>23631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644</v>
      </c>
      <c r="T79" t="s">
        <v>23631</v>
      </c>
    </row>
    <row r="80" spans="1:20" x14ac:dyDescent="0.25">
      <c r="A80" t="s">
        <v>22</v>
      </c>
      <c r="B80" t="s">
        <v>27</v>
      </c>
      <c r="C80">
        <v>79</v>
      </c>
      <c r="D80">
        <v>3</v>
      </c>
      <c r="E80" t="s">
        <v>23635</v>
      </c>
      <c r="F80">
        <v>232</v>
      </c>
      <c r="G80">
        <v>0</v>
      </c>
      <c r="H80" t="s">
        <v>673</v>
      </c>
      <c r="I80" t="s">
        <v>16013</v>
      </c>
      <c r="J80" t="s">
        <v>23610</v>
      </c>
      <c r="K80" t="s">
        <v>5762</v>
      </c>
      <c r="L80" t="s">
        <v>11584</v>
      </c>
      <c r="M80" t="s">
        <v>23636</v>
      </c>
      <c r="N80" t="s">
        <v>644</v>
      </c>
      <c r="O80" t="s">
        <v>679</v>
      </c>
      <c r="P80" t="s">
        <v>26</v>
      </c>
      <c r="Q80" t="s">
        <v>680</v>
      </c>
      <c r="R80" t="s">
        <v>645</v>
      </c>
      <c r="S80" t="s">
        <v>644</v>
      </c>
      <c r="T80" t="s">
        <v>23637</v>
      </c>
    </row>
    <row r="81" spans="1:20" x14ac:dyDescent="0.25">
      <c r="A81" t="s">
        <v>22</v>
      </c>
      <c r="B81" t="s">
        <v>213</v>
      </c>
      <c r="C81">
        <v>76</v>
      </c>
      <c r="D81">
        <v>2</v>
      </c>
      <c r="E81" t="s">
        <v>23638</v>
      </c>
      <c r="F81">
        <v>152</v>
      </c>
      <c r="G81">
        <v>0</v>
      </c>
      <c r="H81" t="s">
        <v>805</v>
      </c>
      <c r="I81" t="s">
        <v>23639</v>
      </c>
      <c r="J81" t="s">
        <v>23640</v>
      </c>
      <c r="K81" t="s">
        <v>3951</v>
      </c>
      <c r="L81" t="s">
        <v>23641</v>
      </c>
      <c r="M81" t="s">
        <v>23642</v>
      </c>
      <c r="N81" t="s">
        <v>644</v>
      </c>
      <c r="O81" t="s">
        <v>811</v>
      </c>
      <c r="P81" t="s">
        <v>23</v>
      </c>
      <c r="Q81" t="s">
        <v>812</v>
      </c>
      <c r="R81" t="s">
        <v>645</v>
      </c>
      <c r="S81" t="s">
        <v>644</v>
      </c>
      <c r="T81" t="s">
        <v>23642</v>
      </c>
    </row>
    <row r="82" spans="1:20" x14ac:dyDescent="0.25">
      <c r="A82" t="s">
        <v>18</v>
      </c>
      <c r="B82" t="s">
        <v>19</v>
      </c>
      <c r="C82">
        <v>66.666666666666671</v>
      </c>
      <c r="D82">
        <v>3</v>
      </c>
      <c r="E82" t="s">
        <v>23643</v>
      </c>
      <c r="F82">
        <v>100</v>
      </c>
      <c r="G82">
        <v>0</v>
      </c>
      <c r="H82" t="s">
        <v>641</v>
      </c>
      <c r="I82" t="s">
        <v>23644</v>
      </c>
      <c r="J82" t="s">
        <v>1003</v>
      </c>
      <c r="K82" t="s">
        <v>644</v>
      </c>
      <c r="L82" t="s">
        <v>645</v>
      </c>
      <c r="M82" t="s">
        <v>23645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644</v>
      </c>
      <c r="T82" t="s">
        <v>23646</v>
      </c>
    </row>
    <row r="83" spans="1:20" x14ac:dyDescent="0.25">
      <c r="A83" t="s">
        <v>147</v>
      </c>
      <c r="B83" t="s">
        <v>148</v>
      </c>
      <c r="C83">
        <v>50</v>
      </c>
      <c r="D83">
        <v>6</v>
      </c>
      <c r="E83" t="s">
        <v>23647</v>
      </c>
      <c r="F83">
        <v>417.98</v>
      </c>
      <c r="G83">
        <v>0</v>
      </c>
      <c r="H83" t="s">
        <v>641</v>
      </c>
      <c r="I83" t="s">
        <v>23648</v>
      </c>
      <c r="J83" t="s">
        <v>2343</v>
      </c>
      <c r="K83" t="s">
        <v>644</v>
      </c>
      <c r="L83" t="s">
        <v>645</v>
      </c>
      <c r="M83" t="s">
        <v>23645</v>
      </c>
      <c r="N83" t="s">
        <v>644</v>
      </c>
      <c r="O83" t="s">
        <v>668</v>
      </c>
      <c r="P83" t="s">
        <v>5</v>
      </c>
      <c r="Q83" t="s">
        <v>669</v>
      </c>
      <c r="R83" t="s">
        <v>645</v>
      </c>
      <c r="S83" t="s">
        <v>644</v>
      </c>
      <c r="T83" t="s">
        <v>23645</v>
      </c>
    </row>
    <row r="84" spans="1:20" x14ac:dyDescent="0.25">
      <c r="A84" t="s">
        <v>240</v>
      </c>
      <c r="B84" t="s">
        <v>246</v>
      </c>
      <c r="C84">
        <v>139</v>
      </c>
      <c r="D84">
        <v>1</v>
      </c>
      <c r="E84" t="s">
        <v>23647</v>
      </c>
      <c r="F84">
        <v>417.98</v>
      </c>
      <c r="G84">
        <v>0</v>
      </c>
      <c r="H84" t="s">
        <v>641</v>
      </c>
      <c r="I84" t="s">
        <v>23648</v>
      </c>
      <c r="J84" t="s">
        <v>2343</v>
      </c>
      <c r="K84" t="s">
        <v>644</v>
      </c>
      <c r="L84" t="s">
        <v>645</v>
      </c>
      <c r="M84" t="s">
        <v>23645</v>
      </c>
      <c r="N84" t="s">
        <v>644</v>
      </c>
      <c r="O84" t="s">
        <v>668</v>
      </c>
      <c r="P84" t="s">
        <v>5</v>
      </c>
      <c r="Q84" t="s">
        <v>669</v>
      </c>
      <c r="R84" t="s">
        <v>645</v>
      </c>
      <c r="S84" t="s">
        <v>644</v>
      </c>
      <c r="T84" t="s">
        <v>23645</v>
      </c>
    </row>
    <row r="85" spans="1:20" x14ac:dyDescent="0.25">
      <c r="A85" t="s">
        <v>239</v>
      </c>
      <c r="B85" t="s">
        <v>245</v>
      </c>
      <c r="C85">
        <v>139</v>
      </c>
      <c r="D85">
        <v>1</v>
      </c>
      <c r="E85" t="s">
        <v>23647</v>
      </c>
      <c r="F85">
        <v>417.98</v>
      </c>
      <c r="G85">
        <v>0</v>
      </c>
      <c r="H85" t="s">
        <v>641</v>
      </c>
      <c r="I85" t="s">
        <v>23648</v>
      </c>
      <c r="J85" t="s">
        <v>2343</v>
      </c>
      <c r="K85" t="s">
        <v>644</v>
      </c>
      <c r="L85" t="s">
        <v>645</v>
      </c>
      <c r="M85" t="s">
        <v>23645</v>
      </c>
      <c r="N85" t="s">
        <v>644</v>
      </c>
      <c r="O85" t="s">
        <v>668</v>
      </c>
      <c r="P85" t="s">
        <v>5</v>
      </c>
      <c r="Q85" t="s">
        <v>669</v>
      </c>
      <c r="R85" t="s">
        <v>645</v>
      </c>
      <c r="S85" t="s">
        <v>644</v>
      </c>
      <c r="T85" t="s">
        <v>23645</v>
      </c>
    </row>
    <row r="86" spans="1:20" x14ac:dyDescent="0.25">
      <c r="A86" t="s">
        <v>147</v>
      </c>
      <c r="B86" t="s">
        <v>148</v>
      </c>
      <c r="C86">
        <v>50</v>
      </c>
      <c r="D86">
        <v>18</v>
      </c>
      <c r="E86" t="s">
        <v>23649</v>
      </c>
      <c r="F86">
        <v>600</v>
      </c>
      <c r="G86">
        <v>0</v>
      </c>
      <c r="H86" t="s">
        <v>641</v>
      </c>
      <c r="I86" t="s">
        <v>23650</v>
      </c>
      <c r="J86" t="s">
        <v>657</v>
      </c>
      <c r="K86" t="s">
        <v>644</v>
      </c>
      <c r="L86" t="s">
        <v>645</v>
      </c>
      <c r="M86" t="s">
        <v>23651</v>
      </c>
      <c r="N86" t="s">
        <v>644</v>
      </c>
      <c r="O86" t="s">
        <v>668</v>
      </c>
      <c r="P86" t="s">
        <v>5</v>
      </c>
      <c r="Q86" t="s">
        <v>669</v>
      </c>
      <c r="R86" t="s">
        <v>23652</v>
      </c>
      <c r="S86" t="s">
        <v>644</v>
      </c>
      <c r="T86" t="s">
        <v>23651</v>
      </c>
    </row>
    <row r="87" spans="1:20" x14ac:dyDescent="0.25">
      <c r="A87" t="s">
        <v>77</v>
      </c>
      <c r="B87" t="s">
        <v>78</v>
      </c>
      <c r="C87">
        <v>33.333333333333336</v>
      </c>
      <c r="D87">
        <v>3</v>
      </c>
      <c r="E87" t="s">
        <v>23653</v>
      </c>
      <c r="F87">
        <v>135</v>
      </c>
      <c r="G87">
        <v>0</v>
      </c>
      <c r="H87" t="s">
        <v>641</v>
      </c>
      <c r="I87" t="s">
        <v>23654</v>
      </c>
      <c r="J87" t="s">
        <v>989</v>
      </c>
      <c r="K87" t="s">
        <v>644</v>
      </c>
      <c r="L87" t="s">
        <v>645</v>
      </c>
      <c r="M87" t="s">
        <v>23655</v>
      </c>
      <c r="N87" t="s">
        <v>644</v>
      </c>
      <c r="O87" t="s">
        <v>668</v>
      </c>
      <c r="P87" t="s">
        <v>5</v>
      </c>
      <c r="Q87" t="s">
        <v>669</v>
      </c>
      <c r="R87" t="s">
        <v>645</v>
      </c>
      <c r="S87" t="s">
        <v>644</v>
      </c>
      <c r="T87" t="s">
        <v>23655</v>
      </c>
    </row>
    <row r="88" spans="1:20" x14ac:dyDescent="0.25">
      <c r="A88" t="s">
        <v>147</v>
      </c>
      <c r="B88" t="s">
        <v>148</v>
      </c>
      <c r="C88">
        <v>65</v>
      </c>
      <c r="D88">
        <v>1</v>
      </c>
      <c r="E88" t="s">
        <v>23656</v>
      </c>
      <c r="F88">
        <v>105</v>
      </c>
      <c r="G88">
        <v>0</v>
      </c>
      <c r="H88" t="s">
        <v>641</v>
      </c>
      <c r="I88" t="s">
        <v>23657</v>
      </c>
      <c r="J88" t="s">
        <v>685</v>
      </c>
      <c r="K88" t="s">
        <v>644</v>
      </c>
      <c r="L88" t="s">
        <v>645</v>
      </c>
      <c r="M88" t="s">
        <v>23658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644</v>
      </c>
      <c r="T88" t="s">
        <v>23658</v>
      </c>
    </row>
    <row r="89" spans="1:20" x14ac:dyDescent="0.25">
      <c r="A89" t="s">
        <v>147</v>
      </c>
      <c r="B89" t="s">
        <v>148</v>
      </c>
      <c r="C89">
        <v>65</v>
      </c>
      <c r="D89">
        <v>2</v>
      </c>
      <c r="E89" t="s">
        <v>23656</v>
      </c>
      <c r="F89">
        <v>105</v>
      </c>
      <c r="G89">
        <v>0</v>
      </c>
      <c r="H89" t="s">
        <v>641</v>
      </c>
      <c r="I89" t="s">
        <v>23657</v>
      </c>
      <c r="J89" t="s">
        <v>685</v>
      </c>
      <c r="K89" t="s">
        <v>644</v>
      </c>
      <c r="L89" t="s">
        <v>645</v>
      </c>
      <c r="M89" t="s">
        <v>23658</v>
      </c>
      <c r="N89" t="s">
        <v>644</v>
      </c>
      <c r="O89" t="s">
        <v>647</v>
      </c>
      <c r="P89" t="s">
        <v>5</v>
      </c>
      <c r="Q89" t="s">
        <v>648</v>
      </c>
      <c r="R89" t="s">
        <v>645</v>
      </c>
      <c r="S89" t="s">
        <v>644</v>
      </c>
      <c r="T89" t="s">
        <v>23658</v>
      </c>
    </row>
    <row r="90" spans="1:20" x14ac:dyDescent="0.25">
      <c r="A90" t="s">
        <v>18</v>
      </c>
      <c r="B90" t="s">
        <v>19</v>
      </c>
      <c r="C90">
        <v>66.666666666666671</v>
      </c>
      <c r="D90">
        <v>3</v>
      </c>
      <c r="E90" t="s">
        <v>23659</v>
      </c>
      <c r="F90">
        <v>200</v>
      </c>
      <c r="G90">
        <v>0</v>
      </c>
      <c r="H90" t="s">
        <v>641</v>
      </c>
      <c r="I90" t="s">
        <v>23660</v>
      </c>
      <c r="J90" t="s">
        <v>2079</v>
      </c>
      <c r="K90" t="s">
        <v>644</v>
      </c>
      <c r="L90" t="s">
        <v>645</v>
      </c>
      <c r="M90" t="s">
        <v>23661</v>
      </c>
      <c r="N90" t="s">
        <v>644</v>
      </c>
      <c r="O90" t="s">
        <v>668</v>
      </c>
      <c r="P90" t="s">
        <v>5</v>
      </c>
      <c r="Q90" t="s">
        <v>669</v>
      </c>
      <c r="R90" t="s">
        <v>23662</v>
      </c>
      <c r="S90" t="s">
        <v>644</v>
      </c>
      <c r="T90" t="s">
        <v>23661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23659</v>
      </c>
      <c r="F91">
        <v>200</v>
      </c>
      <c r="G91">
        <v>0</v>
      </c>
      <c r="H91" t="s">
        <v>641</v>
      </c>
      <c r="I91" t="s">
        <v>23660</v>
      </c>
      <c r="J91" t="s">
        <v>2079</v>
      </c>
      <c r="K91" t="s">
        <v>644</v>
      </c>
      <c r="L91" t="s">
        <v>645</v>
      </c>
      <c r="M91" t="s">
        <v>23661</v>
      </c>
      <c r="N91" t="s">
        <v>644</v>
      </c>
      <c r="O91" t="s">
        <v>668</v>
      </c>
      <c r="P91" t="s">
        <v>5</v>
      </c>
      <c r="Q91" t="s">
        <v>669</v>
      </c>
      <c r="R91" t="s">
        <v>23662</v>
      </c>
      <c r="S91" t="s">
        <v>644</v>
      </c>
      <c r="T91" t="s">
        <v>23661</v>
      </c>
    </row>
    <row r="92" spans="1:20" x14ac:dyDescent="0.25">
      <c r="A92" t="s">
        <v>22</v>
      </c>
      <c r="B92" t="s">
        <v>27</v>
      </c>
      <c r="C92">
        <v>66.333333333333329</v>
      </c>
      <c r="D92">
        <v>3</v>
      </c>
      <c r="E92" t="s">
        <v>23663</v>
      </c>
      <c r="F92">
        <v>220</v>
      </c>
      <c r="G92">
        <v>0</v>
      </c>
      <c r="H92" t="s">
        <v>729</v>
      </c>
      <c r="I92" t="s">
        <v>23664</v>
      </c>
      <c r="J92" t="s">
        <v>685</v>
      </c>
      <c r="K92" t="s">
        <v>644</v>
      </c>
      <c r="L92" t="s">
        <v>645</v>
      </c>
      <c r="M92" t="s">
        <v>23665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644</v>
      </c>
      <c r="T92" t="s">
        <v>23665</v>
      </c>
    </row>
    <row r="93" spans="1:20" x14ac:dyDescent="0.25">
      <c r="A93" t="s">
        <v>147</v>
      </c>
      <c r="B93" t="s">
        <v>148</v>
      </c>
      <c r="C93">
        <v>50</v>
      </c>
      <c r="D93">
        <v>6</v>
      </c>
      <c r="E93" t="s">
        <v>23666</v>
      </c>
      <c r="F93">
        <v>200</v>
      </c>
      <c r="G93">
        <v>0</v>
      </c>
      <c r="H93" t="s">
        <v>641</v>
      </c>
      <c r="I93" t="s">
        <v>19419</v>
      </c>
      <c r="J93" t="s">
        <v>1711</v>
      </c>
      <c r="K93" t="s">
        <v>644</v>
      </c>
      <c r="L93" t="s">
        <v>645</v>
      </c>
      <c r="M93" t="s">
        <v>23667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644</v>
      </c>
      <c r="T93" t="s">
        <v>23667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23668</v>
      </c>
      <c r="F94">
        <v>110</v>
      </c>
      <c r="G94">
        <v>10</v>
      </c>
      <c r="H94" t="s">
        <v>641</v>
      </c>
      <c r="I94" t="s">
        <v>23669</v>
      </c>
      <c r="J94" t="s">
        <v>1962</v>
      </c>
      <c r="K94" t="s">
        <v>644</v>
      </c>
      <c r="L94" t="s">
        <v>645</v>
      </c>
      <c r="M94" t="s">
        <v>23667</v>
      </c>
      <c r="N94" t="s">
        <v>644</v>
      </c>
      <c r="O94" t="s">
        <v>668</v>
      </c>
      <c r="P94" t="s">
        <v>5</v>
      </c>
      <c r="Q94" t="s">
        <v>669</v>
      </c>
      <c r="R94" t="s">
        <v>645</v>
      </c>
      <c r="S94" t="s">
        <v>644</v>
      </c>
      <c r="T94" t="s">
        <v>23667</v>
      </c>
    </row>
    <row r="95" spans="1:20" x14ac:dyDescent="0.25">
      <c r="A95" t="s">
        <v>18</v>
      </c>
      <c r="B95" t="s">
        <v>19</v>
      </c>
      <c r="C95">
        <v>66.666666666666671</v>
      </c>
      <c r="D95">
        <v>3</v>
      </c>
      <c r="E95" t="s">
        <v>23670</v>
      </c>
      <c r="F95">
        <v>110</v>
      </c>
      <c r="G95">
        <v>10</v>
      </c>
      <c r="H95" t="s">
        <v>641</v>
      </c>
      <c r="I95" t="s">
        <v>23671</v>
      </c>
      <c r="J95" t="s">
        <v>666</v>
      </c>
      <c r="K95" t="s">
        <v>644</v>
      </c>
      <c r="L95" t="s">
        <v>645</v>
      </c>
      <c r="M95" t="s">
        <v>23672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644</v>
      </c>
      <c r="T95" t="s">
        <v>23672</v>
      </c>
    </row>
    <row r="96" spans="1:20" x14ac:dyDescent="0.25">
      <c r="A96" t="s">
        <v>239</v>
      </c>
      <c r="B96" t="s">
        <v>245</v>
      </c>
      <c r="C96">
        <v>139</v>
      </c>
      <c r="D96">
        <v>1</v>
      </c>
      <c r="E96" t="s">
        <v>23673</v>
      </c>
      <c r="F96">
        <v>108.99</v>
      </c>
      <c r="G96">
        <v>0</v>
      </c>
      <c r="H96" t="s">
        <v>641</v>
      </c>
      <c r="I96" t="s">
        <v>23674</v>
      </c>
      <c r="J96" t="s">
        <v>1441</v>
      </c>
      <c r="K96" t="s">
        <v>644</v>
      </c>
      <c r="L96" t="s">
        <v>645</v>
      </c>
      <c r="M96" t="s">
        <v>23675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644</v>
      </c>
      <c r="T96" t="s">
        <v>23675</v>
      </c>
    </row>
    <row r="97" spans="1:20" x14ac:dyDescent="0.25">
      <c r="A97" t="s">
        <v>18</v>
      </c>
      <c r="B97" t="s">
        <v>19</v>
      </c>
      <c r="C97">
        <v>66.666666666666671</v>
      </c>
      <c r="D97">
        <v>3</v>
      </c>
      <c r="E97" t="s">
        <v>23676</v>
      </c>
      <c r="F97">
        <v>101</v>
      </c>
      <c r="G97">
        <v>1</v>
      </c>
      <c r="H97" t="s">
        <v>641</v>
      </c>
      <c r="I97" t="s">
        <v>23677</v>
      </c>
      <c r="J97" t="s">
        <v>847</v>
      </c>
      <c r="K97" t="s">
        <v>644</v>
      </c>
      <c r="L97" t="s">
        <v>645</v>
      </c>
      <c r="M97" t="s">
        <v>23678</v>
      </c>
      <c r="N97" t="s">
        <v>644</v>
      </c>
      <c r="O97" t="s">
        <v>732</v>
      </c>
      <c r="P97" t="s">
        <v>5</v>
      </c>
      <c r="Q97" t="s">
        <v>669</v>
      </c>
      <c r="R97" t="s">
        <v>645</v>
      </c>
      <c r="S97" t="s">
        <v>644</v>
      </c>
      <c r="T97" t="s">
        <v>23675</v>
      </c>
    </row>
    <row r="98" spans="1:20" x14ac:dyDescent="0.25">
      <c r="A98" t="s">
        <v>147</v>
      </c>
      <c r="B98" t="s">
        <v>148</v>
      </c>
      <c r="C98">
        <v>50</v>
      </c>
      <c r="D98">
        <v>6</v>
      </c>
      <c r="E98" t="s">
        <v>23679</v>
      </c>
      <c r="F98">
        <v>219</v>
      </c>
      <c r="G98">
        <v>19</v>
      </c>
      <c r="H98" t="s">
        <v>641</v>
      </c>
      <c r="I98" t="s">
        <v>23680</v>
      </c>
      <c r="J98" t="s">
        <v>666</v>
      </c>
      <c r="K98" t="s">
        <v>644</v>
      </c>
      <c r="L98" t="s">
        <v>645</v>
      </c>
      <c r="M98" t="s">
        <v>23675</v>
      </c>
      <c r="N98" t="s">
        <v>644</v>
      </c>
      <c r="O98" t="s">
        <v>668</v>
      </c>
      <c r="P98" t="s">
        <v>5</v>
      </c>
      <c r="Q98" t="s">
        <v>669</v>
      </c>
      <c r="R98" t="s">
        <v>645</v>
      </c>
      <c r="S98" t="s">
        <v>644</v>
      </c>
      <c r="T98" t="s">
        <v>23675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23681</v>
      </c>
      <c r="F99">
        <v>200</v>
      </c>
      <c r="G99">
        <v>0</v>
      </c>
      <c r="H99" t="s">
        <v>641</v>
      </c>
      <c r="I99" t="s">
        <v>15985</v>
      </c>
      <c r="J99" t="s">
        <v>1520</v>
      </c>
      <c r="K99" t="s">
        <v>644</v>
      </c>
      <c r="L99" t="s">
        <v>645</v>
      </c>
      <c r="M99" t="s">
        <v>23682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644</v>
      </c>
      <c r="T99" t="s">
        <v>23682</v>
      </c>
    </row>
    <row r="100" spans="1:20" x14ac:dyDescent="0.25">
      <c r="A100" t="s">
        <v>601</v>
      </c>
      <c r="B100" t="s">
        <v>602</v>
      </c>
      <c r="C100">
        <v>139</v>
      </c>
      <c r="D100">
        <v>1</v>
      </c>
      <c r="E100" t="s">
        <v>23683</v>
      </c>
      <c r="F100">
        <v>217.98</v>
      </c>
      <c r="G100">
        <v>0</v>
      </c>
      <c r="H100" t="s">
        <v>641</v>
      </c>
      <c r="I100" t="s">
        <v>23684</v>
      </c>
      <c r="J100" t="s">
        <v>1342</v>
      </c>
      <c r="K100" t="s">
        <v>644</v>
      </c>
      <c r="L100" t="s">
        <v>645</v>
      </c>
      <c r="M100" t="s">
        <v>23682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644</v>
      </c>
      <c r="T100" t="s">
        <v>23682</v>
      </c>
    </row>
    <row r="101" spans="1:20" x14ac:dyDescent="0.25">
      <c r="A101" t="s">
        <v>240</v>
      </c>
      <c r="B101" t="s">
        <v>246</v>
      </c>
      <c r="C101">
        <v>139</v>
      </c>
      <c r="D101">
        <v>1</v>
      </c>
      <c r="E101" t="s">
        <v>23683</v>
      </c>
      <c r="F101">
        <v>217.98</v>
      </c>
      <c r="G101">
        <v>0</v>
      </c>
      <c r="H101" t="s">
        <v>641</v>
      </c>
      <c r="I101" t="s">
        <v>23684</v>
      </c>
      <c r="J101" t="s">
        <v>1342</v>
      </c>
      <c r="K101" t="s">
        <v>644</v>
      </c>
      <c r="L101" t="s">
        <v>645</v>
      </c>
      <c r="M101" t="s">
        <v>23682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644</v>
      </c>
      <c r="T101" t="s">
        <v>23682</v>
      </c>
    </row>
    <row r="102" spans="1:20" x14ac:dyDescent="0.25">
      <c r="A102" t="s">
        <v>240</v>
      </c>
      <c r="B102" t="s">
        <v>246</v>
      </c>
      <c r="C102">
        <v>159</v>
      </c>
      <c r="D102">
        <v>1</v>
      </c>
      <c r="E102" t="s">
        <v>23685</v>
      </c>
      <c r="F102">
        <v>159</v>
      </c>
      <c r="G102">
        <v>0</v>
      </c>
      <c r="H102" t="s">
        <v>673</v>
      </c>
      <c r="I102" t="s">
        <v>5948</v>
      </c>
      <c r="J102" t="s">
        <v>23686</v>
      </c>
      <c r="K102" t="s">
        <v>23687</v>
      </c>
      <c r="L102" t="s">
        <v>7592</v>
      </c>
      <c r="M102" t="s">
        <v>644</v>
      </c>
      <c r="N102" t="s">
        <v>644</v>
      </c>
      <c r="O102" t="s">
        <v>645</v>
      </c>
      <c r="P102" t="s">
        <v>26</v>
      </c>
      <c r="Q102" t="s">
        <v>644</v>
      </c>
      <c r="R102" t="s">
        <v>645</v>
      </c>
      <c r="S102" t="s">
        <v>644</v>
      </c>
      <c r="T102" t="s">
        <v>23688</v>
      </c>
    </row>
    <row r="103" spans="1:20" x14ac:dyDescent="0.25">
      <c r="A103" t="s">
        <v>116</v>
      </c>
      <c r="B103" t="s">
        <v>117</v>
      </c>
      <c r="C103">
        <v>12</v>
      </c>
      <c r="D103">
        <v>10</v>
      </c>
      <c r="E103" t="s">
        <v>23689</v>
      </c>
      <c r="F103">
        <v>130</v>
      </c>
      <c r="G103">
        <v>0</v>
      </c>
      <c r="H103" t="s">
        <v>673</v>
      </c>
      <c r="I103" t="s">
        <v>11689</v>
      </c>
      <c r="J103" t="s">
        <v>23690</v>
      </c>
      <c r="K103" t="s">
        <v>23691</v>
      </c>
      <c r="L103" t="s">
        <v>9725</v>
      </c>
      <c r="M103" t="s">
        <v>23692</v>
      </c>
      <c r="N103" t="s">
        <v>644</v>
      </c>
      <c r="O103" t="s">
        <v>679</v>
      </c>
      <c r="P103" t="s">
        <v>26</v>
      </c>
      <c r="Q103" t="s">
        <v>680</v>
      </c>
      <c r="R103" t="s">
        <v>645</v>
      </c>
      <c r="S103" t="s">
        <v>644</v>
      </c>
      <c r="T103" t="s">
        <v>23692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23693</v>
      </c>
      <c r="F104">
        <v>100</v>
      </c>
      <c r="G104">
        <v>0</v>
      </c>
      <c r="H104" t="s">
        <v>641</v>
      </c>
      <c r="I104" t="s">
        <v>23694</v>
      </c>
      <c r="J104" t="s">
        <v>652</v>
      </c>
      <c r="K104" t="s">
        <v>644</v>
      </c>
      <c r="L104" t="s">
        <v>645</v>
      </c>
      <c r="M104" t="s">
        <v>23695</v>
      </c>
      <c r="N104" t="s">
        <v>644</v>
      </c>
      <c r="O104" t="s">
        <v>668</v>
      </c>
      <c r="P104" t="s">
        <v>5</v>
      </c>
      <c r="Q104" t="s">
        <v>669</v>
      </c>
      <c r="R104" t="s">
        <v>645</v>
      </c>
      <c r="S104" t="s">
        <v>644</v>
      </c>
      <c r="T104" t="s">
        <v>23696</v>
      </c>
    </row>
    <row r="105" spans="1:20" x14ac:dyDescent="0.25">
      <c r="A105" t="s">
        <v>22</v>
      </c>
      <c r="B105" t="s">
        <v>27</v>
      </c>
      <c r="C105">
        <v>120</v>
      </c>
      <c r="D105">
        <v>1</v>
      </c>
      <c r="E105" t="s">
        <v>23697</v>
      </c>
      <c r="F105">
        <v>79</v>
      </c>
      <c r="G105">
        <v>0</v>
      </c>
      <c r="H105" t="s">
        <v>641</v>
      </c>
      <c r="I105" t="s">
        <v>4938</v>
      </c>
      <c r="J105" t="s">
        <v>724</v>
      </c>
      <c r="K105" t="s">
        <v>644</v>
      </c>
      <c r="L105" t="s">
        <v>645</v>
      </c>
      <c r="M105" t="s">
        <v>23698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644</v>
      </c>
      <c r="T105" t="s">
        <v>23698</v>
      </c>
    </row>
    <row r="106" spans="1:20" x14ac:dyDescent="0.25">
      <c r="A106" t="s">
        <v>77</v>
      </c>
      <c r="B106" t="s">
        <v>78</v>
      </c>
      <c r="C106">
        <v>33.333333333333336</v>
      </c>
      <c r="D106">
        <v>3</v>
      </c>
      <c r="E106" t="s">
        <v>23699</v>
      </c>
      <c r="F106">
        <v>142</v>
      </c>
      <c r="G106">
        <v>7</v>
      </c>
      <c r="H106" t="s">
        <v>641</v>
      </c>
      <c r="I106" t="s">
        <v>645</v>
      </c>
      <c r="J106" t="s">
        <v>645</v>
      </c>
      <c r="K106" t="s">
        <v>644</v>
      </c>
      <c r="L106" t="s">
        <v>645</v>
      </c>
      <c r="M106" t="s">
        <v>644</v>
      </c>
      <c r="N106" t="s">
        <v>644</v>
      </c>
      <c r="O106" t="s">
        <v>23513</v>
      </c>
      <c r="P106" t="s">
        <v>5</v>
      </c>
      <c r="Q106" t="s">
        <v>644</v>
      </c>
      <c r="R106" t="s">
        <v>645</v>
      </c>
      <c r="S106" t="s">
        <v>644</v>
      </c>
      <c r="T106" t="s">
        <v>23700</v>
      </c>
    </row>
    <row r="107" spans="1:20" x14ac:dyDescent="0.25">
      <c r="A107" t="s">
        <v>22</v>
      </c>
      <c r="B107" t="s">
        <v>27</v>
      </c>
      <c r="C107">
        <v>120</v>
      </c>
      <c r="D107">
        <v>2</v>
      </c>
      <c r="E107" t="s">
        <v>23701</v>
      </c>
      <c r="F107">
        <v>158</v>
      </c>
      <c r="G107">
        <v>0</v>
      </c>
      <c r="H107" t="s">
        <v>641</v>
      </c>
      <c r="I107" t="s">
        <v>23702</v>
      </c>
      <c r="J107" t="s">
        <v>3199</v>
      </c>
      <c r="K107" t="s">
        <v>644</v>
      </c>
      <c r="L107" t="s">
        <v>645</v>
      </c>
      <c r="M107" t="s">
        <v>23700</v>
      </c>
      <c r="N107" t="s">
        <v>644</v>
      </c>
      <c r="O107" t="s">
        <v>732</v>
      </c>
      <c r="P107" t="s">
        <v>5</v>
      </c>
      <c r="Q107" t="s">
        <v>669</v>
      </c>
      <c r="R107" t="s">
        <v>645</v>
      </c>
      <c r="S107" t="s">
        <v>644</v>
      </c>
      <c r="T107" t="s">
        <v>23700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23703</v>
      </c>
      <c r="F108">
        <v>100</v>
      </c>
      <c r="G108">
        <v>0</v>
      </c>
      <c r="H108" t="s">
        <v>641</v>
      </c>
      <c r="I108" t="s">
        <v>23704</v>
      </c>
      <c r="J108" t="s">
        <v>947</v>
      </c>
      <c r="K108" t="s">
        <v>644</v>
      </c>
      <c r="L108" t="s">
        <v>645</v>
      </c>
      <c r="M108" t="s">
        <v>23705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644</v>
      </c>
      <c r="T108" t="s">
        <v>23705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23706</v>
      </c>
      <c r="F109">
        <v>100</v>
      </c>
      <c r="G109">
        <v>0</v>
      </c>
      <c r="H109" t="s">
        <v>641</v>
      </c>
      <c r="I109" t="s">
        <v>9190</v>
      </c>
      <c r="J109" t="s">
        <v>1189</v>
      </c>
      <c r="K109" t="s">
        <v>644</v>
      </c>
      <c r="L109" t="s">
        <v>645</v>
      </c>
      <c r="M109" t="s">
        <v>23707</v>
      </c>
      <c r="N109" t="s">
        <v>644</v>
      </c>
      <c r="O109" t="s">
        <v>726</v>
      </c>
      <c r="P109" t="s">
        <v>5</v>
      </c>
      <c r="Q109" t="s">
        <v>648</v>
      </c>
      <c r="R109" t="s">
        <v>645</v>
      </c>
      <c r="S109" t="s">
        <v>644</v>
      </c>
      <c r="T109" t="s">
        <v>23707</v>
      </c>
    </row>
    <row r="110" spans="1:20" x14ac:dyDescent="0.25">
      <c r="A110" t="s">
        <v>77</v>
      </c>
      <c r="B110" t="s">
        <v>78</v>
      </c>
      <c r="C110">
        <v>49</v>
      </c>
      <c r="D110">
        <v>1</v>
      </c>
      <c r="E110" t="s">
        <v>23708</v>
      </c>
      <c r="F110">
        <v>49</v>
      </c>
      <c r="G110">
        <v>0</v>
      </c>
      <c r="H110" t="s">
        <v>673</v>
      </c>
      <c r="I110" t="s">
        <v>23709</v>
      </c>
      <c r="J110" t="s">
        <v>23710</v>
      </c>
      <c r="K110" t="s">
        <v>12326</v>
      </c>
      <c r="L110" t="s">
        <v>15563</v>
      </c>
      <c r="M110" t="s">
        <v>23707</v>
      </c>
      <c r="N110" t="s">
        <v>644</v>
      </c>
      <c r="O110" t="s">
        <v>679</v>
      </c>
      <c r="P110" t="s">
        <v>26</v>
      </c>
      <c r="Q110" t="s">
        <v>680</v>
      </c>
      <c r="R110" t="s">
        <v>645</v>
      </c>
      <c r="S110" t="s">
        <v>644</v>
      </c>
      <c r="T110" t="s">
        <v>23707</v>
      </c>
    </row>
    <row r="111" spans="1:20" x14ac:dyDescent="0.25">
      <c r="A111" t="s">
        <v>601</v>
      </c>
      <c r="B111" t="s">
        <v>602</v>
      </c>
      <c r="C111">
        <v>139</v>
      </c>
      <c r="D111">
        <v>1</v>
      </c>
      <c r="E111" t="s">
        <v>23711</v>
      </c>
      <c r="F111">
        <v>108.99</v>
      </c>
      <c r="G111">
        <v>0</v>
      </c>
      <c r="H111" t="s">
        <v>641</v>
      </c>
      <c r="I111" t="s">
        <v>10266</v>
      </c>
      <c r="J111" t="s">
        <v>736</v>
      </c>
      <c r="K111" t="s">
        <v>644</v>
      </c>
      <c r="L111" t="s">
        <v>645</v>
      </c>
      <c r="M111" t="s">
        <v>23712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644</v>
      </c>
      <c r="T111" t="s">
        <v>23712</v>
      </c>
    </row>
    <row r="112" spans="1:20" x14ac:dyDescent="0.25">
      <c r="A112" t="s">
        <v>239</v>
      </c>
      <c r="B112" t="s">
        <v>245</v>
      </c>
      <c r="C112">
        <v>139</v>
      </c>
      <c r="D112">
        <v>1</v>
      </c>
      <c r="E112" t="s">
        <v>23713</v>
      </c>
      <c r="F112">
        <v>108.99</v>
      </c>
      <c r="G112">
        <v>0</v>
      </c>
      <c r="H112" t="s">
        <v>641</v>
      </c>
      <c r="I112" t="s">
        <v>23714</v>
      </c>
      <c r="J112" t="s">
        <v>724</v>
      </c>
      <c r="K112" t="s">
        <v>644</v>
      </c>
      <c r="L112" t="s">
        <v>645</v>
      </c>
      <c r="M112" t="s">
        <v>23715</v>
      </c>
      <c r="N112" t="s">
        <v>644</v>
      </c>
      <c r="O112" t="s">
        <v>732</v>
      </c>
      <c r="P112" t="s">
        <v>5</v>
      </c>
      <c r="Q112" t="s">
        <v>669</v>
      </c>
      <c r="R112" t="s">
        <v>645</v>
      </c>
      <c r="S112" t="s">
        <v>644</v>
      </c>
      <c r="T112" t="s">
        <v>23715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23716</v>
      </c>
      <c r="F113">
        <v>100</v>
      </c>
      <c r="G113">
        <v>0</v>
      </c>
      <c r="H113" t="s">
        <v>641</v>
      </c>
      <c r="I113" t="s">
        <v>23717</v>
      </c>
      <c r="J113" t="s">
        <v>2374</v>
      </c>
      <c r="K113" t="s">
        <v>644</v>
      </c>
      <c r="L113" t="s">
        <v>645</v>
      </c>
      <c r="M113" t="s">
        <v>23718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644</v>
      </c>
      <c r="T113" t="s">
        <v>23715</v>
      </c>
    </row>
    <row r="114" spans="1:20" x14ac:dyDescent="0.25">
      <c r="A114" t="s">
        <v>18</v>
      </c>
      <c r="B114" t="s">
        <v>19</v>
      </c>
      <c r="C114">
        <v>66.666666666666671</v>
      </c>
      <c r="D114">
        <v>3</v>
      </c>
      <c r="E114" t="s">
        <v>23719</v>
      </c>
      <c r="F114">
        <v>100</v>
      </c>
      <c r="G114">
        <v>0</v>
      </c>
      <c r="H114" t="s">
        <v>641</v>
      </c>
      <c r="I114" t="s">
        <v>23720</v>
      </c>
      <c r="J114" t="s">
        <v>1520</v>
      </c>
      <c r="K114" t="s">
        <v>644</v>
      </c>
      <c r="L114" t="s">
        <v>645</v>
      </c>
      <c r="M114" t="s">
        <v>23718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644</v>
      </c>
      <c r="T114" t="s">
        <v>23718</v>
      </c>
    </row>
    <row r="115" spans="1:20" x14ac:dyDescent="0.25">
      <c r="A115" t="s">
        <v>147</v>
      </c>
      <c r="B115" t="s">
        <v>148</v>
      </c>
      <c r="C115">
        <v>65</v>
      </c>
      <c r="D115">
        <v>2</v>
      </c>
      <c r="E115" t="s">
        <v>23721</v>
      </c>
      <c r="F115">
        <v>70</v>
      </c>
      <c r="G115">
        <v>0</v>
      </c>
      <c r="H115" t="s">
        <v>641</v>
      </c>
      <c r="I115" t="s">
        <v>23722</v>
      </c>
      <c r="J115" t="s">
        <v>694</v>
      </c>
      <c r="K115" t="s">
        <v>644</v>
      </c>
      <c r="L115" t="s">
        <v>645</v>
      </c>
      <c r="M115" t="s">
        <v>23718</v>
      </c>
      <c r="N115" t="s">
        <v>644</v>
      </c>
      <c r="O115" t="s">
        <v>668</v>
      </c>
      <c r="P115" t="s">
        <v>5</v>
      </c>
      <c r="Q115" t="s">
        <v>669</v>
      </c>
      <c r="R115" t="s">
        <v>645</v>
      </c>
      <c r="S115" t="s">
        <v>644</v>
      </c>
      <c r="T115" t="s">
        <v>23718</v>
      </c>
    </row>
    <row r="116" spans="1:20" x14ac:dyDescent="0.25">
      <c r="A116" t="s">
        <v>18</v>
      </c>
      <c r="B116" t="s">
        <v>19</v>
      </c>
      <c r="C116">
        <v>66.666666666666671</v>
      </c>
      <c r="D116">
        <v>3</v>
      </c>
      <c r="E116" t="s">
        <v>23723</v>
      </c>
      <c r="F116">
        <v>170</v>
      </c>
      <c r="G116">
        <v>0</v>
      </c>
      <c r="H116" t="s">
        <v>641</v>
      </c>
      <c r="I116" t="s">
        <v>23724</v>
      </c>
      <c r="J116" t="s">
        <v>661</v>
      </c>
      <c r="K116" t="s">
        <v>644</v>
      </c>
      <c r="L116" t="s">
        <v>645</v>
      </c>
      <c r="M116" t="s">
        <v>23725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644</v>
      </c>
      <c r="T116" t="s">
        <v>23725</v>
      </c>
    </row>
    <row r="117" spans="1:20" x14ac:dyDescent="0.25">
      <c r="A117" t="s">
        <v>147</v>
      </c>
      <c r="B117" t="s">
        <v>148</v>
      </c>
      <c r="C117">
        <v>65</v>
      </c>
      <c r="D117">
        <v>2</v>
      </c>
      <c r="E117" t="s">
        <v>23723</v>
      </c>
      <c r="F117">
        <v>170</v>
      </c>
      <c r="G117">
        <v>0</v>
      </c>
      <c r="H117" t="s">
        <v>641</v>
      </c>
      <c r="I117" t="s">
        <v>23724</v>
      </c>
      <c r="J117" t="s">
        <v>661</v>
      </c>
      <c r="K117" t="s">
        <v>644</v>
      </c>
      <c r="L117" t="s">
        <v>645</v>
      </c>
      <c r="M117" t="s">
        <v>23725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644</v>
      </c>
      <c r="T117" t="s">
        <v>23725</v>
      </c>
    </row>
    <row r="118" spans="1:20" x14ac:dyDescent="0.25">
      <c r="A118" t="s">
        <v>147</v>
      </c>
      <c r="B118" t="s">
        <v>148</v>
      </c>
      <c r="C118">
        <v>65</v>
      </c>
      <c r="D118">
        <v>3</v>
      </c>
      <c r="E118" t="s">
        <v>23726</v>
      </c>
      <c r="F118">
        <v>105</v>
      </c>
      <c r="G118">
        <v>0</v>
      </c>
      <c r="H118" t="s">
        <v>641</v>
      </c>
      <c r="I118" t="s">
        <v>23727</v>
      </c>
      <c r="J118" t="s">
        <v>694</v>
      </c>
      <c r="K118" t="s">
        <v>644</v>
      </c>
      <c r="L118" t="s">
        <v>645</v>
      </c>
      <c r="M118" t="s">
        <v>23715</v>
      </c>
      <c r="N118" t="s">
        <v>644</v>
      </c>
      <c r="O118" t="s">
        <v>668</v>
      </c>
      <c r="P118" t="s">
        <v>5</v>
      </c>
      <c r="Q118" t="s">
        <v>669</v>
      </c>
      <c r="R118" t="s">
        <v>645</v>
      </c>
      <c r="S118" t="s">
        <v>644</v>
      </c>
      <c r="T118" t="s">
        <v>23725</v>
      </c>
    </row>
    <row r="119" spans="1:20" x14ac:dyDescent="0.25">
      <c r="A119" t="s">
        <v>147</v>
      </c>
      <c r="B119" t="s">
        <v>148</v>
      </c>
      <c r="C119">
        <v>65</v>
      </c>
      <c r="D119">
        <v>3</v>
      </c>
      <c r="E119" t="s">
        <v>23728</v>
      </c>
      <c r="F119">
        <v>105</v>
      </c>
      <c r="G119">
        <v>0</v>
      </c>
      <c r="H119" t="s">
        <v>641</v>
      </c>
      <c r="I119" t="s">
        <v>23729</v>
      </c>
      <c r="J119" t="s">
        <v>724</v>
      </c>
      <c r="K119" t="s">
        <v>644</v>
      </c>
      <c r="L119" t="s">
        <v>645</v>
      </c>
      <c r="M119" t="s">
        <v>23730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644</v>
      </c>
      <c r="T119" t="s">
        <v>23730</v>
      </c>
    </row>
    <row r="120" spans="1:20" x14ac:dyDescent="0.25">
      <c r="A120" t="s">
        <v>22</v>
      </c>
      <c r="B120" t="s">
        <v>27</v>
      </c>
      <c r="C120">
        <v>120</v>
      </c>
      <c r="D120">
        <v>1</v>
      </c>
      <c r="E120" t="s">
        <v>23731</v>
      </c>
      <c r="F120">
        <v>85</v>
      </c>
      <c r="G120">
        <v>0</v>
      </c>
      <c r="H120" t="s">
        <v>641</v>
      </c>
      <c r="I120" t="s">
        <v>23732</v>
      </c>
      <c r="J120" t="s">
        <v>1235</v>
      </c>
      <c r="K120" t="s">
        <v>644</v>
      </c>
      <c r="L120" t="s">
        <v>645</v>
      </c>
      <c r="M120" t="s">
        <v>23733</v>
      </c>
      <c r="N120" t="s">
        <v>644</v>
      </c>
      <c r="O120" t="s">
        <v>668</v>
      </c>
      <c r="P120" t="s">
        <v>5</v>
      </c>
      <c r="Q120" t="s">
        <v>669</v>
      </c>
      <c r="R120" t="s">
        <v>645</v>
      </c>
      <c r="S120" t="s">
        <v>644</v>
      </c>
      <c r="T120" t="s">
        <v>23733</v>
      </c>
    </row>
    <row r="121" spans="1:20" x14ac:dyDescent="0.25">
      <c r="A121" t="s">
        <v>239</v>
      </c>
      <c r="B121" t="s">
        <v>245</v>
      </c>
      <c r="C121">
        <v>139</v>
      </c>
      <c r="D121">
        <v>1</v>
      </c>
      <c r="E121" t="s">
        <v>23734</v>
      </c>
      <c r="F121">
        <v>108.99</v>
      </c>
      <c r="G121">
        <v>0</v>
      </c>
      <c r="H121" t="s">
        <v>641</v>
      </c>
      <c r="I121" t="s">
        <v>21080</v>
      </c>
      <c r="J121" t="s">
        <v>1678</v>
      </c>
      <c r="K121" t="s">
        <v>644</v>
      </c>
      <c r="L121" t="s">
        <v>645</v>
      </c>
      <c r="M121" t="s">
        <v>23735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644</v>
      </c>
      <c r="T121" t="s">
        <v>23735</v>
      </c>
    </row>
    <row r="122" spans="1:20" x14ac:dyDescent="0.25">
      <c r="A122" t="s">
        <v>112</v>
      </c>
      <c r="B122" t="s">
        <v>113</v>
      </c>
      <c r="C122">
        <v>65</v>
      </c>
      <c r="D122">
        <v>5</v>
      </c>
      <c r="E122" t="s">
        <v>23736</v>
      </c>
      <c r="F122">
        <v>380</v>
      </c>
      <c r="G122">
        <v>50</v>
      </c>
      <c r="H122" t="s">
        <v>2006</v>
      </c>
      <c r="I122" t="s">
        <v>23737</v>
      </c>
      <c r="J122" t="s">
        <v>23738</v>
      </c>
      <c r="K122" t="s">
        <v>5231</v>
      </c>
      <c r="L122" t="s">
        <v>23739</v>
      </c>
      <c r="M122" t="s">
        <v>23740</v>
      </c>
      <c r="N122" t="s">
        <v>20659</v>
      </c>
      <c r="O122" t="s">
        <v>1890</v>
      </c>
      <c r="P122" t="s">
        <v>1891</v>
      </c>
      <c r="Q122" t="s">
        <v>1892</v>
      </c>
      <c r="R122" t="s">
        <v>645</v>
      </c>
      <c r="S122" t="s">
        <v>644</v>
      </c>
      <c r="T122" t="s">
        <v>23741</v>
      </c>
    </row>
    <row r="123" spans="1:20" x14ac:dyDescent="0.25">
      <c r="A123" t="s">
        <v>14</v>
      </c>
      <c r="B123" t="s">
        <v>15</v>
      </c>
      <c r="C123">
        <v>65</v>
      </c>
      <c r="D123">
        <v>5</v>
      </c>
      <c r="E123" t="s">
        <v>23736</v>
      </c>
      <c r="F123">
        <v>380</v>
      </c>
      <c r="G123">
        <v>50</v>
      </c>
      <c r="H123" t="s">
        <v>2006</v>
      </c>
      <c r="I123" t="s">
        <v>23737</v>
      </c>
      <c r="J123" t="s">
        <v>23738</v>
      </c>
      <c r="K123" t="s">
        <v>5231</v>
      </c>
      <c r="L123" t="s">
        <v>23739</v>
      </c>
      <c r="M123" t="s">
        <v>23740</v>
      </c>
      <c r="N123" t="s">
        <v>20659</v>
      </c>
      <c r="O123" t="s">
        <v>1890</v>
      </c>
      <c r="P123" t="s">
        <v>1891</v>
      </c>
      <c r="Q123" t="s">
        <v>1892</v>
      </c>
      <c r="R123" t="s">
        <v>645</v>
      </c>
      <c r="S123" t="s">
        <v>644</v>
      </c>
      <c r="T123" t="s">
        <v>23741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23742</v>
      </c>
      <c r="F124">
        <v>200</v>
      </c>
      <c r="G124">
        <v>0</v>
      </c>
      <c r="H124" t="s">
        <v>641</v>
      </c>
      <c r="I124" t="s">
        <v>23743</v>
      </c>
      <c r="J124" t="s">
        <v>1916</v>
      </c>
      <c r="K124" t="s">
        <v>644</v>
      </c>
      <c r="L124" t="s">
        <v>645</v>
      </c>
      <c r="M124" t="s">
        <v>23744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644</v>
      </c>
      <c r="T124" t="s">
        <v>23744</v>
      </c>
    </row>
    <row r="125" spans="1:20" x14ac:dyDescent="0.25">
      <c r="A125" t="s">
        <v>18</v>
      </c>
      <c r="B125" t="s">
        <v>19</v>
      </c>
      <c r="C125">
        <v>66.666666666666671</v>
      </c>
      <c r="D125">
        <v>6</v>
      </c>
      <c r="E125" t="s">
        <v>23745</v>
      </c>
      <c r="F125">
        <v>200</v>
      </c>
      <c r="G125">
        <v>0</v>
      </c>
      <c r="H125" t="s">
        <v>641</v>
      </c>
      <c r="I125" t="s">
        <v>23746</v>
      </c>
      <c r="J125" t="s">
        <v>1520</v>
      </c>
      <c r="K125" t="s">
        <v>644</v>
      </c>
      <c r="L125" t="s">
        <v>645</v>
      </c>
      <c r="M125" t="s">
        <v>23740</v>
      </c>
      <c r="N125" t="s">
        <v>644</v>
      </c>
      <c r="O125" t="s">
        <v>668</v>
      </c>
      <c r="P125" t="s">
        <v>5</v>
      </c>
      <c r="Q125" t="s">
        <v>669</v>
      </c>
      <c r="R125" t="s">
        <v>645</v>
      </c>
      <c r="S125" t="s">
        <v>644</v>
      </c>
      <c r="T125" t="s">
        <v>23740</v>
      </c>
    </row>
    <row r="126" spans="1:20" x14ac:dyDescent="0.25">
      <c r="A126" t="s">
        <v>18</v>
      </c>
      <c r="B126" t="s">
        <v>19</v>
      </c>
      <c r="C126">
        <v>33</v>
      </c>
      <c r="D126">
        <v>10</v>
      </c>
      <c r="E126" t="s">
        <v>23747</v>
      </c>
      <c r="F126">
        <v>330</v>
      </c>
      <c r="G126">
        <v>0</v>
      </c>
      <c r="H126" t="s">
        <v>729</v>
      </c>
      <c r="I126" t="s">
        <v>2681</v>
      </c>
      <c r="J126" t="s">
        <v>1840</v>
      </c>
      <c r="K126" t="s">
        <v>644</v>
      </c>
      <c r="L126" t="s">
        <v>645</v>
      </c>
      <c r="M126" t="s">
        <v>23748</v>
      </c>
      <c r="N126" t="s">
        <v>644</v>
      </c>
      <c r="O126" t="s">
        <v>668</v>
      </c>
      <c r="P126" t="s">
        <v>5</v>
      </c>
      <c r="Q126" t="s">
        <v>669</v>
      </c>
      <c r="R126" t="s">
        <v>645</v>
      </c>
      <c r="S126" t="s">
        <v>644</v>
      </c>
      <c r="T126" t="s">
        <v>23748</v>
      </c>
    </row>
    <row r="127" spans="1:20" x14ac:dyDescent="0.25">
      <c r="A127" t="s">
        <v>18</v>
      </c>
      <c r="B127" t="s">
        <v>19</v>
      </c>
      <c r="C127">
        <v>66.666666666666671</v>
      </c>
      <c r="D127">
        <v>3</v>
      </c>
      <c r="E127" t="s">
        <v>23749</v>
      </c>
      <c r="F127">
        <v>100</v>
      </c>
      <c r="G127">
        <v>0</v>
      </c>
      <c r="H127" t="s">
        <v>641</v>
      </c>
      <c r="I127" t="s">
        <v>14202</v>
      </c>
      <c r="J127" t="s">
        <v>724</v>
      </c>
      <c r="K127" t="s">
        <v>644</v>
      </c>
      <c r="L127" t="s">
        <v>645</v>
      </c>
      <c r="M127" t="s">
        <v>23750</v>
      </c>
      <c r="N127" t="s">
        <v>644</v>
      </c>
      <c r="O127" t="s">
        <v>726</v>
      </c>
      <c r="P127" t="s">
        <v>5</v>
      </c>
      <c r="Q127" t="s">
        <v>648</v>
      </c>
      <c r="R127" t="s">
        <v>645</v>
      </c>
      <c r="S127" t="s">
        <v>644</v>
      </c>
      <c r="T127" t="s">
        <v>23750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23751</v>
      </c>
      <c r="F128">
        <v>100</v>
      </c>
      <c r="G128">
        <v>0</v>
      </c>
      <c r="H128" t="s">
        <v>641</v>
      </c>
      <c r="I128" t="s">
        <v>23752</v>
      </c>
      <c r="J128" t="s">
        <v>7214</v>
      </c>
      <c r="K128" t="s">
        <v>644</v>
      </c>
      <c r="L128" t="s">
        <v>645</v>
      </c>
      <c r="M128" t="s">
        <v>23753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644</v>
      </c>
      <c r="T128" t="s">
        <v>23753</v>
      </c>
    </row>
    <row r="129" spans="1:20" x14ac:dyDescent="0.25">
      <c r="A129" t="s">
        <v>18</v>
      </c>
      <c r="B129" t="s">
        <v>19</v>
      </c>
      <c r="C129">
        <v>66.666666666666671</v>
      </c>
      <c r="D129">
        <v>3</v>
      </c>
      <c r="E129" t="s">
        <v>23754</v>
      </c>
      <c r="F129">
        <v>100</v>
      </c>
      <c r="G129">
        <v>0</v>
      </c>
      <c r="H129" t="s">
        <v>641</v>
      </c>
      <c r="I129" t="s">
        <v>23755</v>
      </c>
      <c r="J129" t="s">
        <v>694</v>
      </c>
      <c r="K129" t="s">
        <v>644</v>
      </c>
      <c r="L129" t="s">
        <v>645</v>
      </c>
      <c r="M129" t="s">
        <v>23756</v>
      </c>
      <c r="N129" t="s">
        <v>644</v>
      </c>
      <c r="O129" t="s">
        <v>668</v>
      </c>
      <c r="P129" t="s">
        <v>5</v>
      </c>
      <c r="Q129" t="s">
        <v>669</v>
      </c>
      <c r="R129" t="s">
        <v>645</v>
      </c>
      <c r="S129" t="s">
        <v>644</v>
      </c>
      <c r="T129" t="s">
        <v>23757</v>
      </c>
    </row>
    <row r="130" spans="1:20" x14ac:dyDescent="0.25">
      <c r="A130" t="s">
        <v>18</v>
      </c>
      <c r="B130" t="s">
        <v>19</v>
      </c>
      <c r="C130">
        <v>66.666666666666671</v>
      </c>
      <c r="D130">
        <v>3</v>
      </c>
      <c r="E130" t="s">
        <v>23758</v>
      </c>
      <c r="F130">
        <v>100</v>
      </c>
      <c r="G130">
        <v>0</v>
      </c>
      <c r="H130" t="s">
        <v>641</v>
      </c>
      <c r="I130" t="s">
        <v>23759</v>
      </c>
      <c r="J130" t="s">
        <v>834</v>
      </c>
      <c r="K130" t="s">
        <v>644</v>
      </c>
      <c r="L130" t="s">
        <v>645</v>
      </c>
      <c r="M130" t="s">
        <v>23757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644</v>
      </c>
      <c r="T130" t="s">
        <v>23757</v>
      </c>
    </row>
    <row r="131" spans="1:20" x14ac:dyDescent="0.25">
      <c r="A131" t="s">
        <v>18</v>
      </c>
      <c r="B131" t="s">
        <v>19</v>
      </c>
      <c r="C131">
        <v>66.666666666666671</v>
      </c>
      <c r="D131">
        <v>3</v>
      </c>
      <c r="E131" t="s">
        <v>23760</v>
      </c>
      <c r="F131">
        <v>100</v>
      </c>
      <c r="G131">
        <v>0</v>
      </c>
      <c r="H131" t="s">
        <v>641</v>
      </c>
      <c r="I131" t="s">
        <v>23761</v>
      </c>
      <c r="J131" t="s">
        <v>690</v>
      </c>
      <c r="K131" t="s">
        <v>644</v>
      </c>
      <c r="L131" t="s">
        <v>645</v>
      </c>
      <c r="M131" t="s">
        <v>23762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644</v>
      </c>
      <c r="T131" t="s">
        <v>23762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23763</v>
      </c>
      <c r="F132">
        <v>200</v>
      </c>
      <c r="G132">
        <v>0</v>
      </c>
      <c r="H132" t="s">
        <v>641</v>
      </c>
      <c r="I132" t="s">
        <v>23764</v>
      </c>
      <c r="J132" t="s">
        <v>1520</v>
      </c>
      <c r="K132" t="s">
        <v>644</v>
      </c>
      <c r="L132" t="s">
        <v>645</v>
      </c>
      <c r="M132" t="s">
        <v>23765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644</v>
      </c>
      <c r="T132" t="s">
        <v>23765</v>
      </c>
    </row>
    <row r="133" spans="1:20" x14ac:dyDescent="0.25">
      <c r="A133" t="s">
        <v>18</v>
      </c>
      <c r="B133" t="s">
        <v>19</v>
      </c>
      <c r="C133">
        <v>66.666666666666671</v>
      </c>
      <c r="D133">
        <v>3</v>
      </c>
      <c r="E133" t="s">
        <v>23766</v>
      </c>
      <c r="F133">
        <v>200</v>
      </c>
      <c r="G133">
        <v>0</v>
      </c>
      <c r="H133" t="s">
        <v>641</v>
      </c>
      <c r="I133" t="s">
        <v>23767</v>
      </c>
      <c r="J133" t="s">
        <v>1520</v>
      </c>
      <c r="K133" t="s">
        <v>644</v>
      </c>
      <c r="L133" t="s">
        <v>645</v>
      </c>
      <c r="M133" t="s">
        <v>23765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644</v>
      </c>
      <c r="T133" t="s">
        <v>23765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23766</v>
      </c>
      <c r="F134">
        <v>200</v>
      </c>
      <c r="G134">
        <v>0</v>
      </c>
      <c r="H134" t="s">
        <v>641</v>
      </c>
      <c r="I134" t="s">
        <v>23767</v>
      </c>
      <c r="J134" t="s">
        <v>1520</v>
      </c>
      <c r="K134" t="s">
        <v>644</v>
      </c>
      <c r="L134" t="s">
        <v>645</v>
      </c>
      <c r="M134" t="s">
        <v>23765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644</v>
      </c>
      <c r="T134" t="s">
        <v>23765</v>
      </c>
    </row>
    <row r="135" spans="1:20" x14ac:dyDescent="0.25">
      <c r="A135" t="s">
        <v>18</v>
      </c>
      <c r="B135" t="s">
        <v>19</v>
      </c>
      <c r="C135">
        <v>66.666666666666671</v>
      </c>
      <c r="D135">
        <v>3</v>
      </c>
      <c r="E135" t="s">
        <v>23768</v>
      </c>
      <c r="F135">
        <v>100</v>
      </c>
      <c r="G135">
        <v>0</v>
      </c>
      <c r="H135" t="s">
        <v>641</v>
      </c>
      <c r="I135" t="s">
        <v>23769</v>
      </c>
      <c r="J135" t="s">
        <v>736</v>
      </c>
      <c r="K135" t="s">
        <v>644</v>
      </c>
      <c r="L135" t="s">
        <v>645</v>
      </c>
      <c r="M135" t="s">
        <v>23770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644</v>
      </c>
      <c r="T135" t="s">
        <v>23770</v>
      </c>
    </row>
    <row r="136" spans="1:20" x14ac:dyDescent="0.25">
      <c r="A136" t="s">
        <v>18</v>
      </c>
      <c r="B136" t="s">
        <v>19</v>
      </c>
      <c r="C136">
        <v>66.666666666666671</v>
      </c>
      <c r="D136">
        <v>3</v>
      </c>
      <c r="E136" t="s">
        <v>23771</v>
      </c>
      <c r="F136">
        <v>100</v>
      </c>
      <c r="G136">
        <v>0</v>
      </c>
      <c r="H136" t="s">
        <v>641</v>
      </c>
      <c r="I136" t="s">
        <v>23772</v>
      </c>
      <c r="J136" t="s">
        <v>708</v>
      </c>
      <c r="K136" t="s">
        <v>644</v>
      </c>
      <c r="L136" t="s">
        <v>645</v>
      </c>
      <c r="M136" t="s">
        <v>23773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644</v>
      </c>
      <c r="T136" t="s">
        <v>23773</v>
      </c>
    </row>
    <row r="137" spans="1:20" x14ac:dyDescent="0.25">
      <c r="A137" t="s">
        <v>147</v>
      </c>
      <c r="B137" t="s">
        <v>148</v>
      </c>
      <c r="C137">
        <v>65</v>
      </c>
      <c r="D137">
        <v>3</v>
      </c>
      <c r="E137" t="s">
        <v>23774</v>
      </c>
      <c r="F137">
        <v>105</v>
      </c>
      <c r="G137">
        <v>0</v>
      </c>
      <c r="H137" t="s">
        <v>641</v>
      </c>
      <c r="I137" t="s">
        <v>23775</v>
      </c>
      <c r="J137" t="s">
        <v>1018</v>
      </c>
      <c r="K137" t="s">
        <v>644</v>
      </c>
      <c r="L137" t="s">
        <v>645</v>
      </c>
      <c r="M137" t="s">
        <v>23776</v>
      </c>
      <c r="N137" t="s">
        <v>644</v>
      </c>
      <c r="O137" t="s">
        <v>668</v>
      </c>
      <c r="P137" t="s">
        <v>5</v>
      </c>
      <c r="Q137" t="s">
        <v>669</v>
      </c>
      <c r="R137" t="s">
        <v>23777</v>
      </c>
      <c r="S137" t="s">
        <v>644</v>
      </c>
      <c r="T137" t="s">
        <v>23776</v>
      </c>
    </row>
    <row r="138" spans="1:20" x14ac:dyDescent="0.25">
      <c r="A138" t="s">
        <v>147</v>
      </c>
      <c r="B138" t="s">
        <v>148</v>
      </c>
      <c r="C138">
        <v>65</v>
      </c>
      <c r="D138">
        <v>1</v>
      </c>
      <c r="E138" t="s">
        <v>23778</v>
      </c>
      <c r="F138">
        <v>35</v>
      </c>
      <c r="G138">
        <v>0</v>
      </c>
      <c r="H138" t="s">
        <v>641</v>
      </c>
      <c r="I138" t="s">
        <v>18125</v>
      </c>
      <c r="J138" t="s">
        <v>4165</v>
      </c>
      <c r="K138" t="s">
        <v>644</v>
      </c>
      <c r="L138" t="s">
        <v>645</v>
      </c>
      <c r="M138" t="s">
        <v>23779</v>
      </c>
      <c r="N138" t="s">
        <v>644</v>
      </c>
      <c r="O138" t="s">
        <v>726</v>
      </c>
      <c r="P138" t="s">
        <v>5</v>
      </c>
      <c r="Q138" t="s">
        <v>648</v>
      </c>
      <c r="R138" t="s">
        <v>645</v>
      </c>
      <c r="S138" t="s">
        <v>644</v>
      </c>
      <c r="T138" t="s">
        <v>23779</v>
      </c>
    </row>
    <row r="139" spans="1:20" x14ac:dyDescent="0.25">
      <c r="A139" t="s">
        <v>147</v>
      </c>
      <c r="B139" t="s">
        <v>148</v>
      </c>
      <c r="C139">
        <v>65</v>
      </c>
      <c r="D139">
        <v>1</v>
      </c>
      <c r="E139" t="s">
        <v>23780</v>
      </c>
      <c r="F139">
        <v>35</v>
      </c>
      <c r="G139">
        <v>0</v>
      </c>
      <c r="H139" t="s">
        <v>641</v>
      </c>
      <c r="I139" t="s">
        <v>23781</v>
      </c>
      <c r="J139" t="s">
        <v>1863</v>
      </c>
      <c r="K139" t="s">
        <v>644</v>
      </c>
      <c r="L139" t="s">
        <v>645</v>
      </c>
      <c r="M139" t="s">
        <v>23782</v>
      </c>
      <c r="N139" t="s">
        <v>644</v>
      </c>
      <c r="O139" t="s">
        <v>647</v>
      </c>
      <c r="P139" t="s">
        <v>5</v>
      </c>
      <c r="Q139" t="s">
        <v>648</v>
      </c>
      <c r="R139" t="s">
        <v>23783</v>
      </c>
      <c r="S139" t="s">
        <v>644</v>
      </c>
      <c r="T139" t="s">
        <v>23779</v>
      </c>
    </row>
    <row r="140" spans="1:20" x14ac:dyDescent="0.25">
      <c r="A140" t="s">
        <v>147</v>
      </c>
      <c r="B140" t="s">
        <v>148</v>
      </c>
      <c r="C140">
        <v>65</v>
      </c>
      <c r="D140">
        <v>2</v>
      </c>
      <c r="E140" t="s">
        <v>23784</v>
      </c>
      <c r="F140">
        <v>70</v>
      </c>
      <c r="G140">
        <v>0</v>
      </c>
      <c r="H140" t="s">
        <v>641</v>
      </c>
      <c r="I140" t="s">
        <v>23785</v>
      </c>
      <c r="J140" t="s">
        <v>1072</v>
      </c>
      <c r="K140" t="s">
        <v>644</v>
      </c>
      <c r="L140" t="s">
        <v>645</v>
      </c>
      <c r="M140" t="s">
        <v>23782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644</v>
      </c>
      <c r="T140" t="s">
        <v>23782</v>
      </c>
    </row>
    <row r="141" spans="1:20" x14ac:dyDescent="0.25">
      <c r="A141" t="s">
        <v>147</v>
      </c>
      <c r="B141" t="s">
        <v>148</v>
      </c>
      <c r="C141">
        <v>65</v>
      </c>
      <c r="D141">
        <v>1</v>
      </c>
      <c r="E141" t="s">
        <v>23786</v>
      </c>
      <c r="F141">
        <v>38</v>
      </c>
      <c r="G141">
        <v>3</v>
      </c>
      <c r="H141" t="s">
        <v>641</v>
      </c>
      <c r="I141" t="s">
        <v>23787</v>
      </c>
      <c r="J141" t="s">
        <v>989</v>
      </c>
      <c r="K141" t="s">
        <v>644</v>
      </c>
      <c r="L141" t="s">
        <v>645</v>
      </c>
      <c r="M141" t="s">
        <v>23788</v>
      </c>
      <c r="N141" t="s">
        <v>644</v>
      </c>
      <c r="O141" t="s">
        <v>668</v>
      </c>
      <c r="P141" t="s">
        <v>5</v>
      </c>
      <c r="Q141" t="s">
        <v>669</v>
      </c>
      <c r="R141" t="s">
        <v>645</v>
      </c>
      <c r="S141" t="s">
        <v>644</v>
      </c>
      <c r="T141" t="s">
        <v>23782</v>
      </c>
    </row>
    <row r="142" spans="1:20" x14ac:dyDescent="0.25">
      <c r="A142" t="s">
        <v>147</v>
      </c>
      <c r="B142" t="s">
        <v>148</v>
      </c>
      <c r="C142">
        <v>65</v>
      </c>
      <c r="D142">
        <v>2</v>
      </c>
      <c r="E142" t="s">
        <v>23789</v>
      </c>
      <c r="F142">
        <v>70</v>
      </c>
      <c r="G142">
        <v>0</v>
      </c>
      <c r="H142" t="s">
        <v>641</v>
      </c>
      <c r="I142" t="s">
        <v>3445</v>
      </c>
      <c r="J142" t="s">
        <v>643</v>
      </c>
      <c r="K142" t="s">
        <v>644</v>
      </c>
      <c r="L142" t="s">
        <v>645</v>
      </c>
      <c r="M142" t="s">
        <v>23790</v>
      </c>
      <c r="N142" t="s">
        <v>644</v>
      </c>
      <c r="O142" t="s">
        <v>668</v>
      </c>
      <c r="P142" t="s">
        <v>5</v>
      </c>
      <c r="Q142" t="s">
        <v>669</v>
      </c>
      <c r="R142" t="s">
        <v>645</v>
      </c>
      <c r="S142" t="s">
        <v>644</v>
      </c>
      <c r="T142" t="s">
        <v>23782</v>
      </c>
    </row>
    <row r="143" spans="1:20" x14ac:dyDescent="0.25">
      <c r="A143" t="s">
        <v>147</v>
      </c>
      <c r="B143" t="s">
        <v>148</v>
      </c>
      <c r="C143">
        <v>65</v>
      </c>
      <c r="D143">
        <v>5</v>
      </c>
      <c r="E143" t="s">
        <v>23791</v>
      </c>
      <c r="F143">
        <v>175</v>
      </c>
      <c r="G143">
        <v>0</v>
      </c>
      <c r="H143" t="s">
        <v>641</v>
      </c>
      <c r="I143" t="s">
        <v>23792</v>
      </c>
      <c r="J143" t="s">
        <v>1018</v>
      </c>
      <c r="K143" t="s">
        <v>644</v>
      </c>
      <c r="L143" t="s">
        <v>645</v>
      </c>
      <c r="M143" t="s">
        <v>23793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644</v>
      </c>
      <c r="T143" t="s">
        <v>23782</v>
      </c>
    </row>
    <row r="144" spans="1:20" x14ac:dyDescent="0.25">
      <c r="A144" t="s">
        <v>147</v>
      </c>
      <c r="B144" t="s">
        <v>148</v>
      </c>
      <c r="C144">
        <v>65</v>
      </c>
      <c r="D144">
        <v>1</v>
      </c>
      <c r="E144" t="s">
        <v>23794</v>
      </c>
      <c r="F144">
        <v>35</v>
      </c>
      <c r="G144">
        <v>0</v>
      </c>
      <c r="H144" t="s">
        <v>641</v>
      </c>
      <c r="I144" t="s">
        <v>23795</v>
      </c>
      <c r="J144" t="s">
        <v>1520</v>
      </c>
      <c r="K144" t="s">
        <v>644</v>
      </c>
      <c r="L144" t="s">
        <v>645</v>
      </c>
      <c r="M144" t="s">
        <v>23793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644</v>
      </c>
      <c r="T144" t="s">
        <v>23782</v>
      </c>
    </row>
    <row r="145" spans="1:20" x14ac:dyDescent="0.25">
      <c r="A145" t="s">
        <v>18</v>
      </c>
      <c r="B145" t="s">
        <v>19</v>
      </c>
      <c r="C145">
        <v>66.666666666666671</v>
      </c>
      <c r="D145">
        <v>3</v>
      </c>
      <c r="E145" t="s">
        <v>23796</v>
      </c>
      <c r="F145">
        <v>100</v>
      </c>
      <c r="G145">
        <v>0</v>
      </c>
      <c r="H145" t="s">
        <v>641</v>
      </c>
      <c r="I145" t="s">
        <v>16259</v>
      </c>
      <c r="J145" t="s">
        <v>1668</v>
      </c>
      <c r="K145" t="s">
        <v>644</v>
      </c>
      <c r="L145" t="s">
        <v>645</v>
      </c>
      <c r="M145" t="s">
        <v>23793</v>
      </c>
      <c r="N145" t="s">
        <v>644</v>
      </c>
      <c r="O145" t="s">
        <v>668</v>
      </c>
      <c r="P145" t="s">
        <v>5</v>
      </c>
      <c r="Q145" t="s">
        <v>669</v>
      </c>
      <c r="R145" t="s">
        <v>645</v>
      </c>
      <c r="S145" t="s">
        <v>644</v>
      </c>
      <c r="T145" t="s">
        <v>23788</v>
      </c>
    </row>
    <row r="146" spans="1:20" x14ac:dyDescent="0.25">
      <c r="A146" t="s">
        <v>601</v>
      </c>
      <c r="B146" t="s">
        <v>602</v>
      </c>
      <c r="C146">
        <v>139</v>
      </c>
      <c r="D146">
        <v>1</v>
      </c>
      <c r="E146" t="s">
        <v>23797</v>
      </c>
      <c r="F146">
        <v>108.99</v>
      </c>
      <c r="G146">
        <v>0</v>
      </c>
      <c r="H146" t="s">
        <v>641</v>
      </c>
      <c r="I146" t="s">
        <v>23798</v>
      </c>
      <c r="J146" t="s">
        <v>783</v>
      </c>
      <c r="K146" t="s">
        <v>644</v>
      </c>
      <c r="L146" t="s">
        <v>645</v>
      </c>
      <c r="M146" t="s">
        <v>23799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644</v>
      </c>
      <c r="T146" t="s">
        <v>23788</v>
      </c>
    </row>
    <row r="147" spans="1:20" x14ac:dyDescent="0.25">
      <c r="A147" t="s">
        <v>239</v>
      </c>
      <c r="B147" t="s">
        <v>245</v>
      </c>
      <c r="C147">
        <v>139</v>
      </c>
      <c r="D147">
        <v>1</v>
      </c>
      <c r="E147" t="s">
        <v>23800</v>
      </c>
      <c r="F147">
        <v>108.99</v>
      </c>
      <c r="G147">
        <v>0</v>
      </c>
      <c r="H147" t="s">
        <v>641</v>
      </c>
      <c r="I147" t="s">
        <v>9845</v>
      </c>
      <c r="J147" t="s">
        <v>864</v>
      </c>
      <c r="K147" t="s">
        <v>644</v>
      </c>
      <c r="L147" t="s">
        <v>645</v>
      </c>
      <c r="M147" t="s">
        <v>23799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644</v>
      </c>
      <c r="T147" t="s">
        <v>23788</v>
      </c>
    </row>
    <row r="148" spans="1:20" x14ac:dyDescent="0.25">
      <c r="A148" t="s">
        <v>147</v>
      </c>
      <c r="B148" t="s">
        <v>148</v>
      </c>
      <c r="C148">
        <v>40</v>
      </c>
      <c r="D148">
        <v>20</v>
      </c>
      <c r="E148" t="s">
        <v>23801</v>
      </c>
      <c r="F148">
        <v>800</v>
      </c>
      <c r="G148">
        <v>0</v>
      </c>
      <c r="H148" t="s">
        <v>641</v>
      </c>
      <c r="I148" t="s">
        <v>5204</v>
      </c>
      <c r="J148" t="s">
        <v>888</v>
      </c>
      <c r="K148" t="s">
        <v>644</v>
      </c>
      <c r="L148" t="s">
        <v>645</v>
      </c>
      <c r="M148" t="s">
        <v>23799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644</v>
      </c>
      <c r="T148" t="s">
        <v>23788</v>
      </c>
    </row>
    <row r="149" spans="1:20" x14ac:dyDescent="0.25">
      <c r="A149" t="s">
        <v>240</v>
      </c>
      <c r="B149" t="s">
        <v>246</v>
      </c>
      <c r="C149">
        <v>139</v>
      </c>
      <c r="D149">
        <v>1</v>
      </c>
      <c r="E149" t="s">
        <v>23802</v>
      </c>
      <c r="F149">
        <v>99</v>
      </c>
      <c r="G149">
        <v>0</v>
      </c>
      <c r="H149" t="s">
        <v>641</v>
      </c>
      <c r="I149" t="s">
        <v>23803</v>
      </c>
      <c r="J149" t="s">
        <v>657</v>
      </c>
      <c r="K149" t="s">
        <v>644</v>
      </c>
      <c r="L149" t="s">
        <v>645</v>
      </c>
      <c r="M149" t="s">
        <v>23804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644</v>
      </c>
      <c r="T149" t="s">
        <v>23790</v>
      </c>
    </row>
    <row r="150" spans="1:20" x14ac:dyDescent="0.25">
      <c r="A150" t="s">
        <v>240</v>
      </c>
      <c r="B150" t="s">
        <v>246</v>
      </c>
      <c r="C150">
        <v>139</v>
      </c>
      <c r="D150">
        <v>1</v>
      </c>
      <c r="E150" t="s">
        <v>23805</v>
      </c>
      <c r="F150">
        <v>99</v>
      </c>
      <c r="G150">
        <v>0</v>
      </c>
      <c r="H150" t="s">
        <v>641</v>
      </c>
      <c r="I150" t="s">
        <v>23806</v>
      </c>
      <c r="J150" t="s">
        <v>1235</v>
      </c>
      <c r="K150" t="s">
        <v>644</v>
      </c>
      <c r="L150" t="s">
        <v>645</v>
      </c>
      <c r="M150" t="s">
        <v>23804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644</v>
      </c>
      <c r="T150" t="s">
        <v>23790</v>
      </c>
    </row>
    <row r="151" spans="1:20" x14ac:dyDescent="0.25">
      <c r="A151" t="s">
        <v>241</v>
      </c>
      <c r="B151" t="s">
        <v>247</v>
      </c>
      <c r="C151">
        <v>139</v>
      </c>
      <c r="D151">
        <v>1</v>
      </c>
      <c r="E151" t="s">
        <v>23807</v>
      </c>
      <c r="F151">
        <v>100</v>
      </c>
      <c r="G151">
        <v>1</v>
      </c>
      <c r="H151" t="s">
        <v>641</v>
      </c>
      <c r="I151" t="s">
        <v>23808</v>
      </c>
      <c r="J151" t="s">
        <v>771</v>
      </c>
      <c r="K151" t="s">
        <v>644</v>
      </c>
      <c r="L151" t="s">
        <v>645</v>
      </c>
      <c r="M151" t="s">
        <v>23804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644</v>
      </c>
      <c r="T151" t="s">
        <v>23790</v>
      </c>
    </row>
    <row r="152" spans="1:20" x14ac:dyDescent="0.25">
      <c r="A152" t="s">
        <v>147</v>
      </c>
      <c r="B152" t="s">
        <v>148</v>
      </c>
      <c r="C152">
        <v>65</v>
      </c>
      <c r="D152">
        <v>3</v>
      </c>
      <c r="E152" t="s">
        <v>23809</v>
      </c>
      <c r="F152">
        <v>180</v>
      </c>
      <c r="G152">
        <v>0</v>
      </c>
      <c r="H152" t="s">
        <v>641</v>
      </c>
      <c r="I152" t="s">
        <v>23808</v>
      </c>
      <c r="J152" t="s">
        <v>771</v>
      </c>
      <c r="K152" t="s">
        <v>644</v>
      </c>
      <c r="L152" t="s">
        <v>645</v>
      </c>
      <c r="M152" t="s">
        <v>23810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644</v>
      </c>
      <c r="T152" t="s">
        <v>23793</v>
      </c>
    </row>
    <row r="153" spans="1:20" x14ac:dyDescent="0.25">
      <c r="A153" t="s">
        <v>147</v>
      </c>
      <c r="B153" t="s">
        <v>148</v>
      </c>
      <c r="C153">
        <v>65</v>
      </c>
      <c r="D153">
        <v>2</v>
      </c>
      <c r="E153" t="s">
        <v>23811</v>
      </c>
      <c r="F153">
        <v>70</v>
      </c>
      <c r="G153">
        <v>0</v>
      </c>
      <c r="H153" t="s">
        <v>641</v>
      </c>
      <c r="I153" t="s">
        <v>4866</v>
      </c>
      <c r="J153" t="s">
        <v>1711</v>
      </c>
      <c r="K153" t="s">
        <v>644</v>
      </c>
      <c r="L153" t="s">
        <v>645</v>
      </c>
      <c r="M153" t="s">
        <v>23812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644</v>
      </c>
      <c r="T153" t="s">
        <v>23799</v>
      </c>
    </row>
    <row r="154" spans="1:20" x14ac:dyDescent="0.25">
      <c r="A154" t="s">
        <v>147</v>
      </c>
      <c r="B154" t="s">
        <v>148</v>
      </c>
      <c r="C154">
        <v>65</v>
      </c>
      <c r="D154">
        <v>1</v>
      </c>
      <c r="E154" t="s">
        <v>23813</v>
      </c>
      <c r="F154">
        <v>36</v>
      </c>
      <c r="G154">
        <v>1</v>
      </c>
      <c r="H154" t="s">
        <v>641</v>
      </c>
      <c r="I154" t="s">
        <v>20839</v>
      </c>
      <c r="J154" t="s">
        <v>745</v>
      </c>
      <c r="K154" t="s">
        <v>644</v>
      </c>
      <c r="L154" t="s">
        <v>645</v>
      </c>
      <c r="M154" t="s">
        <v>23812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644</v>
      </c>
      <c r="T154" t="s">
        <v>23814</v>
      </c>
    </row>
    <row r="155" spans="1:20" x14ac:dyDescent="0.25">
      <c r="A155" t="s">
        <v>147</v>
      </c>
      <c r="B155" t="s">
        <v>148</v>
      </c>
      <c r="C155">
        <v>65</v>
      </c>
      <c r="D155">
        <v>4</v>
      </c>
      <c r="E155" t="s">
        <v>23815</v>
      </c>
      <c r="F155">
        <v>140</v>
      </c>
      <c r="G155">
        <v>0</v>
      </c>
      <c r="H155" t="s">
        <v>641</v>
      </c>
      <c r="I155" t="s">
        <v>23816</v>
      </c>
      <c r="J155" t="s">
        <v>714</v>
      </c>
      <c r="K155" t="s">
        <v>644</v>
      </c>
      <c r="L155" t="s">
        <v>645</v>
      </c>
      <c r="M155" t="s">
        <v>23812</v>
      </c>
      <c r="N155" t="s">
        <v>644</v>
      </c>
      <c r="O155" t="s">
        <v>668</v>
      </c>
      <c r="P155" t="s">
        <v>5</v>
      </c>
      <c r="Q155" t="s">
        <v>669</v>
      </c>
      <c r="R155" t="s">
        <v>645</v>
      </c>
      <c r="S155" t="s">
        <v>644</v>
      </c>
      <c r="T155" t="s">
        <v>23814</v>
      </c>
    </row>
    <row r="156" spans="1:20" x14ac:dyDescent="0.25">
      <c r="A156" t="s">
        <v>147</v>
      </c>
      <c r="B156" t="s">
        <v>148</v>
      </c>
      <c r="C156">
        <v>65</v>
      </c>
      <c r="D156">
        <v>2</v>
      </c>
      <c r="E156" t="s">
        <v>23817</v>
      </c>
      <c r="F156">
        <v>70</v>
      </c>
      <c r="G156">
        <v>0</v>
      </c>
      <c r="H156" t="s">
        <v>641</v>
      </c>
      <c r="I156" t="s">
        <v>1249</v>
      </c>
      <c r="J156" t="s">
        <v>924</v>
      </c>
      <c r="K156" t="s">
        <v>644</v>
      </c>
      <c r="L156" t="s">
        <v>645</v>
      </c>
      <c r="M156" t="s">
        <v>23812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644</v>
      </c>
      <c r="T156" t="s">
        <v>23814</v>
      </c>
    </row>
    <row r="157" spans="1:20" x14ac:dyDescent="0.25">
      <c r="A157" t="s">
        <v>147</v>
      </c>
      <c r="B157" t="s">
        <v>148</v>
      </c>
      <c r="C157">
        <v>65</v>
      </c>
      <c r="D157">
        <v>2</v>
      </c>
      <c r="E157" t="s">
        <v>23818</v>
      </c>
      <c r="F157">
        <v>70</v>
      </c>
      <c r="G157">
        <v>0</v>
      </c>
      <c r="H157" t="s">
        <v>641</v>
      </c>
      <c r="I157" t="s">
        <v>23819</v>
      </c>
      <c r="J157" t="s">
        <v>736</v>
      </c>
      <c r="K157" t="s">
        <v>644</v>
      </c>
      <c r="L157" t="s">
        <v>645</v>
      </c>
      <c r="M157" t="s">
        <v>23812</v>
      </c>
      <c r="N157" t="s">
        <v>644</v>
      </c>
      <c r="O157" t="s">
        <v>726</v>
      </c>
      <c r="P157" t="s">
        <v>5</v>
      </c>
      <c r="Q157" t="s">
        <v>648</v>
      </c>
      <c r="R157" t="s">
        <v>645</v>
      </c>
      <c r="S157" t="s">
        <v>644</v>
      </c>
      <c r="T157" t="s">
        <v>23814</v>
      </c>
    </row>
    <row r="158" spans="1:20" x14ac:dyDescent="0.25">
      <c r="A158" t="s">
        <v>147</v>
      </c>
      <c r="B158" t="s">
        <v>148</v>
      </c>
      <c r="C158">
        <v>65</v>
      </c>
      <c r="D158">
        <v>5</v>
      </c>
      <c r="E158" t="s">
        <v>23820</v>
      </c>
      <c r="F158">
        <v>175</v>
      </c>
      <c r="G158">
        <v>0</v>
      </c>
      <c r="H158" t="s">
        <v>641</v>
      </c>
      <c r="I158" t="s">
        <v>20839</v>
      </c>
      <c r="J158" t="s">
        <v>745</v>
      </c>
      <c r="K158" t="s">
        <v>644</v>
      </c>
      <c r="L158" t="s">
        <v>645</v>
      </c>
      <c r="M158" t="s">
        <v>23821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644</v>
      </c>
      <c r="T158" t="s">
        <v>23814</v>
      </c>
    </row>
    <row r="159" spans="1:20" x14ac:dyDescent="0.25">
      <c r="A159" t="s">
        <v>147</v>
      </c>
      <c r="B159" t="s">
        <v>148</v>
      </c>
      <c r="C159">
        <v>65</v>
      </c>
      <c r="D159">
        <v>3</v>
      </c>
      <c r="E159" t="s">
        <v>23822</v>
      </c>
      <c r="F159">
        <v>105</v>
      </c>
      <c r="G159">
        <v>0</v>
      </c>
      <c r="H159" t="s">
        <v>641</v>
      </c>
      <c r="I159" t="s">
        <v>23823</v>
      </c>
      <c r="J159" t="s">
        <v>661</v>
      </c>
      <c r="K159" t="s">
        <v>644</v>
      </c>
      <c r="L159" t="s">
        <v>645</v>
      </c>
      <c r="M159" t="s">
        <v>23821</v>
      </c>
      <c r="N159" t="s">
        <v>644</v>
      </c>
      <c r="O159" t="s">
        <v>668</v>
      </c>
      <c r="P159" t="s">
        <v>5</v>
      </c>
      <c r="Q159" t="s">
        <v>669</v>
      </c>
      <c r="R159" t="s">
        <v>645</v>
      </c>
      <c r="S159" t="s">
        <v>644</v>
      </c>
      <c r="T159" t="s">
        <v>23814</v>
      </c>
    </row>
    <row r="160" spans="1:20" x14ac:dyDescent="0.25">
      <c r="A160" t="s">
        <v>147</v>
      </c>
      <c r="B160" t="s">
        <v>148</v>
      </c>
      <c r="C160">
        <v>65</v>
      </c>
      <c r="D160">
        <v>1</v>
      </c>
      <c r="E160" t="s">
        <v>23824</v>
      </c>
      <c r="F160">
        <v>60</v>
      </c>
      <c r="G160">
        <v>0</v>
      </c>
      <c r="H160" t="s">
        <v>641</v>
      </c>
      <c r="I160" t="s">
        <v>23825</v>
      </c>
      <c r="J160" t="s">
        <v>724</v>
      </c>
      <c r="K160" t="s">
        <v>644</v>
      </c>
      <c r="L160" t="s">
        <v>645</v>
      </c>
      <c r="M160" t="s">
        <v>23826</v>
      </c>
      <c r="N160" t="s">
        <v>644</v>
      </c>
      <c r="O160" t="s">
        <v>726</v>
      </c>
      <c r="P160" t="s">
        <v>5</v>
      </c>
      <c r="Q160" t="s">
        <v>648</v>
      </c>
      <c r="R160" t="s">
        <v>645</v>
      </c>
      <c r="S160" t="s">
        <v>644</v>
      </c>
      <c r="T160" t="s">
        <v>23827</v>
      </c>
    </row>
    <row r="161" spans="1:20" x14ac:dyDescent="0.25">
      <c r="A161" t="s">
        <v>240</v>
      </c>
      <c r="B161" t="s">
        <v>246</v>
      </c>
      <c r="C161">
        <v>139</v>
      </c>
      <c r="D161">
        <v>1</v>
      </c>
      <c r="E161" t="s">
        <v>23828</v>
      </c>
      <c r="F161">
        <v>108.99</v>
      </c>
      <c r="G161">
        <v>0</v>
      </c>
      <c r="H161" t="s">
        <v>641</v>
      </c>
      <c r="I161" t="s">
        <v>23829</v>
      </c>
      <c r="J161" t="s">
        <v>1998</v>
      </c>
      <c r="K161" t="s">
        <v>644</v>
      </c>
      <c r="L161" t="s">
        <v>645</v>
      </c>
      <c r="M161" t="s">
        <v>23830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644</v>
      </c>
      <c r="T161" t="s">
        <v>23827</v>
      </c>
    </row>
    <row r="162" spans="1:20" x14ac:dyDescent="0.25">
      <c r="A162" t="s">
        <v>18</v>
      </c>
      <c r="B162" t="s">
        <v>19</v>
      </c>
      <c r="C162">
        <v>66.666666666666671</v>
      </c>
      <c r="D162">
        <v>6</v>
      </c>
      <c r="E162" t="s">
        <v>23831</v>
      </c>
      <c r="F162">
        <v>600</v>
      </c>
      <c r="G162">
        <v>0</v>
      </c>
      <c r="H162" t="s">
        <v>641</v>
      </c>
      <c r="I162" t="s">
        <v>11994</v>
      </c>
      <c r="J162" t="s">
        <v>2173</v>
      </c>
      <c r="K162" t="s">
        <v>644</v>
      </c>
      <c r="L162" t="s">
        <v>645</v>
      </c>
      <c r="M162" t="s">
        <v>23832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644</v>
      </c>
      <c r="T162" t="s">
        <v>23827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23831</v>
      </c>
      <c r="F163">
        <v>600</v>
      </c>
      <c r="G163">
        <v>0</v>
      </c>
      <c r="H163" t="s">
        <v>641</v>
      </c>
      <c r="I163" t="s">
        <v>11994</v>
      </c>
      <c r="J163" t="s">
        <v>2173</v>
      </c>
      <c r="K163" t="s">
        <v>644</v>
      </c>
      <c r="L163" t="s">
        <v>645</v>
      </c>
      <c r="M163" t="s">
        <v>23832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644</v>
      </c>
      <c r="T163" t="s">
        <v>23827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6</v>
      </c>
      <c r="E164" t="s">
        <v>23831</v>
      </c>
      <c r="F164">
        <v>600</v>
      </c>
      <c r="G164">
        <v>0</v>
      </c>
      <c r="H164" t="s">
        <v>641</v>
      </c>
      <c r="I164" t="s">
        <v>11994</v>
      </c>
      <c r="J164" t="s">
        <v>2173</v>
      </c>
      <c r="K164" t="s">
        <v>644</v>
      </c>
      <c r="L164" t="s">
        <v>645</v>
      </c>
      <c r="M164" t="s">
        <v>23832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644</v>
      </c>
      <c r="T164" t="s">
        <v>23827</v>
      </c>
    </row>
    <row r="165" spans="1:20" x14ac:dyDescent="0.25">
      <c r="A165" t="s">
        <v>147</v>
      </c>
      <c r="B165" t="s">
        <v>148</v>
      </c>
      <c r="C165">
        <v>50</v>
      </c>
      <c r="D165">
        <v>6</v>
      </c>
      <c r="E165" t="s">
        <v>23833</v>
      </c>
      <c r="F165">
        <v>200</v>
      </c>
      <c r="G165">
        <v>0</v>
      </c>
      <c r="H165" t="s">
        <v>641</v>
      </c>
      <c r="I165" t="s">
        <v>23834</v>
      </c>
      <c r="J165" t="s">
        <v>2083</v>
      </c>
      <c r="K165" t="s">
        <v>644</v>
      </c>
      <c r="L165" t="s">
        <v>645</v>
      </c>
      <c r="M165" t="s">
        <v>23832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644</v>
      </c>
      <c r="T165" t="s">
        <v>23827</v>
      </c>
    </row>
    <row r="166" spans="1:20" x14ac:dyDescent="0.25">
      <c r="A166" t="s">
        <v>147</v>
      </c>
      <c r="B166" t="s">
        <v>148</v>
      </c>
      <c r="C166">
        <v>65</v>
      </c>
      <c r="D166">
        <v>2</v>
      </c>
      <c r="E166" t="s">
        <v>23835</v>
      </c>
      <c r="F166">
        <v>70</v>
      </c>
      <c r="G166">
        <v>0</v>
      </c>
      <c r="H166" t="s">
        <v>641</v>
      </c>
      <c r="I166" t="s">
        <v>22449</v>
      </c>
      <c r="J166" t="s">
        <v>1520</v>
      </c>
      <c r="K166" t="s">
        <v>644</v>
      </c>
      <c r="L166" t="s">
        <v>645</v>
      </c>
      <c r="M166" t="s">
        <v>23832</v>
      </c>
      <c r="N166" t="s">
        <v>644</v>
      </c>
      <c r="O166" t="s">
        <v>647</v>
      </c>
      <c r="P166" t="s">
        <v>5</v>
      </c>
      <c r="Q166" t="s">
        <v>648</v>
      </c>
      <c r="R166" t="s">
        <v>23836</v>
      </c>
      <c r="S166" t="s">
        <v>644</v>
      </c>
      <c r="T166" t="s">
        <v>23827</v>
      </c>
    </row>
    <row r="167" spans="1:20" x14ac:dyDescent="0.25">
      <c r="A167" t="s">
        <v>147</v>
      </c>
      <c r="B167" t="s">
        <v>148</v>
      </c>
      <c r="C167">
        <v>65</v>
      </c>
      <c r="D167">
        <v>3</v>
      </c>
      <c r="E167" t="s">
        <v>23837</v>
      </c>
      <c r="F167">
        <v>106</v>
      </c>
      <c r="G167">
        <v>1</v>
      </c>
      <c r="H167" t="s">
        <v>641</v>
      </c>
      <c r="I167" t="s">
        <v>16472</v>
      </c>
      <c r="J167" t="s">
        <v>796</v>
      </c>
      <c r="K167" t="s">
        <v>644</v>
      </c>
      <c r="L167" t="s">
        <v>645</v>
      </c>
      <c r="M167" t="s">
        <v>23838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644</v>
      </c>
      <c r="T167" t="s">
        <v>23827</v>
      </c>
    </row>
    <row r="168" spans="1:20" x14ac:dyDescent="0.25">
      <c r="A168" t="s">
        <v>147</v>
      </c>
      <c r="B168" t="s">
        <v>148</v>
      </c>
      <c r="C168">
        <v>65</v>
      </c>
      <c r="D168">
        <v>1</v>
      </c>
      <c r="E168" t="s">
        <v>23839</v>
      </c>
      <c r="F168">
        <v>143.99</v>
      </c>
      <c r="G168">
        <v>0</v>
      </c>
      <c r="H168" t="s">
        <v>641</v>
      </c>
      <c r="I168" t="s">
        <v>23840</v>
      </c>
      <c r="J168" t="s">
        <v>1520</v>
      </c>
      <c r="K168" t="s">
        <v>644</v>
      </c>
      <c r="L168" t="s">
        <v>645</v>
      </c>
      <c r="M168" t="s">
        <v>23838</v>
      </c>
      <c r="N168" t="s">
        <v>644</v>
      </c>
      <c r="O168" t="s">
        <v>668</v>
      </c>
      <c r="P168" t="s">
        <v>5</v>
      </c>
      <c r="Q168" t="s">
        <v>669</v>
      </c>
      <c r="R168" t="s">
        <v>23841</v>
      </c>
      <c r="S168" t="s">
        <v>644</v>
      </c>
      <c r="T168" t="s">
        <v>23827</v>
      </c>
    </row>
    <row r="169" spans="1:20" x14ac:dyDescent="0.25">
      <c r="A169" t="s">
        <v>239</v>
      </c>
      <c r="B169" t="s">
        <v>245</v>
      </c>
      <c r="C169">
        <v>139</v>
      </c>
      <c r="D169">
        <v>1</v>
      </c>
      <c r="E169" t="s">
        <v>23839</v>
      </c>
      <c r="F169">
        <v>143.99</v>
      </c>
      <c r="G169">
        <v>0</v>
      </c>
      <c r="H169" t="s">
        <v>641</v>
      </c>
      <c r="I169" t="s">
        <v>23840</v>
      </c>
      <c r="J169" t="s">
        <v>1520</v>
      </c>
      <c r="K169" t="s">
        <v>644</v>
      </c>
      <c r="L169" t="s">
        <v>645</v>
      </c>
      <c r="M169" t="s">
        <v>23838</v>
      </c>
      <c r="N169" t="s">
        <v>644</v>
      </c>
      <c r="O169" t="s">
        <v>668</v>
      </c>
      <c r="P169" t="s">
        <v>5</v>
      </c>
      <c r="Q169" t="s">
        <v>669</v>
      </c>
      <c r="R169" t="s">
        <v>23841</v>
      </c>
      <c r="S169" t="s">
        <v>644</v>
      </c>
      <c r="T169" t="s">
        <v>23827</v>
      </c>
    </row>
    <row r="170" spans="1:20" x14ac:dyDescent="0.25">
      <c r="A170" t="s">
        <v>147</v>
      </c>
      <c r="B170" t="s">
        <v>148</v>
      </c>
      <c r="C170">
        <v>65</v>
      </c>
      <c r="D170">
        <v>1</v>
      </c>
      <c r="E170" t="s">
        <v>23842</v>
      </c>
      <c r="F170">
        <v>35</v>
      </c>
      <c r="G170">
        <v>0</v>
      </c>
      <c r="H170" t="s">
        <v>641</v>
      </c>
      <c r="I170" t="s">
        <v>23843</v>
      </c>
      <c r="J170" t="s">
        <v>771</v>
      </c>
      <c r="K170" t="s">
        <v>644</v>
      </c>
      <c r="L170" t="s">
        <v>645</v>
      </c>
      <c r="M170" t="s">
        <v>23838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644</v>
      </c>
      <c r="T170" t="s">
        <v>23827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3</v>
      </c>
      <c r="E171" t="s">
        <v>23844</v>
      </c>
      <c r="F171">
        <v>100</v>
      </c>
      <c r="G171">
        <v>0</v>
      </c>
      <c r="H171" t="s">
        <v>641</v>
      </c>
      <c r="I171" t="s">
        <v>23845</v>
      </c>
      <c r="J171" t="s">
        <v>12810</v>
      </c>
      <c r="K171" t="s">
        <v>644</v>
      </c>
      <c r="L171" t="s">
        <v>645</v>
      </c>
      <c r="M171" t="s">
        <v>23846</v>
      </c>
      <c r="N171" t="s">
        <v>644</v>
      </c>
      <c r="O171" t="s">
        <v>668</v>
      </c>
      <c r="P171" t="s">
        <v>5</v>
      </c>
      <c r="Q171" t="s">
        <v>669</v>
      </c>
      <c r="R171" t="s">
        <v>645</v>
      </c>
      <c r="S171" t="s">
        <v>644</v>
      </c>
      <c r="T171" t="s">
        <v>23827</v>
      </c>
    </row>
    <row r="172" spans="1:20" x14ac:dyDescent="0.25">
      <c r="A172" t="s">
        <v>18</v>
      </c>
      <c r="B172" t="s">
        <v>19</v>
      </c>
      <c r="C172">
        <v>66.666666666666671</v>
      </c>
      <c r="D172">
        <v>6</v>
      </c>
      <c r="E172" t="s">
        <v>23847</v>
      </c>
      <c r="F172">
        <v>200</v>
      </c>
      <c r="G172">
        <v>0</v>
      </c>
      <c r="H172" t="s">
        <v>641</v>
      </c>
      <c r="I172" t="s">
        <v>23848</v>
      </c>
      <c r="J172" t="s">
        <v>834</v>
      </c>
      <c r="K172" t="s">
        <v>644</v>
      </c>
      <c r="L172" t="s">
        <v>645</v>
      </c>
      <c r="M172" t="s">
        <v>23846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644</v>
      </c>
      <c r="T172" t="s">
        <v>23827</v>
      </c>
    </row>
    <row r="173" spans="1:20" x14ac:dyDescent="0.25">
      <c r="A173" t="s">
        <v>147</v>
      </c>
      <c r="B173" t="s">
        <v>148</v>
      </c>
      <c r="C173">
        <v>65</v>
      </c>
      <c r="D173">
        <v>3</v>
      </c>
      <c r="E173" t="s">
        <v>23849</v>
      </c>
      <c r="F173">
        <v>105</v>
      </c>
      <c r="G173">
        <v>0</v>
      </c>
      <c r="H173" t="s">
        <v>641</v>
      </c>
      <c r="I173" t="s">
        <v>23850</v>
      </c>
      <c r="J173" t="s">
        <v>1414</v>
      </c>
      <c r="K173" t="s">
        <v>644</v>
      </c>
      <c r="L173" t="s">
        <v>645</v>
      </c>
      <c r="M173" t="s">
        <v>23851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644</v>
      </c>
      <c r="T173" t="s">
        <v>23804</v>
      </c>
    </row>
    <row r="174" spans="1:20" x14ac:dyDescent="0.25">
      <c r="A174" t="s">
        <v>147</v>
      </c>
      <c r="B174" t="s">
        <v>148</v>
      </c>
      <c r="C174">
        <v>33.333333333333336</v>
      </c>
      <c r="D174">
        <v>3</v>
      </c>
      <c r="E174" t="s">
        <v>23852</v>
      </c>
      <c r="F174">
        <v>100</v>
      </c>
      <c r="G174">
        <v>0</v>
      </c>
      <c r="H174" t="s">
        <v>641</v>
      </c>
      <c r="I174" t="s">
        <v>23853</v>
      </c>
      <c r="J174" t="s">
        <v>685</v>
      </c>
      <c r="K174" t="s">
        <v>644</v>
      </c>
      <c r="L174" t="s">
        <v>645</v>
      </c>
      <c r="M174" t="s">
        <v>23851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644</v>
      </c>
      <c r="T174" t="s">
        <v>23804</v>
      </c>
    </row>
    <row r="175" spans="1:20" x14ac:dyDescent="0.25">
      <c r="A175" t="s">
        <v>147</v>
      </c>
      <c r="B175" t="s">
        <v>148</v>
      </c>
      <c r="C175">
        <v>65</v>
      </c>
      <c r="D175">
        <v>1</v>
      </c>
      <c r="E175" t="s">
        <v>23854</v>
      </c>
      <c r="F175">
        <v>35</v>
      </c>
      <c r="G175">
        <v>0</v>
      </c>
      <c r="H175" t="s">
        <v>641</v>
      </c>
      <c r="I175" t="s">
        <v>23855</v>
      </c>
      <c r="J175" t="s">
        <v>1018</v>
      </c>
      <c r="K175" t="s">
        <v>644</v>
      </c>
      <c r="L175" t="s">
        <v>645</v>
      </c>
      <c r="M175" t="s">
        <v>23851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644</v>
      </c>
      <c r="T175" t="s">
        <v>23804</v>
      </c>
    </row>
    <row r="176" spans="1:20" x14ac:dyDescent="0.25">
      <c r="A176" t="s">
        <v>147</v>
      </c>
      <c r="B176" t="s">
        <v>148</v>
      </c>
      <c r="C176">
        <v>65</v>
      </c>
      <c r="D176">
        <v>3</v>
      </c>
      <c r="E176" t="s">
        <v>23856</v>
      </c>
      <c r="F176">
        <v>105</v>
      </c>
      <c r="G176">
        <v>0</v>
      </c>
      <c r="H176" t="s">
        <v>641</v>
      </c>
      <c r="I176" t="s">
        <v>23857</v>
      </c>
      <c r="J176" t="s">
        <v>2963</v>
      </c>
      <c r="K176" t="s">
        <v>644</v>
      </c>
      <c r="L176" t="s">
        <v>645</v>
      </c>
      <c r="M176" t="s">
        <v>23858</v>
      </c>
      <c r="N176" t="s">
        <v>644</v>
      </c>
      <c r="O176" t="s">
        <v>668</v>
      </c>
      <c r="P176" t="s">
        <v>5</v>
      </c>
      <c r="Q176" t="s">
        <v>669</v>
      </c>
      <c r="R176" t="s">
        <v>645</v>
      </c>
      <c r="S176" t="s">
        <v>644</v>
      </c>
      <c r="T176" t="s">
        <v>23804</v>
      </c>
    </row>
    <row r="177" spans="1:20" x14ac:dyDescent="0.25">
      <c r="A177" t="s">
        <v>147</v>
      </c>
      <c r="B177" t="s">
        <v>148</v>
      </c>
      <c r="C177">
        <v>65</v>
      </c>
      <c r="D177">
        <v>1</v>
      </c>
      <c r="E177" t="s">
        <v>23859</v>
      </c>
      <c r="F177">
        <v>35</v>
      </c>
      <c r="G177">
        <v>0</v>
      </c>
      <c r="H177" t="s">
        <v>641</v>
      </c>
      <c r="I177" t="s">
        <v>23860</v>
      </c>
      <c r="J177" t="s">
        <v>666</v>
      </c>
      <c r="K177" t="s">
        <v>644</v>
      </c>
      <c r="L177" t="s">
        <v>645</v>
      </c>
      <c r="M177" t="s">
        <v>23858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644</v>
      </c>
      <c r="T177" t="s">
        <v>23804</v>
      </c>
    </row>
    <row r="178" spans="1:20" x14ac:dyDescent="0.25">
      <c r="A178" t="s">
        <v>18</v>
      </c>
      <c r="B178" t="s">
        <v>19</v>
      </c>
      <c r="C178">
        <v>66.666666666666671</v>
      </c>
      <c r="D178">
        <v>3</v>
      </c>
      <c r="E178" t="s">
        <v>23861</v>
      </c>
      <c r="F178">
        <v>100</v>
      </c>
      <c r="G178">
        <v>0</v>
      </c>
      <c r="H178" t="s">
        <v>641</v>
      </c>
      <c r="I178" t="s">
        <v>23862</v>
      </c>
      <c r="J178" t="s">
        <v>736</v>
      </c>
      <c r="K178" t="s">
        <v>644</v>
      </c>
      <c r="L178" t="s">
        <v>645</v>
      </c>
      <c r="M178" t="s">
        <v>23863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644</v>
      </c>
      <c r="T178" t="s">
        <v>23804</v>
      </c>
    </row>
    <row r="179" spans="1:20" x14ac:dyDescent="0.25">
      <c r="A179" t="s">
        <v>18</v>
      </c>
      <c r="B179" t="s">
        <v>19</v>
      </c>
      <c r="C179">
        <v>66.666666666666671</v>
      </c>
      <c r="D179">
        <v>6</v>
      </c>
      <c r="E179" t="s">
        <v>23864</v>
      </c>
      <c r="F179">
        <v>200</v>
      </c>
      <c r="G179">
        <v>0</v>
      </c>
      <c r="H179" t="s">
        <v>641</v>
      </c>
      <c r="I179" t="s">
        <v>23865</v>
      </c>
      <c r="J179" t="s">
        <v>1067</v>
      </c>
      <c r="K179" t="s">
        <v>644</v>
      </c>
      <c r="L179" t="s">
        <v>645</v>
      </c>
      <c r="M179" t="s">
        <v>23866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644</v>
      </c>
      <c r="T179" t="s">
        <v>23804</v>
      </c>
    </row>
    <row r="180" spans="1:20" x14ac:dyDescent="0.25">
      <c r="A180" t="s">
        <v>18</v>
      </c>
      <c r="B180" t="s">
        <v>19</v>
      </c>
      <c r="C180">
        <v>66.666666666666671</v>
      </c>
      <c r="D180">
        <v>3</v>
      </c>
      <c r="E180" t="s">
        <v>23867</v>
      </c>
      <c r="F180">
        <v>100</v>
      </c>
      <c r="G180">
        <v>0</v>
      </c>
      <c r="H180" t="s">
        <v>641</v>
      </c>
      <c r="I180" t="s">
        <v>23868</v>
      </c>
      <c r="J180" t="s">
        <v>1003</v>
      </c>
      <c r="K180" t="s">
        <v>644</v>
      </c>
      <c r="L180" t="s">
        <v>645</v>
      </c>
      <c r="M180" t="s">
        <v>23869</v>
      </c>
      <c r="N180" t="s">
        <v>644</v>
      </c>
      <c r="O180" t="s">
        <v>668</v>
      </c>
      <c r="P180" t="s">
        <v>5</v>
      </c>
      <c r="Q180" t="s">
        <v>669</v>
      </c>
      <c r="R180" t="s">
        <v>645</v>
      </c>
      <c r="S180" t="s">
        <v>644</v>
      </c>
      <c r="T180" t="s">
        <v>23804</v>
      </c>
    </row>
    <row r="181" spans="1:20" x14ac:dyDescent="0.25">
      <c r="A181" t="s">
        <v>101</v>
      </c>
      <c r="B181" t="s">
        <v>74</v>
      </c>
      <c r="C181">
        <v>120</v>
      </c>
      <c r="D181">
        <v>1</v>
      </c>
      <c r="E181" t="s">
        <v>23870</v>
      </c>
      <c r="F181">
        <v>85</v>
      </c>
      <c r="G181">
        <v>0</v>
      </c>
      <c r="H181" t="s">
        <v>641</v>
      </c>
      <c r="I181" t="s">
        <v>23871</v>
      </c>
      <c r="J181" t="s">
        <v>1549</v>
      </c>
      <c r="K181" t="s">
        <v>644</v>
      </c>
      <c r="L181" t="s">
        <v>645</v>
      </c>
      <c r="M181" t="s">
        <v>23872</v>
      </c>
      <c r="N181" t="s">
        <v>644</v>
      </c>
      <c r="O181" t="s">
        <v>668</v>
      </c>
      <c r="P181" t="s">
        <v>5</v>
      </c>
      <c r="Q181" t="s">
        <v>669</v>
      </c>
      <c r="R181" t="s">
        <v>645</v>
      </c>
      <c r="S181" t="s">
        <v>644</v>
      </c>
      <c r="T181" t="s">
        <v>23873</v>
      </c>
    </row>
    <row r="182" spans="1:20" x14ac:dyDescent="0.25">
      <c r="A182" t="s">
        <v>101</v>
      </c>
      <c r="B182" t="s">
        <v>74</v>
      </c>
      <c r="C182">
        <v>120</v>
      </c>
      <c r="D182">
        <v>1</v>
      </c>
      <c r="E182" t="s">
        <v>23874</v>
      </c>
      <c r="F182">
        <v>85</v>
      </c>
      <c r="G182">
        <v>0</v>
      </c>
      <c r="H182" t="s">
        <v>641</v>
      </c>
      <c r="I182" t="s">
        <v>14470</v>
      </c>
      <c r="J182" t="s">
        <v>1099</v>
      </c>
      <c r="K182" t="s">
        <v>644</v>
      </c>
      <c r="L182" t="s">
        <v>645</v>
      </c>
      <c r="M182" t="s">
        <v>23872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644</v>
      </c>
      <c r="T182" t="s">
        <v>23873</v>
      </c>
    </row>
    <row r="183" spans="1:20" x14ac:dyDescent="0.25">
      <c r="A183" t="s">
        <v>18</v>
      </c>
      <c r="B183" t="s">
        <v>19</v>
      </c>
      <c r="C183">
        <v>66.666666666666671</v>
      </c>
      <c r="D183">
        <v>3</v>
      </c>
      <c r="E183" t="s">
        <v>23875</v>
      </c>
      <c r="F183">
        <v>100</v>
      </c>
      <c r="G183">
        <v>0</v>
      </c>
      <c r="H183" t="s">
        <v>641</v>
      </c>
      <c r="I183" t="s">
        <v>23876</v>
      </c>
      <c r="J183" t="s">
        <v>859</v>
      </c>
      <c r="K183" t="s">
        <v>644</v>
      </c>
      <c r="L183" t="s">
        <v>645</v>
      </c>
      <c r="M183" t="s">
        <v>23877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644</v>
      </c>
      <c r="T183" t="s">
        <v>23873</v>
      </c>
    </row>
    <row r="184" spans="1:20" x14ac:dyDescent="0.25">
      <c r="A184" t="s">
        <v>101</v>
      </c>
      <c r="B184" t="s">
        <v>74</v>
      </c>
      <c r="C184">
        <v>120</v>
      </c>
      <c r="D184">
        <v>1</v>
      </c>
      <c r="E184" t="s">
        <v>23878</v>
      </c>
      <c r="F184">
        <v>85</v>
      </c>
      <c r="G184">
        <v>0</v>
      </c>
      <c r="H184" t="s">
        <v>641</v>
      </c>
      <c r="I184" t="s">
        <v>23879</v>
      </c>
      <c r="J184" t="s">
        <v>736</v>
      </c>
      <c r="K184" t="s">
        <v>644</v>
      </c>
      <c r="L184" t="s">
        <v>645</v>
      </c>
      <c r="M184" t="s">
        <v>23880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644</v>
      </c>
      <c r="T184" t="s">
        <v>23873</v>
      </c>
    </row>
    <row r="185" spans="1:20" x14ac:dyDescent="0.25">
      <c r="A185" t="s">
        <v>18</v>
      </c>
      <c r="B185" t="s">
        <v>19</v>
      </c>
      <c r="C185">
        <v>66.666666666666671</v>
      </c>
      <c r="D185">
        <v>3</v>
      </c>
      <c r="E185" t="s">
        <v>23881</v>
      </c>
      <c r="F185">
        <v>100</v>
      </c>
      <c r="G185">
        <v>0</v>
      </c>
      <c r="H185" t="s">
        <v>641</v>
      </c>
      <c r="I185" t="s">
        <v>23882</v>
      </c>
      <c r="J185" t="s">
        <v>771</v>
      </c>
      <c r="K185" t="s">
        <v>644</v>
      </c>
      <c r="L185" t="s">
        <v>645</v>
      </c>
      <c r="M185" t="s">
        <v>23883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644</v>
      </c>
      <c r="T185" t="s">
        <v>23873</v>
      </c>
    </row>
    <row r="186" spans="1:20" x14ac:dyDescent="0.25">
      <c r="A186" t="s">
        <v>22</v>
      </c>
      <c r="B186" t="s">
        <v>27</v>
      </c>
      <c r="C186">
        <v>120</v>
      </c>
      <c r="D186">
        <v>1</v>
      </c>
      <c r="E186" t="s">
        <v>23884</v>
      </c>
      <c r="F186">
        <v>79</v>
      </c>
      <c r="G186">
        <v>0</v>
      </c>
      <c r="H186" t="s">
        <v>641</v>
      </c>
      <c r="I186" t="s">
        <v>23885</v>
      </c>
      <c r="J186" t="s">
        <v>724</v>
      </c>
      <c r="K186" t="s">
        <v>644</v>
      </c>
      <c r="L186" t="s">
        <v>645</v>
      </c>
      <c r="M186" t="s">
        <v>23886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644</v>
      </c>
      <c r="T186" t="s">
        <v>23810</v>
      </c>
    </row>
    <row r="187" spans="1:20" x14ac:dyDescent="0.25">
      <c r="A187" t="s">
        <v>22</v>
      </c>
      <c r="B187" t="s">
        <v>27</v>
      </c>
      <c r="C187">
        <v>120</v>
      </c>
      <c r="D187">
        <v>1</v>
      </c>
      <c r="E187" t="s">
        <v>23887</v>
      </c>
      <c r="F187">
        <v>79</v>
      </c>
      <c r="G187">
        <v>0</v>
      </c>
      <c r="H187" t="s">
        <v>641</v>
      </c>
      <c r="I187" t="s">
        <v>23888</v>
      </c>
      <c r="J187" t="s">
        <v>1520</v>
      </c>
      <c r="K187" t="s">
        <v>644</v>
      </c>
      <c r="L187" t="s">
        <v>645</v>
      </c>
      <c r="M187" t="s">
        <v>23886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644</v>
      </c>
      <c r="T187" t="s">
        <v>23810</v>
      </c>
    </row>
    <row r="188" spans="1:20" x14ac:dyDescent="0.25">
      <c r="A188" t="s">
        <v>22</v>
      </c>
      <c r="B188" t="s">
        <v>27</v>
      </c>
      <c r="C188">
        <v>120</v>
      </c>
      <c r="D188">
        <v>1</v>
      </c>
      <c r="E188" t="s">
        <v>23889</v>
      </c>
      <c r="F188">
        <v>79</v>
      </c>
      <c r="G188">
        <v>0</v>
      </c>
      <c r="H188" t="s">
        <v>641</v>
      </c>
      <c r="I188" t="s">
        <v>23890</v>
      </c>
      <c r="J188" t="s">
        <v>685</v>
      </c>
      <c r="K188" t="s">
        <v>644</v>
      </c>
      <c r="L188" t="s">
        <v>645</v>
      </c>
      <c r="M188" t="s">
        <v>23891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644</v>
      </c>
      <c r="T188" t="s">
        <v>23810</v>
      </c>
    </row>
    <row r="189" spans="1:20" x14ac:dyDescent="0.25">
      <c r="A189" t="s">
        <v>22</v>
      </c>
      <c r="B189" t="s">
        <v>27</v>
      </c>
      <c r="C189">
        <v>120</v>
      </c>
      <c r="D189">
        <v>1</v>
      </c>
      <c r="E189" t="s">
        <v>23892</v>
      </c>
      <c r="F189">
        <v>79</v>
      </c>
      <c r="G189">
        <v>0</v>
      </c>
      <c r="H189" t="s">
        <v>641</v>
      </c>
      <c r="I189" t="s">
        <v>23893</v>
      </c>
      <c r="J189" t="s">
        <v>1520</v>
      </c>
      <c r="K189" t="s">
        <v>644</v>
      </c>
      <c r="L189" t="s">
        <v>645</v>
      </c>
      <c r="M189" t="s">
        <v>23891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644</v>
      </c>
      <c r="T189" t="s">
        <v>23810</v>
      </c>
    </row>
    <row r="190" spans="1:20" x14ac:dyDescent="0.25">
      <c r="A190" t="s">
        <v>22</v>
      </c>
      <c r="B190" t="s">
        <v>27</v>
      </c>
      <c r="C190">
        <v>120</v>
      </c>
      <c r="D190">
        <v>1</v>
      </c>
      <c r="E190" t="s">
        <v>23894</v>
      </c>
      <c r="F190">
        <v>117</v>
      </c>
      <c r="G190">
        <v>18</v>
      </c>
      <c r="H190" t="s">
        <v>641</v>
      </c>
      <c r="I190" t="s">
        <v>23895</v>
      </c>
      <c r="J190" t="s">
        <v>989</v>
      </c>
      <c r="K190" t="s">
        <v>644</v>
      </c>
      <c r="L190" t="s">
        <v>645</v>
      </c>
      <c r="M190" t="s">
        <v>23896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644</v>
      </c>
      <c r="T190" t="s">
        <v>23897</v>
      </c>
    </row>
    <row r="191" spans="1:20" x14ac:dyDescent="0.25">
      <c r="A191" t="s">
        <v>147</v>
      </c>
      <c r="B191" t="s">
        <v>148</v>
      </c>
      <c r="C191">
        <v>65</v>
      </c>
      <c r="D191">
        <v>1</v>
      </c>
      <c r="E191" t="s">
        <v>23898</v>
      </c>
      <c r="F191">
        <v>60</v>
      </c>
      <c r="G191">
        <v>0</v>
      </c>
      <c r="H191" t="s">
        <v>641</v>
      </c>
      <c r="I191" t="s">
        <v>23899</v>
      </c>
      <c r="J191" t="s">
        <v>685</v>
      </c>
      <c r="K191" t="s">
        <v>644</v>
      </c>
      <c r="L191" t="s">
        <v>645</v>
      </c>
      <c r="M191" t="s">
        <v>23900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644</v>
      </c>
      <c r="T191" t="s">
        <v>23897</v>
      </c>
    </row>
    <row r="192" spans="1:20" x14ac:dyDescent="0.25">
      <c r="A192" t="s">
        <v>147</v>
      </c>
      <c r="B192" t="s">
        <v>148</v>
      </c>
      <c r="C192">
        <v>65</v>
      </c>
      <c r="D192">
        <v>2</v>
      </c>
      <c r="E192" t="s">
        <v>23901</v>
      </c>
      <c r="F192">
        <v>68</v>
      </c>
      <c r="G192">
        <v>0</v>
      </c>
      <c r="H192" t="s">
        <v>641</v>
      </c>
      <c r="I192" t="s">
        <v>23902</v>
      </c>
      <c r="J192" t="s">
        <v>4245</v>
      </c>
      <c r="K192" t="s">
        <v>644</v>
      </c>
      <c r="L192" t="s">
        <v>645</v>
      </c>
      <c r="M192" t="s">
        <v>23903</v>
      </c>
      <c r="N192" t="s">
        <v>644</v>
      </c>
      <c r="O192" t="s">
        <v>647</v>
      </c>
      <c r="P192" t="s">
        <v>5</v>
      </c>
      <c r="Q192" t="s">
        <v>648</v>
      </c>
      <c r="R192" t="s">
        <v>23904</v>
      </c>
      <c r="S192" t="s">
        <v>644</v>
      </c>
      <c r="T192" t="s">
        <v>23812</v>
      </c>
    </row>
    <row r="193" spans="1:20" x14ac:dyDescent="0.25">
      <c r="A193" t="s">
        <v>147</v>
      </c>
      <c r="B193" t="s">
        <v>148</v>
      </c>
      <c r="C193">
        <v>65</v>
      </c>
      <c r="D193">
        <v>5</v>
      </c>
      <c r="E193" t="s">
        <v>23905</v>
      </c>
      <c r="F193">
        <v>170</v>
      </c>
      <c r="G193">
        <v>0</v>
      </c>
      <c r="H193" t="s">
        <v>641</v>
      </c>
      <c r="I193" t="s">
        <v>23906</v>
      </c>
      <c r="J193" t="s">
        <v>657</v>
      </c>
      <c r="K193" t="s">
        <v>644</v>
      </c>
      <c r="L193" t="s">
        <v>645</v>
      </c>
      <c r="M193" t="s">
        <v>23903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644</v>
      </c>
      <c r="T193" t="s">
        <v>23812</v>
      </c>
    </row>
    <row r="194" spans="1:20" x14ac:dyDescent="0.25">
      <c r="A194" t="s">
        <v>147</v>
      </c>
      <c r="B194" t="s">
        <v>148</v>
      </c>
      <c r="C194">
        <v>65</v>
      </c>
      <c r="D194">
        <v>2</v>
      </c>
      <c r="E194" t="s">
        <v>23907</v>
      </c>
      <c r="F194">
        <v>68</v>
      </c>
      <c r="G194">
        <v>0</v>
      </c>
      <c r="H194" t="s">
        <v>641</v>
      </c>
      <c r="I194" t="s">
        <v>2681</v>
      </c>
      <c r="J194" t="s">
        <v>745</v>
      </c>
      <c r="K194" t="s">
        <v>644</v>
      </c>
      <c r="L194" t="s">
        <v>645</v>
      </c>
      <c r="M194" t="s">
        <v>23908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644</v>
      </c>
      <c r="T194" t="s">
        <v>23903</v>
      </c>
    </row>
    <row r="195" spans="1:20" x14ac:dyDescent="0.25">
      <c r="A195" t="s">
        <v>147</v>
      </c>
      <c r="B195" t="s">
        <v>148</v>
      </c>
      <c r="C195">
        <v>65</v>
      </c>
      <c r="D195">
        <v>1</v>
      </c>
      <c r="E195" t="s">
        <v>23909</v>
      </c>
      <c r="F195">
        <v>34</v>
      </c>
      <c r="G195">
        <v>0</v>
      </c>
      <c r="H195" t="s">
        <v>641</v>
      </c>
      <c r="I195" t="s">
        <v>23910</v>
      </c>
      <c r="J195" t="s">
        <v>690</v>
      </c>
      <c r="K195" t="s">
        <v>644</v>
      </c>
      <c r="L195" t="s">
        <v>645</v>
      </c>
      <c r="M195" t="s">
        <v>23908</v>
      </c>
      <c r="N195" t="s">
        <v>644</v>
      </c>
      <c r="O195" t="s">
        <v>647</v>
      </c>
      <c r="P195" t="s">
        <v>5</v>
      </c>
      <c r="Q195" t="s">
        <v>648</v>
      </c>
      <c r="R195" t="s">
        <v>645</v>
      </c>
      <c r="S195" t="s">
        <v>644</v>
      </c>
      <c r="T195" t="s">
        <v>23903</v>
      </c>
    </row>
    <row r="196" spans="1:20" x14ac:dyDescent="0.25">
      <c r="A196" t="s">
        <v>147</v>
      </c>
      <c r="B196" t="s">
        <v>148</v>
      </c>
      <c r="C196">
        <v>65</v>
      </c>
      <c r="D196">
        <v>3</v>
      </c>
      <c r="E196" t="s">
        <v>23911</v>
      </c>
      <c r="F196">
        <v>102</v>
      </c>
      <c r="G196">
        <v>0</v>
      </c>
      <c r="H196" t="s">
        <v>641</v>
      </c>
      <c r="I196" t="s">
        <v>23912</v>
      </c>
      <c r="J196" t="s">
        <v>981</v>
      </c>
      <c r="K196" t="s">
        <v>644</v>
      </c>
      <c r="L196" t="s">
        <v>645</v>
      </c>
      <c r="M196" t="s">
        <v>23913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644</v>
      </c>
      <c r="T196" t="s">
        <v>23903</v>
      </c>
    </row>
    <row r="197" spans="1:20" x14ac:dyDescent="0.25">
      <c r="A197" t="s">
        <v>147</v>
      </c>
      <c r="B197" t="s">
        <v>148</v>
      </c>
      <c r="C197">
        <v>65</v>
      </c>
      <c r="D197">
        <v>3</v>
      </c>
      <c r="E197" t="s">
        <v>23914</v>
      </c>
      <c r="F197">
        <v>102</v>
      </c>
      <c r="G197">
        <v>0</v>
      </c>
      <c r="H197" t="s">
        <v>641</v>
      </c>
      <c r="I197" t="s">
        <v>2681</v>
      </c>
      <c r="J197" t="s">
        <v>981</v>
      </c>
      <c r="K197" t="s">
        <v>644</v>
      </c>
      <c r="L197" t="s">
        <v>645</v>
      </c>
      <c r="M197" t="s">
        <v>23913</v>
      </c>
      <c r="N197" t="s">
        <v>644</v>
      </c>
      <c r="O197" t="s">
        <v>668</v>
      </c>
      <c r="P197" t="s">
        <v>5</v>
      </c>
      <c r="Q197" t="s">
        <v>669</v>
      </c>
      <c r="R197" t="s">
        <v>645</v>
      </c>
      <c r="S197" t="s">
        <v>644</v>
      </c>
      <c r="T197" t="s">
        <v>23903</v>
      </c>
    </row>
    <row r="198" spans="1:20" x14ac:dyDescent="0.25">
      <c r="A198" t="s">
        <v>147</v>
      </c>
      <c r="B198" t="s">
        <v>148</v>
      </c>
      <c r="C198">
        <v>65</v>
      </c>
      <c r="D198">
        <v>1</v>
      </c>
      <c r="E198" t="s">
        <v>23915</v>
      </c>
      <c r="F198">
        <v>34</v>
      </c>
      <c r="G198">
        <v>0</v>
      </c>
      <c r="H198" t="s">
        <v>641</v>
      </c>
      <c r="I198" t="s">
        <v>23916</v>
      </c>
      <c r="J198" t="s">
        <v>1962</v>
      </c>
      <c r="K198" t="s">
        <v>644</v>
      </c>
      <c r="L198" t="s">
        <v>645</v>
      </c>
      <c r="M198" t="s">
        <v>23917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644</v>
      </c>
      <c r="T198" t="s">
        <v>23903</v>
      </c>
    </row>
    <row r="199" spans="1:20" x14ac:dyDescent="0.25">
      <c r="A199" t="s">
        <v>18</v>
      </c>
      <c r="B199" t="s">
        <v>19</v>
      </c>
      <c r="C199">
        <v>66.666666666666671</v>
      </c>
      <c r="D199">
        <v>3</v>
      </c>
      <c r="E199" t="s">
        <v>23918</v>
      </c>
      <c r="F199">
        <v>100</v>
      </c>
      <c r="G199">
        <v>0</v>
      </c>
      <c r="H199" t="s">
        <v>641</v>
      </c>
      <c r="I199" t="s">
        <v>14760</v>
      </c>
      <c r="J199" t="s">
        <v>788</v>
      </c>
      <c r="K199" t="s">
        <v>644</v>
      </c>
      <c r="L199" t="s">
        <v>645</v>
      </c>
      <c r="M199" t="s">
        <v>23919</v>
      </c>
      <c r="N199" t="s">
        <v>644</v>
      </c>
      <c r="O199" t="s">
        <v>647</v>
      </c>
      <c r="P199" t="s">
        <v>5</v>
      </c>
      <c r="Q199" t="s">
        <v>648</v>
      </c>
      <c r="R199" t="s">
        <v>645</v>
      </c>
      <c r="S199" t="s">
        <v>644</v>
      </c>
      <c r="T199" t="s">
        <v>23903</v>
      </c>
    </row>
    <row r="200" spans="1:20" x14ac:dyDescent="0.25">
      <c r="A200" t="s">
        <v>22</v>
      </c>
      <c r="B200" t="s">
        <v>27</v>
      </c>
      <c r="C200">
        <v>80</v>
      </c>
      <c r="D200">
        <v>1</v>
      </c>
      <c r="E200" t="s">
        <v>23920</v>
      </c>
      <c r="F200">
        <v>80</v>
      </c>
      <c r="G200">
        <v>0</v>
      </c>
      <c r="H200" t="s">
        <v>673</v>
      </c>
      <c r="I200" t="s">
        <v>11698</v>
      </c>
      <c r="J200" t="s">
        <v>23921</v>
      </c>
      <c r="K200" t="s">
        <v>2164</v>
      </c>
      <c r="L200" t="s">
        <v>3051</v>
      </c>
      <c r="M200" t="s">
        <v>23922</v>
      </c>
      <c r="N200" t="s">
        <v>644</v>
      </c>
      <c r="O200" t="s">
        <v>679</v>
      </c>
      <c r="P200" t="s">
        <v>26</v>
      </c>
      <c r="Q200" t="s">
        <v>680</v>
      </c>
      <c r="R200" t="s">
        <v>645</v>
      </c>
      <c r="S200" t="s">
        <v>644</v>
      </c>
      <c r="T200" t="s">
        <v>23922</v>
      </c>
    </row>
    <row r="201" spans="1:20" x14ac:dyDescent="0.25">
      <c r="A201" t="s">
        <v>22</v>
      </c>
      <c r="B201" t="s">
        <v>27</v>
      </c>
      <c r="C201">
        <v>100</v>
      </c>
      <c r="D201">
        <v>2</v>
      </c>
      <c r="E201" t="s">
        <v>23923</v>
      </c>
      <c r="F201">
        <v>1018</v>
      </c>
      <c r="G201">
        <v>0</v>
      </c>
      <c r="H201" t="s">
        <v>2006</v>
      </c>
      <c r="I201" t="s">
        <v>23924</v>
      </c>
      <c r="J201" t="s">
        <v>23925</v>
      </c>
      <c r="K201" t="s">
        <v>23926</v>
      </c>
      <c r="L201" t="s">
        <v>23927</v>
      </c>
      <c r="M201" t="s">
        <v>23928</v>
      </c>
      <c r="N201" t="s">
        <v>20659</v>
      </c>
      <c r="O201" t="s">
        <v>1890</v>
      </c>
      <c r="P201" t="s">
        <v>1891</v>
      </c>
      <c r="Q201" t="s">
        <v>1892</v>
      </c>
      <c r="R201" t="s">
        <v>645</v>
      </c>
      <c r="S201" t="s">
        <v>644</v>
      </c>
      <c r="T201" t="s">
        <v>23929</v>
      </c>
    </row>
    <row r="202" spans="1:20" x14ac:dyDescent="0.25">
      <c r="A202" t="s">
        <v>110</v>
      </c>
      <c r="B202" t="s">
        <v>111</v>
      </c>
      <c r="C202">
        <v>65</v>
      </c>
      <c r="D202">
        <v>2</v>
      </c>
      <c r="E202" t="s">
        <v>23923</v>
      </c>
      <c r="F202">
        <v>1018</v>
      </c>
      <c r="G202">
        <v>0</v>
      </c>
      <c r="H202" t="s">
        <v>2006</v>
      </c>
      <c r="I202" t="s">
        <v>23924</v>
      </c>
      <c r="J202" t="s">
        <v>23925</v>
      </c>
      <c r="K202" t="s">
        <v>23926</v>
      </c>
      <c r="L202" t="s">
        <v>23927</v>
      </c>
      <c r="M202" t="s">
        <v>23928</v>
      </c>
      <c r="N202" t="s">
        <v>20659</v>
      </c>
      <c r="O202" t="s">
        <v>1890</v>
      </c>
      <c r="P202" t="s">
        <v>1891</v>
      </c>
      <c r="Q202" t="s">
        <v>1892</v>
      </c>
      <c r="R202" t="s">
        <v>645</v>
      </c>
      <c r="S202" t="s">
        <v>644</v>
      </c>
      <c r="T202" t="s">
        <v>23929</v>
      </c>
    </row>
    <row r="203" spans="1:20" x14ac:dyDescent="0.25">
      <c r="A203" t="s">
        <v>112</v>
      </c>
      <c r="B203" t="s">
        <v>113</v>
      </c>
      <c r="C203">
        <v>65</v>
      </c>
      <c r="D203">
        <v>2</v>
      </c>
      <c r="E203" t="s">
        <v>23923</v>
      </c>
      <c r="F203">
        <v>1018</v>
      </c>
      <c r="G203">
        <v>0</v>
      </c>
      <c r="H203" t="s">
        <v>2006</v>
      </c>
      <c r="I203" t="s">
        <v>23924</v>
      </c>
      <c r="J203" t="s">
        <v>23925</v>
      </c>
      <c r="K203" t="s">
        <v>23926</v>
      </c>
      <c r="L203" t="s">
        <v>23927</v>
      </c>
      <c r="M203" t="s">
        <v>23928</v>
      </c>
      <c r="N203" t="s">
        <v>20659</v>
      </c>
      <c r="O203" t="s">
        <v>1890</v>
      </c>
      <c r="P203" t="s">
        <v>1891</v>
      </c>
      <c r="Q203" t="s">
        <v>1892</v>
      </c>
      <c r="R203" t="s">
        <v>645</v>
      </c>
      <c r="S203" t="s">
        <v>644</v>
      </c>
      <c r="T203" t="s">
        <v>23929</v>
      </c>
    </row>
    <row r="204" spans="1:20" x14ac:dyDescent="0.25">
      <c r="A204" t="s">
        <v>114</v>
      </c>
      <c r="B204" t="s">
        <v>115</v>
      </c>
      <c r="C204">
        <v>65</v>
      </c>
      <c r="D204">
        <v>2</v>
      </c>
      <c r="E204" t="s">
        <v>23923</v>
      </c>
      <c r="F204">
        <v>1018</v>
      </c>
      <c r="G204">
        <v>0</v>
      </c>
      <c r="H204" t="s">
        <v>2006</v>
      </c>
      <c r="I204" t="s">
        <v>23924</v>
      </c>
      <c r="J204" t="s">
        <v>23925</v>
      </c>
      <c r="K204" t="s">
        <v>23926</v>
      </c>
      <c r="L204" t="s">
        <v>23927</v>
      </c>
      <c r="M204" t="s">
        <v>23928</v>
      </c>
      <c r="N204" t="s">
        <v>20659</v>
      </c>
      <c r="O204" t="s">
        <v>1890</v>
      </c>
      <c r="P204" t="s">
        <v>1891</v>
      </c>
      <c r="Q204" t="s">
        <v>1892</v>
      </c>
      <c r="R204" t="s">
        <v>645</v>
      </c>
      <c r="S204" t="s">
        <v>644</v>
      </c>
      <c r="T204" t="s">
        <v>23929</v>
      </c>
    </row>
    <row r="205" spans="1:20" x14ac:dyDescent="0.25">
      <c r="A205" t="s">
        <v>12</v>
      </c>
      <c r="B205" t="s">
        <v>13</v>
      </c>
      <c r="C205">
        <v>65</v>
      </c>
      <c r="D205">
        <v>2</v>
      </c>
      <c r="E205" t="s">
        <v>23923</v>
      </c>
      <c r="F205">
        <v>1018</v>
      </c>
      <c r="G205">
        <v>0</v>
      </c>
      <c r="H205" t="s">
        <v>2006</v>
      </c>
      <c r="I205" t="s">
        <v>23924</v>
      </c>
      <c r="J205" t="s">
        <v>23925</v>
      </c>
      <c r="K205" t="s">
        <v>23926</v>
      </c>
      <c r="L205" t="s">
        <v>23927</v>
      </c>
      <c r="M205" t="s">
        <v>23928</v>
      </c>
      <c r="N205" t="s">
        <v>20659</v>
      </c>
      <c r="O205" t="s">
        <v>1890</v>
      </c>
      <c r="P205" t="s">
        <v>1891</v>
      </c>
      <c r="Q205" t="s">
        <v>1892</v>
      </c>
      <c r="R205" t="s">
        <v>645</v>
      </c>
      <c r="S205" t="s">
        <v>644</v>
      </c>
      <c r="T205" t="s">
        <v>23929</v>
      </c>
    </row>
    <row r="206" spans="1:20" x14ac:dyDescent="0.25">
      <c r="A206" t="s">
        <v>14</v>
      </c>
      <c r="B206" t="s">
        <v>15</v>
      </c>
      <c r="C206">
        <v>65</v>
      </c>
      <c r="D206">
        <v>2</v>
      </c>
      <c r="E206" t="s">
        <v>23923</v>
      </c>
      <c r="F206">
        <v>1018</v>
      </c>
      <c r="G206">
        <v>0</v>
      </c>
      <c r="H206" t="s">
        <v>2006</v>
      </c>
      <c r="I206" t="s">
        <v>23924</v>
      </c>
      <c r="J206" t="s">
        <v>23925</v>
      </c>
      <c r="K206" t="s">
        <v>23926</v>
      </c>
      <c r="L206" t="s">
        <v>23927</v>
      </c>
      <c r="M206" t="s">
        <v>23928</v>
      </c>
      <c r="N206" t="s">
        <v>20659</v>
      </c>
      <c r="O206" t="s">
        <v>1890</v>
      </c>
      <c r="P206" t="s">
        <v>1891</v>
      </c>
      <c r="Q206" t="s">
        <v>1892</v>
      </c>
      <c r="R206" t="s">
        <v>645</v>
      </c>
      <c r="S206" t="s">
        <v>644</v>
      </c>
      <c r="T206" t="s">
        <v>23929</v>
      </c>
    </row>
    <row r="207" spans="1:20" x14ac:dyDescent="0.25">
      <c r="A207" t="s">
        <v>101</v>
      </c>
      <c r="B207" t="s">
        <v>74</v>
      </c>
      <c r="C207">
        <v>100</v>
      </c>
      <c r="D207">
        <v>2</v>
      </c>
      <c r="E207" t="s">
        <v>23923</v>
      </c>
      <c r="F207">
        <v>1018</v>
      </c>
      <c r="G207">
        <v>0</v>
      </c>
      <c r="H207" t="s">
        <v>2006</v>
      </c>
      <c r="I207" t="s">
        <v>23924</v>
      </c>
      <c r="J207" t="s">
        <v>23925</v>
      </c>
      <c r="K207" t="s">
        <v>23926</v>
      </c>
      <c r="L207" t="s">
        <v>23927</v>
      </c>
      <c r="M207" t="s">
        <v>23928</v>
      </c>
      <c r="N207" t="s">
        <v>20659</v>
      </c>
      <c r="O207" t="s">
        <v>1890</v>
      </c>
      <c r="P207" t="s">
        <v>1891</v>
      </c>
      <c r="Q207" t="s">
        <v>1892</v>
      </c>
      <c r="R207" t="s">
        <v>645</v>
      </c>
      <c r="S207" t="s">
        <v>644</v>
      </c>
      <c r="T207" t="s">
        <v>23929</v>
      </c>
    </row>
    <row r="208" spans="1:20" x14ac:dyDescent="0.25">
      <c r="A208" t="s">
        <v>18</v>
      </c>
      <c r="B208" t="s">
        <v>19</v>
      </c>
      <c r="C208">
        <v>50</v>
      </c>
      <c r="D208">
        <v>4</v>
      </c>
      <c r="E208" t="s">
        <v>23923</v>
      </c>
      <c r="F208">
        <v>1018</v>
      </c>
      <c r="G208">
        <v>0</v>
      </c>
      <c r="H208" t="s">
        <v>2006</v>
      </c>
      <c r="I208" t="s">
        <v>23924</v>
      </c>
      <c r="J208" t="s">
        <v>23925</v>
      </c>
      <c r="K208" t="s">
        <v>23926</v>
      </c>
      <c r="L208" t="s">
        <v>23927</v>
      </c>
      <c r="M208" t="s">
        <v>23928</v>
      </c>
      <c r="N208" t="s">
        <v>20659</v>
      </c>
      <c r="O208" t="s">
        <v>1890</v>
      </c>
      <c r="P208" t="s">
        <v>1891</v>
      </c>
      <c r="Q208" t="s">
        <v>1892</v>
      </c>
      <c r="R208" t="s">
        <v>645</v>
      </c>
      <c r="S208" t="s">
        <v>644</v>
      </c>
      <c r="T208" t="s">
        <v>23929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23930</v>
      </c>
      <c r="F209">
        <v>100</v>
      </c>
      <c r="G209">
        <v>0</v>
      </c>
      <c r="H209" t="s">
        <v>641</v>
      </c>
      <c r="I209" t="s">
        <v>23931</v>
      </c>
      <c r="J209" t="s">
        <v>864</v>
      </c>
      <c r="K209" t="s">
        <v>644</v>
      </c>
      <c r="L209" t="s">
        <v>645</v>
      </c>
      <c r="M209" t="s">
        <v>23932</v>
      </c>
      <c r="N209" t="s">
        <v>644</v>
      </c>
      <c r="O209" t="s">
        <v>668</v>
      </c>
      <c r="P209" t="s">
        <v>5</v>
      </c>
      <c r="Q209" t="s">
        <v>669</v>
      </c>
      <c r="R209" t="s">
        <v>645</v>
      </c>
      <c r="S209" t="s">
        <v>644</v>
      </c>
      <c r="T209" t="s">
        <v>23932</v>
      </c>
    </row>
    <row r="210" spans="1:20" x14ac:dyDescent="0.25">
      <c r="A210" t="s">
        <v>601</v>
      </c>
      <c r="B210" t="s">
        <v>602</v>
      </c>
      <c r="C210">
        <v>139</v>
      </c>
      <c r="D210">
        <v>1</v>
      </c>
      <c r="E210" t="s">
        <v>23933</v>
      </c>
      <c r="F210">
        <v>115.99</v>
      </c>
      <c r="G210">
        <v>7</v>
      </c>
      <c r="H210" t="s">
        <v>641</v>
      </c>
      <c r="I210" t="s">
        <v>23934</v>
      </c>
      <c r="J210" t="s">
        <v>685</v>
      </c>
      <c r="K210" t="s">
        <v>644</v>
      </c>
      <c r="L210" t="s">
        <v>645</v>
      </c>
      <c r="M210" t="s">
        <v>23935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644</v>
      </c>
      <c r="T210" t="s">
        <v>23935</v>
      </c>
    </row>
    <row r="211" spans="1:20" x14ac:dyDescent="0.25">
      <c r="A211" t="s">
        <v>77</v>
      </c>
      <c r="B211" t="s">
        <v>78</v>
      </c>
      <c r="C211">
        <v>33.333333333333336</v>
      </c>
      <c r="D211">
        <v>3</v>
      </c>
      <c r="E211" t="s">
        <v>23936</v>
      </c>
      <c r="F211">
        <v>135</v>
      </c>
      <c r="G211">
        <v>0</v>
      </c>
      <c r="H211" t="s">
        <v>641</v>
      </c>
      <c r="I211" t="s">
        <v>23937</v>
      </c>
      <c r="J211" t="s">
        <v>895</v>
      </c>
      <c r="K211" t="s">
        <v>644</v>
      </c>
      <c r="L211" t="s">
        <v>645</v>
      </c>
      <c r="M211" t="s">
        <v>23938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644</v>
      </c>
      <c r="T211" t="s">
        <v>23938</v>
      </c>
    </row>
    <row r="212" spans="1:20" x14ac:dyDescent="0.25">
      <c r="A212" t="s">
        <v>22</v>
      </c>
      <c r="B212" t="s">
        <v>27</v>
      </c>
      <c r="C212">
        <v>100</v>
      </c>
      <c r="D212">
        <v>60</v>
      </c>
      <c r="E212" t="s">
        <v>23939</v>
      </c>
      <c r="F212">
        <v>4900</v>
      </c>
      <c r="G212">
        <v>0</v>
      </c>
      <c r="H212" t="s">
        <v>2006</v>
      </c>
      <c r="I212" t="s">
        <v>645</v>
      </c>
      <c r="J212" t="s">
        <v>645</v>
      </c>
      <c r="K212" t="s">
        <v>644</v>
      </c>
      <c r="L212" t="s">
        <v>645</v>
      </c>
      <c r="M212" t="s">
        <v>644</v>
      </c>
      <c r="N212" t="s">
        <v>20659</v>
      </c>
      <c r="O212" t="s">
        <v>1890</v>
      </c>
      <c r="P212" t="s">
        <v>1891</v>
      </c>
      <c r="Q212" t="s">
        <v>644</v>
      </c>
      <c r="R212" t="s">
        <v>645</v>
      </c>
      <c r="S212" t="s">
        <v>644</v>
      </c>
      <c r="T212" t="s">
        <v>23940</v>
      </c>
    </row>
    <row r="213" spans="1:20" x14ac:dyDescent="0.25">
      <c r="A213" t="s">
        <v>601</v>
      </c>
      <c r="B213" t="s">
        <v>602</v>
      </c>
      <c r="C213">
        <v>139</v>
      </c>
      <c r="D213">
        <v>1</v>
      </c>
      <c r="E213" t="s">
        <v>23941</v>
      </c>
      <c r="F213">
        <v>399</v>
      </c>
      <c r="G213">
        <v>0</v>
      </c>
      <c r="H213" t="s">
        <v>2006</v>
      </c>
      <c r="I213" t="s">
        <v>23942</v>
      </c>
      <c r="J213" t="s">
        <v>23943</v>
      </c>
      <c r="K213" t="s">
        <v>2229</v>
      </c>
      <c r="L213" t="s">
        <v>23944</v>
      </c>
      <c r="M213" t="s">
        <v>23945</v>
      </c>
      <c r="N213" t="s">
        <v>20659</v>
      </c>
      <c r="O213" t="s">
        <v>1890</v>
      </c>
      <c r="P213" t="s">
        <v>1891</v>
      </c>
      <c r="Q213" t="s">
        <v>1892</v>
      </c>
      <c r="R213" t="s">
        <v>645</v>
      </c>
      <c r="S213" t="s">
        <v>644</v>
      </c>
      <c r="T213" t="s">
        <v>23946</v>
      </c>
    </row>
    <row r="214" spans="1:20" x14ac:dyDescent="0.25">
      <c r="A214" t="s">
        <v>241</v>
      </c>
      <c r="B214" t="s">
        <v>247</v>
      </c>
      <c r="C214">
        <v>139</v>
      </c>
      <c r="D214">
        <v>1</v>
      </c>
      <c r="E214" t="s">
        <v>23941</v>
      </c>
      <c r="F214">
        <v>399</v>
      </c>
      <c r="G214">
        <v>0</v>
      </c>
      <c r="H214" t="s">
        <v>2006</v>
      </c>
      <c r="I214" t="s">
        <v>23942</v>
      </c>
      <c r="J214" t="s">
        <v>23943</v>
      </c>
      <c r="K214" t="s">
        <v>2229</v>
      </c>
      <c r="L214" t="s">
        <v>23944</v>
      </c>
      <c r="M214" t="s">
        <v>23945</v>
      </c>
      <c r="N214" t="s">
        <v>20659</v>
      </c>
      <c r="O214" t="s">
        <v>1890</v>
      </c>
      <c r="P214" t="s">
        <v>1891</v>
      </c>
      <c r="Q214" t="s">
        <v>1892</v>
      </c>
      <c r="R214" t="s">
        <v>645</v>
      </c>
      <c r="S214" t="s">
        <v>644</v>
      </c>
      <c r="T214" t="s">
        <v>23946</v>
      </c>
    </row>
    <row r="215" spans="1:20" x14ac:dyDescent="0.25">
      <c r="A215" t="s">
        <v>240</v>
      </c>
      <c r="B215" t="s">
        <v>246</v>
      </c>
      <c r="C215">
        <v>139</v>
      </c>
      <c r="D215">
        <v>1</v>
      </c>
      <c r="E215" t="s">
        <v>23941</v>
      </c>
      <c r="F215">
        <v>399</v>
      </c>
      <c r="G215">
        <v>0</v>
      </c>
      <c r="H215" t="s">
        <v>2006</v>
      </c>
      <c r="I215" t="s">
        <v>23942</v>
      </c>
      <c r="J215" t="s">
        <v>23943</v>
      </c>
      <c r="K215" t="s">
        <v>2229</v>
      </c>
      <c r="L215" t="s">
        <v>23944</v>
      </c>
      <c r="M215" t="s">
        <v>23945</v>
      </c>
      <c r="N215" t="s">
        <v>20659</v>
      </c>
      <c r="O215" t="s">
        <v>1890</v>
      </c>
      <c r="P215" t="s">
        <v>1891</v>
      </c>
      <c r="Q215" t="s">
        <v>1892</v>
      </c>
      <c r="R215" t="s">
        <v>645</v>
      </c>
      <c r="S215" t="s">
        <v>644</v>
      </c>
      <c r="T215" t="s">
        <v>23946</v>
      </c>
    </row>
    <row r="216" spans="1:20" x14ac:dyDescent="0.25">
      <c r="A216" t="s">
        <v>239</v>
      </c>
      <c r="B216" t="s">
        <v>245</v>
      </c>
      <c r="C216">
        <v>139</v>
      </c>
      <c r="D216">
        <v>1</v>
      </c>
      <c r="E216" t="s">
        <v>23941</v>
      </c>
      <c r="F216">
        <v>399</v>
      </c>
      <c r="G216">
        <v>0</v>
      </c>
      <c r="H216" t="s">
        <v>2006</v>
      </c>
      <c r="I216" t="s">
        <v>23942</v>
      </c>
      <c r="J216" t="s">
        <v>23943</v>
      </c>
      <c r="K216" t="s">
        <v>2229</v>
      </c>
      <c r="L216" t="s">
        <v>23944</v>
      </c>
      <c r="M216" t="s">
        <v>23945</v>
      </c>
      <c r="N216" t="s">
        <v>20659</v>
      </c>
      <c r="O216" t="s">
        <v>1890</v>
      </c>
      <c r="P216" t="s">
        <v>1891</v>
      </c>
      <c r="Q216" t="s">
        <v>1892</v>
      </c>
      <c r="R216" t="s">
        <v>645</v>
      </c>
      <c r="S216" t="s">
        <v>644</v>
      </c>
      <c r="T216" t="s">
        <v>23946</v>
      </c>
    </row>
    <row r="217" spans="1:20" x14ac:dyDescent="0.25">
      <c r="A217" t="s">
        <v>22</v>
      </c>
      <c r="B217" t="s">
        <v>27</v>
      </c>
      <c r="C217">
        <v>79</v>
      </c>
      <c r="D217">
        <v>1</v>
      </c>
      <c r="E217" t="s">
        <v>23947</v>
      </c>
      <c r="F217">
        <v>79</v>
      </c>
      <c r="G217">
        <v>0</v>
      </c>
      <c r="H217" t="s">
        <v>673</v>
      </c>
      <c r="I217" t="s">
        <v>23948</v>
      </c>
      <c r="J217" t="s">
        <v>23949</v>
      </c>
      <c r="K217" t="s">
        <v>7894</v>
      </c>
      <c r="L217" t="s">
        <v>3803</v>
      </c>
      <c r="M217" t="s">
        <v>23950</v>
      </c>
      <c r="N217" t="s">
        <v>644</v>
      </c>
      <c r="O217" t="s">
        <v>679</v>
      </c>
      <c r="P217" t="s">
        <v>26</v>
      </c>
      <c r="Q217" t="s">
        <v>680</v>
      </c>
      <c r="R217" t="s">
        <v>645</v>
      </c>
      <c r="S217" t="s">
        <v>644</v>
      </c>
      <c r="T217" t="s">
        <v>23950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23951</v>
      </c>
      <c r="F218">
        <v>100</v>
      </c>
      <c r="G218">
        <v>0</v>
      </c>
      <c r="H218" t="s">
        <v>641</v>
      </c>
      <c r="I218" t="s">
        <v>23952</v>
      </c>
      <c r="J218" t="s">
        <v>724</v>
      </c>
      <c r="K218" t="s">
        <v>644</v>
      </c>
      <c r="L218" t="s">
        <v>645</v>
      </c>
      <c r="M218" t="s">
        <v>23953</v>
      </c>
      <c r="N218" t="s">
        <v>644</v>
      </c>
      <c r="O218" t="s">
        <v>726</v>
      </c>
      <c r="P218" t="s">
        <v>5</v>
      </c>
      <c r="Q218" t="s">
        <v>648</v>
      </c>
      <c r="R218" t="s">
        <v>645</v>
      </c>
      <c r="S218" t="s">
        <v>644</v>
      </c>
      <c r="T218" t="s">
        <v>23953</v>
      </c>
    </row>
    <row r="219" spans="1:20" x14ac:dyDescent="0.25">
      <c r="A219" t="s">
        <v>72</v>
      </c>
      <c r="B219" t="s">
        <v>3385</v>
      </c>
      <c r="C219">
        <v>93</v>
      </c>
      <c r="D219">
        <v>1</v>
      </c>
      <c r="E219" t="s">
        <v>23954</v>
      </c>
      <c r="F219">
        <v>171</v>
      </c>
      <c r="G219">
        <v>0</v>
      </c>
      <c r="H219" t="s">
        <v>673</v>
      </c>
      <c r="I219" t="s">
        <v>11184</v>
      </c>
      <c r="J219" t="s">
        <v>23955</v>
      </c>
      <c r="K219" t="s">
        <v>12816</v>
      </c>
      <c r="L219" t="s">
        <v>9725</v>
      </c>
      <c r="M219" t="s">
        <v>23953</v>
      </c>
      <c r="N219" t="s">
        <v>644</v>
      </c>
      <c r="O219" t="s">
        <v>679</v>
      </c>
      <c r="P219" t="s">
        <v>26</v>
      </c>
      <c r="Q219" t="s">
        <v>680</v>
      </c>
      <c r="R219" t="s">
        <v>645</v>
      </c>
      <c r="S219" t="s">
        <v>644</v>
      </c>
      <c r="T219" t="s">
        <v>23953</v>
      </c>
    </row>
    <row r="220" spans="1:20" x14ac:dyDescent="0.25">
      <c r="A220" t="s">
        <v>101</v>
      </c>
      <c r="B220" t="s">
        <v>74</v>
      </c>
      <c r="C220">
        <v>78</v>
      </c>
      <c r="D220">
        <v>1</v>
      </c>
      <c r="E220" t="s">
        <v>23954</v>
      </c>
      <c r="F220">
        <v>171</v>
      </c>
      <c r="G220">
        <v>0</v>
      </c>
      <c r="H220" t="s">
        <v>673</v>
      </c>
      <c r="I220" t="s">
        <v>11184</v>
      </c>
      <c r="J220" t="s">
        <v>23955</v>
      </c>
      <c r="K220" t="s">
        <v>12816</v>
      </c>
      <c r="L220" t="s">
        <v>9725</v>
      </c>
      <c r="M220" t="s">
        <v>23953</v>
      </c>
      <c r="N220" t="s">
        <v>644</v>
      </c>
      <c r="O220" t="s">
        <v>679</v>
      </c>
      <c r="P220" t="s">
        <v>26</v>
      </c>
      <c r="Q220" t="s">
        <v>680</v>
      </c>
      <c r="R220" t="s">
        <v>645</v>
      </c>
      <c r="S220" t="s">
        <v>644</v>
      </c>
      <c r="T220" t="s">
        <v>23953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23956</v>
      </c>
      <c r="F221">
        <v>110</v>
      </c>
      <c r="G221">
        <v>10</v>
      </c>
      <c r="H221" t="s">
        <v>641</v>
      </c>
      <c r="I221" t="s">
        <v>23957</v>
      </c>
      <c r="J221" t="s">
        <v>989</v>
      </c>
      <c r="K221" t="s">
        <v>644</v>
      </c>
      <c r="L221" t="s">
        <v>645</v>
      </c>
      <c r="M221" t="s">
        <v>23958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644</v>
      </c>
      <c r="T221" t="s">
        <v>23958</v>
      </c>
    </row>
    <row r="222" spans="1:20" x14ac:dyDescent="0.25">
      <c r="A222" t="s">
        <v>18</v>
      </c>
      <c r="B222" t="s">
        <v>19</v>
      </c>
      <c r="C222">
        <v>66.666666666666671</v>
      </c>
      <c r="D222">
        <v>3</v>
      </c>
      <c r="E222" t="s">
        <v>23959</v>
      </c>
      <c r="F222">
        <v>100</v>
      </c>
      <c r="G222">
        <v>0</v>
      </c>
      <c r="H222" t="s">
        <v>641</v>
      </c>
      <c r="I222" t="s">
        <v>23960</v>
      </c>
      <c r="J222" t="s">
        <v>1863</v>
      </c>
      <c r="K222" t="s">
        <v>644</v>
      </c>
      <c r="L222" t="s">
        <v>645</v>
      </c>
      <c r="M222" t="s">
        <v>23958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644</v>
      </c>
      <c r="T222" t="s">
        <v>23958</v>
      </c>
    </row>
    <row r="223" spans="1:20" x14ac:dyDescent="0.25">
      <c r="A223" t="s">
        <v>147</v>
      </c>
      <c r="B223" t="s">
        <v>148</v>
      </c>
      <c r="C223">
        <v>65</v>
      </c>
      <c r="D223">
        <v>9</v>
      </c>
      <c r="E223" t="s">
        <v>23961</v>
      </c>
      <c r="F223">
        <v>299</v>
      </c>
      <c r="G223">
        <v>0</v>
      </c>
      <c r="H223" t="s">
        <v>641</v>
      </c>
      <c r="I223" t="s">
        <v>4705</v>
      </c>
      <c r="J223" t="s">
        <v>724</v>
      </c>
      <c r="K223" t="s">
        <v>644</v>
      </c>
      <c r="L223" t="s">
        <v>645</v>
      </c>
      <c r="M223" t="s">
        <v>23962</v>
      </c>
      <c r="N223" t="s">
        <v>644</v>
      </c>
      <c r="O223" t="s">
        <v>668</v>
      </c>
      <c r="P223" t="s">
        <v>5</v>
      </c>
      <c r="Q223" t="s">
        <v>669</v>
      </c>
      <c r="R223" t="s">
        <v>645</v>
      </c>
      <c r="S223" t="s">
        <v>644</v>
      </c>
      <c r="T223" t="s">
        <v>23962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3</v>
      </c>
      <c r="E224" t="s">
        <v>23963</v>
      </c>
      <c r="F224">
        <v>138</v>
      </c>
      <c r="G224">
        <v>38</v>
      </c>
      <c r="H224" t="s">
        <v>641</v>
      </c>
      <c r="I224" t="s">
        <v>20068</v>
      </c>
      <c r="J224" t="s">
        <v>643</v>
      </c>
      <c r="K224" t="s">
        <v>644</v>
      </c>
      <c r="L224" t="s">
        <v>645</v>
      </c>
      <c r="M224" t="s">
        <v>23964</v>
      </c>
      <c r="N224" t="s">
        <v>644</v>
      </c>
      <c r="O224" t="s">
        <v>647</v>
      </c>
      <c r="P224" t="s">
        <v>5</v>
      </c>
      <c r="Q224" t="s">
        <v>648</v>
      </c>
      <c r="R224" t="s">
        <v>645</v>
      </c>
      <c r="S224" t="s">
        <v>644</v>
      </c>
      <c r="T224" t="s">
        <v>23964</v>
      </c>
    </row>
    <row r="225" spans="1:20" x14ac:dyDescent="0.25">
      <c r="A225" t="s">
        <v>239</v>
      </c>
      <c r="B225" t="s">
        <v>245</v>
      </c>
      <c r="C225">
        <v>139</v>
      </c>
      <c r="D225">
        <v>1</v>
      </c>
      <c r="E225" t="s">
        <v>23965</v>
      </c>
      <c r="F225">
        <v>108.99</v>
      </c>
      <c r="G225">
        <v>0</v>
      </c>
      <c r="H225" t="s">
        <v>641</v>
      </c>
      <c r="I225" t="s">
        <v>9715</v>
      </c>
      <c r="J225" t="s">
        <v>2083</v>
      </c>
      <c r="K225" t="s">
        <v>644</v>
      </c>
      <c r="L225" t="s">
        <v>645</v>
      </c>
      <c r="M225" t="s">
        <v>23966</v>
      </c>
      <c r="N225" t="s">
        <v>644</v>
      </c>
      <c r="O225" t="s">
        <v>647</v>
      </c>
      <c r="P225" t="s">
        <v>5</v>
      </c>
      <c r="Q225" t="s">
        <v>648</v>
      </c>
      <c r="R225" t="s">
        <v>645</v>
      </c>
      <c r="S225" t="s">
        <v>644</v>
      </c>
      <c r="T225" t="s">
        <v>23966</v>
      </c>
    </row>
    <row r="226" spans="1:20" x14ac:dyDescent="0.25">
      <c r="A226" t="s">
        <v>99</v>
      </c>
      <c r="B226" t="s">
        <v>100</v>
      </c>
      <c r="C226">
        <v>10</v>
      </c>
      <c r="D226">
        <v>20</v>
      </c>
      <c r="E226" t="s">
        <v>23967</v>
      </c>
      <c r="F226">
        <v>200</v>
      </c>
      <c r="G226">
        <v>0</v>
      </c>
      <c r="H226" t="s">
        <v>673</v>
      </c>
      <c r="I226" t="s">
        <v>15643</v>
      </c>
      <c r="J226" t="s">
        <v>23968</v>
      </c>
      <c r="K226" t="s">
        <v>23969</v>
      </c>
      <c r="L226" t="s">
        <v>1808</v>
      </c>
      <c r="M226" t="s">
        <v>23970</v>
      </c>
      <c r="N226" t="s">
        <v>644</v>
      </c>
      <c r="O226" t="s">
        <v>679</v>
      </c>
      <c r="P226" t="s">
        <v>26</v>
      </c>
      <c r="Q226" t="s">
        <v>680</v>
      </c>
      <c r="R226" t="s">
        <v>645</v>
      </c>
      <c r="S226" t="s">
        <v>644</v>
      </c>
      <c r="T226" t="s">
        <v>23971</v>
      </c>
    </row>
    <row r="227" spans="1:20" x14ac:dyDescent="0.25">
      <c r="A227" t="s">
        <v>601</v>
      </c>
      <c r="B227" t="s">
        <v>602</v>
      </c>
      <c r="C227">
        <v>139</v>
      </c>
      <c r="D227">
        <v>1</v>
      </c>
      <c r="E227" t="s">
        <v>23972</v>
      </c>
      <c r="F227">
        <v>108.99</v>
      </c>
      <c r="G227">
        <v>0</v>
      </c>
      <c r="H227" t="s">
        <v>641</v>
      </c>
      <c r="I227" t="s">
        <v>23973</v>
      </c>
      <c r="J227" t="s">
        <v>7101</v>
      </c>
      <c r="K227" t="s">
        <v>644</v>
      </c>
      <c r="L227" t="s">
        <v>645</v>
      </c>
      <c r="M227" t="s">
        <v>23974</v>
      </c>
      <c r="N227" t="s">
        <v>644</v>
      </c>
      <c r="O227" t="s">
        <v>647</v>
      </c>
      <c r="P227" t="s">
        <v>5</v>
      </c>
      <c r="Q227" t="s">
        <v>648</v>
      </c>
      <c r="R227" t="s">
        <v>645</v>
      </c>
      <c r="S227" t="s">
        <v>23975</v>
      </c>
      <c r="T227" t="s">
        <v>23976</v>
      </c>
    </row>
    <row r="228" spans="1:20" x14ac:dyDescent="0.25">
      <c r="A228" t="s">
        <v>147</v>
      </c>
      <c r="B228" t="s">
        <v>148</v>
      </c>
      <c r="C228">
        <v>33.333333333333336</v>
      </c>
      <c r="D228">
        <v>3</v>
      </c>
      <c r="E228" t="s">
        <v>23977</v>
      </c>
      <c r="F228">
        <v>100</v>
      </c>
      <c r="G228">
        <v>0</v>
      </c>
      <c r="H228" t="s">
        <v>641</v>
      </c>
      <c r="I228" t="s">
        <v>23978</v>
      </c>
      <c r="J228" t="s">
        <v>2058</v>
      </c>
      <c r="K228" t="s">
        <v>644</v>
      </c>
      <c r="L228" t="s">
        <v>645</v>
      </c>
      <c r="M228" t="s">
        <v>23979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23980</v>
      </c>
      <c r="T228" t="s">
        <v>23979</v>
      </c>
    </row>
    <row r="229" spans="1:20" x14ac:dyDescent="0.25">
      <c r="A229" t="s">
        <v>18</v>
      </c>
      <c r="B229" t="s">
        <v>19</v>
      </c>
      <c r="C229">
        <v>66.666666666666671</v>
      </c>
      <c r="D229">
        <v>3</v>
      </c>
      <c r="E229" t="s">
        <v>23981</v>
      </c>
      <c r="F229">
        <v>200</v>
      </c>
      <c r="G229">
        <v>0</v>
      </c>
      <c r="H229" t="s">
        <v>641</v>
      </c>
      <c r="I229" t="s">
        <v>18831</v>
      </c>
      <c r="J229" t="s">
        <v>981</v>
      </c>
      <c r="K229" t="s">
        <v>644</v>
      </c>
      <c r="L229" t="s">
        <v>645</v>
      </c>
      <c r="M229" t="s">
        <v>23982</v>
      </c>
      <c r="N229" t="s">
        <v>644</v>
      </c>
      <c r="O229" t="s">
        <v>647</v>
      </c>
      <c r="P229" t="s">
        <v>5</v>
      </c>
      <c r="Q229" t="s">
        <v>648</v>
      </c>
      <c r="R229" t="s">
        <v>645</v>
      </c>
      <c r="S229" t="s">
        <v>23983</v>
      </c>
      <c r="T229" t="s">
        <v>23982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23981</v>
      </c>
      <c r="F230">
        <v>200</v>
      </c>
      <c r="G230">
        <v>0</v>
      </c>
      <c r="H230" t="s">
        <v>641</v>
      </c>
      <c r="I230" t="s">
        <v>18831</v>
      </c>
      <c r="J230" t="s">
        <v>981</v>
      </c>
      <c r="K230" t="s">
        <v>644</v>
      </c>
      <c r="L230" t="s">
        <v>645</v>
      </c>
      <c r="M230" t="s">
        <v>23982</v>
      </c>
      <c r="N230" t="s">
        <v>644</v>
      </c>
      <c r="O230" t="s">
        <v>647</v>
      </c>
      <c r="P230" t="s">
        <v>5</v>
      </c>
      <c r="Q230" t="s">
        <v>648</v>
      </c>
      <c r="R230" t="s">
        <v>645</v>
      </c>
      <c r="S230" t="s">
        <v>23983</v>
      </c>
      <c r="T230" t="s">
        <v>23982</v>
      </c>
    </row>
    <row r="231" spans="1:20" x14ac:dyDescent="0.25">
      <c r="A231" t="s">
        <v>22</v>
      </c>
      <c r="B231" t="s">
        <v>27</v>
      </c>
      <c r="C231">
        <v>66.333333333333329</v>
      </c>
      <c r="D231">
        <v>3</v>
      </c>
      <c r="E231" t="s">
        <v>23984</v>
      </c>
      <c r="F231">
        <v>278</v>
      </c>
      <c r="G231">
        <v>38</v>
      </c>
      <c r="H231" t="s">
        <v>673</v>
      </c>
      <c r="I231" t="s">
        <v>19454</v>
      </c>
      <c r="J231" t="s">
        <v>19455</v>
      </c>
      <c r="K231" t="s">
        <v>19456</v>
      </c>
      <c r="L231" t="s">
        <v>9725</v>
      </c>
      <c r="M231" t="s">
        <v>23985</v>
      </c>
      <c r="N231" t="s">
        <v>644</v>
      </c>
      <c r="O231" t="s">
        <v>679</v>
      </c>
      <c r="P231" t="s">
        <v>26</v>
      </c>
      <c r="Q231" t="s">
        <v>680</v>
      </c>
      <c r="R231" t="s">
        <v>645</v>
      </c>
      <c r="S231" t="s">
        <v>23986</v>
      </c>
      <c r="T231" t="s">
        <v>23987</v>
      </c>
    </row>
    <row r="232" spans="1:20" x14ac:dyDescent="0.25">
      <c r="A232" t="s">
        <v>147</v>
      </c>
      <c r="B232" t="s">
        <v>148</v>
      </c>
      <c r="C232">
        <v>33.333333333333336</v>
      </c>
      <c r="D232">
        <v>3</v>
      </c>
      <c r="E232" t="s">
        <v>23988</v>
      </c>
      <c r="F232">
        <v>100</v>
      </c>
      <c r="G232">
        <v>0</v>
      </c>
      <c r="H232" t="s">
        <v>641</v>
      </c>
      <c r="I232" t="s">
        <v>23989</v>
      </c>
      <c r="J232" t="s">
        <v>736</v>
      </c>
      <c r="K232" t="s">
        <v>644</v>
      </c>
      <c r="L232" t="s">
        <v>645</v>
      </c>
      <c r="M232" t="s">
        <v>23987</v>
      </c>
      <c r="N232" t="s">
        <v>644</v>
      </c>
      <c r="O232" t="s">
        <v>726</v>
      </c>
      <c r="P232" t="s">
        <v>5</v>
      </c>
      <c r="Q232" t="s">
        <v>648</v>
      </c>
      <c r="R232" t="s">
        <v>645</v>
      </c>
      <c r="S232" t="s">
        <v>23990</v>
      </c>
      <c r="T232" t="s">
        <v>23987</v>
      </c>
    </row>
    <row r="233" spans="1:20" x14ac:dyDescent="0.25">
      <c r="A233" t="s">
        <v>18</v>
      </c>
      <c r="B233" t="s">
        <v>19</v>
      </c>
      <c r="C233">
        <v>66.666666666666671</v>
      </c>
      <c r="D233">
        <v>3</v>
      </c>
      <c r="E233" t="s">
        <v>23991</v>
      </c>
      <c r="F233">
        <v>100</v>
      </c>
      <c r="G233">
        <v>0</v>
      </c>
      <c r="H233" t="s">
        <v>641</v>
      </c>
      <c r="I233" t="s">
        <v>16108</v>
      </c>
      <c r="J233" t="s">
        <v>685</v>
      </c>
      <c r="K233" t="s">
        <v>644</v>
      </c>
      <c r="L233" t="s">
        <v>645</v>
      </c>
      <c r="M233" t="s">
        <v>23992</v>
      </c>
      <c r="N233" t="s">
        <v>644</v>
      </c>
      <c r="O233" t="s">
        <v>668</v>
      </c>
      <c r="P233" t="s">
        <v>5</v>
      </c>
      <c r="Q233" t="s">
        <v>669</v>
      </c>
      <c r="R233" t="s">
        <v>645</v>
      </c>
      <c r="S233" t="s">
        <v>23993</v>
      </c>
      <c r="T233" t="s">
        <v>23992</v>
      </c>
    </row>
    <row r="234" spans="1:20" x14ac:dyDescent="0.25">
      <c r="A234" t="s">
        <v>147</v>
      </c>
      <c r="B234" t="s">
        <v>148</v>
      </c>
      <c r="C234">
        <v>65</v>
      </c>
      <c r="D234">
        <v>1</v>
      </c>
      <c r="E234" t="s">
        <v>23994</v>
      </c>
      <c r="F234">
        <v>34</v>
      </c>
      <c r="G234">
        <v>0</v>
      </c>
      <c r="H234" t="s">
        <v>641</v>
      </c>
      <c r="I234" t="s">
        <v>2681</v>
      </c>
      <c r="J234" t="s">
        <v>685</v>
      </c>
      <c r="K234" t="s">
        <v>644</v>
      </c>
      <c r="L234" t="s">
        <v>645</v>
      </c>
      <c r="M234" t="s">
        <v>23995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23996</v>
      </c>
      <c r="T234" t="s">
        <v>23997</v>
      </c>
    </row>
    <row r="235" spans="1:20" x14ac:dyDescent="0.25">
      <c r="A235" t="s">
        <v>147</v>
      </c>
      <c r="B235" t="s">
        <v>148</v>
      </c>
      <c r="C235">
        <v>65</v>
      </c>
      <c r="D235">
        <v>1</v>
      </c>
      <c r="E235" t="s">
        <v>23998</v>
      </c>
      <c r="F235">
        <v>34</v>
      </c>
      <c r="G235">
        <v>0</v>
      </c>
      <c r="H235" t="s">
        <v>641</v>
      </c>
      <c r="I235" t="s">
        <v>7071</v>
      </c>
      <c r="J235" t="s">
        <v>661</v>
      </c>
      <c r="K235" t="s">
        <v>644</v>
      </c>
      <c r="L235" t="s">
        <v>645</v>
      </c>
      <c r="M235" t="s">
        <v>23995</v>
      </c>
      <c r="N235" t="s">
        <v>644</v>
      </c>
      <c r="O235" t="s">
        <v>647</v>
      </c>
      <c r="P235" t="s">
        <v>5</v>
      </c>
      <c r="Q235" t="s">
        <v>648</v>
      </c>
      <c r="R235" t="s">
        <v>645</v>
      </c>
      <c r="S235" t="s">
        <v>23999</v>
      </c>
      <c r="T235" t="s">
        <v>23995</v>
      </c>
    </row>
    <row r="236" spans="1:20" x14ac:dyDescent="0.25">
      <c r="A236" t="s">
        <v>147</v>
      </c>
      <c r="B236" t="s">
        <v>148</v>
      </c>
      <c r="C236">
        <v>65</v>
      </c>
      <c r="D236">
        <v>2</v>
      </c>
      <c r="E236" t="s">
        <v>24000</v>
      </c>
      <c r="F236">
        <v>68</v>
      </c>
      <c r="G236">
        <v>0</v>
      </c>
      <c r="H236" t="s">
        <v>641</v>
      </c>
      <c r="I236" t="s">
        <v>24001</v>
      </c>
      <c r="J236" t="s">
        <v>1668</v>
      </c>
      <c r="K236" t="s">
        <v>644</v>
      </c>
      <c r="L236" t="s">
        <v>645</v>
      </c>
      <c r="M236" t="s">
        <v>24002</v>
      </c>
      <c r="N236" t="s">
        <v>644</v>
      </c>
      <c r="O236" t="s">
        <v>668</v>
      </c>
      <c r="P236" t="s">
        <v>5</v>
      </c>
      <c r="Q236" t="s">
        <v>669</v>
      </c>
      <c r="R236" t="s">
        <v>24003</v>
      </c>
      <c r="S236" t="s">
        <v>24004</v>
      </c>
      <c r="T236" t="s">
        <v>24005</v>
      </c>
    </row>
    <row r="237" spans="1:20" x14ac:dyDescent="0.25">
      <c r="A237" t="s">
        <v>147</v>
      </c>
      <c r="B237" t="s">
        <v>148</v>
      </c>
      <c r="C237">
        <v>65</v>
      </c>
      <c r="D237">
        <v>1</v>
      </c>
      <c r="E237" t="s">
        <v>24006</v>
      </c>
      <c r="F237">
        <v>34</v>
      </c>
      <c r="G237">
        <v>0</v>
      </c>
      <c r="H237" t="s">
        <v>641</v>
      </c>
      <c r="I237" t="s">
        <v>24007</v>
      </c>
      <c r="J237" t="s">
        <v>766</v>
      </c>
      <c r="K237" t="s">
        <v>644</v>
      </c>
      <c r="L237" t="s">
        <v>645</v>
      </c>
      <c r="M237" t="s">
        <v>23992</v>
      </c>
      <c r="N237" t="s">
        <v>644</v>
      </c>
      <c r="O237" t="s">
        <v>668</v>
      </c>
      <c r="P237" t="s">
        <v>5</v>
      </c>
      <c r="Q237" t="s">
        <v>669</v>
      </c>
      <c r="R237" t="s">
        <v>645</v>
      </c>
      <c r="S237" t="s">
        <v>24008</v>
      </c>
      <c r="T237" t="s">
        <v>24005</v>
      </c>
    </row>
    <row r="238" spans="1:20" x14ac:dyDescent="0.25">
      <c r="A238" t="s">
        <v>147</v>
      </c>
      <c r="B238" t="s">
        <v>148</v>
      </c>
      <c r="C238">
        <v>65</v>
      </c>
      <c r="D238">
        <v>1</v>
      </c>
      <c r="E238" t="s">
        <v>24009</v>
      </c>
      <c r="F238">
        <v>63</v>
      </c>
      <c r="G238">
        <v>29</v>
      </c>
      <c r="H238" t="s">
        <v>641</v>
      </c>
      <c r="I238" t="s">
        <v>10584</v>
      </c>
      <c r="J238" t="s">
        <v>847</v>
      </c>
      <c r="K238" t="s">
        <v>644</v>
      </c>
      <c r="L238" t="s">
        <v>645</v>
      </c>
      <c r="M238" t="s">
        <v>24005</v>
      </c>
      <c r="N238" t="s">
        <v>644</v>
      </c>
      <c r="O238" t="s">
        <v>647</v>
      </c>
      <c r="P238" t="s">
        <v>5</v>
      </c>
      <c r="Q238" t="s">
        <v>648</v>
      </c>
      <c r="R238" t="s">
        <v>645</v>
      </c>
      <c r="S238" t="s">
        <v>24010</v>
      </c>
      <c r="T238" t="s">
        <v>24005</v>
      </c>
    </row>
    <row r="239" spans="1:20" x14ac:dyDescent="0.25">
      <c r="A239" t="s">
        <v>147</v>
      </c>
      <c r="B239" t="s">
        <v>148</v>
      </c>
      <c r="C239">
        <v>65</v>
      </c>
      <c r="D239">
        <v>9</v>
      </c>
      <c r="E239" t="s">
        <v>24011</v>
      </c>
      <c r="F239">
        <v>299</v>
      </c>
      <c r="G239">
        <v>0</v>
      </c>
      <c r="H239" t="s">
        <v>641</v>
      </c>
      <c r="I239" t="s">
        <v>24012</v>
      </c>
      <c r="J239" t="s">
        <v>1549</v>
      </c>
      <c r="K239" t="s">
        <v>644</v>
      </c>
      <c r="L239" t="s">
        <v>645</v>
      </c>
      <c r="M239" t="s">
        <v>24005</v>
      </c>
      <c r="N239" t="s">
        <v>644</v>
      </c>
      <c r="O239" t="s">
        <v>668</v>
      </c>
      <c r="P239" t="s">
        <v>5</v>
      </c>
      <c r="Q239" t="s">
        <v>669</v>
      </c>
      <c r="R239" t="s">
        <v>645</v>
      </c>
      <c r="S239" t="s">
        <v>24013</v>
      </c>
      <c r="T239" t="s">
        <v>24005</v>
      </c>
    </row>
    <row r="240" spans="1:20" x14ac:dyDescent="0.25">
      <c r="A240" t="s">
        <v>18</v>
      </c>
      <c r="B240" t="s">
        <v>19</v>
      </c>
      <c r="C240">
        <v>33</v>
      </c>
      <c r="D240">
        <v>10</v>
      </c>
      <c r="E240" t="s">
        <v>24014</v>
      </c>
      <c r="F240">
        <v>600</v>
      </c>
      <c r="G240">
        <v>0</v>
      </c>
      <c r="H240" t="s">
        <v>673</v>
      </c>
      <c r="I240" t="s">
        <v>24015</v>
      </c>
      <c r="J240" t="s">
        <v>24016</v>
      </c>
      <c r="K240" t="s">
        <v>24017</v>
      </c>
      <c r="L240" t="s">
        <v>1302</v>
      </c>
      <c r="M240" t="s">
        <v>24018</v>
      </c>
      <c r="N240" t="s">
        <v>644</v>
      </c>
      <c r="O240" t="s">
        <v>679</v>
      </c>
      <c r="P240" t="s">
        <v>26</v>
      </c>
      <c r="Q240" t="s">
        <v>680</v>
      </c>
      <c r="R240" t="s">
        <v>645</v>
      </c>
      <c r="S240" t="s">
        <v>24019</v>
      </c>
      <c r="T240" t="s">
        <v>24018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6</v>
      </c>
      <c r="E241" t="s">
        <v>24020</v>
      </c>
      <c r="F241">
        <v>200</v>
      </c>
      <c r="G241">
        <v>0</v>
      </c>
      <c r="H241" t="s">
        <v>641</v>
      </c>
      <c r="I241" t="s">
        <v>24021</v>
      </c>
      <c r="J241" t="s">
        <v>864</v>
      </c>
      <c r="K241" t="s">
        <v>644</v>
      </c>
      <c r="L241" t="s">
        <v>645</v>
      </c>
      <c r="M241" t="s">
        <v>24022</v>
      </c>
      <c r="N241" t="s">
        <v>644</v>
      </c>
      <c r="O241" t="s">
        <v>647</v>
      </c>
      <c r="P241" t="s">
        <v>5</v>
      </c>
      <c r="Q241" t="s">
        <v>648</v>
      </c>
      <c r="R241" t="s">
        <v>645</v>
      </c>
      <c r="S241" t="s">
        <v>24023</v>
      </c>
      <c r="T241" t="s">
        <v>24022</v>
      </c>
    </row>
    <row r="242" spans="1:20" x14ac:dyDescent="0.25">
      <c r="A242" t="s">
        <v>147</v>
      </c>
      <c r="B242" t="s">
        <v>148</v>
      </c>
      <c r="C242">
        <v>33.333333333333336</v>
      </c>
      <c r="D242">
        <v>3</v>
      </c>
      <c r="E242" t="s">
        <v>24024</v>
      </c>
      <c r="F242">
        <v>100</v>
      </c>
      <c r="G242">
        <v>0</v>
      </c>
      <c r="H242" t="s">
        <v>641</v>
      </c>
      <c r="I242" t="s">
        <v>24025</v>
      </c>
      <c r="J242" t="s">
        <v>864</v>
      </c>
      <c r="K242" t="s">
        <v>644</v>
      </c>
      <c r="L242" t="s">
        <v>645</v>
      </c>
      <c r="M242" t="s">
        <v>24026</v>
      </c>
      <c r="N242" t="s">
        <v>644</v>
      </c>
      <c r="O242" t="s">
        <v>647</v>
      </c>
      <c r="P242" t="s">
        <v>5</v>
      </c>
      <c r="Q242" t="s">
        <v>648</v>
      </c>
      <c r="R242" t="s">
        <v>645</v>
      </c>
      <c r="S242" t="s">
        <v>24027</v>
      </c>
      <c r="T242" t="s">
        <v>24026</v>
      </c>
    </row>
    <row r="243" spans="1:20" x14ac:dyDescent="0.25">
      <c r="A243" t="s">
        <v>147</v>
      </c>
      <c r="B243" t="s">
        <v>148</v>
      </c>
      <c r="C243">
        <v>65</v>
      </c>
      <c r="D243">
        <v>2</v>
      </c>
      <c r="E243" t="s">
        <v>24028</v>
      </c>
      <c r="F243">
        <v>204</v>
      </c>
      <c r="G243">
        <v>0</v>
      </c>
      <c r="H243" t="s">
        <v>641</v>
      </c>
      <c r="I243" t="s">
        <v>24029</v>
      </c>
      <c r="J243" t="s">
        <v>3875</v>
      </c>
      <c r="K243" t="s">
        <v>644</v>
      </c>
      <c r="L243" t="s">
        <v>645</v>
      </c>
      <c r="M243" t="s">
        <v>24030</v>
      </c>
      <c r="N243" t="s">
        <v>644</v>
      </c>
      <c r="O243" t="s">
        <v>668</v>
      </c>
      <c r="P243" t="s">
        <v>5</v>
      </c>
      <c r="Q243" t="s">
        <v>669</v>
      </c>
      <c r="R243" t="s">
        <v>24031</v>
      </c>
      <c r="S243" t="s">
        <v>24032</v>
      </c>
      <c r="T243" t="s">
        <v>24030</v>
      </c>
    </row>
    <row r="244" spans="1:20" x14ac:dyDescent="0.25">
      <c r="A244" t="s">
        <v>147</v>
      </c>
      <c r="B244" t="s">
        <v>148</v>
      </c>
      <c r="C244">
        <v>65</v>
      </c>
      <c r="D244">
        <v>4</v>
      </c>
      <c r="E244" t="s">
        <v>24028</v>
      </c>
      <c r="F244">
        <v>204</v>
      </c>
      <c r="G244">
        <v>0</v>
      </c>
      <c r="H244" t="s">
        <v>641</v>
      </c>
      <c r="I244" t="s">
        <v>24029</v>
      </c>
      <c r="J244" t="s">
        <v>3875</v>
      </c>
      <c r="K244" t="s">
        <v>644</v>
      </c>
      <c r="L244" t="s">
        <v>645</v>
      </c>
      <c r="M244" t="s">
        <v>24030</v>
      </c>
      <c r="N244" t="s">
        <v>644</v>
      </c>
      <c r="O244" t="s">
        <v>668</v>
      </c>
      <c r="P244" t="s">
        <v>5</v>
      </c>
      <c r="Q244" t="s">
        <v>669</v>
      </c>
      <c r="R244" t="s">
        <v>24031</v>
      </c>
      <c r="S244" t="s">
        <v>24032</v>
      </c>
      <c r="T244" t="s">
        <v>24030</v>
      </c>
    </row>
    <row r="245" spans="1:20" x14ac:dyDescent="0.25">
      <c r="A245" t="s">
        <v>147</v>
      </c>
      <c r="B245" t="s">
        <v>148</v>
      </c>
      <c r="C245">
        <v>65</v>
      </c>
      <c r="D245">
        <v>2</v>
      </c>
      <c r="E245" t="s">
        <v>24033</v>
      </c>
      <c r="F245">
        <v>68</v>
      </c>
      <c r="G245">
        <v>0</v>
      </c>
      <c r="H245" t="s">
        <v>641</v>
      </c>
      <c r="I245" t="s">
        <v>24034</v>
      </c>
      <c r="J245" t="s">
        <v>989</v>
      </c>
      <c r="K245" t="s">
        <v>644</v>
      </c>
      <c r="L245" t="s">
        <v>645</v>
      </c>
      <c r="M245" t="s">
        <v>24035</v>
      </c>
      <c r="N245" t="s">
        <v>644</v>
      </c>
      <c r="O245" t="s">
        <v>668</v>
      </c>
      <c r="P245" t="s">
        <v>5</v>
      </c>
      <c r="Q245" t="s">
        <v>669</v>
      </c>
      <c r="R245" t="s">
        <v>645</v>
      </c>
      <c r="S245" t="s">
        <v>24036</v>
      </c>
      <c r="T245" t="s">
        <v>24035</v>
      </c>
    </row>
    <row r="246" spans="1:20" x14ac:dyDescent="0.25">
      <c r="A246" t="s">
        <v>147</v>
      </c>
      <c r="B246" t="s">
        <v>148</v>
      </c>
      <c r="C246">
        <v>65</v>
      </c>
      <c r="D246">
        <v>1</v>
      </c>
      <c r="E246" t="s">
        <v>24037</v>
      </c>
      <c r="F246">
        <v>34</v>
      </c>
      <c r="G246">
        <v>0</v>
      </c>
      <c r="H246" t="s">
        <v>641</v>
      </c>
      <c r="I246" t="s">
        <v>24038</v>
      </c>
      <c r="J246" t="s">
        <v>7214</v>
      </c>
      <c r="K246" t="s">
        <v>644</v>
      </c>
      <c r="L246" t="s">
        <v>645</v>
      </c>
      <c r="M246" t="s">
        <v>24039</v>
      </c>
      <c r="N246" t="s">
        <v>644</v>
      </c>
      <c r="O246" t="s">
        <v>668</v>
      </c>
      <c r="P246" t="s">
        <v>5</v>
      </c>
      <c r="Q246" t="s">
        <v>669</v>
      </c>
      <c r="R246" t="s">
        <v>645</v>
      </c>
      <c r="S246" t="s">
        <v>24040</v>
      </c>
      <c r="T246" t="s">
        <v>24035</v>
      </c>
    </row>
    <row r="247" spans="1:20" x14ac:dyDescent="0.25">
      <c r="A247" t="s">
        <v>147</v>
      </c>
      <c r="B247" t="s">
        <v>148</v>
      </c>
      <c r="C247">
        <v>33.333333333333336</v>
      </c>
      <c r="D247">
        <v>3</v>
      </c>
      <c r="E247" t="s">
        <v>24041</v>
      </c>
      <c r="F247">
        <v>100</v>
      </c>
      <c r="G247">
        <v>0</v>
      </c>
      <c r="H247" t="s">
        <v>641</v>
      </c>
      <c r="I247" t="s">
        <v>24042</v>
      </c>
      <c r="J247" t="s">
        <v>869</v>
      </c>
      <c r="K247" t="s">
        <v>644</v>
      </c>
      <c r="L247" t="s">
        <v>645</v>
      </c>
      <c r="M247" t="s">
        <v>24043</v>
      </c>
      <c r="N247" t="s">
        <v>644</v>
      </c>
      <c r="O247" t="s">
        <v>647</v>
      </c>
      <c r="P247" t="s">
        <v>5</v>
      </c>
      <c r="Q247" t="s">
        <v>648</v>
      </c>
      <c r="R247" t="s">
        <v>645</v>
      </c>
      <c r="S247" t="s">
        <v>24044</v>
      </c>
      <c r="T247" t="s">
        <v>24043</v>
      </c>
    </row>
    <row r="248" spans="1:20" x14ac:dyDescent="0.25">
      <c r="A248" t="s">
        <v>22</v>
      </c>
      <c r="B248" t="s">
        <v>27</v>
      </c>
      <c r="C248">
        <v>120</v>
      </c>
      <c r="D248">
        <v>1</v>
      </c>
      <c r="E248" t="s">
        <v>24045</v>
      </c>
      <c r="F248">
        <v>79</v>
      </c>
      <c r="G248">
        <v>0</v>
      </c>
      <c r="H248" t="s">
        <v>641</v>
      </c>
      <c r="I248" t="s">
        <v>24046</v>
      </c>
      <c r="J248" t="s">
        <v>859</v>
      </c>
      <c r="K248" t="s">
        <v>644</v>
      </c>
      <c r="L248" t="s">
        <v>645</v>
      </c>
      <c r="M248" t="s">
        <v>24047</v>
      </c>
      <c r="N248" t="s">
        <v>644</v>
      </c>
      <c r="O248" t="s">
        <v>668</v>
      </c>
      <c r="P248" t="s">
        <v>5</v>
      </c>
      <c r="Q248" t="s">
        <v>669</v>
      </c>
      <c r="R248" t="s">
        <v>645</v>
      </c>
      <c r="S248" t="s">
        <v>24048</v>
      </c>
      <c r="T248" t="s">
        <v>24047</v>
      </c>
    </row>
    <row r="249" spans="1:20" x14ac:dyDescent="0.25">
      <c r="A249" t="s">
        <v>22</v>
      </c>
      <c r="B249" t="s">
        <v>27</v>
      </c>
      <c r="C249">
        <v>120</v>
      </c>
      <c r="D249">
        <v>2</v>
      </c>
      <c r="E249" t="s">
        <v>24049</v>
      </c>
      <c r="F249">
        <v>158</v>
      </c>
      <c r="G249">
        <v>0</v>
      </c>
      <c r="H249" t="s">
        <v>641</v>
      </c>
      <c r="I249" t="s">
        <v>24050</v>
      </c>
      <c r="J249" t="s">
        <v>3199</v>
      </c>
      <c r="K249" t="s">
        <v>644</v>
      </c>
      <c r="L249" t="s">
        <v>645</v>
      </c>
      <c r="M249" t="s">
        <v>24047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24051</v>
      </c>
      <c r="T249" t="s">
        <v>24047</v>
      </c>
    </row>
    <row r="250" spans="1:20" x14ac:dyDescent="0.25">
      <c r="A250" t="s">
        <v>22</v>
      </c>
      <c r="B250" t="s">
        <v>27</v>
      </c>
      <c r="C250">
        <v>120</v>
      </c>
      <c r="D250">
        <v>1</v>
      </c>
      <c r="E250" t="s">
        <v>24052</v>
      </c>
      <c r="F250">
        <v>79</v>
      </c>
      <c r="G250">
        <v>0</v>
      </c>
      <c r="H250" t="s">
        <v>641</v>
      </c>
      <c r="I250" t="s">
        <v>24053</v>
      </c>
      <c r="J250" t="s">
        <v>1003</v>
      </c>
      <c r="K250" t="s">
        <v>644</v>
      </c>
      <c r="L250" t="s">
        <v>645</v>
      </c>
      <c r="M250" t="s">
        <v>24047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24054</v>
      </c>
      <c r="T250" t="s">
        <v>24047</v>
      </c>
    </row>
    <row r="251" spans="1:20" x14ac:dyDescent="0.25">
      <c r="A251" t="s">
        <v>22</v>
      </c>
      <c r="B251" t="s">
        <v>27</v>
      </c>
      <c r="C251">
        <v>120</v>
      </c>
      <c r="D251">
        <v>2</v>
      </c>
      <c r="E251" t="s">
        <v>24055</v>
      </c>
      <c r="F251">
        <v>158</v>
      </c>
      <c r="G251">
        <v>0</v>
      </c>
      <c r="H251" t="s">
        <v>641</v>
      </c>
      <c r="I251" t="s">
        <v>24056</v>
      </c>
      <c r="J251" t="s">
        <v>1184</v>
      </c>
      <c r="K251" t="s">
        <v>644</v>
      </c>
      <c r="L251" t="s">
        <v>645</v>
      </c>
      <c r="M251" t="s">
        <v>24057</v>
      </c>
      <c r="N251" t="s">
        <v>644</v>
      </c>
      <c r="O251" t="s">
        <v>647</v>
      </c>
      <c r="P251" t="s">
        <v>5</v>
      </c>
      <c r="Q251" t="s">
        <v>648</v>
      </c>
      <c r="R251" t="s">
        <v>645</v>
      </c>
      <c r="S251" t="s">
        <v>24058</v>
      </c>
      <c r="T251" t="s">
        <v>24057</v>
      </c>
    </row>
    <row r="252" spans="1:20" x14ac:dyDescent="0.25">
      <c r="A252" t="s">
        <v>22</v>
      </c>
      <c r="B252" t="s">
        <v>27</v>
      </c>
      <c r="C252">
        <v>120</v>
      </c>
      <c r="D252">
        <v>1</v>
      </c>
      <c r="E252" t="s">
        <v>24059</v>
      </c>
      <c r="F252">
        <v>117</v>
      </c>
      <c r="G252">
        <v>38</v>
      </c>
      <c r="H252" t="s">
        <v>641</v>
      </c>
      <c r="I252" t="s">
        <v>10137</v>
      </c>
      <c r="J252" t="s">
        <v>1549</v>
      </c>
      <c r="K252" t="s">
        <v>644</v>
      </c>
      <c r="L252" t="s">
        <v>645</v>
      </c>
      <c r="M252" t="s">
        <v>24057</v>
      </c>
      <c r="N252" t="s">
        <v>644</v>
      </c>
      <c r="O252" t="s">
        <v>647</v>
      </c>
      <c r="P252" t="s">
        <v>5</v>
      </c>
      <c r="Q252" t="s">
        <v>648</v>
      </c>
      <c r="R252" t="s">
        <v>645</v>
      </c>
      <c r="S252" t="s">
        <v>24060</v>
      </c>
      <c r="T252" t="s">
        <v>24057</v>
      </c>
    </row>
    <row r="253" spans="1:20" x14ac:dyDescent="0.25">
      <c r="A253" t="s">
        <v>22</v>
      </c>
      <c r="B253" t="s">
        <v>27</v>
      </c>
      <c r="C253">
        <v>120</v>
      </c>
      <c r="D253">
        <v>1</v>
      </c>
      <c r="E253" t="s">
        <v>24061</v>
      </c>
      <c r="F253">
        <v>79</v>
      </c>
      <c r="G253">
        <v>0</v>
      </c>
      <c r="H253" t="s">
        <v>641</v>
      </c>
      <c r="I253" t="s">
        <v>24062</v>
      </c>
      <c r="J253" t="s">
        <v>736</v>
      </c>
      <c r="K253" t="s">
        <v>644</v>
      </c>
      <c r="L253" t="s">
        <v>645</v>
      </c>
      <c r="M253" t="s">
        <v>24057</v>
      </c>
      <c r="N253" t="s">
        <v>644</v>
      </c>
      <c r="O253" t="s">
        <v>668</v>
      </c>
      <c r="P253" t="s">
        <v>5</v>
      </c>
      <c r="Q253" t="s">
        <v>669</v>
      </c>
      <c r="R253" t="s">
        <v>645</v>
      </c>
      <c r="S253" t="s">
        <v>24063</v>
      </c>
      <c r="T253" t="s">
        <v>24057</v>
      </c>
    </row>
    <row r="254" spans="1:20" x14ac:dyDescent="0.25">
      <c r="A254" t="s">
        <v>241</v>
      </c>
      <c r="B254" t="s">
        <v>247</v>
      </c>
      <c r="C254">
        <v>139</v>
      </c>
      <c r="D254">
        <v>1</v>
      </c>
      <c r="E254" t="s">
        <v>24064</v>
      </c>
      <c r="F254">
        <v>108.99</v>
      </c>
      <c r="G254">
        <v>0</v>
      </c>
      <c r="H254" t="s">
        <v>641</v>
      </c>
      <c r="I254" t="s">
        <v>24065</v>
      </c>
      <c r="J254" t="s">
        <v>685</v>
      </c>
      <c r="K254" t="s">
        <v>644</v>
      </c>
      <c r="L254" t="s">
        <v>645</v>
      </c>
      <c r="M254" t="s">
        <v>24057</v>
      </c>
      <c r="N254" t="s">
        <v>644</v>
      </c>
      <c r="O254" t="s">
        <v>647</v>
      </c>
      <c r="P254" t="s">
        <v>5</v>
      </c>
      <c r="Q254" t="s">
        <v>648</v>
      </c>
      <c r="R254" t="s">
        <v>645</v>
      </c>
      <c r="S254" t="s">
        <v>24066</v>
      </c>
      <c r="T254" t="s">
        <v>24057</v>
      </c>
    </row>
    <row r="255" spans="1:20" x14ac:dyDescent="0.25">
      <c r="A255" t="s">
        <v>22</v>
      </c>
      <c r="B255" t="s">
        <v>27</v>
      </c>
      <c r="C255">
        <v>120</v>
      </c>
      <c r="D255">
        <v>2</v>
      </c>
      <c r="E255" t="s">
        <v>24067</v>
      </c>
      <c r="F255">
        <v>158</v>
      </c>
      <c r="G255">
        <v>0</v>
      </c>
      <c r="H255" t="s">
        <v>641</v>
      </c>
      <c r="I255" t="s">
        <v>2917</v>
      </c>
      <c r="J255" t="s">
        <v>3088</v>
      </c>
      <c r="K255" t="s">
        <v>644</v>
      </c>
      <c r="L255" t="s">
        <v>645</v>
      </c>
      <c r="M255" t="s">
        <v>24057</v>
      </c>
      <c r="N255" t="s">
        <v>644</v>
      </c>
      <c r="O255" t="s">
        <v>647</v>
      </c>
      <c r="P255" t="s">
        <v>5</v>
      </c>
      <c r="Q255" t="s">
        <v>648</v>
      </c>
      <c r="R255" t="s">
        <v>645</v>
      </c>
      <c r="S255" t="s">
        <v>24068</v>
      </c>
      <c r="T255" t="s">
        <v>24057</v>
      </c>
    </row>
    <row r="256" spans="1:20" x14ac:dyDescent="0.25">
      <c r="A256" t="s">
        <v>72</v>
      </c>
      <c r="B256" t="s">
        <v>108</v>
      </c>
      <c r="C256">
        <v>66</v>
      </c>
      <c r="D256">
        <v>1</v>
      </c>
      <c r="E256" t="s">
        <v>24069</v>
      </c>
      <c r="F256">
        <v>240</v>
      </c>
      <c r="G256">
        <v>0</v>
      </c>
      <c r="H256" t="s">
        <v>673</v>
      </c>
      <c r="I256" t="s">
        <v>8587</v>
      </c>
      <c r="J256" t="s">
        <v>24070</v>
      </c>
      <c r="K256" t="s">
        <v>2164</v>
      </c>
      <c r="L256" t="s">
        <v>3952</v>
      </c>
      <c r="M256" t="s">
        <v>24071</v>
      </c>
      <c r="N256" t="s">
        <v>644</v>
      </c>
      <c r="O256" t="s">
        <v>679</v>
      </c>
      <c r="P256" t="s">
        <v>26</v>
      </c>
      <c r="Q256" t="s">
        <v>680</v>
      </c>
      <c r="R256" t="s">
        <v>645</v>
      </c>
      <c r="S256" t="s">
        <v>24072</v>
      </c>
      <c r="T256" t="s">
        <v>24071</v>
      </c>
    </row>
    <row r="257" spans="1:20" x14ac:dyDescent="0.25">
      <c r="A257" t="s">
        <v>101</v>
      </c>
      <c r="B257" t="s">
        <v>74</v>
      </c>
      <c r="C257">
        <v>66</v>
      </c>
      <c r="D257">
        <v>1</v>
      </c>
      <c r="E257" t="s">
        <v>24069</v>
      </c>
      <c r="F257">
        <v>240</v>
      </c>
      <c r="G257">
        <v>0</v>
      </c>
      <c r="H257" t="s">
        <v>673</v>
      </c>
      <c r="I257" t="s">
        <v>8587</v>
      </c>
      <c r="J257" t="s">
        <v>24070</v>
      </c>
      <c r="K257" t="s">
        <v>2164</v>
      </c>
      <c r="L257" t="s">
        <v>3952</v>
      </c>
      <c r="M257" t="s">
        <v>24071</v>
      </c>
      <c r="N257" t="s">
        <v>644</v>
      </c>
      <c r="O257" t="s">
        <v>679</v>
      </c>
      <c r="P257" t="s">
        <v>26</v>
      </c>
      <c r="Q257" t="s">
        <v>680</v>
      </c>
      <c r="R257" t="s">
        <v>645</v>
      </c>
      <c r="S257" t="s">
        <v>24072</v>
      </c>
      <c r="T257" t="s">
        <v>24071</v>
      </c>
    </row>
    <row r="258" spans="1:20" x14ac:dyDescent="0.25">
      <c r="A258" t="s">
        <v>22</v>
      </c>
      <c r="B258" t="s">
        <v>27</v>
      </c>
      <c r="C258">
        <v>67</v>
      </c>
      <c r="D258">
        <v>1</v>
      </c>
      <c r="E258" t="s">
        <v>24069</v>
      </c>
      <c r="F258">
        <v>240</v>
      </c>
      <c r="G258">
        <v>0</v>
      </c>
      <c r="H258" t="s">
        <v>673</v>
      </c>
      <c r="I258" t="s">
        <v>8587</v>
      </c>
      <c r="J258" t="s">
        <v>24070</v>
      </c>
      <c r="K258" t="s">
        <v>2164</v>
      </c>
      <c r="L258" t="s">
        <v>3952</v>
      </c>
      <c r="M258" t="s">
        <v>24071</v>
      </c>
      <c r="N258" t="s">
        <v>644</v>
      </c>
      <c r="O258" t="s">
        <v>679</v>
      </c>
      <c r="P258" t="s">
        <v>26</v>
      </c>
      <c r="Q258" t="s">
        <v>680</v>
      </c>
      <c r="R258" t="s">
        <v>645</v>
      </c>
      <c r="S258" t="s">
        <v>24072</v>
      </c>
      <c r="T258" t="s">
        <v>24071</v>
      </c>
    </row>
    <row r="259" spans="1:20" x14ac:dyDescent="0.25">
      <c r="A259" t="s">
        <v>147</v>
      </c>
      <c r="B259" t="s">
        <v>148</v>
      </c>
      <c r="C259">
        <v>33.333333333333336</v>
      </c>
      <c r="D259">
        <v>3</v>
      </c>
      <c r="E259" t="s">
        <v>24073</v>
      </c>
      <c r="F259">
        <v>100</v>
      </c>
      <c r="G259">
        <v>0</v>
      </c>
      <c r="H259" t="s">
        <v>641</v>
      </c>
      <c r="I259" t="s">
        <v>24074</v>
      </c>
      <c r="J259" t="s">
        <v>1840</v>
      </c>
      <c r="K259" t="s">
        <v>644</v>
      </c>
      <c r="L259" t="s">
        <v>645</v>
      </c>
      <c r="M259" t="s">
        <v>24071</v>
      </c>
      <c r="N259" t="s">
        <v>644</v>
      </c>
      <c r="O259" t="s">
        <v>668</v>
      </c>
      <c r="P259" t="s">
        <v>5</v>
      </c>
      <c r="Q259" t="s">
        <v>669</v>
      </c>
      <c r="R259" t="s">
        <v>24075</v>
      </c>
      <c r="S259" t="s">
        <v>24076</v>
      </c>
      <c r="T259" t="s">
        <v>24071</v>
      </c>
    </row>
    <row r="260" spans="1:20" x14ac:dyDescent="0.25">
      <c r="A260" t="s">
        <v>147</v>
      </c>
      <c r="B260" t="s">
        <v>148</v>
      </c>
      <c r="C260">
        <v>33.333333333333336</v>
      </c>
      <c r="D260">
        <v>3</v>
      </c>
      <c r="E260" t="s">
        <v>24077</v>
      </c>
      <c r="F260">
        <v>100</v>
      </c>
      <c r="G260">
        <v>0</v>
      </c>
      <c r="H260" t="s">
        <v>641</v>
      </c>
      <c r="I260" t="s">
        <v>24078</v>
      </c>
      <c r="J260" t="s">
        <v>1508</v>
      </c>
      <c r="K260" t="s">
        <v>644</v>
      </c>
      <c r="L260" t="s">
        <v>645</v>
      </c>
      <c r="M260" t="s">
        <v>24079</v>
      </c>
      <c r="N260" t="s">
        <v>644</v>
      </c>
      <c r="O260" t="s">
        <v>647</v>
      </c>
      <c r="P260" t="s">
        <v>5</v>
      </c>
      <c r="Q260" t="s">
        <v>648</v>
      </c>
      <c r="R260" t="s">
        <v>24080</v>
      </c>
      <c r="S260" t="s">
        <v>24081</v>
      </c>
      <c r="T260" t="s">
        <v>24079</v>
      </c>
    </row>
    <row r="261" spans="1:20" x14ac:dyDescent="0.25">
      <c r="A261" t="s">
        <v>22</v>
      </c>
      <c r="B261" t="s">
        <v>27</v>
      </c>
      <c r="C261">
        <v>120</v>
      </c>
      <c r="D261">
        <v>2</v>
      </c>
      <c r="E261" t="s">
        <v>24082</v>
      </c>
      <c r="F261">
        <v>158</v>
      </c>
      <c r="G261">
        <v>0</v>
      </c>
      <c r="H261" t="s">
        <v>641</v>
      </c>
      <c r="I261" t="s">
        <v>24083</v>
      </c>
      <c r="J261" t="s">
        <v>788</v>
      </c>
      <c r="K261" t="s">
        <v>644</v>
      </c>
      <c r="L261" t="s">
        <v>645</v>
      </c>
      <c r="M261" t="s">
        <v>24084</v>
      </c>
      <c r="N261" t="s">
        <v>644</v>
      </c>
      <c r="O261" t="s">
        <v>668</v>
      </c>
      <c r="P261" t="s">
        <v>5</v>
      </c>
      <c r="Q261" t="s">
        <v>669</v>
      </c>
      <c r="R261" t="s">
        <v>645</v>
      </c>
      <c r="S261" t="s">
        <v>24085</v>
      </c>
      <c r="T261" t="s">
        <v>24084</v>
      </c>
    </row>
    <row r="262" spans="1:20" x14ac:dyDescent="0.25">
      <c r="A262" t="s">
        <v>22</v>
      </c>
      <c r="B262" t="s">
        <v>27</v>
      </c>
      <c r="C262">
        <v>120</v>
      </c>
      <c r="D262">
        <v>2</v>
      </c>
      <c r="E262" t="s">
        <v>24086</v>
      </c>
      <c r="F262">
        <v>158</v>
      </c>
      <c r="G262">
        <v>0</v>
      </c>
      <c r="H262" t="s">
        <v>641</v>
      </c>
      <c r="I262" t="s">
        <v>18658</v>
      </c>
      <c r="J262" t="s">
        <v>981</v>
      </c>
      <c r="K262" t="s">
        <v>644</v>
      </c>
      <c r="L262" t="s">
        <v>645</v>
      </c>
      <c r="M262" t="s">
        <v>24084</v>
      </c>
      <c r="N262" t="s">
        <v>644</v>
      </c>
      <c r="O262" t="s">
        <v>668</v>
      </c>
      <c r="P262" t="s">
        <v>5</v>
      </c>
      <c r="Q262" t="s">
        <v>669</v>
      </c>
      <c r="R262" t="s">
        <v>645</v>
      </c>
      <c r="S262" t="s">
        <v>24087</v>
      </c>
      <c r="T262" t="s">
        <v>24084</v>
      </c>
    </row>
    <row r="263" spans="1:20" x14ac:dyDescent="0.25">
      <c r="A263" t="s">
        <v>22</v>
      </c>
      <c r="B263" t="s">
        <v>27</v>
      </c>
      <c r="C263">
        <v>120</v>
      </c>
      <c r="D263">
        <v>3</v>
      </c>
      <c r="E263" t="s">
        <v>24088</v>
      </c>
      <c r="F263">
        <v>237</v>
      </c>
      <c r="G263">
        <v>0</v>
      </c>
      <c r="H263" t="s">
        <v>641</v>
      </c>
      <c r="I263" t="s">
        <v>24089</v>
      </c>
      <c r="J263" t="s">
        <v>1099</v>
      </c>
      <c r="K263" t="s">
        <v>644</v>
      </c>
      <c r="L263" t="s">
        <v>645</v>
      </c>
      <c r="M263" t="s">
        <v>24084</v>
      </c>
      <c r="N263" t="s">
        <v>644</v>
      </c>
      <c r="O263" t="s">
        <v>668</v>
      </c>
      <c r="P263" t="s">
        <v>5</v>
      </c>
      <c r="Q263" t="s">
        <v>669</v>
      </c>
      <c r="R263" t="s">
        <v>645</v>
      </c>
      <c r="S263" t="s">
        <v>24090</v>
      </c>
      <c r="T263" t="s">
        <v>24084</v>
      </c>
    </row>
    <row r="264" spans="1:20" x14ac:dyDescent="0.25">
      <c r="A264" t="s">
        <v>22</v>
      </c>
      <c r="B264" t="s">
        <v>27</v>
      </c>
      <c r="C264">
        <v>120</v>
      </c>
      <c r="D264">
        <v>1</v>
      </c>
      <c r="E264" t="s">
        <v>24091</v>
      </c>
      <c r="F264">
        <v>79</v>
      </c>
      <c r="G264">
        <v>0</v>
      </c>
      <c r="H264" t="s">
        <v>641</v>
      </c>
      <c r="I264" t="s">
        <v>24092</v>
      </c>
      <c r="J264" t="s">
        <v>708</v>
      </c>
      <c r="K264" t="s">
        <v>644</v>
      </c>
      <c r="L264" t="s">
        <v>645</v>
      </c>
      <c r="M264" t="s">
        <v>24093</v>
      </c>
      <c r="N264" t="s">
        <v>644</v>
      </c>
      <c r="O264" t="s">
        <v>647</v>
      </c>
      <c r="P264" t="s">
        <v>5</v>
      </c>
      <c r="Q264" t="s">
        <v>648</v>
      </c>
      <c r="R264" t="s">
        <v>645</v>
      </c>
      <c r="S264" t="s">
        <v>24094</v>
      </c>
      <c r="T264" t="s">
        <v>24093</v>
      </c>
    </row>
    <row r="265" spans="1:20" x14ac:dyDescent="0.25">
      <c r="A265" t="s">
        <v>22</v>
      </c>
      <c r="B265" t="s">
        <v>27</v>
      </c>
      <c r="C265">
        <v>120</v>
      </c>
      <c r="D265">
        <v>3</v>
      </c>
      <c r="E265" t="s">
        <v>24095</v>
      </c>
      <c r="F265">
        <v>237</v>
      </c>
      <c r="G265">
        <v>0</v>
      </c>
      <c r="H265" t="s">
        <v>641</v>
      </c>
      <c r="I265" t="s">
        <v>13813</v>
      </c>
      <c r="J265" t="s">
        <v>724</v>
      </c>
      <c r="K265" t="s">
        <v>644</v>
      </c>
      <c r="L265" t="s">
        <v>645</v>
      </c>
      <c r="M265" t="s">
        <v>24096</v>
      </c>
      <c r="N265" t="s">
        <v>644</v>
      </c>
      <c r="O265" t="s">
        <v>668</v>
      </c>
      <c r="P265" t="s">
        <v>5</v>
      </c>
      <c r="Q265" t="s">
        <v>669</v>
      </c>
      <c r="R265" t="s">
        <v>645</v>
      </c>
      <c r="S265" t="s">
        <v>24097</v>
      </c>
      <c r="T265" t="s">
        <v>24093</v>
      </c>
    </row>
    <row r="266" spans="1:20" x14ac:dyDescent="0.25">
      <c r="A266" t="s">
        <v>22</v>
      </c>
      <c r="B266" t="s">
        <v>27</v>
      </c>
      <c r="C266">
        <v>120</v>
      </c>
      <c r="D266">
        <v>1</v>
      </c>
      <c r="E266" t="s">
        <v>24098</v>
      </c>
      <c r="F266">
        <v>79</v>
      </c>
      <c r="G266">
        <v>0</v>
      </c>
      <c r="H266" t="s">
        <v>641</v>
      </c>
      <c r="I266" t="s">
        <v>24099</v>
      </c>
      <c r="J266" t="s">
        <v>685</v>
      </c>
      <c r="K266" t="s">
        <v>644</v>
      </c>
      <c r="L266" t="s">
        <v>645</v>
      </c>
      <c r="M266" t="s">
        <v>24093</v>
      </c>
      <c r="N266" t="s">
        <v>644</v>
      </c>
      <c r="O266" t="s">
        <v>668</v>
      </c>
      <c r="P266" t="s">
        <v>5</v>
      </c>
      <c r="Q266" t="s">
        <v>669</v>
      </c>
      <c r="R266" t="s">
        <v>645</v>
      </c>
      <c r="S266" t="s">
        <v>24100</v>
      </c>
      <c r="T266" t="s">
        <v>24093</v>
      </c>
    </row>
    <row r="267" spans="1:20" x14ac:dyDescent="0.25">
      <c r="A267" t="s">
        <v>22</v>
      </c>
      <c r="B267" t="s">
        <v>27</v>
      </c>
      <c r="C267">
        <v>120</v>
      </c>
      <c r="D267">
        <v>1</v>
      </c>
      <c r="E267" t="s">
        <v>24101</v>
      </c>
      <c r="F267">
        <v>79</v>
      </c>
      <c r="G267">
        <v>0</v>
      </c>
      <c r="H267" t="s">
        <v>641</v>
      </c>
      <c r="I267" t="s">
        <v>24102</v>
      </c>
      <c r="J267" t="s">
        <v>1520</v>
      </c>
      <c r="K267" t="s">
        <v>644</v>
      </c>
      <c r="L267" t="s">
        <v>645</v>
      </c>
      <c r="M267" t="s">
        <v>24093</v>
      </c>
      <c r="N267" t="s">
        <v>644</v>
      </c>
      <c r="O267" t="s">
        <v>647</v>
      </c>
      <c r="P267" t="s">
        <v>5</v>
      </c>
      <c r="Q267" t="s">
        <v>648</v>
      </c>
      <c r="R267" t="s">
        <v>645</v>
      </c>
      <c r="S267" t="s">
        <v>24103</v>
      </c>
      <c r="T267" t="s">
        <v>24093</v>
      </c>
    </row>
    <row r="268" spans="1:20" x14ac:dyDescent="0.25">
      <c r="A268" t="s">
        <v>22</v>
      </c>
      <c r="B268" t="s">
        <v>27</v>
      </c>
      <c r="C268">
        <v>120</v>
      </c>
      <c r="D268">
        <v>2</v>
      </c>
      <c r="E268" t="s">
        <v>24104</v>
      </c>
      <c r="F268">
        <v>158</v>
      </c>
      <c r="G268">
        <v>0</v>
      </c>
      <c r="H268" t="s">
        <v>641</v>
      </c>
      <c r="I268" t="s">
        <v>8141</v>
      </c>
      <c r="J268" t="s">
        <v>714</v>
      </c>
      <c r="K268" t="s">
        <v>644</v>
      </c>
      <c r="L268" t="s">
        <v>645</v>
      </c>
      <c r="M268" t="s">
        <v>24093</v>
      </c>
      <c r="N268" t="s">
        <v>644</v>
      </c>
      <c r="O268" t="s">
        <v>668</v>
      </c>
      <c r="P268" t="s">
        <v>5</v>
      </c>
      <c r="Q268" t="s">
        <v>669</v>
      </c>
      <c r="R268" t="s">
        <v>645</v>
      </c>
      <c r="S268" t="s">
        <v>24105</v>
      </c>
      <c r="T268" t="s">
        <v>24106</v>
      </c>
    </row>
    <row r="269" spans="1:20" x14ac:dyDescent="0.25">
      <c r="A269" t="s">
        <v>22</v>
      </c>
      <c r="B269" t="s">
        <v>27</v>
      </c>
      <c r="C269">
        <v>120</v>
      </c>
      <c r="D269">
        <v>1</v>
      </c>
      <c r="E269" t="s">
        <v>24107</v>
      </c>
      <c r="F269">
        <v>79</v>
      </c>
      <c r="G269">
        <v>0</v>
      </c>
      <c r="H269" t="s">
        <v>641</v>
      </c>
      <c r="I269" t="s">
        <v>24108</v>
      </c>
      <c r="J269" t="s">
        <v>771</v>
      </c>
      <c r="K269" t="s">
        <v>644</v>
      </c>
      <c r="L269" t="s">
        <v>645</v>
      </c>
      <c r="M269" t="s">
        <v>24106</v>
      </c>
      <c r="N269" t="s">
        <v>644</v>
      </c>
      <c r="O269" t="s">
        <v>647</v>
      </c>
      <c r="P269" t="s">
        <v>5</v>
      </c>
      <c r="Q269" t="s">
        <v>648</v>
      </c>
      <c r="R269" t="s">
        <v>645</v>
      </c>
      <c r="S269" t="s">
        <v>24109</v>
      </c>
      <c r="T269" t="s">
        <v>24106</v>
      </c>
    </row>
    <row r="270" spans="1:20" x14ac:dyDescent="0.25">
      <c r="A270" t="s">
        <v>22</v>
      </c>
      <c r="B270" t="s">
        <v>27</v>
      </c>
      <c r="C270">
        <v>120</v>
      </c>
      <c r="D270">
        <v>1</v>
      </c>
      <c r="E270" t="s">
        <v>24110</v>
      </c>
      <c r="F270">
        <v>79</v>
      </c>
      <c r="G270">
        <v>0</v>
      </c>
      <c r="H270" t="s">
        <v>641</v>
      </c>
      <c r="I270" t="s">
        <v>24111</v>
      </c>
      <c r="J270" t="s">
        <v>869</v>
      </c>
      <c r="K270" t="s">
        <v>644</v>
      </c>
      <c r="L270" t="s">
        <v>645</v>
      </c>
      <c r="M270" t="s">
        <v>24106</v>
      </c>
      <c r="N270" t="s">
        <v>644</v>
      </c>
      <c r="O270" t="s">
        <v>647</v>
      </c>
      <c r="P270" t="s">
        <v>5</v>
      </c>
      <c r="Q270" t="s">
        <v>648</v>
      </c>
      <c r="R270" t="s">
        <v>645</v>
      </c>
      <c r="S270" t="s">
        <v>24112</v>
      </c>
      <c r="T270" t="s">
        <v>24106</v>
      </c>
    </row>
    <row r="271" spans="1:20" x14ac:dyDescent="0.25">
      <c r="A271" t="s">
        <v>22</v>
      </c>
      <c r="B271" t="s">
        <v>27</v>
      </c>
      <c r="C271">
        <v>120</v>
      </c>
      <c r="D271">
        <v>1</v>
      </c>
      <c r="E271" t="s">
        <v>24113</v>
      </c>
      <c r="F271">
        <v>79</v>
      </c>
      <c r="G271">
        <v>0</v>
      </c>
      <c r="H271" t="s">
        <v>641</v>
      </c>
      <c r="I271" t="s">
        <v>24114</v>
      </c>
      <c r="J271" t="s">
        <v>981</v>
      </c>
      <c r="K271" t="s">
        <v>644</v>
      </c>
      <c r="L271" t="s">
        <v>645</v>
      </c>
      <c r="M271" t="s">
        <v>24106</v>
      </c>
      <c r="N271" t="s">
        <v>644</v>
      </c>
      <c r="O271" t="s">
        <v>668</v>
      </c>
      <c r="P271" t="s">
        <v>5</v>
      </c>
      <c r="Q271" t="s">
        <v>669</v>
      </c>
      <c r="R271" t="s">
        <v>645</v>
      </c>
      <c r="S271" t="s">
        <v>24115</v>
      </c>
      <c r="T271" t="s">
        <v>24106</v>
      </c>
    </row>
    <row r="272" spans="1:20" x14ac:dyDescent="0.25">
      <c r="A272" t="s">
        <v>22</v>
      </c>
      <c r="B272" t="s">
        <v>27</v>
      </c>
      <c r="C272">
        <v>79</v>
      </c>
      <c r="D272">
        <v>3</v>
      </c>
      <c r="E272" t="s">
        <v>24116</v>
      </c>
      <c r="F272">
        <v>232</v>
      </c>
      <c r="G272">
        <v>0</v>
      </c>
      <c r="H272" t="s">
        <v>673</v>
      </c>
      <c r="I272" t="s">
        <v>24117</v>
      </c>
      <c r="J272" t="s">
        <v>24118</v>
      </c>
      <c r="K272" t="s">
        <v>24119</v>
      </c>
      <c r="L272" t="s">
        <v>11691</v>
      </c>
      <c r="M272" t="s">
        <v>24120</v>
      </c>
      <c r="N272" t="s">
        <v>644</v>
      </c>
      <c r="O272" t="s">
        <v>679</v>
      </c>
      <c r="P272" t="s">
        <v>26</v>
      </c>
      <c r="Q272" t="s">
        <v>680</v>
      </c>
      <c r="R272" t="s">
        <v>645</v>
      </c>
      <c r="S272" t="s">
        <v>24121</v>
      </c>
      <c r="T272" t="s">
        <v>24120</v>
      </c>
    </row>
    <row r="273" spans="1:20" x14ac:dyDescent="0.25">
      <c r="A273" t="s">
        <v>147</v>
      </c>
      <c r="B273" t="s">
        <v>148</v>
      </c>
      <c r="C273">
        <v>65</v>
      </c>
      <c r="D273">
        <v>1</v>
      </c>
      <c r="E273" t="s">
        <v>24122</v>
      </c>
      <c r="F273">
        <v>34</v>
      </c>
      <c r="G273">
        <v>0</v>
      </c>
      <c r="H273" t="s">
        <v>641</v>
      </c>
      <c r="I273" t="s">
        <v>1263</v>
      </c>
      <c r="J273" t="s">
        <v>736</v>
      </c>
      <c r="K273" t="s">
        <v>644</v>
      </c>
      <c r="L273" t="s">
        <v>645</v>
      </c>
      <c r="M273" t="s">
        <v>24106</v>
      </c>
      <c r="N273" t="s">
        <v>644</v>
      </c>
      <c r="O273" t="s">
        <v>732</v>
      </c>
      <c r="P273" t="s">
        <v>5</v>
      </c>
      <c r="Q273" t="s">
        <v>669</v>
      </c>
      <c r="R273" t="s">
        <v>645</v>
      </c>
      <c r="S273" t="s">
        <v>24123</v>
      </c>
      <c r="T273" t="s">
        <v>24120</v>
      </c>
    </row>
    <row r="274" spans="1:20" x14ac:dyDescent="0.25">
      <c r="A274" t="s">
        <v>147</v>
      </c>
      <c r="B274" t="s">
        <v>148</v>
      </c>
      <c r="C274">
        <v>50</v>
      </c>
      <c r="D274">
        <v>6</v>
      </c>
      <c r="E274" t="s">
        <v>24124</v>
      </c>
      <c r="F274">
        <v>200</v>
      </c>
      <c r="G274">
        <v>0</v>
      </c>
      <c r="H274" t="s">
        <v>641</v>
      </c>
      <c r="I274" t="s">
        <v>24125</v>
      </c>
      <c r="J274" t="s">
        <v>3382</v>
      </c>
      <c r="K274" t="s">
        <v>644</v>
      </c>
      <c r="L274" t="s">
        <v>645</v>
      </c>
      <c r="M274" t="s">
        <v>24126</v>
      </c>
      <c r="N274" t="s">
        <v>644</v>
      </c>
      <c r="O274" t="s">
        <v>668</v>
      </c>
      <c r="P274" t="s">
        <v>5</v>
      </c>
      <c r="Q274" t="s">
        <v>669</v>
      </c>
      <c r="R274" t="s">
        <v>645</v>
      </c>
      <c r="S274" t="s">
        <v>24127</v>
      </c>
      <c r="T274" t="s">
        <v>24126</v>
      </c>
    </row>
    <row r="275" spans="1:20" x14ac:dyDescent="0.25">
      <c r="A275" t="s">
        <v>147</v>
      </c>
      <c r="B275" t="s">
        <v>148</v>
      </c>
      <c r="C275">
        <v>65</v>
      </c>
      <c r="D275">
        <v>2</v>
      </c>
      <c r="E275" t="s">
        <v>24128</v>
      </c>
      <c r="F275">
        <v>68</v>
      </c>
      <c r="G275">
        <v>0</v>
      </c>
      <c r="H275" t="s">
        <v>641</v>
      </c>
      <c r="I275" t="s">
        <v>7504</v>
      </c>
      <c r="J275" t="s">
        <v>7214</v>
      </c>
      <c r="K275" t="s">
        <v>644</v>
      </c>
      <c r="L275" t="s">
        <v>645</v>
      </c>
      <c r="M275" t="s">
        <v>24129</v>
      </c>
      <c r="N275" t="s">
        <v>644</v>
      </c>
      <c r="O275" t="s">
        <v>647</v>
      </c>
      <c r="P275" t="s">
        <v>5</v>
      </c>
      <c r="Q275" t="s">
        <v>648</v>
      </c>
      <c r="R275" t="s">
        <v>24130</v>
      </c>
      <c r="S275" t="s">
        <v>24131</v>
      </c>
      <c r="T275" t="s">
        <v>24129</v>
      </c>
    </row>
    <row r="276" spans="1:20" x14ac:dyDescent="0.25">
      <c r="A276" t="s">
        <v>147</v>
      </c>
      <c r="B276" t="s">
        <v>148</v>
      </c>
      <c r="C276">
        <v>65</v>
      </c>
      <c r="D276">
        <v>5</v>
      </c>
      <c r="E276" t="s">
        <v>24132</v>
      </c>
      <c r="F276">
        <v>170</v>
      </c>
      <c r="G276">
        <v>0</v>
      </c>
      <c r="H276" t="s">
        <v>641</v>
      </c>
      <c r="I276" t="s">
        <v>11897</v>
      </c>
      <c r="J276" t="s">
        <v>1549</v>
      </c>
      <c r="K276" t="s">
        <v>644</v>
      </c>
      <c r="L276" t="s">
        <v>645</v>
      </c>
      <c r="M276" t="s">
        <v>24129</v>
      </c>
      <c r="N276" t="s">
        <v>644</v>
      </c>
      <c r="O276" t="s">
        <v>647</v>
      </c>
      <c r="P276" t="s">
        <v>5</v>
      </c>
      <c r="Q276" t="s">
        <v>648</v>
      </c>
      <c r="R276" t="s">
        <v>645</v>
      </c>
      <c r="S276" t="s">
        <v>24133</v>
      </c>
      <c r="T276" t="s">
        <v>24129</v>
      </c>
    </row>
    <row r="277" spans="1:20" x14ac:dyDescent="0.25">
      <c r="A277" t="s">
        <v>147</v>
      </c>
      <c r="B277" t="s">
        <v>148</v>
      </c>
      <c r="C277">
        <v>65</v>
      </c>
      <c r="D277">
        <v>4</v>
      </c>
      <c r="E277" t="s">
        <v>24134</v>
      </c>
      <c r="F277">
        <v>137</v>
      </c>
      <c r="G277">
        <v>1</v>
      </c>
      <c r="H277" t="s">
        <v>641</v>
      </c>
      <c r="I277" t="s">
        <v>24135</v>
      </c>
      <c r="J277" t="s">
        <v>1184</v>
      </c>
      <c r="K277" t="s">
        <v>644</v>
      </c>
      <c r="L277" t="s">
        <v>645</v>
      </c>
      <c r="M277" t="s">
        <v>24129</v>
      </c>
      <c r="N277" t="s">
        <v>644</v>
      </c>
      <c r="O277" t="s">
        <v>647</v>
      </c>
      <c r="P277" t="s">
        <v>5</v>
      </c>
      <c r="Q277" t="s">
        <v>648</v>
      </c>
      <c r="R277" t="s">
        <v>645</v>
      </c>
      <c r="S277" t="s">
        <v>24136</v>
      </c>
      <c r="T277" t="s">
        <v>24129</v>
      </c>
    </row>
    <row r="278" spans="1:20" x14ac:dyDescent="0.25">
      <c r="A278" t="s">
        <v>147</v>
      </c>
      <c r="B278" t="s">
        <v>148</v>
      </c>
      <c r="C278">
        <v>65</v>
      </c>
      <c r="D278">
        <v>1</v>
      </c>
      <c r="E278" t="s">
        <v>24137</v>
      </c>
      <c r="F278">
        <v>34</v>
      </c>
      <c r="G278">
        <v>0</v>
      </c>
      <c r="H278" t="s">
        <v>641</v>
      </c>
      <c r="I278" t="s">
        <v>24138</v>
      </c>
      <c r="J278" t="s">
        <v>1441</v>
      </c>
      <c r="K278" t="s">
        <v>644</v>
      </c>
      <c r="L278" t="s">
        <v>645</v>
      </c>
      <c r="M278" t="s">
        <v>24129</v>
      </c>
      <c r="N278" t="s">
        <v>644</v>
      </c>
      <c r="O278" t="s">
        <v>647</v>
      </c>
      <c r="P278" t="s">
        <v>5</v>
      </c>
      <c r="Q278" t="s">
        <v>648</v>
      </c>
      <c r="R278" t="s">
        <v>645</v>
      </c>
      <c r="S278" t="s">
        <v>24139</v>
      </c>
      <c r="T278" t="s">
        <v>24129</v>
      </c>
    </row>
    <row r="279" spans="1:20" x14ac:dyDescent="0.25">
      <c r="A279" t="s">
        <v>147</v>
      </c>
      <c r="B279" t="s">
        <v>148</v>
      </c>
      <c r="C279">
        <v>65</v>
      </c>
      <c r="D279">
        <v>1</v>
      </c>
      <c r="E279" t="s">
        <v>24140</v>
      </c>
      <c r="F279">
        <v>34</v>
      </c>
      <c r="G279">
        <v>0</v>
      </c>
      <c r="H279" t="s">
        <v>641</v>
      </c>
      <c r="I279" t="s">
        <v>24141</v>
      </c>
      <c r="J279" t="s">
        <v>7214</v>
      </c>
      <c r="K279" t="s">
        <v>644</v>
      </c>
      <c r="L279" t="s">
        <v>645</v>
      </c>
      <c r="M279" t="s">
        <v>24129</v>
      </c>
      <c r="N279" t="s">
        <v>644</v>
      </c>
      <c r="O279" t="s">
        <v>668</v>
      </c>
      <c r="P279" t="s">
        <v>5</v>
      </c>
      <c r="Q279" t="s">
        <v>669</v>
      </c>
      <c r="R279" t="s">
        <v>645</v>
      </c>
      <c r="S279" t="s">
        <v>24142</v>
      </c>
      <c r="T279" t="s">
        <v>24143</v>
      </c>
    </row>
    <row r="280" spans="1:20" x14ac:dyDescent="0.25">
      <c r="A280" t="s">
        <v>147</v>
      </c>
      <c r="B280" t="s">
        <v>148</v>
      </c>
      <c r="C280">
        <v>65</v>
      </c>
      <c r="D280">
        <v>1</v>
      </c>
      <c r="E280" t="s">
        <v>24144</v>
      </c>
      <c r="F280">
        <v>34</v>
      </c>
      <c r="G280">
        <v>0</v>
      </c>
      <c r="H280" t="s">
        <v>641</v>
      </c>
      <c r="I280" t="s">
        <v>24108</v>
      </c>
      <c r="J280" t="s">
        <v>771</v>
      </c>
      <c r="K280" t="s">
        <v>644</v>
      </c>
      <c r="L280" t="s">
        <v>645</v>
      </c>
      <c r="M280" t="s">
        <v>24143</v>
      </c>
      <c r="N280" t="s">
        <v>644</v>
      </c>
      <c r="O280" t="s">
        <v>647</v>
      </c>
      <c r="P280" t="s">
        <v>5</v>
      </c>
      <c r="Q280" t="s">
        <v>648</v>
      </c>
      <c r="R280" t="s">
        <v>645</v>
      </c>
      <c r="S280" t="s">
        <v>24145</v>
      </c>
      <c r="T280" t="s">
        <v>24143</v>
      </c>
    </row>
    <row r="281" spans="1:20" x14ac:dyDescent="0.25">
      <c r="A281" t="s">
        <v>147</v>
      </c>
      <c r="B281" t="s">
        <v>148</v>
      </c>
      <c r="C281">
        <v>33.333333333333336</v>
      </c>
      <c r="D281">
        <v>3</v>
      </c>
      <c r="E281" t="s">
        <v>24146</v>
      </c>
      <c r="F281">
        <v>100</v>
      </c>
      <c r="G281">
        <v>0</v>
      </c>
      <c r="H281" t="s">
        <v>641</v>
      </c>
      <c r="I281" t="s">
        <v>24147</v>
      </c>
      <c r="J281" t="s">
        <v>1508</v>
      </c>
      <c r="K281" t="s">
        <v>644</v>
      </c>
      <c r="L281" t="s">
        <v>645</v>
      </c>
      <c r="M281" t="s">
        <v>24143</v>
      </c>
      <c r="N281" t="s">
        <v>644</v>
      </c>
      <c r="O281" t="s">
        <v>647</v>
      </c>
      <c r="P281" t="s">
        <v>5</v>
      </c>
      <c r="Q281" t="s">
        <v>648</v>
      </c>
      <c r="R281" t="s">
        <v>645</v>
      </c>
      <c r="S281" t="s">
        <v>24148</v>
      </c>
      <c r="T281" t="s">
        <v>24143</v>
      </c>
    </row>
    <row r="282" spans="1:20" x14ac:dyDescent="0.25">
      <c r="A282" t="s">
        <v>147</v>
      </c>
      <c r="B282" t="s">
        <v>148</v>
      </c>
      <c r="C282">
        <v>65</v>
      </c>
      <c r="D282">
        <v>1</v>
      </c>
      <c r="E282" t="s">
        <v>24149</v>
      </c>
      <c r="F282">
        <v>34</v>
      </c>
      <c r="G282">
        <v>0</v>
      </c>
      <c r="H282" t="s">
        <v>641</v>
      </c>
      <c r="I282" t="s">
        <v>24150</v>
      </c>
      <c r="J282" t="s">
        <v>888</v>
      </c>
      <c r="K282" t="s">
        <v>644</v>
      </c>
      <c r="L282" t="s">
        <v>645</v>
      </c>
      <c r="M282" t="s">
        <v>24151</v>
      </c>
      <c r="N282" t="s">
        <v>644</v>
      </c>
      <c r="O282" t="s">
        <v>647</v>
      </c>
      <c r="P282" t="s">
        <v>5</v>
      </c>
      <c r="Q282" t="s">
        <v>648</v>
      </c>
      <c r="R282" t="s">
        <v>645</v>
      </c>
      <c r="S282" t="s">
        <v>24152</v>
      </c>
      <c r="T282" t="s">
        <v>24151</v>
      </c>
    </row>
    <row r="283" spans="1:20" x14ac:dyDescent="0.25">
      <c r="A283" t="s">
        <v>147</v>
      </c>
      <c r="B283" t="s">
        <v>148</v>
      </c>
      <c r="C283">
        <v>65</v>
      </c>
      <c r="D283">
        <v>1</v>
      </c>
      <c r="E283" t="s">
        <v>24153</v>
      </c>
      <c r="F283">
        <v>34</v>
      </c>
      <c r="G283">
        <v>0</v>
      </c>
      <c r="H283" t="s">
        <v>641</v>
      </c>
      <c r="I283" t="s">
        <v>24154</v>
      </c>
      <c r="J283" t="s">
        <v>1441</v>
      </c>
      <c r="K283" t="s">
        <v>644</v>
      </c>
      <c r="L283" t="s">
        <v>645</v>
      </c>
      <c r="M283" t="s">
        <v>24155</v>
      </c>
      <c r="N283" t="s">
        <v>644</v>
      </c>
      <c r="O283" t="s">
        <v>647</v>
      </c>
      <c r="P283" t="s">
        <v>5</v>
      </c>
      <c r="Q283" t="s">
        <v>648</v>
      </c>
      <c r="R283" t="s">
        <v>645</v>
      </c>
      <c r="S283" t="s">
        <v>24156</v>
      </c>
      <c r="T283" t="s">
        <v>24155</v>
      </c>
    </row>
    <row r="284" spans="1:20" x14ac:dyDescent="0.25">
      <c r="A284" t="s">
        <v>147</v>
      </c>
      <c r="B284" t="s">
        <v>148</v>
      </c>
      <c r="C284">
        <v>65</v>
      </c>
      <c r="D284">
        <v>1</v>
      </c>
      <c r="E284" t="s">
        <v>24157</v>
      </c>
      <c r="F284">
        <v>34</v>
      </c>
      <c r="G284">
        <v>0</v>
      </c>
      <c r="H284" t="s">
        <v>641</v>
      </c>
      <c r="I284" t="s">
        <v>24158</v>
      </c>
      <c r="J284" t="s">
        <v>1711</v>
      </c>
      <c r="K284" t="s">
        <v>644</v>
      </c>
      <c r="L284" t="s">
        <v>645</v>
      </c>
      <c r="M284" t="s">
        <v>24155</v>
      </c>
      <c r="N284" t="s">
        <v>644</v>
      </c>
      <c r="O284" t="s">
        <v>647</v>
      </c>
      <c r="P284" t="s">
        <v>5</v>
      </c>
      <c r="Q284" t="s">
        <v>648</v>
      </c>
      <c r="R284" t="s">
        <v>645</v>
      </c>
      <c r="S284" t="s">
        <v>24159</v>
      </c>
      <c r="T284" t="s">
        <v>24155</v>
      </c>
    </row>
    <row r="285" spans="1:20" x14ac:dyDescent="0.25">
      <c r="A285" t="s">
        <v>147</v>
      </c>
      <c r="B285" t="s">
        <v>148</v>
      </c>
      <c r="C285">
        <v>65</v>
      </c>
      <c r="D285">
        <v>1</v>
      </c>
      <c r="E285" t="s">
        <v>24160</v>
      </c>
      <c r="F285">
        <v>34</v>
      </c>
      <c r="G285">
        <v>0</v>
      </c>
      <c r="H285" t="s">
        <v>641</v>
      </c>
      <c r="I285" t="s">
        <v>24161</v>
      </c>
      <c r="J285" t="s">
        <v>724</v>
      </c>
      <c r="K285" t="s">
        <v>644</v>
      </c>
      <c r="L285" t="s">
        <v>645</v>
      </c>
      <c r="M285" t="s">
        <v>24162</v>
      </c>
      <c r="N285" t="s">
        <v>644</v>
      </c>
      <c r="O285" t="s">
        <v>668</v>
      </c>
      <c r="P285" t="s">
        <v>5</v>
      </c>
      <c r="Q285" t="s">
        <v>669</v>
      </c>
      <c r="R285" t="s">
        <v>24163</v>
      </c>
      <c r="S285" t="s">
        <v>24164</v>
      </c>
      <c r="T285" t="s">
        <v>24162</v>
      </c>
    </row>
    <row r="286" spans="1:20" x14ac:dyDescent="0.25">
      <c r="A286" t="s">
        <v>147</v>
      </c>
      <c r="B286" t="s">
        <v>148</v>
      </c>
      <c r="C286">
        <v>65</v>
      </c>
      <c r="D286">
        <v>1</v>
      </c>
      <c r="E286" t="s">
        <v>24165</v>
      </c>
      <c r="F286">
        <v>34</v>
      </c>
      <c r="G286">
        <v>0</v>
      </c>
      <c r="H286" t="s">
        <v>641</v>
      </c>
      <c r="I286" t="s">
        <v>24166</v>
      </c>
      <c r="J286" t="s">
        <v>685</v>
      </c>
      <c r="K286" t="s">
        <v>644</v>
      </c>
      <c r="L286" t="s">
        <v>645</v>
      </c>
      <c r="M286" t="s">
        <v>24162</v>
      </c>
      <c r="N286" t="s">
        <v>644</v>
      </c>
      <c r="O286" t="s">
        <v>668</v>
      </c>
      <c r="P286" t="s">
        <v>5</v>
      </c>
      <c r="Q286" t="s">
        <v>669</v>
      </c>
      <c r="R286" t="s">
        <v>645</v>
      </c>
      <c r="S286" t="s">
        <v>24167</v>
      </c>
      <c r="T286" t="s">
        <v>24162</v>
      </c>
    </row>
    <row r="287" spans="1:20" x14ac:dyDescent="0.25">
      <c r="A287" t="s">
        <v>147</v>
      </c>
      <c r="B287" t="s">
        <v>148</v>
      </c>
      <c r="C287">
        <v>65</v>
      </c>
      <c r="D287">
        <v>1</v>
      </c>
      <c r="E287" t="s">
        <v>24168</v>
      </c>
      <c r="F287">
        <v>34</v>
      </c>
      <c r="G287">
        <v>0</v>
      </c>
      <c r="H287" t="s">
        <v>641</v>
      </c>
      <c r="I287" t="s">
        <v>24169</v>
      </c>
      <c r="J287" t="s">
        <v>1520</v>
      </c>
      <c r="K287" t="s">
        <v>644</v>
      </c>
      <c r="L287" t="s">
        <v>645</v>
      </c>
      <c r="M287" t="s">
        <v>24162</v>
      </c>
      <c r="N287" t="s">
        <v>644</v>
      </c>
      <c r="O287" t="s">
        <v>647</v>
      </c>
      <c r="P287" t="s">
        <v>5</v>
      </c>
      <c r="Q287" t="s">
        <v>648</v>
      </c>
      <c r="R287" t="s">
        <v>24163</v>
      </c>
      <c r="S287" t="s">
        <v>24170</v>
      </c>
      <c r="T287" t="s">
        <v>24162</v>
      </c>
    </row>
    <row r="288" spans="1:20" x14ac:dyDescent="0.25">
      <c r="A288" t="s">
        <v>147</v>
      </c>
      <c r="B288" t="s">
        <v>148</v>
      </c>
      <c r="C288">
        <v>50</v>
      </c>
      <c r="D288">
        <v>6</v>
      </c>
      <c r="E288" t="s">
        <v>24171</v>
      </c>
      <c r="F288">
        <v>200</v>
      </c>
      <c r="G288">
        <v>0</v>
      </c>
      <c r="H288" t="s">
        <v>641</v>
      </c>
      <c r="I288" t="s">
        <v>24172</v>
      </c>
      <c r="J288" t="s">
        <v>24173</v>
      </c>
      <c r="K288" t="s">
        <v>644</v>
      </c>
      <c r="L288" t="s">
        <v>645</v>
      </c>
      <c r="M288" t="s">
        <v>24174</v>
      </c>
      <c r="N288" t="s">
        <v>644</v>
      </c>
      <c r="O288" t="s">
        <v>647</v>
      </c>
      <c r="P288" t="s">
        <v>5</v>
      </c>
      <c r="Q288" t="s">
        <v>648</v>
      </c>
      <c r="R288" t="s">
        <v>645</v>
      </c>
      <c r="S288" t="s">
        <v>24175</v>
      </c>
      <c r="T288" t="s">
        <v>24174</v>
      </c>
    </row>
    <row r="289" spans="1:20" x14ac:dyDescent="0.25">
      <c r="A289" t="s">
        <v>241</v>
      </c>
      <c r="B289" t="s">
        <v>247</v>
      </c>
      <c r="C289">
        <v>139</v>
      </c>
      <c r="D289">
        <v>1</v>
      </c>
      <c r="E289" t="s">
        <v>24176</v>
      </c>
      <c r="F289">
        <v>99</v>
      </c>
      <c r="G289">
        <v>0</v>
      </c>
      <c r="H289" t="s">
        <v>641</v>
      </c>
      <c r="I289" t="s">
        <v>22855</v>
      </c>
      <c r="J289" t="s">
        <v>685</v>
      </c>
      <c r="K289" t="s">
        <v>644</v>
      </c>
      <c r="L289" t="s">
        <v>645</v>
      </c>
      <c r="M289" t="s">
        <v>24174</v>
      </c>
      <c r="N289" t="s">
        <v>644</v>
      </c>
      <c r="O289" t="s">
        <v>647</v>
      </c>
      <c r="P289" t="s">
        <v>5</v>
      </c>
      <c r="Q289" t="s">
        <v>648</v>
      </c>
      <c r="R289" t="s">
        <v>645</v>
      </c>
      <c r="S289" t="s">
        <v>24177</v>
      </c>
      <c r="T289" t="s">
        <v>24174</v>
      </c>
    </row>
    <row r="290" spans="1:20" x14ac:dyDescent="0.25">
      <c r="A290" t="s">
        <v>239</v>
      </c>
      <c r="B290" t="s">
        <v>245</v>
      </c>
      <c r="C290">
        <v>139</v>
      </c>
      <c r="D290">
        <v>1</v>
      </c>
      <c r="E290" t="s">
        <v>24178</v>
      </c>
      <c r="F290">
        <v>99</v>
      </c>
      <c r="G290">
        <v>0</v>
      </c>
      <c r="H290" t="s">
        <v>641</v>
      </c>
      <c r="I290" t="s">
        <v>24179</v>
      </c>
      <c r="J290" t="s">
        <v>2173</v>
      </c>
      <c r="K290" t="s">
        <v>644</v>
      </c>
      <c r="L290" t="s">
        <v>645</v>
      </c>
      <c r="M290" t="s">
        <v>24180</v>
      </c>
      <c r="N290" t="s">
        <v>644</v>
      </c>
      <c r="O290" t="s">
        <v>647</v>
      </c>
      <c r="P290" t="s">
        <v>5</v>
      </c>
      <c r="Q290" t="s">
        <v>648</v>
      </c>
      <c r="R290" t="s">
        <v>645</v>
      </c>
      <c r="S290" t="s">
        <v>24181</v>
      </c>
      <c r="T290" t="s">
        <v>24180</v>
      </c>
    </row>
    <row r="291" spans="1:20" x14ac:dyDescent="0.25">
      <c r="A291" t="s">
        <v>601</v>
      </c>
      <c r="B291" t="s">
        <v>602</v>
      </c>
      <c r="C291">
        <v>139</v>
      </c>
      <c r="D291">
        <v>1</v>
      </c>
      <c r="E291" t="s">
        <v>24182</v>
      </c>
      <c r="F291">
        <v>100</v>
      </c>
      <c r="G291">
        <v>1</v>
      </c>
      <c r="H291" t="s">
        <v>641</v>
      </c>
      <c r="I291" t="s">
        <v>24183</v>
      </c>
      <c r="J291" t="s">
        <v>900</v>
      </c>
      <c r="K291" t="s">
        <v>644</v>
      </c>
      <c r="L291" t="s">
        <v>645</v>
      </c>
      <c r="M291" t="s">
        <v>24180</v>
      </c>
      <c r="N291" t="s">
        <v>644</v>
      </c>
      <c r="O291" t="s">
        <v>647</v>
      </c>
      <c r="P291" t="s">
        <v>5</v>
      </c>
      <c r="Q291" t="s">
        <v>648</v>
      </c>
      <c r="R291" t="s">
        <v>645</v>
      </c>
      <c r="S291" t="s">
        <v>24184</v>
      </c>
      <c r="T291" t="s">
        <v>24180</v>
      </c>
    </row>
    <row r="292" spans="1:20" x14ac:dyDescent="0.25">
      <c r="A292" t="s">
        <v>239</v>
      </c>
      <c r="B292" t="s">
        <v>245</v>
      </c>
      <c r="C292">
        <v>139</v>
      </c>
      <c r="D292">
        <v>2</v>
      </c>
      <c r="E292" t="s">
        <v>24185</v>
      </c>
      <c r="F292">
        <v>198</v>
      </c>
      <c r="G292">
        <v>0</v>
      </c>
      <c r="H292" t="s">
        <v>641</v>
      </c>
      <c r="I292" t="s">
        <v>24186</v>
      </c>
      <c r="J292" t="s">
        <v>847</v>
      </c>
      <c r="K292" t="s">
        <v>644</v>
      </c>
      <c r="L292" t="s">
        <v>645</v>
      </c>
      <c r="M292" t="s">
        <v>24180</v>
      </c>
      <c r="N292" t="s">
        <v>644</v>
      </c>
      <c r="O292" t="s">
        <v>647</v>
      </c>
      <c r="P292" t="s">
        <v>5</v>
      </c>
      <c r="Q292" t="s">
        <v>648</v>
      </c>
      <c r="R292" t="s">
        <v>645</v>
      </c>
      <c r="S292" t="s">
        <v>24187</v>
      </c>
      <c r="T292" t="s">
        <v>24180</v>
      </c>
    </row>
    <row r="293" spans="1:20" x14ac:dyDescent="0.25">
      <c r="A293" t="s">
        <v>241</v>
      </c>
      <c r="B293" t="s">
        <v>247</v>
      </c>
      <c r="C293">
        <v>139</v>
      </c>
      <c r="D293">
        <v>1</v>
      </c>
      <c r="E293" t="s">
        <v>24188</v>
      </c>
      <c r="F293">
        <v>99</v>
      </c>
      <c r="G293">
        <v>0</v>
      </c>
      <c r="H293" t="s">
        <v>641</v>
      </c>
      <c r="I293" t="s">
        <v>24189</v>
      </c>
      <c r="J293" t="s">
        <v>24190</v>
      </c>
      <c r="K293" t="s">
        <v>644</v>
      </c>
      <c r="L293" t="s">
        <v>645</v>
      </c>
      <c r="M293" t="s">
        <v>24191</v>
      </c>
      <c r="N293" t="s">
        <v>644</v>
      </c>
      <c r="O293" t="s">
        <v>647</v>
      </c>
      <c r="P293" t="s">
        <v>5</v>
      </c>
      <c r="Q293" t="s">
        <v>648</v>
      </c>
      <c r="R293" t="s">
        <v>645</v>
      </c>
      <c r="S293" t="s">
        <v>24192</v>
      </c>
      <c r="T293" t="s">
        <v>24180</v>
      </c>
    </row>
    <row r="294" spans="1:20" x14ac:dyDescent="0.25">
      <c r="A294" t="s">
        <v>241</v>
      </c>
      <c r="B294" t="s">
        <v>247</v>
      </c>
      <c r="C294">
        <v>139</v>
      </c>
      <c r="D294">
        <v>2</v>
      </c>
      <c r="E294" t="s">
        <v>24193</v>
      </c>
      <c r="F294">
        <v>198</v>
      </c>
      <c r="G294">
        <v>0</v>
      </c>
      <c r="H294" t="s">
        <v>641</v>
      </c>
      <c r="I294" t="s">
        <v>24194</v>
      </c>
      <c r="J294" t="s">
        <v>864</v>
      </c>
      <c r="K294" t="s">
        <v>644</v>
      </c>
      <c r="L294" t="s">
        <v>645</v>
      </c>
      <c r="M294" t="s">
        <v>24191</v>
      </c>
      <c r="N294" t="s">
        <v>644</v>
      </c>
      <c r="O294" t="s">
        <v>647</v>
      </c>
      <c r="P294" t="s">
        <v>5</v>
      </c>
      <c r="Q294" t="s">
        <v>648</v>
      </c>
      <c r="R294" t="s">
        <v>645</v>
      </c>
      <c r="S294" t="s">
        <v>24195</v>
      </c>
      <c r="T294" t="s">
        <v>24191</v>
      </c>
    </row>
    <row r="295" spans="1:20" x14ac:dyDescent="0.25">
      <c r="A295" t="s">
        <v>241</v>
      </c>
      <c r="B295" t="s">
        <v>247</v>
      </c>
      <c r="C295">
        <v>139</v>
      </c>
      <c r="D295">
        <v>1</v>
      </c>
      <c r="E295" t="s">
        <v>24196</v>
      </c>
      <c r="F295">
        <v>99</v>
      </c>
      <c r="G295">
        <v>0</v>
      </c>
      <c r="H295" t="s">
        <v>641</v>
      </c>
      <c r="I295" t="s">
        <v>24197</v>
      </c>
      <c r="J295" t="s">
        <v>771</v>
      </c>
      <c r="K295" t="s">
        <v>644</v>
      </c>
      <c r="L295" t="s">
        <v>645</v>
      </c>
      <c r="M295" t="s">
        <v>24180</v>
      </c>
      <c r="N295" t="s">
        <v>644</v>
      </c>
      <c r="O295" t="s">
        <v>668</v>
      </c>
      <c r="P295" t="s">
        <v>5</v>
      </c>
      <c r="Q295" t="s">
        <v>669</v>
      </c>
      <c r="R295" t="s">
        <v>645</v>
      </c>
      <c r="S295" t="s">
        <v>24198</v>
      </c>
      <c r="T295" t="s">
        <v>24191</v>
      </c>
    </row>
    <row r="296" spans="1:20" x14ac:dyDescent="0.25">
      <c r="A296" t="s">
        <v>241</v>
      </c>
      <c r="B296" t="s">
        <v>247</v>
      </c>
      <c r="C296">
        <v>139</v>
      </c>
      <c r="D296">
        <v>1</v>
      </c>
      <c r="E296" t="s">
        <v>24199</v>
      </c>
      <c r="F296">
        <v>99</v>
      </c>
      <c r="G296">
        <v>0</v>
      </c>
      <c r="H296" t="s">
        <v>641</v>
      </c>
      <c r="I296" t="s">
        <v>24200</v>
      </c>
      <c r="J296" t="s">
        <v>1126</v>
      </c>
      <c r="K296" t="s">
        <v>644</v>
      </c>
      <c r="L296" t="s">
        <v>645</v>
      </c>
      <c r="M296" t="s">
        <v>24191</v>
      </c>
      <c r="N296" t="s">
        <v>644</v>
      </c>
      <c r="O296" t="s">
        <v>647</v>
      </c>
      <c r="P296" t="s">
        <v>5</v>
      </c>
      <c r="Q296" t="s">
        <v>648</v>
      </c>
      <c r="R296" t="s">
        <v>645</v>
      </c>
      <c r="S296" t="s">
        <v>24201</v>
      </c>
      <c r="T296" t="s">
        <v>24191</v>
      </c>
    </row>
    <row r="297" spans="1:20" x14ac:dyDescent="0.25">
      <c r="A297" t="s">
        <v>241</v>
      </c>
      <c r="B297" t="s">
        <v>247</v>
      </c>
      <c r="C297">
        <v>139</v>
      </c>
      <c r="D297">
        <v>1</v>
      </c>
      <c r="E297" t="s">
        <v>24202</v>
      </c>
      <c r="F297">
        <v>109.99</v>
      </c>
      <c r="G297">
        <v>1</v>
      </c>
      <c r="H297" t="s">
        <v>641</v>
      </c>
      <c r="I297" t="s">
        <v>24203</v>
      </c>
      <c r="J297" t="s">
        <v>652</v>
      </c>
      <c r="K297" t="s">
        <v>644</v>
      </c>
      <c r="L297" t="s">
        <v>645</v>
      </c>
      <c r="M297" t="s">
        <v>24204</v>
      </c>
      <c r="N297" t="s">
        <v>644</v>
      </c>
      <c r="O297" t="s">
        <v>647</v>
      </c>
      <c r="P297" t="s">
        <v>5</v>
      </c>
      <c r="Q297" t="s">
        <v>648</v>
      </c>
      <c r="R297" t="s">
        <v>645</v>
      </c>
      <c r="S297" t="s">
        <v>24205</v>
      </c>
      <c r="T297" t="s">
        <v>24204</v>
      </c>
    </row>
    <row r="298" spans="1:20" x14ac:dyDescent="0.25">
      <c r="A298" t="s">
        <v>241</v>
      </c>
      <c r="B298" t="s">
        <v>247</v>
      </c>
      <c r="C298">
        <v>139</v>
      </c>
      <c r="D298">
        <v>1</v>
      </c>
      <c r="E298" t="s">
        <v>24206</v>
      </c>
      <c r="F298">
        <v>217.98</v>
      </c>
      <c r="G298">
        <v>0</v>
      </c>
      <c r="H298" t="s">
        <v>641</v>
      </c>
      <c r="I298" t="s">
        <v>24207</v>
      </c>
      <c r="J298" t="s">
        <v>847</v>
      </c>
      <c r="K298" t="s">
        <v>644</v>
      </c>
      <c r="L298" t="s">
        <v>645</v>
      </c>
      <c r="M298" t="s">
        <v>24208</v>
      </c>
      <c r="N298" t="s">
        <v>644</v>
      </c>
      <c r="O298" t="s">
        <v>647</v>
      </c>
      <c r="P298" t="s">
        <v>5</v>
      </c>
      <c r="Q298" t="s">
        <v>648</v>
      </c>
      <c r="R298" t="s">
        <v>645</v>
      </c>
      <c r="S298" t="s">
        <v>24209</v>
      </c>
      <c r="T298" t="s">
        <v>24210</v>
      </c>
    </row>
    <row r="299" spans="1:20" x14ac:dyDescent="0.25">
      <c r="A299" t="s">
        <v>239</v>
      </c>
      <c r="B299" t="s">
        <v>245</v>
      </c>
      <c r="C299">
        <v>139</v>
      </c>
      <c r="D299">
        <v>1</v>
      </c>
      <c r="E299" t="s">
        <v>24206</v>
      </c>
      <c r="F299">
        <v>217.98</v>
      </c>
      <c r="G299">
        <v>0</v>
      </c>
      <c r="H299" t="s">
        <v>641</v>
      </c>
      <c r="I299" t="s">
        <v>24207</v>
      </c>
      <c r="J299" t="s">
        <v>847</v>
      </c>
      <c r="K299" t="s">
        <v>644</v>
      </c>
      <c r="L299" t="s">
        <v>645</v>
      </c>
      <c r="M299" t="s">
        <v>24208</v>
      </c>
      <c r="N299" t="s">
        <v>644</v>
      </c>
      <c r="O299" t="s">
        <v>647</v>
      </c>
      <c r="P299" t="s">
        <v>5</v>
      </c>
      <c r="Q299" t="s">
        <v>648</v>
      </c>
      <c r="R299" t="s">
        <v>645</v>
      </c>
      <c r="S299" t="s">
        <v>24209</v>
      </c>
      <c r="T299" t="s">
        <v>24210</v>
      </c>
    </row>
    <row r="300" spans="1:20" x14ac:dyDescent="0.25">
      <c r="A300" t="s">
        <v>239</v>
      </c>
      <c r="B300" t="s">
        <v>245</v>
      </c>
      <c r="C300">
        <v>139</v>
      </c>
      <c r="D300">
        <v>1</v>
      </c>
      <c r="E300" t="s">
        <v>24211</v>
      </c>
      <c r="F300">
        <v>108.99</v>
      </c>
      <c r="G300">
        <v>0</v>
      </c>
      <c r="H300" t="s">
        <v>641</v>
      </c>
      <c r="I300" t="s">
        <v>24212</v>
      </c>
      <c r="J300" t="s">
        <v>981</v>
      </c>
      <c r="K300" t="s">
        <v>644</v>
      </c>
      <c r="L300" t="s">
        <v>645</v>
      </c>
      <c r="M300" t="s">
        <v>24210</v>
      </c>
      <c r="N300" t="s">
        <v>644</v>
      </c>
      <c r="O300" t="s">
        <v>668</v>
      </c>
      <c r="P300" t="s">
        <v>5</v>
      </c>
      <c r="Q300" t="s">
        <v>669</v>
      </c>
      <c r="R300" t="s">
        <v>645</v>
      </c>
      <c r="S300" t="s">
        <v>24213</v>
      </c>
      <c r="T300" t="s">
        <v>24210</v>
      </c>
    </row>
    <row r="301" spans="1:20" x14ac:dyDescent="0.25">
      <c r="A301" t="s">
        <v>241</v>
      </c>
      <c r="B301" t="s">
        <v>247</v>
      </c>
      <c r="C301">
        <v>139</v>
      </c>
      <c r="D301">
        <v>1</v>
      </c>
      <c r="E301" t="s">
        <v>24214</v>
      </c>
      <c r="F301">
        <v>297</v>
      </c>
      <c r="G301">
        <v>0</v>
      </c>
      <c r="H301" t="s">
        <v>641</v>
      </c>
      <c r="I301" t="s">
        <v>8141</v>
      </c>
      <c r="J301" t="s">
        <v>888</v>
      </c>
      <c r="K301" t="s">
        <v>644</v>
      </c>
      <c r="L301" t="s">
        <v>645</v>
      </c>
      <c r="M301" t="s">
        <v>24215</v>
      </c>
      <c r="N301" t="s">
        <v>644</v>
      </c>
      <c r="O301" t="s">
        <v>647</v>
      </c>
      <c r="P301" t="s">
        <v>5</v>
      </c>
      <c r="Q301" t="s">
        <v>648</v>
      </c>
      <c r="R301" t="s">
        <v>645</v>
      </c>
      <c r="S301" t="s">
        <v>24216</v>
      </c>
      <c r="T301" t="s">
        <v>24215</v>
      </c>
    </row>
    <row r="302" spans="1:20" x14ac:dyDescent="0.25">
      <c r="A302" t="s">
        <v>240</v>
      </c>
      <c r="B302" t="s">
        <v>246</v>
      </c>
      <c r="C302">
        <v>139</v>
      </c>
      <c r="D302">
        <v>1</v>
      </c>
      <c r="E302" t="s">
        <v>24214</v>
      </c>
      <c r="F302">
        <v>297</v>
      </c>
      <c r="G302">
        <v>0</v>
      </c>
      <c r="H302" t="s">
        <v>641</v>
      </c>
      <c r="I302" t="s">
        <v>8141</v>
      </c>
      <c r="J302" t="s">
        <v>888</v>
      </c>
      <c r="K302" t="s">
        <v>644</v>
      </c>
      <c r="L302" t="s">
        <v>645</v>
      </c>
      <c r="M302" t="s">
        <v>24215</v>
      </c>
      <c r="N302" t="s">
        <v>644</v>
      </c>
      <c r="O302" t="s">
        <v>647</v>
      </c>
      <c r="P302" t="s">
        <v>5</v>
      </c>
      <c r="Q302" t="s">
        <v>648</v>
      </c>
      <c r="R302" t="s">
        <v>645</v>
      </c>
      <c r="S302" t="s">
        <v>24216</v>
      </c>
      <c r="T302" t="s">
        <v>24215</v>
      </c>
    </row>
    <row r="303" spans="1:20" x14ac:dyDescent="0.25">
      <c r="A303" t="s">
        <v>239</v>
      </c>
      <c r="B303" t="s">
        <v>245</v>
      </c>
      <c r="C303">
        <v>139</v>
      </c>
      <c r="D303">
        <v>1</v>
      </c>
      <c r="E303" t="s">
        <v>24214</v>
      </c>
      <c r="F303">
        <v>297</v>
      </c>
      <c r="G303">
        <v>0</v>
      </c>
      <c r="H303" t="s">
        <v>641</v>
      </c>
      <c r="I303" t="s">
        <v>8141</v>
      </c>
      <c r="J303" t="s">
        <v>888</v>
      </c>
      <c r="K303" t="s">
        <v>644</v>
      </c>
      <c r="L303" t="s">
        <v>645</v>
      </c>
      <c r="M303" t="s">
        <v>24215</v>
      </c>
      <c r="N303" t="s">
        <v>644</v>
      </c>
      <c r="O303" t="s">
        <v>647</v>
      </c>
      <c r="P303" t="s">
        <v>5</v>
      </c>
      <c r="Q303" t="s">
        <v>648</v>
      </c>
      <c r="R303" t="s">
        <v>645</v>
      </c>
      <c r="S303" t="s">
        <v>24216</v>
      </c>
      <c r="T303" t="s">
        <v>24215</v>
      </c>
    </row>
    <row r="304" spans="1:20" x14ac:dyDescent="0.25">
      <c r="A304" t="s">
        <v>240</v>
      </c>
      <c r="B304" t="s">
        <v>246</v>
      </c>
      <c r="C304">
        <v>139</v>
      </c>
      <c r="D304">
        <v>1</v>
      </c>
      <c r="E304" t="s">
        <v>24217</v>
      </c>
      <c r="F304">
        <v>99</v>
      </c>
      <c r="G304">
        <v>0</v>
      </c>
      <c r="H304" t="s">
        <v>641</v>
      </c>
      <c r="I304" t="s">
        <v>24218</v>
      </c>
      <c r="J304" t="s">
        <v>989</v>
      </c>
      <c r="K304" t="s">
        <v>644</v>
      </c>
      <c r="L304" t="s">
        <v>645</v>
      </c>
      <c r="M304" t="s">
        <v>24215</v>
      </c>
      <c r="N304" t="s">
        <v>644</v>
      </c>
      <c r="O304" t="s">
        <v>668</v>
      </c>
      <c r="P304" t="s">
        <v>5</v>
      </c>
      <c r="Q304" t="s">
        <v>669</v>
      </c>
      <c r="R304" t="s">
        <v>645</v>
      </c>
      <c r="S304" t="s">
        <v>24219</v>
      </c>
      <c r="T304" t="s">
        <v>24215</v>
      </c>
    </row>
    <row r="305" spans="1:20" x14ac:dyDescent="0.25">
      <c r="A305" t="s">
        <v>241</v>
      </c>
      <c r="B305" t="s">
        <v>247</v>
      </c>
      <c r="C305">
        <v>139</v>
      </c>
      <c r="D305">
        <v>1</v>
      </c>
      <c r="E305" t="s">
        <v>24220</v>
      </c>
      <c r="F305">
        <v>198</v>
      </c>
      <c r="G305">
        <v>0</v>
      </c>
      <c r="H305" t="s">
        <v>641</v>
      </c>
      <c r="I305" t="s">
        <v>24221</v>
      </c>
      <c r="J305" t="s">
        <v>652</v>
      </c>
      <c r="K305" t="s">
        <v>644</v>
      </c>
      <c r="L305" t="s">
        <v>645</v>
      </c>
      <c r="M305" t="s">
        <v>24222</v>
      </c>
      <c r="N305" t="s">
        <v>644</v>
      </c>
      <c r="O305" t="s">
        <v>668</v>
      </c>
      <c r="P305" t="s">
        <v>5</v>
      </c>
      <c r="Q305" t="s">
        <v>669</v>
      </c>
      <c r="R305" t="s">
        <v>645</v>
      </c>
      <c r="S305" t="s">
        <v>24223</v>
      </c>
      <c r="T305" t="s">
        <v>24222</v>
      </c>
    </row>
    <row r="306" spans="1:20" x14ac:dyDescent="0.25">
      <c r="A306" t="s">
        <v>239</v>
      </c>
      <c r="B306" t="s">
        <v>245</v>
      </c>
      <c r="C306">
        <v>139</v>
      </c>
      <c r="D306">
        <v>1</v>
      </c>
      <c r="E306" t="s">
        <v>24220</v>
      </c>
      <c r="F306">
        <v>198</v>
      </c>
      <c r="G306">
        <v>0</v>
      </c>
      <c r="H306" t="s">
        <v>641</v>
      </c>
      <c r="I306" t="s">
        <v>24221</v>
      </c>
      <c r="J306" t="s">
        <v>652</v>
      </c>
      <c r="K306" t="s">
        <v>644</v>
      </c>
      <c r="L306" t="s">
        <v>645</v>
      </c>
      <c r="M306" t="s">
        <v>24222</v>
      </c>
      <c r="N306" t="s">
        <v>644</v>
      </c>
      <c r="O306" t="s">
        <v>668</v>
      </c>
      <c r="P306" t="s">
        <v>5</v>
      </c>
      <c r="Q306" t="s">
        <v>669</v>
      </c>
      <c r="R306" t="s">
        <v>645</v>
      </c>
      <c r="S306" t="s">
        <v>24223</v>
      </c>
      <c r="T306" t="s">
        <v>24222</v>
      </c>
    </row>
    <row r="307" spans="1:20" x14ac:dyDescent="0.25">
      <c r="A307" t="s">
        <v>241</v>
      </c>
      <c r="B307" t="s">
        <v>247</v>
      </c>
      <c r="C307">
        <v>139</v>
      </c>
      <c r="D307">
        <v>1</v>
      </c>
      <c r="E307" t="s">
        <v>24224</v>
      </c>
      <c r="F307">
        <v>297</v>
      </c>
      <c r="G307">
        <v>0</v>
      </c>
      <c r="H307" t="s">
        <v>641</v>
      </c>
      <c r="I307" t="s">
        <v>24225</v>
      </c>
      <c r="J307" t="s">
        <v>657</v>
      </c>
      <c r="K307" t="s">
        <v>644</v>
      </c>
      <c r="L307" t="s">
        <v>645</v>
      </c>
      <c r="M307" t="s">
        <v>24215</v>
      </c>
      <c r="N307" t="s">
        <v>644</v>
      </c>
      <c r="O307" t="s">
        <v>668</v>
      </c>
      <c r="P307" t="s">
        <v>5</v>
      </c>
      <c r="Q307" t="s">
        <v>669</v>
      </c>
      <c r="R307" t="s">
        <v>645</v>
      </c>
      <c r="S307" t="s">
        <v>24226</v>
      </c>
      <c r="T307" t="s">
        <v>24222</v>
      </c>
    </row>
    <row r="308" spans="1:20" x14ac:dyDescent="0.25">
      <c r="A308" t="s">
        <v>601</v>
      </c>
      <c r="B308" t="s">
        <v>602</v>
      </c>
      <c r="C308">
        <v>139</v>
      </c>
      <c r="D308">
        <v>1</v>
      </c>
      <c r="E308" t="s">
        <v>24224</v>
      </c>
      <c r="F308">
        <v>297</v>
      </c>
      <c r="G308">
        <v>0</v>
      </c>
      <c r="H308" t="s">
        <v>641</v>
      </c>
      <c r="I308" t="s">
        <v>24225</v>
      </c>
      <c r="J308" t="s">
        <v>657</v>
      </c>
      <c r="K308" t="s">
        <v>644</v>
      </c>
      <c r="L308" t="s">
        <v>645</v>
      </c>
      <c r="M308" t="s">
        <v>24215</v>
      </c>
      <c r="N308" t="s">
        <v>644</v>
      </c>
      <c r="O308" t="s">
        <v>668</v>
      </c>
      <c r="P308" t="s">
        <v>5</v>
      </c>
      <c r="Q308" t="s">
        <v>669</v>
      </c>
      <c r="R308" t="s">
        <v>645</v>
      </c>
      <c r="S308" t="s">
        <v>24226</v>
      </c>
      <c r="T308" t="s">
        <v>24222</v>
      </c>
    </row>
    <row r="309" spans="1:20" x14ac:dyDescent="0.25">
      <c r="A309" t="s">
        <v>239</v>
      </c>
      <c r="B309" t="s">
        <v>245</v>
      </c>
      <c r="C309">
        <v>139</v>
      </c>
      <c r="D309">
        <v>1</v>
      </c>
      <c r="E309" t="s">
        <v>24224</v>
      </c>
      <c r="F309">
        <v>297</v>
      </c>
      <c r="G309">
        <v>0</v>
      </c>
      <c r="H309" t="s">
        <v>641</v>
      </c>
      <c r="I309" t="s">
        <v>24225</v>
      </c>
      <c r="J309" t="s">
        <v>657</v>
      </c>
      <c r="K309" t="s">
        <v>644</v>
      </c>
      <c r="L309" t="s">
        <v>645</v>
      </c>
      <c r="M309" t="s">
        <v>24215</v>
      </c>
      <c r="N309" t="s">
        <v>644</v>
      </c>
      <c r="O309" t="s">
        <v>668</v>
      </c>
      <c r="P309" t="s">
        <v>5</v>
      </c>
      <c r="Q309" t="s">
        <v>669</v>
      </c>
      <c r="R309" t="s">
        <v>645</v>
      </c>
      <c r="S309" t="s">
        <v>24226</v>
      </c>
      <c r="T309" t="s">
        <v>24222</v>
      </c>
    </row>
    <row r="310" spans="1:20" x14ac:dyDescent="0.25">
      <c r="A310" t="s">
        <v>241</v>
      </c>
      <c r="B310" t="s">
        <v>247</v>
      </c>
      <c r="C310">
        <v>139</v>
      </c>
      <c r="D310">
        <v>1</v>
      </c>
      <c r="E310" t="s">
        <v>24227</v>
      </c>
      <c r="F310">
        <v>198</v>
      </c>
      <c r="G310">
        <v>0</v>
      </c>
      <c r="H310" t="s">
        <v>641</v>
      </c>
      <c r="I310" t="s">
        <v>24228</v>
      </c>
      <c r="J310" t="s">
        <v>847</v>
      </c>
      <c r="K310" t="s">
        <v>644</v>
      </c>
      <c r="L310" t="s">
        <v>645</v>
      </c>
      <c r="M310" t="s">
        <v>24222</v>
      </c>
      <c r="N310" t="s">
        <v>644</v>
      </c>
      <c r="O310" t="s">
        <v>726</v>
      </c>
      <c r="P310" t="s">
        <v>5</v>
      </c>
      <c r="Q310" t="s">
        <v>648</v>
      </c>
      <c r="R310" t="s">
        <v>645</v>
      </c>
      <c r="S310" t="s">
        <v>24229</v>
      </c>
      <c r="T310" t="s">
        <v>24222</v>
      </c>
    </row>
    <row r="311" spans="1:20" x14ac:dyDescent="0.25">
      <c r="A311" t="s">
        <v>601</v>
      </c>
      <c r="B311" t="s">
        <v>602</v>
      </c>
      <c r="C311">
        <v>139</v>
      </c>
      <c r="D311">
        <v>1</v>
      </c>
      <c r="E311" t="s">
        <v>24227</v>
      </c>
      <c r="F311">
        <v>198</v>
      </c>
      <c r="G311">
        <v>0</v>
      </c>
      <c r="H311" t="s">
        <v>641</v>
      </c>
      <c r="I311" t="s">
        <v>24228</v>
      </c>
      <c r="J311" t="s">
        <v>847</v>
      </c>
      <c r="K311" t="s">
        <v>644</v>
      </c>
      <c r="L311" t="s">
        <v>645</v>
      </c>
      <c r="M311" t="s">
        <v>24222</v>
      </c>
      <c r="N311" t="s">
        <v>644</v>
      </c>
      <c r="O311" t="s">
        <v>726</v>
      </c>
      <c r="P311" t="s">
        <v>5</v>
      </c>
      <c r="Q311" t="s">
        <v>648</v>
      </c>
      <c r="R311" t="s">
        <v>645</v>
      </c>
      <c r="S311" t="s">
        <v>24229</v>
      </c>
      <c r="T311" t="s">
        <v>24222</v>
      </c>
    </row>
    <row r="312" spans="1:20" x14ac:dyDescent="0.25">
      <c r="A312" t="s">
        <v>239</v>
      </c>
      <c r="B312" t="s">
        <v>245</v>
      </c>
      <c r="C312">
        <v>139</v>
      </c>
      <c r="D312">
        <v>1</v>
      </c>
      <c r="E312" t="s">
        <v>24230</v>
      </c>
      <c r="F312">
        <v>99</v>
      </c>
      <c r="G312">
        <v>0</v>
      </c>
      <c r="H312" t="s">
        <v>641</v>
      </c>
      <c r="I312" t="s">
        <v>24231</v>
      </c>
      <c r="J312" t="s">
        <v>694</v>
      </c>
      <c r="K312" t="s">
        <v>644</v>
      </c>
      <c r="L312" t="s">
        <v>645</v>
      </c>
      <c r="M312" t="s">
        <v>24232</v>
      </c>
      <c r="N312" t="s">
        <v>644</v>
      </c>
      <c r="O312" t="s">
        <v>647</v>
      </c>
      <c r="P312" t="s">
        <v>5</v>
      </c>
      <c r="Q312" t="s">
        <v>648</v>
      </c>
      <c r="R312" t="s">
        <v>645</v>
      </c>
      <c r="S312" t="s">
        <v>24233</v>
      </c>
      <c r="T312" t="s">
        <v>24222</v>
      </c>
    </row>
    <row r="313" spans="1:20" x14ac:dyDescent="0.25">
      <c r="A313" t="s">
        <v>239</v>
      </c>
      <c r="B313" t="s">
        <v>245</v>
      </c>
      <c r="C313">
        <v>139</v>
      </c>
      <c r="D313">
        <v>1</v>
      </c>
      <c r="E313" t="s">
        <v>24234</v>
      </c>
      <c r="F313">
        <v>99</v>
      </c>
      <c r="G313">
        <v>0</v>
      </c>
      <c r="H313" t="s">
        <v>641</v>
      </c>
      <c r="I313" t="s">
        <v>24235</v>
      </c>
      <c r="J313" t="s">
        <v>724</v>
      </c>
      <c r="K313" t="s">
        <v>644</v>
      </c>
      <c r="L313" t="s">
        <v>645</v>
      </c>
      <c r="M313" t="s">
        <v>24222</v>
      </c>
      <c r="N313" t="s">
        <v>644</v>
      </c>
      <c r="O313" t="s">
        <v>732</v>
      </c>
      <c r="P313" t="s">
        <v>5</v>
      </c>
      <c r="Q313" t="s">
        <v>669</v>
      </c>
      <c r="R313" t="s">
        <v>645</v>
      </c>
      <c r="S313" t="s">
        <v>24236</v>
      </c>
      <c r="T313" t="s">
        <v>24232</v>
      </c>
    </row>
    <row r="314" spans="1:20" x14ac:dyDescent="0.25">
      <c r="A314" t="s">
        <v>18</v>
      </c>
      <c r="B314" t="s">
        <v>19</v>
      </c>
      <c r="C314">
        <v>66.666666666666671</v>
      </c>
      <c r="D314">
        <v>3</v>
      </c>
      <c r="E314" t="s">
        <v>24237</v>
      </c>
      <c r="F314">
        <v>100</v>
      </c>
      <c r="G314">
        <v>0</v>
      </c>
      <c r="H314" t="s">
        <v>641</v>
      </c>
      <c r="I314" t="s">
        <v>24238</v>
      </c>
      <c r="J314" t="s">
        <v>1018</v>
      </c>
      <c r="K314" t="s">
        <v>644</v>
      </c>
      <c r="L314" t="s">
        <v>645</v>
      </c>
      <c r="M314" t="s">
        <v>24239</v>
      </c>
      <c r="N314" t="s">
        <v>644</v>
      </c>
      <c r="O314" t="s">
        <v>668</v>
      </c>
      <c r="P314" t="s">
        <v>5</v>
      </c>
      <c r="Q314" t="s">
        <v>669</v>
      </c>
      <c r="R314" t="s">
        <v>645</v>
      </c>
      <c r="S314" t="s">
        <v>24240</v>
      </c>
      <c r="T314" t="s">
        <v>24241</v>
      </c>
    </row>
    <row r="315" spans="1:20" x14ac:dyDescent="0.25">
      <c r="A315" t="s">
        <v>239</v>
      </c>
      <c r="B315" t="s">
        <v>245</v>
      </c>
      <c r="C315">
        <v>139</v>
      </c>
      <c r="D315">
        <v>1</v>
      </c>
      <c r="E315" t="s">
        <v>24242</v>
      </c>
      <c r="F315">
        <v>100</v>
      </c>
      <c r="G315">
        <v>1</v>
      </c>
      <c r="H315" t="s">
        <v>641</v>
      </c>
      <c r="I315" t="s">
        <v>24243</v>
      </c>
      <c r="J315" t="s">
        <v>1441</v>
      </c>
      <c r="K315" t="s">
        <v>644</v>
      </c>
      <c r="L315" t="s">
        <v>645</v>
      </c>
      <c r="M315" t="s">
        <v>24244</v>
      </c>
      <c r="N315" t="s">
        <v>644</v>
      </c>
      <c r="O315" t="s">
        <v>647</v>
      </c>
      <c r="P315" t="s">
        <v>5</v>
      </c>
      <c r="Q315" t="s">
        <v>648</v>
      </c>
      <c r="R315" t="s">
        <v>645</v>
      </c>
      <c r="S315" t="s">
        <v>24245</v>
      </c>
      <c r="T315" t="s">
        <v>24246</v>
      </c>
    </row>
    <row r="316" spans="1:20" x14ac:dyDescent="0.25">
      <c r="A316" t="s">
        <v>601</v>
      </c>
      <c r="B316" t="s">
        <v>602</v>
      </c>
      <c r="C316">
        <v>139</v>
      </c>
      <c r="D316">
        <v>1</v>
      </c>
      <c r="E316" t="s">
        <v>24247</v>
      </c>
      <c r="F316">
        <v>297</v>
      </c>
      <c r="G316">
        <v>0</v>
      </c>
      <c r="H316" t="s">
        <v>641</v>
      </c>
      <c r="I316" t="s">
        <v>5118</v>
      </c>
      <c r="J316" t="s">
        <v>796</v>
      </c>
      <c r="K316" t="s">
        <v>644</v>
      </c>
      <c r="L316" t="s">
        <v>645</v>
      </c>
      <c r="M316" t="s">
        <v>24246</v>
      </c>
      <c r="N316" t="s">
        <v>644</v>
      </c>
      <c r="O316" t="s">
        <v>668</v>
      </c>
      <c r="P316" t="s">
        <v>5</v>
      </c>
      <c r="Q316" t="s">
        <v>669</v>
      </c>
      <c r="R316" t="s">
        <v>645</v>
      </c>
      <c r="S316" t="s">
        <v>24248</v>
      </c>
      <c r="T316" t="s">
        <v>24244</v>
      </c>
    </row>
    <row r="317" spans="1:20" x14ac:dyDescent="0.25">
      <c r="A317" t="s">
        <v>240</v>
      </c>
      <c r="B317" t="s">
        <v>246</v>
      </c>
      <c r="C317">
        <v>139</v>
      </c>
      <c r="D317">
        <v>1</v>
      </c>
      <c r="E317" t="s">
        <v>24247</v>
      </c>
      <c r="F317">
        <v>297</v>
      </c>
      <c r="G317">
        <v>0</v>
      </c>
      <c r="H317" t="s">
        <v>641</v>
      </c>
      <c r="I317" t="s">
        <v>5118</v>
      </c>
      <c r="J317" t="s">
        <v>796</v>
      </c>
      <c r="K317" t="s">
        <v>644</v>
      </c>
      <c r="L317" t="s">
        <v>645</v>
      </c>
      <c r="M317" t="s">
        <v>24246</v>
      </c>
      <c r="N317" t="s">
        <v>644</v>
      </c>
      <c r="O317" t="s">
        <v>668</v>
      </c>
      <c r="P317" t="s">
        <v>5</v>
      </c>
      <c r="Q317" t="s">
        <v>669</v>
      </c>
      <c r="R317" t="s">
        <v>645</v>
      </c>
      <c r="S317" t="s">
        <v>24248</v>
      </c>
      <c r="T317" t="s">
        <v>24244</v>
      </c>
    </row>
    <row r="318" spans="1:20" x14ac:dyDescent="0.25">
      <c r="A318" t="s">
        <v>239</v>
      </c>
      <c r="B318" t="s">
        <v>245</v>
      </c>
      <c r="C318">
        <v>139</v>
      </c>
      <c r="D318">
        <v>1</v>
      </c>
      <c r="E318" t="s">
        <v>24247</v>
      </c>
      <c r="F318">
        <v>297</v>
      </c>
      <c r="G318">
        <v>0</v>
      </c>
      <c r="H318" t="s">
        <v>641</v>
      </c>
      <c r="I318" t="s">
        <v>5118</v>
      </c>
      <c r="J318" t="s">
        <v>796</v>
      </c>
      <c r="K318" t="s">
        <v>644</v>
      </c>
      <c r="L318" t="s">
        <v>645</v>
      </c>
      <c r="M318" t="s">
        <v>24246</v>
      </c>
      <c r="N318" t="s">
        <v>644</v>
      </c>
      <c r="O318" t="s">
        <v>668</v>
      </c>
      <c r="P318" t="s">
        <v>5</v>
      </c>
      <c r="Q318" t="s">
        <v>669</v>
      </c>
      <c r="R318" t="s">
        <v>645</v>
      </c>
      <c r="S318" t="s">
        <v>24248</v>
      </c>
      <c r="T318" t="s">
        <v>24244</v>
      </c>
    </row>
    <row r="319" spans="1:20" x14ac:dyDescent="0.25">
      <c r="A319" t="s">
        <v>18</v>
      </c>
      <c r="B319" t="s">
        <v>19</v>
      </c>
      <c r="C319">
        <v>33</v>
      </c>
      <c r="D319">
        <v>10</v>
      </c>
      <c r="E319" t="s">
        <v>24249</v>
      </c>
      <c r="F319">
        <v>330</v>
      </c>
      <c r="G319">
        <v>0</v>
      </c>
      <c r="H319" t="s">
        <v>729</v>
      </c>
      <c r="I319" t="s">
        <v>24238</v>
      </c>
      <c r="J319" t="s">
        <v>1018</v>
      </c>
      <c r="K319" t="s">
        <v>644</v>
      </c>
      <c r="L319" t="s">
        <v>645</v>
      </c>
      <c r="M319" t="s">
        <v>24244</v>
      </c>
      <c r="N319" t="s">
        <v>644</v>
      </c>
      <c r="O319" t="s">
        <v>647</v>
      </c>
      <c r="P319" t="s">
        <v>5</v>
      </c>
      <c r="Q319" t="s">
        <v>648</v>
      </c>
      <c r="R319" t="s">
        <v>645</v>
      </c>
      <c r="S319" t="s">
        <v>24250</v>
      </c>
      <c r="T319" t="s">
        <v>24244</v>
      </c>
    </row>
    <row r="320" spans="1:20" x14ac:dyDescent="0.25">
      <c r="A320" t="s">
        <v>239</v>
      </c>
      <c r="B320" t="s">
        <v>245</v>
      </c>
      <c r="C320">
        <v>139</v>
      </c>
      <c r="D320">
        <v>7</v>
      </c>
      <c r="E320" t="s">
        <v>24251</v>
      </c>
      <c r="F320">
        <v>820</v>
      </c>
      <c r="G320">
        <v>127</v>
      </c>
      <c r="H320" t="s">
        <v>641</v>
      </c>
      <c r="I320" t="s">
        <v>24252</v>
      </c>
      <c r="J320" t="s">
        <v>3676</v>
      </c>
      <c r="K320" t="s">
        <v>644</v>
      </c>
      <c r="L320" t="s">
        <v>645</v>
      </c>
      <c r="M320" t="s">
        <v>24246</v>
      </c>
      <c r="N320" t="s">
        <v>644</v>
      </c>
      <c r="O320" t="s">
        <v>668</v>
      </c>
      <c r="P320" t="s">
        <v>5</v>
      </c>
      <c r="Q320" t="s">
        <v>669</v>
      </c>
      <c r="R320" t="s">
        <v>645</v>
      </c>
      <c r="S320" t="s">
        <v>24253</v>
      </c>
      <c r="T320" t="s">
        <v>24244</v>
      </c>
    </row>
    <row r="321" spans="1:20" x14ac:dyDescent="0.25">
      <c r="A321" t="s">
        <v>239</v>
      </c>
      <c r="B321" t="s">
        <v>245</v>
      </c>
      <c r="C321">
        <v>139</v>
      </c>
      <c r="D321">
        <v>1</v>
      </c>
      <c r="E321" t="s">
        <v>24254</v>
      </c>
      <c r="F321">
        <v>99</v>
      </c>
      <c r="G321">
        <v>0</v>
      </c>
      <c r="H321" t="s">
        <v>641</v>
      </c>
      <c r="I321" t="s">
        <v>24255</v>
      </c>
      <c r="J321" t="s">
        <v>1314</v>
      </c>
      <c r="K321" t="s">
        <v>644</v>
      </c>
      <c r="L321" t="s">
        <v>645</v>
      </c>
      <c r="M321" t="s">
        <v>24244</v>
      </c>
      <c r="N321" t="s">
        <v>644</v>
      </c>
      <c r="O321" t="s">
        <v>647</v>
      </c>
      <c r="P321" t="s">
        <v>5</v>
      </c>
      <c r="Q321" t="s">
        <v>648</v>
      </c>
      <c r="R321" t="s">
        <v>645</v>
      </c>
      <c r="S321" t="s">
        <v>24256</v>
      </c>
      <c r="T321" t="s">
        <v>24244</v>
      </c>
    </row>
    <row r="322" spans="1:20" x14ac:dyDescent="0.25">
      <c r="A322" t="s">
        <v>239</v>
      </c>
      <c r="B322" t="s">
        <v>245</v>
      </c>
      <c r="C322">
        <v>139</v>
      </c>
      <c r="D322">
        <v>1</v>
      </c>
      <c r="E322" t="s">
        <v>24257</v>
      </c>
      <c r="F322">
        <v>99</v>
      </c>
      <c r="G322">
        <v>0</v>
      </c>
      <c r="H322" t="s">
        <v>641</v>
      </c>
      <c r="I322" t="s">
        <v>24258</v>
      </c>
      <c r="J322" t="s">
        <v>859</v>
      </c>
      <c r="K322" t="s">
        <v>644</v>
      </c>
      <c r="L322" t="s">
        <v>645</v>
      </c>
      <c r="M322" t="s">
        <v>24244</v>
      </c>
      <c r="N322" t="s">
        <v>644</v>
      </c>
      <c r="O322" t="s">
        <v>668</v>
      </c>
      <c r="P322" t="s">
        <v>5</v>
      </c>
      <c r="Q322" t="s">
        <v>669</v>
      </c>
      <c r="R322" t="s">
        <v>645</v>
      </c>
      <c r="S322" t="s">
        <v>24259</v>
      </c>
      <c r="T322" t="s">
        <v>24244</v>
      </c>
    </row>
    <row r="323" spans="1:20" x14ac:dyDescent="0.25">
      <c r="A323" t="s">
        <v>101</v>
      </c>
      <c r="B323" t="s">
        <v>74</v>
      </c>
      <c r="C323">
        <v>120</v>
      </c>
      <c r="D323">
        <v>1</v>
      </c>
      <c r="E323" t="s">
        <v>24260</v>
      </c>
      <c r="F323">
        <v>88</v>
      </c>
      <c r="G323">
        <v>3</v>
      </c>
      <c r="H323" t="s">
        <v>641</v>
      </c>
      <c r="I323" t="s">
        <v>24261</v>
      </c>
      <c r="J323" t="s">
        <v>989</v>
      </c>
      <c r="K323" t="s">
        <v>644</v>
      </c>
      <c r="L323" t="s">
        <v>645</v>
      </c>
      <c r="M323" t="s">
        <v>24262</v>
      </c>
      <c r="N323" t="s">
        <v>644</v>
      </c>
      <c r="O323" t="s">
        <v>647</v>
      </c>
      <c r="P323" t="s">
        <v>5</v>
      </c>
      <c r="Q323" t="s">
        <v>648</v>
      </c>
      <c r="R323" t="s">
        <v>645</v>
      </c>
      <c r="S323" t="s">
        <v>24263</v>
      </c>
      <c r="T323" t="s">
        <v>24262</v>
      </c>
    </row>
    <row r="324" spans="1:20" x14ac:dyDescent="0.25">
      <c r="A324" t="s">
        <v>101</v>
      </c>
      <c r="B324" t="s">
        <v>74</v>
      </c>
      <c r="C324">
        <v>120</v>
      </c>
      <c r="D324">
        <v>4</v>
      </c>
      <c r="E324" t="s">
        <v>24264</v>
      </c>
      <c r="F324">
        <v>340</v>
      </c>
      <c r="G324">
        <v>0</v>
      </c>
      <c r="H324" t="s">
        <v>641</v>
      </c>
      <c r="I324" t="s">
        <v>24265</v>
      </c>
      <c r="J324" t="s">
        <v>771</v>
      </c>
      <c r="K324" t="s">
        <v>644</v>
      </c>
      <c r="L324" t="s">
        <v>645</v>
      </c>
      <c r="M324" t="s">
        <v>24266</v>
      </c>
      <c r="N324" t="s">
        <v>644</v>
      </c>
      <c r="O324" t="s">
        <v>647</v>
      </c>
      <c r="P324" t="s">
        <v>5</v>
      </c>
      <c r="Q324" t="s">
        <v>648</v>
      </c>
      <c r="R324" t="s">
        <v>645</v>
      </c>
      <c r="S324" t="s">
        <v>24267</v>
      </c>
      <c r="T324" t="s">
        <v>24262</v>
      </c>
    </row>
    <row r="325" spans="1:20" x14ac:dyDescent="0.25">
      <c r="A325" t="s">
        <v>101</v>
      </c>
      <c r="B325" t="s">
        <v>74</v>
      </c>
      <c r="C325">
        <v>120</v>
      </c>
      <c r="D325">
        <v>5</v>
      </c>
      <c r="E325" t="s">
        <v>24268</v>
      </c>
      <c r="F325">
        <v>425</v>
      </c>
      <c r="G325">
        <v>0</v>
      </c>
      <c r="H325" t="s">
        <v>641</v>
      </c>
      <c r="I325" t="s">
        <v>23094</v>
      </c>
      <c r="J325" t="s">
        <v>657</v>
      </c>
      <c r="K325" t="s">
        <v>644</v>
      </c>
      <c r="L325" t="s">
        <v>645</v>
      </c>
      <c r="M325" t="s">
        <v>24266</v>
      </c>
      <c r="N325" t="s">
        <v>644</v>
      </c>
      <c r="O325" t="s">
        <v>647</v>
      </c>
      <c r="P325" t="s">
        <v>5</v>
      </c>
      <c r="Q325" t="s">
        <v>648</v>
      </c>
      <c r="R325" t="s">
        <v>645</v>
      </c>
      <c r="S325" t="s">
        <v>24269</v>
      </c>
      <c r="T325" t="s">
        <v>24266</v>
      </c>
    </row>
    <row r="326" spans="1:20" x14ac:dyDescent="0.25">
      <c r="A326" t="s">
        <v>101</v>
      </c>
      <c r="B326" t="s">
        <v>74</v>
      </c>
      <c r="C326">
        <v>120</v>
      </c>
      <c r="D326">
        <v>1</v>
      </c>
      <c r="E326" t="s">
        <v>24270</v>
      </c>
      <c r="F326">
        <v>85</v>
      </c>
      <c r="G326">
        <v>0</v>
      </c>
      <c r="H326" t="s">
        <v>641</v>
      </c>
      <c r="I326" t="s">
        <v>24271</v>
      </c>
      <c r="J326" t="s">
        <v>666</v>
      </c>
      <c r="K326" t="s">
        <v>644</v>
      </c>
      <c r="L326" t="s">
        <v>645</v>
      </c>
      <c r="M326" t="s">
        <v>24262</v>
      </c>
      <c r="N326" t="s">
        <v>644</v>
      </c>
      <c r="O326" t="s">
        <v>668</v>
      </c>
      <c r="P326" t="s">
        <v>5</v>
      </c>
      <c r="Q326" t="s">
        <v>669</v>
      </c>
      <c r="R326" t="s">
        <v>645</v>
      </c>
      <c r="S326" t="s">
        <v>24272</v>
      </c>
      <c r="T326" t="s">
        <v>24266</v>
      </c>
    </row>
    <row r="327" spans="1:20" x14ac:dyDescent="0.25">
      <c r="A327" t="s">
        <v>22</v>
      </c>
      <c r="B327" t="s">
        <v>27</v>
      </c>
      <c r="C327">
        <v>120</v>
      </c>
      <c r="D327">
        <v>1</v>
      </c>
      <c r="E327" t="s">
        <v>24273</v>
      </c>
      <c r="F327">
        <v>85</v>
      </c>
      <c r="G327">
        <v>0</v>
      </c>
      <c r="H327" t="s">
        <v>641</v>
      </c>
      <c r="I327" t="s">
        <v>24274</v>
      </c>
      <c r="J327" t="s">
        <v>745</v>
      </c>
      <c r="K327" t="s">
        <v>644</v>
      </c>
      <c r="L327" t="s">
        <v>645</v>
      </c>
      <c r="M327" t="s">
        <v>24275</v>
      </c>
      <c r="N327" t="s">
        <v>644</v>
      </c>
      <c r="O327" t="s">
        <v>647</v>
      </c>
      <c r="P327" t="s">
        <v>5</v>
      </c>
      <c r="Q327" t="s">
        <v>648</v>
      </c>
      <c r="R327" t="s">
        <v>645</v>
      </c>
      <c r="S327" t="s">
        <v>24276</v>
      </c>
      <c r="T327" t="s">
        <v>24277</v>
      </c>
    </row>
    <row r="328" spans="1:20" x14ac:dyDescent="0.25">
      <c r="A328" t="s">
        <v>22</v>
      </c>
      <c r="B328" t="s">
        <v>27</v>
      </c>
      <c r="C328">
        <v>120</v>
      </c>
      <c r="D328">
        <v>1</v>
      </c>
      <c r="E328" t="s">
        <v>24278</v>
      </c>
      <c r="F328">
        <v>85</v>
      </c>
      <c r="G328">
        <v>0</v>
      </c>
      <c r="H328" t="s">
        <v>641</v>
      </c>
      <c r="I328" t="s">
        <v>24279</v>
      </c>
      <c r="J328" t="s">
        <v>714</v>
      </c>
      <c r="K328" t="s">
        <v>644</v>
      </c>
      <c r="L328" t="s">
        <v>645</v>
      </c>
      <c r="M328" t="s">
        <v>24280</v>
      </c>
      <c r="N328" t="s">
        <v>644</v>
      </c>
      <c r="O328" t="s">
        <v>668</v>
      </c>
      <c r="P328" t="s">
        <v>5</v>
      </c>
      <c r="Q328" t="s">
        <v>669</v>
      </c>
      <c r="R328" t="s">
        <v>645</v>
      </c>
      <c r="S328" t="s">
        <v>24281</v>
      </c>
      <c r="T328" t="s">
        <v>24280</v>
      </c>
    </row>
    <row r="329" spans="1:20" x14ac:dyDescent="0.25">
      <c r="A329" t="s">
        <v>22</v>
      </c>
      <c r="B329" t="s">
        <v>27</v>
      </c>
      <c r="C329">
        <v>120</v>
      </c>
      <c r="D329">
        <v>6</v>
      </c>
      <c r="E329" t="s">
        <v>24282</v>
      </c>
      <c r="F329">
        <v>510</v>
      </c>
      <c r="G329">
        <v>0</v>
      </c>
      <c r="H329" t="s">
        <v>641</v>
      </c>
      <c r="I329" t="s">
        <v>24265</v>
      </c>
      <c r="J329" t="s">
        <v>771</v>
      </c>
      <c r="K329" t="s">
        <v>644</v>
      </c>
      <c r="L329" t="s">
        <v>645</v>
      </c>
      <c r="M329" t="s">
        <v>24280</v>
      </c>
      <c r="N329" t="s">
        <v>644</v>
      </c>
      <c r="O329" t="s">
        <v>647</v>
      </c>
      <c r="P329" t="s">
        <v>5</v>
      </c>
      <c r="Q329" t="s">
        <v>648</v>
      </c>
      <c r="R329" t="s">
        <v>645</v>
      </c>
      <c r="S329" t="s">
        <v>24283</v>
      </c>
      <c r="T329" t="s">
        <v>24280</v>
      </c>
    </row>
    <row r="330" spans="1:20" x14ac:dyDescent="0.25">
      <c r="A330" t="s">
        <v>22</v>
      </c>
      <c r="B330" t="s">
        <v>27</v>
      </c>
      <c r="C330">
        <v>120</v>
      </c>
      <c r="D330">
        <v>1</v>
      </c>
      <c r="E330" t="s">
        <v>24284</v>
      </c>
      <c r="F330">
        <v>85</v>
      </c>
      <c r="G330">
        <v>0</v>
      </c>
      <c r="H330" t="s">
        <v>641</v>
      </c>
      <c r="I330" t="s">
        <v>24285</v>
      </c>
      <c r="J330" t="s">
        <v>2660</v>
      </c>
      <c r="K330" t="s">
        <v>644</v>
      </c>
      <c r="L330" t="s">
        <v>645</v>
      </c>
      <c r="M330" t="s">
        <v>24286</v>
      </c>
      <c r="N330" t="s">
        <v>644</v>
      </c>
      <c r="O330" t="s">
        <v>647</v>
      </c>
      <c r="P330" t="s">
        <v>5</v>
      </c>
      <c r="Q330" t="s">
        <v>648</v>
      </c>
      <c r="R330" t="s">
        <v>645</v>
      </c>
      <c r="S330" t="s">
        <v>24287</v>
      </c>
      <c r="T330" t="s">
        <v>24286</v>
      </c>
    </row>
    <row r="331" spans="1:20" x14ac:dyDescent="0.25">
      <c r="A331" t="s">
        <v>147</v>
      </c>
      <c r="B331" t="s">
        <v>148</v>
      </c>
      <c r="C331">
        <v>50</v>
      </c>
      <c r="D331">
        <v>24</v>
      </c>
      <c r="E331" t="s">
        <v>24288</v>
      </c>
      <c r="F331">
        <v>800</v>
      </c>
      <c r="G331">
        <v>0</v>
      </c>
      <c r="H331" t="s">
        <v>641</v>
      </c>
      <c r="I331" t="s">
        <v>24289</v>
      </c>
      <c r="J331" t="s">
        <v>685</v>
      </c>
      <c r="K331" t="s">
        <v>644</v>
      </c>
      <c r="L331" t="s">
        <v>645</v>
      </c>
      <c r="M331" t="s">
        <v>24286</v>
      </c>
      <c r="N331" t="s">
        <v>644</v>
      </c>
      <c r="O331" t="s">
        <v>647</v>
      </c>
      <c r="P331" t="s">
        <v>5</v>
      </c>
      <c r="Q331" t="s">
        <v>648</v>
      </c>
      <c r="R331" t="s">
        <v>645</v>
      </c>
      <c r="S331" t="s">
        <v>24290</v>
      </c>
      <c r="T331" t="s">
        <v>24286</v>
      </c>
    </row>
    <row r="332" spans="1:20" x14ac:dyDescent="0.25">
      <c r="A332" t="s">
        <v>147</v>
      </c>
      <c r="B332" t="s">
        <v>148</v>
      </c>
      <c r="C332">
        <v>65</v>
      </c>
      <c r="D332">
        <v>9</v>
      </c>
      <c r="E332" t="s">
        <v>24291</v>
      </c>
      <c r="F332">
        <v>299</v>
      </c>
      <c r="G332">
        <v>0</v>
      </c>
      <c r="H332" t="s">
        <v>641</v>
      </c>
      <c r="I332" t="s">
        <v>14069</v>
      </c>
      <c r="J332" t="s">
        <v>1314</v>
      </c>
      <c r="K332" t="s">
        <v>644</v>
      </c>
      <c r="L332" t="s">
        <v>645</v>
      </c>
      <c r="M332" t="s">
        <v>24292</v>
      </c>
      <c r="N332" t="s">
        <v>644</v>
      </c>
      <c r="O332" t="s">
        <v>647</v>
      </c>
      <c r="P332" t="s">
        <v>5</v>
      </c>
      <c r="Q332" t="s">
        <v>648</v>
      </c>
      <c r="R332" t="s">
        <v>645</v>
      </c>
      <c r="S332" t="s">
        <v>24293</v>
      </c>
      <c r="T332" t="s">
        <v>24292</v>
      </c>
    </row>
    <row r="333" spans="1:20" x14ac:dyDescent="0.25">
      <c r="A333" t="s">
        <v>14</v>
      </c>
      <c r="B333" t="s">
        <v>15</v>
      </c>
      <c r="C333">
        <v>60</v>
      </c>
      <c r="D333">
        <v>1</v>
      </c>
      <c r="E333" t="s">
        <v>24294</v>
      </c>
      <c r="F333">
        <v>139</v>
      </c>
      <c r="G333">
        <v>0</v>
      </c>
      <c r="H333" t="s">
        <v>673</v>
      </c>
      <c r="I333" t="s">
        <v>20594</v>
      </c>
      <c r="J333" t="s">
        <v>24295</v>
      </c>
      <c r="K333" t="s">
        <v>24296</v>
      </c>
      <c r="L333" t="s">
        <v>1359</v>
      </c>
      <c r="M333" t="s">
        <v>24297</v>
      </c>
      <c r="N333" t="s">
        <v>644</v>
      </c>
      <c r="O333" t="s">
        <v>679</v>
      </c>
      <c r="P333" t="s">
        <v>26</v>
      </c>
      <c r="Q333" t="s">
        <v>680</v>
      </c>
      <c r="R333" t="s">
        <v>645</v>
      </c>
      <c r="S333" t="s">
        <v>24298</v>
      </c>
      <c r="T333" t="s">
        <v>24299</v>
      </c>
    </row>
    <row r="334" spans="1:20" x14ac:dyDescent="0.25">
      <c r="A334" t="s">
        <v>22</v>
      </c>
      <c r="B334" t="s">
        <v>27</v>
      </c>
      <c r="C334">
        <v>79</v>
      </c>
      <c r="D334">
        <v>1</v>
      </c>
      <c r="E334" t="s">
        <v>24294</v>
      </c>
      <c r="F334">
        <v>139</v>
      </c>
      <c r="G334">
        <v>0</v>
      </c>
      <c r="H334" t="s">
        <v>673</v>
      </c>
      <c r="I334" t="s">
        <v>20594</v>
      </c>
      <c r="J334" t="s">
        <v>24295</v>
      </c>
      <c r="K334" t="s">
        <v>24296</v>
      </c>
      <c r="L334" t="s">
        <v>1359</v>
      </c>
      <c r="M334" t="s">
        <v>24297</v>
      </c>
      <c r="N334" t="s">
        <v>644</v>
      </c>
      <c r="O334" t="s">
        <v>679</v>
      </c>
      <c r="P334" t="s">
        <v>26</v>
      </c>
      <c r="Q334" t="s">
        <v>680</v>
      </c>
      <c r="R334" t="s">
        <v>645</v>
      </c>
      <c r="S334" t="s">
        <v>24298</v>
      </c>
      <c r="T334" t="s">
        <v>24299</v>
      </c>
    </row>
    <row r="335" spans="1:20" x14ac:dyDescent="0.25">
      <c r="A335" t="s">
        <v>72</v>
      </c>
      <c r="B335" t="s">
        <v>3385</v>
      </c>
      <c r="C335">
        <v>120</v>
      </c>
      <c r="D335">
        <v>4</v>
      </c>
      <c r="E335" t="s">
        <v>24300</v>
      </c>
      <c r="F335">
        <v>356</v>
      </c>
      <c r="G335">
        <v>0</v>
      </c>
      <c r="H335" t="s">
        <v>641</v>
      </c>
      <c r="I335" t="s">
        <v>24301</v>
      </c>
      <c r="J335" t="s">
        <v>993</v>
      </c>
      <c r="K335" t="s">
        <v>644</v>
      </c>
      <c r="L335" t="s">
        <v>645</v>
      </c>
      <c r="M335" t="s">
        <v>24299</v>
      </c>
      <c r="N335" t="s">
        <v>644</v>
      </c>
      <c r="O335" t="s">
        <v>647</v>
      </c>
      <c r="P335" t="s">
        <v>5</v>
      </c>
      <c r="Q335" t="s">
        <v>648</v>
      </c>
      <c r="R335" t="s">
        <v>645</v>
      </c>
      <c r="S335" t="s">
        <v>24302</v>
      </c>
      <c r="T335" t="s">
        <v>24299</v>
      </c>
    </row>
    <row r="336" spans="1:20" x14ac:dyDescent="0.25">
      <c r="A336" t="s">
        <v>22</v>
      </c>
      <c r="B336" t="s">
        <v>27</v>
      </c>
      <c r="C336">
        <v>120</v>
      </c>
      <c r="D336">
        <v>1</v>
      </c>
      <c r="E336" t="s">
        <v>24303</v>
      </c>
      <c r="F336">
        <v>99</v>
      </c>
      <c r="G336">
        <v>0</v>
      </c>
      <c r="H336" t="s">
        <v>641</v>
      </c>
      <c r="I336" t="s">
        <v>24304</v>
      </c>
      <c r="J336" t="s">
        <v>869</v>
      </c>
      <c r="K336" t="s">
        <v>644</v>
      </c>
      <c r="L336" t="s">
        <v>645</v>
      </c>
      <c r="M336" t="s">
        <v>24305</v>
      </c>
      <c r="N336" t="s">
        <v>644</v>
      </c>
      <c r="O336" t="s">
        <v>647</v>
      </c>
      <c r="P336" t="s">
        <v>5</v>
      </c>
      <c r="Q336" t="s">
        <v>648</v>
      </c>
      <c r="R336" t="s">
        <v>645</v>
      </c>
      <c r="S336" t="s">
        <v>24306</v>
      </c>
      <c r="T336" t="s">
        <v>24305</v>
      </c>
    </row>
    <row r="337" spans="1:20" x14ac:dyDescent="0.25">
      <c r="A337" t="s">
        <v>72</v>
      </c>
      <c r="B337" t="s">
        <v>3385</v>
      </c>
      <c r="C337">
        <v>120</v>
      </c>
      <c r="D337">
        <v>1</v>
      </c>
      <c r="E337" t="s">
        <v>24307</v>
      </c>
      <c r="F337">
        <v>89</v>
      </c>
      <c r="G337">
        <v>0</v>
      </c>
      <c r="H337" t="s">
        <v>641</v>
      </c>
      <c r="I337" t="s">
        <v>24308</v>
      </c>
      <c r="J337" t="s">
        <v>745</v>
      </c>
      <c r="K337" t="s">
        <v>644</v>
      </c>
      <c r="L337" t="s">
        <v>645</v>
      </c>
      <c r="M337" t="s">
        <v>24309</v>
      </c>
      <c r="N337" t="s">
        <v>644</v>
      </c>
      <c r="O337" t="s">
        <v>647</v>
      </c>
      <c r="P337" t="s">
        <v>5</v>
      </c>
      <c r="Q337" t="s">
        <v>648</v>
      </c>
      <c r="R337" t="s">
        <v>645</v>
      </c>
      <c r="S337" t="s">
        <v>24310</v>
      </c>
      <c r="T337" t="s">
        <v>24309</v>
      </c>
    </row>
    <row r="338" spans="1:20" x14ac:dyDescent="0.25">
      <c r="A338" t="s">
        <v>239</v>
      </c>
      <c r="B338" t="s">
        <v>245</v>
      </c>
      <c r="C338">
        <v>139</v>
      </c>
      <c r="D338">
        <v>1</v>
      </c>
      <c r="E338" t="s">
        <v>24311</v>
      </c>
      <c r="F338">
        <v>109</v>
      </c>
      <c r="G338">
        <v>0</v>
      </c>
      <c r="H338" t="s">
        <v>641</v>
      </c>
      <c r="I338" t="s">
        <v>24308</v>
      </c>
      <c r="J338" t="s">
        <v>745</v>
      </c>
      <c r="K338" t="s">
        <v>644</v>
      </c>
      <c r="L338" t="s">
        <v>645</v>
      </c>
      <c r="M338" t="s">
        <v>24312</v>
      </c>
      <c r="N338" t="s">
        <v>644</v>
      </c>
      <c r="O338" t="s">
        <v>647</v>
      </c>
      <c r="P338" t="s">
        <v>5</v>
      </c>
      <c r="Q338" t="s">
        <v>648</v>
      </c>
      <c r="R338" t="s">
        <v>645</v>
      </c>
      <c r="S338" t="s">
        <v>24313</v>
      </c>
      <c r="T338" t="s">
        <v>24312</v>
      </c>
    </row>
    <row r="339" spans="1:20" x14ac:dyDescent="0.25">
      <c r="A339" t="s">
        <v>18</v>
      </c>
      <c r="B339" t="s">
        <v>19</v>
      </c>
      <c r="C339">
        <v>66.666666666666671</v>
      </c>
      <c r="D339">
        <v>6</v>
      </c>
      <c r="E339" t="s">
        <v>24314</v>
      </c>
      <c r="F339">
        <v>200</v>
      </c>
      <c r="G339">
        <v>0</v>
      </c>
      <c r="H339" t="s">
        <v>641</v>
      </c>
      <c r="I339" t="s">
        <v>2216</v>
      </c>
      <c r="J339" t="s">
        <v>1549</v>
      </c>
      <c r="K339" t="s">
        <v>644</v>
      </c>
      <c r="L339" t="s">
        <v>645</v>
      </c>
      <c r="M339" t="s">
        <v>24312</v>
      </c>
      <c r="N339" t="s">
        <v>644</v>
      </c>
      <c r="O339" t="s">
        <v>647</v>
      </c>
      <c r="P339" t="s">
        <v>5</v>
      </c>
      <c r="Q339" t="s">
        <v>648</v>
      </c>
      <c r="R339" t="s">
        <v>645</v>
      </c>
      <c r="S339" t="s">
        <v>24315</v>
      </c>
      <c r="T339" t="s">
        <v>24312</v>
      </c>
    </row>
    <row r="340" spans="1:20" x14ac:dyDescent="0.25">
      <c r="A340" t="s">
        <v>241</v>
      </c>
      <c r="B340" t="s">
        <v>247</v>
      </c>
      <c r="C340">
        <v>139</v>
      </c>
      <c r="D340">
        <v>1</v>
      </c>
      <c r="E340" t="s">
        <v>24316</v>
      </c>
      <c r="F340">
        <v>109</v>
      </c>
      <c r="G340">
        <v>0</v>
      </c>
      <c r="H340" t="s">
        <v>641</v>
      </c>
      <c r="I340" t="s">
        <v>24317</v>
      </c>
      <c r="J340" t="s">
        <v>694</v>
      </c>
      <c r="K340" t="s">
        <v>644</v>
      </c>
      <c r="L340" t="s">
        <v>645</v>
      </c>
      <c r="M340" t="s">
        <v>24318</v>
      </c>
      <c r="N340" t="s">
        <v>644</v>
      </c>
      <c r="O340" t="s">
        <v>668</v>
      </c>
      <c r="P340" t="s">
        <v>5</v>
      </c>
      <c r="Q340" t="s">
        <v>669</v>
      </c>
      <c r="R340" t="s">
        <v>645</v>
      </c>
      <c r="S340" t="s">
        <v>24319</v>
      </c>
      <c r="T340" t="s">
        <v>24318</v>
      </c>
    </row>
    <row r="341" spans="1:20" x14ac:dyDescent="0.25">
      <c r="A341" t="s">
        <v>239</v>
      </c>
      <c r="B341" t="s">
        <v>245</v>
      </c>
      <c r="C341">
        <v>139</v>
      </c>
      <c r="D341">
        <v>1</v>
      </c>
      <c r="E341" t="s">
        <v>24320</v>
      </c>
      <c r="F341">
        <v>116</v>
      </c>
      <c r="G341">
        <v>7</v>
      </c>
      <c r="H341" t="s">
        <v>641</v>
      </c>
      <c r="I341" t="s">
        <v>22731</v>
      </c>
      <c r="J341" t="s">
        <v>685</v>
      </c>
      <c r="K341" t="s">
        <v>644</v>
      </c>
      <c r="L341" t="s">
        <v>645</v>
      </c>
      <c r="M341" t="s">
        <v>24318</v>
      </c>
      <c r="N341" t="s">
        <v>644</v>
      </c>
      <c r="O341" t="s">
        <v>647</v>
      </c>
      <c r="P341" t="s">
        <v>5</v>
      </c>
      <c r="Q341" t="s">
        <v>648</v>
      </c>
      <c r="R341" t="s">
        <v>645</v>
      </c>
      <c r="S341" t="s">
        <v>24321</v>
      </c>
      <c r="T341" t="s">
        <v>24318</v>
      </c>
    </row>
    <row r="342" spans="1:20" x14ac:dyDescent="0.25">
      <c r="A342" t="s">
        <v>77</v>
      </c>
      <c r="B342" t="s">
        <v>78</v>
      </c>
      <c r="C342">
        <v>33.333333333333336</v>
      </c>
      <c r="D342">
        <v>3</v>
      </c>
      <c r="E342" t="s">
        <v>24322</v>
      </c>
      <c r="F342">
        <v>135</v>
      </c>
      <c r="G342">
        <v>0</v>
      </c>
      <c r="H342" t="s">
        <v>641</v>
      </c>
      <c r="I342" t="s">
        <v>24323</v>
      </c>
      <c r="J342" t="s">
        <v>690</v>
      </c>
      <c r="K342" t="s">
        <v>644</v>
      </c>
      <c r="L342" t="s">
        <v>645</v>
      </c>
      <c r="M342" t="s">
        <v>24324</v>
      </c>
      <c r="N342" t="s">
        <v>644</v>
      </c>
      <c r="O342" t="s">
        <v>647</v>
      </c>
      <c r="P342" t="s">
        <v>5</v>
      </c>
      <c r="Q342" t="s">
        <v>648</v>
      </c>
      <c r="R342" t="s">
        <v>645</v>
      </c>
      <c r="S342" t="s">
        <v>24325</v>
      </c>
      <c r="T342" t="s">
        <v>24324</v>
      </c>
    </row>
    <row r="343" spans="1:20" x14ac:dyDescent="0.25">
      <c r="A343" t="s">
        <v>147</v>
      </c>
      <c r="B343" t="s">
        <v>148</v>
      </c>
      <c r="C343">
        <v>33.333333333333336</v>
      </c>
      <c r="D343">
        <v>3</v>
      </c>
      <c r="E343" t="s">
        <v>24326</v>
      </c>
      <c r="F343">
        <v>100</v>
      </c>
      <c r="G343">
        <v>0</v>
      </c>
      <c r="H343" t="s">
        <v>641</v>
      </c>
      <c r="I343" t="s">
        <v>24327</v>
      </c>
      <c r="J343" t="s">
        <v>708</v>
      </c>
      <c r="K343" t="s">
        <v>644</v>
      </c>
      <c r="L343" t="s">
        <v>645</v>
      </c>
      <c r="M343" t="s">
        <v>24328</v>
      </c>
      <c r="N343" t="s">
        <v>644</v>
      </c>
      <c r="O343" t="s">
        <v>668</v>
      </c>
      <c r="P343" t="s">
        <v>5</v>
      </c>
      <c r="Q343" t="s">
        <v>669</v>
      </c>
      <c r="R343" t="s">
        <v>645</v>
      </c>
      <c r="S343" t="s">
        <v>24329</v>
      </c>
      <c r="T343" t="s">
        <v>24328</v>
      </c>
    </row>
    <row r="344" spans="1:20" x14ac:dyDescent="0.25">
      <c r="A344" t="s">
        <v>601</v>
      </c>
      <c r="B344" t="s">
        <v>602</v>
      </c>
      <c r="C344">
        <v>139</v>
      </c>
      <c r="D344">
        <v>1</v>
      </c>
      <c r="E344" t="s">
        <v>24330</v>
      </c>
      <c r="F344">
        <v>217.98</v>
      </c>
      <c r="G344">
        <v>0</v>
      </c>
      <c r="H344" t="s">
        <v>641</v>
      </c>
      <c r="I344" t="s">
        <v>24331</v>
      </c>
      <c r="J344" t="s">
        <v>981</v>
      </c>
      <c r="K344" t="s">
        <v>644</v>
      </c>
      <c r="L344" t="s">
        <v>645</v>
      </c>
      <c r="M344" t="s">
        <v>24332</v>
      </c>
      <c r="N344" t="s">
        <v>644</v>
      </c>
      <c r="O344" t="s">
        <v>668</v>
      </c>
      <c r="P344" t="s">
        <v>5</v>
      </c>
      <c r="Q344" t="s">
        <v>669</v>
      </c>
      <c r="R344" t="s">
        <v>645</v>
      </c>
      <c r="S344" t="s">
        <v>24333</v>
      </c>
      <c r="T344" t="s">
        <v>24334</v>
      </c>
    </row>
    <row r="345" spans="1:20" x14ac:dyDescent="0.25">
      <c r="A345" t="s">
        <v>239</v>
      </c>
      <c r="B345" t="s">
        <v>245</v>
      </c>
      <c r="C345">
        <v>139</v>
      </c>
      <c r="D345">
        <v>1</v>
      </c>
      <c r="E345" t="s">
        <v>24330</v>
      </c>
      <c r="F345">
        <v>217.98</v>
      </c>
      <c r="G345">
        <v>0</v>
      </c>
      <c r="H345" t="s">
        <v>641</v>
      </c>
      <c r="I345" t="s">
        <v>24331</v>
      </c>
      <c r="J345" t="s">
        <v>981</v>
      </c>
      <c r="K345" t="s">
        <v>644</v>
      </c>
      <c r="L345" t="s">
        <v>645</v>
      </c>
      <c r="M345" t="s">
        <v>24332</v>
      </c>
      <c r="N345" t="s">
        <v>644</v>
      </c>
      <c r="O345" t="s">
        <v>668</v>
      </c>
      <c r="P345" t="s">
        <v>5</v>
      </c>
      <c r="Q345" t="s">
        <v>669</v>
      </c>
      <c r="R345" t="s">
        <v>645</v>
      </c>
      <c r="S345" t="s">
        <v>24333</v>
      </c>
      <c r="T345" t="s">
        <v>24334</v>
      </c>
    </row>
    <row r="346" spans="1:20" x14ac:dyDescent="0.25">
      <c r="A346" t="s">
        <v>101</v>
      </c>
      <c r="B346" t="s">
        <v>74</v>
      </c>
      <c r="C346">
        <v>120</v>
      </c>
      <c r="D346">
        <v>1</v>
      </c>
      <c r="E346" t="s">
        <v>24335</v>
      </c>
      <c r="F346">
        <v>79</v>
      </c>
      <c r="G346">
        <v>0</v>
      </c>
      <c r="H346" t="s">
        <v>641</v>
      </c>
      <c r="I346" t="s">
        <v>24336</v>
      </c>
      <c r="J346" t="s">
        <v>1520</v>
      </c>
      <c r="K346" t="s">
        <v>644</v>
      </c>
      <c r="L346" t="s">
        <v>645</v>
      </c>
      <c r="M346" t="s">
        <v>24334</v>
      </c>
      <c r="N346" t="s">
        <v>644</v>
      </c>
      <c r="O346" t="s">
        <v>647</v>
      </c>
      <c r="P346" t="s">
        <v>5</v>
      </c>
      <c r="Q346" t="s">
        <v>648</v>
      </c>
      <c r="R346" t="s">
        <v>645</v>
      </c>
      <c r="S346" t="s">
        <v>24337</v>
      </c>
      <c r="T346" t="s">
        <v>24334</v>
      </c>
    </row>
    <row r="347" spans="1:20" x14ac:dyDescent="0.25">
      <c r="A347" t="s">
        <v>101</v>
      </c>
      <c r="B347" t="s">
        <v>74</v>
      </c>
      <c r="C347">
        <v>120</v>
      </c>
      <c r="D347">
        <v>1</v>
      </c>
      <c r="E347" t="s">
        <v>24338</v>
      </c>
      <c r="F347">
        <v>79</v>
      </c>
      <c r="G347">
        <v>0</v>
      </c>
      <c r="H347" t="s">
        <v>641</v>
      </c>
      <c r="I347" t="s">
        <v>24339</v>
      </c>
      <c r="J347" t="s">
        <v>724</v>
      </c>
      <c r="K347" t="s">
        <v>644</v>
      </c>
      <c r="L347" t="s">
        <v>645</v>
      </c>
      <c r="M347" t="s">
        <v>24340</v>
      </c>
      <c r="N347" t="s">
        <v>644</v>
      </c>
      <c r="O347" t="s">
        <v>726</v>
      </c>
      <c r="P347" t="s">
        <v>5</v>
      </c>
      <c r="Q347" t="s">
        <v>648</v>
      </c>
      <c r="R347" t="s">
        <v>645</v>
      </c>
      <c r="S347" t="s">
        <v>24341</v>
      </c>
      <c r="T347" t="s">
        <v>24342</v>
      </c>
    </row>
    <row r="348" spans="1:20" x14ac:dyDescent="0.25">
      <c r="A348" t="s">
        <v>22</v>
      </c>
      <c r="B348" t="s">
        <v>27</v>
      </c>
      <c r="C348">
        <v>120</v>
      </c>
      <c r="D348">
        <v>2</v>
      </c>
      <c r="E348" t="s">
        <v>24343</v>
      </c>
      <c r="F348">
        <v>158</v>
      </c>
      <c r="G348">
        <v>0</v>
      </c>
      <c r="H348" t="s">
        <v>641</v>
      </c>
      <c r="I348" t="s">
        <v>24344</v>
      </c>
      <c r="J348" t="s">
        <v>4245</v>
      </c>
      <c r="K348" t="s">
        <v>644</v>
      </c>
      <c r="L348" t="s">
        <v>645</v>
      </c>
      <c r="M348" t="s">
        <v>24345</v>
      </c>
      <c r="N348" t="s">
        <v>644</v>
      </c>
      <c r="O348" t="s">
        <v>647</v>
      </c>
      <c r="P348" t="s">
        <v>5</v>
      </c>
      <c r="Q348" t="s">
        <v>648</v>
      </c>
      <c r="R348" t="s">
        <v>645</v>
      </c>
      <c r="S348" t="s">
        <v>24346</v>
      </c>
      <c r="T348" t="s">
        <v>24345</v>
      </c>
    </row>
    <row r="349" spans="1:20" x14ac:dyDescent="0.25">
      <c r="A349" t="s">
        <v>22</v>
      </c>
      <c r="B349" t="s">
        <v>27</v>
      </c>
      <c r="C349">
        <v>120</v>
      </c>
      <c r="D349">
        <v>1</v>
      </c>
      <c r="E349" t="s">
        <v>24347</v>
      </c>
      <c r="F349">
        <v>79</v>
      </c>
      <c r="G349">
        <v>0</v>
      </c>
      <c r="H349" t="s">
        <v>641</v>
      </c>
      <c r="I349" t="s">
        <v>24348</v>
      </c>
      <c r="J349" t="s">
        <v>685</v>
      </c>
      <c r="K349" t="s">
        <v>644</v>
      </c>
      <c r="L349" t="s">
        <v>645</v>
      </c>
      <c r="M349" t="s">
        <v>24349</v>
      </c>
      <c r="N349" t="s">
        <v>644</v>
      </c>
      <c r="O349" t="s">
        <v>647</v>
      </c>
      <c r="P349" t="s">
        <v>5</v>
      </c>
      <c r="Q349" t="s">
        <v>648</v>
      </c>
      <c r="R349" t="s">
        <v>645</v>
      </c>
      <c r="S349" t="s">
        <v>24350</v>
      </c>
      <c r="T349" t="s">
        <v>24349</v>
      </c>
    </row>
    <row r="350" spans="1:20" x14ac:dyDescent="0.25">
      <c r="A350" t="s">
        <v>22</v>
      </c>
      <c r="B350" t="s">
        <v>27</v>
      </c>
      <c r="C350">
        <v>120</v>
      </c>
      <c r="D350">
        <v>1</v>
      </c>
      <c r="E350" t="s">
        <v>24351</v>
      </c>
      <c r="F350">
        <v>237</v>
      </c>
      <c r="G350">
        <v>0</v>
      </c>
      <c r="H350" t="s">
        <v>641</v>
      </c>
      <c r="I350" t="s">
        <v>24352</v>
      </c>
      <c r="J350" t="s">
        <v>1375</v>
      </c>
      <c r="K350" t="s">
        <v>644</v>
      </c>
      <c r="L350" t="s">
        <v>645</v>
      </c>
      <c r="M350" t="s">
        <v>24349</v>
      </c>
      <c r="N350" t="s">
        <v>644</v>
      </c>
      <c r="O350" t="s">
        <v>668</v>
      </c>
      <c r="P350" t="s">
        <v>5</v>
      </c>
      <c r="Q350" t="s">
        <v>669</v>
      </c>
      <c r="R350" t="s">
        <v>645</v>
      </c>
      <c r="S350" t="s">
        <v>24353</v>
      </c>
      <c r="T350" t="s">
        <v>24349</v>
      </c>
    </row>
    <row r="351" spans="1:20" x14ac:dyDescent="0.25">
      <c r="A351" t="s">
        <v>22</v>
      </c>
      <c r="B351" t="s">
        <v>27</v>
      </c>
      <c r="C351">
        <v>120</v>
      </c>
      <c r="D351">
        <v>2</v>
      </c>
      <c r="E351" t="s">
        <v>24351</v>
      </c>
      <c r="F351">
        <v>237</v>
      </c>
      <c r="G351">
        <v>0</v>
      </c>
      <c r="H351" t="s">
        <v>641</v>
      </c>
      <c r="I351" t="s">
        <v>24352</v>
      </c>
      <c r="J351" t="s">
        <v>1375</v>
      </c>
      <c r="K351" t="s">
        <v>644</v>
      </c>
      <c r="L351" t="s">
        <v>645</v>
      </c>
      <c r="M351" t="s">
        <v>24349</v>
      </c>
      <c r="N351" t="s">
        <v>644</v>
      </c>
      <c r="O351" t="s">
        <v>668</v>
      </c>
      <c r="P351" t="s">
        <v>5</v>
      </c>
      <c r="Q351" t="s">
        <v>669</v>
      </c>
      <c r="R351" t="s">
        <v>645</v>
      </c>
      <c r="S351" t="s">
        <v>24353</v>
      </c>
      <c r="T351" t="s">
        <v>24349</v>
      </c>
    </row>
    <row r="352" spans="1:20" x14ac:dyDescent="0.25">
      <c r="A352" t="s">
        <v>22</v>
      </c>
      <c r="B352" t="s">
        <v>27</v>
      </c>
      <c r="C352">
        <v>120</v>
      </c>
      <c r="D352">
        <v>1</v>
      </c>
      <c r="E352" t="s">
        <v>24354</v>
      </c>
      <c r="F352">
        <v>79</v>
      </c>
      <c r="G352">
        <v>0</v>
      </c>
      <c r="H352" t="s">
        <v>641</v>
      </c>
      <c r="I352" t="s">
        <v>24339</v>
      </c>
      <c r="J352" t="s">
        <v>724</v>
      </c>
      <c r="K352" t="s">
        <v>644</v>
      </c>
      <c r="L352" t="s">
        <v>645</v>
      </c>
      <c r="M352" t="s">
        <v>24355</v>
      </c>
      <c r="N352" t="s">
        <v>644</v>
      </c>
      <c r="O352" t="s">
        <v>726</v>
      </c>
      <c r="P352" t="s">
        <v>5</v>
      </c>
      <c r="Q352" t="s">
        <v>648</v>
      </c>
      <c r="R352" t="s">
        <v>645</v>
      </c>
      <c r="S352" t="s">
        <v>24356</v>
      </c>
      <c r="T352" t="s">
        <v>24355</v>
      </c>
    </row>
    <row r="353" spans="1:20" x14ac:dyDescent="0.25">
      <c r="A353" t="s">
        <v>72</v>
      </c>
      <c r="B353" t="s">
        <v>3385</v>
      </c>
      <c r="C353">
        <v>120</v>
      </c>
      <c r="D353">
        <v>1</v>
      </c>
      <c r="E353" t="s">
        <v>24357</v>
      </c>
      <c r="F353">
        <v>100</v>
      </c>
      <c r="G353">
        <v>0</v>
      </c>
      <c r="H353" t="s">
        <v>641</v>
      </c>
      <c r="I353" t="s">
        <v>24348</v>
      </c>
      <c r="J353" t="s">
        <v>685</v>
      </c>
      <c r="K353" t="s">
        <v>644</v>
      </c>
      <c r="L353" t="s">
        <v>645</v>
      </c>
      <c r="M353" t="s">
        <v>24355</v>
      </c>
      <c r="N353" t="s">
        <v>644</v>
      </c>
      <c r="O353" t="s">
        <v>647</v>
      </c>
      <c r="P353" t="s">
        <v>5</v>
      </c>
      <c r="Q353" t="s">
        <v>648</v>
      </c>
      <c r="R353" t="s">
        <v>645</v>
      </c>
      <c r="S353" t="s">
        <v>24358</v>
      </c>
      <c r="T353" t="s">
        <v>24355</v>
      </c>
    </row>
    <row r="354" spans="1:20" x14ac:dyDescent="0.25">
      <c r="A354" t="s">
        <v>601</v>
      </c>
      <c r="B354" t="s">
        <v>602</v>
      </c>
      <c r="C354">
        <v>139</v>
      </c>
      <c r="D354">
        <v>1</v>
      </c>
      <c r="E354" t="s">
        <v>24359</v>
      </c>
      <c r="F354">
        <v>215</v>
      </c>
      <c r="G354">
        <v>0</v>
      </c>
      <c r="H354" t="s">
        <v>2006</v>
      </c>
      <c r="I354" t="s">
        <v>24360</v>
      </c>
      <c r="J354" t="s">
        <v>24361</v>
      </c>
      <c r="K354" t="s">
        <v>20014</v>
      </c>
      <c r="L354" t="s">
        <v>24362</v>
      </c>
      <c r="M354" t="s">
        <v>24363</v>
      </c>
      <c r="N354" t="s">
        <v>20659</v>
      </c>
      <c r="O354" t="s">
        <v>2013</v>
      </c>
      <c r="P354" t="s">
        <v>1891</v>
      </c>
      <c r="Q354" t="s">
        <v>1892</v>
      </c>
      <c r="R354" t="s">
        <v>645</v>
      </c>
      <c r="S354" t="s">
        <v>644</v>
      </c>
      <c r="T354" t="s">
        <v>24363</v>
      </c>
    </row>
    <row r="355" spans="1:20" x14ac:dyDescent="0.25">
      <c r="A355" t="s">
        <v>241</v>
      </c>
      <c r="B355" t="s">
        <v>247</v>
      </c>
      <c r="C355">
        <v>139</v>
      </c>
      <c r="D355">
        <v>1</v>
      </c>
      <c r="E355" t="s">
        <v>24359</v>
      </c>
      <c r="F355">
        <v>215</v>
      </c>
      <c r="G355">
        <v>0</v>
      </c>
      <c r="H355" t="s">
        <v>2006</v>
      </c>
      <c r="I355" t="s">
        <v>24360</v>
      </c>
      <c r="J355" t="s">
        <v>24361</v>
      </c>
      <c r="K355" t="s">
        <v>20014</v>
      </c>
      <c r="L355" t="s">
        <v>24362</v>
      </c>
      <c r="M355" t="s">
        <v>24363</v>
      </c>
      <c r="N355" t="s">
        <v>20659</v>
      </c>
      <c r="O355" t="s">
        <v>2013</v>
      </c>
      <c r="P355" t="s">
        <v>1891</v>
      </c>
      <c r="Q355" t="s">
        <v>1892</v>
      </c>
      <c r="R355" t="s">
        <v>645</v>
      </c>
      <c r="S355" t="s">
        <v>644</v>
      </c>
      <c r="T355" t="s">
        <v>24363</v>
      </c>
    </row>
    <row r="356" spans="1:20" x14ac:dyDescent="0.25">
      <c r="A356" t="s">
        <v>22</v>
      </c>
      <c r="B356" t="s">
        <v>27</v>
      </c>
      <c r="C356">
        <v>66.333333333333329</v>
      </c>
      <c r="D356">
        <v>3</v>
      </c>
      <c r="E356" t="s">
        <v>24364</v>
      </c>
      <c r="F356">
        <v>166</v>
      </c>
      <c r="G356">
        <v>8.5</v>
      </c>
      <c r="H356" t="s">
        <v>805</v>
      </c>
      <c r="I356" t="s">
        <v>24365</v>
      </c>
      <c r="J356" t="s">
        <v>24366</v>
      </c>
      <c r="K356" t="s">
        <v>24367</v>
      </c>
      <c r="L356" t="s">
        <v>24368</v>
      </c>
      <c r="M356" t="s">
        <v>24363</v>
      </c>
      <c r="N356" t="s">
        <v>644</v>
      </c>
      <c r="O356" t="s">
        <v>811</v>
      </c>
      <c r="P356" t="s">
        <v>23</v>
      </c>
      <c r="Q356" t="s">
        <v>812</v>
      </c>
      <c r="R356" t="s">
        <v>645</v>
      </c>
      <c r="S356" t="s">
        <v>644</v>
      </c>
      <c r="T356" t="s">
        <v>24363</v>
      </c>
    </row>
    <row r="357" spans="1:20" x14ac:dyDescent="0.25">
      <c r="A357" t="s">
        <v>18</v>
      </c>
      <c r="B357" t="s">
        <v>19</v>
      </c>
      <c r="C357">
        <v>60</v>
      </c>
      <c r="D357">
        <v>1</v>
      </c>
      <c r="E357" t="s">
        <v>24369</v>
      </c>
      <c r="F357">
        <v>115</v>
      </c>
      <c r="G357">
        <v>0</v>
      </c>
      <c r="H357" t="s">
        <v>673</v>
      </c>
      <c r="I357" t="s">
        <v>8303</v>
      </c>
      <c r="J357" t="s">
        <v>24370</v>
      </c>
      <c r="K357" t="s">
        <v>24371</v>
      </c>
      <c r="L357" t="s">
        <v>3233</v>
      </c>
      <c r="M357" t="s">
        <v>24372</v>
      </c>
      <c r="N357" t="s">
        <v>644</v>
      </c>
      <c r="O357" t="s">
        <v>679</v>
      </c>
      <c r="P357" t="s">
        <v>26</v>
      </c>
      <c r="Q357" t="s">
        <v>680</v>
      </c>
      <c r="R357" t="s">
        <v>645</v>
      </c>
      <c r="S357" t="s">
        <v>24373</v>
      </c>
      <c r="T357" t="s">
        <v>24372</v>
      </c>
    </row>
    <row r="358" spans="1:20" x14ac:dyDescent="0.25">
      <c r="A358" t="s">
        <v>14</v>
      </c>
      <c r="B358" t="s">
        <v>15</v>
      </c>
      <c r="C358">
        <v>60</v>
      </c>
      <c r="D358">
        <v>1</v>
      </c>
      <c r="E358" t="s">
        <v>24369</v>
      </c>
      <c r="F358">
        <v>115</v>
      </c>
      <c r="G358">
        <v>0</v>
      </c>
      <c r="H358" t="s">
        <v>673</v>
      </c>
      <c r="I358" t="s">
        <v>8303</v>
      </c>
      <c r="J358" t="s">
        <v>24370</v>
      </c>
      <c r="K358" t="s">
        <v>24371</v>
      </c>
      <c r="L358" t="s">
        <v>3233</v>
      </c>
      <c r="M358" t="s">
        <v>24372</v>
      </c>
      <c r="N358" t="s">
        <v>644</v>
      </c>
      <c r="O358" t="s">
        <v>679</v>
      </c>
      <c r="P358" t="s">
        <v>26</v>
      </c>
      <c r="Q358" t="s">
        <v>680</v>
      </c>
      <c r="R358" t="s">
        <v>645</v>
      </c>
      <c r="S358" t="s">
        <v>24373</v>
      </c>
      <c r="T358" t="s">
        <v>24372</v>
      </c>
    </row>
    <row r="359" spans="1:20" x14ac:dyDescent="0.25">
      <c r="A359" t="s">
        <v>147</v>
      </c>
      <c r="B359" t="s">
        <v>148</v>
      </c>
      <c r="C359">
        <v>33.333333333333336</v>
      </c>
      <c r="D359">
        <v>3</v>
      </c>
      <c r="E359" t="s">
        <v>24374</v>
      </c>
      <c r="F359">
        <v>100</v>
      </c>
      <c r="G359">
        <v>0</v>
      </c>
      <c r="H359" t="s">
        <v>729</v>
      </c>
      <c r="I359" t="s">
        <v>21273</v>
      </c>
      <c r="J359" t="s">
        <v>1018</v>
      </c>
      <c r="K359" t="s">
        <v>644</v>
      </c>
      <c r="L359" t="s">
        <v>645</v>
      </c>
      <c r="M359" t="s">
        <v>24375</v>
      </c>
      <c r="N359" t="s">
        <v>644</v>
      </c>
      <c r="O359" t="s">
        <v>647</v>
      </c>
      <c r="P359" t="s">
        <v>5</v>
      </c>
      <c r="Q359" t="s">
        <v>648</v>
      </c>
      <c r="R359" t="s">
        <v>645</v>
      </c>
      <c r="S359" t="s">
        <v>24376</v>
      </c>
      <c r="T359" t="s">
        <v>24375</v>
      </c>
    </row>
    <row r="360" spans="1:20" x14ac:dyDescent="0.25">
      <c r="A360" t="s">
        <v>601</v>
      </c>
      <c r="B360" t="s">
        <v>602</v>
      </c>
      <c r="C360">
        <v>139</v>
      </c>
      <c r="D360">
        <v>1</v>
      </c>
      <c r="E360" t="s">
        <v>24377</v>
      </c>
      <c r="F360">
        <v>399</v>
      </c>
      <c r="G360">
        <v>0</v>
      </c>
      <c r="H360" t="s">
        <v>2006</v>
      </c>
      <c r="I360" t="s">
        <v>8908</v>
      </c>
      <c r="J360" t="s">
        <v>24378</v>
      </c>
      <c r="K360" t="s">
        <v>24379</v>
      </c>
      <c r="L360" t="s">
        <v>24380</v>
      </c>
      <c r="M360" t="s">
        <v>24381</v>
      </c>
      <c r="N360" t="s">
        <v>20659</v>
      </c>
      <c r="O360" t="s">
        <v>2013</v>
      </c>
      <c r="P360" t="s">
        <v>1891</v>
      </c>
      <c r="Q360" t="s">
        <v>1892</v>
      </c>
      <c r="R360" t="s">
        <v>645</v>
      </c>
      <c r="S360" t="s">
        <v>644</v>
      </c>
      <c r="T360" t="s">
        <v>24375</v>
      </c>
    </row>
    <row r="361" spans="1:20" x14ac:dyDescent="0.25">
      <c r="A361" t="s">
        <v>241</v>
      </c>
      <c r="B361" t="s">
        <v>247</v>
      </c>
      <c r="C361">
        <v>139</v>
      </c>
      <c r="D361">
        <v>1</v>
      </c>
      <c r="E361" t="s">
        <v>24377</v>
      </c>
      <c r="F361">
        <v>399</v>
      </c>
      <c r="G361">
        <v>0</v>
      </c>
      <c r="H361" t="s">
        <v>2006</v>
      </c>
      <c r="I361" t="s">
        <v>8908</v>
      </c>
      <c r="J361" t="s">
        <v>24378</v>
      </c>
      <c r="K361" t="s">
        <v>24379</v>
      </c>
      <c r="L361" t="s">
        <v>24380</v>
      </c>
      <c r="M361" t="s">
        <v>24381</v>
      </c>
      <c r="N361" t="s">
        <v>20659</v>
      </c>
      <c r="O361" t="s">
        <v>2013</v>
      </c>
      <c r="P361" t="s">
        <v>1891</v>
      </c>
      <c r="Q361" t="s">
        <v>1892</v>
      </c>
      <c r="R361" t="s">
        <v>645</v>
      </c>
      <c r="S361" t="s">
        <v>644</v>
      </c>
      <c r="T361" t="s">
        <v>24375</v>
      </c>
    </row>
    <row r="362" spans="1:20" x14ac:dyDescent="0.25">
      <c r="A362" t="s">
        <v>240</v>
      </c>
      <c r="B362" t="s">
        <v>246</v>
      </c>
      <c r="C362">
        <v>139</v>
      </c>
      <c r="D362">
        <v>1</v>
      </c>
      <c r="E362" t="s">
        <v>24377</v>
      </c>
      <c r="F362">
        <v>399</v>
      </c>
      <c r="G362">
        <v>0</v>
      </c>
      <c r="H362" t="s">
        <v>2006</v>
      </c>
      <c r="I362" t="s">
        <v>8908</v>
      </c>
      <c r="J362" t="s">
        <v>24378</v>
      </c>
      <c r="K362" t="s">
        <v>24379</v>
      </c>
      <c r="L362" t="s">
        <v>24380</v>
      </c>
      <c r="M362" t="s">
        <v>24381</v>
      </c>
      <c r="N362" t="s">
        <v>20659</v>
      </c>
      <c r="O362" t="s">
        <v>2013</v>
      </c>
      <c r="P362" t="s">
        <v>1891</v>
      </c>
      <c r="Q362" t="s">
        <v>1892</v>
      </c>
      <c r="R362" t="s">
        <v>645</v>
      </c>
      <c r="S362" t="s">
        <v>644</v>
      </c>
      <c r="T362" t="s">
        <v>24375</v>
      </c>
    </row>
    <row r="363" spans="1:20" x14ac:dyDescent="0.25">
      <c r="A363" t="s">
        <v>239</v>
      </c>
      <c r="B363" t="s">
        <v>245</v>
      </c>
      <c r="C363">
        <v>139</v>
      </c>
      <c r="D363">
        <v>1</v>
      </c>
      <c r="E363" t="s">
        <v>24377</v>
      </c>
      <c r="F363">
        <v>399</v>
      </c>
      <c r="G363">
        <v>0</v>
      </c>
      <c r="H363" t="s">
        <v>2006</v>
      </c>
      <c r="I363" t="s">
        <v>8908</v>
      </c>
      <c r="J363" t="s">
        <v>24378</v>
      </c>
      <c r="K363" t="s">
        <v>24379</v>
      </c>
      <c r="L363" t="s">
        <v>24380</v>
      </c>
      <c r="M363" t="s">
        <v>24381</v>
      </c>
      <c r="N363" t="s">
        <v>20659</v>
      </c>
      <c r="O363" t="s">
        <v>2013</v>
      </c>
      <c r="P363" t="s">
        <v>1891</v>
      </c>
      <c r="Q363" t="s">
        <v>1892</v>
      </c>
      <c r="R363" t="s">
        <v>645</v>
      </c>
      <c r="S363" t="s">
        <v>644</v>
      </c>
      <c r="T363" t="s">
        <v>24375</v>
      </c>
    </row>
    <row r="364" spans="1:20" x14ac:dyDescent="0.25">
      <c r="A364" t="s">
        <v>147</v>
      </c>
      <c r="B364" t="s">
        <v>148</v>
      </c>
      <c r="C364">
        <v>50</v>
      </c>
      <c r="D364">
        <v>6</v>
      </c>
      <c r="E364" t="s">
        <v>24382</v>
      </c>
      <c r="F364">
        <v>200</v>
      </c>
      <c r="G364">
        <v>0</v>
      </c>
      <c r="H364" t="s">
        <v>641</v>
      </c>
      <c r="I364" t="s">
        <v>24383</v>
      </c>
      <c r="J364" t="s">
        <v>834</v>
      </c>
      <c r="K364" t="s">
        <v>644</v>
      </c>
      <c r="L364" t="s">
        <v>645</v>
      </c>
      <c r="M364" t="s">
        <v>24384</v>
      </c>
      <c r="N364" t="s">
        <v>644</v>
      </c>
      <c r="O364" t="s">
        <v>647</v>
      </c>
      <c r="P364" t="s">
        <v>5</v>
      </c>
      <c r="Q364" t="s">
        <v>648</v>
      </c>
      <c r="R364" t="s">
        <v>645</v>
      </c>
      <c r="S364" t="s">
        <v>24385</v>
      </c>
      <c r="T364" t="s">
        <v>24384</v>
      </c>
    </row>
    <row r="365" spans="1:20" x14ac:dyDescent="0.25">
      <c r="A365" t="s">
        <v>72</v>
      </c>
      <c r="B365" t="s">
        <v>108</v>
      </c>
      <c r="C365">
        <v>66</v>
      </c>
      <c r="D365">
        <v>1</v>
      </c>
      <c r="E365" t="s">
        <v>24386</v>
      </c>
      <c r="F365">
        <v>193.75</v>
      </c>
      <c r="G365">
        <v>7</v>
      </c>
      <c r="H365" t="s">
        <v>955</v>
      </c>
      <c r="I365" t="s">
        <v>24387</v>
      </c>
      <c r="J365" t="s">
        <v>24388</v>
      </c>
      <c r="K365" t="s">
        <v>7729</v>
      </c>
      <c r="L365" t="s">
        <v>24389</v>
      </c>
      <c r="M365" t="s">
        <v>24390</v>
      </c>
      <c r="N365" t="s">
        <v>644</v>
      </c>
      <c r="O365" t="s">
        <v>811</v>
      </c>
      <c r="P365" t="s">
        <v>23</v>
      </c>
      <c r="Q365" t="s">
        <v>812</v>
      </c>
      <c r="R365" t="s">
        <v>645</v>
      </c>
      <c r="S365" t="s">
        <v>644</v>
      </c>
      <c r="T365" t="s">
        <v>24391</v>
      </c>
    </row>
    <row r="366" spans="1:20" x14ac:dyDescent="0.25">
      <c r="A366" t="s">
        <v>101</v>
      </c>
      <c r="B366" t="s">
        <v>74</v>
      </c>
      <c r="C366">
        <v>66</v>
      </c>
      <c r="D366">
        <v>1</v>
      </c>
      <c r="E366" t="s">
        <v>24386</v>
      </c>
      <c r="F366">
        <v>193.75</v>
      </c>
      <c r="G366">
        <v>7</v>
      </c>
      <c r="H366" t="s">
        <v>955</v>
      </c>
      <c r="I366" t="s">
        <v>24387</v>
      </c>
      <c r="J366" t="s">
        <v>24388</v>
      </c>
      <c r="K366" t="s">
        <v>7729</v>
      </c>
      <c r="L366" t="s">
        <v>24389</v>
      </c>
      <c r="M366" t="s">
        <v>24390</v>
      </c>
      <c r="N366" t="s">
        <v>644</v>
      </c>
      <c r="O366" t="s">
        <v>811</v>
      </c>
      <c r="P366" t="s">
        <v>23</v>
      </c>
      <c r="Q366" t="s">
        <v>812</v>
      </c>
      <c r="R366" t="s">
        <v>645</v>
      </c>
      <c r="S366" t="s">
        <v>644</v>
      </c>
      <c r="T366" t="s">
        <v>24391</v>
      </c>
    </row>
    <row r="367" spans="1:20" x14ac:dyDescent="0.25">
      <c r="A367" t="s">
        <v>22</v>
      </c>
      <c r="B367" t="s">
        <v>27</v>
      </c>
      <c r="C367">
        <v>67</v>
      </c>
      <c r="D367">
        <v>1</v>
      </c>
      <c r="E367" t="s">
        <v>24386</v>
      </c>
      <c r="F367">
        <v>193.75</v>
      </c>
      <c r="G367">
        <v>7</v>
      </c>
      <c r="H367" t="s">
        <v>955</v>
      </c>
      <c r="I367" t="s">
        <v>24387</v>
      </c>
      <c r="J367" t="s">
        <v>24388</v>
      </c>
      <c r="K367" t="s">
        <v>7729</v>
      </c>
      <c r="L367" t="s">
        <v>24389</v>
      </c>
      <c r="M367" t="s">
        <v>24390</v>
      </c>
      <c r="N367" t="s">
        <v>644</v>
      </c>
      <c r="O367" t="s">
        <v>811</v>
      </c>
      <c r="P367" t="s">
        <v>23</v>
      </c>
      <c r="Q367" t="s">
        <v>812</v>
      </c>
      <c r="R367" t="s">
        <v>645</v>
      </c>
      <c r="S367" t="s">
        <v>644</v>
      </c>
      <c r="T367" t="s">
        <v>24391</v>
      </c>
    </row>
    <row r="368" spans="1:20" x14ac:dyDescent="0.25">
      <c r="A368" t="s">
        <v>18</v>
      </c>
      <c r="B368" t="s">
        <v>19</v>
      </c>
      <c r="C368">
        <v>50</v>
      </c>
      <c r="D368">
        <v>10</v>
      </c>
      <c r="E368" t="s">
        <v>24392</v>
      </c>
      <c r="F368">
        <v>380</v>
      </c>
      <c r="G368">
        <v>50</v>
      </c>
      <c r="H368" t="s">
        <v>2006</v>
      </c>
      <c r="I368" t="s">
        <v>24393</v>
      </c>
      <c r="J368" t="s">
        <v>24394</v>
      </c>
      <c r="K368" t="s">
        <v>24395</v>
      </c>
      <c r="L368" t="s">
        <v>24396</v>
      </c>
      <c r="M368" t="s">
        <v>24391</v>
      </c>
      <c r="N368" t="s">
        <v>20659</v>
      </c>
      <c r="O368" t="s">
        <v>2013</v>
      </c>
      <c r="P368" t="s">
        <v>1891</v>
      </c>
      <c r="Q368" t="s">
        <v>1892</v>
      </c>
      <c r="R368" t="s">
        <v>645</v>
      </c>
      <c r="S368" t="s">
        <v>644</v>
      </c>
      <c r="T368" t="s">
        <v>24397</v>
      </c>
    </row>
    <row r="369" spans="1:20" x14ac:dyDescent="0.25">
      <c r="A369" t="s">
        <v>147</v>
      </c>
      <c r="B369" t="s">
        <v>148</v>
      </c>
      <c r="C369">
        <v>33.333333333333336</v>
      </c>
      <c r="D369">
        <v>3</v>
      </c>
      <c r="E369" t="s">
        <v>24398</v>
      </c>
      <c r="F369">
        <v>100</v>
      </c>
      <c r="G369">
        <v>0</v>
      </c>
      <c r="H369" t="s">
        <v>641</v>
      </c>
      <c r="I369" t="s">
        <v>24399</v>
      </c>
      <c r="J369" t="s">
        <v>900</v>
      </c>
      <c r="K369" t="s">
        <v>644</v>
      </c>
      <c r="L369" t="s">
        <v>645</v>
      </c>
      <c r="M369" t="s">
        <v>24400</v>
      </c>
      <c r="N369" t="s">
        <v>644</v>
      </c>
      <c r="O369" t="s">
        <v>647</v>
      </c>
      <c r="P369" t="s">
        <v>5</v>
      </c>
      <c r="Q369" t="s">
        <v>648</v>
      </c>
      <c r="R369" t="s">
        <v>645</v>
      </c>
      <c r="S369" t="s">
        <v>24401</v>
      </c>
      <c r="T369" t="s">
        <v>24400</v>
      </c>
    </row>
    <row r="370" spans="1:20" x14ac:dyDescent="0.25">
      <c r="A370" t="s">
        <v>601</v>
      </c>
      <c r="B370" t="s">
        <v>1870</v>
      </c>
      <c r="C370">
        <v>103.55</v>
      </c>
      <c r="D370">
        <v>1</v>
      </c>
      <c r="E370" t="s">
        <v>24402</v>
      </c>
      <c r="F370">
        <v>103.55</v>
      </c>
      <c r="G370">
        <v>0</v>
      </c>
      <c r="H370" t="s">
        <v>805</v>
      </c>
      <c r="I370" t="s">
        <v>24403</v>
      </c>
      <c r="J370" t="s">
        <v>24404</v>
      </c>
      <c r="K370" t="s">
        <v>5241</v>
      </c>
      <c r="L370" t="s">
        <v>24405</v>
      </c>
      <c r="M370" t="s">
        <v>24406</v>
      </c>
      <c r="N370" t="s">
        <v>644</v>
      </c>
      <c r="O370" t="s">
        <v>811</v>
      </c>
      <c r="P370" t="s">
        <v>23</v>
      </c>
      <c r="Q370" t="s">
        <v>812</v>
      </c>
      <c r="R370" t="s">
        <v>645</v>
      </c>
      <c r="S370" t="s">
        <v>644</v>
      </c>
      <c r="T370" t="s">
        <v>24406</v>
      </c>
    </row>
    <row r="371" spans="1:20" x14ac:dyDescent="0.25">
      <c r="A371" t="s">
        <v>147</v>
      </c>
      <c r="B371" t="s">
        <v>148</v>
      </c>
      <c r="C371">
        <v>65</v>
      </c>
      <c r="D371">
        <v>9</v>
      </c>
      <c r="E371" t="s">
        <v>24407</v>
      </c>
      <c r="F371">
        <v>299</v>
      </c>
      <c r="G371">
        <v>0</v>
      </c>
      <c r="H371" t="s">
        <v>641</v>
      </c>
      <c r="I371" t="s">
        <v>1284</v>
      </c>
      <c r="J371" t="s">
        <v>708</v>
      </c>
      <c r="K371" t="s">
        <v>644</v>
      </c>
      <c r="L371" t="s">
        <v>645</v>
      </c>
      <c r="M371" t="s">
        <v>24408</v>
      </c>
      <c r="N371" t="s">
        <v>644</v>
      </c>
      <c r="O371" t="s">
        <v>647</v>
      </c>
      <c r="P371" t="s">
        <v>5</v>
      </c>
      <c r="Q371" t="s">
        <v>648</v>
      </c>
      <c r="R371" t="s">
        <v>645</v>
      </c>
      <c r="S371" t="s">
        <v>24409</v>
      </c>
      <c r="T371" t="s">
        <v>24408</v>
      </c>
    </row>
    <row r="372" spans="1:20" x14ac:dyDescent="0.25">
      <c r="A372" t="s">
        <v>147</v>
      </c>
      <c r="B372" t="s">
        <v>148</v>
      </c>
      <c r="C372">
        <v>33.333333333333336</v>
      </c>
      <c r="D372">
        <v>3</v>
      </c>
      <c r="E372" t="s">
        <v>24410</v>
      </c>
      <c r="F372">
        <v>100</v>
      </c>
      <c r="G372">
        <v>0</v>
      </c>
      <c r="H372" t="s">
        <v>641</v>
      </c>
      <c r="I372" t="s">
        <v>24411</v>
      </c>
      <c r="J372" t="s">
        <v>685</v>
      </c>
      <c r="K372" t="s">
        <v>644</v>
      </c>
      <c r="L372" t="s">
        <v>645</v>
      </c>
      <c r="M372" t="s">
        <v>24412</v>
      </c>
      <c r="N372" t="s">
        <v>644</v>
      </c>
      <c r="O372" t="s">
        <v>668</v>
      </c>
      <c r="P372" t="s">
        <v>5</v>
      </c>
      <c r="Q372" t="s">
        <v>669</v>
      </c>
      <c r="R372" t="s">
        <v>645</v>
      </c>
      <c r="S372" t="s">
        <v>24413</v>
      </c>
      <c r="T372" t="s">
        <v>24414</v>
      </c>
    </row>
    <row r="373" spans="1:20" x14ac:dyDescent="0.25">
      <c r="A373" t="s">
        <v>147</v>
      </c>
      <c r="B373" t="s">
        <v>148</v>
      </c>
      <c r="C373">
        <v>33.333333333333336</v>
      </c>
      <c r="D373">
        <v>3</v>
      </c>
      <c r="E373" t="s">
        <v>24415</v>
      </c>
      <c r="F373">
        <v>100</v>
      </c>
      <c r="G373">
        <v>0</v>
      </c>
      <c r="H373" t="s">
        <v>641</v>
      </c>
      <c r="I373" t="s">
        <v>24416</v>
      </c>
      <c r="J373" t="s">
        <v>3093</v>
      </c>
      <c r="K373" t="s">
        <v>644</v>
      </c>
      <c r="L373" t="s">
        <v>645</v>
      </c>
      <c r="M373" t="s">
        <v>24417</v>
      </c>
      <c r="N373" t="s">
        <v>644</v>
      </c>
      <c r="O373" t="s">
        <v>732</v>
      </c>
      <c r="P373" t="s">
        <v>5</v>
      </c>
      <c r="Q373" t="s">
        <v>669</v>
      </c>
      <c r="R373" t="s">
        <v>645</v>
      </c>
      <c r="S373" t="s">
        <v>24418</v>
      </c>
      <c r="T373" t="s">
        <v>24419</v>
      </c>
    </row>
    <row r="374" spans="1:20" x14ac:dyDescent="0.25">
      <c r="A374" t="s">
        <v>22</v>
      </c>
      <c r="B374" t="s">
        <v>27</v>
      </c>
      <c r="C374">
        <v>69.900000000000006</v>
      </c>
      <c r="D374">
        <v>10</v>
      </c>
      <c r="E374" t="s">
        <v>24420</v>
      </c>
      <c r="F374">
        <v>879</v>
      </c>
      <c r="G374">
        <v>0</v>
      </c>
      <c r="H374" t="s">
        <v>673</v>
      </c>
      <c r="I374" t="s">
        <v>16788</v>
      </c>
      <c r="J374" t="s">
        <v>24421</v>
      </c>
      <c r="K374" t="s">
        <v>5737</v>
      </c>
      <c r="L374" t="s">
        <v>3390</v>
      </c>
      <c r="M374" t="s">
        <v>24422</v>
      </c>
      <c r="N374" t="s">
        <v>644</v>
      </c>
      <c r="O374" t="s">
        <v>679</v>
      </c>
      <c r="P374" t="s">
        <v>26</v>
      </c>
      <c r="Q374" t="s">
        <v>680</v>
      </c>
      <c r="R374" t="s">
        <v>645</v>
      </c>
      <c r="S374" t="s">
        <v>24423</v>
      </c>
      <c r="T374" t="s">
        <v>24424</v>
      </c>
    </row>
    <row r="375" spans="1:20" x14ac:dyDescent="0.25">
      <c r="A375" t="s">
        <v>22</v>
      </c>
      <c r="B375" t="s">
        <v>27</v>
      </c>
      <c r="C375">
        <v>79</v>
      </c>
      <c r="D375">
        <v>1</v>
      </c>
      <c r="E375" t="s">
        <v>24420</v>
      </c>
      <c r="F375">
        <v>879</v>
      </c>
      <c r="G375">
        <v>0</v>
      </c>
      <c r="H375" t="s">
        <v>673</v>
      </c>
      <c r="I375" t="s">
        <v>16788</v>
      </c>
      <c r="J375" t="s">
        <v>24421</v>
      </c>
      <c r="K375" t="s">
        <v>5737</v>
      </c>
      <c r="L375" t="s">
        <v>3390</v>
      </c>
      <c r="M375" t="s">
        <v>24422</v>
      </c>
      <c r="N375" t="s">
        <v>644</v>
      </c>
      <c r="O375" t="s">
        <v>679</v>
      </c>
      <c r="P375" t="s">
        <v>26</v>
      </c>
      <c r="Q375" t="s">
        <v>680</v>
      </c>
      <c r="R375" t="s">
        <v>645</v>
      </c>
      <c r="S375" t="s">
        <v>24423</v>
      </c>
      <c r="T375" t="s">
        <v>24424</v>
      </c>
    </row>
    <row r="376" spans="1:20" x14ac:dyDescent="0.25">
      <c r="A376" t="s">
        <v>147</v>
      </c>
      <c r="B376" t="s">
        <v>148</v>
      </c>
      <c r="C376">
        <v>65</v>
      </c>
      <c r="D376">
        <v>6</v>
      </c>
      <c r="E376" t="s">
        <v>24425</v>
      </c>
      <c r="F376">
        <v>250</v>
      </c>
      <c r="G376">
        <v>50</v>
      </c>
      <c r="H376" t="s">
        <v>2006</v>
      </c>
      <c r="I376" t="s">
        <v>24426</v>
      </c>
      <c r="J376" t="s">
        <v>24427</v>
      </c>
      <c r="K376" t="s">
        <v>1775</v>
      </c>
      <c r="L376" t="s">
        <v>24428</v>
      </c>
      <c r="M376" t="s">
        <v>24424</v>
      </c>
      <c r="N376" t="s">
        <v>8854</v>
      </c>
      <c r="O376" t="s">
        <v>2013</v>
      </c>
      <c r="P376" t="s">
        <v>1891</v>
      </c>
      <c r="Q376" t="s">
        <v>1892</v>
      </c>
      <c r="R376" t="s">
        <v>645</v>
      </c>
      <c r="S376" t="s">
        <v>644</v>
      </c>
      <c r="T376" t="s">
        <v>24429</v>
      </c>
    </row>
    <row r="377" spans="1:20" x14ac:dyDescent="0.25">
      <c r="A377" t="s">
        <v>14</v>
      </c>
      <c r="B377" t="s">
        <v>15</v>
      </c>
      <c r="C377">
        <v>54.5</v>
      </c>
      <c r="D377">
        <v>2</v>
      </c>
      <c r="E377" t="s">
        <v>24430</v>
      </c>
      <c r="F377">
        <v>581.70000000000005</v>
      </c>
      <c r="G377">
        <v>41</v>
      </c>
      <c r="H377" t="s">
        <v>805</v>
      </c>
      <c r="I377" t="s">
        <v>24431</v>
      </c>
      <c r="J377" t="s">
        <v>24432</v>
      </c>
      <c r="K377" t="s">
        <v>5065</v>
      </c>
      <c r="L377" t="s">
        <v>24433</v>
      </c>
      <c r="M377" t="s">
        <v>24434</v>
      </c>
      <c r="N377" t="s">
        <v>644</v>
      </c>
      <c r="O377" t="s">
        <v>811</v>
      </c>
      <c r="P377" t="s">
        <v>23</v>
      </c>
      <c r="Q377" t="s">
        <v>812</v>
      </c>
      <c r="R377" t="s">
        <v>645</v>
      </c>
      <c r="S377" t="s">
        <v>644</v>
      </c>
      <c r="T377" t="s">
        <v>24435</v>
      </c>
    </row>
    <row r="378" spans="1:20" x14ac:dyDescent="0.25">
      <c r="A378" t="s">
        <v>241</v>
      </c>
      <c r="B378" t="s">
        <v>1870</v>
      </c>
      <c r="C378">
        <v>92.81</v>
      </c>
      <c r="D378">
        <v>1</v>
      </c>
      <c r="E378" t="s">
        <v>24430</v>
      </c>
      <c r="F378">
        <v>581.70000000000005</v>
      </c>
      <c r="G378">
        <v>41</v>
      </c>
      <c r="H378" t="s">
        <v>805</v>
      </c>
      <c r="I378" t="s">
        <v>24431</v>
      </c>
      <c r="J378" t="s">
        <v>24432</v>
      </c>
      <c r="K378" t="s">
        <v>5065</v>
      </c>
      <c r="L378" t="s">
        <v>24433</v>
      </c>
      <c r="M378" t="s">
        <v>24434</v>
      </c>
      <c r="N378" t="s">
        <v>644</v>
      </c>
      <c r="O378" t="s">
        <v>811</v>
      </c>
      <c r="P378" t="s">
        <v>23</v>
      </c>
      <c r="Q378" t="s">
        <v>812</v>
      </c>
      <c r="R378" t="s">
        <v>645</v>
      </c>
      <c r="S378" t="s">
        <v>644</v>
      </c>
      <c r="T378" t="s">
        <v>24435</v>
      </c>
    </row>
    <row r="379" spans="1:20" x14ac:dyDescent="0.25">
      <c r="A379" t="s">
        <v>601</v>
      </c>
      <c r="B379" t="s">
        <v>1870</v>
      </c>
      <c r="C379">
        <v>92.81</v>
      </c>
      <c r="D379">
        <v>1</v>
      </c>
      <c r="E379" t="s">
        <v>24430</v>
      </c>
      <c r="F379">
        <v>581.70000000000005</v>
      </c>
      <c r="G379">
        <v>41</v>
      </c>
      <c r="H379" t="s">
        <v>805</v>
      </c>
      <c r="I379" t="s">
        <v>24431</v>
      </c>
      <c r="J379" t="s">
        <v>24432</v>
      </c>
      <c r="K379" t="s">
        <v>5065</v>
      </c>
      <c r="L379" t="s">
        <v>24433</v>
      </c>
      <c r="M379" t="s">
        <v>24434</v>
      </c>
      <c r="N379" t="s">
        <v>644</v>
      </c>
      <c r="O379" t="s">
        <v>811</v>
      </c>
      <c r="P379" t="s">
        <v>23</v>
      </c>
      <c r="Q379" t="s">
        <v>812</v>
      </c>
      <c r="R379" t="s">
        <v>645</v>
      </c>
      <c r="S379" t="s">
        <v>644</v>
      </c>
      <c r="T379" t="s">
        <v>24435</v>
      </c>
    </row>
    <row r="380" spans="1:20" x14ac:dyDescent="0.25">
      <c r="A380" t="s">
        <v>239</v>
      </c>
      <c r="B380" t="s">
        <v>1870</v>
      </c>
      <c r="C380">
        <v>92.81</v>
      </c>
      <c r="D380">
        <v>1</v>
      </c>
      <c r="E380" t="s">
        <v>24430</v>
      </c>
      <c r="F380">
        <v>581.70000000000005</v>
      </c>
      <c r="G380">
        <v>41</v>
      </c>
      <c r="H380" t="s">
        <v>805</v>
      </c>
      <c r="I380" t="s">
        <v>24431</v>
      </c>
      <c r="J380" t="s">
        <v>24432</v>
      </c>
      <c r="K380" t="s">
        <v>5065</v>
      </c>
      <c r="L380" t="s">
        <v>24433</v>
      </c>
      <c r="M380" t="s">
        <v>24434</v>
      </c>
      <c r="N380" t="s">
        <v>644</v>
      </c>
      <c r="O380" t="s">
        <v>811</v>
      </c>
      <c r="P380" t="s">
        <v>23</v>
      </c>
      <c r="Q380" t="s">
        <v>812</v>
      </c>
      <c r="R380" t="s">
        <v>645</v>
      </c>
      <c r="S380" t="s">
        <v>644</v>
      </c>
      <c r="T380" t="s">
        <v>24435</v>
      </c>
    </row>
    <row r="381" spans="1:20" x14ac:dyDescent="0.25">
      <c r="A381" t="s">
        <v>12</v>
      </c>
      <c r="B381" t="s">
        <v>13</v>
      </c>
      <c r="C381">
        <v>54.5</v>
      </c>
      <c r="D381">
        <v>2</v>
      </c>
      <c r="E381" t="s">
        <v>24430</v>
      </c>
      <c r="F381">
        <v>581.70000000000005</v>
      </c>
      <c r="G381">
        <v>41</v>
      </c>
      <c r="H381" t="s">
        <v>805</v>
      </c>
      <c r="I381" t="s">
        <v>24431</v>
      </c>
      <c r="J381" t="s">
        <v>24432</v>
      </c>
      <c r="K381" t="s">
        <v>5065</v>
      </c>
      <c r="L381" t="s">
        <v>24433</v>
      </c>
      <c r="M381" t="s">
        <v>24434</v>
      </c>
      <c r="N381" t="s">
        <v>644</v>
      </c>
      <c r="O381" t="s">
        <v>811</v>
      </c>
      <c r="P381" t="s">
        <v>23</v>
      </c>
      <c r="Q381" t="s">
        <v>812</v>
      </c>
      <c r="R381" t="s">
        <v>645</v>
      </c>
      <c r="S381" t="s">
        <v>644</v>
      </c>
      <c r="T381" t="s">
        <v>24435</v>
      </c>
    </row>
    <row r="382" spans="1:20" x14ac:dyDescent="0.25">
      <c r="A382" t="s">
        <v>101</v>
      </c>
      <c r="B382" t="s">
        <v>7991</v>
      </c>
      <c r="C382">
        <v>85.16</v>
      </c>
      <c r="D382">
        <v>1</v>
      </c>
      <c r="E382" t="s">
        <v>24430</v>
      </c>
      <c r="F382">
        <v>581.70000000000005</v>
      </c>
      <c r="G382">
        <v>41</v>
      </c>
      <c r="H382" t="s">
        <v>805</v>
      </c>
      <c r="I382" t="s">
        <v>24431</v>
      </c>
      <c r="J382" t="s">
        <v>24432</v>
      </c>
      <c r="K382" t="s">
        <v>5065</v>
      </c>
      <c r="L382" t="s">
        <v>24433</v>
      </c>
      <c r="M382" t="s">
        <v>24434</v>
      </c>
      <c r="N382" t="s">
        <v>644</v>
      </c>
      <c r="O382" t="s">
        <v>811</v>
      </c>
      <c r="P382" t="s">
        <v>23</v>
      </c>
      <c r="Q382" t="s">
        <v>812</v>
      </c>
      <c r="R382" t="s">
        <v>645</v>
      </c>
      <c r="S382" t="s">
        <v>644</v>
      </c>
      <c r="T382" t="s">
        <v>24435</v>
      </c>
    </row>
    <row r="383" spans="1:20" x14ac:dyDescent="0.25">
      <c r="A383" t="s">
        <v>22</v>
      </c>
      <c r="B383" t="s">
        <v>27</v>
      </c>
      <c r="C383">
        <v>66.333333333333329</v>
      </c>
      <c r="D383">
        <v>3</v>
      </c>
      <c r="E383" t="s">
        <v>24436</v>
      </c>
      <c r="F383">
        <v>194.5</v>
      </c>
      <c r="G383">
        <v>7</v>
      </c>
      <c r="H383" t="s">
        <v>805</v>
      </c>
      <c r="I383" t="s">
        <v>24437</v>
      </c>
      <c r="J383" t="s">
        <v>24438</v>
      </c>
      <c r="K383" t="s">
        <v>3945</v>
      </c>
      <c r="L383" t="s">
        <v>24439</v>
      </c>
      <c r="M383" t="s">
        <v>24440</v>
      </c>
      <c r="N383" t="s">
        <v>644</v>
      </c>
      <c r="O383" t="s">
        <v>811</v>
      </c>
      <c r="P383" t="s">
        <v>23</v>
      </c>
      <c r="Q383" t="s">
        <v>812</v>
      </c>
      <c r="R383" t="s">
        <v>645</v>
      </c>
      <c r="S383" t="s">
        <v>644</v>
      </c>
      <c r="T383" t="s">
        <v>24440</v>
      </c>
    </row>
    <row r="384" spans="1:20" x14ac:dyDescent="0.25">
      <c r="A384" t="s">
        <v>22</v>
      </c>
      <c r="B384" t="s">
        <v>213</v>
      </c>
      <c r="C384">
        <v>0</v>
      </c>
      <c r="D384">
        <v>1</v>
      </c>
      <c r="E384" t="s">
        <v>24441</v>
      </c>
      <c r="F384">
        <v>7</v>
      </c>
      <c r="G384">
        <v>7</v>
      </c>
      <c r="H384" t="s">
        <v>805</v>
      </c>
      <c r="I384" t="s">
        <v>24442</v>
      </c>
      <c r="J384" t="s">
        <v>24443</v>
      </c>
      <c r="K384" t="s">
        <v>24444</v>
      </c>
      <c r="L384" t="s">
        <v>24445</v>
      </c>
      <c r="M384" t="s">
        <v>24446</v>
      </c>
      <c r="N384" t="s">
        <v>644</v>
      </c>
      <c r="O384" t="s">
        <v>811</v>
      </c>
      <c r="P384" t="s">
        <v>23</v>
      </c>
      <c r="Q384" t="s">
        <v>812</v>
      </c>
      <c r="R384" t="s">
        <v>645</v>
      </c>
      <c r="S384" t="s">
        <v>644</v>
      </c>
      <c r="T384" t="s">
        <v>24446</v>
      </c>
    </row>
    <row r="385" spans="1:20" x14ac:dyDescent="0.25">
      <c r="A385" t="s">
        <v>147</v>
      </c>
      <c r="B385" t="s">
        <v>148</v>
      </c>
      <c r="C385">
        <v>65</v>
      </c>
      <c r="D385">
        <v>9</v>
      </c>
      <c r="E385" t="s">
        <v>24447</v>
      </c>
      <c r="F385">
        <v>299</v>
      </c>
      <c r="G385">
        <v>0</v>
      </c>
      <c r="H385" t="s">
        <v>641</v>
      </c>
      <c r="I385" t="s">
        <v>24448</v>
      </c>
      <c r="J385" t="s">
        <v>6229</v>
      </c>
      <c r="K385" t="s">
        <v>644</v>
      </c>
      <c r="L385" t="s">
        <v>645</v>
      </c>
      <c r="M385" t="s">
        <v>24449</v>
      </c>
      <c r="N385" t="s">
        <v>644</v>
      </c>
      <c r="O385" t="s">
        <v>647</v>
      </c>
      <c r="P385" t="s">
        <v>5</v>
      </c>
      <c r="Q385" t="s">
        <v>648</v>
      </c>
      <c r="R385" t="s">
        <v>645</v>
      </c>
      <c r="S385" t="s">
        <v>24450</v>
      </c>
      <c r="T385" t="s">
        <v>24449</v>
      </c>
    </row>
    <row r="386" spans="1:20" x14ac:dyDescent="0.25">
      <c r="A386" t="s">
        <v>147</v>
      </c>
      <c r="B386" t="s">
        <v>148</v>
      </c>
      <c r="C386">
        <v>33.333333333333336</v>
      </c>
      <c r="D386">
        <v>3</v>
      </c>
      <c r="E386" t="s">
        <v>24451</v>
      </c>
      <c r="F386">
        <v>208.99</v>
      </c>
      <c r="G386">
        <v>0</v>
      </c>
      <c r="H386" t="s">
        <v>641</v>
      </c>
      <c r="I386" t="s">
        <v>24452</v>
      </c>
      <c r="J386" t="s">
        <v>1441</v>
      </c>
      <c r="K386" t="s">
        <v>644</v>
      </c>
      <c r="L386" t="s">
        <v>645</v>
      </c>
      <c r="M386" t="s">
        <v>24453</v>
      </c>
      <c r="N386" t="s">
        <v>644</v>
      </c>
      <c r="O386" t="s">
        <v>668</v>
      </c>
      <c r="P386" t="s">
        <v>5</v>
      </c>
      <c r="Q386" t="s">
        <v>669</v>
      </c>
      <c r="R386" t="s">
        <v>645</v>
      </c>
      <c r="S386" t="s">
        <v>24454</v>
      </c>
      <c r="T386" t="s">
        <v>24453</v>
      </c>
    </row>
    <row r="387" spans="1:20" x14ac:dyDescent="0.25">
      <c r="A387" t="s">
        <v>241</v>
      </c>
      <c r="B387" t="s">
        <v>247</v>
      </c>
      <c r="C387">
        <v>139</v>
      </c>
      <c r="D387">
        <v>1</v>
      </c>
      <c r="E387" t="s">
        <v>24451</v>
      </c>
      <c r="F387">
        <v>208.99</v>
      </c>
      <c r="G387">
        <v>0</v>
      </c>
      <c r="H387" t="s">
        <v>641</v>
      </c>
      <c r="I387" t="s">
        <v>24452</v>
      </c>
      <c r="J387" t="s">
        <v>1441</v>
      </c>
      <c r="K387" t="s">
        <v>644</v>
      </c>
      <c r="L387" t="s">
        <v>645</v>
      </c>
      <c r="M387" t="s">
        <v>24453</v>
      </c>
      <c r="N387" t="s">
        <v>644</v>
      </c>
      <c r="O387" t="s">
        <v>668</v>
      </c>
      <c r="P387" t="s">
        <v>5</v>
      </c>
      <c r="Q387" t="s">
        <v>669</v>
      </c>
      <c r="R387" t="s">
        <v>645</v>
      </c>
      <c r="S387" t="s">
        <v>24454</v>
      </c>
      <c r="T387" t="s">
        <v>24453</v>
      </c>
    </row>
    <row r="388" spans="1:20" x14ac:dyDescent="0.25">
      <c r="A388" t="s">
        <v>147</v>
      </c>
      <c r="B388" t="s">
        <v>148</v>
      </c>
      <c r="C388">
        <v>33.333333333333336</v>
      </c>
      <c r="D388">
        <v>3</v>
      </c>
      <c r="E388" t="s">
        <v>24455</v>
      </c>
      <c r="F388">
        <v>100</v>
      </c>
      <c r="G388">
        <v>0</v>
      </c>
      <c r="H388" t="s">
        <v>641</v>
      </c>
      <c r="I388" t="s">
        <v>24456</v>
      </c>
      <c r="J388" t="s">
        <v>1414</v>
      </c>
      <c r="K388" t="s">
        <v>644</v>
      </c>
      <c r="L388" t="s">
        <v>645</v>
      </c>
      <c r="M388" t="s">
        <v>24457</v>
      </c>
      <c r="N388" t="s">
        <v>644</v>
      </c>
      <c r="O388" t="s">
        <v>668</v>
      </c>
      <c r="P388" t="s">
        <v>5</v>
      </c>
      <c r="Q388" t="s">
        <v>669</v>
      </c>
      <c r="R388" t="s">
        <v>645</v>
      </c>
      <c r="S388" t="s">
        <v>24458</v>
      </c>
      <c r="T388" t="s">
        <v>24457</v>
      </c>
    </row>
    <row r="389" spans="1:20" x14ac:dyDescent="0.25">
      <c r="A389" t="s">
        <v>147</v>
      </c>
      <c r="B389" t="s">
        <v>148</v>
      </c>
      <c r="C389">
        <v>65</v>
      </c>
      <c r="D389">
        <v>9</v>
      </c>
      <c r="E389" t="s">
        <v>24459</v>
      </c>
      <c r="F389">
        <v>299</v>
      </c>
      <c r="G389">
        <v>0</v>
      </c>
      <c r="H389" t="s">
        <v>641</v>
      </c>
      <c r="I389" t="s">
        <v>24456</v>
      </c>
      <c r="J389" t="s">
        <v>1414</v>
      </c>
      <c r="K389" t="s">
        <v>644</v>
      </c>
      <c r="L389" t="s">
        <v>645</v>
      </c>
      <c r="M389" t="s">
        <v>24460</v>
      </c>
      <c r="N389" t="s">
        <v>644</v>
      </c>
      <c r="O389" t="s">
        <v>647</v>
      </c>
      <c r="P389" t="s">
        <v>5</v>
      </c>
      <c r="Q389" t="s">
        <v>648</v>
      </c>
      <c r="R389" t="s">
        <v>645</v>
      </c>
      <c r="S389" t="s">
        <v>24461</v>
      </c>
      <c r="T389" t="s">
        <v>24460</v>
      </c>
    </row>
    <row r="390" spans="1:20" x14ac:dyDescent="0.25">
      <c r="A390" t="s">
        <v>22</v>
      </c>
      <c r="B390" t="s">
        <v>27</v>
      </c>
      <c r="C390">
        <v>66.333333333333329</v>
      </c>
      <c r="D390">
        <v>3</v>
      </c>
      <c r="E390" t="s">
        <v>24462</v>
      </c>
      <c r="F390">
        <v>196.5</v>
      </c>
      <c r="G390">
        <v>9</v>
      </c>
      <c r="H390" t="s">
        <v>805</v>
      </c>
      <c r="I390" t="s">
        <v>24463</v>
      </c>
      <c r="J390" t="s">
        <v>24464</v>
      </c>
      <c r="K390" t="s">
        <v>24465</v>
      </c>
      <c r="L390" t="s">
        <v>24466</v>
      </c>
      <c r="M390" t="s">
        <v>24467</v>
      </c>
      <c r="N390" t="s">
        <v>644</v>
      </c>
      <c r="O390" t="s">
        <v>811</v>
      </c>
      <c r="P390" t="s">
        <v>23</v>
      </c>
      <c r="Q390" t="s">
        <v>812</v>
      </c>
      <c r="R390" t="s">
        <v>645</v>
      </c>
      <c r="S390" t="s">
        <v>24468</v>
      </c>
      <c r="T390" t="s">
        <v>24469</v>
      </c>
    </row>
    <row r="391" spans="1:20" x14ac:dyDescent="0.25">
      <c r="A391" t="s">
        <v>147</v>
      </c>
      <c r="B391" t="s">
        <v>148</v>
      </c>
      <c r="C391">
        <v>50</v>
      </c>
      <c r="D391">
        <v>6</v>
      </c>
      <c r="E391" t="s">
        <v>24470</v>
      </c>
      <c r="F391">
        <v>200</v>
      </c>
      <c r="G391">
        <v>0</v>
      </c>
      <c r="H391" t="s">
        <v>641</v>
      </c>
      <c r="I391" t="s">
        <v>10745</v>
      </c>
      <c r="J391" t="s">
        <v>666</v>
      </c>
      <c r="K391" t="s">
        <v>644</v>
      </c>
      <c r="L391" t="s">
        <v>645</v>
      </c>
      <c r="M391" t="s">
        <v>24471</v>
      </c>
      <c r="N391" t="s">
        <v>644</v>
      </c>
      <c r="O391" t="s">
        <v>647</v>
      </c>
      <c r="P391" t="s">
        <v>5</v>
      </c>
      <c r="Q391" t="s">
        <v>648</v>
      </c>
      <c r="R391" t="s">
        <v>645</v>
      </c>
      <c r="S391" t="s">
        <v>24472</v>
      </c>
      <c r="T391" t="s">
        <v>24471</v>
      </c>
    </row>
    <row r="392" spans="1:20" x14ac:dyDescent="0.25">
      <c r="A392" t="s">
        <v>239</v>
      </c>
      <c r="B392" t="s">
        <v>245</v>
      </c>
      <c r="C392">
        <v>139</v>
      </c>
      <c r="D392">
        <v>1</v>
      </c>
      <c r="E392" t="s">
        <v>24473</v>
      </c>
      <c r="F392">
        <v>118.99</v>
      </c>
      <c r="G392">
        <v>10</v>
      </c>
      <c r="H392" t="s">
        <v>641</v>
      </c>
      <c r="I392" t="s">
        <v>24474</v>
      </c>
      <c r="J392" t="s">
        <v>708</v>
      </c>
      <c r="K392" t="s">
        <v>644</v>
      </c>
      <c r="L392" t="s">
        <v>645</v>
      </c>
      <c r="M392" t="s">
        <v>24475</v>
      </c>
      <c r="N392" t="s">
        <v>644</v>
      </c>
      <c r="O392" t="s">
        <v>647</v>
      </c>
      <c r="P392" t="s">
        <v>5</v>
      </c>
      <c r="Q392" t="s">
        <v>648</v>
      </c>
      <c r="R392" t="s">
        <v>645</v>
      </c>
      <c r="S392" t="s">
        <v>24476</v>
      </c>
      <c r="T392" t="s">
        <v>24475</v>
      </c>
    </row>
    <row r="393" spans="1:20" x14ac:dyDescent="0.25">
      <c r="A393" t="s">
        <v>147</v>
      </c>
      <c r="B393" t="s">
        <v>148</v>
      </c>
      <c r="C393">
        <v>33.333333333333336</v>
      </c>
      <c r="D393">
        <v>3</v>
      </c>
      <c r="E393" t="s">
        <v>24477</v>
      </c>
      <c r="F393">
        <v>100</v>
      </c>
      <c r="G393">
        <v>0</v>
      </c>
      <c r="H393" t="s">
        <v>641</v>
      </c>
      <c r="I393" t="s">
        <v>24478</v>
      </c>
      <c r="J393" t="s">
        <v>714</v>
      </c>
      <c r="K393" t="s">
        <v>644</v>
      </c>
      <c r="L393" t="s">
        <v>645</v>
      </c>
      <c r="M393" t="s">
        <v>24479</v>
      </c>
      <c r="N393" t="s">
        <v>644</v>
      </c>
      <c r="O393" t="s">
        <v>668</v>
      </c>
      <c r="P393" t="s">
        <v>5</v>
      </c>
      <c r="Q393" t="s">
        <v>669</v>
      </c>
      <c r="R393" t="s">
        <v>645</v>
      </c>
      <c r="S393" t="s">
        <v>24480</v>
      </c>
      <c r="T393" t="s">
        <v>24479</v>
      </c>
    </row>
    <row r="394" spans="1:20" x14ac:dyDescent="0.25">
      <c r="A394" t="s">
        <v>239</v>
      </c>
      <c r="B394" t="s">
        <v>245</v>
      </c>
      <c r="C394">
        <v>139</v>
      </c>
      <c r="D394">
        <v>1</v>
      </c>
      <c r="E394" t="s">
        <v>24481</v>
      </c>
      <c r="F394">
        <v>108.99</v>
      </c>
      <c r="G394">
        <v>0</v>
      </c>
      <c r="H394" t="s">
        <v>641</v>
      </c>
      <c r="I394" t="s">
        <v>24482</v>
      </c>
      <c r="J394" t="s">
        <v>766</v>
      </c>
      <c r="K394" t="s">
        <v>644</v>
      </c>
      <c r="L394" t="s">
        <v>645</v>
      </c>
      <c r="M394" t="s">
        <v>24483</v>
      </c>
      <c r="N394" t="s">
        <v>644</v>
      </c>
      <c r="O394" t="s">
        <v>668</v>
      </c>
      <c r="P394" t="s">
        <v>5</v>
      </c>
      <c r="Q394" t="s">
        <v>669</v>
      </c>
      <c r="R394" t="s">
        <v>645</v>
      </c>
      <c r="S394" t="s">
        <v>24484</v>
      </c>
      <c r="T394" t="s">
        <v>24485</v>
      </c>
    </row>
    <row r="395" spans="1:20" x14ac:dyDescent="0.25">
      <c r="A395" t="s">
        <v>147</v>
      </c>
      <c r="B395" t="s">
        <v>148</v>
      </c>
      <c r="C395">
        <v>50</v>
      </c>
      <c r="D395">
        <v>6</v>
      </c>
      <c r="E395" t="s">
        <v>24486</v>
      </c>
      <c r="F395">
        <v>200</v>
      </c>
      <c r="G395">
        <v>0</v>
      </c>
      <c r="H395" t="s">
        <v>641</v>
      </c>
      <c r="I395" t="s">
        <v>24487</v>
      </c>
      <c r="J395" t="s">
        <v>2936</v>
      </c>
      <c r="K395" t="s">
        <v>644</v>
      </c>
      <c r="L395" t="s">
        <v>645</v>
      </c>
      <c r="M395" t="s">
        <v>24488</v>
      </c>
      <c r="N395" t="s">
        <v>644</v>
      </c>
      <c r="O395" t="s">
        <v>668</v>
      </c>
      <c r="P395" t="s">
        <v>5</v>
      </c>
      <c r="Q395" t="s">
        <v>669</v>
      </c>
      <c r="R395" t="s">
        <v>645</v>
      </c>
      <c r="S395" t="s">
        <v>24489</v>
      </c>
      <c r="T395" t="s">
        <v>24490</v>
      </c>
    </row>
    <row r="396" spans="1:20" x14ac:dyDescent="0.25">
      <c r="A396" t="s">
        <v>147</v>
      </c>
      <c r="B396" t="s">
        <v>148</v>
      </c>
      <c r="C396">
        <v>33.333333333333336</v>
      </c>
      <c r="D396">
        <v>3</v>
      </c>
      <c r="E396" t="s">
        <v>24491</v>
      </c>
      <c r="F396">
        <v>101</v>
      </c>
      <c r="G396">
        <v>1</v>
      </c>
      <c r="H396" t="s">
        <v>641</v>
      </c>
      <c r="I396" t="s">
        <v>24492</v>
      </c>
      <c r="J396" t="s">
        <v>847</v>
      </c>
      <c r="K396" t="s">
        <v>644</v>
      </c>
      <c r="L396" t="s">
        <v>645</v>
      </c>
      <c r="M396" t="s">
        <v>24493</v>
      </c>
      <c r="N396" t="s">
        <v>644</v>
      </c>
      <c r="O396" t="s">
        <v>647</v>
      </c>
      <c r="P396" t="s">
        <v>5</v>
      </c>
      <c r="Q396" t="s">
        <v>648</v>
      </c>
      <c r="R396" t="s">
        <v>645</v>
      </c>
      <c r="S396" t="s">
        <v>24494</v>
      </c>
      <c r="T396" t="s">
        <v>24493</v>
      </c>
    </row>
    <row r="397" spans="1:20" x14ac:dyDescent="0.25">
      <c r="A397" t="s">
        <v>516</v>
      </c>
      <c r="B397" t="s">
        <v>120</v>
      </c>
      <c r="C397">
        <v>75</v>
      </c>
      <c r="D397">
        <v>1</v>
      </c>
      <c r="E397" t="s">
        <v>24495</v>
      </c>
      <c r="F397">
        <v>141</v>
      </c>
      <c r="G397">
        <v>66</v>
      </c>
      <c r="H397" t="s">
        <v>673</v>
      </c>
      <c r="I397" t="s">
        <v>2507</v>
      </c>
      <c r="J397" t="s">
        <v>2508</v>
      </c>
      <c r="K397" t="s">
        <v>2509</v>
      </c>
      <c r="L397" t="s">
        <v>2510</v>
      </c>
      <c r="M397" t="s">
        <v>24496</v>
      </c>
      <c r="N397" t="s">
        <v>644</v>
      </c>
      <c r="O397" t="s">
        <v>679</v>
      </c>
      <c r="P397" t="s">
        <v>26</v>
      </c>
      <c r="Q397" t="s">
        <v>680</v>
      </c>
      <c r="R397" t="s">
        <v>645</v>
      </c>
      <c r="S397" t="s">
        <v>24497</v>
      </c>
      <c r="T397" t="s">
        <v>24496</v>
      </c>
    </row>
    <row r="398" spans="1:20" x14ac:dyDescent="0.25">
      <c r="A398" t="s">
        <v>147</v>
      </c>
      <c r="B398" t="s">
        <v>148</v>
      </c>
      <c r="C398">
        <v>50</v>
      </c>
      <c r="D398">
        <v>6</v>
      </c>
      <c r="E398" t="s">
        <v>24498</v>
      </c>
      <c r="F398">
        <v>200</v>
      </c>
      <c r="G398">
        <v>0</v>
      </c>
      <c r="H398" t="s">
        <v>641</v>
      </c>
      <c r="I398" t="s">
        <v>24499</v>
      </c>
      <c r="J398" t="s">
        <v>993</v>
      </c>
      <c r="K398" t="s">
        <v>644</v>
      </c>
      <c r="L398" t="s">
        <v>645</v>
      </c>
      <c r="M398" t="s">
        <v>24500</v>
      </c>
      <c r="N398" t="s">
        <v>644</v>
      </c>
      <c r="O398" t="s">
        <v>668</v>
      </c>
      <c r="P398" t="s">
        <v>5</v>
      </c>
      <c r="Q398" t="s">
        <v>669</v>
      </c>
      <c r="R398" t="s">
        <v>645</v>
      </c>
      <c r="S398" t="s">
        <v>24501</v>
      </c>
      <c r="T398" t="s">
        <v>24502</v>
      </c>
    </row>
    <row r="399" spans="1:20" x14ac:dyDescent="0.25">
      <c r="A399" t="s">
        <v>601</v>
      </c>
      <c r="B399" t="s">
        <v>602</v>
      </c>
      <c r="C399">
        <v>139</v>
      </c>
      <c r="D399">
        <v>1</v>
      </c>
      <c r="E399" t="s">
        <v>24503</v>
      </c>
      <c r="F399">
        <v>108.99</v>
      </c>
      <c r="G399">
        <v>0</v>
      </c>
      <c r="H399" t="s">
        <v>641</v>
      </c>
      <c r="I399" t="s">
        <v>24504</v>
      </c>
      <c r="J399" t="s">
        <v>724</v>
      </c>
      <c r="K399" t="s">
        <v>644</v>
      </c>
      <c r="L399" t="s">
        <v>645</v>
      </c>
      <c r="M399" t="s">
        <v>24502</v>
      </c>
      <c r="N399" t="s">
        <v>644</v>
      </c>
      <c r="O399" t="s">
        <v>726</v>
      </c>
      <c r="P399" t="s">
        <v>5</v>
      </c>
      <c r="Q399" t="s">
        <v>648</v>
      </c>
      <c r="R399" t="s">
        <v>645</v>
      </c>
      <c r="S399" t="s">
        <v>24505</v>
      </c>
      <c r="T399" t="s">
        <v>24502</v>
      </c>
    </row>
    <row r="400" spans="1:20" x14ac:dyDescent="0.25">
      <c r="A400" t="s">
        <v>72</v>
      </c>
      <c r="B400" t="s">
        <v>108</v>
      </c>
      <c r="C400">
        <v>66</v>
      </c>
      <c r="D400">
        <v>1</v>
      </c>
      <c r="E400" t="s">
        <v>24506</v>
      </c>
      <c r="F400">
        <v>154.75</v>
      </c>
      <c r="G400">
        <v>8</v>
      </c>
      <c r="H400" t="s">
        <v>955</v>
      </c>
      <c r="I400" t="s">
        <v>24507</v>
      </c>
      <c r="J400" t="s">
        <v>24508</v>
      </c>
      <c r="K400" t="s">
        <v>2195</v>
      </c>
      <c r="L400" t="s">
        <v>24509</v>
      </c>
      <c r="M400" t="s">
        <v>24510</v>
      </c>
      <c r="N400" t="s">
        <v>644</v>
      </c>
      <c r="O400" t="s">
        <v>811</v>
      </c>
      <c r="P400" t="s">
        <v>23</v>
      </c>
      <c r="Q400" t="s">
        <v>812</v>
      </c>
      <c r="R400" t="s">
        <v>645</v>
      </c>
      <c r="S400" t="s">
        <v>24511</v>
      </c>
      <c r="T400" t="s">
        <v>24510</v>
      </c>
    </row>
    <row r="401" spans="1:20" x14ac:dyDescent="0.25">
      <c r="A401" t="s">
        <v>101</v>
      </c>
      <c r="B401" t="s">
        <v>74</v>
      </c>
      <c r="C401">
        <v>66</v>
      </c>
      <c r="D401">
        <v>1</v>
      </c>
      <c r="E401" t="s">
        <v>24506</v>
      </c>
      <c r="F401">
        <v>154.75</v>
      </c>
      <c r="G401">
        <v>8</v>
      </c>
      <c r="H401" t="s">
        <v>955</v>
      </c>
      <c r="I401" t="s">
        <v>24507</v>
      </c>
      <c r="J401" t="s">
        <v>24508</v>
      </c>
      <c r="K401" t="s">
        <v>2195</v>
      </c>
      <c r="L401" t="s">
        <v>24509</v>
      </c>
      <c r="M401" t="s">
        <v>24510</v>
      </c>
      <c r="N401" t="s">
        <v>644</v>
      </c>
      <c r="O401" t="s">
        <v>811</v>
      </c>
      <c r="P401" t="s">
        <v>23</v>
      </c>
      <c r="Q401" t="s">
        <v>812</v>
      </c>
      <c r="R401" t="s">
        <v>645</v>
      </c>
      <c r="S401" t="s">
        <v>24511</v>
      </c>
      <c r="T401" t="s">
        <v>24510</v>
      </c>
    </row>
    <row r="402" spans="1:20" x14ac:dyDescent="0.25">
      <c r="A402" t="s">
        <v>22</v>
      </c>
      <c r="B402" t="s">
        <v>27</v>
      </c>
      <c r="C402">
        <v>67</v>
      </c>
      <c r="D402">
        <v>1</v>
      </c>
      <c r="E402" t="s">
        <v>24506</v>
      </c>
      <c r="F402">
        <v>154.75</v>
      </c>
      <c r="G402">
        <v>8</v>
      </c>
      <c r="H402" t="s">
        <v>955</v>
      </c>
      <c r="I402" t="s">
        <v>24507</v>
      </c>
      <c r="J402" t="s">
        <v>24508</v>
      </c>
      <c r="K402" t="s">
        <v>2195</v>
      </c>
      <c r="L402" t="s">
        <v>24509</v>
      </c>
      <c r="M402" t="s">
        <v>24510</v>
      </c>
      <c r="N402" t="s">
        <v>644</v>
      </c>
      <c r="O402" t="s">
        <v>811</v>
      </c>
      <c r="P402" t="s">
        <v>23</v>
      </c>
      <c r="Q402" t="s">
        <v>812</v>
      </c>
      <c r="R402" t="s">
        <v>645</v>
      </c>
      <c r="S402" t="s">
        <v>24511</v>
      </c>
      <c r="T402" t="s">
        <v>24510</v>
      </c>
    </row>
    <row r="403" spans="1:20" x14ac:dyDescent="0.25">
      <c r="A403" t="s">
        <v>22</v>
      </c>
      <c r="B403" t="s">
        <v>27</v>
      </c>
      <c r="C403">
        <v>66.333333333333329</v>
      </c>
      <c r="D403">
        <v>3</v>
      </c>
      <c r="E403" t="s">
        <v>24512</v>
      </c>
      <c r="F403">
        <v>2276.6</v>
      </c>
      <c r="G403">
        <v>3</v>
      </c>
      <c r="H403" t="s">
        <v>805</v>
      </c>
      <c r="I403" t="s">
        <v>19542</v>
      </c>
      <c r="J403" t="s">
        <v>19543</v>
      </c>
      <c r="K403" t="s">
        <v>19544</v>
      </c>
      <c r="L403" t="s">
        <v>19545</v>
      </c>
      <c r="M403" t="s">
        <v>24513</v>
      </c>
      <c r="N403" t="s">
        <v>644</v>
      </c>
      <c r="O403" t="s">
        <v>811</v>
      </c>
      <c r="P403" t="s">
        <v>23</v>
      </c>
      <c r="Q403" t="s">
        <v>812</v>
      </c>
      <c r="R403" t="s">
        <v>645</v>
      </c>
      <c r="S403" t="s">
        <v>24514</v>
      </c>
      <c r="T403" t="s">
        <v>24513</v>
      </c>
    </row>
    <row r="404" spans="1:20" x14ac:dyDescent="0.25">
      <c r="A404" t="s">
        <v>22</v>
      </c>
      <c r="B404" t="s">
        <v>27</v>
      </c>
      <c r="C404">
        <v>66.333333333333329</v>
      </c>
      <c r="D404">
        <v>3</v>
      </c>
      <c r="E404" t="s">
        <v>24512</v>
      </c>
      <c r="F404">
        <v>2276.6</v>
      </c>
      <c r="G404">
        <v>3</v>
      </c>
      <c r="H404" t="s">
        <v>805</v>
      </c>
      <c r="I404" t="s">
        <v>19542</v>
      </c>
      <c r="J404" t="s">
        <v>19543</v>
      </c>
      <c r="K404" t="s">
        <v>19544</v>
      </c>
      <c r="L404" t="s">
        <v>19545</v>
      </c>
      <c r="M404" t="s">
        <v>24513</v>
      </c>
      <c r="N404" t="s">
        <v>644</v>
      </c>
      <c r="O404" t="s">
        <v>811</v>
      </c>
      <c r="P404" t="s">
        <v>23</v>
      </c>
      <c r="Q404" t="s">
        <v>812</v>
      </c>
      <c r="R404" t="s">
        <v>645</v>
      </c>
      <c r="S404" t="s">
        <v>24514</v>
      </c>
      <c r="T404" t="s">
        <v>24513</v>
      </c>
    </row>
    <row r="405" spans="1:20" x14ac:dyDescent="0.25">
      <c r="A405" t="s">
        <v>22</v>
      </c>
      <c r="B405" t="s">
        <v>27</v>
      </c>
      <c r="C405">
        <v>66.333333333333329</v>
      </c>
      <c r="D405">
        <v>3</v>
      </c>
      <c r="E405" t="s">
        <v>24512</v>
      </c>
      <c r="F405">
        <v>2276.6</v>
      </c>
      <c r="G405">
        <v>3</v>
      </c>
      <c r="H405" t="s">
        <v>805</v>
      </c>
      <c r="I405" t="s">
        <v>19542</v>
      </c>
      <c r="J405" t="s">
        <v>19543</v>
      </c>
      <c r="K405" t="s">
        <v>19544</v>
      </c>
      <c r="L405" t="s">
        <v>19545</v>
      </c>
      <c r="M405" t="s">
        <v>24513</v>
      </c>
      <c r="N405" t="s">
        <v>644</v>
      </c>
      <c r="O405" t="s">
        <v>811</v>
      </c>
      <c r="P405" t="s">
        <v>23</v>
      </c>
      <c r="Q405" t="s">
        <v>812</v>
      </c>
      <c r="R405" t="s">
        <v>645</v>
      </c>
      <c r="S405" t="s">
        <v>24514</v>
      </c>
      <c r="T405" t="s">
        <v>24513</v>
      </c>
    </row>
    <row r="406" spans="1:20" x14ac:dyDescent="0.25">
      <c r="A406" t="s">
        <v>22</v>
      </c>
      <c r="B406" t="s">
        <v>27</v>
      </c>
      <c r="C406">
        <v>66.333333333333329</v>
      </c>
      <c r="D406">
        <v>3</v>
      </c>
      <c r="E406" t="s">
        <v>24512</v>
      </c>
      <c r="F406">
        <v>2276.6</v>
      </c>
      <c r="G406">
        <v>3</v>
      </c>
      <c r="H406" t="s">
        <v>805</v>
      </c>
      <c r="I406" t="s">
        <v>19542</v>
      </c>
      <c r="J406" t="s">
        <v>19543</v>
      </c>
      <c r="K406" t="s">
        <v>19544</v>
      </c>
      <c r="L406" t="s">
        <v>19545</v>
      </c>
      <c r="M406" t="s">
        <v>24513</v>
      </c>
      <c r="N406" t="s">
        <v>644</v>
      </c>
      <c r="O406" t="s">
        <v>811</v>
      </c>
      <c r="P406" t="s">
        <v>23</v>
      </c>
      <c r="Q406" t="s">
        <v>812</v>
      </c>
      <c r="R406" t="s">
        <v>645</v>
      </c>
      <c r="S406" t="s">
        <v>24514</v>
      </c>
      <c r="T406" t="s">
        <v>24513</v>
      </c>
    </row>
    <row r="407" spans="1:20" x14ac:dyDescent="0.25">
      <c r="A407" t="s">
        <v>22</v>
      </c>
      <c r="B407" t="s">
        <v>27</v>
      </c>
      <c r="C407">
        <v>66.333333333333329</v>
      </c>
      <c r="D407">
        <v>3</v>
      </c>
      <c r="E407" t="s">
        <v>24512</v>
      </c>
      <c r="F407">
        <v>2276.6</v>
      </c>
      <c r="G407">
        <v>3</v>
      </c>
      <c r="H407" t="s">
        <v>805</v>
      </c>
      <c r="I407" t="s">
        <v>19542</v>
      </c>
      <c r="J407" t="s">
        <v>19543</v>
      </c>
      <c r="K407" t="s">
        <v>19544</v>
      </c>
      <c r="L407" t="s">
        <v>19545</v>
      </c>
      <c r="M407" t="s">
        <v>24513</v>
      </c>
      <c r="N407" t="s">
        <v>644</v>
      </c>
      <c r="O407" t="s">
        <v>811</v>
      </c>
      <c r="P407" t="s">
        <v>23</v>
      </c>
      <c r="Q407" t="s">
        <v>812</v>
      </c>
      <c r="R407" t="s">
        <v>645</v>
      </c>
      <c r="S407" t="s">
        <v>24514</v>
      </c>
      <c r="T407" t="s">
        <v>24513</v>
      </c>
    </row>
    <row r="408" spans="1:20" x14ac:dyDescent="0.25">
      <c r="A408" t="s">
        <v>22</v>
      </c>
      <c r="B408" t="s">
        <v>27</v>
      </c>
      <c r="C408">
        <v>66.333333333333329</v>
      </c>
      <c r="D408">
        <v>3</v>
      </c>
      <c r="E408" t="s">
        <v>24512</v>
      </c>
      <c r="F408">
        <v>2276.6</v>
      </c>
      <c r="G408">
        <v>3</v>
      </c>
      <c r="H408" t="s">
        <v>805</v>
      </c>
      <c r="I408" t="s">
        <v>19542</v>
      </c>
      <c r="J408" t="s">
        <v>19543</v>
      </c>
      <c r="K408" t="s">
        <v>19544</v>
      </c>
      <c r="L408" t="s">
        <v>19545</v>
      </c>
      <c r="M408" t="s">
        <v>24513</v>
      </c>
      <c r="N408" t="s">
        <v>644</v>
      </c>
      <c r="O408" t="s">
        <v>811</v>
      </c>
      <c r="P408" t="s">
        <v>23</v>
      </c>
      <c r="Q408" t="s">
        <v>812</v>
      </c>
      <c r="R408" t="s">
        <v>645</v>
      </c>
      <c r="S408" t="s">
        <v>24514</v>
      </c>
      <c r="T408" t="s">
        <v>24513</v>
      </c>
    </row>
    <row r="409" spans="1:20" x14ac:dyDescent="0.25">
      <c r="A409" t="s">
        <v>22</v>
      </c>
      <c r="B409" t="s">
        <v>27</v>
      </c>
      <c r="C409">
        <v>66.333333333333329</v>
      </c>
      <c r="D409">
        <v>3</v>
      </c>
      <c r="E409" t="s">
        <v>24512</v>
      </c>
      <c r="F409">
        <v>2276.6</v>
      </c>
      <c r="G409">
        <v>3</v>
      </c>
      <c r="H409" t="s">
        <v>805</v>
      </c>
      <c r="I409" t="s">
        <v>19542</v>
      </c>
      <c r="J409" t="s">
        <v>19543</v>
      </c>
      <c r="K409" t="s">
        <v>19544</v>
      </c>
      <c r="L409" t="s">
        <v>19545</v>
      </c>
      <c r="M409" t="s">
        <v>24513</v>
      </c>
      <c r="N409" t="s">
        <v>644</v>
      </c>
      <c r="O409" t="s">
        <v>811</v>
      </c>
      <c r="P409" t="s">
        <v>23</v>
      </c>
      <c r="Q409" t="s">
        <v>812</v>
      </c>
      <c r="R409" t="s">
        <v>645</v>
      </c>
      <c r="S409" t="s">
        <v>24514</v>
      </c>
      <c r="T409" t="s">
        <v>24513</v>
      </c>
    </row>
    <row r="410" spans="1:20" x14ac:dyDescent="0.25">
      <c r="A410" t="s">
        <v>22</v>
      </c>
      <c r="B410" t="s">
        <v>27</v>
      </c>
      <c r="C410">
        <v>66.333333333333329</v>
      </c>
      <c r="D410">
        <v>3</v>
      </c>
      <c r="E410" t="s">
        <v>24512</v>
      </c>
      <c r="F410">
        <v>2276.6</v>
      </c>
      <c r="G410">
        <v>3</v>
      </c>
      <c r="H410" t="s">
        <v>805</v>
      </c>
      <c r="I410" t="s">
        <v>19542</v>
      </c>
      <c r="J410" t="s">
        <v>19543</v>
      </c>
      <c r="K410" t="s">
        <v>19544</v>
      </c>
      <c r="L410" t="s">
        <v>19545</v>
      </c>
      <c r="M410" t="s">
        <v>24513</v>
      </c>
      <c r="N410" t="s">
        <v>644</v>
      </c>
      <c r="O410" t="s">
        <v>811</v>
      </c>
      <c r="P410" t="s">
        <v>23</v>
      </c>
      <c r="Q410" t="s">
        <v>812</v>
      </c>
      <c r="R410" t="s">
        <v>645</v>
      </c>
      <c r="S410" t="s">
        <v>24514</v>
      </c>
      <c r="T410" t="s">
        <v>24513</v>
      </c>
    </row>
    <row r="411" spans="1:20" x14ac:dyDescent="0.25">
      <c r="A411" t="s">
        <v>22</v>
      </c>
      <c r="B411" t="s">
        <v>27</v>
      </c>
      <c r="C411">
        <v>66.333333333333329</v>
      </c>
      <c r="D411">
        <v>3</v>
      </c>
      <c r="E411" t="s">
        <v>24512</v>
      </c>
      <c r="F411">
        <v>2276.6</v>
      </c>
      <c r="G411">
        <v>3</v>
      </c>
      <c r="H411" t="s">
        <v>805</v>
      </c>
      <c r="I411" t="s">
        <v>19542</v>
      </c>
      <c r="J411" t="s">
        <v>19543</v>
      </c>
      <c r="K411" t="s">
        <v>19544</v>
      </c>
      <c r="L411" t="s">
        <v>19545</v>
      </c>
      <c r="M411" t="s">
        <v>24513</v>
      </c>
      <c r="N411" t="s">
        <v>644</v>
      </c>
      <c r="O411" t="s">
        <v>811</v>
      </c>
      <c r="P411" t="s">
        <v>23</v>
      </c>
      <c r="Q411" t="s">
        <v>812</v>
      </c>
      <c r="R411" t="s">
        <v>645</v>
      </c>
      <c r="S411" t="s">
        <v>24514</v>
      </c>
      <c r="T411" t="s">
        <v>24513</v>
      </c>
    </row>
    <row r="412" spans="1:20" x14ac:dyDescent="0.25">
      <c r="A412" t="s">
        <v>22</v>
      </c>
      <c r="B412" t="s">
        <v>27</v>
      </c>
      <c r="C412">
        <v>66.333333333333329</v>
      </c>
      <c r="D412">
        <v>3</v>
      </c>
      <c r="E412" t="s">
        <v>24512</v>
      </c>
      <c r="F412">
        <v>2276.6</v>
      </c>
      <c r="G412">
        <v>3</v>
      </c>
      <c r="H412" t="s">
        <v>805</v>
      </c>
      <c r="I412" t="s">
        <v>19542</v>
      </c>
      <c r="J412" t="s">
        <v>19543</v>
      </c>
      <c r="K412" t="s">
        <v>19544</v>
      </c>
      <c r="L412" t="s">
        <v>19545</v>
      </c>
      <c r="M412" t="s">
        <v>24513</v>
      </c>
      <c r="N412" t="s">
        <v>644</v>
      </c>
      <c r="O412" t="s">
        <v>811</v>
      </c>
      <c r="P412" t="s">
        <v>23</v>
      </c>
      <c r="Q412" t="s">
        <v>812</v>
      </c>
      <c r="R412" t="s">
        <v>645</v>
      </c>
      <c r="S412" t="s">
        <v>24514</v>
      </c>
      <c r="T412" t="s">
        <v>24513</v>
      </c>
    </row>
    <row r="413" spans="1:20" x14ac:dyDescent="0.25">
      <c r="A413" t="s">
        <v>147</v>
      </c>
      <c r="B413" t="s">
        <v>148</v>
      </c>
      <c r="C413">
        <v>33.333333333333336</v>
      </c>
      <c r="D413">
        <v>3</v>
      </c>
      <c r="E413" t="s">
        <v>24515</v>
      </c>
      <c r="F413">
        <v>110</v>
      </c>
      <c r="G413">
        <v>10</v>
      </c>
      <c r="H413" t="s">
        <v>641</v>
      </c>
      <c r="I413" t="s">
        <v>24516</v>
      </c>
      <c r="J413" t="s">
        <v>981</v>
      </c>
      <c r="K413" t="s">
        <v>644</v>
      </c>
      <c r="L413" t="s">
        <v>645</v>
      </c>
      <c r="M413" t="s">
        <v>24517</v>
      </c>
      <c r="N413" t="s">
        <v>644</v>
      </c>
      <c r="O413" t="s">
        <v>647</v>
      </c>
      <c r="P413" t="s">
        <v>5</v>
      </c>
      <c r="Q413" t="s">
        <v>648</v>
      </c>
      <c r="R413" t="s">
        <v>645</v>
      </c>
      <c r="S413" t="s">
        <v>24518</v>
      </c>
      <c r="T413" t="s">
        <v>24519</v>
      </c>
    </row>
    <row r="414" spans="1:20" x14ac:dyDescent="0.25">
      <c r="A414" t="s">
        <v>239</v>
      </c>
      <c r="B414" t="s">
        <v>245</v>
      </c>
      <c r="C414">
        <v>139</v>
      </c>
      <c r="D414">
        <v>1</v>
      </c>
      <c r="E414" t="s">
        <v>24520</v>
      </c>
      <c r="F414">
        <v>108.99</v>
      </c>
      <c r="G414">
        <v>0</v>
      </c>
      <c r="H414" t="s">
        <v>641</v>
      </c>
      <c r="I414" t="s">
        <v>24521</v>
      </c>
      <c r="J414" t="s">
        <v>7214</v>
      </c>
      <c r="K414" t="s">
        <v>644</v>
      </c>
      <c r="L414" t="s">
        <v>645</v>
      </c>
      <c r="M414" t="s">
        <v>24522</v>
      </c>
      <c r="N414" t="s">
        <v>644</v>
      </c>
      <c r="O414" t="s">
        <v>647</v>
      </c>
      <c r="P414" t="s">
        <v>5</v>
      </c>
      <c r="Q414" t="s">
        <v>648</v>
      </c>
      <c r="R414" t="s">
        <v>645</v>
      </c>
      <c r="S414" t="s">
        <v>24523</v>
      </c>
      <c r="T414" t="s">
        <v>24524</v>
      </c>
    </row>
    <row r="415" spans="1:20" x14ac:dyDescent="0.25">
      <c r="A415" t="s">
        <v>22</v>
      </c>
      <c r="B415" t="s">
        <v>27</v>
      </c>
      <c r="C415">
        <v>79</v>
      </c>
      <c r="D415">
        <v>1</v>
      </c>
      <c r="E415" t="s">
        <v>24525</v>
      </c>
      <c r="F415">
        <v>79</v>
      </c>
      <c r="G415">
        <v>0</v>
      </c>
      <c r="H415" t="s">
        <v>673</v>
      </c>
      <c r="I415" t="s">
        <v>3048</v>
      </c>
      <c r="J415" t="s">
        <v>24526</v>
      </c>
      <c r="K415" t="s">
        <v>24527</v>
      </c>
      <c r="L415" t="s">
        <v>1609</v>
      </c>
      <c r="M415" t="s">
        <v>24528</v>
      </c>
      <c r="N415" t="s">
        <v>644</v>
      </c>
      <c r="O415" t="s">
        <v>679</v>
      </c>
      <c r="P415" t="s">
        <v>26</v>
      </c>
      <c r="Q415" t="s">
        <v>680</v>
      </c>
      <c r="R415" t="s">
        <v>645</v>
      </c>
      <c r="S415" t="s">
        <v>24529</v>
      </c>
      <c r="T415" t="s">
        <v>24528</v>
      </c>
    </row>
    <row r="416" spans="1:20" x14ac:dyDescent="0.25">
      <c r="A416" t="s">
        <v>147</v>
      </c>
      <c r="B416" t="s">
        <v>148</v>
      </c>
      <c r="C416">
        <v>33.333333333333336</v>
      </c>
      <c r="D416">
        <v>6</v>
      </c>
      <c r="E416" t="s">
        <v>24530</v>
      </c>
      <c r="F416">
        <v>200</v>
      </c>
      <c r="G416">
        <v>0</v>
      </c>
      <c r="H416" t="s">
        <v>641</v>
      </c>
      <c r="I416" t="s">
        <v>24531</v>
      </c>
      <c r="J416" t="s">
        <v>685</v>
      </c>
      <c r="K416" t="s">
        <v>644</v>
      </c>
      <c r="L416" t="s">
        <v>645</v>
      </c>
      <c r="M416" t="s">
        <v>24532</v>
      </c>
      <c r="N416" t="s">
        <v>644</v>
      </c>
      <c r="O416" t="s">
        <v>647</v>
      </c>
      <c r="P416" t="s">
        <v>5</v>
      </c>
      <c r="Q416" t="s">
        <v>648</v>
      </c>
      <c r="R416" t="s">
        <v>645</v>
      </c>
      <c r="S416" t="s">
        <v>24533</v>
      </c>
      <c r="T416" t="s">
        <v>24534</v>
      </c>
    </row>
  </sheetData>
  <pageMargins left="0.25" right="0.25" top="0.75" bottom="0.75" header="0.3" footer="0.3"/>
  <pageSetup paperSize="9" scale="21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D4A2-A055-46C2-929E-2F218E51A767}">
  <sheetPr>
    <tabColor rgb="FFFF6699"/>
    <pageSetUpPr fitToPage="1"/>
  </sheetPr>
  <dimension ref="A1:V367"/>
  <sheetViews>
    <sheetView zoomScale="70" zoomScaleNormal="70" workbookViewId="0">
      <pane xSplit="2" ySplit="1" topLeftCell="R14" activePane="bottomRight" state="frozen"/>
      <selection sqref="A1:XFD1048576"/>
      <selection pane="topRight" sqref="A1:XFD1048576"/>
      <selection pane="bottomLeft" sqref="A1:XFD1048576"/>
      <selection pane="bottomRight" activeCell="U337" sqref="U33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516</v>
      </c>
      <c r="B2" t="s">
        <v>120</v>
      </c>
      <c r="C2">
        <v>75</v>
      </c>
      <c r="D2">
        <v>1</v>
      </c>
      <c r="E2" t="s">
        <v>24535</v>
      </c>
      <c r="F2">
        <v>135</v>
      </c>
      <c r="G2">
        <v>60</v>
      </c>
      <c r="H2" t="s">
        <v>673</v>
      </c>
      <c r="I2" t="s">
        <v>5487</v>
      </c>
      <c r="J2" t="s">
        <v>24536</v>
      </c>
      <c r="K2" t="s">
        <v>5762</v>
      </c>
      <c r="L2" t="s">
        <v>23178</v>
      </c>
      <c r="M2" t="s">
        <v>24537</v>
      </c>
      <c r="N2" t="s">
        <v>644</v>
      </c>
      <c r="O2" t="s">
        <v>703</v>
      </c>
      <c r="P2" t="s">
        <v>26</v>
      </c>
      <c r="Q2" t="s">
        <v>680</v>
      </c>
      <c r="R2" t="s">
        <v>645</v>
      </c>
      <c r="S2" t="s">
        <v>24538</v>
      </c>
      <c r="T2" t="s">
        <v>24537</v>
      </c>
      <c r="U2" s="77" t="s">
        <v>147</v>
      </c>
      <c r="V2">
        <v>589</v>
      </c>
    </row>
    <row r="3" spans="1:22" x14ac:dyDescent="0.25">
      <c r="A3" t="s">
        <v>147</v>
      </c>
      <c r="B3" t="s">
        <v>148</v>
      </c>
      <c r="C3">
        <v>33.333333333333336</v>
      </c>
      <c r="D3">
        <v>3</v>
      </c>
      <c r="E3" t="s">
        <v>24539</v>
      </c>
      <c r="F3">
        <v>100</v>
      </c>
      <c r="G3">
        <v>0</v>
      </c>
      <c r="H3" t="s">
        <v>641</v>
      </c>
      <c r="I3" t="s">
        <v>24540</v>
      </c>
      <c r="J3" t="s">
        <v>694</v>
      </c>
      <c r="K3" t="s">
        <v>644</v>
      </c>
      <c r="L3" t="s">
        <v>645</v>
      </c>
      <c r="M3" t="s">
        <v>24541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24542</v>
      </c>
      <c r="T3" t="s">
        <v>24541</v>
      </c>
      <c r="U3" s="78" t="s">
        <v>148</v>
      </c>
      <c r="V3">
        <v>589</v>
      </c>
    </row>
    <row r="4" spans="1:22" x14ac:dyDescent="0.25">
      <c r="A4" t="s">
        <v>240</v>
      </c>
      <c r="B4" t="s">
        <v>1870</v>
      </c>
      <c r="C4">
        <v>0</v>
      </c>
      <c r="D4">
        <v>1</v>
      </c>
      <c r="E4" t="s">
        <v>24543</v>
      </c>
      <c r="F4">
        <v>7.5</v>
      </c>
      <c r="G4">
        <v>7.5</v>
      </c>
      <c r="H4" t="s">
        <v>805</v>
      </c>
      <c r="I4" t="s">
        <v>24544</v>
      </c>
      <c r="J4" t="s">
        <v>24545</v>
      </c>
      <c r="K4" t="s">
        <v>5737</v>
      </c>
      <c r="L4" t="s">
        <v>24546</v>
      </c>
      <c r="M4" t="s">
        <v>24541</v>
      </c>
      <c r="N4" t="s">
        <v>644</v>
      </c>
      <c r="O4" t="s">
        <v>811</v>
      </c>
      <c r="P4" t="s">
        <v>23</v>
      </c>
      <c r="Q4" t="s">
        <v>812</v>
      </c>
      <c r="R4" t="s">
        <v>645</v>
      </c>
      <c r="S4" t="s">
        <v>24547</v>
      </c>
      <c r="T4" t="s">
        <v>24548</v>
      </c>
      <c r="U4" s="77" t="s">
        <v>99</v>
      </c>
      <c r="V4">
        <v>100</v>
      </c>
    </row>
    <row r="5" spans="1:22" x14ac:dyDescent="0.25">
      <c r="A5" t="s">
        <v>22</v>
      </c>
      <c r="B5" t="s">
        <v>27</v>
      </c>
      <c r="C5">
        <v>66.333333333333329</v>
      </c>
      <c r="D5">
        <v>9</v>
      </c>
      <c r="E5" t="s">
        <v>24549</v>
      </c>
      <c r="F5">
        <v>660</v>
      </c>
      <c r="G5">
        <v>0</v>
      </c>
      <c r="H5" t="s">
        <v>729</v>
      </c>
      <c r="I5" t="s">
        <v>19823</v>
      </c>
      <c r="J5" t="s">
        <v>685</v>
      </c>
      <c r="K5" t="s">
        <v>644</v>
      </c>
      <c r="L5" t="s">
        <v>645</v>
      </c>
      <c r="M5" t="s">
        <v>24550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24551</v>
      </c>
      <c r="T5" t="s">
        <v>24550</v>
      </c>
      <c r="U5" s="78" t="s">
        <v>100</v>
      </c>
      <c r="V5">
        <v>100</v>
      </c>
    </row>
    <row r="6" spans="1:22" x14ac:dyDescent="0.25">
      <c r="A6" t="s">
        <v>77</v>
      </c>
      <c r="B6" t="s">
        <v>78</v>
      </c>
      <c r="C6">
        <v>33.333333333333336</v>
      </c>
      <c r="D6">
        <v>3</v>
      </c>
      <c r="E6" t="s">
        <v>24552</v>
      </c>
      <c r="F6">
        <v>155</v>
      </c>
      <c r="G6">
        <v>20</v>
      </c>
      <c r="H6" t="s">
        <v>641</v>
      </c>
      <c r="I6" t="s">
        <v>24553</v>
      </c>
      <c r="J6" t="s">
        <v>1668</v>
      </c>
      <c r="K6" t="s">
        <v>644</v>
      </c>
      <c r="L6" t="s">
        <v>645</v>
      </c>
      <c r="M6" t="s">
        <v>24554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24555</v>
      </c>
      <c r="T6" t="s">
        <v>24556</v>
      </c>
      <c r="U6" s="77" t="s">
        <v>22</v>
      </c>
      <c r="V6">
        <v>136</v>
      </c>
    </row>
    <row r="7" spans="1:22" x14ac:dyDescent="0.25">
      <c r="A7" t="s">
        <v>14</v>
      </c>
      <c r="B7" t="s">
        <v>15</v>
      </c>
      <c r="C7">
        <v>54.5</v>
      </c>
      <c r="D7">
        <v>2</v>
      </c>
      <c r="E7" t="s">
        <v>24557</v>
      </c>
      <c r="F7">
        <v>121.5</v>
      </c>
      <c r="G7">
        <v>45</v>
      </c>
      <c r="H7" t="s">
        <v>673</v>
      </c>
      <c r="I7" t="s">
        <v>24558</v>
      </c>
      <c r="J7" t="s">
        <v>24559</v>
      </c>
      <c r="K7" t="s">
        <v>7007</v>
      </c>
      <c r="L7" t="s">
        <v>24560</v>
      </c>
      <c r="M7" t="s">
        <v>24561</v>
      </c>
      <c r="N7" t="s">
        <v>644</v>
      </c>
      <c r="O7" t="s">
        <v>811</v>
      </c>
      <c r="P7" t="s">
        <v>23</v>
      </c>
      <c r="Q7" t="s">
        <v>812</v>
      </c>
      <c r="R7" t="s">
        <v>645</v>
      </c>
      <c r="S7" t="s">
        <v>24562</v>
      </c>
      <c r="T7" t="s">
        <v>24561</v>
      </c>
      <c r="U7" s="78" t="s">
        <v>213</v>
      </c>
      <c r="V7">
        <v>4</v>
      </c>
    </row>
    <row r="8" spans="1:22" x14ac:dyDescent="0.25">
      <c r="A8" t="s">
        <v>147</v>
      </c>
      <c r="B8" t="s">
        <v>148</v>
      </c>
      <c r="C8">
        <v>65</v>
      </c>
      <c r="D8">
        <v>9</v>
      </c>
      <c r="E8" t="s">
        <v>24563</v>
      </c>
      <c r="F8">
        <v>299</v>
      </c>
      <c r="G8">
        <v>0</v>
      </c>
      <c r="H8" t="s">
        <v>641</v>
      </c>
      <c r="I8" t="s">
        <v>24564</v>
      </c>
      <c r="J8" t="s">
        <v>1962</v>
      </c>
      <c r="K8" t="s">
        <v>644</v>
      </c>
      <c r="L8" t="s">
        <v>645</v>
      </c>
      <c r="M8" t="s">
        <v>24565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24566</v>
      </c>
      <c r="T8" t="s">
        <v>24565</v>
      </c>
      <c r="U8" s="78" t="s">
        <v>27</v>
      </c>
      <c r="V8">
        <v>131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24567</v>
      </c>
      <c r="F9">
        <v>100</v>
      </c>
      <c r="G9">
        <v>0</v>
      </c>
      <c r="H9" t="s">
        <v>641</v>
      </c>
      <c r="I9" t="s">
        <v>24568</v>
      </c>
      <c r="J9" t="s">
        <v>1314</v>
      </c>
      <c r="K9" t="s">
        <v>644</v>
      </c>
      <c r="L9" t="s">
        <v>645</v>
      </c>
      <c r="M9" t="s">
        <v>24569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24570</v>
      </c>
      <c r="T9" t="s">
        <v>24569</v>
      </c>
      <c r="U9" s="78" t="s">
        <v>3338</v>
      </c>
      <c r="V9">
        <v>1</v>
      </c>
    </row>
    <row r="10" spans="1:22" x14ac:dyDescent="0.25">
      <c r="A10" t="s">
        <v>147</v>
      </c>
      <c r="B10" t="s">
        <v>148</v>
      </c>
      <c r="C10">
        <v>50</v>
      </c>
      <c r="D10">
        <v>6</v>
      </c>
      <c r="E10" t="s">
        <v>24571</v>
      </c>
      <c r="F10">
        <v>208</v>
      </c>
      <c r="G10">
        <v>8</v>
      </c>
      <c r="H10" t="s">
        <v>641</v>
      </c>
      <c r="I10" t="s">
        <v>24572</v>
      </c>
      <c r="J10" t="s">
        <v>708</v>
      </c>
      <c r="K10" t="s">
        <v>644</v>
      </c>
      <c r="L10" t="s">
        <v>645</v>
      </c>
      <c r="M10" t="s">
        <v>24573</v>
      </c>
      <c r="N10" t="s">
        <v>644</v>
      </c>
      <c r="O10" t="s">
        <v>668</v>
      </c>
      <c r="P10" t="s">
        <v>5</v>
      </c>
      <c r="Q10" t="s">
        <v>669</v>
      </c>
      <c r="R10" t="s">
        <v>645</v>
      </c>
      <c r="S10" t="s">
        <v>24574</v>
      </c>
      <c r="T10" t="s">
        <v>24573</v>
      </c>
      <c r="U10" s="77" t="s">
        <v>18</v>
      </c>
      <c r="V10">
        <v>169</v>
      </c>
    </row>
    <row r="11" spans="1:22" x14ac:dyDescent="0.25">
      <c r="A11" t="s">
        <v>601</v>
      </c>
      <c r="B11" t="s">
        <v>602</v>
      </c>
      <c r="C11">
        <v>139</v>
      </c>
      <c r="D11">
        <v>1</v>
      </c>
      <c r="E11" t="s">
        <v>24575</v>
      </c>
      <c r="F11">
        <v>326.99</v>
      </c>
      <c r="G11">
        <v>0</v>
      </c>
      <c r="H11" t="s">
        <v>641</v>
      </c>
      <c r="I11" t="s">
        <v>3198</v>
      </c>
      <c r="J11" t="s">
        <v>643</v>
      </c>
      <c r="K11" t="s">
        <v>644</v>
      </c>
      <c r="L11" t="s">
        <v>645</v>
      </c>
      <c r="M11" t="s">
        <v>24576</v>
      </c>
      <c r="N11" t="s">
        <v>644</v>
      </c>
      <c r="O11" t="s">
        <v>668</v>
      </c>
      <c r="P11" t="s">
        <v>5</v>
      </c>
      <c r="Q11" t="s">
        <v>669</v>
      </c>
      <c r="R11" t="s">
        <v>645</v>
      </c>
      <c r="S11" t="s">
        <v>24577</v>
      </c>
      <c r="T11" t="s">
        <v>24576</v>
      </c>
      <c r="U11" s="78" t="s">
        <v>19</v>
      </c>
      <c r="V11">
        <v>169</v>
      </c>
    </row>
    <row r="12" spans="1:22" x14ac:dyDescent="0.25">
      <c r="A12" t="s">
        <v>241</v>
      </c>
      <c r="B12" t="s">
        <v>247</v>
      </c>
      <c r="C12">
        <v>139</v>
      </c>
      <c r="D12">
        <v>1</v>
      </c>
      <c r="E12" t="s">
        <v>24575</v>
      </c>
      <c r="F12">
        <v>326.99</v>
      </c>
      <c r="G12">
        <v>0</v>
      </c>
      <c r="H12" t="s">
        <v>641</v>
      </c>
      <c r="I12" t="s">
        <v>3198</v>
      </c>
      <c r="J12" t="s">
        <v>643</v>
      </c>
      <c r="K12" t="s">
        <v>644</v>
      </c>
      <c r="L12" t="s">
        <v>645</v>
      </c>
      <c r="M12" t="s">
        <v>24576</v>
      </c>
      <c r="N12" t="s">
        <v>644</v>
      </c>
      <c r="O12" t="s">
        <v>668</v>
      </c>
      <c r="P12" t="s">
        <v>5</v>
      </c>
      <c r="Q12" t="s">
        <v>669</v>
      </c>
      <c r="R12" t="s">
        <v>645</v>
      </c>
      <c r="S12" t="s">
        <v>24577</v>
      </c>
      <c r="T12" t="s">
        <v>24576</v>
      </c>
      <c r="U12" s="77" t="s">
        <v>101</v>
      </c>
      <c r="V12">
        <v>26</v>
      </c>
    </row>
    <row r="13" spans="1:22" x14ac:dyDescent="0.25">
      <c r="A13" t="s">
        <v>240</v>
      </c>
      <c r="B13" t="s">
        <v>246</v>
      </c>
      <c r="C13">
        <v>139</v>
      </c>
      <c r="D13">
        <v>1</v>
      </c>
      <c r="E13" t="s">
        <v>24575</v>
      </c>
      <c r="F13">
        <v>326.99</v>
      </c>
      <c r="G13">
        <v>0</v>
      </c>
      <c r="H13" t="s">
        <v>641</v>
      </c>
      <c r="I13" t="s">
        <v>3198</v>
      </c>
      <c r="J13" t="s">
        <v>643</v>
      </c>
      <c r="K13" t="s">
        <v>644</v>
      </c>
      <c r="L13" t="s">
        <v>645</v>
      </c>
      <c r="M13" t="s">
        <v>24576</v>
      </c>
      <c r="N13" t="s">
        <v>644</v>
      </c>
      <c r="O13" t="s">
        <v>668</v>
      </c>
      <c r="P13" t="s">
        <v>5</v>
      </c>
      <c r="Q13" t="s">
        <v>669</v>
      </c>
      <c r="R13" t="s">
        <v>645</v>
      </c>
      <c r="S13" t="s">
        <v>24577</v>
      </c>
      <c r="T13" t="s">
        <v>24576</v>
      </c>
      <c r="U13" s="78" t="s">
        <v>5887</v>
      </c>
      <c r="V13">
        <v>1</v>
      </c>
    </row>
    <row r="14" spans="1:22" x14ac:dyDescent="0.25">
      <c r="A14" t="s">
        <v>239</v>
      </c>
      <c r="B14" t="s">
        <v>245</v>
      </c>
      <c r="C14">
        <v>139</v>
      </c>
      <c r="D14">
        <v>1</v>
      </c>
      <c r="E14" t="s">
        <v>24575</v>
      </c>
      <c r="F14">
        <v>326.99</v>
      </c>
      <c r="G14">
        <v>0</v>
      </c>
      <c r="H14" t="s">
        <v>641</v>
      </c>
      <c r="I14" t="s">
        <v>3198</v>
      </c>
      <c r="J14" t="s">
        <v>643</v>
      </c>
      <c r="K14" t="s">
        <v>644</v>
      </c>
      <c r="L14" t="s">
        <v>645</v>
      </c>
      <c r="M14" t="s">
        <v>24576</v>
      </c>
      <c r="N14" t="s">
        <v>644</v>
      </c>
      <c r="O14" t="s">
        <v>668</v>
      </c>
      <c r="P14" t="s">
        <v>5</v>
      </c>
      <c r="Q14" t="s">
        <v>669</v>
      </c>
      <c r="R14" t="s">
        <v>645</v>
      </c>
      <c r="S14" t="s">
        <v>24577</v>
      </c>
      <c r="T14" t="s">
        <v>24576</v>
      </c>
      <c r="U14" s="78" t="s">
        <v>74</v>
      </c>
      <c r="V14">
        <v>25</v>
      </c>
    </row>
    <row r="15" spans="1:22" x14ac:dyDescent="0.25">
      <c r="A15" t="s">
        <v>601</v>
      </c>
      <c r="B15" t="s">
        <v>602</v>
      </c>
      <c r="C15">
        <v>139</v>
      </c>
      <c r="D15">
        <v>1</v>
      </c>
      <c r="E15" t="s">
        <v>24578</v>
      </c>
      <c r="F15">
        <v>326.99</v>
      </c>
      <c r="G15">
        <v>0</v>
      </c>
      <c r="H15" t="s">
        <v>641</v>
      </c>
      <c r="I15" t="s">
        <v>24579</v>
      </c>
      <c r="J15" t="s">
        <v>666</v>
      </c>
      <c r="K15" t="s">
        <v>644</v>
      </c>
      <c r="L15" t="s">
        <v>645</v>
      </c>
      <c r="M15" t="s">
        <v>24580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24581</v>
      </c>
      <c r="T15" t="s">
        <v>24580</v>
      </c>
      <c r="U15" s="77" t="s">
        <v>72</v>
      </c>
      <c r="V15">
        <v>11</v>
      </c>
    </row>
    <row r="16" spans="1:22" x14ac:dyDescent="0.25">
      <c r="A16" t="s">
        <v>241</v>
      </c>
      <c r="B16" t="s">
        <v>247</v>
      </c>
      <c r="C16">
        <v>139</v>
      </c>
      <c r="D16">
        <v>1</v>
      </c>
      <c r="E16" t="s">
        <v>24578</v>
      </c>
      <c r="F16">
        <v>326.99</v>
      </c>
      <c r="G16">
        <v>0</v>
      </c>
      <c r="H16" t="s">
        <v>641</v>
      </c>
      <c r="I16" t="s">
        <v>24579</v>
      </c>
      <c r="J16" t="s">
        <v>666</v>
      </c>
      <c r="K16" t="s">
        <v>644</v>
      </c>
      <c r="L16" t="s">
        <v>645</v>
      </c>
      <c r="M16" t="s">
        <v>24580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24581</v>
      </c>
      <c r="T16" t="s">
        <v>24580</v>
      </c>
      <c r="U16" s="78" t="s">
        <v>108</v>
      </c>
      <c r="V16">
        <v>4</v>
      </c>
    </row>
    <row r="17" spans="1:22" x14ac:dyDescent="0.25">
      <c r="A17" t="s">
        <v>240</v>
      </c>
      <c r="B17" t="s">
        <v>246</v>
      </c>
      <c r="C17">
        <v>139</v>
      </c>
      <c r="D17">
        <v>1</v>
      </c>
      <c r="E17" t="s">
        <v>24578</v>
      </c>
      <c r="F17">
        <v>326.99</v>
      </c>
      <c r="G17">
        <v>0</v>
      </c>
      <c r="H17" t="s">
        <v>641</v>
      </c>
      <c r="I17" t="s">
        <v>24579</v>
      </c>
      <c r="J17" t="s">
        <v>666</v>
      </c>
      <c r="K17" t="s">
        <v>644</v>
      </c>
      <c r="L17" t="s">
        <v>645</v>
      </c>
      <c r="M17" t="s">
        <v>24580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24581</v>
      </c>
      <c r="T17" t="s">
        <v>24580</v>
      </c>
      <c r="U17" s="78" t="s">
        <v>3385</v>
      </c>
      <c r="V17">
        <v>7</v>
      </c>
    </row>
    <row r="18" spans="1:22" x14ac:dyDescent="0.25">
      <c r="A18" t="s">
        <v>239</v>
      </c>
      <c r="B18" t="s">
        <v>245</v>
      </c>
      <c r="C18">
        <v>139</v>
      </c>
      <c r="D18">
        <v>1</v>
      </c>
      <c r="E18" t="s">
        <v>24578</v>
      </c>
      <c r="F18">
        <v>326.99</v>
      </c>
      <c r="G18">
        <v>0</v>
      </c>
      <c r="H18" t="s">
        <v>641</v>
      </c>
      <c r="I18" t="s">
        <v>24579</v>
      </c>
      <c r="J18" t="s">
        <v>666</v>
      </c>
      <c r="K18" t="s">
        <v>644</v>
      </c>
      <c r="L18" t="s">
        <v>645</v>
      </c>
      <c r="M18" t="s">
        <v>24580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24581</v>
      </c>
      <c r="T18" t="s">
        <v>24580</v>
      </c>
      <c r="U18" s="77" t="s">
        <v>93</v>
      </c>
      <c r="V18">
        <v>600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3</v>
      </c>
      <c r="E19" t="s">
        <v>24582</v>
      </c>
      <c r="F19">
        <v>100</v>
      </c>
      <c r="G19">
        <v>0</v>
      </c>
      <c r="H19" t="s">
        <v>729</v>
      </c>
      <c r="I19" t="s">
        <v>15467</v>
      </c>
      <c r="J19" t="s">
        <v>694</v>
      </c>
      <c r="K19" t="s">
        <v>644</v>
      </c>
      <c r="L19" t="s">
        <v>645</v>
      </c>
      <c r="M19" t="s">
        <v>24583</v>
      </c>
      <c r="N19" t="s">
        <v>644</v>
      </c>
      <c r="O19" t="s">
        <v>647</v>
      </c>
      <c r="P19" t="s">
        <v>5</v>
      </c>
      <c r="Q19" t="s">
        <v>648</v>
      </c>
      <c r="R19" t="s">
        <v>24584</v>
      </c>
      <c r="S19" t="s">
        <v>24585</v>
      </c>
      <c r="T19" t="s">
        <v>24583</v>
      </c>
      <c r="U19" s="78" t="s">
        <v>94</v>
      </c>
      <c r="V19">
        <v>600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24586</v>
      </c>
      <c r="F20">
        <v>100</v>
      </c>
      <c r="G20">
        <v>0</v>
      </c>
      <c r="H20" t="s">
        <v>641</v>
      </c>
      <c r="I20" t="s">
        <v>24587</v>
      </c>
      <c r="J20" t="s">
        <v>745</v>
      </c>
      <c r="K20" t="s">
        <v>644</v>
      </c>
      <c r="L20" t="s">
        <v>645</v>
      </c>
      <c r="M20" t="s">
        <v>24588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24589</v>
      </c>
      <c r="T20" t="s">
        <v>24588</v>
      </c>
      <c r="U20" s="77" t="s">
        <v>182</v>
      </c>
      <c r="V20">
        <v>10</v>
      </c>
    </row>
    <row r="21" spans="1:22" x14ac:dyDescent="0.25">
      <c r="A21" t="s">
        <v>241</v>
      </c>
      <c r="B21" t="s">
        <v>1870</v>
      </c>
      <c r="C21">
        <v>108.45</v>
      </c>
      <c r="D21">
        <v>1</v>
      </c>
      <c r="E21" t="s">
        <v>24590</v>
      </c>
      <c r="F21">
        <v>223.9</v>
      </c>
      <c r="G21">
        <v>7</v>
      </c>
      <c r="H21" t="s">
        <v>805</v>
      </c>
      <c r="I21" t="s">
        <v>24591</v>
      </c>
      <c r="J21" t="s">
        <v>24592</v>
      </c>
      <c r="K21" t="s">
        <v>24593</v>
      </c>
      <c r="L21" t="s">
        <v>24594</v>
      </c>
      <c r="M21" t="s">
        <v>24595</v>
      </c>
      <c r="N21" t="s">
        <v>644</v>
      </c>
      <c r="O21" t="s">
        <v>811</v>
      </c>
      <c r="P21" t="s">
        <v>23</v>
      </c>
      <c r="Q21" t="s">
        <v>812</v>
      </c>
      <c r="R21" t="s">
        <v>645</v>
      </c>
      <c r="S21" t="s">
        <v>24596</v>
      </c>
      <c r="T21" t="s">
        <v>24597</v>
      </c>
      <c r="U21" s="78" t="s">
        <v>49</v>
      </c>
      <c r="V21">
        <v>10</v>
      </c>
    </row>
    <row r="22" spans="1:22" x14ac:dyDescent="0.25">
      <c r="A22" t="s">
        <v>12</v>
      </c>
      <c r="B22" t="s">
        <v>13</v>
      </c>
      <c r="C22">
        <v>54.5</v>
      </c>
      <c r="D22">
        <v>2</v>
      </c>
      <c r="E22" t="s">
        <v>24590</v>
      </c>
      <c r="F22">
        <v>223.9</v>
      </c>
      <c r="G22">
        <v>7</v>
      </c>
      <c r="H22" t="s">
        <v>805</v>
      </c>
      <c r="I22" t="s">
        <v>24591</v>
      </c>
      <c r="J22" t="s">
        <v>24592</v>
      </c>
      <c r="K22" t="s">
        <v>24593</v>
      </c>
      <c r="L22" t="s">
        <v>24594</v>
      </c>
      <c r="M22" t="s">
        <v>24595</v>
      </c>
      <c r="N22" t="s">
        <v>644</v>
      </c>
      <c r="O22" t="s">
        <v>811</v>
      </c>
      <c r="P22" t="s">
        <v>23</v>
      </c>
      <c r="Q22" t="s">
        <v>812</v>
      </c>
      <c r="R22" t="s">
        <v>645</v>
      </c>
      <c r="S22" t="s">
        <v>24596</v>
      </c>
      <c r="T22" t="s">
        <v>24597</v>
      </c>
      <c r="U22" s="77" t="s">
        <v>178</v>
      </c>
      <c r="V22">
        <v>10</v>
      </c>
    </row>
    <row r="23" spans="1:22" x14ac:dyDescent="0.25">
      <c r="A23" t="s">
        <v>12</v>
      </c>
      <c r="B23" t="s">
        <v>13</v>
      </c>
      <c r="C23">
        <v>54.5</v>
      </c>
      <c r="D23">
        <v>2</v>
      </c>
      <c r="E23" t="s">
        <v>24598</v>
      </c>
      <c r="F23">
        <v>214.1</v>
      </c>
      <c r="G23">
        <v>7</v>
      </c>
      <c r="H23" t="s">
        <v>805</v>
      </c>
      <c r="I23" t="s">
        <v>24599</v>
      </c>
      <c r="J23" t="s">
        <v>24600</v>
      </c>
      <c r="K23" t="s">
        <v>24601</v>
      </c>
      <c r="L23" t="s">
        <v>24602</v>
      </c>
      <c r="M23" t="s">
        <v>24603</v>
      </c>
      <c r="N23" t="s">
        <v>644</v>
      </c>
      <c r="O23" t="s">
        <v>811</v>
      </c>
      <c r="P23" t="s">
        <v>23</v>
      </c>
      <c r="Q23" t="s">
        <v>812</v>
      </c>
      <c r="R23" t="s">
        <v>645</v>
      </c>
      <c r="S23" t="s">
        <v>24604</v>
      </c>
      <c r="T23" t="s">
        <v>24603</v>
      </c>
      <c r="U23" s="78" t="s">
        <v>41</v>
      </c>
      <c r="V23">
        <v>10</v>
      </c>
    </row>
    <row r="24" spans="1:22" x14ac:dyDescent="0.25">
      <c r="A24" t="s">
        <v>240</v>
      </c>
      <c r="B24" t="s">
        <v>1870</v>
      </c>
      <c r="C24">
        <v>103.55</v>
      </c>
      <c r="D24">
        <v>1</v>
      </c>
      <c r="E24" t="s">
        <v>24598</v>
      </c>
      <c r="F24">
        <v>214.1</v>
      </c>
      <c r="G24">
        <v>7</v>
      </c>
      <c r="H24" t="s">
        <v>805</v>
      </c>
      <c r="I24" t="s">
        <v>24599</v>
      </c>
      <c r="J24" t="s">
        <v>24600</v>
      </c>
      <c r="K24" t="s">
        <v>24601</v>
      </c>
      <c r="L24" t="s">
        <v>24602</v>
      </c>
      <c r="M24" t="s">
        <v>24603</v>
      </c>
      <c r="N24" t="s">
        <v>644</v>
      </c>
      <c r="O24" t="s">
        <v>811</v>
      </c>
      <c r="P24" t="s">
        <v>23</v>
      </c>
      <c r="Q24" t="s">
        <v>812</v>
      </c>
      <c r="R24" t="s">
        <v>645</v>
      </c>
      <c r="S24" t="s">
        <v>24604</v>
      </c>
      <c r="T24" t="s">
        <v>24603</v>
      </c>
      <c r="U24" s="77" t="s">
        <v>180</v>
      </c>
      <c r="V24">
        <v>10</v>
      </c>
    </row>
    <row r="25" spans="1:22" x14ac:dyDescent="0.25">
      <c r="A25" t="s">
        <v>241</v>
      </c>
      <c r="B25" t="s">
        <v>247</v>
      </c>
      <c r="C25">
        <v>139</v>
      </c>
      <c r="D25">
        <v>1</v>
      </c>
      <c r="E25" t="s">
        <v>24605</v>
      </c>
      <c r="F25">
        <v>108.99</v>
      </c>
      <c r="G25">
        <v>0</v>
      </c>
      <c r="H25" t="s">
        <v>641</v>
      </c>
      <c r="I25" t="s">
        <v>24606</v>
      </c>
      <c r="J25" t="s">
        <v>736</v>
      </c>
      <c r="K25" t="s">
        <v>644</v>
      </c>
      <c r="L25" t="s">
        <v>645</v>
      </c>
      <c r="M25" t="s">
        <v>24607</v>
      </c>
      <c r="N25" t="s">
        <v>644</v>
      </c>
      <c r="O25" t="s">
        <v>726</v>
      </c>
      <c r="P25" t="s">
        <v>5</v>
      </c>
      <c r="Q25" t="s">
        <v>648</v>
      </c>
      <c r="R25" t="s">
        <v>645</v>
      </c>
      <c r="S25" t="s">
        <v>24608</v>
      </c>
      <c r="T25" t="s">
        <v>24609</v>
      </c>
      <c r="U25" s="78" t="s">
        <v>45</v>
      </c>
      <c r="V25">
        <v>10</v>
      </c>
    </row>
    <row r="26" spans="1:22" x14ac:dyDescent="0.25">
      <c r="A26" t="s">
        <v>601</v>
      </c>
      <c r="B26" t="s">
        <v>602</v>
      </c>
      <c r="C26">
        <v>139</v>
      </c>
      <c r="D26">
        <v>1</v>
      </c>
      <c r="E26" t="s">
        <v>24610</v>
      </c>
      <c r="F26">
        <v>326.99</v>
      </c>
      <c r="G26">
        <v>0</v>
      </c>
      <c r="H26" t="s">
        <v>641</v>
      </c>
      <c r="I26" t="s">
        <v>24611</v>
      </c>
      <c r="J26" t="s">
        <v>869</v>
      </c>
      <c r="K26" t="s">
        <v>644</v>
      </c>
      <c r="L26" t="s">
        <v>645</v>
      </c>
      <c r="M26" t="s">
        <v>24612</v>
      </c>
      <c r="N26" t="s">
        <v>644</v>
      </c>
      <c r="O26" t="s">
        <v>668</v>
      </c>
      <c r="P26" t="s">
        <v>5</v>
      </c>
      <c r="Q26" t="s">
        <v>669</v>
      </c>
      <c r="R26" t="s">
        <v>645</v>
      </c>
      <c r="S26" t="s">
        <v>24613</v>
      </c>
      <c r="T26" t="s">
        <v>24614</v>
      </c>
      <c r="U26" s="77" t="s">
        <v>12</v>
      </c>
      <c r="V26">
        <v>8</v>
      </c>
    </row>
    <row r="27" spans="1:22" x14ac:dyDescent="0.25">
      <c r="A27" t="s">
        <v>241</v>
      </c>
      <c r="B27" t="s">
        <v>247</v>
      </c>
      <c r="C27">
        <v>139</v>
      </c>
      <c r="D27">
        <v>1</v>
      </c>
      <c r="E27" t="s">
        <v>24610</v>
      </c>
      <c r="F27">
        <v>326.99</v>
      </c>
      <c r="G27">
        <v>0</v>
      </c>
      <c r="H27" t="s">
        <v>641</v>
      </c>
      <c r="I27" t="s">
        <v>24611</v>
      </c>
      <c r="J27" t="s">
        <v>869</v>
      </c>
      <c r="K27" t="s">
        <v>644</v>
      </c>
      <c r="L27" t="s">
        <v>645</v>
      </c>
      <c r="M27" t="s">
        <v>24612</v>
      </c>
      <c r="N27" t="s">
        <v>644</v>
      </c>
      <c r="O27" t="s">
        <v>668</v>
      </c>
      <c r="P27" t="s">
        <v>5</v>
      </c>
      <c r="Q27" t="s">
        <v>669</v>
      </c>
      <c r="R27" t="s">
        <v>645</v>
      </c>
      <c r="S27" t="s">
        <v>24613</v>
      </c>
      <c r="T27" t="s">
        <v>24614</v>
      </c>
      <c r="U27" s="78" t="s">
        <v>13</v>
      </c>
      <c r="V27">
        <v>8</v>
      </c>
    </row>
    <row r="28" spans="1:22" x14ac:dyDescent="0.25">
      <c r="A28" t="s">
        <v>240</v>
      </c>
      <c r="B28" t="s">
        <v>246</v>
      </c>
      <c r="C28">
        <v>139</v>
      </c>
      <c r="D28">
        <v>1</v>
      </c>
      <c r="E28" t="s">
        <v>24610</v>
      </c>
      <c r="F28">
        <v>326.99</v>
      </c>
      <c r="G28">
        <v>0</v>
      </c>
      <c r="H28" t="s">
        <v>641</v>
      </c>
      <c r="I28" t="s">
        <v>24611</v>
      </c>
      <c r="J28" t="s">
        <v>869</v>
      </c>
      <c r="K28" t="s">
        <v>644</v>
      </c>
      <c r="L28" t="s">
        <v>645</v>
      </c>
      <c r="M28" t="s">
        <v>24612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24613</v>
      </c>
      <c r="T28" t="s">
        <v>24614</v>
      </c>
      <c r="U28" s="77" t="s">
        <v>14</v>
      </c>
      <c r="V28">
        <v>3</v>
      </c>
    </row>
    <row r="29" spans="1:22" x14ac:dyDescent="0.25">
      <c r="A29" t="s">
        <v>239</v>
      </c>
      <c r="B29" t="s">
        <v>245</v>
      </c>
      <c r="C29">
        <v>139</v>
      </c>
      <c r="D29">
        <v>1</v>
      </c>
      <c r="E29" t="s">
        <v>24610</v>
      </c>
      <c r="F29">
        <v>326.99</v>
      </c>
      <c r="G29">
        <v>0</v>
      </c>
      <c r="H29" t="s">
        <v>641</v>
      </c>
      <c r="I29" t="s">
        <v>24611</v>
      </c>
      <c r="J29" t="s">
        <v>869</v>
      </c>
      <c r="K29" t="s">
        <v>644</v>
      </c>
      <c r="L29" t="s">
        <v>645</v>
      </c>
      <c r="M29" t="s">
        <v>24612</v>
      </c>
      <c r="N29" t="s">
        <v>644</v>
      </c>
      <c r="O29" t="s">
        <v>668</v>
      </c>
      <c r="P29" t="s">
        <v>5</v>
      </c>
      <c r="Q29" t="s">
        <v>669</v>
      </c>
      <c r="R29" t="s">
        <v>645</v>
      </c>
      <c r="S29" t="s">
        <v>24613</v>
      </c>
      <c r="T29" t="s">
        <v>24614</v>
      </c>
      <c r="U29" s="78" t="s">
        <v>15</v>
      </c>
      <c r="V29">
        <v>3</v>
      </c>
    </row>
    <row r="30" spans="1:22" x14ac:dyDescent="0.25">
      <c r="A30" t="s">
        <v>240</v>
      </c>
      <c r="B30" t="s">
        <v>246</v>
      </c>
      <c r="C30">
        <v>139</v>
      </c>
      <c r="D30">
        <v>1</v>
      </c>
      <c r="E30" t="s">
        <v>24615</v>
      </c>
      <c r="F30">
        <v>108.99</v>
      </c>
      <c r="G30">
        <v>0</v>
      </c>
      <c r="H30" t="s">
        <v>641</v>
      </c>
      <c r="I30" t="s">
        <v>24616</v>
      </c>
      <c r="J30" t="s">
        <v>661</v>
      </c>
      <c r="K30" t="s">
        <v>644</v>
      </c>
      <c r="L30" t="s">
        <v>645</v>
      </c>
      <c r="M30" t="s">
        <v>24617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24618</v>
      </c>
      <c r="T30" t="s">
        <v>24614</v>
      </c>
      <c r="U30" s="77" t="s">
        <v>239</v>
      </c>
      <c r="V30">
        <v>42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24619</v>
      </c>
      <c r="F31">
        <v>100</v>
      </c>
      <c r="G31">
        <v>0</v>
      </c>
      <c r="H31" t="s">
        <v>729</v>
      </c>
      <c r="I31" t="s">
        <v>17885</v>
      </c>
      <c r="J31" t="s">
        <v>1668</v>
      </c>
      <c r="K31" t="s">
        <v>644</v>
      </c>
      <c r="L31" t="s">
        <v>645</v>
      </c>
      <c r="M31" t="s">
        <v>24620</v>
      </c>
      <c r="N31" t="s">
        <v>644</v>
      </c>
      <c r="O31" t="s">
        <v>647</v>
      </c>
      <c r="P31" t="s">
        <v>5</v>
      </c>
      <c r="Q31" t="s">
        <v>648</v>
      </c>
      <c r="R31" t="s">
        <v>24621</v>
      </c>
      <c r="S31" t="s">
        <v>24622</v>
      </c>
      <c r="T31" t="s">
        <v>24623</v>
      </c>
      <c r="U31" s="78" t="s">
        <v>245</v>
      </c>
      <c r="V31">
        <v>41</v>
      </c>
    </row>
    <row r="32" spans="1:22" x14ac:dyDescent="0.25">
      <c r="A32" t="s">
        <v>147</v>
      </c>
      <c r="B32" t="s">
        <v>148</v>
      </c>
      <c r="C32">
        <v>37.5</v>
      </c>
      <c r="D32">
        <v>4</v>
      </c>
      <c r="E32" t="s">
        <v>24624</v>
      </c>
      <c r="F32">
        <v>140</v>
      </c>
      <c r="G32">
        <v>0</v>
      </c>
      <c r="H32" t="s">
        <v>729</v>
      </c>
      <c r="I32" t="s">
        <v>23336</v>
      </c>
      <c r="J32" t="s">
        <v>685</v>
      </c>
      <c r="K32" t="s">
        <v>644</v>
      </c>
      <c r="L32" t="s">
        <v>645</v>
      </c>
      <c r="M32" t="s">
        <v>24625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24626</v>
      </c>
      <c r="T32" t="s">
        <v>24625</v>
      </c>
      <c r="U32" s="78" t="s">
        <v>1870</v>
      </c>
      <c r="V32">
        <v>1</v>
      </c>
    </row>
    <row r="33" spans="1:22" x14ac:dyDescent="0.25">
      <c r="A33" t="s">
        <v>12</v>
      </c>
      <c r="B33" t="s">
        <v>13</v>
      </c>
      <c r="C33">
        <v>54.5</v>
      </c>
      <c r="D33">
        <v>2</v>
      </c>
      <c r="E33" t="s">
        <v>24627</v>
      </c>
      <c r="F33">
        <v>148.55000000000001</v>
      </c>
      <c r="G33">
        <v>45</v>
      </c>
      <c r="H33" t="s">
        <v>805</v>
      </c>
      <c r="I33" t="s">
        <v>24628</v>
      </c>
      <c r="J33" t="s">
        <v>24629</v>
      </c>
      <c r="K33" t="s">
        <v>24630</v>
      </c>
      <c r="L33" t="s">
        <v>24631</v>
      </c>
      <c r="M33" t="s">
        <v>24632</v>
      </c>
      <c r="N33" t="s">
        <v>644</v>
      </c>
      <c r="O33" t="s">
        <v>811</v>
      </c>
      <c r="P33" t="s">
        <v>23</v>
      </c>
      <c r="Q33" t="s">
        <v>812</v>
      </c>
      <c r="R33" t="s">
        <v>645</v>
      </c>
      <c r="S33" t="s">
        <v>24633</v>
      </c>
      <c r="T33" t="s">
        <v>24632</v>
      </c>
      <c r="U33" s="77" t="s">
        <v>240</v>
      </c>
      <c r="V33">
        <v>23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24634</v>
      </c>
      <c r="F34">
        <v>200</v>
      </c>
      <c r="G34">
        <v>0</v>
      </c>
      <c r="H34" t="s">
        <v>641</v>
      </c>
      <c r="I34" t="s">
        <v>24635</v>
      </c>
      <c r="J34" t="s">
        <v>900</v>
      </c>
      <c r="K34" t="s">
        <v>644</v>
      </c>
      <c r="L34" t="s">
        <v>645</v>
      </c>
      <c r="M34" t="s">
        <v>24636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24637</v>
      </c>
      <c r="T34" t="s">
        <v>24636</v>
      </c>
      <c r="U34" s="78" t="s">
        <v>246</v>
      </c>
      <c r="V34">
        <v>21</v>
      </c>
    </row>
    <row r="35" spans="1:22" x14ac:dyDescent="0.25">
      <c r="A35" t="s">
        <v>72</v>
      </c>
      <c r="B35" t="s">
        <v>3385</v>
      </c>
      <c r="C35">
        <v>120</v>
      </c>
      <c r="D35">
        <v>1</v>
      </c>
      <c r="E35" t="s">
        <v>24634</v>
      </c>
      <c r="F35">
        <v>200</v>
      </c>
      <c r="G35">
        <v>0</v>
      </c>
      <c r="H35" t="s">
        <v>641</v>
      </c>
      <c r="I35" t="s">
        <v>24635</v>
      </c>
      <c r="J35" t="s">
        <v>900</v>
      </c>
      <c r="K35" t="s">
        <v>644</v>
      </c>
      <c r="L35" t="s">
        <v>645</v>
      </c>
      <c r="M35" t="s">
        <v>24636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24637</v>
      </c>
      <c r="T35" t="s">
        <v>24636</v>
      </c>
      <c r="U35" s="78" t="s">
        <v>1870</v>
      </c>
      <c r="V35">
        <v>2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24638</v>
      </c>
      <c r="F36">
        <v>200</v>
      </c>
      <c r="G36">
        <v>0</v>
      </c>
      <c r="H36" t="s">
        <v>641</v>
      </c>
      <c r="I36" t="s">
        <v>24639</v>
      </c>
      <c r="J36" t="s">
        <v>708</v>
      </c>
      <c r="K36" t="s">
        <v>644</v>
      </c>
      <c r="L36" t="s">
        <v>645</v>
      </c>
      <c r="M36" t="s">
        <v>24636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24640</v>
      </c>
      <c r="T36" t="s">
        <v>24636</v>
      </c>
      <c r="U36" s="77" t="s">
        <v>241</v>
      </c>
      <c r="V36">
        <v>25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24641</v>
      </c>
      <c r="F37">
        <v>100</v>
      </c>
      <c r="G37">
        <v>0</v>
      </c>
      <c r="H37" t="s">
        <v>641</v>
      </c>
      <c r="I37" t="s">
        <v>14917</v>
      </c>
      <c r="J37" t="s">
        <v>736</v>
      </c>
      <c r="K37" t="s">
        <v>644</v>
      </c>
      <c r="L37" t="s">
        <v>645</v>
      </c>
      <c r="M37" t="s">
        <v>24642</v>
      </c>
      <c r="N37" t="s">
        <v>644</v>
      </c>
      <c r="O37" t="s">
        <v>732</v>
      </c>
      <c r="P37" t="s">
        <v>5</v>
      </c>
      <c r="Q37" t="s">
        <v>669</v>
      </c>
      <c r="R37" t="s">
        <v>645</v>
      </c>
      <c r="S37" t="s">
        <v>24643</v>
      </c>
      <c r="T37" t="s">
        <v>24644</v>
      </c>
      <c r="U37" s="78" t="s">
        <v>247</v>
      </c>
      <c r="V37">
        <v>23</v>
      </c>
    </row>
    <row r="38" spans="1:22" x14ac:dyDescent="0.25">
      <c r="A38" t="s">
        <v>601</v>
      </c>
      <c r="B38" t="s">
        <v>602</v>
      </c>
      <c r="C38">
        <v>139</v>
      </c>
      <c r="D38">
        <v>2</v>
      </c>
      <c r="E38" t="s">
        <v>24645</v>
      </c>
      <c r="F38">
        <v>217.98</v>
      </c>
      <c r="G38">
        <v>0</v>
      </c>
      <c r="H38" t="s">
        <v>641</v>
      </c>
      <c r="I38" t="s">
        <v>24646</v>
      </c>
      <c r="J38" t="s">
        <v>2660</v>
      </c>
      <c r="K38" t="s">
        <v>644</v>
      </c>
      <c r="L38" t="s">
        <v>645</v>
      </c>
      <c r="M38" t="s">
        <v>24647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24648</v>
      </c>
      <c r="T38" t="s">
        <v>24647</v>
      </c>
      <c r="U38" s="78" t="s">
        <v>1870</v>
      </c>
      <c r="V38">
        <v>2</v>
      </c>
    </row>
    <row r="39" spans="1:22" x14ac:dyDescent="0.25">
      <c r="A39" t="s">
        <v>22</v>
      </c>
      <c r="B39" t="s">
        <v>27</v>
      </c>
      <c r="C39">
        <v>66.333333333333329</v>
      </c>
      <c r="D39">
        <v>3</v>
      </c>
      <c r="E39" t="s">
        <v>24649</v>
      </c>
      <c r="F39">
        <v>250</v>
      </c>
      <c r="G39">
        <v>0</v>
      </c>
      <c r="H39" t="s">
        <v>641</v>
      </c>
      <c r="I39" t="s">
        <v>24650</v>
      </c>
      <c r="J39" t="s">
        <v>694</v>
      </c>
      <c r="K39" t="s">
        <v>644</v>
      </c>
      <c r="L39" t="s">
        <v>645</v>
      </c>
      <c r="M39" t="s">
        <v>24651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24652</v>
      </c>
      <c r="T39" t="s">
        <v>24651</v>
      </c>
      <c r="U39" s="77" t="s">
        <v>601</v>
      </c>
      <c r="V39">
        <v>15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24653</v>
      </c>
      <c r="F40">
        <v>100</v>
      </c>
      <c r="G40">
        <v>0</v>
      </c>
      <c r="H40" t="s">
        <v>641</v>
      </c>
      <c r="I40" t="s">
        <v>24654</v>
      </c>
      <c r="J40" t="s">
        <v>736</v>
      </c>
      <c r="K40" t="s">
        <v>644</v>
      </c>
      <c r="L40" t="s">
        <v>645</v>
      </c>
      <c r="M40" t="s">
        <v>24655</v>
      </c>
      <c r="N40" t="s">
        <v>644</v>
      </c>
      <c r="O40" t="s">
        <v>668</v>
      </c>
      <c r="P40" t="s">
        <v>5</v>
      </c>
      <c r="Q40" t="s">
        <v>669</v>
      </c>
      <c r="R40" t="s">
        <v>645</v>
      </c>
      <c r="S40" t="s">
        <v>24656</v>
      </c>
      <c r="T40" t="s">
        <v>24655</v>
      </c>
      <c r="U40" s="78" t="s">
        <v>602</v>
      </c>
      <c r="V40">
        <v>15</v>
      </c>
    </row>
    <row r="41" spans="1:22" x14ac:dyDescent="0.25">
      <c r="A41" t="s">
        <v>239</v>
      </c>
      <c r="B41" t="s">
        <v>245</v>
      </c>
      <c r="C41">
        <v>139</v>
      </c>
      <c r="D41">
        <v>1</v>
      </c>
      <c r="E41" t="s">
        <v>24657</v>
      </c>
      <c r="F41">
        <v>137.99</v>
      </c>
      <c r="G41">
        <v>29</v>
      </c>
      <c r="H41" t="s">
        <v>641</v>
      </c>
      <c r="I41" t="s">
        <v>2681</v>
      </c>
      <c r="J41" t="s">
        <v>771</v>
      </c>
      <c r="K41" t="s">
        <v>644</v>
      </c>
      <c r="L41" t="s">
        <v>645</v>
      </c>
      <c r="M41" t="s">
        <v>24658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24659</v>
      </c>
      <c r="T41" t="s">
        <v>24658</v>
      </c>
      <c r="U41" s="77" t="s">
        <v>77</v>
      </c>
      <c r="V41">
        <v>12</v>
      </c>
    </row>
    <row r="42" spans="1:22" x14ac:dyDescent="0.25">
      <c r="A42" t="s">
        <v>239</v>
      </c>
      <c r="B42" t="s">
        <v>245</v>
      </c>
      <c r="C42">
        <v>139</v>
      </c>
      <c r="D42">
        <v>2</v>
      </c>
      <c r="E42" t="s">
        <v>24660</v>
      </c>
      <c r="F42">
        <v>217.98</v>
      </c>
      <c r="G42">
        <v>0</v>
      </c>
      <c r="H42" t="s">
        <v>641</v>
      </c>
      <c r="I42" t="s">
        <v>17908</v>
      </c>
      <c r="J42" t="s">
        <v>685</v>
      </c>
      <c r="K42" t="s">
        <v>644</v>
      </c>
      <c r="L42" t="s">
        <v>645</v>
      </c>
      <c r="M42" t="s">
        <v>24661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24662</v>
      </c>
      <c r="T42" t="s">
        <v>24661</v>
      </c>
      <c r="U42" s="78" t="s">
        <v>78</v>
      </c>
      <c r="V42">
        <v>12</v>
      </c>
    </row>
    <row r="43" spans="1:22" x14ac:dyDescent="0.25">
      <c r="A43" t="s">
        <v>77</v>
      </c>
      <c r="B43" t="s">
        <v>78</v>
      </c>
      <c r="C43">
        <v>27.5</v>
      </c>
      <c r="D43">
        <v>4</v>
      </c>
      <c r="E43" t="s">
        <v>24663</v>
      </c>
      <c r="F43">
        <v>144</v>
      </c>
      <c r="G43">
        <v>26</v>
      </c>
      <c r="H43" t="s">
        <v>2006</v>
      </c>
      <c r="I43" t="s">
        <v>24664</v>
      </c>
      <c r="J43" t="s">
        <v>24665</v>
      </c>
      <c r="K43" t="s">
        <v>24666</v>
      </c>
      <c r="L43" t="s">
        <v>24667</v>
      </c>
      <c r="M43" t="s">
        <v>24668</v>
      </c>
      <c r="N43" t="s">
        <v>644</v>
      </c>
      <c r="O43" t="s">
        <v>811</v>
      </c>
      <c r="P43" t="s">
        <v>23</v>
      </c>
      <c r="Q43" t="s">
        <v>812</v>
      </c>
      <c r="R43" t="s">
        <v>645</v>
      </c>
      <c r="S43" t="s">
        <v>24669</v>
      </c>
      <c r="T43" t="s">
        <v>24670</v>
      </c>
      <c r="U43" s="77" t="s">
        <v>24</v>
      </c>
      <c r="V43">
        <v>2</v>
      </c>
    </row>
    <row r="44" spans="1:22" x14ac:dyDescent="0.25">
      <c r="A44" t="s">
        <v>147</v>
      </c>
      <c r="B44" t="s">
        <v>148</v>
      </c>
      <c r="C44">
        <v>65</v>
      </c>
      <c r="D44">
        <v>9</v>
      </c>
      <c r="E44" t="s">
        <v>24671</v>
      </c>
      <c r="F44">
        <v>299</v>
      </c>
      <c r="G44">
        <v>0</v>
      </c>
      <c r="H44" t="s">
        <v>641</v>
      </c>
      <c r="I44" t="s">
        <v>24672</v>
      </c>
      <c r="J44" t="s">
        <v>1711</v>
      </c>
      <c r="K44" t="s">
        <v>644</v>
      </c>
      <c r="L44" t="s">
        <v>645</v>
      </c>
      <c r="M44" t="s">
        <v>24673</v>
      </c>
      <c r="N44" t="s">
        <v>644</v>
      </c>
      <c r="O44" t="s">
        <v>668</v>
      </c>
      <c r="P44" t="s">
        <v>5</v>
      </c>
      <c r="Q44" t="s">
        <v>669</v>
      </c>
      <c r="R44" t="s">
        <v>645</v>
      </c>
      <c r="S44" t="s">
        <v>24674</v>
      </c>
      <c r="T44" t="s">
        <v>24675</v>
      </c>
      <c r="U44" s="78" t="s">
        <v>25</v>
      </c>
      <c r="V44">
        <v>2</v>
      </c>
    </row>
    <row r="45" spans="1:22" x14ac:dyDescent="0.25">
      <c r="A45" t="s">
        <v>239</v>
      </c>
      <c r="B45" t="s">
        <v>245</v>
      </c>
      <c r="C45">
        <v>139</v>
      </c>
      <c r="D45">
        <v>1</v>
      </c>
      <c r="E45" t="s">
        <v>24676</v>
      </c>
      <c r="F45">
        <v>109.99</v>
      </c>
      <c r="G45">
        <v>1</v>
      </c>
      <c r="H45" t="s">
        <v>641</v>
      </c>
      <c r="I45" t="s">
        <v>24677</v>
      </c>
      <c r="J45" t="s">
        <v>1711</v>
      </c>
      <c r="K45" t="s">
        <v>644</v>
      </c>
      <c r="L45" t="s">
        <v>645</v>
      </c>
      <c r="M45" t="s">
        <v>24678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24679</v>
      </c>
      <c r="T45" t="s">
        <v>24680</v>
      </c>
      <c r="U45" s="77" t="s">
        <v>116</v>
      </c>
      <c r="V45">
        <v>10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24681</v>
      </c>
      <c r="F46">
        <v>100</v>
      </c>
      <c r="G46">
        <v>0</v>
      </c>
      <c r="H46" t="s">
        <v>641</v>
      </c>
      <c r="I46" t="s">
        <v>24682</v>
      </c>
      <c r="J46" t="s">
        <v>685</v>
      </c>
      <c r="K46" t="s">
        <v>644</v>
      </c>
      <c r="L46" t="s">
        <v>645</v>
      </c>
      <c r="M46" t="s">
        <v>24683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24684</v>
      </c>
      <c r="T46" t="s">
        <v>24683</v>
      </c>
      <c r="U46" s="78" t="s">
        <v>117</v>
      </c>
      <c r="V46">
        <v>10</v>
      </c>
    </row>
    <row r="47" spans="1:22" x14ac:dyDescent="0.25">
      <c r="A47" t="s">
        <v>601</v>
      </c>
      <c r="B47" t="s">
        <v>602</v>
      </c>
      <c r="C47">
        <v>139</v>
      </c>
      <c r="D47">
        <v>1</v>
      </c>
      <c r="E47" t="s">
        <v>24685</v>
      </c>
      <c r="F47">
        <v>217.98</v>
      </c>
      <c r="G47">
        <v>0</v>
      </c>
      <c r="H47" t="s">
        <v>641</v>
      </c>
      <c r="I47" t="s">
        <v>24686</v>
      </c>
      <c r="J47" t="s">
        <v>1520</v>
      </c>
      <c r="K47" t="s">
        <v>644</v>
      </c>
      <c r="L47" t="s">
        <v>645</v>
      </c>
      <c r="M47" t="s">
        <v>24687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24688</v>
      </c>
      <c r="T47" t="s">
        <v>24687</v>
      </c>
      <c r="U47" s="77" t="s">
        <v>516</v>
      </c>
      <c r="V47">
        <v>2</v>
      </c>
    </row>
    <row r="48" spans="1:22" x14ac:dyDescent="0.25">
      <c r="A48" t="s">
        <v>239</v>
      </c>
      <c r="B48" t="s">
        <v>245</v>
      </c>
      <c r="C48">
        <v>139</v>
      </c>
      <c r="D48">
        <v>1</v>
      </c>
      <c r="E48" t="s">
        <v>24685</v>
      </c>
      <c r="F48">
        <v>217.98</v>
      </c>
      <c r="G48">
        <v>0</v>
      </c>
      <c r="H48" t="s">
        <v>641</v>
      </c>
      <c r="I48" t="s">
        <v>24686</v>
      </c>
      <c r="J48" t="s">
        <v>1520</v>
      </c>
      <c r="K48" t="s">
        <v>644</v>
      </c>
      <c r="L48" t="s">
        <v>645</v>
      </c>
      <c r="M48" t="s">
        <v>24687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24688</v>
      </c>
      <c r="T48" t="s">
        <v>24687</v>
      </c>
      <c r="U48" s="78" t="s">
        <v>120</v>
      </c>
      <c r="V48">
        <v>2</v>
      </c>
    </row>
    <row r="49" spans="1:22" x14ac:dyDescent="0.25">
      <c r="A49" t="s">
        <v>147</v>
      </c>
      <c r="B49" t="s">
        <v>148</v>
      </c>
      <c r="C49">
        <v>33.333333333333336</v>
      </c>
      <c r="D49">
        <v>3</v>
      </c>
      <c r="E49" t="s">
        <v>24689</v>
      </c>
      <c r="F49">
        <v>100</v>
      </c>
      <c r="G49">
        <v>0</v>
      </c>
      <c r="H49" t="s">
        <v>641</v>
      </c>
      <c r="I49" t="s">
        <v>2805</v>
      </c>
      <c r="J49" t="s">
        <v>989</v>
      </c>
      <c r="K49" t="s">
        <v>644</v>
      </c>
      <c r="L49" t="s">
        <v>645</v>
      </c>
      <c r="M49" t="s">
        <v>24690</v>
      </c>
      <c r="N49" t="s">
        <v>644</v>
      </c>
      <c r="O49" t="s">
        <v>647</v>
      </c>
      <c r="P49" t="s">
        <v>5</v>
      </c>
      <c r="Q49" t="s">
        <v>648</v>
      </c>
      <c r="R49" t="s">
        <v>24691</v>
      </c>
      <c r="S49" t="s">
        <v>24692</v>
      </c>
      <c r="T49" t="s">
        <v>24690</v>
      </c>
      <c r="U49" s="77" t="s">
        <v>4935</v>
      </c>
      <c r="V49">
        <v>1803</v>
      </c>
    </row>
    <row r="50" spans="1:22" x14ac:dyDescent="0.25">
      <c r="A50" t="s">
        <v>99</v>
      </c>
      <c r="B50" t="s">
        <v>100</v>
      </c>
      <c r="C50">
        <v>10</v>
      </c>
      <c r="D50">
        <v>40</v>
      </c>
      <c r="E50" t="s">
        <v>24693</v>
      </c>
      <c r="F50">
        <v>559.5</v>
      </c>
      <c r="G50">
        <v>79.5</v>
      </c>
      <c r="H50" t="s">
        <v>673</v>
      </c>
      <c r="I50" t="s">
        <v>24694</v>
      </c>
      <c r="J50" t="s">
        <v>24695</v>
      </c>
      <c r="K50" t="s">
        <v>24696</v>
      </c>
      <c r="L50" t="s">
        <v>24697</v>
      </c>
      <c r="M50" t="s">
        <v>24698</v>
      </c>
      <c r="N50" t="s">
        <v>644</v>
      </c>
      <c r="O50" t="s">
        <v>811</v>
      </c>
      <c r="P50" t="s">
        <v>23</v>
      </c>
      <c r="Q50" t="s">
        <v>812</v>
      </c>
      <c r="R50" t="s">
        <v>645</v>
      </c>
      <c r="S50" t="s">
        <v>24699</v>
      </c>
      <c r="T50" t="s">
        <v>24690</v>
      </c>
    </row>
    <row r="51" spans="1:22" x14ac:dyDescent="0.25">
      <c r="A51" t="s">
        <v>101</v>
      </c>
      <c r="B51" t="s">
        <v>74</v>
      </c>
      <c r="C51">
        <v>120</v>
      </c>
      <c r="D51">
        <v>1</v>
      </c>
      <c r="E51" t="s">
        <v>24700</v>
      </c>
      <c r="F51">
        <v>137</v>
      </c>
      <c r="G51">
        <v>38</v>
      </c>
      <c r="H51" t="s">
        <v>641</v>
      </c>
      <c r="I51" t="s">
        <v>13777</v>
      </c>
      <c r="J51" t="s">
        <v>643</v>
      </c>
      <c r="K51" t="s">
        <v>644</v>
      </c>
      <c r="L51" t="s">
        <v>645</v>
      </c>
      <c r="M51" t="s">
        <v>24701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24702</v>
      </c>
      <c r="T51" t="s">
        <v>24701</v>
      </c>
    </row>
    <row r="52" spans="1:22" x14ac:dyDescent="0.25">
      <c r="A52" t="s">
        <v>147</v>
      </c>
      <c r="B52" t="s">
        <v>148</v>
      </c>
      <c r="C52">
        <v>65</v>
      </c>
      <c r="D52">
        <v>9</v>
      </c>
      <c r="E52" t="s">
        <v>24703</v>
      </c>
      <c r="F52">
        <v>299</v>
      </c>
      <c r="G52">
        <v>0</v>
      </c>
      <c r="H52" t="s">
        <v>641</v>
      </c>
      <c r="I52" t="s">
        <v>5387</v>
      </c>
      <c r="J52" t="s">
        <v>1422</v>
      </c>
      <c r="K52" t="s">
        <v>644</v>
      </c>
      <c r="L52" t="s">
        <v>645</v>
      </c>
      <c r="M52" t="s">
        <v>24704</v>
      </c>
      <c r="N52" t="s">
        <v>644</v>
      </c>
      <c r="O52" t="s">
        <v>668</v>
      </c>
      <c r="P52" t="s">
        <v>5</v>
      </c>
      <c r="Q52" t="s">
        <v>669</v>
      </c>
      <c r="R52" t="s">
        <v>645</v>
      </c>
      <c r="S52" t="s">
        <v>24705</v>
      </c>
      <c r="T52" t="s">
        <v>24704</v>
      </c>
    </row>
    <row r="53" spans="1:22" x14ac:dyDescent="0.25">
      <c r="A53" t="s">
        <v>239</v>
      </c>
      <c r="B53" t="s">
        <v>245</v>
      </c>
      <c r="C53">
        <v>139</v>
      </c>
      <c r="D53">
        <v>1</v>
      </c>
      <c r="E53" t="s">
        <v>24706</v>
      </c>
      <c r="F53">
        <v>118.99</v>
      </c>
      <c r="G53">
        <v>10</v>
      </c>
      <c r="H53" t="s">
        <v>641</v>
      </c>
      <c r="I53" t="s">
        <v>24707</v>
      </c>
      <c r="J53" t="s">
        <v>864</v>
      </c>
      <c r="K53" t="s">
        <v>644</v>
      </c>
      <c r="L53" t="s">
        <v>645</v>
      </c>
      <c r="M53" t="s">
        <v>24708</v>
      </c>
      <c r="N53" t="s">
        <v>644</v>
      </c>
      <c r="O53" t="s">
        <v>668</v>
      </c>
      <c r="P53" t="s">
        <v>5</v>
      </c>
      <c r="Q53" t="s">
        <v>669</v>
      </c>
      <c r="R53" t="s">
        <v>645</v>
      </c>
      <c r="S53" t="s">
        <v>24709</v>
      </c>
      <c r="T53" t="s">
        <v>24708</v>
      </c>
    </row>
    <row r="54" spans="1:22" x14ac:dyDescent="0.25">
      <c r="A54" t="s">
        <v>241</v>
      </c>
      <c r="B54" t="s">
        <v>247</v>
      </c>
      <c r="C54">
        <v>139</v>
      </c>
      <c r="D54">
        <v>1</v>
      </c>
      <c r="E54" t="s">
        <v>24710</v>
      </c>
      <c r="F54">
        <v>108.99</v>
      </c>
      <c r="G54">
        <v>0</v>
      </c>
      <c r="H54" t="s">
        <v>641</v>
      </c>
      <c r="I54" t="s">
        <v>24711</v>
      </c>
      <c r="J54" t="s">
        <v>1018</v>
      </c>
      <c r="K54" t="s">
        <v>644</v>
      </c>
      <c r="L54" t="s">
        <v>645</v>
      </c>
      <c r="M54" t="s">
        <v>24712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24713</v>
      </c>
      <c r="T54" t="s">
        <v>24714</v>
      </c>
    </row>
    <row r="55" spans="1:22" x14ac:dyDescent="0.25">
      <c r="A55" t="s">
        <v>240</v>
      </c>
      <c r="B55" t="s">
        <v>246</v>
      </c>
      <c r="C55">
        <v>139</v>
      </c>
      <c r="D55">
        <v>1</v>
      </c>
      <c r="E55" t="s">
        <v>24715</v>
      </c>
      <c r="F55">
        <v>143.99</v>
      </c>
      <c r="G55">
        <v>35</v>
      </c>
      <c r="H55" t="s">
        <v>641</v>
      </c>
      <c r="I55" t="s">
        <v>24716</v>
      </c>
      <c r="J55" t="s">
        <v>685</v>
      </c>
      <c r="K55" t="s">
        <v>644</v>
      </c>
      <c r="L55" t="s">
        <v>645</v>
      </c>
      <c r="M55" t="s">
        <v>24717</v>
      </c>
      <c r="N55" t="s">
        <v>644</v>
      </c>
      <c r="O55" t="s">
        <v>668</v>
      </c>
      <c r="P55" t="s">
        <v>5</v>
      </c>
      <c r="Q55" t="s">
        <v>669</v>
      </c>
      <c r="R55" t="s">
        <v>645</v>
      </c>
      <c r="S55" t="s">
        <v>24718</v>
      </c>
      <c r="T55" t="s">
        <v>24717</v>
      </c>
    </row>
    <row r="56" spans="1:22" x14ac:dyDescent="0.25">
      <c r="A56" t="s">
        <v>147</v>
      </c>
      <c r="B56" t="s">
        <v>148</v>
      </c>
      <c r="C56">
        <v>33.333333333333336</v>
      </c>
      <c r="D56">
        <v>3</v>
      </c>
      <c r="E56" t="s">
        <v>24719</v>
      </c>
      <c r="F56">
        <v>100</v>
      </c>
      <c r="G56">
        <v>0</v>
      </c>
      <c r="H56" t="s">
        <v>641</v>
      </c>
      <c r="I56" t="s">
        <v>24720</v>
      </c>
      <c r="J56" t="s">
        <v>801</v>
      </c>
      <c r="K56" t="s">
        <v>644</v>
      </c>
      <c r="L56" t="s">
        <v>645</v>
      </c>
      <c r="M56" t="s">
        <v>24721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24722</v>
      </c>
      <c r="T56" t="s">
        <v>24721</v>
      </c>
    </row>
    <row r="57" spans="1:22" x14ac:dyDescent="0.25">
      <c r="A57" t="s">
        <v>601</v>
      </c>
      <c r="B57" t="s">
        <v>602</v>
      </c>
      <c r="C57">
        <v>139</v>
      </c>
      <c r="D57">
        <v>1</v>
      </c>
      <c r="E57" t="s">
        <v>24723</v>
      </c>
      <c r="F57">
        <v>326.99</v>
      </c>
      <c r="G57">
        <v>0</v>
      </c>
      <c r="H57" t="s">
        <v>641</v>
      </c>
      <c r="I57" t="s">
        <v>24724</v>
      </c>
      <c r="J57" t="s">
        <v>736</v>
      </c>
      <c r="K57" t="s">
        <v>644</v>
      </c>
      <c r="L57" t="s">
        <v>645</v>
      </c>
      <c r="M57" t="s">
        <v>24725</v>
      </c>
      <c r="N57" t="s">
        <v>644</v>
      </c>
      <c r="O57" t="s">
        <v>668</v>
      </c>
      <c r="P57" t="s">
        <v>5</v>
      </c>
      <c r="Q57" t="s">
        <v>669</v>
      </c>
      <c r="R57" t="s">
        <v>645</v>
      </c>
      <c r="S57" t="s">
        <v>24726</v>
      </c>
      <c r="T57" t="s">
        <v>24725</v>
      </c>
    </row>
    <row r="58" spans="1:22" x14ac:dyDescent="0.25">
      <c r="A58" t="s">
        <v>241</v>
      </c>
      <c r="B58" t="s">
        <v>247</v>
      </c>
      <c r="C58">
        <v>139</v>
      </c>
      <c r="D58">
        <v>1</v>
      </c>
      <c r="E58" t="s">
        <v>24723</v>
      </c>
      <c r="F58">
        <v>326.99</v>
      </c>
      <c r="G58">
        <v>0</v>
      </c>
      <c r="H58" t="s">
        <v>641</v>
      </c>
      <c r="I58" t="s">
        <v>24724</v>
      </c>
      <c r="J58" t="s">
        <v>736</v>
      </c>
      <c r="K58" t="s">
        <v>644</v>
      </c>
      <c r="L58" t="s">
        <v>645</v>
      </c>
      <c r="M58" t="s">
        <v>24725</v>
      </c>
      <c r="N58" t="s">
        <v>644</v>
      </c>
      <c r="O58" t="s">
        <v>668</v>
      </c>
      <c r="P58" t="s">
        <v>5</v>
      </c>
      <c r="Q58" t="s">
        <v>669</v>
      </c>
      <c r="R58" t="s">
        <v>645</v>
      </c>
      <c r="S58" t="s">
        <v>24726</v>
      </c>
      <c r="T58" t="s">
        <v>24725</v>
      </c>
    </row>
    <row r="59" spans="1:22" x14ac:dyDescent="0.25">
      <c r="A59" t="s">
        <v>240</v>
      </c>
      <c r="B59" t="s">
        <v>246</v>
      </c>
      <c r="C59">
        <v>139</v>
      </c>
      <c r="D59">
        <v>1</v>
      </c>
      <c r="E59" t="s">
        <v>24723</v>
      </c>
      <c r="F59">
        <v>326.99</v>
      </c>
      <c r="G59">
        <v>0</v>
      </c>
      <c r="H59" t="s">
        <v>641</v>
      </c>
      <c r="I59" t="s">
        <v>24724</v>
      </c>
      <c r="J59" t="s">
        <v>736</v>
      </c>
      <c r="K59" t="s">
        <v>644</v>
      </c>
      <c r="L59" t="s">
        <v>645</v>
      </c>
      <c r="M59" t="s">
        <v>24725</v>
      </c>
      <c r="N59" t="s">
        <v>644</v>
      </c>
      <c r="O59" t="s">
        <v>668</v>
      </c>
      <c r="P59" t="s">
        <v>5</v>
      </c>
      <c r="Q59" t="s">
        <v>669</v>
      </c>
      <c r="R59" t="s">
        <v>645</v>
      </c>
      <c r="S59" t="s">
        <v>24726</v>
      </c>
      <c r="T59" t="s">
        <v>24725</v>
      </c>
    </row>
    <row r="60" spans="1:22" x14ac:dyDescent="0.25">
      <c r="A60" t="s">
        <v>239</v>
      </c>
      <c r="B60" t="s">
        <v>245</v>
      </c>
      <c r="C60">
        <v>139</v>
      </c>
      <c r="D60">
        <v>1</v>
      </c>
      <c r="E60" t="s">
        <v>24723</v>
      </c>
      <c r="F60">
        <v>326.99</v>
      </c>
      <c r="G60">
        <v>0</v>
      </c>
      <c r="H60" t="s">
        <v>641</v>
      </c>
      <c r="I60" t="s">
        <v>24724</v>
      </c>
      <c r="J60" t="s">
        <v>736</v>
      </c>
      <c r="K60" t="s">
        <v>644</v>
      </c>
      <c r="L60" t="s">
        <v>645</v>
      </c>
      <c r="M60" t="s">
        <v>24725</v>
      </c>
      <c r="N60" t="s">
        <v>644</v>
      </c>
      <c r="O60" t="s">
        <v>668</v>
      </c>
      <c r="P60" t="s">
        <v>5</v>
      </c>
      <c r="Q60" t="s">
        <v>669</v>
      </c>
      <c r="R60" t="s">
        <v>645</v>
      </c>
      <c r="S60" t="s">
        <v>24726</v>
      </c>
      <c r="T60" t="s">
        <v>24725</v>
      </c>
    </row>
    <row r="61" spans="1:22" x14ac:dyDescent="0.25">
      <c r="A61" t="s">
        <v>239</v>
      </c>
      <c r="B61" t="s">
        <v>245</v>
      </c>
      <c r="C61">
        <v>139</v>
      </c>
      <c r="D61">
        <v>1</v>
      </c>
      <c r="E61" t="s">
        <v>24727</v>
      </c>
      <c r="F61">
        <v>108.99</v>
      </c>
      <c r="G61">
        <v>0</v>
      </c>
      <c r="H61" t="s">
        <v>641</v>
      </c>
      <c r="I61" t="s">
        <v>24728</v>
      </c>
      <c r="J61" t="s">
        <v>1342</v>
      </c>
      <c r="K61" t="s">
        <v>644</v>
      </c>
      <c r="L61" t="s">
        <v>645</v>
      </c>
      <c r="M61" t="s">
        <v>24729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24730</v>
      </c>
      <c r="T61" t="s">
        <v>24729</v>
      </c>
    </row>
    <row r="62" spans="1:22" x14ac:dyDescent="0.25">
      <c r="A62" t="s">
        <v>516</v>
      </c>
      <c r="B62" t="s">
        <v>120</v>
      </c>
      <c r="C62">
        <v>75</v>
      </c>
      <c r="D62">
        <v>1</v>
      </c>
      <c r="E62" t="s">
        <v>24731</v>
      </c>
      <c r="F62">
        <v>112</v>
      </c>
      <c r="G62">
        <v>37</v>
      </c>
      <c r="H62" t="s">
        <v>673</v>
      </c>
      <c r="I62" t="s">
        <v>24732</v>
      </c>
      <c r="J62" t="s">
        <v>24733</v>
      </c>
      <c r="K62" t="s">
        <v>8755</v>
      </c>
      <c r="L62" t="s">
        <v>11187</v>
      </c>
      <c r="M62" t="s">
        <v>24734</v>
      </c>
      <c r="N62" t="s">
        <v>644</v>
      </c>
      <c r="O62" t="s">
        <v>679</v>
      </c>
      <c r="P62" t="s">
        <v>26</v>
      </c>
      <c r="Q62" t="s">
        <v>680</v>
      </c>
      <c r="R62" t="s">
        <v>645</v>
      </c>
      <c r="S62" t="s">
        <v>24735</v>
      </c>
      <c r="T62" t="s">
        <v>24734</v>
      </c>
    </row>
    <row r="63" spans="1:22" x14ac:dyDescent="0.25">
      <c r="A63" t="s">
        <v>601</v>
      </c>
      <c r="B63" t="s">
        <v>602</v>
      </c>
      <c r="C63">
        <v>139</v>
      </c>
      <c r="D63">
        <v>1</v>
      </c>
      <c r="E63" t="s">
        <v>24736</v>
      </c>
      <c r="F63">
        <v>108.99</v>
      </c>
      <c r="G63">
        <v>0</v>
      </c>
      <c r="H63" t="s">
        <v>641</v>
      </c>
      <c r="I63" t="s">
        <v>24737</v>
      </c>
      <c r="J63" t="s">
        <v>694</v>
      </c>
      <c r="K63" t="s">
        <v>644</v>
      </c>
      <c r="L63" t="s">
        <v>645</v>
      </c>
      <c r="M63" t="s">
        <v>24738</v>
      </c>
      <c r="N63" t="s">
        <v>644</v>
      </c>
      <c r="O63" t="s">
        <v>668</v>
      </c>
      <c r="P63" t="s">
        <v>5</v>
      </c>
      <c r="Q63" t="s">
        <v>669</v>
      </c>
      <c r="R63" t="s">
        <v>645</v>
      </c>
      <c r="S63" t="s">
        <v>24739</v>
      </c>
      <c r="T63" t="s">
        <v>24740</v>
      </c>
    </row>
    <row r="64" spans="1:22" x14ac:dyDescent="0.25">
      <c r="A64" t="s">
        <v>241</v>
      </c>
      <c r="B64" t="s">
        <v>247</v>
      </c>
      <c r="C64">
        <v>139</v>
      </c>
      <c r="D64">
        <v>2</v>
      </c>
      <c r="E64" t="s">
        <v>24741</v>
      </c>
      <c r="F64">
        <v>544.95000000000005</v>
      </c>
      <c r="G64">
        <v>0</v>
      </c>
      <c r="H64" t="s">
        <v>641</v>
      </c>
      <c r="I64" t="s">
        <v>24742</v>
      </c>
      <c r="J64" t="s">
        <v>989</v>
      </c>
      <c r="K64" t="s">
        <v>644</v>
      </c>
      <c r="L64" t="s">
        <v>645</v>
      </c>
      <c r="M64" t="s">
        <v>24743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24744</v>
      </c>
      <c r="T64" t="s">
        <v>24743</v>
      </c>
    </row>
    <row r="65" spans="1:20" x14ac:dyDescent="0.25">
      <c r="A65" t="s">
        <v>239</v>
      </c>
      <c r="B65" t="s">
        <v>245</v>
      </c>
      <c r="C65">
        <v>139</v>
      </c>
      <c r="D65">
        <v>3</v>
      </c>
      <c r="E65" t="s">
        <v>24741</v>
      </c>
      <c r="F65">
        <v>544.95000000000005</v>
      </c>
      <c r="G65">
        <v>0</v>
      </c>
      <c r="H65" t="s">
        <v>641</v>
      </c>
      <c r="I65" t="s">
        <v>24742</v>
      </c>
      <c r="J65" t="s">
        <v>989</v>
      </c>
      <c r="K65" t="s">
        <v>644</v>
      </c>
      <c r="L65" t="s">
        <v>645</v>
      </c>
      <c r="M65" t="s">
        <v>24743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24744</v>
      </c>
      <c r="T65" t="s">
        <v>24743</v>
      </c>
    </row>
    <row r="66" spans="1:20" x14ac:dyDescent="0.25">
      <c r="A66" t="s">
        <v>239</v>
      </c>
      <c r="B66" t="s">
        <v>245</v>
      </c>
      <c r="C66">
        <v>139</v>
      </c>
      <c r="D66">
        <v>1</v>
      </c>
      <c r="E66" t="s">
        <v>24745</v>
      </c>
      <c r="F66">
        <v>110</v>
      </c>
      <c r="G66">
        <v>1</v>
      </c>
      <c r="H66" t="s">
        <v>641</v>
      </c>
      <c r="I66" t="s">
        <v>24746</v>
      </c>
      <c r="J66" t="s">
        <v>1314</v>
      </c>
      <c r="K66" t="s">
        <v>644</v>
      </c>
      <c r="L66" t="s">
        <v>645</v>
      </c>
      <c r="M66" t="s">
        <v>24747</v>
      </c>
      <c r="N66" t="s">
        <v>644</v>
      </c>
      <c r="O66" t="s">
        <v>647</v>
      </c>
      <c r="P66" t="s">
        <v>5</v>
      </c>
      <c r="Q66" t="s">
        <v>648</v>
      </c>
      <c r="R66" t="s">
        <v>645</v>
      </c>
      <c r="S66" t="s">
        <v>24748</v>
      </c>
      <c r="T66" t="s">
        <v>24747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24749</v>
      </c>
      <c r="F67">
        <v>100</v>
      </c>
      <c r="G67">
        <v>0</v>
      </c>
      <c r="H67" t="s">
        <v>641</v>
      </c>
      <c r="I67" t="s">
        <v>24750</v>
      </c>
      <c r="J67" t="s">
        <v>1962</v>
      </c>
      <c r="K67" t="s">
        <v>644</v>
      </c>
      <c r="L67" t="s">
        <v>645</v>
      </c>
      <c r="M67" t="s">
        <v>24751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24752</v>
      </c>
      <c r="T67" t="s">
        <v>24753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24754</v>
      </c>
      <c r="F68">
        <v>100</v>
      </c>
      <c r="G68">
        <v>0</v>
      </c>
      <c r="H68" t="s">
        <v>641</v>
      </c>
      <c r="I68" t="s">
        <v>9418</v>
      </c>
      <c r="J68" t="s">
        <v>685</v>
      </c>
      <c r="K68" t="s">
        <v>644</v>
      </c>
      <c r="L68" t="s">
        <v>645</v>
      </c>
      <c r="M68" t="s">
        <v>24755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24756</v>
      </c>
      <c r="T68" t="s">
        <v>24755</v>
      </c>
    </row>
    <row r="69" spans="1:20" x14ac:dyDescent="0.25">
      <c r="A69" t="s">
        <v>147</v>
      </c>
      <c r="B69" t="s">
        <v>148</v>
      </c>
      <c r="C69">
        <v>65</v>
      </c>
      <c r="D69">
        <v>9</v>
      </c>
      <c r="E69" t="s">
        <v>24757</v>
      </c>
      <c r="F69">
        <v>299</v>
      </c>
      <c r="G69">
        <v>0</v>
      </c>
      <c r="H69" t="s">
        <v>641</v>
      </c>
      <c r="I69" t="s">
        <v>24758</v>
      </c>
      <c r="J69" t="s">
        <v>864</v>
      </c>
      <c r="K69" t="s">
        <v>644</v>
      </c>
      <c r="L69" t="s">
        <v>645</v>
      </c>
      <c r="M69" t="s">
        <v>24759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24760</v>
      </c>
      <c r="T69" t="s">
        <v>24759</v>
      </c>
    </row>
    <row r="70" spans="1:20" x14ac:dyDescent="0.25">
      <c r="A70" t="s">
        <v>239</v>
      </c>
      <c r="B70" t="s">
        <v>245</v>
      </c>
      <c r="C70">
        <v>139</v>
      </c>
      <c r="D70">
        <v>2</v>
      </c>
      <c r="E70" t="s">
        <v>24761</v>
      </c>
      <c r="F70">
        <v>217.98</v>
      </c>
      <c r="G70">
        <v>0</v>
      </c>
      <c r="H70" t="s">
        <v>641</v>
      </c>
      <c r="I70" t="s">
        <v>24762</v>
      </c>
      <c r="J70" t="s">
        <v>981</v>
      </c>
      <c r="K70" t="s">
        <v>644</v>
      </c>
      <c r="L70" t="s">
        <v>645</v>
      </c>
      <c r="M70" t="s">
        <v>24763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24764</v>
      </c>
      <c r="T70" t="s">
        <v>24763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3</v>
      </c>
      <c r="E71" t="s">
        <v>24765</v>
      </c>
      <c r="F71">
        <v>100</v>
      </c>
      <c r="G71">
        <v>0</v>
      </c>
      <c r="H71" t="s">
        <v>641</v>
      </c>
      <c r="I71" t="s">
        <v>24766</v>
      </c>
      <c r="J71" t="s">
        <v>685</v>
      </c>
      <c r="K71" t="s">
        <v>644</v>
      </c>
      <c r="L71" t="s">
        <v>645</v>
      </c>
      <c r="M71" t="s">
        <v>24767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24768</v>
      </c>
      <c r="T71" t="s">
        <v>24767</v>
      </c>
    </row>
    <row r="72" spans="1:20" x14ac:dyDescent="0.25">
      <c r="A72" t="s">
        <v>22</v>
      </c>
      <c r="B72" t="s">
        <v>27</v>
      </c>
      <c r="C72">
        <v>69.900000000000006</v>
      </c>
      <c r="D72">
        <v>20</v>
      </c>
      <c r="E72" t="s">
        <v>24769</v>
      </c>
      <c r="F72">
        <v>1600</v>
      </c>
      <c r="G72">
        <v>0</v>
      </c>
      <c r="H72" t="s">
        <v>673</v>
      </c>
      <c r="I72" t="s">
        <v>24770</v>
      </c>
      <c r="J72" t="s">
        <v>24771</v>
      </c>
      <c r="K72" t="s">
        <v>24772</v>
      </c>
      <c r="L72" t="s">
        <v>7321</v>
      </c>
      <c r="M72" t="s">
        <v>24773</v>
      </c>
      <c r="N72" t="s">
        <v>644</v>
      </c>
      <c r="O72" t="s">
        <v>679</v>
      </c>
      <c r="P72" t="s">
        <v>26</v>
      </c>
      <c r="Q72" t="s">
        <v>680</v>
      </c>
      <c r="R72" t="s">
        <v>645</v>
      </c>
      <c r="S72" t="s">
        <v>24774</v>
      </c>
      <c r="T72" t="s">
        <v>24775</v>
      </c>
    </row>
    <row r="73" spans="1:20" x14ac:dyDescent="0.25">
      <c r="A73" t="s">
        <v>147</v>
      </c>
      <c r="B73" t="s">
        <v>148</v>
      </c>
      <c r="C73">
        <v>65</v>
      </c>
      <c r="D73">
        <v>9</v>
      </c>
      <c r="E73" t="s">
        <v>24776</v>
      </c>
      <c r="F73">
        <v>299</v>
      </c>
      <c r="G73">
        <v>0</v>
      </c>
      <c r="H73" t="s">
        <v>641</v>
      </c>
      <c r="I73" t="s">
        <v>12695</v>
      </c>
      <c r="J73" t="s">
        <v>643</v>
      </c>
      <c r="K73" t="s">
        <v>644</v>
      </c>
      <c r="L73" t="s">
        <v>645</v>
      </c>
      <c r="M73" t="s">
        <v>24777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24778</v>
      </c>
      <c r="T73" t="s">
        <v>24777</v>
      </c>
    </row>
    <row r="74" spans="1:20" x14ac:dyDescent="0.25">
      <c r="A74" t="s">
        <v>24</v>
      </c>
      <c r="B74" t="s">
        <v>25</v>
      </c>
      <c r="C74">
        <v>65</v>
      </c>
      <c r="D74">
        <v>2</v>
      </c>
      <c r="E74" t="s">
        <v>24779</v>
      </c>
      <c r="F74">
        <v>330</v>
      </c>
      <c r="G74">
        <v>20</v>
      </c>
      <c r="H74" t="s">
        <v>2006</v>
      </c>
      <c r="I74" t="s">
        <v>24780</v>
      </c>
      <c r="J74" t="s">
        <v>24781</v>
      </c>
      <c r="K74" t="s">
        <v>958</v>
      </c>
      <c r="L74" t="s">
        <v>24782</v>
      </c>
      <c r="M74" t="s">
        <v>24783</v>
      </c>
      <c r="N74" t="s">
        <v>20659</v>
      </c>
      <c r="O74" t="s">
        <v>1890</v>
      </c>
      <c r="P74" t="s">
        <v>1891</v>
      </c>
      <c r="Q74" t="s">
        <v>1892</v>
      </c>
      <c r="R74" t="s">
        <v>645</v>
      </c>
      <c r="S74" t="s">
        <v>24784</v>
      </c>
      <c r="T74" t="s">
        <v>24785</v>
      </c>
    </row>
    <row r="75" spans="1:20" x14ac:dyDescent="0.25">
      <c r="A75" t="s">
        <v>72</v>
      </c>
      <c r="B75" t="s">
        <v>108</v>
      </c>
      <c r="C75">
        <v>100</v>
      </c>
      <c r="D75">
        <v>2</v>
      </c>
      <c r="E75" t="s">
        <v>24779</v>
      </c>
      <c r="F75">
        <v>330</v>
      </c>
      <c r="G75">
        <v>20</v>
      </c>
      <c r="H75" t="s">
        <v>2006</v>
      </c>
      <c r="I75" t="s">
        <v>24780</v>
      </c>
      <c r="J75" t="s">
        <v>24781</v>
      </c>
      <c r="K75" t="s">
        <v>958</v>
      </c>
      <c r="L75" t="s">
        <v>24782</v>
      </c>
      <c r="M75" t="s">
        <v>24783</v>
      </c>
      <c r="N75" t="s">
        <v>20659</v>
      </c>
      <c r="O75" t="s">
        <v>1890</v>
      </c>
      <c r="P75" t="s">
        <v>1891</v>
      </c>
      <c r="Q75" t="s">
        <v>1892</v>
      </c>
      <c r="R75" t="s">
        <v>645</v>
      </c>
      <c r="S75" t="s">
        <v>24784</v>
      </c>
      <c r="T75" t="s">
        <v>24785</v>
      </c>
    </row>
    <row r="76" spans="1:20" x14ac:dyDescent="0.25">
      <c r="A76" t="s">
        <v>240</v>
      </c>
      <c r="B76" t="s">
        <v>246</v>
      </c>
      <c r="C76">
        <v>139</v>
      </c>
      <c r="D76">
        <v>1</v>
      </c>
      <c r="E76" t="s">
        <v>24786</v>
      </c>
      <c r="F76">
        <v>108.99</v>
      </c>
      <c r="G76">
        <v>0</v>
      </c>
      <c r="H76" t="s">
        <v>641</v>
      </c>
      <c r="I76" t="s">
        <v>24787</v>
      </c>
      <c r="J76" t="s">
        <v>2049</v>
      </c>
      <c r="K76" t="s">
        <v>644</v>
      </c>
      <c r="L76" t="s">
        <v>645</v>
      </c>
      <c r="M76" t="s">
        <v>24788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24789</v>
      </c>
      <c r="T76" t="s">
        <v>24788</v>
      </c>
    </row>
    <row r="77" spans="1:20" x14ac:dyDescent="0.25">
      <c r="A77" t="s">
        <v>241</v>
      </c>
      <c r="B77" t="s">
        <v>247</v>
      </c>
      <c r="C77">
        <v>139</v>
      </c>
      <c r="D77">
        <v>1</v>
      </c>
      <c r="E77" t="s">
        <v>24790</v>
      </c>
      <c r="F77">
        <v>217.98</v>
      </c>
      <c r="G77">
        <v>0</v>
      </c>
      <c r="H77" t="s">
        <v>641</v>
      </c>
      <c r="I77" t="s">
        <v>24791</v>
      </c>
      <c r="J77" t="s">
        <v>3382</v>
      </c>
      <c r="K77" t="s">
        <v>644</v>
      </c>
      <c r="L77" t="s">
        <v>645</v>
      </c>
      <c r="M77" t="s">
        <v>24792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24793</v>
      </c>
      <c r="T77" t="s">
        <v>24792</v>
      </c>
    </row>
    <row r="78" spans="1:20" x14ac:dyDescent="0.25">
      <c r="A78" t="s">
        <v>239</v>
      </c>
      <c r="B78" t="s">
        <v>245</v>
      </c>
      <c r="C78">
        <v>139</v>
      </c>
      <c r="D78">
        <v>1</v>
      </c>
      <c r="E78" t="s">
        <v>24790</v>
      </c>
      <c r="F78">
        <v>217.98</v>
      </c>
      <c r="G78">
        <v>0</v>
      </c>
      <c r="H78" t="s">
        <v>641</v>
      </c>
      <c r="I78" t="s">
        <v>24791</v>
      </c>
      <c r="J78" t="s">
        <v>3382</v>
      </c>
      <c r="K78" t="s">
        <v>644</v>
      </c>
      <c r="L78" t="s">
        <v>645</v>
      </c>
      <c r="M78" t="s">
        <v>24792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24793</v>
      </c>
      <c r="T78" t="s">
        <v>24792</v>
      </c>
    </row>
    <row r="79" spans="1:20" x14ac:dyDescent="0.25">
      <c r="A79" t="s">
        <v>240</v>
      </c>
      <c r="B79" t="s">
        <v>246</v>
      </c>
      <c r="C79">
        <v>139</v>
      </c>
      <c r="D79">
        <v>2</v>
      </c>
      <c r="E79" t="s">
        <v>24794</v>
      </c>
      <c r="F79">
        <v>215</v>
      </c>
      <c r="G79">
        <v>0</v>
      </c>
      <c r="H79" t="s">
        <v>2006</v>
      </c>
      <c r="I79" t="s">
        <v>24795</v>
      </c>
      <c r="J79" t="s">
        <v>24796</v>
      </c>
      <c r="K79" t="s">
        <v>5750</v>
      </c>
      <c r="L79" t="s">
        <v>24797</v>
      </c>
      <c r="M79" t="s">
        <v>24788</v>
      </c>
      <c r="N79" t="s">
        <v>20659</v>
      </c>
      <c r="O79" t="s">
        <v>2013</v>
      </c>
      <c r="P79" t="s">
        <v>1891</v>
      </c>
      <c r="Q79" t="s">
        <v>1892</v>
      </c>
      <c r="R79" t="s">
        <v>645</v>
      </c>
      <c r="S79" t="s">
        <v>24798</v>
      </c>
      <c r="T79" t="s">
        <v>24792</v>
      </c>
    </row>
    <row r="80" spans="1:20" x14ac:dyDescent="0.25">
      <c r="A80" t="s">
        <v>601</v>
      </c>
      <c r="B80" t="s">
        <v>602</v>
      </c>
      <c r="C80">
        <v>139</v>
      </c>
      <c r="D80">
        <v>1</v>
      </c>
      <c r="E80" t="s">
        <v>24799</v>
      </c>
      <c r="F80">
        <v>109.99</v>
      </c>
      <c r="G80">
        <v>1</v>
      </c>
      <c r="H80" t="s">
        <v>641</v>
      </c>
      <c r="I80" t="s">
        <v>24800</v>
      </c>
      <c r="J80" t="s">
        <v>771</v>
      </c>
      <c r="K80" t="s">
        <v>644</v>
      </c>
      <c r="L80" t="s">
        <v>645</v>
      </c>
      <c r="M80" t="s">
        <v>24801</v>
      </c>
      <c r="N80" t="s">
        <v>644</v>
      </c>
      <c r="O80" t="s">
        <v>647</v>
      </c>
      <c r="P80" t="s">
        <v>5</v>
      </c>
      <c r="Q80" t="s">
        <v>648</v>
      </c>
      <c r="R80" t="s">
        <v>645</v>
      </c>
      <c r="S80" t="s">
        <v>24802</v>
      </c>
      <c r="T80" t="s">
        <v>24801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24803</v>
      </c>
      <c r="F81">
        <v>100</v>
      </c>
      <c r="G81">
        <v>0</v>
      </c>
      <c r="H81" t="s">
        <v>641</v>
      </c>
      <c r="I81" t="s">
        <v>24804</v>
      </c>
      <c r="J81" t="s">
        <v>685</v>
      </c>
      <c r="K81" t="s">
        <v>644</v>
      </c>
      <c r="L81" t="s">
        <v>645</v>
      </c>
      <c r="M81" t="s">
        <v>24805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24806</v>
      </c>
      <c r="T81" t="s">
        <v>24807</v>
      </c>
    </row>
    <row r="82" spans="1:20" x14ac:dyDescent="0.25">
      <c r="A82" t="s">
        <v>22</v>
      </c>
      <c r="B82" t="s">
        <v>27</v>
      </c>
      <c r="C82">
        <v>66.333333333333329</v>
      </c>
      <c r="D82">
        <v>3</v>
      </c>
      <c r="E82" t="s">
        <v>24808</v>
      </c>
      <c r="F82">
        <v>278</v>
      </c>
      <c r="G82">
        <v>38</v>
      </c>
      <c r="H82" t="s">
        <v>673</v>
      </c>
      <c r="I82" t="s">
        <v>11581</v>
      </c>
      <c r="J82" t="s">
        <v>11582</v>
      </c>
      <c r="K82" t="s">
        <v>11583</v>
      </c>
      <c r="L82" t="s">
        <v>11584</v>
      </c>
      <c r="M82" t="s">
        <v>24809</v>
      </c>
      <c r="N82" t="s">
        <v>644</v>
      </c>
      <c r="O82" t="s">
        <v>679</v>
      </c>
      <c r="P82" t="s">
        <v>26</v>
      </c>
      <c r="Q82" t="s">
        <v>680</v>
      </c>
      <c r="R82" t="s">
        <v>645</v>
      </c>
      <c r="S82" t="s">
        <v>24810</v>
      </c>
      <c r="T82" t="s">
        <v>24805</v>
      </c>
    </row>
    <row r="83" spans="1:20" x14ac:dyDescent="0.25">
      <c r="A83" t="s">
        <v>18</v>
      </c>
      <c r="B83" t="s">
        <v>19</v>
      </c>
      <c r="C83">
        <v>66.666666666666671</v>
      </c>
      <c r="D83">
        <v>6</v>
      </c>
      <c r="E83" t="s">
        <v>24811</v>
      </c>
      <c r="F83">
        <v>200</v>
      </c>
      <c r="G83">
        <v>0</v>
      </c>
      <c r="H83" t="s">
        <v>641</v>
      </c>
      <c r="I83" t="s">
        <v>12566</v>
      </c>
      <c r="J83" t="s">
        <v>736</v>
      </c>
      <c r="K83" t="s">
        <v>644</v>
      </c>
      <c r="L83" t="s">
        <v>645</v>
      </c>
      <c r="M83" t="s">
        <v>24812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24813</v>
      </c>
      <c r="T83" t="s">
        <v>24812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24814</v>
      </c>
      <c r="F84">
        <v>100</v>
      </c>
      <c r="G84">
        <v>0</v>
      </c>
      <c r="H84" t="s">
        <v>641</v>
      </c>
      <c r="I84" t="s">
        <v>24815</v>
      </c>
      <c r="J84" t="s">
        <v>1549</v>
      </c>
      <c r="K84" t="s">
        <v>644</v>
      </c>
      <c r="L84" t="s">
        <v>645</v>
      </c>
      <c r="M84" t="s">
        <v>24812</v>
      </c>
      <c r="N84" t="s">
        <v>644</v>
      </c>
      <c r="O84" t="s">
        <v>668</v>
      </c>
      <c r="P84" t="s">
        <v>5</v>
      </c>
      <c r="Q84" t="s">
        <v>669</v>
      </c>
      <c r="R84" t="s">
        <v>645</v>
      </c>
      <c r="S84" t="s">
        <v>24816</v>
      </c>
      <c r="T84" t="s">
        <v>24812</v>
      </c>
    </row>
    <row r="85" spans="1:20" x14ac:dyDescent="0.25">
      <c r="A85" t="s">
        <v>147</v>
      </c>
      <c r="B85" t="s">
        <v>148</v>
      </c>
      <c r="C85">
        <v>33.333333333333336</v>
      </c>
      <c r="D85">
        <v>3</v>
      </c>
      <c r="E85" t="s">
        <v>24817</v>
      </c>
      <c r="F85">
        <v>100</v>
      </c>
      <c r="G85">
        <v>0</v>
      </c>
      <c r="H85" t="s">
        <v>641</v>
      </c>
      <c r="I85" t="s">
        <v>6356</v>
      </c>
      <c r="J85" t="s">
        <v>685</v>
      </c>
      <c r="K85" t="s">
        <v>644</v>
      </c>
      <c r="L85" t="s">
        <v>645</v>
      </c>
      <c r="M85" t="s">
        <v>24818</v>
      </c>
      <c r="N85" t="s">
        <v>644</v>
      </c>
      <c r="O85" t="s">
        <v>668</v>
      </c>
      <c r="P85" t="s">
        <v>5</v>
      </c>
      <c r="Q85" t="s">
        <v>669</v>
      </c>
      <c r="R85" t="s">
        <v>24819</v>
      </c>
      <c r="S85" t="s">
        <v>24820</v>
      </c>
      <c r="T85" t="s">
        <v>24818</v>
      </c>
    </row>
    <row r="86" spans="1:20" x14ac:dyDescent="0.25">
      <c r="A86" t="s">
        <v>147</v>
      </c>
      <c r="B86" t="s">
        <v>148</v>
      </c>
      <c r="C86">
        <v>50</v>
      </c>
      <c r="D86">
        <v>6</v>
      </c>
      <c r="E86" t="s">
        <v>24821</v>
      </c>
      <c r="F86">
        <v>200</v>
      </c>
      <c r="G86">
        <v>0</v>
      </c>
      <c r="H86" t="s">
        <v>641</v>
      </c>
      <c r="I86" t="s">
        <v>24822</v>
      </c>
      <c r="J86" t="s">
        <v>666</v>
      </c>
      <c r="K86" t="s">
        <v>644</v>
      </c>
      <c r="L86" t="s">
        <v>645</v>
      </c>
      <c r="M86" t="s">
        <v>24818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24823</v>
      </c>
      <c r="T86" t="s">
        <v>24818</v>
      </c>
    </row>
    <row r="87" spans="1:20" x14ac:dyDescent="0.25">
      <c r="A87" t="s">
        <v>147</v>
      </c>
      <c r="B87" t="s">
        <v>148</v>
      </c>
      <c r="C87">
        <v>50</v>
      </c>
      <c r="D87">
        <v>6</v>
      </c>
      <c r="E87" t="s">
        <v>24824</v>
      </c>
      <c r="F87">
        <v>200</v>
      </c>
      <c r="G87">
        <v>0</v>
      </c>
      <c r="H87" t="s">
        <v>641</v>
      </c>
      <c r="I87" t="s">
        <v>1058</v>
      </c>
      <c r="J87" t="s">
        <v>967</v>
      </c>
      <c r="K87" t="s">
        <v>644</v>
      </c>
      <c r="L87" t="s">
        <v>645</v>
      </c>
      <c r="M87" t="s">
        <v>24818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24825</v>
      </c>
      <c r="T87" t="s">
        <v>24818</v>
      </c>
    </row>
    <row r="88" spans="1:20" x14ac:dyDescent="0.25">
      <c r="A88" t="s">
        <v>241</v>
      </c>
      <c r="B88" t="s">
        <v>247</v>
      </c>
      <c r="C88">
        <v>139</v>
      </c>
      <c r="D88">
        <v>1</v>
      </c>
      <c r="E88" t="s">
        <v>24826</v>
      </c>
      <c r="F88">
        <v>108.99</v>
      </c>
      <c r="G88">
        <v>0</v>
      </c>
      <c r="H88" t="s">
        <v>641</v>
      </c>
      <c r="I88" t="s">
        <v>24827</v>
      </c>
      <c r="J88" t="s">
        <v>661</v>
      </c>
      <c r="K88" t="s">
        <v>644</v>
      </c>
      <c r="L88" t="s">
        <v>645</v>
      </c>
      <c r="M88" t="s">
        <v>24828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24829</v>
      </c>
      <c r="T88" t="s">
        <v>24828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24830</v>
      </c>
      <c r="F89">
        <v>100</v>
      </c>
      <c r="G89">
        <v>0</v>
      </c>
      <c r="H89" t="s">
        <v>641</v>
      </c>
      <c r="I89" t="s">
        <v>24831</v>
      </c>
      <c r="J89" t="s">
        <v>666</v>
      </c>
      <c r="K89" t="s">
        <v>644</v>
      </c>
      <c r="L89" t="s">
        <v>645</v>
      </c>
      <c r="M89" t="s">
        <v>24832</v>
      </c>
      <c r="N89" t="s">
        <v>644</v>
      </c>
      <c r="O89" t="s">
        <v>647</v>
      </c>
      <c r="P89" t="s">
        <v>5</v>
      </c>
      <c r="Q89" t="s">
        <v>648</v>
      </c>
      <c r="R89" t="s">
        <v>24833</v>
      </c>
      <c r="S89" t="s">
        <v>24834</v>
      </c>
      <c r="T89" t="s">
        <v>24835</v>
      </c>
    </row>
    <row r="90" spans="1:20" x14ac:dyDescent="0.25">
      <c r="A90" t="s">
        <v>240</v>
      </c>
      <c r="B90" t="s">
        <v>246</v>
      </c>
      <c r="C90">
        <v>139</v>
      </c>
      <c r="D90">
        <v>2</v>
      </c>
      <c r="E90" t="s">
        <v>24836</v>
      </c>
      <c r="F90">
        <v>217.98</v>
      </c>
      <c r="G90">
        <v>0</v>
      </c>
      <c r="H90" t="s">
        <v>641</v>
      </c>
      <c r="I90" t="s">
        <v>24837</v>
      </c>
      <c r="J90" t="s">
        <v>1018</v>
      </c>
      <c r="K90" t="s">
        <v>644</v>
      </c>
      <c r="L90" t="s">
        <v>645</v>
      </c>
      <c r="M90" t="s">
        <v>24838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24839</v>
      </c>
      <c r="T90" t="s">
        <v>24838</v>
      </c>
    </row>
    <row r="91" spans="1:20" x14ac:dyDescent="0.25">
      <c r="A91" t="s">
        <v>147</v>
      </c>
      <c r="B91" t="s">
        <v>148</v>
      </c>
      <c r="C91">
        <v>50</v>
      </c>
      <c r="D91">
        <v>36</v>
      </c>
      <c r="E91" t="s">
        <v>24840</v>
      </c>
      <c r="F91">
        <v>1200</v>
      </c>
      <c r="G91">
        <v>0</v>
      </c>
      <c r="H91" t="s">
        <v>641</v>
      </c>
      <c r="I91" t="s">
        <v>1058</v>
      </c>
      <c r="J91" t="s">
        <v>967</v>
      </c>
      <c r="K91" t="s">
        <v>644</v>
      </c>
      <c r="L91" t="s">
        <v>645</v>
      </c>
      <c r="M91" t="s">
        <v>24841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24842</v>
      </c>
      <c r="T91" t="s">
        <v>24841</v>
      </c>
    </row>
    <row r="92" spans="1:20" x14ac:dyDescent="0.25">
      <c r="A92" t="s">
        <v>22</v>
      </c>
      <c r="B92" t="s">
        <v>27</v>
      </c>
      <c r="C92">
        <v>66.333333333333329</v>
      </c>
      <c r="D92">
        <v>3</v>
      </c>
      <c r="E92" t="s">
        <v>24843</v>
      </c>
      <c r="F92">
        <v>240</v>
      </c>
      <c r="G92">
        <v>0</v>
      </c>
      <c r="H92" t="s">
        <v>673</v>
      </c>
      <c r="I92" t="s">
        <v>1356</v>
      </c>
      <c r="J92" t="s">
        <v>24844</v>
      </c>
      <c r="K92" t="s">
        <v>18499</v>
      </c>
      <c r="L92" t="s">
        <v>8531</v>
      </c>
      <c r="M92" t="s">
        <v>24845</v>
      </c>
      <c r="N92" t="s">
        <v>644</v>
      </c>
      <c r="O92" t="s">
        <v>679</v>
      </c>
      <c r="P92" t="s">
        <v>26</v>
      </c>
      <c r="Q92" t="s">
        <v>680</v>
      </c>
      <c r="R92" t="s">
        <v>645</v>
      </c>
      <c r="S92" t="s">
        <v>24846</v>
      </c>
      <c r="T92" t="s">
        <v>24847</v>
      </c>
    </row>
    <row r="93" spans="1:20" x14ac:dyDescent="0.25">
      <c r="A93" t="s">
        <v>101</v>
      </c>
      <c r="B93" t="s">
        <v>74</v>
      </c>
      <c r="C93">
        <v>120</v>
      </c>
      <c r="D93">
        <v>1</v>
      </c>
      <c r="E93" t="s">
        <v>24848</v>
      </c>
      <c r="F93">
        <v>297</v>
      </c>
      <c r="G93">
        <v>0</v>
      </c>
      <c r="H93" t="s">
        <v>641</v>
      </c>
      <c r="I93" t="s">
        <v>9986</v>
      </c>
      <c r="J93" t="s">
        <v>745</v>
      </c>
      <c r="K93" t="s">
        <v>644</v>
      </c>
      <c r="L93" t="s">
        <v>645</v>
      </c>
      <c r="M93" t="s">
        <v>24849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24850</v>
      </c>
      <c r="T93" t="s">
        <v>24849</v>
      </c>
    </row>
    <row r="94" spans="1:20" x14ac:dyDescent="0.25">
      <c r="A94" t="s">
        <v>101</v>
      </c>
      <c r="B94" t="s">
        <v>74</v>
      </c>
      <c r="C94">
        <v>120</v>
      </c>
      <c r="D94">
        <v>2</v>
      </c>
      <c r="E94" t="s">
        <v>24848</v>
      </c>
      <c r="F94">
        <v>297</v>
      </c>
      <c r="G94">
        <v>0</v>
      </c>
      <c r="H94" t="s">
        <v>641</v>
      </c>
      <c r="I94" t="s">
        <v>9986</v>
      </c>
      <c r="J94" t="s">
        <v>745</v>
      </c>
      <c r="K94" t="s">
        <v>644</v>
      </c>
      <c r="L94" t="s">
        <v>645</v>
      </c>
      <c r="M94" t="s">
        <v>24849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24850</v>
      </c>
      <c r="T94" t="s">
        <v>24849</v>
      </c>
    </row>
    <row r="95" spans="1:20" x14ac:dyDescent="0.25">
      <c r="A95" t="s">
        <v>18</v>
      </c>
      <c r="B95" t="s">
        <v>19</v>
      </c>
      <c r="C95">
        <v>66.666666666666671</v>
      </c>
      <c r="D95">
        <v>3</v>
      </c>
      <c r="E95" t="s">
        <v>24851</v>
      </c>
      <c r="F95">
        <v>135</v>
      </c>
      <c r="G95">
        <v>35</v>
      </c>
      <c r="H95" t="s">
        <v>641</v>
      </c>
      <c r="I95" t="s">
        <v>24852</v>
      </c>
      <c r="J95" t="s">
        <v>694</v>
      </c>
      <c r="K95" t="s">
        <v>644</v>
      </c>
      <c r="L95" t="s">
        <v>645</v>
      </c>
      <c r="M95" t="s">
        <v>24853</v>
      </c>
      <c r="N95" t="s">
        <v>644</v>
      </c>
      <c r="O95" t="s">
        <v>668</v>
      </c>
      <c r="P95" t="s">
        <v>5</v>
      </c>
      <c r="Q95" t="s">
        <v>669</v>
      </c>
      <c r="R95" t="s">
        <v>645</v>
      </c>
      <c r="S95" t="s">
        <v>24854</v>
      </c>
      <c r="T95" t="s">
        <v>24853</v>
      </c>
    </row>
    <row r="96" spans="1:20" x14ac:dyDescent="0.25">
      <c r="A96" t="s">
        <v>147</v>
      </c>
      <c r="B96" t="s">
        <v>148</v>
      </c>
      <c r="C96">
        <v>50</v>
      </c>
      <c r="D96">
        <v>12</v>
      </c>
      <c r="E96" t="s">
        <v>24855</v>
      </c>
      <c r="F96">
        <v>400</v>
      </c>
      <c r="G96">
        <v>0</v>
      </c>
      <c r="H96" t="s">
        <v>641</v>
      </c>
      <c r="I96" t="s">
        <v>24856</v>
      </c>
      <c r="J96" t="s">
        <v>1126</v>
      </c>
      <c r="K96" t="s">
        <v>644</v>
      </c>
      <c r="L96" t="s">
        <v>645</v>
      </c>
      <c r="M96" t="s">
        <v>24857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24858</v>
      </c>
      <c r="T96" t="s">
        <v>24857</v>
      </c>
    </row>
    <row r="97" spans="1:20" x14ac:dyDescent="0.25">
      <c r="A97" t="s">
        <v>240</v>
      </c>
      <c r="B97" t="s">
        <v>246</v>
      </c>
      <c r="C97">
        <v>139</v>
      </c>
      <c r="D97">
        <v>1</v>
      </c>
      <c r="E97" t="s">
        <v>24859</v>
      </c>
      <c r="F97">
        <v>118.99</v>
      </c>
      <c r="G97">
        <v>10</v>
      </c>
      <c r="H97" t="s">
        <v>641</v>
      </c>
      <c r="I97" t="s">
        <v>24860</v>
      </c>
      <c r="J97" t="s">
        <v>2343</v>
      </c>
      <c r="K97" t="s">
        <v>644</v>
      </c>
      <c r="L97" t="s">
        <v>645</v>
      </c>
      <c r="M97" t="s">
        <v>24857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24861</v>
      </c>
      <c r="T97" t="s">
        <v>24857</v>
      </c>
    </row>
    <row r="98" spans="1:20" x14ac:dyDescent="0.25">
      <c r="A98" t="s">
        <v>147</v>
      </c>
      <c r="B98" t="s">
        <v>148</v>
      </c>
      <c r="C98">
        <v>65</v>
      </c>
      <c r="D98">
        <v>2</v>
      </c>
      <c r="E98" t="s">
        <v>24862</v>
      </c>
      <c r="F98">
        <v>70</v>
      </c>
      <c r="G98">
        <v>0</v>
      </c>
      <c r="H98" t="s">
        <v>641</v>
      </c>
      <c r="I98" t="s">
        <v>7266</v>
      </c>
      <c r="J98" t="s">
        <v>666</v>
      </c>
      <c r="K98" t="s">
        <v>644</v>
      </c>
      <c r="L98" t="s">
        <v>645</v>
      </c>
      <c r="M98" t="s">
        <v>24863</v>
      </c>
      <c r="N98" t="s">
        <v>644</v>
      </c>
      <c r="O98" t="s">
        <v>668</v>
      </c>
      <c r="P98" t="s">
        <v>5</v>
      </c>
      <c r="Q98" t="s">
        <v>669</v>
      </c>
      <c r="R98" t="s">
        <v>24864</v>
      </c>
      <c r="S98" t="s">
        <v>24865</v>
      </c>
      <c r="T98" t="s">
        <v>24863</v>
      </c>
    </row>
    <row r="99" spans="1:20" x14ac:dyDescent="0.25">
      <c r="A99" t="s">
        <v>22</v>
      </c>
      <c r="B99" t="s">
        <v>27</v>
      </c>
      <c r="C99">
        <v>66.333333333333329</v>
      </c>
      <c r="D99">
        <v>3</v>
      </c>
      <c r="E99" t="s">
        <v>24866</v>
      </c>
      <c r="F99">
        <v>220</v>
      </c>
      <c r="G99">
        <v>0</v>
      </c>
      <c r="H99" t="s">
        <v>729</v>
      </c>
      <c r="I99" t="s">
        <v>10112</v>
      </c>
      <c r="J99" t="s">
        <v>1508</v>
      </c>
      <c r="K99" t="s">
        <v>644</v>
      </c>
      <c r="L99" t="s">
        <v>645</v>
      </c>
      <c r="M99" t="s">
        <v>24867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24868</v>
      </c>
      <c r="T99" t="s">
        <v>24867</v>
      </c>
    </row>
    <row r="100" spans="1:20" x14ac:dyDescent="0.25">
      <c r="A100" t="s">
        <v>147</v>
      </c>
      <c r="B100" t="s">
        <v>148</v>
      </c>
      <c r="C100">
        <v>65</v>
      </c>
      <c r="D100">
        <v>1</v>
      </c>
      <c r="E100" t="s">
        <v>24869</v>
      </c>
      <c r="F100">
        <v>35</v>
      </c>
      <c r="G100">
        <v>0</v>
      </c>
      <c r="H100" t="s">
        <v>641</v>
      </c>
      <c r="I100" t="s">
        <v>24870</v>
      </c>
      <c r="J100" t="s">
        <v>661</v>
      </c>
      <c r="K100" t="s">
        <v>644</v>
      </c>
      <c r="L100" t="s">
        <v>645</v>
      </c>
      <c r="M100" t="s">
        <v>24871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24872</v>
      </c>
      <c r="T100" t="s">
        <v>24873</v>
      </c>
    </row>
    <row r="101" spans="1:20" x14ac:dyDescent="0.25">
      <c r="A101" t="s">
        <v>22</v>
      </c>
      <c r="B101" t="s">
        <v>27</v>
      </c>
      <c r="C101">
        <v>120</v>
      </c>
      <c r="D101">
        <v>1</v>
      </c>
      <c r="E101" t="s">
        <v>24874</v>
      </c>
      <c r="F101">
        <v>90</v>
      </c>
      <c r="G101">
        <v>0</v>
      </c>
      <c r="H101" t="s">
        <v>641</v>
      </c>
      <c r="I101" t="s">
        <v>2276</v>
      </c>
      <c r="J101" t="s">
        <v>864</v>
      </c>
      <c r="K101" t="s">
        <v>644</v>
      </c>
      <c r="L101" t="s">
        <v>645</v>
      </c>
      <c r="M101" t="s">
        <v>24875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24876</v>
      </c>
      <c r="T101" t="s">
        <v>24875</v>
      </c>
    </row>
    <row r="102" spans="1:20" x14ac:dyDescent="0.25">
      <c r="A102" t="s">
        <v>22</v>
      </c>
      <c r="B102" t="s">
        <v>27</v>
      </c>
      <c r="C102">
        <v>66.333333333333329</v>
      </c>
      <c r="D102">
        <v>3</v>
      </c>
      <c r="E102" t="s">
        <v>24877</v>
      </c>
      <c r="F102">
        <v>220</v>
      </c>
      <c r="G102">
        <v>0</v>
      </c>
      <c r="H102" t="s">
        <v>729</v>
      </c>
      <c r="I102" t="s">
        <v>782</v>
      </c>
      <c r="J102" t="s">
        <v>788</v>
      </c>
      <c r="K102" t="s">
        <v>644</v>
      </c>
      <c r="L102" t="s">
        <v>645</v>
      </c>
      <c r="M102" t="s">
        <v>24878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24879</v>
      </c>
      <c r="T102" t="s">
        <v>24878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24880</v>
      </c>
      <c r="F103">
        <v>100</v>
      </c>
      <c r="G103">
        <v>0</v>
      </c>
      <c r="H103" t="s">
        <v>641</v>
      </c>
      <c r="I103" t="s">
        <v>24881</v>
      </c>
      <c r="J103" t="s">
        <v>736</v>
      </c>
      <c r="K103" t="s">
        <v>644</v>
      </c>
      <c r="L103" t="s">
        <v>645</v>
      </c>
      <c r="M103" t="s">
        <v>24882</v>
      </c>
      <c r="N103" t="s">
        <v>644</v>
      </c>
      <c r="O103" t="s">
        <v>668</v>
      </c>
      <c r="P103" t="s">
        <v>5</v>
      </c>
      <c r="Q103" t="s">
        <v>669</v>
      </c>
      <c r="R103" t="s">
        <v>645</v>
      </c>
      <c r="S103" t="s">
        <v>24883</v>
      </c>
      <c r="T103" t="s">
        <v>24882</v>
      </c>
    </row>
    <row r="104" spans="1:20" x14ac:dyDescent="0.25">
      <c r="A104" t="s">
        <v>18</v>
      </c>
      <c r="B104" t="s">
        <v>19</v>
      </c>
      <c r="C104">
        <v>66.666666666666671</v>
      </c>
      <c r="D104">
        <v>3</v>
      </c>
      <c r="E104" t="s">
        <v>24884</v>
      </c>
      <c r="F104">
        <v>499.98</v>
      </c>
      <c r="G104">
        <v>0</v>
      </c>
      <c r="H104" t="s">
        <v>641</v>
      </c>
      <c r="I104" t="s">
        <v>24885</v>
      </c>
      <c r="J104" t="s">
        <v>685</v>
      </c>
      <c r="K104" t="s">
        <v>644</v>
      </c>
      <c r="L104" t="s">
        <v>645</v>
      </c>
      <c r="M104" t="s">
        <v>24886</v>
      </c>
      <c r="N104" t="s">
        <v>644</v>
      </c>
      <c r="O104" t="s">
        <v>668</v>
      </c>
      <c r="P104" t="s">
        <v>5</v>
      </c>
      <c r="Q104" t="s">
        <v>669</v>
      </c>
      <c r="R104" t="s">
        <v>645</v>
      </c>
      <c r="S104" t="s">
        <v>24887</v>
      </c>
      <c r="T104" t="s">
        <v>24888</v>
      </c>
    </row>
    <row r="105" spans="1:20" x14ac:dyDescent="0.25">
      <c r="A105" t="s">
        <v>99</v>
      </c>
      <c r="B105" t="s">
        <v>100</v>
      </c>
      <c r="C105">
        <v>10</v>
      </c>
      <c r="D105">
        <v>40</v>
      </c>
      <c r="E105" t="s">
        <v>24884</v>
      </c>
      <c r="F105">
        <v>499.98</v>
      </c>
      <c r="G105">
        <v>0</v>
      </c>
      <c r="H105" t="s">
        <v>641</v>
      </c>
      <c r="I105" t="s">
        <v>24885</v>
      </c>
      <c r="J105" t="s">
        <v>685</v>
      </c>
      <c r="K105" t="s">
        <v>644</v>
      </c>
      <c r="L105" t="s">
        <v>645</v>
      </c>
      <c r="M105" t="s">
        <v>24886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24887</v>
      </c>
      <c r="T105" t="s">
        <v>24888</v>
      </c>
    </row>
    <row r="106" spans="1:20" x14ac:dyDescent="0.25">
      <c r="A106" t="s">
        <v>601</v>
      </c>
      <c r="B106" t="s">
        <v>602</v>
      </c>
      <c r="C106">
        <v>139</v>
      </c>
      <c r="D106">
        <v>1</v>
      </c>
      <c r="E106" t="s">
        <v>24889</v>
      </c>
      <c r="F106">
        <v>108.99</v>
      </c>
      <c r="G106">
        <v>0</v>
      </c>
      <c r="H106" t="s">
        <v>641</v>
      </c>
      <c r="I106" t="s">
        <v>24890</v>
      </c>
      <c r="J106" t="s">
        <v>690</v>
      </c>
      <c r="K106" t="s">
        <v>644</v>
      </c>
      <c r="L106" t="s">
        <v>645</v>
      </c>
      <c r="M106" t="s">
        <v>24891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24892</v>
      </c>
      <c r="T106" t="s">
        <v>24891</v>
      </c>
    </row>
    <row r="107" spans="1:20" x14ac:dyDescent="0.25">
      <c r="A107" t="s">
        <v>22</v>
      </c>
      <c r="B107" t="s">
        <v>27</v>
      </c>
      <c r="C107">
        <v>100</v>
      </c>
      <c r="D107">
        <v>20</v>
      </c>
      <c r="E107" t="s">
        <v>24893</v>
      </c>
      <c r="F107">
        <v>1830</v>
      </c>
      <c r="G107">
        <v>30</v>
      </c>
      <c r="H107" t="s">
        <v>2006</v>
      </c>
      <c r="I107" t="s">
        <v>24894</v>
      </c>
      <c r="J107" t="s">
        <v>24895</v>
      </c>
      <c r="K107" t="s">
        <v>1608</v>
      </c>
      <c r="L107" t="s">
        <v>24896</v>
      </c>
      <c r="M107" t="s">
        <v>24897</v>
      </c>
      <c r="N107" t="s">
        <v>20659</v>
      </c>
      <c r="O107" t="s">
        <v>2013</v>
      </c>
      <c r="P107" t="s">
        <v>1891</v>
      </c>
      <c r="Q107" t="s">
        <v>1892</v>
      </c>
      <c r="R107" t="s">
        <v>645</v>
      </c>
      <c r="S107" t="s">
        <v>24898</v>
      </c>
      <c r="T107" t="s">
        <v>24899</v>
      </c>
    </row>
    <row r="108" spans="1:20" x14ac:dyDescent="0.25">
      <c r="A108" t="s">
        <v>147</v>
      </c>
      <c r="B108" t="s">
        <v>148</v>
      </c>
      <c r="C108">
        <v>65</v>
      </c>
      <c r="D108">
        <v>1</v>
      </c>
      <c r="E108" t="s">
        <v>24900</v>
      </c>
      <c r="F108">
        <v>39</v>
      </c>
      <c r="G108">
        <v>0</v>
      </c>
      <c r="H108" t="s">
        <v>641</v>
      </c>
      <c r="I108" t="s">
        <v>20839</v>
      </c>
      <c r="J108" t="s">
        <v>714</v>
      </c>
      <c r="K108" t="s">
        <v>644</v>
      </c>
      <c r="L108" t="s">
        <v>645</v>
      </c>
      <c r="M108" t="s">
        <v>24901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24902</v>
      </c>
      <c r="T108" t="s">
        <v>24901</v>
      </c>
    </row>
    <row r="109" spans="1:20" x14ac:dyDescent="0.25">
      <c r="A109" t="s">
        <v>101</v>
      </c>
      <c r="B109" t="s">
        <v>74</v>
      </c>
      <c r="C109">
        <v>120</v>
      </c>
      <c r="D109">
        <v>1</v>
      </c>
      <c r="E109" t="s">
        <v>24903</v>
      </c>
      <c r="F109">
        <v>99</v>
      </c>
      <c r="G109">
        <v>0</v>
      </c>
      <c r="H109" t="s">
        <v>641</v>
      </c>
      <c r="I109" t="s">
        <v>3613</v>
      </c>
      <c r="J109" t="s">
        <v>736</v>
      </c>
      <c r="K109" t="s">
        <v>644</v>
      </c>
      <c r="L109" t="s">
        <v>645</v>
      </c>
      <c r="M109" t="s">
        <v>24904</v>
      </c>
      <c r="N109" t="s">
        <v>644</v>
      </c>
      <c r="O109" t="s">
        <v>732</v>
      </c>
      <c r="P109" t="s">
        <v>5</v>
      </c>
      <c r="Q109" t="s">
        <v>669</v>
      </c>
      <c r="R109" t="s">
        <v>645</v>
      </c>
      <c r="S109" t="s">
        <v>24905</v>
      </c>
      <c r="T109" t="s">
        <v>24904</v>
      </c>
    </row>
    <row r="110" spans="1:20" x14ac:dyDescent="0.25">
      <c r="A110" t="s">
        <v>22</v>
      </c>
      <c r="B110" t="s">
        <v>213</v>
      </c>
      <c r="C110">
        <v>58.15</v>
      </c>
      <c r="D110">
        <v>2</v>
      </c>
      <c r="E110" t="s">
        <v>24906</v>
      </c>
      <c r="F110">
        <v>123.8</v>
      </c>
      <c r="G110">
        <v>7.5</v>
      </c>
      <c r="H110" t="s">
        <v>805</v>
      </c>
      <c r="I110" t="s">
        <v>24907</v>
      </c>
      <c r="J110" t="s">
        <v>24908</v>
      </c>
      <c r="K110" t="s">
        <v>7477</v>
      </c>
      <c r="L110" t="s">
        <v>24909</v>
      </c>
      <c r="M110" t="s">
        <v>24904</v>
      </c>
      <c r="N110" t="s">
        <v>644</v>
      </c>
      <c r="O110" t="s">
        <v>811</v>
      </c>
      <c r="P110" t="s">
        <v>23</v>
      </c>
      <c r="Q110" t="s">
        <v>812</v>
      </c>
      <c r="R110" t="s">
        <v>645</v>
      </c>
      <c r="S110" t="s">
        <v>24910</v>
      </c>
      <c r="T110" t="s">
        <v>24904</v>
      </c>
    </row>
    <row r="111" spans="1:20" x14ac:dyDescent="0.25">
      <c r="A111" t="s">
        <v>72</v>
      </c>
      <c r="B111" t="s">
        <v>3385</v>
      </c>
      <c r="C111">
        <v>120</v>
      </c>
      <c r="D111">
        <v>1</v>
      </c>
      <c r="E111" t="s">
        <v>24911</v>
      </c>
      <c r="F111">
        <v>220</v>
      </c>
      <c r="G111">
        <v>0</v>
      </c>
      <c r="H111" t="s">
        <v>641</v>
      </c>
      <c r="I111" t="s">
        <v>24912</v>
      </c>
      <c r="J111" t="s">
        <v>1863</v>
      </c>
      <c r="K111" t="s">
        <v>644</v>
      </c>
      <c r="L111" t="s">
        <v>645</v>
      </c>
      <c r="M111" t="s">
        <v>24913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24914</v>
      </c>
      <c r="T111" t="s">
        <v>24913</v>
      </c>
    </row>
    <row r="112" spans="1:20" x14ac:dyDescent="0.25">
      <c r="A112" t="s">
        <v>147</v>
      </c>
      <c r="B112" t="s">
        <v>148</v>
      </c>
      <c r="C112">
        <v>65</v>
      </c>
      <c r="D112">
        <v>2</v>
      </c>
      <c r="E112" t="s">
        <v>24911</v>
      </c>
      <c r="F112">
        <v>220</v>
      </c>
      <c r="G112">
        <v>0</v>
      </c>
      <c r="H112" t="s">
        <v>641</v>
      </c>
      <c r="I112" t="s">
        <v>24912</v>
      </c>
      <c r="J112" t="s">
        <v>1863</v>
      </c>
      <c r="K112" t="s">
        <v>644</v>
      </c>
      <c r="L112" t="s">
        <v>645</v>
      </c>
      <c r="M112" t="s">
        <v>24913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24914</v>
      </c>
      <c r="T112" t="s">
        <v>24913</v>
      </c>
    </row>
    <row r="113" spans="1:20" x14ac:dyDescent="0.25">
      <c r="A113" t="s">
        <v>147</v>
      </c>
      <c r="B113" t="s">
        <v>148</v>
      </c>
      <c r="C113">
        <v>65</v>
      </c>
      <c r="D113">
        <v>18</v>
      </c>
      <c r="E113" t="s">
        <v>24915</v>
      </c>
      <c r="F113">
        <v>598</v>
      </c>
      <c r="G113">
        <v>0</v>
      </c>
      <c r="H113" t="s">
        <v>641</v>
      </c>
      <c r="I113" t="s">
        <v>24916</v>
      </c>
      <c r="J113" t="s">
        <v>1375</v>
      </c>
      <c r="K113" t="s">
        <v>644</v>
      </c>
      <c r="L113" t="s">
        <v>645</v>
      </c>
      <c r="M113" t="s">
        <v>24917</v>
      </c>
      <c r="N113" t="s">
        <v>644</v>
      </c>
      <c r="O113" t="s">
        <v>668</v>
      </c>
      <c r="P113" t="s">
        <v>5</v>
      </c>
      <c r="Q113" t="s">
        <v>669</v>
      </c>
      <c r="R113" t="s">
        <v>645</v>
      </c>
      <c r="S113" t="s">
        <v>24918</v>
      </c>
      <c r="T113" t="s">
        <v>24913</v>
      </c>
    </row>
    <row r="114" spans="1:20" x14ac:dyDescent="0.25">
      <c r="A114" t="s">
        <v>22</v>
      </c>
      <c r="B114" t="s">
        <v>27</v>
      </c>
      <c r="C114">
        <v>120</v>
      </c>
      <c r="D114">
        <v>2</v>
      </c>
      <c r="E114" t="s">
        <v>24919</v>
      </c>
      <c r="F114">
        <v>170</v>
      </c>
      <c r="G114">
        <v>0</v>
      </c>
      <c r="H114" t="s">
        <v>641</v>
      </c>
      <c r="I114" t="s">
        <v>24920</v>
      </c>
      <c r="J114" t="s">
        <v>666</v>
      </c>
      <c r="K114" t="s">
        <v>644</v>
      </c>
      <c r="L114" t="s">
        <v>645</v>
      </c>
      <c r="M114" t="s">
        <v>24921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24922</v>
      </c>
      <c r="T114" t="s">
        <v>24923</v>
      </c>
    </row>
    <row r="115" spans="1:20" x14ac:dyDescent="0.25">
      <c r="A115" t="s">
        <v>18</v>
      </c>
      <c r="B115" t="s">
        <v>19</v>
      </c>
      <c r="C115">
        <v>66.666666666666671</v>
      </c>
      <c r="D115">
        <v>3</v>
      </c>
      <c r="E115" t="s">
        <v>24924</v>
      </c>
      <c r="F115">
        <v>110</v>
      </c>
      <c r="G115">
        <v>10</v>
      </c>
      <c r="H115" t="s">
        <v>641</v>
      </c>
      <c r="I115" t="s">
        <v>24925</v>
      </c>
      <c r="J115" t="s">
        <v>981</v>
      </c>
      <c r="K115" t="s">
        <v>644</v>
      </c>
      <c r="L115" t="s">
        <v>645</v>
      </c>
      <c r="M115" t="s">
        <v>24926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24927</v>
      </c>
      <c r="T115" t="s">
        <v>24926</v>
      </c>
    </row>
    <row r="116" spans="1:20" x14ac:dyDescent="0.25">
      <c r="A116" t="s">
        <v>147</v>
      </c>
      <c r="B116" t="s">
        <v>148</v>
      </c>
      <c r="C116">
        <v>65</v>
      </c>
      <c r="D116">
        <v>1</v>
      </c>
      <c r="E116" t="s">
        <v>24928</v>
      </c>
      <c r="F116">
        <v>35</v>
      </c>
      <c r="G116">
        <v>0</v>
      </c>
      <c r="H116" t="s">
        <v>641</v>
      </c>
      <c r="I116" t="s">
        <v>24929</v>
      </c>
      <c r="J116" t="s">
        <v>864</v>
      </c>
      <c r="K116" t="s">
        <v>644</v>
      </c>
      <c r="L116" t="s">
        <v>645</v>
      </c>
      <c r="M116" t="s">
        <v>24930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24931</v>
      </c>
      <c r="T116" t="s">
        <v>24930</v>
      </c>
    </row>
    <row r="117" spans="1:20" x14ac:dyDescent="0.25">
      <c r="A117" t="s">
        <v>147</v>
      </c>
      <c r="B117" t="s">
        <v>148</v>
      </c>
      <c r="C117">
        <v>65</v>
      </c>
      <c r="D117">
        <v>3</v>
      </c>
      <c r="E117" t="s">
        <v>24932</v>
      </c>
      <c r="F117">
        <v>105</v>
      </c>
      <c r="G117">
        <v>0</v>
      </c>
      <c r="H117" t="s">
        <v>641</v>
      </c>
      <c r="I117" t="s">
        <v>2151</v>
      </c>
      <c r="J117" t="s">
        <v>685</v>
      </c>
      <c r="K117" t="s">
        <v>644</v>
      </c>
      <c r="L117" t="s">
        <v>645</v>
      </c>
      <c r="M117" t="s">
        <v>24930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24933</v>
      </c>
      <c r="T117" t="s">
        <v>24930</v>
      </c>
    </row>
    <row r="118" spans="1:20" x14ac:dyDescent="0.25">
      <c r="A118" t="s">
        <v>241</v>
      </c>
      <c r="B118" t="s">
        <v>247</v>
      </c>
      <c r="C118">
        <v>139</v>
      </c>
      <c r="D118">
        <v>1</v>
      </c>
      <c r="E118" t="s">
        <v>24934</v>
      </c>
      <c r="F118">
        <v>217.98</v>
      </c>
      <c r="G118">
        <v>0</v>
      </c>
      <c r="H118" t="s">
        <v>641</v>
      </c>
      <c r="I118" t="s">
        <v>24935</v>
      </c>
      <c r="J118" t="s">
        <v>2374</v>
      </c>
      <c r="K118" t="s">
        <v>644</v>
      </c>
      <c r="L118" t="s">
        <v>645</v>
      </c>
      <c r="M118" t="s">
        <v>24936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24937</v>
      </c>
      <c r="T118" t="s">
        <v>24936</v>
      </c>
    </row>
    <row r="119" spans="1:20" x14ac:dyDescent="0.25">
      <c r="A119" t="s">
        <v>239</v>
      </c>
      <c r="B119" t="s">
        <v>245</v>
      </c>
      <c r="C119">
        <v>139</v>
      </c>
      <c r="D119">
        <v>1</v>
      </c>
      <c r="E119" t="s">
        <v>24934</v>
      </c>
      <c r="F119">
        <v>217.98</v>
      </c>
      <c r="G119">
        <v>0</v>
      </c>
      <c r="H119" t="s">
        <v>641</v>
      </c>
      <c r="I119" t="s">
        <v>24935</v>
      </c>
      <c r="J119" t="s">
        <v>2374</v>
      </c>
      <c r="K119" t="s">
        <v>644</v>
      </c>
      <c r="L119" t="s">
        <v>645</v>
      </c>
      <c r="M119" t="s">
        <v>24936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24937</v>
      </c>
      <c r="T119" t="s">
        <v>24936</v>
      </c>
    </row>
    <row r="120" spans="1:20" x14ac:dyDescent="0.25">
      <c r="A120" t="s">
        <v>101</v>
      </c>
      <c r="B120" t="s">
        <v>74</v>
      </c>
      <c r="C120">
        <v>120</v>
      </c>
      <c r="D120">
        <v>1</v>
      </c>
      <c r="E120" t="s">
        <v>24938</v>
      </c>
      <c r="F120">
        <v>99</v>
      </c>
      <c r="G120">
        <v>0</v>
      </c>
      <c r="H120" t="s">
        <v>641</v>
      </c>
      <c r="I120" t="s">
        <v>24939</v>
      </c>
      <c r="J120" t="s">
        <v>1342</v>
      </c>
      <c r="K120" t="s">
        <v>644</v>
      </c>
      <c r="L120" t="s">
        <v>645</v>
      </c>
      <c r="M120" t="s">
        <v>24940</v>
      </c>
      <c r="N120" t="s">
        <v>644</v>
      </c>
      <c r="O120" t="s">
        <v>668</v>
      </c>
      <c r="P120" t="s">
        <v>5</v>
      </c>
      <c r="Q120" t="s">
        <v>669</v>
      </c>
      <c r="R120" t="s">
        <v>645</v>
      </c>
      <c r="S120" t="s">
        <v>24941</v>
      </c>
      <c r="T120" t="s">
        <v>24942</v>
      </c>
    </row>
    <row r="121" spans="1:20" x14ac:dyDescent="0.25">
      <c r="A121" t="s">
        <v>18</v>
      </c>
      <c r="B121" t="s">
        <v>19</v>
      </c>
      <c r="C121">
        <v>66.666666666666671</v>
      </c>
      <c r="D121">
        <v>3</v>
      </c>
      <c r="E121" t="s">
        <v>24943</v>
      </c>
      <c r="F121">
        <v>100</v>
      </c>
      <c r="G121">
        <v>0</v>
      </c>
      <c r="H121" t="s">
        <v>641</v>
      </c>
      <c r="I121" t="s">
        <v>24944</v>
      </c>
      <c r="J121" t="s">
        <v>989</v>
      </c>
      <c r="K121" t="s">
        <v>644</v>
      </c>
      <c r="L121" t="s">
        <v>645</v>
      </c>
      <c r="M121" t="s">
        <v>24942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24945</v>
      </c>
      <c r="T121" t="s">
        <v>24942</v>
      </c>
    </row>
    <row r="122" spans="1:20" x14ac:dyDescent="0.25">
      <c r="A122" t="s">
        <v>601</v>
      </c>
      <c r="B122" t="s">
        <v>602</v>
      </c>
      <c r="C122">
        <v>139</v>
      </c>
      <c r="D122">
        <v>1</v>
      </c>
      <c r="E122" t="s">
        <v>24946</v>
      </c>
      <c r="F122">
        <v>108.99</v>
      </c>
      <c r="G122">
        <v>0</v>
      </c>
      <c r="H122" t="s">
        <v>641</v>
      </c>
      <c r="I122" t="s">
        <v>2681</v>
      </c>
      <c r="J122" t="s">
        <v>690</v>
      </c>
      <c r="K122" t="s">
        <v>644</v>
      </c>
      <c r="L122" t="s">
        <v>645</v>
      </c>
      <c r="M122" t="s">
        <v>24947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24948</v>
      </c>
      <c r="T122" t="s">
        <v>24947</v>
      </c>
    </row>
    <row r="123" spans="1:20" x14ac:dyDescent="0.25">
      <c r="A123" t="s">
        <v>18</v>
      </c>
      <c r="B123" t="s">
        <v>19</v>
      </c>
      <c r="C123">
        <v>66.666666666666671</v>
      </c>
      <c r="D123">
        <v>3</v>
      </c>
      <c r="E123" t="s">
        <v>24949</v>
      </c>
      <c r="F123">
        <v>100</v>
      </c>
      <c r="G123">
        <v>0</v>
      </c>
      <c r="H123" t="s">
        <v>641</v>
      </c>
      <c r="I123" t="s">
        <v>24950</v>
      </c>
      <c r="J123" t="s">
        <v>2173</v>
      </c>
      <c r="K123" t="s">
        <v>644</v>
      </c>
      <c r="L123" t="s">
        <v>645</v>
      </c>
      <c r="M123" t="s">
        <v>24951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24952</v>
      </c>
      <c r="T123" t="s">
        <v>24951</v>
      </c>
    </row>
    <row r="124" spans="1:20" x14ac:dyDescent="0.25">
      <c r="A124" t="s">
        <v>240</v>
      </c>
      <c r="B124" t="s">
        <v>246</v>
      </c>
      <c r="C124">
        <v>139</v>
      </c>
      <c r="D124">
        <v>1</v>
      </c>
      <c r="E124" t="s">
        <v>24953</v>
      </c>
      <c r="F124">
        <v>217.98</v>
      </c>
      <c r="G124">
        <v>0</v>
      </c>
      <c r="H124" t="s">
        <v>641</v>
      </c>
      <c r="I124" t="s">
        <v>24954</v>
      </c>
      <c r="J124" t="s">
        <v>989</v>
      </c>
      <c r="K124" t="s">
        <v>644</v>
      </c>
      <c r="L124" t="s">
        <v>645</v>
      </c>
      <c r="M124" t="s">
        <v>24955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24956</v>
      </c>
      <c r="T124" t="s">
        <v>24955</v>
      </c>
    </row>
    <row r="125" spans="1:20" x14ac:dyDescent="0.25">
      <c r="A125" t="s">
        <v>239</v>
      </c>
      <c r="B125" t="s">
        <v>245</v>
      </c>
      <c r="C125">
        <v>139</v>
      </c>
      <c r="D125">
        <v>1</v>
      </c>
      <c r="E125" t="s">
        <v>24953</v>
      </c>
      <c r="F125">
        <v>217.98</v>
      </c>
      <c r="G125">
        <v>0</v>
      </c>
      <c r="H125" t="s">
        <v>641</v>
      </c>
      <c r="I125" t="s">
        <v>24954</v>
      </c>
      <c r="J125" t="s">
        <v>989</v>
      </c>
      <c r="K125" t="s">
        <v>644</v>
      </c>
      <c r="L125" t="s">
        <v>645</v>
      </c>
      <c r="M125" t="s">
        <v>24955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24956</v>
      </c>
      <c r="T125" t="s">
        <v>24955</v>
      </c>
    </row>
    <row r="126" spans="1:20" x14ac:dyDescent="0.25">
      <c r="A126" t="s">
        <v>147</v>
      </c>
      <c r="B126" t="s">
        <v>148</v>
      </c>
      <c r="C126">
        <v>65</v>
      </c>
      <c r="D126">
        <v>3</v>
      </c>
      <c r="E126" t="s">
        <v>24957</v>
      </c>
      <c r="F126">
        <v>105</v>
      </c>
      <c r="G126">
        <v>0</v>
      </c>
      <c r="H126" t="s">
        <v>641</v>
      </c>
      <c r="I126" t="s">
        <v>24958</v>
      </c>
      <c r="J126" t="s">
        <v>981</v>
      </c>
      <c r="K126" t="s">
        <v>644</v>
      </c>
      <c r="L126" t="s">
        <v>645</v>
      </c>
      <c r="M126" t="s">
        <v>24959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24960</v>
      </c>
      <c r="T126" t="s">
        <v>24959</v>
      </c>
    </row>
    <row r="127" spans="1:20" x14ac:dyDescent="0.25">
      <c r="A127" t="s">
        <v>147</v>
      </c>
      <c r="B127" t="s">
        <v>148</v>
      </c>
      <c r="C127">
        <v>65</v>
      </c>
      <c r="D127">
        <v>3</v>
      </c>
      <c r="E127" t="s">
        <v>24961</v>
      </c>
      <c r="F127">
        <v>105</v>
      </c>
      <c r="G127">
        <v>0</v>
      </c>
      <c r="H127" t="s">
        <v>641</v>
      </c>
      <c r="I127" t="s">
        <v>24962</v>
      </c>
      <c r="J127" t="s">
        <v>3199</v>
      </c>
      <c r="K127" t="s">
        <v>644</v>
      </c>
      <c r="L127" t="s">
        <v>645</v>
      </c>
      <c r="M127" t="s">
        <v>24963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24964</v>
      </c>
      <c r="T127" t="s">
        <v>24963</v>
      </c>
    </row>
    <row r="128" spans="1:20" x14ac:dyDescent="0.25">
      <c r="A128" t="s">
        <v>147</v>
      </c>
      <c r="B128" t="s">
        <v>148</v>
      </c>
      <c r="C128">
        <v>65</v>
      </c>
      <c r="D128">
        <v>1</v>
      </c>
      <c r="E128" t="s">
        <v>24965</v>
      </c>
      <c r="F128">
        <v>35</v>
      </c>
      <c r="G128">
        <v>0</v>
      </c>
      <c r="H128" t="s">
        <v>641</v>
      </c>
      <c r="I128" t="s">
        <v>24966</v>
      </c>
      <c r="J128" t="s">
        <v>1422</v>
      </c>
      <c r="K128" t="s">
        <v>644</v>
      </c>
      <c r="L128" t="s">
        <v>645</v>
      </c>
      <c r="M128" t="s">
        <v>24963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24967</v>
      </c>
      <c r="T128" t="s">
        <v>24963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6</v>
      </c>
      <c r="E129" t="s">
        <v>24968</v>
      </c>
      <c r="F129">
        <v>200</v>
      </c>
      <c r="G129">
        <v>0</v>
      </c>
      <c r="H129" t="s">
        <v>641</v>
      </c>
      <c r="I129" t="s">
        <v>7681</v>
      </c>
      <c r="J129" t="s">
        <v>694</v>
      </c>
      <c r="K129" t="s">
        <v>644</v>
      </c>
      <c r="L129" t="s">
        <v>645</v>
      </c>
      <c r="M129" t="s">
        <v>24969</v>
      </c>
      <c r="N129" t="s">
        <v>644</v>
      </c>
      <c r="O129" t="s">
        <v>668</v>
      </c>
      <c r="P129" t="s">
        <v>5</v>
      </c>
      <c r="Q129" t="s">
        <v>669</v>
      </c>
      <c r="R129" t="s">
        <v>645</v>
      </c>
      <c r="S129" t="s">
        <v>24970</v>
      </c>
      <c r="T129" t="s">
        <v>24969</v>
      </c>
    </row>
    <row r="130" spans="1:20" x14ac:dyDescent="0.25">
      <c r="A130" t="s">
        <v>147</v>
      </c>
      <c r="B130" t="s">
        <v>148</v>
      </c>
      <c r="C130">
        <v>65</v>
      </c>
      <c r="D130">
        <v>2</v>
      </c>
      <c r="E130" t="s">
        <v>24971</v>
      </c>
      <c r="F130">
        <v>70</v>
      </c>
      <c r="G130">
        <v>0</v>
      </c>
      <c r="H130" t="s">
        <v>641</v>
      </c>
      <c r="I130" t="s">
        <v>24972</v>
      </c>
      <c r="J130" t="s">
        <v>1520</v>
      </c>
      <c r="K130" t="s">
        <v>644</v>
      </c>
      <c r="L130" t="s">
        <v>645</v>
      </c>
      <c r="M130" t="s">
        <v>24973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24974</v>
      </c>
      <c r="T130" t="s">
        <v>24973</v>
      </c>
    </row>
    <row r="131" spans="1:20" x14ac:dyDescent="0.25">
      <c r="A131" t="s">
        <v>147</v>
      </c>
      <c r="B131" t="s">
        <v>148</v>
      </c>
      <c r="C131">
        <v>65</v>
      </c>
      <c r="D131">
        <v>1</v>
      </c>
      <c r="E131" t="s">
        <v>24975</v>
      </c>
      <c r="F131">
        <v>35</v>
      </c>
      <c r="G131">
        <v>0</v>
      </c>
      <c r="H131" t="s">
        <v>641</v>
      </c>
      <c r="I131" t="s">
        <v>24976</v>
      </c>
      <c r="J131" t="s">
        <v>661</v>
      </c>
      <c r="K131" t="s">
        <v>644</v>
      </c>
      <c r="L131" t="s">
        <v>645</v>
      </c>
      <c r="M131" t="s">
        <v>24977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24978</v>
      </c>
      <c r="T131" t="s">
        <v>24977</v>
      </c>
    </row>
    <row r="132" spans="1:20" x14ac:dyDescent="0.25">
      <c r="A132" t="s">
        <v>147</v>
      </c>
      <c r="B132" t="s">
        <v>148</v>
      </c>
      <c r="C132">
        <v>65</v>
      </c>
      <c r="D132">
        <v>2</v>
      </c>
      <c r="E132" t="s">
        <v>24979</v>
      </c>
      <c r="F132">
        <v>70</v>
      </c>
      <c r="G132">
        <v>0</v>
      </c>
      <c r="H132" t="s">
        <v>641</v>
      </c>
      <c r="I132" t="s">
        <v>24980</v>
      </c>
      <c r="J132" t="s">
        <v>847</v>
      </c>
      <c r="K132" t="s">
        <v>644</v>
      </c>
      <c r="L132" t="s">
        <v>645</v>
      </c>
      <c r="M132" t="s">
        <v>24977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24981</v>
      </c>
      <c r="T132" t="s">
        <v>24977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24982</v>
      </c>
      <c r="F133">
        <v>100</v>
      </c>
      <c r="G133">
        <v>0</v>
      </c>
      <c r="H133" t="s">
        <v>641</v>
      </c>
      <c r="I133" t="s">
        <v>21892</v>
      </c>
      <c r="J133" t="s">
        <v>1441</v>
      </c>
      <c r="K133" t="s">
        <v>644</v>
      </c>
      <c r="L133" t="s">
        <v>645</v>
      </c>
      <c r="M133" t="s">
        <v>24983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24984</v>
      </c>
      <c r="T133" t="s">
        <v>24983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24985</v>
      </c>
      <c r="F134">
        <v>200</v>
      </c>
      <c r="G134">
        <v>0</v>
      </c>
      <c r="H134" t="s">
        <v>641</v>
      </c>
      <c r="I134" t="s">
        <v>24986</v>
      </c>
      <c r="J134" t="s">
        <v>864</v>
      </c>
      <c r="K134" t="s">
        <v>644</v>
      </c>
      <c r="L134" t="s">
        <v>645</v>
      </c>
      <c r="M134" t="s">
        <v>24987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24988</v>
      </c>
      <c r="T134" t="s">
        <v>24989</v>
      </c>
    </row>
    <row r="135" spans="1:20" x14ac:dyDescent="0.25">
      <c r="A135" t="s">
        <v>18</v>
      </c>
      <c r="B135" t="s">
        <v>19</v>
      </c>
      <c r="C135">
        <v>66.666666666666671</v>
      </c>
      <c r="D135">
        <v>3</v>
      </c>
      <c r="E135" t="s">
        <v>24990</v>
      </c>
      <c r="F135">
        <v>138</v>
      </c>
      <c r="G135">
        <v>38</v>
      </c>
      <c r="H135" t="s">
        <v>641</v>
      </c>
      <c r="I135" t="s">
        <v>24991</v>
      </c>
      <c r="J135" t="s">
        <v>864</v>
      </c>
      <c r="K135" t="s">
        <v>644</v>
      </c>
      <c r="L135" t="s">
        <v>645</v>
      </c>
      <c r="M135" t="s">
        <v>24992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24993</v>
      </c>
      <c r="T135" t="s">
        <v>24987</v>
      </c>
    </row>
    <row r="136" spans="1:20" x14ac:dyDescent="0.25">
      <c r="A136" t="s">
        <v>239</v>
      </c>
      <c r="B136" t="s">
        <v>245</v>
      </c>
      <c r="C136">
        <v>139</v>
      </c>
      <c r="D136">
        <v>1</v>
      </c>
      <c r="E136" t="s">
        <v>24994</v>
      </c>
      <c r="F136">
        <v>146.99</v>
      </c>
      <c r="G136">
        <v>38</v>
      </c>
      <c r="H136" t="s">
        <v>641</v>
      </c>
      <c r="I136" t="s">
        <v>24995</v>
      </c>
      <c r="J136" t="s">
        <v>714</v>
      </c>
      <c r="K136" t="s">
        <v>644</v>
      </c>
      <c r="L136" t="s">
        <v>645</v>
      </c>
      <c r="M136" t="s">
        <v>24996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24997</v>
      </c>
      <c r="T136" t="s">
        <v>24987</v>
      </c>
    </row>
    <row r="137" spans="1:20" x14ac:dyDescent="0.25">
      <c r="A137" t="s">
        <v>239</v>
      </c>
      <c r="B137" t="s">
        <v>245</v>
      </c>
      <c r="C137">
        <v>139</v>
      </c>
      <c r="D137">
        <v>1</v>
      </c>
      <c r="E137" t="s">
        <v>24998</v>
      </c>
      <c r="F137">
        <v>108.99</v>
      </c>
      <c r="G137">
        <v>0</v>
      </c>
      <c r="H137" t="s">
        <v>641</v>
      </c>
      <c r="I137" t="s">
        <v>24999</v>
      </c>
      <c r="J137" t="s">
        <v>745</v>
      </c>
      <c r="K137" t="s">
        <v>644</v>
      </c>
      <c r="L137" t="s">
        <v>645</v>
      </c>
      <c r="M137" t="s">
        <v>24996</v>
      </c>
      <c r="N137" t="s">
        <v>644</v>
      </c>
      <c r="O137" t="s">
        <v>668</v>
      </c>
      <c r="P137" t="s">
        <v>5</v>
      </c>
      <c r="Q137" t="s">
        <v>669</v>
      </c>
      <c r="R137" t="s">
        <v>645</v>
      </c>
      <c r="S137" t="s">
        <v>25000</v>
      </c>
      <c r="T137" t="s">
        <v>24987</v>
      </c>
    </row>
    <row r="138" spans="1:20" x14ac:dyDescent="0.25">
      <c r="A138" t="s">
        <v>239</v>
      </c>
      <c r="B138" t="s">
        <v>245</v>
      </c>
      <c r="C138">
        <v>139</v>
      </c>
      <c r="D138">
        <v>1</v>
      </c>
      <c r="E138" t="s">
        <v>25001</v>
      </c>
      <c r="F138">
        <v>108.99</v>
      </c>
      <c r="G138">
        <v>0</v>
      </c>
      <c r="H138" t="s">
        <v>641</v>
      </c>
      <c r="I138" t="s">
        <v>25002</v>
      </c>
      <c r="J138" t="s">
        <v>888</v>
      </c>
      <c r="K138" t="s">
        <v>644</v>
      </c>
      <c r="L138" t="s">
        <v>645</v>
      </c>
      <c r="M138" t="s">
        <v>25003</v>
      </c>
      <c r="N138" t="s">
        <v>644</v>
      </c>
      <c r="O138" t="s">
        <v>726</v>
      </c>
      <c r="P138" t="s">
        <v>5</v>
      </c>
      <c r="Q138" t="s">
        <v>648</v>
      </c>
      <c r="R138" t="s">
        <v>645</v>
      </c>
      <c r="S138" t="s">
        <v>25004</v>
      </c>
      <c r="T138" t="s">
        <v>25005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25006</v>
      </c>
      <c r="F139">
        <v>138</v>
      </c>
      <c r="G139">
        <v>38</v>
      </c>
      <c r="H139" t="s">
        <v>641</v>
      </c>
      <c r="I139" t="s">
        <v>25007</v>
      </c>
      <c r="J139" t="s">
        <v>766</v>
      </c>
      <c r="K139" t="s">
        <v>644</v>
      </c>
      <c r="L139" t="s">
        <v>645</v>
      </c>
      <c r="M139" t="s">
        <v>25008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25009</v>
      </c>
      <c r="T139" t="s">
        <v>25005</v>
      </c>
    </row>
    <row r="140" spans="1:20" x14ac:dyDescent="0.25">
      <c r="A140" t="s">
        <v>147</v>
      </c>
      <c r="B140" t="s">
        <v>148</v>
      </c>
      <c r="C140">
        <v>50</v>
      </c>
      <c r="D140">
        <v>6</v>
      </c>
      <c r="E140" t="s">
        <v>25010</v>
      </c>
      <c r="F140">
        <v>200</v>
      </c>
      <c r="G140">
        <v>0</v>
      </c>
      <c r="H140" t="s">
        <v>641</v>
      </c>
      <c r="I140" t="s">
        <v>14263</v>
      </c>
      <c r="J140" t="s">
        <v>989</v>
      </c>
      <c r="K140" t="s">
        <v>644</v>
      </c>
      <c r="L140" t="s">
        <v>645</v>
      </c>
      <c r="M140" t="s">
        <v>25008</v>
      </c>
      <c r="N140" t="s">
        <v>644</v>
      </c>
      <c r="O140" t="s">
        <v>647</v>
      </c>
      <c r="P140" t="s">
        <v>5</v>
      </c>
      <c r="Q140" t="s">
        <v>648</v>
      </c>
      <c r="R140" t="s">
        <v>25011</v>
      </c>
      <c r="S140" t="s">
        <v>25012</v>
      </c>
      <c r="T140" t="s">
        <v>25005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25013</v>
      </c>
      <c r="F141">
        <v>229</v>
      </c>
      <c r="G141">
        <v>29</v>
      </c>
      <c r="H141" t="s">
        <v>641</v>
      </c>
      <c r="I141" t="s">
        <v>25014</v>
      </c>
      <c r="J141" t="s">
        <v>745</v>
      </c>
      <c r="K141" t="s">
        <v>644</v>
      </c>
      <c r="L141" t="s">
        <v>645</v>
      </c>
      <c r="M141" t="s">
        <v>25008</v>
      </c>
      <c r="N141" t="s">
        <v>644</v>
      </c>
      <c r="O141" t="s">
        <v>668</v>
      </c>
      <c r="P141" t="s">
        <v>5</v>
      </c>
      <c r="Q141" t="s">
        <v>669</v>
      </c>
      <c r="R141" t="s">
        <v>645</v>
      </c>
      <c r="S141" t="s">
        <v>25015</v>
      </c>
      <c r="T141" t="s">
        <v>25005</v>
      </c>
    </row>
    <row r="142" spans="1:20" x14ac:dyDescent="0.25">
      <c r="A142" t="s">
        <v>239</v>
      </c>
      <c r="B142" t="s">
        <v>245</v>
      </c>
      <c r="C142">
        <v>139</v>
      </c>
      <c r="D142">
        <v>1</v>
      </c>
      <c r="E142" t="s">
        <v>25016</v>
      </c>
      <c r="F142">
        <v>137.99</v>
      </c>
      <c r="G142">
        <v>29</v>
      </c>
      <c r="H142" t="s">
        <v>641</v>
      </c>
      <c r="I142" t="s">
        <v>25017</v>
      </c>
      <c r="J142" t="s">
        <v>796</v>
      </c>
      <c r="K142" t="s">
        <v>644</v>
      </c>
      <c r="L142" t="s">
        <v>645</v>
      </c>
      <c r="M142" t="s">
        <v>25018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25019</v>
      </c>
      <c r="T142" t="s">
        <v>25020</v>
      </c>
    </row>
    <row r="143" spans="1:20" x14ac:dyDescent="0.25">
      <c r="A143" t="s">
        <v>147</v>
      </c>
      <c r="B143" t="s">
        <v>148</v>
      </c>
      <c r="C143">
        <v>65</v>
      </c>
      <c r="D143">
        <v>1</v>
      </c>
      <c r="E143" t="s">
        <v>25021</v>
      </c>
      <c r="F143">
        <v>35</v>
      </c>
      <c r="G143">
        <v>0</v>
      </c>
      <c r="H143" t="s">
        <v>641</v>
      </c>
      <c r="I143" t="s">
        <v>25022</v>
      </c>
      <c r="J143" t="s">
        <v>1520</v>
      </c>
      <c r="K143" t="s">
        <v>644</v>
      </c>
      <c r="L143" t="s">
        <v>645</v>
      </c>
      <c r="M143" t="s">
        <v>25023</v>
      </c>
      <c r="N143" t="s">
        <v>644</v>
      </c>
      <c r="O143" t="s">
        <v>668</v>
      </c>
      <c r="P143" t="s">
        <v>5</v>
      </c>
      <c r="Q143" t="s">
        <v>669</v>
      </c>
      <c r="R143" t="s">
        <v>645</v>
      </c>
      <c r="S143" t="s">
        <v>25024</v>
      </c>
      <c r="T143" t="s">
        <v>25020</v>
      </c>
    </row>
    <row r="144" spans="1:20" x14ac:dyDescent="0.25">
      <c r="A144" t="s">
        <v>147</v>
      </c>
      <c r="B144" t="s">
        <v>148</v>
      </c>
      <c r="C144">
        <v>65</v>
      </c>
      <c r="D144">
        <v>1</v>
      </c>
      <c r="E144" t="s">
        <v>25025</v>
      </c>
      <c r="F144">
        <v>35</v>
      </c>
      <c r="G144">
        <v>0</v>
      </c>
      <c r="H144" t="s">
        <v>641</v>
      </c>
      <c r="I144" t="s">
        <v>1328</v>
      </c>
      <c r="J144" t="s">
        <v>1414</v>
      </c>
      <c r="K144" t="s">
        <v>644</v>
      </c>
      <c r="L144" t="s">
        <v>645</v>
      </c>
      <c r="M144" t="s">
        <v>25023</v>
      </c>
      <c r="N144" t="s">
        <v>644</v>
      </c>
      <c r="O144" t="s">
        <v>647</v>
      </c>
      <c r="P144" t="s">
        <v>5</v>
      </c>
      <c r="Q144" t="s">
        <v>648</v>
      </c>
      <c r="R144" t="s">
        <v>25026</v>
      </c>
      <c r="S144" t="s">
        <v>25027</v>
      </c>
      <c r="T144" t="s">
        <v>25020</v>
      </c>
    </row>
    <row r="145" spans="1:20" x14ac:dyDescent="0.25">
      <c r="A145" t="s">
        <v>147</v>
      </c>
      <c r="B145" t="s">
        <v>148</v>
      </c>
      <c r="C145">
        <v>65</v>
      </c>
      <c r="D145">
        <v>9</v>
      </c>
      <c r="E145" t="s">
        <v>25028</v>
      </c>
      <c r="F145">
        <v>299</v>
      </c>
      <c r="G145">
        <v>0</v>
      </c>
      <c r="H145" t="s">
        <v>641</v>
      </c>
      <c r="I145" t="s">
        <v>10757</v>
      </c>
      <c r="J145" t="s">
        <v>666</v>
      </c>
      <c r="K145" t="s">
        <v>644</v>
      </c>
      <c r="L145" t="s">
        <v>645</v>
      </c>
      <c r="M145" t="s">
        <v>25029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25030</v>
      </c>
      <c r="T145" t="s">
        <v>24996</v>
      </c>
    </row>
    <row r="146" spans="1:20" x14ac:dyDescent="0.25">
      <c r="A146" t="s">
        <v>18</v>
      </c>
      <c r="B146" t="s">
        <v>19</v>
      </c>
      <c r="C146">
        <v>33</v>
      </c>
      <c r="D146">
        <v>10</v>
      </c>
      <c r="E146" t="s">
        <v>25031</v>
      </c>
      <c r="F146">
        <v>400</v>
      </c>
      <c r="G146">
        <v>0</v>
      </c>
      <c r="H146" t="s">
        <v>641</v>
      </c>
      <c r="I146" t="s">
        <v>25032</v>
      </c>
      <c r="J146" t="s">
        <v>1414</v>
      </c>
      <c r="K146" t="s">
        <v>644</v>
      </c>
      <c r="L146" t="s">
        <v>645</v>
      </c>
      <c r="M146" t="s">
        <v>25033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25034</v>
      </c>
      <c r="T146" t="s">
        <v>25035</v>
      </c>
    </row>
    <row r="147" spans="1:20" x14ac:dyDescent="0.25">
      <c r="A147" t="s">
        <v>239</v>
      </c>
      <c r="B147" t="s">
        <v>245</v>
      </c>
      <c r="C147">
        <v>139</v>
      </c>
      <c r="D147">
        <v>1</v>
      </c>
      <c r="E147" t="s">
        <v>25036</v>
      </c>
      <c r="F147">
        <v>89</v>
      </c>
      <c r="G147">
        <v>0</v>
      </c>
      <c r="H147" t="s">
        <v>641</v>
      </c>
      <c r="I147" t="s">
        <v>14263</v>
      </c>
      <c r="J147" t="s">
        <v>989</v>
      </c>
      <c r="K147" t="s">
        <v>644</v>
      </c>
      <c r="L147" t="s">
        <v>645</v>
      </c>
      <c r="M147" t="s">
        <v>25037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25038</v>
      </c>
      <c r="T147" t="s">
        <v>25035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25039</v>
      </c>
      <c r="F148">
        <v>101</v>
      </c>
      <c r="G148">
        <v>1</v>
      </c>
      <c r="H148" t="s">
        <v>641</v>
      </c>
      <c r="I148" t="s">
        <v>25040</v>
      </c>
      <c r="J148" t="s">
        <v>1126</v>
      </c>
      <c r="K148" t="s">
        <v>644</v>
      </c>
      <c r="L148" t="s">
        <v>645</v>
      </c>
      <c r="M148" t="s">
        <v>25041</v>
      </c>
      <c r="N148" t="s">
        <v>644</v>
      </c>
      <c r="O148" t="s">
        <v>647</v>
      </c>
      <c r="P148" t="s">
        <v>5</v>
      </c>
      <c r="Q148" t="s">
        <v>648</v>
      </c>
      <c r="R148" t="s">
        <v>25042</v>
      </c>
      <c r="S148" t="s">
        <v>25043</v>
      </c>
      <c r="T148" t="s">
        <v>25035</v>
      </c>
    </row>
    <row r="149" spans="1:20" x14ac:dyDescent="0.25">
      <c r="A149" t="s">
        <v>147</v>
      </c>
      <c r="B149" t="s">
        <v>148</v>
      </c>
      <c r="C149">
        <v>49</v>
      </c>
      <c r="D149">
        <v>1</v>
      </c>
      <c r="E149" t="s">
        <v>25044</v>
      </c>
      <c r="F149">
        <v>240</v>
      </c>
      <c r="G149">
        <v>0</v>
      </c>
      <c r="H149" t="s">
        <v>673</v>
      </c>
      <c r="I149" t="s">
        <v>25045</v>
      </c>
      <c r="J149" t="s">
        <v>25046</v>
      </c>
      <c r="K149" t="s">
        <v>24017</v>
      </c>
      <c r="L149" t="s">
        <v>5285</v>
      </c>
      <c r="M149" t="s">
        <v>25035</v>
      </c>
      <c r="N149" t="s">
        <v>644</v>
      </c>
      <c r="O149" t="s">
        <v>679</v>
      </c>
      <c r="P149" t="s">
        <v>26</v>
      </c>
      <c r="Q149" t="s">
        <v>680</v>
      </c>
      <c r="R149" t="s">
        <v>645</v>
      </c>
      <c r="S149" t="s">
        <v>25047</v>
      </c>
      <c r="T149" t="s">
        <v>25035</v>
      </c>
    </row>
    <row r="150" spans="1:20" x14ac:dyDescent="0.25">
      <c r="A150" t="s">
        <v>101</v>
      </c>
      <c r="B150" t="s">
        <v>74</v>
      </c>
      <c r="C150">
        <v>75</v>
      </c>
      <c r="D150">
        <v>1</v>
      </c>
      <c r="E150" t="s">
        <v>25044</v>
      </c>
      <c r="F150">
        <v>240</v>
      </c>
      <c r="G150">
        <v>0</v>
      </c>
      <c r="H150" t="s">
        <v>673</v>
      </c>
      <c r="I150" t="s">
        <v>25045</v>
      </c>
      <c r="J150" t="s">
        <v>25046</v>
      </c>
      <c r="K150" t="s">
        <v>24017</v>
      </c>
      <c r="L150" t="s">
        <v>5285</v>
      </c>
      <c r="M150" t="s">
        <v>25035</v>
      </c>
      <c r="N150" t="s">
        <v>644</v>
      </c>
      <c r="O150" t="s">
        <v>679</v>
      </c>
      <c r="P150" t="s">
        <v>26</v>
      </c>
      <c r="Q150" t="s">
        <v>680</v>
      </c>
      <c r="R150" t="s">
        <v>645</v>
      </c>
      <c r="S150" t="s">
        <v>25047</v>
      </c>
      <c r="T150" t="s">
        <v>25035</v>
      </c>
    </row>
    <row r="151" spans="1:20" x14ac:dyDescent="0.25">
      <c r="A151" t="s">
        <v>22</v>
      </c>
      <c r="B151" t="s">
        <v>27</v>
      </c>
      <c r="C151">
        <v>76</v>
      </c>
      <c r="D151">
        <v>1</v>
      </c>
      <c r="E151" t="s">
        <v>25044</v>
      </c>
      <c r="F151">
        <v>240</v>
      </c>
      <c r="G151">
        <v>0</v>
      </c>
      <c r="H151" t="s">
        <v>673</v>
      </c>
      <c r="I151" t="s">
        <v>25045</v>
      </c>
      <c r="J151" t="s">
        <v>25046</v>
      </c>
      <c r="K151" t="s">
        <v>24017</v>
      </c>
      <c r="L151" t="s">
        <v>5285</v>
      </c>
      <c r="M151" t="s">
        <v>25035</v>
      </c>
      <c r="N151" t="s">
        <v>644</v>
      </c>
      <c r="O151" t="s">
        <v>679</v>
      </c>
      <c r="P151" t="s">
        <v>26</v>
      </c>
      <c r="Q151" t="s">
        <v>680</v>
      </c>
      <c r="R151" t="s">
        <v>645</v>
      </c>
      <c r="S151" t="s">
        <v>25047</v>
      </c>
      <c r="T151" t="s">
        <v>25035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25048</v>
      </c>
      <c r="F152">
        <v>200</v>
      </c>
      <c r="G152">
        <v>0</v>
      </c>
      <c r="H152" t="s">
        <v>641</v>
      </c>
      <c r="I152" t="s">
        <v>25049</v>
      </c>
      <c r="J152" t="s">
        <v>1520</v>
      </c>
      <c r="K152" t="s">
        <v>644</v>
      </c>
      <c r="L152" t="s">
        <v>645</v>
      </c>
      <c r="M152" t="s">
        <v>25050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25051</v>
      </c>
      <c r="T152" t="s">
        <v>25052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25053</v>
      </c>
      <c r="F153">
        <v>200</v>
      </c>
      <c r="G153">
        <v>0</v>
      </c>
      <c r="H153" t="s">
        <v>641</v>
      </c>
      <c r="I153" t="s">
        <v>14263</v>
      </c>
      <c r="J153" t="s">
        <v>989</v>
      </c>
      <c r="K153" t="s">
        <v>644</v>
      </c>
      <c r="L153" t="s">
        <v>645</v>
      </c>
      <c r="M153" t="s">
        <v>25050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25054</v>
      </c>
      <c r="T153" t="s">
        <v>25041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25055</v>
      </c>
      <c r="F154">
        <v>100</v>
      </c>
      <c r="G154">
        <v>0</v>
      </c>
      <c r="H154" t="s">
        <v>641</v>
      </c>
      <c r="I154" t="s">
        <v>25056</v>
      </c>
      <c r="J154" t="s">
        <v>685</v>
      </c>
      <c r="K154" t="s">
        <v>644</v>
      </c>
      <c r="L154" t="s">
        <v>645</v>
      </c>
      <c r="M154" t="s">
        <v>25057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25058</v>
      </c>
      <c r="T154" t="s">
        <v>25057</v>
      </c>
    </row>
    <row r="155" spans="1:20" x14ac:dyDescent="0.25">
      <c r="A155" t="s">
        <v>101</v>
      </c>
      <c r="B155" t="s">
        <v>74</v>
      </c>
      <c r="C155">
        <v>120</v>
      </c>
      <c r="D155">
        <v>2</v>
      </c>
      <c r="E155" t="s">
        <v>25059</v>
      </c>
      <c r="F155">
        <v>158</v>
      </c>
      <c r="G155">
        <v>0</v>
      </c>
      <c r="H155" t="s">
        <v>641</v>
      </c>
      <c r="I155" t="s">
        <v>25060</v>
      </c>
      <c r="J155" t="s">
        <v>1485</v>
      </c>
      <c r="K155" t="s">
        <v>644</v>
      </c>
      <c r="L155" t="s">
        <v>645</v>
      </c>
      <c r="M155" t="s">
        <v>25057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25061</v>
      </c>
      <c r="T155" t="s">
        <v>25057</v>
      </c>
    </row>
    <row r="156" spans="1:20" x14ac:dyDescent="0.25">
      <c r="A156" t="s">
        <v>101</v>
      </c>
      <c r="B156" t="s">
        <v>74</v>
      </c>
      <c r="C156">
        <v>120</v>
      </c>
      <c r="D156">
        <v>1</v>
      </c>
      <c r="E156" t="s">
        <v>25062</v>
      </c>
      <c r="F156">
        <v>79</v>
      </c>
      <c r="G156">
        <v>0</v>
      </c>
      <c r="H156" t="s">
        <v>641</v>
      </c>
      <c r="I156" t="s">
        <v>25063</v>
      </c>
      <c r="J156" t="s">
        <v>1003</v>
      </c>
      <c r="K156" t="s">
        <v>644</v>
      </c>
      <c r="L156" t="s">
        <v>645</v>
      </c>
      <c r="M156" t="s">
        <v>25064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25065</v>
      </c>
      <c r="T156" t="s">
        <v>25064</v>
      </c>
    </row>
    <row r="157" spans="1:20" x14ac:dyDescent="0.25">
      <c r="A157" t="s">
        <v>101</v>
      </c>
      <c r="B157" t="s">
        <v>74</v>
      </c>
      <c r="C157">
        <v>120</v>
      </c>
      <c r="D157">
        <v>2</v>
      </c>
      <c r="E157" t="s">
        <v>25066</v>
      </c>
      <c r="F157">
        <v>158</v>
      </c>
      <c r="G157">
        <v>0</v>
      </c>
      <c r="H157" t="s">
        <v>641</v>
      </c>
      <c r="I157" t="s">
        <v>25067</v>
      </c>
      <c r="J157" t="s">
        <v>694</v>
      </c>
      <c r="K157" t="s">
        <v>644</v>
      </c>
      <c r="L157" t="s">
        <v>645</v>
      </c>
      <c r="M157" t="s">
        <v>25068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25069</v>
      </c>
      <c r="T157" t="s">
        <v>25068</v>
      </c>
    </row>
    <row r="158" spans="1:20" x14ac:dyDescent="0.25">
      <c r="A158" t="s">
        <v>101</v>
      </c>
      <c r="B158" t="s">
        <v>74</v>
      </c>
      <c r="C158">
        <v>120</v>
      </c>
      <c r="D158">
        <v>2</v>
      </c>
      <c r="E158" t="s">
        <v>25070</v>
      </c>
      <c r="F158">
        <v>158</v>
      </c>
      <c r="G158">
        <v>0</v>
      </c>
      <c r="H158" t="s">
        <v>641</v>
      </c>
      <c r="I158" t="s">
        <v>25071</v>
      </c>
      <c r="J158" t="s">
        <v>657</v>
      </c>
      <c r="K158" t="s">
        <v>644</v>
      </c>
      <c r="L158" t="s">
        <v>645</v>
      </c>
      <c r="M158" t="s">
        <v>25068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25072</v>
      </c>
      <c r="T158" t="s">
        <v>25068</v>
      </c>
    </row>
    <row r="159" spans="1:20" x14ac:dyDescent="0.25">
      <c r="A159" t="s">
        <v>101</v>
      </c>
      <c r="B159" t="s">
        <v>74</v>
      </c>
      <c r="C159">
        <v>120</v>
      </c>
      <c r="D159">
        <v>1</v>
      </c>
      <c r="E159" t="s">
        <v>25073</v>
      </c>
      <c r="F159">
        <v>79</v>
      </c>
      <c r="G159">
        <v>0</v>
      </c>
      <c r="H159" t="s">
        <v>641</v>
      </c>
      <c r="I159" t="s">
        <v>25074</v>
      </c>
      <c r="J159" t="s">
        <v>1414</v>
      </c>
      <c r="K159" t="s">
        <v>644</v>
      </c>
      <c r="L159" t="s">
        <v>645</v>
      </c>
      <c r="M159" t="s">
        <v>25068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25075</v>
      </c>
      <c r="T159" t="s">
        <v>25068</v>
      </c>
    </row>
    <row r="160" spans="1:20" x14ac:dyDescent="0.25">
      <c r="A160" t="s">
        <v>147</v>
      </c>
      <c r="B160" t="s">
        <v>148</v>
      </c>
      <c r="C160">
        <v>65</v>
      </c>
      <c r="D160">
        <v>1</v>
      </c>
      <c r="E160" t="s">
        <v>25076</v>
      </c>
      <c r="F160">
        <v>35</v>
      </c>
      <c r="G160">
        <v>0</v>
      </c>
      <c r="H160" t="s">
        <v>641</v>
      </c>
      <c r="I160" t="s">
        <v>25077</v>
      </c>
      <c r="J160" t="s">
        <v>2058</v>
      </c>
      <c r="K160" t="s">
        <v>644</v>
      </c>
      <c r="L160" t="s">
        <v>645</v>
      </c>
      <c r="M160" t="s">
        <v>25078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25079</v>
      </c>
      <c r="T160" t="s">
        <v>25078</v>
      </c>
    </row>
    <row r="161" spans="1:20" x14ac:dyDescent="0.25">
      <c r="A161" t="s">
        <v>147</v>
      </c>
      <c r="B161" t="s">
        <v>148</v>
      </c>
      <c r="C161">
        <v>65</v>
      </c>
      <c r="D161">
        <v>1</v>
      </c>
      <c r="E161" t="s">
        <v>25080</v>
      </c>
      <c r="F161">
        <v>35</v>
      </c>
      <c r="G161">
        <v>0</v>
      </c>
      <c r="H161" t="s">
        <v>641</v>
      </c>
      <c r="I161" t="s">
        <v>4889</v>
      </c>
      <c r="J161" t="s">
        <v>2963</v>
      </c>
      <c r="K161" t="s">
        <v>644</v>
      </c>
      <c r="L161" t="s">
        <v>645</v>
      </c>
      <c r="M161" t="s">
        <v>25081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25082</v>
      </c>
      <c r="T161" t="s">
        <v>25081</v>
      </c>
    </row>
    <row r="162" spans="1:20" x14ac:dyDescent="0.25">
      <c r="A162" t="s">
        <v>147</v>
      </c>
      <c r="B162" t="s">
        <v>148</v>
      </c>
      <c r="C162">
        <v>65</v>
      </c>
      <c r="D162">
        <v>2</v>
      </c>
      <c r="E162" t="s">
        <v>25083</v>
      </c>
      <c r="F162">
        <v>70</v>
      </c>
      <c r="G162">
        <v>0</v>
      </c>
      <c r="H162" t="s">
        <v>641</v>
      </c>
      <c r="I162" t="s">
        <v>25084</v>
      </c>
      <c r="J162" t="s">
        <v>685</v>
      </c>
      <c r="K162" t="s">
        <v>644</v>
      </c>
      <c r="L162" t="s">
        <v>645</v>
      </c>
      <c r="M162" t="s">
        <v>25078</v>
      </c>
      <c r="N162" t="s">
        <v>644</v>
      </c>
      <c r="O162" t="s">
        <v>668</v>
      </c>
      <c r="P162" t="s">
        <v>5</v>
      </c>
      <c r="Q162" t="s">
        <v>669</v>
      </c>
      <c r="R162" t="s">
        <v>25085</v>
      </c>
      <c r="S162" t="s">
        <v>25086</v>
      </c>
      <c r="T162" t="s">
        <v>25081</v>
      </c>
    </row>
    <row r="163" spans="1:20" x14ac:dyDescent="0.25">
      <c r="A163" t="s">
        <v>147</v>
      </c>
      <c r="B163" t="s">
        <v>148</v>
      </c>
      <c r="C163">
        <v>65</v>
      </c>
      <c r="D163">
        <v>2</v>
      </c>
      <c r="E163" t="s">
        <v>25087</v>
      </c>
      <c r="F163">
        <v>70</v>
      </c>
      <c r="G163">
        <v>0</v>
      </c>
      <c r="H163" t="s">
        <v>641</v>
      </c>
      <c r="I163" t="s">
        <v>5270</v>
      </c>
      <c r="J163" t="s">
        <v>1520</v>
      </c>
      <c r="K163" t="s">
        <v>644</v>
      </c>
      <c r="L163" t="s">
        <v>645</v>
      </c>
      <c r="M163" t="s">
        <v>25081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25088</v>
      </c>
      <c r="T163" t="s">
        <v>25081</v>
      </c>
    </row>
    <row r="164" spans="1:20" x14ac:dyDescent="0.25">
      <c r="A164" t="s">
        <v>147</v>
      </c>
      <c r="B164" t="s">
        <v>148</v>
      </c>
      <c r="C164">
        <v>65</v>
      </c>
      <c r="D164">
        <v>2</v>
      </c>
      <c r="E164" t="s">
        <v>25089</v>
      </c>
      <c r="F164">
        <v>70</v>
      </c>
      <c r="G164">
        <v>0</v>
      </c>
      <c r="H164" t="s">
        <v>641</v>
      </c>
      <c r="I164" t="s">
        <v>25090</v>
      </c>
      <c r="J164" t="s">
        <v>1520</v>
      </c>
      <c r="K164" t="s">
        <v>644</v>
      </c>
      <c r="L164" t="s">
        <v>645</v>
      </c>
      <c r="M164" t="s">
        <v>25081</v>
      </c>
      <c r="N164" t="s">
        <v>644</v>
      </c>
      <c r="O164" t="s">
        <v>647</v>
      </c>
      <c r="P164" t="s">
        <v>5</v>
      </c>
      <c r="Q164" t="s">
        <v>648</v>
      </c>
      <c r="R164" t="s">
        <v>25091</v>
      </c>
      <c r="S164" t="s">
        <v>25092</v>
      </c>
      <c r="T164" t="s">
        <v>25081</v>
      </c>
    </row>
    <row r="165" spans="1:20" x14ac:dyDescent="0.25">
      <c r="A165" t="s">
        <v>147</v>
      </c>
      <c r="B165" t="s">
        <v>148</v>
      </c>
      <c r="C165">
        <v>65</v>
      </c>
      <c r="D165">
        <v>3</v>
      </c>
      <c r="E165" t="s">
        <v>25093</v>
      </c>
      <c r="F165">
        <v>105</v>
      </c>
      <c r="G165">
        <v>0</v>
      </c>
      <c r="H165" t="s">
        <v>641</v>
      </c>
      <c r="I165" t="s">
        <v>25094</v>
      </c>
      <c r="J165" t="s">
        <v>666</v>
      </c>
      <c r="K165" t="s">
        <v>644</v>
      </c>
      <c r="L165" t="s">
        <v>645</v>
      </c>
      <c r="M165" t="s">
        <v>25081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25095</v>
      </c>
      <c r="T165" t="s">
        <v>25081</v>
      </c>
    </row>
    <row r="166" spans="1:20" x14ac:dyDescent="0.25">
      <c r="A166" t="s">
        <v>147</v>
      </c>
      <c r="B166" t="s">
        <v>148</v>
      </c>
      <c r="C166">
        <v>65</v>
      </c>
      <c r="D166">
        <v>1</v>
      </c>
      <c r="E166" t="s">
        <v>25096</v>
      </c>
      <c r="F166">
        <v>35</v>
      </c>
      <c r="G166">
        <v>0</v>
      </c>
      <c r="H166" t="s">
        <v>641</v>
      </c>
      <c r="I166" t="s">
        <v>2681</v>
      </c>
      <c r="J166" t="s">
        <v>771</v>
      </c>
      <c r="K166" t="s">
        <v>644</v>
      </c>
      <c r="L166" t="s">
        <v>645</v>
      </c>
      <c r="M166" t="s">
        <v>25097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25098</v>
      </c>
      <c r="T166" t="s">
        <v>25081</v>
      </c>
    </row>
    <row r="167" spans="1:20" x14ac:dyDescent="0.25">
      <c r="A167" t="s">
        <v>101</v>
      </c>
      <c r="B167" t="s">
        <v>5887</v>
      </c>
      <c r="C167">
        <v>120</v>
      </c>
      <c r="D167">
        <v>1</v>
      </c>
      <c r="E167" t="s">
        <v>25099</v>
      </c>
      <c r="F167">
        <v>90</v>
      </c>
      <c r="G167">
        <v>0</v>
      </c>
      <c r="H167" t="s">
        <v>729</v>
      </c>
      <c r="I167" t="s">
        <v>25100</v>
      </c>
      <c r="J167" t="s">
        <v>685</v>
      </c>
      <c r="K167" t="s">
        <v>644</v>
      </c>
      <c r="L167" t="s">
        <v>645</v>
      </c>
      <c r="M167" t="s">
        <v>25097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25101</v>
      </c>
      <c r="T167" t="s">
        <v>25097</v>
      </c>
    </row>
    <row r="168" spans="1:20" x14ac:dyDescent="0.25">
      <c r="A168" t="s">
        <v>22</v>
      </c>
      <c r="B168" t="s">
        <v>27</v>
      </c>
      <c r="C168">
        <v>79</v>
      </c>
      <c r="D168">
        <v>2</v>
      </c>
      <c r="E168" t="s">
        <v>25102</v>
      </c>
      <c r="F168">
        <v>153</v>
      </c>
      <c r="G168">
        <v>0</v>
      </c>
      <c r="H168" t="s">
        <v>673</v>
      </c>
      <c r="I168" t="s">
        <v>25103</v>
      </c>
      <c r="J168" t="s">
        <v>25104</v>
      </c>
      <c r="K168" t="s">
        <v>13568</v>
      </c>
      <c r="L168" t="s">
        <v>23178</v>
      </c>
      <c r="M168" t="s">
        <v>25105</v>
      </c>
      <c r="N168" t="s">
        <v>644</v>
      </c>
      <c r="O168" t="s">
        <v>679</v>
      </c>
      <c r="P168" t="s">
        <v>26</v>
      </c>
      <c r="Q168" t="s">
        <v>680</v>
      </c>
      <c r="R168" t="s">
        <v>645</v>
      </c>
      <c r="S168" t="s">
        <v>25106</v>
      </c>
      <c r="T168" t="s">
        <v>25107</v>
      </c>
    </row>
    <row r="169" spans="1:20" x14ac:dyDescent="0.25">
      <c r="A169" t="s">
        <v>147</v>
      </c>
      <c r="B169" t="s">
        <v>148</v>
      </c>
      <c r="C169">
        <v>65</v>
      </c>
      <c r="D169">
        <v>7</v>
      </c>
      <c r="E169" t="s">
        <v>25108</v>
      </c>
      <c r="F169">
        <v>245</v>
      </c>
      <c r="G169">
        <v>0</v>
      </c>
      <c r="H169" t="s">
        <v>641</v>
      </c>
      <c r="I169" t="s">
        <v>25109</v>
      </c>
      <c r="J169" t="s">
        <v>1414</v>
      </c>
      <c r="K169" t="s">
        <v>644</v>
      </c>
      <c r="L169" t="s">
        <v>645</v>
      </c>
      <c r="M169" t="s">
        <v>25110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25111</v>
      </c>
      <c r="T169" t="s">
        <v>25110</v>
      </c>
    </row>
    <row r="170" spans="1:20" x14ac:dyDescent="0.25">
      <c r="A170" t="s">
        <v>147</v>
      </c>
      <c r="B170" t="s">
        <v>148</v>
      </c>
      <c r="C170">
        <v>65</v>
      </c>
      <c r="D170">
        <v>1</v>
      </c>
      <c r="E170" t="s">
        <v>25112</v>
      </c>
      <c r="F170">
        <v>35</v>
      </c>
      <c r="G170">
        <v>0</v>
      </c>
      <c r="H170" t="s">
        <v>641</v>
      </c>
      <c r="I170" t="s">
        <v>25113</v>
      </c>
      <c r="J170" t="s">
        <v>690</v>
      </c>
      <c r="K170" t="s">
        <v>644</v>
      </c>
      <c r="L170" t="s">
        <v>645</v>
      </c>
      <c r="M170" t="s">
        <v>25110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25114</v>
      </c>
      <c r="T170" t="s">
        <v>25110</v>
      </c>
    </row>
    <row r="171" spans="1:20" x14ac:dyDescent="0.25">
      <c r="A171" t="s">
        <v>147</v>
      </c>
      <c r="B171" t="s">
        <v>148</v>
      </c>
      <c r="C171">
        <v>65</v>
      </c>
      <c r="D171">
        <v>1</v>
      </c>
      <c r="E171" t="s">
        <v>25115</v>
      </c>
      <c r="F171">
        <v>35</v>
      </c>
      <c r="G171">
        <v>0</v>
      </c>
      <c r="H171" t="s">
        <v>641</v>
      </c>
      <c r="I171" t="s">
        <v>4889</v>
      </c>
      <c r="J171" t="s">
        <v>2963</v>
      </c>
      <c r="K171" t="s">
        <v>644</v>
      </c>
      <c r="L171" t="s">
        <v>645</v>
      </c>
      <c r="M171" t="s">
        <v>25116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25117</v>
      </c>
      <c r="T171" t="s">
        <v>25116</v>
      </c>
    </row>
    <row r="172" spans="1:20" x14ac:dyDescent="0.25">
      <c r="A172" t="s">
        <v>147</v>
      </c>
      <c r="B172" t="s">
        <v>148</v>
      </c>
      <c r="C172">
        <v>65</v>
      </c>
      <c r="D172">
        <v>1</v>
      </c>
      <c r="E172" t="s">
        <v>25118</v>
      </c>
      <c r="F172">
        <v>35</v>
      </c>
      <c r="G172">
        <v>0</v>
      </c>
      <c r="H172" t="s">
        <v>641</v>
      </c>
      <c r="I172" t="s">
        <v>18434</v>
      </c>
      <c r="J172" t="s">
        <v>661</v>
      </c>
      <c r="K172" t="s">
        <v>644</v>
      </c>
      <c r="L172" t="s">
        <v>645</v>
      </c>
      <c r="M172" t="s">
        <v>25119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25120</v>
      </c>
      <c r="T172" t="s">
        <v>25119</v>
      </c>
    </row>
    <row r="173" spans="1:20" x14ac:dyDescent="0.25">
      <c r="A173" t="s">
        <v>147</v>
      </c>
      <c r="B173" t="s">
        <v>148</v>
      </c>
      <c r="C173">
        <v>65</v>
      </c>
      <c r="D173">
        <v>2</v>
      </c>
      <c r="E173" t="s">
        <v>25121</v>
      </c>
      <c r="F173">
        <v>70</v>
      </c>
      <c r="G173">
        <v>0</v>
      </c>
      <c r="H173" t="s">
        <v>641</v>
      </c>
      <c r="I173" t="s">
        <v>25122</v>
      </c>
      <c r="J173" t="s">
        <v>847</v>
      </c>
      <c r="K173" t="s">
        <v>644</v>
      </c>
      <c r="L173" t="s">
        <v>645</v>
      </c>
      <c r="M173" t="s">
        <v>25119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25123</v>
      </c>
      <c r="T173" t="s">
        <v>25119</v>
      </c>
    </row>
    <row r="174" spans="1:20" x14ac:dyDescent="0.25">
      <c r="A174" t="s">
        <v>147</v>
      </c>
      <c r="B174" t="s">
        <v>148</v>
      </c>
      <c r="C174">
        <v>65</v>
      </c>
      <c r="D174">
        <v>2</v>
      </c>
      <c r="E174" t="s">
        <v>25124</v>
      </c>
      <c r="F174">
        <v>70</v>
      </c>
      <c r="G174">
        <v>0</v>
      </c>
      <c r="H174" t="s">
        <v>641</v>
      </c>
      <c r="I174" t="s">
        <v>4889</v>
      </c>
      <c r="J174" t="s">
        <v>2963</v>
      </c>
      <c r="K174" t="s">
        <v>644</v>
      </c>
      <c r="L174" t="s">
        <v>645</v>
      </c>
      <c r="M174" t="s">
        <v>25119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25125</v>
      </c>
      <c r="T174" t="s">
        <v>25119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3</v>
      </c>
      <c r="E175" t="s">
        <v>25126</v>
      </c>
      <c r="F175">
        <v>100</v>
      </c>
      <c r="G175">
        <v>0</v>
      </c>
      <c r="H175" t="s">
        <v>641</v>
      </c>
      <c r="I175" t="s">
        <v>25127</v>
      </c>
      <c r="J175" t="s">
        <v>1441</v>
      </c>
      <c r="K175" t="s">
        <v>644</v>
      </c>
      <c r="L175" t="s">
        <v>645</v>
      </c>
      <c r="M175" t="s">
        <v>25128</v>
      </c>
      <c r="N175" t="s">
        <v>644</v>
      </c>
      <c r="O175" t="s">
        <v>647</v>
      </c>
      <c r="P175" t="s">
        <v>5</v>
      </c>
      <c r="Q175" t="s">
        <v>648</v>
      </c>
      <c r="R175" t="s">
        <v>25129</v>
      </c>
      <c r="S175" t="s">
        <v>25130</v>
      </c>
      <c r="T175" t="s">
        <v>25128</v>
      </c>
    </row>
    <row r="176" spans="1:20" x14ac:dyDescent="0.25">
      <c r="A176" t="s">
        <v>147</v>
      </c>
      <c r="B176" t="s">
        <v>148</v>
      </c>
      <c r="C176">
        <v>65</v>
      </c>
      <c r="D176">
        <v>1</v>
      </c>
      <c r="E176" t="s">
        <v>25131</v>
      </c>
      <c r="F176">
        <v>45</v>
      </c>
      <c r="G176">
        <v>0</v>
      </c>
      <c r="H176" t="s">
        <v>729</v>
      </c>
      <c r="I176" t="s">
        <v>25132</v>
      </c>
      <c r="J176" t="s">
        <v>724</v>
      </c>
      <c r="K176" t="s">
        <v>644</v>
      </c>
      <c r="L176" t="s">
        <v>645</v>
      </c>
      <c r="M176" t="s">
        <v>25133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25134</v>
      </c>
      <c r="T176" t="s">
        <v>25133</v>
      </c>
    </row>
    <row r="177" spans="1:20" x14ac:dyDescent="0.25">
      <c r="A177" t="s">
        <v>22</v>
      </c>
      <c r="B177" t="s">
        <v>27</v>
      </c>
      <c r="C177">
        <v>120</v>
      </c>
      <c r="D177">
        <v>1</v>
      </c>
      <c r="E177" t="s">
        <v>25135</v>
      </c>
      <c r="F177">
        <v>79</v>
      </c>
      <c r="G177">
        <v>0</v>
      </c>
      <c r="H177" t="s">
        <v>641</v>
      </c>
      <c r="I177" t="s">
        <v>25136</v>
      </c>
      <c r="J177" t="s">
        <v>1414</v>
      </c>
      <c r="K177" t="s">
        <v>644</v>
      </c>
      <c r="L177" t="s">
        <v>645</v>
      </c>
      <c r="M177" t="s">
        <v>25133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25137</v>
      </c>
      <c r="T177" t="s">
        <v>25133</v>
      </c>
    </row>
    <row r="178" spans="1:20" x14ac:dyDescent="0.25">
      <c r="A178" t="s">
        <v>22</v>
      </c>
      <c r="B178" t="s">
        <v>27</v>
      </c>
      <c r="C178">
        <v>120</v>
      </c>
      <c r="D178">
        <v>1</v>
      </c>
      <c r="E178" t="s">
        <v>25138</v>
      </c>
      <c r="F178">
        <v>79</v>
      </c>
      <c r="G178">
        <v>0</v>
      </c>
      <c r="H178" t="s">
        <v>641</v>
      </c>
      <c r="I178" t="s">
        <v>25139</v>
      </c>
      <c r="J178" t="s">
        <v>1184</v>
      </c>
      <c r="K178" t="s">
        <v>644</v>
      </c>
      <c r="L178" t="s">
        <v>645</v>
      </c>
      <c r="M178" t="s">
        <v>25133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25140</v>
      </c>
      <c r="T178" t="s">
        <v>25133</v>
      </c>
    </row>
    <row r="179" spans="1:20" x14ac:dyDescent="0.25">
      <c r="A179" t="s">
        <v>18</v>
      </c>
      <c r="B179" t="s">
        <v>19</v>
      </c>
      <c r="C179">
        <v>66.666666666666671</v>
      </c>
      <c r="D179">
        <v>3</v>
      </c>
      <c r="E179" t="s">
        <v>25141</v>
      </c>
      <c r="F179">
        <v>205</v>
      </c>
      <c r="G179">
        <v>0</v>
      </c>
      <c r="H179" t="s">
        <v>641</v>
      </c>
      <c r="I179" t="s">
        <v>8950</v>
      </c>
      <c r="J179" t="s">
        <v>685</v>
      </c>
      <c r="K179" t="s">
        <v>644</v>
      </c>
      <c r="L179" t="s">
        <v>645</v>
      </c>
      <c r="M179" t="s">
        <v>25142</v>
      </c>
      <c r="N179" t="s">
        <v>644</v>
      </c>
      <c r="O179" t="s">
        <v>647</v>
      </c>
      <c r="P179" t="s">
        <v>5</v>
      </c>
      <c r="Q179" t="s">
        <v>648</v>
      </c>
      <c r="R179" t="s">
        <v>25143</v>
      </c>
      <c r="S179" t="s">
        <v>25144</v>
      </c>
      <c r="T179" t="s">
        <v>25145</v>
      </c>
    </row>
    <row r="180" spans="1:20" x14ac:dyDescent="0.25">
      <c r="A180" t="s">
        <v>147</v>
      </c>
      <c r="B180" t="s">
        <v>148</v>
      </c>
      <c r="C180">
        <v>65</v>
      </c>
      <c r="D180">
        <v>3</v>
      </c>
      <c r="E180" t="s">
        <v>25141</v>
      </c>
      <c r="F180">
        <v>205</v>
      </c>
      <c r="G180">
        <v>0</v>
      </c>
      <c r="H180" t="s">
        <v>641</v>
      </c>
      <c r="I180" t="s">
        <v>8950</v>
      </c>
      <c r="J180" t="s">
        <v>685</v>
      </c>
      <c r="K180" t="s">
        <v>644</v>
      </c>
      <c r="L180" t="s">
        <v>645</v>
      </c>
      <c r="M180" t="s">
        <v>25142</v>
      </c>
      <c r="N180" t="s">
        <v>644</v>
      </c>
      <c r="O180" t="s">
        <v>647</v>
      </c>
      <c r="P180" t="s">
        <v>5</v>
      </c>
      <c r="Q180" t="s">
        <v>648</v>
      </c>
      <c r="R180" t="s">
        <v>25143</v>
      </c>
      <c r="S180" t="s">
        <v>25144</v>
      </c>
      <c r="T180" t="s">
        <v>25145</v>
      </c>
    </row>
    <row r="181" spans="1:20" x14ac:dyDescent="0.25">
      <c r="A181" t="s">
        <v>147</v>
      </c>
      <c r="B181" t="s">
        <v>148</v>
      </c>
      <c r="C181">
        <v>65</v>
      </c>
      <c r="D181">
        <v>3</v>
      </c>
      <c r="E181" t="s">
        <v>25146</v>
      </c>
      <c r="F181">
        <v>105</v>
      </c>
      <c r="G181">
        <v>0</v>
      </c>
      <c r="H181" t="s">
        <v>641</v>
      </c>
      <c r="I181" t="s">
        <v>25147</v>
      </c>
      <c r="J181" t="s">
        <v>1520</v>
      </c>
      <c r="K181" t="s">
        <v>644</v>
      </c>
      <c r="L181" t="s">
        <v>645</v>
      </c>
      <c r="M181" t="s">
        <v>25142</v>
      </c>
      <c r="N181" t="s">
        <v>644</v>
      </c>
      <c r="O181" t="s">
        <v>647</v>
      </c>
      <c r="P181" t="s">
        <v>5</v>
      </c>
      <c r="Q181" t="s">
        <v>648</v>
      </c>
      <c r="R181" t="s">
        <v>25148</v>
      </c>
      <c r="S181" t="s">
        <v>25149</v>
      </c>
      <c r="T181" t="s">
        <v>25142</v>
      </c>
    </row>
    <row r="182" spans="1:20" x14ac:dyDescent="0.25">
      <c r="A182" t="s">
        <v>22</v>
      </c>
      <c r="B182" t="s">
        <v>27</v>
      </c>
      <c r="C182">
        <v>79</v>
      </c>
      <c r="D182">
        <v>1</v>
      </c>
      <c r="E182" t="s">
        <v>25150</v>
      </c>
      <c r="F182">
        <v>114</v>
      </c>
      <c r="G182">
        <v>35</v>
      </c>
      <c r="H182" t="s">
        <v>673</v>
      </c>
      <c r="I182" t="s">
        <v>10640</v>
      </c>
      <c r="J182" t="s">
        <v>25151</v>
      </c>
      <c r="K182" t="s">
        <v>5489</v>
      </c>
      <c r="L182" t="s">
        <v>9251</v>
      </c>
      <c r="M182" t="s">
        <v>25105</v>
      </c>
      <c r="N182" t="s">
        <v>644</v>
      </c>
      <c r="O182" t="s">
        <v>679</v>
      </c>
      <c r="P182" t="s">
        <v>26</v>
      </c>
      <c r="Q182" t="s">
        <v>680</v>
      </c>
      <c r="R182" t="s">
        <v>645</v>
      </c>
      <c r="S182" t="s">
        <v>25152</v>
      </c>
      <c r="T182" t="s">
        <v>25142</v>
      </c>
    </row>
    <row r="183" spans="1:20" x14ac:dyDescent="0.25">
      <c r="A183" t="s">
        <v>147</v>
      </c>
      <c r="B183" t="s">
        <v>148</v>
      </c>
      <c r="C183">
        <v>65</v>
      </c>
      <c r="D183">
        <v>2</v>
      </c>
      <c r="E183" t="s">
        <v>25153</v>
      </c>
      <c r="F183">
        <v>70</v>
      </c>
      <c r="G183">
        <v>0</v>
      </c>
      <c r="H183" t="s">
        <v>641</v>
      </c>
      <c r="I183" t="s">
        <v>25154</v>
      </c>
      <c r="J183" t="s">
        <v>900</v>
      </c>
      <c r="K183" t="s">
        <v>644</v>
      </c>
      <c r="L183" t="s">
        <v>645</v>
      </c>
      <c r="M183" t="s">
        <v>25142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25155</v>
      </c>
      <c r="T183" t="s">
        <v>25142</v>
      </c>
    </row>
    <row r="184" spans="1:20" x14ac:dyDescent="0.25">
      <c r="A184" t="s">
        <v>147</v>
      </c>
      <c r="B184" t="s">
        <v>148</v>
      </c>
      <c r="C184">
        <v>65</v>
      </c>
      <c r="D184">
        <v>1</v>
      </c>
      <c r="E184" t="s">
        <v>25156</v>
      </c>
      <c r="F184">
        <v>35</v>
      </c>
      <c r="G184">
        <v>0</v>
      </c>
      <c r="H184" t="s">
        <v>641</v>
      </c>
      <c r="I184" t="s">
        <v>25157</v>
      </c>
      <c r="J184" t="s">
        <v>736</v>
      </c>
      <c r="K184" t="s">
        <v>644</v>
      </c>
      <c r="L184" t="s">
        <v>645</v>
      </c>
      <c r="M184" t="s">
        <v>25158</v>
      </c>
      <c r="N184" t="s">
        <v>644</v>
      </c>
      <c r="O184" t="s">
        <v>732</v>
      </c>
      <c r="P184" t="s">
        <v>5</v>
      </c>
      <c r="Q184" t="s">
        <v>669</v>
      </c>
      <c r="R184" t="s">
        <v>645</v>
      </c>
      <c r="S184" t="s">
        <v>25159</v>
      </c>
      <c r="T184" t="s">
        <v>25142</v>
      </c>
    </row>
    <row r="185" spans="1:20" x14ac:dyDescent="0.25">
      <c r="A185" t="s">
        <v>147</v>
      </c>
      <c r="B185" t="s">
        <v>148</v>
      </c>
      <c r="C185">
        <v>65</v>
      </c>
      <c r="D185">
        <v>2</v>
      </c>
      <c r="E185" t="s">
        <v>25160</v>
      </c>
      <c r="F185">
        <v>70</v>
      </c>
      <c r="G185">
        <v>0</v>
      </c>
      <c r="H185" t="s">
        <v>641</v>
      </c>
      <c r="I185" t="s">
        <v>25161</v>
      </c>
      <c r="J185" t="s">
        <v>1189</v>
      </c>
      <c r="K185" t="s">
        <v>644</v>
      </c>
      <c r="L185" t="s">
        <v>645</v>
      </c>
      <c r="M185" t="s">
        <v>25162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25163</v>
      </c>
      <c r="T185" t="s">
        <v>25142</v>
      </c>
    </row>
    <row r="186" spans="1:20" x14ac:dyDescent="0.25">
      <c r="A186" t="s">
        <v>147</v>
      </c>
      <c r="B186" t="s">
        <v>148</v>
      </c>
      <c r="C186">
        <v>65</v>
      </c>
      <c r="D186">
        <v>3</v>
      </c>
      <c r="E186" t="s">
        <v>25164</v>
      </c>
      <c r="F186">
        <v>105</v>
      </c>
      <c r="G186">
        <v>0</v>
      </c>
      <c r="H186" t="s">
        <v>641</v>
      </c>
      <c r="I186" t="s">
        <v>25165</v>
      </c>
      <c r="J186" t="s">
        <v>1414</v>
      </c>
      <c r="K186" t="s">
        <v>644</v>
      </c>
      <c r="L186" t="s">
        <v>645</v>
      </c>
      <c r="M186" t="s">
        <v>25142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25166</v>
      </c>
      <c r="T186" t="s">
        <v>25142</v>
      </c>
    </row>
    <row r="187" spans="1:20" x14ac:dyDescent="0.25">
      <c r="A187" t="s">
        <v>147</v>
      </c>
      <c r="B187" t="s">
        <v>148</v>
      </c>
      <c r="C187">
        <v>65</v>
      </c>
      <c r="D187">
        <v>2</v>
      </c>
      <c r="E187" t="s">
        <v>25167</v>
      </c>
      <c r="F187">
        <v>70</v>
      </c>
      <c r="G187">
        <v>0</v>
      </c>
      <c r="H187" t="s">
        <v>641</v>
      </c>
      <c r="I187" t="s">
        <v>3407</v>
      </c>
      <c r="J187" t="s">
        <v>694</v>
      </c>
      <c r="K187" t="s">
        <v>644</v>
      </c>
      <c r="L187" t="s">
        <v>645</v>
      </c>
      <c r="M187" t="s">
        <v>25162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25168</v>
      </c>
      <c r="T187" t="s">
        <v>25162</v>
      </c>
    </row>
    <row r="188" spans="1:20" x14ac:dyDescent="0.25">
      <c r="A188" t="s">
        <v>147</v>
      </c>
      <c r="B188" t="s">
        <v>148</v>
      </c>
      <c r="C188">
        <v>65</v>
      </c>
      <c r="D188">
        <v>4</v>
      </c>
      <c r="E188" t="s">
        <v>25169</v>
      </c>
      <c r="F188">
        <v>150</v>
      </c>
      <c r="G188">
        <v>10</v>
      </c>
      <c r="H188" t="s">
        <v>641</v>
      </c>
      <c r="I188" t="s">
        <v>25170</v>
      </c>
      <c r="J188" t="s">
        <v>1673</v>
      </c>
      <c r="K188" t="s">
        <v>644</v>
      </c>
      <c r="L188" t="s">
        <v>645</v>
      </c>
      <c r="M188" t="s">
        <v>25162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25171</v>
      </c>
      <c r="T188" t="s">
        <v>25162</v>
      </c>
    </row>
    <row r="189" spans="1:20" x14ac:dyDescent="0.25">
      <c r="A189" t="s">
        <v>147</v>
      </c>
      <c r="B189" t="s">
        <v>148</v>
      </c>
      <c r="C189">
        <v>65</v>
      </c>
      <c r="D189">
        <v>4</v>
      </c>
      <c r="E189" t="s">
        <v>25172</v>
      </c>
      <c r="F189">
        <v>140</v>
      </c>
      <c r="G189">
        <v>0</v>
      </c>
      <c r="H189" t="s">
        <v>641</v>
      </c>
      <c r="I189" t="s">
        <v>25173</v>
      </c>
      <c r="J189" t="s">
        <v>801</v>
      </c>
      <c r="K189" t="s">
        <v>644</v>
      </c>
      <c r="L189" t="s">
        <v>645</v>
      </c>
      <c r="M189" t="s">
        <v>25162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25174</v>
      </c>
      <c r="T189" t="s">
        <v>25162</v>
      </c>
    </row>
    <row r="190" spans="1:20" x14ac:dyDescent="0.25">
      <c r="A190" t="s">
        <v>147</v>
      </c>
      <c r="B190" t="s">
        <v>148</v>
      </c>
      <c r="C190">
        <v>65</v>
      </c>
      <c r="D190">
        <v>2</v>
      </c>
      <c r="E190" t="s">
        <v>25175</v>
      </c>
      <c r="F190">
        <v>70</v>
      </c>
      <c r="G190">
        <v>0</v>
      </c>
      <c r="H190" t="s">
        <v>641</v>
      </c>
      <c r="I190" t="s">
        <v>25176</v>
      </c>
      <c r="J190" t="s">
        <v>736</v>
      </c>
      <c r="K190" t="s">
        <v>644</v>
      </c>
      <c r="L190" t="s">
        <v>645</v>
      </c>
      <c r="M190" t="s">
        <v>25162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25177</v>
      </c>
      <c r="T190" t="s">
        <v>25162</v>
      </c>
    </row>
    <row r="191" spans="1:20" x14ac:dyDescent="0.25">
      <c r="A191" t="s">
        <v>147</v>
      </c>
      <c r="B191" t="s">
        <v>148</v>
      </c>
      <c r="C191">
        <v>65</v>
      </c>
      <c r="D191">
        <v>1</v>
      </c>
      <c r="E191" t="s">
        <v>25178</v>
      </c>
      <c r="F191">
        <v>64</v>
      </c>
      <c r="G191">
        <v>29</v>
      </c>
      <c r="H191" t="s">
        <v>641</v>
      </c>
      <c r="I191" t="s">
        <v>25179</v>
      </c>
      <c r="J191" t="s">
        <v>745</v>
      </c>
      <c r="K191" t="s">
        <v>644</v>
      </c>
      <c r="L191" t="s">
        <v>645</v>
      </c>
      <c r="M191" t="s">
        <v>25162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25180</v>
      </c>
      <c r="T191" t="s">
        <v>25162</v>
      </c>
    </row>
    <row r="192" spans="1:20" x14ac:dyDescent="0.25">
      <c r="A192" t="s">
        <v>147</v>
      </c>
      <c r="B192" t="s">
        <v>148</v>
      </c>
      <c r="C192">
        <v>65</v>
      </c>
      <c r="D192">
        <v>4</v>
      </c>
      <c r="E192" t="s">
        <v>25181</v>
      </c>
      <c r="F192">
        <v>140</v>
      </c>
      <c r="G192">
        <v>0</v>
      </c>
      <c r="H192" t="s">
        <v>641</v>
      </c>
      <c r="I192" t="s">
        <v>25182</v>
      </c>
      <c r="J192" t="s">
        <v>3199</v>
      </c>
      <c r="K192" t="s">
        <v>644</v>
      </c>
      <c r="L192" t="s">
        <v>645</v>
      </c>
      <c r="M192" t="s">
        <v>25162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25183</v>
      </c>
      <c r="T192" t="s">
        <v>25162</v>
      </c>
    </row>
    <row r="193" spans="1:20" x14ac:dyDescent="0.25">
      <c r="A193" t="s">
        <v>147</v>
      </c>
      <c r="B193" t="s">
        <v>148</v>
      </c>
      <c r="C193">
        <v>65</v>
      </c>
      <c r="D193">
        <v>2</v>
      </c>
      <c r="E193" t="s">
        <v>25184</v>
      </c>
      <c r="F193">
        <v>70</v>
      </c>
      <c r="G193">
        <v>0</v>
      </c>
      <c r="H193" t="s">
        <v>641</v>
      </c>
      <c r="I193" t="s">
        <v>25185</v>
      </c>
      <c r="J193" t="s">
        <v>694</v>
      </c>
      <c r="K193" t="s">
        <v>644</v>
      </c>
      <c r="L193" t="s">
        <v>645</v>
      </c>
      <c r="M193" t="s">
        <v>25186</v>
      </c>
      <c r="N193" t="s">
        <v>644</v>
      </c>
      <c r="O193" t="s">
        <v>726</v>
      </c>
      <c r="P193" t="s">
        <v>5</v>
      </c>
      <c r="Q193" t="s">
        <v>648</v>
      </c>
      <c r="R193" t="s">
        <v>645</v>
      </c>
      <c r="S193" t="s">
        <v>25187</v>
      </c>
      <c r="T193" t="s">
        <v>25186</v>
      </c>
    </row>
    <row r="194" spans="1:20" x14ac:dyDescent="0.25">
      <c r="A194" t="s">
        <v>18</v>
      </c>
      <c r="B194" t="s">
        <v>19</v>
      </c>
      <c r="C194">
        <v>66.666666666666671</v>
      </c>
      <c r="D194">
        <v>6</v>
      </c>
      <c r="E194" t="s">
        <v>25188</v>
      </c>
      <c r="F194">
        <v>200</v>
      </c>
      <c r="G194">
        <v>0</v>
      </c>
      <c r="H194" t="s">
        <v>641</v>
      </c>
      <c r="I194" t="s">
        <v>25189</v>
      </c>
      <c r="J194" t="s">
        <v>1520</v>
      </c>
      <c r="K194" t="s">
        <v>644</v>
      </c>
      <c r="L194" t="s">
        <v>645</v>
      </c>
      <c r="M194" t="s">
        <v>25190</v>
      </c>
      <c r="N194" t="s">
        <v>644</v>
      </c>
      <c r="O194" t="s">
        <v>668</v>
      </c>
      <c r="P194" t="s">
        <v>5</v>
      </c>
      <c r="Q194" t="s">
        <v>669</v>
      </c>
      <c r="R194" t="s">
        <v>645</v>
      </c>
      <c r="S194" t="s">
        <v>25191</v>
      </c>
      <c r="T194" t="s">
        <v>25192</v>
      </c>
    </row>
    <row r="195" spans="1:20" x14ac:dyDescent="0.25">
      <c r="A195" t="s">
        <v>22</v>
      </c>
      <c r="B195" t="s">
        <v>27</v>
      </c>
      <c r="C195">
        <v>69.900000000000006</v>
      </c>
      <c r="D195">
        <v>10</v>
      </c>
      <c r="E195" t="s">
        <v>25193</v>
      </c>
      <c r="F195">
        <v>795</v>
      </c>
      <c r="G195">
        <v>0</v>
      </c>
      <c r="H195" t="s">
        <v>673</v>
      </c>
      <c r="I195" t="s">
        <v>25194</v>
      </c>
      <c r="J195" t="s">
        <v>25195</v>
      </c>
      <c r="K195" t="s">
        <v>5323</v>
      </c>
      <c r="L195" t="s">
        <v>3803</v>
      </c>
      <c r="M195" t="s">
        <v>25196</v>
      </c>
      <c r="N195" t="s">
        <v>644</v>
      </c>
      <c r="O195" t="s">
        <v>679</v>
      </c>
      <c r="P195" t="s">
        <v>26</v>
      </c>
      <c r="Q195" t="s">
        <v>680</v>
      </c>
      <c r="R195" t="s">
        <v>645</v>
      </c>
      <c r="S195" t="s">
        <v>25197</v>
      </c>
      <c r="T195" t="s">
        <v>25196</v>
      </c>
    </row>
    <row r="196" spans="1:20" x14ac:dyDescent="0.25">
      <c r="A196" t="s">
        <v>18</v>
      </c>
      <c r="B196" t="s">
        <v>19</v>
      </c>
      <c r="C196">
        <v>66.666666666666671</v>
      </c>
      <c r="D196">
        <v>6</v>
      </c>
      <c r="E196" t="s">
        <v>25198</v>
      </c>
      <c r="F196">
        <v>200</v>
      </c>
      <c r="G196">
        <v>0</v>
      </c>
      <c r="H196" t="s">
        <v>641</v>
      </c>
      <c r="I196" t="s">
        <v>25199</v>
      </c>
      <c r="J196" t="s">
        <v>1549</v>
      </c>
      <c r="K196" t="s">
        <v>644</v>
      </c>
      <c r="L196" t="s">
        <v>645</v>
      </c>
      <c r="M196" t="s">
        <v>25200</v>
      </c>
      <c r="N196" t="s">
        <v>644</v>
      </c>
      <c r="O196" t="s">
        <v>668</v>
      </c>
      <c r="P196" t="s">
        <v>5</v>
      </c>
      <c r="Q196" t="s">
        <v>669</v>
      </c>
      <c r="R196" t="s">
        <v>645</v>
      </c>
      <c r="S196" t="s">
        <v>25201</v>
      </c>
      <c r="T196" t="s">
        <v>25202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3</v>
      </c>
      <c r="E197" t="s">
        <v>25203</v>
      </c>
      <c r="F197">
        <v>100</v>
      </c>
      <c r="G197">
        <v>0</v>
      </c>
      <c r="H197" t="s">
        <v>641</v>
      </c>
      <c r="I197" t="s">
        <v>25204</v>
      </c>
      <c r="J197" t="s">
        <v>685</v>
      </c>
      <c r="K197" t="s">
        <v>644</v>
      </c>
      <c r="L197" t="s">
        <v>645</v>
      </c>
      <c r="M197" t="s">
        <v>25205</v>
      </c>
      <c r="N197" t="s">
        <v>644</v>
      </c>
      <c r="O197" t="s">
        <v>647</v>
      </c>
      <c r="P197" t="s">
        <v>5</v>
      </c>
      <c r="Q197" t="s">
        <v>648</v>
      </c>
      <c r="R197" t="s">
        <v>645</v>
      </c>
      <c r="S197" t="s">
        <v>25206</v>
      </c>
      <c r="T197" t="s">
        <v>25205</v>
      </c>
    </row>
    <row r="198" spans="1:20" x14ac:dyDescent="0.25">
      <c r="A198" t="s">
        <v>147</v>
      </c>
      <c r="B198" t="s">
        <v>148</v>
      </c>
      <c r="C198">
        <v>65</v>
      </c>
      <c r="D198">
        <v>9</v>
      </c>
      <c r="E198" t="s">
        <v>25207</v>
      </c>
      <c r="F198">
        <v>299</v>
      </c>
      <c r="G198">
        <v>0</v>
      </c>
      <c r="H198" t="s">
        <v>641</v>
      </c>
      <c r="I198" t="s">
        <v>25208</v>
      </c>
      <c r="J198" t="s">
        <v>685</v>
      </c>
      <c r="K198" t="s">
        <v>644</v>
      </c>
      <c r="L198" t="s">
        <v>645</v>
      </c>
      <c r="M198" t="s">
        <v>25209</v>
      </c>
      <c r="N198" t="s">
        <v>644</v>
      </c>
      <c r="O198" t="s">
        <v>668</v>
      </c>
      <c r="P198" t="s">
        <v>5</v>
      </c>
      <c r="Q198" t="s">
        <v>669</v>
      </c>
      <c r="R198" t="s">
        <v>645</v>
      </c>
      <c r="S198" t="s">
        <v>25210</v>
      </c>
      <c r="T198" t="s">
        <v>25209</v>
      </c>
    </row>
    <row r="199" spans="1:20" x14ac:dyDescent="0.25">
      <c r="A199" t="s">
        <v>77</v>
      </c>
      <c r="B199" t="s">
        <v>78</v>
      </c>
      <c r="C199">
        <v>27.5</v>
      </c>
      <c r="D199">
        <v>4</v>
      </c>
      <c r="E199" t="s">
        <v>25211</v>
      </c>
      <c r="F199">
        <v>165</v>
      </c>
      <c r="G199">
        <v>0</v>
      </c>
      <c r="H199" t="s">
        <v>673</v>
      </c>
      <c r="I199" t="s">
        <v>25212</v>
      </c>
      <c r="J199" t="s">
        <v>25213</v>
      </c>
      <c r="K199" t="s">
        <v>754</v>
      </c>
      <c r="L199" t="s">
        <v>755</v>
      </c>
      <c r="M199" t="s">
        <v>25214</v>
      </c>
      <c r="N199" t="s">
        <v>644</v>
      </c>
      <c r="O199" t="s">
        <v>679</v>
      </c>
      <c r="P199" t="s">
        <v>26</v>
      </c>
      <c r="Q199" t="s">
        <v>680</v>
      </c>
      <c r="R199" t="s">
        <v>645</v>
      </c>
      <c r="S199" t="s">
        <v>25215</v>
      </c>
      <c r="T199" t="s">
        <v>25216</v>
      </c>
    </row>
    <row r="200" spans="1:20" x14ac:dyDescent="0.25">
      <c r="A200" t="s">
        <v>147</v>
      </c>
      <c r="B200" t="s">
        <v>148</v>
      </c>
      <c r="C200">
        <v>33.333333333333336</v>
      </c>
      <c r="D200">
        <v>3</v>
      </c>
      <c r="E200" t="s">
        <v>25217</v>
      </c>
      <c r="F200">
        <v>100</v>
      </c>
      <c r="G200">
        <v>0</v>
      </c>
      <c r="H200" t="s">
        <v>641</v>
      </c>
      <c r="I200" t="s">
        <v>17654</v>
      </c>
      <c r="J200" t="s">
        <v>685</v>
      </c>
      <c r="K200" t="s">
        <v>644</v>
      </c>
      <c r="L200" t="s">
        <v>645</v>
      </c>
      <c r="M200" t="s">
        <v>25218</v>
      </c>
      <c r="N200" t="s">
        <v>644</v>
      </c>
      <c r="O200" t="s">
        <v>647</v>
      </c>
      <c r="P200" t="s">
        <v>5</v>
      </c>
      <c r="Q200" t="s">
        <v>648</v>
      </c>
      <c r="R200" t="s">
        <v>25219</v>
      </c>
      <c r="S200" t="s">
        <v>25220</v>
      </c>
      <c r="T200" t="s">
        <v>25218</v>
      </c>
    </row>
    <row r="201" spans="1:20" x14ac:dyDescent="0.25">
      <c r="A201" t="s">
        <v>241</v>
      </c>
      <c r="B201" t="s">
        <v>247</v>
      </c>
      <c r="C201">
        <v>139</v>
      </c>
      <c r="D201">
        <v>1</v>
      </c>
      <c r="E201" t="s">
        <v>25221</v>
      </c>
      <c r="F201">
        <v>108.99</v>
      </c>
      <c r="G201">
        <v>0</v>
      </c>
      <c r="H201" t="s">
        <v>641</v>
      </c>
      <c r="I201" t="s">
        <v>25222</v>
      </c>
      <c r="J201" t="s">
        <v>2049</v>
      </c>
      <c r="K201" t="s">
        <v>644</v>
      </c>
      <c r="L201" t="s">
        <v>645</v>
      </c>
      <c r="M201" t="s">
        <v>25223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25224</v>
      </c>
      <c r="T201" t="s">
        <v>25223</v>
      </c>
    </row>
    <row r="202" spans="1:20" x14ac:dyDescent="0.25">
      <c r="A202" t="s">
        <v>18</v>
      </c>
      <c r="B202" t="s">
        <v>19</v>
      </c>
      <c r="C202">
        <v>66.666666666666671</v>
      </c>
      <c r="D202">
        <v>3</v>
      </c>
      <c r="E202" t="s">
        <v>25225</v>
      </c>
      <c r="F202">
        <v>110</v>
      </c>
      <c r="G202">
        <v>10</v>
      </c>
      <c r="H202" t="s">
        <v>641</v>
      </c>
      <c r="I202" t="s">
        <v>25226</v>
      </c>
      <c r="J202" t="s">
        <v>666</v>
      </c>
      <c r="K202" t="s">
        <v>644</v>
      </c>
      <c r="L202" t="s">
        <v>645</v>
      </c>
      <c r="M202" t="s">
        <v>25227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25228</v>
      </c>
      <c r="T202" t="s">
        <v>25227</v>
      </c>
    </row>
    <row r="203" spans="1:20" x14ac:dyDescent="0.25">
      <c r="A203" t="s">
        <v>240</v>
      </c>
      <c r="B203" t="s">
        <v>246</v>
      </c>
      <c r="C203">
        <v>139</v>
      </c>
      <c r="D203">
        <v>1</v>
      </c>
      <c r="E203" t="s">
        <v>25229</v>
      </c>
      <c r="F203">
        <v>108.99</v>
      </c>
      <c r="G203">
        <v>0</v>
      </c>
      <c r="H203" t="s">
        <v>641</v>
      </c>
      <c r="I203" t="s">
        <v>3361</v>
      </c>
      <c r="J203" t="s">
        <v>864</v>
      </c>
      <c r="K203" t="s">
        <v>644</v>
      </c>
      <c r="L203" t="s">
        <v>645</v>
      </c>
      <c r="M203" t="s">
        <v>25230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25231</v>
      </c>
      <c r="T203" t="s">
        <v>25230</v>
      </c>
    </row>
    <row r="204" spans="1:20" x14ac:dyDescent="0.25">
      <c r="A204" t="s">
        <v>18</v>
      </c>
      <c r="B204" t="s">
        <v>19</v>
      </c>
      <c r="C204">
        <v>66.666666666666671</v>
      </c>
      <c r="D204">
        <v>3</v>
      </c>
      <c r="E204" t="s">
        <v>25232</v>
      </c>
      <c r="F204">
        <v>100</v>
      </c>
      <c r="G204">
        <v>0</v>
      </c>
      <c r="H204" t="s">
        <v>641</v>
      </c>
      <c r="I204" t="s">
        <v>25233</v>
      </c>
      <c r="J204" t="s">
        <v>989</v>
      </c>
      <c r="K204" t="s">
        <v>644</v>
      </c>
      <c r="L204" t="s">
        <v>645</v>
      </c>
      <c r="M204" t="s">
        <v>25234</v>
      </c>
      <c r="N204" t="s">
        <v>644</v>
      </c>
      <c r="O204" t="s">
        <v>647</v>
      </c>
      <c r="P204" t="s">
        <v>5</v>
      </c>
      <c r="Q204" t="s">
        <v>648</v>
      </c>
      <c r="R204" t="s">
        <v>645</v>
      </c>
      <c r="S204" t="s">
        <v>25235</v>
      </c>
      <c r="T204" t="s">
        <v>25234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3</v>
      </c>
      <c r="E205" t="s">
        <v>25236</v>
      </c>
      <c r="F205">
        <v>100</v>
      </c>
      <c r="G205">
        <v>0</v>
      </c>
      <c r="H205" t="s">
        <v>641</v>
      </c>
      <c r="I205" t="s">
        <v>25237</v>
      </c>
      <c r="J205" t="s">
        <v>1414</v>
      </c>
      <c r="K205" t="s">
        <v>644</v>
      </c>
      <c r="L205" t="s">
        <v>645</v>
      </c>
      <c r="M205" t="s">
        <v>25238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25239</v>
      </c>
      <c r="T205" t="s">
        <v>25238</v>
      </c>
    </row>
    <row r="206" spans="1:20" x14ac:dyDescent="0.25">
      <c r="A206" t="s">
        <v>22</v>
      </c>
      <c r="B206" t="s">
        <v>3338</v>
      </c>
      <c r="C206">
        <v>35.75</v>
      </c>
      <c r="D206">
        <v>1</v>
      </c>
      <c r="E206" t="s">
        <v>25240</v>
      </c>
      <c r="F206">
        <v>35.75</v>
      </c>
      <c r="G206">
        <v>0</v>
      </c>
      <c r="H206" t="s">
        <v>673</v>
      </c>
      <c r="I206" t="s">
        <v>25241</v>
      </c>
      <c r="J206" t="s">
        <v>25242</v>
      </c>
      <c r="K206" t="s">
        <v>6112</v>
      </c>
      <c r="L206" t="s">
        <v>25243</v>
      </c>
      <c r="M206" t="s">
        <v>25244</v>
      </c>
      <c r="N206" t="s">
        <v>644</v>
      </c>
      <c r="O206" t="s">
        <v>811</v>
      </c>
      <c r="P206" t="s">
        <v>23</v>
      </c>
      <c r="Q206" t="s">
        <v>812</v>
      </c>
      <c r="R206" t="s">
        <v>645</v>
      </c>
      <c r="S206" t="s">
        <v>25245</v>
      </c>
      <c r="T206" t="s">
        <v>25244</v>
      </c>
    </row>
    <row r="207" spans="1:20" x14ac:dyDescent="0.25">
      <c r="A207" t="s">
        <v>22</v>
      </c>
      <c r="B207" t="s">
        <v>27</v>
      </c>
      <c r="C207">
        <v>120</v>
      </c>
      <c r="D207">
        <v>5</v>
      </c>
      <c r="E207" t="s">
        <v>25246</v>
      </c>
      <c r="F207">
        <v>495</v>
      </c>
      <c r="G207">
        <v>0</v>
      </c>
      <c r="H207" t="s">
        <v>641</v>
      </c>
      <c r="I207" t="s">
        <v>25247</v>
      </c>
      <c r="J207" t="s">
        <v>900</v>
      </c>
      <c r="K207" t="s">
        <v>644</v>
      </c>
      <c r="L207" t="s">
        <v>645</v>
      </c>
      <c r="M207" t="s">
        <v>25248</v>
      </c>
      <c r="N207" t="s">
        <v>644</v>
      </c>
      <c r="O207" t="s">
        <v>668</v>
      </c>
      <c r="P207" t="s">
        <v>5</v>
      </c>
      <c r="Q207" t="s">
        <v>669</v>
      </c>
      <c r="R207" t="s">
        <v>645</v>
      </c>
      <c r="S207" t="s">
        <v>25249</v>
      </c>
      <c r="T207" t="s">
        <v>25248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25250</v>
      </c>
      <c r="F208">
        <v>200</v>
      </c>
      <c r="G208">
        <v>0</v>
      </c>
      <c r="H208" t="s">
        <v>641</v>
      </c>
      <c r="I208" t="s">
        <v>25251</v>
      </c>
      <c r="J208" t="s">
        <v>694</v>
      </c>
      <c r="K208" t="s">
        <v>644</v>
      </c>
      <c r="L208" t="s">
        <v>645</v>
      </c>
      <c r="M208" t="s">
        <v>25252</v>
      </c>
      <c r="N208" t="s">
        <v>644</v>
      </c>
      <c r="O208" t="s">
        <v>668</v>
      </c>
      <c r="P208" t="s">
        <v>5</v>
      </c>
      <c r="Q208" t="s">
        <v>669</v>
      </c>
      <c r="R208" t="s">
        <v>25253</v>
      </c>
      <c r="S208" t="s">
        <v>25254</v>
      </c>
      <c r="T208" t="s">
        <v>25252</v>
      </c>
    </row>
    <row r="209" spans="1:20" x14ac:dyDescent="0.25">
      <c r="A209" t="s">
        <v>18</v>
      </c>
      <c r="B209" t="s">
        <v>19</v>
      </c>
      <c r="C209">
        <v>66.666666666666671</v>
      </c>
      <c r="D209">
        <v>3</v>
      </c>
      <c r="E209" t="s">
        <v>25255</v>
      </c>
      <c r="F209">
        <v>208.99</v>
      </c>
      <c r="G209">
        <v>0</v>
      </c>
      <c r="H209" t="s">
        <v>641</v>
      </c>
      <c r="I209" t="s">
        <v>25256</v>
      </c>
      <c r="J209" t="s">
        <v>1678</v>
      </c>
      <c r="K209" t="s">
        <v>644</v>
      </c>
      <c r="L209" t="s">
        <v>645</v>
      </c>
      <c r="M209" t="s">
        <v>25257</v>
      </c>
      <c r="N209" t="s">
        <v>644</v>
      </c>
      <c r="O209" t="s">
        <v>668</v>
      </c>
      <c r="P209" t="s">
        <v>5</v>
      </c>
      <c r="Q209" t="s">
        <v>669</v>
      </c>
      <c r="R209" t="s">
        <v>645</v>
      </c>
      <c r="S209" t="s">
        <v>25258</v>
      </c>
      <c r="T209" t="s">
        <v>25257</v>
      </c>
    </row>
    <row r="210" spans="1:20" x14ac:dyDescent="0.25">
      <c r="A210" t="s">
        <v>239</v>
      </c>
      <c r="B210" t="s">
        <v>245</v>
      </c>
      <c r="C210">
        <v>139</v>
      </c>
      <c r="D210">
        <v>1</v>
      </c>
      <c r="E210" t="s">
        <v>25255</v>
      </c>
      <c r="F210">
        <v>208.99</v>
      </c>
      <c r="G210">
        <v>0</v>
      </c>
      <c r="H210" t="s">
        <v>641</v>
      </c>
      <c r="I210" t="s">
        <v>25256</v>
      </c>
      <c r="J210" t="s">
        <v>1678</v>
      </c>
      <c r="K210" t="s">
        <v>644</v>
      </c>
      <c r="L210" t="s">
        <v>645</v>
      </c>
      <c r="M210" t="s">
        <v>25257</v>
      </c>
      <c r="N210" t="s">
        <v>644</v>
      </c>
      <c r="O210" t="s">
        <v>668</v>
      </c>
      <c r="P210" t="s">
        <v>5</v>
      </c>
      <c r="Q210" t="s">
        <v>669</v>
      </c>
      <c r="R210" t="s">
        <v>645</v>
      </c>
      <c r="S210" t="s">
        <v>25258</v>
      </c>
      <c r="T210" t="s">
        <v>25257</v>
      </c>
    </row>
    <row r="211" spans="1:20" x14ac:dyDescent="0.25">
      <c r="A211" t="s">
        <v>240</v>
      </c>
      <c r="B211" t="s">
        <v>246</v>
      </c>
      <c r="C211">
        <v>139</v>
      </c>
      <c r="D211">
        <v>1</v>
      </c>
      <c r="E211" t="s">
        <v>25259</v>
      </c>
      <c r="F211">
        <v>217.98</v>
      </c>
      <c r="G211">
        <v>0</v>
      </c>
      <c r="H211" t="s">
        <v>641</v>
      </c>
      <c r="I211" t="s">
        <v>18041</v>
      </c>
      <c r="J211" t="s">
        <v>1018</v>
      </c>
      <c r="K211" t="s">
        <v>644</v>
      </c>
      <c r="L211" t="s">
        <v>645</v>
      </c>
      <c r="M211" t="s">
        <v>25260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25261</v>
      </c>
      <c r="T211" t="s">
        <v>25260</v>
      </c>
    </row>
    <row r="212" spans="1:20" x14ac:dyDescent="0.25">
      <c r="A212" t="s">
        <v>239</v>
      </c>
      <c r="B212" t="s">
        <v>245</v>
      </c>
      <c r="C212">
        <v>139</v>
      </c>
      <c r="D212">
        <v>1</v>
      </c>
      <c r="E212" t="s">
        <v>25259</v>
      </c>
      <c r="F212">
        <v>217.98</v>
      </c>
      <c r="G212">
        <v>0</v>
      </c>
      <c r="H212" t="s">
        <v>641</v>
      </c>
      <c r="I212" t="s">
        <v>18041</v>
      </c>
      <c r="J212" t="s">
        <v>1018</v>
      </c>
      <c r="K212" t="s">
        <v>644</v>
      </c>
      <c r="L212" t="s">
        <v>645</v>
      </c>
      <c r="M212" t="s">
        <v>25260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25261</v>
      </c>
      <c r="T212" t="s">
        <v>25260</v>
      </c>
    </row>
    <row r="213" spans="1:20" x14ac:dyDescent="0.25">
      <c r="A213" t="s">
        <v>18</v>
      </c>
      <c r="B213" t="s">
        <v>19</v>
      </c>
      <c r="C213">
        <v>66.666666666666671</v>
      </c>
      <c r="D213">
        <v>6</v>
      </c>
      <c r="E213" t="s">
        <v>25262</v>
      </c>
      <c r="F213">
        <v>200</v>
      </c>
      <c r="G213">
        <v>0</v>
      </c>
      <c r="H213" t="s">
        <v>641</v>
      </c>
      <c r="I213" t="s">
        <v>25263</v>
      </c>
      <c r="J213" t="s">
        <v>1184</v>
      </c>
      <c r="K213" t="s">
        <v>644</v>
      </c>
      <c r="L213" t="s">
        <v>645</v>
      </c>
      <c r="M213" t="s">
        <v>25264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25265</v>
      </c>
      <c r="T213" t="s">
        <v>25264</v>
      </c>
    </row>
    <row r="214" spans="1:20" x14ac:dyDescent="0.25">
      <c r="A214" t="s">
        <v>18</v>
      </c>
      <c r="B214" t="s">
        <v>19</v>
      </c>
      <c r="C214">
        <v>66.666666666666671</v>
      </c>
      <c r="D214">
        <v>6</v>
      </c>
      <c r="E214" t="s">
        <v>25266</v>
      </c>
      <c r="F214">
        <v>200</v>
      </c>
      <c r="G214">
        <v>0</v>
      </c>
      <c r="H214" t="s">
        <v>641</v>
      </c>
      <c r="I214" t="s">
        <v>25267</v>
      </c>
      <c r="J214" t="s">
        <v>694</v>
      </c>
      <c r="K214" t="s">
        <v>644</v>
      </c>
      <c r="L214" t="s">
        <v>645</v>
      </c>
      <c r="M214" t="s">
        <v>25268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25269</v>
      </c>
      <c r="T214" t="s">
        <v>25268</v>
      </c>
    </row>
    <row r="215" spans="1:20" x14ac:dyDescent="0.25">
      <c r="A215" t="s">
        <v>22</v>
      </c>
      <c r="B215" t="s">
        <v>27</v>
      </c>
      <c r="C215">
        <v>66.333333333333329</v>
      </c>
      <c r="D215">
        <v>3</v>
      </c>
      <c r="E215" t="s">
        <v>25270</v>
      </c>
      <c r="F215">
        <v>220</v>
      </c>
      <c r="G215">
        <v>0</v>
      </c>
      <c r="H215" t="s">
        <v>729</v>
      </c>
      <c r="I215" t="s">
        <v>7886</v>
      </c>
      <c r="J215" t="s">
        <v>1375</v>
      </c>
      <c r="K215" t="s">
        <v>644</v>
      </c>
      <c r="L215" t="s">
        <v>645</v>
      </c>
      <c r="M215" t="s">
        <v>25271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25272</v>
      </c>
      <c r="T215" t="s">
        <v>25271</v>
      </c>
    </row>
    <row r="216" spans="1:20" x14ac:dyDescent="0.25">
      <c r="A216" t="s">
        <v>239</v>
      </c>
      <c r="B216" t="s">
        <v>245</v>
      </c>
      <c r="C216">
        <v>139</v>
      </c>
      <c r="D216">
        <v>1</v>
      </c>
      <c r="E216" t="s">
        <v>25273</v>
      </c>
      <c r="F216">
        <v>146.99</v>
      </c>
      <c r="G216">
        <v>38</v>
      </c>
      <c r="H216" t="s">
        <v>641</v>
      </c>
      <c r="I216" t="s">
        <v>25274</v>
      </c>
      <c r="J216" t="s">
        <v>666</v>
      </c>
      <c r="K216" t="s">
        <v>644</v>
      </c>
      <c r="L216" t="s">
        <v>645</v>
      </c>
      <c r="M216" t="s">
        <v>25271</v>
      </c>
      <c r="N216" t="s">
        <v>644</v>
      </c>
      <c r="O216" t="s">
        <v>668</v>
      </c>
      <c r="P216" t="s">
        <v>5</v>
      </c>
      <c r="Q216" t="s">
        <v>669</v>
      </c>
      <c r="R216" t="s">
        <v>645</v>
      </c>
      <c r="S216" t="s">
        <v>25275</v>
      </c>
      <c r="T216" t="s">
        <v>25276</v>
      </c>
    </row>
    <row r="217" spans="1:20" x14ac:dyDescent="0.25">
      <c r="A217" t="s">
        <v>101</v>
      </c>
      <c r="B217" t="s">
        <v>74</v>
      </c>
      <c r="C217">
        <v>120</v>
      </c>
      <c r="D217">
        <v>1</v>
      </c>
      <c r="E217" t="s">
        <v>25277</v>
      </c>
      <c r="F217">
        <v>99</v>
      </c>
      <c r="G217">
        <v>0</v>
      </c>
      <c r="H217" t="s">
        <v>641</v>
      </c>
      <c r="I217" t="s">
        <v>14430</v>
      </c>
      <c r="J217" t="s">
        <v>745</v>
      </c>
      <c r="K217" t="s">
        <v>644</v>
      </c>
      <c r="L217" t="s">
        <v>645</v>
      </c>
      <c r="M217" t="s">
        <v>25278</v>
      </c>
      <c r="N217" t="s">
        <v>644</v>
      </c>
      <c r="O217" t="s">
        <v>647</v>
      </c>
      <c r="P217" t="s">
        <v>5</v>
      </c>
      <c r="Q217" t="s">
        <v>648</v>
      </c>
      <c r="R217" t="s">
        <v>645</v>
      </c>
      <c r="S217" t="s">
        <v>25279</v>
      </c>
      <c r="T217" t="s">
        <v>25278</v>
      </c>
    </row>
    <row r="218" spans="1:20" x14ac:dyDescent="0.25">
      <c r="A218" t="s">
        <v>147</v>
      </c>
      <c r="B218" t="s">
        <v>148</v>
      </c>
      <c r="C218">
        <v>65</v>
      </c>
      <c r="D218">
        <v>1</v>
      </c>
      <c r="E218" t="s">
        <v>25280</v>
      </c>
      <c r="F218">
        <v>35</v>
      </c>
      <c r="G218">
        <v>0</v>
      </c>
      <c r="H218" t="s">
        <v>641</v>
      </c>
      <c r="I218" t="s">
        <v>2216</v>
      </c>
      <c r="J218" t="s">
        <v>1549</v>
      </c>
      <c r="K218" t="s">
        <v>644</v>
      </c>
      <c r="L218" t="s">
        <v>645</v>
      </c>
      <c r="M218" t="s">
        <v>25281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25282</v>
      </c>
      <c r="T218" t="s">
        <v>25281</v>
      </c>
    </row>
    <row r="219" spans="1:20" x14ac:dyDescent="0.25">
      <c r="A219" t="s">
        <v>147</v>
      </c>
      <c r="B219" t="s">
        <v>148</v>
      </c>
      <c r="C219">
        <v>33.333333333333336</v>
      </c>
      <c r="D219">
        <v>3</v>
      </c>
      <c r="E219" t="s">
        <v>25283</v>
      </c>
      <c r="F219">
        <v>100</v>
      </c>
      <c r="G219">
        <v>0</v>
      </c>
      <c r="H219" t="s">
        <v>641</v>
      </c>
      <c r="I219" t="s">
        <v>25284</v>
      </c>
      <c r="J219" t="s">
        <v>2159</v>
      </c>
      <c r="K219" t="s">
        <v>644</v>
      </c>
      <c r="L219" t="s">
        <v>645</v>
      </c>
      <c r="M219" t="s">
        <v>25285</v>
      </c>
      <c r="N219" t="s">
        <v>644</v>
      </c>
      <c r="O219" t="s">
        <v>668</v>
      </c>
      <c r="P219" t="s">
        <v>5</v>
      </c>
      <c r="Q219" t="s">
        <v>669</v>
      </c>
      <c r="R219" t="s">
        <v>645</v>
      </c>
      <c r="S219" t="s">
        <v>25286</v>
      </c>
      <c r="T219" t="s">
        <v>25287</v>
      </c>
    </row>
    <row r="220" spans="1:20" x14ac:dyDescent="0.25">
      <c r="A220" t="s">
        <v>18</v>
      </c>
      <c r="B220" t="s">
        <v>19</v>
      </c>
      <c r="C220">
        <v>66.666666666666671</v>
      </c>
      <c r="D220">
        <v>9</v>
      </c>
      <c r="E220" t="s">
        <v>25288</v>
      </c>
      <c r="F220">
        <v>300</v>
      </c>
      <c r="G220">
        <v>0</v>
      </c>
      <c r="H220" t="s">
        <v>641</v>
      </c>
      <c r="I220" t="s">
        <v>25289</v>
      </c>
      <c r="J220" t="s">
        <v>1072</v>
      </c>
      <c r="K220" t="s">
        <v>644</v>
      </c>
      <c r="L220" t="s">
        <v>645</v>
      </c>
      <c r="M220" t="s">
        <v>25290</v>
      </c>
      <c r="N220" t="s">
        <v>644</v>
      </c>
      <c r="O220" t="s">
        <v>647</v>
      </c>
      <c r="P220" t="s">
        <v>5</v>
      </c>
      <c r="Q220" t="s">
        <v>648</v>
      </c>
      <c r="R220" t="s">
        <v>645</v>
      </c>
      <c r="S220" t="s">
        <v>25291</v>
      </c>
      <c r="T220" t="s">
        <v>25290</v>
      </c>
    </row>
    <row r="221" spans="1:20" x14ac:dyDescent="0.25">
      <c r="A221" t="s">
        <v>147</v>
      </c>
      <c r="B221" t="s">
        <v>148</v>
      </c>
      <c r="C221">
        <v>50</v>
      </c>
      <c r="D221">
        <v>6</v>
      </c>
      <c r="E221" t="s">
        <v>25292</v>
      </c>
      <c r="F221">
        <v>200</v>
      </c>
      <c r="G221">
        <v>0</v>
      </c>
      <c r="H221" t="s">
        <v>641</v>
      </c>
      <c r="I221" t="s">
        <v>25293</v>
      </c>
      <c r="J221" t="s">
        <v>724</v>
      </c>
      <c r="K221" t="s">
        <v>644</v>
      </c>
      <c r="L221" t="s">
        <v>645</v>
      </c>
      <c r="M221" t="s">
        <v>25290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25294</v>
      </c>
      <c r="T221" t="s">
        <v>25290</v>
      </c>
    </row>
    <row r="222" spans="1:20" x14ac:dyDescent="0.25">
      <c r="A222" t="s">
        <v>18</v>
      </c>
      <c r="B222" t="s">
        <v>19</v>
      </c>
      <c r="C222">
        <v>66.666666666666671</v>
      </c>
      <c r="D222">
        <v>15</v>
      </c>
      <c r="E222" t="s">
        <v>25295</v>
      </c>
      <c r="F222">
        <v>500</v>
      </c>
      <c r="G222">
        <v>0</v>
      </c>
      <c r="H222" t="s">
        <v>641</v>
      </c>
      <c r="I222" t="s">
        <v>25296</v>
      </c>
      <c r="J222" t="s">
        <v>981</v>
      </c>
      <c r="K222" t="s">
        <v>644</v>
      </c>
      <c r="L222" t="s">
        <v>645</v>
      </c>
      <c r="M222" t="s">
        <v>25297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25298</v>
      </c>
      <c r="T222" t="s">
        <v>25297</v>
      </c>
    </row>
    <row r="223" spans="1:20" x14ac:dyDescent="0.25">
      <c r="A223" t="s">
        <v>240</v>
      </c>
      <c r="B223" t="s">
        <v>246</v>
      </c>
      <c r="C223">
        <v>139</v>
      </c>
      <c r="D223">
        <v>1</v>
      </c>
      <c r="E223" t="s">
        <v>25299</v>
      </c>
      <c r="F223">
        <v>217.98</v>
      </c>
      <c r="G223">
        <v>0</v>
      </c>
      <c r="H223" t="s">
        <v>641</v>
      </c>
      <c r="I223" t="s">
        <v>25300</v>
      </c>
      <c r="J223" t="s">
        <v>981</v>
      </c>
      <c r="K223" t="s">
        <v>644</v>
      </c>
      <c r="L223" t="s">
        <v>645</v>
      </c>
      <c r="M223" t="s">
        <v>25301</v>
      </c>
      <c r="N223" t="s">
        <v>644</v>
      </c>
      <c r="O223" t="s">
        <v>668</v>
      </c>
      <c r="P223" t="s">
        <v>5</v>
      </c>
      <c r="Q223" t="s">
        <v>669</v>
      </c>
      <c r="R223" t="s">
        <v>645</v>
      </c>
      <c r="S223" t="s">
        <v>25302</v>
      </c>
      <c r="T223" t="s">
        <v>25301</v>
      </c>
    </row>
    <row r="224" spans="1:20" x14ac:dyDescent="0.25">
      <c r="A224" t="s">
        <v>239</v>
      </c>
      <c r="B224" t="s">
        <v>245</v>
      </c>
      <c r="C224">
        <v>139</v>
      </c>
      <c r="D224">
        <v>1</v>
      </c>
      <c r="E224" t="s">
        <v>25299</v>
      </c>
      <c r="F224">
        <v>217.98</v>
      </c>
      <c r="G224">
        <v>0</v>
      </c>
      <c r="H224" t="s">
        <v>641</v>
      </c>
      <c r="I224" t="s">
        <v>25300</v>
      </c>
      <c r="J224" t="s">
        <v>981</v>
      </c>
      <c r="K224" t="s">
        <v>644</v>
      </c>
      <c r="L224" t="s">
        <v>645</v>
      </c>
      <c r="M224" t="s">
        <v>25301</v>
      </c>
      <c r="N224" t="s">
        <v>644</v>
      </c>
      <c r="O224" t="s">
        <v>668</v>
      </c>
      <c r="P224" t="s">
        <v>5</v>
      </c>
      <c r="Q224" t="s">
        <v>669</v>
      </c>
      <c r="R224" t="s">
        <v>645</v>
      </c>
      <c r="S224" t="s">
        <v>25302</v>
      </c>
      <c r="T224" t="s">
        <v>25301</v>
      </c>
    </row>
    <row r="225" spans="1:20" x14ac:dyDescent="0.25">
      <c r="A225" t="s">
        <v>22</v>
      </c>
      <c r="B225" t="s">
        <v>27</v>
      </c>
      <c r="C225">
        <v>116</v>
      </c>
      <c r="D225">
        <v>1</v>
      </c>
      <c r="E225" t="s">
        <v>25303</v>
      </c>
      <c r="F225">
        <v>298</v>
      </c>
      <c r="G225">
        <v>0</v>
      </c>
      <c r="H225" t="s">
        <v>641</v>
      </c>
      <c r="I225" t="s">
        <v>25304</v>
      </c>
      <c r="J225" t="s">
        <v>690</v>
      </c>
      <c r="K225" t="s">
        <v>644</v>
      </c>
      <c r="L225" t="s">
        <v>645</v>
      </c>
      <c r="M225" t="s">
        <v>25305</v>
      </c>
      <c r="N225" t="s">
        <v>644</v>
      </c>
      <c r="O225" t="s">
        <v>668</v>
      </c>
      <c r="P225" t="s">
        <v>5</v>
      </c>
      <c r="Q225" t="s">
        <v>669</v>
      </c>
      <c r="R225" t="s">
        <v>645</v>
      </c>
      <c r="S225" t="s">
        <v>25306</v>
      </c>
      <c r="T225" t="s">
        <v>25305</v>
      </c>
    </row>
    <row r="226" spans="1:20" x14ac:dyDescent="0.25">
      <c r="A226" t="s">
        <v>240</v>
      </c>
      <c r="B226" t="s">
        <v>246</v>
      </c>
      <c r="C226">
        <v>163</v>
      </c>
      <c r="D226">
        <v>1</v>
      </c>
      <c r="E226" t="s">
        <v>25303</v>
      </c>
      <c r="F226">
        <v>298</v>
      </c>
      <c r="G226">
        <v>0</v>
      </c>
      <c r="H226" t="s">
        <v>641</v>
      </c>
      <c r="I226" t="s">
        <v>25304</v>
      </c>
      <c r="J226" t="s">
        <v>690</v>
      </c>
      <c r="K226" t="s">
        <v>644</v>
      </c>
      <c r="L226" t="s">
        <v>645</v>
      </c>
      <c r="M226" t="s">
        <v>25305</v>
      </c>
      <c r="N226" t="s">
        <v>644</v>
      </c>
      <c r="O226" t="s">
        <v>668</v>
      </c>
      <c r="P226" t="s">
        <v>5</v>
      </c>
      <c r="Q226" t="s">
        <v>669</v>
      </c>
      <c r="R226" t="s">
        <v>645</v>
      </c>
      <c r="S226" t="s">
        <v>25306</v>
      </c>
      <c r="T226" t="s">
        <v>25305</v>
      </c>
    </row>
    <row r="227" spans="1:20" x14ac:dyDescent="0.25">
      <c r="A227" t="s">
        <v>22</v>
      </c>
      <c r="B227" t="s">
        <v>27</v>
      </c>
      <c r="C227">
        <v>120</v>
      </c>
      <c r="D227">
        <v>1</v>
      </c>
      <c r="E227" t="s">
        <v>25303</v>
      </c>
      <c r="F227">
        <v>298</v>
      </c>
      <c r="G227">
        <v>0</v>
      </c>
      <c r="H227" t="s">
        <v>641</v>
      </c>
      <c r="I227" t="s">
        <v>25304</v>
      </c>
      <c r="J227" t="s">
        <v>690</v>
      </c>
      <c r="K227" t="s">
        <v>644</v>
      </c>
      <c r="L227" t="s">
        <v>645</v>
      </c>
      <c r="M227" t="s">
        <v>25305</v>
      </c>
      <c r="N227" t="s">
        <v>644</v>
      </c>
      <c r="O227" t="s">
        <v>668</v>
      </c>
      <c r="P227" t="s">
        <v>5</v>
      </c>
      <c r="Q227" t="s">
        <v>669</v>
      </c>
      <c r="R227" t="s">
        <v>645</v>
      </c>
      <c r="S227" t="s">
        <v>25306</v>
      </c>
      <c r="T227" t="s">
        <v>25305</v>
      </c>
    </row>
    <row r="228" spans="1:20" x14ac:dyDescent="0.25">
      <c r="A228" t="s">
        <v>101</v>
      </c>
      <c r="B228" t="s">
        <v>74</v>
      </c>
      <c r="C228">
        <v>100</v>
      </c>
      <c r="D228">
        <v>2</v>
      </c>
      <c r="E228" t="s">
        <v>25307</v>
      </c>
      <c r="F228">
        <v>199</v>
      </c>
      <c r="G228">
        <v>0</v>
      </c>
      <c r="H228" t="s">
        <v>673</v>
      </c>
      <c r="I228" t="s">
        <v>25308</v>
      </c>
      <c r="J228" t="s">
        <v>25309</v>
      </c>
      <c r="K228" t="s">
        <v>2195</v>
      </c>
      <c r="L228" t="s">
        <v>25310</v>
      </c>
      <c r="M228" t="s">
        <v>25311</v>
      </c>
      <c r="N228" t="s">
        <v>20659</v>
      </c>
      <c r="O228" t="s">
        <v>1890</v>
      </c>
      <c r="P228" t="s">
        <v>12841</v>
      </c>
      <c r="Q228" t="s">
        <v>1892</v>
      </c>
      <c r="R228" t="s">
        <v>25312</v>
      </c>
      <c r="S228" t="s">
        <v>25313</v>
      </c>
      <c r="T228" t="s">
        <v>25314</v>
      </c>
    </row>
    <row r="229" spans="1:20" x14ac:dyDescent="0.25">
      <c r="A229" t="s">
        <v>147</v>
      </c>
      <c r="B229" t="s">
        <v>148</v>
      </c>
      <c r="C229">
        <v>65</v>
      </c>
      <c r="D229">
        <v>2</v>
      </c>
      <c r="E229" t="s">
        <v>25307</v>
      </c>
      <c r="F229">
        <v>199</v>
      </c>
      <c r="G229">
        <v>0</v>
      </c>
      <c r="H229" t="s">
        <v>673</v>
      </c>
      <c r="I229" t="s">
        <v>25308</v>
      </c>
      <c r="J229" t="s">
        <v>25309</v>
      </c>
      <c r="K229" t="s">
        <v>2195</v>
      </c>
      <c r="L229" t="s">
        <v>25310</v>
      </c>
      <c r="M229" t="s">
        <v>25311</v>
      </c>
      <c r="N229" t="s">
        <v>20659</v>
      </c>
      <c r="O229" t="s">
        <v>1890</v>
      </c>
      <c r="P229" t="s">
        <v>12841</v>
      </c>
      <c r="Q229" t="s">
        <v>1892</v>
      </c>
      <c r="R229" t="s">
        <v>25312</v>
      </c>
      <c r="S229" t="s">
        <v>25313</v>
      </c>
      <c r="T229" t="s">
        <v>25314</v>
      </c>
    </row>
    <row r="230" spans="1:20" x14ac:dyDescent="0.25">
      <c r="A230" t="s">
        <v>147</v>
      </c>
      <c r="B230" t="s">
        <v>148</v>
      </c>
      <c r="C230">
        <v>50</v>
      </c>
      <c r="D230">
        <v>6</v>
      </c>
      <c r="E230" t="s">
        <v>25315</v>
      </c>
      <c r="F230">
        <v>200</v>
      </c>
      <c r="G230">
        <v>0</v>
      </c>
      <c r="H230" t="s">
        <v>641</v>
      </c>
      <c r="I230" t="s">
        <v>25316</v>
      </c>
      <c r="J230" t="s">
        <v>771</v>
      </c>
      <c r="K230" t="s">
        <v>644</v>
      </c>
      <c r="L230" t="s">
        <v>645</v>
      </c>
      <c r="M230" t="s">
        <v>25317</v>
      </c>
      <c r="N230" t="s">
        <v>644</v>
      </c>
      <c r="O230" t="s">
        <v>647</v>
      </c>
      <c r="P230" t="s">
        <v>5</v>
      </c>
      <c r="Q230" t="s">
        <v>648</v>
      </c>
      <c r="R230" t="s">
        <v>645</v>
      </c>
      <c r="S230" t="s">
        <v>25318</v>
      </c>
      <c r="T230" t="s">
        <v>25319</v>
      </c>
    </row>
    <row r="231" spans="1:20" x14ac:dyDescent="0.25">
      <c r="A231" t="s">
        <v>147</v>
      </c>
      <c r="B231" t="s">
        <v>148</v>
      </c>
      <c r="C231">
        <v>50</v>
      </c>
      <c r="D231">
        <v>6</v>
      </c>
      <c r="E231" t="s">
        <v>25320</v>
      </c>
      <c r="F231">
        <v>200</v>
      </c>
      <c r="G231">
        <v>0</v>
      </c>
      <c r="H231" t="s">
        <v>641</v>
      </c>
      <c r="I231" t="s">
        <v>25321</v>
      </c>
      <c r="J231" t="s">
        <v>736</v>
      </c>
      <c r="K231" t="s">
        <v>644</v>
      </c>
      <c r="L231" t="s">
        <v>645</v>
      </c>
      <c r="M231" t="s">
        <v>25297</v>
      </c>
      <c r="N231" t="s">
        <v>644</v>
      </c>
      <c r="O231" t="s">
        <v>668</v>
      </c>
      <c r="P231" t="s">
        <v>5</v>
      </c>
      <c r="Q231" t="s">
        <v>669</v>
      </c>
      <c r="R231" t="s">
        <v>645</v>
      </c>
      <c r="S231" t="s">
        <v>25322</v>
      </c>
      <c r="T231" t="s">
        <v>25317</v>
      </c>
    </row>
    <row r="232" spans="1:20" x14ac:dyDescent="0.25">
      <c r="A232" t="s">
        <v>147</v>
      </c>
      <c r="B232" t="s">
        <v>148</v>
      </c>
      <c r="C232">
        <v>50</v>
      </c>
      <c r="D232">
        <v>6</v>
      </c>
      <c r="E232" t="s">
        <v>25323</v>
      </c>
      <c r="F232">
        <v>200</v>
      </c>
      <c r="G232">
        <v>0</v>
      </c>
      <c r="H232" t="s">
        <v>641</v>
      </c>
      <c r="I232" t="s">
        <v>14263</v>
      </c>
      <c r="J232" t="s">
        <v>989</v>
      </c>
      <c r="K232" t="s">
        <v>644</v>
      </c>
      <c r="L232" t="s">
        <v>645</v>
      </c>
      <c r="M232" t="s">
        <v>25324</v>
      </c>
      <c r="N232" t="s">
        <v>644</v>
      </c>
      <c r="O232" t="s">
        <v>647</v>
      </c>
      <c r="P232" t="s">
        <v>5</v>
      </c>
      <c r="Q232" t="s">
        <v>648</v>
      </c>
      <c r="R232" t="s">
        <v>645</v>
      </c>
      <c r="S232" t="s">
        <v>25325</v>
      </c>
      <c r="T232" t="s">
        <v>25324</v>
      </c>
    </row>
    <row r="233" spans="1:20" x14ac:dyDescent="0.25">
      <c r="A233" t="s">
        <v>147</v>
      </c>
      <c r="B233" t="s">
        <v>148</v>
      </c>
      <c r="C233">
        <v>40</v>
      </c>
      <c r="D233">
        <v>10</v>
      </c>
      <c r="E233" t="s">
        <v>25326</v>
      </c>
      <c r="F233">
        <v>350</v>
      </c>
      <c r="G233">
        <v>0</v>
      </c>
      <c r="H233" t="s">
        <v>729</v>
      </c>
      <c r="I233" t="s">
        <v>13522</v>
      </c>
      <c r="J233" t="s">
        <v>685</v>
      </c>
      <c r="K233" t="s">
        <v>644</v>
      </c>
      <c r="L233" t="s">
        <v>645</v>
      </c>
      <c r="M233" t="s">
        <v>25327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25328</v>
      </c>
      <c r="T233" t="s">
        <v>25327</v>
      </c>
    </row>
    <row r="234" spans="1:20" x14ac:dyDescent="0.25">
      <c r="A234" t="s">
        <v>147</v>
      </c>
      <c r="B234" t="s">
        <v>148</v>
      </c>
      <c r="C234">
        <v>40</v>
      </c>
      <c r="D234">
        <v>10</v>
      </c>
      <c r="E234" t="s">
        <v>25329</v>
      </c>
      <c r="F234">
        <v>350</v>
      </c>
      <c r="G234">
        <v>0</v>
      </c>
      <c r="H234" t="s">
        <v>729</v>
      </c>
      <c r="I234" t="s">
        <v>13522</v>
      </c>
      <c r="J234" t="s">
        <v>685</v>
      </c>
      <c r="K234" t="s">
        <v>644</v>
      </c>
      <c r="L234" t="s">
        <v>645</v>
      </c>
      <c r="M234" t="s">
        <v>25327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25330</v>
      </c>
      <c r="T234" t="s">
        <v>25327</v>
      </c>
    </row>
    <row r="235" spans="1:20" x14ac:dyDescent="0.25">
      <c r="A235" t="s">
        <v>601</v>
      </c>
      <c r="B235" t="s">
        <v>602</v>
      </c>
      <c r="C235">
        <v>139</v>
      </c>
      <c r="D235">
        <v>1</v>
      </c>
      <c r="E235" t="s">
        <v>25331</v>
      </c>
      <c r="F235">
        <v>95</v>
      </c>
      <c r="G235">
        <v>0</v>
      </c>
      <c r="H235" t="s">
        <v>641</v>
      </c>
      <c r="I235" t="s">
        <v>25332</v>
      </c>
      <c r="J235" t="s">
        <v>685</v>
      </c>
      <c r="K235" t="s">
        <v>644</v>
      </c>
      <c r="L235" t="s">
        <v>645</v>
      </c>
      <c r="M235" t="s">
        <v>25333</v>
      </c>
      <c r="N235" t="s">
        <v>644</v>
      </c>
      <c r="O235" t="s">
        <v>647</v>
      </c>
      <c r="P235" t="s">
        <v>5</v>
      </c>
      <c r="Q235" t="s">
        <v>648</v>
      </c>
      <c r="R235" t="s">
        <v>645</v>
      </c>
      <c r="S235" t="s">
        <v>25334</v>
      </c>
      <c r="T235" t="s">
        <v>25335</v>
      </c>
    </row>
    <row r="236" spans="1:20" x14ac:dyDescent="0.25">
      <c r="A236" t="s">
        <v>240</v>
      </c>
      <c r="B236" t="s">
        <v>246</v>
      </c>
      <c r="C236">
        <v>139</v>
      </c>
      <c r="D236">
        <v>1</v>
      </c>
      <c r="E236" t="s">
        <v>25336</v>
      </c>
      <c r="F236">
        <v>95</v>
      </c>
      <c r="G236">
        <v>0</v>
      </c>
      <c r="H236" t="s">
        <v>641</v>
      </c>
      <c r="I236" t="s">
        <v>25337</v>
      </c>
      <c r="J236" t="s">
        <v>981</v>
      </c>
      <c r="K236" t="s">
        <v>644</v>
      </c>
      <c r="L236" t="s">
        <v>645</v>
      </c>
      <c r="M236" t="s">
        <v>25333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25338</v>
      </c>
      <c r="T236" t="s">
        <v>25333</v>
      </c>
    </row>
    <row r="237" spans="1:20" x14ac:dyDescent="0.25">
      <c r="A237" t="s">
        <v>147</v>
      </c>
      <c r="B237" t="s">
        <v>148</v>
      </c>
      <c r="C237">
        <v>33.333333333333336</v>
      </c>
      <c r="D237">
        <v>3</v>
      </c>
      <c r="E237" t="s">
        <v>25339</v>
      </c>
      <c r="F237">
        <v>100</v>
      </c>
      <c r="G237">
        <v>0</v>
      </c>
      <c r="H237" t="s">
        <v>641</v>
      </c>
      <c r="I237" t="s">
        <v>25340</v>
      </c>
      <c r="J237" t="s">
        <v>736</v>
      </c>
      <c r="K237" t="s">
        <v>644</v>
      </c>
      <c r="L237" t="s">
        <v>645</v>
      </c>
      <c r="M237" t="s">
        <v>25333</v>
      </c>
      <c r="N237" t="s">
        <v>644</v>
      </c>
      <c r="O237" t="s">
        <v>668</v>
      </c>
      <c r="P237" t="s">
        <v>5</v>
      </c>
      <c r="Q237" t="s">
        <v>669</v>
      </c>
      <c r="R237" t="s">
        <v>645</v>
      </c>
      <c r="S237" t="s">
        <v>25341</v>
      </c>
      <c r="T237" t="s">
        <v>25342</v>
      </c>
    </row>
    <row r="238" spans="1:20" x14ac:dyDescent="0.25">
      <c r="A238" t="s">
        <v>18</v>
      </c>
      <c r="B238" t="s">
        <v>19</v>
      </c>
      <c r="C238">
        <v>66.666666666666671</v>
      </c>
      <c r="D238">
        <v>3</v>
      </c>
      <c r="E238" t="s">
        <v>25343</v>
      </c>
      <c r="F238">
        <v>200</v>
      </c>
      <c r="G238">
        <v>0</v>
      </c>
      <c r="H238" t="s">
        <v>641</v>
      </c>
      <c r="I238" t="s">
        <v>25344</v>
      </c>
      <c r="J238" t="s">
        <v>981</v>
      </c>
      <c r="K238" t="s">
        <v>644</v>
      </c>
      <c r="L238" t="s">
        <v>645</v>
      </c>
      <c r="M238" t="s">
        <v>25345</v>
      </c>
      <c r="N238" t="s">
        <v>644</v>
      </c>
      <c r="O238" t="s">
        <v>668</v>
      </c>
      <c r="P238" t="s">
        <v>5</v>
      </c>
      <c r="Q238" t="s">
        <v>669</v>
      </c>
      <c r="R238" t="s">
        <v>645</v>
      </c>
      <c r="S238" t="s">
        <v>25346</v>
      </c>
      <c r="T238" t="s">
        <v>25345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25343</v>
      </c>
      <c r="F239">
        <v>200</v>
      </c>
      <c r="G239">
        <v>0</v>
      </c>
      <c r="H239" t="s">
        <v>641</v>
      </c>
      <c r="I239" t="s">
        <v>25344</v>
      </c>
      <c r="J239" t="s">
        <v>981</v>
      </c>
      <c r="K239" t="s">
        <v>644</v>
      </c>
      <c r="L239" t="s">
        <v>645</v>
      </c>
      <c r="M239" t="s">
        <v>25345</v>
      </c>
      <c r="N239" t="s">
        <v>644</v>
      </c>
      <c r="O239" t="s">
        <v>668</v>
      </c>
      <c r="P239" t="s">
        <v>5</v>
      </c>
      <c r="Q239" t="s">
        <v>669</v>
      </c>
      <c r="R239" t="s">
        <v>645</v>
      </c>
      <c r="S239" t="s">
        <v>25346</v>
      </c>
      <c r="T239" t="s">
        <v>25345</v>
      </c>
    </row>
    <row r="240" spans="1:20" x14ac:dyDescent="0.25">
      <c r="A240" t="s">
        <v>147</v>
      </c>
      <c r="B240" t="s">
        <v>148</v>
      </c>
      <c r="C240">
        <v>65</v>
      </c>
      <c r="D240">
        <v>2</v>
      </c>
      <c r="E240" t="s">
        <v>25347</v>
      </c>
      <c r="F240">
        <v>70</v>
      </c>
      <c r="G240">
        <v>0</v>
      </c>
      <c r="H240" t="s">
        <v>641</v>
      </c>
      <c r="I240" t="s">
        <v>25348</v>
      </c>
      <c r="J240" t="s">
        <v>3088</v>
      </c>
      <c r="K240" t="s">
        <v>644</v>
      </c>
      <c r="L240" t="s">
        <v>645</v>
      </c>
      <c r="M240" t="s">
        <v>25345</v>
      </c>
      <c r="N240" t="s">
        <v>644</v>
      </c>
      <c r="O240" t="s">
        <v>647</v>
      </c>
      <c r="P240" t="s">
        <v>5</v>
      </c>
      <c r="Q240" t="s">
        <v>648</v>
      </c>
      <c r="R240" t="s">
        <v>645</v>
      </c>
      <c r="S240" t="s">
        <v>25349</v>
      </c>
      <c r="T240" t="s">
        <v>25345</v>
      </c>
    </row>
    <row r="241" spans="1:20" x14ac:dyDescent="0.25">
      <c r="A241" t="s">
        <v>18</v>
      </c>
      <c r="B241" t="s">
        <v>19</v>
      </c>
      <c r="C241">
        <v>66.666666666666671</v>
      </c>
      <c r="D241">
        <v>3</v>
      </c>
      <c r="E241" t="s">
        <v>25350</v>
      </c>
      <c r="F241">
        <v>110</v>
      </c>
      <c r="G241">
        <v>10</v>
      </c>
      <c r="H241" t="s">
        <v>641</v>
      </c>
      <c r="I241" t="s">
        <v>25351</v>
      </c>
      <c r="J241" t="s">
        <v>25352</v>
      </c>
      <c r="K241" t="s">
        <v>644</v>
      </c>
      <c r="L241" t="s">
        <v>645</v>
      </c>
      <c r="M241" t="s">
        <v>25345</v>
      </c>
      <c r="N241" t="s">
        <v>644</v>
      </c>
      <c r="O241" t="s">
        <v>647</v>
      </c>
      <c r="P241" t="s">
        <v>5</v>
      </c>
      <c r="Q241" t="s">
        <v>648</v>
      </c>
      <c r="R241" t="s">
        <v>645</v>
      </c>
      <c r="S241" t="s">
        <v>25353</v>
      </c>
      <c r="T241" t="s">
        <v>25345</v>
      </c>
    </row>
    <row r="242" spans="1:20" x14ac:dyDescent="0.25">
      <c r="A242" t="s">
        <v>147</v>
      </c>
      <c r="B242" t="s">
        <v>148</v>
      </c>
      <c r="C242">
        <v>65</v>
      </c>
      <c r="D242">
        <v>1</v>
      </c>
      <c r="E242" t="s">
        <v>25354</v>
      </c>
      <c r="F242">
        <v>35</v>
      </c>
      <c r="G242">
        <v>0</v>
      </c>
      <c r="H242" t="s">
        <v>641</v>
      </c>
      <c r="I242" t="s">
        <v>25355</v>
      </c>
      <c r="J242" t="s">
        <v>1668</v>
      </c>
      <c r="K242" t="s">
        <v>644</v>
      </c>
      <c r="L242" t="s">
        <v>645</v>
      </c>
      <c r="M242" t="s">
        <v>25345</v>
      </c>
      <c r="N242" t="s">
        <v>644</v>
      </c>
      <c r="O242" t="s">
        <v>647</v>
      </c>
      <c r="P242" t="s">
        <v>5</v>
      </c>
      <c r="Q242" t="s">
        <v>648</v>
      </c>
      <c r="R242" t="s">
        <v>645</v>
      </c>
      <c r="S242" t="s">
        <v>25356</v>
      </c>
      <c r="T242" t="s">
        <v>25345</v>
      </c>
    </row>
    <row r="243" spans="1:20" x14ac:dyDescent="0.25">
      <c r="A243" t="s">
        <v>147</v>
      </c>
      <c r="B243" t="s">
        <v>148</v>
      </c>
      <c r="C243">
        <v>65</v>
      </c>
      <c r="D243">
        <v>5</v>
      </c>
      <c r="E243" t="s">
        <v>25357</v>
      </c>
      <c r="F243">
        <v>175</v>
      </c>
      <c r="G243">
        <v>0</v>
      </c>
      <c r="H243" t="s">
        <v>641</v>
      </c>
      <c r="I243" t="s">
        <v>18698</v>
      </c>
      <c r="J243" t="s">
        <v>771</v>
      </c>
      <c r="K243" t="s">
        <v>644</v>
      </c>
      <c r="L243" t="s">
        <v>645</v>
      </c>
      <c r="M243" t="s">
        <v>25358</v>
      </c>
      <c r="N243" t="s">
        <v>644</v>
      </c>
      <c r="O243" t="s">
        <v>668</v>
      </c>
      <c r="P243" t="s">
        <v>5</v>
      </c>
      <c r="Q243" t="s">
        <v>669</v>
      </c>
      <c r="R243" t="s">
        <v>645</v>
      </c>
      <c r="S243" t="s">
        <v>25359</v>
      </c>
      <c r="T243" t="s">
        <v>25360</v>
      </c>
    </row>
    <row r="244" spans="1:20" x14ac:dyDescent="0.25">
      <c r="A244" t="s">
        <v>147</v>
      </c>
      <c r="B244" t="s">
        <v>148</v>
      </c>
      <c r="C244">
        <v>65</v>
      </c>
      <c r="D244">
        <v>3</v>
      </c>
      <c r="E244" t="s">
        <v>25361</v>
      </c>
      <c r="F244">
        <v>115</v>
      </c>
      <c r="G244">
        <v>10</v>
      </c>
      <c r="H244" t="s">
        <v>641</v>
      </c>
      <c r="I244" t="s">
        <v>25362</v>
      </c>
      <c r="J244" t="s">
        <v>3585</v>
      </c>
      <c r="K244" t="s">
        <v>644</v>
      </c>
      <c r="L244" t="s">
        <v>645</v>
      </c>
      <c r="M244" t="s">
        <v>25360</v>
      </c>
      <c r="N244" t="s">
        <v>644</v>
      </c>
      <c r="O244" t="s">
        <v>647</v>
      </c>
      <c r="P244" t="s">
        <v>5</v>
      </c>
      <c r="Q244" t="s">
        <v>648</v>
      </c>
      <c r="R244" t="s">
        <v>25363</v>
      </c>
      <c r="S244" t="s">
        <v>25364</v>
      </c>
      <c r="T244" t="s">
        <v>25360</v>
      </c>
    </row>
    <row r="245" spans="1:20" x14ac:dyDescent="0.25">
      <c r="A245" t="s">
        <v>147</v>
      </c>
      <c r="B245" t="s">
        <v>148</v>
      </c>
      <c r="C245">
        <v>65</v>
      </c>
      <c r="D245">
        <v>1</v>
      </c>
      <c r="E245" t="s">
        <v>25365</v>
      </c>
      <c r="F245">
        <v>35</v>
      </c>
      <c r="G245">
        <v>0</v>
      </c>
      <c r="H245" t="s">
        <v>641</v>
      </c>
      <c r="I245" t="s">
        <v>25366</v>
      </c>
      <c r="J245" t="s">
        <v>1916</v>
      </c>
      <c r="K245" t="s">
        <v>644</v>
      </c>
      <c r="L245" t="s">
        <v>645</v>
      </c>
      <c r="M245" t="s">
        <v>25360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25367</v>
      </c>
      <c r="T245" t="s">
        <v>25360</v>
      </c>
    </row>
    <row r="246" spans="1:20" x14ac:dyDescent="0.25">
      <c r="A246" t="s">
        <v>147</v>
      </c>
      <c r="B246" t="s">
        <v>148</v>
      </c>
      <c r="C246">
        <v>65</v>
      </c>
      <c r="D246">
        <v>2</v>
      </c>
      <c r="E246" t="s">
        <v>25368</v>
      </c>
      <c r="F246">
        <v>70</v>
      </c>
      <c r="G246">
        <v>0</v>
      </c>
      <c r="H246" t="s">
        <v>641</v>
      </c>
      <c r="I246" t="s">
        <v>13522</v>
      </c>
      <c r="J246" t="s">
        <v>685</v>
      </c>
      <c r="K246" t="s">
        <v>644</v>
      </c>
      <c r="L246" t="s">
        <v>645</v>
      </c>
      <c r="M246" t="s">
        <v>25360</v>
      </c>
      <c r="N246" t="s">
        <v>644</v>
      </c>
      <c r="O246" t="s">
        <v>668</v>
      </c>
      <c r="P246" t="s">
        <v>5</v>
      </c>
      <c r="Q246" t="s">
        <v>669</v>
      </c>
      <c r="R246" t="s">
        <v>645</v>
      </c>
      <c r="S246" t="s">
        <v>25369</v>
      </c>
      <c r="T246" t="s">
        <v>25360</v>
      </c>
    </row>
    <row r="247" spans="1:20" x14ac:dyDescent="0.25">
      <c r="A247" t="s">
        <v>99</v>
      </c>
      <c r="B247" t="s">
        <v>100</v>
      </c>
      <c r="C247">
        <v>10</v>
      </c>
      <c r="D247">
        <v>20</v>
      </c>
      <c r="E247" t="s">
        <v>25370</v>
      </c>
      <c r="F247">
        <v>210</v>
      </c>
      <c r="G247">
        <v>10</v>
      </c>
      <c r="H247" t="s">
        <v>673</v>
      </c>
      <c r="I247" t="s">
        <v>25371</v>
      </c>
      <c r="J247" t="s">
        <v>25372</v>
      </c>
      <c r="K247" t="s">
        <v>5750</v>
      </c>
      <c r="L247" t="s">
        <v>13653</v>
      </c>
      <c r="M247" t="s">
        <v>25360</v>
      </c>
      <c r="N247" t="s">
        <v>644</v>
      </c>
      <c r="O247" t="s">
        <v>679</v>
      </c>
      <c r="P247" t="s">
        <v>26</v>
      </c>
      <c r="Q247" t="s">
        <v>680</v>
      </c>
      <c r="R247" t="s">
        <v>645</v>
      </c>
      <c r="S247" t="s">
        <v>25373</v>
      </c>
      <c r="T247" t="s">
        <v>25374</v>
      </c>
    </row>
    <row r="248" spans="1:20" x14ac:dyDescent="0.25">
      <c r="A248" t="s">
        <v>147</v>
      </c>
      <c r="B248" t="s">
        <v>148</v>
      </c>
      <c r="C248">
        <v>65</v>
      </c>
      <c r="D248">
        <v>1</v>
      </c>
      <c r="E248" t="s">
        <v>25375</v>
      </c>
      <c r="F248">
        <v>35</v>
      </c>
      <c r="G248">
        <v>0</v>
      </c>
      <c r="H248" t="s">
        <v>641</v>
      </c>
      <c r="I248" t="s">
        <v>25376</v>
      </c>
      <c r="J248" t="s">
        <v>796</v>
      </c>
      <c r="K248" t="s">
        <v>644</v>
      </c>
      <c r="L248" t="s">
        <v>645</v>
      </c>
      <c r="M248" t="s">
        <v>25377</v>
      </c>
      <c r="N248" t="s">
        <v>644</v>
      </c>
      <c r="O248" t="s">
        <v>647</v>
      </c>
      <c r="P248" t="s">
        <v>5</v>
      </c>
      <c r="Q248" t="s">
        <v>648</v>
      </c>
      <c r="R248" t="s">
        <v>25378</v>
      </c>
      <c r="S248" t="s">
        <v>25379</v>
      </c>
      <c r="T248" t="s">
        <v>25377</v>
      </c>
    </row>
    <row r="249" spans="1:20" x14ac:dyDescent="0.25">
      <c r="A249" t="s">
        <v>147</v>
      </c>
      <c r="B249" t="s">
        <v>148</v>
      </c>
      <c r="C249">
        <v>40</v>
      </c>
      <c r="D249">
        <v>10</v>
      </c>
      <c r="E249" t="s">
        <v>25380</v>
      </c>
      <c r="F249">
        <v>330</v>
      </c>
      <c r="G249">
        <v>0</v>
      </c>
      <c r="H249" t="s">
        <v>641</v>
      </c>
      <c r="I249" t="s">
        <v>25381</v>
      </c>
      <c r="J249" t="s">
        <v>1668</v>
      </c>
      <c r="K249" t="s">
        <v>644</v>
      </c>
      <c r="L249" t="s">
        <v>645</v>
      </c>
      <c r="M249" t="s">
        <v>25377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25382</v>
      </c>
      <c r="T249" t="s">
        <v>25377</v>
      </c>
    </row>
    <row r="250" spans="1:20" x14ac:dyDescent="0.25">
      <c r="A250" t="s">
        <v>147</v>
      </c>
      <c r="B250" t="s">
        <v>148</v>
      </c>
      <c r="C250">
        <v>50</v>
      </c>
      <c r="D250">
        <v>6</v>
      </c>
      <c r="E250" t="s">
        <v>25383</v>
      </c>
      <c r="F250">
        <v>200</v>
      </c>
      <c r="G250">
        <v>0</v>
      </c>
      <c r="H250" t="s">
        <v>641</v>
      </c>
      <c r="I250" t="s">
        <v>25384</v>
      </c>
      <c r="J250" t="s">
        <v>981</v>
      </c>
      <c r="K250" t="s">
        <v>644</v>
      </c>
      <c r="L250" t="s">
        <v>645</v>
      </c>
      <c r="M250" t="s">
        <v>25385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25386</v>
      </c>
      <c r="T250" t="s">
        <v>25377</v>
      </c>
    </row>
    <row r="251" spans="1:20" x14ac:dyDescent="0.25">
      <c r="A251" t="s">
        <v>147</v>
      </c>
      <c r="B251" t="s">
        <v>148</v>
      </c>
      <c r="C251">
        <v>65</v>
      </c>
      <c r="D251">
        <v>3</v>
      </c>
      <c r="E251" t="s">
        <v>25387</v>
      </c>
      <c r="F251">
        <v>105</v>
      </c>
      <c r="G251">
        <v>0</v>
      </c>
      <c r="H251" t="s">
        <v>641</v>
      </c>
      <c r="I251" t="s">
        <v>25388</v>
      </c>
      <c r="J251" t="s">
        <v>685</v>
      </c>
      <c r="K251" t="s">
        <v>644</v>
      </c>
      <c r="L251" t="s">
        <v>645</v>
      </c>
      <c r="M251" t="s">
        <v>25389</v>
      </c>
      <c r="N251" t="s">
        <v>644</v>
      </c>
      <c r="O251" t="s">
        <v>647</v>
      </c>
      <c r="P251" t="s">
        <v>5</v>
      </c>
      <c r="Q251" t="s">
        <v>648</v>
      </c>
      <c r="R251" t="s">
        <v>645</v>
      </c>
      <c r="S251" t="s">
        <v>25390</v>
      </c>
      <c r="T251" t="s">
        <v>25389</v>
      </c>
    </row>
    <row r="252" spans="1:20" x14ac:dyDescent="0.25">
      <c r="A252" t="s">
        <v>22</v>
      </c>
      <c r="B252" t="s">
        <v>27</v>
      </c>
      <c r="C252">
        <v>120</v>
      </c>
      <c r="D252">
        <v>1</v>
      </c>
      <c r="E252" t="s">
        <v>25391</v>
      </c>
      <c r="F252">
        <v>99</v>
      </c>
      <c r="G252">
        <v>0</v>
      </c>
      <c r="H252" t="s">
        <v>641</v>
      </c>
      <c r="I252" t="s">
        <v>25392</v>
      </c>
      <c r="J252" t="s">
        <v>685</v>
      </c>
      <c r="K252" t="s">
        <v>644</v>
      </c>
      <c r="L252" t="s">
        <v>645</v>
      </c>
      <c r="M252" t="s">
        <v>25393</v>
      </c>
      <c r="N252" t="s">
        <v>644</v>
      </c>
      <c r="O252" t="s">
        <v>647</v>
      </c>
      <c r="P252" t="s">
        <v>5</v>
      </c>
      <c r="Q252" t="s">
        <v>648</v>
      </c>
      <c r="R252" t="s">
        <v>645</v>
      </c>
      <c r="S252" t="s">
        <v>25394</v>
      </c>
      <c r="T252" t="s">
        <v>25393</v>
      </c>
    </row>
    <row r="253" spans="1:20" x14ac:dyDescent="0.25">
      <c r="A253" t="s">
        <v>22</v>
      </c>
      <c r="B253" t="s">
        <v>27</v>
      </c>
      <c r="C253">
        <v>120</v>
      </c>
      <c r="D253">
        <v>1</v>
      </c>
      <c r="E253" t="s">
        <v>25395</v>
      </c>
      <c r="F253">
        <v>109</v>
      </c>
      <c r="G253">
        <v>10</v>
      </c>
      <c r="H253" t="s">
        <v>641</v>
      </c>
      <c r="I253" t="s">
        <v>25396</v>
      </c>
      <c r="J253" t="s">
        <v>666</v>
      </c>
      <c r="K253" t="s">
        <v>644</v>
      </c>
      <c r="L253" t="s">
        <v>645</v>
      </c>
      <c r="M253" t="s">
        <v>25397</v>
      </c>
      <c r="N253" t="s">
        <v>644</v>
      </c>
      <c r="O253" t="s">
        <v>647</v>
      </c>
      <c r="P253" t="s">
        <v>5</v>
      </c>
      <c r="Q253" t="s">
        <v>648</v>
      </c>
      <c r="R253" t="s">
        <v>645</v>
      </c>
      <c r="S253" t="s">
        <v>25398</v>
      </c>
      <c r="T253" t="s">
        <v>25397</v>
      </c>
    </row>
    <row r="254" spans="1:20" x14ac:dyDescent="0.25">
      <c r="A254" t="s">
        <v>18</v>
      </c>
      <c r="B254" t="s">
        <v>19</v>
      </c>
      <c r="C254">
        <v>66.666666666666671</v>
      </c>
      <c r="D254">
        <v>3</v>
      </c>
      <c r="E254" t="s">
        <v>25399</v>
      </c>
      <c r="F254">
        <v>100</v>
      </c>
      <c r="G254">
        <v>0</v>
      </c>
      <c r="H254" t="s">
        <v>641</v>
      </c>
      <c r="I254" t="s">
        <v>25400</v>
      </c>
      <c r="J254" t="s">
        <v>736</v>
      </c>
      <c r="K254" t="s">
        <v>644</v>
      </c>
      <c r="L254" t="s">
        <v>645</v>
      </c>
      <c r="M254" t="s">
        <v>25401</v>
      </c>
      <c r="N254" t="s">
        <v>644</v>
      </c>
      <c r="O254" t="s">
        <v>726</v>
      </c>
      <c r="P254" t="s">
        <v>5</v>
      </c>
      <c r="Q254" t="s">
        <v>648</v>
      </c>
      <c r="R254" t="s">
        <v>645</v>
      </c>
      <c r="S254" t="s">
        <v>25402</v>
      </c>
      <c r="T254" t="s">
        <v>25401</v>
      </c>
    </row>
    <row r="255" spans="1:20" x14ac:dyDescent="0.25">
      <c r="A255" t="s">
        <v>18</v>
      </c>
      <c r="B255" t="s">
        <v>19</v>
      </c>
      <c r="C255">
        <v>66.666666666666671</v>
      </c>
      <c r="D255">
        <v>6</v>
      </c>
      <c r="E255" t="s">
        <v>25403</v>
      </c>
      <c r="F255">
        <v>200</v>
      </c>
      <c r="G255">
        <v>0</v>
      </c>
      <c r="H255" t="s">
        <v>641</v>
      </c>
      <c r="I255" t="s">
        <v>25404</v>
      </c>
      <c r="J255" t="s">
        <v>1840</v>
      </c>
      <c r="K255" t="s">
        <v>644</v>
      </c>
      <c r="L255" t="s">
        <v>645</v>
      </c>
      <c r="M255" t="s">
        <v>25401</v>
      </c>
      <c r="N255" t="s">
        <v>644</v>
      </c>
      <c r="O255" t="s">
        <v>647</v>
      </c>
      <c r="P255" t="s">
        <v>5</v>
      </c>
      <c r="Q255" t="s">
        <v>648</v>
      </c>
      <c r="R255" t="s">
        <v>645</v>
      </c>
      <c r="S255" t="s">
        <v>25405</v>
      </c>
      <c r="T255" t="s">
        <v>25401</v>
      </c>
    </row>
    <row r="256" spans="1:20" x14ac:dyDescent="0.25">
      <c r="A256" t="s">
        <v>18</v>
      </c>
      <c r="B256" t="s">
        <v>19</v>
      </c>
      <c r="C256">
        <v>66.666666666666671</v>
      </c>
      <c r="D256">
        <v>3</v>
      </c>
      <c r="E256" t="s">
        <v>25406</v>
      </c>
      <c r="F256">
        <v>100</v>
      </c>
      <c r="G256">
        <v>0</v>
      </c>
      <c r="H256" t="s">
        <v>641</v>
      </c>
      <c r="I256" t="s">
        <v>25407</v>
      </c>
      <c r="J256" t="s">
        <v>745</v>
      </c>
      <c r="K256" t="s">
        <v>644</v>
      </c>
      <c r="L256" t="s">
        <v>645</v>
      </c>
      <c r="M256" t="s">
        <v>25408</v>
      </c>
      <c r="N256" t="s">
        <v>644</v>
      </c>
      <c r="O256" t="s">
        <v>668</v>
      </c>
      <c r="P256" t="s">
        <v>5</v>
      </c>
      <c r="Q256" t="s">
        <v>669</v>
      </c>
      <c r="R256" t="s">
        <v>645</v>
      </c>
      <c r="S256" t="s">
        <v>25409</v>
      </c>
      <c r="T256" t="s">
        <v>25408</v>
      </c>
    </row>
    <row r="257" spans="1:20" x14ac:dyDescent="0.25">
      <c r="A257" t="s">
        <v>72</v>
      </c>
      <c r="B257" t="s">
        <v>3385</v>
      </c>
      <c r="C257">
        <v>120</v>
      </c>
      <c r="D257">
        <v>1</v>
      </c>
      <c r="E257" t="s">
        <v>25410</v>
      </c>
      <c r="F257">
        <v>89</v>
      </c>
      <c r="G257">
        <v>0</v>
      </c>
      <c r="H257" t="s">
        <v>641</v>
      </c>
      <c r="I257" t="s">
        <v>25411</v>
      </c>
      <c r="J257" t="s">
        <v>666</v>
      </c>
      <c r="K257" t="s">
        <v>644</v>
      </c>
      <c r="L257" t="s">
        <v>645</v>
      </c>
      <c r="M257" t="s">
        <v>25412</v>
      </c>
      <c r="N257" t="s">
        <v>644</v>
      </c>
      <c r="O257" t="s">
        <v>647</v>
      </c>
      <c r="P257" t="s">
        <v>5</v>
      </c>
      <c r="Q257" t="s">
        <v>648</v>
      </c>
      <c r="R257" t="s">
        <v>645</v>
      </c>
      <c r="S257" t="s">
        <v>25413</v>
      </c>
      <c r="T257" t="s">
        <v>25311</v>
      </c>
    </row>
    <row r="258" spans="1:20" x14ac:dyDescent="0.25">
      <c r="A258" t="s">
        <v>147</v>
      </c>
      <c r="B258" t="s">
        <v>148</v>
      </c>
      <c r="C258">
        <v>50</v>
      </c>
      <c r="D258">
        <v>6</v>
      </c>
      <c r="E258" t="s">
        <v>25414</v>
      </c>
      <c r="F258">
        <v>200</v>
      </c>
      <c r="G258">
        <v>0</v>
      </c>
      <c r="H258" t="s">
        <v>641</v>
      </c>
      <c r="I258" t="s">
        <v>25415</v>
      </c>
      <c r="J258" t="s">
        <v>1072</v>
      </c>
      <c r="K258" t="s">
        <v>644</v>
      </c>
      <c r="L258" t="s">
        <v>645</v>
      </c>
      <c r="M258" t="s">
        <v>25412</v>
      </c>
      <c r="N258" t="s">
        <v>644</v>
      </c>
      <c r="O258" t="s">
        <v>647</v>
      </c>
      <c r="P258" t="s">
        <v>5</v>
      </c>
      <c r="Q258" t="s">
        <v>648</v>
      </c>
      <c r="R258" t="s">
        <v>645</v>
      </c>
      <c r="S258" t="s">
        <v>25416</v>
      </c>
      <c r="T258" t="s">
        <v>25412</v>
      </c>
    </row>
    <row r="259" spans="1:20" x14ac:dyDescent="0.25">
      <c r="A259" t="s">
        <v>72</v>
      </c>
      <c r="B259" t="s">
        <v>3385</v>
      </c>
      <c r="C259">
        <v>120</v>
      </c>
      <c r="D259">
        <v>2</v>
      </c>
      <c r="E259" t="s">
        <v>25417</v>
      </c>
      <c r="F259">
        <v>178</v>
      </c>
      <c r="G259">
        <v>0</v>
      </c>
      <c r="H259" t="s">
        <v>641</v>
      </c>
      <c r="I259" t="s">
        <v>25418</v>
      </c>
      <c r="J259" t="s">
        <v>2660</v>
      </c>
      <c r="K259" t="s">
        <v>644</v>
      </c>
      <c r="L259" t="s">
        <v>645</v>
      </c>
      <c r="M259" t="s">
        <v>25412</v>
      </c>
      <c r="N259" t="s">
        <v>644</v>
      </c>
      <c r="O259" t="s">
        <v>668</v>
      </c>
      <c r="P259" t="s">
        <v>5</v>
      </c>
      <c r="Q259" t="s">
        <v>669</v>
      </c>
      <c r="R259" t="s">
        <v>645</v>
      </c>
      <c r="S259" t="s">
        <v>25419</v>
      </c>
      <c r="T259" t="s">
        <v>25412</v>
      </c>
    </row>
    <row r="260" spans="1:20" x14ac:dyDescent="0.25">
      <c r="A260" t="s">
        <v>72</v>
      </c>
      <c r="B260" t="s">
        <v>3385</v>
      </c>
      <c r="C260">
        <v>120</v>
      </c>
      <c r="D260">
        <v>1</v>
      </c>
      <c r="E260" t="s">
        <v>25420</v>
      </c>
      <c r="F260">
        <v>89</v>
      </c>
      <c r="G260">
        <v>0</v>
      </c>
      <c r="H260" t="s">
        <v>641</v>
      </c>
      <c r="I260" t="s">
        <v>25400</v>
      </c>
      <c r="J260" t="s">
        <v>736</v>
      </c>
      <c r="K260" t="s">
        <v>644</v>
      </c>
      <c r="L260" t="s">
        <v>645</v>
      </c>
      <c r="M260" t="s">
        <v>25412</v>
      </c>
      <c r="N260" t="s">
        <v>644</v>
      </c>
      <c r="O260" t="s">
        <v>726</v>
      </c>
      <c r="P260" t="s">
        <v>5</v>
      </c>
      <c r="Q260" t="s">
        <v>648</v>
      </c>
      <c r="R260" t="s">
        <v>645</v>
      </c>
      <c r="S260" t="s">
        <v>25421</v>
      </c>
      <c r="T260" t="s">
        <v>25412</v>
      </c>
    </row>
    <row r="261" spans="1:20" x14ac:dyDescent="0.25">
      <c r="A261" t="s">
        <v>147</v>
      </c>
      <c r="B261" t="s">
        <v>148</v>
      </c>
      <c r="C261">
        <v>65</v>
      </c>
      <c r="D261">
        <v>2</v>
      </c>
      <c r="E261" t="s">
        <v>25422</v>
      </c>
      <c r="F261">
        <v>70</v>
      </c>
      <c r="G261">
        <v>0</v>
      </c>
      <c r="H261" t="s">
        <v>641</v>
      </c>
      <c r="I261" t="s">
        <v>25423</v>
      </c>
      <c r="J261" t="s">
        <v>685</v>
      </c>
      <c r="K261" t="s">
        <v>644</v>
      </c>
      <c r="L261" t="s">
        <v>645</v>
      </c>
      <c r="M261" t="s">
        <v>25424</v>
      </c>
      <c r="N261" t="s">
        <v>644</v>
      </c>
      <c r="O261" t="s">
        <v>647</v>
      </c>
      <c r="P261" t="s">
        <v>5</v>
      </c>
      <c r="Q261" t="s">
        <v>648</v>
      </c>
      <c r="R261" t="s">
        <v>645</v>
      </c>
      <c r="S261" t="s">
        <v>25425</v>
      </c>
      <c r="T261" t="s">
        <v>25424</v>
      </c>
    </row>
    <row r="262" spans="1:20" x14ac:dyDescent="0.25">
      <c r="A262" t="s">
        <v>147</v>
      </c>
      <c r="B262" t="s">
        <v>148</v>
      </c>
      <c r="C262">
        <v>33.333333333333336</v>
      </c>
      <c r="D262">
        <v>3</v>
      </c>
      <c r="E262" t="s">
        <v>25426</v>
      </c>
      <c r="F262">
        <v>100</v>
      </c>
      <c r="G262">
        <v>0</v>
      </c>
      <c r="H262" t="s">
        <v>641</v>
      </c>
      <c r="I262" t="s">
        <v>25427</v>
      </c>
      <c r="J262" t="s">
        <v>1711</v>
      </c>
      <c r="K262" t="s">
        <v>644</v>
      </c>
      <c r="L262" t="s">
        <v>645</v>
      </c>
      <c r="M262" t="s">
        <v>25428</v>
      </c>
      <c r="N262" t="s">
        <v>644</v>
      </c>
      <c r="O262" t="s">
        <v>668</v>
      </c>
      <c r="P262" t="s">
        <v>5</v>
      </c>
      <c r="Q262" t="s">
        <v>669</v>
      </c>
      <c r="R262" t="s">
        <v>25429</v>
      </c>
      <c r="S262" t="s">
        <v>25430</v>
      </c>
      <c r="T262" t="s">
        <v>25424</v>
      </c>
    </row>
    <row r="263" spans="1:20" x14ac:dyDescent="0.25">
      <c r="A263" t="s">
        <v>22</v>
      </c>
      <c r="B263" t="s">
        <v>27</v>
      </c>
      <c r="C263">
        <v>120</v>
      </c>
      <c r="D263">
        <v>2</v>
      </c>
      <c r="E263" t="s">
        <v>25431</v>
      </c>
      <c r="F263">
        <v>158</v>
      </c>
      <c r="G263">
        <v>0</v>
      </c>
      <c r="H263" t="s">
        <v>641</v>
      </c>
      <c r="I263" t="s">
        <v>25432</v>
      </c>
      <c r="J263" t="s">
        <v>1184</v>
      </c>
      <c r="K263" t="s">
        <v>644</v>
      </c>
      <c r="L263" t="s">
        <v>645</v>
      </c>
      <c r="M263" t="s">
        <v>25433</v>
      </c>
      <c r="N263" t="s">
        <v>644</v>
      </c>
      <c r="O263" t="s">
        <v>647</v>
      </c>
      <c r="P263" t="s">
        <v>5</v>
      </c>
      <c r="Q263" t="s">
        <v>648</v>
      </c>
      <c r="R263" t="s">
        <v>645</v>
      </c>
      <c r="S263" t="s">
        <v>25434</v>
      </c>
      <c r="T263" t="s">
        <v>25433</v>
      </c>
    </row>
    <row r="264" spans="1:20" x14ac:dyDescent="0.25">
      <c r="A264" t="s">
        <v>147</v>
      </c>
      <c r="B264" t="s">
        <v>148</v>
      </c>
      <c r="C264">
        <v>65</v>
      </c>
      <c r="D264">
        <v>9</v>
      </c>
      <c r="E264" t="s">
        <v>25435</v>
      </c>
      <c r="F264">
        <v>299</v>
      </c>
      <c r="G264">
        <v>0</v>
      </c>
      <c r="H264" t="s">
        <v>641</v>
      </c>
      <c r="I264" t="s">
        <v>25436</v>
      </c>
      <c r="J264" t="s">
        <v>1414</v>
      </c>
      <c r="K264" t="s">
        <v>644</v>
      </c>
      <c r="L264" t="s">
        <v>645</v>
      </c>
      <c r="M264" t="s">
        <v>25437</v>
      </c>
      <c r="N264" t="s">
        <v>644</v>
      </c>
      <c r="O264" t="s">
        <v>668</v>
      </c>
      <c r="P264" t="s">
        <v>5</v>
      </c>
      <c r="Q264" t="s">
        <v>669</v>
      </c>
      <c r="R264" t="s">
        <v>645</v>
      </c>
      <c r="S264" t="s">
        <v>25438</v>
      </c>
      <c r="T264" t="s">
        <v>25437</v>
      </c>
    </row>
    <row r="265" spans="1:20" x14ac:dyDescent="0.25">
      <c r="A265" t="s">
        <v>22</v>
      </c>
      <c r="B265" t="s">
        <v>27</v>
      </c>
      <c r="C265">
        <v>120</v>
      </c>
      <c r="D265">
        <v>2</v>
      </c>
      <c r="E265" t="s">
        <v>25439</v>
      </c>
      <c r="F265">
        <v>158</v>
      </c>
      <c r="G265">
        <v>0</v>
      </c>
      <c r="H265" t="s">
        <v>641</v>
      </c>
      <c r="I265" t="s">
        <v>25440</v>
      </c>
      <c r="J265" t="s">
        <v>745</v>
      </c>
      <c r="K265" t="s">
        <v>644</v>
      </c>
      <c r="L265" t="s">
        <v>645</v>
      </c>
      <c r="M265" t="s">
        <v>25441</v>
      </c>
      <c r="N265" t="s">
        <v>644</v>
      </c>
      <c r="O265" t="s">
        <v>668</v>
      </c>
      <c r="P265" t="s">
        <v>5</v>
      </c>
      <c r="Q265" t="s">
        <v>669</v>
      </c>
      <c r="R265" t="s">
        <v>645</v>
      </c>
      <c r="S265" t="s">
        <v>25442</v>
      </c>
      <c r="T265" t="s">
        <v>25441</v>
      </c>
    </row>
    <row r="266" spans="1:20" x14ac:dyDescent="0.25">
      <c r="A266" t="s">
        <v>147</v>
      </c>
      <c r="B266" t="s">
        <v>148</v>
      </c>
      <c r="C266">
        <v>50</v>
      </c>
      <c r="D266">
        <v>6</v>
      </c>
      <c r="E266" t="s">
        <v>25443</v>
      </c>
      <c r="F266">
        <v>200</v>
      </c>
      <c r="G266">
        <v>0</v>
      </c>
      <c r="H266" t="s">
        <v>641</v>
      </c>
      <c r="I266" t="s">
        <v>25444</v>
      </c>
      <c r="J266" t="s">
        <v>771</v>
      </c>
      <c r="K266" t="s">
        <v>644</v>
      </c>
      <c r="L266" t="s">
        <v>645</v>
      </c>
      <c r="M266" t="s">
        <v>25445</v>
      </c>
      <c r="N266" t="s">
        <v>644</v>
      </c>
      <c r="O266" t="s">
        <v>647</v>
      </c>
      <c r="P266" t="s">
        <v>5</v>
      </c>
      <c r="Q266" t="s">
        <v>648</v>
      </c>
      <c r="R266" t="s">
        <v>645</v>
      </c>
      <c r="S266" t="s">
        <v>25446</v>
      </c>
      <c r="T266" t="s">
        <v>25445</v>
      </c>
    </row>
    <row r="267" spans="1:20" x14ac:dyDescent="0.25">
      <c r="A267" t="s">
        <v>18</v>
      </c>
      <c r="B267" t="s">
        <v>19</v>
      </c>
      <c r="C267">
        <v>66.666666666666671</v>
      </c>
      <c r="D267">
        <v>3</v>
      </c>
      <c r="E267" t="s">
        <v>25447</v>
      </c>
      <c r="F267">
        <v>100</v>
      </c>
      <c r="G267">
        <v>0</v>
      </c>
      <c r="H267" t="s">
        <v>641</v>
      </c>
      <c r="I267" t="s">
        <v>25448</v>
      </c>
      <c r="J267" t="s">
        <v>736</v>
      </c>
      <c r="K267" t="s">
        <v>644</v>
      </c>
      <c r="L267" t="s">
        <v>645</v>
      </c>
      <c r="M267" t="s">
        <v>25449</v>
      </c>
      <c r="N267" t="s">
        <v>644</v>
      </c>
      <c r="O267" t="s">
        <v>668</v>
      </c>
      <c r="P267" t="s">
        <v>5</v>
      </c>
      <c r="Q267" t="s">
        <v>669</v>
      </c>
      <c r="R267" t="s">
        <v>645</v>
      </c>
      <c r="S267" t="s">
        <v>25450</v>
      </c>
      <c r="T267" t="s">
        <v>25445</v>
      </c>
    </row>
    <row r="268" spans="1:20" x14ac:dyDescent="0.25">
      <c r="A268" t="s">
        <v>147</v>
      </c>
      <c r="B268" t="s">
        <v>148</v>
      </c>
      <c r="C268">
        <v>65</v>
      </c>
      <c r="D268">
        <v>1</v>
      </c>
      <c r="E268" t="s">
        <v>25451</v>
      </c>
      <c r="F268">
        <v>35</v>
      </c>
      <c r="G268">
        <v>0</v>
      </c>
      <c r="H268" t="s">
        <v>641</v>
      </c>
      <c r="I268" t="s">
        <v>25452</v>
      </c>
      <c r="J268" t="s">
        <v>1711</v>
      </c>
      <c r="K268" t="s">
        <v>644</v>
      </c>
      <c r="L268" t="s">
        <v>645</v>
      </c>
      <c r="M268" t="s">
        <v>25445</v>
      </c>
      <c r="N268" t="s">
        <v>644</v>
      </c>
      <c r="O268" t="s">
        <v>647</v>
      </c>
      <c r="P268" t="s">
        <v>5</v>
      </c>
      <c r="Q268" t="s">
        <v>648</v>
      </c>
      <c r="R268" t="s">
        <v>645</v>
      </c>
      <c r="S268" t="s">
        <v>25453</v>
      </c>
      <c r="T268" t="s">
        <v>25445</v>
      </c>
    </row>
    <row r="269" spans="1:20" x14ac:dyDescent="0.25">
      <c r="A269" t="s">
        <v>239</v>
      </c>
      <c r="B269" t="s">
        <v>245</v>
      </c>
      <c r="C269">
        <v>139</v>
      </c>
      <c r="D269">
        <v>1</v>
      </c>
      <c r="E269" t="s">
        <v>25454</v>
      </c>
      <c r="F269">
        <v>108.99</v>
      </c>
      <c r="G269">
        <v>0</v>
      </c>
      <c r="H269" t="s">
        <v>641</v>
      </c>
      <c r="I269" t="s">
        <v>25455</v>
      </c>
      <c r="J269" t="s">
        <v>900</v>
      </c>
      <c r="K269" t="s">
        <v>644</v>
      </c>
      <c r="L269" t="s">
        <v>645</v>
      </c>
      <c r="M269" t="s">
        <v>25456</v>
      </c>
      <c r="N269" t="s">
        <v>644</v>
      </c>
      <c r="O269" t="s">
        <v>668</v>
      </c>
      <c r="P269" t="s">
        <v>5</v>
      </c>
      <c r="Q269" t="s">
        <v>669</v>
      </c>
      <c r="R269" t="s">
        <v>645</v>
      </c>
      <c r="S269" t="s">
        <v>25457</v>
      </c>
      <c r="T269" t="s">
        <v>25456</v>
      </c>
    </row>
    <row r="270" spans="1:20" x14ac:dyDescent="0.25">
      <c r="A270" t="s">
        <v>601</v>
      </c>
      <c r="B270" t="s">
        <v>602</v>
      </c>
      <c r="C270">
        <v>139</v>
      </c>
      <c r="D270">
        <v>1</v>
      </c>
      <c r="E270" t="s">
        <v>25458</v>
      </c>
      <c r="F270">
        <v>146.99</v>
      </c>
      <c r="G270">
        <v>38</v>
      </c>
      <c r="H270" t="s">
        <v>641</v>
      </c>
      <c r="I270" t="s">
        <v>25459</v>
      </c>
      <c r="J270" t="s">
        <v>666</v>
      </c>
      <c r="K270" t="s">
        <v>644</v>
      </c>
      <c r="L270" t="s">
        <v>645</v>
      </c>
      <c r="M270" t="s">
        <v>25460</v>
      </c>
      <c r="N270" t="s">
        <v>644</v>
      </c>
      <c r="O270" t="s">
        <v>668</v>
      </c>
      <c r="P270" t="s">
        <v>5</v>
      </c>
      <c r="Q270" t="s">
        <v>669</v>
      </c>
      <c r="R270" t="s">
        <v>645</v>
      </c>
      <c r="S270" t="s">
        <v>25461</v>
      </c>
      <c r="T270" t="s">
        <v>25460</v>
      </c>
    </row>
    <row r="271" spans="1:20" x14ac:dyDescent="0.25">
      <c r="A271" t="s">
        <v>239</v>
      </c>
      <c r="B271" t="s">
        <v>245</v>
      </c>
      <c r="C271">
        <v>139</v>
      </c>
      <c r="D271">
        <v>1</v>
      </c>
      <c r="E271" t="s">
        <v>25462</v>
      </c>
      <c r="F271">
        <v>108.99</v>
      </c>
      <c r="G271">
        <v>0</v>
      </c>
      <c r="H271" t="s">
        <v>641</v>
      </c>
      <c r="I271" t="s">
        <v>25463</v>
      </c>
      <c r="J271" t="s">
        <v>1414</v>
      </c>
      <c r="K271" t="s">
        <v>644</v>
      </c>
      <c r="L271" t="s">
        <v>645</v>
      </c>
      <c r="M271" t="s">
        <v>25464</v>
      </c>
      <c r="N271" t="s">
        <v>644</v>
      </c>
      <c r="O271" t="s">
        <v>668</v>
      </c>
      <c r="P271" t="s">
        <v>5</v>
      </c>
      <c r="Q271" t="s">
        <v>669</v>
      </c>
      <c r="R271" t="s">
        <v>645</v>
      </c>
      <c r="S271" t="s">
        <v>25465</v>
      </c>
      <c r="T271" t="s">
        <v>25464</v>
      </c>
    </row>
    <row r="272" spans="1:20" x14ac:dyDescent="0.25">
      <c r="A272" t="s">
        <v>18</v>
      </c>
      <c r="B272" t="s">
        <v>19</v>
      </c>
      <c r="C272">
        <v>66.666666666666671</v>
      </c>
      <c r="D272">
        <v>3</v>
      </c>
      <c r="E272" t="s">
        <v>25466</v>
      </c>
      <c r="F272">
        <v>100</v>
      </c>
      <c r="G272">
        <v>0</v>
      </c>
      <c r="H272" t="s">
        <v>641</v>
      </c>
      <c r="I272" t="s">
        <v>25467</v>
      </c>
      <c r="J272" t="s">
        <v>1840</v>
      </c>
      <c r="K272" t="s">
        <v>644</v>
      </c>
      <c r="L272" t="s">
        <v>645</v>
      </c>
      <c r="M272" t="s">
        <v>25464</v>
      </c>
      <c r="N272" t="s">
        <v>644</v>
      </c>
      <c r="O272" t="s">
        <v>647</v>
      </c>
      <c r="P272" t="s">
        <v>5</v>
      </c>
      <c r="Q272" t="s">
        <v>648</v>
      </c>
      <c r="R272" t="s">
        <v>645</v>
      </c>
      <c r="S272" t="s">
        <v>25468</v>
      </c>
      <c r="T272" t="s">
        <v>25464</v>
      </c>
    </row>
    <row r="273" spans="1:20" x14ac:dyDescent="0.25">
      <c r="A273" t="s">
        <v>241</v>
      </c>
      <c r="B273" t="s">
        <v>247</v>
      </c>
      <c r="C273">
        <v>139</v>
      </c>
      <c r="D273">
        <v>1</v>
      </c>
      <c r="E273" t="s">
        <v>25469</v>
      </c>
      <c r="F273">
        <v>108.99</v>
      </c>
      <c r="G273">
        <v>0</v>
      </c>
      <c r="H273" t="s">
        <v>641</v>
      </c>
      <c r="I273" t="s">
        <v>21028</v>
      </c>
      <c r="J273" t="s">
        <v>736</v>
      </c>
      <c r="K273" t="s">
        <v>644</v>
      </c>
      <c r="L273" t="s">
        <v>645</v>
      </c>
      <c r="M273" t="s">
        <v>25470</v>
      </c>
      <c r="N273" t="s">
        <v>644</v>
      </c>
      <c r="O273" t="s">
        <v>647</v>
      </c>
      <c r="P273" t="s">
        <v>5</v>
      </c>
      <c r="Q273" t="s">
        <v>648</v>
      </c>
      <c r="R273" t="s">
        <v>645</v>
      </c>
      <c r="S273" t="s">
        <v>25471</v>
      </c>
      <c r="T273" t="s">
        <v>25470</v>
      </c>
    </row>
    <row r="274" spans="1:20" x14ac:dyDescent="0.25">
      <c r="A274" t="s">
        <v>147</v>
      </c>
      <c r="B274" t="s">
        <v>148</v>
      </c>
      <c r="C274">
        <v>33.333333333333336</v>
      </c>
      <c r="D274">
        <v>3</v>
      </c>
      <c r="E274" t="s">
        <v>25472</v>
      </c>
      <c r="F274">
        <v>129</v>
      </c>
      <c r="G274">
        <v>29</v>
      </c>
      <c r="H274" t="s">
        <v>641</v>
      </c>
      <c r="I274" t="s">
        <v>6441</v>
      </c>
      <c r="J274" t="s">
        <v>1189</v>
      </c>
      <c r="K274" t="s">
        <v>644</v>
      </c>
      <c r="L274" t="s">
        <v>645</v>
      </c>
      <c r="M274" t="s">
        <v>25470</v>
      </c>
      <c r="N274" t="s">
        <v>644</v>
      </c>
      <c r="O274" t="s">
        <v>647</v>
      </c>
      <c r="P274" t="s">
        <v>5</v>
      </c>
      <c r="Q274" t="s">
        <v>648</v>
      </c>
      <c r="R274" t="s">
        <v>645</v>
      </c>
      <c r="S274" t="s">
        <v>25473</v>
      </c>
      <c r="T274" t="s">
        <v>25470</v>
      </c>
    </row>
    <row r="275" spans="1:20" x14ac:dyDescent="0.25">
      <c r="A275" t="s">
        <v>147</v>
      </c>
      <c r="B275" t="s">
        <v>148</v>
      </c>
      <c r="C275">
        <v>33.333333333333336</v>
      </c>
      <c r="D275">
        <v>3</v>
      </c>
      <c r="E275" t="s">
        <v>25474</v>
      </c>
      <c r="F275">
        <v>288</v>
      </c>
      <c r="G275">
        <v>0</v>
      </c>
      <c r="H275" t="s">
        <v>673</v>
      </c>
      <c r="I275" t="s">
        <v>5358</v>
      </c>
      <c r="J275" t="s">
        <v>11161</v>
      </c>
      <c r="K275" t="s">
        <v>5545</v>
      </c>
      <c r="L275" t="s">
        <v>11162</v>
      </c>
      <c r="M275" t="s">
        <v>25475</v>
      </c>
      <c r="N275" t="s">
        <v>644</v>
      </c>
      <c r="O275" t="s">
        <v>679</v>
      </c>
      <c r="P275" t="s">
        <v>26</v>
      </c>
      <c r="Q275" t="s">
        <v>680</v>
      </c>
      <c r="R275" t="s">
        <v>645</v>
      </c>
      <c r="S275" t="s">
        <v>25476</v>
      </c>
      <c r="T275" t="s">
        <v>25477</v>
      </c>
    </row>
    <row r="276" spans="1:20" x14ac:dyDescent="0.25">
      <c r="A276" t="s">
        <v>14</v>
      </c>
      <c r="B276" t="s">
        <v>15</v>
      </c>
      <c r="C276">
        <v>60</v>
      </c>
      <c r="D276">
        <v>1</v>
      </c>
      <c r="E276" t="s">
        <v>25474</v>
      </c>
      <c r="F276">
        <v>288</v>
      </c>
      <c r="G276">
        <v>0</v>
      </c>
      <c r="H276" t="s">
        <v>673</v>
      </c>
      <c r="I276" t="s">
        <v>5358</v>
      </c>
      <c r="J276" t="s">
        <v>11161</v>
      </c>
      <c r="K276" t="s">
        <v>5545</v>
      </c>
      <c r="L276" t="s">
        <v>11162</v>
      </c>
      <c r="M276" t="s">
        <v>25475</v>
      </c>
      <c r="N276" t="s">
        <v>644</v>
      </c>
      <c r="O276" t="s">
        <v>679</v>
      </c>
      <c r="P276" t="s">
        <v>26</v>
      </c>
      <c r="Q276" t="s">
        <v>680</v>
      </c>
      <c r="R276" t="s">
        <v>645</v>
      </c>
      <c r="S276" t="s">
        <v>25476</v>
      </c>
      <c r="T276" t="s">
        <v>25477</v>
      </c>
    </row>
    <row r="277" spans="1:20" x14ac:dyDescent="0.25">
      <c r="A277" t="s">
        <v>22</v>
      </c>
      <c r="B277" t="s">
        <v>27</v>
      </c>
      <c r="C277">
        <v>79</v>
      </c>
      <c r="D277">
        <v>1</v>
      </c>
      <c r="E277" t="s">
        <v>25474</v>
      </c>
      <c r="F277">
        <v>288</v>
      </c>
      <c r="G277">
        <v>0</v>
      </c>
      <c r="H277" t="s">
        <v>673</v>
      </c>
      <c r="I277" t="s">
        <v>5358</v>
      </c>
      <c r="J277" t="s">
        <v>11161</v>
      </c>
      <c r="K277" t="s">
        <v>5545</v>
      </c>
      <c r="L277" t="s">
        <v>11162</v>
      </c>
      <c r="M277" t="s">
        <v>25475</v>
      </c>
      <c r="N277" t="s">
        <v>644</v>
      </c>
      <c r="O277" t="s">
        <v>679</v>
      </c>
      <c r="P277" t="s">
        <v>26</v>
      </c>
      <c r="Q277" t="s">
        <v>680</v>
      </c>
      <c r="R277" t="s">
        <v>645</v>
      </c>
      <c r="S277" t="s">
        <v>25476</v>
      </c>
      <c r="T277" t="s">
        <v>25477</v>
      </c>
    </row>
    <row r="278" spans="1:20" x14ac:dyDescent="0.25">
      <c r="A278" t="s">
        <v>22</v>
      </c>
      <c r="B278" t="s">
        <v>27</v>
      </c>
      <c r="C278">
        <v>79</v>
      </c>
      <c r="D278">
        <v>1</v>
      </c>
      <c r="E278" t="s">
        <v>25478</v>
      </c>
      <c r="F278">
        <v>79</v>
      </c>
      <c r="G278">
        <v>0</v>
      </c>
      <c r="H278" t="s">
        <v>673</v>
      </c>
      <c r="I278" t="s">
        <v>25479</v>
      </c>
      <c r="J278" t="s">
        <v>25480</v>
      </c>
      <c r="K278" t="s">
        <v>2164</v>
      </c>
      <c r="L278" t="s">
        <v>3803</v>
      </c>
      <c r="M278" t="s">
        <v>25481</v>
      </c>
      <c r="N278" t="s">
        <v>644</v>
      </c>
      <c r="O278" t="s">
        <v>679</v>
      </c>
      <c r="P278" t="s">
        <v>26</v>
      </c>
      <c r="Q278" t="s">
        <v>680</v>
      </c>
      <c r="R278" t="s">
        <v>645</v>
      </c>
      <c r="S278" t="s">
        <v>25482</v>
      </c>
      <c r="T278" t="s">
        <v>25481</v>
      </c>
    </row>
    <row r="279" spans="1:20" x14ac:dyDescent="0.25">
      <c r="A279" t="s">
        <v>147</v>
      </c>
      <c r="B279" t="s">
        <v>148</v>
      </c>
      <c r="C279">
        <v>40</v>
      </c>
      <c r="D279">
        <v>10</v>
      </c>
      <c r="E279" t="s">
        <v>25483</v>
      </c>
      <c r="F279">
        <v>330</v>
      </c>
      <c r="G279">
        <v>0</v>
      </c>
      <c r="H279" t="s">
        <v>641</v>
      </c>
      <c r="I279" t="s">
        <v>2378</v>
      </c>
      <c r="J279" t="s">
        <v>1375</v>
      </c>
      <c r="K279" t="s">
        <v>644</v>
      </c>
      <c r="L279" t="s">
        <v>645</v>
      </c>
      <c r="M279" t="s">
        <v>25481</v>
      </c>
      <c r="N279" t="s">
        <v>644</v>
      </c>
      <c r="O279" t="s">
        <v>668</v>
      </c>
      <c r="P279" t="s">
        <v>5</v>
      </c>
      <c r="Q279" t="s">
        <v>669</v>
      </c>
      <c r="R279" t="s">
        <v>645</v>
      </c>
      <c r="S279" t="s">
        <v>25484</v>
      </c>
      <c r="T279" t="s">
        <v>25485</v>
      </c>
    </row>
    <row r="280" spans="1:20" x14ac:dyDescent="0.25">
      <c r="A280" t="s">
        <v>147</v>
      </c>
      <c r="B280" t="s">
        <v>148</v>
      </c>
      <c r="C280">
        <v>65</v>
      </c>
      <c r="D280">
        <v>1</v>
      </c>
      <c r="E280" t="s">
        <v>25486</v>
      </c>
      <c r="F280">
        <v>35</v>
      </c>
      <c r="G280">
        <v>0</v>
      </c>
      <c r="H280" t="s">
        <v>641</v>
      </c>
      <c r="I280" t="s">
        <v>14673</v>
      </c>
      <c r="J280" t="s">
        <v>1916</v>
      </c>
      <c r="K280" t="s">
        <v>644</v>
      </c>
      <c r="L280" t="s">
        <v>645</v>
      </c>
      <c r="M280" t="s">
        <v>25487</v>
      </c>
      <c r="N280" t="s">
        <v>644</v>
      </c>
      <c r="O280" t="s">
        <v>647</v>
      </c>
      <c r="P280" t="s">
        <v>5</v>
      </c>
      <c r="Q280" t="s">
        <v>648</v>
      </c>
      <c r="R280" t="s">
        <v>645</v>
      </c>
      <c r="S280" t="s">
        <v>25488</v>
      </c>
      <c r="T280" t="s">
        <v>25487</v>
      </c>
    </row>
    <row r="281" spans="1:20" x14ac:dyDescent="0.25">
      <c r="A281" t="s">
        <v>147</v>
      </c>
      <c r="B281" t="s">
        <v>148</v>
      </c>
      <c r="C281">
        <v>65</v>
      </c>
      <c r="D281">
        <v>1</v>
      </c>
      <c r="E281" t="s">
        <v>25489</v>
      </c>
      <c r="F281">
        <v>35</v>
      </c>
      <c r="G281">
        <v>0</v>
      </c>
      <c r="H281" t="s">
        <v>641</v>
      </c>
      <c r="I281" t="s">
        <v>25490</v>
      </c>
      <c r="J281" t="s">
        <v>736</v>
      </c>
      <c r="K281" t="s">
        <v>644</v>
      </c>
      <c r="L281" t="s">
        <v>645</v>
      </c>
      <c r="M281" t="s">
        <v>25491</v>
      </c>
      <c r="N281" t="s">
        <v>644</v>
      </c>
      <c r="O281" t="s">
        <v>647</v>
      </c>
      <c r="P281" t="s">
        <v>5</v>
      </c>
      <c r="Q281" t="s">
        <v>648</v>
      </c>
      <c r="R281" t="s">
        <v>645</v>
      </c>
      <c r="S281" t="s">
        <v>25492</v>
      </c>
      <c r="T281" t="s">
        <v>25491</v>
      </c>
    </row>
    <row r="282" spans="1:20" x14ac:dyDescent="0.25">
      <c r="A282" t="s">
        <v>147</v>
      </c>
      <c r="B282" t="s">
        <v>148</v>
      </c>
      <c r="C282">
        <v>65</v>
      </c>
      <c r="D282">
        <v>2</v>
      </c>
      <c r="E282" t="s">
        <v>25493</v>
      </c>
      <c r="F282">
        <v>70</v>
      </c>
      <c r="G282">
        <v>0</v>
      </c>
      <c r="H282" t="s">
        <v>641</v>
      </c>
      <c r="I282" t="s">
        <v>976</v>
      </c>
      <c r="J282" t="s">
        <v>690</v>
      </c>
      <c r="K282" t="s">
        <v>644</v>
      </c>
      <c r="L282" t="s">
        <v>645</v>
      </c>
      <c r="M282" t="s">
        <v>25491</v>
      </c>
      <c r="N282" t="s">
        <v>644</v>
      </c>
      <c r="O282" t="s">
        <v>647</v>
      </c>
      <c r="P282" t="s">
        <v>5</v>
      </c>
      <c r="Q282" t="s">
        <v>648</v>
      </c>
      <c r="R282" t="s">
        <v>645</v>
      </c>
      <c r="S282" t="s">
        <v>25494</v>
      </c>
      <c r="T282" t="s">
        <v>25491</v>
      </c>
    </row>
    <row r="283" spans="1:20" x14ac:dyDescent="0.25">
      <c r="A283" t="s">
        <v>22</v>
      </c>
      <c r="B283" t="s">
        <v>27</v>
      </c>
      <c r="C283">
        <v>79</v>
      </c>
      <c r="D283">
        <v>3</v>
      </c>
      <c r="E283" t="s">
        <v>25495</v>
      </c>
      <c r="F283">
        <v>237</v>
      </c>
      <c r="G283">
        <v>0</v>
      </c>
      <c r="H283" t="s">
        <v>673</v>
      </c>
      <c r="I283" t="s">
        <v>25496</v>
      </c>
      <c r="J283" t="s">
        <v>25497</v>
      </c>
      <c r="K283" t="s">
        <v>6802</v>
      </c>
      <c r="L283" t="s">
        <v>4626</v>
      </c>
      <c r="M283" t="s">
        <v>25498</v>
      </c>
      <c r="N283" t="s">
        <v>644</v>
      </c>
      <c r="O283" t="s">
        <v>679</v>
      </c>
      <c r="P283" t="s">
        <v>26</v>
      </c>
      <c r="Q283" t="s">
        <v>680</v>
      </c>
      <c r="R283" t="s">
        <v>645</v>
      </c>
      <c r="S283" t="s">
        <v>25499</v>
      </c>
      <c r="T283" t="s">
        <v>25498</v>
      </c>
    </row>
    <row r="284" spans="1:20" x14ac:dyDescent="0.25">
      <c r="A284" t="s">
        <v>101</v>
      </c>
      <c r="B284" t="s">
        <v>74</v>
      </c>
      <c r="C284">
        <v>120</v>
      </c>
      <c r="D284">
        <v>5</v>
      </c>
      <c r="E284" t="s">
        <v>25500</v>
      </c>
      <c r="F284">
        <v>495</v>
      </c>
      <c r="G284">
        <v>0</v>
      </c>
      <c r="H284" t="s">
        <v>641</v>
      </c>
      <c r="I284" t="s">
        <v>25501</v>
      </c>
      <c r="J284" t="s">
        <v>859</v>
      </c>
      <c r="K284" t="s">
        <v>644</v>
      </c>
      <c r="L284" t="s">
        <v>645</v>
      </c>
      <c r="M284" t="s">
        <v>25502</v>
      </c>
      <c r="N284" t="s">
        <v>644</v>
      </c>
      <c r="O284" t="s">
        <v>647</v>
      </c>
      <c r="P284" t="s">
        <v>5</v>
      </c>
      <c r="Q284" t="s">
        <v>648</v>
      </c>
      <c r="R284" t="s">
        <v>645</v>
      </c>
      <c r="S284" t="s">
        <v>25503</v>
      </c>
      <c r="T284" t="s">
        <v>25504</v>
      </c>
    </row>
    <row r="285" spans="1:20" x14ac:dyDescent="0.25">
      <c r="A285" t="s">
        <v>18</v>
      </c>
      <c r="B285" t="s">
        <v>19</v>
      </c>
      <c r="C285">
        <v>66.666666666666671</v>
      </c>
      <c r="D285">
        <v>3</v>
      </c>
      <c r="E285" t="s">
        <v>25505</v>
      </c>
      <c r="F285">
        <v>279</v>
      </c>
      <c r="G285">
        <v>0</v>
      </c>
      <c r="H285" t="s">
        <v>641</v>
      </c>
      <c r="I285" t="s">
        <v>25388</v>
      </c>
      <c r="J285" t="s">
        <v>685</v>
      </c>
      <c r="K285" t="s">
        <v>644</v>
      </c>
      <c r="L285" t="s">
        <v>645</v>
      </c>
      <c r="M285" t="s">
        <v>25506</v>
      </c>
      <c r="N285" t="s">
        <v>644</v>
      </c>
      <c r="O285" t="s">
        <v>647</v>
      </c>
      <c r="P285" t="s">
        <v>5</v>
      </c>
      <c r="Q285" t="s">
        <v>648</v>
      </c>
      <c r="R285" t="s">
        <v>645</v>
      </c>
      <c r="S285" t="s">
        <v>25507</v>
      </c>
      <c r="T285" t="s">
        <v>25506</v>
      </c>
    </row>
    <row r="286" spans="1:20" x14ac:dyDescent="0.25">
      <c r="A286" t="s">
        <v>22</v>
      </c>
      <c r="B286" t="s">
        <v>27</v>
      </c>
      <c r="C286">
        <v>116</v>
      </c>
      <c r="D286">
        <v>1</v>
      </c>
      <c r="E286" t="s">
        <v>25505</v>
      </c>
      <c r="F286">
        <v>279</v>
      </c>
      <c r="G286">
        <v>0</v>
      </c>
      <c r="H286" t="s">
        <v>641</v>
      </c>
      <c r="I286" t="s">
        <v>25388</v>
      </c>
      <c r="J286" t="s">
        <v>685</v>
      </c>
      <c r="K286" t="s">
        <v>644</v>
      </c>
      <c r="L286" t="s">
        <v>645</v>
      </c>
      <c r="M286" t="s">
        <v>25506</v>
      </c>
      <c r="N286" t="s">
        <v>644</v>
      </c>
      <c r="O286" t="s">
        <v>647</v>
      </c>
      <c r="P286" t="s">
        <v>5</v>
      </c>
      <c r="Q286" t="s">
        <v>648</v>
      </c>
      <c r="R286" t="s">
        <v>645</v>
      </c>
      <c r="S286" t="s">
        <v>25507</v>
      </c>
      <c r="T286" t="s">
        <v>25506</v>
      </c>
    </row>
    <row r="287" spans="1:20" x14ac:dyDescent="0.25">
      <c r="A287" t="s">
        <v>239</v>
      </c>
      <c r="B287" t="s">
        <v>245</v>
      </c>
      <c r="C287">
        <v>163</v>
      </c>
      <c r="D287">
        <v>1</v>
      </c>
      <c r="E287" t="s">
        <v>25505</v>
      </c>
      <c r="F287">
        <v>279</v>
      </c>
      <c r="G287">
        <v>0</v>
      </c>
      <c r="H287" t="s">
        <v>641</v>
      </c>
      <c r="I287" t="s">
        <v>25388</v>
      </c>
      <c r="J287" t="s">
        <v>685</v>
      </c>
      <c r="K287" t="s">
        <v>644</v>
      </c>
      <c r="L287" t="s">
        <v>645</v>
      </c>
      <c r="M287" t="s">
        <v>25506</v>
      </c>
      <c r="N287" t="s">
        <v>644</v>
      </c>
      <c r="O287" t="s">
        <v>647</v>
      </c>
      <c r="P287" t="s">
        <v>5</v>
      </c>
      <c r="Q287" t="s">
        <v>648</v>
      </c>
      <c r="R287" t="s">
        <v>645</v>
      </c>
      <c r="S287" t="s">
        <v>25507</v>
      </c>
      <c r="T287" t="s">
        <v>25506</v>
      </c>
    </row>
    <row r="288" spans="1:20" x14ac:dyDescent="0.25">
      <c r="A288" t="s">
        <v>239</v>
      </c>
      <c r="B288" t="s">
        <v>245</v>
      </c>
      <c r="C288">
        <v>139</v>
      </c>
      <c r="D288">
        <v>3</v>
      </c>
      <c r="E288" t="s">
        <v>25508</v>
      </c>
      <c r="F288">
        <v>326.97000000000003</v>
      </c>
      <c r="G288">
        <v>0</v>
      </c>
      <c r="H288" t="s">
        <v>641</v>
      </c>
      <c r="I288" t="s">
        <v>18478</v>
      </c>
      <c r="J288" t="s">
        <v>859</v>
      </c>
      <c r="K288" t="s">
        <v>644</v>
      </c>
      <c r="L288" t="s">
        <v>645</v>
      </c>
      <c r="M288" t="s">
        <v>25506</v>
      </c>
      <c r="N288" t="s">
        <v>644</v>
      </c>
      <c r="O288" t="s">
        <v>647</v>
      </c>
      <c r="P288" t="s">
        <v>5</v>
      </c>
      <c r="Q288" t="s">
        <v>648</v>
      </c>
      <c r="R288" t="s">
        <v>645</v>
      </c>
      <c r="S288" t="s">
        <v>25509</v>
      </c>
      <c r="T288" t="s">
        <v>25506</v>
      </c>
    </row>
    <row r="289" spans="1:20" x14ac:dyDescent="0.25">
      <c r="A289" t="s">
        <v>22</v>
      </c>
      <c r="B289" t="s">
        <v>27</v>
      </c>
      <c r="C289">
        <v>116</v>
      </c>
      <c r="D289">
        <v>1</v>
      </c>
      <c r="E289" t="s">
        <v>25510</v>
      </c>
      <c r="F289">
        <v>179</v>
      </c>
      <c r="G289">
        <v>0</v>
      </c>
      <c r="H289" t="s">
        <v>641</v>
      </c>
      <c r="I289" t="s">
        <v>25511</v>
      </c>
      <c r="J289" t="s">
        <v>666</v>
      </c>
      <c r="K289" t="s">
        <v>644</v>
      </c>
      <c r="L289" t="s">
        <v>645</v>
      </c>
      <c r="M289" t="s">
        <v>25512</v>
      </c>
      <c r="N289" t="s">
        <v>644</v>
      </c>
      <c r="O289" t="s">
        <v>647</v>
      </c>
      <c r="P289" t="s">
        <v>5</v>
      </c>
      <c r="Q289" t="s">
        <v>648</v>
      </c>
      <c r="R289" t="s">
        <v>645</v>
      </c>
      <c r="S289" t="s">
        <v>25513</v>
      </c>
      <c r="T289" t="s">
        <v>25512</v>
      </c>
    </row>
    <row r="290" spans="1:20" x14ac:dyDescent="0.25">
      <c r="A290" t="s">
        <v>240</v>
      </c>
      <c r="B290" t="s">
        <v>246</v>
      </c>
      <c r="C290">
        <v>163</v>
      </c>
      <c r="D290">
        <v>1</v>
      </c>
      <c r="E290" t="s">
        <v>25510</v>
      </c>
      <c r="F290">
        <v>179</v>
      </c>
      <c r="G290">
        <v>0</v>
      </c>
      <c r="H290" t="s">
        <v>641</v>
      </c>
      <c r="I290" t="s">
        <v>25511</v>
      </c>
      <c r="J290" t="s">
        <v>666</v>
      </c>
      <c r="K290" t="s">
        <v>644</v>
      </c>
      <c r="L290" t="s">
        <v>645</v>
      </c>
      <c r="M290" t="s">
        <v>25512</v>
      </c>
      <c r="N290" t="s">
        <v>644</v>
      </c>
      <c r="O290" t="s">
        <v>647</v>
      </c>
      <c r="P290" t="s">
        <v>5</v>
      </c>
      <c r="Q290" t="s">
        <v>648</v>
      </c>
      <c r="R290" t="s">
        <v>645</v>
      </c>
      <c r="S290" t="s">
        <v>25513</v>
      </c>
      <c r="T290" t="s">
        <v>25512</v>
      </c>
    </row>
    <row r="291" spans="1:20" x14ac:dyDescent="0.25">
      <c r="A291" t="s">
        <v>22</v>
      </c>
      <c r="B291" t="s">
        <v>27</v>
      </c>
      <c r="C291">
        <v>116</v>
      </c>
      <c r="D291">
        <v>1</v>
      </c>
      <c r="E291" t="s">
        <v>25514</v>
      </c>
      <c r="F291">
        <v>179</v>
      </c>
      <c r="G291">
        <v>0</v>
      </c>
      <c r="H291" t="s">
        <v>641</v>
      </c>
      <c r="I291" t="s">
        <v>25515</v>
      </c>
      <c r="J291" t="s">
        <v>1072</v>
      </c>
      <c r="K291" t="s">
        <v>644</v>
      </c>
      <c r="L291" t="s">
        <v>645</v>
      </c>
      <c r="M291" t="s">
        <v>25512</v>
      </c>
      <c r="N291" t="s">
        <v>644</v>
      </c>
      <c r="O291" t="s">
        <v>647</v>
      </c>
      <c r="P291" t="s">
        <v>5</v>
      </c>
      <c r="Q291" t="s">
        <v>648</v>
      </c>
      <c r="R291" t="s">
        <v>645</v>
      </c>
      <c r="S291" t="s">
        <v>25516</v>
      </c>
      <c r="T291" t="s">
        <v>25512</v>
      </c>
    </row>
    <row r="292" spans="1:20" x14ac:dyDescent="0.25">
      <c r="A292" t="s">
        <v>239</v>
      </c>
      <c r="B292" t="s">
        <v>245</v>
      </c>
      <c r="C292">
        <v>163</v>
      </c>
      <c r="D292">
        <v>1</v>
      </c>
      <c r="E292" t="s">
        <v>25514</v>
      </c>
      <c r="F292">
        <v>179</v>
      </c>
      <c r="G292">
        <v>0</v>
      </c>
      <c r="H292" t="s">
        <v>641</v>
      </c>
      <c r="I292" t="s">
        <v>25515</v>
      </c>
      <c r="J292" t="s">
        <v>1072</v>
      </c>
      <c r="K292" t="s">
        <v>644</v>
      </c>
      <c r="L292" t="s">
        <v>645</v>
      </c>
      <c r="M292" t="s">
        <v>25512</v>
      </c>
      <c r="N292" t="s">
        <v>644</v>
      </c>
      <c r="O292" t="s">
        <v>647</v>
      </c>
      <c r="P292" t="s">
        <v>5</v>
      </c>
      <c r="Q292" t="s">
        <v>648</v>
      </c>
      <c r="R292" t="s">
        <v>645</v>
      </c>
      <c r="S292" t="s">
        <v>25516</v>
      </c>
      <c r="T292" t="s">
        <v>25512</v>
      </c>
    </row>
    <row r="293" spans="1:20" x14ac:dyDescent="0.25">
      <c r="A293" t="s">
        <v>18</v>
      </c>
      <c r="B293" t="s">
        <v>19</v>
      </c>
      <c r="C293">
        <v>66.666666666666671</v>
      </c>
      <c r="D293">
        <v>3</v>
      </c>
      <c r="E293" t="s">
        <v>25517</v>
      </c>
      <c r="F293">
        <v>100</v>
      </c>
      <c r="G293">
        <v>0</v>
      </c>
      <c r="H293" t="s">
        <v>641</v>
      </c>
      <c r="I293" t="s">
        <v>2675</v>
      </c>
      <c r="J293" t="s">
        <v>685</v>
      </c>
      <c r="K293" t="s">
        <v>644</v>
      </c>
      <c r="L293" t="s">
        <v>645</v>
      </c>
      <c r="M293" t="s">
        <v>25518</v>
      </c>
      <c r="N293" t="s">
        <v>644</v>
      </c>
      <c r="O293" t="s">
        <v>647</v>
      </c>
      <c r="P293" t="s">
        <v>5</v>
      </c>
      <c r="Q293" t="s">
        <v>648</v>
      </c>
      <c r="R293" t="s">
        <v>645</v>
      </c>
      <c r="S293" t="s">
        <v>25519</v>
      </c>
      <c r="T293" t="s">
        <v>25518</v>
      </c>
    </row>
    <row r="294" spans="1:20" x14ac:dyDescent="0.25">
      <c r="A294" t="s">
        <v>147</v>
      </c>
      <c r="B294" t="s">
        <v>148</v>
      </c>
      <c r="C294">
        <v>50</v>
      </c>
      <c r="D294">
        <v>6</v>
      </c>
      <c r="E294" t="s">
        <v>25520</v>
      </c>
      <c r="F294">
        <v>200</v>
      </c>
      <c r="G294">
        <v>0</v>
      </c>
      <c r="H294" t="s">
        <v>641</v>
      </c>
      <c r="I294" t="s">
        <v>25521</v>
      </c>
      <c r="J294" t="s">
        <v>864</v>
      </c>
      <c r="K294" t="s">
        <v>644</v>
      </c>
      <c r="L294" t="s">
        <v>645</v>
      </c>
      <c r="M294" t="s">
        <v>25506</v>
      </c>
      <c r="N294" t="s">
        <v>644</v>
      </c>
      <c r="O294" t="s">
        <v>668</v>
      </c>
      <c r="P294" t="s">
        <v>5</v>
      </c>
      <c r="Q294" t="s">
        <v>669</v>
      </c>
      <c r="R294" t="s">
        <v>645</v>
      </c>
      <c r="S294" t="s">
        <v>25522</v>
      </c>
      <c r="T294" t="s">
        <v>25523</v>
      </c>
    </row>
    <row r="295" spans="1:20" x14ac:dyDescent="0.25">
      <c r="A295" t="s">
        <v>22</v>
      </c>
      <c r="B295" t="s">
        <v>27</v>
      </c>
      <c r="C295">
        <v>66.333333333333329</v>
      </c>
      <c r="D295">
        <v>3</v>
      </c>
      <c r="E295" t="s">
        <v>25524</v>
      </c>
      <c r="F295">
        <v>129.80000000000001</v>
      </c>
      <c r="G295">
        <v>7</v>
      </c>
      <c r="H295" t="s">
        <v>805</v>
      </c>
      <c r="I295" t="s">
        <v>25525</v>
      </c>
      <c r="J295" t="s">
        <v>25526</v>
      </c>
      <c r="K295" t="s">
        <v>2824</v>
      </c>
      <c r="L295" t="s">
        <v>25527</v>
      </c>
      <c r="M295" t="s">
        <v>25528</v>
      </c>
      <c r="N295" t="s">
        <v>644</v>
      </c>
      <c r="O295" t="s">
        <v>811</v>
      </c>
      <c r="P295" t="s">
        <v>23</v>
      </c>
      <c r="Q295" t="s">
        <v>812</v>
      </c>
      <c r="R295" t="s">
        <v>645</v>
      </c>
      <c r="S295" t="s">
        <v>25529</v>
      </c>
      <c r="T295" t="s">
        <v>25528</v>
      </c>
    </row>
    <row r="296" spans="1:20" x14ac:dyDescent="0.25">
      <c r="A296" t="s">
        <v>182</v>
      </c>
      <c r="B296" t="s">
        <v>49</v>
      </c>
      <c r="C296">
        <v>15</v>
      </c>
      <c r="D296">
        <v>10</v>
      </c>
      <c r="E296" t="s">
        <v>25530</v>
      </c>
      <c r="F296">
        <v>150</v>
      </c>
      <c r="G296">
        <v>0</v>
      </c>
      <c r="H296" t="s">
        <v>641</v>
      </c>
      <c r="I296" t="s">
        <v>11653</v>
      </c>
      <c r="J296" t="s">
        <v>1126</v>
      </c>
      <c r="K296" t="s">
        <v>644</v>
      </c>
      <c r="L296" t="s">
        <v>645</v>
      </c>
      <c r="M296" t="s">
        <v>25528</v>
      </c>
      <c r="N296" t="s">
        <v>644</v>
      </c>
      <c r="O296" t="s">
        <v>668</v>
      </c>
      <c r="P296" t="s">
        <v>5</v>
      </c>
      <c r="Q296" t="s">
        <v>669</v>
      </c>
      <c r="R296" t="s">
        <v>645</v>
      </c>
      <c r="S296" t="s">
        <v>25531</v>
      </c>
      <c r="T296" t="s">
        <v>25532</v>
      </c>
    </row>
    <row r="297" spans="1:20" x14ac:dyDescent="0.25">
      <c r="A297" t="s">
        <v>147</v>
      </c>
      <c r="B297" t="s">
        <v>148</v>
      </c>
      <c r="C297">
        <v>50</v>
      </c>
      <c r="D297">
        <v>6</v>
      </c>
      <c r="E297" t="s">
        <v>25533</v>
      </c>
      <c r="F297">
        <v>200</v>
      </c>
      <c r="G297">
        <v>0</v>
      </c>
      <c r="H297" t="s">
        <v>641</v>
      </c>
      <c r="I297" t="s">
        <v>25534</v>
      </c>
      <c r="J297" t="s">
        <v>1508</v>
      </c>
      <c r="K297" t="s">
        <v>644</v>
      </c>
      <c r="L297" t="s">
        <v>645</v>
      </c>
      <c r="M297" t="s">
        <v>25535</v>
      </c>
      <c r="N297" t="s">
        <v>644</v>
      </c>
      <c r="O297" t="s">
        <v>647</v>
      </c>
      <c r="P297" t="s">
        <v>5</v>
      </c>
      <c r="Q297" t="s">
        <v>648</v>
      </c>
      <c r="R297" t="s">
        <v>645</v>
      </c>
      <c r="S297" t="s">
        <v>25536</v>
      </c>
      <c r="T297" t="s">
        <v>25535</v>
      </c>
    </row>
    <row r="298" spans="1:20" x14ac:dyDescent="0.25">
      <c r="A298" t="s">
        <v>178</v>
      </c>
      <c r="B298" t="s">
        <v>41</v>
      </c>
      <c r="C298">
        <v>15</v>
      </c>
      <c r="D298">
        <v>10</v>
      </c>
      <c r="E298" t="s">
        <v>25537</v>
      </c>
      <c r="F298">
        <v>409</v>
      </c>
      <c r="G298">
        <v>0</v>
      </c>
      <c r="H298" t="s">
        <v>641</v>
      </c>
      <c r="I298" t="s">
        <v>25538</v>
      </c>
      <c r="J298" t="s">
        <v>1863</v>
      </c>
      <c r="K298" t="s">
        <v>644</v>
      </c>
      <c r="L298" t="s">
        <v>645</v>
      </c>
      <c r="M298" t="s">
        <v>25539</v>
      </c>
      <c r="N298" t="s">
        <v>644</v>
      </c>
      <c r="O298" t="s">
        <v>647</v>
      </c>
      <c r="P298" t="s">
        <v>5</v>
      </c>
      <c r="Q298" t="s">
        <v>648</v>
      </c>
      <c r="R298" t="s">
        <v>645</v>
      </c>
      <c r="S298" t="s">
        <v>25540</v>
      </c>
      <c r="T298" t="s">
        <v>25539</v>
      </c>
    </row>
    <row r="299" spans="1:20" x14ac:dyDescent="0.25">
      <c r="A299" t="s">
        <v>147</v>
      </c>
      <c r="B299" t="s">
        <v>148</v>
      </c>
      <c r="C299">
        <v>65</v>
      </c>
      <c r="D299">
        <v>1</v>
      </c>
      <c r="E299" t="s">
        <v>25537</v>
      </c>
      <c r="F299">
        <v>409</v>
      </c>
      <c r="G299">
        <v>0</v>
      </c>
      <c r="H299" t="s">
        <v>641</v>
      </c>
      <c r="I299" t="s">
        <v>25538</v>
      </c>
      <c r="J299" t="s">
        <v>1863</v>
      </c>
      <c r="K299" t="s">
        <v>644</v>
      </c>
      <c r="L299" t="s">
        <v>645</v>
      </c>
      <c r="M299" t="s">
        <v>25539</v>
      </c>
      <c r="N299" t="s">
        <v>644</v>
      </c>
      <c r="O299" t="s">
        <v>647</v>
      </c>
      <c r="P299" t="s">
        <v>5</v>
      </c>
      <c r="Q299" t="s">
        <v>648</v>
      </c>
      <c r="R299" t="s">
        <v>645</v>
      </c>
      <c r="S299" t="s">
        <v>25540</v>
      </c>
      <c r="T299" t="s">
        <v>25539</v>
      </c>
    </row>
    <row r="300" spans="1:20" x14ac:dyDescent="0.25">
      <c r="A300" t="s">
        <v>22</v>
      </c>
      <c r="B300" t="s">
        <v>27</v>
      </c>
      <c r="C300">
        <v>120</v>
      </c>
      <c r="D300">
        <v>1</v>
      </c>
      <c r="E300" t="s">
        <v>25537</v>
      </c>
      <c r="F300">
        <v>409</v>
      </c>
      <c r="G300">
        <v>0</v>
      </c>
      <c r="H300" t="s">
        <v>641</v>
      </c>
      <c r="I300" t="s">
        <v>25538</v>
      </c>
      <c r="J300" t="s">
        <v>1863</v>
      </c>
      <c r="K300" t="s">
        <v>644</v>
      </c>
      <c r="L300" t="s">
        <v>645</v>
      </c>
      <c r="M300" t="s">
        <v>25539</v>
      </c>
      <c r="N300" t="s">
        <v>644</v>
      </c>
      <c r="O300" t="s">
        <v>647</v>
      </c>
      <c r="P300" t="s">
        <v>5</v>
      </c>
      <c r="Q300" t="s">
        <v>648</v>
      </c>
      <c r="R300" t="s">
        <v>645</v>
      </c>
      <c r="S300" t="s">
        <v>25540</v>
      </c>
      <c r="T300" t="s">
        <v>25539</v>
      </c>
    </row>
    <row r="301" spans="1:20" x14ac:dyDescent="0.25">
      <c r="A301" t="s">
        <v>601</v>
      </c>
      <c r="B301" t="s">
        <v>602</v>
      </c>
      <c r="C301">
        <v>139</v>
      </c>
      <c r="D301">
        <v>1</v>
      </c>
      <c r="E301" t="s">
        <v>25541</v>
      </c>
      <c r="F301">
        <v>108.99</v>
      </c>
      <c r="G301">
        <v>0</v>
      </c>
      <c r="H301" t="s">
        <v>641</v>
      </c>
      <c r="I301" t="s">
        <v>3058</v>
      </c>
      <c r="J301" t="s">
        <v>981</v>
      </c>
      <c r="K301" t="s">
        <v>644</v>
      </c>
      <c r="L301" t="s">
        <v>645</v>
      </c>
      <c r="M301" t="s">
        <v>25539</v>
      </c>
      <c r="N301" t="s">
        <v>644</v>
      </c>
      <c r="O301" t="s">
        <v>668</v>
      </c>
      <c r="P301" t="s">
        <v>5</v>
      </c>
      <c r="Q301" t="s">
        <v>669</v>
      </c>
      <c r="R301" t="s">
        <v>645</v>
      </c>
      <c r="S301" t="s">
        <v>25542</v>
      </c>
      <c r="T301" t="s">
        <v>25539</v>
      </c>
    </row>
    <row r="302" spans="1:20" x14ac:dyDescent="0.25">
      <c r="A302" t="s">
        <v>72</v>
      </c>
      <c r="B302" t="s">
        <v>108</v>
      </c>
      <c r="C302">
        <v>66</v>
      </c>
      <c r="D302">
        <v>1</v>
      </c>
      <c r="E302" t="s">
        <v>25543</v>
      </c>
      <c r="F302">
        <v>193.75</v>
      </c>
      <c r="G302">
        <v>7</v>
      </c>
      <c r="H302" t="s">
        <v>955</v>
      </c>
      <c r="I302" t="s">
        <v>24387</v>
      </c>
      <c r="J302" t="s">
        <v>24388</v>
      </c>
      <c r="K302" t="s">
        <v>7729</v>
      </c>
      <c r="L302" t="s">
        <v>24389</v>
      </c>
      <c r="M302" t="s">
        <v>25544</v>
      </c>
      <c r="N302" t="s">
        <v>644</v>
      </c>
      <c r="O302" t="s">
        <v>811</v>
      </c>
      <c r="P302" t="s">
        <v>23</v>
      </c>
      <c r="Q302" t="s">
        <v>812</v>
      </c>
      <c r="R302" t="s">
        <v>645</v>
      </c>
      <c r="S302" t="s">
        <v>25545</v>
      </c>
      <c r="T302" t="s">
        <v>25539</v>
      </c>
    </row>
    <row r="303" spans="1:20" x14ac:dyDescent="0.25">
      <c r="A303" t="s">
        <v>101</v>
      </c>
      <c r="B303" t="s">
        <v>74</v>
      </c>
      <c r="C303">
        <v>66</v>
      </c>
      <c r="D303">
        <v>1</v>
      </c>
      <c r="E303" t="s">
        <v>25543</v>
      </c>
      <c r="F303">
        <v>193.75</v>
      </c>
      <c r="G303">
        <v>7</v>
      </c>
      <c r="H303" t="s">
        <v>955</v>
      </c>
      <c r="I303" t="s">
        <v>24387</v>
      </c>
      <c r="J303" t="s">
        <v>24388</v>
      </c>
      <c r="K303" t="s">
        <v>7729</v>
      </c>
      <c r="L303" t="s">
        <v>24389</v>
      </c>
      <c r="M303" t="s">
        <v>25544</v>
      </c>
      <c r="N303" t="s">
        <v>644</v>
      </c>
      <c r="O303" t="s">
        <v>811</v>
      </c>
      <c r="P303" t="s">
        <v>23</v>
      </c>
      <c r="Q303" t="s">
        <v>812</v>
      </c>
      <c r="R303" t="s">
        <v>645</v>
      </c>
      <c r="S303" t="s">
        <v>25545</v>
      </c>
      <c r="T303" t="s">
        <v>25539</v>
      </c>
    </row>
    <row r="304" spans="1:20" x14ac:dyDescent="0.25">
      <c r="A304" t="s">
        <v>22</v>
      </c>
      <c r="B304" t="s">
        <v>27</v>
      </c>
      <c r="C304">
        <v>67</v>
      </c>
      <c r="D304">
        <v>1</v>
      </c>
      <c r="E304" t="s">
        <v>25543</v>
      </c>
      <c r="F304">
        <v>193.75</v>
      </c>
      <c r="G304">
        <v>7</v>
      </c>
      <c r="H304" t="s">
        <v>955</v>
      </c>
      <c r="I304" t="s">
        <v>24387</v>
      </c>
      <c r="J304" t="s">
        <v>24388</v>
      </c>
      <c r="K304" t="s">
        <v>7729</v>
      </c>
      <c r="L304" t="s">
        <v>24389</v>
      </c>
      <c r="M304" t="s">
        <v>25544</v>
      </c>
      <c r="N304" t="s">
        <v>644</v>
      </c>
      <c r="O304" t="s">
        <v>811</v>
      </c>
      <c r="P304" t="s">
        <v>23</v>
      </c>
      <c r="Q304" t="s">
        <v>812</v>
      </c>
      <c r="R304" t="s">
        <v>645</v>
      </c>
      <c r="S304" t="s">
        <v>25545</v>
      </c>
      <c r="T304" t="s">
        <v>25539</v>
      </c>
    </row>
    <row r="305" spans="1:20" x14ac:dyDescent="0.25">
      <c r="A305" t="s">
        <v>147</v>
      </c>
      <c r="B305" t="s">
        <v>148</v>
      </c>
      <c r="C305">
        <v>40</v>
      </c>
      <c r="D305">
        <v>10</v>
      </c>
      <c r="E305" t="s">
        <v>25546</v>
      </c>
      <c r="F305">
        <v>350</v>
      </c>
      <c r="G305">
        <v>0</v>
      </c>
      <c r="H305" t="s">
        <v>729</v>
      </c>
      <c r="I305" t="s">
        <v>25547</v>
      </c>
      <c r="J305" t="s">
        <v>981</v>
      </c>
      <c r="K305" t="s">
        <v>644</v>
      </c>
      <c r="L305" t="s">
        <v>645</v>
      </c>
      <c r="M305" t="s">
        <v>25539</v>
      </c>
      <c r="N305" t="s">
        <v>644</v>
      </c>
      <c r="O305" t="s">
        <v>668</v>
      </c>
      <c r="P305" t="s">
        <v>5</v>
      </c>
      <c r="Q305" t="s">
        <v>669</v>
      </c>
      <c r="R305" t="s">
        <v>645</v>
      </c>
      <c r="S305" t="s">
        <v>25548</v>
      </c>
      <c r="T305" t="s">
        <v>25539</v>
      </c>
    </row>
    <row r="306" spans="1:20" x14ac:dyDescent="0.25">
      <c r="A306" t="s">
        <v>180</v>
      </c>
      <c r="B306" t="s">
        <v>45</v>
      </c>
      <c r="C306">
        <v>15</v>
      </c>
      <c r="D306">
        <v>10</v>
      </c>
      <c r="E306" t="s">
        <v>25549</v>
      </c>
      <c r="F306">
        <v>150</v>
      </c>
      <c r="G306">
        <v>0</v>
      </c>
      <c r="H306" t="s">
        <v>641</v>
      </c>
      <c r="I306" t="s">
        <v>25515</v>
      </c>
      <c r="J306" t="s">
        <v>1072</v>
      </c>
      <c r="K306" t="s">
        <v>644</v>
      </c>
      <c r="L306" t="s">
        <v>645</v>
      </c>
      <c r="M306" t="s">
        <v>25550</v>
      </c>
      <c r="N306" t="s">
        <v>644</v>
      </c>
      <c r="O306" t="s">
        <v>647</v>
      </c>
      <c r="P306" t="s">
        <v>5</v>
      </c>
      <c r="Q306" t="s">
        <v>648</v>
      </c>
      <c r="R306" t="s">
        <v>645</v>
      </c>
      <c r="S306" t="s">
        <v>25551</v>
      </c>
      <c r="T306" t="s">
        <v>25550</v>
      </c>
    </row>
    <row r="307" spans="1:20" x14ac:dyDescent="0.25">
      <c r="A307" t="s">
        <v>241</v>
      </c>
      <c r="B307" t="s">
        <v>247</v>
      </c>
      <c r="C307">
        <v>139</v>
      </c>
      <c r="D307">
        <v>1</v>
      </c>
      <c r="E307" t="s">
        <v>25552</v>
      </c>
      <c r="F307">
        <v>99</v>
      </c>
      <c r="G307">
        <v>0</v>
      </c>
      <c r="H307" t="s">
        <v>641</v>
      </c>
      <c r="I307" t="s">
        <v>22788</v>
      </c>
      <c r="J307" t="s">
        <v>745</v>
      </c>
      <c r="K307" t="s">
        <v>644</v>
      </c>
      <c r="L307" t="s">
        <v>645</v>
      </c>
      <c r="M307" t="s">
        <v>25553</v>
      </c>
      <c r="N307" t="s">
        <v>644</v>
      </c>
      <c r="O307" t="s">
        <v>668</v>
      </c>
      <c r="P307" t="s">
        <v>5</v>
      </c>
      <c r="Q307" t="s">
        <v>669</v>
      </c>
      <c r="R307" t="s">
        <v>645</v>
      </c>
      <c r="S307" t="s">
        <v>25554</v>
      </c>
      <c r="T307" t="s">
        <v>25553</v>
      </c>
    </row>
    <row r="308" spans="1:20" x14ac:dyDescent="0.25">
      <c r="A308" t="s">
        <v>241</v>
      </c>
      <c r="B308" t="s">
        <v>247</v>
      </c>
      <c r="C308">
        <v>139</v>
      </c>
      <c r="D308">
        <v>1</v>
      </c>
      <c r="E308" t="s">
        <v>25555</v>
      </c>
      <c r="F308">
        <v>99</v>
      </c>
      <c r="G308">
        <v>0</v>
      </c>
      <c r="H308" t="s">
        <v>641</v>
      </c>
      <c r="I308" t="s">
        <v>25556</v>
      </c>
      <c r="J308" t="s">
        <v>771</v>
      </c>
      <c r="K308" t="s">
        <v>644</v>
      </c>
      <c r="L308" t="s">
        <v>645</v>
      </c>
      <c r="M308" t="s">
        <v>25557</v>
      </c>
      <c r="N308" t="s">
        <v>644</v>
      </c>
      <c r="O308" t="s">
        <v>647</v>
      </c>
      <c r="P308" t="s">
        <v>5</v>
      </c>
      <c r="Q308" t="s">
        <v>648</v>
      </c>
      <c r="R308" t="s">
        <v>645</v>
      </c>
      <c r="S308" t="s">
        <v>25558</v>
      </c>
      <c r="T308" t="s">
        <v>25559</v>
      </c>
    </row>
    <row r="309" spans="1:20" x14ac:dyDescent="0.25">
      <c r="A309" t="s">
        <v>241</v>
      </c>
      <c r="B309" t="s">
        <v>247</v>
      </c>
      <c r="C309">
        <v>139</v>
      </c>
      <c r="D309">
        <v>1</v>
      </c>
      <c r="E309" t="s">
        <v>25560</v>
      </c>
      <c r="F309">
        <v>99</v>
      </c>
      <c r="G309">
        <v>0</v>
      </c>
      <c r="H309" t="s">
        <v>641</v>
      </c>
      <c r="I309" t="s">
        <v>25561</v>
      </c>
      <c r="J309" t="s">
        <v>771</v>
      </c>
      <c r="K309" t="s">
        <v>644</v>
      </c>
      <c r="L309" t="s">
        <v>645</v>
      </c>
      <c r="M309" t="s">
        <v>25562</v>
      </c>
      <c r="N309" t="s">
        <v>644</v>
      </c>
      <c r="O309" t="s">
        <v>647</v>
      </c>
      <c r="P309" t="s">
        <v>5</v>
      </c>
      <c r="Q309" t="s">
        <v>648</v>
      </c>
      <c r="R309" t="s">
        <v>645</v>
      </c>
      <c r="S309" t="s">
        <v>25563</v>
      </c>
      <c r="T309" t="s">
        <v>25562</v>
      </c>
    </row>
    <row r="310" spans="1:20" x14ac:dyDescent="0.25">
      <c r="A310" t="s">
        <v>241</v>
      </c>
      <c r="B310" t="s">
        <v>247</v>
      </c>
      <c r="C310">
        <v>139</v>
      </c>
      <c r="D310">
        <v>1</v>
      </c>
      <c r="E310" t="s">
        <v>25564</v>
      </c>
      <c r="F310">
        <v>297</v>
      </c>
      <c r="G310">
        <v>0</v>
      </c>
      <c r="H310" t="s">
        <v>641</v>
      </c>
      <c r="I310" t="s">
        <v>25565</v>
      </c>
      <c r="J310" t="s">
        <v>859</v>
      </c>
      <c r="K310" t="s">
        <v>644</v>
      </c>
      <c r="L310" t="s">
        <v>645</v>
      </c>
      <c r="M310" t="s">
        <v>25562</v>
      </c>
      <c r="N310" t="s">
        <v>644</v>
      </c>
      <c r="O310" t="s">
        <v>647</v>
      </c>
      <c r="P310" t="s">
        <v>5</v>
      </c>
      <c r="Q310" t="s">
        <v>648</v>
      </c>
      <c r="R310" t="s">
        <v>645</v>
      </c>
      <c r="S310" t="s">
        <v>25566</v>
      </c>
      <c r="T310" t="s">
        <v>25562</v>
      </c>
    </row>
    <row r="311" spans="1:20" x14ac:dyDescent="0.25">
      <c r="A311" t="s">
        <v>239</v>
      </c>
      <c r="B311" t="s">
        <v>245</v>
      </c>
      <c r="C311">
        <v>139</v>
      </c>
      <c r="D311">
        <v>2</v>
      </c>
      <c r="E311" t="s">
        <v>25564</v>
      </c>
      <c r="F311">
        <v>297</v>
      </c>
      <c r="G311">
        <v>0</v>
      </c>
      <c r="H311" t="s">
        <v>641</v>
      </c>
      <c r="I311" t="s">
        <v>25565</v>
      </c>
      <c r="J311" t="s">
        <v>859</v>
      </c>
      <c r="K311" t="s">
        <v>644</v>
      </c>
      <c r="L311" t="s">
        <v>645</v>
      </c>
      <c r="M311" t="s">
        <v>25562</v>
      </c>
      <c r="N311" t="s">
        <v>644</v>
      </c>
      <c r="O311" t="s">
        <v>647</v>
      </c>
      <c r="P311" t="s">
        <v>5</v>
      </c>
      <c r="Q311" t="s">
        <v>648</v>
      </c>
      <c r="R311" t="s">
        <v>645</v>
      </c>
      <c r="S311" t="s">
        <v>25566</v>
      </c>
      <c r="T311" t="s">
        <v>25562</v>
      </c>
    </row>
    <row r="312" spans="1:20" x14ac:dyDescent="0.25">
      <c r="A312" t="s">
        <v>147</v>
      </c>
      <c r="B312" t="s">
        <v>148</v>
      </c>
      <c r="C312">
        <v>65</v>
      </c>
      <c r="D312">
        <v>1</v>
      </c>
      <c r="E312" t="s">
        <v>25567</v>
      </c>
      <c r="F312">
        <v>35</v>
      </c>
      <c r="G312">
        <v>0</v>
      </c>
      <c r="H312" t="s">
        <v>641</v>
      </c>
      <c r="I312" t="s">
        <v>25568</v>
      </c>
      <c r="J312" t="s">
        <v>685</v>
      </c>
      <c r="K312" t="s">
        <v>644</v>
      </c>
      <c r="L312" t="s">
        <v>645</v>
      </c>
      <c r="M312" t="s">
        <v>25569</v>
      </c>
      <c r="N312" t="s">
        <v>644</v>
      </c>
      <c r="O312" t="s">
        <v>647</v>
      </c>
      <c r="P312" t="s">
        <v>5</v>
      </c>
      <c r="Q312" t="s">
        <v>648</v>
      </c>
      <c r="R312" t="s">
        <v>645</v>
      </c>
      <c r="S312" t="s">
        <v>25570</v>
      </c>
      <c r="T312" t="s">
        <v>25571</v>
      </c>
    </row>
    <row r="313" spans="1:20" x14ac:dyDescent="0.25">
      <c r="A313" t="s">
        <v>241</v>
      </c>
      <c r="B313" t="s">
        <v>247</v>
      </c>
      <c r="C313">
        <v>139</v>
      </c>
      <c r="D313">
        <v>1</v>
      </c>
      <c r="E313" t="s">
        <v>25572</v>
      </c>
      <c r="F313">
        <v>108.99</v>
      </c>
      <c r="G313">
        <v>0</v>
      </c>
      <c r="H313" t="s">
        <v>641</v>
      </c>
      <c r="I313" t="s">
        <v>25573</v>
      </c>
      <c r="J313" t="s">
        <v>859</v>
      </c>
      <c r="K313" t="s">
        <v>644</v>
      </c>
      <c r="L313" t="s">
        <v>645</v>
      </c>
      <c r="M313" t="s">
        <v>25569</v>
      </c>
      <c r="N313" t="s">
        <v>644</v>
      </c>
      <c r="O313" t="s">
        <v>647</v>
      </c>
      <c r="P313" t="s">
        <v>5</v>
      </c>
      <c r="Q313" t="s">
        <v>648</v>
      </c>
      <c r="R313" t="s">
        <v>645</v>
      </c>
      <c r="S313" t="s">
        <v>25574</v>
      </c>
      <c r="T313" t="s">
        <v>25569</v>
      </c>
    </row>
    <row r="314" spans="1:20" x14ac:dyDescent="0.25">
      <c r="A314" t="s">
        <v>147</v>
      </c>
      <c r="B314" t="s">
        <v>148</v>
      </c>
      <c r="C314">
        <v>65</v>
      </c>
      <c r="D314">
        <v>1</v>
      </c>
      <c r="E314" t="s">
        <v>25575</v>
      </c>
      <c r="F314">
        <v>35</v>
      </c>
      <c r="G314">
        <v>0</v>
      </c>
      <c r="H314" t="s">
        <v>641</v>
      </c>
      <c r="I314" t="s">
        <v>25576</v>
      </c>
      <c r="J314" t="s">
        <v>1520</v>
      </c>
      <c r="K314" t="s">
        <v>644</v>
      </c>
      <c r="L314" t="s">
        <v>645</v>
      </c>
      <c r="M314" t="s">
        <v>25577</v>
      </c>
      <c r="N314" t="s">
        <v>644</v>
      </c>
      <c r="O314" t="s">
        <v>647</v>
      </c>
      <c r="P314" t="s">
        <v>5</v>
      </c>
      <c r="Q314" t="s">
        <v>648</v>
      </c>
      <c r="R314" t="s">
        <v>645</v>
      </c>
      <c r="S314" t="s">
        <v>25578</v>
      </c>
      <c r="T314" t="s">
        <v>25577</v>
      </c>
    </row>
    <row r="315" spans="1:20" x14ac:dyDescent="0.25">
      <c r="A315" t="s">
        <v>147</v>
      </c>
      <c r="B315" t="s">
        <v>148</v>
      </c>
      <c r="C315">
        <v>65</v>
      </c>
      <c r="D315">
        <v>2</v>
      </c>
      <c r="E315" t="s">
        <v>25579</v>
      </c>
      <c r="F315">
        <v>70</v>
      </c>
      <c r="G315">
        <v>0</v>
      </c>
      <c r="H315" t="s">
        <v>641</v>
      </c>
      <c r="I315" t="s">
        <v>25580</v>
      </c>
      <c r="J315" t="s">
        <v>2173</v>
      </c>
      <c r="K315" t="s">
        <v>644</v>
      </c>
      <c r="L315" t="s">
        <v>645</v>
      </c>
      <c r="M315" t="s">
        <v>25577</v>
      </c>
      <c r="N315" t="s">
        <v>644</v>
      </c>
      <c r="O315" t="s">
        <v>647</v>
      </c>
      <c r="P315" t="s">
        <v>5</v>
      </c>
      <c r="Q315" t="s">
        <v>648</v>
      </c>
      <c r="R315" t="s">
        <v>645</v>
      </c>
      <c r="S315" t="s">
        <v>25581</v>
      </c>
      <c r="T315" t="s">
        <v>25577</v>
      </c>
    </row>
    <row r="316" spans="1:20" x14ac:dyDescent="0.25">
      <c r="A316" t="s">
        <v>18</v>
      </c>
      <c r="B316" t="s">
        <v>19</v>
      </c>
      <c r="C316">
        <v>66.666666666666671</v>
      </c>
      <c r="D316">
        <v>3</v>
      </c>
      <c r="E316" t="s">
        <v>25582</v>
      </c>
      <c r="F316">
        <v>100</v>
      </c>
      <c r="G316">
        <v>0</v>
      </c>
      <c r="H316" t="s">
        <v>641</v>
      </c>
      <c r="I316" t="s">
        <v>25583</v>
      </c>
      <c r="J316" t="s">
        <v>888</v>
      </c>
      <c r="K316" t="s">
        <v>644</v>
      </c>
      <c r="L316" t="s">
        <v>645</v>
      </c>
      <c r="M316" t="s">
        <v>25577</v>
      </c>
      <c r="N316" t="s">
        <v>644</v>
      </c>
      <c r="O316" t="s">
        <v>647</v>
      </c>
      <c r="P316" t="s">
        <v>5</v>
      </c>
      <c r="Q316" t="s">
        <v>648</v>
      </c>
      <c r="R316" t="s">
        <v>645</v>
      </c>
      <c r="S316" t="s">
        <v>25584</v>
      </c>
      <c r="T316" t="s">
        <v>25577</v>
      </c>
    </row>
    <row r="317" spans="1:20" x14ac:dyDescent="0.25">
      <c r="A317" t="s">
        <v>147</v>
      </c>
      <c r="B317" t="s">
        <v>148</v>
      </c>
      <c r="C317">
        <v>65</v>
      </c>
      <c r="D317">
        <v>5</v>
      </c>
      <c r="E317" t="s">
        <v>25585</v>
      </c>
      <c r="F317">
        <v>175</v>
      </c>
      <c r="G317">
        <v>0</v>
      </c>
      <c r="H317" t="s">
        <v>641</v>
      </c>
      <c r="I317" t="s">
        <v>25586</v>
      </c>
      <c r="J317" t="s">
        <v>2660</v>
      </c>
      <c r="K317" t="s">
        <v>644</v>
      </c>
      <c r="L317" t="s">
        <v>645</v>
      </c>
      <c r="M317" t="s">
        <v>25587</v>
      </c>
      <c r="N317" t="s">
        <v>644</v>
      </c>
      <c r="O317" t="s">
        <v>647</v>
      </c>
      <c r="P317" t="s">
        <v>5</v>
      </c>
      <c r="Q317" t="s">
        <v>648</v>
      </c>
      <c r="R317" t="s">
        <v>645</v>
      </c>
      <c r="S317" t="s">
        <v>25588</v>
      </c>
      <c r="T317" t="s">
        <v>25587</v>
      </c>
    </row>
    <row r="318" spans="1:20" x14ac:dyDescent="0.25">
      <c r="A318" t="s">
        <v>147</v>
      </c>
      <c r="B318" t="s">
        <v>148</v>
      </c>
      <c r="C318">
        <v>65</v>
      </c>
      <c r="D318">
        <v>1</v>
      </c>
      <c r="E318" t="s">
        <v>25589</v>
      </c>
      <c r="F318">
        <v>35</v>
      </c>
      <c r="G318">
        <v>0</v>
      </c>
      <c r="H318" t="s">
        <v>641</v>
      </c>
      <c r="I318" t="s">
        <v>25590</v>
      </c>
      <c r="J318" t="s">
        <v>1292</v>
      </c>
      <c r="K318" t="s">
        <v>644</v>
      </c>
      <c r="L318" t="s">
        <v>645</v>
      </c>
      <c r="M318" t="s">
        <v>25587</v>
      </c>
      <c r="N318" t="s">
        <v>644</v>
      </c>
      <c r="O318" t="s">
        <v>668</v>
      </c>
      <c r="P318" t="s">
        <v>5</v>
      </c>
      <c r="Q318" t="s">
        <v>669</v>
      </c>
      <c r="R318" t="s">
        <v>645</v>
      </c>
      <c r="S318" t="s">
        <v>25591</v>
      </c>
      <c r="T318" t="s">
        <v>25587</v>
      </c>
    </row>
    <row r="319" spans="1:20" x14ac:dyDescent="0.25">
      <c r="A319" t="s">
        <v>147</v>
      </c>
      <c r="B319" t="s">
        <v>148</v>
      </c>
      <c r="C319">
        <v>50</v>
      </c>
      <c r="D319">
        <v>6</v>
      </c>
      <c r="E319" t="s">
        <v>25592</v>
      </c>
      <c r="F319">
        <v>200</v>
      </c>
      <c r="G319">
        <v>0</v>
      </c>
      <c r="H319" t="s">
        <v>641</v>
      </c>
      <c r="I319" t="s">
        <v>17051</v>
      </c>
      <c r="J319" t="s">
        <v>666</v>
      </c>
      <c r="K319" t="s">
        <v>644</v>
      </c>
      <c r="L319" t="s">
        <v>645</v>
      </c>
      <c r="M319" t="s">
        <v>25593</v>
      </c>
      <c r="N319" t="s">
        <v>644</v>
      </c>
      <c r="O319" t="s">
        <v>668</v>
      </c>
      <c r="P319" t="s">
        <v>5</v>
      </c>
      <c r="Q319" t="s">
        <v>669</v>
      </c>
      <c r="R319" t="s">
        <v>645</v>
      </c>
      <c r="S319" t="s">
        <v>25594</v>
      </c>
      <c r="T319" t="s">
        <v>25593</v>
      </c>
    </row>
    <row r="320" spans="1:20" x14ac:dyDescent="0.25">
      <c r="A320" t="s">
        <v>116</v>
      </c>
      <c r="B320" t="s">
        <v>117</v>
      </c>
      <c r="C320">
        <v>12</v>
      </c>
      <c r="D320">
        <v>10</v>
      </c>
      <c r="E320" t="s">
        <v>25595</v>
      </c>
      <c r="F320">
        <v>130</v>
      </c>
      <c r="G320">
        <v>0</v>
      </c>
      <c r="H320" t="s">
        <v>673</v>
      </c>
      <c r="I320" t="s">
        <v>12051</v>
      </c>
      <c r="J320" t="s">
        <v>25596</v>
      </c>
      <c r="K320" t="s">
        <v>25597</v>
      </c>
      <c r="L320" t="s">
        <v>7008</v>
      </c>
      <c r="M320" t="s">
        <v>25598</v>
      </c>
      <c r="N320" t="s">
        <v>644</v>
      </c>
      <c r="O320" t="s">
        <v>679</v>
      </c>
      <c r="P320" t="s">
        <v>26</v>
      </c>
      <c r="Q320" t="s">
        <v>680</v>
      </c>
      <c r="R320" t="s">
        <v>645</v>
      </c>
      <c r="S320" t="s">
        <v>25599</v>
      </c>
      <c r="T320" t="s">
        <v>25600</v>
      </c>
    </row>
    <row r="321" spans="1:20" x14ac:dyDescent="0.25">
      <c r="A321" t="s">
        <v>18</v>
      </c>
      <c r="B321" t="s">
        <v>19</v>
      </c>
      <c r="C321">
        <v>66.666666666666671</v>
      </c>
      <c r="D321">
        <v>3</v>
      </c>
      <c r="E321" t="s">
        <v>25601</v>
      </c>
      <c r="F321">
        <v>100</v>
      </c>
      <c r="G321">
        <v>0</v>
      </c>
      <c r="H321" t="s">
        <v>641</v>
      </c>
      <c r="I321" t="s">
        <v>16917</v>
      </c>
      <c r="J321" t="s">
        <v>745</v>
      </c>
      <c r="K321" t="s">
        <v>644</v>
      </c>
      <c r="L321" t="s">
        <v>645</v>
      </c>
      <c r="M321" t="s">
        <v>25602</v>
      </c>
      <c r="N321" t="s">
        <v>644</v>
      </c>
      <c r="O321" t="s">
        <v>647</v>
      </c>
      <c r="P321" t="s">
        <v>5</v>
      </c>
      <c r="Q321" t="s">
        <v>648</v>
      </c>
      <c r="R321" t="s">
        <v>645</v>
      </c>
      <c r="S321" t="s">
        <v>25603</v>
      </c>
      <c r="T321" t="s">
        <v>25602</v>
      </c>
    </row>
    <row r="322" spans="1:20" x14ac:dyDescent="0.25">
      <c r="A322" t="s">
        <v>147</v>
      </c>
      <c r="B322" t="s">
        <v>148</v>
      </c>
      <c r="C322">
        <v>33.333333333333336</v>
      </c>
      <c r="D322">
        <v>3</v>
      </c>
      <c r="E322" t="s">
        <v>25604</v>
      </c>
      <c r="F322">
        <v>100</v>
      </c>
      <c r="G322">
        <v>0</v>
      </c>
      <c r="H322" t="s">
        <v>729</v>
      </c>
      <c r="I322" t="s">
        <v>16917</v>
      </c>
      <c r="J322" t="s">
        <v>745</v>
      </c>
      <c r="K322" t="s">
        <v>644</v>
      </c>
      <c r="L322" t="s">
        <v>645</v>
      </c>
      <c r="M322" t="s">
        <v>25602</v>
      </c>
      <c r="N322" t="s">
        <v>644</v>
      </c>
      <c r="O322" t="s">
        <v>647</v>
      </c>
      <c r="P322" t="s">
        <v>5</v>
      </c>
      <c r="Q322" t="s">
        <v>648</v>
      </c>
      <c r="R322" t="s">
        <v>645</v>
      </c>
      <c r="S322" t="s">
        <v>25605</v>
      </c>
      <c r="T322" t="s">
        <v>25602</v>
      </c>
    </row>
    <row r="323" spans="1:20" x14ac:dyDescent="0.25">
      <c r="A323" t="s">
        <v>147</v>
      </c>
      <c r="B323" t="s">
        <v>148</v>
      </c>
      <c r="C323">
        <v>65</v>
      </c>
      <c r="D323">
        <v>1</v>
      </c>
      <c r="E323" t="s">
        <v>25606</v>
      </c>
      <c r="F323">
        <v>45</v>
      </c>
      <c r="G323">
        <v>0</v>
      </c>
      <c r="H323" t="s">
        <v>729</v>
      </c>
      <c r="I323" t="s">
        <v>25100</v>
      </c>
      <c r="J323" t="s">
        <v>685</v>
      </c>
      <c r="K323" t="s">
        <v>644</v>
      </c>
      <c r="L323" t="s">
        <v>645</v>
      </c>
      <c r="M323" t="s">
        <v>25607</v>
      </c>
      <c r="N323" t="s">
        <v>644</v>
      </c>
      <c r="O323" t="s">
        <v>647</v>
      </c>
      <c r="P323" t="s">
        <v>5</v>
      </c>
      <c r="Q323" t="s">
        <v>648</v>
      </c>
      <c r="R323" t="s">
        <v>645</v>
      </c>
      <c r="S323" t="s">
        <v>25608</v>
      </c>
      <c r="T323" t="s">
        <v>25607</v>
      </c>
    </row>
    <row r="324" spans="1:20" x14ac:dyDescent="0.25">
      <c r="A324" t="s">
        <v>18</v>
      </c>
      <c r="B324" t="s">
        <v>19</v>
      </c>
      <c r="C324">
        <v>66.666666666666671</v>
      </c>
      <c r="D324">
        <v>3</v>
      </c>
      <c r="E324" t="s">
        <v>25609</v>
      </c>
      <c r="F324">
        <v>100</v>
      </c>
      <c r="G324">
        <v>0</v>
      </c>
      <c r="H324" t="s">
        <v>641</v>
      </c>
      <c r="I324" t="s">
        <v>20342</v>
      </c>
      <c r="J324" t="s">
        <v>690</v>
      </c>
      <c r="K324" t="s">
        <v>644</v>
      </c>
      <c r="L324" t="s">
        <v>645</v>
      </c>
      <c r="M324" t="s">
        <v>25610</v>
      </c>
      <c r="N324" t="s">
        <v>644</v>
      </c>
      <c r="O324" t="s">
        <v>647</v>
      </c>
      <c r="P324" t="s">
        <v>5</v>
      </c>
      <c r="Q324" t="s">
        <v>648</v>
      </c>
      <c r="R324" t="s">
        <v>645</v>
      </c>
      <c r="S324" t="s">
        <v>25611</v>
      </c>
      <c r="T324" t="s">
        <v>25610</v>
      </c>
    </row>
    <row r="325" spans="1:20" x14ac:dyDescent="0.25">
      <c r="A325" t="s">
        <v>147</v>
      </c>
      <c r="B325" t="s">
        <v>148</v>
      </c>
      <c r="C325">
        <v>50</v>
      </c>
      <c r="D325">
        <v>6</v>
      </c>
      <c r="E325" t="s">
        <v>25612</v>
      </c>
      <c r="F325">
        <v>200</v>
      </c>
      <c r="G325">
        <v>0</v>
      </c>
      <c r="H325" t="s">
        <v>641</v>
      </c>
      <c r="I325" t="s">
        <v>25613</v>
      </c>
      <c r="J325" t="s">
        <v>869</v>
      </c>
      <c r="K325" t="s">
        <v>644</v>
      </c>
      <c r="L325" t="s">
        <v>645</v>
      </c>
      <c r="M325" t="s">
        <v>25614</v>
      </c>
      <c r="N325" t="s">
        <v>644</v>
      </c>
      <c r="O325" t="s">
        <v>647</v>
      </c>
      <c r="P325" t="s">
        <v>5</v>
      </c>
      <c r="Q325" t="s">
        <v>648</v>
      </c>
      <c r="R325" t="s">
        <v>645</v>
      </c>
      <c r="S325" t="s">
        <v>25615</v>
      </c>
      <c r="T325" t="s">
        <v>25614</v>
      </c>
    </row>
    <row r="326" spans="1:20" x14ac:dyDescent="0.25">
      <c r="A326" t="s">
        <v>147</v>
      </c>
      <c r="B326" t="s">
        <v>148</v>
      </c>
      <c r="C326">
        <v>40</v>
      </c>
      <c r="D326">
        <v>10</v>
      </c>
      <c r="E326" t="s">
        <v>25616</v>
      </c>
      <c r="F326">
        <v>350</v>
      </c>
      <c r="G326">
        <v>0</v>
      </c>
      <c r="H326" t="s">
        <v>729</v>
      </c>
      <c r="I326" t="s">
        <v>9828</v>
      </c>
      <c r="J326" t="s">
        <v>2660</v>
      </c>
      <c r="K326" t="s">
        <v>644</v>
      </c>
      <c r="L326" t="s">
        <v>645</v>
      </c>
      <c r="M326" t="s">
        <v>25617</v>
      </c>
      <c r="N326" t="s">
        <v>644</v>
      </c>
      <c r="O326" t="s">
        <v>647</v>
      </c>
      <c r="P326" t="s">
        <v>5</v>
      </c>
      <c r="Q326" t="s">
        <v>648</v>
      </c>
      <c r="R326" t="s">
        <v>645</v>
      </c>
      <c r="S326" t="s">
        <v>25618</v>
      </c>
      <c r="T326" t="s">
        <v>25617</v>
      </c>
    </row>
    <row r="327" spans="1:20" x14ac:dyDescent="0.25">
      <c r="A327" t="s">
        <v>22</v>
      </c>
      <c r="B327" t="s">
        <v>27</v>
      </c>
      <c r="C327">
        <v>66.333333333333329</v>
      </c>
      <c r="D327">
        <v>3</v>
      </c>
      <c r="E327" t="s">
        <v>25619</v>
      </c>
      <c r="F327">
        <v>220</v>
      </c>
      <c r="G327">
        <v>0</v>
      </c>
      <c r="H327" t="s">
        <v>729</v>
      </c>
      <c r="I327" t="s">
        <v>25620</v>
      </c>
      <c r="J327" t="s">
        <v>1962</v>
      </c>
      <c r="K327" t="s">
        <v>644</v>
      </c>
      <c r="L327" t="s">
        <v>645</v>
      </c>
      <c r="M327" t="s">
        <v>25621</v>
      </c>
      <c r="N327" t="s">
        <v>644</v>
      </c>
      <c r="O327" t="s">
        <v>647</v>
      </c>
      <c r="P327" t="s">
        <v>5</v>
      </c>
      <c r="Q327" t="s">
        <v>648</v>
      </c>
      <c r="R327" t="s">
        <v>645</v>
      </c>
      <c r="S327" t="s">
        <v>25622</v>
      </c>
      <c r="T327" t="s">
        <v>25621</v>
      </c>
    </row>
    <row r="328" spans="1:20" x14ac:dyDescent="0.25">
      <c r="A328" t="s">
        <v>18</v>
      </c>
      <c r="B328" t="s">
        <v>19</v>
      </c>
      <c r="C328">
        <v>66.666666666666671</v>
      </c>
      <c r="D328">
        <v>3</v>
      </c>
      <c r="E328" t="s">
        <v>25623</v>
      </c>
      <c r="F328">
        <v>100</v>
      </c>
      <c r="G328">
        <v>0</v>
      </c>
      <c r="H328" t="s">
        <v>641</v>
      </c>
      <c r="I328" t="s">
        <v>25100</v>
      </c>
      <c r="J328" t="s">
        <v>685</v>
      </c>
      <c r="K328" t="s">
        <v>644</v>
      </c>
      <c r="L328" t="s">
        <v>645</v>
      </c>
      <c r="M328" t="s">
        <v>25624</v>
      </c>
      <c r="N328" t="s">
        <v>644</v>
      </c>
      <c r="O328" t="s">
        <v>647</v>
      </c>
      <c r="P328" t="s">
        <v>5</v>
      </c>
      <c r="Q328" t="s">
        <v>648</v>
      </c>
      <c r="R328" t="s">
        <v>645</v>
      </c>
      <c r="S328" t="s">
        <v>25625</v>
      </c>
      <c r="T328" t="s">
        <v>25624</v>
      </c>
    </row>
    <row r="329" spans="1:20" x14ac:dyDescent="0.25">
      <c r="A329" t="s">
        <v>22</v>
      </c>
      <c r="B329" t="s">
        <v>27</v>
      </c>
      <c r="C329">
        <v>100</v>
      </c>
      <c r="D329">
        <v>1</v>
      </c>
      <c r="E329" t="s">
        <v>25626</v>
      </c>
      <c r="F329">
        <v>200</v>
      </c>
      <c r="G329">
        <v>0</v>
      </c>
      <c r="H329" t="s">
        <v>2006</v>
      </c>
      <c r="I329" t="s">
        <v>25627</v>
      </c>
      <c r="J329" t="s">
        <v>25628</v>
      </c>
      <c r="K329" t="s">
        <v>11315</v>
      </c>
      <c r="L329" t="s">
        <v>25629</v>
      </c>
      <c r="M329" t="s">
        <v>25630</v>
      </c>
      <c r="N329" t="s">
        <v>20659</v>
      </c>
      <c r="O329" t="s">
        <v>2013</v>
      </c>
      <c r="P329" t="s">
        <v>1891</v>
      </c>
      <c r="Q329" t="s">
        <v>1892</v>
      </c>
      <c r="R329" t="s">
        <v>645</v>
      </c>
      <c r="S329" t="s">
        <v>25631</v>
      </c>
      <c r="T329" t="s">
        <v>25630</v>
      </c>
    </row>
    <row r="330" spans="1:20" x14ac:dyDescent="0.25">
      <c r="A330" t="s">
        <v>12</v>
      </c>
      <c r="B330" t="s">
        <v>13</v>
      </c>
      <c r="C330">
        <v>65</v>
      </c>
      <c r="D330">
        <v>2</v>
      </c>
      <c r="E330" t="s">
        <v>25626</v>
      </c>
      <c r="F330">
        <v>200</v>
      </c>
      <c r="G330">
        <v>0</v>
      </c>
      <c r="H330" t="s">
        <v>2006</v>
      </c>
      <c r="I330" t="s">
        <v>25627</v>
      </c>
      <c r="J330" t="s">
        <v>25628</v>
      </c>
      <c r="K330" t="s">
        <v>11315</v>
      </c>
      <c r="L330" t="s">
        <v>25629</v>
      </c>
      <c r="M330" t="s">
        <v>25630</v>
      </c>
      <c r="N330" t="s">
        <v>20659</v>
      </c>
      <c r="O330" t="s">
        <v>2013</v>
      </c>
      <c r="P330" t="s">
        <v>1891</v>
      </c>
      <c r="Q330" t="s">
        <v>1892</v>
      </c>
      <c r="R330" t="s">
        <v>645</v>
      </c>
      <c r="S330" t="s">
        <v>25631</v>
      </c>
      <c r="T330" t="s">
        <v>25630</v>
      </c>
    </row>
    <row r="331" spans="1:20" x14ac:dyDescent="0.25">
      <c r="A331" t="s">
        <v>147</v>
      </c>
      <c r="B331" t="s">
        <v>148</v>
      </c>
      <c r="C331">
        <v>33.333333333333336</v>
      </c>
      <c r="D331">
        <v>3</v>
      </c>
      <c r="E331" t="s">
        <v>25632</v>
      </c>
      <c r="F331">
        <v>101</v>
      </c>
      <c r="G331">
        <v>1</v>
      </c>
      <c r="H331" t="s">
        <v>729</v>
      </c>
      <c r="I331" t="s">
        <v>25633</v>
      </c>
      <c r="J331" t="s">
        <v>745</v>
      </c>
      <c r="K331" t="s">
        <v>644</v>
      </c>
      <c r="L331" t="s">
        <v>645</v>
      </c>
      <c r="M331" t="s">
        <v>25634</v>
      </c>
      <c r="N331" t="s">
        <v>644</v>
      </c>
      <c r="O331" t="s">
        <v>647</v>
      </c>
      <c r="P331" t="s">
        <v>5</v>
      </c>
      <c r="Q331" t="s">
        <v>648</v>
      </c>
      <c r="R331" t="s">
        <v>645</v>
      </c>
      <c r="S331" t="s">
        <v>25635</v>
      </c>
      <c r="T331" t="s">
        <v>25634</v>
      </c>
    </row>
    <row r="332" spans="1:20" x14ac:dyDescent="0.25">
      <c r="A332" t="s">
        <v>147</v>
      </c>
      <c r="B332" t="s">
        <v>148</v>
      </c>
      <c r="C332">
        <v>50</v>
      </c>
      <c r="D332">
        <v>6</v>
      </c>
      <c r="E332" t="s">
        <v>25636</v>
      </c>
      <c r="F332">
        <v>200</v>
      </c>
      <c r="G332">
        <v>0</v>
      </c>
      <c r="H332" t="s">
        <v>641</v>
      </c>
      <c r="I332" t="s">
        <v>25637</v>
      </c>
      <c r="J332" t="s">
        <v>1711</v>
      </c>
      <c r="K332" t="s">
        <v>644</v>
      </c>
      <c r="L332" t="s">
        <v>645</v>
      </c>
      <c r="M332" t="s">
        <v>25638</v>
      </c>
      <c r="N332" t="s">
        <v>644</v>
      </c>
      <c r="O332" t="s">
        <v>647</v>
      </c>
      <c r="P332" t="s">
        <v>5</v>
      </c>
      <c r="Q332" t="s">
        <v>648</v>
      </c>
      <c r="R332" t="s">
        <v>645</v>
      </c>
      <c r="S332" t="s">
        <v>25639</v>
      </c>
      <c r="T332" t="s">
        <v>25638</v>
      </c>
    </row>
    <row r="333" spans="1:20" x14ac:dyDescent="0.25">
      <c r="A333" t="s">
        <v>93</v>
      </c>
      <c r="B333" t="s">
        <v>94</v>
      </c>
      <c r="C333">
        <v>10</v>
      </c>
      <c r="D333">
        <v>600</v>
      </c>
      <c r="E333" t="s">
        <v>25640</v>
      </c>
      <c r="F333">
        <v>3000</v>
      </c>
      <c r="G333">
        <v>100</v>
      </c>
      <c r="H333" t="s">
        <v>673</v>
      </c>
      <c r="I333" t="s">
        <v>25641</v>
      </c>
      <c r="J333" t="s">
        <v>25642</v>
      </c>
      <c r="K333" t="s">
        <v>2722</v>
      </c>
      <c r="L333" t="s">
        <v>25643</v>
      </c>
      <c r="M333" t="s">
        <v>25644</v>
      </c>
      <c r="N333" t="s">
        <v>8854</v>
      </c>
      <c r="O333" t="s">
        <v>2013</v>
      </c>
      <c r="P333" t="s">
        <v>2744</v>
      </c>
      <c r="Q333" t="s">
        <v>1892</v>
      </c>
      <c r="R333" t="s">
        <v>25645</v>
      </c>
      <c r="S333" t="s">
        <v>25646</v>
      </c>
      <c r="T333" t="s">
        <v>25647</v>
      </c>
    </row>
    <row r="334" spans="1:20" x14ac:dyDescent="0.25">
      <c r="A334" t="s">
        <v>22</v>
      </c>
      <c r="B334" t="s">
        <v>27</v>
      </c>
      <c r="C334">
        <v>66.333333333333329</v>
      </c>
      <c r="D334">
        <v>3</v>
      </c>
      <c r="E334" t="s">
        <v>25648</v>
      </c>
      <c r="F334">
        <v>220</v>
      </c>
      <c r="G334">
        <v>0</v>
      </c>
      <c r="H334" t="s">
        <v>729</v>
      </c>
      <c r="I334" t="s">
        <v>7886</v>
      </c>
      <c r="J334" t="s">
        <v>1375</v>
      </c>
      <c r="K334" t="s">
        <v>644</v>
      </c>
      <c r="L334" t="s">
        <v>645</v>
      </c>
      <c r="M334" t="s">
        <v>25649</v>
      </c>
      <c r="N334" t="s">
        <v>644</v>
      </c>
      <c r="O334" t="s">
        <v>647</v>
      </c>
      <c r="P334" t="s">
        <v>5</v>
      </c>
      <c r="Q334" t="s">
        <v>648</v>
      </c>
      <c r="R334" t="s">
        <v>645</v>
      </c>
      <c r="S334" t="s">
        <v>25650</v>
      </c>
      <c r="T334" t="s">
        <v>25649</v>
      </c>
    </row>
    <row r="335" spans="1:20" x14ac:dyDescent="0.25">
      <c r="A335" t="s">
        <v>18</v>
      </c>
      <c r="B335" t="s">
        <v>19</v>
      </c>
      <c r="C335">
        <v>66.666666666666671</v>
      </c>
      <c r="D335">
        <v>3</v>
      </c>
      <c r="E335" t="s">
        <v>25651</v>
      </c>
      <c r="F335">
        <v>100</v>
      </c>
      <c r="G335">
        <v>0</v>
      </c>
      <c r="H335" t="s">
        <v>641</v>
      </c>
      <c r="I335" t="s">
        <v>25652</v>
      </c>
      <c r="J335" t="s">
        <v>993</v>
      </c>
      <c r="K335" t="s">
        <v>644</v>
      </c>
      <c r="L335" t="s">
        <v>645</v>
      </c>
      <c r="M335" t="s">
        <v>25653</v>
      </c>
      <c r="N335" t="s">
        <v>644</v>
      </c>
      <c r="O335" t="s">
        <v>668</v>
      </c>
      <c r="P335" t="s">
        <v>5</v>
      </c>
      <c r="Q335" t="s">
        <v>669</v>
      </c>
      <c r="R335" t="s">
        <v>645</v>
      </c>
      <c r="S335" t="s">
        <v>25654</v>
      </c>
      <c r="T335" t="s">
        <v>25655</v>
      </c>
    </row>
    <row r="336" spans="1:20" x14ac:dyDescent="0.25">
      <c r="A336" t="s">
        <v>147</v>
      </c>
      <c r="B336" t="s">
        <v>148</v>
      </c>
      <c r="C336">
        <v>50</v>
      </c>
      <c r="D336">
        <v>6</v>
      </c>
      <c r="E336" t="s">
        <v>25656</v>
      </c>
      <c r="F336">
        <v>200</v>
      </c>
      <c r="G336">
        <v>0</v>
      </c>
      <c r="H336" t="s">
        <v>641</v>
      </c>
      <c r="I336" t="s">
        <v>25657</v>
      </c>
      <c r="J336" t="s">
        <v>1962</v>
      </c>
      <c r="K336" t="s">
        <v>644</v>
      </c>
      <c r="L336" t="s">
        <v>645</v>
      </c>
      <c r="M336" t="s">
        <v>25658</v>
      </c>
      <c r="N336" t="s">
        <v>644</v>
      </c>
      <c r="O336" t="s">
        <v>647</v>
      </c>
      <c r="P336" t="s">
        <v>5</v>
      </c>
      <c r="Q336" t="s">
        <v>648</v>
      </c>
      <c r="R336" t="s">
        <v>645</v>
      </c>
      <c r="S336" t="s">
        <v>25659</v>
      </c>
      <c r="T336" t="s">
        <v>25658</v>
      </c>
    </row>
    <row r="337" spans="1:20" x14ac:dyDescent="0.25">
      <c r="A337" t="s">
        <v>241</v>
      </c>
      <c r="B337" t="s">
        <v>1870</v>
      </c>
      <c r="C337">
        <v>87.2</v>
      </c>
      <c r="D337">
        <v>1</v>
      </c>
      <c r="E337" t="s">
        <v>25660</v>
      </c>
      <c r="F337">
        <v>87.2</v>
      </c>
      <c r="G337">
        <v>0</v>
      </c>
      <c r="H337" t="s">
        <v>805</v>
      </c>
      <c r="I337" t="s">
        <v>25661</v>
      </c>
      <c r="J337" t="s">
        <v>25662</v>
      </c>
      <c r="K337" t="s">
        <v>25663</v>
      </c>
      <c r="L337" t="s">
        <v>25664</v>
      </c>
      <c r="M337" t="s">
        <v>25665</v>
      </c>
      <c r="N337" t="s">
        <v>644</v>
      </c>
      <c r="O337" t="s">
        <v>811</v>
      </c>
      <c r="P337" t="s">
        <v>23</v>
      </c>
      <c r="Q337" t="s">
        <v>812</v>
      </c>
      <c r="R337" t="s">
        <v>645</v>
      </c>
      <c r="S337" t="s">
        <v>25666</v>
      </c>
      <c r="T337" t="s">
        <v>25665</v>
      </c>
    </row>
    <row r="338" spans="1:20" x14ac:dyDescent="0.25">
      <c r="A338" t="s">
        <v>241</v>
      </c>
      <c r="B338" t="s">
        <v>247</v>
      </c>
      <c r="C338">
        <v>139</v>
      </c>
      <c r="D338">
        <v>1</v>
      </c>
      <c r="E338" t="s">
        <v>25667</v>
      </c>
      <c r="F338">
        <v>108.99</v>
      </c>
      <c r="G338">
        <v>0</v>
      </c>
      <c r="H338" t="s">
        <v>641</v>
      </c>
      <c r="I338" t="s">
        <v>25668</v>
      </c>
      <c r="J338" t="s">
        <v>796</v>
      </c>
      <c r="K338" t="s">
        <v>644</v>
      </c>
      <c r="L338" t="s">
        <v>645</v>
      </c>
      <c r="M338" t="s">
        <v>25669</v>
      </c>
      <c r="N338" t="s">
        <v>644</v>
      </c>
      <c r="O338" t="s">
        <v>647</v>
      </c>
      <c r="P338" t="s">
        <v>5</v>
      </c>
      <c r="Q338" t="s">
        <v>648</v>
      </c>
      <c r="R338" t="s">
        <v>645</v>
      </c>
      <c r="S338" t="s">
        <v>25670</v>
      </c>
      <c r="T338" t="s">
        <v>25669</v>
      </c>
    </row>
    <row r="339" spans="1:20" x14ac:dyDescent="0.25">
      <c r="A339" t="s">
        <v>18</v>
      </c>
      <c r="B339" t="s">
        <v>19</v>
      </c>
      <c r="C339">
        <v>66.666666666666671</v>
      </c>
      <c r="D339">
        <v>3</v>
      </c>
      <c r="E339" t="s">
        <v>25671</v>
      </c>
      <c r="F339">
        <v>100</v>
      </c>
      <c r="G339">
        <v>0</v>
      </c>
      <c r="H339" t="s">
        <v>641</v>
      </c>
      <c r="I339" t="s">
        <v>25672</v>
      </c>
      <c r="J339" t="s">
        <v>796</v>
      </c>
      <c r="K339" t="s">
        <v>644</v>
      </c>
      <c r="L339" t="s">
        <v>645</v>
      </c>
      <c r="M339" t="s">
        <v>25673</v>
      </c>
      <c r="N339" t="s">
        <v>644</v>
      </c>
      <c r="O339" t="s">
        <v>647</v>
      </c>
      <c r="P339" t="s">
        <v>5</v>
      </c>
      <c r="Q339" t="s">
        <v>648</v>
      </c>
      <c r="R339" t="s">
        <v>645</v>
      </c>
      <c r="S339" t="s">
        <v>25674</v>
      </c>
      <c r="T339" t="s">
        <v>25673</v>
      </c>
    </row>
    <row r="340" spans="1:20" x14ac:dyDescent="0.25">
      <c r="A340" t="s">
        <v>239</v>
      </c>
      <c r="B340" t="s">
        <v>245</v>
      </c>
      <c r="C340">
        <v>139</v>
      </c>
      <c r="D340">
        <v>1</v>
      </c>
      <c r="E340" t="s">
        <v>25675</v>
      </c>
      <c r="F340">
        <v>108.99</v>
      </c>
      <c r="G340">
        <v>0</v>
      </c>
      <c r="H340" t="s">
        <v>641</v>
      </c>
      <c r="I340" t="s">
        <v>25676</v>
      </c>
      <c r="J340" t="s">
        <v>1549</v>
      </c>
      <c r="K340" t="s">
        <v>644</v>
      </c>
      <c r="L340" t="s">
        <v>645</v>
      </c>
      <c r="M340" t="s">
        <v>25677</v>
      </c>
      <c r="N340" t="s">
        <v>644</v>
      </c>
      <c r="O340" t="s">
        <v>647</v>
      </c>
      <c r="P340" t="s">
        <v>5</v>
      </c>
      <c r="Q340" t="s">
        <v>648</v>
      </c>
      <c r="R340" t="s">
        <v>645</v>
      </c>
      <c r="S340" t="s">
        <v>25678</v>
      </c>
      <c r="T340" t="s">
        <v>25677</v>
      </c>
    </row>
    <row r="341" spans="1:20" x14ac:dyDescent="0.25">
      <c r="A341" t="s">
        <v>22</v>
      </c>
      <c r="B341" t="s">
        <v>27</v>
      </c>
      <c r="C341">
        <v>79</v>
      </c>
      <c r="D341">
        <v>1</v>
      </c>
      <c r="E341" t="s">
        <v>25679</v>
      </c>
      <c r="F341">
        <v>79</v>
      </c>
      <c r="G341">
        <v>0</v>
      </c>
      <c r="H341" t="s">
        <v>673</v>
      </c>
      <c r="I341" t="s">
        <v>12051</v>
      </c>
      <c r="J341" t="s">
        <v>25680</v>
      </c>
      <c r="K341" t="s">
        <v>3945</v>
      </c>
      <c r="L341" t="s">
        <v>4896</v>
      </c>
      <c r="M341" t="s">
        <v>25681</v>
      </c>
      <c r="N341" t="s">
        <v>644</v>
      </c>
      <c r="O341" t="s">
        <v>679</v>
      </c>
      <c r="P341" t="s">
        <v>26</v>
      </c>
      <c r="Q341" t="s">
        <v>680</v>
      </c>
      <c r="R341" t="s">
        <v>645</v>
      </c>
      <c r="S341" t="s">
        <v>25682</v>
      </c>
      <c r="T341" t="s">
        <v>25683</v>
      </c>
    </row>
    <row r="342" spans="1:20" x14ac:dyDescent="0.25">
      <c r="A342" t="s">
        <v>147</v>
      </c>
      <c r="B342" t="s">
        <v>148</v>
      </c>
      <c r="C342">
        <v>50</v>
      </c>
      <c r="D342">
        <v>6</v>
      </c>
      <c r="E342" t="s">
        <v>25684</v>
      </c>
      <c r="F342">
        <v>329</v>
      </c>
      <c r="G342">
        <v>29</v>
      </c>
      <c r="H342" t="s">
        <v>641</v>
      </c>
      <c r="I342" t="s">
        <v>25685</v>
      </c>
      <c r="J342" t="s">
        <v>847</v>
      </c>
      <c r="K342" t="s">
        <v>644</v>
      </c>
      <c r="L342" t="s">
        <v>645</v>
      </c>
      <c r="M342" t="s">
        <v>25686</v>
      </c>
      <c r="N342" t="s">
        <v>644</v>
      </c>
      <c r="O342" t="s">
        <v>668</v>
      </c>
      <c r="P342" t="s">
        <v>5</v>
      </c>
      <c r="Q342" t="s">
        <v>669</v>
      </c>
      <c r="R342" t="s">
        <v>645</v>
      </c>
      <c r="S342" t="s">
        <v>25687</v>
      </c>
      <c r="T342" t="s">
        <v>25688</v>
      </c>
    </row>
    <row r="343" spans="1:20" x14ac:dyDescent="0.25">
      <c r="A343" t="s">
        <v>72</v>
      </c>
      <c r="B343" t="s">
        <v>3385</v>
      </c>
      <c r="C343">
        <v>120</v>
      </c>
      <c r="D343">
        <v>1</v>
      </c>
      <c r="E343" t="s">
        <v>25684</v>
      </c>
      <c r="F343">
        <v>329</v>
      </c>
      <c r="G343">
        <v>29</v>
      </c>
      <c r="H343" t="s">
        <v>641</v>
      </c>
      <c r="I343" t="s">
        <v>25685</v>
      </c>
      <c r="J343" t="s">
        <v>847</v>
      </c>
      <c r="K343" t="s">
        <v>644</v>
      </c>
      <c r="L343" t="s">
        <v>645</v>
      </c>
      <c r="M343" t="s">
        <v>25686</v>
      </c>
      <c r="N343" t="s">
        <v>644</v>
      </c>
      <c r="O343" t="s">
        <v>668</v>
      </c>
      <c r="P343" t="s">
        <v>5</v>
      </c>
      <c r="Q343" t="s">
        <v>669</v>
      </c>
      <c r="R343" t="s">
        <v>645</v>
      </c>
      <c r="S343" t="s">
        <v>25687</v>
      </c>
      <c r="T343" t="s">
        <v>25688</v>
      </c>
    </row>
    <row r="344" spans="1:20" x14ac:dyDescent="0.25">
      <c r="A344" t="s">
        <v>22</v>
      </c>
      <c r="B344" t="s">
        <v>27</v>
      </c>
      <c r="C344">
        <v>120</v>
      </c>
      <c r="D344">
        <v>1</v>
      </c>
      <c r="E344" t="s">
        <v>25689</v>
      </c>
      <c r="F344">
        <v>99</v>
      </c>
      <c r="G344">
        <v>0</v>
      </c>
      <c r="H344" t="s">
        <v>641</v>
      </c>
      <c r="I344" t="s">
        <v>25690</v>
      </c>
      <c r="J344" t="s">
        <v>685</v>
      </c>
      <c r="K344" t="s">
        <v>644</v>
      </c>
      <c r="L344" t="s">
        <v>645</v>
      </c>
      <c r="M344" t="s">
        <v>25691</v>
      </c>
      <c r="N344" t="s">
        <v>644</v>
      </c>
      <c r="O344" t="s">
        <v>647</v>
      </c>
      <c r="P344" t="s">
        <v>5</v>
      </c>
      <c r="Q344" t="s">
        <v>648</v>
      </c>
      <c r="R344" t="s">
        <v>645</v>
      </c>
      <c r="S344" t="s">
        <v>25692</v>
      </c>
      <c r="T344" t="s">
        <v>25691</v>
      </c>
    </row>
    <row r="345" spans="1:20" x14ac:dyDescent="0.25">
      <c r="A345" t="s">
        <v>241</v>
      </c>
      <c r="B345" t="s">
        <v>247</v>
      </c>
      <c r="C345">
        <v>139</v>
      </c>
      <c r="D345">
        <v>1</v>
      </c>
      <c r="E345" t="s">
        <v>25693</v>
      </c>
      <c r="F345">
        <v>217.98</v>
      </c>
      <c r="G345">
        <v>0</v>
      </c>
      <c r="H345" t="s">
        <v>641</v>
      </c>
      <c r="I345" t="s">
        <v>5937</v>
      </c>
      <c r="J345" t="s">
        <v>643</v>
      </c>
      <c r="K345" t="s">
        <v>644</v>
      </c>
      <c r="L345" t="s">
        <v>645</v>
      </c>
      <c r="M345" t="s">
        <v>25694</v>
      </c>
      <c r="N345" t="s">
        <v>644</v>
      </c>
      <c r="O345" t="s">
        <v>732</v>
      </c>
      <c r="P345" t="s">
        <v>5</v>
      </c>
      <c r="Q345" t="s">
        <v>669</v>
      </c>
      <c r="R345" t="s">
        <v>645</v>
      </c>
      <c r="S345" t="s">
        <v>25695</v>
      </c>
      <c r="T345" t="s">
        <v>25694</v>
      </c>
    </row>
    <row r="346" spans="1:20" x14ac:dyDescent="0.25">
      <c r="A346" t="s">
        <v>239</v>
      </c>
      <c r="B346" t="s">
        <v>245</v>
      </c>
      <c r="C346">
        <v>139</v>
      </c>
      <c r="D346">
        <v>1</v>
      </c>
      <c r="E346" t="s">
        <v>25693</v>
      </c>
      <c r="F346">
        <v>217.98</v>
      </c>
      <c r="G346">
        <v>0</v>
      </c>
      <c r="H346" t="s">
        <v>641</v>
      </c>
      <c r="I346" t="s">
        <v>5937</v>
      </c>
      <c r="J346" t="s">
        <v>643</v>
      </c>
      <c r="K346" t="s">
        <v>644</v>
      </c>
      <c r="L346" t="s">
        <v>645</v>
      </c>
      <c r="M346" t="s">
        <v>25694</v>
      </c>
      <c r="N346" t="s">
        <v>644</v>
      </c>
      <c r="O346" t="s">
        <v>732</v>
      </c>
      <c r="P346" t="s">
        <v>5</v>
      </c>
      <c r="Q346" t="s">
        <v>669</v>
      </c>
      <c r="R346" t="s">
        <v>645</v>
      </c>
      <c r="S346" t="s">
        <v>25695</v>
      </c>
      <c r="T346" t="s">
        <v>25694</v>
      </c>
    </row>
    <row r="347" spans="1:20" x14ac:dyDescent="0.25">
      <c r="A347" t="s">
        <v>240</v>
      </c>
      <c r="B347" t="s">
        <v>246</v>
      </c>
      <c r="C347">
        <v>139</v>
      </c>
      <c r="D347">
        <v>1</v>
      </c>
      <c r="E347" t="s">
        <v>25696</v>
      </c>
      <c r="F347">
        <v>108.99</v>
      </c>
      <c r="G347">
        <v>0</v>
      </c>
      <c r="H347" t="s">
        <v>641</v>
      </c>
      <c r="I347" t="s">
        <v>2477</v>
      </c>
      <c r="J347" t="s">
        <v>1414</v>
      </c>
      <c r="K347" t="s">
        <v>644</v>
      </c>
      <c r="L347" t="s">
        <v>645</v>
      </c>
      <c r="M347" t="s">
        <v>25697</v>
      </c>
      <c r="N347" t="s">
        <v>644</v>
      </c>
      <c r="O347" t="s">
        <v>647</v>
      </c>
      <c r="P347" t="s">
        <v>5</v>
      </c>
      <c r="Q347" t="s">
        <v>648</v>
      </c>
      <c r="R347" t="s">
        <v>645</v>
      </c>
      <c r="S347" t="s">
        <v>25698</v>
      </c>
      <c r="T347" t="s">
        <v>25697</v>
      </c>
    </row>
    <row r="348" spans="1:20" x14ac:dyDescent="0.25">
      <c r="A348" t="s">
        <v>147</v>
      </c>
      <c r="B348" t="s">
        <v>148</v>
      </c>
      <c r="C348">
        <v>40</v>
      </c>
      <c r="D348">
        <v>10</v>
      </c>
      <c r="E348" t="s">
        <v>25699</v>
      </c>
      <c r="F348">
        <v>350</v>
      </c>
      <c r="G348">
        <v>0</v>
      </c>
      <c r="H348" t="s">
        <v>729</v>
      </c>
      <c r="I348" t="s">
        <v>25700</v>
      </c>
      <c r="J348" t="s">
        <v>724</v>
      </c>
      <c r="K348" t="s">
        <v>644</v>
      </c>
      <c r="L348" t="s">
        <v>645</v>
      </c>
      <c r="M348" t="s">
        <v>25701</v>
      </c>
      <c r="N348" t="s">
        <v>644</v>
      </c>
      <c r="O348" t="s">
        <v>732</v>
      </c>
      <c r="P348" t="s">
        <v>5</v>
      </c>
      <c r="Q348" t="s">
        <v>669</v>
      </c>
      <c r="R348" t="s">
        <v>645</v>
      </c>
      <c r="S348" t="s">
        <v>25702</v>
      </c>
      <c r="T348" t="s">
        <v>25701</v>
      </c>
    </row>
    <row r="349" spans="1:20" x14ac:dyDescent="0.25">
      <c r="A349" t="s">
        <v>239</v>
      </c>
      <c r="B349" t="s">
        <v>1870</v>
      </c>
      <c r="C349">
        <v>98.1</v>
      </c>
      <c r="D349">
        <v>1</v>
      </c>
      <c r="E349" t="s">
        <v>25703</v>
      </c>
      <c r="F349">
        <v>105.1</v>
      </c>
      <c r="G349">
        <v>7</v>
      </c>
      <c r="H349" t="s">
        <v>805</v>
      </c>
      <c r="I349" t="s">
        <v>25704</v>
      </c>
      <c r="J349" t="s">
        <v>25705</v>
      </c>
      <c r="K349" t="s">
        <v>3050</v>
      </c>
      <c r="L349" t="s">
        <v>25706</v>
      </c>
      <c r="M349" t="s">
        <v>25707</v>
      </c>
      <c r="N349" t="s">
        <v>644</v>
      </c>
      <c r="O349" t="s">
        <v>811</v>
      </c>
      <c r="P349" t="s">
        <v>23</v>
      </c>
      <c r="Q349" t="s">
        <v>812</v>
      </c>
      <c r="R349" t="s">
        <v>645</v>
      </c>
      <c r="S349" t="s">
        <v>25708</v>
      </c>
      <c r="T349" t="s">
        <v>25707</v>
      </c>
    </row>
    <row r="350" spans="1:20" x14ac:dyDescent="0.25">
      <c r="A350" t="s">
        <v>241</v>
      </c>
      <c r="B350" t="s">
        <v>247</v>
      </c>
      <c r="C350">
        <v>139</v>
      </c>
      <c r="D350">
        <v>3</v>
      </c>
      <c r="E350" t="s">
        <v>25709</v>
      </c>
      <c r="F350">
        <v>326.97000000000003</v>
      </c>
      <c r="G350">
        <v>0</v>
      </c>
      <c r="H350" t="s">
        <v>641</v>
      </c>
      <c r="I350" t="s">
        <v>25710</v>
      </c>
      <c r="J350" t="s">
        <v>657</v>
      </c>
      <c r="K350" t="s">
        <v>644</v>
      </c>
      <c r="L350" t="s">
        <v>645</v>
      </c>
      <c r="M350" t="s">
        <v>25711</v>
      </c>
      <c r="N350" t="s">
        <v>644</v>
      </c>
      <c r="O350" t="s">
        <v>647</v>
      </c>
      <c r="P350" t="s">
        <v>5</v>
      </c>
      <c r="Q350" t="s">
        <v>648</v>
      </c>
      <c r="R350" t="s">
        <v>645</v>
      </c>
      <c r="S350" t="s">
        <v>25712</v>
      </c>
      <c r="T350" t="s">
        <v>25711</v>
      </c>
    </row>
    <row r="351" spans="1:20" x14ac:dyDescent="0.25">
      <c r="A351" t="s">
        <v>18</v>
      </c>
      <c r="B351" t="s">
        <v>19</v>
      </c>
      <c r="C351">
        <v>66.666666666666671</v>
      </c>
      <c r="D351">
        <v>3</v>
      </c>
      <c r="E351" t="s">
        <v>25713</v>
      </c>
      <c r="F351">
        <v>195</v>
      </c>
      <c r="G351">
        <v>45</v>
      </c>
      <c r="H351" t="s">
        <v>805</v>
      </c>
      <c r="I351" t="s">
        <v>25714</v>
      </c>
      <c r="J351" t="s">
        <v>25715</v>
      </c>
      <c r="K351" t="s">
        <v>25716</v>
      </c>
      <c r="L351" t="s">
        <v>25717</v>
      </c>
      <c r="M351" t="s">
        <v>25718</v>
      </c>
      <c r="N351" t="s">
        <v>644</v>
      </c>
      <c r="O351" t="s">
        <v>811</v>
      </c>
      <c r="P351" t="s">
        <v>23</v>
      </c>
      <c r="Q351" t="s">
        <v>812</v>
      </c>
      <c r="R351" t="s">
        <v>645</v>
      </c>
      <c r="S351" t="s">
        <v>25719</v>
      </c>
      <c r="T351" t="s">
        <v>25720</v>
      </c>
    </row>
    <row r="352" spans="1:20" x14ac:dyDescent="0.25">
      <c r="A352" t="s">
        <v>22</v>
      </c>
      <c r="B352" t="s">
        <v>27</v>
      </c>
      <c r="C352">
        <v>66.333333333333329</v>
      </c>
      <c r="D352">
        <v>9</v>
      </c>
      <c r="E352" t="s">
        <v>25721</v>
      </c>
      <c r="F352">
        <v>660</v>
      </c>
      <c r="G352">
        <v>0</v>
      </c>
      <c r="H352" t="s">
        <v>729</v>
      </c>
      <c r="I352" t="s">
        <v>25722</v>
      </c>
      <c r="J352" t="s">
        <v>685</v>
      </c>
      <c r="K352" t="s">
        <v>644</v>
      </c>
      <c r="L352" t="s">
        <v>645</v>
      </c>
      <c r="M352" t="s">
        <v>25723</v>
      </c>
      <c r="N352" t="s">
        <v>644</v>
      </c>
      <c r="O352" t="s">
        <v>647</v>
      </c>
      <c r="P352" t="s">
        <v>5</v>
      </c>
      <c r="Q352" t="s">
        <v>648</v>
      </c>
      <c r="R352" t="s">
        <v>645</v>
      </c>
      <c r="S352" t="s">
        <v>25724</v>
      </c>
      <c r="T352" t="s">
        <v>25723</v>
      </c>
    </row>
    <row r="353" spans="1:20" x14ac:dyDescent="0.25">
      <c r="A353" t="s">
        <v>18</v>
      </c>
      <c r="B353" t="s">
        <v>19</v>
      </c>
      <c r="C353">
        <v>66.666666666666671</v>
      </c>
      <c r="D353">
        <v>3</v>
      </c>
      <c r="E353" t="s">
        <v>25725</v>
      </c>
      <c r="F353">
        <v>100</v>
      </c>
      <c r="G353">
        <v>0</v>
      </c>
      <c r="H353" t="s">
        <v>641</v>
      </c>
      <c r="I353" t="s">
        <v>25726</v>
      </c>
      <c r="J353" t="s">
        <v>981</v>
      </c>
      <c r="K353" t="s">
        <v>644</v>
      </c>
      <c r="L353" t="s">
        <v>645</v>
      </c>
      <c r="M353" t="s">
        <v>25727</v>
      </c>
      <c r="N353" t="s">
        <v>644</v>
      </c>
      <c r="O353" t="s">
        <v>647</v>
      </c>
      <c r="P353" t="s">
        <v>5</v>
      </c>
      <c r="Q353" t="s">
        <v>648</v>
      </c>
      <c r="R353" t="s">
        <v>645</v>
      </c>
      <c r="S353" t="s">
        <v>25728</v>
      </c>
      <c r="T353" t="s">
        <v>25727</v>
      </c>
    </row>
    <row r="354" spans="1:20" x14ac:dyDescent="0.25">
      <c r="A354" t="s">
        <v>147</v>
      </c>
      <c r="B354" t="s">
        <v>148</v>
      </c>
      <c r="C354">
        <v>33.333333333333336</v>
      </c>
      <c r="D354">
        <v>3</v>
      </c>
      <c r="E354" t="s">
        <v>25729</v>
      </c>
      <c r="F354">
        <v>100</v>
      </c>
      <c r="G354">
        <v>0</v>
      </c>
      <c r="H354" t="s">
        <v>641</v>
      </c>
      <c r="I354" t="s">
        <v>25730</v>
      </c>
      <c r="J354" t="s">
        <v>864</v>
      </c>
      <c r="K354" t="s">
        <v>644</v>
      </c>
      <c r="L354" t="s">
        <v>645</v>
      </c>
      <c r="M354" t="s">
        <v>25731</v>
      </c>
      <c r="N354" t="s">
        <v>644</v>
      </c>
      <c r="O354" t="s">
        <v>668</v>
      </c>
      <c r="P354" t="s">
        <v>5</v>
      </c>
      <c r="Q354" t="s">
        <v>669</v>
      </c>
      <c r="R354" t="s">
        <v>25732</v>
      </c>
      <c r="S354" t="s">
        <v>25733</v>
      </c>
      <c r="T354" t="s">
        <v>25734</v>
      </c>
    </row>
    <row r="355" spans="1:20" x14ac:dyDescent="0.25">
      <c r="A355" t="s">
        <v>77</v>
      </c>
      <c r="B355" t="s">
        <v>78</v>
      </c>
      <c r="C355">
        <v>49</v>
      </c>
      <c r="D355">
        <v>1</v>
      </c>
      <c r="E355" t="s">
        <v>25735</v>
      </c>
      <c r="F355">
        <v>49</v>
      </c>
      <c r="G355">
        <v>0</v>
      </c>
      <c r="H355" t="s">
        <v>673</v>
      </c>
      <c r="I355" t="s">
        <v>25736</v>
      </c>
      <c r="J355" t="s">
        <v>25737</v>
      </c>
      <c r="K355" t="s">
        <v>2612</v>
      </c>
      <c r="L355" t="s">
        <v>3803</v>
      </c>
      <c r="M355" t="s">
        <v>25738</v>
      </c>
      <c r="N355" t="s">
        <v>644</v>
      </c>
      <c r="O355" t="s">
        <v>679</v>
      </c>
      <c r="P355" t="s">
        <v>26</v>
      </c>
      <c r="Q355" t="s">
        <v>680</v>
      </c>
      <c r="R355" t="s">
        <v>645</v>
      </c>
      <c r="S355" t="s">
        <v>25739</v>
      </c>
      <c r="T355" t="s">
        <v>25740</v>
      </c>
    </row>
    <row r="356" spans="1:20" x14ac:dyDescent="0.25">
      <c r="A356" t="s">
        <v>147</v>
      </c>
      <c r="B356" t="s">
        <v>148</v>
      </c>
      <c r="C356">
        <v>50</v>
      </c>
      <c r="D356">
        <v>6</v>
      </c>
      <c r="E356" t="s">
        <v>25741</v>
      </c>
      <c r="F356">
        <v>200</v>
      </c>
      <c r="G356">
        <v>0</v>
      </c>
      <c r="H356" t="s">
        <v>641</v>
      </c>
      <c r="I356" t="s">
        <v>25742</v>
      </c>
      <c r="J356" t="s">
        <v>888</v>
      </c>
      <c r="K356" t="s">
        <v>644</v>
      </c>
      <c r="L356" t="s">
        <v>645</v>
      </c>
      <c r="M356" t="s">
        <v>25743</v>
      </c>
      <c r="N356" t="s">
        <v>644</v>
      </c>
      <c r="O356" t="s">
        <v>647</v>
      </c>
      <c r="P356" t="s">
        <v>5</v>
      </c>
      <c r="Q356" t="s">
        <v>648</v>
      </c>
      <c r="R356" t="s">
        <v>645</v>
      </c>
      <c r="S356" t="s">
        <v>25744</v>
      </c>
      <c r="T356" t="s">
        <v>25743</v>
      </c>
    </row>
    <row r="357" spans="1:20" x14ac:dyDescent="0.25">
      <c r="A357" t="s">
        <v>18</v>
      </c>
      <c r="B357" t="s">
        <v>19</v>
      </c>
      <c r="C357">
        <v>66.666666666666671</v>
      </c>
      <c r="D357">
        <v>3</v>
      </c>
      <c r="E357" t="s">
        <v>25745</v>
      </c>
      <c r="F357">
        <v>100</v>
      </c>
      <c r="G357">
        <v>0</v>
      </c>
      <c r="H357" t="s">
        <v>641</v>
      </c>
      <c r="I357" t="s">
        <v>25746</v>
      </c>
      <c r="J357" t="s">
        <v>947</v>
      </c>
      <c r="K357" t="s">
        <v>644</v>
      </c>
      <c r="L357" t="s">
        <v>645</v>
      </c>
      <c r="M357" t="s">
        <v>25747</v>
      </c>
      <c r="N357" t="s">
        <v>644</v>
      </c>
      <c r="O357" t="s">
        <v>647</v>
      </c>
      <c r="P357" t="s">
        <v>5</v>
      </c>
      <c r="Q357" t="s">
        <v>648</v>
      </c>
      <c r="R357" t="s">
        <v>645</v>
      </c>
      <c r="S357" t="s">
        <v>25748</v>
      </c>
      <c r="T357" t="s">
        <v>25747</v>
      </c>
    </row>
    <row r="358" spans="1:20" x14ac:dyDescent="0.25">
      <c r="A358" t="s">
        <v>22</v>
      </c>
      <c r="B358" t="s">
        <v>213</v>
      </c>
      <c r="C358">
        <v>5.25</v>
      </c>
      <c r="D358">
        <v>1</v>
      </c>
      <c r="E358" t="s">
        <v>25749</v>
      </c>
      <c r="F358">
        <v>5.25</v>
      </c>
      <c r="G358">
        <v>0</v>
      </c>
      <c r="H358" t="s">
        <v>805</v>
      </c>
      <c r="I358" t="s">
        <v>25750</v>
      </c>
      <c r="J358" t="s">
        <v>25751</v>
      </c>
      <c r="K358" t="s">
        <v>25752</v>
      </c>
      <c r="L358" t="s">
        <v>25753</v>
      </c>
      <c r="M358" t="s">
        <v>25754</v>
      </c>
      <c r="N358" t="s">
        <v>644</v>
      </c>
      <c r="O358" t="s">
        <v>811</v>
      </c>
      <c r="P358" t="s">
        <v>23</v>
      </c>
      <c r="Q358" t="s">
        <v>812</v>
      </c>
      <c r="R358" t="s">
        <v>645</v>
      </c>
      <c r="S358" t="s">
        <v>25755</v>
      </c>
      <c r="T358" t="s">
        <v>25756</v>
      </c>
    </row>
    <row r="359" spans="1:20" x14ac:dyDescent="0.25">
      <c r="A359" t="s">
        <v>18</v>
      </c>
      <c r="B359" t="s">
        <v>19</v>
      </c>
      <c r="C359">
        <v>66.666666666666671</v>
      </c>
      <c r="D359">
        <v>3</v>
      </c>
      <c r="E359" t="s">
        <v>25757</v>
      </c>
      <c r="F359">
        <v>100</v>
      </c>
      <c r="G359">
        <v>0</v>
      </c>
      <c r="H359" t="s">
        <v>641</v>
      </c>
      <c r="I359" t="s">
        <v>25758</v>
      </c>
      <c r="J359" t="s">
        <v>888</v>
      </c>
      <c r="K359" t="s">
        <v>644</v>
      </c>
      <c r="L359" t="s">
        <v>645</v>
      </c>
      <c r="M359" t="s">
        <v>25759</v>
      </c>
      <c r="N359" t="s">
        <v>644</v>
      </c>
      <c r="O359" t="s">
        <v>647</v>
      </c>
      <c r="P359" t="s">
        <v>5</v>
      </c>
      <c r="Q359" t="s">
        <v>648</v>
      </c>
      <c r="R359" t="s">
        <v>645</v>
      </c>
      <c r="S359" t="s">
        <v>25760</v>
      </c>
      <c r="T359" t="s">
        <v>25759</v>
      </c>
    </row>
    <row r="360" spans="1:20" x14ac:dyDescent="0.25">
      <c r="A360" t="s">
        <v>601</v>
      </c>
      <c r="B360" t="s">
        <v>602</v>
      </c>
      <c r="C360">
        <v>139</v>
      </c>
      <c r="D360">
        <v>1</v>
      </c>
      <c r="E360" t="s">
        <v>25761</v>
      </c>
      <c r="F360">
        <v>118.99</v>
      </c>
      <c r="G360">
        <v>10</v>
      </c>
      <c r="H360" t="s">
        <v>641</v>
      </c>
      <c r="I360" t="s">
        <v>25762</v>
      </c>
      <c r="J360" t="s">
        <v>690</v>
      </c>
      <c r="K360" t="s">
        <v>644</v>
      </c>
      <c r="L360" t="s">
        <v>645</v>
      </c>
      <c r="M360" t="s">
        <v>25763</v>
      </c>
      <c r="N360" t="s">
        <v>644</v>
      </c>
      <c r="O360" t="s">
        <v>647</v>
      </c>
      <c r="P360" t="s">
        <v>5</v>
      </c>
      <c r="Q360" t="s">
        <v>648</v>
      </c>
      <c r="R360" t="s">
        <v>645</v>
      </c>
      <c r="S360" t="s">
        <v>25764</v>
      </c>
      <c r="T360" t="s">
        <v>25765</v>
      </c>
    </row>
    <row r="361" spans="1:20" x14ac:dyDescent="0.25">
      <c r="A361" t="s">
        <v>240</v>
      </c>
      <c r="B361" t="s">
        <v>246</v>
      </c>
      <c r="C361">
        <v>139</v>
      </c>
      <c r="D361">
        <v>1</v>
      </c>
      <c r="E361" t="s">
        <v>25766</v>
      </c>
      <c r="F361">
        <v>108.99</v>
      </c>
      <c r="G361">
        <v>0</v>
      </c>
      <c r="H361" t="s">
        <v>641</v>
      </c>
      <c r="I361" t="s">
        <v>25767</v>
      </c>
      <c r="J361" t="s">
        <v>1520</v>
      </c>
      <c r="K361" t="s">
        <v>644</v>
      </c>
      <c r="L361" t="s">
        <v>645</v>
      </c>
      <c r="M361" t="s">
        <v>25768</v>
      </c>
      <c r="N361" t="s">
        <v>644</v>
      </c>
      <c r="O361" t="s">
        <v>647</v>
      </c>
      <c r="P361" t="s">
        <v>5</v>
      </c>
      <c r="Q361" t="s">
        <v>648</v>
      </c>
      <c r="R361" t="s">
        <v>645</v>
      </c>
      <c r="S361" t="s">
        <v>25769</v>
      </c>
      <c r="T361" t="s">
        <v>25768</v>
      </c>
    </row>
    <row r="362" spans="1:20" x14ac:dyDescent="0.25">
      <c r="A362" t="s">
        <v>18</v>
      </c>
      <c r="B362" t="s">
        <v>19</v>
      </c>
      <c r="C362">
        <v>66.666666666666671</v>
      </c>
      <c r="D362">
        <v>3</v>
      </c>
      <c r="E362" t="s">
        <v>25770</v>
      </c>
      <c r="F362">
        <v>100</v>
      </c>
      <c r="G362">
        <v>0</v>
      </c>
      <c r="H362" t="s">
        <v>641</v>
      </c>
      <c r="I362" t="s">
        <v>25771</v>
      </c>
      <c r="J362" t="s">
        <v>796</v>
      </c>
      <c r="K362" t="s">
        <v>644</v>
      </c>
      <c r="L362" t="s">
        <v>645</v>
      </c>
      <c r="M362" t="s">
        <v>25772</v>
      </c>
      <c r="N362" t="s">
        <v>644</v>
      </c>
      <c r="O362" t="s">
        <v>647</v>
      </c>
      <c r="P362" t="s">
        <v>5</v>
      </c>
      <c r="Q362" t="s">
        <v>648</v>
      </c>
      <c r="R362" t="s">
        <v>645</v>
      </c>
      <c r="S362" t="s">
        <v>25773</v>
      </c>
      <c r="T362" t="s">
        <v>25772</v>
      </c>
    </row>
    <row r="363" spans="1:20" x14ac:dyDescent="0.25">
      <c r="A363" t="s">
        <v>239</v>
      </c>
      <c r="B363" t="s">
        <v>245</v>
      </c>
      <c r="C363">
        <v>139</v>
      </c>
      <c r="D363">
        <v>1</v>
      </c>
      <c r="E363" t="s">
        <v>25774</v>
      </c>
      <c r="F363">
        <v>118.99</v>
      </c>
      <c r="G363">
        <v>10</v>
      </c>
      <c r="H363" t="s">
        <v>641</v>
      </c>
      <c r="I363" t="s">
        <v>25775</v>
      </c>
      <c r="J363" t="s">
        <v>981</v>
      </c>
      <c r="K363" t="s">
        <v>644</v>
      </c>
      <c r="L363" t="s">
        <v>645</v>
      </c>
      <c r="M363" t="s">
        <v>25776</v>
      </c>
      <c r="N363" t="s">
        <v>644</v>
      </c>
      <c r="O363" t="s">
        <v>647</v>
      </c>
      <c r="P363" t="s">
        <v>5</v>
      </c>
      <c r="Q363" t="s">
        <v>648</v>
      </c>
      <c r="R363" t="s">
        <v>645</v>
      </c>
      <c r="S363" t="s">
        <v>25777</v>
      </c>
      <c r="T363" t="s">
        <v>25776</v>
      </c>
    </row>
    <row r="364" spans="1:20" x14ac:dyDescent="0.25">
      <c r="A364" t="s">
        <v>22</v>
      </c>
      <c r="B364" t="s">
        <v>213</v>
      </c>
      <c r="C364">
        <v>64</v>
      </c>
      <c r="D364">
        <v>1</v>
      </c>
      <c r="E364" t="s">
        <v>25778</v>
      </c>
      <c r="F364">
        <v>64</v>
      </c>
      <c r="G364">
        <v>0</v>
      </c>
      <c r="H364" t="s">
        <v>805</v>
      </c>
      <c r="I364" t="s">
        <v>25779</v>
      </c>
      <c r="J364" t="s">
        <v>25780</v>
      </c>
      <c r="K364" t="s">
        <v>14393</v>
      </c>
      <c r="L364" t="s">
        <v>25781</v>
      </c>
      <c r="M364" t="s">
        <v>25782</v>
      </c>
      <c r="N364" t="s">
        <v>644</v>
      </c>
      <c r="O364" t="s">
        <v>811</v>
      </c>
      <c r="P364" t="s">
        <v>23</v>
      </c>
      <c r="Q364" t="s">
        <v>812</v>
      </c>
      <c r="R364" t="s">
        <v>645</v>
      </c>
      <c r="S364" t="s">
        <v>25783</v>
      </c>
      <c r="T364" t="s">
        <v>25782</v>
      </c>
    </row>
    <row r="365" spans="1:20" x14ac:dyDescent="0.25">
      <c r="A365" t="s">
        <v>72</v>
      </c>
      <c r="B365" t="s">
        <v>108</v>
      </c>
      <c r="C365">
        <v>66</v>
      </c>
      <c r="D365">
        <v>1</v>
      </c>
      <c r="E365" t="s">
        <v>25784</v>
      </c>
      <c r="F365">
        <v>240</v>
      </c>
      <c r="G365">
        <v>0</v>
      </c>
      <c r="H365" t="s">
        <v>673</v>
      </c>
      <c r="I365" t="s">
        <v>7406</v>
      </c>
      <c r="J365" t="s">
        <v>25785</v>
      </c>
      <c r="K365" t="s">
        <v>1972</v>
      </c>
      <c r="L365" t="s">
        <v>2138</v>
      </c>
      <c r="M365" t="s">
        <v>25786</v>
      </c>
      <c r="N365" t="s">
        <v>644</v>
      </c>
      <c r="O365" t="s">
        <v>679</v>
      </c>
      <c r="P365" t="s">
        <v>26</v>
      </c>
      <c r="Q365" t="s">
        <v>680</v>
      </c>
      <c r="R365" t="s">
        <v>645</v>
      </c>
      <c r="S365" t="s">
        <v>25787</v>
      </c>
      <c r="T365" t="s">
        <v>25786</v>
      </c>
    </row>
    <row r="366" spans="1:20" x14ac:dyDescent="0.25">
      <c r="A366" t="s">
        <v>101</v>
      </c>
      <c r="B366" t="s">
        <v>74</v>
      </c>
      <c r="C366">
        <v>66</v>
      </c>
      <c r="D366">
        <v>1</v>
      </c>
      <c r="E366" t="s">
        <v>25784</v>
      </c>
      <c r="F366">
        <v>240</v>
      </c>
      <c r="G366">
        <v>0</v>
      </c>
      <c r="H366" t="s">
        <v>673</v>
      </c>
      <c r="I366" t="s">
        <v>7406</v>
      </c>
      <c r="J366" t="s">
        <v>25785</v>
      </c>
      <c r="K366" t="s">
        <v>1972</v>
      </c>
      <c r="L366" t="s">
        <v>2138</v>
      </c>
      <c r="M366" t="s">
        <v>25786</v>
      </c>
      <c r="N366" t="s">
        <v>644</v>
      </c>
      <c r="O366" t="s">
        <v>679</v>
      </c>
      <c r="P366" t="s">
        <v>26</v>
      </c>
      <c r="Q366" t="s">
        <v>680</v>
      </c>
      <c r="R366" t="s">
        <v>645</v>
      </c>
      <c r="S366" t="s">
        <v>25787</v>
      </c>
      <c r="T366" t="s">
        <v>25786</v>
      </c>
    </row>
    <row r="367" spans="1:20" x14ac:dyDescent="0.25">
      <c r="A367" t="s">
        <v>22</v>
      </c>
      <c r="B367" t="s">
        <v>27</v>
      </c>
      <c r="C367">
        <v>67</v>
      </c>
      <c r="D367">
        <v>1</v>
      </c>
      <c r="E367" t="s">
        <v>25784</v>
      </c>
      <c r="F367">
        <v>240</v>
      </c>
      <c r="G367">
        <v>0</v>
      </c>
      <c r="H367" t="s">
        <v>673</v>
      </c>
      <c r="I367" t="s">
        <v>7406</v>
      </c>
      <c r="J367" t="s">
        <v>25785</v>
      </c>
      <c r="K367" t="s">
        <v>1972</v>
      </c>
      <c r="L367" t="s">
        <v>2138</v>
      </c>
      <c r="M367" t="s">
        <v>25786</v>
      </c>
      <c r="N367" t="s">
        <v>644</v>
      </c>
      <c r="O367" t="s">
        <v>679</v>
      </c>
      <c r="P367" t="s">
        <v>26</v>
      </c>
      <c r="Q367" t="s">
        <v>680</v>
      </c>
      <c r="R367" t="s">
        <v>645</v>
      </c>
      <c r="S367" t="s">
        <v>25787</v>
      </c>
      <c r="T367" t="s">
        <v>25786</v>
      </c>
    </row>
  </sheetData>
  <pageMargins left="0.25" right="0.25" top="0.75" bottom="0.75" header="0.3" footer="0.3"/>
  <pageSetup paperSize="9" scale="21" fitToHeight="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564-C6BA-4A8C-B0CF-41293AD9BEC0}">
  <sheetPr>
    <tabColor rgb="FFFF6699"/>
    <pageSetUpPr fitToPage="1"/>
  </sheetPr>
  <dimension ref="A1:V265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236" sqref="U23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22</v>
      </c>
      <c r="B2" t="s">
        <v>27</v>
      </c>
      <c r="C2">
        <v>66.333333333333329</v>
      </c>
      <c r="D2">
        <v>3</v>
      </c>
      <c r="E2" t="s">
        <v>25788</v>
      </c>
      <c r="F2">
        <v>250</v>
      </c>
      <c r="G2">
        <v>0</v>
      </c>
      <c r="H2" t="s">
        <v>641</v>
      </c>
      <c r="I2" t="s">
        <v>20702</v>
      </c>
      <c r="J2" t="s">
        <v>690</v>
      </c>
      <c r="K2" t="s">
        <v>644</v>
      </c>
      <c r="L2" t="s">
        <v>645</v>
      </c>
      <c r="M2" t="s">
        <v>25789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25790</v>
      </c>
      <c r="T2" t="s">
        <v>25789</v>
      </c>
      <c r="U2" s="77" t="s">
        <v>147</v>
      </c>
      <c r="V2">
        <v>504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25791</v>
      </c>
      <c r="F3">
        <v>200</v>
      </c>
      <c r="G3">
        <v>0</v>
      </c>
      <c r="H3" t="s">
        <v>641</v>
      </c>
      <c r="I3" t="s">
        <v>25792</v>
      </c>
      <c r="J3" t="s">
        <v>1292</v>
      </c>
      <c r="K3" t="s">
        <v>644</v>
      </c>
      <c r="L3" t="s">
        <v>645</v>
      </c>
      <c r="M3" t="s">
        <v>25793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25794</v>
      </c>
      <c r="T3" t="s">
        <v>25793</v>
      </c>
      <c r="U3" s="78" t="s">
        <v>148</v>
      </c>
      <c r="V3">
        <v>504</v>
      </c>
    </row>
    <row r="4" spans="1:22" x14ac:dyDescent="0.25">
      <c r="A4" t="s">
        <v>22</v>
      </c>
      <c r="B4" t="s">
        <v>27</v>
      </c>
      <c r="C4">
        <v>66.333333333333329</v>
      </c>
      <c r="D4">
        <v>3</v>
      </c>
      <c r="E4" t="s">
        <v>25795</v>
      </c>
      <c r="F4">
        <v>220</v>
      </c>
      <c r="G4">
        <v>0</v>
      </c>
      <c r="H4" t="s">
        <v>729</v>
      </c>
      <c r="I4" t="s">
        <v>25796</v>
      </c>
      <c r="J4" t="s">
        <v>1067</v>
      </c>
      <c r="K4" t="s">
        <v>644</v>
      </c>
      <c r="L4" t="s">
        <v>645</v>
      </c>
      <c r="M4" t="s">
        <v>25797</v>
      </c>
      <c r="N4" t="s">
        <v>644</v>
      </c>
      <c r="O4" t="s">
        <v>668</v>
      </c>
      <c r="P4" t="s">
        <v>5</v>
      </c>
      <c r="Q4" t="s">
        <v>669</v>
      </c>
      <c r="R4" t="s">
        <v>645</v>
      </c>
      <c r="S4" t="s">
        <v>25798</v>
      </c>
      <c r="T4" t="s">
        <v>25797</v>
      </c>
      <c r="U4" s="77" t="s">
        <v>99</v>
      </c>
      <c r="V4">
        <v>150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25799</v>
      </c>
      <c r="F5">
        <v>100</v>
      </c>
      <c r="G5">
        <v>0</v>
      </c>
      <c r="H5" t="s">
        <v>641</v>
      </c>
      <c r="I5" t="s">
        <v>25340</v>
      </c>
      <c r="J5" t="s">
        <v>736</v>
      </c>
      <c r="K5" t="s">
        <v>644</v>
      </c>
      <c r="L5" t="s">
        <v>645</v>
      </c>
      <c r="M5" t="s">
        <v>25800</v>
      </c>
      <c r="N5" t="s">
        <v>644</v>
      </c>
      <c r="O5" t="s">
        <v>668</v>
      </c>
      <c r="P5" t="s">
        <v>5</v>
      </c>
      <c r="Q5" t="s">
        <v>669</v>
      </c>
      <c r="R5" t="s">
        <v>645</v>
      </c>
      <c r="S5" t="s">
        <v>25801</v>
      </c>
      <c r="T5" t="s">
        <v>25802</v>
      </c>
      <c r="U5" s="78" t="s">
        <v>100</v>
      </c>
      <c r="V5">
        <v>150</v>
      </c>
    </row>
    <row r="6" spans="1:22" x14ac:dyDescent="0.25">
      <c r="A6" t="s">
        <v>14</v>
      </c>
      <c r="B6" t="s">
        <v>15</v>
      </c>
      <c r="C6">
        <v>60</v>
      </c>
      <c r="D6">
        <v>1</v>
      </c>
      <c r="E6" t="s">
        <v>25803</v>
      </c>
      <c r="F6">
        <v>296</v>
      </c>
      <c r="G6">
        <v>0</v>
      </c>
      <c r="H6" t="s">
        <v>673</v>
      </c>
      <c r="I6" t="s">
        <v>12069</v>
      </c>
      <c r="J6" t="s">
        <v>25804</v>
      </c>
      <c r="K6" t="s">
        <v>21830</v>
      </c>
      <c r="L6" t="s">
        <v>5026</v>
      </c>
      <c r="M6" t="s">
        <v>25805</v>
      </c>
      <c r="N6" t="s">
        <v>644</v>
      </c>
      <c r="O6" t="s">
        <v>679</v>
      </c>
      <c r="P6" t="s">
        <v>26</v>
      </c>
      <c r="Q6" t="s">
        <v>680</v>
      </c>
      <c r="R6" t="s">
        <v>645</v>
      </c>
      <c r="S6" t="s">
        <v>25806</v>
      </c>
      <c r="T6" t="s">
        <v>25807</v>
      </c>
      <c r="U6" s="77" t="s">
        <v>22</v>
      </c>
      <c r="V6">
        <v>160</v>
      </c>
    </row>
    <row r="7" spans="1:22" x14ac:dyDescent="0.25">
      <c r="A7" t="s">
        <v>101</v>
      </c>
      <c r="B7" t="s">
        <v>74</v>
      </c>
      <c r="C7">
        <v>78</v>
      </c>
      <c r="D7">
        <v>1</v>
      </c>
      <c r="E7" t="s">
        <v>25803</v>
      </c>
      <c r="F7">
        <v>296</v>
      </c>
      <c r="G7">
        <v>0</v>
      </c>
      <c r="H7" t="s">
        <v>673</v>
      </c>
      <c r="I7" t="s">
        <v>12069</v>
      </c>
      <c r="J7" t="s">
        <v>25804</v>
      </c>
      <c r="K7" t="s">
        <v>21830</v>
      </c>
      <c r="L7" t="s">
        <v>5026</v>
      </c>
      <c r="M7" t="s">
        <v>25805</v>
      </c>
      <c r="N7" t="s">
        <v>644</v>
      </c>
      <c r="O7" t="s">
        <v>679</v>
      </c>
      <c r="P7" t="s">
        <v>26</v>
      </c>
      <c r="Q7" t="s">
        <v>680</v>
      </c>
      <c r="R7" t="s">
        <v>645</v>
      </c>
      <c r="S7" t="s">
        <v>25806</v>
      </c>
      <c r="T7" t="s">
        <v>25807</v>
      </c>
      <c r="U7" s="78" t="s">
        <v>213</v>
      </c>
      <c r="V7">
        <v>6</v>
      </c>
    </row>
    <row r="8" spans="1:22" x14ac:dyDescent="0.25">
      <c r="A8" t="s">
        <v>22</v>
      </c>
      <c r="B8" t="s">
        <v>27</v>
      </c>
      <c r="C8">
        <v>79</v>
      </c>
      <c r="D8">
        <v>2</v>
      </c>
      <c r="E8" t="s">
        <v>25803</v>
      </c>
      <c r="F8">
        <v>296</v>
      </c>
      <c r="G8">
        <v>0</v>
      </c>
      <c r="H8" t="s">
        <v>673</v>
      </c>
      <c r="I8" t="s">
        <v>12069</v>
      </c>
      <c r="J8" t="s">
        <v>25804</v>
      </c>
      <c r="K8" t="s">
        <v>21830</v>
      </c>
      <c r="L8" t="s">
        <v>5026</v>
      </c>
      <c r="M8" t="s">
        <v>25805</v>
      </c>
      <c r="N8" t="s">
        <v>644</v>
      </c>
      <c r="O8" t="s">
        <v>679</v>
      </c>
      <c r="P8" t="s">
        <v>26</v>
      </c>
      <c r="Q8" t="s">
        <v>680</v>
      </c>
      <c r="R8" t="s">
        <v>645</v>
      </c>
      <c r="S8" t="s">
        <v>25806</v>
      </c>
      <c r="T8" t="s">
        <v>25807</v>
      </c>
      <c r="U8" s="78" t="s">
        <v>27</v>
      </c>
      <c r="V8">
        <v>154</v>
      </c>
    </row>
    <row r="9" spans="1:22" x14ac:dyDescent="0.25">
      <c r="A9" t="s">
        <v>22</v>
      </c>
      <c r="B9" t="s">
        <v>27</v>
      </c>
      <c r="C9">
        <v>66.333333333333329</v>
      </c>
      <c r="D9">
        <v>6</v>
      </c>
      <c r="E9" t="s">
        <v>25808</v>
      </c>
      <c r="F9">
        <v>1117</v>
      </c>
      <c r="G9">
        <v>0</v>
      </c>
      <c r="H9" t="s">
        <v>673</v>
      </c>
      <c r="I9" t="s">
        <v>7342</v>
      </c>
      <c r="J9" t="s">
        <v>7343</v>
      </c>
      <c r="K9" t="s">
        <v>7344</v>
      </c>
      <c r="L9" t="s">
        <v>1808</v>
      </c>
      <c r="M9" t="s">
        <v>25809</v>
      </c>
      <c r="N9" t="s">
        <v>644</v>
      </c>
      <c r="O9" t="s">
        <v>679</v>
      </c>
      <c r="P9" t="s">
        <v>26</v>
      </c>
      <c r="Q9" t="s">
        <v>680</v>
      </c>
      <c r="R9" t="s">
        <v>645</v>
      </c>
      <c r="S9" t="s">
        <v>25810</v>
      </c>
      <c r="T9" t="s">
        <v>25811</v>
      </c>
      <c r="U9" s="77" t="s">
        <v>101</v>
      </c>
      <c r="V9">
        <v>63</v>
      </c>
    </row>
    <row r="10" spans="1:22" x14ac:dyDescent="0.25">
      <c r="A10" t="s">
        <v>22</v>
      </c>
      <c r="B10" t="s">
        <v>27</v>
      </c>
      <c r="C10">
        <v>80</v>
      </c>
      <c r="D10">
        <v>4</v>
      </c>
      <c r="E10" t="s">
        <v>25808</v>
      </c>
      <c r="F10">
        <v>1117</v>
      </c>
      <c r="G10">
        <v>0</v>
      </c>
      <c r="H10" t="s">
        <v>673</v>
      </c>
      <c r="I10" t="s">
        <v>7342</v>
      </c>
      <c r="J10" t="s">
        <v>7343</v>
      </c>
      <c r="K10" t="s">
        <v>7344</v>
      </c>
      <c r="L10" t="s">
        <v>1808</v>
      </c>
      <c r="M10" t="s">
        <v>25809</v>
      </c>
      <c r="N10" t="s">
        <v>644</v>
      </c>
      <c r="O10" t="s">
        <v>679</v>
      </c>
      <c r="P10" t="s">
        <v>26</v>
      </c>
      <c r="Q10" t="s">
        <v>680</v>
      </c>
      <c r="R10" t="s">
        <v>645</v>
      </c>
      <c r="S10" t="s">
        <v>25810</v>
      </c>
      <c r="T10" t="s">
        <v>25811</v>
      </c>
      <c r="U10" s="78" t="s">
        <v>74</v>
      </c>
      <c r="V10">
        <v>63</v>
      </c>
    </row>
    <row r="11" spans="1:22" x14ac:dyDescent="0.25">
      <c r="A11" t="s">
        <v>22</v>
      </c>
      <c r="B11" t="s">
        <v>27</v>
      </c>
      <c r="C11">
        <v>80</v>
      </c>
      <c r="D11">
        <v>1</v>
      </c>
      <c r="E11" t="s">
        <v>25808</v>
      </c>
      <c r="F11">
        <v>1117</v>
      </c>
      <c r="G11">
        <v>0</v>
      </c>
      <c r="H11" t="s">
        <v>673</v>
      </c>
      <c r="I11" t="s">
        <v>7342</v>
      </c>
      <c r="J11" t="s">
        <v>7343</v>
      </c>
      <c r="K11" t="s">
        <v>7344</v>
      </c>
      <c r="L11" t="s">
        <v>1808</v>
      </c>
      <c r="M11" t="s">
        <v>25809</v>
      </c>
      <c r="N11" t="s">
        <v>644</v>
      </c>
      <c r="O11" t="s">
        <v>679</v>
      </c>
      <c r="P11" t="s">
        <v>26</v>
      </c>
      <c r="Q11" t="s">
        <v>680</v>
      </c>
      <c r="R11" t="s">
        <v>645</v>
      </c>
      <c r="S11" t="s">
        <v>25810</v>
      </c>
      <c r="T11" t="s">
        <v>25811</v>
      </c>
      <c r="U11" s="77" t="s">
        <v>72</v>
      </c>
      <c r="V11">
        <v>15</v>
      </c>
    </row>
    <row r="12" spans="1:22" x14ac:dyDescent="0.25">
      <c r="A12" t="s">
        <v>22</v>
      </c>
      <c r="B12" t="s">
        <v>27</v>
      </c>
      <c r="C12">
        <v>79</v>
      </c>
      <c r="D12">
        <v>3</v>
      </c>
      <c r="E12" t="s">
        <v>25808</v>
      </c>
      <c r="F12">
        <v>1117</v>
      </c>
      <c r="G12">
        <v>0</v>
      </c>
      <c r="H12" t="s">
        <v>673</v>
      </c>
      <c r="I12" t="s">
        <v>7342</v>
      </c>
      <c r="J12" t="s">
        <v>7343</v>
      </c>
      <c r="K12" t="s">
        <v>7344</v>
      </c>
      <c r="L12" t="s">
        <v>1808</v>
      </c>
      <c r="M12" t="s">
        <v>25809</v>
      </c>
      <c r="N12" t="s">
        <v>644</v>
      </c>
      <c r="O12" t="s">
        <v>679</v>
      </c>
      <c r="P12" t="s">
        <v>26</v>
      </c>
      <c r="Q12" t="s">
        <v>680</v>
      </c>
      <c r="R12" t="s">
        <v>645</v>
      </c>
      <c r="S12" t="s">
        <v>25810</v>
      </c>
      <c r="T12" t="s">
        <v>25811</v>
      </c>
      <c r="U12" s="78" t="s">
        <v>108</v>
      </c>
      <c r="V12">
        <v>1</v>
      </c>
    </row>
    <row r="13" spans="1:22" x14ac:dyDescent="0.25">
      <c r="A13" t="s">
        <v>147</v>
      </c>
      <c r="B13" t="s">
        <v>148</v>
      </c>
      <c r="C13">
        <v>40</v>
      </c>
      <c r="D13">
        <v>10</v>
      </c>
      <c r="E13" t="s">
        <v>25812</v>
      </c>
      <c r="F13">
        <v>350</v>
      </c>
      <c r="G13">
        <v>0</v>
      </c>
      <c r="H13" t="s">
        <v>729</v>
      </c>
      <c r="I13" t="s">
        <v>25813</v>
      </c>
      <c r="J13" t="s">
        <v>834</v>
      </c>
      <c r="K13" t="s">
        <v>644</v>
      </c>
      <c r="L13" t="s">
        <v>645</v>
      </c>
      <c r="M13" t="s">
        <v>25814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25815</v>
      </c>
      <c r="T13" t="s">
        <v>25816</v>
      </c>
      <c r="U13" s="78" t="s">
        <v>3385</v>
      </c>
      <c r="V13">
        <v>14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6</v>
      </c>
      <c r="E14" t="s">
        <v>25817</v>
      </c>
      <c r="F14">
        <v>200</v>
      </c>
      <c r="G14">
        <v>0</v>
      </c>
      <c r="H14" t="s">
        <v>729</v>
      </c>
      <c r="I14" t="s">
        <v>17776</v>
      </c>
      <c r="J14" t="s">
        <v>888</v>
      </c>
      <c r="K14" t="s">
        <v>644</v>
      </c>
      <c r="L14" t="s">
        <v>645</v>
      </c>
      <c r="M14" t="s">
        <v>25818</v>
      </c>
      <c r="N14" t="s">
        <v>644</v>
      </c>
      <c r="O14" t="s">
        <v>668</v>
      </c>
      <c r="P14" t="s">
        <v>5</v>
      </c>
      <c r="Q14" t="s">
        <v>669</v>
      </c>
      <c r="R14" t="s">
        <v>645</v>
      </c>
      <c r="S14" t="s">
        <v>25819</v>
      </c>
      <c r="T14" t="s">
        <v>25820</v>
      </c>
      <c r="U14" s="77" t="s">
        <v>538</v>
      </c>
      <c r="V14">
        <v>2</v>
      </c>
    </row>
    <row r="15" spans="1:22" x14ac:dyDescent="0.25">
      <c r="A15" t="s">
        <v>601</v>
      </c>
      <c r="B15" t="s">
        <v>602</v>
      </c>
      <c r="C15">
        <v>139</v>
      </c>
      <c r="D15">
        <v>2</v>
      </c>
      <c r="E15" t="s">
        <v>25821</v>
      </c>
      <c r="F15">
        <v>217.98</v>
      </c>
      <c r="G15">
        <v>0</v>
      </c>
      <c r="H15" t="s">
        <v>641</v>
      </c>
      <c r="I15" t="s">
        <v>25822</v>
      </c>
      <c r="J15" t="s">
        <v>864</v>
      </c>
      <c r="K15" t="s">
        <v>644</v>
      </c>
      <c r="L15" t="s">
        <v>645</v>
      </c>
      <c r="M15" t="s">
        <v>25823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25824</v>
      </c>
      <c r="T15" t="s">
        <v>25825</v>
      </c>
      <c r="U15" s="78" t="s">
        <v>539</v>
      </c>
      <c r="V15">
        <v>2</v>
      </c>
    </row>
    <row r="16" spans="1:22" x14ac:dyDescent="0.25">
      <c r="A16" t="s">
        <v>22</v>
      </c>
      <c r="B16" t="s">
        <v>27</v>
      </c>
      <c r="C16">
        <v>66.333333333333329</v>
      </c>
      <c r="D16">
        <v>3</v>
      </c>
      <c r="E16" t="s">
        <v>25826</v>
      </c>
      <c r="F16">
        <v>250</v>
      </c>
      <c r="G16">
        <v>0</v>
      </c>
      <c r="H16" t="s">
        <v>641</v>
      </c>
      <c r="I16" t="s">
        <v>25827</v>
      </c>
      <c r="J16" t="s">
        <v>745</v>
      </c>
      <c r="K16" t="s">
        <v>644</v>
      </c>
      <c r="L16" t="s">
        <v>645</v>
      </c>
      <c r="M16" t="s">
        <v>25828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25829</v>
      </c>
      <c r="T16" t="s">
        <v>25825</v>
      </c>
      <c r="U16" s="77" t="s">
        <v>12</v>
      </c>
      <c r="V16">
        <v>5</v>
      </c>
    </row>
    <row r="17" spans="1:22" x14ac:dyDescent="0.25">
      <c r="A17" t="s">
        <v>601</v>
      </c>
      <c r="B17" t="s">
        <v>1870</v>
      </c>
      <c r="C17">
        <v>87.2</v>
      </c>
      <c r="D17">
        <v>1</v>
      </c>
      <c r="E17" t="s">
        <v>25830</v>
      </c>
      <c r="F17">
        <v>94.7</v>
      </c>
      <c r="G17">
        <v>7.5</v>
      </c>
      <c r="H17" t="s">
        <v>805</v>
      </c>
      <c r="I17" t="s">
        <v>25831</v>
      </c>
      <c r="J17" t="s">
        <v>25832</v>
      </c>
      <c r="K17" t="s">
        <v>24630</v>
      </c>
      <c r="L17" t="s">
        <v>25833</v>
      </c>
      <c r="M17" t="s">
        <v>25834</v>
      </c>
      <c r="N17" t="s">
        <v>644</v>
      </c>
      <c r="O17" t="s">
        <v>811</v>
      </c>
      <c r="P17" t="s">
        <v>23</v>
      </c>
      <c r="Q17" t="s">
        <v>812</v>
      </c>
      <c r="R17" t="s">
        <v>645</v>
      </c>
      <c r="S17" t="s">
        <v>25835</v>
      </c>
      <c r="T17" t="s">
        <v>25834</v>
      </c>
      <c r="U17" s="78" t="s">
        <v>13</v>
      </c>
      <c r="V17">
        <v>5</v>
      </c>
    </row>
    <row r="18" spans="1:22" x14ac:dyDescent="0.25">
      <c r="A18" t="s">
        <v>116</v>
      </c>
      <c r="B18" t="s">
        <v>117</v>
      </c>
      <c r="C18">
        <v>12</v>
      </c>
      <c r="D18">
        <v>50</v>
      </c>
      <c r="E18" t="s">
        <v>25836</v>
      </c>
      <c r="F18">
        <v>818.5</v>
      </c>
      <c r="G18">
        <v>106</v>
      </c>
      <c r="H18" t="s">
        <v>673</v>
      </c>
      <c r="I18" t="s">
        <v>25837</v>
      </c>
      <c r="J18" t="s">
        <v>25838</v>
      </c>
      <c r="K18" t="s">
        <v>25839</v>
      </c>
      <c r="L18" t="s">
        <v>25840</v>
      </c>
      <c r="M18" t="s">
        <v>25841</v>
      </c>
      <c r="N18" t="s">
        <v>644</v>
      </c>
      <c r="O18" t="s">
        <v>811</v>
      </c>
      <c r="P18" t="s">
        <v>23</v>
      </c>
      <c r="Q18" t="s">
        <v>812</v>
      </c>
      <c r="R18" t="s">
        <v>645</v>
      </c>
      <c r="S18" t="s">
        <v>25842</v>
      </c>
      <c r="T18" t="s">
        <v>25841</v>
      </c>
      <c r="U18" s="77" t="s">
        <v>14</v>
      </c>
      <c r="V18">
        <v>6</v>
      </c>
    </row>
    <row r="19" spans="1:22" x14ac:dyDescent="0.25">
      <c r="A19" t="s">
        <v>147</v>
      </c>
      <c r="B19" t="s">
        <v>148</v>
      </c>
      <c r="C19">
        <v>40</v>
      </c>
      <c r="D19">
        <v>10</v>
      </c>
      <c r="E19" t="s">
        <v>25843</v>
      </c>
      <c r="F19">
        <v>350</v>
      </c>
      <c r="G19">
        <v>0</v>
      </c>
      <c r="H19" t="s">
        <v>729</v>
      </c>
      <c r="I19" t="s">
        <v>3092</v>
      </c>
      <c r="J19" t="s">
        <v>3093</v>
      </c>
      <c r="K19" t="s">
        <v>644</v>
      </c>
      <c r="L19" t="s">
        <v>645</v>
      </c>
      <c r="M19" t="s">
        <v>25844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25845</v>
      </c>
      <c r="T19" t="s">
        <v>25844</v>
      </c>
      <c r="U19" s="78" t="s">
        <v>15</v>
      </c>
      <c r="V19">
        <v>6</v>
      </c>
    </row>
    <row r="20" spans="1:22" x14ac:dyDescent="0.25">
      <c r="A20" t="s">
        <v>77</v>
      </c>
      <c r="B20" t="s">
        <v>78</v>
      </c>
      <c r="C20">
        <v>33.333333333333336</v>
      </c>
      <c r="D20">
        <v>3</v>
      </c>
      <c r="E20" t="s">
        <v>25846</v>
      </c>
      <c r="F20">
        <v>135</v>
      </c>
      <c r="G20">
        <v>0</v>
      </c>
      <c r="H20" t="s">
        <v>641</v>
      </c>
      <c r="I20" t="s">
        <v>25847</v>
      </c>
      <c r="J20" t="s">
        <v>708</v>
      </c>
      <c r="K20" t="s">
        <v>644</v>
      </c>
      <c r="L20" t="s">
        <v>645</v>
      </c>
      <c r="M20" t="s">
        <v>25848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25849</v>
      </c>
      <c r="T20" t="s">
        <v>25848</v>
      </c>
      <c r="U20" s="77" t="s">
        <v>239</v>
      </c>
      <c r="V20">
        <v>20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25850</v>
      </c>
      <c r="F21">
        <v>200</v>
      </c>
      <c r="G21">
        <v>0</v>
      </c>
      <c r="H21" t="s">
        <v>641</v>
      </c>
      <c r="I21" t="s">
        <v>22461</v>
      </c>
      <c r="J21" t="s">
        <v>1235</v>
      </c>
      <c r="K21" t="s">
        <v>644</v>
      </c>
      <c r="L21" t="s">
        <v>645</v>
      </c>
      <c r="M21" t="s">
        <v>25851</v>
      </c>
      <c r="N21" t="s">
        <v>644</v>
      </c>
      <c r="O21" t="s">
        <v>668</v>
      </c>
      <c r="P21" t="s">
        <v>5</v>
      </c>
      <c r="Q21" t="s">
        <v>669</v>
      </c>
      <c r="R21" t="s">
        <v>645</v>
      </c>
      <c r="S21" t="s">
        <v>25852</v>
      </c>
      <c r="T21" t="s">
        <v>25853</v>
      </c>
      <c r="U21" s="78" t="s">
        <v>245</v>
      </c>
      <c r="V21">
        <v>19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25854</v>
      </c>
      <c r="F22">
        <v>200</v>
      </c>
      <c r="G22">
        <v>0</v>
      </c>
      <c r="H22" t="s">
        <v>641</v>
      </c>
      <c r="I22" t="s">
        <v>645</v>
      </c>
      <c r="J22" t="s">
        <v>645</v>
      </c>
      <c r="K22" t="s">
        <v>644</v>
      </c>
      <c r="L22" t="s">
        <v>645</v>
      </c>
      <c r="M22" t="s">
        <v>644</v>
      </c>
      <c r="N22" t="s">
        <v>644</v>
      </c>
      <c r="O22" t="s">
        <v>23513</v>
      </c>
      <c r="P22" t="s">
        <v>5</v>
      </c>
      <c r="Q22" t="s">
        <v>644</v>
      </c>
      <c r="R22" t="s">
        <v>645</v>
      </c>
      <c r="S22" t="s">
        <v>644</v>
      </c>
      <c r="T22" t="s">
        <v>25855</v>
      </c>
      <c r="U22" s="78" t="s">
        <v>1870</v>
      </c>
      <c r="V22">
        <v>1</v>
      </c>
    </row>
    <row r="23" spans="1:22" x14ac:dyDescent="0.25">
      <c r="A23" t="s">
        <v>22</v>
      </c>
      <c r="B23" t="s">
        <v>27</v>
      </c>
      <c r="C23">
        <v>66.333333333333329</v>
      </c>
      <c r="D23">
        <v>3</v>
      </c>
      <c r="E23" t="s">
        <v>25856</v>
      </c>
      <c r="F23">
        <v>220</v>
      </c>
      <c r="G23">
        <v>0</v>
      </c>
      <c r="H23" t="s">
        <v>729</v>
      </c>
      <c r="I23" t="s">
        <v>18254</v>
      </c>
      <c r="J23" t="s">
        <v>736</v>
      </c>
      <c r="K23" t="s">
        <v>644</v>
      </c>
      <c r="L23" t="s">
        <v>645</v>
      </c>
      <c r="M23" t="s">
        <v>25857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25858</v>
      </c>
      <c r="T23" t="s">
        <v>25857</v>
      </c>
      <c r="U23" s="77" t="s">
        <v>240</v>
      </c>
      <c r="V23">
        <v>6</v>
      </c>
    </row>
    <row r="24" spans="1:22" x14ac:dyDescent="0.25">
      <c r="A24" t="s">
        <v>240</v>
      </c>
      <c r="B24" t="s">
        <v>246</v>
      </c>
      <c r="C24">
        <v>139</v>
      </c>
      <c r="D24">
        <v>1</v>
      </c>
      <c r="E24" t="s">
        <v>25859</v>
      </c>
      <c r="F24">
        <v>108.99</v>
      </c>
      <c r="G24">
        <v>0</v>
      </c>
      <c r="H24" t="s">
        <v>641</v>
      </c>
      <c r="I24" t="s">
        <v>25860</v>
      </c>
      <c r="J24" t="s">
        <v>771</v>
      </c>
      <c r="K24" t="s">
        <v>644</v>
      </c>
      <c r="L24" t="s">
        <v>645</v>
      </c>
      <c r="M24" t="s">
        <v>25861</v>
      </c>
      <c r="N24" t="s">
        <v>644</v>
      </c>
      <c r="O24" t="s">
        <v>668</v>
      </c>
      <c r="P24" t="s">
        <v>5</v>
      </c>
      <c r="Q24" t="s">
        <v>669</v>
      </c>
      <c r="R24" t="s">
        <v>645</v>
      </c>
      <c r="S24" t="s">
        <v>25862</v>
      </c>
      <c r="T24" t="s">
        <v>25861</v>
      </c>
      <c r="U24" s="78" t="s">
        <v>246</v>
      </c>
      <c r="V24">
        <v>4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25863</v>
      </c>
      <c r="F25">
        <v>200</v>
      </c>
      <c r="G25">
        <v>0</v>
      </c>
      <c r="H25" t="s">
        <v>641</v>
      </c>
      <c r="I25" t="s">
        <v>1320</v>
      </c>
      <c r="J25" t="s">
        <v>1018</v>
      </c>
      <c r="K25" t="s">
        <v>644</v>
      </c>
      <c r="L25" t="s">
        <v>645</v>
      </c>
      <c r="M25" t="s">
        <v>25861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25864</v>
      </c>
      <c r="T25" t="s">
        <v>25861</v>
      </c>
      <c r="U25" s="78" t="s">
        <v>1870</v>
      </c>
      <c r="V25">
        <v>2</v>
      </c>
    </row>
    <row r="26" spans="1:22" x14ac:dyDescent="0.25">
      <c r="A26" t="s">
        <v>239</v>
      </c>
      <c r="B26" t="s">
        <v>245</v>
      </c>
      <c r="C26">
        <v>139</v>
      </c>
      <c r="D26">
        <v>1</v>
      </c>
      <c r="E26" t="s">
        <v>25865</v>
      </c>
      <c r="F26">
        <v>217.98</v>
      </c>
      <c r="G26">
        <v>0</v>
      </c>
      <c r="H26" t="s">
        <v>641</v>
      </c>
      <c r="I26" t="s">
        <v>25866</v>
      </c>
      <c r="J26" t="s">
        <v>1711</v>
      </c>
      <c r="K26" t="s">
        <v>644</v>
      </c>
      <c r="L26" t="s">
        <v>645</v>
      </c>
      <c r="M26" t="s">
        <v>25867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25868</v>
      </c>
      <c r="T26" t="s">
        <v>25867</v>
      </c>
      <c r="U26" s="77" t="s">
        <v>241</v>
      </c>
      <c r="V26">
        <v>13</v>
      </c>
    </row>
    <row r="27" spans="1:22" x14ac:dyDescent="0.25">
      <c r="A27" t="s">
        <v>241</v>
      </c>
      <c r="B27" t="s">
        <v>247</v>
      </c>
      <c r="C27">
        <v>139</v>
      </c>
      <c r="D27">
        <v>1</v>
      </c>
      <c r="E27" t="s">
        <v>25865</v>
      </c>
      <c r="F27">
        <v>217.98</v>
      </c>
      <c r="G27">
        <v>0</v>
      </c>
      <c r="H27" t="s">
        <v>641</v>
      </c>
      <c r="I27" t="s">
        <v>25866</v>
      </c>
      <c r="J27" t="s">
        <v>1711</v>
      </c>
      <c r="K27" t="s">
        <v>644</v>
      </c>
      <c r="L27" t="s">
        <v>645</v>
      </c>
      <c r="M27" t="s">
        <v>25867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25868</v>
      </c>
      <c r="T27" t="s">
        <v>25867</v>
      </c>
      <c r="U27" s="78" t="s">
        <v>247</v>
      </c>
      <c r="V27">
        <v>12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6</v>
      </c>
      <c r="E28" t="s">
        <v>25869</v>
      </c>
      <c r="F28">
        <v>200</v>
      </c>
      <c r="G28">
        <v>0</v>
      </c>
      <c r="H28" t="s">
        <v>641</v>
      </c>
      <c r="I28" t="s">
        <v>25813</v>
      </c>
      <c r="J28" t="s">
        <v>834</v>
      </c>
      <c r="K28" t="s">
        <v>644</v>
      </c>
      <c r="L28" t="s">
        <v>645</v>
      </c>
      <c r="M28" t="s">
        <v>25870</v>
      </c>
      <c r="N28" t="s">
        <v>644</v>
      </c>
      <c r="O28" t="s">
        <v>647</v>
      </c>
      <c r="P28" t="s">
        <v>5</v>
      </c>
      <c r="Q28" t="s">
        <v>648</v>
      </c>
      <c r="R28" t="s">
        <v>645</v>
      </c>
      <c r="S28" t="s">
        <v>25871</v>
      </c>
      <c r="T28" t="s">
        <v>25870</v>
      </c>
      <c r="U28" s="78" t="s">
        <v>1870</v>
      </c>
      <c r="V28">
        <v>1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25872</v>
      </c>
      <c r="F29">
        <v>200</v>
      </c>
      <c r="G29">
        <v>0</v>
      </c>
      <c r="H29" t="s">
        <v>641</v>
      </c>
      <c r="I29" t="s">
        <v>25813</v>
      </c>
      <c r="J29" t="s">
        <v>834</v>
      </c>
      <c r="K29" t="s">
        <v>644</v>
      </c>
      <c r="L29" t="s">
        <v>645</v>
      </c>
      <c r="M29" t="s">
        <v>25873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25874</v>
      </c>
      <c r="T29" t="s">
        <v>25873</v>
      </c>
      <c r="U29" s="77" t="s">
        <v>601</v>
      </c>
      <c r="V29">
        <v>8</v>
      </c>
    </row>
    <row r="30" spans="1:22" x14ac:dyDescent="0.25">
      <c r="A30" t="s">
        <v>241</v>
      </c>
      <c r="B30" t="s">
        <v>247</v>
      </c>
      <c r="C30">
        <v>139</v>
      </c>
      <c r="D30">
        <v>1</v>
      </c>
      <c r="E30" t="s">
        <v>25875</v>
      </c>
      <c r="F30">
        <v>108.99</v>
      </c>
      <c r="G30">
        <v>0</v>
      </c>
      <c r="H30" t="s">
        <v>641</v>
      </c>
      <c r="I30" t="s">
        <v>25876</v>
      </c>
      <c r="J30" t="s">
        <v>1520</v>
      </c>
      <c r="K30" t="s">
        <v>644</v>
      </c>
      <c r="L30" t="s">
        <v>645</v>
      </c>
      <c r="M30" t="s">
        <v>25877</v>
      </c>
      <c r="N30" t="s">
        <v>644</v>
      </c>
      <c r="O30" t="s">
        <v>668</v>
      </c>
      <c r="P30" t="s">
        <v>5</v>
      </c>
      <c r="Q30" t="s">
        <v>669</v>
      </c>
      <c r="R30" t="s">
        <v>645</v>
      </c>
      <c r="S30" t="s">
        <v>25878</v>
      </c>
      <c r="T30" t="s">
        <v>25877</v>
      </c>
      <c r="U30" s="78" t="s">
        <v>602</v>
      </c>
      <c r="V30">
        <v>6</v>
      </c>
    </row>
    <row r="31" spans="1:22" x14ac:dyDescent="0.25">
      <c r="A31" t="s">
        <v>241</v>
      </c>
      <c r="B31" t="s">
        <v>247</v>
      </c>
      <c r="C31">
        <v>139</v>
      </c>
      <c r="D31">
        <v>1</v>
      </c>
      <c r="E31" t="s">
        <v>25879</v>
      </c>
      <c r="F31">
        <v>108.99</v>
      </c>
      <c r="G31">
        <v>0</v>
      </c>
      <c r="H31" t="s">
        <v>641</v>
      </c>
      <c r="I31" t="s">
        <v>25880</v>
      </c>
      <c r="J31" t="s">
        <v>1314</v>
      </c>
      <c r="K31" t="s">
        <v>644</v>
      </c>
      <c r="L31" t="s">
        <v>645</v>
      </c>
      <c r="M31" t="s">
        <v>25881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25882</v>
      </c>
      <c r="T31" t="s">
        <v>25883</v>
      </c>
      <c r="U31" s="78" t="s">
        <v>1870</v>
      </c>
      <c r="V31">
        <v>2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25884</v>
      </c>
      <c r="F32">
        <v>101</v>
      </c>
      <c r="G32">
        <v>1</v>
      </c>
      <c r="H32" t="s">
        <v>641</v>
      </c>
      <c r="I32" t="s">
        <v>21653</v>
      </c>
      <c r="J32" t="s">
        <v>1184</v>
      </c>
      <c r="K32" t="s">
        <v>644</v>
      </c>
      <c r="L32" t="s">
        <v>645</v>
      </c>
      <c r="M32" t="s">
        <v>25885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25886</v>
      </c>
      <c r="T32" t="s">
        <v>25885</v>
      </c>
      <c r="U32" s="77" t="s">
        <v>77</v>
      </c>
      <c r="V32">
        <v>22</v>
      </c>
    </row>
    <row r="33" spans="1:22" x14ac:dyDescent="0.25">
      <c r="A33" t="s">
        <v>147</v>
      </c>
      <c r="B33" t="s">
        <v>148</v>
      </c>
      <c r="C33">
        <v>40</v>
      </c>
      <c r="D33">
        <v>10</v>
      </c>
      <c r="E33" t="s">
        <v>25887</v>
      </c>
      <c r="F33">
        <v>350</v>
      </c>
      <c r="G33">
        <v>0</v>
      </c>
      <c r="H33" t="s">
        <v>729</v>
      </c>
      <c r="I33" t="s">
        <v>23145</v>
      </c>
      <c r="J33" t="s">
        <v>2936</v>
      </c>
      <c r="K33" t="s">
        <v>644</v>
      </c>
      <c r="L33" t="s">
        <v>645</v>
      </c>
      <c r="M33" t="s">
        <v>25888</v>
      </c>
      <c r="N33" t="s">
        <v>644</v>
      </c>
      <c r="O33" t="s">
        <v>668</v>
      </c>
      <c r="P33" t="s">
        <v>5</v>
      </c>
      <c r="Q33" t="s">
        <v>669</v>
      </c>
      <c r="R33" t="s">
        <v>645</v>
      </c>
      <c r="S33" t="s">
        <v>25889</v>
      </c>
      <c r="T33" t="s">
        <v>25890</v>
      </c>
      <c r="U33" s="78" t="s">
        <v>78</v>
      </c>
      <c r="V33">
        <v>22</v>
      </c>
    </row>
    <row r="34" spans="1:22" x14ac:dyDescent="0.25">
      <c r="A34" t="s">
        <v>101</v>
      </c>
      <c r="B34" t="s">
        <v>74</v>
      </c>
      <c r="C34">
        <v>120</v>
      </c>
      <c r="D34">
        <v>1</v>
      </c>
      <c r="E34" t="s">
        <v>25891</v>
      </c>
      <c r="F34">
        <v>99</v>
      </c>
      <c r="G34">
        <v>0</v>
      </c>
      <c r="H34" t="s">
        <v>641</v>
      </c>
      <c r="I34" t="s">
        <v>15440</v>
      </c>
      <c r="J34" t="s">
        <v>708</v>
      </c>
      <c r="K34" t="s">
        <v>644</v>
      </c>
      <c r="L34" t="s">
        <v>645</v>
      </c>
      <c r="M34" t="s">
        <v>25892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25893</v>
      </c>
      <c r="T34" t="s">
        <v>25892</v>
      </c>
      <c r="U34" s="77" t="s">
        <v>116</v>
      </c>
      <c r="V34">
        <v>60</v>
      </c>
    </row>
    <row r="35" spans="1:22" x14ac:dyDescent="0.25">
      <c r="A35" t="s">
        <v>147</v>
      </c>
      <c r="B35" t="s">
        <v>148</v>
      </c>
      <c r="C35">
        <v>50</v>
      </c>
      <c r="D35">
        <v>12</v>
      </c>
      <c r="E35" t="s">
        <v>25894</v>
      </c>
      <c r="F35">
        <v>600</v>
      </c>
      <c r="G35">
        <v>0</v>
      </c>
      <c r="H35" t="s">
        <v>641</v>
      </c>
      <c r="I35" t="s">
        <v>25895</v>
      </c>
      <c r="J35" t="s">
        <v>25896</v>
      </c>
      <c r="K35" t="s">
        <v>644</v>
      </c>
      <c r="L35" t="s">
        <v>645</v>
      </c>
      <c r="M35" t="s">
        <v>25897</v>
      </c>
      <c r="N35" t="s">
        <v>644</v>
      </c>
      <c r="O35" t="s">
        <v>732</v>
      </c>
      <c r="P35" t="s">
        <v>5</v>
      </c>
      <c r="Q35" t="s">
        <v>669</v>
      </c>
      <c r="R35" t="s">
        <v>25898</v>
      </c>
      <c r="S35" t="s">
        <v>25899</v>
      </c>
      <c r="T35" t="s">
        <v>25897</v>
      </c>
      <c r="U35" s="78" t="s">
        <v>117</v>
      </c>
      <c r="V35">
        <v>60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25894</v>
      </c>
      <c r="F36">
        <v>600</v>
      </c>
      <c r="G36">
        <v>0</v>
      </c>
      <c r="H36" t="s">
        <v>641</v>
      </c>
      <c r="I36" t="s">
        <v>25895</v>
      </c>
      <c r="J36" t="s">
        <v>25896</v>
      </c>
      <c r="K36" t="s">
        <v>644</v>
      </c>
      <c r="L36" t="s">
        <v>645</v>
      </c>
      <c r="M36" t="s">
        <v>25897</v>
      </c>
      <c r="N36" t="s">
        <v>644</v>
      </c>
      <c r="O36" t="s">
        <v>732</v>
      </c>
      <c r="P36" t="s">
        <v>5</v>
      </c>
      <c r="Q36" t="s">
        <v>669</v>
      </c>
      <c r="R36" t="s">
        <v>25898</v>
      </c>
      <c r="S36" t="s">
        <v>25899</v>
      </c>
      <c r="T36" t="s">
        <v>25897</v>
      </c>
      <c r="U36" s="77" t="s">
        <v>516</v>
      </c>
      <c r="V36">
        <v>1</v>
      </c>
    </row>
    <row r="37" spans="1:22" x14ac:dyDescent="0.25">
      <c r="A37" t="s">
        <v>101</v>
      </c>
      <c r="B37" t="s">
        <v>74</v>
      </c>
      <c r="C37">
        <v>78</v>
      </c>
      <c r="D37">
        <v>1</v>
      </c>
      <c r="E37" t="s">
        <v>25900</v>
      </c>
      <c r="F37">
        <v>73</v>
      </c>
      <c r="G37">
        <v>0</v>
      </c>
      <c r="H37" t="s">
        <v>673</v>
      </c>
      <c r="I37" t="s">
        <v>25901</v>
      </c>
      <c r="J37" t="s">
        <v>25902</v>
      </c>
      <c r="K37" t="s">
        <v>12407</v>
      </c>
      <c r="L37" t="s">
        <v>3051</v>
      </c>
      <c r="M37" t="s">
        <v>25903</v>
      </c>
      <c r="N37" t="s">
        <v>644</v>
      </c>
      <c r="O37" t="s">
        <v>679</v>
      </c>
      <c r="P37" t="s">
        <v>26</v>
      </c>
      <c r="Q37" t="s">
        <v>680</v>
      </c>
      <c r="R37" t="s">
        <v>645</v>
      </c>
      <c r="S37" t="s">
        <v>25904</v>
      </c>
      <c r="T37" t="s">
        <v>25905</v>
      </c>
      <c r="U37" s="78" t="s">
        <v>120</v>
      </c>
      <c r="V37">
        <v>1</v>
      </c>
    </row>
    <row r="38" spans="1:22" x14ac:dyDescent="0.25">
      <c r="A38" t="s">
        <v>22</v>
      </c>
      <c r="B38" t="s">
        <v>27</v>
      </c>
      <c r="C38">
        <v>66.333333333333329</v>
      </c>
      <c r="D38">
        <v>3</v>
      </c>
      <c r="E38" t="s">
        <v>25906</v>
      </c>
      <c r="F38">
        <v>220</v>
      </c>
      <c r="G38">
        <v>0</v>
      </c>
      <c r="H38" t="s">
        <v>729</v>
      </c>
      <c r="I38" t="s">
        <v>25907</v>
      </c>
      <c r="J38" t="s">
        <v>869</v>
      </c>
      <c r="K38" t="s">
        <v>644</v>
      </c>
      <c r="L38" t="s">
        <v>645</v>
      </c>
      <c r="M38" t="s">
        <v>25908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25909</v>
      </c>
      <c r="T38" t="s">
        <v>25908</v>
      </c>
      <c r="U38" s="77" t="s">
        <v>4935</v>
      </c>
      <c r="V38">
        <v>1035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25910</v>
      </c>
      <c r="F39">
        <v>200</v>
      </c>
      <c r="G39">
        <v>0</v>
      </c>
      <c r="H39" t="s">
        <v>641</v>
      </c>
      <c r="I39" t="s">
        <v>11428</v>
      </c>
      <c r="J39" t="s">
        <v>1126</v>
      </c>
      <c r="K39" t="s">
        <v>644</v>
      </c>
      <c r="L39" t="s">
        <v>645</v>
      </c>
      <c r="M39" t="s">
        <v>25911</v>
      </c>
      <c r="N39" t="s">
        <v>644</v>
      </c>
      <c r="O39" t="s">
        <v>668</v>
      </c>
      <c r="P39" t="s">
        <v>5</v>
      </c>
      <c r="Q39" t="s">
        <v>669</v>
      </c>
      <c r="R39" t="s">
        <v>645</v>
      </c>
      <c r="S39" t="s">
        <v>25912</v>
      </c>
      <c r="T39" t="s">
        <v>25911</v>
      </c>
    </row>
    <row r="40" spans="1:22" x14ac:dyDescent="0.25">
      <c r="A40" t="s">
        <v>239</v>
      </c>
      <c r="B40" t="s">
        <v>245</v>
      </c>
      <c r="C40">
        <v>139</v>
      </c>
      <c r="D40">
        <v>1</v>
      </c>
      <c r="E40" t="s">
        <v>25913</v>
      </c>
      <c r="F40">
        <v>146.99</v>
      </c>
      <c r="G40">
        <v>38</v>
      </c>
      <c r="H40" t="s">
        <v>641</v>
      </c>
      <c r="I40" t="s">
        <v>25914</v>
      </c>
      <c r="J40" t="s">
        <v>869</v>
      </c>
      <c r="K40" t="s">
        <v>644</v>
      </c>
      <c r="L40" t="s">
        <v>645</v>
      </c>
      <c r="M40" t="s">
        <v>25915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25916</v>
      </c>
      <c r="T40" t="s">
        <v>25915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25917</v>
      </c>
      <c r="F41">
        <v>200</v>
      </c>
      <c r="G41">
        <v>0</v>
      </c>
      <c r="H41" t="s">
        <v>641</v>
      </c>
      <c r="I41" t="s">
        <v>25918</v>
      </c>
      <c r="J41" t="s">
        <v>981</v>
      </c>
      <c r="K41" t="s">
        <v>644</v>
      </c>
      <c r="L41" t="s">
        <v>645</v>
      </c>
      <c r="M41" t="s">
        <v>25919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25920</v>
      </c>
      <c r="T41" t="s">
        <v>25919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25921</v>
      </c>
      <c r="F42">
        <v>100</v>
      </c>
      <c r="G42">
        <v>0</v>
      </c>
      <c r="H42" t="s">
        <v>641</v>
      </c>
      <c r="I42" t="s">
        <v>25922</v>
      </c>
      <c r="J42" t="s">
        <v>661</v>
      </c>
      <c r="K42" t="s">
        <v>644</v>
      </c>
      <c r="L42" t="s">
        <v>645</v>
      </c>
      <c r="M42" t="s">
        <v>25923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25924</v>
      </c>
      <c r="T42" t="s">
        <v>25923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25925</v>
      </c>
      <c r="F43">
        <v>101</v>
      </c>
      <c r="G43">
        <v>1</v>
      </c>
      <c r="H43" t="s">
        <v>641</v>
      </c>
      <c r="I43" t="s">
        <v>25926</v>
      </c>
      <c r="J43" t="s">
        <v>745</v>
      </c>
      <c r="K43" t="s">
        <v>644</v>
      </c>
      <c r="L43" t="s">
        <v>645</v>
      </c>
      <c r="M43" t="s">
        <v>25927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25928</v>
      </c>
      <c r="T43" t="s">
        <v>25927</v>
      </c>
    </row>
    <row r="44" spans="1:22" x14ac:dyDescent="0.25">
      <c r="A44" t="s">
        <v>22</v>
      </c>
      <c r="B44" t="s">
        <v>27</v>
      </c>
      <c r="C44">
        <v>69.900000000000006</v>
      </c>
      <c r="D44">
        <v>20</v>
      </c>
      <c r="E44" t="s">
        <v>25929</v>
      </c>
      <c r="F44">
        <v>1600</v>
      </c>
      <c r="G44">
        <v>0</v>
      </c>
      <c r="H44" t="s">
        <v>673</v>
      </c>
      <c r="I44" t="s">
        <v>5295</v>
      </c>
      <c r="J44" t="s">
        <v>25930</v>
      </c>
      <c r="K44" t="s">
        <v>18499</v>
      </c>
      <c r="L44" t="s">
        <v>1302</v>
      </c>
      <c r="M44" t="s">
        <v>25931</v>
      </c>
      <c r="N44" t="s">
        <v>644</v>
      </c>
      <c r="O44" t="s">
        <v>679</v>
      </c>
      <c r="P44" t="s">
        <v>26</v>
      </c>
      <c r="Q44" t="s">
        <v>680</v>
      </c>
      <c r="R44" t="s">
        <v>645</v>
      </c>
      <c r="S44" t="s">
        <v>25932</v>
      </c>
      <c r="T44" t="s">
        <v>25933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25934</v>
      </c>
      <c r="F45">
        <v>100</v>
      </c>
      <c r="G45">
        <v>0</v>
      </c>
      <c r="H45" t="s">
        <v>641</v>
      </c>
      <c r="I45" t="s">
        <v>1345</v>
      </c>
      <c r="J45" t="s">
        <v>724</v>
      </c>
      <c r="K45" t="s">
        <v>644</v>
      </c>
      <c r="L45" t="s">
        <v>645</v>
      </c>
      <c r="M45" t="s">
        <v>25935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25936</v>
      </c>
      <c r="T45" t="s">
        <v>25935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25937</v>
      </c>
      <c r="F46">
        <v>100</v>
      </c>
      <c r="G46">
        <v>0</v>
      </c>
      <c r="H46" t="s">
        <v>641</v>
      </c>
      <c r="I46" t="s">
        <v>25938</v>
      </c>
      <c r="J46" t="s">
        <v>736</v>
      </c>
      <c r="K46" t="s">
        <v>644</v>
      </c>
      <c r="L46" t="s">
        <v>645</v>
      </c>
      <c r="M46" t="s">
        <v>25939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25940</v>
      </c>
      <c r="T46" t="s">
        <v>25939</v>
      </c>
    </row>
    <row r="47" spans="1:22" x14ac:dyDescent="0.25">
      <c r="A47" t="s">
        <v>22</v>
      </c>
      <c r="B47" t="s">
        <v>27</v>
      </c>
      <c r="C47">
        <v>69.900000000000006</v>
      </c>
      <c r="D47">
        <v>30</v>
      </c>
      <c r="E47" t="s">
        <v>25941</v>
      </c>
      <c r="F47">
        <v>2400</v>
      </c>
      <c r="G47">
        <v>0</v>
      </c>
      <c r="H47" t="s">
        <v>673</v>
      </c>
      <c r="I47" t="s">
        <v>25942</v>
      </c>
      <c r="J47" t="s">
        <v>25943</v>
      </c>
      <c r="K47" t="s">
        <v>7844</v>
      </c>
      <c r="L47" t="s">
        <v>1973</v>
      </c>
      <c r="M47" t="s">
        <v>25944</v>
      </c>
      <c r="N47" t="s">
        <v>644</v>
      </c>
      <c r="O47" t="s">
        <v>679</v>
      </c>
      <c r="P47" t="s">
        <v>26</v>
      </c>
      <c r="Q47" t="s">
        <v>680</v>
      </c>
      <c r="R47" t="s">
        <v>645</v>
      </c>
      <c r="S47" t="s">
        <v>25945</v>
      </c>
      <c r="T47" t="s">
        <v>25946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25947</v>
      </c>
      <c r="F48">
        <v>100</v>
      </c>
      <c r="G48">
        <v>0</v>
      </c>
      <c r="H48" t="s">
        <v>641</v>
      </c>
      <c r="I48" t="s">
        <v>25948</v>
      </c>
      <c r="J48" t="s">
        <v>685</v>
      </c>
      <c r="K48" t="s">
        <v>644</v>
      </c>
      <c r="L48" t="s">
        <v>645</v>
      </c>
      <c r="M48" t="s">
        <v>25949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25950</v>
      </c>
      <c r="T48" t="s">
        <v>25949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25951</v>
      </c>
      <c r="F49">
        <v>100</v>
      </c>
      <c r="G49">
        <v>0</v>
      </c>
      <c r="H49" t="s">
        <v>641</v>
      </c>
      <c r="I49" t="s">
        <v>25952</v>
      </c>
      <c r="J49" t="s">
        <v>685</v>
      </c>
      <c r="K49" t="s">
        <v>644</v>
      </c>
      <c r="L49" t="s">
        <v>645</v>
      </c>
      <c r="M49" t="s">
        <v>25953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25954</v>
      </c>
      <c r="T49" t="s">
        <v>25953</v>
      </c>
    </row>
    <row r="50" spans="1:20" x14ac:dyDescent="0.25">
      <c r="A50" t="s">
        <v>77</v>
      </c>
      <c r="B50" t="s">
        <v>78</v>
      </c>
      <c r="C50">
        <v>33.333333333333336</v>
      </c>
      <c r="D50">
        <v>6</v>
      </c>
      <c r="E50" t="s">
        <v>25955</v>
      </c>
      <c r="F50">
        <v>270</v>
      </c>
      <c r="G50">
        <v>0</v>
      </c>
      <c r="H50" t="s">
        <v>641</v>
      </c>
      <c r="I50" t="s">
        <v>25956</v>
      </c>
      <c r="J50" t="s">
        <v>796</v>
      </c>
      <c r="K50" t="s">
        <v>644</v>
      </c>
      <c r="L50" t="s">
        <v>645</v>
      </c>
      <c r="M50" t="s">
        <v>25957</v>
      </c>
      <c r="N50" t="s">
        <v>644</v>
      </c>
      <c r="O50" t="s">
        <v>668</v>
      </c>
      <c r="P50" t="s">
        <v>5</v>
      </c>
      <c r="Q50" t="s">
        <v>669</v>
      </c>
      <c r="R50" t="s">
        <v>645</v>
      </c>
      <c r="S50" t="s">
        <v>25958</v>
      </c>
      <c r="T50" t="s">
        <v>25957</v>
      </c>
    </row>
    <row r="51" spans="1:20" x14ac:dyDescent="0.25">
      <c r="A51" t="s">
        <v>147</v>
      </c>
      <c r="B51" t="s">
        <v>148</v>
      </c>
      <c r="C51">
        <v>65</v>
      </c>
      <c r="D51">
        <v>2</v>
      </c>
      <c r="E51" t="s">
        <v>25959</v>
      </c>
      <c r="F51">
        <v>70</v>
      </c>
      <c r="G51">
        <v>0</v>
      </c>
      <c r="H51" t="s">
        <v>641</v>
      </c>
      <c r="I51" t="s">
        <v>25960</v>
      </c>
      <c r="J51" t="s">
        <v>1375</v>
      </c>
      <c r="K51" t="s">
        <v>644</v>
      </c>
      <c r="L51" t="s">
        <v>645</v>
      </c>
      <c r="M51" t="s">
        <v>25961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25962</v>
      </c>
      <c r="T51" t="s">
        <v>25961</v>
      </c>
    </row>
    <row r="52" spans="1:20" x14ac:dyDescent="0.25">
      <c r="A52" t="s">
        <v>147</v>
      </c>
      <c r="B52" t="s">
        <v>148</v>
      </c>
      <c r="C52">
        <v>40</v>
      </c>
      <c r="D52">
        <v>10</v>
      </c>
      <c r="E52" t="s">
        <v>25963</v>
      </c>
      <c r="F52">
        <v>400</v>
      </c>
      <c r="G52">
        <v>0</v>
      </c>
      <c r="H52" t="s">
        <v>641</v>
      </c>
      <c r="I52" t="s">
        <v>25964</v>
      </c>
      <c r="J52" t="s">
        <v>967</v>
      </c>
      <c r="K52" t="s">
        <v>644</v>
      </c>
      <c r="L52" t="s">
        <v>645</v>
      </c>
      <c r="M52" t="s">
        <v>25965</v>
      </c>
      <c r="N52" t="s">
        <v>644</v>
      </c>
      <c r="O52" t="s">
        <v>668</v>
      </c>
      <c r="P52" t="s">
        <v>5</v>
      </c>
      <c r="Q52" t="s">
        <v>669</v>
      </c>
      <c r="R52" t="s">
        <v>645</v>
      </c>
      <c r="S52" t="s">
        <v>25966</v>
      </c>
      <c r="T52" t="s">
        <v>25965</v>
      </c>
    </row>
    <row r="53" spans="1:20" x14ac:dyDescent="0.25">
      <c r="A53" t="s">
        <v>147</v>
      </c>
      <c r="B53" t="s">
        <v>148</v>
      </c>
      <c r="C53">
        <v>37.5</v>
      </c>
      <c r="D53">
        <v>4</v>
      </c>
      <c r="E53" t="s">
        <v>25967</v>
      </c>
      <c r="F53">
        <v>143</v>
      </c>
      <c r="G53">
        <v>3</v>
      </c>
      <c r="H53" t="s">
        <v>729</v>
      </c>
      <c r="I53" t="s">
        <v>25968</v>
      </c>
      <c r="J53" t="s">
        <v>2343</v>
      </c>
      <c r="K53" t="s">
        <v>644</v>
      </c>
      <c r="L53" t="s">
        <v>645</v>
      </c>
      <c r="M53" t="s">
        <v>25969</v>
      </c>
      <c r="N53" t="s">
        <v>644</v>
      </c>
      <c r="O53" t="s">
        <v>668</v>
      </c>
      <c r="P53" t="s">
        <v>5</v>
      </c>
      <c r="Q53" t="s">
        <v>669</v>
      </c>
      <c r="R53" t="s">
        <v>645</v>
      </c>
      <c r="S53" t="s">
        <v>25970</v>
      </c>
      <c r="T53" t="s">
        <v>25969</v>
      </c>
    </row>
    <row r="54" spans="1:20" x14ac:dyDescent="0.25">
      <c r="A54" t="s">
        <v>239</v>
      </c>
      <c r="B54" t="s">
        <v>245</v>
      </c>
      <c r="C54">
        <v>139</v>
      </c>
      <c r="D54">
        <v>2</v>
      </c>
      <c r="E54" t="s">
        <v>25971</v>
      </c>
      <c r="F54">
        <v>217.98</v>
      </c>
      <c r="G54">
        <v>0</v>
      </c>
      <c r="H54" t="s">
        <v>641</v>
      </c>
      <c r="I54" t="s">
        <v>25972</v>
      </c>
      <c r="J54" t="s">
        <v>685</v>
      </c>
      <c r="K54" t="s">
        <v>644</v>
      </c>
      <c r="L54" t="s">
        <v>645</v>
      </c>
      <c r="M54" t="s">
        <v>25973</v>
      </c>
      <c r="N54" t="s">
        <v>644</v>
      </c>
      <c r="O54" t="s">
        <v>668</v>
      </c>
      <c r="P54" t="s">
        <v>5</v>
      </c>
      <c r="Q54" t="s">
        <v>669</v>
      </c>
      <c r="R54" t="s">
        <v>645</v>
      </c>
      <c r="S54" t="s">
        <v>25974</v>
      </c>
      <c r="T54" t="s">
        <v>25973</v>
      </c>
    </row>
    <row r="55" spans="1:20" x14ac:dyDescent="0.25">
      <c r="A55" t="s">
        <v>538</v>
      </c>
      <c r="B55" t="s">
        <v>539</v>
      </c>
      <c r="C55">
        <v>100</v>
      </c>
      <c r="D55">
        <v>2</v>
      </c>
      <c r="E55" t="s">
        <v>25975</v>
      </c>
      <c r="F55">
        <v>435</v>
      </c>
      <c r="G55">
        <v>35</v>
      </c>
      <c r="H55" t="s">
        <v>673</v>
      </c>
      <c r="I55" t="s">
        <v>25976</v>
      </c>
      <c r="J55" t="s">
        <v>25977</v>
      </c>
      <c r="K55" t="s">
        <v>12838</v>
      </c>
      <c r="L55" t="s">
        <v>12839</v>
      </c>
      <c r="M55" t="s">
        <v>25978</v>
      </c>
      <c r="N55" t="s">
        <v>2012</v>
      </c>
      <c r="O55" t="s">
        <v>1890</v>
      </c>
      <c r="P55" t="s">
        <v>1891</v>
      </c>
      <c r="Q55" t="s">
        <v>1892</v>
      </c>
      <c r="R55" t="s">
        <v>645</v>
      </c>
      <c r="S55" t="s">
        <v>25979</v>
      </c>
      <c r="T55" t="s">
        <v>25980</v>
      </c>
    </row>
    <row r="56" spans="1:20" x14ac:dyDescent="0.25">
      <c r="A56" t="s">
        <v>22</v>
      </c>
      <c r="B56" t="s">
        <v>27</v>
      </c>
      <c r="C56">
        <v>100</v>
      </c>
      <c r="D56">
        <v>2</v>
      </c>
      <c r="E56" t="s">
        <v>25975</v>
      </c>
      <c r="F56">
        <v>435</v>
      </c>
      <c r="G56">
        <v>35</v>
      </c>
      <c r="H56" t="s">
        <v>673</v>
      </c>
      <c r="I56" t="s">
        <v>25976</v>
      </c>
      <c r="J56" t="s">
        <v>25977</v>
      </c>
      <c r="K56" t="s">
        <v>12838</v>
      </c>
      <c r="L56" t="s">
        <v>12839</v>
      </c>
      <c r="M56" t="s">
        <v>25978</v>
      </c>
      <c r="N56" t="s">
        <v>2012</v>
      </c>
      <c r="O56" t="s">
        <v>1890</v>
      </c>
      <c r="P56" t="s">
        <v>1891</v>
      </c>
      <c r="Q56" t="s">
        <v>1892</v>
      </c>
      <c r="R56" t="s">
        <v>645</v>
      </c>
      <c r="S56" t="s">
        <v>25979</v>
      </c>
      <c r="T56" t="s">
        <v>25980</v>
      </c>
    </row>
    <row r="57" spans="1:20" x14ac:dyDescent="0.25">
      <c r="A57" t="s">
        <v>101</v>
      </c>
      <c r="B57" t="s">
        <v>74</v>
      </c>
      <c r="C57">
        <v>120</v>
      </c>
      <c r="D57">
        <v>1</v>
      </c>
      <c r="E57" t="s">
        <v>25981</v>
      </c>
      <c r="F57">
        <v>89</v>
      </c>
      <c r="G57">
        <v>0</v>
      </c>
      <c r="H57" t="s">
        <v>641</v>
      </c>
      <c r="I57" t="s">
        <v>25982</v>
      </c>
      <c r="J57" t="s">
        <v>771</v>
      </c>
      <c r="K57" t="s">
        <v>644</v>
      </c>
      <c r="L57" t="s">
        <v>645</v>
      </c>
      <c r="M57" t="s">
        <v>25983</v>
      </c>
      <c r="N57" t="s">
        <v>644</v>
      </c>
      <c r="O57" t="s">
        <v>668</v>
      </c>
      <c r="P57" t="s">
        <v>5</v>
      </c>
      <c r="Q57" t="s">
        <v>669</v>
      </c>
      <c r="R57" t="s">
        <v>645</v>
      </c>
      <c r="S57" t="s">
        <v>25984</v>
      </c>
      <c r="T57" t="s">
        <v>25983</v>
      </c>
    </row>
    <row r="58" spans="1:20" x14ac:dyDescent="0.25">
      <c r="A58" t="s">
        <v>147</v>
      </c>
      <c r="B58" t="s">
        <v>148</v>
      </c>
      <c r="C58">
        <v>65</v>
      </c>
      <c r="D58">
        <v>3</v>
      </c>
      <c r="E58" t="s">
        <v>25985</v>
      </c>
      <c r="F58">
        <v>105</v>
      </c>
      <c r="G58">
        <v>0</v>
      </c>
      <c r="H58" t="s">
        <v>641</v>
      </c>
      <c r="I58" t="s">
        <v>25986</v>
      </c>
      <c r="J58" t="s">
        <v>942</v>
      </c>
      <c r="K58" t="s">
        <v>644</v>
      </c>
      <c r="L58" t="s">
        <v>645</v>
      </c>
      <c r="M58" t="s">
        <v>25987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25988</v>
      </c>
      <c r="T58" t="s">
        <v>25987</v>
      </c>
    </row>
    <row r="59" spans="1:20" x14ac:dyDescent="0.25">
      <c r="A59" t="s">
        <v>147</v>
      </c>
      <c r="B59" t="s">
        <v>148</v>
      </c>
      <c r="C59">
        <v>65</v>
      </c>
      <c r="D59">
        <v>2</v>
      </c>
      <c r="E59" t="s">
        <v>25989</v>
      </c>
      <c r="F59">
        <v>70</v>
      </c>
      <c r="G59">
        <v>0</v>
      </c>
      <c r="H59" t="s">
        <v>641</v>
      </c>
      <c r="I59" t="s">
        <v>25990</v>
      </c>
      <c r="J59" t="s">
        <v>2633</v>
      </c>
      <c r="K59" t="s">
        <v>644</v>
      </c>
      <c r="L59" t="s">
        <v>645</v>
      </c>
      <c r="M59" t="s">
        <v>25991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25992</v>
      </c>
      <c r="T59" t="s">
        <v>25991</v>
      </c>
    </row>
    <row r="60" spans="1:20" x14ac:dyDescent="0.25">
      <c r="A60" t="s">
        <v>147</v>
      </c>
      <c r="B60" t="s">
        <v>148</v>
      </c>
      <c r="C60">
        <v>65</v>
      </c>
      <c r="D60">
        <v>3</v>
      </c>
      <c r="E60" t="s">
        <v>25993</v>
      </c>
      <c r="F60">
        <v>105</v>
      </c>
      <c r="G60">
        <v>0</v>
      </c>
      <c r="H60" t="s">
        <v>641</v>
      </c>
      <c r="I60" t="s">
        <v>25982</v>
      </c>
      <c r="J60" t="s">
        <v>771</v>
      </c>
      <c r="K60" t="s">
        <v>644</v>
      </c>
      <c r="L60" t="s">
        <v>645</v>
      </c>
      <c r="M60" t="s">
        <v>25994</v>
      </c>
      <c r="N60" t="s">
        <v>644</v>
      </c>
      <c r="O60" t="s">
        <v>668</v>
      </c>
      <c r="P60" t="s">
        <v>5</v>
      </c>
      <c r="Q60" t="s">
        <v>669</v>
      </c>
      <c r="R60" t="s">
        <v>645</v>
      </c>
      <c r="S60" t="s">
        <v>25995</v>
      </c>
      <c r="T60" t="s">
        <v>25996</v>
      </c>
    </row>
    <row r="61" spans="1:20" x14ac:dyDescent="0.25">
      <c r="A61" t="s">
        <v>22</v>
      </c>
      <c r="B61" t="s">
        <v>27</v>
      </c>
      <c r="C61">
        <v>120</v>
      </c>
      <c r="D61">
        <v>1</v>
      </c>
      <c r="E61" t="s">
        <v>25997</v>
      </c>
      <c r="F61">
        <v>89</v>
      </c>
      <c r="G61">
        <v>0</v>
      </c>
      <c r="H61" t="s">
        <v>641</v>
      </c>
      <c r="I61" t="s">
        <v>25998</v>
      </c>
      <c r="J61" t="s">
        <v>981</v>
      </c>
      <c r="K61" t="s">
        <v>644</v>
      </c>
      <c r="L61" t="s">
        <v>645</v>
      </c>
      <c r="M61" t="s">
        <v>25999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26000</v>
      </c>
      <c r="T61" t="s">
        <v>26001</v>
      </c>
    </row>
    <row r="62" spans="1:20" x14ac:dyDescent="0.25">
      <c r="A62" t="s">
        <v>147</v>
      </c>
      <c r="B62" t="s">
        <v>148</v>
      </c>
      <c r="C62">
        <v>50</v>
      </c>
      <c r="D62">
        <v>12</v>
      </c>
      <c r="E62" t="s">
        <v>26002</v>
      </c>
      <c r="F62">
        <v>400</v>
      </c>
      <c r="G62">
        <v>0</v>
      </c>
      <c r="H62" t="s">
        <v>641</v>
      </c>
      <c r="I62" t="s">
        <v>26003</v>
      </c>
      <c r="J62" t="s">
        <v>1840</v>
      </c>
      <c r="K62" t="s">
        <v>644</v>
      </c>
      <c r="L62" t="s">
        <v>645</v>
      </c>
      <c r="M62" t="s">
        <v>26004</v>
      </c>
      <c r="N62" t="s">
        <v>644</v>
      </c>
      <c r="O62" t="s">
        <v>647</v>
      </c>
      <c r="P62" t="s">
        <v>5</v>
      </c>
      <c r="Q62" t="s">
        <v>648</v>
      </c>
      <c r="R62" t="s">
        <v>26005</v>
      </c>
      <c r="S62" t="s">
        <v>26006</v>
      </c>
      <c r="T62" t="s">
        <v>26004</v>
      </c>
    </row>
    <row r="63" spans="1:20" x14ac:dyDescent="0.25">
      <c r="A63" t="s">
        <v>101</v>
      </c>
      <c r="B63" t="s">
        <v>74</v>
      </c>
      <c r="C63">
        <v>120</v>
      </c>
      <c r="D63">
        <v>1</v>
      </c>
      <c r="E63" t="s">
        <v>26007</v>
      </c>
      <c r="F63">
        <v>89</v>
      </c>
      <c r="G63">
        <v>0</v>
      </c>
      <c r="H63" t="s">
        <v>641</v>
      </c>
      <c r="I63" t="s">
        <v>26008</v>
      </c>
      <c r="J63" t="s">
        <v>745</v>
      </c>
      <c r="K63" t="s">
        <v>644</v>
      </c>
      <c r="L63" t="s">
        <v>645</v>
      </c>
      <c r="M63" t="s">
        <v>26009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26010</v>
      </c>
      <c r="T63" t="s">
        <v>26009</v>
      </c>
    </row>
    <row r="64" spans="1:20" x14ac:dyDescent="0.25">
      <c r="A64" t="s">
        <v>22</v>
      </c>
      <c r="B64" t="s">
        <v>27</v>
      </c>
      <c r="C64">
        <v>120</v>
      </c>
      <c r="D64">
        <v>1</v>
      </c>
      <c r="E64" t="s">
        <v>26011</v>
      </c>
      <c r="F64">
        <v>366</v>
      </c>
      <c r="G64">
        <v>0</v>
      </c>
      <c r="H64" t="s">
        <v>641</v>
      </c>
      <c r="I64" t="s">
        <v>645</v>
      </c>
      <c r="J64" t="s">
        <v>645</v>
      </c>
      <c r="K64" t="s">
        <v>644</v>
      </c>
      <c r="L64" t="s">
        <v>645</v>
      </c>
      <c r="M64" t="s">
        <v>644</v>
      </c>
      <c r="N64" t="s">
        <v>644</v>
      </c>
      <c r="O64" t="s">
        <v>11091</v>
      </c>
      <c r="P64" t="s">
        <v>5</v>
      </c>
      <c r="Q64" t="s">
        <v>644</v>
      </c>
      <c r="R64" t="s">
        <v>645</v>
      </c>
      <c r="S64" t="s">
        <v>644</v>
      </c>
      <c r="T64" t="s">
        <v>26012</v>
      </c>
    </row>
    <row r="65" spans="1:20" x14ac:dyDescent="0.25">
      <c r="A65" t="s">
        <v>101</v>
      </c>
      <c r="B65" t="s">
        <v>74</v>
      </c>
      <c r="C65">
        <v>120</v>
      </c>
      <c r="D65">
        <v>3</v>
      </c>
      <c r="E65" t="s">
        <v>26011</v>
      </c>
      <c r="F65">
        <v>366</v>
      </c>
      <c r="G65">
        <v>0</v>
      </c>
      <c r="H65" t="s">
        <v>641</v>
      </c>
      <c r="I65" t="s">
        <v>645</v>
      </c>
      <c r="J65" t="s">
        <v>645</v>
      </c>
      <c r="K65" t="s">
        <v>644</v>
      </c>
      <c r="L65" t="s">
        <v>645</v>
      </c>
      <c r="M65" t="s">
        <v>644</v>
      </c>
      <c r="N65" t="s">
        <v>644</v>
      </c>
      <c r="O65" t="s">
        <v>11091</v>
      </c>
      <c r="P65" t="s">
        <v>5</v>
      </c>
      <c r="Q65" t="s">
        <v>644</v>
      </c>
      <c r="R65" t="s">
        <v>645</v>
      </c>
      <c r="S65" t="s">
        <v>644</v>
      </c>
      <c r="T65" t="s">
        <v>26012</v>
      </c>
    </row>
    <row r="66" spans="1:20" x14ac:dyDescent="0.25">
      <c r="A66" t="s">
        <v>147</v>
      </c>
      <c r="B66" t="s">
        <v>148</v>
      </c>
      <c r="C66">
        <v>50</v>
      </c>
      <c r="D66">
        <v>6</v>
      </c>
      <c r="E66" t="s">
        <v>26013</v>
      </c>
      <c r="F66">
        <v>200</v>
      </c>
      <c r="G66">
        <v>0</v>
      </c>
      <c r="H66" t="s">
        <v>641</v>
      </c>
      <c r="I66" t="s">
        <v>8723</v>
      </c>
      <c r="J66" t="s">
        <v>847</v>
      </c>
      <c r="K66" t="s">
        <v>644</v>
      </c>
      <c r="L66" t="s">
        <v>645</v>
      </c>
      <c r="M66" t="s">
        <v>26014</v>
      </c>
      <c r="N66" t="s">
        <v>644</v>
      </c>
      <c r="O66" t="s">
        <v>647</v>
      </c>
      <c r="P66" t="s">
        <v>5</v>
      </c>
      <c r="Q66" t="s">
        <v>648</v>
      </c>
      <c r="R66" t="s">
        <v>8724</v>
      </c>
      <c r="S66" t="s">
        <v>26015</v>
      </c>
      <c r="T66" t="s">
        <v>26014</v>
      </c>
    </row>
    <row r="67" spans="1:20" x14ac:dyDescent="0.25">
      <c r="A67" t="s">
        <v>147</v>
      </c>
      <c r="B67" t="s">
        <v>148</v>
      </c>
      <c r="C67">
        <v>65</v>
      </c>
      <c r="D67">
        <v>5</v>
      </c>
      <c r="E67" t="s">
        <v>26016</v>
      </c>
      <c r="F67">
        <v>175</v>
      </c>
      <c r="G67">
        <v>0</v>
      </c>
      <c r="H67" t="s">
        <v>641</v>
      </c>
      <c r="I67" t="s">
        <v>26017</v>
      </c>
      <c r="J67" t="s">
        <v>694</v>
      </c>
      <c r="K67" t="s">
        <v>644</v>
      </c>
      <c r="L67" t="s">
        <v>645</v>
      </c>
      <c r="M67" t="s">
        <v>26018</v>
      </c>
      <c r="N67" t="s">
        <v>644</v>
      </c>
      <c r="O67" t="s">
        <v>647</v>
      </c>
      <c r="P67" t="s">
        <v>5</v>
      </c>
      <c r="Q67" t="s">
        <v>648</v>
      </c>
      <c r="R67" t="s">
        <v>26019</v>
      </c>
      <c r="S67" t="s">
        <v>26020</v>
      </c>
      <c r="T67" t="s">
        <v>26021</v>
      </c>
    </row>
    <row r="68" spans="1:20" x14ac:dyDescent="0.25">
      <c r="A68" t="s">
        <v>147</v>
      </c>
      <c r="B68" t="s">
        <v>148</v>
      </c>
      <c r="C68">
        <v>65</v>
      </c>
      <c r="D68">
        <v>1</v>
      </c>
      <c r="E68" t="s">
        <v>26022</v>
      </c>
      <c r="F68">
        <v>35</v>
      </c>
      <c r="G68">
        <v>0</v>
      </c>
      <c r="H68" t="s">
        <v>641</v>
      </c>
      <c r="I68" t="s">
        <v>26023</v>
      </c>
      <c r="J68" t="s">
        <v>864</v>
      </c>
      <c r="K68" t="s">
        <v>644</v>
      </c>
      <c r="L68" t="s">
        <v>645</v>
      </c>
      <c r="M68" t="s">
        <v>26024</v>
      </c>
      <c r="N68" t="s">
        <v>644</v>
      </c>
      <c r="O68" t="s">
        <v>668</v>
      </c>
      <c r="P68" t="s">
        <v>5</v>
      </c>
      <c r="Q68" t="s">
        <v>669</v>
      </c>
      <c r="R68" t="s">
        <v>645</v>
      </c>
      <c r="S68" t="s">
        <v>26025</v>
      </c>
      <c r="T68" t="s">
        <v>26018</v>
      </c>
    </row>
    <row r="69" spans="1:20" x14ac:dyDescent="0.25">
      <c r="A69" t="s">
        <v>147</v>
      </c>
      <c r="B69" t="s">
        <v>148</v>
      </c>
      <c r="C69">
        <v>40</v>
      </c>
      <c r="D69">
        <v>6</v>
      </c>
      <c r="E69" t="s">
        <v>26026</v>
      </c>
      <c r="F69">
        <v>250</v>
      </c>
      <c r="G69">
        <v>50</v>
      </c>
      <c r="H69" t="s">
        <v>2006</v>
      </c>
      <c r="I69" t="s">
        <v>26027</v>
      </c>
      <c r="J69" t="s">
        <v>26028</v>
      </c>
      <c r="K69" t="s">
        <v>7894</v>
      </c>
      <c r="L69" t="s">
        <v>26029</v>
      </c>
      <c r="M69" t="s">
        <v>26018</v>
      </c>
      <c r="N69" t="s">
        <v>2012</v>
      </c>
      <c r="O69" t="s">
        <v>2013</v>
      </c>
      <c r="P69" t="s">
        <v>1891</v>
      </c>
      <c r="Q69" t="s">
        <v>1892</v>
      </c>
      <c r="R69" t="s">
        <v>26030</v>
      </c>
      <c r="S69" t="s">
        <v>26031</v>
      </c>
      <c r="T69" t="s">
        <v>26024</v>
      </c>
    </row>
    <row r="70" spans="1:20" x14ac:dyDescent="0.25">
      <c r="A70" t="s">
        <v>147</v>
      </c>
      <c r="B70" t="s">
        <v>148</v>
      </c>
      <c r="C70">
        <v>65</v>
      </c>
      <c r="D70">
        <v>1</v>
      </c>
      <c r="E70" t="s">
        <v>26032</v>
      </c>
      <c r="F70">
        <v>35</v>
      </c>
      <c r="G70">
        <v>0</v>
      </c>
      <c r="H70" t="s">
        <v>641</v>
      </c>
      <c r="I70" t="s">
        <v>2428</v>
      </c>
      <c r="J70" t="s">
        <v>864</v>
      </c>
      <c r="K70" t="s">
        <v>644</v>
      </c>
      <c r="L70" t="s">
        <v>645</v>
      </c>
      <c r="M70" t="s">
        <v>26033</v>
      </c>
      <c r="N70" t="s">
        <v>644</v>
      </c>
      <c r="O70" t="s">
        <v>668</v>
      </c>
      <c r="P70" t="s">
        <v>5</v>
      </c>
      <c r="Q70" t="s">
        <v>669</v>
      </c>
      <c r="R70" t="s">
        <v>645</v>
      </c>
      <c r="S70" t="s">
        <v>26034</v>
      </c>
      <c r="T70" t="s">
        <v>26033</v>
      </c>
    </row>
    <row r="71" spans="1:20" x14ac:dyDescent="0.25">
      <c r="A71" t="s">
        <v>147</v>
      </c>
      <c r="B71" t="s">
        <v>148</v>
      </c>
      <c r="C71">
        <v>65</v>
      </c>
      <c r="D71">
        <v>2</v>
      </c>
      <c r="E71" t="s">
        <v>26035</v>
      </c>
      <c r="F71">
        <v>70</v>
      </c>
      <c r="G71">
        <v>0</v>
      </c>
      <c r="H71" t="s">
        <v>641</v>
      </c>
      <c r="I71" t="s">
        <v>26036</v>
      </c>
      <c r="J71" t="s">
        <v>2936</v>
      </c>
      <c r="K71" t="s">
        <v>644</v>
      </c>
      <c r="L71" t="s">
        <v>645</v>
      </c>
      <c r="M71" t="s">
        <v>26037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26038</v>
      </c>
      <c r="T71" t="s">
        <v>26037</v>
      </c>
    </row>
    <row r="72" spans="1:20" x14ac:dyDescent="0.25">
      <c r="A72" t="s">
        <v>241</v>
      </c>
      <c r="B72" t="s">
        <v>247</v>
      </c>
      <c r="C72">
        <v>139</v>
      </c>
      <c r="D72">
        <v>2</v>
      </c>
      <c r="E72" t="s">
        <v>26039</v>
      </c>
      <c r="F72">
        <v>215</v>
      </c>
      <c r="G72">
        <v>0</v>
      </c>
      <c r="H72" t="s">
        <v>2006</v>
      </c>
      <c r="I72" t="s">
        <v>26040</v>
      </c>
      <c r="J72" t="s">
        <v>26041</v>
      </c>
      <c r="K72" t="s">
        <v>8804</v>
      </c>
      <c r="L72" t="s">
        <v>26042</v>
      </c>
      <c r="M72" t="s">
        <v>26043</v>
      </c>
      <c r="N72" t="s">
        <v>2012</v>
      </c>
      <c r="O72" t="s">
        <v>2013</v>
      </c>
      <c r="P72" t="s">
        <v>1891</v>
      </c>
      <c r="Q72" t="s">
        <v>1892</v>
      </c>
      <c r="R72" t="s">
        <v>645</v>
      </c>
      <c r="S72" t="s">
        <v>26044</v>
      </c>
      <c r="T72" t="s">
        <v>26045</v>
      </c>
    </row>
    <row r="73" spans="1:20" x14ac:dyDescent="0.25">
      <c r="A73" t="s">
        <v>22</v>
      </c>
      <c r="B73" t="s">
        <v>27</v>
      </c>
      <c r="C73">
        <v>120</v>
      </c>
      <c r="D73">
        <v>1</v>
      </c>
      <c r="E73" t="s">
        <v>26046</v>
      </c>
      <c r="F73">
        <v>89</v>
      </c>
      <c r="G73">
        <v>0</v>
      </c>
      <c r="H73" t="s">
        <v>641</v>
      </c>
      <c r="I73" t="s">
        <v>9602</v>
      </c>
      <c r="J73" t="s">
        <v>935</v>
      </c>
      <c r="K73" t="s">
        <v>644</v>
      </c>
      <c r="L73" t="s">
        <v>645</v>
      </c>
      <c r="M73" t="s">
        <v>26047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26048</v>
      </c>
      <c r="T73" t="s">
        <v>26047</v>
      </c>
    </row>
    <row r="74" spans="1:20" x14ac:dyDescent="0.25">
      <c r="A74" t="s">
        <v>22</v>
      </c>
      <c r="B74" t="s">
        <v>27</v>
      </c>
      <c r="C74">
        <v>120</v>
      </c>
      <c r="D74">
        <v>2</v>
      </c>
      <c r="E74" t="s">
        <v>26049</v>
      </c>
      <c r="F74">
        <v>178</v>
      </c>
      <c r="G74">
        <v>0</v>
      </c>
      <c r="H74" t="s">
        <v>641</v>
      </c>
      <c r="I74" t="s">
        <v>26050</v>
      </c>
      <c r="J74" t="s">
        <v>1099</v>
      </c>
      <c r="K74" t="s">
        <v>644</v>
      </c>
      <c r="L74" t="s">
        <v>645</v>
      </c>
      <c r="M74" t="s">
        <v>26047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26051</v>
      </c>
      <c r="T74" t="s">
        <v>26047</v>
      </c>
    </row>
    <row r="75" spans="1:20" x14ac:dyDescent="0.25">
      <c r="A75" t="s">
        <v>239</v>
      </c>
      <c r="B75" t="s">
        <v>245</v>
      </c>
      <c r="C75">
        <v>139</v>
      </c>
      <c r="D75">
        <v>2</v>
      </c>
      <c r="E75" t="s">
        <v>26052</v>
      </c>
      <c r="F75">
        <v>217.98</v>
      </c>
      <c r="G75">
        <v>0</v>
      </c>
      <c r="H75" t="s">
        <v>641</v>
      </c>
      <c r="I75" t="s">
        <v>26053</v>
      </c>
      <c r="J75" t="s">
        <v>783</v>
      </c>
      <c r="K75" t="s">
        <v>644</v>
      </c>
      <c r="L75" t="s">
        <v>645</v>
      </c>
      <c r="M75" t="s">
        <v>26054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26055</v>
      </c>
      <c r="T75" t="s">
        <v>26054</v>
      </c>
    </row>
    <row r="76" spans="1:20" x14ac:dyDescent="0.25">
      <c r="A76" t="s">
        <v>101</v>
      </c>
      <c r="B76" t="s">
        <v>74</v>
      </c>
      <c r="C76">
        <v>120</v>
      </c>
      <c r="D76">
        <v>1</v>
      </c>
      <c r="E76" t="s">
        <v>26056</v>
      </c>
      <c r="F76">
        <v>89</v>
      </c>
      <c r="G76">
        <v>0</v>
      </c>
      <c r="H76" t="s">
        <v>641</v>
      </c>
      <c r="I76" t="s">
        <v>2845</v>
      </c>
      <c r="J76" t="s">
        <v>924</v>
      </c>
      <c r="K76" t="s">
        <v>644</v>
      </c>
      <c r="L76" t="s">
        <v>645</v>
      </c>
      <c r="M76" t="s">
        <v>26057</v>
      </c>
      <c r="N76" t="s">
        <v>644</v>
      </c>
      <c r="O76" t="s">
        <v>668</v>
      </c>
      <c r="P76" t="s">
        <v>5</v>
      </c>
      <c r="Q76" t="s">
        <v>669</v>
      </c>
      <c r="R76" t="s">
        <v>645</v>
      </c>
      <c r="S76" t="s">
        <v>26058</v>
      </c>
      <c r="T76" t="s">
        <v>26057</v>
      </c>
    </row>
    <row r="77" spans="1:20" x14ac:dyDescent="0.25">
      <c r="A77" t="s">
        <v>101</v>
      </c>
      <c r="B77" t="s">
        <v>74</v>
      </c>
      <c r="C77">
        <v>120</v>
      </c>
      <c r="D77">
        <v>1</v>
      </c>
      <c r="E77" t="s">
        <v>26059</v>
      </c>
      <c r="F77">
        <v>89</v>
      </c>
      <c r="G77">
        <v>0</v>
      </c>
      <c r="H77" t="s">
        <v>641</v>
      </c>
      <c r="I77" t="s">
        <v>26060</v>
      </c>
      <c r="J77" t="s">
        <v>1235</v>
      </c>
      <c r="K77" t="s">
        <v>644</v>
      </c>
      <c r="L77" t="s">
        <v>645</v>
      </c>
      <c r="M77" t="s">
        <v>26061</v>
      </c>
      <c r="N77" t="s">
        <v>644</v>
      </c>
      <c r="O77" t="s">
        <v>668</v>
      </c>
      <c r="P77" t="s">
        <v>5</v>
      </c>
      <c r="Q77" t="s">
        <v>669</v>
      </c>
      <c r="R77" t="s">
        <v>645</v>
      </c>
      <c r="S77" t="s">
        <v>26062</v>
      </c>
      <c r="T77" t="s">
        <v>26061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26063</v>
      </c>
      <c r="F78">
        <v>209</v>
      </c>
      <c r="G78">
        <v>0</v>
      </c>
      <c r="H78" t="s">
        <v>641</v>
      </c>
      <c r="I78" t="s">
        <v>26064</v>
      </c>
      <c r="J78" t="s">
        <v>694</v>
      </c>
      <c r="K78" t="s">
        <v>644</v>
      </c>
      <c r="L78" t="s">
        <v>645</v>
      </c>
      <c r="M78" t="s">
        <v>26065</v>
      </c>
      <c r="N78" t="s">
        <v>644</v>
      </c>
      <c r="O78" t="s">
        <v>668</v>
      </c>
      <c r="P78" t="s">
        <v>5</v>
      </c>
      <c r="Q78" t="s">
        <v>669</v>
      </c>
      <c r="R78" t="s">
        <v>645</v>
      </c>
      <c r="S78" t="s">
        <v>26066</v>
      </c>
      <c r="T78" t="s">
        <v>26065</v>
      </c>
    </row>
    <row r="79" spans="1:20" x14ac:dyDescent="0.25">
      <c r="A79" t="s">
        <v>241</v>
      </c>
      <c r="B79" t="s">
        <v>247</v>
      </c>
      <c r="C79">
        <v>139</v>
      </c>
      <c r="D79">
        <v>1</v>
      </c>
      <c r="E79" t="s">
        <v>26063</v>
      </c>
      <c r="F79">
        <v>209</v>
      </c>
      <c r="G79">
        <v>0</v>
      </c>
      <c r="H79" t="s">
        <v>641</v>
      </c>
      <c r="I79" t="s">
        <v>26064</v>
      </c>
      <c r="J79" t="s">
        <v>694</v>
      </c>
      <c r="K79" t="s">
        <v>644</v>
      </c>
      <c r="L79" t="s">
        <v>645</v>
      </c>
      <c r="M79" t="s">
        <v>26065</v>
      </c>
      <c r="N79" t="s">
        <v>644</v>
      </c>
      <c r="O79" t="s">
        <v>668</v>
      </c>
      <c r="P79" t="s">
        <v>5</v>
      </c>
      <c r="Q79" t="s">
        <v>669</v>
      </c>
      <c r="R79" t="s">
        <v>645</v>
      </c>
      <c r="S79" t="s">
        <v>26066</v>
      </c>
      <c r="T79" t="s">
        <v>26065</v>
      </c>
    </row>
    <row r="80" spans="1:20" x14ac:dyDescent="0.25">
      <c r="A80" t="s">
        <v>22</v>
      </c>
      <c r="B80" t="s">
        <v>27</v>
      </c>
      <c r="C80">
        <v>66.333333333333329</v>
      </c>
      <c r="D80">
        <v>3</v>
      </c>
      <c r="E80" t="s">
        <v>26067</v>
      </c>
      <c r="F80">
        <v>220</v>
      </c>
      <c r="G80">
        <v>0</v>
      </c>
      <c r="H80" t="s">
        <v>729</v>
      </c>
      <c r="I80" t="s">
        <v>26068</v>
      </c>
      <c r="J80" t="s">
        <v>771</v>
      </c>
      <c r="K80" t="s">
        <v>644</v>
      </c>
      <c r="L80" t="s">
        <v>645</v>
      </c>
      <c r="M80" t="s">
        <v>26069</v>
      </c>
      <c r="N80" t="s">
        <v>644</v>
      </c>
      <c r="O80" t="s">
        <v>647</v>
      </c>
      <c r="P80" t="s">
        <v>5</v>
      </c>
      <c r="Q80" t="s">
        <v>648</v>
      </c>
      <c r="R80" t="s">
        <v>645</v>
      </c>
      <c r="S80" t="s">
        <v>26070</v>
      </c>
      <c r="T80" t="s">
        <v>26069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26071</v>
      </c>
      <c r="F81">
        <v>100</v>
      </c>
      <c r="G81">
        <v>0</v>
      </c>
      <c r="H81" t="s">
        <v>641</v>
      </c>
      <c r="I81" t="s">
        <v>3083</v>
      </c>
      <c r="J81" t="s">
        <v>2936</v>
      </c>
      <c r="K81" t="s">
        <v>644</v>
      </c>
      <c r="L81" t="s">
        <v>645</v>
      </c>
      <c r="M81" t="s">
        <v>26072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26073</v>
      </c>
      <c r="T81" t="s">
        <v>26072</v>
      </c>
    </row>
    <row r="82" spans="1:20" x14ac:dyDescent="0.25">
      <c r="A82" t="s">
        <v>147</v>
      </c>
      <c r="B82" t="s">
        <v>148</v>
      </c>
      <c r="C82">
        <v>33.333333333333336</v>
      </c>
      <c r="D82">
        <v>3</v>
      </c>
      <c r="E82" t="s">
        <v>26074</v>
      </c>
      <c r="F82">
        <v>100</v>
      </c>
      <c r="G82">
        <v>0</v>
      </c>
      <c r="H82" t="s">
        <v>641</v>
      </c>
      <c r="I82" t="s">
        <v>26075</v>
      </c>
      <c r="J82" t="s">
        <v>766</v>
      </c>
      <c r="K82" t="s">
        <v>644</v>
      </c>
      <c r="L82" t="s">
        <v>645</v>
      </c>
      <c r="M82" t="s">
        <v>26076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26077</v>
      </c>
      <c r="T82" t="s">
        <v>26076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26078</v>
      </c>
      <c r="F83">
        <v>100</v>
      </c>
      <c r="G83">
        <v>0</v>
      </c>
      <c r="H83" t="s">
        <v>641</v>
      </c>
      <c r="I83" t="s">
        <v>26079</v>
      </c>
      <c r="J83" t="s">
        <v>847</v>
      </c>
      <c r="K83" t="s">
        <v>644</v>
      </c>
      <c r="L83" t="s">
        <v>645</v>
      </c>
      <c r="M83" t="s">
        <v>26076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26080</v>
      </c>
      <c r="T83" t="s">
        <v>26076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26081</v>
      </c>
      <c r="F84">
        <v>200</v>
      </c>
      <c r="G84">
        <v>0</v>
      </c>
      <c r="H84" t="s">
        <v>641</v>
      </c>
      <c r="I84" t="s">
        <v>26082</v>
      </c>
      <c r="J84" t="s">
        <v>690</v>
      </c>
      <c r="K84" t="s">
        <v>644</v>
      </c>
      <c r="L84" t="s">
        <v>645</v>
      </c>
      <c r="M84" t="s">
        <v>26083</v>
      </c>
      <c r="N84" t="s">
        <v>644</v>
      </c>
      <c r="O84" t="s">
        <v>732</v>
      </c>
      <c r="P84" t="s">
        <v>5</v>
      </c>
      <c r="Q84" t="s">
        <v>669</v>
      </c>
      <c r="R84" t="s">
        <v>645</v>
      </c>
      <c r="S84" t="s">
        <v>26084</v>
      </c>
      <c r="T84" t="s">
        <v>26083</v>
      </c>
    </row>
    <row r="85" spans="1:20" x14ac:dyDescent="0.25">
      <c r="A85" t="s">
        <v>241</v>
      </c>
      <c r="B85" t="s">
        <v>247</v>
      </c>
      <c r="C85">
        <v>139</v>
      </c>
      <c r="D85">
        <v>1</v>
      </c>
      <c r="E85" t="s">
        <v>26085</v>
      </c>
      <c r="F85">
        <v>215</v>
      </c>
      <c r="G85">
        <v>0</v>
      </c>
      <c r="H85" t="s">
        <v>2006</v>
      </c>
      <c r="I85" t="s">
        <v>26086</v>
      </c>
      <c r="J85" t="s">
        <v>26087</v>
      </c>
      <c r="K85" t="s">
        <v>7557</v>
      </c>
      <c r="L85" t="s">
        <v>26088</v>
      </c>
      <c r="M85" t="s">
        <v>26089</v>
      </c>
      <c r="N85" t="s">
        <v>2012</v>
      </c>
      <c r="O85" t="s">
        <v>2013</v>
      </c>
      <c r="P85" t="s">
        <v>1891</v>
      </c>
      <c r="Q85" t="s">
        <v>1892</v>
      </c>
      <c r="R85" t="s">
        <v>645</v>
      </c>
      <c r="S85" t="s">
        <v>26090</v>
      </c>
      <c r="T85" t="s">
        <v>26089</v>
      </c>
    </row>
    <row r="86" spans="1:20" x14ac:dyDescent="0.25">
      <c r="A86" t="s">
        <v>240</v>
      </c>
      <c r="B86" t="s">
        <v>246</v>
      </c>
      <c r="C86">
        <v>139</v>
      </c>
      <c r="D86">
        <v>1</v>
      </c>
      <c r="E86" t="s">
        <v>26085</v>
      </c>
      <c r="F86">
        <v>215</v>
      </c>
      <c r="G86">
        <v>0</v>
      </c>
      <c r="H86" t="s">
        <v>2006</v>
      </c>
      <c r="I86" t="s">
        <v>26086</v>
      </c>
      <c r="J86" t="s">
        <v>26087</v>
      </c>
      <c r="K86" t="s">
        <v>7557</v>
      </c>
      <c r="L86" t="s">
        <v>26088</v>
      </c>
      <c r="M86" t="s">
        <v>26089</v>
      </c>
      <c r="N86" t="s">
        <v>2012</v>
      </c>
      <c r="O86" t="s">
        <v>2013</v>
      </c>
      <c r="P86" t="s">
        <v>1891</v>
      </c>
      <c r="Q86" t="s">
        <v>1892</v>
      </c>
      <c r="R86" t="s">
        <v>645</v>
      </c>
      <c r="S86" t="s">
        <v>26090</v>
      </c>
      <c r="T86" t="s">
        <v>26089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26091</v>
      </c>
      <c r="F87">
        <v>100</v>
      </c>
      <c r="G87">
        <v>0</v>
      </c>
      <c r="H87" t="s">
        <v>641</v>
      </c>
      <c r="I87" t="s">
        <v>26092</v>
      </c>
      <c r="J87" t="s">
        <v>666</v>
      </c>
      <c r="K87" t="s">
        <v>644</v>
      </c>
      <c r="L87" t="s">
        <v>645</v>
      </c>
      <c r="M87" t="s">
        <v>26089</v>
      </c>
      <c r="N87" t="s">
        <v>644</v>
      </c>
      <c r="O87" t="s">
        <v>668</v>
      </c>
      <c r="P87" t="s">
        <v>5</v>
      </c>
      <c r="Q87" t="s">
        <v>669</v>
      </c>
      <c r="R87" t="s">
        <v>645</v>
      </c>
      <c r="S87" t="s">
        <v>26093</v>
      </c>
      <c r="T87" t="s">
        <v>26089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26094</v>
      </c>
      <c r="F88">
        <v>100</v>
      </c>
      <c r="G88">
        <v>0</v>
      </c>
      <c r="H88" t="s">
        <v>641</v>
      </c>
      <c r="I88" t="s">
        <v>26095</v>
      </c>
      <c r="J88" t="s">
        <v>694</v>
      </c>
      <c r="K88" t="s">
        <v>644</v>
      </c>
      <c r="L88" t="s">
        <v>645</v>
      </c>
      <c r="M88" t="s">
        <v>26096</v>
      </c>
      <c r="N88" t="s">
        <v>644</v>
      </c>
      <c r="O88" t="s">
        <v>732</v>
      </c>
      <c r="P88" t="s">
        <v>5</v>
      </c>
      <c r="Q88" t="s">
        <v>669</v>
      </c>
      <c r="R88" t="s">
        <v>645</v>
      </c>
      <c r="S88" t="s">
        <v>26097</v>
      </c>
      <c r="T88" t="s">
        <v>26096</v>
      </c>
    </row>
    <row r="89" spans="1:20" x14ac:dyDescent="0.25">
      <c r="A89" t="s">
        <v>147</v>
      </c>
      <c r="B89" t="s">
        <v>148</v>
      </c>
      <c r="C89">
        <v>65</v>
      </c>
      <c r="D89">
        <v>2</v>
      </c>
      <c r="E89" t="s">
        <v>26098</v>
      </c>
      <c r="F89">
        <v>70</v>
      </c>
      <c r="G89">
        <v>0</v>
      </c>
      <c r="H89" t="s">
        <v>641</v>
      </c>
      <c r="I89" t="s">
        <v>26099</v>
      </c>
      <c r="J89" t="s">
        <v>888</v>
      </c>
      <c r="K89" t="s">
        <v>644</v>
      </c>
      <c r="L89" t="s">
        <v>645</v>
      </c>
      <c r="M89" t="s">
        <v>26096</v>
      </c>
      <c r="N89" t="s">
        <v>644</v>
      </c>
      <c r="O89" t="s">
        <v>732</v>
      </c>
      <c r="P89" t="s">
        <v>5</v>
      </c>
      <c r="Q89" t="s">
        <v>669</v>
      </c>
      <c r="R89" t="s">
        <v>645</v>
      </c>
      <c r="S89" t="s">
        <v>26100</v>
      </c>
      <c r="T89" t="s">
        <v>26096</v>
      </c>
    </row>
    <row r="90" spans="1:20" x14ac:dyDescent="0.25">
      <c r="A90" t="s">
        <v>147</v>
      </c>
      <c r="B90" t="s">
        <v>148</v>
      </c>
      <c r="C90">
        <v>65</v>
      </c>
      <c r="D90">
        <v>5</v>
      </c>
      <c r="E90" t="s">
        <v>26101</v>
      </c>
      <c r="F90">
        <v>175</v>
      </c>
      <c r="G90">
        <v>0</v>
      </c>
      <c r="H90" t="s">
        <v>641</v>
      </c>
      <c r="I90" t="s">
        <v>26102</v>
      </c>
      <c r="J90" t="s">
        <v>942</v>
      </c>
      <c r="K90" t="s">
        <v>644</v>
      </c>
      <c r="L90" t="s">
        <v>645</v>
      </c>
      <c r="M90" t="s">
        <v>26096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26103</v>
      </c>
      <c r="T90" t="s">
        <v>26096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26104</v>
      </c>
      <c r="F91">
        <v>110</v>
      </c>
      <c r="G91">
        <v>10</v>
      </c>
      <c r="H91" t="s">
        <v>641</v>
      </c>
      <c r="I91" t="s">
        <v>26105</v>
      </c>
      <c r="J91" t="s">
        <v>981</v>
      </c>
      <c r="K91" t="s">
        <v>644</v>
      </c>
      <c r="L91" t="s">
        <v>645</v>
      </c>
      <c r="M91" t="s">
        <v>26106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26107</v>
      </c>
      <c r="T91" t="s">
        <v>26106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26108</v>
      </c>
      <c r="F92">
        <v>200</v>
      </c>
      <c r="G92">
        <v>0</v>
      </c>
      <c r="H92" t="s">
        <v>641</v>
      </c>
      <c r="I92" t="s">
        <v>26109</v>
      </c>
      <c r="J92" t="s">
        <v>708</v>
      </c>
      <c r="K92" t="s">
        <v>644</v>
      </c>
      <c r="L92" t="s">
        <v>645</v>
      </c>
      <c r="M92" t="s">
        <v>26110</v>
      </c>
      <c r="N92" t="s">
        <v>644</v>
      </c>
      <c r="O92" t="s">
        <v>668</v>
      </c>
      <c r="P92" t="s">
        <v>5</v>
      </c>
      <c r="Q92" t="s">
        <v>669</v>
      </c>
      <c r="R92" t="s">
        <v>645</v>
      </c>
      <c r="S92" t="s">
        <v>26111</v>
      </c>
      <c r="T92" t="s">
        <v>26110</v>
      </c>
    </row>
    <row r="93" spans="1:20" x14ac:dyDescent="0.25">
      <c r="A93" t="s">
        <v>147</v>
      </c>
      <c r="B93" t="s">
        <v>148</v>
      </c>
      <c r="C93">
        <v>37.5</v>
      </c>
      <c r="D93">
        <v>8</v>
      </c>
      <c r="E93" t="s">
        <v>26112</v>
      </c>
      <c r="F93">
        <v>280</v>
      </c>
      <c r="G93">
        <v>0</v>
      </c>
      <c r="H93" t="s">
        <v>729</v>
      </c>
      <c r="I93" t="s">
        <v>26113</v>
      </c>
      <c r="J93" t="s">
        <v>2629</v>
      </c>
      <c r="K93" t="s">
        <v>644</v>
      </c>
      <c r="L93" t="s">
        <v>645</v>
      </c>
      <c r="M93" t="s">
        <v>26110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26114</v>
      </c>
      <c r="T93" t="s">
        <v>26110</v>
      </c>
    </row>
    <row r="94" spans="1:20" x14ac:dyDescent="0.25">
      <c r="A94" t="s">
        <v>147</v>
      </c>
      <c r="B94" t="s">
        <v>148</v>
      </c>
      <c r="C94">
        <v>50</v>
      </c>
      <c r="D94">
        <v>12</v>
      </c>
      <c r="E94" t="s">
        <v>26115</v>
      </c>
      <c r="F94">
        <v>400</v>
      </c>
      <c r="G94">
        <v>0</v>
      </c>
      <c r="H94" t="s">
        <v>641</v>
      </c>
      <c r="I94" t="s">
        <v>8723</v>
      </c>
      <c r="J94" t="s">
        <v>847</v>
      </c>
      <c r="K94" t="s">
        <v>644</v>
      </c>
      <c r="L94" t="s">
        <v>645</v>
      </c>
      <c r="M94" t="s">
        <v>26116</v>
      </c>
      <c r="N94" t="s">
        <v>644</v>
      </c>
      <c r="O94" t="s">
        <v>647</v>
      </c>
      <c r="P94" t="s">
        <v>5</v>
      </c>
      <c r="Q94" t="s">
        <v>648</v>
      </c>
      <c r="R94" t="s">
        <v>8724</v>
      </c>
      <c r="S94" t="s">
        <v>26117</v>
      </c>
      <c r="T94" t="s">
        <v>26118</v>
      </c>
    </row>
    <row r="95" spans="1:20" x14ac:dyDescent="0.25">
      <c r="A95" t="s">
        <v>22</v>
      </c>
      <c r="B95" t="s">
        <v>27</v>
      </c>
      <c r="C95">
        <v>120</v>
      </c>
      <c r="D95">
        <v>2</v>
      </c>
      <c r="E95" t="s">
        <v>26119</v>
      </c>
      <c r="F95">
        <v>278</v>
      </c>
      <c r="G95">
        <v>0</v>
      </c>
      <c r="H95" t="s">
        <v>641</v>
      </c>
      <c r="I95" t="s">
        <v>26120</v>
      </c>
      <c r="J95" t="s">
        <v>915</v>
      </c>
      <c r="K95" t="s">
        <v>644</v>
      </c>
      <c r="L95" t="s">
        <v>645</v>
      </c>
      <c r="M95" t="s">
        <v>26121</v>
      </c>
      <c r="N95" t="s">
        <v>644</v>
      </c>
      <c r="O95" t="s">
        <v>668</v>
      </c>
      <c r="P95" t="s">
        <v>5</v>
      </c>
      <c r="Q95" t="s">
        <v>669</v>
      </c>
      <c r="R95" t="s">
        <v>645</v>
      </c>
      <c r="S95" t="s">
        <v>26122</v>
      </c>
      <c r="T95" t="s">
        <v>26121</v>
      </c>
    </row>
    <row r="96" spans="1:20" x14ac:dyDescent="0.25">
      <c r="A96" t="s">
        <v>72</v>
      </c>
      <c r="B96" t="s">
        <v>3385</v>
      </c>
      <c r="C96">
        <v>120</v>
      </c>
      <c r="D96">
        <v>1</v>
      </c>
      <c r="E96" t="s">
        <v>26119</v>
      </c>
      <c r="F96">
        <v>278</v>
      </c>
      <c r="G96">
        <v>0</v>
      </c>
      <c r="H96" t="s">
        <v>641</v>
      </c>
      <c r="I96" t="s">
        <v>26120</v>
      </c>
      <c r="J96" t="s">
        <v>915</v>
      </c>
      <c r="K96" t="s">
        <v>644</v>
      </c>
      <c r="L96" t="s">
        <v>645</v>
      </c>
      <c r="M96" t="s">
        <v>26121</v>
      </c>
      <c r="N96" t="s">
        <v>644</v>
      </c>
      <c r="O96" t="s">
        <v>668</v>
      </c>
      <c r="P96" t="s">
        <v>5</v>
      </c>
      <c r="Q96" t="s">
        <v>669</v>
      </c>
      <c r="R96" t="s">
        <v>645</v>
      </c>
      <c r="S96" t="s">
        <v>26122</v>
      </c>
      <c r="T96" t="s">
        <v>26121</v>
      </c>
    </row>
    <row r="97" spans="1:20" x14ac:dyDescent="0.25">
      <c r="A97" t="s">
        <v>99</v>
      </c>
      <c r="B97" t="s">
        <v>100</v>
      </c>
      <c r="C97">
        <v>10</v>
      </c>
      <c r="D97">
        <v>100</v>
      </c>
      <c r="E97" t="s">
        <v>26123</v>
      </c>
      <c r="F97">
        <v>995</v>
      </c>
      <c r="G97">
        <v>0</v>
      </c>
      <c r="H97" t="s">
        <v>673</v>
      </c>
      <c r="I97" t="s">
        <v>11417</v>
      </c>
      <c r="J97" t="s">
        <v>26124</v>
      </c>
      <c r="K97" t="s">
        <v>5737</v>
      </c>
      <c r="L97" t="s">
        <v>7724</v>
      </c>
      <c r="M97" t="s">
        <v>26125</v>
      </c>
      <c r="N97" t="s">
        <v>644</v>
      </c>
      <c r="O97" t="s">
        <v>679</v>
      </c>
      <c r="P97" t="s">
        <v>26</v>
      </c>
      <c r="Q97" t="s">
        <v>680</v>
      </c>
      <c r="R97" t="s">
        <v>645</v>
      </c>
      <c r="S97" t="s">
        <v>26126</v>
      </c>
      <c r="T97" t="s">
        <v>26127</v>
      </c>
    </row>
    <row r="98" spans="1:20" x14ac:dyDescent="0.25">
      <c r="A98" t="s">
        <v>77</v>
      </c>
      <c r="B98" t="s">
        <v>78</v>
      </c>
      <c r="C98">
        <v>40</v>
      </c>
      <c r="D98">
        <v>1</v>
      </c>
      <c r="E98" t="s">
        <v>26128</v>
      </c>
      <c r="F98">
        <v>40</v>
      </c>
      <c r="G98">
        <v>0</v>
      </c>
      <c r="H98" t="s">
        <v>673</v>
      </c>
      <c r="I98" t="s">
        <v>26129</v>
      </c>
      <c r="J98" t="s">
        <v>26130</v>
      </c>
      <c r="K98" t="s">
        <v>26131</v>
      </c>
      <c r="L98" t="s">
        <v>21831</v>
      </c>
      <c r="M98" t="s">
        <v>26132</v>
      </c>
      <c r="N98" t="s">
        <v>644</v>
      </c>
      <c r="O98" t="s">
        <v>679</v>
      </c>
      <c r="P98" t="s">
        <v>26</v>
      </c>
      <c r="Q98" t="s">
        <v>680</v>
      </c>
      <c r="R98" t="s">
        <v>645</v>
      </c>
      <c r="S98" t="s">
        <v>26133</v>
      </c>
      <c r="T98" t="s">
        <v>26134</v>
      </c>
    </row>
    <row r="99" spans="1:20" x14ac:dyDescent="0.25">
      <c r="A99" t="s">
        <v>14</v>
      </c>
      <c r="B99" t="s">
        <v>15</v>
      </c>
      <c r="C99">
        <v>60</v>
      </c>
      <c r="D99">
        <v>1</v>
      </c>
      <c r="E99" t="s">
        <v>26135</v>
      </c>
      <c r="F99">
        <v>55</v>
      </c>
      <c r="G99">
        <v>0</v>
      </c>
      <c r="H99" t="s">
        <v>673</v>
      </c>
      <c r="I99" t="s">
        <v>21145</v>
      </c>
      <c r="J99" t="s">
        <v>26136</v>
      </c>
      <c r="K99" t="s">
        <v>7242</v>
      </c>
      <c r="L99" t="s">
        <v>1302</v>
      </c>
      <c r="M99" t="s">
        <v>26137</v>
      </c>
      <c r="N99" t="s">
        <v>644</v>
      </c>
      <c r="O99" t="s">
        <v>679</v>
      </c>
      <c r="P99" t="s">
        <v>26</v>
      </c>
      <c r="Q99" t="s">
        <v>680</v>
      </c>
      <c r="R99" t="s">
        <v>645</v>
      </c>
      <c r="S99" t="s">
        <v>26138</v>
      </c>
      <c r="T99" t="s">
        <v>26134</v>
      </c>
    </row>
    <row r="100" spans="1:20" x14ac:dyDescent="0.25">
      <c r="A100" t="s">
        <v>101</v>
      </c>
      <c r="B100" t="s">
        <v>74</v>
      </c>
      <c r="C100">
        <v>120</v>
      </c>
      <c r="D100">
        <v>2</v>
      </c>
      <c r="E100" t="s">
        <v>26139</v>
      </c>
      <c r="F100">
        <v>178</v>
      </c>
      <c r="G100">
        <v>0</v>
      </c>
      <c r="H100" t="s">
        <v>641</v>
      </c>
      <c r="I100" t="s">
        <v>26140</v>
      </c>
      <c r="J100" t="s">
        <v>935</v>
      </c>
      <c r="K100" t="s">
        <v>644</v>
      </c>
      <c r="L100" t="s">
        <v>645</v>
      </c>
      <c r="M100" t="s">
        <v>26141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26142</v>
      </c>
      <c r="T100" t="s">
        <v>26141</v>
      </c>
    </row>
    <row r="101" spans="1:20" x14ac:dyDescent="0.25">
      <c r="A101" t="s">
        <v>147</v>
      </c>
      <c r="B101" t="s">
        <v>148</v>
      </c>
      <c r="C101">
        <v>50</v>
      </c>
      <c r="D101">
        <v>6</v>
      </c>
      <c r="E101" t="s">
        <v>26143</v>
      </c>
      <c r="F101">
        <v>200</v>
      </c>
      <c r="G101">
        <v>0</v>
      </c>
      <c r="H101" t="s">
        <v>641</v>
      </c>
      <c r="I101" t="s">
        <v>26144</v>
      </c>
      <c r="J101" t="s">
        <v>989</v>
      </c>
      <c r="K101" t="s">
        <v>644</v>
      </c>
      <c r="L101" t="s">
        <v>645</v>
      </c>
      <c r="M101" t="s">
        <v>26145</v>
      </c>
      <c r="N101" t="s">
        <v>644</v>
      </c>
      <c r="O101" t="s">
        <v>668</v>
      </c>
      <c r="P101" t="s">
        <v>5</v>
      </c>
      <c r="Q101" t="s">
        <v>669</v>
      </c>
      <c r="R101" t="s">
        <v>645</v>
      </c>
      <c r="S101" t="s">
        <v>26146</v>
      </c>
      <c r="T101" t="s">
        <v>26145</v>
      </c>
    </row>
    <row r="102" spans="1:20" x14ac:dyDescent="0.25">
      <c r="A102" t="s">
        <v>22</v>
      </c>
      <c r="B102" t="s">
        <v>27</v>
      </c>
      <c r="C102">
        <v>120</v>
      </c>
      <c r="D102">
        <v>1</v>
      </c>
      <c r="E102" t="s">
        <v>26147</v>
      </c>
      <c r="F102">
        <v>79</v>
      </c>
      <c r="G102">
        <v>0</v>
      </c>
      <c r="H102" t="s">
        <v>641</v>
      </c>
      <c r="I102" t="s">
        <v>26148</v>
      </c>
      <c r="J102" t="s">
        <v>694</v>
      </c>
      <c r="K102" t="s">
        <v>644</v>
      </c>
      <c r="L102" t="s">
        <v>645</v>
      </c>
      <c r="M102" t="s">
        <v>26149</v>
      </c>
      <c r="N102" t="s">
        <v>644</v>
      </c>
      <c r="O102" t="s">
        <v>726</v>
      </c>
      <c r="P102" t="s">
        <v>5</v>
      </c>
      <c r="Q102" t="s">
        <v>648</v>
      </c>
      <c r="R102" t="s">
        <v>645</v>
      </c>
      <c r="S102" t="s">
        <v>26150</v>
      </c>
      <c r="T102" t="s">
        <v>26149</v>
      </c>
    </row>
    <row r="103" spans="1:20" x14ac:dyDescent="0.25">
      <c r="A103" t="s">
        <v>22</v>
      </c>
      <c r="B103" t="s">
        <v>27</v>
      </c>
      <c r="C103">
        <v>120</v>
      </c>
      <c r="D103">
        <v>1</v>
      </c>
      <c r="E103" t="s">
        <v>26151</v>
      </c>
      <c r="F103">
        <v>79</v>
      </c>
      <c r="G103">
        <v>0</v>
      </c>
      <c r="H103" t="s">
        <v>641</v>
      </c>
      <c r="I103" t="s">
        <v>6066</v>
      </c>
      <c r="J103" t="s">
        <v>685</v>
      </c>
      <c r="K103" t="s">
        <v>644</v>
      </c>
      <c r="L103" t="s">
        <v>645</v>
      </c>
      <c r="M103" t="s">
        <v>26152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26153</v>
      </c>
      <c r="T103" t="s">
        <v>26152</v>
      </c>
    </row>
    <row r="104" spans="1:20" x14ac:dyDescent="0.25">
      <c r="A104" t="s">
        <v>22</v>
      </c>
      <c r="B104" t="s">
        <v>27</v>
      </c>
      <c r="C104">
        <v>120</v>
      </c>
      <c r="D104">
        <v>3</v>
      </c>
      <c r="E104" t="s">
        <v>26154</v>
      </c>
      <c r="F104">
        <v>237</v>
      </c>
      <c r="G104">
        <v>0</v>
      </c>
      <c r="H104" t="s">
        <v>641</v>
      </c>
      <c r="I104" t="s">
        <v>12302</v>
      </c>
      <c r="J104" t="s">
        <v>724</v>
      </c>
      <c r="K104" t="s">
        <v>644</v>
      </c>
      <c r="L104" t="s">
        <v>645</v>
      </c>
      <c r="M104" t="s">
        <v>26155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26156</v>
      </c>
      <c r="T104" t="s">
        <v>26155</v>
      </c>
    </row>
    <row r="105" spans="1:20" x14ac:dyDescent="0.25">
      <c r="A105" t="s">
        <v>147</v>
      </c>
      <c r="B105" t="s">
        <v>148</v>
      </c>
      <c r="C105">
        <v>50</v>
      </c>
      <c r="D105">
        <v>6</v>
      </c>
      <c r="E105" t="s">
        <v>26157</v>
      </c>
      <c r="F105">
        <v>200</v>
      </c>
      <c r="G105">
        <v>0</v>
      </c>
      <c r="H105" t="s">
        <v>641</v>
      </c>
      <c r="I105" t="s">
        <v>26158</v>
      </c>
      <c r="J105" t="s">
        <v>989</v>
      </c>
      <c r="K105" t="s">
        <v>644</v>
      </c>
      <c r="L105" t="s">
        <v>645</v>
      </c>
      <c r="M105" t="s">
        <v>26155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26159</v>
      </c>
      <c r="T105" t="s">
        <v>26155</v>
      </c>
    </row>
    <row r="106" spans="1:20" x14ac:dyDescent="0.25">
      <c r="A106" t="s">
        <v>101</v>
      </c>
      <c r="B106" t="s">
        <v>74</v>
      </c>
      <c r="C106">
        <v>120</v>
      </c>
      <c r="D106">
        <v>2</v>
      </c>
      <c r="E106" t="s">
        <v>26160</v>
      </c>
      <c r="F106">
        <v>158</v>
      </c>
      <c r="G106">
        <v>0</v>
      </c>
      <c r="H106" t="s">
        <v>641</v>
      </c>
      <c r="I106" t="s">
        <v>26161</v>
      </c>
      <c r="J106" t="s">
        <v>981</v>
      </c>
      <c r="K106" t="s">
        <v>644</v>
      </c>
      <c r="L106" t="s">
        <v>645</v>
      </c>
      <c r="M106" t="s">
        <v>26162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26163</v>
      </c>
      <c r="T106" t="s">
        <v>26162</v>
      </c>
    </row>
    <row r="107" spans="1:20" x14ac:dyDescent="0.25">
      <c r="A107" t="s">
        <v>101</v>
      </c>
      <c r="B107" t="s">
        <v>74</v>
      </c>
      <c r="C107">
        <v>120</v>
      </c>
      <c r="D107">
        <v>1</v>
      </c>
      <c r="E107" t="s">
        <v>26164</v>
      </c>
      <c r="F107">
        <v>117</v>
      </c>
      <c r="G107">
        <v>38</v>
      </c>
      <c r="H107" t="s">
        <v>641</v>
      </c>
      <c r="I107" t="s">
        <v>26165</v>
      </c>
      <c r="J107" t="s">
        <v>1668</v>
      </c>
      <c r="K107" t="s">
        <v>644</v>
      </c>
      <c r="L107" t="s">
        <v>645</v>
      </c>
      <c r="M107" t="s">
        <v>26166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26167</v>
      </c>
      <c r="T107" t="s">
        <v>26166</v>
      </c>
    </row>
    <row r="108" spans="1:20" x14ac:dyDescent="0.25">
      <c r="A108" t="s">
        <v>101</v>
      </c>
      <c r="B108" t="s">
        <v>74</v>
      </c>
      <c r="C108">
        <v>120</v>
      </c>
      <c r="D108">
        <v>3</v>
      </c>
      <c r="E108" t="s">
        <v>26168</v>
      </c>
      <c r="F108">
        <v>237</v>
      </c>
      <c r="G108">
        <v>0</v>
      </c>
      <c r="H108" t="s">
        <v>641</v>
      </c>
      <c r="I108" t="s">
        <v>26169</v>
      </c>
      <c r="J108" t="s">
        <v>1292</v>
      </c>
      <c r="K108" t="s">
        <v>644</v>
      </c>
      <c r="L108" t="s">
        <v>645</v>
      </c>
      <c r="M108" t="s">
        <v>26170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26171</v>
      </c>
      <c r="T108" t="s">
        <v>26170</v>
      </c>
    </row>
    <row r="109" spans="1:20" x14ac:dyDescent="0.25">
      <c r="A109" t="s">
        <v>101</v>
      </c>
      <c r="B109" t="s">
        <v>74</v>
      </c>
      <c r="C109">
        <v>120</v>
      </c>
      <c r="D109">
        <v>1</v>
      </c>
      <c r="E109" t="s">
        <v>26172</v>
      </c>
      <c r="F109">
        <v>79</v>
      </c>
      <c r="G109">
        <v>0</v>
      </c>
      <c r="H109" t="s">
        <v>641</v>
      </c>
      <c r="I109" t="s">
        <v>26173</v>
      </c>
      <c r="J109" t="s">
        <v>1840</v>
      </c>
      <c r="K109" t="s">
        <v>644</v>
      </c>
      <c r="L109" t="s">
        <v>645</v>
      </c>
      <c r="M109" t="s">
        <v>26174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26175</v>
      </c>
      <c r="T109" t="s">
        <v>26174</v>
      </c>
    </row>
    <row r="110" spans="1:20" x14ac:dyDescent="0.25">
      <c r="A110" t="s">
        <v>101</v>
      </c>
      <c r="B110" t="s">
        <v>74</v>
      </c>
      <c r="C110">
        <v>120</v>
      </c>
      <c r="D110">
        <v>1</v>
      </c>
      <c r="E110" t="s">
        <v>26176</v>
      </c>
      <c r="F110">
        <v>79</v>
      </c>
      <c r="G110">
        <v>0</v>
      </c>
      <c r="H110" t="s">
        <v>641</v>
      </c>
      <c r="I110" t="s">
        <v>26177</v>
      </c>
      <c r="J110" t="s">
        <v>981</v>
      </c>
      <c r="K110" t="s">
        <v>644</v>
      </c>
      <c r="L110" t="s">
        <v>645</v>
      </c>
      <c r="M110" t="s">
        <v>26174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26178</v>
      </c>
      <c r="T110" t="s">
        <v>26174</v>
      </c>
    </row>
    <row r="111" spans="1:20" x14ac:dyDescent="0.25">
      <c r="A111" t="s">
        <v>101</v>
      </c>
      <c r="B111" t="s">
        <v>74</v>
      </c>
      <c r="C111">
        <v>120</v>
      </c>
      <c r="D111">
        <v>1</v>
      </c>
      <c r="E111" t="s">
        <v>26179</v>
      </c>
      <c r="F111">
        <v>79</v>
      </c>
      <c r="G111">
        <v>0</v>
      </c>
      <c r="H111" t="s">
        <v>641</v>
      </c>
      <c r="I111" t="s">
        <v>26180</v>
      </c>
      <c r="J111" t="s">
        <v>1520</v>
      </c>
      <c r="K111" t="s">
        <v>644</v>
      </c>
      <c r="L111" t="s">
        <v>645</v>
      </c>
      <c r="M111" t="s">
        <v>26174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26181</v>
      </c>
      <c r="T111" t="s">
        <v>26174</v>
      </c>
    </row>
    <row r="112" spans="1:20" x14ac:dyDescent="0.25">
      <c r="A112" t="s">
        <v>101</v>
      </c>
      <c r="B112" t="s">
        <v>74</v>
      </c>
      <c r="C112">
        <v>120</v>
      </c>
      <c r="D112">
        <v>1</v>
      </c>
      <c r="E112" t="s">
        <v>26182</v>
      </c>
      <c r="F112">
        <v>79</v>
      </c>
      <c r="G112">
        <v>0</v>
      </c>
      <c r="H112" t="s">
        <v>641</v>
      </c>
      <c r="I112" t="s">
        <v>26183</v>
      </c>
      <c r="J112" t="s">
        <v>666</v>
      </c>
      <c r="K112" t="s">
        <v>644</v>
      </c>
      <c r="L112" t="s">
        <v>645</v>
      </c>
      <c r="M112" t="s">
        <v>26174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26184</v>
      </c>
      <c r="T112" t="s">
        <v>26174</v>
      </c>
    </row>
    <row r="113" spans="1:20" x14ac:dyDescent="0.25">
      <c r="A113" t="s">
        <v>101</v>
      </c>
      <c r="B113" t="s">
        <v>74</v>
      </c>
      <c r="C113">
        <v>120</v>
      </c>
      <c r="D113">
        <v>3</v>
      </c>
      <c r="E113" t="s">
        <v>26185</v>
      </c>
      <c r="F113">
        <v>237</v>
      </c>
      <c r="G113">
        <v>0</v>
      </c>
      <c r="H113" t="s">
        <v>641</v>
      </c>
      <c r="I113" t="s">
        <v>2853</v>
      </c>
      <c r="J113" t="s">
        <v>666</v>
      </c>
      <c r="K113" t="s">
        <v>644</v>
      </c>
      <c r="L113" t="s">
        <v>645</v>
      </c>
      <c r="M113" t="s">
        <v>26174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26186</v>
      </c>
      <c r="T113" t="s">
        <v>26174</v>
      </c>
    </row>
    <row r="114" spans="1:20" x14ac:dyDescent="0.25">
      <c r="A114" t="s">
        <v>101</v>
      </c>
      <c r="B114" t="s">
        <v>74</v>
      </c>
      <c r="C114">
        <v>120</v>
      </c>
      <c r="D114">
        <v>1</v>
      </c>
      <c r="E114" t="s">
        <v>26187</v>
      </c>
      <c r="F114">
        <v>79</v>
      </c>
      <c r="G114">
        <v>0</v>
      </c>
      <c r="H114" t="s">
        <v>641</v>
      </c>
      <c r="I114" t="s">
        <v>26188</v>
      </c>
      <c r="J114" t="s">
        <v>736</v>
      </c>
      <c r="K114" t="s">
        <v>644</v>
      </c>
      <c r="L114" t="s">
        <v>645</v>
      </c>
      <c r="M114" t="s">
        <v>26174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26189</v>
      </c>
      <c r="T114" t="s">
        <v>26174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26190</v>
      </c>
      <c r="F115">
        <v>200</v>
      </c>
      <c r="G115">
        <v>0</v>
      </c>
      <c r="H115" t="s">
        <v>641</v>
      </c>
      <c r="I115" t="s">
        <v>26191</v>
      </c>
      <c r="J115" t="s">
        <v>708</v>
      </c>
      <c r="K115" t="s">
        <v>644</v>
      </c>
      <c r="L115" t="s">
        <v>645</v>
      </c>
      <c r="M115" t="s">
        <v>26192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26193</v>
      </c>
      <c r="T115" t="s">
        <v>26192</v>
      </c>
    </row>
    <row r="116" spans="1:20" x14ac:dyDescent="0.25">
      <c r="A116" t="s">
        <v>241</v>
      </c>
      <c r="B116" t="s">
        <v>247</v>
      </c>
      <c r="C116">
        <v>139</v>
      </c>
      <c r="D116">
        <v>1</v>
      </c>
      <c r="E116" t="s">
        <v>26194</v>
      </c>
      <c r="F116">
        <v>108.99</v>
      </c>
      <c r="G116">
        <v>0</v>
      </c>
      <c r="H116" t="s">
        <v>641</v>
      </c>
      <c r="I116" t="s">
        <v>7071</v>
      </c>
      <c r="J116" t="s">
        <v>796</v>
      </c>
      <c r="K116" t="s">
        <v>644</v>
      </c>
      <c r="L116" t="s">
        <v>645</v>
      </c>
      <c r="M116" t="s">
        <v>26195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26196</v>
      </c>
      <c r="T116" t="s">
        <v>26195</v>
      </c>
    </row>
    <row r="117" spans="1:20" x14ac:dyDescent="0.25">
      <c r="A117" t="s">
        <v>147</v>
      </c>
      <c r="B117" t="s">
        <v>148</v>
      </c>
      <c r="C117">
        <v>65</v>
      </c>
      <c r="D117">
        <v>1</v>
      </c>
      <c r="E117" t="s">
        <v>26197</v>
      </c>
      <c r="F117">
        <v>35</v>
      </c>
      <c r="G117">
        <v>0</v>
      </c>
      <c r="H117" t="s">
        <v>641</v>
      </c>
      <c r="I117" t="s">
        <v>26198</v>
      </c>
      <c r="J117" t="s">
        <v>834</v>
      </c>
      <c r="K117" t="s">
        <v>644</v>
      </c>
      <c r="L117" t="s">
        <v>645</v>
      </c>
      <c r="M117" t="s">
        <v>26199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26200</v>
      </c>
      <c r="T117" t="s">
        <v>26199</v>
      </c>
    </row>
    <row r="118" spans="1:20" x14ac:dyDescent="0.25">
      <c r="A118" t="s">
        <v>147</v>
      </c>
      <c r="B118" t="s">
        <v>148</v>
      </c>
      <c r="C118">
        <v>65</v>
      </c>
      <c r="D118">
        <v>2</v>
      </c>
      <c r="E118" t="s">
        <v>26201</v>
      </c>
      <c r="F118">
        <v>70</v>
      </c>
      <c r="G118">
        <v>0</v>
      </c>
      <c r="H118" t="s">
        <v>641</v>
      </c>
      <c r="I118" t="s">
        <v>9546</v>
      </c>
      <c r="J118" t="s">
        <v>1549</v>
      </c>
      <c r="K118" t="s">
        <v>644</v>
      </c>
      <c r="L118" t="s">
        <v>645</v>
      </c>
      <c r="M118" t="s">
        <v>26202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26203</v>
      </c>
      <c r="T118" t="s">
        <v>26202</v>
      </c>
    </row>
    <row r="119" spans="1:20" x14ac:dyDescent="0.25">
      <c r="A119" t="s">
        <v>147</v>
      </c>
      <c r="B119" t="s">
        <v>148</v>
      </c>
      <c r="C119">
        <v>65</v>
      </c>
      <c r="D119">
        <v>4</v>
      </c>
      <c r="E119" t="s">
        <v>26204</v>
      </c>
      <c r="F119">
        <v>140</v>
      </c>
      <c r="G119">
        <v>0</v>
      </c>
      <c r="H119" t="s">
        <v>641</v>
      </c>
      <c r="I119" t="s">
        <v>26205</v>
      </c>
      <c r="J119" t="s">
        <v>685</v>
      </c>
      <c r="K119" t="s">
        <v>644</v>
      </c>
      <c r="L119" t="s">
        <v>645</v>
      </c>
      <c r="M119" t="s">
        <v>26202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26206</v>
      </c>
      <c r="T119" t="s">
        <v>26202</v>
      </c>
    </row>
    <row r="120" spans="1:20" x14ac:dyDescent="0.25">
      <c r="A120" t="s">
        <v>147</v>
      </c>
      <c r="B120" t="s">
        <v>148</v>
      </c>
      <c r="C120">
        <v>65</v>
      </c>
      <c r="D120">
        <v>2</v>
      </c>
      <c r="E120" t="s">
        <v>26207</v>
      </c>
      <c r="F120">
        <v>70</v>
      </c>
      <c r="G120">
        <v>0</v>
      </c>
      <c r="H120" t="s">
        <v>641</v>
      </c>
      <c r="I120" t="s">
        <v>645</v>
      </c>
      <c r="J120" t="s">
        <v>645</v>
      </c>
      <c r="K120" t="s">
        <v>644</v>
      </c>
      <c r="L120" t="s">
        <v>645</v>
      </c>
      <c r="M120" t="s">
        <v>644</v>
      </c>
      <c r="N120" t="s">
        <v>644</v>
      </c>
      <c r="O120" t="s">
        <v>11091</v>
      </c>
      <c r="P120" t="s">
        <v>5</v>
      </c>
      <c r="Q120" t="s">
        <v>644</v>
      </c>
      <c r="R120" t="s">
        <v>645</v>
      </c>
      <c r="S120" t="s">
        <v>644</v>
      </c>
      <c r="T120" t="s">
        <v>26202</v>
      </c>
    </row>
    <row r="121" spans="1:20" x14ac:dyDescent="0.25">
      <c r="A121" t="s">
        <v>147</v>
      </c>
      <c r="B121" t="s">
        <v>148</v>
      </c>
      <c r="C121">
        <v>65</v>
      </c>
      <c r="D121">
        <v>1</v>
      </c>
      <c r="E121" t="s">
        <v>26208</v>
      </c>
      <c r="F121">
        <v>35</v>
      </c>
      <c r="G121">
        <v>0</v>
      </c>
      <c r="H121" t="s">
        <v>641</v>
      </c>
      <c r="I121" t="s">
        <v>26209</v>
      </c>
      <c r="J121" t="s">
        <v>981</v>
      </c>
      <c r="K121" t="s">
        <v>644</v>
      </c>
      <c r="L121" t="s">
        <v>645</v>
      </c>
      <c r="M121" t="s">
        <v>26210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26211</v>
      </c>
      <c r="T121" t="s">
        <v>26210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26212</v>
      </c>
      <c r="F122">
        <v>100</v>
      </c>
      <c r="G122">
        <v>0</v>
      </c>
      <c r="H122" t="s">
        <v>641</v>
      </c>
      <c r="I122" t="s">
        <v>26213</v>
      </c>
      <c r="J122" t="s">
        <v>1126</v>
      </c>
      <c r="K122" t="s">
        <v>644</v>
      </c>
      <c r="L122" t="s">
        <v>645</v>
      </c>
      <c r="M122" t="s">
        <v>26214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26215</v>
      </c>
      <c r="T122" t="s">
        <v>26216</v>
      </c>
    </row>
    <row r="123" spans="1:20" x14ac:dyDescent="0.25">
      <c r="A123" t="s">
        <v>101</v>
      </c>
      <c r="B123" t="s">
        <v>74</v>
      </c>
      <c r="C123">
        <v>78</v>
      </c>
      <c r="D123">
        <v>3</v>
      </c>
      <c r="E123" t="s">
        <v>26217</v>
      </c>
      <c r="F123">
        <v>234</v>
      </c>
      <c r="G123">
        <v>0</v>
      </c>
      <c r="H123" t="s">
        <v>673</v>
      </c>
      <c r="I123" t="s">
        <v>17313</v>
      </c>
      <c r="J123" t="s">
        <v>26218</v>
      </c>
      <c r="K123" t="s">
        <v>6102</v>
      </c>
      <c r="L123" t="s">
        <v>8531</v>
      </c>
      <c r="M123" t="s">
        <v>26214</v>
      </c>
      <c r="N123" t="s">
        <v>644</v>
      </c>
      <c r="O123" t="s">
        <v>679</v>
      </c>
      <c r="P123" t="s">
        <v>26</v>
      </c>
      <c r="Q123" t="s">
        <v>680</v>
      </c>
      <c r="R123" t="s">
        <v>645</v>
      </c>
      <c r="S123" t="s">
        <v>26219</v>
      </c>
      <c r="T123" t="s">
        <v>26214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6</v>
      </c>
      <c r="E124" t="s">
        <v>26220</v>
      </c>
      <c r="F124">
        <v>200</v>
      </c>
      <c r="G124">
        <v>0</v>
      </c>
      <c r="H124" t="s">
        <v>641</v>
      </c>
      <c r="I124" t="s">
        <v>26221</v>
      </c>
      <c r="J124" t="s">
        <v>1520</v>
      </c>
      <c r="K124" t="s">
        <v>644</v>
      </c>
      <c r="L124" t="s">
        <v>645</v>
      </c>
      <c r="M124" t="s">
        <v>26222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26223</v>
      </c>
      <c r="T124" t="s">
        <v>26224</v>
      </c>
    </row>
    <row r="125" spans="1:20" x14ac:dyDescent="0.25">
      <c r="A125" t="s">
        <v>239</v>
      </c>
      <c r="B125" t="s">
        <v>245</v>
      </c>
      <c r="C125">
        <v>139</v>
      </c>
      <c r="D125">
        <v>1</v>
      </c>
      <c r="E125" t="s">
        <v>26225</v>
      </c>
      <c r="F125">
        <v>108.99</v>
      </c>
      <c r="G125">
        <v>0</v>
      </c>
      <c r="H125" t="s">
        <v>641</v>
      </c>
      <c r="I125" t="s">
        <v>26226</v>
      </c>
      <c r="J125" t="s">
        <v>736</v>
      </c>
      <c r="K125" t="s">
        <v>644</v>
      </c>
      <c r="L125" t="s">
        <v>645</v>
      </c>
      <c r="M125" t="s">
        <v>26227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26228</v>
      </c>
      <c r="T125" t="s">
        <v>26227</v>
      </c>
    </row>
    <row r="126" spans="1:20" x14ac:dyDescent="0.25">
      <c r="A126" t="s">
        <v>147</v>
      </c>
      <c r="B126" t="s">
        <v>148</v>
      </c>
      <c r="C126">
        <v>33.333333333333336</v>
      </c>
      <c r="D126">
        <v>3</v>
      </c>
      <c r="E126" t="s">
        <v>26229</v>
      </c>
      <c r="F126">
        <v>160</v>
      </c>
      <c r="G126">
        <v>60</v>
      </c>
      <c r="H126" t="s">
        <v>641</v>
      </c>
      <c r="I126" t="s">
        <v>26230</v>
      </c>
      <c r="J126" t="s">
        <v>1863</v>
      </c>
      <c r="K126" t="s">
        <v>644</v>
      </c>
      <c r="L126" t="s">
        <v>645</v>
      </c>
      <c r="M126" t="s">
        <v>26231</v>
      </c>
      <c r="N126" t="s">
        <v>644</v>
      </c>
      <c r="O126" t="s">
        <v>647</v>
      </c>
      <c r="P126" t="s">
        <v>5</v>
      </c>
      <c r="Q126" t="s">
        <v>648</v>
      </c>
      <c r="R126" t="s">
        <v>26232</v>
      </c>
      <c r="S126" t="s">
        <v>26233</v>
      </c>
      <c r="T126" t="s">
        <v>26231</v>
      </c>
    </row>
    <row r="127" spans="1:20" x14ac:dyDescent="0.25">
      <c r="A127" t="s">
        <v>101</v>
      </c>
      <c r="B127" t="s">
        <v>74</v>
      </c>
      <c r="C127">
        <v>78</v>
      </c>
      <c r="D127">
        <v>2</v>
      </c>
      <c r="E127" t="s">
        <v>26234</v>
      </c>
      <c r="F127">
        <v>156</v>
      </c>
      <c r="G127">
        <v>0</v>
      </c>
      <c r="H127" t="s">
        <v>673</v>
      </c>
      <c r="I127" t="s">
        <v>26235</v>
      </c>
      <c r="J127" t="s">
        <v>26236</v>
      </c>
      <c r="K127" t="s">
        <v>15691</v>
      </c>
      <c r="L127" t="s">
        <v>1302</v>
      </c>
      <c r="M127" t="s">
        <v>26237</v>
      </c>
      <c r="N127" t="s">
        <v>644</v>
      </c>
      <c r="O127" t="s">
        <v>703</v>
      </c>
      <c r="P127" t="s">
        <v>26</v>
      </c>
      <c r="Q127" t="s">
        <v>680</v>
      </c>
      <c r="R127" t="s">
        <v>645</v>
      </c>
      <c r="S127" t="s">
        <v>26238</v>
      </c>
      <c r="T127" t="s">
        <v>26237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26239</v>
      </c>
      <c r="F128">
        <v>100</v>
      </c>
      <c r="G128">
        <v>0</v>
      </c>
      <c r="H128" t="s">
        <v>641</v>
      </c>
      <c r="I128" t="s">
        <v>26240</v>
      </c>
      <c r="J128" t="s">
        <v>1375</v>
      </c>
      <c r="K128" t="s">
        <v>644</v>
      </c>
      <c r="L128" t="s">
        <v>645</v>
      </c>
      <c r="M128" t="s">
        <v>26241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26242</v>
      </c>
      <c r="T128" t="s">
        <v>26241</v>
      </c>
    </row>
    <row r="129" spans="1:20" x14ac:dyDescent="0.25">
      <c r="A129" t="s">
        <v>239</v>
      </c>
      <c r="B129" t="s">
        <v>245</v>
      </c>
      <c r="C129">
        <v>139</v>
      </c>
      <c r="D129">
        <v>3</v>
      </c>
      <c r="E129" t="s">
        <v>26243</v>
      </c>
      <c r="F129">
        <v>326.97000000000003</v>
      </c>
      <c r="G129">
        <v>0</v>
      </c>
      <c r="H129" t="s">
        <v>641</v>
      </c>
      <c r="I129" t="s">
        <v>26244</v>
      </c>
      <c r="J129" t="s">
        <v>1189</v>
      </c>
      <c r="K129" t="s">
        <v>644</v>
      </c>
      <c r="L129" t="s">
        <v>645</v>
      </c>
      <c r="M129" t="s">
        <v>26245</v>
      </c>
      <c r="N129" t="s">
        <v>644</v>
      </c>
      <c r="O129" t="s">
        <v>668</v>
      </c>
      <c r="P129" t="s">
        <v>5</v>
      </c>
      <c r="Q129" t="s">
        <v>669</v>
      </c>
      <c r="R129" t="s">
        <v>645</v>
      </c>
      <c r="S129" t="s">
        <v>26246</v>
      </c>
      <c r="T129" t="s">
        <v>26245</v>
      </c>
    </row>
    <row r="130" spans="1:20" x14ac:dyDescent="0.25">
      <c r="A130" t="s">
        <v>147</v>
      </c>
      <c r="B130" t="s">
        <v>148</v>
      </c>
      <c r="C130">
        <v>50</v>
      </c>
      <c r="D130">
        <v>6</v>
      </c>
      <c r="E130" t="s">
        <v>26247</v>
      </c>
      <c r="F130">
        <v>200</v>
      </c>
      <c r="G130">
        <v>0</v>
      </c>
      <c r="H130" t="s">
        <v>641</v>
      </c>
      <c r="I130" t="s">
        <v>26248</v>
      </c>
      <c r="J130" t="s">
        <v>745</v>
      </c>
      <c r="K130" t="s">
        <v>644</v>
      </c>
      <c r="L130" t="s">
        <v>645</v>
      </c>
      <c r="M130" t="s">
        <v>26249</v>
      </c>
      <c r="N130" t="s">
        <v>644</v>
      </c>
      <c r="O130" t="s">
        <v>668</v>
      </c>
      <c r="P130" t="s">
        <v>5</v>
      </c>
      <c r="Q130" t="s">
        <v>669</v>
      </c>
      <c r="R130" t="s">
        <v>645</v>
      </c>
      <c r="S130" t="s">
        <v>26250</v>
      </c>
      <c r="T130" t="s">
        <v>26249</v>
      </c>
    </row>
    <row r="131" spans="1:20" x14ac:dyDescent="0.25">
      <c r="A131" t="s">
        <v>239</v>
      </c>
      <c r="B131" t="s">
        <v>1870</v>
      </c>
      <c r="C131">
        <v>103.29</v>
      </c>
      <c r="D131">
        <v>1</v>
      </c>
      <c r="E131" t="s">
        <v>26251</v>
      </c>
      <c r="F131">
        <v>440.15</v>
      </c>
      <c r="G131">
        <v>27</v>
      </c>
      <c r="H131" t="s">
        <v>805</v>
      </c>
      <c r="I131" t="s">
        <v>26252</v>
      </c>
      <c r="J131" t="s">
        <v>26253</v>
      </c>
      <c r="K131" t="s">
        <v>8804</v>
      </c>
      <c r="L131" t="s">
        <v>26254</v>
      </c>
      <c r="M131" t="s">
        <v>26255</v>
      </c>
      <c r="N131" t="s">
        <v>644</v>
      </c>
      <c r="O131" t="s">
        <v>811</v>
      </c>
      <c r="P131" t="s">
        <v>23</v>
      </c>
      <c r="Q131" t="s">
        <v>812</v>
      </c>
      <c r="R131" t="s">
        <v>645</v>
      </c>
      <c r="S131" t="s">
        <v>26256</v>
      </c>
      <c r="T131" t="s">
        <v>26255</v>
      </c>
    </row>
    <row r="132" spans="1:20" x14ac:dyDescent="0.25">
      <c r="A132" t="s">
        <v>240</v>
      </c>
      <c r="B132" t="s">
        <v>1870</v>
      </c>
      <c r="C132">
        <v>103.29</v>
      </c>
      <c r="D132">
        <v>1</v>
      </c>
      <c r="E132" t="s">
        <v>26251</v>
      </c>
      <c r="F132">
        <v>440.15</v>
      </c>
      <c r="G132">
        <v>27</v>
      </c>
      <c r="H132" t="s">
        <v>805</v>
      </c>
      <c r="I132" t="s">
        <v>26252</v>
      </c>
      <c r="J132" t="s">
        <v>26253</v>
      </c>
      <c r="K132" t="s">
        <v>8804</v>
      </c>
      <c r="L132" t="s">
        <v>26254</v>
      </c>
      <c r="M132" t="s">
        <v>26255</v>
      </c>
      <c r="N132" t="s">
        <v>644</v>
      </c>
      <c r="O132" t="s">
        <v>811</v>
      </c>
      <c r="P132" t="s">
        <v>23</v>
      </c>
      <c r="Q132" t="s">
        <v>812</v>
      </c>
      <c r="R132" t="s">
        <v>645</v>
      </c>
      <c r="S132" t="s">
        <v>26256</v>
      </c>
      <c r="T132" t="s">
        <v>26255</v>
      </c>
    </row>
    <row r="133" spans="1:20" x14ac:dyDescent="0.25">
      <c r="A133" t="s">
        <v>601</v>
      </c>
      <c r="B133" t="s">
        <v>1870</v>
      </c>
      <c r="C133">
        <v>103.28</v>
      </c>
      <c r="D133">
        <v>1</v>
      </c>
      <c r="E133" t="s">
        <v>26251</v>
      </c>
      <c r="F133">
        <v>440.15</v>
      </c>
      <c r="G133">
        <v>27</v>
      </c>
      <c r="H133" t="s">
        <v>805</v>
      </c>
      <c r="I133" t="s">
        <v>26252</v>
      </c>
      <c r="J133" t="s">
        <v>26253</v>
      </c>
      <c r="K133" t="s">
        <v>8804</v>
      </c>
      <c r="L133" t="s">
        <v>26254</v>
      </c>
      <c r="M133" t="s">
        <v>26255</v>
      </c>
      <c r="N133" t="s">
        <v>644</v>
      </c>
      <c r="O133" t="s">
        <v>811</v>
      </c>
      <c r="P133" t="s">
        <v>23</v>
      </c>
      <c r="Q133" t="s">
        <v>812</v>
      </c>
      <c r="R133" t="s">
        <v>645</v>
      </c>
      <c r="S133" t="s">
        <v>26256</v>
      </c>
      <c r="T133" t="s">
        <v>26255</v>
      </c>
    </row>
    <row r="134" spans="1:20" x14ac:dyDescent="0.25">
      <c r="A134" t="s">
        <v>241</v>
      </c>
      <c r="B134" t="s">
        <v>1870</v>
      </c>
      <c r="C134">
        <v>103.29</v>
      </c>
      <c r="D134">
        <v>1</v>
      </c>
      <c r="E134" t="s">
        <v>26251</v>
      </c>
      <c r="F134">
        <v>440.15</v>
      </c>
      <c r="G134">
        <v>27</v>
      </c>
      <c r="H134" t="s">
        <v>805</v>
      </c>
      <c r="I134" t="s">
        <v>26252</v>
      </c>
      <c r="J134" t="s">
        <v>26253</v>
      </c>
      <c r="K134" t="s">
        <v>8804</v>
      </c>
      <c r="L134" t="s">
        <v>26254</v>
      </c>
      <c r="M134" t="s">
        <v>26255</v>
      </c>
      <c r="N134" t="s">
        <v>644</v>
      </c>
      <c r="O134" t="s">
        <v>811</v>
      </c>
      <c r="P134" t="s">
        <v>23</v>
      </c>
      <c r="Q134" t="s">
        <v>812</v>
      </c>
      <c r="R134" t="s">
        <v>645</v>
      </c>
      <c r="S134" t="s">
        <v>26256</v>
      </c>
      <c r="T134" t="s">
        <v>26255</v>
      </c>
    </row>
    <row r="135" spans="1:20" x14ac:dyDescent="0.25">
      <c r="A135" t="s">
        <v>22</v>
      </c>
      <c r="B135" t="s">
        <v>27</v>
      </c>
      <c r="C135">
        <v>66.333333333333329</v>
      </c>
      <c r="D135">
        <v>3</v>
      </c>
      <c r="E135" t="s">
        <v>26257</v>
      </c>
      <c r="F135">
        <v>249.99</v>
      </c>
      <c r="G135">
        <v>0</v>
      </c>
      <c r="H135" t="s">
        <v>641</v>
      </c>
      <c r="I135" t="s">
        <v>14179</v>
      </c>
      <c r="J135" t="s">
        <v>981</v>
      </c>
      <c r="K135" t="s">
        <v>644</v>
      </c>
      <c r="L135" t="s">
        <v>645</v>
      </c>
      <c r="M135" t="s">
        <v>26258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26259</v>
      </c>
      <c r="T135" t="s">
        <v>26258</v>
      </c>
    </row>
    <row r="136" spans="1:20" x14ac:dyDescent="0.25">
      <c r="A136" t="s">
        <v>241</v>
      </c>
      <c r="B136" t="s">
        <v>247</v>
      </c>
      <c r="C136">
        <v>139</v>
      </c>
      <c r="D136">
        <v>1</v>
      </c>
      <c r="E136" t="s">
        <v>26260</v>
      </c>
      <c r="F136">
        <v>108.99</v>
      </c>
      <c r="G136">
        <v>0</v>
      </c>
      <c r="H136" t="s">
        <v>641</v>
      </c>
      <c r="I136" t="s">
        <v>26261</v>
      </c>
      <c r="J136" t="s">
        <v>1508</v>
      </c>
      <c r="K136" t="s">
        <v>644</v>
      </c>
      <c r="L136" t="s">
        <v>645</v>
      </c>
      <c r="M136" t="s">
        <v>26262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26263</v>
      </c>
      <c r="T136" t="s">
        <v>26262</v>
      </c>
    </row>
    <row r="137" spans="1:20" x14ac:dyDescent="0.25">
      <c r="A137" t="s">
        <v>77</v>
      </c>
      <c r="B137" t="s">
        <v>78</v>
      </c>
      <c r="C137">
        <v>27.5</v>
      </c>
      <c r="D137">
        <v>4</v>
      </c>
      <c r="E137" t="s">
        <v>26264</v>
      </c>
      <c r="F137">
        <v>160</v>
      </c>
      <c r="G137">
        <v>0</v>
      </c>
      <c r="H137" t="s">
        <v>673</v>
      </c>
      <c r="I137" t="s">
        <v>752</v>
      </c>
      <c r="J137" t="s">
        <v>753</v>
      </c>
      <c r="K137" t="s">
        <v>754</v>
      </c>
      <c r="L137" t="s">
        <v>755</v>
      </c>
      <c r="M137" t="s">
        <v>26262</v>
      </c>
      <c r="N137" t="s">
        <v>644</v>
      </c>
      <c r="O137" t="s">
        <v>679</v>
      </c>
      <c r="P137" t="s">
        <v>26</v>
      </c>
      <c r="Q137" t="s">
        <v>680</v>
      </c>
      <c r="R137" t="s">
        <v>645</v>
      </c>
      <c r="S137" t="s">
        <v>26265</v>
      </c>
      <c r="T137" t="s">
        <v>26262</v>
      </c>
    </row>
    <row r="138" spans="1:20" x14ac:dyDescent="0.25">
      <c r="A138" t="s">
        <v>77</v>
      </c>
      <c r="B138" t="s">
        <v>78</v>
      </c>
      <c r="C138">
        <v>35</v>
      </c>
      <c r="D138">
        <v>8</v>
      </c>
      <c r="E138" t="s">
        <v>26266</v>
      </c>
      <c r="F138">
        <v>334</v>
      </c>
      <c r="G138">
        <v>14</v>
      </c>
      <c r="H138" t="s">
        <v>673</v>
      </c>
      <c r="I138" t="s">
        <v>25212</v>
      </c>
      <c r="J138" t="s">
        <v>25213</v>
      </c>
      <c r="K138" t="s">
        <v>754</v>
      </c>
      <c r="L138" t="s">
        <v>755</v>
      </c>
      <c r="M138" t="s">
        <v>26267</v>
      </c>
      <c r="N138" t="s">
        <v>644</v>
      </c>
      <c r="O138" t="s">
        <v>679</v>
      </c>
      <c r="P138" t="s">
        <v>26</v>
      </c>
      <c r="Q138" t="s">
        <v>680</v>
      </c>
      <c r="R138" t="s">
        <v>645</v>
      </c>
      <c r="S138" t="s">
        <v>26268</v>
      </c>
      <c r="T138" t="s">
        <v>26269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26270</v>
      </c>
      <c r="F139">
        <v>110</v>
      </c>
      <c r="G139">
        <v>10</v>
      </c>
      <c r="H139" t="s">
        <v>641</v>
      </c>
      <c r="I139" t="s">
        <v>9715</v>
      </c>
      <c r="J139" t="s">
        <v>1549</v>
      </c>
      <c r="K139" t="s">
        <v>644</v>
      </c>
      <c r="L139" t="s">
        <v>645</v>
      </c>
      <c r="M139" t="s">
        <v>26271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26272</v>
      </c>
      <c r="T139" t="s">
        <v>26271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26273</v>
      </c>
      <c r="F140">
        <v>100</v>
      </c>
      <c r="G140">
        <v>0</v>
      </c>
      <c r="H140" t="s">
        <v>641</v>
      </c>
      <c r="I140" t="s">
        <v>26274</v>
      </c>
      <c r="J140" t="s">
        <v>685</v>
      </c>
      <c r="K140" t="s">
        <v>644</v>
      </c>
      <c r="L140" t="s">
        <v>645</v>
      </c>
      <c r="M140" t="s">
        <v>26275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26276</v>
      </c>
      <c r="T140" t="s">
        <v>26275</v>
      </c>
    </row>
    <row r="141" spans="1:20" x14ac:dyDescent="0.25">
      <c r="A141" t="s">
        <v>147</v>
      </c>
      <c r="B141" t="s">
        <v>148</v>
      </c>
      <c r="C141">
        <v>50</v>
      </c>
      <c r="D141">
        <v>6</v>
      </c>
      <c r="E141" t="s">
        <v>26277</v>
      </c>
      <c r="F141">
        <v>200</v>
      </c>
      <c r="G141">
        <v>0</v>
      </c>
      <c r="H141" t="s">
        <v>641</v>
      </c>
      <c r="I141" t="s">
        <v>26278</v>
      </c>
      <c r="J141" t="s">
        <v>694</v>
      </c>
      <c r="K141" t="s">
        <v>644</v>
      </c>
      <c r="L141" t="s">
        <v>645</v>
      </c>
      <c r="M141" t="s">
        <v>26279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26280</v>
      </c>
      <c r="T141" t="s">
        <v>26279</v>
      </c>
    </row>
    <row r="142" spans="1:20" x14ac:dyDescent="0.25">
      <c r="A142" t="s">
        <v>241</v>
      </c>
      <c r="B142" t="s">
        <v>247</v>
      </c>
      <c r="C142">
        <v>139</v>
      </c>
      <c r="D142">
        <v>1</v>
      </c>
      <c r="E142" t="s">
        <v>26281</v>
      </c>
      <c r="F142">
        <v>108.99</v>
      </c>
      <c r="G142">
        <v>0</v>
      </c>
      <c r="H142" t="s">
        <v>641</v>
      </c>
      <c r="I142" t="s">
        <v>26282</v>
      </c>
      <c r="J142" t="s">
        <v>1441</v>
      </c>
      <c r="K142" t="s">
        <v>644</v>
      </c>
      <c r="L142" t="s">
        <v>645</v>
      </c>
      <c r="M142" t="s">
        <v>26283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26284</v>
      </c>
      <c r="T142" t="s">
        <v>26283</v>
      </c>
    </row>
    <row r="143" spans="1:20" x14ac:dyDescent="0.25">
      <c r="A143" t="s">
        <v>22</v>
      </c>
      <c r="B143" t="s">
        <v>27</v>
      </c>
      <c r="C143">
        <v>90</v>
      </c>
      <c r="D143">
        <v>2</v>
      </c>
      <c r="E143" t="s">
        <v>26285</v>
      </c>
      <c r="F143">
        <v>144</v>
      </c>
      <c r="G143">
        <v>0</v>
      </c>
      <c r="H143" t="s">
        <v>805</v>
      </c>
      <c r="I143" t="s">
        <v>26286</v>
      </c>
      <c r="J143" t="s">
        <v>26287</v>
      </c>
      <c r="K143" t="s">
        <v>8589</v>
      </c>
      <c r="L143" t="s">
        <v>26288</v>
      </c>
      <c r="M143" t="s">
        <v>26289</v>
      </c>
      <c r="N143" t="s">
        <v>644</v>
      </c>
      <c r="O143" t="s">
        <v>811</v>
      </c>
      <c r="P143" t="s">
        <v>23</v>
      </c>
      <c r="Q143" t="s">
        <v>812</v>
      </c>
      <c r="R143" t="s">
        <v>645</v>
      </c>
      <c r="S143" t="s">
        <v>26290</v>
      </c>
      <c r="T143" t="s">
        <v>26289</v>
      </c>
    </row>
    <row r="144" spans="1:20" x14ac:dyDescent="0.25">
      <c r="A144" t="s">
        <v>147</v>
      </c>
      <c r="B144" t="s">
        <v>148</v>
      </c>
      <c r="C144">
        <v>50</v>
      </c>
      <c r="D144">
        <v>6</v>
      </c>
      <c r="E144" t="s">
        <v>26291</v>
      </c>
      <c r="F144">
        <v>200</v>
      </c>
      <c r="G144">
        <v>0</v>
      </c>
      <c r="H144" t="s">
        <v>641</v>
      </c>
      <c r="I144" t="s">
        <v>26292</v>
      </c>
      <c r="J144" t="s">
        <v>685</v>
      </c>
      <c r="K144" t="s">
        <v>644</v>
      </c>
      <c r="L144" t="s">
        <v>645</v>
      </c>
      <c r="M144" t="s">
        <v>26293</v>
      </c>
      <c r="N144" t="s">
        <v>644</v>
      </c>
      <c r="O144" t="s">
        <v>668</v>
      </c>
      <c r="P144" t="s">
        <v>5</v>
      </c>
      <c r="Q144" t="s">
        <v>669</v>
      </c>
      <c r="R144" t="s">
        <v>645</v>
      </c>
      <c r="S144" t="s">
        <v>26294</v>
      </c>
      <c r="T144" t="s">
        <v>26293</v>
      </c>
    </row>
    <row r="145" spans="1:20" x14ac:dyDescent="0.25">
      <c r="A145" t="s">
        <v>147</v>
      </c>
      <c r="B145" t="s">
        <v>148</v>
      </c>
      <c r="C145">
        <v>33.333333333333336</v>
      </c>
      <c r="D145">
        <v>3</v>
      </c>
      <c r="E145" t="s">
        <v>26295</v>
      </c>
      <c r="F145">
        <v>100</v>
      </c>
      <c r="G145">
        <v>0</v>
      </c>
      <c r="H145" t="s">
        <v>641</v>
      </c>
      <c r="I145" t="s">
        <v>26296</v>
      </c>
      <c r="J145" t="s">
        <v>1962</v>
      </c>
      <c r="K145" t="s">
        <v>644</v>
      </c>
      <c r="L145" t="s">
        <v>645</v>
      </c>
      <c r="M145" t="s">
        <v>26297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26298</v>
      </c>
      <c r="T145" t="s">
        <v>26297</v>
      </c>
    </row>
    <row r="146" spans="1:20" x14ac:dyDescent="0.25">
      <c r="A146" t="s">
        <v>22</v>
      </c>
      <c r="B146" t="s">
        <v>27</v>
      </c>
      <c r="C146">
        <v>79</v>
      </c>
      <c r="D146">
        <v>3</v>
      </c>
      <c r="E146" t="s">
        <v>26299</v>
      </c>
      <c r="F146">
        <v>232</v>
      </c>
      <c r="G146">
        <v>0</v>
      </c>
      <c r="H146" t="s">
        <v>673</v>
      </c>
      <c r="I146" t="s">
        <v>26300</v>
      </c>
      <c r="J146" t="s">
        <v>26301</v>
      </c>
      <c r="K146" t="s">
        <v>26302</v>
      </c>
      <c r="L146" t="s">
        <v>7592</v>
      </c>
      <c r="M146" t="s">
        <v>26303</v>
      </c>
      <c r="N146" t="s">
        <v>644</v>
      </c>
      <c r="O146" t="s">
        <v>679</v>
      </c>
      <c r="P146" t="s">
        <v>26</v>
      </c>
      <c r="Q146" t="s">
        <v>680</v>
      </c>
      <c r="R146" t="s">
        <v>645</v>
      </c>
      <c r="S146" t="s">
        <v>26304</v>
      </c>
      <c r="T146" t="s">
        <v>26305</v>
      </c>
    </row>
    <row r="147" spans="1:20" x14ac:dyDescent="0.25">
      <c r="A147" t="s">
        <v>22</v>
      </c>
      <c r="B147" t="s">
        <v>27</v>
      </c>
      <c r="C147">
        <v>79</v>
      </c>
      <c r="D147">
        <v>3</v>
      </c>
      <c r="E147" t="s">
        <v>26306</v>
      </c>
      <c r="F147">
        <v>232</v>
      </c>
      <c r="G147">
        <v>0</v>
      </c>
      <c r="H147" t="s">
        <v>673</v>
      </c>
      <c r="I147" t="s">
        <v>5024</v>
      </c>
      <c r="J147" t="s">
        <v>26307</v>
      </c>
      <c r="K147" t="s">
        <v>26308</v>
      </c>
      <c r="L147" t="s">
        <v>5298</v>
      </c>
      <c r="M147" t="s">
        <v>26309</v>
      </c>
      <c r="N147" t="s">
        <v>644</v>
      </c>
      <c r="O147" t="s">
        <v>679</v>
      </c>
      <c r="P147" t="s">
        <v>26</v>
      </c>
      <c r="Q147" t="s">
        <v>680</v>
      </c>
      <c r="R147" t="s">
        <v>645</v>
      </c>
      <c r="S147" t="s">
        <v>26310</v>
      </c>
      <c r="T147" t="s">
        <v>26309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26311</v>
      </c>
      <c r="F148">
        <v>101</v>
      </c>
      <c r="G148">
        <v>1</v>
      </c>
      <c r="H148" t="s">
        <v>641</v>
      </c>
      <c r="I148" t="s">
        <v>26312</v>
      </c>
      <c r="J148" t="s">
        <v>1003</v>
      </c>
      <c r="K148" t="s">
        <v>644</v>
      </c>
      <c r="L148" t="s">
        <v>645</v>
      </c>
      <c r="M148" t="s">
        <v>26313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26314</v>
      </c>
      <c r="T148" t="s">
        <v>26313</v>
      </c>
    </row>
    <row r="149" spans="1:20" x14ac:dyDescent="0.25">
      <c r="A149" t="s">
        <v>22</v>
      </c>
      <c r="B149" t="s">
        <v>213</v>
      </c>
      <c r="C149">
        <v>73.5</v>
      </c>
      <c r="D149">
        <v>6</v>
      </c>
      <c r="E149" t="s">
        <v>26315</v>
      </c>
      <c r="F149">
        <v>483.5</v>
      </c>
      <c r="G149">
        <v>42.5</v>
      </c>
      <c r="H149" t="s">
        <v>805</v>
      </c>
      <c r="I149" t="s">
        <v>26316</v>
      </c>
      <c r="J149" t="s">
        <v>26317</v>
      </c>
      <c r="K149" t="s">
        <v>18499</v>
      </c>
      <c r="L149" t="s">
        <v>26318</v>
      </c>
      <c r="M149" t="s">
        <v>26319</v>
      </c>
      <c r="N149" t="s">
        <v>644</v>
      </c>
      <c r="O149" t="s">
        <v>811</v>
      </c>
      <c r="P149" t="s">
        <v>23</v>
      </c>
      <c r="Q149" t="s">
        <v>812</v>
      </c>
      <c r="R149" t="s">
        <v>645</v>
      </c>
      <c r="S149" t="s">
        <v>26320</v>
      </c>
      <c r="T149" t="s">
        <v>26319</v>
      </c>
    </row>
    <row r="150" spans="1:20" x14ac:dyDescent="0.25">
      <c r="A150" t="s">
        <v>116</v>
      </c>
      <c r="B150" t="s">
        <v>117</v>
      </c>
      <c r="C150">
        <v>12</v>
      </c>
      <c r="D150">
        <v>10</v>
      </c>
      <c r="E150" t="s">
        <v>26321</v>
      </c>
      <c r="F150">
        <v>149.99</v>
      </c>
      <c r="G150">
        <v>0</v>
      </c>
      <c r="H150" t="s">
        <v>641</v>
      </c>
      <c r="I150" t="s">
        <v>11655</v>
      </c>
      <c r="J150" t="s">
        <v>981</v>
      </c>
      <c r="K150" t="s">
        <v>644</v>
      </c>
      <c r="L150" t="s">
        <v>645</v>
      </c>
      <c r="M150" t="s">
        <v>26322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26323</v>
      </c>
      <c r="T150" t="s">
        <v>26322</v>
      </c>
    </row>
    <row r="151" spans="1:20" x14ac:dyDescent="0.25">
      <c r="A151" t="s">
        <v>147</v>
      </c>
      <c r="B151" t="s">
        <v>148</v>
      </c>
      <c r="C151">
        <v>65</v>
      </c>
      <c r="D151">
        <v>3</v>
      </c>
      <c r="E151" t="s">
        <v>26324</v>
      </c>
      <c r="F151">
        <v>106</v>
      </c>
      <c r="G151">
        <v>1</v>
      </c>
      <c r="H151" t="s">
        <v>641</v>
      </c>
      <c r="I151" t="s">
        <v>26325</v>
      </c>
      <c r="J151" t="s">
        <v>796</v>
      </c>
      <c r="K151" t="s">
        <v>644</v>
      </c>
      <c r="L151" t="s">
        <v>645</v>
      </c>
      <c r="M151" t="s">
        <v>26326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26327</v>
      </c>
      <c r="T151" t="s">
        <v>26326</v>
      </c>
    </row>
    <row r="152" spans="1:20" x14ac:dyDescent="0.25">
      <c r="A152" t="s">
        <v>147</v>
      </c>
      <c r="B152" t="s">
        <v>148</v>
      </c>
      <c r="C152">
        <v>50</v>
      </c>
      <c r="D152">
        <v>6</v>
      </c>
      <c r="E152" t="s">
        <v>26328</v>
      </c>
      <c r="F152">
        <v>504.9</v>
      </c>
      <c r="G152">
        <v>49</v>
      </c>
      <c r="H152" t="s">
        <v>673</v>
      </c>
      <c r="I152" t="s">
        <v>26329</v>
      </c>
      <c r="J152" t="s">
        <v>26330</v>
      </c>
      <c r="K152" t="s">
        <v>13382</v>
      </c>
      <c r="L152" t="s">
        <v>26331</v>
      </c>
      <c r="M152" t="s">
        <v>26326</v>
      </c>
      <c r="N152" t="s">
        <v>644</v>
      </c>
      <c r="O152" t="s">
        <v>811</v>
      </c>
      <c r="P152" t="s">
        <v>23</v>
      </c>
      <c r="Q152" t="s">
        <v>812</v>
      </c>
      <c r="R152" t="s">
        <v>645</v>
      </c>
      <c r="S152" t="s">
        <v>26332</v>
      </c>
      <c r="T152" t="s">
        <v>26333</v>
      </c>
    </row>
    <row r="153" spans="1:20" x14ac:dyDescent="0.25">
      <c r="A153" t="s">
        <v>14</v>
      </c>
      <c r="B153" t="s">
        <v>15</v>
      </c>
      <c r="C153">
        <v>54.5</v>
      </c>
      <c r="D153">
        <v>2</v>
      </c>
      <c r="E153" t="s">
        <v>26328</v>
      </c>
      <c r="F153">
        <v>504.9</v>
      </c>
      <c r="G153">
        <v>49</v>
      </c>
      <c r="H153" t="s">
        <v>673</v>
      </c>
      <c r="I153" t="s">
        <v>26329</v>
      </c>
      <c r="J153" t="s">
        <v>26330</v>
      </c>
      <c r="K153" t="s">
        <v>13382</v>
      </c>
      <c r="L153" t="s">
        <v>26331</v>
      </c>
      <c r="M153" t="s">
        <v>26326</v>
      </c>
      <c r="N153" t="s">
        <v>644</v>
      </c>
      <c r="O153" t="s">
        <v>811</v>
      </c>
      <c r="P153" t="s">
        <v>23</v>
      </c>
      <c r="Q153" t="s">
        <v>812</v>
      </c>
      <c r="R153" t="s">
        <v>645</v>
      </c>
      <c r="S153" t="s">
        <v>26332</v>
      </c>
      <c r="T153" t="s">
        <v>26333</v>
      </c>
    </row>
    <row r="154" spans="1:20" x14ac:dyDescent="0.25">
      <c r="A154" t="s">
        <v>14</v>
      </c>
      <c r="B154" t="s">
        <v>15</v>
      </c>
      <c r="C154">
        <v>54.5</v>
      </c>
      <c r="D154">
        <v>2</v>
      </c>
      <c r="E154" t="s">
        <v>26328</v>
      </c>
      <c r="F154">
        <v>504.9</v>
      </c>
      <c r="G154">
        <v>49</v>
      </c>
      <c r="H154" t="s">
        <v>673</v>
      </c>
      <c r="I154" t="s">
        <v>26329</v>
      </c>
      <c r="J154" t="s">
        <v>26330</v>
      </c>
      <c r="K154" t="s">
        <v>13382</v>
      </c>
      <c r="L154" t="s">
        <v>26331</v>
      </c>
      <c r="M154" t="s">
        <v>26326</v>
      </c>
      <c r="N154" t="s">
        <v>644</v>
      </c>
      <c r="O154" t="s">
        <v>811</v>
      </c>
      <c r="P154" t="s">
        <v>23</v>
      </c>
      <c r="Q154" t="s">
        <v>812</v>
      </c>
      <c r="R154" t="s">
        <v>645</v>
      </c>
      <c r="S154" t="s">
        <v>26332</v>
      </c>
      <c r="T154" t="s">
        <v>26333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26334</v>
      </c>
      <c r="F155">
        <v>200</v>
      </c>
      <c r="G155">
        <v>0</v>
      </c>
      <c r="H155" t="s">
        <v>641</v>
      </c>
      <c r="I155" t="s">
        <v>26335</v>
      </c>
      <c r="J155" t="s">
        <v>661</v>
      </c>
      <c r="K155" t="s">
        <v>644</v>
      </c>
      <c r="L155" t="s">
        <v>645</v>
      </c>
      <c r="M155" t="s">
        <v>26336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26337</v>
      </c>
      <c r="T155" t="s">
        <v>26336</v>
      </c>
    </row>
    <row r="156" spans="1:20" x14ac:dyDescent="0.25">
      <c r="A156" t="s">
        <v>239</v>
      </c>
      <c r="B156" t="s">
        <v>245</v>
      </c>
      <c r="C156">
        <v>139</v>
      </c>
      <c r="D156">
        <v>1</v>
      </c>
      <c r="E156" t="s">
        <v>26338</v>
      </c>
      <c r="F156">
        <v>108.99</v>
      </c>
      <c r="G156">
        <v>0</v>
      </c>
      <c r="H156" t="s">
        <v>641</v>
      </c>
      <c r="I156" t="s">
        <v>2729</v>
      </c>
      <c r="J156" t="s">
        <v>708</v>
      </c>
      <c r="K156" t="s">
        <v>644</v>
      </c>
      <c r="L156" t="s">
        <v>645</v>
      </c>
      <c r="M156" t="s">
        <v>26339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26340</v>
      </c>
      <c r="T156" t="s">
        <v>26339</v>
      </c>
    </row>
    <row r="157" spans="1:20" x14ac:dyDescent="0.25">
      <c r="A157" t="s">
        <v>147</v>
      </c>
      <c r="B157" t="s">
        <v>148</v>
      </c>
      <c r="C157">
        <v>50</v>
      </c>
      <c r="D157">
        <v>6</v>
      </c>
      <c r="E157" t="s">
        <v>26341</v>
      </c>
      <c r="F157">
        <v>200</v>
      </c>
      <c r="G157">
        <v>0</v>
      </c>
      <c r="H157" t="s">
        <v>641</v>
      </c>
      <c r="I157" t="s">
        <v>26342</v>
      </c>
      <c r="J157" t="s">
        <v>1668</v>
      </c>
      <c r="K157" t="s">
        <v>644</v>
      </c>
      <c r="L157" t="s">
        <v>645</v>
      </c>
      <c r="M157" t="s">
        <v>26339</v>
      </c>
      <c r="N157" t="s">
        <v>644</v>
      </c>
      <c r="O157" t="s">
        <v>668</v>
      </c>
      <c r="P157" t="s">
        <v>5</v>
      </c>
      <c r="Q157" t="s">
        <v>669</v>
      </c>
      <c r="R157" t="s">
        <v>645</v>
      </c>
      <c r="S157" t="s">
        <v>26343</v>
      </c>
      <c r="T157" t="s">
        <v>26339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26344</v>
      </c>
      <c r="F158">
        <v>200</v>
      </c>
      <c r="G158">
        <v>0</v>
      </c>
      <c r="H158" t="s">
        <v>641</v>
      </c>
      <c r="I158" t="s">
        <v>26345</v>
      </c>
      <c r="J158" t="s">
        <v>1189</v>
      </c>
      <c r="K158" t="s">
        <v>644</v>
      </c>
      <c r="L158" t="s">
        <v>645</v>
      </c>
      <c r="M158" t="s">
        <v>26346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26347</v>
      </c>
      <c r="T158" t="s">
        <v>26348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26349</v>
      </c>
      <c r="F159">
        <v>200</v>
      </c>
      <c r="G159">
        <v>0</v>
      </c>
      <c r="H159" t="s">
        <v>641</v>
      </c>
      <c r="I159" t="s">
        <v>26350</v>
      </c>
      <c r="J159" t="s">
        <v>652</v>
      </c>
      <c r="K159" t="s">
        <v>644</v>
      </c>
      <c r="L159" t="s">
        <v>645</v>
      </c>
      <c r="M159" t="s">
        <v>26346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26351</v>
      </c>
      <c r="T159" t="s">
        <v>26346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26352</v>
      </c>
      <c r="F160">
        <v>200</v>
      </c>
      <c r="G160">
        <v>0</v>
      </c>
      <c r="H160" t="s">
        <v>641</v>
      </c>
      <c r="I160" t="s">
        <v>26353</v>
      </c>
      <c r="J160" t="s">
        <v>745</v>
      </c>
      <c r="K160" t="s">
        <v>644</v>
      </c>
      <c r="L160" t="s">
        <v>645</v>
      </c>
      <c r="M160" t="s">
        <v>26354</v>
      </c>
      <c r="N160" t="s">
        <v>644</v>
      </c>
      <c r="O160" t="s">
        <v>668</v>
      </c>
      <c r="P160" t="s">
        <v>5</v>
      </c>
      <c r="Q160" t="s">
        <v>669</v>
      </c>
      <c r="R160" t="s">
        <v>645</v>
      </c>
      <c r="S160" t="s">
        <v>26355</v>
      </c>
      <c r="T160" t="s">
        <v>26354</v>
      </c>
    </row>
    <row r="161" spans="1:20" x14ac:dyDescent="0.25">
      <c r="A161" t="s">
        <v>601</v>
      </c>
      <c r="B161" t="s">
        <v>602</v>
      </c>
      <c r="C161">
        <v>139</v>
      </c>
      <c r="D161">
        <v>1</v>
      </c>
      <c r="E161" t="s">
        <v>26356</v>
      </c>
      <c r="F161">
        <v>118.99</v>
      </c>
      <c r="G161">
        <v>10</v>
      </c>
      <c r="H161" t="s">
        <v>641</v>
      </c>
      <c r="I161" t="s">
        <v>26357</v>
      </c>
      <c r="J161" t="s">
        <v>888</v>
      </c>
      <c r="K161" t="s">
        <v>644</v>
      </c>
      <c r="L161" t="s">
        <v>645</v>
      </c>
      <c r="M161" t="s">
        <v>26358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26359</v>
      </c>
      <c r="T161" t="s">
        <v>26358</v>
      </c>
    </row>
    <row r="162" spans="1:20" x14ac:dyDescent="0.25">
      <c r="A162" t="s">
        <v>101</v>
      </c>
      <c r="B162" t="s">
        <v>74</v>
      </c>
      <c r="C162">
        <v>120</v>
      </c>
      <c r="D162">
        <v>1</v>
      </c>
      <c r="E162" t="s">
        <v>26360</v>
      </c>
      <c r="F162">
        <v>79</v>
      </c>
      <c r="G162">
        <v>0</v>
      </c>
      <c r="H162" t="s">
        <v>641</v>
      </c>
      <c r="I162" t="s">
        <v>17027</v>
      </c>
      <c r="J162" t="s">
        <v>942</v>
      </c>
      <c r="K162" t="s">
        <v>644</v>
      </c>
      <c r="L162" t="s">
        <v>645</v>
      </c>
      <c r="M162" t="s">
        <v>26358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26361</v>
      </c>
      <c r="T162" t="s">
        <v>26358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26362</v>
      </c>
      <c r="F163">
        <v>200</v>
      </c>
      <c r="G163">
        <v>0</v>
      </c>
      <c r="H163" t="s">
        <v>641</v>
      </c>
      <c r="I163" t="s">
        <v>26363</v>
      </c>
      <c r="J163" t="s">
        <v>694</v>
      </c>
      <c r="K163" t="s">
        <v>644</v>
      </c>
      <c r="L163" t="s">
        <v>645</v>
      </c>
      <c r="M163" t="s">
        <v>26358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26364</v>
      </c>
      <c r="T163" t="s">
        <v>26358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6</v>
      </c>
      <c r="E164" t="s">
        <v>26365</v>
      </c>
      <c r="F164">
        <v>200</v>
      </c>
      <c r="G164">
        <v>0</v>
      </c>
      <c r="H164" t="s">
        <v>641</v>
      </c>
      <c r="I164" t="s">
        <v>26366</v>
      </c>
      <c r="J164" t="s">
        <v>796</v>
      </c>
      <c r="K164" t="s">
        <v>644</v>
      </c>
      <c r="L164" t="s">
        <v>645</v>
      </c>
      <c r="M164" t="s">
        <v>26367</v>
      </c>
      <c r="N164" t="s">
        <v>644</v>
      </c>
      <c r="O164" t="s">
        <v>668</v>
      </c>
      <c r="P164" t="s">
        <v>5</v>
      </c>
      <c r="Q164" t="s">
        <v>669</v>
      </c>
      <c r="R164" t="s">
        <v>645</v>
      </c>
      <c r="S164" t="s">
        <v>26368</v>
      </c>
      <c r="T164" t="s">
        <v>26367</v>
      </c>
    </row>
    <row r="165" spans="1:20" x14ac:dyDescent="0.25">
      <c r="A165" t="s">
        <v>239</v>
      </c>
      <c r="B165" t="s">
        <v>245</v>
      </c>
      <c r="C165">
        <v>139</v>
      </c>
      <c r="D165">
        <v>1</v>
      </c>
      <c r="E165" t="s">
        <v>26369</v>
      </c>
      <c r="F165">
        <v>108.99</v>
      </c>
      <c r="G165">
        <v>0</v>
      </c>
      <c r="H165" t="s">
        <v>641</v>
      </c>
      <c r="I165" t="s">
        <v>2681</v>
      </c>
      <c r="J165" t="s">
        <v>989</v>
      </c>
      <c r="K165" t="s">
        <v>644</v>
      </c>
      <c r="L165" t="s">
        <v>645</v>
      </c>
      <c r="M165" t="s">
        <v>26367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26370</v>
      </c>
      <c r="T165" t="s">
        <v>26367</v>
      </c>
    </row>
    <row r="166" spans="1:20" x14ac:dyDescent="0.25">
      <c r="A166" t="s">
        <v>101</v>
      </c>
      <c r="B166" t="s">
        <v>74</v>
      </c>
      <c r="C166">
        <v>120</v>
      </c>
      <c r="D166">
        <v>5</v>
      </c>
      <c r="E166" t="s">
        <v>26371</v>
      </c>
      <c r="F166">
        <v>395</v>
      </c>
      <c r="G166">
        <v>0</v>
      </c>
      <c r="H166" t="s">
        <v>641</v>
      </c>
      <c r="I166" t="s">
        <v>26372</v>
      </c>
      <c r="J166" t="s">
        <v>1184</v>
      </c>
      <c r="K166" t="s">
        <v>644</v>
      </c>
      <c r="L166" t="s">
        <v>645</v>
      </c>
      <c r="M166" t="s">
        <v>26373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26374</v>
      </c>
      <c r="T166" t="s">
        <v>26373</v>
      </c>
    </row>
    <row r="167" spans="1:20" x14ac:dyDescent="0.25">
      <c r="A167" t="s">
        <v>516</v>
      </c>
      <c r="B167" t="s">
        <v>120</v>
      </c>
      <c r="C167">
        <v>75</v>
      </c>
      <c r="D167">
        <v>1</v>
      </c>
      <c r="E167" t="s">
        <v>26375</v>
      </c>
      <c r="F167">
        <v>135</v>
      </c>
      <c r="G167">
        <v>60</v>
      </c>
      <c r="H167" t="s">
        <v>673</v>
      </c>
      <c r="I167" t="s">
        <v>14495</v>
      </c>
      <c r="J167" t="s">
        <v>14496</v>
      </c>
      <c r="K167" t="s">
        <v>2164</v>
      </c>
      <c r="L167" t="s">
        <v>5242</v>
      </c>
      <c r="M167" t="s">
        <v>26376</v>
      </c>
      <c r="N167" t="s">
        <v>644</v>
      </c>
      <c r="O167" t="s">
        <v>679</v>
      </c>
      <c r="P167" t="s">
        <v>26</v>
      </c>
      <c r="Q167" t="s">
        <v>680</v>
      </c>
      <c r="R167" t="s">
        <v>645</v>
      </c>
      <c r="S167" t="s">
        <v>26377</v>
      </c>
      <c r="T167" t="s">
        <v>26378</v>
      </c>
    </row>
    <row r="168" spans="1:20" x14ac:dyDescent="0.25">
      <c r="A168" t="s">
        <v>22</v>
      </c>
      <c r="B168" t="s">
        <v>27</v>
      </c>
      <c r="C168">
        <v>79</v>
      </c>
      <c r="D168">
        <v>2</v>
      </c>
      <c r="E168" t="s">
        <v>26379</v>
      </c>
      <c r="F168">
        <v>158</v>
      </c>
      <c r="G168">
        <v>0</v>
      </c>
      <c r="H168" t="s">
        <v>673</v>
      </c>
      <c r="I168" t="s">
        <v>13080</v>
      </c>
      <c r="J168" t="s">
        <v>26380</v>
      </c>
      <c r="K168" t="s">
        <v>26381</v>
      </c>
      <c r="L168" t="s">
        <v>9251</v>
      </c>
      <c r="M168" t="s">
        <v>26382</v>
      </c>
      <c r="N168" t="s">
        <v>644</v>
      </c>
      <c r="O168" t="s">
        <v>679</v>
      </c>
      <c r="P168" t="s">
        <v>26</v>
      </c>
      <c r="Q168" t="s">
        <v>680</v>
      </c>
      <c r="R168" t="s">
        <v>645</v>
      </c>
      <c r="S168" t="s">
        <v>26383</v>
      </c>
      <c r="T168" t="s">
        <v>26384</v>
      </c>
    </row>
    <row r="169" spans="1:20" x14ac:dyDescent="0.25">
      <c r="A169" t="s">
        <v>147</v>
      </c>
      <c r="B169" t="s">
        <v>148</v>
      </c>
      <c r="C169">
        <v>50</v>
      </c>
      <c r="D169">
        <v>6</v>
      </c>
      <c r="E169" t="s">
        <v>26385</v>
      </c>
      <c r="F169">
        <v>200</v>
      </c>
      <c r="G169">
        <v>0</v>
      </c>
      <c r="H169" t="s">
        <v>641</v>
      </c>
      <c r="I169" t="s">
        <v>9279</v>
      </c>
      <c r="J169" t="s">
        <v>745</v>
      </c>
      <c r="K169" t="s">
        <v>644</v>
      </c>
      <c r="L169" t="s">
        <v>645</v>
      </c>
      <c r="M169" t="s">
        <v>26386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26387</v>
      </c>
      <c r="T169" t="s">
        <v>26386</v>
      </c>
    </row>
    <row r="170" spans="1:20" x14ac:dyDescent="0.25">
      <c r="A170" t="s">
        <v>147</v>
      </c>
      <c r="B170" t="s">
        <v>148</v>
      </c>
      <c r="C170">
        <v>40</v>
      </c>
      <c r="D170">
        <v>10</v>
      </c>
      <c r="E170" t="s">
        <v>26388</v>
      </c>
      <c r="F170">
        <v>330</v>
      </c>
      <c r="G170">
        <v>0</v>
      </c>
      <c r="H170" t="s">
        <v>641</v>
      </c>
      <c r="I170" t="s">
        <v>26389</v>
      </c>
      <c r="J170" t="s">
        <v>796</v>
      </c>
      <c r="K170" t="s">
        <v>644</v>
      </c>
      <c r="L170" t="s">
        <v>645</v>
      </c>
      <c r="M170" t="s">
        <v>26390</v>
      </c>
      <c r="N170" t="s">
        <v>644</v>
      </c>
      <c r="O170" t="s">
        <v>668</v>
      </c>
      <c r="P170" t="s">
        <v>5</v>
      </c>
      <c r="Q170" t="s">
        <v>669</v>
      </c>
      <c r="R170" t="s">
        <v>645</v>
      </c>
      <c r="S170" t="s">
        <v>26391</v>
      </c>
      <c r="T170" t="s">
        <v>26390</v>
      </c>
    </row>
    <row r="171" spans="1:20" x14ac:dyDescent="0.25">
      <c r="A171" t="s">
        <v>147</v>
      </c>
      <c r="B171" t="s">
        <v>148</v>
      </c>
      <c r="C171">
        <v>50</v>
      </c>
      <c r="D171">
        <v>6</v>
      </c>
      <c r="E171" t="s">
        <v>26392</v>
      </c>
      <c r="F171">
        <v>200</v>
      </c>
      <c r="G171">
        <v>0</v>
      </c>
      <c r="H171" t="s">
        <v>641</v>
      </c>
      <c r="I171" t="s">
        <v>26393</v>
      </c>
      <c r="J171" t="s">
        <v>666</v>
      </c>
      <c r="K171" t="s">
        <v>644</v>
      </c>
      <c r="L171" t="s">
        <v>645</v>
      </c>
      <c r="M171" t="s">
        <v>26394</v>
      </c>
      <c r="N171" t="s">
        <v>644</v>
      </c>
      <c r="O171" t="s">
        <v>668</v>
      </c>
      <c r="P171" t="s">
        <v>5</v>
      </c>
      <c r="Q171" t="s">
        <v>669</v>
      </c>
      <c r="R171" t="s">
        <v>645</v>
      </c>
      <c r="S171" t="s">
        <v>26395</v>
      </c>
      <c r="T171" t="s">
        <v>26394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26396</v>
      </c>
      <c r="F172">
        <v>200</v>
      </c>
      <c r="G172">
        <v>0</v>
      </c>
      <c r="H172" t="s">
        <v>641</v>
      </c>
      <c r="I172" t="s">
        <v>26397</v>
      </c>
      <c r="J172" t="s">
        <v>685</v>
      </c>
      <c r="K172" t="s">
        <v>644</v>
      </c>
      <c r="L172" t="s">
        <v>645</v>
      </c>
      <c r="M172" t="s">
        <v>26398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26399</v>
      </c>
      <c r="T172" t="s">
        <v>26398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26400</v>
      </c>
      <c r="F173">
        <v>200</v>
      </c>
      <c r="G173">
        <v>0</v>
      </c>
      <c r="H173" t="s">
        <v>641</v>
      </c>
      <c r="I173" t="s">
        <v>26401</v>
      </c>
      <c r="J173" t="s">
        <v>1668</v>
      </c>
      <c r="K173" t="s">
        <v>644</v>
      </c>
      <c r="L173" t="s">
        <v>645</v>
      </c>
      <c r="M173" t="s">
        <v>26402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26403</v>
      </c>
      <c r="T173" t="s">
        <v>26402</v>
      </c>
    </row>
    <row r="174" spans="1:20" x14ac:dyDescent="0.25">
      <c r="A174" t="s">
        <v>147</v>
      </c>
      <c r="B174" t="s">
        <v>148</v>
      </c>
      <c r="C174">
        <v>33.333333333333336</v>
      </c>
      <c r="D174">
        <v>3</v>
      </c>
      <c r="E174" t="s">
        <v>26404</v>
      </c>
      <c r="F174">
        <v>100</v>
      </c>
      <c r="G174">
        <v>0</v>
      </c>
      <c r="H174" t="s">
        <v>641</v>
      </c>
      <c r="I174" t="s">
        <v>26405</v>
      </c>
      <c r="J174" t="s">
        <v>685</v>
      </c>
      <c r="K174" t="s">
        <v>644</v>
      </c>
      <c r="L174" t="s">
        <v>645</v>
      </c>
      <c r="M174" t="s">
        <v>26406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26407</v>
      </c>
      <c r="T174" t="s">
        <v>26406</v>
      </c>
    </row>
    <row r="175" spans="1:20" x14ac:dyDescent="0.25">
      <c r="A175" t="s">
        <v>239</v>
      </c>
      <c r="B175" t="s">
        <v>245</v>
      </c>
      <c r="C175">
        <v>139</v>
      </c>
      <c r="D175">
        <v>2</v>
      </c>
      <c r="E175" t="s">
        <v>26408</v>
      </c>
      <c r="F175">
        <v>217.98</v>
      </c>
      <c r="G175">
        <v>0</v>
      </c>
      <c r="H175" t="s">
        <v>641</v>
      </c>
      <c r="I175" t="s">
        <v>26409</v>
      </c>
      <c r="J175" t="s">
        <v>1067</v>
      </c>
      <c r="K175" t="s">
        <v>644</v>
      </c>
      <c r="L175" t="s">
        <v>645</v>
      </c>
      <c r="M175" t="s">
        <v>26410</v>
      </c>
      <c r="N175" t="s">
        <v>644</v>
      </c>
      <c r="O175" t="s">
        <v>668</v>
      </c>
      <c r="P175" t="s">
        <v>5</v>
      </c>
      <c r="Q175" t="s">
        <v>669</v>
      </c>
      <c r="R175" t="s">
        <v>645</v>
      </c>
      <c r="S175" t="s">
        <v>26411</v>
      </c>
      <c r="T175" t="s">
        <v>26412</v>
      </c>
    </row>
    <row r="176" spans="1:20" x14ac:dyDescent="0.25">
      <c r="A176" t="s">
        <v>72</v>
      </c>
      <c r="B176" t="s">
        <v>3385</v>
      </c>
      <c r="C176">
        <v>120</v>
      </c>
      <c r="D176">
        <v>1</v>
      </c>
      <c r="E176" t="s">
        <v>26413</v>
      </c>
      <c r="F176">
        <v>100</v>
      </c>
      <c r="G176">
        <v>0</v>
      </c>
      <c r="H176" t="s">
        <v>641</v>
      </c>
      <c r="I176" t="s">
        <v>26414</v>
      </c>
      <c r="J176" t="s">
        <v>3088</v>
      </c>
      <c r="K176" t="s">
        <v>644</v>
      </c>
      <c r="L176" t="s">
        <v>645</v>
      </c>
      <c r="M176" t="s">
        <v>26415</v>
      </c>
      <c r="N176" t="s">
        <v>644</v>
      </c>
      <c r="O176" t="s">
        <v>668</v>
      </c>
      <c r="P176" t="s">
        <v>5</v>
      </c>
      <c r="Q176" t="s">
        <v>669</v>
      </c>
      <c r="R176" t="s">
        <v>645</v>
      </c>
      <c r="S176" t="s">
        <v>26416</v>
      </c>
      <c r="T176" t="s">
        <v>26417</v>
      </c>
    </row>
    <row r="177" spans="1:20" x14ac:dyDescent="0.25">
      <c r="A177" t="s">
        <v>72</v>
      </c>
      <c r="B177" t="s">
        <v>3385</v>
      </c>
      <c r="C177">
        <v>120</v>
      </c>
      <c r="D177">
        <v>1</v>
      </c>
      <c r="E177" t="s">
        <v>26418</v>
      </c>
      <c r="F177">
        <v>100</v>
      </c>
      <c r="G177">
        <v>0</v>
      </c>
      <c r="H177" t="s">
        <v>641</v>
      </c>
      <c r="I177" t="s">
        <v>26419</v>
      </c>
      <c r="J177" t="s">
        <v>3088</v>
      </c>
      <c r="K177" t="s">
        <v>644</v>
      </c>
      <c r="L177" t="s">
        <v>645</v>
      </c>
      <c r="M177" t="s">
        <v>26420</v>
      </c>
      <c r="N177" t="s">
        <v>644</v>
      </c>
      <c r="O177" t="s">
        <v>668</v>
      </c>
      <c r="P177" t="s">
        <v>5</v>
      </c>
      <c r="Q177" t="s">
        <v>669</v>
      </c>
      <c r="R177" t="s">
        <v>645</v>
      </c>
      <c r="S177" t="s">
        <v>26421</v>
      </c>
      <c r="T177" t="s">
        <v>26420</v>
      </c>
    </row>
    <row r="178" spans="1:20" x14ac:dyDescent="0.25">
      <c r="A178" t="s">
        <v>239</v>
      </c>
      <c r="B178" t="s">
        <v>245</v>
      </c>
      <c r="C178">
        <v>139</v>
      </c>
      <c r="D178">
        <v>1</v>
      </c>
      <c r="E178" t="s">
        <v>26422</v>
      </c>
      <c r="F178">
        <v>108.99</v>
      </c>
      <c r="G178">
        <v>0</v>
      </c>
      <c r="H178" t="s">
        <v>641</v>
      </c>
      <c r="I178" t="s">
        <v>26423</v>
      </c>
      <c r="J178" t="s">
        <v>1441</v>
      </c>
      <c r="K178" t="s">
        <v>644</v>
      </c>
      <c r="L178" t="s">
        <v>645</v>
      </c>
      <c r="M178" t="s">
        <v>26420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26424</v>
      </c>
      <c r="T178" t="s">
        <v>26420</v>
      </c>
    </row>
    <row r="179" spans="1:20" x14ac:dyDescent="0.25">
      <c r="A179" t="s">
        <v>239</v>
      </c>
      <c r="B179" t="s">
        <v>245</v>
      </c>
      <c r="C179">
        <v>162</v>
      </c>
      <c r="D179">
        <v>1</v>
      </c>
      <c r="E179" t="s">
        <v>26425</v>
      </c>
      <c r="F179">
        <v>179</v>
      </c>
      <c r="G179">
        <v>0</v>
      </c>
      <c r="H179" t="s">
        <v>641</v>
      </c>
      <c r="I179" t="s">
        <v>26426</v>
      </c>
      <c r="J179" t="s">
        <v>2083</v>
      </c>
      <c r="K179" t="s">
        <v>644</v>
      </c>
      <c r="L179" t="s">
        <v>645</v>
      </c>
      <c r="M179" t="s">
        <v>26427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26428</v>
      </c>
      <c r="T179" t="s">
        <v>26427</v>
      </c>
    </row>
    <row r="180" spans="1:20" x14ac:dyDescent="0.25">
      <c r="A180" t="s">
        <v>101</v>
      </c>
      <c r="B180" t="s">
        <v>74</v>
      </c>
      <c r="C180">
        <v>117</v>
      </c>
      <c r="D180">
        <v>1</v>
      </c>
      <c r="E180" t="s">
        <v>26425</v>
      </c>
      <c r="F180">
        <v>179</v>
      </c>
      <c r="G180">
        <v>0</v>
      </c>
      <c r="H180" t="s">
        <v>641</v>
      </c>
      <c r="I180" t="s">
        <v>26426</v>
      </c>
      <c r="J180" t="s">
        <v>2083</v>
      </c>
      <c r="K180" t="s">
        <v>644</v>
      </c>
      <c r="L180" t="s">
        <v>645</v>
      </c>
      <c r="M180" t="s">
        <v>26427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26428</v>
      </c>
      <c r="T180" t="s">
        <v>26427</v>
      </c>
    </row>
    <row r="181" spans="1:20" x14ac:dyDescent="0.25">
      <c r="A181" t="s">
        <v>241</v>
      </c>
      <c r="B181" t="s">
        <v>247</v>
      </c>
      <c r="C181">
        <v>162</v>
      </c>
      <c r="D181">
        <v>1</v>
      </c>
      <c r="E181" t="s">
        <v>26429</v>
      </c>
      <c r="F181">
        <v>199</v>
      </c>
      <c r="G181">
        <v>0</v>
      </c>
      <c r="H181" t="s">
        <v>641</v>
      </c>
      <c r="I181" t="s">
        <v>26430</v>
      </c>
      <c r="J181" t="s">
        <v>888</v>
      </c>
      <c r="K181" t="s">
        <v>644</v>
      </c>
      <c r="L181" t="s">
        <v>645</v>
      </c>
      <c r="M181" t="s">
        <v>26431</v>
      </c>
      <c r="N181" t="s">
        <v>644</v>
      </c>
      <c r="O181" t="s">
        <v>668</v>
      </c>
      <c r="P181" t="s">
        <v>5</v>
      </c>
      <c r="Q181" t="s">
        <v>669</v>
      </c>
      <c r="R181" t="s">
        <v>645</v>
      </c>
      <c r="S181" t="s">
        <v>26432</v>
      </c>
      <c r="T181" t="s">
        <v>26433</v>
      </c>
    </row>
    <row r="182" spans="1:20" x14ac:dyDescent="0.25">
      <c r="A182" t="s">
        <v>22</v>
      </c>
      <c r="B182" t="s">
        <v>27</v>
      </c>
      <c r="C182">
        <v>117</v>
      </c>
      <c r="D182">
        <v>1</v>
      </c>
      <c r="E182" t="s">
        <v>26429</v>
      </c>
      <c r="F182">
        <v>199</v>
      </c>
      <c r="G182">
        <v>0</v>
      </c>
      <c r="H182" t="s">
        <v>641</v>
      </c>
      <c r="I182" t="s">
        <v>26430</v>
      </c>
      <c r="J182" t="s">
        <v>888</v>
      </c>
      <c r="K182" t="s">
        <v>644</v>
      </c>
      <c r="L182" t="s">
        <v>645</v>
      </c>
      <c r="M182" t="s">
        <v>26431</v>
      </c>
      <c r="N182" t="s">
        <v>644</v>
      </c>
      <c r="O182" t="s">
        <v>668</v>
      </c>
      <c r="P182" t="s">
        <v>5</v>
      </c>
      <c r="Q182" t="s">
        <v>669</v>
      </c>
      <c r="R182" t="s">
        <v>645</v>
      </c>
      <c r="S182" t="s">
        <v>26432</v>
      </c>
      <c r="T182" t="s">
        <v>26433</v>
      </c>
    </row>
    <row r="183" spans="1:20" x14ac:dyDescent="0.25">
      <c r="A183" t="s">
        <v>147</v>
      </c>
      <c r="B183" t="s">
        <v>148</v>
      </c>
      <c r="C183">
        <v>65</v>
      </c>
      <c r="D183">
        <v>1</v>
      </c>
      <c r="E183" t="s">
        <v>26434</v>
      </c>
      <c r="F183">
        <v>35</v>
      </c>
      <c r="G183">
        <v>0</v>
      </c>
      <c r="H183" t="s">
        <v>641</v>
      </c>
      <c r="I183" t="s">
        <v>26426</v>
      </c>
      <c r="J183" t="s">
        <v>2083</v>
      </c>
      <c r="K183" t="s">
        <v>644</v>
      </c>
      <c r="L183" t="s">
        <v>645</v>
      </c>
      <c r="M183" t="s">
        <v>26433</v>
      </c>
      <c r="N183" t="s">
        <v>644</v>
      </c>
      <c r="O183" t="s">
        <v>668</v>
      </c>
      <c r="P183" t="s">
        <v>5</v>
      </c>
      <c r="Q183" t="s">
        <v>669</v>
      </c>
      <c r="R183" t="s">
        <v>645</v>
      </c>
      <c r="S183" t="s">
        <v>26435</v>
      </c>
      <c r="T183" t="s">
        <v>26433</v>
      </c>
    </row>
    <row r="184" spans="1:20" x14ac:dyDescent="0.25">
      <c r="A184" t="s">
        <v>147</v>
      </c>
      <c r="B184" t="s">
        <v>148</v>
      </c>
      <c r="C184">
        <v>65</v>
      </c>
      <c r="D184">
        <v>1</v>
      </c>
      <c r="E184" t="s">
        <v>26436</v>
      </c>
      <c r="F184">
        <v>233</v>
      </c>
      <c r="G184">
        <v>0</v>
      </c>
      <c r="H184" t="s">
        <v>641</v>
      </c>
      <c r="I184" t="s">
        <v>26437</v>
      </c>
      <c r="J184" t="s">
        <v>666</v>
      </c>
      <c r="K184" t="s">
        <v>644</v>
      </c>
      <c r="L184" t="s">
        <v>645</v>
      </c>
      <c r="M184" t="s">
        <v>26438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26439</v>
      </c>
      <c r="T184" t="s">
        <v>26438</v>
      </c>
    </row>
    <row r="185" spans="1:20" x14ac:dyDescent="0.25">
      <c r="A185" t="s">
        <v>22</v>
      </c>
      <c r="B185" t="s">
        <v>27</v>
      </c>
      <c r="C185">
        <v>120</v>
      </c>
      <c r="D185">
        <v>1</v>
      </c>
      <c r="E185" t="s">
        <v>26436</v>
      </c>
      <c r="F185">
        <v>233</v>
      </c>
      <c r="G185">
        <v>0</v>
      </c>
      <c r="H185" t="s">
        <v>641</v>
      </c>
      <c r="I185" t="s">
        <v>26437</v>
      </c>
      <c r="J185" t="s">
        <v>666</v>
      </c>
      <c r="K185" t="s">
        <v>644</v>
      </c>
      <c r="L185" t="s">
        <v>645</v>
      </c>
      <c r="M185" t="s">
        <v>26438</v>
      </c>
      <c r="N185" t="s">
        <v>644</v>
      </c>
      <c r="O185" t="s">
        <v>668</v>
      </c>
      <c r="P185" t="s">
        <v>5</v>
      </c>
      <c r="Q185" t="s">
        <v>669</v>
      </c>
      <c r="R185" t="s">
        <v>645</v>
      </c>
      <c r="S185" t="s">
        <v>26439</v>
      </c>
      <c r="T185" t="s">
        <v>26438</v>
      </c>
    </row>
    <row r="186" spans="1:20" x14ac:dyDescent="0.25">
      <c r="A186" t="s">
        <v>101</v>
      </c>
      <c r="B186" t="s">
        <v>74</v>
      </c>
      <c r="C186">
        <v>120</v>
      </c>
      <c r="D186">
        <v>1</v>
      </c>
      <c r="E186" t="s">
        <v>26436</v>
      </c>
      <c r="F186">
        <v>233</v>
      </c>
      <c r="G186">
        <v>0</v>
      </c>
      <c r="H186" t="s">
        <v>641</v>
      </c>
      <c r="I186" t="s">
        <v>26437</v>
      </c>
      <c r="J186" t="s">
        <v>666</v>
      </c>
      <c r="K186" t="s">
        <v>644</v>
      </c>
      <c r="L186" t="s">
        <v>645</v>
      </c>
      <c r="M186" t="s">
        <v>26438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26439</v>
      </c>
      <c r="T186" t="s">
        <v>26438</v>
      </c>
    </row>
    <row r="187" spans="1:20" x14ac:dyDescent="0.25">
      <c r="A187" t="s">
        <v>147</v>
      </c>
      <c r="B187" t="s">
        <v>148</v>
      </c>
      <c r="C187">
        <v>65</v>
      </c>
      <c r="D187">
        <v>1</v>
      </c>
      <c r="E187" t="s">
        <v>26440</v>
      </c>
      <c r="F187">
        <v>35</v>
      </c>
      <c r="G187">
        <v>0</v>
      </c>
      <c r="H187" t="s">
        <v>641</v>
      </c>
      <c r="I187" t="s">
        <v>26441</v>
      </c>
      <c r="J187" t="s">
        <v>685</v>
      </c>
      <c r="K187" t="s">
        <v>644</v>
      </c>
      <c r="L187" t="s">
        <v>645</v>
      </c>
      <c r="M187" t="s">
        <v>26442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26443</v>
      </c>
      <c r="T187" t="s">
        <v>26442</v>
      </c>
    </row>
    <row r="188" spans="1:20" x14ac:dyDescent="0.25">
      <c r="A188" t="s">
        <v>147</v>
      </c>
      <c r="B188" t="s">
        <v>148</v>
      </c>
      <c r="C188">
        <v>65</v>
      </c>
      <c r="D188">
        <v>1</v>
      </c>
      <c r="E188" t="s">
        <v>26444</v>
      </c>
      <c r="F188">
        <v>60</v>
      </c>
      <c r="G188">
        <v>0</v>
      </c>
      <c r="H188" t="s">
        <v>641</v>
      </c>
      <c r="I188" t="s">
        <v>26445</v>
      </c>
      <c r="J188" t="s">
        <v>1441</v>
      </c>
      <c r="K188" t="s">
        <v>644</v>
      </c>
      <c r="L188" t="s">
        <v>645</v>
      </c>
      <c r="M188" t="s">
        <v>26446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26447</v>
      </c>
      <c r="T188" t="s">
        <v>26446</v>
      </c>
    </row>
    <row r="189" spans="1:20" x14ac:dyDescent="0.25">
      <c r="A189" t="s">
        <v>72</v>
      </c>
      <c r="B189" t="s">
        <v>108</v>
      </c>
      <c r="C189">
        <v>66</v>
      </c>
      <c r="D189">
        <v>1</v>
      </c>
      <c r="E189" t="s">
        <v>26448</v>
      </c>
      <c r="F189">
        <v>224.1</v>
      </c>
      <c r="G189">
        <v>0</v>
      </c>
      <c r="H189" t="s">
        <v>955</v>
      </c>
      <c r="I189" t="s">
        <v>26449</v>
      </c>
      <c r="J189" t="s">
        <v>26450</v>
      </c>
      <c r="K189" t="s">
        <v>20657</v>
      </c>
      <c r="L189" t="s">
        <v>26451</v>
      </c>
      <c r="M189" t="s">
        <v>26452</v>
      </c>
      <c r="N189" t="s">
        <v>644</v>
      </c>
      <c r="O189" t="s">
        <v>811</v>
      </c>
      <c r="P189" t="s">
        <v>23</v>
      </c>
      <c r="Q189" t="s">
        <v>812</v>
      </c>
      <c r="R189" t="s">
        <v>645</v>
      </c>
      <c r="S189" t="s">
        <v>26453</v>
      </c>
      <c r="T189" t="s">
        <v>26452</v>
      </c>
    </row>
    <row r="190" spans="1:20" x14ac:dyDescent="0.25">
      <c r="A190" t="s">
        <v>101</v>
      </c>
      <c r="B190" t="s">
        <v>74</v>
      </c>
      <c r="C190">
        <v>66</v>
      </c>
      <c r="D190">
        <v>1</v>
      </c>
      <c r="E190" t="s">
        <v>26448</v>
      </c>
      <c r="F190">
        <v>224.1</v>
      </c>
      <c r="G190">
        <v>0</v>
      </c>
      <c r="H190" t="s">
        <v>955</v>
      </c>
      <c r="I190" t="s">
        <v>26449</v>
      </c>
      <c r="J190" t="s">
        <v>26450</v>
      </c>
      <c r="K190" t="s">
        <v>20657</v>
      </c>
      <c r="L190" t="s">
        <v>26451</v>
      </c>
      <c r="M190" t="s">
        <v>26452</v>
      </c>
      <c r="N190" t="s">
        <v>644</v>
      </c>
      <c r="O190" t="s">
        <v>811</v>
      </c>
      <c r="P190" t="s">
        <v>23</v>
      </c>
      <c r="Q190" t="s">
        <v>812</v>
      </c>
      <c r="R190" t="s">
        <v>645</v>
      </c>
      <c r="S190" t="s">
        <v>26453</v>
      </c>
      <c r="T190" t="s">
        <v>26452</v>
      </c>
    </row>
    <row r="191" spans="1:20" x14ac:dyDescent="0.25">
      <c r="A191" t="s">
        <v>22</v>
      </c>
      <c r="B191" t="s">
        <v>27</v>
      </c>
      <c r="C191">
        <v>67</v>
      </c>
      <c r="D191">
        <v>1</v>
      </c>
      <c r="E191" t="s">
        <v>26448</v>
      </c>
      <c r="F191">
        <v>224.1</v>
      </c>
      <c r="G191">
        <v>0</v>
      </c>
      <c r="H191" t="s">
        <v>955</v>
      </c>
      <c r="I191" t="s">
        <v>26449</v>
      </c>
      <c r="J191" t="s">
        <v>26450</v>
      </c>
      <c r="K191" t="s">
        <v>20657</v>
      </c>
      <c r="L191" t="s">
        <v>26451</v>
      </c>
      <c r="M191" t="s">
        <v>26452</v>
      </c>
      <c r="N191" t="s">
        <v>644</v>
      </c>
      <c r="O191" t="s">
        <v>811</v>
      </c>
      <c r="P191" t="s">
        <v>23</v>
      </c>
      <c r="Q191" t="s">
        <v>812</v>
      </c>
      <c r="R191" t="s">
        <v>645</v>
      </c>
      <c r="S191" t="s">
        <v>26453</v>
      </c>
      <c r="T191" t="s">
        <v>26452</v>
      </c>
    </row>
    <row r="192" spans="1:20" x14ac:dyDescent="0.25">
      <c r="A192" t="s">
        <v>147</v>
      </c>
      <c r="B192" t="s">
        <v>148</v>
      </c>
      <c r="C192">
        <v>50</v>
      </c>
      <c r="D192">
        <v>6</v>
      </c>
      <c r="E192" t="s">
        <v>26454</v>
      </c>
      <c r="F192">
        <v>200</v>
      </c>
      <c r="G192">
        <v>0</v>
      </c>
      <c r="H192" t="s">
        <v>641</v>
      </c>
      <c r="I192" t="s">
        <v>26455</v>
      </c>
      <c r="J192" t="s">
        <v>714</v>
      </c>
      <c r="K192" t="s">
        <v>644</v>
      </c>
      <c r="L192" t="s">
        <v>645</v>
      </c>
      <c r="M192" t="s">
        <v>26456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26457</v>
      </c>
      <c r="T192" t="s">
        <v>26456</v>
      </c>
    </row>
    <row r="193" spans="1:20" x14ac:dyDescent="0.25">
      <c r="A193" t="s">
        <v>22</v>
      </c>
      <c r="B193" t="s">
        <v>27</v>
      </c>
      <c r="C193">
        <v>69.900000000000006</v>
      </c>
      <c r="D193">
        <v>10</v>
      </c>
      <c r="E193" t="s">
        <v>26458</v>
      </c>
      <c r="F193">
        <v>795</v>
      </c>
      <c r="G193">
        <v>0</v>
      </c>
      <c r="H193" t="s">
        <v>673</v>
      </c>
      <c r="I193" t="s">
        <v>11263</v>
      </c>
      <c r="J193" t="s">
        <v>11264</v>
      </c>
      <c r="K193" t="s">
        <v>7844</v>
      </c>
      <c r="L193" t="s">
        <v>6093</v>
      </c>
      <c r="M193" t="s">
        <v>26459</v>
      </c>
      <c r="N193" t="s">
        <v>644</v>
      </c>
      <c r="O193" t="s">
        <v>679</v>
      </c>
      <c r="P193" t="s">
        <v>26</v>
      </c>
      <c r="Q193" t="s">
        <v>680</v>
      </c>
      <c r="R193" t="s">
        <v>645</v>
      </c>
      <c r="S193" t="s">
        <v>26460</v>
      </c>
      <c r="T193" t="s">
        <v>26461</v>
      </c>
    </row>
    <row r="194" spans="1:20" x14ac:dyDescent="0.25">
      <c r="A194" t="s">
        <v>72</v>
      </c>
      <c r="B194" t="s">
        <v>3385</v>
      </c>
      <c r="C194">
        <v>120</v>
      </c>
      <c r="D194">
        <v>2</v>
      </c>
      <c r="E194" t="s">
        <v>26462</v>
      </c>
      <c r="F194">
        <v>200</v>
      </c>
      <c r="G194">
        <v>0</v>
      </c>
      <c r="H194" t="s">
        <v>641</v>
      </c>
      <c r="I194" t="s">
        <v>26463</v>
      </c>
      <c r="J194" t="s">
        <v>7214</v>
      </c>
      <c r="K194" t="s">
        <v>644</v>
      </c>
      <c r="L194" t="s">
        <v>645</v>
      </c>
      <c r="M194" t="s">
        <v>26464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26465</v>
      </c>
      <c r="T194" t="s">
        <v>26464</v>
      </c>
    </row>
    <row r="195" spans="1:20" x14ac:dyDescent="0.25">
      <c r="A195" t="s">
        <v>72</v>
      </c>
      <c r="B195" t="s">
        <v>3385</v>
      </c>
      <c r="C195">
        <v>120</v>
      </c>
      <c r="D195">
        <v>2</v>
      </c>
      <c r="E195" t="s">
        <v>26466</v>
      </c>
      <c r="F195">
        <v>200</v>
      </c>
      <c r="G195">
        <v>0</v>
      </c>
      <c r="H195" t="s">
        <v>641</v>
      </c>
      <c r="I195" t="s">
        <v>26467</v>
      </c>
      <c r="J195" t="s">
        <v>771</v>
      </c>
      <c r="K195" t="s">
        <v>644</v>
      </c>
      <c r="L195" t="s">
        <v>645</v>
      </c>
      <c r="M195" t="s">
        <v>26464</v>
      </c>
      <c r="N195" t="s">
        <v>644</v>
      </c>
      <c r="O195" t="s">
        <v>668</v>
      </c>
      <c r="P195" t="s">
        <v>5</v>
      </c>
      <c r="Q195" t="s">
        <v>669</v>
      </c>
      <c r="R195" t="s">
        <v>645</v>
      </c>
      <c r="S195" t="s">
        <v>26468</v>
      </c>
      <c r="T195" t="s">
        <v>26469</v>
      </c>
    </row>
    <row r="196" spans="1:20" x14ac:dyDescent="0.25">
      <c r="A196" t="s">
        <v>72</v>
      </c>
      <c r="B196" t="s">
        <v>3385</v>
      </c>
      <c r="C196">
        <v>120</v>
      </c>
      <c r="D196">
        <v>2</v>
      </c>
      <c r="E196" t="s">
        <v>26470</v>
      </c>
      <c r="F196">
        <v>178</v>
      </c>
      <c r="G196">
        <v>0</v>
      </c>
      <c r="H196" t="s">
        <v>641</v>
      </c>
      <c r="I196" t="s">
        <v>26471</v>
      </c>
      <c r="J196" t="s">
        <v>694</v>
      </c>
      <c r="K196" t="s">
        <v>644</v>
      </c>
      <c r="L196" t="s">
        <v>645</v>
      </c>
      <c r="M196" t="s">
        <v>26472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26473</v>
      </c>
      <c r="T196" t="s">
        <v>26469</v>
      </c>
    </row>
    <row r="197" spans="1:20" x14ac:dyDescent="0.25">
      <c r="A197" t="s">
        <v>72</v>
      </c>
      <c r="B197" t="s">
        <v>3385</v>
      </c>
      <c r="C197">
        <v>120</v>
      </c>
      <c r="D197">
        <v>1</v>
      </c>
      <c r="E197" t="s">
        <v>26474</v>
      </c>
      <c r="F197">
        <v>100</v>
      </c>
      <c r="G197">
        <v>0</v>
      </c>
      <c r="H197" t="s">
        <v>641</v>
      </c>
      <c r="I197" t="s">
        <v>26475</v>
      </c>
      <c r="J197" t="s">
        <v>724</v>
      </c>
      <c r="K197" t="s">
        <v>644</v>
      </c>
      <c r="L197" t="s">
        <v>645</v>
      </c>
      <c r="M197" t="s">
        <v>26472</v>
      </c>
      <c r="N197" t="s">
        <v>644</v>
      </c>
      <c r="O197" t="s">
        <v>726</v>
      </c>
      <c r="P197" t="s">
        <v>5</v>
      </c>
      <c r="Q197" t="s">
        <v>648</v>
      </c>
      <c r="R197" t="s">
        <v>645</v>
      </c>
      <c r="S197" t="s">
        <v>26476</v>
      </c>
      <c r="T197" t="s">
        <v>26472</v>
      </c>
    </row>
    <row r="198" spans="1:20" x14ac:dyDescent="0.25">
      <c r="A198" t="s">
        <v>72</v>
      </c>
      <c r="B198" t="s">
        <v>3385</v>
      </c>
      <c r="C198">
        <v>120</v>
      </c>
      <c r="D198">
        <v>1</v>
      </c>
      <c r="E198" t="s">
        <v>26477</v>
      </c>
      <c r="F198">
        <v>267</v>
      </c>
      <c r="G198">
        <v>0</v>
      </c>
      <c r="H198" t="s">
        <v>641</v>
      </c>
      <c r="I198" t="s">
        <v>26478</v>
      </c>
      <c r="J198" t="s">
        <v>1668</v>
      </c>
      <c r="K198" t="s">
        <v>644</v>
      </c>
      <c r="L198" t="s">
        <v>645</v>
      </c>
      <c r="M198" t="s">
        <v>26472</v>
      </c>
      <c r="N198" t="s">
        <v>644</v>
      </c>
      <c r="O198" t="s">
        <v>668</v>
      </c>
      <c r="P198" t="s">
        <v>5</v>
      </c>
      <c r="Q198" t="s">
        <v>669</v>
      </c>
      <c r="R198" t="s">
        <v>645</v>
      </c>
      <c r="S198" t="s">
        <v>26479</v>
      </c>
      <c r="T198" t="s">
        <v>26472</v>
      </c>
    </row>
    <row r="199" spans="1:20" x14ac:dyDescent="0.25">
      <c r="A199" t="s">
        <v>72</v>
      </c>
      <c r="B199" t="s">
        <v>3385</v>
      </c>
      <c r="C199">
        <v>120</v>
      </c>
      <c r="D199">
        <v>2</v>
      </c>
      <c r="E199" t="s">
        <v>26477</v>
      </c>
      <c r="F199">
        <v>267</v>
      </c>
      <c r="G199">
        <v>0</v>
      </c>
      <c r="H199" t="s">
        <v>641</v>
      </c>
      <c r="I199" t="s">
        <v>26478</v>
      </c>
      <c r="J199" t="s">
        <v>1668</v>
      </c>
      <c r="K199" t="s">
        <v>644</v>
      </c>
      <c r="L199" t="s">
        <v>645</v>
      </c>
      <c r="M199" t="s">
        <v>26472</v>
      </c>
      <c r="N199" t="s">
        <v>644</v>
      </c>
      <c r="O199" t="s">
        <v>668</v>
      </c>
      <c r="P199" t="s">
        <v>5</v>
      </c>
      <c r="Q199" t="s">
        <v>669</v>
      </c>
      <c r="R199" t="s">
        <v>645</v>
      </c>
      <c r="S199" t="s">
        <v>26479</v>
      </c>
      <c r="T199" t="s">
        <v>26472</v>
      </c>
    </row>
    <row r="200" spans="1:20" x14ac:dyDescent="0.25">
      <c r="A200" t="s">
        <v>72</v>
      </c>
      <c r="B200" t="s">
        <v>3385</v>
      </c>
      <c r="C200">
        <v>120</v>
      </c>
      <c r="D200">
        <v>1</v>
      </c>
      <c r="E200" t="s">
        <v>26480</v>
      </c>
      <c r="F200">
        <v>89</v>
      </c>
      <c r="G200">
        <v>0</v>
      </c>
      <c r="H200" t="s">
        <v>641</v>
      </c>
      <c r="I200" t="s">
        <v>26481</v>
      </c>
      <c r="J200" t="s">
        <v>864</v>
      </c>
      <c r="K200" t="s">
        <v>644</v>
      </c>
      <c r="L200" t="s">
        <v>645</v>
      </c>
      <c r="M200" t="s">
        <v>26482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26483</v>
      </c>
      <c r="T200" t="s">
        <v>26482</v>
      </c>
    </row>
    <row r="201" spans="1:20" x14ac:dyDescent="0.25">
      <c r="A201" t="s">
        <v>241</v>
      </c>
      <c r="B201" t="s">
        <v>247</v>
      </c>
      <c r="C201">
        <v>139</v>
      </c>
      <c r="D201">
        <v>1</v>
      </c>
      <c r="E201" t="s">
        <v>26484</v>
      </c>
      <c r="F201">
        <v>109</v>
      </c>
      <c r="G201">
        <v>0</v>
      </c>
      <c r="H201" t="s">
        <v>641</v>
      </c>
      <c r="I201" t="s">
        <v>2759</v>
      </c>
      <c r="J201" t="s">
        <v>694</v>
      </c>
      <c r="K201" t="s">
        <v>644</v>
      </c>
      <c r="L201" t="s">
        <v>645</v>
      </c>
      <c r="M201" t="s">
        <v>26485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26486</v>
      </c>
      <c r="T201" t="s">
        <v>26485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26487</v>
      </c>
      <c r="F202">
        <v>160</v>
      </c>
      <c r="G202">
        <v>0</v>
      </c>
      <c r="H202" t="s">
        <v>641</v>
      </c>
      <c r="I202" t="s">
        <v>26488</v>
      </c>
      <c r="J202" t="s">
        <v>1673</v>
      </c>
      <c r="K202" t="s">
        <v>644</v>
      </c>
      <c r="L202" t="s">
        <v>645</v>
      </c>
      <c r="M202" t="s">
        <v>26489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26490</v>
      </c>
      <c r="T202" t="s">
        <v>26489</v>
      </c>
    </row>
    <row r="203" spans="1:20" x14ac:dyDescent="0.25">
      <c r="A203" t="s">
        <v>147</v>
      </c>
      <c r="B203" t="s">
        <v>148</v>
      </c>
      <c r="C203">
        <v>65</v>
      </c>
      <c r="D203">
        <v>1</v>
      </c>
      <c r="E203" t="s">
        <v>26487</v>
      </c>
      <c r="F203">
        <v>160</v>
      </c>
      <c r="G203">
        <v>0</v>
      </c>
      <c r="H203" t="s">
        <v>641</v>
      </c>
      <c r="I203" t="s">
        <v>26488</v>
      </c>
      <c r="J203" t="s">
        <v>1673</v>
      </c>
      <c r="K203" t="s">
        <v>644</v>
      </c>
      <c r="L203" t="s">
        <v>645</v>
      </c>
      <c r="M203" t="s">
        <v>26489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26490</v>
      </c>
      <c r="T203" t="s">
        <v>26489</v>
      </c>
    </row>
    <row r="204" spans="1:20" x14ac:dyDescent="0.25">
      <c r="A204" t="s">
        <v>239</v>
      </c>
      <c r="B204" t="s">
        <v>245</v>
      </c>
      <c r="C204">
        <v>139</v>
      </c>
      <c r="D204">
        <v>1</v>
      </c>
      <c r="E204" t="s">
        <v>26491</v>
      </c>
      <c r="F204">
        <v>109</v>
      </c>
      <c r="G204">
        <v>0</v>
      </c>
      <c r="H204" t="s">
        <v>641</v>
      </c>
      <c r="I204" t="s">
        <v>19270</v>
      </c>
      <c r="J204" t="s">
        <v>736</v>
      </c>
      <c r="K204" t="s">
        <v>644</v>
      </c>
      <c r="L204" t="s">
        <v>645</v>
      </c>
      <c r="M204" t="s">
        <v>26492</v>
      </c>
      <c r="N204" t="s">
        <v>644</v>
      </c>
      <c r="O204" t="s">
        <v>732</v>
      </c>
      <c r="P204" t="s">
        <v>5</v>
      </c>
      <c r="Q204" t="s">
        <v>669</v>
      </c>
      <c r="R204" t="s">
        <v>645</v>
      </c>
      <c r="S204" t="s">
        <v>26493</v>
      </c>
      <c r="T204" t="s">
        <v>26492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26494</v>
      </c>
      <c r="F205">
        <v>200</v>
      </c>
      <c r="G205">
        <v>0</v>
      </c>
      <c r="H205" t="s">
        <v>641</v>
      </c>
      <c r="I205" t="s">
        <v>26495</v>
      </c>
      <c r="J205" t="s">
        <v>981</v>
      </c>
      <c r="K205" t="s">
        <v>644</v>
      </c>
      <c r="L205" t="s">
        <v>645</v>
      </c>
      <c r="M205" t="s">
        <v>26496</v>
      </c>
      <c r="N205" t="s">
        <v>644</v>
      </c>
      <c r="O205" t="s">
        <v>647</v>
      </c>
      <c r="P205" t="s">
        <v>5</v>
      </c>
      <c r="Q205" t="s">
        <v>648</v>
      </c>
      <c r="R205" t="s">
        <v>26497</v>
      </c>
      <c r="S205" t="s">
        <v>26498</v>
      </c>
      <c r="T205" t="s">
        <v>26496</v>
      </c>
    </row>
    <row r="206" spans="1:20" x14ac:dyDescent="0.25">
      <c r="A206" t="s">
        <v>147</v>
      </c>
      <c r="B206" t="s">
        <v>148</v>
      </c>
      <c r="C206">
        <v>65</v>
      </c>
      <c r="D206">
        <v>1</v>
      </c>
      <c r="E206" t="s">
        <v>26499</v>
      </c>
      <c r="F206">
        <v>35</v>
      </c>
      <c r="G206">
        <v>0</v>
      </c>
      <c r="H206" t="s">
        <v>641</v>
      </c>
      <c r="I206" t="s">
        <v>26475</v>
      </c>
      <c r="J206" t="s">
        <v>724</v>
      </c>
      <c r="K206" t="s">
        <v>644</v>
      </c>
      <c r="L206" t="s">
        <v>645</v>
      </c>
      <c r="M206" t="s">
        <v>26500</v>
      </c>
      <c r="N206" t="s">
        <v>644</v>
      </c>
      <c r="O206" t="s">
        <v>726</v>
      </c>
      <c r="P206" t="s">
        <v>5</v>
      </c>
      <c r="Q206" t="s">
        <v>648</v>
      </c>
      <c r="R206" t="s">
        <v>645</v>
      </c>
      <c r="S206" t="s">
        <v>26501</v>
      </c>
      <c r="T206" t="s">
        <v>26500</v>
      </c>
    </row>
    <row r="207" spans="1:20" x14ac:dyDescent="0.25">
      <c r="A207" t="s">
        <v>147</v>
      </c>
      <c r="B207" t="s">
        <v>148</v>
      </c>
      <c r="C207">
        <v>65</v>
      </c>
      <c r="D207">
        <v>1</v>
      </c>
      <c r="E207" t="s">
        <v>26502</v>
      </c>
      <c r="F207">
        <v>35</v>
      </c>
      <c r="G207">
        <v>0</v>
      </c>
      <c r="H207" t="s">
        <v>641</v>
      </c>
      <c r="I207" t="s">
        <v>26503</v>
      </c>
      <c r="J207" t="s">
        <v>924</v>
      </c>
      <c r="K207" t="s">
        <v>644</v>
      </c>
      <c r="L207" t="s">
        <v>645</v>
      </c>
      <c r="M207" t="s">
        <v>26500</v>
      </c>
      <c r="N207" t="s">
        <v>644</v>
      </c>
      <c r="O207" t="s">
        <v>647</v>
      </c>
      <c r="P207" t="s">
        <v>5</v>
      </c>
      <c r="Q207" t="s">
        <v>648</v>
      </c>
      <c r="R207" t="s">
        <v>26504</v>
      </c>
      <c r="S207" t="s">
        <v>26505</v>
      </c>
      <c r="T207" t="s">
        <v>26500</v>
      </c>
    </row>
    <row r="208" spans="1:20" x14ac:dyDescent="0.25">
      <c r="A208" t="s">
        <v>147</v>
      </c>
      <c r="B208" t="s">
        <v>148</v>
      </c>
      <c r="C208">
        <v>65</v>
      </c>
      <c r="D208">
        <v>1</v>
      </c>
      <c r="E208" t="s">
        <v>26506</v>
      </c>
      <c r="F208">
        <v>35</v>
      </c>
      <c r="G208">
        <v>0</v>
      </c>
      <c r="H208" t="s">
        <v>641</v>
      </c>
      <c r="I208" t="s">
        <v>26507</v>
      </c>
      <c r="J208" t="s">
        <v>1314</v>
      </c>
      <c r="K208" t="s">
        <v>644</v>
      </c>
      <c r="L208" t="s">
        <v>645</v>
      </c>
      <c r="M208" t="s">
        <v>26500</v>
      </c>
      <c r="N208" t="s">
        <v>644</v>
      </c>
      <c r="O208" t="s">
        <v>647</v>
      </c>
      <c r="P208" t="s">
        <v>5</v>
      </c>
      <c r="Q208" t="s">
        <v>648</v>
      </c>
      <c r="R208" t="s">
        <v>24163</v>
      </c>
      <c r="S208" t="s">
        <v>26508</v>
      </c>
      <c r="T208" t="s">
        <v>26500</v>
      </c>
    </row>
    <row r="209" spans="1:20" x14ac:dyDescent="0.25">
      <c r="A209" t="s">
        <v>147</v>
      </c>
      <c r="B209" t="s">
        <v>148</v>
      </c>
      <c r="C209">
        <v>65</v>
      </c>
      <c r="D209">
        <v>1</v>
      </c>
      <c r="E209" t="s">
        <v>26509</v>
      </c>
      <c r="F209">
        <v>35</v>
      </c>
      <c r="G209">
        <v>0</v>
      </c>
      <c r="H209" t="s">
        <v>641</v>
      </c>
      <c r="I209" t="s">
        <v>26510</v>
      </c>
      <c r="J209" t="s">
        <v>888</v>
      </c>
      <c r="K209" t="s">
        <v>644</v>
      </c>
      <c r="L209" t="s">
        <v>645</v>
      </c>
      <c r="M209" t="s">
        <v>26500</v>
      </c>
      <c r="N209" t="s">
        <v>644</v>
      </c>
      <c r="O209" t="s">
        <v>647</v>
      </c>
      <c r="P209" t="s">
        <v>5</v>
      </c>
      <c r="Q209" t="s">
        <v>648</v>
      </c>
      <c r="R209" t="s">
        <v>26511</v>
      </c>
      <c r="S209" t="s">
        <v>26512</v>
      </c>
      <c r="T209" t="s">
        <v>26500</v>
      </c>
    </row>
    <row r="210" spans="1:20" x14ac:dyDescent="0.25">
      <c r="A210" t="s">
        <v>147</v>
      </c>
      <c r="B210" t="s">
        <v>148</v>
      </c>
      <c r="C210">
        <v>65</v>
      </c>
      <c r="D210">
        <v>1</v>
      </c>
      <c r="E210" t="s">
        <v>26513</v>
      </c>
      <c r="F210">
        <v>35</v>
      </c>
      <c r="G210">
        <v>0</v>
      </c>
      <c r="H210" t="s">
        <v>641</v>
      </c>
      <c r="I210" t="s">
        <v>26514</v>
      </c>
      <c r="J210" t="s">
        <v>989</v>
      </c>
      <c r="K210" t="s">
        <v>644</v>
      </c>
      <c r="L210" t="s">
        <v>645</v>
      </c>
      <c r="M210" t="s">
        <v>26515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26516</v>
      </c>
      <c r="T210" t="s">
        <v>26515</v>
      </c>
    </row>
    <row r="211" spans="1:20" x14ac:dyDescent="0.25">
      <c r="A211" t="s">
        <v>147</v>
      </c>
      <c r="B211" t="s">
        <v>148</v>
      </c>
      <c r="C211">
        <v>65</v>
      </c>
      <c r="D211">
        <v>3</v>
      </c>
      <c r="E211" t="s">
        <v>26517</v>
      </c>
      <c r="F211">
        <v>105</v>
      </c>
      <c r="G211">
        <v>0</v>
      </c>
      <c r="H211" t="s">
        <v>641</v>
      </c>
      <c r="I211" t="s">
        <v>26518</v>
      </c>
      <c r="J211" t="s">
        <v>736</v>
      </c>
      <c r="K211" t="s">
        <v>644</v>
      </c>
      <c r="L211" t="s">
        <v>645</v>
      </c>
      <c r="M211" t="s">
        <v>26515</v>
      </c>
      <c r="N211" t="s">
        <v>644</v>
      </c>
      <c r="O211" t="s">
        <v>726</v>
      </c>
      <c r="P211" t="s">
        <v>5</v>
      </c>
      <c r="Q211" t="s">
        <v>648</v>
      </c>
      <c r="R211" t="s">
        <v>645</v>
      </c>
      <c r="S211" t="s">
        <v>26519</v>
      </c>
      <c r="T211" t="s">
        <v>26515</v>
      </c>
    </row>
    <row r="212" spans="1:20" x14ac:dyDescent="0.25">
      <c r="A212" t="s">
        <v>147</v>
      </c>
      <c r="B212" t="s">
        <v>148</v>
      </c>
      <c r="C212">
        <v>65</v>
      </c>
      <c r="D212">
        <v>5</v>
      </c>
      <c r="E212" t="s">
        <v>26520</v>
      </c>
      <c r="F212">
        <v>175</v>
      </c>
      <c r="G212">
        <v>0</v>
      </c>
      <c r="H212" t="s">
        <v>641</v>
      </c>
      <c r="I212" t="s">
        <v>26521</v>
      </c>
      <c r="J212" t="s">
        <v>685</v>
      </c>
      <c r="K212" t="s">
        <v>644</v>
      </c>
      <c r="L212" t="s">
        <v>645</v>
      </c>
      <c r="M212" t="s">
        <v>26515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26522</v>
      </c>
      <c r="T212" t="s">
        <v>26515</v>
      </c>
    </row>
    <row r="213" spans="1:20" x14ac:dyDescent="0.25">
      <c r="A213" t="s">
        <v>147</v>
      </c>
      <c r="B213" t="s">
        <v>148</v>
      </c>
      <c r="C213">
        <v>65</v>
      </c>
      <c r="D213">
        <v>1</v>
      </c>
      <c r="E213" t="s">
        <v>26523</v>
      </c>
      <c r="F213">
        <v>35</v>
      </c>
      <c r="G213">
        <v>0</v>
      </c>
      <c r="H213" t="s">
        <v>641</v>
      </c>
      <c r="I213" t="s">
        <v>26524</v>
      </c>
      <c r="J213" t="s">
        <v>900</v>
      </c>
      <c r="K213" t="s">
        <v>644</v>
      </c>
      <c r="L213" t="s">
        <v>645</v>
      </c>
      <c r="M213" t="s">
        <v>26515</v>
      </c>
      <c r="N213" t="s">
        <v>644</v>
      </c>
      <c r="O213" t="s">
        <v>647</v>
      </c>
      <c r="P213" t="s">
        <v>5</v>
      </c>
      <c r="Q213" t="s">
        <v>648</v>
      </c>
      <c r="R213" t="s">
        <v>26525</v>
      </c>
      <c r="S213" t="s">
        <v>26526</v>
      </c>
      <c r="T213" t="s">
        <v>26515</v>
      </c>
    </row>
    <row r="214" spans="1:20" x14ac:dyDescent="0.25">
      <c r="A214" t="s">
        <v>147</v>
      </c>
      <c r="B214" t="s">
        <v>148</v>
      </c>
      <c r="C214">
        <v>65</v>
      </c>
      <c r="D214">
        <v>5</v>
      </c>
      <c r="E214" t="s">
        <v>26527</v>
      </c>
      <c r="F214">
        <v>175</v>
      </c>
      <c r="G214">
        <v>0</v>
      </c>
      <c r="H214" t="s">
        <v>641</v>
      </c>
      <c r="I214" t="s">
        <v>26528</v>
      </c>
      <c r="J214" t="s">
        <v>7214</v>
      </c>
      <c r="K214" t="s">
        <v>644</v>
      </c>
      <c r="L214" t="s">
        <v>645</v>
      </c>
      <c r="M214" t="s">
        <v>26515</v>
      </c>
      <c r="N214" t="s">
        <v>644</v>
      </c>
      <c r="O214" t="s">
        <v>647</v>
      </c>
      <c r="P214" t="s">
        <v>5</v>
      </c>
      <c r="Q214" t="s">
        <v>648</v>
      </c>
      <c r="R214" t="s">
        <v>26529</v>
      </c>
      <c r="S214" t="s">
        <v>26530</v>
      </c>
      <c r="T214" t="s">
        <v>26515</v>
      </c>
    </row>
    <row r="215" spans="1:20" x14ac:dyDescent="0.25">
      <c r="A215" t="s">
        <v>147</v>
      </c>
      <c r="B215" t="s">
        <v>148</v>
      </c>
      <c r="C215">
        <v>65</v>
      </c>
      <c r="D215">
        <v>2</v>
      </c>
      <c r="E215" t="s">
        <v>26531</v>
      </c>
      <c r="F215">
        <v>70</v>
      </c>
      <c r="G215">
        <v>0</v>
      </c>
      <c r="H215" t="s">
        <v>641</v>
      </c>
      <c r="I215" t="s">
        <v>26532</v>
      </c>
      <c r="J215" t="s">
        <v>685</v>
      </c>
      <c r="K215" t="s">
        <v>644</v>
      </c>
      <c r="L215" t="s">
        <v>645</v>
      </c>
      <c r="M215" t="s">
        <v>26533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26534</v>
      </c>
      <c r="T215" t="s">
        <v>26515</v>
      </c>
    </row>
    <row r="216" spans="1:20" x14ac:dyDescent="0.25">
      <c r="A216" t="s">
        <v>147</v>
      </c>
      <c r="B216" t="s">
        <v>148</v>
      </c>
      <c r="C216">
        <v>65</v>
      </c>
      <c r="D216">
        <v>1</v>
      </c>
      <c r="E216" t="s">
        <v>26535</v>
      </c>
      <c r="F216">
        <v>35</v>
      </c>
      <c r="G216">
        <v>0</v>
      </c>
      <c r="H216" t="s">
        <v>641</v>
      </c>
      <c r="I216" t="s">
        <v>26524</v>
      </c>
      <c r="J216" t="s">
        <v>900</v>
      </c>
      <c r="K216" t="s">
        <v>644</v>
      </c>
      <c r="L216" t="s">
        <v>645</v>
      </c>
      <c r="M216" t="s">
        <v>26533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26536</v>
      </c>
      <c r="T216" t="s">
        <v>26533</v>
      </c>
    </row>
    <row r="217" spans="1:20" x14ac:dyDescent="0.25">
      <c r="A217" t="s">
        <v>101</v>
      </c>
      <c r="B217" t="s">
        <v>74</v>
      </c>
      <c r="C217">
        <v>120</v>
      </c>
      <c r="D217">
        <v>5</v>
      </c>
      <c r="E217" t="s">
        <v>26537</v>
      </c>
      <c r="F217">
        <v>395</v>
      </c>
      <c r="G217">
        <v>0</v>
      </c>
      <c r="H217" t="s">
        <v>641</v>
      </c>
      <c r="I217" t="s">
        <v>25964</v>
      </c>
      <c r="J217" t="s">
        <v>967</v>
      </c>
      <c r="K217" t="s">
        <v>644</v>
      </c>
      <c r="L217" t="s">
        <v>645</v>
      </c>
      <c r="M217" t="s">
        <v>26538</v>
      </c>
      <c r="N217" t="s">
        <v>644</v>
      </c>
      <c r="O217" t="s">
        <v>668</v>
      </c>
      <c r="P217" t="s">
        <v>5</v>
      </c>
      <c r="Q217" t="s">
        <v>669</v>
      </c>
      <c r="R217" t="s">
        <v>645</v>
      </c>
      <c r="S217" t="s">
        <v>26539</v>
      </c>
      <c r="T217" t="s">
        <v>26540</v>
      </c>
    </row>
    <row r="218" spans="1:20" x14ac:dyDescent="0.25">
      <c r="A218" t="s">
        <v>101</v>
      </c>
      <c r="B218" t="s">
        <v>74</v>
      </c>
      <c r="C218">
        <v>120</v>
      </c>
      <c r="D218">
        <v>1</v>
      </c>
      <c r="E218" t="s">
        <v>26541</v>
      </c>
      <c r="F218">
        <v>79</v>
      </c>
      <c r="G218">
        <v>0</v>
      </c>
      <c r="H218" t="s">
        <v>641</v>
      </c>
      <c r="I218" t="s">
        <v>26542</v>
      </c>
      <c r="J218" t="s">
        <v>745</v>
      </c>
      <c r="K218" t="s">
        <v>644</v>
      </c>
      <c r="L218" t="s">
        <v>645</v>
      </c>
      <c r="M218" t="s">
        <v>26543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26544</v>
      </c>
      <c r="T218" t="s">
        <v>26543</v>
      </c>
    </row>
    <row r="219" spans="1:20" x14ac:dyDescent="0.25">
      <c r="A219" t="s">
        <v>101</v>
      </c>
      <c r="B219" t="s">
        <v>74</v>
      </c>
      <c r="C219">
        <v>120</v>
      </c>
      <c r="D219">
        <v>1</v>
      </c>
      <c r="E219" t="s">
        <v>26545</v>
      </c>
      <c r="F219">
        <v>79</v>
      </c>
      <c r="G219">
        <v>0</v>
      </c>
      <c r="H219" t="s">
        <v>641</v>
      </c>
      <c r="I219" t="s">
        <v>26546</v>
      </c>
      <c r="J219" t="s">
        <v>1126</v>
      </c>
      <c r="K219" t="s">
        <v>644</v>
      </c>
      <c r="L219" t="s">
        <v>645</v>
      </c>
      <c r="M219" t="s">
        <v>26540</v>
      </c>
      <c r="N219" t="s">
        <v>644</v>
      </c>
      <c r="O219" t="s">
        <v>668</v>
      </c>
      <c r="P219" t="s">
        <v>5</v>
      </c>
      <c r="Q219" t="s">
        <v>669</v>
      </c>
      <c r="R219" t="s">
        <v>645</v>
      </c>
      <c r="S219" t="s">
        <v>26547</v>
      </c>
      <c r="T219" t="s">
        <v>26543</v>
      </c>
    </row>
    <row r="220" spans="1:20" x14ac:dyDescent="0.25">
      <c r="A220" t="s">
        <v>101</v>
      </c>
      <c r="B220" t="s">
        <v>74</v>
      </c>
      <c r="C220">
        <v>120</v>
      </c>
      <c r="D220">
        <v>1</v>
      </c>
      <c r="E220" t="s">
        <v>26548</v>
      </c>
      <c r="F220">
        <v>79</v>
      </c>
      <c r="G220">
        <v>0</v>
      </c>
      <c r="H220" t="s">
        <v>641</v>
      </c>
      <c r="I220" t="s">
        <v>26549</v>
      </c>
      <c r="J220" t="s">
        <v>685</v>
      </c>
      <c r="K220" t="s">
        <v>644</v>
      </c>
      <c r="L220" t="s">
        <v>645</v>
      </c>
      <c r="M220" t="s">
        <v>26394</v>
      </c>
      <c r="N220" t="s">
        <v>644</v>
      </c>
      <c r="O220" t="s">
        <v>668</v>
      </c>
      <c r="P220" t="s">
        <v>5</v>
      </c>
      <c r="Q220" t="s">
        <v>669</v>
      </c>
      <c r="R220" t="s">
        <v>645</v>
      </c>
      <c r="S220" t="s">
        <v>26550</v>
      </c>
      <c r="T220" t="s">
        <v>26543</v>
      </c>
    </row>
    <row r="221" spans="1:20" x14ac:dyDescent="0.25">
      <c r="A221" t="s">
        <v>101</v>
      </c>
      <c r="B221" t="s">
        <v>74</v>
      </c>
      <c r="C221">
        <v>120</v>
      </c>
      <c r="D221">
        <v>1</v>
      </c>
      <c r="E221" t="s">
        <v>26551</v>
      </c>
      <c r="F221">
        <v>79</v>
      </c>
      <c r="G221">
        <v>0</v>
      </c>
      <c r="H221" t="s">
        <v>641</v>
      </c>
      <c r="I221" t="s">
        <v>26552</v>
      </c>
      <c r="J221" t="s">
        <v>694</v>
      </c>
      <c r="K221" t="s">
        <v>644</v>
      </c>
      <c r="L221" t="s">
        <v>645</v>
      </c>
      <c r="M221" t="s">
        <v>26543</v>
      </c>
      <c r="N221" t="s">
        <v>644</v>
      </c>
      <c r="O221" t="s">
        <v>732</v>
      </c>
      <c r="P221" t="s">
        <v>5</v>
      </c>
      <c r="Q221" t="s">
        <v>669</v>
      </c>
      <c r="R221" t="s">
        <v>645</v>
      </c>
      <c r="S221" t="s">
        <v>26553</v>
      </c>
      <c r="T221" t="s">
        <v>26543</v>
      </c>
    </row>
    <row r="222" spans="1:20" x14ac:dyDescent="0.25">
      <c r="A222" t="s">
        <v>101</v>
      </c>
      <c r="B222" t="s">
        <v>74</v>
      </c>
      <c r="C222">
        <v>120</v>
      </c>
      <c r="D222">
        <v>3</v>
      </c>
      <c r="E222" t="s">
        <v>26554</v>
      </c>
      <c r="F222">
        <v>237</v>
      </c>
      <c r="G222">
        <v>0</v>
      </c>
      <c r="H222" t="s">
        <v>641</v>
      </c>
      <c r="I222" t="s">
        <v>26555</v>
      </c>
      <c r="J222" t="s">
        <v>685</v>
      </c>
      <c r="K222" t="s">
        <v>644</v>
      </c>
      <c r="L222" t="s">
        <v>645</v>
      </c>
      <c r="M222" t="s">
        <v>26543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26556</v>
      </c>
      <c r="T222" t="s">
        <v>26543</v>
      </c>
    </row>
    <row r="223" spans="1:20" x14ac:dyDescent="0.25">
      <c r="A223" t="s">
        <v>101</v>
      </c>
      <c r="B223" t="s">
        <v>74</v>
      </c>
      <c r="C223">
        <v>120</v>
      </c>
      <c r="D223">
        <v>2</v>
      </c>
      <c r="E223" t="s">
        <v>26557</v>
      </c>
      <c r="F223">
        <v>158</v>
      </c>
      <c r="G223">
        <v>0</v>
      </c>
      <c r="H223" t="s">
        <v>641</v>
      </c>
      <c r="I223" t="s">
        <v>26372</v>
      </c>
      <c r="J223" t="s">
        <v>1184</v>
      </c>
      <c r="K223" t="s">
        <v>644</v>
      </c>
      <c r="L223" t="s">
        <v>645</v>
      </c>
      <c r="M223" t="s">
        <v>26558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26559</v>
      </c>
      <c r="T223" t="s">
        <v>26543</v>
      </c>
    </row>
    <row r="224" spans="1:20" x14ac:dyDescent="0.25">
      <c r="A224" t="s">
        <v>101</v>
      </c>
      <c r="B224" t="s">
        <v>74</v>
      </c>
      <c r="C224">
        <v>120</v>
      </c>
      <c r="D224">
        <v>1</v>
      </c>
      <c r="E224" t="s">
        <v>26560</v>
      </c>
      <c r="F224">
        <v>79</v>
      </c>
      <c r="G224">
        <v>0</v>
      </c>
      <c r="H224" t="s">
        <v>641</v>
      </c>
      <c r="I224" t="s">
        <v>26561</v>
      </c>
      <c r="J224" t="s">
        <v>1549</v>
      </c>
      <c r="K224" t="s">
        <v>644</v>
      </c>
      <c r="L224" t="s">
        <v>645</v>
      </c>
      <c r="M224" t="s">
        <v>26558</v>
      </c>
      <c r="N224" t="s">
        <v>644</v>
      </c>
      <c r="O224" t="s">
        <v>647</v>
      </c>
      <c r="P224" t="s">
        <v>5</v>
      </c>
      <c r="Q224" t="s">
        <v>648</v>
      </c>
      <c r="R224" t="s">
        <v>645</v>
      </c>
      <c r="S224" t="s">
        <v>26562</v>
      </c>
      <c r="T224" t="s">
        <v>26558</v>
      </c>
    </row>
    <row r="225" spans="1:20" x14ac:dyDescent="0.25">
      <c r="A225" t="s">
        <v>101</v>
      </c>
      <c r="B225" t="s">
        <v>74</v>
      </c>
      <c r="C225">
        <v>120</v>
      </c>
      <c r="D225">
        <v>2</v>
      </c>
      <c r="E225" t="s">
        <v>26563</v>
      </c>
      <c r="F225">
        <v>158</v>
      </c>
      <c r="G225">
        <v>0</v>
      </c>
      <c r="H225" t="s">
        <v>641</v>
      </c>
      <c r="I225" t="s">
        <v>26564</v>
      </c>
      <c r="J225" t="s">
        <v>1067</v>
      </c>
      <c r="K225" t="s">
        <v>644</v>
      </c>
      <c r="L225" t="s">
        <v>645</v>
      </c>
      <c r="M225" t="s">
        <v>26533</v>
      </c>
      <c r="N225" t="s">
        <v>644</v>
      </c>
      <c r="O225" t="s">
        <v>668</v>
      </c>
      <c r="P225" t="s">
        <v>5</v>
      </c>
      <c r="Q225" t="s">
        <v>669</v>
      </c>
      <c r="R225" t="s">
        <v>645</v>
      </c>
      <c r="S225" t="s">
        <v>26565</v>
      </c>
      <c r="T225" t="s">
        <v>26558</v>
      </c>
    </row>
    <row r="226" spans="1:20" x14ac:dyDescent="0.25">
      <c r="A226" t="s">
        <v>101</v>
      </c>
      <c r="B226" t="s">
        <v>74</v>
      </c>
      <c r="C226">
        <v>120</v>
      </c>
      <c r="D226">
        <v>1</v>
      </c>
      <c r="E226" t="s">
        <v>26566</v>
      </c>
      <c r="F226">
        <v>88</v>
      </c>
      <c r="G226">
        <v>9</v>
      </c>
      <c r="H226" t="s">
        <v>641</v>
      </c>
      <c r="I226" t="s">
        <v>26567</v>
      </c>
      <c r="J226" t="s">
        <v>796</v>
      </c>
      <c r="K226" t="s">
        <v>644</v>
      </c>
      <c r="L226" t="s">
        <v>645</v>
      </c>
      <c r="M226" t="s">
        <v>26558</v>
      </c>
      <c r="N226" t="s">
        <v>644</v>
      </c>
      <c r="O226" t="s">
        <v>668</v>
      </c>
      <c r="P226" t="s">
        <v>5</v>
      </c>
      <c r="Q226" t="s">
        <v>669</v>
      </c>
      <c r="R226" t="s">
        <v>645</v>
      </c>
      <c r="S226" t="s">
        <v>26568</v>
      </c>
      <c r="T226" t="s">
        <v>26558</v>
      </c>
    </row>
    <row r="227" spans="1:20" x14ac:dyDescent="0.25">
      <c r="A227" t="s">
        <v>101</v>
      </c>
      <c r="B227" t="s">
        <v>74</v>
      </c>
      <c r="C227">
        <v>120</v>
      </c>
      <c r="D227">
        <v>1</v>
      </c>
      <c r="E227" t="s">
        <v>26569</v>
      </c>
      <c r="F227">
        <v>79</v>
      </c>
      <c r="G227">
        <v>0</v>
      </c>
      <c r="H227" t="s">
        <v>641</v>
      </c>
      <c r="I227" t="s">
        <v>26570</v>
      </c>
      <c r="J227" t="s">
        <v>788</v>
      </c>
      <c r="K227" t="s">
        <v>644</v>
      </c>
      <c r="L227" t="s">
        <v>645</v>
      </c>
      <c r="M227" t="s">
        <v>26558</v>
      </c>
      <c r="N227" t="s">
        <v>644</v>
      </c>
      <c r="O227" t="s">
        <v>647</v>
      </c>
      <c r="P227" t="s">
        <v>5</v>
      </c>
      <c r="Q227" t="s">
        <v>648</v>
      </c>
      <c r="R227" t="s">
        <v>645</v>
      </c>
      <c r="S227" t="s">
        <v>26571</v>
      </c>
      <c r="T227" t="s">
        <v>26558</v>
      </c>
    </row>
    <row r="228" spans="1:20" x14ac:dyDescent="0.25">
      <c r="A228" t="s">
        <v>101</v>
      </c>
      <c r="B228" t="s">
        <v>74</v>
      </c>
      <c r="C228">
        <v>120</v>
      </c>
      <c r="D228">
        <v>3</v>
      </c>
      <c r="E228" t="s">
        <v>26572</v>
      </c>
      <c r="F228">
        <v>237</v>
      </c>
      <c r="G228">
        <v>0</v>
      </c>
      <c r="H228" t="s">
        <v>641</v>
      </c>
      <c r="I228" t="s">
        <v>26372</v>
      </c>
      <c r="J228" t="s">
        <v>1184</v>
      </c>
      <c r="K228" t="s">
        <v>644</v>
      </c>
      <c r="L228" t="s">
        <v>645</v>
      </c>
      <c r="M228" t="s">
        <v>26558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26573</v>
      </c>
      <c r="T228" t="s">
        <v>26558</v>
      </c>
    </row>
    <row r="229" spans="1:20" x14ac:dyDescent="0.25">
      <c r="A229" t="s">
        <v>22</v>
      </c>
      <c r="B229" t="s">
        <v>27</v>
      </c>
      <c r="C229">
        <v>120</v>
      </c>
      <c r="D229">
        <v>1</v>
      </c>
      <c r="E229" t="s">
        <v>26574</v>
      </c>
      <c r="F229">
        <v>79</v>
      </c>
      <c r="G229">
        <v>0</v>
      </c>
      <c r="H229" t="s">
        <v>641</v>
      </c>
      <c r="I229" t="s">
        <v>1345</v>
      </c>
      <c r="J229" t="s">
        <v>724</v>
      </c>
      <c r="K229" t="s">
        <v>644</v>
      </c>
      <c r="L229" t="s">
        <v>645</v>
      </c>
      <c r="M229" t="s">
        <v>26575</v>
      </c>
      <c r="N229" t="s">
        <v>644</v>
      </c>
      <c r="O229" t="s">
        <v>647</v>
      </c>
      <c r="P229" t="s">
        <v>5</v>
      </c>
      <c r="Q229" t="s">
        <v>648</v>
      </c>
      <c r="R229" t="s">
        <v>645</v>
      </c>
      <c r="S229" t="s">
        <v>26576</v>
      </c>
      <c r="T229" t="s">
        <v>26575</v>
      </c>
    </row>
    <row r="230" spans="1:20" x14ac:dyDescent="0.25">
      <c r="A230" t="s">
        <v>22</v>
      </c>
      <c r="B230" t="s">
        <v>27</v>
      </c>
      <c r="C230">
        <v>120</v>
      </c>
      <c r="D230">
        <v>2</v>
      </c>
      <c r="E230" t="s">
        <v>26577</v>
      </c>
      <c r="F230">
        <v>158</v>
      </c>
      <c r="G230">
        <v>0</v>
      </c>
      <c r="H230" t="s">
        <v>641</v>
      </c>
      <c r="I230" t="s">
        <v>26578</v>
      </c>
      <c r="J230" t="s">
        <v>1673</v>
      </c>
      <c r="K230" t="s">
        <v>644</v>
      </c>
      <c r="L230" t="s">
        <v>645</v>
      </c>
      <c r="M230" t="s">
        <v>26575</v>
      </c>
      <c r="N230" t="s">
        <v>644</v>
      </c>
      <c r="O230" t="s">
        <v>668</v>
      </c>
      <c r="P230" t="s">
        <v>5</v>
      </c>
      <c r="Q230" t="s">
        <v>669</v>
      </c>
      <c r="R230" t="s">
        <v>645</v>
      </c>
      <c r="S230" t="s">
        <v>26579</v>
      </c>
      <c r="T230" t="s">
        <v>26580</v>
      </c>
    </row>
    <row r="231" spans="1:20" x14ac:dyDescent="0.25">
      <c r="A231" t="s">
        <v>101</v>
      </c>
      <c r="B231" t="s">
        <v>74</v>
      </c>
      <c r="C231">
        <v>120</v>
      </c>
      <c r="D231">
        <v>1</v>
      </c>
      <c r="E231" t="s">
        <v>26581</v>
      </c>
      <c r="F231">
        <v>99</v>
      </c>
      <c r="G231">
        <v>0</v>
      </c>
      <c r="H231" t="s">
        <v>641</v>
      </c>
      <c r="I231" t="s">
        <v>26582</v>
      </c>
      <c r="J231" t="s">
        <v>2629</v>
      </c>
      <c r="K231" t="s">
        <v>644</v>
      </c>
      <c r="L231" t="s">
        <v>645</v>
      </c>
      <c r="M231" t="s">
        <v>26580</v>
      </c>
      <c r="N231" t="s">
        <v>644</v>
      </c>
      <c r="O231" t="s">
        <v>647</v>
      </c>
      <c r="P231" t="s">
        <v>5</v>
      </c>
      <c r="Q231" t="s">
        <v>648</v>
      </c>
      <c r="R231" t="s">
        <v>645</v>
      </c>
      <c r="S231" t="s">
        <v>26583</v>
      </c>
      <c r="T231" t="s">
        <v>26580</v>
      </c>
    </row>
    <row r="232" spans="1:20" x14ac:dyDescent="0.25">
      <c r="A232" t="s">
        <v>22</v>
      </c>
      <c r="B232" t="s">
        <v>27</v>
      </c>
      <c r="C232">
        <v>120</v>
      </c>
      <c r="D232">
        <v>2</v>
      </c>
      <c r="E232" t="s">
        <v>26584</v>
      </c>
      <c r="F232">
        <v>158</v>
      </c>
      <c r="G232">
        <v>0</v>
      </c>
      <c r="H232" t="s">
        <v>641</v>
      </c>
      <c r="I232" t="s">
        <v>26585</v>
      </c>
      <c r="J232" t="s">
        <v>2049</v>
      </c>
      <c r="K232" t="s">
        <v>644</v>
      </c>
      <c r="L232" t="s">
        <v>645</v>
      </c>
      <c r="M232" t="s">
        <v>26586</v>
      </c>
      <c r="N232" t="s">
        <v>644</v>
      </c>
      <c r="O232" t="s">
        <v>647</v>
      </c>
      <c r="P232" t="s">
        <v>5</v>
      </c>
      <c r="Q232" t="s">
        <v>648</v>
      </c>
      <c r="R232" t="s">
        <v>645</v>
      </c>
      <c r="S232" t="s">
        <v>26587</v>
      </c>
      <c r="T232" t="s">
        <v>26580</v>
      </c>
    </row>
    <row r="233" spans="1:20" x14ac:dyDescent="0.25">
      <c r="A233" t="s">
        <v>22</v>
      </c>
      <c r="B233" t="s">
        <v>27</v>
      </c>
      <c r="C233">
        <v>120</v>
      </c>
      <c r="D233">
        <v>1</v>
      </c>
      <c r="E233" t="s">
        <v>26588</v>
      </c>
      <c r="F233">
        <v>79</v>
      </c>
      <c r="G233">
        <v>0</v>
      </c>
      <c r="H233" t="s">
        <v>641</v>
      </c>
      <c r="I233" t="s">
        <v>8536</v>
      </c>
      <c r="J233" t="s">
        <v>724</v>
      </c>
      <c r="K233" t="s">
        <v>644</v>
      </c>
      <c r="L233" t="s">
        <v>645</v>
      </c>
      <c r="M233" t="s">
        <v>26586</v>
      </c>
      <c r="N233" t="s">
        <v>644</v>
      </c>
      <c r="O233" t="s">
        <v>726</v>
      </c>
      <c r="P233" t="s">
        <v>5</v>
      </c>
      <c r="Q233" t="s">
        <v>648</v>
      </c>
      <c r="R233" t="s">
        <v>645</v>
      </c>
      <c r="S233" t="s">
        <v>26589</v>
      </c>
      <c r="T233" t="s">
        <v>26586</v>
      </c>
    </row>
    <row r="234" spans="1:20" x14ac:dyDescent="0.25">
      <c r="A234" t="s">
        <v>22</v>
      </c>
      <c r="B234" t="s">
        <v>27</v>
      </c>
      <c r="C234">
        <v>120</v>
      </c>
      <c r="D234">
        <v>1</v>
      </c>
      <c r="E234" t="s">
        <v>26590</v>
      </c>
      <c r="F234">
        <v>79</v>
      </c>
      <c r="G234">
        <v>0</v>
      </c>
      <c r="H234" t="s">
        <v>641</v>
      </c>
      <c r="I234" t="s">
        <v>26372</v>
      </c>
      <c r="J234" t="s">
        <v>1184</v>
      </c>
      <c r="K234" t="s">
        <v>644</v>
      </c>
      <c r="L234" t="s">
        <v>645</v>
      </c>
      <c r="M234" t="s">
        <v>26586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26591</v>
      </c>
      <c r="T234" t="s">
        <v>26586</v>
      </c>
    </row>
    <row r="235" spans="1:20" x14ac:dyDescent="0.25">
      <c r="A235" t="s">
        <v>22</v>
      </c>
      <c r="B235" t="s">
        <v>27</v>
      </c>
      <c r="C235">
        <v>120</v>
      </c>
      <c r="D235">
        <v>1</v>
      </c>
      <c r="E235" t="s">
        <v>26592</v>
      </c>
      <c r="F235">
        <v>79</v>
      </c>
      <c r="G235">
        <v>0</v>
      </c>
      <c r="H235" t="s">
        <v>641</v>
      </c>
      <c r="I235" t="s">
        <v>26593</v>
      </c>
      <c r="J235" t="s">
        <v>796</v>
      </c>
      <c r="K235" t="s">
        <v>644</v>
      </c>
      <c r="L235" t="s">
        <v>645</v>
      </c>
      <c r="M235" t="s">
        <v>26586</v>
      </c>
      <c r="N235" t="s">
        <v>644</v>
      </c>
      <c r="O235" t="s">
        <v>668</v>
      </c>
      <c r="P235" t="s">
        <v>5</v>
      </c>
      <c r="Q235" t="s">
        <v>669</v>
      </c>
      <c r="R235" t="s">
        <v>645</v>
      </c>
      <c r="S235" t="s">
        <v>26594</v>
      </c>
      <c r="T235" t="s">
        <v>26586</v>
      </c>
    </row>
    <row r="236" spans="1:20" x14ac:dyDescent="0.25">
      <c r="A236" t="s">
        <v>22</v>
      </c>
      <c r="B236" t="s">
        <v>27</v>
      </c>
      <c r="C236">
        <v>120</v>
      </c>
      <c r="D236">
        <v>1</v>
      </c>
      <c r="E236" t="s">
        <v>26595</v>
      </c>
      <c r="F236">
        <v>79</v>
      </c>
      <c r="G236">
        <v>0</v>
      </c>
      <c r="H236" t="s">
        <v>641</v>
      </c>
      <c r="I236" t="s">
        <v>26596</v>
      </c>
      <c r="J236" t="s">
        <v>888</v>
      </c>
      <c r="K236" t="s">
        <v>644</v>
      </c>
      <c r="L236" t="s">
        <v>645</v>
      </c>
      <c r="M236" t="s">
        <v>26586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26597</v>
      </c>
      <c r="T236" t="s">
        <v>26586</v>
      </c>
    </row>
    <row r="237" spans="1:20" x14ac:dyDescent="0.25">
      <c r="A237" t="s">
        <v>22</v>
      </c>
      <c r="B237" t="s">
        <v>27</v>
      </c>
      <c r="C237">
        <v>120</v>
      </c>
      <c r="D237">
        <v>2</v>
      </c>
      <c r="E237" t="s">
        <v>26598</v>
      </c>
      <c r="F237">
        <v>158</v>
      </c>
      <c r="G237">
        <v>0</v>
      </c>
      <c r="H237" t="s">
        <v>641</v>
      </c>
      <c r="I237" t="s">
        <v>26599</v>
      </c>
      <c r="J237" t="s">
        <v>24190</v>
      </c>
      <c r="K237" t="s">
        <v>644</v>
      </c>
      <c r="L237" t="s">
        <v>645</v>
      </c>
      <c r="M237" t="s">
        <v>26600</v>
      </c>
      <c r="N237" t="s">
        <v>644</v>
      </c>
      <c r="O237" t="s">
        <v>668</v>
      </c>
      <c r="P237" t="s">
        <v>5</v>
      </c>
      <c r="Q237" t="s">
        <v>669</v>
      </c>
      <c r="R237" t="s">
        <v>645</v>
      </c>
      <c r="S237" t="s">
        <v>26601</v>
      </c>
      <c r="T237" t="s">
        <v>26586</v>
      </c>
    </row>
    <row r="238" spans="1:20" x14ac:dyDescent="0.25">
      <c r="A238" t="s">
        <v>22</v>
      </c>
      <c r="B238" t="s">
        <v>27</v>
      </c>
      <c r="C238">
        <v>120</v>
      </c>
      <c r="D238">
        <v>1</v>
      </c>
      <c r="E238" t="s">
        <v>26602</v>
      </c>
      <c r="F238">
        <v>79</v>
      </c>
      <c r="G238">
        <v>0</v>
      </c>
      <c r="H238" t="s">
        <v>641</v>
      </c>
      <c r="I238" t="s">
        <v>26603</v>
      </c>
      <c r="J238" t="s">
        <v>834</v>
      </c>
      <c r="K238" t="s">
        <v>644</v>
      </c>
      <c r="L238" t="s">
        <v>645</v>
      </c>
      <c r="M238" t="s">
        <v>26600</v>
      </c>
      <c r="N238" t="s">
        <v>644</v>
      </c>
      <c r="O238" t="s">
        <v>647</v>
      </c>
      <c r="P238" t="s">
        <v>5</v>
      </c>
      <c r="Q238" t="s">
        <v>648</v>
      </c>
      <c r="R238" t="s">
        <v>645</v>
      </c>
      <c r="S238" t="s">
        <v>26604</v>
      </c>
      <c r="T238" t="s">
        <v>26600</v>
      </c>
    </row>
    <row r="239" spans="1:20" x14ac:dyDescent="0.25">
      <c r="A239" t="s">
        <v>22</v>
      </c>
      <c r="B239" t="s">
        <v>27</v>
      </c>
      <c r="C239">
        <v>120</v>
      </c>
      <c r="D239">
        <v>1</v>
      </c>
      <c r="E239" t="s">
        <v>26605</v>
      </c>
      <c r="F239">
        <v>79</v>
      </c>
      <c r="G239">
        <v>0</v>
      </c>
      <c r="H239" t="s">
        <v>641</v>
      </c>
      <c r="I239" t="s">
        <v>8536</v>
      </c>
      <c r="J239" t="s">
        <v>724</v>
      </c>
      <c r="K239" t="s">
        <v>644</v>
      </c>
      <c r="L239" t="s">
        <v>645</v>
      </c>
      <c r="M239" t="s">
        <v>26600</v>
      </c>
      <c r="N239" t="s">
        <v>644</v>
      </c>
      <c r="O239" t="s">
        <v>726</v>
      </c>
      <c r="P239" t="s">
        <v>5</v>
      </c>
      <c r="Q239" t="s">
        <v>648</v>
      </c>
      <c r="R239" t="s">
        <v>645</v>
      </c>
      <c r="S239" t="s">
        <v>26606</v>
      </c>
      <c r="T239" t="s">
        <v>26600</v>
      </c>
    </row>
    <row r="240" spans="1:20" x14ac:dyDescent="0.25">
      <c r="A240" t="s">
        <v>22</v>
      </c>
      <c r="B240" t="s">
        <v>27</v>
      </c>
      <c r="C240">
        <v>120</v>
      </c>
      <c r="D240">
        <v>2</v>
      </c>
      <c r="E240" t="s">
        <v>26607</v>
      </c>
      <c r="F240">
        <v>158</v>
      </c>
      <c r="G240">
        <v>0</v>
      </c>
      <c r="H240" t="s">
        <v>641</v>
      </c>
      <c r="I240" t="s">
        <v>26372</v>
      </c>
      <c r="J240" t="s">
        <v>1184</v>
      </c>
      <c r="K240" t="s">
        <v>644</v>
      </c>
      <c r="L240" t="s">
        <v>645</v>
      </c>
      <c r="M240" t="s">
        <v>26600</v>
      </c>
      <c r="N240" t="s">
        <v>644</v>
      </c>
      <c r="O240" t="s">
        <v>647</v>
      </c>
      <c r="P240" t="s">
        <v>5</v>
      </c>
      <c r="Q240" t="s">
        <v>648</v>
      </c>
      <c r="R240" t="s">
        <v>645</v>
      </c>
      <c r="S240" t="s">
        <v>26608</v>
      </c>
      <c r="T240" t="s">
        <v>26600</v>
      </c>
    </row>
    <row r="241" spans="1:20" x14ac:dyDescent="0.25">
      <c r="A241" t="s">
        <v>22</v>
      </c>
      <c r="B241" t="s">
        <v>27</v>
      </c>
      <c r="C241">
        <v>120</v>
      </c>
      <c r="D241">
        <v>1</v>
      </c>
      <c r="E241" t="s">
        <v>26609</v>
      </c>
      <c r="F241">
        <v>79</v>
      </c>
      <c r="G241">
        <v>0</v>
      </c>
      <c r="H241" t="s">
        <v>641</v>
      </c>
      <c r="I241" t="s">
        <v>26582</v>
      </c>
      <c r="J241" t="s">
        <v>2629</v>
      </c>
      <c r="K241" t="s">
        <v>644</v>
      </c>
      <c r="L241" t="s">
        <v>645</v>
      </c>
      <c r="M241" t="s">
        <v>26600</v>
      </c>
      <c r="N241" t="s">
        <v>644</v>
      </c>
      <c r="O241" t="s">
        <v>647</v>
      </c>
      <c r="P241" t="s">
        <v>5</v>
      </c>
      <c r="Q241" t="s">
        <v>648</v>
      </c>
      <c r="R241" t="s">
        <v>645</v>
      </c>
      <c r="S241" t="s">
        <v>26610</v>
      </c>
      <c r="T241" t="s">
        <v>26600</v>
      </c>
    </row>
    <row r="242" spans="1:20" x14ac:dyDescent="0.25">
      <c r="A242" t="s">
        <v>147</v>
      </c>
      <c r="B242" t="s">
        <v>148</v>
      </c>
      <c r="C242">
        <v>50</v>
      </c>
      <c r="D242">
        <v>6</v>
      </c>
      <c r="E242" t="s">
        <v>26611</v>
      </c>
      <c r="F242">
        <v>200</v>
      </c>
      <c r="G242">
        <v>0</v>
      </c>
      <c r="H242" t="s">
        <v>641</v>
      </c>
      <c r="I242" t="s">
        <v>26612</v>
      </c>
      <c r="J242" t="s">
        <v>981</v>
      </c>
      <c r="K242" t="s">
        <v>644</v>
      </c>
      <c r="L242" t="s">
        <v>645</v>
      </c>
      <c r="M242" t="s">
        <v>26613</v>
      </c>
      <c r="N242" t="s">
        <v>644</v>
      </c>
      <c r="O242" t="s">
        <v>668</v>
      </c>
      <c r="P242" t="s">
        <v>5</v>
      </c>
      <c r="Q242" t="s">
        <v>669</v>
      </c>
      <c r="R242" t="s">
        <v>645</v>
      </c>
      <c r="S242" t="s">
        <v>26614</v>
      </c>
      <c r="T242" t="s">
        <v>26613</v>
      </c>
    </row>
    <row r="243" spans="1:20" x14ac:dyDescent="0.25">
      <c r="A243" t="s">
        <v>239</v>
      </c>
      <c r="B243" t="s">
        <v>245</v>
      </c>
      <c r="C243">
        <v>139</v>
      </c>
      <c r="D243">
        <v>1</v>
      </c>
      <c r="E243" t="s">
        <v>26615</v>
      </c>
      <c r="F243">
        <v>109</v>
      </c>
      <c r="G243">
        <v>0</v>
      </c>
      <c r="H243" t="s">
        <v>641</v>
      </c>
      <c r="I243" t="s">
        <v>26616</v>
      </c>
      <c r="J243" t="s">
        <v>796</v>
      </c>
      <c r="K243" t="s">
        <v>644</v>
      </c>
      <c r="L243" t="s">
        <v>645</v>
      </c>
      <c r="M243" t="s">
        <v>26617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26618</v>
      </c>
      <c r="T243" t="s">
        <v>26617</v>
      </c>
    </row>
    <row r="244" spans="1:20" x14ac:dyDescent="0.25">
      <c r="A244" t="s">
        <v>239</v>
      </c>
      <c r="B244" t="s">
        <v>245</v>
      </c>
      <c r="C244">
        <v>139</v>
      </c>
      <c r="D244">
        <v>1</v>
      </c>
      <c r="E244" t="s">
        <v>26619</v>
      </c>
      <c r="F244">
        <v>108.99</v>
      </c>
      <c r="G244">
        <v>0</v>
      </c>
      <c r="H244" t="s">
        <v>641</v>
      </c>
      <c r="I244" t="s">
        <v>26620</v>
      </c>
      <c r="J244" t="s">
        <v>864</v>
      </c>
      <c r="K244" t="s">
        <v>644</v>
      </c>
      <c r="L244" t="s">
        <v>645</v>
      </c>
      <c r="M244" t="s">
        <v>26621</v>
      </c>
      <c r="N244" t="s">
        <v>644</v>
      </c>
      <c r="O244" t="s">
        <v>647</v>
      </c>
      <c r="P244" t="s">
        <v>5</v>
      </c>
      <c r="Q244" t="s">
        <v>648</v>
      </c>
      <c r="R244" t="s">
        <v>645</v>
      </c>
      <c r="S244" t="s">
        <v>26622</v>
      </c>
      <c r="T244" t="s">
        <v>26621</v>
      </c>
    </row>
    <row r="245" spans="1:20" x14ac:dyDescent="0.25">
      <c r="A245" t="s">
        <v>601</v>
      </c>
      <c r="B245" t="s">
        <v>602</v>
      </c>
      <c r="C245">
        <v>139</v>
      </c>
      <c r="D245">
        <v>1</v>
      </c>
      <c r="E245" t="s">
        <v>26623</v>
      </c>
      <c r="F245">
        <v>109.99</v>
      </c>
      <c r="G245">
        <v>1</v>
      </c>
      <c r="H245" t="s">
        <v>641</v>
      </c>
      <c r="I245" t="s">
        <v>26624</v>
      </c>
      <c r="J245" t="s">
        <v>745</v>
      </c>
      <c r="K245" t="s">
        <v>644</v>
      </c>
      <c r="L245" t="s">
        <v>645</v>
      </c>
      <c r="M245" t="s">
        <v>26625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26626</v>
      </c>
      <c r="T245" t="s">
        <v>26627</v>
      </c>
    </row>
    <row r="246" spans="1:20" x14ac:dyDescent="0.25">
      <c r="A246" t="s">
        <v>240</v>
      </c>
      <c r="B246" t="s">
        <v>246</v>
      </c>
      <c r="C246">
        <v>139</v>
      </c>
      <c r="D246">
        <v>1</v>
      </c>
      <c r="E246" t="s">
        <v>26628</v>
      </c>
      <c r="F246">
        <v>108.99</v>
      </c>
      <c r="G246">
        <v>0</v>
      </c>
      <c r="H246" t="s">
        <v>641</v>
      </c>
      <c r="I246" t="s">
        <v>26629</v>
      </c>
      <c r="J246" t="s">
        <v>685</v>
      </c>
      <c r="K246" t="s">
        <v>644</v>
      </c>
      <c r="L246" t="s">
        <v>645</v>
      </c>
      <c r="M246" t="s">
        <v>26630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26631</v>
      </c>
      <c r="T246" t="s">
        <v>26630</v>
      </c>
    </row>
    <row r="247" spans="1:20" x14ac:dyDescent="0.25">
      <c r="A247" t="s">
        <v>22</v>
      </c>
      <c r="B247" t="s">
        <v>27</v>
      </c>
      <c r="C247">
        <v>66.333333333333329</v>
      </c>
      <c r="D247">
        <v>3</v>
      </c>
      <c r="E247" t="s">
        <v>26632</v>
      </c>
      <c r="F247">
        <v>250</v>
      </c>
      <c r="G247">
        <v>0</v>
      </c>
      <c r="H247" t="s">
        <v>641</v>
      </c>
      <c r="I247" t="s">
        <v>26633</v>
      </c>
      <c r="J247" t="s">
        <v>685</v>
      </c>
      <c r="K247" t="s">
        <v>644</v>
      </c>
      <c r="L247" t="s">
        <v>645</v>
      </c>
      <c r="M247" t="s">
        <v>26634</v>
      </c>
      <c r="N247" t="s">
        <v>644</v>
      </c>
      <c r="O247" t="s">
        <v>668</v>
      </c>
      <c r="P247" t="s">
        <v>5</v>
      </c>
      <c r="Q247" t="s">
        <v>669</v>
      </c>
      <c r="R247" t="s">
        <v>645</v>
      </c>
      <c r="S247" t="s">
        <v>26635</v>
      </c>
      <c r="T247" t="s">
        <v>26636</v>
      </c>
    </row>
    <row r="248" spans="1:20" x14ac:dyDescent="0.25">
      <c r="A248" t="s">
        <v>22</v>
      </c>
      <c r="B248" t="s">
        <v>27</v>
      </c>
      <c r="C248">
        <v>66.333333333333329</v>
      </c>
      <c r="D248">
        <v>6</v>
      </c>
      <c r="E248" t="s">
        <v>26637</v>
      </c>
      <c r="F248">
        <v>440</v>
      </c>
      <c r="G248">
        <v>0</v>
      </c>
      <c r="H248" t="s">
        <v>729</v>
      </c>
      <c r="I248" t="s">
        <v>7207</v>
      </c>
      <c r="J248" t="s">
        <v>1508</v>
      </c>
      <c r="K248" t="s">
        <v>644</v>
      </c>
      <c r="L248" t="s">
        <v>645</v>
      </c>
      <c r="M248" t="s">
        <v>26638</v>
      </c>
      <c r="N248" t="s">
        <v>644</v>
      </c>
      <c r="O248" t="s">
        <v>647</v>
      </c>
      <c r="P248" t="s">
        <v>5</v>
      </c>
      <c r="Q248" t="s">
        <v>648</v>
      </c>
      <c r="R248" t="s">
        <v>645</v>
      </c>
      <c r="S248" t="s">
        <v>26639</v>
      </c>
      <c r="T248" t="s">
        <v>26638</v>
      </c>
    </row>
    <row r="249" spans="1:20" x14ac:dyDescent="0.25">
      <c r="A249" t="s">
        <v>240</v>
      </c>
      <c r="B249" t="s">
        <v>246</v>
      </c>
      <c r="C249">
        <v>139</v>
      </c>
      <c r="D249">
        <v>1</v>
      </c>
      <c r="E249" t="s">
        <v>26640</v>
      </c>
      <c r="F249">
        <v>108.99</v>
      </c>
      <c r="G249">
        <v>0</v>
      </c>
      <c r="H249" t="s">
        <v>641</v>
      </c>
      <c r="I249" t="s">
        <v>26641</v>
      </c>
      <c r="J249" t="s">
        <v>981</v>
      </c>
      <c r="K249" t="s">
        <v>644</v>
      </c>
      <c r="L249" t="s">
        <v>645</v>
      </c>
      <c r="M249" t="s">
        <v>26642</v>
      </c>
      <c r="N249" t="s">
        <v>644</v>
      </c>
      <c r="O249" t="s">
        <v>668</v>
      </c>
      <c r="P249" t="s">
        <v>5</v>
      </c>
      <c r="Q249" t="s">
        <v>669</v>
      </c>
      <c r="R249" t="s">
        <v>645</v>
      </c>
      <c r="S249" t="s">
        <v>26643</v>
      </c>
      <c r="T249" t="s">
        <v>26642</v>
      </c>
    </row>
    <row r="250" spans="1:20" x14ac:dyDescent="0.25">
      <c r="A250" t="s">
        <v>147</v>
      </c>
      <c r="B250" t="s">
        <v>148</v>
      </c>
      <c r="C250">
        <v>33.333333333333336</v>
      </c>
      <c r="D250">
        <v>3</v>
      </c>
      <c r="E250" t="s">
        <v>26644</v>
      </c>
      <c r="F250">
        <v>100</v>
      </c>
      <c r="G250">
        <v>0</v>
      </c>
      <c r="H250" t="s">
        <v>641</v>
      </c>
      <c r="I250" t="s">
        <v>26645</v>
      </c>
      <c r="J250" t="s">
        <v>1235</v>
      </c>
      <c r="K250" t="s">
        <v>644</v>
      </c>
      <c r="L250" t="s">
        <v>645</v>
      </c>
      <c r="M250" t="s">
        <v>26646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26647</v>
      </c>
      <c r="T250" t="s">
        <v>26646</v>
      </c>
    </row>
    <row r="251" spans="1:20" x14ac:dyDescent="0.25">
      <c r="A251" t="s">
        <v>22</v>
      </c>
      <c r="B251" t="s">
        <v>27</v>
      </c>
      <c r="C251">
        <v>79</v>
      </c>
      <c r="D251">
        <v>2</v>
      </c>
      <c r="E251" t="s">
        <v>26648</v>
      </c>
      <c r="F251">
        <v>153</v>
      </c>
      <c r="G251">
        <v>0</v>
      </c>
      <c r="H251" t="s">
        <v>673</v>
      </c>
      <c r="I251" t="s">
        <v>26649</v>
      </c>
      <c r="J251" t="s">
        <v>26650</v>
      </c>
      <c r="K251" t="s">
        <v>26651</v>
      </c>
      <c r="L251" t="s">
        <v>26652</v>
      </c>
      <c r="M251" t="s">
        <v>26653</v>
      </c>
      <c r="N251" t="s">
        <v>644</v>
      </c>
      <c r="O251" t="s">
        <v>679</v>
      </c>
      <c r="P251" t="s">
        <v>26</v>
      </c>
      <c r="Q251" t="s">
        <v>680</v>
      </c>
      <c r="R251" t="s">
        <v>645</v>
      </c>
      <c r="S251" t="s">
        <v>26654</v>
      </c>
      <c r="T251" t="s">
        <v>26655</v>
      </c>
    </row>
    <row r="252" spans="1:20" x14ac:dyDescent="0.25">
      <c r="A252" t="s">
        <v>147</v>
      </c>
      <c r="B252" t="s">
        <v>148</v>
      </c>
      <c r="C252">
        <v>50</v>
      </c>
      <c r="D252">
        <v>18</v>
      </c>
      <c r="E252" t="s">
        <v>26656</v>
      </c>
      <c r="F252">
        <v>600</v>
      </c>
      <c r="G252">
        <v>0</v>
      </c>
      <c r="H252" t="s">
        <v>641</v>
      </c>
      <c r="I252" t="s">
        <v>26657</v>
      </c>
      <c r="J252" t="s">
        <v>1414</v>
      </c>
      <c r="K252" t="s">
        <v>644</v>
      </c>
      <c r="L252" t="s">
        <v>645</v>
      </c>
      <c r="M252" t="s">
        <v>26658</v>
      </c>
      <c r="N252" t="s">
        <v>644</v>
      </c>
      <c r="O252" t="s">
        <v>647</v>
      </c>
      <c r="P252" t="s">
        <v>5</v>
      </c>
      <c r="Q252" t="s">
        <v>648</v>
      </c>
      <c r="R252" t="s">
        <v>645</v>
      </c>
      <c r="S252" t="s">
        <v>26659</v>
      </c>
      <c r="T252" t="s">
        <v>26658</v>
      </c>
    </row>
    <row r="253" spans="1:20" x14ac:dyDescent="0.25">
      <c r="A253" t="s">
        <v>99</v>
      </c>
      <c r="B253" t="s">
        <v>100</v>
      </c>
      <c r="C253">
        <v>10</v>
      </c>
      <c r="D253">
        <v>50</v>
      </c>
      <c r="E253" t="s">
        <v>26660</v>
      </c>
      <c r="F253">
        <v>500</v>
      </c>
      <c r="G253">
        <v>0</v>
      </c>
      <c r="H253" t="s">
        <v>673</v>
      </c>
      <c r="I253" t="s">
        <v>14391</v>
      </c>
      <c r="J253" t="s">
        <v>26661</v>
      </c>
      <c r="K253" t="s">
        <v>23409</v>
      </c>
      <c r="L253" t="s">
        <v>5285</v>
      </c>
      <c r="M253" t="s">
        <v>26662</v>
      </c>
      <c r="N253" t="s">
        <v>644</v>
      </c>
      <c r="O253" t="s">
        <v>679</v>
      </c>
      <c r="P253" t="s">
        <v>26</v>
      </c>
      <c r="Q253" t="s">
        <v>680</v>
      </c>
      <c r="R253" t="s">
        <v>645</v>
      </c>
      <c r="S253" t="s">
        <v>26663</v>
      </c>
      <c r="T253" t="s">
        <v>26664</v>
      </c>
    </row>
    <row r="254" spans="1:20" x14ac:dyDescent="0.25">
      <c r="A254" t="s">
        <v>147</v>
      </c>
      <c r="B254" t="s">
        <v>148</v>
      </c>
      <c r="C254">
        <v>33.333333333333336</v>
      </c>
      <c r="D254">
        <v>3</v>
      </c>
      <c r="E254" t="s">
        <v>26665</v>
      </c>
      <c r="F254">
        <v>100</v>
      </c>
      <c r="G254">
        <v>0</v>
      </c>
      <c r="H254" t="s">
        <v>641</v>
      </c>
      <c r="I254" t="s">
        <v>21097</v>
      </c>
      <c r="J254" t="s">
        <v>685</v>
      </c>
      <c r="K254" t="s">
        <v>644</v>
      </c>
      <c r="L254" t="s">
        <v>645</v>
      </c>
      <c r="M254" t="s">
        <v>26666</v>
      </c>
      <c r="N254" t="s">
        <v>644</v>
      </c>
      <c r="O254" t="s">
        <v>668</v>
      </c>
      <c r="P254" t="s">
        <v>5</v>
      </c>
      <c r="Q254" t="s">
        <v>669</v>
      </c>
      <c r="R254" t="s">
        <v>645</v>
      </c>
      <c r="S254" t="s">
        <v>26667</v>
      </c>
      <c r="T254" t="s">
        <v>26668</v>
      </c>
    </row>
    <row r="255" spans="1:20" x14ac:dyDescent="0.25">
      <c r="A255" t="s">
        <v>240</v>
      </c>
      <c r="B255" t="s">
        <v>1870</v>
      </c>
      <c r="C255">
        <v>79.150000000000006</v>
      </c>
      <c r="D255">
        <v>1</v>
      </c>
      <c r="E255" t="s">
        <v>26669</v>
      </c>
      <c r="F255">
        <v>79.150000000000006</v>
      </c>
      <c r="G255">
        <v>0</v>
      </c>
      <c r="H255" t="s">
        <v>805</v>
      </c>
      <c r="I255" t="s">
        <v>26670</v>
      </c>
      <c r="J255" t="s">
        <v>26671</v>
      </c>
      <c r="K255" t="s">
        <v>8755</v>
      </c>
      <c r="L255" t="s">
        <v>26672</v>
      </c>
      <c r="M255" t="s">
        <v>26673</v>
      </c>
      <c r="N255" t="s">
        <v>644</v>
      </c>
      <c r="O255" t="s">
        <v>811</v>
      </c>
      <c r="P255" t="s">
        <v>23</v>
      </c>
      <c r="Q255" t="s">
        <v>812</v>
      </c>
      <c r="R255" t="s">
        <v>645</v>
      </c>
      <c r="S255" t="s">
        <v>26674</v>
      </c>
      <c r="T255" t="s">
        <v>26673</v>
      </c>
    </row>
    <row r="256" spans="1:20" x14ac:dyDescent="0.25">
      <c r="A256" t="s">
        <v>147</v>
      </c>
      <c r="B256" t="s">
        <v>148</v>
      </c>
      <c r="C256">
        <v>33.333333333333336</v>
      </c>
      <c r="D256">
        <v>3</v>
      </c>
      <c r="E256" t="s">
        <v>26675</v>
      </c>
      <c r="F256">
        <v>100</v>
      </c>
      <c r="G256">
        <v>0</v>
      </c>
      <c r="H256" t="s">
        <v>641</v>
      </c>
      <c r="I256" t="s">
        <v>26676</v>
      </c>
      <c r="J256" t="s">
        <v>1441</v>
      </c>
      <c r="K256" t="s">
        <v>644</v>
      </c>
      <c r="L256" t="s">
        <v>645</v>
      </c>
      <c r="M256" t="s">
        <v>26677</v>
      </c>
      <c r="N256" t="s">
        <v>644</v>
      </c>
      <c r="O256" t="s">
        <v>647</v>
      </c>
      <c r="P256" t="s">
        <v>5</v>
      </c>
      <c r="Q256" t="s">
        <v>648</v>
      </c>
      <c r="R256" t="s">
        <v>645</v>
      </c>
      <c r="S256" t="s">
        <v>26678</v>
      </c>
      <c r="T256" t="s">
        <v>26677</v>
      </c>
    </row>
    <row r="257" spans="1:20" x14ac:dyDescent="0.25">
      <c r="A257" t="s">
        <v>147</v>
      </c>
      <c r="B257" t="s">
        <v>148</v>
      </c>
      <c r="C257">
        <v>33.333333333333336</v>
      </c>
      <c r="D257">
        <v>3</v>
      </c>
      <c r="E257" t="s">
        <v>26679</v>
      </c>
      <c r="F257">
        <v>100</v>
      </c>
      <c r="G257">
        <v>0</v>
      </c>
      <c r="H257" t="s">
        <v>641</v>
      </c>
      <c r="I257" t="s">
        <v>26680</v>
      </c>
      <c r="J257" t="s">
        <v>6564</v>
      </c>
      <c r="K257" t="s">
        <v>644</v>
      </c>
      <c r="L257" t="s">
        <v>645</v>
      </c>
      <c r="M257" t="s">
        <v>26681</v>
      </c>
      <c r="N257" t="s">
        <v>644</v>
      </c>
      <c r="O257" t="s">
        <v>647</v>
      </c>
      <c r="P257" t="s">
        <v>5</v>
      </c>
      <c r="Q257" t="s">
        <v>648</v>
      </c>
      <c r="R257" t="s">
        <v>645</v>
      </c>
      <c r="S257" t="s">
        <v>26682</v>
      </c>
      <c r="T257" t="s">
        <v>26681</v>
      </c>
    </row>
    <row r="258" spans="1:20" x14ac:dyDescent="0.25">
      <c r="A258" t="s">
        <v>147</v>
      </c>
      <c r="B258" t="s">
        <v>148</v>
      </c>
      <c r="C258">
        <v>33.333333333333336</v>
      </c>
      <c r="D258">
        <v>3</v>
      </c>
      <c r="E258" t="s">
        <v>26683</v>
      </c>
      <c r="F258">
        <v>100</v>
      </c>
      <c r="G258">
        <v>0</v>
      </c>
      <c r="H258" t="s">
        <v>641</v>
      </c>
      <c r="I258" t="s">
        <v>26684</v>
      </c>
      <c r="J258" t="s">
        <v>859</v>
      </c>
      <c r="K258" t="s">
        <v>644</v>
      </c>
      <c r="L258" t="s">
        <v>645</v>
      </c>
      <c r="M258" t="s">
        <v>26685</v>
      </c>
      <c r="N258" t="s">
        <v>644</v>
      </c>
      <c r="O258" t="s">
        <v>647</v>
      </c>
      <c r="P258" t="s">
        <v>5</v>
      </c>
      <c r="Q258" t="s">
        <v>648</v>
      </c>
      <c r="R258" t="s">
        <v>645</v>
      </c>
      <c r="S258" t="s">
        <v>26686</v>
      </c>
      <c r="T258" t="s">
        <v>26685</v>
      </c>
    </row>
    <row r="259" spans="1:20" x14ac:dyDescent="0.25">
      <c r="A259" t="s">
        <v>147</v>
      </c>
      <c r="B259" t="s">
        <v>148</v>
      </c>
      <c r="C259">
        <v>33.333333333333336</v>
      </c>
      <c r="D259">
        <v>3</v>
      </c>
      <c r="E259" t="s">
        <v>26687</v>
      </c>
      <c r="F259">
        <v>100</v>
      </c>
      <c r="G259">
        <v>0</v>
      </c>
      <c r="H259" t="s">
        <v>641</v>
      </c>
      <c r="I259" t="s">
        <v>26688</v>
      </c>
      <c r="J259" t="s">
        <v>685</v>
      </c>
      <c r="K259" t="s">
        <v>644</v>
      </c>
      <c r="L259" t="s">
        <v>645</v>
      </c>
      <c r="M259" t="s">
        <v>26689</v>
      </c>
      <c r="N259" t="s">
        <v>644</v>
      </c>
      <c r="O259" t="s">
        <v>647</v>
      </c>
      <c r="P259" t="s">
        <v>5</v>
      </c>
      <c r="Q259" t="s">
        <v>648</v>
      </c>
      <c r="R259" t="s">
        <v>645</v>
      </c>
      <c r="S259" t="s">
        <v>26690</v>
      </c>
      <c r="T259" t="s">
        <v>26691</v>
      </c>
    </row>
    <row r="260" spans="1:20" x14ac:dyDescent="0.25">
      <c r="A260" t="s">
        <v>22</v>
      </c>
      <c r="B260" t="s">
        <v>27</v>
      </c>
      <c r="C260">
        <v>66.333333333333329</v>
      </c>
      <c r="D260">
        <v>3</v>
      </c>
      <c r="E260" t="s">
        <v>26692</v>
      </c>
      <c r="F260">
        <v>250</v>
      </c>
      <c r="G260">
        <v>0</v>
      </c>
      <c r="H260" t="s">
        <v>641</v>
      </c>
      <c r="I260" t="s">
        <v>26693</v>
      </c>
      <c r="J260" t="s">
        <v>771</v>
      </c>
      <c r="K260" t="s">
        <v>644</v>
      </c>
      <c r="L260" t="s">
        <v>645</v>
      </c>
      <c r="M260" t="s">
        <v>26694</v>
      </c>
      <c r="N260" t="s">
        <v>644</v>
      </c>
      <c r="O260" t="s">
        <v>647</v>
      </c>
      <c r="P260" t="s">
        <v>5</v>
      </c>
      <c r="Q260" t="s">
        <v>648</v>
      </c>
      <c r="R260" t="s">
        <v>645</v>
      </c>
      <c r="S260" t="s">
        <v>26695</v>
      </c>
      <c r="T260" t="s">
        <v>26694</v>
      </c>
    </row>
    <row r="261" spans="1:20" x14ac:dyDescent="0.25">
      <c r="A261" t="s">
        <v>147</v>
      </c>
      <c r="B261" t="s">
        <v>148</v>
      </c>
      <c r="C261">
        <v>33.333333333333336</v>
      </c>
      <c r="D261">
        <v>3</v>
      </c>
      <c r="E261" t="s">
        <v>26696</v>
      </c>
      <c r="F261">
        <v>100</v>
      </c>
      <c r="G261">
        <v>0</v>
      </c>
      <c r="H261" t="s">
        <v>641</v>
      </c>
      <c r="I261" t="s">
        <v>26697</v>
      </c>
      <c r="J261" t="s">
        <v>2343</v>
      </c>
      <c r="K261" t="s">
        <v>644</v>
      </c>
      <c r="L261" t="s">
        <v>645</v>
      </c>
      <c r="M261" t="s">
        <v>26698</v>
      </c>
      <c r="N261" t="s">
        <v>644</v>
      </c>
      <c r="O261" t="s">
        <v>647</v>
      </c>
      <c r="P261" t="s">
        <v>5</v>
      </c>
      <c r="Q261" t="s">
        <v>648</v>
      </c>
      <c r="R261" t="s">
        <v>645</v>
      </c>
      <c r="S261" t="s">
        <v>26699</v>
      </c>
      <c r="T261" t="s">
        <v>26698</v>
      </c>
    </row>
    <row r="262" spans="1:20" x14ac:dyDescent="0.25">
      <c r="A262" t="s">
        <v>601</v>
      </c>
      <c r="B262" t="s">
        <v>602</v>
      </c>
      <c r="C262">
        <v>139</v>
      </c>
      <c r="D262">
        <v>2</v>
      </c>
      <c r="E262" t="s">
        <v>26700</v>
      </c>
      <c r="F262">
        <v>217.98</v>
      </c>
      <c r="G262">
        <v>0</v>
      </c>
      <c r="H262" t="s">
        <v>641</v>
      </c>
      <c r="I262" t="s">
        <v>26701</v>
      </c>
      <c r="J262" t="s">
        <v>981</v>
      </c>
      <c r="K262" t="s">
        <v>644</v>
      </c>
      <c r="L262" t="s">
        <v>645</v>
      </c>
      <c r="M262" t="s">
        <v>26702</v>
      </c>
      <c r="N262" t="s">
        <v>644</v>
      </c>
      <c r="O262" t="s">
        <v>647</v>
      </c>
      <c r="P262" t="s">
        <v>5</v>
      </c>
      <c r="Q262" t="s">
        <v>648</v>
      </c>
      <c r="R262" t="s">
        <v>645</v>
      </c>
      <c r="S262" t="s">
        <v>26703</v>
      </c>
      <c r="T262" t="s">
        <v>26704</v>
      </c>
    </row>
    <row r="263" spans="1:20" x14ac:dyDescent="0.25">
      <c r="A263" t="s">
        <v>147</v>
      </c>
      <c r="B263" t="s">
        <v>148</v>
      </c>
      <c r="C263">
        <v>33.333333333333336</v>
      </c>
      <c r="D263">
        <v>3</v>
      </c>
      <c r="E263" t="s">
        <v>26705</v>
      </c>
      <c r="F263">
        <v>100</v>
      </c>
      <c r="G263">
        <v>0</v>
      </c>
      <c r="H263" t="s">
        <v>641</v>
      </c>
      <c r="I263" t="s">
        <v>26706</v>
      </c>
      <c r="J263" t="s">
        <v>1375</v>
      </c>
      <c r="K263" t="s">
        <v>644</v>
      </c>
      <c r="L263" t="s">
        <v>645</v>
      </c>
      <c r="M263" t="s">
        <v>26707</v>
      </c>
      <c r="N263" t="s">
        <v>644</v>
      </c>
      <c r="O263" t="s">
        <v>668</v>
      </c>
      <c r="P263" t="s">
        <v>5</v>
      </c>
      <c r="Q263" t="s">
        <v>669</v>
      </c>
      <c r="R263" t="s">
        <v>26708</v>
      </c>
      <c r="S263" t="s">
        <v>26709</v>
      </c>
      <c r="T263" t="s">
        <v>26710</v>
      </c>
    </row>
    <row r="264" spans="1:20" x14ac:dyDescent="0.25">
      <c r="A264" t="s">
        <v>12</v>
      </c>
      <c r="B264" t="s">
        <v>13</v>
      </c>
      <c r="C264">
        <v>50</v>
      </c>
      <c r="D264">
        <v>5</v>
      </c>
      <c r="E264" t="s">
        <v>26711</v>
      </c>
      <c r="F264">
        <v>216.75</v>
      </c>
      <c r="G264">
        <v>29.5</v>
      </c>
      <c r="H264" t="s">
        <v>673</v>
      </c>
      <c r="I264" t="s">
        <v>26712</v>
      </c>
      <c r="J264" t="s">
        <v>26713</v>
      </c>
      <c r="K264" t="s">
        <v>26714</v>
      </c>
      <c r="L264" t="s">
        <v>26715</v>
      </c>
      <c r="M264" t="s">
        <v>26716</v>
      </c>
      <c r="N264" t="s">
        <v>644</v>
      </c>
      <c r="O264" t="s">
        <v>811</v>
      </c>
      <c r="P264" t="s">
        <v>23</v>
      </c>
      <c r="Q264" t="s">
        <v>812</v>
      </c>
      <c r="R264" t="s">
        <v>645</v>
      </c>
      <c r="S264" t="s">
        <v>26717</v>
      </c>
      <c r="T264" t="s">
        <v>26716</v>
      </c>
    </row>
    <row r="265" spans="1:20" x14ac:dyDescent="0.25">
      <c r="A265" t="s">
        <v>147</v>
      </c>
      <c r="B265" t="s">
        <v>148</v>
      </c>
      <c r="C265">
        <v>40</v>
      </c>
      <c r="D265">
        <v>10</v>
      </c>
      <c r="E265" t="s">
        <v>26718</v>
      </c>
      <c r="F265">
        <v>379</v>
      </c>
      <c r="G265">
        <v>29</v>
      </c>
      <c r="H265" t="s">
        <v>729</v>
      </c>
      <c r="I265" t="s">
        <v>26719</v>
      </c>
      <c r="J265" t="s">
        <v>1375</v>
      </c>
      <c r="K265" t="s">
        <v>644</v>
      </c>
      <c r="L265" t="s">
        <v>645</v>
      </c>
      <c r="M265" t="s">
        <v>26720</v>
      </c>
      <c r="N265" t="s">
        <v>644</v>
      </c>
      <c r="O265" t="s">
        <v>668</v>
      </c>
      <c r="P265" t="s">
        <v>5</v>
      </c>
      <c r="Q265" t="s">
        <v>669</v>
      </c>
      <c r="R265" t="s">
        <v>645</v>
      </c>
      <c r="S265" t="s">
        <v>26721</v>
      </c>
      <c r="T265" t="s">
        <v>26720</v>
      </c>
    </row>
  </sheetData>
  <pageMargins left="0.25" right="0.25" top="0.75" bottom="0.75" header="0.3" footer="0.3"/>
  <pageSetup paperSize="9" scale="21" fitToHeight="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893F-DFA6-4324-9206-AA69A2F420EA}">
  <sheetPr>
    <tabColor rgb="FFFF6699"/>
    <pageSetUpPr fitToPage="1"/>
  </sheetPr>
  <dimension ref="A1:V201"/>
  <sheetViews>
    <sheetView zoomScale="70" zoomScaleNormal="70" workbookViewId="0">
      <pane xSplit="2" ySplit="1" topLeftCell="R2" activePane="bottomRight" state="frozen"/>
      <selection sqref="A1:XFD1048576"/>
      <selection pane="topRight" sqref="A1:XFD1048576"/>
      <selection pane="bottomLeft" sqref="A1:XFD1048576"/>
      <selection pane="bottomRight" activeCell="U171" sqref="U17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241</v>
      </c>
      <c r="B2" t="s">
        <v>247</v>
      </c>
      <c r="C2">
        <v>162</v>
      </c>
      <c r="D2">
        <v>1</v>
      </c>
      <c r="E2" t="s">
        <v>26722</v>
      </c>
      <c r="F2">
        <v>199</v>
      </c>
      <c r="G2">
        <v>0</v>
      </c>
      <c r="H2" t="s">
        <v>641</v>
      </c>
      <c r="I2" t="s">
        <v>26723</v>
      </c>
      <c r="J2" t="s">
        <v>685</v>
      </c>
      <c r="K2" t="s">
        <v>644</v>
      </c>
      <c r="L2" t="s">
        <v>645</v>
      </c>
      <c r="M2" t="s">
        <v>26724</v>
      </c>
      <c r="N2" t="s">
        <v>644</v>
      </c>
      <c r="O2" t="s">
        <v>668</v>
      </c>
      <c r="P2" t="s">
        <v>5</v>
      </c>
      <c r="Q2" t="s">
        <v>669</v>
      </c>
      <c r="R2" t="s">
        <v>645</v>
      </c>
      <c r="S2" t="s">
        <v>26725</v>
      </c>
      <c r="T2" t="s">
        <v>26724</v>
      </c>
      <c r="U2" s="77" t="s">
        <v>147</v>
      </c>
      <c r="V2">
        <v>345</v>
      </c>
    </row>
    <row r="3" spans="1:22" x14ac:dyDescent="0.25">
      <c r="A3" t="s">
        <v>101</v>
      </c>
      <c r="B3" t="s">
        <v>74</v>
      </c>
      <c r="C3">
        <v>117</v>
      </c>
      <c r="D3">
        <v>1</v>
      </c>
      <c r="E3" t="s">
        <v>26722</v>
      </c>
      <c r="F3">
        <v>199</v>
      </c>
      <c r="G3">
        <v>0</v>
      </c>
      <c r="H3" t="s">
        <v>641</v>
      </c>
      <c r="I3" t="s">
        <v>26723</v>
      </c>
      <c r="J3" t="s">
        <v>685</v>
      </c>
      <c r="K3" t="s">
        <v>644</v>
      </c>
      <c r="L3" t="s">
        <v>645</v>
      </c>
      <c r="M3" t="s">
        <v>26724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26725</v>
      </c>
      <c r="T3" t="s">
        <v>26724</v>
      </c>
      <c r="U3" s="78" t="s">
        <v>148</v>
      </c>
      <c r="V3">
        <v>345</v>
      </c>
    </row>
    <row r="4" spans="1:22" x14ac:dyDescent="0.25">
      <c r="A4" t="s">
        <v>147</v>
      </c>
      <c r="B4" t="s">
        <v>148</v>
      </c>
      <c r="C4">
        <v>50</v>
      </c>
      <c r="D4">
        <v>6</v>
      </c>
      <c r="E4" t="s">
        <v>26726</v>
      </c>
      <c r="F4">
        <v>200</v>
      </c>
      <c r="G4">
        <v>0</v>
      </c>
      <c r="H4" t="s">
        <v>641</v>
      </c>
      <c r="I4" t="s">
        <v>26727</v>
      </c>
      <c r="J4" t="s">
        <v>1962</v>
      </c>
      <c r="K4" t="s">
        <v>644</v>
      </c>
      <c r="L4" t="s">
        <v>645</v>
      </c>
      <c r="M4" t="s">
        <v>26728</v>
      </c>
      <c r="N4" t="s">
        <v>644</v>
      </c>
      <c r="O4" t="s">
        <v>668</v>
      </c>
      <c r="P4" t="s">
        <v>5</v>
      </c>
      <c r="Q4" t="s">
        <v>669</v>
      </c>
      <c r="R4" t="s">
        <v>645</v>
      </c>
      <c r="S4" t="s">
        <v>26729</v>
      </c>
      <c r="T4" t="s">
        <v>26728</v>
      </c>
      <c r="U4" s="77" t="s">
        <v>22</v>
      </c>
      <c r="V4">
        <v>85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26730</v>
      </c>
      <c r="F5">
        <v>100</v>
      </c>
      <c r="G5">
        <v>0</v>
      </c>
      <c r="H5" t="s">
        <v>641</v>
      </c>
      <c r="I5" t="s">
        <v>14544</v>
      </c>
      <c r="J5" t="s">
        <v>694</v>
      </c>
      <c r="K5" t="s">
        <v>644</v>
      </c>
      <c r="L5" t="s">
        <v>645</v>
      </c>
      <c r="M5" t="s">
        <v>26731</v>
      </c>
      <c r="N5" t="s">
        <v>644</v>
      </c>
      <c r="O5" t="s">
        <v>668</v>
      </c>
      <c r="P5" t="s">
        <v>5</v>
      </c>
      <c r="Q5" t="s">
        <v>669</v>
      </c>
      <c r="R5" t="s">
        <v>645</v>
      </c>
      <c r="S5" t="s">
        <v>26732</v>
      </c>
      <c r="T5" t="s">
        <v>26731</v>
      </c>
      <c r="U5" s="78" t="s">
        <v>213</v>
      </c>
      <c r="V5">
        <v>2</v>
      </c>
    </row>
    <row r="6" spans="1:22" x14ac:dyDescent="0.25">
      <c r="A6" t="s">
        <v>240</v>
      </c>
      <c r="B6" t="s">
        <v>1870</v>
      </c>
      <c r="C6">
        <v>109</v>
      </c>
      <c r="D6">
        <v>1</v>
      </c>
      <c r="E6" t="s">
        <v>26733</v>
      </c>
      <c r="F6">
        <v>263</v>
      </c>
      <c r="G6">
        <v>45</v>
      </c>
      <c r="H6" t="s">
        <v>673</v>
      </c>
      <c r="I6" t="s">
        <v>7149</v>
      </c>
      <c r="J6" t="s">
        <v>7150</v>
      </c>
      <c r="K6" t="s">
        <v>7151</v>
      </c>
      <c r="L6" t="s">
        <v>7152</v>
      </c>
      <c r="M6" t="s">
        <v>26734</v>
      </c>
      <c r="N6" t="s">
        <v>644</v>
      </c>
      <c r="O6" t="s">
        <v>811</v>
      </c>
      <c r="P6" t="s">
        <v>23</v>
      </c>
      <c r="Q6" t="s">
        <v>812</v>
      </c>
      <c r="R6" t="s">
        <v>645</v>
      </c>
      <c r="S6" t="s">
        <v>26735</v>
      </c>
      <c r="T6" t="s">
        <v>26734</v>
      </c>
      <c r="U6" s="78" t="s">
        <v>27</v>
      </c>
      <c r="V6">
        <v>83</v>
      </c>
    </row>
    <row r="7" spans="1:22" x14ac:dyDescent="0.25">
      <c r="A7" t="s">
        <v>241</v>
      </c>
      <c r="B7" t="s">
        <v>1870</v>
      </c>
      <c r="C7">
        <v>109</v>
      </c>
      <c r="D7">
        <v>1</v>
      </c>
      <c r="E7" t="s">
        <v>26733</v>
      </c>
      <c r="F7">
        <v>263</v>
      </c>
      <c r="G7">
        <v>45</v>
      </c>
      <c r="H7" t="s">
        <v>673</v>
      </c>
      <c r="I7" t="s">
        <v>7149</v>
      </c>
      <c r="J7" t="s">
        <v>7150</v>
      </c>
      <c r="K7" t="s">
        <v>7151</v>
      </c>
      <c r="L7" t="s">
        <v>7152</v>
      </c>
      <c r="M7" t="s">
        <v>26734</v>
      </c>
      <c r="N7" t="s">
        <v>644</v>
      </c>
      <c r="O7" t="s">
        <v>811</v>
      </c>
      <c r="P7" t="s">
        <v>23</v>
      </c>
      <c r="Q7" t="s">
        <v>812</v>
      </c>
      <c r="R7" t="s">
        <v>645</v>
      </c>
      <c r="S7" t="s">
        <v>26735</v>
      </c>
      <c r="T7" t="s">
        <v>26734</v>
      </c>
      <c r="U7" s="77" t="s">
        <v>101</v>
      </c>
      <c r="V7">
        <v>23</v>
      </c>
    </row>
    <row r="8" spans="1:22" x14ac:dyDescent="0.25">
      <c r="A8" t="s">
        <v>147</v>
      </c>
      <c r="B8" t="s">
        <v>148</v>
      </c>
      <c r="C8">
        <v>33.333333333333336</v>
      </c>
      <c r="D8">
        <v>3</v>
      </c>
      <c r="E8" t="s">
        <v>26736</v>
      </c>
      <c r="F8">
        <v>100</v>
      </c>
      <c r="G8">
        <v>0</v>
      </c>
      <c r="H8" t="s">
        <v>641</v>
      </c>
      <c r="I8" t="s">
        <v>26737</v>
      </c>
      <c r="J8" t="s">
        <v>685</v>
      </c>
      <c r="K8" t="s">
        <v>644</v>
      </c>
      <c r="L8" t="s">
        <v>645</v>
      </c>
      <c r="M8" t="s">
        <v>26738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26739</v>
      </c>
      <c r="T8" t="s">
        <v>26738</v>
      </c>
      <c r="U8" s="78" t="s">
        <v>74</v>
      </c>
      <c r="V8">
        <v>23</v>
      </c>
    </row>
    <row r="9" spans="1:22" x14ac:dyDescent="0.25">
      <c r="A9" t="s">
        <v>147</v>
      </c>
      <c r="B9" t="s">
        <v>148</v>
      </c>
      <c r="C9">
        <v>40</v>
      </c>
      <c r="D9">
        <v>10</v>
      </c>
      <c r="E9" t="s">
        <v>26740</v>
      </c>
      <c r="F9">
        <v>400</v>
      </c>
      <c r="G9">
        <v>0</v>
      </c>
      <c r="H9" t="s">
        <v>641</v>
      </c>
      <c r="I9" t="s">
        <v>26741</v>
      </c>
      <c r="J9" t="s">
        <v>942</v>
      </c>
      <c r="K9" t="s">
        <v>644</v>
      </c>
      <c r="L9" t="s">
        <v>645</v>
      </c>
      <c r="M9" t="s">
        <v>26742</v>
      </c>
      <c r="N9" t="s">
        <v>644</v>
      </c>
      <c r="O9" t="s">
        <v>668</v>
      </c>
      <c r="P9" t="s">
        <v>5</v>
      </c>
      <c r="Q9" t="s">
        <v>669</v>
      </c>
      <c r="R9" t="s">
        <v>645</v>
      </c>
      <c r="S9" t="s">
        <v>26743</v>
      </c>
      <c r="T9" t="s">
        <v>26742</v>
      </c>
      <c r="U9" s="77" t="s">
        <v>72</v>
      </c>
      <c r="V9">
        <v>7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26744</v>
      </c>
      <c r="F10">
        <v>138</v>
      </c>
      <c r="G10">
        <v>38</v>
      </c>
      <c r="H10" t="s">
        <v>641</v>
      </c>
      <c r="I10" t="s">
        <v>26745</v>
      </c>
      <c r="J10" t="s">
        <v>714</v>
      </c>
      <c r="K10" t="s">
        <v>644</v>
      </c>
      <c r="L10" t="s">
        <v>645</v>
      </c>
      <c r="M10" t="s">
        <v>26746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26747</v>
      </c>
      <c r="T10" t="s">
        <v>26746</v>
      </c>
      <c r="U10" s="78" t="s">
        <v>108</v>
      </c>
      <c r="V10">
        <v>1</v>
      </c>
    </row>
    <row r="11" spans="1:22" x14ac:dyDescent="0.25">
      <c r="A11" t="s">
        <v>601</v>
      </c>
      <c r="B11" t="s">
        <v>602</v>
      </c>
      <c r="C11">
        <v>139</v>
      </c>
      <c r="D11">
        <v>1</v>
      </c>
      <c r="E11" t="s">
        <v>26748</v>
      </c>
      <c r="F11">
        <v>109.99</v>
      </c>
      <c r="G11">
        <v>1</v>
      </c>
      <c r="H11" t="s">
        <v>641</v>
      </c>
      <c r="I11" t="s">
        <v>26749</v>
      </c>
      <c r="J11" t="s">
        <v>1711</v>
      </c>
      <c r="K11" t="s">
        <v>644</v>
      </c>
      <c r="L11" t="s">
        <v>645</v>
      </c>
      <c r="M11" t="s">
        <v>26750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26751</v>
      </c>
      <c r="T11" t="s">
        <v>26752</v>
      </c>
      <c r="U11" s="78" t="s">
        <v>3385</v>
      </c>
      <c r="V11">
        <v>6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26753</v>
      </c>
      <c r="F12">
        <v>100</v>
      </c>
      <c r="G12">
        <v>0</v>
      </c>
      <c r="H12" t="s">
        <v>641</v>
      </c>
      <c r="I12" t="s">
        <v>26754</v>
      </c>
      <c r="J12" t="s">
        <v>924</v>
      </c>
      <c r="K12" t="s">
        <v>644</v>
      </c>
      <c r="L12" t="s">
        <v>645</v>
      </c>
      <c r="M12" t="s">
        <v>26755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26756</v>
      </c>
      <c r="T12" t="s">
        <v>26757</v>
      </c>
      <c r="U12" s="77" t="s">
        <v>112</v>
      </c>
      <c r="V12">
        <v>2</v>
      </c>
    </row>
    <row r="13" spans="1:22" x14ac:dyDescent="0.25">
      <c r="A13" t="s">
        <v>116</v>
      </c>
      <c r="B13" t="s">
        <v>117</v>
      </c>
      <c r="C13">
        <v>12</v>
      </c>
      <c r="D13">
        <v>10</v>
      </c>
      <c r="E13" t="s">
        <v>26758</v>
      </c>
      <c r="F13">
        <v>130</v>
      </c>
      <c r="G13">
        <v>0</v>
      </c>
      <c r="H13" t="s">
        <v>673</v>
      </c>
      <c r="I13" t="s">
        <v>26759</v>
      </c>
      <c r="J13" t="s">
        <v>26760</v>
      </c>
      <c r="K13" t="s">
        <v>26761</v>
      </c>
      <c r="L13" t="s">
        <v>4500</v>
      </c>
      <c r="M13" t="s">
        <v>26762</v>
      </c>
      <c r="N13" t="s">
        <v>644</v>
      </c>
      <c r="O13" t="s">
        <v>703</v>
      </c>
      <c r="P13" t="s">
        <v>26</v>
      </c>
      <c r="Q13" t="s">
        <v>680</v>
      </c>
      <c r="R13" t="s">
        <v>645</v>
      </c>
      <c r="S13" t="s">
        <v>26763</v>
      </c>
      <c r="T13" t="s">
        <v>26764</v>
      </c>
      <c r="U13" s="78" t="s">
        <v>113</v>
      </c>
      <c r="V13">
        <v>2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26765</v>
      </c>
      <c r="F14">
        <v>100</v>
      </c>
      <c r="G14">
        <v>0</v>
      </c>
      <c r="H14" t="s">
        <v>641</v>
      </c>
      <c r="I14" t="s">
        <v>2681</v>
      </c>
      <c r="J14" t="s">
        <v>2660</v>
      </c>
      <c r="K14" t="s">
        <v>644</v>
      </c>
      <c r="L14" t="s">
        <v>645</v>
      </c>
      <c r="M14" t="s">
        <v>26766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26767</v>
      </c>
      <c r="T14" t="s">
        <v>26768</v>
      </c>
      <c r="U14" s="77" t="s">
        <v>12</v>
      </c>
      <c r="V14">
        <v>5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26769</v>
      </c>
      <c r="F15">
        <v>200</v>
      </c>
      <c r="G15">
        <v>0</v>
      </c>
      <c r="H15" t="s">
        <v>641</v>
      </c>
      <c r="I15" t="s">
        <v>16316</v>
      </c>
      <c r="J15" t="s">
        <v>661</v>
      </c>
      <c r="K15" t="s">
        <v>644</v>
      </c>
      <c r="L15" t="s">
        <v>645</v>
      </c>
      <c r="M15" t="s">
        <v>26770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26771</v>
      </c>
      <c r="T15" t="s">
        <v>26768</v>
      </c>
      <c r="U15" s="78" t="s">
        <v>13</v>
      </c>
      <c r="V15">
        <v>5</v>
      </c>
    </row>
    <row r="16" spans="1:22" x14ac:dyDescent="0.25">
      <c r="A16" t="s">
        <v>601</v>
      </c>
      <c r="B16" t="s">
        <v>602</v>
      </c>
      <c r="C16">
        <v>139</v>
      </c>
      <c r="D16">
        <v>1</v>
      </c>
      <c r="E16" t="s">
        <v>26772</v>
      </c>
      <c r="F16">
        <v>108.99</v>
      </c>
      <c r="G16">
        <v>0</v>
      </c>
      <c r="H16" t="s">
        <v>641</v>
      </c>
      <c r="I16" t="s">
        <v>26773</v>
      </c>
      <c r="J16" t="s">
        <v>989</v>
      </c>
      <c r="K16" t="s">
        <v>644</v>
      </c>
      <c r="L16" t="s">
        <v>645</v>
      </c>
      <c r="M16" t="s">
        <v>26774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26775</v>
      </c>
      <c r="T16" t="s">
        <v>26768</v>
      </c>
      <c r="U16" s="77" t="s">
        <v>14</v>
      </c>
      <c r="V16">
        <v>3</v>
      </c>
    </row>
    <row r="17" spans="1:22" x14ac:dyDescent="0.25">
      <c r="A17" t="s">
        <v>147</v>
      </c>
      <c r="B17" t="s">
        <v>148</v>
      </c>
      <c r="C17">
        <v>65</v>
      </c>
      <c r="D17">
        <v>9</v>
      </c>
      <c r="E17" t="s">
        <v>26776</v>
      </c>
      <c r="F17">
        <v>315</v>
      </c>
      <c r="G17">
        <v>0</v>
      </c>
      <c r="H17" t="s">
        <v>641</v>
      </c>
      <c r="I17" t="s">
        <v>26777</v>
      </c>
      <c r="J17" t="s">
        <v>685</v>
      </c>
      <c r="K17" t="s">
        <v>644</v>
      </c>
      <c r="L17" t="s">
        <v>645</v>
      </c>
      <c r="M17" t="s">
        <v>26778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26779</v>
      </c>
      <c r="T17" t="s">
        <v>26780</v>
      </c>
      <c r="U17" s="78" t="s">
        <v>15</v>
      </c>
      <c r="V17">
        <v>3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26781</v>
      </c>
      <c r="F18">
        <v>200</v>
      </c>
      <c r="G18">
        <v>0</v>
      </c>
      <c r="H18" t="s">
        <v>641</v>
      </c>
      <c r="I18" t="s">
        <v>26782</v>
      </c>
      <c r="J18" t="s">
        <v>888</v>
      </c>
      <c r="K18" t="s">
        <v>644</v>
      </c>
      <c r="L18" t="s">
        <v>645</v>
      </c>
      <c r="M18" t="s">
        <v>26783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26784</v>
      </c>
      <c r="T18" t="s">
        <v>26783</v>
      </c>
      <c r="U18" s="77" t="s">
        <v>239</v>
      </c>
      <c r="V18">
        <v>29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3</v>
      </c>
      <c r="E19" t="s">
        <v>26785</v>
      </c>
      <c r="F19">
        <v>100</v>
      </c>
      <c r="G19">
        <v>0</v>
      </c>
      <c r="H19" t="s">
        <v>641</v>
      </c>
      <c r="I19" t="s">
        <v>26786</v>
      </c>
      <c r="J19" t="s">
        <v>685</v>
      </c>
      <c r="K19" t="s">
        <v>644</v>
      </c>
      <c r="L19" t="s">
        <v>645</v>
      </c>
      <c r="M19" t="s">
        <v>26787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26788</v>
      </c>
      <c r="T19" t="s">
        <v>26787</v>
      </c>
      <c r="U19" s="78" t="s">
        <v>245</v>
      </c>
      <c r="V19">
        <v>27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26789</v>
      </c>
      <c r="F20">
        <v>200</v>
      </c>
      <c r="G20">
        <v>0</v>
      </c>
      <c r="H20" t="s">
        <v>641</v>
      </c>
      <c r="I20" t="s">
        <v>1177</v>
      </c>
      <c r="J20" t="s">
        <v>666</v>
      </c>
      <c r="K20" t="s">
        <v>644</v>
      </c>
      <c r="L20" t="s">
        <v>645</v>
      </c>
      <c r="M20" t="s">
        <v>26790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26791</v>
      </c>
      <c r="T20" t="s">
        <v>26790</v>
      </c>
      <c r="U20" s="78" t="s">
        <v>1870</v>
      </c>
      <c r="V20">
        <v>2</v>
      </c>
    </row>
    <row r="21" spans="1:22" x14ac:dyDescent="0.25">
      <c r="A21" t="s">
        <v>147</v>
      </c>
      <c r="B21" t="s">
        <v>148</v>
      </c>
      <c r="C21">
        <v>40</v>
      </c>
      <c r="D21">
        <v>10</v>
      </c>
      <c r="E21" t="s">
        <v>26792</v>
      </c>
      <c r="F21">
        <v>400</v>
      </c>
      <c r="G21">
        <v>0</v>
      </c>
      <c r="H21" t="s">
        <v>641</v>
      </c>
      <c r="I21" t="s">
        <v>26793</v>
      </c>
      <c r="J21" t="s">
        <v>1155</v>
      </c>
      <c r="K21" t="s">
        <v>644</v>
      </c>
      <c r="L21" t="s">
        <v>645</v>
      </c>
      <c r="M21" t="s">
        <v>26794</v>
      </c>
      <c r="N21" t="s">
        <v>644</v>
      </c>
      <c r="O21" t="s">
        <v>647</v>
      </c>
      <c r="P21" t="s">
        <v>5</v>
      </c>
      <c r="Q21" t="s">
        <v>648</v>
      </c>
      <c r="R21" t="s">
        <v>26795</v>
      </c>
      <c r="S21" t="s">
        <v>26796</v>
      </c>
      <c r="T21" t="s">
        <v>26794</v>
      </c>
      <c r="U21" s="77" t="s">
        <v>240</v>
      </c>
      <c r="V21">
        <v>17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26797</v>
      </c>
      <c r="F22">
        <v>100</v>
      </c>
      <c r="G22">
        <v>0</v>
      </c>
      <c r="H22" t="s">
        <v>641</v>
      </c>
      <c r="I22" t="s">
        <v>26798</v>
      </c>
      <c r="J22" t="s">
        <v>724</v>
      </c>
      <c r="K22" t="s">
        <v>644</v>
      </c>
      <c r="L22" t="s">
        <v>645</v>
      </c>
      <c r="M22" t="s">
        <v>26799</v>
      </c>
      <c r="N22" t="s">
        <v>644</v>
      </c>
      <c r="O22" t="s">
        <v>668</v>
      </c>
      <c r="P22" t="s">
        <v>5</v>
      </c>
      <c r="Q22" t="s">
        <v>669</v>
      </c>
      <c r="R22" t="s">
        <v>645</v>
      </c>
      <c r="S22" t="s">
        <v>26800</v>
      </c>
      <c r="T22" t="s">
        <v>26799</v>
      </c>
      <c r="U22" s="78" t="s">
        <v>246</v>
      </c>
      <c r="V22">
        <v>15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26801</v>
      </c>
      <c r="F23">
        <v>200</v>
      </c>
      <c r="G23">
        <v>0</v>
      </c>
      <c r="H23" t="s">
        <v>641</v>
      </c>
      <c r="I23" t="s">
        <v>26802</v>
      </c>
      <c r="J23" t="s">
        <v>1267</v>
      </c>
      <c r="K23" t="s">
        <v>644</v>
      </c>
      <c r="L23" t="s">
        <v>645</v>
      </c>
      <c r="M23" t="s">
        <v>26803</v>
      </c>
      <c r="N23" t="s">
        <v>644</v>
      </c>
      <c r="O23" t="s">
        <v>668</v>
      </c>
      <c r="P23" t="s">
        <v>5</v>
      </c>
      <c r="Q23" t="s">
        <v>669</v>
      </c>
      <c r="R23" t="s">
        <v>645</v>
      </c>
      <c r="S23" t="s">
        <v>26804</v>
      </c>
      <c r="T23" t="s">
        <v>26803</v>
      </c>
      <c r="U23" s="78" t="s">
        <v>1870</v>
      </c>
      <c r="V23">
        <v>2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26805</v>
      </c>
      <c r="F24">
        <v>100</v>
      </c>
      <c r="G24">
        <v>0</v>
      </c>
      <c r="H24" t="s">
        <v>641</v>
      </c>
      <c r="I24" t="s">
        <v>26806</v>
      </c>
      <c r="J24" t="s">
        <v>796</v>
      </c>
      <c r="K24" t="s">
        <v>644</v>
      </c>
      <c r="L24" t="s">
        <v>645</v>
      </c>
      <c r="M24" t="s">
        <v>26807</v>
      </c>
      <c r="N24" t="s">
        <v>644</v>
      </c>
      <c r="O24" t="s">
        <v>668</v>
      </c>
      <c r="P24" t="s">
        <v>5</v>
      </c>
      <c r="Q24" t="s">
        <v>669</v>
      </c>
      <c r="R24" t="s">
        <v>645</v>
      </c>
      <c r="S24" t="s">
        <v>26808</v>
      </c>
      <c r="T24" t="s">
        <v>26807</v>
      </c>
      <c r="U24" s="77" t="s">
        <v>241</v>
      </c>
      <c r="V24">
        <v>22</v>
      </c>
    </row>
    <row r="25" spans="1:22" x14ac:dyDescent="0.25">
      <c r="A25" t="s">
        <v>239</v>
      </c>
      <c r="B25" t="s">
        <v>245</v>
      </c>
      <c r="C25">
        <v>139</v>
      </c>
      <c r="D25">
        <v>2</v>
      </c>
      <c r="E25" t="s">
        <v>26809</v>
      </c>
      <c r="F25">
        <v>217.98</v>
      </c>
      <c r="G25">
        <v>0</v>
      </c>
      <c r="H25" t="s">
        <v>641</v>
      </c>
      <c r="I25" t="s">
        <v>26810</v>
      </c>
      <c r="J25" t="s">
        <v>1668</v>
      </c>
      <c r="K25" t="s">
        <v>644</v>
      </c>
      <c r="L25" t="s">
        <v>645</v>
      </c>
      <c r="M25" t="s">
        <v>26811</v>
      </c>
      <c r="N25" t="s">
        <v>644</v>
      </c>
      <c r="O25" t="s">
        <v>668</v>
      </c>
      <c r="P25" t="s">
        <v>5</v>
      </c>
      <c r="Q25" t="s">
        <v>669</v>
      </c>
      <c r="R25" t="s">
        <v>645</v>
      </c>
      <c r="S25" t="s">
        <v>26812</v>
      </c>
      <c r="T25" t="s">
        <v>26811</v>
      </c>
      <c r="U25" s="78" t="s">
        <v>247</v>
      </c>
      <c r="V25">
        <v>18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26813</v>
      </c>
      <c r="F26">
        <v>200</v>
      </c>
      <c r="G26">
        <v>0</v>
      </c>
      <c r="H26" t="s">
        <v>641</v>
      </c>
      <c r="I26" t="s">
        <v>26814</v>
      </c>
      <c r="J26" t="s">
        <v>989</v>
      </c>
      <c r="K26" t="s">
        <v>644</v>
      </c>
      <c r="L26" t="s">
        <v>645</v>
      </c>
      <c r="M26" t="s">
        <v>26811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26815</v>
      </c>
      <c r="T26" t="s">
        <v>26811</v>
      </c>
      <c r="U26" s="78" t="s">
        <v>1870</v>
      </c>
      <c r="V26">
        <v>4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26816</v>
      </c>
      <c r="F27">
        <v>100</v>
      </c>
      <c r="G27">
        <v>0</v>
      </c>
      <c r="H27" t="s">
        <v>641</v>
      </c>
      <c r="I27" t="s">
        <v>26817</v>
      </c>
      <c r="J27" t="s">
        <v>1375</v>
      </c>
      <c r="K27" t="s">
        <v>644</v>
      </c>
      <c r="L27" t="s">
        <v>645</v>
      </c>
      <c r="M27" t="s">
        <v>26818</v>
      </c>
      <c r="N27" t="s">
        <v>644</v>
      </c>
      <c r="O27" t="s">
        <v>668</v>
      </c>
      <c r="P27" t="s">
        <v>5</v>
      </c>
      <c r="Q27" t="s">
        <v>669</v>
      </c>
      <c r="R27" t="s">
        <v>645</v>
      </c>
      <c r="S27" t="s">
        <v>26819</v>
      </c>
      <c r="T27" t="s">
        <v>26818</v>
      </c>
      <c r="U27" s="77" t="s">
        <v>601</v>
      </c>
      <c r="V27">
        <v>13</v>
      </c>
    </row>
    <row r="28" spans="1:22" x14ac:dyDescent="0.25">
      <c r="A28" t="s">
        <v>239</v>
      </c>
      <c r="B28" t="s">
        <v>245</v>
      </c>
      <c r="C28">
        <v>139</v>
      </c>
      <c r="D28">
        <v>1</v>
      </c>
      <c r="E28" t="s">
        <v>26820</v>
      </c>
      <c r="F28">
        <v>168.99</v>
      </c>
      <c r="G28">
        <v>60</v>
      </c>
      <c r="H28" t="s">
        <v>641</v>
      </c>
      <c r="I28" t="s">
        <v>26821</v>
      </c>
      <c r="J28" t="s">
        <v>2936</v>
      </c>
      <c r="K28" t="s">
        <v>644</v>
      </c>
      <c r="L28" t="s">
        <v>645</v>
      </c>
      <c r="M28" t="s">
        <v>26822</v>
      </c>
      <c r="N28" t="s">
        <v>644</v>
      </c>
      <c r="O28" t="s">
        <v>647</v>
      </c>
      <c r="P28" t="s">
        <v>5</v>
      </c>
      <c r="Q28" t="s">
        <v>648</v>
      </c>
      <c r="R28" t="s">
        <v>645</v>
      </c>
      <c r="S28" t="s">
        <v>26823</v>
      </c>
      <c r="T28" t="s">
        <v>26822</v>
      </c>
      <c r="U28" s="78" t="s">
        <v>602</v>
      </c>
      <c r="V28">
        <v>12</v>
      </c>
    </row>
    <row r="29" spans="1:22" x14ac:dyDescent="0.25">
      <c r="A29" t="s">
        <v>239</v>
      </c>
      <c r="B29" t="s">
        <v>245</v>
      </c>
      <c r="C29">
        <v>139</v>
      </c>
      <c r="D29">
        <v>1</v>
      </c>
      <c r="E29" t="s">
        <v>26824</v>
      </c>
      <c r="F29">
        <v>109.99</v>
      </c>
      <c r="G29">
        <v>1</v>
      </c>
      <c r="H29" t="s">
        <v>641</v>
      </c>
      <c r="I29" t="s">
        <v>26825</v>
      </c>
      <c r="J29" t="s">
        <v>1711</v>
      </c>
      <c r="K29" t="s">
        <v>644</v>
      </c>
      <c r="L29" t="s">
        <v>645</v>
      </c>
      <c r="M29" t="s">
        <v>26826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26827</v>
      </c>
      <c r="T29" t="s">
        <v>26828</v>
      </c>
      <c r="U29" s="78" t="s">
        <v>1870</v>
      </c>
      <c r="V29">
        <v>1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26829</v>
      </c>
      <c r="F30">
        <v>200</v>
      </c>
      <c r="G30">
        <v>0</v>
      </c>
      <c r="H30" t="s">
        <v>641</v>
      </c>
      <c r="I30" t="s">
        <v>26830</v>
      </c>
      <c r="J30" t="s">
        <v>724</v>
      </c>
      <c r="K30" t="s">
        <v>644</v>
      </c>
      <c r="L30" t="s">
        <v>645</v>
      </c>
      <c r="M30" t="s">
        <v>26831</v>
      </c>
      <c r="N30" t="s">
        <v>644</v>
      </c>
      <c r="O30" t="s">
        <v>726</v>
      </c>
      <c r="P30" t="s">
        <v>5</v>
      </c>
      <c r="Q30" t="s">
        <v>648</v>
      </c>
      <c r="R30" t="s">
        <v>645</v>
      </c>
      <c r="S30" t="s">
        <v>26832</v>
      </c>
      <c r="T30" t="s">
        <v>26831</v>
      </c>
      <c r="U30" s="77" t="s">
        <v>77</v>
      </c>
      <c r="V30">
        <v>3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26833</v>
      </c>
      <c r="F31">
        <v>200</v>
      </c>
      <c r="G31">
        <v>0</v>
      </c>
      <c r="H31" t="s">
        <v>641</v>
      </c>
      <c r="I31" t="s">
        <v>3361</v>
      </c>
      <c r="J31" t="s">
        <v>666</v>
      </c>
      <c r="K31" t="s">
        <v>644</v>
      </c>
      <c r="L31" t="s">
        <v>645</v>
      </c>
      <c r="M31" t="s">
        <v>26834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26835</v>
      </c>
      <c r="T31" t="s">
        <v>26834</v>
      </c>
      <c r="U31" s="78" t="s">
        <v>78</v>
      </c>
      <c r="V31">
        <v>3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26836</v>
      </c>
      <c r="F32">
        <v>100</v>
      </c>
      <c r="G32">
        <v>0</v>
      </c>
      <c r="H32" t="s">
        <v>641</v>
      </c>
      <c r="I32" t="s">
        <v>26837</v>
      </c>
      <c r="J32" t="s">
        <v>1863</v>
      </c>
      <c r="K32" t="s">
        <v>644</v>
      </c>
      <c r="L32" t="s">
        <v>645</v>
      </c>
      <c r="M32" t="s">
        <v>26838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26839</v>
      </c>
      <c r="T32" t="s">
        <v>26838</v>
      </c>
      <c r="U32" s="77" t="s">
        <v>116</v>
      </c>
      <c r="V32">
        <v>10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6</v>
      </c>
      <c r="E33" t="s">
        <v>26840</v>
      </c>
      <c r="F33">
        <v>200</v>
      </c>
      <c r="G33">
        <v>0</v>
      </c>
      <c r="H33" t="s">
        <v>641</v>
      </c>
      <c r="I33" t="s">
        <v>26841</v>
      </c>
      <c r="J33" t="s">
        <v>2343</v>
      </c>
      <c r="K33" t="s">
        <v>644</v>
      </c>
      <c r="L33" t="s">
        <v>645</v>
      </c>
      <c r="M33" t="s">
        <v>26842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26843</v>
      </c>
      <c r="T33" t="s">
        <v>26842</v>
      </c>
      <c r="U33" s="78" t="s">
        <v>117</v>
      </c>
      <c r="V33">
        <v>10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26844</v>
      </c>
      <c r="F34">
        <v>109</v>
      </c>
      <c r="G34">
        <v>9</v>
      </c>
      <c r="H34" t="s">
        <v>729</v>
      </c>
      <c r="I34" t="s">
        <v>26845</v>
      </c>
      <c r="J34" t="s">
        <v>1184</v>
      </c>
      <c r="K34" t="s">
        <v>644</v>
      </c>
      <c r="L34" t="s">
        <v>645</v>
      </c>
      <c r="M34" t="s">
        <v>26846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26847</v>
      </c>
      <c r="T34" t="s">
        <v>26846</v>
      </c>
      <c r="U34" s="77" t="s">
        <v>516</v>
      </c>
      <c r="V34">
        <v>2</v>
      </c>
    </row>
    <row r="35" spans="1:22" x14ac:dyDescent="0.25">
      <c r="A35" t="s">
        <v>241</v>
      </c>
      <c r="B35" t="s">
        <v>1870</v>
      </c>
      <c r="C35">
        <v>103.55</v>
      </c>
      <c r="D35">
        <v>1</v>
      </c>
      <c r="E35" t="s">
        <v>26848</v>
      </c>
      <c r="F35">
        <v>110.55</v>
      </c>
      <c r="G35">
        <v>7</v>
      </c>
      <c r="H35" t="s">
        <v>805</v>
      </c>
      <c r="I35" t="s">
        <v>26849</v>
      </c>
      <c r="J35" t="s">
        <v>26850</v>
      </c>
      <c r="K35" t="s">
        <v>11419</v>
      </c>
      <c r="L35" t="s">
        <v>26851</v>
      </c>
      <c r="M35" t="s">
        <v>26852</v>
      </c>
      <c r="N35" t="s">
        <v>644</v>
      </c>
      <c r="O35" t="s">
        <v>811</v>
      </c>
      <c r="P35" t="s">
        <v>23</v>
      </c>
      <c r="Q35" t="s">
        <v>812</v>
      </c>
      <c r="R35" t="s">
        <v>645</v>
      </c>
      <c r="S35" t="s">
        <v>26853</v>
      </c>
      <c r="T35" t="s">
        <v>26852</v>
      </c>
      <c r="U35" s="78" t="s">
        <v>120</v>
      </c>
      <c r="V35">
        <v>2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26854</v>
      </c>
      <c r="F36">
        <v>200</v>
      </c>
      <c r="G36">
        <v>0</v>
      </c>
      <c r="H36" t="s">
        <v>641</v>
      </c>
      <c r="I36" t="s">
        <v>26855</v>
      </c>
      <c r="J36" t="s">
        <v>1868</v>
      </c>
      <c r="K36" t="s">
        <v>644</v>
      </c>
      <c r="L36" t="s">
        <v>645</v>
      </c>
      <c r="M36" t="s">
        <v>26856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26857</v>
      </c>
      <c r="T36" t="s">
        <v>26858</v>
      </c>
      <c r="U36" s="77" t="s">
        <v>4935</v>
      </c>
      <c r="V36">
        <v>566</v>
      </c>
    </row>
    <row r="37" spans="1:22" x14ac:dyDescent="0.25">
      <c r="A37" t="s">
        <v>241</v>
      </c>
      <c r="B37" t="s">
        <v>247</v>
      </c>
      <c r="C37">
        <v>139</v>
      </c>
      <c r="D37">
        <v>1</v>
      </c>
      <c r="E37" t="s">
        <v>26859</v>
      </c>
      <c r="F37">
        <v>108.99</v>
      </c>
      <c r="G37">
        <v>0</v>
      </c>
      <c r="H37" t="s">
        <v>641</v>
      </c>
      <c r="I37" t="s">
        <v>26860</v>
      </c>
      <c r="J37" t="s">
        <v>708</v>
      </c>
      <c r="K37" t="s">
        <v>644</v>
      </c>
      <c r="L37" t="s">
        <v>645</v>
      </c>
      <c r="M37" t="s">
        <v>26856</v>
      </c>
      <c r="N37" t="s">
        <v>644</v>
      </c>
      <c r="O37" t="s">
        <v>647</v>
      </c>
      <c r="P37" t="s">
        <v>5</v>
      </c>
      <c r="Q37" t="s">
        <v>648</v>
      </c>
      <c r="R37" t="s">
        <v>645</v>
      </c>
      <c r="S37" t="s">
        <v>26861</v>
      </c>
      <c r="T37" t="s">
        <v>26856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26862</v>
      </c>
      <c r="F38">
        <v>200</v>
      </c>
      <c r="G38">
        <v>0</v>
      </c>
      <c r="H38" t="s">
        <v>641</v>
      </c>
      <c r="I38" t="s">
        <v>26863</v>
      </c>
      <c r="J38" t="s">
        <v>1184</v>
      </c>
      <c r="K38" t="s">
        <v>644</v>
      </c>
      <c r="L38" t="s">
        <v>645</v>
      </c>
      <c r="M38" t="s">
        <v>26864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26865</v>
      </c>
      <c r="T38" t="s">
        <v>26864</v>
      </c>
    </row>
    <row r="39" spans="1:22" x14ac:dyDescent="0.25">
      <c r="A39" t="s">
        <v>239</v>
      </c>
      <c r="B39" t="s">
        <v>245</v>
      </c>
      <c r="C39">
        <v>139</v>
      </c>
      <c r="D39">
        <v>1</v>
      </c>
      <c r="E39" t="s">
        <v>26866</v>
      </c>
      <c r="F39">
        <v>108.99</v>
      </c>
      <c r="G39">
        <v>0</v>
      </c>
      <c r="H39" t="s">
        <v>641</v>
      </c>
      <c r="I39" t="s">
        <v>26867</v>
      </c>
      <c r="J39" t="s">
        <v>1126</v>
      </c>
      <c r="K39" t="s">
        <v>644</v>
      </c>
      <c r="L39" t="s">
        <v>645</v>
      </c>
      <c r="M39" t="s">
        <v>26868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26869</v>
      </c>
      <c r="T39" t="s">
        <v>26868</v>
      </c>
    </row>
    <row r="40" spans="1:22" x14ac:dyDescent="0.25">
      <c r="A40" t="s">
        <v>22</v>
      </c>
      <c r="B40" t="s">
        <v>213</v>
      </c>
      <c r="C40">
        <v>20</v>
      </c>
      <c r="D40">
        <v>1</v>
      </c>
      <c r="E40" t="s">
        <v>26870</v>
      </c>
      <c r="F40">
        <v>20</v>
      </c>
      <c r="G40">
        <v>0</v>
      </c>
      <c r="H40" t="s">
        <v>805</v>
      </c>
      <c r="I40" t="s">
        <v>26871</v>
      </c>
      <c r="J40" t="s">
        <v>26872</v>
      </c>
      <c r="K40" t="s">
        <v>3050</v>
      </c>
      <c r="L40" t="s">
        <v>26873</v>
      </c>
      <c r="M40" t="s">
        <v>26874</v>
      </c>
      <c r="N40" t="s">
        <v>644</v>
      </c>
      <c r="O40" t="s">
        <v>811</v>
      </c>
      <c r="P40" t="s">
        <v>23</v>
      </c>
      <c r="Q40" t="s">
        <v>812</v>
      </c>
      <c r="R40" t="s">
        <v>645</v>
      </c>
      <c r="S40" t="s">
        <v>26875</v>
      </c>
      <c r="T40" t="s">
        <v>26874</v>
      </c>
    </row>
    <row r="41" spans="1:22" x14ac:dyDescent="0.25">
      <c r="A41" t="s">
        <v>22</v>
      </c>
      <c r="B41" t="s">
        <v>213</v>
      </c>
      <c r="C41">
        <v>20</v>
      </c>
      <c r="D41">
        <v>1</v>
      </c>
      <c r="E41" t="s">
        <v>26876</v>
      </c>
      <c r="F41">
        <v>20</v>
      </c>
      <c r="G41">
        <v>0</v>
      </c>
      <c r="H41" t="s">
        <v>805</v>
      </c>
      <c r="I41" t="s">
        <v>26877</v>
      </c>
      <c r="J41" t="s">
        <v>26878</v>
      </c>
      <c r="K41" t="s">
        <v>3050</v>
      </c>
      <c r="L41" t="s">
        <v>26879</v>
      </c>
      <c r="M41" t="s">
        <v>26880</v>
      </c>
      <c r="N41" t="s">
        <v>644</v>
      </c>
      <c r="O41" t="s">
        <v>811</v>
      </c>
      <c r="P41" t="s">
        <v>23</v>
      </c>
      <c r="Q41" t="s">
        <v>812</v>
      </c>
      <c r="R41" t="s">
        <v>645</v>
      </c>
      <c r="S41" t="s">
        <v>26881</v>
      </c>
      <c r="T41" t="s">
        <v>26880</v>
      </c>
    </row>
    <row r="42" spans="1:22" x14ac:dyDescent="0.25">
      <c r="A42" t="s">
        <v>147</v>
      </c>
      <c r="B42" t="s">
        <v>148</v>
      </c>
      <c r="C42">
        <v>65</v>
      </c>
      <c r="D42">
        <v>1</v>
      </c>
      <c r="E42" t="s">
        <v>26882</v>
      </c>
      <c r="F42">
        <v>60</v>
      </c>
      <c r="G42">
        <v>0</v>
      </c>
      <c r="H42" t="s">
        <v>641</v>
      </c>
      <c r="I42" t="s">
        <v>23825</v>
      </c>
      <c r="J42" t="s">
        <v>724</v>
      </c>
      <c r="K42" t="s">
        <v>644</v>
      </c>
      <c r="L42" t="s">
        <v>645</v>
      </c>
      <c r="M42" t="s">
        <v>26883</v>
      </c>
      <c r="N42" t="s">
        <v>644</v>
      </c>
      <c r="O42" t="s">
        <v>732</v>
      </c>
      <c r="P42" t="s">
        <v>5</v>
      </c>
      <c r="Q42" t="s">
        <v>669</v>
      </c>
      <c r="R42" t="s">
        <v>645</v>
      </c>
      <c r="S42" t="s">
        <v>26884</v>
      </c>
      <c r="T42" t="s">
        <v>26883</v>
      </c>
    </row>
    <row r="43" spans="1:22" x14ac:dyDescent="0.25">
      <c r="A43" t="s">
        <v>22</v>
      </c>
      <c r="B43" t="s">
        <v>27</v>
      </c>
      <c r="C43">
        <v>66.333333333333329</v>
      </c>
      <c r="D43">
        <v>3</v>
      </c>
      <c r="E43" t="s">
        <v>26885</v>
      </c>
      <c r="F43">
        <v>359.4</v>
      </c>
      <c r="G43">
        <v>41</v>
      </c>
      <c r="H43" t="s">
        <v>955</v>
      </c>
      <c r="I43" t="s">
        <v>26886</v>
      </c>
      <c r="J43" t="s">
        <v>26887</v>
      </c>
      <c r="K43" t="s">
        <v>9526</v>
      </c>
      <c r="L43" t="s">
        <v>26888</v>
      </c>
      <c r="M43" t="s">
        <v>26889</v>
      </c>
      <c r="N43" t="s">
        <v>644</v>
      </c>
      <c r="O43" t="s">
        <v>811</v>
      </c>
      <c r="P43" t="s">
        <v>23</v>
      </c>
      <c r="Q43" t="s">
        <v>812</v>
      </c>
      <c r="R43" t="s">
        <v>645</v>
      </c>
      <c r="S43" t="s">
        <v>26890</v>
      </c>
      <c r="T43" t="s">
        <v>26889</v>
      </c>
    </row>
    <row r="44" spans="1:22" x14ac:dyDescent="0.25">
      <c r="A44" t="s">
        <v>22</v>
      </c>
      <c r="B44" t="s">
        <v>27</v>
      </c>
      <c r="C44">
        <v>66.333333333333329</v>
      </c>
      <c r="D44">
        <v>3</v>
      </c>
      <c r="E44" t="s">
        <v>26885</v>
      </c>
      <c r="F44">
        <v>359.4</v>
      </c>
      <c r="G44">
        <v>41</v>
      </c>
      <c r="H44" t="s">
        <v>955</v>
      </c>
      <c r="I44" t="s">
        <v>26886</v>
      </c>
      <c r="J44" t="s">
        <v>26887</v>
      </c>
      <c r="K44" t="s">
        <v>9526</v>
      </c>
      <c r="L44" t="s">
        <v>26888</v>
      </c>
      <c r="M44" t="s">
        <v>26889</v>
      </c>
      <c r="N44" t="s">
        <v>644</v>
      </c>
      <c r="O44" t="s">
        <v>811</v>
      </c>
      <c r="P44" t="s">
        <v>23</v>
      </c>
      <c r="Q44" t="s">
        <v>812</v>
      </c>
      <c r="R44" t="s">
        <v>645</v>
      </c>
      <c r="S44" t="s">
        <v>26890</v>
      </c>
      <c r="T44" t="s">
        <v>26889</v>
      </c>
    </row>
    <row r="45" spans="1:22" x14ac:dyDescent="0.25">
      <c r="A45" t="s">
        <v>239</v>
      </c>
      <c r="B45" t="s">
        <v>245</v>
      </c>
      <c r="C45">
        <v>139</v>
      </c>
      <c r="D45">
        <v>2</v>
      </c>
      <c r="E45" t="s">
        <v>26891</v>
      </c>
      <c r="F45">
        <v>217.98</v>
      </c>
      <c r="G45">
        <v>0</v>
      </c>
      <c r="H45" t="s">
        <v>641</v>
      </c>
      <c r="I45" t="s">
        <v>26892</v>
      </c>
      <c r="J45" t="s">
        <v>666</v>
      </c>
      <c r="K45" t="s">
        <v>644</v>
      </c>
      <c r="L45" t="s">
        <v>645</v>
      </c>
      <c r="M45" t="s">
        <v>26893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26894</v>
      </c>
      <c r="T45" t="s">
        <v>26893</v>
      </c>
    </row>
    <row r="46" spans="1:22" x14ac:dyDescent="0.25">
      <c r="A46" t="s">
        <v>22</v>
      </c>
      <c r="B46" t="s">
        <v>27</v>
      </c>
      <c r="C46">
        <v>69.900000000000006</v>
      </c>
      <c r="D46">
        <v>10</v>
      </c>
      <c r="E46" t="s">
        <v>26895</v>
      </c>
      <c r="F46">
        <v>800</v>
      </c>
      <c r="G46">
        <v>0</v>
      </c>
      <c r="H46" t="s">
        <v>673</v>
      </c>
      <c r="I46" t="s">
        <v>26896</v>
      </c>
      <c r="J46" t="s">
        <v>26897</v>
      </c>
      <c r="K46" t="s">
        <v>26898</v>
      </c>
      <c r="L46" t="s">
        <v>7996</v>
      </c>
      <c r="M46" t="s">
        <v>26899</v>
      </c>
      <c r="N46" t="s">
        <v>644</v>
      </c>
      <c r="O46" t="s">
        <v>679</v>
      </c>
      <c r="P46" t="s">
        <v>26</v>
      </c>
      <c r="Q46" t="s">
        <v>680</v>
      </c>
      <c r="R46" t="s">
        <v>645</v>
      </c>
      <c r="S46" t="s">
        <v>26900</v>
      </c>
      <c r="T46" t="s">
        <v>26901</v>
      </c>
    </row>
    <row r="47" spans="1:22" x14ac:dyDescent="0.25">
      <c r="A47" t="s">
        <v>239</v>
      </c>
      <c r="B47" t="s">
        <v>245</v>
      </c>
      <c r="C47">
        <v>139</v>
      </c>
      <c r="D47">
        <v>1</v>
      </c>
      <c r="E47" t="s">
        <v>26902</v>
      </c>
      <c r="F47">
        <v>108.99</v>
      </c>
      <c r="G47">
        <v>0</v>
      </c>
      <c r="H47" t="s">
        <v>641</v>
      </c>
      <c r="I47" t="s">
        <v>26903</v>
      </c>
      <c r="J47" t="s">
        <v>685</v>
      </c>
      <c r="K47" t="s">
        <v>644</v>
      </c>
      <c r="L47" t="s">
        <v>645</v>
      </c>
      <c r="M47" t="s">
        <v>26904</v>
      </c>
      <c r="N47" t="s">
        <v>644</v>
      </c>
      <c r="O47" t="s">
        <v>668</v>
      </c>
      <c r="P47" t="s">
        <v>5</v>
      </c>
      <c r="Q47" t="s">
        <v>669</v>
      </c>
      <c r="R47" t="s">
        <v>645</v>
      </c>
      <c r="S47" t="s">
        <v>26905</v>
      </c>
      <c r="T47" t="s">
        <v>26904</v>
      </c>
    </row>
    <row r="48" spans="1:22" x14ac:dyDescent="0.25">
      <c r="A48" t="s">
        <v>241</v>
      </c>
      <c r="B48" t="s">
        <v>247</v>
      </c>
      <c r="C48">
        <v>139</v>
      </c>
      <c r="D48">
        <v>1</v>
      </c>
      <c r="E48" t="s">
        <v>26906</v>
      </c>
      <c r="F48">
        <v>108.99</v>
      </c>
      <c r="G48">
        <v>0</v>
      </c>
      <c r="H48" t="s">
        <v>641</v>
      </c>
      <c r="I48" t="s">
        <v>26907</v>
      </c>
      <c r="J48" t="s">
        <v>736</v>
      </c>
      <c r="K48" t="s">
        <v>644</v>
      </c>
      <c r="L48" t="s">
        <v>645</v>
      </c>
      <c r="M48" t="s">
        <v>26908</v>
      </c>
      <c r="N48" t="s">
        <v>644</v>
      </c>
      <c r="O48" t="s">
        <v>668</v>
      </c>
      <c r="P48" t="s">
        <v>5</v>
      </c>
      <c r="Q48" t="s">
        <v>669</v>
      </c>
      <c r="R48" t="s">
        <v>645</v>
      </c>
      <c r="S48" t="s">
        <v>26909</v>
      </c>
      <c r="T48" t="s">
        <v>26908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26910</v>
      </c>
      <c r="F49">
        <v>100</v>
      </c>
      <c r="G49">
        <v>0</v>
      </c>
      <c r="H49" t="s">
        <v>641</v>
      </c>
      <c r="I49" t="s">
        <v>26911</v>
      </c>
      <c r="J49" t="s">
        <v>888</v>
      </c>
      <c r="K49" t="s">
        <v>644</v>
      </c>
      <c r="L49" t="s">
        <v>645</v>
      </c>
      <c r="M49" t="s">
        <v>26912</v>
      </c>
      <c r="N49" t="s">
        <v>644</v>
      </c>
      <c r="O49" t="s">
        <v>668</v>
      </c>
      <c r="P49" t="s">
        <v>5</v>
      </c>
      <c r="Q49" t="s">
        <v>669</v>
      </c>
      <c r="R49" t="s">
        <v>645</v>
      </c>
      <c r="S49" t="s">
        <v>26913</v>
      </c>
      <c r="T49" t="s">
        <v>26912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26914</v>
      </c>
      <c r="F50">
        <v>406.99</v>
      </c>
      <c r="G50">
        <v>0</v>
      </c>
      <c r="H50" t="s">
        <v>641</v>
      </c>
      <c r="I50" t="s">
        <v>26915</v>
      </c>
      <c r="J50" t="s">
        <v>7214</v>
      </c>
      <c r="K50" t="s">
        <v>644</v>
      </c>
      <c r="L50" t="s">
        <v>645</v>
      </c>
      <c r="M50" t="s">
        <v>26916</v>
      </c>
      <c r="N50" t="s">
        <v>644</v>
      </c>
      <c r="O50" t="s">
        <v>668</v>
      </c>
      <c r="P50" t="s">
        <v>5</v>
      </c>
      <c r="Q50" t="s">
        <v>669</v>
      </c>
      <c r="R50" t="s">
        <v>645</v>
      </c>
      <c r="S50" t="s">
        <v>26917</v>
      </c>
      <c r="T50" t="s">
        <v>26916</v>
      </c>
    </row>
    <row r="51" spans="1:20" x14ac:dyDescent="0.25">
      <c r="A51" t="s">
        <v>239</v>
      </c>
      <c r="B51" t="s">
        <v>245</v>
      </c>
      <c r="C51">
        <v>139</v>
      </c>
      <c r="D51">
        <v>1</v>
      </c>
      <c r="E51" t="s">
        <v>26914</v>
      </c>
      <c r="F51">
        <v>406.99</v>
      </c>
      <c r="G51">
        <v>0</v>
      </c>
      <c r="H51" t="s">
        <v>641</v>
      </c>
      <c r="I51" t="s">
        <v>26915</v>
      </c>
      <c r="J51" t="s">
        <v>7214</v>
      </c>
      <c r="K51" t="s">
        <v>644</v>
      </c>
      <c r="L51" t="s">
        <v>645</v>
      </c>
      <c r="M51" t="s">
        <v>26916</v>
      </c>
      <c r="N51" t="s">
        <v>644</v>
      </c>
      <c r="O51" t="s">
        <v>668</v>
      </c>
      <c r="P51" t="s">
        <v>5</v>
      </c>
      <c r="Q51" t="s">
        <v>669</v>
      </c>
      <c r="R51" t="s">
        <v>645</v>
      </c>
      <c r="S51" t="s">
        <v>26917</v>
      </c>
      <c r="T51" t="s">
        <v>26916</v>
      </c>
    </row>
    <row r="52" spans="1:20" x14ac:dyDescent="0.25">
      <c r="A52" t="s">
        <v>22</v>
      </c>
      <c r="B52" t="s">
        <v>27</v>
      </c>
      <c r="C52">
        <v>120</v>
      </c>
      <c r="D52">
        <v>1</v>
      </c>
      <c r="E52" t="s">
        <v>26914</v>
      </c>
      <c r="F52">
        <v>406.99</v>
      </c>
      <c r="G52">
        <v>0</v>
      </c>
      <c r="H52" t="s">
        <v>641</v>
      </c>
      <c r="I52" t="s">
        <v>26915</v>
      </c>
      <c r="J52" t="s">
        <v>7214</v>
      </c>
      <c r="K52" t="s">
        <v>644</v>
      </c>
      <c r="L52" t="s">
        <v>645</v>
      </c>
      <c r="M52" t="s">
        <v>26916</v>
      </c>
      <c r="N52" t="s">
        <v>644</v>
      </c>
      <c r="O52" t="s">
        <v>668</v>
      </c>
      <c r="P52" t="s">
        <v>5</v>
      </c>
      <c r="Q52" t="s">
        <v>669</v>
      </c>
      <c r="R52" t="s">
        <v>645</v>
      </c>
      <c r="S52" t="s">
        <v>26917</v>
      </c>
      <c r="T52" t="s">
        <v>26916</v>
      </c>
    </row>
    <row r="53" spans="1:20" x14ac:dyDescent="0.25">
      <c r="A53" t="s">
        <v>101</v>
      </c>
      <c r="B53" t="s">
        <v>74</v>
      </c>
      <c r="C53">
        <v>120</v>
      </c>
      <c r="D53">
        <v>1</v>
      </c>
      <c r="E53" t="s">
        <v>26914</v>
      </c>
      <c r="F53">
        <v>406.99</v>
      </c>
      <c r="G53">
        <v>0</v>
      </c>
      <c r="H53" t="s">
        <v>641</v>
      </c>
      <c r="I53" t="s">
        <v>26915</v>
      </c>
      <c r="J53" t="s">
        <v>7214</v>
      </c>
      <c r="K53" t="s">
        <v>644</v>
      </c>
      <c r="L53" t="s">
        <v>645</v>
      </c>
      <c r="M53" t="s">
        <v>26916</v>
      </c>
      <c r="N53" t="s">
        <v>644</v>
      </c>
      <c r="O53" t="s">
        <v>668</v>
      </c>
      <c r="P53" t="s">
        <v>5</v>
      </c>
      <c r="Q53" t="s">
        <v>669</v>
      </c>
      <c r="R53" t="s">
        <v>645</v>
      </c>
      <c r="S53" t="s">
        <v>26917</v>
      </c>
      <c r="T53" t="s">
        <v>26916</v>
      </c>
    </row>
    <row r="54" spans="1:20" x14ac:dyDescent="0.25">
      <c r="A54" t="s">
        <v>516</v>
      </c>
      <c r="B54" t="s">
        <v>120</v>
      </c>
      <c r="C54">
        <v>75</v>
      </c>
      <c r="D54">
        <v>1</v>
      </c>
      <c r="E54" t="s">
        <v>26918</v>
      </c>
      <c r="F54">
        <v>142</v>
      </c>
      <c r="G54">
        <v>67</v>
      </c>
      <c r="H54" t="s">
        <v>673</v>
      </c>
      <c r="I54" t="s">
        <v>24117</v>
      </c>
      <c r="J54" t="s">
        <v>26919</v>
      </c>
      <c r="K54" t="s">
        <v>8736</v>
      </c>
      <c r="L54" t="s">
        <v>1808</v>
      </c>
      <c r="M54" t="s">
        <v>26920</v>
      </c>
      <c r="N54" t="s">
        <v>644</v>
      </c>
      <c r="O54" t="s">
        <v>679</v>
      </c>
      <c r="P54" t="s">
        <v>26</v>
      </c>
      <c r="Q54" t="s">
        <v>680</v>
      </c>
      <c r="R54" t="s">
        <v>645</v>
      </c>
      <c r="S54" t="s">
        <v>26921</v>
      </c>
      <c r="T54" t="s">
        <v>26920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3</v>
      </c>
      <c r="E55" t="s">
        <v>26922</v>
      </c>
      <c r="F55">
        <v>100</v>
      </c>
      <c r="G55">
        <v>0</v>
      </c>
      <c r="H55" t="s">
        <v>729</v>
      </c>
      <c r="I55" t="s">
        <v>645</v>
      </c>
      <c r="J55" t="s">
        <v>645</v>
      </c>
      <c r="K55" t="s">
        <v>644</v>
      </c>
      <c r="L55" t="s">
        <v>645</v>
      </c>
      <c r="M55" t="s">
        <v>644</v>
      </c>
      <c r="N55" t="s">
        <v>644</v>
      </c>
      <c r="O55" t="s">
        <v>11091</v>
      </c>
      <c r="P55" t="s">
        <v>5</v>
      </c>
      <c r="Q55" t="s">
        <v>644</v>
      </c>
      <c r="R55" t="s">
        <v>645</v>
      </c>
      <c r="S55" t="s">
        <v>644</v>
      </c>
      <c r="T55" t="s">
        <v>26923</v>
      </c>
    </row>
    <row r="56" spans="1:20" x14ac:dyDescent="0.25">
      <c r="A56" t="s">
        <v>601</v>
      </c>
      <c r="B56" t="s">
        <v>602</v>
      </c>
      <c r="C56">
        <v>139</v>
      </c>
      <c r="D56">
        <v>1</v>
      </c>
      <c r="E56" t="s">
        <v>26924</v>
      </c>
      <c r="F56">
        <v>146.99</v>
      </c>
      <c r="G56">
        <v>38</v>
      </c>
      <c r="H56" t="s">
        <v>641</v>
      </c>
      <c r="I56" t="s">
        <v>26925</v>
      </c>
      <c r="J56" t="s">
        <v>1863</v>
      </c>
      <c r="K56" t="s">
        <v>644</v>
      </c>
      <c r="L56" t="s">
        <v>645</v>
      </c>
      <c r="M56" t="s">
        <v>26926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26927</v>
      </c>
      <c r="T56" t="s">
        <v>26926</v>
      </c>
    </row>
    <row r="57" spans="1:20" x14ac:dyDescent="0.25">
      <c r="A57" t="s">
        <v>22</v>
      </c>
      <c r="B57" t="s">
        <v>27</v>
      </c>
      <c r="C57">
        <v>100</v>
      </c>
      <c r="D57">
        <v>3</v>
      </c>
      <c r="E57" t="s">
        <v>26928</v>
      </c>
      <c r="F57">
        <v>330</v>
      </c>
      <c r="G57">
        <v>30</v>
      </c>
      <c r="H57" t="s">
        <v>2006</v>
      </c>
      <c r="I57" t="s">
        <v>26929</v>
      </c>
      <c r="J57" t="s">
        <v>26930</v>
      </c>
      <c r="K57" t="s">
        <v>26931</v>
      </c>
      <c r="L57" t="s">
        <v>26932</v>
      </c>
      <c r="M57" t="s">
        <v>26926</v>
      </c>
      <c r="N57" t="s">
        <v>2012</v>
      </c>
      <c r="O57" t="s">
        <v>2013</v>
      </c>
      <c r="P57" t="s">
        <v>1891</v>
      </c>
      <c r="Q57" t="s">
        <v>1892</v>
      </c>
      <c r="R57" t="s">
        <v>645</v>
      </c>
      <c r="S57" t="s">
        <v>26933</v>
      </c>
      <c r="T57" t="s">
        <v>26934</v>
      </c>
    </row>
    <row r="58" spans="1:20" x14ac:dyDescent="0.25">
      <c r="A58" t="s">
        <v>240</v>
      </c>
      <c r="B58" t="s">
        <v>246</v>
      </c>
      <c r="C58">
        <v>139</v>
      </c>
      <c r="D58">
        <v>1</v>
      </c>
      <c r="E58" t="s">
        <v>26935</v>
      </c>
      <c r="F58">
        <v>215</v>
      </c>
      <c r="G58">
        <v>0</v>
      </c>
      <c r="H58" t="s">
        <v>2006</v>
      </c>
      <c r="I58" t="s">
        <v>5760</v>
      </c>
      <c r="J58" t="s">
        <v>5761</v>
      </c>
      <c r="K58" t="s">
        <v>5762</v>
      </c>
      <c r="L58" t="s">
        <v>5763</v>
      </c>
      <c r="M58" t="s">
        <v>26936</v>
      </c>
      <c r="N58" t="s">
        <v>2012</v>
      </c>
      <c r="O58" t="s">
        <v>2013</v>
      </c>
      <c r="P58" t="s">
        <v>1891</v>
      </c>
      <c r="Q58" t="s">
        <v>1892</v>
      </c>
      <c r="R58" t="s">
        <v>645</v>
      </c>
      <c r="S58" t="s">
        <v>26937</v>
      </c>
      <c r="T58" t="s">
        <v>26936</v>
      </c>
    </row>
    <row r="59" spans="1:20" x14ac:dyDescent="0.25">
      <c r="A59" t="s">
        <v>239</v>
      </c>
      <c r="B59" t="s">
        <v>245</v>
      </c>
      <c r="C59">
        <v>139</v>
      </c>
      <c r="D59">
        <v>1</v>
      </c>
      <c r="E59" t="s">
        <v>26935</v>
      </c>
      <c r="F59">
        <v>215</v>
      </c>
      <c r="G59">
        <v>0</v>
      </c>
      <c r="H59" t="s">
        <v>2006</v>
      </c>
      <c r="I59" t="s">
        <v>5760</v>
      </c>
      <c r="J59" t="s">
        <v>5761</v>
      </c>
      <c r="K59" t="s">
        <v>5762</v>
      </c>
      <c r="L59" t="s">
        <v>5763</v>
      </c>
      <c r="M59" t="s">
        <v>26936</v>
      </c>
      <c r="N59" t="s">
        <v>2012</v>
      </c>
      <c r="O59" t="s">
        <v>2013</v>
      </c>
      <c r="P59" t="s">
        <v>1891</v>
      </c>
      <c r="Q59" t="s">
        <v>1892</v>
      </c>
      <c r="R59" t="s">
        <v>645</v>
      </c>
      <c r="S59" t="s">
        <v>26937</v>
      </c>
      <c r="T59" t="s">
        <v>26936</v>
      </c>
    </row>
    <row r="60" spans="1:20" x14ac:dyDescent="0.25">
      <c r="A60" t="s">
        <v>601</v>
      </c>
      <c r="B60" t="s">
        <v>602</v>
      </c>
      <c r="C60">
        <v>139</v>
      </c>
      <c r="D60">
        <v>1</v>
      </c>
      <c r="E60" t="s">
        <v>26938</v>
      </c>
      <c r="F60">
        <v>326.99</v>
      </c>
      <c r="G60">
        <v>0</v>
      </c>
      <c r="H60" t="s">
        <v>641</v>
      </c>
      <c r="I60" t="s">
        <v>6213</v>
      </c>
      <c r="J60" t="s">
        <v>724</v>
      </c>
      <c r="K60" t="s">
        <v>644</v>
      </c>
      <c r="L60" t="s">
        <v>645</v>
      </c>
      <c r="M60" t="s">
        <v>26939</v>
      </c>
      <c r="N60" t="s">
        <v>644</v>
      </c>
      <c r="O60" t="s">
        <v>647</v>
      </c>
      <c r="P60" t="s">
        <v>5</v>
      </c>
      <c r="Q60" t="s">
        <v>648</v>
      </c>
      <c r="R60" t="s">
        <v>645</v>
      </c>
      <c r="S60" t="s">
        <v>26940</v>
      </c>
      <c r="T60" t="s">
        <v>26939</v>
      </c>
    </row>
    <row r="61" spans="1:20" x14ac:dyDescent="0.25">
      <c r="A61" t="s">
        <v>241</v>
      </c>
      <c r="B61" t="s">
        <v>247</v>
      </c>
      <c r="C61">
        <v>139</v>
      </c>
      <c r="D61">
        <v>1</v>
      </c>
      <c r="E61" t="s">
        <v>26938</v>
      </c>
      <c r="F61">
        <v>326.99</v>
      </c>
      <c r="G61">
        <v>0</v>
      </c>
      <c r="H61" t="s">
        <v>641</v>
      </c>
      <c r="I61" t="s">
        <v>6213</v>
      </c>
      <c r="J61" t="s">
        <v>724</v>
      </c>
      <c r="K61" t="s">
        <v>644</v>
      </c>
      <c r="L61" t="s">
        <v>645</v>
      </c>
      <c r="M61" t="s">
        <v>26939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26940</v>
      </c>
      <c r="T61" t="s">
        <v>26939</v>
      </c>
    </row>
    <row r="62" spans="1:20" x14ac:dyDescent="0.25">
      <c r="A62" t="s">
        <v>240</v>
      </c>
      <c r="B62" t="s">
        <v>246</v>
      </c>
      <c r="C62">
        <v>139</v>
      </c>
      <c r="D62">
        <v>1</v>
      </c>
      <c r="E62" t="s">
        <v>26938</v>
      </c>
      <c r="F62">
        <v>326.99</v>
      </c>
      <c r="G62">
        <v>0</v>
      </c>
      <c r="H62" t="s">
        <v>641</v>
      </c>
      <c r="I62" t="s">
        <v>6213</v>
      </c>
      <c r="J62" t="s">
        <v>724</v>
      </c>
      <c r="K62" t="s">
        <v>644</v>
      </c>
      <c r="L62" t="s">
        <v>645</v>
      </c>
      <c r="M62" t="s">
        <v>26939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26940</v>
      </c>
      <c r="T62" t="s">
        <v>26939</v>
      </c>
    </row>
    <row r="63" spans="1:20" x14ac:dyDescent="0.25">
      <c r="A63" t="s">
        <v>239</v>
      </c>
      <c r="B63" t="s">
        <v>245</v>
      </c>
      <c r="C63">
        <v>139</v>
      </c>
      <c r="D63">
        <v>1</v>
      </c>
      <c r="E63" t="s">
        <v>26938</v>
      </c>
      <c r="F63">
        <v>326.99</v>
      </c>
      <c r="G63">
        <v>0</v>
      </c>
      <c r="H63" t="s">
        <v>641</v>
      </c>
      <c r="I63" t="s">
        <v>6213</v>
      </c>
      <c r="J63" t="s">
        <v>724</v>
      </c>
      <c r="K63" t="s">
        <v>644</v>
      </c>
      <c r="L63" t="s">
        <v>645</v>
      </c>
      <c r="M63" t="s">
        <v>26939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26940</v>
      </c>
      <c r="T63" t="s">
        <v>26939</v>
      </c>
    </row>
    <row r="64" spans="1:20" x14ac:dyDescent="0.25">
      <c r="A64" t="s">
        <v>147</v>
      </c>
      <c r="B64" t="s">
        <v>148</v>
      </c>
      <c r="C64">
        <v>33.333333333333336</v>
      </c>
      <c r="D64">
        <v>3</v>
      </c>
      <c r="E64" t="s">
        <v>26941</v>
      </c>
      <c r="F64">
        <v>100</v>
      </c>
      <c r="G64">
        <v>0</v>
      </c>
      <c r="H64" t="s">
        <v>641</v>
      </c>
      <c r="I64" t="s">
        <v>26942</v>
      </c>
      <c r="J64" t="s">
        <v>924</v>
      </c>
      <c r="K64" t="s">
        <v>644</v>
      </c>
      <c r="L64" t="s">
        <v>645</v>
      </c>
      <c r="M64" t="s">
        <v>26943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26944</v>
      </c>
      <c r="T64" t="s">
        <v>26943</v>
      </c>
    </row>
    <row r="65" spans="1:20" x14ac:dyDescent="0.25">
      <c r="A65" t="s">
        <v>22</v>
      </c>
      <c r="B65" t="s">
        <v>27</v>
      </c>
      <c r="C65">
        <v>80</v>
      </c>
      <c r="D65">
        <v>2</v>
      </c>
      <c r="E65" t="s">
        <v>26945</v>
      </c>
      <c r="F65">
        <v>160</v>
      </c>
      <c r="G65">
        <v>0</v>
      </c>
      <c r="H65" t="s">
        <v>673</v>
      </c>
      <c r="I65" t="s">
        <v>26946</v>
      </c>
      <c r="J65" t="s">
        <v>26947</v>
      </c>
      <c r="K65" t="s">
        <v>7394</v>
      </c>
      <c r="L65" t="s">
        <v>17426</v>
      </c>
      <c r="M65" t="s">
        <v>26948</v>
      </c>
      <c r="N65" t="s">
        <v>644</v>
      </c>
      <c r="O65" t="s">
        <v>679</v>
      </c>
      <c r="P65" t="s">
        <v>26</v>
      </c>
      <c r="Q65" t="s">
        <v>680</v>
      </c>
      <c r="R65" t="s">
        <v>645</v>
      </c>
      <c r="S65" t="s">
        <v>26949</v>
      </c>
      <c r="T65" t="s">
        <v>26948</v>
      </c>
    </row>
    <row r="66" spans="1:20" x14ac:dyDescent="0.25">
      <c r="A66" t="s">
        <v>22</v>
      </c>
      <c r="B66" t="s">
        <v>27</v>
      </c>
      <c r="C66">
        <v>66.333333333333329</v>
      </c>
      <c r="D66">
        <v>6</v>
      </c>
      <c r="E66" t="s">
        <v>26950</v>
      </c>
      <c r="F66">
        <v>440</v>
      </c>
      <c r="G66">
        <v>0</v>
      </c>
      <c r="H66" t="s">
        <v>729</v>
      </c>
      <c r="I66" t="s">
        <v>26951</v>
      </c>
      <c r="J66" t="s">
        <v>736</v>
      </c>
      <c r="K66" t="s">
        <v>644</v>
      </c>
      <c r="L66" t="s">
        <v>645</v>
      </c>
      <c r="M66" t="s">
        <v>26952</v>
      </c>
      <c r="N66" t="s">
        <v>644</v>
      </c>
      <c r="O66" t="s">
        <v>647</v>
      </c>
      <c r="P66" t="s">
        <v>5</v>
      </c>
      <c r="Q66" t="s">
        <v>648</v>
      </c>
      <c r="R66" t="s">
        <v>645</v>
      </c>
      <c r="S66" t="s">
        <v>26953</v>
      </c>
      <c r="T66" t="s">
        <v>26952</v>
      </c>
    </row>
    <row r="67" spans="1:20" x14ac:dyDescent="0.25">
      <c r="A67" t="s">
        <v>147</v>
      </c>
      <c r="B67" t="s">
        <v>148</v>
      </c>
      <c r="C67">
        <v>65</v>
      </c>
      <c r="D67">
        <v>1</v>
      </c>
      <c r="E67" t="s">
        <v>26954</v>
      </c>
      <c r="F67">
        <v>35</v>
      </c>
      <c r="G67">
        <v>0</v>
      </c>
      <c r="H67" t="s">
        <v>641</v>
      </c>
      <c r="I67" t="s">
        <v>26955</v>
      </c>
      <c r="J67" t="s">
        <v>1292</v>
      </c>
      <c r="K67" t="s">
        <v>644</v>
      </c>
      <c r="L67" t="s">
        <v>645</v>
      </c>
      <c r="M67" t="s">
        <v>26956</v>
      </c>
      <c r="N67" t="s">
        <v>644</v>
      </c>
      <c r="O67" t="s">
        <v>668</v>
      </c>
      <c r="P67" t="s">
        <v>5</v>
      </c>
      <c r="Q67" t="s">
        <v>669</v>
      </c>
      <c r="R67" t="s">
        <v>26957</v>
      </c>
      <c r="S67" t="s">
        <v>26958</v>
      </c>
      <c r="T67" t="s">
        <v>26956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26959</v>
      </c>
      <c r="F68">
        <v>100</v>
      </c>
      <c r="G68">
        <v>0</v>
      </c>
      <c r="H68" t="s">
        <v>641</v>
      </c>
      <c r="I68" t="s">
        <v>26960</v>
      </c>
      <c r="J68" t="s">
        <v>1998</v>
      </c>
      <c r="K68" t="s">
        <v>644</v>
      </c>
      <c r="L68" t="s">
        <v>645</v>
      </c>
      <c r="M68" t="s">
        <v>26961</v>
      </c>
      <c r="N68" t="s">
        <v>644</v>
      </c>
      <c r="O68" t="s">
        <v>668</v>
      </c>
      <c r="P68" t="s">
        <v>5</v>
      </c>
      <c r="Q68" t="s">
        <v>669</v>
      </c>
      <c r="R68" t="s">
        <v>26962</v>
      </c>
      <c r="S68" t="s">
        <v>26963</v>
      </c>
      <c r="T68" t="s">
        <v>26961</v>
      </c>
    </row>
    <row r="69" spans="1:20" x14ac:dyDescent="0.25">
      <c r="A69" t="s">
        <v>239</v>
      </c>
      <c r="B69" t="s">
        <v>1870</v>
      </c>
      <c r="C69">
        <v>72.2</v>
      </c>
      <c r="D69">
        <v>2</v>
      </c>
      <c r="E69" t="s">
        <v>26964</v>
      </c>
      <c r="F69">
        <v>151.9</v>
      </c>
      <c r="G69">
        <v>7.5</v>
      </c>
      <c r="H69" t="s">
        <v>805</v>
      </c>
      <c r="I69" t="s">
        <v>26965</v>
      </c>
      <c r="J69" t="s">
        <v>26966</v>
      </c>
      <c r="K69" t="s">
        <v>5297</v>
      </c>
      <c r="L69" t="s">
        <v>26967</v>
      </c>
      <c r="M69" t="s">
        <v>26968</v>
      </c>
      <c r="N69" t="s">
        <v>644</v>
      </c>
      <c r="O69" t="s">
        <v>811</v>
      </c>
      <c r="P69" t="s">
        <v>23</v>
      </c>
      <c r="Q69" t="s">
        <v>812</v>
      </c>
      <c r="R69" t="s">
        <v>645</v>
      </c>
      <c r="S69" t="s">
        <v>26969</v>
      </c>
      <c r="T69" t="s">
        <v>26968</v>
      </c>
    </row>
    <row r="70" spans="1:20" x14ac:dyDescent="0.25">
      <c r="A70" t="s">
        <v>72</v>
      </c>
      <c r="B70" t="s">
        <v>3385</v>
      </c>
      <c r="C70">
        <v>120</v>
      </c>
      <c r="D70">
        <v>1</v>
      </c>
      <c r="E70" t="s">
        <v>26970</v>
      </c>
      <c r="F70">
        <v>79</v>
      </c>
      <c r="G70">
        <v>0</v>
      </c>
      <c r="H70" t="s">
        <v>641</v>
      </c>
      <c r="I70" t="s">
        <v>20104</v>
      </c>
      <c r="J70" t="s">
        <v>771</v>
      </c>
      <c r="K70" t="s">
        <v>644</v>
      </c>
      <c r="L70" t="s">
        <v>645</v>
      </c>
      <c r="M70" t="s">
        <v>26971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26972</v>
      </c>
      <c r="T70" t="s">
        <v>26971</v>
      </c>
    </row>
    <row r="71" spans="1:20" x14ac:dyDescent="0.25">
      <c r="A71" t="s">
        <v>22</v>
      </c>
      <c r="B71" t="s">
        <v>27</v>
      </c>
      <c r="C71">
        <v>120</v>
      </c>
      <c r="D71">
        <v>6</v>
      </c>
      <c r="E71" t="s">
        <v>26973</v>
      </c>
      <c r="F71">
        <v>480</v>
      </c>
      <c r="G71">
        <v>0</v>
      </c>
      <c r="H71" t="s">
        <v>641</v>
      </c>
      <c r="I71" t="s">
        <v>23732</v>
      </c>
      <c r="J71" t="s">
        <v>1235</v>
      </c>
      <c r="K71" t="s">
        <v>644</v>
      </c>
      <c r="L71" t="s">
        <v>645</v>
      </c>
      <c r="M71" t="s">
        <v>26974</v>
      </c>
      <c r="N71" t="s">
        <v>644</v>
      </c>
      <c r="O71" t="s">
        <v>668</v>
      </c>
      <c r="P71" t="s">
        <v>5</v>
      </c>
      <c r="Q71" t="s">
        <v>669</v>
      </c>
      <c r="R71" t="s">
        <v>645</v>
      </c>
      <c r="S71" t="s">
        <v>26975</v>
      </c>
      <c r="T71" t="s">
        <v>26974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3</v>
      </c>
      <c r="E72" t="s">
        <v>26976</v>
      </c>
      <c r="F72">
        <v>100</v>
      </c>
      <c r="G72">
        <v>0</v>
      </c>
      <c r="H72" t="s">
        <v>641</v>
      </c>
      <c r="I72" t="s">
        <v>26977</v>
      </c>
      <c r="J72" t="s">
        <v>788</v>
      </c>
      <c r="K72" t="s">
        <v>644</v>
      </c>
      <c r="L72" t="s">
        <v>645</v>
      </c>
      <c r="M72" t="s">
        <v>26978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26979</v>
      </c>
      <c r="T72" t="s">
        <v>26978</v>
      </c>
    </row>
    <row r="73" spans="1:20" x14ac:dyDescent="0.25">
      <c r="A73" t="s">
        <v>241</v>
      </c>
      <c r="B73" t="s">
        <v>247</v>
      </c>
      <c r="C73">
        <v>139</v>
      </c>
      <c r="D73">
        <v>1</v>
      </c>
      <c r="E73" t="s">
        <v>26980</v>
      </c>
      <c r="F73">
        <v>217.98</v>
      </c>
      <c r="G73">
        <v>0</v>
      </c>
      <c r="H73" t="s">
        <v>641</v>
      </c>
      <c r="I73" t="s">
        <v>18254</v>
      </c>
      <c r="J73" t="s">
        <v>736</v>
      </c>
      <c r="K73" t="s">
        <v>644</v>
      </c>
      <c r="L73" t="s">
        <v>645</v>
      </c>
      <c r="M73" t="s">
        <v>26981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26982</v>
      </c>
      <c r="T73" t="s">
        <v>26981</v>
      </c>
    </row>
    <row r="74" spans="1:20" x14ac:dyDescent="0.25">
      <c r="A74" t="s">
        <v>239</v>
      </c>
      <c r="B74" t="s">
        <v>245</v>
      </c>
      <c r="C74">
        <v>139</v>
      </c>
      <c r="D74">
        <v>1</v>
      </c>
      <c r="E74" t="s">
        <v>26980</v>
      </c>
      <c r="F74">
        <v>217.98</v>
      </c>
      <c r="G74">
        <v>0</v>
      </c>
      <c r="H74" t="s">
        <v>641</v>
      </c>
      <c r="I74" t="s">
        <v>18254</v>
      </c>
      <c r="J74" t="s">
        <v>736</v>
      </c>
      <c r="K74" t="s">
        <v>644</v>
      </c>
      <c r="L74" t="s">
        <v>645</v>
      </c>
      <c r="M74" t="s">
        <v>26981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26982</v>
      </c>
      <c r="T74" t="s">
        <v>26981</v>
      </c>
    </row>
    <row r="75" spans="1:20" x14ac:dyDescent="0.25">
      <c r="A75" t="s">
        <v>22</v>
      </c>
      <c r="B75" t="s">
        <v>27</v>
      </c>
      <c r="C75">
        <v>120</v>
      </c>
      <c r="D75">
        <v>1</v>
      </c>
      <c r="E75" t="s">
        <v>26983</v>
      </c>
      <c r="F75">
        <v>89</v>
      </c>
      <c r="G75">
        <v>0</v>
      </c>
      <c r="H75" t="s">
        <v>641</v>
      </c>
      <c r="I75" t="s">
        <v>26984</v>
      </c>
      <c r="J75" t="s">
        <v>666</v>
      </c>
      <c r="K75" t="s">
        <v>644</v>
      </c>
      <c r="L75" t="s">
        <v>645</v>
      </c>
      <c r="M75" t="s">
        <v>26985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26986</v>
      </c>
      <c r="T75" t="s">
        <v>26985</v>
      </c>
    </row>
    <row r="76" spans="1:20" x14ac:dyDescent="0.25">
      <c r="A76" t="s">
        <v>147</v>
      </c>
      <c r="B76" t="s">
        <v>148</v>
      </c>
      <c r="C76">
        <v>65</v>
      </c>
      <c r="D76">
        <v>1</v>
      </c>
      <c r="E76" t="s">
        <v>26987</v>
      </c>
      <c r="F76">
        <v>35</v>
      </c>
      <c r="G76">
        <v>0</v>
      </c>
      <c r="H76" t="s">
        <v>641</v>
      </c>
      <c r="I76" t="s">
        <v>26988</v>
      </c>
      <c r="J76" t="s">
        <v>1375</v>
      </c>
      <c r="K76" t="s">
        <v>644</v>
      </c>
      <c r="L76" t="s">
        <v>645</v>
      </c>
      <c r="M76" t="s">
        <v>26989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26990</v>
      </c>
      <c r="T76" t="s">
        <v>26989</v>
      </c>
    </row>
    <row r="77" spans="1:20" x14ac:dyDescent="0.25">
      <c r="A77" t="s">
        <v>147</v>
      </c>
      <c r="B77" t="s">
        <v>148</v>
      </c>
      <c r="C77">
        <v>65</v>
      </c>
      <c r="D77">
        <v>1</v>
      </c>
      <c r="E77" t="s">
        <v>26991</v>
      </c>
      <c r="F77">
        <v>35</v>
      </c>
      <c r="G77">
        <v>0</v>
      </c>
      <c r="H77" t="s">
        <v>641</v>
      </c>
      <c r="I77" t="s">
        <v>26992</v>
      </c>
      <c r="J77" t="s">
        <v>708</v>
      </c>
      <c r="K77" t="s">
        <v>644</v>
      </c>
      <c r="L77" t="s">
        <v>645</v>
      </c>
      <c r="M77" t="s">
        <v>26989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26993</v>
      </c>
      <c r="T77" t="s">
        <v>26989</v>
      </c>
    </row>
    <row r="78" spans="1:20" x14ac:dyDescent="0.25">
      <c r="A78" t="s">
        <v>241</v>
      </c>
      <c r="B78" t="s">
        <v>247</v>
      </c>
      <c r="C78">
        <v>139</v>
      </c>
      <c r="D78">
        <v>1</v>
      </c>
      <c r="E78" t="s">
        <v>26994</v>
      </c>
      <c r="F78">
        <v>108.99</v>
      </c>
      <c r="G78">
        <v>0</v>
      </c>
      <c r="H78" t="s">
        <v>641</v>
      </c>
      <c r="I78" t="s">
        <v>26995</v>
      </c>
      <c r="J78" t="s">
        <v>796</v>
      </c>
      <c r="K78" t="s">
        <v>644</v>
      </c>
      <c r="L78" t="s">
        <v>645</v>
      </c>
      <c r="M78" t="s">
        <v>26996</v>
      </c>
      <c r="N78" t="s">
        <v>644</v>
      </c>
      <c r="O78" t="s">
        <v>668</v>
      </c>
      <c r="P78" t="s">
        <v>5</v>
      </c>
      <c r="Q78" t="s">
        <v>669</v>
      </c>
      <c r="R78" t="s">
        <v>645</v>
      </c>
      <c r="S78" t="s">
        <v>26997</v>
      </c>
      <c r="T78" t="s">
        <v>26996</v>
      </c>
    </row>
    <row r="79" spans="1:20" x14ac:dyDescent="0.25">
      <c r="A79" t="s">
        <v>240</v>
      </c>
      <c r="B79" t="s">
        <v>246</v>
      </c>
      <c r="C79">
        <v>162</v>
      </c>
      <c r="D79">
        <v>1</v>
      </c>
      <c r="E79" t="s">
        <v>26998</v>
      </c>
      <c r="F79">
        <v>199</v>
      </c>
      <c r="G79">
        <v>0</v>
      </c>
      <c r="H79" t="s">
        <v>641</v>
      </c>
      <c r="I79" t="s">
        <v>26999</v>
      </c>
      <c r="J79" t="s">
        <v>1414</v>
      </c>
      <c r="K79" t="s">
        <v>644</v>
      </c>
      <c r="L79" t="s">
        <v>645</v>
      </c>
      <c r="M79" t="s">
        <v>27000</v>
      </c>
      <c r="N79" t="s">
        <v>644</v>
      </c>
      <c r="O79" t="s">
        <v>668</v>
      </c>
      <c r="P79" t="s">
        <v>5</v>
      </c>
      <c r="Q79" t="s">
        <v>669</v>
      </c>
      <c r="R79" t="s">
        <v>645</v>
      </c>
      <c r="S79" t="s">
        <v>27001</v>
      </c>
      <c r="T79" t="s">
        <v>27002</v>
      </c>
    </row>
    <row r="80" spans="1:20" x14ac:dyDescent="0.25">
      <c r="A80" t="s">
        <v>101</v>
      </c>
      <c r="B80" t="s">
        <v>74</v>
      </c>
      <c r="C80">
        <v>117</v>
      </c>
      <c r="D80">
        <v>1</v>
      </c>
      <c r="E80" t="s">
        <v>26998</v>
      </c>
      <c r="F80">
        <v>199</v>
      </c>
      <c r="G80">
        <v>0</v>
      </c>
      <c r="H80" t="s">
        <v>641</v>
      </c>
      <c r="I80" t="s">
        <v>26999</v>
      </c>
      <c r="J80" t="s">
        <v>1414</v>
      </c>
      <c r="K80" t="s">
        <v>644</v>
      </c>
      <c r="L80" t="s">
        <v>645</v>
      </c>
      <c r="M80" t="s">
        <v>27000</v>
      </c>
      <c r="N80" t="s">
        <v>644</v>
      </c>
      <c r="O80" t="s">
        <v>668</v>
      </c>
      <c r="P80" t="s">
        <v>5</v>
      </c>
      <c r="Q80" t="s">
        <v>669</v>
      </c>
      <c r="R80" t="s">
        <v>645</v>
      </c>
      <c r="S80" t="s">
        <v>27001</v>
      </c>
      <c r="T80" t="s">
        <v>27002</v>
      </c>
    </row>
    <row r="81" spans="1:20" x14ac:dyDescent="0.25">
      <c r="A81" t="s">
        <v>241</v>
      </c>
      <c r="B81" t="s">
        <v>1870</v>
      </c>
      <c r="C81">
        <v>103.55</v>
      </c>
      <c r="D81">
        <v>1</v>
      </c>
      <c r="E81" t="s">
        <v>27003</v>
      </c>
      <c r="F81">
        <v>207.1</v>
      </c>
      <c r="G81">
        <v>0</v>
      </c>
      <c r="H81" t="s">
        <v>805</v>
      </c>
      <c r="I81" t="s">
        <v>24403</v>
      </c>
      <c r="J81" t="s">
        <v>24404</v>
      </c>
      <c r="K81" t="s">
        <v>5241</v>
      </c>
      <c r="L81" t="s">
        <v>24405</v>
      </c>
      <c r="M81" t="s">
        <v>27004</v>
      </c>
      <c r="N81" t="s">
        <v>644</v>
      </c>
      <c r="O81" t="s">
        <v>811</v>
      </c>
      <c r="P81" t="s">
        <v>23</v>
      </c>
      <c r="Q81" t="s">
        <v>812</v>
      </c>
      <c r="R81" t="s">
        <v>645</v>
      </c>
      <c r="S81" t="s">
        <v>27005</v>
      </c>
      <c r="T81" t="s">
        <v>27004</v>
      </c>
    </row>
    <row r="82" spans="1:20" x14ac:dyDescent="0.25">
      <c r="A82" t="s">
        <v>601</v>
      </c>
      <c r="B82" t="s">
        <v>1870</v>
      </c>
      <c r="C82">
        <v>103.55</v>
      </c>
      <c r="D82">
        <v>1</v>
      </c>
      <c r="E82" t="s">
        <v>27003</v>
      </c>
      <c r="F82">
        <v>207.1</v>
      </c>
      <c r="G82">
        <v>0</v>
      </c>
      <c r="H82" t="s">
        <v>805</v>
      </c>
      <c r="I82" t="s">
        <v>24403</v>
      </c>
      <c r="J82" t="s">
        <v>24404</v>
      </c>
      <c r="K82" t="s">
        <v>5241</v>
      </c>
      <c r="L82" t="s">
        <v>24405</v>
      </c>
      <c r="M82" t="s">
        <v>27004</v>
      </c>
      <c r="N82" t="s">
        <v>644</v>
      </c>
      <c r="O82" t="s">
        <v>811</v>
      </c>
      <c r="P82" t="s">
        <v>23</v>
      </c>
      <c r="Q82" t="s">
        <v>812</v>
      </c>
      <c r="R82" t="s">
        <v>645</v>
      </c>
      <c r="S82" t="s">
        <v>27005</v>
      </c>
      <c r="T82" t="s">
        <v>27004</v>
      </c>
    </row>
    <row r="83" spans="1:20" x14ac:dyDescent="0.25">
      <c r="A83" t="s">
        <v>240</v>
      </c>
      <c r="B83" t="s">
        <v>246</v>
      </c>
      <c r="C83">
        <v>162</v>
      </c>
      <c r="D83">
        <v>1</v>
      </c>
      <c r="E83" t="s">
        <v>27006</v>
      </c>
      <c r="F83">
        <v>199</v>
      </c>
      <c r="G83">
        <v>0</v>
      </c>
      <c r="H83" t="s">
        <v>641</v>
      </c>
      <c r="I83" t="s">
        <v>27007</v>
      </c>
      <c r="J83" t="s">
        <v>1314</v>
      </c>
      <c r="K83" t="s">
        <v>644</v>
      </c>
      <c r="L83" t="s">
        <v>645</v>
      </c>
      <c r="M83" t="s">
        <v>27008</v>
      </c>
      <c r="N83" t="s">
        <v>644</v>
      </c>
      <c r="O83" t="s">
        <v>668</v>
      </c>
      <c r="P83" t="s">
        <v>5</v>
      </c>
      <c r="Q83" t="s">
        <v>669</v>
      </c>
      <c r="R83" t="s">
        <v>645</v>
      </c>
      <c r="S83" t="s">
        <v>27009</v>
      </c>
      <c r="T83" t="s">
        <v>27008</v>
      </c>
    </row>
    <row r="84" spans="1:20" x14ac:dyDescent="0.25">
      <c r="A84" t="s">
        <v>101</v>
      </c>
      <c r="B84" t="s">
        <v>74</v>
      </c>
      <c r="C84">
        <v>117</v>
      </c>
      <c r="D84">
        <v>1</v>
      </c>
      <c r="E84" t="s">
        <v>27006</v>
      </c>
      <c r="F84">
        <v>199</v>
      </c>
      <c r="G84">
        <v>0</v>
      </c>
      <c r="H84" t="s">
        <v>641</v>
      </c>
      <c r="I84" t="s">
        <v>27007</v>
      </c>
      <c r="J84" t="s">
        <v>1314</v>
      </c>
      <c r="K84" t="s">
        <v>644</v>
      </c>
      <c r="L84" t="s">
        <v>645</v>
      </c>
      <c r="M84" t="s">
        <v>27008</v>
      </c>
      <c r="N84" t="s">
        <v>644</v>
      </c>
      <c r="O84" t="s">
        <v>668</v>
      </c>
      <c r="P84" t="s">
        <v>5</v>
      </c>
      <c r="Q84" t="s">
        <v>669</v>
      </c>
      <c r="R84" t="s">
        <v>645</v>
      </c>
      <c r="S84" t="s">
        <v>27009</v>
      </c>
      <c r="T84" t="s">
        <v>27008</v>
      </c>
    </row>
    <row r="85" spans="1:20" x14ac:dyDescent="0.25">
      <c r="A85" t="s">
        <v>22</v>
      </c>
      <c r="B85" t="s">
        <v>27</v>
      </c>
      <c r="C85">
        <v>80</v>
      </c>
      <c r="D85">
        <v>10</v>
      </c>
      <c r="E85" t="s">
        <v>27010</v>
      </c>
      <c r="F85">
        <v>800</v>
      </c>
      <c r="G85">
        <v>0</v>
      </c>
      <c r="H85" t="s">
        <v>673</v>
      </c>
      <c r="I85" t="s">
        <v>9531</v>
      </c>
      <c r="J85" t="s">
        <v>9532</v>
      </c>
      <c r="K85" t="s">
        <v>9526</v>
      </c>
      <c r="L85" t="s">
        <v>4896</v>
      </c>
      <c r="M85" t="s">
        <v>27011</v>
      </c>
      <c r="N85" t="s">
        <v>644</v>
      </c>
      <c r="O85" t="s">
        <v>679</v>
      </c>
      <c r="P85" t="s">
        <v>26</v>
      </c>
      <c r="Q85" t="s">
        <v>680</v>
      </c>
      <c r="R85" t="s">
        <v>645</v>
      </c>
      <c r="S85" t="s">
        <v>27012</v>
      </c>
      <c r="T85" t="s">
        <v>27013</v>
      </c>
    </row>
    <row r="86" spans="1:20" x14ac:dyDescent="0.25">
      <c r="A86" t="s">
        <v>240</v>
      </c>
      <c r="B86" t="s">
        <v>246</v>
      </c>
      <c r="C86">
        <v>162</v>
      </c>
      <c r="D86">
        <v>1</v>
      </c>
      <c r="E86" t="s">
        <v>27014</v>
      </c>
      <c r="F86">
        <v>199</v>
      </c>
      <c r="G86">
        <v>0</v>
      </c>
      <c r="H86" t="s">
        <v>641</v>
      </c>
      <c r="I86" t="s">
        <v>27015</v>
      </c>
      <c r="J86" t="s">
        <v>1314</v>
      </c>
      <c r="K86" t="s">
        <v>644</v>
      </c>
      <c r="L86" t="s">
        <v>645</v>
      </c>
      <c r="M86" t="s">
        <v>27016</v>
      </c>
      <c r="N86" t="s">
        <v>644</v>
      </c>
      <c r="O86" t="s">
        <v>668</v>
      </c>
      <c r="P86" t="s">
        <v>5</v>
      </c>
      <c r="Q86" t="s">
        <v>669</v>
      </c>
      <c r="R86" t="s">
        <v>645</v>
      </c>
      <c r="S86" t="s">
        <v>27017</v>
      </c>
      <c r="T86" t="s">
        <v>27018</v>
      </c>
    </row>
    <row r="87" spans="1:20" x14ac:dyDescent="0.25">
      <c r="A87" t="s">
        <v>101</v>
      </c>
      <c r="B87" t="s">
        <v>74</v>
      </c>
      <c r="C87">
        <v>117</v>
      </c>
      <c r="D87">
        <v>1</v>
      </c>
      <c r="E87" t="s">
        <v>27014</v>
      </c>
      <c r="F87">
        <v>199</v>
      </c>
      <c r="G87">
        <v>0</v>
      </c>
      <c r="H87" t="s">
        <v>641</v>
      </c>
      <c r="I87" t="s">
        <v>27015</v>
      </c>
      <c r="J87" t="s">
        <v>1314</v>
      </c>
      <c r="K87" t="s">
        <v>644</v>
      </c>
      <c r="L87" t="s">
        <v>645</v>
      </c>
      <c r="M87" t="s">
        <v>27016</v>
      </c>
      <c r="N87" t="s">
        <v>644</v>
      </c>
      <c r="O87" t="s">
        <v>668</v>
      </c>
      <c r="P87" t="s">
        <v>5</v>
      </c>
      <c r="Q87" t="s">
        <v>669</v>
      </c>
      <c r="R87" t="s">
        <v>645</v>
      </c>
      <c r="S87" t="s">
        <v>27017</v>
      </c>
      <c r="T87" t="s">
        <v>27018</v>
      </c>
    </row>
    <row r="88" spans="1:20" x14ac:dyDescent="0.25">
      <c r="A88" t="s">
        <v>22</v>
      </c>
      <c r="B88" t="s">
        <v>27</v>
      </c>
      <c r="C88">
        <v>120</v>
      </c>
      <c r="D88">
        <v>1</v>
      </c>
      <c r="E88" t="s">
        <v>27019</v>
      </c>
      <c r="F88">
        <v>117</v>
      </c>
      <c r="G88">
        <v>18</v>
      </c>
      <c r="H88" t="s">
        <v>641</v>
      </c>
      <c r="I88" t="s">
        <v>863</v>
      </c>
      <c r="J88" t="s">
        <v>869</v>
      </c>
      <c r="K88" t="s">
        <v>644</v>
      </c>
      <c r="L88" t="s">
        <v>645</v>
      </c>
      <c r="M88" t="s">
        <v>27020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27021</v>
      </c>
      <c r="T88" t="s">
        <v>27022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27023</v>
      </c>
      <c r="F89">
        <v>100</v>
      </c>
      <c r="G89">
        <v>0</v>
      </c>
      <c r="H89" t="s">
        <v>641</v>
      </c>
      <c r="I89" t="s">
        <v>863</v>
      </c>
      <c r="J89" t="s">
        <v>869</v>
      </c>
      <c r="K89" t="s">
        <v>644</v>
      </c>
      <c r="L89" t="s">
        <v>645</v>
      </c>
      <c r="M89" t="s">
        <v>27024</v>
      </c>
      <c r="N89" t="s">
        <v>644</v>
      </c>
      <c r="O89" t="s">
        <v>647</v>
      </c>
      <c r="P89" t="s">
        <v>5</v>
      </c>
      <c r="Q89" t="s">
        <v>648</v>
      </c>
      <c r="R89" t="s">
        <v>645</v>
      </c>
      <c r="S89" t="s">
        <v>27025</v>
      </c>
      <c r="T89" t="s">
        <v>27026</v>
      </c>
    </row>
    <row r="90" spans="1:20" x14ac:dyDescent="0.25">
      <c r="A90" t="s">
        <v>147</v>
      </c>
      <c r="B90" t="s">
        <v>148</v>
      </c>
      <c r="C90">
        <v>65</v>
      </c>
      <c r="D90">
        <v>1</v>
      </c>
      <c r="E90" t="s">
        <v>27027</v>
      </c>
      <c r="F90">
        <v>35</v>
      </c>
      <c r="G90">
        <v>0</v>
      </c>
      <c r="H90" t="s">
        <v>641</v>
      </c>
      <c r="I90" t="s">
        <v>26806</v>
      </c>
      <c r="J90" t="s">
        <v>796</v>
      </c>
      <c r="K90" t="s">
        <v>644</v>
      </c>
      <c r="L90" t="s">
        <v>645</v>
      </c>
      <c r="M90" t="s">
        <v>27024</v>
      </c>
      <c r="N90" t="s">
        <v>644</v>
      </c>
      <c r="O90" t="s">
        <v>668</v>
      </c>
      <c r="P90" t="s">
        <v>5</v>
      </c>
      <c r="Q90" t="s">
        <v>669</v>
      </c>
      <c r="R90" t="s">
        <v>645</v>
      </c>
      <c r="S90" t="s">
        <v>27028</v>
      </c>
      <c r="T90" t="s">
        <v>27026</v>
      </c>
    </row>
    <row r="91" spans="1:20" x14ac:dyDescent="0.25">
      <c r="A91" t="s">
        <v>241</v>
      </c>
      <c r="B91" t="s">
        <v>247</v>
      </c>
      <c r="C91">
        <v>162</v>
      </c>
      <c r="D91">
        <v>1</v>
      </c>
      <c r="E91" t="s">
        <v>27029</v>
      </c>
      <c r="F91">
        <v>199</v>
      </c>
      <c r="G91">
        <v>0</v>
      </c>
      <c r="H91" t="s">
        <v>641</v>
      </c>
      <c r="I91" t="s">
        <v>27030</v>
      </c>
      <c r="J91" t="s">
        <v>708</v>
      </c>
      <c r="K91" t="s">
        <v>644</v>
      </c>
      <c r="L91" t="s">
        <v>645</v>
      </c>
      <c r="M91" t="s">
        <v>27031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27032</v>
      </c>
      <c r="T91" t="s">
        <v>27026</v>
      </c>
    </row>
    <row r="92" spans="1:20" x14ac:dyDescent="0.25">
      <c r="A92" t="s">
        <v>101</v>
      </c>
      <c r="B92" t="s">
        <v>74</v>
      </c>
      <c r="C92">
        <v>117</v>
      </c>
      <c r="D92">
        <v>1</v>
      </c>
      <c r="E92" t="s">
        <v>27029</v>
      </c>
      <c r="F92">
        <v>199</v>
      </c>
      <c r="G92">
        <v>0</v>
      </c>
      <c r="H92" t="s">
        <v>641</v>
      </c>
      <c r="I92" t="s">
        <v>27030</v>
      </c>
      <c r="J92" t="s">
        <v>708</v>
      </c>
      <c r="K92" t="s">
        <v>644</v>
      </c>
      <c r="L92" t="s">
        <v>645</v>
      </c>
      <c r="M92" t="s">
        <v>27031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27032</v>
      </c>
      <c r="T92" t="s">
        <v>27026</v>
      </c>
    </row>
    <row r="93" spans="1:20" x14ac:dyDescent="0.25">
      <c r="A93" t="s">
        <v>239</v>
      </c>
      <c r="B93" t="s">
        <v>245</v>
      </c>
      <c r="C93">
        <v>139</v>
      </c>
      <c r="D93">
        <v>1</v>
      </c>
      <c r="E93" t="s">
        <v>27033</v>
      </c>
      <c r="F93">
        <v>108.99</v>
      </c>
      <c r="G93">
        <v>0</v>
      </c>
      <c r="H93" t="s">
        <v>641</v>
      </c>
      <c r="I93" t="s">
        <v>27034</v>
      </c>
      <c r="J93" t="s">
        <v>1549</v>
      </c>
      <c r="K93" t="s">
        <v>644</v>
      </c>
      <c r="L93" t="s">
        <v>645</v>
      </c>
      <c r="M93" t="s">
        <v>27035</v>
      </c>
      <c r="N93" t="s">
        <v>644</v>
      </c>
      <c r="O93" t="s">
        <v>668</v>
      </c>
      <c r="P93" t="s">
        <v>5</v>
      </c>
      <c r="Q93" t="s">
        <v>669</v>
      </c>
      <c r="R93" t="s">
        <v>645</v>
      </c>
      <c r="S93" t="s">
        <v>27036</v>
      </c>
      <c r="T93" t="s">
        <v>27037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27038</v>
      </c>
      <c r="F94">
        <v>100</v>
      </c>
      <c r="G94">
        <v>0</v>
      </c>
      <c r="H94" t="s">
        <v>641</v>
      </c>
      <c r="I94" t="s">
        <v>27039</v>
      </c>
      <c r="J94" t="s">
        <v>685</v>
      </c>
      <c r="K94" t="s">
        <v>644</v>
      </c>
      <c r="L94" t="s">
        <v>645</v>
      </c>
      <c r="M94" t="s">
        <v>27040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27041</v>
      </c>
      <c r="T94" t="s">
        <v>27042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27043</v>
      </c>
      <c r="F95">
        <v>100</v>
      </c>
      <c r="G95">
        <v>0</v>
      </c>
      <c r="H95" t="s">
        <v>641</v>
      </c>
      <c r="I95" t="s">
        <v>27044</v>
      </c>
      <c r="J95" t="s">
        <v>1072</v>
      </c>
      <c r="K95" t="s">
        <v>644</v>
      </c>
      <c r="L95" t="s">
        <v>645</v>
      </c>
      <c r="M95" t="s">
        <v>27045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27046</v>
      </c>
      <c r="T95" t="s">
        <v>27045</v>
      </c>
    </row>
    <row r="96" spans="1:20" x14ac:dyDescent="0.25">
      <c r="A96" t="s">
        <v>22</v>
      </c>
      <c r="B96" t="s">
        <v>27</v>
      </c>
      <c r="C96">
        <v>66.333333333333329</v>
      </c>
      <c r="D96">
        <v>3</v>
      </c>
      <c r="E96" t="s">
        <v>27047</v>
      </c>
      <c r="F96">
        <v>220</v>
      </c>
      <c r="G96">
        <v>0</v>
      </c>
      <c r="H96" t="s">
        <v>729</v>
      </c>
      <c r="I96" t="s">
        <v>1058</v>
      </c>
      <c r="J96" t="s">
        <v>967</v>
      </c>
      <c r="K96" t="s">
        <v>644</v>
      </c>
      <c r="L96" t="s">
        <v>645</v>
      </c>
      <c r="M96" t="s">
        <v>27048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27049</v>
      </c>
      <c r="T96" t="s">
        <v>27048</v>
      </c>
    </row>
    <row r="97" spans="1:20" x14ac:dyDescent="0.25">
      <c r="A97" t="s">
        <v>22</v>
      </c>
      <c r="B97" t="s">
        <v>27</v>
      </c>
      <c r="C97">
        <v>66.333333333333329</v>
      </c>
      <c r="D97">
        <v>3</v>
      </c>
      <c r="E97" t="s">
        <v>27050</v>
      </c>
      <c r="F97">
        <v>1040</v>
      </c>
      <c r="G97">
        <v>0</v>
      </c>
      <c r="H97" t="s">
        <v>673</v>
      </c>
      <c r="I97" t="s">
        <v>7342</v>
      </c>
      <c r="J97" t="s">
        <v>7343</v>
      </c>
      <c r="K97" t="s">
        <v>7344</v>
      </c>
      <c r="L97" t="s">
        <v>1808</v>
      </c>
      <c r="M97" t="s">
        <v>27051</v>
      </c>
      <c r="N97" t="s">
        <v>644</v>
      </c>
      <c r="O97" t="s">
        <v>679</v>
      </c>
      <c r="P97" t="s">
        <v>26</v>
      </c>
      <c r="Q97" t="s">
        <v>680</v>
      </c>
      <c r="R97" t="s">
        <v>645</v>
      </c>
      <c r="S97" t="s">
        <v>27052</v>
      </c>
      <c r="T97" t="s">
        <v>27053</v>
      </c>
    </row>
    <row r="98" spans="1:20" x14ac:dyDescent="0.25">
      <c r="A98" t="s">
        <v>22</v>
      </c>
      <c r="B98" t="s">
        <v>27</v>
      </c>
      <c r="C98">
        <v>69.900000000000006</v>
      </c>
      <c r="D98">
        <v>10</v>
      </c>
      <c r="E98" t="s">
        <v>27050</v>
      </c>
      <c r="F98">
        <v>1040</v>
      </c>
      <c r="G98">
        <v>0</v>
      </c>
      <c r="H98" t="s">
        <v>673</v>
      </c>
      <c r="I98" t="s">
        <v>7342</v>
      </c>
      <c r="J98" t="s">
        <v>7343</v>
      </c>
      <c r="K98" t="s">
        <v>7344</v>
      </c>
      <c r="L98" t="s">
        <v>1808</v>
      </c>
      <c r="M98" t="s">
        <v>27051</v>
      </c>
      <c r="N98" t="s">
        <v>644</v>
      </c>
      <c r="O98" t="s">
        <v>679</v>
      </c>
      <c r="P98" t="s">
        <v>26</v>
      </c>
      <c r="Q98" t="s">
        <v>680</v>
      </c>
      <c r="R98" t="s">
        <v>645</v>
      </c>
      <c r="S98" t="s">
        <v>27052</v>
      </c>
      <c r="T98" t="s">
        <v>27053</v>
      </c>
    </row>
    <row r="99" spans="1:20" x14ac:dyDescent="0.25">
      <c r="A99" t="s">
        <v>516</v>
      </c>
      <c r="B99" t="s">
        <v>120</v>
      </c>
      <c r="C99">
        <v>75</v>
      </c>
      <c r="D99">
        <v>1</v>
      </c>
      <c r="E99" t="s">
        <v>27054</v>
      </c>
      <c r="F99">
        <v>107</v>
      </c>
      <c r="G99">
        <v>37</v>
      </c>
      <c r="H99" t="s">
        <v>673</v>
      </c>
      <c r="I99" t="s">
        <v>12057</v>
      </c>
      <c r="J99" t="s">
        <v>12058</v>
      </c>
      <c r="K99" t="s">
        <v>8804</v>
      </c>
      <c r="L99" t="s">
        <v>2510</v>
      </c>
      <c r="M99" t="s">
        <v>27055</v>
      </c>
      <c r="N99" t="s">
        <v>644</v>
      </c>
      <c r="O99" t="s">
        <v>679</v>
      </c>
      <c r="P99" t="s">
        <v>26</v>
      </c>
      <c r="Q99" t="s">
        <v>680</v>
      </c>
      <c r="R99" t="s">
        <v>645</v>
      </c>
      <c r="S99" t="s">
        <v>27056</v>
      </c>
      <c r="T99" t="s">
        <v>27055</v>
      </c>
    </row>
    <row r="100" spans="1:20" x14ac:dyDescent="0.25">
      <c r="A100" t="s">
        <v>239</v>
      </c>
      <c r="B100" t="s">
        <v>245</v>
      </c>
      <c r="C100">
        <v>139</v>
      </c>
      <c r="D100">
        <v>5</v>
      </c>
      <c r="E100" t="s">
        <v>27057</v>
      </c>
      <c r="F100">
        <v>544.95000000000005</v>
      </c>
      <c r="G100">
        <v>0</v>
      </c>
      <c r="H100" t="s">
        <v>641</v>
      </c>
      <c r="I100" t="s">
        <v>27058</v>
      </c>
      <c r="J100" t="s">
        <v>745</v>
      </c>
      <c r="K100" t="s">
        <v>644</v>
      </c>
      <c r="L100" t="s">
        <v>645</v>
      </c>
      <c r="M100" t="s">
        <v>27059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27060</v>
      </c>
      <c r="T100" t="s">
        <v>27059</v>
      </c>
    </row>
    <row r="101" spans="1:20" x14ac:dyDescent="0.25">
      <c r="A101" t="s">
        <v>239</v>
      </c>
      <c r="B101" t="s">
        <v>245</v>
      </c>
      <c r="C101">
        <v>139</v>
      </c>
      <c r="D101">
        <v>1</v>
      </c>
      <c r="E101" t="s">
        <v>27061</v>
      </c>
      <c r="F101">
        <v>108.99</v>
      </c>
      <c r="G101">
        <v>0</v>
      </c>
      <c r="H101" t="s">
        <v>641</v>
      </c>
      <c r="I101" t="s">
        <v>2062</v>
      </c>
      <c r="J101" t="s">
        <v>690</v>
      </c>
      <c r="K101" t="s">
        <v>644</v>
      </c>
      <c r="L101" t="s">
        <v>645</v>
      </c>
      <c r="M101" t="s">
        <v>27062</v>
      </c>
      <c r="N101" t="s">
        <v>644</v>
      </c>
      <c r="O101" t="s">
        <v>726</v>
      </c>
      <c r="P101" t="s">
        <v>5</v>
      </c>
      <c r="Q101" t="s">
        <v>648</v>
      </c>
      <c r="R101" t="s">
        <v>645</v>
      </c>
      <c r="S101" t="s">
        <v>27063</v>
      </c>
      <c r="T101" t="s">
        <v>27062</v>
      </c>
    </row>
    <row r="102" spans="1:20" x14ac:dyDescent="0.25">
      <c r="A102" t="s">
        <v>601</v>
      </c>
      <c r="B102" t="s">
        <v>602</v>
      </c>
      <c r="C102">
        <v>139</v>
      </c>
      <c r="D102">
        <v>1</v>
      </c>
      <c r="E102" t="s">
        <v>27064</v>
      </c>
      <c r="F102">
        <v>108.99</v>
      </c>
      <c r="G102">
        <v>0</v>
      </c>
      <c r="H102" t="s">
        <v>641</v>
      </c>
      <c r="I102" t="s">
        <v>27065</v>
      </c>
      <c r="J102" t="s">
        <v>1314</v>
      </c>
      <c r="K102" t="s">
        <v>644</v>
      </c>
      <c r="L102" t="s">
        <v>645</v>
      </c>
      <c r="M102" t="s">
        <v>27066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27067</v>
      </c>
      <c r="T102" t="s">
        <v>27066</v>
      </c>
    </row>
    <row r="103" spans="1:20" x14ac:dyDescent="0.25">
      <c r="A103" t="s">
        <v>239</v>
      </c>
      <c r="B103" t="s">
        <v>245</v>
      </c>
      <c r="C103">
        <v>139</v>
      </c>
      <c r="D103">
        <v>1</v>
      </c>
      <c r="E103" t="s">
        <v>27068</v>
      </c>
      <c r="F103">
        <v>108.99</v>
      </c>
      <c r="G103">
        <v>0</v>
      </c>
      <c r="H103" t="s">
        <v>641</v>
      </c>
      <c r="I103" t="s">
        <v>8858</v>
      </c>
      <c r="J103" t="s">
        <v>694</v>
      </c>
      <c r="K103" t="s">
        <v>644</v>
      </c>
      <c r="L103" t="s">
        <v>645</v>
      </c>
      <c r="M103" t="s">
        <v>27069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27070</v>
      </c>
      <c r="T103" t="s">
        <v>27071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27072</v>
      </c>
      <c r="F104">
        <v>200</v>
      </c>
      <c r="G104">
        <v>0</v>
      </c>
      <c r="H104" t="s">
        <v>641</v>
      </c>
      <c r="I104" t="s">
        <v>27073</v>
      </c>
      <c r="J104" t="s">
        <v>2083</v>
      </c>
      <c r="K104" t="s">
        <v>644</v>
      </c>
      <c r="L104" t="s">
        <v>645</v>
      </c>
      <c r="M104" t="s">
        <v>27069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27074</v>
      </c>
      <c r="T104" t="s">
        <v>27069</v>
      </c>
    </row>
    <row r="105" spans="1:20" x14ac:dyDescent="0.25">
      <c r="A105" t="s">
        <v>147</v>
      </c>
      <c r="B105" t="s">
        <v>148</v>
      </c>
      <c r="C105">
        <v>37.5</v>
      </c>
      <c r="D105">
        <v>4</v>
      </c>
      <c r="E105" t="s">
        <v>27075</v>
      </c>
      <c r="F105">
        <v>140</v>
      </c>
      <c r="G105">
        <v>0</v>
      </c>
      <c r="H105" t="s">
        <v>729</v>
      </c>
      <c r="I105" t="s">
        <v>27076</v>
      </c>
      <c r="J105" t="s">
        <v>900</v>
      </c>
      <c r="K105" t="s">
        <v>644</v>
      </c>
      <c r="L105" t="s">
        <v>645</v>
      </c>
      <c r="M105" t="s">
        <v>27077</v>
      </c>
      <c r="N105" t="s">
        <v>644</v>
      </c>
      <c r="O105" t="s">
        <v>647</v>
      </c>
      <c r="P105" t="s">
        <v>5</v>
      </c>
      <c r="Q105" t="s">
        <v>648</v>
      </c>
      <c r="R105" t="s">
        <v>27078</v>
      </c>
      <c r="S105" t="s">
        <v>27079</v>
      </c>
      <c r="T105" t="s">
        <v>27077</v>
      </c>
    </row>
    <row r="106" spans="1:20" x14ac:dyDescent="0.25">
      <c r="A106" t="s">
        <v>239</v>
      </c>
      <c r="B106" t="s">
        <v>245</v>
      </c>
      <c r="C106">
        <v>139</v>
      </c>
      <c r="D106">
        <v>1</v>
      </c>
      <c r="E106" t="s">
        <v>27080</v>
      </c>
      <c r="F106">
        <v>138</v>
      </c>
      <c r="G106">
        <v>29</v>
      </c>
      <c r="H106" t="s">
        <v>641</v>
      </c>
      <c r="I106" t="s">
        <v>27081</v>
      </c>
      <c r="J106" t="s">
        <v>1711</v>
      </c>
      <c r="K106" t="s">
        <v>644</v>
      </c>
      <c r="L106" t="s">
        <v>645</v>
      </c>
      <c r="M106" t="s">
        <v>27082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27083</v>
      </c>
      <c r="T106" t="s">
        <v>27082</v>
      </c>
    </row>
    <row r="107" spans="1:20" x14ac:dyDescent="0.25">
      <c r="A107" t="s">
        <v>147</v>
      </c>
      <c r="B107" t="s">
        <v>148</v>
      </c>
      <c r="C107">
        <v>50</v>
      </c>
      <c r="D107">
        <v>6</v>
      </c>
      <c r="E107" t="s">
        <v>27084</v>
      </c>
      <c r="F107">
        <v>200</v>
      </c>
      <c r="G107">
        <v>0</v>
      </c>
      <c r="H107" t="s">
        <v>641</v>
      </c>
      <c r="I107" t="s">
        <v>23722</v>
      </c>
      <c r="J107" t="s">
        <v>694</v>
      </c>
      <c r="K107" t="s">
        <v>644</v>
      </c>
      <c r="L107" t="s">
        <v>645</v>
      </c>
      <c r="M107" t="s">
        <v>27085</v>
      </c>
      <c r="N107" t="s">
        <v>644</v>
      </c>
      <c r="O107" t="s">
        <v>668</v>
      </c>
      <c r="P107" t="s">
        <v>5</v>
      </c>
      <c r="Q107" t="s">
        <v>669</v>
      </c>
      <c r="R107" t="s">
        <v>645</v>
      </c>
      <c r="S107" t="s">
        <v>27086</v>
      </c>
      <c r="T107" t="s">
        <v>27085</v>
      </c>
    </row>
    <row r="108" spans="1:20" x14ac:dyDescent="0.25">
      <c r="A108" t="s">
        <v>241</v>
      </c>
      <c r="B108" t="s">
        <v>247</v>
      </c>
      <c r="C108">
        <v>139</v>
      </c>
      <c r="D108">
        <v>1</v>
      </c>
      <c r="E108" t="s">
        <v>27087</v>
      </c>
      <c r="F108">
        <v>108.99</v>
      </c>
      <c r="G108">
        <v>0</v>
      </c>
      <c r="H108" t="s">
        <v>641</v>
      </c>
      <c r="I108" t="s">
        <v>27088</v>
      </c>
      <c r="J108" t="s">
        <v>771</v>
      </c>
      <c r="K108" t="s">
        <v>644</v>
      </c>
      <c r="L108" t="s">
        <v>645</v>
      </c>
      <c r="M108" t="s">
        <v>27089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27090</v>
      </c>
      <c r="T108" t="s">
        <v>27089</v>
      </c>
    </row>
    <row r="109" spans="1:20" x14ac:dyDescent="0.25">
      <c r="A109" t="s">
        <v>147</v>
      </c>
      <c r="B109" t="s">
        <v>148</v>
      </c>
      <c r="C109">
        <v>50</v>
      </c>
      <c r="D109">
        <v>6</v>
      </c>
      <c r="E109" t="s">
        <v>27091</v>
      </c>
      <c r="F109">
        <v>200</v>
      </c>
      <c r="G109">
        <v>0</v>
      </c>
      <c r="H109" t="s">
        <v>641</v>
      </c>
      <c r="I109" t="s">
        <v>27092</v>
      </c>
      <c r="J109" t="s">
        <v>685</v>
      </c>
      <c r="K109" t="s">
        <v>644</v>
      </c>
      <c r="L109" t="s">
        <v>645</v>
      </c>
      <c r="M109" t="s">
        <v>27093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27094</v>
      </c>
      <c r="T109" t="s">
        <v>27093</v>
      </c>
    </row>
    <row r="110" spans="1:20" x14ac:dyDescent="0.25">
      <c r="A110" t="s">
        <v>147</v>
      </c>
      <c r="B110" t="s">
        <v>148</v>
      </c>
      <c r="C110">
        <v>37.5</v>
      </c>
      <c r="D110">
        <v>4</v>
      </c>
      <c r="E110" t="s">
        <v>27095</v>
      </c>
      <c r="F110">
        <v>140</v>
      </c>
      <c r="G110">
        <v>0</v>
      </c>
      <c r="H110" t="s">
        <v>729</v>
      </c>
      <c r="I110" t="s">
        <v>27096</v>
      </c>
      <c r="J110" t="s">
        <v>801</v>
      </c>
      <c r="K110" t="s">
        <v>644</v>
      </c>
      <c r="L110" t="s">
        <v>645</v>
      </c>
      <c r="M110" t="s">
        <v>27093</v>
      </c>
      <c r="N110" t="s">
        <v>644</v>
      </c>
      <c r="O110" t="s">
        <v>668</v>
      </c>
      <c r="P110" t="s">
        <v>5</v>
      </c>
      <c r="Q110" t="s">
        <v>669</v>
      </c>
      <c r="R110" t="s">
        <v>645</v>
      </c>
      <c r="S110" t="s">
        <v>27097</v>
      </c>
      <c r="T110" t="s">
        <v>27093</v>
      </c>
    </row>
    <row r="111" spans="1:20" x14ac:dyDescent="0.25">
      <c r="A111" t="s">
        <v>147</v>
      </c>
      <c r="B111" t="s">
        <v>148</v>
      </c>
      <c r="C111">
        <v>50</v>
      </c>
      <c r="D111">
        <v>12</v>
      </c>
      <c r="E111" t="s">
        <v>27098</v>
      </c>
      <c r="F111">
        <v>400</v>
      </c>
      <c r="G111">
        <v>0</v>
      </c>
      <c r="H111" t="s">
        <v>641</v>
      </c>
      <c r="I111" t="s">
        <v>27099</v>
      </c>
      <c r="J111" t="s">
        <v>736</v>
      </c>
      <c r="K111" t="s">
        <v>644</v>
      </c>
      <c r="L111" t="s">
        <v>645</v>
      </c>
      <c r="M111" t="s">
        <v>27100</v>
      </c>
      <c r="N111" t="s">
        <v>644</v>
      </c>
      <c r="O111" t="s">
        <v>668</v>
      </c>
      <c r="P111" t="s">
        <v>5</v>
      </c>
      <c r="Q111" t="s">
        <v>669</v>
      </c>
      <c r="R111" t="s">
        <v>645</v>
      </c>
      <c r="S111" t="s">
        <v>27101</v>
      </c>
      <c r="T111" t="s">
        <v>27100</v>
      </c>
    </row>
    <row r="112" spans="1:20" x14ac:dyDescent="0.25">
      <c r="A112" t="s">
        <v>240</v>
      </c>
      <c r="B112" t="s">
        <v>246</v>
      </c>
      <c r="C112">
        <v>139</v>
      </c>
      <c r="D112">
        <v>1</v>
      </c>
      <c r="E112" t="s">
        <v>27102</v>
      </c>
      <c r="F112">
        <v>108.99</v>
      </c>
      <c r="G112">
        <v>0</v>
      </c>
      <c r="H112" t="s">
        <v>641</v>
      </c>
      <c r="I112" t="s">
        <v>27103</v>
      </c>
      <c r="J112" t="s">
        <v>834</v>
      </c>
      <c r="K112" t="s">
        <v>644</v>
      </c>
      <c r="L112" t="s">
        <v>645</v>
      </c>
      <c r="M112" t="s">
        <v>27104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27105</v>
      </c>
      <c r="T112" t="s">
        <v>27104</v>
      </c>
    </row>
    <row r="113" spans="1:20" x14ac:dyDescent="0.25">
      <c r="A113" t="s">
        <v>601</v>
      </c>
      <c r="B113" t="s">
        <v>602</v>
      </c>
      <c r="C113">
        <v>139</v>
      </c>
      <c r="D113">
        <v>1</v>
      </c>
      <c r="E113" t="s">
        <v>27106</v>
      </c>
      <c r="F113">
        <v>326.99</v>
      </c>
      <c r="G113">
        <v>0</v>
      </c>
      <c r="H113" t="s">
        <v>641</v>
      </c>
      <c r="I113" t="s">
        <v>27107</v>
      </c>
      <c r="J113" t="s">
        <v>1414</v>
      </c>
      <c r="K113" t="s">
        <v>644</v>
      </c>
      <c r="L113" t="s">
        <v>645</v>
      </c>
      <c r="M113" t="s">
        <v>27108</v>
      </c>
      <c r="N113" t="s">
        <v>644</v>
      </c>
      <c r="O113" t="s">
        <v>668</v>
      </c>
      <c r="P113" t="s">
        <v>5</v>
      </c>
      <c r="Q113" t="s">
        <v>669</v>
      </c>
      <c r="R113" t="s">
        <v>645</v>
      </c>
      <c r="S113" t="s">
        <v>27109</v>
      </c>
      <c r="T113" t="s">
        <v>27110</v>
      </c>
    </row>
    <row r="114" spans="1:20" x14ac:dyDescent="0.25">
      <c r="A114" t="s">
        <v>241</v>
      </c>
      <c r="B114" t="s">
        <v>247</v>
      </c>
      <c r="C114">
        <v>139</v>
      </c>
      <c r="D114">
        <v>1</v>
      </c>
      <c r="E114" t="s">
        <v>27106</v>
      </c>
      <c r="F114">
        <v>326.99</v>
      </c>
      <c r="G114">
        <v>0</v>
      </c>
      <c r="H114" t="s">
        <v>641</v>
      </c>
      <c r="I114" t="s">
        <v>27107</v>
      </c>
      <c r="J114" t="s">
        <v>1414</v>
      </c>
      <c r="K114" t="s">
        <v>644</v>
      </c>
      <c r="L114" t="s">
        <v>645</v>
      </c>
      <c r="M114" t="s">
        <v>27108</v>
      </c>
      <c r="N114" t="s">
        <v>644</v>
      </c>
      <c r="O114" t="s">
        <v>668</v>
      </c>
      <c r="P114" t="s">
        <v>5</v>
      </c>
      <c r="Q114" t="s">
        <v>669</v>
      </c>
      <c r="R114" t="s">
        <v>645</v>
      </c>
      <c r="S114" t="s">
        <v>27109</v>
      </c>
      <c r="T114" t="s">
        <v>27110</v>
      </c>
    </row>
    <row r="115" spans="1:20" x14ac:dyDescent="0.25">
      <c r="A115" t="s">
        <v>240</v>
      </c>
      <c r="B115" t="s">
        <v>246</v>
      </c>
      <c r="C115">
        <v>139</v>
      </c>
      <c r="D115">
        <v>1</v>
      </c>
      <c r="E115" t="s">
        <v>27106</v>
      </c>
      <c r="F115">
        <v>326.99</v>
      </c>
      <c r="G115">
        <v>0</v>
      </c>
      <c r="H115" t="s">
        <v>641</v>
      </c>
      <c r="I115" t="s">
        <v>27107</v>
      </c>
      <c r="J115" t="s">
        <v>1414</v>
      </c>
      <c r="K115" t="s">
        <v>644</v>
      </c>
      <c r="L115" t="s">
        <v>645</v>
      </c>
      <c r="M115" t="s">
        <v>27108</v>
      </c>
      <c r="N115" t="s">
        <v>644</v>
      </c>
      <c r="O115" t="s">
        <v>668</v>
      </c>
      <c r="P115" t="s">
        <v>5</v>
      </c>
      <c r="Q115" t="s">
        <v>669</v>
      </c>
      <c r="R115" t="s">
        <v>645</v>
      </c>
      <c r="S115" t="s">
        <v>27109</v>
      </c>
      <c r="T115" t="s">
        <v>27110</v>
      </c>
    </row>
    <row r="116" spans="1:20" x14ac:dyDescent="0.25">
      <c r="A116" t="s">
        <v>239</v>
      </c>
      <c r="B116" t="s">
        <v>245</v>
      </c>
      <c r="C116">
        <v>139</v>
      </c>
      <c r="D116">
        <v>1</v>
      </c>
      <c r="E116" t="s">
        <v>27106</v>
      </c>
      <c r="F116">
        <v>326.99</v>
      </c>
      <c r="G116">
        <v>0</v>
      </c>
      <c r="H116" t="s">
        <v>641</v>
      </c>
      <c r="I116" t="s">
        <v>27107</v>
      </c>
      <c r="J116" t="s">
        <v>1414</v>
      </c>
      <c r="K116" t="s">
        <v>644</v>
      </c>
      <c r="L116" t="s">
        <v>645</v>
      </c>
      <c r="M116" t="s">
        <v>27108</v>
      </c>
      <c r="N116" t="s">
        <v>644</v>
      </c>
      <c r="O116" t="s">
        <v>668</v>
      </c>
      <c r="P116" t="s">
        <v>5</v>
      </c>
      <c r="Q116" t="s">
        <v>669</v>
      </c>
      <c r="R116" t="s">
        <v>645</v>
      </c>
      <c r="S116" t="s">
        <v>27109</v>
      </c>
      <c r="T116" t="s">
        <v>27110</v>
      </c>
    </row>
    <row r="117" spans="1:20" x14ac:dyDescent="0.25">
      <c r="A117" t="s">
        <v>241</v>
      </c>
      <c r="B117" t="s">
        <v>247</v>
      </c>
      <c r="C117">
        <v>139</v>
      </c>
      <c r="D117">
        <v>1</v>
      </c>
      <c r="E117" t="s">
        <v>27111</v>
      </c>
      <c r="F117">
        <v>90</v>
      </c>
      <c r="G117">
        <v>0</v>
      </c>
      <c r="H117" t="s">
        <v>641</v>
      </c>
      <c r="I117" t="s">
        <v>27112</v>
      </c>
      <c r="J117" t="s">
        <v>771</v>
      </c>
      <c r="K117" t="s">
        <v>644</v>
      </c>
      <c r="L117" t="s">
        <v>645</v>
      </c>
      <c r="M117" t="s">
        <v>27113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27114</v>
      </c>
      <c r="T117" t="s">
        <v>27113</v>
      </c>
    </row>
    <row r="118" spans="1:20" x14ac:dyDescent="0.25">
      <c r="A118" t="s">
        <v>241</v>
      </c>
      <c r="B118" t="s">
        <v>247</v>
      </c>
      <c r="C118">
        <v>139</v>
      </c>
      <c r="D118">
        <v>1</v>
      </c>
      <c r="E118" t="s">
        <v>27115</v>
      </c>
      <c r="F118">
        <v>108.99</v>
      </c>
      <c r="G118">
        <v>0</v>
      </c>
      <c r="H118" t="s">
        <v>641</v>
      </c>
      <c r="I118" t="s">
        <v>27116</v>
      </c>
      <c r="J118" t="s">
        <v>685</v>
      </c>
      <c r="K118" t="s">
        <v>644</v>
      </c>
      <c r="L118" t="s">
        <v>645</v>
      </c>
      <c r="M118" t="s">
        <v>27117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27118</v>
      </c>
      <c r="T118" t="s">
        <v>27117</v>
      </c>
    </row>
    <row r="119" spans="1:20" x14ac:dyDescent="0.25">
      <c r="A119" t="s">
        <v>12</v>
      </c>
      <c r="B119" t="s">
        <v>13</v>
      </c>
      <c r="C119">
        <v>50</v>
      </c>
      <c r="D119">
        <v>5</v>
      </c>
      <c r="E119" t="s">
        <v>27119</v>
      </c>
      <c r="F119">
        <v>300</v>
      </c>
      <c r="G119">
        <v>0</v>
      </c>
      <c r="H119" t="s">
        <v>673</v>
      </c>
      <c r="I119" t="s">
        <v>12051</v>
      </c>
      <c r="J119" t="s">
        <v>27120</v>
      </c>
      <c r="K119" t="s">
        <v>2824</v>
      </c>
      <c r="L119" t="s">
        <v>1359</v>
      </c>
      <c r="M119" t="s">
        <v>27121</v>
      </c>
      <c r="N119" t="s">
        <v>644</v>
      </c>
      <c r="O119" t="s">
        <v>679</v>
      </c>
      <c r="P119" t="s">
        <v>26</v>
      </c>
      <c r="Q119" t="s">
        <v>680</v>
      </c>
      <c r="R119" t="s">
        <v>645</v>
      </c>
      <c r="S119" t="s">
        <v>27122</v>
      </c>
      <c r="T119" t="s">
        <v>27121</v>
      </c>
    </row>
    <row r="120" spans="1:20" x14ac:dyDescent="0.25">
      <c r="A120" t="s">
        <v>14</v>
      </c>
      <c r="B120" t="s">
        <v>15</v>
      </c>
      <c r="C120">
        <v>60</v>
      </c>
      <c r="D120">
        <v>1</v>
      </c>
      <c r="E120" t="s">
        <v>27119</v>
      </c>
      <c r="F120">
        <v>300</v>
      </c>
      <c r="G120">
        <v>0</v>
      </c>
      <c r="H120" t="s">
        <v>673</v>
      </c>
      <c r="I120" t="s">
        <v>12051</v>
      </c>
      <c r="J120" t="s">
        <v>27120</v>
      </c>
      <c r="K120" t="s">
        <v>2824</v>
      </c>
      <c r="L120" t="s">
        <v>1359</v>
      </c>
      <c r="M120" t="s">
        <v>27121</v>
      </c>
      <c r="N120" t="s">
        <v>644</v>
      </c>
      <c r="O120" t="s">
        <v>679</v>
      </c>
      <c r="P120" t="s">
        <v>26</v>
      </c>
      <c r="Q120" t="s">
        <v>680</v>
      </c>
      <c r="R120" t="s">
        <v>645</v>
      </c>
      <c r="S120" t="s">
        <v>27122</v>
      </c>
      <c r="T120" t="s">
        <v>27121</v>
      </c>
    </row>
    <row r="121" spans="1:20" x14ac:dyDescent="0.25">
      <c r="A121" t="s">
        <v>101</v>
      </c>
      <c r="B121" t="s">
        <v>74</v>
      </c>
      <c r="C121">
        <v>120</v>
      </c>
      <c r="D121">
        <v>1</v>
      </c>
      <c r="E121" t="s">
        <v>27123</v>
      </c>
      <c r="F121">
        <v>85</v>
      </c>
      <c r="G121">
        <v>0</v>
      </c>
      <c r="H121" t="s">
        <v>641</v>
      </c>
      <c r="I121" t="s">
        <v>9907</v>
      </c>
      <c r="J121" t="s">
        <v>685</v>
      </c>
      <c r="K121" t="s">
        <v>644</v>
      </c>
      <c r="L121" t="s">
        <v>645</v>
      </c>
      <c r="M121" t="s">
        <v>27124</v>
      </c>
      <c r="N121" t="s">
        <v>644</v>
      </c>
      <c r="O121" t="s">
        <v>668</v>
      </c>
      <c r="P121" t="s">
        <v>5</v>
      </c>
      <c r="Q121" t="s">
        <v>669</v>
      </c>
      <c r="R121" t="s">
        <v>645</v>
      </c>
      <c r="S121" t="s">
        <v>27125</v>
      </c>
      <c r="T121" t="s">
        <v>27124</v>
      </c>
    </row>
    <row r="122" spans="1:20" x14ac:dyDescent="0.25">
      <c r="A122" t="s">
        <v>101</v>
      </c>
      <c r="B122" t="s">
        <v>74</v>
      </c>
      <c r="C122">
        <v>120</v>
      </c>
      <c r="D122">
        <v>2</v>
      </c>
      <c r="E122" t="s">
        <v>27126</v>
      </c>
      <c r="F122">
        <v>170</v>
      </c>
      <c r="G122">
        <v>0</v>
      </c>
      <c r="H122" t="s">
        <v>641</v>
      </c>
      <c r="I122" t="s">
        <v>27127</v>
      </c>
      <c r="J122" t="s">
        <v>834</v>
      </c>
      <c r="K122" t="s">
        <v>644</v>
      </c>
      <c r="L122" t="s">
        <v>645</v>
      </c>
      <c r="M122" t="s">
        <v>27128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27129</v>
      </c>
      <c r="T122" t="s">
        <v>27128</v>
      </c>
    </row>
    <row r="123" spans="1:20" x14ac:dyDescent="0.25">
      <c r="A123" t="s">
        <v>240</v>
      </c>
      <c r="B123" t="s">
        <v>1870</v>
      </c>
      <c r="C123">
        <v>87.2</v>
      </c>
      <c r="D123">
        <v>1</v>
      </c>
      <c r="E123" t="s">
        <v>27130</v>
      </c>
      <c r="F123">
        <v>94.2</v>
      </c>
      <c r="G123">
        <v>7</v>
      </c>
      <c r="H123" t="s">
        <v>805</v>
      </c>
      <c r="I123" t="s">
        <v>27131</v>
      </c>
      <c r="J123" t="s">
        <v>27132</v>
      </c>
      <c r="K123" t="s">
        <v>13408</v>
      </c>
      <c r="L123" t="s">
        <v>27133</v>
      </c>
      <c r="M123" t="s">
        <v>27134</v>
      </c>
      <c r="N123" t="s">
        <v>644</v>
      </c>
      <c r="O123" t="s">
        <v>811</v>
      </c>
      <c r="P123" t="s">
        <v>23</v>
      </c>
      <c r="Q123" t="s">
        <v>812</v>
      </c>
      <c r="R123" t="s">
        <v>645</v>
      </c>
      <c r="S123" t="s">
        <v>27135</v>
      </c>
      <c r="T123" t="s">
        <v>27136</v>
      </c>
    </row>
    <row r="124" spans="1:20" x14ac:dyDescent="0.25">
      <c r="A124" t="s">
        <v>147</v>
      </c>
      <c r="B124" t="s">
        <v>148</v>
      </c>
      <c r="C124">
        <v>50</v>
      </c>
      <c r="D124">
        <v>6</v>
      </c>
      <c r="E124" t="s">
        <v>27137</v>
      </c>
      <c r="F124">
        <v>200</v>
      </c>
      <c r="G124">
        <v>0</v>
      </c>
      <c r="H124" t="s">
        <v>641</v>
      </c>
      <c r="I124" t="s">
        <v>27138</v>
      </c>
      <c r="J124" t="s">
        <v>685</v>
      </c>
      <c r="K124" t="s">
        <v>644</v>
      </c>
      <c r="L124" t="s">
        <v>645</v>
      </c>
      <c r="M124" t="s">
        <v>27139</v>
      </c>
      <c r="N124" t="s">
        <v>644</v>
      </c>
      <c r="O124" t="s">
        <v>668</v>
      </c>
      <c r="P124" t="s">
        <v>5</v>
      </c>
      <c r="Q124" t="s">
        <v>669</v>
      </c>
      <c r="R124" t="s">
        <v>645</v>
      </c>
      <c r="S124" t="s">
        <v>27140</v>
      </c>
      <c r="T124" t="s">
        <v>27139</v>
      </c>
    </row>
    <row r="125" spans="1:20" x14ac:dyDescent="0.25">
      <c r="A125" t="s">
        <v>14</v>
      </c>
      <c r="B125" t="s">
        <v>15</v>
      </c>
      <c r="C125">
        <v>65</v>
      </c>
      <c r="D125">
        <v>2</v>
      </c>
      <c r="E125" t="s">
        <v>27141</v>
      </c>
      <c r="F125">
        <v>200</v>
      </c>
      <c r="G125">
        <v>0</v>
      </c>
      <c r="H125" t="s">
        <v>2006</v>
      </c>
      <c r="I125" t="s">
        <v>27142</v>
      </c>
      <c r="J125" t="s">
        <v>27143</v>
      </c>
      <c r="K125" t="s">
        <v>9130</v>
      </c>
      <c r="L125" t="s">
        <v>27144</v>
      </c>
      <c r="M125" t="s">
        <v>27145</v>
      </c>
      <c r="N125" t="s">
        <v>20659</v>
      </c>
      <c r="O125" t="s">
        <v>1890</v>
      </c>
      <c r="P125" t="s">
        <v>1891</v>
      </c>
      <c r="Q125" t="s">
        <v>1892</v>
      </c>
      <c r="R125" t="s">
        <v>645</v>
      </c>
      <c r="S125" t="s">
        <v>27146</v>
      </c>
      <c r="T125" t="s">
        <v>27139</v>
      </c>
    </row>
    <row r="126" spans="1:20" x14ac:dyDescent="0.25">
      <c r="A126" t="s">
        <v>112</v>
      </c>
      <c r="B126" t="s">
        <v>113</v>
      </c>
      <c r="C126">
        <v>65</v>
      </c>
      <c r="D126">
        <v>2</v>
      </c>
      <c r="E126" t="s">
        <v>27141</v>
      </c>
      <c r="F126">
        <v>200</v>
      </c>
      <c r="G126">
        <v>0</v>
      </c>
      <c r="H126" t="s">
        <v>2006</v>
      </c>
      <c r="I126" t="s">
        <v>27142</v>
      </c>
      <c r="J126" t="s">
        <v>27143</v>
      </c>
      <c r="K126" t="s">
        <v>9130</v>
      </c>
      <c r="L126" t="s">
        <v>27144</v>
      </c>
      <c r="M126" t="s">
        <v>27145</v>
      </c>
      <c r="N126" t="s">
        <v>20659</v>
      </c>
      <c r="O126" t="s">
        <v>1890</v>
      </c>
      <c r="P126" t="s">
        <v>1891</v>
      </c>
      <c r="Q126" t="s">
        <v>1892</v>
      </c>
      <c r="R126" t="s">
        <v>645</v>
      </c>
      <c r="S126" t="s">
        <v>27146</v>
      </c>
      <c r="T126" t="s">
        <v>27147</v>
      </c>
    </row>
    <row r="127" spans="1:20" x14ac:dyDescent="0.25">
      <c r="A127" t="s">
        <v>22</v>
      </c>
      <c r="B127" t="s">
        <v>27</v>
      </c>
      <c r="C127">
        <v>66.333333333333329</v>
      </c>
      <c r="D127">
        <v>3</v>
      </c>
      <c r="E127" t="s">
        <v>27148</v>
      </c>
      <c r="F127">
        <v>270</v>
      </c>
      <c r="G127">
        <v>35</v>
      </c>
      <c r="H127" t="s">
        <v>673</v>
      </c>
      <c r="I127" t="s">
        <v>1356</v>
      </c>
      <c r="J127" t="s">
        <v>27149</v>
      </c>
      <c r="K127" t="s">
        <v>9526</v>
      </c>
      <c r="L127" t="s">
        <v>3254</v>
      </c>
      <c r="M127" t="s">
        <v>27150</v>
      </c>
      <c r="N127" t="s">
        <v>644</v>
      </c>
      <c r="O127" t="s">
        <v>679</v>
      </c>
      <c r="P127" t="s">
        <v>26</v>
      </c>
      <c r="Q127" t="s">
        <v>680</v>
      </c>
      <c r="R127" t="s">
        <v>645</v>
      </c>
      <c r="S127" t="s">
        <v>27151</v>
      </c>
      <c r="T127" t="s">
        <v>27152</v>
      </c>
    </row>
    <row r="128" spans="1:20" x14ac:dyDescent="0.25">
      <c r="A128" t="s">
        <v>147</v>
      </c>
      <c r="B128" t="s">
        <v>148</v>
      </c>
      <c r="C128">
        <v>40</v>
      </c>
      <c r="D128">
        <v>10</v>
      </c>
      <c r="E128" t="s">
        <v>27153</v>
      </c>
      <c r="F128">
        <v>350</v>
      </c>
      <c r="G128">
        <v>0</v>
      </c>
      <c r="H128" t="s">
        <v>729</v>
      </c>
      <c r="I128" t="s">
        <v>27154</v>
      </c>
      <c r="J128" t="s">
        <v>1018</v>
      </c>
      <c r="K128" t="s">
        <v>644</v>
      </c>
      <c r="L128" t="s">
        <v>645</v>
      </c>
      <c r="M128" t="s">
        <v>27155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27156</v>
      </c>
      <c r="T128" t="s">
        <v>27155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27157</v>
      </c>
      <c r="F129">
        <v>100</v>
      </c>
      <c r="G129">
        <v>0</v>
      </c>
      <c r="H129" t="s">
        <v>641</v>
      </c>
      <c r="I129" t="s">
        <v>27158</v>
      </c>
      <c r="J129" t="s">
        <v>2083</v>
      </c>
      <c r="K129" t="s">
        <v>644</v>
      </c>
      <c r="L129" t="s">
        <v>645</v>
      </c>
      <c r="M129" t="s">
        <v>27159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27160</v>
      </c>
      <c r="T129" t="s">
        <v>27159</v>
      </c>
    </row>
    <row r="130" spans="1:20" x14ac:dyDescent="0.25">
      <c r="A130" t="s">
        <v>240</v>
      </c>
      <c r="B130" t="s">
        <v>246</v>
      </c>
      <c r="C130">
        <v>139</v>
      </c>
      <c r="D130">
        <v>2</v>
      </c>
      <c r="E130" t="s">
        <v>27161</v>
      </c>
      <c r="F130">
        <v>217.98</v>
      </c>
      <c r="G130">
        <v>0</v>
      </c>
      <c r="H130" t="s">
        <v>641</v>
      </c>
      <c r="I130" t="s">
        <v>25972</v>
      </c>
      <c r="J130" t="s">
        <v>685</v>
      </c>
      <c r="K130" t="s">
        <v>644</v>
      </c>
      <c r="L130" t="s">
        <v>645</v>
      </c>
      <c r="M130" t="s">
        <v>27162</v>
      </c>
      <c r="N130" t="s">
        <v>644</v>
      </c>
      <c r="O130" t="s">
        <v>668</v>
      </c>
      <c r="P130" t="s">
        <v>5</v>
      </c>
      <c r="Q130" t="s">
        <v>669</v>
      </c>
      <c r="R130" t="s">
        <v>645</v>
      </c>
      <c r="S130" t="s">
        <v>27163</v>
      </c>
      <c r="T130" t="s">
        <v>27162</v>
      </c>
    </row>
    <row r="131" spans="1:20" x14ac:dyDescent="0.25">
      <c r="A131" t="s">
        <v>241</v>
      </c>
      <c r="B131" t="s">
        <v>247</v>
      </c>
      <c r="C131">
        <v>162</v>
      </c>
      <c r="D131">
        <v>1</v>
      </c>
      <c r="E131" t="s">
        <v>27164</v>
      </c>
      <c r="F131">
        <v>197</v>
      </c>
      <c r="G131">
        <v>8</v>
      </c>
      <c r="H131" t="s">
        <v>641</v>
      </c>
      <c r="I131" t="s">
        <v>26230</v>
      </c>
      <c r="J131" t="s">
        <v>1863</v>
      </c>
      <c r="K131" t="s">
        <v>644</v>
      </c>
      <c r="L131" t="s">
        <v>645</v>
      </c>
      <c r="M131" t="s">
        <v>27165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27166</v>
      </c>
      <c r="T131" t="s">
        <v>27165</v>
      </c>
    </row>
    <row r="132" spans="1:20" x14ac:dyDescent="0.25">
      <c r="A132" t="s">
        <v>101</v>
      </c>
      <c r="B132" t="s">
        <v>74</v>
      </c>
      <c r="C132">
        <v>117</v>
      </c>
      <c r="D132">
        <v>1</v>
      </c>
      <c r="E132" t="s">
        <v>27164</v>
      </c>
      <c r="F132">
        <v>197</v>
      </c>
      <c r="G132">
        <v>8</v>
      </c>
      <c r="H132" t="s">
        <v>641</v>
      </c>
      <c r="I132" t="s">
        <v>26230</v>
      </c>
      <c r="J132" t="s">
        <v>1863</v>
      </c>
      <c r="K132" t="s">
        <v>644</v>
      </c>
      <c r="L132" t="s">
        <v>645</v>
      </c>
      <c r="M132" t="s">
        <v>27165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27166</v>
      </c>
      <c r="T132" t="s">
        <v>27165</v>
      </c>
    </row>
    <row r="133" spans="1:20" x14ac:dyDescent="0.25">
      <c r="A133" t="s">
        <v>601</v>
      </c>
      <c r="B133" t="s">
        <v>602</v>
      </c>
      <c r="C133">
        <v>139</v>
      </c>
      <c r="D133">
        <v>1</v>
      </c>
      <c r="E133" t="s">
        <v>27167</v>
      </c>
      <c r="F133">
        <v>108.99</v>
      </c>
      <c r="G133">
        <v>0</v>
      </c>
      <c r="H133" t="s">
        <v>641</v>
      </c>
      <c r="I133" t="s">
        <v>18591</v>
      </c>
      <c r="J133" t="s">
        <v>1414</v>
      </c>
      <c r="K133" t="s">
        <v>644</v>
      </c>
      <c r="L133" t="s">
        <v>645</v>
      </c>
      <c r="M133" t="s">
        <v>27168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27169</v>
      </c>
      <c r="T133" t="s">
        <v>27168</v>
      </c>
    </row>
    <row r="134" spans="1:20" x14ac:dyDescent="0.25">
      <c r="A134" t="s">
        <v>240</v>
      </c>
      <c r="B134" t="s">
        <v>246</v>
      </c>
      <c r="C134">
        <v>162</v>
      </c>
      <c r="D134">
        <v>1</v>
      </c>
      <c r="E134" t="s">
        <v>27170</v>
      </c>
      <c r="F134">
        <v>199</v>
      </c>
      <c r="G134">
        <v>0</v>
      </c>
      <c r="H134" t="s">
        <v>641</v>
      </c>
      <c r="I134" t="s">
        <v>27171</v>
      </c>
      <c r="J134" t="s">
        <v>915</v>
      </c>
      <c r="K134" t="s">
        <v>644</v>
      </c>
      <c r="L134" t="s">
        <v>645</v>
      </c>
      <c r="M134" t="s">
        <v>27172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27173</v>
      </c>
      <c r="T134" t="s">
        <v>27172</v>
      </c>
    </row>
    <row r="135" spans="1:20" x14ac:dyDescent="0.25">
      <c r="A135" t="s">
        <v>101</v>
      </c>
      <c r="B135" t="s">
        <v>74</v>
      </c>
      <c r="C135">
        <v>117</v>
      </c>
      <c r="D135">
        <v>1</v>
      </c>
      <c r="E135" t="s">
        <v>27170</v>
      </c>
      <c r="F135">
        <v>199</v>
      </c>
      <c r="G135">
        <v>0</v>
      </c>
      <c r="H135" t="s">
        <v>641</v>
      </c>
      <c r="I135" t="s">
        <v>27171</v>
      </c>
      <c r="J135" t="s">
        <v>915</v>
      </c>
      <c r="K135" t="s">
        <v>644</v>
      </c>
      <c r="L135" t="s">
        <v>645</v>
      </c>
      <c r="M135" t="s">
        <v>27172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27173</v>
      </c>
      <c r="T135" t="s">
        <v>27172</v>
      </c>
    </row>
    <row r="136" spans="1:20" x14ac:dyDescent="0.25">
      <c r="A136" t="s">
        <v>22</v>
      </c>
      <c r="B136" t="s">
        <v>27</v>
      </c>
      <c r="C136">
        <v>120</v>
      </c>
      <c r="D136">
        <v>1</v>
      </c>
      <c r="E136" t="s">
        <v>27174</v>
      </c>
      <c r="F136">
        <v>85</v>
      </c>
      <c r="G136">
        <v>0</v>
      </c>
      <c r="H136" t="s">
        <v>641</v>
      </c>
      <c r="I136" t="s">
        <v>8141</v>
      </c>
      <c r="J136" t="s">
        <v>989</v>
      </c>
      <c r="K136" t="s">
        <v>644</v>
      </c>
      <c r="L136" t="s">
        <v>645</v>
      </c>
      <c r="M136" t="s">
        <v>27175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27176</v>
      </c>
      <c r="T136" t="s">
        <v>27175</v>
      </c>
    </row>
    <row r="137" spans="1:20" x14ac:dyDescent="0.25">
      <c r="A137" t="s">
        <v>147</v>
      </c>
      <c r="B137" t="s">
        <v>148</v>
      </c>
      <c r="C137">
        <v>50</v>
      </c>
      <c r="D137">
        <v>12</v>
      </c>
      <c r="E137" t="s">
        <v>27177</v>
      </c>
      <c r="F137">
        <v>400</v>
      </c>
      <c r="G137">
        <v>0</v>
      </c>
      <c r="H137" t="s">
        <v>641</v>
      </c>
      <c r="I137" t="s">
        <v>6898</v>
      </c>
      <c r="J137" t="s">
        <v>834</v>
      </c>
      <c r="K137" t="s">
        <v>644</v>
      </c>
      <c r="L137" t="s">
        <v>645</v>
      </c>
      <c r="M137" t="s">
        <v>27178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27179</v>
      </c>
      <c r="T137" t="s">
        <v>27178</v>
      </c>
    </row>
    <row r="138" spans="1:20" x14ac:dyDescent="0.25">
      <c r="A138" t="s">
        <v>101</v>
      </c>
      <c r="B138" t="s">
        <v>74</v>
      </c>
      <c r="C138">
        <v>120</v>
      </c>
      <c r="D138">
        <v>1</v>
      </c>
      <c r="E138" t="s">
        <v>27180</v>
      </c>
      <c r="F138">
        <v>85</v>
      </c>
      <c r="G138">
        <v>0</v>
      </c>
      <c r="H138" t="s">
        <v>641</v>
      </c>
      <c r="I138" t="s">
        <v>27181</v>
      </c>
      <c r="J138" t="s">
        <v>1441</v>
      </c>
      <c r="K138" t="s">
        <v>644</v>
      </c>
      <c r="L138" t="s">
        <v>645</v>
      </c>
      <c r="M138" t="s">
        <v>27178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27182</v>
      </c>
      <c r="T138" t="s">
        <v>27178</v>
      </c>
    </row>
    <row r="139" spans="1:20" x14ac:dyDescent="0.25">
      <c r="A139" t="s">
        <v>101</v>
      </c>
      <c r="B139" t="s">
        <v>74</v>
      </c>
      <c r="C139">
        <v>120</v>
      </c>
      <c r="D139">
        <v>2</v>
      </c>
      <c r="E139" t="s">
        <v>27183</v>
      </c>
      <c r="F139">
        <v>170</v>
      </c>
      <c r="G139">
        <v>0</v>
      </c>
      <c r="H139" t="s">
        <v>641</v>
      </c>
      <c r="I139" t="s">
        <v>27184</v>
      </c>
      <c r="J139" t="s">
        <v>864</v>
      </c>
      <c r="K139" t="s">
        <v>644</v>
      </c>
      <c r="L139" t="s">
        <v>645</v>
      </c>
      <c r="M139" t="s">
        <v>27185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27186</v>
      </c>
      <c r="T139" t="s">
        <v>27185</v>
      </c>
    </row>
    <row r="140" spans="1:20" x14ac:dyDescent="0.25">
      <c r="A140" t="s">
        <v>241</v>
      </c>
      <c r="B140" t="s">
        <v>247</v>
      </c>
      <c r="C140">
        <v>139</v>
      </c>
      <c r="D140">
        <v>2</v>
      </c>
      <c r="E140" t="s">
        <v>27187</v>
      </c>
      <c r="F140">
        <v>217.98</v>
      </c>
      <c r="G140">
        <v>0</v>
      </c>
      <c r="H140" t="s">
        <v>641</v>
      </c>
      <c r="I140" t="s">
        <v>27188</v>
      </c>
      <c r="J140" t="s">
        <v>1668</v>
      </c>
      <c r="K140" t="s">
        <v>644</v>
      </c>
      <c r="L140" t="s">
        <v>645</v>
      </c>
      <c r="M140" t="s">
        <v>27185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27189</v>
      </c>
      <c r="T140" t="s">
        <v>27185</v>
      </c>
    </row>
    <row r="141" spans="1:20" x14ac:dyDescent="0.25">
      <c r="A141" t="s">
        <v>22</v>
      </c>
      <c r="B141" t="s">
        <v>27</v>
      </c>
      <c r="C141">
        <v>66.333333333333329</v>
      </c>
      <c r="D141">
        <v>3</v>
      </c>
      <c r="E141" t="s">
        <v>27190</v>
      </c>
      <c r="F141">
        <v>220</v>
      </c>
      <c r="G141">
        <v>0</v>
      </c>
      <c r="H141" t="s">
        <v>729</v>
      </c>
      <c r="I141" t="s">
        <v>27191</v>
      </c>
      <c r="J141" t="s">
        <v>796</v>
      </c>
      <c r="K141" t="s">
        <v>644</v>
      </c>
      <c r="L141" t="s">
        <v>645</v>
      </c>
      <c r="M141" t="s">
        <v>27192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27193</v>
      </c>
      <c r="T141" t="s">
        <v>27192</v>
      </c>
    </row>
    <row r="142" spans="1:20" x14ac:dyDescent="0.25">
      <c r="A142" t="s">
        <v>147</v>
      </c>
      <c r="B142" t="s">
        <v>148</v>
      </c>
      <c r="C142">
        <v>50</v>
      </c>
      <c r="D142">
        <v>6</v>
      </c>
      <c r="E142" t="s">
        <v>27194</v>
      </c>
      <c r="F142">
        <v>200</v>
      </c>
      <c r="G142">
        <v>0</v>
      </c>
      <c r="H142" t="s">
        <v>641</v>
      </c>
      <c r="I142" t="s">
        <v>27195</v>
      </c>
      <c r="J142" t="s">
        <v>2173</v>
      </c>
      <c r="K142" t="s">
        <v>644</v>
      </c>
      <c r="L142" t="s">
        <v>645</v>
      </c>
      <c r="M142" t="s">
        <v>27192</v>
      </c>
      <c r="N142" t="s">
        <v>644</v>
      </c>
      <c r="O142" t="s">
        <v>732</v>
      </c>
      <c r="P142" t="s">
        <v>5</v>
      </c>
      <c r="Q142" t="s">
        <v>669</v>
      </c>
      <c r="R142" t="s">
        <v>645</v>
      </c>
      <c r="S142" t="s">
        <v>27196</v>
      </c>
      <c r="T142" t="s">
        <v>27192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27197</v>
      </c>
      <c r="F143">
        <v>200</v>
      </c>
      <c r="G143">
        <v>0</v>
      </c>
      <c r="H143" t="s">
        <v>641</v>
      </c>
      <c r="I143" t="s">
        <v>27198</v>
      </c>
      <c r="J143" t="s">
        <v>864</v>
      </c>
      <c r="K143" t="s">
        <v>644</v>
      </c>
      <c r="L143" t="s">
        <v>645</v>
      </c>
      <c r="M143" t="s">
        <v>27199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27200</v>
      </c>
      <c r="T143" t="s">
        <v>27199</v>
      </c>
    </row>
    <row r="144" spans="1:20" x14ac:dyDescent="0.25">
      <c r="A144" t="s">
        <v>147</v>
      </c>
      <c r="B144" t="s">
        <v>148</v>
      </c>
      <c r="C144">
        <v>50</v>
      </c>
      <c r="D144">
        <v>6</v>
      </c>
      <c r="E144" t="s">
        <v>27201</v>
      </c>
      <c r="F144">
        <v>200</v>
      </c>
      <c r="G144">
        <v>0</v>
      </c>
      <c r="H144" t="s">
        <v>641</v>
      </c>
      <c r="I144" t="s">
        <v>26191</v>
      </c>
      <c r="J144" t="s">
        <v>708</v>
      </c>
      <c r="K144" t="s">
        <v>644</v>
      </c>
      <c r="L144" t="s">
        <v>645</v>
      </c>
      <c r="M144" t="s">
        <v>27202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27203</v>
      </c>
      <c r="T144" t="s">
        <v>27202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27204</v>
      </c>
      <c r="F145">
        <v>200</v>
      </c>
      <c r="G145">
        <v>0</v>
      </c>
      <c r="H145" t="s">
        <v>641</v>
      </c>
      <c r="I145" t="s">
        <v>17790</v>
      </c>
      <c r="J145" t="s">
        <v>1441</v>
      </c>
      <c r="K145" t="s">
        <v>644</v>
      </c>
      <c r="L145" t="s">
        <v>645</v>
      </c>
      <c r="M145" t="s">
        <v>27205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27206</v>
      </c>
      <c r="T145" t="s">
        <v>27205</v>
      </c>
    </row>
    <row r="146" spans="1:20" x14ac:dyDescent="0.25">
      <c r="A146" t="s">
        <v>72</v>
      </c>
      <c r="B146" t="s">
        <v>108</v>
      </c>
      <c r="C146">
        <v>66</v>
      </c>
      <c r="D146">
        <v>1</v>
      </c>
      <c r="E146" t="s">
        <v>27207</v>
      </c>
      <c r="F146">
        <v>179.31</v>
      </c>
      <c r="G146">
        <v>7.5</v>
      </c>
      <c r="H146" t="s">
        <v>955</v>
      </c>
      <c r="I146" t="s">
        <v>16901</v>
      </c>
      <c r="J146" t="s">
        <v>16902</v>
      </c>
      <c r="K146" t="s">
        <v>16903</v>
      </c>
      <c r="L146" t="s">
        <v>16904</v>
      </c>
      <c r="M146" t="s">
        <v>27208</v>
      </c>
      <c r="N146" t="s">
        <v>644</v>
      </c>
      <c r="O146" t="s">
        <v>811</v>
      </c>
      <c r="P146" t="s">
        <v>23</v>
      </c>
      <c r="Q146" t="s">
        <v>812</v>
      </c>
      <c r="R146" t="s">
        <v>645</v>
      </c>
      <c r="S146" t="s">
        <v>27209</v>
      </c>
      <c r="T146" t="s">
        <v>27208</v>
      </c>
    </row>
    <row r="147" spans="1:20" x14ac:dyDescent="0.25">
      <c r="A147" t="s">
        <v>101</v>
      </c>
      <c r="B147" t="s">
        <v>74</v>
      </c>
      <c r="C147">
        <v>66</v>
      </c>
      <c r="D147">
        <v>1</v>
      </c>
      <c r="E147" t="s">
        <v>27207</v>
      </c>
      <c r="F147">
        <v>179.31</v>
      </c>
      <c r="G147">
        <v>7.5</v>
      </c>
      <c r="H147" t="s">
        <v>955</v>
      </c>
      <c r="I147" t="s">
        <v>16901</v>
      </c>
      <c r="J147" t="s">
        <v>16902</v>
      </c>
      <c r="K147" t="s">
        <v>16903</v>
      </c>
      <c r="L147" t="s">
        <v>16904</v>
      </c>
      <c r="M147" t="s">
        <v>27208</v>
      </c>
      <c r="N147" t="s">
        <v>644</v>
      </c>
      <c r="O147" t="s">
        <v>811</v>
      </c>
      <c r="P147" t="s">
        <v>23</v>
      </c>
      <c r="Q147" t="s">
        <v>812</v>
      </c>
      <c r="R147" t="s">
        <v>645</v>
      </c>
      <c r="S147" t="s">
        <v>27209</v>
      </c>
      <c r="T147" t="s">
        <v>27208</v>
      </c>
    </row>
    <row r="148" spans="1:20" x14ac:dyDescent="0.25">
      <c r="A148" t="s">
        <v>22</v>
      </c>
      <c r="B148" t="s">
        <v>27</v>
      </c>
      <c r="C148">
        <v>67</v>
      </c>
      <c r="D148">
        <v>1</v>
      </c>
      <c r="E148" t="s">
        <v>27207</v>
      </c>
      <c r="F148">
        <v>179.31</v>
      </c>
      <c r="G148">
        <v>7.5</v>
      </c>
      <c r="H148" t="s">
        <v>955</v>
      </c>
      <c r="I148" t="s">
        <v>16901</v>
      </c>
      <c r="J148" t="s">
        <v>16902</v>
      </c>
      <c r="K148" t="s">
        <v>16903</v>
      </c>
      <c r="L148" t="s">
        <v>16904</v>
      </c>
      <c r="M148" t="s">
        <v>27208</v>
      </c>
      <c r="N148" t="s">
        <v>644</v>
      </c>
      <c r="O148" t="s">
        <v>811</v>
      </c>
      <c r="P148" t="s">
        <v>23</v>
      </c>
      <c r="Q148" t="s">
        <v>812</v>
      </c>
      <c r="R148" t="s">
        <v>645</v>
      </c>
      <c r="S148" t="s">
        <v>27209</v>
      </c>
      <c r="T148" t="s">
        <v>27208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27210</v>
      </c>
      <c r="F149">
        <v>200</v>
      </c>
      <c r="G149">
        <v>0</v>
      </c>
      <c r="H149" t="s">
        <v>641</v>
      </c>
      <c r="I149" t="s">
        <v>27211</v>
      </c>
      <c r="J149" t="s">
        <v>652</v>
      </c>
      <c r="K149" t="s">
        <v>644</v>
      </c>
      <c r="L149" t="s">
        <v>645</v>
      </c>
      <c r="M149" t="s">
        <v>27212</v>
      </c>
      <c r="N149" t="s">
        <v>644</v>
      </c>
      <c r="O149" t="s">
        <v>668</v>
      </c>
      <c r="P149" t="s">
        <v>5</v>
      </c>
      <c r="Q149" t="s">
        <v>669</v>
      </c>
      <c r="R149" t="s">
        <v>645</v>
      </c>
      <c r="S149" t="s">
        <v>27213</v>
      </c>
      <c r="T149" t="s">
        <v>27214</v>
      </c>
    </row>
    <row r="150" spans="1:20" x14ac:dyDescent="0.25">
      <c r="A150" t="s">
        <v>22</v>
      </c>
      <c r="B150" t="s">
        <v>27</v>
      </c>
      <c r="C150">
        <v>66.333333333333329</v>
      </c>
      <c r="D150">
        <v>3</v>
      </c>
      <c r="E150" t="s">
        <v>27215</v>
      </c>
      <c r="F150">
        <v>450</v>
      </c>
      <c r="G150">
        <v>0</v>
      </c>
      <c r="H150" t="s">
        <v>641</v>
      </c>
      <c r="I150" t="s">
        <v>27216</v>
      </c>
      <c r="J150" t="s">
        <v>1067</v>
      </c>
      <c r="K150" t="s">
        <v>644</v>
      </c>
      <c r="L150" t="s">
        <v>645</v>
      </c>
      <c r="M150" t="s">
        <v>27217</v>
      </c>
      <c r="N150" t="s">
        <v>644</v>
      </c>
      <c r="O150" t="s">
        <v>668</v>
      </c>
      <c r="P150" t="s">
        <v>5</v>
      </c>
      <c r="Q150" t="s">
        <v>669</v>
      </c>
      <c r="R150" t="s">
        <v>645</v>
      </c>
      <c r="S150" t="s">
        <v>27218</v>
      </c>
      <c r="T150" t="s">
        <v>27219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27215</v>
      </c>
      <c r="F151">
        <v>450</v>
      </c>
      <c r="G151">
        <v>0</v>
      </c>
      <c r="H151" t="s">
        <v>641</v>
      </c>
      <c r="I151" t="s">
        <v>27216</v>
      </c>
      <c r="J151" t="s">
        <v>1067</v>
      </c>
      <c r="K151" t="s">
        <v>644</v>
      </c>
      <c r="L151" t="s">
        <v>645</v>
      </c>
      <c r="M151" t="s">
        <v>27217</v>
      </c>
      <c r="N151" t="s">
        <v>644</v>
      </c>
      <c r="O151" t="s">
        <v>668</v>
      </c>
      <c r="P151" t="s">
        <v>5</v>
      </c>
      <c r="Q151" t="s">
        <v>669</v>
      </c>
      <c r="R151" t="s">
        <v>645</v>
      </c>
      <c r="S151" t="s">
        <v>27218</v>
      </c>
      <c r="T151" t="s">
        <v>27219</v>
      </c>
    </row>
    <row r="152" spans="1:20" x14ac:dyDescent="0.25">
      <c r="A152" t="s">
        <v>239</v>
      </c>
      <c r="B152" t="s">
        <v>245</v>
      </c>
      <c r="C152">
        <v>0</v>
      </c>
      <c r="D152">
        <v>2</v>
      </c>
      <c r="E152" t="s">
        <v>27220</v>
      </c>
      <c r="F152">
        <v>0</v>
      </c>
      <c r="G152">
        <v>0</v>
      </c>
      <c r="H152" t="s">
        <v>673</v>
      </c>
      <c r="I152" t="s">
        <v>27221</v>
      </c>
      <c r="J152" t="s">
        <v>27222</v>
      </c>
      <c r="K152" t="s">
        <v>27223</v>
      </c>
      <c r="L152" t="s">
        <v>27224</v>
      </c>
      <c r="M152" t="s">
        <v>27145</v>
      </c>
      <c r="N152" t="s">
        <v>20659</v>
      </c>
      <c r="O152" t="s">
        <v>1890</v>
      </c>
      <c r="P152" t="s">
        <v>1891</v>
      </c>
      <c r="Q152" t="s">
        <v>1892</v>
      </c>
      <c r="R152" t="s">
        <v>27225</v>
      </c>
      <c r="S152" t="s">
        <v>27220</v>
      </c>
      <c r="T152" t="s">
        <v>27145</v>
      </c>
    </row>
    <row r="153" spans="1:20" x14ac:dyDescent="0.25">
      <c r="A153" t="s">
        <v>147</v>
      </c>
      <c r="B153" t="s">
        <v>148</v>
      </c>
      <c r="C153">
        <v>65</v>
      </c>
      <c r="D153">
        <v>1</v>
      </c>
      <c r="E153" t="s">
        <v>27226</v>
      </c>
      <c r="F153">
        <v>35</v>
      </c>
      <c r="G153">
        <v>0</v>
      </c>
      <c r="H153" t="s">
        <v>641</v>
      </c>
      <c r="I153" t="s">
        <v>27227</v>
      </c>
      <c r="J153" t="s">
        <v>2520</v>
      </c>
      <c r="K153" t="s">
        <v>644</v>
      </c>
      <c r="L153" t="s">
        <v>645</v>
      </c>
      <c r="M153" t="s">
        <v>27145</v>
      </c>
      <c r="N153" t="s">
        <v>644</v>
      </c>
      <c r="O153" t="s">
        <v>647</v>
      </c>
      <c r="P153" t="s">
        <v>5</v>
      </c>
      <c r="Q153" t="s">
        <v>648</v>
      </c>
      <c r="R153" t="s">
        <v>27228</v>
      </c>
      <c r="S153" t="s">
        <v>27229</v>
      </c>
      <c r="T153" t="s">
        <v>27145</v>
      </c>
    </row>
    <row r="154" spans="1:20" x14ac:dyDescent="0.25">
      <c r="A154" t="s">
        <v>241</v>
      </c>
      <c r="B154" t="s">
        <v>247</v>
      </c>
      <c r="C154">
        <v>139</v>
      </c>
      <c r="D154">
        <v>2</v>
      </c>
      <c r="E154" t="s">
        <v>27230</v>
      </c>
      <c r="F154">
        <v>217.98</v>
      </c>
      <c r="G154">
        <v>0</v>
      </c>
      <c r="H154" t="s">
        <v>641</v>
      </c>
      <c r="I154" t="s">
        <v>27231</v>
      </c>
      <c r="J154" t="s">
        <v>834</v>
      </c>
      <c r="K154" t="s">
        <v>644</v>
      </c>
      <c r="L154" t="s">
        <v>645</v>
      </c>
      <c r="M154" t="s">
        <v>27232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27233</v>
      </c>
      <c r="T154" t="s">
        <v>27232</v>
      </c>
    </row>
    <row r="155" spans="1:20" x14ac:dyDescent="0.25">
      <c r="A155" t="s">
        <v>22</v>
      </c>
      <c r="B155" t="s">
        <v>27</v>
      </c>
      <c r="C155">
        <v>0</v>
      </c>
      <c r="D155">
        <v>3</v>
      </c>
      <c r="E155" t="s">
        <v>27234</v>
      </c>
      <c r="F155">
        <v>0</v>
      </c>
      <c r="G155">
        <v>0</v>
      </c>
      <c r="H155" t="s">
        <v>673</v>
      </c>
      <c r="I155" t="s">
        <v>27235</v>
      </c>
      <c r="J155" t="s">
        <v>27236</v>
      </c>
      <c r="K155" t="s">
        <v>8768</v>
      </c>
      <c r="L155" t="s">
        <v>27237</v>
      </c>
      <c r="M155" t="s">
        <v>27238</v>
      </c>
      <c r="N155" t="s">
        <v>20659</v>
      </c>
      <c r="O155" t="s">
        <v>1890</v>
      </c>
      <c r="P155" t="s">
        <v>1891</v>
      </c>
      <c r="Q155" t="s">
        <v>1892</v>
      </c>
      <c r="R155" t="s">
        <v>27239</v>
      </c>
      <c r="S155" t="s">
        <v>27240</v>
      </c>
      <c r="T155" t="s">
        <v>27238</v>
      </c>
    </row>
    <row r="156" spans="1:20" x14ac:dyDescent="0.25">
      <c r="A156" t="s">
        <v>241</v>
      </c>
      <c r="B156" t="s">
        <v>247</v>
      </c>
      <c r="C156">
        <v>139</v>
      </c>
      <c r="D156">
        <v>1</v>
      </c>
      <c r="E156" t="s">
        <v>27241</v>
      </c>
      <c r="F156">
        <v>108.99</v>
      </c>
      <c r="G156">
        <v>0</v>
      </c>
      <c r="H156" t="s">
        <v>641</v>
      </c>
      <c r="I156" t="s">
        <v>27242</v>
      </c>
      <c r="J156" t="s">
        <v>685</v>
      </c>
      <c r="K156" t="s">
        <v>644</v>
      </c>
      <c r="L156" t="s">
        <v>645</v>
      </c>
      <c r="M156" t="s">
        <v>27238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27243</v>
      </c>
      <c r="T156" t="s">
        <v>27238</v>
      </c>
    </row>
    <row r="157" spans="1:20" x14ac:dyDescent="0.25">
      <c r="A157" t="s">
        <v>147</v>
      </c>
      <c r="B157" t="s">
        <v>148</v>
      </c>
      <c r="C157">
        <v>65</v>
      </c>
      <c r="D157">
        <v>1</v>
      </c>
      <c r="E157" t="s">
        <v>27244</v>
      </c>
      <c r="F157">
        <v>35</v>
      </c>
      <c r="G157">
        <v>0</v>
      </c>
      <c r="H157" t="s">
        <v>641</v>
      </c>
      <c r="I157" t="s">
        <v>27245</v>
      </c>
      <c r="J157" t="s">
        <v>685</v>
      </c>
      <c r="K157" t="s">
        <v>644</v>
      </c>
      <c r="L157" t="s">
        <v>645</v>
      </c>
      <c r="M157" t="s">
        <v>27246</v>
      </c>
      <c r="N157" t="s">
        <v>644</v>
      </c>
      <c r="O157" t="s">
        <v>668</v>
      </c>
      <c r="P157" t="s">
        <v>5</v>
      </c>
      <c r="Q157" t="s">
        <v>669</v>
      </c>
      <c r="R157" t="s">
        <v>27247</v>
      </c>
      <c r="S157" t="s">
        <v>27248</v>
      </c>
      <c r="T157" t="s">
        <v>27249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27250</v>
      </c>
      <c r="F158">
        <v>100</v>
      </c>
      <c r="G158">
        <v>0</v>
      </c>
      <c r="H158" t="s">
        <v>641</v>
      </c>
      <c r="I158" t="s">
        <v>27251</v>
      </c>
      <c r="J158" t="s">
        <v>981</v>
      </c>
      <c r="K158" t="s">
        <v>644</v>
      </c>
      <c r="L158" t="s">
        <v>645</v>
      </c>
      <c r="M158" t="s">
        <v>27249</v>
      </c>
      <c r="N158" t="s">
        <v>644</v>
      </c>
      <c r="O158" t="s">
        <v>668</v>
      </c>
      <c r="P158" t="s">
        <v>5</v>
      </c>
      <c r="Q158" t="s">
        <v>669</v>
      </c>
      <c r="R158" t="s">
        <v>645</v>
      </c>
      <c r="S158" t="s">
        <v>27252</v>
      </c>
      <c r="T158" t="s">
        <v>27249</v>
      </c>
    </row>
    <row r="159" spans="1:20" x14ac:dyDescent="0.25">
      <c r="A159" t="s">
        <v>22</v>
      </c>
      <c r="B159" t="s">
        <v>27</v>
      </c>
      <c r="C159">
        <v>66.333333333333329</v>
      </c>
      <c r="D159">
        <v>3</v>
      </c>
      <c r="E159" t="s">
        <v>27253</v>
      </c>
      <c r="F159">
        <v>220</v>
      </c>
      <c r="G159">
        <v>0</v>
      </c>
      <c r="H159" t="s">
        <v>729</v>
      </c>
      <c r="I159" t="s">
        <v>27254</v>
      </c>
      <c r="J159" t="s">
        <v>690</v>
      </c>
      <c r="K159" t="s">
        <v>644</v>
      </c>
      <c r="L159" t="s">
        <v>645</v>
      </c>
      <c r="M159" t="s">
        <v>27255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27256</v>
      </c>
      <c r="T159" t="s">
        <v>27255</v>
      </c>
    </row>
    <row r="160" spans="1:20" x14ac:dyDescent="0.25">
      <c r="A160" t="s">
        <v>241</v>
      </c>
      <c r="B160" t="s">
        <v>1870</v>
      </c>
      <c r="C160">
        <v>87.2</v>
      </c>
      <c r="D160">
        <v>1</v>
      </c>
      <c r="E160" t="s">
        <v>27257</v>
      </c>
      <c r="F160">
        <v>94.2</v>
      </c>
      <c r="G160">
        <v>7</v>
      </c>
      <c r="H160" t="s">
        <v>805</v>
      </c>
      <c r="I160" t="s">
        <v>27258</v>
      </c>
      <c r="J160" t="s">
        <v>27259</v>
      </c>
      <c r="K160" t="s">
        <v>7894</v>
      </c>
      <c r="L160" t="s">
        <v>27260</v>
      </c>
      <c r="M160" t="s">
        <v>27261</v>
      </c>
      <c r="N160" t="s">
        <v>644</v>
      </c>
      <c r="O160" t="s">
        <v>811</v>
      </c>
      <c r="P160" t="s">
        <v>23</v>
      </c>
      <c r="Q160" t="s">
        <v>812</v>
      </c>
      <c r="R160" t="s">
        <v>645</v>
      </c>
      <c r="S160" t="s">
        <v>27262</v>
      </c>
      <c r="T160" t="s">
        <v>27261</v>
      </c>
    </row>
    <row r="161" spans="1:20" x14ac:dyDescent="0.25">
      <c r="A161" t="s">
        <v>101</v>
      </c>
      <c r="B161" t="s">
        <v>74</v>
      </c>
      <c r="C161">
        <v>120</v>
      </c>
      <c r="D161">
        <v>3</v>
      </c>
      <c r="E161" t="s">
        <v>27263</v>
      </c>
      <c r="F161">
        <v>677</v>
      </c>
      <c r="G161">
        <v>0</v>
      </c>
      <c r="H161" t="s">
        <v>641</v>
      </c>
      <c r="I161" t="s">
        <v>5262</v>
      </c>
      <c r="J161" t="s">
        <v>694</v>
      </c>
      <c r="K161" t="s">
        <v>644</v>
      </c>
      <c r="L161" t="s">
        <v>645</v>
      </c>
      <c r="M161" t="s">
        <v>27264</v>
      </c>
      <c r="N161" t="s">
        <v>644</v>
      </c>
      <c r="O161" t="s">
        <v>726</v>
      </c>
      <c r="P161" t="s">
        <v>5</v>
      </c>
      <c r="Q161" t="s">
        <v>648</v>
      </c>
      <c r="R161" t="s">
        <v>645</v>
      </c>
      <c r="S161" t="s">
        <v>27265</v>
      </c>
      <c r="T161" t="s">
        <v>27264</v>
      </c>
    </row>
    <row r="162" spans="1:20" x14ac:dyDescent="0.25">
      <c r="A162" t="s">
        <v>72</v>
      </c>
      <c r="B162" t="s">
        <v>3385</v>
      </c>
      <c r="C162">
        <v>120</v>
      </c>
      <c r="D162">
        <v>4</v>
      </c>
      <c r="E162" t="s">
        <v>27263</v>
      </c>
      <c r="F162">
        <v>677</v>
      </c>
      <c r="G162">
        <v>0</v>
      </c>
      <c r="H162" t="s">
        <v>641</v>
      </c>
      <c r="I162" t="s">
        <v>5262</v>
      </c>
      <c r="J162" t="s">
        <v>694</v>
      </c>
      <c r="K162" t="s">
        <v>644</v>
      </c>
      <c r="L162" t="s">
        <v>645</v>
      </c>
      <c r="M162" t="s">
        <v>27264</v>
      </c>
      <c r="N162" t="s">
        <v>644</v>
      </c>
      <c r="O162" t="s">
        <v>726</v>
      </c>
      <c r="P162" t="s">
        <v>5</v>
      </c>
      <c r="Q162" t="s">
        <v>648</v>
      </c>
      <c r="R162" t="s">
        <v>645</v>
      </c>
      <c r="S162" t="s">
        <v>27265</v>
      </c>
      <c r="T162" t="s">
        <v>27264</v>
      </c>
    </row>
    <row r="163" spans="1:20" x14ac:dyDescent="0.25">
      <c r="A163" t="s">
        <v>72</v>
      </c>
      <c r="B163" t="s">
        <v>3385</v>
      </c>
      <c r="C163">
        <v>120</v>
      </c>
      <c r="D163">
        <v>1</v>
      </c>
      <c r="E163" t="s">
        <v>27266</v>
      </c>
      <c r="F163">
        <v>95</v>
      </c>
      <c r="G163">
        <v>0</v>
      </c>
      <c r="H163" t="s">
        <v>641</v>
      </c>
      <c r="I163" t="s">
        <v>27267</v>
      </c>
      <c r="J163" t="s">
        <v>724</v>
      </c>
      <c r="K163" t="s">
        <v>644</v>
      </c>
      <c r="L163" t="s">
        <v>645</v>
      </c>
      <c r="M163" t="s">
        <v>27268</v>
      </c>
      <c r="N163" t="s">
        <v>644</v>
      </c>
      <c r="O163" t="s">
        <v>732</v>
      </c>
      <c r="P163" t="s">
        <v>5</v>
      </c>
      <c r="Q163" t="s">
        <v>669</v>
      </c>
      <c r="R163" t="s">
        <v>645</v>
      </c>
      <c r="S163" t="s">
        <v>27269</v>
      </c>
      <c r="T163" t="s">
        <v>27268</v>
      </c>
    </row>
    <row r="164" spans="1:20" x14ac:dyDescent="0.25">
      <c r="A164" t="s">
        <v>241</v>
      </c>
      <c r="B164" t="s">
        <v>247</v>
      </c>
      <c r="C164">
        <v>139</v>
      </c>
      <c r="D164">
        <v>1</v>
      </c>
      <c r="E164" t="s">
        <v>27270</v>
      </c>
      <c r="F164">
        <v>180</v>
      </c>
      <c r="G164">
        <v>0</v>
      </c>
      <c r="H164" t="s">
        <v>641</v>
      </c>
      <c r="I164" t="s">
        <v>27271</v>
      </c>
      <c r="J164" t="s">
        <v>708</v>
      </c>
      <c r="K164" t="s">
        <v>644</v>
      </c>
      <c r="L164" t="s">
        <v>645</v>
      </c>
      <c r="M164" t="s">
        <v>27272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27273</v>
      </c>
      <c r="T164" t="s">
        <v>27272</v>
      </c>
    </row>
    <row r="165" spans="1:20" x14ac:dyDescent="0.25">
      <c r="A165" t="s">
        <v>601</v>
      </c>
      <c r="B165" t="s">
        <v>602</v>
      </c>
      <c r="C165">
        <v>139</v>
      </c>
      <c r="D165">
        <v>1</v>
      </c>
      <c r="E165" t="s">
        <v>27270</v>
      </c>
      <c r="F165">
        <v>180</v>
      </c>
      <c r="G165">
        <v>0</v>
      </c>
      <c r="H165" t="s">
        <v>641</v>
      </c>
      <c r="I165" t="s">
        <v>27271</v>
      </c>
      <c r="J165" t="s">
        <v>708</v>
      </c>
      <c r="K165" t="s">
        <v>644</v>
      </c>
      <c r="L165" t="s">
        <v>645</v>
      </c>
      <c r="M165" t="s">
        <v>27272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27273</v>
      </c>
      <c r="T165" t="s">
        <v>27272</v>
      </c>
    </row>
    <row r="166" spans="1:20" x14ac:dyDescent="0.25">
      <c r="A166" t="s">
        <v>240</v>
      </c>
      <c r="B166" t="s">
        <v>246</v>
      </c>
      <c r="C166">
        <v>139</v>
      </c>
      <c r="D166">
        <v>2</v>
      </c>
      <c r="E166" t="s">
        <v>27274</v>
      </c>
      <c r="F166">
        <v>217.98</v>
      </c>
      <c r="G166">
        <v>0</v>
      </c>
      <c r="H166" t="s">
        <v>641</v>
      </c>
      <c r="I166" t="s">
        <v>11059</v>
      </c>
      <c r="J166" t="s">
        <v>666</v>
      </c>
      <c r="K166" t="s">
        <v>644</v>
      </c>
      <c r="L166" t="s">
        <v>645</v>
      </c>
      <c r="M166" t="s">
        <v>27275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27276</v>
      </c>
      <c r="T166" t="s">
        <v>27275</v>
      </c>
    </row>
    <row r="167" spans="1:20" x14ac:dyDescent="0.25">
      <c r="A167" t="s">
        <v>601</v>
      </c>
      <c r="B167" t="s">
        <v>602</v>
      </c>
      <c r="C167">
        <v>139</v>
      </c>
      <c r="D167">
        <v>1</v>
      </c>
      <c r="E167" t="s">
        <v>27277</v>
      </c>
      <c r="F167">
        <v>90</v>
      </c>
      <c r="G167">
        <v>0</v>
      </c>
      <c r="H167" t="s">
        <v>641</v>
      </c>
      <c r="I167" t="s">
        <v>27278</v>
      </c>
      <c r="J167" t="s">
        <v>1998</v>
      </c>
      <c r="K167" t="s">
        <v>644</v>
      </c>
      <c r="L167" t="s">
        <v>645</v>
      </c>
      <c r="M167" t="s">
        <v>27275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27279</v>
      </c>
      <c r="T167" t="s">
        <v>27275</v>
      </c>
    </row>
    <row r="168" spans="1:20" x14ac:dyDescent="0.25">
      <c r="A168" t="s">
        <v>147</v>
      </c>
      <c r="B168" t="s">
        <v>148</v>
      </c>
      <c r="C168">
        <v>65</v>
      </c>
      <c r="D168">
        <v>1</v>
      </c>
      <c r="E168" t="s">
        <v>27280</v>
      </c>
      <c r="F168">
        <v>35</v>
      </c>
      <c r="G168">
        <v>0</v>
      </c>
      <c r="H168" t="s">
        <v>641</v>
      </c>
      <c r="I168" t="s">
        <v>27281</v>
      </c>
      <c r="J168" t="s">
        <v>1422</v>
      </c>
      <c r="K168" t="s">
        <v>644</v>
      </c>
      <c r="L168" t="s">
        <v>645</v>
      </c>
      <c r="M168" t="s">
        <v>27282</v>
      </c>
      <c r="N168" t="s">
        <v>644</v>
      </c>
      <c r="O168" t="s">
        <v>668</v>
      </c>
      <c r="P168" t="s">
        <v>5</v>
      </c>
      <c r="Q168" t="s">
        <v>669</v>
      </c>
      <c r="R168" t="s">
        <v>27283</v>
      </c>
      <c r="S168" t="s">
        <v>27284</v>
      </c>
      <c r="T168" t="s">
        <v>27285</v>
      </c>
    </row>
    <row r="169" spans="1:20" x14ac:dyDescent="0.25">
      <c r="A169" t="s">
        <v>147</v>
      </c>
      <c r="B169" t="s">
        <v>148</v>
      </c>
      <c r="C169">
        <v>65</v>
      </c>
      <c r="D169">
        <v>1</v>
      </c>
      <c r="E169" t="s">
        <v>27286</v>
      </c>
      <c r="F169">
        <v>35</v>
      </c>
      <c r="G169">
        <v>0</v>
      </c>
      <c r="H169" t="s">
        <v>641</v>
      </c>
      <c r="I169" t="s">
        <v>27287</v>
      </c>
      <c r="J169" t="s">
        <v>694</v>
      </c>
      <c r="K169" t="s">
        <v>644</v>
      </c>
      <c r="L169" t="s">
        <v>645</v>
      </c>
      <c r="M169" t="s">
        <v>27288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27289</v>
      </c>
      <c r="T169" t="s">
        <v>27288</v>
      </c>
    </row>
    <row r="170" spans="1:20" x14ac:dyDescent="0.25">
      <c r="A170" t="s">
        <v>147</v>
      </c>
      <c r="B170" t="s">
        <v>148</v>
      </c>
      <c r="C170">
        <v>65</v>
      </c>
      <c r="D170">
        <v>3</v>
      </c>
      <c r="E170" t="s">
        <v>27290</v>
      </c>
      <c r="F170">
        <v>105</v>
      </c>
      <c r="G170">
        <v>0</v>
      </c>
      <c r="H170" t="s">
        <v>641</v>
      </c>
      <c r="I170" t="s">
        <v>27291</v>
      </c>
      <c r="J170" t="s">
        <v>1962</v>
      </c>
      <c r="K170" t="s">
        <v>644</v>
      </c>
      <c r="L170" t="s">
        <v>645</v>
      </c>
      <c r="M170" t="s">
        <v>27288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27292</v>
      </c>
      <c r="T170" t="s">
        <v>27288</v>
      </c>
    </row>
    <row r="171" spans="1:20" x14ac:dyDescent="0.25">
      <c r="A171" t="s">
        <v>147</v>
      </c>
      <c r="B171" t="s">
        <v>148</v>
      </c>
      <c r="C171">
        <v>65</v>
      </c>
      <c r="D171">
        <v>1</v>
      </c>
      <c r="E171" t="s">
        <v>27293</v>
      </c>
      <c r="F171">
        <v>35</v>
      </c>
      <c r="G171">
        <v>0</v>
      </c>
      <c r="H171" t="s">
        <v>641</v>
      </c>
      <c r="I171" t="s">
        <v>27294</v>
      </c>
      <c r="J171" t="s">
        <v>1549</v>
      </c>
      <c r="K171" t="s">
        <v>644</v>
      </c>
      <c r="L171" t="s">
        <v>645</v>
      </c>
      <c r="M171" t="s">
        <v>27288</v>
      </c>
      <c r="N171" t="s">
        <v>644</v>
      </c>
      <c r="O171" t="s">
        <v>647</v>
      </c>
      <c r="P171" t="s">
        <v>5</v>
      </c>
      <c r="Q171" t="s">
        <v>648</v>
      </c>
      <c r="R171" t="s">
        <v>27283</v>
      </c>
      <c r="S171" t="s">
        <v>27295</v>
      </c>
      <c r="T171" t="s">
        <v>27288</v>
      </c>
    </row>
    <row r="172" spans="1:20" x14ac:dyDescent="0.25">
      <c r="A172" t="s">
        <v>147</v>
      </c>
      <c r="B172" t="s">
        <v>148</v>
      </c>
      <c r="C172">
        <v>65</v>
      </c>
      <c r="D172">
        <v>3</v>
      </c>
      <c r="E172" t="s">
        <v>27296</v>
      </c>
      <c r="F172">
        <v>180</v>
      </c>
      <c r="G172">
        <v>0</v>
      </c>
      <c r="H172" t="s">
        <v>641</v>
      </c>
      <c r="I172" t="s">
        <v>27297</v>
      </c>
      <c r="J172" t="s">
        <v>1342</v>
      </c>
      <c r="K172" t="s">
        <v>644</v>
      </c>
      <c r="L172" t="s">
        <v>645</v>
      </c>
      <c r="M172" t="s">
        <v>27298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27299</v>
      </c>
      <c r="T172" t="s">
        <v>27298</v>
      </c>
    </row>
    <row r="173" spans="1:20" x14ac:dyDescent="0.25">
      <c r="A173" t="s">
        <v>101</v>
      </c>
      <c r="B173" t="s">
        <v>74</v>
      </c>
      <c r="C173">
        <v>120</v>
      </c>
      <c r="D173">
        <v>1</v>
      </c>
      <c r="E173" t="s">
        <v>27300</v>
      </c>
      <c r="F173">
        <v>79</v>
      </c>
      <c r="G173">
        <v>0</v>
      </c>
      <c r="H173" t="s">
        <v>641</v>
      </c>
      <c r="I173" t="s">
        <v>976</v>
      </c>
      <c r="J173" t="s">
        <v>690</v>
      </c>
      <c r="K173" t="s">
        <v>644</v>
      </c>
      <c r="L173" t="s">
        <v>645</v>
      </c>
      <c r="M173" t="s">
        <v>27301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27302</v>
      </c>
      <c r="T173" t="s">
        <v>27301</v>
      </c>
    </row>
    <row r="174" spans="1:20" x14ac:dyDescent="0.25">
      <c r="A174" t="s">
        <v>101</v>
      </c>
      <c r="B174" t="s">
        <v>74</v>
      </c>
      <c r="C174">
        <v>120</v>
      </c>
      <c r="D174">
        <v>1</v>
      </c>
      <c r="E174" t="s">
        <v>27303</v>
      </c>
      <c r="F174">
        <v>79</v>
      </c>
      <c r="G174">
        <v>0</v>
      </c>
      <c r="H174" t="s">
        <v>641</v>
      </c>
      <c r="I174" t="s">
        <v>27304</v>
      </c>
      <c r="J174" t="s">
        <v>796</v>
      </c>
      <c r="K174" t="s">
        <v>644</v>
      </c>
      <c r="L174" t="s">
        <v>645</v>
      </c>
      <c r="M174" t="s">
        <v>27301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27305</v>
      </c>
      <c r="T174" t="s">
        <v>27301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3</v>
      </c>
      <c r="E175" t="s">
        <v>27306</v>
      </c>
      <c r="F175">
        <v>100</v>
      </c>
      <c r="G175">
        <v>0</v>
      </c>
      <c r="H175" t="s">
        <v>641</v>
      </c>
      <c r="I175" t="s">
        <v>27307</v>
      </c>
      <c r="J175" t="s">
        <v>685</v>
      </c>
      <c r="K175" t="s">
        <v>644</v>
      </c>
      <c r="L175" t="s">
        <v>645</v>
      </c>
      <c r="M175" t="s">
        <v>27308</v>
      </c>
      <c r="N175" t="s">
        <v>644</v>
      </c>
      <c r="O175" t="s">
        <v>668</v>
      </c>
      <c r="P175" t="s">
        <v>5</v>
      </c>
      <c r="Q175" t="s">
        <v>669</v>
      </c>
      <c r="R175" t="s">
        <v>645</v>
      </c>
      <c r="S175" t="s">
        <v>27309</v>
      </c>
      <c r="T175" t="s">
        <v>27308</v>
      </c>
    </row>
    <row r="176" spans="1:20" x14ac:dyDescent="0.25">
      <c r="A176" t="s">
        <v>22</v>
      </c>
      <c r="B176" t="s">
        <v>27</v>
      </c>
      <c r="C176">
        <v>80</v>
      </c>
      <c r="D176">
        <v>1</v>
      </c>
      <c r="E176" t="s">
        <v>27310</v>
      </c>
      <c r="F176">
        <v>158</v>
      </c>
      <c r="G176">
        <v>0</v>
      </c>
      <c r="H176" t="s">
        <v>673</v>
      </c>
      <c r="I176" t="s">
        <v>12245</v>
      </c>
      <c r="J176" t="s">
        <v>27311</v>
      </c>
      <c r="K176" t="s">
        <v>27312</v>
      </c>
      <c r="L176" t="s">
        <v>7409</v>
      </c>
      <c r="M176" t="s">
        <v>27313</v>
      </c>
      <c r="N176" t="s">
        <v>644</v>
      </c>
      <c r="O176" t="s">
        <v>679</v>
      </c>
      <c r="P176" t="s">
        <v>26</v>
      </c>
      <c r="Q176" t="s">
        <v>680</v>
      </c>
      <c r="R176" t="s">
        <v>645</v>
      </c>
      <c r="S176" t="s">
        <v>27314</v>
      </c>
      <c r="T176" t="s">
        <v>27315</v>
      </c>
    </row>
    <row r="177" spans="1:20" x14ac:dyDescent="0.25">
      <c r="A177" t="s">
        <v>101</v>
      </c>
      <c r="B177" t="s">
        <v>74</v>
      </c>
      <c r="C177">
        <v>78</v>
      </c>
      <c r="D177">
        <v>1</v>
      </c>
      <c r="E177" t="s">
        <v>27310</v>
      </c>
      <c r="F177">
        <v>158</v>
      </c>
      <c r="G177">
        <v>0</v>
      </c>
      <c r="H177" t="s">
        <v>673</v>
      </c>
      <c r="I177" t="s">
        <v>12245</v>
      </c>
      <c r="J177" t="s">
        <v>27311</v>
      </c>
      <c r="K177" t="s">
        <v>27312</v>
      </c>
      <c r="L177" t="s">
        <v>7409</v>
      </c>
      <c r="M177" t="s">
        <v>27313</v>
      </c>
      <c r="N177" t="s">
        <v>644</v>
      </c>
      <c r="O177" t="s">
        <v>679</v>
      </c>
      <c r="P177" t="s">
        <v>26</v>
      </c>
      <c r="Q177" t="s">
        <v>680</v>
      </c>
      <c r="R177" t="s">
        <v>645</v>
      </c>
      <c r="S177" t="s">
        <v>27314</v>
      </c>
      <c r="T177" t="s">
        <v>27315</v>
      </c>
    </row>
    <row r="178" spans="1:20" x14ac:dyDescent="0.25">
      <c r="A178" t="s">
        <v>147</v>
      </c>
      <c r="B178" t="s">
        <v>148</v>
      </c>
      <c r="C178">
        <v>65</v>
      </c>
      <c r="D178">
        <v>2</v>
      </c>
      <c r="E178" t="s">
        <v>27316</v>
      </c>
      <c r="F178">
        <v>299</v>
      </c>
      <c r="G178">
        <v>0</v>
      </c>
      <c r="H178" t="s">
        <v>2006</v>
      </c>
      <c r="I178" t="s">
        <v>27317</v>
      </c>
      <c r="J178" t="s">
        <v>27318</v>
      </c>
      <c r="K178" t="s">
        <v>27319</v>
      </c>
      <c r="L178" t="s">
        <v>27320</v>
      </c>
      <c r="M178" t="s">
        <v>27321</v>
      </c>
      <c r="N178" t="s">
        <v>2012</v>
      </c>
      <c r="O178" t="s">
        <v>2013</v>
      </c>
      <c r="P178" t="s">
        <v>1891</v>
      </c>
      <c r="Q178" t="s">
        <v>1892</v>
      </c>
      <c r="R178" t="s">
        <v>645</v>
      </c>
      <c r="S178" t="s">
        <v>27322</v>
      </c>
      <c r="T178" t="s">
        <v>27323</v>
      </c>
    </row>
    <row r="179" spans="1:20" x14ac:dyDescent="0.25">
      <c r="A179" t="s">
        <v>101</v>
      </c>
      <c r="B179" t="s">
        <v>74</v>
      </c>
      <c r="C179">
        <v>100</v>
      </c>
      <c r="D179">
        <v>2</v>
      </c>
      <c r="E179" t="s">
        <v>27316</v>
      </c>
      <c r="F179">
        <v>299</v>
      </c>
      <c r="G179">
        <v>0</v>
      </c>
      <c r="H179" t="s">
        <v>2006</v>
      </c>
      <c r="I179" t="s">
        <v>27317</v>
      </c>
      <c r="J179" t="s">
        <v>27318</v>
      </c>
      <c r="K179" t="s">
        <v>27319</v>
      </c>
      <c r="L179" t="s">
        <v>27320</v>
      </c>
      <c r="M179" t="s">
        <v>27321</v>
      </c>
      <c r="N179" t="s">
        <v>2012</v>
      </c>
      <c r="O179" t="s">
        <v>2013</v>
      </c>
      <c r="P179" t="s">
        <v>1891</v>
      </c>
      <c r="Q179" t="s">
        <v>1892</v>
      </c>
      <c r="R179" t="s">
        <v>645</v>
      </c>
      <c r="S179" t="s">
        <v>27322</v>
      </c>
      <c r="T179" t="s">
        <v>27323</v>
      </c>
    </row>
    <row r="180" spans="1:20" x14ac:dyDescent="0.25">
      <c r="A180" t="s">
        <v>601</v>
      </c>
      <c r="B180" t="s">
        <v>602</v>
      </c>
      <c r="C180">
        <v>139</v>
      </c>
      <c r="D180">
        <v>1</v>
      </c>
      <c r="E180" t="s">
        <v>27324</v>
      </c>
      <c r="F180">
        <v>215</v>
      </c>
      <c r="G180">
        <v>0</v>
      </c>
      <c r="H180" t="s">
        <v>2006</v>
      </c>
      <c r="I180" t="s">
        <v>27325</v>
      </c>
      <c r="J180" t="s">
        <v>27326</v>
      </c>
      <c r="K180" t="s">
        <v>2824</v>
      </c>
      <c r="L180" t="s">
        <v>27327</v>
      </c>
      <c r="M180" t="s">
        <v>27328</v>
      </c>
      <c r="N180" t="s">
        <v>2012</v>
      </c>
      <c r="O180" t="s">
        <v>2013</v>
      </c>
      <c r="P180" t="s">
        <v>1891</v>
      </c>
      <c r="Q180" t="s">
        <v>1892</v>
      </c>
      <c r="R180" t="s">
        <v>645</v>
      </c>
      <c r="S180" t="s">
        <v>27329</v>
      </c>
      <c r="T180" t="s">
        <v>27328</v>
      </c>
    </row>
    <row r="181" spans="1:20" x14ac:dyDescent="0.25">
      <c r="A181" t="s">
        <v>239</v>
      </c>
      <c r="B181" t="s">
        <v>245</v>
      </c>
      <c r="C181">
        <v>139</v>
      </c>
      <c r="D181">
        <v>1</v>
      </c>
      <c r="E181" t="s">
        <v>27324</v>
      </c>
      <c r="F181">
        <v>215</v>
      </c>
      <c r="G181">
        <v>0</v>
      </c>
      <c r="H181" t="s">
        <v>2006</v>
      </c>
      <c r="I181" t="s">
        <v>27325</v>
      </c>
      <c r="J181" t="s">
        <v>27326</v>
      </c>
      <c r="K181" t="s">
        <v>2824</v>
      </c>
      <c r="L181" t="s">
        <v>27327</v>
      </c>
      <c r="M181" t="s">
        <v>27328</v>
      </c>
      <c r="N181" t="s">
        <v>2012</v>
      </c>
      <c r="O181" t="s">
        <v>2013</v>
      </c>
      <c r="P181" t="s">
        <v>1891</v>
      </c>
      <c r="Q181" t="s">
        <v>1892</v>
      </c>
      <c r="R181" t="s">
        <v>645</v>
      </c>
      <c r="S181" t="s">
        <v>27329</v>
      </c>
      <c r="T181" t="s">
        <v>27328</v>
      </c>
    </row>
    <row r="182" spans="1:20" x14ac:dyDescent="0.25">
      <c r="A182" t="s">
        <v>239</v>
      </c>
      <c r="B182" t="s">
        <v>245</v>
      </c>
      <c r="C182">
        <v>139</v>
      </c>
      <c r="D182">
        <v>1</v>
      </c>
      <c r="E182" t="s">
        <v>27330</v>
      </c>
      <c r="F182">
        <v>215</v>
      </c>
      <c r="G182">
        <v>0</v>
      </c>
      <c r="H182" t="s">
        <v>2006</v>
      </c>
      <c r="I182" t="s">
        <v>27331</v>
      </c>
      <c r="J182" t="s">
        <v>27332</v>
      </c>
      <c r="K182" t="s">
        <v>15404</v>
      </c>
      <c r="L182" t="s">
        <v>27333</v>
      </c>
      <c r="M182" t="s">
        <v>27334</v>
      </c>
      <c r="N182" t="s">
        <v>2012</v>
      </c>
      <c r="O182" t="s">
        <v>2013</v>
      </c>
      <c r="P182" t="s">
        <v>1891</v>
      </c>
      <c r="Q182" t="s">
        <v>1892</v>
      </c>
      <c r="R182" t="s">
        <v>645</v>
      </c>
      <c r="S182" t="s">
        <v>27335</v>
      </c>
      <c r="T182" t="s">
        <v>27334</v>
      </c>
    </row>
    <row r="183" spans="1:20" x14ac:dyDescent="0.25">
      <c r="A183" t="s">
        <v>240</v>
      </c>
      <c r="B183" t="s">
        <v>246</v>
      </c>
      <c r="C183">
        <v>139</v>
      </c>
      <c r="D183">
        <v>1</v>
      </c>
      <c r="E183" t="s">
        <v>27330</v>
      </c>
      <c r="F183">
        <v>215</v>
      </c>
      <c r="G183">
        <v>0</v>
      </c>
      <c r="H183" t="s">
        <v>2006</v>
      </c>
      <c r="I183" t="s">
        <v>27331</v>
      </c>
      <c r="J183" t="s">
        <v>27332</v>
      </c>
      <c r="K183" t="s">
        <v>15404</v>
      </c>
      <c r="L183" t="s">
        <v>27333</v>
      </c>
      <c r="M183" t="s">
        <v>27334</v>
      </c>
      <c r="N183" t="s">
        <v>2012</v>
      </c>
      <c r="O183" t="s">
        <v>2013</v>
      </c>
      <c r="P183" t="s">
        <v>1891</v>
      </c>
      <c r="Q183" t="s">
        <v>1892</v>
      </c>
      <c r="R183" t="s">
        <v>645</v>
      </c>
      <c r="S183" t="s">
        <v>27335</v>
      </c>
      <c r="T183" t="s">
        <v>27334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27336</v>
      </c>
      <c r="F184">
        <v>200</v>
      </c>
      <c r="G184">
        <v>0</v>
      </c>
      <c r="H184" t="s">
        <v>641</v>
      </c>
      <c r="I184" t="s">
        <v>8629</v>
      </c>
      <c r="J184" t="s">
        <v>1375</v>
      </c>
      <c r="K184" t="s">
        <v>644</v>
      </c>
      <c r="L184" t="s">
        <v>645</v>
      </c>
      <c r="M184" t="s">
        <v>27337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27338</v>
      </c>
      <c r="T184" t="s">
        <v>27339</v>
      </c>
    </row>
    <row r="185" spans="1:20" x14ac:dyDescent="0.25">
      <c r="A185" t="s">
        <v>601</v>
      </c>
      <c r="B185" t="s">
        <v>602</v>
      </c>
      <c r="C185">
        <v>139</v>
      </c>
      <c r="D185">
        <v>1</v>
      </c>
      <c r="E185" t="s">
        <v>27340</v>
      </c>
      <c r="F185">
        <v>109</v>
      </c>
      <c r="G185">
        <v>0</v>
      </c>
      <c r="H185" t="s">
        <v>641</v>
      </c>
      <c r="I185" t="s">
        <v>27092</v>
      </c>
      <c r="J185" t="s">
        <v>685</v>
      </c>
      <c r="K185" t="s">
        <v>644</v>
      </c>
      <c r="L185" t="s">
        <v>645</v>
      </c>
      <c r="M185" t="s">
        <v>27341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27342</v>
      </c>
      <c r="T185" t="s">
        <v>27341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27343</v>
      </c>
      <c r="F186">
        <v>100</v>
      </c>
      <c r="G186">
        <v>0</v>
      </c>
      <c r="H186" t="s">
        <v>641</v>
      </c>
      <c r="I186" t="s">
        <v>27344</v>
      </c>
      <c r="J186" t="s">
        <v>1342</v>
      </c>
      <c r="K186" t="s">
        <v>644</v>
      </c>
      <c r="L186" t="s">
        <v>645</v>
      </c>
      <c r="M186" t="s">
        <v>27345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27346</v>
      </c>
      <c r="T186" t="s">
        <v>27345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27347</v>
      </c>
      <c r="F187">
        <v>100</v>
      </c>
      <c r="G187">
        <v>0</v>
      </c>
      <c r="H187" t="s">
        <v>641</v>
      </c>
      <c r="I187" t="s">
        <v>27348</v>
      </c>
      <c r="J187" t="s">
        <v>685</v>
      </c>
      <c r="K187" t="s">
        <v>644</v>
      </c>
      <c r="L187" t="s">
        <v>645</v>
      </c>
      <c r="M187" t="s">
        <v>27349</v>
      </c>
      <c r="N187" t="s">
        <v>644</v>
      </c>
      <c r="O187" t="s">
        <v>668</v>
      </c>
      <c r="P187" t="s">
        <v>5</v>
      </c>
      <c r="Q187" t="s">
        <v>669</v>
      </c>
      <c r="R187" t="s">
        <v>645</v>
      </c>
      <c r="S187" t="s">
        <v>27350</v>
      </c>
      <c r="T187" t="s">
        <v>27349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27351</v>
      </c>
      <c r="F188">
        <v>100</v>
      </c>
      <c r="G188">
        <v>0</v>
      </c>
      <c r="H188" t="s">
        <v>641</v>
      </c>
      <c r="I188" t="s">
        <v>27352</v>
      </c>
      <c r="J188" t="s">
        <v>1520</v>
      </c>
      <c r="K188" t="s">
        <v>644</v>
      </c>
      <c r="L188" t="s">
        <v>645</v>
      </c>
      <c r="M188" t="s">
        <v>27353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27354</v>
      </c>
      <c r="T188" t="s">
        <v>27353</v>
      </c>
    </row>
    <row r="189" spans="1:20" x14ac:dyDescent="0.25">
      <c r="A189" t="s">
        <v>601</v>
      </c>
      <c r="B189" t="s">
        <v>602</v>
      </c>
      <c r="C189">
        <v>139</v>
      </c>
      <c r="D189">
        <v>1</v>
      </c>
      <c r="E189" t="s">
        <v>27355</v>
      </c>
      <c r="F189">
        <v>117.99</v>
      </c>
      <c r="G189">
        <v>9</v>
      </c>
      <c r="H189" t="s">
        <v>641</v>
      </c>
      <c r="I189" t="s">
        <v>27356</v>
      </c>
      <c r="J189" t="s">
        <v>900</v>
      </c>
      <c r="K189" t="s">
        <v>644</v>
      </c>
      <c r="L189" t="s">
        <v>645</v>
      </c>
      <c r="M189" t="s">
        <v>27357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27358</v>
      </c>
      <c r="T189" t="s">
        <v>27357</v>
      </c>
    </row>
    <row r="190" spans="1:20" x14ac:dyDescent="0.25">
      <c r="A190" t="s">
        <v>147</v>
      </c>
      <c r="B190" t="s">
        <v>148</v>
      </c>
      <c r="C190">
        <v>40</v>
      </c>
      <c r="D190">
        <v>10</v>
      </c>
      <c r="E190" t="s">
        <v>27359</v>
      </c>
      <c r="F190">
        <v>350</v>
      </c>
      <c r="G190">
        <v>0</v>
      </c>
      <c r="H190" t="s">
        <v>729</v>
      </c>
      <c r="I190" t="s">
        <v>27360</v>
      </c>
      <c r="J190" t="s">
        <v>652</v>
      </c>
      <c r="K190" t="s">
        <v>644</v>
      </c>
      <c r="L190" t="s">
        <v>645</v>
      </c>
      <c r="M190" t="s">
        <v>27361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27362</v>
      </c>
      <c r="T190" t="s">
        <v>27361</v>
      </c>
    </row>
    <row r="191" spans="1:20" x14ac:dyDescent="0.25">
      <c r="A191" t="s">
        <v>240</v>
      </c>
      <c r="B191" t="s">
        <v>246</v>
      </c>
      <c r="C191">
        <v>139</v>
      </c>
      <c r="D191">
        <v>2</v>
      </c>
      <c r="E191" t="s">
        <v>27363</v>
      </c>
      <c r="F191">
        <v>217.98</v>
      </c>
      <c r="G191">
        <v>0</v>
      </c>
      <c r="H191" t="s">
        <v>641</v>
      </c>
      <c r="I191" t="s">
        <v>25972</v>
      </c>
      <c r="J191" t="s">
        <v>685</v>
      </c>
      <c r="K191" t="s">
        <v>644</v>
      </c>
      <c r="L191" t="s">
        <v>645</v>
      </c>
      <c r="M191" t="s">
        <v>27364</v>
      </c>
      <c r="N191" t="s">
        <v>644</v>
      </c>
      <c r="O191" t="s">
        <v>668</v>
      </c>
      <c r="P191" t="s">
        <v>5</v>
      </c>
      <c r="Q191" t="s">
        <v>669</v>
      </c>
      <c r="R191" t="s">
        <v>645</v>
      </c>
      <c r="S191" t="s">
        <v>27365</v>
      </c>
      <c r="T191" t="s">
        <v>27364</v>
      </c>
    </row>
    <row r="192" spans="1:20" x14ac:dyDescent="0.25">
      <c r="A192" t="s">
        <v>147</v>
      </c>
      <c r="B192" t="s">
        <v>148</v>
      </c>
      <c r="C192">
        <v>50</v>
      </c>
      <c r="D192">
        <v>6</v>
      </c>
      <c r="E192" t="s">
        <v>27366</v>
      </c>
      <c r="F192">
        <v>200</v>
      </c>
      <c r="G192">
        <v>0</v>
      </c>
      <c r="H192" t="s">
        <v>641</v>
      </c>
      <c r="I192" t="s">
        <v>27367</v>
      </c>
      <c r="J192" t="s">
        <v>1126</v>
      </c>
      <c r="K192" t="s">
        <v>644</v>
      </c>
      <c r="L192" t="s">
        <v>645</v>
      </c>
      <c r="M192" t="s">
        <v>27368</v>
      </c>
      <c r="N192" t="s">
        <v>644</v>
      </c>
      <c r="O192" t="s">
        <v>668</v>
      </c>
      <c r="P192" t="s">
        <v>5</v>
      </c>
      <c r="Q192" t="s">
        <v>669</v>
      </c>
      <c r="R192" t="s">
        <v>645</v>
      </c>
      <c r="S192" t="s">
        <v>27369</v>
      </c>
      <c r="T192" t="s">
        <v>27370</v>
      </c>
    </row>
    <row r="193" spans="1:20" x14ac:dyDescent="0.25">
      <c r="A193" t="s">
        <v>22</v>
      </c>
      <c r="B193" t="s">
        <v>27</v>
      </c>
      <c r="C193">
        <v>66.333333333333329</v>
      </c>
      <c r="D193">
        <v>3</v>
      </c>
      <c r="E193" t="s">
        <v>27371</v>
      </c>
      <c r="F193">
        <v>220</v>
      </c>
      <c r="G193">
        <v>0</v>
      </c>
      <c r="H193" t="s">
        <v>729</v>
      </c>
      <c r="I193" t="s">
        <v>27372</v>
      </c>
      <c r="J193" t="s">
        <v>1549</v>
      </c>
      <c r="K193" t="s">
        <v>644</v>
      </c>
      <c r="L193" t="s">
        <v>645</v>
      </c>
      <c r="M193" t="s">
        <v>27373</v>
      </c>
      <c r="N193" t="s">
        <v>644</v>
      </c>
      <c r="O193" t="s">
        <v>668</v>
      </c>
      <c r="P193" t="s">
        <v>5</v>
      </c>
      <c r="Q193" t="s">
        <v>669</v>
      </c>
      <c r="R193" t="s">
        <v>645</v>
      </c>
      <c r="S193" t="s">
        <v>27374</v>
      </c>
      <c r="T193" t="s">
        <v>27375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27376</v>
      </c>
      <c r="F194">
        <v>200</v>
      </c>
      <c r="G194">
        <v>0</v>
      </c>
      <c r="H194" t="s">
        <v>641</v>
      </c>
      <c r="I194" t="s">
        <v>27377</v>
      </c>
      <c r="J194" t="s">
        <v>989</v>
      </c>
      <c r="K194" t="s">
        <v>644</v>
      </c>
      <c r="L194" t="s">
        <v>645</v>
      </c>
      <c r="M194" t="s">
        <v>27378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27379</v>
      </c>
      <c r="T194" t="s">
        <v>27380</v>
      </c>
    </row>
    <row r="195" spans="1:20" x14ac:dyDescent="0.25">
      <c r="A195" t="s">
        <v>239</v>
      </c>
      <c r="B195" t="s">
        <v>245</v>
      </c>
      <c r="C195">
        <v>139</v>
      </c>
      <c r="D195">
        <v>1</v>
      </c>
      <c r="E195" t="s">
        <v>27381</v>
      </c>
      <c r="F195">
        <v>108.99</v>
      </c>
      <c r="G195">
        <v>0</v>
      </c>
      <c r="H195" t="s">
        <v>641</v>
      </c>
      <c r="I195" t="s">
        <v>27382</v>
      </c>
      <c r="J195" t="s">
        <v>796</v>
      </c>
      <c r="K195" t="s">
        <v>644</v>
      </c>
      <c r="L195" t="s">
        <v>645</v>
      </c>
      <c r="M195" t="s">
        <v>27383</v>
      </c>
      <c r="N195" t="s">
        <v>644</v>
      </c>
      <c r="O195" t="s">
        <v>647</v>
      </c>
      <c r="P195" t="s">
        <v>5</v>
      </c>
      <c r="Q195" t="s">
        <v>648</v>
      </c>
      <c r="R195" t="s">
        <v>645</v>
      </c>
      <c r="S195" t="s">
        <v>27384</v>
      </c>
      <c r="T195" t="s">
        <v>27383</v>
      </c>
    </row>
    <row r="196" spans="1:20" x14ac:dyDescent="0.25">
      <c r="A196" t="s">
        <v>147</v>
      </c>
      <c r="B196" t="s">
        <v>148</v>
      </c>
      <c r="C196">
        <v>65</v>
      </c>
      <c r="D196">
        <v>9</v>
      </c>
      <c r="E196" t="s">
        <v>27385</v>
      </c>
      <c r="F196">
        <v>315</v>
      </c>
      <c r="G196">
        <v>0</v>
      </c>
      <c r="H196" t="s">
        <v>641</v>
      </c>
      <c r="I196" t="s">
        <v>7754</v>
      </c>
      <c r="J196" t="s">
        <v>7755</v>
      </c>
      <c r="K196" t="s">
        <v>644</v>
      </c>
      <c r="L196" t="s">
        <v>645</v>
      </c>
      <c r="M196" t="s">
        <v>27386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27387</v>
      </c>
      <c r="T196" t="s">
        <v>27386</v>
      </c>
    </row>
    <row r="197" spans="1:20" x14ac:dyDescent="0.25">
      <c r="A197" t="s">
        <v>147</v>
      </c>
      <c r="B197" t="s">
        <v>148</v>
      </c>
      <c r="C197">
        <v>50</v>
      </c>
      <c r="D197">
        <v>6</v>
      </c>
      <c r="E197" t="s">
        <v>27388</v>
      </c>
      <c r="F197">
        <v>229</v>
      </c>
      <c r="G197">
        <v>29</v>
      </c>
      <c r="H197" t="s">
        <v>641</v>
      </c>
      <c r="I197" t="s">
        <v>25633</v>
      </c>
      <c r="J197" t="s">
        <v>745</v>
      </c>
      <c r="K197" t="s">
        <v>644</v>
      </c>
      <c r="L197" t="s">
        <v>645</v>
      </c>
      <c r="M197" t="s">
        <v>27389</v>
      </c>
      <c r="N197" t="s">
        <v>644</v>
      </c>
      <c r="O197" t="s">
        <v>668</v>
      </c>
      <c r="P197" t="s">
        <v>5</v>
      </c>
      <c r="Q197" t="s">
        <v>669</v>
      </c>
      <c r="R197" t="s">
        <v>645</v>
      </c>
      <c r="S197" t="s">
        <v>27390</v>
      </c>
      <c r="T197" t="s">
        <v>27389</v>
      </c>
    </row>
    <row r="198" spans="1:20" x14ac:dyDescent="0.25">
      <c r="A198" t="s">
        <v>77</v>
      </c>
      <c r="B198" t="s">
        <v>78</v>
      </c>
      <c r="C198">
        <v>33.333333333333336</v>
      </c>
      <c r="D198">
        <v>3</v>
      </c>
      <c r="E198" t="s">
        <v>27391</v>
      </c>
      <c r="F198">
        <v>135</v>
      </c>
      <c r="G198">
        <v>0</v>
      </c>
      <c r="H198" t="s">
        <v>641</v>
      </c>
      <c r="I198" t="s">
        <v>27392</v>
      </c>
      <c r="J198" t="s">
        <v>2049</v>
      </c>
      <c r="K198" t="s">
        <v>644</v>
      </c>
      <c r="L198" t="s">
        <v>645</v>
      </c>
      <c r="M198" t="s">
        <v>27393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27394</v>
      </c>
      <c r="T198" t="s">
        <v>27393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27395</v>
      </c>
      <c r="F199">
        <v>100</v>
      </c>
      <c r="G199">
        <v>0</v>
      </c>
      <c r="H199" t="s">
        <v>641</v>
      </c>
      <c r="I199" t="s">
        <v>27396</v>
      </c>
      <c r="J199" t="s">
        <v>685</v>
      </c>
      <c r="K199" t="s">
        <v>644</v>
      </c>
      <c r="L199" t="s">
        <v>645</v>
      </c>
      <c r="M199" t="s">
        <v>27397</v>
      </c>
      <c r="N199" t="s">
        <v>644</v>
      </c>
      <c r="O199" t="s">
        <v>647</v>
      </c>
      <c r="P199" t="s">
        <v>5</v>
      </c>
      <c r="Q199" t="s">
        <v>648</v>
      </c>
      <c r="R199" t="s">
        <v>645</v>
      </c>
      <c r="S199" t="s">
        <v>27398</v>
      </c>
      <c r="T199" t="s">
        <v>27399</v>
      </c>
    </row>
    <row r="200" spans="1:20" x14ac:dyDescent="0.25">
      <c r="A200" t="s">
        <v>147</v>
      </c>
      <c r="B200" t="s">
        <v>148</v>
      </c>
      <c r="C200">
        <v>33.333333333333336</v>
      </c>
      <c r="D200">
        <v>3</v>
      </c>
      <c r="E200" t="s">
        <v>27400</v>
      </c>
      <c r="F200">
        <v>100</v>
      </c>
      <c r="G200">
        <v>0</v>
      </c>
      <c r="H200" t="s">
        <v>641</v>
      </c>
      <c r="I200" t="s">
        <v>27401</v>
      </c>
      <c r="J200" t="s">
        <v>685</v>
      </c>
      <c r="K200" t="s">
        <v>644</v>
      </c>
      <c r="L200" t="s">
        <v>645</v>
      </c>
      <c r="M200" t="s">
        <v>27402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27403</v>
      </c>
      <c r="T200" t="s">
        <v>27402</v>
      </c>
    </row>
    <row r="201" spans="1:20" x14ac:dyDescent="0.25">
      <c r="A201" t="s">
        <v>147</v>
      </c>
      <c r="B201" t="s">
        <v>148</v>
      </c>
      <c r="C201">
        <v>33.333333333333336</v>
      </c>
      <c r="D201">
        <v>3</v>
      </c>
      <c r="E201" t="s">
        <v>27404</v>
      </c>
      <c r="F201">
        <v>100</v>
      </c>
      <c r="G201">
        <v>0</v>
      </c>
      <c r="H201" t="s">
        <v>729</v>
      </c>
      <c r="I201" t="s">
        <v>27405</v>
      </c>
      <c r="J201" t="s">
        <v>685</v>
      </c>
      <c r="K201" t="s">
        <v>644</v>
      </c>
      <c r="L201" t="s">
        <v>645</v>
      </c>
      <c r="M201" t="s">
        <v>27406</v>
      </c>
      <c r="N201" t="s">
        <v>644</v>
      </c>
      <c r="O201" t="s">
        <v>668</v>
      </c>
      <c r="P201" t="s">
        <v>5</v>
      </c>
      <c r="Q201" t="s">
        <v>669</v>
      </c>
      <c r="R201" t="s">
        <v>645</v>
      </c>
      <c r="S201" t="s">
        <v>27407</v>
      </c>
      <c r="T201" t="s">
        <v>27408</v>
      </c>
    </row>
  </sheetData>
  <pageMargins left="0.25" right="0.25" top="0.75" bottom="0.75" header="0.3" footer="0.3"/>
  <pageSetup paperSize="9" scale="21" fitToHeight="0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8F6-CF18-4186-BBAD-818123AEEF7D}">
  <sheetPr>
    <tabColor rgb="FFFF6699"/>
    <pageSetUpPr fitToPage="1"/>
  </sheetPr>
  <dimension ref="A1:V279"/>
  <sheetViews>
    <sheetView zoomScale="70" zoomScaleNormal="70" workbookViewId="0">
      <pane xSplit="2" ySplit="1" topLeftCell="S14" activePane="bottomRight" state="frozen"/>
      <selection sqref="A1:XFD1048576"/>
      <selection pane="topRight" sqref="A1:XFD1048576"/>
      <selection pane="bottomLeft" sqref="A1:XFD1048576"/>
      <selection pane="bottomRight" activeCell="U248" sqref="U24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22</v>
      </c>
      <c r="B2" t="s">
        <v>27</v>
      </c>
      <c r="C2">
        <v>80</v>
      </c>
      <c r="D2">
        <v>1</v>
      </c>
      <c r="E2" t="s">
        <v>27409</v>
      </c>
      <c r="F2">
        <v>75</v>
      </c>
      <c r="G2">
        <v>0</v>
      </c>
      <c r="H2" t="s">
        <v>673</v>
      </c>
      <c r="I2" t="s">
        <v>12051</v>
      </c>
      <c r="J2" t="s">
        <v>27410</v>
      </c>
      <c r="K2" t="s">
        <v>3713</v>
      </c>
      <c r="L2" t="s">
        <v>27411</v>
      </c>
      <c r="M2" t="s">
        <v>27412</v>
      </c>
      <c r="N2" t="s">
        <v>644</v>
      </c>
      <c r="O2" t="s">
        <v>703</v>
      </c>
      <c r="P2" t="s">
        <v>26</v>
      </c>
      <c r="Q2" t="s">
        <v>680</v>
      </c>
      <c r="R2" t="s">
        <v>645</v>
      </c>
      <c r="S2" t="s">
        <v>27413</v>
      </c>
      <c r="T2" t="s">
        <v>27414</v>
      </c>
      <c r="U2" s="77" t="s">
        <v>147</v>
      </c>
      <c r="V2">
        <v>522</v>
      </c>
    </row>
    <row r="3" spans="1:22" x14ac:dyDescent="0.25">
      <c r="A3" t="s">
        <v>147</v>
      </c>
      <c r="B3" t="s">
        <v>148</v>
      </c>
      <c r="C3">
        <v>33.333333333333336</v>
      </c>
      <c r="D3">
        <v>3</v>
      </c>
      <c r="E3" t="s">
        <v>27415</v>
      </c>
      <c r="F3">
        <v>109</v>
      </c>
      <c r="G3">
        <v>9</v>
      </c>
      <c r="H3" t="s">
        <v>641</v>
      </c>
      <c r="I3" t="s">
        <v>27416</v>
      </c>
      <c r="J3" t="s">
        <v>771</v>
      </c>
      <c r="K3" t="s">
        <v>644</v>
      </c>
      <c r="L3" t="s">
        <v>645</v>
      </c>
      <c r="M3" t="s">
        <v>27417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27418</v>
      </c>
      <c r="T3" t="s">
        <v>27417</v>
      </c>
      <c r="U3" s="78" t="s">
        <v>148</v>
      </c>
      <c r="V3">
        <v>522</v>
      </c>
    </row>
    <row r="4" spans="1:22" x14ac:dyDescent="0.25">
      <c r="A4" t="s">
        <v>147</v>
      </c>
      <c r="B4" t="s">
        <v>148</v>
      </c>
      <c r="C4">
        <v>37.5</v>
      </c>
      <c r="D4">
        <v>4</v>
      </c>
      <c r="E4" t="s">
        <v>27419</v>
      </c>
      <c r="F4">
        <v>140</v>
      </c>
      <c r="G4">
        <v>0</v>
      </c>
      <c r="H4" t="s">
        <v>729</v>
      </c>
      <c r="I4" t="s">
        <v>14304</v>
      </c>
      <c r="J4" t="s">
        <v>1003</v>
      </c>
      <c r="K4" t="s">
        <v>644</v>
      </c>
      <c r="L4" t="s">
        <v>645</v>
      </c>
      <c r="M4" t="s">
        <v>27420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27421</v>
      </c>
      <c r="T4" t="s">
        <v>27420</v>
      </c>
      <c r="U4" s="77" t="s">
        <v>22</v>
      </c>
      <c r="V4">
        <v>77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27422</v>
      </c>
      <c r="F5">
        <v>100</v>
      </c>
      <c r="G5">
        <v>0</v>
      </c>
      <c r="H5" t="s">
        <v>729</v>
      </c>
      <c r="I5" t="s">
        <v>27423</v>
      </c>
      <c r="J5" t="s">
        <v>666</v>
      </c>
      <c r="K5" t="s">
        <v>644</v>
      </c>
      <c r="L5" t="s">
        <v>645</v>
      </c>
      <c r="M5" t="s">
        <v>27424</v>
      </c>
      <c r="N5" t="s">
        <v>644</v>
      </c>
      <c r="O5" t="s">
        <v>668</v>
      </c>
      <c r="P5" t="s">
        <v>5</v>
      </c>
      <c r="Q5" t="s">
        <v>669</v>
      </c>
      <c r="R5" t="s">
        <v>645</v>
      </c>
      <c r="S5" t="s">
        <v>27425</v>
      </c>
      <c r="T5" t="s">
        <v>27424</v>
      </c>
      <c r="U5" s="78" t="s">
        <v>28234</v>
      </c>
      <c r="V5">
        <v>1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27426</v>
      </c>
      <c r="F6">
        <v>129</v>
      </c>
      <c r="G6">
        <v>29</v>
      </c>
      <c r="H6" t="s">
        <v>729</v>
      </c>
      <c r="I6" t="s">
        <v>27427</v>
      </c>
      <c r="J6" t="s">
        <v>1184</v>
      </c>
      <c r="K6" t="s">
        <v>644</v>
      </c>
      <c r="L6" t="s">
        <v>645</v>
      </c>
      <c r="M6" t="s">
        <v>27428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27429</v>
      </c>
      <c r="T6" t="s">
        <v>27428</v>
      </c>
      <c r="U6" s="78" t="s">
        <v>213</v>
      </c>
      <c r="V6">
        <v>2</v>
      </c>
    </row>
    <row r="7" spans="1:22" x14ac:dyDescent="0.25">
      <c r="A7" t="s">
        <v>240</v>
      </c>
      <c r="B7" t="s">
        <v>246</v>
      </c>
      <c r="C7">
        <v>139</v>
      </c>
      <c r="D7">
        <v>1</v>
      </c>
      <c r="E7" t="s">
        <v>27430</v>
      </c>
      <c r="F7">
        <v>108.99</v>
      </c>
      <c r="G7">
        <v>0</v>
      </c>
      <c r="H7" t="s">
        <v>641</v>
      </c>
      <c r="I7" t="s">
        <v>25860</v>
      </c>
      <c r="J7" t="s">
        <v>771</v>
      </c>
      <c r="K7" t="s">
        <v>644</v>
      </c>
      <c r="L7" t="s">
        <v>645</v>
      </c>
      <c r="M7" t="s">
        <v>27431</v>
      </c>
      <c r="N7" t="s">
        <v>644</v>
      </c>
      <c r="O7" t="s">
        <v>668</v>
      </c>
      <c r="P7" t="s">
        <v>5</v>
      </c>
      <c r="Q7" t="s">
        <v>669</v>
      </c>
      <c r="R7" t="s">
        <v>645</v>
      </c>
      <c r="S7" t="s">
        <v>27432</v>
      </c>
      <c r="T7" t="s">
        <v>27431</v>
      </c>
      <c r="U7" s="78" t="s">
        <v>27</v>
      </c>
      <c r="V7">
        <v>74</v>
      </c>
    </row>
    <row r="8" spans="1:22" x14ac:dyDescent="0.25">
      <c r="A8" t="s">
        <v>147</v>
      </c>
      <c r="B8" t="s">
        <v>148</v>
      </c>
      <c r="C8">
        <v>65</v>
      </c>
      <c r="D8">
        <v>9</v>
      </c>
      <c r="E8" t="s">
        <v>27433</v>
      </c>
      <c r="F8">
        <v>315</v>
      </c>
      <c r="G8">
        <v>0</v>
      </c>
      <c r="H8" t="s">
        <v>641</v>
      </c>
      <c r="I8" t="s">
        <v>1046</v>
      </c>
      <c r="J8" t="s">
        <v>1072</v>
      </c>
      <c r="K8" t="s">
        <v>644</v>
      </c>
      <c r="L8" t="s">
        <v>645</v>
      </c>
      <c r="M8" t="s">
        <v>27434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27435</v>
      </c>
      <c r="T8" t="s">
        <v>27434</v>
      </c>
      <c r="U8" s="77" t="s">
        <v>18</v>
      </c>
      <c r="V8">
        <v>3</v>
      </c>
    </row>
    <row r="9" spans="1:22" x14ac:dyDescent="0.25">
      <c r="A9" t="s">
        <v>147</v>
      </c>
      <c r="B9" t="s">
        <v>148</v>
      </c>
      <c r="C9">
        <v>50</v>
      </c>
      <c r="D9">
        <v>12</v>
      </c>
      <c r="E9" t="s">
        <v>27436</v>
      </c>
      <c r="F9">
        <v>400</v>
      </c>
      <c r="G9">
        <v>0</v>
      </c>
      <c r="H9" t="s">
        <v>641</v>
      </c>
      <c r="I9" t="s">
        <v>2098</v>
      </c>
      <c r="J9" t="s">
        <v>666</v>
      </c>
      <c r="K9" t="s">
        <v>644</v>
      </c>
      <c r="L9" t="s">
        <v>645</v>
      </c>
      <c r="M9" t="s">
        <v>27437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27438</v>
      </c>
      <c r="T9" t="s">
        <v>27437</v>
      </c>
      <c r="U9" s="78" t="s">
        <v>19</v>
      </c>
      <c r="V9">
        <v>3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27439</v>
      </c>
      <c r="F10">
        <v>100</v>
      </c>
      <c r="G10">
        <v>0</v>
      </c>
      <c r="H10" t="s">
        <v>641</v>
      </c>
      <c r="I10" t="s">
        <v>27440</v>
      </c>
      <c r="J10" t="s">
        <v>1678</v>
      </c>
      <c r="K10" t="s">
        <v>644</v>
      </c>
      <c r="L10" t="s">
        <v>645</v>
      </c>
      <c r="M10" t="s">
        <v>27441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27442</v>
      </c>
      <c r="T10" t="s">
        <v>27441</v>
      </c>
      <c r="U10" s="77" t="s">
        <v>101</v>
      </c>
      <c r="V10">
        <v>32</v>
      </c>
    </row>
    <row r="11" spans="1:22" x14ac:dyDescent="0.25">
      <c r="A11" t="s">
        <v>147</v>
      </c>
      <c r="B11" t="s">
        <v>148</v>
      </c>
      <c r="C11">
        <v>33.333333333333336</v>
      </c>
      <c r="D11">
        <v>3</v>
      </c>
      <c r="E11" t="s">
        <v>27443</v>
      </c>
      <c r="F11">
        <v>100</v>
      </c>
      <c r="G11">
        <v>0</v>
      </c>
      <c r="H11" t="s">
        <v>729</v>
      </c>
      <c r="I11" t="s">
        <v>27423</v>
      </c>
      <c r="J11" t="s">
        <v>685</v>
      </c>
      <c r="K11" t="s">
        <v>644</v>
      </c>
      <c r="L11" t="s">
        <v>645</v>
      </c>
      <c r="M11" t="s">
        <v>27444</v>
      </c>
      <c r="N11" t="s">
        <v>644</v>
      </c>
      <c r="O11" t="s">
        <v>668</v>
      </c>
      <c r="P11" t="s">
        <v>5</v>
      </c>
      <c r="Q11" t="s">
        <v>669</v>
      </c>
      <c r="R11" t="s">
        <v>645</v>
      </c>
      <c r="S11" t="s">
        <v>27445</v>
      </c>
      <c r="T11" t="s">
        <v>27444</v>
      </c>
      <c r="U11" s="78" t="s">
        <v>74</v>
      </c>
      <c r="V11">
        <v>32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27446</v>
      </c>
      <c r="F12">
        <v>100</v>
      </c>
      <c r="G12">
        <v>0</v>
      </c>
      <c r="H12" t="s">
        <v>641</v>
      </c>
      <c r="I12" t="s">
        <v>27440</v>
      </c>
      <c r="J12" t="s">
        <v>1678</v>
      </c>
      <c r="K12" t="s">
        <v>644</v>
      </c>
      <c r="L12" t="s">
        <v>645</v>
      </c>
      <c r="M12" t="s">
        <v>27444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27447</v>
      </c>
      <c r="T12" t="s">
        <v>27444</v>
      </c>
      <c r="U12" s="77" t="s">
        <v>72</v>
      </c>
      <c r="V12">
        <v>7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27448</v>
      </c>
      <c r="F13">
        <v>100</v>
      </c>
      <c r="G13">
        <v>0</v>
      </c>
      <c r="H13" t="s">
        <v>729</v>
      </c>
      <c r="I13" t="s">
        <v>27449</v>
      </c>
      <c r="J13" t="s">
        <v>24190</v>
      </c>
      <c r="K13" t="s">
        <v>644</v>
      </c>
      <c r="L13" t="s">
        <v>645</v>
      </c>
      <c r="M13" t="s">
        <v>27450</v>
      </c>
      <c r="N13" t="s">
        <v>644</v>
      </c>
      <c r="O13" t="s">
        <v>668</v>
      </c>
      <c r="P13" t="s">
        <v>5</v>
      </c>
      <c r="Q13" t="s">
        <v>669</v>
      </c>
      <c r="R13" t="s">
        <v>645</v>
      </c>
      <c r="S13" t="s">
        <v>27451</v>
      </c>
      <c r="T13" t="s">
        <v>27450</v>
      </c>
      <c r="U13" s="78" t="s">
        <v>108</v>
      </c>
      <c r="V13">
        <v>5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27452</v>
      </c>
      <c r="F14">
        <v>100</v>
      </c>
      <c r="G14">
        <v>0</v>
      </c>
      <c r="H14" t="s">
        <v>641</v>
      </c>
      <c r="I14" t="s">
        <v>27453</v>
      </c>
      <c r="J14" t="s">
        <v>2049</v>
      </c>
      <c r="K14" t="s">
        <v>644</v>
      </c>
      <c r="L14" t="s">
        <v>645</v>
      </c>
      <c r="M14" t="s">
        <v>27454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27455</v>
      </c>
      <c r="T14" t="s">
        <v>27454</v>
      </c>
      <c r="U14" s="78" t="s">
        <v>3385</v>
      </c>
      <c r="V14">
        <v>2</v>
      </c>
    </row>
    <row r="15" spans="1:22" x14ac:dyDescent="0.25">
      <c r="A15" t="s">
        <v>22</v>
      </c>
      <c r="B15" t="s">
        <v>213</v>
      </c>
      <c r="C15">
        <v>55.7</v>
      </c>
      <c r="D15">
        <v>1</v>
      </c>
      <c r="E15" t="s">
        <v>27456</v>
      </c>
      <c r="F15">
        <v>62.7</v>
      </c>
      <c r="G15">
        <v>7</v>
      </c>
      <c r="H15" t="s">
        <v>805</v>
      </c>
      <c r="I15" t="s">
        <v>27457</v>
      </c>
      <c r="J15" t="s">
        <v>27458</v>
      </c>
      <c r="K15" t="s">
        <v>23445</v>
      </c>
      <c r="L15" t="s">
        <v>27459</v>
      </c>
      <c r="M15" t="s">
        <v>27460</v>
      </c>
      <c r="N15" t="s">
        <v>644</v>
      </c>
      <c r="O15" t="s">
        <v>811</v>
      </c>
      <c r="P15" t="s">
        <v>23</v>
      </c>
      <c r="Q15" t="s">
        <v>812</v>
      </c>
      <c r="R15" t="s">
        <v>645</v>
      </c>
      <c r="S15" t="s">
        <v>27461</v>
      </c>
      <c r="T15" t="s">
        <v>27460</v>
      </c>
      <c r="U15" s="77" t="s">
        <v>114</v>
      </c>
      <c r="V15">
        <v>1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27462</v>
      </c>
      <c r="F16">
        <v>100</v>
      </c>
      <c r="G16">
        <v>0</v>
      </c>
      <c r="H16" t="s">
        <v>641</v>
      </c>
      <c r="I16" t="s">
        <v>27463</v>
      </c>
      <c r="J16" t="s">
        <v>1099</v>
      </c>
      <c r="K16" t="s">
        <v>644</v>
      </c>
      <c r="L16" t="s">
        <v>645</v>
      </c>
      <c r="M16" t="s">
        <v>27464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27465</v>
      </c>
      <c r="T16" t="s">
        <v>27464</v>
      </c>
      <c r="U16" s="78" t="s">
        <v>115</v>
      </c>
      <c r="V16">
        <v>1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27466</v>
      </c>
      <c r="F17">
        <v>110</v>
      </c>
      <c r="G17">
        <v>10</v>
      </c>
      <c r="H17" t="s">
        <v>641</v>
      </c>
      <c r="I17" t="s">
        <v>27467</v>
      </c>
      <c r="J17" t="s">
        <v>981</v>
      </c>
      <c r="K17" t="s">
        <v>644</v>
      </c>
      <c r="L17" t="s">
        <v>645</v>
      </c>
      <c r="M17" t="s">
        <v>27468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27469</v>
      </c>
      <c r="T17" t="s">
        <v>27470</v>
      </c>
      <c r="U17" s="77" t="s">
        <v>112</v>
      </c>
      <c r="V17">
        <v>2</v>
      </c>
    </row>
    <row r="18" spans="1:22" x14ac:dyDescent="0.25">
      <c r="A18" t="s">
        <v>22</v>
      </c>
      <c r="B18" t="s">
        <v>27</v>
      </c>
      <c r="C18">
        <v>66.333333333333329</v>
      </c>
      <c r="D18">
        <v>6</v>
      </c>
      <c r="E18" t="s">
        <v>27471</v>
      </c>
      <c r="F18">
        <v>500</v>
      </c>
      <c r="G18">
        <v>0</v>
      </c>
      <c r="H18" t="s">
        <v>641</v>
      </c>
      <c r="I18" t="s">
        <v>27472</v>
      </c>
      <c r="J18" t="s">
        <v>694</v>
      </c>
      <c r="K18" t="s">
        <v>644</v>
      </c>
      <c r="L18" t="s">
        <v>645</v>
      </c>
      <c r="M18" t="s">
        <v>27473</v>
      </c>
      <c r="N18" t="s">
        <v>644</v>
      </c>
      <c r="O18" t="s">
        <v>668</v>
      </c>
      <c r="P18" t="s">
        <v>5</v>
      </c>
      <c r="Q18" t="s">
        <v>669</v>
      </c>
      <c r="R18" t="s">
        <v>645</v>
      </c>
      <c r="S18" t="s">
        <v>27474</v>
      </c>
      <c r="T18" t="s">
        <v>27470</v>
      </c>
      <c r="U18" s="78" t="s">
        <v>113</v>
      </c>
      <c r="V18">
        <v>2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6</v>
      </c>
      <c r="E19" t="s">
        <v>27475</v>
      </c>
      <c r="F19">
        <v>200</v>
      </c>
      <c r="G19">
        <v>0</v>
      </c>
      <c r="H19" t="s">
        <v>729</v>
      </c>
      <c r="I19" t="s">
        <v>27476</v>
      </c>
      <c r="J19" t="s">
        <v>1668</v>
      </c>
      <c r="K19" t="s">
        <v>644</v>
      </c>
      <c r="L19" t="s">
        <v>645</v>
      </c>
      <c r="M19" t="s">
        <v>27473</v>
      </c>
      <c r="N19" t="s">
        <v>644</v>
      </c>
      <c r="O19" t="s">
        <v>668</v>
      </c>
      <c r="P19" t="s">
        <v>5</v>
      </c>
      <c r="Q19" t="s">
        <v>669</v>
      </c>
      <c r="R19" t="s">
        <v>645</v>
      </c>
      <c r="S19" t="s">
        <v>27477</v>
      </c>
      <c r="T19" t="s">
        <v>27468</v>
      </c>
      <c r="U19" s="77" t="s">
        <v>12</v>
      </c>
      <c r="V19">
        <v>7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27478</v>
      </c>
      <c r="F20">
        <v>100</v>
      </c>
      <c r="G20">
        <v>0</v>
      </c>
      <c r="H20" t="s">
        <v>641</v>
      </c>
      <c r="I20" t="s">
        <v>27479</v>
      </c>
      <c r="J20" t="s">
        <v>694</v>
      </c>
      <c r="K20" t="s">
        <v>644</v>
      </c>
      <c r="L20" t="s">
        <v>645</v>
      </c>
      <c r="M20" t="s">
        <v>27480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27481</v>
      </c>
      <c r="T20" t="s">
        <v>27482</v>
      </c>
      <c r="U20" s="78" t="s">
        <v>13</v>
      </c>
      <c r="V20">
        <v>7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27483</v>
      </c>
      <c r="F21">
        <v>100</v>
      </c>
      <c r="G21">
        <v>0</v>
      </c>
      <c r="H21" t="s">
        <v>641</v>
      </c>
      <c r="I21" t="s">
        <v>27484</v>
      </c>
      <c r="J21" t="s">
        <v>685</v>
      </c>
      <c r="K21" t="s">
        <v>644</v>
      </c>
      <c r="L21" t="s">
        <v>645</v>
      </c>
      <c r="M21" t="s">
        <v>27485</v>
      </c>
      <c r="N21" t="s">
        <v>644</v>
      </c>
      <c r="O21" t="s">
        <v>668</v>
      </c>
      <c r="P21" t="s">
        <v>5</v>
      </c>
      <c r="Q21" t="s">
        <v>669</v>
      </c>
      <c r="R21" t="s">
        <v>645</v>
      </c>
      <c r="S21" t="s">
        <v>27486</v>
      </c>
      <c r="T21" t="s">
        <v>27487</v>
      </c>
      <c r="U21" s="77" t="s">
        <v>14</v>
      </c>
      <c r="V21">
        <v>2</v>
      </c>
    </row>
    <row r="22" spans="1:22" x14ac:dyDescent="0.25">
      <c r="A22" t="s">
        <v>241</v>
      </c>
      <c r="B22" t="s">
        <v>247</v>
      </c>
      <c r="C22">
        <v>139</v>
      </c>
      <c r="D22">
        <v>1</v>
      </c>
      <c r="E22" t="s">
        <v>27488</v>
      </c>
      <c r="F22">
        <v>218</v>
      </c>
      <c r="G22">
        <v>0</v>
      </c>
      <c r="H22" t="s">
        <v>641</v>
      </c>
      <c r="I22" t="s">
        <v>27489</v>
      </c>
      <c r="J22" t="s">
        <v>694</v>
      </c>
      <c r="K22" t="s">
        <v>644</v>
      </c>
      <c r="L22" t="s">
        <v>645</v>
      </c>
      <c r="M22" t="s">
        <v>27490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27491</v>
      </c>
      <c r="T22" t="s">
        <v>27487</v>
      </c>
      <c r="U22" s="78" t="s">
        <v>15</v>
      </c>
      <c r="V22">
        <v>2</v>
      </c>
    </row>
    <row r="23" spans="1:22" x14ac:dyDescent="0.25">
      <c r="A23" t="s">
        <v>239</v>
      </c>
      <c r="B23" t="s">
        <v>245</v>
      </c>
      <c r="C23">
        <v>139</v>
      </c>
      <c r="D23">
        <v>1</v>
      </c>
      <c r="E23" t="s">
        <v>27488</v>
      </c>
      <c r="F23">
        <v>218</v>
      </c>
      <c r="G23">
        <v>0</v>
      </c>
      <c r="H23" t="s">
        <v>641</v>
      </c>
      <c r="I23" t="s">
        <v>27489</v>
      </c>
      <c r="J23" t="s">
        <v>694</v>
      </c>
      <c r="K23" t="s">
        <v>644</v>
      </c>
      <c r="L23" t="s">
        <v>645</v>
      </c>
      <c r="M23" t="s">
        <v>27490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27491</v>
      </c>
      <c r="T23" t="s">
        <v>27487</v>
      </c>
      <c r="U23" s="77" t="s">
        <v>110</v>
      </c>
      <c r="V23">
        <v>2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27492</v>
      </c>
      <c r="F24">
        <v>100</v>
      </c>
      <c r="G24">
        <v>0</v>
      </c>
      <c r="H24" t="s">
        <v>641</v>
      </c>
      <c r="I24" t="s">
        <v>27493</v>
      </c>
      <c r="J24" t="s">
        <v>685</v>
      </c>
      <c r="K24" t="s">
        <v>644</v>
      </c>
      <c r="L24" t="s">
        <v>645</v>
      </c>
      <c r="M24" t="s">
        <v>27494</v>
      </c>
      <c r="N24" t="s">
        <v>644</v>
      </c>
      <c r="O24" t="s">
        <v>668</v>
      </c>
      <c r="P24" t="s">
        <v>5</v>
      </c>
      <c r="Q24" t="s">
        <v>669</v>
      </c>
      <c r="R24" t="s">
        <v>645</v>
      </c>
      <c r="S24" t="s">
        <v>27495</v>
      </c>
      <c r="T24" t="s">
        <v>27496</v>
      </c>
      <c r="U24" s="78" t="s">
        <v>111</v>
      </c>
      <c r="V24">
        <v>2</v>
      </c>
    </row>
    <row r="25" spans="1:22" x14ac:dyDescent="0.25">
      <c r="A25" t="s">
        <v>72</v>
      </c>
      <c r="B25" t="s">
        <v>108</v>
      </c>
      <c r="C25">
        <v>66</v>
      </c>
      <c r="D25">
        <v>1</v>
      </c>
      <c r="E25" t="s">
        <v>27497</v>
      </c>
      <c r="F25">
        <v>240</v>
      </c>
      <c r="G25">
        <v>0</v>
      </c>
      <c r="H25" t="s">
        <v>673</v>
      </c>
      <c r="I25" t="s">
        <v>13380</v>
      </c>
      <c r="J25" t="s">
        <v>27498</v>
      </c>
      <c r="K25" t="s">
        <v>1972</v>
      </c>
      <c r="L25" t="s">
        <v>26652</v>
      </c>
      <c r="M25" t="s">
        <v>27499</v>
      </c>
      <c r="N25" t="s">
        <v>644</v>
      </c>
      <c r="O25" t="s">
        <v>679</v>
      </c>
      <c r="P25" t="s">
        <v>26</v>
      </c>
      <c r="Q25" t="s">
        <v>680</v>
      </c>
      <c r="R25" t="s">
        <v>645</v>
      </c>
      <c r="S25" t="s">
        <v>27500</v>
      </c>
      <c r="T25" t="s">
        <v>27499</v>
      </c>
      <c r="U25" s="77" t="s">
        <v>239</v>
      </c>
      <c r="V25">
        <v>21</v>
      </c>
    </row>
    <row r="26" spans="1:22" x14ac:dyDescent="0.25">
      <c r="A26" t="s">
        <v>101</v>
      </c>
      <c r="B26" t="s">
        <v>74</v>
      </c>
      <c r="C26">
        <v>66</v>
      </c>
      <c r="D26">
        <v>1</v>
      </c>
      <c r="E26" t="s">
        <v>27497</v>
      </c>
      <c r="F26">
        <v>240</v>
      </c>
      <c r="G26">
        <v>0</v>
      </c>
      <c r="H26" t="s">
        <v>673</v>
      </c>
      <c r="I26" t="s">
        <v>13380</v>
      </c>
      <c r="J26" t="s">
        <v>27498</v>
      </c>
      <c r="K26" t="s">
        <v>1972</v>
      </c>
      <c r="L26" t="s">
        <v>26652</v>
      </c>
      <c r="M26" t="s">
        <v>27499</v>
      </c>
      <c r="N26" t="s">
        <v>644</v>
      </c>
      <c r="O26" t="s">
        <v>679</v>
      </c>
      <c r="P26" t="s">
        <v>26</v>
      </c>
      <c r="Q26" t="s">
        <v>680</v>
      </c>
      <c r="R26" t="s">
        <v>645</v>
      </c>
      <c r="S26" t="s">
        <v>27500</v>
      </c>
      <c r="T26" t="s">
        <v>27499</v>
      </c>
      <c r="U26" s="78" t="s">
        <v>245</v>
      </c>
      <c r="V26">
        <v>20</v>
      </c>
    </row>
    <row r="27" spans="1:22" x14ac:dyDescent="0.25">
      <c r="A27" t="s">
        <v>22</v>
      </c>
      <c r="B27" t="s">
        <v>27</v>
      </c>
      <c r="C27">
        <v>67</v>
      </c>
      <c r="D27">
        <v>1</v>
      </c>
      <c r="E27" t="s">
        <v>27497</v>
      </c>
      <c r="F27">
        <v>240</v>
      </c>
      <c r="G27">
        <v>0</v>
      </c>
      <c r="H27" t="s">
        <v>673</v>
      </c>
      <c r="I27" t="s">
        <v>13380</v>
      </c>
      <c r="J27" t="s">
        <v>27498</v>
      </c>
      <c r="K27" t="s">
        <v>1972</v>
      </c>
      <c r="L27" t="s">
        <v>26652</v>
      </c>
      <c r="M27" t="s">
        <v>27499</v>
      </c>
      <c r="N27" t="s">
        <v>644</v>
      </c>
      <c r="O27" t="s">
        <v>679</v>
      </c>
      <c r="P27" t="s">
        <v>26</v>
      </c>
      <c r="Q27" t="s">
        <v>680</v>
      </c>
      <c r="R27" t="s">
        <v>645</v>
      </c>
      <c r="S27" t="s">
        <v>27500</v>
      </c>
      <c r="T27" t="s">
        <v>27499</v>
      </c>
      <c r="U27" s="78" t="s">
        <v>1870</v>
      </c>
      <c r="V27">
        <v>1</v>
      </c>
    </row>
    <row r="28" spans="1:22" x14ac:dyDescent="0.25">
      <c r="A28" t="s">
        <v>147</v>
      </c>
      <c r="B28" t="s">
        <v>148</v>
      </c>
      <c r="C28">
        <v>65</v>
      </c>
      <c r="D28">
        <v>9</v>
      </c>
      <c r="E28" t="s">
        <v>27501</v>
      </c>
      <c r="F28">
        <v>315</v>
      </c>
      <c r="G28">
        <v>0</v>
      </c>
      <c r="H28" t="s">
        <v>641</v>
      </c>
      <c r="I28" t="s">
        <v>20224</v>
      </c>
      <c r="J28" t="s">
        <v>1520</v>
      </c>
      <c r="K28" t="s">
        <v>644</v>
      </c>
      <c r="L28" t="s">
        <v>645</v>
      </c>
      <c r="M28" t="s">
        <v>27502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27503</v>
      </c>
      <c r="T28" t="s">
        <v>27504</v>
      </c>
      <c r="U28" s="77" t="s">
        <v>240</v>
      </c>
      <c r="V28">
        <v>21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27505</v>
      </c>
      <c r="F29">
        <v>200</v>
      </c>
      <c r="G29">
        <v>0</v>
      </c>
      <c r="H29" t="s">
        <v>641</v>
      </c>
      <c r="I29" t="s">
        <v>5728</v>
      </c>
      <c r="J29" t="s">
        <v>3093</v>
      </c>
      <c r="K29" t="s">
        <v>644</v>
      </c>
      <c r="L29" t="s">
        <v>645</v>
      </c>
      <c r="M29" t="s">
        <v>27506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27507</v>
      </c>
      <c r="T29" t="s">
        <v>27504</v>
      </c>
      <c r="U29" s="78" t="s">
        <v>246</v>
      </c>
      <c r="V29">
        <v>18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27508</v>
      </c>
      <c r="F30">
        <v>100</v>
      </c>
      <c r="G30">
        <v>0</v>
      </c>
      <c r="H30" t="s">
        <v>641</v>
      </c>
      <c r="I30" t="s">
        <v>27509</v>
      </c>
      <c r="J30" t="s">
        <v>834</v>
      </c>
      <c r="K30" t="s">
        <v>644</v>
      </c>
      <c r="L30" t="s">
        <v>645</v>
      </c>
      <c r="M30" t="s">
        <v>27510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27511</v>
      </c>
      <c r="T30" t="s">
        <v>27504</v>
      </c>
      <c r="U30" s="78" t="s">
        <v>1870</v>
      </c>
      <c r="V30">
        <v>3</v>
      </c>
    </row>
    <row r="31" spans="1:22" x14ac:dyDescent="0.25">
      <c r="A31" t="s">
        <v>241</v>
      </c>
      <c r="B31" t="s">
        <v>247</v>
      </c>
      <c r="C31">
        <v>139</v>
      </c>
      <c r="D31">
        <v>1</v>
      </c>
      <c r="E31" t="s">
        <v>27512</v>
      </c>
      <c r="F31">
        <v>217.98</v>
      </c>
      <c r="G31">
        <v>0</v>
      </c>
      <c r="H31" t="s">
        <v>641</v>
      </c>
      <c r="I31" t="s">
        <v>27513</v>
      </c>
      <c r="J31" t="s">
        <v>3088</v>
      </c>
      <c r="K31" t="s">
        <v>644</v>
      </c>
      <c r="L31" t="s">
        <v>645</v>
      </c>
      <c r="M31" t="s">
        <v>27514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27515</v>
      </c>
      <c r="T31" t="s">
        <v>27514</v>
      </c>
      <c r="U31" s="77" t="s">
        <v>241</v>
      </c>
      <c r="V31">
        <v>27</v>
      </c>
    </row>
    <row r="32" spans="1:22" x14ac:dyDescent="0.25">
      <c r="A32" t="s">
        <v>601</v>
      </c>
      <c r="B32" t="s">
        <v>602</v>
      </c>
      <c r="C32">
        <v>139</v>
      </c>
      <c r="D32">
        <v>1</v>
      </c>
      <c r="E32" t="s">
        <v>27512</v>
      </c>
      <c r="F32">
        <v>217.98</v>
      </c>
      <c r="G32">
        <v>0</v>
      </c>
      <c r="H32" t="s">
        <v>641</v>
      </c>
      <c r="I32" t="s">
        <v>27513</v>
      </c>
      <c r="J32" t="s">
        <v>3088</v>
      </c>
      <c r="K32" t="s">
        <v>644</v>
      </c>
      <c r="L32" t="s">
        <v>645</v>
      </c>
      <c r="M32" t="s">
        <v>27514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27515</v>
      </c>
      <c r="T32" t="s">
        <v>27514</v>
      </c>
      <c r="U32" s="78" t="s">
        <v>247</v>
      </c>
      <c r="V32">
        <v>25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27516</v>
      </c>
      <c r="F33">
        <v>100</v>
      </c>
      <c r="G33">
        <v>0</v>
      </c>
      <c r="H33" t="s">
        <v>641</v>
      </c>
      <c r="I33" t="s">
        <v>27517</v>
      </c>
      <c r="J33" t="s">
        <v>685</v>
      </c>
      <c r="K33" t="s">
        <v>644</v>
      </c>
      <c r="L33" t="s">
        <v>645</v>
      </c>
      <c r="M33" t="s">
        <v>27518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27519</v>
      </c>
      <c r="T33" t="s">
        <v>27518</v>
      </c>
      <c r="U33" s="78" t="s">
        <v>1870</v>
      </c>
      <c r="V33">
        <v>2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27520</v>
      </c>
      <c r="F34">
        <v>200</v>
      </c>
      <c r="G34">
        <v>0</v>
      </c>
      <c r="H34" t="s">
        <v>641</v>
      </c>
      <c r="I34" t="s">
        <v>27521</v>
      </c>
      <c r="J34" t="s">
        <v>666</v>
      </c>
      <c r="K34" t="s">
        <v>644</v>
      </c>
      <c r="L34" t="s">
        <v>645</v>
      </c>
      <c r="M34" t="s">
        <v>27522</v>
      </c>
      <c r="N34" t="s">
        <v>644</v>
      </c>
      <c r="O34" t="s">
        <v>668</v>
      </c>
      <c r="P34" t="s">
        <v>5</v>
      </c>
      <c r="Q34" t="s">
        <v>669</v>
      </c>
      <c r="R34" t="s">
        <v>645</v>
      </c>
      <c r="S34" t="s">
        <v>27523</v>
      </c>
      <c r="T34" t="s">
        <v>27522</v>
      </c>
      <c r="U34" s="77" t="s">
        <v>601</v>
      </c>
      <c r="V34">
        <v>18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27524</v>
      </c>
      <c r="F35">
        <v>200</v>
      </c>
      <c r="G35">
        <v>0</v>
      </c>
      <c r="H35" t="s">
        <v>641</v>
      </c>
      <c r="I35" t="s">
        <v>27525</v>
      </c>
      <c r="J35" t="s">
        <v>1414</v>
      </c>
      <c r="K35" t="s">
        <v>644</v>
      </c>
      <c r="L35" t="s">
        <v>645</v>
      </c>
      <c r="M35" t="s">
        <v>27522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27526</v>
      </c>
      <c r="T35" t="s">
        <v>27522</v>
      </c>
      <c r="U35" s="78" t="s">
        <v>602</v>
      </c>
      <c r="V35">
        <v>14</v>
      </c>
    </row>
    <row r="36" spans="1:22" x14ac:dyDescent="0.25">
      <c r="A36" t="s">
        <v>147</v>
      </c>
      <c r="B36" t="s">
        <v>148</v>
      </c>
      <c r="C36">
        <v>50</v>
      </c>
      <c r="D36">
        <v>12</v>
      </c>
      <c r="E36" t="s">
        <v>27527</v>
      </c>
      <c r="F36">
        <v>400</v>
      </c>
      <c r="G36">
        <v>0</v>
      </c>
      <c r="H36" t="s">
        <v>641</v>
      </c>
      <c r="I36" t="s">
        <v>12362</v>
      </c>
      <c r="J36" t="s">
        <v>666</v>
      </c>
      <c r="K36" t="s">
        <v>644</v>
      </c>
      <c r="L36" t="s">
        <v>645</v>
      </c>
      <c r="M36" t="s">
        <v>27528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27529</v>
      </c>
      <c r="T36" t="s">
        <v>27528</v>
      </c>
      <c r="U36" s="78" t="s">
        <v>1870</v>
      </c>
      <c r="V36">
        <v>4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27530</v>
      </c>
      <c r="F37">
        <v>100</v>
      </c>
      <c r="G37">
        <v>0</v>
      </c>
      <c r="H37" t="s">
        <v>641</v>
      </c>
      <c r="I37" t="s">
        <v>27531</v>
      </c>
      <c r="J37" t="s">
        <v>900</v>
      </c>
      <c r="K37" t="s">
        <v>644</v>
      </c>
      <c r="L37" t="s">
        <v>645</v>
      </c>
      <c r="M37" t="s">
        <v>27532</v>
      </c>
      <c r="N37" t="s">
        <v>644</v>
      </c>
      <c r="O37" t="s">
        <v>668</v>
      </c>
      <c r="P37" t="s">
        <v>5</v>
      </c>
      <c r="Q37" t="s">
        <v>669</v>
      </c>
      <c r="R37" t="s">
        <v>645</v>
      </c>
      <c r="S37" t="s">
        <v>27533</v>
      </c>
      <c r="T37" t="s">
        <v>27534</v>
      </c>
      <c r="U37" s="77" t="s">
        <v>3</v>
      </c>
      <c r="V37">
        <v>3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27535</v>
      </c>
      <c r="F38">
        <v>100</v>
      </c>
      <c r="G38">
        <v>0</v>
      </c>
      <c r="H38" t="s">
        <v>641</v>
      </c>
      <c r="I38" t="s">
        <v>27536</v>
      </c>
      <c r="J38" t="s">
        <v>643</v>
      </c>
      <c r="K38" t="s">
        <v>644</v>
      </c>
      <c r="L38" t="s">
        <v>645</v>
      </c>
      <c r="M38" t="s">
        <v>27537</v>
      </c>
      <c r="N38" t="s">
        <v>644</v>
      </c>
      <c r="O38" t="s">
        <v>668</v>
      </c>
      <c r="P38" t="s">
        <v>5</v>
      </c>
      <c r="Q38" t="s">
        <v>669</v>
      </c>
      <c r="R38" t="s">
        <v>645</v>
      </c>
      <c r="S38" t="s">
        <v>27538</v>
      </c>
      <c r="T38" t="s">
        <v>27534</v>
      </c>
      <c r="U38" s="78" t="s">
        <v>4</v>
      </c>
      <c r="V38">
        <v>3</v>
      </c>
    </row>
    <row r="39" spans="1:22" x14ac:dyDescent="0.25">
      <c r="A39" t="s">
        <v>240</v>
      </c>
      <c r="B39" t="s">
        <v>246</v>
      </c>
      <c r="C39">
        <v>139</v>
      </c>
      <c r="D39">
        <v>1</v>
      </c>
      <c r="E39" t="s">
        <v>27539</v>
      </c>
      <c r="F39">
        <v>108.99</v>
      </c>
      <c r="G39">
        <v>0</v>
      </c>
      <c r="H39" t="s">
        <v>641</v>
      </c>
      <c r="I39" t="s">
        <v>27540</v>
      </c>
      <c r="J39" t="s">
        <v>690</v>
      </c>
      <c r="K39" t="s">
        <v>644</v>
      </c>
      <c r="L39" t="s">
        <v>645</v>
      </c>
      <c r="M39" t="s">
        <v>27541</v>
      </c>
      <c r="N39" t="s">
        <v>644</v>
      </c>
      <c r="O39" t="s">
        <v>726</v>
      </c>
      <c r="P39" t="s">
        <v>5</v>
      </c>
      <c r="Q39" t="s">
        <v>648</v>
      </c>
      <c r="R39" t="s">
        <v>645</v>
      </c>
      <c r="S39" t="s">
        <v>27542</v>
      </c>
      <c r="T39" t="s">
        <v>27541</v>
      </c>
      <c r="U39" s="77" t="s">
        <v>77</v>
      </c>
      <c r="V39">
        <v>10</v>
      </c>
    </row>
    <row r="40" spans="1:22" x14ac:dyDescent="0.25">
      <c r="A40" t="s">
        <v>22</v>
      </c>
      <c r="B40" t="s">
        <v>27</v>
      </c>
      <c r="C40">
        <v>66.333333333333329</v>
      </c>
      <c r="D40">
        <v>3</v>
      </c>
      <c r="E40" t="s">
        <v>27543</v>
      </c>
      <c r="F40">
        <v>320</v>
      </c>
      <c r="G40">
        <v>0</v>
      </c>
      <c r="H40" t="s">
        <v>729</v>
      </c>
      <c r="I40" t="s">
        <v>2681</v>
      </c>
      <c r="J40" t="s">
        <v>796</v>
      </c>
      <c r="K40" t="s">
        <v>644</v>
      </c>
      <c r="L40" t="s">
        <v>645</v>
      </c>
      <c r="M40" t="s">
        <v>27544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27545</v>
      </c>
      <c r="T40" t="s">
        <v>27544</v>
      </c>
      <c r="U40" s="78" t="s">
        <v>78</v>
      </c>
      <c r="V40">
        <v>10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27543</v>
      </c>
      <c r="F41">
        <v>320</v>
      </c>
      <c r="G41">
        <v>0</v>
      </c>
      <c r="H41" t="s">
        <v>729</v>
      </c>
      <c r="I41" t="s">
        <v>2681</v>
      </c>
      <c r="J41" t="s">
        <v>796</v>
      </c>
      <c r="K41" t="s">
        <v>644</v>
      </c>
      <c r="L41" t="s">
        <v>645</v>
      </c>
      <c r="M41" t="s">
        <v>27544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27545</v>
      </c>
      <c r="T41" t="s">
        <v>27544</v>
      </c>
      <c r="U41" s="77" t="s">
        <v>516</v>
      </c>
      <c r="V41">
        <v>1</v>
      </c>
    </row>
    <row r="42" spans="1:22" x14ac:dyDescent="0.25">
      <c r="A42" t="s">
        <v>241</v>
      </c>
      <c r="B42" t="s">
        <v>247</v>
      </c>
      <c r="C42">
        <v>139</v>
      </c>
      <c r="D42">
        <v>1</v>
      </c>
      <c r="E42" t="s">
        <v>27546</v>
      </c>
      <c r="F42">
        <v>108.99</v>
      </c>
      <c r="G42">
        <v>0</v>
      </c>
      <c r="H42" t="s">
        <v>641</v>
      </c>
      <c r="I42" t="s">
        <v>27547</v>
      </c>
      <c r="J42" t="s">
        <v>685</v>
      </c>
      <c r="K42" t="s">
        <v>644</v>
      </c>
      <c r="L42" t="s">
        <v>645</v>
      </c>
      <c r="M42" t="s">
        <v>27544</v>
      </c>
      <c r="N42" t="s">
        <v>644</v>
      </c>
      <c r="O42" t="s">
        <v>668</v>
      </c>
      <c r="P42" t="s">
        <v>5</v>
      </c>
      <c r="Q42" t="s">
        <v>669</v>
      </c>
      <c r="R42" t="s">
        <v>645</v>
      </c>
      <c r="S42" t="s">
        <v>27548</v>
      </c>
      <c r="T42" t="s">
        <v>27549</v>
      </c>
      <c r="U42" s="78" t="s">
        <v>120</v>
      </c>
      <c r="V42">
        <v>1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27550</v>
      </c>
      <c r="F43">
        <v>149</v>
      </c>
      <c r="G43">
        <v>0</v>
      </c>
      <c r="H43" t="s">
        <v>673</v>
      </c>
      <c r="I43" t="s">
        <v>25103</v>
      </c>
      <c r="J43" t="s">
        <v>27551</v>
      </c>
      <c r="K43" t="s">
        <v>27552</v>
      </c>
      <c r="L43" t="s">
        <v>23178</v>
      </c>
      <c r="M43" t="s">
        <v>27553</v>
      </c>
      <c r="N43" t="s">
        <v>644</v>
      </c>
      <c r="O43" t="s">
        <v>679</v>
      </c>
      <c r="P43" t="s">
        <v>26</v>
      </c>
      <c r="Q43" t="s">
        <v>680</v>
      </c>
      <c r="R43" t="s">
        <v>645</v>
      </c>
      <c r="S43" t="s">
        <v>27554</v>
      </c>
      <c r="T43" t="s">
        <v>27555</v>
      </c>
      <c r="U43" s="77" t="s">
        <v>4935</v>
      </c>
      <c r="V43">
        <v>756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27556</v>
      </c>
      <c r="F44">
        <v>118</v>
      </c>
      <c r="G44">
        <v>18</v>
      </c>
      <c r="H44" t="s">
        <v>641</v>
      </c>
      <c r="I44" t="s">
        <v>27557</v>
      </c>
      <c r="J44" t="s">
        <v>888</v>
      </c>
      <c r="K44" t="s">
        <v>644</v>
      </c>
      <c r="L44" t="s">
        <v>645</v>
      </c>
      <c r="M44" t="s">
        <v>27558</v>
      </c>
      <c r="N44" t="s">
        <v>644</v>
      </c>
      <c r="O44" t="s">
        <v>668</v>
      </c>
      <c r="P44" t="s">
        <v>5</v>
      </c>
      <c r="Q44" t="s">
        <v>669</v>
      </c>
      <c r="R44" t="s">
        <v>27559</v>
      </c>
      <c r="S44" t="s">
        <v>27560</v>
      </c>
      <c r="T44" t="s">
        <v>27558</v>
      </c>
    </row>
    <row r="45" spans="1:22" x14ac:dyDescent="0.25">
      <c r="A45" t="s">
        <v>601</v>
      </c>
      <c r="B45" t="s">
        <v>602</v>
      </c>
      <c r="C45">
        <v>139</v>
      </c>
      <c r="D45">
        <v>1</v>
      </c>
      <c r="E45" t="s">
        <v>27561</v>
      </c>
      <c r="F45">
        <v>326.99</v>
      </c>
      <c r="G45">
        <v>0</v>
      </c>
      <c r="H45" t="s">
        <v>641</v>
      </c>
      <c r="I45" t="s">
        <v>27562</v>
      </c>
      <c r="J45" t="s">
        <v>2058</v>
      </c>
      <c r="K45" t="s">
        <v>644</v>
      </c>
      <c r="L45" t="s">
        <v>645</v>
      </c>
      <c r="M45" t="s">
        <v>27563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27564</v>
      </c>
      <c r="T45" t="s">
        <v>27563</v>
      </c>
    </row>
    <row r="46" spans="1:22" x14ac:dyDescent="0.25">
      <c r="A46" t="s">
        <v>241</v>
      </c>
      <c r="B46" t="s">
        <v>247</v>
      </c>
      <c r="C46">
        <v>139</v>
      </c>
      <c r="D46">
        <v>1</v>
      </c>
      <c r="E46" t="s">
        <v>27561</v>
      </c>
      <c r="F46">
        <v>326.99</v>
      </c>
      <c r="G46">
        <v>0</v>
      </c>
      <c r="H46" t="s">
        <v>641</v>
      </c>
      <c r="I46" t="s">
        <v>27562</v>
      </c>
      <c r="J46" t="s">
        <v>2058</v>
      </c>
      <c r="K46" t="s">
        <v>644</v>
      </c>
      <c r="L46" t="s">
        <v>645</v>
      </c>
      <c r="M46" t="s">
        <v>27563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27564</v>
      </c>
      <c r="T46" t="s">
        <v>27563</v>
      </c>
    </row>
    <row r="47" spans="1:22" x14ac:dyDescent="0.25">
      <c r="A47" t="s">
        <v>240</v>
      </c>
      <c r="B47" t="s">
        <v>246</v>
      </c>
      <c r="C47">
        <v>139</v>
      </c>
      <c r="D47">
        <v>1</v>
      </c>
      <c r="E47" t="s">
        <v>27561</v>
      </c>
      <c r="F47">
        <v>326.99</v>
      </c>
      <c r="G47">
        <v>0</v>
      </c>
      <c r="H47" t="s">
        <v>641</v>
      </c>
      <c r="I47" t="s">
        <v>27562</v>
      </c>
      <c r="J47" t="s">
        <v>2058</v>
      </c>
      <c r="K47" t="s">
        <v>644</v>
      </c>
      <c r="L47" t="s">
        <v>645</v>
      </c>
      <c r="M47" t="s">
        <v>27563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27564</v>
      </c>
      <c r="T47" t="s">
        <v>27563</v>
      </c>
    </row>
    <row r="48" spans="1:22" x14ac:dyDescent="0.25">
      <c r="A48" t="s">
        <v>239</v>
      </c>
      <c r="B48" t="s">
        <v>245</v>
      </c>
      <c r="C48">
        <v>139</v>
      </c>
      <c r="D48">
        <v>1</v>
      </c>
      <c r="E48" t="s">
        <v>27561</v>
      </c>
      <c r="F48">
        <v>326.99</v>
      </c>
      <c r="G48">
        <v>0</v>
      </c>
      <c r="H48" t="s">
        <v>641</v>
      </c>
      <c r="I48" t="s">
        <v>27562</v>
      </c>
      <c r="J48" t="s">
        <v>2058</v>
      </c>
      <c r="K48" t="s">
        <v>644</v>
      </c>
      <c r="L48" t="s">
        <v>645</v>
      </c>
      <c r="M48" t="s">
        <v>27563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27564</v>
      </c>
      <c r="T48" t="s">
        <v>27563</v>
      </c>
    </row>
    <row r="49" spans="1:20" x14ac:dyDescent="0.25">
      <c r="A49" t="s">
        <v>22</v>
      </c>
      <c r="B49" t="s">
        <v>27</v>
      </c>
      <c r="C49">
        <v>66.333333333333329</v>
      </c>
      <c r="D49">
        <v>3</v>
      </c>
      <c r="E49" t="s">
        <v>27565</v>
      </c>
      <c r="F49">
        <v>220</v>
      </c>
      <c r="G49">
        <v>0</v>
      </c>
      <c r="H49" t="s">
        <v>729</v>
      </c>
      <c r="I49" t="s">
        <v>20287</v>
      </c>
      <c r="J49" t="s">
        <v>1414</v>
      </c>
      <c r="K49" t="s">
        <v>644</v>
      </c>
      <c r="L49" t="s">
        <v>645</v>
      </c>
      <c r="M49" t="s">
        <v>27566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27567</v>
      </c>
      <c r="T49" t="s">
        <v>27566</v>
      </c>
    </row>
    <row r="50" spans="1:20" x14ac:dyDescent="0.25">
      <c r="A50" t="s">
        <v>22</v>
      </c>
      <c r="B50" t="s">
        <v>213</v>
      </c>
      <c r="C50">
        <v>64</v>
      </c>
      <c r="D50">
        <v>1</v>
      </c>
      <c r="E50" t="s">
        <v>27568</v>
      </c>
      <c r="F50">
        <v>71</v>
      </c>
      <c r="G50">
        <v>7</v>
      </c>
      <c r="H50" t="s">
        <v>805</v>
      </c>
      <c r="I50" t="s">
        <v>27569</v>
      </c>
      <c r="J50" t="s">
        <v>27570</v>
      </c>
      <c r="K50" t="s">
        <v>27571</v>
      </c>
      <c r="L50" t="s">
        <v>27572</v>
      </c>
      <c r="M50" t="s">
        <v>27573</v>
      </c>
      <c r="N50" t="s">
        <v>644</v>
      </c>
      <c r="O50" t="s">
        <v>811</v>
      </c>
      <c r="P50" t="s">
        <v>23</v>
      </c>
      <c r="Q50" t="s">
        <v>812</v>
      </c>
      <c r="R50" t="s">
        <v>645</v>
      </c>
      <c r="S50" t="s">
        <v>27574</v>
      </c>
      <c r="T50" t="s">
        <v>27573</v>
      </c>
    </row>
    <row r="51" spans="1:20" x14ac:dyDescent="0.25">
      <c r="A51" t="s">
        <v>22</v>
      </c>
      <c r="B51" t="s">
        <v>27</v>
      </c>
      <c r="C51">
        <v>69.900000000000006</v>
      </c>
      <c r="D51">
        <v>10</v>
      </c>
      <c r="E51" t="s">
        <v>27575</v>
      </c>
      <c r="F51">
        <v>800</v>
      </c>
      <c r="G51">
        <v>0</v>
      </c>
      <c r="H51" t="s">
        <v>673</v>
      </c>
      <c r="I51" t="s">
        <v>27576</v>
      </c>
      <c r="J51" t="s">
        <v>27577</v>
      </c>
      <c r="K51" t="s">
        <v>27578</v>
      </c>
      <c r="L51" t="s">
        <v>15563</v>
      </c>
      <c r="M51" t="s">
        <v>27579</v>
      </c>
      <c r="N51" t="s">
        <v>644</v>
      </c>
      <c r="O51" t="s">
        <v>679</v>
      </c>
      <c r="P51" t="s">
        <v>26</v>
      </c>
      <c r="Q51" t="s">
        <v>680</v>
      </c>
      <c r="R51" t="s">
        <v>645</v>
      </c>
      <c r="S51" t="s">
        <v>27580</v>
      </c>
      <c r="T51" t="s">
        <v>27581</v>
      </c>
    </row>
    <row r="52" spans="1:20" x14ac:dyDescent="0.25">
      <c r="A52" t="s">
        <v>147</v>
      </c>
      <c r="B52" t="s">
        <v>148</v>
      </c>
      <c r="C52">
        <v>50</v>
      </c>
      <c r="D52">
        <v>6</v>
      </c>
      <c r="E52" t="s">
        <v>27582</v>
      </c>
      <c r="F52">
        <v>200</v>
      </c>
      <c r="G52">
        <v>0</v>
      </c>
      <c r="H52" t="s">
        <v>641</v>
      </c>
      <c r="I52" t="s">
        <v>27583</v>
      </c>
      <c r="J52" t="s">
        <v>864</v>
      </c>
      <c r="K52" t="s">
        <v>644</v>
      </c>
      <c r="L52" t="s">
        <v>645</v>
      </c>
      <c r="M52" t="s">
        <v>27584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27585</v>
      </c>
      <c r="T52" t="s">
        <v>27584</v>
      </c>
    </row>
    <row r="53" spans="1:20" x14ac:dyDescent="0.25">
      <c r="A53" t="s">
        <v>22</v>
      </c>
      <c r="B53" t="s">
        <v>27</v>
      </c>
      <c r="C53">
        <v>66.333333333333329</v>
      </c>
      <c r="D53">
        <v>3</v>
      </c>
      <c r="E53" t="s">
        <v>27586</v>
      </c>
      <c r="F53">
        <v>235</v>
      </c>
      <c r="G53">
        <v>0</v>
      </c>
      <c r="H53" t="s">
        <v>673</v>
      </c>
      <c r="I53" t="s">
        <v>7722</v>
      </c>
      <c r="J53" t="s">
        <v>27587</v>
      </c>
      <c r="K53" t="s">
        <v>27588</v>
      </c>
      <c r="L53" t="s">
        <v>5482</v>
      </c>
      <c r="M53" t="s">
        <v>27566</v>
      </c>
      <c r="N53" t="s">
        <v>644</v>
      </c>
      <c r="O53" t="s">
        <v>679</v>
      </c>
      <c r="P53" t="s">
        <v>26</v>
      </c>
      <c r="Q53" t="s">
        <v>680</v>
      </c>
      <c r="R53" t="s">
        <v>645</v>
      </c>
      <c r="S53" t="s">
        <v>27589</v>
      </c>
      <c r="T53" t="s">
        <v>27590</v>
      </c>
    </row>
    <row r="54" spans="1:20" x14ac:dyDescent="0.25">
      <c r="A54" t="s">
        <v>240</v>
      </c>
      <c r="B54" t="s">
        <v>246</v>
      </c>
      <c r="C54">
        <v>139</v>
      </c>
      <c r="D54">
        <v>1</v>
      </c>
      <c r="E54" t="s">
        <v>27591</v>
      </c>
      <c r="F54">
        <v>108.99</v>
      </c>
      <c r="G54">
        <v>0</v>
      </c>
      <c r="H54" t="s">
        <v>641</v>
      </c>
      <c r="I54" t="s">
        <v>25002</v>
      </c>
      <c r="J54" t="s">
        <v>888</v>
      </c>
      <c r="K54" t="s">
        <v>644</v>
      </c>
      <c r="L54" t="s">
        <v>645</v>
      </c>
      <c r="M54" t="s">
        <v>27592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27593</v>
      </c>
      <c r="T54" t="s">
        <v>27592</v>
      </c>
    </row>
    <row r="55" spans="1:20" x14ac:dyDescent="0.25">
      <c r="A55" t="s">
        <v>240</v>
      </c>
      <c r="B55" t="s">
        <v>1870</v>
      </c>
      <c r="C55">
        <v>92.35</v>
      </c>
      <c r="D55">
        <v>1</v>
      </c>
      <c r="E55" t="s">
        <v>27594</v>
      </c>
      <c r="F55">
        <v>380.2</v>
      </c>
      <c r="G55">
        <v>64.5</v>
      </c>
      <c r="H55" t="s">
        <v>673</v>
      </c>
      <c r="I55" t="s">
        <v>27595</v>
      </c>
      <c r="J55" t="s">
        <v>27596</v>
      </c>
      <c r="K55" t="s">
        <v>27597</v>
      </c>
      <c r="L55" t="s">
        <v>27598</v>
      </c>
      <c r="M55" t="s">
        <v>27599</v>
      </c>
      <c r="N55" t="s">
        <v>644</v>
      </c>
      <c r="O55" t="s">
        <v>811</v>
      </c>
      <c r="P55" t="s">
        <v>23</v>
      </c>
      <c r="Q55" t="s">
        <v>812</v>
      </c>
      <c r="R55" t="s">
        <v>645</v>
      </c>
      <c r="S55" t="s">
        <v>27600</v>
      </c>
      <c r="T55" t="s">
        <v>27599</v>
      </c>
    </row>
    <row r="56" spans="1:20" x14ac:dyDescent="0.25">
      <c r="A56" t="s">
        <v>72</v>
      </c>
      <c r="B56" t="s">
        <v>108</v>
      </c>
      <c r="C56">
        <v>66</v>
      </c>
      <c r="D56">
        <v>1</v>
      </c>
      <c r="E56" t="s">
        <v>27594</v>
      </c>
      <c r="F56">
        <v>380.2</v>
      </c>
      <c r="G56">
        <v>64.5</v>
      </c>
      <c r="H56" t="s">
        <v>673</v>
      </c>
      <c r="I56" t="s">
        <v>27595</v>
      </c>
      <c r="J56" t="s">
        <v>27596</v>
      </c>
      <c r="K56" t="s">
        <v>27597</v>
      </c>
      <c r="L56" t="s">
        <v>27598</v>
      </c>
      <c r="M56" t="s">
        <v>27599</v>
      </c>
      <c r="N56" t="s">
        <v>644</v>
      </c>
      <c r="O56" t="s">
        <v>811</v>
      </c>
      <c r="P56" t="s">
        <v>23</v>
      </c>
      <c r="Q56" t="s">
        <v>812</v>
      </c>
      <c r="R56" t="s">
        <v>645</v>
      </c>
      <c r="S56" t="s">
        <v>27600</v>
      </c>
      <c r="T56" t="s">
        <v>27599</v>
      </c>
    </row>
    <row r="57" spans="1:20" x14ac:dyDescent="0.25">
      <c r="A57" t="s">
        <v>101</v>
      </c>
      <c r="B57" t="s">
        <v>74</v>
      </c>
      <c r="C57">
        <v>66</v>
      </c>
      <c r="D57">
        <v>1</v>
      </c>
      <c r="E57" t="s">
        <v>27594</v>
      </c>
      <c r="F57">
        <v>380.2</v>
      </c>
      <c r="G57">
        <v>64.5</v>
      </c>
      <c r="H57" t="s">
        <v>673</v>
      </c>
      <c r="I57" t="s">
        <v>27595</v>
      </c>
      <c r="J57" t="s">
        <v>27596</v>
      </c>
      <c r="K57" t="s">
        <v>27597</v>
      </c>
      <c r="L57" t="s">
        <v>27598</v>
      </c>
      <c r="M57" t="s">
        <v>27599</v>
      </c>
      <c r="N57" t="s">
        <v>644</v>
      </c>
      <c r="O57" t="s">
        <v>811</v>
      </c>
      <c r="P57" t="s">
        <v>23</v>
      </c>
      <c r="Q57" t="s">
        <v>812</v>
      </c>
      <c r="R57" t="s">
        <v>645</v>
      </c>
      <c r="S57" t="s">
        <v>27600</v>
      </c>
      <c r="T57" t="s">
        <v>27599</v>
      </c>
    </row>
    <row r="58" spans="1:20" x14ac:dyDescent="0.25">
      <c r="A58" t="s">
        <v>22</v>
      </c>
      <c r="B58" t="s">
        <v>27</v>
      </c>
      <c r="C58">
        <v>67</v>
      </c>
      <c r="D58">
        <v>1</v>
      </c>
      <c r="E58" t="s">
        <v>27594</v>
      </c>
      <c r="F58">
        <v>380.2</v>
      </c>
      <c r="G58">
        <v>64.5</v>
      </c>
      <c r="H58" t="s">
        <v>673</v>
      </c>
      <c r="I58" t="s">
        <v>27595</v>
      </c>
      <c r="J58" t="s">
        <v>27596</v>
      </c>
      <c r="K58" t="s">
        <v>27597</v>
      </c>
      <c r="L58" t="s">
        <v>27598</v>
      </c>
      <c r="M58" t="s">
        <v>27599</v>
      </c>
      <c r="N58" t="s">
        <v>644</v>
      </c>
      <c r="O58" t="s">
        <v>811</v>
      </c>
      <c r="P58" t="s">
        <v>23</v>
      </c>
      <c r="Q58" t="s">
        <v>812</v>
      </c>
      <c r="R58" t="s">
        <v>645</v>
      </c>
      <c r="S58" t="s">
        <v>27600</v>
      </c>
      <c r="T58" t="s">
        <v>27599</v>
      </c>
    </row>
    <row r="59" spans="1:20" x14ac:dyDescent="0.25">
      <c r="A59" t="s">
        <v>601</v>
      </c>
      <c r="B59" t="s">
        <v>602</v>
      </c>
      <c r="C59">
        <v>139</v>
      </c>
      <c r="D59">
        <v>1</v>
      </c>
      <c r="E59" t="s">
        <v>27601</v>
      </c>
      <c r="F59">
        <v>118.99</v>
      </c>
      <c r="G59">
        <v>10</v>
      </c>
      <c r="H59" t="s">
        <v>641</v>
      </c>
      <c r="I59" t="s">
        <v>27602</v>
      </c>
      <c r="J59" t="s">
        <v>1508</v>
      </c>
      <c r="K59" t="s">
        <v>644</v>
      </c>
      <c r="L59" t="s">
        <v>645</v>
      </c>
      <c r="M59" t="s">
        <v>27603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27604</v>
      </c>
      <c r="T59" t="s">
        <v>27603</v>
      </c>
    </row>
    <row r="60" spans="1:20" x14ac:dyDescent="0.25">
      <c r="A60" t="s">
        <v>601</v>
      </c>
      <c r="B60" t="s">
        <v>602</v>
      </c>
      <c r="C60">
        <v>139</v>
      </c>
      <c r="D60">
        <v>1</v>
      </c>
      <c r="E60" t="s">
        <v>27605</v>
      </c>
      <c r="F60">
        <v>109.99</v>
      </c>
      <c r="G60">
        <v>1</v>
      </c>
      <c r="H60" t="s">
        <v>641</v>
      </c>
      <c r="I60" t="s">
        <v>27606</v>
      </c>
      <c r="J60" t="s">
        <v>771</v>
      </c>
      <c r="K60" t="s">
        <v>644</v>
      </c>
      <c r="L60" t="s">
        <v>645</v>
      </c>
      <c r="M60" t="s">
        <v>27607</v>
      </c>
      <c r="N60" t="s">
        <v>644</v>
      </c>
      <c r="O60" t="s">
        <v>647</v>
      </c>
      <c r="P60" t="s">
        <v>5</v>
      </c>
      <c r="Q60" t="s">
        <v>648</v>
      </c>
      <c r="R60" t="s">
        <v>645</v>
      </c>
      <c r="S60" t="s">
        <v>27608</v>
      </c>
      <c r="T60" t="s">
        <v>27607</v>
      </c>
    </row>
    <row r="61" spans="1:20" x14ac:dyDescent="0.25">
      <c r="A61" t="s">
        <v>147</v>
      </c>
      <c r="B61" t="s">
        <v>148</v>
      </c>
      <c r="C61">
        <v>33.333333333333336</v>
      </c>
      <c r="D61">
        <v>3</v>
      </c>
      <c r="E61" t="s">
        <v>27609</v>
      </c>
      <c r="F61">
        <v>100</v>
      </c>
      <c r="G61">
        <v>0</v>
      </c>
      <c r="H61" t="s">
        <v>729</v>
      </c>
      <c r="I61" t="s">
        <v>27610</v>
      </c>
      <c r="J61" t="s">
        <v>1520</v>
      </c>
      <c r="K61" t="s">
        <v>644</v>
      </c>
      <c r="L61" t="s">
        <v>645</v>
      </c>
      <c r="M61" t="s">
        <v>27611</v>
      </c>
      <c r="N61" t="s">
        <v>644</v>
      </c>
      <c r="O61" t="s">
        <v>668</v>
      </c>
      <c r="P61" t="s">
        <v>5</v>
      </c>
      <c r="Q61" t="s">
        <v>669</v>
      </c>
      <c r="R61" t="s">
        <v>27612</v>
      </c>
      <c r="S61" t="s">
        <v>27613</v>
      </c>
      <c r="T61" t="s">
        <v>27611</v>
      </c>
    </row>
    <row r="62" spans="1:20" x14ac:dyDescent="0.25">
      <c r="A62" t="s">
        <v>147</v>
      </c>
      <c r="B62" t="s">
        <v>148</v>
      </c>
      <c r="C62">
        <v>50</v>
      </c>
      <c r="D62">
        <v>12</v>
      </c>
      <c r="E62" t="s">
        <v>27614</v>
      </c>
      <c r="F62">
        <v>400</v>
      </c>
      <c r="G62">
        <v>0</v>
      </c>
      <c r="H62" t="s">
        <v>641</v>
      </c>
      <c r="I62" t="s">
        <v>27615</v>
      </c>
      <c r="J62" t="s">
        <v>13467</v>
      </c>
      <c r="K62" t="s">
        <v>644</v>
      </c>
      <c r="L62" t="s">
        <v>645</v>
      </c>
      <c r="M62" t="s">
        <v>27616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27617</v>
      </c>
      <c r="T62" t="s">
        <v>27618</v>
      </c>
    </row>
    <row r="63" spans="1:20" x14ac:dyDescent="0.25">
      <c r="A63" t="s">
        <v>147</v>
      </c>
      <c r="B63" t="s">
        <v>148</v>
      </c>
      <c r="C63">
        <v>33.333333333333336</v>
      </c>
      <c r="D63">
        <v>3</v>
      </c>
      <c r="E63" t="s">
        <v>27619</v>
      </c>
      <c r="F63">
        <v>100</v>
      </c>
      <c r="G63">
        <v>0</v>
      </c>
      <c r="H63" t="s">
        <v>641</v>
      </c>
      <c r="I63" t="s">
        <v>27620</v>
      </c>
      <c r="J63" t="s">
        <v>981</v>
      </c>
      <c r="K63" t="s">
        <v>644</v>
      </c>
      <c r="L63" t="s">
        <v>645</v>
      </c>
      <c r="M63" t="s">
        <v>27621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27622</v>
      </c>
      <c r="T63" t="s">
        <v>27621</v>
      </c>
    </row>
    <row r="64" spans="1:20" x14ac:dyDescent="0.25">
      <c r="A64" t="s">
        <v>147</v>
      </c>
      <c r="B64" t="s">
        <v>148</v>
      </c>
      <c r="C64">
        <v>33.333333333333336</v>
      </c>
      <c r="D64">
        <v>3</v>
      </c>
      <c r="E64" t="s">
        <v>27623</v>
      </c>
      <c r="F64">
        <v>100</v>
      </c>
      <c r="G64">
        <v>0</v>
      </c>
      <c r="H64" t="s">
        <v>641</v>
      </c>
      <c r="I64" t="s">
        <v>27624</v>
      </c>
      <c r="J64" t="s">
        <v>924</v>
      </c>
      <c r="K64" t="s">
        <v>644</v>
      </c>
      <c r="L64" t="s">
        <v>645</v>
      </c>
      <c r="M64" t="s">
        <v>27625</v>
      </c>
      <c r="N64" t="s">
        <v>644</v>
      </c>
      <c r="O64" t="s">
        <v>668</v>
      </c>
      <c r="P64" t="s">
        <v>5</v>
      </c>
      <c r="Q64" t="s">
        <v>669</v>
      </c>
      <c r="R64" t="s">
        <v>645</v>
      </c>
      <c r="S64" t="s">
        <v>27626</v>
      </c>
      <c r="T64" t="s">
        <v>27627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27628</v>
      </c>
      <c r="F65">
        <v>100</v>
      </c>
      <c r="G65">
        <v>0</v>
      </c>
      <c r="H65" t="s">
        <v>641</v>
      </c>
      <c r="I65" t="s">
        <v>27629</v>
      </c>
      <c r="J65" t="s">
        <v>1267</v>
      </c>
      <c r="K65" t="s">
        <v>644</v>
      </c>
      <c r="L65" t="s">
        <v>645</v>
      </c>
      <c r="M65" t="s">
        <v>27630</v>
      </c>
      <c r="N65" t="s">
        <v>644</v>
      </c>
      <c r="O65" t="s">
        <v>647</v>
      </c>
      <c r="P65" t="s">
        <v>5</v>
      </c>
      <c r="Q65" t="s">
        <v>648</v>
      </c>
      <c r="R65" t="s">
        <v>27631</v>
      </c>
      <c r="S65" t="s">
        <v>27632</v>
      </c>
      <c r="T65" t="s">
        <v>27630</v>
      </c>
    </row>
    <row r="66" spans="1:20" x14ac:dyDescent="0.25">
      <c r="A66" t="s">
        <v>22</v>
      </c>
      <c r="B66" t="s">
        <v>27</v>
      </c>
      <c r="C66">
        <v>66.333333333333329</v>
      </c>
      <c r="D66">
        <v>3</v>
      </c>
      <c r="E66" t="s">
        <v>27633</v>
      </c>
      <c r="F66">
        <v>398</v>
      </c>
      <c r="G66">
        <v>0</v>
      </c>
      <c r="H66" t="s">
        <v>673</v>
      </c>
      <c r="I66" t="s">
        <v>27634</v>
      </c>
      <c r="J66" t="s">
        <v>27635</v>
      </c>
      <c r="K66" t="s">
        <v>2612</v>
      </c>
      <c r="L66" t="s">
        <v>4896</v>
      </c>
      <c r="M66" t="s">
        <v>27636</v>
      </c>
      <c r="N66" t="s">
        <v>644</v>
      </c>
      <c r="O66" t="s">
        <v>679</v>
      </c>
      <c r="P66" t="s">
        <v>26</v>
      </c>
      <c r="Q66" t="s">
        <v>680</v>
      </c>
      <c r="R66" t="s">
        <v>645</v>
      </c>
      <c r="S66" t="s">
        <v>27637</v>
      </c>
      <c r="T66" t="s">
        <v>27636</v>
      </c>
    </row>
    <row r="67" spans="1:20" x14ac:dyDescent="0.25">
      <c r="A67" t="s">
        <v>22</v>
      </c>
      <c r="B67" t="s">
        <v>27</v>
      </c>
      <c r="C67">
        <v>79</v>
      </c>
      <c r="D67">
        <v>2</v>
      </c>
      <c r="E67" t="s">
        <v>27633</v>
      </c>
      <c r="F67">
        <v>398</v>
      </c>
      <c r="G67">
        <v>0</v>
      </c>
      <c r="H67" t="s">
        <v>673</v>
      </c>
      <c r="I67" t="s">
        <v>27634</v>
      </c>
      <c r="J67" t="s">
        <v>27635</v>
      </c>
      <c r="K67" t="s">
        <v>2612</v>
      </c>
      <c r="L67" t="s">
        <v>4896</v>
      </c>
      <c r="M67" t="s">
        <v>27636</v>
      </c>
      <c r="N67" t="s">
        <v>644</v>
      </c>
      <c r="O67" t="s">
        <v>679</v>
      </c>
      <c r="P67" t="s">
        <v>26</v>
      </c>
      <c r="Q67" t="s">
        <v>680</v>
      </c>
      <c r="R67" t="s">
        <v>645</v>
      </c>
      <c r="S67" t="s">
        <v>27637</v>
      </c>
      <c r="T67" t="s">
        <v>27636</v>
      </c>
    </row>
    <row r="68" spans="1:20" x14ac:dyDescent="0.25">
      <c r="A68" t="s">
        <v>101</v>
      </c>
      <c r="B68" t="s">
        <v>74</v>
      </c>
      <c r="C68">
        <v>83.333333333333329</v>
      </c>
      <c r="D68">
        <v>3</v>
      </c>
      <c r="E68" t="s">
        <v>27638</v>
      </c>
      <c r="F68">
        <v>245</v>
      </c>
      <c r="G68">
        <v>0</v>
      </c>
      <c r="H68" t="s">
        <v>729</v>
      </c>
      <c r="I68" t="s">
        <v>4226</v>
      </c>
      <c r="J68" t="s">
        <v>685</v>
      </c>
      <c r="K68" t="s">
        <v>644</v>
      </c>
      <c r="L68" t="s">
        <v>645</v>
      </c>
      <c r="M68" t="s">
        <v>27639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27640</v>
      </c>
      <c r="T68" t="s">
        <v>27639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27641</v>
      </c>
      <c r="F69">
        <v>208.99</v>
      </c>
      <c r="G69">
        <v>0</v>
      </c>
      <c r="H69" t="s">
        <v>641</v>
      </c>
      <c r="I69" t="s">
        <v>27642</v>
      </c>
      <c r="J69" t="s">
        <v>2374</v>
      </c>
      <c r="K69" t="s">
        <v>644</v>
      </c>
      <c r="L69" t="s">
        <v>645</v>
      </c>
      <c r="M69" t="s">
        <v>27643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27644</v>
      </c>
      <c r="T69" t="s">
        <v>27643</v>
      </c>
    </row>
    <row r="70" spans="1:20" x14ac:dyDescent="0.25">
      <c r="A70" t="s">
        <v>239</v>
      </c>
      <c r="B70" t="s">
        <v>245</v>
      </c>
      <c r="C70">
        <v>139</v>
      </c>
      <c r="D70">
        <v>1</v>
      </c>
      <c r="E70" t="s">
        <v>27641</v>
      </c>
      <c r="F70">
        <v>208.99</v>
      </c>
      <c r="G70">
        <v>0</v>
      </c>
      <c r="H70" t="s">
        <v>641</v>
      </c>
      <c r="I70" t="s">
        <v>27642</v>
      </c>
      <c r="J70" t="s">
        <v>2374</v>
      </c>
      <c r="K70" t="s">
        <v>644</v>
      </c>
      <c r="L70" t="s">
        <v>645</v>
      </c>
      <c r="M70" t="s">
        <v>27643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27644</v>
      </c>
      <c r="T70" t="s">
        <v>27643</v>
      </c>
    </row>
    <row r="71" spans="1:20" x14ac:dyDescent="0.25">
      <c r="A71" t="s">
        <v>147</v>
      </c>
      <c r="B71" t="s">
        <v>148</v>
      </c>
      <c r="C71">
        <v>50</v>
      </c>
      <c r="D71">
        <v>12</v>
      </c>
      <c r="E71" t="s">
        <v>27645</v>
      </c>
      <c r="F71">
        <v>400</v>
      </c>
      <c r="G71">
        <v>0</v>
      </c>
      <c r="H71" t="s">
        <v>641</v>
      </c>
      <c r="I71" t="s">
        <v>27642</v>
      </c>
      <c r="J71" t="s">
        <v>2374</v>
      </c>
      <c r="K71" t="s">
        <v>644</v>
      </c>
      <c r="L71" t="s">
        <v>645</v>
      </c>
      <c r="M71" t="s">
        <v>27646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27647</v>
      </c>
      <c r="T71" t="s">
        <v>27646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3</v>
      </c>
      <c r="E72" t="s">
        <v>27648</v>
      </c>
      <c r="F72">
        <v>0</v>
      </c>
      <c r="G72">
        <v>0</v>
      </c>
      <c r="H72" t="s">
        <v>641</v>
      </c>
      <c r="I72" t="s">
        <v>27649</v>
      </c>
      <c r="J72" t="s">
        <v>947</v>
      </c>
      <c r="K72" t="s">
        <v>644</v>
      </c>
      <c r="L72" t="s">
        <v>645</v>
      </c>
      <c r="M72" t="s">
        <v>27650</v>
      </c>
      <c r="N72" t="s">
        <v>644</v>
      </c>
      <c r="O72" t="s">
        <v>668</v>
      </c>
      <c r="P72" t="s">
        <v>5</v>
      </c>
      <c r="Q72" t="s">
        <v>669</v>
      </c>
      <c r="R72" t="s">
        <v>645</v>
      </c>
      <c r="S72" t="s">
        <v>27651</v>
      </c>
      <c r="T72" t="s">
        <v>27650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27652</v>
      </c>
      <c r="F73">
        <v>138</v>
      </c>
      <c r="G73">
        <v>38</v>
      </c>
      <c r="H73" t="s">
        <v>641</v>
      </c>
      <c r="I73" t="s">
        <v>2062</v>
      </c>
      <c r="J73" t="s">
        <v>796</v>
      </c>
      <c r="K73" t="s">
        <v>644</v>
      </c>
      <c r="L73" t="s">
        <v>645</v>
      </c>
      <c r="M73" t="s">
        <v>27653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27654</v>
      </c>
      <c r="T73" t="s">
        <v>27653</v>
      </c>
    </row>
    <row r="74" spans="1:20" x14ac:dyDescent="0.25">
      <c r="A74" t="s">
        <v>147</v>
      </c>
      <c r="B74" t="s">
        <v>148</v>
      </c>
      <c r="C74">
        <v>65</v>
      </c>
      <c r="D74">
        <v>9</v>
      </c>
      <c r="E74" t="s">
        <v>27655</v>
      </c>
      <c r="F74">
        <v>299</v>
      </c>
      <c r="G74">
        <v>0</v>
      </c>
      <c r="H74" t="s">
        <v>2006</v>
      </c>
      <c r="I74" t="s">
        <v>27656</v>
      </c>
      <c r="J74" t="s">
        <v>27657</v>
      </c>
      <c r="K74" t="s">
        <v>11298</v>
      </c>
      <c r="L74" t="s">
        <v>27658</v>
      </c>
      <c r="M74" t="s">
        <v>27659</v>
      </c>
      <c r="N74" t="s">
        <v>2012</v>
      </c>
      <c r="O74" t="s">
        <v>1890</v>
      </c>
      <c r="P74" t="s">
        <v>1891</v>
      </c>
      <c r="Q74" t="s">
        <v>1892</v>
      </c>
      <c r="R74" t="s">
        <v>645</v>
      </c>
      <c r="S74" t="s">
        <v>27660</v>
      </c>
      <c r="T74" t="s">
        <v>27661</v>
      </c>
    </row>
    <row r="75" spans="1:20" x14ac:dyDescent="0.25">
      <c r="A75" t="s">
        <v>601</v>
      </c>
      <c r="B75" t="s">
        <v>602</v>
      </c>
      <c r="C75">
        <v>139</v>
      </c>
      <c r="D75">
        <v>1</v>
      </c>
      <c r="E75" t="s">
        <v>27662</v>
      </c>
      <c r="F75">
        <v>245</v>
      </c>
      <c r="G75">
        <v>30</v>
      </c>
      <c r="H75" t="s">
        <v>2006</v>
      </c>
      <c r="I75" t="s">
        <v>27663</v>
      </c>
      <c r="J75" t="s">
        <v>27664</v>
      </c>
      <c r="K75" t="s">
        <v>1608</v>
      </c>
      <c r="L75" t="s">
        <v>27665</v>
      </c>
      <c r="M75" t="s">
        <v>27659</v>
      </c>
      <c r="N75" t="s">
        <v>2012</v>
      </c>
      <c r="O75" t="s">
        <v>2013</v>
      </c>
      <c r="P75" t="s">
        <v>1891</v>
      </c>
      <c r="Q75" t="s">
        <v>1892</v>
      </c>
      <c r="R75" t="s">
        <v>645</v>
      </c>
      <c r="S75" t="s">
        <v>27666</v>
      </c>
      <c r="T75" t="s">
        <v>27667</v>
      </c>
    </row>
    <row r="76" spans="1:20" x14ac:dyDescent="0.25">
      <c r="A76" t="s">
        <v>241</v>
      </c>
      <c r="B76" t="s">
        <v>247</v>
      </c>
      <c r="C76">
        <v>139</v>
      </c>
      <c r="D76">
        <v>1</v>
      </c>
      <c r="E76" t="s">
        <v>27662</v>
      </c>
      <c r="F76">
        <v>245</v>
      </c>
      <c r="G76">
        <v>30</v>
      </c>
      <c r="H76" t="s">
        <v>2006</v>
      </c>
      <c r="I76" t="s">
        <v>27663</v>
      </c>
      <c r="J76" t="s">
        <v>27664</v>
      </c>
      <c r="K76" t="s">
        <v>1608</v>
      </c>
      <c r="L76" t="s">
        <v>27665</v>
      </c>
      <c r="M76" t="s">
        <v>27659</v>
      </c>
      <c r="N76" t="s">
        <v>2012</v>
      </c>
      <c r="O76" t="s">
        <v>2013</v>
      </c>
      <c r="P76" t="s">
        <v>1891</v>
      </c>
      <c r="Q76" t="s">
        <v>1892</v>
      </c>
      <c r="R76" t="s">
        <v>645</v>
      </c>
      <c r="S76" t="s">
        <v>27666</v>
      </c>
      <c r="T76" t="s">
        <v>27667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27668</v>
      </c>
      <c r="F77">
        <v>100</v>
      </c>
      <c r="G77">
        <v>0</v>
      </c>
      <c r="H77" t="s">
        <v>641</v>
      </c>
      <c r="I77" t="s">
        <v>1345</v>
      </c>
      <c r="J77" t="s">
        <v>724</v>
      </c>
      <c r="K77" t="s">
        <v>644</v>
      </c>
      <c r="L77" t="s">
        <v>645</v>
      </c>
      <c r="M77" t="s">
        <v>27667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27669</v>
      </c>
      <c r="T77" t="s">
        <v>27667</v>
      </c>
    </row>
    <row r="78" spans="1:20" x14ac:dyDescent="0.25">
      <c r="A78" t="s">
        <v>147</v>
      </c>
      <c r="B78" t="s">
        <v>148</v>
      </c>
      <c r="C78">
        <v>50</v>
      </c>
      <c r="D78">
        <v>6</v>
      </c>
      <c r="E78" t="s">
        <v>27670</v>
      </c>
      <c r="F78">
        <v>200</v>
      </c>
      <c r="G78">
        <v>0</v>
      </c>
      <c r="H78" t="s">
        <v>641</v>
      </c>
      <c r="I78" t="s">
        <v>27671</v>
      </c>
      <c r="J78" t="s">
        <v>685</v>
      </c>
      <c r="K78" t="s">
        <v>644</v>
      </c>
      <c r="L78" t="s">
        <v>645</v>
      </c>
      <c r="M78" t="s">
        <v>27672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27673</v>
      </c>
      <c r="T78" t="s">
        <v>27672</v>
      </c>
    </row>
    <row r="79" spans="1:20" x14ac:dyDescent="0.25">
      <c r="A79" t="s">
        <v>241</v>
      </c>
      <c r="B79" t="s">
        <v>247</v>
      </c>
      <c r="C79">
        <v>139</v>
      </c>
      <c r="D79">
        <v>1</v>
      </c>
      <c r="E79" t="s">
        <v>27674</v>
      </c>
      <c r="F79">
        <v>108.99</v>
      </c>
      <c r="G79">
        <v>0</v>
      </c>
      <c r="H79" t="s">
        <v>641</v>
      </c>
      <c r="I79" t="s">
        <v>9756</v>
      </c>
      <c r="J79" t="s">
        <v>714</v>
      </c>
      <c r="K79" t="s">
        <v>644</v>
      </c>
      <c r="L79" t="s">
        <v>645</v>
      </c>
      <c r="M79" t="s">
        <v>27675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27676</v>
      </c>
      <c r="T79" t="s">
        <v>27675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6</v>
      </c>
      <c r="E80" t="s">
        <v>27677</v>
      </c>
      <c r="F80">
        <v>200</v>
      </c>
      <c r="G80">
        <v>0</v>
      </c>
      <c r="H80" t="s">
        <v>641</v>
      </c>
      <c r="I80" t="s">
        <v>27678</v>
      </c>
      <c r="J80" t="s">
        <v>2660</v>
      </c>
      <c r="K80" t="s">
        <v>644</v>
      </c>
      <c r="L80" t="s">
        <v>645</v>
      </c>
      <c r="M80" t="s">
        <v>27679</v>
      </c>
      <c r="N80" t="s">
        <v>644</v>
      </c>
      <c r="O80" t="s">
        <v>668</v>
      </c>
      <c r="P80" t="s">
        <v>5</v>
      </c>
      <c r="Q80" t="s">
        <v>669</v>
      </c>
      <c r="R80" t="s">
        <v>645</v>
      </c>
      <c r="S80" t="s">
        <v>27680</v>
      </c>
      <c r="T80" t="s">
        <v>27679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27681</v>
      </c>
      <c r="F81">
        <v>100</v>
      </c>
      <c r="G81">
        <v>0</v>
      </c>
      <c r="H81" t="s">
        <v>641</v>
      </c>
      <c r="I81" t="s">
        <v>27682</v>
      </c>
      <c r="J81" t="s">
        <v>2936</v>
      </c>
      <c r="K81" t="s">
        <v>644</v>
      </c>
      <c r="L81" t="s">
        <v>645</v>
      </c>
      <c r="M81" t="s">
        <v>27683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27684</v>
      </c>
      <c r="T81" t="s">
        <v>27683</v>
      </c>
    </row>
    <row r="82" spans="1:20" x14ac:dyDescent="0.25">
      <c r="A82" t="s">
        <v>22</v>
      </c>
      <c r="B82" t="s">
        <v>27</v>
      </c>
      <c r="C82">
        <v>79</v>
      </c>
      <c r="D82">
        <v>3</v>
      </c>
      <c r="E82" t="s">
        <v>27685</v>
      </c>
      <c r="F82">
        <v>237</v>
      </c>
      <c r="G82">
        <v>0</v>
      </c>
      <c r="H82" t="s">
        <v>673</v>
      </c>
      <c r="I82" t="s">
        <v>5229</v>
      </c>
      <c r="J82" t="s">
        <v>27686</v>
      </c>
      <c r="K82" t="s">
        <v>3723</v>
      </c>
      <c r="L82" t="s">
        <v>27687</v>
      </c>
      <c r="M82" t="s">
        <v>27688</v>
      </c>
      <c r="N82" t="s">
        <v>644</v>
      </c>
      <c r="O82" t="s">
        <v>679</v>
      </c>
      <c r="P82" t="s">
        <v>26</v>
      </c>
      <c r="Q82" t="s">
        <v>680</v>
      </c>
      <c r="R82" t="s">
        <v>645</v>
      </c>
      <c r="S82" t="s">
        <v>27689</v>
      </c>
      <c r="T82" t="s">
        <v>27688</v>
      </c>
    </row>
    <row r="83" spans="1:20" x14ac:dyDescent="0.25">
      <c r="A83" t="s">
        <v>239</v>
      </c>
      <c r="B83" t="s">
        <v>245</v>
      </c>
      <c r="C83">
        <v>139</v>
      </c>
      <c r="D83">
        <v>1</v>
      </c>
      <c r="E83" t="s">
        <v>27690</v>
      </c>
      <c r="F83">
        <v>95</v>
      </c>
      <c r="G83">
        <v>0</v>
      </c>
      <c r="H83" t="s">
        <v>641</v>
      </c>
      <c r="I83" t="s">
        <v>27691</v>
      </c>
      <c r="J83" t="s">
        <v>796</v>
      </c>
      <c r="K83" t="s">
        <v>644</v>
      </c>
      <c r="L83" t="s">
        <v>645</v>
      </c>
      <c r="M83" t="s">
        <v>27692</v>
      </c>
      <c r="N83" t="s">
        <v>644</v>
      </c>
      <c r="O83" t="s">
        <v>668</v>
      </c>
      <c r="P83" t="s">
        <v>5</v>
      </c>
      <c r="Q83" t="s">
        <v>669</v>
      </c>
      <c r="R83" t="s">
        <v>645</v>
      </c>
      <c r="S83" t="s">
        <v>27693</v>
      </c>
      <c r="T83" t="s">
        <v>27694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27695</v>
      </c>
      <c r="F84">
        <v>200</v>
      </c>
      <c r="G84">
        <v>0</v>
      </c>
      <c r="H84" t="s">
        <v>641</v>
      </c>
      <c r="I84" t="s">
        <v>27696</v>
      </c>
      <c r="J84" t="s">
        <v>1520</v>
      </c>
      <c r="K84" t="s">
        <v>644</v>
      </c>
      <c r="L84" t="s">
        <v>645</v>
      </c>
      <c r="M84" t="s">
        <v>27697</v>
      </c>
      <c r="N84" t="s">
        <v>644</v>
      </c>
      <c r="O84" t="s">
        <v>668</v>
      </c>
      <c r="P84" t="s">
        <v>5</v>
      </c>
      <c r="Q84" t="s">
        <v>669</v>
      </c>
      <c r="R84" t="s">
        <v>645</v>
      </c>
      <c r="S84" t="s">
        <v>27698</v>
      </c>
      <c r="T84" t="s">
        <v>27697</v>
      </c>
    </row>
    <row r="85" spans="1:20" x14ac:dyDescent="0.25">
      <c r="A85" t="s">
        <v>3</v>
      </c>
      <c r="B85" t="s">
        <v>4</v>
      </c>
      <c r="C85">
        <v>33.333333333333336</v>
      </c>
      <c r="D85">
        <v>3</v>
      </c>
      <c r="E85" t="s">
        <v>27699</v>
      </c>
      <c r="F85">
        <v>199</v>
      </c>
      <c r="G85">
        <v>0</v>
      </c>
      <c r="H85" t="s">
        <v>641</v>
      </c>
      <c r="I85" t="s">
        <v>10213</v>
      </c>
      <c r="J85" t="s">
        <v>745</v>
      </c>
      <c r="K85" t="s">
        <v>644</v>
      </c>
      <c r="L85" t="s">
        <v>645</v>
      </c>
      <c r="M85" t="s">
        <v>27688</v>
      </c>
      <c r="N85" t="s">
        <v>644</v>
      </c>
      <c r="O85" t="s">
        <v>732</v>
      </c>
      <c r="P85" t="s">
        <v>5</v>
      </c>
      <c r="Q85" t="s">
        <v>669</v>
      </c>
      <c r="R85" t="s">
        <v>645</v>
      </c>
      <c r="S85" t="s">
        <v>27700</v>
      </c>
      <c r="T85" t="s">
        <v>27697</v>
      </c>
    </row>
    <row r="86" spans="1:20" x14ac:dyDescent="0.25">
      <c r="A86" t="s">
        <v>101</v>
      </c>
      <c r="B86" t="s">
        <v>74</v>
      </c>
      <c r="C86">
        <v>120</v>
      </c>
      <c r="D86">
        <v>1</v>
      </c>
      <c r="E86" t="s">
        <v>27699</v>
      </c>
      <c r="F86">
        <v>199</v>
      </c>
      <c r="G86">
        <v>0</v>
      </c>
      <c r="H86" t="s">
        <v>641</v>
      </c>
      <c r="I86" t="s">
        <v>10213</v>
      </c>
      <c r="J86" t="s">
        <v>745</v>
      </c>
      <c r="K86" t="s">
        <v>644</v>
      </c>
      <c r="L86" t="s">
        <v>645</v>
      </c>
      <c r="M86" t="s">
        <v>27688</v>
      </c>
      <c r="N86" t="s">
        <v>644</v>
      </c>
      <c r="O86" t="s">
        <v>732</v>
      </c>
      <c r="P86" t="s">
        <v>5</v>
      </c>
      <c r="Q86" t="s">
        <v>669</v>
      </c>
      <c r="R86" t="s">
        <v>645</v>
      </c>
      <c r="S86" t="s">
        <v>27700</v>
      </c>
      <c r="T86" t="s">
        <v>27697</v>
      </c>
    </row>
    <row r="87" spans="1:20" x14ac:dyDescent="0.25">
      <c r="A87" t="s">
        <v>601</v>
      </c>
      <c r="B87" t="s">
        <v>602</v>
      </c>
      <c r="C87">
        <v>139</v>
      </c>
      <c r="D87">
        <v>1</v>
      </c>
      <c r="E87" t="s">
        <v>27701</v>
      </c>
      <c r="F87">
        <v>89</v>
      </c>
      <c r="G87">
        <v>0</v>
      </c>
      <c r="H87" t="s">
        <v>641</v>
      </c>
      <c r="I87" t="s">
        <v>27702</v>
      </c>
      <c r="J87" t="s">
        <v>771</v>
      </c>
      <c r="K87" t="s">
        <v>644</v>
      </c>
      <c r="L87" t="s">
        <v>645</v>
      </c>
      <c r="M87" t="s">
        <v>27703</v>
      </c>
      <c r="N87" t="s">
        <v>644</v>
      </c>
      <c r="O87" t="s">
        <v>668</v>
      </c>
      <c r="P87" t="s">
        <v>5</v>
      </c>
      <c r="Q87" t="s">
        <v>669</v>
      </c>
      <c r="R87" t="s">
        <v>645</v>
      </c>
      <c r="S87" t="s">
        <v>27704</v>
      </c>
      <c r="T87" t="s">
        <v>27703</v>
      </c>
    </row>
    <row r="88" spans="1:20" x14ac:dyDescent="0.25">
      <c r="A88" t="s">
        <v>241</v>
      </c>
      <c r="B88" t="s">
        <v>247</v>
      </c>
      <c r="C88">
        <v>139</v>
      </c>
      <c r="D88">
        <v>2</v>
      </c>
      <c r="E88" t="s">
        <v>27705</v>
      </c>
      <c r="F88">
        <v>178</v>
      </c>
      <c r="G88">
        <v>0</v>
      </c>
      <c r="H88" t="s">
        <v>641</v>
      </c>
      <c r="I88" t="s">
        <v>10213</v>
      </c>
      <c r="J88" t="s">
        <v>745</v>
      </c>
      <c r="K88" t="s">
        <v>644</v>
      </c>
      <c r="L88" t="s">
        <v>645</v>
      </c>
      <c r="M88" t="s">
        <v>27692</v>
      </c>
      <c r="N88" t="s">
        <v>644</v>
      </c>
      <c r="O88" t="s">
        <v>732</v>
      </c>
      <c r="P88" t="s">
        <v>5</v>
      </c>
      <c r="Q88" t="s">
        <v>669</v>
      </c>
      <c r="R88" t="s">
        <v>645</v>
      </c>
      <c r="S88" t="s">
        <v>27706</v>
      </c>
      <c r="T88" t="s">
        <v>27703</v>
      </c>
    </row>
    <row r="89" spans="1:20" x14ac:dyDescent="0.25">
      <c r="A89" t="s">
        <v>147</v>
      </c>
      <c r="B89" t="s">
        <v>148</v>
      </c>
      <c r="C89">
        <v>50</v>
      </c>
      <c r="D89">
        <v>12</v>
      </c>
      <c r="E89" t="s">
        <v>27707</v>
      </c>
      <c r="F89">
        <v>400</v>
      </c>
      <c r="G89">
        <v>0</v>
      </c>
      <c r="H89" t="s">
        <v>641</v>
      </c>
      <c r="I89" t="s">
        <v>27708</v>
      </c>
      <c r="J89" t="s">
        <v>1668</v>
      </c>
      <c r="K89" t="s">
        <v>644</v>
      </c>
      <c r="L89" t="s">
        <v>645</v>
      </c>
      <c r="M89" t="s">
        <v>27709</v>
      </c>
      <c r="N89" t="s">
        <v>644</v>
      </c>
      <c r="O89" t="s">
        <v>647</v>
      </c>
      <c r="P89" t="s">
        <v>5</v>
      </c>
      <c r="Q89" t="s">
        <v>648</v>
      </c>
      <c r="R89" t="s">
        <v>27710</v>
      </c>
      <c r="S89" t="s">
        <v>27711</v>
      </c>
      <c r="T89" t="s">
        <v>27709</v>
      </c>
    </row>
    <row r="90" spans="1:20" x14ac:dyDescent="0.25">
      <c r="A90" t="s">
        <v>147</v>
      </c>
      <c r="B90" t="s">
        <v>148</v>
      </c>
      <c r="C90">
        <v>50</v>
      </c>
      <c r="D90">
        <v>6</v>
      </c>
      <c r="E90" t="s">
        <v>27712</v>
      </c>
      <c r="F90">
        <v>200</v>
      </c>
      <c r="G90">
        <v>0</v>
      </c>
      <c r="H90" t="s">
        <v>641</v>
      </c>
      <c r="I90" t="s">
        <v>27713</v>
      </c>
      <c r="J90" t="s">
        <v>1668</v>
      </c>
      <c r="K90" t="s">
        <v>644</v>
      </c>
      <c r="L90" t="s">
        <v>645</v>
      </c>
      <c r="M90" t="s">
        <v>27714</v>
      </c>
      <c r="N90" t="s">
        <v>644</v>
      </c>
      <c r="O90" t="s">
        <v>668</v>
      </c>
      <c r="P90" t="s">
        <v>5</v>
      </c>
      <c r="Q90" t="s">
        <v>669</v>
      </c>
      <c r="R90" t="s">
        <v>645</v>
      </c>
      <c r="S90" t="s">
        <v>27715</v>
      </c>
      <c r="T90" t="s">
        <v>27714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27716</v>
      </c>
      <c r="F91">
        <v>100</v>
      </c>
      <c r="G91">
        <v>0</v>
      </c>
      <c r="H91" t="s">
        <v>641</v>
      </c>
      <c r="I91" t="s">
        <v>11023</v>
      </c>
      <c r="J91" t="s">
        <v>666</v>
      </c>
      <c r="K91" t="s">
        <v>644</v>
      </c>
      <c r="L91" t="s">
        <v>645</v>
      </c>
      <c r="M91" t="s">
        <v>27717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27718</v>
      </c>
      <c r="T91" t="s">
        <v>27717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27719</v>
      </c>
      <c r="F92">
        <v>200</v>
      </c>
      <c r="G92">
        <v>0</v>
      </c>
      <c r="H92" t="s">
        <v>641</v>
      </c>
      <c r="I92" t="s">
        <v>27720</v>
      </c>
      <c r="J92" t="s">
        <v>694</v>
      </c>
      <c r="K92" t="s">
        <v>644</v>
      </c>
      <c r="L92" t="s">
        <v>645</v>
      </c>
      <c r="M92" t="s">
        <v>27721</v>
      </c>
      <c r="N92" t="s">
        <v>644</v>
      </c>
      <c r="O92" t="s">
        <v>668</v>
      </c>
      <c r="P92" t="s">
        <v>5</v>
      </c>
      <c r="Q92" t="s">
        <v>669</v>
      </c>
      <c r="R92" t="s">
        <v>27722</v>
      </c>
      <c r="S92" t="s">
        <v>27723</v>
      </c>
      <c r="T92" t="s">
        <v>27721</v>
      </c>
    </row>
    <row r="93" spans="1:20" x14ac:dyDescent="0.25">
      <c r="A93" t="s">
        <v>240</v>
      </c>
      <c r="B93" t="s">
        <v>246</v>
      </c>
      <c r="C93">
        <v>139</v>
      </c>
      <c r="D93">
        <v>1</v>
      </c>
      <c r="E93" t="s">
        <v>27724</v>
      </c>
      <c r="F93">
        <v>109</v>
      </c>
      <c r="G93">
        <v>0</v>
      </c>
      <c r="H93" t="s">
        <v>641</v>
      </c>
      <c r="I93" t="s">
        <v>27725</v>
      </c>
      <c r="J93" t="s">
        <v>942</v>
      </c>
      <c r="K93" t="s">
        <v>644</v>
      </c>
      <c r="L93" t="s">
        <v>645</v>
      </c>
      <c r="M93" t="s">
        <v>27726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27727</v>
      </c>
      <c r="T93" t="s">
        <v>27726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27728</v>
      </c>
      <c r="F94">
        <v>100</v>
      </c>
      <c r="G94">
        <v>0</v>
      </c>
      <c r="H94" t="s">
        <v>641</v>
      </c>
      <c r="I94" t="s">
        <v>27729</v>
      </c>
      <c r="J94" t="s">
        <v>666</v>
      </c>
      <c r="K94" t="s">
        <v>644</v>
      </c>
      <c r="L94" t="s">
        <v>645</v>
      </c>
      <c r="M94" t="s">
        <v>27726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27730</v>
      </c>
      <c r="T94" t="s">
        <v>27726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27731</v>
      </c>
      <c r="F95">
        <v>100</v>
      </c>
      <c r="G95">
        <v>0</v>
      </c>
      <c r="H95" t="s">
        <v>641</v>
      </c>
      <c r="I95" t="s">
        <v>5707</v>
      </c>
      <c r="J95" t="s">
        <v>1520</v>
      </c>
      <c r="K95" t="s">
        <v>644</v>
      </c>
      <c r="L95" t="s">
        <v>645</v>
      </c>
      <c r="M95" t="s">
        <v>27732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27733</v>
      </c>
      <c r="T95" t="s">
        <v>27732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27734</v>
      </c>
      <c r="F96">
        <v>200</v>
      </c>
      <c r="G96">
        <v>0</v>
      </c>
      <c r="H96" t="s">
        <v>641</v>
      </c>
      <c r="I96" t="s">
        <v>27735</v>
      </c>
      <c r="J96" t="s">
        <v>1072</v>
      </c>
      <c r="K96" t="s">
        <v>644</v>
      </c>
      <c r="L96" t="s">
        <v>645</v>
      </c>
      <c r="M96" t="s">
        <v>27736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27737</v>
      </c>
      <c r="T96" t="s">
        <v>27732</v>
      </c>
    </row>
    <row r="97" spans="1:20" x14ac:dyDescent="0.25">
      <c r="A97" t="s">
        <v>147</v>
      </c>
      <c r="B97" t="s">
        <v>148</v>
      </c>
      <c r="C97">
        <v>65</v>
      </c>
      <c r="D97">
        <v>2</v>
      </c>
      <c r="E97" t="s">
        <v>27738</v>
      </c>
      <c r="F97">
        <v>70</v>
      </c>
      <c r="G97">
        <v>0</v>
      </c>
      <c r="H97" t="s">
        <v>641</v>
      </c>
      <c r="I97" t="s">
        <v>1320</v>
      </c>
      <c r="J97" t="s">
        <v>859</v>
      </c>
      <c r="K97" t="s">
        <v>644</v>
      </c>
      <c r="L97" t="s">
        <v>645</v>
      </c>
      <c r="M97" t="s">
        <v>27739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27740</v>
      </c>
      <c r="T97" t="s">
        <v>27739</v>
      </c>
    </row>
    <row r="98" spans="1:20" x14ac:dyDescent="0.25">
      <c r="A98" t="s">
        <v>22</v>
      </c>
      <c r="B98" t="s">
        <v>27</v>
      </c>
      <c r="C98">
        <v>120</v>
      </c>
      <c r="D98">
        <v>1</v>
      </c>
      <c r="E98" t="s">
        <v>27741</v>
      </c>
      <c r="F98">
        <v>99</v>
      </c>
      <c r="G98">
        <v>0</v>
      </c>
      <c r="H98" t="s">
        <v>641</v>
      </c>
      <c r="I98" t="s">
        <v>27742</v>
      </c>
      <c r="J98" t="s">
        <v>736</v>
      </c>
      <c r="K98" t="s">
        <v>644</v>
      </c>
      <c r="L98" t="s">
        <v>645</v>
      </c>
      <c r="M98" t="s">
        <v>27743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27744</v>
      </c>
      <c r="T98" t="s">
        <v>27743</v>
      </c>
    </row>
    <row r="99" spans="1:20" x14ac:dyDescent="0.25">
      <c r="A99" t="s">
        <v>147</v>
      </c>
      <c r="B99" t="s">
        <v>148</v>
      </c>
      <c r="C99">
        <v>65</v>
      </c>
      <c r="D99">
        <v>4</v>
      </c>
      <c r="E99" t="s">
        <v>27745</v>
      </c>
      <c r="F99">
        <v>140</v>
      </c>
      <c r="G99">
        <v>0</v>
      </c>
      <c r="H99" t="s">
        <v>641</v>
      </c>
      <c r="I99" t="s">
        <v>18651</v>
      </c>
      <c r="J99" t="s">
        <v>661</v>
      </c>
      <c r="K99" t="s">
        <v>644</v>
      </c>
      <c r="L99" t="s">
        <v>645</v>
      </c>
      <c r="M99" t="s">
        <v>27746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27747</v>
      </c>
      <c r="T99" t="s">
        <v>27746</v>
      </c>
    </row>
    <row r="100" spans="1:20" x14ac:dyDescent="0.25">
      <c r="A100" t="s">
        <v>147</v>
      </c>
      <c r="B100" t="s">
        <v>148</v>
      </c>
      <c r="C100">
        <v>65</v>
      </c>
      <c r="D100">
        <v>3</v>
      </c>
      <c r="E100" t="s">
        <v>27748</v>
      </c>
      <c r="F100">
        <v>105</v>
      </c>
      <c r="G100">
        <v>0</v>
      </c>
      <c r="H100" t="s">
        <v>641</v>
      </c>
      <c r="I100" t="s">
        <v>11902</v>
      </c>
      <c r="J100" t="s">
        <v>685</v>
      </c>
      <c r="K100" t="s">
        <v>644</v>
      </c>
      <c r="L100" t="s">
        <v>645</v>
      </c>
      <c r="M100" t="s">
        <v>27746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27749</v>
      </c>
      <c r="T100" t="s">
        <v>27746</v>
      </c>
    </row>
    <row r="101" spans="1:20" x14ac:dyDescent="0.25">
      <c r="A101" t="s">
        <v>147</v>
      </c>
      <c r="B101" t="s">
        <v>148</v>
      </c>
      <c r="C101">
        <v>50</v>
      </c>
      <c r="D101">
        <v>6</v>
      </c>
      <c r="E101" t="s">
        <v>27750</v>
      </c>
      <c r="F101">
        <v>200</v>
      </c>
      <c r="G101">
        <v>0</v>
      </c>
      <c r="H101" t="s">
        <v>641</v>
      </c>
      <c r="I101" t="s">
        <v>2053</v>
      </c>
      <c r="J101" t="s">
        <v>1155</v>
      </c>
      <c r="K101" t="s">
        <v>644</v>
      </c>
      <c r="L101" t="s">
        <v>645</v>
      </c>
      <c r="M101" t="s">
        <v>27751</v>
      </c>
      <c r="N101" t="s">
        <v>644</v>
      </c>
      <c r="O101" t="s">
        <v>668</v>
      </c>
      <c r="P101" t="s">
        <v>5</v>
      </c>
      <c r="Q101" t="s">
        <v>669</v>
      </c>
      <c r="R101" t="s">
        <v>27752</v>
      </c>
      <c r="S101" t="s">
        <v>27753</v>
      </c>
      <c r="T101" t="s">
        <v>27751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27754</v>
      </c>
      <c r="F102">
        <v>102</v>
      </c>
      <c r="G102">
        <v>2</v>
      </c>
      <c r="H102" t="s">
        <v>641</v>
      </c>
      <c r="I102" t="s">
        <v>27755</v>
      </c>
      <c r="J102" t="s">
        <v>724</v>
      </c>
      <c r="K102" t="s">
        <v>644</v>
      </c>
      <c r="L102" t="s">
        <v>645</v>
      </c>
      <c r="M102" t="s">
        <v>27751</v>
      </c>
      <c r="N102" t="s">
        <v>644</v>
      </c>
      <c r="O102" t="s">
        <v>732</v>
      </c>
      <c r="P102" t="s">
        <v>5</v>
      </c>
      <c r="Q102" t="s">
        <v>669</v>
      </c>
      <c r="R102" t="s">
        <v>645</v>
      </c>
      <c r="S102" t="s">
        <v>27756</v>
      </c>
      <c r="T102" t="s">
        <v>27757</v>
      </c>
    </row>
    <row r="103" spans="1:20" x14ac:dyDescent="0.25">
      <c r="A103" t="s">
        <v>147</v>
      </c>
      <c r="B103" t="s">
        <v>148</v>
      </c>
      <c r="C103">
        <v>65</v>
      </c>
      <c r="D103">
        <v>5</v>
      </c>
      <c r="E103" t="s">
        <v>27758</v>
      </c>
      <c r="F103">
        <v>175</v>
      </c>
      <c r="G103">
        <v>0</v>
      </c>
      <c r="H103" t="s">
        <v>641</v>
      </c>
      <c r="I103" t="s">
        <v>27759</v>
      </c>
      <c r="J103" t="s">
        <v>685</v>
      </c>
      <c r="K103" t="s">
        <v>644</v>
      </c>
      <c r="L103" t="s">
        <v>645</v>
      </c>
      <c r="M103" t="s">
        <v>27757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27760</v>
      </c>
      <c r="T103" t="s">
        <v>27757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27761</v>
      </c>
      <c r="F104">
        <v>100</v>
      </c>
      <c r="G104">
        <v>0</v>
      </c>
      <c r="H104" t="s">
        <v>641</v>
      </c>
      <c r="I104" t="s">
        <v>27762</v>
      </c>
      <c r="J104" t="s">
        <v>736</v>
      </c>
      <c r="K104" t="s">
        <v>644</v>
      </c>
      <c r="L104" t="s">
        <v>645</v>
      </c>
      <c r="M104" t="s">
        <v>27763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27764</v>
      </c>
      <c r="T104" t="s">
        <v>27763</v>
      </c>
    </row>
    <row r="105" spans="1:20" x14ac:dyDescent="0.25">
      <c r="A105" t="s">
        <v>601</v>
      </c>
      <c r="B105" t="s">
        <v>602</v>
      </c>
      <c r="C105">
        <v>139</v>
      </c>
      <c r="D105">
        <v>1</v>
      </c>
      <c r="E105" t="s">
        <v>27765</v>
      </c>
      <c r="F105">
        <v>399</v>
      </c>
      <c r="G105">
        <v>0</v>
      </c>
      <c r="H105" t="s">
        <v>2006</v>
      </c>
      <c r="I105" t="s">
        <v>27766</v>
      </c>
      <c r="J105" t="s">
        <v>27767</v>
      </c>
      <c r="K105" t="s">
        <v>27768</v>
      </c>
      <c r="L105" t="s">
        <v>27769</v>
      </c>
      <c r="M105" t="s">
        <v>27763</v>
      </c>
      <c r="N105" t="s">
        <v>20659</v>
      </c>
      <c r="O105" t="s">
        <v>2013</v>
      </c>
      <c r="P105" t="s">
        <v>1891</v>
      </c>
      <c r="Q105" t="s">
        <v>1892</v>
      </c>
      <c r="R105" t="s">
        <v>645</v>
      </c>
      <c r="S105" t="s">
        <v>27770</v>
      </c>
      <c r="T105" t="s">
        <v>27771</v>
      </c>
    </row>
    <row r="106" spans="1:20" x14ac:dyDescent="0.25">
      <c r="A106" t="s">
        <v>241</v>
      </c>
      <c r="B106" t="s">
        <v>247</v>
      </c>
      <c r="C106">
        <v>139</v>
      </c>
      <c r="D106">
        <v>1</v>
      </c>
      <c r="E106" t="s">
        <v>27765</v>
      </c>
      <c r="F106">
        <v>399</v>
      </c>
      <c r="G106">
        <v>0</v>
      </c>
      <c r="H106" t="s">
        <v>2006</v>
      </c>
      <c r="I106" t="s">
        <v>27766</v>
      </c>
      <c r="J106" t="s">
        <v>27767</v>
      </c>
      <c r="K106" t="s">
        <v>27768</v>
      </c>
      <c r="L106" t="s">
        <v>27769</v>
      </c>
      <c r="M106" t="s">
        <v>27763</v>
      </c>
      <c r="N106" t="s">
        <v>20659</v>
      </c>
      <c r="O106" t="s">
        <v>2013</v>
      </c>
      <c r="P106" t="s">
        <v>1891</v>
      </c>
      <c r="Q106" t="s">
        <v>1892</v>
      </c>
      <c r="R106" t="s">
        <v>645</v>
      </c>
      <c r="S106" t="s">
        <v>27770</v>
      </c>
      <c r="T106" t="s">
        <v>27771</v>
      </c>
    </row>
    <row r="107" spans="1:20" x14ac:dyDescent="0.25">
      <c r="A107" t="s">
        <v>240</v>
      </c>
      <c r="B107" t="s">
        <v>246</v>
      </c>
      <c r="C107">
        <v>139</v>
      </c>
      <c r="D107">
        <v>1</v>
      </c>
      <c r="E107" t="s">
        <v>27765</v>
      </c>
      <c r="F107">
        <v>399</v>
      </c>
      <c r="G107">
        <v>0</v>
      </c>
      <c r="H107" t="s">
        <v>2006</v>
      </c>
      <c r="I107" t="s">
        <v>27766</v>
      </c>
      <c r="J107" t="s">
        <v>27767</v>
      </c>
      <c r="K107" t="s">
        <v>27768</v>
      </c>
      <c r="L107" t="s">
        <v>27769</v>
      </c>
      <c r="M107" t="s">
        <v>27763</v>
      </c>
      <c r="N107" t="s">
        <v>20659</v>
      </c>
      <c r="O107" t="s">
        <v>2013</v>
      </c>
      <c r="P107" t="s">
        <v>1891</v>
      </c>
      <c r="Q107" t="s">
        <v>1892</v>
      </c>
      <c r="R107" t="s">
        <v>645</v>
      </c>
      <c r="S107" t="s">
        <v>27770</v>
      </c>
      <c r="T107" t="s">
        <v>27771</v>
      </c>
    </row>
    <row r="108" spans="1:20" x14ac:dyDescent="0.25">
      <c r="A108" t="s">
        <v>239</v>
      </c>
      <c r="B108" t="s">
        <v>245</v>
      </c>
      <c r="C108">
        <v>139</v>
      </c>
      <c r="D108">
        <v>1</v>
      </c>
      <c r="E108" t="s">
        <v>27765</v>
      </c>
      <c r="F108">
        <v>399</v>
      </c>
      <c r="G108">
        <v>0</v>
      </c>
      <c r="H108" t="s">
        <v>2006</v>
      </c>
      <c r="I108" t="s">
        <v>27766</v>
      </c>
      <c r="J108" t="s">
        <v>27767</v>
      </c>
      <c r="K108" t="s">
        <v>27768</v>
      </c>
      <c r="L108" t="s">
        <v>27769</v>
      </c>
      <c r="M108" t="s">
        <v>27763</v>
      </c>
      <c r="N108" t="s">
        <v>20659</v>
      </c>
      <c r="O108" t="s">
        <v>2013</v>
      </c>
      <c r="P108" t="s">
        <v>1891</v>
      </c>
      <c r="Q108" t="s">
        <v>1892</v>
      </c>
      <c r="R108" t="s">
        <v>645</v>
      </c>
      <c r="S108" t="s">
        <v>27770</v>
      </c>
      <c r="T108" t="s">
        <v>27771</v>
      </c>
    </row>
    <row r="109" spans="1:20" x14ac:dyDescent="0.25">
      <c r="A109" t="s">
        <v>22</v>
      </c>
      <c r="B109" t="s">
        <v>27</v>
      </c>
      <c r="C109">
        <v>120</v>
      </c>
      <c r="D109">
        <v>1</v>
      </c>
      <c r="E109" t="s">
        <v>27772</v>
      </c>
      <c r="F109">
        <v>108</v>
      </c>
      <c r="G109">
        <v>9</v>
      </c>
      <c r="H109" t="s">
        <v>641</v>
      </c>
      <c r="I109" t="s">
        <v>27773</v>
      </c>
      <c r="J109" t="s">
        <v>900</v>
      </c>
      <c r="K109" t="s">
        <v>644</v>
      </c>
      <c r="L109" t="s">
        <v>645</v>
      </c>
      <c r="M109" t="s">
        <v>27774</v>
      </c>
      <c r="N109" t="s">
        <v>644</v>
      </c>
      <c r="O109" t="s">
        <v>668</v>
      </c>
      <c r="P109" t="s">
        <v>5</v>
      </c>
      <c r="Q109" t="s">
        <v>669</v>
      </c>
      <c r="R109" t="s">
        <v>645</v>
      </c>
      <c r="S109" t="s">
        <v>27775</v>
      </c>
      <c r="T109" t="s">
        <v>27776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27777</v>
      </c>
      <c r="F110">
        <v>100</v>
      </c>
      <c r="G110">
        <v>0</v>
      </c>
      <c r="H110" t="s">
        <v>641</v>
      </c>
      <c r="I110" t="s">
        <v>27778</v>
      </c>
      <c r="J110" t="s">
        <v>685</v>
      </c>
      <c r="K110" t="s">
        <v>644</v>
      </c>
      <c r="L110" t="s">
        <v>645</v>
      </c>
      <c r="M110" t="s">
        <v>27779</v>
      </c>
      <c r="N110" t="s">
        <v>644</v>
      </c>
      <c r="O110" t="s">
        <v>647</v>
      </c>
      <c r="P110" t="s">
        <v>5</v>
      </c>
      <c r="Q110" t="s">
        <v>648</v>
      </c>
      <c r="R110" t="s">
        <v>27780</v>
      </c>
      <c r="S110" t="s">
        <v>27781</v>
      </c>
      <c r="T110" t="s">
        <v>27774</v>
      </c>
    </row>
    <row r="111" spans="1:20" x14ac:dyDescent="0.25">
      <c r="A111" t="s">
        <v>147</v>
      </c>
      <c r="B111" t="s">
        <v>148</v>
      </c>
      <c r="C111">
        <v>33.333333333333336</v>
      </c>
      <c r="D111">
        <v>3</v>
      </c>
      <c r="E111" t="s">
        <v>27782</v>
      </c>
      <c r="F111">
        <v>100</v>
      </c>
      <c r="G111">
        <v>0</v>
      </c>
      <c r="H111" t="s">
        <v>641</v>
      </c>
      <c r="I111" t="s">
        <v>27783</v>
      </c>
      <c r="J111" t="s">
        <v>14836</v>
      </c>
      <c r="K111" t="s">
        <v>644</v>
      </c>
      <c r="L111" t="s">
        <v>645</v>
      </c>
      <c r="M111" t="s">
        <v>27779</v>
      </c>
      <c r="N111" t="s">
        <v>644</v>
      </c>
      <c r="O111" t="s">
        <v>726</v>
      </c>
      <c r="P111" t="s">
        <v>5</v>
      </c>
      <c r="Q111" t="s">
        <v>648</v>
      </c>
      <c r="R111" t="s">
        <v>645</v>
      </c>
      <c r="S111" t="s">
        <v>27784</v>
      </c>
      <c r="T111" t="s">
        <v>27774</v>
      </c>
    </row>
    <row r="112" spans="1:20" x14ac:dyDescent="0.25">
      <c r="A112" t="s">
        <v>241</v>
      </c>
      <c r="B112" t="s">
        <v>247</v>
      </c>
      <c r="C112">
        <v>139</v>
      </c>
      <c r="D112">
        <v>1</v>
      </c>
      <c r="E112" t="s">
        <v>27785</v>
      </c>
      <c r="F112">
        <v>215</v>
      </c>
      <c r="G112">
        <v>0</v>
      </c>
      <c r="H112" t="s">
        <v>2006</v>
      </c>
      <c r="I112" t="s">
        <v>27786</v>
      </c>
      <c r="J112" t="s">
        <v>27787</v>
      </c>
      <c r="K112" t="s">
        <v>5489</v>
      </c>
      <c r="L112" t="s">
        <v>27788</v>
      </c>
      <c r="M112" t="s">
        <v>27789</v>
      </c>
      <c r="N112" t="s">
        <v>20659</v>
      </c>
      <c r="O112" t="s">
        <v>1890</v>
      </c>
      <c r="P112" t="s">
        <v>1891</v>
      </c>
      <c r="Q112" t="s">
        <v>1892</v>
      </c>
      <c r="R112" t="s">
        <v>645</v>
      </c>
      <c r="S112" t="s">
        <v>27790</v>
      </c>
      <c r="T112" t="s">
        <v>27791</v>
      </c>
    </row>
    <row r="113" spans="1:20" x14ac:dyDescent="0.25">
      <c r="A113" t="s">
        <v>239</v>
      </c>
      <c r="B113" t="s">
        <v>245</v>
      </c>
      <c r="C113">
        <v>139</v>
      </c>
      <c r="D113">
        <v>1</v>
      </c>
      <c r="E113" t="s">
        <v>27785</v>
      </c>
      <c r="F113">
        <v>215</v>
      </c>
      <c r="G113">
        <v>0</v>
      </c>
      <c r="H113" t="s">
        <v>2006</v>
      </c>
      <c r="I113" t="s">
        <v>27786</v>
      </c>
      <c r="J113" t="s">
        <v>27787</v>
      </c>
      <c r="K113" t="s">
        <v>5489</v>
      </c>
      <c r="L113" t="s">
        <v>27788</v>
      </c>
      <c r="M113" t="s">
        <v>27789</v>
      </c>
      <c r="N113" t="s">
        <v>20659</v>
      </c>
      <c r="O113" t="s">
        <v>1890</v>
      </c>
      <c r="P113" t="s">
        <v>1891</v>
      </c>
      <c r="Q113" t="s">
        <v>1892</v>
      </c>
      <c r="R113" t="s">
        <v>645</v>
      </c>
      <c r="S113" t="s">
        <v>27790</v>
      </c>
      <c r="T113" t="s">
        <v>27791</v>
      </c>
    </row>
    <row r="114" spans="1:20" x14ac:dyDescent="0.25">
      <c r="A114" t="s">
        <v>101</v>
      </c>
      <c r="B114" t="s">
        <v>74</v>
      </c>
      <c r="C114">
        <v>100</v>
      </c>
      <c r="D114">
        <v>2</v>
      </c>
      <c r="E114" t="s">
        <v>27792</v>
      </c>
      <c r="F114">
        <v>299</v>
      </c>
      <c r="G114">
        <v>0</v>
      </c>
      <c r="H114" t="s">
        <v>2006</v>
      </c>
      <c r="I114" t="s">
        <v>27793</v>
      </c>
      <c r="J114" t="s">
        <v>27794</v>
      </c>
      <c r="K114" t="s">
        <v>7894</v>
      </c>
      <c r="L114" t="s">
        <v>27795</v>
      </c>
      <c r="M114" t="s">
        <v>27796</v>
      </c>
      <c r="N114" t="s">
        <v>20659</v>
      </c>
      <c r="O114" t="s">
        <v>1890</v>
      </c>
      <c r="P114" t="s">
        <v>1891</v>
      </c>
      <c r="Q114" t="s">
        <v>1892</v>
      </c>
      <c r="R114" t="s">
        <v>645</v>
      </c>
      <c r="S114" t="s">
        <v>27797</v>
      </c>
      <c r="T114" t="s">
        <v>27798</v>
      </c>
    </row>
    <row r="115" spans="1:20" x14ac:dyDescent="0.25">
      <c r="A115" t="s">
        <v>147</v>
      </c>
      <c r="B115" t="s">
        <v>148</v>
      </c>
      <c r="C115">
        <v>65</v>
      </c>
      <c r="D115">
        <v>2</v>
      </c>
      <c r="E115" t="s">
        <v>27792</v>
      </c>
      <c r="F115">
        <v>299</v>
      </c>
      <c r="G115">
        <v>0</v>
      </c>
      <c r="H115" t="s">
        <v>2006</v>
      </c>
      <c r="I115" t="s">
        <v>27793</v>
      </c>
      <c r="J115" t="s">
        <v>27794</v>
      </c>
      <c r="K115" t="s">
        <v>7894</v>
      </c>
      <c r="L115" t="s">
        <v>27795</v>
      </c>
      <c r="M115" t="s">
        <v>27796</v>
      </c>
      <c r="N115" t="s">
        <v>20659</v>
      </c>
      <c r="O115" t="s">
        <v>1890</v>
      </c>
      <c r="P115" t="s">
        <v>1891</v>
      </c>
      <c r="Q115" t="s">
        <v>1892</v>
      </c>
      <c r="R115" t="s">
        <v>645</v>
      </c>
      <c r="S115" t="s">
        <v>27797</v>
      </c>
      <c r="T115" t="s">
        <v>27798</v>
      </c>
    </row>
    <row r="116" spans="1:20" x14ac:dyDescent="0.25">
      <c r="A116" t="s">
        <v>110</v>
      </c>
      <c r="B116" t="s">
        <v>111</v>
      </c>
      <c r="C116">
        <v>65</v>
      </c>
      <c r="D116">
        <v>2</v>
      </c>
      <c r="E116" t="s">
        <v>27799</v>
      </c>
      <c r="F116">
        <v>299</v>
      </c>
      <c r="G116">
        <v>0</v>
      </c>
      <c r="H116" t="s">
        <v>2006</v>
      </c>
      <c r="I116" t="s">
        <v>27800</v>
      </c>
      <c r="J116" t="s">
        <v>27801</v>
      </c>
      <c r="K116" t="s">
        <v>7007</v>
      </c>
      <c r="L116" t="s">
        <v>27802</v>
      </c>
      <c r="M116" t="s">
        <v>27803</v>
      </c>
      <c r="N116" t="s">
        <v>20659</v>
      </c>
      <c r="O116" t="s">
        <v>2013</v>
      </c>
      <c r="P116" t="s">
        <v>1891</v>
      </c>
      <c r="Q116" t="s">
        <v>1892</v>
      </c>
      <c r="R116" t="s">
        <v>645</v>
      </c>
      <c r="S116" t="s">
        <v>27804</v>
      </c>
      <c r="T116" t="s">
        <v>27805</v>
      </c>
    </row>
    <row r="117" spans="1:20" x14ac:dyDescent="0.25">
      <c r="A117" t="s">
        <v>112</v>
      </c>
      <c r="B117" t="s">
        <v>113</v>
      </c>
      <c r="C117">
        <v>65</v>
      </c>
      <c r="D117">
        <v>2</v>
      </c>
      <c r="E117" t="s">
        <v>27799</v>
      </c>
      <c r="F117">
        <v>299</v>
      </c>
      <c r="G117">
        <v>0</v>
      </c>
      <c r="H117" t="s">
        <v>2006</v>
      </c>
      <c r="I117" t="s">
        <v>27800</v>
      </c>
      <c r="J117" t="s">
        <v>27801</v>
      </c>
      <c r="K117" t="s">
        <v>7007</v>
      </c>
      <c r="L117" t="s">
        <v>27802</v>
      </c>
      <c r="M117" t="s">
        <v>27803</v>
      </c>
      <c r="N117" t="s">
        <v>20659</v>
      </c>
      <c r="O117" t="s">
        <v>2013</v>
      </c>
      <c r="P117" t="s">
        <v>1891</v>
      </c>
      <c r="Q117" t="s">
        <v>1892</v>
      </c>
      <c r="R117" t="s">
        <v>645</v>
      </c>
      <c r="S117" t="s">
        <v>27804</v>
      </c>
      <c r="T117" t="s">
        <v>27805</v>
      </c>
    </row>
    <row r="118" spans="1:20" x14ac:dyDescent="0.25">
      <c r="A118" t="s">
        <v>114</v>
      </c>
      <c r="B118" t="s">
        <v>115</v>
      </c>
      <c r="C118">
        <v>65</v>
      </c>
      <c r="D118">
        <v>1</v>
      </c>
      <c r="E118" t="s">
        <v>27799</v>
      </c>
      <c r="F118">
        <v>299</v>
      </c>
      <c r="G118">
        <v>0</v>
      </c>
      <c r="H118" t="s">
        <v>2006</v>
      </c>
      <c r="I118" t="s">
        <v>27800</v>
      </c>
      <c r="J118" t="s">
        <v>27801</v>
      </c>
      <c r="K118" t="s">
        <v>7007</v>
      </c>
      <c r="L118" t="s">
        <v>27802</v>
      </c>
      <c r="M118" t="s">
        <v>27803</v>
      </c>
      <c r="N118" t="s">
        <v>20659</v>
      </c>
      <c r="O118" t="s">
        <v>2013</v>
      </c>
      <c r="P118" t="s">
        <v>1891</v>
      </c>
      <c r="Q118" t="s">
        <v>1892</v>
      </c>
      <c r="R118" t="s">
        <v>645</v>
      </c>
      <c r="S118" t="s">
        <v>27804</v>
      </c>
      <c r="T118" t="s">
        <v>27805</v>
      </c>
    </row>
    <row r="119" spans="1:20" x14ac:dyDescent="0.25">
      <c r="A119" t="s">
        <v>12</v>
      </c>
      <c r="B119" t="s">
        <v>13</v>
      </c>
      <c r="C119">
        <v>65</v>
      </c>
      <c r="D119">
        <v>2</v>
      </c>
      <c r="E119" t="s">
        <v>27799</v>
      </c>
      <c r="F119">
        <v>299</v>
      </c>
      <c r="G119">
        <v>0</v>
      </c>
      <c r="H119" t="s">
        <v>2006</v>
      </c>
      <c r="I119" t="s">
        <v>27800</v>
      </c>
      <c r="J119" t="s">
        <v>27801</v>
      </c>
      <c r="K119" t="s">
        <v>7007</v>
      </c>
      <c r="L119" t="s">
        <v>27802</v>
      </c>
      <c r="M119" t="s">
        <v>27803</v>
      </c>
      <c r="N119" t="s">
        <v>20659</v>
      </c>
      <c r="O119" t="s">
        <v>2013</v>
      </c>
      <c r="P119" t="s">
        <v>1891</v>
      </c>
      <c r="Q119" t="s">
        <v>1892</v>
      </c>
      <c r="R119" t="s">
        <v>645</v>
      </c>
      <c r="S119" t="s">
        <v>27804</v>
      </c>
      <c r="T119" t="s">
        <v>27805</v>
      </c>
    </row>
    <row r="120" spans="1:20" x14ac:dyDescent="0.25">
      <c r="A120" t="s">
        <v>14</v>
      </c>
      <c r="B120" t="s">
        <v>15</v>
      </c>
      <c r="C120">
        <v>65</v>
      </c>
      <c r="D120">
        <v>2</v>
      </c>
      <c r="E120" t="s">
        <v>27799</v>
      </c>
      <c r="F120">
        <v>299</v>
      </c>
      <c r="G120">
        <v>0</v>
      </c>
      <c r="H120" t="s">
        <v>2006</v>
      </c>
      <c r="I120" t="s">
        <v>27800</v>
      </c>
      <c r="J120" t="s">
        <v>27801</v>
      </c>
      <c r="K120" t="s">
        <v>7007</v>
      </c>
      <c r="L120" t="s">
        <v>27802</v>
      </c>
      <c r="M120" t="s">
        <v>27803</v>
      </c>
      <c r="N120" t="s">
        <v>20659</v>
      </c>
      <c r="O120" t="s">
        <v>2013</v>
      </c>
      <c r="P120" t="s">
        <v>1891</v>
      </c>
      <c r="Q120" t="s">
        <v>1892</v>
      </c>
      <c r="R120" t="s">
        <v>645</v>
      </c>
      <c r="S120" t="s">
        <v>27804</v>
      </c>
      <c r="T120" t="s">
        <v>27805</v>
      </c>
    </row>
    <row r="121" spans="1:20" x14ac:dyDescent="0.25">
      <c r="A121" t="s">
        <v>241</v>
      </c>
      <c r="B121" t="s">
        <v>247</v>
      </c>
      <c r="C121">
        <v>139</v>
      </c>
      <c r="D121">
        <v>1</v>
      </c>
      <c r="E121" t="s">
        <v>27806</v>
      </c>
      <c r="F121">
        <v>99</v>
      </c>
      <c r="G121">
        <v>0</v>
      </c>
      <c r="H121" t="s">
        <v>641</v>
      </c>
      <c r="I121" t="s">
        <v>19249</v>
      </c>
      <c r="J121" t="s">
        <v>1126</v>
      </c>
      <c r="K121" t="s">
        <v>644</v>
      </c>
      <c r="L121" t="s">
        <v>645</v>
      </c>
      <c r="M121" t="s">
        <v>27807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27808</v>
      </c>
      <c r="T121" t="s">
        <v>27807</v>
      </c>
    </row>
    <row r="122" spans="1:20" x14ac:dyDescent="0.25">
      <c r="A122" t="s">
        <v>239</v>
      </c>
      <c r="B122" t="s">
        <v>245</v>
      </c>
      <c r="C122">
        <v>139</v>
      </c>
      <c r="D122">
        <v>1</v>
      </c>
      <c r="E122" t="s">
        <v>27809</v>
      </c>
      <c r="F122">
        <v>108.99</v>
      </c>
      <c r="G122">
        <v>0</v>
      </c>
      <c r="H122" t="s">
        <v>641</v>
      </c>
      <c r="I122" t="s">
        <v>27810</v>
      </c>
      <c r="J122" t="s">
        <v>864</v>
      </c>
      <c r="K122" t="s">
        <v>644</v>
      </c>
      <c r="L122" t="s">
        <v>645</v>
      </c>
      <c r="M122" t="s">
        <v>27811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27812</v>
      </c>
      <c r="T122" t="s">
        <v>27811</v>
      </c>
    </row>
    <row r="123" spans="1:20" x14ac:dyDescent="0.25">
      <c r="A123" t="s">
        <v>101</v>
      </c>
      <c r="B123" t="s">
        <v>74</v>
      </c>
      <c r="C123">
        <v>100</v>
      </c>
      <c r="D123">
        <v>3</v>
      </c>
      <c r="E123" t="s">
        <v>27813</v>
      </c>
      <c r="F123">
        <v>340</v>
      </c>
      <c r="G123">
        <v>40</v>
      </c>
      <c r="H123" t="s">
        <v>2006</v>
      </c>
      <c r="I123" t="s">
        <v>27814</v>
      </c>
      <c r="J123" t="s">
        <v>27815</v>
      </c>
      <c r="K123" t="s">
        <v>2195</v>
      </c>
      <c r="L123" t="s">
        <v>27816</v>
      </c>
      <c r="M123" t="s">
        <v>27811</v>
      </c>
      <c r="N123" t="s">
        <v>20659</v>
      </c>
      <c r="O123" t="s">
        <v>2013</v>
      </c>
      <c r="P123" t="s">
        <v>1891</v>
      </c>
      <c r="Q123" t="s">
        <v>1892</v>
      </c>
      <c r="R123" t="s">
        <v>645</v>
      </c>
      <c r="S123" t="s">
        <v>27817</v>
      </c>
      <c r="T123" t="s">
        <v>27818</v>
      </c>
    </row>
    <row r="124" spans="1:20" x14ac:dyDescent="0.25">
      <c r="A124" t="s">
        <v>241</v>
      </c>
      <c r="B124" t="s">
        <v>247</v>
      </c>
      <c r="C124">
        <v>139</v>
      </c>
      <c r="D124">
        <v>4</v>
      </c>
      <c r="E124" t="s">
        <v>27819</v>
      </c>
      <c r="F124">
        <v>1075</v>
      </c>
      <c r="G124">
        <v>0</v>
      </c>
      <c r="H124" t="s">
        <v>2006</v>
      </c>
      <c r="I124" t="s">
        <v>27820</v>
      </c>
      <c r="J124" t="s">
        <v>27821</v>
      </c>
      <c r="K124" t="s">
        <v>10973</v>
      </c>
      <c r="L124" t="s">
        <v>27822</v>
      </c>
      <c r="M124" t="s">
        <v>27823</v>
      </c>
      <c r="N124" t="s">
        <v>20659</v>
      </c>
      <c r="O124" t="s">
        <v>2013</v>
      </c>
      <c r="P124" t="s">
        <v>1891</v>
      </c>
      <c r="Q124" t="s">
        <v>1892</v>
      </c>
      <c r="R124" t="s">
        <v>645</v>
      </c>
      <c r="S124" t="s">
        <v>27824</v>
      </c>
      <c r="T124" t="s">
        <v>27823</v>
      </c>
    </row>
    <row r="125" spans="1:20" x14ac:dyDescent="0.25">
      <c r="A125" t="s">
        <v>601</v>
      </c>
      <c r="B125" t="s">
        <v>602</v>
      </c>
      <c r="C125">
        <v>139</v>
      </c>
      <c r="D125">
        <v>2</v>
      </c>
      <c r="E125" t="s">
        <v>27819</v>
      </c>
      <c r="F125">
        <v>1075</v>
      </c>
      <c r="G125">
        <v>0</v>
      </c>
      <c r="H125" t="s">
        <v>2006</v>
      </c>
      <c r="I125" t="s">
        <v>27820</v>
      </c>
      <c r="J125" t="s">
        <v>27821</v>
      </c>
      <c r="K125" t="s">
        <v>10973</v>
      </c>
      <c r="L125" t="s">
        <v>27822</v>
      </c>
      <c r="M125" t="s">
        <v>27823</v>
      </c>
      <c r="N125" t="s">
        <v>20659</v>
      </c>
      <c r="O125" t="s">
        <v>2013</v>
      </c>
      <c r="P125" t="s">
        <v>1891</v>
      </c>
      <c r="Q125" t="s">
        <v>1892</v>
      </c>
      <c r="R125" t="s">
        <v>645</v>
      </c>
      <c r="S125" t="s">
        <v>27824</v>
      </c>
      <c r="T125" t="s">
        <v>27823</v>
      </c>
    </row>
    <row r="126" spans="1:20" x14ac:dyDescent="0.25">
      <c r="A126" t="s">
        <v>240</v>
      </c>
      <c r="B126" t="s">
        <v>246</v>
      </c>
      <c r="C126">
        <v>139</v>
      </c>
      <c r="D126">
        <v>2</v>
      </c>
      <c r="E126" t="s">
        <v>27819</v>
      </c>
      <c r="F126">
        <v>1075</v>
      </c>
      <c r="G126">
        <v>0</v>
      </c>
      <c r="H126" t="s">
        <v>2006</v>
      </c>
      <c r="I126" t="s">
        <v>27820</v>
      </c>
      <c r="J126" t="s">
        <v>27821</v>
      </c>
      <c r="K126" t="s">
        <v>10973</v>
      </c>
      <c r="L126" t="s">
        <v>27822</v>
      </c>
      <c r="M126" t="s">
        <v>27823</v>
      </c>
      <c r="N126" t="s">
        <v>20659</v>
      </c>
      <c r="O126" t="s">
        <v>2013</v>
      </c>
      <c r="P126" t="s">
        <v>1891</v>
      </c>
      <c r="Q126" t="s">
        <v>1892</v>
      </c>
      <c r="R126" t="s">
        <v>645</v>
      </c>
      <c r="S126" t="s">
        <v>27824</v>
      </c>
      <c r="T126" t="s">
        <v>27823</v>
      </c>
    </row>
    <row r="127" spans="1:20" x14ac:dyDescent="0.25">
      <c r="A127" t="s">
        <v>239</v>
      </c>
      <c r="B127" t="s">
        <v>245</v>
      </c>
      <c r="C127">
        <v>139</v>
      </c>
      <c r="D127">
        <v>2</v>
      </c>
      <c r="E127" t="s">
        <v>27819</v>
      </c>
      <c r="F127">
        <v>1075</v>
      </c>
      <c r="G127">
        <v>0</v>
      </c>
      <c r="H127" t="s">
        <v>2006</v>
      </c>
      <c r="I127" t="s">
        <v>27820</v>
      </c>
      <c r="J127" t="s">
        <v>27821</v>
      </c>
      <c r="K127" t="s">
        <v>10973</v>
      </c>
      <c r="L127" t="s">
        <v>27822</v>
      </c>
      <c r="M127" t="s">
        <v>27823</v>
      </c>
      <c r="N127" t="s">
        <v>20659</v>
      </c>
      <c r="O127" t="s">
        <v>2013</v>
      </c>
      <c r="P127" t="s">
        <v>1891</v>
      </c>
      <c r="Q127" t="s">
        <v>1892</v>
      </c>
      <c r="R127" t="s">
        <v>645</v>
      </c>
      <c r="S127" t="s">
        <v>27824</v>
      </c>
      <c r="T127" t="s">
        <v>27823</v>
      </c>
    </row>
    <row r="128" spans="1:20" x14ac:dyDescent="0.25">
      <c r="A128" t="s">
        <v>240</v>
      </c>
      <c r="B128" t="s">
        <v>246</v>
      </c>
      <c r="C128">
        <v>139</v>
      </c>
      <c r="D128">
        <v>1</v>
      </c>
      <c r="E128" t="s">
        <v>27825</v>
      </c>
      <c r="F128">
        <v>215</v>
      </c>
      <c r="G128">
        <v>0</v>
      </c>
      <c r="H128" t="s">
        <v>2006</v>
      </c>
      <c r="I128" t="s">
        <v>27826</v>
      </c>
      <c r="J128" t="s">
        <v>27827</v>
      </c>
      <c r="K128" t="s">
        <v>1807</v>
      </c>
      <c r="L128" t="s">
        <v>27828</v>
      </c>
      <c r="M128" t="s">
        <v>27829</v>
      </c>
      <c r="N128" t="s">
        <v>20659</v>
      </c>
      <c r="O128" t="s">
        <v>1890</v>
      </c>
      <c r="P128" t="s">
        <v>1891</v>
      </c>
      <c r="Q128" t="s">
        <v>1892</v>
      </c>
      <c r="R128" t="s">
        <v>645</v>
      </c>
      <c r="S128" t="s">
        <v>27830</v>
      </c>
      <c r="T128" t="s">
        <v>27831</v>
      </c>
    </row>
    <row r="129" spans="1:20" x14ac:dyDescent="0.25">
      <c r="A129" t="s">
        <v>241</v>
      </c>
      <c r="B129" t="s">
        <v>247</v>
      </c>
      <c r="C129">
        <v>139</v>
      </c>
      <c r="D129">
        <v>1</v>
      </c>
      <c r="E129" t="s">
        <v>27825</v>
      </c>
      <c r="F129">
        <v>215</v>
      </c>
      <c r="G129">
        <v>0</v>
      </c>
      <c r="H129" t="s">
        <v>2006</v>
      </c>
      <c r="I129" t="s">
        <v>27826</v>
      </c>
      <c r="J129" t="s">
        <v>27827</v>
      </c>
      <c r="K129" t="s">
        <v>1807</v>
      </c>
      <c r="L129" t="s">
        <v>27828</v>
      </c>
      <c r="M129" t="s">
        <v>27829</v>
      </c>
      <c r="N129" t="s">
        <v>20659</v>
      </c>
      <c r="O129" t="s">
        <v>1890</v>
      </c>
      <c r="P129" t="s">
        <v>1891</v>
      </c>
      <c r="Q129" t="s">
        <v>1892</v>
      </c>
      <c r="R129" t="s">
        <v>645</v>
      </c>
      <c r="S129" t="s">
        <v>27830</v>
      </c>
      <c r="T129" t="s">
        <v>27831</v>
      </c>
    </row>
    <row r="130" spans="1:20" x14ac:dyDescent="0.25">
      <c r="A130" t="s">
        <v>239</v>
      </c>
      <c r="B130" t="s">
        <v>245</v>
      </c>
      <c r="C130">
        <v>139</v>
      </c>
      <c r="D130">
        <v>1</v>
      </c>
      <c r="E130" t="s">
        <v>27832</v>
      </c>
      <c r="F130">
        <v>118.99</v>
      </c>
      <c r="G130">
        <v>10</v>
      </c>
      <c r="H130" t="s">
        <v>641</v>
      </c>
      <c r="I130" t="s">
        <v>27833</v>
      </c>
      <c r="J130" t="s">
        <v>981</v>
      </c>
      <c r="K130" t="s">
        <v>644</v>
      </c>
      <c r="L130" t="s">
        <v>645</v>
      </c>
      <c r="M130" t="s">
        <v>27834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27835</v>
      </c>
      <c r="T130" t="s">
        <v>27834</v>
      </c>
    </row>
    <row r="131" spans="1:20" x14ac:dyDescent="0.25">
      <c r="A131" t="s">
        <v>147</v>
      </c>
      <c r="B131" t="s">
        <v>148</v>
      </c>
      <c r="C131">
        <v>50</v>
      </c>
      <c r="D131">
        <v>12</v>
      </c>
      <c r="E131" t="s">
        <v>27836</v>
      </c>
      <c r="F131">
        <v>400</v>
      </c>
      <c r="G131">
        <v>0</v>
      </c>
      <c r="H131" t="s">
        <v>641</v>
      </c>
      <c r="I131" t="s">
        <v>27837</v>
      </c>
      <c r="J131" t="s">
        <v>1067</v>
      </c>
      <c r="K131" t="s">
        <v>644</v>
      </c>
      <c r="L131" t="s">
        <v>645</v>
      </c>
      <c r="M131" t="s">
        <v>27838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27839</v>
      </c>
      <c r="T131" t="s">
        <v>27838</v>
      </c>
    </row>
    <row r="132" spans="1:20" x14ac:dyDescent="0.25">
      <c r="A132" t="s">
        <v>101</v>
      </c>
      <c r="B132" t="s">
        <v>74</v>
      </c>
      <c r="C132">
        <v>100</v>
      </c>
      <c r="D132">
        <v>2</v>
      </c>
      <c r="E132" t="s">
        <v>27840</v>
      </c>
      <c r="F132">
        <v>299</v>
      </c>
      <c r="G132">
        <v>0</v>
      </c>
      <c r="H132" t="s">
        <v>2006</v>
      </c>
      <c r="I132" t="s">
        <v>27841</v>
      </c>
      <c r="J132" t="s">
        <v>27842</v>
      </c>
      <c r="K132" t="s">
        <v>16683</v>
      </c>
      <c r="L132" t="s">
        <v>27843</v>
      </c>
      <c r="M132" t="s">
        <v>27844</v>
      </c>
      <c r="N132" t="s">
        <v>20659</v>
      </c>
      <c r="O132" t="s">
        <v>1890</v>
      </c>
      <c r="P132" t="s">
        <v>1891</v>
      </c>
      <c r="Q132" t="s">
        <v>1892</v>
      </c>
      <c r="R132" t="s">
        <v>645</v>
      </c>
      <c r="S132" t="s">
        <v>27845</v>
      </c>
      <c r="T132" t="s">
        <v>27846</v>
      </c>
    </row>
    <row r="133" spans="1:20" x14ac:dyDescent="0.25">
      <c r="A133" t="s">
        <v>147</v>
      </c>
      <c r="B133" t="s">
        <v>148</v>
      </c>
      <c r="C133">
        <v>65</v>
      </c>
      <c r="D133">
        <v>2</v>
      </c>
      <c r="E133" t="s">
        <v>27840</v>
      </c>
      <c r="F133">
        <v>299</v>
      </c>
      <c r="G133">
        <v>0</v>
      </c>
      <c r="H133" t="s">
        <v>2006</v>
      </c>
      <c r="I133" t="s">
        <v>27841</v>
      </c>
      <c r="J133" t="s">
        <v>27842</v>
      </c>
      <c r="K133" t="s">
        <v>16683</v>
      </c>
      <c r="L133" t="s">
        <v>27843</v>
      </c>
      <c r="M133" t="s">
        <v>27844</v>
      </c>
      <c r="N133" t="s">
        <v>20659</v>
      </c>
      <c r="O133" t="s">
        <v>1890</v>
      </c>
      <c r="P133" t="s">
        <v>1891</v>
      </c>
      <c r="Q133" t="s">
        <v>1892</v>
      </c>
      <c r="R133" t="s">
        <v>645</v>
      </c>
      <c r="S133" t="s">
        <v>27845</v>
      </c>
      <c r="T133" t="s">
        <v>27846</v>
      </c>
    </row>
    <row r="134" spans="1:20" x14ac:dyDescent="0.25">
      <c r="A134" t="s">
        <v>601</v>
      </c>
      <c r="B134" t="s">
        <v>602</v>
      </c>
      <c r="C134">
        <v>139</v>
      </c>
      <c r="D134">
        <v>2</v>
      </c>
      <c r="E134" t="s">
        <v>27847</v>
      </c>
      <c r="F134">
        <v>228</v>
      </c>
      <c r="G134">
        <v>10</v>
      </c>
      <c r="H134" t="s">
        <v>641</v>
      </c>
      <c r="I134" t="s">
        <v>27848</v>
      </c>
      <c r="J134" t="s">
        <v>714</v>
      </c>
      <c r="K134" t="s">
        <v>644</v>
      </c>
      <c r="L134" t="s">
        <v>645</v>
      </c>
      <c r="M134" t="s">
        <v>27849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27850</v>
      </c>
      <c r="T134" t="s">
        <v>27849</v>
      </c>
    </row>
    <row r="135" spans="1:20" x14ac:dyDescent="0.25">
      <c r="A135" t="s">
        <v>147</v>
      </c>
      <c r="B135" t="s">
        <v>148</v>
      </c>
      <c r="C135">
        <v>33.333333333333336</v>
      </c>
      <c r="D135">
        <v>3</v>
      </c>
      <c r="E135" t="s">
        <v>27851</v>
      </c>
      <c r="F135">
        <v>100</v>
      </c>
      <c r="G135">
        <v>0</v>
      </c>
      <c r="H135" t="s">
        <v>641</v>
      </c>
      <c r="I135" t="s">
        <v>27852</v>
      </c>
      <c r="J135" t="s">
        <v>661</v>
      </c>
      <c r="K135" t="s">
        <v>644</v>
      </c>
      <c r="L135" t="s">
        <v>645</v>
      </c>
      <c r="M135" t="s">
        <v>27849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27853</v>
      </c>
      <c r="T135" t="s">
        <v>27849</v>
      </c>
    </row>
    <row r="136" spans="1:20" x14ac:dyDescent="0.25">
      <c r="A136" t="s">
        <v>601</v>
      </c>
      <c r="B136" t="s">
        <v>602</v>
      </c>
      <c r="C136">
        <v>139</v>
      </c>
      <c r="D136">
        <v>1</v>
      </c>
      <c r="E136" t="s">
        <v>27854</v>
      </c>
      <c r="F136">
        <v>399</v>
      </c>
      <c r="G136">
        <v>0</v>
      </c>
      <c r="H136" t="s">
        <v>2006</v>
      </c>
      <c r="I136" t="s">
        <v>27855</v>
      </c>
      <c r="J136" t="s">
        <v>27856</v>
      </c>
      <c r="K136" t="s">
        <v>27857</v>
      </c>
      <c r="L136" t="s">
        <v>27858</v>
      </c>
      <c r="M136" t="s">
        <v>27859</v>
      </c>
      <c r="N136" t="s">
        <v>20659</v>
      </c>
      <c r="O136" t="s">
        <v>1890</v>
      </c>
      <c r="P136" t="s">
        <v>1891</v>
      </c>
      <c r="Q136" t="s">
        <v>1892</v>
      </c>
      <c r="R136" t="s">
        <v>645</v>
      </c>
      <c r="S136" t="s">
        <v>27860</v>
      </c>
      <c r="T136" t="s">
        <v>27861</v>
      </c>
    </row>
    <row r="137" spans="1:20" x14ac:dyDescent="0.25">
      <c r="A137" t="s">
        <v>241</v>
      </c>
      <c r="B137" t="s">
        <v>247</v>
      </c>
      <c r="C137">
        <v>139</v>
      </c>
      <c r="D137">
        <v>1</v>
      </c>
      <c r="E137" t="s">
        <v>27854</v>
      </c>
      <c r="F137">
        <v>399</v>
      </c>
      <c r="G137">
        <v>0</v>
      </c>
      <c r="H137" t="s">
        <v>2006</v>
      </c>
      <c r="I137" t="s">
        <v>27855</v>
      </c>
      <c r="J137" t="s">
        <v>27856</v>
      </c>
      <c r="K137" t="s">
        <v>27857</v>
      </c>
      <c r="L137" t="s">
        <v>27858</v>
      </c>
      <c r="M137" t="s">
        <v>27859</v>
      </c>
      <c r="N137" t="s">
        <v>20659</v>
      </c>
      <c r="O137" t="s">
        <v>1890</v>
      </c>
      <c r="P137" t="s">
        <v>1891</v>
      </c>
      <c r="Q137" t="s">
        <v>1892</v>
      </c>
      <c r="R137" t="s">
        <v>645</v>
      </c>
      <c r="S137" t="s">
        <v>27860</v>
      </c>
      <c r="T137" t="s">
        <v>27861</v>
      </c>
    </row>
    <row r="138" spans="1:20" x14ac:dyDescent="0.25">
      <c r="A138" t="s">
        <v>240</v>
      </c>
      <c r="B138" t="s">
        <v>246</v>
      </c>
      <c r="C138">
        <v>139</v>
      </c>
      <c r="D138">
        <v>1</v>
      </c>
      <c r="E138" t="s">
        <v>27854</v>
      </c>
      <c r="F138">
        <v>399</v>
      </c>
      <c r="G138">
        <v>0</v>
      </c>
      <c r="H138" t="s">
        <v>2006</v>
      </c>
      <c r="I138" t="s">
        <v>27855</v>
      </c>
      <c r="J138" t="s">
        <v>27856</v>
      </c>
      <c r="K138" t="s">
        <v>27857</v>
      </c>
      <c r="L138" t="s">
        <v>27858</v>
      </c>
      <c r="M138" t="s">
        <v>27859</v>
      </c>
      <c r="N138" t="s">
        <v>20659</v>
      </c>
      <c r="O138" t="s">
        <v>1890</v>
      </c>
      <c r="P138" t="s">
        <v>1891</v>
      </c>
      <c r="Q138" t="s">
        <v>1892</v>
      </c>
      <c r="R138" t="s">
        <v>645</v>
      </c>
      <c r="S138" t="s">
        <v>27860</v>
      </c>
      <c r="T138" t="s">
        <v>27861</v>
      </c>
    </row>
    <row r="139" spans="1:20" x14ac:dyDescent="0.25">
      <c r="A139" t="s">
        <v>239</v>
      </c>
      <c r="B139" t="s">
        <v>245</v>
      </c>
      <c r="C139">
        <v>139</v>
      </c>
      <c r="D139">
        <v>1</v>
      </c>
      <c r="E139" t="s">
        <v>27854</v>
      </c>
      <c r="F139">
        <v>399</v>
      </c>
      <c r="G139">
        <v>0</v>
      </c>
      <c r="H139" t="s">
        <v>2006</v>
      </c>
      <c r="I139" t="s">
        <v>27855</v>
      </c>
      <c r="J139" t="s">
        <v>27856</v>
      </c>
      <c r="K139" t="s">
        <v>27857</v>
      </c>
      <c r="L139" t="s">
        <v>27858</v>
      </c>
      <c r="M139" t="s">
        <v>27859</v>
      </c>
      <c r="N139" t="s">
        <v>20659</v>
      </c>
      <c r="O139" t="s">
        <v>1890</v>
      </c>
      <c r="P139" t="s">
        <v>1891</v>
      </c>
      <c r="Q139" t="s">
        <v>1892</v>
      </c>
      <c r="R139" t="s">
        <v>645</v>
      </c>
      <c r="S139" t="s">
        <v>27860</v>
      </c>
      <c r="T139" t="s">
        <v>27861</v>
      </c>
    </row>
    <row r="140" spans="1:20" x14ac:dyDescent="0.25">
      <c r="A140" t="s">
        <v>147</v>
      </c>
      <c r="B140" t="s">
        <v>148</v>
      </c>
      <c r="C140">
        <v>65</v>
      </c>
      <c r="D140">
        <v>2</v>
      </c>
      <c r="E140" t="s">
        <v>27862</v>
      </c>
      <c r="F140">
        <v>299</v>
      </c>
      <c r="G140">
        <v>0</v>
      </c>
      <c r="H140" t="s">
        <v>2006</v>
      </c>
      <c r="I140" t="s">
        <v>27863</v>
      </c>
      <c r="J140" t="s">
        <v>27864</v>
      </c>
      <c r="K140" t="s">
        <v>20400</v>
      </c>
      <c r="L140" t="s">
        <v>27865</v>
      </c>
      <c r="M140" t="s">
        <v>27866</v>
      </c>
      <c r="N140" t="s">
        <v>20659</v>
      </c>
      <c r="O140" t="s">
        <v>1890</v>
      </c>
      <c r="P140" t="s">
        <v>1891</v>
      </c>
      <c r="Q140" t="s">
        <v>1892</v>
      </c>
      <c r="R140" t="s">
        <v>645</v>
      </c>
      <c r="S140" t="s">
        <v>27867</v>
      </c>
      <c r="T140" t="s">
        <v>27868</v>
      </c>
    </row>
    <row r="141" spans="1:20" x14ac:dyDescent="0.25">
      <c r="A141" t="s">
        <v>101</v>
      </c>
      <c r="B141" t="s">
        <v>74</v>
      </c>
      <c r="C141">
        <v>100</v>
      </c>
      <c r="D141">
        <v>2</v>
      </c>
      <c r="E141" t="s">
        <v>27862</v>
      </c>
      <c r="F141">
        <v>299</v>
      </c>
      <c r="G141">
        <v>0</v>
      </c>
      <c r="H141" t="s">
        <v>2006</v>
      </c>
      <c r="I141" t="s">
        <v>27863</v>
      </c>
      <c r="J141" t="s">
        <v>27864</v>
      </c>
      <c r="K141" t="s">
        <v>20400</v>
      </c>
      <c r="L141" t="s">
        <v>27865</v>
      </c>
      <c r="M141" t="s">
        <v>27866</v>
      </c>
      <c r="N141" t="s">
        <v>20659</v>
      </c>
      <c r="O141" t="s">
        <v>1890</v>
      </c>
      <c r="P141" t="s">
        <v>1891</v>
      </c>
      <c r="Q141" t="s">
        <v>1892</v>
      </c>
      <c r="R141" t="s">
        <v>645</v>
      </c>
      <c r="S141" t="s">
        <v>27867</v>
      </c>
      <c r="T141" t="s">
        <v>27868</v>
      </c>
    </row>
    <row r="142" spans="1:20" x14ac:dyDescent="0.25">
      <c r="A142" t="s">
        <v>239</v>
      </c>
      <c r="B142" t="s">
        <v>245</v>
      </c>
      <c r="C142">
        <v>139</v>
      </c>
      <c r="D142">
        <v>1</v>
      </c>
      <c r="E142" t="s">
        <v>27869</v>
      </c>
      <c r="F142">
        <v>215</v>
      </c>
      <c r="G142">
        <v>0</v>
      </c>
      <c r="H142" t="s">
        <v>2006</v>
      </c>
      <c r="I142" t="s">
        <v>27870</v>
      </c>
      <c r="J142" t="s">
        <v>27871</v>
      </c>
      <c r="K142" t="s">
        <v>12407</v>
      </c>
      <c r="L142" t="s">
        <v>27872</v>
      </c>
      <c r="M142" t="s">
        <v>27873</v>
      </c>
      <c r="N142" t="s">
        <v>20659</v>
      </c>
      <c r="O142" t="s">
        <v>2013</v>
      </c>
      <c r="P142" t="s">
        <v>1891</v>
      </c>
      <c r="Q142" t="s">
        <v>1892</v>
      </c>
      <c r="R142" t="s">
        <v>645</v>
      </c>
      <c r="S142" t="s">
        <v>27874</v>
      </c>
      <c r="T142" t="s">
        <v>27875</v>
      </c>
    </row>
    <row r="143" spans="1:20" x14ac:dyDescent="0.25">
      <c r="A143" t="s">
        <v>240</v>
      </c>
      <c r="B143" t="s">
        <v>246</v>
      </c>
      <c r="C143">
        <v>139</v>
      </c>
      <c r="D143">
        <v>1</v>
      </c>
      <c r="E143" t="s">
        <v>27869</v>
      </c>
      <c r="F143">
        <v>215</v>
      </c>
      <c r="G143">
        <v>0</v>
      </c>
      <c r="H143" t="s">
        <v>2006</v>
      </c>
      <c r="I143" t="s">
        <v>27870</v>
      </c>
      <c r="J143" t="s">
        <v>27871</v>
      </c>
      <c r="K143" t="s">
        <v>12407</v>
      </c>
      <c r="L143" t="s">
        <v>27872</v>
      </c>
      <c r="M143" t="s">
        <v>27873</v>
      </c>
      <c r="N143" t="s">
        <v>20659</v>
      </c>
      <c r="O143" t="s">
        <v>2013</v>
      </c>
      <c r="P143" t="s">
        <v>1891</v>
      </c>
      <c r="Q143" t="s">
        <v>1892</v>
      </c>
      <c r="R143" t="s">
        <v>645</v>
      </c>
      <c r="S143" t="s">
        <v>27874</v>
      </c>
      <c r="T143" t="s">
        <v>27875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6</v>
      </c>
      <c r="E144" t="s">
        <v>27876</v>
      </c>
      <c r="F144">
        <v>200</v>
      </c>
      <c r="G144">
        <v>0</v>
      </c>
      <c r="H144" t="s">
        <v>641</v>
      </c>
      <c r="I144" t="s">
        <v>27877</v>
      </c>
      <c r="J144" t="s">
        <v>1072</v>
      </c>
      <c r="K144" t="s">
        <v>644</v>
      </c>
      <c r="L144" t="s">
        <v>645</v>
      </c>
      <c r="M144" t="s">
        <v>27878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27879</v>
      </c>
      <c r="T144" t="s">
        <v>27878</v>
      </c>
    </row>
    <row r="145" spans="1:20" x14ac:dyDescent="0.25">
      <c r="A145" t="s">
        <v>239</v>
      </c>
      <c r="B145" t="s">
        <v>245</v>
      </c>
      <c r="C145">
        <v>139</v>
      </c>
      <c r="D145">
        <v>1</v>
      </c>
      <c r="E145" t="s">
        <v>27880</v>
      </c>
      <c r="F145">
        <v>108.99</v>
      </c>
      <c r="G145">
        <v>0</v>
      </c>
      <c r="H145" t="s">
        <v>641</v>
      </c>
      <c r="I145" t="s">
        <v>27881</v>
      </c>
      <c r="J145" t="s">
        <v>859</v>
      </c>
      <c r="K145" t="s">
        <v>644</v>
      </c>
      <c r="L145" t="s">
        <v>645</v>
      </c>
      <c r="M145" t="s">
        <v>27882</v>
      </c>
      <c r="N145" t="s">
        <v>644</v>
      </c>
      <c r="O145" t="s">
        <v>668</v>
      </c>
      <c r="P145" t="s">
        <v>5</v>
      </c>
      <c r="Q145" t="s">
        <v>669</v>
      </c>
      <c r="R145" t="s">
        <v>645</v>
      </c>
      <c r="S145" t="s">
        <v>27883</v>
      </c>
      <c r="T145" t="s">
        <v>27884</v>
      </c>
    </row>
    <row r="146" spans="1:20" x14ac:dyDescent="0.25">
      <c r="A146" t="s">
        <v>77</v>
      </c>
      <c r="B146" t="s">
        <v>78</v>
      </c>
      <c r="C146">
        <v>33.333333333333336</v>
      </c>
      <c r="D146">
        <v>3</v>
      </c>
      <c r="E146" t="s">
        <v>27885</v>
      </c>
      <c r="F146">
        <v>135</v>
      </c>
      <c r="G146">
        <v>0</v>
      </c>
      <c r="H146" t="s">
        <v>641</v>
      </c>
      <c r="I146" t="s">
        <v>27886</v>
      </c>
      <c r="J146" t="s">
        <v>666</v>
      </c>
      <c r="K146" t="s">
        <v>644</v>
      </c>
      <c r="L146" t="s">
        <v>645</v>
      </c>
      <c r="M146" t="s">
        <v>27887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27888</v>
      </c>
      <c r="T146" t="s">
        <v>27887</v>
      </c>
    </row>
    <row r="147" spans="1:20" x14ac:dyDescent="0.25">
      <c r="A147" t="s">
        <v>147</v>
      </c>
      <c r="B147" t="s">
        <v>148</v>
      </c>
      <c r="C147">
        <v>33.333333333333336</v>
      </c>
      <c r="D147">
        <v>3</v>
      </c>
      <c r="E147" t="s">
        <v>27889</v>
      </c>
      <c r="F147">
        <v>100</v>
      </c>
      <c r="G147">
        <v>0</v>
      </c>
      <c r="H147" t="s">
        <v>729</v>
      </c>
      <c r="I147" t="s">
        <v>27890</v>
      </c>
      <c r="J147" t="s">
        <v>724</v>
      </c>
      <c r="K147" t="s">
        <v>644</v>
      </c>
      <c r="L147" t="s">
        <v>645</v>
      </c>
      <c r="M147" t="s">
        <v>27891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27892</v>
      </c>
      <c r="T147" t="s">
        <v>27891</v>
      </c>
    </row>
    <row r="148" spans="1:20" x14ac:dyDescent="0.25">
      <c r="A148" t="s">
        <v>239</v>
      </c>
      <c r="B148" t="s">
        <v>1870</v>
      </c>
      <c r="C148">
        <v>88.7</v>
      </c>
      <c r="D148">
        <v>1</v>
      </c>
      <c r="E148" t="s">
        <v>27893</v>
      </c>
      <c r="F148">
        <v>95.7</v>
      </c>
      <c r="G148">
        <v>7</v>
      </c>
      <c r="H148" t="s">
        <v>805</v>
      </c>
      <c r="I148" t="s">
        <v>27894</v>
      </c>
      <c r="J148" t="s">
        <v>27895</v>
      </c>
      <c r="K148" t="s">
        <v>9526</v>
      </c>
      <c r="L148" t="s">
        <v>27896</v>
      </c>
      <c r="M148" t="s">
        <v>27897</v>
      </c>
      <c r="N148" t="s">
        <v>644</v>
      </c>
      <c r="O148" t="s">
        <v>811</v>
      </c>
      <c r="P148" t="s">
        <v>23</v>
      </c>
      <c r="Q148" t="s">
        <v>812</v>
      </c>
      <c r="R148" t="s">
        <v>645</v>
      </c>
      <c r="S148" t="s">
        <v>27898</v>
      </c>
      <c r="T148" t="s">
        <v>27897</v>
      </c>
    </row>
    <row r="149" spans="1:20" x14ac:dyDescent="0.25">
      <c r="A149" t="s">
        <v>147</v>
      </c>
      <c r="B149" t="s">
        <v>148</v>
      </c>
      <c r="C149">
        <v>33.333333333333336</v>
      </c>
      <c r="D149">
        <v>3</v>
      </c>
      <c r="E149" t="s">
        <v>27899</v>
      </c>
      <c r="F149">
        <v>100</v>
      </c>
      <c r="G149">
        <v>0</v>
      </c>
      <c r="H149" t="s">
        <v>641</v>
      </c>
      <c r="I149" t="s">
        <v>27900</v>
      </c>
      <c r="J149" t="s">
        <v>694</v>
      </c>
      <c r="K149" t="s">
        <v>644</v>
      </c>
      <c r="L149" t="s">
        <v>645</v>
      </c>
      <c r="M149" t="s">
        <v>27901</v>
      </c>
      <c r="N149" t="s">
        <v>644</v>
      </c>
      <c r="O149" t="s">
        <v>668</v>
      </c>
      <c r="P149" t="s">
        <v>5</v>
      </c>
      <c r="Q149" t="s">
        <v>669</v>
      </c>
      <c r="R149" t="s">
        <v>645</v>
      </c>
      <c r="S149" t="s">
        <v>27902</v>
      </c>
      <c r="T149" t="s">
        <v>27901</v>
      </c>
    </row>
    <row r="150" spans="1:20" x14ac:dyDescent="0.25">
      <c r="A150" t="s">
        <v>77</v>
      </c>
      <c r="B150" t="s">
        <v>78</v>
      </c>
      <c r="C150">
        <v>33.333333333333336</v>
      </c>
      <c r="D150">
        <v>3</v>
      </c>
      <c r="E150" t="s">
        <v>27903</v>
      </c>
      <c r="F150">
        <v>135</v>
      </c>
      <c r="G150">
        <v>0</v>
      </c>
      <c r="H150" t="s">
        <v>641</v>
      </c>
      <c r="I150" t="s">
        <v>27904</v>
      </c>
      <c r="J150" t="s">
        <v>714</v>
      </c>
      <c r="K150" t="s">
        <v>644</v>
      </c>
      <c r="L150" t="s">
        <v>645</v>
      </c>
      <c r="M150" t="s">
        <v>27905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27906</v>
      </c>
      <c r="T150" t="s">
        <v>27905</v>
      </c>
    </row>
    <row r="151" spans="1:20" x14ac:dyDescent="0.25">
      <c r="A151" t="s">
        <v>601</v>
      </c>
      <c r="B151" t="s">
        <v>1870</v>
      </c>
      <c r="C151">
        <v>98.2</v>
      </c>
      <c r="D151">
        <v>1</v>
      </c>
      <c r="E151" t="s">
        <v>27907</v>
      </c>
      <c r="F151">
        <v>358.6</v>
      </c>
      <c r="G151">
        <v>64</v>
      </c>
      <c r="H151" t="s">
        <v>673</v>
      </c>
      <c r="I151" t="s">
        <v>27908</v>
      </c>
      <c r="J151" t="s">
        <v>27909</v>
      </c>
      <c r="K151" t="s">
        <v>11315</v>
      </c>
      <c r="L151" t="s">
        <v>27910</v>
      </c>
      <c r="M151" t="s">
        <v>27911</v>
      </c>
      <c r="N151" t="s">
        <v>644</v>
      </c>
      <c r="O151" t="s">
        <v>811</v>
      </c>
      <c r="P151" t="s">
        <v>23</v>
      </c>
      <c r="Q151" t="s">
        <v>812</v>
      </c>
      <c r="R151" t="s">
        <v>645</v>
      </c>
      <c r="S151" t="s">
        <v>27912</v>
      </c>
      <c r="T151" t="s">
        <v>27911</v>
      </c>
    </row>
    <row r="152" spans="1:20" x14ac:dyDescent="0.25">
      <c r="A152" t="s">
        <v>241</v>
      </c>
      <c r="B152" t="s">
        <v>1870</v>
      </c>
      <c r="C152">
        <v>98.2</v>
      </c>
      <c r="D152">
        <v>2</v>
      </c>
      <c r="E152" t="s">
        <v>27907</v>
      </c>
      <c r="F152">
        <v>358.6</v>
      </c>
      <c r="G152">
        <v>64</v>
      </c>
      <c r="H152" t="s">
        <v>673</v>
      </c>
      <c r="I152" t="s">
        <v>27908</v>
      </c>
      <c r="J152" t="s">
        <v>27909</v>
      </c>
      <c r="K152" t="s">
        <v>11315</v>
      </c>
      <c r="L152" t="s">
        <v>27910</v>
      </c>
      <c r="M152" t="s">
        <v>27911</v>
      </c>
      <c r="N152" t="s">
        <v>644</v>
      </c>
      <c r="O152" t="s">
        <v>811</v>
      </c>
      <c r="P152" t="s">
        <v>23</v>
      </c>
      <c r="Q152" t="s">
        <v>812</v>
      </c>
      <c r="R152" t="s">
        <v>645</v>
      </c>
      <c r="S152" t="s">
        <v>27912</v>
      </c>
      <c r="T152" t="s">
        <v>27911</v>
      </c>
    </row>
    <row r="153" spans="1:20" x14ac:dyDescent="0.25">
      <c r="A153" t="s">
        <v>77</v>
      </c>
      <c r="B153" t="s">
        <v>78</v>
      </c>
      <c r="C153">
        <v>27.5</v>
      </c>
      <c r="D153">
        <v>4</v>
      </c>
      <c r="E153" t="s">
        <v>27913</v>
      </c>
      <c r="F153">
        <v>160</v>
      </c>
      <c r="G153">
        <v>0</v>
      </c>
      <c r="H153" t="s">
        <v>673</v>
      </c>
      <c r="I153" t="s">
        <v>27914</v>
      </c>
      <c r="J153" t="s">
        <v>27915</v>
      </c>
      <c r="K153" t="s">
        <v>27916</v>
      </c>
      <c r="L153" t="s">
        <v>5149</v>
      </c>
      <c r="M153" t="s">
        <v>27911</v>
      </c>
      <c r="N153" t="s">
        <v>644</v>
      </c>
      <c r="O153" t="s">
        <v>679</v>
      </c>
      <c r="P153" t="s">
        <v>26</v>
      </c>
      <c r="Q153" t="s">
        <v>680</v>
      </c>
      <c r="R153" t="s">
        <v>645</v>
      </c>
      <c r="S153" t="s">
        <v>27917</v>
      </c>
      <c r="T153" t="s">
        <v>27911</v>
      </c>
    </row>
    <row r="154" spans="1:20" x14ac:dyDescent="0.25">
      <c r="A154" t="s">
        <v>22</v>
      </c>
      <c r="B154" t="s">
        <v>27</v>
      </c>
      <c r="C154">
        <v>69.900000000000006</v>
      </c>
      <c r="D154">
        <v>10</v>
      </c>
      <c r="E154" t="s">
        <v>27918</v>
      </c>
      <c r="F154">
        <v>872</v>
      </c>
      <c r="G154">
        <v>77</v>
      </c>
      <c r="H154" t="s">
        <v>673</v>
      </c>
      <c r="I154" t="s">
        <v>11581</v>
      </c>
      <c r="J154" t="s">
        <v>11582</v>
      </c>
      <c r="K154" t="s">
        <v>11583</v>
      </c>
      <c r="L154" t="s">
        <v>11584</v>
      </c>
      <c r="M154" t="s">
        <v>27919</v>
      </c>
      <c r="N154" t="s">
        <v>644</v>
      </c>
      <c r="O154" t="s">
        <v>679</v>
      </c>
      <c r="P154" t="s">
        <v>26</v>
      </c>
      <c r="Q154" t="s">
        <v>680</v>
      </c>
      <c r="R154" t="s">
        <v>645</v>
      </c>
      <c r="S154" t="s">
        <v>27920</v>
      </c>
      <c r="T154" t="s">
        <v>27921</v>
      </c>
    </row>
    <row r="155" spans="1:20" x14ac:dyDescent="0.25">
      <c r="A155" t="s">
        <v>101</v>
      </c>
      <c r="B155" t="s">
        <v>74</v>
      </c>
      <c r="C155">
        <v>120</v>
      </c>
      <c r="D155">
        <v>1</v>
      </c>
      <c r="E155" t="s">
        <v>27922</v>
      </c>
      <c r="F155">
        <v>99</v>
      </c>
      <c r="G155">
        <v>0</v>
      </c>
      <c r="H155" t="s">
        <v>641</v>
      </c>
      <c r="I155" t="s">
        <v>27923</v>
      </c>
      <c r="J155" t="s">
        <v>1072</v>
      </c>
      <c r="K155" t="s">
        <v>644</v>
      </c>
      <c r="L155" t="s">
        <v>645</v>
      </c>
      <c r="M155" t="s">
        <v>27921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27924</v>
      </c>
      <c r="T155" t="s">
        <v>27921</v>
      </c>
    </row>
    <row r="156" spans="1:20" x14ac:dyDescent="0.25">
      <c r="A156" t="s">
        <v>241</v>
      </c>
      <c r="B156" t="s">
        <v>247</v>
      </c>
      <c r="C156">
        <v>139</v>
      </c>
      <c r="D156">
        <v>1</v>
      </c>
      <c r="E156" t="s">
        <v>27925</v>
      </c>
      <c r="F156">
        <v>190</v>
      </c>
      <c r="G156">
        <v>0</v>
      </c>
      <c r="H156" t="s">
        <v>641</v>
      </c>
      <c r="I156" t="s">
        <v>27926</v>
      </c>
      <c r="J156" t="s">
        <v>666</v>
      </c>
      <c r="K156" t="s">
        <v>644</v>
      </c>
      <c r="L156" t="s">
        <v>645</v>
      </c>
      <c r="M156" t="s">
        <v>27796</v>
      </c>
      <c r="N156" t="s">
        <v>644</v>
      </c>
      <c r="O156" t="s">
        <v>668</v>
      </c>
      <c r="P156" t="s">
        <v>5</v>
      </c>
      <c r="Q156" t="s">
        <v>669</v>
      </c>
      <c r="R156" t="s">
        <v>645</v>
      </c>
      <c r="S156" t="s">
        <v>27927</v>
      </c>
      <c r="T156" t="s">
        <v>27928</v>
      </c>
    </row>
    <row r="157" spans="1:20" x14ac:dyDescent="0.25">
      <c r="A157" t="s">
        <v>240</v>
      </c>
      <c r="B157" t="s">
        <v>246</v>
      </c>
      <c r="C157">
        <v>139</v>
      </c>
      <c r="D157">
        <v>1</v>
      </c>
      <c r="E157" t="s">
        <v>27925</v>
      </c>
      <c r="F157">
        <v>190</v>
      </c>
      <c r="G157">
        <v>0</v>
      </c>
      <c r="H157" t="s">
        <v>641</v>
      </c>
      <c r="I157" t="s">
        <v>27926</v>
      </c>
      <c r="J157" t="s">
        <v>666</v>
      </c>
      <c r="K157" t="s">
        <v>644</v>
      </c>
      <c r="L157" t="s">
        <v>645</v>
      </c>
      <c r="M157" t="s">
        <v>27796</v>
      </c>
      <c r="N157" t="s">
        <v>644</v>
      </c>
      <c r="O157" t="s">
        <v>668</v>
      </c>
      <c r="P157" t="s">
        <v>5</v>
      </c>
      <c r="Q157" t="s">
        <v>669</v>
      </c>
      <c r="R157" t="s">
        <v>645</v>
      </c>
      <c r="S157" t="s">
        <v>27927</v>
      </c>
      <c r="T157" t="s">
        <v>27928</v>
      </c>
    </row>
    <row r="158" spans="1:20" x14ac:dyDescent="0.25">
      <c r="A158" t="s">
        <v>22</v>
      </c>
      <c r="B158" t="s">
        <v>27</v>
      </c>
      <c r="C158">
        <v>66.333333333333329</v>
      </c>
      <c r="D158">
        <v>3</v>
      </c>
      <c r="E158" t="s">
        <v>27929</v>
      </c>
      <c r="F158">
        <v>220</v>
      </c>
      <c r="G158">
        <v>0</v>
      </c>
      <c r="H158" t="s">
        <v>729</v>
      </c>
      <c r="I158" t="s">
        <v>27930</v>
      </c>
      <c r="J158" t="s">
        <v>924</v>
      </c>
      <c r="K158" t="s">
        <v>644</v>
      </c>
      <c r="L158" t="s">
        <v>645</v>
      </c>
      <c r="M158" t="s">
        <v>27931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27932</v>
      </c>
      <c r="T158" t="s">
        <v>27931</v>
      </c>
    </row>
    <row r="159" spans="1:20" x14ac:dyDescent="0.25">
      <c r="A159" t="s">
        <v>22</v>
      </c>
      <c r="B159" t="s">
        <v>27</v>
      </c>
      <c r="C159">
        <v>66.333333333333329</v>
      </c>
      <c r="D159">
        <v>3</v>
      </c>
      <c r="E159" t="s">
        <v>27933</v>
      </c>
      <c r="F159">
        <v>220</v>
      </c>
      <c r="G159">
        <v>0</v>
      </c>
      <c r="H159" t="s">
        <v>729</v>
      </c>
      <c r="I159" t="s">
        <v>27930</v>
      </c>
      <c r="J159" t="s">
        <v>924</v>
      </c>
      <c r="K159" t="s">
        <v>644</v>
      </c>
      <c r="L159" t="s">
        <v>645</v>
      </c>
      <c r="M159" t="s">
        <v>27931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27934</v>
      </c>
      <c r="T159" t="s">
        <v>27931</v>
      </c>
    </row>
    <row r="160" spans="1:20" x14ac:dyDescent="0.25">
      <c r="A160" t="s">
        <v>241</v>
      </c>
      <c r="B160" t="s">
        <v>247</v>
      </c>
      <c r="C160">
        <v>139</v>
      </c>
      <c r="D160">
        <v>1</v>
      </c>
      <c r="E160" t="s">
        <v>27935</v>
      </c>
      <c r="F160">
        <v>108.99</v>
      </c>
      <c r="G160">
        <v>0</v>
      </c>
      <c r="H160" t="s">
        <v>641</v>
      </c>
      <c r="I160" t="s">
        <v>9907</v>
      </c>
      <c r="J160" t="s">
        <v>685</v>
      </c>
      <c r="K160" t="s">
        <v>644</v>
      </c>
      <c r="L160" t="s">
        <v>645</v>
      </c>
      <c r="M160" t="s">
        <v>27936</v>
      </c>
      <c r="N160" t="s">
        <v>644</v>
      </c>
      <c r="O160" t="s">
        <v>668</v>
      </c>
      <c r="P160" t="s">
        <v>5</v>
      </c>
      <c r="Q160" t="s">
        <v>669</v>
      </c>
      <c r="R160" t="s">
        <v>645</v>
      </c>
      <c r="S160" t="s">
        <v>27937</v>
      </c>
      <c r="T160" t="s">
        <v>27936</v>
      </c>
    </row>
    <row r="161" spans="1:20" x14ac:dyDescent="0.25">
      <c r="A161" t="s">
        <v>240</v>
      </c>
      <c r="B161" t="s">
        <v>246</v>
      </c>
      <c r="C161">
        <v>139</v>
      </c>
      <c r="D161">
        <v>1</v>
      </c>
      <c r="E161" t="s">
        <v>27938</v>
      </c>
      <c r="F161">
        <v>95</v>
      </c>
      <c r="G161">
        <v>0</v>
      </c>
      <c r="H161" t="s">
        <v>641</v>
      </c>
      <c r="I161" t="s">
        <v>27939</v>
      </c>
      <c r="J161" t="s">
        <v>942</v>
      </c>
      <c r="K161" t="s">
        <v>644</v>
      </c>
      <c r="L161" t="s">
        <v>645</v>
      </c>
      <c r="M161" t="s">
        <v>27936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27940</v>
      </c>
      <c r="T161" t="s">
        <v>27936</v>
      </c>
    </row>
    <row r="162" spans="1:20" x14ac:dyDescent="0.25">
      <c r="A162" t="s">
        <v>22</v>
      </c>
      <c r="B162" t="s">
        <v>27</v>
      </c>
      <c r="C162">
        <v>66.333333333333329</v>
      </c>
      <c r="D162">
        <v>3</v>
      </c>
      <c r="E162" t="s">
        <v>27941</v>
      </c>
      <c r="F162">
        <v>0</v>
      </c>
      <c r="G162">
        <v>0</v>
      </c>
      <c r="H162" t="s">
        <v>641</v>
      </c>
      <c r="I162" t="s">
        <v>3407</v>
      </c>
      <c r="J162" t="s">
        <v>981</v>
      </c>
      <c r="K162" t="s">
        <v>644</v>
      </c>
      <c r="L162" t="s">
        <v>645</v>
      </c>
      <c r="M162" t="s">
        <v>27942</v>
      </c>
      <c r="N162" t="s">
        <v>644</v>
      </c>
      <c r="O162" t="s">
        <v>668</v>
      </c>
      <c r="P162" t="s">
        <v>5</v>
      </c>
      <c r="Q162" t="s">
        <v>669</v>
      </c>
      <c r="R162" t="s">
        <v>645</v>
      </c>
      <c r="S162" t="s">
        <v>27943</v>
      </c>
      <c r="T162" t="s">
        <v>27942</v>
      </c>
    </row>
    <row r="163" spans="1:20" x14ac:dyDescent="0.25">
      <c r="A163" t="s">
        <v>101</v>
      </c>
      <c r="B163" t="s">
        <v>74</v>
      </c>
      <c r="C163">
        <v>120</v>
      </c>
      <c r="D163">
        <v>1</v>
      </c>
      <c r="E163" t="s">
        <v>27944</v>
      </c>
      <c r="F163">
        <v>81</v>
      </c>
      <c r="G163">
        <v>1</v>
      </c>
      <c r="H163" t="s">
        <v>641</v>
      </c>
      <c r="I163" t="s">
        <v>27945</v>
      </c>
      <c r="J163" t="s">
        <v>847</v>
      </c>
      <c r="K163" t="s">
        <v>644</v>
      </c>
      <c r="L163" t="s">
        <v>645</v>
      </c>
      <c r="M163" t="s">
        <v>27946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27947</v>
      </c>
      <c r="T163" t="s">
        <v>27946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27948</v>
      </c>
      <c r="F164">
        <v>0</v>
      </c>
      <c r="G164">
        <v>0</v>
      </c>
      <c r="H164" t="s">
        <v>641</v>
      </c>
      <c r="I164" t="s">
        <v>27949</v>
      </c>
      <c r="J164" t="s">
        <v>724</v>
      </c>
      <c r="K164" t="s">
        <v>644</v>
      </c>
      <c r="L164" t="s">
        <v>645</v>
      </c>
      <c r="M164" t="s">
        <v>27950</v>
      </c>
      <c r="N164" t="s">
        <v>644</v>
      </c>
      <c r="O164" t="s">
        <v>732</v>
      </c>
      <c r="P164" t="s">
        <v>5</v>
      </c>
      <c r="Q164" t="s">
        <v>669</v>
      </c>
      <c r="R164" t="s">
        <v>645</v>
      </c>
      <c r="S164" t="s">
        <v>27951</v>
      </c>
      <c r="T164" t="s">
        <v>27950</v>
      </c>
    </row>
    <row r="165" spans="1:20" x14ac:dyDescent="0.25">
      <c r="A165" t="s">
        <v>101</v>
      </c>
      <c r="B165" t="s">
        <v>74</v>
      </c>
      <c r="C165">
        <v>120</v>
      </c>
      <c r="D165">
        <v>1</v>
      </c>
      <c r="E165" t="s">
        <v>27952</v>
      </c>
      <c r="F165">
        <v>240</v>
      </c>
      <c r="G165">
        <v>0</v>
      </c>
      <c r="H165" t="s">
        <v>641</v>
      </c>
      <c r="I165" t="s">
        <v>27953</v>
      </c>
      <c r="J165" t="s">
        <v>924</v>
      </c>
      <c r="K165" t="s">
        <v>644</v>
      </c>
      <c r="L165" t="s">
        <v>645</v>
      </c>
      <c r="M165" t="s">
        <v>27950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27954</v>
      </c>
      <c r="T165" t="s">
        <v>27950</v>
      </c>
    </row>
    <row r="166" spans="1:20" x14ac:dyDescent="0.25">
      <c r="A166" t="s">
        <v>101</v>
      </c>
      <c r="B166" t="s">
        <v>74</v>
      </c>
      <c r="C166">
        <v>120</v>
      </c>
      <c r="D166">
        <v>2</v>
      </c>
      <c r="E166" t="s">
        <v>27952</v>
      </c>
      <c r="F166">
        <v>240</v>
      </c>
      <c r="G166">
        <v>0</v>
      </c>
      <c r="H166" t="s">
        <v>641</v>
      </c>
      <c r="I166" t="s">
        <v>27953</v>
      </c>
      <c r="J166" t="s">
        <v>924</v>
      </c>
      <c r="K166" t="s">
        <v>644</v>
      </c>
      <c r="L166" t="s">
        <v>645</v>
      </c>
      <c r="M166" t="s">
        <v>27950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27954</v>
      </c>
      <c r="T166" t="s">
        <v>27950</v>
      </c>
    </row>
    <row r="167" spans="1:20" x14ac:dyDescent="0.25">
      <c r="A167" t="s">
        <v>147</v>
      </c>
      <c r="B167" t="s">
        <v>148</v>
      </c>
      <c r="C167">
        <v>50</v>
      </c>
      <c r="D167">
        <v>6</v>
      </c>
      <c r="E167" t="s">
        <v>27955</v>
      </c>
      <c r="F167">
        <v>0</v>
      </c>
      <c r="G167">
        <v>0</v>
      </c>
      <c r="H167" t="s">
        <v>641</v>
      </c>
      <c r="I167" t="s">
        <v>27956</v>
      </c>
      <c r="J167" t="s">
        <v>1441</v>
      </c>
      <c r="K167" t="s">
        <v>644</v>
      </c>
      <c r="L167" t="s">
        <v>645</v>
      </c>
      <c r="M167" t="s">
        <v>27950</v>
      </c>
      <c r="N167" t="s">
        <v>644</v>
      </c>
      <c r="O167" t="s">
        <v>668</v>
      </c>
      <c r="P167" t="s">
        <v>5</v>
      </c>
      <c r="Q167" t="s">
        <v>669</v>
      </c>
      <c r="R167" t="s">
        <v>645</v>
      </c>
      <c r="S167" t="s">
        <v>27957</v>
      </c>
      <c r="T167" t="s">
        <v>27950</v>
      </c>
    </row>
    <row r="168" spans="1:20" x14ac:dyDescent="0.25">
      <c r="A168" t="s">
        <v>240</v>
      </c>
      <c r="B168" t="s">
        <v>246</v>
      </c>
      <c r="C168">
        <v>139</v>
      </c>
      <c r="D168">
        <v>1</v>
      </c>
      <c r="E168" t="s">
        <v>27958</v>
      </c>
      <c r="F168">
        <v>95</v>
      </c>
      <c r="G168">
        <v>0</v>
      </c>
      <c r="H168" t="s">
        <v>641</v>
      </c>
      <c r="I168" t="s">
        <v>27959</v>
      </c>
      <c r="J168" t="s">
        <v>1668</v>
      </c>
      <c r="K168" t="s">
        <v>644</v>
      </c>
      <c r="L168" t="s">
        <v>645</v>
      </c>
      <c r="M168" t="s">
        <v>27960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27961</v>
      </c>
      <c r="T168" t="s">
        <v>27960</v>
      </c>
    </row>
    <row r="169" spans="1:20" x14ac:dyDescent="0.25">
      <c r="A169" t="s">
        <v>241</v>
      </c>
      <c r="B169" t="s">
        <v>247</v>
      </c>
      <c r="C169">
        <v>139</v>
      </c>
      <c r="D169">
        <v>1</v>
      </c>
      <c r="E169" t="s">
        <v>27962</v>
      </c>
      <c r="F169">
        <v>95</v>
      </c>
      <c r="G169">
        <v>0</v>
      </c>
      <c r="H169" t="s">
        <v>641</v>
      </c>
      <c r="I169" t="s">
        <v>27963</v>
      </c>
      <c r="J169" t="s">
        <v>736</v>
      </c>
      <c r="K169" t="s">
        <v>644</v>
      </c>
      <c r="L169" t="s">
        <v>645</v>
      </c>
      <c r="M169" t="s">
        <v>27964</v>
      </c>
      <c r="N169" t="s">
        <v>644</v>
      </c>
      <c r="O169" t="s">
        <v>668</v>
      </c>
      <c r="P169" t="s">
        <v>5</v>
      </c>
      <c r="Q169" t="s">
        <v>669</v>
      </c>
      <c r="R169" t="s">
        <v>645</v>
      </c>
      <c r="S169" t="s">
        <v>27965</v>
      </c>
      <c r="T169" t="s">
        <v>27964</v>
      </c>
    </row>
    <row r="170" spans="1:20" x14ac:dyDescent="0.25">
      <c r="A170" t="s">
        <v>239</v>
      </c>
      <c r="B170" t="s">
        <v>245</v>
      </c>
      <c r="C170">
        <v>162</v>
      </c>
      <c r="D170">
        <v>1</v>
      </c>
      <c r="E170" t="s">
        <v>27966</v>
      </c>
      <c r="F170">
        <v>0</v>
      </c>
      <c r="G170">
        <v>0</v>
      </c>
      <c r="H170" t="s">
        <v>641</v>
      </c>
      <c r="I170" t="s">
        <v>3445</v>
      </c>
      <c r="J170" t="s">
        <v>685</v>
      </c>
      <c r="K170" t="s">
        <v>644</v>
      </c>
      <c r="L170" t="s">
        <v>645</v>
      </c>
      <c r="M170" t="s">
        <v>27964</v>
      </c>
      <c r="N170" t="s">
        <v>644</v>
      </c>
      <c r="O170" t="s">
        <v>668</v>
      </c>
      <c r="P170" t="s">
        <v>5</v>
      </c>
      <c r="Q170" t="s">
        <v>669</v>
      </c>
      <c r="R170" t="s">
        <v>645</v>
      </c>
      <c r="S170" t="s">
        <v>27967</v>
      </c>
      <c r="T170" t="s">
        <v>27964</v>
      </c>
    </row>
    <row r="171" spans="1:20" x14ac:dyDescent="0.25">
      <c r="A171" t="s">
        <v>101</v>
      </c>
      <c r="B171" t="s">
        <v>74</v>
      </c>
      <c r="C171">
        <v>117</v>
      </c>
      <c r="D171">
        <v>1</v>
      </c>
      <c r="E171" t="s">
        <v>27966</v>
      </c>
      <c r="F171">
        <v>0</v>
      </c>
      <c r="G171">
        <v>0</v>
      </c>
      <c r="H171" t="s">
        <v>641</v>
      </c>
      <c r="I171" t="s">
        <v>3445</v>
      </c>
      <c r="J171" t="s">
        <v>685</v>
      </c>
      <c r="K171" t="s">
        <v>644</v>
      </c>
      <c r="L171" t="s">
        <v>645</v>
      </c>
      <c r="M171" t="s">
        <v>27964</v>
      </c>
      <c r="N171" t="s">
        <v>644</v>
      </c>
      <c r="O171" t="s">
        <v>668</v>
      </c>
      <c r="P171" t="s">
        <v>5</v>
      </c>
      <c r="Q171" t="s">
        <v>669</v>
      </c>
      <c r="R171" t="s">
        <v>645</v>
      </c>
      <c r="S171" t="s">
        <v>27967</v>
      </c>
      <c r="T171" t="s">
        <v>27964</v>
      </c>
    </row>
    <row r="172" spans="1:20" x14ac:dyDescent="0.25">
      <c r="A172" t="s">
        <v>147</v>
      </c>
      <c r="B172" t="s">
        <v>148</v>
      </c>
      <c r="C172">
        <v>50</v>
      </c>
      <c r="D172">
        <v>6</v>
      </c>
      <c r="E172" t="s">
        <v>27968</v>
      </c>
      <c r="F172">
        <v>0</v>
      </c>
      <c r="G172">
        <v>0</v>
      </c>
      <c r="H172" t="s">
        <v>641</v>
      </c>
      <c r="I172" t="s">
        <v>27969</v>
      </c>
      <c r="J172" t="s">
        <v>3875</v>
      </c>
      <c r="K172" t="s">
        <v>644</v>
      </c>
      <c r="L172" t="s">
        <v>645</v>
      </c>
      <c r="M172" t="s">
        <v>27964</v>
      </c>
      <c r="N172" t="s">
        <v>644</v>
      </c>
      <c r="O172" t="s">
        <v>668</v>
      </c>
      <c r="P172" t="s">
        <v>5</v>
      </c>
      <c r="Q172" t="s">
        <v>669</v>
      </c>
      <c r="R172" t="s">
        <v>645</v>
      </c>
      <c r="S172" t="s">
        <v>27970</v>
      </c>
      <c r="T172" t="s">
        <v>27964</v>
      </c>
    </row>
    <row r="173" spans="1:20" x14ac:dyDescent="0.25">
      <c r="A173" t="s">
        <v>147</v>
      </c>
      <c r="B173" t="s">
        <v>148</v>
      </c>
      <c r="C173">
        <v>33.333333333333336</v>
      </c>
      <c r="D173">
        <v>3</v>
      </c>
      <c r="E173" t="s">
        <v>27971</v>
      </c>
      <c r="F173">
        <v>0</v>
      </c>
      <c r="G173">
        <v>0</v>
      </c>
      <c r="H173" t="s">
        <v>641</v>
      </c>
      <c r="I173" t="s">
        <v>27972</v>
      </c>
      <c r="J173" t="s">
        <v>1520</v>
      </c>
      <c r="K173" t="s">
        <v>644</v>
      </c>
      <c r="L173" t="s">
        <v>645</v>
      </c>
      <c r="M173" t="s">
        <v>27964</v>
      </c>
      <c r="N173" t="s">
        <v>644</v>
      </c>
      <c r="O173" t="s">
        <v>668</v>
      </c>
      <c r="P173" t="s">
        <v>5</v>
      </c>
      <c r="Q173" t="s">
        <v>669</v>
      </c>
      <c r="R173" t="s">
        <v>645</v>
      </c>
      <c r="S173" t="s">
        <v>27973</v>
      </c>
      <c r="T173" t="s">
        <v>27964</v>
      </c>
    </row>
    <row r="174" spans="1:20" x14ac:dyDescent="0.25">
      <c r="A174" t="s">
        <v>101</v>
      </c>
      <c r="B174" t="s">
        <v>74</v>
      </c>
      <c r="C174">
        <v>0</v>
      </c>
      <c r="D174">
        <v>1</v>
      </c>
      <c r="E174" t="s">
        <v>27971</v>
      </c>
      <c r="F174">
        <v>0</v>
      </c>
      <c r="G174">
        <v>0</v>
      </c>
      <c r="H174" t="s">
        <v>641</v>
      </c>
      <c r="I174" t="s">
        <v>27972</v>
      </c>
      <c r="J174" t="s">
        <v>1520</v>
      </c>
      <c r="K174" t="s">
        <v>644</v>
      </c>
      <c r="L174" t="s">
        <v>645</v>
      </c>
      <c r="M174" t="s">
        <v>27964</v>
      </c>
      <c r="N174" t="s">
        <v>644</v>
      </c>
      <c r="O174" t="s">
        <v>668</v>
      </c>
      <c r="P174" t="s">
        <v>5</v>
      </c>
      <c r="Q174" t="s">
        <v>669</v>
      </c>
      <c r="R174" t="s">
        <v>645</v>
      </c>
      <c r="S174" t="s">
        <v>27973</v>
      </c>
      <c r="T174" t="s">
        <v>27964</v>
      </c>
    </row>
    <row r="175" spans="1:20" x14ac:dyDescent="0.25">
      <c r="A175" t="s">
        <v>601</v>
      </c>
      <c r="B175" t="s">
        <v>602</v>
      </c>
      <c r="C175">
        <v>139</v>
      </c>
      <c r="D175">
        <v>1</v>
      </c>
      <c r="E175" t="s">
        <v>27974</v>
      </c>
      <c r="F175">
        <v>95</v>
      </c>
      <c r="G175">
        <v>0</v>
      </c>
      <c r="H175" t="s">
        <v>641</v>
      </c>
      <c r="I175" t="s">
        <v>27975</v>
      </c>
      <c r="J175" t="s">
        <v>1126</v>
      </c>
      <c r="K175" t="s">
        <v>644</v>
      </c>
      <c r="L175" t="s">
        <v>645</v>
      </c>
      <c r="M175" t="s">
        <v>27976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27977</v>
      </c>
      <c r="T175" t="s">
        <v>27976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27978</v>
      </c>
      <c r="F176">
        <v>0</v>
      </c>
      <c r="G176">
        <v>0</v>
      </c>
      <c r="H176" t="s">
        <v>641</v>
      </c>
      <c r="I176" t="s">
        <v>27979</v>
      </c>
      <c r="J176" t="s">
        <v>666</v>
      </c>
      <c r="K176" t="s">
        <v>644</v>
      </c>
      <c r="L176" t="s">
        <v>645</v>
      </c>
      <c r="M176" t="s">
        <v>27980</v>
      </c>
      <c r="N176" t="s">
        <v>644</v>
      </c>
      <c r="O176" t="s">
        <v>668</v>
      </c>
      <c r="P176" t="s">
        <v>5</v>
      </c>
      <c r="Q176" t="s">
        <v>669</v>
      </c>
      <c r="R176" t="s">
        <v>645</v>
      </c>
      <c r="S176" t="s">
        <v>27981</v>
      </c>
      <c r="T176" t="s">
        <v>27980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27982</v>
      </c>
      <c r="F177">
        <v>0</v>
      </c>
      <c r="G177">
        <v>0</v>
      </c>
      <c r="H177" t="s">
        <v>641</v>
      </c>
      <c r="I177" t="s">
        <v>27983</v>
      </c>
      <c r="J177" t="s">
        <v>745</v>
      </c>
      <c r="K177" t="s">
        <v>644</v>
      </c>
      <c r="L177" t="s">
        <v>645</v>
      </c>
      <c r="M177" t="s">
        <v>27980</v>
      </c>
      <c r="N177" t="s">
        <v>644</v>
      </c>
      <c r="O177" t="s">
        <v>668</v>
      </c>
      <c r="P177" t="s">
        <v>5</v>
      </c>
      <c r="Q177" t="s">
        <v>669</v>
      </c>
      <c r="R177" t="s">
        <v>645</v>
      </c>
      <c r="S177" t="s">
        <v>27984</v>
      </c>
      <c r="T177" t="s">
        <v>27980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27985</v>
      </c>
      <c r="F178">
        <v>0</v>
      </c>
      <c r="G178">
        <v>0</v>
      </c>
      <c r="H178" t="s">
        <v>641</v>
      </c>
      <c r="I178" t="s">
        <v>27986</v>
      </c>
      <c r="J178" t="s">
        <v>2660</v>
      </c>
      <c r="K178" t="s">
        <v>644</v>
      </c>
      <c r="L178" t="s">
        <v>645</v>
      </c>
      <c r="M178" t="s">
        <v>27980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27987</v>
      </c>
      <c r="T178" t="s">
        <v>27980</v>
      </c>
    </row>
    <row r="179" spans="1:20" x14ac:dyDescent="0.25">
      <c r="A179" t="s">
        <v>147</v>
      </c>
      <c r="B179" t="s">
        <v>148</v>
      </c>
      <c r="C179">
        <v>65</v>
      </c>
      <c r="D179">
        <v>1</v>
      </c>
      <c r="E179" t="s">
        <v>27988</v>
      </c>
      <c r="F179">
        <v>35</v>
      </c>
      <c r="G179">
        <v>0</v>
      </c>
      <c r="H179" t="s">
        <v>641</v>
      </c>
      <c r="I179" t="s">
        <v>1263</v>
      </c>
      <c r="J179" t="s">
        <v>981</v>
      </c>
      <c r="K179" t="s">
        <v>644</v>
      </c>
      <c r="L179" t="s">
        <v>645</v>
      </c>
      <c r="M179" t="s">
        <v>27989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27990</v>
      </c>
      <c r="T179" t="s">
        <v>27989</v>
      </c>
    </row>
    <row r="180" spans="1:20" x14ac:dyDescent="0.25">
      <c r="A180" t="s">
        <v>147</v>
      </c>
      <c r="B180" t="s">
        <v>148</v>
      </c>
      <c r="C180">
        <v>65</v>
      </c>
      <c r="D180">
        <v>3</v>
      </c>
      <c r="E180" t="s">
        <v>27991</v>
      </c>
      <c r="F180">
        <v>105</v>
      </c>
      <c r="G180">
        <v>0</v>
      </c>
      <c r="H180" t="s">
        <v>641</v>
      </c>
      <c r="I180" t="s">
        <v>27992</v>
      </c>
      <c r="J180" t="s">
        <v>1414</v>
      </c>
      <c r="K180" t="s">
        <v>644</v>
      </c>
      <c r="L180" t="s">
        <v>645</v>
      </c>
      <c r="M180" t="s">
        <v>27976</v>
      </c>
      <c r="N180" t="s">
        <v>644</v>
      </c>
      <c r="O180" t="s">
        <v>668</v>
      </c>
      <c r="P180" t="s">
        <v>5</v>
      </c>
      <c r="Q180" t="s">
        <v>669</v>
      </c>
      <c r="R180" t="s">
        <v>27993</v>
      </c>
      <c r="S180" t="s">
        <v>27994</v>
      </c>
      <c r="T180" t="s">
        <v>27995</v>
      </c>
    </row>
    <row r="181" spans="1:20" x14ac:dyDescent="0.25">
      <c r="A181" t="s">
        <v>147</v>
      </c>
      <c r="B181" t="s">
        <v>148</v>
      </c>
      <c r="C181">
        <v>65</v>
      </c>
      <c r="D181">
        <v>1</v>
      </c>
      <c r="E181" t="s">
        <v>27996</v>
      </c>
      <c r="F181">
        <v>35</v>
      </c>
      <c r="G181">
        <v>0</v>
      </c>
      <c r="H181" t="s">
        <v>641</v>
      </c>
      <c r="I181" t="s">
        <v>27997</v>
      </c>
      <c r="J181" t="s">
        <v>864</v>
      </c>
      <c r="K181" t="s">
        <v>644</v>
      </c>
      <c r="L181" t="s">
        <v>645</v>
      </c>
      <c r="M181" t="s">
        <v>27998</v>
      </c>
      <c r="N181" t="s">
        <v>644</v>
      </c>
      <c r="O181" t="s">
        <v>647</v>
      </c>
      <c r="P181" t="s">
        <v>5</v>
      </c>
      <c r="Q181" t="s">
        <v>648</v>
      </c>
      <c r="R181" t="s">
        <v>27999</v>
      </c>
      <c r="S181" t="s">
        <v>28000</v>
      </c>
      <c r="T181" t="s">
        <v>27998</v>
      </c>
    </row>
    <row r="182" spans="1:20" x14ac:dyDescent="0.25">
      <c r="A182" t="s">
        <v>147</v>
      </c>
      <c r="B182" t="s">
        <v>148</v>
      </c>
      <c r="C182">
        <v>65</v>
      </c>
      <c r="D182">
        <v>2</v>
      </c>
      <c r="E182" t="s">
        <v>28001</v>
      </c>
      <c r="F182">
        <v>70</v>
      </c>
      <c r="G182">
        <v>0</v>
      </c>
      <c r="H182" t="s">
        <v>641</v>
      </c>
      <c r="I182" t="s">
        <v>28002</v>
      </c>
      <c r="J182" t="s">
        <v>1508</v>
      </c>
      <c r="K182" t="s">
        <v>644</v>
      </c>
      <c r="L182" t="s">
        <v>645</v>
      </c>
      <c r="M182" t="s">
        <v>28003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28004</v>
      </c>
      <c r="T182" t="s">
        <v>28003</v>
      </c>
    </row>
    <row r="183" spans="1:20" x14ac:dyDescent="0.25">
      <c r="A183" t="s">
        <v>147</v>
      </c>
      <c r="B183" t="s">
        <v>148</v>
      </c>
      <c r="C183">
        <v>65</v>
      </c>
      <c r="D183">
        <v>1</v>
      </c>
      <c r="E183" t="s">
        <v>28005</v>
      </c>
      <c r="F183">
        <v>35</v>
      </c>
      <c r="G183">
        <v>0</v>
      </c>
      <c r="H183" t="s">
        <v>641</v>
      </c>
      <c r="I183" t="s">
        <v>28006</v>
      </c>
      <c r="J183" t="s">
        <v>685</v>
      </c>
      <c r="K183" t="s">
        <v>644</v>
      </c>
      <c r="L183" t="s">
        <v>645</v>
      </c>
      <c r="M183" t="s">
        <v>28007</v>
      </c>
      <c r="N183" t="s">
        <v>644</v>
      </c>
      <c r="O183" t="s">
        <v>668</v>
      </c>
      <c r="P183" t="s">
        <v>5</v>
      </c>
      <c r="Q183" t="s">
        <v>669</v>
      </c>
      <c r="R183" t="s">
        <v>645</v>
      </c>
      <c r="S183" t="s">
        <v>28008</v>
      </c>
      <c r="T183" t="s">
        <v>28007</v>
      </c>
    </row>
    <row r="184" spans="1:20" x14ac:dyDescent="0.25">
      <c r="A184" t="s">
        <v>147</v>
      </c>
      <c r="B184" t="s">
        <v>148</v>
      </c>
      <c r="C184">
        <v>65</v>
      </c>
      <c r="D184">
        <v>5</v>
      </c>
      <c r="E184" t="s">
        <v>28009</v>
      </c>
      <c r="F184">
        <v>175</v>
      </c>
      <c r="G184">
        <v>0</v>
      </c>
      <c r="H184" t="s">
        <v>641</v>
      </c>
      <c r="I184" t="s">
        <v>28010</v>
      </c>
      <c r="J184" t="s">
        <v>834</v>
      </c>
      <c r="K184" t="s">
        <v>644</v>
      </c>
      <c r="L184" t="s">
        <v>645</v>
      </c>
      <c r="M184" t="s">
        <v>28007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28011</v>
      </c>
      <c r="T184" t="s">
        <v>28007</v>
      </c>
    </row>
    <row r="185" spans="1:20" x14ac:dyDescent="0.25">
      <c r="A185" t="s">
        <v>147</v>
      </c>
      <c r="B185" t="s">
        <v>148</v>
      </c>
      <c r="C185">
        <v>65</v>
      </c>
      <c r="D185">
        <v>1</v>
      </c>
      <c r="E185" t="s">
        <v>28012</v>
      </c>
      <c r="F185">
        <v>35</v>
      </c>
      <c r="G185">
        <v>0</v>
      </c>
      <c r="H185" t="s">
        <v>641</v>
      </c>
      <c r="I185" t="s">
        <v>28013</v>
      </c>
      <c r="J185" t="s">
        <v>981</v>
      </c>
      <c r="K185" t="s">
        <v>644</v>
      </c>
      <c r="L185" t="s">
        <v>645</v>
      </c>
      <c r="M185" t="s">
        <v>28014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28015</v>
      </c>
      <c r="T185" t="s">
        <v>28014</v>
      </c>
    </row>
    <row r="186" spans="1:20" x14ac:dyDescent="0.25">
      <c r="A186" t="s">
        <v>22</v>
      </c>
      <c r="B186" t="s">
        <v>27</v>
      </c>
      <c r="C186">
        <v>120</v>
      </c>
      <c r="D186">
        <v>2</v>
      </c>
      <c r="E186" t="s">
        <v>28016</v>
      </c>
      <c r="F186">
        <v>170</v>
      </c>
      <c r="G186">
        <v>0</v>
      </c>
      <c r="H186" t="s">
        <v>641</v>
      </c>
      <c r="I186" t="s">
        <v>28017</v>
      </c>
      <c r="J186" t="s">
        <v>694</v>
      </c>
      <c r="K186" t="s">
        <v>644</v>
      </c>
      <c r="L186" t="s">
        <v>645</v>
      </c>
      <c r="M186" t="s">
        <v>28018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28019</v>
      </c>
      <c r="T186" t="s">
        <v>28018</v>
      </c>
    </row>
    <row r="187" spans="1:20" x14ac:dyDescent="0.25">
      <c r="A187" t="s">
        <v>101</v>
      </c>
      <c r="B187" t="s">
        <v>74</v>
      </c>
      <c r="C187">
        <v>120</v>
      </c>
      <c r="D187">
        <v>1</v>
      </c>
      <c r="E187" t="s">
        <v>28020</v>
      </c>
      <c r="F187">
        <v>80</v>
      </c>
      <c r="G187">
        <v>0</v>
      </c>
      <c r="H187" t="s">
        <v>641</v>
      </c>
      <c r="I187" t="s">
        <v>28021</v>
      </c>
      <c r="J187" t="s">
        <v>690</v>
      </c>
      <c r="K187" t="s">
        <v>644</v>
      </c>
      <c r="L187" t="s">
        <v>645</v>
      </c>
      <c r="M187" t="s">
        <v>28022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28023</v>
      </c>
      <c r="T187" t="s">
        <v>28022</v>
      </c>
    </row>
    <row r="188" spans="1:20" x14ac:dyDescent="0.25">
      <c r="A188" t="s">
        <v>147</v>
      </c>
      <c r="B188" t="s">
        <v>148</v>
      </c>
      <c r="C188">
        <v>40</v>
      </c>
      <c r="D188">
        <v>10</v>
      </c>
      <c r="E188" t="s">
        <v>28024</v>
      </c>
      <c r="F188">
        <v>400</v>
      </c>
      <c r="G188">
        <v>0</v>
      </c>
      <c r="H188" t="s">
        <v>641</v>
      </c>
      <c r="I188" t="s">
        <v>23630</v>
      </c>
      <c r="J188" t="s">
        <v>685</v>
      </c>
      <c r="K188" t="s">
        <v>644</v>
      </c>
      <c r="L188" t="s">
        <v>645</v>
      </c>
      <c r="M188" t="s">
        <v>28025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28026</v>
      </c>
      <c r="T188" t="s">
        <v>28025</v>
      </c>
    </row>
    <row r="189" spans="1:20" x14ac:dyDescent="0.25">
      <c r="A189" t="s">
        <v>22</v>
      </c>
      <c r="B189" t="s">
        <v>27</v>
      </c>
      <c r="C189">
        <v>120</v>
      </c>
      <c r="D189">
        <v>1</v>
      </c>
      <c r="E189" t="s">
        <v>28027</v>
      </c>
      <c r="F189">
        <v>89</v>
      </c>
      <c r="G189">
        <v>0</v>
      </c>
      <c r="H189" t="s">
        <v>641</v>
      </c>
      <c r="I189" t="s">
        <v>13713</v>
      </c>
      <c r="J189" t="s">
        <v>1292</v>
      </c>
      <c r="K189" t="s">
        <v>644</v>
      </c>
      <c r="L189" t="s">
        <v>645</v>
      </c>
      <c r="M189" t="s">
        <v>28028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28029</v>
      </c>
      <c r="T189" t="s">
        <v>28028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28030</v>
      </c>
      <c r="F190">
        <v>200</v>
      </c>
      <c r="G190">
        <v>0</v>
      </c>
      <c r="H190" t="s">
        <v>641</v>
      </c>
      <c r="I190" t="s">
        <v>13713</v>
      </c>
      <c r="J190" t="s">
        <v>1292</v>
      </c>
      <c r="K190" t="s">
        <v>644</v>
      </c>
      <c r="L190" t="s">
        <v>645</v>
      </c>
      <c r="M190" t="s">
        <v>28031</v>
      </c>
      <c r="N190" t="s">
        <v>644</v>
      </c>
      <c r="O190" t="s">
        <v>668</v>
      </c>
      <c r="P190" t="s">
        <v>5</v>
      </c>
      <c r="Q190" t="s">
        <v>669</v>
      </c>
      <c r="R190" t="s">
        <v>645</v>
      </c>
      <c r="S190" t="s">
        <v>28032</v>
      </c>
      <c r="T190" t="s">
        <v>28031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28033</v>
      </c>
      <c r="F191">
        <v>200</v>
      </c>
      <c r="G191">
        <v>0</v>
      </c>
      <c r="H191" t="s">
        <v>641</v>
      </c>
      <c r="I191" t="s">
        <v>28034</v>
      </c>
      <c r="J191" t="s">
        <v>708</v>
      </c>
      <c r="K191" t="s">
        <v>644</v>
      </c>
      <c r="L191" t="s">
        <v>645</v>
      </c>
      <c r="M191" t="s">
        <v>28035</v>
      </c>
      <c r="N191" t="s">
        <v>644</v>
      </c>
      <c r="O191" t="s">
        <v>668</v>
      </c>
      <c r="P191" t="s">
        <v>5</v>
      </c>
      <c r="Q191" t="s">
        <v>669</v>
      </c>
      <c r="R191" t="s">
        <v>645</v>
      </c>
      <c r="S191" t="s">
        <v>28036</v>
      </c>
      <c r="T191" t="s">
        <v>28037</v>
      </c>
    </row>
    <row r="192" spans="1:20" x14ac:dyDescent="0.25">
      <c r="A192" t="s">
        <v>147</v>
      </c>
      <c r="B192" t="s">
        <v>148</v>
      </c>
      <c r="C192">
        <v>50</v>
      </c>
      <c r="D192">
        <v>6</v>
      </c>
      <c r="E192" t="s">
        <v>28038</v>
      </c>
      <c r="F192">
        <v>200</v>
      </c>
      <c r="G192">
        <v>0</v>
      </c>
      <c r="H192" t="s">
        <v>641</v>
      </c>
      <c r="I192" t="s">
        <v>14897</v>
      </c>
      <c r="J192" t="s">
        <v>1711</v>
      </c>
      <c r="K192" t="s">
        <v>644</v>
      </c>
      <c r="L192" t="s">
        <v>645</v>
      </c>
      <c r="M192" t="s">
        <v>28039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28040</v>
      </c>
      <c r="T192" t="s">
        <v>28039</v>
      </c>
    </row>
    <row r="193" spans="1:20" x14ac:dyDescent="0.25">
      <c r="A193" t="s">
        <v>101</v>
      </c>
      <c r="B193" t="s">
        <v>74</v>
      </c>
      <c r="C193">
        <v>120</v>
      </c>
      <c r="D193">
        <v>1</v>
      </c>
      <c r="E193" t="s">
        <v>28041</v>
      </c>
      <c r="F193">
        <v>85</v>
      </c>
      <c r="G193">
        <v>0</v>
      </c>
      <c r="H193" t="s">
        <v>641</v>
      </c>
      <c r="I193" t="s">
        <v>2756</v>
      </c>
      <c r="J193" t="s">
        <v>685</v>
      </c>
      <c r="K193" t="s">
        <v>644</v>
      </c>
      <c r="L193" t="s">
        <v>645</v>
      </c>
      <c r="M193" t="s">
        <v>28042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28043</v>
      </c>
      <c r="T193" t="s">
        <v>28042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28044</v>
      </c>
      <c r="F194">
        <v>200</v>
      </c>
      <c r="G194">
        <v>0</v>
      </c>
      <c r="H194" t="s">
        <v>641</v>
      </c>
      <c r="I194" t="s">
        <v>28045</v>
      </c>
      <c r="J194" t="s">
        <v>771</v>
      </c>
      <c r="K194" t="s">
        <v>644</v>
      </c>
      <c r="L194" t="s">
        <v>645</v>
      </c>
      <c r="M194" t="s">
        <v>28046</v>
      </c>
      <c r="N194" t="s">
        <v>644</v>
      </c>
      <c r="O194" t="s">
        <v>668</v>
      </c>
      <c r="P194" t="s">
        <v>5</v>
      </c>
      <c r="Q194" t="s">
        <v>669</v>
      </c>
      <c r="R194" t="s">
        <v>645</v>
      </c>
      <c r="S194" t="s">
        <v>28047</v>
      </c>
      <c r="T194" t="s">
        <v>28046</v>
      </c>
    </row>
    <row r="195" spans="1:20" x14ac:dyDescent="0.25">
      <c r="A195" t="s">
        <v>101</v>
      </c>
      <c r="B195" t="s">
        <v>74</v>
      </c>
      <c r="C195">
        <v>120</v>
      </c>
      <c r="D195">
        <v>1</v>
      </c>
      <c r="E195" t="s">
        <v>28048</v>
      </c>
      <c r="F195">
        <v>85</v>
      </c>
      <c r="G195">
        <v>0</v>
      </c>
      <c r="H195" t="s">
        <v>641</v>
      </c>
      <c r="I195" t="s">
        <v>27939</v>
      </c>
      <c r="J195" t="s">
        <v>942</v>
      </c>
      <c r="K195" t="s">
        <v>644</v>
      </c>
      <c r="L195" t="s">
        <v>645</v>
      </c>
      <c r="M195" t="s">
        <v>28049</v>
      </c>
      <c r="N195" t="s">
        <v>644</v>
      </c>
      <c r="O195" t="s">
        <v>647</v>
      </c>
      <c r="P195" t="s">
        <v>5</v>
      </c>
      <c r="Q195" t="s">
        <v>648</v>
      </c>
      <c r="R195" t="s">
        <v>645</v>
      </c>
      <c r="S195" t="s">
        <v>28050</v>
      </c>
      <c r="T195" t="s">
        <v>28049</v>
      </c>
    </row>
    <row r="196" spans="1:20" x14ac:dyDescent="0.25">
      <c r="A196" t="s">
        <v>147</v>
      </c>
      <c r="B196" t="s">
        <v>148</v>
      </c>
      <c r="C196">
        <v>50</v>
      </c>
      <c r="D196">
        <v>6</v>
      </c>
      <c r="E196" t="s">
        <v>28051</v>
      </c>
      <c r="F196">
        <v>200</v>
      </c>
      <c r="G196">
        <v>0</v>
      </c>
      <c r="H196" t="s">
        <v>641</v>
      </c>
      <c r="I196" t="s">
        <v>28052</v>
      </c>
      <c r="J196" t="s">
        <v>1375</v>
      </c>
      <c r="K196" t="s">
        <v>644</v>
      </c>
      <c r="L196" t="s">
        <v>645</v>
      </c>
      <c r="M196" t="s">
        <v>28053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28054</v>
      </c>
      <c r="T196" t="s">
        <v>28055</v>
      </c>
    </row>
    <row r="197" spans="1:20" x14ac:dyDescent="0.25">
      <c r="A197" t="s">
        <v>147</v>
      </c>
      <c r="B197" t="s">
        <v>148</v>
      </c>
      <c r="C197">
        <v>33.333333333333336</v>
      </c>
      <c r="D197">
        <v>3</v>
      </c>
      <c r="E197" t="s">
        <v>28056</v>
      </c>
      <c r="F197">
        <v>100</v>
      </c>
      <c r="G197">
        <v>0</v>
      </c>
      <c r="H197" t="s">
        <v>641</v>
      </c>
      <c r="I197" t="s">
        <v>28057</v>
      </c>
      <c r="J197" t="s">
        <v>666</v>
      </c>
      <c r="K197" t="s">
        <v>644</v>
      </c>
      <c r="L197" t="s">
        <v>645</v>
      </c>
      <c r="M197" t="s">
        <v>28053</v>
      </c>
      <c r="N197" t="s">
        <v>644</v>
      </c>
      <c r="O197" t="s">
        <v>647</v>
      </c>
      <c r="P197" t="s">
        <v>5</v>
      </c>
      <c r="Q197" t="s">
        <v>648</v>
      </c>
      <c r="R197" t="s">
        <v>28058</v>
      </c>
      <c r="S197" t="s">
        <v>28059</v>
      </c>
      <c r="T197" t="s">
        <v>28053</v>
      </c>
    </row>
    <row r="198" spans="1:20" x14ac:dyDescent="0.25">
      <c r="A198" t="s">
        <v>101</v>
      </c>
      <c r="B198" t="s">
        <v>74</v>
      </c>
      <c r="C198">
        <v>120</v>
      </c>
      <c r="D198">
        <v>2</v>
      </c>
      <c r="E198" t="s">
        <v>28060</v>
      </c>
      <c r="F198">
        <v>170</v>
      </c>
      <c r="G198">
        <v>0</v>
      </c>
      <c r="H198" t="s">
        <v>641</v>
      </c>
      <c r="I198" t="s">
        <v>28061</v>
      </c>
      <c r="J198" t="s">
        <v>788</v>
      </c>
      <c r="K198" t="s">
        <v>644</v>
      </c>
      <c r="L198" t="s">
        <v>645</v>
      </c>
      <c r="M198" t="s">
        <v>28062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28063</v>
      </c>
      <c r="T198" t="s">
        <v>28062</v>
      </c>
    </row>
    <row r="199" spans="1:20" x14ac:dyDescent="0.25">
      <c r="A199" t="s">
        <v>72</v>
      </c>
      <c r="B199" t="s">
        <v>108</v>
      </c>
      <c r="C199">
        <v>66</v>
      </c>
      <c r="D199">
        <v>1</v>
      </c>
      <c r="E199" t="s">
        <v>28064</v>
      </c>
      <c r="F199">
        <v>235</v>
      </c>
      <c r="G199">
        <v>0</v>
      </c>
      <c r="H199" t="s">
        <v>673</v>
      </c>
      <c r="I199" t="s">
        <v>5239</v>
      </c>
      <c r="J199" t="s">
        <v>5240</v>
      </c>
      <c r="K199" t="s">
        <v>5241</v>
      </c>
      <c r="L199" t="s">
        <v>5242</v>
      </c>
      <c r="M199" t="s">
        <v>28055</v>
      </c>
      <c r="N199" t="s">
        <v>644</v>
      </c>
      <c r="O199" t="s">
        <v>679</v>
      </c>
      <c r="P199" t="s">
        <v>26</v>
      </c>
      <c r="Q199" t="s">
        <v>680</v>
      </c>
      <c r="R199" t="s">
        <v>645</v>
      </c>
      <c r="S199" t="s">
        <v>28065</v>
      </c>
      <c r="T199" t="s">
        <v>28066</v>
      </c>
    </row>
    <row r="200" spans="1:20" x14ac:dyDescent="0.25">
      <c r="A200" t="s">
        <v>101</v>
      </c>
      <c r="B200" t="s">
        <v>74</v>
      </c>
      <c r="C200">
        <v>66</v>
      </c>
      <c r="D200">
        <v>1</v>
      </c>
      <c r="E200" t="s">
        <v>28064</v>
      </c>
      <c r="F200">
        <v>235</v>
      </c>
      <c r="G200">
        <v>0</v>
      </c>
      <c r="H200" t="s">
        <v>673</v>
      </c>
      <c r="I200" t="s">
        <v>5239</v>
      </c>
      <c r="J200" t="s">
        <v>5240</v>
      </c>
      <c r="K200" t="s">
        <v>5241</v>
      </c>
      <c r="L200" t="s">
        <v>5242</v>
      </c>
      <c r="M200" t="s">
        <v>28055</v>
      </c>
      <c r="N200" t="s">
        <v>644</v>
      </c>
      <c r="O200" t="s">
        <v>679</v>
      </c>
      <c r="P200" t="s">
        <v>26</v>
      </c>
      <c r="Q200" t="s">
        <v>680</v>
      </c>
      <c r="R200" t="s">
        <v>645</v>
      </c>
      <c r="S200" t="s">
        <v>28065</v>
      </c>
      <c r="T200" t="s">
        <v>28066</v>
      </c>
    </row>
    <row r="201" spans="1:20" x14ac:dyDescent="0.25">
      <c r="A201" t="s">
        <v>22</v>
      </c>
      <c r="B201" t="s">
        <v>27</v>
      </c>
      <c r="C201">
        <v>67</v>
      </c>
      <c r="D201">
        <v>1</v>
      </c>
      <c r="E201" t="s">
        <v>28064</v>
      </c>
      <c r="F201">
        <v>235</v>
      </c>
      <c r="G201">
        <v>0</v>
      </c>
      <c r="H201" t="s">
        <v>673</v>
      </c>
      <c r="I201" t="s">
        <v>5239</v>
      </c>
      <c r="J201" t="s">
        <v>5240</v>
      </c>
      <c r="K201" t="s">
        <v>5241</v>
      </c>
      <c r="L201" t="s">
        <v>5242</v>
      </c>
      <c r="M201" t="s">
        <v>28055</v>
      </c>
      <c r="N201" t="s">
        <v>644</v>
      </c>
      <c r="O201" t="s">
        <v>679</v>
      </c>
      <c r="P201" t="s">
        <v>26</v>
      </c>
      <c r="Q201" t="s">
        <v>680</v>
      </c>
      <c r="R201" t="s">
        <v>645</v>
      </c>
      <c r="S201" t="s">
        <v>28065</v>
      </c>
      <c r="T201" t="s">
        <v>28066</v>
      </c>
    </row>
    <row r="202" spans="1:20" x14ac:dyDescent="0.25">
      <c r="A202" t="s">
        <v>147</v>
      </c>
      <c r="B202" t="s">
        <v>148</v>
      </c>
      <c r="C202">
        <v>50</v>
      </c>
      <c r="D202">
        <v>6</v>
      </c>
      <c r="E202" t="s">
        <v>28067</v>
      </c>
      <c r="F202">
        <v>200</v>
      </c>
      <c r="G202">
        <v>0</v>
      </c>
      <c r="H202" t="s">
        <v>641</v>
      </c>
      <c r="I202" t="s">
        <v>3361</v>
      </c>
      <c r="J202" t="s">
        <v>666</v>
      </c>
      <c r="K202" t="s">
        <v>644</v>
      </c>
      <c r="L202" t="s">
        <v>645</v>
      </c>
      <c r="M202" t="s">
        <v>28068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28069</v>
      </c>
      <c r="T202" t="s">
        <v>28068</v>
      </c>
    </row>
    <row r="203" spans="1:20" x14ac:dyDescent="0.25">
      <c r="A203" t="s">
        <v>147</v>
      </c>
      <c r="B203" t="s">
        <v>148</v>
      </c>
      <c r="C203">
        <v>50</v>
      </c>
      <c r="D203">
        <v>6</v>
      </c>
      <c r="E203" t="s">
        <v>28070</v>
      </c>
      <c r="F203">
        <v>200</v>
      </c>
      <c r="G203">
        <v>0</v>
      </c>
      <c r="H203" t="s">
        <v>641</v>
      </c>
      <c r="I203" t="s">
        <v>28071</v>
      </c>
      <c r="J203" t="s">
        <v>1668</v>
      </c>
      <c r="K203" t="s">
        <v>644</v>
      </c>
      <c r="L203" t="s">
        <v>645</v>
      </c>
      <c r="M203" t="s">
        <v>28072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28073</v>
      </c>
      <c r="T203" t="s">
        <v>28072</v>
      </c>
    </row>
    <row r="204" spans="1:20" x14ac:dyDescent="0.25">
      <c r="A204" t="s">
        <v>147</v>
      </c>
      <c r="B204" t="s">
        <v>148</v>
      </c>
      <c r="C204">
        <v>65</v>
      </c>
      <c r="D204">
        <v>1</v>
      </c>
      <c r="E204" t="s">
        <v>28074</v>
      </c>
      <c r="F204">
        <v>35</v>
      </c>
      <c r="G204">
        <v>0</v>
      </c>
      <c r="H204" t="s">
        <v>641</v>
      </c>
      <c r="I204" t="s">
        <v>28075</v>
      </c>
      <c r="J204" t="s">
        <v>834</v>
      </c>
      <c r="K204" t="s">
        <v>644</v>
      </c>
      <c r="L204" t="s">
        <v>645</v>
      </c>
      <c r="M204" t="s">
        <v>28076</v>
      </c>
      <c r="N204" t="s">
        <v>644</v>
      </c>
      <c r="O204" t="s">
        <v>647</v>
      </c>
      <c r="P204" t="s">
        <v>5</v>
      </c>
      <c r="Q204" t="s">
        <v>648</v>
      </c>
      <c r="R204" t="s">
        <v>28077</v>
      </c>
      <c r="S204" t="s">
        <v>28078</v>
      </c>
      <c r="T204" t="s">
        <v>28076</v>
      </c>
    </row>
    <row r="205" spans="1:20" x14ac:dyDescent="0.25">
      <c r="A205" t="s">
        <v>12</v>
      </c>
      <c r="B205" t="s">
        <v>13</v>
      </c>
      <c r="C205">
        <v>50</v>
      </c>
      <c r="D205">
        <v>5</v>
      </c>
      <c r="E205" t="s">
        <v>28079</v>
      </c>
      <c r="F205">
        <v>480</v>
      </c>
      <c r="G205">
        <v>0</v>
      </c>
      <c r="H205" t="s">
        <v>673</v>
      </c>
      <c r="I205" t="s">
        <v>10640</v>
      </c>
      <c r="J205" t="s">
        <v>28080</v>
      </c>
      <c r="K205" t="s">
        <v>2585</v>
      </c>
      <c r="L205" t="s">
        <v>3574</v>
      </c>
      <c r="M205" t="s">
        <v>28055</v>
      </c>
      <c r="N205" t="s">
        <v>644</v>
      </c>
      <c r="O205" t="s">
        <v>679</v>
      </c>
      <c r="P205" t="s">
        <v>26</v>
      </c>
      <c r="Q205" t="s">
        <v>680</v>
      </c>
      <c r="R205" t="s">
        <v>645</v>
      </c>
      <c r="S205" t="s">
        <v>28081</v>
      </c>
      <c r="T205" t="s">
        <v>28076</v>
      </c>
    </row>
    <row r="206" spans="1:20" x14ac:dyDescent="0.25">
      <c r="A206" t="s">
        <v>22</v>
      </c>
      <c r="B206" t="s">
        <v>27</v>
      </c>
      <c r="C206">
        <v>66.333333333333329</v>
      </c>
      <c r="D206">
        <v>3</v>
      </c>
      <c r="E206" t="s">
        <v>28079</v>
      </c>
      <c r="F206">
        <v>480</v>
      </c>
      <c r="G206">
        <v>0</v>
      </c>
      <c r="H206" t="s">
        <v>673</v>
      </c>
      <c r="I206" t="s">
        <v>10640</v>
      </c>
      <c r="J206" t="s">
        <v>28080</v>
      </c>
      <c r="K206" t="s">
        <v>2585</v>
      </c>
      <c r="L206" t="s">
        <v>3574</v>
      </c>
      <c r="M206" t="s">
        <v>28055</v>
      </c>
      <c r="N206" t="s">
        <v>644</v>
      </c>
      <c r="O206" t="s">
        <v>679</v>
      </c>
      <c r="P206" t="s">
        <v>26</v>
      </c>
      <c r="Q206" t="s">
        <v>680</v>
      </c>
      <c r="R206" t="s">
        <v>645</v>
      </c>
      <c r="S206" t="s">
        <v>28081</v>
      </c>
      <c r="T206" t="s">
        <v>28076</v>
      </c>
    </row>
    <row r="207" spans="1:20" x14ac:dyDescent="0.25">
      <c r="A207" t="s">
        <v>240</v>
      </c>
      <c r="B207" t="s">
        <v>246</v>
      </c>
      <c r="C207">
        <v>139</v>
      </c>
      <c r="D207">
        <v>1</v>
      </c>
      <c r="E207" t="s">
        <v>28082</v>
      </c>
      <c r="F207">
        <v>90</v>
      </c>
      <c r="G207">
        <v>0</v>
      </c>
      <c r="H207" t="s">
        <v>641</v>
      </c>
      <c r="I207" t="s">
        <v>4878</v>
      </c>
      <c r="J207" t="s">
        <v>1711</v>
      </c>
      <c r="K207" t="s">
        <v>644</v>
      </c>
      <c r="L207" t="s">
        <v>645</v>
      </c>
      <c r="M207" t="s">
        <v>28083</v>
      </c>
      <c r="N207" t="s">
        <v>644</v>
      </c>
      <c r="O207" t="s">
        <v>647</v>
      </c>
      <c r="P207" t="s">
        <v>5</v>
      </c>
      <c r="Q207" t="s">
        <v>648</v>
      </c>
      <c r="R207" t="s">
        <v>645</v>
      </c>
      <c r="S207" t="s">
        <v>28084</v>
      </c>
      <c r="T207" t="s">
        <v>28083</v>
      </c>
    </row>
    <row r="208" spans="1:20" x14ac:dyDescent="0.25">
      <c r="A208" t="s">
        <v>147</v>
      </c>
      <c r="B208" t="s">
        <v>148</v>
      </c>
      <c r="C208">
        <v>65</v>
      </c>
      <c r="D208">
        <v>2</v>
      </c>
      <c r="E208" t="s">
        <v>28085</v>
      </c>
      <c r="F208">
        <v>70</v>
      </c>
      <c r="G208">
        <v>0</v>
      </c>
      <c r="H208" t="s">
        <v>641</v>
      </c>
      <c r="I208" t="s">
        <v>11747</v>
      </c>
      <c r="J208" t="s">
        <v>736</v>
      </c>
      <c r="K208" t="s">
        <v>644</v>
      </c>
      <c r="L208" t="s">
        <v>645</v>
      </c>
      <c r="M208" t="s">
        <v>28086</v>
      </c>
      <c r="N208" t="s">
        <v>644</v>
      </c>
      <c r="O208" t="s">
        <v>726</v>
      </c>
      <c r="P208" t="s">
        <v>5</v>
      </c>
      <c r="Q208" t="s">
        <v>648</v>
      </c>
      <c r="R208" t="s">
        <v>645</v>
      </c>
      <c r="S208" t="s">
        <v>28087</v>
      </c>
      <c r="T208" t="s">
        <v>28086</v>
      </c>
    </row>
    <row r="209" spans="1:20" x14ac:dyDescent="0.25">
      <c r="A209" t="s">
        <v>147</v>
      </c>
      <c r="B209" t="s">
        <v>148</v>
      </c>
      <c r="C209">
        <v>65</v>
      </c>
      <c r="D209">
        <v>1</v>
      </c>
      <c r="E209" t="s">
        <v>28088</v>
      </c>
      <c r="F209">
        <v>35</v>
      </c>
      <c r="G209">
        <v>0</v>
      </c>
      <c r="H209" t="s">
        <v>641</v>
      </c>
      <c r="I209" t="s">
        <v>28089</v>
      </c>
      <c r="J209" t="s">
        <v>724</v>
      </c>
      <c r="K209" t="s">
        <v>644</v>
      </c>
      <c r="L209" t="s">
        <v>645</v>
      </c>
      <c r="M209" t="s">
        <v>28086</v>
      </c>
      <c r="N209" t="s">
        <v>644</v>
      </c>
      <c r="O209" t="s">
        <v>732</v>
      </c>
      <c r="P209" t="s">
        <v>5</v>
      </c>
      <c r="Q209" t="s">
        <v>669</v>
      </c>
      <c r="R209" t="s">
        <v>645</v>
      </c>
      <c r="S209" t="s">
        <v>28090</v>
      </c>
      <c r="T209" t="s">
        <v>28086</v>
      </c>
    </row>
    <row r="210" spans="1:20" x14ac:dyDescent="0.25">
      <c r="A210" t="s">
        <v>147</v>
      </c>
      <c r="B210" t="s">
        <v>148</v>
      </c>
      <c r="C210">
        <v>65</v>
      </c>
      <c r="D210">
        <v>1</v>
      </c>
      <c r="E210" t="s">
        <v>28091</v>
      </c>
      <c r="F210">
        <v>35</v>
      </c>
      <c r="G210">
        <v>0</v>
      </c>
      <c r="H210" t="s">
        <v>641</v>
      </c>
      <c r="I210" t="s">
        <v>3445</v>
      </c>
      <c r="J210" t="s">
        <v>1520</v>
      </c>
      <c r="K210" t="s">
        <v>644</v>
      </c>
      <c r="L210" t="s">
        <v>645</v>
      </c>
      <c r="M210" t="s">
        <v>28092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28093</v>
      </c>
      <c r="T210" t="s">
        <v>28092</v>
      </c>
    </row>
    <row r="211" spans="1:20" x14ac:dyDescent="0.25">
      <c r="A211" t="s">
        <v>147</v>
      </c>
      <c r="B211" t="s">
        <v>148</v>
      </c>
      <c r="C211">
        <v>65</v>
      </c>
      <c r="D211">
        <v>2</v>
      </c>
      <c r="E211" t="s">
        <v>28094</v>
      </c>
      <c r="F211">
        <v>70</v>
      </c>
      <c r="G211">
        <v>0</v>
      </c>
      <c r="H211" t="s">
        <v>641</v>
      </c>
      <c r="I211" t="s">
        <v>27287</v>
      </c>
      <c r="J211" t="s">
        <v>694</v>
      </c>
      <c r="K211" t="s">
        <v>644</v>
      </c>
      <c r="L211" t="s">
        <v>645</v>
      </c>
      <c r="M211" t="s">
        <v>28092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28095</v>
      </c>
      <c r="T211" t="s">
        <v>28092</v>
      </c>
    </row>
    <row r="212" spans="1:20" x14ac:dyDescent="0.25">
      <c r="A212" t="s">
        <v>147</v>
      </c>
      <c r="B212" t="s">
        <v>148</v>
      </c>
      <c r="C212">
        <v>65</v>
      </c>
      <c r="D212">
        <v>1</v>
      </c>
      <c r="E212" t="s">
        <v>28096</v>
      </c>
      <c r="F212">
        <v>35</v>
      </c>
      <c r="G212">
        <v>0</v>
      </c>
      <c r="H212" t="s">
        <v>641</v>
      </c>
      <c r="I212" t="s">
        <v>28097</v>
      </c>
      <c r="J212" t="s">
        <v>1508</v>
      </c>
      <c r="K212" t="s">
        <v>644</v>
      </c>
      <c r="L212" t="s">
        <v>645</v>
      </c>
      <c r="M212" t="s">
        <v>28098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28099</v>
      </c>
      <c r="T212" t="s">
        <v>28098</v>
      </c>
    </row>
    <row r="213" spans="1:20" x14ac:dyDescent="0.25">
      <c r="A213" t="s">
        <v>239</v>
      </c>
      <c r="B213" t="s">
        <v>245</v>
      </c>
      <c r="C213">
        <v>139</v>
      </c>
      <c r="D213">
        <v>1</v>
      </c>
      <c r="E213" t="s">
        <v>28100</v>
      </c>
      <c r="F213">
        <v>109.99</v>
      </c>
      <c r="G213">
        <v>1</v>
      </c>
      <c r="H213" t="s">
        <v>641</v>
      </c>
      <c r="I213" t="s">
        <v>28101</v>
      </c>
      <c r="J213" t="s">
        <v>847</v>
      </c>
      <c r="K213" t="s">
        <v>644</v>
      </c>
      <c r="L213" t="s">
        <v>645</v>
      </c>
      <c r="M213" t="s">
        <v>28102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28103</v>
      </c>
      <c r="T213" t="s">
        <v>28102</v>
      </c>
    </row>
    <row r="214" spans="1:20" x14ac:dyDescent="0.25">
      <c r="A214" t="s">
        <v>147</v>
      </c>
      <c r="B214" t="s">
        <v>148</v>
      </c>
      <c r="C214">
        <v>33.333333333333336</v>
      </c>
      <c r="D214">
        <v>3</v>
      </c>
      <c r="E214" t="s">
        <v>28104</v>
      </c>
      <c r="F214">
        <v>100</v>
      </c>
      <c r="G214">
        <v>0</v>
      </c>
      <c r="H214" t="s">
        <v>641</v>
      </c>
      <c r="I214" t="s">
        <v>28105</v>
      </c>
      <c r="J214" t="s">
        <v>694</v>
      </c>
      <c r="K214" t="s">
        <v>644</v>
      </c>
      <c r="L214" t="s">
        <v>645</v>
      </c>
      <c r="M214" t="s">
        <v>28106</v>
      </c>
      <c r="N214" t="s">
        <v>644</v>
      </c>
      <c r="O214" t="s">
        <v>726</v>
      </c>
      <c r="P214" t="s">
        <v>5</v>
      </c>
      <c r="Q214" t="s">
        <v>648</v>
      </c>
      <c r="R214" t="s">
        <v>645</v>
      </c>
      <c r="S214" t="s">
        <v>28107</v>
      </c>
      <c r="T214" t="s">
        <v>28102</v>
      </c>
    </row>
    <row r="215" spans="1:20" x14ac:dyDescent="0.25">
      <c r="A215" t="s">
        <v>241</v>
      </c>
      <c r="B215" t="s">
        <v>247</v>
      </c>
      <c r="C215">
        <v>139</v>
      </c>
      <c r="D215">
        <v>1</v>
      </c>
      <c r="E215" t="s">
        <v>28108</v>
      </c>
      <c r="F215">
        <v>137.99</v>
      </c>
      <c r="G215">
        <v>29</v>
      </c>
      <c r="H215" t="s">
        <v>641</v>
      </c>
      <c r="I215" t="s">
        <v>1336</v>
      </c>
      <c r="J215" t="s">
        <v>900</v>
      </c>
      <c r="K215" t="s">
        <v>644</v>
      </c>
      <c r="L215" t="s">
        <v>645</v>
      </c>
      <c r="M215" t="s">
        <v>28106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28109</v>
      </c>
      <c r="T215" t="s">
        <v>28106</v>
      </c>
    </row>
    <row r="216" spans="1:20" x14ac:dyDescent="0.25">
      <c r="A216" t="s">
        <v>241</v>
      </c>
      <c r="B216" t="s">
        <v>247</v>
      </c>
      <c r="C216">
        <v>139</v>
      </c>
      <c r="D216">
        <v>3</v>
      </c>
      <c r="E216" t="s">
        <v>28110</v>
      </c>
      <c r="F216">
        <v>297</v>
      </c>
      <c r="G216">
        <v>0</v>
      </c>
      <c r="H216" t="s">
        <v>641</v>
      </c>
      <c r="I216" t="s">
        <v>18478</v>
      </c>
      <c r="J216" t="s">
        <v>859</v>
      </c>
      <c r="K216" t="s">
        <v>644</v>
      </c>
      <c r="L216" t="s">
        <v>645</v>
      </c>
      <c r="M216" t="s">
        <v>28111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28112</v>
      </c>
      <c r="T216" t="s">
        <v>28113</v>
      </c>
    </row>
    <row r="217" spans="1:20" x14ac:dyDescent="0.25">
      <c r="A217" t="s">
        <v>240</v>
      </c>
      <c r="B217" t="s">
        <v>246</v>
      </c>
      <c r="C217">
        <v>139</v>
      </c>
      <c r="D217">
        <v>2</v>
      </c>
      <c r="E217" t="s">
        <v>28114</v>
      </c>
      <c r="F217">
        <v>198</v>
      </c>
      <c r="G217">
        <v>0</v>
      </c>
      <c r="H217" t="s">
        <v>641</v>
      </c>
      <c r="I217" t="s">
        <v>28115</v>
      </c>
      <c r="J217" t="s">
        <v>864</v>
      </c>
      <c r="K217" t="s">
        <v>644</v>
      </c>
      <c r="L217" t="s">
        <v>645</v>
      </c>
      <c r="M217" t="s">
        <v>28111</v>
      </c>
      <c r="N217" t="s">
        <v>644</v>
      </c>
      <c r="O217" t="s">
        <v>647</v>
      </c>
      <c r="P217" t="s">
        <v>5</v>
      </c>
      <c r="Q217" t="s">
        <v>648</v>
      </c>
      <c r="R217" t="s">
        <v>645</v>
      </c>
      <c r="S217" t="s">
        <v>28116</v>
      </c>
      <c r="T217" t="s">
        <v>28111</v>
      </c>
    </row>
    <row r="218" spans="1:20" x14ac:dyDescent="0.25">
      <c r="A218" t="s">
        <v>239</v>
      </c>
      <c r="B218" t="s">
        <v>245</v>
      </c>
      <c r="C218">
        <v>139</v>
      </c>
      <c r="D218">
        <v>4</v>
      </c>
      <c r="E218" t="s">
        <v>28117</v>
      </c>
      <c r="F218">
        <v>396</v>
      </c>
      <c r="G218">
        <v>0</v>
      </c>
      <c r="H218" t="s">
        <v>641</v>
      </c>
      <c r="I218" t="s">
        <v>18478</v>
      </c>
      <c r="J218" t="s">
        <v>859</v>
      </c>
      <c r="K218" t="s">
        <v>644</v>
      </c>
      <c r="L218" t="s">
        <v>645</v>
      </c>
      <c r="M218" t="s">
        <v>28118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28119</v>
      </c>
      <c r="T218" t="s">
        <v>28111</v>
      </c>
    </row>
    <row r="219" spans="1:20" x14ac:dyDescent="0.25">
      <c r="A219" t="s">
        <v>147</v>
      </c>
      <c r="B219" t="s">
        <v>148</v>
      </c>
      <c r="C219">
        <v>33.333333333333336</v>
      </c>
      <c r="D219">
        <v>3</v>
      </c>
      <c r="E219" t="s">
        <v>28120</v>
      </c>
      <c r="F219">
        <v>100</v>
      </c>
      <c r="G219">
        <v>0</v>
      </c>
      <c r="H219" t="s">
        <v>641</v>
      </c>
      <c r="I219" t="s">
        <v>28121</v>
      </c>
      <c r="J219" t="s">
        <v>685</v>
      </c>
      <c r="K219" t="s">
        <v>644</v>
      </c>
      <c r="L219" t="s">
        <v>645</v>
      </c>
      <c r="M219" t="s">
        <v>28118</v>
      </c>
      <c r="N219" t="s">
        <v>644</v>
      </c>
      <c r="O219" t="s">
        <v>647</v>
      </c>
      <c r="P219" t="s">
        <v>5</v>
      </c>
      <c r="Q219" t="s">
        <v>648</v>
      </c>
      <c r="R219" t="s">
        <v>645</v>
      </c>
      <c r="S219" t="s">
        <v>28122</v>
      </c>
      <c r="T219" t="s">
        <v>28118</v>
      </c>
    </row>
    <row r="220" spans="1:20" x14ac:dyDescent="0.25">
      <c r="A220" t="s">
        <v>147</v>
      </c>
      <c r="B220" t="s">
        <v>148</v>
      </c>
      <c r="C220">
        <v>33.333333333333336</v>
      </c>
      <c r="D220">
        <v>3</v>
      </c>
      <c r="E220" t="s">
        <v>28123</v>
      </c>
      <c r="F220">
        <v>100</v>
      </c>
      <c r="G220">
        <v>0</v>
      </c>
      <c r="H220" t="s">
        <v>641</v>
      </c>
      <c r="I220" t="s">
        <v>28124</v>
      </c>
      <c r="J220" t="s">
        <v>1235</v>
      </c>
      <c r="K220" t="s">
        <v>644</v>
      </c>
      <c r="L220" t="s">
        <v>645</v>
      </c>
      <c r="M220" t="s">
        <v>28125</v>
      </c>
      <c r="N220" t="s">
        <v>644</v>
      </c>
      <c r="O220" t="s">
        <v>668</v>
      </c>
      <c r="P220" t="s">
        <v>5</v>
      </c>
      <c r="Q220" t="s">
        <v>669</v>
      </c>
      <c r="R220" t="s">
        <v>28126</v>
      </c>
      <c r="S220" t="s">
        <v>28127</v>
      </c>
      <c r="T220" t="s">
        <v>28125</v>
      </c>
    </row>
    <row r="221" spans="1:20" x14ac:dyDescent="0.25">
      <c r="A221" t="s">
        <v>147</v>
      </c>
      <c r="B221" t="s">
        <v>148</v>
      </c>
      <c r="C221">
        <v>65</v>
      </c>
      <c r="D221">
        <v>1</v>
      </c>
      <c r="E221" t="s">
        <v>28128</v>
      </c>
      <c r="F221">
        <v>35</v>
      </c>
      <c r="G221">
        <v>0</v>
      </c>
      <c r="H221" t="s">
        <v>641</v>
      </c>
      <c r="I221" t="s">
        <v>28129</v>
      </c>
      <c r="J221" t="s">
        <v>1292</v>
      </c>
      <c r="K221" t="s">
        <v>644</v>
      </c>
      <c r="L221" t="s">
        <v>645</v>
      </c>
      <c r="M221" t="s">
        <v>28130</v>
      </c>
      <c r="N221" t="s">
        <v>644</v>
      </c>
      <c r="O221" t="s">
        <v>647</v>
      </c>
      <c r="P221" t="s">
        <v>5</v>
      </c>
      <c r="Q221" t="s">
        <v>648</v>
      </c>
      <c r="R221" t="s">
        <v>28131</v>
      </c>
      <c r="S221" t="s">
        <v>28132</v>
      </c>
      <c r="T221" t="s">
        <v>28130</v>
      </c>
    </row>
    <row r="222" spans="1:20" x14ac:dyDescent="0.25">
      <c r="A222" t="s">
        <v>147</v>
      </c>
      <c r="B222" t="s">
        <v>148</v>
      </c>
      <c r="C222">
        <v>65</v>
      </c>
      <c r="D222">
        <v>2</v>
      </c>
      <c r="E222" t="s">
        <v>28133</v>
      </c>
      <c r="F222">
        <v>70</v>
      </c>
      <c r="G222">
        <v>0</v>
      </c>
      <c r="H222" t="s">
        <v>641</v>
      </c>
      <c r="I222" t="s">
        <v>28134</v>
      </c>
      <c r="J222" t="s">
        <v>1668</v>
      </c>
      <c r="K222" t="s">
        <v>644</v>
      </c>
      <c r="L222" t="s">
        <v>645</v>
      </c>
      <c r="M222" t="s">
        <v>28130</v>
      </c>
      <c r="N222" t="s">
        <v>644</v>
      </c>
      <c r="O222" t="s">
        <v>668</v>
      </c>
      <c r="P222" t="s">
        <v>5</v>
      </c>
      <c r="Q222" t="s">
        <v>669</v>
      </c>
      <c r="R222" t="s">
        <v>28135</v>
      </c>
      <c r="S222" t="s">
        <v>28136</v>
      </c>
      <c r="T222" t="s">
        <v>28130</v>
      </c>
    </row>
    <row r="223" spans="1:20" x14ac:dyDescent="0.25">
      <c r="A223" t="s">
        <v>147</v>
      </c>
      <c r="B223" t="s">
        <v>148</v>
      </c>
      <c r="C223">
        <v>65</v>
      </c>
      <c r="D223">
        <v>1</v>
      </c>
      <c r="E223" t="s">
        <v>28137</v>
      </c>
      <c r="F223">
        <v>35</v>
      </c>
      <c r="G223">
        <v>0</v>
      </c>
      <c r="H223" t="s">
        <v>641</v>
      </c>
      <c r="I223" t="s">
        <v>2681</v>
      </c>
      <c r="J223" t="s">
        <v>685</v>
      </c>
      <c r="K223" t="s">
        <v>644</v>
      </c>
      <c r="L223" t="s">
        <v>645</v>
      </c>
      <c r="M223" t="s">
        <v>28130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28138</v>
      </c>
      <c r="T223" t="s">
        <v>28130</v>
      </c>
    </row>
    <row r="224" spans="1:20" x14ac:dyDescent="0.25">
      <c r="A224" t="s">
        <v>147</v>
      </c>
      <c r="B224" t="s">
        <v>148</v>
      </c>
      <c r="C224">
        <v>65</v>
      </c>
      <c r="D224">
        <v>1</v>
      </c>
      <c r="E224" t="s">
        <v>28139</v>
      </c>
      <c r="F224">
        <v>35</v>
      </c>
      <c r="G224">
        <v>0</v>
      </c>
      <c r="H224" t="s">
        <v>641</v>
      </c>
      <c r="I224" t="s">
        <v>15746</v>
      </c>
      <c r="J224" t="s">
        <v>724</v>
      </c>
      <c r="K224" t="s">
        <v>644</v>
      </c>
      <c r="L224" t="s">
        <v>645</v>
      </c>
      <c r="M224" t="s">
        <v>28130</v>
      </c>
      <c r="N224" t="s">
        <v>644</v>
      </c>
      <c r="O224" t="s">
        <v>668</v>
      </c>
      <c r="P224" t="s">
        <v>5</v>
      </c>
      <c r="Q224" t="s">
        <v>669</v>
      </c>
      <c r="R224" t="s">
        <v>645</v>
      </c>
      <c r="S224" t="s">
        <v>28140</v>
      </c>
      <c r="T224" t="s">
        <v>28130</v>
      </c>
    </row>
    <row r="225" spans="1:20" x14ac:dyDescent="0.25">
      <c r="A225" t="s">
        <v>147</v>
      </c>
      <c r="B225" t="s">
        <v>148</v>
      </c>
      <c r="C225">
        <v>65</v>
      </c>
      <c r="D225">
        <v>1</v>
      </c>
      <c r="E225" t="s">
        <v>28141</v>
      </c>
      <c r="F225">
        <v>35</v>
      </c>
      <c r="G225">
        <v>0</v>
      </c>
      <c r="H225" t="s">
        <v>641</v>
      </c>
      <c r="I225" t="s">
        <v>28142</v>
      </c>
      <c r="J225" t="s">
        <v>685</v>
      </c>
      <c r="K225" t="s">
        <v>644</v>
      </c>
      <c r="L225" t="s">
        <v>645</v>
      </c>
      <c r="M225" t="s">
        <v>28130</v>
      </c>
      <c r="N225" t="s">
        <v>644</v>
      </c>
      <c r="O225" t="s">
        <v>647</v>
      </c>
      <c r="P225" t="s">
        <v>5</v>
      </c>
      <c r="Q225" t="s">
        <v>648</v>
      </c>
      <c r="R225" t="s">
        <v>24163</v>
      </c>
      <c r="S225" t="s">
        <v>28143</v>
      </c>
      <c r="T225" t="s">
        <v>28130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3</v>
      </c>
      <c r="E226" t="s">
        <v>28144</v>
      </c>
      <c r="F226">
        <v>100</v>
      </c>
      <c r="G226">
        <v>0</v>
      </c>
      <c r="H226" t="s">
        <v>641</v>
      </c>
      <c r="I226" t="s">
        <v>28145</v>
      </c>
      <c r="J226" t="s">
        <v>685</v>
      </c>
      <c r="K226" t="s">
        <v>644</v>
      </c>
      <c r="L226" t="s">
        <v>645</v>
      </c>
      <c r="M226" t="s">
        <v>28130</v>
      </c>
      <c r="N226" t="s">
        <v>644</v>
      </c>
      <c r="O226" t="s">
        <v>668</v>
      </c>
      <c r="P226" t="s">
        <v>5</v>
      </c>
      <c r="Q226" t="s">
        <v>669</v>
      </c>
      <c r="R226" t="s">
        <v>28146</v>
      </c>
      <c r="S226" t="s">
        <v>28147</v>
      </c>
      <c r="T226" t="s">
        <v>28148</v>
      </c>
    </row>
    <row r="227" spans="1:20" x14ac:dyDescent="0.25">
      <c r="A227" t="s">
        <v>147</v>
      </c>
      <c r="B227" t="s">
        <v>148</v>
      </c>
      <c r="C227">
        <v>65</v>
      </c>
      <c r="D227">
        <v>1</v>
      </c>
      <c r="E227" t="s">
        <v>28149</v>
      </c>
      <c r="F227">
        <v>35</v>
      </c>
      <c r="G227">
        <v>0</v>
      </c>
      <c r="H227" t="s">
        <v>641</v>
      </c>
      <c r="I227" t="s">
        <v>26524</v>
      </c>
      <c r="J227" t="s">
        <v>1292</v>
      </c>
      <c r="K227" t="s">
        <v>644</v>
      </c>
      <c r="L227" t="s">
        <v>645</v>
      </c>
      <c r="M227" t="s">
        <v>28148</v>
      </c>
      <c r="N227" t="s">
        <v>644</v>
      </c>
      <c r="O227" t="s">
        <v>647</v>
      </c>
      <c r="P227" t="s">
        <v>5</v>
      </c>
      <c r="Q227" t="s">
        <v>648</v>
      </c>
      <c r="R227" t="s">
        <v>26525</v>
      </c>
      <c r="S227" t="s">
        <v>28150</v>
      </c>
      <c r="T227" t="s">
        <v>28148</v>
      </c>
    </row>
    <row r="228" spans="1:20" x14ac:dyDescent="0.25">
      <c r="A228" t="s">
        <v>147</v>
      </c>
      <c r="B228" t="s">
        <v>148</v>
      </c>
      <c r="C228">
        <v>65</v>
      </c>
      <c r="D228">
        <v>2</v>
      </c>
      <c r="E228" t="s">
        <v>28151</v>
      </c>
      <c r="F228">
        <v>70</v>
      </c>
      <c r="G228">
        <v>0</v>
      </c>
      <c r="H228" t="s">
        <v>641</v>
      </c>
      <c r="I228" t="s">
        <v>28152</v>
      </c>
      <c r="J228" t="s">
        <v>981</v>
      </c>
      <c r="K228" t="s">
        <v>644</v>
      </c>
      <c r="L228" t="s">
        <v>645</v>
      </c>
      <c r="M228" t="s">
        <v>28148</v>
      </c>
      <c r="N228" t="s">
        <v>644</v>
      </c>
      <c r="O228" t="s">
        <v>668</v>
      </c>
      <c r="P228" t="s">
        <v>5</v>
      </c>
      <c r="Q228" t="s">
        <v>669</v>
      </c>
      <c r="R228" t="s">
        <v>28153</v>
      </c>
      <c r="S228" t="s">
        <v>28154</v>
      </c>
      <c r="T228" t="s">
        <v>28148</v>
      </c>
    </row>
    <row r="229" spans="1:20" x14ac:dyDescent="0.25">
      <c r="A229" t="s">
        <v>147</v>
      </c>
      <c r="B229" t="s">
        <v>148</v>
      </c>
      <c r="C229">
        <v>65</v>
      </c>
      <c r="D229">
        <v>2</v>
      </c>
      <c r="E229" t="s">
        <v>28155</v>
      </c>
      <c r="F229">
        <v>70</v>
      </c>
      <c r="G229">
        <v>0</v>
      </c>
      <c r="H229" t="s">
        <v>641</v>
      </c>
      <c r="I229" t="s">
        <v>28156</v>
      </c>
      <c r="J229" t="s">
        <v>661</v>
      </c>
      <c r="K229" t="s">
        <v>644</v>
      </c>
      <c r="L229" t="s">
        <v>645</v>
      </c>
      <c r="M229" t="s">
        <v>28148</v>
      </c>
      <c r="N229" t="s">
        <v>644</v>
      </c>
      <c r="O229" t="s">
        <v>647</v>
      </c>
      <c r="P229" t="s">
        <v>5</v>
      </c>
      <c r="Q229" t="s">
        <v>648</v>
      </c>
      <c r="R229" t="s">
        <v>28157</v>
      </c>
      <c r="S229" t="s">
        <v>28158</v>
      </c>
      <c r="T229" t="s">
        <v>28148</v>
      </c>
    </row>
    <row r="230" spans="1:20" x14ac:dyDescent="0.25">
      <c r="A230" t="s">
        <v>147</v>
      </c>
      <c r="B230" t="s">
        <v>148</v>
      </c>
      <c r="C230">
        <v>65</v>
      </c>
      <c r="D230">
        <v>2</v>
      </c>
      <c r="E230" t="s">
        <v>28159</v>
      </c>
      <c r="F230">
        <v>70</v>
      </c>
      <c r="G230">
        <v>0</v>
      </c>
      <c r="H230" t="s">
        <v>641</v>
      </c>
      <c r="I230" t="s">
        <v>28129</v>
      </c>
      <c r="J230" t="s">
        <v>1292</v>
      </c>
      <c r="K230" t="s">
        <v>644</v>
      </c>
      <c r="L230" t="s">
        <v>645</v>
      </c>
      <c r="M230" t="s">
        <v>28148</v>
      </c>
      <c r="N230" t="s">
        <v>644</v>
      </c>
      <c r="O230" t="s">
        <v>647</v>
      </c>
      <c r="P230" t="s">
        <v>5</v>
      </c>
      <c r="Q230" t="s">
        <v>648</v>
      </c>
      <c r="R230" t="s">
        <v>28160</v>
      </c>
      <c r="S230" t="s">
        <v>28161</v>
      </c>
      <c r="T230" t="s">
        <v>28148</v>
      </c>
    </row>
    <row r="231" spans="1:20" x14ac:dyDescent="0.25">
      <c r="A231" t="s">
        <v>147</v>
      </c>
      <c r="B231" t="s">
        <v>148</v>
      </c>
      <c r="C231">
        <v>65</v>
      </c>
      <c r="D231">
        <v>2</v>
      </c>
      <c r="E231" t="s">
        <v>28162</v>
      </c>
      <c r="F231">
        <v>70</v>
      </c>
      <c r="G231">
        <v>0</v>
      </c>
      <c r="H231" t="s">
        <v>641</v>
      </c>
      <c r="I231" t="s">
        <v>28142</v>
      </c>
      <c r="J231" t="s">
        <v>685</v>
      </c>
      <c r="K231" t="s">
        <v>644</v>
      </c>
      <c r="L231" t="s">
        <v>645</v>
      </c>
      <c r="M231" t="s">
        <v>28148</v>
      </c>
      <c r="N231" t="s">
        <v>644</v>
      </c>
      <c r="O231" t="s">
        <v>647</v>
      </c>
      <c r="P231" t="s">
        <v>5</v>
      </c>
      <c r="Q231" t="s">
        <v>648</v>
      </c>
      <c r="R231" t="s">
        <v>28163</v>
      </c>
      <c r="S231" t="s">
        <v>28164</v>
      </c>
      <c r="T231" t="s">
        <v>28148</v>
      </c>
    </row>
    <row r="232" spans="1:20" x14ac:dyDescent="0.25">
      <c r="A232" t="s">
        <v>147</v>
      </c>
      <c r="B232" t="s">
        <v>148</v>
      </c>
      <c r="C232">
        <v>65</v>
      </c>
      <c r="D232">
        <v>2</v>
      </c>
      <c r="E232" t="s">
        <v>28165</v>
      </c>
      <c r="F232">
        <v>71</v>
      </c>
      <c r="G232">
        <v>1</v>
      </c>
      <c r="H232" t="s">
        <v>641</v>
      </c>
      <c r="I232" t="s">
        <v>19036</v>
      </c>
      <c r="J232" t="s">
        <v>1441</v>
      </c>
      <c r="K232" t="s">
        <v>644</v>
      </c>
      <c r="L232" t="s">
        <v>645</v>
      </c>
      <c r="M232" t="s">
        <v>28166</v>
      </c>
      <c r="N232" t="s">
        <v>644</v>
      </c>
      <c r="O232" t="s">
        <v>647</v>
      </c>
      <c r="P232" t="s">
        <v>5</v>
      </c>
      <c r="Q232" t="s">
        <v>648</v>
      </c>
      <c r="R232" t="s">
        <v>645</v>
      </c>
      <c r="S232" t="s">
        <v>28167</v>
      </c>
      <c r="T232" t="s">
        <v>28166</v>
      </c>
    </row>
    <row r="233" spans="1:20" x14ac:dyDescent="0.25">
      <c r="A233" t="s">
        <v>601</v>
      </c>
      <c r="B233" t="s">
        <v>602</v>
      </c>
      <c r="C233">
        <v>139</v>
      </c>
      <c r="D233">
        <v>1</v>
      </c>
      <c r="E233" t="s">
        <v>28168</v>
      </c>
      <c r="F233">
        <v>207.99</v>
      </c>
      <c r="G233">
        <v>0</v>
      </c>
      <c r="H233" t="s">
        <v>641</v>
      </c>
      <c r="I233" t="s">
        <v>28169</v>
      </c>
      <c r="J233" t="s">
        <v>643</v>
      </c>
      <c r="K233" t="s">
        <v>644</v>
      </c>
      <c r="L233" t="s">
        <v>645</v>
      </c>
      <c r="M233" t="s">
        <v>28170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28171</v>
      </c>
      <c r="T233" t="s">
        <v>28166</v>
      </c>
    </row>
    <row r="234" spans="1:20" x14ac:dyDescent="0.25">
      <c r="A234" t="s">
        <v>101</v>
      </c>
      <c r="B234" t="s">
        <v>74</v>
      </c>
      <c r="C234">
        <v>120</v>
      </c>
      <c r="D234">
        <v>1</v>
      </c>
      <c r="E234" t="s">
        <v>28168</v>
      </c>
      <c r="F234">
        <v>207.99</v>
      </c>
      <c r="G234">
        <v>0</v>
      </c>
      <c r="H234" t="s">
        <v>641</v>
      </c>
      <c r="I234" t="s">
        <v>28169</v>
      </c>
      <c r="J234" t="s">
        <v>643</v>
      </c>
      <c r="K234" t="s">
        <v>644</v>
      </c>
      <c r="L234" t="s">
        <v>645</v>
      </c>
      <c r="M234" t="s">
        <v>28170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28171</v>
      </c>
      <c r="T234" t="s">
        <v>28166</v>
      </c>
    </row>
    <row r="235" spans="1:20" x14ac:dyDescent="0.25">
      <c r="A235" t="s">
        <v>147</v>
      </c>
      <c r="B235" t="s">
        <v>148</v>
      </c>
      <c r="C235">
        <v>65</v>
      </c>
      <c r="D235">
        <v>2</v>
      </c>
      <c r="E235" t="s">
        <v>28172</v>
      </c>
      <c r="F235">
        <v>70</v>
      </c>
      <c r="G235">
        <v>0</v>
      </c>
      <c r="H235" t="s">
        <v>641</v>
      </c>
      <c r="I235" t="s">
        <v>28173</v>
      </c>
      <c r="J235" t="s">
        <v>2936</v>
      </c>
      <c r="K235" t="s">
        <v>644</v>
      </c>
      <c r="L235" t="s">
        <v>645</v>
      </c>
      <c r="M235" t="s">
        <v>28170</v>
      </c>
      <c r="N235" t="s">
        <v>644</v>
      </c>
      <c r="O235" t="s">
        <v>647</v>
      </c>
      <c r="P235" t="s">
        <v>5</v>
      </c>
      <c r="Q235" t="s">
        <v>648</v>
      </c>
      <c r="R235" t="s">
        <v>28174</v>
      </c>
      <c r="S235" t="s">
        <v>28175</v>
      </c>
      <c r="T235" t="s">
        <v>28170</v>
      </c>
    </row>
    <row r="236" spans="1:20" x14ac:dyDescent="0.25">
      <c r="A236" t="s">
        <v>147</v>
      </c>
      <c r="B236" t="s">
        <v>148</v>
      </c>
      <c r="C236">
        <v>65</v>
      </c>
      <c r="D236">
        <v>3</v>
      </c>
      <c r="E236" t="s">
        <v>28176</v>
      </c>
      <c r="F236">
        <v>108</v>
      </c>
      <c r="G236">
        <v>3</v>
      </c>
      <c r="H236" t="s">
        <v>641</v>
      </c>
      <c r="I236" t="s">
        <v>28177</v>
      </c>
      <c r="J236" t="s">
        <v>1155</v>
      </c>
      <c r="K236" t="s">
        <v>644</v>
      </c>
      <c r="L236" t="s">
        <v>645</v>
      </c>
      <c r="M236" t="s">
        <v>28170</v>
      </c>
      <c r="N236" t="s">
        <v>644</v>
      </c>
      <c r="O236" t="s">
        <v>668</v>
      </c>
      <c r="P236" t="s">
        <v>5</v>
      </c>
      <c r="Q236" t="s">
        <v>669</v>
      </c>
      <c r="R236" t="s">
        <v>645</v>
      </c>
      <c r="S236" t="s">
        <v>28178</v>
      </c>
      <c r="T236" t="s">
        <v>28170</v>
      </c>
    </row>
    <row r="237" spans="1:20" x14ac:dyDescent="0.25">
      <c r="A237" t="s">
        <v>240</v>
      </c>
      <c r="B237" t="s">
        <v>246</v>
      </c>
      <c r="C237">
        <v>162</v>
      </c>
      <c r="D237">
        <v>1</v>
      </c>
      <c r="E237" t="s">
        <v>28179</v>
      </c>
      <c r="F237">
        <v>269</v>
      </c>
      <c r="G237">
        <v>0</v>
      </c>
      <c r="H237" t="s">
        <v>641</v>
      </c>
      <c r="I237" t="s">
        <v>28180</v>
      </c>
      <c r="J237" t="s">
        <v>888</v>
      </c>
      <c r="K237" t="s">
        <v>644</v>
      </c>
      <c r="L237" t="s">
        <v>645</v>
      </c>
      <c r="M237" t="s">
        <v>28166</v>
      </c>
      <c r="N237" t="s">
        <v>644</v>
      </c>
      <c r="O237" t="s">
        <v>668</v>
      </c>
      <c r="P237" t="s">
        <v>5</v>
      </c>
      <c r="Q237" t="s">
        <v>669</v>
      </c>
      <c r="R237" t="s">
        <v>645</v>
      </c>
      <c r="S237" t="s">
        <v>28181</v>
      </c>
      <c r="T237" t="s">
        <v>28170</v>
      </c>
    </row>
    <row r="238" spans="1:20" x14ac:dyDescent="0.25">
      <c r="A238" t="s">
        <v>101</v>
      </c>
      <c r="B238" t="s">
        <v>74</v>
      </c>
      <c r="C238">
        <v>117</v>
      </c>
      <c r="D238">
        <v>1</v>
      </c>
      <c r="E238" t="s">
        <v>28179</v>
      </c>
      <c r="F238">
        <v>269</v>
      </c>
      <c r="G238">
        <v>0</v>
      </c>
      <c r="H238" t="s">
        <v>641</v>
      </c>
      <c r="I238" t="s">
        <v>28180</v>
      </c>
      <c r="J238" t="s">
        <v>888</v>
      </c>
      <c r="K238" t="s">
        <v>644</v>
      </c>
      <c r="L238" t="s">
        <v>645</v>
      </c>
      <c r="M238" t="s">
        <v>28166</v>
      </c>
      <c r="N238" t="s">
        <v>644</v>
      </c>
      <c r="O238" t="s">
        <v>668</v>
      </c>
      <c r="P238" t="s">
        <v>5</v>
      </c>
      <c r="Q238" t="s">
        <v>669</v>
      </c>
      <c r="R238" t="s">
        <v>645</v>
      </c>
      <c r="S238" t="s">
        <v>28181</v>
      </c>
      <c r="T238" t="s">
        <v>28170</v>
      </c>
    </row>
    <row r="239" spans="1:20" x14ac:dyDescent="0.25">
      <c r="A239" t="s">
        <v>147</v>
      </c>
      <c r="B239" t="s">
        <v>148</v>
      </c>
      <c r="C239">
        <v>65</v>
      </c>
      <c r="D239">
        <v>2</v>
      </c>
      <c r="E239" t="s">
        <v>28179</v>
      </c>
      <c r="F239">
        <v>269</v>
      </c>
      <c r="G239">
        <v>0</v>
      </c>
      <c r="H239" t="s">
        <v>641</v>
      </c>
      <c r="I239" t="s">
        <v>28180</v>
      </c>
      <c r="J239" t="s">
        <v>888</v>
      </c>
      <c r="K239" t="s">
        <v>644</v>
      </c>
      <c r="L239" t="s">
        <v>645</v>
      </c>
      <c r="M239" t="s">
        <v>28166</v>
      </c>
      <c r="N239" t="s">
        <v>644</v>
      </c>
      <c r="O239" t="s">
        <v>668</v>
      </c>
      <c r="P239" t="s">
        <v>5</v>
      </c>
      <c r="Q239" t="s">
        <v>669</v>
      </c>
      <c r="R239" t="s">
        <v>645</v>
      </c>
      <c r="S239" t="s">
        <v>28181</v>
      </c>
      <c r="T239" t="s">
        <v>28170</v>
      </c>
    </row>
    <row r="240" spans="1:20" x14ac:dyDescent="0.25">
      <c r="A240" t="s">
        <v>147</v>
      </c>
      <c r="B240" t="s">
        <v>148</v>
      </c>
      <c r="C240">
        <v>65</v>
      </c>
      <c r="D240">
        <v>2</v>
      </c>
      <c r="E240" t="s">
        <v>28182</v>
      </c>
      <c r="F240">
        <v>70</v>
      </c>
      <c r="G240">
        <v>0</v>
      </c>
      <c r="H240" t="s">
        <v>641</v>
      </c>
      <c r="I240" t="s">
        <v>28183</v>
      </c>
      <c r="J240" t="s">
        <v>685</v>
      </c>
      <c r="K240" t="s">
        <v>644</v>
      </c>
      <c r="L240" t="s">
        <v>645</v>
      </c>
      <c r="M240" t="s">
        <v>28170</v>
      </c>
      <c r="N240" t="s">
        <v>644</v>
      </c>
      <c r="O240" t="s">
        <v>647</v>
      </c>
      <c r="P240" t="s">
        <v>5</v>
      </c>
      <c r="Q240" t="s">
        <v>648</v>
      </c>
      <c r="R240" t="s">
        <v>28184</v>
      </c>
      <c r="S240" t="s">
        <v>28185</v>
      </c>
      <c r="T240" t="s">
        <v>28170</v>
      </c>
    </row>
    <row r="241" spans="1:20" x14ac:dyDescent="0.25">
      <c r="A241" t="s">
        <v>147</v>
      </c>
      <c r="B241" t="s">
        <v>148</v>
      </c>
      <c r="C241">
        <v>65</v>
      </c>
      <c r="D241">
        <v>3</v>
      </c>
      <c r="E241" t="s">
        <v>28186</v>
      </c>
      <c r="F241">
        <v>105</v>
      </c>
      <c r="G241">
        <v>0</v>
      </c>
      <c r="H241" t="s">
        <v>641</v>
      </c>
      <c r="I241" t="s">
        <v>28187</v>
      </c>
      <c r="J241" t="s">
        <v>661</v>
      </c>
      <c r="K241" t="s">
        <v>644</v>
      </c>
      <c r="L241" t="s">
        <v>645</v>
      </c>
      <c r="M241" t="s">
        <v>28170</v>
      </c>
      <c r="N241" t="s">
        <v>644</v>
      </c>
      <c r="O241" t="s">
        <v>647</v>
      </c>
      <c r="P241" t="s">
        <v>5</v>
      </c>
      <c r="Q241" t="s">
        <v>648</v>
      </c>
      <c r="R241" t="s">
        <v>28188</v>
      </c>
      <c r="S241" t="s">
        <v>28189</v>
      </c>
      <c r="T241" t="s">
        <v>28170</v>
      </c>
    </row>
    <row r="242" spans="1:20" x14ac:dyDescent="0.25">
      <c r="A242" t="s">
        <v>147</v>
      </c>
      <c r="B242" t="s">
        <v>148</v>
      </c>
      <c r="C242">
        <v>65</v>
      </c>
      <c r="D242">
        <v>1</v>
      </c>
      <c r="E242" t="s">
        <v>28190</v>
      </c>
      <c r="F242">
        <v>35</v>
      </c>
      <c r="G242">
        <v>0</v>
      </c>
      <c r="H242" t="s">
        <v>641</v>
      </c>
      <c r="I242" t="s">
        <v>28105</v>
      </c>
      <c r="J242" t="s">
        <v>694</v>
      </c>
      <c r="K242" t="s">
        <v>644</v>
      </c>
      <c r="L242" t="s">
        <v>645</v>
      </c>
      <c r="M242" t="s">
        <v>28170</v>
      </c>
      <c r="N242" t="s">
        <v>644</v>
      </c>
      <c r="O242" t="s">
        <v>732</v>
      </c>
      <c r="P242" t="s">
        <v>5</v>
      </c>
      <c r="Q242" t="s">
        <v>669</v>
      </c>
      <c r="R242" t="s">
        <v>645</v>
      </c>
      <c r="S242" t="s">
        <v>28191</v>
      </c>
      <c r="T242" t="s">
        <v>28170</v>
      </c>
    </row>
    <row r="243" spans="1:20" x14ac:dyDescent="0.25">
      <c r="A243" t="s">
        <v>147</v>
      </c>
      <c r="B243" t="s">
        <v>148</v>
      </c>
      <c r="C243">
        <v>65</v>
      </c>
      <c r="D243">
        <v>2</v>
      </c>
      <c r="E243" t="s">
        <v>28192</v>
      </c>
      <c r="F243">
        <v>70</v>
      </c>
      <c r="G243">
        <v>0</v>
      </c>
      <c r="H243" t="s">
        <v>641</v>
      </c>
      <c r="I243" t="s">
        <v>28193</v>
      </c>
      <c r="J243" t="s">
        <v>1314</v>
      </c>
      <c r="K243" t="s">
        <v>644</v>
      </c>
      <c r="L243" t="s">
        <v>645</v>
      </c>
      <c r="M243" t="s">
        <v>28170</v>
      </c>
      <c r="N243" t="s">
        <v>644</v>
      </c>
      <c r="O243" t="s">
        <v>647</v>
      </c>
      <c r="P243" t="s">
        <v>5</v>
      </c>
      <c r="Q243" t="s">
        <v>648</v>
      </c>
      <c r="R243" t="s">
        <v>27283</v>
      </c>
      <c r="S243" t="s">
        <v>28194</v>
      </c>
      <c r="T243" t="s">
        <v>28170</v>
      </c>
    </row>
    <row r="244" spans="1:20" x14ac:dyDescent="0.25">
      <c r="A244" t="s">
        <v>147</v>
      </c>
      <c r="B244" t="s">
        <v>148</v>
      </c>
      <c r="C244">
        <v>65</v>
      </c>
      <c r="D244">
        <v>2</v>
      </c>
      <c r="E244" t="s">
        <v>28195</v>
      </c>
      <c r="F244">
        <v>70</v>
      </c>
      <c r="G244">
        <v>0</v>
      </c>
      <c r="H244" t="s">
        <v>641</v>
      </c>
      <c r="I244" t="s">
        <v>28196</v>
      </c>
      <c r="J244" t="s">
        <v>685</v>
      </c>
      <c r="K244" t="s">
        <v>644</v>
      </c>
      <c r="L244" t="s">
        <v>645</v>
      </c>
      <c r="M244" t="s">
        <v>28197</v>
      </c>
      <c r="N244" t="s">
        <v>644</v>
      </c>
      <c r="O244" t="s">
        <v>668</v>
      </c>
      <c r="P244" t="s">
        <v>5</v>
      </c>
      <c r="Q244" t="s">
        <v>669</v>
      </c>
      <c r="R244" t="s">
        <v>116</v>
      </c>
      <c r="S244" t="s">
        <v>28198</v>
      </c>
      <c r="T244" t="s">
        <v>28197</v>
      </c>
    </row>
    <row r="245" spans="1:20" x14ac:dyDescent="0.25">
      <c r="A245" t="s">
        <v>147</v>
      </c>
      <c r="B245" t="s">
        <v>148</v>
      </c>
      <c r="C245">
        <v>65</v>
      </c>
      <c r="D245">
        <v>1</v>
      </c>
      <c r="E245" t="s">
        <v>28199</v>
      </c>
      <c r="F245">
        <v>35</v>
      </c>
      <c r="G245">
        <v>0</v>
      </c>
      <c r="H245" t="s">
        <v>641</v>
      </c>
      <c r="I245" t="s">
        <v>28200</v>
      </c>
      <c r="J245" t="s">
        <v>1314</v>
      </c>
      <c r="K245" t="s">
        <v>644</v>
      </c>
      <c r="L245" t="s">
        <v>645</v>
      </c>
      <c r="M245" t="s">
        <v>28197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28201</v>
      </c>
      <c r="T245" t="s">
        <v>28197</v>
      </c>
    </row>
    <row r="246" spans="1:20" x14ac:dyDescent="0.25">
      <c r="A246" t="s">
        <v>147</v>
      </c>
      <c r="B246" t="s">
        <v>148</v>
      </c>
      <c r="C246">
        <v>65</v>
      </c>
      <c r="D246">
        <v>4</v>
      </c>
      <c r="E246" t="s">
        <v>28202</v>
      </c>
      <c r="F246">
        <v>140</v>
      </c>
      <c r="G246">
        <v>0</v>
      </c>
      <c r="H246" t="s">
        <v>641</v>
      </c>
      <c r="I246" t="s">
        <v>28203</v>
      </c>
      <c r="J246" t="s">
        <v>771</v>
      </c>
      <c r="K246" t="s">
        <v>644</v>
      </c>
      <c r="L246" t="s">
        <v>645</v>
      </c>
      <c r="M246" t="s">
        <v>28197</v>
      </c>
      <c r="N246" t="s">
        <v>644</v>
      </c>
      <c r="O246" t="s">
        <v>647</v>
      </c>
      <c r="P246" t="s">
        <v>5</v>
      </c>
      <c r="Q246" t="s">
        <v>648</v>
      </c>
      <c r="R246" t="s">
        <v>28204</v>
      </c>
      <c r="S246" t="s">
        <v>28205</v>
      </c>
      <c r="T246" t="s">
        <v>28197</v>
      </c>
    </row>
    <row r="247" spans="1:20" x14ac:dyDescent="0.25">
      <c r="A247" t="s">
        <v>147</v>
      </c>
      <c r="B247" t="s">
        <v>148</v>
      </c>
      <c r="C247">
        <v>65</v>
      </c>
      <c r="D247">
        <v>2</v>
      </c>
      <c r="E247" t="s">
        <v>28206</v>
      </c>
      <c r="F247">
        <v>70</v>
      </c>
      <c r="G247">
        <v>0</v>
      </c>
      <c r="H247" t="s">
        <v>641</v>
      </c>
      <c r="I247" t="s">
        <v>27759</v>
      </c>
      <c r="J247" t="s">
        <v>685</v>
      </c>
      <c r="K247" t="s">
        <v>644</v>
      </c>
      <c r="L247" t="s">
        <v>645</v>
      </c>
      <c r="M247" t="s">
        <v>28207</v>
      </c>
      <c r="N247" t="s">
        <v>644</v>
      </c>
      <c r="O247" t="s">
        <v>647</v>
      </c>
      <c r="P247" t="s">
        <v>5</v>
      </c>
      <c r="Q247" t="s">
        <v>648</v>
      </c>
      <c r="R247" t="s">
        <v>645</v>
      </c>
      <c r="S247" t="s">
        <v>28208</v>
      </c>
      <c r="T247" t="s">
        <v>28207</v>
      </c>
    </row>
    <row r="248" spans="1:20" x14ac:dyDescent="0.25">
      <c r="A248" t="s">
        <v>147</v>
      </c>
      <c r="B248" t="s">
        <v>148</v>
      </c>
      <c r="C248">
        <v>65</v>
      </c>
      <c r="D248">
        <v>1</v>
      </c>
      <c r="E248" t="s">
        <v>28209</v>
      </c>
      <c r="F248">
        <v>35</v>
      </c>
      <c r="G248">
        <v>0</v>
      </c>
      <c r="H248" t="s">
        <v>641</v>
      </c>
      <c r="I248" t="s">
        <v>28210</v>
      </c>
      <c r="J248" t="s">
        <v>1314</v>
      </c>
      <c r="K248" t="s">
        <v>644</v>
      </c>
      <c r="L248" t="s">
        <v>645</v>
      </c>
      <c r="M248" t="s">
        <v>28207</v>
      </c>
      <c r="N248" t="s">
        <v>644</v>
      </c>
      <c r="O248" t="s">
        <v>668</v>
      </c>
      <c r="P248" t="s">
        <v>5</v>
      </c>
      <c r="Q248" t="s">
        <v>669</v>
      </c>
      <c r="R248" t="s">
        <v>21040</v>
      </c>
      <c r="S248" t="s">
        <v>28211</v>
      </c>
      <c r="T248" t="s">
        <v>28212</v>
      </c>
    </row>
    <row r="249" spans="1:20" x14ac:dyDescent="0.25">
      <c r="A249" t="s">
        <v>147</v>
      </c>
      <c r="B249" t="s">
        <v>148</v>
      </c>
      <c r="C249">
        <v>65</v>
      </c>
      <c r="D249">
        <v>1</v>
      </c>
      <c r="E249" t="s">
        <v>28213</v>
      </c>
      <c r="F249">
        <v>35</v>
      </c>
      <c r="G249">
        <v>0</v>
      </c>
      <c r="H249" t="s">
        <v>641</v>
      </c>
      <c r="I249" t="s">
        <v>28214</v>
      </c>
      <c r="J249" t="s">
        <v>1840</v>
      </c>
      <c r="K249" t="s">
        <v>644</v>
      </c>
      <c r="L249" t="s">
        <v>645</v>
      </c>
      <c r="M249" t="s">
        <v>28215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28216</v>
      </c>
      <c r="T249" t="s">
        <v>28215</v>
      </c>
    </row>
    <row r="250" spans="1:20" x14ac:dyDescent="0.25">
      <c r="A250" t="s">
        <v>147</v>
      </c>
      <c r="B250" t="s">
        <v>148</v>
      </c>
      <c r="C250">
        <v>65</v>
      </c>
      <c r="D250">
        <v>2</v>
      </c>
      <c r="E250" t="s">
        <v>28217</v>
      </c>
      <c r="F250">
        <v>70</v>
      </c>
      <c r="G250">
        <v>0</v>
      </c>
      <c r="H250" t="s">
        <v>641</v>
      </c>
      <c r="I250" t="s">
        <v>28218</v>
      </c>
      <c r="J250" t="s">
        <v>859</v>
      </c>
      <c r="K250" t="s">
        <v>644</v>
      </c>
      <c r="L250" t="s">
        <v>645</v>
      </c>
      <c r="M250" t="s">
        <v>28215</v>
      </c>
      <c r="N250" t="s">
        <v>644</v>
      </c>
      <c r="O250" t="s">
        <v>668</v>
      </c>
      <c r="P250" t="s">
        <v>5</v>
      </c>
      <c r="Q250" t="s">
        <v>669</v>
      </c>
      <c r="R250" t="s">
        <v>645</v>
      </c>
      <c r="S250" t="s">
        <v>28219</v>
      </c>
      <c r="T250" t="s">
        <v>28215</v>
      </c>
    </row>
    <row r="251" spans="1:20" x14ac:dyDescent="0.25">
      <c r="A251" t="s">
        <v>147</v>
      </c>
      <c r="B251" t="s">
        <v>148</v>
      </c>
      <c r="C251">
        <v>65</v>
      </c>
      <c r="D251">
        <v>1</v>
      </c>
      <c r="E251" t="s">
        <v>28220</v>
      </c>
      <c r="F251">
        <v>38</v>
      </c>
      <c r="G251">
        <v>3</v>
      </c>
      <c r="H251" t="s">
        <v>641</v>
      </c>
      <c r="I251" t="s">
        <v>28221</v>
      </c>
      <c r="J251" t="s">
        <v>915</v>
      </c>
      <c r="K251" t="s">
        <v>644</v>
      </c>
      <c r="L251" t="s">
        <v>645</v>
      </c>
      <c r="M251" t="s">
        <v>28215</v>
      </c>
      <c r="N251" t="s">
        <v>644</v>
      </c>
      <c r="O251" t="s">
        <v>668</v>
      </c>
      <c r="P251" t="s">
        <v>5</v>
      </c>
      <c r="Q251" t="s">
        <v>669</v>
      </c>
      <c r="R251" t="s">
        <v>645</v>
      </c>
      <c r="S251" t="s">
        <v>28222</v>
      </c>
      <c r="T251" t="s">
        <v>28215</v>
      </c>
    </row>
    <row r="252" spans="1:20" x14ac:dyDescent="0.25">
      <c r="A252" t="s">
        <v>239</v>
      </c>
      <c r="B252" t="s">
        <v>245</v>
      </c>
      <c r="C252">
        <v>139</v>
      </c>
      <c r="D252">
        <v>1</v>
      </c>
      <c r="E252" t="s">
        <v>28223</v>
      </c>
      <c r="F252">
        <v>108.99</v>
      </c>
      <c r="G252">
        <v>0</v>
      </c>
      <c r="H252" t="s">
        <v>641</v>
      </c>
      <c r="I252" t="s">
        <v>28224</v>
      </c>
      <c r="J252" t="s">
        <v>708</v>
      </c>
      <c r="K252" t="s">
        <v>644</v>
      </c>
      <c r="L252" t="s">
        <v>645</v>
      </c>
      <c r="M252" t="s">
        <v>28225</v>
      </c>
      <c r="N252" t="s">
        <v>644</v>
      </c>
      <c r="O252" t="s">
        <v>647</v>
      </c>
      <c r="P252" t="s">
        <v>5</v>
      </c>
      <c r="Q252" t="s">
        <v>648</v>
      </c>
      <c r="R252" t="s">
        <v>645</v>
      </c>
      <c r="S252" t="s">
        <v>28226</v>
      </c>
      <c r="T252" t="s">
        <v>28225</v>
      </c>
    </row>
    <row r="253" spans="1:20" x14ac:dyDescent="0.25">
      <c r="A253" t="s">
        <v>240</v>
      </c>
      <c r="B253" t="s">
        <v>1870</v>
      </c>
      <c r="C253">
        <v>85.8</v>
      </c>
      <c r="D253">
        <v>2</v>
      </c>
      <c r="E253" t="s">
        <v>28227</v>
      </c>
      <c r="F253">
        <v>507.99</v>
      </c>
      <c r="G253">
        <v>79</v>
      </c>
      <c r="H253" t="s">
        <v>673</v>
      </c>
      <c r="I253" t="s">
        <v>28228</v>
      </c>
      <c r="J253" t="s">
        <v>28229</v>
      </c>
      <c r="K253" t="s">
        <v>28230</v>
      </c>
      <c r="L253" t="s">
        <v>28231</v>
      </c>
      <c r="M253" t="s">
        <v>28232</v>
      </c>
      <c r="N253" t="s">
        <v>644</v>
      </c>
      <c r="O253" t="s">
        <v>811</v>
      </c>
      <c r="P253" t="s">
        <v>23</v>
      </c>
      <c r="Q253" t="s">
        <v>812</v>
      </c>
      <c r="R253" t="s">
        <v>645</v>
      </c>
      <c r="S253" t="s">
        <v>28233</v>
      </c>
      <c r="T253" t="s">
        <v>28232</v>
      </c>
    </row>
    <row r="254" spans="1:20" x14ac:dyDescent="0.25">
      <c r="A254" t="s">
        <v>601</v>
      </c>
      <c r="B254" t="s">
        <v>1870</v>
      </c>
      <c r="C254">
        <v>85.79</v>
      </c>
      <c r="D254">
        <v>1</v>
      </c>
      <c r="E254" t="s">
        <v>28227</v>
      </c>
      <c r="F254">
        <v>507.99</v>
      </c>
      <c r="G254">
        <v>79</v>
      </c>
      <c r="H254" t="s">
        <v>673</v>
      </c>
      <c r="I254" t="s">
        <v>28228</v>
      </c>
      <c r="J254" t="s">
        <v>28229</v>
      </c>
      <c r="K254" t="s">
        <v>28230</v>
      </c>
      <c r="L254" t="s">
        <v>28231</v>
      </c>
      <c r="M254" t="s">
        <v>28232</v>
      </c>
      <c r="N254" t="s">
        <v>644</v>
      </c>
      <c r="O254" t="s">
        <v>811</v>
      </c>
      <c r="P254" t="s">
        <v>23</v>
      </c>
      <c r="Q254" t="s">
        <v>812</v>
      </c>
      <c r="R254" t="s">
        <v>645</v>
      </c>
      <c r="S254" t="s">
        <v>28233</v>
      </c>
      <c r="T254" t="s">
        <v>28232</v>
      </c>
    </row>
    <row r="255" spans="1:20" x14ac:dyDescent="0.25">
      <c r="A255" t="s">
        <v>601</v>
      </c>
      <c r="B255" t="s">
        <v>1870</v>
      </c>
      <c r="C255">
        <v>85.8</v>
      </c>
      <c r="D255">
        <v>2</v>
      </c>
      <c r="E255" t="s">
        <v>28227</v>
      </c>
      <c r="F255">
        <v>507.99</v>
      </c>
      <c r="G255">
        <v>79</v>
      </c>
      <c r="H255" t="s">
        <v>673</v>
      </c>
      <c r="I255" t="s">
        <v>28228</v>
      </c>
      <c r="J255" t="s">
        <v>28229</v>
      </c>
      <c r="K255" t="s">
        <v>28230</v>
      </c>
      <c r="L255" t="s">
        <v>28231</v>
      </c>
      <c r="M255" t="s">
        <v>28232</v>
      </c>
      <c r="N255" t="s">
        <v>644</v>
      </c>
      <c r="O255" t="s">
        <v>811</v>
      </c>
      <c r="P255" t="s">
        <v>23</v>
      </c>
      <c r="Q255" t="s">
        <v>812</v>
      </c>
      <c r="R255" t="s">
        <v>645</v>
      </c>
      <c r="S255" t="s">
        <v>28233</v>
      </c>
      <c r="T255" t="s">
        <v>28232</v>
      </c>
    </row>
    <row r="256" spans="1:20" x14ac:dyDescent="0.25">
      <c r="A256" t="s">
        <v>22</v>
      </c>
      <c r="B256" t="s">
        <v>28234</v>
      </c>
      <c r="C256">
        <v>72</v>
      </c>
      <c r="D256">
        <v>1</v>
      </c>
      <c r="E256" t="s">
        <v>28235</v>
      </c>
      <c r="F256">
        <v>79</v>
      </c>
      <c r="G256">
        <v>7</v>
      </c>
      <c r="H256" t="s">
        <v>805</v>
      </c>
      <c r="I256" t="s">
        <v>28236</v>
      </c>
      <c r="J256" t="s">
        <v>28237</v>
      </c>
      <c r="K256" t="s">
        <v>2585</v>
      </c>
      <c r="L256" t="s">
        <v>28238</v>
      </c>
      <c r="M256" t="s">
        <v>28239</v>
      </c>
      <c r="N256" t="s">
        <v>644</v>
      </c>
      <c r="O256" t="s">
        <v>811</v>
      </c>
      <c r="P256" t="s">
        <v>23</v>
      </c>
      <c r="Q256" t="s">
        <v>812</v>
      </c>
      <c r="R256" t="s">
        <v>645</v>
      </c>
      <c r="S256" t="s">
        <v>28240</v>
      </c>
      <c r="T256" t="s">
        <v>28239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28241</v>
      </c>
      <c r="F257">
        <v>200</v>
      </c>
      <c r="G257">
        <v>0</v>
      </c>
      <c r="H257" t="s">
        <v>641</v>
      </c>
      <c r="I257" t="s">
        <v>28242</v>
      </c>
      <c r="J257" t="s">
        <v>1422</v>
      </c>
      <c r="K257" t="s">
        <v>644</v>
      </c>
      <c r="L257" t="s">
        <v>645</v>
      </c>
      <c r="M257" t="s">
        <v>28243</v>
      </c>
      <c r="N257" t="s">
        <v>644</v>
      </c>
      <c r="O257" t="s">
        <v>647</v>
      </c>
      <c r="P257" t="s">
        <v>5</v>
      </c>
      <c r="Q257" t="s">
        <v>648</v>
      </c>
      <c r="R257" t="s">
        <v>645</v>
      </c>
      <c r="S257" t="s">
        <v>28244</v>
      </c>
      <c r="T257" t="s">
        <v>28243</v>
      </c>
    </row>
    <row r="258" spans="1:20" x14ac:dyDescent="0.25">
      <c r="A258" t="s">
        <v>22</v>
      </c>
      <c r="B258" t="s">
        <v>27</v>
      </c>
      <c r="C258">
        <v>66.333333333333329</v>
      </c>
      <c r="D258">
        <v>3</v>
      </c>
      <c r="E258" t="s">
        <v>28245</v>
      </c>
      <c r="F258">
        <v>220</v>
      </c>
      <c r="G258">
        <v>0</v>
      </c>
      <c r="H258" t="s">
        <v>729</v>
      </c>
      <c r="I258" t="s">
        <v>693</v>
      </c>
      <c r="J258" t="s">
        <v>900</v>
      </c>
      <c r="K258" t="s">
        <v>644</v>
      </c>
      <c r="L258" t="s">
        <v>645</v>
      </c>
      <c r="M258" t="s">
        <v>28246</v>
      </c>
      <c r="N258" t="s">
        <v>644</v>
      </c>
      <c r="O258" t="s">
        <v>647</v>
      </c>
      <c r="P258" t="s">
        <v>5</v>
      </c>
      <c r="Q258" t="s">
        <v>648</v>
      </c>
      <c r="R258" t="s">
        <v>645</v>
      </c>
      <c r="S258" t="s">
        <v>28247</v>
      </c>
      <c r="T258" t="s">
        <v>28246</v>
      </c>
    </row>
    <row r="259" spans="1:20" x14ac:dyDescent="0.25">
      <c r="A259" t="s">
        <v>72</v>
      </c>
      <c r="B259" t="s">
        <v>3385</v>
      </c>
      <c r="C259">
        <v>120</v>
      </c>
      <c r="D259">
        <v>1</v>
      </c>
      <c r="E259" t="s">
        <v>28248</v>
      </c>
      <c r="F259">
        <v>110</v>
      </c>
      <c r="G259">
        <v>10</v>
      </c>
      <c r="H259" t="s">
        <v>641</v>
      </c>
      <c r="I259" t="s">
        <v>28249</v>
      </c>
      <c r="J259" t="s">
        <v>981</v>
      </c>
      <c r="K259" t="s">
        <v>644</v>
      </c>
      <c r="L259" t="s">
        <v>645</v>
      </c>
      <c r="M259" t="s">
        <v>28250</v>
      </c>
      <c r="N259" t="s">
        <v>644</v>
      </c>
      <c r="O259" t="s">
        <v>647</v>
      </c>
      <c r="P259" t="s">
        <v>5</v>
      </c>
      <c r="Q259" t="s">
        <v>648</v>
      </c>
      <c r="R259" t="s">
        <v>645</v>
      </c>
      <c r="S259" t="s">
        <v>28251</v>
      </c>
      <c r="T259" t="s">
        <v>28250</v>
      </c>
    </row>
    <row r="260" spans="1:20" x14ac:dyDescent="0.25">
      <c r="A260" t="s">
        <v>147</v>
      </c>
      <c r="B260" t="s">
        <v>148</v>
      </c>
      <c r="C260">
        <v>33.333333333333336</v>
      </c>
      <c r="D260">
        <v>3</v>
      </c>
      <c r="E260" t="s">
        <v>28252</v>
      </c>
      <c r="F260">
        <v>149</v>
      </c>
      <c r="G260">
        <v>0</v>
      </c>
      <c r="H260" t="s">
        <v>673</v>
      </c>
      <c r="I260" t="s">
        <v>2507</v>
      </c>
      <c r="J260" t="s">
        <v>2508</v>
      </c>
      <c r="K260" t="s">
        <v>2509</v>
      </c>
      <c r="L260" t="s">
        <v>2510</v>
      </c>
      <c r="M260" t="s">
        <v>28253</v>
      </c>
      <c r="N260" t="s">
        <v>644</v>
      </c>
      <c r="O260" t="s">
        <v>679</v>
      </c>
      <c r="P260" t="s">
        <v>26</v>
      </c>
      <c r="Q260" t="s">
        <v>680</v>
      </c>
      <c r="R260" t="s">
        <v>645</v>
      </c>
      <c r="S260" t="s">
        <v>28254</v>
      </c>
      <c r="T260" t="s">
        <v>28253</v>
      </c>
    </row>
    <row r="261" spans="1:20" x14ac:dyDescent="0.25">
      <c r="A261" t="s">
        <v>147</v>
      </c>
      <c r="B261" t="s">
        <v>148</v>
      </c>
      <c r="C261">
        <v>33.333333333333336</v>
      </c>
      <c r="D261">
        <v>3</v>
      </c>
      <c r="E261" t="s">
        <v>28255</v>
      </c>
      <c r="F261">
        <v>100</v>
      </c>
      <c r="G261">
        <v>0</v>
      </c>
      <c r="H261" t="s">
        <v>641</v>
      </c>
      <c r="I261" t="s">
        <v>19239</v>
      </c>
      <c r="J261" t="s">
        <v>864</v>
      </c>
      <c r="K261" t="s">
        <v>644</v>
      </c>
      <c r="L261" t="s">
        <v>645</v>
      </c>
      <c r="M261" t="s">
        <v>28256</v>
      </c>
      <c r="N261" t="s">
        <v>644</v>
      </c>
      <c r="O261" t="s">
        <v>647</v>
      </c>
      <c r="P261" t="s">
        <v>5</v>
      </c>
      <c r="Q261" t="s">
        <v>648</v>
      </c>
      <c r="R261" t="s">
        <v>28257</v>
      </c>
      <c r="S261" t="s">
        <v>28258</v>
      </c>
      <c r="T261" t="s">
        <v>28256</v>
      </c>
    </row>
    <row r="262" spans="1:20" x14ac:dyDescent="0.25">
      <c r="A262" t="s">
        <v>72</v>
      </c>
      <c r="B262" t="s">
        <v>108</v>
      </c>
      <c r="C262">
        <v>66</v>
      </c>
      <c r="D262">
        <v>1</v>
      </c>
      <c r="E262" t="s">
        <v>28259</v>
      </c>
      <c r="F262">
        <v>395</v>
      </c>
      <c r="G262">
        <v>0</v>
      </c>
      <c r="H262" t="s">
        <v>673</v>
      </c>
      <c r="I262" t="s">
        <v>1356</v>
      </c>
      <c r="J262" t="s">
        <v>28260</v>
      </c>
      <c r="K262" t="s">
        <v>12838</v>
      </c>
      <c r="L262" t="s">
        <v>829</v>
      </c>
      <c r="M262" t="s">
        <v>28261</v>
      </c>
      <c r="N262" t="s">
        <v>644</v>
      </c>
      <c r="O262" t="s">
        <v>679</v>
      </c>
      <c r="P262" t="s">
        <v>26</v>
      </c>
      <c r="Q262" t="s">
        <v>680</v>
      </c>
      <c r="R262" t="s">
        <v>645</v>
      </c>
      <c r="S262" t="s">
        <v>28262</v>
      </c>
      <c r="T262" t="s">
        <v>28263</v>
      </c>
    </row>
    <row r="263" spans="1:20" x14ac:dyDescent="0.25">
      <c r="A263" t="s">
        <v>101</v>
      </c>
      <c r="B263" t="s">
        <v>74</v>
      </c>
      <c r="C263">
        <v>66</v>
      </c>
      <c r="D263">
        <v>1</v>
      </c>
      <c r="E263" t="s">
        <v>28259</v>
      </c>
      <c r="F263">
        <v>395</v>
      </c>
      <c r="G263">
        <v>0</v>
      </c>
      <c r="H263" t="s">
        <v>673</v>
      </c>
      <c r="I263" t="s">
        <v>1356</v>
      </c>
      <c r="J263" t="s">
        <v>28260</v>
      </c>
      <c r="K263" t="s">
        <v>12838</v>
      </c>
      <c r="L263" t="s">
        <v>829</v>
      </c>
      <c r="M263" t="s">
        <v>28261</v>
      </c>
      <c r="N263" t="s">
        <v>644</v>
      </c>
      <c r="O263" t="s">
        <v>679</v>
      </c>
      <c r="P263" t="s">
        <v>26</v>
      </c>
      <c r="Q263" t="s">
        <v>680</v>
      </c>
      <c r="R263" t="s">
        <v>645</v>
      </c>
      <c r="S263" t="s">
        <v>28262</v>
      </c>
      <c r="T263" t="s">
        <v>28263</v>
      </c>
    </row>
    <row r="264" spans="1:20" x14ac:dyDescent="0.25">
      <c r="A264" t="s">
        <v>22</v>
      </c>
      <c r="B264" t="s">
        <v>27</v>
      </c>
      <c r="C264">
        <v>67</v>
      </c>
      <c r="D264">
        <v>1</v>
      </c>
      <c r="E264" t="s">
        <v>28259</v>
      </c>
      <c r="F264">
        <v>395</v>
      </c>
      <c r="G264">
        <v>0</v>
      </c>
      <c r="H264" t="s">
        <v>673</v>
      </c>
      <c r="I264" t="s">
        <v>1356</v>
      </c>
      <c r="J264" t="s">
        <v>28260</v>
      </c>
      <c r="K264" t="s">
        <v>12838</v>
      </c>
      <c r="L264" t="s">
        <v>829</v>
      </c>
      <c r="M264" t="s">
        <v>28261</v>
      </c>
      <c r="N264" t="s">
        <v>644</v>
      </c>
      <c r="O264" t="s">
        <v>679</v>
      </c>
      <c r="P264" t="s">
        <v>26</v>
      </c>
      <c r="Q264" t="s">
        <v>680</v>
      </c>
      <c r="R264" t="s">
        <v>645</v>
      </c>
      <c r="S264" t="s">
        <v>28262</v>
      </c>
      <c r="T264" t="s">
        <v>28263</v>
      </c>
    </row>
    <row r="265" spans="1:20" x14ac:dyDescent="0.25">
      <c r="A265" t="s">
        <v>22</v>
      </c>
      <c r="B265" t="s">
        <v>27</v>
      </c>
      <c r="C265">
        <v>80</v>
      </c>
      <c r="D265">
        <v>2</v>
      </c>
      <c r="E265" t="s">
        <v>28259</v>
      </c>
      <c r="F265">
        <v>395</v>
      </c>
      <c r="G265">
        <v>0</v>
      </c>
      <c r="H265" t="s">
        <v>673</v>
      </c>
      <c r="I265" t="s">
        <v>1356</v>
      </c>
      <c r="J265" t="s">
        <v>28260</v>
      </c>
      <c r="K265" t="s">
        <v>12838</v>
      </c>
      <c r="L265" t="s">
        <v>829</v>
      </c>
      <c r="M265" t="s">
        <v>28261</v>
      </c>
      <c r="N265" t="s">
        <v>644</v>
      </c>
      <c r="O265" t="s">
        <v>679</v>
      </c>
      <c r="P265" t="s">
        <v>26</v>
      </c>
      <c r="Q265" t="s">
        <v>680</v>
      </c>
      <c r="R265" t="s">
        <v>645</v>
      </c>
      <c r="S265" t="s">
        <v>28262</v>
      </c>
      <c r="T265" t="s">
        <v>28263</v>
      </c>
    </row>
    <row r="266" spans="1:20" x14ac:dyDescent="0.25">
      <c r="A266" t="s">
        <v>147</v>
      </c>
      <c r="B266" t="s">
        <v>148</v>
      </c>
      <c r="C266">
        <v>33.333333333333336</v>
      </c>
      <c r="D266">
        <v>3</v>
      </c>
      <c r="E266" t="s">
        <v>28264</v>
      </c>
      <c r="F266">
        <v>100</v>
      </c>
      <c r="G266">
        <v>0</v>
      </c>
      <c r="H266" t="s">
        <v>641</v>
      </c>
      <c r="I266" t="s">
        <v>28265</v>
      </c>
      <c r="J266" t="s">
        <v>2660</v>
      </c>
      <c r="K266" t="s">
        <v>644</v>
      </c>
      <c r="L266" t="s">
        <v>645</v>
      </c>
      <c r="M266" t="s">
        <v>28266</v>
      </c>
      <c r="N266" t="s">
        <v>644</v>
      </c>
      <c r="O266" t="s">
        <v>668</v>
      </c>
      <c r="P266" t="s">
        <v>5</v>
      </c>
      <c r="Q266" t="s">
        <v>669</v>
      </c>
      <c r="R266" t="s">
        <v>645</v>
      </c>
      <c r="S266" t="s">
        <v>28267</v>
      </c>
      <c r="T266" t="s">
        <v>28266</v>
      </c>
    </row>
    <row r="267" spans="1:20" x14ac:dyDescent="0.25">
      <c r="A267" t="s">
        <v>147</v>
      </c>
      <c r="B267" t="s">
        <v>148</v>
      </c>
      <c r="C267">
        <v>50</v>
      </c>
      <c r="D267">
        <v>6</v>
      </c>
      <c r="E267" t="s">
        <v>28268</v>
      </c>
      <c r="F267">
        <v>200</v>
      </c>
      <c r="G267">
        <v>0</v>
      </c>
      <c r="H267" t="s">
        <v>641</v>
      </c>
      <c r="I267" t="s">
        <v>19489</v>
      </c>
      <c r="J267" t="s">
        <v>859</v>
      </c>
      <c r="K267" t="s">
        <v>644</v>
      </c>
      <c r="L267" t="s">
        <v>645</v>
      </c>
      <c r="M267" t="s">
        <v>28269</v>
      </c>
      <c r="N267" t="s">
        <v>644</v>
      </c>
      <c r="O267" t="s">
        <v>647</v>
      </c>
      <c r="P267" t="s">
        <v>5</v>
      </c>
      <c r="Q267" t="s">
        <v>648</v>
      </c>
      <c r="R267" t="s">
        <v>645</v>
      </c>
      <c r="S267" t="s">
        <v>28270</v>
      </c>
      <c r="T267" t="s">
        <v>28269</v>
      </c>
    </row>
    <row r="268" spans="1:20" x14ac:dyDescent="0.25">
      <c r="A268" t="s">
        <v>147</v>
      </c>
      <c r="B268" t="s">
        <v>148</v>
      </c>
      <c r="C268">
        <v>33.333333333333336</v>
      </c>
      <c r="D268">
        <v>3</v>
      </c>
      <c r="E268" t="s">
        <v>28271</v>
      </c>
      <c r="F268">
        <v>100</v>
      </c>
      <c r="G268">
        <v>0</v>
      </c>
      <c r="H268" t="s">
        <v>729</v>
      </c>
      <c r="I268" t="s">
        <v>28272</v>
      </c>
      <c r="J268" t="s">
        <v>666</v>
      </c>
      <c r="K268" t="s">
        <v>644</v>
      </c>
      <c r="L268" t="s">
        <v>645</v>
      </c>
      <c r="M268" t="s">
        <v>28273</v>
      </c>
      <c r="N268" t="s">
        <v>644</v>
      </c>
      <c r="O268" t="s">
        <v>647</v>
      </c>
      <c r="P268" t="s">
        <v>5</v>
      </c>
      <c r="Q268" t="s">
        <v>648</v>
      </c>
      <c r="R268" t="s">
        <v>645</v>
      </c>
      <c r="S268" t="s">
        <v>28274</v>
      </c>
      <c r="T268" t="s">
        <v>28275</v>
      </c>
    </row>
    <row r="269" spans="1:20" x14ac:dyDescent="0.25">
      <c r="A269" t="s">
        <v>22</v>
      </c>
      <c r="B269" t="s">
        <v>27</v>
      </c>
      <c r="C269">
        <v>66.333333333333329</v>
      </c>
      <c r="D269">
        <v>3</v>
      </c>
      <c r="E269" t="s">
        <v>28276</v>
      </c>
      <c r="F269">
        <v>235</v>
      </c>
      <c r="G269">
        <v>0</v>
      </c>
      <c r="H269" t="s">
        <v>673</v>
      </c>
      <c r="I269" t="s">
        <v>28277</v>
      </c>
      <c r="J269" t="s">
        <v>28278</v>
      </c>
      <c r="K269" t="s">
        <v>14393</v>
      </c>
      <c r="L269" t="s">
        <v>17426</v>
      </c>
      <c r="M269" t="s">
        <v>28279</v>
      </c>
      <c r="N269" t="s">
        <v>644</v>
      </c>
      <c r="O269" t="s">
        <v>679</v>
      </c>
      <c r="P269" t="s">
        <v>26</v>
      </c>
      <c r="Q269" t="s">
        <v>680</v>
      </c>
      <c r="R269" t="s">
        <v>645</v>
      </c>
      <c r="S269" t="s">
        <v>28280</v>
      </c>
      <c r="T269" t="s">
        <v>28279</v>
      </c>
    </row>
    <row r="270" spans="1:20" x14ac:dyDescent="0.25">
      <c r="A270" t="s">
        <v>147</v>
      </c>
      <c r="B270" t="s">
        <v>148</v>
      </c>
      <c r="C270">
        <v>33.333333333333336</v>
      </c>
      <c r="D270">
        <v>3</v>
      </c>
      <c r="E270" t="s">
        <v>28281</v>
      </c>
      <c r="F270">
        <v>100</v>
      </c>
      <c r="G270">
        <v>0</v>
      </c>
      <c r="H270" t="s">
        <v>729</v>
      </c>
      <c r="I270" t="s">
        <v>1328</v>
      </c>
      <c r="J270" t="s">
        <v>1520</v>
      </c>
      <c r="K270" t="s">
        <v>644</v>
      </c>
      <c r="L270" t="s">
        <v>645</v>
      </c>
      <c r="M270" t="s">
        <v>28282</v>
      </c>
      <c r="N270" t="s">
        <v>644</v>
      </c>
      <c r="O270" t="s">
        <v>647</v>
      </c>
      <c r="P270" t="s">
        <v>5</v>
      </c>
      <c r="Q270" t="s">
        <v>648</v>
      </c>
      <c r="R270" t="s">
        <v>645</v>
      </c>
      <c r="S270" t="s">
        <v>28283</v>
      </c>
      <c r="T270" t="s">
        <v>28282</v>
      </c>
    </row>
    <row r="271" spans="1:20" x14ac:dyDescent="0.25">
      <c r="A271" t="s">
        <v>72</v>
      </c>
      <c r="B271" t="s">
        <v>3385</v>
      </c>
      <c r="C271">
        <v>120</v>
      </c>
      <c r="D271">
        <v>1</v>
      </c>
      <c r="E271" t="s">
        <v>28284</v>
      </c>
      <c r="F271">
        <v>100</v>
      </c>
      <c r="G271">
        <v>0</v>
      </c>
      <c r="H271" t="s">
        <v>641</v>
      </c>
      <c r="I271" t="s">
        <v>28285</v>
      </c>
      <c r="J271" t="s">
        <v>989</v>
      </c>
      <c r="K271" t="s">
        <v>644</v>
      </c>
      <c r="L271" t="s">
        <v>645</v>
      </c>
      <c r="M271" t="s">
        <v>28286</v>
      </c>
      <c r="N271" t="s">
        <v>644</v>
      </c>
      <c r="O271" t="s">
        <v>668</v>
      </c>
      <c r="P271" t="s">
        <v>5</v>
      </c>
      <c r="Q271" t="s">
        <v>669</v>
      </c>
      <c r="R271" t="s">
        <v>645</v>
      </c>
      <c r="S271" t="s">
        <v>28287</v>
      </c>
      <c r="T271" t="s">
        <v>28288</v>
      </c>
    </row>
    <row r="272" spans="1:20" x14ac:dyDescent="0.25">
      <c r="A272" t="s">
        <v>241</v>
      </c>
      <c r="B272" t="s">
        <v>247</v>
      </c>
      <c r="C272">
        <v>139</v>
      </c>
      <c r="D272">
        <v>1</v>
      </c>
      <c r="E272" t="s">
        <v>28289</v>
      </c>
      <c r="F272">
        <v>108.99</v>
      </c>
      <c r="G272">
        <v>0</v>
      </c>
      <c r="H272" t="s">
        <v>641</v>
      </c>
      <c r="I272" t="s">
        <v>28290</v>
      </c>
      <c r="J272" t="s">
        <v>708</v>
      </c>
      <c r="K272" t="s">
        <v>644</v>
      </c>
      <c r="L272" t="s">
        <v>645</v>
      </c>
      <c r="M272" t="s">
        <v>28291</v>
      </c>
      <c r="N272" t="s">
        <v>644</v>
      </c>
      <c r="O272" t="s">
        <v>647</v>
      </c>
      <c r="P272" t="s">
        <v>5</v>
      </c>
      <c r="Q272" t="s">
        <v>648</v>
      </c>
      <c r="R272" t="s">
        <v>645</v>
      </c>
      <c r="S272" t="s">
        <v>28292</v>
      </c>
      <c r="T272" t="s">
        <v>28291</v>
      </c>
    </row>
    <row r="273" spans="1:20" x14ac:dyDescent="0.25">
      <c r="A273" t="s">
        <v>72</v>
      </c>
      <c r="B273" t="s">
        <v>108</v>
      </c>
      <c r="C273">
        <v>66</v>
      </c>
      <c r="D273">
        <v>1</v>
      </c>
      <c r="E273" t="s">
        <v>28293</v>
      </c>
      <c r="F273">
        <v>240</v>
      </c>
      <c r="G273">
        <v>0</v>
      </c>
      <c r="H273" t="s">
        <v>673</v>
      </c>
      <c r="I273" t="s">
        <v>12051</v>
      </c>
      <c r="J273" t="s">
        <v>28294</v>
      </c>
      <c r="K273" t="s">
        <v>7894</v>
      </c>
      <c r="L273" t="s">
        <v>28295</v>
      </c>
      <c r="M273" t="s">
        <v>28296</v>
      </c>
      <c r="N273" t="s">
        <v>644</v>
      </c>
      <c r="O273" t="s">
        <v>679</v>
      </c>
      <c r="P273" t="s">
        <v>26</v>
      </c>
      <c r="Q273" t="s">
        <v>680</v>
      </c>
      <c r="R273" t="s">
        <v>645</v>
      </c>
      <c r="S273" t="s">
        <v>28297</v>
      </c>
      <c r="T273" t="s">
        <v>28298</v>
      </c>
    </row>
    <row r="274" spans="1:20" x14ac:dyDescent="0.25">
      <c r="A274" t="s">
        <v>101</v>
      </c>
      <c r="B274" t="s">
        <v>74</v>
      </c>
      <c r="C274">
        <v>66</v>
      </c>
      <c r="D274">
        <v>1</v>
      </c>
      <c r="E274" t="s">
        <v>28293</v>
      </c>
      <c r="F274">
        <v>240</v>
      </c>
      <c r="G274">
        <v>0</v>
      </c>
      <c r="H274" t="s">
        <v>673</v>
      </c>
      <c r="I274" t="s">
        <v>12051</v>
      </c>
      <c r="J274" t="s">
        <v>28294</v>
      </c>
      <c r="K274" t="s">
        <v>7894</v>
      </c>
      <c r="L274" t="s">
        <v>28295</v>
      </c>
      <c r="M274" t="s">
        <v>28296</v>
      </c>
      <c r="N274" t="s">
        <v>644</v>
      </c>
      <c r="O274" t="s">
        <v>679</v>
      </c>
      <c r="P274" t="s">
        <v>26</v>
      </c>
      <c r="Q274" t="s">
        <v>680</v>
      </c>
      <c r="R274" t="s">
        <v>645</v>
      </c>
      <c r="S274" t="s">
        <v>28297</v>
      </c>
      <c r="T274" t="s">
        <v>28298</v>
      </c>
    </row>
    <row r="275" spans="1:20" x14ac:dyDescent="0.25">
      <c r="A275" t="s">
        <v>22</v>
      </c>
      <c r="B275" t="s">
        <v>27</v>
      </c>
      <c r="C275">
        <v>67</v>
      </c>
      <c r="D275">
        <v>1</v>
      </c>
      <c r="E275" t="s">
        <v>28293</v>
      </c>
      <c r="F275">
        <v>240</v>
      </c>
      <c r="G275">
        <v>0</v>
      </c>
      <c r="H275" t="s">
        <v>673</v>
      </c>
      <c r="I275" t="s">
        <v>12051</v>
      </c>
      <c r="J275" t="s">
        <v>28294</v>
      </c>
      <c r="K275" t="s">
        <v>7894</v>
      </c>
      <c r="L275" t="s">
        <v>28295</v>
      </c>
      <c r="M275" t="s">
        <v>28296</v>
      </c>
      <c r="N275" t="s">
        <v>644</v>
      </c>
      <c r="O275" t="s">
        <v>679</v>
      </c>
      <c r="P275" t="s">
        <v>26</v>
      </c>
      <c r="Q275" t="s">
        <v>680</v>
      </c>
      <c r="R275" t="s">
        <v>645</v>
      </c>
      <c r="S275" t="s">
        <v>28297</v>
      </c>
      <c r="T275" t="s">
        <v>28298</v>
      </c>
    </row>
    <row r="276" spans="1:20" x14ac:dyDescent="0.25">
      <c r="A276" t="s">
        <v>18</v>
      </c>
      <c r="B276" t="s">
        <v>19</v>
      </c>
      <c r="C276">
        <v>60</v>
      </c>
      <c r="D276">
        <v>3</v>
      </c>
      <c r="E276" t="s">
        <v>28299</v>
      </c>
      <c r="F276">
        <v>180</v>
      </c>
      <c r="G276">
        <v>0</v>
      </c>
      <c r="H276" t="s">
        <v>673</v>
      </c>
      <c r="I276" t="s">
        <v>28300</v>
      </c>
      <c r="J276" t="s">
        <v>28301</v>
      </c>
      <c r="K276" t="s">
        <v>28302</v>
      </c>
      <c r="L276" t="s">
        <v>1821</v>
      </c>
      <c r="M276" t="s">
        <v>28303</v>
      </c>
      <c r="N276" t="s">
        <v>644</v>
      </c>
      <c r="O276" t="s">
        <v>679</v>
      </c>
      <c r="P276" t="s">
        <v>26</v>
      </c>
      <c r="Q276" t="s">
        <v>680</v>
      </c>
      <c r="R276" t="s">
        <v>645</v>
      </c>
      <c r="S276" t="s">
        <v>28304</v>
      </c>
      <c r="T276" t="s">
        <v>28305</v>
      </c>
    </row>
    <row r="277" spans="1:20" x14ac:dyDescent="0.25">
      <c r="A277" t="s">
        <v>516</v>
      </c>
      <c r="B277" t="s">
        <v>120</v>
      </c>
      <c r="C277">
        <v>75</v>
      </c>
      <c r="D277">
        <v>1</v>
      </c>
      <c r="E277" t="s">
        <v>28306</v>
      </c>
      <c r="F277">
        <v>112</v>
      </c>
      <c r="G277">
        <v>37</v>
      </c>
      <c r="H277" t="s">
        <v>673</v>
      </c>
      <c r="I277" t="s">
        <v>18853</v>
      </c>
      <c r="J277" t="s">
        <v>18854</v>
      </c>
      <c r="K277" t="s">
        <v>5089</v>
      </c>
      <c r="L277" t="s">
        <v>5951</v>
      </c>
      <c r="M277" t="s">
        <v>28307</v>
      </c>
      <c r="N277" t="s">
        <v>644</v>
      </c>
      <c r="O277" t="s">
        <v>679</v>
      </c>
      <c r="P277" t="s">
        <v>26</v>
      </c>
      <c r="Q277" t="s">
        <v>680</v>
      </c>
      <c r="R277" t="s">
        <v>645</v>
      </c>
      <c r="S277" t="s">
        <v>28308</v>
      </c>
      <c r="T277" t="s">
        <v>28309</v>
      </c>
    </row>
    <row r="278" spans="1:20" x14ac:dyDescent="0.25">
      <c r="A278" t="s">
        <v>147</v>
      </c>
      <c r="B278" t="s">
        <v>148</v>
      </c>
      <c r="C278">
        <v>33.333333333333336</v>
      </c>
      <c r="D278">
        <v>3</v>
      </c>
      <c r="E278" t="s">
        <v>28310</v>
      </c>
      <c r="F278">
        <v>100</v>
      </c>
      <c r="G278">
        <v>0</v>
      </c>
      <c r="H278" t="s">
        <v>641</v>
      </c>
      <c r="I278" t="s">
        <v>28311</v>
      </c>
      <c r="J278" t="s">
        <v>993</v>
      </c>
      <c r="K278" t="s">
        <v>644</v>
      </c>
      <c r="L278" t="s">
        <v>645</v>
      </c>
      <c r="M278" t="s">
        <v>28312</v>
      </c>
      <c r="N278" t="s">
        <v>644</v>
      </c>
      <c r="O278" t="s">
        <v>647</v>
      </c>
      <c r="P278" t="s">
        <v>5</v>
      </c>
      <c r="Q278" t="s">
        <v>648</v>
      </c>
      <c r="R278" t="s">
        <v>645</v>
      </c>
      <c r="S278" t="s">
        <v>28313</v>
      </c>
      <c r="T278" t="s">
        <v>28314</v>
      </c>
    </row>
    <row r="279" spans="1:20" x14ac:dyDescent="0.25">
      <c r="A279" t="s">
        <v>147</v>
      </c>
      <c r="B279" t="s">
        <v>148</v>
      </c>
      <c r="C279">
        <v>33.333333333333336</v>
      </c>
      <c r="D279">
        <v>3</v>
      </c>
      <c r="E279" t="s">
        <v>28315</v>
      </c>
      <c r="F279">
        <v>100</v>
      </c>
      <c r="G279">
        <v>0</v>
      </c>
      <c r="H279" t="s">
        <v>641</v>
      </c>
      <c r="I279" t="s">
        <v>28316</v>
      </c>
      <c r="J279" t="s">
        <v>666</v>
      </c>
      <c r="K279" t="s">
        <v>644</v>
      </c>
      <c r="L279" t="s">
        <v>645</v>
      </c>
      <c r="M279" t="s">
        <v>28317</v>
      </c>
      <c r="N279" t="s">
        <v>644</v>
      </c>
      <c r="O279" t="s">
        <v>647</v>
      </c>
      <c r="P279" t="s">
        <v>5</v>
      </c>
      <c r="Q279" t="s">
        <v>648</v>
      </c>
      <c r="R279" t="s">
        <v>645</v>
      </c>
      <c r="S279" t="s">
        <v>28318</v>
      </c>
      <c r="T279" t="s">
        <v>28319</v>
      </c>
    </row>
  </sheetData>
  <pageMargins left="0.25" right="0.25" top="0.75" bottom="0.75" header="0.3" footer="0.3"/>
  <pageSetup paperSize="9" scale="21" fitToHeight="0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551E-E1DA-49C0-878D-BBD75F3CBB93}">
  <sheetPr>
    <tabColor rgb="FFFF6699"/>
    <pageSetUpPr fitToPage="1"/>
  </sheetPr>
  <dimension ref="A1:V223"/>
  <sheetViews>
    <sheetView zoomScale="70" zoomScaleNormal="70" workbookViewId="0">
      <pane xSplit="2" ySplit="1" topLeftCell="R2" activePane="bottomRight" state="frozen"/>
      <selection sqref="A1:XFD1048576"/>
      <selection pane="topRight" sqref="A1:XFD1048576"/>
      <selection pane="bottomLeft" sqref="A1:XFD1048576"/>
      <selection pane="bottomRight" activeCell="U191" sqref="U19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28320</v>
      </c>
      <c r="F2">
        <v>100</v>
      </c>
      <c r="G2">
        <v>0</v>
      </c>
      <c r="H2" t="s">
        <v>641</v>
      </c>
      <c r="I2" t="s">
        <v>28321</v>
      </c>
      <c r="J2" t="s">
        <v>685</v>
      </c>
      <c r="K2" t="s">
        <v>644</v>
      </c>
      <c r="L2" t="s">
        <v>645</v>
      </c>
      <c r="M2" t="s">
        <v>28322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28323</v>
      </c>
      <c r="T2" t="s">
        <v>28322</v>
      </c>
      <c r="U2" s="77" t="s">
        <v>147</v>
      </c>
      <c r="V2">
        <v>446</v>
      </c>
    </row>
    <row r="3" spans="1:22" x14ac:dyDescent="0.25">
      <c r="A3" t="s">
        <v>22</v>
      </c>
      <c r="B3" t="s">
        <v>27</v>
      </c>
      <c r="C3">
        <v>66.333333333333329</v>
      </c>
      <c r="D3">
        <v>3</v>
      </c>
      <c r="E3" t="s">
        <v>28324</v>
      </c>
      <c r="F3">
        <v>220</v>
      </c>
      <c r="G3">
        <v>0</v>
      </c>
      <c r="H3" t="s">
        <v>729</v>
      </c>
      <c r="I3" t="s">
        <v>28325</v>
      </c>
      <c r="J3" t="s">
        <v>1184</v>
      </c>
      <c r="K3" t="s">
        <v>644</v>
      </c>
      <c r="L3" t="s">
        <v>645</v>
      </c>
      <c r="M3" t="s">
        <v>28326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28327</v>
      </c>
      <c r="T3" t="s">
        <v>28326</v>
      </c>
      <c r="U3" s="78" t="s">
        <v>148</v>
      </c>
      <c r="V3">
        <v>446</v>
      </c>
    </row>
    <row r="4" spans="1:22" x14ac:dyDescent="0.25">
      <c r="A4" t="s">
        <v>22</v>
      </c>
      <c r="B4" t="s">
        <v>27</v>
      </c>
      <c r="C4">
        <v>79</v>
      </c>
      <c r="D4">
        <v>3</v>
      </c>
      <c r="E4" t="s">
        <v>28328</v>
      </c>
      <c r="F4">
        <v>232</v>
      </c>
      <c r="G4">
        <v>0</v>
      </c>
      <c r="H4" t="s">
        <v>673</v>
      </c>
      <c r="I4" t="s">
        <v>28329</v>
      </c>
      <c r="J4" t="s">
        <v>28330</v>
      </c>
      <c r="K4" t="s">
        <v>18184</v>
      </c>
      <c r="L4" t="s">
        <v>11187</v>
      </c>
      <c r="M4" t="s">
        <v>28331</v>
      </c>
      <c r="N4" t="s">
        <v>644</v>
      </c>
      <c r="O4" t="s">
        <v>679</v>
      </c>
      <c r="P4" t="s">
        <v>26</v>
      </c>
      <c r="Q4" t="s">
        <v>680</v>
      </c>
      <c r="R4" t="s">
        <v>645</v>
      </c>
      <c r="S4" t="s">
        <v>28332</v>
      </c>
      <c r="T4" t="s">
        <v>28333</v>
      </c>
      <c r="U4" s="77" t="s">
        <v>99</v>
      </c>
      <c r="V4">
        <v>20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28334</v>
      </c>
      <c r="F5">
        <v>101</v>
      </c>
      <c r="G5">
        <v>1</v>
      </c>
      <c r="H5" t="s">
        <v>641</v>
      </c>
      <c r="I5" t="s">
        <v>28335</v>
      </c>
      <c r="J5" t="s">
        <v>1126</v>
      </c>
      <c r="K5" t="s">
        <v>644</v>
      </c>
      <c r="L5" t="s">
        <v>645</v>
      </c>
      <c r="M5" t="s">
        <v>28336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28337</v>
      </c>
      <c r="T5" t="s">
        <v>28336</v>
      </c>
      <c r="U5" s="78" t="s">
        <v>100</v>
      </c>
      <c r="V5">
        <v>20</v>
      </c>
    </row>
    <row r="6" spans="1:22" x14ac:dyDescent="0.25">
      <c r="A6" t="s">
        <v>241</v>
      </c>
      <c r="B6" t="s">
        <v>247</v>
      </c>
      <c r="C6">
        <v>139</v>
      </c>
      <c r="D6">
        <v>1</v>
      </c>
      <c r="E6" t="s">
        <v>28338</v>
      </c>
      <c r="F6">
        <v>108.99</v>
      </c>
      <c r="G6">
        <v>0</v>
      </c>
      <c r="H6" t="s">
        <v>641</v>
      </c>
      <c r="I6" t="s">
        <v>28339</v>
      </c>
      <c r="J6" t="s">
        <v>1441</v>
      </c>
      <c r="K6" t="s">
        <v>644</v>
      </c>
      <c r="L6" t="s">
        <v>645</v>
      </c>
      <c r="M6" t="s">
        <v>28340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28341</v>
      </c>
      <c r="T6" t="s">
        <v>28342</v>
      </c>
      <c r="U6" s="77" t="s">
        <v>22</v>
      </c>
      <c r="V6">
        <v>65</v>
      </c>
    </row>
    <row r="7" spans="1:22" x14ac:dyDescent="0.25">
      <c r="A7" t="s">
        <v>239</v>
      </c>
      <c r="B7" t="s">
        <v>245</v>
      </c>
      <c r="C7">
        <v>139</v>
      </c>
      <c r="D7">
        <v>1</v>
      </c>
      <c r="E7" t="s">
        <v>28343</v>
      </c>
      <c r="F7">
        <v>108.99</v>
      </c>
      <c r="G7">
        <v>0</v>
      </c>
      <c r="H7" t="s">
        <v>641</v>
      </c>
      <c r="I7" t="s">
        <v>28344</v>
      </c>
      <c r="J7" t="s">
        <v>1998</v>
      </c>
      <c r="K7" t="s">
        <v>644</v>
      </c>
      <c r="L7" t="s">
        <v>645</v>
      </c>
      <c r="M7" t="s">
        <v>28345</v>
      </c>
      <c r="N7" t="s">
        <v>644</v>
      </c>
      <c r="O7" t="s">
        <v>668</v>
      </c>
      <c r="P7" t="s">
        <v>5</v>
      </c>
      <c r="Q7" t="s">
        <v>669</v>
      </c>
      <c r="R7" t="s">
        <v>645</v>
      </c>
      <c r="S7" t="s">
        <v>28346</v>
      </c>
      <c r="T7" t="s">
        <v>28345</v>
      </c>
      <c r="U7" s="78" t="s">
        <v>27</v>
      </c>
      <c r="V7">
        <v>65</v>
      </c>
    </row>
    <row r="8" spans="1:22" x14ac:dyDescent="0.25">
      <c r="A8" t="s">
        <v>14</v>
      </c>
      <c r="B8" t="s">
        <v>15</v>
      </c>
      <c r="C8">
        <v>60</v>
      </c>
      <c r="D8">
        <v>1</v>
      </c>
      <c r="E8" t="s">
        <v>28347</v>
      </c>
      <c r="F8">
        <v>55</v>
      </c>
      <c r="G8">
        <v>0</v>
      </c>
      <c r="H8" t="s">
        <v>673</v>
      </c>
      <c r="I8" t="s">
        <v>28348</v>
      </c>
      <c r="J8" t="s">
        <v>28349</v>
      </c>
      <c r="K8" t="s">
        <v>28350</v>
      </c>
      <c r="L8" t="s">
        <v>16015</v>
      </c>
      <c r="M8" t="s">
        <v>28351</v>
      </c>
      <c r="N8" t="s">
        <v>644</v>
      </c>
      <c r="O8" t="s">
        <v>679</v>
      </c>
      <c r="P8" t="s">
        <v>26</v>
      </c>
      <c r="Q8" t="s">
        <v>680</v>
      </c>
      <c r="R8" t="s">
        <v>645</v>
      </c>
      <c r="S8" t="s">
        <v>28352</v>
      </c>
      <c r="T8" t="s">
        <v>28353</v>
      </c>
      <c r="U8" s="77" t="s">
        <v>101</v>
      </c>
      <c r="V8">
        <v>12</v>
      </c>
    </row>
    <row r="9" spans="1:22" x14ac:dyDescent="0.25">
      <c r="A9" t="s">
        <v>22</v>
      </c>
      <c r="B9" t="s">
        <v>27</v>
      </c>
      <c r="C9">
        <v>66.333333333333329</v>
      </c>
      <c r="D9">
        <v>3</v>
      </c>
      <c r="E9" t="s">
        <v>28354</v>
      </c>
      <c r="F9">
        <v>349</v>
      </c>
      <c r="G9">
        <v>0</v>
      </c>
      <c r="H9" t="s">
        <v>641</v>
      </c>
      <c r="I9" t="s">
        <v>28355</v>
      </c>
      <c r="J9" t="s">
        <v>1184</v>
      </c>
      <c r="K9" t="s">
        <v>644</v>
      </c>
      <c r="L9" t="s">
        <v>645</v>
      </c>
      <c r="M9" t="s">
        <v>28356</v>
      </c>
      <c r="N9" t="s">
        <v>644</v>
      </c>
      <c r="O9" t="s">
        <v>668</v>
      </c>
      <c r="P9" t="s">
        <v>5</v>
      </c>
      <c r="Q9" t="s">
        <v>669</v>
      </c>
      <c r="R9" t="s">
        <v>645</v>
      </c>
      <c r="S9" t="s">
        <v>28357</v>
      </c>
      <c r="T9" t="s">
        <v>28356</v>
      </c>
      <c r="U9" s="78" t="s">
        <v>74</v>
      </c>
      <c r="V9">
        <v>12</v>
      </c>
    </row>
    <row r="10" spans="1:22" x14ac:dyDescent="0.25">
      <c r="A10" t="s">
        <v>22</v>
      </c>
      <c r="B10" t="s">
        <v>27</v>
      </c>
      <c r="C10">
        <v>120</v>
      </c>
      <c r="D10">
        <v>1</v>
      </c>
      <c r="E10" t="s">
        <v>28354</v>
      </c>
      <c r="F10">
        <v>349</v>
      </c>
      <c r="G10">
        <v>0</v>
      </c>
      <c r="H10" t="s">
        <v>641</v>
      </c>
      <c r="I10" t="s">
        <v>28355</v>
      </c>
      <c r="J10" t="s">
        <v>1184</v>
      </c>
      <c r="K10" t="s">
        <v>644</v>
      </c>
      <c r="L10" t="s">
        <v>645</v>
      </c>
      <c r="M10" t="s">
        <v>28356</v>
      </c>
      <c r="N10" t="s">
        <v>644</v>
      </c>
      <c r="O10" t="s">
        <v>668</v>
      </c>
      <c r="P10" t="s">
        <v>5</v>
      </c>
      <c r="Q10" t="s">
        <v>669</v>
      </c>
      <c r="R10" t="s">
        <v>645</v>
      </c>
      <c r="S10" t="s">
        <v>28357</v>
      </c>
      <c r="T10" t="s">
        <v>28356</v>
      </c>
      <c r="U10" s="77" t="s">
        <v>72</v>
      </c>
      <c r="V10">
        <v>2</v>
      </c>
    </row>
    <row r="11" spans="1:22" x14ac:dyDescent="0.25">
      <c r="A11" t="s">
        <v>147</v>
      </c>
      <c r="B11" t="s">
        <v>148</v>
      </c>
      <c r="C11">
        <v>40</v>
      </c>
      <c r="D11">
        <v>10</v>
      </c>
      <c r="E11" t="s">
        <v>28358</v>
      </c>
      <c r="F11">
        <v>350</v>
      </c>
      <c r="G11">
        <v>0</v>
      </c>
      <c r="H11" t="s">
        <v>729</v>
      </c>
      <c r="I11" t="s">
        <v>3092</v>
      </c>
      <c r="J11" t="s">
        <v>3093</v>
      </c>
      <c r="K11" t="s">
        <v>644</v>
      </c>
      <c r="L11" t="s">
        <v>645</v>
      </c>
      <c r="M11" t="s">
        <v>28359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28360</v>
      </c>
      <c r="T11" t="s">
        <v>28359</v>
      </c>
      <c r="U11" s="78" t="s">
        <v>108</v>
      </c>
      <c r="V11">
        <v>2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28361</v>
      </c>
      <c r="F12">
        <v>100</v>
      </c>
      <c r="G12">
        <v>0</v>
      </c>
      <c r="H12" t="s">
        <v>641</v>
      </c>
      <c r="I12" t="s">
        <v>28362</v>
      </c>
      <c r="J12" t="s">
        <v>847</v>
      </c>
      <c r="K12" t="s">
        <v>644</v>
      </c>
      <c r="L12" t="s">
        <v>645</v>
      </c>
      <c r="M12" t="s">
        <v>28363</v>
      </c>
      <c r="N12" t="s">
        <v>644</v>
      </c>
      <c r="O12" t="s">
        <v>726</v>
      </c>
      <c r="P12" t="s">
        <v>5</v>
      </c>
      <c r="Q12" t="s">
        <v>648</v>
      </c>
      <c r="R12" t="s">
        <v>645</v>
      </c>
      <c r="S12" t="s">
        <v>28364</v>
      </c>
      <c r="T12" t="s">
        <v>28363</v>
      </c>
      <c r="U12" s="77" t="s">
        <v>114</v>
      </c>
      <c r="V12">
        <v>4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28365</v>
      </c>
      <c r="F13">
        <v>100</v>
      </c>
      <c r="G13">
        <v>0</v>
      </c>
      <c r="H13" t="s">
        <v>641</v>
      </c>
      <c r="I13" t="s">
        <v>28366</v>
      </c>
      <c r="J13" t="s">
        <v>685</v>
      </c>
      <c r="K13" t="s">
        <v>644</v>
      </c>
      <c r="L13" t="s">
        <v>645</v>
      </c>
      <c r="M13" t="s">
        <v>28367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28368</v>
      </c>
      <c r="T13" t="s">
        <v>28367</v>
      </c>
      <c r="U13" s="78" t="s">
        <v>115</v>
      </c>
      <c r="V13">
        <v>4</v>
      </c>
    </row>
    <row r="14" spans="1:22" x14ac:dyDescent="0.25">
      <c r="A14" t="s">
        <v>22</v>
      </c>
      <c r="B14" t="s">
        <v>27</v>
      </c>
      <c r="C14">
        <v>66.333333333333329</v>
      </c>
      <c r="D14">
        <v>3</v>
      </c>
      <c r="E14" t="s">
        <v>28369</v>
      </c>
      <c r="F14">
        <v>220</v>
      </c>
      <c r="G14">
        <v>0</v>
      </c>
      <c r="H14" t="s">
        <v>729</v>
      </c>
      <c r="I14" t="s">
        <v>28370</v>
      </c>
      <c r="J14" t="s">
        <v>708</v>
      </c>
      <c r="K14" t="s">
        <v>644</v>
      </c>
      <c r="L14" t="s">
        <v>645</v>
      </c>
      <c r="M14" t="s">
        <v>28371</v>
      </c>
      <c r="N14" t="s">
        <v>644</v>
      </c>
      <c r="O14" t="s">
        <v>668</v>
      </c>
      <c r="P14" t="s">
        <v>5</v>
      </c>
      <c r="Q14" t="s">
        <v>669</v>
      </c>
      <c r="R14" t="s">
        <v>645</v>
      </c>
      <c r="S14" t="s">
        <v>28372</v>
      </c>
      <c r="T14" t="s">
        <v>28373</v>
      </c>
      <c r="U14" s="77" t="s">
        <v>112</v>
      </c>
      <c r="V14">
        <v>7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28374</v>
      </c>
      <c r="F15">
        <v>100</v>
      </c>
      <c r="G15">
        <v>0</v>
      </c>
      <c r="H15" t="s">
        <v>641</v>
      </c>
      <c r="I15" t="s">
        <v>28375</v>
      </c>
      <c r="J15" t="s">
        <v>981</v>
      </c>
      <c r="K15" t="s">
        <v>644</v>
      </c>
      <c r="L15" t="s">
        <v>645</v>
      </c>
      <c r="M15" t="s">
        <v>28376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28377</v>
      </c>
      <c r="T15" t="s">
        <v>28378</v>
      </c>
      <c r="U15" s="78" t="s">
        <v>113</v>
      </c>
      <c r="V15">
        <v>7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28379</v>
      </c>
      <c r="F16">
        <v>100</v>
      </c>
      <c r="G16">
        <v>0</v>
      </c>
      <c r="H16" t="s">
        <v>641</v>
      </c>
      <c r="I16" t="s">
        <v>28380</v>
      </c>
      <c r="J16" t="s">
        <v>736</v>
      </c>
      <c r="K16" t="s">
        <v>644</v>
      </c>
      <c r="L16" t="s">
        <v>645</v>
      </c>
      <c r="M16" t="s">
        <v>28381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28382</v>
      </c>
      <c r="T16" t="s">
        <v>28378</v>
      </c>
      <c r="U16" s="77" t="s">
        <v>12</v>
      </c>
      <c r="V16">
        <v>10</v>
      </c>
    </row>
    <row r="17" spans="1:22" x14ac:dyDescent="0.25">
      <c r="A17" t="s">
        <v>239</v>
      </c>
      <c r="B17" t="s">
        <v>245</v>
      </c>
      <c r="C17">
        <v>139</v>
      </c>
      <c r="D17">
        <v>1</v>
      </c>
      <c r="E17" t="s">
        <v>28383</v>
      </c>
      <c r="F17">
        <v>108.99</v>
      </c>
      <c r="G17">
        <v>0</v>
      </c>
      <c r="H17" t="s">
        <v>641</v>
      </c>
      <c r="I17" t="s">
        <v>28384</v>
      </c>
      <c r="J17" t="s">
        <v>736</v>
      </c>
      <c r="K17" t="s">
        <v>644</v>
      </c>
      <c r="L17" t="s">
        <v>645</v>
      </c>
      <c r="M17" t="s">
        <v>28385</v>
      </c>
      <c r="N17" t="s">
        <v>644</v>
      </c>
      <c r="O17" t="s">
        <v>726</v>
      </c>
      <c r="P17" t="s">
        <v>5</v>
      </c>
      <c r="Q17" t="s">
        <v>648</v>
      </c>
      <c r="R17" t="s">
        <v>645</v>
      </c>
      <c r="S17" t="s">
        <v>28386</v>
      </c>
      <c r="T17" t="s">
        <v>28387</v>
      </c>
      <c r="U17" s="78" t="s">
        <v>13</v>
      </c>
      <c r="V17">
        <v>10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28388</v>
      </c>
      <c r="F18">
        <v>100</v>
      </c>
      <c r="G18">
        <v>0</v>
      </c>
      <c r="H18" t="s">
        <v>641</v>
      </c>
      <c r="I18" t="s">
        <v>28389</v>
      </c>
      <c r="J18" t="s">
        <v>24173</v>
      </c>
      <c r="K18" t="s">
        <v>644</v>
      </c>
      <c r="L18" t="s">
        <v>645</v>
      </c>
      <c r="M18" t="s">
        <v>28390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28391</v>
      </c>
      <c r="T18" t="s">
        <v>28387</v>
      </c>
      <c r="U18" s="77" t="s">
        <v>14</v>
      </c>
      <c r="V18">
        <v>11</v>
      </c>
    </row>
    <row r="19" spans="1:22" x14ac:dyDescent="0.25">
      <c r="A19" t="s">
        <v>241</v>
      </c>
      <c r="B19" t="s">
        <v>247</v>
      </c>
      <c r="C19">
        <v>139</v>
      </c>
      <c r="D19">
        <v>1</v>
      </c>
      <c r="E19" t="s">
        <v>28392</v>
      </c>
      <c r="F19">
        <v>218</v>
      </c>
      <c r="G19">
        <v>0</v>
      </c>
      <c r="H19" t="s">
        <v>641</v>
      </c>
      <c r="I19" t="s">
        <v>28393</v>
      </c>
      <c r="J19" t="s">
        <v>1155</v>
      </c>
      <c r="K19" t="s">
        <v>644</v>
      </c>
      <c r="L19" t="s">
        <v>645</v>
      </c>
      <c r="M19" t="s">
        <v>28394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28395</v>
      </c>
      <c r="T19" t="s">
        <v>28396</v>
      </c>
      <c r="U19" s="78" t="s">
        <v>15</v>
      </c>
      <c r="V19">
        <v>11</v>
      </c>
    </row>
    <row r="20" spans="1:22" x14ac:dyDescent="0.25">
      <c r="A20" t="s">
        <v>239</v>
      </c>
      <c r="B20" t="s">
        <v>245</v>
      </c>
      <c r="C20">
        <v>139</v>
      </c>
      <c r="D20">
        <v>1</v>
      </c>
      <c r="E20" t="s">
        <v>28392</v>
      </c>
      <c r="F20">
        <v>218</v>
      </c>
      <c r="G20">
        <v>0</v>
      </c>
      <c r="H20" t="s">
        <v>641</v>
      </c>
      <c r="I20" t="s">
        <v>28393</v>
      </c>
      <c r="J20" t="s">
        <v>1155</v>
      </c>
      <c r="K20" t="s">
        <v>644</v>
      </c>
      <c r="L20" t="s">
        <v>645</v>
      </c>
      <c r="M20" t="s">
        <v>28394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28395</v>
      </c>
      <c r="T20" t="s">
        <v>28396</v>
      </c>
      <c r="U20" s="77" t="s">
        <v>110</v>
      </c>
      <c r="V20">
        <v>4</v>
      </c>
    </row>
    <row r="21" spans="1:22" x14ac:dyDescent="0.25">
      <c r="A21" t="s">
        <v>22</v>
      </c>
      <c r="B21" t="s">
        <v>27</v>
      </c>
      <c r="C21">
        <v>120</v>
      </c>
      <c r="D21">
        <v>1</v>
      </c>
      <c r="E21" t="s">
        <v>28397</v>
      </c>
      <c r="F21">
        <v>99</v>
      </c>
      <c r="G21">
        <v>0</v>
      </c>
      <c r="H21" t="s">
        <v>641</v>
      </c>
      <c r="I21" t="s">
        <v>2879</v>
      </c>
      <c r="J21" t="s">
        <v>1235</v>
      </c>
      <c r="K21" t="s">
        <v>644</v>
      </c>
      <c r="L21" t="s">
        <v>645</v>
      </c>
      <c r="M21" t="s">
        <v>28398</v>
      </c>
      <c r="N21" t="s">
        <v>644</v>
      </c>
      <c r="O21" t="s">
        <v>668</v>
      </c>
      <c r="P21" t="s">
        <v>5</v>
      </c>
      <c r="Q21" t="s">
        <v>669</v>
      </c>
      <c r="R21" t="s">
        <v>645</v>
      </c>
      <c r="S21" t="s">
        <v>28399</v>
      </c>
      <c r="T21" t="s">
        <v>28400</v>
      </c>
      <c r="U21" s="78" t="s">
        <v>111</v>
      </c>
      <c r="V21">
        <v>4</v>
      </c>
    </row>
    <row r="22" spans="1:22" x14ac:dyDescent="0.25">
      <c r="A22" t="s">
        <v>241</v>
      </c>
      <c r="B22" t="s">
        <v>247</v>
      </c>
      <c r="C22">
        <v>139</v>
      </c>
      <c r="D22">
        <v>1</v>
      </c>
      <c r="E22" t="s">
        <v>28401</v>
      </c>
      <c r="F22">
        <v>108.99</v>
      </c>
      <c r="G22">
        <v>0</v>
      </c>
      <c r="H22" t="s">
        <v>641</v>
      </c>
      <c r="I22" t="s">
        <v>28402</v>
      </c>
      <c r="J22" t="s">
        <v>724</v>
      </c>
      <c r="K22" t="s">
        <v>644</v>
      </c>
      <c r="L22" t="s">
        <v>645</v>
      </c>
      <c r="M22" t="s">
        <v>28403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28404</v>
      </c>
      <c r="T22" t="s">
        <v>28403</v>
      </c>
      <c r="U22" s="77" t="s">
        <v>239</v>
      </c>
      <c r="V22">
        <v>22</v>
      </c>
    </row>
    <row r="23" spans="1:22" x14ac:dyDescent="0.25">
      <c r="A23" t="s">
        <v>240</v>
      </c>
      <c r="B23" t="s">
        <v>246</v>
      </c>
      <c r="C23">
        <v>139</v>
      </c>
      <c r="D23">
        <v>1</v>
      </c>
      <c r="E23" t="s">
        <v>28405</v>
      </c>
      <c r="F23">
        <v>108.99</v>
      </c>
      <c r="G23">
        <v>0</v>
      </c>
      <c r="H23" t="s">
        <v>641</v>
      </c>
      <c r="I23" t="s">
        <v>20027</v>
      </c>
      <c r="J23" t="s">
        <v>3093</v>
      </c>
      <c r="K23" t="s">
        <v>644</v>
      </c>
      <c r="L23" t="s">
        <v>645</v>
      </c>
      <c r="M23" t="s">
        <v>28406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28407</v>
      </c>
      <c r="T23" t="s">
        <v>28406</v>
      </c>
      <c r="U23" s="78" t="s">
        <v>245</v>
      </c>
      <c r="V23">
        <v>21</v>
      </c>
    </row>
    <row r="24" spans="1:22" x14ac:dyDescent="0.25">
      <c r="A24" t="s">
        <v>239</v>
      </c>
      <c r="B24" t="s">
        <v>245</v>
      </c>
      <c r="C24">
        <v>139</v>
      </c>
      <c r="D24">
        <v>1</v>
      </c>
      <c r="E24" t="s">
        <v>28408</v>
      </c>
      <c r="F24">
        <v>108.99</v>
      </c>
      <c r="G24">
        <v>0</v>
      </c>
      <c r="H24" t="s">
        <v>641</v>
      </c>
      <c r="I24" t="s">
        <v>28409</v>
      </c>
      <c r="J24" t="s">
        <v>745</v>
      </c>
      <c r="K24" t="s">
        <v>644</v>
      </c>
      <c r="L24" t="s">
        <v>645</v>
      </c>
      <c r="M24" t="s">
        <v>28410</v>
      </c>
      <c r="N24" t="s">
        <v>644</v>
      </c>
      <c r="O24" t="s">
        <v>668</v>
      </c>
      <c r="P24" t="s">
        <v>5</v>
      </c>
      <c r="Q24" t="s">
        <v>669</v>
      </c>
      <c r="R24" t="s">
        <v>645</v>
      </c>
      <c r="S24" t="s">
        <v>28411</v>
      </c>
      <c r="T24" t="s">
        <v>28410</v>
      </c>
      <c r="U24" s="78" t="s">
        <v>1870</v>
      </c>
      <c r="V24">
        <v>1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28412</v>
      </c>
      <c r="F25">
        <v>100</v>
      </c>
      <c r="G25">
        <v>0</v>
      </c>
      <c r="H25" t="s">
        <v>641</v>
      </c>
      <c r="I25" t="s">
        <v>28413</v>
      </c>
      <c r="J25" t="s">
        <v>694</v>
      </c>
      <c r="K25" t="s">
        <v>644</v>
      </c>
      <c r="L25" t="s">
        <v>645</v>
      </c>
      <c r="M25" t="s">
        <v>28414</v>
      </c>
      <c r="N25" t="s">
        <v>644</v>
      </c>
      <c r="O25" t="s">
        <v>668</v>
      </c>
      <c r="P25" t="s">
        <v>5</v>
      </c>
      <c r="Q25" t="s">
        <v>669</v>
      </c>
      <c r="R25" t="s">
        <v>645</v>
      </c>
      <c r="S25" t="s">
        <v>28415</v>
      </c>
      <c r="T25" t="s">
        <v>28414</v>
      </c>
      <c r="U25" s="77" t="s">
        <v>240</v>
      </c>
      <c r="V25">
        <v>12</v>
      </c>
    </row>
    <row r="26" spans="1:22" x14ac:dyDescent="0.25">
      <c r="A26" t="s">
        <v>16</v>
      </c>
      <c r="B26" t="s">
        <v>17</v>
      </c>
      <c r="C26">
        <v>30</v>
      </c>
      <c r="D26">
        <v>5</v>
      </c>
      <c r="E26" t="s">
        <v>28416</v>
      </c>
      <c r="F26">
        <v>289</v>
      </c>
      <c r="G26">
        <v>0</v>
      </c>
      <c r="H26" t="s">
        <v>673</v>
      </c>
      <c r="I26" t="s">
        <v>20047</v>
      </c>
      <c r="J26" t="s">
        <v>28417</v>
      </c>
      <c r="K26" t="s">
        <v>2742</v>
      </c>
      <c r="L26" t="s">
        <v>7231</v>
      </c>
      <c r="M26" t="s">
        <v>28418</v>
      </c>
      <c r="N26" t="s">
        <v>644</v>
      </c>
      <c r="O26" t="s">
        <v>679</v>
      </c>
      <c r="P26" t="s">
        <v>26</v>
      </c>
      <c r="Q26" t="s">
        <v>680</v>
      </c>
      <c r="R26" t="s">
        <v>645</v>
      </c>
      <c r="S26" t="s">
        <v>28419</v>
      </c>
      <c r="T26" t="s">
        <v>28420</v>
      </c>
      <c r="U26" s="78" t="s">
        <v>246</v>
      </c>
      <c r="V26">
        <v>12</v>
      </c>
    </row>
    <row r="27" spans="1:22" x14ac:dyDescent="0.25">
      <c r="A27" t="s">
        <v>14</v>
      </c>
      <c r="B27" t="s">
        <v>15</v>
      </c>
      <c r="C27">
        <v>60</v>
      </c>
      <c r="D27">
        <v>1</v>
      </c>
      <c r="E27" t="s">
        <v>28416</v>
      </c>
      <c r="F27">
        <v>289</v>
      </c>
      <c r="G27">
        <v>0</v>
      </c>
      <c r="H27" t="s">
        <v>673</v>
      </c>
      <c r="I27" t="s">
        <v>20047</v>
      </c>
      <c r="J27" t="s">
        <v>28417</v>
      </c>
      <c r="K27" t="s">
        <v>2742</v>
      </c>
      <c r="L27" t="s">
        <v>7231</v>
      </c>
      <c r="M27" t="s">
        <v>28418</v>
      </c>
      <c r="N27" t="s">
        <v>644</v>
      </c>
      <c r="O27" t="s">
        <v>679</v>
      </c>
      <c r="P27" t="s">
        <v>26</v>
      </c>
      <c r="Q27" t="s">
        <v>680</v>
      </c>
      <c r="R27" t="s">
        <v>645</v>
      </c>
      <c r="S27" t="s">
        <v>28419</v>
      </c>
      <c r="T27" t="s">
        <v>28420</v>
      </c>
      <c r="U27" s="77" t="s">
        <v>241</v>
      </c>
      <c r="V27">
        <v>19</v>
      </c>
    </row>
    <row r="28" spans="1:22" x14ac:dyDescent="0.25">
      <c r="A28" t="s">
        <v>22</v>
      </c>
      <c r="B28" t="s">
        <v>27</v>
      </c>
      <c r="C28">
        <v>79</v>
      </c>
      <c r="D28">
        <v>1</v>
      </c>
      <c r="E28" t="s">
        <v>28416</v>
      </c>
      <c r="F28">
        <v>289</v>
      </c>
      <c r="G28">
        <v>0</v>
      </c>
      <c r="H28" t="s">
        <v>673</v>
      </c>
      <c r="I28" t="s">
        <v>20047</v>
      </c>
      <c r="J28" t="s">
        <v>28417</v>
      </c>
      <c r="K28" t="s">
        <v>2742</v>
      </c>
      <c r="L28" t="s">
        <v>7231</v>
      </c>
      <c r="M28" t="s">
        <v>28418</v>
      </c>
      <c r="N28" t="s">
        <v>644</v>
      </c>
      <c r="O28" t="s">
        <v>679</v>
      </c>
      <c r="P28" t="s">
        <v>26</v>
      </c>
      <c r="Q28" t="s">
        <v>680</v>
      </c>
      <c r="R28" t="s">
        <v>645</v>
      </c>
      <c r="S28" t="s">
        <v>28419</v>
      </c>
      <c r="T28" t="s">
        <v>28420</v>
      </c>
      <c r="U28" s="78" t="s">
        <v>247</v>
      </c>
      <c r="V28">
        <v>19</v>
      </c>
    </row>
    <row r="29" spans="1:22" x14ac:dyDescent="0.25">
      <c r="A29" t="s">
        <v>147</v>
      </c>
      <c r="B29" t="s">
        <v>148</v>
      </c>
      <c r="C29">
        <v>65</v>
      </c>
      <c r="D29">
        <v>9</v>
      </c>
      <c r="E29" t="s">
        <v>28421</v>
      </c>
      <c r="F29">
        <v>315</v>
      </c>
      <c r="G29">
        <v>0</v>
      </c>
      <c r="H29" t="s">
        <v>641</v>
      </c>
      <c r="I29" t="s">
        <v>28422</v>
      </c>
      <c r="J29" t="s">
        <v>685</v>
      </c>
      <c r="K29" t="s">
        <v>644</v>
      </c>
      <c r="L29" t="s">
        <v>645</v>
      </c>
      <c r="M29" t="s">
        <v>28420</v>
      </c>
      <c r="N29" t="s">
        <v>644</v>
      </c>
      <c r="O29" t="s">
        <v>668</v>
      </c>
      <c r="P29" t="s">
        <v>5</v>
      </c>
      <c r="Q29" t="s">
        <v>669</v>
      </c>
      <c r="R29" t="s">
        <v>645</v>
      </c>
      <c r="S29" t="s">
        <v>28423</v>
      </c>
      <c r="T29" t="s">
        <v>28420</v>
      </c>
      <c r="U29" s="77" t="s">
        <v>601</v>
      </c>
      <c r="V29">
        <v>5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28424</v>
      </c>
      <c r="F30">
        <v>200</v>
      </c>
      <c r="G30">
        <v>0</v>
      </c>
      <c r="H30" t="s">
        <v>641</v>
      </c>
      <c r="I30" t="s">
        <v>28425</v>
      </c>
      <c r="J30" t="s">
        <v>847</v>
      </c>
      <c r="K30" t="s">
        <v>644</v>
      </c>
      <c r="L30" t="s">
        <v>645</v>
      </c>
      <c r="M30" t="s">
        <v>28426</v>
      </c>
      <c r="N30" t="s">
        <v>644</v>
      </c>
      <c r="O30" t="s">
        <v>726</v>
      </c>
      <c r="P30" t="s">
        <v>5</v>
      </c>
      <c r="Q30" t="s">
        <v>648</v>
      </c>
      <c r="R30" t="s">
        <v>645</v>
      </c>
      <c r="S30" t="s">
        <v>28427</v>
      </c>
      <c r="T30" t="s">
        <v>28426</v>
      </c>
      <c r="U30" s="78" t="s">
        <v>602</v>
      </c>
      <c r="V30">
        <v>5</v>
      </c>
    </row>
    <row r="31" spans="1:22" x14ac:dyDescent="0.25">
      <c r="A31" t="s">
        <v>239</v>
      </c>
      <c r="B31" t="s">
        <v>245</v>
      </c>
      <c r="C31">
        <v>139</v>
      </c>
      <c r="D31">
        <v>1</v>
      </c>
      <c r="E31" t="s">
        <v>28428</v>
      </c>
      <c r="F31">
        <v>108.99</v>
      </c>
      <c r="G31">
        <v>0</v>
      </c>
      <c r="H31" t="s">
        <v>641</v>
      </c>
      <c r="I31" t="s">
        <v>27923</v>
      </c>
      <c r="J31" t="s">
        <v>1072</v>
      </c>
      <c r="K31" t="s">
        <v>644</v>
      </c>
      <c r="L31" t="s">
        <v>645</v>
      </c>
      <c r="M31" t="s">
        <v>28429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28430</v>
      </c>
      <c r="T31" t="s">
        <v>28429</v>
      </c>
      <c r="U31" s="77" t="s">
        <v>3</v>
      </c>
      <c r="V31">
        <v>3</v>
      </c>
    </row>
    <row r="32" spans="1:22" x14ac:dyDescent="0.25">
      <c r="A32" t="s">
        <v>241</v>
      </c>
      <c r="B32" t="s">
        <v>247</v>
      </c>
      <c r="C32">
        <v>139</v>
      </c>
      <c r="D32">
        <v>1</v>
      </c>
      <c r="E32" t="s">
        <v>28431</v>
      </c>
      <c r="F32">
        <v>108.99</v>
      </c>
      <c r="G32">
        <v>0</v>
      </c>
      <c r="H32" t="s">
        <v>641</v>
      </c>
      <c r="I32" t="s">
        <v>28432</v>
      </c>
      <c r="J32" t="s">
        <v>924</v>
      </c>
      <c r="K32" t="s">
        <v>644</v>
      </c>
      <c r="L32" t="s">
        <v>645</v>
      </c>
      <c r="M32" t="s">
        <v>28433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28434</v>
      </c>
      <c r="T32" t="s">
        <v>28435</v>
      </c>
      <c r="U32" s="78" t="s">
        <v>4</v>
      </c>
      <c r="V32">
        <v>3</v>
      </c>
    </row>
    <row r="33" spans="1:22" x14ac:dyDescent="0.25">
      <c r="A33" t="s">
        <v>77</v>
      </c>
      <c r="B33" t="s">
        <v>78</v>
      </c>
      <c r="C33">
        <v>33.333333333333336</v>
      </c>
      <c r="D33">
        <v>3</v>
      </c>
      <c r="E33" t="s">
        <v>28436</v>
      </c>
      <c r="F33">
        <v>135</v>
      </c>
      <c r="G33">
        <v>0</v>
      </c>
      <c r="H33" t="s">
        <v>641</v>
      </c>
      <c r="I33" t="s">
        <v>28437</v>
      </c>
      <c r="J33" t="s">
        <v>869</v>
      </c>
      <c r="K33" t="s">
        <v>644</v>
      </c>
      <c r="L33" t="s">
        <v>645</v>
      </c>
      <c r="M33" t="s">
        <v>28438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28439</v>
      </c>
      <c r="T33" t="s">
        <v>28438</v>
      </c>
      <c r="U33" s="77" t="s">
        <v>77</v>
      </c>
      <c r="V33">
        <v>10</v>
      </c>
    </row>
    <row r="34" spans="1:22" x14ac:dyDescent="0.25">
      <c r="A34" t="s">
        <v>22</v>
      </c>
      <c r="B34" t="s">
        <v>27</v>
      </c>
      <c r="C34">
        <v>66.333333333333329</v>
      </c>
      <c r="D34">
        <v>3</v>
      </c>
      <c r="E34" t="s">
        <v>28440</v>
      </c>
      <c r="F34">
        <v>245</v>
      </c>
      <c r="G34">
        <v>0</v>
      </c>
      <c r="H34" t="s">
        <v>673</v>
      </c>
      <c r="I34" t="s">
        <v>12051</v>
      </c>
      <c r="J34" t="s">
        <v>28441</v>
      </c>
      <c r="K34" t="s">
        <v>2195</v>
      </c>
      <c r="L34" t="s">
        <v>5482</v>
      </c>
      <c r="M34" t="s">
        <v>28442</v>
      </c>
      <c r="N34" t="s">
        <v>644</v>
      </c>
      <c r="O34" t="s">
        <v>679</v>
      </c>
      <c r="P34" t="s">
        <v>26</v>
      </c>
      <c r="Q34" t="s">
        <v>680</v>
      </c>
      <c r="R34" t="s">
        <v>645</v>
      </c>
      <c r="S34" t="s">
        <v>28443</v>
      </c>
      <c r="T34" t="s">
        <v>28444</v>
      </c>
      <c r="U34" s="78" t="s">
        <v>78</v>
      </c>
      <c r="V34">
        <v>10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28445</v>
      </c>
      <c r="F35">
        <v>110</v>
      </c>
      <c r="G35">
        <v>10</v>
      </c>
      <c r="H35" t="s">
        <v>641</v>
      </c>
      <c r="I35" t="s">
        <v>28446</v>
      </c>
      <c r="J35" t="s">
        <v>989</v>
      </c>
      <c r="K35" t="s">
        <v>644</v>
      </c>
      <c r="L35" t="s">
        <v>645</v>
      </c>
      <c r="M35" t="s">
        <v>28447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28448</v>
      </c>
      <c r="T35" t="s">
        <v>28447</v>
      </c>
      <c r="U35" s="77" t="s">
        <v>116</v>
      </c>
      <c r="V35">
        <v>10</v>
      </c>
    </row>
    <row r="36" spans="1:22" x14ac:dyDescent="0.25">
      <c r="A36" t="s">
        <v>147</v>
      </c>
      <c r="B36" t="s">
        <v>148</v>
      </c>
      <c r="C36">
        <v>50</v>
      </c>
      <c r="D36">
        <v>6</v>
      </c>
      <c r="E36" t="s">
        <v>28449</v>
      </c>
      <c r="F36">
        <v>200</v>
      </c>
      <c r="G36">
        <v>0</v>
      </c>
      <c r="H36" t="s">
        <v>641</v>
      </c>
      <c r="I36" t="s">
        <v>28450</v>
      </c>
      <c r="J36" t="s">
        <v>3093</v>
      </c>
      <c r="K36" t="s">
        <v>644</v>
      </c>
      <c r="L36" t="s">
        <v>645</v>
      </c>
      <c r="M36" t="s">
        <v>28451</v>
      </c>
      <c r="N36" t="s">
        <v>644</v>
      </c>
      <c r="O36" t="s">
        <v>668</v>
      </c>
      <c r="P36" t="s">
        <v>5</v>
      </c>
      <c r="Q36" t="s">
        <v>669</v>
      </c>
      <c r="R36" t="s">
        <v>645</v>
      </c>
      <c r="S36" t="s">
        <v>28452</v>
      </c>
      <c r="T36" t="s">
        <v>28451</v>
      </c>
      <c r="U36" s="78" t="s">
        <v>117</v>
      </c>
      <c r="V36">
        <v>10</v>
      </c>
    </row>
    <row r="37" spans="1:22" x14ac:dyDescent="0.25">
      <c r="A37" t="s">
        <v>22</v>
      </c>
      <c r="B37" t="s">
        <v>27</v>
      </c>
      <c r="C37">
        <v>66.333333333333329</v>
      </c>
      <c r="D37">
        <v>3</v>
      </c>
      <c r="E37" t="s">
        <v>28453</v>
      </c>
      <c r="F37">
        <v>238</v>
      </c>
      <c r="G37">
        <v>18</v>
      </c>
      <c r="H37" t="s">
        <v>729</v>
      </c>
      <c r="I37" t="s">
        <v>7754</v>
      </c>
      <c r="J37" t="s">
        <v>7755</v>
      </c>
      <c r="K37" t="s">
        <v>644</v>
      </c>
      <c r="L37" t="s">
        <v>645</v>
      </c>
      <c r="M37" t="s">
        <v>28454</v>
      </c>
      <c r="N37" t="s">
        <v>644</v>
      </c>
      <c r="O37" t="s">
        <v>647</v>
      </c>
      <c r="P37" t="s">
        <v>5</v>
      </c>
      <c r="Q37" t="s">
        <v>648</v>
      </c>
      <c r="R37" t="s">
        <v>645</v>
      </c>
      <c r="S37" t="s">
        <v>28455</v>
      </c>
      <c r="T37" t="s">
        <v>28456</v>
      </c>
      <c r="U37" s="77" t="s">
        <v>516</v>
      </c>
      <c r="V37">
        <v>1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28457</v>
      </c>
      <c r="F38">
        <v>200</v>
      </c>
      <c r="G38">
        <v>0</v>
      </c>
      <c r="H38" t="s">
        <v>641</v>
      </c>
      <c r="I38" t="s">
        <v>4450</v>
      </c>
      <c r="J38" t="s">
        <v>2963</v>
      </c>
      <c r="K38" t="s">
        <v>644</v>
      </c>
      <c r="L38" t="s">
        <v>645</v>
      </c>
      <c r="M38" t="s">
        <v>28458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28459</v>
      </c>
      <c r="T38" t="s">
        <v>28458</v>
      </c>
      <c r="U38" s="78" t="s">
        <v>120</v>
      </c>
      <c r="V38">
        <v>1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28460</v>
      </c>
      <c r="F39">
        <v>100</v>
      </c>
      <c r="G39">
        <v>0</v>
      </c>
      <c r="H39" t="s">
        <v>641</v>
      </c>
      <c r="I39" t="s">
        <v>28461</v>
      </c>
      <c r="J39" t="s">
        <v>724</v>
      </c>
      <c r="K39" t="s">
        <v>644</v>
      </c>
      <c r="L39" t="s">
        <v>645</v>
      </c>
      <c r="M39" t="s">
        <v>28462</v>
      </c>
      <c r="N39" t="s">
        <v>644</v>
      </c>
      <c r="O39" t="s">
        <v>726</v>
      </c>
      <c r="P39" t="s">
        <v>5</v>
      </c>
      <c r="Q39" t="s">
        <v>648</v>
      </c>
      <c r="R39" t="s">
        <v>645</v>
      </c>
      <c r="S39" t="s">
        <v>28463</v>
      </c>
      <c r="T39" t="s">
        <v>28462</v>
      </c>
      <c r="U39" s="77" t="s">
        <v>16</v>
      </c>
      <c r="V39">
        <v>5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28464</v>
      </c>
      <c r="F40">
        <v>200</v>
      </c>
      <c r="G40">
        <v>0</v>
      </c>
      <c r="H40" t="s">
        <v>641</v>
      </c>
      <c r="I40" t="s">
        <v>28465</v>
      </c>
      <c r="J40" t="s">
        <v>1126</v>
      </c>
      <c r="K40" t="s">
        <v>644</v>
      </c>
      <c r="L40" t="s">
        <v>645</v>
      </c>
      <c r="M40" t="s">
        <v>28466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28467</v>
      </c>
      <c r="T40" t="s">
        <v>28466</v>
      </c>
      <c r="U40" s="78" t="s">
        <v>17</v>
      </c>
      <c r="V40">
        <v>5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28468</v>
      </c>
      <c r="F41">
        <v>100</v>
      </c>
      <c r="G41">
        <v>0</v>
      </c>
      <c r="H41" t="s">
        <v>641</v>
      </c>
      <c r="I41" t="s">
        <v>951</v>
      </c>
      <c r="J41" t="s">
        <v>888</v>
      </c>
      <c r="K41" t="s">
        <v>644</v>
      </c>
      <c r="L41" t="s">
        <v>645</v>
      </c>
      <c r="M41" t="s">
        <v>28469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28470</v>
      </c>
      <c r="T41" t="s">
        <v>28469</v>
      </c>
      <c r="U41" s="77" t="s">
        <v>4935</v>
      </c>
      <c r="V41">
        <v>668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28471</v>
      </c>
      <c r="F42">
        <v>100</v>
      </c>
      <c r="G42">
        <v>0</v>
      </c>
      <c r="H42" t="s">
        <v>729</v>
      </c>
      <c r="I42" t="s">
        <v>28472</v>
      </c>
      <c r="J42" t="s">
        <v>993</v>
      </c>
      <c r="K42" t="s">
        <v>644</v>
      </c>
      <c r="L42" t="s">
        <v>645</v>
      </c>
      <c r="M42" t="s">
        <v>28473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28474</v>
      </c>
      <c r="T42" t="s">
        <v>28473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28475</v>
      </c>
      <c r="F43">
        <v>100</v>
      </c>
      <c r="G43">
        <v>0</v>
      </c>
      <c r="H43" t="s">
        <v>641</v>
      </c>
      <c r="I43" t="s">
        <v>28476</v>
      </c>
      <c r="J43" t="s">
        <v>666</v>
      </c>
      <c r="K43" t="s">
        <v>644</v>
      </c>
      <c r="L43" t="s">
        <v>645</v>
      </c>
      <c r="M43" t="s">
        <v>28477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28478</v>
      </c>
      <c r="T43" t="s">
        <v>28477</v>
      </c>
    </row>
    <row r="44" spans="1:22" x14ac:dyDescent="0.25">
      <c r="A44" t="s">
        <v>22</v>
      </c>
      <c r="B44" t="s">
        <v>27</v>
      </c>
      <c r="C44">
        <v>66.333333333333329</v>
      </c>
      <c r="D44">
        <v>3</v>
      </c>
      <c r="E44" t="s">
        <v>28479</v>
      </c>
      <c r="F44">
        <v>250</v>
      </c>
      <c r="G44">
        <v>0</v>
      </c>
      <c r="H44" t="s">
        <v>641</v>
      </c>
      <c r="I44" t="s">
        <v>28480</v>
      </c>
      <c r="J44" t="s">
        <v>2660</v>
      </c>
      <c r="K44" t="s">
        <v>644</v>
      </c>
      <c r="L44" t="s">
        <v>645</v>
      </c>
      <c r="M44" t="s">
        <v>28481</v>
      </c>
      <c r="N44" t="s">
        <v>644</v>
      </c>
      <c r="O44" t="s">
        <v>668</v>
      </c>
      <c r="P44" t="s">
        <v>5</v>
      </c>
      <c r="Q44" t="s">
        <v>669</v>
      </c>
      <c r="R44" t="s">
        <v>645</v>
      </c>
      <c r="S44" t="s">
        <v>28482</v>
      </c>
      <c r="T44" t="s">
        <v>28481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28483</v>
      </c>
      <c r="F45">
        <v>100</v>
      </c>
      <c r="G45">
        <v>0</v>
      </c>
      <c r="H45" t="s">
        <v>641</v>
      </c>
      <c r="I45" t="s">
        <v>28484</v>
      </c>
      <c r="J45" t="s">
        <v>685</v>
      </c>
      <c r="K45" t="s">
        <v>644</v>
      </c>
      <c r="L45" t="s">
        <v>645</v>
      </c>
      <c r="M45" t="s">
        <v>28485</v>
      </c>
      <c r="N45" t="s">
        <v>644</v>
      </c>
      <c r="O45" t="s">
        <v>668</v>
      </c>
      <c r="P45" t="s">
        <v>5</v>
      </c>
      <c r="Q45" t="s">
        <v>669</v>
      </c>
      <c r="R45" t="s">
        <v>645</v>
      </c>
      <c r="S45" t="s">
        <v>28486</v>
      </c>
      <c r="T45" t="s">
        <v>28485</v>
      </c>
    </row>
    <row r="46" spans="1:22" x14ac:dyDescent="0.25">
      <c r="A46" t="s">
        <v>239</v>
      </c>
      <c r="B46" t="s">
        <v>245</v>
      </c>
      <c r="C46">
        <v>139</v>
      </c>
      <c r="D46">
        <v>2</v>
      </c>
      <c r="E46" t="s">
        <v>28487</v>
      </c>
      <c r="F46">
        <v>215</v>
      </c>
      <c r="G46">
        <v>0</v>
      </c>
      <c r="H46" t="s">
        <v>673</v>
      </c>
      <c r="I46" t="s">
        <v>28488</v>
      </c>
      <c r="J46" t="s">
        <v>28489</v>
      </c>
      <c r="K46" t="s">
        <v>5489</v>
      </c>
      <c r="L46" t="s">
        <v>28490</v>
      </c>
      <c r="M46" t="s">
        <v>28491</v>
      </c>
      <c r="N46" t="s">
        <v>1889</v>
      </c>
      <c r="O46" t="s">
        <v>2013</v>
      </c>
      <c r="P46" t="s">
        <v>1891</v>
      </c>
      <c r="Q46" t="s">
        <v>1892</v>
      </c>
      <c r="R46" t="s">
        <v>645</v>
      </c>
      <c r="S46" t="s">
        <v>28492</v>
      </c>
      <c r="T46" t="s">
        <v>28491</v>
      </c>
    </row>
    <row r="47" spans="1:22" x14ac:dyDescent="0.25">
      <c r="A47" t="s">
        <v>147</v>
      </c>
      <c r="B47" t="s">
        <v>148</v>
      </c>
      <c r="C47">
        <v>65</v>
      </c>
      <c r="D47">
        <v>1</v>
      </c>
      <c r="E47" t="s">
        <v>28493</v>
      </c>
      <c r="F47">
        <v>36</v>
      </c>
      <c r="G47">
        <v>1</v>
      </c>
      <c r="H47" t="s">
        <v>641</v>
      </c>
      <c r="I47" t="s">
        <v>28494</v>
      </c>
      <c r="J47" t="s">
        <v>900</v>
      </c>
      <c r="K47" t="s">
        <v>644</v>
      </c>
      <c r="L47" t="s">
        <v>645</v>
      </c>
      <c r="M47" t="s">
        <v>28495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28496</v>
      </c>
      <c r="T47" t="s">
        <v>28497</v>
      </c>
    </row>
    <row r="48" spans="1:22" x14ac:dyDescent="0.25">
      <c r="A48" t="s">
        <v>147</v>
      </c>
      <c r="B48" t="s">
        <v>148</v>
      </c>
      <c r="C48">
        <v>65</v>
      </c>
      <c r="D48">
        <v>1</v>
      </c>
      <c r="E48" t="s">
        <v>28498</v>
      </c>
      <c r="F48">
        <v>35</v>
      </c>
      <c r="G48">
        <v>0</v>
      </c>
      <c r="H48" t="s">
        <v>641</v>
      </c>
      <c r="I48" t="s">
        <v>5911</v>
      </c>
      <c r="J48" t="s">
        <v>724</v>
      </c>
      <c r="K48" t="s">
        <v>644</v>
      </c>
      <c r="L48" t="s">
        <v>645</v>
      </c>
      <c r="M48" t="s">
        <v>28495</v>
      </c>
      <c r="N48" t="s">
        <v>644</v>
      </c>
      <c r="O48" t="s">
        <v>726</v>
      </c>
      <c r="P48" t="s">
        <v>5</v>
      </c>
      <c r="Q48" t="s">
        <v>648</v>
      </c>
      <c r="R48" t="s">
        <v>645</v>
      </c>
      <c r="S48" t="s">
        <v>28499</v>
      </c>
      <c r="T48" t="s">
        <v>28495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28500</v>
      </c>
      <c r="F49">
        <v>101</v>
      </c>
      <c r="G49">
        <v>1</v>
      </c>
      <c r="H49" t="s">
        <v>641</v>
      </c>
      <c r="I49" t="s">
        <v>28501</v>
      </c>
      <c r="J49" t="s">
        <v>771</v>
      </c>
      <c r="K49" t="s">
        <v>644</v>
      </c>
      <c r="L49" t="s">
        <v>645</v>
      </c>
      <c r="M49" t="s">
        <v>28502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28503</v>
      </c>
      <c r="T49" t="s">
        <v>28504</v>
      </c>
    </row>
    <row r="50" spans="1:20" x14ac:dyDescent="0.25">
      <c r="A50" t="s">
        <v>147</v>
      </c>
      <c r="B50" t="s">
        <v>148</v>
      </c>
      <c r="C50">
        <v>50</v>
      </c>
      <c r="D50">
        <v>42</v>
      </c>
      <c r="E50" t="s">
        <v>28505</v>
      </c>
      <c r="F50">
        <v>1400</v>
      </c>
      <c r="G50">
        <v>0</v>
      </c>
      <c r="H50" t="s">
        <v>641</v>
      </c>
      <c r="I50" t="s">
        <v>782</v>
      </c>
      <c r="J50" t="s">
        <v>783</v>
      </c>
      <c r="K50" t="s">
        <v>644</v>
      </c>
      <c r="L50" t="s">
        <v>645</v>
      </c>
      <c r="M50" t="s">
        <v>28506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28507</v>
      </c>
      <c r="T50" t="s">
        <v>28506</v>
      </c>
    </row>
    <row r="51" spans="1:20" x14ac:dyDescent="0.25">
      <c r="A51" t="s">
        <v>147</v>
      </c>
      <c r="B51" t="s">
        <v>148</v>
      </c>
      <c r="C51">
        <v>40</v>
      </c>
      <c r="D51">
        <v>10</v>
      </c>
      <c r="E51" t="s">
        <v>28508</v>
      </c>
      <c r="F51">
        <v>350</v>
      </c>
      <c r="G51">
        <v>0</v>
      </c>
      <c r="H51" t="s">
        <v>729</v>
      </c>
      <c r="I51" t="s">
        <v>28509</v>
      </c>
      <c r="J51" t="s">
        <v>1962</v>
      </c>
      <c r="K51" t="s">
        <v>644</v>
      </c>
      <c r="L51" t="s">
        <v>645</v>
      </c>
      <c r="M51" t="s">
        <v>28510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28511</v>
      </c>
      <c r="T51" t="s">
        <v>28512</v>
      </c>
    </row>
    <row r="52" spans="1:20" x14ac:dyDescent="0.25">
      <c r="A52" t="s">
        <v>241</v>
      </c>
      <c r="B52" t="s">
        <v>247</v>
      </c>
      <c r="C52">
        <v>139</v>
      </c>
      <c r="D52">
        <v>1</v>
      </c>
      <c r="E52" t="s">
        <v>28513</v>
      </c>
      <c r="F52">
        <v>495</v>
      </c>
      <c r="G52">
        <v>0</v>
      </c>
      <c r="H52" t="s">
        <v>641</v>
      </c>
      <c r="I52" t="s">
        <v>23090</v>
      </c>
      <c r="J52" t="s">
        <v>1072</v>
      </c>
      <c r="K52" t="s">
        <v>644</v>
      </c>
      <c r="L52" t="s">
        <v>645</v>
      </c>
      <c r="M52" t="s">
        <v>28514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28515</v>
      </c>
      <c r="T52" t="s">
        <v>28514</v>
      </c>
    </row>
    <row r="53" spans="1:20" x14ac:dyDescent="0.25">
      <c r="A53" t="s">
        <v>240</v>
      </c>
      <c r="B53" t="s">
        <v>246</v>
      </c>
      <c r="C53">
        <v>139</v>
      </c>
      <c r="D53">
        <v>1</v>
      </c>
      <c r="E53" t="s">
        <v>28513</v>
      </c>
      <c r="F53">
        <v>495</v>
      </c>
      <c r="G53">
        <v>0</v>
      </c>
      <c r="H53" t="s">
        <v>641</v>
      </c>
      <c r="I53" t="s">
        <v>23090</v>
      </c>
      <c r="J53" t="s">
        <v>1072</v>
      </c>
      <c r="K53" t="s">
        <v>644</v>
      </c>
      <c r="L53" t="s">
        <v>645</v>
      </c>
      <c r="M53" t="s">
        <v>28514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28515</v>
      </c>
      <c r="T53" t="s">
        <v>28514</v>
      </c>
    </row>
    <row r="54" spans="1:20" x14ac:dyDescent="0.25">
      <c r="A54" t="s">
        <v>239</v>
      </c>
      <c r="B54" t="s">
        <v>245</v>
      </c>
      <c r="C54">
        <v>139</v>
      </c>
      <c r="D54">
        <v>3</v>
      </c>
      <c r="E54" t="s">
        <v>28513</v>
      </c>
      <c r="F54">
        <v>495</v>
      </c>
      <c r="G54">
        <v>0</v>
      </c>
      <c r="H54" t="s">
        <v>641</v>
      </c>
      <c r="I54" t="s">
        <v>23090</v>
      </c>
      <c r="J54" t="s">
        <v>1072</v>
      </c>
      <c r="K54" t="s">
        <v>644</v>
      </c>
      <c r="L54" t="s">
        <v>645</v>
      </c>
      <c r="M54" t="s">
        <v>28514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28515</v>
      </c>
      <c r="T54" t="s">
        <v>28514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3</v>
      </c>
      <c r="E55" t="s">
        <v>28516</v>
      </c>
      <c r="F55">
        <v>100</v>
      </c>
      <c r="G55">
        <v>0</v>
      </c>
      <c r="H55" t="s">
        <v>729</v>
      </c>
      <c r="I55" t="s">
        <v>28517</v>
      </c>
      <c r="J55" t="s">
        <v>1520</v>
      </c>
      <c r="K55" t="s">
        <v>644</v>
      </c>
      <c r="L55" t="s">
        <v>645</v>
      </c>
      <c r="M55" t="s">
        <v>28518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28519</v>
      </c>
      <c r="T55" t="s">
        <v>28520</v>
      </c>
    </row>
    <row r="56" spans="1:20" x14ac:dyDescent="0.25">
      <c r="A56" t="s">
        <v>239</v>
      </c>
      <c r="B56" t="s">
        <v>245</v>
      </c>
      <c r="C56">
        <v>139</v>
      </c>
      <c r="D56">
        <v>3</v>
      </c>
      <c r="E56" t="s">
        <v>28521</v>
      </c>
      <c r="F56">
        <v>326.97000000000003</v>
      </c>
      <c r="G56">
        <v>0</v>
      </c>
      <c r="H56" t="s">
        <v>641</v>
      </c>
      <c r="I56" t="s">
        <v>28522</v>
      </c>
      <c r="J56" t="s">
        <v>685</v>
      </c>
      <c r="K56" t="s">
        <v>644</v>
      </c>
      <c r="L56" t="s">
        <v>645</v>
      </c>
      <c r="M56" t="s">
        <v>28523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28524</v>
      </c>
      <c r="T56" t="s">
        <v>28523</v>
      </c>
    </row>
    <row r="57" spans="1:20" x14ac:dyDescent="0.25">
      <c r="A57" t="s">
        <v>22</v>
      </c>
      <c r="B57" t="s">
        <v>27</v>
      </c>
      <c r="C57">
        <v>69.900000000000006</v>
      </c>
      <c r="D57">
        <v>10</v>
      </c>
      <c r="E57" t="s">
        <v>28525</v>
      </c>
      <c r="F57">
        <v>879</v>
      </c>
      <c r="G57">
        <v>0</v>
      </c>
      <c r="H57" t="s">
        <v>673</v>
      </c>
      <c r="I57" t="s">
        <v>28526</v>
      </c>
      <c r="J57" t="s">
        <v>28527</v>
      </c>
      <c r="K57" t="s">
        <v>28528</v>
      </c>
      <c r="L57" t="s">
        <v>3051</v>
      </c>
      <c r="M57" t="s">
        <v>28529</v>
      </c>
      <c r="N57" t="s">
        <v>644</v>
      </c>
      <c r="O57" t="s">
        <v>679</v>
      </c>
      <c r="P57" t="s">
        <v>26</v>
      </c>
      <c r="Q57" t="s">
        <v>680</v>
      </c>
      <c r="R57" t="s">
        <v>645</v>
      </c>
      <c r="S57" t="s">
        <v>28530</v>
      </c>
      <c r="T57" t="s">
        <v>28531</v>
      </c>
    </row>
    <row r="58" spans="1:20" x14ac:dyDescent="0.25">
      <c r="A58" t="s">
        <v>22</v>
      </c>
      <c r="B58" t="s">
        <v>27</v>
      </c>
      <c r="C58">
        <v>79</v>
      </c>
      <c r="D58">
        <v>1</v>
      </c>
      <c r="E58" t="s">
        <v>28525</v>
      </c>
      <c r="F58">
        <v>879</v>
      </c>
      <c r="G58">
        <v>0</v>
      </c>
      <c r="H58" t="s">
        <v>673</v>
      </c>
      <c r="I58" t="s">
        <v>28526</v>
      </c>
      <c r="J58" t="s">
        <v>28527</v>
      </c>
      <c r="K58" t="s">
        <v>28528</v>
      </c>
      <c r="L58" t="s">
        <v>3051</v>
      </c>
      <c r="M58" t="s">
        <v>28529</v>
      </c>
      <c r="N58" t="s">
        <v>644</v>
      </c>
      <c r="O58" t="s">
        <v>679</v>
      </c>
      <c r="P58" t="s">
        <v>26</v>
      </c>
      <c r="Q58" t="s">
        <v>680</v>
      </c>
      <c r="R58" t="s">
        <v>645</v>
      </c>
      <c r="S58" t="s">
        <v>28530</v>
      </c>
      <c r="T58" t="s">
        <v>28531</v>
      </c>
    </row>
    <row r="59" spans="1:20" x14ac:dyDescent="0.25">
      <c r="A59" t="s">
        <v>147</v>
      </c>
      <c r="B59" t="s">
        <v>148</v>
      </c>
      <c r="C59">
        <v>33.333333333333336</v>
      </c>
      <c r="D59">
        <v>3</v>
      </c>
      <c r="E59" t="s">
        <v>28532</v>
      </c>
      <c r="F59">
        <v>100</v>
      </c>
      <c r="G59">
        <v>0</v>
      </c>
      <c r="H59" t="s">
        <v>641</v>
      </c>
      <c r="I59" t="s">
        <v>28533</v>
      </c>
      <c r="J59" t="s">
        <v>643</v>
      </c>
      <c r="K59" t="s">
        <v>644</v>
      </c>
      <c r="L59" t="s">
        <v>645</v>
      </c>
      <c r="M59" t="s">
        <v>28534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28535</v>
      </c>
      <c r="T59" t="s">
        <v>28534</v>
      </c>
    </row>
    <row r="60" spans="1:20" x14ac:dyDescent="0.25">
      <c r="A60" t="s">
        <v>147</v>
      </c>
      <c r="B60" t="s">
        <v>148</v>
      </c>
      <c r="C60">
        <v>65</v>
      </c>
      <c r="D60">
        <v>3</v>
      </c>
      <c r="E60" t="s">
        <v>28536</v>
      </c>
      <c r="F60">
        <v>105</v>
      </c>
      <c r="G60">
        <v>0</v>
      </c>
      <c r="H60" t="s">
        <v>641</v>
      </c>
      <c r="I60" t="s">
        <v>28537</v>
      </c>
      <c r="J60" t="s">
        <v>694</v>
      </c>
      <c r="K60" t="s">
        <v>644</v>
      </c>
      <c r="L60" t="s">
        <v>645</v>
      </c>
      <c r="M60" t="s">
        <v>28538</v>
      </c>
      <c r="N60" t="s">
        <v>644</v>
      </c>
      <c r="O60" t="s">
        <v>668</v>
      </c>
      <c r="P60" t="s">
        <v>5</v>
      </c>
      <c r="Q60" t="s">
        <v>669</v>
      </c>
      <c r="R60" t="s">
        <v>28539</v>
      </c>
      <c r="S60" t="s">
        <v>28540</v>
      </c>
      <c r="T60" t="s">
        <v>28538</v>
      </c>
    </row>
    <row r="61" spans="1:20" x14ac:dyDescent="0.25">
      <c r="A61" t="s">
        <v>147</v>
      </c>
      <c r="B61" t="s">
        <v>148</v>
      </c>
      <c r="C61">
        <v>65</v>
      </c>
      <c r="D61">
        <v>1</v>
      </c>
      <c r="E61" t="s">
        <v>28541</v>
      </c>
      <c r="F61">
        <v>35</v>
      </c>
      <c r="G61">
        <v>0</v>
      </c>
      <c r="H61" t="s">
        <v>641</v>
      </c>
      <c r="I61" t="s">
        <v>20839</v>
      </c>
      <c r="J61" t="s">
        <v>714</v>
      </c>
      <c r="K61" t="s">
        <v>644</v>
      </c>
      <c r="L61" t="s">
        <v>645</v>
      </c>
      <c r="M61" t="s">
        <v>28542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28543</v>
      </c>
      <c r="T61" t="s">
        <v>28542</v>
      </c>
    </row>
    <row r="62" spans="1:20" x14ac:dyDescent="0.25">
      <c r="A62" t="s">
        <v>22</v>
      </c>
      <c r="B62" t="s">
        <v>27</v>
      </c>
      <c r="C62">
        <v>66.333333333333329</v>
      </c>
      <c r="D62">
        <v>3</v>
      </c>
      <c r="E62" t="s">
        <v>28544</v>
      </c>
      <c r="F62">
        <v>220</v>
      </c>
      <c r="G62">
        <v>0</v>
      </c>
      <c r="H62" t="s">
        <v>729</v>
      </c>
      <c r="I62" t="s">
        <v>28545</v>
      </c>
      <c r="J62" t="s">
        <v>2374</v>
      </c>
      <c r="K62" t="s">
        <v>644</v>
      </c>
      <c r="L62" t="s">
        <v>645</v>
      </c>
      <c r="M62" t="s">
        <v>28546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28547</v>
      </c>
      <c r="T62" t="s">
        <v>28546</v>
      </c>
    </row>
    <row r="63" spans="1:20" x14ac:dyDescent="0.25">
      <c r="A63" t="s">
        <v>147</v>
      </c>
      <c r="B63" t="s">
        <v>148</v>
      </c>
      <c r="C63">
        <v>65</v>
      </c>
      <c r="D63">
        <v>1</v>
      </c>
      <c r="E63" t="s">
        <v>28548</v>
      </c>
      <c r="F63">
        <v>35</v>
      </c>
      <c r="G63">
        <v>0</v>
      </c>
      <c r="H63" t="s">
        <v>641</v>
      </c>
      <c r="I63" t="s">
        <v>28549</v>
      </c>
      <c r="J63" t="s">
        <v>1126</v>
      </c>
      <c r="K63" t="s">
        <v>644</v>
      </c>
      <c r="L63" t="s">
        <v>645</v>
      </c>
      <c r="M63" t="s">
        <v>28550</v>
      </c>
      <c r="N63" t="s">
        <v>644</v>
      </c>
      <c r="O63" t="s">
        <v>647</v>
      </c>
      <c r="P63" t="s">
        <v>5</v>
      </c>
      <c r="Q63" t="s">
        <v>648</v>
      </c>
      <c r="R63" t="s">
        <v>28551</v>
      </c>
      <c r="S63" t="s">
        <v>28552</v>
      </c>
      <c r="T63" t="s">
        <v>28553</v>
      </c>
    </row>
    <row r="64" spans="1:20" x14ac:dyDescent="0.25">
      <c r="A64" t="s">
        <v>110</v>
      </c>
      <c r="B64" t="s">
        <v>111</v>
      </c>
      <c r="C64">
        <v>65</v>
      </c>
      <c r="D64">
        <v>1</v>
      </c>
      <c r="E64" t="s">
        <v>28554</v>
      </c>
      <c r="F64">
        <v>150</v>
      </c>
      <c r="G64">
        <v>0</v>
      </c>
      <c r="H64" t="s">
        <v>673</v>
      </c>
      <c r="I64" t="s">
        <v>28555</v>
      </c>
      <c r="J64" t="s">
        <v>28556</v>
      </c>
      <c r="K64" t="s">
        <v>7517</v>
      </c>
      <c r="L64" t="s">
        <v>28557</v>
      </c>
      <c r="M64" t="s">
        <v>28558</v>
      </c>
      <c r="N64" t="s">
        <v>1889</v>
      </c>
      <c r="O64" t="s">
        <v>2013</v>
      </c>
      <c r="P64" t="s">
        <v>1891</v>
      </c>
      <c r="Q64" t="s">
        <v>1892</v>
      </c>
      <c r="R64" t="s">
        <v>645</v>
      </c>
      <c r="S64" t="s">
        <v>28559</v>
      </c>
      <c r="T64" t="s">
        <v>28558</v>
      </c>
    </row>
    <row r="65" spans="1:20" x14ac:dyDescent="0.25">
      <c r="A65" t="s">
        <v>114</v>
      </c>
      <c r="B65" t="s">
        <v>115</v>
      </c>
      <c r="C65">
        <v>65</v>
      </c>
      <c r="D65">
        <v>1</v>
      </c>
      <c r="E65" t="s">
        <v>28554</v>
      </c>
      <c r="F65">
        <v>150</v>
      </c>
      <c r="G65">
        <v>0</v>
      </c>
      <c r="H65" t="s">
        <v>673</v>
      </c>
      <c r="I65" t="s">
        <v>28555</v>
      </c>
      <c r="J65" t="s">
        <v>28556</v>
      </c>
      <c r="K65" t="s">
        <v>7517</v>
      </c>
      <c r="L65" t="s">
        <v>28557</v>
      </c>
      <c r="M65" t="s">
        <v>28558</v>
      </c>
      <c r="N65" t="s">
        <v>1889</v>
      </c>
      <c r="O65" t="s">
        <v>2013</v>
      </c>
      <c r="P65" t="s">
        <v>1891</v>
      </c>
      <c r="Q65" t="s">
        <v>1892</v>
      </c>
      <c r="R65" t="s">
        <v>645</v>
      </c>
      <c r="S65" t="s">
        <v>28559</v>
      </c>
      <c r="T65" t="s">
        <v>28558</v>
      </c>
    </row>
    <row r="66" spans="1:20" x14ac:dyDescent="0.25">
      <c r="A66" t="s">
        <v>12</v>
      </c>
      <c r="B66" t="s">
        <v>13</v>
      </c>
      <c r="C66">
        <v>65</v>
      </c>
      <c r="D66">
        <v>1</v>
      </c>
      <c r="E66" t="s">
        <v>28554</v>
      </c>
      <c r="F66">
        <v>150</v>
      </c>
      <c r="G66">
        <v>0</v>
      </c>
      <c r="H66" t="s">
        <v>673</v>
      </c>
      <c r="I66" t="s">
        <v>28555</v>
      </c>
      <c r="J66" t="s">
        <v>28556</v>
      </c>
      <c r="K66" t="s">
        <v>7517</v>
      </c>
      <c r="L66" t="s">
        <v>28557</v>
      </c>
      <c r="M66" t="s">
        <v>28558</v>
      </c>
      <c r="N66" t="s">
        <v>1889</v>
      </c>
      <c r="O66" t="s">
        <v>2013</v>
      </c>
      <c r="P66" t="s">
        <v>1891</v>
      </c>
      <c r="Q66" t="s">
        <v>1892</v>
      </c>
      <c r="R66" t="s">
        <v>645</v>
      </c>
      <c r="S66" t="s">
        <v>28559</v>
      </c>
      <c r="T66" t="s">
        <v>28558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28560</v>
      </c>
      <c r="F67">
        <v>100</v>
      </c>
      <c r="G67">
        <v>0</v>
      </c>
      <c r="H67" t="s">
        <v>641</v>
      </c>
      <c r="I67" t="s">
        <v>28561</v>
      </c>
      <c r="J67" t="s">
        <v>3088</v>
      </c>
      <c r="K67" t="s">
        <v>644</v>
      </c>
      <c r="L67" t="s">
        <v>645</v>
      </c>
      <c r="M67" t="s">
        <v>28562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28563</v>
      </c>
      <c r="T67" t="s">
        <v>28562</v>
      </c>
    </row>
    <row r="68" spans="1:20" x14ac:dyDescent="0.25">
      <c r="A68" t="s">
        <v>241</v>
      </c>
      <c r="B68" t="s">
        <v>247</v>
      </c>
      <c r="C68">
        <v>139</v>
      </c>
      <c r="D68">
        <v>1</v>
      </c>
      <c r="E68" t="s">
        <v>28564</v>
      </c>
      <c r="F68">
        <v>217.98</v>
      </c>
      <c r="G68">
        <v>0</v>
      </c>
      <c r="H68" t="s">
        <v>641</v>
      </c>
      <c r="I68" t="s">
        <v>28565</v>
      </c>
      <c r="J68" t="s">
        <v>724</v>
      </c>
      <c r="K68" t="s">
        <v>644</v>
      </c>
      <c r="L68" t="s">
        <v>645</v>
      </c>
      <c r="M68" t="s">
        <v>28566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28567</v>
      </c>
      <c r="T68" t="s">
        <v>28566</v>
      </c>
    </row>
    <row r="69" spans="1:20" x14ac:dyDescent="0.25">
      <c r="A69" t="s">
        <v>240</v>
      </c>
      <c r="B69" t="s">
        <v>246</v>
      </c>
      <c r="C69">
        <v>139</v>
      </c>
      <c r="D69">
        <v>1</v>
      </c>
      <c r="E69" t="s">
        <v>28564</v>
      </c>
      <c r="F69">
        <v>217.98</v>
      </c>
      <c r="G69">
        <v>0</v>
      </c>
      <c r="H69" t="s">
        <v>641</v>
      </c>
      <c r="I69" t="s">
        <v>28565</v>
      </c>
      <c r="J69" t="s">
        <v>724</v>
      </c>
      <c r="K69" t="s">
        <v>644</v>
      </c>
      <c r="L69" t="s">
        <v>645</v>
      </c>
      <c r="M69" t="s">
        <v>28566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28567</v>
      </c>
      <c r="T69" t="s">
        <v>28566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28568</v>
      </c>
      <c r="F70">
        <v>100</v>
      </c>
      <c r="G70">
        <v>0</v>
      </c>
      <c r="H70" t="s">
        <v>641</v>
      </c>
      <c r="I70" t="s">
        <v>28569</v>
      </c>
      <c r="J70" t="s">
        <v>724</v>
      </c>
      <c r="K70" t="s">
        <v>644</v>
      </c>
      <c r="L70" t="s">
        <v>645</v>
      </c>
      <c r="M70" t="s">
        <v>28570</v>
      </c>
      <c r="N70" t="s">
        <v>644</v>
      </c>
      <c r="O70" t="s">
        <v>732</v>
      </c>
      <c r="P70" t="s">
        <v>5</v>
      </c>
      <c r="Q70" t="s">
        <v>669</v>
      </c>
      <c r="R70" t="s">
        <v>645</v>
      </c>
      <c r="S70" t="s">
        <v>28571</v>
      </c>
      <c r="T70" t="s">
        <v>28570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28572</v>
      </c>
      <c r="F71">
        <v>200</v>
      </c>
      <c r="G71">
        <v>0</v>
      </c>
      <c r="H71" t="s">
        <v>641</v>
      </c>
      <c r="I71" t="s">
        <v>28573</v>
      </c>
      <c r="J71" t="s">
        <v>6229</v>
      </c>
      <c r="K71" t="s">
        <v>644</v>
      </c>
      <c r="L71" t="s">
        <v>645</v>
      </c>
      <c r="M71" t="s">
        <v>28574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28575</v>
      </c>
      <c r="T71" t="s">
        <v>28574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28576</v>
      </c>
      <c r="F72">
        <v>200</v>
      </c>
      <c r="G72">
        <v>0</v>
      </c>
      <c r="H72" t="s">
        <v>641</v>
      </c>
      <c r="I72" t="s">
        <v>28577</v>
      </c>
      <c r="J72" t="s">
        <v>924</v>
      </c>
      <c r="K72" t="s">
        <v>644</v>
      </c>
      <c r="L72" t="s">
        <v>645</v>
      </c>
      <c r="M72" t="s">
        <v>28578</v>
      </c>
      <c r="N72" t="s">
        <v>644</v>
      </c>
      <c r="O72" t="s">
        <v>668</v>
      </c>
      <c r="P72" t="s">
        <v>5</v>
      </c>
      <c r="Q72" t="s">
        <v>669</v>
      </c>
      <c r="R72" t="s">
        <v>645</v>
      </c>
      <c r="S72" t="s">
        <v>28579</v>
      </c>
      <c r="T72" t="s">
        <v>28578</v>
      </c>
    </row>
    <row r="73" spans="1:20" x14ac:dyDescent="0.25">
      <c r="A73" t="s">
        <v>239</v>
      </c>
      <c r="B73" t="s">
        <v>245</v>
      </c>
      <c r="C73">
        <v>139</v>
      </c>
      <c r="D73">
        <v>1</v>
      </c>
      <c r="E73" t="s">
        <v>28580</v>
      </c>
      <c r="F73">
        <v>399</v>
      </c>
      <c r="G73">
        <v>0</v>
      </c>
      <c r="H73" t="s">
        <v>673</v>
      </c>
      <c r="I73" t="s">
        <v>28581</v>
      </c>
      <c r="J73" t="s">
        <v>28582</v>
      </c>
      <c r="K73" t="s">
        <v>6802</v>
      </c>
      <c r="L73" t="s">
        <v>28583</v>
      </c>
      <c r="M73" t="s">
        <v>28584</v>
      </c>
      <c r="N73" t="s">
        <v>1889</v>
      </c>
      <c r="O73" t="s">
        <v>2013</v>
      </c>
      <c r="P73" t="s">
        <v>1891</v>
      </c>
      <c r="Q73" t="s">
        <v>1892</v>
      </c>
      <c r="R73" t="s">
        <v>645</v>
      </c>
      <c r="S73" t="s">
        <v>28585</v>
      </c>
      <c r="T73" t="s">
        <v>28584</v>
      </c>
    </row>
    <row r="74" spans="1:20" x14ac:dyDescent="0.25">
      <c r="A74" t="s">
        <v>240</v>
      </c>
      <c r="B74" t="s">
        <v>246</v>
      </c>
      <c r="C74">
        <v>139</v>
      </c>
      <c r="D74">
        <v>1</v>
      </c>
      <c r="E74" t="s">
        <v>28580</v>
      </c>
      <c r="F74">
        <v>399</v>
      </c>
      <c r="G74">
        <v>0</v>
      </c>
      <c r="H74" t="s">
        <v>673</v>
      </c>
      <c r="I74" t="s">
        <v>28581</v>
      </c>
      <c r="J74" t="s">
        <v>28582</v>
      </c>
      <c r="K74" t="s">
        <v>6802</v>
      </c>
      <c r="L74" t="s">
        <v>28583</v>
      </c>
      <c r="M74" t="s">
        <v>28584</v>
      </c>
      <c r="N74" t="s">
        <v>1889</v>
      </c>
      <c r="O74" t="s">
        <v>2013</v>
      </c>
      <c r="P74" t="s">
        <v>1891</v>
      </c>
      <c r="Q74" t="s">
        <v>1892</v>
      </c>
      <c r="R74" t="s">
        <v>645</v>
      </c>
      <c r="S74" t="s">
        <v>28585</v>
      </c>
      <c r="T74" t="s">
        <v>28584</v>
      </c>
    </row>
    <row r="75" spans="1:20" x14ac:dyDescent="0.25">
      <c r="A75" t="s">
        <v>241</v>
      </c>
      <c r="B75" t="s">
        <v>247</v>
      </c>
      <c r="C75">
        <v>139</v>
      </c>
      <c r="D75">
        <v>2</v>
      </c>
      <c r="E75" t="s">
        <v>28580</v>
      </c>
      <c r="F75">
        <v>399</v>
      </c>
      <c r="G75">
        <v>0</v>
      </c>
      <c r="H75" t="s">
        <v>673</v>
      </c>
      <c r="I75" t="s">
        <v>28581</v>
      </c>
      <c r="J75" t="s">
        <v>28582</v>
      </c>
      <c r="K75" t="s">
        <v>6802</v>
      </c>
      <c r="L75" t="s">
        <v>28583</v>
      </c>
      <c r="M75" t="s">
        <v>28584</v>
      </c>
      <c r="N75" t="s">
        <v>1889</v>
      </c>
      <c r="O75" t="s">
        <v>2013</v>
      </c>
      <c r="P75" t="s">
        <v>1891</v>
      </c>
      <c r="Q75" t="s">
        <v>1892</v>
      </c>
      <c r="R75" t="s">
        <v>645</v>
      </c>
      <c r="S75" t="s">
        <v>28585</v>
      </c>
      <c r="T75" t="s">
        <v>28584</v>
      </c>
    </row>
    <row r="76" spans="1:20" x14ac:dyDescent="0.25">
      <c r="A76" t="s">
        <v>99</v>
      </c>
      <c r="B76" t="s">
        <v>100</v>
      </c>
      <c r="C76">
        <v>10</v>
      </c>
      <c r="D76">
        <v>20</v>
      </c>
      <c r="E76" t="s">
        <v>28586</v>
      </c>
      <c r="F76">
        <v>279</v>
      </c>
      <c r="G76">
        <v>0</v>
      </c>
      <c r="H76" t="s">
        <v>673</v>
      </c>
      <c r="I76" t="s">
        <v>24117</v>
      </c>
      <c r="J76" t="s">
        <v>28587</v>
      </c>
      <c r="K76" t="s">
        <v>9526</v>
      </c>
      <c r="L76" t="s">
        <v>1776</v>
      </c>
      <c r="M76" t="s">
        <v>28584</v>
      </c>
      <c r="N76" t="s">
        <v>644</v>
      </c>
      <c r="O76" t="s">
        <v>679</v>
      </c>
      <c r="P76" t="s">
        <v>26</v>
      </c>
      <c r="Q76" t="s">
        <v>680</v>
      </c>
      <c r="R76" t="s">
        <v>645</v>
      </c>
      <c r="S76" t="s">
        <v>28588</v>
      </c>
      <c r="T76" t="s">
        <v>28589</v>
      </c>
    </row>
    <row r="77" spans="1:20" x14ac:dyDescent="0.25">
      <c r="A77" t="s">
        <v>22</v>
      </c>
      <c r="B77" t="s">
        <v>27</v>
      </c>
      <c r="C77">
        <v>79</v>
      </c>
      <c r="D77">
        <v>1</v>
      </c>
      <c r="E77" t="s">
        <v>28586</v>
      </c>
      <c r="F77">
        <v>279</v>
      </c>
      <c r="G77">
        <v>0</v>
      </c>
      <c r="H77" t="s">
        <v>673</v>
      </c>
      <c r="I77" t="s">
        <v>24117</v>
      </c>
      <c r="J77" t="s">
        <v>28587</v>
      </c>
      <c r="K77" t="s">
        <v>9526</v>
      </c>
      <c r="L77" t="s">
        <v>1776</v>
      </c>
      <c r="M77" t="s">
        <v>28584</v>
      </c>
      <c r="N77" t="s">
        <v>644</v>
      </c>
      <c r="O77" t="s">
        <v>679</v>
      </c>
      <c r="P77" t="s">
        <v>26</v>
      </c>
      <c r="Q77" t="s">
        <v>680</v>
      </c>
      <c r="R77" t="s">
        <v>645</v>
      </c>
      <c r="S77" t="s">
        <v>28588</v>
      </c>
      <c r="T77" t="s">
        <v>28589</v>
      </c>
    </row>
    <row r="78" spans="1:20" x14ac:dyDescent="0.25">
      <c r="A78" t="s">
        <v>147</v>
      </c>
      <c r="B78" t="s">
        <v>148</v>
      </c>
      <c r="C78">
        <v>65</v>
      </c>
      <c r="D78">
        <v>9</v>
      </c>
      <c r="E78" t="s">
        <v>28590</v>
      </c>
      <c r="F78">
        <v>299</v>
      </c>
      <c r="G78">
        <v>0</v>
      </c>
      <c r="H78" t="s">
        <v>673</v>
      </c>
      <c r="I78" t="s">
        <v>12122</v>
      </c>
      <c r="J78" t="s">
        <v>12123</v>
      </c>
      <c r="K78" t="s">
        <v>12124</v>
      </c>
      <c r="L78" t="s">
        <v>12125</v>
      </c>
      <c r="M78" t="s">
        <v>28591</v>
      </c>
      <c r="N78" t="s">
        <v>1889</v>
      </c>
      <c r="O78" t="s">
        <v>2013</v>
      </c>
      <c r="P78" t="s">
        <v>1891</v>
      </c>
      <c r="Q78" t="s">
        <v>1892</v>
      </c>
      <c r="R78" t="s">
        <v>645</v>
      </c>
      <c r="S78" t="s">
        <v>28592</v>
      </c>
      <c r="T78" t="s">
        <v>28591</v>
      </c>
    </row>
    <row r="79" spans="1:20" x14ac:dyDescent="0.25">
      <c r="A79" t="s">
        <v>110</v>
      </c>
      <c r="B79" t="s">
        <v>111</v>
      </c>
      <c r="C79">
        <v>65</v>
      </c>
      <c r="D79">
        <v>1</v>
      </c>
      <c r="E79" t="s">
        <v>28593</v>
      </c>
      <c r="F79">
        <v>299</v>
      </c>
      <c r="G79">
        <v>0</v>
      </c>
      <c r="H79" t="s">
        <v>673</v>
      </c>
      <c r="I79" t="s">
        <v>28594</v>
      </c>
      <c r="J79" t="s">
        <v>28595</v>
      </c>
      <c r="K79" t="s">
        <v>1608</v>
      </c>
      <c r="L79" t="s">
        <v>28596</v>
      </c>
      <c r="M79" t="s">
        <v>28597</v>
      </c>
      <c r="N79" t="s">
        <v>1889</v>
      </c>
      <c r="O79" t="s">
        <v>2013</v>
      </c>
      <c r="P79" t="s">
        <v>1891</v>
      </c>
      <c r="Q79" t="s">
        <v>1892</v>
      </c>
      <c r="R79" t="s">
        <v>645</v>
      </c>
      <c r="S79" t="s">
        <v>28598</v>
      </c>
      <c r="T79" t="s">
        <v>28599</v>
      </c>
    </row>
    <row r="80" spans="1:20" x14ac:dyDescent="0.25">
      <c r="A80" t="s">
        <v>12</v>
      </c>
      <c r="B80" t="s">
        <v>13</v>
      </c>
      <c r="C80">
        <v>65</v>
      </c>
      <c r="D80">
        <v>1</v>
      </c>
      <c r="E80" t="s">
        <v>28593</v>
      </c>
      <c r="F80">
        <v>299</v>
      </c>
      <c r="G80">
        <v>0</v>
      </c>
      <c r="H80" t="s">
        <v>673</v>
      </c>
      <c r="I80" t="s">
        <v>28594</v>
      </c>
      <c r="J80" t="s">
        <v>28595</v>
      </c>
      <c r="K80" t="s">
        <v>1608</v>
      </c>
      <c r="L80" t="s">
        <v>28596</v>
      </c>
      <c r="M80" t="s">
        <v>28597</v>
      </c>
      <c r="N80" t="s">
        <v>1889</v>
      </c>
      <c r="O80" t="s">
        <v>2013</v>
      </c>
      <c r="P80" t="s">
        <v>1891</v>
      </c>
      <c r="Q80" t="s">
        <v>1892</v>
      </c>
      <c r="R80" t="s">
        <v>645</v>
      </c>
      <c r="S80" t="s">
        <v>28598</v>
      </c>
      <c r="T80" t="s">
        <v>28599</v>
      </c>
    </row>
    <row r="81" spans="1:20" x14ac:dyDescent="0.25">
      <c r="A81" t="s">
        <v>112</v>
      </c>
      <c r="B81" t="s">
        <v>113</v>
      </c>
      <c r="C81">
        <v>65</v>
      </c>
      <c r="D81">
        <v>1</v>
      </c>
      <c r="E81" t="s">
        <v>28593</v>
      </c>
      <c r="F81">
        <v>299</v>
      </c>
      <c r="G81">
        <v>0</v>
      </c>
      <c r="H81" t="s">
        <v>673</v>
      </c>
      <c r="I81" t="s">
        <v>28594</v>
      </c>
      <c r="J81" t="s">
        <v>28595</v>
      </c>
      <c r="K81" t="s">
        <v>1608</v>
      </c>
      <c r="L81" t="s">
        <v>28596</v>
      </c>
      <c r="M81" t="s">
        <v>28597</v>
      </c>
      <c r="N81" t="s">
        <v>1889</v>
      </c>
      <c r="O81" t="s">
        <v>2013</v>
      </c>
      <c r="P81" t="s">
        <v>1891</v>
      </c>
      <c r="Q81" t="s">
        <v>1892</v>
      </c>
      <c r="R81" t="s">
        <v>645</v>
      </c>
      <c r="S81" t="s">
        <v>28598</v>
      </c>
      <c r="T81" t="s">
        <v>28599</v>
      </c>
    </row>
    <row r="82" spans="1:20" x14ac:dyDescent="0.25">
      <c r="A82" t="s">
        <v>114</v>
      </c>
      <c r="B82" t="s">
        <v>115</v>
      </c>
      <c r="C82">
        <v>65</v>
      </c>
      <c r="D82">
        <v>2</v>
      </c>
      <c r="E82" t="s">
        <v>28593</v>
      </c>
      <c r="F82">
        <v>299</v>
      </c>
      <c r="G82">
        <v>0</v>
      </c>
      <c r="H82" t="s">
        <v>673</v>
      </c>
      <c r="I82" t="s">
        <v>28594</v>
      </c>
      <c r="J82" t="s">
        <v>28595</v>
      </c>
      <c r="K82" t="s">
        <v>1608</v>
      </c>
      <c r="L82" t="s">
        <v>28596</v>
      </c>
      <c r="M82" t="s">
        <v>28597</v>
      </c>
      <c r="N82" t="s">
        <v>1889</v>
      </c>
      <c r="O82" t="s">
        <v>2013</v>
      </c>
      <c r="P82" t="s">
        <v>1891</v>
      </c>
      <c r="Q82" t="s">
        <v>1892</v>
      </c>
      <c r="R82" t="s">
        <v>645</v>
      </c>
      <c r="S82" t="s">
        <v>28598</v>
      </c>
      <c r="T82" t="s">
        <v>28599</v>
      </c>
    </row>
    <row r="83" spans="1:20" x14ac:dyDescent="0.25">
      <c r="A83" t="s">
        <v>14</v>
      </c>
      <c r="B83" t="s">
        <v>15</v>
      </c>
      <c r="C83">
        <v>65</v>
      </c>
      <c r="D83">
        <v>4</v>
      </c>
      <c r="E83" t="s">
        <v>28593</v>
      </c>
      <c r="F83">
        <v>299</v>
      </c>
      <c r="G83">
        <v>0</v>
      </c>
      <c r="H83" t="s">
        <v>673</v>
      </c>
      <c r="I83" t="s">
        <v>28594</v>
      </c>
      <c r="J83" t="s">
        <v>28595</v>
      </c>
      <c r="K83" t="s">
        <v>1608</v>
      </c>
      <c r="L83" t="s">
        <v>28596</v>
      </c>
      <c r="M83" t="s">
        <v>28597</v>
      </c>
      <c r="N83" t="s">
        <v>1889</v>
      </c>
      <c r="O83" t="s">
        <v>2013</v>
      </c>
      <c r="P83" t="s">
        <v>1891</v>
      </c>
      <c r="Q83" t="s">
        <v>1892</v>
      </c>
      <c r="R83" t="s">
        <v>645</v>
      </c>
      <c r="S83" t="s">
        <v>28598</v>
      </c>
      <c r="T83" t="s">
        <v>28599</v>
      </c>
    </row>
    <row r="84" spans="1:20" x14ac:dyDescent="0.25">
      <c r="A84" t="s">
        <v>239</v>
      </c>
      <c r="B84" t="s">
        <v>245</v>
      </c>
      <c r="C84">
        <v>139</v>
      </c>
      <c r="D84">
        <v>1</v>
      </c>
      <c r="E84" t="s">
        <v>28600</v>
      </c>
      <c r="F84">
        <v>399</v>
      </c>
      <c r="G84">
        <v>0</v>
      </c>
      <c r="H84" t="s">
        <v>673</v>
      </c>
      <c r="I84" t="s">
        <v>28601</v>
      </c>
      <c r="J84" t="s">
        <v>28602</v>
      </c>
      <c r="K84" t="s">
        <v>2164</v>
      </c>
      <c r="L84" t="s">
        <v>28603</v>
      </c>
      <c r="M84" t="s">
        <v>28604</v>
      </c>
      <c r="N84" t="s">
        <v>1889</v>
      </c>
      <c r="O84" t="s">
        <v>1890</v>
      </c>
      <c r="P84" t="s">
        <v>1891</v>
      </c>
      <c r="Q84" t="s">
        <v>1892</v>
      </c>
      <c r="R84" t="s">
        <v>645</v>
      </c>
      <c r="S84" t="s">
        <v>28605</v>
      </c>
      <c r="T84" t="s">
        <v>28606</v>
      </c>
    </row>
    <row r="85" spans="1:20" x14ac:dyDescent="0.25">
      <c r="A85" t="s">
        <v>241</v>
      </c>
      <c r="B85" t="s">
        <v>247</v>
      </c>
      <c r="C85">
        <v>139</v>
      </c>
      <c r="D85">
        <v>1</v>
      </c>
      <c r="E85" t="s">
        <v>28600</v>
      </c>
      <c r="F85">
        <v>399</v>
      </c>
      <c r="G85">
        <v>0</v>
      </c>
      <c r="H85" t="s">
        <v>673</v>
      </c>
      <c r="I85" t="s">
        <v>28601</v>
      </c>
      <c r="J85" t="s">
        <v>28602</v>
      </c>
      <c r="K85" t="s">
        <v>2164</v>
      </c>
      <c r="L85" t="s">
        <v>28603</v>
      </c>
      <c r="M85" t="s">
        <v>28604</v>
      </c>
      <c r="N85" t="s">
        <v>1889</v>
      </c>
      <c r="O85" t="s">
        <v>1890</v>
      </c>
      <c r="P85" t="s">
        <v>1891</v>
      </c>
      <c r="Q85" t="s">
        <v>1892</v>
      </c>
      <c r="R85" t="s">
        <v>645</v>
      </c>
      <c r="S85" t="s">
        <v>28605</v>
      </c>
      <c r="T85" t="s">
        <v>28606</v>
      </c>
    </row>
    <row r="86" spans="1:20" x14ac:dyDescent="0.25">
      <c r="A86" t="s">
        <v>240</v>
      </c>
      <c r="B86" t="s">
        <v>246</v>
      </c>
      <c r="C86">
        <v>139</v>
      </c>
      <c r="D86">
        <v>2</v>
      </c>
      <c r="E86" t="s">
        <v>28600</v>
      </c>
      <c r="F86">
        <v>399</v>
      </c>
      <c r="G86">
        <v>0</v>
      </c>
      <c r="H86" t="s">
        <v>673</v>
      </c>
      <c r="I86" t="s">
        <v>28601</v>
      </c>
      <c r="J86" t="s">
        <v>28602</v>
      </c>
      <c r="K86" t="s">
        <v>2164</v>
      </c>
      <c r="L86" t="s">
        <v>28603</v>
      </c>
      <c r="M86" t="s">
        <v>28604</v>
      </c>
      <c r="N86" t="s">
        <v>1889</v>
      </c>
      <c r="O86" t="s">
        <v>1890</v>
      </c>
      <c r="P86" t="s">
        <v>1891</v>
      </c>
      <c r="Q86" t="s">
        <v>1892</v>
      </c>
      <c r="R86" t="s">
        <v>645</v>
      </c>
      <c r="S86" t="s">
        <v>28605</v>
      </c>
      <c r="T86" t="s">
        <v>28606</v>
      </c>
    </row>
    <row r="87" spans="1:20" x14ac:dyDescent="0.25">
      <c r="A87" t="s">
        <v>112</v>
      </c>
      <c r="B87" t="s">
        <v>113</v>
      </c>
      <c r="C87">
        <v>65</v>
      </c>
      <c r="D87">
        <v>1</v>
      </c>
      <c r="E87" t="s">
        <v>28607</v>
      </c>
      <c r="F87">
        <v>299</v>
      </c>
      <c r="G87">
        <v>0</v>
      </c>
      <c r="H87" t="s">
        <v>673</v>
      </c>
      <c r="I87" t="s">
        <v>28608</v>
      </c>
      <c r="J87" t="s">
        <v>28609</v>
      </c>
      <c r="K87" t="s">
        <v>13490</v>
      </c>
      <c r="L87" t="s">
        <v>28610</v>
      </c>
      <c r="M87" t="s">
        <v>28611</v>
      </c>
      <c r="N87" t="s">
        <v>1889</v>
      </c>
      <c r="O87" t="s">
        <v>2013</v>
      </c>
      <c r="P87" t="s">
        <v>1891</v>
      </c>
      <c r="Q87" t="s">
        <v>1892</v>
      </c>
      <c r="R87" t="s">
        <v>645</v>
      </c>
      <c r="S87" t="s">
        <v>28612</v>
      </c>
      <c r="T87" t="s">
        <v>28613</v>
      </c>
    </row>
    <row r="88" spans="1:20" x14ac:dyDescent="0.25">
      <c r="A88" t="s">
        <v>110</v>
      </c>
      <c r="B88" t="s">
        <v>111</v>
      </c>
      <c r="C88">
        <v>65</v>
      </c>
      <c r="D88">
        <v>2</v>
      </c>
      <c r="E88" t="s">
        <v>28607</v>
      </c>
      <c r="F88">
        <v>299</v>
      </c>
      <c r="G88">
        <v>0</v>
      </c>
      <c r="H88" t="s">
        <v>673</v>
      </c>
      <c r="I88" t="s">
        <v>28608</v>
      </c>
      <c r="J88" t="s">
        <v>28609</v>
      </c>
      <c r="K88" t="s">
        <v>13490</v>
      </c>
      <c r="L88" t="s">
        <v>28610</v>
      </c>
      <c r="M88" t="s">
        <v>28611</v>
      </c>
      <c r="N88" t="s">
        <v>1889</v>
      </c>
      <c r="O88" t="s">
        <v>2013</v>
      </c>
      <c r="P88" t="s">
        <v>1891</v>
      </c>
      <c r="Q88" t="s">
        <v>1892</v>
      </c>
      <c r="R88" t="s">
        <v>645</v>
      </c>
      <c r="S88" t="s">
        <v>28612</v>
      </c>
      <c r="T88" t="s">
        <v>28613</v>
      </c>
    </row>
    <row r="89" spans="1:20" x14ac:dyDescent="0.25">
      <c r="A89" t="s">
        <v>14</v>
      </c>
      <c r="B89" t="s">
        <v>15</v>
      </c>
      <c r="C89">
        <v>65</v>
      </c>
      <c r="D89">
        <v>3</v>
      </c>
      <c r="E89" t="s">
        <v>28607</v>
      </c>
      <c r="F89">
        <v>299</v>
      </c>
      <c r="G89">
        <v>0</v>
      </c>
      <c r="H89" t="s">
        <v>673</v>
      </c>
      <c r="I89" t="s">
        <v>28608</v>
      </c>
      <c r="J89" t="s">
        <v>28609</v>
      </c>
      <c r="K89" t="s">
        <v>13490</v>
      </c>
      <c r="L89" t="s">
        <v>28610</v>
      </c>
      <c r="M89" t="s">
        <v>28611</v>
      </c>
      <c r="N89" t="s">
        <v>1889</v>
      </c>
      <c r="O89" t="s">
        <v>2013</v>
      </c>
      <c r="P89" t="s">
        <v>1891</v>
      </c>
      <c r="Q89" t="s">
        <v>1892</v>
      </c>
      <c r="R89" t="s">
        <v>645</v>
      </c>
      <c r="S89" t="s">
        <v>28612</v>
      </c>
      <c r="T89" t="s">
        <v>28613</v>
      </c>
    </row>
    <row r="90" spans="1:20" x14ac:dyDescent="0.25">
      <c r="A90" t="s">
        <v>12</v>
      </c>
      <c r="B90" t="s">
        <v>13</v>
      </c>
      <c r="C90">
        <v>65</v>
      </c>
      <c r="D90">
        <v>3</v>
      </c>
      <c r="E90" t="s">
        <v>28607</v>
      </c>
      <c r="F90">
        <v>299</v>
      </c>
      <c r="G90">
        <v>0</v>
      </c>
      <c r="H90" t="s">
        <v>673</v>
      </c>
      <c r="I90" t="s">
        <v>28608</v>
      </c>
      <c r="J90" t="s">
        <v>28609</v>
      </c>
      <c r="K90" t="s">
        <v>13490</v>
      </c>
      <c r="L90" t="s">
        <v>28610</v>
      </c>
      <c r="M90" t="s">
        <v>28611</v>
      </c>
      <c r="N90" t="s">
        <v>1889</v>
      </c>
      <c r="O90" t="s">
        <v>2013</v>
      </c>
      <c r="P90" t="s">
        <v>1891</v>
      </c>
      <c r="Q90" t="s">
        <v>1892</v>
      </c>
      <c r="R90" t="s">
        <v>645</v>
      </c>
      <c r="S90" t="s">
        <v>28612</v>
      </c>
      <c r="T90" t="s">
        <v>28613</v>
      </c>
    </row>
    <row r="91" spans="1:20" x14ac:dyDescent="0.25">
      <c r="A91" t="s">
        <v>241</v>
      </c>
      <c r="B91" t="s">
        <v>247</v>
      </c>
      <c r="C91">
        <v>139</v>
      </c>
      <c r="D91">
        <v>1</v>
      </c>
      <c r="E91" t="s">
        <v>28614</v>
      </c>
      <c r="F91">
        <v>215</v>
      </c>
      <c r="G91">
        <v>0</v>
      </c>
      <c r="H91" t="s">
        <v>673</v>
      </c>
      <c r="I91" t="s">
        <v>28615</v>
      </c>
      <c r="J91" t="s">
        <v>28616</v>
      </c>
      <c r="K91" t="s">
        <v>26131</v>
      </c>
      <c r="L91" t="s">
        <v>28617</v>
      </c>
      <c r="M91" t="s">
        <v>28618</v>
      </c>
      <c r="N91" t="s">
        <v>1889</v>
      </c>
      <c r="O91" t="s">
        <v>2013</v>
      </c>
      <c r="P91" t="s">
        <v>1891</v>
      </c>
      <c r="Q91" t="s">
        <v>1892</v>
      </c>
      <c r="R91" t="s">
        <v>645</v>
      </c>
      <c r="S91" t="s">
        <v>28619</v>
      </c>
      <c r="T91" t="s">
        <v>28618</v>
      </c>
    </row>
    <row r="92" spans="1:20" x14ac:dyDescent="0.25">
      <c r="A92" t="s">
        <v>239</v>
      </c>
      <c r="B92" t="s">
        <v>245</v>
      </c>
      <c r="C92">
        <v>139</v>
      </c>
      <c r="D92">
        <v>1</v>
      </c>
      <c r="E92" t="s">
        <v>28614</v>
      </c>
      <c r="F92">
        <v>215</v>
      </c>
      <c r="G92">
        <v>0</v>
      </c>
      <c r="H92" t="s">
        <v>673</v>
      </c>
      <c r="I92" t="s">
        <v>28615</v>
      </c>
      <c r="J92" t="s">
        <v>28616</v>
      </c>
      <c r="K92" t="s">
        <v>26131</v>
      </c>
      <c r="L92" t="s">
        <v>28617</v>
      </c>
      <c r="M92" t="s">
        <v>28618</v>
      </c>
      <c r="N92" t="s">
        <v>1889</v>
      </c>
      <c r="O92" t="s">
        <v>2013</v>
      </c>
      <c r="P92" t="s">
        <v>1891</v>
      </c>
      <c r="Q92" t="s">
        <v>1892</v>
      </c>
      <c r="R92" t="s">
        <v>645</v>
      </c>
      <c r="S92" t="s">
        <v>28619</v>
      </c>
      <c r="T92" t="s">
        <v>28618</v>
      </c>
    </row>
    <row r="93" spans="1:20" x14ac:dyDescent="0.25">
      <c r="A93" t="s">
        <v>147</v>
      </c>
      <c r="B93" t="s">
        <v>148</v>
      </c>
      <c r="C93">
        <v>65</v>
      </c>
      <c r="D93">
        <v>1</v>
      </c>
      <c r="E93" t="s">
        <v>28620</v>
      </c>
      <c r="F93">
        <v>159</v>
      </c>
      <c r="G93">
        <v>0</v>
      </c>
      <c r="H93" t="s">
        <v>641</v>
      </c>
      <c r="I93" t="s">
        <v>28621</v>
      </c>
      <c r="J93" t="s">
        <v>788</v>
      </c>
      <c r="K93" t="s">
        <v>644</v>
      </c>
      <c r="L93" t="s">
        <v>645</v>
      </c>
      <c r="M93" t="s">
        <v>28622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28623</v>
      </c>
      <c r="T93" t="s">
        <v>28622</v>
      </c>
    </row>
    <row r="94" spans="1:20" x14ac:dyDescent="0.25">
      <c r="A94" t="s">
        <v>22</v>
      </c>
      <c r="B94" t="s">
        <v>27</v>
      </c>
      <c r="C94">
        <v>120</v>
      </c>
      <c r="D94">
        <v>1</v>
      </c>
      <c r="E94" t="s">
        <v>28620</v>
      </c>
      <c r="F94">
        <v>159</v>
      </c>
      <c r="G94">
        <v>0</v>
      </c>
      <c r="H94" t="s">
        <v>641</v>
      </c>
      <c r="I94" t="s">
        <v>28621</v>
      </c>
      <c r="J94" t="s">
        <v>788</v>
      </c>
      <c r="K94" t="s">
        <v>644</v>
      </c>
      <c r="L94" t="s">
        <v>645</v>
      </c>
      <c r="M94" t="s">
        <v>28622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28623</v>
      </c>
      <c r="T94" t="s">
        <v>28622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28624</v>
      </c>
      <c r="F95">
        <v>100</v>
      </c>
      <c r="G95">
        <v>0</v>
      </c>
      <c r="H95" t="s">
        <v>729</v>
      </c>
      <c r="I95" t="s">
        <v>28625</v>
      </c>
      <c r="J95" t="s">
        <v>685</v>
      </c>
      <c r="K95" t="s">
        <v>644</v>
      </c>
      <c r="L95" t="s">
        <v>645</v>
      </c>
      <c r="M95" t="s">
        <v>28618</v>
      </c>
      <c r="N95" t="s">
        <v>644</v>
      </c>
      <c r="O95" t="s">
        <v>668</v>
      </c>
      <c r="P95" t="s">
        <v>5</v>
      </c>
      <c r="Q95" t="s">
        <v>669</v>
      </c>
      <c r="R95" t="s">
        <v>645</v>
      </c>
      <c r="S95" t="s">
        <v>28626</v>
      </c>
      <c r="T95" t="s">
        <v>28622</v>
      </c>
    </row>
    <row r="96" spans="1:20" x14ac:dyDescent="0.25">
      <c r="A96" t="s">
        <v>240</v>
      </c>
      <c r="B96" t="s">
        <v>246</v>
      </c>
      <c r="C96">
        <v>139</v>
      </c>
      <c r="D96">
        <v>1</v>
      </c>
      <c r="E96" t="s">
        <v>28627</v>
      </c>
      <c r="F96">
        <v>399</v>
      </c>
      <c r="G96">
        <v>0</v>
      </c>
      <c r="H96" t="s">
        <v>673</v>
      </c>
      <c r="I96" t="s">
        <v>28628</v>
      </c>
      <c r="J96" t="s">
        <v>28629</v>
      </c>
      <c r="K96" t="s">
        <v>28630</v>
      </c>
      <c r="L96" t="s">
        <v>28631</v>
      </c>
      <c r="M96" t="s">
        <v>28632</v>
      </c>
      <c r="N96" t="s">
        <v>1889</v>
      </c>
      <c r="O96" t="s">
        <v>2013</v>
      </c>
      <c r="P96" t="s">
        <v>1891</v>
      </c>
      <c r="Q96" t="s">
        <v>1892</v>
      </c>
      <c r="R96" t="s">
        <v>645</v>
      </c>
      <c r="S96" t="s">
        <v>28633</v>
      </c>
      <c r="T96" t="s">
        <v>28632</v>
      </c>
    </row>
    <row r="97" spans="1:20" x14ac:dyDescent="0.25">
      <c r="A97" t="s">
        <v>241</v>
      </c>
      <c r="B97" t="s">
        <v>247</v>
      </c>
      <c r="C97">
        <v>139</v>
      </c>
      <c r="D97">
        <v>1</v>
      </c>
      <c r="E97" t="s">
        <v>28627</v>
      </c>
      <c r="F97">
        <v>399</v>
      </c>
      <c r="G97">
        <v>0</v>
      </c>
      <c r="H97" t="s">
        <v>673</v>
      </c>
      <c r="I97" t="s">
        <v>28628</v>
      </c>
      <c r="J97" t="s">
        <v>28629</v>
      </c>
      <c r="K97" t="s">
        <v>28630</v>
      </c>
      <c r="L97" t="s">
        <v>28631</v>
      </c>
      <c r="M97" t="s">
        <v>28632</v>
      </c>
      <c r="N97" t="s">
        <v>1889</v>
      </c>
      <c r="O97" t="s">
        <v>2013</v>
      </c>
      <c r="P97" t="s">
        <v>1891</v>
      </c>
      <c r="Q97" t="s">
        <v>1892</v>
      </c>
      <c r="R97" t="s">
        <v>645</v>
      </c>
      <c r="S97" t="s">
        <v>28633</v>
      </c>
      <c r="T97" t="s">
        <v>28632</v>
      </c>
    </row>
    <row r="98" spans="1:20" x14ac:dyDescent="0.25">
      <c r="A98" t="s">
        <v>239</v>
      </c>
      <c r="B98" t="s">
        <v>245</v>
      </c>
      <c r="C98">
        <v>139</v>
      </c>
      <c r="D98">
        <v>2</v>
      </c>
      <c r="E98" t="s">
        <v>28627</v>
      </c>
      <c r="F98">
        <v>399</v>
      </c>
      <c r="G98">
        <v>0</v>
      </c>
      <c r="H98" t="s">
        <v>673</v>
      </c>
      <c r="I98" t="s">
        <v>28628</v>
      </c>
      <c r="J98" t="s">
        <v>28629</v>
      </c>
      <c r="K98" t="s">
        <v>28630</v>
      </c>
      <c r="L98" t="s">
        <v>28631</v>
      </c>
      <c r="M98" t="s">
        <v>28632</v>
      </c>
      <c r="N98" t="s">
        <v>1889</v>
      </c>
      <c r="O98" t="s">
        <v>2013</v>
      </c>
      <c r="P98" t="s">
        <v>1891</v>
      </c>
      <c r="Q98" t="s">
        <v>1892</v>
      </c>
      <c r="R98" t="s">
        <v>645</v>
      </c>
      <c r="S98" t="s">
        <v>28633</v>
      </c>
      <c r="T98" t="s">
        <v>28632</v>
      </c>
    </row>
    <row r="99" spans="1:20" x14ac:dyDescent="0.25">
      <c r="A99" t="s">
        <v>241</v>
      </c>
      <c r="B99" t="s">
        <v>247</v>
      </c>
      <c r="C99">
        <v>139</v>
      </c>
      <c r="D99">
        <v>1</v>
      </c>
      <c r="E99" t="s">
        <v>28634</v>
      </c>
      <c r="F99">
        <v>108.99</v>
      </c>
      <c r="G99">
        <v>0</v>
      </c>
      <c r="H99" t="s">
        <v>641</v>
      </c>
      <c r="I99" t="s">
        <v>28635</v>
      </c>
      <c r="J99" t="s">
        <v>3199</v>
      </c>
      <c r="K99" t="s">
        <v>644</v>
      </c>
      <c r="L99" t="s">
        <v>645</v>
      </c>
      <c r="M99" t="s">
        <v>28636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28637</v>
      </c>
      <c r="T99" t="s">
        <v>28636</v>
      </c>
    </row>
    <row r="100" spans="1:20" x14ac:dyDescent="0.25">
      <c r="A100" t="s">
        <v>147</v>
      </c>
      <c r="B100" t="s">
        <v>148</v>
      </c>
      <c r="C100">
        <v>65</v>
      </c>
      <c r="D100">
        <v>1</v>
      </c>
      <c r="E100" t="s">
        <v>28638</v>
      </c>
      <c r="F100">
        <v>35</v>
      </c>
      <c r="G100">
        <v>0</v>
      </c>
      <c r="H100" t="s">
        <v>641</v>
      </c>
      <c r="I100" t="s">
        <v>17985</v>
      </c>
      <c r="J100" t="s">
        <v>685</v>
      </c>
      <c r="K100" t="s">
        <v>644</v>
      </c>
      <c r="L100" t="s">
        <v>645</v>
      </c>
      <c r="M100" t="s">
        <v>28639</v>
      </c>
      <c r="N100" t="s">
        <v>644</v>
      </c>
      <c r="O100" t="s">
        <v>668</v>
      </c>
      <c r="P100" t="s">
        <v>5</v>
      </c>
      <c r="Q100" t="s">
        <v>669</v>
      </c>
      <c r="R100" t="s">
        <v>645</v>
      </c>
      <c r="S100" t="s">
        <v>28640</v>
      </c>
      <c r="T100" t="s">
        <v>28639</v>
      </c>
    </row>
    <row r="101" spans="1:20" x14ac:dyDescent="0.25">
      <c r="A101" t="s">
        <v>147</v>
      </c>
      <c r="B101" t="s">
        <v>148</v>
      </c>
      <c r="C101">
        <v>65</v>
      </c>
      <c r="D101">
        <v>1</v>
      </c>
      <c r="E101" t="s">
        <v>28641</v>
      </c>
      <c r="F101">
        <v>35</v>
      </c>
      <c r="G101">
        <v>0</v>
      </c>
      <c r="H101" t="s">
        <v>641</v>
      </c>
      <c r="I101" t="s">
        <v>28642</v>
      </c>
      <c r="J101" t="s">
        <v>1840</v>
      </c>
      <c r="K101" t="s">
        <v>644</v>
      </c>
      <c r="L101" t="s">
        <v>645</v>
      </c>
      <c r="M101" t="s">
        <v>28639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28643</v>
      </c>
      <c r="T101" t="s">
        <v>28639</v>
      </c>
    </row>
    <row r="102" spans="1:20" x14ac:dyDescent="0.25">
      <c r="A102" t="s">
        <v>241</v>
      </c>
      <c r="B102" t="s">
        <v>247</v>
      </c>
      <c r="C102">
        <v>139</v>
      </c>
      <c r="D102">
        <v>2</v>
      </c>
      <c r="E102" t="s">
        <v>28644</v>
      </c>
      <c r="F102">
        <v>399</v>
      </c>
      <c r="G102">
        <v>0</v>
      </c>
      <c r="H102" t="s">
        <v>673</v>
      </c>
      <c r="I102" t="s">
        <v>28645</v>
      </c>
      <c r="J102" t="s">
        <v>28646</v>
      </c>
      <c r="K102" t="s">
        <v>8589</v>
      </c>
      <c r="L102" t="s">
        <v>28647</v>
      </c>
      <c r="M102" t="s">
        <v>28648</v>
      </c>
      <c r="N102" t="s">
        <v>1889</v>
      </c>
      <c r="O102" t="s">
        <v>1890</v>
      </c>
      <c r="P102" t="s">
        <v>1891</v>
      </c>
      <c r="Q102" t="s">
        <v>1892</v>
      </c>
      <c r="R102" t="s">
        <v>645</v>
      </c>
      <c r="S102" t="s">
        <v>28649</v>
      </c>
      <c r="T102" t="s">
        <v>28650</v>
      </c>
    </row>
    <row r="103" spans="1:20" x14ac:dyDescent="0.25">
      <c r="A103" t="s">
        <v>239</v>
      </c>
      <c r="B103" t="s">
        <v>245</v>
      </c>
      <c r="C103">
        <v>139</v>
      </c>
      <c r="D103">
        <v>2</v>
      </c>
      <c r="E103" t="s">
        <v>28644</v>
      </c>
      <c r="F103">
        <v>399</v>
      </c>
      <c r="G103">
        <v>0</v>
      </c>
      <c r="H103" t="s">
        <v>673</v>
      </c>
      <c r="I103" t="s">
        <v>28645</v>
      </c>
      <c r="J103" t="s">
        <v>28646</v>
      </c>
      <c r="K103" t="s">
        <v>8589</v>
      </c>
      <c r="L103" t="s">
        <v>28647</v>
      </c>
      <c r="M103" t="s">
        <v>28648</v>
      </c>
      <c r="N103" t="s">
        <v>1889</v>
      </c>
      <c r="O103" t="s">
        <v>1890</v>
      </c>
      <c r="P103" t="s">
        <v>1891</v>
      </c>
      <c r="Q103" t="s">
        <v>1892</v>
      </c>
      <c r="R103" t="s">
        <v>645</v>
      </c>
      <c r="S103" t="s">
        <v>28649</v>
      </c>
      <c r="T103" t="s">
        <v>28650</v>
      </c>
    </row>
    <row r="104" spans="1:20" x14ac:dyDescent="0.25">
      <c r="A104" t="s">
        <v>601</v>
      </c>
      <c r="B104" t="s">
        <v>602</v>
      </c>
      <c r="C104">
        <v>139</v>
      </c>
      <c r="D104">
        <v>2</v>
      </c>
      <c r="E104" t="s">
        <v>28651</v>
      </c>
      <c r="F104">
        <v>217.98</v>
      </c>
      <c r="G104">
        <v>0</v>
      </c>
      <c r="H104" t="s">
        <v>641</v>
      </c>
      <c r="I104" t="s">
        <v>28652</v>
      </c>
      <c r="J104" t="s">
        <v>981</v>
      </c>
      <c r="K104" t="s">
        <v>644</v>
      </c>
      <c r="L104" t="s">
        <v>645</v>
      </c>
      <c r="M104" t="s">
        <v>28653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28654</v>
      </c>
      <c r="T104" t="s">
        <v>28653</v>
      </c>
    </row>
    <row r="105" spans="1:20" x14ac:dyDescent="0.25">
      <c r="A105" t="s">
        <v>241</v>
      </c>
      <c r="B105" t="s">
        <v>247</v>
      </c>
      <c r="C105">
        <v>139</v>
      </c>
      <c r="D105">
        <v>2</v>
      </c>
      <c r="E105" t="s">
        <v>28655</v>
      </c>
      <c r="F105">
        <v>215</v>
      </c>
      <c r="G105">
        <v>0</v>
      </c>
      <c r="H105" t="s">
        <v>673</v>
      </c>
      <c r="I105" t="s">
        <v>28656</v>
      </c>
      <c r="J105" t="s">
        <v>28657</v>
      </c>
      <c r="K105" t="s">
        <v>28658</v>
      </c>
      <c r="L105" t="s">
        <v>28659</v>
      </c>
      <c r="M105" t="s">
        <v>28660</v>
      </c>
      <c r="N105" t="s">
        <v>1889</v>
      </c>
      <c r="O105" t="s">
        <v>2013</v>
      </c>
      <c r="P105" t="s">
        <v>1891</v>
      </c>
      <c r="Q105" t="s">
        <v>1892</v>
      </c>
      <c r="R105" t="s">
        <v>645</v>
      </c>
      <c r="S105" t="s">
        <v>28661</v>
      </c>
      <c r="T105" t="s">
        <v>28662</v>
      </c>
    </row>
    <row r="106" spans="1:20" x14ac:dyDescent="0.25">
      <c r="A106" t="s">
        <v>147</v>
      </c>
      <c r="B106" t="s">
        <v>148</v>
      </c>
      <c r="C106">
        <v>65</v>
      </c>
      <c r="D106">
        <v>3</v>
      </c>
      <c r="E106" t="s">
        <v>28663</v>
      </c>
      <c r="F106">
        <v>105</v>
      </c>
      <c r="G106">
        <v>0</v>
      </c>
      <c r="H106" t="s">
        <v>641</v>
      </c>
      <c r="I106" t="s">
        <v>28664</v>
      </c>
      <c r="J106" t="s">
        <v>714</v>
      </c>
      <c r="K106" t="s">
        <v>644</v>
      </c>
      <c r="L106" t="s">
        <v>645</v>
      </c>
      <c r="M106" t="s">
        <v>28665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28666</v>
      </c>
      <c r="T106" t="s">
        <v>28665</v>
      </c>
    </row>
    <row r="107" spans="1:20" x14ac:dyDescent="0.25">
      <c r="A107" t="s">
        <v>147</v>
      </c>
      <c r="B107" t="s">
        <v>148</v>
      </c>
      <c r="C107">
        <v>65</v>
      </c>
      <c r="D107">
        <v>5</v>
      </c>
      <c r="E107" t="s">
        <v>28667</v>
      </c>
      <c r="F107">
        <v>175</v>
      </c>
      <c r="G107">
        <v>0</v>
      </c>
      <c r="H107" t="s">
        <v>641</v>
      </c>
      <c r="I107" t="s">
        <v>28668</v>
      </c>
      <c r="J107" t="s">
        <v>1126</v>
      </c>
      <c r="K107" t="s">
        <v>644</v>
      </c>
      <c r="L107" t="s">
        <v>645</v>
      </c>
      <c r="M107" t="s">
        <v>28665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28669</v>
      </c>
      <c r="T107" t="s">
        <v>28665</v>
      </c>
    </row>
    <row r="108" spans="1:20" x14ac:dyDescent="0.25">
      <c r="A108" t="s">
        <v>147</v>
      </c>
      <c r="B108" t="s">
        <v>148</v>
      </c>
      <c r="C108">
        <v>50</v>
      </c>
      <c r="D108">
        <v>6</v>
      </c>
      <c r="E108" t="s">
        <v>28670</v>
      </c>
      <c r="F108">
        <v>200</v>
      </c>
      <c r="G108">
        <v>0</v>
      </c>
      <c r="H108" t="s">
        <v>641</v>
      </c>
      <c r="I108" t="s">
        <v>28671</v>
      </c>
      <c r="J108" t="s">
        <v>1414</v>
      </c>
      <c r="K108" t="s">
        <v>644</v>
      </c>
      <c r="L108" t="s">
        <v>645</v>
      </c>
      <c r="M108" t="s">
        <v>28672</v>
      </c>
      <c r="N108" t="s">
        <v>644</v>
      </c>
      <c r="O108" t="s">
        <v>668</v>
      </c>
      <c r="P108" t="s">
        <v>5</v>
      </c>
      <c r="Q108" t="s">
        <v>669</v>
      </c>
      <c r="R108" t="s">
        <v>645</v>
      </c>
      <c r="S108" t="s">
        <v>28673</v>
      </c>
      <c r="T108" t="s">
        <v>28674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28675</v>
      </c>
      <c r="F109">
        <v>100</v>
      </c>
      <c r="G109">
        <v>0</v>
      </c>
      <c r="H109" t="s">
        <v>641</v>
      </c>
      <c r="I109" t="s">
        <v>1977</v>
      </c>
      <c r="J109" t="s">
        <v>694</v>
      </c>
      <c r="K109" t="s">
        <v>644</v>
      </c>
      <c r="L109" t="s">
        <v>645</v>
      </c>
      <c r="M109" t="s">
        <v>28676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28677</v>
      </c>
      <c r="T109" t="s">
        <v>28678</v>
      </c>
    </row>
    <row r="110" spans="1:20" x14ac:dyDescent="0.25">
      <c r="A110" t="s">
        <v>240</v>
      </c>
      <c r="B110" t="s">
        <v>246</v>
      </c>
      <c r="C110">
        <v>139</v>
      </c>
      <c r="D110">
        <v>1</v>
      </c>
      <c r="E110" t="s">
        <v>28679</v>
      </c>
      <c r="F110">
        <v>95</v>
      </c>
      <c r="G110">
        <v>0</v>
      </c>
      <c r="H110" t="s">
        <v>641</v>
      </c>
      <c r="I110" t="s">
        <v>976</v>
      </c>
      <c r="J110" t="s">
        <v>685</v>
      </c>
      <c r="K110" t="s">
        <v>644</v>
      </c>
      <c r="L110" t="s">
        <v>645</v>
      </c>
      <c r="M110" t="s">
        <v>28680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28681</v>
      </c>
      <c r="T110" t="s">
        <v>28672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28682</v>
      </c>
      <c r="F111">
        <v>200</v>
      </c>
      <c r="G111">
        <v>0</v>
      </c>
      <c r="H111" t="s">
        <v>641</v>
      </c>
      <c r="I111" t="s">
        <v>28683</v>
      </c>
      <c r="J111" t="s">
        <v>661</v>
      </c>
      <c r="K111" t="s">
        <v>644</v>
      </c>
      <c r="L111" t="s">
        <v>645</v>
      </c>
      <c r="M111" t="s">
        <v>28684</v>
      </c>
      <c r="N111" t="s">
        <v>644</v>
      </c>
      <c r="O111" t="s">
        <v>668</v>
      </c>
      <c r="P111" t="s">
        <v>5</v>
      </c>
      <c r="Q111" t="s">
        <v>669</v>
      </c>
      <c r="R111" t="s">
        <v>645</v>
      </c>
      <c r="S111" t="s">
        <v>28685</v>
      </c>
      <c r="T111" t="s">
        <v>28680</v>
      </c>
    </row>
    <row r="112" spans="1:20" x14ac:dyDescent="0.25">
      <c r="A112" t="s">
        <v>22</v>
      </c>
      <c r="B112" t="s">
        <v>27</v>
      </c>
      <c r="C112">
        <v>66.333333333333329</v>
      </c>
      <c r="D112">
        <v>3</v>
      </c>
      <c r="E112" t="s">
        <v>28686</v>
      </c>
      <c r="F112">
        <v>250</v>
      </c>
      <c r="G112">
        <v>0</v>
      </c>
      <c r="H112" t="s">
        <v>641</v>
      </c>
      <c r="I112" t="s">
        <v>28687</v>
      </c>
      <c r="J112" t="s">
        <v>847</v>
      </c>
      <c r="K112" t="s">
        <v>644</v>
      </c>
      <c r="L112" t="s">
        <v>645</v>
      </c>
      <c r="M112" t="s">
        <v>28688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28689</v>
      </c>
      <c r="T112" t="s">
        <v>28690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28691</v>
      </c>
      <c r="F113">
        <v>100</v>
      </c>
      <c r="G113">
        <v>0</v>
      </c>
      <c r="H113" t="s">
        <v>729</v>
      </c>
      <c r="I113" t="s">
        <v>28692</v>
      </c>
      <c r="J113" t="s">
        <v>796</v>
      </c>
      <c r="K113" t="s">
        <v>644</v>
      </c>
      <c r="L113" t="s">
        <v>645</v>
      </c>
      <c r="M113" t="s">
        <v>28688</v>
      </c>
      <c r="N113" t="s">
        <v>644</v>
      </c>
      <c r="O113" t="s">
        <v>668</v>
      </c>
      <c r="P113" t="s">
        <v>5</v>
      </c>
      <c r="Q113" t="s">
        <v>669</v>
      </c>
      <c r="R113" t="s">
        <v>645</v>
      </c>
      <c r="S113" t="s">
        <v>28693</v>
      </c>
      <c r="T113" t="s">
        <v>28688</v>
      </c>
    </row>
    <row r="114" spans="1:20" x14ac:dyDescent="0.25">
      <c r="A114" t="s">
        <v>147</v>
      </c>
      <c r="B114" t="s">
        <v>148</v>
      </c>
      <c r="C114">
        <v>65</v>
      </c>
      <c r="D114">
        <v>2</v>
      </c>
      <c r="E114" t="s">
        <v>28694</v>
      </c>
      <c r="F114">
        <v>70</v>
      </c>
      <c r="G114">
        <v>0</v>
      </c>
      <c r="H114" t="s">
        <v>641</v>
      </c>
      <c r="I114" t="s">
        <v>28695</v>
      </c>
      <c r="J114" t="s">
        <v>685</v>
      </c>
      <c r="K114" t="s">
        <v>644</v>
      </c>
      <c r="L114" t="s">
        <v>645</v>
      </c>
      <c r="M114" t="s">
        <v>28696</v>
      </c>
      <c r="N114" t="s">
        <v>644</v>
      </c>
      <c r="O114" t="s">
        <v>668</v>
      </c>
      <c r="P114" t="s">
        <v>5</v>
      </c>
      <c r="Q114" t="s">
        <v>669</v>
      </c>
      <c r="R114" t="s">
        <v>28697</v>
      </c>
      <c r="S114" t="s">
        <v>28698</v>
      </c>
      <c r="T114" t="s">
        <v>28696</v>
      </c>
    </row>
    <row r="115" spans="1:20" x14ac:dyDescent="0.25">
      <c r="A115" t="s">
        <v>601</v>
      </c>
      <c r="B115" t="s">
        <v>602</v>
      </c>
      <c r="C115">
        <v>139</v>
      </c>
      <c r="D115">
        <v>1</v>
      </c>
      <c r="E115" t="s">
        <v>28699</v>
      </c>
      <c r="F115">
        <v>108.99</v>
      </c>
      <c r="G115">
        <v>0</v>
      </c>
      <c r="H115" t="s">
        <v>641</v>
      </c>
      <c r="I115" t="s">
        <v>1320</v>
      </c>
      <c r="J115" t="s">
        <v>685</v>
      </c>
      <c r="K115" t="s">
        <v>644</v>
      </c>
      <c r="L115" t="s">
        <v>645</v>
      </c>
      <c r="M115" t="s">
        <v>28700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28701</v>
      </c>
      <c r="T115" t="s">
        <v>28696</v>
      </c>
    </row>
    <row r="116" spans="1:20" x14ac:dyDescent="0.25">
      <c r="A116" t="s">
        <v>147</v>
      </c>
      <c r="B116" t="s">
        <v>148</v>
      </c>
      <c r="C116">
        <v>65</v>
      </c>
      <c r="D116">
        <v>1</v>
      </c>
      <c r="E116" t="s">
        <v>28702</v>
      </c>
      <c r="F116">
        <v>35</v>
      </c>
      <c r="G116">
        <v>0</v>
      </c>
      <c r="H116" t="s">
        <v>641</v>
      </c>
      <c r="I116" t="s">
        <v>28703</v>
      </c>
      <c r="J116" t="s">
        <v>736</v>
      </c>
      <c r="K116" t="s">
        <v>644</v>
      </c>
      <c r="L116" t="s">
        <v>645</v>
      </c>
      <c r="M116" t="s">
        <v>28696</v>
      </c>
      <c r="N116" t="s">
        <v>644</v>
      </c>
      <c r="O116" t="s">
        <v>668</v>
      </c>
      <c r="P116" t="s">
        <v>5</v>
      </c>
      <c r="Q116" t="s">
        <v>669</v>
      </c>
      <c r="R116" t="s">
        <v>27999</v>
      </c>
      <c r="S116" t="s">
        <v>28704</v>
      </c>
      <c r="T116" t="s">
        <v>28700</v>
      </c>
    </row>
    <row r="117" spans="1:20" x14ac:dyDescent="0.25">
      <c r="A117" t="s">
        <v>147</v>
      </c>
      <c r="B117" t="s">
        <v>148</v>
      </c>
      <c r="C117">
        <v>65</v>
      </c>
      <c r="D117">
        <v>2</v>
      </c>
      <c r="E117" t="s">
        <v>28705</v>
      </c>
      <c r="F117">
        <v>70</v>
      </c>
      <c r="G117">
        <v>0</v>
      </c>
      <c r="H117" t="s">
        <v>641</v>
      </c>
      <c r="I117" t="s">
        <v>6161</v>
      </c>
      <c r="J117" t="s">
        <v>685</v>
      </c>
      <c r="K117" t="s">
        <v>644</v>
      </c>
      <c r="L117" t="s">
        <v>645</v>
      </c>
      <c r="M117" t="s">
        <v>28700</v>
      </c>
      <c r="N117" t="s">
        <v>644</v>
      </c>
      <c r="O117" t="s">
        <v>647</v>
      </c>
      <c r="P117" t="s">
        <v>5</v>
      </c>
      <c r="Q117" t="s">
        <v>648</v>
      </c>
      <c r="R117" t="s">
        <v>28706</v>
      </c>
      <c r="S117" t="s">
        <v>28707</v>
      </c>
      <c r="T117" t="s">
        <v>28700</v>
      </c>
    </row>
    <row r="118" spans="1:20" x14ac:dyDescent="0.25">
      <c r="A118" t="s">
        <v>147</v>
      </c>
      <c r="B118" t="s">
        <v>148</v>
      </c>
      <c r="C118">
        <v>65</v>
      </c>
      <c r="D118">
        <v>1</v>
      </c>
      <c r="E118" t="s">
        <v>28708</v>
      </c>
      <c r="F118">
        <v>35</v>
      </c>
      <c r="G118">
        <v>0</v>
      </c>
      <c r="H118" t="s">
        <v>641</v>
      </c>
      <c r="I118" t="s">
        <v>28709</v>
      </c>
      <c r="J118" t="s">
        <v>694</v>
      </c>
      <c r="K118" t="s">
        <v>644</v>
      </c>
      <c r="L118" t="s">
        <v>645</v>
      </c>
      <c r="M118" t="s">
        <v>28696</v>
      </c>
      <c r="N118" t="s">
        <v>644</v>
      </c>
      <c r="O118" t="s">
        <v>668</v>
      </c>
      <c r="P118" t="s">
        <v>5</v>
      </c>
      <c r="Q118" t="s">
        <v>669</v>
      </c>
      <c r="R118" t="s">
        <v>645</v>
      </c>
      <c r="S118" t="s">
        <v>28710</v>
      </c>
      <c r="T118" t="s">
        <v>28700</v>
      </c>
    </row>
    <row r="119" spans="1:20" x14ac:dyDescent="0.25">
      <c r="A119" t="s">
        <v>147</v>
      </c>
      <c r="B119" t="s">
        <v>148</v>
      </c>
      <c r="C119">
        <v>65</v>
      </c>
      <c r="D119">
        <v>1</v>
      </c>
      <c r="E119" t="s">
        <v>28711</v>
      </c>
      <c r="F119">
        <v>35</v>
      </c>
      <c r="G119">
        <v>0</v>
      </c>
      <c r="H119" t="s">
        <v>641</v>
      </c>
      <c r="I119" t="s">
        <v>1977</v>
      </c>
      <c r="J119" t="s">
        <v>694</v>
      </c>
      <c r="K119" t="s">
        <v>644</v>
      </c>
      <c r="L119" t="s">
        <v>645</v>
      </c>
      <c r="M119" t="s">
        <v>28712</v>
      </c>
      <c r="N119" t="s">
        <v>644</v>
      </c>
      <c r="O119" t="s">
        <v>647</v>
      </c>
      <c r="P119" t="s">
        <v>5</v>
      </c>
      <c r="Q119" t="s">
        <v>648</v>
      </c>
      <c r="R119" t="s">
        <v>28713</v>
      </c>
      <c r="S119" t="s">
        <v>28714</v>
      </c>
      <c r="T119" t="s">
        <v>28712</v>
      </c>
    </row>
    <row r="120" spans="1:20" x14ac:dyDescent="0.25">
      <c r="A120" t="s">
        <v>147</v>
      </c>
      <c r="B120" t="s">
        <v>148</v>
      </c>
      <c r="C120">
        <v>65</v>
      </c>
      <c r="D120">
        <v>1</v>
      </c>
      <c r="E120" t="s">
        <v>28715</v>
      </c>
      <c r="F120">
        <v>35</v>
      </c>
      <c r="G120">
        <v>0</v>
      </c>
      <c r="H120" t="s">
        <v>641</v>
      </c>
      <c r="I120" t="s">
        <v>28703</v>
      </c>
      <c r="J120" t="s">
        <v>736</v>
      </c>
      <c r="K120" t="s">
        <v>644</v>
      </c>
      <c r="L120" t="s">
        <v>645</v>
      </c>
      <c r="M120" t="s">
        <v>28712</v>
      </c>
      <c r="N120" t="s">
        <v>644</v>
      </c>
      <c r="O120" t="s">
        <v>668</v>
      </c>
      <c r="P120" t="s">
        <v>5</v>
      </c>
      <c r="Q120" t="s">
        <v>669</v>
      </c>
      <c r="R120" t="s">
        <v>24163</v>
      </c>
      <c r="S120" t="s">
        <v>28716</v>
      </c>
      <c r="T120" t="s">
        <v>28712</v>
      </c>
    </row>
    <row r="121" spans="1:20" x14ac:dyDescent="0.25">
      <c r="A121" t="s">
        <v>147</v>
      </c>
      <c r="B121" t="s">
        <v>148</v>
      </c>
      <c r="C121">
        <v>65</v>
      </c>
      <c r="D121">
        <v>1</v>
      </c>
      <c r="E121" t="s">
        <v>28717</v>
      </c>
      <c r="F121">
        <v>70</v>
      </c>
      <c r="G121">
        <v>35</v>
      </c>
      <c r="H121" t="s">
        <v>641</v>
      </c>
      <c r="I121" t="s">
        <v>28718</v>
      </c>
      <c r="J121" t="s">
        <v>694</v>
      </c>
      <c r="K121" t="s">
        <v>644</v>
      </c>
      <c r="L121" t="s">
        <v>645</v>
      </c>
      <c r="M121" t="s">
        <v>28712</v>
      </c>
      <c r="N121" t="s">
        <v>644</v>
      </c>
      <c r="O121" t="s">
        <v>668</v>
      </c>
      <c r="P121" t="s">
        <v>5</v>
      </c>
      <c r="Q121" t="s">
        <v>669</v>
      </c>
      <c r="R121" t="s">
        <v>645</v>
      </c>
      <c r="S121" t="s">
        <v>28719</v>
      </c>
      <c r="T121" t="s">
        <v>28712</v>
      </c>
    </row>
    <row r="122" spans="1:20" x14ac:dyDescent="0.25">
      <c r="A122" t="s">
        <v>147</v>
      </c>
      <c r="B122" t="s">
        <v>148</v>
      </c>
      <c r="C122">
        <v>65</v>
      </c>
      <c r="D122">
        <v>2</v>
      </c>
      <c r="E122" t="s">
        <v>28720</v>
      </c>
      <c r="F122">
        <v>70</v>
      </c>
      <c r="G122">
        <v>0</v>
      </c>
      <c r="H122" t="s">
        <v>641</v>
      </c>
      <c r="I122" t="s">
        <v>28721</v>
      </c>
      <c r="J122" t="s">
        <v>745</v>
      </c>
      <c r="K122" t="s">
        <v>644</v>
      </c>
      <c r="L122" t="s">
        <v>645</v>
      </c>
      <c r="M122" t="s">
        <v>28712</v>
      </c>
      <c r="N122" t="s">
        <v>644</v>
      </c>
      <c r="O122" t="s">
        <v>647</v>
      </c>
      <c r="P122" t="s">
        <v>5</v>
      </c>
      <c r="Q122" t="s">
        <v>648</v>
      </c>
      <c r="R122" t="s">
        <v>28722</v>
      </c>
      <c r="S122" t="s">
        <v>28723</v>
      </c>
      <c r="T122" t="s">
        <v>28712</v>
      </c>
    </row>
    <row r="123" spans="1:20" x14ac:dyDescent="0.25">
      <c r="A123" t="s">
        <v>147</v>
      </c>
      <c r="B123" t="s">
        <v>148</v>
      </c>
      <c r="C123">
        <v>65</v>
      </c>
      <c r="D123">
        <v>1</v>
      </c>
      <c r="E123" t="s">
        <v>28724</v>
      </c>
      <c r="F123">
        <v>35</v>
      </c>
      <c r="G123">
        <v>0</v>
      </c>
      <c r="H123" t="s">
        <v>641</v>
      </c>
      <c r="I123" t="s">
        <v>27939</v>
      </c>
      <c r="J123" t="s">
        <v>942</v>
      </c>
      <c r="K123" t="s">
        <v>644</v>
      </c>
      <c r="L123" t="s">
        <v>645</v>
      </c>
      <c r="M123" t="s">
        <v>28712</v>
      </c>
      <c r="N123" t="s">
        <v>644</v>
      </c>
      <c r="O123" t="s">
        <v>647</v>
      </c>
      <c r="P123" t="s">
        <v>5</v>
      </c>
      <c r="Q123" t="s">
        <v>648</v>
      </c>
      <c r="R123" t="s">
        <v>28725</v>
      </c>
      <c r="S123" t="s">
        <v>28726</v>
      </c>
      <c r="T123" t="s">
        <v>28712</v>
      </c>
    </row>
    <row r="124" spans="1:20" x14ac:dyDescent="0.25">
      <c r="A124" t="s">
        <v>147</v>
      </c>
      <c r="B124" t="s">
        <v>148</v>
      </c>
      <c r="C124">
        <v>65</v>
      </c>
      <c r="D124">
        <v>1</v>
      </c>
      <c r="E124" t="s">
        <v>28727</v>
      </c>
      <c r="F124">
        <v>35</v>
      </c>
      <c r="G124">
        <v>0</v>
      </c>
      <c r="H124" t="s">
        <v>641</v>
      </c>
      <c r="I124" t="s">
        <v>28549</v>
      </c>
      <c r="J124" t="s">
        <v>1126</v>
      </c>
      <c r="K124" t="s">
        <v>644</v>
      </c>
      <c r="L124" t="s">
        <v>645</v>
      </c>
      <c r="M124" t="s">
        <v>28728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28729</v>
      </c>
      <c r="T124" t="s">
        <v>28728</v>
      </c>
    </row>
    <row r="125" spans="1:20" x14ac:dyDescent="0.25">
      <c r="A125" t="s">
        <v>147</v>
      </c>
      <c r="B125" t="s">
        <v>148</v>
      </c>
      <c r="C125">
        <v>65</v>
      </c>
      <c r="D125">
        <v>1</v>
      </c>
      <c r="E125" t="s">
        <v>28730</v>
      </c>
      <c r="F125">
        <v>35</v>
      </c>
      <c r="G125">
        <v>0</v>
      </c>
      <c r="H125" t="s">
        <v>641</v>
      </c>
      <c r="I125" t="s">
        <v>28731</v>
      </c>
      <c r="J125" t="s">
        <v>685</v>
      </c>
      <c r="K125" t="s">
        <v>644</v>
      </c>
      <c r="L125" t="s">
        <v>645</v>
      </c>
      <c r="M125" t="s">
        <v>28728</v>
      </c>
      <c r="N125" t="s">
        <v>644</v>
      </c>
      <c r="O125" t="s">
        <v>668</v>
      </c>
      <c r="P125" t="s">
        <v>5</v>
      </c>
      <c r="Q125" t="s">
        <v>669</v>
      </c>
      <c r="R125" t="s">
        <v>645</v>
      </c>
      <c r="S125" t="s">
        <v>28732</v>
      </c>
      <c r="T125" t="s">
        <v>28728</v>
      </c>
    </row>
    <row r="126" spans="1:20" x14ac:dyDescent="0.25">
      <c r="A126" t="s">
        <v>147</v>
      </c>
      <c r="B126" t="s">
        <v>148</v>
      </c>
      <c r="C126">
        <v>65</v>
      </c>
      <c r="D126">
        <v>1</v>
      </c>
      <c r="E126" t="s">
        <v>28733</v>
      </c>
      <c r="F126">
        <v>35</v>
      </c>
      <c r="G126">
        <v>0</v>
      </c>
      <c r="H126" t="s">
        <v>641</v>
      </c>
      <c r="I126" t="s">
        <v>28734</v>
      </c>
      <c r="J126" t="s">
        <v>745</v>
      </c>
      <c r="K126" t="s">
        <v>644</v>
      </c>
      <c r="L126" t="s">
        <v>645</v>
      </c>
      <c r="M126" t="s">
        <v>28735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28736</v>
      </c>
      <c r="T126" t="s">
        <v>28737</v>
      </c>
    </row>
    <row r="127" spans="1:20" x14ac:dyDescent="0.25">
      <c r="A127" t="s">
        <v>147</v>
      </c>
      <c r="B127" t="s">
        <v>148</v>
      </c>
      <c r="C127">
        <v>65</v>
      </c>
      <c r="D127">
        <v>2</v>
      </c>
      <c r="E127" t="s">
        <v>28738</v>
      </c>
      <c r="F127">
        <v>120</v>
      </c>
      <c r="G127">
        <v>0</v>
      </c>
      <c r="H127" t="s">
        <v>641</v>
      </c>
      <c r="I127" t="s">
        <v>28739</v>
      </c>
      <c r="J127" t="s">
        <v>724</v>
      </c>
      <c r="K127" t="s">
        <v>644</v>
      </c>
      <c r="L127" t="s">
        <v>645</v>
      </c>
      <c r="M127" t="s">
        <v>28735</v>
      </c>
      <c r="N127" t="s">
        <v>644</v>
      </c>
      <c r="O127" t="s">
        <v>726</v>
      </c>
      <c r="P127" t="s">
        <v>5</v>
      </c>
      <c r="Q127" t="s">
        <v>648</v>
      </c>
      <c r="R127" t="s">
        <v>645</v>
      </c>
      <c r="S127" t="s">
        <v>28740</v>
      </c>
      <c r="T127" t="s">
        <v>28735</v>
      </c>
    </row>
    <row r="128" spans="1:20" x14ac:dyDescent="0.25">
      <c r="A128" t="s">
        <v>147</v>
      </c>
      <c r="B128" t="s">
        <v>148</v>
      </c>
      <c r="C128">
        <v>65</v>
      </c>
      <c r="D128">
        <v>1</v>
      </c>
      <c r="E128" t="s">
        <v>28741</v>
      </c>
      <c r="F128">
        <v>35</v>
      </c>
      <c r="G128">
        <v>0</v>
      </c>
      <c r="H128" t="s">
        <v>641</v>
      </c>
      <c r="I128" t="s">
        <v>28742</v>
      </c>
      <c r="J128" t="s">
        <v>685</v>
      </c>
      <c r="K128" t="s">
        <v>644</v>
      </c>
      <c r="L128" t="s">
        <v>645</v>
      </c>
      <c r="M128" t="s">
        <v>28743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28744</v>
      </c>
      <c r="T128" t="s">
        <v>28743</v>
      </c>
    </row>
    <row r="129" spans="1:20" x14ac:dyDescent="0.25">
      <c r="A129" t="s">
        <v>116</v>
      </c>
      <c r="B129" t="s">
        <v>117</v>
      </c>
      <c r="C129">
        <v>12</v>
      </c>
      <c r="D129">
        <v>10</v>
      </c>
      <c r="E129" t="s">
        <v>28745</v>
      </c>
      <c r="F129">
        <v>149.99</v>
      </c>
      <c r="G129">
        <v>0</v>
      </c>
      <c r="H129" t="s">
        <v>641</v>
      </c>
      <c r="I129" t="s">
        <v>28746</v>
      </c>
      <c r="J129" t="s">
        <v>666</v>
      </c>
      <c r="K129" t="s">
        <v>644</v>
      </c>
      <c r="L129" t="s">
        <v>645</v>
      </c>
      <c r="M129" t="s">
        <v>28747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28748</v>
      </c>
      <c r="T129" t="s">
        <v>28747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9</v>
      </c>
      <c r="E130" t="s">
        <v>28749</v>
      </c>
      <c r="F130">
        <v>300</v>
      </c>
      <c r="G130">
        <v>0</v>
      </c>
      <c r="H130" t="s">
        <v>641</v>
      </c>
      <c r="I130" t="s">
        <v>18262</v>
      </c>
      <c r="J130" t="s">
        <v>1018</v>
      </c>
      <c r="K130" t="s">
        <v>644</v>
      </c>
      <c r="L130" t="s">
        <v>645</v>
      </c>
      <c r="M130" t="s">
        <v>28750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28751</v>
      </c>
      <c r="T130" t="s">
        <v>28750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28752</v>
      </c>
      <c r="F131">
        <v>100</v>
      </c>
      <c r="G131">
        <v>0</v>
      </c>
      <c r="H131" t="s">
        <v>641</v>
      </c>
      <c r="I131" t="s">
        <v>28753</v>
      </c>
      <c r="J131" t="s">
        <v>2049</v>
      </c>
      <c r="K131" t="s">
        <v>644</v>
      </c>
      <c r="L131" t="s">
        <v>645</v>
      </c>
      <c r="M131" t="s">
        <v>28754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28755</v>
      </c>
      <c r="T131" t="s">
        <v>28754</v>
      </c>
    </row>
    <row r="132" spans="1:20" x14ac:dyDescent="0.25">
      <c r="A132" t="s">
        <v>147</v>
      </c>
      <c r="B132" t="s">
        <v>148</v>
      </c>
      <c r="C132">
        <v>50</v>
      </c>
      <c r="D132">
        <v>12</v>
      </c>
      <c r="E132" t="s">
        <v>28756</v>
      </c>
      <c r="F132">
        <v>400</v>
      </c>
      <c r="G132">
        <v>0</v>
      </c>
      <c r="H132" t="s">
        <v>641</v>
      </c>
      <c r="I132" t="s">
        <v>28757</v>
      </c>
      <c r="J132" t="s">
        <v>24173</v>
      </c>
      <c r="K132" t="s">
        <v>644</v>
      </c>
      <c r="L132" t="s">
        <v>645</v>
      </c>
      <c r="M132" t="s">
        <v>28758</v>
      </c>
      <c r="N132" t="s">
        <v>644</v>
      </c>
      <c r="O132" t="s">
        <v>668</v>
      </c>
      <c r="P132" t="s">
        <v>5</v>
      </c>
      <c r="Q132" t="s">
        <v>669</v>
      </c>
      <c r="R132" t="s">
        <v>645</v>
      </c>
      <c r="S132" t="s">
        <v>28759</v>
      </c>
      <c r="T132" t="s">
        <v>28758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28760</v>
      </c>
      <c r="F133">
        <v>138</v>
      </c>
      <c r="G133">
        <v>38</v>
      </c>
      <c r="H133" t="s">
        <v>641</v>
      </c>
      <c r="I133" t="s">
        <v>28761</v>
      </c>
      <c r="J133" t="s">
        <v>3093</v>
      </c>
      <c r="K133" t="s">
        <v>644</v>
      </c>
      <c r="L133" t="s">
        <v>645</v>
      </c>
      <c r="M133" t="s">
        <v>28762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28763</v>
      </c>
      <c r="T133" t="s">
        <v>28762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28764</v>
      </c>
      <c r="F134">
        <v>200</v>
      </c>
      <c r="G134">
        <v>0</v>
      </c>
      <c r="H134" t="s">
        <v>641</v>
      </c>
      <c r="I134" t="s">
        <v>28765</v>
      </c>
      <c r="J134" t="s">
        <v>1508</v>
      </c>
      <c r="K134" t="s">
        <v>644</v>
      </c>
      <c r="L134" t="s">
        <v>645</v>
      </c>
      <c r="M134" t="s">
        <v>28766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28767</v>
      </c>
      <c r="T134" t="s">
        <v>28768</v>
      </c>
    </row>
    <row r="135" spans="1:20" x14ac:dyDescent="0.25">
      <c r="A135" t="s">
        <v>147</v>
      </c>
      <c r="B135" t="s">
        <v>148</v>
      </c>
      <c r="C135">
        <v>65</v>
      </c>
      <c r="D135">
        <v>1</v>
      </c>
      <c r="E135" t="s">
        <v>28769</v>
      </c>
      <c r="F135">
        <v>98</v>
      </c>
      <c r="G135">
        <v>38</v>
      </c>
      <c r="H135" t="s">
        <v>641</v>
      </c>
      <c r="I135" t="s">
        <v>28770</v>
      </c>
      <c r="J135" t="s">
        <v>1067</v>
      </c>
      <c r="K135" t="s">
        <v>644</v>
      </c>
      <c r="L135" t="s">
        <v>645</v>
      </c>
      <c r="M135" t="s">
        <v>28766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28771</v>
      </c>
      <c r="T135" t="s">
        <v>28766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6</v>
      </c>
      <c r="E136" t="s">
        <v>28772</v>
      </c>
      <c r="F136">
        <v>200</v>
      </c>
      <c r="G136">
        <v>0</v>
      </c>
      <c r="H136" t="s">
        <v>641</v>
      </c>
      <c r="I136" t="s">
        <v>14245</v>
      </c>
      <c r="J136" t="s">
        <v>736</v>
      </c>
      <c r="K136" t="s">
        <v>644</v>
      </c>
      <c r="L136" t="s">
        <v>645</v>
      </c>
      <c r="M136" t="s">
        <v>28773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28774</v>
      </c>
      <c r="T136" t="s">
        <v>28773</v>
      </c>
    </row>
    <row r="137" spans="1:20" x14ac:dyDescent="0.25">
      <c r="A137" t="s">
        <v>112</v>
      </c>
      <c r="B137" t="s">
        <v>113</v>
      </c>
      <c r="C137">
        <v>50</v>
      </c>
      <c r="D137">
        <v>5</v>
      </c>
      <c r="E137" t="s">
        <v>28775</v>
      </c>
      <c r="F137">
        <v>398</v>
      </c>
      <c r="G137">
        <v>0</v>
      </c>
      <c r="H137" t="s">
        <v>673</v>
      </c>
      <c r="I137" t="s">
        <v>1592</v>
      </c>
      <c r="J137" t="s">
        <v>28776</v>
      </c>
      <c r="K137" t="s">
        <v>7113</v>
      </c>
      <c r="L137" t="s">
        <v>2510</v>
      </c>
      <c r="M137" t="s">
        <v>28777</v>
      </c>
      <c r="N137" t="s">
        <v>644</v>
      </c>
      <c r="O137" t="s">
        <v>679</v>
      </c>
      <c r="P137" t="s">
        <v>26</v>
      </c>
      <c r="Q137" t="s">
        <v>680</v>
      </c>
      <c r="R137" t="s">
        <v>645</v>
      </c>
      <c r="S137" t="s">
        <v>28778</v>
      </c>
      <c r="T137" t="s">
        <v>28779</v>
      </c>
    </row>
    <row r="138" spans="1:20" x14ac:dyDescent="0.25">
      <c r="A138" t="s">
        <v>22</v>
      </c>
      <c r="B138" t="s">
        <v>27</v>
      </c>
      <c r="C138">
        <v>80</v>
      </c>
      <c r="D138">
        <v>1</v>
      </c>
      <c r="E138" t="s">
        <v>28775</v>
      </c>
      <c r="F138">
        <v>398</v>
      </c>
      <c r="G138">
        <v>0</v>
      </c>
      <c r="H138" t="s">
        <v>673</v>
      </c>
      <c r="I138" t="s">
        <v>1592</v>
      </c>
      <c r="J138" t="s">
        <v>28776</v>
      </c>
      <c r="K138" t="s">
        <v>7113</v>
      </c>
      <c r="L138" t="s">
        <v>2510</v>
      </c>
      <c r="M138" t="s">
        <v>28777</v>
      </c>
      <c r="N138" t="s">
        <v>644</v>
      </c>
      <c r="O138" t="s">
        <v>679</v>
      </c>
      <c r="P138" t="s">
        <v>26</v>
      </c>
      <c r="Q138" t="s">
        <v>680</v>
      </c>
      <c r="R138" t="s">
        <v>645</v>
      </c>
      <c r="S138" t="s">
        <v>28778</v>
      </c>
      <c r="T138" t="s">
        <v>28779</v>
      </c>
    </row>
    <row r="139" spans="1:20" x14ac:dyDescent="0.25">
      <c r="A139" t="s">
        <v>101</v>
      </c>
      <c r="B139" t="s">
        <v>74</v>
      </c>
      <c r="C139">
        <v>78</v>
      </c>
      <c r="D139">
        <v>1</v>
      </c>
      <c r="E139" t="s">
        <v>28775</v>
      </c>
      <c r="F139">
        <v>398</v>
      </c>
      <c r="G139">
        <v>0</v>
      </c>
      <c r="H139" t="s">
        <v>673</v>
      </c>
      <c r="I139" t="s">
        <v>1592</v>
      </c>
      <c r="J139" t="s">
        <v>28776</v>
      </c>
      <c r="K139" t="s">
        <v>7113</v>
      </c>
      <c r="L139" t="s">
        <v>2510</v>
      </c>
      <c r="M139" t="s">
        <v>28777</v>
      </c>
      <c r="N139" t="s">
        <v>644</v>
      </c>
      <c r="O139" t="s">
        <v>679</v>
      </c>
      <c r="P139" t="s">
        <v>26</v>
      </c>
      <c r="Q139" t="s">
        <v>680</v>
      </c>
      <c r="R139" t="s">
        <v>645</v>
      </c>
      <c r="S139" t="s">
        <v>28778</v>
      </c>
      <c r="T139" t="s">
        <v>28779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28780</v>
      </c>
      <c r="F140">
        <v>135</v>
      </c>
      <c r="G140">
        <v>35</v>
      </c>
      <c r="H140" t="s">
        <v>641</v>
      </c>
      <c r="I140" t="s">
        <v>28781</v>
      </c>
      <c r="J140" t="s">
        <v>1998</v>
      </c>
      <c r="K140" t="s">
        <v>644</v>
      </c>
      <c r="L140" t="s">
        <v>645</v>
      </c>
      <c r="M140" t="s">
        <v>28782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28783</v>
      </c>
      <c r="T140" t="s">
        <v>28782</v>
      </c>
    </row>
    <row r="141" spans="1:20" x14ac:dyDescent="0.25">
      <c r="A141" t="s">
        <v>147</v>
      </c>
      <c r="B141" t="s">
        <v>148</v>
      </c>
      <c r="C141">
        <v>50</v>
      </c>
      <c r="D141">
        <v>24</v>
      </c>
      <c r="E141" t="s">
        <v>28784</v>
      </c>
      <c r="F141">
        <v>800</v>
      </c>
      <c r="G141">
        <v>0</v>
      </c>
      <c r="H141" t="s">
        <v>641</v>
      </c>
      <c r="I141" t="s">
        <v>5204</v>
      </c>
      <c r="J141" t="s">
        <v>888</v>
      </c>
      <c r="K141" t="s">
        <v>644</v>
      </c>
      <c r="L141" t="s">
        <v>645</v>
      </c>
      <c r="M141" t="s">
        <v>28785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28786</v>
      </c>
      <c r="T141" t="s">
        <v>28785</v>
      </c>
    </row>
    <row r="142" spans="1:20" x14ac:dyDescent="0.25">
      <c r="A142" t="s">
        <v>147</v>
      </c>
      <c r="B142" t="s">
        <v>148</v>
      </c>
      <c r="C142">
        <v>65</v>
      </c>
      <c r="D142">
        <v>2</v>
      </c>
      <c r="E142" t="s">
        <v>28787</v>
      </c>
      <c r="F142">
        <v>105</v>
      </c>
      <c r="G142">
        <v>0</v>
      </c>
      <c r="H142" t="s">
        <v>641</v>
      </c>
      <c r="I142" t="s">
        <v>28788</v>
      </c>
      <c r="J142" t="s">
        <v>736</v>
      </c>
      <c r="K142" t="s">
        <v>644</v>
      </c>
      <c r="L142" t="s">
        <v>645</v>
      </c>
      <c r="M142" t="s">
        <v>28789</v>
      </c>
      <c r="N142" t="s">
        <v>644</v>
      </c>
      <c r="O142" t="s">
        <v>732</v>
      </c>
      <c r="P142" t="s">
        <v>5</v>
      </c>
      <c r="Q142" t="s">
        <v>669</v>
      </c>
      <c r="R142" t="s">
        <v>645</v>
      </c>
      <c r="S142" t="s">
        <v>28790</v>
      </c>
      <c r="T142" t="s">
        <v>28789</v>
      </c>
    </row>
    <row r="143" spans="1:20" x14ac:dyDescent="0.25">
      <c r="A143" t="s">
        <v>147</v>
      </c>
      <c r="B143" t="s">
        <v>148</v>
      </c>
      <c r="C143">
        <v>65</v>
      </c>
      <c r="D143">
        <v>1</v>
      </c>
      <c r="E143" t="s">
        <v>28787</v>
      </c>
      <c r="F143">
        <v>105</v>
      </c>
      <c r="G143">
        <v>0</v>
      </c>
      <c r="H143" t="s">
        <v>641</v>
      </c>
      <c r="I143" t="s">
        <v>28788</v>
      </c>
      <c r="J143" t="s">
        <v>736</v>
      </c>
      <c r="K143" t="s">
        <v>644</v>
      </c>
      <c r="L143" t="s">
        <v>645</v>
      </c>
      <c r="M143" t="s">
        <v>28789</v>
      </c>
      <c r="N143" t="s">
        <v>644</v>
      </c>
      <c r="O143" t="s">
        <v>732</v>
      </c>
      <c r="P143" t="s">
        <v>5</v>
      </c>
      <c r="Q143" t="s">
        <v>669</v>
      </c>
      <c r="R143" t="s">
        <v>645</v>
      </c>
      <c r="S143" t="s">
        <v>28790</v>
      </c>
      <c r="T143" t="s">
        <v>28789</v>
      </c>
    </row>
    <row r="144" spans="1:20" x14ac:dyDescent="0.25">
      <c r="A144" t="s">
        <v>101</v>
      </c>
      <c r="B144" t="s">
        <v>74</v>
      </c>
      <c r="C144">
        <v>120</v>
      </c>
      <c r="D144">
        <v>1</v>
      </c>
      <c r="E144" t="s">
        <v>28791</v>
      </c>
      <c r="F144">
        <v>80</v>
      </c>
      <c r="G144">
        <v>0</v>
      </c>
      <c r="H144" t="s">
        <v>641</v>
      </c>
      <c r="I144" t="s">
        <v>18013</v>
      </c>
      <c r="J144" t="s">
        <v>736</v>
      </c>
      <c r="K144" t="s">
        <v>644</v>
      </c>
      <c r="L144" t="s">
        <v>645</v>
      </c>
      <c r="M144" t="s">
        <v>28792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28793</v>
      </c>
      <c r="T144" t="s">
        <v>28792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28794</v>
      </c>
      <c r="F145">
        <v>200</v>
      </c>
      <c r="G145">
        <v>0</v>
      </c>
      <c r="H145" t="s">
        <v>641</v>
      </c>
      <c r="I145" t="s">
        <v>28795</v>
      </c>
      <c r="J145" t="s">
        <v>666</v>
      </c>
      <c r="K145" t="s">
        <v>644</v>
      </c>
      <c r="L145" t="s">
        <v>645</v>
      </c>
      <c r="M145" t="s">
        <v>28796</v>
      </c>
      <c r="N145" t="s">
        <v>644</v>
      </c>
      <c r="O145" t="s">
        <v>668</v>
      </c>
      <c r="P145" t="s">
        <v>5</v>
      </c>
      <c r="Q145" t="s">
        <v>669</v>
      </c>
      <c r="R145" t="s">
        <v>645</v>
      </c>
      <c r="S145" t="s">
        <v>28797</v>
      </c>
      <c r="T145" t="s">
        <v>28796</v>
      </c>
    </row>
    <row r="146" spans="1:20" x14ac:dyDescent="0.25">
      <c r="A146" t="s">
        <v>12</v>
      </c>
      <c r="B146" t="s">
        <v>13</v>
      </c>
      <c r="C146">
        <v>50</v>
      </c>
      <c r="D146">
        <v>5</v>
      </c>
      <c r="E146" t="s">
        <v>28798</v>
      </c>
      <c r="F146">
        <v>399</v>
      </c>
      <c r="G146">
        <v>0</v>
      </c>
      <c r="H146" t="s">
        <v>673</v>
      </c>
      <c r="I146" t="s">
        <v>28799</v>
      </c>
      <c r="J146" t="s">
        <v>28800</v>
      </c>
      <c r="K146" t="s">
        <v>28801</v>
      </c>
      <c r="L146" t="s">
        <v>1821</v>
      </c>
      <c r="M146" t="s">
        <v>28802</v>
      </c>
      <c r="N146" t="s">
        <v>644</v>
      </c>
      <c r="O146" t="s">
        <v>679</v>
      </c>
      <c r="P146" t="s">
        <v>26</v>
      </c>
      <c r="Q146" t="s">
        <v>680</v>
      </c>
      <c r="R146" t="s">
        <v>645</v>
      </c>
      <c r="S146" t="s">
        <v>28803</v>
      </c>
      <c r="T146" t="s">
        <v>28802</v>
      </c>
    </row>
    <row r="147" spans="1:20" x14ac:dyDescent="0.25">
      <c r="A147" t="s">
        <v>240</v>
      </c>
      <c r="B147" t="s">
        <v>246</v>
      </c>
      <c r="C147">
        <v>159</v>
      </c>
      <c r="D147">
        <v>1</v>
      </c>
      <c r="E147" t="s">
        <v>28798</v>
      </c>
      <c r="F147">
        <v>399</v>
      </c>
      <c r="G147">
        <v>0</v>
      </c>
      <c r="H147" t="s">
        <v>673</v>
      </c>
      <c r="I147" t="s">
        <v>28799</v>
      </c>
      <c r="J147" t="s">
        <v>28800</v>
      </c>
      <c r="K147" t="s">
        <v>28801</v>
      </c>
      <c r="L147" t="s">
        <v>1821</v>
      </c>
      <c r="M147" t="s">
        <v>28802</v>
      </c>
      <c r="N147" t="s">
        <v>644</v>
      </c>
      <c r="O147" t="s">
        <v>679</v>
      </c>
      <c r="P147" t="s">
        <v>26</v>
      </c>
      <c r="Q147" t="s">
        <v>680</v>
      </c>
      <c r="R147" t="s">
        <v>645</v>
      </c>
      <c r="S147" t="s">
        <v>28803</v>
      </c>
      <c r="T147" t="s">
        <v>28802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28804</v>
      </c>
      <c r="F148">
        <v>100</v>
      </c>
      <c r="G148">
        <v>0</v>
      </c>
      <c r="H148" t="s">
        <v>729</v>
      </c>
      <c r="I148" t="s">
        <v>28805</v>
      </c>
      <c r="J148" t="s">
        <v>796</v>
      </c>
      <c r="K148" t="s">
        <v>644</v>
      </c>
      <c r="L148" t="s">
        <v>645</v>
      </c>
      <c r="M148" t="s">
        <v>28806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28807</v>
      </c>
      <c r="T148" t="s">
        <v>28806</v>
      </c>
    </row>
    <row r="149" spans="1:20" x14ac:dyDescent="0.25">
      <c r="A149" t="s">
        <v>147</v>
      </c>
      <c r="B149" t="s">
        <v>148</v>
      </c>
      <c r="C149">
        <v>65</v>
      </c>
      <c r="D149">
        <v>1</v>
      </c>
      <c r="E149" t="s">
        <v>28808</v>
      </c>
      <c r="F149">
        <v>35</v>
      </c>
      <c r="G149">
        <v>0</v>
      </c>
      <c r="H149" t="s">
        <v>641</v>
      </c>
      <c r="I149" t="s">
        <v>1263</v>
      </c>
      <c r="J149" t="s">
        <v>736</v>
      </c>
      <c r="K149" t="s">
        <v>644</v>
      </c>
      <c r="L149" t="s">
        <v>645</v>
      </c>
      <c r="M149" t="s">
        <v>28806</v>
      </c>
      <c r="N149" t="s">
        <v>644</v>
      </c>
      <c r="O149" t="s">
        <v>726</v>
      </c>
      <c r="P149" t="s">
        <v>5</v>
      </c>
      <c r="Q149" t="s">
        <v>648</v>
      </c>
      <c r="R149" t="s">
        <v>28809</v>
      </c>
      <c r="S149" t="s">
        <v>28810</v>
      </c>
      <c r="T149" t="s">
        <v>28806</v>
      </c>
    </row>
    <row r="150" spans="1:20" x14ac:dyDescent="0.25">
      <c r="A150" t="s">
        <v>147</v>
      </c>
      <c r="B150" t="s">
        <v>148</v>
      </c>
      <c r="C150">
        <v>50</v>
      </c>
      <c r="D150">
        <v>6</v>
      </c>
      <c r="E150" t="s">
        <v>28811</v>
      </c>
      <c r="F150">
        <v>200</v>
      </c>
      <c r="G150">
        <v>0</v>
      </c>
      <c r="H150" t="s">
        <v>641</v>
      </c>
      <c r="I150" t="s">
        <v>17588</v>
      </c>
      <c r="J150" t="s">
        <v>685</v>
      </c>
      <c r="K150" t="s">
        <v>644</v>
      </c>
      <c r="L150" t="s">
        <v>645</v>
      </c>
      <c r="M150" t="s">
        <v>28812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28813</v>
      </c>
      <c r="T150" t="s">
        <v>28812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28814</v>
      </c>
      <c r="F151">
        <v>200</v>
      </c>
      <c r="G151">
        <v>0</v>
      </c>
      <c r="H151" t="s">
        <v>641</v>
      </c>
      <c r="I151" t="s">
        <v>28815</v>
      </c>
      <c r="J151" t="s">
        <v>714</v>
      </c>
      <c r="K151" t="s">
        <v>644</v>
      </c>
      <c r="L151" t="s">
        <v>645</v>
      </c>
      <c r="M151" t="s">
        <v>28816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28817</v>
      </c>
      <c r="T151" t="s">
        <v>28816</v>
      </c>
    </row>
    <row r="152" spans="1:20" x14ac:dyDescent="0.25">
      <c r="A152" t="s">
        <v>147</v>
      </c>
      <c r="B152" t="s">
        <v>148</v>
      </c>
      <c r="C152">
        <v>65</v>
      </c>
      <c r="D152">
        <v>1</v>
      </c>
      <c r="E152" t="s">
        <v>28818</v>
      </c>
      <c r="F152">
        <v>35</v>
      </c>
      <c r="G152">
        <v>0</v>
      </c>
      <c r="H152" t="s">
        <v>641</v>
      </c>
      <c r="I152" t="s">
        <v>28819</v>
      </c>
      <c r="J152" t="s">
        <v>666</v>
      </c>
      <c r="K152" t="s">
        <v>644</v>
      </c>
      <c r="L152" t="s">
        <v>645</v>
      </c>
      <c r="M152" t="s">
        <v>28820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28821</v>
      </c>
      <c r="T152" t="s">
        <v>28820</v>
      </c>
    </row>
    <row r="153" spans="1:20" x14ac:dyDescent="0.25">
      <c r="A153" t="s">
        <v>77</v>
      </c>
      <c r="B153" t="s">
        <v>78</v>
      </c>
      <c r="C153">
        <v>33.333333333333336</v>
      </c>
      <c r="D153">
        <v>3</v>
      </c>
      <c r="E153" t="s">
        <v>28822</v>
      </c>
      <c r="F153">
        <v>135</v>
      </c>
      <c r="G153">
        <v>0</v>
      </c>
      <c r="H153" t="s">
        <v>641</v>
      </c>
      <c r="I153" t="s">
        <v>28823</v>
      </c>
      <c r="J153" t="s">
        <v>783</v>
      </c>
      <c r="K153" t="s">
        <v>644</v>
      </c>
      <c r="L153" t="s">
        <v>645</v>
      </c>
      <c r="M153" t="s">
        <v>28824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28825</v>
      </c>
      <c r="T153" t="s">
        <v>28826</v>
      </c>
    </row>
    <row r="154" spans="1:20" x14ac:dyDescent="0.25">
      <c r="A154" t="s">
        <v>101</v>
      </c>
      <c r="B154" t="s">
        <v>74</v>
      </c>
      <c r="C154">
        <v>120</v>
      </c>
      <c r="D154">
        <v>2</v>
      </c>
      <c r="E154" t="s">
        <v>28827</v>
      </c>
      <c r="F154">
        <v>198</v>
      </c>
      <c r="G154">
        <v>0</v>
      </c>
      <c r="H154" t="s">
        <v>641</v>
      </c>
      <c r="I154" t="s">
        <v>27184</v>
      </c>
      <c r="J154" t="s">
        <v>864</v>
      </c>
      <c r="K154" t="s">
        <v>644</v>
      </c>
      <c r="L154" t="s">
        <v>645</v>
      </c>
      <c r="M154" t="s">
        <v>28828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28829</v>
      </c>
      <c r="T154" t="s">
        <v>28828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28830</v>
      </c>
      <c r="F155">
        <v>200</v>
      </c>
      <c r="G155">
        <v>0</v>
      </c>
      <c r="H155" t="s">
        <v>641</v>
      </c>
      <c r="I155" t="s">
        <v>28831</v>
      </c>
      <c r="J155" t="s">
        <v>864</v>
      </c>
      <c r="K155" t="s">
        <v>644</v>
      </c>
      <c r="L155" t="s">
        <v>645</v>
      </c>
      <c r="M155" t="s">
        <v>28832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28833</v>
      </c>
      <c r="T155" t="s">
        <v>28832</v>
      </c>
    </row>
    <row r="156" spans="1:20" x14ac:dyDescent="0.25">
      <c r="A156" t="s">
        <v>114</v>
      </c>
      <c r="B156" t="s">
        <v>115</v>
      </c>
      <c r="C156">
        <v>65</v>
      </c>
      <c r="D156">
        <v>1</v>
      </c>
      <c r="E156" t="s">
        <v>28834</v>
      </c>
      <c r="F156">
        <v>150</v>
      </c>
      <c r="G156">
        <v>0</v>
      </c>
      <c r="H156" t="s">
        <v>673</v>
      </c>
      <c r="I156" t="s">
        <v>28835</v>
      </c>
      <c r="J156" t="s">
        <v>28836</v>
      </c>
      <c r="K156" t="s">
        <v>2195</v>
      </c>
      <c r="L156" t="s">
        <v>25310</v>
      </c>
      <c r="M156" t="s">
        <v>28837</v>
      </c>
      <c r="N156" t="s">
        <v>1889</v>
      </c>
      <c r="O156" t="s">
        <v>1890</v>
      </c>
      <c r="P156" t="s">
        <v>1891</v>
      </c>
      <c r="Q156" t="s">
        <v>1892</v>
      </c>
      <c r="R156" t="s">
        <v>645</v>
      </c>
      <c r="S156" t="s">
        <v>28838</v>
      </c>
      <c r="T156" t="s">
        <v>28839</v>
      </c>
    </row>
    <row r="157" spans="1:20" x14ac:dyDescent="0.25">
      <c r="A157" t="s">
        <v>14</v>
      </c>
      <c r="B157" t="s">
        <v>15</v>
      </c>
      <c r="C157">
        <v>65</v>
      </c>
      <c r="D157">
        <v>2</v>
      </c>
      <c r="E157" t="s">
        <v>28834</v>
      </c>
      <c r="F157">
        <v>150</v>
      </c>
      <c r="G157">
        <v>0</v>
      </c>
      <c r="H157" t="s">
        <v>673</v>
      </c>
      <c r="I157" t="s">
        <v>28835</v>
      </c>
      <c r="J157" t="s">
        <v>28836</v>
      </c>
      <c r="K157" t="s">
        <v>2195</v>
      </c>
      <c r="L157" t="s">
        <v>25310</v>
      </c>
      <c r="M157" t="s">
        <v>28837</v>
      </c>
      <c r="N157" t="s">
        <v>1889</v>
      </c>
      <c r="O157" t="s">
        <v>1890</v>
      </c>
      <c r="P157" t="s">
        <v>1891</v>
      </c>
      <c r="Q157" t="s">
        <v>1892</v>
      </c>
      <c r="R157" t="s">
        <v>645</v>
      </c>
      <c r="S157" t="s">
        <v>28838</v>
      </c>
      <c r="T157" t="s">
        <v>28840</v>
      </c>
    </row>
    <row r="158" spans="1:20" x14ac:dyDescent="0.25">
      <c r="A158" t="s">
        <v>101</v>
      </c>
      <c r="B158" t="s">
        <v>74</v>
      </c>
      <c r="C158">
        <v>120</v>
      </c>
      <c r="D158">
        <v>1</v>
      </c>
      <c r="E158" t="s">
        <v>28841</v>
      </c>
      <c r="F158">
        <v>99</v>
      </c>
      <c r="G158">
        <v>0</v>
      </c>
      <c r="H158" t="s">
        <v>641</v>
      </c>
      <c r="I158" t="s">
        <v>8220</v>
      </c>
      <c r="J158" t="s">
        <v>685</v>
      </c>
      <c r="K158" t="s">
        <v>644</v>
      </c>
      <c r="L158" t="s">
        <v>645</v>
      </c>
      <c r="M158" t="s">
        <v>28839</v>
      </c>
      <c r="N158" t="s">
        <v>644</v>
      </c>
      <c r="O158" t="s">
        <v>668</v>
      </c>
      <c r="P158" t="s">
        <v>5</v>
      </c>
      <c r="Q158" t="s">
        <v>669</v>
      </c>
      <c r="R158" t="s">
        <v>645</v>
      </c>
      <c r="S158" t="s">
        <v>28842</v>
      </c>
      <c r="T158" t="s">
        <v>28840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28843</v>
      </c>
      <c r="F159">
        <v>200</v>
      </c>
      <c r="G159">
        <v>0</v>
      </c>
      <c r="H159" t="s">
        <v>641</v>
      </c>
      <c r="I159" t="s">
        <v>24161</v>
      </c>
      <c r="J159" t="s">
        <v>724</v>
      </c>
      <c r="K159" t="s">
        <v>644</v>
      </c>
      <c r="L159" t="s">
        <v>645</v>
      </c>
      <c r="M159" t="s">
        <v>28840</v>
      </c>
      <c r="N159" t="s">
        <v>644</v>
      </c>
      <c r="O159" t="s">
        <v>668</v>
      </c>
      <c r="P159" t="s">
        <v>5</v>
      </c>
      <c r="Q159" t="s">
        <v>669</v>
      </c>
      <c r="R159" t="s">
        <v>28844</v>
      </c>
      <c r="S159" t="s">
        <v>28845</v>
      </c>
      <c r="T159" t="s">
        <v>28846</v>
      </c>
    </row>
    <row r="160" spans="1:20" x14ac:dyDescent="0.25">
      <c r="A160" t="s">
        <v>147</v>
      </c>
      <c r="B160" t="s">
        <v>148</v>
      </c>
      <c r="C160">
        <v>33.333333333333336</v>
      </c>
      <c r="D160">
        <v>6</v>
      </c>
      <c r="E160" t="s">
        <v>28847</v>
      </c>
      <c r="F160">
        <v>200</v>
      </c>
      <c r="G160">
        <v>0</v>
      </c>
      <c r="H160" t="s">
        <v>641</v>
      </c>
      <c r="I160" t="s">
        <v>28848</v>
      </c>
      <c r="J160" t="s">
        <v>28849</v>
      </c>
      <c r="K160" t="s">
        <v>644</v>
      </c>
      <c r="L160" t="s">
        <v>645</v>
      </c>
      <c r="M160" t="s">
        <v>28850</v>
      </c>
      <c r="N160" t="s">
        <v>644</v>
      </c>
      <c r="O160" t="s">
        <v>668</v>
      </c>
      <c r="P160" t="s">
        <v>5</v>
      </c>
      <c r="Q160" t="s">
        <v>669</v>
      </c>
      <c r="R160" t="s">
        <v>645</v>
      </c>
      <c r="S160" t="s">
        <v>28851</v>
      </c>
      <c r="T160" t="s">
        <v>28852</v>
      </c>
    </row>
    <row r="161" spans="1:20" x14ac:dyDescent="0.25">
      <c r="A161" t="s">
        <v>601</v>
      </c>
      <c r="B161" t="s">
        <v>602</v>
      </c>
      <c r="C161">
        <v>139</v>
      </c>
      <c r="D161">
        <v>1</v>
      </c>
      <c r="E161" t="s">
        <v>28853</v>
      </c>
      <c r="F161">
        <v>285</v>
      </c>
      <c r="G161">
        <v>0</v>
      </c>
      <c r="H161" t="s">
        <v>641</v>
      </c>
      <c r="I161" t="s">
        <v>8141</v>
      </c>
      <c r="J161" t="s">
        <v>888</v>
      </c>
      <c r="K161" t="s">
        <v>644</v>
      </c>
      <c r="L161" t="s">
        <v>645</v>
      </c>
      <c r="M161" t="s">
        <v>28854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28855</v>
      </c>
      <c r="T161" t="s">
        <v>28854</v>
      </c>
    </row>
    <row r="162" spans="1:20" x14ac:dyDescent="0.25">
      <c r="A162" t="s">
        <v>240</v>
      </c>
      <c r="B162" t="s">
        <v>246</v>
      </c>
      <c r="C162">
        <v>139</v>
      </c>
      <c r="D162">
        <v>2</v>
      </c>
      <c r="E162" t="s">
        <v>28853</v>
      </c>
      <c r="F162">
        <v>285</v>
      </c>
      <c r="G162">
        <v>0</v>
      </c>
      <c r="H162" t="s">
        <v>641</v>
      </c>
      <c r="I162" t="s">
        <v>8141</v>
      </c>
      <c r="J162" t="s">
        <v>888</v>
      </c>
      <c r="K162" t="s">
        <v>644</v>
      </c>
      <c r="L162" t="s">
        <v>645</v>
      </c>
      <c r="M162" t="s">
        <v>28854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28855</v>
      </c>
      <c r="T162" t="s">
        <v>28854</v>
      </c>
    </row>
    <row r="163" spans="1:20" x14ac:dyDescent="0.25">
      <c r="A163" t="s">
        <v>147</v>
      </c>
      <c r="B163" t="s">
        <v>148</v>
      </c>
      <c r="C163">
        <v>33.333333333333336</v>
      </c>
      <c r="D163">
        <v>3</v>
      </c>
      <c r="E163" t="s">
        <v>28856</v>
      </c>
      <c r="F163">
        <v>100</v>
      </c>
      <c r="G163">
        <v>0</v>
      </c>
      <c r="H163" t="s">
        <v>641</v>
      </c>
      <c r="I163" t="s">
        <v>28857</v>
      </c>
      <c r="J163" t="s">
        <v>685</v>
      </c>
      <c r="K163" t="s">
        <v>644</v>
      </c>
      <c r="L163" t="s">
        <v>645</v>
      </c>
      <c r="M163" t="s">
        <v>28858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28859</v>
      </c>
      <c r="T163" t="s">
        <v>28858</v>
      </c>
    </row>
    <row r="164" spans="1:20" x14ac:dyDescent="0.25">
      <c r="A164" t="s">
        <v>101</v>
      </c>
      <c r="B164" t="s">
        <v>74</v>
      </c>
      <c r="C164">
        <v>120</v>
      </c>
      <c r="D164">
        <v>1</v>
      </c>
      <c r="E164" t="s">
        <v>28860</v>
      </c>
      <c r="F164">
        <v>99</v>
      </c>
      <c r="G164">
        <v>0</v>
      </c>
      <c r="H164" t="s">
        <v>641</v>
      </c>
      <c r="I164" t="s">
        <v>12168</v>
      </c>
      <c r="J164" t="s">
        <v>736</v>
      </c>
      <c r="K164" t="s">
        <v>644</v>
      </c>
      <c r="L164" t="s">
        <v>645</v>
      </c>
      <c r="M164" t="s">
        <v>28861</v>
      </c>
      <c r="N164" t="s">
        <v>644</v>
      </c>
      <c r="O164" t="s">
        <v>726</v>
      </c>
      <c r="P164" t="s">
        <v>5</v>
      </c>
      <c r="Q164" t="s">
        <v>648</v>
      </c>
      <c r="R164" t="s">
        <v>645</v>
      </c>
      <c r="S164" t="s">
        <v>28862</v>
      </c>
      <c r="T164" t="s">
        <v>28861</v>
      </c>
    </row>
    <row r="165" spans="1:20" x14ac:dyDescent="0.25">
      <c r="A165" t="s">
        <v>22</v>
      </c>
      <c r="B165" t="s">
        <v>27</v>
      </c>
      <c r="C165">
        <v>66.333333333333329</v>
      </c>
      <c r="D165">
        <v>3</v>
      </c>
      <c r="E165" t="s">
        <v>28863</v>
      </c>
      <c r="F165">
        <v>250</v>
      </c>
      <c r="G165">
        <v>0</v>
      </c>
      <c r="H165" t="s">
        <v>641</v>
      </c>
      <c r="I165" t="s">
        <v>27939</v>
      </c>
      <c r="J165" t="s">
        <v>942</v>
      </c>
      <c r="K165" t="s">
        <v>644</v>
      </c>
      <c r="L165" t="s">
        <v>645</v>
      </c>
      <c r="M165" t="s">
        <v>28861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28864</v>
      </c>
      <c r="T165" t="s">
        <v>28861</v>
      </c>
    </row>
    <row r="166" spans="1:20" x14ac:dyDescent="0.25">
      <c r="A166" t="s">
        <v>77</v>
      </c>
      <c r="B166" t="s">
        <v>78</v>
      </c>
      <c r="C166">
        <v>27.5</v>
      </c>
      <c r="D166">
        <v>4</v>
      </c>
      <c r="E166" t="s">
        <v>28865</v>
      </c>
      <c r="F166">
        <v>113.88</v>
      </c>
      <c r="G166">
        <v>26</v>
      </c>
      <c r="H166" t="s">
        <v>2006</v>
      </c>
      <c r="I166" t="s">
        <v>28866</v>
      </c>
      <c r="J166" t="s">
        <v>28867</v>
      </c>
      <c r="K166" t="s">
        <v>28868</v>
      </c>
      <c r="L166" t="s">
        <v>28869</v>
      </c>
      <c r="M166" t="s">
        <v>28870</v>
      </c>
      <c r="N166" t="s">
        <v>644</v>
      </c>
      <c r="O166" t="s">
        <v>811</v>
      </c>
      <c r="P166" t="s">
        <v>23</v>
      </c>
      <c r="Q166" t="s">
        <v>812</v>
      </c>
      <c r="R166" t="s">
        <v>645</v>
      </c>
      <c r="S166" t="s">
        <v>28871</v>
      </c>
      <c r="T166" t="s">
        <v>28870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28872</v>
      </c>
      <c r="F167">
        <v>135</v>
      </c>
      <c r="G167">
        <v>35</v>
      </c>
      <c r="H167" t="s">
        <v>729</v>
      </c>
      <c r="I167" t="s">
        <v>28873</v>
      </c>
      <c r="J167" t="s">
        <v>685</v>
      </c>
      <c r="K167" t="s">
        <v>644</v>
      </c>
      <c r="L167" t="s">
        <v>645</v>
      </c>
      <c r="M167" t="s">
        <v>28870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28874</v>
      </c>
      <c r="T167" t="s">
        <v>28870</v>
      </c>
    </row>
    <row r="168" spans="1:20" x14ac:dyDescent="0.25">
      <c r="A168" t="s">
        <v>72</v>
      </c>
      <c r="B168" t="s">
        <v>108</v>
      </c>
      <c r="C168">
        <v>66</v>
      </c>
      <c r="D168">
        <v>2</v>
      </c>
      <c r="E168" t="s">
        <v>28875</v>
      </c>
      <c r="F168">
        <v>475</v>
      </c>
      <c r="G168">
        <v>0</v>
      </c>
      <c r="H168" t="s">
        <v>673</v>
      </c>
      <c r="I168" t="s">
        <v>2317</v>
      </c>
      <c r="J168" t="s">
        <v>28876</v>
      </c>
      <c r="K168" t="s">
        <v>28877</v>
      </c>
      <c r="L168" t="s">
        <v>11477</v>
      </c>
      <c r="M168" t="s">
        <v>28878</v>
      </c>
      <c r="N168" t="s">
        <v>644</v>
      </c>
      <c r="O168" t="s">
        <v>679</v>
      </c>
      <c r="P168" t="s">
        <v>26</v>
      </c>
      <c r="Q168" t="s">
        <v>680</v>
      </c>
      <c r="R168" t="s">
        <v>645</v>
      </c>
      <c r="S168" t="s">
        <v>28879</v>
      </c>
      <c r="T168" t="s">
        <v>28878</v>
      </c>
    </row>
    <row r="169" spans="1:20" x14ac:dyDescent="0.25">
      <c r="A169" t="s">
        <v>101</v>
      </c>
      <c r="B169" t="s">
        <v>74</v>
      </c>
      <c r="C169">
        <v>66</v>
      </c>
      <c r="D169">
        <v>2</v>
      </c>
      <c r="E169" t="s">
        <v>28875</v>
      </c>
      <c r="F169">
        <v>475</v>
      </c>
      <c r="G169">
        <v>0</v>
      </c>
      <c r="H169" t="s">
        <v>673</v>
      </c>
      <c r="I169" t="s">
        <v>2317</v>
      </c>
      <c r="J169" t="s">
        <v>28876</v>
      </c>
      <c r="K169" t="s">
        <v>28877</v>
      </c>
      <c r="L169" t="s">
        <v>11477</v>
      </c>
      <c r="M169" t="s">
        <v>28878</v>
      </c>
      <c r="N169" t="s">
        <v>644</v>
      </c>
      <c r="O169" t="s">
        <v>679</v>
      </c>
      <c r="P169" t="s">
        <v>26</v>
      </c>
      <c r="Q169" t="s">
        <v>680</v>
      </c>
      <c r="R169" t="s">
        <v>645</v>
      </c>
      <c r="S169" t="s">
        <v>28879</v>
      </c>
      <c r="T169" t="s">
        <v>28878</v>
      </c>
    </row>
    <row r="170" spans="1:20" x14ac:dyDescent="0.25">
      <c r="A170" t="s">
        <v>22</v>
      </c>
      <c r="B170" t="s">
        <v>27</v>
      </c>
      <c r="C170">
        <v>67</v>
      </c>
      <c r="D170">
        <v>2</v>
      </c>
      <c r="E170" t="s">
        <v>28875</v>
      </c>
      <c r="F170">
        <v>475</v>
      </c>
      <c r="G170">
        <v>0</v>
      </c>
      <c r="H170" t="s">
        <v>673</v>
      </c>
      <c r="I170" t="s">
        <v>2317</v>
      </c>
      <c r="J170" t="s">
        <v>28876</v>
      </c>
      <c r="K170" t="s">
        <v>28877</v>
      </c>
      <c r="L170" t="s">
        <v>11477</v>
      </c>
      <c r="M170" t="s">
        <v>28878</v>
      </c>
      <c r="N170" t="s">
        <v>644</v>
      </c>
      <c r="O170" t="s">
        <v>679</v>
      </c>
      <c r="P170" t="s">
        <v>26</v>
      </c>
      <c r="Q170" t="s">
        <v>680</v>
      </c>
      <c r="R170" t="s">
        <v>645</v>
      </c>
      <c r="S170" t="s">
        <v>28879</v>
      </c>
      <c r="T170" t="s">
        <v>28878</v>
      </c>
    </row>
    <row r="171" spans="1:20" x14ac:dyDescent="0.25">
      <c r="A171" t="s">
        <v>147</v>
      </c>
      <c r="B171" t="s">
        <v>148</v>
      </c>
      <c r="C171">
        <v>40</v>
      </c>
      <c r="D171">
        <v>10</v>
      </c>
      <c r="E171" t="s">
        <v>28880</v>
      </c>
      <c r="F171">
        <v>400</v>
      </c>
      <c r="G171">
        <v>0</v>
      </c>
      <c r="H171" t="s">
        <v>641</v>
      </c>
      <c r="I171" t="s">
        <v>2378</v>
      </c>
      <c r="J171" t="s">
        <v>1375</v>
      </c>
      <c r="K171" t="s">
        <v>644</v>
      </c>
      <c r="L171" t="s">
        <v>645</v>
      </c>
      <c r="M171" t="s">
        <v>28881</v>
      </c>
      <c r="N171" t="s">
        <v>644</v>
      </c>
      <c r="O171" t="s">
        <v>668</v>
      </c>
      <c r="P171" t="s">
        <v>5</v>
      </c>
      <c r="Q171" t="s">
        <v>669</v>
      </c>
      <c r="R171" t="s">
        <v>645</v>
      </c>
      <c r="S171" t="s">
        <v>28882</v>
      </c>
      <c r="T171" t="s">
        <v>28881</v>
      </c>
    </row>
    <row r="172" spans="1:20" x14ac:dyDescent="0.25">
      <c r="A172" t="s">
        <v>147</v>
      </c>
      <c r="B172" t="s">
        <v>148</v>
      </c>
      <c r="C172">
        <v>65</v>
      </c>
      <c r="D172">
        <v>1</v>
      </c>
      <c r="E172" t="s">
        <v>28883</v>
      </c>
      <c r="F172">
        <v>35</v>
      </c>
      <c r="G172">
        <v>0</v>
      </c>
      <c r="H172" t="s">
        <v>641</v>
      </c>
      <c r="I172" t="s">
        <v>28884</v>
      </c>
      <c r="J172" t="s">
        <v>736</v>
      </c>
      <c r="K172" t="s">
        <v>644</v>
      </c>
      <c r="L172" t="s">
        <v>645</v>
      </c>
      <c r="M172" t="s">
        <v>28885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28886</v>
      </c>
      <c r="T172" t="s">
        <v>28885</v>
      </c>
    </row>
    <row r="173" spans="1:20" x14ac:dyDescent="0.25">
      <c r="A173" t="s">
        <v>241</v>
      </c>
      <c r="B173" t="s">
        <v>247</v>
      </c>
      <c r="C173">
        <v>139</v>
      </c>
      <c r="D173">
        <v>1</v>
      </c>
      <c r="E173" t="s">
        <v>28887</v>
      </c>
      <c r="F173">
        <v>312.99</v>
      </c>
      <c r="G173">
        <v>0</v>
      </c>
      <c r="H173" t="s">
        <v>641</v>
      </c>
      <c r="I173" t="s">
        <v>28888</v>
      </c>
      <c r="J173" t="s">
        <v>1267</v>
      </c>
      <c r="K173" t="s">
        <v>644</v>
      </c>
      <c r="L173" t="s">
        <v>645</v>
      </c>
      <c r="M173" t="s">
        <v>28889</v>
      </c>
      <c r="N173" t="s">
        <v>644</v>
      </c>
      <c r="O173" t="s">
        <v>668</v>
      </c>
      <c r="P173" t="s">
        <v>5</v>
      </c>
      <c r="Q173" t="s">
        <v>669</v>
      </c>
      <c r="R173" t="s">
        <v>28890</v>
      </c>
      <c r="S173" t="s">
        <v>28891</v>
      </c>
      <c r="T173" t="s">
        <v>28889</v>
      </c>
    </row>
    <row r="174" spans="1:20" x14ac:dyDescent="0.25">
      <c r="A174" t="s">
        <v>147</v>
      </c>
      <c r="B174" t="s">
        <v>148</v>
      </c>
      <c r="C174">
        <v>65</v>
      </c>
      <c r="D174">
        <v>3</v>
      </c>
      <c r="E174" t="s">
        <v>28887</v>
      </c>
      <c r="F174">
        <v>312.99</v>
      </c>
      <c r="G174">
        <v>0</v>
      </c>
      <c r="H174" t="s">
        <v>641</v>
      </c>
      <c r="I174" t="s">
        <v>28888</v>
      </c>
      <c r="J174" t="s">
        <v>1267</v>
      </c>
      <c r="K174" t="s">
        <v>644</v>
      </c>
      <c r="L174" t="s">
        <v>645</v>
      </c>
      <c r="M174" t="s">
        <v>28889</v>
      </c>
      <c r="N174" t="s">
        <v>644</v>
      </c>
      <c r="O174" t="s">
        <v>668</v>
      </c>
      <c r="P174" t="s">
        <v>5</v>
      </c>
      <c r="Q174" t="s">
        <v>669</v>
      </c>
      <c r="R174" t="s">
        <v>28890</v>
      </c>
      <c r="S174" t="s">
        <v>28891</v>
      </c>
      <c r="T174" t="s">
        <v>28889</v>
      </c>
    </row>
    <row r="175" spans="1:20" x14ac:dyDescent="0.25">
      <c r="A175" t="s">
        <v>101</v>
      </c>
      <c r="B175" t="s">
        <v>74</v>
      </c>
      <c r="C175">
        <v>120</v>
      </c>
      <c r="D175">
        <v>1</v>
      </c>
      <c r="E175" t="s">
        <v>28887</v>
      </c>
      <c r="F175">
        <v>312.99</v>
      </c>
      <c r="G175">
        <v>0</v>
      </c>
      <c r="H175" t="s">
        <v>641</v>
      </c>
      <c r="I175" t="s">
        <v>28888</v>
      </c>
      <c r="J175" t="s">
        <v>1267</v>
      </c>
      <c r="K175" t="s">
        <v>644</v>
      </c>
      <c r="L175" t="s">
        <v>645</v>
      </c>
      <c r="M175" t="s">
        <v>28889</v>
      </c>
      <c r="N175" t="s">
        <v>644</v>
      </c>
      <c r="O175" t="s">
        <v>668</v>
      </c>
      <c r="P175" t="s">
        <v>5</v>
      </c>
      <c r="Q175" t="s">
        <v>669</v>
      </c>
      <c r="R175" t="s">
        <v>28890</v>
      </c>
      <c r="S175" t="s">
        <v>28891</v>
      </c>
      <c r="T175" t="s">
        <v>28889</v>
      </c>
    </row>
    <row r="176" spans="1:20" x14ac:dyDescent="0.25">
      <c r="A176" t="s">
        <v>147</v>
      </c>
      <c r="B176" t="s">
        <v>148</v>
      </c>
      <c r="C176">
        <v>65</v>
      </c>
      <c r="D176">
        <v>1</v>
      </c>
      <c r="E176" t="s">
        <v>28892</v>
      </c>
      <c r="F176">
        <v>268</v>
      </c>
      <c r="G176">
        <v>0</v>
      </c>
      <c r="H176" t="s">
        <v>641</v>
      </c>
      <c r="I176" t="s">
        <v>13290</v>
      </c>
      <c r="J176" t="s">
        <v>1711</v>
      </c>
      <c r="K176" t="s">
        <v>644</v>
      </c>
      <c r="L176" t="s">
        <v>645</v>
      </c>
      <c r="M176" t="s">
        <v>28889</v>
      </c>
      <c r="N176" t="s">
        <v>644</v>
      </c>
      <c r="O176" t="s">
        <v>668</v>
      </c>
      <c r="P176" t="s">
        <v>5</v>
      </c>
      <c r="Q176" t="s">
        <v>669</v>
      </c>
      <c r="R176" t="s">
        <v>645</v>
      </c>
      <c r="S176" t="s">
        <v>28893</v>
      </c>
      <c r="T176" t="s">
        <v>28889</v>
      </c>
    </row>
    <row r="177" spans="1:20" x14ac:dyDescent="0.25">
      <c r="A177" t="s">
        <v>101</v>
      </c>
      <c r="B177" t="s">
        <v>74</v>
      </c>
      <c r="C177">
        <v>120</v>
      </c>
      <c r="D177">
        <v>1</v>
      </c>
      <c r="E177" t="s">
        <v>28892</v>
      </c>
      <c r="F177">
        <v>268</v>
      </c>
      <c r="G177">
        <v>0</v>
      </c>
      <c r="H177" t="s">
        <v>641</v>
      </c>
      <c r="I177" t="s">
        <v>13290</v>
      </c>
      <c r="J177" t="s">
        <v>1711</v>
      </c>
      <c r="K177" t="s">
        <v>644</v>
      </c>
      <c r="L177" t="s">
        <v>645</v>
      </c>
      <c r="M177" t="s">
        <v>28889</v>
      </c>
      <c r="N177" t="s">
        <v>644</v>
      </c>
      <c r="O177" t="s">
        <v>668</v>
      </c>
      <c r="P177" t="s">
        <v>5</v>
      </c>
      <c r="Q177" t="s">
        <v>669</v>
      </c>
      <c r="R177" t="s">
        <v>645</v>
      </c>
      <c r="S177" t="s">
        <v>28893</v>
      </c>
      <c r="T177" t="s">
        <v>28889</v>
      </c>
    </row>
    <row r="178" spans="1:20" x14ac:dyDescent="0.25">
      <c r="A178" t="s">
        <v>147</v>
      </c>
      <c r="B178" t="s">
        <v>148</v>
      </c>
      <c r="C178">
        <v>65</v>
      </c>
      <c r="D178">
        <v>1</v>
      </c>
      <c r="E178" t="s">
        <v>28892</v>
      </c>
      <c r="F178">
        <v>268</v>
      </c>
      <c r="G178">
        <v>0</v>
      </c>
      <c r="H178" t="s">
        <v>641</v>
      </c>
      <c r="I178" t="s">
        <v>13290</v>
      </c>
      <c r="J178" t="s">
        <v>1711</v>
      </c>
      <c r="K178" t="s">
        <v>644</v>
      </c>
      <c r="L178" t="s">
        <v>645</v>
      </c>
      <c r="M178" t="s">
        <v>28889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28893</v>
      </c>
      <c r="T178" t="s">
        <v>28889</v>
      </c>
    </row>
    <row r="179" spans="1:20" x14ac:dyDescent="0.25">
      <c r="A179" t="s">
        <v>22</v>
      </c>
      <c r="B179" t="s">
        <v>27</v>
      </c>
      <c r="C179">
        <v>120</v>
      </c>
      <c r="D179">
        <v>1</v>
      </c>
      <c r="E179" t="s">
        <v>28892</v>
      </c>
      <c r="F179">
        <v>268</v>
      </c>
      <c r="G179">
        <v>0</v>
      </c>
      <c r="H179" t="s">
        <v>641</v>
      </c>
      <c r="I179" t="s">
        <v>13290</v>
      </c>
      <c r="J179" t="s">
        <v>1711</v>
      </c>
      <c r="K179" t="s">
        <v>644</v>
      </c>
      <c r="L179" t="s">
        <v>645</v>
      </c>
      <c r="M179" t="s">
        <v>28889</v>
      </c>
      <c r="N179" t="s">
        <v>644</v>
      </c>
      <c r="O179" t="s">
        <v>668</v>
      </c>
      <c r="P179" t="s">
        <v>5</v>
      </c>
      <c r="Q179" t="s">
        <v>669</v>
      </c>
      <c r="R179" t="s">
        <v>645</v>
      </c>
      <c r="S179" t="s">
        <v>28893</v>
      </c>
      <c r="T179" t="s">
        <v>28889</v>
      </c>
    </row>
    <row r="180" spans="1:20" x14ac:dyDescent="0.25">
      <c r="A180" t="s">
        <v>147</v>
      </c>
      <c r="B180" t="s">
        <v>148</v>
      </c>
      <c r="C180">
        <v>65</v>
      </c>
      <c r="D180">
        <v>2</v>
      </c>
      <c r="E180" t="s">
        <v>28894</v>
      </c>
      <c r="F180">
        <v>70</v>
      </c>
      <c r="G180">
        <v>0</v>
      </c>
      <c r="H180" t="s">
        <v>641</v>
      </c>
      <c r="I180" t="s">
        <v>7975</v>
      </c>
      <c r="J180" t="s">
        <v>796</v>
      </c>
      <c r="K180" t="s">
        <v>644</v>
      </c>
      <c r="L180" t="s">
        <v>645</v>
      </c>
      <c r="M180" t="s">
        <v>28895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28896</v>
      </c>
      <c r="T180" t="s">
        <v>28895</v>
      </c>
    </row>
    <row r="181" spans="1:20" x14ac:dyDescent="0.25">
      <c r="A181" t="s">
        <v>147</v>
      </c>
      <c r="B181" t="s">
        <v>148</v>
      </c>
      <c r="C181">
        <v>65</v>
      </c>
      <c r="D181">
        <v>1</v>
      </c>
      <c r="E181" t="s">
        <v>28897</v>
      </c>
      <c r="F181">
        <v>35</v>
      </c>
      <c r="G181">
        <v>0</v>
      </c>
      <c r="H181" t="s">
        <v>641</v>
      </c>
      <c r="I181" t="s">
        <v>12559</v>
      </c>
      <c r="J181" t="s">
        <v>694</v>
      </c>
      <c r="K181" t="s">
        <v>644</v>
      </c>
      <c r="L181" t="s">
        <v>645</v>
      </c>
      <c r="M181" t="s">
        <v>28895</v>
      </c>
      <c r="N181" t="s">
        <v>644</v>
      </c>
      <c r="O181" t="s">
        <v>726</v>
      </c>
      <c r="P181" t="s">
        <v>5</v>
      </c>
      <c r="Q181" t="s">
        <v>648</v>
      </c>
      <c r="R181" t="s">
        <v>645</v>
      </c>
      <c r="S181" t="s">
        <v>28898</v>
      </c>
      <c r="T181" t="s">
        <v>28895</v>
      </c>
    </row>
    <row r="182" spans="1:20" x14ac:dyDescent="0.25">
      <c r="A182" t="s">
        <v>147</v>
      </c>
      <c r="B182" t="s">
        <v>148</v>
      </c>
      <c r="C182">
        <v>65</v>
      </c>
      <c r="D182">
        <v>3</v>
      </c>
      <c r="E182" t="s">
        <v>28899</v>
      </c>
      <c r="F182">
        <v>105</v>
      </c>
      <c r="G182">
        <v>0</v>
      </c>
      <c r="H182" t="s">
        <v>641</v>
      </c>
      <c r="I182" t="s">
        <v>28900</v>
      </c>
      <c r="J182" t="s">
        <v>736</v>
      </c>
      <c r="K182" t="s">
        <v>644</v>
      </c>
      <c r="L182" t="s">
        <v>645</v>
      </c>
      <c r="M182" t="s">
        <v>28895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28901</v>
      </c>
      <c r="T182" t="s">
        <v>28895</v>
      </c>
    </row>
    <row r="183" spans="1:20" x14ac:dyDescent="0.25">
      <c r="A183" t="s">
        <v>147</v>
      </c>
      <c r="B183" t="s">
        <v>148</v>
      </c>
      <c r="C183">
        <v>65</v>
      </c>
      <c r="D183">
        <v>1</v>
      </c>
      <c r="E183" t="s">
        <v>28902</v>
      </c>
      <c r="F183">
        <v>35</v>
      </c>
      <c r="G183">
        <v>0</v>
      </c>
      <c r="H183" t="s">
        <v>641</v>
      </c>
      <c r="I183" t="s">
        <v>28903</v>
      </c>
      <c r="J183" t="s">
        <v>998</v>
      </c>
      <c r="K183" t="s">
        <v>644</v>
      </c>
      <c r="L183" t="s">
        <v>645</v>
      </c>
      <c r="M183" t="s">
        <v>28895</v>
      </c>
      <c r="N183" t="s">
        <v>644</v>
      </c>
      <c r="O183" t="s">
        <v>647</v>
      </c>
      <c r="P183" t="s">
        <v>5</v>
      </c>
      <c r="Q183" t="s">
        <v>648</v>
      </c>
      <c r="R183" t="s">
        <v>28904</v>
      </c>
      <c r="S183" t="s">
        <v>28905</v>
      </c>
      <c r="T183" t="s">
        <v>28895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28906</v>
      </c>
      <c r="F184">
        <v>200</v>
      </c>
      <c r="G184">
        <v>0</v>
      </c>
      <c r="H184" t="s">
        <v>641</v>
      </c>
      <c r="I184" t="s">
        <v>3826</v>
      </c>
      <c r="J184" t="s">
        <v>685</v>
      </c>
      <c r="K184" t="s">
        <v>644</v>
      </c>
      <c r="L184" t="s">
        <v>645</v>
      </c>
      <c r="M184" t="s">
        <v>28907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28908</v>
      </c>
      <c r="T184" t="s">
        <v>28907</v>
      </c>
    </row>
    <row r="185" spans="1:20" x14ac:dyDescent="0.25">
      <c r="A185" t="s">
        <v>601</v>
      </c>
      <c r="B185" t="s">
        <v>602</v>
      </c>
      <c r="C185">
        <v>139</v>
      </c>
      <c r="D185">
        <v>1</v>
      </c>
      <c r="E185" t="s">
        <v>28909</v>
      </c>
      <c r="F185">
        <v>108.99</v>
      </c>
      <c r="G185">
        <v>0</v>
      </c>
      <c r="H185" t="s">
        <v>641</v>
      </c>
      <c r="I185" t="s">
        <v>28910</v>
      </c>
      <c r="J185" t="s">
        <v>771</v>
      </c>
      <c r="K185" t="s">
        <v>644</v>
      </c>
      <c r="L185" t="s">
        <v>645</v>
      </c>
      <c r="M185" t="s">
        <v>28911</v>
      </c>
      <c r="N185" t="s">
        <v>644</v>
      </c>
      <c r="O185" t="s">
        <v>668</v>
      </c>
      <c r="P185" t="s">
        <v>5</v>
      </c>
      <c r="Q185" t="s">
        <v>669</v>
      </c>
      <c r="R185" t="s">
        <v>645</v>
      </c>
      <c r="S185" t="s">
        <v>28912</v>
      </c>
      <c r="T185" t="s">
        <v>28911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28913</v>
      </c>
      <c r="F186">
        <v>100</v>
      </c>
      <c r="G186">
        <v>0</v>
      </c>
      <c r="H186" t="s">
        <v>641</v>
      </c>
      <c r="I186" t="s">
        <v>28914</v>
      </c>
      <c r="J186" t="s">
        <v>1184</v>
      </c>
      <c r="K186" t="s">
        <v>644</v>
      </c>
      <c r="L186" t="s">
        <v>645</v>
      </c>
      <c r="M186" t="s">
        <v>28915</v>
      </c>
      <c r="N186" t="s">
        <v>644</v>
      </c>
      <c r="O186" t="s">
        <v>647</v>
      </c>
      <c r="P186" t="s">
        <v>5</v>
      </c>
      <c r="Q186" t="s">
        <v>648</v>
      </c>
      <c r="R186" t="s">
        <v>28916</v>
      </c>
      <c r="S186" t="s">
        <v>28917</v>
      </c>
      <c r="T186" t="s">
        <v>28915</v>
      </c>
    </row>
    <row r="187" spans="1:20" x14ac:dyDescent="0.25">
      <c r="A187" t="s">
        <v>147</v>
      </c>
      <c r="B187" t="s">
        <v>148</v>
      </c>
      <c r="C187">
        <v>65</v>
      </c>
      <c r="D187">
        <v>1</v>
      </c>
      <c r="E187" t="s">
        <v>28918</v>
      </c>
      <c r="F187">
        <v>35</v>
      </c>
      <c r="G187">
        <v>0</v>
      </c>
      <c r="H187" t="s">
        <v>641</v>
      </c>
      <c r="I187" t="s">
        <v>28919</v>
      </c>
      <c r="J187" t="s">
        <v>724</v>
      </c>
      <c r="K187" t="s">
        <v>644</v>
      </c>
      <c r="L187" t="s">
        <v>645</v>
      </c>
      <c r="M187" t="s">
        <v>28920</v>
      </c>
      <c r="N187" t="s">
        <v>644</v>
      </c>
      <c r="O187" t="s">
        <v>668</v>
      </c>
      <c r="P187" t="s">
        <v>5</v>
      </c>
      <c r="Q187" t="s">
        <v>669</v>
      </c>
      <c r="R187" t="s">
        <v>645</v>
      </c>
      <c r="S187" t="s">
        <v>28921</v>
      </c>
      <c r="T187" t="s">
        <v>28920</v>
      </c>
    </row>
    <row r="188" spans="1:20" x14ac:dyDescent="0.25">
      <c r="A188" t="s">
        <v>147</v>
      </c>
      <c r="B188" t="s">
        <v>148</v>
      </c>
      <c r="C188">
        <v>65</v>
      </c>
      <c r="D188">
        <v>1</v>
      </c>
      <c r="E188" t="s">
        <v>28922</v>
      </c>
      <c r="F188">
        <v>35</v>
      </c>
      <c r="G188">
        <v>0</v>
      </c>
      <c r="H188" t="s">
        <v>641</v>
      </c>
      <c r="I188" t="s">
        <v>28923</v>
      </c>
      <c r="J188" t="s">
        <v>694</v>
      </c>
      <c r="K188" t="s">
        <v>644</v>
      </c>
      <c r="L188" t="s">
        <v>645</v>
      </c>
      <c r="M188" t="s">
        <v>28924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28925</v>
      </c>
      <c r="T188" t="s">
        <v>28924</v>
      </c>
    </row>
    <row r="189" spans="1:20" x14ac:dyDescent="0.25">
      <c r="A189" t="s">
        <v>147</v>
      </c>
      <c r="B189" t="s">
        <v>148</v>
      </c>
      <c r="C189">
        <v>65</v>
      </c>
      <c r="D189">
        <v>1</v>
      </c>
      <c r="E189" t="s">
        <v>28926</v>
      </c>
      <c r="F189">
        <v>35</v>
      </c>
      <c r="G189">
        <v>0</v>
      </c>
      <c r="H189" t="s">
        <v>641</v>
      </c>
      <c r="I189" t="s">
        <v>28927</v>
      </c>
      <c r="J189" t="s">
        <v>888</v>
      </c>
      <c r="K189" t="s">
        <v>644</v>
      </c>
      <c r="L189" t="s">
        <v>645</v>
      </c>
      <c r="M189" t="s">
        <v>28928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28929</v>
      </c>
      <c r="T189" t="s">
        <v>28928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28930</v>
      </c>
      <c r="F190">
        <v>200</v>
      </c>
      <c r="G190">
        <v>0</v>
      </c>
      <c r="H190" t="s">
        <v>641</v>
      </c>
      <c r="I190" t="s">
        <v>28931</v>
      </c>
      <c r="J190" t="s">
        <v>771</v>
      </c>
      <c r="K190" t="s">
        <v>644</v>
      </c>
      <c r="L190" t="s">
        <v>645</v>
      </c>
      <c r="M190" t="s">
        <v>28932</v>
      </c>
      <c r="N190" t="s">
        <v>644</v>
      </c>
      <c r="O190" t="s">
        <v>668</v>
      </c>
      <c r="P190" t="s">
        <v>5</v>
      </c>
      <c r="Q190" t="s">
        <v>669</v>
      </c>
      <c r="R190" t="s">
        <v>645</v>
      </c>
      <c r="S190" t="s">
        <v>28933</v>
      </c>
      <c r="T190" t="s">
        <v>28934</v>
      </c>
    </row>
    <row r="191" spans="1:20" x14ac:dyDescent="0.25">
      <c r="A191" t="s">
        <v>147</v>
      </c>
      <c r="B191" t="s">
        <v>148</v>
      </c>
      <c r="C191">
        <v>65</v>
      </c>
      <c r="D191">
        <v>2</v>
      </c>
      <c r="E191" t="s">
        <v>28935</v>
      </c>
      <c r="F191">
        <v>70</v>
      </c>
      <c r="G191">
        <v>0</v>
      </c>
      <c r="H191" t="s">
        <v>641</v>
      </c>
      <c r="I191" t="s">
        <v>28936</v>
      </c>
      <c r="J191" t="s">
        <v>694</v>
      </c>
      <c r="K191" t="s">
        <v>644</v>
      </c>
      <c r="L191" t="s">
        <v>645</v>
      </c>
      <c r="M191" t="s">
        <v>28937</v>
      </c>
      <c r="N191" t="s">
        <v>644</v>
      </c>
      <c r="O191" t="s">
        <v>647</v>
      </c>
      <c r="P191" t="s">
        <v>5</v>
      </c>
      <c r="Q191" t="s">
        <v>648</v>
      </c>
      <c r="R191" t="s">
        <v>28938</v>
      </c>
      <c r="S191" t="s">
        <v>28939</v>
      </c>
      <c r="T191" t="s">
        <v>28937</v>
      </c>
    </row>
    <row r="192" spans="1:20" x14ac:dyDescent="0.25">
      <c r="A192" t="s">
        <v>147</v>
      </c>
      <c r="B192" t="s">
        <v>148</v>
      </c>
      <c r="C192">
        <v>65</v>
      </c>
      <c r="D192">
        <v>2</v>
      </c>
      <c r="E192" t="s">
        <v>28940</v>
      </c>
      <c r="F192">
        <v>70</v>
      </c>
      <c r="G192">
        <v>0</v>
      </c>
      <c r="H192" t="s">
        <v>641</v>
      </c>
      <c r="I192" t="s">
        <v>28941</v>
      </c>
      <c r="J192" t="s">
        <v>1099</v>
      </c>
      <c r="K192" t="s">
        <v>644</v>
      </c>
      <c r="L192" t="s">
        <v>645</v>
      </c>
      <c r="M192" t="s">
        <v>28937</v>
      </c>
      <c r="N192" t="s">
        <v>644</v>
      </c>
      <c r="O192" t="s">
        <v>668</v>
      </c>
      <c r="P192" t="s">
        <v>5</v>
      </c>
      <c r="Q192" t="s">
        <v>669</v>
      </c>
      <c r="R192" t="s">
        <v>28942</v>
      </c>
      <c r="S192" t="s">
        <v>28943</v>
      </c>
      <c r="T192" t="s">
        <v>28937</v>
      </c>
    </row>
    <row r="193" spans="1:20" x14ac:dyDescent="0.25">
      <c r="A193" t="s">
        <v>147</v>
      </c>
      <c r="B193" t="s">
        <v>148</v>
      </c>
      <c r="C193">
        <v>65</v>
      </c>
      <c r="D193">
        <v>3</v>
      </c>
      <c r="E193" t="s">
        <v>28944</v>
      </c>
      <c r="F193">
        <v>105</v>
      </c>
      <c r="G193">
        <v>0</v>
      </c>
      <c r="H193" t="s">
        <v>641</v>
      </c>
      <c r="I193" t="s">
        <v>28945</v>
      </c>
      <c r="J193" t="s">
        <v>736</v>
      </c>
      <c r="K193" t="s">
        <v>644</v>
      </c>
      <c r="L193" t="s">
        <v>645</v>
      </c>
      <c r="M193" t="s">
        <v>28946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28947</v>
      </c>
      <c r="T193" t="s">
        <v>28946</v>
      </c>
    </row>
    <row r="194" spans="1:20" x14ac:dyDescent="0.25">
      <c r="A194" t="s">
        <v>147</v>
      </c>
      <c r="B194" t="s">
        <v>148</v>
      </c>
      <c r="C194">
        <v>65</v>
      </c>
      <c r="D194">
        <v>2</v>
      </c>
      <c r="E194" t="s">
        <v>28948</v>
      </c>
      <c r="F194">
        <v>70</v>
      </c>
      <c r="G194">
        <v>0</v>
      </c>
      <c r="H194" t="s">
        <v>641</v>
      </c>
      <c r="I194" t="s">
        <v>20640</v>
      </c>
      <c r="J194" t="s">
        <v>981</v>
      </c>
      <c r="K194" t="s">
        <v>644</v>
      </c>
      <c r="L194" t="s">
        <v>645</v>
      </c>
      <c r="M194" t="s">
        <v>28946</v>
      </c>
      <c r="N194" t="s">
        <v>644</v>
      </c>
      <c r="O194" t="s">
        <v>647</v>
      </c>
      <c r="P194" t="s">
        <v>5</v>
      </c>
      <c r="Q194" t="s">
        <v>648</v>
      </c>
      <c r="R194" t="s">
        <v>28949</v>
      </c>
      <c r="S194" t="s">
        <v>28950</v>
      </c>
      <c r="T194" t="s">
        <v>28946</v>
      </c>
    </row>
    <row r="195" spans="1:20" x14ac:dyDescent="0.25">
      <c r="A195" t="s">
        <v>147</v>
      </c>
      <c r="B195" t="s">
        <v>148</v>
      </c>
      <c r="C195">
        <v>65</v>
      </c>
      <c r="D195">
        <v>3</v>
      </c>
      <c r="E195" t="s">
        <v>28951</v>
      </c>
      <c r="F195">
        <v>105</v>
      </c>
      <c r="G195">
        <v>0</v>
      </c>
      <c r="H195" t="s">
        <v>641</v>
      </c>
      <c r="I195" t="s">
        <v>28952</v>
      </c>
      <c r="J195" t="s">
        <v>1863</v>
      </c>
      <c r="K195" t="s">
        <v>644</v>
      </c>
      <c r="L195" t="s">
        <v>645</v>
      </c>
      <c r="M195" t="s">
        <v>28953</v>
      </c>
      <c r="N195" t="s">
        <v>644</v>
      </c>
      <c r="O195" t="s">
        <v>647</v>
      </c>
      <c r="P195" t="s">
        <v>5</v>
      </c>
      <c r="Q195" t="s">
        <v>648</v>
      </c>
      <c r="R195" t="s">
        <v>28954</v>
      </c>
      <c r="S195" t="s">
        <v>28955</v>
      </c>
      <c r="T195" t="s">
        <v>28953</v>
      </c>
    </row>
    <row r="196" spans="1:20" x14ac:dyDescent="0.25">
      <c r="A196" t="s">
        <v>147</v>
      </c>
      <c r="B196" t="s">
        <v>148</v>
      </c>
      <c r="C196">
        <v>65</v>
      </c>
      <c r="D196">
        <v>1</v>
      </c>
      <c r="E196" t="s">
        <v>28956</v>
      </c>
      <c r="F196">
        <v>35</v>
      </c>
      <c r="G196">
        <v>0</v>
      </c>
      <c r="H196" t="s">
        <v>641</v>
      </c>
      <c r="I196" t="s">
        <v>28957</v>
      </c>
      <c r="J196" t="s">
        <v>981</v>
      </c>
      <c r="K196" t="s">
        <v>644</v>
      </c>
      <c r="L196" t="s">
        <v>645</v>
      </c>
      <c r="M196" t="s">
        <v>28953</v>
      </c>
      <c r="N196" t="s">
        <v>644</v>
      </c>
      <c r="O196" t="s">
        <v>647</v>
      </c>
      <c r="P196" t="s">
        <v>5</v>
      </c>
      <c r="Q196" t="s">
        <v>648</v>
      </c>
      <c r="R196" t="s">
        <v>28958</v>
      </c>
      <c r="S196" t="s">
        <v>28959</v>
      </c>
      <c r="T196" t="s">
        <v>28953</v>
      </c>
    </row>
    <row r="197" spans="1:20" x14ac:dyDescent="0.25">
      <c r="A197" t="s">
        <v>147</v>
      </c>
      <c r="B197" t="s">
        <v>148</v>
      </c>
      <c r="C197">
        <v>65</v>
      </c>
      <c r="D197">
        <v>3</v>
      </c>
      <c r="E197" t="s">
        <v>28960</v>
      </c>
      <c r="F197">
        <v>105</v>
      </c>
      <c r="G197">
        <v>0</v>
      </c>
      <c r="H197" t="s">
        <v>641</v>
      </c>
      <c r="I197" t="s">
        <v>28961</v>
      </c>
      <c r="J197" t="s">
        <v>694</v>
      </c>
      <c r="K197" t="s">
        <v>644</v>
      </c>
      <c r="L197" t="s">
        <v>645</v>
      </c>
      <c r="M197" t="s">
        <v>28953</v>
      </c>
      <c r="N197" t="s">
        <v>644</v>
      </c>
      <c r="O197" t="s">
        <v>732</v>
      </c>
      <c r="P197" t="s">
        <v>5</v>
      </c>
      <c r="Q197" t="s">
        <v>669</v>
      </c>
      <c r="R197" t="s">
        <v>28962</v>
      </c>
      <c r="S197" t="s">
        <v>28963</v>
      </c>
      <c r="T197" t="s">
        <v>28953</v>
      </c>
    </row>
    <row r="198" spans="1:20" x14ac:dyDescent="0.25">
      <c r="A198" t="s">
        <v>147</v>
      </c>
      <c r="B198" t="s">
        <v>148</v>
      </c>
      <c r="C198">
        <v>65</v>
      </c>
      <c r="D198">
        <v>1</v>
      </c>
      <c r="E198" t="s">
        <v>28964</v>
      </c>
      <c r="F198">
        <v>35</v>
      </c>
      <c r="G198">
        <v>0</v>
      </c>
      <c r="H198" t="s">
        <v>641</v>
      </c>
      <c r="I198" t="s">
        <v>28965</v>
      </c>
      <c r="J198" t="s">
        <v>1126</v>
      </c>
      <c r="K198" t="s">
        <v>644</v>
      </c>
      <c r="L198" t="s">
        <v>645</v>
      </c>
      <c r="M198" t="s">
        <v>28953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28966</v>
      </c>
      <c r="T198" t="s">
        <v>28953</v>
      </c>
    </row>
    <row r="199" spans="1:20" x14ac:dyDescent="0.25">
      <c r="A199" t="s">
        <v>147</v>
      </c>
      <c r="B199" t="s">
        <v>148</v>
      </c>
      <c r="C199">
        <v>65</v>
      </c>
      <c r="D199">
        <v>1</v>
      </c>
      <c r="E199" t="s">
        <v>28967</v>
      </c>
      <c r="F199">
        <v>35</v>
      </c>
      <c r="G199">
        <v>0</v>
      </c>
      <c r="H199" t="s">
        <v>641</v>
      </c>
      <c r="I199" t="s">
        <v>2681</v>
      </c>
      <c r="J199" t="s">
        <v>724</v>
      </c>
      <c r="K199" t="s">
        <v>644</v>
      </c>
      <c r="L199" t="s">
        <v>645</v>
      </c>
      <c r="M199" t="s">
        <v>28953</v>
      </c>
      <c r="N199" t="s">
        <v>644</v>
      </c>
      <c r="O199" t="s">
        <v>726</v>
      </c>
      <c r="P199" t="s">
        <v>5</v>
      </c>
      <c r="Q199" t="s">
        <v>648</v>
      </c>
      <c r="R199" t="s">
        <v>645</v>
      </c>
      <c r="S199" t="s">
        <v>28968</v>
      </c>
      <c r="T199" t="s">
        <v>28953</v>
      </c>
    </row>
    <row r="200" spans="1:20" x14ac:dyDescent="0.25">
      <c r="A200" t="s">
        <v>147</v>
      </c>
      <c r="B200" t="s">
        <v>148</v>
      </c>
      <c r="C200">
        <v>65</v>
      </c>
      <c r="D200">
        <v>1</v>
      </c>
      <c r="E200" t="s">
        <v>28969</v>
      </c>
      <c r="F200">
        <v>35</v>
      </c>
      <c r="G200">
        <v>0</v>
      </c>
      <c r="H200" t="s">
        <v>641</v>
      </c>
      <c r="I200" t="s">
        <v>28970</v>
      </c>
      <c r="J200" t="s">
        <v>1047</v>
      </c>
      <c r="K200" t="s">
        <v>644</v>
      </c>
      <c r="L200" t="s">
        <v>645</v>
      </c>
      <c r="M200" t="s">
        <v>28971</v>
      </c>
      <c r="N200" t="s">
        <v>644</v>
      </c>
      <c r="O200" t="s">
        <v>668</v>
      </c>
      <c r="P200" t="s">
        <v>5</v>
      </c>
      <c r="Q200" t="s">
        <v>669</v>
      </c>
      <c r="R200" t="s">
        <v>28972</v>
      </c>
      <c r="S200" t="s">
        <v>28973</v>
      </c>
      <c r="T200" t="s">
        <v>28974</v>
      </c>
    </row>
    <row r="201" spans="1:20" x14ac:dyDescent="0.25">
      <c r="A201" t="s">
        <v>147</v>
      </c>
      <c r="B201" t="s">
        <v>148</v>
      </c>
      <c r="C201">
        <v>65</v>
      </c>
      <c r="D201">
        <v>1</v>
      </c>
      <c r="E201" t="s">
        <v>28975</v>
      </c>
      <c r="F201">
        <v>35</v>
      </c>
      <c r="G201">
        <v>0</v>
      </c>
      <c r="H201" t="s">
        <v>641</v>
      </c>
      <c r="I201" t="s">
        <v>28976</v>
      </c>
      <c r="J201" t="s">
        <v>981</v>
      </c>
      <c r="K201" t="s">
        <v>644</v>
      </c>
      <c r="L201" t="s">
        <v>645</v>
      </c>
      <c r="M201" t="s">
        <v>28974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28977</v>
      </c>
      <c r="T201" t="s">
        <v>28974</v>
      </c>
    </row>
    <row r="202" spans="1:20" x14ac:dyDescent="0.25">
      <c r="A202" t="s">
        <v>147</v>
      </c>
      <c r="B202" t="s">
        <v>148</v>
      </c>
      <c r="C202">
        <v>65</v>
      </c>
      <c r="D202">
        <v>2</v>
      </c>
      <c r="E202" t="s">
        <v>28978</v>
      </c>
      <c r="F202">
        <v>70</v>
      </c>
      <c r="G202">
        <v>0</v>
      </c>
      <c r="H202" t="s">
        <v>641</v>
      </c>
      <c r="I202" t="s">
        <v>28979</v>
      </c>
      <c r="J202" t="s">
        <v>685</v>
      </c>
      <c r="K202" t="s">
        <v>644</v>
      </c>
      <c r="L202" t="s">
        <v>645</v>
      </c>
      <c r="M202" t="s">
        <v>28974</v>
      </c>
      <c r="N202" t="s">
        <v>644</v>
      </c>
      <c r="O202" t="s">
        <v>647</v>
      </c>
      <c r="P202" t="s">
        <v>5</v>
      </c>
      <c r="Q202" t="s">
        <v>648</v>
      </c>
      <c r="R202" t="s">
        <v>28980</v>
      </c>
      <c r="S202" t="s">
        <v>28981</v>
      </c>
      <c r="T202" t="s">
        <v>28974</v>
      </c>
    </row>
    <row r="203" spans="1:20" x14ac:dyDescent="0.25">
      <c r="A203" t="s">
        <v>3</v>
      </c>
      <c r="B203" t="s">
        <v>4</v>
      </c>
      <c r="C203">
        <v>33.333333333333336</v>
      </c>
      <c r="D203">
        <v>3</v>
      </c>
      <c r="E203" t="s">
        <v>28982</v>
      </c>
      <c r="F203">
        <v>338</v>
      </c>
      <c r="G203">
        <v>38</v>
      </c>
      <c r="H203" t="s">
        <v>641</v>
      </c>
      <c r="I203" t="s">
        <v>28983</v>
      </c>
      <c r="J203" t="s">
        <v>947</v>
      </c>
      <c r="K203" t="s">
        <v>644</v>
      </c>
      <c r="L203" t="s">
        <v>645</v>
      </c>
      <c r="M203" t="s">
        <v>28984</v>
      </c>
      <c r="N203" t="s">
        <v>644</v>
      </c>
      <c r="O203" t="s">
        <v>668</v>
      </c>
      <c r="P203" t="s">
        <v>5</v>
      </c>
      <c r="Q203" t="s">
        <v>669</v>
      </c>
      <c r="R203" t="s">
        <v>645</v>
      </c>
      <c r="S203" t="s">
        <v>28985</v>
      </c>
      <c r="T203" t="s">
        <v>28984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28982</v>
      </c>
      <c r="F204">
        <v>338</v>
      </c>
      <c r="G204">
        <v>38</v>
      </c>
      <c r="H204" t="s">
        <v>641</v>
      </c>
      <c r="I204" t="s">
        <v>28983</v>
      </c>
      <c r="J204" t="s">
        <v>947</v>
      </c>
      <c r="K204" t="s">
        <v>644</v>
      </c>
      <c r="L204" t="s">
        <v>645</v>
      </c>
      <c r="M204" t="s">
        <v>28984</v>
      </c>
      <c r="N204" t="s">
        <v>644</v>
      </c>
      <c r="O204" t="s">
        <v>668</v>
      </c>
      <c r="P204" t="s">
        <v>5</v>
      </c>
      <c r="Q204" t="s">
        <v>669</v>
      </c>
      <c r="R204" t="s">
        <v>645</v>
      </c>
      <c r="S204" t="s">
        <v>28985</v>
      </c>
      <c r="T204" t="s">
        <v>28984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28986</v>
      </c>
      <c r="F205">
        <v>200</v>
      </c>
      <c r="G205">
        <v>0</v>
      </c>
      <c r="H205" t="s">
        <v>641</v>
      </c>
      <c r="I205" t="s">
        <v>28987</v>
      </c>
      <c r="J205" t="s">
        <v>1840</v>
      </c>
      <c r="K205" t="s">
        <v>644</v>
      </c>
      <c r="L205" t="s">
        <v>645</v>
      </c>
      <c r="M205" t="s">
        <v>28988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28989</v>
      </c>
      <c r="T205" t="s">
        <v>28990</v>
      </c>
    </row>
    <row r="206" spans="1:20" x14ac:dyDescent="0.25">
      <c r="A206" t="s">
        <v>241</v>
      </c>
      <c r="B206" t="s">
        <v>247</v>
      </c>
      <c r="C206">
        <v>139</v>
      </c>
      <c r="D206">
        <v>1</v>
      </c>
      <c r="E206" t="s">
        <v>28991</v>
      </c>
      <c r="F206">
        <v>109.99</v>
      </c>
      <c r="G206">
        <v>1</v>
      </c>
      <c r="H206" t="s">
        <v>641</v>
      </c>
      <c r="I206" t="s">
        <v>26624</v>
      </c>
      <c r="J206" t="s">
        <v>745</v>
      </c>
      <c r="K206" t="s">
        <v>644</v>
      </c>
      <c r="L206" t="s">
        <v>645</v>
      </c>
      <c r="M206" t="s">
        <v>28992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28993</v>
      </c>
      <c r="T206" t="s">
        <v>28992</v>
      </c>
    </row>
    <row r="207" spans="1:20" x14ac:dyDescent="0.25">
      <c r="A207" t="s">
        <v>239</v>
      </c>
      <c r="B207" t="s">
        <v>1870</v>
      </c>
      <c r="C207">
        <v>87.2</v>
      </c>
      <c r="D207">
        <v>1</v>
      </c>
      <c r="E207" t="s">
        <v>28994</v>
      </c>
      <c r="F207">
        <v>87.2</v>
      </c>
      <c r="G207">
        <v>0</v>
      </c>
      <c r="H207" t="s">
        <v>805</v>
      </c>
      <c r="I207" t="s">
        <v>20543</v>
      </c>
      <c r="J207" t="s">
        <v>20544</v>
      </c>
      <c r="K207" t="s">
        <v>2884</v>
      </c>
      <c r="L207" t="s">
        <v>20545</v>
      </c>
      <c r="M207" t="s">
        <v>28995</v>
      </c>
      <c r="N207" t="s">
        <v>644</v>
      </c>
      <c r="O207" t="s">
        <v>811</v>
      </c>
      <c r="P207" t="s">
        <v>23</v>
      </c>
      <c r="Q207" t="s">
        <v>812</v>
      </c>
      <c r="R207" t="s">
        <v>645</v>
      </c>
      <c r="S207" t="s">
        <v>28996</v>
      </c>
      <c r="T207" t="s">
        <v>28995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28997</v>
      </c>
      <c r="F208">
        <v>200</v>
      </c>
      <c r="G208">
        <v>0</v>
      </c>
      <c r="H208" t="s">
        <v>641</v>
      </c>
      <c r="I208" t="s">
        <v>1540</v>
      </c>
      <c r="J208" t="s">
        <v>1422</v>
      </c>
      <c r="K208" t="s">
        <v>644</v>
      </c>
      <c r="L208" t="s">
        <v>645</v>
      </c>
      <c r="M208" t="s">
        <v>28998</v>
      </c>
      <c r="N208" t="s">
        <v>644</v>
      </c>
      <c r="O208" t="s">
        <v>647</v>
      </c>
      <c r="P208" t="s">
        <v>5</v>
      </c>
      <c r="Q208" t="s">
        <v>648</v>
      </c>
      <c r="R208" t="s">
        <v>645</v>
      </c>
      <c r="S208" t="s">
        <v>28999</v>
      </c>
      <c r="T208" t="s">
        <v>28998</v>
      </c>
    </row>
    <row r="209" spans="1:20" x14ac:dyDescent="0.25">
      <c r="A209" t="s">
        <v>101</v>
      </c>
      <c r="B209" t="s">
        <v>74</v>
      </c>
      <c r="C209">
        <v>120</v>
      </c>
      <c r="D209">
        <v>1</v>
      </c>
      <c r="E209" t="s">
        <v>29000</v>
      </c>
      <c r="F209">
        <v>99</v>
      </c>
      <c r="G209">
        <v>0</v>
      </c>
      <c r="H209" t="s">
        <v>641</v>
      </c>
      <c r="I209" t="s">
        <v>29001</v>
      </c>
      <c r="J209" t="s">
        <v>736</v>
      </c>
      <c r="K209" t="s">
        <v>644</v>
      </c>
      <c r="L209" t="s">
        <v>645</v>
      </c>
      <c r="M209" t="s">
        <v>29002</v>
      </c>
      <c r="N209" t="s">
        <v>644</v>
      </c>
      <c r="O209" t="s">
        <v>668</v>
      </c>
      <c r="P209" t="s">
        <v>5</v>
      </c>
      <c r="Q209" t="s">
        <v>669</v>
      </c>
      <c r="R209" t="s">
        <v>645</v>
      </c>
      <c r="S209" t="s">
        <v>29003</v>
      </c>
      <c r="T209" t="s">
        <v>29002</v>
      </c>
    </row>
    <row r="210" spans="1:20" x14ac:dyDescent="0.25">
      <c r="A210" t="s">
        <v>22</v>
      </c>
      <c r="B210" t="s">
        <v>27</v>
      </c>
      <c r="C210">
        <v>120</v>
      </c>
      <c r="D210">
        <v>1</v>
      </c>
      <c r="E210" t="s">
        <v>29004</v>
      </c>
      <c r="F210">
        <v>100</v>
      </c>
      <c r="G210">
        <v>0</v>
      </c>
      <c r="H210" t="s">
        <v>729</v>
      </c>
      <c r="I210" t="s">
        <v>29005</v>
      </c>
      <c r="J210" t="s">
        <v>685</v>
      </c>
      <c r="K210" t="s">
        <v>644</v>
      </c>
      <c r="L210" t="s">
        <v>645</v>
      </c>
      <c r="M210" t="s">
        <v>29006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29007</v>
      </c>
      <c r="T210" t="s">
        <v>29006</v>
      </c>
    </row>
    <row r="211" spans="1:20" x14ac:dyDescent="0.25">
      <c r="A211" t="s">
        <v>241</v>
      </c>
      <c r="B211" t="s">
        <v>247</v>
      </c>
      <c r="C211">
        <v>162</v>
      </c>
      <c r="D211">
        <v>1</v>
      </c>
      <c r="E211" t="s">
        <v>29008</v>
      </c>
      <c r="F211">
        <v>199</v>
      </c>
      <c r="G211">
        <v>0</v>
      </c>
      <c r="H211" t="s">
        <v>641</v>
      </c>
      <c r="I211" t="s">
        <v>29009</v>
      </c>
      <c r="J211" t="s">
        <v>766</v>
      </c>
      <c r="K211" t="s">
        <v>644</v>
      </c>
      <c r="L211" t="s">
        <v>645</v>
      </c>
      <c r="M211" t="s">
        <v>29010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29011</v>
      </c>
      <c r="T211" t="s">
        <v>29012</v>
      </c>
    </row>
    <row r="212" spans="1:20" x14ac:dyDescent="0.25">
      <c r="A212" t="s">
        <v>101</v>
      </c>
      <c r="B212" t="s">
        <v>74</v>
      </c>
      <c r="C212">
        <v>117</v>
      </c>
      <c r="D212">
        <v>1</v>
      </c>
      <c r="E212" t="s">
        <v>29008</v>
      </c>
      <c r="F212">
        <v>199</v>
      </c>
      <c r="G212">
        <v>0</v>
      </c>
      <c r="H212" t="s">
        <v>641</v>
      </c>
      <c r="I212" t="s">
        <v>29009</v>
      </c>
      <c r="J212" t="s">
        <v>766</v>
      </c>
      <c r="K212" t="s">
        <v>644</v>
      </c>
      <c r="L212" t="s">
        <v>645</v>
      </c>
      <c r="M212" t="s">
        <v>29010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29011</v>
      </c>
      <c r="T212" t="s">
        <v>29012</v>
      </c>
    </row>
    <row r="213" spans="1:20" x14ac:dyDescent="0.25">
      <c r="A213" t="s">
        <v>147</v>
      </c>
      <c r="B213" t="s">
        <v>148</v>
      </c>
      <c r="C213">
        <v>33.333333333333336</v>
      </c>
      <c r="D213">
        <v>3</v>
      </c>
      <c r="E213" t="s">
        <v>29013</v>
      </c>
      <c r="F213">
        <v>100</v>
      </c>
      <c r="G213">
        <v>0</v>
      </c>
      <c r="H213" t="s">
        <v>729</v>
      </c>
      <c r="I213" t="s">
        <v>29014</v>
      </c>
      <c r="J213" t="s">
        <v>924</v>
      </c>
      <c r="K213" t="s">
        <v>644</v>
      </c>
      <c r="L213" t="s">
        <v>645</v>
      </c>
      <c r="M213" t="s">
        <v>29015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29016</v>
      </c>
      <c r="T213" t="s">
        <v>29015</v>
      </c>
    </row>
    <row r="214" spans="1:20" x14ac:dyDescent="0.25">
      <c r="A214" t="s">
        <v>22</v>
      </c>
      <c r="B214" t="s">
        <v>27</v>
      </c>
      <c r="C214">
        <v>79</v>
      </c>
      <c r="D214">
        <v>1</v>
      </c>
      <c r="E214" t="s">
        <v>29017</v>
      </c>
      <c r="F214">
        <v>79</v>
      </c>
      <c r="G214">
        <v>0</v>
      </c>
      <c r="H214" t="s">
        <v>673</v>
      </c>
      <c r="I214" t="s">
        <v>29018</v>
      </c>
      <c r="J214" t="s">
        <v>29019</v>
      </c>
      <c r="K214" t="s">
        <v>20914</v>
      </c>
      <c r="L214" t="s">
        <v>778</v>
      </c>
      <c r="M214" t="s">
        <v>29020</v>
      </c>
      <c r="N214" t="s">
        <v>644</v>
      </c>
      <c r="O214" t="s">
        <v>679</v>
      </c>
      <c r="P214" t="s">
        <v>26</v>
      </c>
      <c r="Q214" t="s">
        <v>680</v>
      </c>
      <c r="R214" t="s">
        <v>645</v>
      </c>
      <c r="S214" t="s">
        <v>29021</v>
      </c>
      <c r="T214" t="s">
        <v>29020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29022</v>
      </c>
      <c r="F215">
        <v>100</v>
      </c>
      <c r="G215">
        <v>0</v>
      </c>
      <c r="H215" t="s">
        <v>729</v>
      </c>
      <c r="I215" t="s">
        <v>9339</v>
      </c>
      <c r="J215" t="s">
        <v>1441</v>
      </c>
      <c r="K215" t="s">
        <v>644</v>
      </c>
      <c r="L215" t="s">
        <v>645</v>
      </c>
      <c r="M215" t="s">
        <v>29023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29024</v>
      </c>
      <c r="T215" t="s">
        <v>29023</v>
      </c>
    </row>
    <row r="216" spans="1:20" x14ac:dyDescent="0.25">
      <c r="A216" t="s">
        <v>147</v>
      </c>
      <c r="B216" t="s">
        <v>148</v>
      </c>
      <c r="C216">
        <v>33.333333333333336</v>
      </c>
      <c r="D216">
        <v>3</v>
      </c>
      <c r="E216" t="s">
        <v>29025</v>
      </c>
      <c r="F216">
        <v>100</v>
      </c>
      <c r="G216">
        <v>0</v>
      </c>
      <c r="H216" t="s">
        <v>729</v>
      </c>
      <c r="I216" t="s">
        <v>29026</v>
      </c>
      <c r="J216" t="s">
        <v>2660</v>
      </c>
      <c r="K216" t="s">
        <v>644</v>
      </c>
      <c r="L216" t="s">
        <v>645</v>
      </c>
      <c r="M216" t="s">
        <v>29027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29028</v>
      </c>
      <c r="T216" t="s">
        <v>29027</v>
      </c>
    </row>
    <row r="217" spans="1:20" x14ac:dyDescent="0.25">
      <c r="A217" t="s">
        <v>239</v>
      </c>
      <c r="B217" t="s">
        <v>245</v>
      </c>
      <c r="C217">
        <v>139</v>
      </c>
      <c r="D217">
        <v>1</v>
      </c>
      <c r="E217" t="s">
        <v>29029</v>
      </c>
      <c r="F217">
        <v>118.99</v>
      </c>
      <c r="G217">
        <v>10</v>
      </c>
      <c r="H217" t="s">
        <v>641</v>
      </c>
      <c r="I217" t="s">
        <v>29030</v>
      </c>
      <c r="J217" t="s">
        <v>661</v>
      </c>
      <c r="K217" t="s">
        <v>644</v>
      </c>
      <c r="L217" t="s">
        <v>645</v>
      </c>
      <c r="M217" t="s">
        <v>29031</v>
      </c>
      <c r="N217" t="s">
        <v>644</v>
      </c>
      <c r="O217" t="s">
        <v>647</v>
      </c>
      <c r="P217" t="s">
        <v>5</v>
      </c>
      <c r="Q217" t="s">
        <v>648</v>
      </c>
      <c r="R217" t="s">
        <v>645</v>
      </c>
      <c r="S217" t="s">
        <v>29032</v>
      </c>
      <c r="T217" t="s">
        <v>29031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29033</v>
      </c>
      <c r="F218">
        <v>138</v>
      </c>
      <c r="G218">
        <v>38</v>
      </c>
      <c r="H218" t="s">
        <v>641</v>
      </c>
      <c r="I218" t="s">
        <v>29034</v>
      </c>
      <c r="J218" t="s">
        <v>981</v>
      </c>
      <c r="K218" t="s">
        <v>644</v>
      </c>
      <c r="L218" t="s">
        <v>645</v>
      </c>
      <c r="M218" t="s">
        <v>29035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29036</v>
      </c>
      <c r="T218" t="s">
        <v>29035</v>
      </c>
    </row>
    <row r="219" spans="1:20" x14ac:dyDescent="0.25">
      <c r="A219" t="s">
        <v>22</v>
      </c>
      <c r="B219" t="s">
        <v>27</v>
      </c>
      <c r="C219">
        <v>69.900000000000006</v>
      </c>
      <c r="D219">
        <v>10</v>
      </c>
      <c r="E219" t="s">
        <v>29037</v>
      </c>
      <c r="F219">
        <v>817</v>
      </c>
      <c r="G219">
        <v>17</v>
      </c>
      <c r="H219" t="s">
        <v>673</v>
      </c>
      <c r="I219" t="s">
        <v>5295</v>
      </c>
      <c r="J219" t="s">
        <v>7561</v>
      </c>
      <c r="K219" t="s">
        <v>7562</v>
      </c>
      <c r="L219" t="s">
        <v>5026</v>
      </c>
      <c r="M219" t="s">
        <v>29038</v>
      </c>
      <c r="N219" t="s">
        <v>644</v>
      </c>
      <c r="O219" t="s">
        <v>679</v>
      </c>
      <c r="P219" t="s">
        <v>26</v>
      </c>
      <c r="Q219" t="s">
        <v>680</v>
      </c>
      <c r="R219" t="s">
        <v>645</v>
      </c>
      <c r="S219" t="s">
        <v>29039</v>
      </c>
      <c r="T219" t="s">
        <v>29040</v>
      </c>
    </row>
    <row r="220" spans="1:20" x14ac:dyDescent="0.25">
      <c r="A220" t="s">
        <v>147</v>
      </c>
      <c r="B220" t="s">
        <v>148</v>
      </c>
      <c r="C220">
        <v>50</v>
      </c>
      <c r="D220">
        <v>6</v>
      </c>
      <c r="E220" t="s">
        <v>29041</v>
      </c>
      <c r="F220">
        <v>200</v>
      </c>
      <c r="G220">
        <v>0</v>
      </c>
      <c r="H220" t="s">
        <v>641</v>
      </c>
      <c r="I220" t="s">
        <v>29042</v>
      </c>
      <c r="J220" t="s">
        <v>745</v>
      </c>
      <c r="K220" t="s">
        <v>644</v>
      </c>
      <c r="L220" t="s">
        <v>645</v>
      </c>
      <c r="M220" t="s">
        <v>29043</v>
      </c>
      <c r="N220" t="s">
        <v>644</v>
      </c>
      <c r="O220" t="s">
        <v>647</v>
      </c>
      <c r="P220" t="s">
        <v>5</v>
      </c>
      <c r="Q220" t="s">
        <v>648</v>
      </c>
      <c r="R220" t="s">
        <v>645</v>
      </c>
      <c r="S220" t="s">
        <v>29044</v>
      </c>
      <c r="T220" t="s">
        <v>29043</v>
      </c>
    </row>
    <row r="221" spans="1:20" x14ac:dyDescent="0.25">
      <c r="A221" t="s">
        <v>22</v>
      </c>
      <c r="B221" t="s">
        <v>27</v>
      </c>
      <c r="C221">
        <v>66.333333333333329</v>
      </c>
      <c r="D221">
        <v>3</v>
      </c>
      <c r="E221" t="s">
        <v>29045</v>
      </c>
      <c r="F221">
        <v>250</v>
      </c>
      <c r="G221">
        <v>0</v>
      </c>
      <c r="H221" t="s">
        <v>641</v>
      </c>
      <c r="I221" t="s">
        <v>29046</v>
      </c>
      <c r="J221" t="s">
        <v>685</v>
      </c>
      <c r="K221" t="s">
        <v>644</v>
      </c>
      <c r="L221" t="s">
        <v>645</v>
      </c>
      <c r="M221" t="s">
        <v>29047</v>
      </c>
      <c r="N221" t="s">
        <v>644</v>
      </c>
      <c r="O221" t="s">
        <v>668</v>
      </c>
      <c r="P221" t="s">
        <v>5</v>
      </c>
      <c r="Q221" t="s">
        <v>669</v>
      </c>
      <c r="R221" t="s">
        <v>645</v>
      </c>
      <c r="S221" t="s">
        <v>29048</v>
      </c>
      <c r="T221" t="s">
        <v>29047</v>
      </c>
    </row>
    <row r="222" spans="1:20" x14ac:dyDescent="0.25">
      <c r="A222" t="s">
        <v>516</v>
      </c>
      <c r="B222" t="s">
        <v>120</v>
      </c>
      <c r="C222">
        <v>75</v>
      </c>
      <c r="D222">
        <v>1</v>
      </c>
      <c r="E222" t="s">
        <v>29049</v>
      </c>
      <c r="F222">
        <v>142</v>
      </c>
      <c r="G222">
        <v>67</v>
      </c>
      <c r="H222" t="s">
        <v>673</v>
      </c>
      <c r="I222" t="s">
        <v>15750</v>
      </c>
      <c r="J222" t="s">
        <v>29050</v>
      </c>
      <c r="K222" t="s">
        <v>29051</v>
      </c>
      <c r="L222" t="s">
        <v>1821</v>
      </c>
      <c r="M222" t="s">
        <v>29052</v>
      </c>
      <c r="N222" t="s">
        <v>644</v>
      </c>
      <c r="O222" t="s">
        <v>679</v>
      </c>
      <c r="P222" t="s">
        <v>26</v>
      </c>
      <c r="Q222" t="s">
        <v>680</v>
      </c>
      <c r="R222" t="s">
        <v>645</v>
      </c>
      <c r="S222" t="s">
        <v>29053</v>
      </c>
      <c r="T222" t="s">
        <v>29054</v>
      </c>
    </row>
    <row r="223" spans="1:20" x14ac:dyDescent="0.25">
      <c r="A223" t="s">
        <v>240</v>
      </c>
      <c r="B223" t="s">
        <v>246</v>
      </c>
      <c r="C223">
        <v>139</v>
      </c>
      <c r="D223">
        <v>1</v>
      </c>
      <c r="E223" t="s">
        <v>29055</v>
      </c>
      <c r="F223">
        <v>108.99</v>
      </c>
      <c r="G223">
        <v>0</v>
      </c>
      <c r="H223" t="s">
        <v>641</v>
      </c>
      <c r="I223" t="s">
        <v>29056</v>
      </c>
      <c r="J223" t="s">
        <v>981</v>
      </c>
      <c r="K223" t="s">
        <v>644</v>
      </c>
      <c r="L223" t="s">
        <v>645</v>
      </c>
      <c r="M223" t="s">
        <v>29057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29058</v>
      </c>
      <c r="T223" t="s">
        <v>29059</v>
      </c>
    </row>
  </sheetData>
  <pageMargins left="0.25" right="0.25" top="0.75" bottom="0.75" header="0.3" footer="0.3"/>
  <pageSetup paperSize="9" scale="21" fitToHeight="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47F1-0877-4094-88A2-366D24E22ED4}">
  <sheetPr>
    <tabColor rgb="FFFF6699"/>
    <pageSetUpPr fitToPage="1"/>
  </sheetPr>
  <dimension ref="A1:V247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U39" sqref="U38:U3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239</v>
      </c>
      <c r="B2" t="s">
        <v>245</v>
      </c>
      <c r="C2">
        <v>139</v>
      </c>
      <c r="D2">
        <v>1</v>
      </c>
      <c r="E2" t="s">
        <v>29060</v>
      </c>
      <c r="F2">
        <v>108.99</v>
      </c>
      <c r="G2">
        <v>0</v>
      </c>
      <c r="H2" t="s">
        <v>641</v>
      </c>
      <c r="I2" t="s">
        <v>29061</v>
      </c>
      <c r="J2" t="s">
        <v>685</v>
      </c>
      <c r="K2" t="s">
        <v>644</v>
      </c>
      <c r="L2" t="s">
        <v>645</v>
      </c>
      <c r="M2" t="s">
        <v>29062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29063</v>
      </c>
      <c r="T2" t="s">
        <v>29062</v>
      </c>
      <c r="U2" s="77" t="s">
        <v>147</v>
      </c>
      <c r="V2">
        <v>525</v>
      </c>
    </row>
    <row r="3" spans="1:22" x14ac:dyDescent="0.25">
      <c r="A3" t="s">
        <v>239</v>
      </c>
      <c r="B3" t="s">
        <v>245</v>
      </c>
      <c r="C3">
        <v>139</v>
      </c>
      <c r="D3">
        <v>1</v>
      </c>
      <c r="E3" t="s">
        <v>29064</v>
      </c>
      <c r="F3">
        <v>109</v>
      </c>
      <c r="G3">
        <v>0</v>
      </c>
      <c r="H3" t="s">
        <v>641</v>
      </c>
      <c r="I3" t="s">
        <v>29065</v>
      </c>
      <c r="J3" t="s">
        <v>7755</v>
      </c>
      <c r="K3" t="s">
        <v>644</v>
      </c>
      <c r="L3" t="s">
        <v>645</v>
      </c>
      <c r="M3" t="s">
        <v>29066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29067</v>
      </c>
      <c r="T3" t="s">
        <v>29066</v>
      </c>
      <c r="U3" s="78" t="s">
        <v>148</v>
      </c>
      <c r="V3">
        <v>525</v>
      </c>
    </row>
    <row r="4" spans="1:22" x14ac:dyDescent="0.25">
      <c r="A4" t="s">
        <v>147</v>
      </c>
      <c r="B4" t="s">
        <v>148</v>
      </c>
      <c r="C4">
        <v>33.333333333333336</v>
      </c>
      <c r="D4">
        <v>3</v>
      </c>
      <c r="E4" t="s">
        <v>29068</v>
      </c>
      <c r="F4">
        <v>100</v>
      </c>
      <c r="G4">
        <v>0</v>
      </c>
      <c r="H4" t="s">
        <v>641</v>
      </c>
      <c r="I4" t="s">
        <v>645</v>
      </c>
      <c r="J4" t="s">
        <v>645</v>
      </c>
      <c r="K4" t="s">
        <v>644</v>
      </c>
      <c r="L4" t="s">
        <v>645</v>
      </c>
      <c r="M4" t="s">
        <v>644</v>
      </c>
      <c r="N4" t="s">
        <v>644</v>
      </c>
      <c r="O4" t="s">
        <v>11091</v>
      </c>
      <c r="P4" t="s">
        <v>5</v>
      </c>
      <c r="Q4" t="s">
        <v>644</v>
      </c>
      <c r="R4" t="s">
        <v>645</v>
      </c>
      <c r="S4" t="s">
        <v>644</v>
      </c>
      <c r="T4" t="s">
        <v>29069</v>
      </c>
      <c r="U4" s="77" t="s">
        <v>99</v>
      </c>
      <c r="V4">
        <v>25</v>
      </c>
    </row>
    <row r="5" spans="1:22" x14ac:dyDescent="0.25">
      <c r="A5" t="s">
        <v>22</v>
      </c>
      <c r="B5" t="s">
        <v>27</v>
      </c>
      <c r="C5">
        <v>80</v>
      </c>
      <c r="D5">
        <v>7</v>
      </c>
      <c r="E5" t="s">
        <v>29070</v>
      </c>
      <c r="F5">
        <v>560</v>
      </c>
      <c r="G5">
        <v>0</v>
      </c>
      <c r="H5" t="s">
        <v>673</v>
      </c>
      <c r="I5" t="s">
        <v>2135</v>
      </c>
      <c r="J5" t="s">
        <v>8803</v>
      </c>
      <c r="K5" t="s">
        <v>8804</v>
      </c>
      <c r="L5" t="s">
        <v>11316</v>
      </c>
      <c r="M5" t="s">
        <v>29071</v>
      </c>
      <c r="N5" t="s">
        <v>644</v>
      </c>
      <c r="O5" t="s">
        <v>679</v>
      </c>
      <c r="P5" t="s">
        <v>26</v>
      </c>
      <c r="Q5" t="s">
        <v>680</v>
      </c>
      <c r="R5" t="s">
        <v>645</v>
      </c>
      <c r="S5" t="s">
        <v>29072</v>
      </c>
      <c r="T5" t="s">
        <v>29071</v>
      </c>
      <c r="U5" s="78" t="s">
        <v>100</v>
      </c>
      <c r="V5">
        <v>25</v>
      </c>
    </row>
    <row r="6" spans="1:22" x14ac:dyDescent="0.25">
      <c r="A6" t="s">
        <v>147</v>
      </c>
      <c r="B6" t="s">
        <v>148</v>
      </c>
      <c r="C6">
        <v>33.333333333333336</v>
      </c>
      <c r="D6">
        <v>6</v>
      </c>
      <c r="E6" t="s">
        <v>29073</v>
      </c>
      <c r="F6">
        <v>298</v>
      </c>
      <c r="G6">
        <v>0</v>
      </c>
      <c r="H6" t="s">
        <v>673</v>
      </c>
      <c r="I6" t="s">
        <v>29074</v>
      </c>
      <c r="J6" t="s">
        <v>29075</v>
      </c>
      <c r="K6" t="s">
        <v>5762</v>
      </c>
      <c r="L6" t="s">
        <v>7730</v>
      </c>
      <c r="M6" t="s">
        <v>29076</v>
      </c>
      <c r="N6" t="s">
        <v>644</v>
      </c>
      <c r="O6" t="s">
        <v>679</v>
      </c>
      <c r="P6" t="s">
        <v>26</v>
      </c>
      <c r="Q6" t="s">
        <v>680</v>
      </c>
      <c r="R6" t="s">
        <v>645</v>
      </c>
      <c r="S6" t="s">
        <v>29077</v>
      </c>
      <c r="T6" t="s">
        <v>29078</v>
      </c>
      <c r="U6" s="77" t="s">
        <v>22</v>
      </c>
      <c r="V6">
        <v>75</v>
      </c>
    </row>
    <row r="7" spans="1:22" x14ac:dyDescent="0.25">
      <c r="A7" t="s">
        <v>239</v>
      </c>
      <c r="B7" t="s">
        <v>245</v>
      </c>
      <c r="C7">
        <v>139</v>
      </c>
      <c r="D7">
        <v>1</v>
      </c>
      <c r="E7" t="s">
        <v>29079</v>
      </c>
      <c r="F7">
        <v>108.99</v>
      </c>
      <c r="G7">
        <v>0</v>
      </c>
      <c r="H7" t="s">
        <v>641</v>
      </c>
      <c r="I7" t="s">
        <v>29080</v>
      </c>
      <c r="J7" t="s">
        <v>724</v>
      </c>
      <c r="K7" t="s">
        <v>644</v>
      </c>
      <c r="L7" t="s">
        <v>645</v>
      </c>
      <c r="M7" t="s">
        <v>29081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644</v>
      </c>
      <c r="T7" t="s">
        <v>29081</v>
      </c>
      <c r="U7" s="78" t="s">
        <v>213</v>
      </c>
      <c r="V7">
        <v>7</v>
      </c>
    </row>
    <row r="8" spans="1:22" x14ac:dyDescent="0.25">
      <c r="A8" t="s">
        <v>147</v>
      </c>
      <c r="B8" t="s">
        <v>148</v>
      </c>
      <c r="C8">
        <v>65</v>
      </c>
      <c r="D8">
        <v>1</v>
      </c>
      <c r="E8" t="s">
        <v>29082</v>
      </c>
      <c r="F8">
        <v>60</v>
      </c>
      <c r="G8">
        <v>0</v>
      </c>
      <c r="H8" t="s">
        <v>641</v>
      </c>
      <c r="I8" t="s">
        <v>782</v>
      </c>
      <c r="J8" t="s">
        <v>993</v>
      </c>
      <c r="K8" t="s">
        <v>644</v>
      </c>
      <c r="L8" t="s">
        <v>645</v>
      </c>
      <c r="M8" t="s">
        <v>29083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644</v>
      </c>
      <c r="T8" t="s">
        <v>29083</v>
      </c>
      <c r="U8" s="78" t="s">
        <v>27</v>
      </c>
      <c r="V8">
        <v>68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29084</v>
      </c>
      <c r="F9">
        <v>100</v>
      </c>
      <c r="G9">
        <v>0</v>
      </c>
      <c r="H9" t="s">
        <v>641</v>
      </c>
      <c r="I9" t="s">
        <v>24042</v>
      </c>
      <c r="J9" t="s">
        <v>869</v>
      </c>
      <c r="K9" t="s">
        <v>644</v>
      </c>
      <c r="L9" t="s">
        <v>645</v>
      </c>
      <c r="M9" t="s">
        <v>29085</v>
      </c>
      <c r="N9" t="s">
        <v>644</v>
      </c>
      <c r="O9" t="s">
        <v>647</v>
      </c>
      <c r="P9" t="s">
        <v>5</v>
      </c>
      <c r="Q9" t="s">
        <v>648</v>
      </c>
      <c r="R9" t="s">
        <v>29086</v>
      </c>
      <c r="S9" t="s">
        <v>29087</v>
      </c>
      <c r="T9" t="s">
        <v>29085</v>
      </c>
      <c r="U9" s="77" t="s">
        <v>18</v>
      </c>
      <c r="V9">
        <v>3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29088</v>
      </c>
      <c r="F10">
        <v>107</v>
      </c>
      <c r="G10">
        <v>7</v>
      </c>
      <c r="H10" t="s">
        <v>641</v>
      </c>
      <c r="I10" t="s">
        <v>29089</v>
      </c>
      <c r="J10" t="s">
        <v>685</v>
      </c>
      <c r="K10" t="s">
        <v>644</v>
      </c>
      <c r="L10" t="s">
        <v>645</v>
      </c>
      <c r="M10" t="s">
        <v>29090</v>
      </c>
      <c r="N10" t="s">
        <v>644</v>
      </c>
      <c r="O10" t="s">
        <v>668</v>
      </c>
      <c r="P10" t="s">
        <v>5</v>
      </c>
      <c r="Q10" t="s">
        <v>669</v>
      </c>
      <c r="R10" t="s">
        <v>645</v>
      </c>
      <c r="S10" t="s">
        <v>644</v>
      </c>
      <c r="T10" t="s">
        <v>29091</v>
      </c>
      <c r="U10" s="78" t="s">
        <v>19</v>
      </c>
      <c r="V10">
        <v>3</v>
      </c>
    </row>
    <row r="11" spans="1:22" x14ac:dyDescent="0.25">
      <c r="A11" t="s">
        <v>147</v>
      </c>
      <c r="B11" t="s">
        <v>148</v>
      </c>
      <c r="C11">
        <v>33.333333333333336</v>
      </c>
      <c r="D11">
        <v>3</v>
      </c>
      <c r="E11" t="s">
        <v>29092</v>
      </c>
      <c r="F11">
        <v>100</v>
      </c>
      <c r="G11">
        <v>0</v>
      </c>
      <c r="H11" t="s">
        <v>641</v>
      </c>
      <c r="I11" t="s">
        <v>29093</v>
      </c>
      <c r="J11" t="s">
        <v>736</v>
      </c>
      <c r="K11" t="s">
        <v>644</v>
      </c>
      <c r="L11" t="s">
        <v>645</v>
      </c>
      <c r="M11" t="s">
        <v>29094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644</v>
      </c>
      <c r="T11" t="s">
        <v>29094</v>
      </c>
      <c r="U11" s="77" t="s">
        <v>101</v>
      </c>
      <c r="V11">
        <v>17</v>
      </c>
    </row>
    <row r="12" spans="1:22" x14ac:dyDescent="0.25">
      <c r="A12" t="s">
        <v>22</v>
      </c>
      <c r="B12" t="s">
        <v>27</v>
      </c>
      <c r="C12">
        <v>79</v>
      </c>
      <c r="D12">
        <v>1</v>
      </c>
      <c r="E12" t="s">
        <v>29095</v>
      </c>
      <c r="F12">
        <v>74</v>
      </c>
      <c r="G12">
        <v>0</v>
      </c>
      <c r="H12" t="s">
        <v>673</v>
      </c>
      <c r="I12" t="s">
        <v>1592</v>
      </c>
      <c r="J12" t="s">
        <v>29096</v>
      </c>
      <c r="K12" t="s">
        <v>24444</v>
      </c>
      <c r="L12" t="s">
        <v>2472</v>
      </c>
      <c r="M12" t="s">
        <v>29097</v>
      </c>
      <c r="N12" t="s">
        <v>644</v>
      </c>
      <c r="O12" t="s">
        <v>679</v>
      </c>
      <c r="P12" t="s">
        <v>26</v>
      </c>
      <c r="Q12" t="s">
        <v>680</v>
      </c>
      <c r="R12" t="s">
        <v>645</v>
      </c>
      <c r="S12" t="s">
        <v>29098</v>
      </c>
      <c r="T12" t="s">
        <v>29097</v>
      </c>
      <c r="U12" s="78" t="s">
        <v>74</v>
      </c>
      <c r="V12">
        <v>17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29099</v>
      </c>
      <c r="F13">
        <v>100</v>
      </c>
      <c r="G13">
        <v>0</v>
      </c>
      <c r="H13" t="s">
        <v>641</v>
      </c>
      <c r="I13" t="s">
        <v>29100</v>
      </c>
      <c r="J13" t="s">
        <v>771</v>
      </c>
      <c r="K13" t="s">
        <v>644</v>
      </c>
      <c r="L13" t="s">
        <v>645</v>
      </c>
      <c r="M13" t="s">
        <v>29101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644</v>
      </c>
      <c r="T13" t="s">
        <v>29102</v>
      </c>
      <c r="U13" s="77" t="s">
        <v>72</v>
      </c>
      <c r="V13">
        <v>17</v>
      </c>
    </row>
    <row r="14" spans="1:22" x14ac:dyDescent="0.25">
      <c r="A14" t="s">
        <v>22</v>
      </c>
      <c r="B14" t="s">
        <v>27</v>
      </c>
      <c r="C14">
        <v>79</v>
      </c>
      <c r="D14">
        <v>3</v>
      </c>
      <c r="E14" t="s">
        <v>29103</v>
      </c>
      <c r="F14">
        <v>237</v>
      </c>
      <c r="G14">
        <v>0</v>
      </c>
      <c r="H14" t="s">
        <v>673</v>
      </c>
      <c r="I14" t="s">
        <v>1592</v>
      </c>
      <c r="J14" t="s">
        <v>29096</v>
      </c>
      <c r="K14" t="s">
        <v>24444</v>
      </c>
      <c r="L14" t="s">
        <v>2472</v>
      </c>
      <c r="M14" t="s">
        <v>29104</v>
      </c>
      <c r="N14" t="s">
        <v>644</v>
      </c>
      <c r="O14" t="s">
        <v>679</v>
      </c>
      <c r="P14" t="s">
        <v>26</v>
      </c>
      <c r="Q14" t="s">
        <v>680</v>
      </c>
      <c r="R14" t="s">
        <v>645</v>
      </c>
      <c r="S14" t="s">
        <v>29105</v>
      </c>
      <c r="T14" t="s">
        <v>29104</v>
      </c>
      <c r="U14" s="78" t="s">
        <v>108</v>
      </c>
      <c r="V14">
        <v>8</v>
      </c>
    </row>
    <row r="15" spans="1:22" x14ac:dyDescent="0.25">
      <c r="A15" t="s">
        <v>241</v>
      </c>
      <c r="B15" t="s">
        <v>1870</v>
      </c>
      <c r="C15">
        <v>98.2</v>
      </c>
      <c r="D15">
        <v>1</v>
      </c>
      <c r="E15" t="s">
        <v>29106</v>
      </c>
      <c r="F15">
        <v>144.19999999999999</v>
      </c>
      <c r="G15">
        <v>46</v>
      </c>
      <c r="H15" t="s">
        <v>673</v>
      </c>
      <c r="I15" t="s">
        <v>29107</v>
      </c>
      <c r="J15" t="s">
        <v>29108</v>
      </c>
      <c r="K15" t="s">
        <v>9041</v>
      </c>
      <c r="L15" t="s">
        <v>29109</v>
      </c>
      <c r="M15" t="s">
        <v>29101</v>
      </c>
      <c r="N15" t="s">
        <v>644</v>
      </c>
      <c r="O15" t="s">
        <v>811</v>
      </c>
      <c r="P15" t="s">
        <v>23</v>
      </c>
      <c r="Q15" t="s">
        <v>812</v>
      </c>
      <c r="R15" t="s">
        <v>645</v>
      </c>
      <c r="S15" t="s">
        <v>29110</v>
      </c>
      <c r="T15" t="s">
        <v>29101</v>
      </c>
      <c r="U15" s="78" t="s">
        <v>3385</v>
      </c>
      <c r="V15">
        <v>9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29111</v>
      </c>
      <c r="F16">
        <v>200</v>
      </c>
      <c r="G16">
        <v>0</v>
      </c>
      <c r="H16" t="s">
        <v>641</v>
      </c>
      <c r="I16" t="s">
        <v>645</v>
      </c>
      <c r="J16" t="s">
        <v>645</v>
      </c>
      <c r="K16" t="s">
        <v>644</v>
      </c>
      <c r="L16" t="s">
        <v>645</v>
      </c>
      <c r="M16" t="s">
        <v>644</v>
      </c>
      <c r="N16" t="s">
        <v>644</v>
      </c>
      <c r="O16" t="s">
        <v>23513</v>
      </c>
      <c r="P16" t="s">
        <v>5</v>
      </c>
      <c r="Q16" t="s">
        <v>644</v>
      </c>
      <c r="R16" t="s">
        <v>645</v>
      </c>
      <c r="S16" t="s">
        <v>644</v>
      </c>
      <c r="T16" t="s">
        <v>29112</v>
      </c>
      <c r="U16" s="77" t="s">
        <v>114</v>
      </c>
      <c r="V16">
        <v>1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29113</v>
      </c>
      <c r="F17">
        <v>300</v>
      </c>
      <c r="G17">
        <v>0</v>
      </c>
      <c r="H17" t="s">
        <v>641</v>
      </c>
      <c r="I17" t="s">
        <v>29114</v>
      </c>
      <c r="J17" t="s">
        <v>1292</v>
      </c>
      <c r="K17" t="s">
        <v>644</v>
      </c>
      <c r="L17" t="s">
        <v>645</v>
      </c>
      <c r="M17" t="s">
        <v>29115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29116</v>
      </c>
      <c r="T17" t="s">
        <v>29117</v>
      </c>
      <c r="U17" s="78" t="s">
        <v>115</v>
      </c>
      <c r="V17">
        <v>1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29113</v>
      </c>
      <c r="F18">
        <v>300</v>
      </c>
      <c r="G18">
        <v>0</v>
      </c>
      <c r="H18" t="s">
        <v>641</v>
      </c>
      <c r="I18" t="s">
        <v>29114</v>
      </c>
      <c r="J18" t="s">
        <v>1292</v>
      </c>
      <c r="K18" t="s">
        <v>644</v>
      </c>
      <c r="L18" t="s">
        <v>645</v>
      </c>
      <c r="M18" t="s">
        <v>29115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29116</v>
      </c>
      <c r="T18" t="s">
        <v>29117</v>
      </c>
      <c r="U18" s="77" t="s">
        <v>112</v>
      </c>
      <c r="V18">
        <v>4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29118</v>
      </c>
      <c r="F19">
        <v>200</v>
      </c>
      <c r="G19">
        <v>0</v>
      </c>
      <c r="H19" t="s">
        <v>641</v>
      </c>
      <c r="I19" t="s">
        <v>29119</v>
      </c>
      <c r="J19" t="s">
        <v>1067</v>
      </c>
      <c r="K19" t="s">
        <v>644</v>
      </c>
      <c r="L19" t="s">
        <v>645</v>
      </c>
      <c r="M19" t="s">
        <v>29120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644</v>
      </c>
      <c r="T19" t="s">
        <v>29121</v>
      </c>
      <c r="U19" s="78" t="s">
        <v>113</v>
      </c>
      <c r="V19">
        <v>4</v>
      </c>
    </row>
    <row r="20" spans="1:22" x14ac:dyDescent="0.25">
      <c r="A20" t="s">
        <v>241</v>
      </c>
      <c r="B20" t="s">
        <v>1870</v>
      </c>
      <c r="C20">
        <v>87.2</v>
      </c>
      <c r="D20">
        <v>1</v>
      </c>
      <c r="E20" t="s">
        <v>29122</v>
      </c>
      <c r="F20">
        <v>94.2</v>
      </c>
      <c r="G20">
        <v>7</v>
      </c>
      <c r="H20" t="s">
        <v>805</v>
      </c>
      <c r="I20" t="s">
        <v>29123</v>
      </c>
      <c r="J20" t="s">
        <v>29124</v>
      </c>
      <c r="K20" t="s">
        <v>2612</v>
      </c>
      <c r="L20" t="s">
        <v>645</v>
      </c>
      <c r="M20" t="s">
        <v>644</v>
      </c>
      <c r="N20" t="s">
        <v>644</v>
      </c>
      <c r="O20" t="s">
        <v>811</v>
      </c>
      <c r="P20" t="s">
        <v>23</v>
      </c>
      <c r="Q20" t="s">
        <v>644</v>
      </c>
      <c r="R20" t="s">
        <v>645</v>
      </c>
      <c r="S20" t="s">
        <v>644</v>
      </c>
      <c r="T20" t="s">
        <v>29125</v>
      </c>
      <c r="U20" s="77" t="s">
        <v>12</v>
      </c>
      <c r="V20">
        <v>6</v>
      </c>
    </row>
    <row r="21" spans="1:22" x14ac:dyDescent="0.25">
      <c r="A21" t="s">
        <v>147</v>
      </c>
      <c r="B21" t="s">
        <v>148</v>
      </c>
      <c r="C21">
        <v>50</v>
      </c>
      <c r="D21">
        <v>6</v>
      </c>
      <c r="E21" t="s">
        <v>29126</v>
      </c>
      <c r="F21">
        <v>200</v>
      </c>
      <c r="G21">
        <v>0</v>
      </c>
      <c r="H21" t="s">
        <v>641</v>
      </c>
      <c r="I21" t="s">
        <v>8252</v>
      </c>
      <c r="J21" t="s">
        <v>724</v>
      </c>
      <c r="K21" t="s">
        <v>644</v>
      </c>
      <c r="L21" t="s">
        <v>645</v>
      </c>
      <c r="M21" t="s">
        <v>29127</v>
      </c>
      <c r="N21" t="s">
        <v>644</v>
      </c>
      <c r="O21" t="s">
        <v>732</v>
      </c>
      <c r="P21" t="s">
        <v>5</v>
      </c>
      <c r="Q21" t="s">
        <v>669</v>
      </c>
      <c r="R21" t="s">
        <v>645</v>
      </c>
      <c r="S21" t="s">
        <v>644</v>
      </c>
      <c r="T21" t="s">
        <v>29127</v>
      </c>
      <c r="U21" s="78" t="s">
        <v>13</v>
      </c>
      <c r="V21">
        <v>6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29128</v>
      </c>
      <c r="F22">
        <v>100</v>
      </c>
      <c r="G22">
        <v>0</v>
      </c>
      <c r="H22" t="s">
        <v>641</v>
      </c>
      <c r="I22" t="s">
        <v>29129</v>
      </c>
      <c r="J22" t="s">
        <v>666</v>
      </c>
      <c r="K22" t="s">
        <v>644</v>
      </c>
      <c r="L22" t="s">
        <v>645</v>
      </c>
      <c r="M22" t="s">
        <v>29130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644</v>
      </c>
      <c r="T22" t="s">
        <v>29130</v>
      </c>
      <c r="U22" s="77" t="s">
        <v>14</v>
      </c>
      <c r="V22">
        <v>5</v>
      </c>
    </row>
    <row r="23" spans="1:22" x14ac:dyDescent="0.25">
      <c r="A23" t="s">
        <v>239</v>
      </c>
      <c r="B23" t="s">
        <v>245</v>
      </c>
      <c r="C23">
        <v>139</v>
      </c>
      <c r="D23">
        <v>1</v>
      </c>
      <c r="E23" t="s">
        <v>29131</v>
      </c>
      <c r="F23">
        <v>109.99</v>
      </c>
      <c r="G23">
        <v>1</v>
      </c>
      <c r="H23" t="s">
        <v>641</v>
      </c>
      <c r="I23" t="s">
        <v>29132</v>
      </c>
      <c r="J23" t="s">
        <v>1414</v>
      </c>
      <c r="K23" t="s">
        <v>644</v>
      </c>
      <c r="L23" t="s">
        <v>645</v>
      </c>
      <c r="M23" t="s">
        <v>29133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644</v>
      </c>
      <c r="T23" t="s">
        <v>29133</v>
      </c>
      <c r="U23" s="78" t="s">
        <v>15</v>
      </c>
      <c r="V23">
        <v>5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29134</v>
      </c>
      <c r="F24">
        <v>138</v>
      </c>
      <c r="G24">
        <v>38</v>
      </c>
      <c r="H24" t="s">
        <v>641</v>
      </c>
      <c r="I24" t="s">
        <v>29135</v>
      </c>
      <c r="J24" t="s">
        <v>666</v>
      </c>
      <c r="K24" t="s">
        <v>644</v>
      </c>
      <c r="L24" t="s">
        <v>645</v>
      </c>
      <c r="M24" t="s">
        <v>29136</v>
      </c>
      <c r="N24" t="s">
        <v>644</v>
      </c>
      <c r="O24" t="s">
        <v>668</v>
      </c>
      <c r="P24" t="s">
        <v>5</v>
      </c>
      <c r="Q24" t="s">
        <v>669</v>
      </c>
      <c r="R24" t="s">
        <v>645</v>
      </c>
      <c r="S24" t="s">
        <v>644</v>
      </c>
      <c r="T24" t="s">
        <v>29136</v>
      </c>
      <c r="U24" s="77" t="s">
        <v>110</v>
      </c>
      <c r="V24">
        <v>2</v>
      </c>
    </row>
    <row r="25" spans="1:22" x14ac:dyDescent="0.25">
      <c r="A25" t="s">
        <v>239</v>
      </c>
      <c r="B25" t="s">
        <v>1870</v>
      </c>
      <c r="C25">
        <v>87.2</v>
      </c>
      <c r="D25">
        <v>1</v>
      </c>
      <c r="E25" t="s">
        <v>29137</v>
      </c>
      <c r="F25">
        <v>94.2</v>
      </c>
      <c r="G25">
        <v>7</v>
      </c>
      <c r="H25" t="s">
        <v>805</v>
      </c>
      <c r="I25" t="s">
        <v>29138</v>
      </c>
      <c r="J25" t="s">
        <v>29139</v>
      </c>
      <c r="K25" t="s">
        <v>29140</v>
      </c>
      <c r="L25" t="s">
        <v>29141</v>
      </c>
      <c r="M25" t="s">
        <v>29142</v>
      </c>
      <c r="N25" t="s">
        <v>644</v>
      </c>
      <c r="O25" t="s">
        <v>811</v>
      </c>
      <c r="P25" t="s">
        <v>23</v>
      </c>
      <c r="Q25" t="s">
        <v>812</v>
      </c>
      <c r="R25" t="s">
        <v>645</v>
      </c>
      <c r="S25" t="s">
        <v>29143</v>
      </c>
      <c r="T25" t="s">
        <v>29142</v>
      </c>
      <c r="U25" s="78" t="s">
        <v>111</v>
      </c>
      <c r="V25">
        <v>2</v>
      </c>
    </row>
    <row r="26" spans="1:22" x14ac:dyDescent="0.25">
      <c r="A26" t="s">
        <v>22</v>
      </c>
      <c r="B26" t="s">
        <v>213</v>
      </c>
      <c r="C26">
        <v>64</v>
      </c>
      <c r="D26">
        <v>2</v>
      </c>
      <c r="E26" t="s">
        <v>29144</v>
      </c>
      <c r="F26">
        <v>135</v>
      </c>
      <c r="G26">
        <v>7</v>
      </c>
      <c r="H26" t="s">
        <v>805</v>
      </c>
      <c r="I26" t="s">
        <v>23443</v>
      </c>
      <c r="J26" t="s">
        <v>23444</v>
      </c>
      <c r="K26" t="s">
        <v>23445</v>
      </c>
      <c r="L26" t="s">
        <v>645</v>
      </c>
      <c r="M26" t="s">
        <v>644</v>
      </c>
      <c r="N26" t="s">
        <v>644</v>
      </c>
      <c r="O26" t="s">
        <v>811</v>
      </c>
      <c r="P26" t="s">
        <v>23</v>
      </c>
      <c r="Q26" t="s">
        <v>644</v>
      </c>
      <c r="R26" t="s">
        <v>645</v>
      </c>
      <c r="S26" t="s">
        <v>644</v>
      </c>
      <c r="T26" t="s">
        <v>29145</v>
      </c>
      <c r="U26" s="77" t="s">
        <v>239</v>
      </c>
      <c r="V26">
        <v>22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6</v>
      </c>
      <c r="E27" t="s">
        <v>29146</v>
      </c>
      <c r="F27">
        <v>200</v>
      </c>
      <c r="G27">
        <v>0</v>
      </c>
      <c r="H27" t="s">
        <v>641</v>
      </c>
      <c r="I27" t="s">
        <v>29147</v>
      </c>
      <c r="J27" t="s">
        <v>643</v>
      </c>
      <c r="K27" t="s">
        <v>644</v>
      </c>
      <c r="L27" t="s">
        <v>645</v>
      </c>
      <c r="M27" t="s">
        <v>29148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644</v>
      </c>
      <c r="T27" t="s">
        <v>29148</v>
      </c>
      <c r="U27" s="78" t="s">
        <v>245</v>
      </c>
      <c r="V27">
        <v>17</v>
      </c>
    </row>
    <row r="28" spans="1:22" x14ac:dyDescent="0.25">
      <c r="A28" t="s">
        <v>22</v>
      </c>
      <c r="B28" t="s">
        <v>27</v>
      </c>
      <c r="C28">
        <v>79</v>
      </c>
      <c r="D28">
        <v>3</v>
      </c>
      <c r="E28" t="s">
        <v>29149</v>
      </c>
      <c r="F28">
        <v>237</v>
      </c>
      <c r="G28">
        <v>0</v>
      </c>
      <c r="H28" t="s">
        <v>673</v>
      </c>
      <c r="I28" t="s">
        <v>10640</v>
      </c>
      <c r="J28" t="s">
        <v>29150</v>
      </c>
      <c r="K28" t="s">
        <v>9473</v>
      </c>
      <c r="L28" t="s">
        <v>4626</v>
      </c>
      <c r="M28" t="s">
        <v>29151</v>
      </c>
      <c r="N28" t="s">
        <v>644</v>
      </c>
      <c r="O28" t="s">
        <v>679</v>
      </c>
      <c r="P28" t="s">
        <v>26</v>
      </c>
      <c r="Q28" t="s">
        <v>680</v>
      </c>
      <c r="R28" t="s">
        <v>645</v>
      </c>
      <c r="S28" t="s">
        <v>29152</v>
      </c>
      <c r="T28" t="s">
        <v>29153</v>
      </c>
      <c r="U28" s="78" t="s">
        <v>1870</v>
      </c>
      <c r="V28">
        <v>5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29154</v>
      </c>
      <c r="F29">
        <v>200</v>
      </c>
      <c r="G29">
        <v>0</v>
      </c>
      <c r="H29" t="s">
        <v>641</v>
      </c>
      <c r="I29" t="s">
        <v>29155</v>
      </c>
      <c r="J29" t="s">
        <v>1520</v>
      </c>
      <c r="K29" t="s">
        <v>644</v>
      </c>
      <c r="L29" t="s">
        <v>645</v>
      </c>
      <c r="M29" t="s">
        <v>29156</v>
      </c>
      <c r="N29" t="s">
        <v>644</v>
      </c>
      <c r="O29" t="s">
        <v>668</v>
      </c>
      <c r="P29" t="s">
        <v>5</v>
      </c>
      <c r="Q29" t="s">
        <v>669</v>
      </c>
      <c r="R29" t="s">
        <v>645</v>
      </c>
      <c r="S29" t="s">
        <v>644</v>
      </c>
      <c r="T29" t="s">
        <v>29156</v>
      </c>
      <c r="U29" s="77" t="s">
        <v>240</v>
      </c>
      <c r="V29">
        <v>8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29157</v>
      </c>
      <c r="F30">
        <v>100</v>
      </c>
      <c r="G30">
        <v>0</v>
      </c>
      <c r="H30" t="s">
        <v>641</v>
      </c>
      <c r="I30" t="s">
        <v>29158</v>
      </c>
      <c r="J30" t="s">
        <v>1508</v>
      </c>
      <c r="K30" t="s">
        <v>644</v>
      </c>
      <c r="L30" t="s">
        <v>645</v>
      </c>
      <c r="M30" t="s">
        <v>29159</v>
      </c>
      <c r="N30" t="s">
        <v>644</v>
      </c>
      <c r="O30" t="s">
        <v>668</v>
      </c>
      <c r="P30" t="s">
        <v>5</v>
      </c>
      <c r="Q30" t="s">
        <v>669</v>
      </c>
      <c r="R30" t="s">
        <v>645</v>
      </c>
      <c r="S30" t="s">
        <v>644</v>
      </c>
      <c r="T30" t="s">
        <v>29160</v>
      </c>
      <c r="U30" s="78" t="s">
        <v>246</v>
      </c>
      <c r="V30">
        <v>5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29161</v>
      </c>
      <c r="F31">
        <v>100</v>
      </c>
      <c r="G31">
        <v>0</v>
      </c>
      <c r="H31" t="s">
        <v>641</v>
      </c>
      <c r="I31" t="s">
        <v>29162</v>
      </c>
      <c r="J31" t="s">
        <v>888</v>
      </c>
      <c r="K31" t="s">
        <v>644</v>
      </c>
      <c r="L31" t="s">
        <v>645</v>
      </c>
      <c r="M31" t="s">
        <v>29163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644</v>
      </c>
      <c r="T31" t="s">
        <v>29163</v>
      </c>
      <c r="U31" s="78" t="s">
        <v>1870</v>
      </c>
      <c r="V31">
        <v>3</v>
      </c>
    </row>
    <row r="32" spans="1:22" x14ac:dyDescent="0.25">
      <c r="A32" t="s">
        <v>72</v>
      </c>
      <c r="B32" t="s">
        <v>108</v>
      </c>
      <c r="C32">
        <v>66</v>
      </c>
      <c r="D32">
        <v>1</v>
      </c>
      <c r="E32" t="s">
        <v>29164</v>
      </c>
      <c r="F32">
        <v>240</v>
      </c>
      <c r="G32">
        <v>0</v>
      </c>
      <c r="H32" t="s">
        <v>673</v>
      </c>
      <c r="I32" t="s">
        <v>29165</v>
      </c>
      <c r="J32" t="s">
        <v>29166</v>
      </c>
      <c r="K32" t="s">
        <v>29167</v>
      </c>
      <c r="L32" t="s">
        <v>7321</v>
      </c>
      <c r="M32" t="s">
        <v>29168</v>
      </c>
      <c r="N32" t="s">
        <v>644</v>
      </c>
      <c r="O32" t="s">
        <v>679</v>
      </c>
      <c r="P32" t="s">
        <v>26</v>
      </c>
      <c r="Q32" t="s">
        <v>680</v>
      </c>
      <c r="R32" t="s">
        <v>645</v>
      </c>
      <c r="S32" t="s">
        <v>644</v>
      </c>
      <c r="T32" t="s">
        <v>29169</v>
      </c>
      <c r="U32" s="77" t="s">
        <v>241</v>
      </c>
      <c r="V32">
        <v>20</v>
      </c>
    </row>
    <row r="33" spans="1:22" x14ac:dyDescent="0.25">
      <c r="A33" t="s">
        <v>101</v>
      </c>
      <c r="B33" t="s">
        <v>74</v>
      </c>
      <c r="C33">
        <v>66</v>
      </c>
      <c r="D33">
        <v>1</v>
      </c>
      <c r="E33" t="s">
        <v>29164</v>
      </c>
      <c r="F33">
        <v>240</v>
      </c>
      <c r="G33">
        <v>0</v>
      </c>
      <c r="H33" t="s">
        <v>673</v>
      </c>
      <c r="I33" t="s">
        <v>29165</v>
      </c>
      <c r="J33" t="s">
        <v>29166</v>
      </c>
      <c r="K33" t="s">
        <v>29167</v>
      </c>
      <c r="L33" t="s">
        <v>7321</v>
      </c>
      <c r="M33" t="s">
        <v>29168</v>
      </c>
      <c r="N33" t="s">
        <v>644</v>
      </c>
      <c r="O33" t="s">
        <v>679</v>
      </c>
      <c r="P33" t="s">
        <v>26</v>
      </c>
      <c r="Q33" t="s">
        <v>680</v>
      </c>
      <c r="R33" t="s">
        <v>645</v>
      </c>
      <c r="S33" t="s">
        <v>644</v>
      </c>
      <c r="T33" t="s">
        <v>29169</v>
      </c>
      <c r="U33" s="78" t="s">
        <v>247</v>
      </c>
      <c r="V33">
        <v>15</v>
      </c>
    </row>
    <row r="34" spans="1:22" x14ac:dyDescent="0.25">
      <c r="A34" t="s">
        <v>22</v>
      </c>
      <c r="B34" t="s">
        <v>27</v>
      </c>
      <c r="C34">
        <v>67</v>
      </c>
      <c r="D34">
        <v>1</v>
      </c>
      <c r="E34" t="s">
        <v>29164</v>
      </c>
      <c r="F34">
        <v>240</v>
      </c>
      <c r="G34">
        <v>0</v>
      </c>
      <c r="H34" t="s">
        <v>673</v>
      </c>
      <c r="I34" t="s">
        <v>29165</v>
      </c>
      <c r="J34" t="s">
        <v>29166</v>
      </c>
      <c r="K34" t="s">
        <v>29167</v>
      </c>
      <c r="L34" t="s">
        <v>7321</v>
      </c>
      <c r="M34" t="s">
        <v>29168</v>
      </c>
      <c r="N34" t="s">
        <v>644</v>
      </c>
      <c r="O34" t="s">
        <v>679</v>
      </c>
      <c r="P34" t="s">
        <v>26</v>
      </c>
      <c r="Q34" t="s">
        <v>680</v>
      </c>
      <c r="R34" t="s">
        <v>645</v>
      </c>
      <c r="S34" t="s">
        <v>644</v>
      </c>
      <c r="T34" t="s">
        <v>29169</v>
      </c>
      <c r="U34" s="78" t="s">
        <v>1870</v>
      </c>
      <c r="V34">
        <v>5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29170</v>
      </c>
      <c r="F35">
        <v>100</v>
      </c>
      <c r="G35">
        <v>0</v>
      </c>
      <c r="H35" t="s">
        <v>641</v>
      </c>
      <c r="I35" t="s">
        <v>951</v>
      </c>
      <c r="J35" t="s">
        <v>888</v>
      </c>
      <c r="K35" t="s">
        <v>644</v>
      </c>
      <c r="L35" t="s">
        <v>645</v>
      </c>
      <c r="M35" t="s">
        <v>29171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644</v>
      </c>
      <c r="T35" t="s">
        <v>29171</v>
      </c>
      <c r="U35" s="77" t="s">
        <v>77</v>
      </c>
      <c r="V35">
        <v>8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29172</v>
      </c>
      <c r="F36">
        <v>138</v>
      </c>
      <c r="G36">
        <v>38</v>
      </c>
      <c r="H36" t="s">
        <v>641</v>
      </c>
      <c r="I36" t="s">
        <v>29173</v>
      </c>
      <c r="J36" t="s">
        <v>1067</v>
      </c>
      <c r="K36" t="s">
        <v>644</v>
      </c>
      <c r="L36" t="s">
        <v>645</v>
      </c>
      <c r="M36" t="s">
        <v>29171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644</v>
      </c>
      <c r="T36" t="s">
        <v>29171</v>
      </c>
      <c r="U36" s="78" t="s">
        <v>78</v>
      </c>
      <c r="V36">
        <v>8</v>
      </c>
    </row>
    <row r="37" spans="1:22" x14ac:dyDescent="0.25">
      <c r="A37" t="s">
        <v>147</v>
      </c>
      <c r="B37" t="s">
        <v>148</v>
      </c>
      <c r="C37">
        <v>33.333333333333336</v>
      </c>
      <c r="D37">
        <v>3</v>
      </c>
      <c r="E37" t="s">
        <v>29174</v>
      </c>
      <c r="F37">
        <v>100</v>
      </c>
      <c r="G37">
        <v>0</v>
      </c>
      <c r="H37" t="s">
        <v>641</v>
      </c>
      <c r="I37" t="s">
        <v>29175</v>
      </c>
      <c r="J37" t="s">
        <v>2374</v>
      </c>
      <c r="K37" t="s">
        <v>644</v>
      </c>
      <c r="L37" t="s">
        <v>645</v>
      </c>
      <c r="M37" t="s">
        <v>29176</v>
      </c>
      <c r="N37" t="s">
        <v>644</v>
      </c>
      <c r="O37" t="s">
        <v>668</v>
      </c>
      <c r="P37" t="s">
        <v>5</v>
      </c>
      <c r="Q37" t="s">
        <v>669</v>
      </c>
      <c r="R37" t="s">
        <v>645</v>
      </c>
      <c r="S37" t="s">
        <v>644</v>
      </c>
      <c r="T37" t="s">
        <v>29176</v>
      </c>
      <c r="U37" s="77" t="s">
        <v>4935</v>
      </c>
      <c r="V37">
        <v>738</v>
      </c>
    </row>
    <row r="38" spans="1:22" x14ac:dyDescent="0.25">
      <c r="A38" t="s">
        <v>22</v>
      </c>
      <c r="B38" t="s">
        <v>213</v>
      </c>
      <c r="C38">
        <v>64</v>
      </c>
      <c r="D38">
        <v>2</v>
      </c>
      <c r="E38" t="s">
        <v>29177</v>
      </c>
      <c r="F38">
        <v>128</v>
      </c>
      <c r="G38">
        <v>0</v>
      </c>
      <c r="H38" t="s">
        <v>805</v>
      </c>
      <c r="I38" t="s">
        <v>21927</v>
      </c>
      <c r="J38" t="s">
        <v>21928</v>
      </c>
      <c r="K38" t="s">
        <v>6802</v>
      </c>
      <c r="L38" t="s">
        <v>21929</v>
      </c>
      <c r="M38" t="s">
        <v>29178</v>
      </c>
      <c r="N38" t="s">
        <v>644</v>
      </c>
      <c r="O38" t="s">
        <v>811</v>
      </c>
      <c r="P38" t="s">
        <v>23</v>
      </c>
      <c r="Q38" t="s">
        <v>812</v>
      </c>
      <c r="R38" t="s">
        <v>645</v>
      </c>
      <c r="S38" t="s">
        <v>29179</v>
      </c>
      <c r="T38" t="s">
        <v>29180</v>
      </c>
    </row>
    <row r="39" spans="1:22" x14ac:dyDescent="0.25">
      <c r="A39" t="s">
        <v>18</v>
      </c>
      <c r="B39" t="s">
        <v>19</v>
      </c>
      <c r="C39">
        <v>66.666666666666671</v>
      </c>
      <c r="D39">
        <v>3</v>
      </c>
      <c r="E39" t="s">
        <v>29181</v>
      </c>
      <c r="F39">
        <v>444.6</v>
      </c>
      <c r="G39">
        <v>64</v>
      </c>
      <c r="H39" t="s">
        <v>673</v>
      </c>
      <c r="I39" t="s">
        <v>29182</v>
      </c>
      <c r="J39" t="s">
        <v>29183</v>
      </c>
      <c r="K39" t="s">
        <v>29184</v>
      </c>
      <c r="L39" t="s">
        <v>29185</v>
      </c>
      <c r="M39" t="s">
        <v>29186</v>
      </c>
      <c r="N39" t="s">
        <v>644</v>
      </c>
      <c r="O39" t="s">
        <v>811</v>
      </c>
      <c r="P39" t="s">
        <v>23</v>
      </c>
      <c r="Q39" t="s">
        <v>812</v>
      </c>
      <c r="R39" t="s">
        <v>645</v>
      </c>
      <c r="S39" t="s">
        <v>644</v>
      </c>
      <c r="T39" t="s">
        <v>29187</v>
      </c>
    </row>
    <row r="40" spans="1:22" x14ac:dyDescent="0.25">
      <c r="A40" t="s">
        <v>72</v>
      </c>
      <c r="B40" t="s">
        <v>108</v>
      </c>
      <c r="C40">
        <v>66.333333333333329</v>
      </c>
      <c r="D40">
        <v>3</v>
      </c>
      <c r="E40" t="s">
        <v>29181</v>
      </c>
      <c r="F40">
        <v>444.6</v>
      </c>
      <c r="G40">
        <v>64</v>
      </c>
      <c r="H40" t="s">
        <v>673</v>
      </c>
      <c r="I40" t="s">
        <v>29182</v>
      </c>
      <c r="J40" t="s">
        <v>29183</v>
      </c>
      <c r="K40" t="s">
        <v>29184</v>
      </c>
      <c r="L40" t="s">
        <v>29185</v>
      </c>
      <c r="M40" t="s">
        <v>29186</v>
      </c>
      <c r="N40" t="s">
        <v>644</v>
      </c>
      <c r="O40" t="s">
        <v>811</v>
      </c>
      <c r="P40" t="s">
        <v>23</v>
      </c>
      <c r="Q40" t="s">
        <v>812</v>
      </c>
      <c r="R40" t="s">
        <v>645</v>
      </c>
      <c r="S40" t="s">
        <v>644</v>
      </c>
      <c r="T40" t="s">
        <v>29187</v>
      </c>
    </row>
    <row r="41" spans="1:22" x14ac:dyDescent="0.25">
      <c r="A41" t="s">
        <v>241</v>
      </c>
      <c r="B41" t="s">
        <v>247</v>
      </c>
      <c r="C41">
        <v>139</v>
      </c>
      <c r="D41">
        <v>2</v>
      </c>
      <c r="E41" t="s">
        <v>29188</v>
      </c>
      <c r="F41">
        <v>435.96</v>
      </c>
      <c r="G41">
        <v>0</v>
      </c>
      <c r="H41" t="s">
        <v>641</v>
      </c>
      <c r="I41" t="s">
        <v>29189</v>
      </c>
      <c r="J41" t="s">
        <v>1314</v>
      </c>
      <c r="K41" t="s">
        <v>644</v>
      </c>
      <c r="L41" t="s">
        <v>645</v>
      </c>
      <c r="M41" t="s">
        <v>29190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29191</v>
      </c>
      <c r="T41" t="s">
        <v>29190</v>
      </c>
    </row>
    <row r="42" spans="1:22" x14ac:dyDescent="0.25">
      <c r="A42" t="s">
        <v>240</v>
      </c>
      <c r="B42" t="s">
        <v>246</v>
      </c>
      <c r="C42">
        <v>139</v>
      </c>
      <c r="D42">
        <v>1</v>
      </c>
      <c r="E42" t="s">
        <v>29188</v>
      </c>
      <c r="F42">
        <v>435.96</v>
      </c>
      <c r="G42">
        <v>0</v>
      </c>
      <c r="H42" t="s">
        <v>641</v>
      </c>
      <c r="I42" t="s">
        <v>29189</v>
      </c>
      <c r="J42" t="s">
        <v>1314</v>
      </c>
      <c r="K42" t="s">
        <v>644</v>
      </c>
      <c r="L42" t="s">
        <v>645</v>
      </c>
      <c r="M42" t="s">
        <v>29190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29191</v>
      </c>
      <c r="T42" t="s">
        <v>29190</v>
      </c>
    </row>
    <row r="43" spans="1:22" x14ac:dyDescent="0.25">
      <c r="A43" t="s">
        <v>239</v>
      </c>
      <c r="B43" t="s">
        <v>245</v>
      </c>
      <c r="C43">
        <v>139</v>
      </c>
      <c r="D43">
        <v>1</v>
      </c>
      <c r="E43" t="s">
        <v>29188</v>
      </c>
      <c r="F43">
        <v>435.96</v>
      </c>
      <c r="G43">
        <v>0</v>
      </c>
      <c r="H43" t="s">
        <v>641</v>
      </c>
      <c r="I43" t="s">
        <v>29189</v>
      </c>
      <c r="J43" t="s">
        <v>1314</v>
      </c>
      <c r="K43" t="s">
        <v>644</v>
      </c>
      <c r="L43" t="s">
        <v>645</v>
      </c>
      <c r="M43" t="s">
        <v>29190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29191</v>
      </c>
      <c r="T43" t="s">
        <v>29190</v>
      </c>
    </row>
    <row r="44" spans="1:22" x14ac:dyDescent="0.25">
      <c r="A44" t="s">
        <v>22</v>
      </c>
      <c r="B44" t="s">
        <v>27</v>
      </c>
      <c r="C44">
        <v>66.333333333333329</v>
      </c>
      <c r="D44">
        <v>3</v>
      </c>
      <c r="E44" t="s">
        <v>29192</v>
      </c>
      <c r="F44">
        <v>220</v>
      </c>
      <c r="G44">
        <v>0</v>
      </c>
      <c r="H44" t="s">
        <v>729</v>
      </c>
      <c r="I44" t="s">
        <v>29193</v>
      </c>
      <c r="J44" t="s">
        <v>666</v>
      </c>
      <c r="K44" t="s">
        <v>644</v>
      </c>
      <c r="L44" t="s">
        <v>645</v>
      </c>
      <c r="M44" t="s">
        <v>29194</v>
      </c>
      <c r="N44" t="s">
        <v>644</v>
      </c>
      <c r="O44" t="s">
        <v>647</v>
      </c>
      <c r="P44" t="s">
        <v>5</v>
      </c>
      <c r="Q44" t="s">
        <v>648</v>
      </c>
      <c r="R44" t="s">
        <v>645</v>
      </c>
      <c r="S44" t="s">
        <v>29195</v>
      </c>
      <c r="T44" t="s">
        <v>29194</v>
      </c>
    </row>
    <row r="45" spans="1:22" x14ac:dyDescent="0.25">
      <c r="A45" t="s">
        <v>22</v>
      </c>
      <c r="B45" t="s">
        <v>213</v>
      </c>
      <c r="C45">
        <v>60.5</v>
      </c>
      <c r="D45">
        <v>1</v>
      </c>
      <c r="E45" t="s">
        <v>29196</v>
      </c>
      <c r="F45">
        <v>69.5</v>
      </c>
      <c r="G45">
        <v>9</v>
      </c>
      <c r="H45" t="s">
        <v>805</v>
      </c>
      <c r="I45" t="s">
        <v>29197</v>
      </c>
      <c r="J45" t="s">
        <v>29198</v>
      </c>
      <c r="K45" t="s">
        <v>29199</v>
      </c>
      <c r="L45" t="s">
        <v>645</v>
      </c>
      <c r="M45" t="s">
        <v>644</v>
      </c>
      <c r="N45" t="s">
        <v>644</v>
      </c>
      <c r="O45" t="s">
        <v>811</v>
      </c>
      <c r="P45" t="s">
        <v>23</v>
      </c>
      <c r="Q45" t="s">
        <v>644</v>
      </c>
      <c r="R45" t="s">
        <v>645</v>
      </c>
      <c r="S45" t="s">
        <v>644</v>
      </c>
      <c r="T45" t="s">
        <v>29200</v>
      </c>
    </row>
    <row r="46" spans="1:22" x14ac:dyDescent="0.25">
      <c r="A46" t="s">
        <v>239</v>
      </c>
      <c r="B46" t="s">
        <v>245</v>
      </c>
      <c r="C46">
        <v>139</v>
      </c>
      <c r="D46">
        <v>1</v>
      </c>
      <c r="E46" t="s">
        <v>29201</v>
      </c>
      <c r="F46">
        <v>137.99</v>
      </c>
      <c r="G46">
        <v>29</v>
      </c>
      <c r="H46" t="s">
        <v>641</v>
      </c>
      <c r="I46" t="s">
        <v>29202</v>
      </c>
      <c r="J46" t="s">
        <v>1711</v>
      </c>
      <c r="K46" t="s">
        <v>644</v>
      </c>
      <c r="L46" t="s">
        <v>645</v>
      </c>
      <c r="M46" t="s">
        <v>29203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644</v>
      </c>
      <c r="T46" t="s">
        <v>29204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29205</v>
      </c>
      <c r="F47">
        <v>200</v>
      </c>
      <c r="G47">
        <v>0</v>
      </c>
      <c r="H47" t="s">
        <v>641</v>
      </c>
      <c r="I47" t="s">
        <v>29206</v>
      </c>
      <c r="J47" t="s">
        <v>834</v>
      </c>
      <c r="K47" t="s">
        <v>644</v>
      </c>
      <c r="L47" t="s">
        <v>645</v>
      </c>
      <c r="M47" t="s">
        <v>29207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644</v>
      </c>
      <c r="T47" t="s">
        <v>29207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29208</v>
      </c>
      <c r="F48">
        <v>100</v>
      </c>
      <c r="G48">
        <v>0</v>
      </c>
      <c r="H48" t="s">
        <v>641</v>
      </c>
      <c r="I48" t="s">
        <v>20421</v>
      </c>
      <c r="J48" t="s">
        <v>694</v>
      </c>
      <c r="K48" t="s">
        <v>644</v>
      </c>
      <c r="L48" t="s">
        <v>645</v>
      </c>
      <c r="M48" t="s">
        <v>29209</v>
      </c>
      <c r="N48" t="s">
        <v>644</v>
      </c>
      <c r="O48" t="s">
        <v>668</v>
      </c>
      <c r="P48" t="s">
        <v>5</v>
      </c>
      <c r="Q48" t="s">
        <v>669</v>
      </c>
      <c r="R48" t="s">
        <v>645</v>
      </c>
      <c r="S48" t="s">
        <v>644</v>
      </c>
      <c r="T48" t="s">
        <v>29209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29210</v>
      </c>
      <c r="F49">
        <v>100</v>
      </c>
      <c r="G49">
        <v>0</v>
      </c>
      <c r="H49" t="s">
        <v>641</v>
      </c>
      <c r="I49" t="s">
        <v>29211</v>
      </c>
      <c r="J49" t="s">
        <v>783</v>
      </c>
      <c r="K49" t="s">
        <v>644</v>
      </c>
      <c r="L49" t="s">
        <v>645</v>
      </c>
      <c r="M49" t="s">
        <v>29212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644</v>
      </c>
      <c r="T49" t="s">
        <v>29212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29213</v>
      </c>
      <c r="F50">
        <v>100</v>
      </c>
      <c r="G50">
        <v>0</v>
      </c>
      <c r="H50" t="s">
        <v>641</v>
      </c>
      <c r="I50" t="s">
        <v>951</v>
      </c>
      <c r="J50" t="s">
        <v>888</v>
      </c>
      <c r="K50" t="s">
        <v>644</v>
      </c>
      <c r="L50" t="s">
        <v>645</v>
      </c>
      <c r="M50" t="s">
        <v>29214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644</v>
      </c>
      <c r="T50" t="s">
        <v>29214</v>
      </c>
    </row>
    <row r="51" spans="1:20" x14ac:dyDescent="0.25">
      <c r="A51" t="s">
        <v>147</v>
      </c>
      <c r="B51" t="s">
        <v>148</v>
      </c>
      <c r="C51">
        <v>33.333333333333336</v>
      </c>
      <c r="D51">
        <v>3</v>
      </c>
      <c r="E51" t="s">
        <v>29215</v>
      </c>
      <c r="F51">
        <v>100</v>
      </c>
      <c r="G51">
        <v>0</v>
      </c>
      <c r="H51" t="s">
        <v>641</v>
      </c>
      <c r="I51" t="s">
        <v>29216</v>
      </c>
      <c r="J51" t="s">
        <v>869</v>
      </c>
      <c r="K51" t="s">
        <v>644</v>
      </c>
      <c r="L51" t="s">
        <v>645</v>
      </c>
      <c r="M51" t="s">
        <v>29217</v>
      </c>
      <c r="N51" t="s">
        <v>644</v>
      </c>
      <c r="O51" t="s">
        <v>668</v>
      </c>
      <c r="P51" t="s">
        <v>5</v>
      </c>
      <c r="Q51" t="s">
        <v>669</v>
      </c>
      <c r="R51" t="s">
        <v>645</v>
      </c>
      <c r="S51" t="s">
        <v>644</v>
      </c>
      <c r="T51" t="s">
        <v>29217</v>
      </c>
    </row>
    <row r="52" spans="1:20" x14ac:dyDescent="0.25">
      <c r="A52" t="s">
        <v>147</v>
      </c>
      <c r="B52" t="s">
        <v>148</v>
      </c>
      <c r="C52">
        <v>50</v>
      </c>
      <c r="D52">
        <v>6</v>
      </c>
      <c r="E52" t="s">
        <v>29218</v>
      </c>
      <c r="F52">
        <v>200</v>
      </c>
      <c r="G52">
        <v>0</v>
      </c>
      <c r="H52" t="s">
        <v>641</v>
      </c>
      <c r="I52" t="s">
        <v>9561</v>
      </c>
      <c r="J52" t="s">
        <v>666</v>
      </c>
      <c r="K52" t="s">
        <v>644</v>
      </c>
      <c r="L52" t="s">
        <v>645</v>
      </c>
      <c r="M52" t="s">
        <v>29219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644</v>
      </c>
      <c r="T52" t="s">
        <v>29220</v>
      </c>
    </row>
    <row r="53" spans="1:20" x14ac:dyDescent="0.25">
      <c r="A53" t="s">
        <v>147</v>
      </c>
      <c r="B53" t="s">
        <v>148</v>
      </c>
      <c r="C53">
        <v>65</v>
      </c>
      <c r="D53">
        <v>2</v>
      </c>
      <c r="E53" t="s">
        <v>29221</v>
      </c>
      <c r="F53">
        <v>70</v>
      </c>
      <c r="G53">
        <v>0</v>
      </c>
      <c r="H53" t="s">
        <v>641</v>
      </c>
      <c r="I53" t="s">
        <v>2958</v>
      </c>
      <c r="J53" t="s">
        <v>685</v>
      </c>
      <c r="K53" t="s">
        <v>644</v>
      </c>
      <c r="L53" t="s">
        <v>645</v>
      </c>
      <c r="M53" t="s">
        <v>29222</v>
      </c>
      <c r="N53" t="s">
        <v>644</v>
      </c>
      <c r="O53" t="s">
        <v>647</v>
      </c>
      <c r="P53" t="s">
        <v>5</v>
      </c>
      <c r="Q53" t="s">
        <v>648</v>
      </c>
      <c r="R53" t="s">
        <v>29223</v>
      </c>
      <c r="S53" t="s">
        <v>29224</v>
      </c>
      <c r="T53" t="s">
        <v>29225</v>
      </c>
    </row>
    <row r="54" spans="1:20" x14ac:dyDescent="0.25">
      <c r="A54" t="s">
        <v>241</v>
      </c>
      <c r="B54" t="s">
        <v>247</v>
      </c>
      <c r="C54">
        <v>139</v>
      </c>
      <c r="D54">
        <v>2</v>
      </c>
      <c r="E54" t="s">
        <v>29226</v>
      </c>
      <c r="F54">
        <v>217.98</v>
      </c>
      <c r="G54">
        <v>0</v>
      </c>
      <c r="H54" t="s">
        <v>641</v>
      </c>
      <c r="I54" t="s">
        <v>29227</v>
      </c>
      <c r="J54" t="s">
        <v>694</v>
      </c>
      <c r="K54" t="s">
        <v>644</v>
      </c>
      <c r="L54" t="s">
        <v>645</v>
      </c>
      <c r="M54" t="s">
        <v>29228</v>
      </c>
      <c r="N54" t="s">
        <v>644</v>
      </c>
      <c r="O54" t="s">
        <v>668</v>
      </c>
      <c r="P54" t="s">
        <v>5</v>
      </c>
      <c r="Q54" t="s">
        <v>669</v>
      </c>
      <c r="R54" t="s">
        <v>645</v>
      </c>
      <c r="S54" t="s">
        <v>29229</v>
      </c>
      <c r="T54" t="s">
        <v>29228</v>
      </c>
    </row>
    <row r="55" spans="1:20" x14ac:dyDescent="0.25">
      <c r="A55" t="s">
        <v>147</v>
      </c>
      <c r="B55" t="s">
        <v>148</v>
      </c>
      <c r="C55">
        <v>65</v>
      </c>
      <c r="D55">
        <v>3</v>
      </c>
      <c r="E55" t="s">
        <v>29230</v>
      </c>
      <c r="F55">
        <v>105</v>
      </c>
      <c r="G55">
        <v>0</v>
      </c>
      <c r="H55" t="s">
        <v>641</v>
      </c>
      <c r="I55" t="s">
        <v>25056</v>
      </c>
      <c r="J55" t="s">
        <v>685</v>
      </c>
      <c r="K55" t="s">
        <v>644</v>
      </c>
      <c r="L55" t="s">
        <v>645</v>
      </c>
      <c r="M55" t="s">
        <v>29231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644</v>
      </c>
      <c r="T55" t="s">
        <v>29231</v>
      </c>
    </row>
    <row r="56" spans="1:20" x14ac:dyDescent="0.25">
      <c r="A56" t="s">
        <v>147</v>
      </c>
      <c r="B56" t="s">
        <v>148</v>
      </c>
      <c r="C56">
        <v>50</v>
      </c>
      <c r="D56">
        <v>6</v>
      </c>
      <c r="E56" t="s">
        <v>29232</v>
      </c>
      <c r="F56">
        <v>200</v>
      </c>
      <c r="G56">
        <v>0</v>
      </c>
      <c r="H56" t="s">
        <v>641</v>
      </c>
      <c r="I56" t="s">
        <v>29233</v>
      </c>
      <c r="J56" t="s">
        <v>24173</v>
      </c>
      <c r="K56" t="s">
        <v>644</v>
      </c>
      <c r="L56" t="s">
        <v>645</v>
      </c>
      <c r="M56" t="s">
        <v>29234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644</v>
      </c>
      <c r="T56" t="s">
        <v>29234</v>
      </c>
    </row>
    <row r="57" spans="1:20" x14ac:dyDescent="0.25">
      <c r="A57" t="s">
        <v>72</v>
      </c>
      <c r="B57" t="s">
        <v>3385</v>
      </c>
      <c r="C57">
        <v>120</v>
      </c>
      <c r="D57">
        <v>1</v>
      </c>
      <c r="E57" t="s">
        <v>29235</v>
      </c>
      <c r="F57">
        <v>101</v>
      </c>
      <c r="G57">
        <v>1</v>
      </c>
      <c r="H57" t="s">
        <v>641</v>
      </c>
      <c r="I57" t="s">
        <v>645</v>
      </c>
      <c r="J57" t="s">
        <v>645</v>
      </c>
      <c r="K57" t="s">
        <v>644</v>
      </c>
      <c r="L57" t="s">
        <v>645</v>
      </c>
      <c r="M57" t="s">
        <v>644</v>
      </c>
      <c r="N57" t="s">
        <v>644</v>
      </c>
      <c r="O57" t="s">
        <v>23513</v>
      </c>
      <c r="P57" t="s">
        <v>5</v>
      </c>
      <c r="Q57" t="s">
        <v>644</v>
      </c>
      <c r="R57" t="s">
        <v>645</v>
      </c>
      <c r="S57" t="s">
        <v>644</v>
      </c>
      <c r="T57" t="s">
        <v>29234</v>
      </c>
    </row>
    <row r="58" spans="1:20" x14ac:dyDescent="0.25">
      <c r="A58" t="s">
        <v>72</v>
      </c>
      <c r="B58" t="s">
        <v>3385</v>
      </c>
      <c r="C58">
        <v>120</v>
      </c>
      <c r="D58">
        <v>1</v>
      </c>
      <c r="E58" t="s">
        <v>29236</v>
      </c>
      <c r="F58">
        <v>101</v>
      </c>
      <c r="G58">
        <v>1</v>
      </c>
      <c r="H58" t="s">
        <v>641</v>
      </c>
      <c r="I58" t="s">
        <v>645</v>
      </c>
      <c r="J58" t="s">
        <v>645</v>
      </c>
      <c r="K58" t="s">
        <v>644</v>
      </c>
      <c r="L58" t="s">
        <v>645</v>
      </c>
      <c r="M58" t="s">
        <v>644</v>
      </c>
      <c r="N58" t="s">
        <v>644</v>
      </c>
      <c r="O58" t="s">
        <v>23513</v>
      </c>
      <c r="P58" t="s">
        <v>5</v>
      </c>
      <c r="Q58" t="s">
        <v>644</v>
      </c>
      <c r="R58" t="s">
        <v>645</v>
      </c>
      <c r="S58" t="s">
        <v>644</v>
      </c>
      <c r="T58" t="s">
        <v>29237</v>
      </c>
    </row>
    <row r="59" spans="1:20" x14ac:dyDescent="0.25">
      <c r="A59" t="s">
        <v>147</v>
      </c>
      <c r="B59" t="s">
        <v>148</v>
      </c>
      <c r="C59">
        <v>65</v>
      </c>
      <c r="D59">
        <v>1</v>
      </c>
      <c r="E59" t="s">
        <v>29238</v>
      </c>
      <c r="F59">
        <v>35</v>
      </c>
      <c r="G59">
        <v>0</v>
      </c>
      <c r="H59" t="s">
        <v>641</v>
      </c>
      <c r="I59" t="s">
        <v>13193</v>
      </c>
      <c r="J59" t="s">
        <v>685</v>
      </c>
      <c r="K59" t="s">
        <v>644</v>
      </c>
      <c r="L59" t="s">
        <v>645</v>
      </c>
      <c r="M59" t="s">
        <v>29239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644</v>
      </c>
      <c r="T59" t="s">
        <v>29239</v>
      </c>
    </row>
    <row r="60" spans="1:20" x14ac:dyDescent="0.25">
      <c r="A60" t="s">
        <v>147</v>
      </c>
      <c r="B60" t="s">
        <v>148</v>
      </c>
      <c r="C60">
        <v>65</v>
      </c>
      <c r="D60">
        <v>1</v>
      </c>
      <c r="E60" t="s">
        <v>29240</v>
      </c>
      <c r="F60">
        <v>35</v>
      </c>
      <c r="G60">
        <v>0</v>
      </c>
      <c r="H60" t="s">
        <v>641</v>
      </c>
      <c r="I60" t="s">
        <v>29241</v>
      </c>
      <c r="J60" t="s">
        <v>993</v>
      </c>
      <c r="K60" t="s">
        <v>644</v>
      </c>
      <c r="L60" t="s">
        <v>645</v>
      </c>
      <c r="M60" t="s">
        <v>29242</v>
      </c>
      <c r="N60" t="s">
        <v>644</v>
      </c>
      <c r="O60" t="s">
        <v>647</v>
      </c>
      <c r="P60" t="s">
        <v>5</v>
      </c>
      <c r="Q60" t="s">
        <v>648</v>
      </c>
      <c r="R60" t="s">
        <v>29243</v>
      </c>
      <c r="S60" t="s">
        <v>29244</v>
      </c>
      <c r="T60" t="s">
        <v>29242</v>
      </c>
    </row>
    <row r="61" spans="1:20" x14ac:dyDescent="0.25">
      <c r="A61" t="s">
        <v>147</v>
      </c>
      <c r="B61" t="s">
        <v>148</v>
      </c>
      <c r="C61">
        <v>65</v>
      </c>
      <c r="D61">
        <v>3</v>
      </c>
      <c r="E61" t="s">
        <v>29245</v>
      </c>
      <c r="F61">
        <v>105</v>
      </c>
      <c r="G61">
        <v>0</v>
      </c>
      <c r="H61" t="s">
        <v>641</v>
      </c>
      <c r="I61" t="s">
        <v>29246</v>
      </c>
      <c r="J61" t="s">
        <v>1375</v>
      </c>
      <c r="K61" t="s">
        <v>644</v>
      </c>
      <c r="L61" t="s">
        <v>645</v>
      </c>
      <c r="M61" t="s">
        <v>29247</v>
      </c>
      <c r="N61" t="s">
        <v>644</v>
      </c>
      <c r="O61" t="s">
        <v>668</v>
      </c>
      <c r="P61" t="s">
        <v>5</v>
      </c>
      <c r="Q61" t="s">
        <v>669</v>
      </c>
      <c r="R61" t="s">
        <v>645</v>
      </c>
      <c r="S61" t="s">
        <v>644</v>
      </c>
      <c r="T61" t="s">
        <v>29248</v>
      </c>
    </row>
    <row r="62" spans="1:20" x14ac:dyDescent="0.25">
      <c r="A62" t="s">
        <v>147</v>
      </c>
      <c r="B62" t="s">
        <v>148</v>
      </c>
      <c r="C62">
        <v>33.333333333333336</v>
      </c>
      <c r="D62">
        <v>3</v>
      </c>
      <c r="E62" t="s">
        <v>29249</v>
      </c>
      <c r="F62">
        <v>100</v>
      </c>
      <c r="G62">
        <v>0</v>
      </c>
      <c r="H62" t="s">
        <v>641</v>
      </c>
      <c r="I62" t="s">
        <v>6717</v>
      </c>
      <c r="J62" t="s">
        <v>685</v>
      </c>
      <c r="K62" t="s">
        <v>644</v>
      </c>
      <c r="L62" t="s">
        <v>645</v>
      </c>
      <c r="M62" t="s">
        <v>29248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644</v>
      </c>
      <c r="T62" t="s">
        <v>29248</v>
      </c>
    </row>
    <row r="63" spans="1:20" x14ac:dyDescent="0.25">
      <c r="A63" t="s">
        <v>22</v>
      </c>
      <c r="B63" t="s">
        <v>27</v>
      </c>
      <c r="C63">
        <v>66.333333333333329</v>
      </c>
      <c r="D63">
        <v>3</v>
      </c>
      <c r="E63" t="s">
        <v>29250</v>
      </c>
      <c r="F63">
        <v>927.3</v>
      </c>
      <c r="G63">
        <v>41</v>
      </c>
      <c r="H63" t="s">
        <v>805</v>
      </c>
      <c r="I63" t="s">
        <v>19542</v>
      </c>
      <c r="J63" t="s">
        <v>19543</v>
      </c>
      <c r="K63" t="s">
        <v>19544</v>
      </c>
      <c r="L63" t="s">
        <v>19545</v>
      </c>
      <c r="M63" t="s">
        <v>29251</v>
      </c>
      <c r="N63" t="s">
        <v>644</v>
      </c>
      <c r="O63" t="s">
        <v>811</v>
      </c>
      <c r="P63" t="s">
        <v>23</v>
      </c>
      <c r="Q63" t="s">
        <v>812</v>
      </c>
      <c r="R63" t="s">
        <v>645</v>
      </c>
      <c r="S63" t="s">
        <v>644</v>
      </c>
      <c r="T63" t="s">
        <v>29251</v>
      </c>
    </row>
    <row r="64" spans="1:20" x14ac:dyDescent="0.25">
      <c r="A64" t="s">
        <v>22</v>
      </c>
      <c r="B64" t="s">
        <v>27</v>
      </c>
      <c r="C64">
        <v>66.333333333333329</v>
      </c>
      <c r="D64">
        <v>3</v>
      </c>
      <c r="E64" t="s">
        <v>29250</v>
      </c>
      <c r="F64">
        <v>927.3</v>
      </c>
      <c r="G64">
        <v>41</v>
      </c>
      <c r="H64" t="s">
        <v>805</v>
      </c>
      <c r="I64" t="s">
        <v>19542</v>
      </c>
      <c r="J64" t="s">
        <v>19543</v>
      </c>
      <c r="K64" t="s">
        <v>19544</v>
      </c>
      <c r="L64" t="s">
        <v>19545</v>
      </c>
      <c r="M64" t="s">
        <v>29251</v>
      </c>
      <c r="N64" t="s">
        <v>644</v>
      </c>
      <c r="O64" t="s">
        <v>811</v>
      </c>
      <c r="P64" t="s">
        <v>23</v>
      </c>
      <c r="Q64" t="s">
        <v>812</v>
      </c>
      <c r="R64" t="s">
        <v>645</v>
      </c>
      <c r="S64" t="s">
        <v>644</v>
      </c>
      <c r="T64" t="s">
        <v>29251</v>
      </c>
    </row>
    <row r="65" spans="1:20" x14ac:dyDescent="0.25">
      <c r="A65" t="s">
        <v>22</v>
      </c>
      <c r="B65" t="s">
        <v>27</v>
      </c>
      <c r="C65">
        <v>66.333333333333329</v>
      </c>
      <c r="D65">
        <v>3</v>
      </c>
      <c r="E65" t="s">
        <v>29250</v>
      </c>
      <c r="F65">
        <v>927.3</v>
      </c>
      <c r="G65">
        <v>41</v>
      </c>
      <c r="H65" t="s">
        <v>805</v>
      </c>
      <c r="I65" t="s">
        <v>19542</v>
      </c>
      <c r="J65" t="s">
        <v>19543</v>
      </c>
      <c r="K65" t="s">
        <v>19544</v>
      </c>
      <c r="L65" t="s">
        <v>19545</v>
      </c>
      <c r="M65" t="s">
        <v>29251</v>
      </c>
      <c r="N65" t="s">
        <v>644</v>
      </c>
      <c r="O65" t="s">
        <v>811</v>
      </c>
      <c r="P65" t="s">
        <v>23</v>
      </c>
      <c r="Q65" t="s">
        <v>812</v>
      </c>
      <c r="R65" t="s">
        <v>645</v>
      </c>
      <c r="S65" t="s">
        <v>644</v>
      </c>
      <c r="T65" t="s">
        <v>29251</v>
      </c>
    </row>
    <row r="66" spans="1:20" x14ac:dyDescent="0.25">
      <c r="A66" t="s">
        <v>22</v>
      </c>
      <c r="B66" t="s">
        <v>27</v>
      </c>
      <c r="C66">
        <v>66.333333333333329</v>
      </c>
      <c r="D66">
        <v>3</v>
      </c>
      <c r="E66" t="s">
        <v>29250</v>
      </c>
      <c r="F66">
        <v>927.3</v>
      </c>
      <c r="G66">
        <v>41</v>
      </c>
      <c r="H66" t="s">
        <v>805</v>
      </c>
      <c r="I66" t="s">
        <v>19542</v>
      </c>
      <c r="J66" t="s">
        <v>19543</v>
      </c>
      <c r="K66" t="s">
        <v>19544</v>
      </c>
      <c r="L66" t="s">
        <v>19545</v>
      </c>
      <c r="M66" t="s">
        <v>29251</v>
      </c>
      <c r="N66" t="s">
        <v>644</v>
      </c>
      <c r="O66" t="s">
        <v>811</v>
      </c>
      <c r="P66" t="s">
        <v>23</v>
      </c>
      <c r="Q66" t="s">
        <v>812</v>
      </c>
      <c r="R66" t="s">
        <v>645</v>
      </c>
      <c r="S66" t="s">
        <v>644</v>
      </c>
      <c r="T66" t="s">
        <v>29251</v>
      </c>
    </row>
    <row r="67" spans="1:20" x14ac:dyDescent="0.25">
      <c r="A67" t="s">
        <v>147</v>
      </c>
      <c r="B67" t="s">
        <v>148</v>
      </c>
      <c r="C67">
        <v>65</v>
      </c>
      <c r="D67">
        <v>1</v>
      </c>
      <c r="E67" t="s">
        <v>29252</v>
      </c>
      <c r="F67">
        <v>35</v>
      </c>
      <c r="G67">
        <v>0</v>
      </c>
      <c r="H67" t="s">
        <v>641</v>
      </c>
      <c r="I67" t="s">
        <v>29253</v>
      </c>
      <c r="J67" t="s">
        <v>1998</v>
      </c>
      <c r="K67" t="s">
        <v>644</v>
      </c>
      <c r="L67" t="s">
        <v>645</v>
      </c>
      <c r="M67" t="s">
        <v>29254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644</v>
      </c>
      <c r="T67" t="s">
        <v>29254</v>
      </c>
    </row>
    <row r="68" spans="1:20" x14ac:dyDescent="0.25">
      <c r="A68" t="s">
        <v>147</v>
      </c>
      <c r="B68" t="s">
        <v>148</v>
      </c>
      <c r="C68">
        <v>50</v>
      </c>
      <c r="D68">
        <v>6</v>
      </c>
      <c r="E68" t="s">
        <v>29255</v>
      </c>
      <c r="F68">
        <v>200</v>
      </c>
      <c r="G68">
        <v>0</v>
      </c>
      <c r="H68" t="s">
        <v>641</v>
      </c>
      <c r="I68" t="s">
        <v>29256</v>
      </c>
      <c r="J68" t="s">
        <v>783</v>
      </c>
      <c r="K68" t="s">
        <v>644</v>
      </c>
      <c r="L68" t="s">
        <v>645</v>
      </c>
      <c r="M68" t="s">
        <v>29257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644</v>
      </c>
      <c r="T68" t="s">
        <v>29257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29258</v>
      </c>
      <c r="F69">
        <v>100</v>
      </c>
      <c r="G69">
        <v>0</v>
      </c>
      <c r="H69" t="s">
        <v>641</v>
      </c>
      <c r="I69" t="s">
        <v>29259</v>
      </c>
      <c r="J69" t="s">
        <v>2173</v>
      </c>
      <c r="K69" t="s">
        <v>644</v>
      </c>
      <c r="L69" t="s">
        <v>645</v>
      </c>
      <c r="M69" t="s">
        <v>29260</v>
      </c>
      <c r="N69" t="s">
        <v>644</v>
      </c>
      <c r="O69" t="s">
        <v>668</v>
      </c>
      <c r="P69" t="s">
        <v>5</v>
      </c>
      <c r="Q69" t="s">
        <v>669</v>
      </c>
      <c r="R69" t="s">
        <v>645</v>
      </c>
      <c r="S69" t="s">
        <v>644</v>
      </c>
      <c r="T69" t="s">
        <v>29260</v>
      </c>
    </row>
    <row r="70" spans="1:20" x14ac:dyDescent="0.25">
      <c r="A70" t="s">
        <v>22</v>
      </c>
      <c r="B70" t="s">
        <v>213</v>
      </c>
      <c r="C70">
        <v>72</v>
      </c>
      <c r="D70">
        <v>2</v>
      </c>
      <c r="E70" t="s">
        <v>29261</v>
      </c>
      <c r="F70">
        <v>151</v>
      </c>
      <c r="G70">
        <v>7</v>
      </c>
      <c r="H70" t="s">
        <v>805</v>
      </c>
      <c r="I70" t="s">
        <v>29262</v>
      </c>
      <c r="J70" t="s">
        <v>29263</v>
      </c>
      <c r="K70" t="s">
        <v>22510</v>
      </c>
      <c r="L70" t="s">
        <v>29264</v>
      </c>
      <c r="M70" t="s">
        <v>29265</v>
      </c>
      <c r="N70" t="s">
        <v>644</v>
      </c>
      <c r="O70" t="s">
        <v>811</v>
      </c>
      <c r="P70" t="s">
        <v>23</v>
      </c>
      <c r="Q70" t="s">
        <v>812</v>
      </c>
      <c r="R70" t="s">
        <v>645</v>
      </c>
      <c r="S70" t="s">
        <v>29266</v>
      </c>
      <c r="T70" t="s">
        <v>29265</v>
      </c>
    </row>
    <row r="71" spans="1:20" x14ac:dyDescent="0.25">
      <c r="A71" t="s">
        <v>72</v>
      </c>
      <c r="B71" t="s">
        <v>3385</v>
      </c>
      <c r="C71">
        <v>120</v>
      </c>
      <c r="D71">
        <v>2</v>
      </c>
      <c r="E71" t="s">
        <v>29267</v>
      </c>
      <c r="F71">
        <v>170</v>
      </c>
      <c r="G71">
        <v>0</v>
      </c>
      <c r="H71" t="s">
        <v>641</v>
      </c>
      <c r="I71" t="s">
        <v>29268</v>
      </c>
      <c r="J71" t="s">
        <v>1047</v>
      </c>
      <c r="K71" t="s">
        <v>644</v>
      </c>
      <c r="L71" t="s">
        <v>645</v>
      </c>
      <c r="M71" t="s">
        <v>29269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29270</v>
      </c>
      <c r="T71" t="s">
        <v>29265</v>
      </c>
    </row>
    <row r="72" spans="1:20" x14ac:dyDescent="0.25">
      <c r="A72" t="s">
        <v>241</v>
      </c>
      <c r="B72" t="s">
        <v>247</v>
      </c>
      <c r="C72">
        <v>139</v>
      </c>
      <c r="D72">
        <v>5</v>
      </c>
      <c r="E72" t="s">
        <v>29271</v>
      </c>
      <c r="F72">
        <v>445</v>
      </c>
      <c r="G72">
        <v>0</v>
      </c>
      <c r="H72" t="s">
        <v>641</v>
      </c>
      <c r="I72" t="s">
        <v>29272</v>
      </c>
      <c r="J72" t="s">
        <v>724</v>
      </c>
      <c r="K72" t="s">
        <v>644</v>
      </c>
      <c r="L72" t="s">
        <v>645</v>
      </c>
      <c r="M72" t="s">
        <v>29273</v>
      </c>
      <c r="N72" t="s">
        <v>644</v>
      </c>
      <c r="O72" t="s">
        <v>726</v>
      </c>
      <c r="P72" t="s">
        <v>5</v>
      </c>
      <c r="Q72" t="s">
        <v>648</v>
      </c>
      <c r="R72" t="s">
        <v>645</v>
      </c>
      <c r="S72" t="s">
        <v>29274</v>
      </c>
      <c r="T72" t="s">
        <v>29273</v>
      </c>
    </row>
    <row r="73" spans="1:20" x14ac:dyDescent="0.25">
      <c r="A73" t="s">
        <v>239</v>
      </c>
      <c r="B73" t="s">
        <v>245</v>
      </c>
      <c r="C73">
        <v>139</v>
      </c>
      <c r="D73">
        <v>5</v>
      </c>
      <c r="E73" t="s">
        <v>29275</v>
      </c>
      <c r="F73">
        <v>445</v>
      </c>
      <c r="G73">
        <v>0</v>
      </c>
      <c r="H73" t="s">
        <v>641</v>
      </c>
      <c r="I73" t="s">
        <v>29272</v>
      </c>
      <c r="J73" t="s">
        <v>724</v>
      </c>
      <c r="K73" t="s">
        <v>644</v>
      </c>
      <c r="L73" t="s">
        <v>645</v>
      </c>
      <c r="M73" t="s">
        <v>29276</v>
      </c>
      <c r="N73" t="s">
        <v>644</v>
      </c>
      <c r="O73" t="s">
        <v>726</v>
      </c>
      <c r="P73" t="s">
        <v>5</v>
      </c>
      <c r="Q73" t="s">
        <v>648</v>
      </c>
      <c r="R73" t="s">
        <v>645</v>
      </c>
      <c r="S73" t="s">
        <v>29277</v>
      </c>
      <c r="T73" t="s">
        <v>29276</v>
      </c>
    </row>
    <row r="74" spans="1:20" x14ac:dyDescent="0.25">
      <c r="A74" t="s">
        <v>147</v>
      </c>
      <c r="B74" t="s">
        <v>148</v>
      </c>
      <c r="C74">
        <v>65</v>
      </c>
      <c r="D74">
        <v>1</v>
      </c>
      <c r="E74" t="s">
        <v>29278</v>
      </c>
      <c r="F74">
        <v>35</v>
      </c>
      <c r="G74">
        <v>0</v>
      </c>
      <c r="H74" t="s">
        <v>641</v>
      </c>
      <c r="I74" t="s">
        <v>29279</v>
      </c>
      <c r="J74" t="s">
        <v>736</v>
      </c>
      <c r="K74" t="s">
        <v>644</v>
      </c>
      <c r="L74" t="s">
        <v>645</v>
      </c>
      <c r="M74" t="s">
        <v>29280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644</v>
      </c>
      <c r="T74" t="s">
        <v>29280</v>
      </c>
    </row>
    <row r="75" spans="1:20" x14ac:dyDescent="0.25">
      <c r="A75" t="s">
        <v>147</v>
      </c>
      <c r="B75" t="s">
        <v>148</v>
      </c>
      <c r="C75">
        <v>65</v>
      </c>
      <c r="D75">
        <v>1</v>
      </c>
      <c r="E75" t="s">
        <v>29281</v>
      </c>
      <c r="F75">
        <v>35</v>
      </c>
      <c r="G75">
        <v>0</v>
      </c>
      <c r="H75" t="s">
        <v>641</v>
      </c>
      <c r="I75" t="s">
        <v>29282</v>
      </c>
      <c r="J75" t="s">
        <v>736</v>
      </c>
      <c r="K75" t="s">
        <v>644</v>
      </c>
      <c r="L75" t="s">
        <v>645</v>
      </c>
      <c r="M75" t="s">
        <v>29283</v>
      </c>
      <c r="N75" t="s">
        <v>644</v>
      </c>
      <c r="O75" t="s">
        <v>668</v>
      </c>
      <c r="P75" t="s">
        <v>5</v>
      </c>
      <c r="Q75" t="s">
        <v>669</v>
      </c>
      <c r="R75" t="s">
        <v>29284</v>
      </c>
      <c r="S75" t="s">
        <v>29285</v>
      </c>
      <c r="T75" t="s">
        <v>29283</v>
      </c>
    </row>
    <row r="76" spans="1:20" x14ac:dyDescent="0.25">
      <c r="A76" t="s">
        <v>147</v>
      </c>
      <c r="B76" t="s">
        <v>148</v>
      </c>
      <c r="C76">
        <v>65</v>
      </c>
      <c r="D76">
        <v>1</v>
      </c>
      <c r="E76" t="s">
        <v>29286</v>
      </c>
      <c r="F76">
        <v>35</v>
      </c>
      <c r="G76">
        <v>0</v>
      </c>
      <c r="H76" t="s">
        <v>641</v>
      </c>
      <c r="I76" t="s">
        <v>29282</v>
      </c>
      <c r="J76" t="s">
        <v>736</v>
      </c>
      <c r="K76" t="s">
        <v>644</v>
      </c>
      <c r="L76" t="s">
        <v>645</v>
      </c>
      <c r="M76" t="s">
        <v>29283</v>
      </c>
      <c r="N76" t="s">
        <v>644</v>
      </c>
      <c r="O76" t="s">
        <v>668</v>
      </c>
      <c r="P76" t="s">
        <v>5</v>
      </c>
      <c r="Q76" t="s">
        <v>669</v>
      </c>
      <c r="R76" t="s">
        <v>24163</v>
      </c>
      <c r="S76" t="s">
        <v>29287</v>
      </c>
      <c r="T76" t="s">
        <v>29283</v>
      </c>
    </row>
    <row r="77" spans="1:20" x14ac:dyDescent="0.25">
      <c r="A77" t="s">
        <v>147</v>
      </c>
      <c r="B77" t="s">
        <v>148</v>
      </c>
      <c r="C77">
        <v>65</v>
      </c>
      <c r="D77">
        <v>1</v>
      </c>
      <c r="E77" t="s">
        <v>29288</v>
      </c>
      <c r="F77">
        <v>35</v>
      </c>
      <c r="G77">
        <v>0</v>
      </c>
      <c r="H77" t="s">
        <v>641</v>
      </c>
      <c r="I77" t="s">
        <v>29282</v>
      </c>
      <c r="J77" t="s">
        <v>736</v>
      </c>
      <c r="K77" t="s">
        <v>644</v>
      </c>
      <c r="L77" t="s">
        <v>645</v>
      </c>
      <c r="M77" t="s">
        <v>29289</v>
      </c>
      <c r="N77" t="s">
        <v>644</v>
      </c>
      <c r="O77" t="s">
        <v>668</v>
      </c>
      <c r="P77" t="s">
        <v>5</v>
      </c>
      <c r="Q77" t="s">
        <v>669</v>
      </c>
      <c r="R77" t="s">
        <v>29290</v>
      </c>
      <c r="S77" t="s">
        <v>29291</v>
      </c>
      <c r="T77" t="s">
        <v>29289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29292</v>
      </c>
      <c r="F78">
        <v>100</v>
      </c>
      <c r="G78">
        <v>0</v>
      </c>
      <c r="H78" t="s">
        <v>641</v>
      </c>
      <c r="I78" t="s">
        <v>29293</v>
      </c>
      <c r="J78" t="s">
        <v>724</v>
      </c>
      <c r="K78" t="s">
        <v>644</v>
      </c>
      <c r="L78" t="s">
        <v>645</v>
      </c>
      <c r="M78" t="s">
        <v>29289</v>
      </c>
      <c r="N78" t="s">
        <v>644</v>
      </c>
      <c r="O78" t="s">
        <v>726</v>
      </c>
      <c r="P78" t="s">
        <v>5</v>
      </c>
      <c r="Q78" t="s">
        <v>648</v>
      </c>
      <c r="R78" t="s">
        <v>645</v>
      </c>
      <c r="S78" t="s">
        <v>644</v>
      </c>
      <c r="T78" t="s">
        <v>29289</v>
      </c>
    </row>
    <row r="79" spans="1:20" x14ac:dyDescent="0.25">
      <c r="A79" t="s">
        <v>147</v>
      </c>
      <c r="B79" t="s">
        <v>148</v>
      </c>
      <c r="C79">
        <v>65</v>
      </c>
      <c r="D79">
        <v>2</v>
      </c>
      <c r="E79" t="s">
        <v>29294</v>
      </c>
      <c r="F79">
        <v>70</v>
      </c>
      <c r="G79">
        <v>0</v>
      </c>
      <c r="H79" t="s">
        <v>641</v>
      </c>
      <c r="I79" t="s">
        <v>29295</v>
      </c>
      <c r="J79" t="s">
        <v>1520</v>
      </c>
      <c r="K79" t="s">
        <v>644</v>
      </c>
      <c r="L79" t="s">
        <v>645</v>
      </c>
      <c r="M79" t="s">
        <v>29289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644</v>
      </c>
      <c r="T79" t="s">
        <v>29289</v>
      </c>
    </row>
    <row r="80" spans="1:20" x14ac:dyDescent="0.25">
      <c r="A80" t="s">
        <v>22</v>
      </c>
      <c r="B80" t="s">
        <v>27</v>
      </c>
      <c r="C80">
        <v>120</v>
      </c>
      <c r="D80">
        <v>10</v>
      </c>
      <c r="E80" t="s">
        <v>29296</v>
      </c>
      <c r="F80">
        <v>850</v>
      </c>
      <c r="G80">
        <v>0</v>
      </c>
      <c r="H80" t="s">
        <v>641</v>
      </c>
      <c r="I80" t="s">
        <v>29272</v>
      </c>
      <c r="J80" t="s">
        <v>724</v>
      </c>
      <c r="K80" t="s">
        <v>644</v>
      </c>
      <c r="L80" t="s">
        <v>645</v>
      </c>
      <c r="M80" t="s">
        <v>29297</v>
      </c>
      <c r="N80" t="s">
        <v>644</v>
      </c>
      <c r="O80" t="s">
        <v>726</v>
      </c>
      <c r="P80" t="s">
        <v>5</v>
      </c>
      <c r="Q80" t="s">
        <v>648</v>
      </c>
      <c r="R80" t="s">
        <v>645</v>
      </c>
      <c r="S80" t="s">
        <v>644</v>
      </c>
      <c r="T80" t="s">
        <v>29297</v>
      </c>
    </row>
    <row r="81" spans="1:20" x14ac:dyDescent="0.25">
      <c r="A81" t="s">
        <v>147</v>
      </c>
      <c r="B81" t="s">
        <v>148</v>
      </c>
      <c r="C81">
        <v>50</v>
      </c>
      <c r="D81">
        <v>6</v>
      </c>
      <c r="E81" t="s">
        <v>29298</v>
      </c>
      <c r="F81">
        <v>200</v>
      </c>
      <c r="G81">
        <v>0</v>
      </c>
      <c r="H81" t="s">
        <v>641</v>
      </c>
      <c r="I81" t="s">
        <v>29299</v>
      </c>
      <c r="J81" t="s">
        <v>685</v>
      </c>
      <c r="K81" t="s">
        <v>644</v>
      </c>
      <c r="L81" t="s">
        <v>645</v>
      </c>
      <c r="M81" t="s">
        <v>29300</v>
      </c>
      <c r="N81" t="s">
        <v>644</v>
      </c>
      <c r="O81" t="s">
        <v>668</v>
      </c>
      <c r="P81" t="s">
        <v>5</v>
      </c>
      <c r="Q81" t="s">
        <v>669</v>
      </c>
      <c r="R81" t="s">
        <v>645</v>
      </c>
      <c r="S81" t="s">
        <v>644</v>
      </c>
      <c r="T81" t="s">
        <v>29300</v>
      </c>
    </row>
    <row r="82" spans="1:20" x14ac:dyDescent="0.25">
      <c r="A82" t="s">
        <v>241</v>
      </c>
      <c r="B82" t="s">
        <v>247</v>
      </c>
      <c r="C82">
        <v>139</v>
      </c>
      <c r="D82">
        <v>1</v>
      </c>
      <c r="E82" t="s">
        <v>29301</v>
      </c>
      <c r="F82">
        <v>89</v>
      </c>
      <c r="G82">
        <v>0</v>
      </c>
      <c r="H82" t="s">
        <v>641</v>
      </c>
      <c r="I82" t="s">
        <v>29279</v>
      </c>
      <c r="J82" t="s">
        <v>736</v>
      </c>
      <c r="K82" t="s">
        <v>644</v>
      </c>
      <c r="L82" t="s">
        <v>645</v>
      </c>
      <c r="M82" t="s">
        <v>29302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29303</v>
      </c>
      <c r="T82" t="s">
        <v>29300</v>
      </c>
    </row>
    <row r="83" spans="1:20" x14ac:dyDescent="0.25">
      <c r="A83" t="s">
        <v>147</v>
      </c>
      <c r="B83" t="s">
        <v>148</v>
      </c>
      <c r="C83">
        <v>50</v>
      </c>
      <c r="D83">
        <v>6</v>
      </c>
      <c r="E83" t="s">
        <v>29304</v>
      </c>
      <c r="F83">
        <v>200</v>
      </c>
      <c r="G83">
        <v>0</v>
      </c>
      <c r="H83" t="s">
        <v>641</v>
      </c>
      <c r="I83" t="s">
        <v>29305</v>
      </c>
      <c r="J83" t="s">
        <v>796</v>
      </c>
      <c r="K83" t="s">
        <v>644</v>
      </c>
      <c r="L83" t="s">
        <v>645</v>
      </c>
      <c r="M83" t="s">
        <v>29306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644</v>
      </c>
      <c r="T83" t="s">
        <v>29306</v>
      </c>
    </row>
    <row r="84" spans="1:20" x14ac:dyDescent="0.25">
      <c r="A84" t="s">
        <v>147</v>
      </c>
      <c r="B84" t="s">
        <v>148</v>
      </c>
      <c r="C84">
        <v>65</v>
      </c>
      <c r="D84">
        <v>20</v>
      </c>
      <c r="E84" t="s">
        <v>29307</v>
      </c>
      <c r="F84">
        <v>700</v>
      </c>
      <c r="G84">
        <v>0</v>
      </c>
      <c r="H84" t="s">
        <v>641</v>
      </c>
      <c r="I84" t="s">
        <v>29272</v>
      </c>
      <c r="J84" t="s">
        <v>724</v>
      </c>
      <c r="K84" t="s">
        <v>644</v>
      </c>
      <c r="L84" t="s">
        <v>645</v>
      </c>
      <c r="M84" t="s">
        <v>29308</v>
      </c>
      <c r="N84" t="s">
        <v>644</v>
      </c>
      <c r="O84" t="s">
        <v>726</v>
      </c>
      <c r="P84" t="s">
        <v>5</v>
      </c>
      <c r="Q84" t="s">
        <v>648</v>
      </c>
      <c r="R84" t="s">
        <v>645</v>
      </c>
      <c r="S84" t="s">
        <v>644</v>
      </c>
      <c r="T84" t="s">
        <v>29308</v>
      </c>
    </row>
    <row r="85" spans="1:20" x14ac:dyDescent="0.25">
      <c r="A85" t="s">
        <v>147</v>
      </c>
      <c r="B85" t="s">
        <v>148</v>
      </c>
      <c r="C85">
        <v>65</v>
      </c>
      <c r="D85">
        <v>2</v>
      </c>
      <c r="E85" t="s">
        <v>29309</v>
      </c>
      <c r="F85">
        <v>70</v>
      </c>
      <c r="G85">
        <v>0</v>
      </c>
      <c r="H85" t="s">
        <v>641</v>
      </c>
      <c r="I85" t="s">
        <v>29310</v>
      </c>
      <c r="J85" t="s">
        <v>869</v>
      </c>
      <c r="K85" t="s">
        <v>644</v>
      </c>
      <c r="L85" t="s">
        <v>645</v>
      </c>
      <c r="M85" t="s">
        <v>29311</v>
      </c>
      <c r="N85" t="s">
        <v>644</v>
      </c>
      <c r="O85" t="s">
        <v>647</v>
      </c>
      <c r="P85" t="s">
        <v>5</v>
      </c>
      <c r="Q85" t="s">
        <v>648</v>
      </c>
      <c r="R85" t="s">
        <v>645</v>
      </c>
      <c r="S85" t="s">
        <v>644</v>
      </c>
      <c r="T85" t="s">
        <v>29311</v>
      </c>
    </row>
    <row r="86" spans="1:20" x14ac:dyDescent="0.25">
      <c r="A86" t="s">
        <v>147</v>
      </c>
      <c r="B86" t="s">
        <v>148</v>
      </c>
      <c r="C86">
        <v>65</v>
      </c>
      <c r="D86">
        <v>1</v>
      </c>
      <c r="E86" t="s">
        <v>29312</v>
      </c>
      <c r="F86">
        <v>35</v>
      </c>
      <c r="G86">
        <v>0</v>
      </c>
      <c r="H86" t="s">
        <v>641</v>
      </c>
      <c r="I86" t="s">
        <v>29313</v>
      </c>
      <c r="J86" t="s">
        <v>724</v>
      </c>
      <c r="K86" t="s">
        <v>644</v>
      </c>
      <c r="L86" t="s">
        <v>645</v>
      </c>
      <c r="M86" t="s">
        <v>29314</v>
      </c>
      <c r="N86" t="s">
        <v>644</v>
      </c>
      <c r="O86" t="s">
        <v>726</v>
      </c>
      <c r="P86" t="s">
        <v>5</v>
      </c>
      <c r="Q86" t="s">
        <v>648</v>
      </c>
      <c r="R86" t="s">
        <v>645</v>
      </c>
      <c r="S86" t="s">
        <v>644</v>
      </c>
      <c r="T86" t="s">
        <v>29311</v>
      </c>
    </row>
    <row r="87" spans="1:20" x14ac:dyDescent="0.25">
      <c r="A87" t="s">
        <v>147</v>
      </c>
      <c r="B87" t="s">
        <v>148</v>
      </c>
      <c r="C87">
        <v>65</v>
      </c>
      <c r="D87">
        <v>5</v>
      </c>
      <c r="E87" t="s">
        <v>29315</v>
      </c>
      <c r="F87">
        <v>175</v>
      </c>
      <c r="G87">
        <v>0</v>
      </c>
      <c r="H87" t="s">
        <v>641</v>
      </c>
      <c r="I87" t="s">
        <v>3407</v>
      </c>
      <c r="J87" t="s">
        <v>685</v>
      </c>
      <c r="K87" t="s">
        <v>644</v>
      </c>
      <c r="L87" t="s">
        <v>645</v>
      </c>
      <c r="M87" t="s">
        <v>29316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644</v>
      </c>
      <c r="T87" t="s">
        <v>29316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29317</v>
      </c>
      <c r="F88">
        <v>100</v>
      </c>
      <c r="G88">
        <v>0</v>
      </c>
      <c r="H88" t="s">
        <v>641</v>
      </c>
      <c r="I88" t="s">
        <v>10492</v>
      </c>
      <c r="J88" t="s">
        <v>694</v>
      </c>
      <c r="K88" t="s">
        <v>644</v>
      </c>
      <c r="L88" t="s">
        <v>645</v>
      </c>
      <c r="M88" t="s">
        <v>29318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644</v>
      </c>
      <c r="T88" t="s">
        <v>29318</v>
      </c>
    </row>
    <row r="89" spans="1:20" x14ac:dyDescent="0.25">
      <c r="A89" t="s">
        <v>147</v>
      </c>
      <c r="B89" t="s">
        <v>148</v>
      </c>
      <c r="C89">
        <v>65</v>
      </c>
      <c r="D89">
        <v>2</v>
      </c>
      <c r="E89" t="s">
        <v>29319</v>
      </c>
      <c r="F89">
        <v>70</v>
      </c>
      <c r="G89">
        <v>0</v>
      </c>
      <c r="H89" t="s">
        <v>641</v>
      </c>
      <c r="I89" t="s">
        <v>29320</v>
      </c>
      <c r="J89" t="s">
        <v>771</v>
      </c>
      <c r="K89" t="s">
        <v>644</v>
      </c>
      <c r="L89" t="s">
        <v>645</v>
      </c>
      <c r="M89" t="s">
        <v>29318</v>
      </c>
      <c r="N89" t="s">
        <v>644</v>
      </c>
      <c r="O89" t="s">
        <v>647</v>
      </c>
      <c r="P89" t="s">
        <v>5</v>
      </c>
      <c r="Q89" t="s">
        <v>648</v>
      </c>
      <c r="R89" t="s">
        <v>645</v>
      </c>
      <c r="S89" t="s">
        <v>644</v>
      </c>
      <c r="T89" t="s">
        <v>29318</v>
      </c>
    </row>
    <row r="90" spans="1:20" x14ac:dyDescent="0.25">
      <c r="A90" t="s">
        <v>147</v>
      </c>
      <c r="B90" t="s">
        <v>148</v>
      </c>
      <c r="C90">
        <v>65</v>
      </c>
      <c r="D90">
        <v>1</v>
      </c>
      <c r="E90" t="s">
        <v>29321</v>
      </c>
      <c r="F90">
        <v>35</v>
      </c>
      <c r="G90">
        <v>0</v>
      </c>
      <c r="H90" t="s">
        <v>641</v>
      </c>
      <c r="I90" t="s">
        <v>29322</v>
      </c>
      <c r="J90" t="s">
        <v>685</v>
      </c>
      <c r="K90" t="s">
        <v>644</v>
      </c>
      <c r="L90" t="s">
        <v>645</v>
      </c>
      <c r="M90" t="s">
        <v>29318</v>
      </c>
      <c r="N90" t="s">
        <v>644</v>
      </c>
      <c r="O90" t="s">
        <v>668</v>
      </c>
      <c r="P90" t="s">
        <v>5</v>
      </c>
      <c r="Q90" t="s">
        <v>669</v>
      </c>
      <c r="R90" t="s">
        <v>29284</v>
      </c>
      <c r="S90" t="s">
        <v>644</v>
      </c>
      <c r="T90" t="s">
        <v>29318</v>
      </c>
    </row>
    <row r="91" spans="1:20" x14ac:dyDescent="0.25">
      <c r="A91" t="s">
        <v>147</v>
      </c>
      <c r="B91" t="s">
        <v>148</v>
      </c>
      <c r="C91">
        <v>65</v>
      </c>
      <c r="D91">
        <v>2</v>
      </c>
      <c r="E91" t="s">
        <v>29323</v>
      </c>
      <c r="F91">
        <v>70</v>
      </c>
      <c r="G91">
        <v>0</v>
      </c>
      <c r="H91" t="s">
        <v>641</v>
      </c>
      <c r="I91" t="s">
        <v>29324</v>
      </c>
      <c r="J91" t="s">
        <v>2083</v>
      </c>
      <c r="K91" t="s">
        <v>644</v>
      </c>
      <c r="L91" t="s">
        <v>645</v>
      </c>
      <c r="M91" t="s">
        <v>29325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644</v>
      </c>
      <c r="T91" t="s">
        <v>29325</v>
      </c>
    </row>
    <row r="92" spans="1:20" x14ac:dyDescent="0.25">
      <c r="A92" t="s">
        <v>147</v>
      </c>
      <c r="B92" t="s">
        <v>148</v>
      </c>
      <c r="C92">
        <v>65</v>
      </c>
      <c r="D92">
        <v>3</v>
      </c>
      <c r="E92" t="s">
        <v>29326</v>
      </c>
      <c r="F92">
        <v>105</v>
      </c>
      <c r="G92">
        <v>0</v>
      </c>
      <c r="H92" t="s">
        <v>641</v>
      </c>
      <c r="I92" t="s">
        <v>29327</v>
      </c>
      <c r="J92" t="s">
        <v>834</v>
      </c>
      <c r="K92" t="s">
        <v>644</v>
      </c>
      <c r="L92" t="s">
        <v>645</v>
      </c>
      <c r="M92" t="s">
        <v>29325</v>
      </c>
      <c r="N92" t="s">
        <v>644</v>
      </c>
      <c r="O92" t="s">
        <v>647</v>
      </c>
      <c r="P92" t="s">
        <v>5</v>
      </c>
      <c r="Q92" t="s">
        <v>648</v>
      </c>
      <c r="R92" t="s">
        <v>22914</v>
      </c>
      <c r="S92" t="s">
        <v>29328</v>
      </c>
      <c r="T92" t="s">
        <v>29325</v>
      </c>
    </row>
    <row r="93" spans="1:20" x14ac:dyDescent="0.25">
      <c r="A93" t="s">
        <v>147</v>
      </c>
      <c r="B93" t="s">
        <v>148</v>
      </c>
      <c r="C93">
        <v>65</v>
      </c>
      <c r="D93">
        <v>1</v>
      </c>
      <c r="E93" t="s">
        <v>29329</v>
      </c>
      <c r="F93">
        <v>35</v>
      </c>
      <c r="G93">
        <v>0</v>
      </c>
      <c r="H93" t="s">
        <v>641</v>
      </c>
      <c r="I93" t="s">
        <v>29322</v>
      </c>
      <c r="J93" t="s">
        <v>685</v>
      </c>
      <c r="K93" t="s">
        <v>644</v>
      </c>
      <c r="L93" t="s">
        <v>645</v>
      </c>
      <c r="M93" t="s">
        <v>29325</v>
      </c>
      <c r="N93" t="s">
        <v>644</v>
      </c>
      <c r="O93" t="s">
        <v>668</v>
      </c>
      <c r="P93" t="s">
        <v>5</v>
      </c>
      <c r="Q93" t="s">
        <v>669</v>
      </c>
      <c r="R93" t="s">
        <v>24163</v>
      </c>
      <c r="S93" t="s">
        <v>29330</v>
      </c>
      <c r="T93" t="s">
        <v>29331</v>
      </c>
    </row>
    <row r="94" spans="1:20" x14ac:dyDescent="0.25">
      <c r="A94" t="s">
        <v>147</v>
      </c>
      <c r="B94" t="s">
        <v>148</v>
      </c>
      <c r="C94">
        <v>65</v>
      </c>
      <c r="D94">
        <v>2</v>
      </c>
      <c r="E94" t="s">
        <v>29332</v>
      </c>
      <c r="F94">
        <v>70</v>
      </c>
      <c r="G94">
        <v>0</v>
      </c>
      <c r="H94" t="s">
        <v>641</v>
      </c>
      <c r="I94" t="s">
        <v>29333</v>
      </c>
      <c r="J94" t="s">
        <v>900</v>
      </c>
      <c r="K94" t="s">
        <v>644</v>
      </c>
      <c r="L94" t="s">
        <v>645</v>
      </c>
      <c r="M94" t="s">
        <v>29331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644</v>
      </c>
      <c r="T94" t="s">
        <v>29331</v>
      </c>
    </row>
    <row r="95" spans="1:20" x14ac:dyDescent="0.25">
      <c r="A95" t="s">
        <v>147</v>
      </c>
      <c r="B95" t="s">
        <v>148</v>
      </c>
      <c r="C95">
        <v>65</v>
      </c>
      <c r="D95">
        <v>18</v>
      </c>
      <c r="E95" t="s">
        <v>29334</v>
      </c>
      <c r="F95">
        <v>630</v>
      </c>
      <c r="G95">
        <v>0</v>
      </c>
      <c r="H95" t="s">
        <v>641</v>
      </c>
      <c r="I95" t="s">
        <v>8723</v>
      </c>
      <c r="J95" t="s">
        <v>847</v>
      </c>
      <c r="K95" t="s">
        <v>644</v>
      </c>
      <c r="L95" t="s">
        <v>645</v>
      </c>
      <c r="M95" t="s">
        <v>29331</v>
      </c>
      <c r="N95" t="s">
        <v>644</v>
      </c>
      <c r="O95" t="s">
        <v>647</v>
      </c>
      <c r="P95" t="s">
        <v>5</v>
      </c>
      <c r="Q95" t="s">
        <v>648</v>
      </c>
      <c r="R95" t="s">
        <v>8724</v>
      </c>
      <c r="S95" t="s">
        <v>29335</v>
      </c>
      <c r="T95" t="s">
        <v>29331</v>
      </c>
    </row>
    <row r="96" spans="1:20" x14ac:dyDescent="0.25">
      <c r="A96" t="s">
        <v>147</v>
      </c>
      <c r="B96" t="s">
        <v>148</v>
      </c>
      <c r="C96">
        <v>65</v>
      </c>
      <c r="D96">
        <v>2</v>
      </c>
      <c r="E96" t="s">
        <v>29336</v>
      </c>
      <c r="F96">
        <v>79</v>
      </c>
      <c r="G96">
        <v>9</v>
      </c>
      <c r="H96" t="s">
        <v>641</v>
      </c>
      <c r="I96" t="s">
        <v>29337</v>
      </c>
      <c r="J96" t="s">
        <v>771</v>
      </c>
      <c r="K96" t="s">
        <v>644</v>
      </c>
      <c r="L96" t="s">
        <v>645</v>
      </c>
      <c r="M96" t="s">
        <v>29331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644</v>
      </c>
      <c r="T96" t="s">
        <v>29331</v>
      </c>
    </row>
    <row r="97" spans="1:20" x14ac:dyDescent="0.25">
      <c r="A97" t="s">
        <v>147</v>
      </c>
      <c r="B97" t="s">
        <v>148</v>
      </c>
      <c r="C97">
        <v>65</v>
      </c>
      <c r="D97">
        <v>1</v>
      </c>
      <c r="E97" t="s">
        <v>29338</v>
      </c>
      <c r="F97">
        <v>35</v>
      </c>
      <c r="G97">
        <v>0</v>
      </c>
      <c r="H97" t="s">
        <v>641</v>
      </c>
      <c r="I97" t="s">
        <v>29339</v>
      </c>
      <c r="J97" t="s">
        <v>2343</v>
      </c>
      <c r="K97" t="s">
        <v>644</v>
      </c>
      <c r="L97" t="s">
        <v>645</v>
      </c>
      <c r="M97" t="s">
        <v>29340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644</v>
      </c>
      <c r="T97" t="s">
        <v>29340</v>
      </c>
    </row>
    <row r="98" spans="1:20" x14ac:dyDescent="0.25">
      <c r="A98" t="s">
        <v>147</v>
      </c>
      <c r="B98" t="s">
        <v>148</v>
      </c>
      <c r="C98">
        <v>65</v>
      </c>
      <c r="D98">
        <v>1</v>
      </c>
      <c r="E98" t="s">
        <v>29341</v>
      </c>
      <c r="F98">
        <v>35</v>
      </c>
      <c r="G98">
        <v>0</v>
      </c>
      <c r="H98" t="s">
        <v>641</v>
      </c>
      <c r="I98" t="s">
        <v>29342</v>
      </c>
      <c r="J98" t="s">
        <v>1520</v>
      </c>
      <c r="K98" t="s">
        <v>644</v>
      </c>
      <c r="L98" t="s">
        <v>645</v>
      </c>
      <c r="M98" t="s">
        <v>29340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644</v>
      </c>
      <c r="T98" t="s">
        <v>29340</v>
      </c>
    </row>
    <row r="99" spans="1:20" x14ac:dyDescent="0.25">
      <c r="A99" t="s">
        <v>147</v>
      </c>
      <c r="B99" t="s">
        <v>148</v>
      </c>
      <c r="C99">
        <v>65</v>
      </c>
      <c r="D99">
        <v>1</v>
      </c>
      <c r="E99" t="s">
        <v>29343</v>
      </c>
      <c r="F99">
        <v>35</v>
      </c>
      <c r="G99">
        <v>0</v>
      </c>
      <c r="H99" t="s">
        <v>641</v>
      </c>
      <c r="I99" t="s">
        <v>29344</v>
      </c>
      <c r="J99" t="s">
        <v>1549</v>
      </c>
      <c r="K99" t="s">
        <v>644</v>
      </c>
      <c r="L99" t="s">
        <v>645</v>
      </c>
      <c r="M99" t="s">
        <v>29345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644</v>
      </c>
      <c r="T99" t="s">
        <v>29346</v>
      </c>
    </row>
    <row r="100" spans="1:20" x14ac:dyDescent="0.25">
      <c r="A100" t="s">
        <v>147</v>
      </c>
      <c r="B100" t="s">
        <v>148</v>
      </c>
      <c r="C100">
        <v>65</v>
      </c>
      <c r="D100">
        <v>1</v>
      </c>
      <c r="E100" t="s">
        <v>29347</v>
      </c>
      <c r="F100">
        <v>35</v>
      </c>
      <c r="G100">
        <v>0</v>
      </c>
      <c r="H100" t="s">
        <v>641</v>
      </c>
      <c r="I100" t="s">
        <v>29348</v>
      </c>
      <c r="J100" t="s">
        <v>685</v>
      </c>
      <c r="K100" t="s">
        <v>644</v>
      </c>
      <c r="L100" t="s">
        <v>645</v>
      </c>
      <c r="M100" t="s">
        <v>29349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644</v>
      </c>
      <c r="T100" t="s">
        <v>29350</v>
      </c>
    </row>
    <row r="101" spans="1:20" x14ac:dyDescent="0.25">
      <c r="A101" t="s">
        <v>147</v>
      </c>
      <c r="B101" t="s">
        <v>148</v>
      </c>
      <c r="C101">
        <v>65</v>
      </c>
      <c r="D101">
        <v>1</v>
      </c>
      <c r="E101" t="s">
        <v>29351</v>
      </c>
      <c r="F101">
        <v>35</v>
      </c>
      <c r="G101">
        <v>0</v>
      </c>
      <c r="H101" t="s">
        <v>641</v>
      </c>
      <c r="I101" t="s">
        <v>23657</v>
      </c>
      <c r="J101" t="s">
        <v>685</v>
      </c>
      <c r="K101" t="s">
        <v>644</v>
      </c>
      <c r="L101" t="s">
        <v>645</v>
      </c>
      <c r="M101" t="s">
        <v>29349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644</v>
      </c>
      <c r="T101" t="s">
        <v>29350</v>
      </c>
    </row>
    <row r="102" spans="1:20" x14ac:dyDescent="0.25">
      <c r="A102" t="s">
        <v>147</v>
      </c>
      <c r="B102" t="s">
        <v>148</v>
      </c>
      <c r="C102">
        <v>65</v>
      </c>
      <c r="D102">
        <v>1</v>
      </c>
      <c r="E102" t="s">
        <v>29352</v>
      </c>
      <c r="F102">
        <v>45</v>
      </c>
      <c r="G102">
        <v>10</v>
      </c>
      <c r="H102" t="s">
        <v>641</v>
      </c>
      <c r="I102" t="s">
        <v>2244</v>
      </c>
      <c r="J102" t="s">
        <v>1549</v>
      </c>
      <c r="K102" t="s">
        <v>644</v>
      </c>
      <c r="L102" t="s">
        <v>645</v>
      </c>
      <c r="M102" t="s">
        <v>29349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644</v>
      </c>
      <c r="T102" t="s">
        <v>29350</v>
      </c>
    </row>
    <row r="103" spans="1:20" x14ac:dyDescent="0.25">
      <c r="A103" t="s">
        <v>147</v>
      </c>
      <c r="B103" t="s">
        <v>148</v>
      </c>
      <c r="C103">
        <v>65</v>
      </c>
      <c r="D103">
        <v>1</v>
      </c>
      <c r="E103" t="s">
        <v>29353</v>
      </c>
      <c r="F103">
        <v>35</v>
      </c>
      <c r="G103">
        <v>0</v>
      </c>
      <c r="H103" t="s">
        <v>641</v>
      </c>
      <c r="I103" t="s">
        <v>29354</v>
      </c>
      <c r="J103" t="s">
        <v>708</v>
      </c>
      <c r="K103" t="s">
        <v>644</v>
      </c>
      <c r="L103" t="s">
        <v>645</v>
      </c>
      <c r="M103" t="s">
        <v>29349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644</v>
      </c>
      <c r="T103" t="s">
        <v>29350</v>
      </c>
    </row>
    <row r="104" spans="1:20" x14ac:dyDescent="0.25">
      <c r="A104" t="s">
        <v>147</v>
      </c>
      <c r="B104" t="s">
        <v>148</v>
      </c>
      <c r="C104">
        <v>65</v>
      </c>
      <c r="D104">
        <v>1</v>
      </c>
      <c r="E104" t="s">
        <v>29355</v>
      </c>
      <c r="F104">
        <v>35</v>
      </c>
      <c r="G104">
        <v>0</v>
      </c>
      <c r="H104" t="s">
        <v>641</v>
      </c>
      <c r="I104" t="s">
        <v>29342</v>
      </c>
      <c r="J104" t="s">
        <v>1520</v>
      </c>
      <c r="K104" t="s">
        <v>644</v>
      </c>
      <c r="L104" t="s">
        <v>645</v>
      </c>
      <c r="M104" t="s">
        <v>29349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644</v>
      </c>
      <c r="T104" t="s">
        <v>29350</v>
      </c>
    </row>
    <row r="105" spans="1:20" x14ac:dyDescent="0.25">
      <c r="A105" t="s">
        <v>147</v>
      </c>
      <c r="B105" t="s">
        <v>148</v>
      </c>
      <c r="C105">
        <v>65</v>
      </c>
      <c r="D105">
        <v>1</v>
      </c>
      <c r="E105" t="s">
        <v>29356</v>
      </c>
      <c r="F105">
        <v>35</v>
      </c>
      <c r="G105">
        <v>0</v>
      </c>
      <c r="H105" t="s">
        <v>641</v>
      </c>
      <c r="I105" t="s">
        <v>29357</v>
      </c>
      <c r="J105" t="s">
        <v>685</v>
      </c>
      <c r="K105" t="s">
        <v>644</v>
      </c>
      <c r="L105" t="s">
        <v>645</v>
      </c>
      <c r="M105" t="s">
        <v>29349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644</v>
      </c>
      <c r="T105" t="s">
        <v>29350</v>
      </c>
    </row>
    <row r="106" spans="1:20" x14ac:dyDescent="0.25">
      <c r="A106" t="s">
        <v>147</v>
      </c>
      <c r="B106" t="s">
        <v>148</v>
      </c>
      <c r="C106">
        <v>65</v>
      </c>
      <c r="D106">
        <v>1</v>
      </c>
      <c r="E106" t="s">
        <v>29358</v>
      </c>
      <c r="F106">
        <v>35</v>
      </c>
      <c r="G106">
        <v>0</v>
      </c>
      <c r="H106" t="s">
        <v>641</v>
      </c>
      <c r="I106" t="s">
        <v>645</v>
      </c>
      <c r="J106" t="s">
        <v>645</v>
      </c>
      <c r="K106" t="s">
        <v>644</v>
      </c>
      <c r="L106" t="s">
        <v>645</v>
      </c>
      <c r="M106" t="s">
        <v>644</v>
      </c>
      <c r="N106" t="s">
        <v>644</v>
      </c>
      <c r="O106" t="s">
        <v>23513</v>
      </c>
      <c r="P106" t="s">
        <v>5</v>
      </c>
      <c r="Q106" t="s">
        <v>644</v>
      </c>
      <c r="R106" t="s">
        <v>645</v>
      </c>
      <c r="S106" t="s">
        <v>644</v>
      </c>
      <c r="T106" t="s">
        <v>29350</v>
      </c>
    </row>
    <row r="107" spans="1:20" x14ac:dyDescent="0.25">
      <c r="A107" t="s">
        <v>147</v>
      </c>
      <c r="B107" t="s">
        <v>148</v>
      </c>
      <c r="C107">
        <v>65</v>
      </c>
      <c r="D107">
        <v>1</v>
      </c>
      <c r="E107" t="s">
        <v>29359</v>
      </c>
      <c r="F107">
        <v>35</v>
      </c>
      <c r="G107">
        <v>0</v>
      </c>
      <c r="H107" t="s">
        <v>641</v>
      </c>
      <c r="I107" t="s">
        <v>29360</v>
      </c>
      <c r="J107" t="s">
        <v>1549</v>
      </c>
      <c r="K107" t="s">
        <v>644</v>
      </c>
      <c r="L107" t="s">
        <v>645</v>
      </c>
      <c r="M107" t="s">
        <v>29361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644</v>
      </c>
      <c r="T107" t="s">
        <v>29350</v>
      </c>
    </row>
    <row r="108" spans="1:20" x14ac:dyDescent="0.25">
      <c r="A108" t="s">
        <v>147</v>
      </c>
      <c r="B108" t="s">
        <v>148</v>
      </c>
      <c r="C108">
        <v>65</v>
      </c>
      <c r="D108">
        <v>1</v>
      </c>
      <c r="E108" t="s">
        <v>29362</v>
      </c>
      <c r="F108">
        <v>35</v>
      </c>
      <c r="G108">
        <v>0</v>
      </c>
      <c r="H108" t="s">
        <v>641</v>
      </c>
      <c r="I108" t="s">
        <v>29363</v>
      </c>
      <c r="J108" t="s">
        <v>1840</v>
      </c>
      <c r="K108" t="s">
        <v>644</v>
      </c>
      <c r="L108" t="s">
        <v>645</v>
      </c>
      <c r="M108" t="s">
        <v>29364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644</v>
      </c>
      <c r="T108" t="s">
        <v>29365</v>
      </c>
    </row>
    <row r="109" spans="1:20" x14ac:dyDescent="0.25">
      <c r="A109" t="s">
        <v>147</v>
      </c>
      <c r="B109" t="s">
        <v>148</v>
      </c>
      <c r="C109">
        <v>65</v>
      </c>
      <c r="D109">
        <v>1</v>
      </c>
      <c r="E109" t="s">
        <v>29366</v>
      </c>
      <c r="F109">
        <v>35</v>
      </c>
      <c r="G109">
        <v>0</v>
      </c>
      <c r="H109" t="s">
        <v>641</v>
      </c>
      <c r="I109" t="s">
        <v>645</v>
      </c>
      <c r="J109" t="s">
        <v>645</v>
      </c>
      <c r="K109" t="s">
        <v>644</v>
      </c>
      <c r="L109" t="s">
        <v>645</v>
      </c>
      <c r="M109" t="s">
        <v>644</v>
      </c>
      <c r="N109" t="s">
        <v>644</v>
      </c>
      <c r="O109" t="s">
        <v>23513</v>
      </c>
      <c r="P109" t="s">
        <v>5</v>
      </c>
      <c r="Q109" t="s">
        <v>644</v>
      </c>
      <c r="R109" t="s">
        <v>645</v>
      </c>
      <c r="S109" t="s">
        <v>644</v>
      </c>
      <c r="T109" t="s">
        <v>29365</v>
      </c>
    </row>
    <row r="110" spans="1:20" x14ac:dyDescent="0.25">
      <c r="A110" t="s">
        <v>147</v>
      </c>
      <c r="B110" t="s">
        <v>148</v>
      </c>
      <c r="C110">
        <v>65</v>
      </c>
      <c r="D110">
        <v>2</v>
      </c>
      <c r="E110" t="s">
        <v>29367</v>
      </c>
      <c r="F110">
        <v>70</v>
      </c>
      <c r="G110">
        <v>0</v>
      </c>
      <c r="H110" t="s">
        <v>641</v>
      </c>
      <c r="I110" t="s">
        <v>29368</v>
      </c>
      <c r="J110" t="s">
        <v>1840</v>
      </c>
      <c r="K110" t="s">
        <v>644</v>
      </c>
      <c r="L110" t="s">
        <v>645</v>
      </c>
      <c r="M110" t="s">
        <v>29369</v>
      </c>
      <c r="N110" t="s">
        <v>644</v>
      </c>
      <c r="O110" t="s">
        <v>668</v>
      </c>
      <c r="P110" t="s">
        <v>5</v>
      </c>
      <c r="Q110" t="s">
        <v>669</v>
      </c>
      <c r="R110" t="s">
        <v>645</v>
      </c>
      <c r="S110" t="s">
        <v>644</v>
      </c>
      <c r="T110" t="s">
        <v>29345</v>
      </c>
    </row>
    <row r="111" spans="1:20" x14ac:dyDescent="0.25">
      <c r="A111" t="s">
        <v>147</v>
      </c>
      <c r="B111" t="s">
        <v>148</v>
      </c>
      <c r="C111">
        <v>65</v>
      </c>
      <c r="D111">
        <v>1</v>
      </c>
      <c r="E111" t="s">
        <v>29370</v>
      </c>
      <c r="F111">
        <v>35</v>
      </c>
      <c r="G111">
        <v>0</v>
      </c>
      <c r="H111" t="s">
        <v>641</v>
      </c>
      <c r="I111" t="s">
        <v>645</v>
      </c>
      <c r="J111" t="s">
        <v>645</v>
      </c>
      <c r="K111" t="s">
        <v>644</v>
      </c>
      <c r="L111" t="s">
        <v>645</v>
      </c>
      <c r="M111" t="s">
        <v>644</v>
      </c>
      <c r="N111" t="s">
        <v>644</v>
      </c>
      <c r="O111" t="s">
        <v>23513</v>
      </c>
      <c r="P111" t="s">
        <v>5</v>
      </c>
      <c r="Q111" t="s">
        <v>644</v>
      </c>
      <c r="R111" t="s">
        <v>645</v>
      </c>
      <c r="S111" t="s">
        <v>644</v>
      </c>
      <c r="T111" t="s">
        <v>29345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29371</v>
      </c>
      <c r="F112">
        <v>100</v>
      </c>
      <c r="G112">
        <v>0</v>
      </c>
      <c r="H112" t="s">
        <v>641</v>
      </c>
      <c r="I112" t="s">
        <v>29372</v>
      </c>
      <c r="J112" t="s">
        <v>888</v>
      </c>
      <c r="K112" t="s">
        <v>644</v>
      </c>
      <c r="L112" t="s">
        <v>645</v>
      </c>
      <c r="M112" t="s">
        <v>29373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644</v>
      </c>
      <c r="T112" t="s">
        <v>29374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29375</v>
      </c>
      <c r="F113">
        <v>100</v>
      </c>
      <c r="G113">
        <v>0</v>
      </c>
      <c r="H113" t="s">
        <v>641</v>
      </c>
      <c r="I113" t="s">
        <v>29376</v>
      </c>
      <c r="J113" t="s">
        <v>657</v>
      </c>
      <c r="K113" t="s">
        <v>644</v>
      </c>
      <c r="L113" t="s">
        <v>645</v>
      </c>
      <c r="M113" t="s">
        <v>29377</v>
      </c>
      <c r="N113" t="s">
        <v>644</v>
      </c>
      <c r="O113" t="s">
        <v>668</v>
      </c>
      <c r="P113" t="s">
        <v>5</v>
      </c>
      <c r="Q113" t="s">
        <v>669</v>
      </c>
      <c r="R113" t="s">
        <v>645</v>
      </c>
      <c r="S113" t="s">
        <v>644</v>
      </c>
      <c r="T113" t="s">
        <v>29377</v>
      </c>
    </row>
    <row r="114" spans="1:20" x14ac:dyDescent="0.25">
      <c r="A114" t="s">
        <v>72</v>
      </c>
      <c r="B114" t="s">
        <v>108</v>
      </c>
      <c r="C114">
        <v>66</v>
      </c>
      <c r="D114">
        <v>1</v>
      </c>
      <c r="E114" t="s">
        <v>29378</v>
      </c>
      <c r="F114">
        <v>235</v>
      </c>
      <c r="G114">
        <v>0</v>
      </c>
      <c r="H114" t="s">
        <v>673</v>
      </c>
      <c r="I114" t="s">
        <v>29379</v>
      </c>
      <c r="J114" t="s">
        <v>29380</v>
      </c>
      <c r="K114" t="s">
        <v>12891</v>
      </c>
      <c r="L114" t="s">
        <v>1973</v>
      </c>
      <c r="M114" t="s">
        <v>29377</v>
      </c>
      <c r="N114" t="s">
        <v>644</v>
      </c>
      <c r="O114" t="s">
        <v>679</v>
      </c>
      <c r="P114" t="s">
        <v>26</v>
      </c>
      <c r="Q114" t="s">
        <v>680</v>
      </c>
      <c r="R114" t="s">
        <v>645</v>
      </c>
      <c r="S114" t="s">
        <v>644</v>
      </c>
      <c r="T114" t="s">
        <v>29377</v>
      </c>
    </row>
    <row r="115" spans="1:20" x14ac:dyDescent="0.25">
      <c r="A115" t="s">
        <v>101</v>
      </c>
      <c r="B115" t="s">
        <v>74</v>
      </c>
      <c r="C115">
        <v>66</v>
      </c>
      <c r="D115">
        <v>1</v>
      </c>
      <c r="E115" t="s">
        <v>29378</v>
      </c>
      <c r="F115">
        <v>235</v>
      </c>
      <c r="G115">
        <v>0</v>
      </c>
      <c r="H115" t="s">
        <v>673</v>
      </c>
      <c r="I115" t="s">
        <v>29379</v>
      </c>
      <c r="J115" t="s">
        <v>29380</v>
      </c>
      <c r="K115" t="s">
        <v>12891</v>
      </c>
      <c r="L115" t="s">
        <v>1973</v>
      </c>
      <c r="M115" t="s">
        <v>29377</v>
      </c>
      <c r="N115" t="s">
        <v>644</v>
      </c>
      <c r="O115" t="s">
        <v>679</v>
      </c>
      <c r="P115" t="s">
        <v>26</v>
      </c>
      <c r="Q115" t="s">
        <v>680</v>
      </c>
      <c r="R115" t="s">
        <v>645</v>
      </c>
      <c r="S115" t="s">
        <v>644</v>
      </c>
      <c r="T115" t="s">
        <v>29377</v>
      </c>
    </row>
    <row r="116" spans="1:20" x14ac:dyDescent="0.25">
      <c r="A116" t="s">
        <v>22</v>
      </c>
      <c r="B116" t="s">
        <v>27</v>
      </c>
      <c r="C116">
        <v>67</v>
      </c>
      <c r="D116">
        <v>1</v>
      </c>
      <c r="E116" t="s">
        <v>29378</v>
      </c>
      <c r="F116">
        <v>235</v>
      </c>
      <c r="G116">
        <v>0</v>
      </c>
      <c r="H116" t="s">
        <v>673</v>
      </c>
      <c r="I116" t="s">
        <v>29379</v>
      </c>
      <c r="J116" t="s">
        <v>29380</v>
      </c>
      <c r="K116" t="s">
        <v>12891</v>
      </c>
      <c r="L116" t="s">
        <v>1973</v>
      </c>
      <c r="M116" t="s">
        <v>29377</v>
      </c>
      <c r="N116" t="s">
        <v>644</v>
      </c>
      <c r="O116" t="s">
        <v>679</v>
      </c>
      <c r="P116" t="s">
        <v>26</v>
      </c>
      <c r="Q116" t="s">
        <v>680</v>
      </c>
      <c r="R116" t="s">
        <v>645</v>
      </c>
      <c r="S116" t="s">
        <v>644</v>
      </c>
      <c r="T116" t="s">
        <v>29377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29381</v>
      </c>
      <c r="F117">
        <v>100</v>
      </c>
      <c r="G117">
        <v>0</v>
      </c>
      <c r="H117" t="s">
        <v>641</v>
      </c>
      <c r="I117" t="s">
        <v>29382</v>
      </c>
      <c r="J117" t="s">
        <v>661</v>
      </c>
      <c r="K117" t="s">
        <v>644</v>
      </c>
      <c r="L117" t="s">
        <v>645</v>
      </c>
      <c r="M117" t="s">
        <v>29383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644</v>
      </c>
      <c r="T117" t="s">
        <v>29383</v>
      </c>
    </row>
    <row r="118" spans="1:20" x14ac:dyDescent="0.25">
      <c r="A118" t="s">
        <v>241</v>
      </c>
      <c r="B118" t="s">
        <v>1870</v>
      </c>
      <c r="C118">
        <v>87.2</v>
      </c>
      <c r="D118">
        <v>1</v>
      </c>
      <c r="E118" t="s">
        <v>29384</v>
      </c>
      <c r="F118">
        <v>94.2</v>
      </c>
      <c r="G118">
        <v>7</v>
      </c>
      <c r="H118" t="s">
        <v>805</v>
      </c>
      <c r="I118" t="s">
        <v>29385</v>
      </c>
      <c r="J118" t="s">
        <v>29386</v>
      </c>
      <c r="K118" t="s">
        <v>27571</v>
      </c>
      <c r="L118" t="s">
        <v>29387</v>
      </c>
      <c r="M118" t="s">
        <v>29388</v>
      </c>
      <c r="N118" t="s">
        <v>644</v>
      </c>
      <c r="O118" t="s">
        <v>811</v>
      </c>
      <c r="P118" t="s">
        <v>23</v>
      </c>
      <c r="Q118" t="s">
        <v>812</v>
      </c>
      <c r="R118" t="s">
        <v>645</v>
      </c>
      <c r="S118" t="s">
        <v>29389</v>
      </c>
      <c r="T118" t="s">
        <v>29388</v>
      </c>
    </row>
    <row r="119" spans="1:20" x14ac:dyDescent="0.25">
      <c r="A119" t="s">
        <v>239</v>
      </c>
      <c r="B119" t="s">
        <v>1870</v>
      </c>
      <c r="C119">
        <v>88.55</v>
      </c>
      <c r="D119">
        <v>1</v>
      </c>
      <c r="E119" t="s">
        <v>29390</v>
      </c>
      <c r="F119">
        <v>382.2</v>
      </c>
      <c r="G119">
        <v>28</v>
      </c>
      <c r="H119" t="s">
        <v>805</v>
      </c>
      <c r="I119" t="s">
        <v>29391</v>
      </c>
      <c r="J119" t="s">
        <v>29392</v>
      </c>
      <c r="K119" t="s">
        <v>7894</v>
      </c>
      <c r="L119" t="s">
        <v>3946</v>
      </c>
      <c r="M119" t="s">
        <v>29388</v>
      </c>
      <c r="N119" t="s">
        <v>644</v>
      </c>
      <c r="O119" t="s">
        <v>811</v>
      </c>
      <c r="P119" t="s">
        <v>23</v>
      </c>
      <c r="Q119" t="s">
        <v>812</v>
      </c>
      <c r="R119" t="s">
        <v>645</v>
      </c>
      <c r="S119" t="s">
        <v>29393</v>
      </c>
      <c r="T119" t="s">
        <v>29394</v>
      </c>
    </row>
    <row r="120" spans="1:20" x14ac:dyDescent="0.25">
      <c r="A120" t="s">
        <v>240</v>
      </c>
      <c r="B120" t="s">
        <v>1870</v>
      </c>
      <c r="C120">
        <v>88.55</v>
      </c>
      <c r="D120">
        <v>1</v>
      </c>
      <c r="E120" t="s">
        <v>29390</v>
      </c>
      <c r="F120">
        <v>382.2</v>
      </c>
      <c r="G120">
        <v>28</v>
      </c>
      <c r="H120" t="s">
        <v>805</v>
      </c>
      <c r="I120" t="s">
        <v>29391</v>
      </c>
      <c r="J120" t="s">
        <v>29392</v>
      </c>
      <c r="K120" t="s">
        <v>7894</v>
      </c>
      <c r="L120" t="s">
        <v>3946</v>
      </c>
      <c r="M120" t="s">
        <v>29388</v>
      </c>
      <c r="N120" t="s">
        <v>644</v>
      </c>
      <c r="O120" t="s">
        <v>811</v>
      </c>
      <c r="P120" t="s">
        <v>23</v>
      </c>
      <c r="Q120" t="s">
        <v>812</v>
      </c>
      <c r="R120" t="s">
        <v>645</v>
      </c>
      <c r="S120" t="s">
        <v>29393</v>
      </c>
      <c r="T120" t="s">
        <v>29394</v>
      </c>
    </row>
    <row r="121" spans="1:20" x14ac:dyDescent="0.25">
      <c r="A121" t="s">
        <v>241</v>
      </c>
      <c r="B121" t="s">
        <v>1870</v>
      </c>
      <c r="C121">
        <v>88.55</v>
      </c>
      <c r="D121">
        <v>2</v>
      </c>
      <c r="E121" t="s">
        <v>29390</v>
      </c>
      <c r="F121">
        <v>382.2</v>
      </c>
      <c r="G121">
        <v>28</v>
      </c>
      <c r="H121" t="s">
        <v>805</v>
      </c>
      <c r="I121" t="s">
        <v>29391</v>
      </c>
      <c r="J121" t="s">
        <v>29392</v>
      </c>
      <c r="K121" t="s">
        <v>7894</v>
      </c>
      <c r="L121" t="s">
        <v>3946</v>
      </c>
      <c r="M121" t="s">
        <v>29388</v>
      </c>
      <c r="N121" t="s">
        <v>644</v>
      </c>
      <c r="O121" t="s">
        <v>811</v>
      </c>
      <c r="P121" t="s">
        <v>23</v>
      </c>
      <c r="Q121" t="s">
        <v>812</v>
      </c>
      <c r="R121" t="s">
        <v>645</v>
      </c>
      <c r="S121" t="s">
        <v>29393</v>
      </c>
      <c r="T121" t="s">
        <v>29394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29395</v>
      </c>
      <c r="F122">
        <v>100</v>
      </c>
      <c r="G122">
        <v>0</v>
      </c>
      <c r="H122" t="s">
        <v>641</v>
      </c>
      <c r="I122" t="s">
        <v>29282</v>
      </c>
      <c r="J122" t="s">
        <v>736</v>
      </c>
      <c r="K122" t="s">
        <v>644</v>
      </c>
      <c r="L122" t="s">
        <v>645</v>
      </c>
      <c r="M122" t="s">
        <v>29396</v>
      </c>
      <c r="N122" t="s">
        <v>644</v>
      </c>
      <c r="O122" t="s">
        <v>668</v>
      </c>
      <c r="P122" t="s">
        <v>5</v>
      </c>
      <c r="Q122" t="s">
        <v>669</v>
      </c>
      <c r="R122" t="s">
        <v>645</v>
      </c>
      <c r="S122" t="s">
        <v>644</v>
      </c>
      <c r="T122" t="s">
        <v>29396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29397</v>
      </c>
      <c r="F123">
        <v>100</v>
      </c>
      <c r="G123">
        <v>0</v>
      </c>
      <c r="H123" t="s">
        <v>641</v>
      </c>
      <c r="I123" t="s">
        <v>29398</v>
      </c>
      <c r="J123" t="s">
        <v>694</v>
      </c>
      <c r="K123" t="s">
        <v>644</v>
      </c>
      <c r="L123" t="s">
        <v>645</v>
      </c>
      <c r="M123" t="s">
        <v>29399</v>
      </c>
      <c r="N123" t="s">
        <v>644</v>
      </c>
      <c r="O123" t="s">
        <v>726</v>
      </c>
      <c r="P123" t="s">
        <v>5</v>
      </c>
      <c r="Q123" t="s">
        <v>648</v>
      </c>
      <c r="R123" t="s">
        <v>645</v>
      </c>
      <c r="S123" t="s">
        <v>644</v>
      </c>
      <c r="T123" t="s">
        <v>29399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29400</v>
      </c>
      <c r="F124">
        <v>100</v>
      </c>
      <c r="G124">
        <v>0</v>
      </c>
      <c r="H124" t="s">
        <v>641</v>
      </c>
      <c r="I124" t="s">
        <v>29401</v>
      </c>
      <c r="J124" t="s">
        <v>666</v>
      </c>
      <c r="K124" t="s">
        <v>644</v>
      </c>
      <c r="L124" t="s">
        <v>645</v>
      </c>
      <c r="M124" t="s">
        <v>29402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644</v>
      </c>
      <c r="T124" t="s">
        <v>29402</v>
      </c>
    </row>
    <row r="125" spans="1:20" x14ac:dyDescent="0.25">
      <c r="A125" t="s">
        <v>22</v>
      </c>
      <c r="B125" t="s">
        <v>27</v>
      </c>
      <c r="C125">
        <v>66.333333333333329</v>
      </c>
      <c r="D125">
        <v>3</v>
      </c>
      <c r="E125" t="s">
        <v>29403</v>
      </c>
      <c r="F125">
        <v>250</v>
      </c>
      <c r="G125">
        <v>0</v>
      </c>
      <c r="H125" t="s">
        <v>641</v>
      </c>
      <c r="I125" t="s">
        <v>29404</v>
      </c>
      <c r="J125" t="s">
        <v>1441</v>
      </c>
      <c r="K125" t="s">
        <v>644</v>
      </c>
      <c r="L125" t="s">
        <v>645</v>
      </c>
      <c r="M125" t="s">
        <v>29405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29406</v>
      </c>
      <c r="T125" t="s">
        <v>29405</v>
      </c>
    </row>
    <row r="126" spans="1:20" x14ac:dyDescent="0.25">
      <c r="A126" t="s">
        <v>239</v>
      </c>
      <c r="B126" t="s">
        <v>1870</v>
      </c>
      <c r="C126">
        <v>63.55</v>
      </c>
      <c r="D126">
        <v>1</v>
      </c>
      <c r="E126" t="s">
        <v>29407</v>
      </c>
      <c r="F126">
        <v>63.55</v>
      </c>
      <c r="G126">
        <v>0</v>
      </c>
      <c r="H126" t="s">
        <v>805</v>
      </c>
      <c r="I126" t="s">
        <v>29408</v>
      </c>
      <c r="J126" t="s">
        <v>29409</v>
      </c>
      <c r="K126" t="s">
        <v>5284</v>
      </c>
      <c r="L126" t="s">
        <v>29410</v>
      </c>
      <c r="M126" t="s">
        <v>29411</v>
      </c>
      <c r="N126" t="s">
        <v>644</v>
      </c>
      <c r="O126" t="s">
        <v>811</v>
      </c>
      <c r="P126" t="s">
        <v>23</v>
      </c>
      <c r="Q126" t="s">
        <v>812</v>
      </c>
      <c r="R126" t="s">
        <v>645</v>
      </c>
      <c r="S126" t="s">
        <v>29412</v>
      </c>
      <c r="T126" t="s">
        <v>29411</v>
      </c>
    </row>
    <row r="127" spans="1:20" x14ac:dyDescent="0.25">
      <c r="A127" t="s">
        <v>239</v>
      </c>
      <c r="B127" t="s">
        <v>1870</v>
      </c>
      <c r="C127">
        <v>61.85</v>
      </c>
      <c r="D127">
        <v>1</v>
      </c>
      <c r="E127" t="s">
        <v>29413</v>
      </c>
      <c r="F127">
        <v>61.85</v>
      </c>
      <c r="G127">
        <v>0</v>
      </c>
      <c r="H127" t="s">
        <v>805</v>
      </c>
      <c r="I127" t="s">
        <v>29408</v>
      </c>
      <c r="J127" t="s">
        <v>29409</v>
      </c>
      <c r="K127" t="s">
        <v>5284</v>
      </c>
      <c r="L127" t="s">
        <v>29410</v>
      </c>
      <c r="M127" t="s">
        <v>29414</v>
      </c>
      <c r="N127" t="s">
        <v>644</v>
      </c>
      <c r="O127" t="s">
        <v>811</v>
      </c>
      <c r="P127" t="s">
        <v>23</v>
      </c>
      <c r="Q127" t="s">
        <v>812</v>
      </c>
      <c r="R127" t="s">
        <v>645</v>
      </c>
      <c r="S127" t="s">
        <v>29415</v>
      </c>
      <c r="T127" t="s">
        <v>29414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29416</v>
      </c>
      <c r="F128">
        <v>103</v>
      </c>
      <c r="G128">
        <v>3</v>
      </c>
      <c r="H128" t="s">
        <v>641</v>
      </c>
      <c r="I128" t="s">
        <v>29417</v>
      </c>
      <c r="J128" t="s">
        <v>1668</v>
      </c>
      <c r="K128" t="s">
        <v>644</v>
      </c>
      <c r="L128" t="s">
        <v>645</v>
      </c>
      <c r="M128" t="s">
        <v>29418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644</v>
      </c>
      <c r="T128" t="s">
        <v>29418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29419</v>
      </c>
      <c r="F129">
        <v>100</v>
      </c>
      <c r="G129">
        <v>0</v>
      </c>
      <c r="H129" t="s">
        <v>641</v>
      </c>
      <c r="I129" t="s">
        <v>29420</v>
      </c>
      <c r="J129" t="s">
        <v>685</v>
      </c>
      <c r="K129" t="s">
        <v>644</v>
      </c>
      <c r="L129" t="s">
        <v>645</v>
      </c>
      <c r="M129" t="s">
        <v>29421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644</v>
      </c>
      <c r="T129" t="s">
        <v>29421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29422</v>
      </c>
      <c r="F130">
        <v>100</v>
      </c>
      <c r="G130">
        <v>0</v>
      </c>
      <c r="H130" t="s">
        <v>641</v>
      </c>
      <c r="I130" t="s">
        <v>29423</v>
      </c>
      <c r="J130" t="s">
        <v>685</v>
      </c>
      <c r="K130" t="s">
        <v>644</v>
      </c>
      <c r="L130" t="s">
        <v>645</v>
      </c>
      <c r="M130" t="s">
        <v>29424</v>
      </c>
      <c r="N130" t="s">
        <v>644</v>
      </c>
      <c r="O130" t="s">
        <v>668</v>
      </c>
      <c r="P130" t="s">
        <v>5</v>
      </c>
      <c r="Q130" t="s">
        <v>669</v>
      </c>
      <c r="R130" t="s">
        <v>645</v>
      </c>
      <c r="S130" t="s">
        <v>644</v>
      </c>
      <c r="T130" t="s">
        <v>29424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29425</v>
      </c>
      <c r="F131">
        <v>100</v>
      </c>
      <c r="G131">
        <v>0</v>
      </c>
      <c r="H131" t="s">
        <v>641</v>
      </c>
      <c r="I131" t="s">
        <v>29426</v>
      </c>
      <c r="J131" t="s">
        <v>1414</v>
      </c>
      <c r="K131" t="s">
        <v>644</v>
      </c>
      <c r="L131" t="s">
        <v>645</v>
      </c>
      <c r="M131" t="s">
        <v>29427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644</v>
      </c>
      <c r="T131" t="s">
        <v>29428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12</v>
      </c>
      <c r="E132" t="s">
        <v>29429</v>
      </c>
      <c r="F132">
        <v>400</v>
      </c>
      <c r="G132">
        <v>0</v>
      </c>
      <c r="H132" t="s">
        <v>641</v>
      </c>
      <c r="I132" t="s">
        <v>29430</v>
      </c>
      <c r="J132" t="s">
        <v>736</v>
      </c>
      <c r="K132" t="s">
        <v>644</v>
      </c>
      <c r="L132" t="s">
        <v>645</v>
      </c>
      <c r="M132" t="s">
        <v>29427</v>
      </c>
      <c r="N132" t="s">
        <v>644</v>
      </c>
      <c r="O132" t="s">
        <v>726</v>
      </c>
      <c r="P132" t="s">
        <v>5</v>
      </c>
      <c r="Q132" t="s">
        <v>648</v>
      </c>
      <c r="R132" t="s">
        <v>645</v>
      </c>
      <c r="S132" t="s">
        <v>644</v>
      </c>
      <c r="T132" t="s">
        <v>29427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29431</v>
      </c>
      <c r="F133">
        <v>108</v>
      </c>
      <c r="G133">
        <v>8</v>
      </c>
      <c r="H133" t="s">
        <v>641</v>
      </c>
      <c r="I133" t="s">
        <v>29432</v>
      </c>
      <c r="J133" t="s">
        <v>771</v>
      </c>
      <c r="K133" t="s">
        <v>644</v>
      </c>
      <c r="L133" t="s">
        <v>645</v>
      </c>
      <c r="M133" t="s">
        <v>29433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644</v>
      </c>
      <c r="T133" t="s">
        <v>29433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29434</v>
      </c>
      <c r="F134">
        <v>100</v>
      </c>
      <c r="G134">
        <v>0</v>
      </c>
      <c r="H134" t="s">
        <v>641</v>
      </c>
      <c r="I134" t="s">
        <v>29435</v>
      </c>
      <c r="J134" t="s">
        <v>3382</v>
      </c>
      <c r="K134" t="s">
        <v>644</v>
      </c>
      <c r="L134" t="s">
        <v>645</v>
      </c>
      <c r="M134" t="s">
        <v>29436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644</v>
      </c>
      <c r="T134" t="s">
        <v>29436</v>
      </c>
    </row>
    <row r="135" spans="1:20" x14ac:dyDescent="0.25">
      <c r="A135" t="s">
        <v>240</v>
      </c>
      <c r="B135" t="s">
        <v>246</v>
      </c>
      <c r="C135">
        <v>139</v>
      </c>
      <c r="D135">
        <v>1</v>
      </c>
      <c r="E135" t="s">
        <v>29437</v>
      </c>
      <c r="F135">
        <v>217.98</v>
      </c>
      <c r="G135">
        <v>0</v>
      </c>
      <c r="H135" t="s">
        <v>641</v>
      </c>
      <c r="I135" t="s">
        <v>29438</v>
      </c>
      <c r="J135" t="s">
        <v>847</v>
      </c>
      <c r="K135" t="s">
        <v>644</v>
      </c>
      <c r="L135" t="s">
        <v>645</v>
      </c>
      <c r="M135" t="s">
        <v>29439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29440</v>
      </c>
      <c r="T135" t="s">
        <v>29439</v>
      </c>
    </row>
    <row r="136" spans="1:20" x14ac:dyDescent="0.25">
      <c r="A136" t="s">
        <v>241</v>
      </c>
      <c r="B136" t="s">
        <v>247</v>
      </c>
      <c r="C136">
        <v>139</v>
      </c>
      <c r="D136">
        <v>1</v>
      </c>
      <c r="E136" t="s">
        <v>29437</v>
      </c>
      <c r="F136">
        <v>217.98</v>
      </c>
      <c r="G136">
        <v>0</v>
      </c>
      <c r="H136" t="s">
        <v>641</v>
      </c>
      <c r="I136" t="s">
        <v>29438</v>
      </c>
      <c r="J136" t="s">
        <v>847</v>
      </c>
      <c r="K136" t="s">
        <v>644</v>
      </c>
      <c r="L136" t="s">
        <v>645</v>
      </c>
      <c r="M136" t="s">
        <v>29439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29440</v>
      </c>
      <c r="T136" t="s">
        <v>29439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29441</v>
      </c>
      <c r="F137">
        <v>110</v>
      </c>
      <c r="G137">
        <v>10</v>
      </c>
      <c r="H137" t="s">
        <v>641</v>
      </c>
      <c r="I137" t="s">
        <v>6822</v>
      </c>
      <c r="J137" t="s">
        <v>924</v>
      </c>
      <c r="K137" t="s">
        <v>644</v>
      </c>
      <c r="L137" t="s">
        <v>645</v>
      </c>
      <c r="M137" t="s">
        <v>29442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29443</v>
      </c>
      <c r="T137" t="s">
        <v>29442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29444</v>
      </c>
      <c r="F138">
        <v>100</v>
      </c>
      <c r="G138">
        <v>0</v>
      </c>
      <c r="H138" t="s">
        <v>641</v>
      </c>
      <c r="I138" t="s">
        <v>29445</v>
      </c>
      <c r="J138" t="s">
        <v>1863</v>
      </c>
      <c r="K138" t="s">
        <v>644</v>
      </c>
      <c r="L138" t="s">
        <v>645</v>
      </c>
      <c r="M138" t="s">
        <v>29446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29447</v>
      </c>
      <c r="T138" t="s">
        <v>29446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29448</v>
      </c>
      <c r="F139">
        <v>100</v>
      </c>
      <c r="G139">
        <v>0</v>
      </c>
      <c r="H139" t="s">
        <v>641</v>
      </c>
      <c r="I139" t="s">
        <v>29449</v>
      </c>
      <c r="J139" t="s">
        <v>736</v>
      </c>
      <c r="K139" t="s">
        <v>644</v>
      </c>
      <c r="L139" t="s">
        <v>645</v>
      </c>
      <c r="M139" t="s">
        <v>29450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29451</v>
      </c>
      <c r="T139" t="s">
        <v>29450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29452</v>
      </c>
      <c r="F140">
        <v>100</v>
      </c>
      <c r="G140">
        <v>0</v>
      </c>
      <c r="H140" t="s">
        <v>641</v>
      </c>
      <c r="I140" t="s">
        <v>976</v>
      </c>
      <c r="J140" t="s">
        <v>724</v>
      </c>
      <c r="K140" t="s">
        <v>644</v>
      </c>
      <c r="L140" t="s">
        <v>645</v>
      </c>
      <c r="M140" t="s">
        <v>29453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29454</v>
      </c>
      <c r="T140" t="s">
        <v>29453</v>
      </c>
    </row>
    <row r="141" spans="1:20" x14ac:dyDescent="0.25">
      <c r="A141" t="s">
        <v>147</v>
      </c>
      <c r="B141" t="s">
        <v>148</v>
      </c>
      <c r="C141">
        <v>33.333333333333336</v>
      </c>
      <c r="D141">
        <v>6</v>
      </c>
      <c r="E141" t="s">
        <v>29455</v>
      </c>
      <c r="F141">
        <v>200</v>
      </c>
      <c r="G141">
        <v>0</v>
      </c>
      <c r="H141" t="s">
        <v>641</v>
      </c>
      <c r="I141" t="s">
        <v>29456</v>
      </c>
      <c r="J141" t="s">
        <v>981</v>
      </c>
      <c r="K141" t="s">
        <v>644</v>
      </c>
      <c r="L141" t="s">
        <v>645</v>
      </c>
      <c r="M141" t="s">
        <v>29457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29458</v>
      </c>
      <c r="T141" t="s">
        <v>29457</v>
      </c>
    </row>
    <row r="142" spans="1:20" x14ac:dyDescent="0.25">
      <c r="A142" t="s">
        <v>240</v>
      </c>
      <c r="B142" t="s">
        <v>246</v>
      </c>
      <c r="C142">
        <v>139</v>
      </c>
      <c r="D142">
        <v>1</v>
      </c>
      <c r="E142" t="s">
        <v>29459</v>
      </c>
      <c r="F142">
        <v>108.99</v>
      </c>
      <c r="G142">
        <v>0</v>
      </c>
      <c r="H142" t="s">
        <v>641</v>
      </c>
      <c r="I142" t="s">
        <v>29460</v>
      </c>
      <c r="J142" t="s">
        <v>888</v>
      </c>
      <c r="K142" t="s">
        <v>644</v>
      </c>
      <c r="L142" t="s">
        <v>645</v>
      </c>
      <c r="M142" t="s">
        <v>29457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29461</v>
      </c>
      <c r="T142" t="s">
        <v>29457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29462</v>
      </c>
      <c r="F143">
        <v>200</v>
      </c>
      <c r="G143">
        <v>0</v>
      </c>
      <c r="H143" t="s">
        <v>641</v>
      </c>
      <c r="I143" t="s">
        <v>29463</v>
      </c>
      <c r="J143" t="s">
        <v>1067</v>
      </c>
      <c r="K143" t="s">
        <v>644</v>
      </c>
      <c r="L143" t="s">
        <v>645</v>
      </c>
      <c r="M143" t="s">
        <v>29464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29465</v>
      </c>
      <c r="T143" t="s">
        <v>29464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29466</v>
      </c>
      <c r="F144">
        <v>101</v>
      </c>
      <c r="G144">
        <v>1</v>
      </c>
      <c r="H144" t="s">
        <v>641</v>
      </c>
      <c r="I144" t="s">
        <v>29467</v>
      </c>
      <c r="J144" t="s">
        <v>1711</v>
      </c>
      <c r="K144" t="s">
        <v>644</v>
      </c>
      <c r="L144" t="s">
        <v>645</v>
      </c>
      <c r="M144" t="s">
        <v>29464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29468</v>
      </c>
      <c r="T144" t="s">
        <v>29464</v>
      </c>
    </row>
    <row r="145" spans="1:20" x14ac:dyDescent="0.25">
      <c r="A145" t="s">
        <v>147</v>
      </c>
      <c r="B145" t="s">
        <v>148</v>
      </c>
      <c r="C145">
        <v>33.333333333333336</v>
      </c>
      <c r="D145">
        <v>3</v>
      </c>
      <c r="E145" t="s">
        <v>29469</v>
      </c>
      <c r="F145">
        <v>100</v>
      </c>
      <c r="G145">
        <v>0</v>
      </c>
      <c r="H145" t="s">
        <v>641</v>
      </c>
      <c r="I145" t="s">
        <v>29470</v>
      </c>
      <c r="J145" t="s">
        <v>685</v>
      </c>
      <c r="K145" t="s">
        <v>644</v>
      </c>
      <c r="L145" t="s">
        <v>645</v>
      </c>
      <c r="M145" t="s">
        <v>29471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29472</v>
      </c>
      <c r="T145" t="s">
        <v>29471</v>
      </c>
    </row>
    <row r="146" spans="1:20" x14ac:dyDescent="0.25">
      <c r="A146" t="s">
        <v>147</v>
      </c>
      <c r="B146" t="s">
        <v>148</v>
      </c>
      <c r="C146">
        <v>33.333333333333336</v>
      </c>
      <c r="D146">
        <v>3</v>
      </c>
      <c r="E146" t="s">
        <v>29473</v>
      </c>
      <c r="F146">
        <v>100</v>
      </c>
      <c r="G146">
        <v>0</v>
      </c>
      <c r="H146" t="s">
        <v>641</v>
      </c>
      <c r="I146" t="s">
        <v>29474</v>
      </c>
      <c r="J146" t="s">
        <v>685</v>
      </c>
      <c r="K146" t="s">
        <v>644</v>
      </c>
      <c r="L146" t="s">
        <v>645</v>
      </c>
      <c r="M146" t="s">
        <v>29475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29476</v>
      </c>
      <c r="T146" t="s">
        <v>29471</v>
      </c>
    </row>
    <row r="147" spans="1:20" x14ac:dyDescent="0.25">
      <c r="A147" t="s">
        <v>147</v>
      </c>
      <c r="B147" t="s">
        <v>148</v>
      </c>
      <c r="C147">
        <v>33.333333333333336</v>
      </c>
      <c r="D147">
        <v>3</v>
      </c>
      <c r="E147" t="s">
        <v>29477</v>
      </c>
      <c r="F147">
        <v>100</v>
      </c>
      <c r="G147">
        <v>0</v>
      </c>
      <c r="H147" t="s">
        <v>641</v>
      </c>
      <c r="I147" t="s">
        <v>29478</v>
      </c>
      <c r="J147" t="s">
        <v>736</v>
      </c>
      <c r="K147" t="s">
        <v>644</v>
      </c>
      <c r="L147" t="s">
        <v>645</v>
      </c>
      <c r="M147" t="s">
        <v>29475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29479</v>
      </c>
      <c r="T147" t="s">
        <v>29475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29480</v>
      </c>
      <c r="F148">
        <v>100</v>
      </c>
      <c r="G148">
        <v>0</v>
      </c>
      <c r="H148" t="s">
        <v>641</v>
      </c>
      <c r="I148" t="s">
        <v>29481</v>
      </c>
      <c r="J148" t="s">
        <v>1520</v>
      </c>
      <c r="K148" t="s">
        <v>644</v>
      </c>
      <c r="L148" t="s">
        <v>645</v>
      </c>
      <c r="M148" t="s">
        <v>29482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29483</v>
      </c>
      <c r="T148" t="s">
        <v>29482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29484</v>
      </c>
      <c r="F149">
        <v>200</v>
      </c>
      <c r="G149">
        <v>0</v>
      </c>
      <c r="H149" t="s">
        <v>641</v>
      </c>
      <c r="I149" t="s">
        <v>29485</v>
      </c>
      <c r="J149" t="s">
        <v>1018</v>
      </c>
      <c r="K149" t="s">
        <v>644</v>
      </c>
      <c r="L149" t="s">
        <v>645</v>
      </c>
      <c r="M149" t="s">
        <v>29486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29487</v>
      </c>
      <c r="T149" t="s">
        <v>29486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29488</v>
      </c>
      <c r="F150">
        <v>100</v>
      </c>
      <c r="G150">
        <v>0</v>
      </c>
      <c r="H150" t="s">
        <v>641</v>
      </c>
      <c r="I150" t="s">
        <v>25726</v>
      </c>
      <c r="J150" t="s">
        <v>981</v>
      </c>
      <c r="K150" t="s">
        <v>644</v>
      </c>
      <c r="L150" t="s">
        <v>645</v>
      </c>
      <c r="M150" t="s">
        <v>29489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29490</v>
      </c>
      <c r="T150" t="s">
        <v>29489</v>
      </c>
    </row>
    <row r="151" spans="1:20" x14ac:dyDescent="0.25">
      <c r="A151" t="s">
        <v>147</v>
      </c>
      <c r="B151" t="s">
        <v>148</v>
      </c>
      <c r="C151">
        <v>65</v>
      </c>
      <c r="D151">
        <v>3</v>
      </c>
      <c r="E151" t="s">
        <v>29491</v>
      </c>
      <c r="F151">
        <v>105</v>
      </c>
      <c r="G151">
        <v>0</v>
      </c>
      <c r="H151" t="s">
        <v>641</v>
      </c>
      <c r="I151" t="s">
        <v>29492</v>
      </c>
      <c r="J151" t="s">
        <v>8728</v>
      </c>
      <c r="K151" t="s">
        <v>644</v>
      </c>
      <c r="L151" t="s">
        <v>645</v>
      </c>
      <c r="M151" t="s">
        <v>29493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29494</v>
      </c>
      <c r="T151" t="s">
        <v>29493</v>
      </c>
    </row>
    <row r="152" spans="1:20" x14ac:dyDescent="0.25">
      <c r="A152" t="s">
        <v>147</v>
      </c>
      <c r="B152" t="s">
        <v>148</v>
      </c>
      <c r="C152">
        <v>65</v>
      </c>
      <c r="D152">
        <v>1</v>
      </c>
      <c r="E152" t="s">
        <v>29495</v>
      </c>
      <c r="F152">
        <v>35</v>
      </c>
      <c r="G152">
        <v>0</v>
      </c>
      <c r="H152" t="s">
        <v>641</v>
      </c>
      <c r="I152" t="s">
        <v>29496</v>
      </c>
      <c r="J152" t="s">
        <v>981</v>
      </c>
      <c r="K152" t="s">
        <v>644</v>
      </c>
      <c r="L152" t="s">
        <v>645</v>
      </c>
      <c r="M152" t="s">
        <v>29493</v>
      </c>
      <c r="N152" t="s">
        <v>644</v>
      </c>
      <c r="O152" t="s">
        <v>647</v>
      </c>
      <c r="P152" t="s">
        <v>5</v>
      </c>
      <c r="Q152" t="s">
        <v>648</v>
      </c>
      <c r="R152" t="s">
        <v>29497</v>
      </c>
      <c r="S152" t="s">
        <v>29498</v>
      </c>
      <c r="T152" t="s">
        <v>29493</v>
      </c>
    </row>
    <row r="153" spans="1:20" x14ac:dyDescent="0.25">
      <c r="A153" t="s">
        <v>147</v>
      </c>
      <c r="B153" t="s">
        <v>148</v>
      </c>
      <c r="C153">
        <v>65</v>
      </c>
      <c r="D153">
        <v>4</v>
      </c>
      <c r="E153" t="s">
        <v>29499</v>
      </c>
      <c r="F153">
        <v>140</v>
      </c>
      <c r="G153">
        <v>0</v>
      </c>
      <c r="H153" t="s">
        <v>641</v>
      </c>
      <c r="I153" t="s">
        <v>29500</v>
      </c>
      <c r="J153" t="s">
        <v>1414</v>
      </c>
      <c r="K153" t="s">
        <v>644</v>
      </c>
      <c r="L153" t="s">
        <v>645</v>
      </c>
      <c r="M153" t="s">
        <v>29501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29502</v>
      </c>
      <c r="T153" t="s">
        <v>29501</v>
      </c>
    </row>
    <row r="154" spans="1:20" x14ac:dyDescent="0.25">
      <c r="A154" t="s">
        <v>147</v>
      </c>
      <c r="B154" t="s">
        <v>148</v>
      </c>
      <c r="C154">
        <v>65</v>
      </c>
      <c r="D154">
        <v>2</v>
      </c>
      <c r="E154" t="s">
        <v>29503</v>
      </c>
      <c r="F154">
        <v>70</v>
      </c>
      <c r="G154">
        <v>0</v>
      </c>
      <c r="H154" t="s">
        <v>641</v>
      </c>
      <c r="I154" t="s">
        <v>25132</v>
      </c>
      <c r="J154" t="s">
        <v>724</v>
      </c>
      <c r="K154" t="s">
        <v>644</v>
      </c>
      <c r="L154" t="s">
        <v>645</v>
      </c>
      <c r="M154" t="s">
        <v>29504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29505</v>
      </c>
      <c r="T154" t="s">
        <v>29504</v>
      </c>
    </row>
    <row r="155" spans="1:20" x14ac:dyDescent="0.25">
      <c r="A155" t="s">
        <v>147</v>
      </c>
      <c r="B155" t="s">
        <v>148</v>
      </c>
      <c r="C155">
        <v>65</v>
      </c>
      <c r="D155">
        <v>1</v>
      </c>
      <c r="E155" t="s">
        <v>29506</v>
      </c>
      <c r="F155">
        <v>35</v>
      </c>
      <c r="G155">
        <v>0</v>
      </c>
      <c r="H155" t="s">
        <v>641</v>
      </c>
      <c r="I155" t="s">
        <v>29507</v>
      </c>
      <c r="J155" t="s">
        <v>685</v>
      </c>
      <c r="K155" t="s">
        <v>644</v>
      </c>
      <c r="L155" t="s">
        <v>645</v>
      </c>
      <c r="M155" t="s">
        <v>29508</v>
      </c>
      <c r="N155" t="s">
        <v>644</v>
      </c>
      <c r="O155" t="s">
        <v>668</v>
      </c>
      <c r="P155" t="s">
        <v>5</v>
      </c>
      <c r="Q155" t="s">
        <v>669</v>
      </c>
      <c r="R155" t="s">
        <v>29509</v>
      </c>
      <c r="S155" t="s">
        <v>29510</v>
      </c>
      <c r="T155" t="s">
        <v>29508</v>
      </c>
    </row>
    <row r="156" spans="1:20" x14ac:dyDescent="0.25">
      <c r="A156" t="s">
        <v>147</v>
      </c>
      <c r="B156" t="s">
        <v>148</v>
      </c>
      <c r="C156">
        <v>65</v>
      </c>
      <c r="D156">
        <v>1</v>
      </c>
      <c r="E156" t="s">
        <v>29511</v>
      </c>
      <c r="F156">
        <v>35</v>
      </c>
      <c r="G156">
        <v>0</v>
      </c>
      <c r="H156" t="s">
        <v>641</v>
      </c>
      <c r="I156" t="s">
        <v>25022</v>
      </c>
      <c r="J156" t="s">
        <v>1520</v>
      </c>
      <c r="K156" t="s">
        <v>644</v>
      </c>
      <c r="L156" t="s">
        <v>645</v>
      </c>
      <c r="M156" t="s">
        <v>29508</v>
      </c>
      <c r="N156" t="s">
        <v>644</v>
      </c>
      <c r="O156" t="s">
        <v>668</v>
      </c>
      <c r="P156" t="s">
        <v>5</v>
      </c>
      <c r="Q156" t="s">
        <v>669</v>
      </c>
      <c r="R156" t="s">
        <v>29512</v>
      </c>
      <c r="S156" t="s">
        <v>29513</v>
      </c>
      <c r="T156" t="s">
        <v>29508</v>
      </c>
    </row>
    <row r="157" spans="1:20" x14ac:dyDescent="0.25">
      <c r="A157" t="s">
        <v>147</v>
      </c>
      <c r="B157" t="s">
        <v>148</v>
      </c>
      <c r="C157">
        <v>65</v>
      </c>
      <c r="D157">
        <v>1</v>
      </c>
      <c r="E157" t="s">
        <v>29514</v>
      </c>
      <c r="F157">
        <v>35</v>
      </c>
      <c r="G157">
        <v>0</v>
      </c>
      <c r="H157" t="s">
        <v>641</v>
      </c>
      <c r="I157" t="s">
        <v>29515</v>
      </c>
      <c r="J157" t="s">
        <v>1998</v>
      </c>
      <c r="K157" t="s">
        <v>644</v>
      </c>
      <c r="L157" t="s">
        <v>645</v>
      </c>
      <c r="M157" t="s">
        <v>29516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29517</v>
      </c>
      <c r="T157" t="s">
        <v>29516</v>
      </c>
    </row>
    <row r="158" spans="1:20" x14ac:dyDescent="0.25">
      <c r="A158" t="s">
        <v>72</v>
      </c>
      <c r="B158" t="s">
        <v>3385</v>
      </c>
      <c r="C158">
        <v>120</v>
      </c>
      <c r="D158">
        <v>1</v>
      </c>
      <c r="E158" t="s">
        <v>29518</v>
      </c>
      <c r="F158">
        <v>100</v>
      </c>
      <c r="G158">
        <v>0</v>
      </c>
      <c r="H158" t="s">
        <v>641</v>
      </c>
      <c r="I158" t="s">
        <v>29519</v>
      </c>
      <c r="J158" t="s">
        <v>1962</v>
      </c>
      <c r="K158" t="s">
        <v>644</v>
      </c>
      <c r="L158" t="s">
        <v>645</v>
      </c>
      <c r="M158" t="s">
        <v>29520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29521</v>
      </c>
      <c r="T158" t="s">
        <v>29520</v>
      </c>
    </row>
    <row r="159" spans="1:20" x14ac:dyDescent="0.25">
      <c r="A159" t="s">
        <v>147</v>
      </c>
      <c r="B159" t="s">
        <v>148</v>
      </c>
      <c r="C159">
        <v>65</v>
      </c>
      <c r="D159">
        <v>1</v>
      </c>
      <c r="E159" t="s">
        <v>29522</v>
      </c>
      <c r="F159">
        <v>35</v>
      </c>
      <c r="G159">
        <v>0</v>
      </c>
      <c r="H159" t="s">
        <v>641</v>
      </c>
      <c r="I159" t="s">
        <v>29523</v>
      </c>
      <c r="J159" t="s">
        <v>1003</v>
      </c>
      <c r="K159" t="s">
        <v>644</v>
      </c>
      <c r="L159" t="s">
        <v>645</v>
      </c>
      <c r="M159" t="s">
        <v>29524</v>
      </c>
      <c r="N159" t="s">
        <v>644</v>
      </c>
      <c r="O159" t="s">
        <v>647</v>
      </c>
      <c r="P159" t="s">
        <v>5</v>
      </c>
      <c r="Q159" t="s">
        <v>648</v>
      </c>
      <c r="R159" t="s">
        <v>29525</v>
      </c>
      <c r="S159" t="s">
        <v>29526</v>
      </c>
      <c r="T159" t="s">
        <v>29524</v>
      </c>
    </row>
    <row r="160" spans="1:20" x14ac:dyDescent="0.25">
      <c r="A160" t="s">
        <v>112</v>
      </c>
      <c r="B160" t="s">
        <v>113</v>
      </c>
      <c r="C160">
        <v>65</v>
      </c>
      <c r="D160">
        <v>3</v>
      </c>
      <c r="E160" t="s">
        <v>29527</v>
      </c>
      <c r="F160">
        <v>450</v>
      </c>
      <c r="G160">
        <v>0</v>
      </c>
      <c r="H160" t="s">
        <v>2006</v>
      </c>
      <c r="I160" t="s">
        <v>29528</v>
      </c>
      <c r="J160" t="s">
        <v>29529</v>
      </c>
      <c r="K160" t="s">
        <v>29530</v>
      </c>
      <c r="L160" t="s">
        <v>29531</v>
      </c>
      <c r="M160" t="s">
        <v>29532</v>
      </c>
      <c r="N160" t="s">
        <v>20659</v>
      </c>
      <c r="O160" t="s">
        <v>2013</v>
      </c>
      <c r="P160" t="s">
        <v>1891</v>
      </c>
      <c r="Q160" t="s">
        <v>1892</v>
      </c>
      <c r="R160" t="s">
        <v>645</v>
      </c>
      <c r="S160" t="s">
        <v>644</v>
      </c>
      <c r="T160" t="s">
        <v>29533</v>
      </c>
    </row>
    <row r="161" spans="1:20" x14ac:dyDescent="0.25">
      <c r="A161" t="s">
        <v>12</v>
      </c>
      <c r="B161" t="s">
        <v>13</v>
      </c>
      <c r="C161">
        <v>65</v>
      </c>
      <c r="D161">
        <v>3</v>
      </c>
      <c r="E161" t="s">
        <v>29527</v>
      </c>
      <c r="F161">
        <v>450</v>
      </c>
      <c r="G161">
        <v>0</v>
      </c>
      <c r="H161" t="s">
        <v>2006</v>
      </c>
      <c r="I161" t="s">
        <v>29528</v>
      </c>
      <c r="J161" t="s">
        <v>29529</v>
      </c>
      <c r="K161" t="s">
        <v>29530</v>
      </c>
      <c r="L161" t="s">
        <v>29531</v>
      </c>
      <c r="M161" t="s">
        <v>29532</v>
      </c>
      <c r="N161" t="s">
        <v>20659</v>
      </c>
      <c r="O161" t="s">
        <v>2013</v>
      </c>
      <c r="P161" t="s">
        <v>1891</v>
      </c>
      <c r="Q161" t="s">
        <v>1892</v>
      </c>
      <c r="R161" t="s">
        <v>645</v>
      </c>
      <c r="S161" t="s">
        <v>644</v>
      </c>
      <c r="T161" t="s">
        <v>29533</v>
      </c>
    </row>
    <row r="162" spans="1:20" x14ac:dyDescent="0.25">
      <c r="A162" t="s">
        <v>14</v>
      </c>
      <c r="B162" t="s">
        <v>15</v>
      </c>
      <c r="C162">
        <v>65</v>
      </c>
      <c r="D162">
        <v>3</v>
      </c>
      <c r="E162" t="s">
        <v>29527</v>
      </c>
      <c r="F162">
        <v>450</v>
      </c>
      <c r="G162">
        <v>0</v>
      </c>
      <c r="H162" t="s">
        <v>2006</v>
      </c>
      <c r="I162" t="s">
        <v>29528</v>
      </c>
      <c r="J162" t="s">
        <v>29529</v>
      </c>
      <c r="K162" t="s">
        <v>29530</v>
      </c>
      <c r="L162" t="s">
        <v>29531</v>
      </c>
      <c r="M162" t="s">
        <v>29532</v>
      </c>
      <c r="N162" t="s">
        <v>20659</v>
      </c>
      <c r="O162" t="s">
        <v>2013</v>
      </c>
      <c r="P162" t="s">
        <v>1891</v>
      </c>
      <c r="Q162" t="s">
        <v>1892</v>
      </c>
      <c r="R162" t="s">
        <v>645</v>
      </c>
      <c r="S162" t="s">
        <v>644</v>
      </c>
      <c r="T162" t="s">
        <v>29533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29534</v>
      </c>
      <c r="F163">
        <v>200</v>
      </c>
      <c r="G163">
        <v>0</v>
      </c>
      <c r="H163" t="s">
        <v>641</v>
      </c>
      <c r="I163" t="s">
        <v>22765</v>
      </c>
      <c r="J163" t="s">
        <v>981</v>
      </c>
      <c r="K163" t="s">
        <v>644</v>
      </c>
      <c r="L163" t="s">
        <v>645</v>
      </c>
      <c r="M163" t="s">
        <v>29535</v>
      </c>
      <c r="N163" t="s">
        <v>644</v>
      </c>
      <c r="O163" t="s">
        <v>647</v>
      </c>
      <c r="P163" t="s">
        <v>5</v>
      </c>
      <c r="Q163" t="s">
        <v>648</v>
      </c>
      <c r="R163" t="s">
        <v>29536</v>
      </c>
      <c r="S163" t="s">
        <v>29537</v>
      </c>
      <c r="T163" t="s">
        <v>29535</v>
      </c>
    </row>
    <row r="164" spans="1:20" x14ac:dyDescent="0.25">
      <c r="A164" t="s">
        <v>147</v>
      </c>
      <c r="B164" t="s">
        <v>148</v>
      </c>
      <c r="C164">
        <v>40</v>
      </c>
      <c r="D164">
        <v>10</v>
      </c>
      <c r="E164" t="s">
        <v>29538</v>
      </c>
      <c r="F164">
        <v>330</v>
      </c>
      <c r="G164">
        <v>0</v>
      </c>
      <c r="H164" t="s">
        <v>641</v>
      </c>
      <c r="I164" t="s">
        <v>9828</v>
      </c>
      <c r="J164" t="s">
        <v>2660</v>
      </c>
      <c r="K164" t="s">
        <v>644</v>
      </c>
      <c r="L164" t="s">
        <v>645</v>
      </c>
      <c r="M164" t="s">
        <v>29539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29540</v>
      </c>
      <c r="T164" t="s">
        <v>29539</v>
      </c>
    </row>
    <row r="165" spans="1:20" x14ac:dyDescent="0.25">
      <c r="A165" t="s">
        <v>110</v>
      </c>
      <c r="B165" t="s">
        <v>111</v>
      </c>
      <c r="C165">
        <v>65</v>
      </c>
      <c r="D165">
        <v>1</v>
      </c>
      <c r="E165" t="s">
        <v>29541</v>
      </c>
      <c r="F165">
        <v>150</v>
      </c>
      <c r="G165">
        <v>0</v>
      </c>
      <c r="H165" t="s">
        <v>2006</v>
      </c>
      <c r="I165" t="s">
        <v>29542</v>
      </c>
      <c r="J165" t="s">
        <v>29543</v>
      </c>
      <c r="K165" t="s">
        <v>700</v>
      </c>
      <c r="L165" t="s">
        <v>29544</v>
      </c>
      <c r="M165" t="s">
        <v>29545</v>
      </c>
      <c r="N165" t="s">
        <v>20659</v>
      </c>
      <c r="O165" t="s">
        <v>2013</v>
      </c>
      <c r="P165" t="s">
        <v>1891</v>
      </c>
      <c r="Q165" t="s">
        <v>1892</v>
      </c>
      <c r="R165" t="s">
        <v>645</v>
      </c>
      <c r="S165" t="s">
        <v>644</v>
      </c>
      <c r="T165" t="s">
        <v>29546</v>
      </c>
    </row>
    <row r="166" spans="1:20" x14ac:dyDescent="0.25">
      <c r="A166" t="s">
        <v>12</v>
      </c>
      <c r="B166" t="s">
        <v>13</v>
      </c>
      <c r="C166">
        <v>65</v>
      </c>
      <c r="D166">
        <v>1</v>
      </c>
      <c r="E166" t="s">
        <v>29541</v>
      </c>
      <c r="F166">
        <v>150</v>
      </c>
      <c r="G166">
        <v>0</v>
      </c>
      <c r="H166" t="s">
        <v>2006</v>
      </c>
      <c r="I166" t="s">
        <v>29542</v>
      </c>
      <c r="J166" t="s">
        <v>29543</v>
      </c>
      <c r="K166" t="s">
        <v>700</v>
      </c>
      <c r="L166" t="s">
        <v>29544</v>
      </c>
      <c r="M166" t="s">
        <v>29545</v>
      </c>
      <c r="N166" t="s">
        <v>20659</v>
      </c>
      <c r="O166" t="s">
        <v>2013</v>
      </c>
      <c r="P166" t="s">
        <v>1891</v>
      </c>
      <c r="Q166" t="s">
        <v>1892</v>
      </c>
      <c r="R166" t="s">
        <v>645</v>
      </c>
      <c r="S166" t="s">
        <v>644</v>
      </c>
      <c r="T166" t="s">
        <v>29546</v>
      </c>
    </row>
    <row r="167" spans="1:20" x14ac:dyDescent="0.25">
      <c r="A167" t="s">
        <v>112</v>
      </c>
      <c r="B167" t="s">
        <v>113</v>
      </c>
      <c r="C167">
        <v>65</v>
      </c>
      <c r="D167">
        <v>1</v>
      </c>
      <c r="E167" t="s">
        <v>29541</v>
      </c>
      <c r="F167">
        <v>150</v>
      </c>
      <c r="G167">
        <v>0</v>
      </c>
      <c r="H167" t="s">
        <v>2006</v>
      </c>
      <c r="I167" t="s">
        <v>29542</v>
      </c>
      <c r="J167" t="s">
        <v>29543</v>
      </c>
      <c r="K167" t="s">
        <v>700</v>
      </c>
      <c r="L167" t="s">
        <v>29544</v>
      </c>
      <c r="M167" t="s">
        <v>29545</v>
      </c>
      <c r="N167" t="s">
        <v>20659</v>
      </c>
      <c r="O167" t="s">
        <v>2013</v>
      </c>
      <c r="P167" t="s">
        <v>1891</v>
      </c>
      <c r="Q167" t="s">
        <v>1892</v>
      </c>
      <c r="R167" t="s">
        <v>645</v>
      </c>
      <c r="S167" t="s">
        <v>644</v>
      </c>
      <c r="T167" t="s">
        <v>29546</v>
      </c>
    </row>
    <row r="168" spans="1:20" x14ac:dyDescent="0.25">
      <c r="A168" t="s">
        <v>72</v>
      </c>
      <c r="B168" t="s">
        <v>108</v>
      </c>
      <c r="C168">
        <v>66.333333333333329</v>
      </c>
      <c r="D168">
        <v>3</v>
      </c>
      <c r="E168" t="s">
        <v>29547</v>
      </c>
      <c r="F168">
        <v>240</v>
      </c>
      <c r="G168">
        <v>0</v>
      </c>
      <c r="H168" t="s">
        <v>673</v>
      </c>
      <c r="I168" t="s">
        <v>10640</v>
      </c>
      <c r="J168" t="s">
        <v>29548</v>
      </c>
      <c r="K168" t="s">
        <v>29549</v>
      </c>
      <c r="L168" t="s">
        <v>6965</v>
      </c>
      <c r="M168" t="s">
        <v>29550</v>
      </c>
      <c r="N168" t="s">
        <v>644</v>
      </c>
      <c r="O168" t="s">
        <v>679</v>
      </c>
      <c r="P168" t="s">
        <v>26</v>
      </c>
      <c r="Q168" t="s">
        <v>680</v>
      </c>
      <c r="R168" t="s">
        <v>645</v>
      </c>
      <c r="S168" t="s">
        <v>29551</v>
      </c>
      <c r="T168" t="s">
        <v>29552</v>
      </c>
    </row>
    <row r="169" spans="1:20" x14ac:dyDescent="0.25">
      <c r="A169" t="s">
        <v>241</v>
      </c>
      <c r="B169" t="s">
        <v>247</v>
      </c>
      <c r="C169">
        <v>139</v>
      </c>
      <c r="D169">
        <v>1</v>
      </c>
      <c r="E169" t="s">
        <v>29553</v>
      </c>
      <c r="F169">
        <v>215.99</v>
      </c>
      <c r="G169">
        <v>18</v>
      </c>
      <c r="H169" t="s">
        <v>641</v>
      </c>
      <c r="I169" t="s">
        <v>6884</v>
      </c>
      <c r="J169" t="s">
        <v>2083</v>
      </c>
      <c r="K169" t="s">
        <v>644</v>
      </c>
      <c r="L169" t="s">
        <v>645</v>
      </c>
      <c r="M169" t="s">
        <v>29554</v>
      </c>
      <c r="N169" t="s">
        <v>644</v>
      </c>
      <c r="O169" t="s">
        <v>668</v>
      </c>
      <c r="P169" t="s">
        <v>5</v>
      </c>
      <c r="Q169" t="s">
        <v>669</v>
      </c>
      <c r="R169" t="s">
        <v>645</v>
      </c>
      <c r="S169" t="s">
        <v>29555</v>
      </c>
      <c r="T169" t="s">
        <v>29556</v>
      </c>
    </row>
    <row r="170" spans="1:20" x14ac:dyDescent="0.25">
      <c r="A170" t="s">
        <v>72</v>
      </c>
      <c r="B170" t="s">
        <v>3385</v>
      </c>
      <c r="C170">
        <v>120</v>
      </c>
      <c r="D170">
        <v>1</v>
      </c>
      <c r="E170" t="s">
        <v>29553</v>
      </c>
      <c r="F170">
        <v>215.99</v>
      </c>
      <c r="G170">
        <v>18</v>
      </c>
      <c r="H170" t="s">
        <v>641</v>
      </c>
      <c r="I170" t="s">
        <v>6884</v>
      </c>
      <c r="J170" t="s">
        <v>2083</v>
      </c>
      <c r="K170" t="s">
        <v>644</v>
      </c>
      <c r="L170" t="s">
        <v>645</v>
      </c>
      <c r="M170" t="s">
        <v>29554</v>
      </c>
      <c r="N170" t="s">
        <v>644</v>
      </c>
      <c r="O170" t="s">
        <v>668</v>
      </c>
      <c r="P170" t="s">
        <v>5</v>
      </c>
      <c r="Q170" t="s">
        <v>669</v>
      </c>
      <c r="R170" t="s">
        <v>645</v>
      </c>
      <c r="S170" t="s">
        <v>29555</v>
      </c>
      <c r="T170" t="s">
        <v>29556</v>
      </c>
    </row>
    <row r="171" spans="1:20" x14ac:dyDescent="0.25">
      <c r="A171" t="s">
        <v>147</v>
      </c>
      <c r="B171" t="s">
        <v>148</v>
      </c>
      <c r="C171">
        <v>65</v>
      </c>
      <c r="D171">
        <v>3</v>
      </c>
      <c r="E171" t="s">
        <v>29557</v>
      </c>
      <c r="F171">
        <v>105</v>
      </c>
      <c r="G171">
        <v>0</v>
      </c>
      <c r="H171" t="s">
        <v>641</v>
      </c>
      <c r="I171" t="s">
        <v>29558</v>
      </c>
      <c r="J171" t="s">
        <v>13467</v>
      </c>
      <c r="K171" t="s">
        <v>644</v>
      </c>
      <c r="L171" t="s">
        <v>645</v>
      </c>
      <c r="M171" t="s">
        <v>29559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29560</v>
      </c>
      <c r="T171" t="s">
        <v>29559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29561</v>
      </c>
      <c r="F172">
        <v>100</v>
      </c>
      <c r="G172">
        <v>0</v>
      </c>
      <c r="H172" t="s">
        <v>641</v>
      </c>
      <c r="I172" t="s">
        <v>1259</v>
      </c>
      <c r="J172" t="s">
        <v>1441</v>
      </c>
      <c r="K172" t="s">
        <v>644</v>
      </c>
      <c r="L172" t="s">
        <v>645</v>
      </c>
      <c r="M172" t="s">
        <v>29559</v>
      </c>
      <c r="N172" t="s">
        <v>644</v>
      </c>
      <c r="O172" t="s">
        <v>647</v>
      </c>
      <c r="P172" t="s">
        <v>5</v>
      </c>
      <c r="Q172" t="s">
        <v>648</v>
      </c>
      <c r="R172" t="s">
        <v>29562</v>
      </c>
      <c r="S172" t="s">
        <v>29563</v>
      </c>
      <c r="T172" t="s">
        <v>29559</v>
      </c>
    </row>
    <row r="173" spans="1:20" x14ac:dyDescent="0.25">
      <c r="A173" t="s">
        <v>147</v>
      </c>
      <c r="B173" t="s">
        <v>148</v>
      </c>
      <c r="C173">
        <v>65</v>
      </c>
      <c r="D173">
        <v>2</v>
      </c>
      <c r="E173" t="s">
        <v>29564</v>
      </c>
      <c r="F173">
        <v>88</v>
      </c>
      <c r="G173">
        <v>18</v>
      </c>
      <c r="H173" t="s">
        <v>641</v>
      </c>
      <c r="I173" t="s">
        <v>645</v>
      </c>
      <c r="J173" t="s">
        <v>645</v>
      </c>
      <c r="K173" t="s">
        <v>644</v>
      </c>
      <c r="L173" t="s">
        <v>645</v>
      </c>
      <c r="M173" t="s">
        <v>644</v>
      </c>
      <c r="N173" t="s">
        <v>644</v>
      </c>
      <c r="O173" t="s">
        <v>11091</v>
      </c>
      <c r="P173" t="s">
        <v>5</v>
      </c>
      <c r="Q173" t="s">
        <v>644</v>
      </c>
      <c r="R173" t="s">
        <v>645</v>
      </c>
      <c r="S173" t="s">
        <v>644</v>
      </c>
      <c r="T173" t="s">
        <v>29565</v>
      </c>
    </row>
    <row r="174" spans="1:20" x14ac:dyDescent="0.25">
      <c r="A174" t="s">
        <v>147</v>
      </c>
      <c r="B174" t="s">
        <v>148</v>
      </c>
      <c r="C174">
        <v>65</v>
      </c>
      <c r="D174">
        <v>2</v>
      </c>
      <c r="E174" t="s">
        <v>29566</v>
      </c>
      <c r="F174">
        <v>70</v>
      </c>
      <c r="G174">
        <v>0</v>
      </c>
      <c r="H174" t="s">
        <v>641</v>
      </c>
      <c r="I174" t="s">
        <v>9704</v>
      </c>
      <c r="J174" t="s">
        <v>1520</v>
      </c>
      <c r="K174" t="s">
        <v>644</v>
      </c>
      <c r="L174" t="s">
        <v>645</v>
      </c>
      <c r="M174" t="s">
        <v>29567</v>
      </c>
      <c r="N174" t="s">
        <v>644</v>
      </c>
      <c r="O174" t="s">
        <v>647</v>
      </c>
      <c r="P174" t="s">
        <v>5</v>
      </c>
      <c r="Q174" t="s">
        <v>648</v>
      </c>
      <c r="R174" t="s">
        <v>29568</v>
      </c>
      <c r="S174" t="s">
        <v>29569</v>
      </c>
      <c r="T174" t="s">
        <v>29567</v>
      </c>
    </row>
    <row r="175" spans="1:20" x14ac:dyDescent="0.25">
      <c r="A175" t="s">
        <v>147</v>
      </c>
      <c r="B175" t="s">
        <v>148</v>
      </c>
      <c r="C175">
        <v>65</v>
      </c>
      <c r="D175">
        <v>2</v>
      </c>
      <c r="E175" t="s">
        <v>29570</v>
      </c>
      <c r="F175">
        <v>70</v>
      </c>
      <c r="G175">
        <v>0</v>
      </c>
      <c r="H175" t="s">
        <v>641</v>
      </c>
      <c r="I175" t="s">
        <v>11056</v>
      </c>
      <c r="J175" t="s">
        <v>1520</v>
      </c>
      <c r="K175" t="s">
        <v>644</v>
      </c>
      <c r="L175" t="s">
        <v>645</v>
      </c>
      <c r="M175" t="s">
        <v>29571</v>
      </c>
      <c r="N175" t="s">
        <v>644</v>
      </c>
      <c r="O175" t="s">
        <v>668</v>
      </c>
      <c r="P175" t="s">
        <v>5</v>
      </c>
      <c r="Q175" t="s">
        <v>669</v>
      </c>
      <c r="R175" t="s">
        <v>29572</v>
      </c>
      <c r="S175" t="s">
        <v>29573</v>
      </c>
      <c r="T175" t="s">
        <v>29571</v>
      </c>
    </row>
    <row r="176" spans="1:20" x14ac:dyDescent="0.25">
      <c r="A176" t="s">
        <v>147</v>
      </c>
      <c r="B176" t="s">
        <v>148</v>
      </c>
      <c r="C176">
        <v>65</v>
      </c>
      <c r="D176">
        <v>1</v>
      </c>
      <c r="E176" t="s">
        <v>29574</v>
      </c>
      <c r="F176">
        <v>35</v>
      </c>
      <c r="G176">
        <v>0</v>
      </c>
      <c r="H176" t="s">
        <v>641</v>
      </c>
      <c r="I176" t="s">
        <v>29575</v>
      </c>
      <c r="J176" t="s">
        <v>924</v>
      </c>
      <c r="K176" t="s">
        <v>644</v>
      </c>
      <c r="L176" t="s">
        <v>645</v>
      </c>
      <c r="M176" t="s">
        <v>29576</v>
      </c>
      <c r="N176" t="s">
        <v>644</v>
      </c>
      <c r="O176" t="s">
        <v>668</v>
      </c>
      <c r="P176" t="s">
        <v>5</v>
      </c>
      <c r="Q176" t="s">
        <v>669</v>
      </c>
      <c r="R176" t="s">
        <v>645</v>
      </c>
      <c r="S176" t="s">
        <v>29577</v>
      </c>
      <c r="T176" t="s">
        <v>29576</v>
      </c>
    </row>
    <row r="177" spans="1:20" x14ac:dyDescent="0.25">
      <c r="A177" t="s">
        <v>147</v>
      </c>
      <c r="B177" t="s">
        <v>148</v>
      </c>
      <c r="C177">
        <v>65</v>
      </c>
      <c r="D177">
        <v>2</v>
      </c>
      <c r="E177" t="s">
        <v>29578</v>
      </c>
      <c r="F177">
        <v>70</v>
      </c>
      <c r="G177">
        <v>0</v>
      </c>
      <c r="H177" t="s">
        <v>641</v>
      </c>
      <c r="I177" t="s">
        <v>29579</v>
      </c>
      <c r="J177" t="s">
        <v>724</v>
      </c>
      <c r="K177" t="s">
        <v>644</v>
      </c>
      <c r="L177" t="s">
        <v>645</v>
      </c>
      <c r="M177" t="s">
        <v>29576</v>
      </c>
      <c r="N177" t="s">
        <v>644</v>
      </c>
      <c r="O177" t="s">
        <v>726</v>
      </c>
      <c r="P177" t="s">
        <v>5</v>
      </c>
      <c r="Q177" t="s">
        <v>648</v>
      </c>
      <c r="R177" t="s">
        <v>645</v>
      </c>
      <c r="S177" t="s">
        <v>29580</v>
      </c>
      <c r="T177" t="s">
        <v>29576</v>
      </c>
    </row>
    <row r="178" spans="1:20" x14ac:dyDescent="0.25">
      <c r="A178" t="s">
        <v>147</v>
      </c>
      <c r="B178" t="s">
        <v>148</v>
      </c>
      <c r="C178">
        <v>65</v>
      </c>
      <c r="D178">
        <v>5</v>
      </c>
      <c r="E178" t="s">
        <v>29581</v>
      </c>
      <c r="F178">
        <v>175</v>
      </c>
      <c r="G178">
        <v>0</v>
      </c>
      <c r="H178" t="s">
        <v>641</v>
      </c>
      <c r="I178" t="s">
        <v>29575</v>
      </c>
      <c r="J178" t="s">
        <v>924</v>
      </c>
      <c r="K178" t="s">
        <v>644</v>
      </c>
      <c r="L178" t="s">
        <v>645</v>
      </c>
      <c r="M178" t="s">
        <v>29582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29583</v>
      </c>
      <c r="T178" t="s">
        <v>29582</v>
      </c>
    </row>
    <row r="179" spans="1:20" x14ac:dyDescent="0.25">
      <c r="A179" t="s">
        <v>241</v>
      </c>
      <c r="B179" t="s">
        <v>247</v>
      </c>
      <c r="C179">
        <v>139</v>
      </c>
      <c r="D179">
        <v>1</v>
      </c>
      <c r="E179" t="s">
        <v>29584</v>
      </c>
      <c r="F179">
        <v>399</v>
      </c>
      <c r="G179">
        <v>0</v>
      </c>
      <c r="H179" t="s">
        <v>2006</v>
      </c>
      <c r="I179" t="s">
        <v>29585</v>
      </c>
      <c r="J179" t="s">
        <v>29586</v>
      </c>
      <c r="K179" t="s">
        <v>19544</v>
      </c>
      <c r="L179" t="s">
        <v>29587</v>
      </c>
      <c r="M179" t="s">
        <v>29582</v>
      </c>
      <c r="N179" t="s">
        <v>20659</v>
      </c>
      <c r="O179" t="s">
        <v>2013</v>
      </c>
      <c r="P179" t="s">
        <v>1891</v>
      </c>
      <c r="Q179" t="s">
        <v>1892</v>
      </c>
      <c r="R179" t="s">
        <v>645</v>
      </c>
      <c r="S179" t="s">
        <v>644</v>
      </c>
      <c r="T179" t="s">
        <v>29582</v>
      </c>
    </row>
    <row r="180" spans="1:20" x14ac:dyDescent="0.25">
      <c r="A180" t="s">
        <v>240</v>
      </c>
      <c r="B180" t="s">
        <v>246</v>
      </c>
      <c r="C180">
        <v>139</v>
      </c>
      <c r="D180">
        <v>1</v>
      </c>
      <c r="E180" t="s">
        <v>29584</v>
      </c>
      <c r="F180">
        <v>399</v>
      </c>
      <c r="G180">
        <v>0</v>
      </c>
      <c r="H180" t="s">
        <v>2006</v>
      </c>
      <c r="I180" t="s">
        <v>29585</v>
      </c>
      <c r="J180" t="s">
        <v>29586</v>
      </c>
      <c r="K180" t="s">
        <v>19544</v>
      </c>
      <c r="L180" t="s">
        <v>29587</v>
      </c>
      <c r="M180" t="s">
        <v>29582</v>
      </c>
      <c r="N180" t="s">
        <v>20659</v>
      </c>
      <c r="O180" t="s">
        <v>2013</v>
      </c>
      <c r="P180" t="s">
        <v>1891</v>
      </c>
      <c r="Q180" t="s">
        <v>1892</v>
      </c>
      <c r="R180" t="s">
        <v>645</v>
      </c>
      <c r="S180" t="s">
        <v>644</v>
      </c>
      <c r="T180" t="s">
        <v>29582</v>
      </c>
    </row>
    <row r="181" spans="1:20" x14ac:dyDescent="0.25">
      <c r="A181" t="s">
        <v>239</v>
      </c>
      <c r="B181" t="s">
        <v>245</v>
      </c>
      <c r="C181">
        <v>139</v>
      </c>
      <c r="D181">
        <v>2</v>
      </c>
      <c r="E181" t="s">
        <v>29584</v>
      </c>
      <c r="F181">
        <v>399</v>
      </c>
      <c r="G181">
        <v>0</v>
      </c>
      <c r="H181" t="s">
        <v>2006</v>
      </c>
      <c r="I181" t="s">
        <v>29585</v>
      </c>
      <c r="J181" t="s">
        <v>29586</v>
      </c>
      <c r="K181" t="s">
        <v>19544</v>
      </c>
      <c r="L181" t="s">
        <v>29587</v>
      </c>
      <c r="M181" t="s">
        <v>29582</v>
      </c>
      <c r="N181" t="s">
        <v>20659</v>
      </c>
      <c r="O181" t="s">
        <v>2013</v>
      </c>
      <c r="P181" t="s">
        <v>1891</v>
      </c>
      <c r="Q181" t="s">
        <v>1892</v>
      </c>
      <c r="R181" t="s">
        <v>645</v>
      </c>
      <c r="S181" t="s">
        <v>644</v>
      </c>
      <c r="T181" t="s">
        <v>29582</v>
      </c>
    </row>
    <row r="182" spans="1:20" x14ac:dyDescent="0.25">
      <c r="A182" t="s">
        <v>110</v>
      </c>
      <c r="B182" t="s">
        <v>111</v>
      </c>
      <c r="C182">
        <v>65</v>
      </c>
      <c r="D182">
        <v>1</v>
      </c>
      <c r="E182" t="s">
        <v>29588</v>
      </c>
      <c r="F182">
        <v>150</v>
      </c>
      <c r="G182">
        <v>0</v>
      </c>
      <c r="H182" t="s">
        <v>2006</v>
      </c>
      <c r="I182" t="s">
        <v>29589</v>
      </c>
      <c r="J182" t="s">
        <v>29590</v>
      </c>
      <c r="K182" t="s">
        <v>2164</v>
      </c>
      <c r="L182" t="s">
        <v>29591</v>
      </c>
      <c r="M182" t="s">
        <v>29592</v>
      </c>
      <c r="N182" t="s">
        <v>20659</v>
      </c>
      <c r="O182" t="s">
        <v>2013</v>
      </c>
      <c r="P182" t="s">
        <v>1891</v>
      </c>
      <c r="Q182" t="s">
        <v>1892</v>
      </c>
      <c r="R182" t="s">
        <v>645</v>
      </c>
      <c r="S182" t="s">
        <v>644</v>
      </c>
      <c r="T182" t="s">
        <v>29593</v>
      </c>
    </row>
    <row r="183" spans="1:20" x14ac:dyDescent="0.25">
      <c r="A183" t="s">
        <v>14</v>
      </c>
      <c r="B183" t="s">
        <v>15</v>
      </c>
      <c r="C183">
        <v>65</v>
      </c>
      <c r="D183">
        <v>1</v>
      </c>
      <c r="E183" t="s">
        <v>29588</v>
      </c>
      <c r="F183">
        <v>150</v>
      </c>
      <c r="G183">
        <v>0</v>
      </c>
      <c r="H183" t="s">
        <v>2006</v>
      </c>
      <c r="I183" t="s">
        <v>29589</v>
      </c>
      <c r="J183" t="s">
        <v>29590</v>
      </c>
      <c r="K183" t="s">
        <v>2164</v>
      </c>
      <c r="L183" t="s">
        <v>29591</v>
      </c>
      <c r="M183" t="s">
        <v>29592</v>
      </c>
      <c r="N183" t="s">
        <v>20659</v>
      </c>
      <c r="O183" t="s">
        <v>2013</v>
      </c>
      <c r="P183" t="s">
        <v>1891</v>
      </c>
      <c r="Q183" t="s">
        <v>1892</v>
      </c>
      <c r="R183" t="s">
        <v>645</v>
      </c>
      <c r="S183" t="s">
        <v>644</v>
      </c>
      <c r="T183" t="s">
        <v>29593</v>
      </c>
    </row>
    <row r="184" spans="1:20" x14ac:dyDescent="0.25">
      <c r="A184" t="s">
        <v>114</v>
      </c>
      <c r="B184" t="s">
        <v>115</v>
      </c>
      <c r="C184">
        <v>65</v>
      </c>
      <c r="D184">
        <v>1</v>
      </c>
      <c r="E184" t="s">
        <v>29588</v>
      </c>
      <c r="F184">
        <v>150</v>
      </c>
      <c r="G184">
        <v>0</v>
      </c>
      <c r="H184" t="s">
        <v>2006</v>
      </c>
      <c r="I184" t="s">
        <v>29589</v>
      </c>
      <c r="J184" t="s">
        <v>29590</v>
      </c>
      <c r="K184" t="s">
        <v>2164</v>
      </c>
      <c r="L184" t="s">
        <v>29591</v>
      </c>
      <c r="M184" t="s">
        <v>29592</v>
      </c>
      <c r="N184" t="s">
        <v>20659</v>
      </c>
      <c r="O184" t="s">
        <v>2013</v>
      </c>
      <c r="P184" t="s">
        <v>1891</v>
      </c>
      <c r="Q184" t="s">
        <v>1892</v>
      </c>
      <c r="R184" t="s">
        <v>645</v>
      </c>
      <c r="S184" t="s">
        <v>644</v>
      </c>
      <c r="T184" t="s">
        <v>29593</v>
      </c>
    </row>
    <row r="185" spans="1:20" x14ac:dyDescent="0.25">
      <c r="A185" t="s">
        <v>22</v>
      </c>
      <c r="B185" t="s">
        <v>27</v>
      </c>
      <c r="C185">
        <v>120</v>
      </c>
      <c r="D185">
        <v>1</v>
      </c>
      <c r="E185" t="s">
        <v>29594</v>
      </c>
      <c r="F185">
        <v>79</v>
      </c>
      <c r="G185">
        <v>0</v>
      </c>
      <c r="H185" t="s">
        <v>641</v>
      </c>
      <c r="I185" t="s">
        <v>29595</v>
      </c>
      <c r="J185" t="s">
        <v>685</v>
      </c>
      <c r="K185" t="s">
        <v>644</v>
      </c>
      <c r="L185" t="s">
        <v>645</v>
      </c>
      <c r="M185" t="s">
        <v>29596</v>
      </c>
      <c r="N185" t="s">
        <v>644</v>
      </c>
      <c r="O185" t="s">
        <v>668</v>
      </c>
      <c r="P185" t="s">
        <v>5</v>
      </c>
      <c r="Q185" t="s">
        <v>669</v>
      </c>
      <c r="R185" t="s">
        <v>645</v>
      </c>
      <c r="S185" t="s">
        <v>29597</v>
      </c>
      <c r="T185" t="s">
        <v>29596</v>
      </c>
    </row>
    <row r="186" spans="1:20" x14ac:dyDescent="0.25">
      <c r="A186" t="s">
        <v>147</v>
      </c>
      <c r="B186" t="s">
        <v>148</v>
      </c>
      <c r="C186">
        <v>33.333333333333336</v>
      </c>
      <c r="D186">
        <v>3</v>
      </c>
      <c r="E186" t="s">
        <v>29598</v>
      </c>
      <c r="F186">
        <v>100</v>
      </c>
      <c r="G186">
        <v>0</v>
      </c>
      <c r="H186" t="s">
        <v>641</v>
      </c>
      <c r="I186" t="s">
        <v>29599</v>
      </c>
      <c r="J186" t="s">
        <v>981</v>
      </c>
      <c r="K186" t="s">
        <v>644</v>
      </c>
      <c r="L186" t="s">
        <v>645</v>
      </c>
      <c r="M186" t="s">
        <v>29596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29600</v>
      </c>
      <c r="T186" t="s">
        <v>29596</v>
      </c>
    </row>
    <row r="187" spans="1:20" x14ac:dyDescent="0.25">
      <c r="A187" t="s">
        <v>12</v>
      </c>
      <c r="B187" t="s">
        <v>13</v>
      </c>
      <c r="C187">
        <v>54.5</v>
      </c>
      <c r="D187">
        <v>2</v>
      </c>
      <c r="E187" t="s">
        <v>29601</v>
      </c>
      <c r="F187">
        <v>117</v>
      </c>
      <c r="G187">
        <v>8</v>
      </c>
      <c r="H187" t="s">
        <v>805</v>
      </c>
      <c r="I187" t="s">
        <v>29602</v>
      </c>
      <c r="J187" t="s">
        <v>29603</v>
      </c>
      <c r="K187" t="s">
        <v>8589</v>
      </c>
      <c r="L187" t="s">
        <v>29604</v>
      </c>
      <c r="M187" t="s">
        <v>29605</v>
      </c>
      <c r="N187" t="s">
        <v>644</v>
      </c>
      <c r="O187" t="s">
        <v>811</v>
      </c>
      <c r="P187" t="s">
        <v>23</v>
      </c>
      <c r="Q187" t="s">
        <v>812</v>
      </c>
      <c r="R187" t="s">
        <v>645</v>
      </c>
      <c r="S187" t="s">
        <v>29606</v>
      </c>
      <c r="T187" t="s">
        <v>29605</v>
      </c>
    </row>
    <row r="188" spans="1:20" x14ac:dyDescent="0.25">
      <c r="A188" t="s">
        <v>147</v>
      </c>
      <c r="B188" t="s">
        <v>148</v>
      </c>
      <c r="C188">
        <v>65</v>
      </c>
      <c r="D188">
        <v>1</v>
      </c>
      <c r="E188" t="s">
        <v>29607</v>
      </c>
      <c r="F188">
        <v>60</v>
      </c>
      <c r="G188">
        <v>0</v>
      </c>
      <c r="H188" t="s">
        <v>641</v>
      </c>
      <c r="I188" t="s">
        <v>28900</v>
      </c>
      <c r="J188" t="s">
        <v>736</v>
      </c>
      <c r="K188" t="s">
        <v>644</v>
      </c>
      <c r="L188" t="s">
        <v>645</v>
      </c>
      <c r="M188" t="s">
        <v>29605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29608</v>
      </c>
      <c r="T188" t="s">
        <v>29605</v>
      </c>
    </row>
    <row r="189" spans="1:20" x14ac:dyDescent="0.25">
      <c r="A189" t="s">
        <v>241</v>
      </c>
      <c r="B189" t="s">
        <v>247</v>
      </c>
      <c r="C189">
        <v>139</v>
      </c>
      <c r="D189">
        <v>2</v>
      </c>
      <c r="E189" t="s">
        <v>29609</v>
      </c>
      <c r="F189">
        <v>399</v>
      </c>
      <c r="G189">
        <v>0</v>
      </c>
      <c r="H189" t="s">
        <v>2006</v>
      </c>
      <c r="I189" t="s">
        <v>29610</v>
      </c>
      <c r="J189" t="s">
        <v>29611</v>
      </c>
      <c r="K189" t="s">
        <v>14393</v>
      </c>
      <c r="L189" t="s">
        <v>29612</v>
      </c>
      <c r="M189" t="s">
        <v>29605</v>
      </c>
      <c r="N189" t="s">
        <v>20659</v>
      </c>
      <c r="O189" t="s">
        <v>2013</v>
      </c>
      <c r="P189" t="s">
        <v>1891</v>
      </c>
      <c r="Q189" t="s">
        <v>1892</v>
      </c>
      <c r="R189" t="s">
        <v>645</v>
      </c>
      <c r="S189" t="s">
        <v>644</v>
      </c>
      <c r="T189" t="s">
        <v>29613</v>
      </c>
    </row>
    <row r="190" spans="1:20" x14ac:dyDescent="0.25">
      <c r="A190" t="s">
        <v>239</v>
      </c>
      <c r="B190" t="s">
        <v>245</v>
      </c>
      <c r="C190">
        <v>139</v>
      </c>
      <c r="D190">
        <v>2</v>
      </c>
      <c r="E190" t="s">
        <v>29609</v>
      </c>
      <c r="F190">
        <v>399</v>
      </c>
      <c r="G190">
        <v>0</v>
      </c>
      <c r="H190" t="s">
        <v>2006</v>
      </c>
      <c r="I190" t="s">
        <v>29610</v>
      </c>
      <c r="J190" t="s">
        <v>29611</v>
      </c>
      <c r="K190" t="s">
        <v>14393</v>
      </c>
      <c r="L190" t="s">
        <v>29612</v>
      </c>
      <c r="M190" t="s">
        <v>29605</v>
      </c>
      <c r="N190" t="s">
        <v>20659</v>
      </c>
      <c r="O190" t="s">
        <v>2013</v>
      </c>
      <c r="P190" t="s">
        <v>1891</v>
      </c>
      <c r="Q190" t="s">
        <v>1892</v>
      </c>
      <c r="R190" t="s">
        <v>645</v>
      </c>
      <c r="S190" t="s">
        <v>644</v>
      </c>
      <c r="T190" t="s">
        <v>29613</v>
      </c>
    </row>
    <row r="191" spans="1:20" x14ac:dyDescent="0.25">
      <c r="A191" t="s">
        <v>147</v>
      </c>
      <c r="B191" t="s">
        <v>148</v>
      </c>
      <c r="C191">
        <v>65</v>
      </c>
      <c r="D191">
        <v>3</v>
      </c>
      <c r="E191" t="s">
        <v>29614</v>
      </c>
      <c r="F191">
        <v>105</v>
      </c>
      <c r="G191">
        <v>0</v>
      </c>
      <c r="H191" t="s">
        <v>641</v>
      </c>
      <c r="I191" t="s">
        <v>29595</v>
      </c>
      <c r="J191" t="s">
        <v>685</v>
      </c>
      <c r="K191" t="s">
        <v>644</v>
      </c>
      <c r="L191" t="s">
        <v>645</v>
      </c>
      <c r="M191" t="s">
        <v>29613</v>
      </c>
      <c r="N191" t="s">
        <v>644</v>
      </c>
      <c r="O191" t="s">
        <v>668</v>
      </c>
      <c r="P191" t="s">
        <v>5</v>
      </c>
      <c r="Q191" t="s">
        <v>669</v>
      </c>
      <c r="R191" t="s">
        <v>645</v>
      </c>
      <c r="S191" t="s">
        <v>29615</v>
      </c>
      <c r="T191" t="s">
        <v>29613</v>
      </c>
    </row>
    <row r="192" spans="1:20" x14ac:dyDescent="0.25">
      <c r="A192" t="s">
        <v>147</v>
      </c>
      <c r="B192" t="s">
        <v>148</v>
      </c>
      <c r="C192">
        <v>65</v>
      </c>
      <c r="D192">
        <v>3</v>
      </c>
      <c r="E192" t="s">
        <v>29616</v>
      </c>
      <c r="F192">
        <v>105</v>
      </c>
      <c r="G192">
        <v>0</v>
      </c>
      <c r="H192" t="s">
        <v>641</v>
      </c>
      <c r="I192" t="s">
        <v>29617</v>
      </c>
      <c r="J192" t="s">
        <v>2083</v>
      </c>
      <c r="K192" t="s">
        <v>644</v>
      </c>
      <c r="L192" t="s">
        <v>645</v>
      </c>
      <c r="M192" t="s">
        <v>29618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29619</v>
      </c>
      <c r="T192" t="s">
        <v>29618</v>
      </c>
    </row>
    <row r="193" spans="1:20" x14ac:dyDescent="0.25">
      <c r="A193" t="s">
        <v>147</v>
      </c>
      <c r="B193" t="s">
        <v>148</v>
      </c>
      <c r="C193">
        <v>65</v>
      </c>
      <c r="D193">
        <v>4</v>
      </c>
      <c r="E193" t="s">
        <v>29620</v>
      </c>
      <c r="F193">
        <v>140</v>
      </c>
      <c r="G193">
        <v>0</v>
      </c>
      <c r="H193" t="s">
        <v>641</v>
      </c>
      <c r="I193" t="s">
        <v>29621</v>
      </c>
      <c r="J193" t="s">
        <v>942</v>
      </c>
      <c r="K193" t="s">
        <v>644</v>
      </c>
      <c r="L193" t="s">
        <v>645</v>
      </c>
      <c r="M193" t="s">
        <v>29622</v>
      </c>
      <c r="N193" t="s">
        <v>644</v>
      </c>
      <c r="O193" t="s">
        <v>668</v>
      </c>
      <c r="P193" t="s">
        <v>5</v>
      </c>
      <c r="Q193" t="s">
        <v>669</v>
      </c>
      <c r="R193" t="s">
        <v>29623</v>
      </c>
      <c r="S193" t="s">
        <v>29624</v>
      </c>
      <c r="T193" t="s">
        <v>29622</v>
      </c>
    </row>
    <row r="194" spans="1:20" x14ac:dyDescent="0.25">
      <c r="A194" t="s">
        <v>147</v>
      </c>
      <c r="B194" t="s">
        <v>148</v>
      </c>
      <c r="C194">
        <v>65</v>
      </c>
      <c r="D194">
        <v>3</v>
      </c>
      <c r="E194" t="s">
        <v>29625</v>
      </c>
      <c r="F194">
        <v>105</v>
      </c>
      <c r="G194">
        <v>0</v>
      </c>
      <c r="H194" t="s">
        <v>641</v>
      </c>
      <c r="I194" t="s">
        <v>29626</v>
      </c>
      <c r="J194" t="s">
        <v>1018</v>
      </c>
      <c r="K194" t="s">
        <v>644</v>
      </c>
      <c r="L194" t="s">
        <v>645</v>
      </c>
      <c r="M194" t="s">
        <v>29622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29627</v>
      </c>
      <c r="T194" t="s">
        <v>29622</v>
      </c>
    </row>
    <row r="195" spans="1:20" x14ac:dyDescent="0.25">
      <c r="A195" t="s">
        <v>147</v>
      </c>
      <c r="B195" t="s">
        <v>148</v>
      </c>
      <c r="C195">
        <v>65</v>
      </c>
      <c r="D195">
        <v>4</v>
      </c>
      <c r="E195" t="s">
        <v>29628</v>
      </c>
      <c r="F195">
        <v>140</v>
      </c>
      <c r="G195">
        <v>0</v>
      </c>
      <c r="H195" t="s">
        <v>641</v>
      </c>
      <c r="I195" t="s">
        <v>29629</v>
      </c>
      <c r="J195" t="s">
        <v>1003</v>
      </c>
      <c r="K195" t="s">
        <v>644</v>
      </c>
      <c r="L195" t="s">
        <v>645</v>
      </c>
      <c r="M195" t="s">
        <v>29622</v>
      </c>
      <c r="N195" t="s">
        <v>644</v>
      </c>
      <c r="O195" t="s">
        <v>647</v>
      </c>
      <c r="P195" t="s">
        <v>5</v>
      </c>
      <c r="Q195" t="s">
        <v>648</v>
      </c>
      <c r="R195" t="s">
        <v>24163</v>
      </c>
      <c r="S195" t="s">
        <v>29630</v>
      </c>
      <c r="T195" t="s">
        <v>29622</v>
      </c>
    </row>
    <row r="196" spans="1:20" x14ac:dyDescent="0.25">
      <c r="A196" t="s">
        <v>147</v>
      </c>
      <c r="B196" t="s">
        <v>148</v>
      </c>
      <c r="C196">
        <v>65</v>
      </c>
      <c r="D196">
        <v>2</v>
      </c>
      <c r="E196" t="s">
        <v>29631</v>
      </c>
      <c r="F196">
        <v>70</v>
      </c>
      <c r="G196">
        <v>0</v>
      </c>
      <c r="H196" t="s">
        <v>641</v>
      </c>
      <c r="I196" t="s">
        <v>29632</v>
      </c>
      <c r="J196" t="s">
        <v>1067</v>
      </c>
      <c r="K196" t="s">
        <v>644</v>
      </c>
      <c r="L196" t="s">
        <v>645</v>
      </c>
      <c r="M196" t="s">
        <v>29633</v>
      </c>
      <c r="N196" t="s">
        <v>644</v>
      </c>
      <c r="O196" t="s">
        <v>668</v>
      </c>
      <c r="P196" t="s">
        <v>5</v>
      </c>
      <c r="Q196" t="s">
        <v>669</v>
      </c>
      <c r="R196" t="s">
        <v>645</v>
      </c>
      <c r="S196" t="s">
        <v>29634</v>
      </c>
      <c r="T196" t="s">
        <v>29633</v>
      </c>
    </row>
    <row r="197" spans="1:20" x14ac:dyDescent="0.25">
      <c r="A197" t="s">
        <v>147</v>
      </c>
      <c r="B197" t="s">
        <v>148</v>
      </c>
      <c r="C197">
        <v>65</v>
      </c>
      <c r="D197">
        <v>1</v>
      </c>
      <c r="E197" t="s">
        <v>29635</v>
      </c>
      <c r="F197">
        <v>35</v>
      </c>
      <c r="G197">
        <v>0</v>
      </c>
      <c r="H197" t="s">
        <v>641</v>
      </c>
      <c r="I197" t="s">
        <v>11056</v>
      </c>
      <c r="J197" t="s">
        <v>1520</v>
      </c>
      <c r="K197" t="s">
        <v>644</v>
      </c>
      <c r="L197" t="s">
        <v>645</v>
      </c>
      <c r="M197" t="s">
        <v>29633</v>
      </c>
      <c r="N197" t="s">
        <v>644</v>
      </c>
      <c r="O197" t="s">
        <v>647</v>
      </c>
      <c r="P197" t="s">
        <v>5</v>
      </c>
      <c r="Q197" t="s">
        <v>648</v>
      </c>
      <c r="R197" t="s">
        <v>29636</v>
      </c>
      <c r="S197" t="s">
        <v>29637</v>
      </c>
      <c r="T197" t="s">
        <v>29633</v>
      </c>
    </row>
    <row r="198" spans="1:20" x14ac:dyDescent="0.25">
      <c r="A198" t="s">
        <v>147</v>
      </c>
      <c r="B198" t="s">
        <v>148</v>
      </c>
      <c r="C198">
        <v>65</v>
      </c>
      <c r="D198">
        <v>2</v>
      </c>
      <c r="E198" t="s">
        <v>29638</v>
      </c>
      <c r="F198">
        <v>70</v>
      </c>
      <c r="G198">
        <v>0</v>
      </c>
      <c r="H198" t="s">
        <v>641</v>
      </c>
      <c r="I198" t="s">
        <v>29639</v>
      </c>
      <c r="J198" t="s">
        <v>989</v>
      </c>
      <c r="K198" t="s">
        <v>644</v>
      </c>
      <c r="L198" t="s">
        <v>645</v>
      </c>
      <c r="M198" t="s">
        <v>29633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29640</v>
      </c>
      <c r="T198" t="s">
        <v>29633</v>
      </c>
    </row>
    <row r="199" spans="1:20" x14ac:dyDescent="0.25">
      <c r="A199" t="s">
        <v>240</v>
      </c>
      <c r="B199" t="s">
        <v>246</v>
      </c>
      <c r="C199">
        <v>139</v>
      </c>
      <c r="D199">
        <v>1</v>
      </c>
      <c r="E199" t="s">
        <v>29641</v>
      </c>
      <c r="F199">
        <v>215</v>
      </c>
      <c r="G199">
        <v>0</v>
      </c>
      <c r="H199" t="s">
        <v>2006</v>
      </c>
      <c r="I199" t="s">
        <v>29642</v>
      </c>
      <c r="J199" t="s">
        <v>29643</v>
      </c>
      <c r="K199" t="s">
        <v>29644</v>
      </c>
      <c r="L199" t="s">
        <v>29645</v>
      </c>
      <c r="M199" t="s">
        <v>29633</v>
      </c>
      <c r="N199" t="s">
        <v>20659</v>
      </c>
      <c r="O199" t="s">
        <v>2013</v>
      </c>
      <c r="P199" t="s">
        <v>1891</v>
      </c>
      <c r="Q199" t="s">
        <v>1892</v>
      </c>
      <c r="R199" t="s">
        <v>645</v>
      </c>
      <c r="S199" t="s">
        <v>644</v>
      </c>
      <c r="T199" t="s">
        <v>29646</v>
      </c>
    </row>
    <row r="200" spans="1:20" x14ac:dyDescent="0.25">
      <c r="A200" t="s">
        <v>239</v>
      </c>
      <c r="B200" t="s">
        <v>245</v>
      </c>
      <c r="C200">
        <v>139</v>
      </c>
      <c r="D200">
        <v>1</v>
      </c>
      <c r="E200" t="s">
        <v>29641</v>
      </c>
      <c r="F200">
        <v>215</v>
      </c>
      <c r="G200">
        <v>0</v>
      </c>
      <c r="H200" t="s">
        <v>2006</v>
      </c>
      <c r="I200" t="s">
        <v>29642</v>
      </c>
      <c r="J200" t="s">
        <v>29643</v>
      </c>
      <c r="K200" t="s">
        <v>29644</v>
      </c>
      <c r="L200" t="s">
        <v>29645</v>
      </c>
      <c r="M200" t="s">
        <v>29633</v>
      </c>
      <c r="N200" t="s">
        <v>20659</v>
      </c>
      <c r="O200" t="s">
        <v>2013</v>
      </c>
      <c r="P200" t="s">
        <v>1891</v>
      </c>
      <c r="Q200" t="s">
        <v>1892</v>
      </c>
      <c r="R200" t="s">
        <v>645</v>
      </c>
      <c r="S200" t="s">
        <v>644</v>
      </c>
      <c r="T200" t="s">
        <v>29646</v>
      </c>
    </row>
    <row r="201" spans="1:20" x14ac:dyDescent="0.25">
      <c r="A201" t="s">
        <v>147</v>
      </c>
      <c r="B201" t="s">
        <v>148</v>
      </c>
      <c r="C201">
        <v>65</v>
      </c>
      <c r="D201">
        <v>3</v>
      </c>
      <c r="E201" t="s">
        <v>29647</v>
      </c>
      <c r="F201">
        <v>105</v>
      </c>
      <c r="G201">
        <v>0</v>
      </c>
      <c r="H201" t="s">
        <v>641</v>
      </c>
      <c r="I201" t="s">
        <v>29648</v>
      </c>
      <c r="J201" t="s">
        <v>5048</v>
      </c>
      <c r="K201" t="s">
        <v>644</v>
      </c>
      <c r="L201" t="s">
        <v>645</v>
      </c>
      <c r="M201" t="s">
        <v>29649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29650</v>
      </c>
      <c r="T201" t="s">
        <v>29649</v>
      </c>
    </row>
    <row r="202" spans="1:20" x14ac:dyDescent="0.25">
      <c r="A202" t="s">
        <v>147</v>
      </c>
      <c r="B202" t="s">
        <v>148</v>
      </c>
      <c r="C202">
        <v>65</v>
      </c>
      <c r="D202">
        <v>12</v>
      </c>
      <c r="E202" t="s">
        <v>29651</v>
      </c>
      <c r="F202">
        <v>420</v>
      </c>
      <c r="G202">
        <v>0</v>
      </c>
      <c r="H202" t="s">
        <v>641</v>
      </c>
      <c r="I202" t="s">
        <v>29652</v>
      </c>
      <c r="J202" t="s">
        <v>783</v>
      </c>
      <c r="K202" t="s">
        <v>644</v>
      </c>
      <c r="L202" t="s">
        <v>645</v>
      </c>
      <c r="M202" t="s">
        <v>29653</v>
      </c>
      <c r="N202" t="s">
        <v>644</v>
      </c>
      <c r="O202" t="s">
        <v>726</v>
      </c>
      <c r="P202" t="s">
        <v>5</v>
      </c>
      <c r="Q202" t="s">
        <v>648</v>
      </c>
      <c r="R202" t="s">
        <v>29654</v>
      </c>
      <c r="S202" t="s">
        <v>29655</v>
      </c>
      <c r="T202" t="s">
        <v>29653</v>
      </c>
    </row>
    <row r="203" spans="1:20" x14ac:dyDescent="0.25">
      <c r="A203" t="s">
        <v>99</v>
      </c>
      <c r="B203" t="s">
        <v>100</v>
      </c>
      <c r="C203">
        <v>10</v>
      </c>
      <c r="D203">
        <v>25</v>
      </c>
      <c r="E203" t="s">
        <v>29656</v>
      </c>
      <c r="F203">
        <v>270</v>
      </c>
      <c r="G203">
        <v>20</v>
      </c>
      <c r="H203" t="s">
        <v>2006</v>
      </c>
      <c r="I203" t="s">
        <v>29657</v>
      </c>
      <c r="J203" t="s">
        <v>29658</v>
      </c>
      <c r="K203" t="s">
        <v>11720</v>
      </c>
      <c r="L203" t="s">
        <v>29659</v>
      </c>
      <c r="M203" t="s">
        <v>29660</v>
      </c>
      <c r="N203" t="s">
        <v>20659</v>
      </c>
      <c r="O203" t="s">
        <v>1890</v>
      </c>
      <c r="P203" t="s">
        <v>1891</v>
      </c>
      <c r="Q203" t="s">
        <v>1892</v>
      </c>
      <c r="R203" t="s">
        <v>645</v>
      </c>
      <c r="S203" t="s">
        <v>644</v>
      </c>
      <c r="T203" t="s">
        <v>29661</v>
      </c>
    </row>
    <row r="204" spans="1:20" x14ac:dyDescent="0.25">
      <c r="A204" t="s">
        <v>147</v>
      </c>
      <c r="B204" t="s">
        <v>148</v>
      </c>
      <c r="C204">
        <v>65</v>
      </c>
      <c r="D204">
        <v>2</v>
      </c>
      <c r="E204" t="s">
        <v>29662</v>
      </c>
      <c r="F204">
        <v>299</v>
      </c>
      <c r="G204">
        <v>0</v>
      </c>
      <c r="H204" t="s">
        <v>2006</v>
      </c>
      <c r="I204" t="s">
        <v>645</v>
      </c>
      <c r="J204" t="s">
        <v>645</v>
      </c>
      <c r="K204" t="s">
        <v>644</v>
      </c>
      <c r="L204" t="s">
        <v>645</v>
      </c>
      <c r="M204" t="s">
        <v>644</v>
      </c>
      <c r="N204" t="s">
        <v>20659</v>
      </c>
      <c r="O204" t="s">
        <v>1890</v>
      </c>
      <c r="P204" t="s">
        <v>1891</v>
      </c>
      <c r="Q204" t="s">
        <v>644</v>
      </c>
      <c r="R204" t="s">
        <v>645</v>
      </c>
      <c r="S204" t="s">
        <v>644</v>
      </c>
      <c r="T204" t="s">
        <v>29663</v>
      </c>
    </row>
    <row r="205" spans="1:20" x14ac:dyDescent="0.25">
      <c r="A205" t="s">
        <v>101</v>
      </c>
      <c r="B205" t="s">
        <v>74</v>
      </c>
      <c r="C205">
        <v>100</v>
      </c>
      <c r="D205">
        <v>2</v>
      </c>
      <c r="E205" t="s">
        <v>29662</v>
      </c>
      <c r="F205">
        <v>299</v>
      </c>
      <c r="G205">
        <v>0</v>
      </c>
      <c r="H205" t="s">
        <v>2006</v>
      </c>
      <c r="I205" t="s">
        <v>645</v>
      </c>
      <c r="J205" t="s">
        <v>645</v>
      </c>
      <c r="K205" t="s">
        <v>644</v>
      </c>
      <c r="L205" t="s">
        <v>645</v>
      </c>
      <c r="M205" t="s">
        <v>644</v>
      </c>
      <c r="N205" t="s">
        <v>20659</v>
      </c>
      <c r="O205" t="s">
        <v>1890</v>
      </c>
      <c r="P205" t="s">
        <v>1891</v>
      </c>
      <c r="Q205" t="s">
        <v>644</v>
      </c>
      <c r="R205" t="s">
        <v>645</v>
      </c>
      <c r="S205" t="s">
        <v>644</v>
      </c>
      <c r="T205" t="s">
        <v>29663</v>
      </c>
    </row>
    <row r="206" spans="1:20" x14ac:dyDescent="0.25">
      <c r="A206" t="s">
        <v>147</v>
      </c>
      <c r="B206" t="s">
        <v>148</v>
      </c>
      <c r="C206">
        <v>65</v>
      </c>
      <c r="D206">
        <v>1</v>
      </c>
      <c r="E206" t="s">
        <v>29664</v>
      </c>
      <c r="F206">
        <v>35</v>
      </c>
      <c r="G206">
        <v>0</v>
      </c>
      <c r="H206" t="s">
        <v>641</v>
      </c>
      <c r="I206" t="s">
        <v>27963</v>
      </c>
      <c r="J206" t="s">
        <v>736</v>
      </c>
      <c r="K206" t="s">
        <v>644</v>
      </c>
      <c r="L206" t="s">
        <v>645</v>
      </c>
      <c r="M206" t="s">
        <v>29663</v>
      </c>
      <c r="N206" t="s">
        <v>644</v>
      </c>
      <c r="O206" t="s">
        <v>668</v>
      </c>
      <c r="P206" t="s">
        <v>5</v>
      </c>
      <c r="Q206" t="s">
        <v>669</v>
      </c>
      <c r="R206" t="s">
        <v>645</v>
      </c>
      <c r="S206" t="s">
        <v>29665</v>
      </c>
      <c r="T206" t="s">
        <v>29663</v>
      </c>
    </row>
    <row r="207" spans="1:20" x14ac:dyDescent="0.25">
      <c r="A207" t="s">
        <v>147</v>
      </c>
      <c r="B207" t="s">
        <v>148</v>
      </c>
      <c r="C207">
        <v>65</v>
      </c>
      <c r="D207">
        <v>3</v>
      </c>
      <c r="E207" t="s">
        <v>29666</v>
      </c>
      <c r="F207">
        <v>105</v>
      </c>
      <c r="G207">
        <v>0</v>
      </c>
      <c r="H207" t="s">
        <v>641</v>
      </c>
      <c r="I207" t="s">
        <v>29667</v>
      </c>
      <c r="J207" t="s">
        <v>736</v>
      </c>
      <c r="K207" t="s">
        <v>644</v>
      </c>
      <c r="L207" t="s">
        <v>645</v>
      </c>
      <c r="M207" t="s">
        <v>29668</v>
      </c>
      <c r="N207" t="s">
        <v>644</v>
      </c>
      <c r="O207" t="s">
        <v>726</v>
      </c>
      <c r="P207" t="s">
        <v>5</v>
      </c>
      <c r="Q207" t="s">
        <v>648</v>
      </c>
      <c r="R207" t="s">
        <v>645</v>
      </c>
      <c r="S207" t="s">
        <v>29669</v>
      </c>
      <c r="T207" t="s">
        <v>29663</v>
      </c>
    </row>
    <row r="208" spans="1:20" x14ac:dyDescent="0.25">
      <c r="A208" t="s">
        <v>101</v>
      </c>
      <c r="B208" t="s">
        <v>74</v>
      </c>
      <c r="C208">
        <v>100</v>
      </c>
      <c r="D208">
        <v>3</v>
      </c>
      <c r="E208" t="s">
        <v>29670</v>
      </c>
      <c r="F208">
        <v>320</v>
      </c>
      <c r="G208">
        <v>20</v>
      </c>
      <c r="H208" t="s">
        <v>2006</v>
      </c>
      <c r="I208" t="s">
        <v>23599</v>
      </c>
      <c r="J208" t="s">
        <v>23600</v>
      </c>
      <c r="K208" t="s">
        <v>5323</v>
      </c>
      <c r="L208" t="s">
        <v>23601</v>
      </c>
      <c r="M208" t="s">
        <v>29671</v>
      </c>
      <c r="N208" t="s">
        <v>20659</v>
      </c>
      <c r="O208" t="s">
        <v>1890</v>
      </c>
      <c r="P208" t="s">
        <v>1891</v>
      </c>
      <c r="Q208" t="s">
        <v>1892</v>
      </c>
      <c r="R208" t="s">
        <v>645</v>
      </c>
      <c r="S208" t="s">
        <v>644</v>
      </c>
      <c r="T208" t="s">
        <v>29672</v>
      </c>
    </row>
    <row r="209" spans="1:20" x14ac:dyDescent="0.25">
      <c r="A209" t="s">
        <v>72</v>
      </c>
      <c r="B209" t="s">
        <v>3385</v>
      </c>
      <c r="C209">
        <v>120</v>
      </c>
      <c r="D209">
        <v>1</v>
      </c>
      <c r="E209" t="s">
        <v>29673</v>
      </c>
      <c r="F209">
        <v>85</v>
      </c>
      <c r="G209">
        <v>0</v>
      </c>
      <c r="H209" t="s">
        <v>641</v>
      </c>
      <c r="I209" t="s">
        <v>976</v>
      </c>
      <c r="J209" t="s">
        <v>724</v>
      </c>
      <c r="K209" t="s">
        <v>644</v>
      </c>
      <c r="L209" t="s">
        <v>645</v>
      </c>
      <c r="M209" t="s">
        <v>29674</v>
      </c>
      <c r="N209" t="s">
        <v>644</v>
      </c>
      <c r="O209" t="s">
        <v>726</v>
      </c>
      <c r="P209" t="s">
        <v>5</v>
      </c>
      <c r="Q209" t="s">
        <v>648</v>
      </c>
      <c r="R209" t="s">
        <v>645</v>
      </c>
      <c r="S209" t="s">
        <v>29675</v>
      </c>
      <c r="T209" t="s">
        <v>29674</v>
      </c>
    </row>
    <row r="210" spans="1:20" x14ac:dyDescent="0.25">
      <c r="A210" t="s">
        <v>72</v>
      </c>
      <c r="B210" t="s">
        <v>3385</v>
      </c>
      <c r="C210">
        <v>120</v>
      </c>
      <c r="D210">
        <v>1</v>
      </c>
      <c r="E210" t="s">
        <v>29676</v>
      </c>
      <c r="F210">
        <v>85</v>
      </c>
      <c r="G210">
        <v>0</v>
      </c>
      <c r="H210" t="s">
        <v>641</v>
      </c>
      <c r="I210" t="s">
        <v>29677</v>
      </c>
      <c r="J210" t="s">
        <v>736</v>
      </c>
      <c r="K210" t="s">
        <v>644</v>
      </c>
      <c r="L210" t="s">
        <v>645</v>
      </c>
      <c r="M210" t="s">
        <v>29674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29678</v>
      </c>
      <c r="T210" t="s">
        <v>29674</v>
      </c>
    </row>
    <row r="211" spans="1:20" x14ac:dyDescent="0.25">
      <c r="A211" t="s">
        <v>22</v>
      </c>
      <c r="B211" t="s">
        <v>27</v>
      </c>
      <c r="C211">
        <v>79</v>
      </c>
      <c r="D211">
        <v>1</v>
      </c>
      <c r="E211" t="s">
        <v>29679</v>
      </c>
      <c r="F211">
        <v>79</v>
      </c>
      <c r="G211">
        <v>0</v>
      </c>
      <c r="H211" t="s">
        <v>673</v>
      </c>
      <c r="I211" t="s">
        <v>24770</v>
      </c>
      <c r="J211" t="s">
        <v>29680</v>
      </c>
      <c r="K211" t="s">
        <v>29681</v>
      </c>
      <c r="L211" t="s">
        <v>21831</v>
      </c>
      <c r="M211" t="s">
        <v>29646</v>
      </c>
      <c r="N211" t="s">
        <v>644</v>
      </c>
      <c r="O211" t="s">
        <v>679</v>
      </c>
      <c r="P211" t="s">
        <v>26</v>
      </c>
      <c r="Q211" t="s">
        <v>680</v>
      </c>
      <c r="R211" t="s">
        <v>645</v>
      </c>
      <c r="S211" t="s">
        <v>29682</v>
      </c>
      <c r="T211" t="s">
        <v>29674</v>
      </c>
    </row>
    <row r="212" spans="1:20" x14ac:dyDescent="0.25">
      <c r="A212" t="s">
        <v>72</v>
      </c>
      <c r="B212" t="s">
        <v>3385</v>
      </c>
      <c r="C212">
        <v>120</v>
      </c>
      <c r="D212">
        <v>1</v>
      </c>
      <c r="E212" t="s">
        <v>29683</v>
      </c>
      <c r="F212">
        <v>110</v>
      </c>
      <c r="G212">
        <v>10</v>
      </c>
      <c r="H212" t="s">
        <v>641</v>
      </c>
      <c r="I212" t="s">
        <v>3964</v>
      </c>
      <c r="J212" t="s">
        <v>1668</v>
      </c>
      <c r="K212" t="s">
        <v>644</v>
      </c>
      <c r="L212" t="s">
        <v>645</v>
      </c>
      <c r="M212" t="s">
        <v>29684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29685</v>
      </c>
      <c r="T212" t="s">
        <v>29684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29686</v>
      </c>
      <c r="F213">
        <v>200</v>
      </c>
      <c r="G213">
        <v>0</v>
      </c>
      <c r="H213" t="s">
        <v>641</v>
      </c>
      <c r="I213" t="s">
        <v>13663</v>
      </c>
      <c r="J213" t="s">
        <v>2079</v>
      </c>
      <c r="K213" t="s">
        <v>644</v>
      </c>
      <c r="L213" t="s">
        <v>645</v>
      </c>
      <c r="M213" t="s">
        <v>29687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29688</v>
      </c>
      <c r="T213" t="s">
        <v>29687</v>
      </c>
    </row>
    <row r="214" spans="1:20" x14ac:dyDescent="0.25">
      <c r="A214" t="s">
        <v>77</v>
      </c>
      <c r="B214" t="s">
        <v>78</v>
      </c>
      <c r="C214">
        <v>35</v>
      </c>
      <c r="D214">
        <v>8</v>
      </c>
      <c r="E214" t="s">
        <v>29689</v>
      </c>
      <c r="F214">
        <v>328</v>
      </c>
      <c r="G214">
        <v>0</v>
      </c>
      <c r="H214" t="s">
        <v>673</v>
      </c>
      <c r="I214" t="s">
        <v>11698</v>
      </c>
      <c r="J214" t="s">
        <v>11699</v>
      </c>
      <c r="K214" t="s">
        <v>11700</v>
      </c>
      <c r="L214" t="s">
        <v>8531</v>
      </c>
      <c r="M214" t="s">
        <v>29690</v>
      </c>
      <c r="N214" t="s">
        <v>644</v>
      </c>
      <c r="O214" t="s">
        <v>679</v>
      </c>
      <c r="P214" t="s">
        <v>26</v>
      </c>
      <c r="Q214" t="s">
        <v>680</v>
      </c>
      <c r="R214" t="s">
        <v>645</v>
      </c>
      <c r="S214" t="s">
        <v>644</v>
      </c>
      <c r="T214" t="s">
        <v>29687</v>
      </c>
    </row>
    <row r="215" spans="1:20" x14ac:dyDescent="0.25">
      <c r="A215" t="s">
        <v>240</v>
      </c>
      <c r="B215" t="s">
        <v>1870</v>
      </c>
      <c r="C215">
        <v>103.55</v>
      </c>
      <c r="D215">
        <v>1</v>
      </c>
      <c r="E215" t="s">
        <v>29691</v>
      </c>
      <c r="F215">
        <v>110.55</v>
      </c>
      <c r="G215">
        <v>7</v>
      </c>
      <c r="H215" t="s">
        <v>805</v>
      </c>
      <c r="I215" t="s">
        <v>29692</v>
      </c>
      <c r="J215" t="s">
        <v>29693</v>
      </c>
      <c r="K215" t="s">
        <v>22476</v>
      </c>
      <c r="L215" t="s">
        <v>29694</v>
      </c>
      <c r="M215" t="s">
        <v>29687</v>
      </c>
      <c r="N215" t="s">
        <v>644</v>
      </c>
      <c r="O215" t="s">
        <v>811</v>
      </c>
      <c r="P215" t="s">
        <v>23</v>
      </c>
      <c r="Q215" t="s">
        <v>812</v>
      </c>
      <c r="R215" t="s">
        <v>645</v>
      </c>
      <c r="S215" t="s">
        <v>29695</v>
      </c>
      <c r="T215" t="s">
        <v>29687</v>
      </c>
    </row>
    <row r="216" spans="1:20" x14ac:dyDescent="0.25">
      <c r="A216" t="s">
        <v>239</v>
      </c>
      <c r="B216" t="s">
        <v>245</v>
      </c>
      <c r="C216">
        <v>139</v>
      </c>
      <c r="D216">
        <v>1</v>
      </c>
      <c r="E216" t="s">
        <v>29696</v>
      </c>
      <c r="F216">
        <v>95</v>
      </c>
      <c r="G216">
        <v>0</v>
      </c>
      <c r="H216" t="s">
        <v>641</v>
      </c>
      <c r="I216" t="s">
        <v>29697</v>
      </c>
      <c r="J216" t="s">
        <v>1549</v>
      </c>
      <c r="K216" t="s">
        <v>644</v>
      </c>
      <c r="L216" t="s">
        <v>645</v>
      </c>
      <c r="M216" t="s">
        <v>29687</v>
      </c>
      <c r="N216" t="s">
        <v>644</v>
      </c>
      <c r="O216" t="s">
        <v>668</v>
      </c>
      <c r="P216" t="s">
        <v>5</v>
      </c>
      <c r="Q216" t="s">
        <v>669</v>
      </c>
      <c r="R216" t="s">
        <v>645</v>
      </c>
      <c r="S216" t="s">
        <v>29698</v>
      </c>
      <c r="T216" t="s">
        <v>29699</v>
      </c>
    </row>
    <row r="217" spans="1:20" x14ac:dyDescent="0.25">
      <c r="A217" t="s">
        <v>147</v>
      </c>
      <c r="B217" t="s">
        <v>148</v>
      </c>
      <c r="C217">
        <v>33.333333333333336</v>
      </c>
      <c r="D217">
        <v>3</v>
      </c>
      <c r="E217" t="s">
        <v>29700</v>
      </c>
      <c r="F217">
        <v>100</v>
      </c>
      <c r="G217">
        <v>0</v>
      </c>
      <c r="H217" t="s">
        <v>641</v>
      </c>
      <c r="I217" t="s">
        <v>29701</v>
      </c>
      <c r="J217" t="s">
        <v>981</v>
      </c>
      <c r="K217" t="s">
        <v>644</v>
      </c>
      <c r="L217" t="s">
        <v>645</v>
      </c>
      <c r="M217" t="s">
        <v>29702</v>
      </c>
      <c r="N217" t="s">
        <v>644</v>
      </c>
      <c r="O217" t="s">
        <v>647</v>
      </c>
      <c r="P217" t="s">
        <v>5</v>
      </c>
      <c r="Q217" t="s">
        <v>648</v>
      </c>
      <c r="R217" t="s">
        <v>645</v>
      </c>
      <c r="S217" t="s">
        <v>29703</v>
      </c>
      <c r="T217" t="s">
        <v>29702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29704</v>
      </c>
      <c r="F218">
        <v>200</v>
      </c>
      <c r="G218">
        <v>0</v>
      </c>
      <c r="H218" t="s">
        <v>641</v>
      </c>
      <c r="I218" t="s">
        <v>29705</v>
      </c>
      <c r="J218" t="s">
        <v>745</v>
      </c>
      <c r="K218" t="s">
        <v>644</v>
      </c>
      <c r="L218" t="s">
        <v>645</v>
      </c>
      <c r="M218" t="s">
        <v>29706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29707</v>
      </c>
      <c r="T218" t="s">
        <v>29706</v>
      </c>
    </row>
    <row r="219" spans="1:20" x14ac:dyDescent="0.25">
      <c r="A219" t="s">
        <v>147</v>
      </c>
      <c r="B219" t="s">
        <v>148</v>
      </c>
      <c r="C219">
        <v>50</v>
      </c>
      <c r="D219">
        <v>18</v>
      </c>
      <c r="E219" t="s">
        <v>29708</v>
      </c>
      <c r="F219">
        <v>600</v>
      </c>
      <c r="G219">
        <v>0</v>
      </c>
      <c r="H219" t="s">
        <v>641</v>
      </c>
      <c r="I219" t="s">
        <v>24289</v>
      </c>
      <c r="J219" t="s">
        <v>685</v>
      </c>
      <c r="K219" t="s">
        <v>644</v>
      </c>
      <c r="L219" t="s">
        <v>645</v>
      </c>
      <c r="M219" t="s">
        <v>29709</v>
      </c>
      <c r="N219" t="s">
        <v>644</v>
      </c>
      <c r="O219" t="s">
        <v>647</v>
      </c>
      <c r="P219" t="s">
        <v>5</v>
      </c>
      <c r="Q219" t="s">
        <v>648</v>
      </c>
      <c r="R219" t="s">
        <v>645</v>
      </c>
      <c r="S219" t="s">
        <v>29710</v>
      </c>
      <c r="T219" t="s">
        <v>29709</v>
      </c>
    </row>
    <row r="220" spans="1:20" x14ac:dyDescent="0.25">
      <c r="A220" t="s">
        <v>22</v>
      </c>
      <c r="B220" t="s">
        <v>27</v>
      </c>
      <c r="C220">
        <v>120</v>
      </c>
      <c r="D220">
        <v>1</v>
      </c>
      <c r="E220" t="s">
        <v>29711</v>
      </c>
      <c r="F220">
        <v>85</v>
      </c>
      <c r="G220">
        <v>0</v>
      </c>
      <c r="H220" t="s">
        <v>641</v>
      </c>
      <c r="I220" t="s">
        <v>782</v>
      </c>
      <c r="J220" t="s">
        <v>685</v>
      </c>
      <c r="K220" t="s">
        <v>644</v>
      </c>
      <c r="L220" t="s">
        <v>645</v>
      </c>
      <c r="M220" t="s">
        <v>29712</v>
      </c>
      <c r="N220" t="s">
        <v>644</v>
      </c>
      <c r="O220" t="s">
        <v>668</v>
      </c>
      <c r="P220" t="s">
        <v>5</v>
      </c>
      <c r="Q220" t="s">
        <v>669</v>
      </c>
      <c r="R220" t="s">
        <v>645</v>
      </c>
      <c r="S220" t="s">
        <v>29713</v>
      </c>
      <c r="T220" t="s">
        <v>29714</v>
      </c>
    </row>
    <row r="221" spans="1:20" x14ac:dyDescent="0.25">
      <c r="A221" t="s">
        <v>147</v>
      </c>
      <c r="B221" t="s">
        <v>148</v>
      </c>
      <c r="C221">
        <v>50</v>
      </c>
      <c r="D221">
        <v>6</v>
      </c>
      <c r="E221" t="s">
        <v>29715</v>
      </c>
      <c r="F221">
        <v>200</v>
      </c>
      <c r="G221">
        <v>0</v>
      </c>
      <c r="H221" t="s">
        <v>641</v>
      </c>
      <c r="I221" t="s">
        <v>29575</v>
      </c>
      <c r="J221" t="s">
        <v>924</v>
      </c>
      <c r="K221" t="s">
        <v>644</v>
      </c>
      <c r="L221" t="s">
        <v>645</v>
      </c>
      <c r="M221" t="s">
        <v>29716</v>
      </c>
      <c r="N221" t="s">
        <v>644</v>
      </c>
      <c r="O221" t="s">
        <v>668</v>
      </c>
      <c r="P221" t="s">
        <v>5</v>
      </c>
      <c r="Q221" t="s">
        <v>669</v>
      </c>
      <c r="R221" t="s">
        <v>645</v>
      </c>
      <c r="S221" t="s">
        <v>29717</v>
      </c>
      <c r="T221" t="s">
        <v>29714</v>
      </c>
    </row>
    <row r="222" spans="1:20" x14ac:dyDescent="0.25">
      <c r="A222" t="s">
        <v>22</v>
      </c>
      <c r="B222" t="s">
        <v>27</v>
      </c>
      <c r="C222">
        <v>120</v>
      </c>
      <c r="D222">
        <v>1</v>
      </c>
      <c r="E222" t="s">
        <v>29718</v>
      </c>
      <c r="F222">
        <v>85</v>
      </c>
      <c r="G222">
        <v>0</v>
      </c>
      <c r="H222" t="s">
        <v>641</v>
      </c>
      <c r="I222" t="s">
        <v>29719</v>
      </c>
      <c r="J222" t="s">
        <v>864</v>
      </c>
      <c r="K222" t="s">
        <v>644</v>
      </c>
      <c r="L222" t="s">
        <v>645</v>
      </c>
      <c r="M222" t="s">
        <v>29716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29720</v>
      </c>
      <c r="T222" t="s">
        <v>29716</v>
      </c>
    </row>
    <row r="223" spans="1:20" x14ac:dyDescent="0.25">
      <c r="A223" t="s">
        <v>147</v>
      </c>
      <c r="B223" t="s">
        <v>148</v>
      </c>
      <c r="C223">
        <v>50</v>
      </c>
      <c r="D223">
        <v>6</v>
      </c>
      <c r="E223" t="s">
        <v>29721</v>
      </c>
      <c r="F223">
        <v>200</v>
      </c>
      <c r="G223">
        <v>0</v>
      </c>
      <c r="H223" t="s">
        <v>641</v>
      </c>
      <c r="I223" t="s">
        <v>29722</v>
      </c>
      <c r="J223" t="s">
        <v>724</v>
      </c>
      <c r="K223" t="s">
        <v>644</v>
      </c>
      <c r="L223" t="s">
        <v>645</v>
      </c>
      <c r="M223" t="s">
        <v>29723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29724</v>
      </c>
      <c r="T223" t="s">
        <v>29723</v>
      </c>
    </row>
    <row r="224" spans="1:20" x14ac:dyDescent="0.25">
      <c r="A224" t="s">
        <v>239</v>
      </c>
      <c r="B224" t="s">
        <v>1870</v>
      </c>
      <c r="C224">
        <v>87.2</v>
      </c>
      <c r="D224">
        <v>1</v>
      </c>
      <c r="E224" t="s">
        <v>29725</v>
      </c>
      <c r="F224">
        <v>95.7</v>
      </c>
      <c r="G224">
        <v>8.5</v>
      </c>
      <c r="H224" t="s">
        <v>805</v>
      </c>
      <c r="I224" t="s">
        <v>29726</v>
      </c>
      <c r="J224" t="s">
        <v>29727</v>
      </c>
      <c r="K224" t="s">
        <v>21830</v>
      </c>
      <c r="L224" t="s">
        <v>29728</v>
      </c>
      <c r="M224" t="s">
        <v>29729</v>
      </c>
      <c r="N224" t="s">
        <v>644</v>
      </c>
      <c r="O224" t="s">
        <v>811</v>
      </c>
      <c r="P224" t="s">
        <v>23</v>
      </c>
      <c r="Q224" t="s">
        <v>812</v>
      </c>
      <c r="R224" t="s">
        <v>645</v>
      </c>
      <c r="S224" t="s">
        <v>29730</v>
      </c>
      <c r="T224" t="s">
        <v>29729</v>
      </c>
    </row>
    <row r="225" spans="1:20" x14ac:dyDescent="0.25">
      <c r="A225" t="s">
        <v>240</v>
      </c>
      <c r="B225" t="s">
        <v>1870</v>
      </c>
      <c r="C225">
        <v>87.2</v>
      </c>
      <c r="D225">
        <v>1</v>
      </c>
      <c r="E225" t="s">
        <v>29731</v>
      </c>
      <c r="F225">
        <v>95.2</v>
      </c>
      <c r="G225">
        <v>8</v>
      </c>
      <c r="H225" t="s">
        <v>805</v>
      </c>
      <c r="I225" t="s">
        <v>29726</v>
      </c>
      <c r="J225" t="s">
        <v>29727</v>
      </c>
      <c r="K225" t="s">
        <v>21830</v>
      </c>
      <c r="L225" t="s">
        <v>29728</v>
      </c>
      <c r="M225" t="s">
        <v>29732</v>
      </c>
      <c r="N225" t="s">
        <v>644</v>
      </c>
      <c r="O225" t="s">
        <v>811</v>
      </c>
      <c r="P225" t="s">
        <v>23</v>
      </c>
      <c r="Q225" t="s">
        <v>812</v>
      </c>
      <c r="R225" t="s">
        <v>645</v>
      </c>
      <c r="S225" t="s">
        <v>29733</v>
      </c>
      <c r="T225" t="s">
        <v>29732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3</v>
      </c>
      <c r="E226" t="s">
        <v>29734</v>
      </c>
      <c r="F226">
        <v>100</v>
      </c>
      <c r="G226">
        <v>0</v>
      </c>
      <c r="H226" t="s">
        <v>729</v>
      </c>
      <c r="I226" t="s">
        <v>29735</v>
      </c>
      <c r="J226" t="s">
        <v>714</v>
      </c>
      <c r="K226" t="s">
        <v>644</v>
      </c>
      <c r="L226" t="s">
        <v>645</v>
      </c>
      <c r="M226" t="s">
        <v>29736</v>
      </c>
      <c r="N226" t="s">
        <v>644</v>
      </c>
      <c r="O226" t="s">
        <v>668</v>
      </c>
      <c r="P226" t="s">
        <v>5</v>
      </c>
      <c r="Q226" t="s">
        <v>669</v>
      </c>
      <c r="R226" t="s">
        <v>645</v>
      </c>
      <c r="S226" t="s">
        <v>29737</v>
      </c>
      <c r="T226" t="s">
        <v>29736</v>
      </c>
    </row>
    <row r="227" spans="1:20" x14ac:dyDescent="0.25">
      <c r="A227" t="s">
        <v>147</v>
      </c>
      <c r="B227" t="s">
        <v>148</v>
      </c>
      <c r="C227">
        <v>33.333333333333336</v>
      </c>
      <c r="D227">
        <v>3</v>
      </c>
      <c r="E227" t="s">
        <v>29738</v>
      </c>
      <c r="F227">
        <v>100</v>
      </c>
      <c r="G227">
        <v>0</v>
      </c>
      <c r="H227" t="s">
        <v>641</v>
      </c>
      <c r="I227" t="s">
        <v>645</v>
      </c>
      <c r="J227" t="s">
        <v>645</v>
      </c>
      <c r="K227" t="s">
        <v>644</v>
      </c>
      <c r="L227" t="s">
        <v>645</v>
      </c>
      <c r="M227" t="s">
        <v>644</v>
      </c>
      <c r="N227" t="s">
        <v>644</v>
      </c>
      <c r="O227" t="s">
        <v>11091</v>
      </c>
      <c r="P227" t="s">
        <v>5</v>
      </c>
      <c r="Q227" t="s">
        <v>644</v>
      </c>
      <c r="R227" t="s">
        <v>645</v>
      </c>
      <c r="S227" t="s">
        <v>644</v>
      </c>
      <c r="T227" t="s">
        <v>29739</v>
      </c>
    </row>
    <row r="228" spans="1:20" x14ac:dyDescent="0.25">
      <c r="A228" t="s">
        <v>147</v>
      </c>
      <c r="B228" t="s">
        <v>148</v>
      </c>
      <c r="C228">
        <v>33.333333333333336</v>
      </c>
      <c r="D228">
        <v>3</v>
      </c>
      <c r="E228" t="s">
        <v>29740</v>
      </c>
      <c r="F228">
        <v>100</v>
      </c>
      <c r="G228">
        <v>0</v>
      </c>
      <c r="H228" t="s">
        <v>641</v>
      </c>
      <c r="I228" t="s">
        <v>29741</v>
      </c>
      <c r="J228" t="s">
        <v>666</v>
      </c>
      <c r="K228" t="s">
        <v>644</v>
      </c>
      <c r="L228" t="s">
        <v>645</v>
      </c>
      <c r="M228" t="s">
        <v>29742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29743</v>
      </c>
      <c r="T228" t="s">
        <v>29742</v>
      </c>
    </row>
    <row r="229" spans="1:20" x14ac:dyDescent="0.25">
      <c r="A229" t="s">
        <v>22</v>
      </c>
      <c r="B229" t="s">
        <v>27</v>
      </c>
      <c r="C229">
        <v>66.333333333333329</v>
      </c>
      <c r="D229">
        <v>3</v>
      </c>
      <c r="E229" t="s">
        <v>29744</v>
      </c>
      <c r="F229">
        <v>250</v>
      </c>
      <c r="G229">
        <v>0</v>
      </c>
      <c r="H229" t="s">
        <v>641</v>
      </c>
      <c r="I229" t="s">
        <v>29745</v>
      </c>
      <c r="J229" t="s">
        <v>1414</v>
      </c>
      <c r="K229" t="s">
        <v>644</v>
      </c>
      <c r="L229" t="s">
        <v>645</v>
      </c>
      <c r="M229" t="s">
        <v>29746</v>
      </c>
      <c r="N229" t="s">
        <v>644</v>
      </c>
      <c r="O229" t="s">
        <v>668</v>
      </c>
      <c r="P229" t="s">
        <v>5</v>
      </c>
      <c r="Q229" t="s">
        <v>669</v>
      </c>
      <c r="R229" t="s">
        <v>645</v>
      </c>
      <c r="S229" t="s">
        <v>29747</v>
      </c>
      <c r="T229" t="s">
        <v>29746</v>
      </c>
    </row>
    <row r="230" spans="1:20" x14ac:dyDescent="0.25">
      <c r="A230" t="s">
        <v>22</v>
      </c>
      <c r="B230" t="s">
        <v>27</v>
      </c>
      <c r="C230">
        <v>120</v>
      </c>
      <c r="D230">
        <v>1</v>
      </c>
      <c r="E230" t="s">
        <v>29748</v>
      </c>
      <c r="F230">
        <v>100</v>
      </c>
      <c r="G230">
        <v>0</v>
      </c>
      <c r="H230" t="s">
        <v>729</v>
      </c>
      <c r="I230" t="s">
        <v>29749</v>
      </c>
      <c r="J230" t="s">
        <v>685</v>
      </c>
      <c r="K230" t="s">
        <v>644</v>
      </c>
      <c r="L230" t="s">
        <v>645</v>
      </c>
      <c r="M230" t="s">
        <v>29750</v>
      </c>
      <c r="N230" t="s">
        <v>644</v>
      </c>
      <c r="O230" t="s">
        <v>647</v>
      </c>
      <c r="P230" t="s">
        <v>5</v>
      </c>
      <c r="Q230" t="s">
        <v>648</v>
      </c>
      <c r="R230" t="s">
        <v>645</v>
      </c>
      <c r="S230" t="s">
        <v>29751</v>
      </c>
      <c r="T230" t="s">
        <v>29750</v>
      </c>
    </row>
    <row r="231" spans="1:20" x14ac:dyDescent="0.25">
      <c r="A231" t="s">
        <v>147</v>
      </c>
      <c r="B231" t="s">
        <v>148</v>
      </c>
      <c r="C231">
        <v>33.333333333333336</v>
      </c>
      <c r="D231">
        <v>3</v>
      </c>
      <c r="E231" t="s">
        <v>29752</v>
      </c>
      <c r="F231">
        <v>100</v>
      </c>
      <c r="G231">
        <v>0</v>
      </c>
      <c r="H231" t="s">
        <v>641</v>
      </c>
      <c r="I231" t="s">
        <v>24189</v>
      </c>
      <c r="J231" t="s">
        <v>24190</v>
      </c>
      <c r="K231" t="s">
        <v>644</v>
      </c>
      <c r="L231" t="s">
        <v>645</v>
      </c>
      <c r="M231" t="s">
        <v>29753</v>
      </c>
      <c r="N231" t="s">
        <v>644</v>
      </c>
      <c r="O231" t="s">
        <v>647</v>
      </c>
      <c r="P231" t="s">
        <v>5</v>
      </c>
      <c r="Q231" t="s">
        <v>648</v>
      </c>
      <c r="R231" t="s">
        <v>645</v>
      </c>
      <c r="S231" t="s">
        <v>29754</v>
      </c>
      <c r="T231" t="s">
        <v>29753</v>
      </c>
    </row>
    <row r="232" spans="1:20" x14ac:dyDescent="0.25">
      <c r="A232" t="s">
        <v>147</v>
      </c>
      <c r="B232" t="s">
        <v>148</v>
      </c>
      <c r="C232">
        <v>33.333333333333336</v>
      </c>
      <c r="D232">
        <v>3</v>
      </c>
      <c r="E232" t="s">
        <v>29755</v>
      </c>
      <c r="F232">
        <v>100</v>
      </c>
      <c r="G232">
        <v>0</v>
      </c>
      <c r="H232" t="s">
        <v>641</v>
      </c>
      <c r="I232" t="s">
        <v>29756</v>
      </c>
      <c r="J232" t="s">
        <v>685</v>
      </c>
      <c r="K232" t="s">
        <v>644</v>
      </c>
      <c r="L232" t="s">
        <v>645</v>
      </c>
      <c r="M232" t="s">
        <v>29757</v>
      </c>
      <c r="N232" t="s">
        <v>644</v>
      </c>
      <c r="O232" t="s">
        <v>647</v>
      </c>
      <c r="P232" t="s">
        <v>5</v>
      </c>
      <c r="Q232" t="s">
        <v>648</v>
      </c>
      <c r="R232" t="s">
        <v>645</v>
      </c>
      <c r="S232" t="s">
        <v>29758</v>
      </c>
      <c r="T232" t="s">
        <v>29759</v>
      </c>
    </row>
    <row r="233" spans="1:20" x14ac:dyDescent="0.25">
      <c r="A233" t="s">
        <v>22</v>
      </c>
      <c r="B233" t="s">
        <v>27</v>
      </c>
      <c r="C233">
        <v>69.900000000000006</v>
      </c>
      <c r="D233">
        <v>10</v>
      </c>
      <c r="E233" t="s">
        <v>29760</v>
      </c>
      <c r="F233">
        <v>800</v>
      </c>
      <c r="G233">
        <v>0</v>
      </c>
      <c r="H233" t="s">
        <v>673</v>
      </c>
      <c r="I233" t="s">
        <v>29761</v>
      </c>
      <c r="J233" t="s">
        <v>29762</v>
      </c>
      <c r="K233" t="s">
        <v>15691</v>
      </c>
      <c r="L233" t="s">
        <v>4896</v>
      </c>
      <c r="M233" t="s">
        <v>29757</v>
      </c>
      <c r="N233" t="s">
        <v>644</v>
      </c>
      <c r="O233" t="s">
        <v>679</v>
      </c>
      <c r="P233" t="s">
        <v>26</v>
      </c>
      <c r="Q233" t="s">
        <v>680</v>
      </c>
      <c r="R233" t="s">
        <v>645</v>
      </c>
      <c r="S233" t="s">
        <v>29763</v>
      </c>
      <c r="T233" t="s">
        <v>29757</v>
      </c>
    </row>
    <row r="234" spans="1:20" x14ac:dyDescent="0.25">
      <c r="A234" t="s">
        <v>147</v>
      </c>
      <c r="B234" t="s">
        <v>148</v>
      </c>
      <c r="C234">
        <v>50</v>
      </c>
      <c r="D234">
        <v>6</v>
      </c>
      <c r="E234" t="s">
        <v>29764</v>
      </c>
      <c r="F234">
        <v>200</v>
      </c>
      <c r="G234">
        <v>0</v>
      </c>
      <c r="H234" t="s">
        <v>641</v>
      </c>
      <c r="I234" t="s">
        <v>29765</v>
      </c>
      <c r="J234" t="s">
        <v>1711</v>
      </c>
      <c r="K234" t="s">
        <v>644</v>
      </c>
      <c r="L234" t="s">
        <v>645</v>
      </c>
      <c r="M234" t="s">
        <v>29766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29767</v>
      </c>
      <c r="T234" t="s">
        <v>29766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29768</v>
      </c>
      <c r="F235">
        <v>100</v>
      </c>
      <c r="G235">
        <v>0</v>
      </c>
      <c r="H235" t="s">
        <v>641</v>
      </c>
      <c r="I235" t="s">
        <v>29769</v>
      </c>
      <c r="J235" t="s">
        <v>796</v>
      </c>
      <c r="K235" t="s">
        <v>644</v>
      </c>
      <c r="L235" t="s">
        <v>645</v>
      </c>
      <c r="M235" t="s">
        <v>29770</v>
      </c>
      <c r="N235" t="s">
        <v>644</v>
      </c>
      <c r="O235" t="s">
        <v>647</v>
      </c>
      <c r="P235" t="s">
        <v>5</v>
      </c>
      <c r="Q235" t="s">
        <v>648</v>
      </c>
      <c r="R235" t="s">
        <v>645</v>
      </c>
      <c r="S235" t="s">
        <v>29771</v>
      </c>
      <c r="T235" t="s">
        <v>29770</v>
      </c>
    </row>
    <row r="236" spans="1:20" x14ac:dyDescent="0.25">
      <c r="A236" t="s">
        <v>147</v>
      </c>
      <c r="B236" t="s">
        <v>148</v>
      </c>
      <c r="C236">
        <v>33.333333333333336</v>
      </c>
      <c r="D236">
        <v>3</v>
      </c>
      <c r="E236" t="s">
        <v>29772</v>
      </c>
      <c r="F236">
        <v>289</v>
      </c>
      <c r="G236">
        <v>0</v>
      </c>
      <c r="H236" t="s">
        <v>673</v>
      </c>
      <c r="I236" t="s">
        <v>29773</v>
      </c>
      <c r="J236" t="s">
        <v>29774</v>
      </c>
      <c r="K236" t="s">
        <v>24444</v>
      </c>
      <c r="L236" t="s">
        <v>8693</v>
      </c>
      <c r="M236" t="s">
        <v>29775</v>
      </c>
      <c r="N236" t="s">
        <v>644</v>
      </c>
      <c r="O236" t="s">
        <v>679</v>
      </c>
      <c r="P236" t="s">
        <v>26</v>
      </c>
      <c r="Q236" t="s">
        <v>680</v>
      </c>
      <c r="R236" t="s">
        <v>645</v>
      </c>
      <c r="S236" t="s">
        <v>29776</v>
      </c>
      <c r="T236" t="s">
        <v>29777</v>
      </c>
    </row>
    <row r="237" spans="1:20" x14ac:dyDescent="0.25">
      <c r="A237" t="s">
        <v>22</v>
      </c>
      <c r="B237" t="s">
        <v>27</v>
      </c>
      <c r="C237">
        <v>80</v>
      </c>
      <c r="D237">
        <v>1</v>
      </c>
      <c r="E237" t="s">
        <v>29772</v>
      </c>
      <c r="F237">
        <v>289</v>
      </c>
      <c r="G237">
        <v>0</v>
      </c>
      <c r="H237" t="s">
        <v>673</v>
      </c>
      <c r="I237" t="s">
        <v>29773</v>
      </c>
      <c r="J237" t="s">
        <v>29774</v>
      </c>
      <c r="K237" t="s">
        <v>24444</v>
      </c>
      <c r="L237" t="s">
        <v>8693</v>
      </c>
      <c r="M237" t="s">
        <v>29775</v>
      </c>
      <c r="N237" t="s">
        <v>644</v>
      </c>
      <c r="O237" t="s">
        <v>679</v>
      </c>
      <c r="P237" t="s">
        <v>26</v>
      </c>
      <c r="Q237" t="s">
        <v>680</v>
      </c>
      <c r="R237" t="s">
        <v>645</v>
      </c>
      <c r="S237" t="s">
        <v>29776</v>
      </c>
      <c r="T237" t="s">
        <v>29777</v>
      </c>
    </row>
    <row r="238" spans="1:20" x14ac:dyDescent="0.25">
      <c r="A238" t="s">
        <v>14</v>
      </c>
      <c r="B238" t="s">
        <v>15</v>
      </c>
      <c r="C238">
        <v>60</v>
      </c>
      <c r="D238">
        <v>1</v>
      </c>
      <c r="E238" t="s">
        <v>29772</v>
      </c>
      <c r="F238">
        <v>289</v>
      </c>
      <c r="G238">
        <v>0</v>
      </c>
      <c r="H238" t="s">
        <v>673</v>
      </c>
      <c r="I238" t="s">
        <v>29773</v>
      </c>
      <c r="J238" t="s">
        <v>29774</v>
      </c>
      <c r="K238" t="s">
        <v>24444</v>
      </c>
      <c r="L238" t="s">
        <v>8693</v>
      </c>
      <c r="M238" t="s">
        <v>29775</v>
      </c>
      <c r="N238" t="s">
        <v>644</v>
      </c>
      <c r="O238" t="s">
        <v>679</v>
      </c>
      <c r="P238" t="s">
        <v>26</v>
      </c>
      <c r="Q238" t="s">
        <v>680</v>
      </c>
      <c r="R238" t="s">
        <v>645</v>
      </c>
      <c r="S238" t="s">
        <v>29776</v>
      </c>
      <c r="T238" t="s">
        <v>29777</v>
      </c>
    </row>
    <row r="239" spans="1:20" x14ac:dyDescent="0.25">
      <c r="A239" t="s">
        <v>22</v>
      </c>
      <c r="B239" t="s">
        <v>27</v>
      </c>
      <c r="C239">
        <v>80</v>
      </c>
      <c r="D239">
        <v>1</v>
      </c>
      <c r="E239" t="s">
        <v>29778</v>
      </c>
      <c r="F239">
        <v>75</v>
      </c>
      <c r="G239">
        <v>0</v>
      </c>
      <c r="H239" t="s">
        <v>673</v>
      </c>
      <c r="I239" t="s">
        <v>5487</v>
      </c>
      <c r="J239" t="s">
        <v>29779</v>
      </c>
      <c r="K239" t="s">
        <v>21830</v>
      </c>
      <c r="L239" t="s">
        <v>2230</v>
      </c>
      <c r="M239" t="s">
        <v>29780</v>
      </c>
      <c r="N239" t="s">
        <v>644</v>
      </c>
      <c r="O239" t="s">
        <v>679</v>
      </c>
      <c r="P239" t="s">
        <v>26</v>
      </c>
      <c r="Q239" t="s">
        <v>680</v>
      </c>
      <c r="R239" t="s">
        <v>645</v>
      </c>
      <c r="S239" t="s">
        <v>29781</v>
      </c>
      <c r="T239" t="s">
        <v>29782</v>
      </c>
    </row>
    <row r="240" spans="1:20" x14ac:dyDescent="0.25">
      <c r="A240" t="s">
        <v>147</v>
      </c>
      <c r="B240" t="s">
        <v>148</v>
      </c>
      <c r="C240">
        <v>33.333333333333336</v>
      </c>
      <c r="D240">
        <v>3</v>
      </c>
      <c r="E240" t="s">
        <v>29783</v>
      </c>
      <c r="F240">
        <v>100</v>
      </c>
      <c r="G240">
        <v>0</v>
      </c>
      <c r="H240" t="s">
        <v>641</v>
      </c>
      <c r="I240" t="s">
        <v>29784</v>
      </c>
      <c r="J240" t="s">
        <v>2083</v>
      </c>
      <c r="K240" t="s">
        <v>644</v>
      </c>
      <c r="L240" t="s">
        <v>645</v>
      </c>
      <c r="M240" t="s">
        <v>29785</v>
      </c>
      <c r="N240" t="s">
        <v>644</v>
      </c>
      <c r="O240" t="s">
        <v>647</v>
      </c>
      <c r="P240" t="s">
        <v>5</v>
      </c>
      <c r="Q240" t="s">
        <v>648</v>
      </c>
      <c r="R240" t="s">
        <v>645</v>
      </c>
      <c r="S240" t="s">
        <v>29786</v>
      </c>
      <c r="T240" t="s">
        <v>29785</v>
      </c>
    </row>
    <row r="241" spans="1:20" x14ac:dyDescent="0.25">
      <c r="A241" t="s">
        <v>22</v>
      </c>
      <c r="B241" t="s">
        <v>27</v>
      </c>
      <c r="C241">
        <v>66.333333333333329</v>
      </c>
      <c r="D241">
        <v>3</v>
      </c>
      <c r="E241" t="s">
        <v>29787</v>
      </c>
      <c r="F241">
        <v>220</v>
      </c>
      <c r="G241">
        <v>0</v>
      </c>
      <c r="H241" t="s">
        <v>729</v>
      </c>
      <c r="I241" t="s">
        <v>4481</v>
      </c>
      <c r="J241" t="s">
        <v>847</v>
      </c>
      <c r="K241" t="s">
        <v>644</v>
      </c>
      <c r="L241" t="s">
        <v>645</v>
      </c>
      <c r="M241" t="s">
        <v>29788</v>
      </c>
      <c r="N241" t="s">
        <v>644</v>
      </c>
      <c r="O241" t="s">
        <v>647</v>
      </c>
      <c r="P241" t="s">
        <v>5</v>
      </c>
      <c r="Q241" t="s">
        <v>648</v>
      </c>
      <c r="R241" t="s">
        <v>645</v>
      </c>
      <c r="S241" t="s">
        <v>29789</v>
      </c>
      <c r="T241" t="s">
        <v>29788</v>
      </c>
    </row>
    <row r="242" spans="1:20" x14ac:dyDescent="0.25">
      <c r="A242" t="s">
        <v>147</v>
      </c>
      <c r="B242" t="s">
        <v>148</v>
      </c>
      <c r="C242">
        <v>50</v>
      </c>
      <c r="D242">
        <v>6</v>
      </c>
      <c r="E242" t="s">
        <v>29790</v>
      </c>
      <c r="F242">
        <v>210</v>
      </c>
      <c r="G242">
        <v>10</v>
      </c>
      <c r="H242" t="s">
        <v>641</v>
      </c>
      <c r="I242" t="s">
        <v>3662</v>
      </c>
      <c r="J242" t="s">
        <v>989</v>
      </c>
      <c r="K242" t="s">
        <v>644</v>
      </c>
      <c r="L242" t="s">
        <v>645</v>
      </c>
      <c r="M242" t="s">
        <v>29791</v>
      </c>
      <c r="N242" t="s">
        <v>644</v>
      </c>
      <c r="O242" t="s">
        <v>647</v>
      </c>
      <c r="P242" t="s">
        <v>5</v>
      </c>
      <c r="Q242" t="s">
        <v>648</v>
      </c>
      <c r="R242" t="s">
        <v>645</v>
      </c>
      <c r="S242" t="s">
        <v>29792</v>
      </c>
      <c r="T242" t="s">
        <v>29793</v>
      </c>
    </row>
    <row r="243" spans="1:20" x14ac:dyDescent="0.25">
      <c r="A243" t="s">
        <v>101</v>
      </c>
      <c r="B243" t="s">
        <v>74</v>
      </c>
      <c r="C243">
        <v>100</v>
      </c>
      <c r="D243">
        <v>10</v>
      </c>
      <c r="E243" t="s">
        <v>29794</v>
      </c>
      <c r="F243">
        <v>850</v>
      </c>
      <c r="G243">
        <v>0</v>
      </c>
      <c r="H243" t="s">
        <v>673</v>
      </c>
      <c r="I243" t="s">
        <v>7706</v>
      </c>
      <c r="J243" t="s">
        <v>29795</v>
      </c>
      <c r="K243" t="s">
        <v>21830</v>
      </c>
      <c r="L243" t="s">
        <v>17426</v>
      </c>
      <c r="M243" t="s">
        <v>29796</v>
      </c>
      <c r="N243" t="s">
        <v>644</v>
      </c>
      <c r="O243" t="s">
        <v>679</v>
      </c>
      <c r="P243" t="s">
        <v>26</v>
      </c>
      <c r="Q243" t="s">
        <v>680</v>
      </c>
      <c r="R243" t="s">
        <v>645</v>
      </c>
      <c r="S243" t="s">
        <v>29797</v>
      </c>
      <c r="T243" t="s">
        <v>29798</v>
      </c>
    </row>
    <row r="244" spans="1:20" x14ac:dyDescent="0.25">
      <c r="A244" t="s">
        <v>147</v>
      </c>
      <c r="B244" t="s">
        <v>148</v>
      </c>
      <c r="C244">
        <v>37.5</v>
      </c>
      <c r="D244">
        <v>4</v>
      </c>
      <c r="E244" t="s">
        <v>29799</v>
      </c>
      <c r="F244">
        <v>140</v>
      </c>
      <c r="G244">
        <v>0</v>
      </c>
      <c r="H244" t="s">
        <v>729</v>
      </c>
      <c r="I244" t="s">
        <v>29800</v>
      </c>
      <c r="J244" t="s">
        <v>685</v>
      </c>
      <c r="K244" t="s">
        <v>644</v>
      </c>
      <c r="L244" t="s">
        <v>645</v>
      </c>
      <c r="M244" t="s">
        <v>29801</v>
      </c>
      <c r="N244" t="s">
        <v>644</v>
      </c>
      <c r="O244" t="s">
        <v>668</v>
      </c>
      <c r="P244" t="s">
        <v>5</v>
      </c>
      <c r="Q244" t="s">
        <v>669</v>
      </c>
      <c r="R244" t="s">
        <v>29802</v>
      </c>
      <c r="S244" t="s">
        <v>29803</v>
      </c>
      <c r="T244" t="s">
        <v>29801</v>
      </c>
    </row>
    <row r="245" spans="1:20" x14ac:dyDescent="0.25">
      <c r="A245" t="s">
        <v>147</v>
      </c>
      <c r="B245" t="s">
        <v>148</v>
      </c>
      <c r="C245">
        <v>33.333333333333336</v>
      </c>
      <c r="D245">
        <v>3</v>
      </c>
      <c r="E245" t="s">
        <v>29804</v>
      </c>
      <c r="F245">
        <v>100</v>
      </c>
      <c r="G245">
        <v>0</v>
      </c>
      <c r="H245" t="s">
        <v>641</v>
      </c>
      <c r="I245" t="s">
        <v>29805</v>
      </c>
      <c r="J245" t="s">
        <v>834</v>
      </c>
      <c r="K245" t="s">
        <v>644</v>
      </c>
      <c r="L245" t="s">
        <v>645</v>
      </c>
      <c r="M245" t="s">
        <v>29806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29807</v>
      </c>
      <c r="T245" t="s">
        <v>29808</v>
      </c>
    </row>
    <row r="246" spans="1:20" x14ac:dyDescent="0.25">
      <c r="A246" t="s">
        <v>22</v>
      </c>
      <c r="B246" t="s">
        <v>27</v>
      </c>
      <c r="C246">
        <v>120</v>
      </c>
      <c r="D246">
        <v>1</v>
      </c>
      <c r="E246" t="s">
        <v>29809</v>
      </c>
      <c r="F246">
        <v>99</v>
      </c>
      <c r="G246">
        <v>0</v>
      </c>
      <c r="H246" t="s">
        <v>641</v>
      </c>
      <c r="I246" t="s">
        <v>9375</v>
      </c>
      <c r="J246" t="s">
        <v>708</v>
      </c>
      <c r="K246" t="s">
        <v>644</v>
      </c>
      <c r="L246" t="s">
        <v>645</v>
      </c>
      <c r="M246" t="s">
        <v>29810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29811</v>
      </c>
      <c r="T246" t="s">
        <v>29812</v>
      </c>
    </row>
    <row r="247" spans="1:20" x14ac:dyDescent="0.25">
      <c r="A247" t="s">
        <v>147</v>
      </c>
      <c r="B247" t="s">
        <v>148</v>
      </c>
      <c r="C247">
        <v>40</v>
      </c>
      <c r="D247">
        <v>10</v>
      </c>
      <c r="E247" t="s">
        <v>29813</v>
      </c>
      <c r="F247">
        <v>388</v>
      </c>
      <c r="G247">
        <v>38</v>
      </c>
      <c r="H247" t="s">
        <v>729</v>
      </c>
      <c r="I247" t="s">
        <v>29814</v>
      </c>
      <c r="J247" t="s">
        <v>834</v>
      </c>
      <c r="K247" t="s">
        <v>644</v>
      </c>
      <c r="L247" t="s">
        <v>645</v>
      </c>
      <c r="M247" t="s">
        <v>29815</v>
      </c>
      <c r="N247" t="s">
        <v>644</v>
      </c>
      <c r="O247" t="s">
        <v>668</v>
      </c>
      <c r="P247" t="s">
        <v>5</v>
      </c>
      <c r="Q247" t="s">
        <v>669</v>
      </c>
      <c r="R247" t="s">
        <v>645</v>
      </c>
      <c r="S247" t="s">
        <v>29816</v>
      </c>
      <c r="T247" t="s">
        <v>29812</v>
      </c>
    </row>
  </sheetData>
  <pageMargins left="0.25" right="0.25" top="0.75" bottom="0.75" header="0.3" footer="0.3"/>
  <pageSetup paperSize="9" scale="23" fitToHeight="0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E98-98AF-4E76-802A-6DC247D5381F}">
  <sheetPr>
    <tabColor rgb="FFFF6699"/>
  </sheetPr>
  <dimension ref="A1:V290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U2" sqref="U2 U4 U6 U9 U11 U13 U15 U17 U19 U21 U23 U25 U28 U31 U33"/>
      <pivotSelection showHeader="1" axis="axisRow" activeRow="1" activeCol="20" previousRow="1" previousCol="20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29817</v>
      </c>
      <c r="F2">
        <v>100</v>
      </c>
      <c r="G2">
        <v>0</v>
      </c>
      <c r="H2" t="s">
        <v>641</v>
      </c>
      <c r="I2" t="s">
        <v>29818</v>
      </c>
      <c r="J2" t="s">
        <v>771</v>
      </c>
      <c r="K2" t="s">
        <v>644</v>
      </c>
      <c r="L2" t="s">
        <v>645</v>
      </c>
      <c r="M2" t="s">
        <v>29819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29820</v>
      </c>
      <c r="T2" t="s">
        <v>29819</v>
      </c>
      <c r="U2" s="77" t="s">
        <v>147</v>
      </c>
      <c r="V2">
        <v>663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29821</v>
      </c>
      <c r="F3">
        <v>200</v>
      </c>
      <c r="G3">
        <v>0</v>
      </c>
      <c r="H3" t="s">
        <v>641</v>
      </c>
      <c r="I3" t="s">
        <v>29822</v>
      </c>
      <c r="J3" t="s">
        <v>1235</v>
      </c>
      <c r="K3" t="s">
        <v>644</v>
      </c>
      <c r="L3" t="s">
        <v>645</v>
      </c>
      <c r="M3" t="s">
        <v>29823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29824</v>
      </c>
      <c r="T3" t="s">
        <v>29823</v>
      </c>
      <c r="U3" s="78" t="s">
        <v>148</v>
      </c>
      <c r="V3">
        <v>663</v>
      </c>
    </row>
    <row r="4" spans="1:22" x14ac:dyDescent="0.25">
      <c r="A4" t="s">
        <v>147</v>
      </c>
      <c r="B4" t="s">
        <v>148</v>
      </c>
      <c r="C4">
        <v>33.333333333333336</v>
      </c>
      <c r="D4">
        <v>3</v>
      </c>
      <c r="E4" t="s">
        <v>29825</v>
      </c>
      <c r="F4">
        <v>100</v>
      </c>
      <c r="G4">
        <v>0</v>
      </c>
      <c r="H4" t="s">
        <v>641</v>
      </c>
      <c r="I4" t="s">
        <v>29826</v>
      </c>
      <c r="J4" t="s">
        <v>736</v>
      </c>
      <c r="K4" t="s">
        <v>644</v>
      </c>
      <c r="L4" t="s">
        <v>645</v>
      </c>
      <c r="M4" t="s">
        <v>29827</v>
      </c>
      <c r="N4" t="s">
        <v>644</v>
      </c>
      <c r="O4" t="s">
        <v>668</v>
      </c>
      <c r="P4" t="s">
        <v>5</v>
      </c>
      <c r="Q4" t="s">
        <v>669</v>
      </c>
      <c r="R4" t="s">
        <v>645</v>
      </c>
      <c r="S4" t="s">
        <v>29828</v>
      </c>
      <c r="T4" t="s">
        <v>29827</v>
      </c>
      <c r="U4" s="77" t="s">
        <v>99</v>
      </c>
      <c r="V4">
        <v>40</v>
      </c>
    </row>
    <row r="5" spans="1:22" x14ac:dyDescent="0.25">
      <c r="A5" t="s">
        <v>18</v>
      </c>
      <c r="B5" t="s">
        <v>19</v>
      </c>
      <c r="C5">
        <v>66.666666666666671</v>
      </c>
      <c r="D5">
        <v>3</v>
      </c>
      <c r="E5" t="s">
        <v>29829</v>
      </c>
      <c r="F5">
        <v>100</v>
      </c>
      <c r="G5">
        <v>0</v>
      </c>
      <c r="H5" t="s">
        <v>641</v>
      </c>
      <c r="I5" t="s">
        <v>29830</v>
      </c>
      <c r="J5" t="s">
        <v>847</v>
      </c>
      <c r="K5" t="s">
        <v>644</v>
      </c>
      <c r="L5" t="s">
        <v>645</v>
      </c>
      <c r="M5" t="s">
        <v>29831</v>
      </c>
      <c r="N5" t="s">
        <v>644</v>
      </c>
      <c r="O5" t="s">
        <v>726</v>
      </c>
      <c r="P5" t="s">
        <v>5</v>
      </c>
      <c r="Q5" t="s">
        <v>648</v>
      </c>
      <c r="R5" t="s">
        <v>645</v>
      </c>
      <c r="S5" t="s">
        <v>29832</v>
      </c>
      <c r="T5" t="s">
        <v>29831</v>
      </c>
      <c r="U5" s="78" t="s">
        <v>100</v>
      </c>
      <c r="V5">
        <v>40</v>
      </c>
    </row>
    <row r="6" spans="1:22" x14ac:dyDescent="0.25">
      <c r="A6" t="s">
        <v>516</v>
      </c>
      <c r="B6" t="s">
        <v>120</v>
      </c>
      <c r="C6">
        <v>75</v>
      </c>
      <c r="D6">
        <v>1</v>
      </c>
      <c r="E6" t="s">
        <v>29833</v>
      </c>
      <c r="F6">
        <v>112</v>
      </c>
      <c r="G6">
        <v>37</v>
      </c>
      <c r="H6" t="s">
        <v>673</v>
      </c>
      <c r="I6" t="s">
        <v>1606</v>
      </c>
      <c r="J6" t="s">
        <v>29834</v>
      </c>
      <c r="K6" t="s">
        <v>29835</v>
      </c>
      <c r="L6" t="s">
        <v>9736</v>
      </c>
      <c r="M6" t="s">
        <v>29836</v>
      </c>
      <c r="N6" t="s">
        <v>644</v>
      </c>
      <c r="O6" t="s">
        <v>679</v>
      </c>
      <c r="P6" t="s">
        <v>26</v>
      </c>
      <c r="Q6" t="s">
        <v>680</v>
      </c>
      <c r="R6" t="s">
        <v>645</v>
      </c>
      <c r="S6" t="s">
        <v>29837</v>
      </c>
      <c r="T6" t="s">
        <v>29838</v>
      </c>
      <c r="U6" s="77" t="s">
        <v>22</v>
      </c>
      <c r="V6">
        <v>39</v>
      </c>
    </row>
    <row r="7" spans="1:22" x14ac:dyDescent="0.25">
      <c r="A7" t="s">
        <v>147</v>
      </c>
      <c r="B7" t="s">
        <v>148</v>
      </c>
      <c r="C7">
        <v>33.333333333333336</v>
      </c>
      <c r="D7">
        <v>3</v>
      </c>
      <c r="E7" t="s">
        <v>29839</v>
      </c>
      <c r="F7">
        <v>317.98</v>
      </c>
      <c r="G7">
        <v>0</v>
      </c>
      <c r="H7" t="s">
        <v>641</v>
      </c>
      <c r="I7" t="s">
        <v>18254</v>
      </c>
      <c r="J7" t="s">
        <v>736</v>
      </c>
      <c r="K7" t="s">
        <v>644</v>
      </c>
      <c r="L7" t="s">
        <v>645</v>
      </c>
      <c r="M7" t="s">
        <v>29840</v>
      </c>
      <c r="N7" t="s">
        <v>644</v>
      </c>
      <c r="O7" t="s">
        <v>647</v>
      </c>
      <c r="P7" t="s">
        <v>5</v>
      </c>
      <c r="Q7" t="s">
        <v>648</v>
      </c>
      <c r="R7" t="s">
        <v>29841</v>
      </c>
      <c r="S7" t="s">
        <v>29842</v>
      </c>
      <c r="T7" t="s">
        <v>29840</v>
      </c>
      <c r="U7" s="78" t="s">
        <v>213</v>
      </c>
      <c r="V7">
        <v>5</v>
      </c>
    </row>
    <row r="8" spans="1:22" x14ac:dyDescent="0.25">
      <c r="A8" t="s">
        <v>241</v>
      </c>
      <c r="B8" t="s">
        <v>247</v>
      </c>
      <c r="C8">
        <v>139</v>
      </c>
      <c r="D8">
        <v>1</v>
      </c>
      <c r="E8" t="s">
        <v>29839</v>
      </c>
      <c r="F8">
        <v>317.98</v>
      </c>
      <c r="G8">
        <v>0</v>
      </c>
      <c r="H8" t="s">
        <v>641</v>
      </c>
      <c r="I8" t="s">
        <v>18254</v>
      </c>
      <c r="J8" t="s">
        <v>736</v>
      </c>
      <c r="K8" t="s">
        <v>644</v>
      </c>
      <c r="L8" t="s">
        <v>645</v>
      </c>
      <c r="M8" t="s">
        <v>29840</v>
      </c>
      <c r="N8" t="s">
        <v>644</v>
      </c>
      <c r="O8" t="s">
        <v>647</v>
      </c>
      <c r="P8" t="s">
        <v>5</v>
      </c>
      <c r="Q8" t="s">
        <v>648</v>
      </c>
      <c r="R8" t="s">
        <v>29841</v>
      </c>
      <c r="S8" t="s">
        <v>29842</v>
      </c>
      <c r="T8" t="s">
        <v>29840</v>
      </c>
      <c r="U8" s="78" t="s">
        <v>27</v>
      </c>
      <c r="V8">
        <v>34</v>
      </c>
    </row>
    <row r="9" spans="1:22" x14ac:dyDescent="0.25">
      <c r="A9" t="s">
        <v>239</v>
      </c>
      <c r="B9" t="s">
        <v>245</v>
      </c>
      <c r="C9">
        <v>139</v>
      </c>
      <c r="D9">
        <v>1</v>
      </c>
      <c r="E9" t="s">
        <v>29839</v>
      </c>
      <c r="F9">
        <v>317.98</v>
      </c>
      <c r="G9">
        <v>0</v>
      </c>
      <c r="H9" t="s">
        <v>641</v>
      </c>
      <c r="I9" t="s">
        <v>18254</v>
      </c>
      <c r="J9" t="s">
        <v>736</v>
      </c>
      <c r="K9" t="s">
        <v>644</v>
      </c>
      <c r="L9" t="s">
        <v>645</v>
      </c>
      <c r="M9" t="s">
        <v>29840</v>
      </c>
      <c r="N9" t="s">
        <v>644</v>
      </c>
      <c r="O9" t="s">
        <v>647</v>
      </c>
      <c r="P9" t="s">
        <v>5</v>
      </c>
      <c r="Q9" t="s">
        <v>648</v>
      </c>
      <c r="R9" t="s">
        <v>29841</v>
      </c>
      <c r="S9" t="s">
        <v>29842</v>
      </c>
      <c r="T9" t="s">
        <v>29840</v>
      </c>
      <c r="U9" s="77" t="s">
        <v>18</v>
      </c>
      <c r="V9">
        <v>141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29843</v>
      </c>
      <c r="F10">
        <v>100</v>
      </c>
      <c r="G10">
        <v>0</v>
      </c>
      <c r="H10" t="s">
        <v>641</v>
      </c>
      <c r="I10" t="s">
        <v>29844</v>
      </c>
      <c r="J10" t="s">
        <v>724</v>
      </c>
      <c r="K10" t="s">
        <v>644</v>
      </c>
      <c r="L10" t="s">
        <v>645</v>
      </c>
      <c r="M10" t="s">
        <v>29845</v>
      </c>
      <c r="N10" t="s">
        <v>644</v>
      </c>
      <c r="O10" t="s">
        <v>732</v>
      </c>
      <c r="P10" t="s">
        <v>5</v>
      </c>
      <c r="Q10" t="s">
        <v>669</v>
      </c>
      <c r="R10" t="s">
        <v>645</v>
      </c>
      <c r="S10" t="s">
        <v>29846</v>
      </c>
      <c r="T10" t="s">
        <v>29847</v>
      </c>
      <c r="U10" s="78" t="s">
        <v>19</v>
      </c>
      <c r="V10">
        <v>141</v>
      </c>
    </row>
    <row r="11" spans="1:22" x14ac:dyDescent="0.25">
      <c r="A11" t="s">
        <v>18</v>
      </c>
      <c r="B11" t="s">
        <v>19</v>
      </c>
      <c r="C11">
        <v>66.666666666666671</v>
      </c>
      <c r="D11">
        <v>3</v>
      </c>
      <c r="E11" t="s">
        <v>29848</v>
      </c>
      <c r="F11">
        <v>100</v>
      </c>
      <c r="G11">
        <v>0</v>
      </c>
      <c r="H11" t="s">
        <v>641</v>
      </c>
      <c r="I11" t="s">
        <v>29849</v>
      </c>
      <c r="J11" t="s">
        <v>796</v>
      </c>
      <c r="K11" t="s">
        <v>644</v>
      </c>
      <c r="L11" t="s">
        <v>645</v>
      </c>
      <c r="M11" t="s">
        <v>29850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29851</v>
      </c>
      <c r="T11" t="s">
        <v>29850</v>
      </c>
      <c r="U11" s="77" t="s">
        <v>101</v>
      </c>
      <c r="V11">
        <v>8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29852</v>
      </c>
      <c r="F12">
        <v>200</v>
      </c>
      <c r="G12">
        <v>0</v>
      </c>
      <c r="H12" t="s">
        <v>641</v>
      </c>
      <c r="I12" t="s">
        <v>29853</v>
      </c>
      <c r="J12" t="s">
        <v>801</v>
      </c>
      <c r="K12" t="s">
        <v>644</v>
      </c>
      <c r="L12" t="s">
        <v>645</v>
      </c>
      <c r="M12" t="s">
        <v>29854</v>
      </c>
      <c r="N12" t="s">
        <v>644</v>
      </c>
      <c r="O12" t="s">
        <v>668</v>
      </c>
      <c r="P12" t="s">
        <v>5</v>
      </c>
      <c r="Q12" t="s">
        <v>669</v>
      </c>
      <c r="R12" t="s">
        <v>645</v>
      </c>
      <c r="S12" t="s">
        <v>29855</v>
      </c>
      <c r="T12" t="s">
        <v>29854</v>
      </c>
      <c r="U12" s="78" t="s">
        <v>74</v>
      </c>
      <c r="V12">
        <v>8</v>
      </c>
    </row>
    <row r="13" spans="1:22" x14ac:dyDescent="0.25">
      <c r="A13" t="s">
        <v>77</v>
      </c>
      <c r="B13" t="s">
        <v>78</v>
      </c>
      <c r="C13">
        <v>33.333333333333336</v>
      </c>
      <c r="D13">
        <v>3</v>
      </c>
      <c r="E13" t="s">
        <v>29856</v>
      </c>
      <c r="F13">
        <v>183</v>
      </c>
      <c r="G13">
        <v>48</v>
      </c>
      <c r="H13" t="s">
        <v>641</v>
      </c>
      <c r="I13" t="s">
        <v>1728</v>
      </c>
      <c r="J13" t="s">
        <v>714</v>
      </c>
      <c r="K13" t="s">
        <v>644</v>
      </c>
      <c r="L13" t="s">
        <v>645</v>
      </c>
      <c r="M13" t="s">
        <v>29857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29858</v>
      </c>
      <c r="T13" t="s">
        <v>29857</v>
      </c>
      <c r="U13" s="77" t="s">
        <v>72</v>
      </c>
      <c r="V13">
        <v>10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6</v>
      </c>
      <c r="E14" t="s">
        <v>29859</v>
      </c>
      <c r="F14">
        <v>200</v>
      </c>
      <c r="G14">
        <v>0</v>
      </c>
      <c r="H14" t="s">
        <v>641</v>
      </c>
      <c r="I14" t="s">
        <v>29860</v>
      </c>
      <c r="J14" t="s">
        <v>3088</v>
      </c>
      <c r="K14" t="s">
        <v>644</v>
      </c>
      <c r="L14" t="s">
        <v>645</v>
      </c>
      <c r="M14" t="s">
        <v>29861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29862</v>
      </c>
      <c r="T14" t="s">
        <v>29861</v>
      </c>
      <c r="U14" s="78" t="s">
        <v>3385</v>
      </c>
      <c r="V14">
        <v>10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29863</v>
      </c>
      <c r="F15">
        <v>200</v>
      </c>
      <c r="G15">
        <v>0</v>
      </c>
      <c r="H15" t="s">
        <v>641</v>
      </c>
      <c r="I15" t="s">
        <v>29864</v>
      </c>
      <c r="J15" t="s">
        <v>993</v>
      </c>
      <c r="K15" t="s">
        <v>644</v>
      </c>
      <c r="L15" t="s">
        <v>645</v>
      </c>
      <c r="M15" t="s">
        <v>29865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29866</v>
      </c>
      <c r="T15" t="s">
        <v>29865</v>
      </c>
      <c r="U15" s="77" t="s">
        <v>114</v>
      </c>
      <c r="V15">
        <v>3</v>
      </c>
    </row>
    <row r="16" spans="1:22" x14ac:dyDescent="0.25">
      <c r="A16" t="s">
        <v>22</v>
      </c>
      <c r="B16" t="s">
        <v>213</v>
      </c>
      <c r="C16">
        <v>76</v>
      </c>
      <c r="D16">
        <v>1</v>
      </c>
      <c r="E16" t="s">
        <v>29867</v>
      </c>
      <c r="F16">
        <v>76</v>
      </c>
      <c r="G16">
        <v>0</v>
      </c>
      <c r="H16" t="s">
        <v>805</v>
      </c>
      <c r="I16" t="s">
        <v>29868</v>
      </c>
      <c r="J16" t="s">
        <v>29869</v>
      </c>
      <c r="K16" t="s">
        <v>2546</v>
      </c>
      <c r="L16" t="s">
        <v>29870</v>
      </c>
      <c r="M16" t="s">
        <v>29871</v>
      </c>
      <c r="N16" t="s">
        <v>644</v>
      </c>
      <c r="O16" t="s">
        <v>811</v>
      </c>
      <c r="P16" t="s">
        <v>23</v>
      </c>
      <c r="Q16" t="s">
        <v>812</v>
      </c>
      <c r="R16" t="s">
        <v>645</v>
      </c>
      <c r="S16" t="s">
        <v>29872</v>
      </c>
      <c r="T16" t="s">
        <v>29871</v>
      </c>
      <c r="U16" s="78" t="s">
        <v>115</v>
      </c>
      <c r="V16">
        <v>3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29873</v>
      </c>
      <c r="F17">
        <v>200</v>
      </c>
      <c r="G17">
        <v>0</v>
      </c>
      <c r="H17" t="s">
        <v>641</v>
      </c>
      <c r="I17" t="s">
        <v>29874</v>
      </c>
      <c r="J17" t="s">
        <v>993</v>
      </c>
      <c r="K17" t="s">
        <v>644</v>
      </c>
      <c r="L17" t="s">
        <v>645</v>
      </c>
      <c r="M17" t="s">
        <v>29875</v>
      </c>
      <c r="N17" t="s">
        <v>644</v>
      </c>
      <c r="O17" t="s">
        <v>668</v>
      </c>
      <c r="P17" t="s">
        <v>5</v>
      </c>
      <c r="Q17" t="s">
        <v>669</v>
      </c>
      <c r="R17" t="s">
        <v>645</v>
      </c>
      <c r="S17" t="s">
        <v>29876</v>
      </c>
      <c r="T17" t="s">
        <v>29877</v>
      </c>
      <c r="U17" s="77" t="s">
        <v>12</v>
      </c>
      <c r="V17">
        <v>8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29878</v>
      </c>
      <c r="F18">
        <v>101</v>
      </c>
      <c r="G18">
        <v>1</v>
      </c>
      <c r="H18" t="s">
        <v>641</v>
      </c>
      <c r="I18" t="s">
        <v>29879</v>
      </c>
      <c r="J18" t="s">
        <v>847</v>
      </c>
      <c r="K18" t="s">
        <v>644</v>
      </c>
      <c r="L18" t="s">
        <v>645</v>
      </c>
      <c r="M18" t="s">
        <v>29880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29881</v>
      </c>
      <c r="T18" t="s">
        <v>29880</v>
      </c>
      <c r="U18" s="78" t="s">
        <v>13</v>
      </c>
      <c r="V18">
        <v>8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3</v>
      </c>
      <c r="E19" t="s">
        <v>29882</v>
      </c>
      <c r="F19">
        <v>100</v>
      </c>
      <c r="G19">
        <v>0</v>
      </c>
      <c r="H19" t="s">
        <v>641</v>
      </c>
      <c r="I19" t="s">
        <v>1544</v>
      </c>
      <c r="J19" t="s">
        <v>1520</v>
      </c>
      <c r="K19" t="s">
        <v>644</v>
      </c>
      <c r="L19" t="s">
        <v>645</v>
      </c>
      <c r="M19" t="s">
        <v>29883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29884</v>
      </c>
      <c r="T19" t="s">
        <v>29885</v>
      </c>
      <c r="U19" s="77" t="s">
        <v>14</v>
      </c>
      <c r="V19">
        <v>10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29886</v>
      </c>
      <c r="F20">
        <v>100</v>
      </c>
      <c r="G20">
        <v>0</v>
      </c>
      <c r="H20" t="s">
        <v>641</v>
      </c>
      <c r="I20" t="s">
        <v>29887</v>
      </c>
      <c r="J20" t="s">
        <v>1099</v>
      </c>
      <c r="K20" t="s">
        <v>644</v>
      </c>
      <c r="L20" t="s">
        <v>645</v>
      </c>
      <c r="M20" t="s">
        <v>29888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29889</v>
      </c>
      <c r="T20" t="s">
        <v>29890</v>
      </c>
      <c r="U20" s="78" t="s">
        <v>15</v>
      </c>
      <c r="V20">
        <v>10</v>
      </c>
    </row>
    <row r="21" spans="1:22" x14ac:dyDescent="0.25">
      <c r="A21" t="s">
        <v>241</v>
      </c>
      <c r="B21" t="s">
        <v>247</v>
      </c>
      <c r="C21">
        <v>139</v>
      </c>
      <c r="D21">
        <v>2</v>
      </c>
      <c r="E21" t="s">
        <v>29891</v>
      </c>
      <c r="F21">
        <v>217.98</v>
      </c>
      <c r="G21">
        <v>0</v>
      </c>
      <c r="H21" t="s">
        <v>641</v>
      </c>
      <c r="I21" t="s">
        <v>16461</v>
      </c>
      <c r="J21" t="s">
        <v>745</v>
      </c>
      <c r="K21" t="s">
        <v>644</v>
      </c>
      <c r="L21" t="s">
        <v>645</v>
      </c>
      <c r="M21" t="s">
        <v>29892</v>
      </c>
      <c r="N21" t="s">
        <v>644</v>
      </c>
      <c r="O21" t="s">
        <v>726</v>
      </c>
      <c r="P21" t="s">
        <v>5</v>
      </c>
      <c r="Q21" t="s">
        <v>648</v>
      </c>
      <c r="R21" t="s">
        <v>645</v>
      </c>
      <c r="S21" t="s">
        <v>29893</v>
      </c>
      <c r="T21" t="s">
        <v>29894</v>
      </c>
      <c r="U21" s="77" t="s">
        <v>10</v>
      </c>
      <c r="V21">
        <v>5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29895</v>
      </c>
      <c r="F22">
        <v>110</v>
      </c>
      <c r="G22">
        <v>10</v>
      </c>
      <c r="H22" t="s">
        <v>641</v>
      </c>
      <c r="I22" t="s">
        <v>29896</v>
      </c>
      <c r="J22" t="s">
        <v>1422</v>
      </c>
      <c r="K22" t="s">
        <v>644</v>
      </c>
      <c r="L22" t="s">
        <v>645</v>
      </c>
      <c r="M22" t="s">
        <v>29897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29898</v>
      </c>
      <c r="T22" t="s">
        <v>29899</v>
      </c>
      <c r="U22" s="78" t="s">
        <v>11</v>
      </c>
      <c r="V22">
        <v>5</v>
      </c>
    </row>
    <row r="23" spans="1:22" x14ac:dyDescent="0.25">
      <c r="A23" t="s">
        <v>22</v>
      </c>
      <c r="B23" t="s">
        <v>27</v>
      </c>
      <c r="C23">
        <v>79</v>
      </c>
      <c r="D23">
        <v>1</v>
      </c>
      <c r="E23" t="s">
        <v>29900</v>
      </c>
      <c r="F23">
        <v>79</v>
      </c>
      <c r="G23">
        <v>0</v>
      </c>
      <c r="H23" t="s">
        <v>673</v>
      </c>
      <c r="I23" t="s">
        <v>24117</v>
      </c>
      <c r="J23" t="s">
        <v>28587</v>
      </c>
      <c r="K23" t="s">
        <v>9526</v>
      </c>
      <c r="L23" t="s">
        <v>1776</v>
      </c>
      <c r="M23" t="s">
        <v>29901</v>
      </c>
      <c r="N23" t="s">
        <v>644</v>
      </c>
      <c r="O23" t="s">
        <v>679</v>
      </c>
      <c r="P23" t="s">
        <v>26</v>
      </c>
      <c r="Q23" t="s">
        <v>680</v>
      </c>
      <c r="R23" t="s">
        <v>645</v>
      </c>
      <c r="S23" t="s">
        <v>29902</v>
      </c>
      <c r="T23" t="s">
        <v>29901</v>
      </c>
      <c r="U23" s="77" t="s">
        <v>239</v>
      </c>
      <c r="V23">
        <v>17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29903</v>
      </c>
      <c r="F24">
        <v>100</v>
      </c>
      <c r="G24">
        <v>0</v>
      </c>
      <c r="H24" t="s">
        <v>641</v>
      </c>
      <c r="I24" t="s">
        <v>29904</v>
      </c>
      <c r="J24" t="s">
        <v>3088</v>
      </c>
      <c r="K24" t="s">
        <v>644</v>
      </c>
      <c r="L24" t="s">
        <v>645</v>
      </c>
      <c r="M24" t="s">
        <v>29905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29906</v>
      </c>
      <c r="T24" t="s">
        <v>29907</v>
      </c>
      <c r="U24" s="78" t="s">
        <v>245</v>
      </c>
      <c r="V24">
        <v>17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29908</v>
      </c>
      <c r="F25">
        <v>100</v>
      </c>
      <c r="G25">
        <v>0</v>
      </c>
      <c r="H25" t="s">
        <v>641</v>
      </c>
      <c r="I25" t="s">
        <v>29909</v>
      </c>
      <c r="J25" t="s">
        <v>685</v>
      </c>
      <c r="K25" t="s">
        <v>644</v>
      </c>
      <c r="L25" t="s">
        <v>645</v>
      </c>
      <c r="M25" t="s">
        <v>29910</v>
      </c>
      <c r="N25" t="s">
        <v>644</v>
      </c>
      <c r="O25" t="s">
        <v>668</v>
      </c>
      <c r="P25" t="s">
        <v>5</v>
      </c>
      <c r="Q25" t="s">
        <v>669</v>
      </c>
      <c r="R25" t="s">
        <v>645</v>
      </c>
      <c r="S25" t="s">
        <v>29911</v>
      </c>
      <c r="T25" t="s">
        <v>29910</v>
      </c>
      <c r="U25" s="77" t="s">
        <v>240</v>
      </c>
      <c r="V25">
        <v>14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29912</v>
      </c>
      <c r="F26">
        <v>100</v>
      </c>
      <c r="G26">
        <v>0</v>
      </c>
      <c r="H26" t="s">
        <v>641</v>
      </c>
      <c r="I26" t="s">
        <v>15440</v>
      </c>
      <c r="J26" t="s">
        <v>708</v>
      </c>
      <c r="K26" t="s">
        <v>644</v>
      </c>
      <c r="L26" t="s">
        <v>645</v>
      </c>
      <c r="M26" t="s">
        <v>29913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29914</v>
      </c>
      <c r="T26" t="s">
        <v>29913</v>
      </c>
      <c r="U26" s="78" t="s">
        <v>246</v>
      </c>
      <c r="V26">
        <v>7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29915</v>
      </c>
      <c r="F27">
        <v>100</v>
      </c>
      <c r="G27">
        <v>0</v>
      </c>
      <c r="H27" t="s">
        <v>641</v>
      </c>
      <c r="I27" t="s">
        <v>29916</v>
      </c>
      <c r="J27" t="s">
        <v>1668</v>
      </c>
      <c r="K27" t="s">
        <v>644</v>
      </c>
      <c r="L27" t="s">
        <v>645</v>
      </c>
      <c r="M27" t="s">
        <v>29917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29918</v>
      </c>
      <c r="T27" t="s">
        <v>29919</v>
      </c>
      <c r="U27" s="78" t="s">
        <v>1870</v>
      </c>
      <c r="V27">
        <v>7</v>
      </c>
    </row>
    <row r="28" spans="1:22" x14ac:dyDescent="0.25">
      <c r="A28" t="s">
        <v>72</v>
      </c>
      <c r="B28" t="s">
        <v>3385</v>
      </c>
      <c r="C28">
        <v>92</v>
      </c>
      <c r="D28">
        <v>1</v>
      </c>
      <c r="E28" t="s">
        <v>29920</v>
      </c>
      <c r="F28">
        <v>87</v>
      </c>
      <c r="G28">
        <v>0</v>
      </c>
      <c r="H28" t="s">
        <v>673</v>
      </c>
      <c r="I28" t="s">
        <v>14937</v>
      </c>
      <c r="J28" t="s">
        <v>29921</v>
      </c>
      <c r="K28" t="s">
        <v>5323</v>
      </c>
      <c r="L28" t="s">
        <v>1776</v>
      </c>
      <c r="M28" t="s">
        <v>29922</v>
      </c>
      <c r="N28" t="s">
        <v>644</v>
      </c>
      <c r="O28" t="s">
        <v>679</v>
      </c>
      <c r="P28" t="s">
        <v>26</v>
      </c>
      <c r="Q28" t="s">
        <v>680</v>
      </c>
      <c r="R28" t="s">
        <v>645</v>
      </c>
      <c r="S28" t="s">
        <v>29923</v>
      </c>
      <c r="T28" t="s">
        <v>29922</v>
      </c>
      <c r="U28" s="77" t="s">
        <v>241</v>
      </c>
      <c r="V28">
        <v>14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29924</v>
      </c>
      <c r="F29">
        <v>200</v>
      </c>
      <c r="G29">
        <v>0</v>
      </c>
      <c r="H29" t="s">
        <v>641</v>
      </c>
      <c r="I29" t="s">
        <v>26463</v>
      </c>
      <c r="J29" t="s">
        <v>7214</v>
      </c>
      <c r="K29" t="s">
        <v>644</v>
      </c>
      <c r="L29" t="s">
        <v>645</v>
      </c>
      <c r="M29" t="s">
        <v>29925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29926</v>
      </c>
      <c r="T29" t="s">
        <v>29925</v>
      </c>
      <c r="U29" s="78" t="s">
        <v>247</v>
      </c>
      <c r="V29">
        <v>12</v>
      </c>
    </row>
    <row r="30" spans="1:22" x14ac:dyDescent="0.25">
      <c r="A30" t="s">
        <v>22</v>
      </c>
      <c r="B30" t="s">
        <v>27</v>
      </c>
      <c r="C30">
        <v>66.333333333333329</v>
      </c>
      <c r="D30">
        <v>3</v>
      </c>
      <c r="E30" t="s">
        <v>29927</v>
      </c>
      <c r="F30">
        <v>235</v>
      </c>
      <c r="G30">
        <v>0</v>
      </c>
      <c r="H30" t="s">
        <v>673</v>
      </c>
      <c r="I30" t="s">
        <v>5435</v>
      </c>
      <c r="J30" t="s">
        <v>29928</v>
      </c>
      <c r="K30" t="s">
        <v>23527</v>
      </c>
      <c r="L30" t="s">
        <v>17384</v>
      </c>
      <c r="M30" t="s">
        <v>29929</v>
      </c>
      <c r="N30" t="s">
        <v>644</v>
      </c>
      <c r="O30" t="s">
        <v>679</v>
      </c>
      <c r="P30" t="s">
        <v>26</v>
      </c>
      <c r="Q30" t="s">
        <v>680</v>
      </c>
      <c r="R30" t="s">
        <v>645</v>
      </c>
      <c r="S30" t="s">
        <v>29930</v>
      </c>
      <c r="T30" t="s">
        <v>29931</v>
      </c>
      <c r="U30" s="78" t="s">
        <v>1870</v>
      </c>
      <c r="V30">
        <v>2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29932</v>
      </c>
      <c r="F31">
        <v>100</v>
      </c>
      <c r="G31">
        <v>0</v>
      </c>
      <c r="H31" t="s">
        <v>641</v>
      </c>
      <c r="I31" t="s">
        <v>29933</v>
      </c>
      <c r="J31" t="s">
        <v>1520</v>
      </c>
      <c r="K31" t="s">
        <v>644</v>
      </c>
      <c r="L31" t="s">
        <v>645</v>
      </c>
      <c r="M31" t="s">
        <v>29934</v>
      </c>
      <c r="N31" t="s">
        <v>644</v>
      </c>
      <c r="O31" t="s">
        <v>668</v>
      </c>
      <c r="P31" t="s">
        <v>5</v>
      </c>
      <c r="Q31" t="s">
        <v>669</v>
      </c>
      <c r="R31" t="s">
        <v>645</v>
      </c>
      <c r="S31" t="s">
        <v>29935</v>
      </c>
      <c r="T31" t="s">
        <v>29936</v>
      </c>
      <c r="U31" s="77" t="s">
        <v>77</v>
      </c>
      <c r="V31">
        <v>7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29937</v>
      </c>
      <c r="F32">
        <v>100</v>
      </c>
      <c r="G32">
        <v>0</v>
      </c>
      <c r="H32" t="s">
        <v>641</v>
      </c>
      <c r="I32" t="s">
        <v>29938</v>
      </c>
      <c r="J32" t="s">
        <v>690</v>
      </c>
      <c r="K32" t="s">
        <v>644</v>
      </c>
      <c r="L32" t="s">
        <v>645</v>
      </c>
      <c r="M32" t="s">
        <v>29939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29940</v>
      </c>
      <c r="T32" t="s">
        <v>29939</v>
      </c>
      <c r="U32" s="78" t="s">
        <v>78</v>
      </c>
      <c r="V32">
        <v>7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29941</v>
      </c>
      <c r="F33">
        <v>200</v>
      </c>
      <c r="G33">
        <v>0</v>
      </c>
      <c r="H33" t="s">
        <v>641</v>
      </c>
      <c r="I33" t="s">
        <v>29942</v>
      </c>
      <c r="J33" t="s">
        <v>864</v>
      </c>
      <c r="K33" t="s">
        <v>644</v>
      </c>
      <c r="L33" t="s">
        <v>645</v>
      </c>
      <c r="M33" t="s">
        <v>29943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29944</v>
      </c>
      <c r="T33" t="s">
        <v>29945</v>
      </c>
      <c r="U33" s="77" t="s">
        <v>516</v>
      </c>
      <c r="V33">
        <v>1</v>
      </c>
    </row>
    <row r="34" spans="1:22" x14ac:dyDescent="0.25">
      <c r="A34" t="s">
        <v>18</v>
      </c>
      <c r="B34" t="s">
        <v>19</v>
      </c>
      <c r="C34">
        <v>66.666666666666671</v>
      </c>
      <c r="D34">
        <v>3</v>
      </c>
      <c r="E34" t="s">
        <v>29946</v>
      </c>
      <c r="F34">
        <v>100</v>
      </c>
      <c r="G34">
        <v>0</v>
      </c>
      <c r="H34" t="s">
        <v>641</v>
      </c>
      <c r="I34" t="s">
        <v>29947</v>
      </c>
      <c r="J34" t="s">
        <v>736</v>
      </c>
      <c r="K34" t="s">
        <v>644</v>
      </c>
      <c r="L34" t="s">
        <v>645</v>
      </c>
      <c r="M34" t="s">
        <v>29948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29949</v>
      </c>
      <c r="T34" t="s">
        <v>29948</v>
      </c>
      <c r="U34" s="78" t="s">
        <v>120</v>
      </c>
      <c r="V34">
        <v>1</v>
      </c>
    </row>
    <row r="35" spans="1:22" x14ac:dyDescent="0.25">
      <c r="A35" t="s">
        <v>99</v>
      </c>
      <c r="B35" t="s">
        <v>100</v>
      </c>
      <c r="C35">
        <v>10</v>
      </c>
      <c r="D35">
        <v>10</v>
      </c>
      <c r="E35" t="s">
        <v>29950</v>
      </c>
      <c r="F35">
        <v>99.99</v>
      </c>
      <c r="G35">
        <v>0</v>
      </c>
      <c r="H35" t="s">
        <v>641</v>
      </c>
      <c r="I35" t="s">
        <v>29951</v>
      </c>
      <c r="J35" t="s">
        <v>29952</v>
      </c>
      <c r="K35" t="s">
        <v>644</v>
      </c>
      <c r="L35" t="s">
        <v>645</v>
      </c>
      <c r="M35" t="s">
        <v>29953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29954</v>
      </c>
      <c r="T35" t="s">
        <v>29953</v>
      </c>
      <c r="U35" s="77" t="s">
        <v>4935</v>
      </c>
      <c r="V35">
        <v>980</v>
      </c>
    </row>
    <row r="36" spans="1:22" x14ac:dyDescent="0.25">
      <c r="A36" t="s">
        <v>77</v>
      </c>
      <c r="B36" t="s">
        <v>78</v>
      </c>
      <c r="C36">
        <v>27.5</v>
      </c>
      <c r="D36">
        <v>4</v>
      </c>
      <c r="E36" t="s">
        <v>29955</v>
      </c>
      <c r="F36">
        <v>165</v>
      </c>
      <c r="G36">
        <v>0</v>
      </c>
      <c r="H36" t="s">
        <v>673</v>
      </c>
      <c r="I36" t="s">
        <v>752</v>
      </c>
      <c r="J36" t="s">
        <v>753</v>
      </c>
      <c r="K36" t="s">
        <v>754</v>
      </c>
      <c r="L36" t="s">
        <v>755</v>
      </c>
      <c r="M36" t="s">
        <v>29956</v>
      </c>
      <c r="N36" t="s">
        <v>644</v>
      </c>
      <c r="O36" t="s">
        <v>703</v>
      </c>
      <c r="P36" t="s">
        <v>26</v>
      </c>
      <c r="Q36" t="s">
        <v>680</v>
      </c>
      <c r="R36" t="s">
        <v>645</v>
      </c>
      <c r="S36" t="s">
        <v>29957</v>
      </c>
      <c r="T36" t="s">
        <v>29958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29959</v>
      </c>
      <c r="F37">
        <v>200</v>
      </c>
      <c r="G37">
        <v>0</v>
      </c>
      <c r="H37" t="s">
        <v>641</v>
      </c>
      <c r="I37" t="s">
        <v>29960</v>
      </c>
      <c r="J37" t="s">
        <v>2936</v>
      </c>
      <c r="K37" t="s">
        <v>644</v>
      </c>
      <c r="L37" t="s">
        <v>645</v>
      </c>
      <c r="M37" t="s">
        <v>29958</v>
      </c>
      <c r="N37" t="s">
        <v>644</v>
      </c>
      <c r="O37" t="s">
        <v>647</v>
      </c>
      <c r="P37" t="s">
        <v>5</v>
      </c>
      <c r="Q37" t="s">
        <v>648</v>
      </c>
      <c r="R37" t="s">
        <v>645</v>
      </c>
      <c r="S37" t="s">
        <v>29961</v>
      </c>
      <c r="T37" t="s">
        <v>29958</v>
      </c>
    </row>
    <row r="38" spans="1:22" x14ac:dyDescent="0.25">
      <c r="A38" t="s">
        <v>18</v>
      </c>
      <c r="B38" t="s">
        <v>19</v>
      </c>
      <c r="C38">
        <v>66.666666666666671</v>
      </c>
      <c r="D38">
        <v>3</v>
      </c>
      <c r="E38" t="s">
        <v>29962</v>
      </c>
      <c r="F38">
        <v>200</v>
      </c>
      <c r="G38">
        <v>0</v>
      </c>
      <c r="H38" t="s">
        <v>641</v>
      </c>
      <c r="I38" t="s">
        <v>29963</v>
      </c>
      <c r="J38" t="s">
        <v>685</v>
      </c>
      <c r="K38" t="s">
        <v>644</v>
      </c>
      <c r="L38" t="s">
        <v>645</v>
      </c>
      <c r="M38" t="s">
        <v>29964</v>
      </c>
      <c r="N38" t="s">
        <v>644</v>
      </c>
      <c r="O38" t="s">
        <v>668</v>
      </c>
      <c r="P38" t="s">
        <v>5</v>
      </c>
      <c r="Q38" t="s">
        <v>669</v>
      </c>
      <c r="R38" t="s">
        <v>645</v>
      </c>
      <c r="S38" t="s">
        <v>29965</v>
      </c>
      <c r="T38" t="s">
        <v>29964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29962</v>
      </c>
      <c r="F39">
        <v>200</v>
      </c>
      <c r="G39">
        <v>0</v>
      </c>
      <c r="H39" t="s">
        <v>641</v>
      </c>
      <c r="I39" t="s">
        <v>29963</v>
      </c>
      <c r="J39" t="s">
        <v>685</v>
      </c>
      <c r="K39" t="s">
        <v>644</v>
      </c>
      <c r="L39" t="s">
        <v>645</v>
      </c>
      <c r="M39" t="s">
        <v>29964</v>
      </c>
      <c r="N39" t="s">
        <v>644</v>
      </c>
      <c r="O39" t="s">
        <v>668</v>
      </c>
      <c r="P39" t="s">
        <v>5</v>
      </c>
      <c r="Q39" t="s">
        <v>669</v>
      </c>
      <c r="R39" t="s">
        <v>645</v>
      </c>
      <c r="S39" t="s">
        <v>29965</v>
      </c>
      <c r="T39" t="s">
        <v>29964</v>
      </c>
    </row>
    <row r="40" spans="1:22" x14ac:dyDescent="0.25">
      <c r="A40" t="s">
        <v>241</v>
      </c>
      <c r="B40" t="s">
        <v>247</v>
      </c>
      <c r="C40">
        <v>139</v>
      </c>
      <c r="D40">
        <v>1</v>
      </c>
      <c r="E40" t="s">
        <v>29966</v>
      </c>
      <c r="F40">
        <v>108.99</v>
      </c>
      <c r="G40">
        <v>0</v>
      </c>
      <c r="H40" t="s">
        <v>641</v>
      </c>
      <c r="I40" t="s">
        <v>3083</v>
      </c>
      <c r="J40" t="s">
        <v>685</v>
      </c>
      <c r="K40" t="s">
        <v>644</v>
      </c>
      <c r="L40" t="s">
        <v>645</v>
      </c>
      <c r="M40" t="s">
        <v>29967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29968</v>
      </c>
      <c r="T40" t="s">
        <v>29969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29970</v>
      </c>
      <c r="F41">
        <v>100</v>
      </c>
      <c r="G41">
        <v>0</v>
      </c>
      <c r="H41" t="s">
        <v>641</v>
      </c>
      <c r="I41" t="s">
        <v>29971</v>
      </c>
      <c r="J41" t="s">
        <v>685</v>
      </c>
      <c r="K41" t="s">
        <v>644</v>
      </c>
      <c r="L41" t="s">
        <v>645</v>
      </c>
      <c r="M41" t="s">
        <v>29967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29972</v>
      </c>
      <c r="T41" t="s">
        <v>29967</v>
      </c>
    </row>
    <row r="42" spans="1:22" x14ac:dyDescent="0.25">
      <c r="A42" t="s">
        <v>22</v>
      </c>
      <c r="B42" t="s">
        <v>213</v>
      </c>
      <c r="C42">
        <v>72</v>
      </c>
      <c r="D42">
        <v>1</v>
      </c>
      <c r="E42" t="s">
        <v>29973</v>
      </c>
      <c r="F42">
        <v>79</v>
      </c>
      <c r="G42">
        <v>7</v>
      </c>
      <c r="H42" t="s">
        <v>805</v>
      </c>
      <c r="I42" t="s">
        <v>29974</v>
      </c>
      <c r="J42" t="s">
        <v>29975</v>
      </c>
      <c r="K42" t="s">
        <v>5489</v>
      </c>
      <c r="L42" t="s">
        <v>29976</v>
      </c>
      <c r="M42" t="s">
        <v>29967</v>
      </c>
      <c r="N42" t="s">
        <v>644</v>
      </c>
      <c r="O42" t="s">
        <v>811</v>
      </c>
      <c r="P42" t="s">
        <v>23</v>
      </c>
      <c r="Q42" t="s">
        <v>812</v>
      </c>
      <c r="R42" t="s">
        <v>645</v>
      </c>
      <c r="S42" t="s">
        <v>29977</v>
      </c>
      <c r="T42" t="s">
        <v>29967</v>
      </c>
    </row>
    <row r="43" spans="1:22" x14ac:dyDescent="0.25">
      <c r="A43" t="s">
        <v>22</v>
      </c>
      <c r="B43" t="s">
        <v>27</v>
      </c>
      <c r="C43">
        <v>66.333333333333329</v>
      </c>
      <c r="D43">
        <v>3</v>
      </c>
      <c r="E43" t="s">
        <v>29978</v>
      </c>
      <c r="F43">
        <v>264</v>
      </c>
      <c r="G43">
        <v>29</v>
      </c>
      <c r="H43" t="s">
        <v>673</v>
      </c>
      <c r="I43" t="s">
        <v>29979</v>
      </c>
      <c r="J43" t="s">
        <v>29980</v>
      </c>
      <c r="K43" t="s">
        <v>29184</v>
      </c>
      <c r="L43" t="s">
        <v>3952</v>
      </c>
      <c r="M43" t="s">
        <v>29969</v>
      </c>
      <c r="N43" t="s">
        <v>644</v>
      </c>
      <c r="O43" t="s">
        <v>679</v>
      </c>
      <c r="P43" t="s">
        <v>26</v>
      </c>
      <c r="Q43" t="s">
        <v>680</v>
      </c>
      <c r="R43" t="s">
        <v>645</v>
      </c>
      <c r="S43" t="s">
        <v>29981</v>
      </c>
      <c r="T43" t="s">
        <v>29982</v>
      </c>
    </row>
    <row r="44" spans="1:22" x14ac:dyDescent="0.25">
      <c r="A44" t="s">
        <v>18</v>
      </c>
      <c r="B44" t="s">
        <v>19</v>
      </c>
      <c r="C44">
        <v>66.666666666666671</v>
      </c>
      <c r="D44">
        <v>3</v>
      </c>
      <c r="E44" t="s">
        <v>29983</v>
      </c>
      <c r="F44">
        <v>100</v>
      </c>
      <c r="G44">
        <v>0</v>
      </c>
      <c r="H44" t="s">
        <v>641</v>
      </c>
      <c r="I44" t="s">
        <v>2759</v>
      </c>
      <c r="J44" t="s">
        <v>694</v>
      </c>
      <c r="K44" t="s">
        <v>644</v>
      </c>
      <c r="L44" t="s">
        <v>645</v>
      </c>
      <c r="M44" t="s">
        <v>29984</v>
      </c>
      <c r="N44" t="s">
        <v>644</v>
      </c>
      <c r="O44" t="s">
        <v>647</v>
      </c>
      <c r="P44" t="s">
        <v>5</v>
      </c>
      <c r="Q44" t="s">
        <v>648</v>
      </c>
      <c r="R44" t="s">
        <v>645</v>
      </c>
      <c r="S44" t="s">
        <v>29985</v>
      </c>
      <c r="T44" t="s">
        <v>29984</v>
      </c>
    </row>
    <row r="45" spans="1:22" x14ac:dyDescent="0.25">
      <c r="A45" t="s">
        <v>241</v>
      </c>
      <c r="B45" t="s">
        <v>1870</v>
      </c>
      <c r="C45">
        <v>2.04</v>
      </c>
      <c r="D45">
        <v>2</v>
      </c>
      <c r="E45" t="s">
        <v>29986</v>
      </c>
      <c r="F45">
        <v>4.08</v>
      </c>
      <c r="G45">
        <v>0</v>
      </c>
      <c r="H45" t="s">
        <v>805</v>
      </c>
      <c r="I45" t="s">
        <v>29987</v>
      </c>
      <c r="J45" t="s">
        <v>29988</v>
      </c>
      <c r="K45" t="s">
        <v>17315</v>
      </c>
      <c r="L45" t="s">
        <v>29989</v>
      </c>
      <c r="M45" t="s">
        <v>29990</v>
      </c>
      <c r="N45" t="s">
        <v>644</v>
      </c>
      <c r="O45" t="s">
        <v>811</v>
      </c>
      <c r="P45" t="s">
        <v>23</v>
      </c>
      <c r="Q45" t="s">
        <v>812</v>
      </c>
      <c r="R45" t="s">
        <v>645</v>
      </c>
      <c r="S45" t="s">
        <v>29991</v>
      </c>
      <c r="T45" t="s">
        <v>29990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29992</v>
      </c>
      <c r="F46">
        <v>118</v>
      </c>
      <c r="G46">
        <v>18</v>
      </c>
      <c r="H46" t="s">
        <v>641</v>
      </c>
      <c r="I46" t="s">
        <v>29993</v>
      </c>
      <c r="J46" t="s">
        <v>1962</v>
      </c>
      <c r="K46" t="s">
        <v>644</v>
      </c>
      <c r="L46" t="s">
        <v>645</v>
      </c>
      <c r="M46" t="s">
        <v>29990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29994</v>
      </c>
      <c r="T46" t="s">
        <v>29990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29995</v>
      </c>
      <c r="F47">
        <v>200</v>
      </c>
      <c r="G47">
        <v>0</v>
      </c>
      <c r="H47" t="s">
        <v>641</v>
      </c>
      <c r="I47" t="s">
        <v>29996</v>
      </c>
      <c r="J47" t="s">
        <v>1673</v>
      </c>
      <c r="K47" t="s">
        <v>644</v>
      </c>
      <c r="L47" t="s">
        <v>645</v>
      </c>
      <c r="M47" t="s">
        <v>29990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29997</v>
      </c>
      <c r="T47" t="s">
        <v>29990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29998</v>
      </c>
      <c r="F48">
        <v>200</v>
      </c>
      <c r="G48">
        <v>0</v>
      </c>
      <c r="H48" t="s">
        <v>641</v>
      </c>
      <c r="I48" t="s">
        <v>29999</v>
      </c>
      <c r="J48" t="s">
        <v>771</v>
      </c>
      <c r="K48" t="s">
        <v>644</v>
      </c>
      <c r="L48" t="s">
        <v>645</v>
      </c>
      <c r="M48" t="s">
        <v>30000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30001</v>
      </c>
      <c r="T48" t="s">
        <v>30000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30002</v>
      </c>
      <c r="F49">
        <v>110</v>
      </c>
      <c r="G49">
        <v>10</v>
      </c>
      <c r="H49" t="s">
        <v>641</v>
      </c>
      <c r="I49" t="s">
        <v>30003</v>
      </c>
      <c r="J49" t="s">
        <v>1422</v>
      </c>
      <c r="K49" t="s">
        <v>644</v>
      </c>
      <c r="L49" t="s">
        <v>645</v>
      </c>
      <c r="M49" t="s">
        <v>30004</v>
      </c>
      <c r="N49" t="s">
        <v>644</v>
      </c>
      <c r="O49" t="s">
        <v>668</v>
      </c>
      <c r="P49" t="s">
        <v>5</v>
      </c>
      <c r="Q49" t="s">
        <v>669</v>
      </c>
      <c r="R49" t="s">
        <v>645</v>
      </c>
      <c r="S49" t="s">
        <v>30005</v>
      </c>
      <c r="T49" t="s">
        <v>30004</v>
      </c>
    </row>
    <row r="50" spans="1:20" x14ac:dyDescent="0.25">
      <c r="A50" t="s">
        <v>18</v>
      </c>
      <c r="B50" t="s">
        <v>19</v>
      </c>
      <c r="C50">
        <v>66.666666666666671</v>
      </c>
      <c r="D50">
        <v>3</v>
      </c>
      <c r="E50" t="s">
        <v>30006</v>
      </c>
      <c r="F50">
        <v>100</v>
      </c>
      <c r="G50">
        <v>0</v>
      </c>
      <c r="H50" t="s">
        <v>641</v>
      </c>
      <c r="I50" t="s">
        <v>30007</v>
      </c>
      <c r="J50" t="s">
        <v>643</v>
      </c>
      <c r="K50" t="s">
        <v>644</v>
      </c>
      <c r="L50" t="s">
        <v>645</v>
      </c>
      <c r="M50" t="s">
        <v>30008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30009</v>
      </c>
      <c r="T50" t="s">
        <v>30010</v>
      </c>
    </row>
    <row r="51" spans="1:20" x14ac:dyDescent="0.25">
      <c r="A51" t="s">
        <v>147</v>
      </c>
      <c r="B51" t="s">
        <v>148</v>
      </c>
      <c r="C51">
        <v>33.333333333333336</v>
      </c>
      <c r="D51">
        <v>3</v>
      </c>
      <c r="E51" t="s">
        <v>30011</v>
      </c>
      <c r="F51">
        <v>100</v>
      </c>
      <c r="G51">
        <v>0</v>
      </c>
      <c r="H51" t="s">
        <v>641</v>
      </c>
      <c r="I51" t="s">
        <v>30012</v>
      </c>
      <c r="J51" t="s">
        <v>942</v>
      </c>
      <c r="K51" t="s">
        <v>644</v>
      </c>
      <c r="L51" t="s">
        <v>645</v>
      </c>
      <c r="M51" t="s">
        <v>30013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30014</v>
      </c>
      <c r="T51" t="s">
        <v>30013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3</v>
      </c>
      <c r="E52" t="s">
        <v>30015</v>
      </c>
      <c r="F52">
        <v>100</v>
      </c>
      <c r="G52">
        <v>0</v>
      </c>
      <c r="H52" t="s">
        <v>641</v>
      </c>
      <c r="I52" t="s">
        <v>30016</v>
      </c>
      <c r="J52" t="s">
        <v>685</v>
      </c>
      <c r="K52" t="s">
        <v>644</v>
      </c>
      <c r="L52" t="s">
        <v>645</v>
      </c>
      <c r="M52" t="s">
        <v>30017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30018</v>
      </c>
      <c r="T52" t="s">
        <v>30017</v>
      </c>
    </row>
    <row r="53" spans="1:20" x14ac:dyDescent="0.25">
      <c r="A53" t="s">
        <v>22</v>
      </c>
      <c r="B53" t="s">
        <v>27</v>
      </c>
      <c r="C53">
        <v>66.333333333333329</v>
      </c>
      <c r="D53">
        <v>3</v>
      </c>
      <c r="E53" t="s">
        <v>30019</v>
      </c>
      <c r="F53">
        <v>159.30000000000001</v>
      </c>
      <c r="G53">
        <v>9.5</v>
      </c>
      <c r="H53" t="s">
        <v>805</v>
      </c>
      <c r="I53" t="s">
        <v>30020</v>
      </c>
      <c r="J53" t="s">
        <v>30021</v>
      </c>
      <c r="K53" t="s">
        <v>2824</v>
      </c>
      <c r="L53" t="s">
        <v>30022</v>
      </c>
      <c r="M53" t="s">
        <v>30023</v>
      </c>
      <c r="N53" t="s">
        <v>644</v>
      </c>
      <c r="O53" t="s">
        <v>811</v>
      </c>
      <c r="P53" t="s">
        <v>23</v>
      </c>
      <c r="Q53" t="s">
        <v>812</v>
      </c>
      <c r="R53" t="s">
        <v>645</v>
      </c>
      <c r="S53" t="s">
        <v>30024</v>
      </c>
      <c r="T53" t="s">
        <v>30023</v>
      </c>
    </row>
    <row r="54" spans="1:20" x14ac:dyDescent="0.25">
      <c r="A54" t="s">
        <v>18</v>
      </c>
      <c r="B54" t="s">
        <v>19</v>
      </c>
      <c r="C54">
        <v>66.666666666666671</v>
      </c>
      <c r="D54">
        <v>3</v>
      </c>
      <c r="E54" t="s">
        <v>30025</v>
      </c>
      <c r="F54">
        <v>100</v>
      </c>
      <c r="G54">
        <v>0</v>
      </c>
      <c r="H54" t="s">
        <v>641</v>
      </c>
      <c r="I54" t="s">
        <v>30026</v>
      </c>
      <c r="J54" t="s">
        <v>1414</v>
      </c>
      <c r="K54" t="s">
        <v>644</v>
      </c>
      <c r="L54" t="s">
        <v>645</v>
      </c>
      <c r="M54" t="s">
        <v>30027</v>
      </c>
      <c r="N54" t="s">
        <v>644</v>
      </c>
      <c r="O54" t="s">
        <v>668</v>
      </c>
      <c r="P54" t="s">
        <v>5</v>
      </c>
      <c r="Q54" t="s">
        <v>669</v>
      </c>
      <c r="R54" t="s">
        <v>645</v>
      </c>
      <c r="S54" t="s">
        <v>30028</v>
      </c>
      <c r="T54" t="s">
        <v>30027</v>
      </c>
    </row>
    <row r="55" spans="1:20" x14ac:dyDescent="0.25">
      <c r="A55" t="s">
        <v>147</v>
      </c>
      <c r="B55" t="s">
        <v>148</v>
      </c>
      <c r="C55">
        <v>65</v>
      </c>
      <c r="D55">
        <v>1</v>
      </c>
      <c r="E55" t="s">
        <v>30029</v>
      </c>
      <c r="F55">
        <v>35</v>
      </c>
      <c r="G55">
        <v>0</v>
      </c>
      <c r="H55" t="s">
        <v>641</v>
      </c>
      <c r="I55" t="s">
        <v>976</v>
      </c>
      <c r="J55" t="s">
        <v>685</v>
      </c>
      <c r="K55" t="s">
        <v>644</v>
      </c>
      <c r="L55" t="s">
        <v>645</v>
      </c>
      <c r="M55" t="s">
        <v>30030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30031</v>
      </c>
      <c r="T55" t="s">
        <v>30030</v>
      </c>
    </row>
    <row r="56" spans="1:20" x14ac:dyDescent="0.25">
      <c r="A56" t="s">
        <v>147</v>
      </c>
      <c r="B56" t="s">
        <v>148</v>
      </c>
      <c r="C56">
        <v>65</v>
      </c>
      <c r="D56">
        <v>1</v>
      </c>
      <c r="E56" t="s">
        <v>30032</v>
      </c>
      <c r="F56">
        <v>35</v>
      </c>
      <c r="G56">
        <v>0</v>
      </c>
      <c r="H56" t="s">
        <v>641</v>
      </c>
      <c r="I56" t="s">
        <v>976</v>
      </c>
      <c r="J56" t="s">
        <v>685</v>
      </c>
      <c r="K56" t="s">
        <v>644</v>
      </c>
      <c r="L56" t="s">
        <v>645</v>
      </c>
      <c r="M56" t="s">
        <v>30033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30034</v>
      </c>
      <c r="T56" t="s">
        <v>30033</v>
      </c>
    </row>
    <row r="57" spans="1:20" x14ac:dyDescent="0.25">
      <c r="A57" t="s">
        <v>241</v>
      </c>
      <c r="B57" t="s">
        <v>247</v>
      </c>
      <c r="C57">
        <v>139</v>
      </c>
      <c r="D57">
        <v>1</v>
      </c>
      <c r="E57" t="s">
        <v>30035</v>
      </c>
      <c r="F57">
        <v>108.99</v>
      </c>
      <c r="G57">
        <v>0</v>
      </c>
      <c r="H57" t="s">
        <v>641</v>
      </c>
      <c r="I57" t="s">
        <v>27304</v>
      </c>
      <c r="J57" t="s">
        <v>736</v>
      </c>
      <c r="K57" t="s">
        <v>644</v>
      </c>
      <c r="L57" t="s">
        <v>645</v>
      </c>
      <c r="M57" t="s">
        <v>30036</v>
      </c>
      <c r="N57" t="s">
        <v>644</v>
      </c>
      <c r="O57" t="s">
        <v>668</v>
      </c>
      <c r="P57" t="s">
        <v>5</v>
      </c>
      <c r="Q57" t="s">
        <v>669</v>
      </c>
      <c r="R57" t="s">
        <v>645</v>
      </c>
      <c r="S57" t="s">
        <v>30037</v>
      </c>
      <c r="T57" t="s">
        <v>30036</v>
      </c>
    </row>
    <row r="58" spans="1:20" x14ac:dyDescent="0.25">
      <c r="A58" t="s">
        <v>147</v>
      </c>
      <c r="B58" t="s">
        <v>148</v>
      </c>
      <c r="C58">
        <v>50</v>
      </c>
      <c r="D58">
        <v>6</v>
      </c>
      <c r="E58" t="s">
        <v>30038</v>
      </c>
      <c r="F58">
        <v>200</v>
      </c>
      <c r="G58">
        <v>0</v>
      </c>
      <c r="H58" t="s">
        <v>641</v>
      </c>
      <c r="I58" t="s">
        <v>30039</v>
      </c>
      <c r="J58" t="s">
        <v>685</v>
      </c>
      <c r="K58" t="s">
        <v>644</v>
      </c>
      <c r="L58" t="s">
        <v>645</v>
      </c>
      <c r="M58" t="s">
        <v>30040</v>
      </c>
      <c r="N58" t="s">
        <v>644</v>
      </c>
      <c r="O58" t="s">
        <v>668</v>
      </c>
      <c r="P58" t="s">
        <v>5</v>
      </c>
      <c r="Q58" t="s">
        <v>669</v>
      </c>
      <c r="R58" t="s">
        <v>645</v>
      </c>
      <c r="S58" t="s">
        <v>30041</v>
      </c>
      <c r="T58" t="s">
        <v>30042</v>
      </c>
    </row>
    <row r="59" spans="1:20" x14ac:dyDescent="0.25">
      <c r="A59" t="s">
        <v>147</v>
      </c>
      <c r="B59" t="s">
        <v>148</v>
      </c>
      <c r="C59">
        <v>65</v>
      </c>
      <c r="D59">
        <v>2</v>
      </c>
      <c r="E59" t="s">
        <v>30043</v>
      </c>
      <c r="F59">
        <v>70</v>
      </c>
      <c r="G59">
        <v>0</v>
      </c>
      <c r="H59" t="s">
        <v>641</v>
      </c>
      <c r="I59" t="s">
        <v>30044</v>
      </c>
      <c r="J59" t="s">
        <v>864</v>
      </c>
      <c r="K59" t="s">
        <v>644</v>
      </c>
      <c r="L59" t="s">
        <v>645</v>
      </c>
      <c r="M59" t="s">
        <v>30042</v>
      </c>
      <c r="N59" t="s">
        <v>644</v>
      </c>
      <c r="O59" t="s">
        <v>647</v>
      </c>
      <c r="P59" t="s">
        <v>5</v>
      </c>
      <c r="Q59" t="s">
        <v>648</v>
      </c>
      <c r="R59" t="s">
        <v>30045</v>
      </c>
      <c r="S59" t="s">
        <v>30046</v>
      </c>
      <c r="T59" t="s">
        <v>30042</v>
      </c>
    </row>
    <row r="60" spans="1:20" x14ac:dyDescent="0.25">
      <c r="A60" t="s">
        <v>147</v>
      </c>
      <c r="B60" t="s">
        <v>148</v>
      </c>
      <c r="C60">
        <v>50</v>
      </c>
      <c r="D60">
        <v>6</v>
      </c>
      <c r="E60" t="s">
        <v>30047</v>
      </c>
      <c r="F60">
        <v>200</v>
      </c>
      <c r="G60">
        <v>0</v>
      </c>
      <c r="H60" t="s">
        <v>641</v>
      </c>
      <c r="I60" t="s">
        <v>30048</v>
      </c>
      <c r="J60" t="s">
        <v>2629</v>
      </c>
      <c r="K60" t="s">
        <v>644</v>
      </c>
      <c r="L60" t="s">
        <v>645</v>
      </c>
      <c r="M60" t="s">
        <v>30049</v>
      </c>
      <c r="N60" t="s">
        <v>644</v>
      </c>
      <c r="O60" t="s">
        <v>668</v>
      </c>
      <c r="P60" t="s">
        <v>5</v>
      </c>
      <c r="Q60" t="s">
        <v>669</v>
      </c>
      <c r="R60" t="s">
        <v>645</v>
      </c>
      <c r="S60" t="s">
        <v>30050</v>
      </c>
      <c r="T60" t="s">
        <v>30049</v>
      </c>
    </row>
    <row r="61" spans="1:20" x14ac:dyDescent="0.25">
      <c r="A61" t="s">
        <v>147</v>
      </c>
      <c r="B61" t="s">
        <v>148</v>
      </c>
      <c r="C61">
        <v>40</v>
      </c>
      <c r="D61">
        <v>10</v>
      </c>
      <c r="E61" t="s">
        <v>30051</v>
      </c>
      <c r="F61">
        <v>680</v>
      </c>
      <c r="G61">
        <v>0</v>
      </c>
      <c r="H61" t="s">
        <v>729</v>
      </c>
      <c r="I61" t="s">
        <v>30052</v>
      </c>
      <c r="J61" t="s">
        <v>1067</v>
      </c>
      <c r="K61" t="s">
        <v>644</v>
      </c>
      <c r="L61" t="s">
        <v>645</v>
      </c>
      <c r="M61" t="s">
        <v>30053</v>
      </c>
      <c r="N61" t="s">
        <v>644</v>
      </c>
      <c r="O61" t="s">
        <v>668</v>
      </c>
      <c r="P61" t="s">
        <v>5</v>
      </c>
      <c r="Q61" t="s">
        <v>669</v>
      </c>
      <c r="R61" t="s">
        <v>645</v>
      </c>
      <c r="S61" t="s">
        <v>30054</v>
      </c>
      <c r="T61" t="s">
        <v>30053</v>
      </c>
    </row>
    <row r="62" spans="1:20" x14ac:dyDescent="0.25">
      <c r="A62" t="s">
        <v>18</v>
      </c>
      <c r="B62" t="s">
        <v>19</v>
      </c>
      <c r="C62">
        <v>33</v>
      </c>
      <c r="D62">
        <v>10</v>
      </c>
      <c r="E62" t="s">
        <v>30051</v>
      </c>
      <c r="F62">
        <v>680</v>
      </c>
      <c r="G62">
        <v>0</v>
      </c>
      <c r="H62" t="s">
        <v>729</v>
      </c>
      <c r="I62" t="s">
        <v>30052</v>
      </c>
      <c r="J62" t="s">
        <v>1067</v>
      </c>
      <c r="K62" t="s">
        <v>644</v>
      </c>
      <c r="L62" t="s">
        <v>645</v>
      </c>
      <c r="M62" t="s">
        <v>30053</v>
      </c>
      <c r="N62" t="s">
        <v>644</v>
      </c>
      <c r="O62" t="s">
        <v>668</v>
      </c>
      <c r="P62" t="s">
        <v>5</v>
      </c>
      <c r="Q62" t="s">
        <v>669</v>
      </c>
      <c r="R62" t="s">
        <v>645</v>
      </c>
      <c r="S62" t="s">
        <v>30054</v>
      </c>
      <c r="T62" t="s">
        <v>30053</v>
      </c>
    </row>
    <row r="63" spans="1:20" x14ac:dyDescent="0.25">
      <c r="A63" t="s">
        <v>240</v>
      </c>
      <c r="B63" t="s">
        <v>1870</v>
      </c>
      <c r="C63">
        <v>103.55</v>
      </c>
      <c r="D63">
        <v>1</v>
      </c>
      <c r="E63" t="s">
        <v>30055</v>
      </c>
      <c r="F63">
        <v>149.05000000000001</v>
      </c>
      <c r="G63">
        <v>45.5</v>
      </c>
      <c r="H63" t="s">
        <v>673</v>
      </c>
      <c r="I63" t="s">
        <v>30056</v>
      </c>
      <c r="J63" t="s">
        <v>30057</v>
      </c>
      <c r="K63" t="s">
        <v>8589</v>
      </c>
      <c r="L63" t="s">
        <v>30058</v>
      </c>
      <c r="M63" t="s">
        <v>30059</v>
      </c>
      <c r="N63" t="s">
        <v>644</v>
      </c>
      <c r="O63" t="s">
        <v>811</v>
      </c>
      <c r="P63" t="s">
        <v>23</v>
      </c>
      <c r="Q63" t="s">
        <v>812</v>
      </c>
      <c r="R63" t="s">
        <v>645</v>
      </c>
      <c r="S63" t="s">
        <v>30060</v>
      </c>
      <c r="T63" t="s">
        <v>30059</v>
      </c>
    </row>
    <row r="64" spans="1:20" x14ac:dyDescent="0.25">
      <c r="A64" t="s">
        <v>147</v>
      </c>
      <c r="B64" t="s">
        <v>148</v>
      </c>
      <c r="C64">
        <v>33.333333333333336</v>
      </c>
      <c r="D64">
        <v>3</v>
      </c>
      <c r="E64" t="s">
        <v>30061</v>
      </c>
      <c r="F64">
        <v>100</v>
      </c>
      <c r="G64">
        <v>0</v>
      </c>
      <c r="H64" t="s">
        <v>641</v>
      </c>
      <c r="I64" t="s">
        <v>30062</v>
      </c>
      <c r="J64" t="s">
        <v>904</v>
      </c>
      <c r="K64" t="s">
        <v>644</v>
      </c>
      <c r="L64" t="s">
        <v>645</v>
      </c>
      <c r="M64" t="s">
        <v>30063</v>
      </c>
      <c r="N64" t="s">
        <v>644</v>
      </c>
      <c r="O64" t="s">
        <v>668</v>
      </c>
      <c r="P64" t="s">
        <v>5</v>
      </c>
      <c r="Q64" t="s">
        <v>669</v>
      </c>
      <c r="R64" t="s">
        <v>645</v>
      </c>
      <c r="S64" t="s">
        <v>30064</v>
      </c>
      <c r="T64" t="s">
        <v>30065</v>
      </c>
    </row>
    <row r="65" spans="1:20" x14ac:dyDescent="0.25">
      <c r="A65" t="s">
        <v>18</v>
      </c>
      <c r="B65" t="s">
        <v>19</v>
      </c>
      <c r="C65">
        <v>66.666666666666671</v>
      </c>
      <c r="D65">
        <v>3</v>
      </c>
      <c r="E65" t="s">
        <v>30066</v>
      </c>
      <c r="F65">
        <v>100</v>
      </c>
      <c r="G65">
        <v>0</v>
      </c>
      <c r="H65" t="s">
        <v>641</v>
      </c>
      <c r="I65" t="s">
        <v>30067</v>
      </c>
      <c r="J65" t="s">
        <v>724</v>
      </c>
      <c r="K65" t="s">
        <v>644</v>
      </c>
      <c r="L65" t="s">
        <v>645</v>
      </c>
      <c r="M65" t="s">
        <v>30068</v>
      </c>
      <c r="N65" t="s">
        <v>644</v>
      </c>
      <c r="O65" t="s">
        <v>726</v>
      </c>
      <c r="P65" t="s">
        <v>5</v>
      </c>
      <c r="Q65" t="s">
        <v>648</v>
      </c>
      <c r="R65" t="s">
        <v>645</v>
      </c>
      <c r="S65" t="s">
        <v>30069</v>
      </c>
      <c r="T65" t="s">
        <v>30070</v>
      </c>
    </row>
    <row r="66" spans="1:20" x14ac:dyDescent="0.25">
      <c r="A66" t="s">
        <v>72</v>
      </c>
      <c r="B66" t="s">
        <v>3385</v>
      </c>
      <c r="C66">
        <v>120</v>
      </c>
      <c r="D66">
        <v>1</v>
      </c>
      <c r="E66" t="s">
        <v>30071</v>
      </c>
      <c r="F66">
        <v>80</v>
      </c>
      <c r="G66">
        <v>0</v>
      </c>
      <c r="H66" t="s">
        <v>641</v>
      </c>
      <c r="I66" t="s">
        <v>21351</v>
      </c>
      <c r="J66" t="s">
        <v>685</v>
      </c>
      <c r="K66" t="s">
        <v>644</v>
      </c>
      <c r="L66" t="s">
        <v>645</v>
      </c>
      <c r="M66" t="s">
        <v>30072</v>
      </c>
      <c r="N66" t="s">
        <v>644</v>
      </c>
      <c r="O66" t="s">
        <v>668</v>
      </c>
      <c r="P66" t="s">
        <v>5</v>
      </c>
      <c r="Q66" t="s">
        <v>669</v>
      </c>
      <c r="R66" t="s">
        <v>645</v>
      </c>
      <c r="S66" t="s">
        <v>30073</v>
      </c>
      <c r="T66" t="s">
        <v>30072</v>
      </c>
    </row>
    <row r="67" spans="1:20" x14ac:dyDescent="0.25">
      <c r="A67" t="s">
        <v>72</v>
      </c>
      <c r="B67" t="s">
        <v>3385</v>
      </c>
      <c r="C67">
        <v>120</v>
      </c>
      <c r="D67">
        <v>1</v>
      </c>
      <c r="E67" t="s">
        <v>30074</v>
      </c>
      <c r="F67">
        <v>80</v>
      </c>
      <c r="G67">
        <v>0</v>
      </c>
      <c r="H67" t="s">
        <v>641</v>
      </c>
      <c r="I67" t="s">
        <v>693</v>
      </c>
      <c r="J67" t="s">
        <v>736</v>
      </c>
      <c r="K67" t="s">
        <v>644</v>
      </c>
      <c r="L67" t="s">
        <v>645</v>
      </c>
      <c r="M67" t="s">
        <v>30072</v>
      </c>
      <c r="N67" t="s">
        <v>644</v>
      </c>
      <c r="O67" t="s">
        <v>726</v>
      </c>
      <c r="P67" t="s">
        <v>5</v>
      </c>
      <c r="Q67" t="s">
        <v>648</v>
      </c>
      <c r="R67" t="s">
        <v>645</v>
      </c>
      <c r="S67" t="s">
        <v>30075</v>
      </c>
      <c r="T67" t="s">
        <v>30072</v>
      </c>
    </row>
    <row r="68" spans="1:20" x14ac:dyDescent="0.25">
      <c r="A68" t="s">
        <v>147</v>
      </c>
      <c r="B68" t="s">
        <v>148</v>
      </c>
      <c r="C68">
        <v>50</v>
      </c>
      <c r="D68">
        <v>12</v>
      </c>
      <c r="E68" t="s">
        <v>30076</v>
      </c>
      <c r="F68">
        <v>400</v>
      </c>
      <c r="G68">
        <v>0</v>
      </c>
      <c r="H68" t="s">
        <v>641</v>
      </c>
      <c r="I68" t="s">
        <v>30077</v>
      </c>
      <c r="J68" t="s">
        <v>643</v>
      </c>
      <c r="K68" t="s">
        <v>644</v>
      </c>
      <c r="L68" t="s">
        <v>645</v>
      </c>
      <c r="M68" t="s">
        <v>30072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30078</v>
      </c>
      <c r="T68" t="s">
        <v>30072</v>
      </c>
    </row>
    <row r="69" spans="1:20" x14ac:dyDescent="0.25">
      <c r="A69" t="s">
        <v>72</v>
      </c>
      <c r="B69" t="s">
        <v>3385</v>
      </c>
      <c r="C69">
        <v>120</v>
      </c>
      <c r="D69">
        <v>1</v>
      </c>
      <c r="E69" t="s">
        <v>30079</v>
      </c>
      <c r="F69">
        <v>80</v>
      </c>
      <c r="G69">
        <v>0</v>
      </c>
      <c r="H69" t="s">
        <v>641</v>
      </c>
      <c r="I69" t="s">
        <v>30080</v>
      </c>
      <c r="J69" t="s">
        <v>745</v>
      </c>
      <c r="K69" t="s">
        <v>644</v>
      </c>
      <c r="L69" t="s">
        <v>645</v>
      </c>
      <c r="M69" t="s">
        <v>30081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30082</v>
      </c>
      <c r="T69" t="s">
        <v>30081</v>
      </c>
    </row>
    <row r="70" spans="1:20" x14ac:dyDescent="0.25">
      <c r="A70" t="s">
        <v>22</v>
      </c>
      <c r="B70" t="s">
        <v>213</v>
      </c>
      <c r="C70">
        <v>64</v>
      </c>
      <c r="D70">
        <v>1</v>
      </c>
      <c r="E70" t="s">
        <v>30083</v>
      </c>
      <c r="F70">
        <v>73</v>
      </c>
      <c r="G70">
        <v>9</v>
      </c>
      <c r="H70" t="s">
        <v>805</v>
      </c>
      <c r="I70" t="s">
        <v>30084</v>
      </c>
      <c r="J70" t="s">
        <v>30085</v>
      </c>
      <c r="K70" t="s">
        <v>8589</v>
      </c>
      <c r="L70" t="s">
        <v>30086</v>
      </c>
      <c r="M70" t="s">
        <v>30087</v>
      </c>
      <c r="N70" t="s">
        <v>644</v>
      </c>
      <c r="O70" t="s">
        <v>811</v>
      </c>
      <c r="P70" t="s">
        <v>23</v>
      </c>
      <c r="Q70" t="s">
        <v>812</v>
      </c>
      <c r="R70" t="s">
        <v>645</v>
      </c>
      <c r="S70" t="s">
        <v>30088</v>
      </c>
      <c r="T70" t="s">
        <v>30087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3</v>
      </c>
      <c r="E71" t="s">
        <v>30089</v>
      </c>
      <c r="F71">
        <v>100</v>
      </c>
      <c r="G71">
        <v>0</v>
      </c>
      <c r="H71" t="s">
        <v>641</v>
      </c>
      <c r="I71" t="s">
        <v>30090</v>
      </c>
      <c r="J71" t="s">
        <v>2083</v>
      </c>
      <c r="K71" t="s">
        <v>644</v>
      </c>
      <c r="L71" t="s">
        <v>645</v>
      </c>
      <c r="M71" t="s">
        <v>30091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30092</v>
      </c>
      <c r="T71" t="s">
        <v>30091</v>
      </c>
    </row>
    <row r="72" spans="1:20" x14ac:dyDescent="0.25">
      <c r="A72" t="s">
        <v>147</v>
      </c>
      <c r="B72" t="s">
        <v>148</v>
      </c>
      <c r="C72">
        <v>50</v>
      </c>
      <c r="D72">
        <v>6</v>
      </c>
      <c r="E72" t="s">
        <v>30093</v>
      </c>
      <c r="F72">
        <v>200</v>
      </c>
      <c r="G72">
        <v>0</v>
      </c>
      <c r="H72" t="s">
        <v>641</v>
      </c>
      <c r="I72" t="s">
        <v>30094</v>
      </c>
      <c r="J72" t="s">
        <v>694</v>
      </c>
      <c r="K72" t="s">
        <v>644</v>
      </c>
      <c r="L72" t="s">
        <v>645</v>
      </c>
      <c r="M72" t="s">
        <v>30095</v>
      </c>
      <c r="N72" t="s">
        <v>644</v>
      </c>
      <c r="O72" t="s">
        <v>726</v>
      </c>
      <c r="P72" t="s">
        <v>5</v>
      </c>
      <c r="Q72" t="s">
        <v>648</v>
      </c>
      <c r="R72" t="s">
        <v>645</v>
      </c>
      <c r="S72" t="s">
        <v>30096</v>
      </c>
      <c r="T72" t="s">
        <v>30095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30097</v>
      </c>
      <c r="F73">
        <v>100</v>
      </c>
      <c r="G73">
        <v>0</v>
      </c>
      <c r="H73" t="s">
        <v>641</v>
      </c>
      <c r="I73" t="s">
        <v>30098</v>
      </c>
      <c r="J73" t="s">
        <v>736</v>
      </c>
      <c r="K73" t="s">
        <v>644</v>
      </c>
      <c r="L73" t="s">
        <v>645</v>
      </c>
      <c r="M73" t="s">
        <v>30095</v>
      </c>
      <c r="N73" t="s">
        <v>644</v>
      </c>
      <c r="O73" t="s">
        <v>668</v>
      </c>
      <c r="P73" t="s">
        <v>5</v>
      </c>
      <c r="Q73" t="s">
        <v>669</v>
      </c>
      <c r="R73" t="s">
        <v>645</v>
      </c>
      <c r="S73" t="s">
        <v>30099</v>
      </c>
      <c r="T73" t="s">
        <v>30100</v>
      </c>
    </row>
    <row r="74" spans="1:20" x14ac:dyDescent="0.25">
      <c r="A74" t="s">
        <v>239</v>
      </c>
      <c r="B74" t="s">
        <v>245</v>
      </c>
      <c r="C74">
        <v>139</v>
      </c>
      <c r="D74">
        <v>1</v>
      </c>
      <c r="E74" t="s">
        <v>30101</v>
      </c>
      <c r="F74">
        <v>95</v>
      </c>
      <c r="G74">
        <v>0</v>
      </c>
      <c r="H74" t="s">
        <v>641</v>
      </c>
      <c r="I74" t="s">
        <v>30102</v>
      </c>
      <c r="J74" t="s">
        <v>1520</v>
      </c>
      <c r="K74" t="s">
        <v>644</v>
      </c>
      <c r="L74" t="s">
        <v>645</v>
      </c>
      <c r="M74" t="s">
        <v>30103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30104</v>
      </c>
      <c r="T74" t="s">
        <v>30103</v>
      </c>
    </row>
    <row r="75" spans="1:20" x14ac:dyDescent="0.25">
      <c r="A75" t="s">
        <v>147</v>
      </c>
      <c r="B75" t="s">
        <v>148</v>
      </c>
      <c r="C75">
        <v>65</v>
      </c>
      <c r="D75">
        <v>1</v>
      </c>
      <c r="E75" t="s">
        <v>30105</v>
      </c>
      <c r="F75">
        <v>35</v>
      </c>
      <c r="G75">
        <v>0</v>
      </c>
      <c r="H75" t="s">
        <v>641</v>
      </c>
      <c r="I75" t="s">
        <v>30106</v>
      </c>
      <c r="J75" t="s">
        <v>745</v>
      </c>
      <c r="K75" t="s">
        <v>644</v>
      </c>
      <c r="L75" t="s">
        <v>645</v>
      </c>
      <c r="M75" t="s">
        <v>30107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30108</v>
      </c>
      <c r="T75" t="s">
        <v>30107</v>
      </c>
    </row>
    <row r="76" spans="1:20" x14ac:dyDescent="0.25">
      <c r="A76" t="s">
        <v>18</v>
      </c>
      <c r="B76" t="s">
        <v>19</v>
      </c>
      <c r="C76">
        <v>66.666666666666671</v>
      </c>
      <c r="D76">
        <v>3</v>
      </c>
      <c r="E76" t="s">
        <v>30109</v>
      </c>
      <c r="F76">
        <v>100</v>
      </c>
      <c r="G76">
        <v>0</v>
      </c>
      <c r="H76" t="s">
        <v>641</v>
      </c>
      <c r="I76" t="s">
        <v>30110</v>
      </c>
      <c r="J76" t="s">
        <v>7915</v>
      </c>
      <c r="K76" t="s">
        <v>644</v>
      </c>
      <c r="L76" t="s">
        <v>645</v>
      </c>
      <c r="M76" t="s">
        <v>30111</v>
      </c>
      <c r="N76" t="s">
        <v>644</v>
      </c>
      <c r="O76" t="s">
        <v>668</v>
      </c>
      <c r="P76" t="s">
        <v>5</v>
      </c>
      <c r="Q76" t="s">
        <v>669</v>
      </c>
      <c r="R76" t="s">
        <v>645</v>
      </c>
      <c r="S76" t="s">
        <v>30112</v>
      </c>
      <c r="T76" t="s">
        <v>30113</v>
      </c>
    </row>
    <row r="77" spans="1:20" x14ac:dyDescent="0.25">
      <c r="A77" t="s">
        <v>147</v>
      </c>
      <c r="B77" t="s">
        <v>148</v>
      </c>
      <c r="C77">
        <v>50</v>
      </c>
      <c r="D77">
        <v>6</v>
      </c>
      <c r="E77" t="s">
        <v>30114</v>
      </c>
      <c r="F77">
        <v>200</v>
      </c>
      <c r="G77">
        <v>0</v>
      </c>
      <c r="H77" t="s">
        <v>641</v>
      </c>
      <c r="I77" t="s">
        <v>30110</v>
      </c>
      <c r="J77" t="s">
        <v>7915</v>
      </c>
      <c r="K77" t="s">
        <v>644</v>
      </c>
      <c r="L77" t="s">
        <v>645</v>
      </c>
      <c r="M77" t="s">
        <v>30115</v>
      </c>
      <c r="N77" t="s">
        <v>644</v>
      </c>
      <c r="O77" t="s">
        <v>668</v>
      </c>
      <c r="P77" t="s">
        <v>5</v>
      </c>
      <c r="Q77" t="s">
        <v>669</v>
      </c>
      <c r="R77" t="s">
        <v>645</v>
      </c>
      <c r="S77" t="s">
        <v>30116</v>
      </c>
      <c r="T77" t="s">
        <v>30115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30117</v>
      </c>
      <c r="F78">
        <v>100</v>
      </c>
      <c r="G78">
        <v>0</v>
      </c>
      <c r="H78" t="s">
        <v>641</v>
      </c>
      <c r="I78" t="s">
        <v>30118</v>
      </c>
      <c r="J78" t="s">
        <v>895</v>
      </c>
      <c r="K78" t="s">
        <v>644</v>
      </c>
      <c r="L78" t="s">
        <v>645</v>
      </c>
      <c r="M78" t="s">
        <v>30119</v>
      </c>
      <c r="N78" t="s">
        <v>644</v>
      </c>
      <c r="O78" t="s">
        <v>668</v>
      </c>
      <c r="P78" t="s">
        <v>5</v>
      </c>
      <c r="Q78" t="s">
        <v>669</v>
      </c>
      <c r="R78" t="s">
        <v>645</v>
      </c>
      <c r="S78" t="s">
        <v>30120</v>
      </c>
      <c r="T78" t="s">
        <v>30119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30121</v>
      </c>
      <c r="F79">
        <v>100</v>
      </c>
      <c r="G79">
        <v>0</v>
      </c>
      <c r="H79" t="s">
        <v>641</v>
      </c>
      <c r="I79" t="s">
        <v>30122</v>
      </c>
      <c r="J79" t="s">
        <v>724</v>
      </c>
      <c r="K79" t="s">
        <v>644</v>
      </c>
      <c r="L79" t="s">
        <v>645</v>
      </c>
      <c r="M79" t="s">
        <v>30119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30123</v>
      </c>
      <c r="T79" t="s">
        <v>30119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3</v>
      </c>
      <c r="E80" t="s">
        <v>30124</v>
      </c>
      <c r="F80">
        <v>138</v>
      </c>
      <c r="G80">
        <v>38</v>
      </c>
      <c r="H80" t="s">
        <v>641</v>
      </c>
      <c r="I80" t="s">
        <v>30125</v>
      </c>
      <c r="J80" t="s">
        <v>981</v>
      </c>
      <c r="K80" t="s">
        <v>644</v>
      </c>
      <c r="L80" t="s">
        <v>645</v>
      </c>
      <c r="M80" t="s">
        <v>30126</v>
      </c>
      <c r="N80" t="s">
        <v>644</v>
      </c>
      <c r="O80" t="s">
        <v>647</v>
      </c>
      <c r="P80" t="s">
        <v>5</v>
      </c>
      <c r="Q80" t="s">
        <v>648</v>
      </c>
      <c r="R80" t="s">
        <v>645</v>
      </c>
      <c r="S80" t="s">
        <v>30127</v>
      </c>
      <c r="T80" t="s">
        <v>30126</v>
      </c>
    </row>
    <row r="81" spans="1:20" x14ac:dyDescent="0.25">
      <c r="A81" t="s">
        <v>18</v>
      </c>
      <c r="B81" t="s">
        <v>19</v>
      </c>
      <c r="C81">
        <v>66.666666666666671</v>
      </c>
      <c r="D81">
        <v>3</v>
      </c>
      <c r="E81" t="s">
        <v>30128</v>
      </c>
      <c r="F81">
        <v>170</v>
      </c>
      <c r="G81">
        <v>0</v>
      </c>
      <c r="H81" t="s">
        <v>641</v>
      </c>
      <c r="I81" t="s">
        <v>30129</v>
      </c>
      <c r="J81" t="s">
        <v>1155</v>
      </c>
      <c r="K81" t="s">
        <v>644</v>
      </c>
      <c r="L81" t="s">
        <v>645</v>
      </c>
      <c r="M81" t="s">
        <v>30130</v>
      </c>
      <c r="N81" t="s">
        <v>644</v>
      </c>
      <c r="O81" t="s">
        <v>668</v>
      </c>
      <c r="P81" t="s">
        <v>5</v>
      </c>
      <c r="Q81" t="s">
        <v>669</v>
      </c>
      <c r="R81" t="s">
        <v>645</v>
      </c>
      <c r="S81" t="s">
        <v>30131</v>
      </c>
      <c r="T81" t="s">
        <v>30132</v>
      </c>
    </row>
    <row r="82" spans="1:20" x14ac:dyDescent="0.25">
      <c r="A82" t="s">
        <v>147</v>
      </c>
      <c r="B82" t="s">
        <v>148</v>
      </c>
      <c r="C82">
        <v>65</v>
      </c>
      <c r="D82">
        <v>2</v>
      </c>
      <c r="E82" t="s">
        <v>30128</v>
      </c>
      <c r="F82">
        <v>170</v>
      </c>
      <c r="G82">
        <v>0</v>
      </c>
      <c r="H82" t="s">
        <v>641</v>
      </c>
      <c r="I82" t="s">
        <v>30129</v>
      </c>
      <c r="J82" t="s">
        <v>1155</v>
      </c>
      <c r="K82" t="s">
        <v>644</v>
      </c>
      <c r="L82" t="s">
        <v>645</v>
      </c>
      <c r="M82" t="s">
        <v>30130</v>
      </c>
      <c r="N82" t="s">
        <v>644</v>
      </c>
      <c r="O82" t="s">
        <v>668</v>
      </c>
      <c r="P82" t="s">
        <v>5</v>
      </c>
      <c r="Q82" t="s">
        <v>669</v>
      </c>
      <c r="R82" t="s">
        <v>645</v>
      </c>
      <c r="S82" t="s">
        <v>30131</v>
      </c>
      <c r="T82" t="s">
        <v>30132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30133</v>
      </c>
      <c r="F83">
        <v>100</v>
      </c>
      <c r="G83">
        <v>0</v>
      </c>
      <c r="H83" t="s">
        <v>641</v>
      </c>
      <c r="I83" t="s">
        <v>30134</v>
      </c>
      <c r="J83" t="s">
        <v>783</v>
      </c>
      <c r="K83" t="s">
        <v>644</v>
      </c>
      <c r="L83" t="s">
        <v>645</v>
      </c>
      <c r="M83" t="s">
        <v>30135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30136</v>
      </c>
      <c r="T83" t="s">
        <v>30135</v>
      </c>
    </row>
    <row r="84" spans="1:20" x14ac:dyDescent="0.25">
      <c r="A84" t="s">
        <v>147</v>
      </c>
      <c r="B84" t="s">
        <v>148</v>
      </c>
      <c r="C84">
        <v>65</v>
      </c>
      <c r="D84">
        <v>1</v>
      </c>
      <c r="E84" t="s">
        <v>30137</v>
      </c>
      <c r="F84">
        <v>35</v>
      </c>
      <c r="G84">
        <v>0</v>
      </c>
      <c r="H84" t="s">
        <v>641</v>
      </c>
      <c r="I84" t="s">
        <v>30138</v>
      </c>
      <c r="J84" t="s">
        <v>981</v>
      </c>
      <c r="K84" t="s">
        <v>644</v>
      </c>
      <c r="L84" t="s">
        <v>645</v>
      </c>
      <c r="M84" t="s">
        <v>30135</v>
      </c>
      <c r="N84" t="s">
        <v>644</v>
      </c>
      <c r="O84" t="s">
        <v>668</v>
      </c>
      <c r="P84" t="s">
        <v>5</v>
      </c>
      <c r="Q84" t="s">
        <v>669</v>
      </c>
      <c r="R84" t="s">
        <v>645</v>
      </c>
      <c r="S84" t="s">
        <v>30139</v>
      </c>
      <c r="T84" t="s">
        <v>30135</v>
      </c>
    </row>
    <row r="85" spans="1:20" x14ac:dyDescent="0.25">
      <c r="A85" t="s">
        <v>18</v>
      </c>
      <c r="B85" t="s">
        <v>19</v>
      </c>
      <c r="C85">
        <v>66.666666666666671</v>
      </c>
      <c r="D85">
        <v>6</v>
      </c>
      <c r="E85" t="s">
        <v>30140</v>
      </c>
      <c r="F85">
        <v>200</v>
      </c>
      <c r="G85">
        <v>0</v>
      </c>
      <c r="H85" t="s">
        <v>641</v>
      </c>
      <c r="I85" t="s">
        <v>30141</v>
      </c>
      <c r="J85" t="s">
        <v>1067</v>
      </c>
      <c r="K85" t="s">
        <v>644</v>
      </c>
      <c r="L85" t="s">
        <v>645</v>
      </c>
      <c r="M85" t="s">
        <v>30142</v>
      </c>
      <c r="N85" t="s">
        <v>644</v>
      </c>
      <c r="O85" t="s">
        <v>668</v>
      </c>
      <c r="P85" t="s">
        <v>5</v>
      </c>
      <c r="Q85" t="s">
        <v>669</v>
      </c>
      <c r="R85" t="s">
        <v>645</v>
      </c>
      <c r="S85" t="s">
        <v>30143</v>
      </c>
      <c r="T85" t="s">
        <v>30144</v>
      </c>
    </row>
    <row r="86" spans="1:20" x14ac:dyDescent="0.25">
      <c r="A86" t="s">
        <v>147</v>
      </c>
      <c r="B86" t="s">
        <v>148</v>
      </c>
      <c r="C86">
        <v>50</v>
      </c>
      <c r="D86">
        <v>6</v>
      </c>
      <c r="E86" t="s">
        <v>30145</v>
      </c>
      <c r="F86">
        <v>200</v>
      </c>
      <c r="G86">
        <v>0</v>
      </c>
      <c r="H86" t="s">
        <v>641</v>
      </c>
      <c r="I86" t="s">
        <v>29705</v>
      </c>
      <c r="J86" t="s">
        <v>745</v>
      </c>
      <c r="K86" t="s">
        <v>644</v>
      </c>
      <c r="L86" t="s">
        <v>645</v>
      </c>
      <c r="M86" t="s">
        <v>30144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30146</v>
      </c>
      <c r="T86" t="s">
        <v>30144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30147</v>
      </c>
      <c r="F87">
        <v>100</v>
      </c>
      <c r="G87">
        <v>0</v>
      </c>
      <c r="H87" t="s">
        <v>641</v>
      </c>
      <c r="I87" t="s">
        <v>30148</v>
      </c>
      <c r="J87" t="s">
        <v>924</v>
      </c>
      <c r="K87" t="s">
        <v>644</v>
      </c>
      <c r="L87" t="s">
        <v>645</v>
      </c>
      <c r="M87" t="s">
        <v>30149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30150</v>
      </c>
      <c r="T87" t="s">
        <v>30149</v>
      </c>
    </row>
    <row r="88" spans="1:20" x14ac:dyDescent="0.25">
      <c r="A88" t="s">
        <v>241</v>
      </c>
      <c r="B88" t="s">
        <v>247</v>
      </c>
      <c r="C88">
        <v>139</v>
      </c>
      <c r="D88">
        <v>1</v>
      </c>
      <c r="E88" t="s">
        <v>30151</v>
      </c>
      <c r="F88">
        <v>215</v>
      </c>
      <c r="G88">
        <v>0</v>
      </c>
      <c r="H88" t="s">
        <v>2006</v>
      </c>
      <c r="I88" t="s">
        <v>645</v>
      </c>
      <c r="J88" t="s">
        <v>645</v>
      </c>
      <c r="K88" t="s">
        <v>644</v>
      </c>
      <c r="L88" t="s">
        <v>645</v>
      </c>
      <c r="M88" t="s">
        <v>30152</v>
      </c>
      <c r="N88" t="s">
        <v>20659</v>
      </c>
      <c r="O88" t="s">
        <v>2013</v>
      </c>
      <c r="P88" t="s">
        <v>1891</v>
      </c>
      <c r="Q88" t="s">
        <v>1892</v>
      </c>
      <c r="R88" t="s">
        <v>645</v>
      </c>
      <c r="S88" t="s">
        <v>30153</v>
      </c>
      <c r="T88" t="s">
        <v>30152</v>
      </c>
    </row>
    <row r="89" spans="1:20" x14ac:dyDescent="0.25">
      <c r="A89" t="s">
        <v>239</v>
      </c>
      <c r="B89" t="s">
        <v>245</v>
      </c>
      <c r="C89">
        <v>139</v>
      </c>
      <c r="D89">
        <v>1</v>
      </c>
      <c r="E89" t="s">
        <v>30151</v>
      </c>
      <c r="F89">
        <v>215</v>
      </c>
      <c r="G89">
        <v>0</v>
      </c>
      <c r="H89" t="s">
        <v>2006</v>
      </c>
      <c r="I89" t="s">
        <v>645</v>
      </c>
      <c r="J89" t="s">
        <v>645</v>
      </c>
      <c r="K89" t="s">
        <v>644</v>
      </c>
      <c r="L89" t="s">
        <v>645</v>
      </c>
      <c r="M89" t="s">
        <v>30152</v>
      </c>
      <c r="N89" t="s">
        <v>20659</v>
      </c>
      <c r="O89" t="s">
        <v>2013</v>
      </c>
      <c r="P89" t="s">
        <v>1891</v>
      </c>
      <c r="Q89" t="s">
        <v>1892</v>
      </c>
      <c r="R89" t="s">
        <v>645</v>
      </c>
      <c r="S89" t="s">
        <v>30153</v>
      </c>
      <c r="T89" t="s">
        <v>30152</v>
      </c>
    </row>
    <row r="90" spans="1:20" x14ac:dyDescent="0.25">
      <c r="A90" t="s">
        <v>18</v>
      </c>
      <c r="B90" t="s">
        <v>19</v>
      </c>
      <c r="C90">
        <v>66.666666666666671</v>
      </c>
      <c r="D90">
        <v>3</v>
      </c>
      <c r="E90" t="s">
        <v>30154</v>
      </c>
      <c r="F90">
        <v>300</v>
      </c>
      <c r="G90">
        <v>0</v>
      </c>
      <c r="H90" t="s">
        <v>641</v>
      </c>
      <c r="I90" t="s">
        <v>30155</v>
      </c>
      <c r="J90" t="s">
        <v>745</v>
      </c>
      <c r="K90" t="s">
        <v>644</v>
      </c>
      <c r="L90" t="s">
        <v>645</v>
      </c>
      <c r="M90" t="s">
        <v>30156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30157</v>
      </c>
      <c r="T90" t="s">
        <v>30156</v>
      </c>
    </row>
    <row r="91" spans="1:20" x14ac:dyDescent="0.25">
      <c r="A91" t="s">
        <v>18</v>
      </c>
      <c r="B91" t="s">
        <v>19</v>
      </c>
      <c r="C91">
        <v>66.666666666666671</v>
      </c>
      <c r="D91">
        <v>6</v>
      </c>
      <c r="E91" t="s">
        <v>30154</v>
      </c>
      <c r="F91">
        <v>300</v>
      </c>
      <c r="G91">
        <v>0</v>
      </c>
      <c r="H91" t="s">
        <v>641</v>
      </c>
      <c r="I91" t="s">
        <v>30155</v>
      </c>
      <c r="J91" t="s">
        <v>745</v>
      </c>
      <c r="K91" t="s">
        <v>644</v>
      </c>
      <c r="L91" t="s">
        <v>645</v>
      </c>
      <c r="M91" t="s">
        <v>30156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30157</v>
      </c>
      <c r="T91" t="s">
        <v>30156</v>
      </c>
    </row>
    <row r="92" spans="1:20" x14ac:dyDescent="0.25">
      <c r="A92" t="s">
        <v>18</v>
      </c>
      <c r="B92" t="s">
        <v>19</v>
      </c>
      <c r="C92">
        <v>66.666666666666671</v>
      </c>
      <c r="D92">
        <v>3</v>
      </c>
      <c r="E92" t="s">
        <v>30158</v>
      </c>
      <c r="F92">
        <v>100</v>
      </c>
      <c r="G92">
        <v>0</v>
      </c>
      <c r="H92" t="s">
        <v>641</v>
      </c>
      <c r="I92" t="s">
        <v>8835</v>
      </c>
      <c r="J92" t="s">
        <v>690</v>
      </c>
      <c r="K92" t="s">
        <v>644</v>
      </c>
      <c r="L92" t="s">
        <v>645</v>
      </c>
      <c r="M92" t="s">
        <v>30156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30159</v>
      </c>
      <c r="T92" t="s">
        <v>30156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30160</v>
      </c>
      <c r="F93">
        <v>100</v>
      </c>
      <c r="G93">
        <v>0</v>
      </c>
      <c r="H93" t="s">
        <v>641</v>
      </c>
      <c r="I93" t="s">
        <v>30161</v>
      </c>
      <c r="J93" t="s">
        <v>989</v>
      </c>
      <c r="K93" t="s">
        <v>644</v>
      </c>
      <c r="L93" t="s">
        <v>645</v>
      </c>
      <c r="M93" t="s">
        <v>30162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30163</v>
      </c>
      <c r="T93" t="s">
        <v>30162</v>
      </c>
    </row>
    <row r="94" spans="1:20" x14ac:dyDescent="0.25">
      <c r="A94" t="s">
        <v>147</v>
      </c>
      <c r="B94" t="s">
        <v>148</v>
      </c>
      <c r="C94">
        <v>65</v>
      </c>
      <c r="D94">
        <v>1</v>
      </c>
      <c r="E94" t="s">
        <v>30164</v>
      </c>
      <c r="F94">
        <v>35</v>
      </c>
      <c r="G94">
        <v>0</v>
      </c>
      <c r="H94" t="s">
        <v>641</v>
      </c>
      <c r="I94" t="s">
        <v>30165</v>
      </c>
      <c r="J94" t="s">
        <v>2520</v>
      </c>
      <c r="K94" t="s">
        <v>644</v>
      </c>
      <c r="L94" t="s">
        <v>645</v>
      </c>
      <c r="M94" t="s">
        <v>30162</v>
      </c>
      <c r="N94" t="s">
        <v>644</v>
      </c>
      <c r="O94" t="s">
        <v>668</v>
      </c>
      <c r="P94" t="s">
        <v>5</v>
      </c>
      <c r="Q94" t="s">
        <v>669</v>
      </c>
      <c r="R94" t="s">
        <v>645</v>
      </c>
      <c r="S94" t="s">
        <v>30166</v>
      </c>
      <c r="T94" t="s">
        <v>30162</v>
      </c>
    </row>
    <row r="95" spans="1:20" x14ac:dyDescent="0.25">
      <c r="A95" t="s">
        <v>18</v>
      </c>
      <c r="B95" t="s">
        <v>19</v>
      </c>
      <c r="C95">
        <v>66.666666666666671</v>
      </c>
      <c r="D95">
        <v>12</v>
      </c>
      <c r="E95" t="s">
        <v>30167</v>
      </c>
      <c r="F95">
        <v>400</v>
      </c>
      <c r="G95">
        <v>0</v>
      </c>
      <c r="H95" t="s">
        <v>641</v>
      </c>
      <c r="I95" t="s">
        <v>26389</v>
      </c>
      <c r="J95" t="s">
        <v>796</v>
      </c>
      <c r="K95" t="s">
        <v>644</v>
      </c>
      <c r="L95" t="s">
        <v>645</v>
      </c>
      <c r="M95" t="s">
        <v>30168</v>
      </c>
      <c r="N95" t="s">
        <v>644</v>
      </c>
      <c r="O95" t="s">
        <v>668</v>
      </c>
      <c r="P95" t="s">
        <v>5</v>
      </c>
      <c r="Q95" t="s">
        <v>669</v>
      </c>
      <c r="R95" t="s">
        <v>645</v>
      </c>
      <c r="S95" t="s">
        <v>30169</v>
      </c>
      <c r="T95" t="s">
        <v>30168</v>
      </c>
    </row>
    <row r="96" spans="1:20" x14ac:dyDescent="0.25">
      <c r="A96" t="s">
        <v>147</v>
      </c>
      <c r="B96" t="s">
        <v>148</v>
      </c>
      <c r="C96">
        <v>65</v>
      </c>
      <c r="D96">
        <v>1</v>
      </c>
      <c r="E96" t="s">
        <v>30170</v>
      </c>
      <c r="F96">
        <v>35</v>
      </c>
      <c r="G96">
        <v>0</v>
      </c>
      <c r="H96" t="s">
        <v>641</v>
      </c>
      <c r="I96" t="s">
        <v>30171</v>
      </c>
      <c r="J96" t="s">
        <v>1520</v>
      </c>
      <c r="K96" t="s">
        <v>644</v>
      </c>
      <c r="L96" t="s">
        <v>645</v>
      </c>
      <c r="M96" t="s">
        <v>30172</v>
      </c>
      <c r="N96" t="s">
        <v>644</v>
      </c>
      <c r="O96" t="s">
        <v>668</v>
      </c>
      <c r="P96" t="s">
        <v>5</v>
      </c>
      <c r="Q96" t="s">
        <v>669</v>
      </c>
      <c r="R96" t="s">
        <v>30173</v>
      </c>
      <c r="S96" t="s">
        <v>30174</v>
      </c>
      <c r="T96" t="s">
        <v>30172</v>
      </c>
    </row>
    <row r="97" spans="1:20" x14ac:dyDescent="0.25">
      <c r="A97" t="s">
        <v>240</v>
      </c>
      <c r="B97" t="s">
        <v>246</v>
      </c>
      <c r="C97">
        <v>139</v>
      </c>
      <c r="D97">
        <v>1</v>
      </c>
      <c r="E97" t="s">
        <v>30175</v>
      </c>
      <c r="F97">
        <v>143.99</v>
      </c>
      <c r="G97">
        <v>0</v>
      </c>
      <c r="H97" t="s">
        <v>641</v>
      </c>
      <c r="I97" t="s">
        <v>30176</v>
      </c>
      <c r="J97" t="s">
        <v>1375</v>
      </c>
      <c r="K97" t="s">
        <v>644</v>
      </c>
      <c r="L97" t="s">
        <v>645</v>
      </c>
      <c r="M97" t="s">
        <v>30172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30177</v>
      </c>
      <c r="T97" t="s">
        <v>30172</v>
      </c>
    </row>
    <row r="98" spans="1:20" x14ac:dyDescent="0.25">
      <c r="A98" t="s">
        <v>147</v>
      </c>
      <c r="B98" t="s">
        <v>148</v>
      </c>
      <c r="C98">
        <v>65</v>
      </c>
      <c r="D98">
        <v>1</v>
      </c>
      <c r="E98" t="s">
        <v>30175</v>
      </c>
      <c r="F98">
        <v>143.99</v>
      </c>
      <c r="G98">
        <v>0</v>
      </c>
      <c r="H98" t="s">
        <v>641</v>
      </c>
      <c r="I98" t="s">
        <v>30176</v>
      </c>
      <c r="J98" t="s">
        <v>1375</v>
      </c>
      <c r="K98" t="s">
        <v>644</v>
      </c>
      <c r="L98" t="s">
        <v>645</v>
      </c>
      <c r="M98" t="s">
        <v>30172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30177</v>
      </c>
      <c r="T98" t="s">
        <v>30172</v>
      </c>
    </row>
    <row r="99" spans="1:20" x14ac:dyDescent="0.25">
      <c r="A99" t="s">
        <v>147</v>
      </c>
      <c r="B99" t="s">
        <v>148</v>
      </c>
      <c r="C99">
        <v>65</v>
      </c>
      <c r="D99">
        <v>3</v>
      </c>
      <c r="E99" t="s">
        <v>30178</v>
      </c>
      <c r="F99">
        <v>106</v>
      </c>
      <c r="G99">
        <v>1</v>
      </c>
      <c r="H99" t="s">
        <v>641</v>
      </c>
      <c r="I99" t="s">
        <v>30179</v>
      </c>
      <c r="J99" t="s">
        <v>745</v>
      </c>
      <c r="K99" t="s">
        <v>644</v>
      </c>
      <c r="L99" t="s">
        <v>645</v>
      </c>
      <c r="M99" t="s">
        <v>30180</v>
      </c>
      <c r="N99" t="s">
        <v>644</v>
      </c>
      <c r="O99" t="s">
        <v>668</v>
      </c>
      <c r="P99" t="s">
        <v>5</v>
      </c>
      <c r="Q99" t="s">
        <v>669</v>
      </c>
      <c r="R99" t="s">
        <v>30181</v>
      </c>
      <c r="S99" t="s">
        <v>30182</v>
      </c>
      <c r="T99" t="s">
        <v>30180</v>
      </c>
    </row>
    <row r="100" spans="1:20" x14ac:dyDescent="0.25">
      <c r="A100" t="s">
        <v>147</v>
      </c>
      <c r="B100" t="s">
        <v>148</v>
      </c>
      <c r="C100">
        <v>65</v>
      </c>
      <c r="D100">
        <v>10</v>
      </c>
      <c r="E100" t="s">
        <v>30183</v>
      </c>
      <c r="F100">
        <v>350</v>
      </c>
      <c r="G100">
        <v>0</v>
      </c>
      <c r="H100" t="s">
        <v>641</v>
      </c>
      <c r="I100" t="s">
        <v>30155</v>
      </c>
      <c r="J100" t="s">
        <v>745</v>
      </c>
      <c r="K100" t="s">
        <v>644</v>
      </c>
      <c r="L100" t="s">
        <v>645</v>
      </c>
      <c r="M100" t="s">
        <v>30180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30184</v>
      </c>
      <c r="T100" t="s">
        <v>30180</v>
      </c>
    </row>
    <row r="101" spans="1:20" x14ac:dyDescent="0.25">
      <c r="A101" t="s">
        <v>241</v>
      </c>
      <c r="B101" t="s">
        <v>247</v>
      </c>
      <c r="C101">
        <v>139</v>
      </c>
      <c r="D101">
        <v>1</v>
      </c>
      <c r="E101" t="s">
        <v>30185</v>
      </c>
      <c r="F101">
        <v>118.99</v>
      </c>
      <c r="G101">
        <v>10</v>
      </c>
      <c r="H101" t="s">
        <v>641</v>
      </c>
      <c r="I101" t="s">
        <v>4544</v>
      </c>
      <c r="J101" t="s">
        <v>643</v>
      </c>
      <c r="K101" t="s">
        <v>644</v>
      </c>
      <c r="L101" t="s">
        <v>645</v>
      </c>
      <c r="M101" t="s">
        <v>30186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30187</v>
      </c>
      <c r="T101" t="s">
        <v>30186</v>
      </c>
    </row>
    <row r="102" spans="1:20" x14ac:dyDescent="0.25">
      <c r="A102" t="s">
        <v>101</v>
      </c>
      <c r="B102" t="s">
        <v>74</v>
      </c>
      <c r="C102">
        <v>120</v>
      </c>
      <c r="D102">
        <v>1</v>
      </c>
      <c r="E102" t="s">
        <v>30188</v>
      </c>
      <c r="F102">
        <v>99</v>
      </c>
      <c r="G102">
        <v>0</v>
      </c>
      <c r="H102" t="s">
        <v>641</v>
      </c>
      <c r="I102" t="s">
        <v>30189</v>
      </c>
      <c r="J102" t="s">
        <v>694</v>
      </c>
      <c r="K102" t="s">
        <v>644</v>
      </c>
      <c r="L102" t="s">
        <v>645</v>
      </c>
      <c r="M102" t="s">
        <v>30186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30190</v>
      </c>
      <c r="T102" t="s">
        <v>30186</v>
      </c>
    </row>
    <row r="103" spans="1:20" x14ac:dyDescent="0.25">
      <c r="A103" t="s">
        <v>239</v>
      </c>
      <c r="B103" t="s">
        <v>245</v>
      </c>
      <c r="C103">
        <v>139</v>
      </c>
      <c r="D103">
        <v>1</v>
      </c>
      <c r="E103" t="s">
        <v>30191</v>
      </c>
      <c r="F103">
        <v>95</v>
      </c>
      <c r="G103">
        <v>0</v>
      </c>
      <c r="H103" t="s">
        <v>641</v>
      </c>
      <c r="I103" t="s">
        <v>30192</v>
      </c>
      <c r="J103" t="s">
        <v>724</v>
      </c>
      <c r="K103" t="s">
        <v>644</v>
      </c>
      <c r="L103" t="s">
        <v>645</v>
      </c>
      <c r="M103" t="s">
        <v>30193</v>
      </c>
      <c r="N103" t="s">
        <v>644</v>
      </c>
      <c r="O103" t="s">
        <v>732</v>
      </c>
      <c r="P103" t="s">
        <v>5</v>
      </c>
      <c r="Q103" t="s">
        <v>669</v>
      </c>
      <c r="R103" t="s">
        <v>645</v>
      </c>
      <c r="S103" t="s">
        <v>30194</v>
      </c>
      <c r="T103" t="s">
        <v>30193</v>
      </c>
    </row>
    <row r="104" spans="1:20" x14ac:dyDescent="0.25">
      <c r="A104" t="s">
        <v>147</v>
      </c>
      <c r="B104" t="s">
        <v>148</v>
      </c>
      <c r="C104">
        <v>50</v>
      </c>
      <c r="D104">
        <v>6</v>
      </c>
      <c r="E104" t="s">
        <v>30195</v>
      </c>
      <c r="F104">
        <v>200</v>
      </c>
      <c r="G104">
        <v>0</v>
      </c>
      <c r="H104" t="s">
        <v>641</v>
      </c>
      <c r="I104" t="s">
        <v>30196</v>
      </c>
      <c r="J104" t="s">
        <v>708</v>
      </c>
      <c r="K104" t="s">
        <v>644</v>
      </c>
      <c r="L104" t="s">
        <v>645</v>
      </c>
      <c r="M104" t="s">
        <v>30197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30198</v>
      </c>
      <c r="T104" t="s">
        <v>30197</v>
      </c>
    </row>
    <row r="105" spans="1:20" x14ac:dyDescent="0.25">
      <c r="A105" t="s">
        <v>147</v>
      </c>
      <c r="B105" t="s">
        <v>148</v>
      </c>
      <c r="C105">
        <v>65</v>
      </c>
      <c r="D105">
        <v>1</v>
      </c>
      <c r="E105" t="s">
        <v>30199</v>
      </c>
      <c r="F105">
        <v>35</v>
      </c>
      <c r="G105">
        <v>0</v>
      </c>
      <c r="H105" t="s">
        <v>641</v>
      </c>
      <c r="I105" t="s">
        <v>9715</v>
      </c>
      <c r="J105" t="s">
        <v>685</v>
      </c>
      <c r="K105" t="s">
        <v>644</v>
      </c>
      <c r="L105" t="s">
        <v>645</v>
      </c>
      <c r="M105" t="s">
        <v>30200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30201</v>
      </c>
      <c r="T105" t="s">
        <v>30197</v>
      </c>
    </row>
    <row r="106" spans="1:20" x14ac:dyDescent="0.25">
      <c r="A106" t="s">
        <v>147</v>
      </c>
      <c r="B106" t="s">
        <v>148</v>
      </c>
      <c r="C106">
        <v>65</v>
      </c>
      <c r="D106">
        <v>3</v>
      </c>
      <c r="E106" t="s">
        <v>30202</v>
      </c>
      <c r="F106">
        <v>105</v>
      </c>
      <c r="G106">
        <v>0</v>
      </c>
      <c r="H106" t="s">
        <v>641</v>
      </c>
      <c r="I106" t="s">
        <v>30203</v>
      </c>
      <c r="J106" t="s">
        <v>694</v>
      </c>
      <c r="K106" t="s">
        <v>644</v>
      </c>
      <c r="L106" t="s">
        <v>645</v>
      </c>
      <c r="M106" t="s">
        <v>30197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30204</v>
      </c>
      <c r="T106" t="s">
        <v>30197</v>
      </c>
    </row>
    <row r="107" spans="1:20" x14ac:dyDescent="0.25">
      <c r="A107" t="s">
        <v>18</v>
      </c>
      <c r="B107" t="s">
        <v>19</v>
      </c>
      <c r="C107">
        <v>66.666666666666671</v>
      </c>
      <c r="D107">
        <v>3</v>
      </c>
      <c r="E107" t="s">
        <v>30205</v>
      </c>
      <c r="F107">
        <v>103</v>
      </c>
      <c r="G107">
        <v>3</v>
      </c>
      <c r="H107" t="s">
        <v>641</v>
      </c>
      <c r="I107" t="s">
        <v>2681</v>
      </c>
      <c r="J107" t="s">
        <v>864</v>
      </c>
      <c r="K107" t="s">
        <v>644</v>
      </c>
      <c r="L107" t="s">
        <v>645</v>
      </c>
      <c r="M107" t="s">
        <v>30197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30206</v>
      </c>
      <c r="T107" t="s">
        <v>30197</v>
      </c>
    </row>
    <row r="108" spans="1:20" x14ac:dyDescent="0.25">
      <c r="A108" t="s">
        <v>18</v>
      </c>
      <c r="B108" t="s">
        <v>19</v>
      </c>
      <c r="C108">
        <v>66.666666666666671</v>
      </c>
      <c r="D108">
        <v>6</v>
      </c>
      <c r="E108" t="s">
        <v>30207</v>
      </c>
      <c r="F108">
        <v>200</v>
      </c>
      <c r="G108">
        <v>0</v>
      </c>
      <c r="H108" t="s">
        <v>641</v>
      </c>
      <c r="I108" t="s">
        <v>10851</v>
      </c>
      <c r="J108" t="s">
        <v>694</v>
      </c>
      <c r="K108" t="s">
        <v>644</v>
      </c>
      <c r="L108" t="s">
        <v>645</v>
      </c>
      <c r="M108" t="s">
        <v>30197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30208</v>
      </c>
      <c r="T108" t="s">
        <v>30197</v>
      </c>
    </row>
    <row r="109" spans="1:20" x14ac:dyDescent="0.25">
      <c r="A109" t="s">
        <v>147</v>
      </c>
      <c r="B109" t="s">
        <v>148</v>
      </c>
      <c r="C109">
        <v>65</v>
      </c>
      <c r="D109">
        <v>3</v>
      </c>
      <c r="E109" t="s">
        <v>30209</v>
      </c>
      <c r="F109">
        <v>105</v>
      </c>
      <c r="G109">
        <v>0</v>
      </c>
      <c r="H109" t="s">
        <v>641</v>
      </c>
      <c r="I109" t="s">
        <v>30210</v>
      </c>
      <c r="J109" t="s">
        <v>864</v>
      </c>
      <c r="K109" t="s">
        <v>644</v>
      </c>
      <c r="L109" t="s">
        <v>645</v>
      </c>
      <c r="M109" t="s">
        <v>30211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30212</v>
      </c>
      <c r="T109" t="s">
        <v>30211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3</v>
      </c>
      <c r="E110" t="s">
        <v>30213</v>
      </c>
      <c r="F110">
        <v>100</v>
      </c>
      <c r="G110">
        <v>0</v>
      </c>
      <c r="H110" t="s">
        <v>641</v>
      </c>
      <c r="I110" t="s">
        <v>30214</v>
      </c>
      <c r="J110" t="s">
        <v>888</v>
      </c>
      <c r="K110" t="s">
        <v>644</v>
      </c>
      <c r="L110" t="s">
        <v>645</v>
      </c>
      <c r="M110" t="s">
        <v>30215</v>
      </c>
      <c r="N110" t="s">
        <v>644</v>
      </c>
      <c r="O110" t="s">
        <v>668</v>
      </c>
      <c r="P110" t="s">
        <v>5</v>
      </c>
      <c r="Q110" t="s">
        <v>669</v>
      </c>
      <c r="R110" t="s">
        <v>645</v>
      </c>
      <c r="S110" t="s">
        <v>30216</v>
      </c>
      <c r="T110" t="s">
        <v>30217</v>
      </c>
    </row>
    <row r="111" spans="1:20" x14ac:dyDescent="0.25">
      <c r="A111" t="s">
        <v>147</v>
      </c>
      <c r="B111" t="s">
        <v>148</v>
      </c>
      <c r="C111">
        <v>65</v>
      </c>
      <c r="D111">
        <v>2</v>
      </c>
      <c r="E111" t="s">
        <v>30218</v>
      </c>
      <c r="F111">
        <v>70</v>
      </c>
      <c r="G111">
        <v>0</v>
      </c>
      <c r="H111" t="s">
        <v>641</v>
      </c>
      <c r="I111" t="s">
        <v>9704</v>
      </c>
      <c r="J111" t="s">
        <v>1520</v>
      </c>
      <c r="K111" t="s">
        <v>644</v>
      </c>
      <c r="L111" t="s">
        <v>645</v>
      </c>
      <c r="M111" t="s">
        <v>30219</v>
      </c>
      <c r="N111" t="s">
        <v>644</v>
      </c>
      <c r="O111" t="s">
        <v>647</v>
      </c>
      <c r="P111" t="s">
        <v>5</v>
      </c>
      <c r="Q111" t="s">
        <v>648</v>
      </c>
      <c r="R111" t="s">
        <v>29243</v>
      </c>
      <c r="S111" t="s">
        <v>30220</v>
      </c>
      <c r="T111" t="s">
        <v>30219</v>
      </c>
    </row>
    <row r="112" spans="1:20" x14ac:dyDescent="0.25">
      <c r="A112" t="s">
        <v>147</v>
      </c>
      <c r="B112" t="s">
        <v>148</v>
      </c>
      <c r="C112">
        <v>65</v>
      </c>
      <c r="D112">
        <v>1</v>
      </c>
      <c r="E112" t="s">
        <v>30221</v>
      </c>
      <c r="F112">
        <v>35</v>
      </c>
      <c r="G112">
        <v>0</v>
      </c>
      <c r="H112" t="s">
        <v>641</v>
      </c>
      <c r="I112" t="s">
        <v>12650</v>
      </c>
      <c r="J112" t="s">
        <v>694</v>
      </c>
      <c r="K112" t="s">
        <v>644</v>
      </c>
      <c r="L112" t="s">
        <v>645</v>
      </c>
      <c r="M112" t="s">
        <v>30222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30223</v>
      </c>
      <c r="T112" t="s">
        <v>30219</v>
      </c>
    </row>
    <row r="113" spans="1:20" x14ac:dyDescent="0.25">
      <c r="A113" t="s">
        <v>147</v>
      </c>
      <c r="B113" t="s">
        <v>148</v>
      </c>
      <c r="C113">
        <v>65</v>
      </c>
      <c r="D113">
        <v>3</v>
      </c>
      <c r="E113" t="s">
        <v>30224</v>
      </c>
      <c r="F113">
        <v>105</v>
      </c>
      <c r="G113">
        <v>0</v>
      </c>
      <c r="H113" t="s">
        <v>641</v>
      </c>
      <c r="I113" t="s">
        <v>30225</v>
      </c>
      <c r="J113" t="s">
        <v>3199</v>
      </c>
      <c r="K113" t="s">
        <v>644</v>
      </c>
      <c r="L113" t="s">
        <v>645</v>
      </c>
      <c r="M113" t="s">
        <v>30219</v>
      </c>
      <c r="N113" t="s">
        <v>644</v>
      </c>
      <c r="O113" t="s">
        <v>668</v>
      </c>
      <c r="P113" t="s">
        <v>5</v>
      </c>
      <c r="Q113" t="s">
        <v>669</v>
      </c>
      <c r="R113" t="s">
        <v>645</v>
      </c>
      <c r="S113" t="s">
        <v>30226</v>
      </c>
      <c r="T113" t="s">
        <v>30222</v>
      </c>
    </row>
    <row r="114" spans="1:20" x14ac:dyDescent="0.25">
      <c r="A114" t="s">
        <v>147</v>
      </c>
      <c r="B114" t="s">
        <v>148</v>
      </c>
      <c r="C114">
        <v>65</v>
      </c>
      <c r="D114">
        <v>3</v>
      </c>
      <c r="E114" t="s">
        <v>30227</v>
      </c>
      <c r="F114">
        <v>105</v>
      </c>
      <c r="G114">
        <v>0</v>
      </c>
      <c r="H114" t="s">
        <v>641</v>
      </c>
      <c r="I114" t="s">
        <v>30228</v>
      </c>
      <c r="J114" t="s">
        <v>981</v>
      </c>
      <c r="K114" t="s">
        <v>644</v>
      </c>
      <c r="L114" t="s">
        <v>645</v>
      </c>
      <c r="M114" t="s">
        <v>30222</v>
      </c>
      <c r="N114" t="s">
        <v>644</v>
      </c>
      <c r="O114" t="s">
        <v>668</v>
      </c>
      <c r="P114" t="s">
        <v>5</v>
      </c>
      <c r="Q114" t="s">
        <v>669</v>
      </c>
      <c r="R114" t="s">
        <v>645</v>
      </c>
      <c r="S114" t="s">
        <v>30229</v>
      </c>
      <c r="T114" t="s">
        <v>30222</v>
      </c>
    </row>
    <row r="115" spans="1:20" x14ac:dyDescent="0.25">
      <c r="A115" t="s">
        <v>147</v>
      </c>
      <c r="B115" t="s">
        <v>148</v>
      </c>
      <c r="C115">
        <v>65</v>
      </c>
      <c r="D115">
        <v>1</v>
      </c>
      <c r="E115" t="s">
        <v>30230</v>
      </c>
      <c r="F115">
        <v>37</v>
      </c>
      <c r="G115">
        <v>2</v>
      </c>
      <c r="H115" t="s">
        <v>641</v>
      </c>
      <c r="I115" t="s">
        <v>30231</v>
      </c>
      <c r="J115" t="s">
        <v>685</v>
      </c>
      <c r="K115" t="s">
        <v>644</v>
      </c>
      <c r="L115" t="s">
        <v>645</v>
      </c>
      <c r="M115" t="s">
        <v>30222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30232</v>
      </c>
      <c r="T115" t="s">
        <v>30222</v>
      </c>
    </row>
    <row r="116" spans="1:20" x14ac:dyDescent="0.25">
      <c r="A116" t="s">
        <v>240</v>
      </c>
      <c r="B116" t="s">
        <v>1870</v>
      </c>
      <c r="C116">
        <v>97.7</v>
      </c>
      <c r="D116">
        <v>1</v>
      </c>
      <c r="E116" t="s">
        <v>30233</v>
      </c>
      <c r="F116">
        <v>665.23</v>
      </c>
      <c r="G116">
        <v>79</v>
      </c>
      <c r="H116" t="s">
        <v>673</v>
      </c>
      <c r="I116" t="s">
        <v>30234</v>
      </c>
      <c r="J116" t="s">
        <v>30235</v>
      </c>
      <c r="K116" t="s">
        <v>3526</v>
      </c>
      <c r="L116" t="s">
        <v>30236</v>
      </c>
      <c r="M116" t="s">
        <v>30237</v>
      </c>
      <c r="N116" t="s">
        <v>644</v>
      </c>
      <c r="O116" t="s">
        <v>811</v>
      </c>
      <c r="P116" t="s">
        <v>23</v>
      </c>
      <c r="Q116" t="s">
        <v>812</v>
      </c>
      <c r="R116" t="s">
        <v>645</v>
      </c>
      <c r="S116" t="s">
        <v>30238</v>
      </c>
      <c r="T116" t="s">
        <v>30237</v>
      </c>
    </row>
    <row r="117" spans="1:20" x14ac:dyDescent="0.25">
      <c r="A117" t="s">
        <v>240</v>
      </c>
      <c r="B117" t="s">
        <v>1870</v>
      </c>
      <c r="C117">
        <v>97.7</v>
      </c>
      <c r="D117">
        <v>1</v>
      </c>
      <c r="E117" t="s">
        <v>30233</v>
      </c>
      <c r="F117">
        <v>665.23</v>
      </c>
      <c r="G117">
        <v>79</v>
      </c>
      <c r="H117" t="s">
        <v>673</v>
      </c>
      <c r="I117" t="s">
        <v>30234</v>
      </c>
      <c r="J117" t="s">
        <v>30235</v>
      </c>
      <c r="K117" t="s">
        <v>3526</v>
      </c>
      <c r="L117" t="s">
        <v>30236</v>
      </c>
      <c r="M117" t="s">
        <v>30237</v>
      </c>
      <c r="N117" t="s">
        <v>644</v>
      </c>
      <c r="O117" t="s">
        <v>811</v>
      </c>
      <c r="P117" t="s">
        <v>23</v>
      </c>
      <c r="Q117" t="s">
        <v>812</v>
      </c>
      <c r="R117" t="s">
        <v>645</v>
      </c>
      <c r="S117" t="s">
        <v>30238</v>
      </c>
      <c r="T117" t="s">
        <v>30237</v>
      </c>
    </row>
    <row r="118" spans="1:20" x14ac:dyDescent="0.25">
      <c r="A118" t="s">
        <v>240</v>
      </c>
      <c r="B118" t="s">
        <v>1870</v>
      </c>
      <c r="C118">
        <v>97.7</v>
      </c>
      <c r="D118">
        <v>1</v>
      </c>
      <c r="E118" t="s">
        <v>30233</v>
      </c>
      <c r="F118">
        <v>665.23</v>
      </c>
      <c r="G118">
        <v>79</v>
      </c>
      <c r="H118" t="s">
        <v>673</v>
      </c>
      <c r="I118" t="s">
        <v>30234</v>
      </c>
      <c r="J118" t="s">
        <v>30235</v>
      </c>
      <c r="K118" t="s">
        <v>3526</v>
      </c>
      <c r="L118" t="s">
        <v>30236</v>
      </c>
      <c r="M118" t="s">
        <v>30237</v>
      </c>
      <c r="N118" t="s">
        <v>644</v>
      </c>
      <c r="O118" t="s">
        <v>811</v>
      </c>
      <c r="P118" t="s">
        <v>23</v>
      </c>
      <c r="Q118" t="s">
        <v>812</v>
      </c>
      <c r="R118" t="s">
        <v>645</v>
      </c>
      <c r="S118" t="s">
        <v>30238</v>
      </c>
      <c r="T118" t="s">
        <v>30237</v>
      </c>
    </row>
    <row r="119" spans="1:20" x14ac:dyDescent="0.25">
      <c r="A119" t="s">
        <v>240</v>
      </c>
      <c r="B119" t="s">
        <v>1870</v>
      </c>
      <c r="C119">
        <v>97.71</v>
      </c>
      <c r="D119">
        <v>3</v>
      </c>
      <c r="E119" t="s">
        <v>30233</v>
      </c>
      <c r="F119">
        <v>665.23</v>
      </c>
      <c r="G119">
        <v>79</v>
      </c>
      <c r="H119" t="s">
        <v>673</v>
      </c>
      <c r="I119" t="s">
        <v>30234</v>
      </c>
      <c r="J119" t="s">
        <v>30235</v>
      </c>
      <c r="K119" t="s">
        <v>3526</v>
      </c>
      <c r="L119" t="s">
        <v>30236</v>
      </c>
      <c r="M119" t="s">
        <v>30237</v>
      </c>
      <c r="N119" t="s">
        <v>644</v>
      </c>
      <c r="O119" t="s">
        <v>811</v>
      </c>
      <c r="P119" t="s">
        <v>23</v>
      </c>
      <c r="Q119" t="s">
        <v>812</v>
      </c>
      <c r="R119" t="s">
        <v>645</v>
      </c>
      <c r="S119" t="s">
        <v>30238</v>
      </c>
      <c r="T119" t="s">
        <v>30237</v>
      </c>
    </row>
    <row r="120" spans="1:20" x14ac:dyDescent="0.25">
      <c r="A120" t="s">
        <v>147</v>
      </c>
      <c r="B120" t="s">
        <v>148</v>
      </c>
      <c r="C120">
        <v>65</v>
      </c>
      <c r="D120">
        <v>4</v>
      </c>
      <c r="E120" t="s">
        <v>30239</v>
      </c>
      <c r="F120">
        <v>148</v>
      </c>
      <c r="G120">
        <v>8</v>
      </c>
      <c r="H120" t="s">
        <v>641</v>
      </c>
      <c r="I120" t="s">
        <v>30240</v>
      </c>
      <c r="J120" t="s">
        <v>6229</v>
      </c>
      <c r="K120" t="s">
        <v>644</v>
      </c>
      <c r="L120" t="s">
        <v>645</v>
      </c>
      <c r="M120" t="s">
        <v>30241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30242</v>
      </c>
      <c r="T120" t="s">
        <v>30241</v>
      </c>
    </row>
    <row r="121" spans="1:20" x14ac:dyDescent="0.25">
      <c r="A121" t="s">
        <v>147</v>
      </c>
      <c r="B121" t="s">
        <v>148</v>
      </c>
      <c r="C121">
        <v>65</v>
      </c>
      <c r="D121">
        <v>1</v>
      </c>
      <c r="E121" t="s">
        <v>30243</v>
      </c>
      <c r="F121">
        <v>35</v>
      </c>
      <c r="G121">
        <v>0</v>
      </c>
      <c r="H121" t="s">
        <v>641</v>
      </c>
      <c r="I121" t="s">
        <v>30244</v>
      </c>
      <c r="J121" t="s">
        <v>1520</v>
      </c>
      <c r="K121" t="s">
        <v>644</v>
      </c>
      <c r="L121" t="s">
        <v>645</v>
      </c>
      <c r="M121" t="s">
        <v>30245</v>
      </c>
      <c r="N121" t="s">
        <v>644</v>
      </c>
      <c r="O121" t="s">
        <v>647</v>
      </c>
      <c r="P121" t="s">
        <v>5</v>
      </c>
      <c r="Q121" t="s">
        <v>648</v>
      </c>
      <c r="R121" t="s">
        <v>30246</v>
      </c>
      <c r="S121" t="s">
        <v>30247</v>
      </c>
      <c r="T121" t="s">
        <v>30245</v>
      </c>
    </row>
    <row r="122" spans="1:20" x14ac:dyDescent="0.25">
      <c r="A122" t="s">
        <v>147</v>
      </c>
      <c r="B122" t="s">
        <v>148</v>
      </c>
      <c r="C122">
        <v>65</v>
      </c>
      <c r="D122">
        <v>5</v>
      </c>
      <c r="E122" t="s">
        <v>30248</v>
      </c>
      <c r="F122">
        <v>175</v>
      </c>
      <c r="G122">
        <v>0</v>
      </c>
      <c r="H122" t="s">
        <v>641</v>
      </c>
      <c r="I122" t="s">
        <v>30249</v>
      </c>
      <c r="J122" t="s">
        <v>1292</v>
      </c>
      <c r="K122" t="s">
        <v>644</v>
      </c>
      <c r="L122" t="s">
        <v>645</v>
      </c>
      <c r="M122" t="s">
        <v>30245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30250</v>
      </c>
      <c r="T122" t="s">
        <v>30245</v>
      </c>
    </row>
    <row r="123" spans="1:20" x14ac:dyDescent="0.25">
      <c r="A123" t="s">
        <v>101</v>
      </c>
      <c r="B123" t="s">
        <v>74</v>
      </c>
      <c r="C123">
        <v>120</v>
      </c>
      <c r="D123">
        <v>2</v>
      </c>
      <c r="E123" t="s">
        <v>30251</v>
      </c>
      <c r="F123">
        <v>198</v>
      </c>
      <c r="G123">
        <v>0</v>
      </c>
      <c r="H123" t="s">
        <v>641</v>
      </c>
      <c r="I123" t="s">
        <v>30252</v>
      </c>
      <c r="J123" t="s">
        <v>685</v>
      </c>
      <c r="K123" t="s">
        <v>644</v>
      </c>
      <c r="L123" t="s">
        <v>645</v>
      </c>
      <c r="M123" t="s">
        <v>30253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30254</v>
      </c>
      <c r="T123" t="s">
        <v>30253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30255</v>
      </c>
      <c r="F124">
        <v>100</v>
      </c>
      <c r="G124">
        <v>0</v>
      </c>
      <c r="H124" t="s">
        <v>641</v>
      </c>
      <c r="I124" t="s">
        <v>30256</v>
      </c>
      <c r="J124" t="s">
        <v>1067</v>
      </c>
      <c r="K124" t="s">
        <v>644</v>
      </c>
      <c r="L124" t="s">
        <v>645</v>
      </c>
      <c r="M124" t="s">
        <v>30257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30258</v>
      </c>
      <c r="T124" t="s">
        <v>30257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30259</v>
      </c>
      <c r="F125">
        <v>200</v>
      </c>
      <c r="G125">
        <v>0</v>
      </c>
      <c r="H125" t="s">
        <v>641</v>
      </c>
      <c r="I125" t="s">
        <v>30260</v>
      </c>
      <c r="J125" t="s">
        <v>724</v>
      </c>
      <c r="K125" t="s">
        <v>644</v>
      </c>
      <c r="L125" t="s">
        <v>645</v>
      </c>
      <c r="M125" t="s">
        <v>30261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30262</v>
      </c>
      <c r="T125" t="s">
        <v>30261</v>
      </c>
    </row>
    <row r="126" spans="1:20" x14ac:dyDescent="0.25">
      <c r="A126" t="s">
        <v>22</v>
      </c>
      <c r="B126" t="s">
        <v>27</v>
      </c>
      <c r="C126">
        <v>120</v>
      </c>
      <c r="D126">
        <v>1</v>
      </c>
      <c r="E126" t="s">
        <v>30263</v>
      </c>
      <c r="F126">
        <v>80</v>
      </c>
      <c r="G126">
        <v>0</v>
      </c>
      <c r="H126" t="s">
        <v>641</v>
      </c>
      <c r="I126" t="s">
        <v>9339</v>
      </c>
      <c r="J126" t="s">
        <v>1441</v>
      </c>
      <c r="K126" t="s">
        <v>644</v>
      </c>
      <c r="L126" t="s">
        <v>645</v>
      </c>
      <c r="M126" t="s">
        <v>30264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30265</v>
      </c>
      <c r="T126" t="s">
        <v>30264</v>
      </c>
    </row>
    <row r="127" spans="1:20" x14ac:dyDescent="0.25">
      <c r="A127" t="s">
        <v>22</v>
      </c>
      <c r="B127" t="s">
        <v>27</v>
      </c>
      <c r="C127">
        <v>120</v>
      </c>
      <c r="D127">
        <v>1</v>
      </c>
      <c r="E127" t="s">
        <v>30266</v>
      </c>
      <c r="F127">
        <v>80</v>
      </c>
      <c r="G127">
        <v>0</v>
      </c>
      <c r="H127" t="s">
        <v>641</v>
      </c>
      <c r="I127" t="s">
        <v>30267</v>
      </c>
      <c r="J127" t="s">
        <v>1711</v>
      </c>
      <c r="K127" t="s">
        <v>644</v>
      </c>
      <c r="L127" t="s">
        <v>645</v>
      </c>
      <c r="M127" t="s">
        <v>30264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30268</v>
      </c>
      <c r="T127" t="s">
        <v>30264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30269</v>
      </c>
      <c r="F128">
        <v>101</v>
      </c>
      <c r="G128">
        <v>1</v>
      </c>
      <c r="H128" t="s">
        <v>641</v>
      </c>
      <c r="I128" t="s">
        <v>30270</v>
      </c>
      <c r="J128" t="s">
        <v>1414</v>
      </c>
      <c r="K128" t="s">
        <v>644</v>
      </c>
      <c r="L128" t="s">
        <v>645</v>
      </c>
      <c r="M128" t="s">
        <v>30271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30272</v>
      </c>
      <c r="T128" t="s">
        <v>30271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30273</v>
      </c>
      <c r="F129">
        <v>100</v>
      </c>
      <c r="G129">
        <v>0</v>
      </c>
      <c r="H129" t="s">
        <v>641</v>
      </c>
      <c r="I129" t="s">
        <v>30274</v>
      </c>
      <c r="J129" t="s">
        <v>1668</v>
      </c>
      <c r="K129" t="s">
        <v>644</v>
      </c>
      <c r="L129" t="s">
        <v>645</v>
      </c>
      <c r="M129" t="s">
        <v>30275</v>
      </c>
      <c r="N129" t="s">
        <v>644</v>
      </c>
      <c r="O129" t="s">
        <v>668</v>
      </c>
      <c r="P129" t="s">
        <v>5</v>
      </c>
      <c r="Q129" t="s">
        <v>669</v>
      </c>
      <c r="R129" t="s">
        <v>645</v>
      </c>
      <c r="S129" t="s">
        <v>30276</v>
      </c>
      <c r="T129" t="s">
        <v>30275</v>
      </c>
    </row>
    <row r="130" spans="1:20" x14ac:dyDescent="0.25">
      <c r="A130" t="s">
        <v>18</v>
      </c>
      <c r="B130" t="s">
        <v>19</v>
      </c>
      <c r="C130">
        <v>66.666666666666671</v>
      </c>
      <c r="D130">
        <v>3</v>
      </c>
      <c r="E130" t="s">
        <v>30277</v>
      </c>
      <c r="F130">
        <v>100</v>
      </c>
      <c r="G130">
        <v>0</v>
      </c>
      <c r="H130" t="s">
        <v>641</v>
      </c>
      <c r="I130" t="s">
        <v>30278</v>
      </c>
      <c r="J130" t="s">
        <v>766</v>
      </c>
      <c r="K130" t="s">
        <v>644</v>
      </c>
      <c r="L130" t="s">
        <v>645</v>
      </c>
      <c r="M130" t="s">
        <v>30279</v>
      </c>
      <c r="N130" t="s">
        <v>644</v>
      </c>
      <c r="O130" t="s">
        <v>668</v>
      </c>
      <c r="P130" t="s">
        <v>5</v>
      </c>
      <c r="Q130" t="s">
        <v>669</v>
      </c>
      <c r="R130" t="s">
        <v>645</v>
      </c>
      <c r="S130" t="s">
        <v>30280</v>
      </c>
      <c r="T130" t="s">
        <v>30279</v>
      </c>
    </row>
    <row r="131" spans="1:20" x14ac:dyDescent="0.25">
      <c r="A131" t="s">
        <v>22</v>
      </c>
      <c r="B131" t="s">
        <v>27</v>
      </c>
      <c r="C131">
        <v>120</v>
      </c>
      <c r="D131">
        <v>2</v>
      </c>
      <c r="E131" t="s">
        <v>30281</v>
      </c>
      <c r="F131">
        <v>160</v>
      </c>
      <c r="G131">
        <v>0</v>
      </c>
      <c r="H131" t="s">
        <v>641</v>
      </c>
      <c r="I131" t="s">
        <v>30282</v>
      </c>
      <c r="J131" t="s">
        <v>924</v>
      </c>
      <c r="K131" t="s">
        <v>644</v>
      </c>
      <c r="L131" t="s">
        <v>645</v>
      </c>
      <c r="M131" t="s">
        <v>30283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30284</v>
      </c>
      <c r="T131" t="s">
        <v>30285</v>
      </c>
    </row>
    <row r="132" spans="1:20" x14ac:dyDescent="0.25">
      <c r="A132" t="s">
        <v>18</v>
      </c>
      <c r="B132" t="s">
        <v>19</v>
      </c>
      <c r="C132">
        <v>66.666666666666671</v>
      </c>
      <c r="D132">
        <v>3</v>
      </c>
      <c r="E132" t="s">
        <v>30286</v>
      </c>
      <c r="F132">
        <v>100</v>
      </c>
      <c r="G132">
        <v>0</v>
      </c>
      <c r="H132" t="s">
        <v>641</v>
      </c>
      <c r="I132" t="s">
        <v>30287</v>
      </c>
      <c r="J132" t="s">
        <v>685</v>
      </c>
      <c r="K132" t="s">
        <v>644</v>
      </c>
      <c r="L132" t="s">
        <v>645</v>
      </c>
      <c r="M132" t="s">
        <v>30288</v>
      </c>
      <c r="N132" t="s">
        <v>644</v>
      </c>
      <c r="O132" t="s">
        <v>668</v>
      </c>
      <c r="P132" t="s">
        <v>5</v>
      </c>
      <c r="Q132" t="s">
        <v>669</v>
      </c>
      <c r="R132" t="s">
        <v>645</v>
      </c>
      <c r="S132" t="s">
        <v>30289</v>
      </c>
      <c r="T132" t="s">
        <v>30285</v>
      </c>
    </row>
    <row r="133" spans="1:20" x14ac:dyDescent="0.25">
      <c r="A133" t="s">
        <v>147</v>
      </c>
      <c r="B133" t="s">
        <v>148</v>
      </c>
      <c r="C133">
        <v>65</v>
      </c>
      <c r="D133">
        <v>2</v>
      </c>
      <c r="E133" t="s">
        <v>30290</v>
      </c>
      <c r="F133">
        <v>70</v>
      </c>
      <c r="G133">
        <v>0</v>
      </c>
      <c r="H133" t="s">
        <v>641</v>
      </c>
      <c r="I133" t="s">
        <v>30291</v>
      </c>
      <c r="J133" t="s">
        <v>904</v>
      </c>
      <c r="K133" t="s">
        <v>644</v>
      </c>
      <c r="L133" t="s">
        <v>645</v>
      </c>
      <c r="M133" t="s">
        <v>30292</v>
      </c>
      <c r="N133" t="s">
        <v>644</v>
      </c>
      <c r="O133" t="s">
        <v>668</v>
      </c>
      <c r="P133" t="s">
        <v>5</v>
      </c>
      <c r="Q133" t="s">
        <v>669</v>
      </c>
      <c r="R133" t="s">
        <v>645</v>
      </c>
      <c r="S133" t="s">
        <v>30293</v>
      </c>
      <c r="T133" t="s">
        <v>30294</v>
      </c>
    </row>
    <row r="134" spans="1:20" x14ac:dyDescent="0.25">
      <c r="A134" t="s">
        <v>147</v>
      </c>
      <c r="B134" t="s">
        <v>148</v>
      </c>
      <c r="C134">
        <v>65</v>
      </c>
      <c r="D134">
        <v>3</v>
      </c>
      <c r="E134" t="s">
        <v>30295</v>
      </c>
      <c r="F134">
        <v>105</v>
      </c>
      <c r="G134">
        <v>0</v>
      </c>
      <c r="H134" t="s">
        <v>641</v>
      </c>
      <c r="I134" t="s">
        <v>30296</v>
      </c>
      <c r="J134" t="s">
        <v>685</v>
      </c>
      <c r="K134" t="s">
        <v>644</v>
      </c>
      <c r="L134" t="s">
        <v>645</v>
      </c>
      <c r="M134" t="s">
        <v>30292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30297</v>
      </c>
      <c r="T134" t="s">
        <v>30294</v>
      </c>
    </row>
    <row r="135" spans="1:20" x14ac:dyDescent="0.25">
      <c r="A135" t="s">
        <v>72</v>
      </c>
      <c r="B135" t="s">
        <v>3385</v>
      </c>
      <c r="C135">
        <v>120</v>
      </c>
      <c r="D135">
        <v>1</v>
      </c>
      <c r="E135" t="s">
        <v>30298</v>
      </c>
      <c r="F135">
        <v>80</v>
      </c>
      <c r="G135">
        <v>0</v>
      </c>
      <c r="H135" t="s">
        <v>641</v>
      </c>
      <c r="I135" t="s">
        <v>30299</v>
      </c>
      <c r="J135" t="s">
        <v>900</v>
      </c>
      <c r="K135" t="s">
        <v>644</v>
      </c>
      <c r="L135" t="s">
        <v>645</v>
      </c>
      <c r="M135" t="s">
        <v>30300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30301</v>
      </c>
      <c r="T135" t="s">
        <v>30288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30302</v>
      </c>
      <c r="F136">
        <v>100</v>
      </c>
      <c r="G136">
        <v>0</v>
      </c>
      <c r="H136" t="s">
        <v>641</v>
      </c>
      <c r="I136" t="s">
        <v>9759</v>
      </c>
      <c r="J136" t="s">
        <v>1441</v>
      </c>
      <c r="K136" t="s">
        <v>644</v>
      </c>
      <c r="L136" t="s">
        <v>645</v>
      </c>
      <c r="M136" t="s">
        <v>30303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30304</v>
      </c>
      <c r="T136" t="s">
        <v>30288</v>
      </c>
    </row>
    <row r="137" spans="1:20" x14ac:dyDescent="0.25">
      <c r="A137" t="s">
        <v>239</v>
      </c>
      <c r="B137" t="s">
        <v>245</v>
      </c>
      <c r="C137">
        <v>139</v>
      </c>
      <c r="D137">
        <v>1</v>
      </c>
      <c r="E137" t="s">
        <v>30305</v>
      </c>
      <c r="F137">
        <v>89</v>
      </c>
      <c r="G137">
        <v>0</v>
      </c>
      <c r="H137" t="s">
        <v>641</v>
      </c>
      <c r="I137" t="s">
        <v>30306</v>
      </c>
      <c r="J137" t="s">
        <v>864</v>
      </c>
      <c r="K137" t="s">
        <v>644</v>
      </c>
      <c r="L137" t="s">
        <v>645</v>
      </c>
      <c r="M137" t="s">
        <v>30303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30307</v>
      </c>
      <c r="T137" t="s">
        <v>30288</v>
      </c>
    </row>
    <row r="138" spans="1:20" x14ac:dyDescent="0.25">
      <c r="A138" t="s">
        <v>147</v>
      </c>
      <c r="B138" t="s">
        <v>148</v>
      </c>
      <c r="C138">
        <v>50</v>
      </c>
      <c r="D138">
        <v>54</v>
      </c>
      <c r="E138" t="s">
        <v>30308</v>
      </c>
      <c r="F138">
        <v>1800</v>
      </c>
      <c r="G138">
        <v>0</v>
      </c>
      <c r="H138" t="s">
        <v>641</v>
      </c>
      <c r="I138" t="s">
        <v>782</v>
      </c>
      <c r="J138" t="s">
        <v>783</v>
      </c>
      <c r="K138" t="s">
        <v>644</v>
      </c>
      <c r="L138" t="s">
        <v>645</v>
      </c>
      <c r="M138" t="s">
        <v>30303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30309</v>
      </c>
      <c r="T138" t="s">
        <v>30288</v>
      </c>
    </row>
    <row r="139" spans="1:20" x14ac:dyDescent="0.25">
      <c r="A139" t="s">
        <v>241</v>
      </c>
      <c r="B139" t="s">
        <v>247</v>
      </c>
      <c r="C139">
        <v>139</v>
      </c>
      <c r="D139">
        <v>1</v>
      </c>
      <c r="E139" t="s">
        <v>30310</v>
      </c>
      <c r="F139">
        <v>89</v>
      </c>
      <c r="G139">
        <v>0</v>
      </c>
      <c r="H139" t="s">
        <v>641</v>
      </c>
      <c r="I139" t="s">
        <v>30311</v>
      </c>
      <c r="J139" t="s">
        <v>859</v>
      </c>
      <c r="K139" t="s">
        <v>644</v>
      </c>
      <c r="L139" t="s">
        <v>645</v>
      </c>
      <c r="M139" t="s">
        <v>30300</v>
      </c>
      <c r="N139" t="s">
        <v>644</v>
      </c>
      <c r="O139" t="s">
        <v>668</v>
      </c>
      <c r="P139" t="s">
        <v>5</v>
      </c>
      <c r="Q139" t="s">
        <v>669</v>
      </c>
      <c r="R139" t="s">
        <v>645</v>
      </c>
      <c r="S139" t="s">
        <v>30312</v>
      </c>
      <c r="T139" t="s">
        <v>30288</v>
      </c>
    </row>
    <row r="140" spans="1:20" x14ac:dyDescent="0.25">
      <c r="A140" t="s">
        <v>147</v>
      </c>
      <c r="B140" t="s">
        <v>148</v>
      </c>
      <c r="C140">
        <v>65</v>
      </c>
      <c r="D140">
        <v>2</v>
      </c>
      <c r="E140" t="s">
        <v>30313</v>
      </c>
      <c r="F140">
        <v>120</v>
      </c>
      <c r="G140">
        <v>0</v>
      </c>
      <c r="H140" t="s">
        <v>641</v>
      </c>
      <c r="I140" t="s">
        <v>30314</v>
      </c>
      <c r="J140" t="s">
        <v>895</v>
      </c>
      <c r="K140" t="s">
        <v>644</v>
      </c>
      <c r="L140" t="s">
        <v>645</v>
      </c>
      <c r="M140" t="s">
        <v>30315</v>
      </c>
      <c r="N140" t="s">
        <v>644</v>
      </c>
      <c r="O140" t="s">
        <v>668</v>
      </c>
      <c r="P140" t="s">
        <v>5</v>
      </c>
      <c r="Q140" t="s">
        <v>669</v>
      </c>
      <c r="R140" t="s">
        <v>30316</v>
      </c>
      <c r="S140" t="s">
        <v>30317</v>
      </c>
      <c r="T140" t="s">
        <v>30318</v>
      </c>
    </row>
    <row r="141" spans="1:20" x14ac:dyDescent="0.25">
      <c r="A141" t="s">
        <v>241</v>
      </c>
      <c r="B141" t="s">
        <v>247</v>
      </c>
      <c r="C141">
        <v>139</v>
      </c>
      <c r="D141">
        <v>1</v>
      </c>
      <c r="E141" t="s">
        <v>30319</v>
      </c>
      <c r="F141">
        <v>89</v>
      </c>
      <c r="G141">
        <v>0</v>
      </c>
      <c r="H141" t="s">
        <v>641</v>
      </c>
      <c r="I141" t="s">
        <v>30320</v>
      </c>
      <c r="J141" t="s">
        <v>685</v>
      </c>
      <c r="K141" t="s">
        <v>644</v>
      </c>
      <c r="L141" t="s">
        <v>645</v>
      </c>
      <c r="M141" t="s">
        <v>30321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30322</v>
      </c>
      <c r="T141" t="s">
        <v>30283</v>
      </c>
    </row>
    <row r="142" spans="1:20" x14ac:dyDescent="0.25">
      <c r="A142" t="s">
        <v>147</v>
      </c>
      <c r="B142" t="s">
        <v>148</v>
      </c>
      <c r="C142">
        <v>65</v>
      </c>
      <c r="D142">
        <v>1</v>
      </c>
      <c r="E142" t="s">
        <v>30323</v>
      </c>
      <c r="F142">
        <v>60</v>
      </c>
      <c r="G142">
        <v>0</v>
      </c>
      <c r="H142" t="s">
        <v>641</v>
      </c>
      <c r="I142" t="s">
        <v>30324</v>
      </c>
      <c r="J142" t="s">
        <v>1863</v>
      </c>
      <c r="K142" t="s">
        <v>644</v>
      </c>
      <c r="L142" t="s">
        <v>645</v>
      </c>
      <c r="M142" t="s">
        <v>30325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30326</v>
      </c>
      <c r="T142" t="s">
        <v>30283</v>
      </c>
    </row>
    <row r="143" spans="1:20" x14ac:dyDescent="0.25">
      <c r="A143" t="s">
        <v>101</v>
      </c>
      <c r="B143" t="s">
        <v>74</v>
      </c>
      <c r="C143">
        <v>120</v>
      </c>
      <c r="D143">
        <v>2</v>
      </c>
      <c r="E143" t="s">
        <v>30327</v>
      </c>
      <c r="F143">
        <v>160</v>
      </c>
      <c r="G143">
        <v>0</v>
      </c>
      <c r="H143" t="s">
        <v>641</v>
      </c>
      <c r="I143" t="s">
        <v>30328</v>
      </c>
      <c r="J143" t="s">
        <v>7214</v>
      </c>
      <c r="K143" t="s">
        <v>644</v>
      </c>
      <c r="L143" t="s">
        <v>645</v>
      </c>
      <c r="M143" t="s">
        <v>30329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30330</v>
      </c>
      <c r="T143" t="s">
        <v>30331</v>
      </c>
    </row>
    <row r="144" spans="1:20" x14ac:dyDescent="0.25">
      <c r="A144" t="s">
        <v>101</v>
      </c>
      <c r="B144" t="s">
        <v>74</v>
      </c>
      <c r="C144">
        <v>120</v>
      </c>
      <c r="D144">
        <v>1</v>
      </c>
      <c r="E144" t="s">
        <v>30332</v>
      </c>
      <c r="F144">
        <v>80</v>
      </c>
      <c r="G144">
        <v>0</v>
      </c>
      <c r="H144" t="s">
        <v>641</v>
      </c>
      <c r="I144" t="s">
        <v>29558</v>
      </c>
      <c r="J144" t="s">
        <v>13467</v>
      </c>
      <c r="K144" t="s">
        <v>644</v>
      </c>
      <c r="L144" t="s">
        <v>645</v>
      </c>
      <c r="M144" t="s">
        <v>30333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30334</v>
      </c>
      <c r="T144" t="s">
        <v>30331</v>
      </c>
    </row>
    <row r="145" spans="1:20" x14ac:dyDescent="0.25">
      <c r="A145" t="s">
        <v>101</v>
      </c>
      <c r="B145" t="s">
        <v>74</v>
      </c>
      <c r="C145">
        <v>120</v>
      </c>
      <c r="D145">
        <v>2</v>
      </c>
      <c r="E145" t="s">
        <v>30335</v>
      </c>
      <c r="F145">
        <v>160</v>
      </c>
      <c r="G145">
        <v>0</v>
      </c>
      <c r="H145" t="s">
        <v>641</v>
      </c>
      <c r="I145" t="s">
        <v>30320</v>
      </c>
      <c r="J145" t="s">
        <v>685</v>
      </c>
      <c r="K145" t="s">
        <v>644</v>
      </c>
      <c r="L145" t="s">
        <v>645</v>
      </c>
      <c r="M145" t="s">
        <v>30333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30336</v>
      </c>
      <c r="T145" t="s">
        <v>30331</v>
      </c>
    </row>
    <row r="146" spans="1:20" x14ac:dyDescent="0.25">
      <c r="A146" t="s">
        <v>14</v>
      </c>
      <c r="B146" t="s">
        <v>15</v>
      </c>
      <c r="C146">
        <v>65</v>
      </c>
      <c r="D146">
        <v>3</v>
      </c>
      <c r="E146" t="s">
        <v>30337</v>
      </c>
      <c r="F146">
        <v>299</v>
      </c>
      <c r="G146">
        <v>0</v>
      </c>
      <c r="H146" t="s">
        <v>2006</v>
      </c>
      <c r="I146" t="s">
        <v>30338</v>
      </c>
      <c r="J146" t="s">
        <v>30339</v>
      </c>
      <c r="K146" t="s">
        <v>2164</v>
      </c>
      <c r="L146" t="s">
        <v>30340</v>
      </c>
      <c r="M146" t="s">
        <v>30341</v>
      </c>
      <c r="N146" t="s">
        <v>20659</v>
      </c>
      <c r="O146" t="s">
        <v>1890</v>
      </c>
      <c r="P146" t="s">
        <v>1891</v>
      </c>
      <c r="Q146" t="s">
        <v>1892</v>
      </c>
      <c r="R146" t="s">
        <v>645</v>
      </c>
      <c r="S146" t="s">
        <v>30342</v>
      </c>
      <c r="T146" t="s">
        <v>30341</v>
      </c>
    </row>
    <row r="147" spans="1:20" x14ac:dyDescent="0.25">
      <c r="A147" t="s">
        <v>114</v>
      </c>
      <c r="B147" t="s">
        <v>115</v>
      </c>
      <c r="C147">
        <v>65</v>
      </c>
      <c r="D147">
        <v>3</v>
      </c>
      <c r="E147" t="s">
        <v>30337</v>
      </c>
      <c r="F147">
        <v>299</v>
      </c>
      <c r="G147">
        <v>0</v>
      </c>
      <c r="H147" t="s">
        <v>2006</v>
      </c>
      <c r="I147" t="s">
        <v>30338</v>
      </c>
      <c r="J147" t="s">
        <v>30339</v>
      </c>
      <c r="K147" t="s">
        <v>2164</v>
      </c>
      <c r="L147" t="s">
        <v>30340</v>
      </c>
      <c r="M147" t="s">
        <v>30341</v>
      </c>
      <c r="N147" t="s">
        <v>20659</v>
      </c>
      <c r="O147" t="s">
        <v>1890</v>
      </c>
      <c r="P147" t="s">
        <v>1891</v>
      </c>
      <c r="Q147" t="s">
        <v>1892</v>
      </c>
      <c r="R147" t="s">
        <v>645</v>
      </c>
      <c r="S147" t="s">
        <v>30342</v>
      </c>
      <c r="T147" t="s">
        <v>30341</v>
      </c>
    </row>
    <row r="148" spans="1:20" x14ac:dyDescent="0.25">
      <c r="A148" t="s">
        <v>12</v>
      </c>
      <c r="B148" t="s">
        <v>13</v>
      </c>
      <c r="C148">
        <v>65</v>
      </c>
      <c r="D148">
        <v>3</v>
      </c>
      <c r="E148" t="s">
        <v>30337</v>
      </c>
      <c r="F148">
        <v>299</v>
      </c>
      <c r="G148">
        <v>0</v>
      </c>
      <c r="H148" t="s">
        <v>2006</v>
      </c>
      <c r="I148" t="s">
        <v>30338</v>
      </c>
      <c r="J148" t="s">
        <v>30339</v>
      </c>
      <c r="K148" t="s">
        <v>2164</v>
      </c>
      <c r="L148" t="s">
        <v>30340</v>
      </c>
      <c r="M148" t="s">
        <v>30341</v>
      </c>
      <c r="N148" t="s">
        <v>20659</v>
      </c>
      <c r="O148" t="s">
        <v>1890</v>
      </c>
      <c r="P148" t="s">
        <v>1891</v>
      </c>
      <c r="Q148" t="s">
        <v>1892</v>
      </c>
      <c r="R148" t="s">
        <v>645</v>
      </c>
      <c r="S148" t="s">
        <v>30342</v>
      </c>
      <c r="T148" t="s">
        <v>30341</v>
      </c>
    </row>
    <row r="149" spans="1:20" x14ac:dyDescent="0.25">
      <c r="A149" t="s">
        <v>22</v>
      </c>
      <c r="B149" t="s">
        <v>27</v>
      </c>
      <c r="C149">
        <v>120</v>
      </c>
      <c r="D149">
        <v>1</v>
      </c>
      <c r="E149" t="s">
        <v>30343</v>
      </c>
      <c r="F149">
        <v>80</v>
      </c>
      <c r="G149">
        <v>0</v>
      </c>
      <c r="H149" t="s">
        <v>641</v>
      </c>
      <c r="I149" t="s">
        <v>30320</v>
      </c>
      <c r="J149" t="s">
        <v>685</v>
      </c>
      <c r="K149" t="s">
        <v>644</v>
      </c>
      <c r="L149" t="s">
        <v>645</v>
      </c>
      <c r="M149" t="s">
        <v>30344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30345</v>
      </c>
      <c r="T149" t="s">
        <v>30333</v>
      </c>
    </row>
    <row r="150" spans="1:20" x14ac:dyDescent="0.25">
      <c r="A150" t="s">
        <v>22</v>
      </c>
      <c r="B150" t="s">
        <v>27</v>
      </c>
      <c r="C150">
        <v>120</v>
      </c>
      <c r="D150">
        <v>1</v>
      </c>
      <c r="E150" t="s">
        <v>30346</v>
      </c>
      <c r="F150">
        <v>80</v>
      </c>
      <c r="G150">
        <v>0</v>
      </c>
      <c r="H150" t="s">
        <v>641</v>
      </c>
      <c r="I150" t="s">
        <v>30347</v>
      </c>
      <c r="J150" t="s">
        <v>30348</v>
      </c>
      <c r="K150" t="s">
        <v>644</v>
      </c>
      <c r="L150" t="s">
        <v>645</v>
      </c>
      <c r="M150" t="s">
        <v>30349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30350</v>
      </c>
      <c r="T150" t="s">
        <v>30351</v>
      </c>
    </row>
    <row r="151" spans="1:20" x14ac:dyDescent="0.25">
      <c r="A151" t="s">
        <v>22</v>
      </c>
      <c r="B151" t="s">
        <v>27</v>
      </c>
      <c r="C151">
        <v>120</v>
      </c>
      <c r="D151">
        <v>2</v>
      </c>
      <c r="E151" t="s">
        <v>30352</v>
      </c>
      <c r="F151">
        <v>160</v>
      </c>
      <c r="G151">
        <v>0</v>
      </c>
      <c r="H151" t="s">
        <v>641</v>
      </c>
      <c r="I151" t="s">
        <v>30353</v>
      </c>
      <c r="J151" t="s">
        <v>2058</v>
      </c>
      <c r="K151" t="s">
        <v>644</v>
      </c>
      <c r="L151" t="s">
        <v>645</v>
      </c>
      <c r="M151" t="s">
        <v>30349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30354</v>
      </c>
      <c r="T151" t="s">
        <v>30351</v>
      </c>
    </row>
    <row r="152" spans="1:20" x14ac:dyDescent="0.25">
      <c r="A152" t="s">
        <v>147</v>
      </c>
      <c r="B152" t="s">
        <v>148</v>
      </c>
      <c r="C152">
        <v>65</v>
      </c>
      <c r="D152">
        <v>1</v>
      </c>
      <c r="E152" t="s">
        <v>30355</v>
      </c>
      <c r="F152">
        <v>35</v>
      </c>
      <c r="G152">
        <v>0</v>
      </c>
      <c r="H152" t="s">
        <v>641</v>
      </c>
      <c r="I152" t="s">
        <v>2756</v>
      </c>
      <c r="J152" t="s">
        <v>694</v>
      </c>
      <c r="K152" t="s">
        <v>644</v>
      </c>
      <c r="L152" t="s">
        <v>645</v>
      </c>
      <c r="M152" t="s">
        <v>30356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30357</v>
      </c>
      <c r="T152" t="s">
        <v>30356</v>
      </c>
    </row>
    <row r="153" spans="1:20" x14ac:dyDescent="0.25">
      <c r="A153" t="s">
        <v>147</v>
      </c>
      <c r="B153" t="s">
        <v>148</v>
      </c>
      <c r="C153">
        <v>65</v>
      </c>
      <c r="D153">
        <v>1</v>
      </c>
      <c r="E153" t="s">
        <v>30358</v>
      </c>
      <c r="F153">
        <v>35</v>
      </c>
      <c r="G153">
        <v>0</v>
      </c>
      <c r="H153" t="s">
        <v>641</v>
      </c>
      <c r="I153" t="s">
        <v>30347</v>
      </c>
      <c r="J153" t="s">
        <v>30348</v>
      </c>
      <c r="K153" t="s">
        <v>644</v>
      </c>
      <c r="L153" t="s">
        <v>645</v>
      </c>
      <c r="M153" t="s">
        <v>30356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30359</v>
      </c>
      <c r="T153" t="s">
        <v>30356</v>
      </c>
    </row>
    <row r="154" spans="1:20" x14ac:dyDescent="0.25">
      <c r="A154" t="s">
        <v>147</v>
      </c>
      <c r="B154" t="s">
        <v>148</v>
      </c>
      <c r="C154">
        <v>65</v>
      </c>
      <c r="D154">
        <v>1</v>
      </c>
      <c r="E154" t="s">
        <v>30360</v>
      </c>
      <c r="F154">
        <v>35</v>
      </c>
      <c r="G154">
        <v>0</v>
      </c>
      <c r="H154" t="s">
        <v>641</v>
      </c>
      <c r="I154" t="s">
        <v>30361</v>
      </c>
      <c r="J154" t="s">
        <v>643</v>
      </c>
      <c r="K154" t="s">
        <v>644</v>
      </c>
      <c r="L154" t="s">
        <v>645</v>
      </c>
      <c r="M154" t="s">
        <v>30362</v>
      </c>
      <c r="N154" t="s">
        <v>644</v>
      </c>
      <c r="O154" t="s">
        <v>647</v>
      </c>
      <c r="P154" t="s">
        <v>5</v>
      </c>
      <c r="Q154" t="s">
        <v>648</v>
      </c>
      <c r="R154" t="s">
        <v>24163</v>
      </c>
      <c r="S154" t="s">
        <v>30363</v>
      </c>
      <c r="T154" t="s">
        <v>30362</v>
      </c>
    </row>
    <row r="155" spans="1:20" x14ac:dyDescent="0.25">
      <c r="A155" t="s">
        <v>147</v>
      </c>
      <c r="B155" t="s">
        <v>148</v>
      </c>
      <c r="C155">
        <v>65</v>
      </c>
      <c r="D155">
        <v>2</v>
      </c>
      <c r="E155" t="s">
        <v>30364</v>
      </c>
      <c r="F155">
        <v>70</v>
      </c>
      <c r="G155">
        <v>0</v>
      </c>
      <c r="H155" t="s">
        <v>641</v>
      </c>
      <c r="I155" t="s">
        <v>30365</v>
      </c>
      <c r="J155" t="s">
        <v>989</v>
      </c>
      <c r="K155" t="s">
        <v>644</v>
      </c>
      <c r="L155" t="s">
        <v>645</v>
      </c>
      <c r="M155" t="s">
        <v>30362</v>
      </c>
      <c r="N155" t="s">
        <v>644</v>
      </c>
      <c r="O155" t="s">
        <v>668</v>
      </c>
      <c r="P155" t="s">
        <v>5</v>
      </c>
      <c r="Q155" t="s">
        <v>669</v>
      </c>
      <c r="R155" t="s">
        <v>645</v>
      </c>
      <c r="S155" t="s">
        <v>30366</v>
      </c>
      <c r="T155" t="s">
        <v>30367</v>
      </c>
    </row>
    <row r="156" spans="1:20" x14ac:dyDescent="0.25">
      <c r="A156" t="s">
        <v>147</v>
      </c>
      <c r="B156" t="s">
        <v>148</v>
      </c>
      <c r="C156">
        <v>65</v>
      </c>
      <c r="D156">
        <v>1</v>
      </c>
      <c r="E156" t="s">
        <v>30368</v>
      </c>
      <c r="F156">
        <v>35</v>
      </c>
      <c r="G156">
        <v>0</v>
      </c>
      <c r="H156" t="s">
        <v>641</v>
      </c>
      <c r="I156" t="s">
        <v>30369</v>
      </c>
      <c r="J156" t="s">
        <v>736</v>
      </c>
      <c r="K156" t="s">
        <v>644</v>
      </c>
      <c r="L156" t="s">
        <v>645</v>
      </c>
      <c r="M156" t="s">
        <v>30367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30370</v>
      </c>
      <c r="T156" t="s">
        <v>30367</v>
      </c>
    </row>
    <row r="157" spans="1:20" x14ac:dyDescent="0.25">
      <c r="A157" t="s">
        <v>147</v>
      </c>
      <c r="B157" t="s">
        <v>148</v>
      </c>
      <c r="C157">
        <v>65</v>
      </c>
      <c r="D157">
        <v>1</v>
      </c>
      <c r="E157" t="s">
        <v>30371</v>
      </c>
      <c r="F157">
        <v>35</v>
      </c>
      <c r="G157">
        <v>0</v>
      </c>
      <c r="H157" t="s">
        <v>641</v>
      </c>
      <c r="I157" t="s">
        <v>30372</v>
      </c>
      <c r="J157" t="s">
        <v>2159</v>
      </c>
      <c r="K157" t="s">
        <v>644</v>
      </c>
      <c r="L157" t="s">
        <v>645</v>
      </c>
      <c r="M157" t="s">
        <v>30373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30374</v>
      </c>
      <c r="T157" t="s">
        <v>30373</v>
      </c>
    </row>
    <row r="158" spans="1:20" x14ac:dyDescent="0.25">
      <c r="A158" t="s">
        <v>147</v>
      </c>
      <c r="B158" t="s">
        <v>148</v>
      </c>
      <c r="C158">
        <v>65</v>
      </c>
      <c r="D158">
        <v>1</v>
      </c>
      <c r="E158" t="s">
        <v>30375</v>
      </c>
      <c r="F158">
        <v>35</v>
      </c>
      <c r="G158">
        <v>0</v>
      </c>
      <c r="H158" t="s">
        <v>641</v>
      </c>
      <c r="I158" t="s">
        <v>30376</v>
      </c>
      <c r="J158" t="s">
        <v>888</v>
      </c>
      <c r="K158" t="s">
        <v>644</v>
      </c>
      <c r="L158" t="s">
        <v>645</v>
      </c>
      <c r="M158" t="s">
        <v>30373</v>
      </c>
      <c r="N158" t="s">
        <v>644</v>
      </c>
      <c r="O158" t="s">
        <v>647</v>
      </c>
      <c r="P158" t="s">
        <v>5</v>
      </c>
      <c r="Q158" t="s">
        <v>648</v>
      </c>
      <c r="R158" t="s">
        <v>30377</v>
      </c>
      <c r="S158" t="s">
        <v>30378</v>
      </c>
      <c r="T158" t="s">
        <v>30373</v>
      </c>
    </row>
    <row r="159" spans="1:20" x14ac:dyDescent="0.25">
      <c r="A159" t="s">
        <v>147</v>
      </c>
      <c r="B159" t="s">
        <v>148</v>
      </c>
      <c r="C159">
        <v>33.333333333333336</v>
      </c>
      <c r="D159">
        <v>3</v>
      </c>
      <c r="E159" t="s">
        <v>30379</v>
      </c>
      <c r="F159">
        <v>100</v>
      </c>
      <c r="G159">
        <v>0</v>
      </c>
      <c r="H159" t="s">
        <v>641</v>
      </c>
      <c r="I159" t="s">
        <v>30380</v>
      </c>
      <c r="J159" t="s">
        <v>1711</v>
      </c>
      <c r="K159" t="s">
        <v>644</v>
      </c>
      <c r="L159" t="s">
        <v>645</v>
      </c>
      <c r="M159" t="s">
        <v>30381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30382</v>
      </c>
      <c r="T159" t="s">
        <v>30381</v>
      </c>
    </row>
    <row r="160" spans="1:20" x14ac:dyDescent="0.25">
      <c r="A160" t="s">
        <v>147</v>
      </c>
      <c r="B160" t="s">
        <v>148</v>
      </c>
      <c r="C160">
        <v>33.333333333333336</v>
      </c>
      <c r="D160">
        <v>3</v>
      </c>
      <c r="E160" t="s">
        <v>30383</v>
      </c>
      <c r="F160">
        <v>118</v>
      </c>
      <c r="G160">
        <v>18</v>
      </c>
      <c r="H160" t="s">
        <v>641</v>
      </c>
      <c r="I160" t="s">
        <v>30384</v>
      </c>
      <c r="J160" t="s">
        <v>2660</v>
      </c>
      <c r="K160" t="s">
        <v>644</v>
      </c>
      <c r="L160" t="s">
        <v>645</v>
      </c>
      <c r="M160" t="s">
        <v>30385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30386</v>
      </c>
      <c r="T160" t="s">
        <v>30385</v>
      </c>
    </row>
    <row r="161" spans="1:20" x14ac:dyDescent="0.25">
      <c r="A161" t="s">
        <v>147</v>
      </c>
      <c r="B161" t="s">
        <v>148</v>
      </c>
      <c r="C161">
        <v>33.333333333333336</v>
      </c>
      <c r="D161">
        <v>3</v>
      </c>
      <c r="E161" t="s">
        <v>30387</v>
      </c>
      <c r="F161">
        <v>100</v>
      </c>
      <c r="G161">
        <v>0</v>
      </c>
      <c r="H161" t="s">
        <v>729</v>
      </c>
      <c r="I161" t="s">
        <v>30388</v>
      </c>
      <c r="J161" t="s">
        <v>981</v>
      </c>
      <c r="K161" t="s">
        <v>644</v>
      </c>
      <c r="L161" t="s">
        <v>645</v>
      </c>
      <c r="M161" t="s">
        <v>30389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30390</v>
      </c>
      <c r="T161" t="s">
        <v>30389</v>
      </c>
    </row>
    <row r="162" spans="1:20" x14ac:dyDescent="0.25">
      <c r="A162" t="s">
        <v>147</v>
      </c>
      <c r="B162" t="s">
        <v>148</v>
      </c>
      <c r="C162">
        <v>33.333333333333336</v>
      </c>
      <c r="D162">
        <v>3</v>
      </c>
      <c r="E162" t="s">
        <v>30391</v>
      </c>
      <c r="F162">
        <v>100</v>
      </c>
      <c r="G162">
        <v>0</v>
      </c>
      <c r="H162" t="s">
        <v>641</v>
      </c>
      <c r="I162" t="s">
        <v>30392</v>
      </c>
      <c r="J162" t="s">
        <v>834</v>
      </c>
      <c r="K162" t="s">
        <v>644</v>
      </c>
      <c r="L162" t="s">
        <v>645</v>
      </c>
      <c r="M162" t="s">
        <v>30393</v>
      </c>
      <c r="N162" t="s">
        <v>644</v>
      </c>
      <c r="O162" t="s">
        <v>668</v>
      </c>
      <c r="P162" t="s">
        <v>5</v>
      </c>
      <c r="Q162" t="s">
        <v>669</v>
      </c>
      <c r="R162" t="s">
        <v>645</v>
      </c>
      <c r="S162" t="s">
        <v>30394</v>
      </c>
      <c r="T162" t="s">
        <v>30395</v>
      </c>
    </row>
    <row r="163" spans="1:20" x14ac:dyDescent="0.25">
      <c r="A163" t="s">
        <v>239</v>
      </c>
      <c r="B163" t="s">
        <v>245</v>
      </c>
      <c r="C163">
        <v>139</v>
      </c>
      <c r="D163">
        <v>1</v>
      </c>
      <c r="E163" t="s">
        <v>30396</v>
      </c>
      <c r="F163">
        <v>146.99</v>
      </c>
      <c r="G163">
        <v>38</v>
      </c>
      <c r="H163" t="s">
        <v>641</v>
      </c>
      <c r="I163" t="s">
        <v>30397</v>
      </c>
      <c r="J163" t="s">
        <v>888</v>
      </c>
      <c r="K163" t="s">
        <v>644</v>
      </c>
      <c r="L163" t="s">
        <v>645</v>
      </c>
      <c r="M163" t="s">
        <v>30398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30399</v>
      </c>
      <c r="T163" t="s">
        <v>30398</v>
      </c>
    </row>
    <row r="164" spans="1:20" x14ac:dyDescent="0.25">
      <c r="A164" t="s">
        <v>18</v>
      </c>
      <c r="B164" t="s">
        <v>19</v>
      </c>
      <c r="C164">
        <v>66.666666666666671</v>
      </c>
      <c r="D164">
        <v>3</v>
      </c>
      <c r="E164" t="s">
        <v>30400</v>
      </c>
      <c r="F164">
        <v>100</v>
      </c>
      <c r="G164">
        <v>0</v>
      </c>
      <c r="H164" t="s">
        <v>641</v>
      </c>
      <c r="I164" t="s">
        <v>30401</v>
      </c>
      <c r="J164" t="s">
        <v>5048</v>
      </c>
      <c r="K164" t="s">
        <v>644</v>
      </c>
      <c r="L164" t="s">
        <v>645</v>
      </c>
      <c r="M164" t="s">
        <v>30402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30403</v>
      </c>
      <c r="T164" t="s">
        <v>30402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30404</v>
      </c>
      <c r="F165">
        <v>101</v>
      </c>
      <c r="G165">
        <v>1</v>
      </c>
      <c r="H165" t="s">
        <v>641</v>
      </c>
      <c r="I165" t="s">
        <v>30405</v>
      </c>
      <c r="J165" t="s">
        <v>1267</v>
      </c>
      <c r="K165" t="s">
        <v>644</v>
      </c>
      <c r="L165" t="s">
        <v>645</v>
      </c>
      <c r="M165" t="s">
        <v>30406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30407</v>
      </c>
      <c r="T165" t="s">
        <v>30406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30408</v>
      </c>
      <c r="F166">
        <v>200</v>
      </c>
      <c r="G166">
        <v>0</v>
      </c>
      <c r="H166" t="s">
        <v>641</v>
      </c>
      <c r="I166" t="s">
        <v>30409</v>
      </c>
      <c r="J166" t="s">
        <v>1414</v>
      </c>
      <c r="K166" t="s">
        <v>644</v>
      </c>
      <c r="L166" t="s">
        <v>645</v>
      </c>
      <c r="M166" t="s">
        <v>30410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30411</v>
      </c>
      <c r="T166" t="s">
        <v>30412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30413</v>
      </c>
      <c r="F167">
        <v>100</v>
      </c>
      <c r="G167">
        <v>0</v>
      </c>
      <c r="H167" t="s">
        <v>641</v>
      </c>
      <c r="I167" t="s">
        <v>30414</v>
      </c>
      <c r="J167" t="s">
        <v>1441</v>
      </c>
      <c r="K167" t="s">
        <v>644</v>
      </c>
      <c r="L167" t="s">
        <v>645</v>
      </c>
      <c r="M167" t="s">
        <v>30415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30416</v>
      </c>
      <c r="T167" t="s">
        <v>30415</v>
      </c>
    </row>
    <row r="168" spans="1:20" x14ac:dyDescent="0.25">
      <c r="A168" t="s">
        <v>72</v>
      </c>
      <c r="B168" t="s">
        <v>3385</v>
      </c>
      <c r="C168">
        <v>92</v>
      </c>
      <c r="D168">
        <v>1</v>
      </c>
      <c r="E168" t="s">
        <v>30417</v>
      </c>
      <c r="F168">
        <v>92</v>
      </c>
      <c r="G168">
        <v>0</v>
      </c>
      <c r="H168" t="s">
        <v>673</v>
      </c>
      <c r="I168" t="s">
        <v>30418</v>
      </c>
      <c r="J168" t="s">
        <v>30419</v>
      </c>
      <c r="K168" t="s">
        <v>30420</v>
      </c>
      <c r="L168" t="s">
        <v>7231</v>
      </c>
      <c r="M168" t="s">
        <v>30421</v>
      </c>
      <c r="N168" t="s">
        <v>644</v>
      </c>
      <c r="O168" t="s">
        <v>679</v>
      </c>
      <c r="P168" t="s">
        <v>26</v>
      </c>
      <c r="Q168" t="s">
        <v>680</v>
      </c>
      <c r="R168" t="s">
        <v>645</v>
      </c>
      <c r="S168" t="s">
        <v>30422</v>
      </c>
      <c r="T168" t="s">
        <v>30421</v>
      </c>
    </row>
    <row r="169" spans="1:20" x14ac:dyDescent="0.25">
      <c r="A169" t="s">
        <v>22</v>
      </c>
      <c r="B169" t="s">
        <v>27</v>
      </c>
      <c r="C169">
        <v>66.333333333333329</v>
      </c>
      <c r="D169">
        <v>3</v>
      </c>
      <c r="E169" t="s">
        <v>30423</v>
      </c>
      <c r="F169">
        <v>250</v>
      </c>
      <c r="G169">
        <v>0</v>
      </c>
      <c r="H169" t="s">
        <v>641</v>
      </c>
      <c r="I169" t="s">
        <v>30424</v>
      </c>
      <c r="J169" t="s">
        <v>685</v>
      </c>
      <c r="K169" t="s">
        <v>644</v>
      </c>
      <c r="L169" t="s">
        <v>645</v>
      </c>
      <c r="M169" t="s">
        <v>30425</v>
      </c>
      <c r="N169" t="s">
        <v>644</v>
      </c>
      <c r="O169" t="s">
        <v>668</v>
      </c>
      <c r="P169" t="s">
        <v>5</v>
      </c>
      <c r="Q169" t="s">
        <v>669</v>
      </c>
      <c r="R169" t="s">
        <v>645</v>
      </c>
      <c r="S169" t="s">
        <v>30426</v>
      </c>
      <c r="T169" t="s">
        <v>30427</v>
      </c>
    </row>
    <row r="170" spans="1:20" x14ac:dyDescent="0.25">
      <c r="A170" t="s">
        <v>22</v>
      </c>
      <c r="B170" t="s">
        <v>27</v>
      </c>
      <c r="C170">
        <v>120</v>
      </c>
      <c r="D170">
        <v>2</v>
      </c>
      <c r="E170" t="s">
        <v>30428</v>
      </c>
      <c r="F170">
        <v>198</v>
      </c>
      <c r="G170">
        <v>0</v>
      </c>
      <c r="H170" t="s">
        <v>641</v>
      </c>
      <c r="I170" t="s">
        <v>2641</v>
      </c>
      <c r="J170" t="s">
        <v>859</v>
      </c>
      <c r="K170" t="s">
        <v>644</v>
      </c>
      <c r="L170" t="s">
        <v>645</v>
      </c>
      <c r="M170" t="s">
        <v>30429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30430</v>
      </c>
      <c r="T170" t="s">
        <v>30429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3</v>
      </c>
      <c r="E171" t="s">
        <v>30431</v>
      </c>
      <c r="F171">
        <v>100</v>
      </c>
      <c r="G171">
        <v>0</v>
      </c>
      <c r="H171" t="s">
        <v>641</v>
      </c>
      <c r="I171" t="s">
        <v>30432</v>
      </c>
      <c r="J171" t="s">
        <v>981</v>
      </c>
      <c r="K171" t="s">
        <v>644</v>
      </c>
      <c r="L171" t="s">
        <v>645</v>
      </c>
      <c r="M171" t="s">
        <v>30433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30434</v>
      </c>
      <c r="T171" t="s">
        <v>30433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30435</v>
      </c>
      <c r="F172">
        <v>100</v>
      </c>
      <c r="G172">
        <v>0</v>
      </c>
      <c r="H172" t="s">
        <v>641</v>
      </c>
      <c r="I172" t="s">
        <v>1345</v>
      </c>
      <c r="J172" t="s">
        <v>724</v>
      </c>
      <c r="K172" t="s">
        <v>644</v>
      </c>
      <c r="L172" t="s">
        <v>645</v>
      </c>
      <c r="M172" t="s">
        <v>30436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30437</v>
      </c>
      <c r="T172" t="s">
        <v>30436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30438</v>
      </c>
      <c r="F173">
        <v>200</v>
      </c>
      <c r="G173">
        <v>0</v>
      </c>
      <c r="H173" t="s">
        <v>641</v>
      </c>
      <c r="I173" t="s">
        <v>13663</v>
      </c>
      <c r="J173" t="s">
        <v>2079</v>
      </c>
      <c r="K173" t="s">
        <v>644</v>
      </c>
      <c r="L173" t="s">
        <v>645</v>
      </c>
      <c r="M173" t="s">
        <v>30439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30440</v>
      </c>
      <c r="T173" t="s">
        <v>30441</v>
      </c>
    </row>
    <row r="174" spans="1:20" x14ac:dyDescent="0.25">
      <c r="A174" t="s">
        <v>22</v>
      </c>
      <c r="B174" t="s">
        <v>213</v>
      </c>
      <c r="C174">
        <v>76</v>
      </c>
      <c r="D174">
        <v>2</v>
      </c>
      <c r="E174" t="s">
        <v>30442</v>
      </c>
      <c r="F174">
        <v>160</v>
      </c>
      <c r="G174">
        <v>8</v>
      </c>
      <c r="H174" t="s">
        <v>805</v>
      </c>
      <c r="I174" t="s">
        <v>30443</v>
      </c>
      <c r="J174" t="s">
        <v>30444</v>
      </c>
      <c r="K174" t="s">
        <v>11419</v>
      </c>
      <c r="L174" t="s">
        <v>30445</v>
      </c>
      <c r="M174" t="s">
        <v>30446</v>
      </c>
      <c r="N174" t="s">
        <v>644</v>
      </c>
      <c r="O174" t="s">
        <v>811</v>
      </c>
      <c r="P174" t="s">
        <v>23</v>
      </c>
      <c r="Q174" t="s">
        <v>812</v>
      </c>
      <c r="R174" t="s">
        <v>645</v>
      </c>
      <c r="S174" t="s">
        <v>30447</v>
      </c>
      <c r="T174" t="s">
        <v>30446</v>
      </c>
    </row>
    <row r="175" spans="1:20" x14ac:dyDescent="0.25">
      <c r="A175" t="s">
        <v>18</v>
      </c>
      <c r="B175" t="s">
        <v>19</v>
      </c>
      <c r="C175">
        <v>66.666666666666671</v>
      </c>
      <c r="D175">
        <v>3</v>
      </c>
      <c r="E175" t="s">
        <v>30448</v>
      </c>
      <c r="F175">
        <v>100</v>
      </c>
      <c r="G175">
        <v>0</v>
      </c>
      <c r="H175" t="s">
        <v>641</v>
      </c>
      <c r="I175" t="s">
        <v>4399</v>
      </c>
      <c r="J175" t="s">
        <v>900</v>
      </c>
      <c r="K175" t="s">
        <v>644</v>
      </c>
      <c r="L175" t="s">
        <v>645</v>
      </c>
      <c r="M175" t="s">
        <v>30449</v>
      </c>
      <c r="N175" t="s">
        <v>644</v>
      </c>
      <c r="O175" t="s">
        <v>668</v>
      </c>
      <c r="P175" t="s">
        <v>5</v>
      </c>
      <c r="Q175" t="s">
        <v>669</v>
      </c>
      <c r="R175" t="s">
        <v>645</v>
      </c>
      <c r="S175" t="s">
        <v>30450</v>
      </c>
      <c r="T175" t="s">
        <v>30451</v>
      </c>
    </row>
    <row r="176" spans="1:20" x14ac:dyDescent="0.25">
      <c r="A176" t="s">
        <v>22</v>
      </c>
      <c r="B176" t="s">
        <v>27</v>
      </c>
      <c r="C176">
        <v>79</v>
      </c>
      <c r="D176">
        <v>3</v>
      </c>
      <c r="E176" t="s">
        <v>30452</v>
      </c>
      <c r="F176">
        <v>237</v>
      </c>
      <c r="G176">
        <v>0</v>
      </c>
      <c r="H176" t="s">
        <v>673</v>
      </c>
      <c r="I176" t="s">
        <v>30453</v>
      </c>
      <c r="J176" t="s">
        <v>30454</v>
      </c>
      <c r="K176" t="s">
        <v>6102</v>
      </c>
      <c r="L176" t="s">
        <v>2835</v>
      </c>
      <c r="M176" t="s">
        <v>30455</v>
      </c>
      <c r="N176" t="s">
        <v>644</v>
      </c>
      <c r="O176" t="s">
        <v>679</v>
      </c>
      <c r="P176" t="s">
        <v>26</v>
      </c>
      <c r="Q176" t="s">
        <v>680</v>
      </c>
      <c r="R176" t="s">
        <v>645</v>
      </c>
      <c r="S176" t="s">
        <v>30456</v>
      </c>
      <c r="T176" t="s">
        <v>30457</v>
      </c>
    </row>
    <row r="177" spans="1:20" x14ac:dyDescent="0.25">
      <c r="A177" t="s">
        <v>147</v>
      </c>
      <c r="B177" t="s">
        <v>148</v>
      </c>
      <c r="C177">
        <v>33.333333333333336</v>
      </c>
      <c r="D177">
        <v>9</v>
      </c>
      <c r="E177" t="s">
        <v>30458</v>
      </c>
      <c r="F177">
        <v>300</v>
      </c>
      <c r="G177">
        <v>0</v>
      </c>
      <c r="H177" t="s">
        <v>641</v>
      </c>
      <c r="I177" t="s">
        <v>30459</v>
      </c>
      <c r="J177" t="s">
        <v>661</v>
      </c>
      <c r="K177" t="s">
        <v>644</v>
      </c>
      <c r="L177" t="s">
        <v>645</v>
      </c>
      <c r="M177" t="s">
        <v>30455</v>
      </c>
      <c r="N177" t="s">
        <v>644</v>
      </c>
      <c r="O177" t="s">
        <v>668</v>
      </c>
      <c r="P177" t="s">
        <v>5</v>
      </c>
      <c r="Q177" t="s">
        <v>669</v>
      </c>
      <c r="R177" t="s">
        <v>645</v>
      </c>
      <c r="S177" t="s">
        <v>30460</v>
      </c>
      <c r="T177" t="s">
        <v>30457</v>
      </c>
    </row>
    <row r="178" spans="1:20" x14ac:dyDescent="0.25">
      <c r="A178" t="s">
        <v>240</v>
      </c>
      <c r="B178" t="s">
        <v>246</v>
      </c>
      <c r="C178">
        <v>139</v>
      </c>
      <c r="D178">
        <v>1</v>
      </c>
      <c r="E178" t="s">
        <v>30461</v>
      </c>
      <c r="F178">
        <v>215</v>
      </c>
      <c r="G178">
        <v>0</v>
      </c>
      <c r="H178" t="s">
        <v>2006</v>
      </c>
      <c r="I178" t="s">
        <v>30462</v>
      </c>
      <c r="J178" t="s">
        <v>30463</v>
      </c>
      <c r="K178" t="s">
        <v>2585</v>
      </c>
      <c r="L178" t="s">
        <v>30464</v>
      </c>
      <c r="M178" t="s">
        <v>30465</v>
      </c>
      <c r="N178" t="s">
        <v>20659</v>
      </c>
      <c r="O178" t="s">
        <v>1890</v>
      </c>
      <c r="P178" t="s">
        <v>1891</v>
      </c>
      <c r="Q178" t="s">
        <v>1892</v>
      </c>
      <c r="R178" t="s">
        <v>645</v>
      </c>
      <c r="S178" t="s">
        <v>30466</v>
      </c>
      <c r="T178" t="s">
        <v>30467</v>
      </c>
    </row>
    <row r="179" spans="1:20" x14ac:dyDescent="0.25">
      <c r="A179" t="s">
        <v>239</v>
      </c>
      <c r="B179" t="s">
        <v>245</v>
      </c>
      <c r="C179">
        <v>139</v>
      </c>
      <c r="D179">
        <v>1</v>
      </c>
      <c r="E179" t="s">
        <v>30461</v>
      </c>
      <c r="F179">
        <v>215</v>
      </c>
      <c r="G179">
        <v>0</v>
      </c>
      <c r="H179" t="s">
        <v>2006</v>
      </c>
      <c r="I179" t="s">
        <v>30462</v>
      </c>
      <c r="J179" t="s">
        <v>30463</v>
      </c>
      <c r="K179" t="s">
        <v>2585</v>
      </c>
      <c r="L179" t="s">
        <v>30464</v>
      </c>
      <c r="M179" t="s">
        <v>30465</v>
      </c>
      <c r="N179" t="s">
        <v>20659</v>
      </c>
      <c r="O179" t="s">
        <v>1890</v>
      </c>
      <c r="P179" t="s">
        <v>1891</v>
      </c>
      <c r="Q179" t="s">
        <v>1892</v>
      </c>
      <c r="R179" t="s">
        <v>645</v>
      </c>
      <c r="S179" t="s">
        <v>30466</v>
      </c>
      <c r="T179" t="s">
        <v>30467</v>
      </c>
    </row>
    <row r="180" spans="1:20" x14ac:dyDescent="0.25">
      <c r="A180" t="s">
        <v>147</v>
      </c>
      <c r="B180" t="s">
        <v>148</v>
      </c>
      <c r="C180">
        <v>33.333333333333336</v>
      </c>
      <c r="D180">
        <v>3</v>
      </c>
      <c r="E180" t="s">
        <v>30468</v>
      </c>
      <c r="F180">
        <v>100</v>
      </c>
      <c r="G180">
        <v>0</v>
      </c>
      <c r="H180" t="s">
        <v>641</v>
      </c>
      <c r="I180" t="s">
        <v>30469</v>
      </c>
      <c r="J180" t="s">
        <v>661</v>
      </c>
      <c r="K180" t="s">
        <v>644</v>
      </c>
      <c r="L180" t="s">
        <v>645</v>
      </c>
      <c r="M180" t="s">
        <v>30470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30471</v>
      </c>
      <c r="T180" t="s">
        <v>30470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30472</v>
      </c>
      <c r="F181">
        <v>100</v>
      </c>
      <c r="G181">
        <v>0</v>
      </c>
      <c r="H181" t="s">
        <v>641</v>
      </c>
      <c r="I181" t="s">
        <v>30473</v>
      </c>
      <c r="J181" t="s">
        <v>888</v>
      </c>
      <c r="K181" t="s">
        <v>644</v>
      </c>
      <c r="L181" t="s">
        <v>645</v>
      </c>
      <c r="M181" t="s">
        <v>30474</v>
      </c>
      <c r="N181" t="s">
        <v>644</v>
      </c>
      <c r="O181" t="s">
        <v>668</v>
      </c>
      <c r="P181" t="s">
        <v>5</v>
      </c>
      <c r="Q181" t="s">
        <v>669</v>
      </c>
      <c r="R181" t="s">
        <v>645</v>
      </c>
      <c r="S181" t="s">
        <v>30475</v>
      </c>
      <c r="T181" t="s">
        <v>30470</v>
      </c>
    </row>
    <row r="182" spans="1:20" x14ac:dyDescent="0.25">
      <c r="A182" t="s">
        <v>18</v>
      </c>
      <c r="B182" t="s">
        <v>19</v>
      </c>
      <c r="C182">
        <v>66.666666666666671</v>
      </c>
      <c r="D182">
        <v>3</v>
      </c>
      <c r="E182" t="s">
        <v>30476</v>
      </c>
      <c r="F182">
        <v>138</v>
      </c>
      <c r="G182">
        <v>38</v>
      </c>
      <c r="H182" t="s">
        <v>641</v>
      </c>
      <c r="I182" t="s">
        <v>14792</v>
      </c>
      <c r="J182" t="s">
        <v>888</v>
      </c>
      <c r="K182" t="s">
        <v>644</v>
      </c>
      <c r="L182" t="s">
        <v>645</v>
      </c>
      <c r="M182" t="s">
        <v>30477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30478</v>
      </c>
      <c r="T182" t="s">
        <v>30477</v>
      </c>
    </row>
    <row r="183" spans="1:20" x14ac:dyDescent="0.25">
      <c r="A183" t="s">
        <v>18</v>
      </c>
      <c r="B183" t="s">
        <v>19</v>
      </c>
      <c r="C183">
        <v>66.666666666666671</v>
      </c>
      <c r="D183">
        <v>3</v>
      </c>
      <c r="E183" t="s">
        <v>30479</v>
      </c>
      <c r="F183">
        <v>100</v>
      </c>
      <c r="G183">
        <v>0</v>
      </c>
      <c r="H183" t="s">
        <v>641</v>
      </c>
      <c r="I183" t="s">
        <v>30480</v>
      </c>
      <c r="J183" t="s">
        <v>685</v>
      </c>
      <c r="K183" t="s">
        <v>644</v>
      </c>
      <c r="L183" t="s">
        <v>645</v>
      </c>
      <c r="M183" t="s">
        <v>30481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30482</v>
      </c>
      <c r="T183" t="s">
        <v>30481</v>
      </c>
    </row>
    <row r="184" spans="1:20" x14ac:dyDescent="0.25">
      <c r="A184" t="s">
        <v>12</v>
      </c>
      <c r="B184" t="s">
        <v>13</v>
      </c>
      <c r="C184">
        <v>50</v>
      </c>
      <c r="D184">
        <v>5</v>
      </c>
      <c r="E184" t="s">
        <v>30483</v>
      </c>
      <c r="F184">
        <v>1053</v>
      </c>
      <c r="G184">
        <v>0</v>
      </c>
      <c r="H184" t="s">
        <v>673</v>
      </c>
      <c r="I184" t="s">
        <v>22863</v>
      </c>
      <c r="J184" t="s">
        <v>30484</v>
      </c>
      <c r="K184" t="s">
        <v>12225</v>
      </c>
      <c r="L184" t="s">
        <v>1500</v>
      </c>
      <c r="M184" t="s">
        <v>30485</v>
      </c>
      <c r="N184" t="s">
        <v>644</v>
      </c>
      <c r="O184" t="s">
        <v>679</v>
      </c>
      <c r="P184" t="s">
        <v>26</v>
      </c>
      <c r="Q184" t="s">
        <v>680</v>
      </c>
      <c r="R184" t="s">
        <v>645</v>
      </c>
      <c r="S184" t="s">
        <v>30486</v>
      </c>
      <c r="T184" t="s">
        <v>30487</v>
      </c>
    </row>
    <row r="185" spans="1:20" x14ac:dyDescent="0.25">
      <c r="A185" t="s">
        <v>10</v>
      </c>
      <c r="B185" t="s">
        <v>11</v>
      </c>
      <c r="C185">
        <v>50</v>
      </c>
      <c r="D185">
        <v>5</v>
      </c>
      <c r="E185" t="s">
        <v>30483</v>
      </c>
      <c r="F185">
        <v>1053</v>
      </c>
      <c r="G185">
        <v>0</v>
      </c>
      <c r="H185" t="s">
        <v>673</v>
      </c>
      <c r="I185" t="s">
        <v>22863</v>
      </c>
      <c r="J185" t="s">
        <v>30484</v>
      </c>
      <c r="K185" t="s">
        <v>12225</v>
      </c>
      <c r="L185" t="s">
        <v>1500</v>
      </c>
      <c r="M185" t="s">
        <v>30485</v>
      </c>
      <c r="N185" t="s">
        <v>644</v>
      </c>
      <c r="O185" t="s">
        <v>679</v>
      </c>
      <c r="P185" t="s">
        <v>26</v>
      </c>
      <c r="Q185" t="s">
        <v>680</v>
      </c>
      <c r="R185" t="s">
        <v>645</v>
      </c>
      <c r="S185" t="s">
        <v>30486</v>
      </c>
      <c r="T185" t="s">
        <v>30487</v>
      </c>
    </row>
    <row r="186" spans="1:20" x14ac:dyDescent="0.25">
      <c r="A186" t="s">
        <v>14</v>
      </c>
      <c r="B186" t="s">
        <v>15</v>
      </c>
      <c r="C186">
        <v>50</v>
      </c>
      <c r="D186">
        <v>5</v>
      </c>
      <c r="E186" t="s">
        <v>30483</v>
      </c>
      <c r="F186">
        <v>1053</v>
      </c>
      <c r="G186">
        <v>0</v>
      </c>
      <c r="H186" t="s">
        <v>673</v>
      </c>
      <c r="I186" t="s">
        <v>22863</v>
      </c>
      <c r="J186" t="s">
        <v>30484</v>
      </c>
      <c r="K186" t="s">
        <v>12225</v>
      </c>
      <c r="L186" t="s">
        <v>1500</v>
      </c>
      <c r="M186" t="s">
        <v>30485</v>
      </c>
      <c r="N186" t="s">
        <v>644</v>
      </c>
      <c r="O186" t="s">
        <v>679</v>
      </c>
      <c r="P186" t="s">
        <v>26</v>
      </c>
      <c r="Q186" t="s">
        <v>680</v>
      </c>
      <c r="R186" t="s">
        <v>645</v>
      </c>
      <c r="S186" t="s">
        <v>30486</v>
      </c>
      <c r="T186" t="s">
        <v>30487</v>
      </c>
    </row>
    <row r="187" spans="1:20" x14ac:dyDescent="0.25">
      <c r="A187" t="s">
        <v>99</v>
      </c>
      <c r="B187" t="s">
        <v>100</v>
      </c>
      <c r="C187">
        <v>10</v>
      </c>
      <c r="D187">
        <v>30</v>
      </c>
      <c r="E187" t="s">
        <v>30483</v>
      </c>
      <c r="F187">
        <v>1053</v>
      </c>
      <c r="G187">
        <v>0</v>
      </c>
      <c r="H187" t="s">
        <v>673</v>
      </c>
      <c r="I187" t="s">
        <v>22863</v>
      </c>
      <c r="J187" t="s">
        <v>30484</v>
      </c>
      <c r="K187" t="s">
        <v>12225</v>
      </c>
      <c r="L187" t="s">
        <v>1500</v>
      </c>
      <c r="M187" t="s">
        <v>30485</v>
      </c>
      <c r="N187" t="s">
        <v>644</v>
      </c>
      <c r="O187" t="s">
        <v>679</v>
      </c>
      <c r="P187" t="s">
        <v>26</v>
      </c>
      <c r="Q187" t="s">
        <v>680</v>
      </c>
      <c r="R187" t="s">
        <v>645</v>
      </c>
      <c r="S187" t="s">
        <v>30486</v>
      </c>
      <c r="T187" t="s">
        <v>30487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30488</v>
      </c>
      <c r="F188">
        <v>100</v>
      </c>
      <c r="G188">
        <v>0</v>
      </c>
      <c r="H188" t="s">
        <v>641</v>
      </c>
      <c r="I188" t="s">
        <v>30489</v>
      </c>
      <c r="J188" t="s">
        <v>847</v>
      </c>
      <c r="K188" t="s">
        <v>644</v>
      </c>
      <c r="L188" t="s">
        <v>645</v>
      </c>
      <c r="M188" t="s">
        <v>30490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30491</v>
      </c>
      <c r="T188" t="s">
        <v>30490</v>
      </c>
    </row>
    <row r="189" spans="1:20" x14ac:dyDescent="0.25">
      <c r="A189" t="s">
        <v>18</v>
      </c>
      <c r="B189" t="s">
        <v>19</v>
      </c>
      <c r="C189">
        <v>66.666666666666671</v>
      </c>
      <c r="D189">
        <v>3</v>
      </c>
      <c r="E189" t="s">
        <v>30492</v>
      </c>
      <c r="F189">
        <v>100</v>
      </c>
      <c r="G189">
        <v>0</v>
      </c>
      <c r="H189" t="s">
        <v>641</v>
      </c>
      <c r="I189" t="s">
        <v>30493</v>
      </c>
      <c r="J189" t="s">
        <v>1414</v>
      </c>
      <c r="K189" t="s">
        <v>644</v>
      </c>
      <c r="L189" t="s">
        <v>645</v>
      </c>
      <c r="M189" t="s">
        <v>30494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30495</v>
      </c>
      <c r="T189" t="s">
        <v>30496</v>
      </c>
    </row>
    <row r="190" spans="1:20" x14ac:dyDescent="0.25">
      <c r="A190" t="s">
        <v>18</v>
      </c>
      <c r="B190" t="s">
        <v>19</v>
      </c>
      <c r="C190">
        <v>66.666666666666671</v>
      </c>
      <c r="D190">
        <v>3</v>
      </c>
      <c r="E190" t="s">
        <v>30497</v>
      </c>
      <c r="F190">
        <v>100</v>
      </c>
      <c r="G190">
        <v>0</v>
      </c>
      <c r="H190" t="s">
        <v>641</v>
      </c>
      <c r="I190" t="s">
        <v>30498</v>
      </c>
      <c r="J190" t="s">
        <v>2660</v>
      </c>
      <c r="K190" t="s">
        <v>644</v>
      </c>
      <c r="L190" t="s">
        <v>645</v>
      </c>
      <c r="M190" t="s">
        <v>30499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30500</v>
      </c>
      <c r="T190" t="s">
        <v>30499</v>
      </c>
    </row>
    <row r="191" spans="1:20" x14ac:dyDescent="0.25">
      <c r="A191" t="s">
        <v>18</v>
      </c>
      <c r="B191" t="s">
        <v>19</v>
      </c>
      <c r="C191">
        <v>66.666666666666671</v>
      </c>
      <c r="D191">
        <v>6</v>
      </c>
      <c r="E191" t="s">
        <v>30501</v>
      </c>
      <c r="F191">
        <v>200</v>
      </c>
      <c r="G191">
        <v>0</v>
      </c>
      <c r="H191" t="s">
        <v>641</v>
      </c>
      <c r="I191" t="s">
        <v>30252</v>
      </c>
      <c r="J191" t="s">
        <v>685</v>
      </c>
      <c r="K191" t="s">
        <v>644</v>
      </c>
      <c r="L191" t="s">
        <v>645</v>
      </c>
      <c r="M191" t="s">
        <v>30502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30503</v>
      </c>
      <c r="T191" t="s">
        <v>30502</v>
      </c>
    </row>
    <row r="192" spans="1:20" x14ac:dyDescent="0.25">
      <c r="A192" t="s">
        <v>14</v>
      </c>
      <c r="B192" t="s">
        <v>15</v>
      </c>
      <c r="C192">
        <v>60</v>
      </c>
      <c r="D192">
        <v>2</v>
      </c>
      <c r="E192" t="s">
        <v>30504</v>
      </c>
      <c r="F192">
        <v>115</v>
      </c>
      <c r="G192">
        <v>0</v>
      </c>
      <c r="H192" t="s">
        <v>673</v>
      </c>
      <c r="I192" t="s">
        <v>6962</v>
      </c>
      <c r="J192" t="s">
        <v>30505</v>
      </c>
      <c r="K192" t="s">
        <v>1775</v>
      </c>
      <c r="L192" t="s">
        <v>14104</v>
      </c>
      <c r="M192" t="s">
        <v>30502</v>
      </c>
      <c r="N192" t="s">
        <v>644</v>
      </c>
      <c r="O192" t="s">
        <v>679</v>
      </c>
      <c r="P192" t="s">
        <v>26</v>
      </c>
      <c r="Q192" t="s">
        <v>680</v>
      </c>
      <c r="R192" t="s">
        <v>645</v>
      </c>
      <c r="S192" t="s">
        <v>30506</v>
      </c>
      <c r="T192" t="s">
        <v>30502</v>
      </c>
    </row>
    <row r="193" spans="1:20" x14ac:dyDescent="0.25">
      <c r="A193" t="s">
        <v>18</v>
      </c>
      <c r="B193" t="s">
        <v>19</v>
      </c>
      <c r="C193">
        <v>66.666666666666671</v>
      </c>
      <c r="D193">
        <v>3</v>
      </c>
      <c r="E193" t="s">
        <v>30507</v>
      </c>
      <c r="F193">
        <v>100</v>
      </c>
      <c r="G193">
        <v>0</v>
      </c>
      <c r="H193" t="s">
        <v>641</v>
      </c>
      <c r="I193" t="s">
        <v>23073</v>
      </c>
      <c r="J193" t="s">
        <v>924</v>
      </c>
      <c r="K193" t="s">
        <v>644</v>
      </c>
      <c r="L193" t="s">
        <v>645</v>
      </c>
      <c r="M193" t="s">
        <v>30508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30509</v>
      </c>
      <c r="T193" t="s">
        <v>30508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30510</v>
      </c>
      <c r="F194">
        <v>100</v>
      </c>
      <c r="G194">
        <v>0</v>
      </c>
      <c r="H194" t="s">
        <v>641</v>
      </c>
      <c r="I194" t="s">
        <v>30511</v>
      </c>
      <c r="J194" t="s">
        <v>834</v>
      </c>
      <c r="K194" t="s">
        <v>644</v>
      </c>
      <c r="L194" t="s">
        <v>645</v>
      </c>
      <c r="M194" t="s">
        <v>30512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30513</v>
      </c>
      <c r="T194" t="s">
        <v>30512</v>
      </c>
    </row>
    <row r="195" spans="1:20" x14ac:dyDescent="0.25">
      <c r="A195" t="s">
        <v>72</v>
      </c>
      <c r="B195" t="s">
        <v>3385</v>
      </c>
      <c r="C195">
        <v>0</v>
      </c>
      <c r="D195">
        <v>1</v>
      </c>
      <c r="E195" t="s">
        <v>30514</v>
      </c>
      <c r="F195">
        <v>0</v>
      </c>
      <c r="G195">
        <v>0</v>
      </c>
      <c r="H195" t="s">
        <v>641</v>
      </c>
      <c r="I195" t="s">
        <v>30515</v>
      </c>
      <c r="J195" t="s">
        <v>981</v>
      </c>
      <c r="K195" t="s">
        <v>644</v>
      </c>
      <c r="L195" t="s">
        <v>645</v>
      </c>
      <c r="M195" t="s">
        <v>30516</v>
      </c>
      <c r="N195" t="s">
        <v>644</v>
      </c>
      <c r="O195" t="s">
        <v>668</v>
      </c>
      <c r="P195" t="s">
        <v>5</v>
      </c>
      <c r="Q195" t="s">
        <v>669</v>
      </c>
      <c r="R195" t="s">
        <v>645</v>
      </c>
      <c r="S195" t="s">
        <v>30517</v>
      </c>
      <c r="T195" t="s">
        <v>30516</v>
      </c>
    </row>
    <row r="196" spans="1:20" x14ac:dyDescent="0.25">
      <c r="A196" t="s">
        <v>147</v>
      </c>
      <c r="B196" t="s">
        <v>148</v>
      </c>
      <c r="C196">
        <v>33.333333333333336</v>
      </c>
      <c r="D196">
        <v>3</v>
      </c>
      <c r="E196" t="s">
        <v>30518</v>
      </c>
      <c r="F196">
        <v>0</v>
      </c>
      <c r="G196">
        <v>0</v>
      </c>
      <c r="H196" t="s">
        <v>641</v>
      </c>
      <c r="I196" t="s">
        <v>30519</v>
      </c>
      <c r="J196" t="s">
        <v>847</v>
      </c>
      <c r="K196" t="s">
        <v>644</v>
      </c>
      <c r="L196" t="s">
        <v>645</v>
      </c>
      <c r="M196" t="s">
        <v>30516</v>
      </c>
      <c r="N196" t="s">
        <v>644</v>
      </c>
      <c r="O196" t="s">
        <v>668</v>
      </c>
      <c r="P196" t="s">
        <v>5</v>
      </c>
      <c r="Q196" t="s">
        <v>669</v>
      </c>
      <c r="R196" t="s">
        <v>645</v>
      </c>
      <c r="S196" t="s">
        <v>30520</v>
      </c>
      <c r="T196" t="s">
        <v>30516</v>
      </c>
    </row>
    <row r="197" spans="1:20" x14ac:dyDescent="0.25">
      <c r="A197" t="s">
        <v>147</v>
      </c>
      <c r="B197" t="s">
        <v>148</v>
      </c>
      <c r="C197">
        <v>65</v>
      </c>
      <c r="D197">
        <v>1</v>
      </c>
      <c r="E197" t="s">
        <v>30521</v>
      </c>
      <c r="F197">
        <v>35</v>
      </c>
      <c r="G197">
        <v>0</v>
      </c>
      <c r="H197" t="s">
        <v>641</v>
      </c>
      <c r="I197" t="s">
        <v>30522</v>
      </c>
      <c r="J197" t="s">
        <v>1155</v>
      </c>
      <c r="K197" t="s">
        <v>644</v>
      </c>
      <c r="L197" t="s">
        <v>645</v>
      </c>
      <c r="M197" t="s">
        <v>30523</v>
      </c>
      <c r="N197" t="s">
        <v>644</v>
      </c>
      <c r="O197" t="s">
        <v>647</v>
      </c>
      <c r="P197" t="s">
        <v>5</v>
      </c>
      <c r="Q197" t="s">
        <v>648</v>
      </c>
      <c r="R197" t="s">
        <v>24163</v>
      </c>
      <c r="S197" t="s">
        <v>30524</v>
      </c>
      <c r="T197" t="s">
        <v>30523</v>
      </c>
    </row>
    <row r="198" spans="1:20" x14ac:dyDescent="0.25">
      <c r="A198" t="s">
        <v>147</v>
      </c>
      <c r="B198" t="s">
        <v>148</v>
      </c>
      <c r="C198">
        <v>65</v>
      </c>
      <c r="D198">
        <v>4</v>
      </c>
      <c r="E198" t="s">
        <v>30525</v>
      </c>
      <c r="F198">
        <v>140</v>
      </c>
      <c r="G198">
        <v>0</v>
      </c>
      <c r="H198" t="s">
        <v>641</v>
      </c>
      <c r="I198" t="s">
        <v>30526</v>
      </c>
      <c r="J198" t="s">
        <v>771</v>
      </c>
      <c r="K198" t="s">
        <v>644</v>
      </c>
      <c r="L198" t="s">
        <v>645</v>
      </c>
      <c r="M198" t="s">
        <v>30527</v>
      </c>
      <c r="N198" t="s">
        <v>644</v>
      </c>
      <c r="O198" t="s">
        <v>647</v>
      </c>
      <c r="P198" t="s">
        <v>5</v>
      </c>
      <c r="Q198" t="s">
        <v>648</v>
      </c>
      <c r="R198" t="s">
        <v>30528</v>
      </c>
      <c r="S198" t="s">
        <v>30529</v>
      </c>
      <c r="T198" t="s">
        <v>30527</v>
      </c>
    </row>
    <row r="199" spans="1:20" x14ac:dyDescent="0.25">
      <c r="A199" t="s">
        <v>147</v>
      </c>
      <c r="B199" t="s">
        <v>148</v>
      </c>
      <c r="C199">
        <v>50</v>
      </c>
      <c r="D199">
        <v>6</v>
      </c>
      <c r="E199" t="s">
        <v>30530</v>
      </c>
      <c r="F199">
        <v>200</v>
      </c>
      <c r="G199">
        <v>0</v>
      </c>
      <c r="H199" t="s">
        <v>641</v>
      </c>
      <c r="I199" t="s">
        <v>25613</v>
      </c>
      <c r="J199" t="s">
        <v>869</v>
      </c>
      <c r="K199" t="s">
        <v>644</v>
      </c>
      <c r="L199" t="s">
        <v>645</v>
      </c>
      <c r="M199" t="s">
        <v>30531</v>
      </c>
      <c r="N199" t="s">
        <v>644</v>
      </c>
      <c r="O199" t="s">
        <v>647</v>
      </c>
      <c r="P199" t="s">
        <v>5</v>
      </c>
      <c r="Q199" t="s">
        <v>648</v>
      </c>
      <c r="R199" t="s">
        <v>30532</v>
      </c>
      <c r="S199" t="s">
        <v>30533</v>
      </c>
      <c r="T199" t="s">
        <v>30531</v>
      </c>
    </row>
    <row r="200" spans="1:20" x14ac:dyDescent="0.25">
      <c r="A200" t="s">
        <v>18</v>
      </c>
      <c r="B200" t="s">
        <v>19</v>
      </c>
      <c r="C200">
        <v>33</v>
      </c>
      <c r="D200">
        <v>10</v>
      </c>
      <c r="E200" t="s">
        <v>30534</v>
      </c>
      <c r="F200">
        <v>330</v>
      </c>
      <c r="G200">
        <v>0</v>
      </c>
      <c r="H200" t="s">
        <v>641</v>
      </c>
      <c r="I200" t="s">
        <v>2681</v>
      </c>
      <c r="J200" t="s">
        <v>2374</v>
      </c>
      <c r="K200" t="s">
        <v>644</v>
      </c>
      <c r="L200" t="s">
        <v>645</v>
      </c>
      <c r="M200" t="s">
        <v>30535</v>
      </c>
      <c r="N200" t="s">
        <v>644</v>
      </c>
      <c r="O200" t="s">
        <v>668</v>
      </c>
      <c r="P200" t="s">
        <v>5</v>
      </c>
      <c r="Q200" t="s">
        <v>669</v>
      </c>
      <c r="R200" t="s">
        <v>645</v>
      </c>
      <c r="S200" t="s">
        <v>30536</v>
      </c>
      <c r="T200" t="s">
        <v>30535</v>
      </c>
    </row>
    <row r="201" spans="1:20" x14ac:dyDescent="0.25">
      <c r="A201" t="s">
        <v>147</v>
      </c>
      <c r="B201" t="s">
        <v>148</v>
      </c>
      <c r="C201">
        <v>50</v>
      </c>
      <c r="D201">
        <v>6</v>
      </c>
      <c r="E201" t="s">
        <v>30537</v>
      </c>
      <c r="F201">
        <v>200</v>
      </c>
      <c r="G201">
        <v>0</v>
      </c>
      <c r="H201" t="s">
        <v>641</v>
      </c>
      <c r="I201" t="s">
        <v>30538</v>
      </c>
      <c r="J201" t="s">
        <v>967</v>
      </c>
      <c r="K201" t="s">
        <v>644</v>
      </c>
      <c r="L201" t="s">
        <v>645</v>
      </c>
      <c r="M201" t="s">
        <v>30539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30540</v>
      </c>
      <c r="T201" t="s">
        <v>30539</v>
      </c>
    </row>
    <row r="202" spans="1:20" x14ac:dyDescent="0.25">
      <c r="A202" t="s">
        <v>18</v>
      </c>
      <c r="B202" t="s">
        <v>19</v>
      </c>
      <c r="C202">
        <v>66.666666666666671</v>
      </c>
      <c r="D202">
        <v>3</v>
      </c>
      <c r="E202" t="s">
        <v>30541</v>
      </c>
      <c r="F202">
        <v>100</v>
      </c>
      <c r="G202">
        <v>0</v>
      </c>
      <c r="H202" t="s">
        <v>641</v>
      </c>
      <c r="I202" t="s">
        <v>30542</v>
      </c>
      <c r="J202" t="s">
        <v>685</v>
      </c>
      <c r="K202" t="s">
        <v>644</v>
      </c>
      <c r="L202" t="s">
        <v>645</v>
      </c>
      <c r="M202" t="s">
        <v>30543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30544</v>
      </c>
      <c r="T202" t="s">
        <v>30545</v>
      </c>
    </row>
    <row r="203" spans="1:20" x14ac:dyDescent="0.25">
      <c r="A203" t="s">
        <v>147</v>
      </c>
      <c r="B203" t="s">
        <v>148</v>
      </c>
      <c r="C203">
        <v>40</v>
      </c>
      <c r="D203">
        <v>20</v>
      </c>
      <c r="E203" t="s">
        <v>30546</v>
      </c>
      <c r="F203">
        <v>660</v>
      </c>
      <c r="G203">
        <v>0</v>
      </c>
      <c r="H203" t="s">
        <v>641</v>
      </c>
      <c r="I203" t="s">
        <v>5204</v>
      </c>
      <c r="J203" t="s">
        <v>888</v>
      </c>
      <c r="K203" t="s">
        <v>644</v>
      </c>
      <c r="L203" t="s">
        <v>645</v>
      </c>
      <c r="M203" t="s">
        <v>30543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30547</v>
      </c>
      <c r="T203" t="s">
        <v>30543</v>
      </c>
    </row>
    <row r="204" spans="1:20" x14ac:dyDescent="0.25">
      <c r="A204" t="s">
        <v>239</v>
      </c>
      <c r="B204" t="s">
        <v>245</v>
      </c>
      <c r="C204">
        <v>139</v>
      </c>
      <c r="D204">
        <v>2</v>
      </c>
      <c r="E204" t="s">
        <v>30548</v>
      </c>
      <c r="F204">
        <v>217.98</v>
      </c>
      <c r="G204">
        <v>0</v>
      </c>
      <c r="H204" t="s">
        <v>641</v>
      </c>
      <c r="I204" t="s">
        <v>30549</v>
      </c>
      <c r="J204" t="s">
        <v>666</v>
      </c>
      <c r="K204" t="s">
        <v>644</v>
      </c>
      <c r="L204" t="s">
        <v>645</v>
      </c>
      <c r="M204" t="s">
        <v>30550</v>
      </c>
      <c r="N204" t="s">
        <v>644</v>
      </c>
      <c r="O204" t="s">
        <v>647</v>
      </c>
      <c r="P204" t="s">
        <v>5</v>
      </c>
      <c r="Q204" t="s">
        <v>648</v>
      </c>
      <c r="R204" t="s">
        <v>645</v>
      </c>
      <c r="S204" t="s">
        <v>30551</v>
      </c>
      <c r="T204" t="s">
        <v>30550</v>
      </c>
    </row>
    <row r="205" spans="1:20" x14ac:dyDescent="0.25">
      <c r="A205" t="s">
        <v>147</v>
      </c>
      <c r="B205" t="s">
        <v>148</v>
      </c>
      <c r="C205">
        <v>50</v>
      </c>
      <c r="D205">
        <v>6</v>
      </c>
      <c r="E205" t="s">
        <v>30552</v>
      </c>
      <c r="F205">
        <v>200</v>
      </c>
      <c r="G205">
        <v>0</v>
      </c>
      <c r="H205" t="s">
        <v>641</v>
      </c>
      <c r="I205" t="s">
        <v>30553</v>
      </c>
      <c r="J205" t="s">
        <v>685</v>
      </c>
      <c r="K205" t="s">
        <v>644</v>
      </c>
      <c r="L205" t="s">
        <v>645</v>
      </c>
      <c r="M205" t="s">
        <v>30554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30555</v>
      </c>
      <c r="T205" t="s">
        <v>30554</v>
      </c>
    </row>
    <row r="206" spans="1:20" x14ac:dyDescent="0.25">
      <c r="A206" t="s">
        <v>147</v>
      </c>
      <c r="B206" t="s">
        <v>148</v>
      </c>
      <c r="C206">
        <v>65</v>
      </c>
      <c r="D206">
        <v>2</v>
      </c>
      <c r="E206" t="s">
        <v>30556</v>
      </c>
      <c r="F206">
        <v>70</v>
      </c>
      <c r="G206">
        <v>0</v>
      </c>
      <c r="H206" t="s">
        <v>641</v>
      </c>
      <c r="I206" t="s">
        <v>30557</v>
      </c>
      <c r="J206" t="s">
        <v>1673</v>
      </c>
      <c r="K206" t="s">
        <v>644</v>
      </c>
      <c r="L206" t="s">
        <v>645</v>
      </c>
      <c r="M206" t="s">
        <v>30558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30559</v>
      </c>
      <c r="T206" t="s">
        <v>30558</v>
      </c>
    </row>
    <row r="207" spans="1:20" x14ac:dyDescent="0.25">
      <c r="A207" t="s">
        <v>147</v>
      </c>
      <c r="B207" t="s">
        <v>148</v>
      </c>
      <c r="C207">
        <v>65</v>
      </c>
      <c r="D207">
        <v>1</v>
      </c>
      <c r="E207" t="s">
        <v>30560</v>
      </c>
      <c r="F207">
        <v>35</v>
      </c>
      <c r="G207">
        <v>0</v>
      </c>
      <c r="H207" t="s">
        <v>641</v>
      </c>
      <c r="I207" t="s">
        <v>30561</v>
      </c>
      <c r="J207" t="s">
        <v>796</v>
      </c>
      <c r="K207" t="s">
        <v>644</v>
      </c>
      <c r="L207" t="s">
        <v>645</v>
      </c>
      <c r="M207" t="s">
        <v>30558</v>
      </c>
      <c r="N207" t="s">
        <v>644</v>
      </c>
      <c r="O207" t="s">
        <v>668</v>
      </c>
      <c r="P207" t="s">
        <v>5</v>
      </c>
      <c r="Q207" t="s">
        <v>669</v>
      </c>
      <c r="R207" t="s">
        <v>645</v>
      </c>
      <c r="S207" t="s">
        <v>30562</v>
      </c>
      <c r="T207" t="s">
        <v>30558</v>
      </c>
    </row>
    <row r="208" spans="1:20" x14ac:dyDescent="0.25">
      <c r="A208" t="s">
        <v>147</v>
      </c>
      <c r="B208" t="s">
        <v>148</v>
      </c>
      <c r="C208">
        <v>33.333333333333336</v>
      </c>
      <c r="D208">
        <v>3</v>
      </c>
      <c r="E208" t="s">
        <v>30563</v>
      </c>
      <c r="F208">
        <v>100</v>
      </c>
      <c r="G208">
        <v>0</v>
      </c>
      <c r="H208" t="s">
        <v>641</v>
      </c>
      <c r="I208" t="s">
        <v>30564</v>
      </c>
      <c r="J208" t="s">
        <v>859</v>
      </c>
      <c r="K208" t="s">
        <v>644</v>
      </c>
      <c r="L208" t="s">
        <v>645</v>
      </c>
      <c r="M208" t="s">
        <v>30565</v>
      </c>
      <c r="N208" t="s">
        <v>644</v>
      </c>
      <c r="O208" t="s">
        <v>668</v>
      </c>
      <c r="P208" t="s">
        <v>5</v>
      </c>
      <c r="Q208" t="s">
        <v>669</v>
      </c>
      <c r="R208" t="s">
        <v>30566</v>
      </c>
      <c r="S208" t="s">
        <v>30567</v>
      </c>
      <c r="T208" t="s">
        <v>30568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30569</v>
      </c>
      <c r="F209">
        <v>200</v>
      </c>
      <c r="G209">
        <v>0</v>
      </c>
      <c r="H209" t="s">
        <v>641</v>
      </c>
      <c r="I209" t="s">
        <v>30570</v>
      </c>
      <c r="J209" t="s">
        <v>834</v>
      </c>
      <c r="K209" t="s">
        <v>644</v>
      </c>
      <c r="L209" t="s">
        <v>645</v>
      </c>
      <c r="M209" t="s">
        <v>30571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30572</v>
      </c>
      <c r="T209" t="s">
        <v>30571</v>
      </c>
    </row>
    <row r="210" spans="1:20" x14ac:dyDescent="0.25">
      <c r="A210" t="s">
        <v>239</v>
      </c>
      <c r="B210" t="s">
        <v>245</v>
      </c>
      <c r="C210">
        <v>139</v>
      </c>
      <c r="D210">
        <v>1</v>
      </c>
      <c r="E210" t="s">
        <v>30573</v>
      </c>
      <c r="F210">
        <v>95</v>
      </c>
      <c r="G210">
        <v>0</v>
      </c>
      <c r="H210" t="s">
        <v>641</v>
      </c>
      <c r="I210" t="s">
        <v>30574</v>
      </c>
      <c r="J210" t="s">
        <v>1314</v>
      </c>
      <c r="K210" t="s">
        <v>644</v>
      </c>
      <c r="L210" t="s">
        <v>645</v>
      </c>
      <c r="M210" t="s">
        <v>30575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30576</v>
      </c>
      <c r="T210" t="s">
        <v>30575</v>
      </c>
    </row>
    <row r="211" spans="1:20" x14ac:dyDescent="0.25">
      <c r="A211" t="s">
        <v>239</v>
      </c>
      <c r="B211" t="s">
        <v>245</v>
      </c>
      <c r="C211">
        <v>139</v>
      </c>
      <c r="D211">
        <v>1</v>
      </c>
      <c r="E211" t="s">
        <v>30577</v>
      </c>
      <c r="F211">
        <v>95</v>
      </c>
      <c r="G211">
        <v>0</v>
      </c>
      <c r="H211" t="s">
        <v>641</v>
      </c>
      <c r="I211" t="s">
        <v>2681</v>
      </c>
      <c r="J211" t="s">
        <v>685</v>
      </c>
      <c r="K211" t="s">
        <v>644</v>
      </c>
      <c r="L211" t="s">
        <v>645</v>
      </c>
      <c r="M211" t="s">
        <v>30578</v>
      </c>
      <c r="N211" t="s">
        <v>644</v>
      </c>
      <c r="O211" t="s">
        <v>668</v>
      </c>
      <c r="P211" t="s">
        <v>5</v>
      </c>
      <c r="Q211" t="s">
        <v>669</v>
      </c>
      <c r="R211" t="s">
        <v>645</v>
      </c>
      <c r="S211" t="s">
        <v>30579</v>
      </c>
      <c r="T211" t="s">
        <v>30575</v>
      </c>
    </row>
    <row r="212" spans="1:20" x14ac:dyDescent="0.25">
      <c r="A212" t="s">
        <v>147</v>
      </c>
      <c r="B212" t="s">
        <v>148</v>
      </c>
      <c r="C212">
        <v>33.333333333333336</v>
      </c>
      <c r="D212">
        <v>6</v>
      </c>
      <c r="E212" t="s">
        <v>30580</v>
      </c>
      <c r="F212">
        <v>200</v>
      </c>
      <c r="G212">
        <v>0</v>
      </c>
      <c r="H212" t="s">
        <v>641</v>
      </c>
      <c r="I212" t="s">
        <v>30581</v>
      </c>
      <c r="J212" t="s">
        <v>1018</v>
      </c>
      <c r="K212" t="s">
        <v>644</v>
      </c>
      <c r="L212" t="s">
        <v>645</v>
      </c>
      <c r="M212" t="s">
        <v>30575</v>
      </c>
      <c r="N212" t="s">
        <v>644</v>
      </c>
      <c r="O212" t="s">
        <v>668</v>
      </c>
      <c r="P212" t="s">
        <v>5</v>
      </c>
      <c r="Q212" t="s">
        <v>669</v>
      </c>
      <c r="R212" t="s">
        <v>645</v>
      </c>
      <c r="S212" t="s">
        <v>30582</v>
      </c>
      <c r="T212" t="s">
        <v>30583</v>
      </c>
    </row>
    <row r="213" spans="1:20" x14ac:dyDescent="0.25">
      <c r="A213" t="s">
        <v>147</v>
      </c>
      <c r="B213" t="s">
        <v>148</v>
      </c>
      <c r="C213">
        <v>65</v>
      </c>
      <c r="D213">
        <v>4</v>
      </c>
      <c r="E213" t="s">
        <v>30584</v>
      </c>
      <c r="F213">
        <v>140</v>
      </c>
      <c r="G213">
        <v>0</v>
      </c>
      <c r="H213" t="s">
        <v>641</v>
      </c>
      <c r="I213" t="s">
        <v>30585</v>
      </c>
      <c r="J213" t="s">
        <v>685</v>
      </c>
      <c r="K213" t="s">
        <v>644</v>
      </c>
      <c r="L213" t="s">
        <v>645</v>
      </c>
      <c r="M213" t="s">
        <v>30586</v>
      </c>
      <c r="N213" t="s">
        <v>644</v>
      </c>
      <c r="O213" t="s">
        <v>668</v>
      </c>
      <c r="P213" t="s">
        <v>5</v>
      </c>
      <c r="Q213" t="s">
        <v>669</v>
      </c>
      <c r="R213" t="s">
        <v>645</v>
      </c>
      <c r="S213" t="s">
        <v>30587</v>
      </c>
      <c r="T213" t="s">
        <v>30586</v>
      </c>
    </row>
    <row r="214" spans="1:20" x14ac:dyDescent="0.25">
      <c r="A214" t="s">
        <v>72</v>
      </c>
      <c r="B214" t="s">
        <v>3385</v>
      </c>
      <c r="C214">
        <v>120</v>
      </c>
      <c r="D214">
        <v>2</v>
      </c>
      <c r="E214" t="s">
        <v>30588</v>
      </c>
      <c r="F214">
        <v>200</v>
      </c>
      <c r="G214">
        <v>0</v>
      </c>
      <c r="H214" t="s">
        <v>641</v>
      </c>
      <c r="I214" t="s">
        <v>30589</v>
      </c>
      <c r="J214" t="s">
        <v>888</v>
      </c>
      <c r="K214" t="s">
        <v>644</v>
      </c>
      <c r="L214" t="s">
        <v>645</v>
      </c>
      <c r="M214" t="s">
        <v>30590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30591</v>
      </c>
      <c r="T214" t="s">
        <v>30590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30592</v>
      </c>
      <c r="F215">
        <v>100</v>
      </c>
      <c r="G215">
        <v>0</v>
      </c>
      <c r="H215" t="s">
        <v>641</v>
      </c>
      <c r="I215" t="s">
        <v>30593</v>
      </c>
      <c r="J215" t="s">
        <v>1375</v>
      </c>
      <c r="K215" t="s">
        <v>644</v>
      </c>
      <c r="L215" t="s">
        <v>645</v>
      </c>
      <c r="M215" t="s">
        <v>30594</v>
      </c>
      <c r="N215" t="s">
        <v>644</v>
      </c>
      <c r="O215" t="s">
        <v>668</v>
      </c>
      <c r="P215" t="s">
        <v>5</v>
      </c>
      <c r="Q215" t="s">
        <v>669</v>
      </c>
      <c r="R215" t="s">
        <v>645</v>
      </c>
      <c r="S215" t="s">
        <v>30595</v>
      </c>
      <c r="T215" t="s">
        <v>30596</v>
      </c>
    </row>
    <row r="216" spans="1:20" x14ac:dyDescent="0.25">
      <c r="A216" t="s">
        <v>18</v>
      </c>
      <c r="B216" t="s">
        <v>19</v>
      </c>
      <c r="C216">
        <v>33</v>
      </c>
      <c r="D216">
        <v>10</v>
      </c>
      <c r="E216" t="s">
        <v>30597</v>
      </c>
      <c r="F216">
        <v>400</v>
      </c>
      <c r="G216">
        <v>0</v>
      </c>
      <c r="H216" t="s">
        <v>641</v>
      </c>
      <c r="I216" t="s">
        <v>1728</v>
      </c>
      <c r="J216" t="s">
        <v>915</v>
      </c>
      <c r="K216" t="s">
        <v>644</v>
      </c>
      <c r="L216" t="s">
        <v>645</v>
      </c>
      <c r="M216" t="s">
        <v>30598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30599</v>
      </c>
      <c r="T216" t="s">
        <v>30598</v>
      </c>
    </row>
    <row r="217" spans="1:20" x14ac:dyDescent="0.25">
      <c r="A217" t="s">
        <v>239</v>
      </c>
      <c r="B217" t="s">
        <v>245</v>
      </c>
      <c r="C217">
        <v>139</v>
      </c>
      <c r="D217">
        <v>1</v>
      </c>
      <c r="E217" t="s">
        <v>30600</v>
      </c>
      <c r="F217">
        <v>108.99</v>
      </c>
      <c r="G217">
        <v>0</v>
      </c>
      <c r="H217" t="s">
        <v>641</v>
      </c>
      <c r="I217" t="s">
        <v>30601</v>
      </c>
      <c r="J217" t="s">
        <v>998</v>
      </c>
      <c r="K217" t="s">
        <v>644</v>
      </c>
      <c r="L217" t="s">
        <v>645</v>
      </c>
      <c r="M217" t="s">
        <v>30602</v>
      </c>
      <c r="N217" t="s">
        <v>644</v>
      </c>
      <c r="O217" t="s">
        <v>647</v>
      </c>
      <c r="P217" t="s">
        <v>5</v>
      </c>
      <c r="Q217" t="s">
        <v>648</v>
      </c>
      <c r="R217" t="s">
        <v>645</v>
      </c>
      <c r="S217" t="s">
        <v>30603</v>
      </c>
      <c r="T217" t="s">
        <v>30602</v>
      </c>
    </row>
    <row r="218" spans="1:20" x14ac:dyDescent="0.25">
      <c r="A218" t="s">
        <v>241</v>
      </c>
      <c r="B218" t="s">
        <v>247</v>
      </c>
      <c r="C218">
        <v>139</v>
      </c>
      <c r="D218">
        <v>1</v>
      </c>
      <c r="E218" t="s">
        <v>30604</v>
      </c>
      <c r="F218">
        <v>270</v>
      </c>
      <c r="G218">
        <v>0</v>
      </c>
      <c r="H218" t="s">
        <v>641</v>
      </c>
      <c r="I218" t="s">
        <v>22517</v>
      </c>
      <c r="J218" t="s">
        <v>771</v>
      </c>
      <c r="K218" t="s">
        <v>644</v>
      </c>
      <c r="L218" t="s">
        <v>645</v>
      </c>
      <c r="M218" t="s">
        <v>30605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30606</v>
      </c>
      <c r="T218" t="s">
        <v>30605</v>
      </c>
    </row>
    <row r="219" spans="1:20" x14ac:dyDescent="0.25">
      <c r="A219" t="s">
        <v>239</v>
      </c>
      <c r="B219" t="s">
        <v>245</v>
      </c>
      <c r="C219">
        <v>139</v>
      </c>
      <c r="D219">
        <v>2</v>
      </c>
      <c r="E219" t="s">
        <v>30604</v>
      </c>
      <c r="F219">
        <v>270</v>
      </c>
      <c r="G219">
        <v>0</v>
      </c>
      <c r="H219" t="s">
        <v>641</v>
      </c>
      <c r="I219" t="s">
        <v>22517</v>
      </c>
      <c r="J219" t="s">
        <v>771</v>
      </c>
      <c r="K219" t="s">
        <v>644</v>
      </c>
      <c r="L219" t="s">
        <v>645</v>
      </c>
      <c r="M219" t="s">
        <v>30605</v>
      </c>
      <c r="N219" t="s">
        <v>644</v>
      </c>
      <c r="O219" t="s">
        <v>647</v>
      </c>
      <c r="P219" t="s">
        <v>5</v>
      </c>
      <c r="Q219" t="s">
        <v>648</v>
      </c>
      <c r="R219" t="s">
        <v>645</v>
      </c>
      <c r="S219" t="s">
        <v>30606</v>
      </c>
      <c r="T219" t="s">
        <v>30605</v>
      </c>
    </row>
    <row r="220" spans="1:20" x14ac:dyDescent="0.25">
      <c r="A220" t="s">
        <v>239</v>
      </c>
      <c r="B220" t="s">
        <v>245</v>
      </c>
      <c r="C220">
        <v>139</v>
      </c>
      <c r="D220">
        <v>1</v>
      </c>
      <c r="E220" t="s">
        <v>30607</v>
      </c>
      <c r="F220">
        <v>90</v>
      </c>
      <c r="G220">
        <v>0</v>
      </c>
      <c r="H220" t="s">
        <v>641</v>
      </c>
      <c r="I220" t="s">
        <v>30498</v>
      </c>
      <c r="J220" t="s">
        <v>2660</v>
      </c>
      <c r="K220" t="s">
        <v>644</v>
      </c>
      <c r="L220" t="s">
        <v>645</v>
      </c>
      <c r="M220" t="s">
        <v>30608</v>
      </c>
      <c r="N220" t="s">
        <v>644</v>
      </c>
      <c r="O220" t="s">
        <v>647</v>
      </c>
      <c r="P220" t="s">
        <v>5</v>
      </c>
      <c r="Q220" t="s">
        <v>648</v>
      </c>
      <c r="R220" t="s">
        <v>645</v>
      </c>
      <c r="S220" t="s">
        <v>30609</v>
      </c>
      <c r="T220" t="s">
        <v>30608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30610</v>
      </c>
      <c r="F221">
        <v>208.99</v>
      </c>
      <c r="G221">
        <v>0</v>
      </c>
      <c r="H221" t="s">
        <v>641</v>
      </c>
      <c r="I221" t="s">
        <v>30611</v>
      </c>
      <c r="J221" t="s">
        <v>2049</v>
      </c>
      <c r="K221" t="s">
        <v>644</v>
      </c>
      <c r="L221" t="s">
        <v>645</v>
      </c>
      <c r="M221" t="s">
        <v>30612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30613</v>
      </c>
      <c r="T221" t="s">
        <v>30612</v>
      </c>
    </row>
    <row r="222" spans="1:20" x14ac:dyDescent="0.25">
      <c r="A222" t="s">
        <v>239</v>
      </c>
      <c r="B222" t="s">
        <v>245</v>
      </c>
      <c r="C222">
        <v>139</v>
      </c>
      <c r="D222">
        <v>1</v>
      </c>
      <c r="E222" t="s">
        <v>30610</v>
      </c>
      <c r="F222">
        <v>208.99</v>
      </c>
      <c r="G222">
        <v>0</v>
      </c>
      <c r="H222" t="s">
        <v>641</v>
      </c>
      <c r="I222" t="s">
        <v>30611</v>
      </c>
      <c r="J222" t="s">
        <v>2049</v>
      </c>
      <c r="K222" t="s">
        <v>644</v>
      </c>
      <c r="L222" t="s">
        <v>645</v>
      </c>
      <c r="M222" t="s">
        <v>30612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30613</v>
      </c>
      <c r="T222" t="s">
        <v>30612</v>
      </c>
    </row>
    <row r="223" spans="1:20" x14ac:dyDescent="0.25">
      <c r="A223" t="s">
        <v>147</v>
      </c>
      <c r="B223" t="s">
        <v>148</v>
      </c>
      <c r="C223">
        <v>65</v>
      </c>
      <c r="D223">
        <v>4</v>
      </c>
      <c r="E223" t="s">
        <v>30614</v>
      </c>
      <c r="F223">
        <v>140</v>
      </c>
      <c r="G223">
        <v>0</v>
      </c>
      <c r="H223" t="s">
        <v>641</v>
      </c>
      <c r="I223" t="s">
        <v>30615</v>
      </c>
      <c r="J223" t="s">
        <v>685</v>
      </c>
      <c r="K223" t="s">
        <v>644</v>
      </c>
      <c r="L223" t="s">
        <v>645</v>
      </c>
      <c r="M223" t="s">
        <v>30612</v>
      </c>
      <c r="N223" t="s">
        <v>644</v>
      </c>
      <c r="O223" t="s">
        <v>668</v>
      </c>
      <c r="P223" t="s">
        <v>5</v>
      </c>
      <c r="Q223" t="s">
        <v>669</v>
      </c>
      <c r="R223" t="s">
        <v>30616</v>
      </c>
      <c r="S223" t="s">
        <v>30617</v>
      </c>
      <c r="T223" t="s">
        <v>30612</v>
      </c>
    </row>
    <row r="224" spans="1:20" x14ac:dyDescent="0.25">
      <c r="A224" t="s">
        <v>147</v>
      </c>
      <c r="B224" t="s">
        <v>148</v>
      </c>
      <c r="C224">
        <v>65</v>
      </c>
      <c r="D224">
        <v>1</v>
      </c>
      <c r="E224" t="s">
        <v>30618</v>
      </c>
      <c r="F224">
        <v>35</v>
      </c>
      <c r="G224">
        <v>0</v>
      </c>
      <c r="H224" t="s">
        <v>641</v>
      </c>
      <c r="I224" t="s">
        <v>8516</v>
      </c>
      <c r="J224" t="s">
        <v>685</v>
      </c>
      <c r="K224" t="s">
        <v>644</v>
      </c>
      <c r="L224" t="s">
        <v>645</v>
      </c>
      <c r="M224" t="s">
        <v>30619</v>
      </c>
      <c r="N224" t="s">
        <v>644</v>
      </c>
      <c r="O224" t="s">
        <v>668</v>
      </c>
      <c r="P224" t="s">
        <v>5</v>
      </c>
      <c r="Q224" t="s">
        <v>669</v>
      </c>
      <c r="R224" t="s">
        <v>23841</v>
      </c>
      <c r="S224" t="s">
        <v>30620</v>
      </c>
      <c r="T224" t="s">
        <v>30619</v>
      </c>
    </row>
    <row r="225" spans="1:20" x14ac:dyDescent="0.25">
      <c r="A225" t="s">
        <v>147</v>
      </c>
      <c r="B225" t="s">
        <v>148</v>
      </c>
      <c r="C225">
        <v>65</v>
      </c>
      <c r="D225">
        <v>4</v>
      </c>
      <c r="E225" t="s">
        <v>30621</v>
      </c>
      <c r="F225">
        <v>140</v>
      </c>
      <c r="G225">
        <v>0</v>
      </c>
      <c r="H225" t="s">
        <v>641</v>
      </c>
      <c r="I225" t="s">
        <v>30498</v>
      </c>
      <c r="J225" t="s">
        <v>2660</v>
      </c>
      <c r="K225" t="s">
        <v>644</v>
      </c>
      <c r="L225" t="s">
        <v>645</v>
      </c>
      <c r="M225" t="s">
        <v>30619</v>
      </c>
      <c r="N225" t="s">
        <v>644</v>
      </c>
      <c r="O225" t="s">
        <v>647</v>
      </c>
      <c r="P225" t="s">
        <v>5</v>
      </c>
      <c r="Q225" t="s">
        <v>648</v>
      </c>
      <c r="R225" t="s">
        <v>645</v>
      </c>
      <c r="S225" t="s">
        <v>30622</v>
      </c>
      <c r="T225" t="s">
        <v>30619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3</v>
      </c>
      <c r="E226" t="s">
        <v>30623</v>
      </c>
      <c r="F226">
        <v>100</v>
      </c>
      <c r="G226">
        <v>0</v>
      </c>
      <c r="H226" t="s">
        <v>641</v>
      </c>
      <c r="I226" t="s">
        <v>28402</v>
      </c>
      <c r="J226" t="s">
        <v>724</v>
      </c>
      <c r="K226" t="s">
        <v>644</v>
      </c>
      <c r="L226" t="s">
        <v>645</v>
      </c>
      <c r="M226" t="s">
        <v>30624</v>
      </c>
      <c r="N226" t="s">
        <v>644</v>
      </c>
      <c r="O226" t="s">
        <v>647</v>
      </c>
      <c r="P226" t="s">
        <v>5</v>
      </c>
      <c r="Q226" t="s">
        <v>648</v>
      </c>
      <c r="R226" t="s">
        <v>645</v>
      </c>
      <c r="S226" t="s">
        <v>30625</v>
      </c>
      <c r="T226" t="s">
        <v>30624</v>
      </c>
    </row>
    <row r="227" spans="1:20" x14ac:dyDescent="0.25">
      <c r="A227" t="s">
        <v>147</v>
      </c>
      <c r="B227" t="s">
        <v>148</v>
      </c>
      <c r="C227">
        <v>50</v>
      </c>
      <c r="D227">
        <v>6</v>
      </c>
      <c r="E227" t="s">
        <v>30626</v>
      </c>
      <c r="F227">
        <v>200</v>
      </c>
      <c r="G227">
        <v>0</v>
      </c>
      <c r="H227" t="s">
        <v>641</v>
      </c>
      <c r="I227" t="s">
        <v>30627</v>
      </c>
      <c r="J227" t="s">
        <v>745</v>
      </c>
      <c r="K227" t="s">
        <v>644</v>
      </c>
      <c r="L227" t="s">
        <v>645</v>
      </c>
      <c r="M227" t="s">
        <v>30624</v>
      </c>
      <c r="N227" t="s">
        <v>644</v>
      </c>
      <c r="O227" t="s">
        <v>668</v>
      </c>
      <c r="P227" t="s">
        <v>5</v>
      </c>
      <c r="Q227" t="s">
        <v>669</v>
      </c>
      <c r="R227" t="s">
        <v>645</v>
      </c>
      <c r="S227" t="s">
        <v>30628</v>
      </c>
      <c r="T227" t="s">
        <v>30624</v>
      </c>
    </row>
    <row r="228" spans="1:20" x14ac:dyDescent="0.25">
      <c r="A228" t="s">
        <v>147</v>
      </c>
      <c r="B228" t="s">
        <v>148</v>
      </c>
      <c r="C228">
        <v>33.333333333333336</v>
      </c>
      <c r="D228">
        <v>3</v>
      </c>
      <c r="E228" t="s">
        <v>30629</v>
      </c>
      <c r="F228">
        <v>100</v>
      </c>
      <c r="G228">
        <v>0</v>
      </c>
      <c r="H228" t="s">
        <v>641</v>
      </c>
      <c r="I228" t="s">
        <v>30630</v>
      </c>
      <c r="J228" t="s">
        <v>1072</v>
      </c>
      <c r="K228" t="s">
        <v>644</v>
      </c>
      <c r="L228" t="s">
        <v>645</v>
      </c>
      <c r="M228" t="s">
        <v>30631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30632</v>
      </c>
      <c r="T228" t="s">
        <v>30631</v>
      </c>
    </row>
    <row r="229" spans="1:20" x14ac:dyDescent="0.25">
      <c r="A229" t="s">
        <v>147</v>
      </c>
      <c r="B229" t="s">
        <v>148</v>
      </c>
      <c r="C229">
        <v>50</v>
      </c>
      <c r="D229">
        <v>6</v>
      </c>
      <c r="E229" t="s">
        <v>30633</v>
      </c>
      <c r="F229">
        <v>200</v>
      </c>
      <c r="G229">
        <v>0</v>
      </c>
      <c r="H229" t="s">
        <v>641</v>
      </c>
      <c r="I229" t="s">
        <v>30634</v>
      </c>
      <c r="J229" t="s">
        <v>1962</v>
      </c>
      <c r="K229" t="s">
        <v>644</v>
      </c>
      <c r="L229" t="s">
        <v>645</v>
      </c>
      <c r="M229" t="s">
        <v>30635</v>
      </c>
      <c r="N229" t="s">
        <v>644</v>
      </c>
      <c r="O229" t="s">
        <v>647</v>
      </c>
      <c r="P229" t="s">
        <v>5</v>
      </c>
      <c r="Q229" t="s">
        <v>648</v>
      </c>
      <c r="R229" t="s">
        <v>645</v>
      </c>
      <c r="S229" t="s">
        <v>30636</v>
      </c>
      <c r="T229" t="s">
        <v>30635</v>
      </c>
    </row>
    <row r="230" spans="1:20" x14ac:dyDescent="0.25">
      <c r="A230" t="s">
        <v>147</v>
      </c>
      <c r="B230" t="s">
        <v>148</v>
      </c>
      <c r="C230">
        <v>65</v>
      </c>
      <c r="D230">
        <v>2</v>
      </c>
      <c r="E230" t="s">
        <v>30637</v>
      </c>
      <c r="F230">
        <v>88</v>
      </c>
      <c r="G230">
        <v>18</v>
      </c>
      <c r="H230" t="s">
        <v>641</v>
      </c>
      <c r="I230" t="s">
        <v>30638</v>
      </c>
      <c r="J230" t="s">
        <v>714</v>
      </c>
      <c r="K230" t="s">
        <v>644</v>
      </c>
      <c r="L230" t="s">
        <v>645</v>
      </c>
      <c r="M230" t="s">
        <v>30639</v>
      </c>
      <c r="N230" t="s">
        <v>644</v>
      </c>
      <c r="O230" t="s">
        <v>647</v>
      </c>
      <c r="P230" t="s">
        <v>5</v>
      </c>
      <c r="Q230" t="s">
        <v>648</v>
      </c>
      <c r="R230" t="s">
        <v>30640</v>
      </c>
      <c r="S230" t="s">
        <v>30641</v>
      </c>
      <c r="T230" t="s">
        <v>30639</v>
      </c>
    </row>
    <row r="231" spans="1:20" x14ac:dyDescent="0.25">
      <c r="A231" t="s">
        <v>18</v>
      </c>
      <c r="B231" t="s">
        <v>19</v>
      </c>
      <c r="C231">
        <v>66.666666666666671</v>
      </c>
      <c r="D231">
        <v>6</v>
      </c>
      <c r="E231" t="s">
        <v>30642</v>
      </c>
      <c r="F231">
        <v>200</v>
      </c>
      <c r="G231">
        <v>0</v>
      </c>
      <c r="H231" t="s">
        <v>641</v>
      </c>
      <c r="I231" t="s">
        <v>30643</v>
      </c>
      <c r="J231" t="s">
        <v>2058</v>
      </c>
      <c r="K231" t="s">
        <v>644</v>
      </c>
      <c r="L231" t="s">
        <v>645</v>
      </c>
      <c r="M231" t="s">
        <v>30644</v>
      </c>
      <c r="N231" t="s">
        <v>644</v>
      </c>
      <c r="O231" t="s">
        <v>668</v>
      </c>
      <c r="P231" t="s">
        <v>5</v>
      </c>
      <c r="Q231" t="s">
        <v>669</v>
      </c>
      <c r="R231" t="s">
        <v>645</v>
      </c>
      <c r="S231" t="s">
        <v>30645</v>
      </c>
      <c r="T231" t="s">
        <v>30644</v>
      </c>
    </row>
    <row r="232" spans="1:20" x14ac:dyDescent="0.25">
      <c r="A232" t="s">
        <v>22</v>
      </c>
      <c r="B232" t="s">
        <v>27</v>
      </c>
      <c r="C232">
        <v>120</v>
      </c>
      <c r="D232">
        <v>1</v>
      </c>
      <c r="E232" t="s">
        <v>30646</v>
      </c>
      <c r="F232">
        <v>85</v>
      </c>
      <c r="G232">
        <v>0</v>
      </c>
      <c r="H232" t="s">
        <v>641</v>
      </c>
      <c r="I232" t="s">
        <v>30498</v>
      </c>
      <c r="J232" t="s">
        <v>2660</v>
      </c>
      <c r="K232" t="s">
        <v>644</v>
      </c>
      <c r="L232" t="s">
        <v>645</v>
      </c>
      <c r="M232" t="s">
        <v>30647</v>
      </c>
      <c r="N232" t="s">
        <v>644</v>
      </c>
      <c r="O232" t="s">
        <v>647</v>
      </c>
      <c r="P232" t="s">
        <v>5</v>
      </c>
      <c r="Q232" t="s">
        <v>648</v>
      </c>
      <c r="R232" t="s">
        <v>645</v>
      </c>
      <c r="S232" t="s">
        <v>30648</v>
      </c>
      <c r="T232" t="s">
        <v>30647</v>
      </c>
    </row>
    <row r="233" spans="1:20" x14ac:dyDescent="0.25">
      <c r="A233" t="s">
        <v>147</v>
      </c>
      <c r="B233" t="s">
        <v>148</v>
      </c>
      <c r="C233">
        <v>65</v>
      </c>
      <c r="D233">
        <v>2</v>
      </c>
      <c r="E233" t="s">
        <v>30649</v>
      </c>
      <c r="F233">
        <v>70</v>
      </c>
      <c r="G233">
        <v>0</v>
      </c>
      <c r="H233" t="s">
        <v>641</v>
      </c>
      <c r="I233" t="s">
        <v>1046</v>
      </c>
      <c r="J233" t="s">
        <v>1549</v>
      </c>
      <c r="K233" t="s">
        <v>644</v>
      </c>
      <c r="L233" t="s">
        <v>645</v>
      </c>
      <c r="M233" t="s">
        <v>30650</v>
      </c>
      <c r="N233" t="s">
        <v>644</v>
      </c>
      <c r="O233" t="s">
        <v>647</v>
      </c>
      <c r="P233" t="s">
        <v>5</v>
      </c>
      <c r="Q233" t="s">
        <v>648</v>
      </c>
      <c r="R233" t="s">
        <v>30651</v>
      </c>
      <c r="S233" t="s">
        <v>30652</v>
      </c>
      <c r="T233" t="s">
        <v>30650</v>
      </c>
    </row>
    <row r="234" spans="1:20" x14ac:dyDescent="0.25">
      <c r="A234" t="s">
        <v>147</v>
      </c>
      <c r="B234" t="s">
        <v>148</v>
      </c>
      <c r="C234">
        <v>65</v>
      </c>
      <c r="D234">
        <v>2</v>
      </c>
      <c r="E234" t="s">
        <v>30653</v>
      </c>
      <c r="F234">
        <v>70</v>
      </c>
      <c r="G234">
        <v>0</v>
      </c>
      <c r="H234" t="s">
        <v>641</v>
      </c>
      <c r="I234" t="s">
        <v>30654</v>
      </c>
      <c r="J234" t="s">
        <v>834</v>
      </c>
      <c r="K234" t="s">
        <v>644</v>
      </c>
      <c r="L234" t="s">
        <v>645</v>
      </c>
      <c r="M234" t="s">
        <v>30655</v>
      </c>
      <c r="N234" t="s">
        <v>644</v>
      </c>
      <c r="O234" t="s">
        <v>647</v>
      </c>
      <c r="P234" t="s">
        <v>5</v>
      </c>
      <c r="Q234" t="s">
        <v>648</v>
      </c>
      <c r="R234" t="s">
        <v>30656</v>
      </c>
      <c r="S234" t="s">
        <v>30657</v>
      </c>
      <c r="T234" t="s">
        <v>30655</v>
      </c>
    </row>
    <row r="235" spans="1:20" x14ac:dyDescent="0.25">
      <c r="A235" t="s">
        <v>147</v>
      </c>
      <c r="B235" t="s">
        <v>148</v>
      </c>
      <c r="C235">
        <v>65</v>
      </c>
      <c r="D235">
        <v>10</v>
      </c>
      <c r="E235" t="s">
        <v>30658</v>
      </c>
      <c r="F235">
        <v>350</v>
      </c>
      <c r="G235">
        <v>0</v>
      </c>
      <c r="H235" t="s">
        <v>641</v>
      </c>
      <c r="I235" t="s">
        <v>30659</v>
      </c>
      <c r="J235" t="s">
        <v>736</v>
      </c>
      <c r="K235" t="s">
        <v>644</v>
      </c>
      <c r="L235" t="s">
        <v>645</v>
      </c>
      <c r="M235" t="s">
        <v>30660</v>
      </c>
      <c r="N235" t="s">
        <v>644</v>
      </c>
      <c r="O235" t="s">
        <v>668</v>
      </c>
      <c r="P235" t="s">
        <v>5</v>
      </c>
      <c r="Q235" t="s">
        <v>669</v>
      </c>
      <c r="R235" t="s">
        <v>30661</v>
      </c>
      <c r="S235" t="s">
        <v>30662</v>
      </c>
      <c r="T235" t="s">
        <v>30663</v>
      </c>
    </row>
    <row r="236" spans="1:20" x14ac:dyDescent="0.25">
      <c r="A236" t="s">
        <v>147</v>
      </c>
      <c r="B236" t="s">
        <v>148</v>
      </c>
      <c r="C236">
        <v>65</v>
      </c>
      <c r="D236">
        <v>1</v>
      </c>
      <c r="E236" t="s">
        <v>30664</v>
      </c>
      <c r="F236">
        <v>35</v>
      </c>
      <c r="G236">
        <v>0</v>
      </c>
      <c r="H236" t="s">
        <v>641</v>
      </c>
      <c r="I236" t="s">
        <v>30665</v>
      </c>
      <c r="J236" t="s">
        <v>1916</v>
      </c>
      <c r="K236" t="s">
        <v>644</v>
      </c>
      <c r="L236" t="s">
        <v>645</v>
      </c>
      <c r="M236" t="s">
        <v>30663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30666</v>
      </c>
      <c r="T236" t="s">
        <v>30663</v>
      </c>
    </row>
    <row r="237" spans="1:20" x14ac:dyDescent="0.25">
      <c r="A237" t="s">
        <v>147</v>
      </c>
      <c r="B237" t="s">
        <v>148</v>
      </c>
      <c r="C237">
        <v>65</v>
      </c>
      <c r="D237">
        <v>2</v>
      </c>
      <c r="E237" t="s">
        <v>30667</v>
      </c>
      <c r="F237">
        <v>70</v>
      </c>
      <c r="G237">
        <v>0</v>
      </c>
      <c r="H237" t="s">
        <v>641</v>
      </c>
      <c r="I237" t="s">
        <v>30668</v>
      </c>
      <c r="J237" t="s">
        <v>685</v>
      </c>
      <c r="K237" t="s">
        <v>644</v>
      </c>
      <c r="L237" t="s">
        <v>645</v>
      </c>
      <c r="M237" t="s">
        <v>30663</v>
      </c>
      <c r="N237" t="s">
        <v>644</v>
      </c>
      <c r="O237" t="s">
        <v>647</v>
      </c>
      <c r="P237" t="s">
        <v>5</v>
      </c>
      <c r="Q237" t="s">
        <v>648</v>
      </c>
      <c r="R237" t="s">
        <v>30669</v>
      </c>
      <c r="S237" t="s">
        <v>30670</v>
      </c>
      <c r="T237" t="s">
        <v>30663</v>
      </c>
    </row>
    <row r="238" spans="1:20" x14ac:dyDescent="0.25">
      <c r="A238" t="s">
        <v>147</v>
      </c>
      <c r="B238" t="s">
        <v>148</v>
      </c>
      <c r="C238">
        <v>65</v>
      </c>
      <c r="D238">
        <v>2</v>
      </c>
      <c r="E238" t="s">
        <v>30671</v>
      </c>
      <c r="F238">
        <v>70</v>
      </c>
      <c r="G238">
        <v>0</v>
      </c>
      <c r="H238" t="s">
        <v>641</v>
      </c>
      <c r="I238" t="s">
        <v>30672</v>
      </c>
      <c r="J238" t="s">
        <v>652</v>
      </c>
      <c r="K238" t="s">
        <v>644</v>
      </c>
      <c r="L238" t="s">
        <v>645</v>
      </c>
      <c r="M238" t="s">
        <v>30663</v>
      </c>
      <c r="N238" t="s">
        <v>644</v>
      </c>
      <c r="O238" t="s">
        <v>668</v>
      </c>
      <c r="P238" t="s">
        <v>5</v>
      </c>
      <c r="Q238" t="s">
        <v>669</v>
      </c>
      <c r="R238" t="s">
        <v>645</v>
      </c>
      <c r="S238" t="s">
        <v>30673</v>
      </c>
      <c r="T238" t="s">
        <v>30663</v>
      </c>
    </row>
    <row r="239" spans="1:20" x14ac:dyDescent="0.25">
      <c r="A239" t="s">
        <v>147</v>
      </c>
      <c r="B239" t="s">
        <v>148</v>
      </c>
      <c r="C239">
        <v>65</v>
      </c>
      <c r="D239">
        <v>1</v>
      </c>
      <c r="E239" t="s">
        <v>30674</v>
      </c>
      <c r="F239">
        <v>35</v>
      </c>
      <c r="G239">
        <v>0</v>
      </c>
      <c r="H239" t="s">
        <v>641</v>
      </c>
      <c r="I239" t="s">
        <v>30675</v>
      </c>
      <c r="J239" t="s">
        <v>1003</v>
      </c>
      <c r="K239" t="s">
        <v>644</v>
      </c>
      <c r="L239" t="s">
        <v>645</v>
      </c>
      <c r="M239" t="s">
        <v>30663</v>
      </c>
      <c r="N239" t="s">
        <v>644</v>
      </c>
      <c r="O239" t="s">
        <v>647</v>
      </c>
      <c r="P239" t="s">
        <v>5</v>
      </c>
      <c r="Q239" t="s">
        <v>648</v>
      </c>
      <c r="R239" t="s">
        <v>30676</v>
      </c>
      <c r="S239" t="s">
        <v>30677</v>
      </c>
      <c r="T239" t="s">
        <v>30663</v>
      </c>
    </row>
    <row r="240" spans="1:20" x14ac:dyDescent="0.25">
      <c r="A240" t="s">
        <v>147</v>
      </c>
      <c r="B240" t="s">
        <v>148</v>
      </c>
      <c r="C240">
        <v>65</v>
      </c>
      <c r="D240">
        <v>2</v>
      </c>
      <c r="E240" t="s">
        <v>30678</v>
      </c>
      <c r="F240">
        <v>70</v>
      </c>
      <c r="G240">
        <v>0</v>
      </c>
      <c r="H240" t="s">
        <v>641</v>
      </c>
      <c r="I240" t="s">
        <v>25077</v>
      </c>
      <c r="J240" t="s">
        <v>2058</v>
      </c>
      <c r="K240" t="s">
        <v>644</v>
      </c>
      <c r="L240" t="s">
        <v>645</v>
      </c>
      <c r="M240" t="s">
        <v>30663</v>
      </c>
      <c r="N240" t="s">
        <v>644</v>
      </c>
      <c r="O240" t="s">
        <v>647</v>
      </c>
      <c r="P240" t="s">
        <v>5</v>
      </c>
      <c r="Q240" t="s">
        <v>648</v>
      </c>
      <c r="R240" t="s">
        <v>30679</v>
      </c>
      <c r="S240" t="s">
        <v>30680</v>
      </c>
      <c r="T240" t="s">
        <v>30663</v>
      </c>
    </row>
    <row r="241" spans="1:20" x14ac:dyDescent="0.25">
      <c r="A241" t="s">
        <v>147</v>
      </c>
      <c r="B241" t="s">
        <v>148</v>
      </c>
      <c r="C241">
        <v>65</v>
      </c>
      <c r="D241">
        <v>3</v>
      </c>
      <c r="E241" t="s">
        <v>30681</v>
      </c>
      <c r="F241">
        <v>105</v>
      </c>
      <c r="G241">
        <v>0</v>
      </c>
      <c r="H241" t="s">
        <v>641</v>
      </c>
      <c r="I241" t="s">
        <v>30682</v>
      </c>
      <c r="J241" t="s">
        <v>694</v>
      </c>
      <c r="K241" t="s">
        <v>644</v>
      </c>
      <c r="L241" t="s">
        <v>645</v>
      </c>
      <c r="M241" t="s">
        <v>30663</v>
      </c>
      <c r="N241" t="s">
        <v>644</v>
      </c>
      <c r="O241" t="s">
        <v>668</v>
      </c>
      <c r="P241" t="s">
        <v>5</v>
      </c>
      <c r="Q241" t="s">
        <v>669</v>
      </c>
      <c r="R241" t="s">
        <v>30683</v>
      </c>
      <c r="S241" t="s">
        <v>30684</v>
      </c>
      <c r="T241" t="s">
        <v>30663</v>
      </c>
    </row>
    <row r="242" spans="1:20" x14ac:dyDescent="0.25">
      <c r="A242" t="s">
        <v>147</v>
      </c>
      <c r="B242" t="s">
        <v>148</v>
      </c>
      <c r="C242">
        <v>65</v>
      </c>
      <c r="D242">
        <v>1</v>
      </c>
      <c r="E242" t="s">
        <v>30685</v>
      </c>
      <c r="F242">
        <v>35</v>
      </c>
      <c r="G242">
        <v>0</v>
      </c>
      <c r="H242" t="s">
        <v>641</v>
      </c>
      <c r="I242" t="s">
        <v>30686</v>
      </c>
      <c r="J242" t="s">
        <v>736</v>
      </c>
      <c r="K242" t="s">
        <v>644</v>
      </c>
      <c r="L242" t="s">
        <v>645</v>
      </c>
      <c r="M242" t="s">
        <v>30687</v>
      </c>
      <c r="N242" t="s">
        <v>644</v>
      </c>
      <c r="O242" t="s">
        <v>726</v>
      </c>
      <c r="P242" t="s">
        <v>5</v>
      </c>
      <c r="Q242" t="s">
        <v>648</v>
      </c>
      <c r="R242" t="s">
        <v>645</v>
      </c>
      <c r="S242" t="s">
        <v>30688</v>
      </c>
      <c r="T242" t="s">
        <v>30663</v>
      </c>
    </row>
    <row r="243" spans="1:20" x14ac:dyDescent="0.25">
      <c r="A243" t="s">
        <v>147</v>
      </c>
      <c r="B243" t="s">
        <v>148</v>
      </c>
      <c r="C243">
        <v>65</v>
      </c>
      <c r="D243">
        <v>2</v>
      </c>
      <c r="E243" t="s">
        <v>30689</v>
      </c>
      <c r="F243">
        <v>88</v>
      </c>
      <c r="G243">
        <v>18</v>
      </c>
      <c r="H243" t="s">
        <v>641</v>
      </c>
      <c r="I243" t="s">
        <v>30690</v>
      </c>
      <c r="J243" t="s">
        <v>1549</v>
      </c>
      <c r="K243" t="s">
        <v>644</v>
      </c>
      <c r="L243" t="s">
        <v>645</v>
      </c>
      <c r="M243" t="s">
        <v>30687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30691</v>
      </c>
      <c r="T243" t="s">
        <v>30687</v>
      </c>
    </row>
    <row r="244" spans="1:20" x14ac:dyDescent="0.25">
      <c r="A244" t="s">
        <v>147</v>
      </c>
      <c r="B244" t="s">
        <v>148</v>
      </c>
      <c r="C244">
        <v>65</v>
      </c>
      <c r="D244">
        <v>2</v>
      </c>
      <c r="E244" t="s">
        <v>30692</v>
      </c>
      <c r="F244">
        <v>70</v>
      </c>
      <c r="G244">
        <v>0</v>
      </c>
      <c r="H244" t="s">
        <v>641</v>
      </c>
      <c r="I244" t="s">
        <v>28788</v>
      </c>
      <c r="J244" t="s">
        <v>736</v>
      </c>
      <c r="K244" t="s">
        <v>644</v>
      </c>
      <c r="L244" t="s">
        <v>645</v>
      </c>
      <c r="M244" t="s">
        <v>30687</v>
      </c>
      <c r="N244" t="s">
        <v>644</v>
      </c>
      <c r="O244" t="s">
        <v>732</v>
      </c>
      <c r="P244" t="s">
        <v>5</v>
      </c>
      <c r="Q244" t="s">
        <v>669</v>
      </c>
      <c r="R244" t="s">
        <v>30693</v>
      </c>
      <c r="S244" t="s">
        <v>30694</v>
      </c>
      <c r="T244" t="s">
        <v>30687</v>
      </c>
    </row>
    <row r="245" spans="1:20" x14ac:dyDescent="0.25">
      <c r="A245" t="s">
        <v>147</v>
      </c>
      <c r="B245" t="s">
        <v>148</v>
      </c>
      <c r="C245">
        <v>50</v>
      </c>
      <c r="D245">
        <v>6</v>
      </c>
      <c r="E245" t="s">
        <v>30695</v>
      </c>
      <c r="F245">
        <v>200</v>
      </c>
      <c r="G245">
        <v>0</v>
      </c>
      <c r="H245" t="s">
        <v>641</v>
      </c>
      <c r="I245" t="s">
        <v>30696</v>
      </c>
      <c r="J245" t="s">
        <v>1668</v>
      </c>
      <c r="K245" t="s">
        <v>644</v>
      </c>
      <c r="L245" t="s">
        <v>645</v>
      </c>
      <c r="M245" t="s">
        <v>30697</v>
      </c>
      <c r="N245" t="s">
        <v>644</v>
      </c>
      <c r="O245" t="s">
        <v>668</v>
      </c>
      <c r="P245" t="s">
        <v>5</v>
      </c>
      <c r="Q245" t="s">
        <v>669</v>
      </c>
      <c r="R245" t="s">
        <v>645</v>
      </c>
      <c r="S245" t="s">
        <v>30698</v>
      </c>
      <c r="T245" t="s">
        <v>30697</v>
      </c>
    </row>
    <row r="246" spans="1:20" x14ac:dyDescent="0.25">
      <c r="A246" t="s">
        <v>147</v>
      </c>
      <c r="B246" t="s">
        <v>148</v>
      </c>
      <c r="C246">
        <v>33.333333333333336</v>
      </c>
      <c r="D246">
        <v>3</v>
      </c>
      <c r="E246" t="s">
        <v>30699</v>
      </c>
      <c r="F246">
        <v>100</v>
      </c>
      <c r="G246">
        <v>0</v>
      </c>
      <c r="H246" t="s">
        <v>641</v>
      </c>
      <c r="I246" t="s">
        <v>30700</v>
      </c>
      <c r="J246" t="s">
        <v>736</v>
      </c>
      <c r="K246" t="s">
        <v>644</v>
      </c>
      <c r="L246" t="s">
        <v>645</v>
      </c>
      <c r="M246" t="s">
        <v>30701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30702</v>
      </c>
      <c r="T246" t="s">
        <v>30697</v>
      </c>
    </row>
    <row r="247" spans="1:20" x14ac:dyDescent="0.25">
      <c r="A247" t="s">
        <v>240</v>
      </c>
      <c r="B247" t="s">
        <v>246</v>
      </c>
      <c r="C247">
        <v>139</v>
      </c>
      <c r="D247">
        <v>1</v>
      </c>
      <c r="E247" t="s">
        <v>30703</v>
      </c>
      <c r="F247">
        <v>109</v>
      </c>
      <c r="G247">
        <v>0</v>
      </c>
      <c r="H247" t="s">
        <v>641</v>
      </c>
      <c r="I247" t="s">
        <v>3407</v>
      </c>
      <c r="J247" t="s">
        <v>666</v>
      </c>
      <c r="K247" t="s">
        <v>644</v>
      </c>
      <c r="L247" t="s">
        <v>645</v>
      </c>
      <c r="M247" t="s">
        <v>30701</v>
      </c>
      <c r="N247" t="s">
        <v>644</v>
      </c>
      <c r="O247" t="s">
        <v>647</v>
      </c>
      <c r="P247" t="s">
        <v>5</v>
      </c>
      <c r="Q247" t="s">
        <v>648</v>
      </c>
      <c r="R247" t="s">
        <v>645</v>
      </c>
      <c r="S247" t="s">
        <v>30704</v>
      </c>
      <c r="T247" t="s">
        <v>30701</v>
      </c>
    </row>
    <row r="248" spans="1:20" x14ac:dyDescent="0.25">
      <c r="A248" t="s">
        <v>147</v>
      </c>
      <c r="B248" t="s">
        <v>148</v>
      </c>
      <c r="C248">
        <v>65</v>
      </c>
      <c r="D248">
        <v>3</v>
      </c>
      <c r="E248" t="s">
        <v>30705</v>
      </c>
      <c r="F248">
        <v>105</v>
      </c>
      <c r="G248">
        <v>0</v>
      </c>
      <c r="H248" t="s">
        <v>641</v>
      </c>
      <c r="I248" t="s">
        <v>30706</v>
      </c>
      <c r="J248" t="s">
        <v>685</v>
      </c>
      <c r="K248" t="s">
        <v>644</v>
      </c>
      <c r="L248" t="s">
        <v>645</v>
      </c>
      <c r="M248" t="s">
        <v>30707</v>
      </c>
      <c r="N248" t="s">
        <v>644</v>
      </c>
      <c r="O248" t="s">
        <v>647</v>
      </c>
      <c r="P248" t="s">
        <v>5</v>
      </c>
      <c r="Q248" t="s">
        <v>648</v>
      </c>
      <c r="R248" t="s">
        <v>645</v>
      </c>
      <c r="S248" t="s">
        <v>30708</v>
      </c>
      <c r="T248" t="s">
        <v>30707</v>
      </c>
    </row>
    <row r="249" spans="1:20" x14ac:dyDescent="0.25">
      <c r="A249" t="s">
        <v>147</v>
      </c>
      <c r="B249" t="s">
        <v>148</v>
      </c>
      <c r="C249">
        <v>65</v>
      </c>
      <c r="D249">
        <v>1</v>
      </c>
      <c r="E249" t="s">
        <v>30709</v>
      </c>
      <c r="F249">
        <v>35</v>
      </c>
      <c r="G249">
        <v>0</v>
      </c>
      <c r="H249" t="s">
        <v>641</v>
      </c>
      <c r="I249" t="s">
        <v>30710</v>
      </c>
      <c r="J249" t="s">
        <v>989</v>
      </c>
      <c r="K249" t="s">
        <v>644</v>
      </c>
      <c r="L249" t="s">
        <v>645</v>
      </c>
      <c r="M249" t="s">
        <v>30711</v>
      </c>
      <c r="N249" t="s">
        <v>644</v>
      </c>
      <c r="O249" t="s">
        <v>668</v>
      </c>
      <c r="P249" t="s">
        <v>5</v>
      </c>
      <c r="Q249" t="s">
        <v>669</v>
      </c>
      <c r="R249" t="s">
        <v>645</v>
      </c>
      <c r="S249" t="s">
        <v>30712</v>
      </c>
      <c r="T249" t="s">
        <v>30707</v>
      </c>
    </row>
    <row r="250" spans="1:20" x14ac:dyDescent="0.25">
      <c r="A250" t="s">
        <v>147</v>
      </c>
      <c r="B250" t="s">
        <v>148</v>
      </c>
      <c r="C250">
        <v>65</v>
      </c>
      <c r="D250">
        <v>1</v>
      </c>
      <c r="E250" t="s">
        <v>30713</v>
      </c>
      <c r="F250">
        <v>35</v>
      </c>
      <c r="G250">
        <v>0</v>
      </c>
      <c r="H250" t="s">
        <v>641</v>
      </c>
      <c r="I250" t="s">
        <v>28788</v>
      </c>
      <c r="J250" t="s">
        <v>736</v>
      </c>
      <c r="K250" t="s">
        <v>644</v>
      </c>
      <c r="L250" t="s">
        <v>645</v>
      </c>
      <c r="M250" t="s">
        <v>30714</v>
      </c>
      <c r="N250" t="s">
        <v>644</v>
      </c>
      <c r="O250" t="s">
        <v>732</v>
      </c>
      <c r="P250" t="s">
        <v>5</v>
      </c>
      <c r="Q250" t="s">
        <v>669</v>
      </c>
      <c r="R250" t="s">
        <v>30715</v>
      </c>
      <c r="S250" t="s">
        <v>30716</v>
      </c>
      <c r="T250" t="s">
        <v>30714</v>
      </c>
    </row>
    <row r="251" spans="1:20" x14ac:dyDescent="0.25">
      <c r="A251" t="s">
        <v>147</v>
      </c>
      <c r="B251" t="s">
        <v>148</v>
      </c>
      <c r="C251">
        <v>65</v>
      </c>
      <c r="D251">
        <v>2</v>
      </c>
      <c r="E251" t="s">
        <v>30717</v>
      </c>
      <c r="F251">
        <v>70</v>
      </c>
      <c r="G251">
        <v>0</v>
      </c>
      <c r="H251" t="s">
        <v>641</v>
      </c>
      <c r="I251" t="s">
        <v>30718</v>
      </c>
      <c r="J251" t="s">
        <v>1422</v>
      </c>
      <c r="K251" t="s">
        <v>644</v>
      </c>
      <c r="L251" t="s">
        <v>645</v>
      </c>
      <c r="M251" t="s">
        <v>30719</v>
      </c>
      <c r="N251" t="s">
        <v>644</v>
      </c>
      <c r="O251" t="s">
        <v>647</v>
      </c>
      <c r="P251" t="s">
        <v>5</v>
      </c>
      <c r="Q251" t="s">
        <v>648</v>
      </c>
      <c r="R251" t="s">
        <v>30720</v>
      </c>
      <c r="S251" t="s">
        <v>30721</v>
      </c>
      <c r="T251" t="s">
        <v>30719</v>
      </c>
    </row>
    <row r="252" spans="1:20" x14ac:dyDescent="0.25">
      <c r="A252" t="s">
        <v>147</v>
      </c>
      <c r="B252" t="s">
        <v>148</v>
      </c>
      <c r="C252">
        <v>65</v>
      </c>
      <c r="D252">
        <v>2</v>
      </c>
      <c r="E252" t="s">
        <v>30722</v>
      </c>
      <c r="F252">
        <v>70</v>
      </c>
      <c r="G252">
        <v>0</v>
      </c>
      <c r="H252" t="s">
        <v>641</v>
      </c>
      <c r="I252" t="s">
        <v>30723</v>
      </c>
      <c r="J252" t="s">
        <v>942</v>
      </c>
      <c r="K252" t="s">
        <v>644</v>
      </c>
      <c r="L252" t="s">
        <v>645</v>
      </c>
      <c r="M252" t="s">
        <v>30719</v>
      </c>
      <c r="N252" t="s">
        <v>644</v>
      </c>
      <c r="O252" t="s">
        <v>668</v>
      </c>
      <c r="P252" t="s">
        <v>5</v>
      </c>
      <c r="Q252" t="s">
        <v>669</v>
      </c>
      <c r="R252" t="s">
        <v>30724</v>
      </c>
      <c r="S252" t="s">
        <v>30725</v>
      </c>
      <c r="T252" t="s">
        <v>30719</v>
      </c>
    </row>
    <row r="253" spans="1:20" x14ac:dyDescent="0.25">
      <c r="A253" t="s">
        <v>147</v>
      </c>
      <c r="B253" t="s">
        <v>148</v>
      </c>
      <c r="C253">
        <v>50</v>
      </c>
      <c r="D253">
        <v>6</v>
      </c>
      <c r="E253" t="s">
        <v>30726</v>
      </c>
      <c r="F253">
        <v>200</v>
      </c>
      <c r="G253">
        <v>0</v>
      </c>
      <c r="H253" t="s">
        <v>641</v>
      </c>
      <c r="I253" t="s">
        <v>951</v>
      </c>
      <c r="J253" t="s">
        <v>888</v>
      </c>
      <c r="K253" t="s">
        <v>644</v>
      </c>
      <c r="L253" t="s">
        <v>645</v>
      </c>
      <c r="M253" t="s">
        <v>30727</v>
      </c>
      <c r="N253" t="s">
        <v>644</v>
      </c>
      <c r="O253" t="s">
        <v>647</v>
      </c>
      <c r="P253" t="s">
        <v>5</v>
      </c>
      <c r="Q253" t="s">
        <v>648</v>
      </c>
      <c r="R253" t="s">
        <v>645</v>
      </c>
      <c r="S253" t="s">
        <v>30728</v>
      </c>
      <c r="T253" t="s">
        <v>30727</v>
      </c>
    </row>
    <row r="254" spans="1:20" x14ac:dyDescent="0.25">
      <c r="A254" t="s">
        <v>147</v>
      </c>
      <c r="B254" t="s">
        <v>148</v>
      </c>
      <c r="C254">
        <v>65</v>
      </c>
      <c r="D254">
        <v>9</v>
      </c>
      <c r="E254" t="s">
        <v>30729</v>
      </c>
      <c r="F254">
        <v>299</v>
      </c>
      <c r="G254">
        <v>0</v>
      </c>
      <c r="H254" t="s">
        <v>2006</v>
      </c>
      <c r="I254" t="s">
        <v>30730</v>
      </c>
      <c r="J254" t="s">
        <v>30731</v>
      </c>
      <c r="K254" t="s">
        <v>22355</v>
      </c>
      <c r="L254" t="s">
        <v>30732</v>
      </c>
      <c r="M254" t="s">
        <v>29446</v>
      </c>
      <c r="N254" t="s">
        <v>20659</v>
      </c>
      <c r="O254" t="s">
        <v>1890</v>
      </c>
      <c r="P254" t="s">
        <v>1891</v>
      </c>
      <c r="Q254" t="s">
        <v>1892</v>
      </c>
      <c r="R254" t="s">
        <v>645</v>
      </c>
      <c r="S254" t="s">
        <v>30733</v>
      </c>
      <c r="T254" t="s">
        <v>30734</v>
      </c>
    </row>
    <row r="255" spans="1:20" x14ac:dyDescent="0.25">
      <c r="A255" t="s">
        <v>147</v>
      </c>
      <c r="B255" t="s">
        <v>148</v>
      </c>
      <c r="C255">
        <v>33.333333333333336</v>
      </c>
      <c r="D255">
        <v>3</v>
      </c>
      <c r="E255" t="s">
        <v>30735</v>
      </c>
      <c r="F255">
        <v>100</v>
      </c>
      <c r="G255">
        <v>0</v>
      </c>
      <c r="H255" t="s">
        <v>641</v>
      </c>
      <c r="I255" t="s">
        <v>30736</v>
      </c>
      <c r="J255" t="s">
        <v>724</v>
      </c>
      <c r="K255" t="s">
        <v>644</v>
      </c>
      <c r="L255" t="s">
        <v>645</v>
      </c>
      <c r="M255" t="s">
        <v>30737</v>
      </c>
      <c r="N255" t="s">
        <v>644</v>
      </c>
      <c r="O255" t="s">
        <v>726</v>
      </c>
      <c r="P255" t="s">
        <v>5</v>
      </c>
      <c r="Q255" t="s">
        <v>648</v>
      </c>
      <c r="R255" t="s">
        <v>645</v>
      </c>
      <c r="S255" t="s">
        <v>30738</v>
      </c>
      <c r="T255" t="s">
        <v>30737</v>
      </c>
    </row>
    <row r="256" spans="1:20" x14ac:dyDescent="0.25">
      <c r="A256" t="s">
        <v>147</v>
      </c>
      <c r="B256" t="s">
        <v>148</v>
      </c>
      <c r="C256">
        <v>33.333333333333336</v>
      </c>
      <c r="D256">
        <v>3</v>
      </c>
      <c r="E256" t="s">
        <v>30739</v>
      </c>
      <c r="F256">
        <v>100</v>
      </c>
      <c r="G256">
        <v>0</v>
      </c>
      <c r="H256" t="s">
        <v>641</v>
      </c>
      <c r="I256" t="s">
        <v>30740</v>
      </c>
      <c r="J256" t="s">
        <v>1099</v>
      </c>
      <c r="K256" t="s">
        <v>644</v>
      </c>
      <c r="L256" t="s">
        <v>645</v>
      </c>
      <c r="M256" t="s">
        <v>30741</v>
      </c>
      <c r="N256" t="s">
        <v>644</v>
      </c>
      <c r="O256" t="s">
        <v>647</v>
      </c>
      <c r="P256" t="s">
        <v>5</v>
      </c>
      <c r="Q256" t="s">
        <v>648</v>
      </c>
      <c r="R256" t="s">
        <v>645</v>
      </c>
      <c r="S256" t="s">
        <v>30742</v>
      </c>
      <c r="T256" t="s">
        <v>30741</v>
      </c>
    </row>
    <row r="257" spans="1:20" x14ac:dyDescent="0.25">
      <c r="A257" t="s">
        <v>147</v>
      </c>
      <c r="B257" t="s">
        <v>148</v>
      </c>
      <c r="C257">
        <v>50</v>
      </c>
      <c r="D257">
        <v>6</v>
      </c>
      <c r="E257" t="s">
        <v>30743</v>
      </c>
      <c r="F257">
        <v>200</v>
      </c>
      <c r="G257">
        <v>0</v>
      </c>
      <c r="H257" t="s">
        <v>641</v>
      </c>
      <c r="I257" t="s">
        <v>30744</v>
      </c>
      <c r="J257" t="s">
        <v>859</v>
      </c>
      <c r="K257" t="s">
        <v>644</v>
      </c>
      <c r="L257" t="s">
        <v>645</v>
      </c>
      <c r="M257" t="s">
        <v>30745</v>
      </c>
      <c r="N257" t="s">
        <v>644</v>
      </c>
      <c r="O257" t="s">
        <v>668</v>
      </c>
      <c r="P257" t="s">
        <v>5</v>
      </c>
      <c r="Q257" t="s">
        <v>669</v>
      </c>
      <c r="R257" t="s">
        <v>645</v>
      </c>
      <c r="S257" t="s">
        <v>30746</v>
      </c>
      <c r="T257" t="s">
        <v>30745</v>
      </c>
    </row>
    <row r="258" spans="1:20" x14ac:dyDescent="0.25">
      <c r="A258" t="s">
        <v>240</v>
      </c>
      <c r="B258" t="s">
        <v>246</v>
      </c>
      <c r="C258">
        <v>139</v>
      </c>
      <c r="D258">
        <v>2</v>
      </c>
      <c r="E258" t="s">
        <v>30747</v>
      </c>
      <c r="F258">
        <v>217.98</v>
      </c>
      <c r="G258">
        <v>0</v>
      </c>
      <c r="H258" t="s">
        <v>641</v>
      </c>
      <c r="I258" t="s">
        <v>30748</v>
      </c>
      <c r="J258" t="s">
        <v>714</v>
      </c>
      <c r="K258" t="s">
        <v>644</v>
      </c>
      <c r="L258" t="s">
        <v>645</v>
      </c>
      <c r="M258" t="s">
        <v>30749</v>
      </c>
      <c r="N258" t="s">
        <v>644</v>
      </c>
      <c r="O258" t="s">
        <v>668</v>
      </c>
      <c r="P258" t="s">
        <v>5</v>
      </c>
      <c r="Q258" t="s">
        <v>669</v>
      </c>
      <c r="R258" t="s">
        <v>645</v>
      </c>
      <c r="S258" t="s">
        <v>30750</v>
      </c>
      <c r="T258" t="s">
        <v>30751</v>
      </c>
    </row>
    <row r="259" spans="1:20" x14ac:dyDescent="0.25">
      <c r="A259" t="s">
        <v>147</v>
      </c>
      <c r="B259" t="s">
        <v>148</v>
      </c>
      <c r="C259">
        <v>33.333333333333336</v>
      </c>
      <c r="D259">
        <v>3</v>
      </c>
      <c r="E259" t="s">
        <v>30752</v>
      </c>
      <c r="F259">
        <v>100</v>
      </c>
      <c r="G259">
        <v>0</v>
      </c>
      <c r="H259" t="s">
        <v>641</v>
      </c>
      <c r="I259" t="s">
        <v>30753</v>
      </c>
      <c r="J259" t="s">
        <v>714</v>
      </c>
      <c r="K259" t="s">
        <v>644</v>
      </c>
      <c r="L259" t="s">
        <v>645</v>
      </c>
      <c r="M259" t="s">
        <v>30751</v>
      </c>
      <c r="N259" t="s">
        <v>644</v>
      </c>
      <c r="O259" t="s">
        <v>668</v>
      </c>
      <c r="P259" t="s">
        <v>5</v>
      </c>
      <c r="Q259" t="s">
        <v>669</v>
      </c>
      <c r="R259" t="s">
        <v>645</v>
      </c>
      <c r="S259" t="s">
        <v>30754</v>
      </c>
      <c r="T259" t="s">
        <v>30755</v>
      </c>
    </row>
    <row r="260" spans="1:20" x14ac:dyDescent="0.25">
      <c r="A260" t="s">
        <v>147</v>
      </c>
      <c r="B260" t="s">
        <v>148</v>
      </c>
      <c r="C260">
        <v>33.333333333333336</v>
      </c>
      <c r="D260">
        <v>3</v>
      </c>
      <c r="E260" t="s">
        <v>30756</v>
      </c>
      <c r="F260">
        <v>100</v>
      </c>
      <c r="G260">
        <v>0</v>
      </c>
      <c r="H260" t="s">
        <v>641</v>
      </c>
      <c r="I260" t="s">
        <v>30757</v>
      </c>
      <c r="J260" t="s">
        <v>2963</v>
      </c>
      <c r="K260" t="s">
        <v>644</v>
      </c>
      <c r="L260" t="s">
        <v>645</v>
      </c>
      <c r="M260" t="s">
        <v>30755</v>
      </c>
      <c r="N260" t="s">
        <v>644</v>
      </c>
      <c r="O260" t="s">
        <v>732</v>
      </c>
      <c r="P260" t="s">
        <v>5</v>
      </c>
      <c r="Q260" t="s">
        <v>669</v>
      </c>
      <c r="R260" t="s">
        <v>645</v>
      </c>
      <c r="S260" t="s">
        <v>30758</v>
      </c>
      <c r="T260" t="s">
        <v>30755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30759</v>
      </c>
      <c r="F261">
        <v>200</v>
      </c>
      <c r="G261">
        <v>0</v>
      </c>
      <c r="H261" t="s">
        <v>641</v>
      </c>
      <c r="I261" t="s">
        <v>30760</v>
      </c>
      <c r="J261" t="s">
        <v>1520</v>
      </c>
      <c r="K261" t="s">
        <v>644</v>
      </c>
      <c r="L261" t="s">
        <v>645</v>
      </c>
      <c r="M261" t="s">
        <v>30761</v>
      </c>
      <c r="N261" t="s">
        <v>644</v>
      </c>
      <c r="O261" t="s">
        <v>668</v>
      </c>
      <c r="P261" t="s">
        <v>5</v>
      </c>
      <c r="Q261" t="s">
        <v>669</v>
      </c>
      <c r="R261" t="s">
        <v>645</v>
      </c>
      <c r="S261" t="s">
        <v>30762</v>
      </c>
      <c r="T261" t="s">
        <v>30761</v>
      </c>
    </row>
    <row r="262" spans="1:20" x14ac:dyDescent="0.25">
      <c r="A262" t="s">
        <v>147</v>
      </c>
      <c r="B262" t="s">
        <v>148</v>
      </c>
      <c r="C262">
        <v>33.333333333333336</v>
      </c>
      <c r="D262">
        <v>3</v>
      </c>
      <c r="E262" t="s">
        <v>30763</v>
      </c>
      <c r="F262">
        <v>100</v>
      </c>
      <c r="G262">
        <v>0</v>
      </c>
      <c r="H262" t="s">
        <v>641</v>
      </c>
      <c r="I262" t="s">
        <v>30764</v>
      </c>
      <c r="J262" t="s">
        <v>993</v>
      </c>
      <c r="K262" t="s">
        <v>644</v>
      </c>
      <c r="L262" t="s">
        <v>645</v>
      </c>
      <c r="M262" t="s">
        <v>30765</v>
      </c>
      <c r="N262" t="s">
        <v>644</v>
      </c>
      <c r="O262" t="s">
        <v>647</v>
      </c>
      <c r="P262" t="s">
        <v>5</v>
      </c>
      <c r="Q262" t="s">
        <v>648</v>
      </c>
      <c r="R262" t="s">
        <v>645</v>
      </c>
      <c r="S262" t="s">
        <v>30766</v>
      </c>
      <c r="T262" t="s">
        <v>30765</v>
      </c>
    </row>
    <row r="263" spans="1:20" x14ac:dyDescent="0.25">
      <c r="A263" t="s">
        <v>147</v>
      </c>
      <c r="B263" t="s">
        <v>148</v>
      </c>
      <c r="C263">
        <v>33.333333333333336</v>
      </c>
      <c r="D263">
        <v>3</v>
      </c>
      <c r="E263" t="s">
        <v>30767</v>
      </c>
      <c r="F263">
        <v>100</v>
      </c>
      <c r="G263">
        <v>0</v>
      </c>
      <c r="H263" t="s">
        <v>641</v>
      </c>
      <c r="I263" t="s">
        <v>30768</v>
      </c>
      <c r="J263" t="s">
        <v>1314</v>
      </c>
      <c r="K263" t="s">
        <v>644</v>
      </c>
      <c r="L263" t="s">
        <v>645</v>
      </c>
      <c r="M263" t="s">
        <v>30769</v>
      </c>
      <c r="N263" t="s">
        <v>644</v>
      </c>
      <c r="O263" t="s">
        <v>647</v>
      </c>
      <c r="P263" t="s">
        <v>5</v>
      </c>
      <c r="Q263" t="s">
        <v>648</v>
      </c>
      <c r="R263" t="s">
        <v>645</v>
      </c>
      <c r="S263" t="s">
        <v>30770</v>
      </c>
      <c r="T263" t="s">
        <v>30769</v>
      </c>
    </row>
    <row r="264" spans="1:20" x14ac:dyDescent="0.25">
      <c r="A264" t="s">
        <v>147</v>
      </c>
      <c r="B264" t="s">
        <v>148</v>
      </c>
      <c r="C264">
        <v>33.333333333333336</v>
      </c>
      <c r="D264">
        <v>6</v>
      </c>
      <c r="E264" t="s">
        <v>30771</v>
      </c>
      <c r="F264">
        <v>200</v>
      </c>
      <c r="G264">
        <v>0</v>
      </c>
      <c r="H264" t="s">
        <v>641</v>
      </c>
      <c r="I264" t="s">
        <v>30772</v>
      </c>
      <c r="J264" t="s">
        <v>643</v>
      </c>
      <c r="K264" t="s">
        <v>644</v>
      </c>
      <c r="L264" t="s">
        <v>645</v>
      </c>
      <c r="M264" t="s">
        <v>30773</v>
      </c>
      <c r="N264" t="s">
        <v>644</v>
      </c>
      <c r="O264" t="s">
        <v>647</v>
      </c>
      <c r="P264" t="s">
        <v>5</v>
      </c>
      <c r="Q264" t="s">
        <v>648</v>
      </c>
      <c r="R264" t="s">
        <v>645</v>
      </c>
      <c r="S264" t="s">
        <v>30774</v>
      </c>
      <c r="T264" t="s">
        <v>30773</v>
      </c>
    </row>
    <row r="265" spans="1:20" x14ac:dyDescent="0.25">
      <c r="A265" t="s">
        <v>147</v>
      </c>
      <c r="B265" t="s">
        <v>148</v>
      </c>
      <c r="C265">
        <v>33.333333333333336</v>
      </c>
      <c r="D265">
        <v>3</v>
      </c>
      <c r="E265" t="s">
        <v>30775</v>
      </c>
      <c r="F265">
        <v>100</v>
      </c>
      <c r="G265">
        <v>0</v>
      </c>
      <c r="H265" t="s">
        <v>641</v>
      </c>
      <c r="I265" t="s">
        <v>30776</v>
      </c>
      <c r="J265" t="s">
        <v>2083</v>
      </c>
      <c r="K265" t="s">
        <v>644</v>
      </c>
      <c r="L265" t="s">
        <v>645</v>
      </c>
      <c r="M265" t="s">
        <v>30777</v>
      </c>
      <c r="N265" t="s">
        <v>644</v>
      </c>
      <c r="O265" t="s">
        <v>668</v>
      </c>
      <c r="P265" t="s">
        <v>5</v>
      </c>
      <c r="Q265" t="s">
        <v>669</v>
      </c>
      <c r="R265" t="s">
        <v>645</v>
      </c>
      <c r="S265" t="s">
        <v>30778</v>
      </c>
      <c r="T265" t="s">
        <v>30777</v>
      </c>
    </row>
    <row r="266" spans="1:20" x14ac:dyDescent="0.25">
      <c r="A266" t="s">
        <v>147</v>
      </c>
      <c r="B266" t="s">
        <v>148</v>
      </c>
      <c r="C266">
        <v>33.333333333333336</v>
      </c>
      <c r="D266">
        <v>3</v>
      </c>
      <c r="E266" t="s">
        <v>30779</v>
      </c>
      <c r="F266">
        <v>100</v>
      </c>
      <c r="G266">
        <v>0</v>
      </c>
      <c r="H266" t="s">
        <v>641</v>
      </c>
      <c r="I266" t="s">
        <v>30780</v>
      </c>
      <c r="J266" t="s">
        <v>869</v>
      </c>
      <c r="K266" t="s">
        <v>644</v>
      </c>
      <c r="L266" t="s">
        <v>645</v>
      </c>
      <c r="M266" t="s">
        <v>30781</v>
      </c>
      <c r="N266" t="s">
        <v>644</v>
      </c>
      <c r="O266" t="s">
        <v>668</v>
      </c>
      <c r="P266" t="s">
        <v>5</v>
      </c>
      <c r="Q266" t="s">
        <v>669</v>
      </c>
      <c r="R266" t="s">
        <v>645</v>
      </c>
      <c r="S266" t="s">
        <v>30782</v>
      </c>
      <c r="T266" t="s">
        <v>30781</v>
      </c>
    </row>
    <row r="267" spans="1:20" x14ac:dyDescent="0.25">
      <c r="A267" t="s">
        <v>147</v>
      </c>
      <c r="B267" t="s">
        <v>148</v>
      </c>
      <c r="C267">
        <v>33.333333333333336</v>
      </c>
      <c r="D267">
        <v>3</v>
      </c>
      <c r="E267" t="s">
        <v>30783</v>
      </c>
      <c r="F267">
        <v>100</v>
      </c>
      <c r="G267">
        <v>0</v>
      </c>
      <c r="H267" t="s">
        <v>641</v>
      </c>
      <c r="I267" t="s">
        <v>30784</v>
      </c>
      <c r="J267" t="s">
        <v>900</v>
      </c>
      <c r="K267" t="s">
        <v>644</v>
      </c>
      <c r="L267" t="s">
        <v>645</v>
      </c>
      <c r="M267" t="s">
        <v>30785</v>
      </c>
      <c r="N267" t="s">
        <v>644</v>
      </c>
      <c r="O267" t="s">
        <v>668</v>
      </c>
      <c r="P267" t="s">
        <v>5</v>
      </c>
      <c r="Q267" t="s">
        <v>669</v>
      </c>
      <c r="R267" t="s">
        <v>30786</v>
      </c>
      <c r="S267" t="s">
        <v>30787</v>
      </c>
      <c r="T267" t="s">
        <v>30788</v>
      </c>
    </row>
    <row r="268" spans="1:20" x14ac:dyDescent="0.25">
      <c r="A268" t="s">
        <v>147</v>
      </c>
      <c r="B268" t="s">
        <v>148</v>
      </c>
      <c r="C268">
        <v>33.333333333333336</v>
      </c>
      <c r="D268">
        <v>3</v>
      </c>
      <c r="E268" t="s">
        <v>30789</v>
      </c>
      <c r="F268">
        <v>100</v>
      </c>
      <c r="G268">
        <v>0</v>
      </c>
      <c r="H268" t="s">
        <v>641</v>
      </c>
      <c r="I268" t="s">
        <v>30790</v>
      </c>
      <c r="J268" t="s">
        <v>694</v>
      </c>
      <c r="K268" t="s">
        <v>644</v>
      </c>
      <c r="L268" t="s">
        <v>645</v>
      </c>
      <c r="M268" t="s">
        <v>30791</v>
      </c>
      <c r="N268" t="s">
        <v>644</v>
      </c>
      <c r="O268" t="s">
        <v>668</v>
      </c>
      <c r="P268" t="s">
        <v>5</v>
      </c>
      <c r="Q268" t="s">
        <v>669</v>
      </c>
      <c r="R268" t="s">
        <v>645</v>
      </c>
      <c r="S268" t="s">
        <v>30792</v>
      </c>
      <c r="T268" t="s">
        <v>30793</v>
      </c>
    </row>
    <row r="269" spans="1:20" x14ac:dyDescent="0.25">
      <c r="A269" t="s">
        <v>147</v>
      </c>
      <c r="B269" t="s">
        <v>148</v>
      </c>
      <c r="C269">
        <v>33.333333333333336</v>
      </c>
      <c r="D269">
        <v>3</v>
      </c>
      <c r="E269" t="s">
        <v>30794</v>
      </c>
      <c r="F269">
        <v>100</v>
      </c>
      <c r="G269">
        <v>0</v>
      </c>
      <c r="H269" t="s">
        <v>641</v>
      </c>
      <c r="I269" t="s">
        <v>30795</v>
      </c>
      <c r="J269" t="s">
        <v>1375</v>
      </c>
      <c r="K269" t="s">
        <v>644</v>
      </c>
      <c r="L269" t="s">
        <v>645</v>
      </c>
      <c r="M269" t="s">
        <v>30796</v>
      </c>
      <c r="N269" t="s">
        <v>644</v>
      </c>
      <c r="O269" t="s">
        <v>647</v>
      </c>
      <c r="P269" t="s">
        <v>5</v>
      </c>
      <c r="Q269" t="s">
        <v>648</v>
      </c>
      <c r="R269" t="s">
        <v>645</v>
      </c>
      <c r="S269" t="s">
        <v>30797</v>
      </c>
      <c r="T269" t="s">
        <v>30796</v>
      </c>
    </row>
    <row r="270" spans="1:20" x14ac:dyDescent="0.25">
      <c r="A270" t="s">
        <v>147</v>
      </c>
      <c r="B270" t="s">
        <v>148</v>
      </c>
      <c r="C270">
        <v>33.333333333333336</v>
      </c>
      <c r="D270">
        <v>3</v>
      </c>
      <c r="E270" t="s">
        <v>30798</v>
      </c>
      <c r="F270">
        <v>100</v>
      </c>
      <c r="G270">
        <v>0</v>
      </c>
      <c r="H270" t="s">
        <v>641</v>
      </c>
      <c r="I270" t="s">
        <v>30799</v>
      </c>
      <c r="J270" t="s">
        <v>1962</v>
      </c>
      <c r="K270" t="s">
        <v>644</v>
      </c>
      <c r="L270" t="s">
        <v>645</v>
      </c>
      <c r="M270" t="s">
        <v>30800</v>
      </c>
      <c r="N270" t="s">
        <v>644</v>
      </c>
      <c r="O270" t="s">
        <v>647</v>
      </c>
      <c r="P270" t="s">
        <v>5</v>
      </c>
      <c r="Q270" t="s">
        <v>648</v>
      </c>
      <c r="R270" t="s">
        <v>645</v>
      </c>
      <c r="S270" t="s">
        <v>30801</v>
      </c>
      <c r="T270" t="s">
        <v>30802</v>
      </c>
    </row>
    <row r="271" spans="1:20" x14ac:dyDescent="0.25">
      <c r="A271" t="s">
        <v>22</v>
      </c>
      <c r="B271" t="s">
        <v>27</v>
      </c>
      <c r="C271">
        <v>79</v>
      </c>
      <c r="D271">
        <v>1</v>
      </c>
      <c r="E271" t="s">
        <v>30803</v>
      </c>
      <c r="F271">
        <v>74</v>
      </c>
      <c r="G271">
        <v>0</v>
      </c>
      <c r="H271" t="s">
        <v>673</v>
      </c>
      <c r="I271" t="s">
        <v>5024</v>
      </c>
      <c r="J271" t="s">
        <v>30804</v>
      </c>
      <c r="K271" t="s">
        <v>23289</v>
      </c>
      <c r="L271" t="s">
        <v>4896</v>
      </c>
      <c r="M271" t="s">
        <v>30805</v>
      </c>
      <c r="N271" t="s">
        <v>644</v>
      </c>
      <c r="O271" t="s">
        <v>679</v>
      </c>
      <c r="P271" t="s">
        <v>26</v>
      </c>
      <c r="Q271" t="s">
        <v>680</v>
      </c>
      <c r="R271" t="s">
        <v>645</v>
      </c>
      <c r="S271" t="s">
        <v>30806</v>
      </c>
      <c r="T271" t="s">
        <v>30805</v>
      </c>
    </row>
    <row r="272" spans="1:20" x14ac:dyDescent="0.25">
      <c r="A272" t="s">
        <v>239</v>
      </c>
      <c r="B272" t="s">
        <v>245</v>
      </c>
      <c r="C272">
        <v>139</v>
      </c>
      <c r="D272">
        <v>1</v>
      </c>
      <c r="E272" t="s">
        <v>30807</v>
      </c>
      <c r="F272">
        <v>217.98</v>
      </c>
      <c r="G272">
        <v>0</v>
      </c>
      <c r="H272" t="s">
        <v>641</v>
      </c>
      <c r="I272" t="s">
        <v>10678</v>
      </c>
      <c r="J272" t="s">
        <v>736</v>
      </c>
      <c r="K272" t="s">
        <v>644</v>
      </c>
      <c r="L272" t="s">
        <v>645</v>
      </c>
      <c r="M272" t="s">
        <v>30808</v>
      </c>
      <c r="N272" t="s">
        <v>644</v>
      </c>
      <c r="O272" t="s">
        <v>726</v>
      </c>
      <c r="P272" t="s">
        <v>5</v>
      </c>
      <c r="Q272" t="s">
        <v>648</v>
      </c>
      <c r="R272" t="s">
        <v>645</v>
      </c>
      <c r="S272" t="s">
        <v>30809</v>
      </c>
      <c r="T272" t="s">
        <v>30808</v>
      </c>
    </row>
    <row r="273" spans="1:20" x14ac:dyDescent="0.25">
      <c r="A273" t="s">
        <v>240</v>
      </c>
      <c r="B273" t="s">
        <v>246</v>
      </c>
      <c r="C273">
        <v>139</v>
      </c>
      <c r="D273">
        <v>1</v>
      </c>
      <c r="E273" t="s">
        <v>30807</v>
      </c>
      <c r="F273">
        <v>217.98</v>
      </c>
      <c r="G273">
        <v>0</v>
      </c>
      <c r="H273" t="s">
        <v>641</v>
      </c>
      <c r="I273" t="s">
        <v>10678</v>
      </c>
      <c r="J273" t="s">
        <v>736</v>
      </c>
      <c r="K273" t="s">
        <v>644</v>
      </c>
      <c r="L273" t="s">
        <v>645</v>
      </c>
      <c r="M273" t="s">
        <v>30808</v>
      </c>
      <c r="N273" t="s">
        <v>644</v>
      </c>
      <c r="O273" t="s">
        <v>726</v>
      </c>
      <c r="P273" t="s">
        <v>5</v>
      </c>
      <c r="Q273" t="s">
        <v>648</v>
      </c>
      <c r="R273" t="s">
        <v>645</v>
      </c>
      <c r="S273" t="s">
        <v>30809</v>
      </c>
      <c r="T273" t="s">
        <v>30808</v>
      </c>
    </row>
    <row r="274" spans="1:20" x14ac:dyDescent="0.25">
      <c r="A274" t="s">
        <v>147</v>
      </c>
      <c r="B274" t="s">
        <v>148</v>
      </c>
      <c r="C274">
        <v>33.333333333333336</v>
      </c>
      <c r="D274">
        <v>3</v>
      </c>
      <c r="E274" t="s">
        <v>30810</v>
      </c>
      <c r="F274">
        <v>100</v>
      </c>
      <c r="G274">
        <v>0</v>
      </c>
      <c r="H274" t="s">
        <v>641</v>
      </c>
      <c r="I274" t="s">
        <v>30811</v>
      </c>
      <c r="J274" t="s">
        <v>859</v>
      </c>
      <c r="K274" t="s">
        <v>644</v>
      </c>
      <c r="L274" t="s">
        <v>645</v>
      </c>
      <c r="M274" t="s">
        <v>30812</v>
      </c>
      <c r="N274" t="s">
        <v>644</v>
      </c>
      <c r="O274" t="s">
        <v>647</v>
      </c>
      <c r="P274" t="s">
        <v>5</v>
      </c>
      <c r="Q274" t="s">
        <v>648</v>
      </c>
      <c r="R274" t="s">
        <v>645</v>
      </c>
      <c r="S274" t="s">
        <v>30813</v>
      </c>
      <c r="T274" t="s">
        <v>30812</v>
      </c>
    </row>
    <row r="275" spans="1:20" x14ac:dyDescent="0.25">
      <c r="A275" t="s">
        <v>22</v>
      </c>
      <c r="B275" t="s">
        <v>27</v>
      </c>
      <c r="C275">
        <v>79</v>
      </c>
      <c r="D275">
        <v>3</v>
      </c>
      <c r="E275" t="s">
        <v>30814</v>
      </c>
      <c r="F275">
        <v>272</v>
      </c>
      <c r="G275">
        <v>35</v>
      </c>
      <c r="H275" t="s">
        <v>673</v>
      </c>
      <c r="I275" t="s">
        <v>30815</v>
      </c>
      <c r="J275" t="s">
        <v>30816</v>
      </c>
      <c r="K275" t="s">
        <v>9130</v>
      </c>
      <c r="L275" t="s">
        <v>9042</v>
      </c>
      <c r="M275" t="s">
        <v>30817</v>
      </c>
      <c r="N275" t="s">
        <v>644</v>
      </c>
      <c r="O275" t="s">
        <v>679</v>
      </c>
      <c r="P275" t="s">
        <v>26</v>
      </c>
      <c r="Q275" t="s">
        <v>680</v>
      </c>
      <c r="R275" t="s">
        <v>645</v>
      </c>
      <c r="S275" t="s">
        <v>30818</v>
      </c>
      <c r="T275" t="s">
        <v>30819</v>
      </c>
    </row>
    <row r="276" spans="1:20" x14ac:dyDescent="0.25">
      <c r="A276" t="s">
        <v>241</v>
      </c>
      <c r="B276" t="s">
        <v>247</v>
      </c>
      <c r="C276">
        <v>139</v>
      </c>
      <c r="D276">
        <v>1</v>
      </c>
      <c r="E276" t="s">
        <v>30820</v>
      </c>
      <c r="F276">
        <v>108.99</v>
      </c>
      <c r="G276">
        <v>0</v>
      </c>
      <c r="H276" t="s">
        <v>641</v>
      </c>
      <c r="I276" t="s">
        <v>30821</v>
      </c>
      <c r="J276" t="s">
        <v>1414</v>
      </c>
      <c r="K276" t="s">
        <v>644</v>
      </c>
      <c r="L276" t="s">
        <v>645</v>
      </c>
      <c r="M276" t="s">
        <v>30822</v>
      </c>
      <c r="N276" t="s">
        <v>644</v>
      </c>
      <c r="O276" t="s">
        <v>668</v>
      </c>
      <c r="P276" t="s">
        <v>5</v>
      </c>
      <c r="Q276" t="s">
        <v>669</v>
      </c>
      <c r="R276" t="s">
        <v>645</v>
      </c>
      <c r="S276" t="s">
        <v>30823</v>
      </c>
      <c r="T276" t="s">
        <v>30822</v>
      </c>
    </row>
    <row r="277" spans="1:20" x14ac:dyDescent="0.25">
      <c r="A277" t="s">
        <v>241</v>
      </c>
      <c r="B277" t="s">
        <v>247</v>
      </c>
      <c r="C277">
        <v>139</v>
      </c>
      <c r="D277">
        <v>1</v>
      </c>
      <c r="E277" t="s">
        <v>30824</v>
      </c>
      <c r="F277">
        <v>117.99</v>
      </c>
      <c r="G277">
        <v>9</v>
      </c>
      <c r="H277" t="s">
        <v>641</v>
      </c>
      <c r="I277" t="s">
        <v>30825</v>
      </c>
      <c r="J277" t="s">
        <v>771</v>
      </c>
      <c r="K277" t="s">
        <v>644</v>
      </c>
      <c r="L277" t="s">
        <v>645</v>
      </c>
      <c r="M277" t="s">
        <v>30826</v>
      </c>
      <c r="N277" t="s">
        <v>644</v>
      </c>
      <c r="O277" t="s">
        <v>647</v>
      </c>
      <c r="P277" t="s">
        <v>5</v>
      </c>
      <c r="Q277" t="s">
        <v>648</v>
      </c>
      <c r="R277" t="s">
        <v>645</v>
      </c>
      <c r="S277" t="s">
        <v>30827</v>
      </c>
      <c r="T277" t="s">
        <v>30826</v>
      </c>
    </row>
    <row r="278" spans="1:20" x14ac:dyDescent="0.25">
      <c r="A278" t="s">
        <v>147</v>
      </c>
      <c r="B278" t="s">
        <v>148</v>
      </c>
      <c r="C278">
        <v>33.333333333333336</v>
      </c>
      <c r="D278">
        <v>3</v>
      </c>
      <c r="E278" t="s">
        <v>30828</v>
      </c>
      <c r="F278">
        <v>118</v>
      </c>
      <c r="G278">
        <v>18</v>
      </c>
      <c r="H278" t="s">
        <v>641</v>
      </c>
      <c r="I278" t="s">
        <v>30829</v>
      </c>
      <c r="J278" t="s">
        <v>666</v>
      </c>
      <c r="K278" t="s">
        <v>644</v>
      </c>
      <c r="L278" t="s">
        <v>645</v>
      </c>
      <c r="M278" t="s">
        <v>30830</v>
      </c>
      <c r="N278" t="s">
        <v>644</v>
      </c>
      <c r="O278" t="s">
        <v>647</v>
      </c>
      <c r="P278" t="s">
        <v>5</v>
      </c>
      <c r="Q278" t="s">
        <v>648</v>
      </c>
      <c r="R278" t="s">
        <v>645</v>
      </c>
      <c r="S278" t="s">
        <v>30831</v>
      </c>
      <c r="T278" t="s">
        <v>30830</v>
      </c>
    </row>
    <row r="279" spans="1:20" x14ac:dyDescent="0.25">
      <c r="A279" t="s">
        <v>72</v>
      </c>
      <c r="B279" t="s">
        <v>3385</v>
      </c>
      <c r="C279">
        <v>95</v>
      </c>
      <c r="D279">
        <v>1</v>
      </c>
      <c r="E279" t="s">
        <v>30832</v>
      </c>
      <c r="F279">
        <v>95</v>
      </c>
      <c r="G279">
        <v>0</v>
      </c>
      <c r="H279" t="s">
        <v>673</v>
      </c>
      <c r="I279" t="s">
        <v>30833</v>
      </c>
      <c r="J279" t="s">
        <v>30834</v>
      </c>
      <c r="K279" t="s">
        <v>19593</v>
      </c>
      <c r="L279" t="s">
        <v>11187</v>
      </c>
      <c r="M279" t="s">
        <v>30835</v>
      </c>
      <c r="N279" t="s">
        <v>644</v>
      </c>
      <c r="O279" t="s">
        <v>679</v>
      </c>
      <c r="P279" t="s">
        <v>26</v>
      </c>
      <c r="Q279" t="s">
        <v>680</v>
      </c>
      <c r="R279" t="s">
        <v>645</v>
      </c>
      <c r="S279" t="s">
        <v>30836</v>
      </c>
      <c r="T279" t="s">
        <v>30837</v>
      </c>
    </row>
    <row r="280" spans="1:20" x14ac:dyDescent="0.25">
      <c r="A280" t="s">
        <v>147</v>
      </c>
      <c r="B280" t="s">
        <v>148</v>
      </c>
      <c r="C280">
        <v>33.333333333333336</v>
      </c>
      <c r="D280">
        <v>3</v>
      </c>
      <c r="E280" t="s">
        <v>30838</v>
      </c>
      <c r="F280">
        <v>100</v>
      </c>
      <c r="G280">
        <v>0</v>
      </c>
      <c r="H280" t="s">
        <v>641</v>
      </c>
      <c r="I280" t="s">
        <v>30839</v>
      </c>
      <c r="J280" t="s">
        <v>685</v>
      </c>
      <c r="K280" t="s">
        <v>644</v>
      </c>
      <c r="L280" t="s">
        <v>645</v>
      </c>
      <c r="M280" t="s">
        <v>30840</v>
      </c>
      <c r="N280" t="s">
        <v>644</v>
      </c>
      <c r="O280" t="s">
        <v>647</v>
      </c>
      <c r="P280" t="s">
        <v>5</v>
      </c>
      <c r="Q280" t="s">
        <v>648</v>
      </c>
      <c r="R280" t="s">
        <v>645</v>
      </c>
      <c r="S280" t="s">
        <v>30841</v>
      </c>
      <c r="T280" t="s">
        <v>30840</v>
      </c>
    </row>
    <row r="281" spans="1:20" x14ac:dyDescent="0.25">
      <c r="A281" t="s">
        <v>22</v>
      </c>
      <c r="B281" t="s">
        <v>27</v>
      </c>
      <c r="C281">
        <v>66.333333333333329</v>
      </c>
      <c r="D281">
        <v>3</v>
      </c>
      <c r="E281" t="s">
        <v>30842</v>
      </c>
      <c r="F281">
        <v>220</v>
      </c>
      <c r="G281">
        <v>0</v>
      </c>
      <c r="H281" t="s">
        <v>729</v>
      </c>
      <c r="I281" t="s">
        <v>30843</v>
      </c>
      <c r="J281" t="s">
        <v>766</v>
      </c>
      <c r="K281" t="s">
        <v>644</v>
      </c>
      <c r="L281" t="s">
        <v>645</v>
      </c>
      <c r="M281" t="s">
        <v>30844</v>
      </c>
      <c r="N281" t="s">
        <v>644</v>
      </c>
      <c r="O281" t="s">
        <v>668</v>
      </c>
      <c r="P281" t="s">
        <v>5</v>
      </c>
      <c r="Q281" t="s">
        <v>669</v>
      </c>
      <c r="R281" t="s">
        <v>645</v>
      </c>
      <c r="S281" t="s">
        <v>30845</v>
      </c>
      <c r="T281" t="s">
        <v>30846</v>
      </c>
    </row>
    <row r="282" spans="1:20" x14ac:dyDescent="0.25">
      <c r="A282" t="s">
        <v>147</v>
      </c>
      <c r="B282" t="s">
        <v>148</v>
      </c>
      <c r="C282">
        <v>33.333333333333336</v>
      </c>
      <c r="D282">
        <v>3</v>
      </c>
      <c r="E282" t="s">
        <v>30847</v>
      </c>
      <c r="F282">
        <v>135</v>
      </c>
      <c r="G282">
        <v>35</v>
      </c>
      <c r="H282" t="s">
        <v>641</v>
      </c>
      <c r="I282" t="s">
        <v>30848</v>
      </c>
      <c r="J282" t="s">
        <v>685</v>
      </c>
      <c r="K282" t="s">
        <v>644</v>
      </c>
      <c r="L282" t="s">
        <v>645</v>
      </c>
      <c r="M282" t="s">
        <v>30849</v>
      </c>
      <c r="N282" t="s">
        <v>644</v>
      </c>
      <c r="O282" t="s">
        <v>647</v>
      </c>
      <c r="P282" t="s">
        <v>5</v>
      </c>
      <c r="Q282" t="s">
        <v>648</v>
      </c>
      <c r="R282" t="s">
        <v>645</v>
      </c>
      <c r="S282" t="s">
        <v>30850</v>
      </c>
      <c r="T282" t="s">
        <v>30849</v>
      </c>
    </row>
    <row r="283" spans="1:20" x14ac:dyDescent="0.25">
      <c r="A283" t="s">
        <v>147</v>
      </c>
      <c r="B283" t="s">
        <v>148</v>
      </c>
      <c r="C283">
        <v>50</v>
      </c>
      <c r="D283">
        <v>6</v>
      </c>
      <c r="E283" t="s">
        <v>30851</v>
      </c>
      <c r="F283">
        <v>200</v>
      </c>
      <c r="G283">
        <v>0</v>
      </c>
      <c r="H283" t="s">
        <v>641</v>
      </c>
      <c r="I283" t="s">
        <v>30852</v>
      </c>
      <c r="J283" t="s">
        <v>661</v>
      </c>
      <c r="K283" t="s">
        <v>644</v>
      </c>
      <c r="L283" t="s">
        <v>645</v>
      </c>
      <c r="M283" t="s">
        <v>30853</v>
      </c>
      <c r="N283" t="s">
        <v>644</v>
      </c>
      <c r="O283" t="s">
        <v>668</v>
      </c>
      <c r="P283" t="s">
        <v>5</v>
      </c>
      <c r="Q283" t="s">
        <v>669</v>
      </c>
      <c r="R283" t="s">
        <v>645</v>
      </c>
      <c r="S283" t="s">
        <v>30854</v>
      </c>
      <c r="T283" t="s">
        <v>30853</v>
      </c>
    </row>
    <row r="284" spans="1:20" x14ac:dyDescent="0.25">
      <c r="A284" t="s">
        <v>147</v>
      </c>
      <c r="B284" t="s">
        <v>148</v>
      </c>
      <c r="C284">
        <v>33.333333333333336</v>
      </c>
      <c r="D284">
        <v>3</v>
      </c>
      <c r="E284" t="s">
        <v>30855</v>
      </c>
      <c r="F284">
        <v>100</v>
      </c>
      <c r="G284">
        <v>0</v>
      </c>
      <c r="H284" t="s">
        <v>641</v>
      </c>
      <c r="I284" t="s">
        <v>9375</v>
      </c>
      <c r="J284" t="s">
        <v>708</v>
      </c>
      <c r="K284" t="s">
        <v>644</v>
      </c>
      <c r="L284" t="s">
        <v>645</v>
      </c>
      <c r="M284" t="s">
        <v>30856</v>
      </c>
      <c r="N284" t="s">
        <v>644</v>
      </c>
      <c r="O284" t="s">
        <v>647</v>
      </c>
      <c r="P284" t="s">
        <v>5</v>
      </c>
      <c r="Q284" t="s">
        <v>648</v>
      </c>
      <c r="R284" t="s">
        <v>645</v>
      </c>
      <c r="S284" t="s">
        <v>30857</v>
      </c>
      <c r="T284" t="s">
        <v>30858</v>
      </c>
    </row>
    <row r="285" spans="1:20" x14ac:dyDescent="0.25">
      <c r="A285" t="s">
        <v>147</v>
      </c>
      <c r="B285" t="s">
        <v>148</v>
      </c>
      <c r="C285">
        <v>33.333333333333336</v>
      </c>
      <c r="D285">
        <v>3</v>
      </c>
      <c r="E285" t="s">
        <v>30859</v>
      </c>
      <c r="F285">
        <v>100</v>
      </c>
      <c r="G285">
        <v>0</v>
      </c>
      <c r="H285" t="s">
        <v>641</v>
      </c>
      <c r="I285" t="s">
        <v>11747</v>
      </c>
      <c r="J285" t="s">
        <v>796</v>
      </c>
      <c r="K285" t="s">
        <v>644</v>
      </c>
      <c r="L285" t="s">
        <v>645</v>
      </c>
      <c r="M285" t="s">
        <v>30860</v>
      </c>
      <c r="N285" t="s">
        <v>644</v>
      </c>
      <c r="O285" t="s">
        <v>647</v>
      </c>
      <c r="P285" t="s">
        <v>5</v>
      </c>
      <c r="Q285" t="s">
        <v>648</v>
      </c>
      <c r="R285" t="s">
        <v>645</v>
      </c>
      <c r="S285" t="s">
        <v>30861</v>
      </c>
      <c r="T285" t="s">
        <v>30860</v>
      </c>
    </row>
    <row r="286" spans="1:20" x14ac:dyDescent="0.25">
      <c r="A286" t="s">
        <v>147</v>
      </c>
      <c r="B286" t="s">
        <v>148</v>
      </c>
      <c r="C286">
        <v>50</v>
      </c>
      <c r="D286">
        <v>6</v>
      </c>
      <c r="E286" t="s">
        <v>30862</v>
      </c>
      <c r="F286">
        <v>200</v>
      </c>
      <c r="G286">
        <v>0</v>
      </c>
      <c r="H286" t="s">
        <v>641</v>
      </c>
      <c r="I286" t="s">
        <v>30863</v>
      </c>
      <c r="J286" t="s">
        <v>1314</v>
      </c>
      <c r="K286" t="s">
        <v>644</v>
      </c>
      <c r="L286" t="s">
        <v>645</v>
      </c>
      <c r="M286" t="s">
        <v>30864</v>
      </c>
      <c r="N286" t="s">
        <v>644</v>
      </c>
      <c r="O286" t="s">
        <v>647</v>
      </c>
      <c r="P286" t="s">
        <v>5</v>
      </c>
      <c r="Q286" t="s">
        <v>648</v>
      </c>
      <c r="R286" t="s">
        <v>645</v>
      </c>
      <c r="S286" t="s">
        <v>30865</v>
      </c>
      <c r="T286" t="s">
        <v>30864</v>
      </c>
    </row>
    <row r="287" spans="1:20" x14ac:dyDescent="0.25">
      <c r="A287" t="s">
        <v>147</v>
      </c>
      <c r="B287" t="s">
        <v>148</v>
      </c>
      <c r="C287">
        <v>33.333333333333336</v>
      </c>
      <c r="D287">
        <v>3</v>
      </c>
      <c r="E287" t="s">
        <v>30866</v>
      </c>
      <c r="F287">
        <v>100</v>
      </c>
      <c r="G287">
        <v>0</v>
      </c>
      <c r="H287" t="s">
        <v>641</v>
      </c>
      <c r="I287" t="s">
        <v>30867</v>
      </c>
      <c r="J287" t="s">
        <v>724</v>
      </c>
      <c r="K287" t="s">
        <v>644</v>
      </c>
      <c r="L287" t="s">
        <v>645</v>
      </c>
      <c r="M287" t="s">
        <v>30868</v>
      </c>
      <c r="N287" t="s">
        <v>644</v>
      </c>
      <c r="O287" t="s">
        <v>732</v>
      </c>
      <c r="P287" t="s">
        <v>5</v>
      </c>
      <c r="Q287" t="s">
        <v>669</v>
      </c>
      <c r="R287" t="s">
        <v>645</v>
      </c>
      <c r="S287" t="s">
        <v>30869</v>
      </c>
      <c r="T287" t="s">
        <v>30868</v>
      </c>
    </row>
    <row r="288" spans="1:20" x14ac:dyDescent="0.25">
      <c r="A288" t="s">
        <v>147</v>
      </c>
      <c r="B288" t="s">
        <v>148</v>
      </c>
      <c r="C288">
        <v>33.333333333333336</v>
      </c>
      <c r="D288">
        <v>3</v>
      </c>
      <c r="E288" t="s">
        <v>30870</v>
      </c>
      <c r="F288">
        <v>100</v>
      </c>
      <c r="G288">
        <v>0</v>
      </c>
      <c r="H288" t="s">
        <v>641</v>
      </c>
      <c r="I288" t="s">
        <v>30871</v>
      </c>
      <c r="J288" t="s">
        <v>685</v>
      </c>
      <c r="K288" t="s">
        <v>644</v>
      </c>
      <c r="L288" t="s">
        <v>645</v>
      </c>
      <c r="M288" t="s">
        <v>30872</v>
      </c>
      <c r="N288" t="s">
        <v>644</v>
      </c>
      <c r="O288" t="s">
        <v>647</v>
      </c>
      <c r="P288" t="s">
        <v>5</v>
      </c>
      <c r="Q288" t="s">
        <v>648</v>
      </c>
      <c r="R288" t="s">
        <v>645</v>
      </c>
      <c r="S288" t="s">
        <v>30873</v>
      </c>
      <c r="T288" t="s">
        <v>30874</v>
      </c>
    </row>
    <row r="289" spans="1:20" x14ac:dyDescent="0.25">
      <c r="A289" t="s">
        <v>147</v>
      </c>
      <c r="B289" t="s">
        <v>148</v>
      </c>
      <c r="C289">
        <v>33.333333333333336</v>
      </c>
      <c r="D289">
        <v>3</v>
      </c>
      <c r="E289" t="s">
        <v>30875</v>
      </c>
      <c r="F289">
        <v>103</v>
      </c>
      <c r="G289">
        <v>3</v>
      </c>
      <c r="H289" t="s">
        <v>729</v>
      </c>
      <c r="I289" t="s">
        <v>30876</v>
      </c>
      <c r="J289" t="s">
        <v>788</v>
      </c>
      <c r="K289" t="s">
        <v>644</v>
      </c>
      <c r="L289" t="s">
        <v>645</v>
      </c>
      <c r="M289" t="s">
        <v>30877</v>
      </c>
      <c r="N289" t="s">
        <v>644</v>
      </c>
      <c r="O289" t="s">
        <v>668</v>
      </c>
      <c r="P289" t="s">
        <v>5</v>
      </c>
      <c r="Q289" t="s">
        <v>669</v>
      </c>
      <c r="R289" t="s">
        <v>645</v>
      </c>
      <c r="S289" t="s">
        <v>30878</v>
      </c>
      <c r="T289" t="s">
        <v>30879</v>
      </c>
    </row>
    <row r="290" spans="1:20" x14ac:dyDescent="0.25">
      <c r="A290" t="s">
        <v>240</v>
      </c>
      <c r="B290" t="s">
        <v>246</v>
      </c>
      <c r="C290">
        <v>139</v>
      </c>
      <c r="D290">
        <v>1</v>
      </c>
      <c r="E290" t="s">
        <v>30880</v>
      </c>
      <c r="F290">
        <v>111.99</v>
      </c>
      <c r="G290">
        <v>3</v>
      </c>
      <c r="H290" t="s">
        <v>641</v>
      </c>
      <c r="I290" t="s">
        <v>30881</v>
      </c>
      <c r="J290" t="s">
        <v>2049</v>
      </c>
      <c r="K290" t="s">
        <v>644</v>
      </c>
      <c r="L290" t="s">
        <v>645</v>
      </c>
      <c r="M290" t="s">
        <v>30882</v>
      </c>
      <c r="N290" t="s">
        <v>644</v>
      </c>
      <c r="O290" t="s">
        <v>647</v>
      </c>
      <c r="P290" t="s">
        <v>5</v>
      </c>
      <c r="Q290" t="s">
        <v>648</v>
      </c>
      <c r="R290" t="s">
        <v>645</v>
      </c>
      <c r="S290" t="s">
        <v>30883</v>
      </c>
      <c r="T290" t="s">
        <v>30884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4874-20CA-4A44-B77D-C260DB128B65}">
  <sheetPr>
    <tabColor rgb="FFFF6699"/>
  </sheetPr>
  <dimension ref="A1:V308"/>
  <sheetViews>
    <sheetView zoomScale="70" zoomScaleNormal="70" workbookViewId="0">
      <pane xSplit="2" ySplit="1" topLeftCell="U8" activePane="bottomRight" state="frozen"/>
      <selection sqref="A1:XFD1048576"/>
      <selection pane="topRight" sqref="A1:XFD1048576"/>
      <selection pane="bottomLeft" sqref="A1:XFD1048576"/>
      <selection pane="bottomRight" activeCell="W55" sqref="W5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106.542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240</v>
      </c>
      <c r="B2" t="s">
        <v>1870</v>
      </c>
      <c r="C2">
        <v>87.2</v>
      </c>
      <c r="D2">
        <v>1</v>
      </c>
      <c r="E2" t="s">
        <v>30885</v>
      </c>
      <c r="F2">
        <v>219.4</v>
      </c>
      <c r="G2">
        <v>45</v>
      </c>
      <c r="H2" t="s">
        <v>673</v>
      </c>
      <c r="I2" t="s">
        <v>30886</v>
      </c>
      <c r="J2" t="s">
        <v>30887</v>
      </c>
      <c r="K2" t="s">
        <v>30888</v>
      </c>
      <c r="L2" t="s">
        <v>30889</v>
      </c>
      <c r="M2" t="s">
        <v>30890</v>
      </c>
      <c r="N2" t="s">
        <v>644</v>
      </c>
      <c r="O2" t="s">
        <v>811</v>
      </c>
      <c r="P2" t="s">
        <v>23</v>
      </c>
      <c r="Q2" t="s">
        <v>812</v>
      </c>
      <c r="R2" t="s">
        <v>645</v>
      </c>
      <c r="S2" t="s">
        <v>644</v>
      </c>
      <c r="T2" t="s">
        <v>30891</v>
      </c>
      <c r="U2" s="77" t="s">
        <v>147</v>
      </c>
      <c r="V2">
        <v>451</v>
      </c>
    </row>
    <row r="3" spans="1:22" x14ac:dyDescent="0.25">
      <c r="A3" t="s">
        <v>241</v>
      </c>
      <c r="B3" t="s">
        <v>1870</v>
      </c>
      <c r="C3">
        <v>87.2</v>
      </c>
      <c r="D3">
        <v>1</v>
      </c>
      <c r="E3" t="s">
        <v>30885</v>
      </c>
      <c r="F3">
        <v>219.4</v>
      </c>
      <c r="G3">
        <v>45</v>
      </c>
      <c r="H3" t="s">
        <v>673</v>
      </c>
      <c r="I3" t="s">
        <v>30886</v>
      </c>
      <c r="J3" t="s">
        <v>30887</v>
      </c>
      <c r="K3" t="s">
        <v>30888</v>
      </c>
      <c r="L3" t="s">
        <v>30889</v>
      </c>
      <c r="M3" t="s">
        <v>30890</v>
      </c>
      <c r="N3" t="s">
        <v>644</v>
      </c>
      <c r="O3" t="s">
        <v>811</v>
      </c>
      <c r="P3" t="s">
        <v>23</v>
      </c>
      <c r="Q3" t="s">
        <v>812</v>
      </c>
      <c r="R3" t="s">
        <v>645</v>
      </c>
      <c r="S3" t="s">
        <v>644</v>
      </c>
      <c r="T3" t="s">
        <v>30891</v>
      </c>
      <c r="U3" s="78" t="s">
        <v>148</v>
      </c>
      <c r="V3">
        <v>451</v>
      </c>
    </row>
    <row r="4" spans="1:22" x14ac:dyDescent="0.25">
      <c r="A4" t="s">
        <v>147</v>
      </c>
      <c r="B4" t="s">
        <v>148</v>
      </c>
      <c r="C4">
        <v>33.333333333333336</v>
      </c>
      <c r="D4">
        <v>3</v>
      </c>
      <c r="E4" t="s">
        <v>30892</v>
      </c>
      <c r="F4">
        <v>100</v>
      </c>
      <c r="G4">
        <v>0</v>
      </c>
      <c r="H4" t="s">
        <v>641</v>
      </c>
      <c r="I4" t="s">
        <v>30893</v>
      </c>
      <c r="J4" t="s">
        <v>685</v>
      </c>
      <c r="K4" t="s">
        <v>644</v>
      </c>
      <c r="L4" t="s">
        <v>645</v>
      </c>
      <c r="M4" t="s">
        <v>30894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644</v>
      </c>
      <c r="T4" t="s">
        <v>30894</v>
      </c>
      <c r="U4" s="77" t="s">
        <v>99</v>
      </c>
      <c r="V4">
        <v>50</v>
      </c>
    </row>
    <row r="5" spans="1:22" x14ac:dyDescent="0.25">
      <c r="A5" t="s">
        <v>18</v>
      </c>
      <c r="B5" t="s">
        <v>19</v>
      </c>
      <c r="C5">
        <v>66.666666666666671</v>
      </c>
      <c r="D5">
        <v>3</v>
      </c>
      <c r="E5" t="s">
        <v>30895</v>
      </c>
      <c r="F5">
        <v>129</v>
      </c>
      <c r="G5">
        <v>29</v>
      </c>
      <c r="H5" t="s">
        <v>641</v>
      </c>
      <c r="I5" t="s">
        <v>30896</v>
      </c>
      <c r="J5" t="s">
        <v>745</v>
      </c>
      <c r="K5" t="s">
        <v>644</v>
      </c>
      <c r="L5" t="s">
        <v>645</v>
      </c>
      <c r="M5" t="s">
        <v>30897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644</v>
      </c>
      <c r="T5" t="s">
        <v>30897</v>
      </c>
      <c r="U5" s="78" t="s">
        <v>100</v>
      </c>
      <c r="V5">
        <v>50</v>
      </c>
    </row>
    <row r="6" spans="1:22" x14ac:dyDescent="0.25">
      <c r="A6" t="s">
        <v>18</v>
      </c>
      <c r="B6" t="s">
        <v>19</v>
      </c>
      <c r="C6">
        <v>66.666666666666671</v>
      </c>
      <c r="D6">
        <v>3</v>
      </c>
      <c r="E6" t="s">
        <v>30898</v>
      </c>
      <c r="F6">
        <v>129</v>
      </c>
      <c r="G6">
        <v>29</v>
      </c>
      <c r="H6" t="s">
        <v>641</v>
      </c>
      <c r="I6" t="s">
        <v>30896</v>
      </c>
      <c r="J6" t="s">
        <v>745</v>
      </c>
      <c r="K6" t="s">
        <v>644</v>
      </c>
      <c r="L6" t="s">
        <v>645</v>
      </c>
      <c r="M6" t="s">
        <v>30899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644</v>
      </c>
      <c r="T6" t="s">
        <v>30899</v>
      </c>
      <c r="U6" s="77" t="s">
        <v>22</v>
      </c>
      <c r="V6">
        <v>134</v>
      </c>
    </row>
    <row r="7" spans="1:22" x14ac:dyDescent="0.25">
      <c r="A7" t="s">
        <v>22</v>
      </c>
      <c r="B7" t="s">
        <v>27</v>
      </c>
      <c r="C7">
        <v>69.900000000000006</v>
      </c>
      <c r="D7">
        <v>50</v>
      </c>
      <c r="E7" t="s">
        <v>30900</v>
      </c>
      <c r="F7">
        <v>3995</v>
      </c>
      <c r="G7">
        <v>0</v>
      </c>
      <c r="H7" t="s">
        <v>673</v>
      </c>
      <c r="I7" t="s">
        <v>30901</v>
      </c>
      <c r="J7" t="s">
        <v>30902</v>
      </c>
      <c r="K7" t="s">
        <v>30903</v>
      </c>
      <c r="L7" t="s">
        <v>23178</v>
      </c>
      <c r="M7" t="s">
        <v>30904</v>
      </c>
      <c r="N7" t="s">
        <v>644</v>
      </c>
      <c r="O7" t="s">
        <v>703</v>
      </c>
      <c r="P7" t="s">
        <v>26</v>
      </c>
      <c r="Q7" t="s">
        <v>680</v>
      </c>
      <c r="R7" t="s">
        <v>645</v>
      </c>
      <c r="S7" t="s">
        <v>644</v>
      </c>
      <c r="T7" t="s">
        <v>30904</v>
      </c>
      <c r="U7" s="78" t="s">
        <v>213</v>
      </c>
      <c r="V7">
        <v>5</v>
      </c>
    </row>
    <row r="8" spans="1:22" x14ac:dyDescent="0.25">
      <c r="A8" t="s">
        <v>147</v>
      </c>
      <c r="B8" t="s">
        <v>148</v>
      </c>
      <c r="C8">
        <v>33.333333333333336</v>
      </c>
      <c r="D8">
        <v>3</v>
      </c>
      <c r="E8" t="s">
        <v>30905</v>
      </c>
      <c r="F8">
        <v>100</v>
      </c>
      <c r="G8">
        <v>0</v>
      </c>
      <c r="H8" t="s">
        <v>641</v>
      </c>
      <c r="I8" t="s">
        <v>30906</v>
      </c>
      <c r="J8" t="s">
        <v>745</v>
      </c>
      <c r="K8" t="s">
        <v>644</v>
      </c>
      <c r="L8" t="s">
        <v>645</v>
      </c>
      <c r="M8" t="s">
        <v>30907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644</v>
      </c>
      <c r="T8" t="s">
        <v>30907</v>
      </c>
      <c r="U8" s="78" t="s">
        <v>27</v>
      </c>
      <c r="V8">
        <v>126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30908</v>
      </c>
      <c r="F9">
        <v>100</v>
      </c>
      <c r="G9">
        <v>0</v>
      </c>
      <c r="H9" t="s">
        <v>641</v>
      </c>
      <c r="I9" t="s">
        <v>30909</v>
      </c>
      <c r="J9" t="s">
        <v>864</v>
      </c>
      <c r="K9" t="s">
        <v>644</v>
      </c>
      <c r="L9" t="s">
        <v>645</v>
      </c>
      <c r="M9" t="s">
        <v>30910</v>
      </c>
      <c r="N9" t="s">
        <v>644</v>
      </c>
      <c r="O9" t="s">
        <v>668</v>
      </c>
      <c r="P9" t="s">
        <v>5</v>
      </c>
      <c r="Q9" t="s">
        <v>669</v>
      </c>
      <c r="R9" t="s">
        <v>645</v>
      </c>
      <c r="S9" t="s">
        <v>644</v>
      </c>
      <c r="T9" t="s">
        <v>30910</v>
      </c>
      <c r="U9" s="78" t="s">
        <v>3338</v>
      </c>
      <c r="V9">
        <v>3</v>
      </c>
    </row>
    <row r="10" spans="1:22" x14ac:dyDescent="0.25">
      <c r="A10" t="s">
        <v>22</v>
      </c>
      <c r="B10" t="s">
        <v>27</v>
      </c>
      <c r="C10">
        <v>79</v>
      </c>
      <c r="D10">
        <v>1</v>
      </c>
      <c r="E10" t="s">
        <v>30911</v>
      </c>
      <c r="F10">
        <v>74</v>
      </c>
      <c r="G10">
        <v>0</v>
      </c>
      <c r="H10" t="s">
        <v>673</v>
      </c>
      <c r="I10" t="s">
        <v>30912</v>
      </c>
      <c r="J10" t="s">
        <v>30913</v>
      </c>
      <c r="K10" t="s">
        <v>30914</v>
      </c>
      <c r="L10" t="s">
        <v>23178</v>
      </c>
      <c r="M10" t="s">
        <v>30915</v>
      </c>
      <c r="N10" t="s">
        <v>644</v>
      </c>
      <c r="O10" t="s">
        <v>703</v>
      </c>
      <c r="P10" t="s">
        <v>26</v>
      </c>
      <c r="Q10" t="s">
        <v>680</v>
      </c>
      <c r="R10" t="s">
        <v>645</v>
      </c>
      <c r="S10" t="s">
        <v>644</v>
      </c>
      <c r="T10" t="s">
        <v>30916</v>
      </c>
      <c r="U10" s="77" t="s">
        <v>18</v>
      </c>
      <c r="V10">
        <v>119</v>
      </c>
    </row>
    <row r="11" spans="1:22" x14ac:dyDescent="0.25">
      <c r="A11" t="s">
        <v>241</v>
      </c>
      <c r="B11" t="s">
        <v>247</v>
      </c>
      <c r="C11">
        <v>139</v>
      </c>
      <c r="D11">
        <v>1</v>
      </c>
      <c r="E11" t="s">
        <v>30917</v>
      </c>
      <c r="F11">
        <v>128.99</v>
      </c>
      <c r="G11">
        <v>20</v>
      </c>
      <c r="H11" t="s">
        <v>641</v>
      </c>
      <c r="I11" t="s">
        <v>30918</v>
      </c>
      <c r="J11" t="s">
        <v>1868</v>
      </c>
      <c r="K11" t="s">
        <v>644</v>
      </c>
      <c r="L11" t="s">
        <v>645</v>
      </c>
      <c r="M11" t="s">
        <v>30919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644</v>
      </c>
      <c r="T11" t="s">
        <v>30919</v>
      </c>
      <c r="U11" s="78" t="s">
        <v>19</v>
      </c>
      <c r="V11">
        <v>119</v>
      </c>
    </row>
    <row r="12" spans="1:22" x14ac:dyDescent="0.25">
      <c r="A12" t="s">
        <v>240</v>
      </c>
      <c r="B12" t="s">
        <v>246</v>
      </c>
      <c r="C12">
        <v>139</v>
      </c>
      <c r="D12">
        <v>1</v>
      </c>
      <c r="E12" t="s">
        <v>30920</v>
      </c>
      <c r="F12">
        <v>208.99</v>
      </c>
      <c r="G12">
        <v>0</v>
      </c>
      <c r="H12" t="s">
        <v>641</v>
      </c>
      <c r="I12" t="s">
        <v>30921</v>
      </c>
      <c r="J12" t="s">
        <v>1998</v>
      </c>
      <c r="K12" t="s">
        <v>644</v>
      </c>
      <c r="L12" t="s">
        <v>645</v>
      </c>
      <c r="M12" t="s">
        <v>30922</v>
      </c>
      <c r="N12" t="s">
        <v>644</v>
      </c>
      <c r="O12" t="s">
        <v>668</v>
      </c>
      <c r="P12" t="s">
        <v>5</v>
      </c>
      <c r="Q12" t="s">
        <v>669</v>
      </c>
      <c r="R12" t="s">
        <v>645</v>
      </c>
      <c r="S12" t="s">
        <v>644</v>
      </c>
      <c r="T12" t="s">
        <v>30922</v>
      </c>
      <c r="U12" s="77" t="s">
        <v>101</v>
      </c>
      <c r="V12">
        <v>17</v>
      </c>
    </row>
    <row r="13" spans="1:22" x14ac:dyDescent="0.25">
      <c r="A13" t="s">
        <v>72</v>
      </c>
      <c r="B13" t="s">
        <v>3385</v>
      </c>
      <c r="C13">
        <v>120</v>
      </c>
      <c r="D13">
        <v>1</v>
      </c>
      <c r="E13" t="s">
        <v>30920</v>
      </c>
      <c r="F13">
        <v>208.99</v>
      </c>
      <c r="G13">
        <v>0</v>
      </c>
      <c r="H13" t="s">
        <v>641</v>
      </c>
      <c r="I13" t="s">
        <v>30921</v>
      </c>
      <c r="J13" t="s">
        <v>1998</v>
      </c>
      <c r="K13" t="s">
        <v>644</v>
      </c>
      <c r="L13" t="s">
        <v>645</v>
      </c>
      <c r="M13" t="s">
        <v>30922</v>
      </c>
      <c r="N13" t="s">
        <v>644</v>
      </c>
      <c r="O13" t="s">
        <v>668</v>
      </c>
      <c r="P13" t="s">
        <v>5</v>
      </c>
      <c r="Q13" t="s">
        <v>669</v>
      </c>
      <c r="R13" t="s">
        <v>645</v>
      </c>
      <c r="S13" t="s">
        <v>644</v>
      </c>
      <c r="T13" t="s">
        <v>30922</v>
      </c>
      <c r="U13" s="78" t="s">
        <v>31112</v>
      </c>
      <c r="V13">
        <v>1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30923</v>
      </c>
      <c r="F14">
        <v>100</v>
      </c>
      <c r="G14">
        <v>0</v>
      </c>
      <c r="H14" t="s">
        <v>641</v>
      </c>
      <c r="I14" t="s">
        <v>30924</v>
      </c>
      <c r="J14" t="s">
        <v>989</v>
      </c>
      <c r="K14" t="s">
        <v>644</v>
      </c>
      <c r="L14" t="s">
        <v>645</v>
      </c>
      <c r="M14" t="s">
        <v>30925</v>
      </c>
      <c r="N14" t="s">
        <v>644</v>
      </c>
      <c r="O14" t="s">
        <v>668</v>
      </c>
      <c r="P14" t="s">
        <v>5</v>
      </c>
      <c r="Q14" t="s">
        <v>669</v>
      </c>
      <c r="R14" t="s">
        <v>645</v>
      </c>
      <c r="S14" t="s">
        <v>644</v>
      </c>
      <c r="T14" t="s">
        <v>30925</v>
      </c>
      <c r="U14" s="78" t="s">
        <v>11152</v>
      </c>
      <c r="V14">
        <v>2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30926</v>
      </c>
      <c r="F15">
        <v>100</v>
      </c>
      <c r="G15">
        <v>0</v>
      </c>
      <c r="H15" t="s">
        <v>641</v>
      </c>
      <c r="I15" t="s">
        <v>30927</v>
      </c>
      <c r="J15" t="s">
        <v>1067</v>
      </c>
      <c r="K15" t="s">
        <v>644</v>
      </c>
      <c r="L15" t="s">
        <v>645</v>
      </c>
      <c r="M15" t="s">
        <v>30928</v>
      </c>
      <c r="N15" t="s">
        <v>644</v>
      </c>
      <c r="O15" t="s">
        <v>668</v>
      </c>
      <c r="P15" t="s">
        <v>5</v>
      </c>
      <c r="Q15" t="s">
        <v>669</v>
      </c>
      <c r="R15" t="s">
        <v>645</v>
      </c>
      <c r="S15" t="s">
        <v>644</v>
      </c>
      <c r="T15" t="s">
        <v>30929</v>
      </c>
      <c r="U15" s="78" t="s">
        <v>74</v>
      </c>
      <c r="V15">
        <v>14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30930</v>
      </c>
      <c r="F16">
        <v>100</v>
      </c>
      <c r="G16">
        <v>0</v>
      </c>
      <c r="H16" t="s">
        <v>641</v>
      </c>
      <c r="I16" t="s">
        <v>30931</v>
      </c>
      <c r="J16" t="s">
        <v>801</v>
      </c>
      <c r="K16" t="s">
        <v>644</v>
      </c>
      <c r="L16" t="s">
        <v>645</v>
      </c>
      <c r="M16" t="s">
        <v>30932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644</v>
      </c>
      <c r="T16" t="s">
        <v>30932</v>
      </c>
      <c r="U16" s="77" t="s">
        <v>72</v>
      </c>
      <c r="V16">
        <v>17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30933</v>
      </c>
      <c r="F17">
        <v>138</v>
      </c>
      <c r="G17">
        <v>38</v>
      </c>
      <c r="H17" t="s">
        <v>641</v>
      </c>
      <c r="I17" t="s">
        <v>4087</v>
      </c>
      <c r="J17" t="s">
        <v>864</v>
      </c>
      <c r="K17" t="s">
        <v>644</v>
      </c>
      <c r="L17" t="s">
        <v>645</v>
      </c>
      <c r="M17" t="s">
        <v>30934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644</v>
      </c>
      <c r="T17" t="s">
        <v>30934</v>
      </c>
      <c r="U17" s="78" t="s">
        <v>108</v>
      </c>
      <c r="V17">
        <v>6</v>
      </c>
    </row>
    <row r="18" spans="1:22" x14ac:dyDescent="0.25">
      <c r="A18" t="s">
        <v>101</v>
      </c>
      <c r="B18" t="s">
        <v>74</v>
      </c>
      <c r="C18">
        <v>78</v>
      </c>
      <c r="D18">
        <v>2</v>
      </c>
      <c r="E18" t="s">
        <v>30935</v>
      </c>
      <c r="F18">
        <v>156</v>
      </c>
      <c r="G18">
        <v>0</v>
      </c>
      <c r="H18" t="s">
        <v>673</v>
      </c>
      <c r="I18" t="s">
        <v>30936</v>
      </c>
      <c r="J18" t="s">
        <v>30937</v>
      </c>
      <c r="K18" t="s">
        <v>2229</v>
      </c>
      <c r="L18" t="s">
        <v>3233</v>
      </c>
      <c r="M18" t="s">
        <v>30938</v>
      </c>
      <c r="N18" t="s">
        <v>644</v>
      </c>
      <c r="O18" t="s">
        <v>703</v>
      </c>
      <c r="P18" t="s">
        <v>26</v>
      </c>
      <c r="Q18" t="s">
        <v>680</v>
      </c>
      <c r="R18" t="s">
        <v>645</v>
      </c>
      <c r="S18" t="s">
        <v>644</v>
      </c>
      <c r="T18" t="s">
        <v>30934</v>
      </c>
      <c r="U18" s="78" t="s">
        <v>3385</v>
      </c>
      <c r="V18">
        <v>11</v>
      </c>
    </row>
    <row r="19" spans="1:22" x14ac:dyDescent="0.25">
      <c r="A19" t="s">
        <v>101</v>
      </c>
      <c r="B19" t="s">
        <v>74</v>
      </c>
      <c r="C19">
        <v>78</v>
      </c>
      <c r="D19">
        <v>3</v>
      </c>
      <c r="E19" t="s">
        <v>30939</v>
      </c>
      <c r="F19">
        <v>229</v>
      </c>
      <c r="G19">
        <v>0</v>
      </c>
      <c r="H19" t="s">
        <v>673</v>
      </c>
      <c r="I19" t="s">
        <v>30936</v>
      </c>
      <c r="J19" t="s">
        <v>30940</v>
      </c>
      <c r="K19" t="s">
        <v>2229</v>
      </c>
      <c r="L19" t="s">
        <v>7813</v>
      </c>
      <c r="M19" t="s">
        <v>30925</v>
      </c>
      <c r="N19" t="s">
        <v>644</v>
      </c>
      <c r="O19" t="s">
        <v>703</v>
      </c>
      <c r="P19" t="s">
        <v>26</v>
      </c>
      <c r="Q19" t="s">
        <v>680</v>
      </c>
      <c r="R19" t="s">
        <v>645</v>
      </c>
      <c r="S19" t="s">
        <v>644</v>
      </c>
      <c r="T19" t="s">
        <v>30941</v>
      </c>
      <c r="U19" s="77" t="s">
        <v>114</v>
      </c>
      <c r="V19">
        <v>1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30942</v>
      </c>
      <c r="F20">
        <v>100</v>
      </c>
      <c r="G20">
        <v>0</v>
      </c>
      <c r="H20" t="s">
        <v>641</v>
      </c>
      <c r="I20" t="s">
        <v>30943</v>
      </c>
      <c r="J20" t="s">
        <v>661</v>
      </c>
      <c r="K20" t="s">
        <v>644</v>
      </c>
      <c r="L20" t="s">
        <v>645</v>
      </c>
      <c r="M20" t="s">
        <v>30944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644</v>
      </c>
      <c r="T20" t="s">
        <v>30944</v>
      </c>
      <c r="U20" s="78" t="s">
        <v>115</v>
      </c>
      <c r="V20">
        <v>1</v>
      </c>
    </row>
    <row r="21" spans="1:22" x14ac:dyDescent="0.25">
      <c r="A21" t="s">
        <v>72</v>
      </c>
      <c r="B21" t="s">
        <v>108</v>
      </c>
      <c r="C21">
        <v>66.333333333333329</v>
      </c>
      <c r="D21">
        <v>3</v>
      </c>
      <c r="E21" t="s">
        <v>30945</v>
      </c>
      <c r="F21">
        <v>389.75</v>
      </c>
      <c r="G21">
        <v>24</v>
      </c>
      <c r="H21" t="s">
        <v>955</v>
      </c>
      <c r="I21" t="s">
        <v>30946</v>
      </c>
      <c r="J21" t="s">
        <v>30947</v>
      </c>
      <c r="K21" t="s">
        <v>22567</v>
      </c>
      <c r="L21" t="s">
        <v>30948</v>
      </c>
      <c r="M21" t="s">
        <v>30944</v>
      </c>
      <c r="N21" t="s">
        <v>644</v>
      </c>
      <c r="O21" t="s">
        <v>811</v>
      </c>
      <c r="P21" t="s">
        <v>23</v>
      </c>
      <c r="Q21" t="s">
        <v>812</v>
      </c>
      <c r="R21" t="s">
        <v>645</v>
      </c>
      <c r="S21" t="s">
        <v>644</v>
      </c>
      <c r="T21" t="s">
        <v>30944</v>
      </c>
      <c r="U21" s="77" t="s">
        <v>112</v>
      </c>
      <c r="V21">
        <v>7</v>
      </c>
    </row>
    <row r="22" spans="1:22" x14ac:dyDescent="0.25">
      <c r="A22" t="s">
        <v>101</v>
      </c>
      <c r="B22" t="s">
        <v>11152</v>
      </c>
      <c r="C22">
        <v>76</v>
      </c>
      <c r="D22">
        <v>2</v>
      </c>
      <c r="E22" t="s">
        <v>30945</v>
      </c>
      <c r="F22">
        <v>389.75</v>
      </c>
      <c r="G22">
        <v>24</v>
      </c>
      <c r="H22" t="s">
        <v>955</v>
      </c>
      <c r="I22" t="s">
        <v>30946</v>
      </c>
      <c r="J22" t="s">
        <v>30947</v>
      </c>
      <c r="K22" t="s">
        <v>22567</v>
      </c>
      <c r="L22" t="s">
        <v>30948</v>
      </c>
      <c r="M22" t="s">
        <v>30944</v>
      </c>
      <c r="N22" t="s">
        <v>644</v>
      </c>
      <c r="O22" t="s">
        <v>811</v>
      </c>
      <c r="P22" t="s">
        <v>23</v>
      </c>
      <c r="Q22" t="s">
        <v>812</v>
      </c>
      <c r="R22" t="s">
        <v>645</v>
      </c>
      <c r="S22" t="s">
        <v>644</v>
      </c>
      <c r="T22" t="s">
        <v>30944</v>
      </c>
      <c r="U22" s="78" t="s">
        <v>113</v>
      </c>
      <c r="V22">
        <v>7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30949</v>
      </c>
      <c r="F23">
        <v>107</v>
      </c>
      <c r="G23">
        <v>7</v>
      </c>
      <c r="H23" t="s">
        <v>641</v>
      </c>
      <c r="I23" t="s">
        <v>7792</v>
      </c>
      <c r="J23" t="s">
        <v>685</v>
      </c>
      <c r="K23" t="s">
        <v>644</v>
      </c>
      <c r="L23" t="s">
        <v>645</v>
      </c>
      <c r="M23" t="s">
        <v>30950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644</v>
      </c>
      <c r="T23" t="s">
        <v>30950</v>
      </c>
      <c r="U23" s="77" t="s">
        <v>12</v>
      </c>
      <c r="V23">
        <v>4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30951</v>
      </c>
      <c r="F24">
        <v>100</v>
      </c>
      <c r="G24">
        <v>0</v>
      </c>
      <c r="H24" t="s">
        <v>641</v>
      </c>
      <c r="I24" t="s">
        <v>30952</v>
      </c>
      <c r="J24" t="s">
        <v>3625</v>
      </c>
      <c r="K24" t="s">
        <v>644</v>
      </c>
      <c r="L24" t="s">
        <v>645</v>
      </c>
      <c r="M24" t="s">
        <v>30953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644</v>
      </c>
      <c r="T24" t="s">
        <v>30953</v>
      </c>
      <c r="U24" s="78" t="s">
        <v>13</v>
      </c>
      <c r="V24">
        <v>4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30954</v>
      </c>
      <c r="F25">
        <v>100</v>
      </c>
      <c r="G25">
        <v>0</v>
      </c>
      <c r="H25" t="s">
        <v>641</v>
      </c>
      <c r="I25" t="s">
        <v>30955</v>
      </c>
      <c r="J25" t="s">
        <v>3088</v>
      </c>
      <c r="K25" t="s">
        <v>644</v>
      </c>
      <c r="L25" t="s">
        <v>645</v>
      </c>
      <c r="M25" t="s">
        <v>30956</v>
      </c>
      <c r="N25" t="s">
        <v>644</v>
      </c>
      <c r="O25" t="s">
        <v>668</v>
      </c>
      <c r="P25" t="s">
        <v>5</v>
      </c>
      <c r="Q25" t="s">
        <v>669</v>
      </c>
      <c r="R25" t="s">
        <v>645</v>
      </c>
      <c r="S25" t="s">
        <v>644</v>
      </c>
      <c r="T25" t="s">
        <v>30956</v>
      </c>
      <c r="U25" s="77" t="s">
        <v>14</v>
      </c>
      <c r="V25">
        <v>2</v>
      </c>
    </row>
    <row r="26" spans="1:22" x14ac:dyDescent="0.25">
      <c r="A26" t="s">
        <v>72</v>
      </c>
      <c r="B26" t="s">
        <v>108</v>
      </c>
      <c r="C26">
        <v>66</v>
      </c>
      <c r="D26">
        <v>2</v>
      </c>
      <c r="E26" t="s">
        <v>30957</v>
      </c>
      <c r="F26">
        <v>480</v>
      </c>
      <c r="G26">
        <v>0</v>
      </c>
      <c r="H26" t="s">
        <v>673</v>
      </c>
      <c r="I26" t="s">
        <v>12051</v>
      </c>
      <c r="J26" t="s">
        <v>30958</v>
      </c>
      <c r="K26" t="s">
        <v>958</v>
      </c>
      <c r="L26" t="s">
        <v>5364</v>
      </c>
      <c r="M26" t="s">
        <v>30959</v>
      </c>
      <c r="N26" t="s">
        <v>644</v>
      </c>
      <c r="O26" t="s">
        <v>679</v>
      </c>
      <c r="P26" t="s">
        <v>26</v>
      </c>
      <c r="Q26" t="s">
        <v>680</v>
      </c>
      <c r="R26" t="s">
        <v>645</v>
      </c>
      <c r="S26" t="s">
        <v>644</v>
      </c>
      <c r="T26" t="s">
        <v>30959</v>
      </c>
      <c r="U26" s="78" t="s">
        <v>15</v>
      </c>
      <c r="V26">
        <v>2</v>
      </c>
    </row>
    <row r="27" spans="1:22" x14ac:dyDescent="0.25">
      <c r="A27" t="s">
        <v>101</v>
      </c>
      <c r="B27" t="s">
        <v>74</v>
      </c>
      <c r="C27">
        <v>66</v>
      </c>
      <c r="D27">
        <v>2</v>
      </c>
      <c r="E27" t="s">
        <v>30957</v>
      </c>
      <c r="F27">
        <v>480</v>
      </c>
      <c r="G27">
        <v>0</v>
      </c>
      <c r="H27" t="s">
        <v>673</v>
      </c>
      <c r="I27" t="s">
        <v>12051</v>
      </c>
      <c r="J27" t="s">
        <v>30958</v>
      </c>
      <c r="K27" t="s">
        <v>958</v>
      </c>
      <c r="L27" t="s">
        <v>5364</v>
      </c>
      <c r="M27" t="s">
        <v>30959</v>
      </c>
      <c r="N27" t="s">
        <v>644</v>
      </c>
      <c r="O27" t="s">
        <v>679</v>
      </c>
      <c r="P27" t="s">
        <v>26</v>
      </c>
      <c r="Q27" t="s">
        <v>680</v>
      </c>
      <c r="R27" t="s">
        <v>645</v>
      </c>
      <c r="S27" t="s">
        <v>644</v>
      </c>
      <c r="T27" t="s">
        <v>30959</v>
      </c>
      <c r="U27" s="77" t="s">
        <v>10</v>
      </c>
      <c r="V27">
        <v>5</v>
      </c>
    </row>
    <row r="28" spans="1:22" x14ac:dyDescent="0.25">
      <c r="A28" t="s">
        <v>22</v>
      </c>
      <c r="B28" t="s">
        <v>27</v>
      </c>
      <c r="C28">
        <v>67</v>
      </c>
      <c r="D28">
        <v>2</v>
      </c>
      <c r="E28" t="s">
        <v>30957</v>
      </c>
      <c r="F28">
        <v>480</v>
      </c>
      <c r="G28">
        <v>0</v>
      </c>
      <c r="H28" t="s">
        <v>673</v>
      </c>
      <c r="I28" t="s">
        <v>12051</v>
      </c>
      <c r="J28" t="s">
        <v>30958</v>
      </c>
      <c r="K28" t="s">
        <v>958</v>
      </c>
      <c r="L28" t="s">
        <v>5364</v>
      </c>
      <c r="M28" t="s">
        <v>30959</v>
      </c>
      <c r="N28" t="s">
        <v>644</v>
      </c>
      <c r="O28" t="s">
        <v>679</v>
      </c>
      <c r="P28" t="s">
        <v>26</v>
      </c>
      <c r="Q28" t="s">
        <v>680</v>
      </c>
      <c r="R28" t="s">
        <v>645</v>
      </c>
      <c r="S28" t="s">
        <v>644</v>
      </c>
      <c r="T28" t="s">
        <v>30959</v>
      </c>
      <c r="U28" s="78" t="s">
        <v>11</v>
      </c>
      <c r="V28">
        <v>5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30960</v>
      </c>
      <c r="F29">
        <v>100</v>
      </c>
      <c r="G29">
        <v>0</v>
      </c>
      <c r="H29" t="s">
        <v>641</v>
      </c>
      <c r="I29" t="s">
        <v>30961</v>
      </c>
      <c r="J29" t="s">
        <v>694</v>
      </c>
      <c r="K29" t="s">
        <v>644</v>
      </c>
      <c r="L29" t="s">
        <v>645</v>
      </c>
      <c r="M29" t="s">
        <v>30962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644</v>
      </c>
      <c r="T29" t="s">
        <v>30959</v>
      </c>
      <c r="U29" s="77" t="s">
        <v>110</v>
      </c>
      <c r="V29">
        <v>1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30963</v>
      </c>
      <c r="F30">
        <v>100</v>
      </c>
      <c r="G30">
        <v>0</v>
      </c>
      <c r="H30" t="s">
        <v>641</v>
      </c>
      <c r="I30" t="s">
        <v>30964</v>
      </c>
      <c r="J30" t="s">
        <v>736</v>
      </c>
      <c r="K30" t="s">
        <v>644</v>
      </c>
      <c r="L30" t="s">
        <v>645</v>
      </c>
      <c r="M30" t="s">
        <v>30965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644</v>
      </c>
      <c r="T30" t="s">
        <v>30966</v>
      </c>
      <c r="U30" s="78" t="s">
        <v>111</v>
      </c>
      <c r="V30">
        <v>1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30967</v>
      </c>
      <c r="F31">
        <v>100</v>
      </c>
      <c r="G31">
        <v>0</v>
      </c>
      <c r="H31" t="s">
        <v>641</v>
      </c>
      <c r="I31" t="s">
        <v>30968</v>
      </c>
      <c r="J31" t="s">
        <v>736</v>
      </c>
      <c r="K31" t="s">
        <v>644</v>
      </c>
      <c r="L31" t="s">
        <v>645</v>
      </c>
      <c r="M31" t="s">
        <v>30969</v>
      </c>
      <c r="N31" t="s">
        <v>644</v>
      </c>
      <c r="O31" t="s">
        <v>726</v>
      </c>
      <c r="P31" t="s">
        <v>5</v>
      </c>
      <c r="Q31" t="s">
        <v>648</v>
      </c>
      <c r="R31" t="s">
        <v>645</v>
      </c>
      <c r="S31" t="s">
        <v>644</v>
      </c>
      <c r="T31" t="s">
        <v>30970</v>
      </c>
      <c r="U31" s="77" t="s">
        <v>239</v>
      </c>
      <c r="V31">
        <v>23</v>
      </c>
    </row>
    <row r="32" spans="1:22" x14ac:dyDescent="0.25">
      <c r="A32" t="s">
        <v>22</v>
      </c>
      <c r="B32" t="s">
        <v>27</v>
      </c>
      <c r="C32">
        <v>66.333333333333329</v>
      </c>
      <c r="D32">
        <v>3</v>
      </c>
      <c r="E32" t="s">
        <v>30971</v>
      </c>
      <c r="F32">
        <v>553.04999999999995</v>
      </c>
      <c r="G32">
        <v>41</v>
      </c>
      <c r="H32" t="s">
        <v>805</v>
      </c>
      <c r="I32" t="s">
        <v>30972</v>
      </c>
      <c r="J32" t="s">
        <v>30973</v>
      </c>
      <c r="K32" t="s">
        <v>30974</v>
      </c>
      <c r="L32" t="s">
        <v>30975</v>
      </c>
      <c r="M32" t="s">
        <v>30976</v>
      </c>
      <c r="N32" t="s">
        <v>644</v>
      </c>
      <c r="O32" t="s">
        <v>811</v>
      </c>
      <c r="P32" t="s">
        <v>23</v>
      </c>
      <c r="Q32" t="s">
        <v>812</v>
      </c>
      <c r="R32" t="s">
        <v>645</v>
      </c>
      <c r="S32" t="s">
        <v>644</v>
      </c>
      <c r="T32" t="s">
        <v>30976</v>
      </c>
      <c r="U32" s="78" t="s">
        <v>245</v>
      </c>
      <c r="V32">
        <v>21</v>
      </c>
    </row>
    <row r="33" spans="1:22" x14ac:dyDescent="0.25">
      <c r="A33" t="s">
        <v>22</v>
      </c>
      <c r="B33" t="s">
        <v>27</v>
      </c>
      <c r="C33">
        <v>66.333333333333329</v>
      </c>
      <c r="D33">
        <v>3</v>
      </c>
      <c r="E33" t="s">
        <v>30971</v>
      </c>
      <c r="F33">
        <v>553.04999999999995</v>
      </c>
      <c r="G33">
        <v>41</v>
      </c>
      <c r="H33" t="s">
        <v>805</v>
      </c>
      <c r="I33" t="s">
        <v>30972</v>
      </c>
      <c r="J33" t="s">
        <v>30973</v>
      </c>
      <c r="K33" t="s">
        <v>30974</v>
      </c>
      <c r="L33" t="s">
        <v>30975</v>
      </c>
      <c r="M33" t="s">
        <v>30976</v>
      </c>
      <c r="N33" t="s">
        <v>644</v>
      </c>
      <c r="O33" t="s">
        <v>811</v>
      </c>
      <c r="P33" t="s">
        <v>23</v>
      </c>
      <c r="Q33" t="s">
        <v>812</v>
      </c>
      <c r="R33" t="s">
        <v>645</v>
      </c>
      <c r="S33" t="s">
        <v>644</v>
      </c>
      <c r="T33" t="s">
        <v>30976</v>
      </c>
      <c r="U33" s="78" t="s">
        <v>1870</v>
      </c>
      <c r="V33">
        <v>2</v>
      </c>
    </row>
    <row r="34" spans="1:22" x14ac:dyDescent="0.25">
      <c r="A34" t="s">
        <v>22</v>
      </c>
      <c r="B34" t="s">
        <v>27</v>
      </c>
      <c r="C34">
        <v>66.333333333333329</v>
      </c>
      <c r="D34">
        <v>3</v>
      </c>
      <c r="E34" t="s">
        <v>30971</v>
      </c>
      <c r="F34">
        <v>553.04999999999995</v>
      </c>
      <c r="G34">
        <v>41</v>
      </c>
      <c r="H34" t="s">
        <v>805</v>
      </c>
      <c r="I34" t="s">
        <v>30972</v>
      </c>
      <c r="J34" t="s">
        <v>30973</v>
      </c>
      <c r="K34" t="s">
        <v>30974</v>
      </c>
      <c r="L34" t="s">
        <v>30975</v>
      </c>
      <c r="M34" t="s">
        <v>30976</v>
      </c>
      <c r="N34" t="s">
        <v>644</v>
      </c>
      <c r="O34" t="s">
        <v>811</v>
      </c>
      <c r="P34" t="s">
        <v>23</v>
      </c>
      <c r="Q34" t="s">
        <v>812</v>
      </c>
      <c r="R34" t="s">
        <v>645</v>
      </c>
      <c r="S34" t="s">
        <v>644</v>
      </c>
      <c r="T34" t="s">
        <v>30976</v>
      </c>
      <c r="U34" s="77" t="s">
        <v>240</v>
      </c>
      <c r="V34">
        <v>13</v>
      </c>
    </row>
    <row r="35" spans="1:22" x14ac:dyDescent="0.25">
      <c r="A35" t="s">
        <v>22</v>
      </c>
      <c r="B35" t="s">
        <v>27</v>
      </c>
      <c r="C35">
        <v>66.333333333333329</v>
      </c>
      <c r="D35">
        <v>3</v>
      </c>
      <c r="E35" t="s">
        <v>30977</v>
      </c>
      <c r="F35">
        <v>160</v>
      </c>
      <c r="G35">
        <v>0</v>
      </c>
      <c r="H35" t="s">
        <v>805</v>
      </c>
      <c r="I35" t="s">
        <v>30972</v>
      </c>
      <c r="J35" t="s">
        <v>30973</v>
      </c>
      <c r="K35" t="s">
        <v>30974</v>
      </c>
      <c r="L35" t="s">
        <v>30975</v>
      </c>
      <c r="M35" t="s">
        <v>30976</v>
      </c>
      <c r="N35" t="s">
        <v>644</v>
      </c>
      <c r="O35" t="s">
        <v>811</v>
      </c>
      <c r="P35" t="s">
        <v>23</v>
      </c>
      <c r="Q35" t="s">
        <v>812</v>
      </c>
      <c r="R35" t="s">
        <v>645</v>
      </c>
      <c r="S35" t="s">
        <v>644</v>
      </c>
      <c r="T35" t="s">
        <v>30976</v>
      </c>
      <c r="U35" s="78" t="s">
        <v>246</v>
      </c>
      <c r="V35">
        <v>11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30978</v>
      </c>
      <c r="F36">
        <v>103</v>
      </c>
      <c r="G36">
        <v>3</v>
      </c>
      <c r="H36" t="s">
        <v>641</v>
      </c>
      <c r="I36" t="s">
        <v>30979</v>
      </c>
      <c r="J36" t="s">
        <v>1998</v>
      </c>
      <c r="K36" t="s">
        <v>644</v>
      </c>
      <c r="L36" t="s">
        <v>645</v>
      </c>
      <c r="M36" t="s">
        <v>30980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644</v>
      </c>
      <c r="T36" t="s">
        <v>30981</v>
      </c>
      <c r="U36" s="78" t="s">
        <v>1870</v>
      </c>
      <c r="V36">
        <v>2</v>
      </c>
    </row>
    <row r="37" spans="1:22" x14ac:dyDescent="0.25">
      <c r="A37" t="s">
        <v>18</v>
      </c>
      <c r="B37" t="s">
        <v>19</v>
      </c>
      <c r="C37">
        <v>66.666666666666671</v>
      </c>
      <c r="D37">
        <v>3</v>
      </c>
      <c r="E37" t="s">
        <v>30982</v>
      </c>
      <c r="F37">
        <v>100</v>
      </c>
      <c r="G37">
        <v>0</v>
      </c>
      <c r="H37" t="s">
        <v>641</v>
      </c>
      <c r="I37" t="s">
        <v>2681</v>
      </c>
      <c r="J37" t="s">
        <v>3382</v>
      </c>
      <c r="K37" t="s">
        <v>644</v>
      </c>
      <c r="L37" t="s">
        <v>645</v>
      </c>
      <c r="M37" t="s">
        <v>30983</v>
      </c>
      <c r="N37" t="s">
        <v>644</v>
      </c>
      <c r="O37" t="s">
        <v>668</v>
      </c>
      <c r="P37" t="s">
        <v>5</v>
      </c>
      <c r="Q37" t="s">
        <v>669</v>
      </c>
      <c r="R37" t="s">
        <v>645</v>
      </c>
      <c r="S37" t="s">
        <v>644</v>
      </c>
      <c r="T37" t="s">
        <v>30983</v>
      </c>
      <c r="U37" s="77" t="s">
        <v>241</v>
      </c>
      <c r="V37">
        <v>17</v>
      </c>
    </row>
    <row r="38" spans="1:22" x14ac:dyDescent="0.25">
      <c r="A38" t="s">
        <v>22</v>
      </c>
      <c r="B38" t="s">
        <v>3338</v>
      </c>
      <c r="C38">
        <v>80.75</v>
      </c>
      <c r="D38">
        <v>3</v>
      </c>
      <c r="E38" t="s">
        <v>30984</v>
      </c>
      <c r="F38">
        <v>306.75</v>
      </c>
      <c r="G38">
        <v>64.5</v>
      </c>
      <c r="H38" t="s">
        <v>673</v>
      </c>
      <c r="I38" t="s">
        <v>30985</v>
      </c>
      <c r="J38" t="s">
        <v>30986</v>
      </c>
      <c r="K38" t="s">
        <v>30987</v>
      </c>
      <c r="L38" t="s">
        <v>30988</v>
      </c>
      <c r="M38" t="s">
        <v>30989</v>
      </c>
      <c r="N38" t="s">
        <v>644</v>
      </c>
      <c r="O38" t="s">
        <v>811</v>
      </c>
      <c r="P38" t="s">
        <v>23</v>
      </c>
      <c r="Q38" t="s">
        <v>812</v>
      </c>
      <c r="R38" t="s">
        <v>645</v>
      </c>
      <c r="S38" t="s">
        <v>644</v>
      </c>
      <c r="T38" t="s">
        <v>30989</v>
      </c>
      <c r="U38" s="78" t="s">
        <v>247</v>
      </c>
      <c r="V38">
        <v>14</v>
      </c>
    </row>
    <row r="39" spans="1:22" x14ac:dyDescent="0.25">
      <c r="A39" t="s">
        <v>18</v>
      </c>
      <c r="B39" t="s">
        <v>19</v>
      </c>
      <c r="C39">
        <v>66.666666666666671</v>
      </c>
      <c r="D39">
        <v>3</v>
      </c>
      <c r="E39" t="s">
        <v>30990</v>
      </c>
      <c r="F39">
        <v>100</v>
      </c>
      <c r="G39">
        <v>0</v>
      </c>
      <c r="H39" t="s">
        <v>641</v>
      </c>
      <c r="I39" t="s">
        <v>11226</v>
      </c>
      <c r="J39" t="s">
        <v>1003</v>
      </c>
      <c r="K39" t="s">
        <v>644</v>
      </c>
      <c r="L39" t="s">
        <v>645</v>
      </c>
      <c r="M39" t="s">
        <v>30991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644</v>
      </c>
      <c r="T39" t="s">
        <v>30992</v>
      </c>
      <c r="U39" s="78" t="s">
        <v>1870</v>
      </c>
      <c r="V39">
        <v>3</v>
      </c>
    </row>
    <row r="40" spans="1:22" x14ac:dyDescent="0.25">
      <c r="A40" t="s">
        <v>18</v>
      </c>
      <c r="B40" t="s">
        <v>19</v>
      </c>
      <c r="C40">
        <v>33</v>
      </c>
      <c r="D40">
        <v>10</v>
      </c>
      <c r="E40" t="s">
        <v>30993</v>
      </c>
      <c r="F40">
        <v>400</v>
      </c>
      <c r="G40">
        <v>0</v>
      </c>
      <c r="H40" t="s">
        <v>641</v>
      </c>
      <c r="I40" t="s">
        <v>13337</v>
      </c>
      <c r="J40" t="s">
        <v>1868</v>
      </c>
      <c r="K40" t="s">
        <v>644</v>
      </c>
      <c r="L40" t="s">
        <v>645</v>
      </c>
      <c r="M40" t="s">
        <v>30994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644</v>
      </c>
      <c r="T40" t="s">
        <v>30994</v>
      </c>
      <c r="U40" s="77" t="s">
        <v>3</v>
      </c>
      <c r="V40">
        <v>1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30995</v>
      </c>
      <c r="F41">
        <v>100</v>
      </c>
      <c r="G41">
        <v>0</v>
      </c>
      <c r="H41" t="s">
        <v>641</v>
      </c>
      <c r="I41" t="s">
        <v>30996</v>
      </c>
      <c r="J41" t="s">
        <v>1711</v>
      </c>
      <c r="K41" t="s">
        <v>644</v>
      </c>
      <c r="L41" t="s">
        <v>645</v>
      </c>
      <c r="M41" t="s">
        <v>30997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644</v>
      </c>
      <c r="T41" t="s">
        <v>30997</v>
      </c>
      <c r="U41" s="78" t="s">
        <v>31509</v>
      </c>
      <c r="V41">
        <v>1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30998</v>
      </c>
      <c r="F42">
        <v>100</v>
      </c>
      <c r="G42">
        <v>0</v>
      </c>
      <c r="H42" t="s">
        <v>641</v>
      </c>
      <c r="I42" t="s">
        <v>30999</v>
      </c>
      <c r="J42" t="s">
        <v>981</v>
      </c>
      <c r="K42" t="s">
        <v>644</v>
      </c>
      <c r="L42" t="s">
        <v>645</v>
      </c>
      <c r="M42" t="s">
        <v>31000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644</v>
      </c>
      <c r="T42" t="s">
        <v>31000</v>
      </c>
      <c r="U42" s="77" t="s">
        <v>77</v>
      </c>
      <c r="V42">
        <v>12</v>
      </c>
    </row>
    <row r="43" spans="1:22" x14ac:dyDescent="0.25">
      <c r="A43" t="s">
        <v>22</v>
      </c>
      <c r="B43" t="s">
        <v>27</v>
      </c>
      <c r="C43">
        <v>69.900000000000006</v>
      </c>
      <c r="D43">
        <v>10</v>
      </c>
      <c r="E43" t="s">
        <v>31001</v>
      </c>
      <c r="F43">
        <v>800</v>
      </c>
      <c r="G43">
        <v>0</v>
      </c>
      <c r="H43" t="s">
        <v>673</v>
      </c>
      <c r="I43" t="s">
        <v>9427</v>
      </c>
      <c r="J43" t="s">
        <v>31002</v>
      </c>
      <c r="K43" t="s">
        <v>29681</v>
      </c>
      <c r="L43" t="s">
        <v>4540</v>
      </c>
      <c r="M43" t="s">
        <v>31003</v>
      </c>
      <c r="N43" t="s">
        <v>644</v>
      </c>
      <c r="O43" t="s">
        <v>679</v>
      </c>
      <c r="P43" t="s">
        <v>26</v>
      </c>
      <c r="Q43" t="s">
        <v>680</v>
      </c>
      <c r="R43" t="s">
        <v>645</v>
      </c>
      <c r="S43" t="s">
        <v>644</v>
      </c>
      <c r="T43" t="s">
        <v>31004</v>
      </c>
      <c r="U43" s="78" t="s">
        <v>78</v>
      </c>
      <c r="V43">
        <v>12</v>
      </c>
    </row>
    <row r="44" spans="1:22" x14ac:dyDescent="0.25">
      <c r="A44" t="s">
        <v>77</v>
      </c>
      <c r="B44" t="s">
        <v>78</v>
      </c>
      <c r="C44">
        <v>49</v>
      </c>
      <c r="D44">
        <v>1</v>
      </c>
      <c r="E44" t="s">
        <v>31005</v>
      </c>
      <c r="F44">
        <v>49</v>
      </c>
      <c r="G44">
        <v>0</v>
      </c>
      <c r="H44" t="s">
        <v>673</v>
      </c>
      <c r="I44" t="s">
        <v>31006</v>
      </c>
      <c r="J44" t="s">
        <v>31007</v>
      </c>
      <c r="K44" t="s">
        <v>31008</v>
      </c>
      <c r="L44" t="s">
        <v>16015</v>
      </c>
      <c r="M44" t="s">
        <v>31009</v>
      </c>
      <c r="N44" t="s">
        <v>644</v>
      </c>
      <c r="O44" t="s">
        <v>679</v>
      </c>
      <c r="P44" t="s">
        <v>26</v>
      </c>
      <c r="Q44" t="s">
        <v>680</v>
      </c>
      <c r="R44" t="s">
        <v>645</v>
      </c>
      <c r="S44" t="s">
        <v>644</v>
      </c>
      <c r="T44" t="s">
        <v>31010</v>
      </c>
      <c r="U44" s="77" t="s">
        <v>516</v>
      </c>
      <c r="V44">
        <v>7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31011</v>
      </c>
      <c r="F45">
        <v>100</v>
      </c>
      <c r="G45">
        <v>0</v>
      </c>
      <c r="H45" t="s">
        <v>641</v>
      </c>
      <c r="I45" t="s">
        <v>31012</v>
      </c>
      <c r="J45" t="s">
        <v>685</v>
      </c>
      <c r="K45" t="s">
        <v>644</v>
      </c>
      <c r="L45" t="s">
        <v>645</v>
      </c>
      <c r="M45" t="s">
        <v>31013</v>
      </c>
      <c r="N45" t="s">
        <v>644</v>
      </c>
      <c r="O45" t="s">
        <v>668</v>
      </c>
      <c r="P45" t="s">
        <v>5</v>
      </c>
      <c r="Q45" t="s">
        <v>669</v>
      </c>
      <c r="R45" t="s">
        <v>645</v>
      </c>
      <c r="S45" t="s">
        <v>644</v>
      </c>
      <c r="T45" t="s">
        <v>31013</v>
      </c>
      <c r="U45" s="78" t="s">
        <v>31786</v>
      </c>
      <c r="V45">
        <v>3</v>
      </c>
    </row>
    <row r="46" spans="1:22" x14ac:dyDescent="0.25">
      <c r="A46" t="s">
        <v>18</v>
      </c>
      <c r="B46" t="s">
        <v>19</v>
      </c>
      <c r="C46">
        <v>66.666666666666671</v>
      </c>
      <c r="D46">
        <v>6</v>
      </c>
      <c r="E46" t="s">
        <v>31014</v>
      </c>
      <c r="F46">
        <v>200</v>
      </c>
      <c r="G46">
        <v>0</v>
      </c>
      <c r="H46" t="s">
        <v>641</v>
      </c>
      <c r="I46" t="s">
        <v>6560</v>
      </c>
      <c r="J46" t="s">
        <v>708</v>
      </c>
      <c r="K46" t="s">
        <v>644</v>
      </c>
      <c r="L46" t="s">
        <v>645</v>
      </c>
      <c r="M46" t="s">
        <v>31015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644</v>
      </c>
      <c r="T46" t="s">
        <v>31015</v>
      </c>
      <c r="U46" s="78" t="s">
        <v>120</v>
      </c>
      <c r="V46">
        <v>4</v>
      </c>
    </row>
    <row r="47" spans="1:22" x14ac:dyDescent="0.25">
      <c r="A47" t="s">
        <v>239</v>
      </c>
      <c r="B47" t="s">
        <v>1870</v>
      </c>
      <c r="C47">
        <v>87.2</v>
      </c>
      <c r="D47">
        <v>2</v>
      </c>
      <c r="E47" t="s">
        <v>31016</v>
      </c>
      <c r="F47">
        <v>174.4</v>
      </c>
      <c r="G47">
        <v>0</v>
      </c>
      <c r="H47" t="s">
        <v>805</v>
      </c>
      <c r="I47" t="s">
        <v>31017</v>
      </c>
      <c r="J47" t="s">
        <v>31018</v>
      </c>
      <c r="K47" t="s">
        <v>20657</v>
      </c>
      <c r="L47" t="s">
        <v>31019</v>
      </c>
      <c r="M47" t="s">
        <v>31020</v>
      </c>
      <c r="N47" t="s">
        <v>644</v>
      </c>
      <c r="O47" t="s">
        <v>811</v>
      </c>
      <c r="P47" t="s">
        <v>23</v>
      </c>
      <c r="Q47" t="s">
        <v>812</v>
      </c>
      <c r="R47" t="s">
        <v>645</v>
      </c>
      <c r="S47" t="s">
        <v>644</v>
      </c>
      <c r="T47" t="s">
        <v>31020</v>
      </c>
      <c r="U47" s="77" t="s">
        <v>4935</v>
      </c>
      <c r="V47">
        <v>881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31021</v>
      </c>
      <c r="F48">
        <v>100</v>
      </c>
      <c r="G48">
        <v>0</v>
      </c>
      <c r="H48" t="s">
        <v>641</v>
      </c>
      <c r="I48" t="s">
        <v>31022</v>
      </c>
      <c r="J48" t="s">
        <v>904</v>
      </c>
      <c r="K48" t="s">
        <v>644</v>
      </c>
      <c r="L48" t="s">
        <v>645</v>
      </c>
      <c r="M48" t="s">
        <v>31023</v>
      </c>
      <c r="N48" t="s">
        <v>644</v>
      </c>
      <c r="O48" t="s">
        <v>668</v>
      </c>
      <c r="P48" t="s">
        <v>5</v>
      </c>
      <c r="Q48" t="s">
        <v>669</v>
      </c>
      <c r="R48" t="s">
        <v>645</v>
      </c>
      <c r="S48" t="s">
        <v>644</v>
      </c>
      <c r="T48" t="s">
        <v>31023</v>
      </c>
    </row>
    <row r="49" spans="1:20" x14ac:dyDescent="0.25">
      <c r="A49" t="s">
        <v>22</v>
      </c>
      <c r="B49" t="s">
        <v>27</v>
      </c>
      <c r="C49">
        <v>66.333333333333329</v>
      </c>
      <c r="D49">
        <v>3</v>
      </c>
      <c r="E49" t="s">
        <v>31024</v>
      </c>
      <c r="F49">
        <v>268</v>
      </c>
      <c r="G49">
        <v>48</v>
      </c>
      <c r="H49" t="s">
        <v>729</v>
      </c>
      <c r="I49" t="s">
        <v>14763</v>
      </c>
      <c r="J49" t="s">
        <v>1018</v>
      </c>
      <c r="K49" t="s">
        <v>644</v>
      </c>
      <c r="L49" t="s">
        <v>645</v>
      </c>
      <c r="M49" t="s">
        <v>31025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644</v>
      </c>
      <c r="T49" t="s">
        <v>31025</v>
      </c>
    </row>
    <row r="50" spans="1:20" x14ac:dyDescent="0.25">
      <c r="A50" t="s">
        <v>239</v>
      </c>
      <c r="B50" t="s">
        <v>245</v>
      </c>
      <c r="C50">
        <v>139</v>
      </c>
      <c r="D50">
        <v>1</v>
      </c>
      <c r="E50" t="s">
        <v>31026</v>
      </c>
      <c r="F50">
        <v>108.99</v>
      </c>
      <c r="G50">
        <v>0</v>
      </c>
      <c r="H50" t="s">
        <v>641</v>
      </c>
      <c r="I50" t="s">
        <v>2845</v>
      </c>
      <c r="J50" t="s">
        <v>1375</v>
      </c>
      <c r="K50" t="s">
        <v>644</v>
      </c>
      <c r="L50" t="s">
        <v>645</v>
      </c>
      <c r="M50" t="s">
        <v>31027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644</v>
      </c>
      <c r="T50" t="s">
        <v>31027</v>
      </c>
    </row>
    <row r="51" spans="1:20" x14ac:dyDescent="0.25">
      <c r="A51" t="s">
        <v>18</v>
      </c>
      <c r="B51" t="s">
        <v>19</v>
      </c>
      <c r="C51">
        <v>66.666666666666671</v>
      </c>
      <c r="D51">
        <v>3</v>
      </c>
      <c r="E51" t="s">
        <v>31028</v>
      </c>
      <c r="F51">
        <v>100</v>
      </c>
      <c r="G51">
        <v>0</v>
      </c>
      <c r="H51" t="s">
        <v>641</v>
      </c>
      <c r="I51" t="s">
        <v>31029</v>
      </c>
      <c r="J51" t="s">
        <v>859</v>
      </c>
      <c r="K51" t="s">
        <v>644</v>
      </c>
      <c r="L51" t="s">
        <v>645</v>
      </c>
      <c r="M51" t="s">
        <v>31030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644</v>
      </c>
      <c r="T51" t="s">
        <v>31031</v>
      </c>
    </row>
    <row r="52" spans="1:20" x14ac:dyDescent="0.25">
      <c r="A52" t="s">
        <v>22</v>
      </c>
      <c r="B52" t="s">
        <v>27</v>
      </c>
      <c r="C52">
        <v>120</v>
      </c>
      <c r="D52">
        <v>1</v>
      </c>
      <c r="E52" t="s">
        <v>31032</v>
      </c>
      <c r="F52">
        <v>99</v>
      </c>
      <c r="G52">
        <v>0</v>
      </c>
      <c r="H52" t="s">
        <v>641</v>
      </c>
      <c r="I52" t="s">
        <v>31033</v>
      </c>
      <c r="J52" t="s">
        <v>801</v>
      </c>
      <c r="K52" t="s">
        <v>644</v>
      </c>
      <c r="L52" t="s">
        <v>645</v>
      </c>
      <c r="M52" t="s">
        <v>31034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644</v>
      </c>
      <c r="T52" t="s">
        <v>31034</v>
      </c>
    </row>
    <row r="53" spans="1:20" x14ac:dyDescent="0.25">
      <c r="A53" t="s">
        <v>18</v>
      </c>
      <c r="B53" t="s">
        <v>19</v>
      </c>
      <c r="C53">
        <v>66.666666666666671</v>
      </c>
      <c r="D53">
        <v>3</v>
      </c>
      <c r="E53" t="s">
        <v>31035</v>
      </c>
      <c r="F53">
        <v>100</v>
      </c>
      <c r="G53">
        <v>0</v>
      </c>
      <c r="H53" t="s">
        <v>641</v>
      </c>
      <c r="I53" t="s">
        <v>31036</v>
      </c>
      <c r="J53" t="s">
        <v>1678</v>
      </c>
      <c r="K53" t="s">
        <v>644</v>
      </c>
      <c r="L53" t="s">
        <v>645</v>
      </c>
      <c r="M53" t="s">
        <v>31034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644</v>
      </c>
      <c r="T53" t="s">
        <v>31034</v>
      </c>
    </row>
    <row r="54" spans="1:20" x14ac:dyDescent="0.25">
      <c r="A54" t="s">
        <v>147</v>
      </c>
      <c r="B54" t="s">
        <v>148</v>
      </c>
      <c r="C54">
        <v>65</v>
      </c>
      <c r="D54">
        <v>1</v>
      </c>
      <c r="E54" t="s">
        <v>31037</v>
      </c>
      <c r="F54">
        <v>98</v>
      </c>
      <c r="G54">
        <v>38</v>
      </c>
      <c r="H54" t="s">
        <v>641</v>
      </c>
      <c r="I54" t="s">
        <v>976</v>
      </c>
      <c r="J54" t="s">
        <v>24173</v>
      </c>
      <c r="K54" t="s">
        <v>644</v>
      </c>
      <c r="L54" t="s">
        <v>645</v>
      </c>
      <c r="M54" t="s">
        <v>31038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644</v>
      </c>
      <c r="T54" t="s">
        <v>31038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3</v>
      </c>
      <c r="E55" t="s">
        <v>31039</v>
      </c>
      <c r="F55">
        <v>100</v>
      </c>
      <c r="G55">
        <v>0</v>
      </c>
      <c r="H55" t="s">
        <v>641</v>
      </c>
      <c r="I55" t="s">
        <v>31040</v>
      </c>
      <c r="J55" t="s">
        <v>736</v>
      </c>
      <c r="K55" t="s">
        <v>644</v>
      </c>
      <c r="L55" t="s">
        <v>645</v>
      </c>
      <c r="M55" t="s">
        <v>31041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644</v>
      </c>
      <c r="T55" t="s">
        <v>31041</v>
      </c>
    </row>
    <row r="56" spans="1:20" x14ac:dyDescent="0.25">
      <c r="A56" t="s">
        <v>77</v>
      </c>
      <c r="B56" t="s">
        <v>78</v>
      </c>
      <c r="C56">
        <v>33.333333333333336</v>
      </c>
      <c r="D56">
        <v>3</v>
      </c>
      <c r="E56" t="s">
        <v>31042</v>
      </c>
      <c r="F56">
        <v>142</v>
      </c>
      <c r="G56">
        <v>7</v>
      </c>
      <c r="H56" t="s">
        <v>641</v>
      </c>
      <c r="I56" t="s">
        <v>31043</v>
      </c>
      <c r="J56" t="s">
        <v>6980</v>
      </c>
      <c r="K56" t="s">
        <v>644</v>
      </c>
      <c r="L56" t="s">
        <v>645</v>
      </c>
      <c r="M56" t="s">
        <v>31044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644</v>
      </c>
      <c r="T56" t="s">
        <v>31044</v>
      </c>
    </row>
    <row r="57" spans="1:20" x14ac:dyDescent="0.25">
      <c r="A57" t="s">
        <v>516</v>
      </c>
      <c r="B57" t="s">
        <v>120</v>
      </c>
      <c r="C57">
        <v>75</v>
      </c>
      <c r="D57">
        <v>1</v>
      </c>
      <c r="E57" t="s">
        <v>31045</v>
      </c>
      <c r="F57">
        <v>112</v>
      </c>
      <c r="G57">
        <v>37</v>
      </c>
      <c r="H57" t="s">
        <v>673</v>
      </c>
      <c r="I57" t="s">
        <v>13254</v>
      </c>
      <c r="J57" t="s">
        <v>13255</v>
      </c>
      <c r="K57" t="s">
        <v>777</v>
      </c>
      <c r="L57" t="s">
        <v>6113</v>
      </c>
      <c r="M57" t="s">
        <v>31046</v>
      </c>
      <c r="N57" t="s">
        <v>644</v>
      </c>
      <c r="O57" t="s">
        <v>679</v>
      </c>
      <c r="P57" t="s">
        <v>26</v>
      </c>
      <c r="Q57" t="s">
        <v>680</v>
      </c>
      <c r="R57" t="s">
        <v>645</v>
      </c>
      <c r="S57" t="s">
        <v>644</v>
      </c>
      <c r="T57" t="s">
        <v>31047</v>
      </c>
    </row>
    <row r="58" spans="1:20" x14ac:dyDescent="0.25">
      <c r="A58" t="s">
        <v>147</v>
      </c>
      <c r="B58" t="s">
        <v>148</v>
      </c>
      <c r="C58">
        <v>33.333333333333336</v>
      </c>
      <c r="D58">
        <v>3</v>
      </c>
      <c r="E58" t="s">
        <v>31048</v>
      </c>
      <c r="F58">
        <v>100</v>
      </c>
      <c r="G58">
        <v>0</v>
      </c>
      <c r="H58" t="s">
        <v>641</v>
      </c>
      <c r="I58" t="s">
        <v>31049</v>
      </c>
      <c r="J58" t="s">
        <v>643</v>
      </c>
      <c r="K58" t="s">
        <v>644</v>
      </c>
      <c r="L58" t="s">
        <v>645</v>
      </c>
      <c r="M58" t="s">
        <v>31050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644</v>
      </c>
      <c r="T58" t="s">
        <v>31050</v>
      </c>
    </row>
    <row r="59" spans="1:20" x14ac:dyDescent="0.25">
      <c r="A59" t="s">
        <v>147</v>
      </c>
      <c r="B59" t="s">
        <v>148</v>
      </c>
      <c r="C59">
        <v>33.333333333333336</v>
      </c>
      <c r="D59">
        <v>3</v>
      </c>
      <c r="E59" t="s">
        <v>31051</v>
      </c>
      <c r="F59">
        <v>100</v>
      </c>
      <c r="G59">
        <v>0</v>
      </c>
      <c r="H59" t="s">
        <v>641</v>
      </c>
      <c r="I59" t="s">
        <v>31052</v>
      </c>
      <c r="J59" t="s">
        <v>3382</v>
      </c>
      <c r="K59" t="s">
        <v>644</v>
      </c>
      <c r="L59" t="s">
        <v>645</v>
      </c>
      <c r="M59" t="s">
        <v>31053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644</v>
      </c>
      <c r="T59" t="s">
        <v>31053</v>
      </c>
    </row>
    <row r="60" spans="1:20" x14ac:dyDescent="0.25">
      <c r="A60" t="s">
        <v>147</v>
      </c>
      <c r="B60" t="s">
        <v>148</v>
      </c>
      <c r="C60">
        <v>33.333333333333336</v>
      </c>
      <c r="D60">
        <v>3</v>
      </c>
      <c r="E60" t="s">
        <v>31054</v>
      </c>
      <c r="F60">
        <v>209</v>
      </c>
      <c r="G60">
        <v>0</v>
      </c>
      <c r="H60" t="s">
        <v>641</v>
      </c>
      <c r="I60" t="s">
        <v>31055</v>
      </c>
      <c r="J60" t="s">
        <v>981</v>
      </c>
      <c r="K60" t="s">
        <v>644</v>
      </c>
      <c r="L60" t="s">
        <v>645</v>
      </c>
      <c r="M60" t="s">
        <v>31056</v>
      </c>
      <c r="N60" t="s">
        <v>644</v>
      </c>
      <c r="O60" t="s">
        <v>668</v>
      </c>
      <c r="P60" t="s">
        <v>5</v>
      </c>
      <c r="Q60" t="s">
        <v>669</v>
      </c>
      <c r="R60" t="s">
        <v>645</v>
      </c>
      <c r="S60" t="s">
        <v>644</v>
      </c>
      <c r="T60" t="s">
        <v>31056</v>
      </c>
    </row>
    <row r="61" spans="1:20" x14ac:dyDescent="0.25">
      <c r="A61" t="s">
        <v>240</v>
      </c>
      <c r="B61" t="s">
        <v>246</v>
      </c>
      <c r="C61">
        <v>139</v>
      </c>
      <c r="D61">
        <v>1</v>
      </c>
      <c r="E61" t="s">
        <v>31054</v>
      </c>
      <c r="F61">
        <v>209</v>
      </c>
      <c r="G61">
        <v>0</v>
      </c>
      <c r="H61" t="s">
        <v>641</v>
      </c>
      <c r="I61" t="s">
        <v>31055</v>
      </c>
      <c r="J61" t="s">
        <v>981</v>
      </c>
      <c r="K61" t="s">
        <v>644</v>
      </c>
      <c r="L61" t="s">
        <v>645</v>
      </c>
      <c r="M61" t="s">
        <v>31056</v>
      </c>
      <c r="N61" t="s">
        <v>644</v>
      </c>
      <c r="O61" t="s">
        <v>668</v>
      </c>
      <c r="P61" t="s">
        <v>5</v>
      </c>
      <c r="Q61" t="s">
        <v>669</v>
      </c>
      <c r="R61" t="s">
        <v>645</v>
      </c>
      <c r="S61" t="s">
        <v>644</v>
      </c>
      <c r="T61" t="s">
        <v>31056</v>
      </c>
    </row>
    <row r="62" spans="1:20" x14ac:dyDescent="0.25">
      <c r="A62" t="s">
        <v>147</v>
      </c>
      <c r="B62" t="s">
        <v>148</v>
      </c>
      <c r="C62">
        <v>33.333333333333336</v>
      </c>
      <c r="D62">
        <v>3</v>
      </c>
      <c r="E62" t="s">
        <v>31057</v>
      </c>
      <c r="F62">
        <v>100</v>
      </c>
      <c r="G62">
        <v>0</v>
      </c>
      <c r="H62" t="s">
        <v>641</v>
      </c>
      <c r="I62" t="s">
        <v>31058</v>
      </c>
      <c r="J62" t="s">
        <v>685</v>
      </c>
      <c r="K62" t="s">
        <v>644</v>
      </c>
      <c r="L62" t="s">
        <v>645</v>
      </c>
      <c r="M62" t="s">
        <v>31059</v>
      </c>
      <c r="N62" t="s">
        <v>644</v>
      </c>
      <c r="O62" t="s">
        <v>668</v>
      </c>
      <c r="P62" t="s">
        <v>5</v>
      </c>
      <c r="Q62" t="s">
        <v>669</v>
      </c>
      <c r="R62" t="s">
        <v>645</v>
      </c>
      <c r="S62" t="s">
        <v>644</v>
      </c>
      <c r="T62" t="s">
        <v>31059</v>
      </c>
    </row>
    <row r="63" spans="1:20" x14ac:dyDescent="0.25">
      <c r="A63" t="s">
        <v>147</v>
      </c>
      <c r="B63" t="s">
        <v>148</v>
      </c>
      <c r="C63">
        <v>33.333333333333336</v>
      </c>
      <c r="D63">
        <v>3</v>
      </c>
      <c r="E63" t="s">
        <v>31060</v>
      </c>
      <c r="F63">
        <v>100</v>
      </c>
      <c r="G63">
        <v>0</v>
      </c>
      <c r="H63" t="s">
        <v>641</v>
      </c>
      <c r="I63" t="s">
        <v>31061</v>
      </c>
      <c r="J63" t="s">
        <v>3382</v>
      </c>
      <c r="K63" t="s">
        <v>644</v>
      </c>
      <c r="L63" t="s">
        <v>645</v>
      </c>
      <c r="M63" t="s">
        <v>31062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644</v>
      </c>
      <c r="T63" t="s">
        <v>31062</v>
      </c>
    </row>
    <row r="64" spans="1:20" x14ac:dyDescent="0.25">
      <c r="A64" t="s">
        <v>147</v>
      </c>
      <c r="B64" t="s">
        <v>148</v>
      </c>
      <c r="C64">
        <v>33.333333333333336</v>
      </c>
      <c r="D64">
        <v>3</v>
      </c>
      <c r="E64" t="s">
        <v>31063</v>
      </c>
      <c r="F64">
        <v>100</v>
      </c>
      <c r="G64">
        <v>0</v>
      </c>
      <c r="H64" t="s">
        <v>641</v>
      </c>
      <c r="I64" t="s">
        <v>31064</v>
      </c>
      <c r="J64" t="s">
        <v>796</v>
      </c>
      <c r="K64" t="s">
        <v>644</v>
      </c>
      <c r="L64" t="s">
        <v>645</v>
      </c>
      <c r="M64" t="s">
        <v>31065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644</v>
      </c>
      <c r="T64" t="s">
        <v>31065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31066</v>
      </c>
      <c r="F65">
        <v>200</v>
      </c>
      <c r="G65">
        <v>0</v>
      </c>
      <c r="H65" t="s">
        <v>641</v>
      </c>
      <c r="I65" t="s">
        <v>31067</v>
      </c>
      <c r="J65" t="s">
        <v>981</v>
      </c>
      <c r="K65" t="s">
        <v>644</v>
      </c>
      <c r="L65" t="s">
        <v>645</v>
      </c>
      <c r="M65" t="s">
        <v>31068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644</v>
      </c>
      <c r="T65" t="s">
        <v>31068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31069</v>
      </c>
      <c r="F66">
        <v>100</v>
      </c>
      <c r="G66">
        <v>0</v>
      </c>
      <c r="H66" t="s">
        <v>641</v>
      </c>
      <c r="I66" t="s">
        <v>31070</v>
      </c>
      <c r="J66" t="s">
        <v>666</v>
      </c>
      <c r="K66" t="s">
        <v>644</v>
      </c>
      <c r="L66" t="s">
        <v>645</v>
      </c>
      <c r="M66" t="s">
        <v>31071</v>
      </c>
      <c r="N66" t="s">
        <v>644</v>
      </c>
      <c r="O66" t="s">
        <v>668</v>
      </c>
      <c r="P66" t="s">
        <v>5</v>
      </c>
      <c r="Q66" t="s">
        <v>669</v>
      </c>
      <c r="R66" t="s">
        <v>645</v>
      </c>
      <c r="S66" t="s">
        <v>644</v>
      </c>
      <c r="T66" t="s">
        <v>31071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31072</v>
      </c>
      <c r="F67">
        <v>300</v>
      </c>
      <c r="G67">
        <v>0</v>
      </c>
      <c r="H67" t="s">
        <v>641</v>
      </c>
      <c r="I67" t="s">
        <v>31073</v>
      </c>
      <c r="J67" t="s">
        <v>783</v>
      </c>
      <c r="K67" t="s">
        <v>644</v>
      </c>
      <c r="L67" t="s">
        <v>645</v>
      </c>
      <c r="M67" t="s">
        <v>31074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644</v>
      </c>
      <c r="T67" t="s">
        <v>31074</v>
      </c>
    </row>
    <row r="68" spans="1:20" x14ac:dyDescent="0.25">
      <c r="A68" t="s">
        <v>147</v>
      </c>
      <c r="B68" t="s">
        <v>148</v>
      </c>
      <c r="C68">
        <v>33.333333333333336</v>
      </c>
      <c r="D68">
        <v>3</v>
      </c>
      <c r="E68" t="s">
        <v>31072</v>
      </c>
      <c r="F68">
        <v>300</v>
      </c>
      <c r="G68">
        <v>0</v>
      </c>
      <c r="H68" t="s">
        <v>641</v>
      </c>
      <c r="I68" t="s">
        <v>31073</v>
      </c>
      <c r="J68" t="s">
        <v>783</v>
      </c>
      <c r="K68" t="s">
        <v>644</v>
      </c>
      <c r="L68" t="s">
        <v>645</v>
      </c>
      <c r="M68" t="s">
        <v>31074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644</v>
      </c>
      <c r="T68" t="s">
        <v>31074</v>
      </c>
    </row>
    <row r="69" spans="1:20" x14ac:dyDescent="0.25">
      <c r="A69" t="s">
        <v>18</v>
      </c>
      <c r="B69" t="s">
        <v>19</v>
      </c>
      <c r="C69">
        <v>66.666666666666671</v>
      </c>
      <c r="D69">
        <v>3</v>
      </c>
      <c r="E69" t="s">
        <v>31075</v>
      </c>
      <c r="F69">
        <v>120</v>
      </c>
      <c r="G69">
        <v>20</v>
      </c>
      <c r="H69" t="s">
        <v>641</v>
      </c>
      <c r="I69" t="s">
        <v>31076</v>
      </c>
      <c r="J69" t="s">
        <v>7755</v>
      </c>
      <c r="K69" t="s">
        <v>644</v>
      </c>
      <c r="L69" t="s">
        <v>645</v>
      </c>
      <c r="M69" t="s">
        <v>31077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644</v>
      </c>
      <c r="T69" t="s">
        <v>31077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31078</v>
      </c>
      <c r="F70">
        <v>100</v>
      </c>
      <c r="G70">
        <v>0</v>
      </c>
      <c r="H70" t="s">
        <v>641</v>
      </c>
      <c r="I70" t="s">
        <v>31079</v>
      </c>
      <c r="J70" t="s">
        <v>888</v>
      </c>
      <c r="K70" t="s">
        <v>644</v>
      </c>
      <c r="L70" t="s">
        <v>645</v>
      </c>
      <c r="M70" t="s">
        <v>31080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644</v>
      </c>
      <c r="T70" t="s">
        <v>31080</v>
      </c>
    </row>
    <row r="71" spans="1:20" x14ac:dyDescent="0.25">
      <c r="A71" t="s">
        <v>18</v>
      </c>
      <c r="B71" t="s">
        <v>19</v>
      </c>
      <c r="C71">
        <v>66.666666666666671</v>
      </c>
      <c r="D71">
        <v>3</v>
      </c>
      <c r="E71" t="s">
        <v>31081</v>
      </c>
      <c r="F71">
        <v>100</v>
      </c>
      <c r="G71">
        <v>0</v>
      </c>
      <c r="H71" t="s">
        <v>641</v>
      </c>
      <c r="I71" t="s">
        <v>9396</v>
      </c>
      <c r="J71" t="s">
        <v>708</v>
      </c>
      <c r="K71" t="s">
        <v>644</v>
      </c>
      <c r="L71" t="s">
        <v>645</v>
      </c>
      <c r="M71" t="s">
        <v>31082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644</v>
      </c>
      <c r="T71" t="s">
        <v>31082</v>
      </c>
    </row>
    <row r="72" spans="1:20" x14ac:dyDescent="0.25">
      <c r="A72" t="s">
        <v>18</v>
      </c>
      <c r="B72" t="s">
        <v>19</v>
      </c>
      <c r="C72">
        <v>66.666666666666671</v>
      </c>
      <c r="D72">
        <v>3</v>
      </c>
      <c r="E72" t="s">
        <v>31083</v>
      </c>
      <c r="F72">
        <v>100</v>
      </c>
      <c r="G72">
        <v>0</v>
      </c>
      <c r="H72" t="s">
        <v>641</v>
      </c>
      <c r="I72" t="s">
        <v>3083</v>
      </c>
      <c r="J72" t="s">
        <v>834</v>
      </c>
      <c r="K72" t="s">
        <v>644</v>
      </c>
      <c r="L72" t="s">
        <v>645</v>
      </c>
      <c r="M72" t="s">
        <v>31084</v>
      </c>
      <c r="N72" t="s">
        <v>644</v>
      </c>
      <c r="O72" t="s">
        <v>668</v>
      </c>
      <c r="P72" t="s">
        <v>5</v>
      </c>
      <c r="Q72" t="s">
        <v>669</v>
      </c>
      <c r="R72" t="s">
        <v>645</v>
      </c>
      <c r="S72" t="s">
        <v>644</v>
      </c>
      <c r="T72" t="s">
        <v>31084</v>
      </c>
    </row>
    <row r="73" spans="1:20" x14ac:dyDescent="0.25">
      <c r="A73" t="s">
        <v>22</v>
      </c>
      <c r="B73" t="s">
        <v>27</v>
      </c>
      <c r="C73">
        <v>79</v>
      </c>
      <c r="D73">
        <v>3</v>
      </c>
      <c r="E73" t="s">
        <v>31085</v>
      </c>
      <c r="F73">
        <v>232</v>
      </c>
      <c r="G73">
        <v>0</v>
      </c>
      <c r="H73" t="s">
        <v>673</v>
      </c>
      <c r="I73" t="s">
        <v>8587</v>
      </c>
      <c r="J73" t="s">
        <v>8588</v>
      </c>
      <c r="K73" t="s">
        <v>8589</v>
      </c>
      <c r="L73" t="s">
        <v>823</v>
      </c>
      <c r="M73" t="s">
        <v>31086</v>
      </c>
      <c r="N73" t="s">
        <v>644</v>
      </c>
      <c r="O73" t="s">
        <v>679</v>
      </c>
      <c r="P73" t="s">
        <v>26</v>
      </c>
      <c r="Q73" t="s">
        <v>680</v>
      </c>
      <c r="R73" t="s">
        <v>645</v>
      </c>
      <c r="S73" t="s">
        <v>644</v>
      </c>
      <c r="T73" t="s">
        <v>31086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31087</v>
      </c>
      <c r="F74">
        <v>110</v>
      </c>
      <c r="G74">
        <v>10</v>
      </c>
      <c r="H74" t="s">
        <v>641</v>
      </c>
      <c r="I74" t="s">
        <v>31088</v>
      </c>
      <c r="J74" t="s">
        <v>2660</v>
      </c>
      <c r="K74" t="s">
        <v>644</v>
      </c>
      <c r="L74" t="s">
        <v>645</v>
      </c>
      <c r="M74" t="s">
        <v>31089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644</v>
      </c>
      <c r="T74" t="s">
        <v>31089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31090</v>
      </c>
      <c r="F75">
        <v>100</v>
      </c>
      <c r="G75">
        <v>0</v>
      </c>
      <c r="H75" t="s">
        <v>641</v>
      </c>
      <c r="I75" t="s">
        <v>31091</v>
      </c>
      <c r="J75" t="s">
        <v>847</v>
      </c>
      <c r="K75" t="s">
        <v>644</v>
      </c>
      <c r="L75" t="s">
        <v>645</v>
      </c>
      <c r="M75" t="s">
        <v>31092</v>
      </c>
      <c r="N75" t="s">
        <v>644</v>
      </c>
      <c r="O75" t="s">
        <v>726</v>
      </c>
      <c r="P75" t="s">
        <v>5</v>
      </c>
      <c r="Q75" t="s">
        <v>648</v>
      </c>
      <c r="R75" t="s">
        <v>645</v>
      </c>
      <c r="S75" t="s">
        <v>644</v>
      </c>
      <c r="T75" t="s">
        <v>31093</v>
      </c>
    </row>
    <row r="76" spans="1:20" x14ac:dyDescent="0.25">
      <c r="A76" t="s">
        <v>239</v>
      </c>
      <c r="B76" t="s">
        <v>245</v>
      </c>
      <c r="C76">
        <v>139</v>
      </c>
      <c r="D76">
        <v>1</v>
      </c>
      <c r="E76" t="s">
        <v>31094</v>
      </c>
      <c r="F76">
        <v>108.99</v>
      </c>
      <c r="G76">
        <v>0</v>
      </c>
      <c r="H76" t="s">
        <v>641</v>
      </c>
      <c r="I76" t="s">
        <v>9704</v>
      </c>
      <c r="J76" t="s">
        <v>1508</v>
      </c>
      <c r="K76" t="s">
        <v>644</v>
      </c>
      <c r="L76" t="s">
        <v>645</v>
      </c>
      <c r="M76" t="s">
        <v>31095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644</v>
      </c>
      <c r="T76" t="s">
        <v>31095</v>
      </c>
    </row>
    <row r="77" spans="1:20" x14ac:dyDescent="0.25">
      <c r="A77" t="s">
        <v>239</v>
      </c>
      <c r="B77" t="s">
        <v>245</v>
      </c>
      <c r="C77">
        <v>139</v>
      </c>
      <c r="D77">
        <v>1</v>
      </c>
      <c r="E77" t="s">
        <v>31096</v>
      </c>
      <c r="F77">
        <v>95</v>
      </c>
      <c r="G77">
        <v>0</v>
      </c>
      <c r="H77" t="s">
        <v>641</v>
      </c>
      <c r="I77" t="s">
        <v>31097</v>
      </c>
      <c r="J77" t="s">
        <v>1414</v>
      </c>
      <c r="K77" t="s">
        <v>644</v>
      </c>
      <c r="L77" t="s">
        <v>645</v>
      </c>
      <c r="M77" t="s">
        <v>31098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644</v>
      </c>
      <c r="T77" t="s">
        <v>31098</v>
      </c>
    </row>
    <row r="78" spans="1:20" x14ac:dyDescent="0.25">
      <c r="A78" t="s">
        <v>22</v>
      </c>
      <c r="B78" t="s">
        <v>27</v>
      </c>
      <c r="C78">
        <v>79</v>
      </c>
      <c r="D78">
        <v>3</v>
      </c>
      <c r="E78" t="s">
        <v>31099</v>
      </c>
      <c r="F78">
        <v>237</v>
      </c>
      <c r="G78">
        <v>0</v>
      </c>
      <c r="H78" t="s">
        <v>673</v>
      </c>
      <c r="I78" t="s">
        <v>28329</v>
      </c>
      <c r="J78" t="s">
        <v>28330</v>
      </c>
      <c r="K78" t="s">
        <v>18184</v>
      </c>
      <c r="L78" t="s">
        <v>11187</v>
      </c>
      <c r="M78" t="s">
        <v>31100</v>
      </c>
      <c r="N78" t="s">
        <v>644</v>
      </c>
      <c r="O78" t="s">
        <v>679</v>
      </c>
      <c r="P78" t="s">
        <v>26</v>
      </c>
      <c r="Q78" t="s">
        <v>680</v>
      </c>
      <c r="R78" t="s">
        <v>645</v>
      </c>
      <c r="S78" t="s">
        <v>644</v>
      </c>
      <c r="T78" t="s">
        <v>31100</v>
      </c>
    </row>
    <row r="79" spans="1:20" x14ac:dyDescent="0.25">
      <c r="A79" t="s">
        <v>72</v>
      </c>
      <c r="B79" t="s">
        <v>3385</v>
      </c>
      <c r="C79">
        <v>120</v>
      </c>
      <c r="D79">
        <v>2</v>
      </c>
      <c r="E79" t="s">
        <v>31101</v>
      </c>
      <c r="F79">
        <v>178</v>
      </c>
      <c r="G79">
        <v>0</v>
      </c>
      <c r="H79" t="s">
        <v>641</v>
      </c>
      <c r="I79" t="s">
        <v>31102</v>
      </c>
      <c r="J79" t="s">
        <v>694</v>
      </c>
      <c r="K79" t="s">
        <v>644</v>
      </c>
      <c r="L79" t="s">
        <v>645</v>
      </c>
      <c r="M79" t="s">
        <v>31103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644</v>
      </c>
      <c r="T79" t="s">
        <v>31103</v>
      </c>
    </row>
    <row r="80" spans="1:20" x14ac:dyDescent="0.25">
      <c r="A80" t="s">
        <v>22</v>
      </c>
      <c r="B80" t="s">
        <v>27</v>
      </c>
      <c r="C80">
        <v>79</v>
      </c>
      <c r="D80">
        <v>3</v>
      </c>
      <c r="E80" t="s">
        <v>31104</v>
      </c>
      <c r="F80">
        <v>237</v>
      </c>
      <c r="G80">
        <v>0</v>
      </c>
      <c r="H80" t="s">
        <v>673</v>
      </c>
      <c r="I80" t="s">
        <v>28329</v>
      </c>
      <c r="J80" t="s">
        <v>28330</v>
      </c>
      <c r="K80" t="s">
        <v>18184</v>
      </c>
      <c r="L80" t="s">
        <v>11187</v>
      </c>
      <c r="M80" t="s">
        <v>31103</v>
      </c>
      <c r="N80" t="s">
        <v>644</v>
      </c>
      <c r="O80" t="s">
        <v>679</v>
      </c>
      <c r="P80" t="s">
        <v>26</v>
      </c>
      <c r="Q80" t="s">
        <v>680</v>
      </c>
      <c r="R80" t="s">
        <v>645</v>
      </c>
      <c r="S80" t="s">
        <v>644</v>
      </c>
      <c r="T80" t="s">
        <v>31103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31105</v>
      </c>
      <c r="F81">
        <v>100</v>
      </c>
      <c r="G81">
        <v>0</v>
      </c>
      <c r="H81" t="s">
        <v>641</v>
      </c>
      <c r="I81" t="s">
        <v>31106</v>
      </c>
      <c r="J81" t="s">
        <v>745</v>
      </c>
      <c r="K81" t="s">
        <v>644</v>
      </c>
      <c r="L81" t="s">
        <v>645</v>
      </c>
      <c r="M81" t="s">
        <v>31107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644</v>
      </c>
      <c r="T81" t="s">
        <v>31107</v>
      </c>
    </row>
    <row r="82" spans="1:20" x14ac:dyDescent="0.25">
      <c r="A82" t="s">
        <v>147</v>
      </c>
      <c r="B82" t="s">
        <v>148</v>
      </c>
      <c r="C82">
        <v>65</v>
      </c>
      <c r="D82">
        <v>2</v>
      </c>
      <c r="E82" t="s">
        <v>31108</v>
      </c>
      <c r="F82">
        <v>70</v>
      </c>
      <c r="G82">
        <v>0</v>
      </c>
      <c r="H82" t="s">
        <v>641</v>
      </c>
      <c r="I82" t="s">
        <v>23657</v>
      </c>
      <c r="J82" t="s">
        <v>685</v>
      </c>
      <c r="K82" t="s">
        <v>644</v>
      </c>
      <c r="L82" t="s">
        <v>645</v>
      </c>
      <c r="M82" t="s">
        <v>31109</v>
      </c>
      <c r="N82" t="s">
        <v>644</v>
      </c>
      <c r="O82" t="s">
        <v>647</v>
      </c>
      <c r="P82" t="s">
        <v>5</v>
      </c>
      <c r="Q82" t="s">
        <v>648</v>
      </c>
      <c r="R82" t="s">
        <v>31110</v>
      </c>
      <c r="S82" t="s">
        <v>644</v>
      </c>
      <c r="T82" t="s">
        <v>31111</v>
      </c>
    </row>
    <row r="83" spans="1:20" x14ac:dyDescent="0.25">
      <c r="A83" t="s">
        <v>101</v>
      </c>
      <c r="B83" t="s">
        <v>31112</v>
      </c>
      <c r="C83">
        <v>130</v>
      </c>
      <c r="D83">
        <v>1</v>
      </c>
      <c r="E83" t="s">
        <v>31113</v>
      </c>
      <c r="F83">
        <v>177</v>
      </c>
      <c r="G83">
        <v>47</v>
      </c>
      <c r="H83" t="s">
        <v>673</v>
      </c>
      <c r="I83" t="s">
        <v>31114</v>
      </c>
      <c r="J83" t="s">
        <v>31115</v>
      </c>
      <c r="K83" t="s">
        <v>31116</v>
      </c>
      <c r="L83" t="s">
        <v>31117</v>
      </c>
      <c r="M83" t="s">
        <v>31118</v>
      </c>
      <c r="N83" t="s">
        <v>644</v>
      </c>
      <c r="O83" t="s">
        <v>811</v>
      </c>
      <c r="P83" t="s">
        <v>23</v>
      </c>
      <c r="Q83" t="s">
        <v>812</v>
      </c>
      <c r="R83" t="s">
        <v>645</v>
      </c>
      <c r="S83" t="s">
        <v>644</v>
      </c>
      <c r="T83" t="s">
        <v>31118</v>
      </c>
    </row>
    <row r="84" spans="1:20" x14ac:dyDescent="0.25">
      <c r="A84" t="s">
        <v>240</v>
      </c>
      <c r="B84" t="s">
        <v>246</v>
      </c>
      <c r="C84">
        <v>139</v>
      </c>
      <c r="D84">
        <v>2</v>
      </c>
      <c r="E84" t="s">
        <v>31119</v>
      </c>
      <c r="F84">
        <v>380</v>
      </c>
      <c r="G84">
        <v>0</v>
      </c>
      <c r="H84" t="s">
        <v>641</v>
      </c>
      <c r="I84" t="s">
        <v>31120</v>
      </c>
      <c r="J84" t="s">
        <v>661</v>
      </c>
      <c r="K84" t="s">
        <v>644</v>
      </c>
      <c r="L84" t="s">
        <v>645</v>
      </c>
      <c r="M84" t="s">
        <v>31121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644</v>
      </c>
      <c r="T84" t="s">
        <v>31121</v>
      </c>
    </row>
    <row r="85" spans="1:20" x14ac:dyDescent="0.25">
      <c r="A85" t="s">
        <v>239</v>
      </c>
      <c r="B85" t="s">
        <v>245</v>
      </c>
      <c r="C85">
        <v>139</v>
      </c>
      <c r="D85">
        <v>2</v>
      </c>
      <c r="E85" t="s">
        <v>31119</v>
      </c>
      <c r="F85">
        <v>380</v>
      </c>
      <c r="G85">
        <v>0</v>
      </c>
      <c r="H85" t="s">
        <v>641</v>
      </c>
      <c r="I85" t="s">
        <v>31120</v>
      </c>
      <c r="J85" t="s">
        <v>661</v>
      </c>
      <c r="K85" t="s">
        <v>644</v>
      </c>
      <c r="L85" t="s">
        <v>645</v>
      </c>
      <c r="M85" t="s">
        <v>31121</v>
      </c>
      <c r="N85" t="s">
        <v>644</v>
      </c>
      <c r="O85" t="s">
        <v>647</v>
      </c>
      <c r="P85" t="s">
        <v>5</v>
      </c>
      <c r="Q85" t="s">
        <v>648</v>
      </c>
      <c r="R85" t="s">
        <v>645</v>
      </c>
      <c r="S85" t="s">
        <v>644</v>
      </c>
      <c r="T85" t="s">
        <v>31121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31122</v>
      </c>
      <c r="F86">
        <v>100</v>
      </c>
      <c r="G86">
        <v>0</v>
      </c>
      <c r="H86" t="s">
        <v>641</v>
      </c>
      <c r="I86" t="s">
        <v>31123</v>
      </c>
      <c r="J86" t="s">
        <v>736</v>
      </c>
      <c r="K86" t="s">
        <v>644</v>
      </c>
      <c r="L86" t="s">
        <v>645</v>
      </c>
      <c r="M86" t="s">
        <v>31124</v>
      </c>
      <c r="N86" t="s">
        <v>644</v>
      </c>
      <c r="O86" t="s">
        <v>732</v>
      </c>
      <c r="P86" t="s">
        <v>5</v>
      </c>
      <c r="Q86" t="s">
        <v>669</v>
      </c>
      <c r="R86" t="s">
        <v>645</v>
      </c>
      <c r="S86" t="s">
        <v>644</v>
      </c>
      <c r="T86" t="s">
        <v>31124</v>
      </c>
    </row>
    <row r="87" spans="1:20" x14ac:dyDescent="0.25">
      <c r="A87" t="s">
        <v>77</v>
      </c>
      <c r="B87" t="s">
        <v>78</v>
      </c>
      <c r="C87">
        <v>35</v>
      </c>
      <c r="D87">
        <v>8</v>
      </c>
      <c r="E87" t="s">
        <v>31125</v>
      </c>
      <c r="F87">
        <v>342</v>
      </c>
      <c r="G87">
        <v>14</v>
      </c>
      <c r="H87" t="s">
        <v>673</v>
      </c>
      <c r="I87" t="s">
        <v>25212</v>
      </c>
      <c r="J87" t="s">
        <v>25213</v>
      </c>
      <c r="K87" t="s">
        <v>754</v>
      </c>
      <c r="L87" t="s">
        <v>755</v>
      </c>
      <c r="M87" t="s">
        <v>31126</v>
      </c>
      <c r="N87" t="s">
        <v>644</v>
      </c>
      <c r="O87" t="s">
        <v>703</v>
      </c>
      <c r="P87" t="s">
        <v>26</v>
      </c>
      <c r="Q87" t="s">
        <v>680</v>
      </c>
      <c r="R87" t="s">
        <v>645</v>
      </c>
      <c r="S87" t="s">
        <v>644</v>
      </c>
      <c r="T87" t="s">
        <v>31127</v>
      </c>
    </row>
    <row r="88" spans="1:20" x14ac:dyDescent="0.25">
      <c r="A88" t="s">
        <v>147</v>
      </c>
      <c r="B88" t="s">
        <v>148</v>
      </c>
      <c r="C88">
        <v>50</v>
      </c>
      <c r="D88">
        <v>6</v>
      </c>
      <c r="E88" t="s">
        <v>31128</v>
      </c>
      <c r="F88">
        <v>200</v>
      </c>
      <c r="G88">
        <v>0</v>
      </c>
      <c r="H88" t="s">
        <v>641</v>
      </c>
      <c r="I88" t="s">
        <v>31129</v>
      </c>
      <c r="J88" t="s">
        <v>690</v>
      </c>
      <c r="K88" t="s">
        <v>644</v>
      </c>
      <c r="L88" t="s">
        <v>645</v>
      </c>
      <c r="M88" t="s">
        <v>31130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644</v>
      </c>
      <c r="T88" t="s">
        <v>31130</v>
      </c>
    </row>
    <row r="89" spans="1:20" x14ac:dyDescent="0.25">
      <c r="A89" t="s">
        <v>147</v>
      </c>
      <c r="B89" t="s">
        <v>148</v>
      </c>
      <c r="C89">
        <v>65</v>
      </c>
      <c r="D89">
        <v>2</v>
      </c>
      <c r="E89" t="s">
        <v>31131</v>
      </c>
      <c r="F89">
        <v>70</v>
      </c>
      <c r="G89">
        <v>0</v>
      </c>
      <c r="H89" t="s">
        <v>641</v>
      </c>
      <c r="I89" t="s">
        <v>7914</v>
      </c>
      <c r="J89" t="s">
        <v>7915</v>
      </c>
      <c r="K89" t="s">
        <v>644</v>
      </c>
      <c r="L89" t="s">
        <v>645</v>
      </c>
      <c r="M89" t="s">
        <v>31132</v>
      </c>
      <c r="N89" t="s">
        <v>644</v>
      </c>
      <c r="O89" t="s">
        <v>668</v>
      </c>
      <c r="P89" t="s">
        <v>5</v>
      </c>
      <c r="Q89" t="s">
        <v>669</v>
      </c>
      <c r="R89" t="s">
        <v>31133</v>
      </c>
      <c r="S89" t="s">
        <v>644</v>
      </c>
      <c r="T89" t="s">
        <v>31132</v>
      </c>
    </row>
    <row r="90" spans="1:20" x14ac:dyDescent="0.25">
      <c r="A90" t="s">
        <v>147</v>
      </c>
      <c r="B90" t="s">
        <v>148</v>
      </c>
      <c r="C90">
        <v>65</v>
      </c>
      <c r="D90">
        <v>2</v>
      </c>
      <c r="E90" t="s">
        <v>31134</v>
      </c>
      <c r="F90">
        <v>70</v>
      </c>
      <c r="G90">
        <v>0</v>
      </c>
      <c r="H90" t="s">
        <v>641</v>
      </c>
      <c r="I90" t="s">
        <v>31135</v>
      </c>
      <c r="J90" t="s">
        <v>745</v>
      </c>
      <c r="K90" t="s">
        <v>644</v>
      </c>
      <c r="L90" t="s">
        <v>645</v>
      </c>
      <c r="M90" t="s">
        <v>31136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644</v>
      </c>
      <c r="T90" t="s">
        <v>31132</v>
      </c>
    </row>
    <row r="91" spans="1:20" x14ac:dyDescent="0.25">
      <c r="A91" t="s">
        <v>147</v>
      </c>
      <c r="B91" t="s">
        <v>148</v>
      </c>
      <c r="C91">
        <v>65</v>
      </c>
      <c r="D91">
        <v>1</v>
      </c>
      <c r="E91" t="s">
        <v>31137</v>
      </c>
      <c r="F91">
        <v>60</v>
      </c>
      <c r="G91">
        <v>0</v>
      </c>
      <c r="H91" t="s">
        <v>641</v>
      </c>
      <c r="I91" t="s">
        <v>2994</v>
      </c>
      <c r="J91" t="s">
        <v>981</v>
      </c>
      <c r="K91" t="s">
        <v>644</v>
      </c>
      <c r="L91" t="s">
        <v>645</v>
      </c>
      <c r="M91" t="s">
        <v>31138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644</v>
      </c>
      <c r="T91" t="s">
        <v>31138</v>
      </c>
    </row>
    <row r="92" spans="1:20" x14ac:dyDescent="0.25">
      <c r="A92" t="s">
        <v>18</v>
      </c>
      <c r="B92" t="s">
        <v>19</v>
      </c>
      <c r="C92">
        <v>66.666666666666671</v>
      </c>
      <c r="D92">
        <v>3</v>
      </c>
      <c r="E92" t="s">
        <v>31139</v>
      </c>
      <c r="F92">
        <v>135</v>
      </c>
      <c r="G92">
        <v>0</v>
      </c>
      <c r="H92" t="s">
        <v>641</v>
      </c>
      <c r="I92" t="s">
        <v>11260</v>
      </c>
      <c r="J92" t="s">
        <v>864</v>
      </c>
      <c r="K92" t="s">
        <v>644</v>
      </c>
      <c r="L92" t="s">
        <v>645</v>
      </c>
      <c r="M92" t="s">
        <v>31140</v>
      </c>
      <c r="N92" t="s">
        <v>644</v>
      </c>
      <c r="O92" t="s">
        <v>668</v>
      </c>
      <c r="P92" t="s">
        <v>5</v>
      </c>
      <c r="Q92" t="s">
        <v>669</v>
      </c>
      <c r="R92" t="s">
        <v>645</v>
      </c>
      <c r="S92" t="s">
        <v>644</v>
      </c>
      <c r="T92" t="s">
        <v>31141</v>
      </c>
    </row>
    <row r="93" spans="1:20" x14ac:dyDescent="0.25">
      <c r="A93" t="s">
        <v>147</v>
      </c>
      <c r="B93" t="s">
        <v>148</v>
      </c>
      <c r="C93">
        <v>65</v>
      </c>
      <c r="D93">
        <v>1</v>
      </c>
      <c r="E93" t="s">
        <v>31139</v>
      </c>
      <c r="F93">
        <v>135</v>
      </c>
      <c r="G93">
        <v>0</v>
      </c>
      <c r="H93" t="s">
        <v>641</v>
      </c>
      <c r="I93" t="s">
        <v>11260</v>
      </c>
      <c r="J93" t="s">
        <v>864</v>
      </c>
      <c r="K93" t="s">
        <v>644</v>
      </c>
      <c r="L93" t="s">
        <v>645</v>
      </c>
      <c r="M93" t="s">
        <v>31140</v>
      </c>
      <c r="N93" t="s">
        <v>644</v>
      </c>
      <c r="O93" t="s">
        <v>668</v>
      </c>
      <c r="P93" t="s">
        <v>5</v>
      </c>
      <c r="Q93" t="s">
        <v>669</v>
      </c>
      <c r="R93" t="s">
        <v>645</v>
      </c>
      <c r="S93" t="s">
        <v>644</v>
      </c>
      <c r="T93" t="s">
        <v>31141</v>
      </c>
    </row>
    <row r="94" spans="1:20" x14ac:dyDescent="0.25">
      <c r="A94" t="s">
        <v>239</v>
      </c>
      <c r="B94" t="s">
        <v>245</v>
      </c>
      <c r="C94">
        <v>139</v>
      </c>
      <c r="D94">
        <v>1</v>
      </c>
      <c r="E94" t="s">
        <v>31142</v>
      </c>
      <c r="F94">
        <v>108.99</v>
      </c>
      <c r="G94">
        <v>0</v>
      </c>
      <c r="H94" t="s">
        <v>641</v>
      </c>
      <c r="I94" t="s">
        <v>26867</v>
      </c>
      <c r="J94" t="s">
        <v>1126</v>
      </c>
      <c r="K94" t="s">
        <v>644</v>
      </c>
      <c r="L94" t="s">
        <v>645</v>
      </c>
      <c r="M94" t="s">
        <v>31141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644</v>
      </c>
      <c r="T94" t="s">
        <v>31141</v>
      </c>
    </row>
    <row r="95" spans="1:20" x14ac:dyDescent="0.25">
      <c r="A95" t="s">
        <v>240</v>
      </c>
      <c r="B95" t="s">
        <v>246</v>
      </c>
      <c r="C95">
        <v>139</v>
      </c>
      <c r="D95">
        <v>1</v>
      </c>
      <c r="E95" t="s">
        <v>31143</v>
      </c>
      <c r="F95">
        <v>215</v>
      </c>
      <c r="G95">
        <v>0</v>
      </c>
      <c r="H95" t="s">
        <v>2006</v>
      </c>
      <c r="I95" t="s">
        <v>31144</v>
      </c>
      <c r="J95" t="s">
        <v>31145</v>
      </c>
      <c r="K95" t="s">
        <v>31146</v>
      </c>
      <c r="L95" t="s">
        <v>31147</v>
      </c>
      <c r="M95" t="s">
        <v>31148</v>
      </c>
      <c r="N95" t="s">
        <v>2012</v>
      </c>
      <c r="O95" t="s">
        <v>1890</v>
      </c>
      <c r="P95" t="s">
        <v>1891</v>
      </c>
      <c r="Q95" t="s">
        <v>1892</v>
      </c>
      <c r="R95" t="s">
        <v>645</v>
      </c>
      <c r="S95" t="s">
        <v>644</v>
      </c>
      <c r="T95" t="s">
        <v>31149</v>
      </c>
    </row>
    <row r="96" spans="1:20" x14ac:dyDescent="0.25">
      <c r="A96" t="s">
        <v>239</v>
      </c>
      <c r="B96" t="s">
        <v>245</v>
      </c>
      <c r="C96">
        <v>139</v>
      </c>
      <c r="D96">
        <v>1</v>
      </c>
      <c r="E96" t="s">
        <v>31143</v>
      </c>
      <c r="F96">
        <v>215</v>
      </c>
      <c r="G96">
        <v>0</v>
      </c>
      <c r="H96" t="s">
        <v>2006</v>
      </c>
      <c r="I96" t="s">
        <v>31144</v>
      </c>
      <c r="J96" t="s">
        <v>31145</v>
      </c>
      <c r="K96" t="s">
        <v>31146</v>
      </c>
      <c r="L96" t="s">
        <v>31147</v>
      </c>
      <c r="M96" t="s">
        <v>31148</v>
      </c>
      <c r="N96" t="s">
        <v>2012</v>
      </c>
      <c r="O96" t="s">
        <v>1890</v>
      </c>
      <c r="P96" t="s">
        <v>1891</v>
      </c>
      <c r="Q96" t="s">
        <v>1892</v>
      </c>
      <c r="R96" t="s">
        <v>645</v>
      </c>
      <c r="S96" t="s">
        <v>644</v>
      </c>
      <c r="T96" t="s">
        <v>31149</v>
      </c>
    </row>
    <row r="97" spans="1:20" x14ac:dyDescent="0.25">
      <c r="A97" t="s">
        <v>147</v>
      </c>
      <c r="B97" t="s">
        <v>148</v>
      </c>
      <c r="C97">
        <v>33.333333333333336</v>
      </c>
      <c r="D97">
        <v>3</v>
      </c>
      <c r="E97" t="s">
        <v>31150</v>
      </c>
      <c r="F97">
        <v>100</v>
      </c>
      <c r="G97">
        <v>0</v>
      </c>
      <c r="H97" t="s">
        <v>641</v>
      </c>
      <c r="I97" t="s">
        <v>31151</v>
      </c>
      <c r="J97" t="s">
        <v>685</v>
      </c>
      <c r="K97" t="s">
        <v>644</v>
      </c>
      <c r="L97" t="s">
        <v>645</v>
      </c>
      <c r="M97" t="s">
        <v>31152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644</v>
      </c>
      <c r="T97" t="s">
        <v>31152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31153</v>
      </c>
      <c r="F98">
        <v>101</v>
      </c>
      <c r="G98">
        <v>1</v>
      </c>
      <c r="H98" t="s">
        <v>641</v>
      </c>
      <c r="I98" t="s">
        <v>31154</v>
      </c>
      <c r="J98" t="s">
        <v>900</v>
      </c>
      <c r="K98" t="s">
        <v>644</v>
      </c>
      <c r="L98" t="s">
        <v>645</v>
      </c>
      <c r="M98" t="s">
        <v>31152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644</v>
      </c>
      <c r="T98" t="s">
        <v>31152</v>
      </c>
    </row>
    <row r="99" spans="1:20" x14ac:dyDescent="0.25">
      <c r="A99" t="s">
        <v>18</v>
      </c>
      <c r="B99" t="s">
        <v>19</v>
      </c>
      <c r="C99">
        <v>66.666666666666671</v>
      </c>
      <c r="D99">
        <v>3</v>
      </c>
      <c r="E99" t="s">
        <v>31155</v>
      </c>
      <c r="F99">
        <v>138</v>
      </c>
      <c r="G99">
        <v>38</v>
      </c>
      <c r="H99" t="s">
        <v>641</v>
      </c>
      <c r="I99" t="s">
        <v>13777</v>
      </c>
      <c r="J99" t="s">
        <v>643</v>
      </c>
      <c r="K99" t="s">
        <v>644</v>
      </c>
      <c r="L99" t="s">
        <v>645</v>
      </c>
      <c r="M99" t="s">
        <v>31148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644</v>
      </c>
      <c r="T99" t="s">
        <v>31148</v>
      </c>
    </row>
    <row r="100" spans="1:20" x14ac:dyDescent="0.25">
      <c r="A100" t="s">
        <v>147</v>
      </c>
      <c r="B100" t="s">
        <v>148</v>
      </c>
      <c r="C100">
        <v>65</v>
      </c>
      <c r="D100">
        <v>4</v>
      </c>
      <c r="E100" t="s">
        <v>31156</v>
      </c>
      <c r="F100">
        <v>140</v>
      </c>
      <c r="G100">
        <v>0</v>
      </c>
      <c r="H100" t="s">
        <v>641</v>
      </c>
      <c r="I100" t="s">
        <v>31157</v>
      </c>
      <c r="J100" t="s">
        <v>796</v>
      </c>
      <c r="K100" t="s">
        <v>644</v>
      </c>
      <c r="L100" t="s">
        <v>645</v>
      </c>
      <c r="M100" t="s">
        <v>31158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644</v>
      </c>
      <c r="T100" t="s">
        <v>31158</v>
      </c>
    </row>
    <row r="101" spans="1:20" x14ac:dyDescent="0.25">
      <c r="A101" t="s">
        <v>147</v>
      </c>
      <c r="B101" t="s">
        <v>148</v>
      </c>
      <c r="C101">
        <v>65</v>
      </c>
      <c r="D101">
        <v>1</v>
      </c>
      <c r="E101" t="s">
        <v>31159</v>
      </c>
      <c r="F101">
        <v>35</v>
      </c>
      <c r="G101">
        <v>0</v>
      </c>
      <c r="H101" t="s">
        <v>641</v>
      </c>
      <c r="I101" t="s">
        <v>31160</v>
      </c>
      <c r="J101" t="s">
        <v>690</v>
      </c>
      <c r="K101" t="s">
        <v>644</v>
      </c>
      <c r="L101" t="s">
        <v>645</v>
      </c>
      <c r="M101" t="s">
        <v>31158</v>
      </c>
      <c r="N101" t="s">
        <v>644</v>
      </c>
      <c r="O101" t="s">
        <v>647</v>
      </c>
      <c r="P101" t="s">
        <v>5</v>
      </c>
      <c r="Q101" t="s">
        <v>648</v>
      </c>
      <c r="R101" t="s">
        <v>31161</v>
      </c>
      <c r="S101" t="s">
        <v>644</v>
      </c>
      <c r="T101" t="s">
        <v>31158</v>
      </c>
    </row>
    <row r="102" spans="1:20" x14ac:dyDescent="0.25">
      <c r="A102" t="s">
        <v>18</v>
      </c>
      <c r="B102" t="s">
        <v>19</v>
      </c>
      <c r="C102">
        <v>66.666666666666671</v>
      </c>
      <c r="D102">
        <v>6</v>
      </c>
      <c r="E102" t="s">
        <v>31162</v>
      </c>
      <c r="F102">
        <v>200</v>
      </c>
      <c r="G102">
        <v>0</v>
      </c>
      <c r="H102" t="s">
        <v>641</v>
      </c>
      <c r="I102" t="s">
        <v>25233</v>
      </c>
      <c r="J102" t="s">
        <v>989</v>
      </c>
      <c r="K102" t="s">
        <v>644</v>
      </c>
      <c r="L102" t="s">
        <v>645</v>
      </c>
      <c r="M102" t="s">
        <v>31158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644</v>
      </c>
      <c r="T102" t="s">
        <v>31158</v>
      </c>
    </row>
    <row r="103" spans="1:20" x14ac:dyDescent="0.25">
      <c r="A103" t="s">
        <v>147</v>
      </c>
      <c r="B103" t="s">
        <v>148</v>
      </c>
      <c r="C103">
        <v>65</v>
      </c>
      <c r="D103">
        <v>1</v>
      </c>
      <c r="E103" t="s">
        <v>31163</v>
      </c>
      <c r="F103">
        <v>35</v>
      </c>
      <c r="G103">
        <v>0</v>
      </c>
      <c r="H103" t="s">
        <v>641</v>
      </c>
      <c r="I103" t="s">
        <v>31164</v>
      </c>
      <c r="J103" t="s">
        <v>888</v>
      </c>
      <c r="K103" t="s">
        <v>644</v>
      </c>
      <c r="L103" t="s">
        <v>645</v>
      </c>
      <c r="M103" t="s">
        <v>31165</v>
      </c>
      <c r="N103" t="s">
        <v>644</v>
      </c>
      <c r="O103" t="s">
        <v>647</v>
      </c>
      <c r="P103" t="s">
        <v>5</v>
      </c>
      <c r="Q103" t="s">
        <v>648</v>
      </c>
      <c r="R103" t="s">
        <v>31166</v>
      </c>
      <c r="S103" t="s">
        <v>644</v>
      </c>
      <c r="T103" t="s">
        <v>31165</v>
      </c>
    </row>
    <row r="104" spans="1:20" x14ac:dyDescent="0.25">
      <c r="A104" t="s">
        <v>147</v>
      </c>
      <c r="B104" t="s">
        <v>148</v>
      </c>
      <c r="C104">
        <v>65</v>
      </c>
      <c r="D104">
        <v>3</v>
      </c>
      <c r="E104" t="s">
        <v>31167</v>
      </c>
      <c r="F104">
        <v>105</v>
      </c>
      <c r="G104">
        <v>0</v>
      </c>
      <c r="H104" t="s">
        <v>641</v>
      </c>
      <c r="I104" t="s">
        <v>31168</v>
      </c>
      <c r="J104" t="s">
        <v>736</v>
      </c>
      <c r="K104" t="s">
        <v>644</v>
      </c>
      <c r="L104" t="s">
        <v>645</v>
      </c>
      <c r="M104" t="s">
        <v>31169</v>
      </c>
      <c r="N104" t="s">
        <v>644</v>
      </c>
      <c r="O104" t="s">
        <v>647</v>
      </c>
      <c r="P104" t="s">
        <v>5</v>
      </c>
      <c r="Q104" t="s">
        <v>648</v>
      </c>
      <c r="R104" t="s">
        <v>31170</v>
      </c>
      <c r="S104" t="s">
        <v>644</v>
      </c>
      <c r="T104" t="s">
        <v>31169</v>
      </c>
    </row>
    <row r="105" spans="1:20" x14ac:dyDescent="0.25">
      <c r="A105" t="s">
        <v>147</v>
      </c>
      <c r="B105" t="s">
        <v>148</v>
      </c>
      <c r="C105">
        <v>65</v>
      </c>
      <c r="D105">
        <v>1</v>
      </c>
      <c r="E105" t="s">
        <v>31171</v>
      </c>
      <c r="F105">
        <v>35</v>
      </c>
      <c r="G105">
        <v>0</v>
      </c>
      <c r="H105" t="s">
        <v>641</v>
      </c>
      <c r="I105" t="s">
        <v>31172</v>
      </c>
      <c r="J105" t="s">
        <v>3088</v>
      </c>
      <c r="K105" t="s">
        <v>644</v>
      </c>
      <c r="L105" t="s">
        <v>645</v>
      </c>
      <c r="M105" t="s">
        <v>31173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644</v>
      </c>
      <c r="T105" t="s">
        <v>31173</v>
      </c>
    </row>
    <row r="106" spans="1:20" x14ac:dyDescent="0.25">
      <c r="A106" t="s">
        <v>147</v>
      </c>
      <c r="B106" t="s">
        <v>148</v>
      </c>
      <c r="C106">
        <v>65</v>
      </c>
      <c r="D106">
        <v>2</v>
      </c>
      <c r="E106" t="s">
        <v>31174</v>
      </c>
      <c r="F106">
        <v>70</v>
      </c>
      <c r="G106">
        <v>0</v>
      </c>
      <c r="H106" t="s">
        <v>641</v>
      </c>
      <c r="I106" t="s">
        <v>3407</v>
      </c>
      <c r="J106" t="s">
        <v>924</v>
      </c>
      <c r="K106" t="s">
        <v>644</v>
      </c>
      <c r="L106" t="s">
        <v>645</v>
      </c>
      <c r="M106" t="s">
        <v>31173</v>
      </c>
      <c r="N106" t="s">
        <v>644</v>
      </c>
      <c r="O106" t="s">
        <v>647</v>
      </c>
      <c r="P106" t="s">
        <v>5</v>
      </c>
      <c r="Q106" t="s">
        <v>648</v>
      </c>
      <c r="R106" t="s">
        <v>31175</v>
      </c>
      <c r="S106" t="s">
        <v>644</v>
      </c>
      <c r="T106" t="s">
        <v>31173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3</v>
      </c>
      <c r="E107" t="s">
        <v>31176</v>
      </c>
      <c r="F107">
        <v>100</v>
      </c>
      <c r="G107">
        <v>0</v>
      </c>
      <c r="H107" t="s">
        <v>641</v>
      </c>
      <c r="I107" t="s">
        <v>31177</v>
      </c>
      <c r="J107" t="s">
        <v>7214</v>
      </c>
      <c r="K107" t="s">
        <v>644</v>
      </c>
      <c r="L107" t="s">
        <v>645</v>
      </c>
      <c r="M107" t="s">
        <v>31178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644</v>
      </c>
      <c r="T107" t="s">
        <v>31178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31179</v>
      </c>
      <c r="F108">
        <v>100</v>
      </c>
      <c r="G108">
        <v>0</v>
      </c>
      <c r="H108" t="s">
        <v>641</v>
      </c>
      <c r="I108" t="s">
        <v>31180</v>
      </c>
      <c r="J108" t="s">
        <v>1067</v>
      </c>
      <c r="K108" t="s">
        <v>644</v>
      </c>
      <c r="L108" t="s">
        <v>645</v>
      </c>
      <c r="M108" t="s">
        <v>31181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644</v>
      </c>
      <c r="T108" t="s">
        <v>31178</v>
      </c>
    </row>
    <row r="109" spans="1:20" x14ac:dyDescent="0.25">
      <c r="A109" t="s">
        <v>147</v>
      </c>
      <c r="B109" t="s">
        <v>148</v>
      </c>
      <c r="C109">
        <v>65</v>
      </c>
      <c r="D109">
        <v>1</v>
      </c>
      <c r="E109" t="s">
        <v>31182</v>
      </c>
      <c r="F109">
        <v>35</v>
      </c>
      <c r="G109">
        <v>0</v>
      </c>
      <c r="H109" t="s">
        <v>641</v>
      </c>
      <c r="I109" t="s">
        <v>645</v>
      </c>
      <c r="J109" t="s">
        <v>645</v>
      </c>
      <c r="K109" t="s">
        <v>644</v>
      </c>
      <c r="L109" t="s">
        <v>645</v>
      </c>
      <c r="M109" t="s">
        <v>644</v>
      </c>
      <c r="N109" t="s">
        <v>644</v>
      </c>
      <c r="O109" t="s">
        <v>23513</v>
      </c>
      <c r="P109" t="s">
        <v>5</v>
      </c>
      <c r="Q109" t="s">
        <v>644</v>
      </c>
      <c r="R109" t="s">
        <v>645</v>
      </c>
      <c r="S109" t="s">
        <v>644</v>
      </c>
      <c r="T109" t="s">
        <v>31183</v>
      </c>
    </row>
    <row r="110" spans="1:20" x14ac:dyDescent="0.25">
      <c r="A110" t="s">
        <v>147</v>
      </c>
      <c r="B110" t="s">
        <v>148</v>
      </c>
      <c r="C110">
        <v>65</v>
      </c>
      <c r="D110">
        <v>4</v>
      </c>
      <c r="E110" t="s">
        <v>31184</v>
      </c>
      <c r="F110">
        <v>140</v>
      </c>
      <c r="G110">
        <v>0</v>
      </c>
      <c r="H110" t="s">
        <v>641</v>
      </c>
      <c r="I110" t="s">
        <v>31185</v>
      </c>
      <c r="J110" t="s">
        <v>685</v>
      </c>
      <c r="K110" t="s">
        <v>644</v>
      </c>
      <c r="L110" t="s">
        <v>645</v>
      </c>
      <c r="M110" t="s">
        <v>31183</v>
      </c>
      <c r="N110" t="s">
        <v>644</v>
      </c>
      <c r="O110" t="s">
        <v>668</v>
      </c>
      <c r="P110" t="s">
        <v>5</v>
      </c>
      <c r="Q110" t="s">
        <v>669</v>
      </c>
      <c r="R110" t="s">
        <v>31186</v>
      </c>
      <c r="S110" t="s">
        <v>644</v>
      </c>
      <c r="T110" t="s">
        <v>31183</v>
      </c>
    </row>
    <row r="111" spans="1:20" x14ac:dyDescent="0.25">
      <c r="A111" t="s">
        <v>147</v>
      </c>
      <c r="B111" t="s">
        <v>148</v>
      </c>
      <c r="C111">
        <v>65</v>
      </c>
      <c r="D111">
        <v>2</v>
      </c>
      <c r="E111" t="s">
        <v>31187</v>
      </c>
      <c r="F111">
        <v>70</v>
      </c>
      <c r="G111">
        <v>0</v>
      </c>
      <c r="H111" t="s">
        <v>641</v>
      </c>
      <c r="I111" t="s">
        <v>23890</v>
      </c>
      <c r="J111" t="s">
        <v>685</v>
      </c>
      <c r="K111" t="s">
        <v>644</v>
      </c>
      <c r="L111" t="s">
        <v>645</v>
      </c>
      <c r="M111" t="s">
        <v>31188</v>
      </c>
      <c r="N111" t="s">
        <v>644</v>
      </c>
      <c r="O111" t="s">
        <v>647</v>
      </c>
      <c r="P111" t="s">
        <v>5</v>
      </c>
      <c r="Q111" t="s">
        <v>648</v>
      </c>
      <c r="R111" t="s">
        <v>31189</v>
      </c>
      <c r="S111" t="s">
        <v>644</v>
      </c>
      <c r="T111" t="s">
        <v>31188</v>
      </c>
    </row>
    <row r="112" spans="1:20" x14ac:dyDescent="0.25">
      <c r="A112" t="s">
        <v>147</v>
      </c>
      <c r="B112" t="s">
        <v>148</v>
      </c>
      <c r="C112">
        <v>65</v>
      </c>
      <c r="D112">
        <v>1</v>
      </c>
      <c r="E112" t="s">
        <v>31190</v>
      </c>
      <c r="F112">
        <v>35</v>
      </c>
      <c r="G112">
        <v>0</v>
      </c>
      <c r="H112" t="s">
        <v>641</v>
      </c>
      <c r="I112" t="s">
        <v>31191</v>
      </c>
      <c r="J112" t="s">
        <v>685</v>
      </c>
      <c r="K112" t="s">
        <v>644</v>
      </c>
      <c r="L112" t="s">
        <v>645</v>
      </c>
      <c r="M112" t="s">
        <v>31192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644</v>
      </c>
      <c r="T112" t="s">
        <v>31192</v>
      </c>
    </row>
    <row r="113" spans="1:20" x14ac:dyDescent="0.25">
      <c r="A113" t="s">
        <v>241</v>
      </c>
      <c r="B113" t="s">
        <v>247</v>
      </c>
      <c r="C113">
        <v>139</v>
      </c>
      <c r="D113">
        <v>2</v>
      </c>
      <c r="E113" t="s">
        <v>31193</v>
      </c>
      <c r="F113">
        <v>399</v>
      </c>
      <c r="G113">
        <v>0</v>
      </c>
      <c r="H113" t="s">
        <v>2006</v>
      </c>
      <c r="I113" t="s">
        <v>31194</v>
      </c>
      <c r="J113" t="s">
        <v>31195</v>
      </c>
      <c r="K113" t="s">
        <v>31196</v>
      </c>
      <c r="L113" t="s">
        <v>31197</v>
      </c>
      <c r="M113" t="s">
        <v>31198</v>
      </c>
      <c r="N113" t="s">
        <v>2012</v>
      </c>
      <c r="O113" t="s">
        <v>1890</v>
      </c>
      <c r="P113" t="s">
        <v>1891</v>
      </c>
      <c r="Q113" t="s">
        <v>1892</v>
      </c>
      <c r="R113" t="s">
        <v>645</v>
      </c>
      <c r="S113" t="s">
        <v>644</v>
      </c>
      <c r="T113" t="s">
        <v>31199</v>
      </c>
    </row>
    <row r="114" spans="1:20" x14ac:dyDescent="0.25">
      <c r="A114" t="s">
        <v>240</v>
      </c>
      <c r="B114" t="s">
        <v>246</v>
      </c>
      <c r="C114">
        <v>139</v>
      </c>
      <c r="D114">
        <v>1</v>
      </c>
      <c r="E114" t="s">
        <v>31193</v>
      </c>
      <c r="F114">
        <v>399</v>
      </c>
      <c r="G114">
        <v>0</v>
      </c>
      <c r="H114" t="s">
        <v>2006</v>
      </c>
      <c r="I114" t="s">
        <v>31194</v>
      </c>
      <c r="J114" t="s">
        <v>31195</v>
      </c>
      <c r="K114" t="s">
        <v>31196</v>
      </c>
      <c r="L114" t="s">
        <v>31197</v>
      </c>
      <c r="M114" t="s">
        <v>31198</v>
      </c>
      <c r="N114" t="s">
        <v>2012</v>
      </c>
      <c r="O114" t="s">
        <v>1890</v>
      </c>
      <c r="P114" t="s">
        <v>1891</v>
      </c>
      <c r="Q114" t="s">
        <v>1892</v>
      </c>
      <c r="R114" t="s">
        <v>645</v>
      </c>
      <c r="S114" t="s">
        <v>644</v>
      </c>
      <c r="T114" t="s">
        <v>31199</v>
      </c>
    </row>
    <row r="115" spans="1:20" x14ac:dyDescent="0.25">
      <c r="A115" t="s">
        <v>239</v>
      </c>
      <c r="B115" t="s">
        <v>245</v>
      </c>
      <c r="C115">
        <v>139</v>
      </c>
      <c r="D115">
        <v>1</v>
      </c>
      <c r="E115" t="s">
        <v>31193</v>
      </c>
      <c r="F115">
        <v>399</v>
      </c>
      <c r="G115">
        <v>0</v>
      </c>
      <c r="H115" t="s">
        <v>2006</v>
      </c>
      <c r="I115" t="s">
        <v>31194</v>
      </c>
      <c r="J115" t="s">
        <v>31195</v>
      </c>
      <c r="K115" t="s">
        <v>31196</v>
      </c>
      <c r="L115" t="s">
        <v>31197</v>
      </c>
      <c r="M115" t="s">
        <v>31198</v>
      </c>
      <c r="N115" t="s">
        <v>2012</v>
      </c>
      <c r="O115" t="s">
        <v>1890</v>
      </c>
      <c r="P115" t="s">
        <v>1891</v>
      </c>
      <c r="Q115" t="s">
        <v>1892</v>
      </c>
      <c r="R115" t="s">
        <v>645</v>
      </c>
      <c r="S115" t="s">
        <v>644</v>
      </c>
      <c r="T115" t="s">
        <v>31199</v>
      </c>
    </row>
    <row r="116" spans="1:20" x14ac:dyDescent="0.25">
      <c r="A116" t="s">
        <v>147</v>
      </c>
      <c r="B116" t="s">
        <v>148</v>
      </c>
      <c r="C116">
        <v>50</v>
      </c>
      <c r="D116">
        <v>3</v>
      </c>
      <c r="E116" t="s">
        <v>31200</v>
      </c>
      <c r="F116">
        <v>150</v>
      </c>
      <c r="G116">
        <v>0</v>
      </c>
      <c r="H116" t="s">
        <v>2006</v>
      </c>
      <c r="I116" t="s">
        <v>31201</v>
      </c>
      <c r="J116" t="s">
        <v>31202</v>
      </c>
      <c r="K116" t="s">
        <v>5042</v>
      </c>
      <c r="L116" t="s">
        <v>31203</v>
      </c>
      <c r="M116" t="s">
        <v>31204</v>
      </c>
      <c r="N116" t="s">
        <v>2012</v>
      </c>
      <c r="O116" t="s">
        <v>2013</v>
      </c>
      <c r="P116" t="s">
        <v>1891</v>
      </c>
      <c r="Q116" t="s">
        <v>1892</v>
      </c>
      <c r="R116" t="s">
        <v>645</v>
      </c>
      <c r="S116" t="s">
        <v>644</v>
      </c>
      <c r="T116" t="s">
        <v>31204</v>
      </c>
    </row>
    <row r="117" spans="1:20" x14ac:dyDescent="0.25">
      <c r="A117" t="s">
        <v>147</v>
      </c>
      <c r="B117" t="s">
        <v>148</v>
      </c>
      <c r="C117">
        <v>50</v>
      </c>
      <c r="D117">
        <v>6</v>
      </c>
      <c r="E117" t="s">
        <v>31205</v>
      </c>
      <c r="F117">
        <v>200</v>
      </c>
      <c r="G117">
        <v>0</v>
      </c>
      <c r="H117" t="s">
        <v>641</v>
      </c>
      <c r="I117" t="s">
        <v>31206</v>
      </c>
      <c r="J117" t="s">
        <v>834</v>
      </c>
      <c r="K117" t="s">
        <v>644</v>
      </c>
      <c r="L117" t="s">
        <v>645</v>
      </c>
      <c r="M117" t="s">
        <v>31207</v>
      </c>
      <c r="N117" t="s">
        <v>644</v>
      </c>
      <c r="O117" t="s">
        <v>668</v>
      </c>
      <c r="P117" t="s">
        <v>5</v>
      </c>
      <c r="Q117" t="s">
        <v>669</v>
      </c>
      <c r="R117" t="s">
        <v>645</v>
      </c>
      <c r="S117" t="s">
        <v>644</v>
      </c>
      <c r="T117" t="s">
        <v>31208</v>
      </c>
    </row>
    <row r="118" spans="1:20" x14ac:dyDescent="0.25">
      <c r="A118" t="s">
        <v>22</v>
      </c>
      <c r="B118" t="s">
        <v>27</v>
      </c>
      <c r="C118">
        <v>120</v>
      </c>
      <c r="D118">
        <v>1</v>
      </c>
      <c r="E118" t="s">
        <v>31209</v>
      </c>
      <c r="F118">
        <v>99</v>
      </c>
      <c r="G118">
        <v>0</v>
      </c>
      <c r="H118" t="s">
        <v>641</v>
      </c>
      <c r="I118" t="s">
        <v>31210</v>
      </c>
      <c r="J118" t="s">
        <v>724</v>
      </c>
      <c r="K118" t="s">
        <v>644</v>
      </c>
      <c r="L118" t="s">
        <v>645</v>
      </c>
      <c r="M118" t="s">
        <v>31208</v>
      </c>
      <c r="N118" t="s">
        <v>644</v>
      </c>
      <c r="O118" t="s">
        <v>726</v>
      </c>
      <c r="P118" t="s">
        <v>5</v>
      </c>
      <c r="Q118" t="s">
        <v>648</v>
      </c>
      <c r="R118" t="s">
        <v>645</v>
      </c>
      <c r="S118" t="s">
        <v>644</v>
      </c>
      <c r="T118" t="s">
        <v>31208</v>
      </c>
    </row>
    <row r="119" spans="1:20" x14ac:dyDescent="0.25">
      <c r="A119" t="s">
        <v>147</v>
      </c>
      <c r="B119" t="s">
        <v>148</v>
      </c>
      <c r="C119">
        <v>50</v>
      </c>
      <c r="D119">
        <v>6</v>
      </c>
      <c r="E119" t="s">
        <v>31211</v>
      </c>
      <c r="F119">
        <v>200</v>
      </c>
      <c r="G119">
        <v>0</v>
      </c>
      <c r="H119" t="s">
        <v>641</v>
      </c>
      <c r="I119" t="s">
        <v>31212</v>
      </c>
      <c r="J119" t="s">
        <v>736</v>
      </c>
      <c r="K119" t="s">
        <v>644</v>
      </c>
      <c r="L119" t="s">
        <v>645</v>
      </c>
      <c r="M119" t="s">
        <v>31208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644</v>
      </c>
      <c r="T119" t="s">
        <v>31208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31213</v>
      </c>
      <c r="F120">
        <v>200</v>
      </c>
      <c r="G120">
        <v>0</v>
      </c>
      <c r="H120" t="s">
        <v>641</v>
      </c>
      <c r="I120" t="s">
        <v>13515</v>
      </c>
      <c r="J120" t="s">
        <v>2173</v>
      </c>
      <c r="K120" t="s">
        <v>644</v>
      </c>
      <c r="L120" t="s">
        <v>645</v>
      </c>
      <c r="M120" t="s">
        <v>31214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644</v>
      </c>
      <c r="T120" t="s">
        <v>31214</v>
      </c>
    </row>
    <row r="121" spans="1:20" x14ac:dyDescent="0.25">
      <c r="A121" t="s">
        <v>22</v>
      </c>
      <c r="B121" t="s">
        <v>27</v>
      </c>
      <c r="C121">
        <v>120</v>
      </c>
      <c r="D121">
        <v>2</v>
      </c>
      <c r="E121" t="s">
        <v>31215</v>
      </c>
      <c r="F121">
        <v>170</v>
      </c>
      <c r="G121">
        <v>0</v>
      </c>
      <c r="H121" t="s">
        <v>641</v>
      </c>
      <c r="I121" t="s">
        <v>31216</v>
      </c>
      <c r="J121" t="s">
        <v>766</v>
      </c>
      <c r="K121" t="s">
        <v>644</v>
      </c>
      <c r="L121" t="s">
        <v>645</v>
      </c>
      <c r="M121" t="s">
        <v>31217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644</v>
      </c>
      <c r="T121" t="s">
        <v>31217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31218</v>
      </c>
      <c r="F122">
        <v>100</v>
      </c>
      <c r="G122">
        <v>0</v>
      </c>
      <c r="H122" t="s">
        <v>641</v>
      </c>
      <c r="I122" t="s">
        <v>7605</v>
      </c>
      <c r="J122" t="s">
        <v>900</v>
      </c>
      <c r="K122" t="s">
        <v>644</v>
      </c>
      <c r="L122" t="s">
        <v>645</v>
      </c>
      <c r="M122" t="s">
        <v>31219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644</v>
      </c>
      <c r="T122" t="s">
        <v>31219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31220</v>
      </c>
      <c r="F123">
        <v>100</v>
      </c>
      <c r="G123">
        <v>0</v>
      </c>
      <c r="H123" t="s">
        <v>641</v>
      </c>
      <c r="I123" t="s">
        <v>31221</v>
      </c>
      <c r="J123" t="s">
        <v>801</v>
      </c>
      <c r="K123" t="s">
        <v>644</v>
      </c>
      <c r="L123" t="s">
        <v>645</v>
      </c>
      <c r="M123" t="s">
        <v>31222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644</v>
      </c>
      <c r="T123" t="s">
        <v>31222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31223</v>
      </c>
      <c r="F124">
        <v>100</v>
      </c>
      <c r="G124">
        <v>0</v>
      </c>
      <c r="H124" t="s">
        <v>641</v>
      </c>
      <c r="I124" t="s">
        <v>31224</v>
      </c>
      <c r="J124" t="s">
        <v>834</v>
      </c>
      <c r="K124" t="s">
        <v>644</v>
      </c>
      <c r="L124" t="s">
        <v>645</v>
      </c>
      <c r="M124" t="s">
        <v>31225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644</v>
      </c>
      <c r="T124" t="s">
        <v>31225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31226</v>
      </c>
      <c r="F125">
        <v>200</v>
      </c>
      <c r="G125">
        <v>0</v>
      </c>
      <c r="H125" t="s">
        <v>641</v>
      </c>
      <c r="I125" t="s">
        <v>31227</v>
      </c>
      <c r="J125" t="s">
        <v>1155</v>
      </c>
      <c r="K125" t="s">
        <v>644</v>
      </c>
      <c r="L125" t="s">
        <v>645</v>
      </c>
      <c r="M125" t="s">
        <v>31228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644</v>
      </c>
      <c r="T125" t="s">
        <v>31228</v>
      </c>
    </row>
    <row r="126" spans="1:20" x14ac:dyDescent="0.25">
      <c r="A126" t="s">
        <v>147</v>
      </c>
      <c r="B126" t="s">
        <v>148</v>
      </c>
      <c r="C126">
        <v>65</v>
      </c>
      <c r="D126">
        <v>2</v>
      </c>
      <c r="E126" t="s">
        <v>31229</v>
      </c>
      <c r="F126">
        <v>70</v>
      </c>
      <c r="G126">
        <v>0</v>
      </c>
      <c r="H126" t="s">
        <v>641</v>
      </c>
      <c r="I126" t="s">
        <v>31230</v>
      </c>
      <c r="J126" t="s">
        <v>3625</v>
      </c>
      <c r="K126" t="s">
        <v>644</v>
      </c>
      <c r="L126" t="s">
        <v>645</v>
      </c>
      <c r="M126" t="s">
        <v>31228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644</v>
      </c>
      <c r="T126" t="s">
        <v>31228</v>
      </c>
    </row>
    <row r="127" spans="1:20" x14ac:dyDescent="0.25">
      <c r="A127" t="s">
        <v>18</v>
      </c>
      <c r="B127" t="s">
        <v>19</v>
      </c>
      <c r="C127">
        <v>66.666666666666671</v>
      </c>
      <c r="D127">
        <v>3</v>
      </c>
      <c r="E127" t="s">
        <v>31231</v>
      </c>
      <c r="F127">
        <v>100</v>
      </c>
      <c r="G127">
        <v>0</v>
      </c>
      <c r="H127" t="s">
        <v>641</v>
      </c>
      <c r="I127" t="s">
        <v>31232</v>
      </c>
      <c r="J127" t="s">
        <v>924</v>
      </c>
      <c r="K127" t="s">
        <v>644</v>
      </c>
      <c r="L127" t="s">
        <v>645</v>
      </c>
      <c r="M127" t="s">
        <v>31233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644</v>
      </c>
      <c r="T127" t="s">
        <v>31228</v>
      </c>
    </row>
    <row r="128" spans="1:20" x14ac:dyDescent="0.25">
      <c r="A128" t="s">
        <v>240</v>
      </c>
      <c r="B128" t="s">
        <v>1870</v>
      </c>
      <c r="C128">
        <v>87.2</v>
      </c>
      <c r="D128">
        <v>1</v>
      </c>
      <c r="E128" t="s">
        <v>31234</v>
      </c>
      <c r="F128">
        <v>102.2</v>
      </c>
      <c r="G128">
        <v>15</v>
      </c>
      <c r="H128" t="s">
        <v>805</v>
      </c>
      <c r="I128" t="s">
        <v>31235</v>
      </c>
      <c r="J128" t="s">
        <v>31236</v>
      </c>
      <c r="K128" t="s">
        <v>3723</v>
      </c>
      <c r="L128" t="s">
        <v>31237</v>
      </c>
      <c r="M128" t="s">
        <v>31238</v>
      </c>
      <c r="N128" t="s">
        <v>644</v>
      </c>
      <c r="O128" t="s">
        <v>811</v>
      </c>
      <c r="P128" t="s">
        <v>23</v>
      </c>
      <c r="Q128" t="s">
        <v>812</v>
      </c>
      <c r="R128" t="s">
        <v>645</v>
      </c>
      <c r="S128" t="s">
        <v>644</v>
      </c>
      <c r="T128" t="s">
        <v>31238</v>
      </c>
    </row>
    <row r="129" spans="1:20" x14ac:dyDescent="0.25">
      <c r="A129" t="s">
        <v>22</v>
      </c>
      <c r="B129" t="s">
        <v>27</v>
      </c>
      <c r="C129">
        <v>120</v>
      </c>
      <c r="D129">
        <v>1</v>
      </c>
      <c r="E129" t="s">
        <v>31239</v>
      </c>
      <c r="F129">
        <v>79</v>
      </c>
      <c r="G129">
        <v>0</v>
      </c>
      <c r="H129" t="s">
        <v>641</v>
      </c>
      <c r="I129" t="s">
        <v>11962</v>
      </c>
      <c r="J129" t="s">
        <v>685</v>
      </c>
      <c r="K129" t="s">
        <v>644</v>
      </c>
      <c r="L129" t="s">
        <v>645</v>
      </c>
      <c r="M129" t="s">
        <v>31240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644</v>
      </c>
      <c r="T129" t="s">
        <v>31240</v>
      </c>
    </row>
    <row r="130" spans="1:20" x14ac:dyDescent="0.25">
      <c r="A130" t="s">
        <v>240</v>
      </c>
      <c r="B130" t="s">
        <v>246</v>
      </c>
      <c r="C130">
        <v>139</v>
      </c>
      <c r="D130">
        <v>2</v>
      </c>
      <c r="E130" t="s">
        <v>31241</v>
      </c>
      <c r="F130">
        <v>190</v>
      </c>
      <c r="G130">
        <v>0</v>
      </c>
      <c r="H130" t="s">
        <v>641</v>
      </c>
      <c r="I130" t="s">
        <v>31242</v>
      </c>
      <c r="J130" t="s">
        <v>3625</v>
      </c>
      <c r="K130" t="s">
        <v>644</v>
      </c>
      <c r="L130" t="s">
        <v>645</v>
      </c>
      <c r="M130" t="s">
        <v>31243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644</v>
      </c>
      <c r="T130" t="s">
        <v>31244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31245</v>
      </c>
      <c r="F131">
        <v>200</v>
      </c>
      <c r="G131">
        <v>0</v>
      </c>
      <c r="H131" t="s">
        <v>641</v>
      </c>
      <c r="I131" t="s">
        <v>15835</v>
      </c>
      <c r="J131" t="s">
        <v>1184</v>
      </c>
      <c r="K131" t="s">
        <v>644</v>
      </c>
      <c r="L131" t="s">
        <v>645</v>
      </c>
      <c r="M131" t="s">
        <v>31246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644</v>
      </c>
      <c r="T131" t="s">
        <v>31247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31248</v>
      </c>
      <c r="F132">
        <v>200</v>
      </c>
      <c r="G132">
        <v>0</v>
      </c>
      <c r="H132" t="s">
        <v>641</v>
      </c>
      <c r="I132" t="s">
        <v>15839</v>
      </c>
      <c r="J132" t="s">
        <v>1184</v>
      </c>
      <c r="K132" t="s">
        <v>644</v>
      </c>
      <c r="L132" t="s">
        <v>645</v>
      </c>
      <c r="M132" t="s">
        <v>31249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644</v>
      </c>
      <c r="T132" t="s">
        <v>31250</v>
      </c>
    </row>
    <row r="133" spans="1:20" x14ac:dyDescent="0.25">
      <c r="A133" t="s">
        <v>22</v>
      </c>
      <c r="B133" t="s">
        <v>27</v>
      </c>
      <c r="C133">
        <v>120</v>
      </c>
      <c r="D133">
        <v>2</v>
      </c>
      <c r="E133" t="s">
        <v>31251</v>
      </c>
      <c r="F133">
        <v>160</v>
      </c>
      <c r="G133">
        <v>0</v>
      </c>
      <c r="H133" t="s">
        <v>641</v>
      </c>
      <c r="I133" t="s">
        <v>31252</v>
      </c>
      <c r="J133" t="s">
        <v>643</v>
      </c>
      <c r="K133" t="s">
        <v>644</v>
      </c>
      <c r="L133" t="s">
        <v>645</v>
      </c>
      <c r="M133" t="s">
        <v>31253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644</v>
      </c>
      <c r="T133" t="s">
        <v>31250</v>
      </c>
    </row>
    <row r="134" spans="1:20" x14ac:dyDescent="0.25">
      <c r="A134" t="s">
        <v>14</v>
      </c>
      <c r="B134" t="s">
        <v>15</v>
      </c>
      <c r="C134">
        <v>65</v>
      </c>
      <c r="D134">
        <v>2</v>
      </c>
      <c r="E134" t="s">
        <v>31254</v>
      </c>
      <c r="F134">
        <v>299</v>
      </c>
      <c r="G134">
        <v>0</v>
      </c>
      <c r="H134" t="s">
        <v>2006</v>
      </c>
      <c r="I134" t="s">
        <v>31255</v>
      </c>
      <c r="J134" t="s">
        <v>31256</v>
      </c>
      <c r="K134" t="s">
        <v>20442</v>
      </c>
      <c r="L134" t="s">
        <v>31257</v>
      </c>
      <c r="M134" t="s">
        <v>31258</v>
      </c>
      <c r="N134" t="s">
        <v>2012</v>
      </c>
      <c r="O134" t="s">
        <v>2013</v>
      </c>
      <c r="P134" t="s">
        <v>1891</v>
      </c>
      <c r="Q134" t="s">
        <v>1892</v>
      </c>
      <c r="R134" t="s">
        <v>645</v>
      </c>
      <c r="S134" t="s">
        <v>644</v>
      </c>
      <c r="T134" t="s">
        <v>31258</v>
      </c>
    </row>
    <row r="135" spans="1:20" x14ac:dyDescent="0.25">
      <c r="A135" t="s">
        <v>12</v>
      </c>
      <c r="B135" t="s">
        <v>13</v>
      </c>
      <c r="C135">
        <v>65</v>
      </c>
      <c r="D135">
        <v>3</v>
      </c>
      <c r="E135" t="s">
        <v>31254</v>
      </c>
      <c r="F135">
        <v>299</v>
      </c>
      <c r="G135">
        <v>0</v>
      </c>
      <c r="H135" t="s">
        <v>2006</v>
      </c>
      <c r="I135" t="s">
        <v>31255</v>
      </c>
      <c r="J135" t="s">
        <v>31256</v>
      </c>
      <c r="K135" t="s">
        <v>20442</v>
      </c>
      <c r="L135" t="s">
        <v>31257</v>
      </c>
      <c r="M135" t="s">
        <v>31258</v>
      </c>
      <c r="N135" t="s">
        <v>2012</v>
      </c>
      <c r="O135" t="s">
        <v>2013</v>
      </c>
      <c r="P135" t="s">
        <v>1891</v>
      </c>
      <c r="Q135" t="s">
        <v>1892</v>
      </c>
      <c r="R135" t="s">
        <v>645</v>
      </c>
      <c r="S135" t="s">
        <v>644</v>
      </c>
      <c r="T135" t="s">
        <v>31259</v>
      </c>
    </row>
    <row r="136" spans="1:20" x14ac:dyDescent="0.25">
      <c r="A136" t="s">
        <v>114</v>
      </c>
      <c r="B136" t="s">
        <v>115</v>
      </c>
      <c r="C136">
        <v>65</v>
      </c>
      <c r="D136">
        <v>1</v>
      </c>
      <c r="E136" t="s">
        <v>31254</v>
      </c>
      <c r="F136">
        <v>299</v>
      </c>
      <c r="G136">
        <v>0</v>
      </c>
      <c r="H136" t="s">
        <v>2006</v>
      </c>
      <c r="I136" t="s">
        <v>31255</v>
      </c>
      <c r="J136" t="s">
        <v>31256</v>
      </c>
      <c r="K136" t="s">
        <v>20442</v>
      </c>
      <c r="L136" t="s">
        <v>31257</v>
      </c>
      <c r="M136" t="s">
        <v>31258</v>
      </c>
      <c r="N136" t="s">
        <v>2012</v>
      </c>
      <c r="O136" t="s">
        <v>2013</v>
      </c>
      <c r="P136" t="s">
        <v>1891</v>
      </c>
      <c r="Q136" t="s">
        <v>1892</v>
      </c>
      <c r="R136" t="s">
        <v>645</v>
      </c>
      <c r="S136" t="s">
        <v>644</v>
      </c>
      <c r="T136" t="s">
        <v>31259</v>
      </c>
    </row>
    <row r="137" spans="1:20" x14ac:dyDescent="0.25">
      <c r="A137" t="s">
        <v>22</v>
      </c>
      <c r="B137" t="s">
        <v>27</v>
      </c>
      <c r="C137">
        <v>120</v>
      </c>
      <c r="D137">
        <v>3</v>
      </c>
      <c r="E137" t="s">
        <v>31254</v>
      </c>
      <c r="F137">
        <v>240</v>
      </c>
      <c r="G137">
        <v>0</v>
      </c>
      <c r="H137" t="s">
        <v>641</v>
      </c>
      <c r="I137" t="s">
        <v>31212</v>
      </c>
      <c r="J137" t="s">
        <v>736</v>
      </c>
      <c r="K137" t="s">
        <v>644</v>
      </c>
      <c r="L137" t="s">
        <v>645</v>
      </c>
      <c r="M137" t="s">
        <v>31259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644</v>
      </c>
      <c r="T137" t="s">
        <v>31259</v>
      </c>
    </row>
    <row r="138" spans="1:20" x14ac:dyDescent="0.25">
      <c r="A138" t="s">
        <v>110</v>
      </c>
      <c r="B138" t="s">
        <v>111</v>
      </c>
      <c r="C138">
        <v>65</v>
      </c>
      <c r="D138">
        <v>1</v>
      </c>
      <c r="E138" t="s">
        <v>31254</v>
      </c>
      <c r="F138">
        <v>299</v>
      </c>
      <c r="G138">
        <v>0</v>
      </c>
      <c r="H138" t="s">
        <v>2006</v>
      </c>
      <c r="I138" t="s">
        <v>31255</v>
      </c>
      <c r="J138" t="s">
        <v>31256</v>
      </c>
      <c r="K138" t="s">
        <v>20442</v>
      </c>
      <c r="L138" t="s">
        <v>31257</v>
      </c>
      <c r="M138" t="s">
        <v>31258</v>
      </c>
      <c r="N138" t="s">
        <v>2012</v>
      </c>
      <c r="O138" t="s">
        <v>2013</v>
      </c>
      <c r="P138" t="s">
        <v>1891</v>
      </c>
      <c r="Q138" t="s">
        <v>1892</v>
      </c>
      <c r="R138" t="s">
        <v>645</v>
      </c>
      <c r="S138" t="s">
        <v>644</v>
      </c>
      <c r="T138" t="s">
        <v>31259</v>
      </c>
    </row>
    <row r="139" spans="1:20" x14ac:dyDescent="0.25">
      <c r="A139" t="s">
        <v>112</v>
      </c>
      <c r="B139" t="s">
        <v>113</v>
      </c>
      <c r="C139">
        <v>65</v>
      </c>
      <c r="D139">
        <v>2</v>
      </c>
      <c r="E139" t="s">
        <v>31254</v>
      </c>
      <c r="F139">
        <v>299</v>
      </c>
      <c r="G139">
        <v>0</v>
      </c>
      <c r="H139" t="s">
        <v>2006</v>
      </c>
      <c r="I139" t="s">
        <v>31255</v>
      </c>
      <c r="J139" t="s">
        <v>31256</v>
      </c>
      <c r="K139" t="s">
        <v>20442</v>
      </c>
      <c r="L139" t="s">
        <v>31257</v>
      </c>
      <c r="M139" t="s">
        <v>31258</v>
      </c>
      <c r="N139" t="s">
        <v>2012</v>
      </c>
      <c r="O139" t="s">
        <v>2013</v>
      </c>
      <c r="P139" t="s">
        <v>1891</v>
      </c>
      <c r="Q139" t="s">
        <v>1892</v>
      </c>
      <c r="R139" t="s">
        <v>645</v>
      </c>
      <c r="S139" t="s">
        <v>644</v>
      </c>
      <c r="T139" t="s">
        <v>31259</v>
      </c>
    </row>
    <row r="140" spans="1:20" x14ac:dyDescent="0.25">
      <c r="A140" t="s">
        <v>147</v>
      </c>
      <c r="B140" t="s">
        <v>148</v>
      </c>
      <c r="C140">
        <v>65</v>
      </c>
      <c r="D140">
        <v>2</v>
      </c>
      <c r="E140" t="s">
        <v>31260</v>
      </c>
      <c r="F140">
        <v>70</v>
      </c>
      <c r="G140">
        <v>0</v>
      </c>
      <c r="H140" t="s">
        <v>641</v>
      </c>
      <c r="I140" t="s">
        <v>31261</v>
      </c>
      <c r="J140" t="s">
        <v>685</v>
      </c>
      <c r="K140" t="s">
        <v>644</v>
      </c>
      <c r="L140" t="s">
        <v>645</v>
      </c>
      <c r="M140" t="s">
        <v>31262</v>
      </c>
      <c r="N140" t="s">
        <v>644</v>
      </c>
      <c r="O140" t="s">
        <v>647</v>
      </c>
      <c r="P140" t="s">
        <v>5</v>
      </c>
      <c r="Q140" t="s">
        <v>648</v>
      </c>
      <c r="R140" t="s">
        <v>31263</v>
      </c>
      <c r="S140" t="s">
        <v>644</v>
      </c>
      <c r="T140" t="s">
        <v>31262</v>
      </c>
    </row>
    <row r="141" spans="1:20" x14ac:dyDescent="0.25">
      <c r="A141" t="s">
        <v>147</v>
      </c>
      <c r="B141" t="s">
        <v>148</v>
      </c>
      <c r="C141">
        <v>65</v>
      </c>
      <c r="D141">
        <v>1</v>
      </c>
      <c r="E141" t="s">
        <v>31264</v>
      </c>
      <c r="F141">
        <v>35</v>
      </c>
      <c r="G141">
        <v>0</v>
      </c>
      <c r="H141" t="s">
        <v>641</v>
      </c>
      <c r="I141" t="s">
        <v>8548</v>
      </c>
      <c r="J141" t="s">
        <v>685</v>
      </c>
      <c r="K141" t="s">
        <v>644</v>
      </c>
      <c r="L141" t="s">
        <v>645</v>
      </c>
      <c r="M141" t="s">
        <v>31265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644</v>
      </c>
      <c r="T141" t="s">
        <v>31265</v>
      </c>
    </row>
    <row r="142" spans="1:20" x14ac:dyDescent="0.25">
      <c r="A142" t="s">
        <v>147</v>
      </c>
      <c r="B142" t="s">
        <v>148</v>
      </c>
      <c r="C142">
        <v>65</v>
      </c>
      <c r="D142">
        <v>2</v>
      </c>
      <c r="E142" t="s">
        <v>31266</v>
      </c>
      <c r="F142">
        <v>70</v>
      </c>
      <c r="G142">
        <v>0</v>
      </c>
      <c r="H142" t="s">
        <v>641</v>
      </c>
      <c r="I142" t="s">
        <v>31267</v>
      </c>
      <c r="J142" t="s">
        <v>935</v>
      </c>
      <c r="K142" t="s">
        <v>644</v>
      </c>
      <c r="L142" t="s">
        <v>645</v>
      </c>
      <c r="M142" t="s">
        <v>31265</v>
      </c>
      <c r="N142" t="s">
        <v>644</v>
      </c>
      <c r="O142" t="s">
        <v>647</v>
      </c>
      <c r="P142" t="s">
        <v>5</v>
      </c>
      <c r="Q142" t="s">
        <v>648</v>
      </c>
      <c r="R142" t="s">
        <v>31268</v>
      </c>
      <c r="S142" t="s">
        <v>644</v>
      </c>
      <c r="T142" t="s">
        <v>31265</v>
      </c>
    </row>
    <row r="143" spans="1:20" x14ac:dyDescent="0.25">
      <c r="A143" t="s">
        <v>147</v>
      </c>
      <c r="B143" t="s">
        <v>148</v>
      </c>
      <c r="C143">
        <v>33.333333333333336</v>
      </c>
      <c r="D143">
        <v>3</v>
      </c>
      <c r="E143" t="s">
        <v>31269</v>
      </c>
      <c r="F143">
        <v>100</v>
      </c>
      <c r="G143">
        <v>0</v>
      </c>
      <c r="H143" t="s">
        <v>641</v>
      </c>
      <c r="I143" t="s">
        <v>645</v>
      </c>
      <c r="J143" t="s">
        <v>645</v>
      </c>
      <c r="K143" t="s">
        <v>644</v>
      </c>
      <c r="L143" t="s">
        <v>645</v>
      </c>
      <c r="M143" t="s">
        <v>644</v>
      </c>
      <c r="N143" t="s">
        <v>644</v>
      </c>
      <c r="O143" t="s">
        <v>23513</v>
      </c>
      <c r="P143" t="s">
        <v>5</v>
      </c>
      <c r="Q143" t="s">
        <v>644</v>
      </c>
      <c r="R143" t="s">
        <v>645</v>
      </c>
      <c r="S143" t="s">
        <v>644</v>
      </c>
      <c r="T143" t="s">
        <v>31270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31271</v>
      </c>
      <c r="F144">
        <v>100</v>
      </c>
      <c r="G144">
        <v>0</v>
      </c>
      <c r="H144" t="s">
        <v>641</v>
      </c>
      <c r="I144" t="s">
        <v>645</v>
      </c>
      <c r="J144" t="s">
        <v>645</v>
      </c>
      <c r="K144" t="s">
        <v>644</v>
      </c>
      <c r="L144" t="s">
        <v>645</v>
      </c>
      <c r="M144" t="s">
        <v>644</v>
      </c>
      <c r="N144" t="s">
        <v>644</v>
      </c>
      <c r="O144" t="s">
        <v>23513</v>
      </c>
      <c r="P144" t="s">
        <v>5</v>
      </c>
      <c r="Q144" t="s">
        <v>644</v>
      </c>
      <c r="R144" t="s">
        <v>645</v>
      </c>
      <c r="S144" t="s">
        <v>644</v>
      </c>
      <c r="T144" t="s">
        <v>31272</v>
      </c>
    </row>
    <row r="145" spans="1:20" x14ac:dyDescent="0.25">
      <c r="A145" t="s">
        <v>147</v>
      </c>
      <c r="B145" t="s">
        <v>148</v>
      </c>
      <c r="C145">
        <v>33.333333333333336</v>
      </c>
      <c r="D145">
        <v>3</v>
      </c>
      <c r="E145" t="s">
        <v>31273</v>
      </c>
      <c r="F145">
        <v>100</v>
      </c>
      <c r="G145">
        <v>0</v>
      </c>
      <c r="H145" t="s">
        <v>641</v>
      </c>
      <c r="I145" t="s">
        <v>31274</v>
      </c>
      <c r="J145" t="s">
        <v>1508</v>
      </c>
      <c r="K145" t="s">
        <v>644</v>
      </c>
      <c r="L145" t="s">
        <v>645</v>
      </c>
      <c r="M145" t="s">
        <v>31275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644</v>
      </c>
      <c r="T145" t="s">
        <v>31275</v>
      </c>
    </row>
    <row r="146" spans="1:20" x14ac:dyDescent="0.25">
      <c r="A146" t="s">
        <v>147</v>
      </c>
      <c r="B146" t="s">
        <v>148</v>
      </c>
      <c r="C146">
        <v>33.333333333333336</v>
      </c>
      <c r="D146">
        <v>3</v>
      </c>
      <c r="E146" t="s">
        <v>31276</v>
      </c>
      <c r="F146">
        <v>100</v>
      </c>
      <c r="G146">
        <v>0</v>
      </c>
      <c r="H146" t="s">
        <v>641</v>
      </c>
      <c r="I146" t="s">
        <v>31277</v>
      </c>
      <c r="J146" t="s">
        <v>643</v>
      </c>
      <c r="K146" t="s">
        <v>644</v>
      </c>
      <c r="L146" t="s">
        <v>645</v>
      </c>
      <c r="M146" t="s">
        <v>31278</v>
      </c>
      <c r="N146" t="s">
        <v>644</v>
      </c>
      <c r="O146" t="s">
        <v>668</v>
      </c>
      <c r="P146" t="s">
        <v>5</v>
      </c>
      <c r="Q146" t="s">
        <v>669</v>
      </c>
      <c r="R146" t="s">
        <v>645</v>
      </c>
      <c r="S146" t="s">
        <v>644</v>
      </c>
      <c r="T146" t="s">
        <v>31275</v>
      </c>
    </row>
    <row r="147" spans="1:20" x14ac:dyDescent="0.25">
      <c r="A147" t="s">
        <v>241</v>
      </c>
      <c r="B147" t="s">
        <v>247</v>
      </c>
      <c r="C147">
        <v>139</v>
      </c>
      <c r="D147">
        <v>1</v>
      </c>
      <c r="E147" t="s">
        <v>31279</v>
      </c>
      <c r="F147">
        <v>215</v>
      </c>
      <c r="G147">
        <v>0</v>
      </c>
      <c r="H147" t="s">
        <v>2006</v>
      </c>
      <c r="I147" t="s">
        <v>31280</v>
      </c>
      <c r="J147" t="s">
        <v>31281</v>
      </c>
      <c r="K147" t="s">
        <v>11583</v>
      </c>
      <c r="L147" t="s">
        <v>31282</v>
      </c>
      <c r="M147" t="s">
        <v>31283</v>
      </c>
      <c r="N147" t="s">
        <v>2012</v>
      </c>
      <c r="O147" t="s">
        <v>2013</v>
      </c>
      <c r="P147" t="s">
        <v>1891</v>
      </c>
      <c r="Q147" t="s">
        <v>1892</v>
      </c>
      <c r="R147" t="s">
        <v>645</v>
      </c>
      <c r="S147" t="s">
        <v>644</v>
      </c>
      <c r="T147" t="s">
        <v>31283</v>
      </c>
    </row>
    <row r="148" spans="1:20" x14ac:dyDescent="0.25">
      <c r="A148" t="s">
        <v>239</v>
      </c>
      <c r="B148" t="s">
        <v>245</v>
      </c>
      <c r="C148">
        <v>139</v>
      </c>
      <c r="D148">
        <v>1</v>
      </c>
      <c r="E148" t="s">
        <v>31279</v>
      </c>
      <c r="F148">
        <v>215</v>
      </c>
      <c r="G148">
        <v>0</v>
      </c>
      <c r="H148" t="s">
        <v>2006</v>
      </c>
      <c r="I148" t="s">
        <v>31280</v>
      </c>
      <c r="J148" t="s">
        <v>31281</v>
      </c>
      <c r="K148" t="s">
        <v>11583</v>
      </c>
      <c r="L148" t="s">
        <v>31282</v>
      </c>
      <c r="M148" t="s">
        <v>31283</v>
      </c>
      <c r="N148" t="s">
        <v>2012</v>
      </c>
      <c r="O148" t="s">
        <v>2013</v>
      </c>
      <c r="P148" t="s">
        <v>1891</v>
      </c>
      <c r="Q148" t="s">
        <v>1892</v>
      </c>
      <c r="R148" t="s">
        <v>645</v>
      </c>
      <c r="S148" t="s">
        <v>644</v>
      </c>
      <c r="T148" t="s">
        <v>31283</v>
      </c>
    </row>
    <row r="149" spans="1:20" x14ac:dyDescent="0.25">
      <c r="A149" t="s">
        <v>147</v>
      </c>
      <c r="B149" t="s">
        <v>148</v>
      </c>
      <c r="C149">
        <v>65</v>
      </c>
      <c r="D149">
        <v>2</v>
      </c>
      <c r="E149" t="s">
        <v>31284</v>
      </c>
      <c r="F149">
        <v>70</v>
      </c>
      <c r="G149">
        <v>0</v>
      </c>
      <c r="H149" t="s">
        <v>641</v>
      </c>
      <c r="I149" t="s">
        <v>976</v>
      </c>
      <c r="J149" t="s">
        <v>708</v>
      </c>
      <c r="K149" t="s">
        <v>644</v>
      </c>
      <c r="L149" t="s">
        <v>645</v>
      </c>
      <c r="M149" t="s">
        <v>31285</v>
      </c>
      <c r="N149" t="s">
        <v>644</v>
      </c>
      <c r="O149" t="s">
        <v>668</v>
      </c>
      <c r="P149" t="s">
        <v>5</v>
      </c>
      <c r="Q149" t="s">
        <v>669</v>
      </c>
      <c r="R149" t="s">
        <v>645</v>
      </c>
      <c r="S149" t="s">
        <v>644</v>
      </c>
      <c r="T149" t="s">
        <v>31286</v>
      </c>
    </row>
    <row r="150" spans="1:20" x14ac:dyDescent="0.25">
      <c r="A150" t="s">
        <v>241</v>
      </c>
      <c r="B150" t="s">
        <v>247</v>
      </c>
      <c r="C150">
        <v>139</v>
      </c>
      <c r="D150">
        <v>1</v>
      </c>
      <c r="E150" t="s">
        <v>31287</v>
      </c>
      <c r="F150">
        <v>215</v>
      </c>
      <c r="G150">
        <v>0</v>
      </c>
      <c r="H150" t="s">
        <v>2006</v>
      </c>
      <c r="I150" t="s">
        <v>31288</v>
      </c>
      <c r="J150" t="s">
        <v>31289</v>
      </c>
      <c r="K150" t="s">
        <v>31290</v>
      </c>
      <c r="L150" t="s">
        <v>31291</v>
      </c>
      <c r="M150" t="s">
        <v>31286</v>
      </c>
      <c r="N150" t="s">
        <v>2012</v>
      </c>
      <c r="O150" t="s">
        <v>2013</v>
      </c>
      <c r="P150" t="s">
        <v>1891</v>
      </c>
      <c r="Q150" t="s">
        <v>1892</v>
      </c>
      <c r="R150" t="s">
        <v>645</v>
      </c>
      <c r="S150" t="s">
        <v>644</v>
      </c>
      <c r="T150" t="s">
        <v>31285</v>
      </c>
    </row>
    <row r="151" spans="1:20" x14ac:dyDescent="0.25">
      <c r="A151" t="s">
        <v>239</v>
      </c>
      <c r="B151" t="s">
        <v>245</v>
      </c>
      <c r="C151">
        <v>139</v>
      </c>
      <c r="D151">
        <v>1</v>
      </c>
      <c r="E151" t="s">
        <v>31287</v>
      </c>
      <c r="F151">
        <v>215</v>
      </c>
      <c r="G151">
        <v>0</v>
      </c>
      <c r="H151" t="s">
        <v>2006</v>
      </c>
      <c r="I151" t="s">
        <v>31288</v>
      </c>
      <c r="J151" t="s">
        <v>31289</v>
      </c>
      <c r="K151" t="s">
        <v>31290</v>
      </c>
      <c r="L151" t="s">
        <v>31291</v>
      </c>
      <c r="M151" t="s">
        <v>31286</v>
      </c>
      <c r="N151" t="s">
        <v>2012</v>
      </c>
      <c r="O151" t="s">
        <v>2013</v>
      </c>
      <c r="P151" t="s">
        <v>1891</v>
      </c>
      <c r="Q151" t="s">
        <v>1892</v>
      </c>
      <c r="R151" t="s">
        <v>645</v>
      </c>
      <c r="S151" t="s">
        <v>644</v>
      </c>
      <c r="T151" t="s">
        <v>31285</v>
      </c>
    </row>
    <row r="152" spans="1:20" x14ac:dyDescent="0.25">
      <c r="A152" t="s">
        <v>147</v>
      </c>
      <c r="B152" t="s">
        <v>148</v>
      </c>
      <c r="C152">
        <v>33.333333333333336</v>
      </c>
      <c r="D152">
        <v>3</v>
      </c>
      <c r="E152" t="s">
        <v>31292</v>
      </c>
      <c r="F152">
        <v>100</v>
      </c>
      <c r="G152">
        <v>0</v>
      </c>
      <c r="H152" t="s">
        <v>641</v>
      </c>
      <c r="I152" t="s">
        <v>31293</v>
      </c>
      <c r="J152" t="s">
        <v>690</v>
      </c>
      <c r="K152" t="s">
        <v>644</v>
      </c>
      <c r="L152" t="s">
        <v>645</v>
      </c>
      <c r="M152" t="s">
        <v>31294</v>
      </c>
      <c r="N152" t="s">
        <v>644</v>
      </c>
      <c r="O152" t="s">
        <v>668</v>
      </c>
      <c r="P152" t="s">
        <v>5</v>
      </c>
      <c r="Q152" t="s">
        <v>669</v>
      </c>
      <c r="R152" t="s">
        <v>645</v>
      </c>
      <c r="S152" t="s">
        <v>644</v>
      </c>
      <c r="T152" t="s">
        <v>31285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31295</v>
      </c>
      <c r="F153">
        <v>100</v>
      </c>
      <c r="G153">
        <v>0</v>
      </c>
      <c r="H153" t="s">
        <v>641</v>
      </c>
      <c r="I153" t="s">
        <v>31296</v>
      </c>
      <c r="J153" t="s">
        <v>685</v>
      </c>
      <c r="K153" t="s">
        <v>644</v>
      </c>
      <c r="L153" t="s">
        <v>645</v>
      </c>
      <c r="M153" t="s">
        <v>31297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644</v>
      </c>
      <c r="T153" t="s">
        <v>31298</v>
      </c>
    </row>
    <row r="154" spans="1:20" x14ac:dyDescent="0.25">
      <c r="A154" t="s">
        <v>147</v>
      </c>
      <c r="B154" t="s">
        <v>148</v>
      </c>
      <c r="C154">
        <v>65</v>
      </c>
      <c r="D154">
        <v>2</v>
      </c>
      <c r="E154" t="s">
        <v>31299</v>
      </c>
      <c r="F154">
        <v>70</v>
      </c>
      <c r="G154">
        <v>0</v>
      </c>
      <c r="H154" t="s">
        <v>641</v>
      </c>
      <c r="I154" t="s">
        <v>31300</v>
      </c>
      <c r="J154" t="s">
        <v>690</v>
      </c>
      <c r="K154" t="s">
        <v>644</v>
      </c>
      <c r="L154" t="s">
        <v>645</v>
      </c>
      <c r="M154" t="s">
        <v>31301</v>
      </c>
      <c r="N154" t="s">
        <v>644</v>
      </c>
      <c r="O154" t="s">
        <v>647</v>
      </c>
      <c r="P154" t="s">
        <v>5</v>
      </c>
      <c r="Q154" t="s">
        <v>648</v>
      </c>
      <c r="R154" t="s">
        <v>31302</v>
      </c>
      <c r="S154" t="s">
        <v>644</v>
      </c>
      <c r="T154" t="s">
        <v>31303</v>
      </c>
    </row>
    <row r="155" spans="1:20" x14ac:dyDescent="0.25">
      <c r="A155" t="s">
        <v>147</v>
      </c>
      <c r="B155" t="s">
        <v>148</v>
      </c>
      <c r="C155">
        <v>65</v>
      </c>
      <c r="D155">
        <v>4</v>
      </c>
      <c r="E155" t="s">
        <v>31304</v>
      </c>
      <c r="F155">
        <v>210</v>
      </c>
      <c r="G155">
        <v>0</v>
      </c>
      <c r="H155" t="s">
        <v>641</v>
      </c>
      <c r="I155" t="s">
        <v>31305</v>
      </c>
      <c r="J155" t="s">
        <v>661</v>
      </c>
      <c r="K155" t="s">
        <v>644</v>
      </c>
      <c r="L155" t="s">
        <v>645</v>
      </c>
      <c r="M155" t="s">
        <v>31301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644</v>
      </c>
      <c r="T155" t="s">
        <v>31303</v>
      </c>
    </row>
    <row r="156" spans="1:20" x14ac:dyDescent="0.25">
      <c r="A156" t="s">
        <v>147</v>
      </c>
      <c r="B156" t="s">
        <v>148</v>
      </c>
      <c r="C156">
        <v>65</v>
      </c>
      <c r="D156">
        <v>2</v>
      </c>
      <c r="E156" t="s">
        <v>31304</v>
      </c>
      <c r="F156">
        <v>210</v>
      </c>
      <c r="G156">
        <v>0</v>
      </c>
      <c r="H156" t="s">
        <v>641</v>
      </c>
      <c r="I156" t="s">
        <v>31305</v>
      </c>
      <c r="J156" t="s">
        <v>661</v>
      </c>
      <c r="K156" t="s">
        <v>644</v>
      </c>
      <c r="L156" t="s">
        <v>645</v>
      </c>
      <c r="M156" t="s">
        <v>31301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644</v>
      </c>
      <c r="T156" t="s">
        <v>31303</v>
      </c>
    </row>
    <row r="157" spans="1:20" x14ac:dyDescent="0.25">
      <c r="A157" t="s">
        <v>147</v>
      </c>
      <c r="B157" t="s">
        <v>148</v>
      </c>
      <c r="C157">
        <v>65</v>
      </c>
      <c r="D157">
        <v>10</v>
      </c>
      <c r="E157" t="s">
        <v>31306</v>
      </c>
      <c r="F157">
        <v>350</v>
      </c>
      <c r="G157">
        <v>0</v>
      </c>
      <c r="H157" t="s">
        <v>641</v>
      </c>
      <c r="I157" t="s">
        <v>31307</v>
      </c>
      <c r="J157" t="s">
        <v>31308</v>
      </c>
      <c r="K157" t="s">
        <v>644</v>
      </c>
      <c r="L157" t="s">
        <v>645</v>
      </c>
      <c r="M157" t="s">
        <v>31309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644</v>
      </c>
      <c r="T157" t="s">
        <v>31310</v>
      </c>
    </row>
    <row r="158" spans="1:20" x14ac:dyDescent="0.25">
      <c r="A158" t="s">
        <v>147</v>
      </c>
      <c r="B158" t="s">
        <v>148</v>
      </c>
      <c r="C158">
        <v>65</v>
      </c>
      <c r="D158">
        <v>2</v>
      </c>
      <c r="E158" t="s">
        <v>31311</v>
      </c>
      <c r="F158">
        <v>70</v>
      </c>
      <c r="G158">
        <v>0</v>
      </c>
      <c r="H158" t="s">
        <v>641</v>
      </c>
      <c r="I158" t="s">
        <v>31312</v>
      </c>
      <c r="J158" t="s">
        <v>685</v>
      </c>
      <c r="K158" t="s">
        <v>644</v>
      </c>
      <c r="L158" t="s">
        <v>645</v>
      </c>
      <c r="M158" t="s">
        <v>31313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644</v>
      </c>
      <c r="T158" t="s">
        <v>31314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31315</v>
      </c>
      <c r="F159">
        <v>400</v>
      </c>
      <c r="G159">
        <v>0</v>
      </c>
      <c r="H159" t="s">
        <v>641</v>
      </c>
      <c r="I159" t="s">
        <v>31316</v>
      </c>
      <c r="J159" t="s">
        <v>888</v>
      </c>
      <c r="K159" t="s">
        <v>644</v>
      </c>
      <c r="L159" t="s">
        <v>645</v>
      </c>
      <c r="M159" t="s">
        <v>31317</v>
      </c>
      <c r="N159" t="s">
        <v>644</v>
      </c>
      <c r="O159" t="s">
        <v>668</v>
      </c>
      <c r="P159" t="s">
        <v>5</v>
      </c>
      <c r="Q159" t="s">
        <v>669</v>
      </c>
      <c r="R159" t="s">
        <v>645</v>
      </c>
      <c r="S159" t="s">
        <v>31318</v>
      </c>
      <c r="T159" t="s">
        <v>31319</v>
      </c>
    </row>
    <row r="160" spans="1:20" x14ac:dyDescent="0.25">
      <c r="A160" t="s">
        <v>18</v>
      </c>
      <c r="B160" t="s">
        <v>19</v>
      </c>
      <c r="C160">
        <v>66.666666666666671</v>
      </c>
      <c r="D160">
        <v>6</v>
      </c>
      <c r="E160" t="s">
        <v>31315</v>
      </c>
      <c r="F160">
        <v>400</v>
      </c>
      <c r="G160">
        <v>0</v>
      </c>
      <c r="H160" t="s">
        <v>641</v>
      </c>
      <c r="I160" t="s">
        <v>31316</v>
      </c>
      <c r="J160" t="s">
        <v>888</v>
      </c>
      <c r="K160" t="s">
        <v>644</v>
      </c>
      <c r="L160" t="s">
        <v>645</v>
      </c>
      <c r="M160" t="s">
        <v>31317</v>
      </c>
      <c r="N160" t="s">
        <v>644</v>
      </c>
      <c r="O160" t="s">
        <v>668</v>
      </c>
      <c r="P160" t="s">
        <v>5</v>
      </c>
      <c r="Q160" t="s">
        <v>669</v>
      </c>
      <c r="R160" t="s">
        <v>645</v>
      </c>
      <c r="S160" t="s">
        <v>31318</v>
      </c>
      <c r="T160" t="s">
        <v>31319</v>
      </c>
    </row>
    <row r="161" spans="1:20" x14ac:dyDescent="0.25">
      <c r="A161" t="s">
        <v>147</v>
      </c>
      <c r="B161" t="s">
        <v>148</v>
      </c>
      <c r="C161">
        <v>65</v>
      </c>
      <c r="D161">
        <v>1</v>
      </c>
      <c r="E161" t="s">
        <v>31320</v>
      </c>
      <c r="F161">
        <v>60</v>
      </c>
      <c r="G161">
        <v>0</v>
      </c>
      <c r="H161" t="s">
        <v>641</v>
      </c>
      <c r="I161" t="s">
        <v>13064</v>
      </c>
      <c r="J161" t="s">
        <v>685</v>
      </c>
      <c r="K161" t="s">
        <v>644</v>
      </c>
      <c r="L161" t="s">
        <v>645</v>
      </c>
      <c r="M161" t="s">
        <v>31321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31322</v>
      </c>
      <c r="T161" t="s">
        <v>31309</v>
      </c>
    </row>
    <row r="162" spans="1:20" x14ac:dyDescent="0.25">
      <c r="A162" t="s">
        <v>147</v>
      </c>
      <c r="B162" t="s">
        <v>148</v>
      </c>
      <c r="C162">
        <v>65</v>
      </c>
      <c r="D162">
        <v>1</v>
      </c>
      <c r="E162" t="s">
        <v>31323</v>
      </c>
      <c r="F162">
        <v>35</v>
      </c>
      <c r="G162">
        <v>0</v>
      </c>
      <c r="H162" t="s">
        <v>641</v>
      </c>
      <c r="I162" t="s">
        <v>31324</v>
      </c>
      <c r="J162" t="s">
        <v>3585</v>
      </c>
      <c r="K162" t="s">
        <v>644</v>
      </c>
      <c r="L162" t="s">
        <v>645</v>
      </c>
      <c r="M162" t="s">
        <v>31325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31326</v>
      </c>
      <c r="T162" t="s">
        <v>31321</v>
      </c>
    </row>
    <row r="163" spans="1:20" x14ac:dyDescent="0.25">
      <c r="A163" t="s">
        <v>147</v>
      </c>
      <c r="B163" t="s">
        <v>148</v>
      </c>
      <c r="C163">
        <v>65</v>
      </c>
      <c r="D163">
        <v>1</v>
      </c>
      <c r="E163" t="s">
        <v>31327</v>
      </c>
      <c r="F163">
        <v>35</v>
      </c>
      <c r="G163">
        <v>0</v>
      </c>
      <c r="H163" t="s">
        <v>641</v>
      </c>
      <c r="I163" t="s">
        <v>31328</v>
      </c>
      <c r="J163" t="s">
        <v>1342</v>
      </c>
      <c r="K163" t="s">
        <v>644</v>
      </c>
      <c r="L163" t="s">
        <v>645</v>
      </c>
      <c r="M163" t="s">
        <v>31325</v>
      </c>
      <c r="N163" t="s">
        <v>644</v>
      </c>
      <c r="O163" t="s">
        <v>647</v>
      </c>
      <c r="P163" t="s">
        <v>5</v>
      </c>
      <c r="Q163" t="s">
        <v>648</v>
      </c>
      <c r="R163" t="s">
        <v>31329</v>
      </c>
      <c r="S163" t="s">
        <v>31330</v>
      </c>
      <c r="T163" t="s">
        <v>31321</v>
      </c>
    </row>
    <row r="164" spans="1:20" x14ac:dyDescent="0.25">
      <c r="A164" t="s">
        <v>147</v>
      </c>
      <c r="B164" t="s">
        <v>148</v>
      </c>
      <c r="C164">
        <v>65</v>
      </c>
      <c r="D164">
        <v>1</v>
      </c>
      <c r="E164" t="s">
        <v>31331</v>
      </c>
      <c r="F164">
        <v>35</v>
      </c>
      <c r="G164">
        <v>0</v>
      </c>
      <c r="H164" t="s">
        <v>641</v>
      </c>
      <c r="I164" t="s">
        <v>31332</v>
      </c>
      <c r="J164" t="s">
        <v>771</v>
      </c>
      <c r="K164" t="s">
        <v>644</v>
      </c>
      <c r="L164" t="s">
        <v>645</v>
      </c>
      <c r="M164" t="s">
        <v>31325</v>
      </c>
      <c r="N164" t="s">
        <v>644</v>
      </c>
      <c r="O164" t="s">
        <v>668</v>
      </c>
      <c r="P164" t="s">
        <v>5</v>
      </c>
      <c r="Q164" t="s">
        <v>669</v>
      </c>
      <c r="R164" t="s">
        <v>645</v>
      </c>
      <c r="S164" t="s">
        <v>31333</v>
      </c>
      <c r="T164" t="s">
        <v>31321</v>
      </c>
    </row>
    <row r="165" spans="1:20" x14ac:dyDescent="0.25">
      <c r="A165" t="s">
        <v>147</v>
      </c>
      <c r="B165" t="s">
        <v>148</v>
      </c>
      <c r="C165">
        <v>65</v>
      </c>
      <c r="D165">
        <v>1</v>
      </c>
      <c r="E165" t="s">
        <v>31334</v>
      </c>
      <c r="F165">
        <v>35</v>
      </c>
      <c r="G165">
        <v>0</v>
      </c>
      <c r="H165" t="s">
        <v>641</v>
      </c>
      <c r="I165" t="s">
        <v>31335</v>
      </c>
      <c r="J165" t="s">
        <v>2083</v>
      </c>
      <c r="K165" t="s">
        <v>644</v>
      </c>
      <c r="L165" t="s">
        <v>645</v>
      </c>
      <c r="M165" t="s">
        <v>31325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31336</v>
      </c>
      <c r="T165" t="s">
        <v>31325</v>
      </c>
    </row>
    <row r="166" spans="1:20" x14ac:dyDescent="0.25">
      <c r="A166" t="s">
        <v>147</v>
      </c>
      <c r="B166" t="s">
        <v>148</v>
      </c>
      <c r="C166">
        <v>65</v>
      </c>
      <c r="D166">
        <v>2</v>
      </c>
      <c r="E166" t="s">
        <v>31337</v>
      </c>
      <c r="F166">
        <v>70</v>
      </c>
      <c r="G166">
        <v>0</v>
      </c>
      <c r="H166" t="s">
        <v>641</v>
      </c>
      <c r="I166" t="s">
        <v>31338</v>
      </c>
      <c r="J166" t="s">
        <v>989</v>
      </c>
      <c r="K166" t="s">
        <v>644</v>
      </c>
      <c r="L166" t="s">
        <v>645</v>
      </c>
      <c r="M166" t="s">
        <v>31325</v>
      </c>
      <c r="N166" t="s">
        <v>644</v>
      </c>
      <c r="O166" t="s">
        <v>668</v>
      </c>
      <c r="P166" t="s">
        <v>5</v>
      </c>
      <c r="Q166" t="s">
        <v>669</v>
      </c>
      <c r="R166" t="s">
        <v>645</v>
      </c>
      <c r="S166" t="s">
        <v>31339</v>
      </c>
      <c r="T166" t="s">
        <v>31325</v>
      </c>
    </row>
    <row r="167" spans="1:20" x14ac:dyDescent="0.25">
      <c r="A167" t="s">
        <v>147</v>
      </c>
      <c r="B167" t="s">
        <v>148</v>
      </c>
      <c r="C167">
        <v>65</v>
      </c>
      <c r="D167">
        <v>1</v>
      </c>
      <c r="E167" t="s">
        <v>31340</v>
      </c>
      <c r="F167">
        <v>35</v>
      </c>
      <c r="G167">
        <v>0</v>
      </c>
      <c r="H167" t="s">
        <v>641</v>
      </c>
      <c r="I167" t="s">
        <v>31332</v>
      </c>
      <c r="J167" t="s">
        <v>771</v>
      </c>
      <c r="K167" t="s">
        <v>644</v>
      </c>
      <c r="L167" t="s">
        <v>645</v>
      </c>
      <c r="M167" t="s">
        <v>31325</v>
      </c>
      <c r="N167" t="s">
        <v>644</v>
      </c>
      <c r="O167" t="s">
        <v>668</v>
      </c>
      <c r="P167" t="s">
        <v>5</v>
      </c>
      <c r="Q167" t="s">
        <v>669</v>
      </c>
      <c r="R167" t="s">
        <v>645</v>
      </c>
      <c r="S167" t="s">
        <v>31341</v>
      </c>
      <c r="T167" t="s">
        <v>31325</v>
      </c>
    </row>
    <row r="168" spans="1:20" x14ac:dyDescent="0.25">
      <c r="A168" t="s">
        <v>147</v>
      </c>
      <c r="B168" t="s">
        <v>148</v>
      </c>
      <c r="C168">
        <v>65</v>
      </c>
      <c r="D168">
        <v>1</v>
      </c>
      <c r="E168" t="s">
        <v>31342</v>
      </c>
      <c r="F168">
        <v>35</v>
      </c>
      <c r="G168">
        <v>0</v>
      </c>
      <c r="H168" t="s">
        <v>641</v>
      </c>
      <c r="I168" t="s">
        <v>1328</v>
      </c>
      <c r="J168" t="s">
        <v>724</v>
      </c>
      <c r="K168" t="s">
        <v>644</v>
      </c>
      <c r="L168" t="s">
        <v>645</v>
      </c>
      <c r="M168" t="s">
        <v>31343</v>
      </c>
      <c r="N168" t="s">
        <v>644</v>
      </c>
      <c r="O168" t="s">
        <v>726</v>
      </c>
      <c r="P168" t="s">
        <v>5</v>
      </c>
      <c r="Q168" t="s">
        <v>648</v>
      </c>
      <c r="R168" t="s">
        <v>645</v>
      </c>
      <c r="S168" t="s">
        <v>31344</v>
      </c>
      <c r="T168" t="s">
        <v>31325</v>
      </c>
    </row>
    <row r="169" spans="1:20" x14ac:dyDescent="0.25">
      <c r="A169" t="s">
        <v>147</v>
      </c>
      <c r="B169" t="s">
        <v>148</v>
      </c>
      <c r="C169">
        <v>65</v>
      </c>
      <c r="D169">
        <v>1</v>
      </c>
      <c r="E169" t="s">
        <v>31345</v>
      </c>
      <c r="F169">
        <v>35</v>
      </c>
      <c r="G169">
        <v>0</v>
      </c>
      <c r="H169" t="s">
        <v>641</v>
      </c>
      <c r="I169" t="s">
        <v>31346</v>
      </c>
      <c r="J169" t="s">
        <v>652</v>
      </c>
      <c r="K169" t="s">
        <v>644</v>
      </c>
      <c r="L169" t="s">
        <v>645</v>
      </c>
      <c r="M169" t="s">
        <v>31343</v>
      </c>
      <c r="N169" t="s">
        <v>644</v>
      </c>
      <c r="O169" t="s">
        <v>647</v>
      </c>
      <c r="P169" t="s">
        <v>5</v>
      </c>
      <c r="Q169" t="s">
        <v>648</v>
      </c>
      <c r="R169" t="s">
        <v>31347</v>
      </c>
      <c r="S169" t="s">
        <v>31348</v>
      </c>
      <c r="T169" t="s">
        <v>31343</v>
      </c>
    </row>
    <row r="170" spans="1:20" x14ac:dyDescent="0.25">
      <c r="A170" t="s">
        <v>147</v>
      </c>
      <c r="B170" t="s">
        <v>148</v>
      </c>
      <c r="C170">
        <v>65</v>
      </c>
      <c r="D170">
        <v>2</v>
      </c>
      <c r="E170" t="s">
        <v>31349</v>
      </c>
      <c r="F170">
        <v>70</v>
      </c>
      <c r="G170">
        <v>0</v>
      </c>
      <c r="H170" t="s">
        <v>641</v>
      </c>
      <c r="I170" t="s">
        <v>31350</v>
      </c>
      <c r="J170" t="s">
        <v>924</v>
      </c>
      <c r="K170" t="s">
        <v>644</v>
      </c>
      <c r="L170" t="s">
        <v>645</v>
      </c>
      <c r="M170" t="s">
        <v>31351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31352</v>
      </c>
      <c r="T170" t="s">
        <v>31351</v>
      </c>
    </row>
    <row r="171" spans="1:20" x14ac:dyDescent="0.25">
      <c r="A171" t="s">
        <v>147</v>
      </c>
      <c r="B171" t="s">
        <v>148</v>
      </c>
      <c r="C171">
        <v>65</v>
      </c>
      <c r="D171">
        <v>1</v>
      </c>
      <c r="E171" t="s">
        <v>31353</v>
      </c>
      <c r="F171">
        <v>35</v>
      </c>
      <c r="G171">
        <v>0</v>
      </c>
      <c r="H171" t="s">
        <v>641</v>
      </c>
      <c r="I171" t="s">
        <v>31346</v>
      </c>
      <c r="J171" t="s">
        <v>652</v>
      </c>
      <c r="K171" t="s">
        <v>644</v>
      </c>
      <c r="L171" t="s">
        <v>645</v>
      </c>
      <c r="M171" t="s">
        <v>31351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31354</v>
      </c>
      <c r="T171" t="s">
        <v>31351</v>
      </c>
    </row>
    <row r="172" spans="1:20" x14ac:dyDescent="0.25">
      <c r="A172" t="s">
        <v>147</v>
      </c>
      <c r="B172" t="s">
        <v>148</v>
      </c>
      <c r="C172">
        <v>65</v>
      </c>
      <c r="D172">
        <v>3</v>
      </c>
      <c r="E172" t="s">
        <v>31355</v>
      </c>
      <c r="F172">
        <v>105</v>
      </c>
      <c r="G172">
        <v>0</v>
      </c>
      <c r="H172" t="s">
        <v>641</v>
      </c>
      <c r="I172" t="s">
        <v>14483</v>
      </c>
      <c r="J172" t="s">
        <v>1520</v>
      </c>
      <c r="K172" t="s">
        <v>644</v>
      </c>
      <c r="L172" t="s">
        <v>645</v>
      </c>
      <c r="M172" t="s">
        <v>31351</v>
      </c>
      <c r="N172" t="s">
        <v>644</v>
      </c>
      <c r="O172" t="s">
        <v>668</v>
      </c>
      <c r="P172" t="s">
        <v>5</v>
      </c>
      <c r="Q172" t="s">
        <v>669</v>
      </c>
      <c r="R172" t="s">
        <v>645</v>
      </c>
      <c r="S172" t="s">
        <v>31356</v>
      </c>
      <c r="T172" t="s">
        <v>31351</v>
      </c>
    </row>
    <row r="173" spans="1:20" x14ac:dyDescent="0.25">
      <c r="A173" t="s">
        <v>147</v>
      </c>
      <c r="B173" t="s">
        <v>148</v>
      </c>
      <c r="C173">
        <v>65</v>
      </c>
      <c r="D173">
        <v>1</v>
      </c>
      <c r="E173" t="s">
        <v>31357</v>
      </c>
      <c r="F173">
        <v>35</v>
      </c>
      <c r="G173">
        <v>0</v>
      </c>
      <c r="H173" t="s">
        <v>641</v>
      </c>
      <c r="I173" t="s">
        <v>31358</v>
      </c>
      <c r="J173" t="s">
        <v>904</v>
      </c>
      <c r="K173" t="s">
        <v>644</v>
      </c>
      <c r="L173" t="s">
        <v>645</v>
      </c>
      <c r="M173" t="s">
        <v>31359</v>
      </c>
      <c r="N173" t="s">
        <v>644</v>
      </c>
      <c r="O173" t="s">
        <v>668</v>
      </c>
      <c r="P173" t="s">
        <v>5</v>
      </c>
      <c r="Q173" t="s">
        <v>669</v>
      </c>
      <c r="R173" t="s">
        <v>645</v>
      </c>
      <c r="S173" t="s">
        <v>31360</v>
      </c>
      <c r="T173" t="s">
        <v>31351</v>
      </c>
    </row>
    <row r="174" spans="1:20" x14ac:dyDescent="0.25">
      <c r="A174" t="s">
        <v>147</v>
      </c>
      <c r="B174" t="s">
        <v>148</v>
      </c>
      <c r="C174">
        <v>65</v>
      </c>
      <c r="D174">
        <v>2</v>
      </c>
      <c r="E174" t="s">
        <v>31361</v>
      </c>
      <c r="F174">
        <v>99</v>
      </c>
      <c r="G174">
        <v>29</v>
      </c>
      <c r="H174" t="s">
        <v>641</v>
      </c>
      <c r="I174" t="s">
        <v>31362</v>
      </c>
      <c r="J174" t="s">
        <v>1235</v>
      </c>
      <c r="K174" t="s">
        <v>644</v>
      </c>
      <c r="L174" t="s">
        <v>645</v>
      </c>
      <c r="M174" t="s">
        <v>31359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31363</v>
      </c>
      <c r="T174" t="s">
        <v>31359</v>
      </c>
    </row>
    <row r="175" spans="1:20" x14ac:dyDescent="0.25">
      <c r="A175" t="s">
        <v>147</v>
      </c>
      <c r="B175" t="s">
        <v>148</v>
      </c>
      <c r="C175">
        <v>65</v>
      </c>
      <c r="D175">
        <v>2</v>
      </c>
      <c r="E175" t="s">
        <v>31364</v>
      </c>
      <c r="F175">
        <v>70</v>
      </c>
      <c r="G175">
        <v>0</v>
      </c>
      <c r="H175" t="s">
        <v>641</v>
      </c>
      <c r="I175" t="s">
        <v>31365</v>
      </c>
      <c r="J175" t="s">
        <v>847</v>
      </c>
      <c r="K175" t="s">
        <v>644</v>
      </c>
      <c r="L175" t="s">
        <v>645</v>
      </c>
      <c r="M175" t="s">
        <v>31359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31366</v>
      </c>
      <c r="T175" t="s">
        <v>31359</v>
      </c>
    </row>
    <row r="176" spans="1:20" x14ac:dyDescent="0.25">
      <c r="A176" t="s">
        <v>147</v>
      </c>
      <c r="B176" t="s">
        <v>148</v>
      </c>
      <c r="C176">
        <v>65</v>
      </c>
      <c r="D176">
        <v>2</v>
      </c>
      <c r="E176" t="s">
        <v>31367</v>
      </c>
      <c r="F176">
        <v>70</v>
      </c>
      <c r="G176">
        <v>0</v>
      </c>
      <c r="H176" t="s">
        <v>641</v>
      </c>
      <c r="I176" t="s">
        <v>31368</v>
      </c>
      <c r="J176" t="s">
        <v>1003</v>
      </c>
      <c r="K176" t="s">
        <v>644</v>
      </c>
      <c r="L176" t="s">
        <v>645</v>
      </c>
      <c r="M176" t="s">
        <v>31359</v>
      </c>
      <c r="N176" t="s">
        <v>644</v>
      </c>
      <c r="O176" t="s">
        <v>668</v>
      </c>
      <c r="P176" t="s">
        <v>5</v>
      </c>
      <c r="Q176" t="s">
        <v>669</v>
      </c>
      <c r="R176" t="s">
        <v>645</v>
      </c>
      <c r="S176" t="s">
        <v>31369</v>
      </c>
      <c r="T176" t="s">
        <v>31359</v>
      </c>
    </row>
    <row r="177" spans="1:20" x14ac:dyDescent="0.25">
      <c r="A177" t="s">
        <v>147</v>
      </c>
      <c r="B177" t="s">
        <v>148</v>
      </c>
      <c r="C177">
        <v>65</v>
      </c>
      <c r="D177">
        <v>5</v>
      </c>
      <c r="E177" t="s">
        <v>31370</v>
      </c>
      <c r="F177">
        <v>175</v>
      </c>
      <c r="G177">
        <v>0</v>
      </c>
      <c r="H177" t="s">
        <v>641</v>
      </c>
      <c r="I177" t="s">
        <v>31371</v>
      </c>
      <c r="J177" t="s">
        <v>796</v>
      </c>
      <c r="K177" t="s">
        <v>644</v>
      </c>
      <c r="L177" t="s">
        <v>645</v>
      </c>
      <c r="M177" t="s">
        <v>31372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31373</v>
      </c>
      <c r="T177" t="s">
        <v>31372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31374</v>
      </c>
      <c r="F178">
        <v>200</v>
      </c>
      <c r="G178">
        <v>0</v>
      </c>
      <c r="H178" t="s">
        <v>641</v>
      </c>
      <c r="I178" t="s">
        <v>31375</v>
      </c>
      <c r="J178" t="s">
        <v>1422</v>
      </c>
      <c r="K178" t="s">
        <v>644</v>
      </c>
      <c r="L178" t="s">
        <v>645</v>
      </c>
      <c r="M178" t="s">
        <v>31376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31377</v>
      </c>
      <c r="T178" t="s">
        <v>31376</v>
      </c>
    </row>
    <row r="179" spans="1:20" x14ac:dyDescent="0.25">
      <c r="A179" t="s">
        <v>147</v>
      </c>
      <c r="B179" t="s">
        <v>148</v>
      </c>
      <c r="C179">
        <v>65</v>
      </c>
      <c r="D179">
        <v>3</v>
      </c>
      <c r="E179" t="s">
        <v>31378</v>
      </c>
      <c r="F179">
        <v>105</v>
      </c>
      <c r="G179">
        <v>0</v>
      </c>
      <c r="H179" t="s">
        <v>641</v>
      </c>
      <c r="I179" t="s">
        <v>31379</v>
      </c>
      <c r="J179" t="s">
        <v>643</v>
      </c>
      <c r="K179" t="s">
        <v>644</v>
      </c>
      <c r="L179" t="s">
        <v>645</v>
      </c>
      <c r="M179" t="s">
        <v>31376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31380</v>
      </c>
      <c r="T179" t="s">
        <v>31376</v>
      </c>
    </row>
    <row r="180" spans="1:20" x14ac:dyDescent="0.25">
      <c r="A180" t="s">
        <v>147</v>
      </c>
      <c r="B180" t="s">
        <v>148</v>
      </c>
      <c r="C180">
        <v>65</v>
      </c>
      <c r="D180">
        <v>1</v>
      </c>
      <c r="E180" t="s">
        <v>31381</v>
      </c>
      <c r="F180">
        <v>35</v>
      </c>
      <c r="G180">
        <v>0</v>
      </c>
      <c r="H180" t="s">
        <v>641</v>
      </c>
      <c r="I180" t="s">
        <v>31382</v>
      </c>
      <c r="J180" t="s">
        <v>1508</v>
      </c>
      <c r="K180" t="s">
        <v>644</v>
      </c>
      <c r="L180" t="s">
        <v>645</v>
      </c>
      <c r="M180" t="s">
        <v>31383</v>
      </c>
      <c r="N180" t="s">
        <v>644</v>
      </c>
      <c r="O180" t="s">
        <v>668</v>
      </c>
      <c r="P180" t="s">
        <v>5</v>
      </c>
      <c r="Q180" t="s">
        <v>669</v>
      </c>
      <c r="R180" t="s">
        <v>645</v>
      </c>
      <c r="S180" t="s">
        <v>31384</v>
      </c>
      <c r="T180" t="s">
        <v>31383</v>
      </c>
    </row>
    <row r="181" spans="1:20" x14ac:dyDescent="0.25">
      <c r="A181" t="s">
        <v>147</v>
      </c>
      <c r="B181" t="s">
        <v>148</v>
      </c>
      <c r="C181">
        <v>65</v>
      </c>
      <c r="D181">
        <v>2</v>
      </c>
      <c r="E181" t="s">
        <v>31385</v>
      </c>
      <c r="F181">
        <v>70</v>
      </c>
      <c r="G181">
        <v>0</v>
      </c>
      <c r="H181" t="s">
        <v>641</v>
      </c>
      <c r="I181" t="s">
        <v>6213</v>
      </c>
      <c r="J181" t="s">
        <v>2083</v>
      </c>
      <c r="K181" t="s">
        <v>644</v>
      </c>
      <c r="L181" t="s">
        <v>645</v>
      </c>
      <c r="M181" t="s">
        <v>31383</v>
      </c>
      <c r="N181" t="s">
        <v>644</v>
      </c>
      <c r="O181" t="s">
        <v>647</v>
      </c>
      <c r="P181" t="s">
        <v>5</v>
      </c>
      <c r="Q181" t="s">
        <v>648</v>
      </c>
      <c r="R181" t="s">
        <v>645</v>
      </c>
      <c r="S181" t="s">
        <v>31386</v>
      </c>
      <c r="T181" t="s">
        <v>31383</v>
      </c>
    </row>
    <row r="182" spans="1:20" x14ac:dyDescent="0.25">
      <c r="A182" t="s">
        <v>147</v>
      </c>
      <c r="B182" t="s">
        <v>148</v>
      </c>
      <c r="C182">
        <v>65</v>
      </c>
      <c r="D182">
        <v>1</v>
      </c>
      <c r="E182" t="s">
        <v>31387</v>
      </c>
      <c r="F182">
        <v>89</v>
      </c>
      <c r="G182">
        <v>29</v>
      </c>
      <c r="H182" t="s">
        <v>641</v>
      </c>
      <c r="I182" t="s">
        <v>31388</v>
      </c>
      <c r="J182" t="s">
        <v>745</v>
      </c>
      <c r="K182" t="s">
        <v>644</v>
      </c>
      <c r="L182" t="s">
        <v>645</v>
      </c>
      <c r="M182" t="s">
        <v>31389</v>
      </c>
      <c r="N182" t="s">
        <v>644</v>
      </c>
      <c r="O182" t="s">
        <v>732</v>
      </c>
      <c r="P182" t="s">
        <v>5</v>
      </c>
      <c r="Q182" t="s">
        <v>669</v>
      </c>
      <c r="R182" t="s">
        <v>645</v>
      </c>
      <c r="S182" t="s">
        <v>31390</v>
      </c>
      <c r="T182" t="s">
        <v>31389</v>
      </c>
    </row>
    <row r="183" spans="1:20" x14ac:dyDescent="0.25">
      <c r="A183" t="s">
        <v>239</v>
      </c>
      <c r="B183" t="s">
        <v>245</v>
      </c>
      <c r="C183">
        <v>139</v>
      </c>
      <c r="D183">
        <v>1</v>
      </c>
      <c r="E183" t="s">
        <v>31391</v>
      </c>
      <c r="F183">
        <v>89</v>
      </c>
      <c r="G183">
        <v>0</v>
      </c>
      <c r="H183" t="s">
        <v>641</v>
      </c>
      <c r="I183" t="s">
        <v>31392</v>
      </c>
      <c r="J183" t="s">
        <v>661</v>
      </c>
      <c r="K183" t="s">
        <v>644</v>
      </c>
      <c r="L183" t="s">
        <v>645</v>
      </c>
      <c r="M183" t="s">
        <v>31393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31394</v>
      </c>
      <c r="T183" t="s">
        <v>31393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31395</v>
      </c>
      <c r="F184">
        <v>200</v>
      </c>
      <c r="G184">
        <v>0</v>
      </c>
      <c r="H184" t="s">
        <v>641</v>
      </c>
      <c r="I184" t="s">
        <v>31396</v>
      </c>
      <c r="J184" t="s">
        <v>981</v>
      </c>
      <c r="K184" t="s">
        <v>644</v>
      </c>
      <c r="L184" t="s">
        <v>645</v>
      </c>
      <c r="M184" t="s">
        <v>31397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31398</v>
      </c>
      <c r="T184" t="s">
        <v>31397</v>
      </c>
    </row>
    <row r="185" spans="1:20" x14ac:dyDescent="0.25">
      <c r="A185" t="s">
        <v>101</v>
      </c>
      <c r="B185" t="s">
        <v>74</v>
      </c>
      <c r="C185">
        <v>120</v>
      </c>
      <c r="D185">
        <v>1</v>
      </c>
      <c r="E185" t="s">
        <v>31399</v>
      </c>
      <c r="F185">
        <v>99</v>
      </c>
      <c r="G185">
        <v>0</v>
      </c>
      <c r="H185" t="s">
        <v>641</v>
      </c>
      <c r="I185" t="s">
        <v>31400</v>
      </c>
      <c r="J185" t="s">
        <v>685</v>
      </c>
      <c r="K185" t="s">
        <v>644</v>
      </c>
      <c r="L185" t="s">
        <v>645</v>
      </c>
      <c r="M185" t="s">
        <v>31397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31401</v>
      </c>
      <c r="T185" t="s">
        <v>31397</v>
      </c>
    </row>
    <row r="186" spans="1:20" x14ac:dyDescent="0.25">
      <c r="A186" t="s">
        <v>18</v>
      </c>
      <c r="B186" t="s">
        <v>19</v>
      </c>
      <c r="C186">
        <v>66.666666666666671</v>
      </c>
      <c r="D186">
        <v>3</v>
      </c>
      <c r="E186" t="s">
        <v>31402</v>
      </c>
      <c r="F186">
        <v>100</v>
      </c>
      <c r="G186">
        <v>0</v>
      </c>
      <c r="H186" t="s">
        <v>641</v>
      </c>
      <c r="I186" t="s">
        <v>31403</v>
      </c>
      <c r="J186" t="s">
        <v>1267</v>
      </c>
      <c r="K186" t="s">
        <v>644</v>
      </c>
      <c r="L186" t="s">
        <v>645</v>
      </c>
      <c r="M186" t="s">
        <v>31404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31405</v>
      </c>
      <c r="T186" t="s">
        <v>31404</v>
      </c>
    </row>
    <row r="187" spans="1:20" x14ac:dyDescent="0.25">
      <c r="A187" t="s">
        <v>22</v>
      </c>
      <c r="B187" t="s">
        <v>27</v>
      </c>
      <c r="C187">
        <v>120</v>
      </c>
      <c r="D187">
        <v>1</v>
      </c>
      <c r="E187" t="s">
        <v>31406</v>
      </c>
      <c r="F187">
        <v>80</v>
      </c>
      <c r="G187">
        <v>0</v>
      </c>
      <c r="H187" t="s">
        <v>641</v>
      </c>
      <c r="I187" t="s">
        <v>3361</v>
      </c>
      <c r="J187" t="s">
        <v>1441</v>
      </c>
      <c r="K187" t="s">
        <v>644</v>
      </c>
      <c r="L187" t="s">
        <v>645</v>
      </c>
      <c r="M187" t="s">
        <v>31407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31408</v>
      </c>
      <c r="T187" t="s">
        <v>31407</v>
      </c>
    </row>
    <row r="188" spans="1:20" x14ac:dyDescent="0.25">
      <c r="A188" t="s">
        <v>18</v>
      </c>
      <c r="B188" t="s">
        <v>19</v>
      </c>
      <c r="C188">
        <v>66.666666666666671</v>
      </c>
      <c r="D188">
        <v>3</v>
      </c>
      <c r="E188" t="s">
        <v>31409</v>
      </c>
      <c r="F188">
        <v>101</v>
      </c>
      <c r="G188">
        <v>1</v>
      </c>
      <c r="H188" t="s">
        <v>641</v>
      </c>
      <c r="I188" t="s">
        <v>31410</v>
      </c>
      <c r="J188" t="s">
        <v>6980</v>
      </c>
      <c r="K188" t="s">
        <v>644</v>
      </c>
      <c r="L188" t="s">
        <v>645</v>
      </c>
      <c r="M188" t="s">
        <v>31411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31412</v>
      </c>
      <c r="T188" t="s">
        <v>31411</v>
      </c>
    </row>
    <row r="189" spans="1:20" x14ac:dyDescent="0.25">
      <c r="A189" t="s">
        <v>22</v>
      </c>
      <c r="B189" t="s">
        <v>27</v>
      </c>
      <c r="C189">
        <v>120</v>
      </c>
      <c r="D189">
        <v>2</v>
      </c>
      <c r="E189" t="s">
        <v>31413</v>
      </c>
      <c r="F189">
        <v>160</v>
      </c>
      <c r="G189">
        <v>0</v>
      </c>
      <c r="H189" t="s">
        <v>641</v>
      </c>
      <c r="I189" t="s">
        <v>31414</v>
      </c>
      <c r="J189" t="s">
        <v>685</v>
      </c>
      <c r="K189" t="s">
        <v>644</v>
      </c>
      <c r="L189" t="s">
        <v>645</v>
      </c>
      <c r="M189" t="s">
        <v>31411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31415</v>
      </c>
      <c r="T189" t="s">
        <v>31411</v>
      </c>
    </row>
    <row r="190" spans="1:20" x14ac:dyDescent="0.25">
      <c r="A190" t="s">
        <v>22</v>
      </c>
      <c r="B190" t="s">
        <v>27</v>
      </c>
      <c r="C190">
        <v>120</v>
      </c>
      <c r="D190">
        <v>1</v>
      </c>
      <c r="E190" t="s">
        <v>31416</v>
      </c>
      <c r="F190">
        <v>109</v>
      </c>
      <c r="G190">
        <v>29</v>
      </c>
      <c r="H190" t="s">
        <v>641</v>
      </c>
      <c r="I190" t="s">
        <v>31362</v>
      </c>
      <c r="J190" t="s">
        <v>1235</v>
      </c>
      <c r="K190" t="s">
        <v>644</v>
      </c>
      <c r="L190" t="s">
        <v>645</v>
      </c>
      <c r="M190" t="s">
        <v>31411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31417</v>
      </c>
      <c r="T190" t="s">
        <v>31411</v>
      </c>
    </row>
    <row r="191" spans="1:20" x14ac:dyDescent="0.25">
      <c r="A191" t="s">
        <v>22</v>
      </c>
      <c r="B191" t="s">
        <v>27</v>
      </c>
      <c r="C191">
        <v>120</v>
      </c>
      <c r="D191">
        <v>1</v>
      </c>
      <c r="E191" t="s">
        <v>31418</v>
      </c>
      <c r="F191">
        <v>80</v>
      </c>
      <c r="G191">
        <v>0</v>
      </c>
      <c r="H191" t="s">
        <v>641</v>
      </c>
      <c r="I191" t="s">
        <v>31419</v>
      </c>
      <c r="J191" t="s">
        <v>661</v>
      </c>
      <c r="K191" t="s">
        <v>644</v>
      </c>
      <c r="L191" t="s">
        <v>645</v>
      </c>
      <c r="M191" t="s">
        <v>31411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31420</v>
      </c>
      <c r="T191" t="s">
        <v>31411</v>
      </c>
    </row>
    <row r="192" spans="1:20" x14ac:dyDescent="0.25">
      <c r="A192" t="s">
        <v>22</v>
      </c>
      <c r="B192" t="s">
        <v>27</v>
      </c>
      <c r="C192">
        <v>120</v>
      </c>
      <c r="D192">
        <v>2</v>
      </c>
      <c r="E192" t="s">
        <v>31421</v>
      </c>
      <c r="F192">
        <v>160</v>
      </c>
      <c r="G192">
        <v>0</v>
      </c>
      <c r="H192" t="s">
        <v>641</v>
      </c>
      <c r="I192" t="s">
        <v>29558</v>
      </c>
      <c r="J192" t="s">
        <v>13467</v>
      </c>
      <c r="K192" t="s">
        <v>644</v>
      </c>
      <c r="L192" t="s">
        <v>645</v>
      </c>
      <c r="M192" t="s">
        <v>31411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31422</v>
      </c>
      <c r="T192" t="s">
        <v>31411</v>
      </c>
    </row>
    <row r="193" spans="1:20" x14ac:dyDescent="0.25">
      <c r="A193" t="s">
        <v>22</v>
      </c>
      <c r="B193" t="s">
        <v>27</v>
      </c>
      <c r="C193">
        <v>120</v>
      </c>
      <c r="D193">
        <v>1</v>
      </c>
      <c r="E193" t="s">
        <v>31423</v>
      </c>
      <c r="F193">
        <v>80</v>
      </c>
      <c r="G193">
        <v>0</v>
      </c>
      <c r="H193" t="s">
        <v>641</v>
      </c>
      <c r="I193" t="s">
        <v>3361</v>
      </c>
      <c r="J193" t="s">
        <v>1441</v>
      </c>
      <c r="K193" t="s">
        <v>644</v>
      </c>
      <c r="L193" t="s">
        <v>645</v>
      </c>
      <c r="M193" t="s">
        <v>31424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31425</v>
      </c>
      <c r="T193" t="s">
        <v>31424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31426</v>
      </c>
      <c r="F194">
        <v>100</v>
      </c>
      <c r="G194">
        <v>0</v>
      </c>
      <c r="H194" t="s">
        <v>641</v>
      </c>
      <c r="I194" t="s">
        <v>31427</v>
      </c>
      <c r="J194" t="s">
        <v>708</v>
      </c>
      <c r="K194" t="s">
        <v>644</v>
      </c>
      <c r="L194" t="s">
        <v>645</v>
      </c>
      <c r="M194" t="s">
        <v>31428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31429</v>
      </c>
      <c r="T194" t="s">
        <v>31428</v>
      </c>
    </row>
    <row r="195" spans="1:20" x14ac:dyDescent="0.25">
      <c r="A195" t="s">
        <v>18</v>
      </c>
      <c r="B195" t="s">
        <v>19</v>
      </c>
      <c r="C195">
        <v>66.666666666666671</v>
      </c>
      <c r="D195">
        <v>6</v>
      </c>
      <c r="E195" t="s">
        <v>31430</v>
      </c>
      <c r="F195">
        <v>200</v>
      </c>
      <c r="G195">
        <v>0</v>
      </c>
      <c r="H195" t="s">
        <v>641</v>
      </c>
      <c r="I195" t="s">
        <v>31431</v>
      </c>
      <c r="J195" t="s">
        <v>694</v>
      </c>
      <c r="K195" t="s">
        <v>644</v>
      </c>
      <c r="L195" t="s">
        <v>645</v>
      </c>
      <c r="M195" t="s">
        <v>31428</v>
      </c>
      <c r="N195" t="s">
        <v>644</v>
      </c>
      <c r="O195" t="s">
        <v>647</v>
      </c>
      <c r="P195" t="s">
        <v>5</v>
      </c>
      <c r="Q195" t="s">
        <v>648</v>
      </c>
      <c r="R195" t="s">
        <v>645</v>
      </c>
      <c r="S195" t="s">
        <v>31432</v>
      </c>
      <c r="T195" t="s">
        <v>31428</v>
      </c>
    </row>
    <row r="196" spans="1:20" x14ac:dyDescent="0.25">
      <c r="A196" t="s">
        <v>147</v>
      </c>
      <c r="B196" t="s">
        <v>148</v>
      </c>
      <c r="C196">
        <v>65</v>
      </c>
      <c r="D196">
        <v>3</v>
      </c>
      <c r="E196" t="s">
        <v>31433</v>
      </c>
      <c r="F196">
        <v>105</v>
      </c>
      <c r="G196">
        <v>0</v>
      </c>
      <c r="H196" t="s">
        <v>641</v>
      </c>
      <c r="I196" t="s">
        <v>31434</v>
      </c>
      <c r="J196" t="s">
        <v>685</v>
      </c>
      <c r="K196" t="s">
        <v>644</v>
      </c>
      <c r="L196" t="s">
        <v>645</v>
      </c>
      <c r="M196" t="s">
        <v>31435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31436</v>
      </c>
      <c r="T196" t="s">
        <v>31435</v>
      </c>
    </row>
    <row r="197" spans="1:20" x14ac:dyDescent="0.25">
      <c r="A197" t="s">
        <v>147</v>
      </c>
      <c r="B197" t="s">
        <v>148</v>
      </c>
      <c r="C197">
        <v>65</v>
      </c>
      <c r="D197">
        <v>1</v>
      </c>
      <c r="E197" t="s">
        <v>31437</v>
      </c>
      <c r="F197">
        <v>35</v>
      </c>
      <c r="G197">
        <v>0</v>
      </c>
      <c r="H197" t="s">
        <v>641</v>
      </c>
      <c r="I197" t="s">
        <v>31438</v>
      </c>
      <c r="J197" t="s">
        <v>771</v>
      </c>
      <c r="K197" t="s">
        <v>644</v>
      </c>
      <c r="L197" t="s">
        <v>645</v>
      </c>
      <c r="M197" t="s">
        <v>31439</v>
      </c>
      <c r="N197" t="s">
        <v>644</v>
      </c>
      <c r="O197" t="s">
        <v>647</v>
      </c>
      <c r="P197" t="s">
        <v>5</v>
      </c>
      <c r="Q197" t="s">
        <v>648</v>
      </c>
      <c r="R197" t="s">
        <v>645</v>
      </c>
      <c r="S197" t="s">
        <v>31440</v>
      </c>
      <c r="T197" t="s">
        <v>31439</v>
      </c>
    </row>
    <row r="198" spans="1:20" x14ac:dyDescent="0.25">
      <c r="A198" t="s">
        <v>147</v>
      </c>
      <c r="B198" t="s">
        <v>148</v>
      </c>
      <c r="C198">
        <v>65</v>
      </c>
      <c r="D198">
        <v>1</v>
      </c>
      <c r="E198" t="s">
        <v>31441</v>
      </c>
      <c r="F198">
        <v>35</v>
      </c>
      <c r="G198">
        <v>0</v>
      </c>
      <c r="H198" t="s">
        <v>641</v>
      </c>
      <c r="I198" t="s">
        <v>31442</v>
      </c>
      <c r="J198" t="s">
        <v>685</v>
      </c>
      <c r="K198" t="s">
        <v>644</v>
      </c>
      <c r="L198" t="s">
        <v>645</v>
      </c>
      <c r="M198" t="s">
        <v>31443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31444</v>
      </c>
      <c r="T198" t="s">
        <v>31443</v>
      </c>
    </row>
    <row r="199" spans="1:20" x14ac:dyDescent="0.25">
      <c r="A199" t="s">
        <v>147</v>
      </c>
      <c r="B199" t="s">
        <v>148</v>
      </c>
      <c r="C199">
        <v>65</v>
      </c>
      <c r="D199">
        <v>3</v>
      </c>
      <c r="E199" t="s">
        <v>31445</v>
      </c>
      <c r="F199">
        <v>105</v>
      </c>
      <c r="G199">
        <v>0</v>
      </c>
      <c r="H199" t="s">
        <v>641</v>
      </c>
      <c r="I199" t="s">
        <v>31446</v>
      </c>
      <c r="J199" t="s">
        <v>690</v>
      </c>
      <c r="K199" t="s">
        <v>644</v>
      </c>
      <c r="L199" t="s">
        <v>645</v>
      </c>
      <c r="M199" t="s">
        <v>31443</v>
      </c>
      <c r="N199" t="s">
        <v>644</v>
      </c>
      <c r="O199" t="s">
        <v>647</v>
      </c>
      <c r="P199" t="s">
        <v>5</v>
      </c>
      <c r="Q199" t="s">
        <v>648</v>
      </c>
      <c r="R199" t="s">
        <v>645</v>
      </c>
      <c r="S199" t="s">
        <v>31447</v>
      </c>
      <c r="T199" t="s">
        <v>31443</v>
      </c>
    </row>
    <row r="200" spans="1:20" x14ac:dyDescent="0.25">
      <c r="A200" t="s">
        <v>147</v>
      </c>
      <c r="B200" t="s">
        <v>148</v>
      </c>
      <c r="C200">
        <v>65</v>
      </c>
      <c r="D200">
        <v>3</v>
      </c>
      <c r="E200" t="s">
        <v>31448</v>
      </c>
      <c r="F200">
        <v>105</v>
      </c>
      <c r="G200">
        <v>0</v>
      </c>
      <c r="H200" t="s">
        <v>641</v>
      </c>
      <c r="I200" t="s">
        <v>31449</v>
      </c>
      <c r="J200" t="s">
        <v>736</v>
      </c>
      <c r="K200" t="s">
        <v>644</v>
      </c>
      <c r="L200" t="s">
        <v>645</v>
      </c>
      <c r="M200" t="s">
        <v>31450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31451</v>
      </c>
      <c r="T200" t="s">
        <v>31450</v>
      </c>
    </row>
    <row r="201" spans="1:20" x14ac:dyDescent="0.25">
      <c r="A201" t="s">
        <v>147</v>
      </c>
      <c r="B201" t="s">
        <v>148</v>
      </c>
      <c r="C201">
        <v>65</v>
      </c>
      <c r="D201">
        <v>1</v>
      </c>
      <c r="E201" t="s">
        <v>31452</v>
      </c>
      <c r="F201">
        <v>35</v>
      </c>
      <c r="G201">
        <v>0</v>
      </c>
      <c r="H201" t="s">
        <v>641</v>
      </c>
      <c r="I201" t="s">
        <v>31453</v>
      </c>
      <c r="J201" t="s">
        <v>900</v>
      </c>
      <c r="K201" t="s">
        <v>644</v>
      </c>
      <c r="L201" t="s">
        <v>645</v>
      </c>
      <c r="M201" t="s">
        <v>31450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31454</v>
      </c>
      <c r="T201" t="s">
        <v>31450</v>
      </c>
    </row>
    <row r="202" spans="1:20" x14ac:dyDescent="0.25">
      <c r="A202" t="s">
        <v>147</v>
      </c>
      <c r="B202" t="s">
        <v>148</v>
      </c>
      <c r="C202">
        <v>65</v>
      </c>
      <c r="D202">
        <v>1</v>
      </c>
      <c r="E202" t="s">
        <v>31455</v>
      </c>
      <c r="F202">
        <v>35</v>
      </c>
      <c r="G202">
        <v>0</v>
      </c>
      <c r="H202" t="s">
        <v>641</v>
      </c>
      <c r="I202" t="s">
        <v>31456</v>
      </c>
      <c r="J202" t="s">
        <v>694</v>
      </c>
      <c r="K202" t="s">
        <v>644</v>
      </c>
      <c r="L202" t="s">
        <v>645</v>
      </c>
      <c r="M202" t="s">
        <v>31450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31457</v>
      </c>
      <c r="T202" t="s">
        <v>31450</v>
      </c>
    </row>
    <row r="203" spans="1:20" x14ac:dyDescent="0.25">
      <c r="A203" t="s">
        <v>147</v>
      </c>
      <c r="B203" t="s">
        <v>148</v>
      </c>
      <c r="C203">
        <v>65</v>
      </c>
      <c r="D203">
        <v>1</v>
      </c>
      <c r="E203" t="s">
        <v>31458</v>
      </c>
      <c r="F203">
        <v>35</v>
      </c>
      <c r="G203">
        <v>0</v>
      </c>
      <c r="H203" t="s">
        <v>641</v>
      </c>
      <c r="I203" t="s">
        <v>31459</v>
      </c>
      <c r="J203" t="s">
        <v>864</v>
      </c>
      <c r="K203" t="s">
        <v>644</v>
      </c>
      <c r="L203" t="s">
        <v>645</v>
      </c>
      <c r="M203" t="s">
        <v>31460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31461</v>
      </c>
      <c r="T203" t="s">
        <v>31460</v>
      </c>
    </row>
    <row r="204" spans="1:20" x14ac:dyDescent="0.25">
      <c r="A204" t="s">
        <v>147</v>
      </c>
      <c r="B204" t="s">
        <v>148</v>
      </c>
      <c r="C204">
        <v>50</v>
      </c>
      <c r="D204">
        <v>6</v>
      </c>
      <c r="E204" t="s">
        <v>31462</v>
      </c>
      <c r="F204">
        <v>200</v>
      </c>
      <c r="G204">
        <v>0</v>
      </c>
      <c r="H204" t="s">
        <v>641</v>
      </c>
      <c r="I204" t="s">
        <v>31463</v>
      </c>
      <c r="J204" t="s">
        <v>771</v>
      </c>
      <c r="K204" t="s">
        <v>644</v>
      </c>
      <c r="L204" t="s">
        <v>645</v>
      </c>
      <c r="M204" t="s">
        <v>31464</v>
      </c>
      <c r="N204" t="s">
        <v>644</v>
      </c>
      <c r="O204" t="s">
        <v>647</v>
      </c>
      <c r="P204" t="s">
        <v>5</v>
      </c>
      <c r="Q204" t="s">
        <v>648</v>
      </c>
      <c r="R204" t="s">
        <v>645</v>
      </c>
      <c r="S204" t="s">
        <v>31465</v>
      </c>
      <c r="T204" t="s">
        <v>31464</v>
      </c>
    </row>
    <row r="205" spans="1:20" x14ac:dyDescent="0.25">
      <c r="A205" t="s">
        <v>147</v>
      </c>
      <c r="B205" t="s">
        <v>148</v>
      </c>
      <c r="C205">
        <v>33.333333333333336</v>
      </c>
      <c r="D205">
        <v>3</v>
      </c>
      <c r="E205" t="s">
        <v>31466</v>
      </c>
      <c r="F205">
        <v>100</v>
      </c>
      <c r="G205">
        <v>0</v>
      </c>
      <c r="H205" t="s">
        <v>641</v>
      </c>
      <c r="I205" t="s">
        <v>31467</v>
      </c>
      <c r="J205" t="s">
        <v>643</v>
      </c>
      <c r="K205" t="s">
        <v>644</v>
      </c>
      <c r="L205" t="s">
        <v>645</v>
      </c>
      <c r="M205" t="s">
        <v>31468</v>
      </c>
      <c r="N205" t="s">
        <v>644</v>
      </c>
      <c r="O205" t="s">
        <v>668</v>
      </c>
      <c r="P205" t="s">
        <v>5</v>
      </c>
      <c r="Q205" t="s">
        <v>669</v>
      </c>
      <c r="R205" t="s">
        <v>645</v>
      </c>
      <c r="S205" t="s">
        <v>31469</v>
      </c>
      <c r="T205" t="s">
        <v>31468</v>
      </c>
    </row>
    <row r="206" spans="1:20" x14ac:dyDescent="0.25">
      <c r="A206" t="s">
        <v>516</v>
      </c>
      <c r="B206" t="s">
        <v>120</v>
      </c>
      <c r="C206">
        <v>75</v>
      </c>
      <c r="D206">
        <v>1</v>
      </c>
      <c r="E206" t="s">
        <v>31470</v>
      </c>
      <c r="F206">
        <v>75</v>
      </c>
      <c r="G206">
        <v>0</v>
      </c>
      <c r="H206" t="s">
        <v>673</v>
      </c>
      <c r="I206" t="s">
        <v>31471</v>
      </c>
      <c r="J206" t="s">
        <v>31472</v>
      </c>
      <c r="K206" t="s">
        <v>15287</v>
      </c>
      <c r="L206" t="s">
        <v>8289</v>
      </c>
      <c r="M206" t="s">
        <v>31473</v>
      </c>
      <c r="N206" t="s">
        <v>644</v>
      </c>
      <c r="O206" t="s">
        <v>679</v>
      </c>
      <c r="P206" t="s">
        <v>26</v>
      </c>
      <c r="Q206" t="s">
        <v>680</v>
      </c>
      <c r="R206" t="s">
        <v>645</v>
      </c>
      <c r="S206" t="s">
        <v>644</v>
      </c>
      <c r="T206" t="s">
        <v>31474</v>
      </c>
    </row>
    <row r="207" spans="1:20" x14ac:dyDescent="0.25">
      <c r="A207" t="s">
        <v>239</v>
      </c>
      <c r="B207" t="s">
        <v>245</v>
      </c>
      <c r="C207">
        <v>139</v>
      </c>
      <c r="D207">
        <v>1</v>
      </c>
      <c r="E207" t="s">
        <v>31475</v>
      </c>
      <c r="F207">
        <v>108.99</v>
      </c>
      <c r="G207">
        <v>0</v>
      </c>
      <c r="H207" t="s">
        <v>641</v>
      </c>
      <c r="I207" t="s">
        <v>31476</v>
      </c>
      <c r="J207" t="s">
        <v>888</v>
      </c>
      <c r="K207" t="s">
        <v>644</v>
      </c>
      <c r="L207" t="s">
        <v>645</v>
      </c>
      <c r="M207" t="s">
        <v>31477</v>
      </c>
      <c r="N207" t="s">
        <v>644</v>
      </c>
      <c r="O207" t="s">
        <v>647</v>
      </c>
      <c r="P207" t="s">
        <v>5</v>
      </c>
      <c r="Q207" t="s">
        <v>648</v>
      </c>
      <c r="R207" t="s">
        <v>645</v>
      </c>
      <c r="S207" t="s">
        <v>31478</v>
      </c>
      <c r="T207" t="s">
        <v>31477</v>
      </c>
    </row>
    <row r="208" spans="1:20" x14ac:dyDescent="0.25">
      <c r="A208" t="s">
        <v>22</v>
      </c>
      <c r="B208" t="s">
        <v>27</v>
      </c>
      <c r="C208">
        <v>120</v>
      </c>
      <c r="D208">
        <v>1</v>
      </c>
      <c r="E208" t="s">
        <v>31479</v>
      </c>
      <c r="F208">
        <v>99</v>
      </c>
      <c r="G208">
        <v>0</v>
      </c>
      <c r="H208" t="s">
        <v>641</v>
      </c>
      <c r="I208" t="s">
        <v>12659</v>
      </c>
      <c r="J208" t="s">
        <v>1916</v>
      </c>
      <c r="K208" t="s">
        <v>644</v>
      </c>
      <c r="L208" t="s">
        <v>645</v>
      </c>
      <c r="M208" t="s">
        <v>31480</v>
      </c>
      <c r="N208" t="s">
        <v>644</v>
      </c>
      <c r="O208" t="s">
        <v>647</v>
      </c>
      <c r="P208" t="s">
        <v>5</v>
      </c>
      <c r="Q208" t="s">
        <v>648</v>
      </c>
      <c r="R208" t="s">
        <v>645</v>
      </c>
      <c r="S208" t="s">
        <v>31481</v>
      </c>
      <c r="T208" t="s">
        <v>31480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31482</v>
      </c>
      <c r="F209">
        <v>100</v>
      </c>
      <c r="G209">
        <v>0</v>
      </c>
      <c r="H209" t="s">
        <v>641</v>
      </c>
      <c r="I209" t="s">
        <v>31483</v>
      </c>
      <c r="J209" t="s">
        <v>771</v>
      </c>
      <c r="K209" t="s">
        <v>644</v>
      </c>
      <c r="L209" t="s">
        <v>645</v>
      </c>
      <c r="M209" t="s">
        <v>31484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31485</v>
      </c>
      <c r="T209" t="s">
        <v>31486</v>
      </c>
    </row>
    <row r="210" spans="1:20" x14ac:dyDescent="0.25">
      <c r="A210" t="s">
        <v>18</v>
      </c>
      <c r="B210" t="s">
        <v>19</v>
      </c>
      <c r="C210">
        <v>66.666666666666671</v>
      </c>
      <c r="D210">
        <v>3</v>
      </c>
      <c r="E210" t="s">
        <v>31487</v>
      </c>
      <c r="F210">
        <v>100</v>
      </c>
      <c r="G210">
        <v>0</v>
      </c>
      <c r="H210" t="s">
        <v>641</v>
      </c>
      <c r="I210" t="s">
        <v>21528</v>
      </c>
      <c r="J210" t="s">
        <v>736</v>
      </c>
      <c r="K210" t="s">
        <v>644</v>
      </c>
      <c r="L210" t="s">
        <v>645</v>
      </c>
      <c r="M210" t="s">
        <v>31484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31488</v>
      </c>
      <c r="T210" t="s">
        <v>31484</v>
      </c>
    </row>
    <row r="211" spans="1:20" x14ac:dyDescent="0.25">
      <c r="A211" t="s">
        <v>240</v>
      </c>
      <c r="B211" t="s">
        <v>246</v>
      </c>
      <c r="C211">
        <v>139</v>
      </c>
      <c r="D211">
        <v>2</v>
      </c>
      <c r="E211" t="s">
        <v>31489</v>
      </c>
      <c r="F211">
        <v>217.98</v>
      </c>
      <c r="G211">
        <v>0</v>
      </c>
      <c r="H211" t="s">
        <v>641</v>
      </c>
      <c r="I211" t="s">
        <v>13121</v>
      </c>
      <c r="J211" t="s">
        <v>685</v>
      </c>
      <c r="K211" t="s">
        <v>644</v>
      </c>
      <c r="L211" t="s">
        <v>645</v>
      </c>
      <c r="M211" t="s">
        <v>31490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31491</v>
      </c>
      <c r="T211" t="s">
        <v>31490</v>
      </c>
    </row>
    <row r="212" spans="1:20" x14ac:dyDescent="0.25">
      <c r="A212" t="s">
        <v>516</v>
      </c>
      <c r="B212" t="s">
        <v>120</v>
      </c>
      <c r="C212">
        <v>75</v>
      </c>
      <c r="D212">
        <v>1</v>
      </c>
      <c r="E212" t="s">
        <v>31492</v>
      </c>
      <c r="F212">
        <v>112</v>
      </c>
      <c r="G212">
        <v>37</v>
      </c>
      <c r="H212" t="s">
        <v>673</v>
      </c>
      <c r="I212" t="s">
        <v>12057</v>
      </c>
      <c r="J212" t="s">
        <v>12058</v>
      </c>
      <c r="K212" t="s">
        <v>8804</v>
      </c>
      <c r="L212" t="s">
        <v>2510</v>
      </c>
      <c r="M212" t="s">
        <v>31493</v>
      </c>
      <c r="N212" t="s">
        <v>644</v>
      </c>
      <c r="O212" t="s">
        <v>679</v>
      </c>
      <c r="P212" t="s">
        <v>26</v>
      </c>
      <c r="Q212" t="s">
        <v>680</v>
      </c>
      <c r="R212" t="s">
        <v>645</v>
      </c>
      <c r="S212" t="s">
        <v>644</v>
      </c>
      <c r="T212" t="s">
        <v>31493</v>
      </c>
    </row>
    <row r="213" spans="1:20" x14ac:dyDescent="0.25">
      <c r="A213" t="s">
        <v>101</v>
      </c>
      <c r="B213" t="s">
        <v>74</v>
      </c>
      <c r="C213">
        <v>78</v>
      </c>
      <c r="D213">
        <v>3</v>
      </c>
      <c r="E213" t="s">
        <v>31494</v>
      </c>
      <c r="F213">
        <v>471</v>
      </c>
      <c r="G213">
        <v>0</v>
      </c>
      <c r="H213" t="s">
        <v>673</v>
      </c>
      <c r="I213" t="s">
        <v>31495</v>
      </c>
      <c r="J213" t="s">
        <v>31496</v>
      </c>
      <c r="K213" t="s">
        <v>31497</v>
      </c>
      <c r="L213" t="s">
        <v>27687</v>
      </c>
      <c r="M213" t="s">
        <v>31498</v>
      </c>
      <c r="N213" t="s">
        <v>644</v>
      </c>
      <c r="O213" t="s">
        <v>679</v>
      </c>
      <c r="P213" t="s">
        <v>26</v>
      </c>
      <c r="Q213" t="s">
        <v>680</v>
      </c>
      <c r="R213" t="s">
        <v>645</v>
      </c>
      <c r="S213" t="s">
        <v>644</v>
      </c>
      <c r="T213" t="s">
        <v>31499</v>
      </c>
    </row>
    <row r="214" spans="1:20" x14ac:dyDescent="0.25">
      <c r="A214" t="s">
        <v>22</v>
      </c>
      <c r="B214" t="s">
        <v>27</v>
      </c>
      <c r="C214">
        <v>79</v>
      </c>
      <c r="D214">
        <v>3</v>
      </c>
      <c r="E214" t="s">
        <v>31494</v>
      </c>
      <c r="F214">
        <v>471</v>
      </c>
      <c r="G214">
        <v>0</v>
      </c>
      <c r="H214" t="s">
        <v>673</v>
      </c>
      <c r="I214" t="s">
        <v>31495</v>
      </c>
      <c r="J214" t="s">
        <v>31496</v>
      </c>
      <c r="K214" t="s">
        <v>31497</v>
      </c>
      <c r="L214" t="s">
        <v>27687</v>
      </c>
      <c r="M214" t="s">
        <v>31498</v>
      </c>
      <c r="N214" t="s">
        <v>644</v>
      </c>
      <c r="O214" t="s">
        <v>679</v>
      </c>
      <c r="P214" t="s">
        <v>26</v>
      </c>
      <c r="Q214" t="s">
        <v>680</v>
      </c>
      <c r="R214" t="s">
        <v>645</v>
      </c>
      <c r="S214" t="s">
        <v>644</v>
      </c>
      <c r="T214" t="s">
        <v>31499</v>
      </c>
    </row>
    <row r="215" spans="1:20" x14ac:dyDescent="0.25">
      <c r="A215" t="s">
        <v>147</v>
      </c>
      <c r="B215" t="s">
        <v>148</v>
      </c>
      <c r="C215">
        <v>33.333333333333336</v>
      </c>
      <c r="D215">
        <v>3</v>
      </c>
      <c r="E215" t="s">
        <v>31500</v>
      </c>
      <c r="F215">
        <v>103</v>
      </c>
      <c r="G215">
        <v>3</v>
      </c>
      <c r="H215" t="s">
        <v>641</v>
      </c>
      <c r="I215" t="s">
        <v>31501</v>
      </c>
      <c r="J215" t="s">
        <v>1067</v>
      </c>
      <c r="K215" t="s">
        <v>644</v>
      </c>
      <c r="L215" t="s">
        <v>645</v>
      </c>
      <c r="M215" t="s">
        <v>31502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31503</v>
      </c>
      <c r="T215" t="s">
        <v>31502</v>
      </c>
    </row>
    <row r="216" spans="1:20" x14ac:dyDescent="0.25">
      <c r="A216" t="s">
        <v>22</v>
      </c>
      <c r="B216" t="s">
        <v>213</v>
      </c>
      <c r="C216">
        <v>76</v>
      </c>
      <c r="D216">
        <v>1</v>
      </c>
      <c r="E216" t="s">
        <v>31504</v>
      </c>
      <c r="F216">
        <v>128</v>
      </c>
      <c r="G216">
        <v>7</v>
      </c>
      <c r="H216" t="s">
        <v>805</v>
      </c>
      <c r="I216" t="s">
        <v>31505</v>
      </c>
      <c r="J216" t="s">
        <v>31506</v>
      </c>
      <c r="K216" t="s">
        <v>29644</v>
      </c>
      <c r="L216" t="s">
        <v>31507</v>
      </c>
      <c r="M216" t="s">
        <v>31508</v>
      </c>
      <c r="N216" t="s">
        <v>644</v>
      </c>
      <c r="O216" t="s">
        <v>811</v>
      </c>
      <c r="P216" t="s">
        <v>23</v>
      </c>
      <c r="Q216" t="s">
        <v>812</v>
      </c>
      <c r="R216" t="s">
        <v>645</v>
      </c>
      <c r="S216" t="s">
        <v>644</v>
      </c>
      <c r="T216" t="s">
        <v>31508</v>
      </c>
    </row>
    <row r="217" spans="1:20" x14ac:dyDescent="0.25">
      <c r="A217" t="s">
        <v>3</v>
      </c>
      <c r="B217" t="s">
        <v>31509</v>
      </c>
      <c r="C217">
        <v>45</v>
      </c>
      <c r="D217">
        <v>1</v>
      </c>
      <c r="E217" t="s">
        <v>31504</v>
      </c>
      <c r="F217">
        <v>128</v>
      </c>
      <c r="G217">
        <v>7</v>
      </c>
      <c r="H217" t="s">
        <v>805</v>
      </c>
      <c r="I217" t="s">
        <v>31505</v>
      </c>
      <c r="J217" t="s">
        <v>31506</v>
      </c>
      <c r="K217" t="s">
        <v>29644</v>
      </c>
      <c r="L217" t="s">
        <v>31507</v>
      </c>
      <c r="M217" t="s">
        <v>31508</v>
      </c>
      <c r="N217" t="s">
        <v>644</v>
      </c>
      <c r="O217" t="s">
        <v>811</v>
      </c>
      <c r="P217" t="s">
        <v>23</v>
      </c>
      <c r="Q217" t="s">
        <v>812</v>
      </c>
      <c r="R217" t="s">
        <v>645</v>
      </c>
      <c r="S217" t="s">
        <v>644</v>
      </c>
      <c r="T217" t="s">
        <v>31508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31510</v>
      </c>
      <c r="F218">
        <v>100</v>
      </c>
      <c r="G218">
        <v>0</v>
      </c>
      <c r="H218" t="s">
        <v>641</v>
      </c>
      <c r="I218" t="s">
        <v>31511</v>
      </c>
      <c r="J218" t="s">
        <v>657</v>
      </c>
      <c r="K218" t="s">
        <v>644</v>
      </c>
      <c r="L218" t="s">
        <v>645</v>
      </c>
      <c r="M218" t="s">
        <v>31512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31513</v>
      </c>
      <c r="T218" t="s">
        <v>31512</v>
      </c>
    </row>
    <row r="219" spans="1:20" x14ac:dyDescent="0.25">
      <c r="A219" t="s">
        <v>22</v>
      </c>
      <c r="B219" t="s">
        <v>27</v>
      </c>
      <c r="C219">
        <v>100</v>
      </c>
      <c r="D219">
        <v>4</v>
      </c>
      <c r="E219" t="s">
        <v>31514</v>
      </c>
      <c r="F219">
        <v>450</v>
      </c>
      <c r="G219">
        <v>50</v>
      </c>
      <c r="H219" t="s">
        <v>2006</v>
      </c>
      <c r="I219" t="s">
        <v>31515</v>
      </c>
      <c r="J219" t="s">
        <v>31516</v>
      </c>
      <c r="K219" t="s">
        <v>7557</v>
      </c>
      <c r="L219" t="s">
        <v>31517</v>
      </c>
      <c r="M219" t="s">
        <v>31518</v>
      </c>
      <c r="N219" t="s">
        <v>2012</v>
      </c>
      <c r="O219" t="s">
        <v>1890</v>
      </c>
      <c r="P219" t="s">
        <v>1891</v>
      </c>
      <c r="Q219" t="s">
        <v>1892</v>
      </c>
      <c r="R219" t="s">
        <v>645</v>
      </c>
      <c r="S219" t="s">
        <v>644</v>
      </c>
      <c r="T219" t="s">
        <v>31519</v>
      </c>
    </row>
    <row r="220" spans="1:20" x14ac:dyDescent="0.25">
      <c r="A220" t="s">
        <v>147</v>
      </c>
      <c r="B220" t="s">
        <v>148</v>
      </c>
      <c r="C220">
        <v>33.333333333333336</v>
      </c>
      <c r="D220">
        <v>3</v>
      </c>
      <c r="E220" t="s">
        <v>31520</v>
      </c>
      <c r="F220">
        <v>149</v>
      </c>
      <c r="G220">
        <v>0</v>
      </c>
      <c r="H220" t="s">
        <v>673</v>
      </c>
      <c r="I220" t="s">
        <v>10971</v>
      </c>
      <c r="J220" t="s">
        <v>31521</v>
      </c>
      <c r="K220" t="s">
        <v>31522</v>
      </c>
      <c r="L220" t="s">
        <v>1609</v>
      </c>
      <c r="M220" t="s">
        <v>31523</v>
      </c>
      <c r="N220" t="s">
        <v>644</v>
      </c>
      <c r="O220" t="s">
        <v>679</v>
      </c>
      <c r="P220" t="s">
        <v>26</v>
      </c>
      <c r="Q220" t="s">
        <v>680</v>
      </c>
      <c r="R220" t="s">
        <v>645</v>
      </c>
      <c r="S220" t="s">
        <v>31524</v>
      </c>
      <c r="T220" t="s">
        <v>31525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31526</v>
      </c>
      <c r="F221">
        <v>100</v>
      </c>
      <c r="G221">
        <v>0</v>
      </c>
      <c r="H221" t="s">
        <v>641</v>
      </c>
      <c r="I221" t="s">
        <v>31527</v>
      </c>
      <c r="J221" t="s">
        <v>685</v>
      </c>
      <c r="K221" t="s">
        <v>644</v>
      </c>
      <c r="L221" t="s">
        <v>645</v>
      </c>
      <c r="M221" t="s">
        <v>31528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31529</v>
      </c>
      <c r="T221" t="s">
        <v>31528</v>
      </c>
    </row>
    <row r="222" spans="1:20" x14ac:dyDescent="0.25">
      <c r="A222" t="s">
        <v>18</v>
      </c>
      <c r="B222" t="s">
        <v>19</v>
      </c>
      <c r="C222">
        <v>66.666666666666671</v>
      </c>
      <c r="D222">
        <v>3</v>
      </c>
      <c r="E222" t="s">
        <v>31530</v>
      </c>
      <c r="F222">
        <v>300</v>
      </c>
      <c r="G222">
        <v>0</v>
      </c>
      <c r="H222" t="s">
        <v>641</v>
      </c>
      <c r="I222" t="s">
        <v>31531</v>
      </c>
      <c r="J222" t="s">
        <v>1868</v>
      </c>
      <c r="K222" t="s">
        <v>644</v>
      </c>
      <c r="L222" t="s">
        <v>645</v>
      </c>
      <c r="M222" t="s">
        <v>31532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31533</v>
      </c>
      <c r="T222" t="s">
        <v>31532</v>
      </c>
    </row>
    <row r="223" spans="1:20" x14ac:dyDescent="0.25">
      <c r="A223" t="s">
        <v>147</v>
      </c>
      <c r="B223" t="s">
        <v>148</v>
      </c>
      <c r="C223">
        <v>50</v>
      </c>
      <c r="D223">
        <v>6</v>
      </c>
      <c r="E223" t="s">
        <v>31530</v>
      </c>
      <c r="F223">
        <v>300</v>
      </c>
      <c r="G223">
        <v>0</v>
      </c>
      <c r="H223" t="s">
        <v>641</v>
      </c>
      <c r="I223" t="s">
        <v>31531</v>
      </c>
      <c r="J223" t="s">
        <v>1868</v>
      </c>
      <c r="K223" t="s">
        <v>644</v>
      </c>
      <c r="L223" t="s">
        <v>645</v>
      </c>
      <c r="M223" t="s">
        <v>31532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31533</v>
      </c>
      <c r="T223" t="s">
        <v>31532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3</v>
      </c>
      <c r="E224" t="s">
        <v>31534</v>
      </c>
      <c r="F224">
        <v>0</v>
      </c>
      <c r="G224">
        <v>0</v>
      </c>
      <c r="H224" t="s">
        <v>641</v>
      </c>
      <c r="I224" t="s">
        <v>31535</v>
      </c>
      <c r="J224" t="s">
        <v>2079</v>
      </c>
      <c r="K224" t="s">
        <v>644</v>
      </c>
      <c r="L224" t="s">
        <v>645</v>
      </c>
      <c r="M224" t="s">
        <v>31536</v>
      </c>
      <c r="N224" t="s">
        <v>644</v>
      </c>
      <c r="O224" t="s">
        <v>668</v>
      </c>
      <c r="P224" t="s">
        <v>5</v>
      </c>
      <c r="Q224" t="s">
        <v>669</v>
      </c>
      <c r="R224" t="s">
        <v>645</v>
      </c>
      <c r="S224" t="s">
        <v>31537</v>
      </c>
      <c r="T224" t="s">
        <v>31536</v>
      </c>
    </row>
    <row r="225" spans="1:20" x14ac:dyDescent="0.25">
      <c r="A225" t="s">
        <v>72</v>
      </c>
      <c r="B225" t="s">
        <v>3385</v>
      </c>
      <c r="C225">
        <v>120</v>
      </c>
      <c r="D225">
        <v>1</v>
      </c>
      <c r="E225" t="s">
        <v>31538</v>
      </c>
      <c r="F225">
        <v>85</v>
      </c>
      <c r="G225">
        <v>0</v>
      </c>
      <c r="H225" t="s">
        <v>641</v>
      </c>
      <c r="I225" t="s">
        <v>11747</v>
      </c>
      <c r="J225" t="s">
        <v>685</v>
      </c>
      <c r="K225" t="s">
        <v>644</v>
      </c>
      <c r="L225" t="s">
        <v>645</v>
      </c>
      <c r="M225" t="s">
        <v>31539</v>
      </c>
      <c r="N225" t="s">
        <v>644</v>
      </c>
      <c r="O225" t="s">
        <v>668</v>
      </c>
      <c r="P225" t="s">
        <v>5</v>
      </c>
      <c r="Q225" t="s">
        <v>669</v>
      </c>
      <c r="R225" t="s">
        <v>645</v>
      </c>
      <c r="S225" t="s">
        <v>31540</v>
      </c>
      <c r="T225" t="s">
        <v>31539</v>
      </c>
    </row>
    <row r="226" spans="1:20" x14ac:dyDescent="0.25">
      <c r="A226" t="s">
        <v>72</v>
      </c>
      <c r="B226" t="s">
        <v>3385</v>
      </c>
      <c r="C226">
        <v>120</v>
      </c>
      <c r="D226">
        <v>2</v>
      </c>
      <c r="E226" t="s">
        <v>31541</v>
      </c>
      <c r="F226">
        <v>170</v>
      </c>
      <c r="G226">
        <v>0</v>
      </c>
      <c r="H226" t="s">
        <v>641</v>
      </c>
      <c r="I226" t="s">
        <v>31542</v>
      </c>
      <c r="J226" t="s">
        <v>981</v>
      </c>
      <c r="K226" t="s">
        <v>644</v>
      </c>
      <c r="L226" t="s">
        <v>645</v>
      </c>
      <c r="M226" t="s">
        <v>31539</v>
      </c>
      <c r="N226" t="s">
        <v>644</v>
      </c>
      <c r="O226" t="s">
        <v>647</v>
      </c>
      <c r="P226" t="s">
        <v>5</v>
      </c>
      <c r="Q226" t="s">
        <v>648</v>
      </c>
      <c r="R226" t="s">
        <v>645</v>
      </c>
      <c r="S226" t="s">
        <v>31543</v>
      </c>
      <c r="T226" t="s">
        <v>31539</v>
      </c>
    </row>
    <row r="227" spans="1:20" x14ac:dyDescent="0.25">
      <c r="A227" t="s">
        <v>147</v>
      </c>
      <c r="B227" t="s">
        <v>148</v>
      </c>
      <c r="C227">
        <v>33.333333333333336</v>
      </c>
      <c r="D227">
        <v>3</v>
      </c>
      <c r="E227" t="s">
        <v>31544</v>
      </c>
      <c r="F227">
        <v>100</v>
      </c>
      <c r="G227">
        <v>0</v>
      </c>
      <c r="H227" t="s">
        <v>641</v>
      </c>
      <c r="I227" t="s">
        <v>31545</v>
      </c>
      <c r="J227" t="s">
        <v>736</v>
      </c>
      <c r="K227" t="s">
        <v>644</v>
      </c>
      <c r="L227" t="s">
        <v>645</v>
      </c>
      <c r="M227" t="s">
        <v>31546</v>
      </c>
      <c r="N227" t="s">
        <v>644</v>
      </c>
      <c r="O227" t="s">
        <v>726</v>
      </c>
      <c r="P227" t="s">
        <v>5</v>
      </c>
      <c r="Q227" t="s">
        <v>648</v>
      </c>
      <c r="R227" t="s">
        <v>645</v>
      </c>
      <c r="S227" t="s">
        <v>31547</v>
      </c>
      <c r="T227" t="s">
        <v>31546</v>
      </c>
    </row>
    <row r="228" spans="1:20" x14ac:dyDescent="0.25">
      <c r="A228" t="s">
        <v>18</v>
      </c>
      <c r="B228" t="s">
        <v>19</v>
      </c>
      <c r="C228">
        <v>33</v>
      </c>
      <c r="D228">
        <v>10</v>
      </c>
      <c r="E228" t="s">
        <v>31548</v>
      </c>
      <c r="F228">
        <v>400</v>
      </c>
      <c r="G228">
        <v>0</v>
      </c>
      <c r="H228" t="s">
        <v>641</v>
      </c>
      <c r="I228" t="s">
        <v>2216</v>
      </c>
      <c r="J228" t="s">
        <v>1549</v>
      </c>
      <c r="K228" t="s">
        <v>644</v>
      </c>
      <c r="L228" t="s">
        <v>645</v>
      </c>
      <c r="M228" t="s">
        <v>31549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31550</v>
      </c>
      <c r="T228" t="s">
        <v>31546</v>
      </c>
    </row>
    <row r="229" spans="1:20" x14ac:dyDescent="0.25">
      <c r="A229" t="s">
        <v>147</v>
      </c>
      <c r="B229" t="s">
        <v>148</v>
      </c>
      <c r="C229">
        <v>33.333333333333336</v>
      </c>
      <c r="D229">
        <v>3</v>
      </c>
      <c r="E229" t="s">
        <v>31551</v>
      </c>
      <c r="F229">
        <v>0</v>
      </c>
      <c r="G229">
        <v>0</v>
      </c>
      <c r="H229" t="s">
        <v>641</v>
      </c>
      <c r="I229" t="s">
        <v>31552</v>
      </c>
      <c r="J229" t="s">
        <v>947</v>
      </c>
      <c r="K229" t="s">
        <v>644</v>
      </c>
      <c r="L229" t="s">
        <v>645</v>
      </c>
      <c r="M229" t="s">
        <v>31549</v>
      </c>
      <c r="N229" t="s">
        <v>644</v>
      </c>
      <c r="O229" t="s">
        <v>668</v>
      </c>
      <c r="P229" t="s">
        <v>5</v>
      </c>
      <c r="Q229" t="s">
        <v>669</v>
      </c>
      <c r="R229" t="s">
        <v>645</v>
      </c>
      <c r="S229" t="s">
        <v>31553</v>
      </c>
      <c r="T229" t="s">
        <v>31549</v>
      </c>
    </row>
    <row r="230" spans="1:20" x14ac:dyDescent="0.25">
      <c r="A230" t="s">
        <v>516</v>
      </c>
      <c r="B230" t="s">
        <v>120</v>
      </c>
      <c r="C230">
        <v>75</v>
      </c>
      <c r="D230">
        <v>1</v>
      </c>
      <c r="E230" t="s">
        <v>31554</v>
      </c>
      <c r="F230">
        <v>112</v>
      </c>
      <c r="G230">
        <v>37</v>
      </c>
      <c r="H230" t="s">
        <v>673</v>
      </c>
      <c r="I230" t="s">
        <v>12069</v>
      </c>
      <c r="J230" t="s">
        <v>31555</v>
      </c>
      <c r="K230" t="s">
        <v>29835</v>
      </c>
      <c r="L230" t="s">
        <v>9736</v>
      </c>
      <c r="M230" t="s">
        <v>31556</v>
      </c>
      <c r="N230" t="s">
        <v>644</v>
      </c>
      <c r="O230" t="s">
        <v>679</v>
      </c>
      <c r="P230" t="s">
        <v>26</v>
      </c>
      <c r="Q230" t="s">
        <v>680</v>
      </c>
      <c r="R230" t="s">
        <v>645</v>
      </c>
      <c r="S230" t="s">
        <v>31557</v>
      </c>
      <c r="T230" t="s">
        <v>31558</v>
      </c>
    </row>
    <row r="231" spans="1:20" x14ac:dyDescent="0.25">
      <c r="A231" t="s">
        <v>239</v>
      </c>
      <c r="B231" t="s">
        <v>245</v>
      </c>
      <c r="C231">
        <v>139</v>
      </c>
      <c r="D231">
        <v>1</v>
      </c>
      <c r="E231" t="s">
        <v>31559</v>
      </c>
      <c r="F231">
        <v>90</v>
      </c>
      <c r="G231">
        <v>0</v>
      </c>
      <c r="H231" t="s">
        <v>641</v>
      </c>
      <c r="I231" t="s">
        <v>31560</v>
      </c>
      <c r="J231" t="s">
        <v>1549</v>
      </c>
      <c r="K231" t="s">
        <v>644</v>
      </c>
      <c r="L231" t="s">
        <v>645</v>
      </c>
      <c r="M231" t="s">
        <v>31561</v>
      </c>
      <c r="N231" t="s">
        <v>644</v>
      </c>
      <c r="O231" t="s">
        <v>647</v>
      </c>
      <c r="P231" t="s">
        <v>5</v>
      </c>
      <c r="Q231" t="s">
        <v>648</v>
      </c>
      <c r="R231" t="s">
        <v>645</v>
      </c>
      <c r="S231" t="s">
        <v>31562</v>
      </c>
      <c r="T231" t="s">
        <v>31561</v>
      </c>
    </row>
    <row r="232" spans="1:20" x14ac:dyDescent="0.25">
      <c r="A232" t="s">
        <v>241</v>
      </c>
      <c r="B232" t="s">
        <v>1870</v>
      </c>
      <c r="C232">
        <v>87.2</v>
      </c>
      <c r="D232">
        <v>1</v>
      </c>
      <c r="E232" t="s">
        <v>31563</v>
      </c>
      <c r="F232">
        <v>87.2</v>
      </c>
      <c r="G232">
        <v>0</v>
      </c>
      <c r="H232" t="s">
        <v>805</v>
      </c>
      <c r="I232" t="s">
        <v>25661</v>
      </c>
      <c r="J232" t="s">
        <v>25662</v>
      </c>
      <c r="K232" t="s">
        <v>25663</v>
      </c>
      <c r="L232" t="s">
        <v>25664</v>
      </c>
      <c r="M232" t="s">
        <v>31564</v>
      </c>
      <c r="N232" t="s">
        <v>644</v>
      </c>
      <c r="O232" t="s">
        <v>811</v>
      </c>
      <c r="P232" t="s">
        <v>23</v>
      </c>
      <c r="Q232" t="s">
        <v>812</v>
      </c>
      <c r="R232" t="s">
        <v>645</v>
      </c>
      <c r="S232" t="s">
        <v>644</v>
      </c>
      <c r="T232" t="s">
        <v>31564</v>
      </c>
    </row>
    <row r="233" spans="1:20" x14ac:dyDescent="0.25">
      <c r="A233" t="s">
        <v>18</v>
      </c>
      <c r="B233" t="s">
        <v>19</v>
      </c>
      <c r="C233">
        <v>66.666666666666671</v>
      </c>
      <c r="D233">
        <v>3</v>
      </c>
      <c r="E233" t="s">
        <v>31565</v>
      </c>
      <c r="F233">
        <v>100</v>
      </c>
      <c r="G233">
        <v>0</v>
      </c>
      <c r="H233" t="s">
        <v>641</v>
      </c>
      <c r="I233" t="s">
        <v>31566</v>
      </c>
      <c r="J233" t="s">
        <v>1520</v>
      </c>
      <c r="K233" t="s">
        <v>644</v>
      </c>
      <c r="L233" t="s">
        <v>645</v>
      </c>
      <c r="M233" t="s">
        <v>31567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31568</v>
      </c>
      <c r="T233" t="s">
        <v>31567</v>
      </c>
    </row>
    <row r="234" spans="1:20" x14ac:dyDescent="0.25">
      <c r="A234" t="s">
        <v>147</v>
      </c>
      <c r="B234" t="s">
        <v>148</v>
      </c>
      <c r="C234">
        <v>65</v>
      </c>
      <c r="D234">
        <v>1</v>
      </c>
      <c r="E234" t="s">
        <v>31569</v>
      </c>
      <c r="F234">
        <v>35</v>
      </c>
      <c r="G234">
        <v>0</v>
      </c>
      <c r="H234" t="s">
        <v>641</v>
      </c>
      <c r="I234" t="s">
        <v>31570</v>
      </c>
      <c r="J234" t="s">
        <v>981</v>
      </c>
      <c r="K234" t="s">
        <v>644</v>
      </c>
      <c r="L234" t="s">
        <v>645</v>
      </c>
      <c r="M234" t="s">
        <v>31567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31571</v>
      </c>
      <c r="T234" t="s">
        <v>31567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31572</v>
      </c>
      <c r="F235">
        <v>100</v>
      </c>
      <c r="G235">
        <v>0</v>
      </c>
      <c r="H235" t="s">
        <v>641</v>
      </c>
      <c r="I235" t="s">
        <v>31573</v>
      </c>
      <c r="J235" t="s">
        <v>685</v>
      </c>
      <c r="K235" t="s">
        <v>644</v>
      </c>
      <c r="L235" t="s">
        <v>645</v>
      </c>
      <c r="M235" t="s">
        <v>31567</v>
      </c>
      <c r="N235" t="s">
        <v>644</v>
      </c>
      <c r="O235" t="s">
        <v>647</v>
      </c>
      <c r="P235" t="s">
        <v>5</v>
      </c>
      <c r="Q235" t="s">
        <v>648</v>
      </c>
      <c r="R235" t="s">
        <v>645</v>
      </c>
      <c r="S235" t="s">
        <v>31574</v>
      </c>
      <c r="T235" t="s">
        <v>31567</v>
      </c>
    </row>
    <row r="236" spans="1:20" x14ac:dyDescent="0.25">
      <c r="A236" t="s">
        <v>147</v>
      </c>
      <c r="B236" t="s">
        <v>148</v>
      </c>
      <c r="C236">
        <v>65</v>
      </c>
      <c r="D236">
        <v>1</v>
      </c>
      <c r="E236" t="s">
        <v>31575</v>
      </c>
      <c r="F236">
        <v>35</v>
      </c>
      <c r="G236">
        <v>0</v>
      </c>
      <c r="H236" t="s">
        <v>641</v>
      </c>
      <c r="I236" t="s">
        <v>24147</v>
      </c>
      <c r="J236" t="s">
        <v>708</v>
      </c>
      <c r="K236" t="s">
        <v>644</v>
      </c>
      <c r="L236" t="s">
        <v>645</v>
      </c>
      <c r="M236" t="s">
        <v>31576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31577</v>
      </c>
      <c r="T236" t="s">
        <v>31576</v>
      </c>
    </row>
    <row r="237" spans="1:20" x14ac:dyDescent="0.25">
      <c r="A237" t="s">
        <v>147</v>
      </c>
      <c r="B237" t="s">
        <v>148</v>
      </c>
      <c r="C237">
        <v>65</v>
      </c>
      <c r="D237">
        <v>1</v>
      </c>
      <c r="E237" t="s">
        <v>31578</v>
      </c>
      <c r="F237">
        <v>35</v>
      </c>
      <c r="G237">
        <v>0</v>
      </c>
      <c r="H237" t="s">
        <v>641</v>
      </c>
      <c r="I237" t="s">
        <v>24147</v>
      </c>
      <c r="J237" t="s">
        <v>708</v>
      </c>
      <c r="K237" t="s">
        <v>644</v>
      </c>
      <c r="L237" t="s">
        <v>645</v>
      </c>
      <c r="M237" t="s">
        <v>31579</v>
      </c>
      <c r="N237" t="s">
        <v>644</v>
      </c>
      <c r="O237" t="s">
        <v>647</v>
      </c>
      <c r="P237" t="s">
        <v>5</v>
      </c>
      <c r="Q237" t="s">
        <v>648</v>
      </c>
      <c r="R237" t="s">
        <v>645</v>
      </c>
      <c r="S237" t="s">
        <v>31580</v>
      </c>
      <c r="T237" t="s">
        <v>31579</v>
      </c>
    </row>
    <row r="238" spans="1:20" x14ac:dyDescent="0.25">
      <c r="A238" t="s">
        <v>241</v>
      </c>
      <c r="B238" t="s">
        <v>247</v>
      </c>
      <c r="C238">
        <v>139</v>
      </c>
      <c r="D238">
        <v>2</v>
      </c>
      <c r="E238" t="s">
        <v>31581</v>
      </c>
      <c r="F238">
        <v>399</v>
      </c>
      <c r="G238">
        <v>0</v>
      </c>
      <c r="H238" t="s">
        <v>2006</v>
      </c>
      <c r="I238" t="s">
        <v>31582</v>
      </c>
      <c r="J238" t="s">
        <v>31583</v>
      </c>
      <c r="K238" t="s">
        <v>31584</v>
      </c>
      <c r="L238" t="s">
        <v>31585</v>
      </c>
      <c r="M238" t="s">
        <v>31586</v>
      </c>
      <c r="N238" t="s">
        <v>2012</v>
      </c>
      <c r="O238" t="s">
        <v>2013</v>
      </c>
      <c r="P238" t="s">
        <v>1891</v>
      </c>
      <c r="Q238" t="s">
        <v>1892</v>
      </c>
      <c r="R238" t="s">
        <v>645</v>
      </c>
      <c r="S238" t="s">
        <v>644</v>
      </c>
      <c r="T238" t="s">
        <v>31586</v>
      </c>
    </row>
    <row r="239" spans="1:20" x14ac:dyDescent="0.25">
      <c r="A239" t="s">
        <v>239</v>
      </c>
      <c r="B239" t="s">
        <v>245</v>
      </c>
      <c r="C239">
        <v>139</v>
      </c>
      <c r="D239">
        <v>2</v>
      </c>
      <c r="E239" t="s">
        <v>31581</v>
      </c>
      <c r="F239">
        <v>399</v>
      </c>
      <c r="G239">
        <v>0</v>
      </c>
      <c r="H239" t="s">
        <v>2006</v>
      </c>
      <c r="I239" t="s">
        <v>31582</v>
      </c>
      <c r="J239" t="s">
        <v>31583</v>
      </c>
      <c r="K239" t="s">
        <v>31584</v>
      </c>
      <c r="L239" t="s">
        <v>31585</v>
      </c>
      <c r="M239" t="s">
        <v>31586</v>
      </c>
      <c r="N239" t="s">
        <v>2012</v>
      </c>
      <c r="O239" t="s">
        <v>2013</v>
      </c>
      <c r="P239" t="s">
        <v>1891</v>
      </c>
      <c r="Q239" t="s">
        <v>1892</v>
      </c>
      <c r="R239" t="s">
        <v>645</v>
      </c>
      <c r="S239" t="s">
        <v>644</v>
      </c>
      <c r="T239" t="s">
        <v>31586</v>
      </c>
    </row>
    <row r="240" spans="1:20" x14ac:dyDescent="0.25">
      <c r="A240" t="s">
        <v>241</v>
      </c>
      <c r="B240" t="s">
        <v>247</v>
      </c>
      <c r="C240">
        <v>139</v>
      </c>
      <c r="D240">
        <v>1</v>
      </c>
      <c r="E240" t="s">
        <v>31587</v>
      </c>
      <c r="F240">
        <v>215</v>
      </c>
      <c r="G240">
        <v>0</v>
      </c>
      <c r="H240" t="s">
        <v>2006</v>
      </c>
      <c r="I240" t="s">
        <v>31588</v>
      </c>
      <c r="J240" t="s">
        <v>31589</v>
      </c>
      <c r="K240" t="s">
        <v>26131</v>
      </c>
      <c r="L240" t="s">
        <v>31590</v>
      </c>
      <c r="M240" t="s">
        <v>31591</v>
      </c>
      <c r="N240" t="s">
        <v>2012</v>
      </c>
      <c r="O240" t="s">
        <v>2013</v>
      </c>
      <c r="P240" t="s">
        <v>1891</v>
      </c>
      <c r="Q240" t="s">
        <v>1892</v>
      </c>
      <c r="R240" t="s">
        <v>645</v>
      </c>
      <c r="S240" t="s">
        <v>644</v>
      </c>
      <c r="T240" t="s">
        <v>31592</v>
      </c>
    </row>
    <row r="241" spans="1:20" x14ac:dyDescent="0.25">
      <c r="A241" t="s">
        <v>239</v>
      </c>
      <c r="B241" t="s">
        <v>245</v>
      </c>
      <c r="C241">
        <v>139</v>
      </c>
      <c r="D241">
        <v>1</v>
      </c>
      <c r="E241" t="s">
        <v>31587</v>
      </c>
      <c r="F241">
        <v>215</v>
      </c>
      <c r="G241">
        <v>0</v>
      </c>
      <c r="H241" t="s">
        <v>2006</v>
      </c>
      <c r="I241" t="s">
        <v>31588</v>
      </c>
      <c r="J241" t="s">
        <v>31589</v>
      </c>
      <c r="K241" t="s">
        <v>26131</v>
      </c>
      <c r="L241" t="s">
        <v>31590</v>
      </c>
      <c r="M241" t="s">
        <v>31591</v>
      </c>
      <c r="N241" t="s">
        <v>2012</v>
      </c>
      <c r="O241" t="s">
        <v>2013</v>
      </c>
      <c r="P241" t="s">
        <v>1891</v>
      </c>
      <c r="Q241" t="s">
        <v>1892</v>
      </c>
      <c r="R241" t="s">
        <v>645</v>
      </c>
      <c r="S241" t="s">
        <v>644</v>
      </c>
      <c r="T241" t="s">
        <v>31592</v>
      </c>
    </row>
    <row r="242" spans="1:20" x14ac:dyDescent="0.25">
      <c r="A242" t="s">
        <v>18</v>
      </c>
      <c r="B242" t="s">
        <v>19</v>
      </c>
      <c r="C242">
        <v>66.666666666666671</v>
      </c>
      <c r="D242">
        <v>3</v>
      </c>
      <c r="E242" t="s">
        <v>31593</v>
      </c>
      <c r="F242">
        <v>100</v>
      </c>
      <c r="G242">
        <v>0</v>
      </c>
      <c r="H242" t="s">
        <v>641</v>
      </c>
      <c r="I242" t="s">
        <v>31594</v>
      </c>
      <c r="J242" t="s">
        <v>888</v>
      </c>
      <c r="K242" t="s">
        <v>644</v>
      </c>
      <c r="L242" t="s">
        <v>645</v>
      </c>
      <c r="M242" t="s">
        <v>31595</v>
      </c>
      <c r="N242" t="s">
        <v>644</v>
      </c>
      <c r="O242" t="s">
        <v>647</v>
      </c>
      <c r="P242" t="s">
        <v>5</v>
      </c>
      <c r="Q242" t="s">
        <v>648</v>
      </c>
      <c r="R242" t="s">
        <v>645</v>
      </c>
      <c r="S242" t="s">
        <v>31596</v>
      </c>
      <c r="T242" t="s">
        <v>31597</v>
      </c>
    </row>
    <row r="243" spans="1:20" x14ac:dyDescent="0.25">
      <c r="A243" t="s">
        <v>18</v>
      </c>
      <c r="B243" t="s">
        <v>19</v>
      </c>
      <c r="C243">
        <v>66.666666666666671</v>
      </c>
      <c r="D243">
        <v>3</v>
      </c>
      <c r="E243" t="s">
        <v>31598</v>
      </c>
      <c r="F243">
        <v>100</v>
      </c>
      <c r="G243">
        <v>0</v>
      </c>
      <c r="H243" t="s">
        <v>641</v>
      </c>
      <c r="I243" t="s">
        <v>31599</v>
      </c>
      <c r="J243" t="s">
        <v>1414</v>
      </c>
      <c r="K243" t="s">
        <v>644</v>
      </c>
      <c r="L243" t="s">
        <v>645</v>
      </c>
      <c r="M243" t="s">
        <v>31595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31600</v>
      </c>
      <c r="T243" t="s">
        <v>31595</v>
      </c>
    </row>
    <row r="244" spans="1:20" x14ac:dyDescent="0.25">
      <c r="A244" t="s">
        <v>18</v>
      </c>
      <c r="B244" t="s">
        <v>19</v>
      </c>
      <c r="C244">
        <v>66.666666666666671</v>
      </c>
      <c r="D244">
        <v>3</v>
      </c>
      <c r="E244" t="s">
        <v>31601</v>
      </c>
      <c r="F244">
        <v>100</v>
      </c>
      <c r="G244">
        <v>0</v>
      </c>
      <c r="H244" t="s">
        <v>641</v>
      </c>
      <c r="I244" t="s">
        <v>31602</v>
      </c>
      <c r="J244" t="s">
        <v>989</v>
      </c>
      <c r="K244" t="s">
        <v>644</v>
      </c>
      <c r="L244" t="s">
        <v>645</v>
      </c>
      <c r="M244" t="s">
        <v>31603</v>
      </c>
      <c r="N244" t="s">
        <v>644</v>
      </c>
      <c r="O244" t="s">
        <v>647</v>
      </c>
      <c r="P244" t="s">
        <v>5</v>
      </c>
      <c r="Q244" t="s">
        <v>648</v>
      </c>
      <c r="R244" t="s">
        <v>645</v>
      </c>
      <c r="S244" t="s">
        <v>31604</v>
      </c>
      <c r="T244" t="s">
        <v>31603</v>
      </c>
    </row>
    <row r="245" spans="1:20" x14ac:dyDescent="0.25">
      <c r="A245" t="s">
        <v>241</v>
      </c>
      <c r="B245" t="s">
        <v>247</v>
      </c>
      <c r="C245">
        <v>139</v>
      </c>
      <c r="D245">
        <v>2</v>
      </c>
      <c r="E245" t="s">
        <v>31605</v>
      </c>
      <c r="F245">
        <v>180</v>
      </c>
      <c r="G245">
        <v>0</v>
      </c>
      <c r="H245" t="s">
        <v>641</v>
      </c>
      <c r="I245" t="s">
        <v>18478</v>
      </c>
      <c r="J245" t="s">
        <v>859</v>
      </c>
      <c r="K245" t="s">
        <v>644</v>
      </c>
      <c r="L245" t="s">
        <v>645</v>
      </c>
      <c r="M245" t="s">
        <v>31606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31607</v>
      </c>
      <c r="T245" t="s">
        <v>31606</v>
      </c>
    </row>
    <row r="246" spans="1:20" x14ac:dyDescent="0.25">
      <c r="A246" t="s">
        <v>239</v>
      </c>
      <c r="B246" t="s">
        <v>245</v>
      </c>
      <c r="C246">
        <v>139</v>
      </c>
      <c r="D246">
        <v>4</v>
      </c>
      <c r="E246" t="s">
        <v>31608</v>
      </c>
      <c r="F246">
        <v>360</v>
      </c>
      <c r="G246">
        <v>0</v>
      </c>
      <c r="H246" t="s">
        <v>641</v>
      </c>
      <c r="I246" t="s">
        <v>18478</v>
      </c>
      <c r="J246" t="s">
        <v>859</v>
      </c>
      <c r="K246" t="s">
        <v>644</v>
      </c>
      <c r="L246" t="s">
        <v>645</v>
      </c>
      <c r="M246" t="s">
        <v>31609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31610</v>
      </c>
      <c r="T246" t="s">
        <v>31609</v>
      </c>
    </row>
    <row r="247" spans="1:20" x14ac:dyDescent="0.25">
      <c r="A247" t="s">
        <v>147</v>
      </c>
      <c r="B247" t="s">
        <v>148</v>
      </c>
      <c r="C247">
        <v>33.333333333333336</v>
      </c>
      <c r="D247">
        <v>3</v>
      </c>
      <c r="E247" t="s">
        <v>31611</v>
      </c>
      <c r="F247">
        <v>100</v>
      </c>
      <c r="G247">
        <v>0</v>
      </c>
      <c r="H247" t="s">
        <v>641</v>
      </c>
      <c r="I247" t="s">
        <v>31612</v>
      </c>
      <c r="J247" t="s">
        <v>900</v>
      </c>
      <c r="K247" t="s">
        <v>644</v>
      </c>
      <c r="L247" t="s">
        <v>645</v>
      </c>
      <c r="M247" t="s">
        <v>31613</v>
      </c>
      <c r="N247" t="s">
        <v>644</v>
      </c>
      <c r="O247" t="s">
        <v>647</v>
      </c>
      <c r="P247" t="s">
        <v>5</v>
      </c>
      <c r="Q247" t="s">
        <v>648</v>
      </c>
      <c r="R247" t="s">
        <v>645</v>
      </c>
      <c r="S247" t="s">
        <v>31614</v>
      </c>
      <c r="T247" t="s">
        <v>31613</v>
      </c>
    </row>
    <row r="248" spans="1:20" x14ac:dyDescent="0.25">
      <c r="A248" t="s">
        <v>147</v>
      </c>
      <c r="B248" t="s">
        <v>148</v>
      </c>
      <c r="C248">
        <v>65</v>
      </c>
      <c r="D248">
        <v>1</v>
      </c>
      <c r="E248" t="s">
        <v>31615</v>
      </c>
      <c r="F248">
        <v>35</v>
      </c>
      <c r="G248">
        <v>0</v>
      </c>
      <c r="H248" t="s">
        <v>641</v>
      </c>
      <c r="I248" t="s">
        <v>31616</v>
      </c>
      <c r="J248" t="s">
        <v>2083</v>
      </c>
      <c r="K248" t="s">
        <v>644</v>
      </c>
      <c r="L248" t="s">
        <v>645</v>
      </c>
      <c r="M248" t="s">
        <v>31617</v>
      </c>
      <c r="N248" t="s">
        <v>644</v>
      </c>
      <c r="O248" t="s">
        <v>647</v>
      </c>
      <c r="P248" t="s">
        <v>5</v>
      </c>
      <c r="Q248" t="s">
        <v>648</v>
      </c>
      <c r="R248" t="s">
        <v>24163</v>
      </c>
      <c r="S248" t="s">
        <v>31618</v>
      </c>
      <c r="T248" t="s">
        <v>31617</v>
      </c>
    </row>
    <row r="249" spans="1:20" x14ac:dyDescent="0.25">
      <c r="A249" t="s">
        <v>147</v>
      </c>
      <c r="B249" t="s">
        <v>148</v>
      </c>
      <c r="C249">
        <v>65</v>
      </c>
      <c r="D249">
        <v>3</v>
      </c>
      <c r="E249" t="s">
        <v>31619</v>
      </c>
      <c r="F249">
        <v>105</v>
      </c>
      <c r="G249">
        <v>0</v>
      </c>
      <c r="H249" t="s">
        <v>641</v>
      </c>
      <c r="I249" t="s">
        <v>31620</v>
      </c>
      <c r="J249" t="s">
        <v>745</v>
      </c>
      <c r="K249" t="s">
        <v>644</v>
      </c>
      <c r="L249" t="s">
        <v>645</v>
      </c>
      <c r="M249" t="s">
        <v>31621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31622</v>
      </c>
      <c r="T249" t="s">
        <v>31621</v>
      </c>
    </row>
    <row r="250" spans="1:20" x14ac:dyDescent="0.25">
      <c r="A250" t="s">
        <v>147</v>
      </c>
      <c r="B250" t="s">
        <v>148</v>
      </c>
      <c r="C250">
        <v>65</v>
      </c>
      <c r="D250">
        <v>2</v>
      </c>
      <c r="E250" t="s">
        <v>31623</v>
      </c>
      <c r="F250">
        <v>105</v>
      </c>
      <c r="G250">
        <v>35</v>
      </c>
      <c r="H250" t="s">
        <v>641</v>
      </c>
      <c r="I250" t="s">
        <v>31624</v>
      </c>
      <c r="J250" t="s">
        <v>685</v>
      </c>
      <c r="K250" t="s">
        <v>644</v>
      </c>
      <c r="L250" t="s">
        <v>645</v>
      </c>
      <c r="M250" t="s">
        <v>31625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31626</v>
      </c>
      <c r="T250" t="s">
        <v>31625</v>
      </c>
    </row>
    <row r="251" spans="1:20" x14ac:dyDescent="0.25">
      <c r="A251" t="s">
        <v>147</v>
      </c>
      <c r="B251" t="s">
        <v>148</v>
      </c>
      <c r="C251">
        <v>65</v>
      </c>
      <c r="D251">
        <v>1</v>
      </c>
      <c r="E251" t="s">
        <v>31627</v>
      </c>
      <c r="F251">
        <v>35</v>
      </c>
      <c r="G251">
        <v>0</v>
      </c>
      <c r="H251" t="s">
        <v>641</v>
      </c>
      <c r="I251" t="s">
        <v>30320</v>
      </c>
      <c r="J251" t="s">
        <v>685</v>
      </c>
      <c r="K251" t="s">
        <v>644</v>
      </c>
      <c r="L251" t="s">
        <v>645</v>
      </c>
      <c r="M251" t="s">
        <v>31625</v>
      </c>
      <c r="N251" t="s">
        <v>644</v>
      </c>
      <c r="O251" t="s">
        <v>647</v>
      </c>
      <c r="P251" t="s">
        <v>5</v>
      </c>
      <c r="Q251" t="s">
        <v>648</v>
      </c>
      <c r="R251" t="s">
        <v>645</v>
      </c>
      <c r="S251" t="s">
        <v>31628</v>
      </c>
      <c r="T251" t="s">
        <v>31625</v>
      </c>
    </row>
    <row r="252" spans="1:20" x14ac:dyDescent="0.25">
      <c r="A252" t="s">
        <v>147</v>
      </c>
      <c r="B252" t="s">
        <v>148</v>
      </c>
      <c r="C252">
        <v>65</v>
      </c>
      <c r="D252">
        <v>2</v>
      </c>
      <c r="E252" t="s">
        <v>31629</v>
      </c>
      <c r="F252">
        <v>70</v>
      </c>
      <c r="G252">
        <v>0</v>
      </c>
      <c r="H252" t="s">
        <v>641</v>
      </c>
      <c r="I252" t="s">
        <v>31630</v>
      </c>
      <c r="J252" t="s">
        <v>1840</v>
      </c>
      <c r="K252" t="s">
        <v>644</v>
      </c>
      <c r="L252" t="s">
        <v>645</v>
      </c>
      <c r="M252" t="s">
        <v>31625</v>
      </c>
      <c r="N252" t="s">
        <v>644</v>
      </c>
      <c r="O252" t="s">
        <v>647</v>
      </c>
      <c r="P252" t="s">
        <v>5</v>
      </c>
      <c r="Q252" t="s">
        <v>648</v>
      </c>
      <c r="R252" t="s">
        <v>645</v>
      </c>
      <c r="S252" t="s">
        <v>31631</v>
      </c>
      <c r="T252" t="s">
        <v>31625</v>
      </c>
    </row>
    <row r="253" spans="1:20" x14ac:dyDescent="0.25">
      <c r="A253" t="s">
        <v>101</v>
      </c>
      <c r="B253" t="s">
        <v>74</v>
      </c>
      <c r="C253">
        <v>120</v>
      </c>
      <c r="D253">
        <v>2</v>
      </c>
      <c r="E253" t="s">
        <v>31632</v>
      </c>
      <c r="F253">
        <v>160</v>
      </c>
      <c r="G253">
        <v>0</v>
      </c>
      <c r="H253" t="s">
        <v>641</v>
      </c>
      <c r="I253" t="s">
        <v>31630</v>
      </c>
      <c r="J253" t="s">
        <v>1840</v>
      </c>
      <c r="K253" t="s">
        <v>644</v>
      </c>
      <c r="L253" t="s">
        <v>645</v>
      </c>
      <c r="M253" t="s">
        <v>31633</v>
      </c>
      <c r="N253" t="s">
        <v>644</v>
      </c>
      <c r="O253" t="s">
        <v>647</v>
      </c>
      <c r="P253" t="s">
        <v>5</v>
      </c>
      <c r="Q253" t="s">
        <v>648</v>
      </c>
      <c r="R253" t="s">
        <v>645</v>
      </c>
      <c r="S253" t="s">
        <v>31634</v>
      </c>
      <c r="T253" t="s">
        <v>31633</v>
      </c>
    </row>
    <row r="254" spans="1:20" x14ac:dyDescent="0.25">
      <c r="A254" t="s">
        <v>72</v>
      </c>
      <c r="B254" t="s">
        <v>3385</v>
      </c>
      <c r="C254">
        <v>120</v>
      </c>
      <c r="D254">
        <v>3</v>
      </c>
      <c r="E254" t="s">
        <v>31635</v>
      </c>
      <c r="F254">
        <v>240</v>
      </c>
      <c r="G254">
        <v>0</v>
      </c>
      <c r="H254" t="s">
        <v>641</v>
      </c>
      <c r="I254" t="s">
        <v>31636</v>
      </c>
      <c r="J254" t="s">
        <v>1422</v>
      </c>
      <c r="K254" t="s">
        <v>644</v>
      </c>
      <c r="L254" t="s">
        <v>645</v>
      </c>
      <c r="M254" t="s">
        <v>31637</v>
      </c>
      <c r="N254" t="s">
        <v>644</v>
      </c>
      <c r="O254" t="s">
        <v>647</v>
      </c>
      <c r="P254" t="s">
        <v>5</v>
      </c>
      <c r="Q254" t="s">
        <v>648</v>
      </c>
      <c r="R254" t="s">
        <v>645</v>
      </c>
      <c r="S254" t="s">
        <v>31638</v>
      </c>
      <c r="T254" t="s">
        <v>31637</v>
      </c>
    </row>
    <row r="255" spans="1:20" x14ac:dyDescent="0.25">
      <c r="A255" t="s">
        <v>22</v>
      </c>
      <c r="B255" t="s">
        <v>27</v>
      </c>
      <c r="C255">
        <v>66.333333333333329</v>
      </c>
      <c r="D255">
        <v>6</v>
      </c>
      <c r="E255" t="s">
        <v>31639</v>
      </c>
      <c r="F255">
        <v>440</v>
      </c>
      <c r="G255">
        <v>0</v>
      </c>
      <c r="H255" t="s">
        <v>729</v>
      </c>
      <c r="I255" t="s">
        <v>7207</v>
      </c>
      <c r="J255" t="s">
        <v>1508</v>
      </c>
      <c r="K255" t="s">
        <v>644</v>
      </c>
      <c r="L255" t="s">
        <v>645</v>
      </c>
      <c r="M255" t="s">
        <v>31640</v>
      </c>
      <c r="N255" t="s">
        <v>644</v>
      </c>
      <c r="O255" t="s">
        <v>647</v>
      </c>
      <c r="P255" t="s">
        <v>5</v>
      </c>
      <c r="Q255" t="s">
        <v>648</v>
      </c>
      <c r="R255" t="s">
        <v>645</v>
      </c>
      <c r="S255" t="s">
        <v>31641</v>
      </c>
      <c r="T255" t="s">
        <v>31640</v>
      </c>
    </row>
    <row r="256" spans="1:20" x14ac:dyDescent="0.25">
      <c r="A256" t="s">
        <v>239</v>
      </c>
      <c r="B256" t="s">
        <v>245</v>
      </c>
      <c r="C256">
        <v>139</v>
      </c>
      <c r="D256">
        <v>1</v>
      </c>
      <c r="E256" t="s">
        <v>31642</v>
      </c>
      <c r="F256">
        <v>89</v>
      </c>
      <c r="G256">
        <v>0</v>
      </c>
      <c r="H256" t="s">
        <v>641</v>
      </c>
      <c r="I256" t="s">
        <v>31643</v>
      </c>
      <c r="J256" t="s">
        <v>694</v>
      </c>
      <c r="K256" t="s">
        <v>644</v>
      </c>
      <c r="L256" t="s">
        <v>645</v>
      </c>
      <c r="M256" t="s">
        <v>31644</v>
      </c>
      <c r="N256" t="s">
        <v>644</v>
      </c>
      <c r="O256" t="s">
        <v>668</v>
      </c>
      <c r="P256" t="s">
        <v>5</v>
      </c>
      <c r="Q256" t="s">
        <v>669</v>
      </c>
      <c r="R256" t="s">
        <v>645</v>
      </c>
      <c r="S256" t="s">
        <v>31645</v>
      </c>
      <c r="T256" t="s">
        <v>31644</v>
      </c>
    </row>
    <row r="257" spans="1:20" x14ac:dyDescent="0.25">
      <c r="A257" t="s">
        <v>18</v>
      </c>
      <c r="B257" t="s">
        <v>19</v>
      </c>
      <c r="C257">
        <v>66.666666666666671</v>
      </c>
      <c r="D257">
        <v>3</v>
      </c>
      <c r="E257" t="s">
        <v>31646</v>
      </c>
      <c r="F257">
        <v>100</v>
      </c>
      <c r="G257">
        <v>0</v>
      </c>
      <c r="H257" t="s">
        <v>641</v>
      </c>
      <c r="I257" t="s">
        <v>31647</v>
      </c>
      <c r="J257" t="s">
        <v>724</v>
      </c>
      <c r="K257" t="s">
        <v>644</v>
      </c>
      <c r="L257" t="s">
        <v>645</v>
      </c>
      <c r="M257" t="s">
        <v>31648</v>
      </c>
      <c r="N257" t="s">
        <v>644</v>
      </c>
      <c r="O257" t="s">
        <v>726</v>
      </c>
      <c r="P257" t="s">
        <v>5</v>
      </c>
      <c r="Q257" t="s">
        <v>648</v>
      </c>
      <c r="R257" t="s">
        <v>645</v>
      </c>
      <c r="S257" t="s">
        <v>31649</v>
      </c>
      <c r="T257" t="s">
        <v>31650</v>
      </c>
    </row>
    <row r="258" spans="1:20" x14ac:dyDescent="0.25">
      <c r="A258" t="s">
        <v>18</v>
      </c>
      <c r="B258" t="s">
        <v>19</v>
      </c>
      <c r="C258">
        <v>66.666666666666671</v>
      </c>
      <c r="D258">
        <v>3</v>
      </c>
      <c r="E258" t="s">
        <v>31651</v>
      </c>
      <c r="F258">
        <v>100</v>
      </c>
      <c r="G258">
        <v>0</v>
      </c>
      <c r="H258" t="s">
        <v>641</v>
      </c>
      <c r="I258" t="s">
        <v>31652</v>
      </c>
      <c r="J258" t="s">
        <v>847</v>
      </c>
      <c r="K258" t="s">
        <v>644</v>
      </c>
      <c r="L258" t="s">
        <v>645</v>
      </c>
      <c r="M258" t="s">
        <v>31653</v>
      </c>
      <c r="N258" t="s">
        <v>644</v>
      </c>
      <c r="O258" t="s">
        <v>726</v>
      </c>
      <c r="P258" t="s">
        <v>5</v>
      </c>
      <c r="Q258" t="s">
        <v>648</v>
      </c>
      <c r="R258" t="s">
        <v>645</v>
      </c>
      <c r="S258" t="s">
        <v>31654</v>
      </c>
      <c r="T258" t="s">
        <v>31653</v>
      </c>
    </row>
    <row r="259" spans="1:20" x14ac:dyDescent="0.25">
      <c r="A259" t="s">
        <v>147</v>
      </c>
      <c r="B259" t="s">
        <v>148</v>
      </c>
      <c r="C259">
        <v>65</v>
      </c>
      <c r="D259">
        <v>2</v>
      </c>
      <c r="E259" t="s">
        <v>31655</v>
      </c>
      <c r="F259">
        <v>70</v>
      </c>
      <c r="G259">
        <v>0</v>
      </c>
      <c r="H259" t="s">
        <v>641</v>
      </c>
      <c r="I259" t="s">
        <v>30320</v>
      </c>
      <c r="J259" t="s">
        <v>685</v>
      </c>
      <c r="K259" t="s">
        <v>644</v>
      </c>
      <c r="L259" t="s">
        <v>645</v>
      </c>
      <c r="M259" t="s">
        <v>31656</v>
      </c>
      <c r="N259" t="s">
        <v>644</v>
      </c>
      <c r="O259" t="s">
        <v>647</v>
      </c>
      <c r="P259" t="s">
        <v>5</v>
      </c>
      <c r="Q259" t="s">
        <v>648</v>
      </c>
      <c r="R259" t="s">
        <v>645</v>
      </c>
      <c r="S259" t="s">
        <v>31657</v>
      </c>
      <c r="T259" t="s">
        <v>31656</v>
      </c>
    </row>
    <row r="260" spans="1:20" x14ac:dyDescent="0.25">
      <c r="A260" t="s">
        <v>147</v>
      </c>
      <c r="B260" t="s">
        <v>148</v>
      </c>
      <c r="C260">
        <v>65</v>
      </c>
      <c r="D260">
        <v>2</v>
      </c>
      <c r="E260" t="s">
        <v>31658</v>
      </c>
      <c r="F260">
        <v>70</v>
      </c>
      <c r="G260">
        <v>0</v>
      </c>
      <c r="H260" t="s">
        <v>641</v>
      </c>
      <c r="I260" t="s">
        <v>31659</v>
      </c>
      <c r="J260" t="s">
        <v>685</v>
      </c>
      <c r="K260" t="s">
        <v>644</v>
      </c>
      <c r="L260" t="s">
        <v>645</v>
      </c>
      <c r="M260" t="s">
        <v>31656</v>
      </c>
      <c r="N260" t="s">
        <v>644</v>
      </c>
      <c r="O260" t="s">
        <v>647</v>
      </c>
      <c r="P260" t="s">
        <v>5</v>
      </c>
      <c r="Q260" t="s">
        <v>648</v>
      </c>
      <c r="R260" t="s">
        <v>645</v>
      </c>
      <c r="S260" t="s">
        <v>31660</v>
      </c>
      <c r="T260" t="s">
        <v>31656</v>
      </c>
    </row>
    <row r="261" spans="1:20" x14ac:dyDescent="0.25">
      <c r="A261" t="s">
        <v>147</v>
      </c>
      <c r="B261" t="s">
        <v>148</v>
      </c>
      <c r="C261">
        <v>65</v>
      </c>
      <c r="D261">
        <v>1</v>
      </c>
      <c r="E261" t="s">
        <v>31661</v>
      </c>
      <c r="F261">
        <v>35</v>
      </c>
      <c r="G261">
        <v>0</v>
      </c>
      <c r="H261" t="s">
        <v>641</v>
      </c>
      <c r="I261" t="s">
        <v>30320</v>
      </c>
      <c r="J261" t="s">
        <v>685</v>
      </c>
      <c r="K261" t="s">
        <v>644</v>
      </c>
      <c r="L261" t="s">
        <v>645</v>
      </c>
      <c r="M261" t="s">
        <v>31662</v>
      </c>
      <c r="N261" t="s">
        <v>644</v>
      </c>
      <c r="O261" t="s">
        <v>647</v>
      </c>
      <c r="P261" t="s">
        <v>5</v>
      </c>
      <c r="Q261" t="s">
        <v>648</v>
      </c>
      <c r="R261" t="s">
        <v>645</v>
      </c>
      <c r="S261" t="s">
        <v>31663</v>
      </c>
      <c r="T261" t="s">
        <v>31662</v>
      </c>
    </row>
    <row r="262" spans="1:20" x14ac:dyDescent="0.25">
      <c r="A262" t="s">
        <v>72</v>
      </c>
      <c r="B262" t="s">
        <v>3385</v>
      </c>
      <c r="C262">
        <v>120</v>
      </c>
      <c r="D262">
        <v>2</v>
      </c>
      <c r="E262" t="s">
        <v>31664</v>
      </c>
      <c r="F262">
        <v>160</v>
      </c>
      <c r="G262">
        <v>0</v>
      </c>
      <c r="H262" t="s">
        <v>641</v>
      </c>
      <c r="I262" t="s">
        <v>21083</v>
      </c>
      <c r="J262" t="s">
        <v>685</v>
      </c>
      <c r="K262" t="s">
        <v>644</v>
      </c>
      <c r="L262" t="s">
        <v>645</v>
      </c>
      <c r="M262" t="s">
        <v>31665</v>
      </c>
      <c r="N262" t="s">
        <v>644</v>
      </c>
      <c r="O262" t="s">
        <v>647</v>
      </c>
      <c r="P262" t="s">
        <v>5</v>
      </c>
      <c r="Q262" t="s">
        <v>648</v>
      </c>
      <c r="R262" t="s">
        <v>645</v>
      </c>
      <c r="S262" t="s">
        <v>31666</v>
      </c>
      <c r="T262" t="s">
        <v>31665</v>
      </c>
    </row>
    <row r="263" spans="1:20" x14ac:dyDescent="0.25">
      <c r="A263" t="s">
        <v>241</v>
      </c>
      <c r="B263" t="s">
        <v>247</v>
      </c>
      <c r="C263">
        <v>139</v>
      </c>
      <c r="D263">
        <v>1</v>
      </c>
      <c r="E263" t="s">
        <v>31667</v>
      </c>
      <c r="F263">
        <v>89</v>
      </c>
      <c r="G263">
        <v>0</v>
      </c>
      <c r="H263" t="s">
        <v>641</v>
      </c>
      <c r="I263" t="s">
        <v>31668</v>
      </c>
      <c r="J263" t="s">
        <v>766</v>
      </c>
      <c r="K263" t="s">
        <v>644</v>
      </c>
      <c r="L263" t="s">
        <v>645</v>
      </c>
      <c r="M263" t="s">
        <v>31669</v>
      </c>
      <c r="N263" t="s">
        <v>644</v>
      </c>
      <c r="O263" t="s">
        <v>668</v>
      </c>
      <c r="P263" t="s">
        <v>5</v>
      </c>
      <c r="Q263" t="s">
        <v>669</v>
      </c>
      <c r="R263" t="s">
        <v>645</v>
      </c>
      <c r="S263" t="s">
        <v>31670</v>
      </c>
      <c r="T263" t="s">
        <v>31669</v>
      </c>
    </row>
    <row r="264" spans="1:20" x14ac:dyDescent="0.25">
      <c r="A264" t="s">
        <v>18</v>
      </c>
      <c r="B264" t="s">
        <v>19</v>
      </c>
      <c r="C264">
        <v>66.666666666666671</v>
      </c>
      <c r="D264">
        <v>3</v>
      </c>
      <c r="E264" t="s">
        <v>31671</v>
      </c>
      <c r="F264">
        <v>100</v>
      </c>
      <c r="G264">
        <v>0</v>
      </c>
      <c r="H264" t="s">
        <v>641</v>
      </c>
      <c r="I264" t="s">
        <v>31672</v>
      </c>
      <c r="J264" t="s">
        <v>690</v>
      </c>
      <c r="K264" t="s">
        <v>644</v>
      </c>
      <c r="L264" t="s">
        <v>645</v>
      </c>
      <c r="M264" t="s">
        <v>31669</v>
      </c>
      <c r="N264" t="s">
        <v>644</v>
      </c>
      <c r="O264" t="s">
        <v>647</v>
      </c>
      <c r="P264" t="s">
        <v>5</v>
      </c>
      <c r="Q264" t="s">
        <v>648</v>
      </c>
      <c r="R264" t="s">
        <v>645</v>
      </c>
      <c r="S264" t="s">
        <v>31673</v>
      </c>
      <c r="T264" t="s">
        <v>31669</v>
      </c>
    </row>
    <row r="265" spans="1:20" x14ac:dyDescent="0.25">
      <c r="A265" t="s">
        <v>241</v>
      </c>
      <c r="B265" t="s">
        <v>247</v>
      </c>
      <c r="C265">
        <v>139</v>
      </c>
      <c r="D265">
        <v>2</v>
      </c>
      <c r="E265" t="s">
        <v>31674</v>
      </c>
      <c r="F265">
        <v>178</v>
      </c>
      <c r="G265">
        <v>0</v>
      </c>
      <c r="H265" t="s">
        <v>641</v>
      </c>
      <c r="I265" t="s">
        <v>31675</v>
      </c>
      <c r="J265" t="s">
        <v>724</v>
      </c>
      <c r="K265" t="s">
        <v>644</v>
      </c>
      <c r="L265" t="s">
        <v>645</v>
      </c>
      <c r="M265" t="s">
        <v>31669</v>
      </c>
      <c r="N265" t="s">
        <v>644</v>
      </c>
      <c r="O265" t="s">
        <v>647</v>
      </c>
      <c r="P265" t="s">
        <v>5</v>
      </c>
      <c r="Q265" t="s">
        <v>648</v>
      </c>
      <c r="R265" t="s">
        <v>645</v>
      </c>
      <c r="S265" t="s">
        <v>31676</v>
      </c>
      <c r="T265" t="s">
        <v>31669</v>
      </c>
    </row>
    <row r="266" spans="1:20" x14ac:dyDescent="0.25">
      <c r="A266" t="s">
        <v>147</v>
      </c>
      <c r="B266" t="s">
        <v>148</v>
      </c>
      <c r="C266">
        <v>33.333333333333336</v>
      </c>
      <c r="D266">
        <v>3</v>
      </c>
      <c r="E266" t="s">
        <v>31677</v>
      </c>
      <c r="F266">
        <v>100</v>
      </c>
      <c r="G266">
        <v>0</v>
      </c>
      <c r="H266" t="s">
        <v>641</v>
      </c>
      <c r="I266" t="s">
        <v>2151</v>
      </c>
      <c r="J266" t="s">
        <v>685</v>
      </c>
      <c r="K266" t="s">
        <v>644</v>
      </c>
      <c r="L266" t="s">
        <v>645</v>
      </c>
      <c r="M266" t="s">
        <v>31678</v>
      </c>
      <c r="N266" t="s">
        <v>644</v>
      </c>
      <c r="O266" t="s">
        <v>647</v>
      </c>
      <c r="P266" t="s">
        <v>5</v>
      </c>
      <c r="Q266" t="s">
        <v>648</v>
      </c>
      <c r="R266" t="s">
        <v>645</v>
      </c>
      <c r="S266" t="s">
        <v>31679</v>
      </c>
      <c r="T266" t="s">
        <v>31678</v>
      </c>
    </row>
    <row r="267" spans="1:20" x14ac:dyDescent="0.25">
      <c r="A267" t="s">
        <v>147</v>
      </c>
      <c r="B267" t="s">
        <v>148</v>
      </c>
      <c r="C267">
        <v>65</v>
      </c>
      <c r="D267">
        <v>3</v>
      </c>
      <c r="E267" t="s">
        <v>31680</v>
      </c>
      <c r="F267">
        <v>105</v>
      </c>
      <c r="G267">
        <v>0</v>
      </c>
      <c r="H267" t="s">
        <v>641</v>
      </c>
      <c r="I267" t="s">
        <v>17365</v>
      </c>
      <c r="J267" t="s">
        <v>1441</v>
      </c>
      <c r="K267" t="s">
        <v>644</v>
      </c>
      <c r="L267" t="s">
        <v>645</v>
      </c>
      <c r="M267" t="s">
        <v>31681</v>
      </c>
      <c r="N267" t="s">
        <v>644</v>
      </c>
      <c r="O267" t="s">
        <v>647</v>
      </c>
      <c r="P267" t="s">
        <v>5</v>
      </c>
      <c r="Q267" t="s">
        <v>648</v>
      </c>
      <c r="R267" t="s">
        <v>31682</v>
      </c>
      <c r="S267" t="s">
        <v>31683</v>
      </c>
      <c r="T267" t="s">
        <v>31681</v>
      </c>
    </row>
    <row r="268" spans="1:20" x14ac:dyDescent="0.25">
      <c r="A268" t="s">
        <v>147</v>
      </c>
      <c r="B268" t="s">
        <v>148</v>
      </c>
      <c r="C268">
        <v>65</v>
      </c>
      <c r="D268">
        <v>2</v>
      </c>
      <c r="E268" t="s">
        <v>31684</v>
      </c>
      <c r="F268">
        <v>70</v>
      </c>
      <c r="G268">
        <v>0</v>
      </c>
      <c r="H268" t="s">
        <v>641</v>
      </c>
      <c r="I268" t="s">
        <v>31685</v>
      </c>
      <c r="J268" t="s">
        <v>3093</v>
      </c>
      <c r="K268" t="s">
        <v>644</v>
      </c>
      <c r="L268" t="s">
        <v>645</v>
      </c>
      <c r="M268" t="s">
        <v>31686</v>
      </c>
      <c r="N268" t="s">
        <v>644</v>
      </c>
      <c r="O268" t="s">
        <v>647</v>
      </c>
      <c r="P268" t="s">
        <v>5</v>
      </c>
      <c r="Q268" t="s">
        <v>648</v>
      </c>
      <c r="R268" t="s">
        <v>30246</v>
      </c>
      <c r="S268" t="s">
        <v>31687</v>
      </c>
      <c r="T268" t="s">
        <v>31686</v>
      </c>
    </row>
    <row r="269" spans="1:20" x14ac:dyDescent="0.25">
      <c r="A269" t="s">
        <v>147</v>
      </c>
      <c r="B269" t="s">
        <v>148</v>
      </c>
      <c r="C269">
        <v>65</v>
      </c>
      <c r="D269">
        <v>1</v>
      </c>
      <c r="E269" t="s">
        <v>31688</v>
      </c>
      <c r="F269">
        <v>35</v>
      </c>
      <c r="G269">
        <v>0</v>
      </c>
      <c r="H269" t="s">
        <v>641</v>
      </c>
      <c r="I269" t="s">
        <v>31689</v>
      </c>
      <c r="J269" t="s">
        <v>685</v>
      </c>
      <c r="K269" t="s">
        <v>644</v>
      </c>
      <c r="L269" t="s">
        <v>645</v>
      </c>
      <c r="M269" t="s">
        <v>31686</v>
      </c>
      <c r="N269" t="s">
        <v>644</v>
      </c>
      <c r="O269" t="s">
        <v>647</v>
      </c>
      <c r="P269" t="s">
        <v>5</v>
      </c>
      <c r="Q269" t="s">
        <v>648</v>
      </c>
      <c r="R269" t="s">
        <v>645</v>
      </c>
      <c r="S269" t="s">
        <v>31690</v>
      </c>
      <c r="T269" t="s">
        <v>31686</v>
      </c>
    </row>
    <row r="270" spans="1:20" x14ac:dyDescent="0.25">
      <c r="A270" t="s">
        <v>147</v>
      </c>
      <c r="B270" t="s">
        <v>148</v>
      </c>
      <c r="C270">
        <v>65</v>
      </c>
      <c r="D270">
        <v>2</v>
      </c>
      <c r="E270" t="s">
        <v>31691</v>
      </c>
      <c r="F270">
        <v>70</v>
      </c>
      <c r="G270">
        <v>0</v>
      </c>
      <c r="H270" t="s">
        <v>641</v>
      </c>
      <c r="I270" t="s">
        <v>31692</v>
      </c>
      <c r="J270" t="s">
        <v>924</v>
      </c>
      <c r="K270" t="s">
        <v>644</v>
      </c>
      <c r="L270" t="s">
        <v>645</v>
      </c>
      <c r="M270" t="s">
        <v>31686</v>
      </c>
      <c r="N270" t="s">
        <v>644</v>
      </c>
      <c r="O270" t="s">
        <v>647</v>
      </c>
      <c r="P270" t="s">
        <v>5</v>
      </c>
      <c r="Q270" t="s">
        <v>648</v>
      </c>
      <c r="R270" t="s">
        <v>31693</v>
      </c>
      <c r="S270" t="s">
        <v>31694</v>
      </c>
      <c r="T270" t="s">
        <v>31686</v>
      </c>
    </row>
    <row r="271" spans="1:20" x14ac:dyDescent="0.25">
      <c r="A271" t="s">
        <v>147</v>
      </c>
      <c r="B271" t="s">
        <v>148</v>
      </c>
      <c r="C271">
        <v>65</v>
      </c>
      <c r="D271">
        <v>2</v>
      </c>
      <c r="E271" t="s">
        <v>31695</v>
      </c>
      <c r="F271">
        <v>70</v>
      </c>
      <c r="G271">
        <v>0</v>
      </c>
      <c r="H271" t="s">
        <v>641</v>
      </c>
      <c r="I271" t="s">
        <v>31696</v>
      </c>
      <c r="J271" t="s">
        <v>685</v>
      </c>
      <c r="K271" t="s">
        <v>644</v>
      </c>
      <c r="L271" t="s">
        <v>645</v>
      </c>
      <c r="M271" t="s">
        <v>31686</v>
      </c>
      <c r="N271" t="s">
        <v>644</v>
      </c>
      <c r="O271" t="s">
        <v>668</v>
      </c>
      <c r="P271" t="s">
        <v>5</v>
      </c>
      <c r="Q271" t="s">
        <v>669</v>
      </c>
      <c r="R271" t="s">
        <v>31697</v>
      </c>
      <c r="S271" t="s">
        <v>31698</v>
      </c>
      <c r="T271" t="s">
        <v>31686</v>
      </c>
    </row>
    <row r="272" spans="1:20" x14ac:dyDescent="0.25">
      <c r="A272" t="s">
        <v>147</v>
      </c>
      <c r="B272" t="s">
        <v>148</v>
      </c>
      <c r="C272">
        <v>65</v>
      </c>
      <c r="D272">
        <v>2</v>
      </c>
      <c r="E272" t="s">
        <v>31699</v>
      </c>
      <c r="F272">
        <v>70</v>
      </c>
      <c r="G272">
        <v>0</v>
      </c>
      <c r="H272" t="s">
        <v>641</v>
      </c>
      <c r="I272" t="s">
        <v>31700</v>
      </c>
      <c r="J272" t="s">
        <v>2173</v>
      </c>
      <c r="K272" t="s">
        <v>644</v>
      </c>
      <c r="L272" t="s">
        <v>645</v>
      </c>
      <c r="M272" t="s">
        <v>31686</v>
      </c>
      <c r="N272" t="s">
        <v>644</v>
      </c>
      <c r="O272" t="s">
        <v>647</v>
      </c>
      <c r="P272" t="s">
        <v>5</v>
      </c>
      <c r="Q272" t="s">
        <v>648</v>
      </c>
      <c r="R272" t="s">
        <v>31701</v>
      </c>
      <c r="S272" t="s">
        <v>31702</v>
      </c>
      <c r="T272" t="s">
        <v>31686</v>
      </c>
    </row>
    <row r="273" spans="1:20" x14ac:dyDescent="0.25">
      <c r="A273" t="s">
        <v>147</v>
      </c>
      <c r="B273" t="s">
        <v>148</v>
      </c>
      <c r="C273">
        <v>65</v>
      </c>
      <c r="D273">
        <v>2</v>
      </c>
      <c r="E273" t="s">
        <v>31703</v>
      </c>
      <c r="F273">
        <v>70</v>
      </c>
      <c r="G273">
        <v>0</v>
      </c>
      <c r="H273" t="s">
        <v>641</v>
      </c>
      <c r="I273" t="s">
        <v>31704</v>
      </c>
      <c r="J273" t="s">
        <v>1375</v>
      </c>
      <c r="K273" t="s">
        <v>644</v>
      </c>
      <c r="L273" t="s">
        <v>645</v>
      </c>
      <c r="M273" t="s">
        <v>31705</v>
      </c>
      <c r="N273" t="s">
        <v>644</v>
      </c>
      <c r="O273" t="s">
        <v>647</v>
      </c>
      <c r="P273" t="s">
        <v>5</v>
      </c>
      <c r="Q273" t="s">
        <v>648</v>
      </c>
      <c r="R273" t="s">
        <v>31706</v>
      </c>
      <c r="S273" t="s">
        <v>31707</v>
      </c>
      <c r="T273" t="s">
        <v>31705</v>
      </c>
    </row>
    <row r="274" spans="1:20" x14ac:dyDescent="0.25">
      <c r="A274" t="s">
        <v>147</v>
      </c>
      <c r="B274" t="s">
        <v>148</v>
      </c>
      <c r="C274">
        <v>65</v>
      </c>
      <c r="D274">
        <v>3</v>
      </c>
      <c r="E274" t="s">
        <v>31708</v>
      </c>
      <c r="F274">
        <v>105</v>
      </c>
      <c r="G274">
        <v>0</v>
      </c>
      <c r="H274" t="s">
        <v>641</v>
      </c>
      <c r="I274" t="s">
        <v>1455</v>
      </c>
      <c r="J274" t="s">
        <v>685</v>
      </c>
      <c r="K274" t="s">
        <v>644</v>
      </c>
      <c r="L274" t="s">
        <v>645</v>
      </c>
      <c r="M274" t="s">
        <v>31705</v>
      </c>
      <c r="N274" t="s">
        <v>644</v>
      </c>
      <c r="O274" t="s">
        <v>647</v>
      </c>
      <c r="P274" t="s">
        <v>5</v>
      </c>
      <c r="Q274" t="s">
        <v>648</v>
      </c>
      <c r="R274" t="s">
        <v>31709</v>
      </c>
      <c r="S274" t="s">
        <v>31710</v>
      </c>
      <c r="T274" t="s">
        <v>31705</v>
      </c>
    </row>
    <row r="275" spans="1:20" x14ac:dyDescent="0.25">
      <c r="A275" t="s">
        <v>147</v>
      </c>
      <c r="B275" t="s">
        <v>148</v>
      </c>
      <c r="C275">
        <v>65</v>
      </c>
      <c r="D275">
        <v>1</v>
      </c>
      <c r="E275" t="s">
        <v>31711</v>
      </c>
      <c r="F275">
        <v>35</v>
      </c>
      <c r="G275">
        <v>0</v>
      </c>
      <c r="H275" t="s">
        <v>641</v>
      </c>
      <c r="I275" t="s">
        <v>31712</v>
      </c>
      <c r="J275" t="s">
        <v>3676</v>
      </c>
      <c r="K275" t="s">
        <v>644</v>
      </c>
      <c r="L275" t="s">
        <v>645</v>
      </c>
      <c r="M275" t="s">
        <v>31705</v>
      </c>
      <c r="N275" t="s">
        <v>644</v>
      </c>
      <c r="O275" t="s">
        <v>647</v>
      </c>
      <c r="P275" t="s">
        <v>5</v>
      </c>
      <c r="Q275" t="s">
        <v>648</v>
      </c>
      <c r="R275" t="s">
        <v>645</v>
      </c>
      <c r="S275" t="s">
        <v>31713</v>
      </c>
      <c r="T275" t="s">
        <v>31705</v>
      </c>
    </row>
    <row r="276" spans="1:20" x14ac:dyDescent="0.25">
      <c r="A276" t="s">
        <v>147</v>
      </c>
      <c r="B276" t="s">
        <v>148</v>
      </c>
      <c r="C276">
        <v>65</v>
      </c>
      <c r="D276">
        <v>3</v>
      </c>
      <c r="E276" t="s">
        <v>31714</v>
      </c>
      <c r="F276">
        <v>105</v>
      </c>
      <c r="G276">
        <v>0</v>
      </c>
      <c r="H276" t="s">
        <v>641</v>
      </c>
      <c r="I276" t="s">
        <v>31652</v>
      </c>
      <c r="J276" t="s">
        <v>847</v>
      </c>
      <c r="K276" t="s">
        <v>644</v>
      </c>
      <c r="L276" t="s">
        <v>645</v>
      </c>
      <c r="M276" t="s">
        <v>31715</v>
      </c>
      <c r="N276" t="s">
        <v>644</v>
      </c>
      <c r="O276" t="s">
        <v>726</v>
      </c>
      <c r="P276" t="s">
        <v>5</v>
      </c>
      <c r="Q276" t="s">
        <v>648</v>
      </c>
      <c r="R276" t="s">
        <v>31716</v>
      </c>
      <c r="S276" t="s">
        <v>31717</v>
      </c>
      <c r="T276" t="s">
        <v>31715</v>
      </c>
    </row>
    <row r="277" spans="1:20" x14ac:dyDescent="0.25">
      <c r="A277" t="s">
        <v>18</v>
      </c>
      <c r="B277" t="s">
        <v>19</v>
      </c>
      <c r="C277">
        <v>66.666666666666671</v>
      </c>
      <c r="D277">
        <v>3</v>
      </c>
      <c r="E277" t="s">
        <v>31718</v>
      </c>
      <c r="F277">
        <v>100</v>
      </c>
      <c r="G277">
        <v>0</v>
      </c>
      <c r="H277" t="s">
        <v>641</v>
      </c>
      <c r="I277" t="s">
        <v>31719</v>
      </c>
      <c r="J277" t="s">
        <v>1673</v>
      </c>
      <c r="K277" t="s">
        <v>644</v>
      </c>
      <c r="L277" t="s">
        <v>645</v>
      </c>
      <c r="M277" t="s">
        <v>31715</v>
      </c>
      <c r="N277" t="s">
        <v>644</v>
      </c>
      <c r="O277" t="s">
        <v>647</v>
      </c>
      <c r="P277" t="s">
        <v>5</v>
      </c>
      <c r="Q277" t="s">
        <v>648</v>
      </c>
      <c r="R277" t="s">
        <v>645</v>
      </c>
      <c r="S277" t="s">
        <v>31720</v>
      </c>
      <c r="T277" t="s">
        <v>31715</v>
      </c>
    </row>
    <row r="278" spans="1:20" x14ac:dyDescent="0.25">
      <c r="A278" t="s">
        <v>147</v>
      </c>
      <c r="B278" t="s">
        <v>148</v>
      </c>
      <c r="C278">
        <v>0</v>
      </c>
      <c r="D278">
        <v>3</v>
      </c>
      <c r="E278" t="s">
        <v>31721</v>
      </c>
      <c r="F278">
        <v>0</v>
      </c>
      <c r="G278">
        <v>0</v>
      </c>
      <c r="H278" t="s">
        <v>673</v>
      </c>
      <c r="I278" t="s">
        <v>31722</v>
      </c>
      <c r="J278" t="s">
        <v>31723</v>
      </c>
      <c r="K278" t="s">
        <v>3945</v>
      </c>
      <c r="L278" t="s">
        <v>31724</v>
      </c>
      <c r="M278" t="s">
        <v>31715</v>
      </c>
      <c r="N278" t="s">
        <v>1889</v>
      </c>
      <c r="O278" t="s">
        <v>1890</v>
      </c>
      <c r="P278" t="s">
        <v>1891</v>
      </c>
      <c r="Q278" t="s">
        <v>1892</v>
      </c>
      <c r="R278" t="s">
        <v>31725</v>
      </c>
      <c r="S278" t="s">
        <v>644</v>
      </c>
      <c r="T278" t="s">
        <v>31715</v>
      </c>
    </row>
    <row r="279" spans="1:20" x14ac:dyDescent="0.25">
      <c r="A279" t="s">
        <v>147</v>
      </c>
      <c r="B279" t="s">
        <v>148</v>
      </c>
      <c r="C279">
        <v>65</v>
      </c>
      <c r="D279">
        <v>1</v>
      </c>
      <c r="E279" t="s">
        <v>31726</v>
      </c>
      <c r="F279">
        <v>35</v>
      </c>
      <c r="G279">
        <v>0</v>
      </c>
      <c r="H279" t="s">
        <v>641</v>
      </c>
      <c r="I279" t="s">
        <v>30561</v>
      </c>
      <c r="J279" t="s">
        <v>796</v>
      </c>
      <c r="K279" t="s">
        <v>644</v>
      </c>
      <c r="L279" t="s">
        <v>645</v>
      </c>
      <c r="M279" t="s">
        <v>31727</v>
      </c>
      <c r="N279" t="s">
        <v>644</v>
      </c>
      <c r="O279" t="s">
        <v>647</v>
      </c>
      <c r="P279" t="s">
        <v>5</v>
      </c>
      <c r="Q279" t="s">
        <v>648</v>
      </c>
      <c r="R279" t="s">
        <v>645</v>
      </c>
      <c r="S279" t="s">
        <v>31728</v>
      </c>
      <c r="T279" t="s">
        <v>31727</v>
      </c>
    </row>
    <row r="280" spans="1:20" x14ac:dyDescent="0.25">
      <c r="A280" t="s">
        <v>147</v>
      </c>
      <c r="B280" t="s">
        <v>148</v>
      </c>
      <c r="C280">
        <v>65</v>
      </c>
      <c r="D280">
        <v>2</v>
      </c>
      <c r="E280" t="s">
        <v>31729</v>
      </c>
      <c r="F280">
        <v>70</v>
      </c>
      <c r="G280">
        <v>0</v>
      </c>
      <c r="H280" t="s">
        <v>641</v>
      </c>
      <c r="I280" t="s">
        <v>31730</v>
      </c>
      <c r="J280" t="s">
        <v>736</v>
      </c>
      <c r="K280" t="s">
        <v>644</v>
      </c>
      <c r="L280" t="s">
        <v>645</v>
      </c>
      <c r="M280" t="s">
        <v>31727</v>
      </c>
      <c r="N280" t="s">
        <v>644</v>
      </c>
      <c r="O280" t="s">
        <v>647</v>
      </c>
      <c r="P280" t="s">
        <v>5</v>
      </c>
      <c r="Q280" t="s">
        <v>648</v>
      </c>
      <c r="R280" t="s">
        <v>31731</v>
      </c>
      <c r="S280" t="s">
        <v>31732</v>
      </c>
      <c r="T280" t="s">
        <v>31727</v>
      </c>
    </row>
    <row r="281" spans="1:20" x14ac:dyDescent="0.25">
      <c r="A281" t="s">
        <v>147</v>
      </c>
      <c r="B281" t="s">
        <v>148</v>
      </c>
      <c r="C281">
        <v>65</v>
      </c>
      <c r="D281">
        <v>2</v>
      </c>
      <c r="E281" t="s">
        <v>31733</v>
      </c>
      <c r="F281">
        <v>70</v>
      </c>
      <c r="G281">
        <v>0</v>
      </c>
      <c r="H281" t="s">
        <v>641</v>
      </c>
      <c r="I281" t="s">
        <v>31734</v>
      </c>
      <c r="J281" t="s">
        <v>685</v>
      </c>
      <c r="K281" t="s">
        <v>644</v>
      </c>
      <c r="L281" t="s">
        <v>645</v>
      </c>
      <c r="M281" t="s">
        <v>31735</v>
      </c>
      <c r="N281" t="s">
        <v>644</v>
      </c>
      <c r="O281" t="s">
        <v>647</v>
      </c>
      <c r="P281" t="s">
        <v>5</v>
      </c>
      <c r="Q281" t="s">
        <v>648</v>
      </c>
      <c r="R281" t="s">
        <v>645</v>
      </c>
      <c r="S281" t="s">
        <v>31736</v>
      </c>
      <c r="T281" t="s">
        <v>31735</v>
      </c>
    </row>
    <row r="282" spans="1:20" x14ac:dyDescent="0.25">
      <c r="A282" t="s">
        <v>12</v>
      </c>
      <c r="B282" t="s">
        <v>13</v>
      </c>
      <c r="C282">
        <v>0</v>
      </c>
      <c r="D282">
        <v>1</v>
      </c>
      <c r="E282" t="s">
        <v>31737</v>
      </c>
      <c r="F282">
        <v>0</v>
      </c>
      <c r="G282">
        <v>0</v>
      </c>
      <c r="H282" t="s">
        <v>673</v>
      </c>
      <c r="I282" t="s">
        <v>31738</v>
      </c>
      <c r="J282" t="s">
        <v>31739</v>
      </c>
      <c r="K282" t="s">
        <v>31740</v>
      </c>
      <c r="L282" t="s">
        <v>31741</v>
      </c>
      <c r="M282" t="s">
        <v>31742</v>
      </c>
      <c r="N282" t="s">
        <v>1889</v>
      </c>
      <c r="O282" t="s">
        <v>1890</v>
      </c>
      <c r="P282" t="s">
        <v>1891</v>
      </c>
      <c r="Q282" t="s">
        <v>1892</v>
      </c>
      <c r="R282" t="s">
        <v>31743</v>
      </c>
      <c r="S282" t="s">
        <v>644</v>
      </c>
      <c r="T282" t="s">
        <v>31742</v>
      </c>
    </row>
    <row r="283" spans="1:20" x14ac:dyDescent="0.25">
      <c r="A283" t="s">
        <v>147</v>
      </c>
      <c r="B283" t="s">
        <v>148</v>
      </c>
      <c r="C283">
        <v>65</v>
      </c>
      <c r="D283">
        <v>1</v>
      </c>
      <c r="E283" t="s">
        <v>31744</v>
      </c>
      <c r="F283">
        <v>35</v>
      </c>
      <c r="G283">
        <v>0</v>
      </c>
      <c r="H283" t="s">
        <v>641</v>
      </c>
      <c r="I283" t="s">
        <v>31745</v>
      </c>
      <c r="J283" t="s">
        <v>1414</v>
      </c>
      <c r="K283" t="s">
        <v>644</v>
      </c>
      <c r="L283" t="s">
        <v>645</v>
      </c>
      <c r="M283" t="s">
        <v>31746</v>
      </c>
      <c r="N283" t="s">
        <v>644</v>
      </c>
      <c r="O283" t="s">
        <v>647</v>
      </c>
      <c r="P283" t="s">
        <v>5</v>
      </c>
      <c r="Q283" t="s">
        <v>648</v>
      </c>
      <c r="R283" t="s">
        <v>645</v>
      </c>
      <c r="S283" t="s">
        <v>31747</v>
      </c>
      <c r="T283" t="s">
        <v>31746</v>
      </c>
    </row>
    <row r="284" spans="1:20" x14ac:dyDescent="0.25">
      <c r="A284" t="s">
        <v>147</v>
      </c>
      <c r="B284" t="s">
        <v>148</v>
      </c>
      <c r="C284">
        <v>33.333333333333336</v>
      </c>
      <c r="D284">
        <v>3</v>
      </c>
      <c r="E284" t="s">
        <v>31748</v>
      </c>
      <c r="F284">
        <v>100</v>
      </c>
      <c r="G284">
        <v>0</v>
      </c>
      <c r="H284" t="s">
        <v>641</v>
      </c>
      <c r="I284" t="s">
        <v>31749</v>
      </c>
      <c r="J284" t="s">
        <v>2520</v>
      </c>
      <c r="K284" t="s">
        <v>644</v>
      </c>
      <c r="L284" t="s">
        <v>645</v>
      </c>
      <c r="M284" t="s">
        <v>31750</v>
      </c>
      <c r="N284" t="s">
        <v>644</v>
      </c>
      <c r="O284" t="s">
        <v>647</v>
      </c>
      <c r="P284" t="s">
        <v>5</v>
      </c>
      <c r="Q284" t="s">
        <v>648</v>
      </c>
      <c r="R284" t="s">
        <v>645</v>
      </c>
      <c r="S284" t="s">
        <v>31751</v>
      </c>
      <c r="T284" t="s">
        <v>31750</v>
      </c>
    </row>
    <row r="285" spans="1:20" x14ac:dyDescent="0.25">
      <c r="A285" t="s">
        <v>22</v>
      </c>
      <c r="B285" t="s">
        <v>27</v>
      </c>
      <c r="C285">
        <v>79</v>
      </c>
      <c r="D285">
        <v>3</v>
      </c>
      <c r="E285" t="s">
        <v>31752</v>
      </c>
      <c r="F285">
        <v>237</v>
      </c>
      <c r="G285">
        <v>0</v>
      </c>
      <c r="H285" t="s">
        <v>673</v>
      </c>
      <c r="I285" t="s">
        <v>21145</v>
      </c>
      <c r="J285" t="s">
        <v>31753</v>
      </c>
      <c r="K285" t="s">
        <v>22900</v>
      </c>
      <c r="L285" t="s">
        <v>5624</v>
      </c>
      <c r="M285" t="s">
        <v>31754</v>
      </c>
      <c r="N285" t="s">
        <v>644</v>
      </c>
      <c r="O285" t="s">
        <v>679</v>
      </c>
      <c r="P285" t="s">
        <v>26</v>
      </c>
      <c r="Q285" t="s">
        <v>680</v>
      </c>
      <c r="R285" t="s">
        <v>645</v>
      </c>
      <c r="S285" t="s">
        <v>31755</v>
      </c>
      <c r="T285" t="s">
        <v>31756</v>
      </c>
    </row>
    <row r="286" spans="1:20" x14ac:dyDescent="0.25">
      <c r="A286" t="s">
        <v>147</v>
      </c>
      <c r="B286" t="s">
        <v>148</v>
      </c>
      <c r="C286">
        <v>33.333333333333336</v>
      </c>
      <c r="D286">
        <v>3</v>
      </c>
      <c r="E286" t="s">
        <v>31757</v>
      </c>
      <c r="F286">
        <v>100</v>
      </c>
      <c r="G286">
        <v>0</v>
      </c>
      <c r="H286" t="s">
        <v>641</v>
      </c>
      <c r="I286" t="s">
        <v>31758</v>
      </c>
      <c r="J286" t="s">
        <v>724</v>
      </c>
      <c r="K286" t="s">
        <v>644</v>
      </c>
      <c r="L286" t="s">
        <v>645</v>
      </c>
      <c r="M286" t="s">
        <v>31759</v>
      </c>
      <c r="N286" t="s">
        <v>644</v>
      </c>
      <c r="O286" t="s">
        <v>647</v>
      </c>
      <c r="P286" t="s">
        <v>5</v>
      </c>
      <c r="Q286" t="s">
        <v>648</v>
      </c>
      <c r="R286" t="s">
        <v>645</v>
      </c>
      <c r="S286" t="s">
        <v>31760</v>
      </c>
      <c r="T286" t="s">
        <v>31759</v>
      </c>
    </row>
    <row r="287" spans="1:20" x14ac:dyDescent="0.25">
      <c r="A287" t="s">
        <v>240</v>
      </c>
      <c r="B287" t="s">
        <v>246</v>
      </c>
      <c r="C287">
        <v>139</v>
      </c>
      <c r="D287">
        <v>1</v>
      </c>
      <c r="E287" t="s">
        <v>31761</v>
      </c>
      <c r="F287">
        <v>108.99</v>
      </c>
      <c r="G287">
        <v>0</v>
      </c>
      <c r="H287" t="s">
        <v>641</v>
      </c>
      <c r="I287" t="s">
        <v>31762</v>
      </c>
      <c r="J287" t="s">
        <v>666</v>
      </c>
      <c r="K287" t="s">
        <v>644</v>
      </c>
      <c r="L287" t="s">
        <v>645</v>
      </c>
      <c r="M287" t="s">
        <v>31763</v>
      </c>
      <c r="N287" t="s">
        <v>644</v>
      </c>
      <c r="O287" t="s">
        <v>668</v>
      </c>
      <c r="P287" t="s">
        <v>5</v>
      </c>
      <c r="Q287" t="s">
        <v>669</v>
      </c>
      <c r="R287" t="s">
        <v>645</v>
      </c>
      <c r="S287" t="s">
        <v>31764</v>
      </c>
      <c r="T287" t="s">
        <v>31763</v>
      </c>
    </row>
    <row r="288" spans="1:20" x14ac:dyDescent="0.25">
      <c r="A288" t="s">
        <v>147</v>
      </c>
      <c r="B288" t="s">
        <v>148</v>
      </c>
      <c r="C288">
        <v>33.333333333333336</v>
      </c>
      <c r="D288">
        <v>3</v>
      </c>
      <c r="E288" t="s">
        <v>31765</v>
      </c>
      <c r="F288">
        <v>100</v>
      </c>
      <c r="G288">
        <v>0</v>
      </c>
      <c r="H288" t="s">
        <v>641</v>
      </c>
      <c r="I288" t="s">
        <v>31766</v>
      </c>
      <c r="J288" t="s">
        <v>788</v>
      </c>
      <c r="K288" t="s">
        <v>644</v>
      </c>
      <c r="L288" t="s">
        <v>645</v>
      </c>
      <c r="M288" t="s">
        <v>31767</v>
      </c>
      <c r="N288" t="s">
        <v>644</v>
      </c>
      <c r="O288" t="s">
        <v>647</v>
      </c>
      <c r="P288" t="s">
        <v>5</v>
      </c>
      <c r="Q288" t="s">
        <v>648</v>
      </c>
      <c r="R288" t="s">
        <v>645</v>
      </c>
      <c r="S288" t="s">
        <v>31768</v>
      </c>
      <c r="T288" t="s">
        <v>31767</v>
      </c>
    </row>
    <row r="289" spans="1:20" x14ac:dyDescent="0.25">
      <c r="A289" t="s">
        <v>147</v>
      </c>
      <c r="B289" t="s">
        <v>148</v>
      </c>
      <c r="C289">
        <v>33.333333333333336</v>
      </c>
      <c r="D289">
        <v>3</v>
      </c>
      <c r="E289" t="s">
        <v>31769</v>
      </c>
      <c r="F289">
        <v>100</v>
      </c>
      <c r="G289">
        <v>0</v>
      </c>
      <c r="H289" t="s">
        <v>641</v>
      </c>
      <c r="I289" t="s">
        <v>31770</v>
      </c>
      <c r="J289" t="s">
        <v>685</v>
      </c>
      <c r="K289" t="s">
        <v>644</v>
      </c>
      <c r="L289" t="s">
        <v>645</v>
      </c>
      <c r="M289" t="s">
        <v>31771</v>
      </c>
      <c r="N289" t="s">
        <v>644</v>
      </c>
      <c r="O289" t="s">
        <v>668</v>
      </c>
      <c r="P289" t="s">
        <v>5</v>
      </c>
      <c r="Q289" t="s">
        <v>669</v>
      </c>
      <c r="R289" t="s">
        <v>645</v>
      </c>
      <c r="S289" t="s">
        <v>31772</v>
      </c>
      <c r="T289" t="s">
        <v>31771</v>
      </c>
    </row>
    <row r="290" spans="1:20" x14ac:dyDescent="0.25">
      <c r="A290" t="s">
        <v>147</v>
      </c>
      <c r="B290" t="s">
        <v>148</v>
      </c>
      <c r="C290">
        <v>33.333333333333336</v>
      </c>
      <c r="D290">
        <v>6</v>
      </c>
      <c r="E290" t="s">
        <v>31773</v>
      </c>
      <c r="F290">
        <v>200</v>
      </c>
      <c r="G290">
        <v>0</v>
      </c>
      <c r="H290" t="s">
        <v>641</v>
      </c>
      <c r="I290" t="s">
        <v>31774</v>
      </c>
      <c r="J290" t="s">
        <v>900</v>
      </c>
      <c r="K290" t="s">
        <v>644</v>
      </c>
      <c r="L290" t="s">
        <v>645</v>
      </c>
      <c r="M290" t="s">
        <v>31775</v>
      </c>
      <c r="N290" t="s">
        <v>644</v>
      </c>
      <c r="O290" t="s">
        <v>647</v>
      </c>
      <c r="P290" t="s">
        <v>5</v>
      </c>
      <c r="Q290" t="s">
        <v>648</v>
      </c>
      <c r="R290" t="s">
        <v>645</v>
      </c>
      <c r="S290" t="s">
        <v>31776</v>
      </c>
      <c r="T290" t="s">
        <v>31775</v>
      </c>
    </row>
    <row r="291" spans="1:20" x14ac:dyDescent="0.25">
      <c r="A291" t="s">
        <v>147</v>
      </c>
      <c r="B291" t="s">
        <v>148</v>
      </c>
      <c r="C291">
        <v>33.333333333333336</v>
      </c>
      <c r="D291">
        <v>3</v>
      </c>
      <c r="E291" t="s">
        <v>31777</v>
      </c>
      <c r="F291">
        <v>100</v>
      </c>
      <c r="G291">
        <v>0</v>
      </c>
      <c r="H291" t="s">
        <v>641</v>
      </c>
      <c r="I291" t="s">
        <v>31778</v>
      </c>
      <c r="J291" t="s">
        <v>685</v>
      </c>
      <c r="K291" t="s">
        <v>644</v>
      </c>
      <c r="L291" t="s">
        <v>645</v>
      </c>
      <c r="M291" t="s">
        <v>31779</v>
      </c>
      <c r="N291" t="s">
        <v>644</v>
      </c>
      <c r="O291" t="s">
        <v>647</v>
      </c>
      <c r="P291" t="s">
        <v>5</v>
      </c>
      <c r="Q291" t="s">
        <v>648</v>
      </c>
      <c r="R291" t="s">
        <v>645</v>
      </c>
      <c r="S291" t="s">
        <v>31780</v>
      </c>
      <c r="T291" t="s">
        <v>31781</v>
      </c>
    </row>
    <row r="292" spans="1:20" x14ac:dyDescent="0.25">
      <c r="A292" t="s">
        <v>241</v>
      </c>
      <c r="B292" t="s">
        <v>247</v>
      </c>
      <c r="C292">
        <v>139</v>
      </c>
      <c r="D292">
        <v>1</v>
      </c>
      <c r="E292" t="s">
        <v>31782</v>
      </c>
      <c r="F292">
        <v>109</v>
      </c>
      <c r="G292">
        <v>0</v>
      </c>
      <c r="H292" t="s">
        <v>641</v>
      </c>
      <c r="I292" t="s">
        <v>31783</v>
      </c>
      <c r="J292" t="s">
        <v>771</v>
      </c>
      <c r="K292" t="s">
        <v>644</v>
      </c>
      <c r="L292" t="s">
        <v>645</v>
      </c>
      <c r="M292" t="s">
        <v>31784</v>
      </c>
      <c r="N292" t="s">
        <v>644</v>
      </c>
      <c r="O292" t="s">
        <v>647</v>
      </c>
      <c r="P292" t="s">
        <v>5</v>
      </c>
      <c r="Q292" t="s">
        <v>648</v>
      </c>
      <c r="R292" t="s">
        <v>645</v>
      </c>
      <c r="S292" t="s">
        <v>31785</v>
      </c>
      <c r="T292" t="s">
        <v>31784</v>
      </c>
    </row>
    <row r="293" spans="1:20" x14ac:dyDescent="0.25">
      <c r="A293" t="s">
        <v>516</v>
      </c>
      <c r="B293" t="s">
        <v>31786</v>
      </c>
      <c r="C293">
        <v>70</v>
      </c>
      <c r="D293">
        <v>3</v>
      </c>
      <c r="E293" t="s">
        <v>31787</v>
      </c>
      <c r="F293">
        <v>210</v>
      </c>
      <c r="G293">
        <v>0</v>
      </c>
      <c r="H293" t="s">
        <v>2006</v>
      </c>
      <c r="I293" t="s">
        <v>31788</v>
      </c>
      <c r="J293" t="s">
        <v>31789</v>
      </c>
      <c r="K293" t="s">
        <v>2612</v>
      </c>
      <c r="L293" t="s">
        <v>31790</v>
      </c>
      <c r="M293" t="s">
        <v>31791</v>
      </c>
      <c r="N293" t="s">
        <v>644</v>
      </c>
      <c r="O293" t="s">
        <v>811</v>
      </c>
      <c r="P293" t="s">
        <v>23</v>
      </c>
      <c r="Q293" t="s">
        <v>812</v>
      </c>
      <c r="R293" t="s">
        <v>645</v>
      </c>
      <c r="S293" t="s">
        <v>31792</v>
      </c>
      <c r="T293" t="s">
        <v>31791</v>
      </c>
    </row>
    <row r="294" spans="1:20" x14ac:dyDescent="0.25">
      <c r="A294" t="s">
        <v>22</v>
      </c>
      <c r="B294" t="s">
        <v>213</v>
      </c>
      <c r="C294">
        <v>76</v>
      </c>
      <c r="D294">
        <v>4</v>
      </c>
      <c r="E294" t="s">
        <v>31793</v>
      </c>
      <c r="F294">
        <v>346.5</v>
      </c>
      <c r="G294">
        <v>42.5</v>
      </c>
      <c r="H294" t="s">
        <v>805</v>
      </c>
      <c r="I294" t="s">
        <v>31794</v>
      </c>
      <c r="J294" t="s">
        <v>31795</v>
      </c>
      <c r="K294" t="s">
        <v>31796</v>
      </c>
      <c r="L294" t="s">
        <v>31797</v>
      </c>
      <c r="M294" t="s">
        <v>31798</v>
      </c>
      <c r="N294" t="s">
        <v>644</v>
      </c>
      <c r="O294" t="s">
        <v>811</v>
      </c>
      <c r="P294" t="s">
        <v>23</v>
      </c>
      <c r="Q294" t="s">
        <v>812</v>
      </c>
      <c r="R294" t="s">
        <v>645</v>
      </c>
      <c r="S294" t="s">
        <v>31799</v>
      </c>
      <c r="T294" t="s">
        <v>31800</v>
      </c>
    </row>
    <row r="295" spans="1:20" x14ac:dyDescent="0.25">
      <c r="A295" t="s">
        <v>22</v>
      </c>
      <c r="B295" t="s">
        <v>27</v>
      </c>
      <c r="C295">
        <v>79</v>
      </c>
      <c r="D295">
        <v>2</v>
      </c>
      <c r="E295" t="s">
        <v>31801</v>
      </c>
      <c r="F295">
        <v>158</v>
      </c>
      <c r="G295">
        <v>0</v>
      </c>
      <c r="H295" t="s">
        <v>673</v>
      </c>
      <c r="I295" t="s">
        <v>25901</v>
      </c>
      <c r="J295" t="s">
        <v>31802</v>
      </c>
      <c r="K295" t="s">
        <v>9041</v>
      </c>
      <c r="L295" t="s">
        <v>4896</v>
      </c>
      <c r="M295" t="s">
        <v>31803</v>
      </c>
      <c r="N295" t="s">
        <v>644</v>
      </c>
      <c r="O295" t="s">
        <v>679</v>
      </c>
      <c r="P295" t="s">
        <v>26</v>
      </c>
      <c r="Q295" t="s">
        <v>680</v>
      </c>
      <c r="R295" t="s">
        <v>645</v>
      </c>
      <c r="S295" t="s">
        <v>31804</v>
      </c>
      <c r="T295" t="s">
        <v>31803</v>
      </c>
    </row>
    <row r="296" spans="1:20" x14ac:dyDescent="0.25">
      <c r="A296" t="s">
        <v>147</v>
      </c>
      <c r="B296" t="s">
        <v>148</v>
      </c>
      <c r="C296">
        <v>33.333333333333336</v>
      </c>
      <c r="D296">
        <v>3</v>
      </c>
      <c r="E296" t="s">
        <v>31805</v>
      </c>
      <c r="F296">
        <v>100</v>
      </c>
      <c r="G296">
        <v>0</v>
      </c>
      <c r="H296" t="s">
        <v>641</v>
      </c>
      <c r="I296" t="s">
        <v>31806</v>
      </c>
      <c r="J296" t="s">
        <v>2079</v>
      </c>
      <c r="K296" t="s">
        <v>644</v>
      </c>
      <c r="L296" t="s">
        <v>645</v>
      </c>
      <c r="M296" t="s">
        <v>31807</v>
      </c>
      <c r="N296" t="s">
        <v>644</v>
      </c>
      <c r="O296" t="s">
        <v>647</v>
      </c>
      <c r="P296" t="s">
        <v>5</v>
      </c>
      <c r="Q296" t="s">
        <v>648</v>
      </c>
      <c r="R296" t="s">
        <v>645</v>
      </c>
      <c r="S296" t="s">
        <v>31808</v>
      </c>
      <c r="T296" t="s">
        <v>31807</v>
      </c>
    </row>
    <row r="297" spans="1:20" x14ac:dyDescent="0.25">
      <c r="A297" t="s">
        <v>241</v>
      </c>
      <c r="B297" t="s">
        <v>1870</v>
      </c>
      <c r="C297">
        <v>87.2</v>
      </c>
      <c r="D297">
        <v>1</v>
      </c>
      <c r="E297" t="s">
        <v>31809</v>
      </c>
      <c r="F297">
        <v>94.2</v>
      </c>
      <c r="G297">
        <v>7</v>
      </c>
      <c r="H297" t="s">
        <v>805</v>
      </c>
      <c r="I297" t="s">
        <v>31810</v>
      </c>
      <c r="J297" t="s">
        <v>31811</v>
      </c>
      <c r="K297" t="s">
        <v>2195</v>
      </c>
      <c r="L297" t="s">
        <v>31812</v>
      </c>
      <c r="M297" t="s">
        <v>31813</v>
      </c>
      <c r="N297" t="s">
        <v>644</v>
      </c>
      <c r="O297" t="s">
        <v>811</v>
      </c>
      <c r="P297" t="s">
        <v>23</v>
      </c>
      <c r="Q297" t="s">
        <v>812</v>
      </c>
      <c r="R297" t="s">
        <v>645</v>
      </c>
      <c r="S297" t="s">
        <v>31814</v>
      </c>
      <c r="T297" t="s">
        <v>31813</v>
      </c>
    </row>
    <row r="298" spans="1:20" x14ac:dyDescent="0.25">
      <c r="A298" t="s">
        <v>18</v>
      </c>
      <c r="B298" t="s">
        <v>19</v>
      </c>
      <c r="C298">
        <v>66.666666666666671</v>
      </c>
      <c r="D298">
        <v>3</v>
      </c>
      <c r="E298" t="s">
        <v>31815</v>
      </c>
      <c r="F298">
        <v>101</v>
      </c>
      <c r="G298">
        <v>1</v>
      </c>
      <c r="H298" t="s">
        <v>641</v>
      </c>
      <c r="I298" t="s">
        <v>31816</v>
      </c>
      <c r="J298" t="s">
        <v>1414</v>
      </c>
      <c r="K298" t="s">
        <v>644</v>
      </c>
      <c r="L298" t="s">
        <v>645</v>
      </c>
      <c r="M298" t="s">
        <v>31817</v>
      </c>
      <c r="N298" t="s">
        <v>644</v>
      </c>
      <c r="O298" t="s">
        <v>647</v>
      </c>
      <c r="P298" t="s">
        <v>5</v>
      </c>
      <c r="Q298" t="s">
        <v>648</v>
      </c>
      <c r="R298" t="s">
        <v>645</v>
      </c>
      <c r="S298" t="s">
        <v>31818</v>
      </c>
      <c r="T298" t="s">
        <v>31817</v>
      </c>
    </row>
    <row r="299" spans="1:20" x14ac:dyDescent="0.25">
      <c r="A299" t="s">
        <v>147</v>
      </c>
      <c r="B299" t="s">
        <v>148</v>
      </c>
      <c r="C299">
        <v>33.333333333333336</v>
      </c>
      <c r="D299">
        <v>3</v>
      </c>
      <c r="E299" t="s">
        <v>31819</v>
      </c>
      <c r="F299">
        <v>100</v>
      </c>
      <c r="G299">
        <v>0</v>
      </c>
      <c r="H299" t="s">
        <v>641</v>
      </c>
      <c r="I299" t="s">
        <v>31820</v>
      </c>
      <c r="J299" t="s">
        <v>1155</v>
      </c>
      <c r="K299" t="s">
        <v>644</v>
      </c>
      <c r="L299" t="s">
        <v>645</v>
      </c>
      <c r="M299" t="s">
        <v>31821</v>
      </c>
      <c r="N299" t="s">
        <v>644</v>
      </c>
      <c r="O299" t="s">
        <v>647</v>
      </c>
      <c r="P299" t="s">
        <v>5</v>
      </c>
      <c r="Q299" t="s">
        <v>648</v>
      </c>
      <c r="R299" t="s">
        <v>645</v>
      </c>
      <c r="S299" t="s">
        <v>31822</v>
      </c>
      <c r="T299" t="s">
        <v>31823</v>
      </c>
    </row>
    <row r="300" spans="1:20" x14ac:dyDescent="0.25">
      <c r="A300" t="s">
        <v>147</v>
      </c>
      <c r="B300" t="s">
        <v>148</v>
      </c>
      <c r="C300">
        <v>33.333333333333336</v>
      </c>
      <c r="D300">
        <v>3</v>
      </c>
      <c r="E300" t="s">
        <v>31824</v>
      </c>
      <c r="F300">
        <v>100</v>
      </c>
      <c r="G300">
        <v>0</v>
      </c>
      <c r="H300" t="s">
        <v>641</v>
      </c>
      <c r="I300" t="s">
        <v>3361</v>
      </c>
      <c r="J300" t="s">
        <v>1962</v>
      </c>
      <c r="K300" t="s">
        <v>644</v>
      </c>
      <c r="L300" t="s">
        <v>645</v>
      </c>
      <c r="M300" t="s">
        <v>31825</v>
      </c>
      <c r="N300" t="s">
        <v>644</v>
      </c>
      <c r="O300" t="s">
        <v>647</v>
      </c>
      <c r="P300" t="s">
        <v>5</v>
      </c>
      <c r="Q300" t="s">
        <v>648</v>
      </c>
      <c r="R300" t="s">
        <v>645</v>
      </c>
      <c r="S300" t="s">
        <v>31826</v>
      </c>
      <c r="T300" t="s">
        <v>31827</v>
      </c>
    </row>
    <row r="301" spans="1:20" x14ac:dyDescent="0.25">
      <c r="A301" t="s">
        <v>22</v>
      </c>
      <c r="B301" t="s">
        <v>27</v>
      </c>
      <c r="C301">
        <v>79</v>
      </c>
      <c r="D301">
        <v>1</v>
      </c>
      <c r="E301" t="s">
        <v>31828</v>
      </c>
      <c r="F301">
        <v>74</v>
      </c>
      <c r="G301">
        <v>0</v>
      </c>
      <c r="H301" t="s">
        <v>673</v>
      </c>
      <c r="I301" t="s">
        <v>13254</v>
      </c>
      <c r="J301" t="s">
        <v>31829</v>
      </c>
      <c r="K301" t="s">
        <v>31830</v>
      </c>
      <c r="L301" t="s">
        <v>9725</v>
      </c>
      <c r="M301" t="s">
        <v>31831</v>
      </c>
      <c r="N301" t="s">
        <v>644</v>
      </c>
      <c r="O301" t="s">
        <v>679</v>
      </c>
      <c r="P301" t="s">
        <v>26</v>
      </c>
      <c r="Q301" t="s">
        <v>680</v>
      </c>
      <c r="R301" t="s">
        <v>645</v>
      </c>
      <c r="S301" t="s">
        <v>31832</v>
      </c>
      <c r="T301" t="s">
        <v>31833</v>
      </c>
    </row>
    <row r="302" spans="1:20" x14ac:dyDescent="0.25">
      <c r="A302" t="s">
        <v>147</v>
      </c>
      <c r="B302" t="s">
        <v>148</v>
      </c>
      <c r="C302">
        <v>33.333333333333336</v>
      </c>
      <c r="D302">
        <v>3</v>
      </c>
      <c r="E302" t="s">
        <v>31834</v>
      </c>
      <c r="F302">
        <v>103</v>
      </c>
      <c r="G302">
        <v>3</v>
      </c>
      <c r="H302" t="s">
        <v>641</v>
      </c>
      <c r="I302" t="s">
        <v>30979</v>
      </c>
      <c r="J302" t="s">
        <v>1998</v>
      </c>
      <c r="K302" t="s">
        <v>644</v>
      </c>
      <c r="L302" t="s">
        <v>645</v>
      </c>
      <c r="M302" t="s">
        <v>31835</v>
      </c>
      <c r="N302" t="s">
        <v>644</v>
      </c>
      <c r="O302" t="s">
        <v>647</v>
      </c>
      <c r="P302" t="s">
        <v>5</v>
      </c>
      <c r="Q302" t="s">
        <v>648</v>
      </c>
      <c r="R302" t="s">
        <v>645</v>
      </c>
      <c r="S302" t="s">
        <v>31836</v>
      </c>
      <c r="T302" t="s">
        <v>31835</v>
      </c>
    </row>
    <row r="303" spans="1:20" x14ac:dyDescent="0.25">
      <c r="A303" t="s">
        <v>99</v>
      </c>
      <c r="B303" t="s">
        <v>100</v>
      </c>
      <c r="C303">
        <v>10</v>
      </c>
      <c r="D303">
        <v>50</v>
      </c>
      <c r="E303" t="s">
        <v>31837</v>
      </c>
      <c r="F303">
        <v>500</v>
      </c>
      <c r="G303">
        <v>0</v>
      </c>
      <c r="H303" t="s">
        <v>673</v>
      </c>
      <c r="I303" t="s">
        <v>31838</v>
      </c>
      <c r="J303" t="s">
        <v>31839</v>
      </c>
      <c r="K303" t="s">
        <v>31840</v>
      </c>
      <c r="L303" t="s">
        <v>4540</v>
      </c>
      <c r="M303" t="s">
        <v>31841</v>
      </c>
      <c r="N303" t="s">
        <v>644</v>
      </c>
      <c r="O303" t="s">
        <v>679</v>
      </c>
      <c r="P303" t="s">
        <v>26</v>
      </c>
      <c r="Q303" t="s">
        <v>680</v>
      </c>
      <c r="R303" t="s">
        <v>645</v>
      </c>
      <c r="S303" t="s">
        <v>31842</v>
      </c>
      <c r="T303" t="s">
        <v>31843</v>
      </c>
    </row>
    <row r="304" spans="1:20" x14ac:dyDescent="0.25">
      <c r="A304" t="s">
        <v>112</v>
      </c>
      <c r="B304" t="s">
        <v>113</v>
      </c>
      <c r="C304">
        <v>50</v>
      </c>
      <c r="D304">
        <v>5</v>
      </c>
      <c r="E304" t="s">
        <v>31844</v>
      </c>
      <c r="F304">
        <v>715</v>
      </c>
      <c r="G304">
        <v>0</v>
      </c>
      <c r="H304" t="s">
        <v>673</v>
      </c>
      <c r="I304" t="s">
        <v>10640</v>
      </c>
      <c r="J304" t="s">
        <v>31845</v>
      </c>
      <c r="K304" t="s">
        <v>31846</v>
      </c>
      <c r="L304" t="s">
        <v>13480</v>
      </c>
      <c r="M304" t="s">
        <v>31847</v>
      </c>
      <c r="N304" t="s">
        <v>644</v>
      </c>
      <c r="O304" t="s">
        <v>679</v>
      </c>
      <c r="P304" t="s">
        <v>26</v>
      </c>
      <c r="Q304" t="s">
        <v>680</v>
      </c>
      <c r="R304" t="s">
        <v>645</v>
      </c>
      <c r="S304" t="s">
        <v>31848</v>
      </c>
      <c r="T304" t="s">
        <v>31847</v>
      </c>
    </row>
    <row r="305" spans="1:20" x14ac:dyDescent="0.25">
      <c r="A305" t="s">
        <v>10</v>
      </c>
      <c r="B305" t="s">
        <v>11</v>
      </c>
      <c r="C305">
        <v>50</v>
      </c>
      <c r="D305">
        <v>5</v>
      </c>
      <c r="E305" t="s">
        <v>31844</v>
      </c>
      <c r="F305">
        <v>715</v>
      </c>
      <c r="G305">
        <v>0</v>
      </c>
      <c r="H305" t="s">
        <v>673</v>
      </c>
      <c r="I305" t="s">
        <v>10640</v>
      </c>
      <c r="J305" t="s">
        <v>31845</v>
      </c>
      <c r="K305" t="s">
        <v>31846</v>
      </c>
      <c r="L305" t="s">
        <v>13480</v>
      </c>
      <c r="M305" t="s">
        <v>31847</v>
      </c>
      <c r="N305" t="s">
        <v>644</v>
      </c>
      <c r="O305" t="s">
        <v>679</v>
      </c>
      <c r="P305" t="s">
        <v>26</v>
      </c>
      <c r="Q305" t="s">
        <v>680</v>
      </c>
      <c r="R305" t="s">
        <v>645</v>
      </c>
      <c r="S305" t="s">
        <v>31848</v>
      </c>
      <c r="T305" t="s">
        <v>31847</v>
      </c>
    </row>
    <row r="306" spans="1:20" x14ac:dyDescent="0.25">
      <c r="A306" t="s">
        <v>72</v>
      </c>
      <c r="B306" t="s">
        <v>108</v>
      </c>
      <c r="C306">
        <v>66</v>
      </c>
      <c r="D306">
        <v>1</v>
      </c>
      <c r="E306" t="s">
        <v>31844</v>
      </c>
      <c r="F306">
        <v>715</v>
      </c>
      <c r="G306">
        <v>0</v>
      </c>
      <c r="H306" t="s">
        <v>673</v>
      </c>
      <c r="I306" t="s">
        <v>10640</v>
      </c>
      <c r="J306" t="s">
        <v>31845</v>
      </c>
      <c r="K306" t="s">
        <v>31846</v>
      </c>
      <c r="L306" t="s">
        <v>13480</v>
      </c>
      <c r="M306" t="s">
        <v>31847</v>
      </c>
      <c r="N306" t="s">
        <v>644</v>
      </c>
      <c r="O306" t="s">
        <v>679</v>
      </c>
      <c r="P306" t="s">
        <v>26</v>
      </c>
      <c r="Q306" t="s">
        <v>680</v>
      </c>
      <c r="R306" t="s">
        <v>645</v>
      </c>
      <c r="S306" t="s">
        <v>31848</v>
      </c>
      <c r="T306" t="s">
        <v>31847</v>
      </c>
    </row>
    <row r="307" spans="1:20" x14ac:dyDescent="0.25">
      <c r="A307" t="s">
        <v>101</v>
      </c>
      <c r="B307" t="s">
        <v>74</v>
      </c>
      <c r="C307">
        <v>66</v>
      </c>
      <c r="D307">
        <v>1</v>
      </c>
      <c r="E307" t="s">
        <v>31844</v>
      </c>
      <c r="F307">
        <v>715</v>
      </c>
      <c r="G307">
        <v>0</v>
      </c>
      <c r="H307" t="s">
        <v>673</v>
      </c>
      <c r="I307" t="s">
        <v>10640</v>
      </c>
      <c r="J307" t="s">
        <v>31845</v>
      </c>
      <c r="K307" t="s">
        <v>31846</v>
      </c>
      <c r="L307" t="s">
        <v>13480</v>
      </c>
      <c r="M307" t="s">
        <v>31847</v>
      </c>
      <c r="N307" t="s">
        <v>644</v>
      </c>
      <c r="O307" t="s">
        <v>679</v>
      </c>
      <c r="P307" t="s">
        <v>26</v>
      </c>
      <c r="Q307" t="s">
        <v>680</v>
      </c>
      <c r="R307" t="s">
        <v>645</v>
      </c>
      <c r="S307" t="s">
        <v>31848</v>
      </c>
      <c r="T307" t="s">
        <v>31847</v>
      </c>
    </row>
    <row r="308" spans="1:20" x14ac:dyDescent="0.25">
      <c r="A308" t="s">
        <v>22</v>
      </c>
      <c r="B308" t="s">
        <v>27</v>
      </c>
      <c r="C308">
        <v>67</v>
      </c>
      <c r="D308">
        <v>1</v>
      </c>
      <c r="E308" t="s">
        <v>31844</v>
      </c>
      <c r="F308">
        <v>715</v>
      </c>
      <c r="G308">
        <v>0</v>
      </c>
      <c r="H308" t="s">
        <v>673</v>
      </c>
      <c r="I308" t="s">
        <v>10640</v>
      </c>
      <c r="J308" t="s">
        <v>31845</v>
      </c>
      <c r="K308" t="s">
        <v>31846</v>
      </c>
      <c r="L308" t="s">
        <v>13480</v>
      </c>
      <c r="M308" t="s">
        <v>31847</v>
      </c>
      <c r="N308" t="s">
        <v>644</v>
      </c>
      <c r="O308" t="s">
        <v>679</v>
      </c>
      <c r="P308" t="s">
        <v>26</v>
      </c>
      <c r="Q308" t="s">
        <v>680</v>
      </c>
      <c r="R308" t="s">
        <v>645</v>
      </c>
      <c r="S308" t="s">
        <v>31848</v>
      </c>
      <c r="T308" t="s">
        <v>31847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B03-ECD9-4A79-B10D-AA19FEEEA22B}">
  <sheetPr>
    <tabColor rgb="FFFF6699"/>
  </sheetPr>
  <dimension ref="A1:V248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B53" sqref="B5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22</v>
      </c>
      <c r="B2" t="s">
        <v>27</v>
      </c>
      <c r="C2">
        <v>66.333333333333329</v>
      </c>
      <c r="D2">
        <v>6</v>
      </c>
      <c r="E2" t="s">
        <v>31849</v>
      </c>
      <c r="F2">
        <v>1117</v>
      </c>
      <c r="G2">
        <v>0</v>
      </c>
      <c r="H2" t="s">
        <v>673</v>
      </c>
      <c r="I2" t="s">
        <v>7342</v>
      </c>
      <c r="J2" t="s">
        <v>7343</v>
      </c>
      <c r="K2" t="s">
        <v>7344</v>
      </c>
      <c r="L2" t="s">
        <v>1808</v>
      </c>
      <c r="M2" t="s">
        <v>31850</v>
      </c>
      <c r="N2" t="s">
        <v>644</v>
      </c>
      <c r="O2" t="s">
        <v>679</v>
      </c>
      <c r="P2" t="s">
        <v>26</v>
      </c>
      <c r="Q2" t="s">
        <v>680</v>
      </c>
      <c r="R2" t="s">
        <v>645</v>
      </c>
      <c r="S2" t="s">
        <v>644</v>
      </c>
      <c r="T2" t="s">
        <v>31851</v>
      </c>
      <c r="U2" s="77" t="s">
        <v>147</v>
      </c>
      <c r="V2">
        <v>544</v>
      </c>
    </row>
    <row r="3" spans="1:22" x14ac:dyDescent="0.25">
      <c r="A3" t="s">
        <v>22</v>
      </c>
      <c r="B3" t="s">
        <v>27</v>
      </c>
      <c r="C3">
        <v>80</v>
      </c>
      <c r="D3">
        <v>4</v>
      </c>
      <c r="E3" t="s">
        <v>31849</v>
      </c>
      <c r="F3">
        <v>1117</v>
      </c>
      <c r="G3">
        <v>0</v>
      </c>
      <c r="H3" t="s">
        <v>673</v>
      </c>
      <c r="I3" t="s">
        <v>7342</v>
      </c>
      <c r="J3" t="s">
        <v>7343</v>
      </c>
      <c r="K3" t="s">
        <v>7344</v>
      </c>
      <c r="L3" t="s">
        <v>1808</v>
      </c>
      <c r="M3" t="s">
        <v>31850</v>
      </c>
      <c r="N3" t="s">
        <v>644</v>
      </c>
      <c r="O3" t="s">
        <v>679</v>
      </c>
      <c r="P3" t="s">
        <v>26</v>
      </c>
      <c r="Q3" t="s">
        <v>680</v>
      </c>
      <c r="R3" t="s">
        <v>645</v>
      </c>
      <c r="S3" t="s">
        <v>644</v>
      </c>
      <c r="T3" t="s">
        <v>31851</v>
      </c>
      <c r="U3" s="78" t="s">
        <v>148</v>
      </c>
      <c r="V3">
        <v>544</v>
      </c>
    </row>
    <row r="4" spans="1:22" x14ac:dyDescent="0.25">
      <c r="A4" t="s">
        <v>22</v>
      </c>
      <c r="B4" t="s">
        <v>27</v>
      </c>
      <c r="C4">
        <v>80</v>
      </c>
      <c r="D4">
        <v>1</v>
      </c>
      <c r="E4" t="s">
        <v>31849</v>
      </c>
      <c r="F4">
        <v>1117</v>
      </c>
      <c r="G4">
        <v>0</v>
      </c>
      <c r="H4" t="s">
        <v>673</v>
      </c>
      <c r="I4" t="s">
        <v>7342</v>
      </c>
      <c r="J4" t="s">
        <v>7343</v>
      </c>
      <c r="K4" t="s">
        <v>7344</v>
      </c>
      <c r="L4" t="s">
        <v>1808</v>
      </c>
      <c r="M4" t="s">
        <v>31850</v>
      </c>
      <c r="N4" t="s">
        <v>644</v>
      </c>
      <c r="O4" t="s">
        <v>679</v>
      </c>
      <c r="P4" t="s">
        <v>26</v>
      </c>
      <c r="Q4" t="s">
        <v>680</v>
      </c>
      <c r="R4" t="s">
        <v>645</v>
      </c>
      <c r="S4" t="s">
        <v>644</v>
      </c>
      <c r="T4" t="s">
        <v>31851</v>
      </c>
      <c r="U4" s="77" t="s">
        <v>20</v>
      </c>
      <c r="V4">
        <v>10</v>
      </c>
    </row>
    <row r="5" spans="1:22" x14ac:dyDescent="0.25">
      <c r="A5" t="s">
        <v>22</v>
      </c>
      <c r="B5" t="s">
        <v>27</v>
      </c>
      <c r="C5">
        <v>79</v>
      </c>
      <c r="D5">
        <v>3</v>
      </c>
      <c r="E5" t="s">
        <v>31849</v>
      </c>
      <c r="F5">
        <v>1117</v>
      </c>
      <c r="G5">
        <v>0</v>
      </c>
      <c r="H5" t="s">
        <v>673</v>
      </c>
      <c r="I5" t="s">
        <v>7342</v>
      </c>
      <c r="J5" t="s">
        <v>7343</v>
      </c>
      <c r="K5" t="s">
        <v>7344</v>
      </c>
      <c r="L5" t="s">
        <v>1808</v>
      </c>
      <c r="M5" t="s">
        <v>31850</v>
      </c>
      <c r="N5" t="s">
        <v>644</v>
      </c>
      <c r="O5" t="s">
        <v>679</v>
      </c>
      <c r="P5" t="s">
        <v>26</v>
      </c>
      <c r="Q5" t="s">
        <v>680</v>
      </c>
      <c r="R5" t="s">
        <v>645</v>
      </c>
      <c r="S5" t="s">
        <v>644</v>
      </c>
      <c r="T5" t="s">
        <v>31851</v>
      </c>
      <c r="U5" s="78" t="s">
        <v>21</v>
      </c>
      <c r="V5">
        <v>10</v>
      </c>
    </row>
    <row r="6" spans="1:22" x14ac:dyDescent="0.25">
      <c r="A6" t="s">
        <v>22</v>
      </c>
      <c r="B6" t="s">
        <v>213</v>
      </c>
      <c r="C6">
        <v>64</v>
      </c>
      <c r="D6">
        <v>2</v>
      </c>
      <c r="E6" t="s">
        <v>31852</v>
      </c>
      <c r="F6">
        <v>135</v>
      </c>
      <c r="G6">
        <v>7</v>
      </c>
      <c r="H6" t="s">
        <v>805</v>
      </c>
      <c r="I6" t="s">
        <v>23443</v>
      </c>
      <c r="J6" t="s">
        <v>31853</v>
      </c>
      <c r="K6" t="s">
        <v>23445</v>
      </c>
      <c r="L6" t="s">
        <v>645</v>
      </c>
      <c r="M6" t="s">
        <v>644</v>
      </c>
      <c r="N6" t="s">
        <v>644</v>
      </c>
      <c r="O6" t="s">
        <v>811</v>
      </c>
      <c r="P6" t="s">
        <v>23</v>
      </c>
      <c r="Q6" t="s">
        <v>644</v>
      </c>
      <c r="R6" t="s">
        <v>645</v>
      </c>
      <c r="S6" t="s">
        <v>644</v>
      </c>
      <c r="T6" t="s">
        <v>31854</v>
      </c>
      <c r="U6" s="77" t="s">
        <v>99</v>
      </c>
      <c r="V6">
        <v>40</v>
      </c>
    </row>
    <row r="7" spans="1:22" x14ac:dyDescent="0.25">
      <c r="A7" t="s">
        <v>12</v>
      </c>
      <c r="B7" t="s">
        <v>13</v>
      </c>
      <c r="C7">
        <v>54.5</v>
      </c>
      <c r="D7">
        <v>2</v>
      </c>
      <c r="E7" t="s">
        <v>31855</v>
      </c>
      <c r="F7">
        <v>111.55</v>
      </c>
      <c r="G7">
        <v>8</v>
      </c>
      <c r="H7" t="s">
        <v>805</v>
      </c>
      <c r="I7" t="s">
        <v>31856</v>
      </c>
      <c r="J7" t="s">
        <v>31857</v>
      </c>
      <c r="K7" t="s">
        <v>31858</v>
      </c>
      <c r="L7" t="s">
        <v>31859</v>
      </c>
      <c r="M7" t="s">
        <v>31860</v>
      </c>
      <c r="N7" t="s">
        <v>644</v>
      </c>
      <c r="O7" t="s">
        <v>811</v>
      </c>
      <c r="P7" t="s">
        <v>23</v>
      </c>
      <c r="Q7" t="s">
        <v>812</v>
      </c>
      <c r="R7" t="s">
        <v>645</v>
      </c>
      <c r="S7" t="s">
        <v>644</v>
      </c>
      <c r="T7" t="s">
        <v>31860</v>
      </c>
      <c r="U7" s="78" t="s">
        <v>100</v>
      </c>
      <c r="V7">
        <v>40</v>
      </c>
    </row>
    <row r="8" spans="1:22" x14ac:dyDescent="0.25">
      <c r="A8" t="s">
        <v>147</v>
      </c>
      <c r="B8" t="s">
        <v>148</v>
      </c>
      <c r="C8">
        <v>33.333333333333336</v>
      </c>
      <c r="D8">
        <v>3</v>
      </c>
      <c r="E8" t="s">
        <v>31861</v>
      </c>
      <c r="F8">
        <v>208.99</v>
      </c>
      <c r="G8">
        <v>0</v>
      </c>
      <c r="H8" t="s">
        <v>641</v>
      </c>
      <c r="I8" t="s">
        <v>31862</v>
      </c>
      <c r="J8" t="s">
        <v>888</v>
      </c>
      <c r="K8" t="s">
        <v>644</v>
      </c>
      <c r="L8" t="s">
        <v>645</v>
      </c>
      <c r="M8" t="s">
        <v>31863</v>
      </c>
      <c r="N8" t="s">
        <v>644</v>
      </c>
      <c r="O8" t="s">
        <v>668</v>
      </c>
      <c r="P8" t="s">
        <v>5</v>
      </c>
      <c r="Q8" t="s">
        <v>669</v>
      </c>
      <c r="R8" t="s">
        <v>645</v>
      </c>
      <c r="S8" t="s">
        <v>644</v>
      </c>
      <c r="T8" t="s">
        <v>31863</v>
      </c>
      <c r="U8" s="77" t="s">
        <v>22</v>
      </c>
      <c r="V8">
        <v>78</v>
      </c>
    </row>
    <row r="9" spans="1:22" x14ac:dyDescent="0.25">
      <c r="A9" t="s">
        <v>241</v>
      </c>
      <c r="B9" t="s">
        <v>247</v>
      </c>
      <c r="C9">
        <v>139</v>
      </c>
      <c r="D9">
        <v>1</v>
      </c>
      <c r="E9" t="s">
        <v>31861</v>
      </c>
      <c r="F9">
        <v>208.99</v>
      </c>
      <c r="G9">
        <v>0</v>
      </c>
      <c r="H9" t="s">
        <v>641</v>
      </c>
      <c r="I9" t="s">
        <v>31862</v>
      </c>
      <c r="J9" t="s">
        <v>888</v>
      </c>
      <c r="K9" t="s">
        <v>644</v>
      </c>
      <c r="L9" t="s">
        <v>645</v>
      </c>
      <c r="M9" t="s">
        <v>31863</v>
      </c>
      <c r="N9" t="s">
        <v>644</v>
      </c>
      <c r="O9" t="s">
        <v>668</v>
      </c>
      <c r="P9" t="s">
        <v>5</v>
      </c>
      <c r="Q9" t="s">
        <v>669</v>
      </c>
      <c r="R9" t="s">
        <v>645</v>
      </c>
      <c r="S9" t="s">
        <v>644</v>
      </c>
      <c r="T9" t="s">
        <v>31863</v>
      </c>
      <c r="U9" s="78" t="s">
        <v>213</v>
      </c>
      <c r="V9">
        <v>3</v>
      </c>
    </row>
    <row r="10" spans="1:22" x14ac:dyDescent="0.25">
      <c r="A10" t="s">
        <v>147</v>
      </c>
      <c r="B10" t="s">
        <v>148</v>
      </c>
      <c r="C10">
        <v>50</v>
      </c>
      <c r="D10">
        <v>6</v>
      </c>
      <c r="E10" t="s">
        <v>31864</v>
      </c>
      <c r="F10">
        <v>200</v>
      </c>
      <c r="G10">
        <v>0</v>
      </c>
      <c r="H10" t="s">
        <v>641</v>
      </c>
      <c r="I10" t="s">
        <v>31865</v>
      </c>
      <c r="J10" t="s">
        <v>736</v>
      </c>
      <c r="K10" t="s">
        <v>644</v>
      </c>
      <c r="L10" t="s">
        <v>645</v>
      </c>
      <c r="M10" t="s">
        <v>31866</v>
      </c>
      <c r="N10" t="s">
        <v>644</v>
      </c>
      <c r="O10" t="s">
        <v>668</v>
      </c>
      <c r="P10" t="s">
        <v>5</v>
      </c>
      <c r="Q10" t="s">
        <v>669</v>
      </c>
      <c r="R10" t="s">
        <v>645</v>
      </c>
      <c r="S10" t="s">
        <v>644</v>
      </c>
      <c r="T10" t="s">
        <v>31867</v>
      </c>
      <c r="U10" s="78" t="s">
        <v>27</v>
      </c>
      <c r="V10">
        <v>73</v>
      </c>
    </row>
    <row r="11" spans="1:22" x14ac:dyDescent="0.25">
      <c r="A11" t="s">
        <v>18</v>
      </c>
      <c r="B11" t="s">
        <v>19</v>
      </c>
      <c r="C11">
        <v>66.666666666666671</v>
      </c>
      <c r="D11">
        <v>3</v>
      </c>
      <c r="E11" t="s">
        <v>31868</v>
      </c>
      <c r="F11">
        <v>138</v>
      </c>
      <c r="G11">
        <v>38</v>
      </c>
      <c r="H11" t="s">
        <v>641</v>
      </c>
      <c r="I11" t="s">
        <v>4087</v>
      </c>
      <c r="J11" t="s">
        <v>864</v>
      </c>
      <c r="K11" t="s">
        <v>644</v>
      </c>
      <c r="L11" t="s">
        <v>645</v>
      </c>
      <c r="M11" t="s">
        <v>31869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644</v>
      </c>
      <c r="T11" t="s">
        <v>31869</v>
      </c>
      <c r="U11" s="78" t="s">
        <v>3338</v>
      </c>
      <c r="V11">
        <v>2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31870</v>
      </c>
      <c r="F12">
        <v>200</v>
      </c>
      <c r="G12">
        <v>0</v>
      </c>
      <c r="H12" t="s">
        <v>641</v>
      </c>
      <c r="I12" t="s">
        <v>31871</v>
      </c>
      <c r="J12" t="s">
        <v>1998</v>
      </c>
      <c r="K12" t="s">
        <v>644</v>
      </c>
      <c r="L12" t="s">
        <v>645</v>
      </c>
      <c r="M12" t="s">
        <v>31872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644</v>
      </c>
      <c r="T12" t="s">
        <v>31872</v>
      </c>
      <c r="U12" s="77" t="s">
        <v>18</v>
      </c>
      <c r="V12">
        <v>109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31873</v>
      </c>
      <c r="F13">
        <v>200</v>
      </c>
      <c r="G13">
        <v>0</v>
      </c>
      <c r="H13" t="s">
        <v>641</v>
      </c>
      <c r="I13" t="s">
        <v>31874</v>
      </c>
      <c r="J13" t="s">
        <v>685</v>
      </c>
      <c r="K13" t="s">
        <v>644</v>
      </c>
      <c r="L13" t="s">
        <v>645</v>
      </c>
      <c r="M13" t="s">
        <v>31875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644</v>
      </c>
      <c r="T13" t="s">
        <v>31875</v>
      </c>
      <c r="U13" s="78" t="s">
        <v>19</v>
      </c>
      <c r="V13">
        <v>109</v>
      </c>
    </row>
    <row r="14" spans="1:22" x14ac:dyDescent="0.25">
      <c r="A14" t="s">
        <v>22</v>
      </c>
      <c r="B14" t="s">
        <v>27</v>
      </c>
      <c r="C14">
        <v>69.900000000000006</v>
      </c>
      <c r="D14">
        <v>30</v>
      </c>
      <c r="E14" t="s">
        <v>31876</v>
      </c>
      <c r="F14">
        <v>2400</v>
      </c>
      <c r="G14">
        <v>0</v>
      </c>
      <c r="H14" t="s">
        <v>673</v>
      </c>
      <c r="I14" t="s">
        <v>10640</v>
      </c>
      <c r="J14" t="s">
        <v>31877</v>
      </c>
      <c r="K14" t="s">
        <v>7844</v>
      </c>
      <c r="L14" t="s">
        <v>6103</v>
      </c>
      <c r="M14" t="s">
        <v>31878</v>
      </c>
      <c r="N14" t="s">
        <v>644</v>
      </c>
      <c r="O14" t="s">
        <v>679</v>
      </c>
      <c r="P14" t="s">
        <v>26</v>
      </c>
      <c r="Q14" t="s">
        <v>680</v>
      </c>
      <c r="R14" t="s">
        <v>645</v>
      </c>
      <c r="S14" t="s">
        <v>644</v>
      </c>
      <c r="T14" t="s">
        <v>31879</v>
      </c>
      <c r="U14" s="77" t="s">
        <v>101</v>
      </c>
      <c r="V14">
        <v>11</v>
      </c>
    </row>
    <row r="15" spans="1:22" x14ac:dyDescent="0.25">
      <c r="A15" t="s">
        <v>18</v>
      </c>
      <c r="B15" t="s">
        <v>19</v>
      </c>
      <c r="C15">
        <v>66.666666666666671</v>
      </c>
      <c r="D15">
        <v>3</v>
      </c>
      <c r="E15" t="s">
        <v>31880</v>
      </c>
      <c r="F15">
        <v>100</v>
      </c>
      <c r="G15">
        <v>0</v>
      </c>
      <c r="H15" t="s">
        <v>641</v>
      </c>
      <c r="I15" t="s">
        <v>31881</v>
      </c>
      <c r="J15" t="s">
        <v>834</v>
      </c>
      <c r="K15" t="s">
        <v>644</v>
      </c>
      <c r="L15" t="s">
        <v>645</v>
      </c>
      <c r="M15" t="s">
        <v>31882</v>
      </c>
      <c r="N15" t="s">
        <v>644</v>
      </c>
      <c r="O15" t="s">
        <v>647</v>
      </c>
      <c r="P15" t="s">
        <v>5</v>
      </c>
      <c r="Q15" t="s">
        <v>648</v>
      </c>
      <c r="R15" t="s">
        <v>31883</v>
      </c>
      <c r="S15" t="s">
        <v>644</v>
      </c>
      <c r="T15" t="s">
        <v>31884</v>
      </c>
      <c r="U15" s="78" t="s">
        <v>11152</v>
      </c>
      <c r="V15">
        <v>1</v>
      </c>
    </row>
    <row r="16" spans="1:22" x14ac:dyDescent="0.25">
      <c r="A16" t="s">
        <v>239</v>
      </c>
      <c r="B16" t="s">
        <v>245</v>
      </c>
      <c r="C16">
        <v>139</v>
      </c>
      <c r="D16">
        <v>1</v>
      </c>
      <c r="E16" t="s">
        <v>31885</v>
      </c>
      <c r="F16">
        <v>126.99</v>
      </c>
      <c r="G16">
        <v>18</v>
      </c>
      <c r="H16" t="s">
        <v>641</v>
      </c>
      <c r="I16" t="s">
        <v>31886</v>
      </c>
      <c r="J16" t="s">
        <v>657</v>
      </c>
      <c r="K16" t="s">
        <v>644</v>
      </c>
      <c r="L16" t="s">
        <v>645</v>
      </c>
      <c r="M16" t="s">
        <v>31887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644</v>
      </c>
      <c r="T16" t="s">
        <v>31884</v>
      </c>
      <c r="U16" s="78" t="s">
        <v>74</v>
      </c>
      <c r="V16">
        <v>9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31888</v>
      </c>
      <c r="F17">
        <v>129</v>
      </c>
      <c r="G17">
        <v>29</v>
      </c>
      <c r="H17" t="s">
        <v>641</v>
      </c>
      <c r="I17" t="s">
        <v>31889</v>
      </c>
      <c r="J17" t="s">
        <v>1711</v>
      </c>
      <c r="K17" t="s">
        <v>644</v>
      </c>
      <c r="L17" t="s">
        <v>645</v>
      </c>
      <c r="M17" t="s">
        <v>31890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644</v>
      </c>
      <c r="T17" t="s">
        <v>31891</v>
      </c>
      <c r="U17" s="78" t="s">
        <v>7991</v>
      </c>
      <c r="V17">
        <v>1</v>
      </c>
    </row>
    <row r="18" spans="1:22" x14ac:dyDescent="0.25">
      <c r="A18" t="s">
        <v>147</v>
      </c>
      <c r="B18" t="s">
        <v>148</v>
      </c>
      <c r="C18">
        <v>33.333333333333336</v>
      </c>
      <c r="D18">
        <v>3</v>
      </c>
      <c r="E18" t="s">
        <v>31892</v>
      </c>
      <c r="F18">
        <v>100</v>
      </c>
      <c r="G18">
        <v>0</v>
      </c>
      <c r="H18" t="s">
        <v>641</v>
      </c>
      <c r="I18" t="s">
        <v>31893</v>
      </c>
      <c r="J18" t="s">
        <v>1375</v>
      </c>
      <c r="K18" t="s">
        <v>644</v>
      </c>
      <c r="L18" t="s">
        <v>645</v>
      </c>
      <c r="M18" t="s">
        <v>31894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644</v>
      </c>
      <c r="T18" t="s">
        <v>31894</v>
      </c>
      <c r="U18" s="77" t="s">
        <v>72</v>
      </c>
      <c r="V18">
        <v>2</v>
      </c>
    </row>
    <row r="19" spans="1:22" x14ac:dyDescent="0.25">
      <c r="A19" t="s">
        <v>18</v>
      </c>
      <c r="B19" t="s">
        <v>19</v>
      </c>
      <c r="C19">
        <v>66.666666666666671</v>
      </c>
      <c r="D19">
        <v>3</v>
      </c>
      <c r="E19" t="s">
        <v>31895</v>
      </c>
      <c r="F19">
        <v>100</v>
      </c>
      <c r="G19">
        <v>0</v>
      </c>
      <c r="H19" t="s">
        <v>641</v>
      </c>
      <c r="I19" t="s">
        <v>31896</v>
      </c>
      <c r="J19" t="s">
        <v>2343</v>
      </c>
      <c r="K19" t="s">
        <v>644</v>
      </c>
      <c r="L19" t="s">
        <v>645</v>
      </c>
      <c r="M19" t="s">
        <v>31894</v>
      </c>
      <c r="N19" t="s">
        <v>644</v>
      </c>
      <c r="O19" t="s">
        <v>668</v>
      </c>
      <c r="P19" t="s">
        <v>5</v>
      </c>
      <c r="Q19" t="s">
        <v>669</v>
      </c>
      <c r="R19" t="s">
        <v>645</v>
      </c>
      <c r="S19" t="s">
        <v>644</v>
      </c>
      <c r="T19" t="s">
        <v>31894</v>
      </c>
      <c r="U19" s="78" t="s">
        <v>3385</v>
      </c>
      <c r="V19">
        <v>2</v>
      </c>
    </row>
    <row r="20" spans="1:22" x14ac:dyDescent="0.25">
      <c r="A20" t="s">
        <v>239</v>
      </c>
      <c r="B20" t="s">
        <v>245</v>
      </c>
      <c r="C20">
        <v>139</v>
      </c>
      <c r="D20">
        <v>1</v>
      </c>
      <c r="E20" t="s">
        <v>31897</v>
      </c>
      <c r="F20">
        <v>108.99</v>
      </c>
      <c r="G20">
        <v>0</v>
      </c>
      <c r="H20" t="s">
        <v>641</v>
      </c>
      <c r="I20" t="s">
        <v>31898</v>
      </c>
      <c r="J20" t="s">
        <v>736</v>
      </c>
      <c r="K20" t="s">
        <v>644</v>
      </c>
      <c r="L20" t="s">
        <v>645</v>
      </c>
      <c r="M20" t="s">
        <v>31899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644</v>
      </c>
      <c r="T20" t="s">
        <v>31899</v>
      </c>
      <c r="U20" s="77" t="s">
        <v>114</v>
      </c>
      <c r="V20">
        <v>4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31900</v>
      </c>
      <c r="F21">
        <v>129</v>
      </c>
      <c r="G21">
        <v>29</v>
      </c>
      <c r="H21" t="s">
        <v>641</v>
      </c>
      <c r="I21" t="s">
        <v>31901</v>
      </c>
      <c r="J21" t="s">
        <v>1314</v>
      </c>
      <c r="K21" t="s">
        <v>644</v>
      </c>
      <c r="L21" t="s">
        <v>645</v>
      </c>
      <c r="M21" t="s">
        <v>31902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644</v>
      </c>
      <c r="T21" t="s">
        <v>31902</v>
      </c>
      <c r="U21" s="78" t="s">
        <v>115</v>
      </c>
      <c r="V21">
        <v>4</v>
      </c>
    </row>
    <row r="22" spans="1:22" x14ac:dyDescent="0.25">
      <c r="A22" t="s">
        <v>14</v>
      </c>
      <c r="B22" t="s">
        <v>15</v>
      </c>
      <c r="C22">
        <v>60</v>
      </c>
      <c r="D22">
        <v>2</v>
      </c>
      <c r="E22" t="s">
        <v>31903</v>
      </c>
      <c r="F22">
        <v>120</v>
      </c>
      <c r="G22">
        <v>0</v>
      </c>
      <c r="H22" t="s">
        <v>673</v>
      </c>
      <c r="I22" t="s">
        <v>31904</v>
      </c>
      <c r="J22" t="s">
        <v>31905</v>
      </c>
      <c r="K22" t="s">
        <v>16531</v>
      </c>
      <c r="L22" t="s">
        <v>13383</v>
      </c>
      <c r="M22" t="s">
        <v>31902</v>
      </c>
      <c r="N22" t="s">
        <v>644</v>
      </c>
      <c r="O22" t="s">
        <v>679</v>
      </c>
      <c r="P22" t="s">
        <v>26</v>
      </c>
      <c r="Q22" t="s">
        <v>680</v>
      </c>
      <c r="R22" t="s">
        <v>645</v>
      </c>
      <c r="S22" t="s">
        <v>644</v>
      </c>
      <c r="T22" t="s">
        <v>31906</v>
      </c>
      <c r="U22" s="77" t="s">
        <v>112</v>
      </c>
      <c r="V22">
        <v>2</v>
      </c>
    </row>
    <row r="23" spans="1:22" x14ac:dyDescent="0.25">
      <c r="A23" t="s">
        <v>18</v>
      </c>
      <c r="B23" t="s">
        <v>19</v>
      </c>
      <c r="C23">
        <v>66.666666666666671</v>
      </c>
      <c r="D23">
        <v>3</v>
      </c>
      <c r="E23" t="s">
        <v>31907</v>
      </c>
      <c r="F23">
        <v>100</v>
      </c>
      <c r="G23">
        <v>0</v>
      </c>
      <c r="H23" t="s">
        <v>641</v>
      </c>
      <c r="I23" t="s">
        <v>18996</v>
      </c>
      <c r="J23" t="s">
        <v>1414</v>
      </c>
      <c r="K23" t="s">
        <v>644</v>
      </c>
      <c r="L23" t="s">
        <v>645</v>
      </c>
      <c r="M23" t="s">
        <v>31908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644</v>
      </c>
      <c r="T23" t="s">
        <v>31908</v>
      </c>
      <c r="U23" s="78" t="s">
        <v>113</v>
      </c>
      <c r="V23">
        <v>2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31909</v>
      </c>
      <c r="F24">
        <v>129</v>
      </c>
      <c r="G24">
        <v>29</v>
      </c>
      <c r="H24" t="s">
        <v>641</v>
      </c>
      <c r="I24" t="s">
        <v>31910</v>
      </c>
      <c r="J24" t="s">
        <v>796</v>
      </c>
      <c r="K24" t="s">
        <v>644</v>
      </c>
      <c r="L24" t="s">
        <v>645</v>
      </c>
      <c r="M24" t="s">
        <v>31911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644</v>
      </c>
      <c r="T24" t="s">
        <v>31911</v>
      </c>
      <c r="U24" s="77" t="s">
        <v>12</v>
      </c>
      <c r="V24">
        <v>6</v>
      </c>
    </row>
    <row r="25" spans="1:22" x14ac:dyDescent="0.25">
      <c r="A25" t="s">
        <v>18</v>
      </c>
      <c r="B25" t="s">
        <v>19</v>
      </c>
      <c r="C25">
        <v>66.666666666666671</v>
      </c>
      <c r="D25">
        <v>3</v>
      </c>
      <c r="E25" t="s">
        <v>31912</v>
      </c>
      <c r="F25">
        <v>100</v>
      </c>
      <c r="G25">
        <v>0</v>
      </c>
      <c r="H25" t="s">
        <v>641</v>
      </c>
      <c r="I25" t="s">
        <v>23353</v>
      </c>
      <c r="J25" t="s">
        <v>1998</v>
      </c>
      <c r="K25" t="s">
        <v>644</v>
      </c>
      <c r="L25" t="s">
        <v>645</v>
      </c>
      <c r="M25" t="s">
        <v>31913</v>
      </c>
      <c r="N25" t="s">
        <v>644</v>
      </c>
      <c r="O25" t="s">
        <v>668</v>
      </c>
      <c r="P25" t="s">
        <v>5</v>
      </c>
      <c r="Q25" t="s">
        <v>669</v>
      </c>
      <c r="R25" t="s">
        <v>645</v>
      </c>
      <c r="S25" t="s">
        <v>644</v>
      </c>
      <c r="T25" t="s">
        <v>31913</v>
      </c>
      <c r="U25" s="78" t="s">
        <v>13</v>
      </c>
      <c r="V25">
        <v>6</v>
      </c>
    </row>
    <row r="26" spans="1:22" x14ac:dyDescent="0.25">
      <c r="A26" t="s">
        <v>18</v>
      </c>
      <c r="B26" t="s">
        <v>19</v>
      </c>
      <c r="C26">
        <v>66.666666666666671</v>
      </c>
      <c r="D26">
        <v>3</v>
      </c>
      <c r="E26" t="s">
        <v>31914</v>
      </c>
      <c r="F26">
        <v>158</v>
      </c>
      <c r="G26">
        <v>8</v>
      </c>
      <c r="H26" t="s">
        <v>805</v>
      </c>
      <c r="I26" t="s">
        <v>31915</v>
      </c>
      <c r="J26" t="s">
        <v>31916</v>
      </c>
      <c r="K26" t="s">
        <v>7894</v>
      </c>
      <c r="L26" t="s">
        <v>31917</v>
      </c>
      <c r="M26" t="s">
        <v>31918</v>
      </c>
      <c r="N26" t="s">
        <v>644</v>
      </c>
      <c r="O26" t="s">
        <v>811</v>
      </c>
      <c r="P26" t="s">
        <v>23</v>
      </c>
      <c r="Q26" t="s">
        <v>812</v>
      </c>
      <c r="R26" t="s">
        <v>645</v>
      </c>
      <c r="S26" t="s">
        <v>644</v>
      </c>
      <c r="T26" t="s">
        <v>31918</v>
      </c>
      <c r="U26" s="77" t="s">
        <v>14</v>
      </c>
      <c r="V26">
        <v>4</v>
      </c>
    </row>
    <row r="27" spans="1:22" x14ac:dyDescent="0.25">
      <c r="A27" t="s">
        <v>239</v>
      </c>
      <c r="B27" t="s">
        <v>245</v>
      </c>
      <c r="C27">
        <v>139</v>
      </c>
      <c r="D27">
        <v>1</v>
      </c>
      <c r="E27" t="s">
        <v>31919</v>
      </c>
      <c r="F27">
        <v>108.99</v>
      </c>
      <c r="G27">
        <v>0</v>
      </c>
      <c r="H27" t="s">
        <v>641</v>
      </c>
      <c r="I27" t="s">
        <v>31920</v>
      </c>
      <c r="J27" t="s">
        <v>771</v>
      </c>
      <c r="K27" t="s">
        <v>644</v>
      </c>
      <c r="L27" t="s">
        <v>645</v>
      </c>
      <c r="M27" t="s">
        <v>31921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644</v>
      </c>
      <c r="T27" t="s">
        <v>31921</v>
      </c>
      <c r="U27" s="78" t="s">
        <v>15</v>
      </c>
      <c r="V27">
        <v>4</v>
      </c>
    </row>
    <row r="28" spans="1:22" x14ac:dyDescent="0.25">
      <c r="A28" t="s">
        <v>22</v>
      </c>
      <c r="B28" t="s">
        <v>27</v>
      </c>
      <c r="C28">
        <v>79</v>
      </c>
      <c r="D28">
        <v>2</v>
      </c>
      <c r="E28" t="s">
        <v>31922</v>
      </c>
      <c r="F28">
        <v>158</v>
      </c>
      <c r="G28">
        <v>0</v>
      </c>
      <c r="H28" t="s">
        <v>673</v>
      </c>
      <c r="I28" t="s">
        <v>31923</v>
      </c>
      <c r="J28" t="s">
        <v>31924</v>
      </c>
      <c r="K28" t="s">
        <v>31925</v>
      </c>
      <c r="L28" t="s">
        <v>12450</v>
      </c>
      <c r="M28" t="s">
        <v>31926</v>
      </c>
      <c r="N28" t="s">
        <v>644</v>
      </c>
      <c r="O28" t="s">
        <v>679</v>
      </c>
      <c r="P28" t="s">
        <v>26</v>
      </c>
      <c r="Q28" t="s">
        <v>680</v>
      </c>
      <c r="R28" t="s">
        <v>645</v>
      </c>
      <c r="S28" t="s">
        <v>644</v>
      </c>
      <c r="T28" t="s">
        <v>31927</v>
      </c>
      <c r="U28" s="77" t="s">
        <v>10</v>
      </c>
      <c r="V28">
        <v>3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31928</v>
      </c>
      <c r="F29">
        <v>100</v>
      </c>
      <c r="G29">
        <v>0</v>
      </c>
      <c r="H29" t="s">
        <v>641</v>
      </c>
      <c r="I29" t="s">
        <v>31929</v>
      </c>
      <c r="J29" t="s">
        <v>1184</v>
      </c>
      <c r="K29" t="s">
        <v>644</v>
      </c>
      <c r="L29" t="s">
        <v>645</v>
      </c>
      <c r="M29" t="s">
        <v>31930</v>
      </c>
      <c r="N29" t="s">
        <v>644</v>
      </c>
      <c r="O29" t="s">
        <v>668</v>
      </c>
      <c r="P29" t="s">
        <v>5</v>
      </c>
      <c r="Q29" t="s">
        <v>669</v>
      </c>
      <c r="R29" t="s">
        <v>645</v>
      </c>
      <c r="S29" t="s">
        <v>644</v>
      </c>
      <c r="T29" t="s">
        <v>31931</v>
      </c>
      <c r="U29" s="78" t="s">
        <v>11</v>
      </c>
      <c r="V29">
        <v>3</v>
      </c>
    </row>
    <row r="30" spans="1:22" x14ac:dyDescent="0.25">
      <c r="A30" t="s">
        <v>18</v>
      </c>
      <c r="B30" t="s">
        <v>19</v>
      </c>
      <c r="C30">
        <v>66.666666666666671</v>
      </c>
      <c r="D30">
        <v>3</v>
      </c>
      <c r="E30" t="s">
        <v>31932</v>
      </c>
      <c r="F30">
        <v>100</v>
      </c>
      <c r="G30">
        <v>0</v>
      </c>
      <c r="H30" t="s">
        <v>641</v>
      </c>
      <c r="I30" t="s">
        <v>31933</v>
      </c>
      <c r="J30" t="s">
        <v>736</v>
      </c>
      <c r="K30" t="s">
        <v>644</v>
      </c>
      <c r="L30" t="s">
        <v>645</v>
      </c>
      <c r="M30" t="s">
        <v>31934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644</v>
      </c>
      <c r="T30" t="s">
        <v>31935</v>
      </c>
      <c r="U30" s="77" t="s">
        <v>110</v>
      </c>
      <c r="V30">
        <v>4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31936</v>
      </c>
      <c r="F31">
        <v>100</v>
      </c>
      <c r="G31">
        <v>0</v>
      </c>
      <c r="H31" t="s">
        <v>641</v>
      </c>
      <c r="I31" t="s">
        <v>27610</v>
      </c>
      <c r="J31" t="s">
        <v>1520</v>
      </c>
      <c r="K31" t="s">
        <v>644</v>
      </c>
      <c r="L31" t="s">
        <v>645</v>
      </c>
      <c r="M31" t="s">
        <v>31937</v>
      </c>
      <c r="N31" t="s">
        <v>644</v>
      </c>
      <c r="O31" t="s">
        <v>668</v>
      </c>
      <c r="P31" t="s">
        <v>5</v>
      </c>
      <c r="Q31" t="s">
        <v>669</v>
      </c>
      <c r="R31" t="s">
        <v>31938</v>
      </c>
      <c r="S31" t="s">
        <v>644</v>
      </c>
      <c r="T31" t="s">
        <v>31937</v>
      </c>
      <c r="U31" s="78" t="s">
        <v>111</v>
      </c>
      <c r="V31">
        <v>4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31939</v>
      </c>
      <c r="F32">
        <v>238</v>
      </c>
      <c r="G32">
        <v>38</v>
      </c>
      <c r="H32" t="s">
        <v>641</v>
      </c>
      <c r="I32" t="s">
        <v>31940</v>
      </c>
      <c r="J32" t="s">
        <v>859</v>
      </c>
      <c r="K32" t="s">
        <v>644</v>
      </c>
      <c r="L32" t="s">
        <v>645</v>
      </c>
      <c r="M32" t="s">
        <v>31941</v>
      </c>
      <c r="N32" t="s">
        <v>644</v>
      </c>
      <c r="O32" t="s">
        <v>668</v>
      </c>
      <c r="P32" t="s">
        <v>5</v>
      </c>
      <c r="Q32" t="s">
        <v>669</v>
      </c>
      <c r="R32" t="s">
        <v>645</v>
      </c>
      <c r="S32" t="s">
        <v>644</v>
      </c>
      <c r="T32" t="s">
        <v>31941</v>
      </c>
      <c r="U32" s="77" t="s">
        <v>239</v>
      </c>
      <c r="V32">
        <v>12</v>
      </c>
    </row>
    <row r="33" spans="1:22" x14ac:dyDescent="0.25">
      <c r="A33" t="s">
        <v>240</v>
      </c>
      <c r="B33" t="s">
        <v>1870</v>
      </c>
      <c r="C33">
        <v>87.2</v>
      </c>
      <c r="D33">
        <v>1</v>
      </c>
      <c r="E33" t="s">
        <v>31942</v>
      </c>
      <c r="F33">
        <v>95.2</v>
      </c>
      <c r="G33">
        <v>8</v>
      </c>
      <c r="H33" t="s">
        <v>805</v>
      </c>
      <c r="I33" t="s">
        <v>31943</v>
      </c>
      <c r="J33" t="s">
        <v>31944</v>
      </c>
      <c r="K33" t="s">
        <v>31945</v>
      </c>
      <c r="L33" t="s">
        <v>31946</v>
      </c>
      <c r="M33" t="s">
        <v>31947</v>
      </c>
      <c r="N33" t="s">
        <v>644</v>
      </c>
      <c r="O33" t="s">
        <v>811</v>
      </c>
      <c r="P33" t="s">
        <v>23</v>
      </c>
      <c r="Q33" t="s">
        <v>812</v>
      </c>
      <c r="R33" t="s">
        <v>645</v>
      </c>
      <c r="S33" t="s">
        <v>644</v>
      </c>
      <c r="T33" t="s">
        <v>31947</v>
      </c>
      <c r="U33" s="78" t="s">
        <v>245</v>
      </c>
      <c r="V33">
        <v>11</v>
      </c>
    </row>
    <row r="34" spans="1:22" x14ac:dyDescent="0.25">
      <c r="A34" t="s">
        <v>601</v>
      </c>
      <c r="B34" t="s">
        <v>602</v>
      </c>
      <c r="C34">
        <v>139</v>
      </c>
      <c r="D34">
        <v>1</v>
      </c>
      <c r="E34" t="s">
        <v>31948</v>
      </c>
      <c r="F34">
        <v>326.99</v>
      </c>
      <c r="G34">
        <v>0</v>
      </c>
      <c r="H34" t="s">
        <v>641</v>
      </c>
      <c r="I34" t="s">
        <v>25251</v>
      </c>
      <c r="J34" t="s">
        <v>694</v>
      </c>
      <c r="K34" t="s">
        <v>644</v>
      </c>
      <c r="L34" t="s">
        <v>645</v>
      </c>
      <c r="M34" t="s">
        <v>31949</v>
      </c>
      <c r="N34" t="s">
        <v>644</v>
      </c>
      <c r="O34" t="s">
        <v>668</v>
      </c>
      <c r="P34" t="s">
        <v>5</v>
      </c>
      <c r="Q34" t="s">
        <v>669</v>
      </c>
      <c r="R34" t="s">
        <v>31950</v>
      </c>
      <c r="S34" t="s">
        <v>644</v>
      </c>
      <c r="T34" t="s">
        <v>31949</v>
      </c>
      <c r="U34" s="78" t="s">
        <v>1870</v>
      </c>
      <c r="V34">
        <v>1</v>
      </c>
    </row>
    <row r="35" spans="1:22" x14ac:dyDescent="0.25">
      <c r="A35" t="s">
        <v>241</v>
      </c>
      <c r="B35" t="s">
        <v>247</v>
      </c>
      <c r="C35">
        <v>139</v>
      </c>
      <c r="D35">
        <v>1</v>
      </c>
      <c r="E35" t="s">
        <v>31948</v>
      </c>
      <c r="F35">
        <v>326.99</v>
      </c>
      <c r="G35">
        <v>0</v>
      </c>
      <c r="H35" t="s">
        <v>641</v>
      </c>
      <c r="I35" t="s">
        <v>25251</v>
      </c>
      <c r="J35" t="s">
        <v>694</v>
      </c>
      <c r="K35" t="s">
        <v>644</v>
      </c>
      <c r="L35" t="s">
        <v>645</v>
      </c>
      <c r="M35" t="s">
        <v>31949</v>
      </c>
      <c r="N35" t="s">
        <v>644</v>
      </c>
      <c r="O35" t="s">
        <v>668</v>
      </c>
      <c r="P35" t="s">
        <v>5</v>
      </c>
      <c r="Q35" t="s">
        <v>669</v>
      </c>
      <c r="R35" t="s">
        <v>31950</v>
      </c>
      <c r="S35" t="s">
        <v>644</v>
      </c>
      <c r="T35" t="s">
        <v>31949</v>
      </c>
      <c r="U35" s="77" t="s">
        <v>240</v>
      </c>
      <c r="V35">
        <v>5</v>
      </c>
    </row>
    <row r="36" spans="1:22" x14ac:dyDescent="0.25">
      <c r="A36" t="s">
        <v>240</v>
      </c>
      <c r="B36" t="s">
        <v>246</v>
      </c>
      <c r="C36">
        <v>139</v>
      </c>
      <c r="D36">
        <v>1</v>
      </c>
      <c r="E36" t="s">
        <v>31948</v>
      </c>
      <c r="F36">
        <v>326.99</v>
      </c>
      <c r="G36">
        <v>0</v>
      </c>
      <c r="H36" t="s">
        <v>641</v>
      </c>
      <c r="I36" t="s">
        <v>25251</v>
      </c>
      <c r="J36" t="s">
        <v>694</v>
      </c>
      <c r="K36" t="s">
        <v>644</v>
      </c>
      <c r="L36" t="s">
        <v>645</v>
      </c>
      <c r="M36" t="s">
        <v>31949</v>
      </c>
      <c r="N36" t="s">
        <v>644</v>
      </c>
      <c r="O36" t="s">
        <v>668</v>
      </c>
      <c r="P36" t="s">
        <v>5</v>
      </c>
      <c r="Q36" t="s">
        <v>669</v>
      </c>
      <c r="R36" t="s">
        <v>31950</v>
      </c>
      <c r="S36" t="s">
        <v>644</v>
      </c>
      <c r="T36" t="s">
        <v>31949</v>
      </c>
      <c r="U36" s="78" t="s">
        <v>246</v>
      </c>
      <c r="V36">
        <v>3</v>
      </c>
    </row>
    <row r="37" spans="1:22" x14ac:dyDescent="0.25">
      <c r="A37" t="s">
        <v>239</v>
      </c>
      <c r="B37" t="s">
        <v>245</v>
      </c>
      <c r="C37">
        <v>139</v>
      </c>
      <c r="D37">
        <v>1</v>
      </c>
      <c r="E37" t="s">
        <v>31948</v>
      </c>
      <c r="F37">
        <v>326.99</v>
      </c>
      <c r="G37">
        <v>0</v>
      </c>
      <c r="H37" t="s">
        <v>641</v>
      </c>
      <c r="I37" t="s">
        <v>25251</v>
      </c>
      <c r="J37" t="s">
        <v>694</v>
      </c>
      <c r="K37" t="s">
        <v>644</v>
      </c>
      <c r="L37" t="s">
        <v>645</v>
      </c>
      <c r="M37" t="s">
        <v>31949</v>
      </c>
      <c r="N37" t="s">
        <v>644</v>
      </c>
      <c r="O37" t="s">
        <v>668</v>
      </c>
      <c r="P37" t="s">
        <v>5</v>
      </c>
      <c r="Q37" t="s">
        <v>669</v>
      </c>
      <c r="R37" t="s">
        <v>31950</v>
      </c>
      <c r="S37" t="s">
        <v>644</v>
      </c>
      <c r="T37" t="s">
        <v>31949</v>
      </c>
      <c r="U37" s="78" t="s">
        <v>1870</v>
      </c>
      <c r="V37">
        <v>2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31951</v>
      </c>
      <c r="F38">
        <v>100</v>
      </c>
      <c r="G38">
        <v>0</v>
      </c>
      <c r="H38" t="s">
        <v>641</v>
      </c>
      <c r="I38" t="s">
        <v>31952</v>
      </c>
      <c r="J38" t="s">
        <v>724</v>
      </c>
      <c r="K38" t="s">
        <v>644</v>
      </c>
      <c r="L38" t="s">
        <v>645</v>
      </c>
      <c r="M38" t="s">
        <v>31949</v>
      </c>
      <c r="N38" t="s">
        <v>644</v>
      </c>
      <c r="O38" t="s">
        <v>668</v>
      </c>
      <c r="P38" t="s">
        <v>5</v>
      </c>
      <c r="Q38" t="s">
        <v>669</v>
      </c>
      <c r="R38" t="s">
        <v>645</v>
      </c>
      <c r="S38" t="s">
        <v>644</v>
      </c>
      <c r="T38" t="s">
        <v>31953</v>
      </c>
      <c r="U38" s="77" t="s">
        <v>241</v>
      </c>
      <c r="V38">
        <v>9</v>
      </c>
    </row>
    <row r="39" spans="1:22" x14ac:dyDescent="0.25">
      <c r="A39" t="s">
        <v>239</v>
      </c>
      <c r="B39" t="s">
        <v>245</v>
      </c>
      <c r="C39">
        <v>139</v>
      </c>
      <c r="D39">
        <v>2</v>
      </c>
      <c r="E39" t="s">
        <v>31954</v>
      </c>
      <c r="F39">
        <v>217.98</v>
      </c>
      <c r="G39">
        <v>0</v>
      </c>
      <c r="H39" t="s">
        <v>641</v>
      </c>
      <c r="I39" t="s">
        <v>26053</v>
      </c>
      <c r="J39" t="s">
        <v>783</v>
      </c>
      <c r="K39" t="s">
        <v>644</v>
      </c>
      <c r="L39" t="s">
        <v>645</v>
      </c>
      <c r="M39" t="s">
        <v>31955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644</v>
      </c>
      <c r="T39" t="s">
        <v>31955</v>
      </c>
      <c r="U39" s="78" t="s">
        <v>247</v>
      </c>
      <c r="V39">
        <v>8</v>
      </c>
    </row>
    <row r="40" spans="1:22" x14ac:dyDescent="0.25">
      <c r="A40" t="s">
        <v>147</v>
      </c>
      <c r="B40" t="s">
        <v>148</v>
      </c>
      <c r="C40">
        <v>50</v>
      </c>
      <c r="D40">
        <v>6</v>
      </c>
      <c r="E40" t="s">
        <v>31956</v>
      </c>
      <c r="F40">
        <v>200</v>
      </c>
      <c r="G40">
        <v>0</v>
      </c>
      <c r="H40" t="s">
        <v>641</v>
      </c>
      <c r="I40" t="s">
        <v>31957</v>
      </c>
      <c r="J40" t="s">
        <v>1668</v>
      </c>
      <c r="K40" t="s">
        <v>644</v>
      </c>
      <c r="L40" t="s">
        <v>645</v>
      </c>
      <c r="M40" t="s">
        <v>31958</v>
      </c>
      <c r="N40" t="s">
        <v>644</v>
      </c>
      <c r="O40" t="s">
        <v>668</v>
      </c>
      <c r="P40" t="s">
        <v>5</v>
      </c>
      <c r="Q40" t="s">
        <v>669</v>
      </c>
      <c r="R40" t="s">
        <v>645</v>
      </c>
      <c r="S40" t="s">
        <v>644</v>
      </c>
      <c r="T40" t="s">
        <v>31958</v>
      </c>
      <c r="U40" s="78" t="s">
        <v>1870</v>
      </c>
      <c r="V40">
        <v>1</v>
      </c>
    </row>
    <row r="41" spans="1:22" x14ac:dyDescent="0.25">
      <c r="A41" t="s">
        <v>18</v>
      </c>
      <c r="B41" t="s">
        <v>19</v>
      </c>
      <c r="C41">
        <v>66.666666666666671</v>
      </c>
      <c r="D41">
        <v>3</v>
      </c>
      <c r="E41" t="s">
        <v>31959</v>
      </c>
      <c r="F41">
        <v>100</v>
      </c>
      <c r="G41">
        <v>0</v>
      </c>
      <c r="H41" t="s">
        <v>641</v>
      </c>
      <c r="I41" t="s">
        <v>31960</v>
      </c>
      <c r="J41" t="s">
        <v>6040</v>
      </c>
      <c r="K41" t="s">
        <v>644</v>
      </c>
      <c r="L41" t="s">
        <v>645</v>
      </c>
      <c r="M41" t="s">
        <v>31961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644</v>
      </c>
      <c r="T41" t="s">
        <v>31961</v>
      </c>
      <c r="U41" s="77" t="s">
        <v>601</v>
      </c>
      <c r="V41">
        <v>6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31962</v>
      </c>
      <c r="F42">
        <v>100</v>
      </c>
      <c r="G42">
        <v>0</v>
      </c>
      <c r="H42" t="s">
        <v>641</v>
      </c>
      <c r="I42" t="s">
        <v>31963</v>
      </c>
      <c r="J42" t="s">
        <v>989</v>
      </c>
      <c r="K42" t="s">
        <v>644</v>
      </c>
      <c r="L42" t="s">
        <v>645</v>
      </c>
      <c r="M42" t="s">
        <v>31964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644</v>
      </c>
      <c r="T42" t="s">
        <v>31964</v>
      </c>
      <c r="U42" s="78" t="s">
        <v>602</v>
      </c>
      <c r="V42">
        <v>6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31965</v>
      </c>
      <c r="F43">
        <v>100</v>
      </c>
      <c r="G43">
        <v>0</v>
      </c>
      <c r="H43" t="s">
        <v>641</v>
      </c>
      <c r="I43" t="s">
        <v>31966</v>
      </c>
      <c r="J43" t="s">
        <v>2058</v>
      </c>
      <c r="K43" t="s">
        <v>644</v>
      </c>
      <c r="L43" t="s">
        <v>645</v>
      </c>
      <c r="M43" t="s">
        <v>31967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644</v>
      </c>
      <c r="T43" t="s">
        <v>31967</v>
      </c>
      <c r="U43" s="77" t="s">
        <v>3</v>
      </c>
      <c r="V43">
        <v>1</v>
      </c>
    </row>
    <row r="44" spans="1:22" x14ac:dyDescent="0.25">
      <c r="A44" t="s">
        <v>516</v>
      </c>
      <c r="B44" t="s">
        <v>120</v>
      </c>
      <c r="C44">
        <v>75</v>
      </c>
      <c r="D44">
        <v>1</v>
      </c>
      <c r="E44" t="s">
        <v>31968</v>
      </c>
      <c r="F44">
        <v>75</v>
      </c>
      <c r="G44">
        <v>0</v>
      </c>
      <c r="H44" t="s">
        <v>673</v>
      </c>
      <c r="I44" t="s">
        <v>31969</v>
      </c>
      <c r="J44" t="s">
        <v>31970</v>
      </c>
      <c r="K44" t="s">
        <v>5489</v>
      </c>
      <c r="L44" t="s">
        <v>5482</v>
      </c>
      <c r="M44" t="s">
        <v>31971</v>
      </c>
      <c r="N44" t="s">
        <v>644</v>
      </c>
      <c r="O44" t="s">
        <v>679</v>
      </c>
      <c r="P44" t="s">
        <v>26</v>
      </c>
      <c r="Q44" t="s">
        <v>680</v>
      </c>
      <c r="R44" t="s">
        <v>645</v>
      </c>
      <c r="S44" t="s">
        <v>644</v>
      </c>
      <c r="T44" t="s">
        <v>31971</v>
      </c>
      <c r="U44" s="78" t="s">
        <v>31509</v>
      </c>
      <c r="V44">
        <v>1</v>
      </c>
    </row>
    <row r="45" spans="1:22" x14ac:dyDescent="0.25">
      <c r="A45" t="s">
        <v>18</v>
      </c>
      <c r="B45" t="s">
        <v>19</v>
      </c>
      <c r="C45">
        <v>66.666666666666671</v>
      </c>
      <c r="D45">
        <v>3</v>
      </c>
      <c r="E45" t="s">
        <v>31972</v>
      </c>
      <c r="F45">
        <v>100</v>
      </c>
      <c r="G45">
        <v>0</v>
      </c>
      <c r="H45" t="s">
        <v>641</v>
      </c>
      <c r="I45" t="s">
        <v>31973</v>
      </c>
      <c r="J45" t="s">
        <v>1003</v>
      </c>
      <c r="K45" t="s">
        <v>644</v>
      </c>
      <c r="L45" t="s">
        <v>645</v>
      </c>
      <c r="M45" t="s">
        <v>31974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644</v>
      </c>
      <c r="T45" t="s">
        <v>31974</v>
      </c>
      <c r="U45" s="77" t="s">
        <v>77</v>
      </c>
      <c r="V45">
        <v>7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31975</v>
      </c>
      <c r="F46">
        <v>100</v>
      </c>
      <c r="G46">
        <v>0</v>
      </c>
      <c r="H46" t="s">
        <v>641</v>
      </c>
      <c r="I46" t="s">
        <v>31976</v>
      </c>
      <c r="J46" t="s">
        <v>993</v>
      </c>
      <c r="K46" t="s">
        <v>644</v>
      </c>
      <c r="L46" t="s">
        <v>645</v>
      </c>
      <c r="M46" t="s">
        <v>31977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644</v>
      </c>
      <c r="T46" t="s">
        <v>31977</v>
      </c>
      <c r="U46" s="78" t="s">
        <v>78</v>
      </c>
      <c r="V46">
        <v>7</v>
      </c>
    </row>
    <row r="47" spans="1:22" x14ac:dyDescent="0.25">
      <c r="A47" t="s">
        <v>241</v>
      </c>
      <c r="B47" t="s">
        <v>247</v>
      </c>
      <c r="C47">
        <v>139</v>
      </c>
      <c r="D47">
        <v>1</v>
      </c>
      <c r="E47" t="s">
        <v>31978</v>
      </c>
      <c r="F47">
        <v>108.99</v>
      </c>
      <c r="G47">
        <v>0</v>
      </c>
      <c r="H47" t="s">
        <v>641</v>
      </c>
      <c r="I47" t="s">
        <v>31979</v>
      </c>
      <c r="J47" t="s">
        <v>1520</v>
      </c>
      <c r="K47" t="s">
        <v>644</v>
      </c>
      <c r="L47" t="s">
        <v>645</v>
      </c>
      <c r="M47" t="s">
        <v>31977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644</v>
      </c>
      <c r="T47" t="s">
        <v>31977</v>
      </c>
      <c r="U47" s="77" t="s">
        <v>516</v>
      </c>
      <c r="V47">
        <v>7</v>
      </c>
    </row>
    <row r="48" spans="1:22" x14ac:dyDescent="0.25">
      <c r="A48" t="s">
        <v>147</v>
      </c>
      <c r="B48" t="s">
        <v>148</v>
      </c>
      <c r="C48">
        <v>65</v>
      </c>
      <c r="D48">
        <v>4</v>
      </c>
      <c r="E48" t="s">
        <v>31980</v>
      </c>
      <c r="F48">
        <v>210</v>
      </c>
      <c r="G48">
        <v>0</v>
      </c>
      <c r="H48" t="s">
        <v>641</v>
      </c>
      <c r="I48" t="s">
        <v>13522</v>
      </c>
      <c r="J48" t="s">
        <v>685</v>
      </c>
      <c r="K48" t="s">
        <v>644</v>
      </c>
      <c r="L48" t="s">
        <v>645</v>
      </c>
      <c r="M48" t="s">
        <v>31977</v>
      </c>
      <c r="N48" t="s">
        <v>644</v>
      </c>
      <c r="O48" t="s">
        <v>668</v>
      </c>
      <c r="P48" t="s">
        <v>5</v>
      </c>
      <c r="Q48" t="s">
        <v>669</v>
      </c>
      <c r="R48" t="s">
        <v>645</v>
      </c>
      <c r="S48" t="s">
        <v>644</v>
      </c>
      <c r="T48" t="s">
        <v>31977</v>
      </c>
      <c r="U48" s="78" t="s">
        <v>31786</v>
      </c>
      <c r="V48">
        <v>6</v>
      </c>
    </row>
    <row r="49" spans="1:22" x14ac:dyDescent="0.25">
      <c r="A49" t="s">
        <v>147</v>
      </c>
      <c r="B49" t="s">
        <v>148</v>
      </c>
      <c r="C49">
        <v>65</v>
      </c>
      <c r="D49">
        <v>2</v>
      </c>
      <c r="E49" t="s">
        <v>31980</v>
      </c>
      <c r="F49">
        <v>210</v>
      </c>
      <c r="G49">
        <v>0</v>
      </c>
      <c r="H49" t="s">
        <v>641</v>
      </c>
      <c r="I49" t="s">
        <v>13522</v>
      </c>
      <c r="J49" t="s">
        <v>685</v>
      </c>
      <c r="K49" t="s">
        <v>644</v>
      </c>
      <c r="L49" t="s">
        <v>645</v>
      </c>
      <c r="M49" t="s">
        <v>31977</v>
      </c>
      <c r="N49" t="s">
        <v>644</v>
      </c>
      <c r="O49" t="s">
        <v>668</v>
      </c>
      <c r="P49" t="s">
        <v>5</v>
      </c>
      <c r="Q49" t="s">
        <v>669</v>
      </c>
      <c r="R49" t="s">
        <v>645</v>
      </c>
      <c r="S49" t="s">
        <v>644</v>
      </c>
      <c r="T49" t="s">
        <v>31977</v>
      </c>
      <c r="U49" s="78" t="s">
        <v>120</v>
      </c>
      <c r="V49">
        <v>1</v>
      </c>
    </row>
    <row r="50" spans="1:22" x14ac:dyDescent="0.25">
      <c r="A50" t="s">
        <v>147</v>
      </c>
      <c r="B50" t="s">
        <v>148</v>
      </c>
      <c r="C50">
        <v>33.333333333333336</v>
      </c>
      <c r="D50">
        <v>3</v>
      </c>
      <c r="E50" t="s">
        <v>31981</v>
      </c>
      <c r="F50">
        <v>100</v>
      </c>
      <c r="G50">
        <v>0</v>
      </c>
      <c r="H50" t="s">
        <v>641</v>
      </c>
      <c r="I50" t="s">
        <v>31982</v>
      </c>
      <c r="J50" t="s">
        <v>694</v>
      </c>
      <c r="K50" t="s">
        <v>644</v>
      </c>
      <c r="L50" t="s">
        <v>645</v>
      </c>
      <c r="M50" t="s">
        <v>31983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644</v>
      </c>
      <c r="T50" t="s">
        <v>31983</v>
      </c>
      <c r="U50" s="77" t="s">
        <v>4935</v>
      </c>
      <c r="V50">
        <v>864</v>
      </c>
    </row>
    <row r="51" spans="1:22" x14ac:dyDescent="0.25">
      <c r="A51" t="s">
        <v>147</v>
      </c>
      <c r="B51" t="s">
        <v>148</v>
      </c>
      <c r="C51">
        <v>65</v>
      </c>
      <c r="D51">
        <v>4</v>
      </c>
      <c r="E51" t="s">
        <v>31984</v>
      </c>
      <c r="F51">
        <v>210</v>
      </c>
      <c r="G51">
        <v>0</v>
      </c>
      <c r="H51" t="s">
        <v>641</v>
      </c>
      <c r="I51" t="s">
        <v>31985</v>
      </c>
      <c r="J51" t="s">
        <v>3093</v>
      </c>
      <c r="K51" t="s">
        <v>644</v>
      </c>
      <c r="L51" t="s">
        <v>645</v>
      </c>
      <c r="M51" t="s">
        <v>31986</v>
      </c>
      <c r="N51" t="s">
        <v>644</v>
      </c>
      <c r="O51" t="s">
        <v>668</v>
      </c>
      <c r="P51" t="s">
        <v>5</v>
      </c>
      <c r="Q51" t="s">
        <v>669</v>
      </c>
      <c r="R51" t="s">
        <v>645</v>
      </c>
      <c r="S51" t="s">
        <v>644</v>
      </c>
      <c r="T51" t="s">
        <v>31986</v>
      </c>
    </row>
    <row r="52" spans="1:22" x14ac:dyDescent="0.25">
      <c r="A52" t="s">
        <v>147</v>
      </c>
      <c r="B52" t="s">
        <v>148</v>
      </c>
      <c r="C52">
        <v>65</v>
      </c>
      <c r="D52">
        <v>2</v>
      </c>
      <c r="E52" t="s">
        <v>31984</v>
      </c>
      <c r="F52">
        <v>210</v>
      </c>
      <c r="G52">
        <v>0</v>
      </c>
      <c r="H52" t="s">
        <v>641</v>
      </c>
      <c r="I52" t="s">
        <v>31985</v>
      </c>
      <c r="J52" t="s">
        <v>3093</v>
      </c>
      <c r="K52" t="s">
        <v>644</v>
      </c>
      <c r="L52" t="s">
        <v>645</v>
      </c>
      <c r="M52" t="s">
        <v>31986</v>
      </c>
      <c r="N52" t="s">
        <v>644</v>
      </c>
      <c r="O52" t="s">
        <v>668</v>
      </c>
      <c r="P52" t="s">
        <v>5</v>
      </c>
      <c r="Q52" t="s">
        <v>669</v>
      </c>
      <c r="R52" t="s">
        <v>645</v>
      </c>
      <c r="S52" t="s">
        <v>644</v>
      </c>
      <c r="T52" t="s">
        <v>31986</v>
      </c>
    </row>
    <row r="53" spans="1:22" x14ac:dyDescent="0.25">
      <c r="A53" t="s">
        <v>22</v>
      </c>
      <c r="B53" t="s">
        <v>27</v>
      </c>
      <c r="C53">
        <v>120</v>
      </c>
      <c r="D53">
        <v>2</v>
      </c>
      <c r="E53" t="s">
        <v>31987</v>
      </c>
      <c r="F53">
        <v>306.99</v>
      </c>
      <c r="G53">
        <v>0</v>
      </c>
      <c r="H53" t="s">
        <v>641</v>
      </c>
      <c r="I53" t="s">
        <v>31988</v>
      </c>
      <c r="J53" t="s">
        <v>1126</v>
      </c>
      <c r="K53" t="s">
        <v>644</v>
      </c>
      <c r="L53" t="s">
        <v>645</v>
      </c>
      <c r="M53" t="s">
        <v>31989</v>
      </c>
      <c r="N53" t="s">
        <v>644</v>
      </c>
      <c r="O53" t="s">
        <v>668</v>
      </c>
      <c r="P53" t="s">
        <v>5</v>
      </c>
      <c r="Q53" t="s">
        <v>669</v>
      </c>
      <c r="R53" t="s">
        <v>645</v>
      </c>
      <c r="S53" t="s">
        <v>644</v>
      </c>
      <c r="T53" t="s">
        <v>31989</v>
      </c>
    </row>
    <row r="54" spans="1:22" x14ac:dyDescent="0.25">
      <c r="A54" t="s">
        <v>239</v>
      </c>
      <c r="B54" t="s">
        <v>245</v>
      </c>
      <c r="C54">
        <v>139</v>
      </c>
      <c r="D54">
        <v>1</v>
      </c>
      <c r="E54" t="s">
        <v>31987</v>
      </c>
      <c r="F54">
        <v>306.99</v>
      </c>
      <c r="G54">
        <v>0</v>
      </c>
      <c r="H54" t="s">
        <v>641</v>
      </c>
      <c r="I54" t="s">
        <v>31988</v>
      </c>
      <c r="J54" t="s">
        <v>1126</v>
      </c>
      <c r="K54" t="s">
        <v>644</v>
      </c>
      <c r="L54" t="s">
        <v>645</v>
      </c>
      <c r="M54" t="s">
        <v>31989</v>
      </c>
      <c r="N54" t="s">
        <v>644</v>
      </c>
      <c r="O54" t="s">
        <v>668</v>
      </c>
      <c r="P54" t="s">
        <v>5</v>
      </c>
      <c r="Q54" t="s">
        <v>669</v>
      </c>
      <c r="R54" t="s">
        <v>645</v>
      </c>
      <c r="S54" t="s">
        <v>644</v>
      </c>
      <c r="T54" t="s">
        <v>31989</v>
      </c>
    </row>
    <row r="55" spans="1:22" x14ac:dyDescent="0.25">
      <c r="A55" t="s">
        <v>22</v>
      </c>
      <c r="B55" t="s">
        <v>27</v>
      </c>
      <c r="C55">
        <v>66.333333333333329</v>
      </c>
      <c r="D55">
        <v>6</v>
      </c>
      <c r="E55" t="s">
        <v>31990</v>
      </c>
      <c r="F55">
        <v>480</v>
      </c>
      <c r="G55">
        <v>0</v>
      </c>
      <c r="H55" t="s">
        <v>673</v>
      </c>
      <c r="I55" t="s">
        <v>5487</v>
      </c>
      <c r="J55" t="s">
        <v>31991</v>
      </c>
      <c r="K55" t="s">
        <v>5196</v>
      </c>
      <c r="L55" t="s">
        <v>17384</v>
      </c>
      <c r="M55" t="s">
        <v>31992</v>
      </c>
      <c r="N55" t="s">
        <v>644</v>
      </c>
      <c r="O55" t="s">
        <v>679</v>
      </c>
      <c r="P55" t="s">
        <v>26</v>
      </c>
      <c r="Q55" t="s">
        <v>680</v>
      </c>
      <c r="R55" t="s">
        <v>645</v>
      </c>
      <c r="S55" t="s">
        <v>644</v>
      </c>
      <c r="T55" t="s">
        <v>31993</v>
      </c>
    </row>
    <row r="56" spans="1:22" x14ac:dyDescent="0.25">
      <c r="A56" t="s">
        <v>147</v>
      </c>
      <c r="B56" t="s">
        <v>148</v>
      </c>
      <c r="C56">
        <v>40</v>
      </c>
      <c r="D56">
        <v>20</v>
      </c>
      <c r="E56" t="s">
        <v>31994</v>
      </c>
      <c r="F56">
        <v>800</v>
      </c>
      <c r="G56">
        <v>0</v>
      </c>
      <c r="H56" t="s">
        <v>641</v>
      </c>
      <c r="I56" t="s">
        <v>31995</v>
      </c>
      <c r="J56" t="s">
        <v>1962</v>
      </c>
      <c r="K56" t="s">
        <v>644</v>
      </c>
      <c r="L56" t="s">
        <v>645</v>
      </c>
      <c r="M56" t="s">
        <v>31996</v>
      </c>
      <c r="N56" t="s">
        <v>644</v>
      </c>
      <c r="O56" t="s">
        <v>668</v>
      </c>
      <c r="P56" t="s">
        <v>5</v>
      </c>
      <c r="Q56" t="s">
        <v>669</v>
      </c>
      <c r="R56" t="s">
        <v>645</v>
      </c>
      <c r="S56" t="s">
        <v>644</v>
      </c>
      <c r="T56" t="s">
        <v>31996</v>
      </c>
    </row>
    <row r="57" spans="1:22" x14ac:dyDescent="0.25">
      <c r="A57" t="s">
        <v>18</v>
      </c>
      <c r="B57" t="s">
        <v>19</v>
      </c>
      <c r="C57">
        <v>66.666666666666671</v>
      </c>
      <c r="D57">
        <v>3</v>
      </c>
      <c r="E57" t="s">
        <v>31997</v>
      </c>
      <c r="F57">
        <v>135</v>
      </c>
      <c r="G57">
        <v>35</v>
      </c>
      <c r="H57" t="s">
        <v>641</v>
      </c>
      <c r="I57" t="s">
        <v>22637</v>
      </c>
      <c r="J57" t="s">
        <v>694</v>
      </c>
      <c r="K57" t="s">
        <v>644</v>
      </c>
      <c r="L57" t="s">
        <v>645</v>
      </c>
      <c r="M57" t="s">
        <v>31998</v>
      </c>
      <c r="N57" t="s">
        <v>644</v>
      </c>
      <c r="O57" t="s">
        <v>726</v>
      </c>
      <c r="P57" t="s">
        <v>5</v>
      </c>
      <c r="Q57" t="s">
        <v>648</v>
      </c>
      <c r="R57" t="s">
        <v>645</v>
      </c>
      <c r="S57" t="s">
        <v>644</v>
      </c>
      <c r="T57" t="s">
        <v>31998</v>
      </c>
    </row>
    <row r="58" spans="1:22" x14ac:dyDescent="0.25">
      <c r="A58" t="s">
        <v>99</v>
      </c>
      <c r="B58" t="s">
        <v>100</v>
      </c>
      <c r="C58">
        <v>10</v>
      </c>
      <c r="D58">
        <v>30</v>
      </c>
      <c r="E58" t="s">
        <v>31999</v>
      </c>
      <c r="F58">
        <v>299.97000000000003</v>
      </c>
      <c r="G58">
        <v>0</v>
      </c>
      <c r="H58" t="s">
        <v>641</v>
      </c>
      <c r="I58" t="s">
        <v>32000</v>
      </c>
      <c r="J58" t="s">
        <v>859</v>
      </c>
      <c r="K58" t="s">
        <v>644</v>
      </c>
      <c r="L58" t="s">
        <v>645</v>
      </c>
      <c r="M58" t="s">
        <v>32001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644</v>
      </c>
      <c r="T58" t="s">
        <v>32001</v>
      </c>
    </row>
    <row r="59" spans="1:22" x14ac:dyDescent="0.25">
      <c r="A59" t="s">
        <v>147</v>
      </c>
      <c r="B59" t="s">
        <v>148</v>
      </c>
      <c r="C59">
        <v>50</v>
      </c>
      <c r="D59">
        <v>6</v>
      </c>
      <c r="E59" t="s">
        <v>32002</v>
      </c>
      <c r="F59">
        <v>200</v>
      </c>
      <c r="G59">
        <v>0</v>
      </c>
      <c r="H59" t="s">
        <v>641</v>
      </c>
      <c r="I59" t="s">
        <v>32003</v>
      </c>
      <c r="J59" t="s">
        <v>783</v>
      </c>
      <c r="K59" t="s">
        <v>644</v>
      </c>
      <c r="L59" t="s">
        <v>645</v>
      </c>
      <c r="M59" t="s">
        <v>32004</v>
      </c>
      <c r="N59" t="s">
        <v>644</v>
      </c>
      <c r="O59" t="s">
        <v>668</v>
      </c>
      <c r="P59" t="s">
        <v>5</v>
      </c>
      <c r="Q59" t="s">
        <v>669</v>
      </c>
      <c r="R59" t="s">
        <v>645</v>
      </c>
      <c r="S59" t="s">
        <v>644</v>
      </c>
      <c r="T59" t="s">
        <v>32004</v>
      </c>
    </row>
    <row r="60" spans="1:22" x14ac:dyDescent="0.25">
      <c r="A60" t="s">
        <v>147</v>
      </c>
      <c r="B60" t="s">
        <v>148</v>
      </c>
      <c r="C60">
        <v>50</v>
      </c>
      <c r="D60">
        <v>6</v>
      </c>
      <c r="E60" t="s">
        <v>32005</v>
      </c>
      <c r="F60">
        <v>200</v>
      </c>
      <c r="G60">
        <v>0</v>
      </c>
      <c r="H60" t="s">
        <v>641</v>
      </c>
      <c r="I60" t="s">
        <v>32006</v>
      </c>
      <c r="J60" t="s">
        <v>2159</v>
      </c>
      <c r="K60" t="s">
        <v>644</v>
      </c>
      <c r="L60" t="s">
        <v>645</v>
      </c>
      <c r="M60" t="s">
        <v>32007</v>
      </c>
      <c r="N60" t="s">
        <v>644</v>
      </c>
      <c r="O60" t="s">
        <v>647</v>
      </c>
      <c r="P60" t="s">
        <v>5</v>
      </c>
      <c r="Q60" t="s">
        <v>648</v>
      </c>
      <c r="R60" t="s">
        <v>645</v>
      </c>
      <c r="S60" t="s">
        <v>644</v>
      </c>
      <c r="T60" t="s">
        <v>32007</v>
      </c>
    </row>
    <row r="61" spans="1:22" x14ac:dyDescent="0.25">
      <c r="A61" t="s">
        <v>18</v>
      </c>
      <c r="B61" t="s">
        <v>19</v>
      </c>
      <c r="C61">
        <v>66.666666666666671</v>
      </c>
      <c r="D61">
        <v>3</v>
      </c>
      <c r="E61" t="s">
        <v>32008</v>
      </c>
      <c r="F61">
        <v>100</v>
      </c>
      <c r="G61">
        <v>0</v>
      </c>
      <c r="H61" t="s">
        <v>641</v>
      </c>
      <c r="I61" t="s">
        <v>645</v>
      </c>
      <c r="J61" t="s">
        <v>645</v>
      </c>
      <c r="K61" t="s">
        <v>644</v>
      </c>
      <c r="L61" t="s">
        <v>645</v>
      </c>
      <c r="M61" t="s">
        <v>644</v>
      </c>
      <c r="N61" t="s">
        <v>644</v>
      </c>
      <c r="O61" t="s">
        <v>23513</v>
      </c>
      <c r="P61" t="s">
        <v>5</v>
      </c>
      <c r="Q61" t="s">
        <v>644</v>
      </c>
      <c r="R61" t="s">
        <v>645</v>
      </c>
      <c r="S61" t="s">
        <v>644</v>
      </c>
      <c r="T61" t="s">
        <v>32009</v>
      </c>
    </row>
    <row r="62" spans="1:22" x14ac:dyDescent="0.25">
      <c r="A62" t="s">
        <v>147</v>
      </c>
      <c r="B62" t="s">
        <v>148</v>
      </c>
      <c r="C62">
        <v>65</v>
      </c>
      <c r="D62">
        <v>1</v>
      </c>
      <c r="E62" t="s">
        <v>32010</v>
      </c>
      <c r="F62">
        <v>35</v>
      </c>
      <c r="G62">
        <v>0</v>
      </c>
      <c r="H62" t="s">
        <v>641</v>
      </c>
      <c r="I62" t="s">
        <v>32011</v>
      </c>
      <c r="J62" t="s">
        <v>736</v>
      </c>
      <c r="K62" t="s">
        <v>644</v>
      </c>
      <c r="L62" t="s">
        <v>645</v>
      </c>
      <c r="M62" t="s">
        <v>32012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644</v>
      </c>
      <c r="T62" t="s">
        <v>32012</v>
      </c>
    </row>
    <row r="63" spans="1:22" x14ac:dyDescent="0.25">
      <c r="A63" t="s">
        <v>101</v>
      </c>
      <c r="B63" t="s">
        <v>74</v>
      </c>
      <c r="C63">
        <v>120</v>
      </c>
      <c r="D63">
        <v>1</v>
      </c>
      <c r="E63" t="s">
        <v>32013</v>
      </c>
      <c r="F63">
        <v>99</v>
      </c>
      <c r="G63">
        <v>0</v>
      </c>
      <c r="H63" t="s">
        <v>641</v>
      </c>
      <c r="I63" t="s">
        <v>32014</v>
      </c>
      <c r="J63" t="s">
        <v>643</v>
      </c>
      <c r="K63" t="s">
        <v>644</v>
      </c>
      <c r="L63" t="s">
        <v>645</v>
      </c>
      <c r="M63" t="s">
        <v>32015</v>
      </c>
      <c r="N63" t="s">
        <v>644</v>
      </c>
      <c r="O63" t="s">
        <v>668</v>
      </c>
      <c r="P63" t="s">
        <v>5</v>
      </c>
      <c r="Q63" t="s">
        <v>669</v>
      </c>
      <c r="R63" t="s">
        <v>645</v>
      </c>
      <c r="S63" t="s">
        <v>644</v>
      </c>
      <c r="T63" t="s">
        <v>32015</v>
      </c>
    </row>
    <row r="64" spans="1:22" x14ac:dyDescent="0.25">
      <c r="A64" t="s">
        <v>147</v>
      </c>
      <c r="B64" t="s">
        <v>148</v>
      </c>
      <c r="C64">
        <v>33.333333333333336</v>
      </c>
      <c r="D64">
        <v>6</v>
      </c>
      <c r="E64" t="s">
        <v>32016</v>
      </c>
      <c r="F64">
        <v>200</v>
      </c>
      <c r="G64">
        <v>0</v>
      </c>
      <c r="H64" t="s">
        <v>641</v>
      </c>
      <c r="I64" t="s">
        <v>17932</v>
      </c>
      <c r="J64" t="s">
        <v>1520</v>
      </c>
      <c r="K64" t="s">
        <v>644</v>
      </c>
      <c r="L64" t="s">
        <v>645</v>
      </c>
      <c r="M64" t="s">
        <v>32017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644</v>
      </c>
      <c r="T64" t="s">
        <v>32017</v>
      </c>
    </row>
    <row r="65" spans="1:20" x14ac:dyDescent="0.25">
      <c r="A65" t="s">
        <v>601</v>
      </c>
      <c r="B65" t="s">
        <v>602</v>
      </c>
      <c r="C65">
        <v>139</v>
      </c>
      <c r="D65">
        <v>1</v>
      </c>
      <c r="E65" t="s">
        <v>32018</v>
      </c>
      <c r="F65">
        <v>108.99</v>
      </c>
      <c r="G65">
        <v>0</v>
      </c>
      <c r="H65" t="s">
        <v>641</v>
      </c>
      <c r="I65" t="s">
        <v>32019</v>
      </c>
      <c r="J65" t="s">
        <v>685</v>
      </c>
      <c r="K65" t="s">
        <v>644</v>
      </c>
      <c r="L65" t="s">
        <v>645</v>
      </c>
      <c r="M65" t="s">
        <v>32020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644</v>
      </c>
      <c r="T65" t="s">
        <v>32020</v>
      </c>
    </row>
    <row r="66" spans="1:20" x14ac:dyDescent="0.25">
      <c r="A66" t="s">
        <v>147</v>
      </c>
      <c r="B66" t="s">
        <v>148</v>
      </c>
      <c r="C66">
        <v>50</v>
      </c>
      <c r="D66">
        <v>12</v>
      </c>
      <c r="E66" t="s">
        <v>32021</v>
      </c>
      <c r="F66">
        <v>400</v>
      </c>
      <c r="G66">
        <v>0</v>
      </c>
      <c r="H66" t="s">
        <v>641</v>
      </c>
      <c r="I66" t="s">
        <v>32022</v>
      </c>
      <c r="J66" t="s">
        <v>2049</v>
      </c>
      <c r="K66" t="s">
        <v>644</v>
      </c>
      <c r="L66" t="s">
        <v>645</v>
      </c>
      <c r="M66" t="s">
        <v>32023</v>
      </c>
      <c r="N66" t="s">
        <v>644</v>
      </c>
      <c r="O66" t="s">
        <v>668</v>
      </c>
      <c r="P66" t="s">
        <v>5</v>
      </c>
      <c r="Q66" t="s">
        <v>669</v>
      </c>
      <c r="R66" t="s">
        <v>645</v>
      </c>
      <c r="S66" t="s">
        <v>644</v>
      </c>
      <c r="T66" t="s">
        <v>32023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32024</v>
      </c>
      <c r="F67">
        <v>100</v>
      </c>
      <c r="G67">
        <v>0</v>
      </c>
      <c r="H67" t="s">
        <v>641</v>
      </c>
      <c r="I67" t="s">
        <v>32025</v>
      </c>
      <c r="J67" t="s">
        <v>2083</v>
      </c>
      <c r="K67" t="s">
        <v>644</v>
      </c>
      <c r="L67" t="s">
        <v>645</v>
      </c>
      <c r="M67" t="s">
        <v>32026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644</v>
      </c>
      <c r="T67" t="s">
        <v>32026</v>
      </c>
    </row>
    <row r="68" spans="1:20" x14ac:dyDescent="0.25">
      <c r="A68" t="s">
        <v>147</v>
      </c>
      <c r="B68" t="s">
        <v>148</v>
      </c>
      <c r="C68">
        <v>65</v>
      </c>
      <c r="D68">
        <v>1</v>
      </c>
      <c r="E68" t="s">
        <v>32027</v>
      </c>
      <c r="F68">
        <v>35</v>
      </c>
      <c r="G68">
        <v>0</v>
      </c>
      <c r="H68" t="s">
        <v>641</v>
      </c>
      <c r="I68" t="s">
        <v>23876</v>
      </c>
      <c r="J68" t="s">
        <v>859</v>
      </c>
      <c r="K68" t="s">
        <v>644</v>
      </c>
      <c r="L68" t="s">
        <v>645</v>
      </c>
      <c r="M68" t="s">
        <v>32028</v>
      </c>
      <c r="N68" t="s">
        <v>644</v>
      </c>
      <c r="O68" t="s">
        <v>668</v>
      </c>
      <c r="P68" t="s">
        <v>5</v>
      </c>
      <c r="Q68" t="s">
        <v>669</v>
      </c>
      <c r="R68" t="s">
        <v>32029</v>
      </c>
      <c r="S68" t="s">
        <v>644</v>
      </c>
      <c r="T68" t="s">
        <v>32026</v>
      </c>
    </row>
    <row r="69" spans="1:20" x14ac:dyDescent="0.25">
      <c r="A69" t="s">
        <v>22</v>
      </c>
      <c r="B69" t="s">
        <v>27</v>
      </c>
      <c r="C69">
        <v>80</v>
      </c>
      <c r="D69">
        <v>1</v>
      </c>
      <c r="E69" t="s">
        <v>32030</v>
      </c>
      <c r="F69">
        <v>75</v>
      </c>
      <c r="G69">
        <v>0</v>
      </c>
      <c r="H69" t="s">
        <v>673</v>
      </c>
      <c r="I69" t="s">
        <v>32031</v>
      </c>
      <c r="J69" t="s">
        <v>32032</v>
      </c>
      <c r="K69" t="s">
        <v>8589</v>
      </c>
      <c r="L69" t="s">
        <v>6113</v>
      </c>
      <c r="M69" t="s">
        <v>32033</v>
      </c>
      <c r="N69" t="s">
        <v>644</v>
      </c>
      <c r="O69" t="s">
        <v>679</v>
      </c>
      <c r="P69" t="s">
        <v>26</v>
      </c>
      <c r="Q69" t="s">
        <v>680</v>
      </c>
      <c r="R69" t="s">
        <v>645</v>
      </c>
      <c r="S69" t="s">
        <v>644</v>
      </c>
      <c r="T69" t="s">
        <v>32028</v>
      </c>
    </row>
    <row r="70" spans="1:20" x14ac:dyDescent="0.25">
      <c r="A70" t="s">
        <v>147</v>
      </c>
      <c r="B70" t="s">
        <v>148</v>
      </c>
      <c r="C70">
        <v>50</v>
      </c>
      <c r="D70">
        <v>6</v>
      </c>
      <c r="E70" t="s">
        <v>32034</v>
      </c>
      <c r="F70">
        <v>200</v>
      </c>
      <c r="G70">
        <v>0</v>
      </c>
      <c r="H70" t="s">
        <v>641</v>
      </c>
      <c r="I70" t="s">
        <v>32035</v>
      </c>
      <c r="J70" t="s">
        <v>864</v>
      </c>
      <c r="K70" t="s">
        <v>644</v>
      </c>
      <c r="L70" t="s">
        <v>645</v>
      </c>
      <c r="M70" t="s">
        <v>32036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644</v>
      </c>
      <c r="T70" t="s">
        <v>32036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32037</v>
      </c>
      <c r="F71">
        <v>200</v>
      </c>
      <c r="G71">
        <v>0</v>
      </c>
      <c r="H71" t="s">
        <v>641</v>
      </c>
      <c r="I71" t="s">
        <v>32038</v>
      </c>
      <c r="J71" t="s">
        <v>993</v>
      </c>
      <c r="K71" t="s">
        <v>644</v>
      </c>
      <c r="L71" t="s">
        <v>645</v>
      </c>
      <c r="M71" t="s">
        <v>32039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644</v>
      </c>
      <c r="T71" t="s">
        <v>32040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3</v>
      </c>
      <c r="E72" t="s">
        <v>32041</v>
      </c>
      <c r="F72">
        <v>100</v>
      </c>
      <c r="G72">
        <v>0</v>
      </c>
      <c r="H72" t="s">
        <v>641</v>
      </c>
      <c r="I72" t="s">
        <v>32042</v>
      </c>
      <c r="J72" t="s">
        <v>685</v>
      </c>
      <c r="K72" t="s">
        <v>644</v>
      </c>
      <c r="L72" t="s">
        <v>645</v>
      </c>
      <c r="M72" t="s">
        <v>32043</v>
      </c>
      <c r="N72" t="s">
        <v>644</v>
      </c>
      <c r="O72" t="s">
        <v>668</v>
      </c>
      <c r="P72" t="s">
        <v>5</v>
      </c>
      <c r="Q72" t="s">
        <v>669</v>
      </c>
      <c r="R72" t="s">
        <v>645</v>
      </c>
      <c r="S72" t="s">
        <v>644</v>
      </c>
      <c r="T72" t="s">
        <v>32043</v>
      </c>
    </row>
    <row r="73" spans="1:20" x14ac:dyDescent="0.25">
      <c r="A73" t="s">
        <v>18</v>
      </c>
      <c r="B73" t="s">
        <v>19</v>
      </c>
      <c r="C73">
        <v>66.666666666666671</v>
      </c>
      <c r="D73">
        <v>3</v>
      </c>
      <c r="E73" t="s">
        <v>32044</v>
      </c>
      <c r="F73">
        <v>136</v>
      </c>
      <c r="G73">
        <v>1</v>
      </c>
      <c r="H73" t="s">
        <v>641</v>
      </c>
      <c r="I73" t="s">
        <v>6213</v>
      </c>
      <c r="J73" t="s">
        <v>1267</v>
      </c>
      <c r="K73" t="s">
        <v>644</v>
      </c>
      <c r="L73" t="s">
        <v>645</v>
      </c>
      <c r="M73" t="s">
        <v>32045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644</v>
      </c>
      <c r="T73" t="s">
        <v>32045</v>
      </c>
    </row>
    <row r="74" spans="1:20" x14ac:dyDescent="0.25">
      <c r="A74" t="s">
        <v>147</v>
      </c>
      <c r="B74" t="s">
        <v>148</v>
      </c>
      <c r="C74">
        <v>65</v>
      </c>
      <c r="D74">
        <v>1</v>
      </c>
      <c r="E74" t="s">
        <v>32044</v>
      </c>
      <c r="F74">
        <v>136</v>
      </c>
      <c r="G74">
        <v>1</v>
      </c>
      <c r="H74" t="s">
        <v>641</v>
      </c>
      <c r="I74" t="s">
        <v>6213</v>
      </c>
      <c r="J74" t="s">
        <v>1267</v>
      </c>
      <c r="K74" t="s">
        <v>644</v>
      </c>
      <c r="L74" t="s">
        <v>645</v>
      </c>
      <c r="M74" t="s">
        <v>32045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644</v>
      </c>
      <c r="T74" t="s">
        <v>32045</v>
      </c>
    </row>
    <row r="75" spans="1:20" x14ac:dyDescent="0.25">
      <c r="A75" t="s">
        <v>147</v>
      </c>
      <c r="B75" t="s">
        <v>148</v>
      </c>
      <c r="C75">
        <v>50</v>
      </c>
      <c r="D75">
        <v>6</v>
      </c>
      <c r="E75" t="s">
        <v>32046</v>
      </c>
      <c r="F75">
        <v>200</v>
      </c>
      <c r="G75">
        <v>0</v>
      </c>
      <c r="H75" t="s">
        <v>641</v>
      </c>
      <c r="I75" t="s">
        <v>32047</v>
      </c>
      <c r="J75" t="s">
        <v>724</v>
      </c>
      <c r="K75" t="s">
        <v>644</v>
      </c>
      <c r="L75" t="s">
        <v>645</v>
      </c>
      <c r="M75" t="s">
        <v>32048</v>
      </c>
      <c r="N75" t="s">
        <v>644</v>
      </c>
      <c r="O75" t="s">
        <v>732</v>
      </c>
      <c r="P75" t="s">
        <v>5</v>
      </c>
      <c r="Q75" t="s">
        <v>669</v>
      </c>
      <c r="R75" t="s">
        <v>645</v>
      </c>
      <c r="S75" t="s">
        <v>644</v>
      </c>
      <c r="T75" t="s">
        <v>32048</v>
      </c>
    </row>
    <row r="76" spans="1:20" x14ac:dyDescent="0.25">
      <c r="A76" t="s">
        <v>147</v>
      </c>
      <c r="B76" t="s">
        <v>148</v>
      </c>
      <c r="C76">
        <v>50</v>
      </c>
      <c r="D76">
        <v>6</v>
      </c>
      <c r="E76" t="s">
        <v>32049</v>
      </c>
      <c r="F76">
        <v>200</v>
      </c>
      <c r="G76">
        <v>0</v>
      </c>
      <c r="H76" t="s">
        <v>641</v>
      </c>
      <c r="I76" t="s">
        <v>32050</v>
      </c>
      <c r="J76" t="s">
        <v>993</v>
      </c>
      <c r="K76" t="s">
        <v>644</v>
      </c>
      <c r="L76" t="s">
        <v>645</v>
      </c>
      <c r="M76" t="s">
        <v>32048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644</v>
      </c>
      <c r="T76" t="s">
        <v>32048</v>
      </c>
    </row>
    <row r="77" spans="1:20" x14ac:dyDescent="0.25">
      <c r="A77" t="s">
        <v>18</v>
      </c>
      <c r="B77" t="s">
        <v>19</v>
      </c>
      <c r="C77">
        <v>66.666666666666671</v>
      </c>
      <c r="D77">
        <v>3</v>
      </c>
      <c r="E77" t="s">
        <v>32051</v>
      </c>
      <c r="F77">
        <v>100</v>
      </c>
      <c r="G77">
        <v>0</v>
      </c>
      <c r="H77" t="s">
        <v>641</v>
      </c>
      <c r="I77" t="s">
        <v>32052</v>
      </c>
      <c r="J77" t="s">
        <v>1422</v>
      </c>
      <c r="K77" t="s">
        <v>644</v>
      </c>
      <c r="L77" t="s">
        <v>645</v>
      </c>
      <c r="M77" t="s">
        <v>32053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644</v>
      </c>
      <c r="T77" t="s">
        <v>32053</v>
      </c>
    </row>
    <row r="78" spans="1:20" x14ac:dyDescent="0.25">
      <c r="A78" t="s">
        <v>147</v>
      </c>
      <c r="B78" t="s">
        <v>148</v>
      </c>
      <c r="C78">
        <v>65</v>
      </c>
      <c r="D78">
        <v>3</v>
      </c>
      <c r="E78" t="s">
        <v>32054</v>
      </c>
      <c r="F78">
        <v>105</v>
      </c>
      <c r="G78">
        <v>0</v>
      </c>
      <c r="H78" t="s">
        <v>641</v>
      </c>
      <c r="I78" t="s">
        <v>32055</v>
      </c>
      <c r="J78" t="s">
        <v>859</v>
      </c>
      <c r="K78" t="s">
        <v>644</v>
      </c>
      <c r="L78" t="s">
        <v>645</v>
      </c>
      <c r="M78" t="s">
        <v>32056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644</v>
      </c>
      <c r="T78" t="s">
        <v>32056</v>
      </c>
    </row>
    <row r="79" spans="1:20" x14ac:dyDescent="0.25">
      <c r="A79" t="s">
        <v>18</v>
      </c>
      <c r="B79" t="s">
        <v>19</v>
      </c>
      <c r="C79">
        <v>66.666666666666671</v>
      </c>
      <c r="D79">
        <v>3</v>
      </c>
      <c r="E79" t="s">
        <v>32057</v>
      </c>
      <c r="F79">
        <v>138</v>
      </c>
      <c r="G79">
        <v>38</v>
      </c>
      <c r="H79" t="s">
        <v>641</v>
      </c>
      <c r="I79" t="s">
        <v>13777</v>
      </c>
      <c r="J79" t="s">
        <v>643</v>
      </c>
      <c r="K79" t="s">
        <v>644</v>
      </c>
      <c r="L79" t="s">
        <v>645</v>
      </c>
      <c r="M79" t="s">
        <v>32058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644</v>
      </c>
      <c r="T79" t="s">
        <v>32059</v>
      </c>
    </row>
    <row r="80" spans="1:20" x14ac:dyDescent="0.25">
      <c r="A80" t="s">
        <v>147</v>
      </c>
      <c r="B80" t="s">
        <v>148</v>
      </c>
      <c r="C80">
        <v>65</v>
      </c>
      <c r="D80">
        <v>3</v>
      </c>
      <c r="E80" t="s">
        <v>32060</v>
      </c>
      <c r="F80">
        <v>105</v>
      </c>
      <c r="G80">
        <v>0</v>
      </c>
      <c r="H80" t="s">
        <v>641</v>
      </c>
      <c r="I80" t="s">
        <v>32061</v>
      </c>
      <c r="J80" t="s">
        <v>685</v>
      </c>
      <c r="K80" t="s">
        <v>644</v>
      </c>
      <c r="L80" t="s">
        <v>645</v>
      </c>
      <c r="M80" t="s">
        <v>32058</v>
      </c>
      <c r="N80" t="s">
        <v>644</v>
      </c>
      <c r="O80" t="s">
        <v>668</v>
      </c>
      <c r="P80" t="s">
        <v>5</v>
      </c>
      <c r="Q80" t="s">
        <v>669</v>
      </c>
      <c r="R80" t="s">
        <v>645</v>
      </c>
      <c r="S80" t="s">
        <v>644</v>
      </c>
      <c r="T80" t="s">
        <v>32062</v>
      </c>
    </row>
    <row r="81" spans="1:20" x14ac:dyDescent="0.25">
      <c r="A81" t="s">
        <v>14</v>
      </c>
      <c r="B81" t="s">
        <v>15</v>
      </c>
      <c r="C81">
        <v>60</v>
      </c>
      <c r="D81">
        <v>1</v>
      </c>
      <c r="E81" t="s">
        <v>32063</v>
      </c>
      <c r="F81">
        <v>139</v>
      </c>
      <c r="G81">
        <v>0</v>
      </c>
      <c r="H81" t="s">
        <v>673</v>
      </c>
      <c r="I81" t="s">
        <v>5487</v>
      </c>
      <c r="J81" t="s">
        <v>32064</v>
      </c>
      <c r="K81" t="s">
        <v>3050</v>
      </c>
      <c r="L81" t="s">
        <v>11316</v>
      </c>
      <c r="M81" t="s">
        <v>32065</v>
      </c>
      <c r="N81" t="s">
        <v>644</v>
      </c>
      <c r="O81" t="s">
        <v>679</v>
      </c>
      <c r="P81" t="s">
        <v>26</v>
      </c>
      <c r="Q81" t="s">
        <v>680</v>
      </c>
      <c r="R81" t="s">
        <v>645</v>
      </c>
      <c r="S81" t="s">
        <v>644</v>
      </c>
      <c r="T81" t="s">
        <v>32066</v>
      </c>
    </row>
    <row r="82" spans="1:20" x14ac:dyDescent="0.25">
      <c r="A82" t="s">
        <v>22</v>
      </c>
      <c r="B82" t="s">
        <v>27</v>
      </c>
      <c r="C82">
        <v>79</v>
      </c>
      <c r="D82">
        <v>1</v>
      </c>
      <c r="E82" t="s">
        <v>32063</v>
      </c>
      <c r="F82">
        <v>139</v>
      </c>
      <c r="G82">
        <v>0</v>
      </c>
      <c r="H82" t="s">
        <v>673</v>
      </c>
      <c r="I82" t="s">
        <v>5487</v>
      </c>
      <c r="J82" t="s">
        <v>32064</v>
      </c>
      <c r="K82" t="s">
        <v>3050</v>
      </c>
      <c r="L82" t="s">
        <v>11316</v>
      </c>
      <c r="M82" t="s">
        <v>32065</v>
      </c>
      <c r="N82" t="s">
        <v>644</v>
      </c>
      <c r="O82" t="s">
        <v>679</v>
      </c>
      <c r="P82" t="s">
        <v>26</v>
      </c>
      <c r="Q82" t="s">
        <v>680</v>
      </c>
      <c r="R82" t="s">
        <v>645</v>
      </c>
      <c r="S82" t="s">
        <v>644</v>
      </c>
      <c r="T82" t="s">
        <v>32066</v>
      </c>
    </row>
    <row r="83" spans="1:20" x14ac:dyDescent="0.25">
      <c r="A83" t="s">
        <v>147</v>
      </c>
      <c r="B83" t="s">
        <v>148</v>
      </c>
      <c r="C83">
        <v>65</v>
      </c>
      <c r="D83">
        <v>5</v>
      </c>
      <c r="E83" t="s">
        <v>32067</v>
      </c>
      <c r="F83">
        <v>176</v>
      </c>
      <c r="G83">
        <v>1</v>
      </c>
      <c r="H83" t="s">
        <v>641</v>
      </c>
      <c r="I83" t="s">
        <v>645</v>
      </c>
      <c r="J83" t="s">
        <v>645</v>
      </c>
      <c r="K83" t="s">
        <v>644</v>
      </c>
      <c r="L83" t="s">
        <v>645</v>
      </c>
      <c r="M83" t="s">
        <v>644</v>
      </c>
      <c r="N83" t="s">
        <v>644</v>
      </c>
      <c r="O83" t="s">
        <v>23513</v>
      </c>
      <c r="P83" t="s">
        <v>5</v>
      </c>
      <c r="Q83" t="s">
        <v>644</v>
      </c>
      <c r="R83" t="s">
        <v>645</v>
      </c>
      <c r="S83" t="s">
        <v>644</v>
      </c>
      <c r="T83" t="s">
        <v>32066</v>
      </c>
    </row>
    <row r="84" spans="1:20" x14ac:dyDescent="0.25">
      <c r="A84" t="s">
        <v>18</v>
      </c>
      <c r="B84" t="s">
        <v>19</v>
      </c>
      <c r="C84">
        <v>66.666666666666671</v>
      </c>
      <c r="D84">
        <v>3</v>
      </c>
      <c r="E84" t="s">
        <v>32068</v>
      </c>
      <c r="F84">
        <v>100</v>
      </c>
      <c r="G84">
        <v>0</v>
      </c>
      <c r="H84" t="s">
        <v>641</v>
      </c>
      <c r="I84" t="s">
        <v>32069</v>
      </c>
      <c r="J84" t="s">
        <v>2083</v>
      </c>
      <c r="K84" t="s">
        <v>644</v>
      </c>
      <c r="L84" t="s">
        <v>645</v>
      </c>
      <c r="M84" t="s">
        <v>32066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644</v>
      </c>
      <c r="T84" t="s">
        <v>32066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32070</v>
      </c>
      <c r="F85">
        <v>200</v>
      </c>
      <c r="G85">
        <v>0</v>
      </c>
      <c r="H85" t="s">
        <v>641</v>
      </c>
      <c r="I85" t="s">
        <v>32071</v>
      </c>
      <c r="J85" t="s">
        <v>652</v>
      </c>
      <c r="K85" t="s">
        <v>644</v>
      </c>
      <c r="L85" t="s">
        <v>645</v>
      </c>
      <c r="M85" t="s">
        <v>32072</v>
      </c>
      <c r="N85" t="s">
        <v>644</v>
      </c>
      <c r="O85" t="s">
        <v>668</v>
      </c>
      <c r="P85" t="s">
        <v>5</v>
      </c>
      <c r="Q85" t="s">
        <v>669</v>
      </c>
      <c r="R85" t="s">
        <v>645</v>
      </c>
      <c r="S85" t="s">
        <v>644</v>
      </c>
      <c r="T85" t="s">
        <v>32072</v>
      </c>
    </row>
    <row r="86" spans="1:20" x14ac:dyDescent="0.25">
      <c r="A86" t="s">
        <v>72</v>
      </c>
      <c r="B86" t="s">
        <v>3385</v>
      </c>
      <c r="C86">
        <v>120</v>
      </c>
      <c r="D86">
        <v>2</v>
      </c>
      <c r="E86" t="s">
        <v>32073</v>
      </c>
      <c r="F86">
        <v>160</v>
      </c>
      <c r="G86">
        <v>0</v>
      </c>
      <c r="H86" t="s">
        <v>641</v>
      </c>
      <c r="I86" t="s">
        <v>32074</v>
      </c>
      <c r="J86" t="s">
        <v>690</v>
      </c>
      <c r="K86" t="s">
        <v>644</v>
      </c>
      <c r="L86" t="s">
        <v>645</v>
      </c>
      <c r="M86" t="s">
        <v>32075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644</v>
      </c>
      <c r="T86" t="s">
        <v>32075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32076</v>
      </c>
      <c r="F87">
        <v>100</v>
      </c>
      <c r="G87">
        <v>0</v>
      </c>
      <c r="H87" t="s">
        <v>641</v>
      </c>
      <c r="I87" t="s">
        <v>32077</v>
      </c>
      <c r="J87" t="s">
        <v>736</v>
      </c>
      <c r="K87" t="s">
        <v>644</v>
      </c>
      <c r="L87" t="s">
        <v>645</v>
      </c>
      <c r="M87" t="s">
        <v>32078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644</v>
      </c>
      <c r="T87" t="s">
        <v>32078</v>
      </c>
    </row>
    <row r="88" spans="1:20" x14ac:dyDescent="0.25">
      <c r="A88" t="s">
        <v>147</v>
      </c>
      <c r="B88" t="s">
        <v>148</v>
      </c>
      <c r="C88">
        <v>65</v>
      </c>
      <c r="D88">
        <v>1</v>
      </c>
      <c r="E88" t="s">
        <v>32079</v>
      </c>
      <c r="F88">
        <v>35</v>
      </c>
      <c r="G88">
        <v>0</v>
      </c>
      <c r="H88" t="s">
        <v>641</v>
      </c>
      <c r="I88" t="s">
        <v>32080</v>
      </c>
      <c r="J88" t="s">
        <v>17032</v>
      </c>
      <c r="K88" t="s">
        <v>644</v>
      </c>
      <c r="L88" t="s">
        <v>645</v>
      </c>
      <c r="M88" t="s">
        <v>32081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644</v>
      </c>
      <c r="T88" t="s">
        <v>32082</v>
      </c>
    </row>
    <row r="89" spans="1:20" x14ac:dyDescent="0.25">
      <c r="A89" t="s">
        <v>147</v>
      </c>
      <c r="B89" t="s">
        <v>148</v>
      </c>
      <c r="C89">
        <v>65</v>
      </c>
      <c r="D89">
        <v>4</v>
      </c>
      <c r="E89" t="s">
        <v>32083</v>
      </c>
      <c r="F89">
        <v>140</v>
      </c>
      <c r="G89">
        <v>0</v>
      </c>
      <c r="H89" t="s">
        <v>641</v>
      </c>
      <c r="I89" t="s">
        <v>32084</v>
      </c>
      <c r="J89" t="s">
        <v>724</v>
      </c>
      <c r="K89" t="s">
        <v>644</v>
      </c>
      <c r="L89" t="s">
        <v>645</v>
      </c>
      <c r="M89" t="s">
        <v>32082</v>
      </c>
      <c r="N89" t="s">
        <v>644</v>
      </c>
      <c r="O89" t="s">
        <v>732</v>
      </c>
      <c r="P89" t="s">
        <v>5</v>
      </c>
      <c r="Q89" t="s">
        <v>669</v>
      </c>
      <c r="R89" t="s">
        <v>32085</v>
      </c>
      <c r="S89" t="s">
        <v>644</v>
      </c>
      <c r="T89" t="s">
        <v>32082</v>
      </c>
    </row>
    <row r="90" spans="1:20" x14ac:dyDescent="0.25">
      <c r="A90" t="s">
        <v>147</v>
      </c>
      <c r="B90" t="s">
        <v>148</v>
      </c>
      <c r="C90">
        <v>50</v>
      </c>
      <c r="D90">
        <v>6</v>
      </c>
      <c r="E90" t="s">
        <v>32086</v>
      </c>
      <c r="F90">
        <v>200</v>
      </c>
      <c r="G90">
        <v>0</v>
      </c>
      <c r="H90" t="s">
        <v>641</v>
      </c>
      <c r="I90" t="s">
        <v>32087</v>
      </c>
      <c r="J90" t="s">
        <v>666</v>
      </c>
      <c r="K90" t="s">
        <v>644</v>
      </c>
      <c r="L90" t="s">
        <v>645</v>
      </c>
      <c r="M90" t="s">
        <v>32081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644</v>
      </c>
      <c r="T90" t="s">
        <v>32082</v>
      </c>
    </row>
    <row r="91" spans="1:20" x14ac:dyDescent="0.25">
      <c r="A91" t="s">
        <v>147</v>
      </c>
      <c r="B91" t="s">
        <v>148</v>
      </c>
      <c r="C91">
        <v>50</v>
      </c>
      <c r="D91">
        <v>6</v>
      </c>
      <c r="E91" t="s">
        <v>32088</v>
      </c>
      <c r="F91">
        <v>200</v>
      </c>
      <c r="G91">
        <v>0</v>
      </c>
      <c r="H91" t="s">
        <v>641</v>
      </c>
      <c r="I91" t="s">
        <v>32089</v>
      </c>
      <c r="J91" t="s">
        <v>7214</v>
      </c>
      <c r="K91" t="s">
        <v>644</v>
      </c>
      <c r="L91" t="s">
        <v>645</v>
      </c>
      <c r="M91" t="s">
        <v>32090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644</v>
      </c>
      <c r="T91" t="s">
        <v>32082</v>
      </c>
    </row>
    <row r="92" spans="1:20" x14ac:dyDescent="0.25">
      <c r="A92" t="s">
        <v>147</v>
      </c>
      <c r="B92" t="s">
        <v>148</v>
      </c>
      <c r="C92">
        <v>50</v>
      </c>
      <c r="D92">
        <v>12</v>
      </c>
      <c r="E92" t="s">
        <v>32091</v>
      </c>
      <c r="F92">
        <v>400</v>
      </c>
      <c r="G92">
        <v>0</v>
      </c>
      <c r="H92" t="s">
        <v>641</v>
      </c>
      <c r="I92" t="s">
        <v>27099</v>
      </c>
      <c r="J92" t="s">
        <v>736</v>
      </c>
      <c r="K92" t="s">
        <v>644</v>
      </c>
      <c r="L92" t="s">
        <v>645</v>
      </c>
      <c r="M92" t="s">
        <v>32092</v>
      </c>
      <c r="N92" t="s">
        <v>644</v>
      </c>
      <c r="O92" t="s">
        <v>647</v>
      </c>
      <c r="P92" t="s">
        <v>5</v>
      </c>
      <c r="Q92" t="s">
        <v>648</v>
      </c>
      <c r="R92" t="s">
        <v>32093</v>
      </c>
      <c r="S92" t="s">
        <v>644</v>
      </c>
      <c r="T92" t="s">
        <v>32081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32094</v>
      </c>
      <c r="F93">
        <v>100</v>
      </c>
      <c r="G93">
        <v>0</v>
      </c>
      <c r="H93" t="s">
        <v>641</v>
      </c>
      <c r="I93" t="s">
        <v>32095</v>
      </c>
      <c r="J93" t="s">
        <v>981</v>
      </c>
      <c r="K93" t="s">
        <v>644</v>
      </c>
      <c r="L93" t="s">
        <v>645</v>
      </c>
      <c r="M93" t="s">
        <v>32092</v>
      </c>
      <c r="N93" t="s">
        <v>644</v>
      </c>
      <c r="O93" t="s">
        <v>668</v>
      </c>
      <c r="P93" t="s">
        <v>5</v>
      </c>
      <c r="Q93" t="s">
        <v>669</v>
      </c>
      <c r="R93" t="s">
        <v>645</v>
      </c>
      <c r="S93" t="s">
        <v>644</v>
      </c>
      <c r="T93" t="s">
        <v>32081</v>
      </c>
    </row>
    <row r="94" spans="1:20" x14ac:dyDescent="0.25">
      <c r="A94" t="s">
        <v>241</v>
      </c>
      <c r="B94" t="s">
        <v>247</v>
      </c>
      <c r="C94">
        <v>139</v>
      </c>
      <c r="D94">
        <v>1</v>
      </c>
      <c r="E94" t="s">
        <v>32096</v>
      </c>
      <c r="F94">
        <v>90</v>
      </c>
      <c r="G94">
        <v>0</v>
      </c>
      <c r="H94" t="s">
        <v>641</v>
      </c>
      <c r="I94" t="s">
        <v>32097</v>
      </c>
      <c r="J94" t="s">
        <v>1962</v>
      </c>
      <c r="K94" t="s">
        <v>644</v>
      </c>
      <c r="L94" t="s">
        <v>645</v>
      </c>
      <c r="M94" t="s">
        <v>32098</v>
      </c>
      <c r="N94" t="s">
        <v>644</v>
      </c>
      <c r="O94" t="s">
        <v>668</v>
      </c>
      <c r="P94" t="s">
        <v>5</v>
      </c>
      <c r="Q94" t="s">
        <v>669</v>
      </c>
      <c r="R94" t="s">
        <v>645</v>
      </c>
      <c r="S94" t="s">
        <v>644</v>
      </c>
      <c r="T94" t="s">
        <v>32090</v>
      </c>
    </row>
    <row r="95" spans="1:20" x14ac:dyDescent="0.25">
      <c r="A95" t="s">
        <v>147</v>
      </c>
      <c r="B95" t="s">
        <v>148</v>
      </c>
      <c r="C95">
        <v>65</v>
      </c>
      <c r="D95">
        <v>1</v>
      </c>
      <c r="E95" t="s">
        <v>32099</v>
      </c>
      <c r="F95">
        <v>67</v>
      </c>
      <c r="G95">
        <v>7</v>
      </c>
      <c r="H95" t="s">
        <v>641</v>
      </c>
      <c r="I95" t="s">
        <v>32100</v>
      </c>
      <c r="J95" t="s">
        <v>1072</v>
      </c>
      <c r="K95" t="s">
        <v>644</v>
      </c>
      <c r="L95" t="s">
        <v>645</v>
      </c>
      <c r="M95" t="s">
        <v>32101</v>
      </c>
      <c r="N95" t="s">
        <v>644</v>
      </c>
      <c r="O95" t="s">
        <v>668</v>
      </c>
      <c r="P95" t="s">
        <v>5</v>
      </c>
      <c r="Q95" t="s">
        <v>669</v>
      </c>
      <c r="R95" t="s">
        <v>645</v>
      </c>
      <c r="S95" t="s">
        <v>644</v>
      </c>
      <c r="T95" t="s">
        <v>32102</v>
      </c>
    </row>
    <row r="96" spans="1:20" x14ac:dyDescent="0.25">
      <c r="A96" t="s">
        <v>147</v>
      </c>
      <c r="B96" t="s">
        <v>148</v>
      </c>
      <c r="C96">
        <v>65</v>
      </c>
      <c r="D96">
        <v>1</v>
      </c>
      <c r="E96" t="s">
        <v>32103</v>
      </c>
      <c r="F96">
        <v>35</v>
      </c>
      <c r="G96">
        <v>0</v>
      </c>
      <c r="H96" t="s">
        <v>641</v>
      </c>
      <c r="I96" t="s">
        <v>645</v>
      </c>
      <c r="J96" t="s">
        <v>645</v>
      </c>
      <c r="K96" t="s">
        <v>644</v>
      </c>
      <c r="L96" t="s">
        <v>645</v>
      </c>
      <c r="M96" t="s">
        <v>644</v>
      </c>
      <c r="N96" t="s">
        <v>644</v>
      </c>
      <c r="O96" t="s">
        <v>23513</v>
      </c>
      <c r="P96" t="s">
        <v>5</v>
      </c>
      <c r="Q96" t="s">
        <v>644</v>
      </c>
      <c r="R96" t="s">
        <v>645</v>
      </c>
      <c r="S96" t="s">
        <v>644</v>
      </c>
      <c r="T96" t="s">
        <v>32102</v>
      </c>
    </row>
    <row r="97" spans="1:20" x14ac:dyDescent="0.25">
      <c r="A97" t="s">
        <v>147</v>
      </c>
      <c r="B97" t="s">
        <v>148</v>
      </c>
      <c r="C97">
        <v>33.333333333333336</v>
      </c>
      <c r="D97">
        <v>3</v>
      </c>
      <c r="E97" t="s">
        <v>32104</v>
      </c>
      <c r="F97">
        <v>200</v>
      </c>
      <c r="G97">
        <v>0</v>
      </c>
      <c r="H97" t="s">
        <v>641</v>
      </c>
      <c r="I97" t="s">
        <v>14245</v>
      </c>
      <c r="J97" t="s">
        <v>736</v>
      </c>
      <c r="K97" t="s">
        <v>644</v>
      </c>
      <c r="L97" t="s">
        <v>645</v>
      </c>
      <c r="M97" t="s">
        <v>32105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644</v>
      </c>
      <c r="T97" t="s">
        <v>32102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32104</v>
      </c>
      <c r="F98">
        <v>200</v>
      </c>
      <c r="G98">
        <v>0</v>
      </c>
      <c r="H98" t="s">
        <v>641</v>
      </c>
      <c r="I98" t="s">
        <v>14245</v>
      </c>
      <c r="J98" t="s">
        <v>736</v>
      </c>
      <c r="K98" t="s">
        <v>644</v>
      </c>
      <c r="L98" t="s">
        <v>645</v>
      </c>
      <c r="M98" t="s">
        <v>32105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644</v>
      </c>
      <c r="T98" t="s">
        <v>32102</v>
      </c>
    </row>
    <row r="99" spans="1:20" x14ac:dyDescent="0.25">
      <c r="A99" t="s">
        <v>147</v>
      </c>
      <c r="B99" t="s">
        <v>148</v>
      </c>
      <c r="C99">
        <v>65</v>
      </c>
      <c r="D99">
        <v>3</v>
      </c>
      <c r="E99" t="s">
        <v>32106</v>
      </c>
      <c r="F99">
        <v>105</v>
      </c>
      <c r="G99">
        <v>0</v>
      </c>
      <c r="H99" t="s">
        <v>641</v>
      </c>
      <c r="I99" t="s">
        <v>32100</v>
      </c>
      <c r="J99" t="s">
        <v>1072</v>
      </c>
      <c r="K99" t="s">
        <v>644</v>
      </c>
      <c r="L99" t="s">
        <v>645</v>
      </c>
      <c r="M99" t="s">
        <v>32107</v>
      </c>
      <c r="N99" t="s">
        <v>644</v>
      </c>
      <c r="O99" t="s">
        <v>668</v>
      </c>
      <c r="P99" t="s">
        <v>5</v>
      </c>
      <c r="Q99" t="s">
        <v>669</v>
      </c>
      <c r="R99" t="s">
        <v>645</v>
      </c>
      <c r="S99" t="s">
        <v>644</v>
      </c>
      <c r="T99" t="s">
        <v>32102</v>
      </c>
    </row>
    <row r="100" spans="1:20" x14ac:dyDescent="0.25">
      <c r="A100" t="s">
        <v>147</v>
      </c>
      <c r="B100" t="s">
        <v>148</v>
      </c>
      <c r="C100">
        <v>65</v>
      </c>
      <c r="D100">
        <v>1</v>
      </c>
      <c r="E100" t="s">
        <v>32108</v>
      </c>
      <c r="F100">
        <v>35</v>
      </c>
      <c r="G100">
        <v>0</v>
      </c>
      <c r="H100" t="s">
        <v>641</v>
      </c>
      <c r="I100" t="s">
        <v>21014</v>
      </c>
      <c r="J100" t="s">
        <v>2936</v>
      </c>
      <c r="K100" t="s">
        <v>644</v>
      </c>
      <c r="L100" t="s">
        <v>645</v>
      </c>
      <c r="M100" t="s">
        <v>32109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644</v>
      </c>
      <c r="T100" t="s">
        <v>32102</v>
      </c>
    </row>
    <row r="101" spans="1:20" x14ac:dyDescent="0.25">
      <c r="A101" t="s">
        <v>147</v>
      </c>
      <c r="B101" t="s">
        <v>148</v>
      </c>
      <c r="C101">
        <v>65</v>
      </c>
      <c r="D101">
        <v>3</v>
      </c>
      <c r="E101" t="s">
        <v>32110</v>
      </c>
      <c r="F101">
        <v>140</v>
      </c>
      <c r="G101">
        <v>35</v>
      </c>
      <c r="H101" t="s">
        <v>641</v>
      </c>
      <c r="I101" t="s">
        <v>32111</v>
      </c>
      <c r="J101" t="s">
        <v>694</v>
      </c>
      <c r="K101" t="s">
        <v>644</v>
      </c>
      <c r="L101" t="s">
        <v>645</v>
      </c>
      <c r="M101" t="s">
        <v>32112</v>
      </c>
      <c r="N101" t="s">
        <v>644</v>
      </c>
      <c r="O101" t="s">
        <v>726</v>
      </c>
      <c r="P101" t="s">
        <v>5</v>
      </c>
      <c r="Q101" t="s">
        <v>648</v>
      </c>
      <c r="R101" t="s">
        <v>32113</v>
      </c>
      <c r="S101" t="s">
        <v>644</v>
      </c>
      <c r="T101" t="s">
        <v>32102</v>
      </c>
    </row>
    <row r="102" spans="1:20" x14ac:dyDescent="0.25">
      <c r="A102" t="s">
        <v>147</v>
      </c>
      <c r="B102" t="s">
        <v>148</v>
      </c>
      <c r="C102">
        <v>65</v>
      </c>
      <c r="D102">
        <v>8</v>
      </c>
      <c r="E102" t="s">
        <v>32114</v>
      </c>
      <c r="F102">
        <v>280</v>
      </c>
      <c r="G102">
        <v>0</v>
      </c>
      <c r="H102" t="s">
        <v>641</v>
      </c>
      <c r="I102" t="s">
        <v>32115</v>
      </c>
      <c r="J102" t="s">
        <v>694</v>
      </c>
      <c r="K102" t="s">
        <v>644</v>
      </c>
      <c r="L102" t="s">
        <v>645</v>
      </c>
      <c r="M102" t="s">
        <v>32112</v>
      </c>
      <c r="N102" t="s">
        <v>644</v>
      </c>
      <c r="O102" t="s">
        <v>647</v>
      </c>
      <c r="P102" t="s">
        <v>5</v>
      </c>
      <c r="Q102" t="s">
        <v>648</v>
      </c>
      <c r="R102" t="s">
        <v>32116</v>
      </c>
      <c r="S102" t="s">
        <v>644</v>
      </c>
      <c r="T102" t="s">
        <v>32092</v>
      </c>
    </row>
    <row r="103" spans="1:20" x14ac:dyDescent="0.25">
      <c r="A103" t="s">
        <v>147</v>
      </c>
      <c r="B103" t="s">
        <v>148</v>
      </c>
      <c r="C103">
        <v>65</v>
      </c>
      <c r="D103">
        <v>2</v>
      </c>
      <c r="E103" t="s">
        <v>32117</v>
      </c>
      <c r="F103">
        <v>70</v>
      </c>
      <c r="G103">
        <v>0</v>
      </c>
      <c r="H103" t="s">
        <v>641</v>
      </c>
      <c r="I103" t="s">
        <v>1291</v>
      </c>
      <c r="J103" t="s">
        <v>924</v>
      </c>
      <c r="K103" t="s">
        <v>644</v>
      </c>
      <c r="L103" t="s">
        <v>645</v>
      </c>
      <c r="M103" t="s">
        <v>32118</v>
      </c>
      <c r="N103" t="s">
        <v>644</v>
      </c>
      <c r="O103" t="s">
        <v>647</v>
      </c>
      <c r="P103" t="s">
        <v>5</v>
      </c>
      <c r="Q103" t="s">
        <v>648</v>
      </c>
      <c r="R103" t="s">
        <v>32119</v>
      </c>
      <c r="S103" t="s">
        <v>644</v>
      </c>
      <c r="T103" t="s">
        <v>32092</v>
      </c>
    </row>
    <row r="104" spans="1:20" x14ac:dyDescent="0.25">
      <c r="A104" t="s">
        <v>77</v>
      </c>
      <c r="B104" t="s">
        <v>78</v>
      </c>
      <c r="C104">
        <v>27.5</v>
      </c>
      <c r="D104">
        <v>4</v>
      </c>
      <c r="E104" t="s">
        <v>32120</v>
      </c>
      <c r="F104">
        <v>165</v>
      </c>
      <c r="G104">
        <v>0</v>
      </c>
      <c r="H104" t="s">
        <v>673</v>
      </c>
      <c r="I104" t="s">
        <v>17423</v>
      </c>
      <c r="J104" t="s">
        <v>17424</v>
      </c>
      <c r="K104" t="s">
        <v>17425</v>
      </c>
      <c r="L104" t="s">
        <v>17426</v>
      </c>
      <c r="M104" t="s">
        <v>32059</v>
      </c>
      <c r="N104" t="s">
        <v>644</v>
      </c>
      <c r="O104" t="s">
        <v>679</v>
      </c>
      <c r="P104" t="s">
        <v>26</v>
      </c>
      <c r="Q104" t="s">
        <v>680</v>
      </c>
      <c r="R104" t="s">
        <v>645</v>
      </c>
      <c r="S104" t="s">
        <v>644</v>
      </c>
      <c r="T104" t="s">
        <v>32121</v>
      </c>
    </row>
    <row r="105" spans="1:20" x14ac:dyDescent="0.25">
      <c r="A105" t="s">
        <v>18</v>
      </c>
      <c r="B105" t="s">
        <v>19</v>
      </c>
      <c r="C105">
        <v>66.666666666666671</v>
      </c>
      <c r="D105">
        <v>3</v>
      </c>
      <c r="E105" t="s">
        <v>32122</v>
      </c>
      <c r="F105">
        <v>100</v>
      </c>
      <c r="G105">
        <v>0</v>
      </c>
      <c r="H105" t="s">
        <v>641</v>
      </c>
      <c r="I105" t="s">
        <v>32123</v>
      </c>
      <c r="J105" t="s">
        <v>2629</v>
      </c>
      <c r="K105" t="s">
        <v>644</v>
      </c>
      <c r="L105" t="s">
        <v>645</v>
      </c>
      <c r="M105" t="s">
        <v>32124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644</v>
      </c>
      <c r="T105" t="s">
        <v>32118</v>
      </c>
    </row>
    <row r="106" spans="1:20" x14ac:dyDescent="0.25">
      <c r="A106" t="s">
        <v>147</v>
      </c>
      <c r="B106" t="s">
        <v>148</v>
      </c>
      <c r="C106">
        <v>65</v>
      </c>
      <c r="D106">
        <v>1</v>
      </c>
      <c r="E106" t="s">
        <v>32125</v>
      </c>
      <c r="F106">
        <v>35</v>
      </c>
      <c r="G106">
        <v>0</v>
      </c>
      <c r="H106" t="s">
        <v>641</v>
      </c>
      <c r="I106" t="s">
        <v>15080</v>
      </c>
      <c r="J106" t="s">
        <v>1314</v>
      </c>
      <c r="K106" t="s">
        <v>644</v>
      </c>
      <c r="L106" t="s">
        <v>645</v>
      </c>
      <c r="M106" t="s">
        <v>32126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644</v>
      </c>
      <c r="T106" t="s">
        <v>32118</v>
      </c>
    </row>
    <row r="107" spans="1:20" x14ac:dyDescent="0.25">
      <c r="A107" t="s">
        <v>147</v>
      </c>
      <c r="B107" t="s">
        <v>148</v>
      </c>
      <c r="C107">
        <v>65</v>
      </c>
      <c r="D107">
        <v>3</v>
      </c>
      <c r="E107" t="s">
        <v>32127</v>
      </c>
      <c r="F107">
        <v>105</v>
      </c>
      <c r="G107">
        <v>0</v>
      </c>
      <c r="H107" t="s">
        <v>641</v>
      </c>
      <c r="I107" t="s">
        <v>645</v>
      </c>
      <c r="J107" t="s">
        <v>645</v>
      </c>
      <c r="K107" t="s">
        <v>644</v>
      </c>
      <c r="L107" t="s">
        <v>645</v>
      </c>
      <c r="M107" t="s">
        <v>644</v>
      </c>
      <c r="N107" t="s">
        <v>644</v>
      </c>
      <c r="O107" t="s">
        <v>11091</v>
      </c>
      <c r="P107" t="s">
        <v>5</v>
      </c>
      <c r="Q107" t="s">
        <v>644</v>
      </c>
      <c r="R107" t="s">
        <v>645</v>
      </c>
      <c r="S107" t="s">
        <v>644</v>
      </c>
      <c r="T107" t="s">
        <v>32118</v>
      </c>
    </row>
    <row r="108" spans="1:20" x14ac:dyDescent="0.25">
      <c r="A108" t="s">
        <v>18</v>
      </c>
      <c r="B108" t="s">
        <v>19</v>
      </c>
      <c r="C108">
        <v>66.666666666666671</v>
      </c>
      <c r="D108">
        <v>3</v>
      </c>
      <c r="E108" t="s">
        <v>32128</v>
      </c>
      <c r="F108">
        <v>100</v>
      </c>
      <c r="G108">
        <v>0</v>
      </c>
      <c r="H108" t="s">
        <v>641</v>
      </c>
      <c r="I108" t="s">
        <v>32129</v>
      </c>
      <c r="J108" t="s">
        <v>859</v>
      </c>
      <c r="K108" t="s">
        <v>644</v>
      </c>
      <c r="L108" t="s">
        <v>645</v>
      </c>
      <c r="M108" t="s">
        <v>32130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644</v>
      </c>
      <c r="T108" t="s">
        <v>32118</v>
      </c>
    </row>
    <row r="109" spans="1:20" x14ac:dyDescent="0.25">
      <c r="A109" t="s">
        <v>147</v>
      </c>
      <c r="B109" t="s">
        <v>148</v>
      </c>
      <c r="C109">
        <v>65</v>
      </c>
      <c r="D109">
        <v>2</v>
      </c>
      <c r="E109" t="s">
        <v>32131</v>
      </c>
      <c r="F109">
        <v>70</v>
      </c>
      <c r="G109">
        <v>0</v>
      </c>
      <c r="H109" t="s">
        <v>641</v>
      </c>
      <c r="I109" t="s">
        <v>32132</v>
      </c>
      <c r="J109" t="s">
        <v>2520</v>
      </c>
      <c r="K109" t="s">
        <v>644</v>
      </c>
      <c r="L109" t="s">
        <v>645</v>
      </c>
      <c r="M109" t="s">
        <v>32133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644</v>
      </c>
      <c r="T109" t="s">
        <v>32118</v>
      </c>
    </row>
    <row r="110" spans="1:20" x14ac:dyDescent="0.25">
      <c r="A110" t="s">
        <v>147</v>
      </c>
      <c r="B110" t="s">
        <v>148</v>
      </c>
      <c r="C110">
        <v>65</v>
      </c>
      <c r="D110">
        <v>1</v>
      </c>
      <c r="E110" t="s">
        <v>32134</v>
      </c>
      <c r="F110">
        <v>35</v>
      </c>
      <c r="G110">
        <v>0</v>
      </c>
      <c r="H110" t="s">
        <v>641</v>
      </c>
      <c r="I110" t="s">
        <v>32135</v>
      </c>
      <c r="J110" t="s">
        <v>1668</v>
      </c>
      <c r="K110" t="s">
        <v>644</v>
      </c>
      <c r="L110" t="s">
        <v>645</v>
      </c>
      <c r="M110" t="s">
        <v>32133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644</v>
      </c>
      <c r="T110" t="s">
        <v>32118</v>
      </c>
    </row>
    <row r="111" spans="1:20" x14ac:dyDescent="0.25">
      <c r="A111" t="s">
        <v>147</v>
      </c>
      <c r="B111" t="s">
        <v>148</v>
      </c>
      <c r="C111">
        <v>65</v>
      </c>
      <c r="D111">
        <v>2</v>
      </c>
      <c r="E111" t="s">
        <v>32136</v>
      </c>
      <c r="F111">
        <v>70</v>
      </c>
      <c r="G111">
        <v>0</v>
      </c>
      <c r="H111" t="s">
        <v>641</v>
      </c>
      <c r="I111" t="s">
        <v>32137</v>
      </c>
      <c r="J111" t="s">
        <v>1441</v>
      </c>
      <c r="K111" t="s">
        <v>644</v>
      </c>
      <c r="L111" t="s">
        <v>645</v>
      </c>
      <c r="M111" t="s">
        <v>32138</v>
      </c>
      <c r="N111" t="s">
        <v>644</v>
      </c>
      <c r="O111" t="s">
        <v>647</v>
      </c>
      <c r="P111" t="s">
        <v>5</v>
      </c>
      <c r="Q111" t="s">
        <v>648</v>
      </c>
      <c r="R111" t="s">
        <v>32139</v>
      </c>
      <c r="S111" t="s">
        <v>644</v>
      </c>
      <c r="T111" t="s">
        <v>32118</v>
      </c>
    </row>
    <row r="112" spans="1:20" x14ac:dyDescent="0.25">
      <c r="A112" t="s">
        <v>147</v>
      </c>
      <c r="B112" t="s">
        <v>148</v>
      </c>
      <c r="C112">
        <v>65</v>
      </c>
      <c r="D112">
        <v>3</v>
      </c>
      <c r="E112" t="s">
        <v>32140</v>
      </c>
      <c r="F112">
        <v>105</v>
      </c>
      <c r="G112">
        <v>0</v>
      </c>
      <c r="H112" t="s">
        <v>641</v>
      </c>
      <c r="I112" t="s">
        <v>32141</v>
      </c>
      <c r="J112" t="s">
        <v>1998</v>
      </c>
      <c r="K112" t="s">
        <v>644</v>
      </c>
      <c r="L112" t="s">
        <v>645</v>
      </c>
      <c r="M112" t="s">
        <v>32138</v>
      </c>
      <c r="N112" t="s">
        <v>644</v>
      </c>
      <c r="O112" t="s">
        <v>668</v>
      </c>
      <c r="P112" t="s">
        <v>5</v>
      </c>
      <c r="Q112" t="s">
        <v>669</v>
      </c>
      <c r="R112" t="s">
        <v>32142</v>
      </c>
      <c r="S112" t="s">
        <v>644</v>
      </c>
      <c r="T112" t="s">
        <v>32118</v>
      </c>
    </row>
    <row r="113" spans="1:20" x14ac:dyDescent="0.25">
      <c r="A113" t="s">
        <v>147</v>
      </c>
      <c r="B113" t="s">
        <v>148</v>
      </c>
      <c r="C113">
        <v>65</v>
      </c>
      <c r="D113">
        <v>4</v>
      </c>
      <c r="E113" t="s">
        <v>32143</v>
      </c>
      <c r="F113">
        <v>140</v>
      </c>
      <c r="G113">
        <v>0</v>
      </c>
      <c r="H113" t="s">
        <v>641</v>
      </c>
      <c r="I113" t="s">
        <v>32144</v>
      </c>
      <c r="J113" t="s">
        <v>1099</v>
      </c>
      <c r="K113" t="s">
        <v>644</v>
      </c>
      <c r="L113" t="s">
        <v>645</v>
      </c>
      <c r="M113" t="s">
        <v>32138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644</v>
      </c>
      <c r="T113" t="s">
        <v>32118</v>
      </c>
    </row>
    <row r="114" spans="1:20" x14ac:dyDescent="0.25">
      <c r="A114" t="s">
        <v>147</v>
      </c>
      <c r="B114" t="s">
        <v>148</v>
      </c>
      <c r="C114">
        <v>50</v>
      </c>
      <c r="D114">
        <v>6</v>
      </c>
      <c r="E114" t="s">
        <v>32145</v>
      </c>
      <c r="F114">
        <v>200</v>
      </c>
      <c r="G114">
        <v>0</v>
      </c>
      <c r="H114" t="s">
        <v>641</v>
      </c>
      <c r="I114" t="s">
        <v>22908</v>
      </c>
      <c r="J114" t="s">
        <v>847</v>
      </c>
      <c r="K114" t="s">
        <v>644</v>
      </c>
      <c r="L114" t="s">
        <v>645</v>
      </c>
      <c r="M114" t="s">
        <v>32146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644</v>
      </c>
      <c r="T114" t="s">
        <v>32118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32147</v>
      </c>
      <c r="F115">
        <v>201</v>
      </c>
      <c r="G115">
        <v>1</v>
      </c>
      <c r="H115" t="s">
        <v>641</v>
      </c>
      <c r="I115" t="s">
        <v>32148</v>
      </c>
      <c r="J115" t="s">
        <v>1441</v>
      </c>
      <c r="K115" t="s">
        <v>644</v>
      </c>
      <c r="L115" t="s">
        <v>645</v>
      </c>
      <c r="M115" t="s">
        <v>32146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644</v>
      </c>
      <c r="T115" t="s">
        <v>32118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32149</v>
      </c>
      <c r="F116">
        <v>100</v>
      </c>
      <c r="G116">
        <v>0</v>
      </c>
      <c r="H116" t="s">
        <v>641</v>
      </c>
      <c r="I116" t="s">
        <v>32150</v>
      </c>
      <c r="J116" t="s">
        <v>745</v>
      </c>
      <c r="K116" t="s">
        <v>644</v>
      </c>
      <c r="L116" t="s">
        <v>645</v>
      </c>
      <c r="M116" t="s">
        <v>32151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644</v>
      </c>
      <c r="T116" t="s">
        <v>32118</v>
      </c>
    </row>
    <row r="117" spans="1:20" x14ac:dyDescent="0.25">
      <c r="A117" t="s">
        <v>147</v>
      </c>
      <c r="B117" t="s">
        <v>148</v>
      </c>
      <c r="C117">
        <v>65</v>
      </c>
      <c r="D117">
        <v>1</v>
      </c>
      <c r="E117" t="s">
        <v>32152</v>
      </c>
      <c r="F117">
        <v>35</v>
      </c>
      <c r="G117">
        <v>0</v>
      </c>
      <c r="H117" t="s">
        <v>641</v>
      </c>
      <c r="I117" t="s">
        <v>32153</v>
      </c>
      <c r="J117" t="s">
        <v>796</v>
      </c>
      <c r="K117" t="s">
        <v>644</v>
      </c>
      <c r="L117" t="s">
        <v>645</v>
      </c>
      <c r="M117" t="s">
        <v>32154</v>
      </c>
      <c r="N117" t="s">
        <v>644</v>
      </c>
      <c r="O117" t="s">
        <v>647</v>
      </c>
      <c r="P117" t="s">
        <v>5</v>
      </c>
      <c r="Q117" t="s">
        <v>648</v>
      </c>
      <c r="R117" t="s">
        <v>29525</v>
      </c>
      <c r="S117" t="s">
        <v>644</v>
      </c>
      <c r="T117" t="s">
        <v>32133</v>
      </c>
    </row>
    <row r="118" spans="1:20" x14ac:dyDescent="0.25">
      <c r="A118" t="s">
        <v>147</v>
      </c>
      <c r="B118" t="s">
        <v>148</v>
      </c>
      <c r="C118">
        <v>65</v>
      </c>
      <c r="D118">
        <v>1</v>
      </c>
      <c r="E118" t="s">
        <v>32155</v>
      </c>
      <c r="F118">
        <v>62</v>
      </c>
      <c r="G118">
        <v>27</v>
      </c>
      <c r="H118" t="s">
        <v>641</v>
      </c>
      <c r="I118" t="s">
        <v>32156</v>
      </c>
      <c r="J118" t="s">
        <v>643</v>
      </c>
      <c r="K118" t="s">
        <v>644</v>
      </c>
      <c r="L118" t="s">
        <v>645</v>
      </c>
      <c r="M118" t="s">
        <v>32157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644</v>
      </c>
      <c r="T118" t="s">
        <v>32151</v>
      </c>
    </row>
    <row r="119" spans="1:20" x14ac:dyDescent="0.25">
      <c r="A119" t="s">
        <v>147</v>
      </c>
      <c r="B119" t="s">
        <v>148</v>
      </c>
      <c r="C119">
        <v>65</v>
      </c>
      <c r="D119">
        <v>3</v>
      </c>
      <c r="E119" t="s">
        <v>32158</v>
      </c>
      <c r="F119">
        <v>105</v>
      </c>
      <c r="G119">
        <v>0</v>
      </c>
      <c r="H119" t="s">
        <v>641</v>
      </c>
      <c r="I119" t="s">
        <v>32159</v>
      </c>
      <c r="J119" t="s">
        <v>685</v>
      </c>
      <c r="K119" t="s">
        <v>644</v>
      </c>
      <c r="L119" t="s">
        <v>645</v>
      </c>
      <c r="M119" t="s">
        <v>32157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644</v>
      </c>
      <c r="T119" t="s">
        <v>32160</v>
      </c>
    </row>
    <row r="120" spans="1:20" x14ac:dyDescent="0.25">
      <c r="A120" t="s">
        <v>22</v>
      </c>
      <c r="B120" t="s">
        <v>27</v>
      </c>
      <c r="C120">
        <v>66.333333333333329</v>
      </c>
      <c r="D120">
        <v>3</v>
      </c>
      <c r="E120" t="s">
        <v>32161</v>
      </c>
      <c r="F120">
        <v>250</v>
      </c>
      <c r="G120">
        <v>0</v>
      </c>
      <c r="H120" t="s">
        <v>641</v>
      </c>
      <c r="I120" t="s">
        <v>740</v>
      </c>
      <c r="J120" t="s">
        <v>685</v>
      </c>
      <c r="K120" t="s">
        <v>644</v>
      </c>
      <c r="L120" t="s">
        <v>645</v>
      </c>
      <c r="M120" t="s">
        <v>32162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644</v>
      </c>
      <c r="T120" t="s">
        <v>32162</v>
      </c>
    </row>
    <row r="121" spans="1:20" x14ac:dyDescent="0.25">
      <c r="A121" t="s">
        <v>110</v>
      </c>
      <c r="B121" t="s">
        <v>111</v>
      </c>
      <c r="C121">
        <v>65</v>
      </c>
      <c r="D121">
        <v>3</v>
      </c>
      <c r="E121" t="s">
        <v>32163</v>
      </c>
      <c r="F121">
        <v>299</v>
      </c>
      <c r="G121">
        <v>0</v>
      </c>
      <c r="H121" t="s">
        <v>2006</v>
      </c>
      <c r="I121" t="s">
        <v>32164</v>
      </c>
      <c r="J121" t="s">
        <v>32165</v>
      </c>
      <c r="K121" t="s">
        <v>958</v>
      </c>
      <c r="L121" t="s">
        <v>32166</v>
      </c>
      <c r="M121" t="s">
        <v>32167</v>
      </c>
      <c r="N121" t="s">
        <v>2012</v>
      </c>
      <c r="O121" t="s">
        <v>2013</v>
      </c>
      <c r="P121" t="s">
        <v>1891</v>
      </c>
      <c r="Q121" t="s">
        <v>1892</v>
      </c>
      <c r="R121" t="s">
        <v>645</v>
      </c>
      <c r="S121" t="s">
        <v>644</v>
      </c>
      <c r="T121" t="s">
        <v>32167</v>
      </c>
    </row>
    <row r="122" spans="1:20" x14ac:dyDescent="0.25">
      <c r="A122" t="s">
        <v>12</v>
      </c>
      <c r="B122" t="s">
        <v>13</v>
      </c>
      <c r="C122">
        <v>65</v>
      </c>
      <c r="D122">
        <v>3</v>
      </c>
      <c r="E122" t="s">
        <v>32163</v>
      </c>
      <c r="F122">
        <v>299</v>
      </c>
      <c r="G122">
        <v>0</v>
      </c>
      <c r="H122" t="s">
        <v>2006</v>
      </c>
      <c r="I122" t="s">
        <v>32164</v>
      </c>
      <c r="J122" t="s">
        <v>32165</v>
      </c>
      <c r="K122" t="s">
        <v>958</v>
      </c>
      <c r="L122" t="s">
        <v>32166</v>
      </c>
      <c r="M122" t="s">
        <v>32167</v>
      </c>
      <c r="N122" t="s">
        <v>2012</v>
      </c>
      <c r="O122" t="s">
        <v>2013</v>
      </c>
      <c r="P122" t="s">
        <v>1891</v>
      </c>
      <c r="Q122" t="s">
        <v>1892</v>
      </c>
      <c r="R122" t="s">
        <v>645</v>
      </c>
      <c r="S122" t="s">
        <v>644</v>
      </c>
      <c r="T122" t="s">
        <v>32167</v>
      </c>
    </row>
    <row r="123" spans="1:20" x14ac:dyDescent="0.25">
      <c r="A123" t="s">
        <v>10</v>
      </c>
      <c r="B123" t="s">
        <v>11</v>
      </c>
      <c r="C123">
        <v>65</v>
      </c>
      <c r="D123">
        <v>3</v>
      </c>
      <c r="E123" t="s">
        <v>32163</v>
      </c>
      <c r="F123">
        <v>299</v>
      </c>
      <c r="G123">
        <v>0</v>
      </c>
      <c r="H123" t="s">
        <v>2006</v>
      </c>
      <c r="I123" t="s">
        <v>32164</v>
      </c>
      <c r="J123" t="s">
        <v>32165</v>
      </c>
      <c r="K123" t="s">
        <v>958</v>
      </c>
      <c r="L123" t="s">
        <v>32166</v>
      </c>
      <c r="M123" t="s">
        <v>32167</v>
      </c>
      <c r="N123" t="s">
        <v>2012</v>
      </c>
      <c r="O123" t="s">
        <v>2013</v>
      </c>
      <c r="P123" t="s">
        <v>1891</v>
      </c>
      <c r="Q123" t="s">
        <v>1892</v>
      </c>
      <c r="R123" t="s">
        <v>645</v>
      </c>
      <c r="S123" t="s">
        <v>644</v>
      </c>
      <c r="T123" t="s">
        <v>32167</v>
      </c>
    </row>
    <row r="124" spans="1:20" x14ac:dyDescent="0.25">
      <c r="A124" t="s">
        <v>110</v>
      </c>
      <c r="B124" t="s">
        <v>111</v>
      </c>
      <c r="C124">
        <v>65</v>
      </c>
      <c r="D124">
        <v>1</v>
      </c>
      <c r="E124" t="s">
        <v>32168</v>
      </c>
      <c r="F124">
        <v>299</v>
      </c>
      <c r="G124">
        <v>0</v>
      </c>
      <c r="H124" t="s">
        <v>2006</v>
      </c>
      <c r="I124" t="s">
        <v>32169</v>
      </c>
      <c r="J124" t="s">
        <v>32170</v>
      </c>
      <c r="K124" t="s">
        <v>6102</v>
      </c>
      <c r="L124" t="s">
        <v>32171</v>
      </c>
      <c r="M124" t="s">
        <v>32172</v>
      </c>
      <c r="N124" t="s">
        <v>2012</v>
      </c>
      <c r="O124" t="s">
        <v>1890</v>
      </c>
      <c r="P124" t="s">
        <v>1891</v>
      </c>
      <c r="Q124" t="s">
        <v>1892</v>
      </c>
      <c r="R124" t="s">
        <v>645</v>
      </c>
      <c r="S124" t="s">
        <v>644</v>
      </c>
      <c r="T124" t="s">
        <v>32173</v>
      </c>
    </row>
    <row r="125" spans="1:20" x14ac:dyDescent="0.25">
      <c r="A125" t="s">
        <v>14</v>
      </c>
      <c r="B125" t="s">
        <v>15</v>
      </c>
      <c r="C125">
        <v>65</v>
      </c>
      <c r="D125">
        <v>1</v>
      </c>
      <c r="E125" t="s">
        <v>32168</v>
      </c>
      <c r="F125">
        <v>299</v>
      </c>
      <c r="G125">
        <v>0</v>
      </c>
      <c r="H125" t="s">
        <v>2006</v>
      </c>
      <c r="I125" t="s">
        <v>32169</v>
      </c>
      <c r="J125" t="s">
        <v>32170</v>
      </c>
      <c r="K125" t="s">
        <v>6102</v>
      </c>
      <c r="L125" t="s">
        <v>32171</v>
      </c>
      <c r="M125" t="s">
        <v>32172</v>
      </c>
      <c r="N125" t="s">
        <v>2012</v>
      </c>
      <c r="O125" t="s">
        <v>1890</v>
      </c>
      <c r="P125" t="s">
        <v>1891</v>
      </c>
      <c r="Q125" t="s">
        <v>1892</v>
      </c>
      <c r="R125" t="s">
        <v>645</v>
      </c>
      <c r="S125" t="s">
        <v>644</v>
      </c>
      <c r="T125" t="s">
        <v>32173</v>
      </c>
    </row>
    <row r="126" spans="1:20" x14ac:dyDescent="0.25">
      <c r="A126" t="s">
        <v>12</v>
      </c>
      <c r="B126" t="s">
        <v>13</v>
      </c>
      <c r="C126">
        <v>65</v>
      </c>
      <c r="D126">
        <v>1</v>
      </c>
      <c r="E126" t="s">
        <v>32168</v>
      </c>
      <c r="F126">
        <v>299</v>
      </c>
      <c r="G126">
        <v>0</v>
      </c>
      <c r="H126" t="s">
        <v>2006</v>
      </c>
      <c r="I126" t="s">
        <v>32169</v>
      </c>
      <c r="J126" t="s">
        <v>32170</v>
      </c>
      <c r="K126" t="s">
        <v>6102</v>
      </c>
      <c r="L126" t="s">
        <v>32171</v>
      </c>
      <c r="M126" t="s">
        <v>32172</v>
      </c>
      <c r="N126" t="s">
        <v>2012</v>
      </c>
      <c r="O126" t="s">
        <v>1890</v>
      </c>
      <c r="P126" t="s">
        <v>1891</v>
      </c>
      <c r="Q126" t="s">
        <v>1892</v>
      </c>
      <c r="R126" t="s">
        <v>645</v>
      </c>
      <c r="S126" t="s">
        <v>644</v>
      </c>
      <c r="T126" t="s">
        <v>32173</v>
      </c>
    </row>
    <row r="127" spans="1:20" x14ac:dyDescent="0.25">
      <c r="A127" t="s">
        <v>112</v>
      </c>
      <c r="B127" t="s">
        <v>113</v>
      </c>
      <c r="C127">
        <v>65</v>
      </c>
      <c r="D127">
        <v>2</v>
      </c>
      <c r="E127" t="s">
        <v>32168</v>
      </c>
      <c r="F127">
        <v>299</v>
      </c>
      <c r="G127">
        <v>0</v>
      </c>
      <c r="H127" t="s">
        <v>2006</v>
      </c>
      <c r="I127" t="s">
        <v>32169</v>
      </c>
      <c r="J127" t="s">
        <v>32170</v>
      </c>
      <c r="K127" t="s">
        <v>6102</v>
      </c>
      <c r="L127" t="s">
        <v>32171</v>
      </c>
      <c r="M127" t="s">
        <v>32172</v>
      </c>
      <c r="N127" t="s">
        <v>2012</v>
      </c>
      <c r="O127" t="s">
        <v>1890</v>
      </c>
      <c r="P127" t="s">
        <v>1891</v>
      </c>
      <c r="Q127" t="s">
        <v>1892</v>
      </c>
      <c r="R127" t="s">
        <v>645</v>
      </c>
      <c r="S127" t="s">
        <v>644</v>
      </c>
      <c r="T127" t="s">
        <v>32173</v>
      </c>
    </row>
    <row r="128" spans="1:20" x14ac:dyDescent="0.25">
      <c r="A128" t="s">
        <v>114</v>
      </c>
      <c r="B128" t="s">
        <v>115</v>
      </c>
      <c r="C128">
        <v>65</v>
      </c>
      <c r="D128">
        <v>4</v>
      </c>
      <c r="E128" t="s">
        <v>32168</v>
      </c>
      <c r="F128">
        <v>299</v>
      </c>
      <c r="G128">
        <v>0</v>
      </c>
      <c r="H128" t="s">
        <v>2006</v>
      </c>
      <c r="I128" t="s">
        <v>32169</v>
      </c>
      <c r="J128" t="s">
        <v>32170</v>
      </c>
      <c r="K128" t="s">
        <v>6102</v>
      </c>
      <c r="L128" t="s">
        <v>32171</v>
      </c>
      <c r="M128" t="s">
        <v>32172</v>
      </c>
      <c r="N128" t="s">
        <v>2012</v>
      </c>
      <c r="O128" t="s">
        <v>1890</v>
      </c>
      <c r="P128" t="s">
        <v>1891</v>
      </c>
      <c r="Q128" t="s">
        <v>1892</v>
      </c>
      <c r="R128" t="s">
        <v>645</v>
      </c>
      <c r="S128" t="s">
        <v>644</v>
      </c>
      <c r="T128" t="s">
        <v>32173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32174</v>
      </c>
      <c r="F129">
        <v>100</v>
      </c>
      <c r="G129">
        <v>0</v>
      </c>
      <c r="H129" t="s">
        <v>641</v>
      </c>
      <c r="I129" t="s">
        <v>32175</v>
      </c>
      <c r="J129" t="s">
        <v>685</v>
      </c>
      <c r="K129" t="s">
        <v>644</v>
      </c>
      <c r="L129" t="s">
        <v>645</v>
      </c>
      <c r="M129" t="s">
        <v>32176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644</v>
      </c>
      <c r="T129" t="s">
        <v>32176</v>
      </c>
    </row>
    <row r="130" spans="1:20" x14ac:dyDescent="0.25">
      <c r="A130" t="s">
        <v>18</v>
      </c>
      <c r="B130" t="s">
        <v>19</v>
      </c>
      <c r="C130">
        <v>66.666666666666671</v>
      </c>
      <c r="D130">
        <v>6</v>
      </c>
      <c r="E130" t="s">
        <v>32177</v>
      </c>
      <c r="F130">
        <v>200</v>
      </c>
      <c r="G130">
        <v>0</v>
      </c>
      <c r="H130" t="s">
        <v>641</v>
      </c>
      <c r="I130" t="s">
        <v>32178</v>
      </c>
      <c r="J130" t="s">
        <v>834</v>
      </c>
      <c r="K130" t="s">
        <v>644</v>
      </c>
      <c r="L130" t="s">
        <v>645</v>
      </c>
      <c r="M130" t="s">
        <v>32179</v>
      </c>
      <c r="N130" t="s">
        <v>644</v>
      </c>
      <c r="O130" t="s">
        <v>668</v>
      </c>
      <c r="P130" t="s">
        <v>5</v>
      </c>
      <c r="Q130" t="s">
        <v>669</v>
      </c>
      <c r="R130" t="s">
        <v>645</v>
      </c>
      <c r="S130" t="s">
        <v>644</v>
      </c>
      <c r="T130" t="s">
        <v>32180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32181</v>
      </c>
      <c r="F131">
        <v>150</v>
      </c>
      <c r="G131">
        <v>50</v>
      </c>
      <c r="H131" t="s">
        <v>641</v>
      </c>
      <c r="I131" t="s">
        <v>32182</v>
      </c>
      <c r="J131" t="s">
        <v>690</v>
      </c>
      <c r="K131" t="s">
        <v>644</v>
      </c>
      <c r="L131" t="s">
        <v>645</v>
      </c>
      <c r="M131" t="s">
        <v>32183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644</v>
      </c>
      <c r="T131" t="s">
        <v>32183</v>
      </c>
    </row>
    <row r="132" spans="1:20" x14ac:dyDescent="0.25">
      <c r="A132" t="s">
        <v>101</v>
      </c>
      <c r="B132" t="s">
        <v>11152</v>
      </c>
      <c r="C132">
        <v>64</v>
      </c>
      <c r="D132">
        <v>1</v>
      </c>
      <c r="E132" t="s">
        <v>32184</v>
      </c>
      <c r="F132">
        <v>71.5</v>
      </c>
      <c r="G132">
        <v>7.5</v>
      </c>
      <c r="H132" t="s">
        <v>955</v>
      </c>
      <c r="I132" t="s">
        <v>32185</v>
      </c>
      <c r="J132" t="s">
        <v>32186</v>
      </c>
      <c r="K132" t="s">
        <v>10576</v>
      </c>
      <c r="L132" t="s">
        <v>32187</v>
      </c>
      <c r="M132" t="s">
        <v>32188</v>
      </c>
      <c r="N132" t="s">
        <v>644</v>
      </c>
      <c r="O132" t="s">
        <v>811</v>
      </c>
      <c r="P132" t="s">
        <v>23</v>
      </c>
      <c r="Q132" t="s">
        <v>812</v>
      </c>
      <c r="R132" t="s">
        <v>645</v>
      </c>
      <c r="S132" t="s">
        <v>644</v>
      </c>
      <c r="T132" t="s">
        <v>32188</v>
      </c>
    </row>
    <row r="133" spans="1:20" x14ac:dyDescent="0.25">
      <c r="A133" t="s">
        <v>18</v>
      </c>
      <c r="B133" t="s">
        <v>19</v>
      </c>
      <c r="C133">
        <v>66.666666666666671</v>
      </c>
      <c r="D133">
        <v>3</v>
      </c>
      <c r="E133" t="s">
        <v>32189</v>
      </c>
      <c r="F133">
        <v>100</v>
      </c>
      <c r="G133">
        <v>0</v>
      </c>
      <c r="H133" t="s">
        <v>641</v>
      </c>
      <c r="I133" t="s">
        <v>18262</v>
      </c>
      <c r="J133" t="s">
        <v>685</v>
      </c>
      <c r="K133" t="s">
        <v>644</v>
      </c>
      <c r="L133" t="s">
        <v>645</v>
      </c>
      <c r="M133" t="s">
        <v>32190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644</v>
      </c>
      <c r="T133" t="s">
        <v>32190</v>
      </c>
    </row>
    <row r="134" spans="1:20" x14ac:dyDescent="0.25">
      <c r="A134" t="s">
        <v>147</v>
      </c>
      <c r="B134" t="s">
        <v>148</v>
      </c>
      <c r="C134">
        <v>33.333333333333336</v>
      </c>
      <c r="D134">
        <v>3</v>
      </c>
      <c r="E134" t="s">
        <v>32191</v>
      </c>
      <c r="F134">
        <v>100</v>
      </c>
      <c r="G134">
        <v>0</v>
      </c>
      <c r="H134" t="s">
        <v>641</v>
      </c>
      <c r="I134" t="s">
        <v>32192</v>
      </c>
      <c r="J134" t="s">
        <v>1916</v>
      </c>
      <c r="K134" t="s">
        <v>644</v>
      </c>
      <c r="L134" t="s">
        <v>645</v>
      </c>
      <c r="M134" t="s">
        <v>32193</v>
      </c>
      <c r="N134" t="s">
        <v>644</v>
      </c>
      <c r="O134" t="s">
        <v>668</v>
      </c>
      <c r="P134" t="s">
        <v>5</v>
      </c>
      <c r="Q134" t="s">
        <v>669</v>
      </c>
      <c r="R134" t="s">
        <v>645</v>
      </c>
      <c r="S134" t="s">
        <v>644</v>
      </c>
      <c r="T134" t="s">
        <v>32193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32194</v>
      </c>
      <c r="F135">
        <v>229</v>
      </c>
      <c r="G135">
        <v>29</v>
      </c>
      <c r="H135" t="s">
        <v>641</v>
      </c>
      <c r="I135" t="s">
        <v>32195</v>
      </c>
      <c r="J135" t="s">
        <v>900</v>
      </c>
      <c r="K135" t="s">
        <v>644</v>
      </c>
      <c r="L135" t="s">
        <v>645</v>
      </c>
      <c r="M135" t="s">
        <v>32196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644</v>
      </c>
      <c r="T135" t="s">
        <v>32196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3</v>
      </c>
      <c r="E136" t="s">
        <v>32197</v>
      </c>
      <c r="F136">
        <v>100</v>
      </c>
      <c r="G136">
        <v>0</v>
      </c>
      <c r="H136" t="s">
        <v>641</v>
      </c>
      <c r="I136" t="s">
        <v>32198</v>
      </c>
      <c r="J136" t="s">
        <v>888</v>
      </c>
      <c r="K136" t="s">
        <v>644</v>
      </c>
      <c r="L136" t="s">
        <v>645</v>
      </c>
      <c r="M136" t="s">
        <v>32199</v>
      </c>
      <c r="N136" t="s">
        <v>644</v>
      </c>
      <c r="O136" t="s">
        <v>647</v>
      </c>
      <c r="P136" t="s">
        <v>5</v>
      </c>
      <c r="Q136" t="s">
        <v>648</v>
      </c>
      <c r="R136" t="s">
        <v>32200</v>
      </c>
      <c r="S136" t="s">
        <v>644</v>
      </c>
      <c r="T136" t="s">
        <v>32199</v>
      </c>
    </row>
    <row r="137" spans="1:20" x14ac:dyDescent="0.25">
      <c r="A137" t="s">
        <v>18</v>
      </c>
      <c r="B137" t="s">
        <v>19</v>
      </c>
      <c r="C137">
        <v>66.666666666666671</v>
      </c>
      <c r="D137">
        <v>6</v>
      </c>
      <c r="E137" t="s">
        <v>32201</v>
      </c>
      <c r="F137">
        <v>200</v>
      </c>
      <c r="G137">
        <v>0</v>
      </c>
      <c r="H137" t="s">
        <v>641</v>
      </c>
      <c r="I137" t="s">
        <v>32202</v>
      </c>
      <c r="J137" t="s">
        <v>1072</v>
      </c>
      <c r="K137" t="s">
        <v>644</v>
      </c>
      <c r="L137" t="s">
        <v>645</v>
      </c>
      <c r="M137" t="s">
        <v>32199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644</v>
      </c>
      <c r="T137" t="s">
        <v>32199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32203</v>
      </c>
      <c r="F138">
        <v>100</v>
      </c>
      <c r="G138">
        <v>0</v>
      </c>
      <c r="H138" t="s">
        <v>641</v>
      </c>
      <c r="I138" t="s">
        <v>32204</v>
      </c>
      <c r="J138" t="s">
        <v>788</v>
      </c>
      <c r="K138" t="s">
        <v>644</v>
      </c>
      <c r="L138" t="s">
        <v>645</v>
      </c>
      <c r="M138" t="s">
        <v>32205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644</v>
      </c>
      <c r="T138" t="s">
        <v>32206</v>
      </c>
    </row>
    <row r="139" spans="1:20" x14ac:dyDescent="0.25">
      <c r="A139" t="s">
        <v>18</v>
      </c>
      <c r="B139" t="s">
        <v>19</v>
      </c>
      <c r="C139">
        <v>66.666666666666671</v>
      </c>
      <c r="D139">
        <v>3</v>
      </c>
      <c r="E139" t="s">
        <v>32207</v>
      </c>
      <c r="F139">
        <v>100</v>
      </c>
      <c r="G139">
        <v>0</v>
      </c>
      <c r="H139" t="s">
        <v>641</v>
      </c>
      <c r="I139" t="s">
        <v>32208</v>
      </c>
      <c r="J139" t="s">
        <v>724</v>
      </c>
      <c r="K139" t="s">
        <v>644</v>
      </c>
      <c r="L139" t="s">
        <v>645</v>
      </c>
      <c r="M139" t="s">
        <v>32209</v>
      </c>
      <c r="N139" t="s">
        <v>644</v>
      </c>
      <c r="O139" t="s">
        <v>732</v>
      </c>
      <c r="P139" t="s">
        <v>5</v>
      </c>
      <c r="Q139" t="s">
        <v>669</v>
      </c>
      <c r="R139" t="s">
        <v>645</v>
      </c>
      <c r="S139" t="s">
        <v>644</v>
      </c>
      <c r="T139" t="s">
        <v>32209</v>
      </c>
    </row>
    <row r="140" spans="1:20" x14ac:dyDescent="0.25">
      <c r="A140" t="s">
        <v>18</v>
      </c>
      <c r="B140" t="s">
        <v>19</v>
      </c>
      <c r="C140">
        <v>66.666666666666671</v>
      </c>
      <c r="D140">
        <v>3</v>
      </c>
      <c r="E140" t="s">
        <v>32210</v>
      </c>
      <c r="F140">
        <v>200</v>
      </c>
      <c r="G140">
        <v>0</v>
      </c>
      <c r="H140" t="s">
        <v>641</v>
      </c>
      <c r="I140" t="s">
        <v>32211</v>
      </c>
      <c r="J140" t="s">
        <v>685</v>
      </c>
      <c r="K140" t="s">
        <v>644</v>
      </c>
      <c r="L140" t="s">
        <v>645</v>
      </c>
      <c r="M140" t="s">
        <v>32212</v>
      </c>
      <c r="N140" t="s">
        <v>644</v>
      </c>
      <c r="O140" t="s">
        <v>668</v>
      </c>
      <c r="P140" t="s">
        <v>5</v>
      </c>
      <c r="Q140" t="s">
        <v>669</v>
      </c>
      <c r="R140" t="s">
        <v>645</v>
      </c>
      <c r="S140" t="s">
        <v>644</v>
      </c>
      <c r="T140" t="s">
        <v>32212</v>
      </c>
    </row>
    <row r="141" spans="1:20" x14ac:dyDescent="0.25">
      <c r="A141" t="s">
        <v>147</v>
      </c>
      <c r="B141" t="s">
        <v>148</v>
      </c>
      <c r="C141">
        <v>33.333333333333336</v>
      </c>
      <c r="D141">
        <v>3</v>
      </c>
      <c r="E141" t="s">
        <v>32210</v>
      </c>
      <c r="F141">
        <v>200</v>
      </c>
      <c r="G141">
        <v>0</v>
      </c>
      <c r="H141" t="s">
        <v>641</v>
      </c>
      <c r="I141" t="s">
        <v>32211</v>
      </c>
      <c r="J141" t="s">
        <v>685</v>
      </c>
      <c r="K141" t="s">
        <v>644</v>
      </c>
      <c r="L141" t="s">
        <v>645</v>
      </c>
      <c r="M141" t="s">
        <v>32212</v>
      </c>
      <c r="N141" t="s">
        <v>644</v>
      </c>
      <c r="O141" t="s">
        <v>668</v>
      </c>
      <c r="P141" t="s">
        <v>5</v>
      </c>
      <c r="Q141" t="s">
        <v>669</v>
      </c>
      <c r="R141" t="s">
        <v>645</v>
      </c>
      <c r="S141" t="s">
        <v>644</v>
      </c>
      <c r="T141" t="s">
        <v>32212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32213</v>
      </c>
      <c r="F142">
        <v>100</v>
      </c>
      <c r="G142">
        <v>0</v>
      </c>
      <c r="H142" t="s">
        <v>641</v>
      </c>
      <c r="I142" t="s">
        <v>32214</v>
      </c>
      <c r="J142" t="s">
        <v>1414</v>
      </c>
      <c r="K142" t="s">
        <v>644</v>
      </c>
      <c r="L142" t="s">
        <v>645</v>
      </c>
      <c r="M142" t="s">
        <v>32215</v>
      </c>
      <c r="N142" t="s">
        <v>644</v>
      </c>
      <c r="O142" t="s">
        <v>668</v>
      </c>
      <c r="P142" t="s">
        <v>5</v>
      </c>
      <c r="Q142" t="s">
        <v>669</v>
      </c>
      <c r="R142" t="s">
        <v>645</v>
      </c>
      <c r="S142" t="s">
        <v>32216</v>
      </c>
      <c r="T142" t="s">
        <v>32215</v>
      </c>
    </row>
    <row r="143" spans="1:20" x14ac:dyDescent="0.25">
      <c r="A143" t="s">
        <v>147</v>
      </c>
      <c r="B143" t="s">
        <v>148</v>
      </c>
      <c r="C143">
        <v>65</v>
      </c>
      <c r="D143">
        <v>2</v>
      </c>
      <c r="E143" t="s">
        <v>32217</v>
      </c>
      <c r="F143">
        <v>70</v>
      </c>
      <c r="G143">
        <v>0</v>
      </c>
      <c r="H143" t="s">
        <v>641</v>
      </c>
      <c r="I143" t="s">
        <v>32218</v>
      </c>
      <c r="J143" t="s">
        <v>1520</v>
      </c>
      <c r="K143" t="s">
        <v>644</v>
      </c>
      <c r="L143" t="s">
        <v>645</v>
      </c>
      <c r="M143" t="s">
        <v>32219</v>
      </c>
      <c r="N143" t="s">
        <v>644</v>
      </c>
      <c r="O143" t="s">
        <v>668</v>
      </c>
      <c r="P143" t="s">
        <v>5</v>
      </c>
      <c r="Q143" t="s">
        <v>669</v>
      </c>
      <c r="R143" t="s">
        <v>32220</v>
      </c>
      <c r="S143" t="s">
        <v>32221</v>
      </c>
      <c r="T143" t="s">
        <v>32219</v>
      </c>
    </row>
    <row r="144" spans="1:20" x14ac:dyDescent="0.25">
      <c r="A144" t="s">
        <v>22</v>
      </c>
      <c r="B144" t="s">
        <v>27</v>
      </c>
      <c r="C144">
        <v>79</v>
      </c>
      <c r="D144">
        <v>1</v>
      </c>
      <c r="E144" t="s">
        <v>32222</v>
      </c>
      <c r="F144">
        <v>79</v>
      </c>
      <c r="G144">
        <v>0</v>
      </c>
      <c r="H144" t="s">
        <v>673</v>
      </c>
      <c r="I144" t="s">
        <v>7722</v>
      </c>
      <c r="J144" t="s">
        <v>32223</v>
      </c>
      <c r="K144" t="s">
        <v>20007</v>
      </c>
      <c r="L144" t="s">
        <v>12450</v>
      </c>
      <c r="M144" t="s">
        <v>32224</v>
      </c>
      <c r="N144" t="s">
        <v>644</v>
      </c>
      <c r="O144" t="s">
        <v>679</v>
      </c>
      <c r="P144" t="s">
        <v>26</v>
      </c>
      <c r="Q144" t="s">
        <v>680</v>
      </c>
      <c r="R144" t="s">
        <v>645</v>
      </c>
      <c r="S144" t="s">
        <v>32225</v>
      </c>
      <c r="T144" t="s">
        <v>32224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32226</v>
      </c>
      <c r="F145">
        <v>200</v>
      </c>
      <c r="G145">
        <v>0</v>
      </c>
      <c r="H145" t="s">
        <v>641</v>
      </c>
      <c r="I145" t="s">
        <v>32227</v>
      </c>
      <c r="J145" t="s">
        <v>900</v>
      </c>
      <c r="K145" t="s">
        <v>644</v>
      </c>
      <c r="L145" t="s">
        <v>645</v>
      </c>
      <c r="M145" t="s">
        <v>32228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32229</v>
      </c>
      <c r="T145" t="s">
        <v>32228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3</v>
      </c>
      <c r="E146" t="s">
        <v>32230</v>
      </c>
      <c r="F146">
        <v>100</v>
      </c>
      <c r="G146">
        <v>0</v>
      </c>
      <c r="H146" t="s">
        <v>641</v>
      </c>
      <c r="I146" t="s">
        <v>32231</v>
      </c>
      <c r="J146" t="s">
        <v>1441</v>
      </c>
      <c r="K146" t="s">
        <v>644</v>
      </c>
      <c r="L146" t="s">
        <v>645</v>
      </c>
      <c r="M146" t="s">
        <v>32228</v>
      </c>
      <c r="N146" t="s">
        <v>644</v>
      </c>
      <c r="O146" t="s">
        <v>668</v>
      </c>
      <c r="P146" t="s">
        <v>5</v>
      </c>
      <c r="Q146" t="s">
        <v>669</v>
      </c>
      <c r="R146" t="s">
        <v>645</v>
      </c>
      <c r="S146" t="s">
        <v>32232</v>
      </c>
      <c r="T146" t="s">
        <v>32228</v>
      </c>
    </row>
    <row r="147" spans="1:20" x14ac:dyDescent="0.25">
      <c r="A147" t="s">
        <v>147</v>
      </c>
      <c r="B147" t="s">
        <v>148</v>
      </c>
      <c r="C147">
        <v>50</v>
      </c>
      <c r="D147">
        <v>6</v>
      </c>
      <c r="E147" t="s">
        <v>32233</v>
      </c>
      <c r="F147">
        <v>200</v>
      </c>
      <c r="G147">
        <v>0</v>
      </c>
      <c r="H147" t="s">
        <v>641</v>
      </c>
      <c r="I147" t="s">
        <v>32234</v>
      </c>
      <c r="J147" t="s">
        <v>771</v>
      </c>
      <c r="K147" t="s">
        <v>644</v>
      </c>
      <c r="L147" t="s">
        <v>645</v>
      </c>
      <c r="M147" t="s">
        <v>32235</v>
      </c>
      <c r="N147" t="s">
        <v>644</v>
      </c>
      <c r="O147" t="s">
        <v>668</v>
      </c>
      <c r="P147" t="s">
        <v>5</v>
      </c>
      <c r="Q147" t="s">
        <v>669</v>
      </c>
      <c r="R147" t="s">
        <v>645</v>
      </c>
      <c r="S147" t="s">
        <v>32236</v>
      </c>
      <c r="T147" t="s">
        <v>32235</v>
      </c>
    </row>
    <row r="148" spans="1:20" x14ac:dyDescent="0.25">
      <c r="A148" t="s">
        <v>101</v>
      </c>
      <c r="B148" t="s">
        <v>74</v>
      </c>
      <c r="C148">
        <v>120</v>
      </c>
      <c r="D148">
        <v>3</v>
      </c>
      <c r="E148" t="s">
        <v>32237</v>
      </c>
      <c r="F148">
        <v>297</v>
      </c>
      <c r="G148">
        <v>0</v>
      </c>
      <c r="H148" t="s">
        <v>641</v>
      </c>
      <c r="I148" t="s">
        <v>32238</v>
      </c>
      <c r="J148" t="s">
        <v>1047</v>
      </c>
      <c r="K148" t="s">
        <v>644</v>
      </c>
      <c r="L148" t="s">
        <v>645</v>
      </c>
      <c r="M148" t="s">
        <v>32239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32240</v>
      </c>
      <c r="T148" t="s">
        <v>32239</v>
      </c>
    </row>
    <row r="149" spans="1:20" x14ac:dyDescent="0.25">
      <c r="A149" t="s">
        <v>22</v>
      </c>
      <c r="B149" t="s">
        <v>27</v>
      </c>
      <c r="C149">
        <v>120</v>
      </c>
      <c r="D149">
        <v>1</v>
      </c>
      <c r="E149" t="s">
        <v>32241</v>
      </c>
      <c r="F149">
        <v>89</v>
      </c>
      <c r="G149">
        <v>0</v>
      </c>
      <c r="H149" t="s">
        <v>641</v>
      </c>
      <c r="I149" t="s">
        <v>32242</v>
      </c>
      <c r="J149" t="s">
        <v>1422</v>
      </c>
      <c r="K149" t="s">
        <v>644</v>
      </c>
      <c r="L149" t="s">
        <v>645</v>
      </c>
      <c r="M149" t="s">
        <v>32243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32244</v>
      </c>
      <c r="T149" t="s">
        <v>32243</v>
      </c>
    </row>
    <row r="150" spans="1:20" x14ac:dyDescent="0.25">
      <c r="A150" t="s">
        <v>22</v>
      </c>
      <c r="B150" t="s">
        <v>27</v>
      </c>
      <c r="C150">
        <v>120</v>
      </c>
      <c r="D150">
        <v>3</v>
      </c>
      <c r="E150" t="s">
        <v>32245</v>
      </c>
      <c r="F150">
        <v>267</v>
      </c>
      <c r="G150">
        <v>0</v>
      </c>
      <c r="H150" t="s">
        <v>641</v>
      </c>
      <c r="I150" t="s">
        <v>32234</v>
      </c>
      <c r="J150" t="s">
        <v>771</v>
      </c>
      <c r="K150" t="s">
        <v>644</v>
      </c>
      <c r="L150" t="s">
        <v>645</v>
      </c>
      <c r="M150" t="s">
        <v>32172</v>
      </c>
      <c r="N150" t="s">
        <v>644</v>
      </c>
      <c r="O150" t="s">
        <v>668</v>
      </c>
      <c r="P150" t="s">
        <v>5</v>
      </c>
      <c r="Q150" t="s">
        <v>669</v>
      </c>
      <c r="R150" t="s">
        <v>645</v>
      </c>
      <c r="S150" t="s">
        <v>32246</v>
      </c>
      <c r="T150" t="s">
        <v>32172</v>
      </c>
    </row>
    <row r="151" spans="1:20" x14ac:dyDescent="0.25">
      <c r="A151" t="s">
        <v>22</v>
      </c>
      <c r="B151" t="s">
        <v>27</v>
      </c>
      <c r="C151">
        <v>120</v>
      </c>
      <c r="D151">
        <v>1</v>
      </c>
      <c r="E151" t="s">
        <v>32247</v>
      </c>
      <c r="F151">
        <v>89</v>
      </c>
      <c r="G151">
        <v>0</v>
      </c>
      <c r="H151" t="s">
        <v>641</v>
      </c>
      <c r="I151" t="s">
        <v>32248</v>
      </c>
      <c r="J151" t="s">
        <v>690</v>
      </c>
      <c r="K151" t="s">
        <v>644</v>
      </c>
      <c r="L151" t="s">
        <v>645</v>
      </c>
      <c r="M151" t="s">
        <v>32249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32250</v>
      </c>
      <c r="T151" t="s">
        <v>32172</v>
      </c>
    </row>
    <row r="152" spans="1:20" x14ac:dyDescent="0.25">
      <c r="A152" t="s">
        <v>18</v>
      </c>
      <c r="B152" t="s">
        <v>19</v>
      </c>
      <c r="C152">
        <v>66.666666666666671</v>
      </c>
      <c r="D152">
        <v>3</v>
      </c>
      <c r="E152" t="s">
        <v>32251</v>
      </c>
      <c r="F152">
        <v>100</v>
      </c>
      <c r="G152">
        <v>0</v>
      </c>
      <c r="H152" t="s">
        <v>641</v>
      </c>
      <c r="I152" t="s">
        <v>32248</v>
      </c>
      <c r="J152" t="s">
        <v>690</v>
      </c>
      <c r="K152" t="s">
        <v>644</v>
      </c>
      <c r="L152" t="s">
        <v>645</v>
      </c>
      <c r="M152" t="s">
        <v>32252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32253</v>
      </c>
      <c r="T152" t="s">
        <v>32252</v>
      </c>
    </row>
    <row r="153" spans="1:20" x14ac:dyDescent="0.25">
      <c r="A153" t="s">
        <v>147</v>
      </c>
      <c r="B153" t="s">
        <v>148</v>
      </c>
      <c r="C153">
        <v>50</v>
      </c>
      <c r="D153">
        <v>6</v>
      </c>
      <c r="E153" t="s">
        <v>32254</v>
      </c>
      <c r="F153">
        <v>200</v>
      </c>
      <c r="G153">
        <v>0</v>
      </c>
      <c r="H153" t="s">
        <v>641</v>
      </c>
      <c r="I153" t="s">
        <v>28071</v>
      </c>
      <c r="J153" t="s">
        <v>1668</v>
      </c>
      <c r="K153" t="s">
        <v>644</v>
      </c>
      <c r="L153" t="s">
        <v>645</v>
      </c>
      <c r="M153" t="s">
        <v>32255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32256</v>
      </c>
      <c r="T153" t="s">
        <v>32255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32257</v>
      </c>
      <c r="F154">
        <v>100</v>
      </c>
      <c r="G154">
        <v>0</v>
      </c>
      <c r="H154" t="s">
        <v>641</v>
      </c>
      <c r="I154" t="s">
        <v>22704</v>
      </c>
      <c r="J154" t="s">
        <v>834</v>
      </c>
      <c r="K154" t="s">
        <v>644</v>
      </c>
      <c r="L154" t="s">
        <v>645</v>
      </c>
      <c r="M154" t="s">
        <v>32258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32259</v>
      </c>
      <c r="T154" t="s">
        <v>32258</v>
      </c>
    </row>
    <row r="155" spans="1:20" x14ac:dyDescent="0.25">
      <c r="A155" t="s">
        <v>18</v>
      </c>
      <c r="B155" t="s">
        <v>19</v>
      </c>
      <c r="C155">
        <v>66.666666666666671</v>
      </c>
      <c r="D155">
        <v>3</v>
      </c>
      <c r="E155" t="s">
        <v>32260</v>
      </c>
      <c r="F155">
        <v>100</v>
      </c>
      <c r="G155">
        <v>0</v>
      </c>
      <c r="H155" t="s">
        <v>641</v>
      </c>
      <c r="I155" t="s">
        <v>32261</v>
      </c>
      <c r="J155" t="s">
        <v>2343</v>
      </c>
      <c r="K155" t="s">
        <v>644</v>
      </c>
      <c r="L155" t="s">
        <v>645</v>
      </c>
      <c r="M155" t="s">
        <v>32262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32263</v>
      </c>
      <c r="T155" t="s">
        <v>32262</v>
      </c>
    </row>
    <row r="156" spans="1:20" x14ac:dyDescent="0.25">
      <c r="A156" t="s">
        <v>147</v>
      </c>
      <c r="B156" t="s">
        <v>148</v>
      </c>
      <c r="C156">
        <v>50</v>
      </c>
      <c r="D156">
        <v>6</v>
      </c>
      <c r="E156" t="s">
        <v>32264</v>
      </c>
      <c r="F156">
        <v>200</v>
      </c>
      <c r="G156">
        <v>0</v>
      </c>
      <c r="H156" t="s">
        <v>641</v>
      </c>
      <c r="I156" t="s">
        <v>32265</v>
      </c>
      <c r="J156" t="s">
        <v>834</v>
      </c>
      <c r="K156" t="s">
        <v>644</v>
      </c>
      <c r="L156" t="s">
        <v>645</v>
      </c>
      <c r="M156" t="s">
        <v>32266</v>
      </c>
      <c r="N156" t="s">
        <v>644</v>
      </c>
      <c r="O156" t="s">
        <v>668</v>
      </c>
      <c r="P156" t="s">
        <v>5</v>
      </c>
      <c r="Q156" t="s">
        <v>669</v>
      </c>
      <c r="R156" t="s">
        <v>645</v>
      </c>
      <c r="S156" t="s">
        <v>32267</v>
      </c>
      <c r="T156" t="s">
        <v>32266</v>
      </c>
    </row>
    <row r="157" spans="1:20" x14ac:dyDescent="0.25">
      <c r="A157" t="s">
        <v>147</v>
      </c>
      <c r="B157" t="s">
        <v>148</v>
      </c>
      <c r="C157">
        <v>50</v>
      </c>
      <c r="D157">
        <v>6</v>
      </c>
      <c r="E157" t="s">
        <v>32268</v>
      </c>
      <c r="F157">
        <v>200</v>
      </c>
      <c r="G157">
        <v>0</v>
      </c>
      <c r="H157" t="s">
        <v>641</v>
      </c>
      <c r="I157" t="s">
        <v>32269</v>
      </c>
      <c r="J157" t="s">
        <v>771</v>
      </c>
      <c r="K157" t="s">
        <v>644</v>
      </c>
      <c r="L157" t="s">
        <v>645</v>
      </c>
      <c r="M157" t="s">
        <v>32270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32271</v>
      </c>
      <c r="T157" t="s">
        <v>32270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32272</v>
      </c>
      <c r="F158">
        <v>200</v>
      </c>
      <c r="G158">
        <v>0</v>
      </c>
      <c r="H158" t="s">
        <v>641</v>
      </c>
      <c r="I158" t="s">
        <v>32273</v>
      </c>
      <c r="J158" t="s">
        <v>1441</v>
      </c>
      <c r="K158" t="s">
        <v>644</v>
      </c>
      <c r="L158" t="s">
        <v>645</v>
      </c>
      <c r="M158" t="s">
        <v>32274</v>
      </c>
      <c r="N158" t="s">
        <v>644</v>
      </c>
      <c r="O158" t="s">
        <v>647</v>
      </c>
      <c r="P158" t="s">
        <v>5</v>
      </c>
      <c r="Q158" t="s">
        <v>648</v>
      </c>
      <c r="R158" t="s">
        <v>32275</v>
      </c>
      <c r="S158" t="s">
        <v>32276</v>
      </c>
      <c r="T158" t="s">
        <v>32274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32277</v>
      </c>
      <c r="F159">
        <v>200</v>
      </c>
      <c r="G159">
        <v>0</v>
      </c>
      <c r="H159" t="s">
        <v>641</v>
      </c>
      <c r="I159" t="s">
        <v>32278</v>
      </c>
      <c r="J159" t="s">
        <v>2629</v>
      </c>
      <c r="K159" t="s">
        <v>644</v>
      </c>
      <c r="L159" t="s">
        <v>645</v>
      </c>
      <c r="M159" t="s">
        <v>32279</v>
      </c>
      <c r="N159" t="s">
        <v>644</v>
      </c>
      <c r="O159" t="s">
        <v>668</v>
      </c>
      <c r="P159" t="s">
        <v>5</v>
      </c>
      <c r="Q159" t="s">
        <v>669</v>
      </c>
      <c r="R159" t="s">
        <v>645</v>
      </c>
      <c r="S159" t="s">
        <v>32280</v>
      </c>
      <c r="T159" t="s">
        <v>32281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32282</v>
      </c>
      <c r="F160">
        <v>200</v>
      </c>
      <c r="G160">
        <v>0</v>
      </c>
      <c r="H160" t="s">
        <v>641</v>
      </c>
      <c r="I160" t="s">
        <v>25415</v>
      </c>
      <c r="J160" t="s">
        <v>1072</v>
      </c>
      <c r="K160" t="s">
        <v>644</v>
      </c>
      <c r="L160" t="s">
        <v>645</v>
      </c>
      <c r="M160" t="s">
        <v>32283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32284</v>
      </c>
      <c r="T160" t="s">
        <v>32283</v>
      </c>
    </row>
    <row r="161" spans="1:20" x14ac:dyDescent="0.25">
      <c r="A161" t="s">
        <v>18</v>
      </c>
      <c r="B161" t="s">
        <v>19</v>
      </c>
      <c r="C161">
        <v>66.666666666666671</v>
      </c>
      <c r="D161">
        <v>3</v>
      </c>
      <c r="E161" t="s">
        <v>32285</v>
      </c>
      <c r="F161">
        <v>129</v>
      </c>
      <c r="G161">
        <v>29</v>
      </c>
      <c r="H161" t="s">
        <v>641</v>
      </c>
      <c r="I161" t="s">
        <v>32286</v>
      </c>
      <c r="J161" t="s">
        <v>847</v>
      </c>
      <c r="K161" t="s">
        <v>644</v>
      </c>
      <c r="L161" t="s">
        <v>645</v>
      </c>
      <c r="M161" t="s">
        <v>32287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32288</v>
      </c>
      <c r="T161" t="s">
        <v>32287</v>
      </c>
    </row>
    <row r="162" spans="1:20" x14ac:dyDescent="0.25">
      <c r="A162" t="s">
        <v>22</v>
      </c>
      <c r="B162" t="s">
        <v>27</v>
      </c>
      <c r="C162">
        <v>79</v>
      </c>
      <c r="D162">
        <v>3</v>
      </c>
      <c r="E162" t="s">
        <v>32289</v>
      </c>
      <c r="F162">
        <v>237</v>
      </c>
      <c r="G162">
        <v>0</v>
      </c>
      <c r="H162" t="s">
        <v>673</v>
      </c>
      <c r="I162" t="s">
        <v>820</v>
      </c>
      <c r="J162" t="s">
        <v>20145</v>
      </c>
      <c r="K162" t="s">
        <v>2824</v>
      </c>
      <c r="L162" t="s">
        <v>4896</v>
      </c>
      <c r="M162" t="s">
        <v>32290</v>
      </c>
      <c r="N162" t="s">
        <v>644</v>
      </c>
      <c r="O162" t="s">
        <v>679</v>
      </c>
      <c r="P162" t="s">
        <v>26</v>
      </c>
      <c r="Q162" t="s">
        <v>680</v>
      </c>
      <c r="R162" t="s">
        <v>645</v>
      </c>
      <c r="S162" t="s">
        <v>32291</v>
      </c>
      <c r="T162" t="s">
        <v>32292</v>
      </c>
    </row>
    <row r="163" spans="1:20" x14ac:dyDescent="0.25">
      <c r="A163" t="s">
        <v>147</v>
      </c>
      <c r="B163" t="s">
        <v>148</v>
      </c>
      <c r="C163">
        <v>65</v>
      </c>
      <c r="D163">
        <v>1</v>
      </c>
      <c r="E163" t="s">
        <v>32293</v>
      </c>
      <c r="F163">
        <v>35</v>
      </c>
      <c r="G163">
        <v>0</v>
      </c>
      <c r="H163" t="s">
        <v>641</v>
      </c>
      <c r="I163" t="s">
        <v>2756</v>
      </c>
      <c r="J163" t="s">
        <v>736</v>
      </c>
      <c r="K163" t="s">
        <v>644</v>
      </c>
      <c r="L163" t="s">
        <v>645</v>
      </c>
      <c r="M163" t="s">
        <v>32294</v>
      </c>
      <c r="N163" t="s">
        <v>644</v>
      </c>
      <c r="O163" t="s">
        <v>647</v>
      </c>
      <c r="P163" t="s">
        <v>5</v>
      </c>
      <c r="Q163" t="s">
        <v>648</v>
      </c>
      <c r="R163" t="s">
        <v>32295</v>
      </c>
      <c r="S163" t="s">
        <v>32296</v>
      </c>
      <c r="T163" t="s">
        <v>32294</v>
      </c>
    </row>
    <row r="164" spans="1:20" x14ac:dyDescent="0.25">
      <c r="A164" t="s">
        <v>147</v>
      </c>
      <c r="B164" t="s">
        <v>148</v>
      </c>
      <c r="C164">
        <v>65</v>
      </c>
      <c r="D164">
        <v>1</v>
      </c>
      <c r="E164" t="s">
        <v>32297</v>
      </c>
      <c r="F164">
        <v>35</v>
      </c>
      <c r="G164">
        <v>0</v>
      </c>
      <c r="H164" t="s">
        <v>641</v>
      </c>
      <c r="I164" t="s">
        <v>32298</v>
      </c>
      <c r="J164" t="s">
        <v>694</v>
      </c>
      <c r="K164" t="s">
        <v>644</v>
      </c>
      <c r="L164" t="s">
        <v>645</v>
      </c>
      <c r="M164" t="s">
        <v>32299</v>
      </c>
      <c r="N164" t="s">
        <v>644</v>
      </c>
      <c r="O164" t="s">
        <v>726</v>
      </c>
      <c r="P164" t="s">
        <v>5</v>
      </c>
      <c r="Q164" t="s">
        <v>648</v>
      </c>
      <c r="R164" t="s">
        <v>645</v>
      </c>
      <c r="S164" t="s">
        <v>32300</v>
      </c>
      <c r="T164" t="s">
        <v>32299</v>
      </c>
    </row>
    <row r="165" spans="1:20" x14ac:dyDescent="0.25">
      <c r="A165" t="s">
        <v>147</v>
      </c>
      <c r="B165" t="s">
        <v>148</v>
      </c>
      <c r="C165">
        <v>65</v>
      </c>
      <c r="D165">
        <v>5</v>
      </c>
      <c r="E165" t="s">
        <v>32301</v>
      </c>
      <c r="F165">
        <v>175</v>
      </c>
      <c r="G165">
        <v>0</v>
      </c>
      <c r="H165" t="s">
        <v>641</v>
      </c>
      <c r="I165" t="s">
        <v>32302</v>
      </c>
      <c r="J165" t="s">
        <v>745</v>
      </c>
      <c r="K165" t="s">
        <v>644</v>
      </c>
      <c r="L165" t="s">
        <v>645</v>
      </c>
      <c r="M165" t="s">
        <v>32303</v>
      </c>
      <c r="N165" t="s">
        <v>644</v>
      </c>
      <c r="O165" t="s">
        <v>668</v>
      </c>
      <c r="P165" t="s">
        <v>5</v>
      </c>
      <c r="Q165" t="s">
        <v>669</v>
      </c>
      <c r="R165" t="s">
        <v>645</v>
      </c>
      <c r="S165" t="s">
        <v>32304</v>
      </c>
      <c r="T165" t="s">
        <v>32299</v>
      </c>
    </row>
    <row r="166" spans="1:20" x14ac:dyDescent="0.25">
      <c r="A166" t="s">
        <v>147</v>
      </c>
      <c r="B166" t="s">
        <v>148</v>
      </c>
      <c r="C166">
        <v>65</v>
      </c>
      <c r="D166">
        <v>2</v>
      </c>
      <c r="E166" t="s">
        <v>32305</v>
      </c>
      <c r="F166">
        <v>70</v>
      </c>
      <c r="G166">
        <v>0</v>
      </c>
      <c r="H166" t="s">
        <v>641</v>
      </c>
      <c r="I166" t="s">
        <v>32306</v>
      </c>
      <c r="J166" t="s">
        <v>685</v>
      </c>
      <c r="K166" t="s">
        <v>644</v>
      </c>
      <c r="L166" t="s">
        <v>645</v>
      </c>
      <c r="M166" t="s">
        <v>32303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32307</v>
      </c>
      <c r="T166" t="s">
        <v>32303</v>
      </c>
    </row>
    <row r="167" spans="1:20" x14ac:dyDescent="0.25">
      <c r="A167" t="s">
        <v>147</v>
      </c>
      <c r="B167" t="s">
        <v>148</v>
      </c>
      <c r="C167">
        <v>65</v>
      </c>
      <c r="D167">
        <v>1</v>
      </c>
      <c r="E167" t="s">
        <v>32308</v>
      </c>
      <c r="F167">
        <v>35</v>
      </c>
      <c r="G167">
        <v>0</v>
      </c>
      <c r="H167" t="s">
        <v>641</v>
      </c>
      <c r="I167" t="s">
        <v>32309</v>
      </c>
      <c r="J167" t="s">
        <v>685</v>
      </c>
      <c r="K167" t="s">
        <v>644</v>
      </c>
      <c r="L167" t="s">
        <v>645</v>
      </c>
      <c r="M167" t="s">
        <v>32310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32311</v>
      </c>
      <c r="T167" t="s">
        <v>32310</v>
      </c>
    </row>
    <row r="168" spans="1:20" x14ac:dyDescent="0.25">
      <c r="A168" t="s">
        <v>147</v>
      </c>
      <c r="B168" t="s">
        <v>148</v>
      </c>
      <c r="C168">
        <v>65</v>
      </c>
      <c r="D168">
        <v>1</v>
      </c>
      <c r="E168" t="s">
        <v>32312</v>
      </c>
      <c r="F168">
        <v>35</v>
      </c>
      <c r="G168">
        <v>0</v>
      </c>
      <c r="H168" t="s">
        <v>641</v>
      </c>
      <c r="I168" t="s">
        <v>6066</v>
      </c>
      <c r="J168" t="s">
        <v>847</v>
      </c>
      <c r="K168" t="s">
        <v>644</v>
      </c>
      <c r="L168" t="s">
        <v>645</v>
      </c>
      <c r="M168" t="s">
        <v>32313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32314</v>
      </c>
      <c r="T168" t="s">
        <v>32313</v>
      </c>
    </row>
    <row r="169" spans="1:20" x14ac:dyDescent="0.25">
      <c r="A169" t="s">
        <v>241</v>
      </c>
      <c r="B169" t="s">
        <v>247</v>
      </c>
      <c r="C169">
        <v>139</v>
      </c>
      <c r="D169">
        <v>2</v>
      </c>
      <c r="E169" t="s">
        <v>32315</v>
      </c>
      <c r="F169">
        <v>399</v>
      </c>
      <c r="G169">
        <v>0</v>
      </c>
      <c r="H169" t="s">
        <v>2006</v>
      </c>
      <c r="I169" t="s">
        <v>28615</v>
      </c>
      <c r="J169" t="s">
        <v>28616</v>
      </c>
      <c r="K169" t="s">
        <v>26131</v>
      </c>
      <c r="L169" t="s">
        <v>28617</v>
      </c>
      <c r="M169" t="s">
        <v>32313</v>
      </c>
      <c r="N169" t="s">
        <v>2012</v>
      </c>
      <c r="O169" t="s">
        <v>2013</v>
      </c>
      <c r="P169" t="s">
        <v>1891</v>
      </c>
      <c r="Q169" t="s">
        <v>1892</v>
      </c>
      <c r="R169" t="s">
        <v>645</v>
      </c>
      <c r="S169" t="s">
        <v>644</v>
      </c>
      <c r="T169" t="s">
        <v>32316</v>
      </c>
    </row>
    <row r="170" spans="1:20" x14ac:dyDescent="0.25">
      <c r="A170" t="s">
        <v>601</v>
      </c>
      <c r="B170" t="s">
        <v>602</v>
      </c>
      <c r="C170">
        <v>139</v>
      </c>
      <c r="D170">
        <v>1</v>
      </c>
      <c r="E170" t="s">
        <v>32315</v>
      </c>
      <c r="F170">
        <v>399</v>
      </c>
      <c r="G170">
        <v>0</v>
      </c>
      <c r="H170" t="s">
        <v>2006</v>
      </c>
      <c r="I170" t="s">
        <v>28615</v>
      </c>
      <c r="J170" t="s">
        <v>28616</v>
      </c>
      <c r="K170" t="s">
        <v>26131</v>
      </c>
      <c r="L170" t="s">
        <v>28617</v>
      </c>
      <c r="M170" t="s">
        <v>32313</v>
      </c>
      <c r="N170" t="s">
        <v>2012</v>
      </c>
      <c r="O170" t="s">
        <v>2013</v>
      </c>
      <c r="P170" t="s">
        <v>1891</v>
      </c>
      <c r="Q170" t="s">
        <v>1892</v>
      </c>
      <c r="R170" t="s">
        <v>645</v>
      </c>
      <c r="S170" t="s">
        <v>644</v>
      </c>
      <c r="T170" t="s">
        <v>32316</v>
      </c>
    </row>
    <row r="171" spans="1:20" x14ac:dyDescent="0.25">
      <c r="A171" t="s">
        <v>240</v>
      </c>
      <c r="B171" t="s">
        <v>246</v>
      </c>
      <c r="C171">
        <v>139</v>
      </c>
      <c r="D171">
        <v>1</v>
      </c>
      <c r="E171" t="s">
        <v>32315</v>
      </c>
      <c r="F171">
        <v>399</v>
      </c>
      <c r="G171">
        <v>0</v>
      </c>
      <c r="H171" t="s">
        <v>2006</v>
      </c>
      <c r="I171" t="s">
        <v>28615</v>
      </c>
      <c r="J171" t="s">
        <v>28616</v>
      </c>
      <c r="K171" t="s">
        <v>26131</v>
      </c>
      <c r="L171" t="s">
        <v>28617</v>
      </c>
      <c r="M171" t="s">
        <v>32313</v>
      </c>
      <c r="N171" t="s">
        <v>2012</v>
      </c>
      <c r="O171" t="s">
        <v>2013</v>
      </c>
      <c r="P171" t="s">
        <v>1891</v>
      </c>
      <c r="Q171" t="s">
        <v>1892</v>
      </c>
      <c r="R171" t="s">
        <v>645</v>
      </c>
      <c r="S171" t="s">
        <v>644</v>
      </c>
      <c r="T171" t="s">
        <v>32316</v>
      </c>
    </row>
    <row r="172" spans="1:20" x14ac:dyDescent="0.25">
      <c r="A172" t="s">
        <v>147</v>
      </c>
      <c r="B172" t="s">
        <v>148</v>
      </c>
      <c r="C172">
        <v>65</v>
      </c>
      <c r="D172">
        <v>2</v>
      </c>
      <c r="E172" t="s">
        <v>32317</v>
      </c>
      <c r="F172">
        <v>299</v>
      </c>
      <c r="G172">
        <v>0</v>
      </c>
      <c r="H172" t="s">
        <v>2006</v>
      </c>
      <c r="I172" t="s">
        <v>32318</v>
      </c>
      <c r="J172" t="s">
        <v>32319</v>
      </c>
      <c r="K172" t="s">
        <v>21830</v>
      </c>
      <c r="L172" t="s">
        <v>32320</v>
      </c>
      <c r="M172" t="s">
        <v>32321</v>
      </c>
      <c r="N172" t="s">
        <v>2012</v>
      </c>
      <c r="O172" t="s">
        <v>1890</v>
      </c>
      <c r="P172" t="s">
        <v>1891</v>
      </c>
      <c r="Q172" t="s">
        <v>1892</v>
      </c>
      <c r="R172" t="s">
        <v>645</v>
      </c>
      <c r="S172" t="s">
        <v>644</v>
      </c>
      <c r="T172" t="s">
        <v>32322</v>
      </c>
    </row>
    <row r="173" spans="1:20" x14ac:dyDescent="0.25">
      <c r="A173" t="s">
        <v>101</v>
      </c>
      <c r="B173" t="s">
        <v>74</v>
      </c>
      <c r="C173">
        <v>100</v>
      </c>
      <c r="D173">
        <v>2</v>
      </c>
      <c r="E173" t="s">
        <v>32317</v>
      </c>
      <c r="F173">
        <v>299</v>
      </c>
      <c r="G173">
        <v>0</v>
      </c>
      <c r="H173" t="s">
        <v>2006</v>
      </c>
      <c r="I173" t="s">
        <v>32318</v>
      </c>
      <c r="J173" t="s">
        <v>32319</v>
      </c>
      <c r="K173" t="s">
        <v>21830</v>
      </c>
      <c r="L173" t="s">
        <v>32320</v>
      </c>
      <c r="M173" t="s">
        <v>32321</v>
      </c>
      <c r="N173" t="s">
        <v>2012</v>
      </c>
      <c r="O173" t="s">
        <v>1890</v>
      </c>
      <c r="P173" t="s">
        <v>1891</v>
      </c>
      <c r="Q173" t="s">
        <v>1892</v>
      </c>
      <c r="R173" t="s">
        <v>645</v>
      </c>
      <c r="S173" t="s">
        <v>644</v>
      </c>
      <c r="T173" t="s">
        <v>32322</v>
      </c>
    </row>
    <row r="174" spans="1:20" x14ac:dyDescent="0.25">
      <c r="A174" t="s">
        <v>147</v>
      </c>
      <c r="B174" t="s">
        <v>148</v>
      </c>
      <c r="C174">
        <v>65</v>
      </c>
      <c r="D174">
        <v>2</v>
      </c>
      <c r="E174" t="s">
        <v>32323</v>
      </c>
      <c r="F174">
        <v>299</v>
      </c>
      <c r="G174">
        <v>0</v>
      </c>
      <c r="H174" t="s">
        <v>2006</v>
      </c>
      <c r="I174" t="s">
        <v>32324</v>
      </c>
      <c r="J174" t="s">
        <v>32325</v>
      </c>
      <c r="K174" t="s">
        <v>18499</v>
      </c>
      <c r="L174" t="s">
        <v>32326</v>
      </c>
      <c r="M174" t="s">
        <v>32327</v>
      </c>
      <c r="N174" t="s">
        <v>2012</v>
      </c>
      <c r="O174" t="s">
        <v>1890</v>
      </c>
      <c r="P174" t="s">
        <v>1891</v>
      </c>
      <c r="Q174" t="s">
        <v>1892</v>
      </c>
      <c r="R174" t="s">
        <v>645</v>
      </c>
      <c r="S174" t="s">
        <v>644</v>
      </c>
      <c r="T174" t="s">
        <v>32328</v>
      </c>
    </row>
    <row r="175" spans="1:20" x14ac:dyDescent="0.25">
      <c r="A175" t="s">
        <v>101</v>
      </c>
      <c r="B175" t="s">
        <v>74</v>
      </c>
      <c r="C175">
        <v>100</v>
      </c>
      <c r="D175">
        <v>2</v>
      </c>
      <c r="E175" t="s">
        <v>32323</v>
      </c>
      <c r="F175">
        <v>299</v>
      </c>
      <c r="G175">
        <v>0</v>
      </c>
      <c r="H175" t="s">
        <v>2006</v>
      </c>
      <c r="I175" t="s">
        <v>32324</v>
      </c>
      <c r="J175" t="s">
        <v>32325</v>
      </c>
      <c r="K175" t="s">
        <v>18499</v>
      </c>
      <c r="L175" t="s">
        <v>32326</v>
      </c>
      <c r="M175" t="s">
        <v>32327</v>
      </c>
      <c r="N175" t="s">
        <v>2012</v>
      </c>
      <c r="O175" t="s">
        <v>1890</v>
      </c>
      <c r="P175" t="s">
        <v>1891</v>
      </c>
      <c r="Q175" t="s">
        <v>1892</v>
      </c>
      <c r="R175" t="s">
        <v>645</v>
      </c>
      <c r="S175" t="s">
        <v>644</v>
      </c>
      <c r="T175" t="s">
        <v>32328</v>
      </c>
    </row>
    <row r="176" spans="1:20" x14ac:dyDescent="0.25">
      <c r="A176" t="s">
        <v>147</v>
      </c>
      <c r="B176" t="s">
        <v>148</v>
      </c>
      <c r="C176">
        <v>33.333333333333336</v>
      </c>
      <c r="D176">
        <v>3</v>
      </c>
      <c r="E176" t="s">
        <v>32329</v>
      </c>
      <c r="F176">
        <v>416.98</v>
      </c>
      <c r="G176">
        <v>0</v>
      </c>
      <c r="H176" t="s">
        <v>641</v>
      </c>
      <c r="I176" t="s">
        <v>32330</v>
      </c>
      <c r="J176" t="s">
        <v>1673</v>
      </c>
      <c r="K176" t="s">
        <v>644</v>
      </c>
      <c r="L176" t="s">
        <v>645</v>
      </c>
      <c r="M176" t="s">
        <v>32331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644</v>
      </c>
      <c r="T176" t="s">
        <v>32331</v>
      </c>
    </row>
    <row r="177" spans="1:20" x14ac:dyDescent="0.25">
      <c r="A177" t="s">
        <v>241</v>
      </c>
      <c r="B177" t="s">
        <v>247</v>
      </c>
      <c r="C177">
        <v>139</v>
      </c>
      <c r="D177">
        <v>1</v>
      </c>
      <c r="E177" t="s">
        <v>32329</v>
      </c>
      <c r="F177">
        <v>416.98</v>
      </c>
      <c r="G177">
        <v>0</v>
      </c>
      <c r="H177" t="s">
        <v>641</v>
      </c>
      <c r="I177" t="s">
        <v>32330</v>
      </c>
      <c r="J177" t="s">
        <v>1673</v>
      </c>
      <c r="K177" t="s">
        <v>644</v>
      </c>
      <c r="L177" t="s">
        <v>645</v>
      </c>
      <c r="M177" t="s">
        <v>32331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644</v>
      </c>
      <c r="T177" t="s">
        <v>32331</v>
      </c>
    </row>
    <row r="178" spans="1:20" x14ac:dyDescent="0.25">
      <c r="A178" t="s">
        <v>601</v>
      </c>
      <c r="B178" t="s">
        <v>602</v>
      </c>
      <c r="C178">
        <v>139</v>
      </c>
      <c r="D178">
        <v>1</v>
      </c>
      <c r="E178" t="s">
        <v>32329</v>
      </c>
      <c r="F178">
        <v>416.98</v>
      </c>
      <c r="G178">
        <v>0</v>
      </c>
      <c r="H178" t="s">
        <v>641</v>
      </c>
      <c r="I178" t="s">
        <v>32330</v>
      </c>
      <c r="J178" t="s">
        <v>1673</v>
      </c>
      <c r="K178" t="s">
        <v>644</v>
      </c>
      <c r="L178" t="s">
        <v>645</v>
      </c>
      <c r="M178" t="s">
        <v>32331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644</v>
      </c>
      <c r="T178" t="s">
        <v>32331</v>
      </c>
    </row>
    <row r="179" spans="1:20" x14ac:dyDescent="0.25">
      <c r="A179" t="s">
        <v>101</v>
      </c>
      <c r="B179" t="s">
        <v>74</v>
      </c>
      <c r="C179">
        <v>120</v>
      </c>
      <c r="D179">
        <v>1</v>
      </c>
      <c r="E179" t="s">
        <v>32329</v>
      </c>
      <c r="F179">
        <v>416.98</v>
      </c>
      <c r="G179">
        <v>0</v>
      </c>
      <c r="H179" t="s">
        <v>641</v>
      </c>
      <c r="I179" t="s">
        <v>32330</v>
      </c>
      <c r="J179" t="s">
        <v>1673</v>
      </c>
      <c r="K179" t="s">
        <v>644</v>
      </c>
      <c r="L179" t="s">
        <v>645</v>
      </c>
      <c r="M179" t="s">
        <v>32331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644</v>
      </c>
      <c r="T179" t="s">
        <v>32331</v>
      </c>
    </row>
    <row r="180" spans="1:20" x14ac:dyDescent="0.25">
      <c r="A180" t="s">
        <v>240</v>
      </c>
      <c r="B180" t="s">
        <v>246</v>
      </c>
      <c r="C180">
        <v>139</v>
      </c>
      <c r="D180">
        <v>1</v>
      </c>
      <c r="E180" t="s">
        <v>32332</v>
      </c>
      <c r="F180">
        <v>99</v>
      </c>
      <c r="G180">
        <v>0</v>
      </c>
      <c r="H180" t="s">
        <v>641</v>
      </c>
      <c r="I180" t="s">
        <v>17365</v>
      </c>
      <c r="J180" t="s">
        <v>1441</v>
      </c>
      <c r="K180" t="s">
        <v>644</v>
      </c>
      <c r="L180" t="s">
        <v>645</v>
      </c>
      <c r="M180" t="s">
        <v>32333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32334</v>
      </c>
      <c r="T180" t="s">
        <v>32333</v>
      </c>
    </row>
    <row r="181" spans="1:20" x14ac:dyDescent="0.25">
      <c r="A181" t="s">
        <v>239</v>
      </c>
      <c r="B181" t="s">
        <v>245</v>
      </c>
      <c r="C181">
        <v>139</v>
      </c>
      <c r="D181">
        <v>2</v>
      </c>
      <c r="E181" t="s">
        <v>32335</v>
      </c>
      <c r="F181">
        <v>217.98</v>
      </c>
      <c r="G181">
        <v>0</v>
      </c>
      <c r="H181" t="s">
        <v>641</v>
      </c>
      <c r="I181" t="s">
        <v>8858</v>
      </c>
      <c r="J181" t="s">
        <v>694</v>
      </c>
      <c r="K181" t="s">
        <v>644</v>
      </c>
      <c r="L181" t="s">
        <v>645</v>
      </c>
      <c r="M181" t="s">
        <v>32333</v>
      </c>
      <c r="N181" t="s">
        <v>644</v>
      </c>
      <c r="O181" t="s">
        <v>647</v>
      </c>
      <c r="P181" t="s">
        <v>5</v>
      </c>
      <c r="Q181" t="s">
        <v>648</v>
      </c>
      <c r="R181" t="s">
        <v>645</v>
      </c>
      <c r="S181" t="s">
        <v>32336</v>
      </c>
      <c r="T181" t="s">
        <v>32333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32337</v>
      </c>
      <c r="F182">
        <v>200</v>
      </c>
      <c r="G182">
        <v>0</v>
      </c>
      <c r="H182" t="s">
        <v>641</v>
      </c>
      <c r="I182" t="s">
        <v>31392</v>
      </c>
      <c r="J182" t="s">
        <v>661</v>
      </c>
      <c r="K182" t="s">
        <v>644</v>
      </c>
      <c r="L182" t="s">
        <v>645</v>
      </c>
      <c r="M182" t="s">
        <v>32338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32339</v>
      </c>
      <c r="T182" t="s">
        <v>32338</v>
      </c>
    </row>
    <row r="183" spans="1:20" x14ac:dyDescent="0.25">
      <c r="A183" t="s">
        <v>147</v>
      </c>
      <c r="B183" t="s">
        <v>148</v>
      </c>
      <c r="C183">
        <v>33.333333333333336</v>
      </c>
      <c r="D183">
        <v>3</v>
      </c>
      <c r="E183" t="s">
        <v>32340</v>
      </c>
      <c r="F183">
        <v>100</v>
      </c>
      <c r="G183">
        <v>0</v>
      </c>
      <c r="H183" t="s">
        <v>641</v>
      </c>
      <c r="I183" t="s">
        <v>32341</v>
      </c>
      <c r="J183" t="s">
        <v>834</v>
      </c>
      <c r="K183" t="s">
        <v>644</v>
      </c>
      <c r="L183" t="s">
        <v>645</v>
      </c>
      <c r="M183" t="s">
        <v>32342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32343</v>
      </c>
      <c r="T183" t="s">
        <v>32342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32344</v>
      </c>
      <c r="F184">
        <v>200</v>
      </c>
      <c r="G184">
        <v>0</v>
      </c>
      <c r="H184" t="s">
        <v>641</v>
      </c>
      <c r="I184" t="s">
        <v>32345</v>
      </c>
      <c r="J184" t="s">
        <v>2058</v>
      </c>
      <c r="K184" t="s">
        <v>644</v>
      </c>
      <c r="L184" t="s">
        <v>645</v>
      </c>
      <c r="M184" t="s">
        <v>32346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32347</v>
      </c>
      <c r="T184" t="s">
        <v>32346</v>
      </c>
    </row>
    <row r="185" spans="1:20" x14ac:dyDescent="0.25">
      <c r="A185" t="s">
        <v>147</v>
      </c>
      <c r="B185" t="s">
        <v>148</v>
      </c>
      <c r="C185">
        <v>50</v>
      </c>
      <c r="D185">
        <v>6</v>
      </c>
      <c r="E185" t="s">
        <v>32348</v>
      </c>
      <c r="F185">
        <v>200</v>
      </c>
      <c r="G185">
        <v>0</v>
      </c>
      <c r="H185" t="s">
        <v>641</v>
      </c>
      <c r="I185" t="s">
        <v>32349</v>
      </c>
      <c r="J185" t="s">
        <v>1314</v>
      </c>
      <c r="K185" t="s">
        <v>644</v>
      </c>
      <c r="L185" t="s">
        <v>645</v>
      </c>
      <c r="M185" t="s">
        <v>32346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32350</v>
      </c>
      <c r="T185" t="s">
        <v>32346</v>
      </c>
    </row>
    <row r="186" spans="1:20" x14ac:dyDescent="0.25">
      <c r="A186" t="s">
        <v>147</v>
      </c>
      <c r="B186" t="s">
        <v>148</v>
      </c>
      <c r="C186">
        <v>65</v>
      </c>
      <c r="D186">
        <v>1</v>
      </c>
      <c r="E186" t="s">
        <v>32351</v>
      </c>
      <c r="F186">
        <v>35</v>
      </c>
      <c r="G186">
        <v>0</v>
      </c>
      <c r="H186" t="s">
        <v>641</v>
      </c>
      <c r="I186" t="s">
        <v>23717</v>
      </c>
      <c r="J186" t="s">
        <v>1998</v>
      </c>
      <c r="K186" t="s">
        <v>644</v>
      </c>
      <c r="L186" t="s">
        <v>645</v>
      </c>
      <c r="M186" t="s">
        <v>32346</v>
      </c>
      <c r="N186" t="s">
        <v>644</v>
      </c>
      <c r="O186" t="s">
        <v>668</v>
      </c>
      <c r="P186" t="s">
        <v>5</v>
      </c>
      <c r="Q186" t="s">
        <v>669</v>
      </c>
      <c r="R186" t="s">
        <v>30246</v>
      </c>
      <c r="S186" t="s">
        <v>32352</v>
      </c>
      <c r="T186" t="s">
        <v>32346</v>
      </c>
    </row>
    <row r="187" spans="1:20" x14ac:dyDescent="0.25">
      <c r="A187" t="s">
        <v>147</v>
      </c>
      <c r="B187" t="s">
        <v>148</v>
      </c>
      <c r="C187">
        <v>65</v>
      </c>
      <c r="D187">
        <v>2</v>
      </c>
      <c r="E187" t="s">
        <v>32353</v>
      </c>
      <c r="F187">
        <v>70</v>
      </c>
      <c r="G187">
        <v>0</v>
      </c>
      <c r="H187" t="s">
        <v>641</v>
      </c>
      <c r="I187" t="s">
        <v>32354</v>
      </c>
      <c r="J187" t="s">
        <v>685</v>
      </c>
      <c r="K187" t="s">
        <v>644</v>
      </c>
      <c r="L187" t="s">
        <v>645</v>
      </c>
      <c r="M187" t="s">
        <v>32355</v>
      </c>
      <c r="N187" t="s">
        <v>644</v>
      </c>
      <c r="O187" t="s">
        <v>647</v>
      </c>
      <c r="P187" t="s">
        <v>5</v>
      </c>
      <c r="Q187" t="s">
        <v>648</v>
      </c>
      <c r="R187" t="s">
        <v>32356</v>
      </c>
      <c r="S187" t="s">
        <v>32357</v>
      </c>
      <c r="T187" t="s">
        <v>32355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32358</v>
      </c>
      <c r="F188">
        <v>100</v>
      </c>
      <c r="G188">
        <v>0</v>
      </c>
      <c r="H188" t="s">
        <v>641</v>
      </c>
      <c r="I188" t="s">
        <v>32359</v>
      </c>
      <c r="J188" t="s">
        <v>694</v>
      </c>
      <c r="K188" t="s">
        <v>644</v>
      </c>
      <c r="L188" t="s">
        <v>645</v>
      </c>
      <c r="M188" t="s">
        <v>32355</v>
      </c>
      <c r="N188" t="s">
        <v>644</v>
      </c>
      <c r="O188" t="s">
        <v>647</v>
      </c>
      <c r="P188" t="s">
        <v>5</v>
      </c>
      <c r="Q188" t="s">
        <v>648</v>
      </c>
      <c r="R188" t="s">
        <v>32360</v>
      </c>
      <c r="S188" t="s">
        <v>32361</v>
      </c>
      <c r="T188" t="s">
        <v>32355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3</v>
      </c>
      <c r="E189" t="s">
        <v>32362</v>
      </c>
      <c r="F189">
        <v>100</v>
      </c>
      <c r="G189">
        <v>0</v>
      </c>
      <c r="H189" t="s">
        <v>641</v>
      </c>
      <c r="I189" t="s">
        <v>992</v>
      </c>
      <c r="J189" t="s">
        <v>1422</v>
      </c>
      <c r="K189" t="s">
        <v>644</v>
      </c>
      <c r="L189" t="s">
        <v>645</v>
      </c>
      <c r="M189" t="s">
        <v>32355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32363</v>
      </c>
      <c r="T189" t="s">
        <v>32355</v>
      </c>
    </row>
    <row r="190" spans="1:20" x14ac:dyDescent="0.25">
      <c r="A190" t="s">
        <v>18</v>
      </c>
      <c r="B190" t="s">
        <v>19</v>
      </c>
      <c r="C190">
        <v>66.666666666666671</v>
      </c>
      <c r="D190">
        <v>3</v>
      </c>
      <c r="E190" t="s">
        <v>32364</v>
      </c>
      <c r="F190">
        <v>100</v>
      </c>
      <c r="G190">
        <v>0</v>
      </c>
      <c r="H190" t="s">
        <v>641</v>
      </c>
      <c r="I190" t="s">
        <v>11593</v>
      </c>
      <c r="J190" t="s">
        <v>666</v>
      </c>
      <c r="K190" t="s">
        <v>644</v>
      </c>
      <c r="L190" t="s">
        <v>645</v>
      </c>
      <c r="M190" t="s">
        <v>32365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32366</v>
      </c>
      <c r="T190" t="s">
        <v>32365</v>
      </c>
    </row>
    <row r="191" spans="1:20" x14ac:dyDescent="0.25">
      <c r="A191" t="s">
        <v>22</v>
      </c>
      <c r="B191" t="s">
        <v>27</v>
      </c>
      <c r="C191">
        <v>120</v>
      </c>
      <c r="D191">
        <v>1</v>
      </c>
      <c r="E191" t="s">
        <v>32367</v>
      </c>
      <c r="F191">
        <v>99</v>
      </c>
      <c r="G191">
        <v>0</v>
      </c>
      <c r="H191" t="s">
        <v>641</v>
      </c>
      <c r="I191" t="s">
        <v>7504</v>
      </c>
      <c r="J191" t="s">
        <v>7214</v>
      </c>
      <c r="K191" t="s">
        <v>644</v>
      </c>
      <c r="L191" t="s">
        <v>645</v>
      </c>
      <c r="M191" t="s">
        <v>32368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32369</v>
      </c>
      <c r="T191" t="s">
        <v>32368</v>
      </c>
    </row>
    <row r="192" spans="1:20" x14ac:dyDescent="0.25">
      <c r="A192" t="s">
        <v>22</v>
      </c>
      <c r="B192" t="s">
        <v>27</v>
      </c>
      <c r="C192">
        <v>120</v>
      </c>
      <c r="D192">
        <v>1</v>
      </c>
      <c r="E192" t="s">
        <v>32370</v>
      </c>
      <c r="F192">
        <v>85</v>
      </c>
      <c r="G192">
        <v>0</v>
      </c>
      <c r="H192" t="s">
        <v>641</v>
      </c>
      <c r="I192" t="s">
        <v>29719</v>
      </c>
      <c r="J192" t="s">
        <v>864</v>
      </c>
      <c r="K192" t="s">
        <v>644</v>
      </c>
      <c r="L192" t="s">
        <v>645</v>
      </c>
      <c r="M192" t="s">
        <v>32371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32372</v>
      </c>
      <c r="T192" t="s">
        <v>32371</v>
      </c>
    </row>
    <row r="193" spans="1:20" x14ac:dyDescent="0.25">
      <c r="A193" t="s">
        <v>147</v>
      </c>
      <c r="B193" t="s">
        <v>148</v>
      </c>
      <c r="C193">
        <v>50</v>
      </c>
      <c r="D193">
        <v>24</v>
      </c>
      <c r="E193" t="s">
        <v>32373</v>
      </c>
      <c r="F193">
        <v>800</v>
      </c>
      <c r="G193">
        <v>0</v>
      </c>
      <c r="H193" t="s">
        <v>641</v>
      </c>
      <c r="I193" t="s">
        <v>32374</v>
      </c>
      <c r="J193" t="s">
        <v>3382</v>
      </c>
      <c r="K193" t="s">
        <v>644</v>
      </c>
      <c r="L193" t="s">
        <v>645</v>
      </c>
      <c r="M193" t="s">
        <v>32375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32376</v>
      </c>
      <c r="T193" t="s">
        <v>32375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32377</v>
      </c>
      <c r="F194">
        <v>200</v>
      </c>
      <c r="G194">
        <v>0</v>
      </c>
      <c r="H194" t="s">
        <v>641</v>
      </c>
      <c r="I194" t="s">
        <v>32378</v>
      </c>
      <c r="J194" t="s">
        <v>724</v>
      </c>
      <c r="K194" t="s">
        <v>644</v>
      </c>
      <c r="L194" t="s">
        <v>645</v>
      </c>
      <c r="M194" t="s">
        <v>32379</v>
      </c>
      <c r="N194" t="s">
        <v>644</v>
      </c>
      <c r="O194" t="s">
        <v>726</v>
      </c>
      <c r="P194" t="s">
        <v>5</v>
      </c>
      <c r="Q194" t="s">
        <v>648</v>
      </c>
      <c r="R194" t="s">
        <v>645</v>
      </c>
      <c r="S194" t="s">
        <v>32380</v>
      </c>
      <c r="T194" t="s">
        <v>32375</v>
      </c>
    </row>
    <row r="195" spans="1:20" x14ac:dyDescent="0.25">
      <c r="A195" t="s">
        <v>239</v>
      </c>
      <c r="B195" t="s">
        <v>245</v>
      </c>
      <c r="C195">
        <v>139</v>
      </c>
      <c r="D195">
        <v>1</v>
      </c>
      <c r="E195" t="s">
        <v>32381</v>
      </c>
      <c r="F195">
        <v>90</v>
      </c>
      <c r="G195">
        <v>0</v>
      </c>
      <c r="H195" t="s">
        <v>641</v>
      </c>
      <c r="I195" t="s">
        <v>23717</v>
      </c>
      <c r="J195" t="s">
        <v>1998</v>
      </c>
      <c r="K195" t="s">
        <v>644</v>
      </c>
      <c r="L195" t="s">
        <v>645</v>
      </c>
      <c r="M195" t="s">
        <v>32382</v>
      </c>
      <c r="N195" t="s">
        <v>644</v>
      </c>
      <c r="O195" t="s">
        <v>668</v>
      </c>
      <c r="P195" t="s">
        <v>5</v>
      </c>
      <c r="Q195" t="s">
        <v>669</v>
      </c>
      <c r="R195" t="s">
        <v>645</v>
      </c>
      <c r="S195" t="s">
        <v>32383</v>
      </c>
      <c r="T195" t="s">
        <v>32382</v>
      </c>
    </row>
    <row r="196" spans="1:20" x14ac:dyDescent="0.25">
      <c r="A196" t="s">
        <v>601</v>
      </c>
      <c r="B196" t="s">
        <v>602</v>
      </c>
      <c r="C196">
        <v>139</v>
      </c>
      <c r="D196">
        <v>2</v>
      </c>
      <c r="E196" t="s">
        <v>32384</v>
      </c>
      <c r="F196">
        <v>180</v>
      </c>
      <c r="G196">
        <v>0</v>
      </c>
      <c r="H196" t="s">
        <v>641</v>
      </c>
      <c r="I196" t="s">
        <v>31120</v>
      </c>
      <c r="J196" t="s">
        <v>661</v>
      </c>
      <c r="K196" t="s">
        <v>644</v>
      </c>
      <c r="L196" t="s">
        <v>645</v>
      </c>
      <c r="M196" t="s">
        <v>32382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644</v>
      </c>
      <c r="T196" t="s">
        <v>32382</v>
      </c>
    </row>
    <row r="197" spans="1:20" x14ac:dyDescent="0.25">
      <c r="A197" t="s">
        <v>147</v>
      </c>
      <c r="B197" t="s">
        <v>148</v>
      </c>
      <c r="C197">
        <v>65</v>
      </c>
      <c r="D197">
        <v>2</v>
      </c>
      <c r="E197" t="s">
        <v>32385</v>
      </c>
      <c r="F197">
        <v>70</v>
      </c>
      <c r="G197">
        <v>0</v>
      </c>
      <c r="H197" t="s">
        <v>641</v>
      </c>
      <c r="I197" t="s">
        <v>32386</v>
      </c>
      <c r="J197" t="s">
        <v>694</v>
      </c>
      <c r="K197" t="s">
        <v>644</v>
      </c>
      <c r="L197" t="s">
        <v>645</v>
      </c>
      <c r="M197" t="s">
        <v>32387</v>
      </c>
      <c r="N197" t="s">
        <v>644</v>
      </c>
      <c r="O197" t="s">
        <v>668</v>
      </c>
      <c r="P197" t="s">
        <v>5</v>
      </c>
      <c r="Q197" t="s">
        <v>669</v>
      </c>
      <c r="R197" t="s">
        <v>645</v>
      </c>
      <c r="S197" t="s">
        <v>32388</v>
      </c>
      <c r="T197" t="s">
        <v>32387</v>
      </c>
    </row>
    <row r="198" spans="1:20" x14ac:dyDescent="0.25">
      <c r="A198" t="s">
        <v>147</v>
      </c>
      <c r="B198" t="s">
        <v>148</v>
      </c>
      <c r="C198">
        <v>65</v>
      </c>
      <c r="D198">
        <v>3</v>
      </c>
      <c r="E198" t="s">
        <v>32389</v>
      </c>
      <c r="F198">
        <v>105</v>
      </c>
      <c r="G198">
        <v>0</v>
      </c>
      <c r="H198" t="s">
        <v>641</v>
      </c>
      <c r="I198" t="s">
        <v>32390</v>
      </c>
      <c r="J198" t="s">
        <v>745</v>
      </c>
      <c r="K198" t="s">
        <v>644</v>
      </c>
      <c r="L198" t="s">
        <v>645</v>
      </c>
      <c r="M198" t="s">
        <v>32387</v>
      </c>
      <c r="N198" t="s">
        <v>644</v>
      </c>
      <c r="O198" t="s">
        <v>668</v>
      </c>
      <c r="P198" t="s">
        <v>5</v>
      </c>
      <c r="Q198" t="s">
        <v>669</v>
      </c>
      <c r="R198" t="s">
        <v>32391</v>
      </c>
      <c r="S198" t="s">
        <v>32392</v>
      </c>
      <c r="T198" t="s">
        <v>32387</v>
      </c>
    </row>
    <row r="199" spans="1:20" x14ac:dyDescent="0.25">
      <c r="A199" t="s">
        <v>147</v>
      </c>
      <c r="B199" t="s">
        <v>148</v>
      </c>
      <c r="C199">
        <v>65</v>
      </c>
      <c r="D199">
        <v>1</v>
      </c>
      <c r="E199" t="s">
        <v>32393</v>
      </c>
      <c r="F199">
        <v>35</v>
      </c>
      <c r="G199">
        <v>0</v>
      </c>
      <c r="H199" t="s">
        <v>641</v>
      </c>
      <c r="I199" t="s">
        <v>23717</v>
      </c>
      <c r="J199" t="s">
        <v>1998</v>
      </c>
      <c r="K199" t="s">
        <v>644</v>
      </c>
      <c r="L199" t="s">
        <v>645</v>
      </c>
      <c r="M199" t="s">
        <v>32387</v>
      </c>
      <c r="N199" t="s">
        <v>644</v>
      </c>
      <c r="O199" t="s">
        <v>668</v>
      </c>
      <c r="P199" t="s">
        <v>5</v>
      </c>
      <c r="Q199" t="s">
        <v>669</v>
      </c>
      <c r="R199" t="s">
        <v>645</v>
      </c>
      <c r="S199" t="s">
        <v>32394</v>
      </c>
      <c r="T199" t="s">
        <v>32387</v>
      </c>
    </row>
    <row r="200" spans="1:20" x14ac:dyDescent="0.25">
      <c r="A200" t="s">
        <v>147</v>
      </c>
      <c r="B200" t="s">
        <v>148</v>
      </c>
      <c r="C200">
        <v>65</v>
      </c>
      <c r="D200">
        <v>2</v>
      </c>
      <c r="E200" t="s">
        <v>32395</v>
      </c>
      <c r="F200">
        <v>70</v>
      </c>
      <c r="G200">
        <v>0</v>
      </c>
      <c r="H200" t="s">
        <v>641</v>
      </c>
      <c r="I200" t="s">
        <v>32396</v>
      </c>
      <c r="J200" t="s">
        <v>724</v>
      </c>
      <c r="K200" t="s">
        <v>644</v>
      </c>
      <c r="L200" t="s">
        <v>645</v>
      </c>
      <c r="M200" t="s">
        <v>32397</v>
      </c>
      <c r="N200" t="s">
        <v>644</v>
      </c>
      <c r="O200" t="s">
        <v>726</v>
      </c>
      <c r="P200" t="s">
        <v>5</v>
      </c>
      <c r="Q200" t="s">
        <v>648</v>
      </c>
      <c r="R200" t="s">
        <v>32398</v>
      </c>
      <c r="S200" t="s">
        <v>32399</v>
      </c>
      <c r="T200" t="s">
        <v>32397</v>
      </c>
    </row>
    <row r="201" spans="1:20" x14ac:dyDescent="0.25">
      <c r="A201" t="s">
        <v>147</v>
      </c>
      <c r="B201" t="s">
        <v>148</v>
      </c>
      <c r="C201">
        <v>65</v>
      </c>
      <c r="D201">
        <v>1</v>
      </c>
      <c r="E201" t="s">
        <v>32400</v>
      </c>
      <c r="F201">
        <v>35</v>
      </c>
      <c r="G201">
        <v>0</v>
      </c>
      <c r="H201" t="s">
        <v>641</v>
      </c>
      <c r="I201" t="s">
        <v>32401</v>
      </c>
      <c r="J201" t="s">
        <v>685</v>
      </c>
      <c r="K201" t="s">
        <v>644</v>
      </c>
      <c r="L201" t="s">
        <v>645</v>
      </c>
      <c r="M201" t="s">
        <v>32387</v>
      </c>
      <c r="N201" t="s">
        <v>644</v>
      </c>
      <c r="O201" t="s">
        <v>668</v>
      </c>
      <c r="P201" t="s">
        <v>5</v>
      </c>
      <c r="Q201" t="s">
        <v>669</v>
      </c>
      <c r="R201" t="s">
        <v>32402</v>
      </c>
      <c r="S201" t="s">
        <v>32403</v>
      </c>
      <c r="T201" t="s">
        <v>32397</v>
      </c>
    </row>
    <row r="202" spans="1:20" x14ac:dyDescent="0.25">
      <c r="A202" t="s">
        <v>147</v>
      </c>
      <c r="B202" t="s">
        <v>148</v>
      </c>
      <c r="C202">
        <v>65</v>
      </c>
      <c r="D202">
        <v>2</v>
      </c>
      <c r="E202" t="s">
        <v>32404</v>
      </c>
      <c r="F202">
        <v>70</v>
      </c>
      <c r="G202">
        <v>0</v>
      </c>
      <c r="H202" t="s">
        <v>641</v>
      </c>
      <c r="I202" t="s">
        <v>32405</v>
      </c>
      <c r="J202" t="s">
        <v>13450</v>
      </c>
      <c r="K202" t="s">
        <v>644</v>
      </c>
      <c r="L202" t="s">
        <v>645</v>
      </c>
      <c r="M202" t="s">
        <v>32406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32407</v>
      </c>
      <c r="T202" t="s">
        <v>32406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32408</v>
      </c>
      <c r="F203">
        <v>100</v>
      </c>
      <c r="G203">
        <v>0</v>
      </c>
      <c r="H203" t="s">
        <v>641</v>
      </c>
      <c r="I203" t="s">
        <v>32409</v>
      </c>
      <c r="J203" t="s">
        <v>888</v>
      </c>
      <c r="K203" t="s">
        <v>644</v>
      </c>
      <c r="L203" t="s">
        <v>645</v>
      </c>
      <c r="M203" t="s">
        <v>32406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32410</v>
      </c>
      <c r="T203" t="s">
        <v>32406</v>
      </c>
    </row>
    <row r="204" spans="1:20" x14ac:dyDescent="0.25">
      <c r="A204" t="s">
        <v>147</v>
      </c>
      <c r="B204" t="s">
        <v>148</v>
      </c>
      <c r="C204">
        <v>65</v>
      </c>
      <c r="D204">
        <v>2</v>
      </c>
      <c r="E204" t="s">
        <v>32411</v>
      </c>
      <c r="F204">
        <v>70</v>
      </c>
      <c r="G204">
        <v>0</v>
      </c>
      <c r="H204" t="s">
        <v>641</v>
      </c>
      <c r="I204" t="s">
        <v>32412</v>
      </c>
      <c r="J204" t="s">
        <v>900</v>
      </c>
      <c r="K204" t="s">
        <v>644</v>
      </c>
      <c r="L204" t="s">
        <v>645</v>
      </c>
      <c r="M204" t="s">
        <v>32413</v>
      </c>
      <c r="N204" t="s">
        <v>644</v>
      </c>
      <c r="O204" t="s">
        <v>647</v>
      </c>
      <c r="P204" t="s">
        <v>5</v>
      </c>
      <c r="Q204" t="s">
        <v>648</v>
      </c>
      <c r="R204" t="s">
        <v>645</v>
      </c>
      <c r="S204" t="s">
        <v>32414</v>
      </c>
      <c r="T204" t="s">
        <v>32406</v>
      </c>
    </row>
    <row r="205" spans="1:20" x14ac:dyDescent="0.25">
      <c r="A205" t="s">
        <v>147</v>
      </c>
      <c r="B205" t="s">
        <v>148</v>
      </c>
      <c r="C205">
        <v>65</v>
      </c>
      <c r="D205">
        <v>2</v>
      </c>
      <c r="E205" t="s">
        <v>32415</v>
      </c>
      <c r="F205">
        <v>70</v>
      </c>
      <c r="G205">
        <v>0</v>
      </c>
      <c r="H205" t="s">
        <v>641</v>
      </c>
      <c r="I205" t="s">
        <v>32416</v>
      </c>
      <c r="J205" t="s">
        <v>694</v>
      </c>
      <c r="K205" t="s">
        <v>644</v>
      </c>
      <c r="L205" t="s">
        <v>645</v>
      </c>
      <c r="M205" t="s">
        <v>32413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32417</v>
      </c>
      <c r="T205" t="s">
        <v>32413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32418</v>
      </c>
      <c r="F206">
        <v>200</v>
      </c>
      <c r="G206">
        <v>0</v>
      </c>
      <c r="H206" t="s">
        <v>641</v>
      </c>
      <c r="I206" t="s">
        <v>32419</v>
      </c>
      <c r="J206" t="s">
        <v>2963</v>
      </c>
      <c r="K206" t="s">
        <v>644</v>
      </c>
      <c r="L206" t="s">
        <v>645</v>
      </c>
      <c r="M206" t="s">
        <v>32420</v>
      </c>
      <c r="N206" t="s">
        <v>644</v>
      </c>
      <c r="O206" t="s">
        <v>668</v>
      </c>
      <c r="P206" t="s">
        <v>5</v>
      </c>
      <c r="Q206" t="s">
        <v>669</v>
      </c>
      <c r="R206" t="s">
        <v>645</v>
      </c>
      <c r="S206" t="s">
        <v>32421</v>
      </c>
      <c r="T206" t="s">
        <v>32422</v>
      </c>
    </row>
    <row r="207" spans="1:20" x14ac:dyDescent="0.25">
      <c r="A207" t="s">
        <v>147</v>
      </c>
      <c r="B207" t="s">
        <v>148</v>
      </c>
      <c r="C207">
        <v>33.333333333333336</v>
      </c>
      <c r="D207">
        <v>3</v>
      </c>
      <c r="E207" t="s">
        <v>32423</v>
      </c>
      <c r="F207">
        <v>110</v>
      </c>
      <c r="G207">
        <v>10</v>
      </c>
      <c r="H207" t="s">
        <v>641</v>
      </c>
      <c r="I207" t="s">
        <v>32424</v>
      </c>
      <c r="J207" t="s">
        <v>1962</v>
      </c>
      <c r="K207" t="s">
        <v>644</v>
      </c>
      <c r="L207" t="s">
        <v>645</v>
      </c>
      <c r="M207" t="s">
        <v>32425</v>
      </c>
      <c r="N207" t="s">
        <v>644</v>
      </c>
      <c r="O207" t="s">
        <v>668</v>
      </c>
      <c r="P207" t="s">
        <v>5</v>
      </c>
      <c r="Q207" t="s">
        <v>669</v>
      </c>
      <c r="R207" t="s">
        <v>645</v>
      </c>
      <c r="S207" t="s">
        <v>32426</v>
      </c>
      <c r="T207" t="s">
        <v>32427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32428</v>
      </c>
      <c r="F208">
        <v>200</v>
      </c>
      <c r="G208">
        <v>0</v>
      </c>
      <c r="H208" t="s">
        <v>641</v>
      </c>
      <c r="I208" t="s">
        <v>32429</v>
      </c>
      <c r="J208" t="s">
        <v>766</v>
      </c>
      <c r="K208" t="s">
        <v>644</v>
      </c>
      <c r="L208" t="s">
        <v>645</v>
      </c>
      <c r="M208" t="s">
        <v>32430</v>
      </c>
      <c r="N208" t="s">
        <v>644</v>
      </c>
      <c r="O208" t="s">
        <v>668</v>
      </c>
      <c r="P208" t="s">
        <v>5</v>
      </c>
      <c r="Q208" t="s">
        <v>669</v>
      </c>
      <c r="R208" t="s">
        <v>645</v>
      </c>
      <c r="S208" t="s">
        <v>32431</v>
      </c>
      <c r="T208" t="s">
        <v>32430</v>
      </c>
    </row>
    <row r="209" spans="1:20" x14ac:dyDescent="0.25">
      <c r="A209" t="s">
        <v>516</v>
      </c>
      <c r="B209" t="s">
        <v>31786</v>
      </c>
      <c r="C209">
        <v>75</v>
      </c>
      <c r="D209">
        <v>6</v>
      </c>
      <c r="E209" t="s">
        <v>32432</v>
      </c>
      <c r="F209">
        <v>450</v>
      </c>
      <c r="G209">
        <v>0</v>
      </c>
      <c r="H209" t="s">
        <v>2006</v>
      </c>
      <c r="I209" t="s">
        <v>32433</v>
      </c>
      <c r="J209" t="s">
        <v>32434</v>
      </c>
      <c r="K209" t="s">
        <v>6102</v>
      </c>
      <c r="L209" t="s">
        <v>32435</v>
      </c>
      <c r="M209" t="s">
        <v>32436</v>
      </c>
      <c r="N209" t="s">
        <v>644</v>
      </c>
      <c r="O209" t="s">
        <v>811</v>
      </c>
      <c r="P209" t="s">
        <v>23</v>
      </c>
      <c r="Q209" t="s">
        <v>812</v>
      </c>
      <c r="R209" t="s">
        <v>645</v>
      </c>
      <c r="S209" t="s">
        <v>644</v>
      </c>
      <c r="T209" t="s">
        <v>32437</v>
      </c>
    </row>
    <row r="210" spans="1:20" x14ac:dyDescent="0.25">
      <c r="A210" t="s">
        <v>239</v>
      </c>
      <c r="B210" t="s">
        <v>1870</v>
      </c>
      <c r="C210">
        <v>87.2</v>
      </c>
      <c r="D210">
        <v>1</v>
      </c>
      <c r="E210" t="s">
        <v>32438</v>
      </c>
      <c r="F210">
        <v>94.2</v>
      </c>
      <c r="G210">
        <v>7</v>
      </c>
      <c r="H210" t="s">
        <v>805</v>
      </c>
      <c r="I210" t="s">
        <v>32439</v>
      </c>
      <c r="J210" t="s">
        <v>32440</v>
      </c>
      <c r="K210" t="s">
        <v>5042</v>
      </c>
      <c r="L210" t="s">
        <v>32441</v>
      </c>
      <c r="M210" t="s">
        <v>32442</v>
      </c>
      <c r="N210" t="s">
        <v>644</v>
      </c>
      <c r="O210" t="s">
        <v>811</v>
      </c>
      <c r="P210" t="s">
        <v>23</v>
      </c>
      <c r="Q210" t="s">
        <v>812</v>
      </c>
      <c r="R210" t="s">
        <v>645</v>
      </c>
      <c r="S210" t="s">
        <v>644</v>
      </c>
      <c r="T210" t="s">
        <v>32442</v>
      </c>
    </row>
    <row r="211" spans="1:20" x14ac:dyDescent="0.25">
      <c r="A211" t="s">
        <v>147</v>
      </c>
      <c r="B211" t="s">
        <v>148</v>
      </c>
      <c r="C211">
        <v>33.333333333333336</v>
      </c>
      <c r="D211">
        <v>3</v>
      </c>
      <c r="E211" t="s">
        <v>32443</v>
      </c>
      <c r="F211">
        <v>100</v>
      </c>
      <c r="G211">
        <v>0</v>
      </c>
      <c r="H211" t="s">
        <v>641</v>
      </c>
      <c r="I211" t="s">
        <v>32444</v>
      </c>
      <c r="J211" t="s">
        <v>661</v>
      </c>
      <c r="K211" t="s">
        <v>644</v>
      </c>
      <c r="L211" t="s">
        <v>645</v>
      </c>
      <c r="M211" t="s">
        <v>32445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32446</v>
      </c>
      <c r="T211" t="s">
        <v>32445</v>
      </c>
    </row>
    <row r="212" spans="1:20" x14ac:dyDescent="0.25">
      <c r="A212" t="s">
        <v>240</v>
      </c>
      <c r="B212" t="s">
        <v>1870</v>
      </c>
      <c r="C212">
        <v>87.2</v>
      </c>
      <c r="D212">
        <v>1</v>
      </c>
      <c r="E212" t="s">
        <v>32447</v>
      </c>
      <c r="F212">
        <v>94.2</v>
      </c>
      <c r="G212">
        <v>7</v>
      </c>
      <c r="H212" t="s">
        <v>805</v>
      </c>
      <c r="I212" t="s">
        <v>32448</v>
      </c>
      <c r="J212" t="s">
        <v>32449</v>
      </c>
      <c r="K212" t="s">
        <v>2195</v>
      </c>
      <c r="L212" t="s">
        <v>32450</v>
      </c>
      <c r="M212" t="s">
        <v>32451</v>
      </c>
      <c r="N212" t="s">
        <v>644</v>
      </c>
      <c r="O212" t="s">
        <v>811</v>
      </c>
      <c r="P212" t="s">
        <v>23</v>
      </c>
      <c r="Q212" t="s">
        <v>812</v>
      </c>
      <c r="R212" t="s">
        <v>645</v>
      </c>
      <c r="S212" t="s">
        <v>644</v>
      </c>
      <c r="T212" t="s">
        <v>32451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32452</v>
      </c>
      <c r="F213">
        <v>200</v>
      </c>
      <c r="G213">
        <v>0</v>
      </c>
      <c r="H213" t="s">
        <v>641</v>
      </c>
      <c r="I213" t="s">
        <v>32453</v>
      </c>
      <c r="J213" t="s">
        <v>981</v>
      </c>
      <c r="K213" t="s">
        <v>644</v>
      </c>
      <c r="L213" t="s">
        <v>645</v>
      </c>
      <c r="M213" t="s">
        <v>32451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32454</v>
      </c>
      <c r="T213" t="s">
        <v>32451</v>
      </c>
    </row>
    <row r="214" spans="1:20" x14ac:dyDescent="0.25">
      <c r="A214" t="s">
        <v>147</v>
      </c>
      <c r="B214" t="s">
        <v>148</v>
      </c>
      <c r="C214">
        <v>50</v>
      </c>
      <c r="D214">
        <v>6</v>
      </c>
      <c r="E214" t="s">
        <v>32455</v>
      </c>
      <c r="F214">
        <v>200</v>
      </c>
      <c r="G214">
        <v>0</v>
      </c>
      <c r="H214" t="s">
        <v>641</v>
      </c>
      <c r="I214" t="s">
        <v>32456</v>
      </c>
      <c r="J214" t="s">
        <v>998</v>
      </c>
      <c r="K214" t="s">
        <v>644</v>
      </c>
      <c r="L214" t="s">
        <v>645</v>
      </c>
      <c r="M214" t="s">
        <v>32457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32458</v>
      </c>
      <c r="T214" t="s">
        <v>32457</v>
      </c>
    </row>
    <row r="215" spans="1:20" x14ac:dyDescent="0.25">
      <c r="A215" t="s">
        <v>99</v>
      </c>
      <c r="B215" t="s">
        <v>100</v>
      </c>
      <c r="C215">
        <v>10</v>
      </c>
      <c r="D215">
        <v>10</v>
      </c>
      <c r="E215" t="s">
        <v>32459</v>
      </c>
      <c r="F215">
        <v>99.99</v>
      </c>
      <c r="G215">
        <v>0</v>
      </c>
      <c r="H215" t="s">
        <v>641</v>
      </c>
      <c r="I215" t="s">
        <v>32460</v>
      </c>
      <c r="J215" t="s">
        <v>1520</v>
      </c>
      <c r="K215" t="s">
        <v>644</v>
      </c>
      <c r="L215" t="s">
        <v>645</v>
      </c>
      <c r="M215" t="s">
        <v>32461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32462</v>
      </c>
      <c r="T215" t="s">
        <v>32463</v>
      </c>
    </row>
    <row r="216" spans="1:20" x14ac:dyDescent="0.25">
      <c r="A216" t="s">
        <v>77</v>
      </c>
      <c r="B216" t="s">
        <v>78</v>
      </c>
      <c r="C216">
        <v>33.333333333333336</v>
      </c>
      <c r="D216">
        <v>3</v>
      </c>
      <c r="E216" t="s">
        <v>32464</v>
      </c>
      <c r="F216">
        <v>135</v>
      </c>
      <c r="G216">
        <v>0</v>
      </c>
      <c r="H216" t="s">
        <v>641</v>
      </c>
      <c r="I216" t="s">
        <v>32465</v>
      </c>
      <c r="J216" t="s">
        <v>1711</v>
      </c>
      <c r="K216" t="s">
        <v>644</v>
      </c>
      <c r="L216" t="s">
        <v>645</v>
      </c>
      <c r="M216" t="s">
        <v>32466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32467</v>
      </c>
      <c r="T216" t="s">
        <v>32466</v>
      </c>
    </row>
    <row r="217" spans="1:20" x14ac:dyDescent="0.25">
      <c r="A217" t="s">
        <v>22</v>
      </c>
      <c r="B217" t="s">
        <v>3338</v>
      </c>
      <c r="C217">
        <v>85</v>
      </c>
      <c r="D217">
        <v>2</v>
      </c>
      <c r="E217" t="s">
        <v>32468</v>
      </c>
      <c r="F217">
        <v>1352</v>
      </c>
      <c r="G217">
        <v>106</v>
      </c>
      <c r="H217" t="s">
        <v>673</v>
      </c>
      <c r="I217" t="s">
        <v>32469</v>
      </c>
      <c r="J217" t="s">
        <v>32470</v>
      </c>
      <c r="K217" t="s">
        <v>5623</v>
      </c>
      <c r="L217" t="s">
        <v>32471</v>
      </c>
      <c r="M217" t="s">
        <v>32472</v>
      </c>
      <c r="N217" t="s">
        <v>644</v>
      </c>
      <c r="O217" t="s">
        <v>811</v>
      </c>
      <c r="P217" t="s">
        <v>23</v>
      </c>
      <c r="Q217" t="s">
        <v>812</v>
      </c>
      <c r="R217" t="s">
        <v>645</v>
      </c>
      <c r="S217" t="s">
        <v>644</v>
      </c>
      <c r="T217" t="s">
        <v>32472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32468</v>
      </c>
      <c r="F218">
        <v>1352</v>
      </c>
      <c r="G218">
        <v>106</v>
      </c>
      <c r="H218" t="s">
        <v>673</v>
      </c>
      <c r="I218" t="s">
        <v>32469</v>
      </c>
      <c r="J218" t="s">
        <v>32470</v>
      </c>
      <c r="K218" t="s">
        <v>5623</v>
      </c>
      <c r="L218" t="s">
        <v>32471</v>
      </c>
      <c r="M218" t="s">
        <v>32472</v>
      </c>
      <c r="N218" t="s">
        <v>644</v>
      </c>
      <c r="O218" t="s">
        <v>811</v>
      </c>
      <c r="P218" t="s">
        <v>23</v>
      </c>
      <c r="Q218" t="s">
        <v>812</v>
      </c>
      <c r="R218" t="s">
        <v>645</v>
      </c>
      <c r="S218" t="s">
        <v>644</v>
      </c>
      <c r="T218" t="s">
        <v>32472</v>
      </c>
    </row>
    <row r="219" spans="1:20" x14ac:dyDescent="0.25">
      <c r="A219" t="s">
        <v>147</v>
      </c>
      <c r="B219" t="s">
        <v>148</v>
      </c>
      <c r="C219">
        <v>50</v>
      </c>
      <c r="D219">
        <v>6</v>
      </c>
      <c r="E219" t="s">
        <v>32468</v>
      </c>
      <c r="F219">
        <v>1352</v>
      </c>
      <c r="G219">
        <v>106</v>
      </c>
      <c r="H219" t="s">
        <v>673</v>
      </c>
      <c r="I219" t="s">
        <v>32469</v>
      </c>
      <c r="J219" t="s">
        <v>32470</v>
      </c>
      <c r="K219" t="s">
        <v>5623</v>
      </c>
      <c r="L219" t="s">
        <v>32471</v>
      </c>
      <c r="M219" t="s">
        <v>32472</v>
      </c>
      <c r="N219" t="s">
        <v>644</v>
      </c>
      <c r="O219" t="s">
        <v>811</v>
      </c>
      <c r="P219" t="s">
        <v>23</v>
      </c>
      <c r="Q219" t="s">
        <v>812</v>
      </c>
      <c r="R219" t="s">
        <v>645</v>
      </c>
      <c r="S219" t="s">
        <v>644</v>
      </c>
      <c r="T219" t="s">
        <v>32472</v>
      </c>
    </row>
    <row r="220" spans="1:20" x14ac:dyDescent="0.25">
      <c r="A220" t="s">
        <v>20</v>
      </c>
      <c r="B220" t="s">
        <v>21</v>
      </c>
      <c r="C220">
        <v>40</v>
      </c>
      <c r="D220">
        <v>5</v>
      </c>
      <c r="E220" t="s">
        <v>32468</v>
      </c>
      <c r="F220">
        <v>1352</v>
      </c>
      <c r="G220">
        <v>106</v>
      </c>
      <c r="H220" t="s">
        <v>673</v>
      </c>
      <c r="I220" t="s">
        <v>32469</v>
      </c>
      <c r="J220" t="s">
        <v>32470</v>
      </c>
      <c r="K220" t="s">
        <v>5623</v>
      </c>
      <c r="L220" t="s">
        <v>32471</v>
      </c>
      <c r="M220" t="s">
        <v>32472</v>
      </c>
      <c r="N220" t="s">
        <v>644</v>
      </c>
      <c r="O220" t="s">
        <v>811</v>
      </c>
      <c r="P220" t="s">
        <v>23</v>
      </c>
      <c r="Q220" t="s">
        <v>812</v>
      </c>
      <c r="R220" t="s">
        <v>645</v>
      </c>
      <c r="S220" t="s">
        <v>644</v>
      </c>
      <c r="T220" t="s">
        <v>32472</v>
      </c>
    </row>
    <row r="221" spans="1:20" x14ac:dyDescent="0.25">
      <c r="A221" t="s">
        <v>20</v>
      </c>
      <c r="B221" t="s">
        <v>21</v>
      </c>
      <c r="C221">
        <v>40</v>
      </c>
      <c r="D221">
        <v>5</v>
      </c>
      <c r="E221" t="s">
        <v>32468</v>
      </c>
      <c r="F221">
        <v>1352</v>
      </c>
      <c r="G221">
        <v>106</v>
      </c>
      <c r="H221" t="s">
        <v>673</v>
      </c>
      <c r="I221" t="s">
        <v>32469</v>
      </c>
      <c r="J221" t="s">
        <v>32470</v>
      </c>
      <c r="K221" t="s">
        <v>5623</v>
      </c>
      <c r="L221" t="s">
        <v>32471</v>
      </c>
      <c r="M221" t="s">
        <v>32472</v>
      </c>
      <c r="N221" t="s">
        <v>644</v>
      </c>
      <c r="O221" t="s">
        <v>811</v>
      </c>
      <c r="P221" t="s">
        <v>23</v>
      </c>
      <c r="Q221" t="s">
        <v>812</v>
      </c>
      <c r="R221" t="s">
        <v>645</v>
      </c>
      <c r="S221" t="s">
        <v>644</v>
      </c>
      <c r="T221" t="s">
        <v>32472</v>
      </c>
    </row>
    <row r="222" spans="1:20" x14ac:dyDescent="0.25">
      <c r="A222" t="s">
        <v>22</v>
      </c>
      <c r="B222" t="s">
        <v>27</v>
      </c>
      <c r="C222">
        <v>66.333333333333329</v>
      </c>
      <c r="D222">
        <v>3</v>
      </c>
      <c r="E222" t="s">
        <v>32473</v>
      </c>
      <c r="F222">
        <v>240</v>
      </c>
      <c r="G222">
        <v>0</v>
      </c>
      <c r="H222" t="s">
        <v>673</v>
      </c>
      <c r="I222" t="s">
        <v>32474</v>
      </c>
      <c r="J222" t="s">
        <v>32475</v>
      </c>
      <c r="K222" t="s">
        <v>3723</v>
      </c>
      <c r="L222" t="s">
        <v>11162</v>
      </c>
      <c r="M222" t="s">
        <v>32476</v>
      </c>
      <c r="N222" t="s">
        <v>644</v>
      </c>
      <c r="O222" t="s">
        <v>679</v>
      </c>
      <c r="P222" t="s">
        <v>26</v>
      </c>
      <c r="Q222" t="s">
        <v>680</v>
      </c>
      <c r="R222" t="s">
        <v>645</v>
      </c>
      <c r="S222" t="s">
        <v>32477</v>
      </c>
      <c r="T222" t="s">
        <v>32478</v>
      </c>
    </row>
    <row r="223" spans="1:20" x14ac:dyDescent="0.25">
      <c r="A223" t="s">
        <v>147</v>
      </c>
      <c r="B223" t="s">
        <v>148</v>
      </c>
      <c r="C223">
        <v>33.333333333333336</v>
      </c>
      <c r="D223">
        <v>3</v>
      </c>
      <c r="E223" t="s">
        <v>32479</v>
      </c>
      <c r="F223">
        <v>100</v>
      </c>
      <c r="G223">
        <v>0</v>
      </c>
      <c r="H223" t="s">
        <v>641</v>
      </c>
      <c r="I223" t="s">
        <v>32480</v>
      </c>
      <c r="J223" t="s">
        <v>1314</v>
      </c>
      <c r="K223" t="s">
        <v>644</v>
      </c>
      <c r="L223" t="s">
        <v>645</v>
      </c>
      <c r="M223" t="s">
        <v>32481</v>
      </c>
      <c r="N223" t="s">
        <v>644</v>
      </c>
      <c r="O223" t="s">
        <v>668</v>
      </c>
      <c r="P223" t="s">
        <v>5</v>
      </c>
      <c r="Q223" t="s">
        <v>669</v>
      </c>
      <c r="R223" t="s">
        <v>645</v>
      </c>
      <c r="S223" t="s">
        <v>32482</v>
      </c>
      <c r="T223" t="s">
        <v>32481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3</v>
      </c>
      <c r="E224" t="s">
        <v>32483</v>
      </c>
      <c r="F224">
        <v>100</v>
      </c>
      <c r="G224">
        <v>0</v>
      </c>
      <c r="H224" t="s">
        <v>641</v>
      </c>
      <c r="I224" t="s">
        <v>32484</v>
      </c>
      <c r="J224" t="s">
        <v>1508</v>
      </c>
      <c r="K224" t="s">
        <v>644</v>
      </c>
      <c r="L224" t="s">
        <v>645</v>
      </c>
      <c r="M224" t="s">
        <v>32485</v>
      </c>
      <c r="N224" t="s">
        <v>644</v>
      </c>
      <c r="O224" t="s">
        <v>647</v>
      </c>
      <c r="P224" t="s">
        <v>5</v>
      </c>
      <c r="Q224" t="s">
        <v>648</v>
      </c>
      <c r="R224" t="s">
        <v>645</v>
      </c>
      <c r="S224" t="s">
        <v>32486</v>
      </c>
      <c r="T224" t="s">
        <v>32485</v>
      </c>
    </row>
    <row r="225" spans="1:20" x14ac:dyDescent="0.25">
      <c r="A225" t="s">
        <v>147</v>
      </c>
      <c r="B225" t="s">
        <v>148</v>
      </c>
      <c r="C225">
        <v>33.333333333333336</v>
      </c>
      <c r="D225">
        <v>3</v>
      </c>
      <c r="E225" t="s">
        <v>32487</v>
      </c>
      <c r="F225">
        <v>100</v>
      </c>
      <c r="G225">
        <v>0</v>
      </c>
      <c r="H225" t="s">
        <v>641</v>
      </c>
      <c r="I225" t="s">
        <v>32488</v>
      </c>
      <c r="J225" t="s">
        <v>989</v>
      </c>
      <c r="K225" t="s">
        <v>644</v>
      </c>
      <c r="L225" t="s">
        <v>645</v>
      </c>
      <c r="M225" t="s">
        <v>32489</v>
      </c>
      <c r="N225" t="s">
        <v>644</v>
      </c>
      <c r="O225" t="s">
        <v>647</v>
      </c>
      <c r="P225" t="s">
        <v>5</v>
      </c>
      <c r="Q225" t="s">
        <v>648</v>
      </c>
      <c r="R225" t="s">
        <v>645</v>
      </c>
      <c r="S225" t="s">
        <v>32490</v>
      </c>
      <c r="T225" t="s">
        <v>32489</v>
      </c>
    </row>
    <row r="226" spans="1:20" x14ac:dyDescent="0.25">
      <c r="A226" t="s">
        <v>241</v>
      </c>
      <c r="B226" t="s">
        <v>1870</v>
      </c>
      <c r="C226">
        <v>87.2</v>
      </c>
      <c r="D226">
        <v>1</v>
      </c>
      <c r="E226" t="s">
        <v>32491</v>
      </c>
      <c r="F226">
        <v>132.19999999999999</v>
      </c>
      <c r="G226">
        <v>45</v>
      </c>
      <c r="H226" t="s">
        <v>673</v>
      </c>
      <c r="I226" t="s">
        <v>32492</v>
      </c>
      <c r="J226" t="s">
        <v>32493</v>
      </c>
      <c r="K226" t="s">
        <v>7014</v>
      </c>
      <c r="L226" t="s">
        <v>32494</v>
      </c>
      <c r="M226" t="s">
        <v>32495</v>
      </c>
      <c r="N226" t="s">
        <v>644</v>
      </c>
      <c r="O226" t="s">
        <v>811</v>
      </c>
      <c r="P226" t="s">
        <v>23</v>
      </c>
      <c r="Q226" t="s">
        <v>812</v>
      </c>
      <c r="R226" t="s">
        <v>645</v>
      </c>
      <c r="S226" t="s">
        <v>644</v>
      </c>
      <c r="T226" t="s">
        <v>32495</v>
      </c>
    </row>
    <row r="227" spans="1:20" x14ac:dyDescent="0.25">
      <c r="A227" t="s">
        <v>239</v>
      </c>
      <c r="B227" t="s">
        <v>245</v>
      </c>
      <c r="C227">
        <v>139</v>
      </c>
      <c r="D227">
        <v>1</v>
      </c>
      <c r="E227" t="s">
        <v>32496</v>
      </c>
      <c r="F227">
        <v>108.99</v>
      </c>
      <c r="G227">
        <v>0</v>
      </c>
      <c r="H227" t="s">
        <v>641</v>
      </c>
      <c r="I227" t="s">
        <v>32497</v>
      </c>
      <c r="J227" t="s">
        <v>2629</v>
      </c>
      <c r="K227" t="s">
        <v>644</v>
      </c>
      <c r="L227" t="s">
        <v>645</v>
      </c>
      <c r="M227" t="s">
        <v>32498</v>
      </c>
      <c r="N227" t="s">
        <v>644</v>
      </c>
      <c r="O227" t="s">
        <v>647</v>
      </c>
      <c r="P227" t="s">
        <v>5</v>
      </c>
      <c r="Q227" t="s">
        <v>648</v>
      </c>
      <c r="R227" t="s">
        <v>645</v>
      </c>
      <c r="S227" t="s">
        <v>32499</v>
      </c>
      <c r="T227" t="s">
        <v>32498</v>
      </c>
    </row>
    <row r="228" spans="1:20" x14ac:dyDescent="0.25">
      <c r="A228" t="s">
        <v>241</v>
      </c>
      <c r="B228" t="s">
        <v>247</v>
      </c>
      <c r="C228">
        <v>139</v>
      </c>
      <c r="D228">
        <v>1</v>
      </c>
      <c r="E228" t="s">
        <v>32500</v>
      </c>
      <c r="F228">
        <v>108.99</v>
      </c>
      <c r="G228">
        <v>0</v>
      </c>
      <c r="H228" t="s">
        <v>641</v>
      </c>
      <c r="I228" t="s">
        <v>32497</v>
      </c>
      <c r="J228" t="s">
        <v>2629</v>
      </c>
      <c r="K228" t="s">
        <v>644</v>
      </c>
      <c r="L228" t="s">
        <v>645</v>
      </c>
      <c r="M228" t="s">
        <v>32501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32502</v>
      </c>
      <c r="T228" t="s">
        <v>32498</v>
      </c>
    </row>
    <row r="229" spans="1:20" x14ac:dyDescent="0.25">
      <c r="A229" t="s">
        <v>147</v>
      </c>
      <c r="B229" t="s">
        <v>148</v>
      </c>
      <c r="C229">
        <v>33.333333333333336</v>
      </c>
      <c r="D229">
        <v>3</v>
      </c>
      <c r="E229" t="s">
        <v>32503</v>
      </c>
      <c r="F229">
        <v>100</v>
      </c>
      <c r="G229">
        <v>0</v>
      </c>
      <c r="H229" t="s">
        <v>641</v>
      </c>
      <c r="I229" t="s">
        <v>31102</v>
      </c>
      <c r="J229" t="s">
        <v>694</v>
      </c>
      <c r="K229" t="s">
        <v>644</v>
      </c>
      <c r="L229" t="s">
        <v>645</v>
      </c>
      <c r="M229" t="s">
        <v>32504</v>
      </c>
      <c r="N229" t="s">
        <v>644</v>
      </c>
      <c r="O229" t="s">
        <v>647</v>
      </c>
      <c r="P229" t="s">
        <v>5</v>
      </c>
      <c r="Q229" t="s">
        <v>648</v>
      </c>
      <c r="R229" t="s">
        <v>645</v>
      </c>
      <c r="S229" t="s">
        <v>32505</v>
      </c>
      <c r="T229" t="s">
        <v>32504</v>
      </c>
    </row>
    <row r="230" spans="1:20" x14ac:dyDescent="0.25">
      <c r="A230" t="s">
        <v>147</v>
      </c>
      <c r="B230" t="s">
        <v>148</v>
      </c>
      <c r="C230">
        <v>33.333333333333336</v>
      </c>
      <c r="D230">
        <v>3</v>
      </c>
      <c r="E230" t="s">
        <v>32506</v>
      </c>
      <c r="F230">
        <v>100</v>
      </c>
      <c r="G230">
        <v>0</v>
      </c>
      <c r="H230" t="s">
        <v>641</v>
      </c>
      <c r="I230" t="s">
        <v>32507</v>
      </c>
      <c r="J230" t="s">
        <v>736</v>
      </c>
      <c r="K230" t="s">
        <v>644</v>
      </c>
      <c r="L230" t="s">
        <v>645</v>
      </c>
      <c r="M230" t="s">
        <v>32508</v>
      </c>
      <c r="N230" t="s">
        <v>644</v>
      </c>
      <c r="O230" t="s">
        <v>647</v>
      </c>
      <c r="P230" t="s">
        <v>5</v>
      </c>
      <c r="Q230" t="s">
        <v>648</v>
      </c>
      <c r="R230" t="s">
        <v>645</v>
      </c>
      <c r="S230" t="s">
        <v>32509</v>
      </c>
      <c r="T230" t="s">
        <v>32510</v>
      </c>
    </row>
    <row r="231" spans="1:20" x14ac:dyDescent="0.25">
      <c r="A231" t="s">
        <v>18</v>
      </c>
      <c r="B231" t="s">
        <v>19</v>
      </c>
      <c r="C231">
        <v>66.666666666666671</v>
      </c>
      <c r="D231">
        <v>3</v>
      </c>
      <c r="E231" t="s">
        <v>32511</v>
      </c>
      <c r="F231">
        <v>100</v>
      </c>
      <c r="G231">
        <v>0</v>
      </c>
      <c r="H231" t="s">
        <v>641</v>
      </c>
      <c r="I231" t="s">
        <v>8312</v>
      </c>
      <c r="J231" t="s">
        <v>2049</v>
      </c>
      <c r="K231" t="s">
        <v>644</v>
      </c>
      <c r="L231" t="s">
        <v>645</v>
      </c>
      <c r="M231" t="s">
        <v>32512</v>
      </c>
      <c r="N231" t="s">
        <v>644</v>
      </c>
      <c r="O231" t="s">
        <v>647</v>
      </c>
      <c r="P231" t="s">
        <v>5</v>
      </c>
      <c r="Q231" t="s">
        <v>648</v>
      </c>
      <c r="R231" t="s">
        <v>645</v>
      </c>
      <c r="S231" t="s">
        <v>32513</v>
      </c>
      <c r="T231" t="s">
        <v>32512</v>
      </c>
    </row>
    <row r="232" spans="1:20" x14ac:dyDescent="0.25">
      <c r="A232" t="s">
        <v>18</v>
      </c>
      <c r="B232" t="s">
        <v>19</v>
      </c>
      <c r="C232">
        <v>66.666666666666671</v>
      </c>
      <c r="D232">
        <v>3</v>
      </c>
      <c r="E232" t="s">
        <v>32514</v>
      </c>
      <c r="F232">
        <v>100</v>
      </c>
      <c r="G232">
        <v>0</v>
      </c>
      <c r="H232" t="s">
        <v>641</v>
      </c>
      <c r="I232" t="s">
        <v>32515</v>
      </c>
      <c r="J232" t="s">
        <v>1072</v>
      </c>
      <c r="K232" t="s">
        <v>644</v>
      </c>
      <c r="L232" t="s">
        <v>645</v>
      </c>
      <c r="M232" t="s">
        <v>32516</v>
      </c>
      <c r="N232" t="s">
        <v>644</v>
      </c>
      <c r="O232" t="s">
        <v>668</v>
      </c>
      <c r="P232" t="s">
        <v>5</v>
      </c>
      <c r="Q232" t="s">
        <v>669</v>
      </c>
      <c r="R232" t="s">
        <v>645</v>
      </c>
      <c r="S232" t="s">
        <v>32517</v>
      </c>
      <c r="T232" t="s">
        <v>32518</v>
      </c>
    </row>
    <row r="233" spans="1:20" x14ac:dyDescent="0.25">
      <c r="A233" t="s">
        <v>22</v>
      </c>
      <c r="B233" t="s">
        <v>213</v>
      </c>
      <c r="C233">
        <v>76</v>
      </c>
      <c r="D233">
        <v>1</v>
      </c>
      <c r="E233" t="s">
        <v>32519</v>
      </c>
      <c r="F233">
        <v>246</v>
      </c>
      <c r="G233">
        <v>27.5</v>
      </c>
      <c r="H233" t="s">
        <v>805</v>
      </c>
      <c r="I233" t="s">
        <v>32520</v>
      </c>
      <c r="J233" t="s">
        <v>32521</v>
      </c>
      <c r="K233" t="s">
        <v>3723</v>
      </c>
      <c r="L233" t="s">
        <v>32522</v>
      </c>
      <c r="M233" t="s">
        <v>32523</v>
      </c>
      <c r="N233" t="s">
        <v>644</v>
      </c>
      <c r="O233" t="s">
        <v>811</v>
      </c>
      <c r="P233" t="s">
        <v>23</v>
      </c>
      <c r="Q233" t="s">
        <v>812</v>
      </c>
      <c r="R233" t="s">
        <v>645</v>
      </c>
      <c r="S233" t="s">
        <v>32524</v>
      </c>
      <c r="T233" t="s">
        <v>32525</v>
      </c>
    </row>
    <row r="234" spans="1:20" x14ac:dyDescent="0.25">
      <c r="A234" t="s">
        <v>101</v>
      </c>
      <c r="B234" t="s">
        <v>7991</v>
      </c>
      <c r="C234">
        <v>95</v>
      </c>
      <c r="D234">
        <v>1</v>
      </c>
      <c r="E234" t="s">
        <v>32519</v>
      </c>
      <c r="F234">
        <v>246</v>
      </c>
      <c r="G234">
        <v>27.5</v>
      </c>
      <c r="H234" t="s">
        <v>805</v>
      </c>
      <c r="I234" t="s">
        <v>32520</v>
      </c>
      <c r="J234" t="s">
        <v>32521</v>
      </c>
      <c r="K234" t="s">
        <v>3723</v>
      </c>
      <c r="L234" t="s">
        <v>32522</v>
      </c>
      <c r="M234" t="s">
        <v>32523</v>
      </c>
      <c r="N234" t="s">
        <v>644</v>
      </c>
      <c r="O234" t="s">
        <v>811</v>
      </c>
      <c r="P234" t="s">
        <v>23</v>
      </c>
      <c r="Q234" t="s">
        <v>812</v>
      </c>
      <c r="R234" t="s">
        <v>645</v>
      </c>
      <c r="S234" t="s">
        <v>32524</v>
      </c>
      <c r="T234" t="s">
        <v>32525</v>
      </c>
    </row>
    <row r="235" spans="1:20" x14ac:dyDescent="0.25">
      <c r="A235" t="s">
        <v>3</v>
      </c>
      <c r="B235" t="s">
        <v>31509</v>
      </c>
      <c r="C235">
        <v>47.5</v>
      </c>
      <c r="D235">
        <v>1</v>
      </c>
      <c r="E235" t="s">
        <v>32519</v>
      </c>
      <c r="F235">
        <v>246</v>
      </c>
      <c r="G235">
        <v>27.5</v>
      </c>
      <c r="H235" t="s">
        <v>805</v>
      </c>
      <c r="I235" t="s">
        <v>32520</v>
      </c>
      <c r="J235" t="s">
        <v>32521</v>
      </c>
      <c r="K235" t="s">
        <v>3723</v>
      </c>
      <c r="L235" t="s">
        <v>32522</v>
      </c>
      <c r="M235" t="s">
        <v>32523</v>
      </c>
      <c r="N235" t="s">
        <v>644</v>
      </c>
      <c r="O235" t="s">
        <v>811</v>
      </c>
      <c r="P235" t="s">
        <v>23</v>
      </c>
      <c r="Q235" t="s">
        <v>812</v>
      </c>
      <c r="R235" t="s">
        <v>645</v>
      </c>
      <c r="S235" t="s">
        <v>32524</v>
      </c>
      <c r="T235" t="s">
        <v>32525</v>
      </c>
    </row>
    <row r="236" spans="1:20" x14ac:dyDescent="0.25">
      <c r="A236" t="s">
        <v>147</v>
      </c>
      <c r="B236" t="s">
        <v>148</v>
      </c>
      <c r="C236">
        <v>33.333333333333336</v>
      </c>
      <c r="D236">
        <v>3</v>
      </c>
      <c r="E236" t="s">
        <v>32526</v>
      </c>
      <c r="F236">
        <v>100</v>
      </c>
      <c r="G236">
        <v>0</v>
      </c>
      <c r="H236" t="s">
        <v>641</v>
      </c>
      <c r="I236" t="s">
        <v>32527</v>
      </c>
      <c r="J236" t="s">
        <v>900</v>
      </c>
      <c r="K236" t="s">
        <v>644</v>
      </c>
      <c r="L236" t="s">
        <v>645</v>
      </c>
      <c r="M236" t="s">
        <v>32528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32529</v>
      </c>
      <c r="T236" t="s">
        <v>32528</v>
      </c>
    </row>
    <row r="237" spans="1:20" x14ac:dyDescent="0.25">
      <c r="A237" t="s">
        <v>147</v>
      </c>
      <c r="B237" t="s">
        <v>148</v>
      </c>
      <c r="C237">
        <v>50</v>
      </c>
      <c r="D237">
        <v>6</v>
      </c>
      <c r="E237" t="s">
        <v>32530</v>
      </c>
      <c r="F237">
        <v>200</v>
      </c>
      <c r="G237">
        <v>0</v>
      </c>
      <c r="H237" t="s">
        <v>641</v>
      </c>
      <c r="I237" t="s">
        <v>32531</v>
      </c>
      <c r="J237" t="s">
        <v>685</v>
      </c>
      <c r="K237" t="s">
        <v>644</v>
      </c>
      <c r="L237" t="s">
        <v>645</v>
      </c>
      <c r="M237" t="s">
        <v>32532</v>
      </c>
      <c r="N237" t="s">
        <v>644</v>
      </c>
      <c r="O237" t="s">
        <v>647</v>
      </c>
      <c r="P237" t="s">
        <v>5</v>
      </c>
      <c r="Q237" t="s">
        <v>648</v>
      </c>
      <c r="R237" t="s">
        <v>645</v>
      </c>
      <c r="S237" t="s">
        <v>32533</v>
      </c>
      <c r="T237" t="s">
        <v>32532</v>
      </c>
    </row>
    <row r="238" spans="1:20" x14ac:dyDescent="0.25">
      <c r="A238" t="s">
        <v>147</v>
      </c>
      <c r="B238" t="s">
        <v>148</v>
      </c>
      <c r="C238">
        <v>33.333333333333336</v>
      </c>
      <c r="D238">
        <v>3</v>
      </c>
      <c r="E238" t="s">
        <v>32534</v>
      </c>
      <c r="F238">
        <v>110</v>
      </c>
      <c r="G238">
        <v>10</v>
      </c>
      <c r="H238" t="s">
        <v>641</v>
      </c>
      <c r="I238" t="s">
        <v>32535</v>
      </c>
      <c r="J238" t="s">
        <v>2660</v>
      </c>
      <c r="K238" t="s">
        <v>644</v>
      </c>
      <c r="L238" t="s">
        <v>645</v>
      </c>
      <c r="M238" t="s">
        <v>32536</v>
      </c>
      <c r="N238" t="s">
        <v>644</v>
      </c>
      <c r="O238" t="s">
        <v>647</v>
      </c>
      <c r="P238" t="s">
        <v>5</v>
      </c>
      <c r="Q238" t="s">
        <v>648</v>
      </c>
      <c r="R238" t="s">
        <v>645</v>
      </c>
      <c r="S238" t="s">
        <v>32537</v>
      </c>
      <c r="T238" t="s">
        <v>32536</v>
      </c>
    </row>
    <row r="239" spans="1:20" x14ac:dyDescent="0.25">
      <c r="A239" t="s">
        <v>147</v>
      </c>
      <c r="B239" t="s">
        <v>148</v>
      </c>
      <c r="C239">
        <v>33.333333333333336</v>
      </c>
      <c r="D239">
        <v>3</v>
      </c>
      <c r="E239" t="s">
        <v>32538</v>
      </c>
      <c r="F239">
        <v>100</v>
      </c>
      <c r="G239">
        <v>0</v>
      </c>
      <c r="H239" t="s">
        <v>641</v>
      </c>
      <c r="I239" t="s">
        <v>32539</v>
      </c>
      <c r="J239" t="s">
        <v>989</v>
      </c>
      <c r="K239" t="s">
        <v>644</v>
      </c>
      <c r="L239" t="s">
        <v>645</v>
      </c>
      <c r="M239" t="s">
        <v>32540</v>
      </c>
      <c r="N239" t="s">
        <v>644</v>
      </c>
      <c r="O239" t="s">
        <v>668</v>
      </c>
      <c r="P239" t="s">
        <v>5</v>
      </c>
      <c r="Q239" t="s">
        <v>669</v>
      </c>
      <c r="R239" t="s">
        <v>645</v>
      </c>
      <c r="S239" t="s">
        <v>32541</v>
      </c>
      <c r="T239" t="s">
        <v>32542</v>
      </c>
    </row>
    <row r="240" spans="1:20" x14ac:dyDescent="0.25">
      <c r="A240" t="s">
        <v>147</v>
      </c>
      <c r="B240" t="s">
        <v>148</v>
      </c>
      <c r="C240">
        <v>50</v>
      </c>
      <c r="D240">
        <v>6</v>
      </c>
      <c r="E240" t="s">
        <v>32543</v>
      </c>
      <c r="F240">
        <v>200</v>
      </c>
      <c r="G240">
        <v>0</v>
      </c>
      <c r="H240" t="s">
        <v>641</v>
      </c>
      <c r="I240" t="s">
        <v>32544</v>
      </c>
      <c r="J240" t="s">
        <v>783</v>
      </c>
      <c r="K240" t="s">
        <v>644</v>
      </c>
      <c r="L240" t="s">
        <v>645</v>
      </c>
      <c r="M240" t="s">
        <v>32545</v>
      </c>
      <c r="N240" t="s">
        <v>644</v>
      </c>
      <c r="O240" t="s">
        <v>647</v>
      </c>
      <c r="P240" t="s">
        <v>5</v>
      </c>
      <c r="Q240" t="s">
        <v>648</v>
      </c>
      <c r="R240" t="s">
        <v>645</v>
      </c>
      <c r="S240" t="s">
        <v>32546</v>
      </c>
      <c r="T240" t="s">
        <v>32545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32547</v>
      </c>
      <c r="F241">
        <v>100</v>
      </c>
      <c r="G241">
        <v>0</v>
      </c>
      <c r="H241" t="s">
        <v>641</v>
      </c>
      <c r="I241" t="s">
        <v>32548</v>
      </c>
      <c r="J241" t="s">
        <v>2083</v>
      </c>
      <c r="K241" t="s">
        <v>644</v>
      </c>
      <c r="L241" t="s">
        <v>645</v>
      </c>
      <c r="M241" t="s">
        <v>32549</v>
      </c>
      <c r="N241" t="s">
        <v>644</v>
      </c>
      <c r="O241" t="s">
        <v>647</v>
      </c>
      <c r="P241" t="s">
        <v>5</v>
      </c>
      <c r="Q241" t="s">
        <v>648</v>
      </c>
      <c r="R241" t="s">
        <v>645</v>
      </c>
      <c r="S241" t="s">
        <v>32550</v>
      </c>
      <c r="T241" t="s">
        <v>32549</v>
      </c>
    </row>
    <row r="242" spans="1:20" x14ac:dyDescent="0.25">
      <c r="A242" t="s">
        <v>147</v>
      </c>
      <c r="B242" t="s">
        <v>148</v>
      </c>
      <c r="C242">
        <v>33.333333333333336</v>
      </c>
      <c r="D242">
        <v>3</v>
      </c>
      <c r="E242" t="s">
        <v>32551</v>
      </c>
      <c r="F242">
        <v>100</v>
      </c>
      <c r="G242">
        <v>0</v>
      </c>
      <c r="H242" t="s">
        <v>641</v>
      </c>
      <c r="I242" t="s">
        <v>32552</v>
      </c>
      <c r="J242" t="s">
        <v>736</v>
      </c>
      <c r="K242" t="s">
        <v>644</v>
      </c>
      <c r="L242" t="s">
        <v>645</v>
      </c>
      <c r="M242" t="s">
        <v>32553</v>
      </c>
      <c r="N242" t="s">
        <v>644</v>
      </c>
      <c r="O242" t="s">
        <v>726</v>
      </c>
      <c r="P242" t="s">
        <v>5</v>
      </c>
      <c r="Q242" t="s">
        <v>648</v>
      </c>
      <c r="R242" t="s">
        <v>645</v>
      </c>
      <c r="S242" t="s">
        <v>32554</v>
      </c>
      <c r="T242" t="s">
        <v>32555</v>
      </c>
    </row>
    <row r="243" spans="1:20" x14ac:dyDescent="0.25">
      <c r="A243" t="s">
        <v>147</v>
      </c>
      <c r="B243" t="s">
        <v>148</v>
      </c>
      <c r="C243">
        <v>33.333333333333336</v>
      </c>
      <c r="D243">
        <v>3</v>
      </c>
      <c r="E243" t="s">
        <v>32556</v>
      </c>
      <c r="F243">
        <v>100</v>
      </c>
      <c r="G243">
        <v>0</v>
      </c>
      <c r="H243" t="s">
        <v>641</v>
      </c>
      <c r="I243" t="s">
        <v>32557</v>
      </c>
      <c r="J243" t="s">
        <v>666</v>
      </c>
      <c r="K243" t="s">
        <v>644</v>
      </c>
      <c r="L243" t="s">
        <v>645</v>
      </c>
      <c r="M243" t="s">
        <v>32558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32559</v>
      </c>
      <c r="T243" t="s">
        <v>32558</v>
      </c>
    </row>
    <row r="244" spans="1:20" x14ac:dyDescent="0.25">
      <c r="A244" t="s">
        <v>147</v>
      </c>
      <c r="B244" t="s">
        <v>148</v>
      </c>
      <c r="C244">
        <v>37.5</v>
      </c>
      <c r="D244">
        <v>4</v>
      </c>
      <c r="E244" t="s">
        <v>32560</v>
      </c>
      <c r="F244">
        <v>140</v>
      </c>
      <c r="G244">
        <v>0</v>
      </c>
      <c r="H244" t="s">
        <v>729</v>
      </c>
      <c r="I244" t="s">
        <v>32561</v>
      </c>
      <c r="J244" t="s">
        <v>981</v>
      </c>
      <c r="K244" t="s">
        <v>644</v>
      </c>
      <c r="L244" t="s">
        <v>645</v>
      </c>
      <c r="M244" t="s">
        <v>32562</v>
      </c>
      <c r="N244" t="s">
        <v>644</v>
      </c>
      <c r="O244" t="s">
        <v>647</v>
      </c>
      <c r="P244" t="s">
        <v>5</v>
      </c>
      <c r="Q244" t="s">
        <v>648</v>
      </c>
      <c r="R244" t="s">
        <v>645</v>
      </c>
      <c r="S244" t="s">
        <v>32563</v>
      </c>
      <c r="T244" t="s">
        <v>32564</v>
      </c>
    </row>
    <row r="245" spans="1:20" x14ac:dyDescent="0.25">
      <c r="A245" t="s">
        <v>147</v>
      </c>
      <c r="B245" t="s">
        <v>148</v>
      </c>
      <c r="C245">
        <v>33.333333333333336</v>
      </c>
      <c r="D245">
        <v>3</v>
      </c>
      <c r="E245" t="s">
        <v>32565</v>
      </c>
      <c r="F245">
        <v>100</v>
      </c>
      <c r="G245">
        <v>0</v>
      </c>
      <c r="H245" t="s">
        <v>641</v>
      </c>
      <c r="I245" t="s">
        <v>32566</v>
      </c>
      <c r="J245" t="s">
        <v>724</v>
      </c>
      <c r="K245" t="s">
        <v>644</v>
      </c>
      <c r="L245" t="s">
        <v>645</v>
      </c>
      <c r="M245" t="s">
        <v>32567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32568</v>
      </c>
      <c r="T245" t="s">
        <v>32569</v>
      </c>
    </row>
    <row r="246" spans="1:20" x14ac:dyDescent="0.25">
      <c r="A246" t="s">
        <v>147</v>
      </c>
      <c r="B246" t="s">
        <v>148</v>
      </c>
      <c r="C246">
        <v>33.333333333333336</v>
      </c>
      <c r="D246">
        <v>3</v>
      </c>
      <c r="E246" t="s">
        <v>32570</v>
      </c>
      <c r="F246">
        <v>100</v>
      </c>
      <c r="G246">
        <v>0</v>
      </c>
      <c r="H246" t="s">
        <v>641</v>
      </c>
      <c r="I246" t="s">
        <v>32571</v>
      </c>
      <c r="J246" t="s">
        <v>690</v>
      </c>
      <c r="K246" t="s">
        <v>644</v>
      </c>
      <c r="L246" t="s">
        <v>645</v>
      </c>
      <c r="M246" t="s">
        <v>32572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32573</v>
      </c>
      <c r="T246" t="s">
        <v>32574</v>
      </c>
    </row>
    <row r="247" spans="1:20" x14ac:dyDescent="0.25">
      <c r="A247" t="s">
        <v>18</v>
      </c>
      <c r="B247" t="s">
        <v>19</v>
      </c>
      <c r="C247">
        <v>33</v>
      </c>
      <c r="D247">
        <v>10</v>
      </c>
      <c r="E247" t="s">
        <v>32575</v>
      </c>
      <c r="F247">
        <v>365</v>
      </c>
      <c r="G247">
        <v>35</v>
      </c>
      <c r="H247" t="s">
        <v>729</v>
      </c>
      <c r="I247" t="s">
        <v>21770</v>
      </c>
      <c r="J247" t="s">
        <v>1441</v>
      </c>
      <c r="K247" t="s">
        <v>644</v>
      </c>
      <c r="L247" t="s">
        <v>645</v>
      </c>
      <c r="M247" t="s">
        <v>32576</v>
      </c>
      <c r="N247" t="s">
        <v>644</v>
      </c>
      <c r="O247" t="s">
        <v>668</v>
      </c>
      <c r="P247" t="s">
        <v>5</v>
      </c>
      <c r="Q247" t="s">
        <v>669</v>
      </c>
      <c r="R247" t="s">
        <v>645</v>
      </c>
      <c r="S247" t="s">
        <v>32577</v>
      </c>
      <c r="T247" t="s">
        <v>32576</v>
      </c>
    </row>
    <row r="248" spans="1:20" x14ac:dyDescent="0.25">
      <c r="A248" t="s">
        <v>147</v>
      </c>
      <c r="B248" t="s">
        <v>148</v>
      </c>
      <c r="C248">
        <v>33.333333333333336</v>
      </c>
      <c r="D248">
        <v>3</v>
      </c>
      <c r="E248" t="s">
        <v>32578</v>
      </c>
      <c r="F248">
        <v>100</v>
      </c>
      <c r="G248">
        <v>0</v>
      </c>
      <c r="H248" t="s">
        <v>641</v>
      </c>
      <c r="I248" t="s">
        <v>32579</v>
      </c>
      <c r="J248" t="s">
        <v>981</v>
      </c>
      <c r="K248" t="s">
        <v>644</v>
      </c>
      <c r="L248" t="s">
        <v>645</v>
      </c>
      <c r="M248" t="s">
        <v>32580</v>
      </c>
      <c r="N248" t="s">
        <v>644</v>
      </c>
      <c r="O248" t="s">
        <v>647</v>
      </c>
      <c r="P248" t="s">
        <v>5</v>
      </c>
      <c r="Q248" t="s">
        <v>648</v>
      </c>
      <c r="R248" t="s">
        <v>645</v>
      </c>
      <c r="S248" t="s">
        <v>32581</v>
      </c>
      <c r="T248" t="s">
        <v>32580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C7CF-7492-4C01-A991-5B152FE19629}">
  <sheetPr>
    <tabColor rgb="FFFF6699"/>
  </sheetPr>
  <dimension ref="A1:V277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241" sqref="U241"/>
    </sheetView>
  </sheetViews>
  <sheetFormatPr defaultRowHeight="15" x14ac:dyDescent="0.25"/>
  <cols>
    <col min="2" max="2" width="103.1796875" bestFit="1" customWidth="1"/>
    <col min="20" max="20" width="15.6328125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18</v>
      </c>
      <c r="B2" t="s">
        <v>19</v>
      </c>
      <c r="C2">
        <v>66.666666666666671</v>
      </c>
      <c r="D2">
        <v>3</v>
      </c>
      <c r="E2" t="s">
        <v>32582</v>
      </c>
      <c r="F2">
        <v>200</v>
      </c>
      <c r="G2">
        <v>0</v>
      </c>
      <c r="H2" t="s">
        <v>641</v>
      </c>
      <c r="I2" t="s">
        <v>32583</v>
      </c>
      <c r="J2" t="s">
        <v>1508</v>
      </c>
      <c r="K2" t="s">
        <v>644</v>
      </c>
      <c r="L2" t="s">
        <v>645</v>
      </c>
      <c r="M2" t="s">
        <v>32584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32585</v>
      </c>
      <c r="T2" t="s">
        <v>32584</v>
      </c>
      <c r="U2" s="77" t="s">
        <v>147</v>
      </c>
      <c r="V2">
        <v>335</v>
      </c>
    </row>
    <row r="3" spans="1:22" x14ac:dyDescent="0.25">
      <c r="A3" t="s">
        <v>147</v>
      </c>
      <c r="B3" t="s">
        <v>148</v>
      </c>
      <c r="C3">
        <v>33.333333333333336</v>
      </c>
      <c r="D3">
        <v>3</v>
      </c>
      <c r="E3" t="s">
        <v>32582</v>
      </c>
      <c r="F3">
        <v>200</v>
      </c>
      <c r="G3">
        <v>0</v>
      </c>
      <c r="H3" t="s">
        <v>641</v>
      </c>
      <c r="I3" t="s">
        <v>32583</v>
      </c>
      <c r="J3" t="s">
        <v>1508</v>
      </c>
      <c r="K3" t="s">
        <v>644</v>
      </c>
      <c r="L3" t="s">
        <v>645</v>
      </c>
      <c r="M3" t="s">
        <v>32584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32585</v>
      </c>
      <c r="T3" t="s">
        <v>32584</v>
      </c>
      <c r="U3" s="78" t="s">
        <v>148</v>
      </c>
      <c r="V3">
        <v>335</v>
      </c>
    </row>
    <row r="4" spans="1:22" x14ac:dyDescent="0.25">
      <c r="A4" t="s">
        <v>147</v>
      </c>
      <c r="B4" t="s">
        <v>148</v>
      </c>
      <c r="C4">
        <v>33.333333333333336</v>
      </c>
      <c r="D4">
        <v>3</v>
      </c>
      <c r="E4" t="s">
        <v>32586</v>
      </c>
      <c r="F4">
        <v>100</v>
      </c>
      <c r="G4">
        <v>0</v>
      </c>
      <c r="H4" t="s">
        <v>641</v>
      </c>
      <c r="I4" t="s">
        <v>31151</v>
      </c>
      <c r="J4" t="s">
        <v>685</v>
      </c>
      <c r="K4" t="s">
        <v>644</v>
      </c>
      <c r="L4" t="s">
        <v>645</v>
      </c>
      <c r="M4" t="s">
        <v>32587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32588</v>
      </c>
      <c r="T4" t="s">
        <v>32587</v>
      </c>
      <c r="U4" s="77" t="s">
        <v>99</v>
      </c>
      <c r="V4">
        <v>40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32589</v>
      </c>
      <c r="F5">
        <v>200</v>
      </c>
      <c r="G5">
        <v>0</v>
      </c>
      <c r="H5" t="s">
        <v>641</v>
      </c>
      <c r="I5" t="s">
        <v>32590</v>
      </c>
      <c r="J5" t="s">
        <v>2083</v>
      </c>
      <c r="K5" t="s">
        <v>644</v>
      </c>
      <c r="L5" t="s">
        <v>645</v>
      </c>
      <c r="M5" t="s">
        <v>32591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32592</v>
      </c>
      <c r="T5" t="s">
        <v>32591</v>
      </c>
      <c r="U5" s="78" t="s">
        <v>100</v>
      </c>
      <c r="V5">
        <v>40</v>
      </c>
    </row>
    <row r="6" spans="1:22" x14ac:dyDescent="0.25">
      <c r="A6" t="s">
        <v>18</v>
      </c>
      <c r="B6" t="s">
        <v>19</v>
      </c>
      <c r="C6">
        <v>66.666666666666671</v>
      </c>
      <c r="D6">
        <v>3</v>
      </c>
      <c r="E6" t="s">
        <v>32593</v>
      </c>
      <c r="F6">
        <v>101</v>
      </c>
      <c r="G6">
        <v>1</v>
      </c>
      <c r="H6" t="s">
        <v>641</v>
      </c>
      <c r="I6" t="s">
        <v>32594</v>
      </c>
      <c r="J6" t="s">
        <v>847</v>
      </c>
      <c r="K6" t="s">
        <v>644</v>
      </c>
      <c r="L6" t="s">
        <v>645</v>
      </c>
      <c r="M6" t="s">
        <v>32595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32596</v>
      </c>
      <c r="T6" t="s">
        <v>32597</v>
      </c>
      <c r="U6" s="77" t="s">
        <v>22</v>
      </c>
      <c r="V6">
        <v>118</v>
      </c>
    </row>
    <row r="7" spans="1:22" x14ac:dyDescent="0.25">
      <c r="A7" t="s">
        <v>147</v>
      </c>
      <c r="B7" t="s">
        <v>148</v>
      </c>
      <c r="C7">
        <v>33.333333333333336</v>
      </c>
      <c r="D7">
        <v>3</v>
      </c>
      <c r="E7" t="s">
        <v>32598</v>
      </c>
      <c r="F7">
        <v>110</v>
      </c>
      <c r="G7">
        <v>10</v>
      </c>
      <c r="H7" t="s">
        <v>641</v>
      </c>
      <c r="I7" t="s">
        <v>8252</v>
      </c>
      <c r="J7" t="s">
        <v>864</v>
      </c>
      <c r="K7" t="s">
        <v>644</v>
      </c>
      <c r="L7" t="s">
        <v>645</v>
      </c>
      <c r="M7" t="s">
        <v>32599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32600</v>
      </c>
      <c r="T7" t="s">
        <v>32599</v>
      </c>
      <c r="U7" s="78" t="s">
        <v>28234</v>
      </c>
      <c r="V7">
        <v>1</v>
      </c>
    </row>
    <row r="8" spans="1:22" x14ac:dyDescent="0.25">
      <c r="A8" t="s">
        <v>77</v>
      </c>
      <c r="B8" t="s">
        <v>78</v>
      </c>
      <c r="C8">
        <v>27.5</v>
      </c>
      <c r="D8">
        <v>4</v>
      </c>
      <c r="E8" t="s">
        <v>32601</v>
      </c>
      <c r="F8">
        <v>154.5</v>
      </c>
      <c r="G8">
        <v>26.5</v>
      </c>
      <c r="H8" t="s">
        <v>2006</v>
      </c>
      <c r="I8" t="s">
        <v>32602</v>
      </c>
      <c r="J8" t="s">
        <v>32603</v>
      </c>
      <c r="K8" t="s">
        <v>32604</v>
      </c>
      <c r="L8" t="s">
        <v>32605</v>
      </c>
      <c r="M8" t="s">
        <v>32606</v>
      </c>
      <c r="N8" t="s">
        <v>644</v>
      </c>
      <c r="O8" t="s">
        <v>811</v>
      </c>
      <c r="P8" t="s">
        <v>23</v>
      </c>
      <c r="Q8" t="s">
        <v>812</v>
      </c>
      <c r="R8" t="s">
        <v>645</v>
      </c>
      <c r="S8" t="s">
        <v>32607</v>
      </c>
      <c r="T8" t="s">
        <v>32606</v>
      </c>
      <c r="U8" s="78" t="s">
        <v>213</v>
      </c>
      <c r="V8">
        <v>6</v>
      </c>
    </row>
    <row r="9" spans="1:22" x14ac:dyDescent="0.25">
      <c r="A9" t="s">
        <v>239</v>
      </c>
      <c r="B9" t="s">
        <v>1870</v>
      </c>
      <c r="C9">
        <v>103.55</v>
      </c>
      <c r="D9">
        <v>1</v>
      </c>
      <c r="E9" t="s">
        <v>32608</v>
      </c>
      <c r="F9">
        <v>190.75</v>
      </c>
      <c r="G9">
        <v>0</v>
      </c>
      <c r="H9" t="s">
        <v>805</v>
      </c>
      <c r="I9" t="s">
        <v>32609</v>
      </c>
      <c r="J9" t="s">
        <v>32610</v>
      </c>
      <c r="K9" t="s">
        <v>25663</v>
      </c>
      <c r="L9" t="s">
        <v>32611</v>
      </c>
      <c r="M9" t="s">
        <v>32612</v>
      </c>
      <c r="N9" t="s">
        <v>644</v>
      </c>
      <c r="O9" t="s">
        <v>811</v>
      </c>
      <c r="P9" t="s">
        <v>23</v>
      </c>
      <c r="Q9" t="s">
        <v>812</v>
      </c>
      <c r="R9" t="s">
        <v>645</v>
      </c>
      <c r="S9" t="s">
        <v>32613</v>
      </c>
      <c r="T9" t="s">
        <v>32612</v>
      </c>
      <c r="U9" s="78" t="s">
        <v>27</v>
      </c>
      <c r="V9">
        <v>111</v>
      </c>
    </row>
    <row r="10" spans="1:22" x14ac:dyDescent="0.25">
      <c r="A10" t="s">
        <v>241</v>
      </c>
      <c r="B10" t="s">
        <v>1870</v>
      </c>
      <c r="C10">
        <v>87.2</v>
      </c>
      <c r="D10">
        <v>1</v>
      </c>
      <c r="E10" t="s">
        <v>32608</v>
      </c>
      <c r="F10">
        <v>190.75</v>
      </c>
      <c r="G10">
        <v>0</v>
      </c>
      <c r="H10" t="s">
        <v>805</v>
      </c>
      <c r="I10" t="s">
        <v>32609</v>
      </c>
      <c r="J10" t="s">
        <v>32610</v>
      </c>
      <c r="K10" t="s">
        <v>25663</v>
      </c>
      <c r="L10" t="s">
        <v>32611</v>
      </c>
      <c r="M10" t="s">
        <v>32612</v>
      </c>
      <c r="N10" t="s">
        <v>644</v>
      </c>
      <c r="O10" t="s">
        <v>811</v>
      </c>
      <c r="P10" t="s">
        <v>23</v>
      </c>
      <c r="Q10" t="s">
        <v>812</v>
      </c>
      <c r="R10" t="s">
        <v>645</v>
      </c>
      <c r="S10" t="s">
        <v>32613</v>
      </c>
      <c r="T10" t="s">
        <v>32612</v>
      </c>
      <c r="U10" s="77" t="s">
        <v>18</v>
      </c>
      <c r="V10">
        <v>135</v>
      </c>
    </row>
    <row r="11" spans="1:22" x14ac:dyDescent="0.25">
      <c r="A11" t="s">
        <v>18</v>
      </c>
      <c r="B11" t="s">
        <v>19</v>
      </c>
      <c r="C11">
        <v>66.666666666666671</v>
      </c>
      <c r="D11">
        <v>3</v>
      </c>
      <c r="E11" t="s">
        <v>32614</v>
      </c>
      <c r="F11">
        <v>103</v>
      </c>
      <c r="G11">
        <v>3</v>
      </c>
      <c r="H11" t="s">
        <v>641</v>
      </c>
      <c r="I11" t="s">
        <v>32615</v>
      </c>
      <c r="J11" t="s">
        <v>736</v>
      </c>
      <c r="K11" t="s">
        <v>644</v>
      </c>
      <c r="L11" t="s">
        <v>645</v>
      </c>
      <c r="M11" t="s">
        <v>32616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32617</v>
      </c>
      <c r="T11" t="s">
        <v>32612</v>
      </c>
      <c r="U11" s="78" t="s">
        <v>19</v>
      </c>
      <c r="V11">
        <v>135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32618</v>
      </c>
      <c r="F12">
        <v>100</v>
      </c>
      <c r="G12">
        <v>0</v>
      </c>
      <c r="H12" t="s">
        <v>641</v>
      </c>
      <c r="I12" t="s">
        <v>32619</v>
      </c>
      <c r="J12" t="s">
        <v>834</v>
      </c>
      <c r="K12" t="s">
        <v>644</v>
      </c>
      <c r="L12" t="s">
        <v>645</v>
      </c>
      <c r="M12" t="s">
        <v>32620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32621</v>
      </c>
      <c r="T12" t="s">
        <v>32620</v>
      </c>
      <c r="U12" s="77" t="s">
        <v>101</v>
      </c>
      <c r="V12">
        <v>14</v>
      </c>
    </row>
    <row r="13" spans="1:22" x14ac:dyDescent="0.25">
      <c r="A13" t="s">
        <v>18</v>
      </c>
      <c r="B13" t="s">
        <v>19</v>
      </c>
      <c r="C13">
        <v>66.666666666666671</v>
      </c>
      <c r="D13">
        <v>3</v>
      </c>
      <c r="E13" t="s">
        <v>32622</v>
      </c>
      <c r="F13">
        <v>138</v>
      </c>
      <c r="G13">
        <v>38</v>
      </c>
      <c r="H13" t="s">
        <v>641</v>
      </c>
      <c r="I13" t="s">
        <v>32623</v>
      </c>
      <c r="J13" t="s">
        <v>3382</v>
      </c>
      <c r="K13" t="s">
        <v>644</v>
      </c>
      <c r="L13" t="s">
        <v>645</v>
      </c>
      <c r="M13" t="s">
        <v>32624</v>
      </c>
      <c r="N13" t="s">
        <v>644</v>
      </c>
      <c r="O13" t="s">
        <v>647</v>
      </c>
      <c r="P13" t="s">
        <v>5</v>
      </c>
      <c r="Q13" t="s">
        <v>648</v>
      </c>
      <c r="R13" t="s">
        <v>32625</v>
      </c>
      <c r="S13" t="s">
        <v>32626</v>
      </c>
      <c r="T13" t="s">
        <v>32624</v>
      </c>
      <c r="U13" s="78" t="s">
        <v>74</v>
      </c>
      <c r="V13">
        <v>14</v>
      </c>
    </row>
    <row r="14" spans="1:22" x14ac:dyDescent="0.25">
      <c r="A14" t="s">
        <v>22</v>
      </c>
      <c r="B14" t="s">
        <v>27</v>
      </c>
      <c r="C14">
        <v>66.333333333333329</v>
      </c>
      <c r="D14">
        <v>3</v>
      </c>
      <c r="E14" t="s">
        <v>32627</v>
      </c>
      <c r="F14">
        <v>207</v>
      </c>
      <c r="G14">
        <v>7</v>
      </c>
      <c r="H14" t="s">
        <v>805</v>
      </c>
      <c r="I14" t="s">
        <v>32628</v>
      </c>
      <c r="J14" t="s">
        <v>32629</v>
      </c>
      <c r="K14" t="s">
        <v>32630</v>
      </c>
      <c r="L14" t="s">
        <v>32631</v>
      </c>
      <c r="M14" t="s">
        <v>32632</v>
      </c>
      <c r="N14" t="s">
        <v>644</v>
      </c>
      <c r="O14" t="s">
        <v>811</v>
      </c>
      <c r="P14" t="s">
        <v>23</v>
      </c>
      <c r="Q14" t="s">
        <v>812</v>
      </c>
      <c r="R14" t="s">
        <v>645</v>
      </c>
      <c r="S14" t="s">
        <v>32633</v>
      </c>
      <c r="T14" t="s">
        <v>32632</v>
      </c>
      <c r="U14" s="77" t="s">
        <v>72</v>
      </c>
      <c r="V14">
        <v>6</v>
      </c>
    </row>
    <row r="15" spans="1:22" x14ac:dyDescent="0.25">
      <c r="A15" t="s">
        <v>18</v>
      </c>
      <c r="B15" t="s">
        <v>19</v>
      </c>
      <c r="C15">
        <v>66.666666666666671</v>
      </c>
      <c r="D15">
        <v>3</v>
      </c>
      <c r="E15" t="s">
        <v>32634</v>
      </c>
      <c r="F15">
        <v>100</v>
      </c>
      <c r="G15">
        <v>0</v>
      </c>
      <c r="H15" t="s">
        <v>641</v>
      </c>
      <c r="I15" t="s">
        <v>32635</v>
      </c>
      <c r="J15" t="s">
        <v>1998</v>
      </c>
      <c r="K15" t="s">
        <v>644</v>
      </c>
      <c r="L15" t="s">
        <v>645</v>
      </c>
      <c r="M15" t="s">
        <v>32636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32637</v>
      </c>
      <c r="T15" t="s">
        <v>32632</v>
      </c>
      <c r="U15" s="78" t="s">
        <v>3385</v>
      </c>
      <c r="V15">
        <v>6</v>
      </c>
    </row>
    <row r="16" spans="1:22" x14ac:dyDescent="0.25">
      <c r="A16" t="s">
        <v>147</v>
      </c>
      <c r="B16" t="s">
        <v>148</v>
      </c>
      <c r="C16">
        <v>50</v>
      </c>
      <c r="D16">
        <v>6</v>
      </c>
      <c r="E16" t="s">
        <v>32638</v>
      </c>
      <c r="F16">
        <v>200</v>
      </c>
      <c r="G16">
        <v>0</v>
      </c>
      <c r="H16" t="s">
        <v>641</v>
      </c>
      <c r="I16" t="s">
        <v>32639</v>
      </c>
      <c r="J16" t="s">
        <v>1962</v>
      </c>
      <c r="K16" t="s">
        <v>644</v>
      </c>
      <c r="L16" t="s">
        <v>645</v>
      </c>
      <c r="M16" t="s">
        <v>32636</v>
      </c>
      <c r="N16" t="s">
        <v>644</v>
      </c>
      <c r="O16" t="s">
        <v>668</v>
      </c>
      <c r="P16" t="s">
        <v>5</v>
      </c>
      <c r="Q16" t="s">
        <v>669</v>
      </c>
      <c r="R16" t="s">
        <v>645</v>
      </c>
      <c r="S16" t="s">
        <v>32640</v>
      </c>
      <c r="T16" t="s">
        <v>32632</v>
      </c>
      <c r="U16" s="77" t="s">
        <v>114</v>
      </c>
      <c r="V16">
        <v>3</v>
      </c>
    </row>
    <row r="17" spans="1:22" x14ac:dyDescent="0.25">
      <c r="A17" t="s">
        <v>18</v>
      </c>
      <c r="B17" t="s">
        <v>19</v>
      </c>
      <c r="C17">
        <v>66.666666666666671</v>
      </c>
      <c r="D17">
        <v>3</v>
      </c>
      <c r="E17" t="s">
        <v>32641</v>
      </c>
      <c r="F17">
        <v>100</v>
      </c>
      <c r="G17">
        <v>0</v>
      </c>
      <c r="H17" t="s">
        <v>641</v>
      </c>
      <c r="I17" t="s">
        <v>2853</v>
      </c>
      <c r="J17" t="s">
        <v>666</v>
      </c>
      <c r="K17" t="s">
        <v>644</v>
      </c>
      <c r="L17" t="s">
        <v>645</v>
      </c>
      <c r="M17" t="s">
        <v>32642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32643</v>
      </c>
      <c r="T17" t="s">
        <v>32632</v>
      </c>
      <c r="U17" s="78" t="s">
        <v>115</v>
      </c>
      <c r="V17">
        <v>3</v>
      </c>
    </row>
    <row r="18" spans="1:22" x14ac:dyDescent="0.25">
      <c r="A18" t="s">
        <v>22</v>
      </c>
      <c r="B18" t="s">
        <v>27</v>
      </c>
      <c r="C18">
        <v>79</v>
      </c>
      <c r="D18">
        <v>1</v>
      </c>
      <c r="E18" t="s">
        <v>32644</v>
      </c>
      <c r="F18">
        <v>74</v>
      </c>
      <c r="G18">
        <v>0</v>
      </c>
      <c r="H18" t="s">
        <v>673</v>
      </c>
      <c r="I18" t="s">
        <v>32645</v>
      </c>
      <c r="J18" t="s">
        <v>32646</v>
      </c>
      <c r="K18" t="s">
        <v>32647</v>
      </c>
      <c r="L18" t="s">
        <v>5951</v>
      </c>
      <c r="M18" t="s">
        <v>32648</v>
      </c>
      <c r="N18" t="s">
        <v>644</v>
      </c>
      <c r="O18" t="s">
        <v>679</v>
      </c>
      <c r="P18" t="s">
        <v>26</v>
      </c>
      <c r="Q18" t="s">
        <v>680</v>
      </c>
      <c r="R18" t="s">
        <v>645</v>
      </c>
      <c r="S18" t="s">
        <v>32649</v>
      </c>
      <c r="T18" t="s">
        <v>32650</v>
      </c>
      <c r="U18" s="77" t="s">
        <v>112</v>
      </c>
      <c r="V18">
        <v>4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3</v>
      </c>
      <c r="E19" t="s">
        <v>32651</v>
      </c>
      <c r="F19">
        <v>100</v>
      </c>
      <c r="G19">
        <v>0</v>
      </c>
      <c r="H19" t="s">
        <v>641</v>
      </c>
      <c r="I19" t="s">
        <v>32652</v>
      </c>
      <c r="J19" t="s">
        <v>942</v>
      </c>
      <c r="K19" t="s">
        <v>644</v>
      </c>
      <c r="L19" t="s">
        <v>645</v>
      </c>
      <c r="M19" t="s">
        <v>32653</v>
      </c>
      <c r="N19" t="s">
        <v>644</v>
      </c>
      <c r="O19" t="s">
        <v>668</v>
      </c>
      <c r="P19" t="s">
        <v>5</v>
      </c>
      <c r="Q19" t="s">
        <v>669</v>
      </c>
      <c r="R19" t="s">
        <v>645</v>
      </c>
      <c r="S19" t="s">
        <v>32654</v>
      </c>
      <c r="T19" t="s">
        <v>32655</v>
      </c>
      <c r="U19" s="78" t="s">
        <v>113</v>
      </c>
      <c r="V19">
        <v>4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32656</v>
      </c>
      <c r="F20">
        <v>100</v>
      </c>
      <c r="G20">
        <v>0</v>
      </c>
      <c r="H20" t="s">
        <v>641</v>
      </c>
      <c r="I20" t="s">
        <v>32657</v>
      </c>
      <c r="J20" t="s">
        <v>724</v>
      </c>
      <c r="K20" t="s">
        <v>644</v>
      </c>
      <c r="L20" t="s">
        <v>645</v>
      </c>
      <c r="M20" t="s">
        <v>32658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32659</v>
      </c>
      <c r="T20" t="s">
        <v>32658</v>
      </c>
      <c r="U20" s="77" t="s">
        <v>12</v>
      </c>
      <c r="V20">
        <v>5</v>
      </c>
    </row>
    <row r="21" spans="1:22" x14ac:dyDescent="0.25">
      <c r="A21" t="s">
        <v>18</v>
      </c>
      <c r="B21" t="s">
        <v>19</v>
      </c>
      <c r="C21">
        <v>66.666666666666671</v>
      </c>
      <c r="D21">
        <v>3</v>
      </c>
      <c r="E21" t="s">
        <v>32660</v>
      </c>
      <c r="F21">
        <v>100</v>
      </c>
      <c r="G21">
        <v>0</v>
      </c>
      <c r="H21" t="s">
        <v>641</v>
      </c>
      <c r="I21" t="s">
        <v>32661</v>
      </c>
      <c r="J21" t="s">
        <v>685</v>
      </c>
      <c r="K21" t="s">
        <v>644</v>
      </c>
      <c r="L21" t="s">
        <v>645</v>
      </c>
      <c r="M21" t="s">
        <v>32662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32663</v>
      </c>
      <c r="T21" t="s">
        <v>32662</v>
      </c>
      <c r="U21" s="78" t="s">
        <v>13</v>
      </c>
      <c r="V21">
        <v>5</v>
      </c>
    </row>
    <row r="22" spans="1:22" x14ac:dyDescent="0.25">
      <c r="A22" t="s">
        <v>516</v>
      </c>
      <c r="B22" t="s">
        <v>120</v>
      </c>
      <c r="C22">
        <v>75</v>
      </c>
      <c r="D22">
        <v>1</v>
      </c>
      <c r="E22" t="s">
        <v>32664</v>
      </c>
      <c r="F22">
        <v>102</v>
      </c>
      <c r="G22">
        <v>27</v>
      </c>
      <c r="H22" t="s">
        <v>673</v>
      </c>
      <c r="I22" t="s">
        <v>32665</v>
      </c>
      <c r="J22" t="s">
        <v>32666</v>
      </c>
      <c r="K22" t="s">
        <v>5089</v>
      </c>
      <c r="L22" t="s">
        <v>5951</v>
      </c>
      <c r="M22" t="s">
        <v>32667</v>
      </c>
      <c r="N22" t="s">
        <v>644</v>
      </c>
      <c r="O22" t="s">
        <v>679</v>
      </c>
      <c r="P22" t="s">
        <v>26</v>
      </c>
      <c r="Q22" t="s">
        <v>680</v>
      </c>
      <c r="R22" t="s">
        <v>645</v>
      </c>
      <c r="S22" t="s">
        <v>32668</v>
      </c>
      <c r="T22" t="s">
        <v>32669</v>
      </c>
      <c r="U22" s="77" t="s">
        <v>14</v>
      </c>
      <c r="V22">
        <v>4</v>
      </c>
    </row>
    <row r="23" spans="1:22" x14ac:dyDescent="0.25">
      <c r="A23" t="s">
        <v>241</v>
      </c>
      <c r="B23" t="s">
        <v>1870</v>
      </c>
      <c r="C23">
        <v>87.2</v>
      </c>
      <c r="D23">
        <v>2</v>
      </c>
      <c r="E23" t="s">
        <v>32670</v>
      </c>
      <c r="F23">
        <v>181.4</v>
      </c>
      <c r="G23">
        <v>7</v>
      </c>
      <c r="H23" t="s">
        <v>805</v>
      </c>
      <c r="I23" t="s">
        <v>32671</v>
      </c>
      <c r="J23" t="s">
        <v>32672</v>
      </c>
      <c r="K23" t="s">
        <v>2195</v>
      </c>
      <c r="L23" t="s">
        <v>32673</v>
      </c>
      <c r="M23" t="s">
        <v>32674</v>
      </c>
      <c r="N23" t="s">
        <v>644</v>
      </c>
      <c r="O23" t="s">
        <v>811</v>
      </c>
      <c r="P23" t="s">
        <v>23</v>
      </c>
      <c r="Q23" t="s">
        <v>812</v>
      </c>
      <c r="R23" t="s">
        <v>645</v>
      </c>
      <c r="S23" t="s">
        <v>32675</v>
      </c>
      <c r="T23" t="s">
        <v>32674</v>
      </c>
      <c r="U23" s="78" t="s">
        <v>15</v>
      </c>
      <c r="V23">
        <v>4</v>
      </c>
    </row>
    <row r="24" spans="1:22" x14ac:dyDescent="0.25">
      <c r="A24" t="s">
        <v>18</v>
      </c>
      <c r="B24" t="s">
        <v>19</v>
      </c>
      <c r="C24">
        <v>66.666666666666671</v>
      </c>
      <c r="D24">
        <v>3</v>
      </c>
      <c r="E24" t="s">
        <v>32676</v>
      </c>
      <c r="F24">
        <v>100</v>
      </c>
      <c r="G24">
        <v>0</v>
      </c>
      <c r="H24" t="s">
        <v>641</v>
      </c>
      <c r="I24" t="s">
        <v>32677</v>
      </c>
      <c r="J24" t="s">
        <v>2520</v>
      </c>
      <c r="K24" t="s">
        <v>644</v>
      </c>
      <c r="L24" t="s">
        <v>645</v>
      </c>
      <c r="M24" t="s">
        <v>32678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32679</v>
      </c>
      <c r="T24" t="s">
        <v>32678</v>
      </c>
      <c r="U24" s="77" t="s">
        <v>10</v>
      </c>
      <c r="V24">
        <v>2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32680</v>
      </c>
      <c r="F25">
        <v>100</v>
      </c>
      <c r="G25">
        <v>0</v>
      </c>
      <c r="H25" t="s">
        <v>641</v>
      </c>
      <c r="I25" t="s">
        <v>32681</v>
      </c>
      <c r="J25" t="s">
        <v>694</v>
      </c>
      <c r="K25" t="s">
        <v>644</v>
      </c>
      <c r="L25" t="s">
        <v>645</v>
      </c>
      <c r="M25" t="s">
        <v>32682</v>
      </c>
      <c r="N25" t="s">
        <v>644</v>
      </c>
      <c r="O25" t="s">
        <v>726</v>
      </c>
      <c r="P25" t="s">
        <v>5</v>
      </c>
      <c r="Q25" t="s">
        <v>648</v>
      </c>
      <c r="R25" t="s">
        <v>645</v>
      </c>
      <c r="S25" t="s">
        <v>32683</v>
      </c>
      <c r="T25" t="s">
        <v>32682</v>
      </c>
      <c r="U25" s="78" t="s">
        <v>11</v>
      </c>
      <c r="V25">
        <v>2</v>
      </c>
    </row>
    <row r="26" spans="1:22" x14ac:dyDescent="0.25">
      <c r="A26" t="s">
        <v>18</v>
      </c>
      <c r="B26" t="s">
        <v>19</v>
      </c>
      <c r="C26">
        <v>66.666666666666671</v>
      </c>
      <c r="D26">
        <v>3</v>
      </c>
      <c r="E26" t="s">
        <v>32684</v>
      </c>
      <c r="F26">
        <v>100</v>
      </c>
      <c r="G26">
        <v>0</v>
      </c>
      <c r="H26" t="s">
        <v>641</v>
      </c>
      <c r="I26" t="s">
        <v>16917</v>
      </c>
      <c r="J26" t="s">
        <v>745</v>
      </c>
      <c r="K26" t="s">
        <v>644</v>
      </c>
      <c r="L26" t="s">
        <v>645</v>
      </c>
      <c r="M26" t="s">
        <v>32685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32686</v>
      </c>
      <c r="T26" t="s">
        <v>32685</v>
      </c>
      <c r="U26" s="77" t="s">
        <v>110</v>
      </c>
      <c r="V26">
        <v>2</v>
      </c>
    </row>
    <row r="27" spans="1:22" x14ac:dyDescent="0.25">
      <c r="A27" t="s">
        <v>147</v>
      </c>
      <c r="B27" t="s">
        <v>148</v>
      </c>
      <c r="C27">
        <v>50</v>
      </c>
      <c r="D27">
        <v>6</v>
      </c>
      <c r="E27" t="s">
        <v>32687</v>
      </c>
      <c r="F27">
        <v>200</v>
      </c>
      <c r="G27">
        <v>0</v>
      </c>
      <c r="H27" t="s">
        <v>641</v>
      </c>
      <c r="I27" t="s">
        <v>32688</v>
      </c>
      <c r="J27" t="s">
        <v>900</v>
      </c>
      <c r="K27" t="s">
        <v>644</v>
      </c>
      <c r="L27" t="s">
        <v>645</v>
      </c>
      <c r="M27" t="s">
        <v>32689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32690</v>
      </c>
      <c r="T27" t="s">
        <v>32689</v>
      </c>
      <c r="U27" s="78" t="s">
        <v>111</v>
      </c>
      <c r="V27">
        <v>2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32691</v>
      </c>
      <c r="F28">
        <v>200</v>
      </c>
      <c r="G28">
        <v>0</v>
      </c>
      <c r="H28" t="s">
        <v>641</v>
      </c>
      <c r="I28" t="s">
        <v>32692</v>
      </c>
      <c r="J28" t="s">
        <v>1998</v>
      </c>
      <c r="K28" t="s">
        <v>644</v>
      </c>
      <c r="L28" t="s">
        <v>645</v>
      </c>
      <c r="M28" t="s">
        <v>32693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32694</v>
      </c>
      <c r="T28" t="s">
        <v>32693</v>
      </c>
      <c r="U28" s="77" t="s">
        <v>239</v>
      </c>
      <c r="V28">
        <v>24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32695</v>
      </c>
      <c r="F29">
        <v>107</v>
      </c>
      <c r="G29">
        <v>7</v>
      </c>
      <c r="H29" t="s">
        <v>641</v>
      </c>
      <c r="I29" t="s">
        <v>32696</v>
      </c>
      <c r="J29" t="s">
        <v>1520</v>
      </c>
      <c r="K29" t="s">
        <v>644</v>
      </c>
      <c r="L29" t="s">
        <v>645</v>
      </c>
      <c r="M29" t="s">
        <v>32697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32698</v>
      </c>
      <c r="T29" t="s">
        <v>32697</v>
      </c>
      <c r="U29" s="78" t="s">
        <v>245</v>
      </c>
      <c r="V29">
        <v>20</v>
      </c>
    </row>
    <row r="30" spans="1:22" x14ac:dyDescent="0.25">
      <c r="A30" t="s">
        <v>147</v>
      </c>
      <c r="B30" t="s">
        <v>148</v>
      </c>
      <c r="C30">
        <v>50</v>
      </c>
      <c r="D30">
        <v>12</v>
      </c>
      <c r="E30" t="s">
        <v>32699</v>
      </c>
      <c r="F30">
        <v>400</v>
      </c>
      <c r="G30">
        <v>0</v>
      </c>
      <c r="H30" t="s">
        <v>641</v>
      </c>
      <c r="I30" t="s">
        <v>32700</v>
      </c>
      <c r="J30" t="s">
        <v>766</v>
      </c>
      <c r="K30" t="s">
        <v>644</v>
      </c>
      <c r="L30" t="s">
        <v>645</v>
      </c>
      <c r="M30" t="s">
        <v>32701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32702</v>
      </c>
      <c r="T30" t="s">
        <v>32701</v>
      </c>
      <c r="U30" s="78" t="s">
        <v>1870</v>
      </c>
      <c r="V30">
        <v>4</v>
      </c>
    </row>
    <row r="31" spans="1:22" x14ac:dyDescent="0.25">
      <c r="A31" t="s">
        <v>22</v>
      </c>
      <c r="B31" t="s">
        <v>213</v>
      </c>
      <c r="C31">
        <v>74.45</v>
      </c>
      <c r="D31">
        <v>1</v>
      </c>
      <c r="E31" t="s">
        <v>32703</v>
      </c>
      <c r="F31">
        <v>81.45</v>
      </c>
      <c r="G31">
        <v>7</v>
      </c>
      <c r="H31" t="s">
        <v>805</v>
      </c>
      <c r="I31" t="s">
        <v>32704</v>
      </c>
      <c r="J31" t="s">
        <v>32705</v>
      </c>
      <c r="K31" t="s">
        <v>2585</v>
      </c>
      <c r="L31" t="s">
        <v>32706</v>
      </c>
      <c r="M31" t="s">
        <v>32707</v>
      </c>
      <c r="N31" t="s">
        <v>644</v>
      </c>
      <c r="O31" t="s">
        <v>811</v>
      </c>
      <c r="P31" t="s">
        <v>23</v>
      </c>
      <c r="Q31" t="s">
        <v>812</v>
      </c>
      <c r="R31" t="s">
        <v>645</v>
      </c>
      <c r="S31" t="s">
        <v>32708</v>
      </c>
      <c r="T31" t="s">
        <v>32709</v>
      </c>
      <c r="U31" s="77" t="s">
        <v>240</v>
      </c>
      <c r="V31">
        <v>13</v>
      </c>
    </row>
    <row r="32" spans="1:22" x14ac:dyDescent="0.25">
      <c r="A32" t="s">
        <v>22</v>
      </c>
      <c r="B32" t="s">
        <v>27</v>
      </c>
      <c r="C32">
        <v>66.333333333333329</v>
      </c>
      <c r="D32">
        <v>3</v>
      </c>
      <c r="E32" t="s">
        <v>32710</v>
      </c>
      <c r="F32">
        <v>250</v>
      </c>
      <c r="G32">
        <v>0</v>
      </c>
      <c r="H32" t="s">
        <v>641</v>
      </c>
      <c r="I32" t="s">
        <v>32711</v>
      </c>
      <c r="J32" t="s">
        <v>2660</v>
      </c>
      <c r="K32" t="s">
        <v>644</v>
      </c>
      <c r="L32" t="s">
        <v>645</v>
      </c>
      <c r="M32" t="s">
        <v>32707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32712</v>
      </c>
      <c r="T32" t="s">
        <v>32707</v>
      </c>
      <c r="U32" s="78" t="s">
        <v>246</v>
      </c>
      <c r="V32">
        <v>11</v>
      </c>
    </row>
    <row r="33" spans="1:22" x14ac:dyDescent="0.25">
      <c r="A33" t="s">
        <v>18</v>
      </c>
      <c r="B33" t="s">
        <v>19</v>
      </c>
      <c r="C33">
        <v>66.666666666666671</v>
      </c>
      <c r="D33">
        <v>9</v>
      </c>
      <c r="E33" t="s">
        <v>32713</v>
      </c>
      <c r="F33">
        <v>300</v>
      </c>
      <c r="G33">
        <v>0</v>
      </c>
      <c r="H33" t="s">
        <v>641</v>
      </c>
      <c r="I33" t="s">
        <v>32714</v>
      </c>
      <c r="J33" t="s">
        <v>1235</v>
      </c>
      <c r="K33" t="s">
        <v>644</v>
      </c>
      <c r="L33" t="s">
        <v>645</v>
      </c>
      <c r="M33" t="s">
        <v>32715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32716</v>
      </c>
      <c r="T33" t="s">
        <v>32715</v>
      </c>
      <c r="U33" s="78" t="s">
        <v>1870</v>
      </c>
      <c r="V33">
        <v>2</v>
      </c>
    </row>
    <row r="34" spans="1:22" x14ac:dyDescent="0.25">
      <c r="A34" t="s">
        <v>22</v>
      </c>
      <c r="B34" t="s">
        <v>27</v>
      </c>
      <c r="C34">
        <v>80</v>
      </c>
      <c r="D34">
        <v>2</v>
      </c>
      <c r="E34" t="s">
        <v>32717</v>
      </c>
      <c r="F34">
        <v>155</v>
      </c>
      <c r="G34">
        <v>0</v>
      </c>
      <c r="H34" t="s">
        <v>673</v>
      </c>
      <c r="I34" t="s">
        <v>3964</v>
      </c>
      <c r="J34" t="s">
        <v>32718</v>
      </c>
      <c r="K34" t="s">
        <v>3573</v>
      </c>
      <c r="L34" t="s">
        <v>7321</v>
      </c>
      <c r="M34" t="s">
        <v>32719</v>
      </c>
      <c r="N34" t="s">
        <v>644</v>
      </c>
      <c r="O34" t="s">
        <v>679</v>
      </c>
      <c r="P34" t="s">
        <v>26</v>
      </c>
      <c r="Q34" t="s">
        <v>680</v>
      </c>
      <c r="R34" t="s">
        <v>645</v>
      </c>
      <c r="S34" t="s">
        <v>32720</v>
      </c>
      <c r="T34" t="s">
        <v>32719</v>
      </c>
      <c r="U34" s="77" t="s">
        <v>241</v>
      </c>
      <c r="V34">
        <v>21</v>
      </c>
    </row>
    <row r="35" spans="1:22" x14ac:dyDescent="0.25">
      <c r="A35" t="s">
        <v>22</v>
      </c>
      <c r="B35" t="s">
        <v>213</v>
      </c>
      <c r="C35">
        <v>64</v>
      </c>
      <c r="D35">
        <v>1</v>
      </c>
      <c r="E35" t="s">
        <v>32721</v>
      </c>
      <c r="F35">
        <v>71</v>
      </c>
      <c r="G35">
        <v>7</v>
      </c>
      <c r="H35" t="s">
        <v>805</v>
      </c>
      <c r="I35" t="s">
        <v>32722</v>
      </c>
      <c r="J35" t="s">
        <v>32723</v>
      </c>
      <c r="K35" t="s">
        <v>6102</v>
      </c>
      <c r="L35" t="s">
        <v>32724</v>
      </c>
      <c r="M35" t="s">
        <v>32725</v>
      </c>
      <c r="N35" t="s">
        <v>644</v>
      </c>
      <c r="O35" t="s">
        <v>811</v>
      </c>
      <c r="P35" t="s">
        <v>23</v>
      </c>
      <c r="Q35" t="s">
        <v>812</v>
      </c>
      <c r="R35" t="s">
        <v>645</v>
      </c>
      <c r="S35" t="s">
        <v>32726</v>
      </c>
      <c r="T35" t="s">
        <v>32725</v>
      </c>
      <c r="U35" s="78" t="s">
        <v>247</v>
      </c>
      <c r="V35">
        <v>15</v>
      </c>
    </row>
    <row r="36" spans="1:22" x14ac:dyDescent="0.25">
      <c r="A36" t="s">
        <v>241</v>
      </c>
      <c r="B36" t="s">
        <v>1870</v>
      </c>
      <c r="C36">
        <v>81.38</v>
      </c>
      <c r="D36">
        <v>1</v>
      </c>
      <c r="E36" t="s">
        <v>32727</v>
      </c>
      <c r="F36">
        <v>148.1</v>
      </c>
      <c r="G36">
        <v>7</v>
      </c>
      <c r="H36" t="s">
        <v>805</v>
      </c>
      <c r="I36" t="s">
        <v>32728</v>
      </c>
      <c r="J36" t="s">
        <v>32729</v>
      </c>
      <c r="K36" t="s">
        <v>12225</v>
      </c>
      <c r="L36" t="s">
        <v>32730</v>
      </c>
      <c r="M36" t="s">
        <v>32731</v>
      </c>
      <c r="N36" t="s">
        <v>644</v>
      </c>
      <c r="O36" t="s">
        <v>811</v>
      </c>
      <c r="P36" t="s">
        <v>23</v>
      </c>
      <c r="Q36" t="s">
        <v>812</v>
      </c>
      <c r="R36" t="s">
        <v>645</v>
      </c>
      <c r="S36" t="s">
        <v>32732</v>
      </c>
      <c r="T36" t="s">
        <v>32731</v>
      </c>
      <c r="U36" s="78" t="s">
        <v>1870</v>
      </c>
      <c r="V36">
        <v>6</v>
      </c>
    </row>
    <row r="37" spans="1:22" x14ac:dyDescent="0.25">
      <c r="A37" t="s">
        <v>22</v>
      </c>
      <c r="B37" t="s">
        <v>213</v>
      </c>
      <c r="C37">
        <v>59.72</v>
      </c>
      <c r="D37">
        <v>1</v>
      </c>
      <c r="E37" t="s">
        <v>32727</v>
      </c>
      <c r="F37">
        <v>148.1</v>
      </c>
      <c r="G37">
        <v>7</v>
      </c>
      <c r="H37" t="s">
        <v>805</v>
      </c>
      <c r="I37" t="s">
        <v>32728</v>
      </c>
      <c r="J37" t="s">
        <v>32729</v>
      </c>
      <c r="K37" t="s">
        <v>12225</v>
      </c>
      <c r="L37" t="s">
        <v>32730</v>
      </c>
      <c r="M37" t="s">
        <v>32731</v>
      </c>
      <c r="N37" t="s">
        <v>644</v>
      </c>
      <c r="O37" t="s">
        <v>811</v>
      </c>
      <c r="P37" t="s">
        <v>23</v>
      </c>
      <c r="Q37" t="s">
        <v>812</v>
      </c>
      <c r="R37" t="s">
        <v>645</v>
      </c>
      <c r="S37" t="s">
        <v>32732</v>
      </c>
      <c r="T37" t="s">
        <v>32731</v>
      </c>
      <c r="U37" s="77" t="s">
        <v>601</v>
      </c>
      <c r="V37">
        <v>16</v>
      </c>
    </row>
    <row r="38" spans="1:22" x14ac:dyDescent="0.25">
      <c r="A38" t="s">
        <v>241</v>
      </c>
      <c r="B38" t="s">
        <v>247</v>
      </c>
      <c r="C38">
        <v>139</v>
      </c>
      <c r="D38">
        <v>1</v>
      </c>
      <c r="E38" t="s">
        <v>32733</v>
      </c>
      <c r="F38">
        <v>109.99</v>
      </c>
      <c r="G38">
        <v>1</v>
      </c>
      <c r="H38" t="s">
        <v>641</v>
      </c>
      <c r="I38" t="s">
        <v>32734</v>
      </c>
      <c r="J38" t="s">
        <v>3088</v>
      </c>
      <c r="K38" t="s">
        <v>644</v>
      </c>
      <c r="L38" t="s">
        <v>645</v>
      </c>
      <c r="M38" t="s">
        <v>32735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32736</v>
      </c>
      <c r="T38" t="s">
        <v>32735</v>
      </c>
      <c r="U38" s="78" t="s">
        <v>602</v>
      </c>
      <c r="V38">
        <v>14</v>
      </c>
    </row>
    <row r="39" spans="1:22" x14ac:dyDescent="0.25">
      <c r="A39" t="s">
        <v>239</v>
      </c>
      <c r="B39" t="s">
        <v>245</v>
      </c>
      <c r="C39">
        <v>139</v>
      </c>
      <c r="D39">
        <v>1</v>
      </c>
      <c r="E39" t="s">
        <v>32737</v>
      </c>
      <c r="F39">
        <v>108.99</v>
      </c>
      <c r="G39">
        <v>0</v>
      </c>
      <c r="H39" t="s">
        <v>641</v>
      </c>
      <c r="I39" t="s">
        <v>32738</v>
      </c>
      <c r="J39" t="s">
        <v>859</v>
      </c>
      <c r="K39" t="s">
        <v>644</v>
      </c>
      <c r="L39" t="s">
        <v>645</v>
      </c>
      <c r="M39" t="s">
        <v>32739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32740</v>
      </c>
      <c r="T39" t="s">
        <v>32739</v>
      </c>
      <c r="U39" s="78" t="s">
        <v>1870</v>
      </c>
      <c r="V39">
        <v>2</v>
      </c>
    </row>
    <row r="40" spans="1:22" x14ac:dyDescent="0.25">
      <c r="A40" t="s">
        <v>22</v>
      </c>
      <c r="B40" t="s">
        <v>27</v>
      </c>
      <c r="C40">
        <v>79</v>
      </c>
      <c r="D40">
        <v>3</v>
      </c>
      <c r="E40" t="s">
        <v>32741</v>
      </c>
      <c r="F40">
        <v>237</v>
      </c>
      <c r="G40">
        <v>0</v>
      </c>
      <c r="H40" t="s">
        <v>673</v>
      </c>
      <c r="I40" t="s">
        <v>32742</v>
      </c>
      <c r="J40" t="s">
        <v>32743</v>
      </c>
      <c r="K40" t="s">
        <v>11419</v>
      </c>
      <c r="L40" t="s">
        <v>8693</v>
      </c>
      <c r="M40" t="s">
        <v>32744</v>
      </c>
      <c r="N40" t="s">
        <v>644</v>
      </c>
      <c r="O40" t="s">
        <v>679</v>
      </c>
      <c r="P40" t="s">
        <v>26</v>
      </c>
      <c r="Q40" t="s">
        <v>680</v>
      </c>
      <c r="R40" t="s">
        <v>645</v>
      </c>
      <c r="S40" t="s">
        <v>32745</v>
      </c>
      <c r="T40" t="s">
        <v>32746</v>
      </c>
      <c r="U40" s="77" t="s">
        <v>77</v>
      </c>
      <c r="V40">
        <v>22</v>
      </c>
    </row>
    <row r="41" spans="1:22" x14ac:dyDescent="0.25">
      <c r="A41" t="s">
        <v>22</v>
      </c>
      <c r="B41" t="s">
        <v>27</v>
      </c>
      <c r="C41">
        <v>79</v>
      </c>
      <c r="D41">
        <v>3</v>
      </c>
      <c r="E41" t="s">
        <v>32747</v>
      </c>
      <c r="F41">
        <v>237</v>
      </c>
      <c r="G41">
        <v>0</v>
      </c>
      <c r="H41" t="s">
        <v>673</v>
      </c>
      <c r="I41" t="s">
        <v>32742</v>
      </c>
      <c r="J41" t="s">
        <v>32743</v>
      </c>
      <c r="K41" t="s">
        <v>11419</v>
      </c>
      <c r="L41" t="s">
        <v>8693</v>
      </c>
      <c r="M41" t="s">
        <v>32748</v>
      </c>
      <c r="N41" t="s">
        <v>644</v>
      </c>
      <c r="O41" t="s">
        <v>679</v>
      </c>
      <c r="P41" t="s">
        <v>26</v>
      </c>
      <c r="Q41" t="s">
        <v>680</v>
      </c>
      <c r="R41" t="s">
        <v>645</v>
      </c>
      <c r="S41" t="s">
        <v>32749</v>
      </c>
      <c r="T41" t="s">
        <v>32748</v>
      </c>
      <c r="U41" s="78" t="s">
        <v>78</v>
      </c>
      <c r="V41">
        <v>22</v>
      </c>
    </row>
    <row r="42" spans="1:22" x14ac:dyDescent="0.25">
      <c r="A42" t="s">
        <v>22</v>
      </c>
      <c r="B42" t="s">
        <v>27</v>
      </c>
      <c r="C42">
        <v>79</v>
      </c>
      <c r="D42">
        <v>3</v>
      </c>
      <c r="E42" t="s">
        <v>32750</v>
      </c>
      <c r="F42">
        <v>237</v>
      </c>
      <c r="G42">
        <v>0</v>
      </c>
      <c r="H42" t="s">
        <v>673</v>
      </c>
      <c r="I42" t="s">
        <v>32742</v>
      </c>
      <c r="J42" t="s">
        <v>32743</v>
      </c>
      <c r="K42" t="s">
        <v>11419</v>
      </c>
      <c r="L42" t="s">
        <v>8693</v>
      </c>
      <c r="M42" t="s">
        <v>32751</v>
      </c>
      <c r="N42" t="s">
        <v>644</v>
      </c>
      <c r="O42" t="s">
        <v>679</v>
      </c>
      <c r="P42" t="s">
        <v>26</v>
      </c>
      <c r="Q42" t="s">
        <v>680</v>
      </c>
      <c r="R42" t="s">
        <v>645</v>
      </c>
      <c r="S42" t="s">
        <v>32752</v>
      </c>
      <c r="T42" t="s">
        <v>32751</v>
      </c>
      <c r="U42" s="77" t="s">
        <v>516</v>
      </c>
      <c r="V42">
        <v>1</v>
      </c>
    </row>
    <row r="43" spans="1:22" x14ac:dyDescent="0.25">
      <c r="A43" t="s">
        <v>22</v>
      </c>
      <c r="B43" t="s">
        <v>27</v>
      </c>
      <c r="C43">
        <v>79</v>
      </c>
      <c r="D43">
        <v>3</v>
      </c>
      <c r="E43" t="s">
        <v>32753</v>
      </c>
      <c r="F43">
        <v>237</v>
      </c>
      <c r="G43">
        <v>0</v>
      </c>
      <c r="H43" t="s">
        <v>673</v>
      </c>
      <c r="I43" t="s">
        <v>32742</v>
      </c>
      <c r="J43" t="s">
        <v>32743</v>
      </c>
      <c r="K43" t="s">
        <v>11419</v>
      </c>
      <c r="L43" t="s">
        <v>8693</v>
      </c>
      <c r="M43" t="s">
        <v>32751</v>
      </c>
      <c r="N43" t="s">
        <v>644</v>
      </c>
      <c r="O43" t="s">
        <v>679</v>
      </c>
      <c r="P43" t="s">
        <v>26</v>
      </c>
      <c r="Q43" t="s">
        <v>680</v>
      </c>
      <c r="R43" t="s">
        <v>645</v>
      </c>
      <c r="S43" t="s">
        <v>32754</v>
      </c>
      <c r="T43" t="s">
        <v>32751</v>
      </c>
      <c r="U43" s="78" t="s">
        <v>120</v>
      </c>
      <c r="V43">
        <v>1</v>
      </c>
    </row>
    <row r="44" spans="1:22" x14ac:dyDescent="0.25">
      <c r="A44" t="s">
        <v>22</v>
      </c>
      <c r="B44" t="s">
        <v>27</v>
      </c>
      <c r="C44">
        <v>79</v>
      </c>
      <c r="D44">
        <v>3</v>
      </c>
      <c r="E44" t="s">
        <v>32755</v>
      </c>
      <c r="F44">
        <v>237</v>
      </c>
      <c r="G44">
        <v>0</v>
      </c>
      <c r="H44" t="s">
        <v>673</v>
      </c>
      <c r="I44" t="s">
        <v>32742</v>
      </c>
      <c r="J44" t="s">
        <v>32743</v>
      </c>
      <c r="K44" t="s">
        <v>11419</v>
      </c>
      <c r="L44" t="s">
        <v>8693</v>
      </c>
      <c r="M44" t="s">
        <v>32756</v>
      </c>
      <c r="N44" t="s">
        <v>644</v>
      </c>
      <c r="O44" t="s">
        <v>679</v>
      </c>
      <c r="P44" t="s">
        <v>26</v>
      </c>
      <c r="Q44" t="s">
        <v>680</v>
      </c>
      <c r="R44" t="s">
        <v>645</v>
      </c>
      <c r="S44" t="s">
        <v>32757</v>
      </c>
      <c r="T44" t="s">
        <v>32756</v>
      </c>
      <c r="U44" s="77" t="s">
        <v>4935</v>
      </c>
      <c r="V44">
        <v>765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32758</v>
      </c>
      <c r="F45">
        <v>200</v>
      </c>
      <c r="G45">
        <v>0</v>
      </c>
      <c r="H45" t="s">
        <v>641</v>
      </c>
      <c r="I45" t="s">
        <v>32759</v>
      </c>
      <c r="J45" t="s">
        <v>3093</v>
      </c>
      <c r="K45" t="s">
        <v>644</v>
      </c>
      <c r="L45" t="s">
        <v>645</v>
      </c>
      <c r="M45" t="s">
        <v>32760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32761</v>
      </c>
      <c r="T45" t="s">
        <v>32760</v>
      </c>
    </row>
    <row r="46" spans="1:22" x14ac:dyDescent="0.25">
      <c r="A46" t="s">
        <v>18</v>
      </c>
      <c r="B46" t="s">
        <v>19</v>
      </c>
      <c r="C46">
        <v>66.666666666666671</v>
      </c>
      <c r="D46">
        <v>3</v>
      </c>
      <c r="E46" t="s">
        <v>32762</v>
      </c>
      <c r="F46">
        <v>118</v>
      </c>
      <c r="G46">
        <v>18</v>
      </c>
      <c r="H46" t="s">
        <v>641</v>
      </c>
      <c r="I46" t="s">
        <v>9828</v>
      </c>
      <c r="J46" t="s">
        <v>2660</v>
      </c>
      <c r="K46" t="s">
        <v>644</v>
      </c>
      <c r="L46" t="s">
        <v>645</v>
      </c>
      <c r="M46" t="s">
        <v>32763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32764</v>
      </c>
      <c r="T46" t="s">
        <v>32763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32765</v>
      </c>
      <c r="F47">
        <v>200</v>
      </c>
      <c r="G47">
        <v>0</v>
      </c>
      <c r="H47" t="s">
        <v>641</v>
      </c>
      <c r="I47" t="s">
        <v>32766</v>
      </c>
      <c r="J47" t="s">
        <v>724</v>
      </c>
      <c r="K47" t="s">
        <v>644</v>
      </c>
      <c r="L47" t="s">
        <v>645</v>
      </c>
      <c r="M47" t="s">
        <v>32767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32768</v>
      </c>
      <c r="T47" t="s">
        <v>32769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32770</v>
      </c>
      <c r="F48">
        <v>103</v>
      </c>
      <c r="G48">
        <v>3</v>
      </c>
      <c r="H48" t="s">
        <v>641</v>
      </c>
      <c r="I48" t="s">
        <v>32771</v>
      </c>
      <c r="J48" t="s">
        <v>1292</v>
      </c>
      <c r="K48" t="s">
        <v>644</v>
      </c>
      <c r="L48" t="s">
        <v>645</v>
      </c>
      <c r="M48" t="s">
        <v>32772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32773</v>
      </c>
      <c r="T48" t="s">
        <v>32772</v>
      </c>
    </row>
    <row r="49" spans="1:20" x14ac:dyDescent="0.25">
      <c r="A49" t="s">
        <v>240</v>
      </c>
      <c r="B49" t="s">
        <v>246</v>
      </c>
      <c r="C49">
        <v>139</v>
      </c>
      <c r="D49">
        <v>1</v>
      </c>
      <c r="E49" t="s">
        <v>32774</v>
      </c>
      <c r="F49">
        <v>108.99</v>
      </c>
      <c r="G49">
        <v>0</v>
      </c>
      <c r="H49" t="s">
        <v>641</v>
      </c>
      <c r="I49" t="s">
        <v>32775</v>
      </c>
      <c r="J49" t="s">
        <v>745</v>
      </c>
      <c r="K49" t="s">
        <v>644</v>
      </c>
      <c r="L49" t="s">
        <v>645</v>
      </c>
      <c r="M49" t="s">
        <v>32776</v>
      </c>
      <c r="N49" t="s">
        <v>644</v>
      </c>
      <c r="O49" t="s">
        <v>726</v>
      </c>
      <c r="P49" t="s">
        <v>5</v>
      </c>
      <c r="Q49" t="s">
        <v>648</v>
      </c>
      <c r="R49" t="s">
        <v>645</v>
      </c>
      <c r="S49" t="s">
        <v>32777</v>
      </c>
      <c r="T49" t="s">
        <v>32776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32778</v>
      </c>
      <c r="F50">
        <v>100</v>
      </c>
      <c r="G50">
        <v>0</v>
      </c>
      <c r="H50" t="s">
        <v>641</v>
      </c>
      <c r="I50" t="s">
        <v>32779</v>
      </c>
      <c r="J50" t="s">
        <v>724</v>
      </c>
      <c r="K50" t="s">
        <v>644</v>
      </c>
      <c r="L50" t="s">
        <v>645</v>
      </c>
      <c r="M50" t="s">
        <v>32780</v>
      </c>
      <c r="N50" t="s">
        <v>644</v>
      </c>
      <c r="O50" t="s">
        <v>668</v>
      </c>
      <c r="P50" t="s">
        <v>5</v>
      </c>
      <c r="Q50" t="s">
        <v>669</v>
      </c>
      <c r="R50" t="s">
        <v>645</v>
      </c>
      <c r="S50" t="s">
        <v>32781</v>
      </c>
      <c r="T50" t="s">
        <v>32780</v>
      </c>
    </row>
    <row r="51" spans="1:20" x14ac:dyDescent="0.25">
      <c r="A51" t="s">
        <v>18</v>
      </c>
      <c r="B51" t="s">
        <v>19</v>
      </c>
      <c r="C51">
        <v>66.666666666666671</v>
      </c>
      <c r="D51">
        <v>3</v>
      </c>
      <c r="E51" t="s">
        <v>32782</v>
      </c>
      <c r="F51">
        <v>100</v>
      </c>
      <c r="G51">
        <v>0</v>
      </c>
      <c r="H51" t="s">
        <v>641</v>
      </c>
      <c r="I51" t="s">
        <v>30007</v>
      </c>
      <c r="J51" t="s">
        <v>643</v>
      </c>
      <c r="K51" t="s">
        <v>644</v>
      </c>
      <c r="L51" t="s">
        <v>645</v>
      </c>
      <c r="M51" t="s">
        <v>32783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32784</v>
      </c>
      <c r="T51" t="s">
        <v>32785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3</v>
      </c>
      <c r="E52" t="s">
        <v>32786</v>
      </c>
      <c r="F52">
        <v>100</v>
      </c>
      <c r="G52">
        <v>0</v>
      </c>
      <c r="H52" t="s">
        <v>729</v>
      </c>
      <c r="I52" t="s">
        <v>27423</v>
      </c>
      <c r="J52" t="s">
        <v>694</v>
      </c>
      <c r="K52" t="s">
        <v>644</v>
      </c>
      <c r="L52" t="s">
        <v>645</v>
      </c>
      <c r="M52" t="s">
        <v>32787</v>
      </c>
      <c r="N52" t="s">
        <v>644</v>
      </c>
      <c r="O52" t="s">
        <v>732</v>
      </c>
      <c r="P52" t="s">
        <v>5</v>
      </c>
      <c r="Q52" t="s">
        <v>669</v>
      </c>
      <c r="R52" t="s">
        <v>645</v>
      </c>
      <c r="S52" t="s">
        <v>32788</v>
      </c>
      <c r="T52" t="s">
        <v>32787</v>
      </c>
    </row>
    <row r="53" spans="1:20" x14ac:dyDescent="0.25">
      <c r="A53" t="s">
        <v>147</v>
      </c>
      <c r="B53" t="s">
        <v>148</v>
      </c>
      <c r="C53">
        <v>50</v>
      </c>
      <c r="D53">
        <v>6</v>
      </c>
      <c r="E53" t="s">
        <v>32789</v>
      </c>
      <c r="F53">
        <v>200</v>
      </c>
      <c r="G53">
        <v>0</v>
      </c>
      <c r="H53" t="s">
        <v>641</v>
      </c>
      <c r="I53" t="s">
        <v>32790</v>
      </c>
      <c r="J53" t="s">
        <v>766</v>
      </c>
      <c r="K53" t="s">
        <v>644</v>
      </c>
      <c r="L53" t="s">
        <v>645</v>
      </c>
      <c r="M53" t="s">
        <v>32791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32792</v>
      </c>
      <c r="T53" t="s">
        <v>32791</v>
      </c>
    </row>
    <row r="54" spans="1:20" x14ac:dyDescent="0.25">
      <c r="A54" t="s">
        <v>22</v>
      </c>
      <c r="B54" t="s">
        <v>27</v>
      </c>
      <c r="C54">
        <v>66.333333333333329</v>
      </c>
      <c r="D54">
        <v>3</v>
      </c>
      <c r="E54" t="s">
        <v>32793</v>
      </c>
      <c r="F54">
        <v>220</v>
      </c>
      <c r="G54">
        <v>0</v>
      </c>
      <c r="H54" t="s">
        <v>729</v>
      </c>
      <c r="I54" t="s">
        <v>32794</v>
      </c>
      <c r="J54" t="s">
        <v>924</v>
      </c>
      <c r="K54" t="s">
        <v>644</v>
      </c>
      <c r="L54" t="s">
        <v>645</v>
      </c>
      <c r="M54" t="s">
        <v>32795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32796</v>
      </c>
      <c r="T54" t="s">
        <v>32795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3</v>
      </c>
      <c r="E55" t="s">
        <v>32797</v>
      </c>
      <c r="F55">
        <v>100</v>
      </c>
      <c r="G55">
        <v>0</v>
      </c>
      <c r="H55" t="s">
        <v>641</v>
      </c>
      <c r="I55" t="s">
        <v>32798</v>
      </c>
      <c r="J55" t="s">
        <v>864</v>
      </c>
      <c r="K55" t="s">
        <v>644</v>
      </c>
      <c r="L55" t="s">
        <v>645</v>
      </c>
      <c r="M55" t="s">
        <v>32799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32800</v>
      </c>
      <c r="T55" t="s">
        <v>32799</v>
      </c>
    </row>
    <row r="56" spans="1:20" x14ac:dyDescent="0.25">
      <c r="A56" t="s">
        <v>147</v>
      </c>
      <c r="B56" t="s">
        <v>148</v>
      </c>
      <c r="C56">
        <v>33.333333333333336</v>
      </c>
      <c r="D56">
        <v>3</v>
      </c>
      <c r="E56" t="s">
        <v>32801</v>
      </c>
      <c r="F56">
        <v>172.5</v>
      </c>
      <c r="G56">
        <v>30</v>
      </c>
      <c r="H56" t="s">
        <v>673</v>
      </c>
      <c r="I56" t="s">
        <v>32802</v>
      </c>
      <c r="J56" t="s">
        <v>32803</v>
      </c>
      <c r="K56" t="s">
        <v>11156</v>
      </c>
      <c r="L56" t="s">
        <v>32804</v>
      </c>
      <c r="M56" t="s">
        <v>32805</v>
      </c>
      <c r="N56" t="s">
        <v>644</v>
      </c>
      <c r="O56" t="s">
        <v>811</v>
      </c>
      <c r="P56" t="s">
        <v>23</v>
      </c>
      <c r="Q56" t="s">
        <v>812</v>
      </c>
      <c r="R56" t="s">
        <v>645</v>
      </c>
      <c r="S56" t="s">
        <v>32806</v>
      </c>
      <c r="T56" t="s">
        <v>32805</v>
      </c>
    </row>
    <row r="57" spans="1:20" x14ac:dyDescent="0.25">
      <c r="A57" t="s">
        <v>18</v>
      </c>
      <c r="B57" t="s">
        <v>19</v>
      </c>
      <c r="C57">
        <v>66.666666666666671</v>
      </c>
      <c r="D57">
        <v>3</v>
      </c>
      <c r="E57" t="s">
        <v>32807</v>
      </c>
      <c r="F57">
        <v>100</v>
      </c>
      <c r="G57">
        <v>0</v>
      </c>
      <c r="H57" t="s">
        <v>641</v>
      </c>
      <c r="I57" t="s">
        <v>32808</v>
      </c>
      <c r="J57" t="s">
        <v>2049</v>
      </c>
      <c r="K57" t="s">
        <v>644</v>
      </c>
      <c r="L57" t="s">
        <v>645</v>
      </c>
      <c r="M57" t="s">
        <v>32809</v>
      </c>
      <c r="N57" t="s">
        <v>644</v>
      </c>
      <c r="O57" t="s">
        <v>668</v>
      </c>
      <c r="P57" t="s">
        <v>5</v>
      </c>
      <c r="Q57" t="s">
        <v>669</v>
      </c>
      <c r="R57" t="s">
        <v>645</v>
      </c>
      <c r="S57" t="s">
        <v>32810</v>
      </c>
      <c r="T57" t="s">
        <v>32809</v>
      </c>
    </row>
    <row r="58" spans="1:20" x14ac:dyDescent="0.25">
      <c r="A58" t="s">
        <v>147</v>
      </c>
      <c r="B58" t="s">
        <v>148</v>
      </c>
      <c r="C58">
        <v>33.333333333333336</v>
      </c>
      <c r="D58">
        <v>3</v>
      </c>
      <c r="E58" t="s">
        <v>32811</v>
      </c>
      <c r="F58">
        <v>100</v>
      </c>
      <c r="G58">
        <v>0</v>
      </c>
      <c r="H58" t="s">
        <v>641</v>
      </c>
      <c r="I58" t="s">
        <v>9009</v>
      </c>
      <c r="J58" t="s">
        <v>1520</v>
      </c>
      <c r="K58" t="s">
        <v>644</v>
      </c>
      <c r="L58" t="s">
        <v>645</v>
      </c>
      <c r="M58" t="s">
        <v>32812</v>
      </c>
      <c r="N58" t="s">
        <v>644</v>
      </c>
      <c r="O58" t="s">
        <v>668</v>
      </c>
      <c r="P58" t="s">
        <v>5</v>
      </c>
      <c r="Q58" t="s">
        <v>669</v>
      </c>
      <c r="R58" t="s">
        <v>645</v>
      </c>
      <c r="S58" t="s">
        <v>32813</v>
      </c>
      <c r="T58" t="s">
        <v>32812</v>
      </c>
    </row>
    <row r="59" spans="1:20" x14ac:dyDescent="0.25">
      <c r="A59" t="s">
        <v>147</v>
      </c>
      <c r="B59" t="s">
        <v>148</v>
      </c>
      <c r="C59">
        <v>65</v>
      </c>
      <c r="D59">
        <v>1</v>
      </c>
      <c r="E59" t="s">
        <v>32814</v>
      </c>
      <c r="F59">
        <v>35</v>
      </c>
      <c r="G59">
        <v>0</v>
      </c>
      <c r="H59" t="s">
        <v>641</v>
      </c>
      <c r="I59" t="s">
        <v>32815</v>
      </c>
      <c r="J59" t="s">
        <v>1441</v>
      </c>
      <c r="K59" t="s">
        <v>644</v>
      </c>
      <c r="L59" t="s">
        <v>645</v>
      </c>
      <c r="M59" t="s">
        <v>32816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32817</v>
      </c>
      <c r="T59" t="s">
        <v>32816</v>
      </c>
    </row>
    <row r="60" spans="1:20" x14ac:dyDescent="0.25">
      <c r="A60" t="s">
        <v>147</v>
      </c>
      <c r="B60" t="s">
        <v>148</v>
      </c>
      <c r="C60">
        <v>65</v>
      </c>
      <c r="D60">
        <v>1</v>
      </c>
      <c r="E60" t="s">
        <v>32818</v>
      </c>
      <c r="F60">
        <v>35</v>
      </c>
      <c r="G60">
        <v>0</v>
      </c>
      <c r="H60" t="s">
        <v>641</v>
      </c>
      <c r="I60" t="s">
        <v>32819</v>
      </c>
      <c r="J60" t="s">
        <v>788</v>
      </c>
      <c r="K60" t="s">
        <v>644</v>
      </c>
      <c r="L60" t="s">
        <v>645</v>
      </c>
      <c r="M60" t="s">
        <v>32820</v>
      </c>
      <c r="N60" t="s">
        <v>644</v>
      </c>
      <c r="O60" t="s">
        <v>668</v>
      </c>
      <c r="P60" t="s">
        <v>5</v>
      </c>
      <c r="Q60" t="s">
        <v>669</v>
      </c>
      <c r="R60" t="s">
        <v>645</v>
      </c>
      <c r="S60" t="s">
        <v>32821</v>
      </c>
      <c r="T60" t="s">
        <v>32820</v>
      </c>
    </row>
    <row r="61" spans="1:20" x14ac:dyDescent="0.25">
      <c r="A61" t="s">
        <v>18</v>
      </c>
      <c r="B61" t="s">
        <v>19</v>
      </c>
      <c r="C61">
        <v>66.666666666666671</v>
      </c>
      <c r="D61">
        <v>3</v>
      </c>
      <c r="E61" t="s">
        <v>32822</v>
      </c>
      <c r="F61">
        <v>100</v>
      </c>
      <c r="G61">
        <v>0</v>
      </c>
      <c r="H61" t="s">
        <v>641</v>
      </c>
      <c r="I61" t="s">
        <v>32823</v>
      </c>
      <c r="J61" t="s">
        <v>724</v>
      </c>
      <c r="K61" t="s">
        <v>644</v>
      </c>
      <c r="L61" t="s">
        <v>645</v>
      </c>
      <c r="M61" t="s">
        <v>32824</v>
      </c>
      <c r="N61" t="s">
        <v>644</v>
      </c>
      <c r="O61" t="s">
        <v>732</v>
      </c>
      <c r="P61" t="s">
        <v>5</v>
      </c>
      <c r="Q61" t="s">
        <v>669</v>
      </c>
      <c r="R61" t="s">
        <v>645</v>
      </c>
      <c r="S61" t="s">
        <v>32825</v>
      </c>
      <c r="T61" t="s">
        <v>32826</v>
      </c>
    </row>
    <row r="62" spans="1:20" x14ac:dyDescent="0.25">
      <c r="A62" t="s">
        <v>22</v>
      </c>
      <c r="B62" t="s">
        <v>27</v>
      </c>
      <c r="C62">
        <v>66.333333333333329</v>
      </c>
      <c r="D62">
        <v>3</v>
      </c>
      <c r="E62" t="s">
        <v>32827</v>
      </c>
      <c r="F62">
        <v>220</v>
      </c>
      <c r="G62">
        <v>0</v>
      </c>
      <c r="H62" t="s">
        <v>729</v>
      </c>
      <c r="I62" t="s">
        <v>32823</v>
      </c>
      <c r="J62" t="s">
        <v>724</v>
      </c>
      <c r="K62" t="s">
        <v>644</v>
      </c>
      <c r="L62" t="s">
        <v>645</v>
      </c>
      <c r="M62" t="s">
        <v>32824</v>
      </c>
      <c r="N62" t="s">
        <v>644</v>
      </c>
      <c r="O62" t="s">
        <v>732</v>
      </c>
      <c r="P62" t="s">
        <v>5</v>
      </c>
      <c r="Q62" t="s">
        <v>669</v>
      </c>
      <c r="R62" t="s">
        <v>645</v>
      </c>
      <c r="S62" t="s">
        <v>32828</v>
      </c>
      <c r="T62" t="s">
        <v>32826</v>
      </c>
    </row>
    <row r="63" spans="1:20" x14ac:dyDescent="0.25">
      <c r="A63" t="s">
        <v>147</v>
      </c>
      <c r="B63" t="s">
        <v>148</v>
      </c>
      <c r="C63">
        <v>65</v>
      </c>
      <c r="D63">
        <v>3</v>
      </c>
      <c r="E63" t="s">
        <v>32829</v>
      </c>
      <c r="F63">
        <v>105</v>
      </c>
      <c r="G63">
        <v>0</v>
      </c>
      <c r="H63" t="s">
        <v>641</v>
      </c>
      <c r="I63" t="s">
        <v>32830</v>
      </c>
      <c r="J63" t="s">
        <v>1235</v>
      </c>
      <c r="K63" t="s">
        <v>644</v>
      </c>
      <c r="L63" t="s">
        <v>645</v>
      </c>
      <c r="M63" t="s">
        <v>32831</v>
      </c>
      <c r="N63" t="s">
        <v>644</v>
      </c>
      <c r="O63" t="s">
        <v>668</v>
      </c>
      <c r="P63" t="s">
        <v>5</v>
      </c>
      <c r="Q63" t="s">
        <v>669</v>
      </c>
      <c r="R63" t="s">
        <v>645</v>
      </c>
      <c r="S63" t="s">
        <v>32832</v>
      </c>
      <c r="T63" t="s">
        <v>32831</v>
      </c>
    </row>
    <row r="64" spans="1:20" x14ac:dyDescent="0.25">
      <c r="A64" t="s">
        <v>101</v>
      </c>
      <c r="B64" t="s">
        <v>74</v>
      </c>
      <c r="C64">
        <v>83.333333333333329</v>
      </c>
      <c r="D64">
        <v>3</v>
      </c>
      <c r="E64" t="s">
        <v>32833</v>
      </c>
      <c r="F64">
        <v>250</v>
      </c>
      <c r="G64">
        <v>0</v>
      </c>
      <c r="H64" t="s">
        <v>729</v>
      </c>
      <c r="I64" t="s">
        <v>32834</v>
      </c>
      <c r="J64" t="s">
        <v>685</v>
      </c>
      <c r="K64" t="s">
        <v>644</v>
      </c>
      <c r="L64" t="s">
        <v>645</v>
      </c>
      <c r="M64" t="s">
        <v>32835</v>
      </c>
      <c r="N64" t="s">
        <v>644</v>
      </c>
      <c r="O64" t="s">
        <v>668</v>
      </c>
      <c r="P64" t="s">
        <v>5</v>
      </c>
      <c r="Q64" t="s">
        <v>669</v>
      </c>
      <c r="R64" t="s">
        <v>645</v>
      </c>
      <c r="S64" t="s">
        <v>32836</v>
      </c>
      <c r="T64" t="s">
        <v>32835</v>
      </c>
    </row>
    <row r="65" spans="1:20" x14ac:dyDescent="0.25">
      <c r="A65" t="s">
        <v>72</v>
      </c>
      <c r="B65" t="s">
        <v>3385</v>
      </c>
      <c r="C65">
        <v>120</v>
      </c>
      <c r="D65">
        <v>2</v>
      </c>
      <c r="E65" t="s">
        <v>32837</v>
      </c>
      <c r="F65">
        <v>180</v>
      </c>
      <c r="G65">
        <v>0</v>
      </c>
      <c r="H65" t="s">
        <v>641</v>
      </c>
      <c r="I65" t="s">
        <v>32838</v>
      </c>
      <c r="J65" t="s">
        <v>1520</v>
      </c>
      <c r="K65" t="s">
        <v>644</v>
      </c>
      <c r="L65" t="s">
        <v>645</v>
      </c>
      <c r="M65" t="s">
        <v>32839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32840</v>
      </c>
      <c r="T65" t="s">
        <v>32839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32841</v>
      </c>
      <c r="F66">
        <v>100</v>
      </c>
      <c r="G66">
        <v>0</v>
      </c>
      <c r="H66" t="s">
        <v>641</v>
      </c>
      <c r="I66" t="s">
        <v>32842</v>
      </c>
      <c r="J66" t="s">
        <v>1292</v>
      </c>
      <c r="K66" t="s">
        <v>644</v>
      </c>
      <c r="L66" t="s">
        <v>645</v>
      </c>
      <c r="M66" t="s">
        <v>32843</v>
      </c>
      <c r="N66" t="s">
        <v>644</v>
      </c>
      <c r="O66" t="s">
        <v>647</v>
      </c>
      <c r="P66" t="s">
        <v>5</v>
      </c>
      <c r="Q66" t="s">
        <v>648</v>
      </c>
      <c r="R66" t="s">
        <v>645</v>
      </c>
      <c r="S66" t="s">
        <v>32844</v>
      </c>
      <c r="T66" t="s">
        <v>32843</v>
      </c>
    </row>
    <row r="67" spans="1:20" x14ac:dyDescent="0.25">
      <c r="A67" t="s">
        <v>147</v>
      </c>
      <c r="B67" t="s">
        <v>148</v>
      </c>
      <c r="C67">
        <v>50</v>
      </c>
      <c r="D67">
        <v>12</v>
      </c>
      <c r="E67" t="s">
        <v>32845</v>
      </c>
      <c r="F67">
        <v>400</v>
      </c>
      <c r="G67">
        <v>0</v>
      </c>
      <c r="H67" t="s">
        <v>641</v>
      </c>
      <c r="I67" t="s">
        <v>9828</v>
      </c>
      <c r="J67" t="s">
        <v>2660</v>
      </c>
      <c r="K67" t="s">
        <v>644</v>
      </c>
      <c r="L67" t="s">
        <v>645</v>
      </c>
      <c r="M67" t="s">
        <v>32846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32847</v>
      </c>
      <c r="T67" t="s">
        <v>32846</v>
      </c>
    </row>
    <row r="68" spans="1:20" x14ac:dyDescent="0.25">
      <c r="A68" t="s">
        <v>18</v>
      </c>
      <c r="B68" t="s">
        <v>19</v>
      </c>
      <c r="C68">
        <v>66.666666666666671</v>
      </c>
      <c r="D68">
        <v>3</v>
      </c>
      <c r="E68" t="s">
        <v>32848</v>
      </c>
      <c r="F68">
        <v>100</v>
      </c>
      <c r="G68">
        <v>0</v>
      </c>
      <c r="H68" t="s">
        <v>641</v>
      </c>
      <c r="I68" t="s">
        <v>32849</v>
      </c>
      <c r="J68" t="s">
        <v>5048</v>
      </c>
      <c r="K68" t="s">
        <v>644</v>
      </c>
      <c r="L68" t="s">
        <v>645</v>
      </c>
      <c r="M68" t="s">
        <v>32850</v>
      </c>
      <c r="N68" t="s">
        <v>644</v>
      </c>
      <c r="O68" t="s">
        <v>668</v>
      </c>
      <c r="P68" t="s">
        <v>5</v>
      </c>
      <c r="Q68" t="s">
        <v>669</v>
      </c>
      <c r="R68" t="s">
        <v>645</v>
      </c>
      <c r="S68" t="s">
        <v>32851</v>
      </c>
      <c r="T68" t="s">
        <v>32852</v>
      </c>
    </row>
    <row r="69" spans="1:20" x14ac:dyDescent="0.25">
      <c r="A69" t="s">
        <v>18</v>
      </c>
      <c r="B69" t="s">
        <v>19</v>
      </c>
      <c r="C69">
        <v>66.666666666666671</v>
      </c>
      <c r="D69">
        <v>3</v>
      </c>
      <c r="E69" t="s">
        <v>32853</v>
      </c>
      <c r="F69">
        <v>100</v>
      </c>
      <c r="G69">
        <v>0</v>
      </c>
      <c r="H69" t="s">
        <v>641</v>
      </c>
      <c r="I69" t="s">
        <v>32484</v>
      </c>
      <c r="J69" t="s">
        <v>1508</v>
      </c>
      <c r="K69" t="s">
        <v>644</v>
      </c>
      <c r="L69" t="s">
        <v>645</v>
      </c>
      <c r="M69" t="s">
        <v>32854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32855</v>
      </c>
      <c r="T69" t="s">
        <v>32854</v>
      </c>
    </row>
    <row r="70" spans="1:20" x14ac:dyDescent="0.25">
      <c r="A70" t="s">
        <v>241</v>
      </c>
      <c r="B70" t="s">
        <v>247</v>
      </c>
      <c r="C70">
        <v>139</v>
      </c>
      <c r="D70">
        <v>1</v>
      </c>
      <c r="E70" t="s">
        <v>32856</v>
      </c>
      <c r="F70">
        <v>89</v>
      </c>
      <c r="G70">
        <v>0</v>
      </c>
      <c r="H70" t="s">
        <v>641</v>
      </c>
      <c r="I70" t="s">
        <v>27278</v>
      </c>
      <c r="J70" t="s">
        <v>1998</v>
      </c>
      <c r="K70" t="s">
        <v>644</v>
      </c>
      <c r="L70" t="s">
        <v>645</v>
      </c>
      <c r="M70" t="s">
        <v>32857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32858</v>
      </c>
      <c r="T70" t="s">
        <v>32854</v>
      </c>
    </row>
    <row r="71" spans="1:20" x14ac:dyDescent="0.25">
      <c r="A71" t="s">
        <v>147</v>
      </c>
      <c r="B71" t="s">
        <v>148</v>
      </c>
      <c r="C71">
        <v>50</v>
      </c>
      <c r="D71">
        <v>6</v>
      </c>
      <c r="E71" t="s">
        <v>32859</v>
      </c>
      <c r="F71">
        <v>200</v>
      </c>
      <c r="G71">
        <v>0</v>
      </c>
      <c r="H71" t="s">
        <v>641</v>
      </c>
      <c r="I71" t="s">
        <v>32860</v>
      </c>
      <c r="J71" t="s">
        <v>3625</v>
      </c>
      <c r="K71" t="s">
        <v>644</v>
      </c>
      <c r="L71" t="s">
        <v>645</v>
      </c>
      <c r="M71" t="s">
        <v>32861</v>
      </c>
      <c r="N71" t="s">
        <v>644</v>
      </c>
      <c r="O71" t="s">
        <v>668</v>
      </c>
      <c r="P71" t="s">
        <v>5</v>
      </c>
      <c r="Q71" t="s">
        <v>669</v>
      </c>
      <c r="R71" t="s">
        <v>32862</v>
      </c>
      <c r="S71" t="s">
        <v>32863</v>
      </c>
      <c r="T71" t="s">
        <v>32861</v>
      </c>
    </row>
    <row r="72" spans="1:20" x14ac:dyDescent="0.25">
      <c r="A72" t="s">
        <v>22</v>
      </c>
      <c r="B72" t="s">
        <v>27</v>
      </c>
      <c r="C72">
        <v>66.333333333333329</v>
      </c>
      <c r="D72">
        <v>3</v>
      </c>
      <c r="E72" t="s">
        <v>32864</v>
      </c>
      <c r="F72">
        <v>250</v>
      </c>
      <c r="G72">
        <v>0</v>
      </c>
      <c r="H72" t="s">
        <v>641</v>
      </c>
      <c r="I72" t="s">
        <v>32865</v>
      </c>
      <c r="J72" t="s">
        <v>1520</v>
      </c>
      <c r="K72" t="s">
        <v>644</v>
      </c>
      <c r="L72" t="s">
        <v>645</v>
      </c>
      <c r="M72" t="s">
        <v>32861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32866</v>
      </c>
      <c r="T72" t="s">
        <v>32861</v>
      </c>
    </row>
    <row r="73" spans="1:20" x14ac:dyDescent="0.25">
      <c r="A73" t="s">
        <v>101</v>
      </c>
      <c r="B73" t="s">
        <v>74</v>
      </c>
      <c r="C73">
        <v>120</v>
      </c>
      <c r="D73">
        <v>1</v>
      </c>
      <c r="E73" t="s">
        <v>32867</v>
      </c>
      <c r="F73">
        <v>79</v>
      </c>
      <c r="G73">
        <v>0</v>
      </c>
      <c r="H73" t="s">
        <v>641</v>
      </c>
      <c r="I73" t="s">
        <v>26984</v>
      </c>
      <c r="J73" t="s">
        <v>666</v>
      </c>
      <c r="K73" t="s">
        <v>644</v>
      </c>
      <c r="L73" t="s">
        <v>645</v>
      </c>
      <c r="M73" t="s">
        <v>32868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32869</v>
      </c>
      <c r="T73" t="s">
        <v>32861</v>
      </c>
    </row>
    <row r="74" spans="1:20" x14ac:dyDescent="0.25">
      <c r="A74" t="s">
        <v>101</v>
      </c>
      <c r="B74" t="s">
        <v>74</v>
      </c>
      <c r="C74">
        <v>120</v>
      </c>
      <c r="D74">
        <v>1</v>
      </c>
      <c r="E74" t="s">
        <v>32870</v>
      </c>
      <c r="F74">
        <v>79</v>
      </c>
      <c r="G74">
        <v>0</v>
      </c>
      <c r="H74" t="s">
        <v>641</v>
      </c>
      <c r="I74" t="s">
        <v>32871</v>
      </c>
      <c r="J74" t="s">
        <v>771</v>
      </c>
      <c r="K74" t="s">
        <v>644</v>
      </c>
      <c r="L74" t="s">
        <v>645</v>
      </c>
      <c r="M74" t="s">
        <v>32868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32872</v>
      </c>
      <c r="T74" t="s">
        <v>32868</v>
      </c>
    </row>
    <row r="75" spans="1:20" x14ac:dyDescent="0.25">
      <c r="A75" t="s">
        <v>72</v>
      </c>
      <c r="B75" t="s">
        <v>3385</v>
      </c>
      <c r="C75">
        <v>120</v>
      </c>
      <c r="D75">
        <v>1</v>
      </c>
      <c r="E75" t="s">
        <v>32873</v>
      </c>
      <c r="F75">
        <v>79</v>
      </c>
      <c r="G75">
        <v>0</v>
      </c>
      <c r="H75" t="s">
        <v>641</v>
      </c>
      <c r="I75" t="s">
        <v>32874</v>
      </c>
      <c r="J75" t="s">
        <v>685</v>
      </c>
      <c r="K75" t="s">
        <v>644</v>
      </c>
      <c r="L75" t="s">
        <v>645</v>
      </c>
      <c r="M75" t="s">
        <v>32875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32876</v>
      </c>
      <c r="T75" t="s">
        <v>32875</v>
      </c>
    </row>
    <row r="76" spans="1:20" x14ac:dyDescent="0.25">
      <c r="A76" t="s">
        <v>72</v>
      </c>
      <c r="B76" t="s">
        <v>3385</v>
      </c>
      <c r="C76">
        <v>120</v>
      </c>
      <c r="D76">
        <v>2</v>
      </c>
      <c r="E76" t="s">
        <v>32877</v>
      </c>
      <c r="F76">
        <v>158</v>
      </c>
      <c r="G76">
        <v>0</v>
      </c>
      <c r="H76" t="s">
        <v>641</v>
      </c>
      <c r="I76" t="s">
        <v>31305</v>
      </c>
      <c r="J76" t="s">
        <v>661</v>
      </c>
      <c r="K76" t="s">
        <v>644</v>
      </c>
      <c r="L76" t="s">
        <v>645</v>
      </c>
      <c r="M76" t="s">
        <v>32875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32878</v>
      </c>
      <c r="T76" t="s">
        <v>32875</v>
      </c>
    </row>
    <row r="77" spans="1:20" x14ac:dyDescent="0.25">
      <c r="A77" t="s">
        <v>72</v>
      </c>
      <c r="B77" t="s">
        <v>3385</v>
      </c>
      <c r="C77">
        <v>120</v>
      </c>
      <c r="D77">
        <v>1</v>
      </c>
      <c r="E77" t="s">
        <v>32879</v>
      </c>
      <c r="F77">
        <v>82</v>
      </c>
      <c r="G77">
        <v>3</v>
      </c>
      <c r="H77" t="s">
        <v>641</v>
      </c>
      <c r="I77" t="s">
        <v>32880</v>
      </c>
      <c r="J77" t="s">
        <v>1508</v>
      </c>
      <c r="K77" t="s">
        <v>644</v>
      </c>
      <c r="L77" t="s">
        <v>645</v>
      </c>
      <c r="M77" t="s">
        <v>32875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32881</v>
      </c>
      <c r="T77" t="s">
        <v>32875</v>
      </c>
    </row>
    <row r="78" spans="1:20" x14ac:dyDescent="0.25">
      <c r="A78" t="s">
        <v>22</v>
      </c>
      <c r="B78" t="s">
        <v>27</v>
      </c>
      <c r="C78">
        <v>120</v>
      </c>
      <c r="D78">
        <v>1</v>
      </c>
      <c r="E78" t="s">
        <v>32882</v>
      </c>
      <c r="F78">
        <v>82</v>
      </c>
      <c r="G78">
        <v>3</v>
      </c>
      <c r="H78" t="s">
        <v>641</v>
      </c>
      <c r="I78" t="s">
        <v>32880</v>
      </c>
      <c r="J78" t="s">
        <v>1508</v>
      </c>
      <c r="K78" t="s">
        <v>644</v>
      </c>
      <c r="L78" t="s">
        <v>645</v>
      </c>
      <c r="M78" t="s">
        <v>32883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32884</v>
      </c>
      <c r="T78" t="s">
        <v>32883</v>
      </c>
    </row>
    <row r="79" spans="1:20" x14ac:dyDescent="0.25">
      <c r="A79" t="s">
        <v>22</v>
      </c>
      <c r="B79" t="s">
        <v>27</v>
      </c>
      <c r="C79">
        <v>120</v>
      </c>
      <c r="D79">
        <v>2</v>
      </c>
      <c r="E79" t="s">
        <v>32885</v>
      </c>
      <c r="F79">
        <v>158</v>
      </c>
      <c r="G79">
        <v>0</v>
      </c>
      <c r="H79" t="s">
        <v>641</v>
      </c>
      <c r="I79" t="s">
        <v>32886</v>
      </c>
      <c r="J79" t="s">
        <v>2058</v>
      </c>
      <c r="K79" t="s">
        <v>644</v>
      </c>
      <c r="L79" t="s">
        <v>645</v>
      </c>
      <c r="M79" t="s">
        <v>32883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32887</v>
      </c>
      <c r="T79" t="s">
        <v>32883</v>
      </c>
    </row>
    <row r="80" spans="1:20" x14ac:dyDescent="0.25">
      <c r="A80" t="s">
        <v>22</v>
      </c>
      <c r="B80" t="s">
        <v>27</v>
      </c>
      <c r="C80">
        <v>120</v>
      </c>
      <c r="D80">
        <v>1</v>
      </c>
      <c r="E80" t="s">
        <v>32888</v>
      </c>
      <c r="F80">
        <v>79</v>
      </c>
      <c r="G80">
        <v>0</v>
      </c>
      <c r="H80" t="s">
        <v>641</v>
      </c>
      <c r="I80" t="s">
        <v>32889</v>
      </c>
      <c r="J80" t="s">
        <v>724</v>
      </c>
      <c r="K80" t="s">
        <v>644</v>
      </c>
      <c r="L80" t="s">
        <v>645</v>
      </c>
      <c r="M80" t="s">
        <v>32883</v>
      </c>
      <c r="N80" t="s">
        <v>644</v>
      </c>
      <c r="O80" t="s">
        <v>726</v>
      </c>
      <c r="P80" t="s">
        <v>5</v>
      </c>
      <c r="Q80" t="s">
        <v>648</v>
      </c>
      <c r="R80" t="s">
        <v>645</v>
      </c>
      <c r="S80" t="s">
        <v>32890</v>
      </c>
      <c r="T80" t="s">
        <v>32883</v>
      </c>
    </row>
    <row r="81" spans="1:20" x14ac:dyDescent="0.25">
      <c r="A81" t="s">
        <v>22</v>
      </c>
      <c r="B81" t="s">
        <v>27</v>
      </c>
      <c r="C81">
        <v>120</v>
      </c>
      <c r="D81">
        <v>1</v>
      </c>
      <c r="E81" t="s">
        <v>32891</v>
      </c>
      <c r="F81">
        <v>79</v>
      </c>
      <c r="G81">
        <v>0</v>
      </c>
      <c r="H81" t="s">
        <v>641</v>
      </c>
      <c r="I81" t="s">
        <v>26984</v>
      </c>
      <c r="J81" t="s">
        <v>666</v>
      </c>
      <c r="K81" t="s">
        <v>644</v>
      </c>
      <c r="L81" t="s">
        <v>645</v>
      </c>
      <c r="M81" t="s">
        <v>32883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32892</v>
      </c>
      <c r="T81" t="s">
        <v>32883</v>
      </c>
    </row>
    <row r="82" spans="1:20" x14ac:dyDescent="0.25">
      <c r="A82" t="s">
        <v>22</v>
      </c>
      <c r="B82" t="s">
        <v>27</v>
      </c>
      <c r="C82">
        <v>120</v>
      </c>
      <c r="D82">
        <v>2</v>
      </c>
      <c r="E82" t="s">
        <v>32893</v>
      </c>
      <c r="F82">
        <v>158</v>
      </c>
      <c r="G82">
        <v>0</v>
      </c>
      <c r="H82" t="s">
        <v>641</v>
      </c>
      <c r="I82" t="s">
        <v>4343</v>
      </c>
      <c r="J82" t="s">
        <v>724</v>
      </c>
      <c r="K82" t="s">
        <v>644</v>
      </c>
      <c r="L82" t="s">
        <v>645</v>
      </c>
      <c r="M82" t="s">
        <v>32894</v>
      </c>
      <c r="N82" t="s">
        <v>644</v>
      </c>
      <c r="O82" t="s">
        <v>732</v>
      </c>
      <c r="P82" t="s">
        <v>5</v>
      </c>
      <c r="Q82" t="s">
        <v>669</v>
      </c>
      <c r="R82" t="s">
        <v>645</v>
      </c>
      <c r="S82" t="s">
        <v>32895</v>
      </c>
      <c r="T82" t="s">
        <v>32883</v>
      </c>
    </row>
    <row r="83" spans="1:20" x14ac:dyDescent="0.25">
      <c r="A83" t="s">
        <v>22</v>
      </c>
      <c r="B83" t="s">
        <v>27</v>
      </c>
      <c r="C83">
        <v>120</v>
      </c>
      <c r="D83">
        <v>1</v>
      </c>
      <c r="E83" t="s">
        <v>32896</v>
      </c>
      <c r="F83">
        <v>79</v>
      </c>
      <c r="G83">
        <v>0</v>
      </c>
      <c r="H83" t="s">
        <v>641</v>
      </c>
      <c r="I83" t="s">
        <v>32871</v>
      </c>
      <c r="J83" t="s">
        <v>771</v>
      </c>
      <c r="K83" t="s">
        <v>644</v>
      </c>
      <c r="L83" t="s">
        <v>645</v>
      </c>
      <c r="M83" t="s">
        <v>32897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32898</v>
      </c>
      <c r="T83" t="s">
        <v>32883</v>
      </c>
    </row>
    <row r="84" spans="1:20" x14ac:dyDescent="0.25">
      <c r="A84" t="s">
        <v>18</v>
      </c>
      <c r="B84" t="s">
        <v>19</v>
      </c>
      <c r="C84">
        <v>66.666666666666671</v>
      </c>
      <c r="D84">
        <v>3</v>
      </c>
      <c r="E84" t="s">
        <v>32899</v>
      </c>
      <c r="F84">
        <v>100</v>
      </c>
      <c r="G84">
        <v>0</v>
      </c>
      <c r="H84" t="s">
        <v>641</v>
      </c>
      <c r="I84" t="s">
        <v>32900</v>
      </c>
      <c r="J84" t="s">
        <v>1520</v>
      </c>
      <c r="K84" t="s">
        <v>644</v>
      </c>
      <c r="L84" t="s">
        <v>645</v>
      </c>
      <c r="M84" t="s">
        <v>32901</v>
      </c>
      <c r="N84" t="s">
        <v>644</v>
      </c>
      <c r="O84" t="s">
        <v>668</v>
      </c>
      <c r="P84" t="s">
        <v>5</v>
      </c>
      <c r="Q84" t="s">
        <v>669</v>
      </c>
      <c r="R84" t="s">
        <v>645</v>
      </c>
      <c r="S84" t="s">
        <v>32902</v>
      </c>
      <c r="T84" t="s">
        <v>32903</v>
      </c>
    </row>
    <row r="85" spans="1:20" x14ac:dyDescent="0.25">
      <c r="A85" t="s">
        <v>101</v>
      </c>
      <c r="B85" t="s">
        <v>74</v>
      </c>
      <c r="C85">
        <v>120</v>
      </c>
      <c r="D85">
        <v>1</v>
      </c>
      <c r="E85" t="s">
        <v>32904</v>
      </c>
      <c r="F85">
        <v>99</v>
      </c>
      <c r="G85">
        <v>0</v>
      </c>
      <c r="H85" t="s">
        <v>641</v>
      </c>
      <c r="I85" t="s">
        <v>32905</v>
      </c>
      <c r="J85" t="s">
        <v>771</v>
      </c>
      <c r="K85" t="s">
        <v>644</v>
      </c>
      <c r="L85" t="s">
        <v>645</v>
      </c>
      <c r="M85" t="s">
        <v>32906</v>
      </c>
      <c r="N85" t="s">
        <v>644</v>
      </c>
      <c r="O85" t="s">
        <v>668</v>
      </c>
      <c r="P85" t="s">
        <v>5</v>
      </c>
      <c r="Q85" t="s">
        <v>669</v>
      </c>
      <c r="R85" t="s">
        <v>645</v>
      </c>
      <c r="S85" t="s">
        <v>32907</v>
      </c>
      <c r="T85" t="s">
        <v>32906</v>
      </c>
    </row>
    <row r="86" spans="1:20" x14ac:dyDescent="0.25">
      <c r="A86" t="s">
        <v>18</v>
      </c>
      <c r="B86" t="s">
        <v>19</v>
      </c>
      <c r="C86">
        <v>66.666666666666671</v>
      </c>
      <c r="D86">
        <v>3</v>
      </c>
      <c r="E86" t="s">
        <v>32908</v>
      </c>
      <c r="F86">
        <v>100</v>
      </c>
      <c r="G86">
        <v>0</v>
      </c>
      <c r="H86" t="s">
        <v>641</v>
      </c>
      <c r="I86" t="s">
        <v>32909</v>
      </c>
      <c r="J86" t="s">
        <v>1549</v>
      </c>
      <c r="K86" t="s">
        <v>644</v>
      </c>
      <c r="L86" t="s">
        <v>645</v>
      </c>
      <c r="M86" t="s">
        <v>32910</v>
      </c>
      <c r="N86" t="s">
        <v>644</v>
      </c>
      <c r="O86" t="s">
        <v>668</v>
      </c>
      <c r="P86" t="s">
        <v>5</v>
      </c>
      <c r="Q86" t="s">
        <v>669</v>
      </c>
      <c r="R86" t="s">
        <v>645</v>
      </c>
      <c r="S86" t="s">
        <v>32911</v>
      </c>
      <c r="T86" t="s">
        <v>32910</v>
      </c>
    </row>
    <row r="87" spans="1:20" x14ac:dyDescent="0.25">
      <c r="A87" t="s">
        <v>147</v>
      </c>
      <c r="B87" t="s">
        <v>148</v>
      </c>
      <c r="C87">
        <v>65</v>
      </c>
      <c r="D87">
        <v>9</v>
      </c>
      <c r="E87" t="s">
        <v>32912</v>
      </c>
      <c r="F87">
        <v>315</v>
      </c>
      <c r="G87">
        <v>0</v>
      </c>
      <c r="H87" t="s">
        <v>641</v>
      </c>
      <c r="I87" t="s">
        <v>2681</v>
      </c>
      <c r="J87" t="s">
        <v>1292</v>
      </c>
      <c r="K87" t="s">
        <v>644</v>
      </c>
      <c r="L87" t="s">
        <v>645</v>
      </c>
      <c r="M87" t="s">
        <v>32913</v>
      </c>
      <c r="N87" t="s">
        <v>644</v>
      </c>
      <c r="O87" t="s">
        <v>668</v>
      </c>
      <c r="P87" t="s">
        <v>5</v>
      </c>
      <c r="Q87" t="s">
        <v>669</v>
      </c>
      <c r="R87" t="s">
        <v>645</v>
      </c>
      <c r="S87" t="s">
        <v>32914</v>
      </c>
      <c r="T87" t="s">
        <v>32913</v>
      </c>
    </row>
    <row r="88" spans="1:20" x14ac:dyDescent="0.25">
      <c r="A88" t="s">
        <v>147</v>
      </c>
      <c r="B88" t="s">
        <v>148</v>
      </c>
      <c r="C88">
        <v>65</v>
      </c>
      <c r="D88">
        <v>1</v>
      </c>
      <c r="E88" t="s">
        <v>32915</v>
      </c>
      <c r="F88">
        <v>35</v>
      </c>
      <c r="G88">
        <v>0</v>
      </c>
      <c r="H88" t="s">
        <v>641</v>
      </c>
      <c r="I88" t="s">
        <v>32916</v>
      </c>
      <c r="J88" t="s">
        <v>942</v>
      </c>
      <c r="K88" t="s">
        <v>644</v>
      </c>
      <c r="L88" t="s">
        <v>645</v>
      </c>
      <c r="M88" t="s">
        <v>32917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32918</v>
      </c>
      <c r="T88" t="s">
        <v>32919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32920</v>
      </c>
      <c r="F89">
        <v>100</v>
      </c>
      <c r="G89">
        <v>0</v>
      </c>
      <c r="H89" t="s">
        <v>641</v>
      </c>
      <c r="I89" t="s">
        <v>32921</v>
      </c>
      <c r="J89" t="s">
        <v>736</v>
      </c>
      <c r="K89" t="s">
        <v>644</v>
      </c>
      <c r="L89" t="s">
        <v>645</v>
      </c>
      <c r="M89" t="s">
        <v>32922</v>
      </c>
      <c r="N89" t="s">
        <v>644</v>
      </c>
      <c r="O89" t="s">
        <v>726</v>
      </c>
      <c r="P89" t="s">
        <v>5</v>
      </c>
      <c r="Q89" t="s">
        <v>648</v>
      </c>
      <c r="R89" t="s">
        <v>645</v>
      </c>
      <c r="S89" t="s">
        <v>32923</v>
      </c>
      <c r="T89" t="s">
        <v>32922</v>
      </c>
    </row>
    <row r="90" spans="1:20" x14ac:dyDescent="0.25">
      <c r="A90" t="s">
        <v>147</v>
      </c>
      <c r="B90" t="s">
        <v>148</v>
      </c>
      <c r="C90">
        <v>65</v>
      </c>
      <c r="D90">
        <v>1</v>
      </c>
      <c r="E90" t="s">
        <v>32924</v>
      </c>
      <c r="F90">
        <v>35</v>
      </c>
      <c r="G90">
        <v>0</v>
      </c>
      <c r="H90" t="s">
        <v>641</v>
      </c>
      <c r="I90" t="s">
        <v>32925</v>
      </c>
      <c r="J90" t="s">
        <v>1863</v>
      </c>
      <c r="K90" t="s">
        <v>644</v>
      </c>
      <c r="L90" t="s">
        <v>645</v>
      </c>
      <c r="M90" t="s">
        <v>32922</v>
      </c>
      <c r="N90" t="s">
        <v>644</v>
      </c>
      <c r="O90" t="s">
        <v>647</v>
      </c>
      <c r="P90" t="s">
        <v>5</v>
      </c>
      <c r="Q90" t="s">
        <v>648</v>
      </c>
      <c r="R90" t="s">
        <v>32926</v>
      </c>
      <c r="S90" t="s">
        <v>32927</v>
      </c>
      <c r="T90" t="s">
        <v>32922</v>
      </c>
    </row>
    <row r="91" spans="1:20" x14ac:dyDescent="0.25">
      <c r="A91" t="s">
        <v>147</v>
      </c>
      <c r="B91" t="s">
        <v>148</v>
      </c>
      <c r="C91">
        <v>50</v>
      </c>
      <c r="D91">
        <v>6</v>
      </c>
      <c r="E91" t="s">
        <v>32928</v>
      </c>
      <c r="F91">
        <v>200</v>
      </c>
      <c r="G91">
        <v>0</v>
      </c>
      <c r="H91" t="s">
        <v>641</v>
      </c>
      <c r="I91" t="s">
        <v>28446</v>
      </c>
      <c r="J91" t="s">
        <v>989</v>
      </c>
      <c r="K91" t="s">
        <v>644</v>
      </c>
      <c r="L91" t="s">
        <v>645</v>
      </c>
      <c r="M91" t="s">
        <v>32929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32930</v>
      </c>
      <c r="T91" t="s">
        <v>32929</v>
      </c>
    </row>
    <row r="92" spans="1:20" x14ac:dyDescent="0.25">
      <c r="A92" t="s">
        <v>241</v>
      </c>
      <c r="B92" t="s">
        <v>247</v>
      </c>
      <c r="C92">
        <v>139</v>
      </c>
      <c r="D92">
        <v>2</v>
      </c>
      <c r="E92" t="s">
        <v>32931</v>
      </c>
      <c r="F92">
        <v>215</v>
      </c>
      <c r="G92">
        <v>0</v>
      </c>
      <c r="H92" t="s">
        <v>2006</v>
      </c>
      <c r="I92" t="s">
        <v>32932</v>
      </c>
      <c r="J92" t="s">
        <v>32933</v>
      </c>
      <c r="K92" t="s">
        <v>7007</v>
      </c>
      <c r="L92" t="s">
        <v>32934</v>
      </c>
      <c r="M92" t="s">
        <v>32935</v>
      </c>
      <c r="N92" t="s">
        <v>20659</v>
      </c>
      <c r="O92" t="s">
        <v>2013</v>
      </c>
      <c r="P92" t="s">
        <v>1891</v>
      </c>
      <c r="Q92" t="s">
        <v>1892</v>
      </c>
      <c r="R92" t="s">
        <v>645</v>
      </c>
      <c r="S92" t="s">
        <v>32936</v>
      </c>
      <c r="T92" t="s">
        <v>32937</v>
      </c>
    </row>
    <row r="93" spans="1:20" x14ac:dyDescent="0.25">
      <c r="A93" t="s">
        <v>241</v>
      </c>
      <c r="B93" t="s">
        <v>247</v>
      </c>
      <c r="C93">
        <v>139</v>
      </c>
      <c r="D93">
        <v>2</v>
      </c>
      <c r="E93" t="s">
        <v>32938</v>
      </c>
      <c r="F93">
        <v>436</v>
      </c>
      <c r="G93">
        <v>0</v>
      </c>
      <c r="H93" t="s">
        <v>641</v>
      </c>
      <c r="I93" t="s">
        <v>32939</v>
      </c>
      <c r="J93" t="s">
        <v>1067</v>
      </c>
      <c r="K93" t="s">
        <v>644</v>
      </c>
      <c r="L93" t="s">
        <v>645</v>
      </c>
      <c r="M93" t="s">
        <v>32940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32941</v>
      </c>
      <c r="T93" t="s">
        <v>32940</v>
      </c>
    </row>
    <row r="94" spans="1:20" x14ac:dyDescent="0.25">
      <c r="A94" t="s">
        <v>240</v>
      </c>
      <c r="B94" t="s">
        <v>246</v>
      </c>
      <c r="C94">
        <v>139</v>
      </c>
      <c r="D94">
        <v>1</v>
      </c>
      <c r="E94" t="s">
        <v>32938</v>
      </c>
      <c r="F94">
        <v>436</v>
      </c>
      <c r="G94">
        <v>0</v>
      </c>
      <c r="H94" t="s">
        <v>641</v>
      </c>
      <c r="I94" t="s">
        <v>32939</v>
      </c>
      <c r="J94" t="s">
        <v>1067</v>
      </c>
      <c r="K94" t="s">
        <v>644</v>
      </c>
      <c r="L94" t="s">
        <v>645</v>
      </c>
      <c r="M94" t="s">
        <v>32940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32941</v>
      </c>
      <c r="T94" t="s">
        <v>32940</v>
      </c>
    </row>
    <row r="95" spans="1:20" x14ac:dyDescent="0.25">
      <c r="A95" t="s">
        <v>239</v>
      </c>
      <c r="B95" t="s">
        <v>245</v>
      </c>
      <c r="C95">
        <v>139</v>
      </c>
      <c r="D95">
        <v>1</v>
      </c>
      <c r="E95" t="s">
        <v>32938</v>
      </c>
      <c r="F95">
        <v>436</v>
      </c>
      <c r="G95">
        <v>0</v>
      </c>
      <c r="H95" t="s">
        <v>641</v>
      </c>
      <c r="I95" t="s">
        <v>32939</v>
      </c>
      <c r="J95" t="s">
        <v>1067</v>
      </c>
      <c r="K95" t="s">
        <v>644</v>
      </c>
      <c r="L95" t="s">
        <v>645</v>
      </c>
      <c r="M95" t="s">
        <v>32940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32941</v>
      </c>
      <c r="T95" t="s">
        <v>32940</v>
      </c>
    </row>
    <row r="96" spans="1:20" x14ac:dyDescent="0.25">
      <c r="A96" t="s">
        <v>601</v>
      </c>
      <c r="B96" t="s">
        <v>602</v>
      </c>
      <c r="C96">
        <v>139</v>
      </c>
      <c r="D96">
        <v>1</v>
      </c>
      <c r="E96" t="s">
        <v>32942</v>
      </c>
      <c r="F96">
        <v>215</v>
      </c>
      <c r="G96">
        <v>0</v>
      </c>
      <c r="H96" t="s">
        <v>2006</v>
      </c>
      <c r="I96" t="s">
        <v>32943</v>
      </c>
      <c r="J96" t="s">
        <v>32944</v>
      </c>
      <c r="K96" t="s">
        <v>12407</v>
      </c>
      <c r="L96" t="s">
        <v>32945</v>
      </c>
      <c r="M96" t="s">
        <v>32946</v>
      </c>
      <c r="N96" t="s">
        <v>20659</v>
      </c>
      <c r="O96" t="s">
        <v>2013</v>
      </c>
      <c r="P96" t="s">
        <v>1891</v>
      </c>
      <c r="Q96" t="s">
        <v>1892</v>
      </c>
      <c r="R96" t="s">
        <v>645</v>
      </c>
      <c r="S96" t="s">
        <v>32947</v>
      </c>
      <c r="T96" t="s">
        <v>32946</v>
      </c>
    </row>
    <row r="97" spans="1:20" x14ac:dyDescent="0.25">
      <c r="A97" t="s">
        <v>240</v>
      </c>
      <c r="B97" t="s">
        <v>246</v>
      </c>
      <c r="C97">
        <v>139</v>
      </c>
      <c r="D97">
        <v>1</v>
      </c>
      <c r="E97" t="s">
        <v>32942</v>
      </c>
      <c r="F97">
        <v>215</v>
      </c>
      <c r="G97">
        <v>0</v>
      </c>
      <c r="H97" t="s">
        <v>2006</v>
      </c>
      <c r="I97" t="s">
        <v>32943</v>
      </c>
      <c r="J97" t="s">
        <v>32944</v>
      </c>
      <c r="K97" t="s">
        <v>12407</v>
      </c>
      <c r="L97" t="s">
        <v>32945</v>
      </c>
      <c r="M97" t="s">
        <v>32946</v>
      </c>
      <c r="N97" t="s">
        <v>20659</v>
      </c>
      <c r="O97" t="s">
        <v>2013</v>
      </c>
      <c r="P97" t="s">
        <v>1891</v>
      </c>
      <c r="Q97" t="s">
        <v>1892</v>
      </c>
      <c r="R97" t="s">
        <v>645</v>
      </c>
      <c r="S97" t="s">
        <v>32947</v>
      </c>
      <c r="T97" t="s">
        <v>32946</v>
      </c>
    </row>
    <row r="98" spans="1:20" x14ac:dyDescent="0.25">
      <c r="A98" t="s">
        <v>18</v>
      </c>
      <c r="B98" t="s">
        <v>19</v>
      </c>
      <c r="C98">
        <v>66.666666666666671</v>
      </c>
      <c r="D98">
        <v>6</v>
      </c>
      <c r="E98" t="s">
        <v>32948</v>
      </c>
      <c r="F98">
        <v>200</v>
      </c>
      <c r="G98">
        <v>0</v>
      </c>
      <c r="H98" t="s">
        <v>641</v>
      </c>
      <c r="I98" t="s">
        <v>32949</v>
      </c>
      <c r="J98" t="s">
        <v>1342</v>
      </c>
      <c r="K98" t="s">
        <v>644</v>
      </c>
      <c r="L98" t="s">
        <v>645</v>
      </c>
      <c r="M98" t="s">
        <v>32950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32951</v>
      </c>
      <c r="T98" t="s">
        <v>32950</v>
      </c>
    </row>
    <row r="99" spans="1:20" x14ac:dyDescent="0.25">
      <c r="A99" t="s">
        <v>18</v>
      </c>
      <c r="B99" t="s">
        <v>19</v>
      </c>
      <c r="C99">
        <v>66.666666666666671</v>
      </c>
      <c r="D99">
        <v>3</v>
      </c>
      <c r="E99" t="s">
        <v>32952</v>
      </c>
      <c r="F99">
        <v>100</v>
      </c>
      <c r="G99">
        <v>0</v>
      </c>
      <c r="H99" t="s">
        <v>641</v>
      </c>
      <c r="I99" t="s">
        <v>32953</v>
      </c>
      <c r="J99" t="s">
        <v>981</v>
      </c>
      <c r="K99" t="s">
        <v>644</v>
      </c>
      <c r="L99" t="s">
        <v>645</v>
      </c>
      <c r="M99" t="s">
        <v>32954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32955</v>
      </c>
      <c r="T99" t="s">
        <v>32954</v>
      </c>
    </row>
    <row r="100" spans="1:20" x14ac:dyDescent="0.25">
      <c r="A100" t="s">
        <v>147</v>
      </c>
      <c r="B100" t="s">
        <v>148</v>
      </c>
      <c r="C100">
        <v>65</v>
      </c>
      <c r="D100">
        <v>1</v>
      </c>
      <c r="E100" t="s">
        <v>32956</v>
      </c>
      <c r="F100">
        <v>35</v>
      </c>
      <c r="G100">
        <v>0</v>
      </c>
      <c r="H100" t="s">
        <v>641</v>
      </c>
      <c r="I100" t="s">
        <v>32957</v>
      </c>
      <c r="J100" t="s">
        <v>1018</v>
      </c>
      <c r="K100" t="s">
        <v>644</v>
      </c>
      <c r="L100" t="s">
        <v>645</v>
      </c>
      <c r="M100" t="s">
        <v>32958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32959</v>
      </c>
      <c r="T100" t="s">
        <v>32958</v>
      </c>
    </row>
    <row r="101" spans="1:20" x14ac:dyDescent="0.25">
      <c r="A101" t="s">
        <v>147</v>
      </c>
      <c r="B101" t="s">
        <v>148</v>
      </c>
      <c r="C101">
        <v>40</v>
      </c>
      <c r="D101">
        <v>10</v>
      </c>
      <c r="E101" t="s">
        <v>32960</v>
      </c>
      <c r="F101">
        <v>400</v>
      </c>
      <c r="G101">
        <v>0</v>
      </c>
      <c r="H101" t="s">
        <v>641</v>
      </c>
      <c r="I101" t="s">
        <v>32961</v>
      </c>
      <c r="J101" t="s">
        <v>1072</v>
      </c>
      <c r="K101" t="s">
        <v>644</v>
      </c>
      <c r="L101" t="s">
        <v>645</v>
      </c>
      <c r="M101" t="s">
        <v>32962</v>
      </c>
      <c r="N101" t="s">
        <v>644</v>
      </c>
      <c r="O101" t="s">
        <v>668</v>
      </c>
      <c r="P101" t="s">
        <v>5</v>
      </c>
      <c r="Q101" t="s">
        <v>669</v>
      </c>
      <c r="R101" t="s">
        <v>645</v>
      </c>
      <c r="S101" t="s">
        <v>32963</v>
      </c>
      <c r="T101" t="s">
        <v>32962</v>
      </c>
    </row>
    <row r="102" spans="1:20" x14ac:dyDescent="0.25">
      <c r="A102" t="s">
        <v>147</v>
      </c>
      <c r="B102" t="s">
        <v>148</v>
      </c>
      <c r="C102">
        <v>65</v>
      </c>
      <c r="D102">
        <v>3</v>
      </c>
      <c r="E102" t="s">
        <v>32964</v>
      </c>
      <c r="F102">
        <v>105</v>
      </c>
      <c r="G102">
        <v>0</v>
      </c>
      <c r="H102" t="s">
        <v>641</v>
      </c>
      <c r="I102" t="s">
        <v>31704</v>
      </c>
      <c r="J102" t="s">
        <v>1375</v>
      </c>
      <c r="K102" t="s">
        <v>644</v>
      </c>
      <c r="L102" t="s">
        <v>645</v>
      </c>
      <c r="M102" t="s">
        <v>32965</v>
      </c>
      <c r="N102" t="s">
        <v>644</v>
      </c>
      <c r="O102" t="s">
        <v>647</v>
      </c>
      <c r="P102" t="s">
        <v>5</v>
      </c>
      <c r="Q102" t="s">
        <v>648</v>
      </c>
      <c r="R102" t="s">
        <v>32966</v>
      </c>
      <c r="S102" t="s">
        <v>32967</v>
      </c>
      <c r="T102" t="s">
        <v>32965</v>
      </c>
    </row>
    <row r="103" spans="1:20" x14ac:dyDescent="0.25">
      <c r="A103" t="s">
        <v>239</v>
      </c>
      <c r="B103" t="s">
        <v>245</v>
      </c>
      <c r="C103">
        <v>139</v>
      </c>
      <c r="D103">
        <v>2</v>
      </c>
      <c r="E103" t="s">
        <v>32968</v>
      </c>
      <c r="F103">
        <v>198</v>
      </c>
      <c r="G103">
        <v>0</v>
      </c>
      <c r="H103" t="s">
        <v>641</v>
      </c>
      <c r="I103" t="s">
        <v>32969</v>
      </c>
      <c r="J103" t="s">
        <v>859</v>
      </c>
      <c r="K103" t="s">
        <v>644</v>
      </c>
      <c r="L103" t="s">
        <v>645</v>
      </c>
      <c r="M103" t="s">
        <v>32970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32971</v>
      </c>
      <c r="T103" t="s">
        <v>32970</v>
      </c>
    </row>
    <row r="104" spans="1:20" x14ac:dyDescent="0.25">
      <c r="A104" t="s">
        <v>18</v>
      </c>
      <c r="B104" t="s">
        <v>19</v>
      </c>
      <c r="C104">
        <v>66.666666666666671</v>
      </c>
      <c r="D104">
        <v>3</v>
      </c>
      <c r="E104" t="s">
        <v>32972</v>
      </c>
      <c r="F104">
        <v>205</v>
      </c>
      <c r="G104">
        <v>0</v>
      </c>
      <c r="H104" t="s">
        <v>641</v>
      </c>
      <c r="I104" t="s">
        <v>7647</v>
      </c>
      <c r="J104" t="s">
        <v>1184</v>
      </c>
      <c r="K104" t="s">
        <v>644</v>
      </c>
      <c r="L104" t="s">
        <v>645</v>
      </c>
      <c r="M104" t="s">
        <v>32973</v>
      </c>
      <c r="N104" t="s">
        <v>644</v>
      </c>
      <c r="O104" t="s">
        <v>668</v>
      </c>
      <c r="P104" t="s">
        <v>5</v>
      </c>
      <c r="Q104" t="s">
        <v>669</v>
      </c>
      <c r="R104" t="s">
        <v>645</v>
      </c>
      <c r="S104" t="s">
        <v>32974</v>
      </c>
      <c r="T104" t="s">
        <v>32973</v>
      </c>
    </row>
    <row r="105" spans="1:20" x14ac:dyDescent="0.25">
      <c r="A105" t="s">
        <v>147</v>
      </c>
      <c r="B105" t="s">
        <v>148</v>
      </c>
      <c r="C105">
        <v>65</v>
      </c>
      <c r="D105">
        <v>2</v>
      </c>
      <c r="E105" t="s">
        <v>32972</v>
      </c>
      <c r="F105">
        <v>205</v>
      </c>
      <c r="G105">
        <v>0</v>
      </c>
      <c r="H105" t="s">
        <v>641</v>
      </c>
      <c r="I105" t="s">
        <v>7647</v>
      </c>
      <c r="J105" t="s">
        <v>1184</v>
      </c>
      <c r="K105" t="s">
        <v>644</v>
      </c>
      <c r="L105" t="s">
        <v>645</v>
      </c>
      <c r="M105" t="s">
        <v>32973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32974</v>
      </c>
      <c r="T105" t="s">
        <v>32973</v>
      </c>
    </row>
    <row r="106" spans="1:20" x14ac:dyDescent="0.25">
      <c r="A106" t="s">
        <v>147</v>
      </c>
      <c r="B106" t="s">
        <v>148</v>
      </c>
      <c r="C106">
        <v>65</v>
      </c>
      <c r="D106">
        <v>1</v>
      </c>
      <c r="E106" t="s">
        <v>32972</v>
      </c>
      <c r="F106">
        <v>205</v>
      </c>
      <c r="G106">
        <v>0</v>
      </c>
      <c r="H106" t="s">
        <v>641</v>
      </c>
      <c r="I106" t="s">
        <v>7647</v>
      </c>
      <c r="J106" t="s">
        <v>1184</v>
      </c>
      <c r="K106" t="s">
        <v>644</v>
      </c>
      <c r="L106" t="s">
        <v>645</v>
      </c>
      <c r="M106" t="s">
        <v>32973</v>
      </c>
      <c r="N106" t="s">
        <v>644</v>
      </c>
      <c r="O106" t="s">
        <v>668</v>
      </c>
      <c r="P106" t="s">
        <v>5</v>
      </c>
      <c r="Q106" t="s">
        <v>669</v>
      </c>
      <c r="R106" t="s">
        <v>645</v>
      </c>
      <c r="S106" t="s">
        <v>32974</v>
      </c>
      <c r="T106" t="s">
        <v>32973</v>
      </c>
    </row>
    <row r="107" spans="1:20" x14ac:dyDescent="0.25">
      <c r="A107" t="s">
        <v>147</v>
      </c>
      <c r="B107" t="s">
        <v>148</v>
      </c>
      <c r="C107">
        <v>65</v>
      </c>
      <c r="D107">
        <v>1</v>
      </c>
      <c r="E107" t="s">
        <v>32975</v>
      </c>
      <c r="F107">
        <v>35</v>
      </c>
      <c r="G107">
        <v>0</v>
      </c>
      <c r="H107" t="s">
        <v>641</v>
      </c>
      <c r="I107" t="s">
        <v>27278</v>
      </c>
      <c r="J107" t="s">
        <v>1998</v>
      </c>
      <c r="K107" t="s">
        <v>644</v>
      </c>
      <c r="L107" t="s">
        <v>645</v>
      </c>
      <c r="M107" t="s">
        <v>32976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32977</v>
      </c>
      <c r="T107" t="s">
        <v>32976</v>
      </c>
    </row>
    <row r="108" spans="1:20" x14ac:dyDescent="0.25">
      <c r="A108" t="s">
        <v>601</v>
      </c>
      <c r="B108" t="s">
        <v>1870</v>
      </c>
      <c r="C108">
        <v>91.56</v>
      </c>
      <c r="D108">
        <v>1</v>
      </c>
      <c r="E108" t="s">
        <v>32978</v>
      </c>
      <c r="F108">
        <v>121.06</v>
      </c>
      <c r="G108">
        <v>29.5</v>
      </c>
      <c r="H108" t="s">
        <v>673</v>
      </c>
      <c r="I108" t="s">
        <v>32979</v>
      </c>
      <c r="J108" t="s">
        <v>32980</v>
      </c>
      <c r="K108" t="s">
        <v>3389</v>
      </c>
      <c r="L108" t="s">
        <v>32981</v>
      </c>
      <c r="M108" t="s">
        <v>32982</v>
      </c>
      <c r="N108" t="s">
        <v>644</v>
      </c>
      <c r="O108" t="s">
        <v>811</v>
      </c>
      <c r="P108" t="s">
        <v>23</v>
      </c>
      <c r="Q108" t="s">
        <v>812</v>
      </c>
      <c r="R108" t="s">
        <v>645</v>
      </c>
      <c r="S108" t="s">
        <v>32983</v>
      </c>
      <c r="T108" t="s">
        <v>32982</v>
      </c>
    </row>
    <row r="109" spans="1:20" x14ac:dyDescent="0.25">
      <c r="A109" t="s">
        <v>147</v>
      </c>
      <c r="B109" t="s">
        <v>148</v>
      </c>
      <c r="C109">
        <v>33.333333333333336</v>
      </c>
      <c r="D109">
        <v>3</v>
      </c>
      <c r="E109" t="s">
        <v>32984</v>
      </c>
      <c r="F109">
        <v>135</v>
      </c>
      <c r="G109">
        <v>35</v>
      </c>
      <c r="H109" t="s">
        <v>641</v>
      </c>
      <c r="I109" t="s">
        <v>1746</v>
      </c>
      <c r="J109" t="s">
        <v>685</v>
      </c>
      <c r="K109" t="s">
        <v>644</v>
      </c>
      <c r="L109" t="s">
        <v>645</v>
      </c>
      <c r="M109" t="s">
        <v>32985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32986</v>
      </c>
      <c r="T109" t="s">
        <v>32985</v>
      </c>
    </row>
    <row r="110" spans="1:20" x14ac:dyDescent="0.25">
      <c r="A110" t="s">
        <v>22</v>
      </c>
      <c r="B110" t="s">
        <v>27</v>
      </c>
      <c r="C110">
        <v>120</v>
      </c>
      <c r="D110">
        <v>1</v>
      </c>
      <c r="E110" t="s">
        <v>32987</v>
      </c>
      <c r="F110">
        <v>99</v>
      </c>
      <c r="G110">
        <v>0</v>
      </c>
      <c r="H110" t="s">
        <v>641</v>
      </c>
      <c r="I110" t="s">
        <v>11332</v>
      </c>
      <c r="J110" t="s">
        <v>989</v>
      </c>
      <c r="K110" t="s">
        <v>644</v>
      </c>
      <c r="L110" t="s">
        <v>645</v>
      </c>
      <c r="M110" t="s">
        <v>32988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32989</v>
      </c>
      <c r="T110" t="s">
        <v>32985</v>
      </c>
    </row>
    <row r="111" spans="1:20" x14ac:dyDescent="0.25">
      <c r="A111" t="s">
        <v>241</v>
      </c>
      <c r="B111" t="s">
        <v>247</v>
      </c>
      <c r="C111">
        <v>139</v>
      </c>
      <c r="D111">
        <v>1</v>
      </c>
      <c r="E111" t="s">
        <v>32990</v>
      </c>
      <c r="F111">
        <v>108.99</v>
      </c>
      <c r="G111">
        <v>0</v>
      </c>
      <c r="H111" t="s">
        <v>641</v>
      </c>
      <c r="I111" t="s">
        <v>32991</v>
      </c>
      <c r="J111" t="s">
        <v>685</v>
      </c>
      <c r="K111" t="s">
        <v>644</v>
      </c>
      <c r="L111" t="s">
        <v>645</v>
      </c>
      <c r="M111" t="s">
        <v>32992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32993</v>
      </c>
      <c r="T111" t="s">
        <v>32992</v>
      </c>
    </row>
    <row r="112" spans="1:20" x14ac:dyDescent="0.25">
      <c r="A112" t="s">
        <v>239</v>
      </c>
      <c r="B112" t="s">
        <v>245</v>
      </c>
      <c r="C112">
        <v>139</v>
      </c>
      <c r="D112">
        <v>1</v>
      </c>
      <c r="E112" t="s">
        <v>32994</v>
      </c>
      <c r="F112">
        <v>95</v>
      </c>
      <c r="G112">
        <v>0</v>
      </c>
      <c r="H112" t="s">
        <v>641</v>
      </c>
      <c r="I112" t="s">
        <v>32995</v>
      </c>
      <c r="J112" t="s">
        <v>989</v>
      </c>
      <c r="K112" t="s">
        <v>644</v>
      </c>
      <c r="L112" t="s">
        <v>645</v>
      </c>
      <c r="M112" t="s">
        <v>32996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32997</v>
      </c>
      <c r="T112" t="s">
        <v>32996</v>
      </c>
    </row>
    <row r="113" spans="1:20" x14ac:dyDescent="0.25">
      <c r="A113" t="s">
        <v>601</v>
      </c>
      <c r="B113" t="s">
        <v>602</v>
      </c>
      <c r="C113">
        <v>139</v>
      </c>
      <c r="D113">
        <v>1</v>
      </c>
      <c r="E113" t="s">
        <v>32998</v>
      </c>
      <c r="F113">
        <v>190</v>
      </c>
      <c r="G113">
        <v>0</v>
      </c>
      <c r="H113" t="s">
        <v>641</v>
      </c>
      <c r="I113" t="s">
        <v>32999</v>
      </c>
      <c r="J113" t="s">
        <v>666</v>
      </c>
      <c r="K113" t="s">
        <v>644</v>
      </c>
      <c r="L113" t="s">
        <v>645</v>
      </c>
      <c r="M113" t="s">
        <v>33000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33001</v>
      </c>
      <c r="T113" t="s">
        <v>33000</v>
      </c>
    </row>
    <row r="114" spans="1:20" x14ac:dyDescent="0.25">
      <c r="A114" t="s">
        <v>240</v>
      </c>
      <c r="B114" t="s">
        <v>246</v>
      </c>
      <c r="C114">
        <v>139</v>
      </c>
      <c r="D114">
        <v>1</v>
      </c>
      <c r="E114" t="s">
        <v>32998</v>
      </c>
      <c r="F114">
        <v>190</v>
      </c>
      <c r="G114">
        <v>0</v>
      </c>
      <c r="H114" t="s">
        <v>641</v>
      </c>
      <c r="I114" t="s">
        <v>32999</v>
      </c>
      <c r="J114" t="s">
        <v>666</v>
      </c>
      <c r="K114" t="s">
        <v>644</v>
      </c>
      <c r="L114" t="s">
        <v>645</v>
      </c>
      <c r="M114" t="s">
        <v>33000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33001</v>
      </c>
      <c r="T114" t="s">
        <v>33000</v>
      </c>
    </row>
    <row r="115" spans="1:20" x14ac:dyDescent="0.25">
      <c r="A115" t="s">
        <v>239</v>
      </c>
      <c r="B115" t="s">
        <v>245</v>
      </c>
      <c r="C115">
        <v>139</v>
      </c>
      <c r="D115">
        <v>1</v>
      </c>
      <c r="E115" t="s">
        <v>33002</v>
      </c>
      <c r="F115">
        <v>95</v>
      </c>
      <c r="G115">
        <v>0</v>
      </c>
      <c r="H115" t="s">
        <v>641</v>
      </c>
      <c r="I115" t="s">
        <v>33003</v>
      </c>
      <c r="J115" t="s">
        <v>771</v>
      </c>
      <c r="K115" t="s">
        <v>644</v>
      </c>
      <c r="L115" t="s">
        <v>645</v>
      </c>
      <c r="M115" t="s">
        <v>33004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33005</v>
      </c>
      <c r="T115" t="s">
        <v>33004</v>
      </c>
    </row>
    <row r="116" spans="1:20" x14ac:dyDescent="0.25">
      <c r="A116" t="s">
        <v>77</v>
      </c>
      <c r="B116" t="s">
        <v>78</v>
      </c>
      <c r="C116">
        <v>49</v>
      </c>
      <c r="D116">
        <v>1</v>
      </c>
      <c r="E116" t="s">
        <v>33006</v>
      </c>
      <c r="F116">
        <v>49</v>
      </c>
      <c r="G116">
        <v>0</v>
      </c>
      <c r="H116" t="s">
        <v>673</v>
      </c>
      <c r="I116" t="s">
        <v>33007</v>
      </c>
      <c r="J116" t="s">
        <v>33008</v>
      </c>
      <c r="K116" t="s">
        <v>777</v>
      </c>
      <c r="L116" t="s">
        <v>1821</v>
      </c>
      <c r="M116" t="s">
        <v>32954</v>
      </c>
      <c r="N116" t="s">
        <v>644</v>
      </c>
      <c r="O116" t="s">
        <v>679</v>
      </c>
      <c r="P116" t="s">
        <v>26</v>
      </c>
      <c r="Q116" t="s">
        <v>680</v>
      </c>
      <c r="R116" t="s">
        <v>645</v>
      </c>
      <c r="S116" t="s">
        <v>33009</v>
      </c>
      <c r="T116" t="s">
        <v>33010</v>
      </c>
    </row>
    <row r="117" spans="1:20" x14ac:dyDescent="0.25">
      <c r="A117" t="s">
        <v>241</v>
      </c>
      <c r="B117" t="s">
        <v>247</v>
      </c>
      <c r="C117">
        <v>139</v>
      </c>
      <c r="D117">
        <v>1</v>
      </c>
      <c r="E117" t="s">
        <v>33011</v>
      </c>
      <c r="F117">
        <v>190</v>
      </c>
      <c r="G117">
        <v>0</v>
      </c>
      <c r="H117" t="s">
        <v>641</v>
      </c>
      <c r="I117" t="s">
        <v>32921</v>
      </c>
      <c r="J117" t="s">
        <v>736</v>
      </c>
      <c r="K117" t="s">
        <v>644</v>
      </c>
      <c r="L117" t="s">
        <v>645</v>
      </c>
      <c r="M117" t="s">
        <v>33012</v>
      </c>
      <c r="N117" t="s">
        <v>644</v>
      </c>
      <c r="O117" t="s">
        <v>726</v>
      </c>
      <c r="P117" t="s">
        <v>5</v>
      </c>
      <c r="Q117" t="s">
        <v>648</v>
      </c>
      <c r="R117" t="s">
        <v>645</v>
      </c>
      <c r="S117" t="s">
        <v>33013</v>
      </c>
      <c r="T117" t="s">
        <v>33012</v>
      </c>
    </row>
    <row r="118" spans="1:20" x14ac:dyDescent="0.25">
      <c r="A118" t="s">
        <v>239</v>
      </c>
      <c r="B118" t="s">
        <v>245</v>
      </c>
      <c r="C118">
        <v>139</v>
      </c>
      <c r="D118">
        <v>1</v>
      </c>
      <c r="E118" t="s">
        <v>33011</v>
      </c>
      <c r="F118">
        <v>190</v>
      </c>
      <c r="G118">
        <v>0</v>
      </c>
      <c r="H118" t="s">
        <v>641</v>
      </c>
      <c r="I118" t="s">
        <v>32921</v>
      </c>
      <c r="J118" t="s">
        <v>736</v>
      </c>
      <c r="K118" t="s">
        <v>644</v>
      </c>
      <c r="L118" t="s">
        <v>645</v>
      </c>
      <c r="M118" t="s">
        <v>33012</v>
      </c>
      <c r="N118" t="s">
        <v>644</v>
      </c>
      <c r="O118" t="s">
        <v>726</v>
      </c>
      <c r="P118" t="s">
        <v>5</v>
      </c>
      <c r="Q118" t="s">
        <v>648</v>
      </c>
      <c r="R118" t="s">
        <v>645</v>
      </c>
      <c r="S118" t="s">
        <v>33013</v>
      </c>
      <c r="T118" t="s">
        <v>33012</v>
      </c>
    </row>
    <row r="119" spans="1:20" x14ac:dyDescent="0.25">
      <c r="A119" t="s">
        <v>99</v>
      </c>
      <c r="B119" t="s">
        <v>100</v>
      </c>
      <c r="C119">
        <v>10</v>
      </c>
      <c r="D119">
        <v>30</v>
      </c>
      <c r="E119" t="s">
        <v>33014</v>
      </c>
      <c r="F119">
        <v>450</v>
      </c>
      <c r="G119">
        <v>0</v>
      </c>
      <c r="H119" t="s">
        <v>673</v>
      </c>
      <c r="I119" t="s">
        <v>33015</v>
      </c>
      <c r="J119" t="s">
        <v>33016</v>
      </c>
      <c r="K119" t="s">
        <v>14393</v>
      </c>
      <c r="L119" t="s">
        <v>14104</v>
      </c>
      <c r="M119" t="s">
        <v>33012</v>
      </c>
      <c r="N119" t="s">
        <v>644</v>
      </c>
      <c r="O119" t="s">
        <v>679</v>
      </c>
      <c r="P119" t="s">
        <v>26</v>
      </c>
      <c r="Q119" t="s">
        <v>680</v>
      </c>
      <c r="R119" t="s">
        <v>645</v>
      </c>
      <c r="S119" t="s">
        <v>33017</v>
      </c>
      <c r="T119" t="s">
        <v>33018</v>
      </c>
    </row>
    <row r="120" spans="1:20" x14ac:dyDescent="0.25">
      <c r="A120" t="s">
        <v>239</v>
      </c>
      <c r="B120" t="s">
        <v>245</v>
      </c>
      <c r="C120">
        <v>139</v>
      </c>
      <c r="D120">
        <v>1</v>
      </c>
      <c r="E120" t="s">
        <v>33019</v>
      </c>
      <c r="F120">
        <v>95</v>
      </c>
      <c r="G120">
        <v>0</v>
      </c>
      <c r="H120" t="s">
        <v>641</v>
      </c>
      <c r="I120" t="s">
        <v>33020</v>
      </c>
      <c r="J120" t="s">
        <v>1520</v>
      </c>
      <c r="K120" t="s">
        <v>644</v>
      </c>
      <c r="L120" t="s">
        <v>645</v>
      </c>
      <c r="M120" t="s">
        <v>33021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33022</v>
      </c>
      <c r="T120" t="s">
        <v>33021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33023</v>
      </c>
      <c r="F121">
        <v>100</v>
      </c>
      <c r="G121">
        <v>0</v>
      </c>
      <c r="H121" t="s">
        <v>641</v>
      </c>
      <c r="I121" t="s">
        <v>33024</v>
      </c>
      <c r="J121" t="s">
        <v>2049</v>
      </c>
      <c r="K121" t="s">
        <v>644</v>
      </c>
      <c r="L121" t="s">
        <v>645</v>
      </c>
      <c r="M121" t="s">
        <v>33025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33026</v>
      </c>
      <c r="T121" t="s">
        <v>33025</v>
      </c>
    </row>
    <row r="122" spans="1:20" x14ac:dyDescent="0.25">
      <c r="A122" t="s">
        <v>147</v>
      </c>
      <c r="B122" t="s">
        <v>148</v>
      </c>
      <c r="C122">
        <v>50</v>
      </c>
      <c r="D122">
        <v>6</v>
      </c>
      <c r="E122" t="s">
        <v>33027</v>
      </c>
      <c r="F122">
        <v>200</v>
      </c>
      <c r="G122">
        <v>0</v>
      </c>
      <c r="H122" t="s">
        <v>641</v>
      </c>
      <c r="I122" t="s">
        <v>33028</v>
      </c>
      <c r="J122" t="s">
        <v>1126</v>
      </c>
      <c r="K122" t="s">
        <v>644</v>
      </c>
      <c r="L122" t="s">
        <v>645</v>
      </c>
      <c r="M122" t="s">
        <v>33025</v>
      </c>
      <c r="N122" t="s">
        <v>644</v>
      </c>
      <c r="O122" t="s">
        <v>668</v>
      </c>
      <c r="P122" t="s">
        <v>5</v>
      </c>
      <c r="Q122" t="s">
        <v>669</v>
      </c>
      <c r="R122" t="s">
        <v>645</v>
      </c>
      <c r="S122" t="s">
        <v>33029</v>
      </c>
      <c r="T122" t="s">
        <v>33030</v>
      </c>
    </row>
    <row r="123" spans="1:20" x14ac:dyDescent="0.25">
      <c r="A123" t="s">
        <v>18</v>
      </c>
      <c r="B123" t="s">
        <v>19</v>
      </c>
      <c r="C123">
        <v>66.666666666666671</v>
      </c>
      <c r="D123">
        <v>3</v>
      </c>
      <c r="E123" t="s">
        <v>33031</v>
      </c>
      <c r="F123">
        <v>100</v>
      </c>
      <c r="G123">
        <v>0</v>
      </c>
      <c r="H123" t="s">
        <v>641</v>
      </c>
      <c r="I123" t="s">
        <v>33032</v>
      </c>
      <c r="J123" t="s">
        <v>685</v>
      </c>
      <c r="K123" t="s">
        <v>644</v>
      </c>
      <c r="L123" t="s">
        <v>645</v>
      </c>
      <c r="M123" t="s">
        <v>33030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33033</v>
      </c>
      <c r="T123" t="s">
        <v>33030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33034</v>
      </c>
      <c r="F124">
        <v>101</v>
      </c>
      <c r="G124">
        <v>1</v>
      </c>
      <c r="H124" t="s">
        <v>641</v>
      </c>
      <c r="I124" t="s">
        <v>33035</v>
      </c>
      <c r="J124" t="s">
        <v>900</v>
      </c>
      <c r="K124" t="s">
        <v>644</v>
      </c>
      <c r="L124" t="s">
        <v>645</v>
      </c>
      <c r="M124" t="s">
        <v>33036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33037</v>
      </c>
      <c r="T124" t="s">
        <v>33036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33038</v>
      </c>
      <c r="F125">
        <v>200</v>
      </c>
      <c r="G125">
        <v>0</v>
      </c>
      <c r="H125" t="s">
        <v>641</v>
      </c>
      <c r="I125" t="s">
        <v>33039</v>
      </c>
      <c r="J125" t="s">
        <v>694</v>
      </c>
      <c r="K125" t="s">
        <v>644</v>
      </c>
      <c r="L125" t="s">
        <v>645</v>
      </c>
      <c r="M125" t="s">
        <v>33036</v>
      </c>
      <c r="N125" t="s">
        <v>644</v>
      </c>
      <c r="O125" t="s">
        <v>732</v>
      </c>
      <c r="P125" t="s">
        <v>5</v>
      </c>
      <c r="Q125" t="s">
        <v>669</v>
      </c>
      <c r="R125" t="s">
        <v>645</v>
      </c>
      <c r="S125" t="s">
        <v>33040</v>
      </c>
      <c r="T125" t="s">
        <v>33036</v>
      </c>
    </row>
    <row r="126" spans="1:20" x14ac:dyDescent="0.25">
      <c r="A126" t="s">
        <v>147</v>
      </c>
      <c r="B126" t="s">
        <v>148</v>
      </c>
      <c r="C126">
        <v>65</v>
      </c>
      <c r="D126">
        <v>1</v>
      </c>
      <c r="E126" t="s">
        <v>33041</v>
      </c>
      <c r="F126">
        <v>35</v>
      </c>
      <c r="G126">
        <v>0</v>
      </c>
      <c r="H126" t="s">
        <v>641</v>
      </c>
      <c r="I126" t="s">
        <v>33042</v>
      </c>
      <c r="J126" t="s">
        <v>736</v>
      </c>
      <c r="K126" t="s">
        <v>644</v>
      </c>
      <c r="L126" t="s">
        <v>645</v>
      </c>
      <c r="M126" t="s">
        <v>33043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33044</v>
      </c>
      <c r="T126" t="s">
        <v>33043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33045</v>
      </c>
      <c r="F127">
        <v>110</v>
      </c>
      <c r="G127">
        <v>10</v>
      </c>
      <c r="H127" t="s">
        <v>641</v>
      </c>
      <c r="I127" t="s">
        <v>33046</v>
      </c>
      <c r="J127" t="s">
        <v>993</v>
      </c>
      <c r="K127" t="s">
        <v>644</v>
      </c>
      <c r="L127" t="s">
        <v>645</v>
      </c>
      <c r="M127" t="s">
        <v>33047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33048</v>
      </c>
      <c r="T127" t="s">
        <v>33047</v>
      </c>
    </row>
    <row r="128" spans="1:20" x14ac:dyDescent="0.25">
      <c r="A128" t="s">
        <v>147</v>
      </c>
      <c r="B128" t="s">
        <v>148</v>
      </c>
      <c r="C128">
        <v>33.333333333333336</v>
      </c>
      <c r="D128">
        <v>3</v>
      </c>
      <c r="E128" t="s">
        <v>33049</v>
      </c>
      <c r="F128">
        <v>100</v>
      </c>
      <c r="G128">
        <v>0</v>
      </c>
      <c r="H128" t="s">
        <v>641</v>
      </c>
      <c r="I128" t="s">
        <v>33050</v>
      </c>
      <c r="J128" t="s">
        <v>685</v>
      </c>
      <c r="K128" t="s">
        <v>644</v>
      </c>
      <c r="L128" t="s">
        <v>645</v>
      </c>
      <c r="M128" t="s">
        <v>33047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33051</v>
      </c>
      <c r="T128" t="s">
        <v>33047</v>
      </c>
    </row>
    <row r="129" spans="1:20" x14ac:dyDescent="0.25">
      <c r="A129" t="s">
        <v>147</v>
      </c>
      <c r="B129" t="s">
        <v>148</v>
      </c>
      <c r="C129">
        <v>65</v>
      </c>
      <c r="D129">
        <v>2</v>
      </c>
      <c r="E129" t="s">
        <v>33052</v>
      </c>
      <c r="F129">
        <v>70</v>
      </c>
      <c r="G129">
        <v>0</v>
      </c>
      <c r="H129" t="s">
        <v>641</v>
      </c>
      <c r="I129" t="s">
        <v>33053</v>
      </c>
      <c r="J129" t="s">
        <v>766</v>
      </c>
      <c r="K129" t="s">
        <v>644</v>
      </c>
      <c r="L129" t="s">
        <v>645</v>
      </c>
      <c r="M129" t="s">
        <v>33054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33055</v>
      </c>
      <c r="T129" t="s">
        <v>33056</v>
      </c>
    </row>
    <row r="130" spans="1:20" x14ac:dyDescent="0.25">
      <c r="A130" t="s">
        <v>147</v>
      </c>
      <c r="B130" t="s">
        <v>148</v>
      </c>
      <c r="C130">
        <v>65</v>
      </c>
      <c r="D130">
        <v>1</v>
      </c>
      <c r="E130" t="s">
        <v>33057</v>
      </c>
      <c r="F130">
        <v>35</v>
      </c>
      <c r="G130">
        <v>0</v>
      </c>
      <c r="H130" t="s">
        <v>641</v>
      </c>
      <c r="I130" t="s">
        <v>33058</v>
      </c>
      <c r="J130" t="s">
        <v>661</v>
      </c>
      <c r="K130" t="s">
        <v>644</v>
      </c>
      <c r="L130" t="s">
        <v>645</v>
      </c>
      <c r="M130" t="s">
        <v>33054</v>
      </c>
      <c r="N130" t="s">
        <v>644</v>
      </c>
      <c r="O130" t="s">
        <v>647</v>
      </c>
      <c r="P130" t="s">
        <v>5</v>
      </c>
      <c r="Q130" t="s">
        <v>648</v>
      </c>
      <c r="R130" t="s">
        <v>29525</v>
      </c>
      <c r="S130" t="s">
        <v>33059</v>
      </c>
      <c r="T130" t="s">
        <v>33056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33060</v>
      </c>
      <c r="F131">
        <v>200</v>
      </c>
      <c r="G131">
        <v>0</v>
      </c>
      <c r="H131" t="s">
        <v>641</v>
      </c>
      <c r="I131" t="s">
        <v>33061</v>
      </c>
      <c r="J131" t="s">
        <v>2173</v>
      </c>
      <c r="K131" t="s">
        <v>644</v>
      </c>
      <c r="L131" t="s">
        <v>645</v>
      </c>
      <c r="M131" t="s">
        <v>33062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33063</v>
      </c>
      <c r="T131" t="s">
        <v>33054</v>
      </c>
    </row>
    <row r="132" spans="1:20" x14ac:dyDescent="0.25">
      <c r="A132" t="s">
        <v>241</v>
      </c>
      <c r="B132" t="s">
        <v>247</v>
      </c>
      <c r="C132">
        <v>139</v>
      </c>
      <c r="D132">
        <v>1</v>
      </c>
      <c r="E132" t="s">
        <v>33064</v>
      </c>
      <c r="F132">
        <v>190</v>
      </c>
      <c r="G132">
        <v>0</v>
      </c>
      <c r="H132" t="s">
        <v>641</v>
      </c>
      <c r="I132" t="s">
        <v>33065</v>
      </c>
      <c r="J132" t="s">
        <v>2343</v>
      </c>
      <c r="K132" t="s">
        <v>644</v>
      </c>
      <c r="L132" t="s">
        <v>645</v>
      </c>
      <c r="M132" t="s">
        <v>33066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33067</v>
      </c>
      <c r="T132" t="s">
        <v>33068</v>
      </c>
    </row>
    <row r="133" spans="1:20" x14ac:dyDescent="0.25">
      <c r="A133" t="s">
        <v>601</v>
      </c>
      <c r="B133" t="s">
        <v>602</v>
      </c>
      <c r="C133">
        <v>139</v>
      </c>
      <c r="D133">
        <v>1</v>
      </c>
      <c r="E133" t="s">
        <v>33064</v>
      </c>
      <c r="F133">
        <v>190</v>
      </c>
      <c r="G133">
        <v>0</v>
      </c>
      <c r="H133" t="s">
        <v>641</v>
      </c>
      <c r="I133" t="s">
        <v>33065</v>
      </c>
      <c r="J133" t="s">
        <v>2343</v>
      </c>
      <c r="K133" t="s">
        <v>644</v>
      </c>
      <c r="L133" t="s">
        <v>645</v>
      </c>
      <c r="M133" t="s">
        <v>33066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33067</v>
      </c>
      <c r="T133" t="s">
        <v>33068</v>
      </c>
    </row>
    <row r="134" spans="1:20" x14ac:dyDescent="0.25">
      <c r="A134" t="s">
        <v>18</v>
      </c>
      <c r="B134" t="s">
        <v>19</v>
      </c>
      <c r="C134">
        <v>66.666666666666671</v>
      </c>
      <c r="D134">
        <v>3</v>
      </c>
      <c r="E134" t="s">
        <v>33069</v>
      </c>
      <c r="F134">
        <v>100</v>
      </c>
      <c r="G134">
        <v>0</v>
      </c>
      <c r="H134" t="s">
        <v>641</v>
      </c>
      <c r="I134" t="s">
        <v>2681</v>
      </c>
      <c r="J134" t="s">
        <v>771</v>
      </c>
      <c r="K134" t="s">
        <v>644</v>
      </c>
      <c r="L134" t="s">
        <v>645</v>
      </c>
      <c r="M134" t="s">
        <v>33070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33071</v>
      </c>
      <c r="T134" t="s">
        <v>33072</v>
      </c>
    </row>
    <row r="135" spans="1:20" x14ac:dyDescent="0.25">
      <c r="A135" t="s">
        <v>22</v>
      </c>
      <c r="B135" t="s">
        <v>213</v>
      </c>
      <c r="C135">
        <v>63.75</v>
      </c>
      <c r="D135">
        <v>2</v>
      </c>
      <c r="E135" t="s">
        <v>33073</v>
      </c>
      <c r="F135">
        <v>127.5</v>
      </c>
      <c r="G135">
        <v>0</v>
      </c>
      <c r="H135" t="s">
        <v>805</v>
      </c>
      <c r="I135" t="s">
        <v>33074</v>
      </c>
      <c r="J135" t="s">
        <v>33075</v>
      </c>
      <c r="K135" t="s">
        <v>9231</v>
      </c>
      <c r="L135" t="s">
        <v>33076</v>
      </c>
      <c r="M135" t="s">
        <v>33072</v>
      </c>
      <c r="N135" t="s">
        <v>644</v>
      </c>
      <c r="O135" t="s">
        <v>811</v>
      </c>
      <c r="P135" t="s">
        <v>23</v>
      </c>
      <c r="Q135" t="s">
        <v>812</v>
      </c>
      <c r="R135" t="s">
        <v>645</v>
      </c>
      <c r="S135" t="s">
        <v>33077</v>
      </c>
      <c r="T135" t="s">
        <v>33072</v>
      </c>
    </row>
    <row r="136" spans="1:20" x14ac:dyDescent="0.25">
      <c r="A136" t="s">
        <v>147</v>
      </c>
      <c r="B136" t="s">
        <v>148</v>
      </c>
      <c r="C136">
        <v>65</v>
      </c>
      <c r="D136">
        <v>1</v>
      </c>
      <c r="E136" t="s">
        <v>33078</v>
      </c>
      <c r="F136">
        <v>60</v>
      </c>
      <c r="G136">
        <v>0</v>
      </c>
      <c r="H136" t="s">
        <v>641</v>
      </c>
      <c r="I136" t="s">
        <v>33079</v>
      </c>
      <c r="J136" t="s">
        <v>685</v>
      </c>
      <c r="K136" t="s">
        <v>644</v>
      </c>
      <c r="L136" t="s">
        <v>645</v>
      </c>
      <c r="M136" t="s">
        <v>33080</v>
      </c>
      <c r="N136" t="s">
        <v>644</v>
      </c>
      <c r="O136" t="s">
        <v>668</v>
      </c>
      <c r="P136" t="s">
        <v>5</v>
      </c>
      <c r="Q136" t="s">
        <v>669</v>
      </c>
      <c r="R136" t="s">
        <v>645</v>
      </c>
      <c r="S136" t="s">
        <v>33081</v>
      </c>
      <c r="T136" t="s">
        <v>33072</v>
      </c>
    </row>
    <row r="137" spans="1:20" x14ac:dyDescent="0.25">
      <c r="A137" t="s">
        <v>147</v>
      </c>
      <c r="B137" t="s">
        <v>148</v>
      </c>
      <c r="C137">
        <v>65</v>
      </c>
      <c r="D137">
        <v>1</v>
      </c>
      <c r="E137" t="s">
        <v>33082</v>
      </c>
      <c r="F137">
        <v>35</v>
      </c>
      <c r="G137">
        <v>0</v>
      </c>
      <c r="H137" t="s">
        <v>641</v>
      </c>
      <c r="I137" t="s">
        <v>33083</v>
      </c>
      <c r="J137" t="s">
        <v>771</v>
      </c>
      <c r="K137" t="s">
        <v>644</v>
      </c>
      <c r="L137" t="s">
        <v>645</v>
      </c>
      <c r="M137" t="s">
        <v>33084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33085</v>
      </c>
      <c r="T137" t="s">
        <v>33086</v>
      </c>
    </row>
    <row r="138" spans="1:20" x14ac:dyDescent="0.25">
      <c r="A138" t="s">
        <v>147</v>
      </c>
      <c r="B138" t="s">
        <v>148</v>
      </c>
      <c r="C138">
        <v>65</v>
      </c>
      <c r="D138">
        <v>2</v>
      </c>
      <c r="E138" t="s">
        <v>33087</v>
      </c>
      <c r="F138">
        <v>70</v>
      </c>
      <c r="G138">
        <v>0</v>
      </c>
      <c r="H138" t="s">
        <v>641</v>
      </c>
      <c r="I138" t="s">
        <v>33088</v>
      </c>
      <c r="J138" t="s">
        <v>981</v>
      </c>
      <c r="K138" t="s">
        <v>644</v>
      </c>
      <c r="L138" t="s">
        <v>645</v>
      </c>
      <c r="M138" t="s">
        <v>33084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33089</v>
      </c>
      <c r="T138" t="s">
        <v>33090</v>
      </c>
    </row>
    <row r="139" spans="1:20" x14ac:dyDescent="0.25">
      <c r="A139" t="s">
        <v>147</v>
      </c>
      <c r="B139" t="s">
        <v>148</v>
      </c>
      <c r="C139">
        <v>65</v>
      </c>
      <c r="D139">
        <v>1</v>
      </c>
      <c r="E139" t="s">
        <v>33091</v>
      </c>
      <c r="F139">
        <v>35</v>
      </c>
      <c r="G139">
        <v>0</v>
      </c>
      <c r="H139" t="s">
        <v>641</v>
      </c>
      <c r="I139" t="s">
        <v>33092</v>
      </c>
      <c r="J139" t="s">
        <v>685</v>
      </c>
      <c r="K139" t="s">
        <v>644</v>
      </c>
      <c r="L139" t="s">
        <v>645</v>
      </c>
      <c r="M139" t="s">
        <v>33093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33094</v>
      </c>
      <c r="T139" t="s">
        <v>33080</v>
      </c>
    </row>
    <row r="140" spans="1:20" x14ac:dyDescent="0.25">
      <c r="A140" t="s">
        <v>18</v>
      </c>
      <c r="B140" t="s">
        <v>19</v>
      </c>
      <c r="C140">
        <v>66.666666666666671</v>
      </c>
      <c r="D140">
        <v>3</v>
      </c>
      <c r="E140" t="s">
        <v>33095</v>
      </c>
      <c r="F140">
        <v>100</v>
      </c>
      <c r="G140">
        <v>0</v>
      </c>
      <c r="H140" t="s">
        <v>641</v>
      </c>
      <c r="I140" t="s">
        <v>28739</v>
      </c>
      <c r="J140" t="s">
        <v>724</v>
      </c>
      <c r="K140" t="s">
        <v>644</v>
      </c>
      <c r="L140" t="s">
        <v>645</v>
      </c>
      <c r="M140" t="s">
        <v>33096</v>
      </c>
      <c r="N140" t="s">
        <v>644</v>
      </c>
      <c r="O140" t="s">
        <v>726</v>
      </c>
      <c r="P140" t="s">
        <v>5</v>
      </c>
      <c r="Q140" t="s">
        <v>648</v>
      </c>
      <c r="R140" t="s">
        <v>645</v>
      </c>
      <c r="S140" t="s">
        <v>33097</v>
      </c>
      <c r="T140" t="s">
        <v>33096</v>
      </c>
    </row>
    <row r="141" spans="1:20" x14ac:dyDescent="0.25">
      <c r="A141" t="s">
        <v>147</v>
      </c>
      <c r="B141" t="s">
        <v>148</v>
      </c>
      <c r="C141">
        <v>65</v>
      </c>
      <c r="D141">
        <v>1</v>
      </c>
      <c r="E141" t="s">
        <v>33098</v>
      </c>
      <c r="F141">
        <v>35</v>
      </c>
      <c r="G141">
        <v>0</v>
      </c>
      <c r="H141" t="s">
        <v>641</v>
      </c>
      <c r="I141" t="s">
        <v>33099</v>
      </c>
      <c r="J141" t="s">
        <v>666</v>
      </c>
      <c r="K141" t="s">
        <v>644</v>
      </c>
      <c r="L141" t="s">
        <v>645</v>
      </c>
      <c r="M141" t="s">
        <v>33100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33101</v>
      </c>
      <c r="T141" t="s">
        <v>33096</v>
      </c>
    </row>
    <row r="142" spans="1:20" x14ac:dyDescent="0.25">
      <c r="A142" t="s">
        <v>239</v>
      </c>
      <c r="B142" t="s">
        <v>245</v>
      </c>
      <c r="C142">
        <v>139</v>
      </c>
      <c r="D142">
        <v>1</v>
      </c>
      <c r="E142" t="s">
        <v>33102</v>
      </c>
      <c r="F142">
        <v>95</v>
      </c>
      <c r="G142">
        <v>0</v>
      </c>
      <c r="H142" t="s">
        <v>641</v>
      </c>
      <c r="I142" t="s">
        <v>33103</v>
      </c>
      <c r="J142" t="s">
        <v>745</v>
      </c>
      <c r="K142" t="s">
        <v>644</v>
      </c>
      <c r="L142" t="s">
        <v>645</v>
      </c>
      <c r="M142" t="s">
        <v>33104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33105</v>
      </c>
      <c r="T142" t="s">
        <v>33104</v>
      </c>
    </row>
    <row r="143" spans="1:20" x14ac:dyDescent="0.25">
      <c r="A143" t="s">
        <v>601</v>
      </c>
      <c r="B143" t="s">
        <v>602</v>
      </c>
      <c r="C143">
        <v>139</v>
      </c>
      <c r="D143">
        <v>1</v>
      </c>
      <c r="E143" t="s">
        <v>33106</v>
      </c>
      <c r="F143">
        <v>285</v>
      </c>
      <c r="G143">
        <v>0</v>
      </c>
      <c r="H143" t="s">
        <v>641</v>
      </c>
      <c r="I143" t="s">
        <v>33107</v>
      </c>
      <c r="J143" t="s">
        <v>2374</v>
      </c>
      <c r="K143" t="s">
        <v>644</v>
      </c>
      <c r="L143" t="s">
        <v>645</v>
      </c>
      <c r="M143" t="s">
        <v>33104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33108</v>
      </c>
      <c r="T143" t="s">
        <v>33104</v>
      </c>
    </row>
    <row r="144" spans="1:20" x14ac:dyDescent="0.25">
      <c r="A144" t="s">
        <v>239</v>
      </c>
      <c r="B144" t="s">
        <v>245</v>
      </c>
      <c r="C144">
        <v>139</v>
      </c>
      <c r="D144">
        <v>1</v>
      </c>
      <c r="E144" t="s">
        <v>33106</v>
      </c>
      <c r="F144">
        <v>285</v>
      </c>
      <c r="G144">
        <v>0</v>
      </c>
      <c r="H144" t="s">
        <v>641</v>
      </c>
      <c r="I144" t="s">
        <v>33107</v>
      </c>
      <c r="J144" t="s">
        <v>2374</v>
      </c>
      <c r="K144" t="s">
        <v>644</v>
      </c>
      <c r="L144" t="s">
        <v>645</v>
      </c>
      <c r="M144" t="s">
        <v>33104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33108</v>
      </c>
      <c r="T144" t="s">
        <v>33104</v>
      </c>
    </row>
    <row r="145" spans="1:20" x14ac:dyDescent="0.25">
      <c r="A145" t="s">
        <v>241</v>
      </c>
      <c r="B145" t="s">
        <v>247</v>
      </c>
      <c r="C145">
        <v>139</v>
      </c>
      <c r="D145">
        <v>1</v>
      </c>
      <c r="E145" t="s">
        <v>33106</v>
      </c>
      <c r="F145">
        <v>285</v>
      </c>
      <c r="G145">
        <v>0</v>
      </c>
      <c r="H145" t="s">
        <v>641</v>
      </c>
      <c r="I145" t="s">
        <v>33107</v>
      </c>
      <c r="J145" t="s">
        <v>2374</v>
      </c>
      <c r="K145" t="s">
        <v>644</v>
      </c>
      <c r="L145" t="s">
        <v>645</v>
      </c>
      <c r="M145" t="s">
        <v>33104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33108</v>
      </c>
      <c r="T145" t="s">
        <v>33104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3</v>
      </c>
      <c r="E146" t="s">
        <v>33109</v>
      </c>
      <c r="F146">
        <v>100</v>
      </c>
      <c r="G146">
        <v>0</v>
      </c>
      <c r="H146" t="s">
        <v>641</v>
      </c>
      <c r="I146" t="s">
        <v>33110</v>
      </c>
      <c r="J146" t="s">
        <v>1292</v>
      </c>
      <c r="K146" t="s">
        <v>644</v>
      </c>
      <c r="L146" t="s">
        <v>645</v>
      </c>
      <c r="M146" t="s">
        <v>33111</v>
      </c>
      <c r="N146" t="s">
        <v>644</v>
      </c>
      <c r="O146" t="s">
        <v>668</v>
      </c>
      <c r="P146" t="s">
        <v>5</v>
      </c>
      <c r="Q146" t="s">
        <v>669</v>
      </c>
      <c r="R146" t="s">
        <v>645</v>
      </c>
      <c r="S146" t="s">
        <v>33112</v>
      </c>
      <c r="T146" t="s">
        <v>33113</v>
      </c>
    </row>
    <row r="147" spans="1:20" x14ac:dyDescent="0.25">
      <c r="A147" t="s">
        <v>240</v>
      </c>
      <c r="B147" t="s">
        <v>246</v>
      </c>
      <c r="C147">
        <v>139</v>
      </c>
      <c r="D147">
        <v>1</v>
      </c>
      <c r="E147" t="s">
        <v>33114</v>
      </c>
      <c r="F147">
        <v>197.99</v>
      </c>
      <c r="G147">
        <v>0</v>
      </c>
      <c r="H147" t="s">
        <v>641</v>
      </c>
      <c r="I147" t="s">
        <v>33115</v>
      </c>
      <c r="J147" t="s">
        <v>2083</v>
      </c>
      <c r="K147" t="s">
        <v>644</v>
      </c>
      <c r="L147" t="s">
        <v>645</v>
      </c>
      <c r="M147" t="s">
        <v>33116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33117</v>
      </c>
      <c r="T147" t="s">
        <v>33116</v>
      </c>
    </row>
    <row r="148" spans="1:20" x14ac:dyDescent="0.25">
      <c r="A148" t="s">
        <v>101</v>
      </c>
      <c r="B148" t="s">
        <v>74</v>
      </c>
      <c r="C148">
        <v>120</v>
      </c>
      <c r="D148">
        <v>1</v>
      </c>
      <c r="E148" t="s">
        <v>33114</v>
      </c>
      <c r="F148">
        <v>197.99</v>
      </c>
      <c r="G148">
        <v>0</v>
      </c>
      <c r="H148" t="s">
        <v>641</v>
      </c>
      <c r="I148" t="s">
        <v>33115</v>
      </c>
      <c r="J148" t="s">
        <v>2083</v>
      </c>
      <c r="K148" t="s">
        <v>644</v>
      </c>
      <c r="L148" t="s">
        <v>645</v>
      </c>
      <c r="M148" t="s">
        <v>33116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33117</v>
      </c>
      <c r="T148" t="s">
        <v>33116</v>
      </c>
    </row>
    <row r="149" spans="1:20" x14ac:dyDescent="0.25">
      <c r="A149" t="s">
        <v>239</v>
      </c>
      <c r="B149" t="s">
        <v>245</v>
      </c>
      <c r="C149">
        <v>139</v>
      </c>
      <c r="D149">
        <v>1</v>
      </c>
      <c r="E149" t="s">
        <v>33118</v>
      </c>
      <c r="F149">
        <v>108.99</v>
      </c>
      <c r="G149">
        <v>0</v>
      </c>
      <c r="H149" t="s">
        <v>641</v>
      </c>
      <c r="I149" t="s">
        <v>33119</v>
      </c>
      <c r="J149" t="s">
        <v>2049</v>
      </c>
      <c r="K149" t="s">
        <v>644</v>
      </c>
      <c r="L149" t="s">
        <v>645</v>
      </c>
      <c r="M149" t="s">
        <v>33120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33121</v>
      </c>
      <c r="T149" t="s">
        <v>33120</v>
      </c>
    </row>
    <row r="150" spans="1:20" x14ac:dyDescent="0.25">
      <c r="A150" t="s">
        <v>147</v>
      </c>
      <c r="B150" t="s">
        <v>148</v>
      </c>
      <c r="C150">
        <v>65</v>
      </c>
      <c r="D150">
        <v>1</v>
      </c>
      <c r="E150" t="s">
        <v>33122</v>
      </c>
      <c r="F150">
        <v>60</v>
      </c>
      <c r="G150">
        <v>0</v>
      </c>
      <c r="H150" t="s">
        <v>641</v>
      </c>
      <c r="I150" t="s">
        <v>33123</v>
      </c>
      <c r="J150" t="s">
        <v>7214</v>
      </c>
      <c r="K150" t="s">
        <v>644</v>
      </c>
      <c r="L150" t="s">
        <v>645</v>
      </c>
      <c r="M150" t="s">
        <v>33120</v>
      </c>
      <c r="N150" t="s">
        <v>644</v>
      </c>
      <c r="O150" t="s">
        <v>668</v>
      </c>
      <c r="P150" t="s">
        <v>5</v>
      </c>
      <c r="Q150" t="s">
        <v>669</v>
      </c>
      <c r="R150" t="s">
        <v>645</v>
      </c>
      <c r="S150" t="s">
        <v>33124</v>
      </c>
      <c r="T150" t="s">
        <v>33120</v>
      </c>
    </row>
    <row r="151" spans="1:20" x14ac:dyDescent="0.25">
      <c r="A151" t="s">
        <v>240</v>
      </c>
      <c r="B151" t="s">
        <v>246</v>
      </c>
      <c r="C151">
        <v>139</v>
      </c>
      <c r="D151">
        <v>1</v>
      </c>
      <c r="E151" t="s">
        <v>33125</v>
      </c>
      <c r="F151">
        <v>95</v>
      </c>
      <c r="G151">
        <v>0</v>
      </c>
      <c r="H151" t="s">
        <v>641</v>
      </c>
      <c r="I151" t="s">
        <v>33126</v>
      </c>
      <c r="J151" t="s">
        <v>771</v>
      </c>
      <c r="K151" t="s">
        <v>644</v>
      </c>
      <c r="L151" t="s">
        <v>645</v>
      </c>
      <c r="M151" t="s">
        <v>33127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33128</v>
      </c>
      <c r="T151" t="s">
        <v>33127</v>
      </c>
    </row>
    <row r="152" spans="1:20" x14ac:dyDescent="0.25">
      <c r="A152" t="s">
        <v>240</v>
      </c>
      <c r="B152" t="s">
        <v>246</v>
      </c>
      <c r="C152">
        <v>139</v>
      </c>
      <c r="D152">
        <v>1</v>
      </c>
      <c r="E152" t="s">
        <v>33129</v>
      </c>
      <c r="F152">
        <v>95</v>
      </c>
      <c r="G152">
        <v>0</v>
      </c>
      <c r="H152" t="s">
        <v>641</v>
      </c>
      <c r="I152" t="s">
        <v>33130</v>
      </c>
      <c r="J152" t="s">
        <v>2660</v>
      </c>
      <c r="K152" t="s">
        <v>644</v>
      </c>
      <c r="L152" t="s">
        <v>645</v>
      </c>
      <c r="M152" t="s">
        <v>33127</v>
      </c>
      <c r="N152" t="s">
        <v>644</v>
      </c>
      <c r="O152" t="s">
        <v>668</v>
      </c>
      <c r="P152" t="s">
        <v>5</v>
      </c>
      <c r="Q152" t="s">
        <v>669</v>
      </c>
      <c r="R152" t="s">
        <v>645</v>
      </c>
      <c r="S152" t="s">
        <v>33131</v>
      </c>
      <c r="T152" t="s">
        <v>33127</v>
      </c>
    </row>
    <row r="153" spans="1:20" x14ac:dyDescent="0.25">
      <c r="A153" t="s">
        <v>239</v>
      </c>
      <c r="B153" t="s">
        <v>245</v>
      </c>
      <c r="C153">
        <v>139</v>
      </c>
      <c r="D153">
        <v>1</v>
      </c>
      <c r="E153" t="s">
        <v>33132</v>
      </c>
      <c r="F153">
        <v>95</v>
      </c>
      <c r="G153">
        <v>0</v>
      </c>
      <c r="H153" t="s">
        <v>641</v>
      </c>
      <c r="I153" t="s">
        <v>33133</v>
      </c>
      <c r="J153" t="s">
        <v>661</v>
      </c>
      <c r="K153" t="s">
        <v>644</v>
      </c>
      <c r="L153" t="s">
        <v>645</v>
      </c>
      <c r="M153" t="s">
        <v>33134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33135</v>
      </c>
      <c r="T153" t="s">
        <v>33134</v>
      </c>
    </row>
    <row r="154" spans="1:20" x14ac:dyDescent="0.25">
      <c r="A154" t="s">
        <v>147</v>
      </c>
      <c r="B154" t="s">
        <v>148</v>
      </c>
      <c r="C154">
        <v>50</v>
      </c>
      <c r="D154">
        <v>6</v>
      </c>
      <c r="E154" t="s">
        <v>33136</v>
      </c>
      <c r="F154">
        <v>200</v>
      </c>
      <c r="G154">
        <v>0</v>
      </c>
      <c r="H154" t="s">
        <v>641</v>
      </c>
      <c r="I154" t="s">
        <v>33137</v>
      </c>
      <c r="J154" t="s">
        <v>847</v>
      </c>
      <c r="K154" t="s">
        <v>644</v>
      </c>
      <c r="L154" t="s">
        <v>645</v>
      </c>
      <c r="M154" t="s">
        <v>33138</v>
      </c>
      <c r="N154" t="s">
        <v>644</v>
      </c>
      <c r="O154" t="s">
        <v>732</v>
      </c>
      <c r="P154" t="s">
        <v>5</v>
      </c>
      <c r="Q154" t="s">
        <v>669</v>
      </c>
      <c r="R154" t="s">
        <v>645</v>
      </c>
      <c r="S154" t="s">
        <v>33139</v>
      </c>
      <c r="T154" t="s">
        <v>33138</v>
      </c>
    </row>
    <row r="155" spans="1:20" x14ac:dyDescent="0.25">
      <c r="A155" t="s">
        <v>147</v>
      </c>
      <c r="B155" t="s">
        <v>148</v>
      </c>
      <c r="C155">
        <v>65</v>
      </c>
      <c r="D155">
        <v>1</v>
      </c>
      <c r="E155" t="s">
        <v>33140</v>
      </c>
      <c r="F155">
        <v>60</v>
      </c>
      <c r="G155">
        <v>0</v>
      </c>
      <c r="H155" t="s">
        <v>641</v>
      </c>
      <c r="I155" t="s">
        <v>4391</v>
      </c>
      <c r="J155" t="s">
        <v>724</v>
      </c>
      <c r="K155" t="s">
        <v>644</v>
      </c>
      <c r="L155" t="s">
        <v>645</v>
      </c>
      <c r="M155" t="s">
        <v>33138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33141</v>
      </c>
      <c r="T155" t="s">
        <v>33138</v>
      </c>
    </row>
    <row r="156" spans="1:20" x14ac:dyDescent="0.25">
      <c r="A156" t="s">
        <v>147</v>
      </c>
      <c r="B156" t="s">
        <v>148</v>
      </c>
      <c r="C156">
        <v>65</v>
      </c>
      <c r="D156">
        <v>1</v>
      </c>
      <c r="E156" t="s">
        <v>33142</v>
      </c>
      <c r="F156">
        <v>35</v>
      </c>
      <c r="G156">
        <v>0</v>
      </c>
      <c r="H156" t="s">
        <v>641</v>
      </c>
      <c r="I156" t="s">
        <v>33143</v>
      </c>
      <c r="J156" t="s">
        <v>5048</v>
      </c>
      <c r="K156" t="s">
        <v>644</v>
      </c>
      <c r="L156" t="s">
        <v>645</v>
      </c>
      <c r="M156" t="s">
        <v>33144</v>
      </c>
      <c r="N156" t="s">
        <v>644</v>
      </c>
      <c r="O156" t="s">
        <v>647</v>
      </c>
      <c r="P156" t="s">
        <v>5</v>
      </c>
      <c r="Q156" t="s">
        <v>648</v>
      </c>
      <c r="R156" t="s">
        <v>29636</v>
      </c>
      <c r="S156" t="s">
        <v>33145</v>
      </c>
      <c r="T156" t="s">
        <v>33144</v>
      </c>
    </row>
    <row r="157" spans="1:20" x14ac:dyDescent="0.25">
      <c r="A157" t="s">
        <v>147</v>
      </c>
      <c r="B157" t="s">
        <v>148</v>
      </c>
      <c r="C157">
        <v>65</v>
      </c>
      <c r="D157">
        <v>1</v>
      </c>
      <c r="E157" t="s">
        <v>33146</v>
      </c>
      <c r="F157">
        <v>35</v>
      </c>
      <c r="G157">
        <v>0</v>
      </c>
      <c r="H157" t="s">
        <v>641</v>
      </c>
      <c r="I157" t="s">
        <v>33147</v>
      </c>
      <c r="J157" t="s">
        <v>3382</v>
      </c>
      <c r="K157" t="s">
        <v>644</v>
      </c>
      <c r="L157" t="s">
        <v>645</v>
      </c>
      <c r="M157" t="s">
        <v>33144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33148</v>
      </c>
      <c r="T157" t="s">
        <v>33144</v>
      </c>
    </row>
    <row r="158" spans="1:20" x14ac:dyDescent="0.25">
      <c r="A158" t="s">
        <v>147</v>
      </c>
      <c r="B158" t="s">
        <v>148</v>
      </c>
      <c r="C158">
        <v>65</v>
      </c>
      <c r="D158">
        <v>1</v>
      </c>
      <c r="E158" t="s">
        <v>33149</v>
      </c>
      <c r="F158">
        <v>45</v>
      </c>
      <c r="G158">
        <v>10</v>
      </c>
      <c r="H158" t="s">
        <v>641</v>
      </c>
      <c r="I158" t="s">
        <v>33150</v>
      </c>
      <c r="J158" t="s">
        <v>2963</v>
      </c>
      <c r="K158" t="s">
        <v>644</v>
      </c>
      <c r="L158" t="s">
        <v>645</v>
      </c>
      <c r="M158" t="s">
        <v>33151</v>
      </c>
      <c r="N158" t="s">
        <v>644</v>
      </c>
      <c r="O158" t="s">
        <v>647</v>
      </c>
      <c r="P158" t="s">
        <v>5</v>
      </c>
      <c r="Q158" t="s">
        <v>648</v>
      </c>
      <c r="R158" t="s">
        <v>29636</v>
      </c>
      <c r="S158" t="s">
        <v>33152</v>
      </c>
      <c r="T158" t="s">
        <v>33144</v>
      </c>
    </row>
    <row r="159" spans="1:20" x14ac:dyDescent="0.25">
      <c r="A159" t="s">
        <v>147</v>
      </c>
      <c r="B159" t="s">
        <v>148</v>
      </c>
      <c r="C159">
        <v>65</v>
      </c>
      <c r="D159">
        <v>1</v>
      </c>
      <c r="E159" t="s">
        <v>33153</v>
      </c>
      <c r="F159">
        <v>35</v>
      </c>
      <c r="G159">
        <v>0</v>
      </c>
      <c r="H159" t="s">
        <v>641</v>
      </c>
      <c r="I159" t="s">
        <v>33154</v>
      </c>
      <c r="J159" t="s">
        <v>694</v>
      </c>
      <c r="K159" t="s">
        <v>644</v>
      </c>
      <c r="L159" t="s">
        <v>645</v>
      </c>
      <c r="M159" t="s">
        <v>33144</v>
      </c>
      <c r="N159" t="s">
        <v>644</v>
      </c>
      <c r="O159" t="s">
        <v>668</v>
      </c>
      <c r="P159" t="s">
        <v>5</v>
      </c>
      <c r="Q159" t="s">
        <v>669</v>
      </c>
      <c r="R159" t="s">
        <v>645</v>
      </c>
      <c r="S159" t="s">
        <v>33155</v>
      </c>
      <c r="T159" t="s">
        <v>33151</v>
      </c>
    </row>
    <row r="160" spans="1:20" x14ac:dyDescent="0.25">
      <c r="A160" t="s">
        <v>147</v>
      </c>
      <c r="B160" t="s">
        <v>148</v>
      </c>
      <c r="C160">
        <v>65</v>
      </c>
      <c r="D160">
        <v>1</v>
      </c>
      <c r="E160" t="s">
        <v>33156</v>
      </c>
      <c r="F160">
        <v>35</v>
      </c>
      <c r="G160">
        <v>0</v>
      </c>
      <c r="H160" t="s">
        <v>641</v>
      </c>
      <c r="I160" t="s">
        <v>9896</v>
      </c>
      <c r="J160" t="s">
        <v>724</v>
      </c>
      <c r="K160" t="s">
        <v>644</v>
      </c>
      <c r="L160" t="s">
        <v>645</v>
      </c>
      <c r="M160" t="s">
        <v>33157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33158</v>
      </c>
      <c r="T160" t="s">
        <v>33157</v>
      </c>
    </row>
    <row r="161" spans="1:20" x14ac:dyDescent="0.25">
      <c r="A161" t="s">
        <v>18</v>
      </c>
      <c r="B161" t="s">
        <v>19</v>
      </c>
      <c r="C161">
        <v>66.666666666666671</v>
      </c>
      <c r="D161">
        <v>3</v>
      </c>
      <c r="E161" t="s">
        <v>33159</v>
      </c>
      <c r="F161">
        <v>100</v>
      </c>
      <c r="G161">
        <v>0</v>
      </c>
      <c r="H161" t="s">
        <v>641</v>
      </c>
      <c r="I161" t="s">
        <v>9828</v>
      </c>
      <c r="J161" t="s">
        <v>2660</v>
      </c>
      <c r="K161" t="s">
        <v>644</v>
      </c>
      <c r="L161" t="s">
        <v>645</v>
      </c>
      <c r="M161" t="s">
        <v>33160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33161</v>
      </c>
      <c r="T161" t="s">
        <v>33160</v>
      </c>
    </row>
    <row r="162" spans="1:20" x14ac:dyDescent="0.25">
      <c r="A162" t="s">
        <v>18</v>
      </c>
      <c r="B162" t="s">
        <v>19</v>
      </c>
      <c r="C162">
        <v>66.666666666666671</v>
      </c>
      <c r="D162">
        <v>3</v>
      </c>
      <c r="E162" t="s">
        <v>33162</v>
      </c>
      <c r="F162">
        <v>129</v>
      </c>
      <c r="G162">
        <v>29</v>
      </c>
      <c r="H162" t="s">
        <v>641</v>
      </c>
      <c r="I162" t="s">
        <v>33163</v>
      </c>
      <c r="J162" t="s">
        <v>1375</v>
      </c>
      <c r="K162" t="s">
        <v>644</v>
      </c>
      <c r="L162" t="s">
        <v>645</v>
      </c>
      <c r="M162" t="s">
        <v>33164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33165</v>
      </c>
      <c r="T162" t="s">
        <v>33164</v>
      </c>
    </row>
    <row r="163" spans="1:20" x14ac:dyDescent="0.25">
      <c r="A163" t="s">
        <v>147</v>
      </c>
      <c r="B163" t="s">
        <v>148</v>
      </c>
      <c r="C163">
        <v>33.333333333333336</v>
      </c>
      <c r="D163">
        <v>3</v>
      </c>
      <c r="E163" t="s">
        <v>33166</v>
      </c>
      <c r="F163">
        <v>100</v>
      </c>
      <c r="G163">
        <v>0</v>
      </c>
      <c r="H163" t="s">
        <v>641</v>
      </c>
      <c r="I163" t="s">
        <v>31151</v>
      </c>
      <c r="J163" t="s">
        <v>685</v>
      </c>
      <c r="K163" t="s">
        <v>644</v>
      </c>
      <c r="L163" t="s">
        <v>645</v>
      </c>
      <c r="M163" t="s">
        <v>33164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33167</v>
      </c>
      <c r="T163" t="s">
        <v>33164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33168</v>
      </c>
      <c r="F164">
        <v>100</v>
      </c>
      <c r="G164">
        <v>0</v>
      </c>
      <c r="H164" t="s">
        <v>641</v>
      </c>
      <c r="I164" t="s">
        <v>21912</v>
      </c>
      <c r="J164" t="s">
        <v>21913</v>
      </c>
      <c r="K164" t="s">
        <v>644</v>
      </c>
      <c r="L164" t="s">
        <v>645</v>
      </c>
      <c r="M164" t="s">
        <v>33169</v>
      </c>
      <c r="N164" t="s">
        <v>644</v>
      </c>
      <c r="O164" t="s">
        <v>668</v>
      </c>
      <c r="P164" t="s">
        <v>5</v>
      </c>
      <c r="Q164" t="s">
        <v>669</v>
      </c>
      <c r="R164" t="s">
        <v>645</v>
      </c>
      <c r="S164" t="s">
        <v>33170</v>
      </c>
      <c r="T164" t="s">
        <v>33169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33171</v>
      </c>
      <c r="F165">
        <v>100</v>
      </c>
      <c r="G165">
        <v>0</v>
      </c>
      <c r="H165" t="s">
        <v>641</v>
      </c>
      <c r="I165" t="s">
        <v>30515</v>
      </c>
      <c r="J165" t="s">
        <v>2374</v>
      </c>
      <c r="K165" t="s">
        <v>644</v>
      </c>
      <c r="L165" t="s">
        <v>645</v>
      </c>
      <c r="M165" t="s">
        <v>33172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33173</v>
      </c>
      <c r="T165" t="s">
        <v>33172</v>
      </c>
    </row>
    <row r="166" spans="1:20" x14ac:dyDescent="0.25">
      <c r="A166" t="s">
        <v>601</v>
      </c>
      <c r="B166" t="s">
        <v>602</v>
      </c>
      <c r="C166">
        <v>139</v>
      </c>
      <c r="D166">
        <v>1</v>
      </c>
      <c r="E166" t="s">
        <v>33174</v>
      </c>
      <c r="F166">
        <v>108.99</v>
      </c>
      <c r="G166">
        <v>0</v>
      </c>
      <c r="H166" t="s">
        <v>641</v>
      </c>
      <c r="I166" t="s">
        <v>33175</v>
      </c>
      <c r="J166" t="s">
        <v>694</v>
      </c>
      <c r="K166" t="s">
        <v>644</v>
      </c>
      <c r="L166" t="s">
        <v>645</v>
      </c>
      <c r="M166" t="s">
        <v>33172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33176</v>
      </c>
      <c r="T166" t="s">
        <v>33172</v>
      </c>
    </row>
    <row r="167" spans="1:20" x14ac:dyDescent="0.25">
      <c r="A167" t="s">
        <v>22</v>
      </c>
      <c r="B167" t="s">
        <v>27</v>
      </c>
      <c r="C167">
        <v>100</v>
      </c>
      <c r="D167">
        <v>5</v>
      </c>
      <c r="E167" t="s">
        <v>33177</v>
      </c>
      <c r="F167">
        <v>467.52</v>
      </c>
      <c r="G167">
        <v>64</v>
      </c>
      <c r="H167" t="s">
        <v>673</v>
      </c>
      <c r="I167" t="s">
        <v>33178</v>
      </c>
      <c r="J167" t="s">
        <v>33179</v>
      </c>
      <c r="K167" t="s">
        <v>1608</v>
      </c>
      <c r="L167" t="s">
        <v>33180</v>
      </c>
      <c r="M167" t="s">
        <v>33181</v>
      </c>
      <c r="N167" t="s">
        <v>644</v>
      </c>
      <c r="O167" t="s">
        <v>811</v>
      </c>
      <c r="P167" t="s">
        <v>23</v>
      </c>
      <c r="Q167" t="s">
        <v>812</v>
      </c>
      <c r="R167" t="s">
        <v>645</v>
      </c>
      <c r="S167" t="s">
        <v>33182</v>
      </c>
      <c r="T167" t="s">
        <v>33181</v>
      </c>
    </row>
    <row r="168" spans="1:20" x14ac:dyDescent="0.25">
      <c r="A168" t="s">
        <v>147</v>
      </c>
      <c r="B168" t="s">
        <v>148</v>
      </c>
      <c r="C168">
        <v>33.333333333333336</v>
      </c>
      <c r="D168">
        <v>6</v>
      </c>
      <c r="E168" t="s">
        <v>33183</v>
      </c>
      <c r="F168">
        <v>200</v>
      </c>
      <c r="G168">
        <v>0</v>
      </c>
      <c r="H168" t="s">
        <v>641</v>
      </c>
      <c r="I168" t="s">
        <v>32766</v>
      </c>
      <c r="J168" t="s">
        <v>724</v>
      </c>
      <c r="K168" t="s">
        <v>644</v>
      </c>
      <c r="L168" t="s">
        <v>645</v>
      </c>
      <c r="M168" t="s">
        <v>33184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33185</v>
      </c>
      <c r="T168" t="s">
        <v>33184</v>
      </c>
    </row>
    <row r="169" spans="1:20" x14ac:dyDescent="0.25">
      <c r="A169" t="s">
        <v>147</v>
      </c>
      <c r="B169" t="s">
        <v>148</v>
      </c>
      <c r="C169">
        <v>33.333333333333336</v>
      </c>
      <c r="D169">
        <v>3</v>
      </c>
      <c r="E169" t="s">
        <v>33186</v>
      </c>
      <c r="F169">
        <v>100</v>
      </c>
      <c r="G169">
        <v>0</v>
      </c>
      <c r="H169" t="s">
        <v>641</v>
      </c>
      <c r="I169" t="s">
        <v>32766</v>
      </c>
      <c r="J169" t="s">
        <v>724</v>
      </c>
      <c r="K169" t="s">
        <v>644</v>
      </c>
      <c r="L169" t="s">
        <v>645</v>
      </c>
      <c r="M169" t="s">
        <v>33184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33187</v>
      </c>
      <c r="T169" t="s">
        <v>33184</v>
      </c>
    </row>
    <row r="170" spans="1:20" x14ac:dyDescent="0.25">
      <c r="A170" t="s">
        <v>18</v>
      </c>
      <c r="B170" t="s">
        <v>19</v>
      </c>
      <c r="C170">
        <v>66.666666666666671</v>
      </c>
      <c r="D170">
        <v>3</v>
      </c>
      <c r="E170" t="s">
        <v>33188</v>
      </c>
      <c r="F170">
        <v>110</v>
      </c>
      <c r="G170">
        <v>10</v>
      </c>
      <c r="H170" t="s">
        <v>641</v>
      </c>
      <c r="I170" t="s">
        <v>33189</v>
      </c>
      <c r="J170" t="s">
        <v>2520</v>
      </c>
      <c r="K170" t="s">
        <v>644</v>
      </c>
      <c r="L170" t="s">
        <v>645</v>
      </c>
      <c r="M170" t="s">
        <v>33184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33190</v>
      </c>
      <c r="T170" t="s">
        <v>33184</v>
      </c>
    </row>
    <row r="171" spans="1:20" x14ac:dyDescent="0.25">
      <c r="A171" t="s">
        <v>22</v>
      </c>
      <c r="B171" t="s">
        <v>27</v>
      </c>
      <c r="C171">
        <v>66.333333333333329</v>
      </c>
      <c r="D171">
        <v>6</v>
      </c>
      <c r="E171" t="s">
        <v>33191</v>
      </c>
      <c r="F171">
        <v>480</v>
      </c>
      <c r="G171">
        <v>0</v>
      </c>
      <c r="H171" t="s">
        <v>673</v>
      </c>
      <c r="I171" t="s">
        <v>10640</v>
      </c>
      <c r="J171" t="s">
        <v>31877</v>
      </c>
      <c r="K171" t="s">
        <v>7844</v>
      </c>
      <c r="L171" t="s">
        <v>6103</v>
      </c>
      <c r="M171" t="s">
        <v>33192</v>
      </c>
      <c r="N171" t="s">
        <v>644</v>
      </c>
      <c r="O171" t="s">
        <v>679</v>
      </c>
      <c r="P171" t="s">
        <v>26</v>
      </c>
      <c r="Q171" t="s">
        <v>680</v>
      </c>
      <c r="R171" t="s">
        <v>645</v>
      </c>
      <c r="S171" t="s">
        <v>33193</v>
      </c>
      <c r="T171" t="s">
        <v>33194</v>
      </c>
    </row>
    <row r="172" spans="1:20" x14ac:dyDescent="0.25">
      <c r="A172" t="s">
        <v>241</v>
      </c>
      <c r="B172" t="s">
        <v>1870</v>
      </c>
      <c r="C172">
        <v>87.2</v>
      </c>
      <c r="D172">
        <v>1</v>
      </c>
      <c r="E172" t="s">
        <v>33195</v>
      </c>
      <c r="F172">
        <v>94.2</v>
      </c>
      <c r="G172">
        <v>7</v>
      </c>
      <c r="H172" t="s">
        <v>805</v>
      </c>
      <c r="I172" t="s">
        <v>33196</v>
      </c>
      <c r="J172" t="s">
        <v>33197</v>
      </c>
      <c r="K172" t="s">
        <v>33198</v>
      </c>
      <c r="L172" t="s">
        <v>33199</v>
      </c>
      <c r="M172" t="s">
        <v>33200</v>
      </c>
      <c r="N172" t="s">
        <v>644</v>
      </c>
      <c r="O172" t="s">
        <v>811</v>
      </c>
      <c r="P172" t="s">
        <v>23</v>
      </c>
      <c r="Q172" t="s">
        <v>812</v>
      </c>
      <c r="R172" t="s">
        <v>645</v>
      </c>
      <c r="S172" t="s">
        <v>33201</v>
      </c>
      <c r="T172" t="s">
        <v>33200</v>
      </c>
    </row>
    <row r="173" spans="1:20" x14ac:dyDescent="0.25">
      <c r="A173" t="s">
        <v>240</v>
      </c>
      <c r="B173" t="s">
        <v>1870</v>
      </c>
      <c r="C173">
        <v>83.85</v>
      </c>
      <c r="D173">
        <v>1</v>
      </c>
      <c r="E173" t="s">
        <v>33202</v>
      </c>
      <c r="F173">
        <v>91.35</v>
      </c>
      <c r="G173">
        <v>7.5</v>
      </c>
      <c r="H173" t="s">
        <v>805</v>
      </c>
      <c r="I173" t="s">
        <v>33203</v>
      </c>
      <c r="J173" t="s">
        <v>33204</v>
      </c>
      <c r="K173" t="s">
        <v>6102</v>
      </c>
      <c r="L173" t="s">
        <v>33205</v>
      </c>
      <c r="M173" t="s">
        <v>33206</v>
      </c>
      <c r="N173" t="s">
        <v>644</v>
      </c>
      <c r="O173" t="s">
        <v>811</v>
      </c>
      <c r="P173" t="s">
        <v>23</v>
      </c>
      <c r="Q173" t="s">
        <v>812</v>
      </c>
      <c r="R173" t="s">
        <v>645</v>
      </c>
      <c r="S173" t="s">
        <v>33207</v>
      </c>
      <c r="T173" t="s">
        <v>33206</v>
      </c>
    </row>
    <row r="174" spans="1:20" x14ac:dyDescent="0.25">
      <c r="A174" t="s">
        <v>601</v>
      </c>
      <c r="B174" t="s">
        <v>1870</v>
      </c>
      <c r="C174">
        <v>108.1</v>
      </c>
      <c r="D174">
        <v>1</v>
      </c>
      <c r="E174" t="s">
        <v>33208</v>
      </c>
      <c r="F174">
        <v>115.1</v>
      </c>
      <c r="G174">
        <v>7</v>
      </c>
      <c r="H174" t="s">
        <v>805</v>
      </c>
      <c r="I174" t="s">
        <v>3943</v>
      </c>
      <c r="J174" t="s">
        <v>3944</v>
      </c>
      <c r="K174" t="s">
        <v>3945</v>
      </c>
      <c r="L174" t="s">
        <v>3946</v>
      </c>
      <c r="M174" t="s">
        <v>33209</v>
      </c>
      <c r="N174" t="s">
        <v>644</v>
      </c>
      <c r="O174" t="s">
        <v>811</v>
      </c>
      <c r="P174" t="s">
        <v>23</v>
      </c>
      <c r="Q174" t="s">
        <v>812</v>
      </c>
      <c r="R174" t="s">
        <v>645</v>
      </c>
      <c r="S174" t="s">
        <v>33210</v>
      </c>
      <c r="T174" t="s">
        <v>33211</v>
      </c>
    </row>
    <row r="175" spans="1:20" x14ac:dyDescent="0.25">
      <c r="A175" t="s">
        <v>22</v>
      </c>
      <c r="B175" t="s">
        <v>27</v>
      </c>
      <c r="C175">
        <v>66.333333333333329</v>
      </c>
      <c r="D175">
        <v>3</v>
      </c>
      <c r="E175" t="s">
        <v>33212</v>
      </c>
      <c r="F175">
        <v>249</v>
      </c>
      <c r="G175">
        <v>0</v>
      </c>
      <c r="H175" t="s">
        <v>2006</v>
      </c>
      <c r="I175" t="s">
        <v>33213</v>
      </c>
      <c r="J175" t="s">
        <v>33214</v>
      </c>
      <c r="K175" t="s">
        <v>2009</v>
      </c>
      <c r="L175" t="s">
        <v>33215</v>
      </c>
      <c r="M175" t="s">
        <v>33216</v>
      </c>
      <c r="N175" t="s">
        <v>644</v>
      </c>
      <c r="O175" t="s">
        <v>811</v>
      </c>
      <c r="P175" t="s">
        <v>23</v>
      </c>
      <c r="Q175" t="s">
        <v>812</v>
      </c>
      <c r="R175" t="s">
        <v>645</v>
      </c>
      <c r="S175" t="s">
        <v>33217</v>
      </c>
      <c r="T175" t="s">
        <v>33216</v>
      </c>
    </row>
    <row r="176" spans="1:20" x14ac:dyDescent="0.25">
      <c r="A176" t="s">
        <v>18</v>
      </c>
      <c r="B176" t="s">
        <v>19</v>
      </c>
      <c r="C176">
        <v>66.666666666666671</v>
      </c>
      <c r="D176">
        <v>3</v>
      </c>
      <c r="E176" t="s">
        <v>33218</v>
      </c>
      <c r="F176">
        <v>100</v>
      </c>
      <c r="G176">
        <v>0</v>
      </c>
      <c r="H176" t="s">
        <v>641</v>
      </c>
      <c r="I176" t="s">
        <v>33219</v>
      </c>
      <c r="J176" t="s">
        <v>3625</v>
      </c>
      <c r="K176" t="s">
        <v>644</v>
      </c>
      <c r="L176" t="s">
        <v>645</v>
      </c>
      <c r="M176" t="s">
        <v>33220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33221</v>
      </c>
      <c r="T176" t="s">
        <v>33220</v>
      </c>
    </row>
    <row r="177" spans="1:20" x14ac:dyDescent="0.25">
      <c r="A177" t="s">
        <v>18</v>
      </c>
      <c r="B177" t="s">
        <v>19</v>
      </c>
      <c r="C177">
        <v>66.666666666666671</v>
      </c>
      <c r="D177">
        <v>3</v>
      </c>
      <c r="E177" t="s">
        <v>33222</v>
      </c>
      <c r="F177">
        <v>100</v>
      </c>
      <c r="G177">
        <v>0</v>
      </c>
      <c r="H177" t="s">
        <v>641</v>
      </c>
      <c r="I177" t="s">
        <v>33223</v>
      </c>
      <c r="J177" t="s">
        <v>924</v>
      </c>
      <c r="K177" t="s">
        <v>644</v>
      </c>
      <c r="L177" t="s">
        <v>645</v>
      </c>
      <c r="M177" t="s">
        <v>33224</v>
      </c>
      <c r="N177" t="s">
        <v>644</v>
      </c>
      <c r="O177" t="s">
        <v>668</v>
      </c>
      <c r="P177" t="s">
        <v>5</v>
      </c>
      <c r="Q177" t="s">
        <v>669</v>
      </c>
      <c r="R177" t="s">
        <v>645</v>
      </c>
      <c r="S177" t="s">
        <v>33225</v>
      </c>
      <c r="T177" t="s">
        <v>33226</v>
      </c>
    </row>
    <row r="178" spans="1:20" x14ac:dyDescent="0.25">
      <c r="A178" t="s">
        <v>147</v>
      </c>
      <c r="B178" t="s">
        <v>148</v>
      </c>
      <c r="C178">
        <v>33.333333333333336</v>
      </c>
      <c r="D178">
        <v>3</v>
      </c>
      <c r="E178" t="s">
        <v>33227</v>
      </c>
      <c r="F178">
        <v>110</v>
      </c>
      <c r="G178">
        <v>10</v>
      </c>
      <c r="H178" t="s">
        <v>641</v>
      </c>
      <c r="I178" t="s">
        <v>33228</v>
      </c>
      <c r="J178" t="s">
        <v>924</v>
      </c>
      <c r="K178" t="s">
        <v>644</v>
      </c>
      <c r="L178" t="s">
        <v>645</v>
      </c>
      <c r="M178" t="s">
        <v>33229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33230</v>
      </c>
      <c r="T178" t="s">
        <v>33229</v>
      </c>
    </row>
    <row r="179" spans="1:20" x14ac:dyDescent="0.25">
      <c r="A179" t="s">
        <v>241</v>
      </c>
      <c r="B179" t="s">
        <v>247</v>
      </c>
      <c r="C179">
        <v>139</v>
      </c>
      <c r="D179">
        <v>1</v>
      </c>
      <c r="E179" t="s">
        <v>33231</v>
      </c>
      <c r="F179">
        <v>108.99</v>
      </c>
      <c r="G179">
        <v>0</v>
      </c>
      <c r="H179" t="s">
        <v>641</v>
      </c>
      <c r="I179" t="s">
        <v>33232</v>
      </c>
      <c r="J179" t="s">
        <v>766</v>
      </c>
      <c r="K179" t="s">
        <v>644</v>
      </c>
      <c r="L179" t="s">
        <v>645</v>
      </c>
      <c r="M179" t="s">
        <v>33233</v>
      </c>
      <c r="N179" t="s">
        <v>644</v>
      </c>
      <c r="O179" t="s">
        <v>668</v>
      </c>
      <c r="P179" t="s">
        <v>5</v>
      </c>
      <c r="Q179" t="s">
        <v>669</v>
      </c>
      <c r="R179" t="s">
        <v>645</v>
      </c>
      <c r="S179" t="s">
        <v>33234</v>
      </c>
      <c r="T179" t="s">
        <v>33235</v>
      </c>
    </row>
    <row r="180" spans="1:20" x14ac:dyDescent="0.25">
      <c r="A180" t="s">
        <v>147</v>
      </c>
      <c r="B180" t="s">
        <v>148</v>
      </c>
      <c r="C180">
        <v>33.333333333333336</v>
      </c>
      <c r="D180">
        <v>3</v>
      </c>
      <c r="E180" t="s">
        <v>33236</v>
      </c>
      <c r="F180">
        <v>100</v>
      </c>
      <c r="G180">
        <v>0</v>
      </c>
      <c r="H180" t="s">
        <v>641</v>
      </c>
      <c r="I180" t="s">
        <v>33237</v>
      </c>
      <c r="J180" t="s">
        <v>685</v>
      </c>
      <c r="K180" t="s">
        <v>644</v>
      </c>
      <c r="L180" t="s">
        <v>645</v>
      </c>
      <c r="M180" t="s">
        <v>33238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33239</v>
      </c>
      <c r="T180" t="s">
        <v>33238</v>
      </c>
    </row>
    <row r="181" spans="1:20" x14ac:dyDescent="0.25">
      <c r="A181" t="s">
        <v>77</v>
      </c>
      <c r="B181" t="s">
        <v>78</v>
      </c>
      <c r="C181">
        <v>35</v>
      </c>
      <c r="D181">
        <v>8</v>
      </c>
      <c r="E181" t="s">
        <v>33240</v>
      </c>
      <c r="F181">
        <v>328</v>
      </c>
      <c r="G181">
        <v>0</v>
      </c>
      <c r="H181" t="s">
        <v>673</v>
      </c>
      <c r="I181" t="s">
        <v>25212</v>
      </c>
      <c r="J181" t="s">
        <v>25213</v>
      </c>
      <c r="K181" t="s">
        <v>754</v>
      </c>
      <c r="L181" t="s">
        <v>755</v>
      </c>
      <c r="M181" t="s">
        <v>33241</v>
      </c>
      <c r="N181" t="s">
        <v>644</v>
      </c>
      <c r="O181" t="s">
        <v>703</v>
      </c>
      <c r="P181" t="s">
        <v>26</v>
      </c>
      <c r="Q181" t="s">
        <v>680</v>
      </c>
      <c r="R181" t="s">
        <v>645</v>
      </c>
      <c r="S181" t="s">
        <v>33242</v>
      </c>
      <c r="T181" t="s">
        <v>33243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3</v>
      </c>
      <c r="E182" t="s">
        <v>33244</v>
      </c>
      <c r="F182">
        <v>100</v>
      </c>
      <c r="G182">
        <v>0</v>
      </c>
      <c r="H182" t="s">
        <v>641</v>
      </c>
      <c r="I182" t="s">
        <v>33245</v>
      </c>
      <c r="J182" t="s">
        <v>981</v>
      </c>
      <c r="K182" t="s">
        <v>644</v>
      </c>
      <c r="L182" t="s">
        <v>645</v>
      </c>
      <c r="M182" t="s">
        <v>33246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33247</v>
      </c>
      <c r="T182" t="s">
        <v>33246</v>
      </c>
    </row>
    <row r="183" spans="1:20" x14ac:dyDescent="0.25">
      <c r="A183" t="s">
        <v>22</v>
      </c>
      <c r="B183" t="s">
        <v>27</v>
      </c>
      <c r="C183">
        <v>66.333333333333329</v>
      </c>
      <c r="D183">
        <v>3</v>
      </c>
      <c r="E183" t="s">
        <v>33248</v>
      </c>
      <c r="F183">
        <v>220</v>
      </c>
      <c r="G183">
        <v>0</v>
      </c>
      <c r="H183" t="s">
        <v>729</v>
      </c>
      <c r="I183" t="s">
        <v>33249</v>
      </c>
      <c r="J183" t="s">
        <v>1441</v>
      </c>
      <c r="K183" t="s">
        <v>644</v>
      </c>
      <c r="L183" t="s">
        <v>645</v>
      </c>
      <c r="M183" t="s">
        <v>33250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33251</v>
      </c>
      <c r="T183" t="s">
        <v>33250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33252</v>
      </c>
      <c r="F184">
        <v>0</v>
      </c>
      <c r="G184">
        <v>0</v>
      </c>
      <c r="H184" t="s">
        <v>641</v>
      </c>
      <c r="I184" t="s">
        <v>33253</v>
      </c>
      <c r="J184" t="s">
        <v>3625</v>
      </c>
      <c r="K184" t="s">
        <v>644</v>
      </c>
      <c r="L184" t="s">
        <v>645</v>
      </c>
      <c r="M184" t="s">
        <v>33254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33255</v>
      </c>
      <c r="T184" t="s">
        <v>33254</v>
      </c>
    </row>
    <row r="185" spans="1:20" x14ac:dyDescent="0.25">
      <c r="A185" t="s">
        <v>101</v>
      </c>
      <c r="B185" t="s">
        <v>74</v>
      </c>
      <c r="C185">
        <v>0</v>
      </c>
      <c r="D185">
        <v>1</v>
      </c>
      <c r="E185" t="s">
        <v>33256</v>
      </c>
      <c r="F185">
        <v>0</v>
      </c>
      <c r="G185">
        <v>0</v>
      </c>
      <c r="H185" t="s">
        <v>641</v>
      </c>
      <c r="I185" t="s">
        <v>33257</v>
      </c>
      <c r="J185" t="s">
        <v>2343</v>
      </c>
      <c r="K185" t="s">
        <v>644</v>
      </c>
      <c r="L185" t="s">
        <v>645</v>
      </c>
      <c r="M185" t="s">
        <v>33258</v>
      </c>
      <c r="N185" t="s">
        <v>644</v>
      </c>
      <c r="O185" t="s">
        <v>668</v>
      </c>
      <c r="P185" t="s">
        <v>5</v>
      </c>
      <c r="Q185" t="s">
        <v>669</v>
      </c>
      <c r="R185" t="s">
        <v>645</v>
      </c>
      <c r="S185" t="s">
        <v>33259</v>
      </c>
      <c r="T185" t="s">
        <v>33258</v>
      </c>
    </row>
    <row r="186" spans="1:20" x14ac:dyDescent="0.25">
      <c r="A186" t="s">
        <v>22</v>
      </c>
      <c r="B186" t="s">
        <v>27</v>
      </c>
      <c r="C186">
        <v>66.333333333333329</v>
      </c>
      <c r="D186">
        <v>3</v>
      </c>
      <c r="E186" t="s">
        <v>33260</v>
      </c>
      <c r="F186">
        <v>0</v>
      </c>
      <c r="G186">
        <v>0</v>
      </c>
      <c r="H186" t="s">
        <v>641</v>
      </c>
      <c r="I186" t="s">
        <v>33261</v>
      </c>
      <c r="J186" t="s">
        <v>981</v>
      </c>
      <c r="K186" t="s">
        <v>644</v>
      </c>
      <c r="L186" t="s">
        <v>645</v>
      </c>
      <c r="M186" t="s">
        <v>33258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33262</v>
      </c>
      <c r="T186" t="s">
        <v>33258</v>
      </c>
    </row>
    <row r="187" spans="1:20" x14ac:dyDescent="0.25">
      <c r="A187" t="s">
        <v>101</v>
      </c>
      <c r="B187" t="s">
        <v>74</v>
      </c>
      <c r="C187">
        <v>0</v>
      </c>
      <c r="D187">
        <v>1</v>
      </c>
      <c r="E187" t="s">
        <v>33263</v>
      </c>
      <c r="F187">
        <v>0</v>
      </c>
      <c r="G187">
        <v>0</v>
      </c>
      <c r="H187" t="s">
        <v>641</v>
      </c>
      <c r="I187" t="s">
        <v>33264</v>
      </c>
      <c r="J187" t="s">
        <v>685</v>
      </c>
      <c r="K187" t="s">
        <v>644</v>
      </c>
      <c r="L187" t="s">
        <v>645</v>
      </c>
      <c r="M187" t="s">
        <v>33265</v>
      </c>
      <c r="N187" t="s">
        <v>644</v>
      </c>
      <c r="O187" t="s">
        <v>668</v>
      </c>
      <c r="P187" t="s">
        <v>5</v>
      </c>
      <c r="Q187" t="s">
        <v>669</v>
      </c>
      <c r="R187" t="s">
        <v>645</v>
      </c>
      <c r="S187" t="s">
        <v>33266</v>
      </c>
      <c r="T187" t="s">
        <v>33265</v>
      </c>
    </row>
    <row r="188" spans="1:20" x14ac:dyDescent="0.25">
      <c r="A188" t="s">
        <v>22</v>
      </c>
      <c r="B188" t="s">
        <v>27</v>
      </c>
      <c r="C188">
        <v>66.333333333333329</v>
      </c>
      <c r="D188">
        <v>3</v>
      </c>
      <c r="E188" t="s">
        <v>33267</v>
      </c>
      <c r="F188">
        <v>0</v>
      </c>
      <c r="G188">
        <v>0</v>
      </c>
      <c r="H188" t="s">
        <v>641</v>
      </c>
      <c r="I188" t="s">
        <v>33268</v>
      </c>
      <c r="J188" t="s">
        <v>31308</v>
      </c>
      <c r="K188" t="s">
        <v>644</v>
      </c>
      <c r="L188" t="s">
        <v>645</v>
      </c>
      <c r="M188" t="s">
        <v>33265</v>
      </c>
      <c r="N188" t="s">
        <v>644</v>
      </c>
      <c r="O188" t="s">
        <v>668</v>
      </c>
      <c r="P188" t="s">
        <v>5</v>
      </c>
      <c r="Q188" t="s">
        <v>669</v>
      </c>
      <c r="R188" t="s">
        <v>645</v>
      </c>
      <c r="S188" t="s">
        <v>33269</v>
      </c>
      <c r="T188" t="s">
        <v>33265</v>
      </c>
    </row>
    <row r="189" spans="1:20" x14ac:dyDescent="0.25">
      <c r="A189" t="s">
        <v>147</v>
      </c>
      <c r="B189" t="s">
        <v>148</v>
      </c>
      <c r="C189">
        <v>65</v>
      </c>
      <c r="D189">
        <v>9</v>
      </c>
      <c r="E189" t="s">
        <v>33270</v>
      </c>
      <c r="F189">
        <v>514</v>
      </c>
      <c r="G189">
        <v>0</v>
      </c>
      <c r="H189" t="s">
        <v>2006</v>
      </c>
      <c r="I189" t="s">
        <v>33271</v>
      </c>
      <c r="J189" t="s">
        <v>33272</v>
      </c>
      <c r="K189" t="s">
        <v>3945</v>
      </c>
      <c r="L189" t="s">
        <v>33273</v>
      </c>
      <c r="M189" t="s">
        <v>33274</v>
      </c>
      <c r="N189" t="s">
        <v>20659</v>
      </c>
      <c r="O189" t="s">
        <v>1890</v>
      </c>
      <c r="P189" t="s">
        <v>1891</v>
      </c>
      <c r="Q189" t="s">
        <v>1892</v>
      </c>
      <c r="R189" t="s">
        <v>645</v>
      </c>
      <c r="S189" t="s">
        <v>33275</v>
      </c>
      <c r="T189" t="s">
        <v>33276</v>
      </c>
    </row>
    <row r="190" spans="1:20" x14ac:dyDescent="0.25">
      <c r="A190" t="s">
        <v>241</v>
      </c>
      <c r="B190" t="s">
        <v>247</v>
      </c>
      <c r="C190">
        <v>139</v>
      </c>
      <c r="D190">
        <v>1</v>
      </c>
      <c r="E190" t="s">
        <v>33270</v>
      </c>
      <c r="F190">
        <v>514</v>
      </c>
      <c r="G190">
        <v>0</v>
      </c>
      <c r="H190" t="s">
        <v>2006</v>
      </c>
      <c r="I190" t="s">
        <v>33271</v>
      </c>
      <c r="J190" t="s">
        <v>33272</v>
      </c>
      <c r="K190" t="s">
        <v>3945</v>
      </c>
      <c r="L190" t="s">
        <v>33273</v>
      </c>
      <c r="M190" t="s">
        <v>33274</v>
      </c>
      <c r="N190" t="s">
        <v>20659</v>
      </c>
      <c r="O190" t="s">
        <v>1890</v>
      </c>
      <c r="P190" t="s">
        <v>1891</v>
      </c>
      <c r="Q190" t="s">
        <v>1892</v>
      </c>
      <c r="R190" t="s">
        <v>645</v>
      </c>
      <c r="S190" t="s">
        <v>33275</v>
      </c>
      <c r="T190" t="s">
        <v>33276</v>
      </c>
    </row>
    <row r="191" spans="1:20" x14ac:dyDescent="0.25">
      <c r="A191" t="s">
        <v>239</v>
      </c>
      <c r="B191" t="s">
        <v>245</v>
      </c>
      <c r="C191">
        <v>139</v>
      </c>
      <c r="D191">
        <v>1</v>
      </c>
      <c r="E191" t="s">
        <v>33270</v>
      </c>
      <c r="F191">
        <v>514</v>
      </c>
      <c r="G191">
        <v>0</v>
      </c>
      <c r="H191" t="s">
        <v>2006</v>
      </c>
      <c r="I191" t="s">
        <v>33271</v>
      </c>
      <c r="J191" t="s">
        <v>33272</v>
      </c>
      <c r="K191" t="s">
        <v>3945</v>
      </c>
      <c r="L191" t="s">
        <v>33273</v>
      </c>
      <c r="M191" t="s">
        <v>33274</v>
      </c>
      <c r="N191" t="s">
        <v>20659</v>
      </c>
      <c r="O191" t="s">
        <v>1890</v>
      </c>
      <c r="P191" t="s">
        <v>1891</v>
      </c>
      <c r="Q191" t="s">
        <v>1892</v>
      </c>
      <c r="R191" t="s">
        <v>645</v>
      </c>
      <c r="S191" t="s">
        <v>33275</v>
      </c>
      <c r="T191" t="s">
        <v>33276</v>
      </c>
    </row>
    <row r="192" spans="1:20" x14ac:dyDescent="0.25">
      <c r="A192" t="s">
        <v>18</v>
      </c>
      <c r="B192" t="s">
        <v>19</v>
      </c>
      <c r="C192">
        <v>66.666666666666671</v>
      </c>
      <c r="D192">
        <v>3</v>
      </c>
      <c r="E192" t="s">
        <v>33277</v>
      </c>
      <c r="F192">
        <v>100</v>
      </c>
      <c r="G192">
        <v>0</v>
      </c>
      <c r="H192" t="s">
        <v>641</v>
      </c>
      <c r="I192" t="s">
        <v>33278</v>
      </c>
      <c r="J192" t="s">
        <v>690</v>
      </c>
      <c r="K192" t="s">
        <v>644</v>
      </c>
      <c r="L192" t="s">
        <v>645</v>
      </c>
      <c r="M192" t="s">
        <v>33279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33280</v>
      </c>
      <c r="T192" t="s">
        <v>33279</v>
      </c>
    </row>
    <row r="193" spans="1:20" x14ac:dyDescent="0.25">
      <c r="A193" t="s">
        <v>18</v>
      </c>
      <c r="B193" t="s">
        <v>19</v>
      </c>
      <c r="C193">
        <v>66.666666666666671</v>
      </c>
      <c r="D193">
        <v>3</v>
      </c>
      <c r="E193" t="s">
        <v>33281</v>
      </c>
      <c r="F193">
        <v>100</v>
      </c>
      <c r="G193">
        <v>0</v>
      </c>
      <c r="H193" t="s">
        <v>641</v>
      </c>
      <c r="I193" t="s">
        <v>24301</v>
      </c>
      <c r="J193" t="s">
        <v>993</v>
      </c>
      <c r="K193" t="s">
        <v>644</v>
      </c>
      <c r="L193" t="s">
        <v>645</v>
      </c>
      <c r="M193" t="s">
        <v>33282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33283</v>
      </c>
      <c r="T193" t="s">
        <v>33282</v>
      </c>
    </row>
    <row r="194" spans="1:20" x14ac:dyDescent="0.25">
      <c r="A194" t="s">
        <v>241</v>
      </c>
      <c r="B194" t="s">
        <v>1870</v>
      </c>
      <c r="C194">
        <v>103.55</v>
      </c>
      <c r="D194">
        <v>1</v>
      </c>
      <c r="E194" t="s">
        <v>33284</v>
      </c>
      <c r="F194">
        <v>133.55000000000001</v>
      </c>
      <c r="G194">
        <v>30</v>
      </c>
      <c r="H194" t="s">
        <v>805</v>
      </c>
      <c r="I194" t="s">
        <v>33285</v>
      </c>
      <c r="J194" t="s">
        <v>33286</v>
      </c>
      <c r="K194" t="s">
        <v>11156</v>
      </c>
      <c r="L194" t="s">
        <v>33287</v>
      </c>
      <c r="M194" t="s">
        <v>33288</v>
      </c>
      <c r="N194" t="s">
        <v>644</v>
      </c>
      <c r="O194" t="s">
        <v>811</v>
      </c>
      <c r="P194" t="s">
        <v>23</v>
      </c>
      <c r="Q194" t="s">
        <v>812</v>
      </c>
      <c r="R194" t="s">
        <v>645</v>
      </c>
      <c r="S194" t="s">
        <v>33289</v>
      </c>
      <c r="T194" t="s">
        <v>33288</v>
      </c>
    </row>
    <row r="195" spans="1:20" x14ac:dyDescent="0.25">
      <c r="A195" t="s">
        <v>101</v>
      </c>
      <c r="B195" t="s">
        <v>74</v>
      </c>
      <c r="C195">
        <v>83.333333333333329</v>
      </c>
      <c r="D195">
        <v>3</v>
      </c>
      <c r="E195" t="s">
        <v>33290</v>
      </c>
      <c r="F195">
        <v>250</v>
      </c>
      <c r="G195">
        <v>0</v>
      </c>
      <c r="H195" t="s">
        <v>729</v>
      </c>
      <c r="I195" t="s">
        <v>33291</v>
      </c>
      <c r="J195" t="s">
        <v>745</v>
      </c>
      <c r="K195" t="s">
        <v>644</v>
      </c>
      <c r="L195" t="s">
        <v>645</v>
      </c>
      <c r="M195" t="s">
        <v>33274</v>
      </c>
      <c r="N195" t="s">
        <v>644</v>
      </c>
      <c r="O195" t="s">
        <v>668</v>
      </c>
      <c r="P195" t="s">
        <v>5</v>
      </c>
      <c r="Q195" t="s">
        <v>669</v>
      </c>
      <c r="R195" t="s">
        <v>645</v>
      </c>
      <c r="S195" t="s">
        <v>33292</v>
      </c>
      <c r="T195" t="s">
        <v>33274</v>
      </c>
    </row>
    <row r="196" spans="1:20" x14ac:dyDescent="0.25">
      <c r="A196" t="s">
        <v>22</v>
      </c>
      <c r="B196" t="s">
        <v>27</v>
      </c>
      <c r="C196">
        <v>120</v>
      </c>
      <c r="D196">
        <v>1</v>
      </c>
      <c r="E196" t="s">
        <v>33293</v>
      </c>
      <c r="F196">
        <v>89</v>
      </c>
      <c r="G196">
        <v>0</v>
      </c>
      <c r="H196" t="s">
        <v>641</v>
      </c>
      <c r="I196" t="s">
        <v>24053</v>
      </c>
      <c r="J196" t="s">
        <v>1003</v>
      </c>
      <c r="K196" t="s">
        <v>644</v>
      </c>
      <c r="L196" t="s">
        <v>645</v>
      </c>
      <c r="M196" t="s">
        <v>33294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33295</v>
      </c>
      <c r="T196" t="s">
        <v>33294</v>
      </c>
    </row>
    <row r="197" spans="1:20" x14ac:dyDescent="0.25">
      <c r="A197" t="s">
        <v>22</v>
      </c>
      <c r="B197" t="s">
        <v>27</v>
      </c>
      <c r="C197">
        <v>120</v>
      </c>
      <c r="D197">
        <v>5</v>
      </c>
      <c r="E197" t="s">
        <v>33296</v>
      </c>
      <c r="F197">
        <v>445</v>
      </c>
      <c r="G197">
        <v>0</v>
      </c>
      <c r="H197" t="s">
        <v>641</v>
      </c>
      <c r="I197" t="s">
        <v>24301</v>
      </c>
      <c r="J197" t="s">
        <v>993</v>
      </c>
      <c r="K197" t="s">
        <v>644</v>
      </c>
      <c r="L197" t="s">
        <v>645</v>
      </c>
      <c r="M197" t="s">
        <v>33297</v>
      </c>
      <c r="N197" t="s">
        <v>644</v>
      </c>
      <c r="O197" t="s">
        <v>647</v>
      </c>
      <c r="P197" t="s">
        <v>5</v>
      </c>
      <c r="Q197" t="s">
        <v>648</v>
      </c>
      <c r="R197" t="s">
        <v>645</v>
      </c>
      <c r="S197" t="s">
        <v>33298</v>
      </c>
      <c r="T197" t="s">
        <v>33297</v>
      </c>
    </row>
    <row r="198" spans="1:20" x14ac:dyDescent="0.25">
      <c r="A198" t="s">
        <v>147</v>
      </c>
      <c r="B198" t="s">
        <v>148</v>
      </c>
      <c r="C198">
        <v>50</v>
      </c>
      <c r="D198">
        <v>6</v>
      </c>
      <c r="E198" t="s">
        <v>33299</v>
      </c>
      <c r="F198">
        <v>200</v>
      </c>
      <c r="G198">
        <v>0</v>
      </c>
      <c r="H198" t="s">
        <v>641</v>
      </c>
      <c r="I198" t="s">
        <v>24053</v>
      </c>
      <c r="J198" t="s">
        <v>1003</v>
      </c>
      <c r="K198" t="s">
        <v>644</v>
      </c>
      <c r="L198" t="s">
        <v>645</v>
      </c>
      <c r="M198" t="s">
        <v>33300</v>
      </c>
      <c r="N198" t="s">
        <v>644</v>
      </c>
      <c r="O198" t="s">
        <v>647</v>
      </c>
      <c r="P198" t="s">
        <v>5</v>
      </c>
      <c r="Q198" t="s">
        <v>648</v>
      </c>
      <c r="R198" t="s">
        <v>33301</v>
      </c>
      <c r="S198" t="s">
        <v>33302</v>
      </c>
      <c r="T198" t="s">
        <v>33300</v>
      </c>
    </row>
    <row r="199" spans="1:20" x14ac:dyDescent="0.25">
      <c r="A199" t="s">
        <v>18</v>
      </c>
      <c r="B199" t="s">
        <v>19</v>
      </c>
      <c r="C199">
        <v>66.666666666666671</v>
      </c>
      <c r="D199">
        <v>3</v>
      </c>
      <c r="E199" t="s">
        <v>33303</v>
      </c>
      <c r="F199">
        <v>100</v>
      </c>
      <c r="G199">
        <v>0</v>
      </c>
      <c r="H199" t="s">
        <v>641</v>
      </c>
      <c r="I199" t="s">
        <v>33304</v>
      </c>
      <c r="J199" t="s">
        <v>685</v>
      </c>
      <c r="K199" t="s">
        <v>644</v>
      </c>
      <c r="L199" t="s">
        <v>645</v>
      </c>
      <c r="M199" t="s">
        <v>33305</v>
      </c>
      <c r="N199" t="s">
        <v>644</v>
      </c>
      <c r="O199" t="s">
        <v>647</v>
      </c>
      <c r="P199" t="s">
        <v>5</v>
      </c>
      <c r="Q199" t="s">
        <v>648</v>
      </c>
      <c r="R199" t="s">
        <v>645</v>
      </c>
      <c r="S199" t="s">
        <v>33306</v>
      </c>
      <c r="T199" t="s">
        <v>33305</v>
      </c>
    </row>
    <row r="200" spans="1:20" x14ac:dyDescent="0.25">
      <c r="A200" t="s">
        <v>147</v>
      </c>
      <c r="B200" t="s">
        <v>148</v>
      </c>
      <c r="C200">
        <v>33.333333333333336</v>
      </c>
      <c r="D200">
        <v>3</v>
      </c>
      <c r="E200" t="s">
        <v>33307</v>
      </c>
      <c r="F200">
        <v>100</v>
      </c>
      <c r="G200">
        <v>0</v>
      </c>
      <c r="H200" t="s">
        <v>641</v>
      </c>
      <c r="I200" t="s">
        <v>20904</v>
      </c>
      <c r="J200" t="s">
        <v>661</v>
      </c>
      <c r="K200" t="s">
        <v>644</v>
      </c>
      <c r="L200" t="s">
        <v>645</v>
      </c>
      <c r="M200" t="s">
        <v>33308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33309</v>
      </c>
      <c r="T200" t="s">
        <v>33308</v>
      </c>
    </row>
    <row r="201" spans="1:20" x14ac:dyDescent="0.25">
      <c r="A201" t="s">
        <v>239</v>
      </c>
      <c r="B201" t="s">
        <v>245</v>
      </c>
      <c r="C201">
        <v>139</v>
      </c>
      <c r="D201">
        <v>1</v>
      </c>
      <c r="E201" t="s">
        <v>33310</v>
      </c>
      <c r="F201">
        <v>108.99</v>
      </c>
      <c r="G201">
        <v>0</v>
      </c>
      <c r="H201" t="s">
        <v>641</v>
      </c>
      <c r="I201" t="s">
        <v>33311</v>
      </c>
      <c r="J201" t="s">
        <v>685</v>
      </c>
      <c r="K201" t="s">
        <v>644</v>
      </c>
      <c r="L201" t="s">
        <v>645</v>
      </c>
      <c r="M201" t="s">
        <v>33312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33313</v>
      </c>
      <c r="T201" t="s">
        <v>33312</v>
      </c>
    </row>
    <row r="202" spans="1:20" x14ac:dyDescent="0.25">
      <c r="A202" t="s">
        <v>147</v>
      </c>
      <c r="B202" t="s">
        <v>148</v>
      </c>
      <c r="C202">
        <v>65</v>
      </c>
      <c r="D202">
        <v>2</v>
      </c>
      <c r="E202" t="s">
        <v>33314</v>
      </c>
      <c r="F202">
        <v>81</v>
      </c>
      <c r="G202">
        <v>11</v>
      </c>
      <c r="H202" t="s">
        <v>641</v>
      </c>
      <c r="I202" t="s">
        <v>33315</v>
      </c>
      <c r="J202" t="s">
        <v>2660</v>
      </c>
      <c r="K202" t="s">
        <v>644</v>
      </c>
      <c r="L202" t="s">
        <v>645</v>
      </c>
      <c r="M202" t="s">
        <v>33316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33317</v>
      </c>
      <c r="T202" t="s">
        <v>33316</v>
      </c>
    </row>
    <row r="203" spans="1:20" x14ac:dyDescent="0.25">
      <c r="A203" t="s">
        <v>147</v>
      </c>
      <c r="B203" t="s">
        <v>148</v>
      </c>
      <c r="C203">
        <v>65</v>
      </c>
      <c r="D203">
        <v>1</v>
      </c>
      <c r="E203" t="s">
        <v>33318</v>
      </c>
      <c r="F203">
        <v>35</v>
      </c>
      <c r="G203">
        <v>0</v>
      </c>
      <c r="H203" t="s">
        <v>641</v>
      </c>
      <c r="I203" t="s">
        <v>33319</v>
      </c>
      <c r="J203" t="s">
        <v>2083</v>
      </c>
      <c r="K203" t="s">
        <v>644</v>
      </c>
      <c r="L203" t="s">
        <v>645</v>
      </c>
      <c r="M203" t="s">
        <v>33320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33321</v>
      </c>
      <c r="T203" t="s">
        <v>33320</v>
      </c>
    </row>
    <row r="204" spans="1:20" x14ac:dyDescent="0.25">
      <c r="A204" t="s">
        <v>147</v>
      </c>
      <c r="B204" t="s">
        <v>148</v>
      </c>
      <c r="C204">
        <v>65</v>
      </c>
      <c r="D204">
        <v>2</v>
      </c>
      <c r="E204" t="s">
        <v>33322</v>
      </c>
      <c r="F204">
        <v>88</v>
      </c>
      <c r="G204">
        <v>18</v>
      </c>
      <c r="H204" t="s">
        <v>641</v>
      </c>
      <c r="I204" t="s">
        <v>33323</v>
      </c>
      <c r="J204" t="s">
        <v>1962</v>
      </c>
      <c r="K204" t="s">
        <v>644</v>
      </c>
      <c r="L204" t="s">
        <v>645</v>
      </c>
      <c r="M204" t="s">
        <v>33320</v>
      </c>
      <c r="N204" t="s">
        <v>644</v>
      </c>
      <c r="O204" t="s">
        <v>647</v>
      </c>
      <c r="P204" t="s">
        <v>5</v>
      </c>
      <c r="Q204" t="s">
        <v>648</v>
      </c>
      <c r="R204" t="s">
        <v>645</v>
      </c>
      <c r="S204" t="s">
        <v>33324</v>
      </c>
      <c r="T204" t="s">
        <v>33320</v>
      </c>
    </row>
    <row r="205" spans="1:20" x14ac:dyDescent="0.25">
      <c r="A205" t="s">
        <v>601</v>
      </c>
      <c r="B205" t="s">
        <v>602</v>
      </c>
      <c r="C205">
        <v>139</v>
      </c>
      <c r="D205">
        <v>1</v>
      </c>
      <c r="E205" t="s">
        <v>33325</v>
      </c>
      <c r="F205">
        <v>215</v>
      </c>
      <c r="G205">
        <v>0</v>
      </c>
      <c r="H205" t="s">
        <v>2006</v>
      </c>
      <c r="I205" t="s">
        <v>33326</v>
      </c>
      <c r="J205" t="s">
        <v>33327</v>
      </c>
      <c r="K205" t="s">
        <v>7257</v>
      </c>
      <c r="L205" t="s">
        <v>33328</v>
      </c>
      <c r="M205" t="s">
        <v>33329</v>
      </c>
      <c r="N205" t="s">
        <v>20659</v>
      </c>
      <c r="O205" t="s">
        <v>2013</v>
      </c>
      <c r="P205" t="s">
        <v>1891</v>
      </c>
      <c r="Q205" t="s">
        <v>1892</v>
      </c>
      <c r="R205" t="s">
        <v>645</v>
      </c>
      <c r="S205" t="s">
        <v>33330</v>
      </c>
      <c r="T205" t="s">
        <v>33331</v>
      </c>
    </row>
    <row r="206" spans="1:20" x14ac:dyDescent="0.25">
      <c r="A206" t="s">
        <v>240</v>
      </c>
      <c r="B206" t="s">
        <v>246</v>
      </c>
      <c r="C206">
        <v>139</v>
      </c>
      <c r="D206">
        <v>1</v>
      </c>
      <c r="E206" t="s">
        <v>33325</v>
      </c>
      <c r="F206">
        <v>215</v>
      </c>
      <c r="G206">
        <v>0</v>
      </c>
      <c r="H206" t="s">
        <v>2006</v>
      </c>
      <c r="I206" t="s">
        <v>33326</v>
      </c>
      <c r="J206" t="s">
        <v>33327</v>
      </c>
      <c r="K206" t="s">
        <v>7257</v>
      </c>
      <c r="L206" t="s">
        <v>33328</v>
      </c>
      <c r="M206" t="s">
        <v>33329</v>
      </c>
      <c r="N206" t="s">
        <v>20659</v>
      </c>
      <c r="O206" t="s">
        <v>2013</v>
      </c>
      <c r="P206" t="s">
        <v>1891</v>
      </c>
      <c r="Q206" t="s">
        <v>1892</v>
      </c>
      <c r="R206" t="s">
        <v>645</v>
      </c>
      <c r="S206" t="s">
        <v>33330</v>
      </c>
      <c r="T206" t="s">
        <v>33331</v>
      </c>
    </row>
    <row r="207" spans="1:20" x14ac:dyDescent="0.25">
      <c r="A207" t="s">
        <v>101</v>
      </c>
      <c r="B207" t="s">
        <v>74</v>
      </c>
      <c r="C207">
        <v>120</v>
      </c>
      <c r="D207">
        <v>1</v>
      </c>
      <c r="E207" t="s">
        <v>33332</v>
      </c>
      <c r="F207">
        <v>89</v>
      </c>
      <c r="G207">
        <v>0</v>
      </c>
      <c r="H207" t="s">
        <v>641</v>
      </c>
      <c r="I207" t="s">
        <v>33333</v>
      </c>
      <c r="J207" t="s">
        <v>643</v>
      </c>
      <c r="K207" t="s">
        <v>644</v>
      </c>
      <c r="L207" t="s">
        <v>645</v>
      </c>
      <c r="M207" t="s">
        <v>33334</v>
      </c>
      <c r="N207" t="s">
        <v>644</v>
      </c>
      <c r="O207" t="s">
        <v>647</v>
      </c>
      <c r="P207" t="s">
        <v>5</v>
      </c>
      <c r="Q207" t="s">
        <v>648</v>
      </c>
      <c r="R207" t="s">
        <v>645</v>
      </c>
      <c r="S207" t="s">
        <v>33335</v>
      </c>
      <c r="T207" t="s">
        <v>33334</v>
      </c>
    </row>
    <row r="208" spans="1:20" x14ac:dyDescent="0.25">
      <c r="A208" t="s">
        <v>22</v>
      </c>
      <c r="B208" t="s">
        <v>27</v>
      </c>
      <c r="C208">
        <v>120</v>
      </c>
      <c r="D208">
        <v>4</v>
      </c>
      <c r="E208" t="s">
        <v>33336</v>
      </c>
      <c r="F208">
        <v>396</v>
      </c>
      <c r="G208">
        <v>0</v>
      </c>
      <c r="H208" t="s">
        <v>641</v>
      </c>
      <c r="I208" t="s">
        <v>33337</v>
      </c>
      <c r="J208" t="s">
        <v>33338</v>
      </c>
      <c r="K208" t="s">
        <v>644</v>
      </c>
      <c r="L208" t="s">
        <v>645</v>
      </c>
      <c r="M208" t="s">
        <v>33339</v>
      </c>
      <c r="N208" t="s">
        <v>644</v>
      </c>
      <c r="O208" t="s">
        <v>668</v>
      </c>
      <c r="P208" t="s">
        <v>5</v>
      </c>
      <c r="Q208" t="s">
        <v>669</v>
      </c>
      <c r="R208" t="s">
        <v>645</v>
      </c>
      <c r="S208" t="s">
        <v>33340</v>
      </c>
      <c r="T208" t="s">
        <v>33341</v>
      </c>
    </row>
    <row r="209" spans="1:20" x14ac:dyDescent="0.25">
      <c r="A209" t="s">
        <v>601</v>
      </c>
      <c r="B209" t="s">
        <v>602</v>
      </c>
      <c r="C209">
        <v>139</v>
      </c>
      <c r="D209">
        <v>1</v>
      </c>
      <c r="E209" t="s">
        <v>33342</v>
      </c>
      <c r="F209">
        <v>168.99</v>
      </c>
      <c r="G209">
        <v>0</v>
      </c>
      <c r="H209" t="s">
        <v>641</v>
      </c>
      <c r="I209" t="s">
        <v>21876</v>
      </c>
      <c r="J209" t="s">
        <v>771</v>
      </c>
      <c r="K209" t="s">
        <v>644</v>
      </c>
      <c r="L209" t="s">
        <v>645</v>
      </c>
      <c r="M209" t="s">
        <v>33343</v>
      </c>
      <c r="N209" t="s">
        <v>644</v>
      </c>
      <c r="O209" t="s">
        <v>668</v>
      </c>
      <c r="P209" t="s">
        <v>5</v>
      </c>
      <c r="Q209" t="s">
        <v>669</v>
      </c>
      <c r="R209" t="s">
        <v>645</v>
      </c>
      <c r="S209" t="s">
        <v>33344</v>
      </c>
      <c r="T209" t="s">
        <v>33345</v>
      </c>
    </row>
    <row r="210" spans="1:20" x14ac:dyDescent="0.25">
      <c r="A210" t="s">
        <v>147</v>
      </c>
      <c r="B210" t="s">
        <v>148</v>
      </c>
      <c r="C210">
        <v>65</v>
      </c>
      <c r="D210">
        <v>1</v>
      </c>
      <c r="E210" t="s">
        <v>33342</v>
      </c>
      <c r="F210">
        <v>168.99</v>
      </c>
      <c r="G210">
        <v>0</v>
      </c>
      <c r="H210" t="s">
        <v>641</v>
      </c>
      <c r="I210" t="s">
        <v>21876</v>
      </c>
      <c r="J210" t="s">
        <v>771</v>
      </c>
      <c r="K210" t="s">
        <v>644</v>
      </c>
      <c r="L210" t="s">
        <v>645</v>
      </c>
      <c r="M210" t="s">
        <v>33343</v>
      </c>
      <c r="N210" t="s">
        <v>644</v>
      </c>
      <c r="O210" t="s">
        <v>668</v>
      </c>
      <c r="P210" t="s">
        <v>5</v>
      </c>
      <c r="Q210" t="s">
        <v>669</v>
      </c>
      <c r="R210" t="s">
        <v>645</v>
      </c>
      <c r="S210" t="s">
        <v>33344</v>
      </c>
      <c r="T210" t="s">
        <v>33345</v>
      </c>
    </row>
    <row r="211" spans="1:20" x14ac:dyDescent="0.25">
      <c r="A211" t="s">
        <v>147</v>
      </c>
      <c r="B211" t="s">
        <v>148</v>
      </c>
      <c r="C211">
        <v>65</v>
      </c>
      <c r="D211">
        <v>1</v>
      </c>
      <c r="E211" t="s">
        <v>33346</v>
      </c>
      <c r="F211">
        <v>35</v>
      </c>
      <c r="G211">
        <v>0</v>
      </c>
      <c r="H211" t="s">
        <v>641</v>
      </c>
      <c r="I211" t="s">
        <v>33347</v>
      </c>
      <c r="J211" t="s">
        <v>947</v>
      </c>
      <c r="K211" t="s">
        <v>644</v>
      </c>
      <c r="L211" t="s">
        <v>645</v>
      </c>
      <c r="M211" t="s">
        <v>33348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33349</v>
      </c>
      <c r="T211" t="s">
        <v>33348</v>
      </c>
    </row>
    <row r="212" spans="1:20" x14ac:dyDescent="0.25">
      <c r="A212" t="s">
        <v>18</v>
      </c>
      <c r="B212" t="s">
        <v>19</v>
      </c>
      <c r="C212">
        <v>66.666666666666671</v>
      </c>
      <c r="D212">
        <v>3</v>
      </c>
      <c r="E212" t="s">
        <v>33350</v>
      </c>
      <c r="F212">
        <v>100</v>
      </c>
      <c r="G212">
        <v>0</v>
      </c>
      <c r="H212" t="s">
        <v>641</v>
      </c>
      <c r="I212" t="s">
        <v>31957</v>
      </c>
      <c r="J212" t="s">
        <v>1668</v>
      </c>
      <c r="K212" t="s">
        <v>644</v>
      </c>
      <c r="L212" t="s">
        <v>645</v>
      </c>
      <c r="M212" t="s">
        <v>33351</v>
      </c>
      <c r="N212" t="s">
        <v>644</v>
      </c>
      <c r="O212" t="s">
        <v>668</v>
      </c>
      <c r="P212" t="s">
        <v>5</v>
      </c>
      <c r="Q212" t="s">
        <v>669</v>
      </c>
      <c r="R212" t="s">
        <v>645</v>
      </c>
      <c r="S212" t="s">
        <v>33352</v>
      </c>
      <c r="T212" t="s">
        <v>33353</v>
      </c>
    </row>
    <row r="213" spans="1:20" x14ac:dyDescent="0.25">
      <c r="A213" t="s">
        <v>101</v>
      </c>
      <c r="B213" t="s">
        <v>74</v>
      </c>
      <c r="C213">
        <v>120</v>
      </c>
      <c r="D213">
        <v>1</v>
      </c>
      <c r="E213" t="s">
        <v>33354</v>
      </c>
      <c r="F213">
        <v>80</v>
      </c>
      <c r="G213">
        <v>0</v>
      </c>
      <c r="H213" t="s">
        <v>641</v>
      </c>
      <c r="I213" t="s">
        <v>25316</v>
      </c>
      <c r="J213" t="s">
        <v>771</v>
      </c>
      <c r="K213" t="s">
        <v>644</v>
      </c>
      <c r="L213" t="s">
        <v>645</v>
      </c>
      <c r="M213" t="s">
        <v>33355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33356</v>
      </c>
      <c r="T213" t="s">
        <v>33355</v>
      </c>
    </row>
    <row r="214" spans="1:20" x14ac:dyDescent="0.25">
      <c r="A214" t="s">
        <v>147</v>
      </c>
      <c r="B214" t="s">
        <v>148</v>
      </c>
      <c r="C214">
        <v>50</v>
      </c>
      <c r="D214">
        <v>6</v>
      </c>
      <c r="E214" t="s">
        <v>33357</v>
      </c>
      <c r="F214">
        <v>200</v>
      </c>
      <c r="G214">
        <v>0</v>
      </c>
      <c r="H214" t="s">
        <v>641</v>
      </c>
      <c r="I214" t="s">
        <v>24161</v>
      </c>
      <c r="J214" t="s">
        <v>724</v>
      </c>
      <c r="K214" t="s">
        <v>644</v>
      </c>
      <c r="L214" t="s">
        <v>645</v>
      </c>
      <c r="M214" t="s">
        <v>33343</v>
      </c>
      <c r="N214" t="s">
        <v>644</v>
      </c>
      <c r="O214" t="s">
        <v>668</v>
      </c>
      <c r="P214" t="s">
        <v>5</v>
      </c>
      <c r="Q214" t="s">
        <v>669</v>
      </c>
      <c r="R214" t="s">
        <v>33358</v>
      </c>
      <c r="S214" t="s">
        <v>33359</v>
      </c>
      <c r="T214" t="s">
        <v>33360</v>
      </c>
    </row>
    <row r="215" spans="1:20" x14ac:dyDescent="0.25">
      <c r="A215" t="s">
        <v>18</v>
      </c>
      <c r="B215" t="s">
        <v>19</v>
      </c>
      <c r="C215">
        <v>66.666666666666671</v>
      </c>
      <c r="D215">
        <v>3</v>
      </c>
      <c r="E215" t="s">
        <v>33361</v>
      </c>
      <c r="F215">
        <v>100</v>
      </c>
      <c r="G215">
        <v>0</v>
      </c>
      <c r="H215" t="s">
        <v>641</v>
      </c>
      <c r="I215" t="s">
        <v>33362</v>
      </c>
      <c r="J215" t="s">
        <v>1414</v>
      </c>
      <c r="K215" t="s">
        <v>644</v>
      </c>
      <c r="L215" t="s">
        <v>645</v>
      </c>
      <c r="M215" t="s">
        <v>33363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33364</v>
      </c>
      <c r="T215" t="s">
        <v>33363</v>
      </c>
    </row>
    <row r="216" spans="1:20" x14ac:dyDescent="0.25">
      <c r="A216" t="s">
        <v>241</v>
      </c>
      <c r="B216" t="s">
        <v>247</v>
      </c>
      <c r="C216">
        <v>139</v>
      </c>
      <c r="D216">
        <v>1</v>
      </c>
      <c r="E216" t="s">
        <v>33365</v>
      </c>
      <c r="F216">
        <v>90</v>
      </c>
      <c r="G216">
        <v>0</v>
      </c>
      <c r="H216" t="s">
        <v>641</v>
      </c>
      <c r="I216" t="s">
        <v>33366</v>
      </c>
      <c r="J216" t="s">
        <v>888</v>
      </c>
      <c r="K216" t="s">
        <v>644</v>
      </c>
      <c r="L216" t="s">
        <v>645</v>
      </c>
      <c r="M216" t="s">
        <v>33367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33368</v>
      </c>
      <c r="T216" t="s">
        <v>33367</v>
      </c>
    </row>
    <row r="217" spans="1:20" x14ac:dyDescent="0.25">
      <c r="A217" t="s">
        <v>22</v>
      </c>
      <c r="B217" t="s">
        <v>27</v>
      </c>
      <c r="C217">
        <v>120</v>
      </c>
      <c r="D217">
        <v>1</v>
      </c>
      <c r="E217" t="s">
        <v>33369</v>
      </c>
      <c r="F217">
        <v>80</v>
      </c>
      <c r="G217">
        <v>0</v>
      </c>
      <c r="H217" t="s">
        <v>641</v>
      </c>
      <c r="I217" t="s">
        <v>6356</v>
      </c>
      <c r="J217" t="s">
        <v>694</v>
      </c>
      <c r="K217" t="s">
        <v>644</v>
      </c>
      <c r="L217" t="s">
        <v>645</v>
      </c>
      <c r="M217" t="s">
        <v>33370</v>
      </c>
      <c r="N217" t="s">
        <v>644</v>
      </c>
      <c r="O217" t="s">
        <v>668</v>
      </c>
      <c r="P217" t="s">
        <v>5</v>
      </c>
      <c r="Q217" t="s">
        <v>669</v>
      </c>
      <c r="R217" t="s">
        <v>645</v>
      </c>
      <c r="S217" t="s">
        <v>33371</v>
      </c>
      <c r="T217" t="s">
        <v>33370</v>
      </c>
    </row>
    <row r="218" spans="1:20" x14ac:dyDescent="0.25">
      <c r="A218" t="s">
        <v>239</v>
      </c>
      <c r="B218" t="s">
        <v>245</v>
      </c>
      <c r="C218">
        <v>139</v>
      </c>
      <c r="D218">
        <v>2</v>
      </c>
      <c r="E218" t="s">
        <v>33372</v>
      </c>
      <c r="F218">
        <v>180</v>
      </c>
      <c r="G218">
        <v>0</v>
      </c>
      <c r="H218" t="s">
        <v>641</v>
      </c>
      <c r="I218" t="s">
        <v>33373</v>
      </c>
      <c r="J218" t="s">
        <v>685</v>
      </c>
      <c r="K218" t="s">
        <v>644</v>
      </c>
      <c r="L218" t="s">
        <v>645</v>
      </c>
      <c r="M218" t="s">
        <v>33374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33375</v>
      </c>
      <c r="T218" t="s">
        <v>33374</v>
      </c>
    </row>
    <row r="219" spans="1:20" x14ac:dyDescent="0.25">
      <c r="A219" t="s">
        <v>147</v>
      </c>
      <c r="B219" t="s">
        <v>148</v>
      </c>
      <c r="C219">
        <v>50</v>
      </c>
      <c r="D219">
        <v>6</v>
      </c>
      <c r="E219" t="s">
        <v>33376</v>
      </c>
      <c r="F219">
        <v>200</v>
      </c>
      <c r="G219">
        <v>0</v>
      </c>
      <c r="H219" t="s">
        <v>641</v>
      </c>
      <c r="I219" t="s">
        <v>23073</v>
      </c>
      <c r="J219" t="s">
        <v>924</v>
      </c>
      <c r="K219" t="s">
        <v>644</v>
      </c>
      <c r="L219" t="s">
        <v>645</v>
      </c>
      <c r="M219" t="s">
        <v>33374</v>
      </c>
      <c r="N219" t="s">
        <v>644</v>
      </c>
      <c r="O219" t="s">
        <v>647</v>
      </c>
      <c r="P219" t="s">
        <v>5</v>
      </c>
      <c r="Q219" t="s">
        <v>648</v>
      </c>
      <c r="R219" t="s">
        <v>645</v>
      </c>
      <c r="S219" t="s">
        <v>33377</v>
      </c>
      <c r="T219" t="s">
        <v>33374</v>
      </c>
    </row>
    <row r="220" spans="1:20" x14ac:dyDescent="0.25">
      <c r="A220" t="s">
        <v>601</v>
      </c>
      <c r="B220" t="s">
        <v>602</v>
      </c>
      <c r="C220">
        <v>139</v>
      </c>
      <c r="D220">
        <v>1</v>
      </c>
      <c r="E220" t="s">
        <v>33378</v>
      </c>
      <c r="F220">
        <v>90</v>
      </c>
      <c r="G220">
        <v>0</v>
      </c>
      <c r="H220" t="s">
        <v>641</v>
      </c>
      <c r="I220" t="s">
        <v>3445</v>
      </c>
      <c r="J220" t="s">
        <v>2079</v>
      </c>
      <c r="K220" t="s">
        <v>644</v>
      </c>
      <c r="L220" t="s">
        <v>645</v>
      </c>
      <c r="M220" t="s">
        <v>33379</v>
      </c>
      <c r="N220" t="s">
        <v>644</v>
      </c>
      <c r="O220" t="s">
        <v>647</v>
      </c>
      <c r="P220" t="s">
        <v>5</v>
      </c>
      <c r="Q220" t="s">
        <v>648</v>
      </c>
      <c r="R220" t="s">
        <v>645</v>
      </c>
      <c r="S220" t="s">
        <v>33380</v>
      </c>
      <c r="T220" t="s">
        <v>33379</v>
      </c>
    </row>
    <row r="221" spans="1:20" x14ac:dyDescent="0.25">
      <c r="A221" t="s">
        <v>239</v>
      </c>
      <c r="B221" t="s">
        <v>245</v>
      </c>
      <c r="C221">
        <v>139</v>
      </c>
      <c r="D221">
        <v>1</v>
      </c>
      <c r="E221" t="s">
        <v>33381</v>
      </c>
      <c r="F221">
        <v>90</v>
      </c>
      <c r="G221">
        <v>0</v>
      </c>
      <c r="H221" t="s">
        <v>641</v>
      </c>
      <c r="I221" t="s">
        <v>33366</v>
      </c>
      <c r="J221" t="s">
        <v>888</v>
      </c>
      <c r="K221" t="s">
        <v>644</v>
      </c>
      <c r="L221" t="s">
        <v>645</v>
      </c>
      <c r="M221" t="s">
        <v>33382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33383</v>
      </c>
      <c r="T221" t="s">
        <v>33382</v>
      </c>
    </row>
    <row r="222" spans="1:20" x14ac:dyDescent="0.25">
      <c r="A222" t="s">
        <v>147</v>
      </c>
      <c r="B222" t="s">
        <v>148</v>
      </c>
      <c r="C222">
        <v>33.333333333333336</v>
      </c>
      <c r="D222">
        <v>3</v>
      </c>
      <c r="E222" t="s">
        <v>33384</v>
      </c>
      <c r="F222">
        <v>100</v>
      </c>
      <c r="G222">
        <v>0</v>
      </c>
      <c r="H222" t="s">
        <v>641</v>
      </c>
      <c r="I222" t="s">
        <v>21384</v>
      </c>
      <c r="J222" t="s">
        <v>685</v>
      </c>
      <c r="K222" t="s">
        <v>644</v>
      </c>
      <c r="L222" t="s">
        <v>645</v>
      </c>
      <c r="M222" t="s">
        <v>33382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33385</v>
      </c>
      <c r="T222" t="s">
        <v>33382</v>
      </c>
    </row>
    <row r="223" spans="1:20" x14ac:dyDescent="0.25">
      <c r="A223" t="s">
        <v>147</v>
      </c>
      <c r="B223" t="s">
        <v>148</v>
      </c>
      <c r="C223">
        <v>65</v>
      </c>
      <c r="D223">
        <v>2</v>
      </c>
      <c r="E223" t="s">
        <v>33386</v>
      </c>
      <c r="F223">
        <v>70</v>
      </c>
      <c r="G223">
        <v>0</v>
      </c>
      <c r="H223" t="s">
        <v>641</v>
      </c>
      <c r="I223" t="s">
        <v>33387</v>
      </c>
      <c r="J223" t="s">
        <v>2083</v>
      </c>
      <c r="K223" t="s">
        <v>644</v>
      </c>
      <c r="L223" t="s">
        <v>645</v>
      </c>
      <c r="M223" t="s">
        <v>33388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33389</v>
      </c>
      <c r="T223" t="s">
        <v>33388</v>
      </c>
    </row>
    <row r="224" spans="1:20" x14ac:dyDescent="0.25">
      <c r="A224" t="s">
        <v>241</v>
      </c>
      <c r="B224" t="s">
        <v>247</v>
      </c>
      <c r="C224">
        <v>139</v>
      </c>
      <c r="D224">
        <v>1</v>
      </c>
      <c r="E224" t="s">
        <v>33390</v>
      </c>
      <c r="F224">
        <v>215</v>
      </c>
      <c r="G224">
        <v>0</v>
      </c>
      <c r="H224" t="s">
        <v>2006</v>
      </c>
      <c r="I224" t="s">
        <v>33391</v>
      </c>
      <c r="J224" t="s">
        <v>33392</v>
      </c>
      <c r="K224" t="s">
        <v>20914</v>
      </c>
      <c r="L224" t="s">
        <v>33393</v>
      </c>
      <c r="M224" t="s">
        <v>33394</v>
      </c>
      <c r="N224" t="s">
        <v>20659</v>
      </c>
      <c r="O224" t="s">
        <v>2013</v>
      </c>
      <c r="P224" t="s">
        <v>1891</v>
      </c>
      <c r="Q224" t="s">
        <v>1892</v>
      </c>
      <c r="R224" t="s">
        <v>645</v>
      </c>
      <c r="S224" t="s">
        <v>33395</v>
      </c>
      <c r="T224" t="s">
        <v>33396</v>
      </c>
    </row>
    <row r="225" spans="1:20" x14ac:dyDescent="0.25">
      <c r="A225" t="s">
        <v>601</v>
      </c>
      <c r="B225" t="s">
        <v>602</v>
      </c>
      <c r="C225">
        <v>139</v>
      </c>
      <c r="D225">
        <v>1</v>
      </c>
      <c r="E225" t="s">
        <v>33390</v>
      </c>
      <c r="F225">
        <v>215</v>
      </c>
      <c r="G225">
        <v>0</v>
      </c>
      <c r="H225" t="s">
        <v>2006</v>
      </c>
      <c r="I225" t="s">
        <v>33391</v>
      </c>
      <c r="J225" t="s">
        <v>33392</v>
      </c>
      <c r="K225" t="s">
        <v>20914</v>
      </c>
      <c r="L225" t="s">
        <v>33393</v>
      </c>
      <c r="M225" t="s">
        <v>33394</v>
      </c>
      <c r="N225" t="s">
        <v>20659</v>
      </c>
      <c r="O225" t="s">
        <v>2013</v>
      </c>
      <c r="P225" t="s">
        <v>1891</v>
      </c>
      <c r="Q225" t="s">
        <v>1892</v>
      </c>
      <c r="R225" t="s">
        <v>645</v>
      </c>
      <c r="S225" t="s">
        <v>33395</v>
      </c>
      <c r="T225" t="s">
        <v>33396</v>
      </c>
    </row>
    <row r="226" spans="1:20" x14ac:dyDescent="0.25">
      <c r="A226" t="s">
        <v>12</v>
      </c>
      <c r="B226" t="s">
        <v>13</v>
      </c>
      <c r="C226">
        <v>65</v>
      </c>
      <c r="D226">
        <v>1</v>
      </c>
      <c r="E226" t="s">
        <v>33397</v>
      </c>
      <c r="F226">
        <v>299</v>
      </c>
      <c r="G226">
        <v>0</v>
      </c>
      <c r="H226" t="s">
        <v>2006</v>
      </c>
      <c r="I226" t="s">
        <v>33398</v>
      </c>
      <c r="J226" t="s">
        <v>33399</v>
      </c>
      <c r="K226" t="s">
        <v>31945</v>
      </c>
      <c r="L226" t="s">
        <v>33400</v>
      </c>
      <c r="M226" t="s">
        <v>33401</v>
      </c>
      <c r="N226" t="s">
        <v>20659</v>
      </c>
      <c r="O226" t="s">
        <v>2013</v>
      </c>
      <c r="P226" t="s">
        <v>1891</v>
      </c>
      <c r="Q226" t="s">
        <v>1892</v>
      </c>
      <c r="R226" t="s">
        <v>645</v>
      </c>
      <c r="S226" t="s">
        <v>33402</v>
      </c>
      <c r="T226" t="s">
        <v>33403</v>
      </c>
    </row>
    <row r="227" spans="1:20" x14ac:dyDescent="0.25">
      <c r="A227" t="s">
        <v>110</v>
      </c>
      <c r="B227" t="s">
        <v>111</v>
      </c>
      <c r="C227">
        <v>65</v>
      </c>
      <c r="D227">
        <v>1</v>
      </c>
      <c r="E227" t="s">
        <v>33397</v>
      </c>
      <c r="F227">
        <v>299</v>
      </c>
      <c r="G227">
        <v>0</v>
      </c>
      <c r="H227" t="s">
        <v>2006</v>
      </c>
      <c r="I227" t="s">
        <v>33398</v>
      </c>
      <c r="J227" t="s">
        <v>33399</v>
      </c>
      <c r="K227" t="s">
        <v>31945</v>
      </c>
      <c r="L227" t="s">
        <v>33400</v>
      </c>
      <c r="M227" t="s">
        <v>33401</v>
      </c>
      <c r="N227" t="s">
        <v>20659</v>
      </c>
      <c r="O227" t="s">
        <v>2013</v>
      </c>
      <c r="P227" t="s">
        <v>1891</v>
      </c>
      <c r="Q227" t="s">
        <v>1892</v>
      </c>
      <c r="R227" t="s">
        <v>645</v>
      </c>
      <c r="S227" t="s">
        <v>33402</v>
      </c>
      <c r="T227" t="s">
        <v>33403</v>
      </c>
    </row>
    <row r="228" spans="1:20" x14ac:dyDescent="0.25">
      <c r="A228" t="s">
        <v>147</v>
      </c>
      <c r="B228" t="s">
        <v>148</v>
      </c>
      <c r="C228">
        <v>65</v>
      </c>
      <c r="D228">
        <v>3</v>
      </c>
      <c r="E228" t="s">
        <v>33404</v>
      </c>
      <c r="F228">
        <v>105</v>
      </c>
      <c r="G228">
        <v>0</v>
      </c>
      <c r="H228" t="s">
        <v>641</v>
      </c>
      <c r="I228" t="s">
        <v>33405</v>
      </c>
      <c r="J228" t="s">
        <v>766</v>
      </c>
      <c r="K228" t="s">
        <v>644</v>
      </c>
      <c r="L228" t="s">
        <v>645</v>
      </c>
      <c r="M228" t="s">
        <v>33403</v>
      </c>
      <c r="N228" t="s">
        <v>644</v>
      </c>
      <c r="O228" t="s">
        <v>647</v>
      </c>
      <c r="P228" t="s">
        <v>5</v>
      </c>
      <c r="Q228" t="s">
        <v>648</v>
      </c>
      <c r="R228" t="s">
        <v>33406</v>
      </c>
      <c r="S228" t="s">
        <v>33407</v>
      </c>
      <c r="T228" t="s">
        <v>33403</v>
      </c>
    </row>
    <row r="229" spans="1:20" x14ac:dyDescent="0.25">
      <c r="A229" t="s">
        <v>10</v>
      </c>
      <c r="B229" t="s">
        <v>11</v>
      </c>
      <c r="C229">
        <v>65</v>
      </c>
      <c r="D229">
        <v>1</v>
      </c>
      <c r="E229" t="s">
        <v>33397</v>
      </c>
      <c r="F229">
        <v>299</v>
      </c>
      <c r="G229">
        <v>0</v>
      </c>
      <c r="H229" t="s">
        <v>2006</v>
      </c>
      <c r="I229" t="s">
        <v>33398</v>
      </c>
      <c r="J229" t="s">
        <v>33399</v>
      </c>
      <c r="K229" t="s">
        <v>31945</v>
      </c>
      <c r="L229" t="s">
        <v>33400</v>
      </c>
      <c r="M229" t="s">
        <v>33401</v>
      </c>
      <c r="N229" t="s">
        <v>20659</v>
      </c>
      <c r="O229" t="s">
        <v>2013</v>
      </c>
      <c r="P229" t="s">
        <v>1891</v>
      </c>
      <c r="Q229" t="s">
        <v>1892</v>
      </c>
      <c r="R229" t="s">
        <v>645</v>
      </c>
      <c r="S229" t="s">
        <v>33402</v>
      </c>
      <c r="T229" t="s">
        <v>33403</v>
      </c>
    </row>
    <row r="230" spans="1:20" x14ac:dyDescent="0.25">
      <c r="A230" t="s">
        <v>112</v>
      </c>
      <c r="B230" t="s">
        <v>113</v>
      </c>
      <c r="C230">
        <v>65</v>
      </c>
      <c r="D230">
        <v>2</v>
      </c>
      <c r="E230" t="s">
        <v>33397</v>
      </c>
      <c r="F230">
        <v>299</v>
      </c>
      <c r="G230">
        <v>0</v>
      </c>
      <c r="H230" t="s">
        <v>2006</v>
      </c>
      <c r="I230" t="s">
        <v>33398</v>
      </c>
      <c r="J230" t="s">
        <v>33399</v>
      </c>
      <c r="K230" t="s">
        <v>31945</v>
      </c>
      <c r="L230" t="s">
        <v>33400</v>
      </c>
      <c r="M230" t="s">
        <v>33401</v>
      </c>
      <c r="N230" t="s">
        <v>20659</v>
      </c>
      <c r="O230" t="s">
        <v>2013</v>
      </c>
      <c r="P230" t="s">
        <v>1891</v>
      </c>
      <c r="Q230" t="s">
        <v>1892</v>
      </c>
      <c r="R230" t="s">
        <v>645</v>
      </c>
      <c r="S230" t="s">
        <v>33402</v>
      </c>
      <c r="T230" t="s">
        <v>33403</v>
      </c>
    </row>
    <row r="231" spans="1:20" x14ac:dyDescent="0.25">
      <c r="A231" t="s">
        <v>114</v>
      </c>
      <c r="B231" t="s">
        <v>115</v>
      </c>
      <c r="C231">
        <v>65</v>
      </c>
      <c r="D231">
        <v>2</v>
      </c>
      <c r="E231" t="s">
        <v>33397</v>
      </c>
      <c r="F231">
        <v>299</v>
      </c>
      <c r="G231">
        <v>0</v>
      </c>
      <c r="H231" t="s">
        <v>2006</v>
      </c>
      <c r="I231" t="s">
        <v>33398</v>
      </c>
      <c r="J231" t="s">
        <v>33399</v>
      </c>
      <c r="K231" t="s">
        <v>31945</v>
      </c>
      <c r="L231" t="s">
        <v>33400</v>
      </c>
      <c r="M231" t="s">
        <v>33401</v>
      </c>
      <c r="N231" t="s">
        <v>20659</v>
      </c>
      <c r="O231" t="s">
        <v>2013</v>
      </c>
      <c r="P231" t="s">
        <v>1891</v>
      </c>
      <c r="Q231" t="s">
        <v>1892</v>
      </c>
      <c r="R231" t="s">
        <v>645</v>
      </c>
      <c r="S231" t="s">
        <v>33402</v>
      </c>
      <c r="T231" t="s">
        <v>33403</v>
      </c>
    </row>
    <row r="232" spans="1:20" x14ac:dyDescent="0.25">
      <c r="A232" t="s">
        <v>14</v>
      </c>
      <c r="B232" t="s">
        <v>15</v>
      </c>
      <c r="C232">
        <v>65</v>
      </c>
      <c r="D232">
        <v>2</v>
      </c>
      <c r="E232" t="s">
        <v>33397</v>
      </c>
      <c r="F232">
        <v>299</v>
      </c>
      <c r="G232">
        <v>0</v>
      </c>
      <c r="H232" t="s">
        <v>2006</v>
      </c>
      <c r="I232" t="s">
        <v>33398</v>
      </c>
      <c r="J232" t="s">
        <v>33399</v>
      </c>
      <c r="K232" t="s">
        <v>31945</v>
      </c>
      <c r="L232" t="s">
        <v>33400</v>
      </c>
      <c r="M232" t="s">
        <v>33401</v>
      </c>
      <c r="N232" t="s">
        <v>20659</v>
      </c>
      <c r="O232" t="s">
        <v>2013</v>
      </c>
      <c r="P232" t="s">
        <v>1891</v>
      </c>
      <c r="Q232" t="s">
        <v>1892</v>
      </c>
      <c r="R232" t="s">
        <v>645</v>
      </c>
      <c r="S232" t="s">
        <v>33402</v>
      </c>
      <c r="T232" t="s">
        <v>33403</v>
      </c>
    </row>
    <row r="233" spans="1:20" x14ac:dyDescent="0.25">
      <c r="A233" t="s">
        <v>147</v>
      </c>
      <c r="B233" t="s">
        <v>148</v>
      </c>
      <c r="C233">
        <v>65</v>
      </c>
      <c r="D233">
        <v>3</v>
      </c>
      <c r="E233" t="s">
        <v>33408</v>
      </c>
      <c r="F233">
        <v>105</v>
      </c>
      <c r="G233">
        <v>0</v>
      </c>
      <c r="H233" t="s">
        <v>641</v>
      </c>
      <c r="I233" t="s">
        <v>12037</v>
      </c>
      <c r="J233" t="s">
        <v>685</v>
      </c>
      <c r="K233" t="s">
        <v>644</v>
      </c>
      <c r="L233" t="s">
        <v>645</v>
      </c>
      <c r="M233" t="s">
        <v>33409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33410</v>
      </c>
      <c r="T233" t="s">
        <v>33409</v>
      </c>
    </row>
    <row r="234" spans="1:20" x14ac:dyDescent="0.25">
      <c r="A234" t="s">
        <v>147</v>
      </c>
      <c r="B234" t="s">
        <v>148</v>
      </c>
      <c r="C234">
        <v>65</v>
      </c>
      <c r="D234">
        <v>1</v>
      </c>
      <c r="E234" t="s">
        <v>33411</v>
      </c>
      <c r="F234">
        <v>35</v>
      </c>
      <c r="G234">
        <v>0</v>
      </c>
      <c r="H234" t="s">
        <v>641</v>
      </c>
      <c r="I234" t="s">
        <v>33412</v>
      </c>
      <c r="J234" t="s">
        <v>745</v>
      </c>
      <c r="K234" t="s">
        <v>644</v>
      </c>
      <c r="L234" t="s">
        <v>645</v>
      </c>
      <c r="M234" t="s">
        <v>33409</v>
      </c>
      <c r="N234" t="s">
        <v>644</v>
      </c>
      <c r="O234" t="s">
        <v>726</v>
      </c>
      <c r="P234" t="s">
        <v>5</v>
      </c>
      <c r="Q234" t="s">
        <v>648</v>
      </c>
      <c r="R234" t="s">
        <v>645</v>
      </c>
      <c r="S234" t="s">
        <v>33413</v>
      </c>
      <c r="T234" t="s">
        <v>33409</v>
      </c>
    </row>
    <row r="235" spans="1:20" x14ac:dyDescent="0.25">
      <c r="A235" t="s">
        <v>18</v>
      </c>
      <c r="B235" t="s">
        <v>19</v>
      </c>
      <c r="C235">
        <v>66.666666666666671</v>
      </c>
      <c r="D235">
        <v>3</v>
      </c>
      <c r="E235" t="s">
        <v>33414</v>
      </c>
      <c r="F235">
        <v>100</v>
      </c>
      <c r="G235">
        <v>0</v>
      </c>
      <c r="H235" t="s">
        <v>641</v>
      </c>
      <c r="I235" t="s">
        <v>33415</v>
      </c>
      <c r="J235" t="s">
        <v>745</v>
      </c>
      <c r="K235" t="s">
        <v>644</v>
      </c>
      <c r="L235" t="s">
        <v>645</v>
      </c>
      <c r="M235" t="s">
        <v>33416</v>
      </c>
      <c r="N235" t="s">
        <v>644</v>
      </c>
      <c r="O235" t="s">
        <v>668</v>
      </c>
      <c r="P235" t="s">
        <v>5</v>
      </c>
      <c r="Q235" t="s">
        <v>669</v>
      </c>
      <c r="R235" t="s">
        <v>645</v>
      </c>
      <c r="S235" t="s">
        <v>33417</v>
      </c>
      <c r="T235" t="s">
        <v>33416</v>
      </c>
    </row>
    <row r="236" spans="1:20" x14ac:dyDescent="0.25">
      <c r="A236" t="s">
        <v>147</v>
      </c>
      <c r="B236" t="s">
        <v>148</v>
      </c>
      <c r="C236">
        <v>65</v>
      </c>
      <c r="D236">
        <v>1</v>
      </c>
      <c r="E236" t="s">
        <v>33418</v>
      </c>
      <c r="F236">
        <v>35</v>
      </c>
      <c r="G236">
        <v>0</v>
      </c>
      <c r="H236" t="s">
        <v>641</v>
      </c>
      <c r="I236" t="s">
        <v>33419</v>
      </c>
      <c r="J236" t="s">
        <v>888</v>
      </c>
      <c r="K236" t="s">
        <v>644</v>
      </c>
      <c r="L236" t="s">
        <v>645</v>
      </c>
      <c r="M236" t="s">
        <v>33420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33421</v>
      </c>
      <c r="T236" t="s">
        <v>33420</v>
      </c>
    </row>
    <row r="237" spans="1:20" x14ac:dyDescent="0.25">
      <c r="A237" t="s">
        <v>77</v>
      </c>
      <c r="B237" t="s">
        <v>78</v>
      </c>
      <c r="C237">
        <v>35</v>
      </c>
      <c r="D237">
        <v>8</v>
      </c>
      <c r="E237" t="s">
        <v>33422</v>
      </c>
      <c r="F237">
        <v>328</v>
      </c>
      <c r="G237">
        <v>0</v>
      </c>
      <c r="H237" t="s">
        <v>673</v>
      </c>
      <c r="I237" t="s">
        <v>11698</v>
      </c>
      <c r="J237" t="s">
        <v>11699</v>
      </c>
      <c r="K237" t="s">
        <v>11700</v>
      </c>
      <c r="L237" t="s">
        <v>8531</v>
      </c>
      <c r="M237" t="s">
        <v>33394</v>
      </c>
      <c r="N237" t="s">
        <v>644</v>
      </c>
      <c r="O237" t="s">
        <v>679</v>
      </c>
      <c r="P237" t="s">
        <v>26</v>
      </c>
      <c r="Q237" t="s">
        <v>680</v>
      </c>
      <c r="R237" t="s">
        <v>645</v>
      </c>
      <c r="S237" t="s">
        <v>33423</v>
      </c>
      <c r="T237" t="s">
        <v>33424</v>
      </c>
    </row>
    <row r="238" spans="1:20" x14ac:dyDescent="0.25">
      <c r="A238" t="s">
        <v>147</v>
      </c>
      <c r="B238" t="s">
        <v>148</v>
      </c>
      <c r="C238">
        <v>33.333333333333336</v>
      </c>
      <c r="D238">
        <v>3</v>
      </c>
      <c r="E238" t="s">
        <v>33425</v>
      </c>
      <c r="F238">
        <v>100</v>
      </c>
      <c r="G238">
        <v>0</v>
      </c>
      <c r="H238" t="s">
        <v>641</v>
      </c>
      <c r="I238" t="s">
        <v>33426</v>
      </c>
      <c r="J238" t="s">
        <v>666</v>
      </c>
      <c r="K238" t="s">
        <v>644</v>
      </c>
      <c r="L238" t="s">
        <v>645</v>
      </c>
      <c r="M238" t="s">
        <v>33427</v>
      </c>
      <c r="N238" t="s">
        <v>644</v>
      </c>
      <c r="O238" t="s">
        <v>668</v>
      </c>
      <c r="P238" t="s">
        <v>5</v>
      </c>
      <c r="Q238" t="s">
        <v>669</v>
      </c>
      <c r="R238" t="s">
        <v>645</v>
      </c>
      <c r="S238" t="s">
        <v>33428</v>
      </c>
      <c r="T238" t="s">
        <v>33427</v>
      </c>
    </row>
    <row r="239" spans="1:20" x14ac:dyDescent="0.25">
      <c r="A239" t="s">
        <v>147</v>
      </c>
      <c r="B239" t="s">
        <v>148</v>
      </c>
      <c r="C239">
        <v>50</v>
      </c>
      <c r="D239">
        <v>6</v>
      </c>
      <c r="E239" t="s">
        <v>33429</v>
      </c>
      <c r="F239">
        <v>200</v>
      </c>
      <c r="G239">
        <v>0</v>
      </c>
      <c r="H239" t="s">
        <v>641</v>
      </c>
      <c r="I239" t="s">
        <v>33430</v>
      </c>
      <c r="J239" t="s">
        <v>771</v>
      </c>
      <c r="K239" t="s">
        <v>644</v>
      </c>
      <c r="L239" t="s">
        <v>645</v>
      </c>
      <c r="M239" t="s">
        <v>33431</v>
      </c>
      <c r="N239" t="s">
        <v>644</v>
      </c>
      <c r="O239" t="s">
        <v>668</v>
      </c>
      <c r="P239" t="s">
        <v>5</v>
      </c>
      <c r="Q239" t="s">
        <v>669</v>
      </c>
      <c r="R239" t="s">
        <v>645</v>
      </c>
      <c r="S239" t="s">
        <v>33432</v>
      </c>
      <c r="T239" t="s">
        <v>33431</v>
      </c>
    </row>
    <row r="240" spans="1:20" x14ac:dyDescent="0.25">
      <c r="A240" t="s">
        <v>18</v>
      </c>
      <c r="B240" t="s">
        <v>19</v>
      </c>
      <c r="C240">
        <v>66.666666666666671</v>
      </c>
      <c r="D240">
        <v>3</v>
      </c>
      <c r="E240" t="s">
        <v>33433</v>
      </c>
      <c r="F240">
        <v>100</v>
      </c>
      <c r="G240">
        <v>0</v>
      </c>
      <c r="H240" t="s">
        <v>641</v>
      </c>
      <c r="I240" t="s">
        <v>33434</v>
      </c>
      <c r="J240" t="s">
        <v>834</v>
      </c>
      <c r="K240" t="s">
        <v>644</v>
      </c>
      <c r="L240" t="s">
        <v>645</v>
      </c>
      <c r="M240" t="s">
        <v>33435</v>
      </c>
      <c r="N240" t="s">
        <v>644</v>
      </c>
      <c r="O240" t="s">
        <v>647</v>
      </c>
      <c r="P240" t="s">
        <v>5</v>
      </c>
      <c r="Q240" t="s">
        <v>648</v>
      </c>
      <c r="R240" t="s">
        <v>645</v>
      </c>
      <c r="S240" t="s">
        <v>33436</v>
      </c>
      <c r="T240" t="s">
        <v>33435</v>
      </c>
    </row>
    <row r="241" spans="1:20" x14ac:dyDescent="0.25">
      <c r="A241" t="s">
        <v>18</v>
      </c>
      <c r="B241" t="s">
        <v>19</v>
      </c>
      <c r="C241">
        <v>66.666666666666671</v>
      </c>
      <c r="D241">
        <v>3</v>
      </c>
      <c r="E241" t="s">
        <v>33437</v>
      </c>
      <c r="F241">
        <v>100</v>
      </c>
      <c r="G241">
        <v>0</v>
      </c>
      <c r="H241" t="s">
        <v>641</v>
      </c>
      <c r="I241" t="s">
        <v>33438</v>
      </c>
      <c r="J241" t="s">
        <v>796</v>
      </c>
      <c r="K241" t="s">
        <v>644</v>
      </c>
      <c r="L241" t="s">
        <v>645</v>
      </c>
      <c r="M241" t="s">
        <v>33439</v>
      </c>
      <c r="N241" t="s">
        <v>644</v>
      </c>
      <c r="O241" t="s">
        <v>668</v>
      </c>
      <c r="P241" t="s">
        <v>5</v>
      </c>
      <c r="Q241" t="s">
        <v>669</v>
      </c>
      <c r="R241" t="s">
        <v>645</v>
      </c>
      <c r="S241" t="s">
        <v>33440</v>
      </c>
      <c r="T241" t="s">
        <v>33439</v>
      </c>
    </row>
    <row r="242" spans="1:20" x14ac:dyDescent="0.25">
      <c r="A242" t="s">
        <v>601</v>
      </c>
      <c r="B242" t="s">
        <v>602</v>
      </c>
      <c r="C242">
        <v>139</v>
      </c>
      <c r="D242">
        <v>2</v>
      </c>
      <c r="E242" t="s">
        <v>33441</v>
      </c>
      <c r="F242">
        <v>215</v>
      </c>
      <c r="G242">
        <v>0</v>
      </c>
      <c r="H242" t="s">
        <v>2006</v>
      </c>
      <c r="I242" t="s">
        <v>33442</v>
      </c>
      <c r="J242" t="s">
        <v>33443</v>
      </c>
      <c r="K242" t="s">
        <v>7242</v>
      </c>
      <c r="L242" t="s">
        <v>33444</v>
      </c>
      <c r="M242" t="s">
        <v>33445</v>
      </c>
      <c r="N242" t="s">
        <v>20659</v>
      </c>
      <c r="O242" t="s">
        <v>2013</v>
      </c>
      <c r="P242" t="s">
        <v>1891</v>
      </c>
      <c r="Q242" t="s">
        <v>1892</v>
      </c>
      <c r="R242" t="s">
        <v>645</v>
      </c>
      <c r="S242" t="s">
        <v>33446</v>
      </c>
      <c r="T242" t="s">
        <v>33447</v>
      </c>
    </row>
    <row r="243" spans="1:20" x14ac:dyDescent="0.25">
      <c r="A243" t="s">
        <v>239</v>
      </c>
      <c r="B243" t="s">
        <v>1870</v>
      </c>
      <c r="C243">
        <v>87.6</v>
      </c>
      <c r="D243">
        <v>3</v>
      </c>
      <c r="E243" t="s">
        <v>33448</v>
      </c>
      <c r="F243">
        <v>288.8</v>
      </c>
      <c r="G243">
        <v>26</v>
      </c>
      <c r="H243" t="s">
        <v>805</v>
      </c>
      <c r="I243" t="s">
        <v>33449</v>
      </c>
      <c r="J243" t="s">
        <v>33450</v>
      </c>
      <c r="K243" t="s">
        <v>9958</v>
      </c>
      <c r="L243" t="s">
        <v>33451</v>
      </c>
      <c r="M243" t="s">
        <v>33452</v>
      </c>
      <c r="N243" t="s">
        <v>644</v>
      </c>
      <c r="O243" t="s">
        <v>811</v>
      </c>
      <c r="P243" t="s">
        <v>23</v>
      </c>
      <c r="Q243" t="s">
        <v>812</v>
      </c>
      <c r="R243" t="s">
        <v>645</v>
      </c>
      <c r="S243" t="s">
        <v>33453</v>
      </c>
      <c r="T243" t="s">
        <v>33452</v>
      </c>
    </row>
    <row r="244" spans="1:20" x14ac:dyDescent="0.25">
      <c r="A244" t="s">
        <v>239</v>
      </c>
      <c r="B244" t="s">
        <v>245</v>
      </c>
      <c r="C244">
        <v>139</v>
      </c>
      <c r="D244">
        <v>1</v>
      </c>
      <c r="E244" t="s">
        <v>33454</v>
      </c>
      <c r="F244">
        <v>215</v>
      </c>
      <c r="G244">
        <v>0</v>
      </c>
      <c r="H244" t="s">
        <v>2006</v>
      </c>
      <c r="I244" t="s">
        <v>33455</v>
      </c>
      <c r="J244" t="s">
        <v>33456</v>
      </c>
      <c r="K244" t="s">
        <v>33457</v>
      </c>
      <c r="L244" t="s">
        <v>33458</v>
      </c>
      <c r="M244" t="s">
        <v>33459</v>
      </c>
      <c r="N244" t="s">
        <v>20659</v>
      </c>
      <c r="O244" t="s">
        <v>2013</v>
      </c>
      <c r="P244" t="s">
        <v>1891</v>
      </c>
      <c r="Q244" t="s">
        <v>1892</v>
      </c>
      <c r="R244" t="s">
        <v>645</v>
      </c>
      <c r="S244" t="s">
        <v>33460</v>
      </c>
      <c r="T244" t="s">
        <v>33459</v>
      </c>
    </row>
    <row r="245" spans="1:20" x14ac:dyDescent="0.25">
      <c r="A245" t="s">
        <v>601</v>
      </c>
      <c r="B245" t="s">
        <v>602</v>
      </c>
      <c r="C245">
        <v>139</v>
      </c>
      <c r="D245">
        <v>1</v>
      </c>
      <c r="E245" t="s">
        <v>33454</v>
      </c>
      <c r="F245">
        <v>215</v>
      </c>
      <c r="G245">
        <v>0</v>
      </c>
      <c r="H245" t="s">
        <v>2006</v>
      </c>
      <c r="I245" t="s">
        <v>33455</v>
      </c>
      <c r="J245" t="s">
        <v>33456</v>
      </c>
      <c r="K245" t="s">
        <v>33457</v>
      </c>
      <c r="L245" t="s">
        <v>33458</v>
      </c>
      <c r="M245" t="s">
        <v>33459</v>
      </c>
      <c r="N245" t="s">
        <v>20659</v>
      </c>
      <c r="O245" t="s">
        <v>2013</v>
      </c>
      <c r="P245" t="s">
        <v>1891</v>
      </c>
      <c r="Q245" t="s">
        <v>1892</v>
      </c>
      <c r="R245" t="s">
        <v>645</v>
      </c>
      <c r="S245" t="s">
        <v>33460</v>
      </c>
      <c r="T245" t="s">
        <v>33459</v>
      </c>
    </row>
    <row r="246" spans="1:20" x14ac:dyDescent="0.25">
      <c r="A246" t="s">
        <v>147</v>
      </c>
      <c r="B246" t="s">
        <v>148</v>
      </c>
      <c r="C246">
        <v>65</v>
      </c>
      <c r="D246">
        <v>9</v>
      </c>
      <c r="E246" t="s">
        <v>33461</v>
      </c>
      <c r="F246">
        <v>299</v>
      </c>
      <c r="G246">
        <v>0</v>
      </c>
      <c r="H246" t="s">
        <v>2006</v>
      </c>
      <c r="I246" t="s">
        <v>33462</v>
      </c>
      <c r="J246" t="s">
        <v>33463</v>
      </c>
      <c r="K246" t="s">
        <v>33464</v>
      </c>
      <c r="L246" t="s">
        <v>33465</v>
      </c>
      <c r="M246" t="s">
        <v>33466</v>
      </c>
      <c r="N246" t="s">
        <v>2012</v>
      </c>
      <c r="O246" t="s">
        <v>2013</v>
      </c>
      <c r="P246" t="s">
        <v>1891</v>
      </c>
      <c r="Q246" t="s">
        <v>1892</v>
      </c>
      <c r="R246" t="s">
        <v>645</v>
      </c>
      <c r="S246" t="s">
        <v>33467</v>
      </c>
      <c r="T246" t="s">
        <v>33466</v>
      </c>
    </row>
    <row r="247" spans="1:20" x14ac:dyDescent="0.25">
      <c r="A247" t="s">
        <v>601</v>
      </c>
      <c r="B247" t="s">
        <v>602</v>
      </c>
      <c r="C247">
        <v>139</v>
      </c>
      <c r="D247">
        <v>1</v>
      </c>
      <c r="E247" t="s">
        <v>33468</v>
      </c>
      <c r="F247">
        <v>215</v>
      </c>
      <c r="G247">
        <v>0</v>
      </c>
      <c r="H247" t="s">
        <v>2006</v>
      </c>
      <c r="I247" t="s">
        <v>33469</v>
      </c>
      <c r="J247" t="s">
        <v>33470</v>
      </c>
      <c r="K247" t="s">
        <v>7894</v>
      </c>
      <c r="L247" t="s">
        <v>33471</v>
      </c>
      <c r="M247" t="s">
        <v>33466</v>
      </c>
      <c r="N247" t="s">
        <v>2012</v>
      </c>
      <c r="O247" t="s">
        <v>2013</v>
      </c>
      <c r="P247" t="s">
        <v>1891</v>
      </c>
      <c r="Q247" t="s">
        <v>1892</v>
      </c>
      <c r="R247" t="s">
        <v>645</v>
      </c>
      <c r="S247" t="s">
        <v>33472</v>
      </c>
      <c r="T247" t="s">
        <v>33473</v>
      </c>
    </row>
    <row r="248" spans="1:20" x14ac:dyDescent="0.25">
      <c r="A248" t="s">
        <v>239</v>
      </c>
      <c r="B248" t="s">
        <v>245</v>
      </c>
      <c r="C248">
        <v>139</v>
      </c>
      <c r="D248">
        <v>1</v>
      </c>
      <c r="E248" t="s">
        <v>33468</v>
      </c>
      <c r="F248">
        <v>215</v>
      </c>
      <c r="G248">
        <v>0</v>
      </c>
      <c r="H248" t="s">
        <v>2006</v>
      </c>
      <c r="I248" t="s">
        <v>33469</v>
      </c>
      <c r="J248" t="s">
        <v>33470</v>
      </c>
      <c r="K248" t="s">
        <v>7894</v>
      </c>
      <c r="L248" t="s">
        <v>33471</v>
      </c>
      <c r="M248" t="s">
        <v>33466</v>
      </c>
      <c r="N248" t="s">
        <v>2012</v>
      </c>
      <c r="O248" t="s">
        <v>2013</v>
      </c>
      <c r="P248" t="s">
        <v>1891</v>
      </c>
      <c r="Q248" t="s">
        <v>1892</v>
      </c>
      <c r="R248" t="s">
        <v>645</v>
      </c>
      <c r="S248" t="s">
        <v>33472</v>
      </c>
      <c r="T248" t="s">
        <v>33473</v>
      </c>
    </row>
    <row r="249" spans="1:20" x14ac:dyDescent="0.25">
      <c r="A249" t="s">
        <v>241</v>
      </c>
      <c r="B249" t="s">
        <v>247</v>
      </c>
      <c r="C249">
        <v>139</v>
      </c>
      <c r="D249">
        <v>1</v>
      </c>
      <c r="E249" t="s">
        <v>33474</v>
      </c>
      <c r="F249">
        <v>614</v>
      </c>
      <c r="G249">
        <v>0</v>
      </c>
      <c r="H249" t="s">
        <v>2006</v>
      </c>
      <c r="I249" t="s">
        <v>33475</v>
      </c>
      <c r="J249" t="s">
        <v>33476</v>
      </c>
      <c r="K249" t="s">
        <v>2612</v>
      </c>
      <c r="L249" t="s">
        <v>33477</v>
      </c>
      <c r="M249" t="s">
        <v>33478</v>
      </c>
      <c r="N249" t="s">
        <v>20659</v>
      </c>
      <c r="O249" t="s">
        <v>1890</v>
      </c>
      <c r="P249" t="s">
        <v>1891</v>
      </c>
      <c r="Q249" t="s">
        <v>1892</v>
      </c>
      <c r="R249" t="s">
        <v>645</v>
      </c>
      <c r="S249" t="s">
        <v>33479</v>
      </c>
      <c r="T249" t="s">
        <v>33473</v>
      </c>
    </row>
    <row r="250" spans="1:20" x14ac:dyDescent="0.25">
      <c r="A250" t="s">
        <v>239</v>
      </c>
      <c r="B250" t="s">
        <v>245</v>
      </c>
      <c r="C250">
        <v>139</v>
      </c>
      <c r="D250">
        <v>1</v>
      </c>
      <c r="E250" t="s">
        <v>33474</v>
      </c>
      <c r="F250">
        <v>614</v>
      </c>
      <c r="G250">
        <v>0</v>
      </c>
      <c r="H250" t="s">
        <v>2006</v>
      </c>
      <c r="I250" t="s">
        <v>33475</v>
      </c>
      <c r="J250" t="s">
        <v>33476</v>
      </c>
      <c r="K250" t="s">
        <v>2612</v>
      </c>
      <c r="L250" t="s">
        <v>33477</v>
      </c>
      <c r="M250" t="s">
        <v>33478</v>
      </c>
      <c r="N250" t="s">
        <v>20659</v>
      </c>
      <c r="O250" t="s">
        <v>1890</v>
      </c>
      <c r="P250" t="s">
        <v>1891</v>
      </c>
      <c r="Q250" t="s">
        <v>1892</v>
      </c>
      <c r="R250" t="s">
        <v>645</v>
      </c>
      <c r="S250" t="s">
        <v>33479</v>
      </c>
      <c r="T250" t="s">
        <v>33473</v>
      </c>
    </row>
    <row r="251" spans="1:20" x14ac:dyDescent="0.25">
      <c r="A251" t="s">
        <v>22</v>
      </c>
      <c r="B251" t="s">
        <v>27</v>
      </c>
      <c r="C251">
        <v>100</v>
      </c>
      <c r="D251">
        <v>1</v>
      </c>
      <c r="E251" t="s">
        <v>33474</v>
      </c>
      <c r="F251">
        <v>614</v>
      </c>
      <c r="G251">
        <v>0</v>
      </c>
      <c r="H251" t="s">
        <v>2006</v>
      </c>
      <c r="I251" t="s">
        <v>33475</v>
      </c>
      <c r="J251" t="s">
        <v>33476</v>
      </c>
      <c r="K251" t="s">
        <v>2612</v>
      </c>
      <c r="L251" t="s">
        <v>33477</v>
      </c>
      <c r="M251" t="s">
        <v>33478</v>
      </c>
      <c r="N251" t="s">
        <v>20659</v>
      </c>
      <c r="O251" t="s">
        <v>1890</v>
      </c>
      <c r="P251" t="s">
        <v>1891</v>
      </c>
      <c r="Q251" t="s">
        <v>1892</v>
      </c>
      <c r="R251" t="s">
        <v>645</v>
      </c>
      <c r="S251" t="s">
        <v>33479</v>
      </c>
      <c r="T251" t="s">
        <v>33473</v>
      </c>
    </row>
    <row r="252" spans="1:20" x14ac:dyDescent="0.25">
      <c r="A252" t="s">
        <v>114</v>
      </c>
      <c r="B252" t="s">
        <v>115</v>
      </c>
      <c r="C252">
        <v>65</v>
      </c>
      <c r="D252">
        <v>1</v>
      </c>
      <c r="E252" t="s">
        <v>33474</v>
      </c>
      <c r="F252">
        <v>614</v>
      </c>
      <c r="G252">
        <v>0</v>
      </c>
      <c r="H252" t="s">
        <v>2006</v>
      </c>
      <c r="I252" t="s">
        <v>33475</v>
      </c>
      <c r="J252" t="s">
        <v>33476</v>
      </c>
      <c r="K252" t="s">
        <v>2612</v>
      </c>
      <c r="L252" t="s">
        <v>33477</v>
      </c>
      <c r="M252" t="s">
        <v>33478</v>
      </c>
      <c r="N252" t="s">
        <v>20659</v>
      </c>
      <c r="O252" t="s">
        <v>1890</v>
      </c>
      <c r="P252" t="s">
        <v>1891</v>
      </c>
      <c r="Q252" t="s">
        <v>1892</v>
      </c>
      <c r="R252" t="s">
        <v>645</v>
      </c>
      <c r="S252" t="s">
        <v>33479</v>
      </c>
      <c r="T252" t="s">
        <v>33473</v>
      </c>
    </row>
    <row r="253" spans="1:20" x14ac:dyDescent="0.25">
      <c r="A253" t="s">
        <v>112</v>
      </c>
      <c r="B253" t="s">
        <v>113</v>
      </c>
      <c r="C253">
        <v>65</v>
      </c>
      <c r="D253">
        <v>2</v>
      </c>
      <c r="E253" t="s">
        <v>33474</v>
      </c>
      <c r="F253">
        <v>614</v>
      </c>
      <c r="G253">
        <v>0</v>
      </c>
      <c r="H253" t="s">
        <v>2006</v>
      </c>
      <c r="I253" t="s">
        <v>33475</v>
      </c>
      <c r="J253" t="s">
        <v>33476</v>
      </c>
      <c r="K253" t="s">
        <v>2612</v>
      </c>
      <c r="L253" t="s">
        <v>33477</v>
      </c>
      <c r="M253" t="s">
        <v>33478</v>
      </c>
      <c r="N253" t="s">
        <v>20659</v>
      </c>
      <c r="O253" t="s">
        <v>1890</v>
      </c>
      <c r="P253" t="s">
        <v>1891</v>
      </c>
      <c r="Q253" t="s">
        <v>1892</v>
      </c>
      <c r="R253" t="s">
        <v>645</v>
      </c>
      <c r="S253" t="s">
        <v>33479</v>
      </c>
      <c r="T253" t="s">
        <v>33473</v>
      </c>
    </row>
    <row r="254" spans="1:20" x14ac:dyDescent="0.25">
      <c r="A254" t="s">
        <v>10</v>
      </c>
      <c r="B254" t="s">
        <v>11</v>
      </c>
      <c r="C254">
        <v>65</v>
      </c>
      <c r="D254">
        <v>1</v>
      </c>
      <c r="E254" t="s">
        <v>33474</v>
      </c>
      <c r="F254">
        <v>614</v>
      </c>
      <c r="G254">
        <v>0</v>
      </c>
      <c r="H254" t="s">
        <v>2006</v>
      </c>
      <c r="I254" t="s">
        <v>33475</v>
      </c>
      <c r="J254" t="s">
        <v>33476</v>
      </c>
      <c r="K254" t="s">
        <v>2612</v>
      </c>
      <c r="L254" t="s">
        <v>33477</v>
      </c>
      <c r="M254" t="s">
        <v>33478</v>
      </c>
      <c r="N254" t="s">
        <v>20659</v>
      </c>
      <c r="O254" t="s">
        <v>1890</v>
      </c>
      <c r="P254" t="s">
        <v>1891</v>
      </c>
      <c r="Q254" t="s">
        <v>1892</v>
      </c>
      <c r="R254" t="s">
        <v>645</v>
      </c>
      <c r="S254" t="s">
        <v>33479</v>
      </c>
      <c r="T254" t="s">
        <v>33473</v>
      </c>
    </row>
    <row r="255" spans="1:20" x14ac:dyDescent="0.25">
      <c r="A255" t="s">
        <v>110</v>
      </c>
      <c r="B255" t="s">
        <v>111</v>
      </c>
      <c r="C255">
        <v>65</v>
      </c>
      <c r="D255">
        <v>1</v>
      </c>
      <c r="E255" t="s">
        <v>33474</v>
      </c>
      <c r="F255">
        <v>614</v>
      </c>
      <c r="G255">
        <v>0</v>
      </c>
      <c r="H255" t="s">
        <v>2006</v>
      </c>
      <c r="I255" t="s">
        <v>33475</v>
      </c>
      <c r="J255" t="s">
        <v>33476</v>
      </c>
      <c r="K255" t="s">
        <v>2612</v>
      </c>
      <c r="L255" t="s">
        <v>33477</v>
      </c>
      <c r="M255" t="s">
        <v>33478</v>
      </c>
      <c r="N255" t="s">
        <v>20659</v>
      </c>
      <c r="O255" t="s">
        <v>1890</v>
      </c>
      <c r="P255" t="s">
        <v>1891</v>
      </c>
      <c r="Q255" t="s">
        <v>1892</v>
      </c>
      <c r="R255" t="s">
        <v>645</v>
      </c>
      <c r="S255" t="s">
        <v>33479</v>
      </c>
      <c r="T255" t="s">
        <v>33473</v>
      </c>
    </row>
    <row r="256" spans="1:20" x14ac:dyDescent="0.25">
      <c r="A256" t="s">
        <v>14</v>
      </c>
      <c r="B256" t="s">
        <v>15</v>
      </c>
      <c r="C256">
        <v>65</v>
      </c>
      <c r="D256">
        <v>2</v>
      </c>
      <c r="E256" t="s">
        <v>33474</v>
      </c>
      <c r="F256">
        <v>614</v>
      </c>
      <c r="G256">
        <v>0</v>
      </c>
      <c r="H256" t="s">
        <v>2006</v>
      </c>
      <c r="I256" t="s">
        <v>33475</v>
      </c>
      <c r="J256" t="s">
        <v>33476</v>
      </c>
      <c r="K256" t="s">
        <v>2612</v>
      </c>
      <c r="L256" t="s">
        <v>33477</v>
      </c>
      <c r="M256" t="s">
        <v>33478</v>
      </c>
      <c r="N256" t="s">
        <v>20659</v>
      </c>
      <c r="O256" t="s">
        <v>1890</v>
      </c>
      <c r="P256" t="s">
        <v>1891</v>
      </c>
      <c r="Q256" t="s">
        <v>1892</v>
      </c>
      <c r="R256" t="s">
        <v>645</v>
      </c>
      <c r="S256" t="s">
        <v>33479</v>
      </c>
      <c r="T256" t="s">
        <v>33473</v>
      </c>
    </row>
    <row r="257" spans="1:20" x14ac:dyDescent="0.25">
      <c r="A257" t="s">
        <v>12</v>
      </c>
      <c r="B257" t="s">
        <v>13</v>
      </c>
      <c r="C257">
        <v>65</v>
      </c>
      <c r="D257">
        <v>2</v>
      </c>
      <c r="E257" t="s">
        <v>33474</v>
      </c>
      <c r="F257">
        <v>614</v>
      </c>
      <c r="G257">
        <v>0</v>
      </c>
      <c r="H257" t="s">
        <v>2006</v>
      </c>
      <c r="I257" t="s">
        <v>33475</v>
      </c>
      <c r="J257" t="s">
        <v>33476</v>
      </c>
      <c r="K257" t="s">
        <v>2612</v>
      </c>
      <c r="L257" t="s">
        <v>33477</v>
      </c>
      <c r="M257" t="s">
        <v>33478</v>
      </c>
      <c r="N257" t="s">
        <v>20659</v>
      </c>
      <c r="O257" t="s">
        <v>1890</v>
      </c>
      <c r="P257" t="s">
        <v>1891</v>
      </c>
      <c r="Q257" t="s">
        <v>1892</v>
      </c>
      <c r="R257" t="s">
        <v>645</v>
      </c>
      <c r="S257" t="s">
        <v>33479</v>
      </c>
      <c r="T257" t="s">
        <v>33473</v>
      </c>
    </row>
    <row r="258" spans="1:20" x14ac:dyDescent="0.25">
      <c r="A258" t="s">
        <v>147</v>
      </c>
      <c r="B258" t="s">
        <v>148</v>
      </c>
      <c r="C258">
        <v>50</v>
      </c>
      <c r="D258">
        <v>6</v>
      </c>
      <c r="E258" t="s">
        <v>33480</v>
      </c>
      <c r="F258">
        <v>200</v>
      </c>
      <c r="G258">
        <v>0</v>
      </c>
      <c r="H258" t="s">
        <v>641</v>
      </c>
      <c r="I258" t="s">
        <v>33481</v>
      </c>
      <c r="J258" t="s">
        <v>981</v>
      </c>
      <c r="K258" t="s">
        <v>644</v>
      </c>
      <c r="L258" t="s">
        <v>645</v>
      </c>
      <c r="M258" t="s">
        <v>33482</v>
      </c>
      <c r="N258" t="s">
        <v>644</v>
      </c>
      <c r="O258" t="s">
        <v>668</v>
      </c>
      <c r="P258" t="s">
        <v>5</v>
      </c>
      <c r="Q258" t="s">
        <v>669</v>
      </c>
      <c r="R258" t="s">
        <v>645</v>
      </c>
      <c r="S258" t="s">
        <v>33483</v>
      </c>
      <c r="T258" t="s">
        <v>33484</v>
      </c>
    </row>
    <row r="259" spans="1:20" x14ac:dyDescent="0.25">
      <c r="A259" t="s">
        <v>22</v>
      </c>
      <c r="B259" t="s">
        <v>27</v>
      </c>
      <c r="C259">
        <v>79</v>
      </c>
      <c r="D259">
        <v>1</v>
      </c>
      <c r="E259" t="s">
        <v>33485</v>
      </c>
      <c r="F259">
        <v>79</v>
      </c>
      <c r="G259">
        <v>0</v>
      </c>
      <c r="H259" t="s">
        <v>673</v>
      </c>
      <c r="I259" t="s">
        <v>5487</v>
      </c>
      <c r="J259" t="s">
        <v>33486</v>
      </c>
      <c r="K259" t="s">
        <v>33487</v>
      </c>
      <c r="L259" t="s">
        <v>5298</v>
      </c>
      <c r="M259" t="s">
        <v>33488</v>
      </c>
      <c r="N259" t="s">
        <v>644</v>
      </c>
      <c r="O259" t="s">
        <v>679</v>
      </c>
      <c r="P259" t="s">
        <v>26</v>
      </c>
      <c r="Q259" t="s">
        <v>680</v>
      </c>
      <c r="R259" t="s">
        <v>645</v>
      </c>
      <c r="S259" t="s">
        <v>33489</v>
      </c>
      <c r="T259" t="s">
        <v>33488</v>
      </c>
    </row>
    <row r="260" spans="1:20" x14ac:dyDescent="0.25">
      <c r="A260" t="s">
        <v>22</v>
      </c>
      <c r="B260" t="s">
        <v>27</v>
      </c>
      <c r="C260">
        <v>69.900000000000006</v>
      </c>
      <c r="D260">
        <v>10</v>
      </c>
      <c r="E260" t="s">
        <v>33490</v>
      </c>
      <c r="F260">
        <v>800</v>
      </c>
      <c r="G260">
        <v>0</v>
      </c>
      <c r="H260" t="s">
        <v>673</v>
      </c>
      <c r="I260" t="s">
        <v>33491</v>
      </c>
      <c r="J260" t="s">
        <v>33492</v>
      </c>
      <c r="K260" t="s">
        <v>13490</v>
      </c>
      <c r="L260" t="s">
        <v>1500</v>
      </c>
      <c r="M260" t="s">
        <v>33493</v>
      </c>
      <c r="N260" t="s">
        <v>644</v>
      </c>
      <c r="O260" t="s">
        <v>679</v>
      </c>
      <c r="P260" t="s">
        <v>26</v>
      </c>
      <c r="Q260" t="s">
        <v>680</v>
      </c>
      <c r="R260" t="s">
        <v>645</v>
      </c>
      <c r="S260" t="s">
        <v>33494</v>
      </c>
      <c r="T260" t="s">
        <v>33495</v>
      </c>
    </row>
    <row r="261" spans="1:20" x14ac:dyDescent="0.25">
      <c r="A261" t="s">
        <v>18</v>
      </c>
      <c r="B261" t="s">
        <v>19</v>
      </c>
      <c r="C261">
        <v>66.666666666666671</v>
      </c>
      <c r="D261">
        <v>3</v>
      </c>
      <c r="E261" t="s">
        <v>33496</v>
      </c>
      <c r="F261">
        <v>100</v>
      </c>
      <c r="G261">
        <v>0</v>
      </c>
      <c r="H261" t="s">
        <v>641</v>
      </c>
      <c r="I261" t="s">
        <v>33497</v>
      </c>
      <c r="J261" t="s">
        <v>1508</v>
      </c>
      <c r="K261" t="s">
        <v>644</v>
      </c>
      <c r="L261" t="s">
        <v>645</v>
      </c>
      <c r="M261" t="s">
        <v>33498</v>
      </c>
      <c r="N261" t="s">
        <v>644</v>
      </c>
      <c r="O261" t="s">
        <v>668</v>
      </c>
      <c r="P261" t="s">
        <v>5</v>
      </c>
      <c r="Q261" t="s">
        <v>669</v>
      </c>
      <c r="R261" t="s">
        <v>645</v>
      </c>
      <c r="S261" t="s">
        <v>33499</v>
      </c>
      <c r="T261" t="s">
        <v>33498</v>
      </c>
    </row>
    <row r="262" spans="1:20" x14ac:dyDescent="0.25">
      <c r="A262" t="s">
        <v>99</v>
      </c>
      <c r="B262" t="s">
        <v>100</v>
      </c>
      <c r="C262">
        <v>10</v>
      </c>
      <c r="D262">
        <v>10</v>
      </c>
      <c r="E262" t="s">
        <v>33500</v>
      </c>
      <c r="F262">
        <v>99.99</v>
      </c>
      <c r="G262">
        <v>0</v>
      </c>
      <c r="H262" t="s">
        <v>641</v>
      </c>
      <c r="I262" t="s">
        <v>33501</v>
      </c>
      <c r="J262" t="s">
        <v>1711</v>
      </c>
      <c r="K262" t="s">
        <v>644</v>
      </c>
      <c r="L262" t="s">
        <v>645</v>
      </c>
      <c r="M262" t="s">
        <v>33502</v>
      </c>
      <c r="N262" t="s">
        <v>644</v>
      </c>
      <c r="O262" t="s">
        <v>668</v>
      </c>
      <c r="P262" t="s">
        <v>5</v>
      </c>
      <c r="Q262" t="s">
        <v>669</v>
      </c>
      <c r="R262" t="s">
        <v>645</v>
      </c>
      <c r="S262" t="s">
        <v>33503</v>
      </c>
      <c r="T262" t="s">
        <v>33502</v>
      </c>
    </row>
    <row r="263" spans="1:20" x14ac:dyDescent="0.25">
      <c r="A263" t="s">
        <v>147</v>
      </c>
      <c r="B263" t="s">
        <v>148</v>
      </c>
      <c r="C263">
        <v>33.333333333333336</v>
      </c>
      <c r="D263">
        <v>3</v>
      </c>
      <c r="E263" t="s">
        <v>33504</v>
      </c>
      <c r="F263">
        <v>100</v>
      </c>
      <c r="G263">
        <v>0</v>
      </c>
      <c r="H263" t="s">
        <v>641</v>
      </c>
      <c r="I263" t="s">
        <v>16871</v>
      </c>
      <c r="J263" t="s">
        <v>736</v>
      </c>
      <c r="K263" t="s">
        <v>644</v>
      </c>
      <c r="L263" t="s">
        <v>645</v>
      </c>
      <c r="M263" t="s">
        <v>33502</v>
      </c>
      <c r="N263" t="s">
        <v>644</v>
      </c>
      <c r="O263" t="s">
        <v>647</v>
      </c>
      <c r="P263" t="s">
        <v>5</v>
      </c>
      <c r="Q263" t="s">
        <v>648</v>
      </c>
      <c r="R263" t="s">
        <v>645</v>
      </c>
      <c r="S263" t="s">
        <v>33505</v>
      </c>
      <c r="T263" t="s">
        <v>33502</v>
      </c>
    </row>
    <row r="264" spans="1:20" x14ac:dyDescent="0.25">
      <c r="A264" t="s">
        <v>240</v>
      </c>
      <c r="B264" t="s">
        <v>1870</v>
      </c>
      <c r="C264">
        <v>60.05</v>
      </c>
      <c r="D264">
        <v>1</v>
      </c>
      <c r="E264" t="s">
        <v>33506</v>
      </c>
      <c r="F264">
        <v>67.55</v>
      </c>
      <c r="G264">
        <v>7.5</v>
      </c>
      <c r="H264" t="s">
        <v>805</v>
      </c>
      <c r="I264" t="s">
        <v>33507</v>
      </c>
      <c r="J264" t="s">
        <v>33508</v>
      </c>
      <c r="K264" t="s">
        <v>24601</v>
      </c>
      <c r="L264" t="s">
        <v>33509</v>
      </c>
      <c r="M264" t="s">
        <v>33510</v>
      </c>
      <c r="N264" t="s">
        <v>644</v>
      </c>
      <c r="O264" t="s">
        <v>811</v>
      </c>
      <c r="P264" t="s">
        <v>23</v>
      </c>
      <c r="Q264" t="s">
        <v>812</v>
      </c>
      <c r="R264" t="s">
        <v>645</v>
      </c>
      <c r="S264" t="s">
        <v>33511</v>
      </c>
      <c r="T264" t="s">
        <v>33510</v>
      </c>
    </row>
    <row r="265" spans="1:20" x14ac:dyDescent="0.25">
      <c r="A265" t="s">
        <v>18</v>
      </c>
      <c r="B265" t="s">
        <v>19</v>
      </c>
      <c r="C265">
        <v>66.666666666666671</v>
      </c>
      <c r="D265">
        <v>3</v>
      </c>
      <c r="E265" t="s">
        <v>33512</v>
      </c>
      <c r="F265">
        <v>100</v>
      </c>
      <c r="G265">
        <v>0</v>
      </c>
      <c r="H265" t="s">
        <v>641</v>
      </c>
      <c r="I265" t="s">
        <v>33513</v>
      </c>
      <c r="J265" t="s">
        <v>685</v>
      </c>
      <c r="K265" t="s">
        <v>644</v>
      </c>
      <c r="L265" t="s">
        <v>645</v>
      </c>
      <c r="M265" t="s">
        <v>33514</v>
      </c>
      <c r="N265" t="s">
        <v>644</v>
      </c>
      <c r="O265" t="s">
        <v>647</v>
      </c>
      <c r="P265" t="s">
        <v>5</v>
      </c>
      <c r="Q265" t="s">
        <v>648</v>
      </c>
      <c r="R265" t="s">
        <v>645</v>
      </c>
      <c r="S265" t="s">
        <v>33515</v>
      </c>
      <c r="T265" t="s">
        <v>33514</v>
      </c>
    </row>
    <row r="266" spans="1:20" x14ac:dyDescent="0.25">
      <c r="A266" t="s">
        <v>77</v>
      </c>
      <c r="B266" t="s">
        <v>78</v>
      </c>
      <c r="C266">
        <v>49</v>
      </c>
      <c r="D266">
        <v>1</v>
      </c>
      <c r="E266" t="s">
        <v>33516</v>
      </c>
      <c r="F266">
        <v>49</v>
      </c>
      <c r="G266">
        <v>0</v>
      </c>
      <c r="H266" t="s">
        <v>673</v>
      </c>
      <c r="I266" t="s">
        <v>31471</v>
      </c>
      <c r="J266" t="s">
        <v>33517</v>
      </c>
      <c r="K266" t="s">
        <v>9130</v>
      </c>
      <c r="L266" t="s">
        <v>9251</v>
      </c>
      <c r="M266" t="s">
        <v>33518</v>
      </c>
      <c r="N266" t="s">
        <v>644</v>
      </c>
      <c r="O266" t="s">
        <v>679</v>
      </c>
      <c r="P266" t="s">
        <v>26</v>
      </c>
      <c r="Q266" t="s">
        <v>680</v>
      </c>
      <c r="R266" t="s">
        <v>645</v>
      </c>
      <c r="S266" t="s">
        <v>33519</v>
      </c>
      <c r="T266" t="s">
        <v>33520</v>
      </c>
    </row>
    <row r="267" spans="1:20" x14ac:dyDescent="0.25">
      <c r="A267" t="s">
        <v>147</v>
      </c>
      <c r="B267" t="s">
        <v>148</v>
      </c>
      <c r="C267">
        <v>33.333333333333336</v>
      </c>
      <c r="D267">
        <v>3</v>
      </c>
      <c r="E267" t="s">
        <v>33521</v>
      </c>
      <c r="F267">
        <v>188</v>
      </c>
      <c r="G267">
        <v>45.5</v>
      </c>
      <c r="H267" t="s">
        <v>673</v>
      </c>
      <c r="I267" t="s">
        <v>33522</v>
      </c>
      <c r="J267" t="s">
        <v>33523</v>
      </c>
      <c r="K267" t="s">
        <v>12891</v>
      </c>
      <c r="L267" t="s">
        <v>33524</v>
      </c>
      <c r="M267" t="s">
        <v>33525</v>
      </c>
      <c r="N267" t="s">
        <v>644</v>
      </c>
      <c r="O267" t="s">
        <v>811</v>
      </c>
      <c r="P267" t="s">
        <v>23</v>
      </c>
      <c r="Q267" t="s">
        <v>812</v>
      </c>
      <c r="R267" t="s">
        <v>645</v>
      </c>
      <c r="S267" t="s">
        <v>33526</v>
      </c>
      <c r="T267" t="s">
        <v>33525</v>
      </c>
    </row>
    <row r="268" spans="1:20" x14ac:dyDescent="0.25">
      <c r="A268" t="s">
        <v>22</v>
      </c>
      <c r="B268" t="s">
        <v>28234</v>
      </c>
      <c r="C268">
        <v>76</v>
      </c>
      <c r="D268">
        <v>1</v>
      </c>
      <c r="E268" t="s">
        <v>33527</v>
      </c>
      <c r="F268">
        <v>189.05</v>
      </c>
      <c r="G268">
        <v>9.5</v>
      </c>
      <c r="H268" t="s">
        <v>805</v>
      </c>
      <c r="I268" t="s">
        <v>33528</v>
      </c>
      <c r="J268" t="s">
        <v>33529</v>
      </c>
      <c r="K268" t="s">
        <v>30903</v>
      </c>
      <c r="L268" t="s">
        <v>33530</v>
      </c>
      <c r="M268" t="s">
        <v>33531</v>
      </c>
      <c r="N268" t="s">
        <v>644</v>
      </c>
      <c r="O268" t="s">
        <v>811</v>
      </c>
      <c r="P268" t="s">
        <v>23</v>
      </c>
      <c r="Q268" t="s">
        <v>812</v>
      </c>
      <c r="R268" t="s">
        <v>645</v>
      </c>
      <c r="S268" t="s">
        <v>33532</v>
      </c>
      <c r="T268" t="s">
        <v>33531</v>
      </c>
    </row>
    <row r="269" spans="1:20" x14ac:dyDescent="0.25">
      <c r="A269" t="s">
        <v>12</v>
      </c>
      <c r="B269" t="s">
        <v>13</v>
      </c>
      <c r="C269">
        <v>54.5</v>
      </c>
      <c r="D269">
        <v>2</v>
      </c>
      <c r="E269" t="s">
        <v>33527</v>
      </c>
      <c r="F269">
        <v>189.05</v>
      </c>
      <c r="G269">
        <v>9.5</v>
      </c>
      <c r="H269" t="s">
        <v>805</v>
      </c>
      <c r="I269" t="s">
        <v>33528</v>
      </c>
      <c r="J269" t="s">
        <v>33529</v>
      </c>
      <c r="K269" t="s">
        <v>30903</v>
      </c>
      <c r="L269" t="s">
        <v>33530</v>
      </c>
      <c r="M269" t="s">
        <v>33531</v>
      </c>
      <c r="N269" t="s">
        <v>644</v>
      </c>
      <c r="O269" t="s">
        <v>811</v>
      </c>
      <c r="P269" t="s">
        <v>23</v>
      </c>
      <c r="Q269" t="s">
        <v>812</v>
      </c>
      <c r="R269" t="s">
        <v>645</v>
      </c>
      <c r="S269" t="s">
        <v>33532</v>
      </c>
      <c r="T269" t="s">
        <v>33531</v>
      </c>
    </row>
    <row r="270" spans="1:20" x14ac:dyDescent="0.25">
      <c r="A270" t="s">
        <v>601</v>
      </c>
      <c r="B270" t="s">
        <v>602</v>
      </c>
      <c r="C270">
        <v>139</v>
      </c>
      <c r="D270">
        <v>1</v>
      </c>
      <c r="E270" t="s">
        <v>33533</v>
      </c>
      <c r="F270">
        <v>623.97</v>
      </c>
      <c r="G270">
        <v>0</v>
      </c>
      <c r="H270" t="s">
        <v>641</v>
      </c>
      <c r="I270" t="s">
        <v>33534</v>
      </c>
      <c r="J270" t="s">
        <v>771</v>
      </c>
      <c r="K270" t="s">
        <v>644</v>
      </c>
      <c r="L270" t="s">
        <v>645</v>
      </c>
      <c r="M270" t="s">
        <v>33535</v>
      </c>
      <c r="N270" t="s">
        <v>644</v>
      </c>
      <c r="O270" t="s">
        <v>647</v>
      </c>
      <c r="P270" t="s">
        <v>5</v>
      </c>
      <c r="Q270" t="s">
        <v>648</v>
      </c>
      <c r="R270" t="s">
        <v>645</v>
      </c>
      <c r="S270" t="s">
        <v>33536</v>
      </c>
      <c r="T270" t="s">
        <v>33537</v>
      </c>
    </row>
    <row r="271" spans="1:20" x14ac:dyDescent="0.25">
      <c r="A271" t="s">
        <v>240</v>
      </c>
      <c r="B271" t="s">
        <v>246</v>
      </c>
      <c r="C271">
        <v>139</v>
      </c>
      <c r="D271">
        <v>2</v>
      </c>
      <c r="E271" t="s">
        <v>33533</v>
      </c>
      <c r="F271">
        <v>623.97</v>
      </c>
      <c r="G271">
        <v>0</v>
      </c>
      <c r="H271" t="s">
        <v>641</v>
      </c>
      <c r="I271" t="s">
        <v>33534</v>
      </c>
      <c r="J271" t="s">
        <v>771</v>
      </c>
      <c r="K271" t="s">
        <v>644</v>
      </c>
      <c r="L271" t="s">
        <v>645</v>
      </c>
      <c r="M271" t="s">
        <v>33535</v>
      </c>
      <c r="N271" t="s">
        <v>644</v>
      </c>
      <c r="O271" t="s">
        <v>647</v>
      </c>
      <c r="P271" t="s">
        <v>5</v>
      </c>
      <c r="Q271" t="s">
        <v>648</v>
      </c>
      <c r="R271" t="s">
        <v>645</v>
      </c>
      <c r="S271" t="s">
        <v>33536</v>
      </c>
      <c r="T271" t="s">
        <v>33537</v>
      </c>
    </row>
    <row r="272" spans="1:20" x14ac:dyDescent="0.25">
      <c r="A272" t="s">
        <v>22</v>
      </c>
      <c r="B272" t="s">
        <v>27</v>
      </c>
      <c r="C272">
        <v>120</v>
      </c>
      <c r="D272">
        <v>3</v>
      </c>
      <c r="E272" t="s">
        <v>33533</v>
      </c>
      <c r="F272">
        <v>623.97</v>
      </c>
      <c r="G272">
        <v>0</v>
      </c>
      <c r="H272" t="s">
        <v>641</v>
      </c>
      <c r="I272" t="s">
        <v>33534</v>
      </c>
      <c r="J272" t="s">
        <v>771</v>
      </c>
      <c r="K272" t="s">
        <v>644</v>
      </c>
      <c r="L272" t="s">
        <v>645</v>
      </c>
      <c r="M272" t="s">
        <v>33535</v>
      </c>
      <c r="N272" t="s">
        <v>644</v>
      </c>
      <c r="O272" t="s">
        <v>647</v>
      </c>
      <c r="P272" t="s">
        <v>5</v>
      </c>
      <c r="Q272" t="s">
        <v>648</v>
      </c>
      <c r="R272" t="s">
        <v>645</v>
      </c>
      <c r="S272" t="s">
        <v>33536</v>
      </c>
      <c r="T272" t="s">
        <v>33537</v>
      </c>
    </row>
    <row r="273" spans="1:20" x14ac:dyDescent="0.25">
      <c r="A273" t="s">
        <v>147</v>
      </c>
      <c r="B273" t="s">
        <v>148</v>
      </c>
      <c r="C273">
        <v>50</v>
      </c>
      <c r="D273">
        <v>6</v>
      </c>
      <c r="E273" t="s">
        <v>33538</v>
      </c>
      <c r="F273">
        <v>200</v>
      </c>
      <c r="G273">
        <v>0</v>
      </c>
      <c r="H273" t="s">
        <v>641</v>
      </c>
      <c r="I273" t="s">
        <v>11287</v>
      </c>
      <c r="J273" t="s">
        <v>1840</v>
      </c>
      <c r="K273" t="s">
        <v>644</v>
      </c>
      <c r="L273" t="s">
        <v>645</v>
      </c>
      <c r="M273" t="s">
        <v>33539</v>
      </c>
      <c r="N273" t="s">
        <v>644</v>
      </c>
      <c r="O273" t="s">
        <v>668</v>
      </c>
      <c r="P273" t="s">
        <v>5</v>
      </c>
      <c r="Q273" t="s">
        <v>669</v>
      </c>
      <c r="R273" t="s">
        <v>645</v>
      </c>
      <c r="S273" t="s">
        <v>33540</v>
      </c>
      <c r="T273" t="s">
        <v>33539</v>
      </c>
    </row>
    <row r="274" spans="1:20" x14ac:dyDescent="0.25">
      <c r="A274" t="s">
        <v>22</v>
      </c>
      <c r="B274" t="s">
        <v>213</v>
      </c>
      <c r="C274">
        <v>64</v>
      </c>
      <c r="D274">
        <v>1</v>
      </c>
      <c r="E274" t="s">
        <v>33541</v>
      </c>
      <c r="F274">
        <v>71.5</v>
      </c>
      <c r="G274">
        <v>7.5</v>
      </c>
      <c r="H274" t="s">
        <v>805</v>
      </c>
      <c r="I274" t="s">
        <v>33542</v>
      </c>
      <c r="J274" t="s">
        <v>33543</v>
      </c>
      <c r="K274" t="s">
        <v>7557</v>
      </c>
      <c r="L274" t="s">
        <v>33544</v>
      </c>
      <c r="M274" t="s">
        <v>33545</v>
      </c>
      <c r="N274" t="s">
        <v>644</v>
      </c>
      <c r="O274" t="s">
        <v>811</v>
      </c>
      <c r="P274" t="s">
        <v>23</v>
      </c>
      <c r="Q274" t="s">
        <v>812</v>
      </c>
      <c r="R274" t="s">
        <v>645</v>
      </c>
      <c r="S274" t="s">
        <v>33546</v>
      </c>
      <c r="T274" t="s">
        <v>33545</v>
      </c>
    </row>
    <row r="275" spans="1:20" x14ac:dyDescent="0.25">
      <c r="A275" t="s">
        <v>240</v>
      </c>
      <c r="B275" t="s">
        <v>246</v>
      </c>
      <c r="C275">
        <v>139</v>
      </c>
      <c r="D275">
        <v>1</v>
      </c>
      <c r="E275" t="s">
        <v>33547</v>
      </c>
      <c r="F275">
        <v>108.99</v>
      </c>
      <c r="G275">
        <v>0</v>
      </c>
      <c r="H275" t="s">
        <v>641</v>
      </c>
      <c r="I275" t="s">
        <v>33548</v>
      </c>
      <c r="J275" t="s">
        <v>981</v>
      </c>
      <c r="K275" t="s">
        <v>644</v>
      </c>
      <c r="L275" t="s">
        <v>645</v>
      </c>
      <c r="M275" t="s">
        <v>33549</v>
      </c>
      <c r="N275" t="s">
        <v>644</v>
      </c>
      <c r="O275" t="s">
        <v>647</v>
      </c>
      <c r="P275" t="s">
        <v>5</v>
      </c>
      <c r="Q275" t="s">
        <v>648</v>
      </c>
      <c r="R275" t="s">
        <v>645</v>
      </c>
      <c r="S275" t="s">
        <v>33550</v>
      </c>
      <c r="T275" t="s">
        <v>33551</v>
      </c>
    </row>
    <row r="276" spans="1:20" x14ac:dyDescent="0.25">
      <c r="A276" t="s">
        <v>18</v>
      </c>
      <c r="B276" t="s">
        <v>19</v>
      </c>
      <c r="C276">
        <v>66.666666666666671</v>
      </c>
      <c r="D276">
        <v>6</v>
      </c>
      <c r="E276" t="s">
        <v>33552</v>
      </c>
      <c r="F276">
        <v>200</v>
      </c>
      <c r="G276">
        <v>0</v>
      </c>
      <c r="H276" t="s">
        <v>641</v>
      </c>
      <c r="I276" t="s">
        <v>33553</v>
      </c>
      <c r="J276" t="s">
        <v>7214</v>
      </c>
      <c r="K276" t="s">
        <v>644</v>
      </c>
      <c r="L276" t="s">
        <v>645</v>
      </c>
      <c r="M276" t="s">
        <v>33554</v>
      </c>
      <c r="N276" t="s">
        <v>644</v>
      </c>
      <c r="O276" t="s">
        <v>668</v>
      </c>
      <c r="P276" t="s">
        <v>5</v>
      </c>
      <c r="Q276" t="s">
        <v>669</v>
      </c>
      <c r="R276" t="s">
        <v>645</v>
      </c>
      <c r="S276" t="s">
        <v>33555</v>
      </c>
      <c r="T276" t="s">
        <v>33556</v>
      </c>
    </row>
    <row r="277" spans="1:20" x14ac:dyDescent="0.25">
      <c r="A277" t="s">
        <v>22</v>
      </c>
      <c r="B277" t="s">
        <v>27</v>
      </c>
      <c r="C277">
        <v>69.900000000000006</v>
      </c>
      <c r="D277">
        <v>20</v>
      </c>
      <c r="E277" t="s">
        <v>33557</v>
      </c>
      <c r="F277">
        <v>1595</v>
      </c>
      <c r="G277">
        <v>0</v>
      </c>
      <c r="H277" t="s">
        <v>673</v>
      </c>
      <c r="I277" t="s">
        <v>33558</v>
      </c>
      <c r="J277" t="s">
        <v>33559</v>
      </c>
      <c r="K277" t="s">
        <v>1301</v>
      </c>
      <c r="L277" t="s">
        <v>4626</v>
      </c>
      <c r="M277" t="s">
        <v>33560</v>
      </c>
      <c r="N277" t="s">
        <v>644</v>
      </c>
      <c r="O277" t="s">
        <v>679</v>
      </c>
      <c r="P277" t="s">
        <v>26</v>
      </c>
      <c r="Q277" t="s">
        <v>680</v>
      </c>
      <c r="R277" t="s">
        <v>645</v>
      </c>
      <c r="S277" t="s">
        <v>33561</v>
      </c>
      <c r="T277" t="s">
        <v>33562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EE0-677F-4720-BDE9-D436A564DA69}">
  <sheetPr>
    <tabColor rgb="FFFF6699"/>
    <pageSetUpPr fitToPage="1"/>
  </sheetPr>
  <dimension ref="A1:V217"/>
  <sheetViews>
    <sheetView zoomScale="70" zoomScaleNormal="70" workbookViewId="0">
      <pane xSplit="2" ySplit="1" topLeftCell="S2" activePane="bottomRight" state="frozen"/>
      <selection sqref="A1:XFD1048576"/>
      <selection pane="topRight" sqref="A1:XFD1048576"/>
      <selection pane="bottomLeft" sqref="A1:XFD1048576"/>
      <selection pane="bottomRight" activeCell="U176" sqref="U17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18</v>
      </c>
      <c r="B2" t="s">
        <v>19</v>
      </c>
      <c r="C2">
        <v>66.666666666666671</v>
      </c>
      <c r="D2">
        <v>3</v>
      </c>
      <c r="E2" t="s">
        <v>33563</v>
      </c>
      <c r="F2">
        <v>100</v>
      </c>
      <c r="G2">
        <v>0</v>
      </c>
      <c r="H2" t="s">
        <v>641</v>
      </c>
      <c r="I2" t="s">
        <v>33564</v>
      </c>
      <c r="J2" t="s">
        <v>685</v>
      </c>
      <c r="K2" t="s">
        <v>644</v>
      </c>
      <c r="L2" t="s">
        <v>645</v>
      </c>
      <c r="M2" t="s">
        <v>33565</v>
      </c>
      <c r="N2" t="s">
        <v>644</v>
      </c>
      <c r="O2" t="s">
        <v>668</v>
      </c>
      <c r="P2" t="s">
        <v>5</v>
      </c>
      <c r="Q2" t="s">
        <v>669</v>
      </c>
      <c r="R2" t="s">
        <v>645</v>
      </c>
      <c r="S2" t="s">
        <v>33566</v>
      </c>
      <c r="T2" t="s">
        <v>33565</v>
      </c>
      <c r="U2" s="77" t="s">
        <v>147</v>
      </c>
      <c r="V2">
        <v>341</v>
      </c>
    </row>
    <row r="3" spans="1:22" x14ac:dyDescent="0.25">
      <c r="A3" t="s">
        <v>239</v>
      </c>
      <c r="B3" t="s">
        <v>245</v>
      </c>
      <c r="C3">
        <v>139</v>
      </c>
      <c r="D3">
        <v>1</v>
      </c>
      <c r="E3" t="s">
        <v>33567</v>
      </c>
      <c r="F3">
        <v>108.99</v>
      </c>
      <c r="G3">
        <v>0</v>
      </c>
      <c r="H3" t="s">
        <v>641</v>
      </c>
      <c r="I3" t="s">
        <v>33568</v>
      </c>
      <c r="J3" t="s">
        <v>981</v>
      </c>
      <c r="K3" t="s">
        <v>644</v>
      </c>
      <c r="L3" t="s">
        <v>645</v>
      </c>
      <c r="M3" t="s">
        <v>33569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33570</v>
      </c>
      <c r="T3" t="s">
        <v>33569</v>
      </c>
      <c r="U3" s="78" t="s">
        <v>148</v>
      </c>
      <c r="V3">
        <v>341</v>
      </c>
    </row>
    <row r="4" spans="1:22" x14ac:dyDescent="0.25">
      <c r="A4" t="s">
        <v>239</v>
      </c>
      <c r="B4" t="s">
        <v>245</v>
      </c>
      <c r="C4">
        <v>139</v>
      </c>
      <c r="D4">
        <v>1</v>
      </c>
      <c r="E4" t="s">
        <v>33571</v>
      </c>
      <c r="F4">
        <v>217.98</v>
      </c>
      <c r="G4">
        <v>0</v>
      </c>
      <c r="H4" t="s">
        <v>641</v>
      </c>
      <c r="I4" t="s">
        <v>33572</v>
      </c>
      <c r="J4" t="s">
        <v>1998</v>
      </c>
      <c r="K4" t="s">
        <v>644</v>
      </c>
      <c r="L4" t="s">
        <v>645</v>
      </c>
      <c r="M4" t="s">
        <v>33573</v>
      </c>
      <c r="N4" t="s">
        <v>644</v>
      </c>
      <c r="O4" t="s">
        <v>668</v>
      </c>
      <c r="P4" t="s">
        <v>5</v>
      </c>
      <c r="Q4" t="s">
        <v>669</v>
      </c>
      <c r="R4" t="s">
        <v>645</v>
      </c>
      <c r="S4" t="s">
        <v>33574</v>
      </c>
      <c r="T4" t="s">
        <v>33573</v>
      </c>
      <c r="U4" s="77" t="s">
        <v>22</v>
      </c>
      <c r="V4">
        <v>80</v>
      </c>
    </row>
    <row r="5" spans="1:22" x14ac:dyDescent="0.25">
      <c r="A5" t="s">
        <v>240</v>
      </c>
      <c r="B5" t="s">
        <v>246</v>
      </c>
      <c r="C5">
        <v>139</v>
      </c>
      <c r="D5">
        <v>1</v>
      </c>
      <c r="E5" t="s">
        <v>33571</v>
      </c>
      <c r="F5">
        <v>217.98</v>
      </c>
      <c r="G5">
        <v>0</v>
      </c>
      <c r="H5" t="s">
        <v>641</v>
      </c>
      <c r="I5" t="s">
        <v>33572</v>
      </c>
      <c r="J5" t="s">
        <v>1998</v>
      </c>
      <c r="K5" t="s">
        <v>644</v>
      </c>
      <c r="L5" t="s">
        <v>645</v>
      </c>
      <c r="M5" t="s">
        <v>33573</v>
      </c>
      <c r="N5" t="s">
        <v>644</v>
      </c>
      <c r="O5" t="s">
        <v>668</v>
      </c>
      <c r="P5" t="s">
        <v>5</v>
      </c>
      <c r="Q5" t="s">
        <v>669</v>
      </c>
      <c r="R5" t="s">
        <v>645</v>
      </c>
      <c r="S5" t="s">
        <v>33574</v>
      </c>
      <c r="T5" t="s">
        <v>33573</v>
      </c>
      <c r="U5" s="78" t="s">
        <v>213</v>
      </c>
      <c r="V5">
        <v>6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33575</v>
      </c>
      <c r="F6">
        <v>100</v>
      </c>
      <c r="G6">
        <v>0</v>
      </c>
      <c r="H6" t="s">
        <v>641</v>
      </c>
      <c r="I6" t="s">
        <v>33576</v>
      </c>
      <c r="J6" t="s">
        <v>694</v>
      </c>
      <c r="K6" t="s">
        <v>644</v>
      </c>
      <c r="L6" t="s">
        <v>645</v>
      </c>
      <c r="M6" t="s">
        <v>33577</v>
      </c>
      <c r="N6" t="s">
        <v>644</v>
      </c>
      <c r="O6" t="s">
        <v>732</v>
      </c>
      <c r="P6" t="s">
        <v>5</v>
      </c>
      <c r="Q6" t="s">
        <v>669</v>
      </c>
      <c r="R6" t="s">
        <v>645</v>
      </c>
      <c r="S6" t="s">
        <v>33578</v>
      </c>
      <c r="T6" t="s">
        <v>33577</v>
      </c>
      <c r="U6" s="78" t="s">
        <v>27</v>
      </c>
      <c r="V6">
        <v>74</v>
      </c>
    </row>
    <row r="7" spans="1:22" x14ac:dyDescent="0.25">
      <c r="A7" t="s">
        <v>18</v>
      </c>
      <c r="B7" t="s">
        <v>19</v>
      </c>
      <c r="C7">
        <v>66.666666666666671</v>
      </c>
      <c r="D7">
        <v>3</v>
      </c>
      <c r="E7" t="s">
        <v>33579</v>
      </c>
      <c r="F7">
        <v>300</v>
      </c>
      <c r="G7">
        <v>0</v>
      </c>
      <c r="H7" t="s">
        <v>641</v>
      </c>
      <c r="I7" t="s">
        <v>5394</v>
      </c>
      <c r="J7" t="s">
        <v>3093</v>
      </c>
      <c r="K7" t="s">
        <v>644</v>
      </c>
      <c r="L7" t="s">
        <v>645</v>
      </c>
      <c r="M7" t="s">
        <v>33580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33581</v>
      </c>
      <c r="T7" t="s">
        <v>33580</v>
      </c>
      <c r="U7" s="77" t="s">
        <v>18</v>
      </c>
      <c r="V7">
        <v>147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33579</v>
      </c>
      <c r="F8">
        <v>300</v>
      </c>
      <c r="G8">
        <v>0</v>
      </c>
      <c r="H8" t="s">
        <v>641</v>
      </c>
      <c r="I8" t="s">
        <v>5394</v>
      </c>
      <c r="J8" t="s">
        <v>3093</v>
      </c>
      <c r="K8" t="s">
        <v>644</v>
      </c>
      <c r="L8" t="s">
        <v>645</v>
      </c>
      <c r="M8" t="s">
        <v>33580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33581</v>
      </c>
      <c r="T8" t="s">
        <v>33580</v>
      </c>
      <c r="U8" s="78" t="s">
        <v>19</v>
      </c>
      <c r="V8">
        <v>147</v>
      </c>
    </row>
    <row r="9" spans="1:22" x14ac:dyDescent="0.25">
      <c r="A9" t="s">
        <v>77</v>
      </c>
      <c r="B9" t="s">
        <v>78</v>
      </c>
      <c r="C9">
        <v>27.5</v>
      </c>
      <c r="D9">
        <v>4</v>
      </c>
      <c r="E9" t="s">
        <v>33582</v>
      </c>
      <c r="F9">
        <v>165</v>
      </c>
      <c r="G9">
        <v>0</v>
      </c>
      <c r="H9" t="s">
        <v>673</v>
      </c>
      <c r="I9" t="s">
        <v>33583</v>
      </c>
      <c r="J9" t="s">
        <v>33584</v>
      </c>
      <c r="K9" t="s">
        <v>33585</v>
      </c>
      <c r="L9" t="s">
        <v>16015</v>
      </c>
      <c r="M9" t="s">
        <v>33586</v>
      </c>
      <c r="N9" t="s">
        <v>644</v>
      </c>
      <c r="O9" t="s">
        <v>679</v>
      </c>
      <c r="P9" t="s">
        <v>26</v>
      </c>
      <c r="Q9" t="s">
        <v>680</v>
      </c>
      <c r="R9" t="s">
        <v>645</v>
      </c>
      <c r="S9" t="s">
        <v>33587</v>
      </c>
      <c r="T9" t="s">
        <v>33588</v>
      </c>
      <c r="U9" s="77" t="s">
        <v>101</v>
      </c>
      <c r="V9">
        <v>12</v>
      </c>
    </row>
    <row r="10" spans="1:22" x14ac:dyDescent="0.25">
      <c r="A10" t="s">
        <v>18</v>
      </c>
      <c r="B10" t="s">
        <v>19</v>
      </c>
      <c r="C10">
        <v>33</v>
      </c>
      <c r="D10">
        <v>10</v>
      </c>
      <c r="E10" t="s">
        <v>33589</v>
      </c>
      <c r="F10">
        <v>400</v>
      </c>
      <c r="G10">
        <v>0</v>
      </c>
      <c r="H10" t="s">
        <v>641</v>
      </c>
      <c r="I10" t="s">
        <v>33590</v>
      </c>
      <c r="J10" t="s">
        <v>2374</v>
      </c>
      <c r="K10" t="s">
        <v>644</v>
      </c>
      <c r="L10" t="s">
        <v>645</v>
      </c>
      <c r="M10" t="s">
        <v>33591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33592</v>
      </c>
      <c r="T10" t="s">
        <v>33591</v>
      </c>
      <c r="U10" s="78" t="s">
        <v>74</v>
      </c>
      <c r="V10">
        <v>12</v>
      </c>
    </row>
    <row r="11" spans="1:22" x14ac:dyDescent="0.25">
      <c r="A11" t="s">
        <v>147</v>
      </c>
      <c r="B11" t="s">
        <v>148</v>
      </c>
      <c r="C11">
        <v>33.333333333333336</v>
      </c>
      <c r="D11">
        <v>3</v>
      </c>
      <c r="E11" t="s">
        <v>33593</v>
      </c>
      <c r="F11">
        <v>100</v>
      </c>
      <c r="G11">
        <v>0</v>
      </c>
      <c r="H11" t="s">
        <v>641</v>
      </c>
      <c r="I11" t="s">
        <v>33594</v>
      </c>
      <c r="J11" t="s">
        <v>1998</v>
      </c>
      <c r="K11" t="s">
        <v>644</v>
      </c>
      <c r="L11" t="s">
        <v>645</v>
      </c>
      <c r="M11" t="s">
        <v>33595</v>
      </c>
      <c r="N11" t="s">
        <v>644</v>
      </c>
      <c r="O11" t="s">
        <v>668</v>
      </c>
      <c r="P11" t="s">
        <v>5</v>
      </c>
      <c r="Q11" t="s">
        <v>669</v>
      </c>
      <c r="R11" t="s">
        <v>645</v>
      </c>
      <c r="S11" t="s">
        <v>33596</v>
      </c>
      <c r="T11" t="s">
        <v>33595</v>
      </c>
      <c r="U11" s="77" t="s">
        <v>72</v>
      </c>
      <c r="V11">
        <v>9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33597</v>
      </c>
      <c r="F12">
        <v>100</v>
      </c>
      <c r="G12">
        <v>0</v>
      </c>
      <c r="H12" t="s">
        <v>641</v>
      </c>
      <c r="I12" t="s">
        <v>33598</v>
      </c>
      <c r="J12" t="s">
        <v>3382</v>
      </c>
      <c r="K12" t="s">
        <v>644</v>
      </c>
      <c r="L12" t="s">
        <v>645</v>
      </c>
      <c r="M12" t="s">
        <v>33599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33600</v>
      </c>
      <c r="T12" t="s">
        <v>33599</v>
      </c>
      <c r="U12" s="78" t="s">
        <v>108</v>
      </c>
      <c r="V12">
        <v>1</v>
      </c>
    </row>
    <row r="13" spans="1:22" x14ac:dyDescent="0.25">
      <c r="A13" t="s">
        <v>601</v>
      </c>
      <c r="B13" t="s">
        <v>602</v>
      </c>
      <c r="C13">
        <v>139</v>
      </c>
      <c r="D13">
        <v>1</v>
      </c>
      <c r="E13" t="s">
        <v>33601</v>
      </c>
      <c r="F13">
        <v>326.99</v>
      </c>
      <c r="G13">
        <v>0</v>
      </c>
      <c r="H13" t="s">
        <v>641</v>
      </c>
      <c r="I13" t="s">
        <v>33602</v>
      </c>
      <c r="J13" t="s">
        <v>1292</v>
      </c>
      <c r="K13" t="s">
        <v>644</v>
      </c>
      <c r="L13" t="s">
        <v>645</v>
      </c>
      <c r="M13" t="s">
        <v>33603</v>
      </c>
      <c r="N13" t="s">
        <v>644</v>
      </c>
      <c r="O13" t="s">
        <v>668</v>
      </c>
      <c r="P13" t="s">
        <v>5</v>
      </c>
      <c r="Q13" t="s">
        <v>669</v>
      </c>
      <c r="R13" t="s">
        <v>645</v>
      </c>
      <c r="S13" t="s">
        <v>33604</v>
      </c>
      <c r="T13" t="s">
        <v>33603</v>
      </c>
      <c r="U13" s="78" t="s">
        <v>3385</v>
      </c>
      <c r="V13">
        <v>8</v>
      </c>
    </row>
    <row r="14" spans="1:22" x14ac:dyDescent="0.25">
      <c r="A14" t="s">
        <v>241</v>
      </c>
      <c r="B14" t="s">
        <v>247</v>
      </c>
      <c r="C14">
        <v>139</v>
      </c>
      <c r="D14">
        <v>1</v>
      </c>
      <c r="E14" t="s">
        <v>33601</v>
      </c>
      <c r="F14">
        <v>326.99</v>
      </c>
      <c r="G14">
        <v>0</v>
      </c>
      <c r="H14" t="s">
        <v>641</v>
      </c>
      <c r="I14" t="s">
        <v>33602</v>
      </c>
      <c r="J14" t="s">
        <v>1292</v>
      </c>
      <c r="K14" t="s">
        <v>644</v>
      </c>
      <c r="L14" t="s">
        <v>645</v>
      </c>
      <c r="M14" t="s">
        <v>33603</v>
      </c>
      <c r="N14" t="s">
        <v>644</v>
      </c>
      <c r="O14" t="s">
        <v>668</v>
      </c>
      <c r="P14" t="s">
        <v>5</v>
      </c>
      <c r="Q14" t="s">
        <v>669</v>
      </c>
      <c r="R14" t="s">
        <v>645</v>
      </c>
      <c r="S14" t="s">
        <v>33604</v>
      </c>
      <c r="T14" t="s">
        <v>33603</v>
      </c>
      <c r="U14" s="77" t="s">
        <v>114</v>
      </c>
      <c r="V14">
        <v>5</v>
      </c>
    </row>
    <row r="15" spans="1:22" x14ac:dyDescent="0.25">
      <c r="A15" t="s">
        <v>240</v>
      </c>
      <c r="B15" t="s">
        <v>246</v>
      </c>
      <c r="C15">
        <v>139</v>
      </c>
      <c r="D15">
        <v>1</v>
      </c>
      <c r="E15" t="s">
        <v>33601</v>
      </c>
      <c r="F15">
        <v>326.99</v>
      </c>
      <c r="G15">
        <v>0</v>
      </c>
      <c r="H15" t="s">
        <v>641</v>
      </c>
      <c r="I15" t="s">
        <v>33602</v>
      </c>
      <c r="J15" t="s">
        <v>1292</v>
      </c>
      <c r="K15" t="s">
        <v>644</v>
      </c>
      <c r="L15" t="s">
        <v>645</v>
      </c>
      <c r="M15" t="s">
        <v>33603</v>
      </c>
      <c r="N15" t="s">
        <v>644</v>
      </c>
      <c r="O15" t="s">
        <v>668</v>
      </c>
      <c r="P15" t="s">
        <v>5</v>
      </c>
      <c r="Q15" t="s">
        <v>669</v>
      </c>
      <c r="R15" t="s">
        <v>645</v>
      </c>
      <c r="S15" t="s">
        <v>33604</v>
      </c>
      <c r="T15" t="s">
        <v>33603</v>
      </c>
      <c r="U15" s="78" t="s">
        <v>115</v>
      </c>
      <c r="V15">
        <v>5</v>
      </c>
    </row>
    <row r="16" spans="1:22" x14ac:dyDescent="0.25">
      <c r="A16" t="s">
        <v>239</v>
      </c>
      <c r="B16" t="s">
        <v>245</v>
      </c>
      <c r="C16">
        <v>139</v>
      </c>
      <c r="D16">
        <v>1</v>
      </c>
      <c r="E16" t="s">
        <v>33601</v>
      </c>
      <c r="F16">
        <v>326.99</v>
      </c>
      <c r="G16">
        <v>0</v>
      </c>
      <c r="H16" t="s">
        <v>641</v>
      </c>
      <c r="I16" t="s">
        <v>33602</v>
      </c>
      <c r="J16" t="s">
        <v>1292</v>
      </c>
      <c r="K16" t="s">
        <v>644</v>
      </c>
      <c r="L16" t="s">
        <v>645</v>
      </c>
      <c r="M16" t="s">
        <v>33603</v>
      </c>
      <c r="N16" t="s">
        <v>644</v>
      </c>
      <c r="O16" t="s">
        <v>668</v>
      </c>
      <c r="P16" t="s">
        <v>5</v>
      </c>
      <c r="Q16" t="s">
        <v>669</v>
      </c>
      <c r="R16" t="s">
        <v>645</v>
      </c>
      <c r="S16" t="s">
        <v>33604</v>
      </c>
      <c r="T16" t="s">
        <v>33603</v>
      </c>
      <c r="U16" s="77" t="s">
        <v>112</v>
      </c>
      <c r="V16">
        <v>16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33605</v>
      </c>
      <c r="F17">
        <v>100</v>
      </c>
      <c r="G17">
        <v>0</v>
      </c>
      <c r="H17" t="s">
        <v>641</v>
      </c>
      <c r="I17" t="s">
        <v>33606</v>
      </c>
      <c r="J17" t="s">
        <v>666</v>
      </c>
      <c r="K17" t="s">
        <v>644</v>
      </c>
      <c r="L17" t="s">
        <v>645</v>
      </c>
      <c r="M17" t="s">
        <v>33607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33608</v>
      </c>
      <c r="T17" t="s">
        <v>33609</v>
      </c>
      <c r="U17" s="78" t="s">
        <v>113</v>
      </c>
      <c r="V17">
        <v>16</v>
      </c>
    </row>
    <row r="18" spans="1:22" x14ac:dyDescent="0.25">
      <c r="A18" t="s">
        <v>240</v>
      </c>
      <c r="B18" t="s">
        <v>246</v>
      </c>
      <c r="C18">
        <v>139</v>
      </c>
      <c r="D18">
        <v>1</v>
      </c>
      <c r="E18" t="s">
        <v>33610</v>
      </c>
      <c r="F18">
        <v>217.98</v>
      </c>
      <c r="G18">
        <v>0</v>
      </c>
      <c r="H18" t="s">
        <v>641</v>
      </c>
      <c r="I18" t="s">
        <v>33611</v>
      </c>
      <c r="J18" t="s">
        <v>1441</v>
      </c>
      <c r="K18" t="s">
        <v>644</v>
      </c>
      <c r="L18" t="s">
        <v>645</v>
      </c>
      <c r="M18" t="s">
        <v>33612</v>
      </c>
      <c r="N18" t="s">
        <v>644</v>
      </c>
      <c r="O18" t="s">
        <v>668</v>
      </c>
      <c r="P18" t="s">
        <v>5</v>
      </c>
      <c r="Q18" t="s">
        <v>669</v>
      </c>
      <c r="R18" t="s">
        <v>645</v>
      </c>
      <c r="S18" t="s">
        <v>33613</v>
      </c>
      <c r="T18" t="s">
        <v>33612</v>
      </c>
      <c r="U18" s="77" t="s">
        <v>12</v>
      </c>
      <c r="V18">
        <v>6</v>
      </c>
    </row>
    <row r="19" spans="1:22" x14ac:dyDescent="0.25">
      <c r="A19" t="s">
        <v>239</v>
      </c>
      <c r="B19" t="s">
        <v>245</v>
      </c>
      <c r="C19">
        <v>139</v>
      </c>
      <c r="D19">
        <v>1</v>
      </c>
      <c r="E19" t="s">
        <v>33610</v>
      </c>
      <c r="F19">
        <v>217.98</v>
      </c>
      <c r="G19">
        <v>0</v>
      </c>
      <c r="H19" t="s">
        <v>641</v>
      </c>
      <c r="I19" t="s">
        <v>33611</v>
      </c>
      <c r="J19" t="s">
        <v>1441</v>
      </c>
      <c r="K19" t="s">
        <v>644</v>
      </c>
      <c r="L19" t="s">
        <v>645</v>
      </c>
      <c r="M19" t="s">
        <v>33612</v>
      </c>
      <c r="N19" t="s">
        <v>644</v>
      </c>
      <c r="O19" t="s">
        <v>668</v>
      </c>
      <c r="P19" t="s">
        <v>5</v>
      </c>
      <c r="Q19" t="s">
        <v>669</v>
      </c>
      <c r="R19" t="s">
        <v>645</v>
      </c>
      <c r="S19" t="s">
        <v>33613</v>
      </c>
      <c r="T19" t="s">
        <v>33612</v>
      </c>
      <c r="U19" s="78" t="s">
        <v>13</v>
      </c>
      <c r="V19">
        <v>6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33614</v>
      </c>
      <c r="F20">
        <v>110</v>
      </c>
      <c r="G20">
        <v>10</v>
      </c>
      <c r="H20" t="s">
        <v>641</v>
      </c>
      <c r="I20" t="s">
        <v>33615</v>
      </c>
      <c r="J20" t="s">
        <v>657</v>
      </c>
      <c r="K20" t="s">
        <v>644</v>
      </c>
      <c r="L20" t="s">
        <v>645</v>
      </c>
      <c r="M20" t="s">
        <v>33616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33617</v>
      </c>
      <c r="T20" t="s">
        <v>33616</v>
      </c>
      <c r="U20" s="77" t="s">
        <v>14</v>
      </c>
      <c r="V20">
        <v>2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33618</v>
      </c>
      <c r="F21">
        <v>100</v>
      </c>
      <c r="G21">
        <v>0</v>
      </c>
      <c r="H21" t="s">
        <v>641</v>
      </c>
      <c r="I21" t="s">
        <v>33619</v>
      </c>
      <c r="J21" t="s">
        <v>724</v>
      </c>
      <c r="K21" t="s">
        <v>644</v>
      </c>
      <c r="L21" t="s">
        <v>645</v>
      </c>
      <c r="M21" t="s">
        <v>33620</v>
      </c>
      <c r="N21" t="s">
        <v>644</v>
      </c>
      <c r="O21" t="s">
        <v>668</v>
      </c>
      <c r="P21" t="s">
        <v>5</v>
      </c>
      <c r="Q21" t="s">
        <v>669</v>
      </c>
      <c r="R21" t="s">
        <v>645</v>
      </c>
      <c r="S21" t="s">
        <v>33621</v>
      </c>
      <c r="T21" t="s">
        <v>33620</v>
      </c>
      <c r="U21" s="78" t="s">
        <v>15</v>
      </c>
      <c r="V21">
        <v>2</v>
      </c>
    </row>
    <row r="22" spans="1:22" x14ac:dyDescent="0.25">
      <c r="A22" t="s">
        <v>18</v>
      </c>
      <c r="B22" t="s">
        <v>19</v>
      </c>
      <c r="C22">
        <v>66.666666666666671</v>
      </c>
      <c r="D22">
        <v>9</v>
      </c>
      <c r="E22" t="s">
        <v>33622</v>
      </c>
      <c r="F22">
        <v>300</v>
      </c>
      <c r="G22">
        <v>0</v>
      </c>
      <c r="H22" t="s">
        <v>641</v>
      </c>
      <c r="I22" t="s">
        <v>3708</v>
      </c>
      <c r="J22" t="s">
        <v>935</v>
      </c>
      <c r="K22" t="s">
        <v>644</v>
      </c>
      <c r="L22" t="s">
        <v>645</v>
      </c>
      <c r="M22" t="s">
        <v>33623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33624</v>
      </c>
      <c r="T22" t="s">
        <v>33625</v>
      </c>
      <c r="U22" s="77" t="s">
        <v>10</v>
      </c>
      <c r="V22">
        <v>5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3</v>
      </c>
      <c r="E23" t="s">
        <v>33626</v>
      </c>
      <c r="F23">
        <v>100</v>
      </c>
      <c r="G23">
        <v>0</v>
      </c>
      <c r="H23" t="s">
        <v>641</v>
      </c>
      <c r="I23" t="s">
        <v>33627</v>
      </c>
      <c r="J23" t="s">
        <v>1962</v>
      </c>
      <c r="K23" t="s">
        <v>644</v>
      </c>
      <c r="L23" t="s">
        <v>645</v>
      </c>
      <c r="M23" t="s">
        <v>33628</v>
      </c>
      <c r="N23" t="s">
        <v>644</v>
      </c>
      <c r="O23" t="s">
        <v>668</v>
      </c>
      <c r="P23" t="s">
        <v>5</v>
      </c>
      <c r="Q23" t="s">
        <v>669</v>
      </c>
      <c r="R23" t="s">
        <v>33629</v>
      </c>
      <c r="S23" t="s">
        <v>33630</v>
      </c>
      <c r="T23" t="s">
        <v>33625</v>
      </c>
      <c r="U23" s="78" t="s">
        <v>11</v>
      </c>
      <c r="V23">
        <v>5</v>
      </c>
    </row>
    <row r="24" spans="1:22" x14ac:dyDescent="0.25">
      <c r="A24" t="s">
        <v>147</v>
      </c>
      <c r="B24" t="s">
        <v>148</v>
      </c>
      <c r="C24">
        <v>50</v>
      </c>
      <c r="D24">
        <v>6</v>
      </c>
      <c r="E24" t="s">
        <v>33631</v>
      </c>
      <c r="F24">
        <v>200</v>
      </c>
      <c r="G24">
        <v>0</v>
      </c>
      <c r="H24" t="s">
        <v>641</v>
      </c>
      <c r="I24" t="s">
        <v>33632</v>
      </c>
      <c r="J24" t="s">
        <v>771</v>
      </c>
      <c r="K24" t="s">
        <v>644</v>
      </c>
      <c r="L24" t="s">
        <v>645</v>
      </c>
      <c r="M24" t="s">
        <v>33633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33634</v>
      </c>
      <c r="T24" t="s">
        <v>33633</v>
      </c>
      <c r="U24" s="77" t="s">
        <v>110</v>
      </c>
      <c r="V24">
        <v>6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33635</v>
      </c>
      <c r="F25">
        <v>200</v>
      </c>
      <c r="G25">
        <v>0</v>
      </c>
      <c r="H25" t="s">
        <v>641</v>
      </c>
      <c r="I25" t="s">
        <v>33636</v>
      </c>
      <c r="J25" t="s">
        <v>1267</v>
      </c>
      <c r="K25" t="s">
        <v>644</v>
      </c>
      <c r="L25" t="s">
        <v>645</v>
      </c>
      <c r="M25" t="s">
        <v>33637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33638</v>
      </c>
      <c r="T25" t="s">
        <v>33637</v>
      </c>
      <c r="U25" s="78" t="s">
        <v>111</v>
      </c>
      <c r="V25">
        <v>6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33639</v>
      </c>
      <c r="F26">
        <v>200</v>
      </c>
      <c r="G26">
        <v>0</v>
      </c>
      <c r="H26" t="s">
        <v>641</v>
      </c>
      <c r="I26" t="s">
        <v>33640</v>
      </c>
      <c r="J26" t="s">
        <v>1126</v>
      </c>
      <c r="K26" t="s">
        <v>644</v>
      </c>
      <c r="L26" t="s">
        <v>645</v>
      </c>
      <c r="M26" t="s">
        <v>33637</v>
      </c>
      <c r="N26" t="s">
        <v>644</v>
      </c>
      <c r="O26" t="s">
        <v>668</v>
      </c>
      <c r="P26" t="s">
        <v>5</v>
      </c>
      <c r="Q26" t="s">
        <v>669</v>
      </c>
      <c r="R26" t="s">
        <v>645</v>
      </c>
      <c r="S26" t="s">
        <v>33641</v>
      </c>
      <c r="T26" t="s">
        <v>33637</v>
      </c>
      <c r="U26" s="77" t="s">
        <v>239</v>
      </c>
      <c r="V26">
        <v>15</v>
      </c>
    </row>
    <row r="27" spans="1:22" x14ac:dyDescent="0.25">
      <c r="A27" t="s">
        <v>18</v>
      </c>
      <c r="B27" t="s">
        <v>19</v>
      </c>
      <c r="C27">
        <v>66.666666666666671</v>
      </c>
      <c r="D27">
        <v>3</v>
      </c>
      <c r="E27" t="s">
        <v>33642</v>
      </c>
      <c r="F27">
        <v>200</v>
      </c>
      <c r="G27">
        <v>0</v>
      </c>
      <c r="H27" t="s">
        <v>641</v>
      </c>
      <c r="I27" t="s">
        <v>33643</v>
      </c>
      <c r="J27" t="s">
        <v>864</v>
      </c>
      <c r="K27" t="s">
        <v>644</v>
      </c>
      <c r="L27" t="s">
        <v>645</v>
      </c>
      <c r="M27" t="s">
        <v>33644</v>
      </c>
      <c r="N27" t="s">
        <v>644</v>
      </c>
      <c r="O27" t="s">
        <v>668</v>
      </c>
      <c r="P27" t="s">
        <v>5</v>
      </c>
      <c r="Q27" t="s">
        <v>669</v>
      </c>
      <c r="R27" t="s">
        <v>645</v>
      </c>
      <c r="S27" t="s">
        <v>33645</v>
      </c>
      <c r="T27" t="s">
        <v>33644</v>
      </c>
      <c r="U27" s="78" t="s">
        <v>245</v>
      </c>
      <c r="V27">
        <v>15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33642</v>
      </c>
      <c r="F28">
        <v>200</v>
      </c>
      <c r="G28">
        <v>0</v>
      </c>
      <c r="H28" t="s">
        <v>641</v>
      </c>
      <c r="I28" t="s">
        <v>33643</v>
      </c>
      <c r="J28" t="s">
        <v>864</v>
      </c>
      <c r="K28" t="s">
        <v>644</v>
      </c>
      <c r="L28" t="s">
        <v>645</v>
      </c>
      <c r="M28" t="s">
        <v>33644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33645</v>
      </c>
      <c r="T28" t="s">
        <v>33644</v>
      </c>
      <c r="U28" s="77" t="s">
        <v>240</v>
      </c>
      <c r="V28">
        <v>13</v>
      </c>
    </row>
    <row r="29" spans="1:22" x14ac:dyDescent="0.25">
      <c r="A29" t="s">
        <v>240</v>
      </c>
      <c r="B29" t="s">
        <v>246</v>
      </c>
      <c r="C29">
        <v>139</v>
      </c>
      <c r="D29">
        <v>1</v>
      </c>
      <c r="E29" t="s">
        <v>33646</v>
      </c>
      <c r="F29">
        <v>217.98</v>
      </c>
      <c r="G29">
        <v>0</v>
      </c>
      <c r="H29" t="s">
        <v>641</v>
      </c>
      <c r="I29" t="s">
        <v>33647</v>
      </c>
      <c r="J29" t="s">
        <v>736</v>
      </c>
      <c r="K29" t="s">
        <v>644</v>
      </c>
      <c r="L29" t="s">
        <v>645</v>
      </c>
      <c r="M29" t="s">
        <v>33648</v>
      </c>
      <c r="N29" t="s">
        <v>644</v>
      </c>
      <c r="O29" t="s">
        <v>732</v>
      </c>
      <c r="P29" t="s">
        <v>5</v>
      </c>
      <c r="Q29" t="s">
        <v>669</v>
      </c>
      <c r="R29" t="s">
        <v>645</v>
      </c>
      <c r="S29" t="s">
        <v>33649</v>
      </c>
      <c r="T29" t="s">
        <v>33650</v>
      </c>
      <c r="U29" s="78" t="s">
        <v>246</v>
      </c>
      <c r="V29">
        <v>11</v>
      </c>
    </row>
    <row r="30" spans="1:22" x14ac:dyDescent="0.25">
      <c r="A30" t="s">
        <v>239</v>
      </c>
      <c r="B30" t="s">
        <v>245</v>
      </c>
      <c r="C30">
        <v>139</v>
      </c>
      <c r="D30">
        <v>1</v>
      </c>
      <c r="E30" t="s">
        <v>33646</v>
      </c>
      <c r="F30">
        <v>217.98</v>
      </c>
      <c r="G30">
        <v>0</v>
      </c>
      <c r="H30" t="s">
        <v>641</v>
      </c>
      <c r="I30" t="s">
        <v>33647</v>
      </c>
      <c r="J30" t="s">
        <v>736</v>
      </c>
      <c r="K30" t="s">
        <v>644</v>
      </c>
      <c r="L30" t="s">
        <v>645</v>
      </c>
      <c r="M30" t="s">
        <v>33648</v>
      </c>
      <c r="N30" t="s">
        <v>644</v>
      </c>
      <c r="O30" t="s">
        <v>732</v>
      </c>
      <c r="P30" t="s">
        <v>5</v>
      </c>
      <c r="Q30" t="s">
        <v>669</v>
      </c>
      <c r="R30" t="s">
        <v>645</v>
      </c>
      <c r="S30" t="s">
        <v>33649</v>
      </c>
      <c r="T30" t="s">
        <v>33650</v>
      </c>
      <c r="U30" s="78" t="s">
        <v>1870</v>
      </c>
      <c r="V30">
        <v>2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33651</v>
      </c>
      <c r="F31">
        <v>210</v>
      </c>
      <c r="G31">
        <v>10</v>
      </c>
      <c r="H31" t="s">
        <v>641</v>
      </c>
      <c r="I31" t="s">
        <v>28446</v>
      </c>
      <c r="J31" t="s">
        <v>989</v>
      </c>
      <c r="K31" t="s">
        <v>644</v>
      </c>
      <c r="L31" t="s">
        <v>645</v>
      </c>
      <c r="M31" t="s">
        <v>33650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33652</v>
      </c>
      <c r="T31" t="s">
        <v>33650</v>
      </c>
      <c r="U31" s="77" t="s">
        <v>241</v>
      </c>
      <c r="V31">
        <v>10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6</v>
      </c>
      <c r="E32" t="s">
        <v>33653</v>
      </c>
      <c r="F32">
        <v>200</v>
      </c>
      <c r="G32">
        <v>0</v>
      </c>
      <c r="H32" t="s">
        <v>641</v>
      </c>
      <c r="I32" t="s">
        <v>33654</v>
      </c>
      <c r="J32" t="s">
        <v>1072</v>
      </c>
      <c r="K32" t="s">
        <v>644</v>
      </c>
      <c r="L32" t="s">
        <v>645</v>
      </c>
      <c r="M32" t="s">
        <v>33655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33656</v>
      </c>
      <c r="T32" t="s">
        <v>33655</v>
      </c>
      <c r="U32" s="78" t="s">
        <v>247</v>
      </c>
      <c r="V32">
        <v>8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15</v>
      </c>
      <c r="E33" t="s">
        <v>33657</v>
      </c>
      <c r="F33">
        <v>500</v>
      </c>
      <c r="G33">
        <v>0</v>
      </c>
      <c r="H33" t="s">
        <v>641</v>
      </c>
      <c r="I33" t="s">
        <v>11994</v>
      </c>
      <c r="J33" t="s">
        <v>2173</v>
      </c>
      <c r="K33" t="s">
        <v>644</v>
      </c>
      <c r="L33" t="s">
        <v>645</v>
      </c>
      <c r="M33" t="s">
        <v>33658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33659</v>
      </c>
      <c r="T33" t="s">
        <v>33658</v>
      </c>
      <c r="U33" s="78" t="s">
        <v>1870</v>
      </c>
      <c r="V33">
        <v>2</v>
      </c>
    </row>
    <row r="34" spans="1:22" x14ac:dyDescent="0.25">
      <c r="A34" t="s">
        <v>22</v>
      </c>
      <c r="B34" t="s">
        <v>27</v>
      </c>
      <c r="C34">
        <v>80</v>
      </c>
      <c r="D34">
        <v>2</v>
      </c>
      <c r="E34" t="s">
        <v>33660</v>
      </c>
      <c r="F34">
        <v>160</v>
      </c>
      <c r="G34">
        <v>0</v>
      </c>
      <c r="H34" t="s">
        <v>673</v>
      </c>
      <c r="I34" t="s">
        <v>16788</v>
      </c>
      <c r="J34" t="s">
        <v>19669</v>
      </c>
      <c r="K34" t="s">
        <v>15691</v>
      </c>
      <c r="L34" t="s">
        <v>5364</v>
      </c>
      <c r="M34" t="s">
        <v>33661</v>
      </c>
      <c r="N34" t="s">
        <v>644</v>
      </c>
      <c r="O34" t="s">
        <v>679</v>
      </c>
      <c r="P34" t="s">
        <v>26</v>
      </c>
      <c r="Q34" t="s">
        <v>680</v>
      </c>
      <c r="R34" t="s">
        <v>645</v>
      </c>
      <c r="S34" t="s">
        <v>33662</v>
      </c>
      <c r="T34" t="s">
        <v>33663</v>
      </c>
      <c r="U34" s="77" t="s">
        <v>601</v>
      </c>
      <c r="V34">
        <v>10</v>
      </c>
    </row>
    <row r="35" spans="1:22" x14ac:dyDescent="0.25">
      <c r="A35" t="s">
        <v>240</v>
      </c>
      <c r="B35" t="s">
        <v>1870</v>
      </c>
      <c r="C35">
        <v>87.2</v>
      </c>
      <c r="D35">
        <v>2</v>
      </c>
      <c r="E35" t="s">
        <v>33664</v>
      </c>
      <c r="F35">
        <v>203.4</v>
      </c>
      <c r="G35">
        <v>29</v>
      </c>
      <c r="H35" t="s">
        <v>673</v>
      </c>
      <c r="I35" t="s">
        <v>33665</v>
      </c>
      <c r="J35" t="s">
        <v>33666</v>
      </c>
      <c r="K35" t="s">
        <v>27768</v>
      </c>
      <c r="L35" t="s">
        <v>33667</v>
      </c>
      <c r="M35" t="s">
        <v>33668</v>
      </c>
      <c r="N35" t="s">
        <v>644</v>
      </c>
      <c r="O35" t="s">
        <v>811</v>
      </c>
      <c r="P35" t="s">
        <v>23</v>
      </c>
      <c r="Q35" t="s">
        <v>812</v>
      </c>
      <c r="R35" t="s">
        <v>645</v>
      </c>
      <c r="S35" t="s">
        <v>33669</v>
      </c>
      <c r="T35" t="s">
        <v>33668</v>
      </c>
      <c r="U35" s="78" t="s">
        <v>602</v>
      </c>
      <c r="V35">
        <v>9</v>
      </c>
    </row>
    <row r="36" spans="1:22" x14ac:dyDescent="0.25">
      <c r="A36" t="s">
        <v>239</v>
      </c>
      <c r="B36" t="s">
        <v>245</v>
      </c>
      <c r="C36">
        <v>139</v>
      </c>
      <c r="D36">
        <v>1</v>
      </c>
      <c r="E36" t="s">
        <v>33670</v>
      </c>
      <c r="F36">
        <v>108.99</v>
      </c>
      <c r="G36">
        <v>0</v>
      </c>
      <c r="H36" t="s">
        <v>641</v>
      </c>
      <c r="I36" t="s">
        <v>33671</v>
      </c>
      <c r="J36" t="s">
        <v>981</v>
      </c>
      <c r="K36" t="s">
        <v>644</v>
      </c>
      <c r="L36" t="s">
        <v>645</v>
      </c>
      <c r="M36" t="s">
        <v>33672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33673</v>
      </c>
      <c r="T36" t="s">
        <v>33672</v>
      </c>
      <c r="U36" s="78" t="s">
        <v>1870</v>
      </c>
      <c r="V36">
        <v>1</v>
      </c>
    </row>
    <row r="37" spans="1:22" x14ac:dyDescent="0.25">
      <c r="A37" t="s">
        <v>241</v>
      </c>
      <c r="B37" t="s">
        <v>1870</v>
      </c>
      <c r="C37">
        <v>103.55</v>
      </c>
      <c r="D37">
        <v>1</v>
      </c>
      <c r="E37" t="s">
        <v>33674</v>
      </c>
      <c r="F37">
        <v>149.05000000000001</v>
      </c>
      <c r="G37">
        <v>45.5</v>
      </c>
      <c r="H37" t="s">
        <v>673</v>
      </c>
      <c r="I37" t="s">
        <v>33675</v>
      </c>
      <c r="J37" t="s">
        <v>33676</v>
      </c>
      <c r="K37" t="s">
        <v>33677</v>
      </c>
      <c r="L37" t="s">
        <v>33678</v>
      </c>
      <c r="M37" t="s">
        <v>33679</v>
      </c>
      <c r="N37" t="s">
        <v>644</v>
      </c>
      <c r="O37" t="s">
        <v>811</v>
      </c>
      <c r="P37" t="s">
        <v>23</v>
      </c>
      <c r="Q37" t="s">
        <v>812</v>
      </c>
      <c r="R37" t="s">
        <v>645</v>
      </c>
      <c r="S37" t="s">
        <v>33680</v>
      </c>
      <c r="T37" t="s">
        <v>33679</v>
      </c>
      <c r="U37" s="77" t="s">
        <v>77</v>
      </c>
      <c r="V37">
        <v>14</v>
      </c>
    </row>
    <row r="38" spans="1:22" x14ac:dyDescent="0.25">
      <c r="A38" t="s">
        <v>241</v>
      </c>
      <c r="B38" t="s">
        <v>247</v>
      </c>
      <c r="C38">
        <v>139</v>
      </c>
      <c r="D38">
        <v>1</v>
      </c>
      <c r="E38" t="s">
        <v>33681</v>
      </c>
      <c r="F38">
        <v>108.99</v>
      </c>
      <c r="G38">
        <v>0</v>
      </c>
      <c r="H38" t="s">
        <v>641</v>
      </c>
      <c r="I38" t="s">
        <v>33682</v>
      </c>
      <c r="J38" t="s">
        <v>1314</v>
      </c>
      <c r="K38" t="s">
        <v>644</v>
      </c>
      <c r="L38" t="s">
        <v>645</v>
      </c>
      <c r="M38" t="s">
        <v>33683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33684</v>
      </c>
      <c r="T38" t="s">
        <v>33683</v>
      </c>
      <c r="U38" s="78" t="s">
        <v>78</v>
      </c>
      <c r="V38">
        <v>14</v>
      </c>
    </row>
    <row r="39" spans="1:22" x14ac:dyDescent="0.25">
      <c r="A39" t="s">
        <v>147</v>
      </c>
      <c r="B39" t="s">
        <v>148</v>
      </c>
      <c r="C39">
        <v>40</v>
      </c>
      <c r="D39">
        <v>10</v>
      </c>
      <c r="E39" t="s">
        <v>33685</v>
      </c>
      <c r="F39">
        <v>350</v>
      </c>
      <c r="G39">
        <v>0</v>
      </c>
      <c r="H39" t="s">
        <v>729</v>
      </c>
      <c r="I39" t="s">
        <v>33686</v>
      </c>
      <c r="J39" t="s">
        <v>724</v>
      </c>
      <c r="K39" t="s">
        <v>644</v>
      </c>
      <c r="L39" t="s">
        <v>645</v>
      </c>
      <c r="M39" t="s">
        <v>33687</v>
      </c>
      <c r="N39" t="s">
        <v>644</v>
      </c>
      <c r="O39" t="s">
        <v>668</v>
      </c>
      <c r="P39" t="s">
        <v>5</v>
      </c>
      <c r="Q39" t="s">
        <v>669</v>
      </c>
      <c r="R39" t="s">
        <v>645</v>
      </c>
      <c r="S39" t="s">
        <v>33688</v>
      </c>
      <c r="T39" t="s">
        <v>33687</v>
      </c>
      <c r="U39" s="77" t="s">
        <v>4935</v>
      </c>
      <c r="V39">
        <v>691</v>
      </c>
    </row>
    <row r="40" spans="1:22" x14ac:dyDescent="0.25">
      <c r="A40" t="s">
        <v>18</v>
      </c>
      <c r="B40" t="s">
        <v>19</v>
      </c>
      <c r="C40">
        <v>66.666666666666671</v>
      </c>
      <c r="D40">
        <v>3</v>
      </c>
      <c r="E40" t="s">
        <v>33689</v>
      </c>
      <c r="F40">
        <v>100</v>
      </c>
      <c r="G40">
        <v>0</v>
      </c>
      <c r="H40" t="s">
        <v>641</v>
      </c>
      <c r="I40" t="s">
        <v>33690</v>
      </c>
      <c r="J40" t="s">
        <v>783</v>
      </c>
      <c r="K40" t="s">
        <v>644</v>
      </c>
      <c r="L40" t="s">
        <v>645</v>
      </c>
      <c r="M40" t="s">
        <v>33691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33692</v>
      </c>
      <c r="T40" t="s">
        <v>33691</v>
      </c>
    </row>
    <row r="41" spans="1:22" x14ac:dyDescent="0.25">
      <c r="A41" t="s">
        <v>240</v>
      </c>
      <c r="B41" t="s">
        <v>246</v>
      </c>
      <c r="C41">
        <v>139</v>
      </c>
      <c r="D41">
        <v>1</v>
      </c>
      <c r="E41" t="s">
        <v>33693</v>
      </c>
      <c r="F41">
        <v>146.99</v>
      </c>
      <c r="G41">
        <v>38</v>
      </c>
      <c r="H41" t="s">
        <v>641</v>
      </c>
      <c r="I41" t="s">
        <v>33694</v>
      </c>
      <c r="J41" t="s">
        <v>924</v>
      </c>
      <c r="K41" t="s">
        <v>644</v>
      </c>
      <c r="L41" t="s">
        <v>645</v>
      </c>
      <c r="M41" t="s">
        <v>33695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33696</v>
      </c>
      <c r="T41" t="s">
        <v>33695</v>
      </c>
    </row>
    <row r="42" spans="1:22" x14ac:dyDescent="0.25">
      <c r="A42" t="s">
        <v>112</v>
      </c>
      <c r="B42" t="s">
        <v>113</v>
      </c>
      <c r="C42">
        <v>50</v>
      </c>
      <c r="D42">
        <v>5</v>
      </c>
      <c r="E42" t="s">
        <v>33697</v>
      </c>
      <c r="F42">
        <v>240</v>
      </c>
      <c r="G42">
        <v>0</v>
      </c>
      <c r="H42" t="s">
        <v>673</v>
      </c>
      <c r="I42" t="s">
        <v>1773</v>
      </c>
      <c r="J42" t="s">
        <v>33698</v>
      </c>
      <c r="K42" t="s">
        <v>33699</v>
      </c>
      <c r="L42" t="s">
        <v>4915</v>
      </c>
      <c r="M42" t="s">
        <v>33700</v>
      </c>
      <c r="N42" t="s">
        <v>644</v>
      </c>
      <c r="O42" t="s">
        <v>679</v>
      </c>
      <c r="P42" t="s">
        <v>26</v>
      </c>
      <c r="Q42" t="s">
        <v>680</v>
      </c>
      <c r="R42" t="s">
        <v>645</v>
      </c>
      <c r="S42" t="s">
        <v>33701</v>
      </c>
      <c r="T42" t="s">
        <v>33700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33702</v>
      </c>
      <c r="F43">
        <v>200</v>
      </c>
      <c r="G43">
        <v>0</v>
      </c>
      <c r="H43" t="s">
        <v>641</v>
      </c>
      <c r="I43" t="s">
        <v>33703</v>
      </c>
      <c r="J43" t="s">
        <v>1292</v>
      </c>
      <c r="K43" t="s">
        <v>644</v>
      </c>
      <c r="L43" t="s">
        <v>645</v>
      </c>
      <c r="M43" t="s">
        <v>33704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33705</v>
      </c>
      <c r="T43" t="s">
        <v>33704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33706</v>
      </c>
      <c r="F44">
        <v>100</v>
      </c>
      <c r="G44">
        <v>0</v>
      </c>
      <c r="H44" t="s">
        <v>641</v>
      </c>
      <c r="I44" t="s">
        <v>992</v>
      </c>
      <c r="J44" t="s">
        <v>1422</v>
      </c>
      <c r="K44" t="s">
        <v>644</v>
      </c>
      <c r="L44" t="s">
        <v>645</v>
      </c>
      <c r="M44" t="s">
        <v>33707</v>
      </c>
      <c r="N44" t="s">
        <v>644</v>
      </c>
      <c r="O44" t="s">
        <v>647</v>
      </c>
      <c r="P44" t="s">
        <v>5</v>
      </c>
      <c r="Q44" t="s">
        <v>648</v>
      </c>
      <c r="R44" t="s">
        <v>645</v>
      </c>
      <c r="S44" t="s">
        <v>33708</v>
      </c>
      <c r="T44" t="s">
        <v>33707</v>
      </c>
    </row>
    <row r="45" spans="1:22" x14ac:dyDescent="0.25">
      <c r="A45" t="s">
        <v>601</v>
      </c>
      <c r="B45" t="s">
        <v>602</v>
      </c>
      <c r="C45">
        <v>139</v>
      </c>
      <c r="D45">
        <v>1</v>
      </c>
      <c r="E45" t="s">
        <v>33709</v>
      </c>
      <c r="F45">
        <v>108.99</v>
      </c>
      <c r="G45">
        <v>0</v>
      </c>
      <c r="H45" t="s">
        <v>641</v>
      </c>
      <c r="I45" t="s">
        <v>33710</v>
      </c>
      <c r="J45" t="s">
        <v>1549</v>
      </c>
      <c r="K45" t="s">
        <v>644</v>
      </c>
      <c r="L45" t="s">
        <v>645</v>
      </c>
      <c r="M45" t="s">
        <v>33711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33712</v>
      </c>
      <c r="T45" t="s">
        <v>33711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33713</v>
      </c>
      <c r="F46">
        <v>200</v>
      </c>
      <c r="G46">
        <v>0</v>
      </c>
      <c r="H46" t="s">
        <v>641</v>
      </c>
      <c r="I46" t="s">
        <v>33714</v>
      </c>
      <c r="J46" t="s">
        <v>1072</v>
      </c>
      <c r="K46" t="s">
        <v>644</v>
      </c>
      <c r="L46" t="s">
        <v>645</v>
      </c>
      <c r="M46" t="s">
        <v>33715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33716</v>
      </c>
      <c r="T46" t="s">
        <v>33715</v>
      </c>
    </row>
    <row r="47" spans="1:22" x14ac:dyDescent="0.25">
      <c r="A47" t="s">
        <v>22</v>
      </c>
      <c r="B47" t="s">
        <v>27</v>
      </c>
      <c r="C47">
        <v>79</v>
      </c>
      <c r="D47">
        <v>2</v>
      </c>
      <c r="E47" t="s">
        <v>33717</v>
      </c>
      <c r="F47">
        <v>158</v>
      </c>
      <c r="G47">
        <v>0</v>
      </c>
      <c r="H47" t="s">
        <v>673</v>
      </c>
      <c r="I47" t="s">
        <v>33718</v>
      </c>
      <c r="J47" t="s">
        <v>33719</v>
      </c>
      <c r="K47" t="s">
        <v>33720</v>
      </c>
      <c r="L47" t="s">
        <v>5624</v>
      </c>
      <c r="M47" t="s">
        <v>33721</v>
      </c>
      <c r="N47" t="s">
        <v>644</v>
      </c>
      <c r="O47" t="s">
        <v>679</v>
      </c>
      <c r="P47" t="s">
        <v>26</v>
      </c>
      <c r="Q47" t="s">
        <v>680</v>
      </c>
      <c r="R47" t="s">
        <v>645</v>
      </c>
      <c r="S47" t="s">
        <v>33722</v>
      </c>
      <c r="T47" t="s">
        <v>33723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33724</v>
      </c>
      <c r="F48">
        <v>100</v>
      </c>
      <c r="G48">
        <v>0</v>
      </c>
      <c r="H48" t="s">
        <v>641</v>
      </c>
      <c r="I48" t="s">
        <v>33725</v>
      </c>
      <c r="J48" t="s">
        <v>900</v>
      </c>
      <c r="K48" t="s">
        <v>644</v>
      </c>
      <c r="L48" t="s">
        <v>645</v>
      </c>
      <c r="M48" t="s">
        <v>33723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33726</v>
      </c>
      <c r="T48" t="s">
        <v>33723</v>
      </c>
    </row>
    <row r="49" spans="1:20" x14ac:dyDescent="0.25">
      <c r="A49" t="s">
        <v>18</v>
      </c>
      <c r="B49" t="s">
        <v>19</v>
      </c>
      <c r="C49">
        <v>66.666666666666671</v>
      </c>
      <c r="D49">
        <v>3</v>
      </c>
      <c r="E49" t="s">
        <v>33727</v>
      </c>
      <c r="F49">
        <v>100</v>
      </c>
      <c r="G49">
        <v>0</v>
      </c>
      <c r="H49" t="s">
        <v>641</v>
      </c>
      <c r="I49" t="s">
        <v>13697</v>
      </c>
      <c r="J49" t="s">
        <v>1235</v>
      </c>
      <c r="K49" t="s">
        <v>644</v>
      </c>
      <c r="L49" t="s">
        <v>645</v>
      </c>
      <c r="M49" t="s">
        <v>33728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33729</v>
      </c>
      <c r="T49" t="s">
        <v>33728</v>
      </c>
    </row>
    <row r="50" spans="1:20" x14ac:dyDescent="0.25">
      <c r="A50" t="s">
        <v>18</v>
      </c>
      <c r="B50" t="s">
        <v>19</v>
      </c>
      <c r="C50">
        <v>66.666666666666671</v>
      </c>
      <c r="D50">
        <v>3</v>
      </c>
      <c r="E50" t="s">
        <v>33730</v>
      </c>
      <c r="F50">
        <v>118</v>
      </c>
      <c r="G50">
        <v>18</v>
      </c>
      <c r="H50" t="s">
        <v>641</v>
      </c>
      <c r="I50" t="s">
        <v>9828</v>
      </c>
      <c r="J50" t="s">
        <v>2660</v>
      </c>
      <c r="K50" t="s">
        <v>644</v>
      </c>
      <c r="L50" t="s">
        <v>645</v>
      </c>
      <c r="M50" t="s">
        <v>33731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33732</v>
      </c>
      <c r="T50" t="s">
        <v>33731</v>
      </c>
    </row>
    <row r="51" spans="1:20" x14ac:dyDescent="0.25">
      <c r="A51" t="s">
        <v>22</v>
      </c>
      <c r="B51" t="s">
        <v>213</v>
      </c>
      <c r="C51">
        <v>55.6</v>
      </c>
      <c r="D51">
        <v>1</v>
      </c>
      <c r="E51" t="s">
        <v>33733</v>
      </c>
      <c r="F51">
        <v>55.6</v>
      </c>
      <c r="G51">
        <v>0</v>
      </c>
      <c r="H51" t="s">
        <v>805</v>
      </c>
      <c r="I51" t="s">
        <v>33734</v>
      </c>
      <c r="J51" t="s">
        <v>33735</v>
      </c>
      <c r="K51" t="s">
        <v>16531</v>
      </c>
      <c r="L51" t="s">
        <v>33736</v>
      </c>
      <c r="M51" t="s">
        <v>33737</v>
      </c>
      <c r="N51" t="s">
        <v>644</v>
      </c>
      <c r="O51" t="s">
        <v>811</v>
      </c>
      <c r="P51" t="s">
        <v>23</v>
      </c>
      <c r="Q51" t="s">
        <v>812</v>
      </c>
      <c r="R51" t="s">
        <v>645</v>
      </c>
      <c r="S51" t="s">
        <v>33738</v>
      </c>
      <c r="T51" t="s">
        <v>33737</v>
      </c>
    </row>
    <row r="52" spans="1:20" x14ac:dyDescent="0.25">
      <c r="A52" t="s">
        <v>22</v>
      </c>
      <c r="B52" t="s">
        <v>27</v>
      </c>
      <c r="C52">
        <v>66.333333333333329</v>
      </c>
      <c r="D52">
        <v>6</v>
      </c>
      <c r="E52" t="s">
        <v>33739</v>
      </c>
      <c r="F52">
        <v>480</v>
      </c>
      <c r="G52">
        <v>0</v>
      </c>
      <c r="H52" t="s">
        <v>673</v>
      </c>
      <c r="I52" t="s">
        <v>11689</v>
      </c>
      <c r="J52" t="s">
        <v>11690</v>
      </c>
      <c r="K52" t="s">
        <v>3723</v>
      </c>
      <c r="L52" t="s">
        <v>11691</v>
      </c>
      <c r="M52" t="s">
        <v>33740</v>
      </c>
      <c r="N52" t="s">
        <v>644</v>
      </c>
      <c r="O52" t="s">
        <v>703</v>
      </c>
      <c r="P52" t="s">
        <v>26</v>
      </c>
      <c r="Q52" t="s">
        <v>680</v>
      </c>
      <c r="R52" t="s">
        <v>645</v>
      </c>
      <c r="S52" t="s">
        <v>33741</v>
      </c>
      <c r="T52" t="s">
        <v>33740</v>
      </c>
    </row>
    <row r="53" spans="1:20" x14ac:dyDescent="0.25">
      <c r="A53" t="s">
        <v>18</v>
      </c>
      <c r="B53" t="s">
        <v>19</v>
      </c>
      <c r="C53">
        <v>66.666666666666671</v>
      </c>
      <c r="D53">
        <v>3</v>
      </c>
      <c r="E53" t="s">
        <v>33742</v>
      </c>
      <c r="F53">
        <v>100</v>
      </c>
      <c r="G53">
        <v>0</v>
      </c>
      <c r="H53" t="s">
        <v>641</v>
      </c>
      <c r="I53" t="s">
        <v>33743</v>
      </c>
      <c r="J53" t="s">
        <v>666</v>
      </c>
      <c r="K53" t="s">
        <v>644</v>
      </c>
      <c r="L53" t="s">
        <v>645</v>
      </c>
      <c r="M53" t="s">
        <v>33744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33745</v>
      </c>
      <c r="T53" t="s">
        <v>33746</v>
      </c>
    </row>
    <row r="54" spans="1:20" x14ac:dyDescent="0.25">
      <c r="A54" t="s">
        <v>22</v>
      </c>
      <c r="B54" t="s">
        <v>213</v>
      </c>
      <c r="C54">
        <v>20</v>
      </c>
      <c r="D54">
        <v>1</v>
      </c>
      <c r="E54" t="s">
        <v>33747</v>
      </c>
      <c r="F54">
        <v>20</v>
      </c>
      <c r="G54">
        <v>0</v>
      </c>
      <c r="H54" t="s">
        <v>805</v>
      </c>
      <c r="I54" t="s">
        <v>33748</v>
      </c>
      <c r="J54" t="s">
        <v>33749</v>
      </c>
      <c r="K54" t="s">
        <v>3050</v>
      </c>
      <c r="L54" t="s">
        <v>33750</v>
      </c>
      <c r="M54" t="s">
        <v>33751</v>
      </c>
      <c r="N54" t="s">
        <v>644</v>
      </c>
      <c r="O54" t="s">
        <v>811</v>
      </c>
      <c r="P54" t="s">
        <v>23</v>
      </c>
      <c r="Q54" t="s">
        <v>812</v>
      </c>
      <c r="R54" t="s">
        <v>645</v>
      </c>
      <c r="S54" t="s">
        <v>33752</v>
      </c>
      <c r="T54" t="s">
        <v>33751</v>
      </c>
    </row>
    <row r="55" spans="1:20" x14ac:dyDescent="0.25">
      <c r="A55" t="s">
        <v>22</v>
      </c>
      <c r="B55" t="s">
        <v>213</v>
      </c>
      <c r="C55">
        <v>19</v>
      </c>
      <c r="D55">
        <v>1</v>
      </c>
      <c r="E55" t="s">
        <v>33753</v>
      </c>
      <c r="F55">
        <v>19</v>
      </c>
      <c r="G55">
        <v>0</v>
      </c>
      <c r="H55" t="s">
        <v>805</v>
      </c>
      <c r="I55" t="s">
        <v>33754</v>
      </c>
      <c r="J55" t="s">
        <v>33755</v>
      </c>
      <c r="K55" t="s">
        <v>3050</v>
      </c>
      <c r="L55" t="s">
        <v>33756</v>
      </c>
      <c r="M55" t="s">
        <v>33757</v>
      </c>
      <c r="N55" t="s">
        <v>644</v>
      </c>
      <c r="O55" t="s">
        <v>811</v>
      </c>
      <c r="P55" t="s">
        <v>23</v>
      </c>
      <c r="Q55" t="s">
        <v>812</v>
      </c>
      <c r="R55" t="s">
        <v>645</v>
      </c>
      <c r="S55" t="s">
        <v>33758</v>
      </c>
      <c r="T55" t="s">
        <v>33757</v>
      </c>
    </row>
    <row r="56" spans="1:20" x14ac:dyDescent="0.25">
      <c r="A56" t="s">
        <v>147</v>
      </c>
      <c r="B56" t="s">
        <v>148</v>
      </c>
      <c r="C56">
        <v>50</v>
      </c>
      <c r="D56">
        <v>6</v>
      </c>
      <c r="E56" t="s">
        <v>33759</v>
      </c>
      <c r="F56">
        <v>200</v>
      </c>
      <c r="G56">
        <v>0</v>
      </c>
      <c r="H56" t="s">
        <v>641</v>
      </c>
      <c r="I56" t="s">
        <v>33760</v>
      </c>
      <c r="J56" t="s">
        <v>2173</v>
      </c>
      <c r="K56" t="s">
        <v>644</v>
      </c>
      <c r="L56" t="s">
        <v>645</v>
      </c>
      <c r="M56" t="s">
        <v>33761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33762</v>
      </c>
      <c r="T56" t="s">
        <v>33761</v>
      </c>
    </row>
    <row r="57" spans="1:20" x14ac:dyDescent="0.25">
      <c r="A57" t="s">
        <v>147</v>
      </c>
      <c r="B57" t="s">
        <v>148</v>
      </c>
      <c r="C57">
        <v>50</v>
      </c>
      <c r="D57">
        <v>6</v>
      </c>
      <c r="E57" t="s">
        <v>33763</v>
      </c>
      <c r="F57">
        <v>200</v>
      </c>
      <c r="G57">
        <v>0</v>
      </c>
      <c r="H57" t="s">
        <v>641</v>
      </c>
      <c r="I57" t="s">
        <v>33764</v>
      </c>
      <c r="J57" t="s">
        <v>1441</v>
      </c>
      <c r="K57" t="s">
        <v>644</v>
      </c>
      <c r="L57" t="s">
        <v>645</v>
      </c>
      <c r="M57" t="s">
        <v>33765</v>
      </c>
      <c r="N57" t="s">
        <v>644</v>
      </c>
      <c r="O57" t="s">
        <v>647</v>
      </c>
      <c r="P57" t="s">
        <v>5</v>
      </c>
      <c r="Q57" t="s">
        <v>648</v>
      </c>
      <c r="R57" t="s">
        <v>645</v>
      </c>
      <c r="S57" t="s">
        <v>33766</v>
      </c>
      <c r="T57" t="s">
        <v>33765</v>
      </c>
    </row>
    <row r="58" spans="1:20" x14ac:dyDescent="0.25">
      <c r="A58" t="s">
        <v>14</v>
      </c>
      <c r="B58" t="s">
        <v>15</v>
      </c>
      <c r="C58">
        <v>65</v>
      </c>
      <c r="D58">
        <v>2</v>
      </c>
      <c r="E58" t="s">
        <v>33767</v>
      </c>
      <c r="F58">
        <v>150</v>
      </c>
      <c r="G58">
        <v>0</v>
      </c>
      <c r="H58" t="s">
        <v>2006</v>
      </c>
      <c r="I58" t="s">
        <v>33768</v>
      </c>
      <c r="J58" t="s">
        <v>33769</v>
      </c>
      <c r="K58" t="s">
        <v>644</v>
      </c>
      <c r="L58" t="s">
        <v>33770</v>
      </c>
      <c r="M58" t="s">
        <v>33771</v>
      </c>
      <c r="N58" t="s">
        <v>20659</v>
      </c>
      <c r="O58" t="s">
        <v>2013</v>
      </c>
      <c r="P58" t="s">
        <v>1891</v>
      </c>
      <c r="Q58" t="s">
        <v>1892</v>
      </c>
      <c r="R58" t="s">
        <v>645</v>
      </c>
      <c r="S58" t="s">
        <v>33772</v>
      </c>
      <c r="T58" t="s">
        <v>33771</v>
      </c>
    </row>
    <row r="59" spans="1:20" x14ac:dyDescent="0.25">
      <c r="A59" t="s">
        <v>114</v>
      </c>
      <c r="B59" t="s">
        <v>115</v>
      </c>
      <c r="C59">
        <v>65</v>
      </c>
      <c r="D59">
        <v>1</v>
      </c>
      <c r="E59" t="s">
        <v>33767</v>
      </c>
      <c r="F59">
        <v>150</v>
      </c>
      <c r="G59">
        <v>0</v>
      </c>
      <c r="H59" t="s">
        <v>2006</v>
      </c>
      <c r="I59" t="s">
        <v>33768</v>
      </c>
      <c r="J59" t="s">
        <v>33769</v>
      </c>
      <c r="K59" t="s">
        <v>644</v>
      </c>
      <c r="L59" t="s">
        <v>33770</v>
      </c>
      <c r="M59" t="s">
        <v>33771</v>
      </c>
      <c r="N59" t="s">
        <v>20659</v>
      </c>
      <c r="O59" t="s">
        <v>2013</v>
      </c>
      <c r="P59" t="s">
        <v>1891</v>
      </c>
      <c r="Q59" t="s">
        <v>1892</v>
      </c>
      <c r="R59" t="s">
        <v>645</v>
      </c>
      <c r="S59" t="s">
        <v>33772</v>
      </c>
      <c r="T59" t="s">
        <v>33771</v>
      </c>
    </row>
    <row r="60" spans="1:20" x14ac:dyDescent="0.25">
      <c r="A60" t="s">
        <v>77</v>
      </c>
      <c r="B60" t="s">
        <v>78</v>
      </c>
      <c r="C60">
        <v>33.333333333333336</v>
      </c>
      <c r="D60">
        <v>9</v>
      </c>
      <c r="E60" t="s">
        <v>33773</v>
      </c>
      <c r="F60">
        <v>405</v>
      </c>
      <c r="G60">
        <v>0</v>
      </c>
      <c r="H60" t="s">
        <v>641</v>
      </c>
      <c r="I60" t="s">
        <v>33774</v>
      </c>
      <c r="J60" t="s">
        <v>33775</v>
      </c>
      <c r="K60" t="s">
        <v>644</v>
      </c>
      <c r="L60" t="s">
        <v>645</v>
      </c>
      <c r="M60" t="s">
        <v>33776</v>
      </c>
      <c r="N60" t="s">
        <v>644</v>
      </c>
      <c r="O60" t="s">
        <v>647</v>
      </c>
      <c r="P60" t="s">
        <v>5</v>
      </c>
      <c r="Q60" t="s">
        <v>648</v>
      </c>
      <c r="R60" t="s">
        <v>645</v>
      </c>
      <c r="S60" t="s">
        <v>33777</v>
      </c>
      <c r="T60" t="s">
        <v>33776</v>
      </c>
    </row>
    <row r="61" spans="1:20" x14ac:dyDescent="0.25">
      <c r="A61" t="s">
        <v>18</v>
      </c>
      <c r="B61" t="s">
        <v>19</v>
      </c>
      <c r="C61">
        <v>66.666666666666671</v>
      </c>
      <c r="D61">
        <v>3</v>
      </c>
      <c r="E61" t="s">
        <v>33778</v>
      </c>
      <c r="F61">
        <v>100</v>
      </c>
      <c r="G61">
        <v>0</v>
      </c>
      <c r="H61" t="s">
        <v>641</v>
      </c>
      <c r="I61" t="s">
        <v>33779</v>
      </c>
      <c r="J61" t="s">
        <v>801</v>
      </c>
      <c r="K61" t="s">
        <v>644</v>
      </c>
      <c r="L61" t="s">
        <v>645</v>
      </c>
      <c r="M61" t="s">
        <v>33780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33781</v>
      </c>
      <c r="T61" t="s">
        <v>33780</v>
      </c>
    </row>
    <row r="62" spans="1:20" x14ac:dyDescent="0.25">
      <c r="A62" t="s">
        <v>147</v>
      </c>
      <c r="B62" t="s">
        <v>148</v>
      </c>
      <c r="C62">
        <v>33.333333333333336</v>
      </c>
      <c r="D62">
        <v>3</v>
      </c>
      <c r="E62" t="s">
        <v>33782</v>
      </c>
      <c r="F62">
        <v>100</v>
      </c>
      <c r="G62">
        <v>0</v>
      </c>
      <c r="H62" t="s">
        <v>641</v>
      </c>
      <c r="I62" t="s">
        <v>33783</v>
      </c>
      <c r="J62" t="s">
        <v>834</v>
      </c>
      <c r="K62" t="s">
        <v>644</v>
      </c>
      <c r="L62" t="s">
        <v>645</v>
      </c>
      <c r="M62" t="s">
        <v>33784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33785</v>
      </c>
      <c r="T62" t="s">
        <v>33784</v>
      </c>
    </row>
    <row r="63" spans="1:20" x14ac:dyDescent="0.25">
      <c r="A63" t="s">
        <v>147</v>
      </c>
      <c r="B63" t="s">
        <v>148</v>
      </c>
      <c r="C63">
        <v>33.333333333333336</v>
      </c>
      <c r="D63">
        <v>3</v>
      </c>
      <c r="E63" t="s">
        <v>33786</v>
      </c>
      <c r="F63">
        <v>100</v>
      </c>
      <c r="G63">
        <v>0</v>
      </c>
      <c r="H63" t="s">
        <v>641</v>
      </c>
      <c r="I63" t="s">
        <v>33787</v>
      </c>
      <c r="J63" t="s">
        <v>694</v>
      </c>
      <c r="K63" t="s">
        <v>644</v>
      </c>
      <c r="L63" t="s">
        <v>645</v>
      </c>
      <c r="M63" t="s">
        <v>33788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33789</v>
      </c>
      <c r="T63" t="s">
        <v>33788</v>
      </c>
    </row>
    <row r="64" spans="1:20" x14ac:dyDescent="0.25">
      <c r="A64" t="s">
        <v>12</v>
      </c>
      <c r="B64" t="s">
        <v>13</v>
      </c>
      <c r="C64">
        <v>65</v>
      </c>
      <c r="D64">
        <v>6</v>
      </c>
      <c r="E64" t="s">
        <v>33790</v>
      </c>
      <c r="F64">
        <v>897</v>
      </c>
      <c r="G64">
        <v>0</v>
      </c>
      <c r="H64" t="s">
        <v>673</v>
      </c>
      <c r="I64" t="s">
        <v>33791</v>
      </c>
      <c r="J64" t="s">
        <v>33792</v>
      </c>
      <c r="K64" t="s">
        <v>24444</v>
      </c>
      <c r="L64" t="s">
        <v>33793</v>
      </c>
      <c r="M64" t="s">
        <v>33794</v>
      </c>
      <c r="N64" t="s">
        <v>20659</v>
      </c>
      <c r="O64" t="s">
        <v>1890</v>
      </c>
      <c r="P64" t="s">
        <v>1891</v>
      </c>
      <c r="Q64" t="s">
        <v>1892</v>
      </c>
      <c r="R64" t="s">
        <v>645</v>
      </c>
      <c r="S64" t="s">
        <v>33795</v>
      </c>
      <c r="T64" t="s">
        <v>33796</v>
      </c>
    </row>
    <row r="65" spans="1:20" x14ac:dyDescent="0.25">
      <c r="A65" t="s">
        <v>10</v>
      </c>
      <c r="B65" t="s">
        <v>11</v>
      </c>
      <c r="C65">
        <v>65</v>
      </c>
      <c r="D65">
        <v>5</v>
      </c>
      <c r="E65" t="s">
        <v>33790</v>
      </c>
      <c r="F65">
        <v>897</v>
      </c>
      <c r="G65">
        <v>0</v>
      </c>
      <c r="H65" t="s">
        <v>673</v>
      </c>
      <c r="I65" t="s">
        <v>33791</v>
      </c>
      <c r="J65" t="s">
        <v>33792</v>
      </c>
      <c r="K65" t="s">
        <v>24444</v>
      </c>
      <c r="L65" t="s">
        <v>33793</v>
      </c>
      <c r="M65" t="s">
        <v>33794</v>
      </c>
      <c r="N65" t="s">
        <v>20659</v>
      </c>
      <c r="O65" t="s">
        <v>1890</v>
      </c>
      <c r="P65" t="s">
        <v>1891</v>
      </c>
      <c r="Q65" t="s">
        <v>1892</v>
      </c>
      <c r="R65" t="s">
        <v>645</v>
      </c>
      <c r="S65" t="s">
        <v>33795</v>
      </c>
      <c r="T65" t="s">
        <v>33796</v>
      </c>
    </row>
    <row r="66" spans="1:20" x14ac:dyDescent="0.25">
      <c r="A66" t="s">
        <v>114</v>
      </c>
      <c r="B66" t="s">
        <v>115</v>
      </c>
      <c r="C66">
        <v>65</v>
      </c>
      <c r="D66">
        <v>4</v>
      </c>
      <c r="E66" t="s">
        <v>33790</v>
      </c>
      <c r="F66">
        <v>897</v>
      </c>
      <c r="G66">
        <v>0</v>
      </c>
      <c r="H66" t="s">
        <v>673</v>
      </c>
      <c r="I66" t="s">
        <v>33791</v>
      </c>
      <c r="J66" t="s">
        <v>33792</v>
      </c>
      <c r="K66" t="s">
        <v>24444</v>
      </c>
      <c r="L66" t="s">
        <v>33793</v>
      </c>
      <c r="M66" t="s">
        <v>33794</v>
      </c>
      <c r="N66" t="s">
        <v>20659</v>
      </c>
      <c r="O66" t="s">
        <v>1890</v>
      </c>
      <c r="P66" t="s">
        <v>1891</v>
      </c>
      <c r="Q66" t="s">
        <v>1892</v>
      </c>
      <c r="R66" t="s">
        <v>645</v>
      </c>
      <c r="S66" t="s">
        <v>33795</v>
      </c>
      <c r="T66" t="s">
        <v>33796</v>
      </c>
    </row>
    <row r="67" spans="1:20" x14ac:dyDescent="0.25">
      <c r="A67" t="s">
        <v>110</v>
      </c>
      <c r="B67" t="s">
        <v>111</v>
      </c>
      <c r="C67">
        <v>65</v>
      </c>
      <c r="D67">
        <v>6</v>
      </c>
      <c r="E67" t="s">
        <v>33790</v>
      </c>
      <c r="F67">
        <v>897</v>
      </c>
      <c r="G67">
        <v>0</v>
      </c>
      <c r="H67" t="s">
        <v>673</v>
      </c>
      <c r="I67" t="s">
        <v>33791</v>
      </c>
      <c r="J67" t="s">
        <v>33792</v>
      </c>
      <c r="K67" t="s">
        <v>24444</v>
      </c>
      <c r="L67" t="s">
        <v>33793</v>
      </c>
      <c r="M67" t="s">
        <v>33794</v>
      </c>
      <c r="N67" t="s">
        <v>20659</v>
      </c>
      <c r="O67" t="s">
        <v>1890</v>
      </c>
      <c r="P67" t="s">
        <v>1891</v>
      </c>
      <c r="Q67" t="s">
        <v>1892</v>
      </c>
      <c r="R67" t="s">
        <v>645</v>
      </c>
      <c r="S67" t="s">
        <v>33795</v>
      </c>
      <c r="T67" t="s">
        <v>33796</v>
      </c>
    </row>
    <row r="68" spans="1:20" x14ac:dyDescent="0.25">
      <c r="A68" t="s">
        <v>112</v>
      </c>
      <c r="B68" t="s">
        <v>113</v>
      </c>
      <c r="C68">
        <v>65</v>
      </c>
      <c r="D68">
        <v>6</v>
      </c>
      <c r="E68" t="s">
        <v>33790</v>
      </c>
      <c r="F68">
        <v>897</v>
      </c>
      <c r="G68">
        <v>0</v>
      </c>
      <c r="H68" t="s">
        <v>673</v>
      </c>
      <c r="I68" t="s">
        <v>33791</v>
      </c>
      <c r="J68" t="s">
        <v>33792</v>
      </c>
      <c r="K68" t="s">
        <v>24444</v>
      </c>
      <c r="L68" t="s">
        <v>33793</v>
      </c>
      <c r="M68" t="s">
        <v>33794</v>
      </c>
      <c r="N68" t="s">
        <v>20659</v>
      </c>
      <c r="O68" t="s">
        <v>1890</v>
      </c>
      <c r="P68" t="s">
        <v>1891</v>
      </c>
      <c r="Q68" t="s">
        <v>1892</v>
      </c>
      <c r="R68" t="s">
        <v>645</v>
      </c>
      <c r="S68" t="s">
        <v>33795</v>
      </c>
      <c r="T68" t="s">
        <v>33796</v>
      </c>
    </row>
    <row r="69" spans="1:20" x14ac:dyDescent="0.25">
      <c r="A69" t="s">
        <v>147</v>
      </c>
      <c r="B69" t="s">
        <v>148</v>
      </c>
      <c r="C69">
        <v>50</v>
      </c>
      <c r="D69">
        <v>6</v>
      </c>
      <c r="E69" t="s">
        <v>33797</v>
      </c>
      <c r="F69">
        <v>200</v>
      </c>
      <c r="G69">
        <v>0</v>
      </c>
      <c r="H69" t="s">
        <v>641</v>
      </c>
      <c r="I69" t="s">
        <v>11428</v>
      </c>
      <c r="J69" t="s">
        <v>1126</v>
      </c>
      <c r="K69" t="s">
        <v>644</v>
      </c>
      <c r="L69" t="s">
        <v>645</v>
      </c>
      <c r="M69" t="s">
        <v>33798</v>
      </c>
      <c r="N69" t="s">
        <v>644</v>
      </c>
      <c r="O69" t="s">
        <v>668</v>
      </c>
      <c r="P69" t="s">
        <v>5</v>
      </c>
      <c r="Q69" t="s">
        <v>669</v>
      </c>
      <c r="R69" t="s">
        <v>645</v>
      </c>
      <c r="S69" t="s">
        <v>33799</v>
      </c>
      <c r="T69" t="s">
        <v>33798</v>
      </c>
    </row>
    <row r="70" spans="1:20" x14ac:dyDescent="0.25">
      <c r="A70" t="s">
        <v>18</v>
      </c>
      <c r="B70" t="s">
        <v>19</v>
      </c>
      <c r="C70">
        <v>66.666666666666671</v>
      </c>
      <c r="D70">
        <v>3</v>
      </c>
      <c r="E70" t="s">
        <v>33800</v>
      </c>
      <c r="F70">
        <v>100</v>
      </c>
      <c r="G70">
        <v>0</v>
      </c>
      <c r="H70" t="s">
        <v>641</v>
      </c>
      <c r="I70" t="s">
        <v>33801</v>
      </c>
      <c r="J70" t="s">
        <v>6229</v>
      </c>
      <c r="K70" t="s">
        <v>644</v>
      </c>
      <c r="L70" t="s">
        <v>645</v>
      </c>
      <c r="M70" t="s">
        <v>33802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33803</v>
      </c>
      <c r="T70" t="s">
        <v>33802</v>
      </c>
    </row>
    <row r="71" spans="1:20" x14ac:dyDescent="0.25">
      <c r="A71" t="s">
        <v>240</v>
      </c>
      <c r="B71" t="s">
        <v>246</v>
      </c>
      <c r="C71">
        <v>139</v>
      </c>
      <c r="D71">
        <v>1</v>
      </c>
      <c r="E71" t="s">
        <v>33804</v>
      </c>
      <c r="F71">
        <v>215</v>
      </c>
      <c r="G71">
        <v>0</v>
      </c>
      <c r="H71" t="s">
        <v>2006</v>
      </c>
      <c r="I71" t="s">
        <v>33805</v>
      </c>
      <c r="J71" t="s">
        <v>33806</v>
      </c>
      <c r="K71" t="s">
        <v>33807</v>
      </c>
      <c r="L71" t="s">
        <v>33808</v>
      </c>
      <c r="M71" t="s">
        <v>33809</v>
      </c>
      <c r="N71" t="s">
        <v>20659</v>
      </c>
      <c r="O71" t="s">
        <v>2013</v>
      </c>
      <c r="P71" t="s">
        <v>1891</v>
      </c>
      <c r="Q71" t="s">
        <v>1892</v>
      </c>
      <c r="R71" t="s">
        <v>645</v>
      </c>
      <c r="S71" t="s">
        <v>33810</v>
      </c>
      <c r="T71" t="s">
        <v>33811</v>
      </c>
    </row>
    <row r="72" spans="1:20" x14ac:dyDescent="0.25">
      <c r="A72" t="s">
        <v>601</v>
      </c>
      <c r="B72" t="s">
        <v>602</v>
      </c>
      <c r="C72">
        <v>139</v>
      </c>
      <c r="D72">
        <v>1</v>
      </c>
      <c r="E72" t="s">
        <v>33804</v>
      </c>
      <c r="F72">
        <v>215</v>
      </c>
      <c r="G72">
        <v>0</v>
      </c>
      <c r="H72" t="s">
        <v>2006</v>
      </c>
      <c r="I72" t="s">
        <v>33805</v>
      </c>
      <c r="J72" t="s">
        <v>33806</v>
      </c>
      <c r="K72" t="s">
        <v>33807</v>
      </c>
      <c r="L72" t="s">
        <v>33808</v>
      </c>
      <c r="M72" t="s">
        <v>33809</v>
      </c>
      <c r="N72" t="s">
        <v>20659</v>
      </c>
      <c r="O72" t="s">
        <v>2013</v>
      </c>
      <c r="P72" t="s">
        <v>1891</v>
      </c>
      <c r="Q72" t="s">
        <v>1892</v>
      </c>
      <c r="R72" t="s">
        <v>645</v>
      </c>
      <c r="S72" t="s">
        <v>33810</v>
      </c>
      <c r="T72" t="s">
        <v>33809</v>
      </c>
    </row>
    <row r="73" spans="1:20" x14ac:dyDescent="0.25">
      <c r="A73" t="s">
        <v>147</v>
      </c>
      <c r="B73" t="s">
        <v>148</v>
      </c>
      <c r="C73">
        <v>65</v>
      </c>
      <c r="D73">
        <v>1</v>
      </c>
      <c r="E73" t="s">
        <v>33812</v>
      </c>
      <c r="F73">
        <v>35</v>
      </c>
      <c r="G73">
        <v>0</v>
      </c>
      <c r="H73" t="s">
        <v>641</v>
      </c>
      <c r="I73" t="s">
        <v>33813</v>
      </c>
      <c r="J73" t="s">
        <v>2374</v>
      </c>
      <c r="K73" t="s">
        <v>644</v>
      </c>
      <c r="L73" t="s">
        <v>645</v>
      </c>
      <c r="M73" t="s">
        <v>33814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33815</v>
      </c>
      <c r="T73" t="s">
        <v>33814</v>
      </c>
    </row>
    <row r="74" spans="1:20" x14ac:dyDescent="0.25">
      <c r="A74" t="s">
        <v>601</v>
      </c>
      <c r="B74" t="s">
        <v>602</v>
      </c>
      <c r="C74">
        <v>139</v>
      </c>
      <c r="D74">
        <v>1</v>
      </c>
      <c r="E74" t="s">
        <v>33816</v>
      </c>
      <c r="F74">
        <v>99</v>
      </c>
      <c r="G74">
        <v>0</v>
      </c>
      <c r="H74" t="s">
        <v>641</v>
      </c>
      <c r="I74" t="s">
        <v>27702</v>
      </c>
      <c r="J74" t="s">
        <v>771</v>
      </c>
      <c r="K74" t="s">
        <v>644</v>
      </c>
      <c r="L74" t="s">
        <v>645</v>
      </c>
      <c r="M74" t="s">
        <v>33817</v>
      </c>
      <c r="N74" t="s">
        <v>644</v>
      </c>
      <c r="O74" t="s">
        <v>668</v>
      </c>
      <c r="P74" t="s">
        <v>5</v>
      </c>
      <c r="Q74" t="s">
        <v>669</v>
      </c>
      <c r="R74" t="s">
        <v>645</v>
      </c>
      <c r="S74" t="s">
        <v>33818</v>
      </c>
      <c r="T74" t="s">
        <v>33817</v>
      </c>
    </row>
    <row r="75" spans="1:20" x14ac:dyDescent="0.25">
      <c r="A75" t="s">
        <v>147</v>
      </c>
      <c r="B75" t="s">
        <v>148</v>
      </c>
      <c r="C75">
        <v>65</v>
      </c>
      <c r="D75">
        <v>1</v>
      </c>
      <c r="E75" t="s">
        <v>33819</v>
      </c>
      <c r="F75">
        <v>35</v>
      </c>
      <c r="G75">
        <v>0</v>
      </c>
      <c r="H75" t="s">
        <v>641</v>
      </c>
      <c r="I75" t="s">
        <v>33820</v>
      </c>
      <c r="J75" t="s">
        <v>736</v>
      </c>
      <c r="K75" t="s">
        <v>644</v>
      </c>
      <c r="L75" t="s">
        <v>645</v>
      </c>
      <c r="M75" t="s">
        <v>33821</v>
      </c>
      <c r="N75" t="s">
        <v>644</v>
      </c>
      <c r="O75" t="s">
        <v>668</v>
      </c>
      <c r="P75" t="s">
        <v>5</v>
      </c>
      <c r="Q75" t="s">
        <v>669</v>
      </c>
      <c r="R75" t="s">
        <v>33822</v>
      </c>
      <c r="S75" t="s">
        <v>33823</v>
      </c>
      <c r="T75" t="s">
        <v>33821</v>
      </c>
    </row>
    <row r="76" spans="1:20" x14ac:dyDescent="0.25">
      <c r="A76" t="s">
        <v>147</v>
      </c>
      <c r="B76" t="s">
        <v>148</v>
      </c>
      <c r="C76">
        <v>65</v>
      </c>
      <c r="D76">
        <v>1</v>
      </c>
      <c r="E76" t="s">
        <v>33824</v>
      </c>
      <c r="F76">
        <v>35</v>
      </c>
      <c r="G76">
        <v>0</v>
      </c>
      <c r="H76" t="s">
        <v>641</v>
      </c>
      <c r="I76" t="s">
        <v>4938</v>
      </c>
      <c r="J76" t="s">
        <v>724</v>
      </c>
      <c r="K76" t="s">
        <v>644</v>
      </c>
      <c r="L76" t="s">
        <v>645</v>
      </c>
      <c r="M76" t="s">
        <v>33825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33826</v>
      </c>
      <c r="T76" t="s">
        <v>33825</v>
      </c>
    </row>
    <row r="77" spans="1:20" x14ac:dyDescent="0.25">
      <c r="A77" t="s">
        <v>147</v>
      </c>
      <c r="B77" t="s">
        <v>148</v>
      </c>
      <c r="C77">
        <v>50</v>
      </c>
      <c r="D77">
        <v>6</v>
      </c>
      <c r="E77" t="s">
        <v>33827</v>
      </c>
      <c r="F77">
        <v>235</v>
      </c>
      <c r="G77">
        <v>35</v>
      </c>
      <c r="H77" t="s">
        <v>641</v>
      </c>
      <c r="I77" t="s">
        <v>33828</v>
      </c>
      <c r="J77" t="s">
        <v>694</v>
      </c>
      <c r="K77" t="s">
        <v>644</v>
      </c>
      <c r="L77" t="s">
        <v>645</v>
      </c>
      <c r="M77" t="s">
        <v>33829</v>
      </c>
      <c r="N77" t="s">
        <v>644</v>
      </c>
      <c r="O77" t="s">
        <v>668</v>
      </c>
      <c r="P77" t="s">
        <v>5</v>
      </c>
      <c r="Q77" t="s">
        <v>669</v>
      </c>
      <c r="R77" t="s">
        <v>645</v>
      </c>
      <c r="S77" t="s">
        <v>33830</v>
      </c>
      <c r="T77" t="s">
        <v>33829</v>
      </c>
    </row>
    <row r="78" spans="1:20" x14ac:dyDescent="0.25">
      <c r="A78" t="s">
        <v>147</v>
      </c>
      <c r="B78" t="s">
        <v>148</v>
      </c>
      <c r="C78">
        <v>65</v>
      </c>
      <c r="D78">
        <v>1</v>
      </c>
      <c r="E78" t="s">
        <v>33831</v>
      </c>
      <c r="F78">
        <v>35</v>
      </c>
      <c r="G78">
        <v>0</v>
      </c>
      <c r="H78" t="s">
        <v>641</v>
      </c>
      <c r="I78" t="s">
        <v>23764</v>
      </c>
      <c r="J78" t="s">
        <v>1520</v>
      </c>
      <c r="K78" t="s">
        <v>644</v>
      </c>
      <c r="L78" t="s">
        <v>645</v>
      </c>
      <c r="M78" t="s">
        <v>33832</v>
      </c>
      <c r="N78" t="s">
        <v>644</v>
      </c>
      <c r="O78" t="s">
        <v>647</v>
      </c>
      <c r="P78" t="s">
        <v>5</v>
      </c>
      <c r="Q78" t="s">
        <v>648</v>
      </c>
      <c r="R78" t="s">
        <v>33833</v>
      </c>
      <c r="S78" t="s">
        <v>33834</v>
      </c>
      <c r="T78" t="s">
        <v>33832</v>
      </c>
    </row>
    <row r="79" spans="1:20" x14ac:dyDescent="0.25">
      <c r="A79" t="s">
        <v>239</v>
      </c>
      <c r="B79" t="s">
        <v>245</v>
      </c>
      <c r="C79">
        <v>0</v>
      </c>
      <c r="D79">
        <v>1</v>
      </c>
      <c r="E79" t="s">
        <v>33835</v>
      </c>
      <c r="F79">
        <v>0</v>
      </c>
      <c r="G79">
        <v>0</v>
      </c>
      <c r="H79" t="s">
        <v>641</v>
      </c>
      <c r="I79" t="s">
        <v>33836</v>
      </c>
      <c r="J79" t="s">
        <v>989</v>
      </c>
      <c r="K79" t="s">
        <v>644</v>
      </c>
      <c r="L79" t="s">
        <v>645</v>
      </c>
      <c r="M79" t="s">
        <v>33832</v>
      </c>
      <c r="N79" t="s">
        <v>644</v>
      </c>
      <c r="O79" t="s">
        <v>668</v>
      </c>
      <c r="P79" t="s">
        <v>5</v>
      </c>
      <c r="Q79" t="s">
        <v>669</v>
      </c>
      <c r="R79" t="s">
        <v>645</v>
      </c>
      <c r="S79" t="s">
        <v>33837</v>
      </c>
      <c r="T79" t="s">
        <v>33832</v>
      </c>
    </row>
    <row r="80" spans="1:20" x14ac:dyDescent="0.25">
      <c r="A80" t="s">
        <v>18</v>
      </c>
      <c r="B80" t="s">
        <v>19</v>
      </c>
      <c r="C80">
        <v>66.666666666666671</v>
      </c>
      <c r="D80">
        <v>3</v>
      </c>
      <c r="E80" t="s">
        <v>33838</v>
      </c>
      <c r="F80">
        <v>100</v>
      </c>
      <c r="G80">
        <v>0</v>
      </c>
      <c r="H80" t="s">
        <v>641</v>
      </c>
      <c r="I80" t="s">
        <v>33839</v>
      </c>
      <c r="J80" t="s">
        <v>685</v>
      </c>
      <c r="K80" t="s">
        <v>644</v>
      </c>
      <c r="L80" t="s">
        <v>645</v>
      </c>
      <c r="M80" t="s">
        <v>33840</v>
      </c>
      <c r="N80" t="s">
        <v>644</v>
      </c>
      <c r="O80" t="s">
        <v>647</v>
      </c>
      <c r="P80" t="s">
        <v>5</v>
      </c>
      <c r="Q80" t="s">
        <v>648</v>
      </c>
      <c r="R80" t="s">
        <v>645</v>
      </c>
      <c r="S80" t="s">
        <v>33841</v>
      </c>
      <c r="T80" t="s">
        <v>33840</v>
      </c>
    </row>
    <row r="81" spans="1:20" x14ac:dyDescent="0.25">
      <c r="A81" t="s">
        <v>147</v>
      </c>
      <c r="B81" t="s">
        <v>148</v>
      </c>
      <c r="C81">
        <v>65</v>
      </c>
      <c r="D81">
        <v>3</v>
      </c>
      <c r="E81" t="s">
        <v>33842</v>
      </c>
      <c r="F81">
        <v>105</v>
      </c>
      <c r="G81">
        <v>0</v>
      </c>
      <c r="H81" t="s">
        <v>641</v>
      </c>
      <c r="I81" t="s">
        <v>18698</v>
      </c>
      <c r="J81" t="s">
        <v>771</v>
      </c>
      <c r="K81" t="s">
        <v>644</v>
      </c>
      <c r="L81" t="s">
        <v>645</v>
      </c>
      <c r="M81" t="s">
        <v>33843</v>
      </c>
      <c r="N81" t="s">
        <v>644</v>
      </c>
      <c r="O81" t="s">
        <v>668</v>
      </c>
      <c r="P81" t="s">
        <v>5</v>
      </c>
      <c r="Q81" t="s">
        <v>669</v>
      </c>
      <c r="R81" t="s">
        <v>33844</v>
      </c>
      <c r="S81" t="s">
        <v>33845</v>
      </c>
      <c r="T81" t="s">
        <v>33846</v>
      </c>
    </row>
    <row r="82" spans="1:20" x14ac:dyDescent="0.25">
      <c r="A82" t="s">
        <v>147</v>
      </c>
      <c r="B82" t="s">
        <v>148</v>
      </c>
      <c r="C82">
        <v>65</v>
      </c>
      <c r="D82">
        <v>1</v>
      </c>
      <c r="E82" t="s">
        <v>33847</v>
      </c>
      <c r="F82">
        <v>35</v>
      </c>
      <c r="G82">
        <v>0</v>
      </c>
      <c r="H82" t="s">
        <v>641</v>
      </c>
      <c r="I82" t="s">
        <v>33848</v>
      </c>
      <c r="J82" t="s">
        <v>1414</v>
      </c>
      <c r="K82" t="s">
        <v>644</v>
      </c>
      <c r="L82" t="s">
        <v>645</v>
      </c>
      <c r="M82" t="s">
        <v>33846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33849</v>
      </c>
      <c r="T82" t="s">
        <v>33846</v>
      </c>
    </row>
    <row r="83" spans="1:20" x14ac:dyDescent="0.25">
      <c r="A83" t="s">
        <v>18</v>
      </c>
      <c r="B83" t="s">
        <v>19</v>
      </c>
      <c r="C83">
        <v>66.666666666666671</v>
      </c>
      <c r="D83">
        <v>3</v>
      </c>
      <c r="E83" t="s">
        <v>33850</v>
      </c>
      <c r="F83">
        <v>101</v>
      </c>
      <c r="G83">
        <v>1</v>
      </c>
      <c r="H83" t="s">
        <v>641</v>
      </c>
      <c r="I83" t="s">
        <v>33851</v>
      </c>
      <c r="J83" t="s">
        <v>1314</v>
      </c>
      <c r="K83" t="s">
        <v>644</v>
      </c>
      <c r="L83" t="s">
        <v>645</v>
      </c>
      <c r="M83" t="s">
        <v>33852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33853</v>
      </c>
      <c r="T83" t="s">
        <v>33852</v>
      </c>
    </row>
    <row r="84" spans="1:20" x14ac:dyDescent="0.25">
      <c r="A84" t="s">
        <v>147</v>
      </c>
      <c r="B84" t="s">
        <v>148</v>
      </c>
      <c r="C84">
        <v>65</v>
      </c>
      <c r="D84">
        <v>1</v>
      </c>
      <c r="E84" t="s">
        <v>33854</v>
      </c>
      <c r="F84">
        <v>35</v>
      </c>
      <c r="G84">
        <v>0</v>
      </c>
      <c r="H84" t="s">
        <v>641</v>
      </c>
      <c r="I84" t="s">
        <v>33855</v>
      </c>
      <c r="J84" t="s">
        <v>981</v>
      </c>
      <c r="K84" t="s">
        <v>644</v>
      </c>
      <c r="L84" t="s">
        <v>645</v>
      </c>
      <c r="M84" t="s">
        <v>33856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33857</v>
      </c>
      <c r="T84" t="s">
        <v>33856</v>
      </c>
    </row>
    <row r="85" spans="1:20" x14ac:dyDescent="0.25">
      <c r="A85" t="s">
        <v>147</v>
      </c>
      <c r="B85" t="s">
        <v>148</v>
      </c>
      <c r="C85">
        <v>65</v>
      </c>
      <c r="D85">
        <v>1</v>
      </c>
      <c r="E85" t="s">
        <v>33858</v>
      </c>
      <c r="F85">
        <v>35</v>
      </c>
      <c r="G85">
        <v>0</v>
      </c>
      <c r="H85" t="s">
        <v>641</v>
      </c>
      <c r="I85" t="s">
        <v>33859</v>
      </c>
      <c r="J85" t="s">
        <v>847</v>
      </c>
      <c r="K85" t="s">
        <v>644</v>
      </c>
      <c r="L85" t="s">
        <v>645</v>
      </c>
      <c r="M85" t="s">
        <v>33860</v>
      </c>
      <c r="N85" t="s">
        <v>644</v>
      </c>
      <c r="O85" t="s">
        <v>668</v>
      </c>
      <c r="P85" t="s">
        <v>5</v>
      </c>
      <c r="Q85" t="s">
        <v>669</v>
      </c>
      <c r="R85" t="s">
        <v>33861</v>
      </c>
      <c r="S85" t="s">
        <v>33862</v>
      </c>
      <c r="T85" t="s">
        <v>33863</v>
      </c>
    </row>
    <row r="86" spans="1:20" x14ac:dyDescent="0.25">
      <c r="A86" t="s">
        <v>72</v>
      </c>
      <c r="B86" t="s">
        <v>108</v>
      </c>
      <c r="C86">
        <v>66</v>
      </c>
      <c r="D86">
        <v>1</v>
      </c>
      <c r="E86" t="s">
        <v>33864</v>
      </c>
      <c r="F86">
        <v>235</v>
      </c>
      <c r="G86">
        <v>0</v>
      </c>
      <c r="H86" t="s">
        <v>673</v>
      </c>
      <c r="I86" t="s">
        <v>33865</v>
      </c>
      <c r="J86" t="s">
        <v>33866</v>
      </c>
      <c r="K86" t="s">
        <v>2722</v>
      </c>
      <c r="L86" t="s">
        <v>3952</v>
      </c>
      <c r="M86" t="s">
        <v>33867</v>
      </c>
      <c r="N86" t="s">
        <v>644</v>
      </c>
      <c r="O86" t="s">
        <v>679</v>
      </c>
      <c r="P86" t="s">
        <v>26</v>
      </c>
      <c r="Q86" t="s">
        <v>680</v>
      </c>
      <c r="R86" t="s">
        <v>645</v>
      </c>
      <c r="S86" t="s">
        <v>33868</v>
      </c>
      <c r="T86" t="s">
        <v>33869</v>
      </c>
    </row>
    <row r="87" spans="1:20" x14ac:dyDescent="0.25">
      <c r="A87" t="s">
        <v>101</v>
      </c>
      <c r="B87" t="s">
        <v>74</v>
      </c>
      <c r="C87">
        <v>66</v>
      </c>
      <c r="D87">
        <v>1</v>
      </c>
      <c r="E87" t="s">
        <v>33864</v>
      </c>
      <c r="F87">
        <v>235</v>
      </c>
      <c r="G87">
        <v>0</v>
      </c>
      <c r="H87" t="s">
        <v>673</v>
      </c>
      <c r="I87" t="s">
        <v>33865</v>
      </c>
      <c r="J87" t="s">
        <v>33866</v>
      </c>
      <c r="K87" t="s">
        <v>2722</v>
      </c>
      <c r="L87" t="s">
        <v>3952</v>
      </c>
      <c r="M87" t="s">
        <v>33867</v>
      </c>
      <c r="N87" t="s">
        <v>644</v>
      </c>
      <c r="O87" t="s">
        <v>679</v>
      </c>
      <c r="P87" t="s">
        <v>26</v>
      </c>
      <c r="Q87" t="s">
        <v>680</v>
      </c>
      <c r="R87" t="s">
        <v>645</v>
      </c>
      <c r="S87" t="s">
        <v>33868</v>
      </c>
      <c r="T87" t="s">
        <v>33869</v>
      </c>
    </row>
    <row r="88" spans="1:20" x14ac:dyDescent="0.25">
      <c r="A88" t="s">
        <v>22</v>
      </c>
      <c r="B88" t="s">
        <v>27</v>
      </c>
      <c r="C88">
        <v>67</v>
      </c>
      <c r="D88">
        <v>1</v>
      </c>
      <c r="E88" t="s">
        <v>33864</v>
      </c>
      <c r="F88">
        <v>235</v>
      </c>
      <c r="G88">
        <v>0</v>
      </c>
      <c r="H88" t="s">
        <v>673</v>
      </c>
      <c r="I88" t="s">
        <v>33865</v>
      </c>
      <c r="J88" t="s">
        <v>33866</v>
      </c>
      <c r="K88" t="s">
        <v>2722</v>
      </c>
      <c r="L88" t="s">
        <v>3952</v>
      </c>
      <c r="M88" t="s">
        <v>33867</v>
      </c>
      <c r="N88" t="s">
        <v>644</v>
      </c>
      <c r="O88" t="s">
        <v>679</v>
      </c>
      <c r="P88" t="s">
        <v>26</v>
      </c>
      <c r="Q88" t="s">
        <v>680</v>
      </c>
      <c r="R88" t="s">
        <v>645</v>
      </c>
      <c r="S88" t="s">
        <v>33868</v>
      </c>
      <c r="T88" t="s">
        <v>33869</v>
      </c>
    </row>
    <row r="89" spans="1:20" x14ac:dyDescent="0.25">
      <c r="A89" t="s">
        <v>240</v>
      </c>
      <c r="B89" t="s">
        <v>246</v>
      </c>
      <c r="C89">
        <v>139</v>
      </c>
      <c r="D89">
        <v>1</v>
      </c>
      <c r="E89" t="s">
        <v>33870</v>
      </c>
      <c r="F89">
        <v>90</v>
      </c>
      <c r="G89">
        <v>0</v>
      </c>
      <c r="H89" t="s">
        <v>641</v>
      </c>
      <c r="I89" t="s">
        <v>33871</v>
      </c>
      <c r="J89" t="s">
        <v>1067</v>
      </c>
      <c r="K89" t="s">
        <v>644</v>
      </c>
      <c r="L89" t="s">
        <v>645</v>
      </c>
      <c r="M89" t="s">
        <v>33872</v>
      </c>
      <c r="N89" t="s">
        <v>644</v>
      </c>
      <c r="O89" t="s">
        <v>647</v>
      </c>
      <c r="P89" t="s">
        <v>5</v>
      </c>
      <c r="Q89" t="s">
        <v>648</v>
      </c>
      <c r="R89" t="s">
        <v>645</v>
      </c>
      <c r="S89" t="s">
        <v>33873</v>
      </c>
      <c r="T89" t="s">
        <v>33872</v>
      </c>
    </row>
    <row r="90" spans="1:20" x14ac:dyDescent="0.25">
      <c r="A90" t="s">
        <v>240</v>
      </c>
      <c r="B90" t="s">
        <v>246</v>
      </c>
      <c r="C90">
        <v>139</v>
      </c>
      <c r="D90">
        <v>1</v>
      </c>
      <c r="E90" t="s">
        <v>33874</v>
      </c>
      <c r="F90">
        <v>90</v>
      </c>
      <c r="G90">
        <v>0</v>
      </c>
      <c r="H90" t="s">
        <v>641</v>
      </c>
      <c r="I90" t="s">
        <v>28910</v>
      </c>
      <c r="J90" t="s">
        <v>771</v>
      </c>
      <c r="K90" t="s">
        <v>644</v>
      </c>
      <c r="L90" t="s">
        <v>645</v>
      </c>
      <c r="M90" t="s">
        <v>33875</v>
      </c>
      <c r="N90" t="s">
        <v>644</v>
      </c>
      <c r="O90" t="s">
        <v>668</v>
      </c>
      <c r="P90" t="s">
        <v>5</v>
      </c>
      <c r="Q90" t="s">
        <v>669</v>
      </c>
      <c r="R90" t="s">
        <v>645</v>
      </c>
      <c r="S90" t="s">
        <v>33876</v>
      </c>
      <c r="T90" t="s">
        <v>33875</v>
      </c>
    </row>
    <row r="91" spans="1:20" x14ac:dyDescent="0.25">
      <c r="A91" t="s">
        <v>18</v>
      </c>
      <c r="B91" t="s">
        <v>19</v>
      </c>
      <c r="C91">
        <v>33</v>
      </c>
      <c r="D91">
        <v>20</v>
      </c>
      <c r="E91" t="s">
        <v>33877</v>
      </c>
      <c r="F91">
        <v>660</v>
      </c>
      <c r="G91">
        <v>0</v>
      </c>
      <c r="H91" t="s">
        <v>641</v>
      </c>
      <c r="I91" t="s">
        <v>33878</v>
      </c>
      <c r="J91" t="s">
        <v>869</v>
      </c>
      <c r="K91" t="s">
        <v>644</v>
      </c>
      <c r="L91" t="s">
        <v>645</v>
      </c>
      <c r="M91" t="s">
        <v>33879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33880</v>
      </c>
      <c r="T91" t="s">
        <v>33879</v>
      </c>
    </row>
    <row r="92" spans="1:20" x14ac:dyDescent="0.25">
      <c r="A92" t="s">
        <v>72</v>
      </c>
      <c r="B92" t="s">
        <v>3385</v>
      </c>
      <c r="C92">
        <v>120</v>
      </c>
      <c r="D92">
        <v>5</v>
      </c>
      <c r="E92" t="s">
        <v>33881</v>
      </c>
      <c r="F92">
        <v>395</v>
      </c>
      <c r="G92">
        <v>0</v>
      </c>
      <c r="H92" t="s">
        <v>641</v>
      </c>
      <c r="I92" t="s">
        <v>22989</v>
      </c>
      <c r="J92" t="s">
        <v>1422</v>
      </c>
      <c r="K92" t="s">
        <v>644</v>
      </c>
      <c r="L92" t="s">
        <v>645</v>
      </c>
      <c r="M92" t="s">
        <v>33882</v>
      </c>
      <c r="N92" t="s">
        <v>644</v>
      </c>
      <c r="O92" t="s">
        <v>732</v>
      </c>
      <c r="P92" t="s">
        <v>5</v>
      </c>
      <c r="Q92" t="s">
        <v>669</v>
      </c>
      <c r="R92" t="s">
        <v>645</v>
      </c>
      <c r="S92" t="s">
        <v>33883</v>
      </c>
      <c r="T92" t="s">
        <v>33882</v>
      </c>
    </row>
    <row r="93" spans="1:20" x14ac:dyDescent="0.25">
      <c r="A93" t="s">
        <v>72</v>
      </c>
      <c r="B93" t="s">
        <v>3385</v>
      </c>
      <c r="C93">
        <v>120</v>
      </c>
      <c r="D93">
        <v>2</v>
      </c>
      <c r="E93" t="s">
        <v>33884</v>
      </c>
      <c r="F93">
        <v>158</v>
      </c>
      <c r="G93">
        <v>0</v>
      </c>
      <c r="H93" t="s">
        <v>641</v>
      </c>
      <c r="I93" t="s">
        <v>33885</v>
      </c>
      <c r="J93" t="s">
        <v>888</v>
      </c>
      <c r="K93" t="s">
        <v>644</v>
      </c>
      <c r="L93" t="s">
        <v>645</v>
      </c>
      <c r="M93" t="s">
        <v>33886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33887</v>
      </c>
      <c r="T93" t="s">
        <v>33886</v>
      </c>
    </row>
    <row r="94" spans="1:20" x14ac:dyDescent="0.25">
      <c r="A94" t="s">
        <v>22</v>
      </c>
      <c r="B94" t="s">
        <v>213</v>
      </c>
      <c r="C94">
        <v>20</v>
      </c>
      <c r="D94">
        <v>1</v>
      </c>
      <c r="E94" t="s">
        <v>33888</v>
      </c>
      <c r="F94">
        <v>20</v>
      </c>
      <c r="G94">
        <v>0</v>
      </c>
      <c r="H94" t="s">
        <v>805</v>
      </c>
      <c r="I94" t="s">
        <v>33889</v>
      </c>
      <c r="J94" t="s">
        <v>33890</v>
      </c>
      <c r="K94" t="s">
        <v>27768</v>
      </c>
      <c r="L94" t="s">
        <v>33891</v>
      </c>
      <c r="M94" t="s">
        <v>33892</v>
      </c>
      <c r="N94" t="s">
        <v>644</v>
      </c>
      <c r="O94" t="s">
        <v>811</v>
      </c>
      <c r="P94" t="s">
        <v>23</v>
      </c>
      <c r="Q94" t="s">
        <v>812</v>
      </c>
      <c r="R94" t="s">
        <v>645</v>
      </c>
      <c r="S94" t="s">
        <v>33893</v>
      </c>
      <c r="T94" t="s">
        <v>33894</v>
      </c>
    </row>
    <row r="95" spans="1:20" x14ac:dyDescent="0.25">
      <c r="A95" t="s">
        <v>101</v>
      </c>
      <c r="B95" t="s">
        <v>74</v>
      </c>
      <c r="C95">
        <v>120</v>
      </c>
      <c r="D95">
        <v>1</v>
      </c>
      <c r="E95" t="s">
        <v>33895</v>
      </c>
      <c r="F95">
        <v>79</v>
      </c>
      <c r="G95">
        <v>0</v>
      </c>
      <c r="H95" t="s">
        <v>641</v>
      </c>
      <c r="I95" t="s">
        <v>2756</v>
      </c>
      <c r="J95" t="s">
        <v>690</v>
      </c>
      <c r="K95" t="s">
        <v>644</v>
      </c>
      <c r="L95" t="s">
        <v>645</v>
      </c>
      <c r="M95" t="s">
        <v>33896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33897</v>
      </c>
      <c r="T95" t="s">
        <v>33898</v>
      </c>
    </row>
    <row r="96" spans="1:20" x14ac:dyDescent="0.25">
      <c r="A96" t="s">
        <v>147</v>
      </c>
      <c r="B96" t="s">
        <v>148</v>
      </c>
      <c r="C96">
        <v>65</v>
      </c>
      <c r="D96">
        <v>2</v>
      </c>
      <c r="E96" t="s">
        <v>33899</v>
      </c>
      <c r="F96">
        <v>70</v>
      </c>
      <c r="G96">
        <v>0</v>
      </c>
      <c r="H96" t="s">
        <v>641</v>
      </c>
      <c r="I96" t="s">
        <v>33900</v>
      </c>
      <c r="J96" t="s">
        <v>685</v>
      </c>
      <c r="K96" t="s">
        <v>644</v>
      </c>
      <c r="L96" t="s">
        <v>645</v>
      </c>
      <c r="M96" t="s">
        <v>33901</v>
      </c>
      <c r="N96" t="s">
        <v>644</v>
      </c>
      <c r="O96" t="s">
        <v>668</v>
      </c>
      <c r="P96" t="s">
        <v>5</v>
      </c>
      <c r="Q96" t="s">
        <v>669</v>
      </c>
      <c r="R96" t="s">
        <v>33902</v>
      </c>
      <c r="S96" t="s">
        <v>33903</v>
      </c>
      <c r="T96" t="s">
        <v>33901</v>
      </c>
    </row>
    <row r="97" spans="1:20" x14ac:dyDescent="0.25">
      <c r="A97" t="s">
        <v>147</v>
      </c>
      <c r="B97" t="s">
        <v>148</v>
      </c>
      <c r="C97">
        <v>65</v>
      </c>
      <c r="D97">
        <v>3</v>
      </c>
      <c r="E97" t="s">
        <v>33904</v>
      </c>
      <c r="F97">
        <v>105</v>
      </c>
      <c r="G97">
        <v>0</v>
      </c>
      <c r="H97" t="s">
        <v>641</v>
      </c>
      <c r="I97" t="s">
        <v>33905</v>
      </c>
      <c r="J97" t="s">
        <v>1520</v>
      </c>
      <c r="K97" t="s">
        <v>644</v>
      </c>
      <c r="L97" t="s">
        <v>645</v>
      </c>
      <c r="M97" t="s">
        <v>33901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33906</v>
      </c>
      <c r="T97" t="s">
        <v>33901</v>
      </c>
    </row>
    <row r="98" spans="1:20" x14ac:dyDescent="0.25">
      <c r="A98" t="s">
        <v>147</v>
      </c>
      <c r="B98" t="s">
        <v>148</v>
      </c>
      <c r="C98">
        <v>65</v>
      </c>
      <c r="D98">
        <v>1</v>
      </c>
      <c r="E98" t="s">
        <v>33907</v>
      </c>
      <c r="F98">
        <v>35</v>
      </c>
      <c r="G98">
        <v>0</v>
      </c>
      <c r="H98" t="s">
        <v>641</v>
      </c>
      <c r="I98" t="s">
        <v>33908</v>
      </c>
      <c r="J98" t="s">
        <v>1711</v>
      </c>
      <c r="K98" t="s">
        <v>644</v>
      </c>
      <c r="L98" t="s">
        <v>645</v>
      </c>
      <c r="M98" t="s">
        <v>33901</v>
      </c>
      <c r="N98" t="s">
        <v>644</v>
      </c>
      <c r="O98" t="s">
        <v>668</v>
      </c>
      <c r="P98" t="s">
        <v>5</v>
      </c>
      <c r="Q98" t="s">
        <v>669</v>
      </c>
      <c r="R98" t="s">
        <v>645</v>
      </c>
      <c r="S98" t="s">
        <v>33909</v>
      </c>
      <c r="T98" t="s">
        <v>33910</v>
      </c>
    </row>
    <row r="99" spans="1:20" x14ac:dyDescent="0.25">
      <c r="A99" t="s">
        <v>147</v>
      </c>
      <c r="B99" t="s">
        <v>148</v>
      </c>
      <c r="C99">
        <v>65</v>
      </c>
      <c r="D99">
        <v>3</v>
      </c>
      <c r="E99" t="s">
        <v>33911</v>
      </c>
      <c r="F99">
        <v>105</v>
      </c>
      <c r="G99">
        <v>0</v>
      </c>
      <c r="H99" t="s">
        <v>641</v>
      </c>
      <c r="I99" t="s">
        <v>33912</v>
      </c>
      <c r="J99" t="s">
        <v>1520</v>
      </c>
      <c r="K99" t="s">
        <v>644</v>
      </c>
      <c r="L99" t="s">
        <v>645</v>
      </c>
      <c r="M99" t="s">
        <v>33910</v>
      </c>
      <c r="N99" t="s">
        <v>644</v>
      </c>
      <c r="O99" t="s">
        <v>668</v>
      </c>
      <c r="P99" t="s">
        <v>5</v>
      </c>
      <c r="Q99" t="s">
        <v>669</v>
      </c>
      <c r="R99" t="s">
        <v>645</v>
      </c>
      <c r="S99" t="s">
        <v>33913</v>
      </c>
      <c r="T99" t="s">
        <v>33910</v>
      </c>
    </row>
    <row r="100" spans="1:20" x14ac:dyDescent="0.25">
      <c r="A100" t="s">
        <v>147</v>
      </c>
      <c r="B100" t="s">
        <v>148</v>
      </c>
      <c r="C100">
        <v>50</v>
      </c>
      <c r="D100">
        <v>18</v>
      </c>
      <c r="E100" t="s">
        <v>33914</v>
      </c>
      <c r="F100">
        <v>600</v>
      </c>
      <c r="G100">
        <v>0</v>
      </c>
      <c r="H100" t="s">
        <v>641</v>
      </c>
      <c r="I100" t="s">
        <v>6039</v>
      </c>
      <c r="J100" t="s">
        <v>6040</v>
      </c>
      <c r="K100" t="s">
        <v>644</v>
      </c>
      <c r="L100" t="s">
        <v>645</v>
      </c>
      <c r="M100" t="s">
        <v>33915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33916</v>
      </c>
      <c r="T100" t="s">
        <v>33915</v>
      </c>
    </row>
    <row r="101" spans="1:20" x14ac:dyDescent="0.25">
      <c r="A101" t="s">
        <v>22</v>
      </c>
      <c r="B101" t="s">
        <v>27</v>
      </c>
      <c r="C101">
        <v>120</v>
      </c>
      <c r="D101">
        <v>2</v>
      </c>
      <c r="E101" t="s">
        <v>33917</v>
      </c>
      <c r="F101">
        <v>158</v>
      </c>
      <c r="G101">
        <v>0</v>
      </c>
      <c r="H101" t="s">
        <v>641</v>
      </c>
      <c r="I101" t="s">
        <v>33918</v>
      </c>
      <c r="J101" t="s">
        <v>690</v>
      </c>
      <c r="K101" t="s">
        <v>644</v>
      </c>
      <c r="L101" t="s">
        <v>645</v>
      </c>
      <c r="M101" t="s">
        <v>33915</v>
      </c>
      <c r="N101" t="s">
        <v>644</v>
      </c>
      <c r="O101" t="s">
        <v>668</v>
      </c>
      <c r="P101" t="s">
        <v>5</v>
      </c>
      <c r="Q101" t="s">
        <v>669</v>
      </c>
      <c r="R101" t="s">
        <v>645</v>
      </c>
      <c r="S101" t="s">
        <v>33919</v>
      </c>
      <c r="T101" t="s">
        <v>33915</v>
      </c>
    </row>
    <row r="102" spans="1:20" x14ac:dyDescent="0.25">
      <c r="A102" t="s">
        <v>22</v>
      </c>
      <c r="B102" t="s">
        <v>27</v>
      </c>
      <c r="C102">
        <v>120</v>
      </c>
      <c r="D102">
        <v>2</v>
      </c>
      <c r="E102" t="s">
        <v>33920</v>
      </c>
      <c r="F102">
        <v>158</v>
      </c>
      <c r="G102">
        <v>0</v>
      </c>
      <c r="H102" t="s">
        <v>641</v>
      </c>
      <c r="I102" t="s">
        <v>33912</v>
      </c>
      <c r="J102" t="s">
        <v>31308</v>
      </c>
      <c r="K102" t="s">
        <v>644</v>
      </c>
      <c r="L102" t="s">
        <v>645</v>
      </c>
      <c r="M102" t="s">
        <v>33915</v>
      </c>
      <c r="N102" t="s">
        <v>644</v>
      </c>
      <c r="O102" t="s">
        <v>668</v>
      </c>
      <c r="P102" t="s">
        <v>5</v>
      </c>
      <c r="Q102" t="s">
        <v>669</v>
      </c>
      <c r="R102" t="s">
        <v>645</v>
      </c>
      <c r="S102" t="s">
        <v>33921</v>
      </c>
      <c r="T102" t="s">
        <v>33922</v>
      </c>
    </row>
    <row r="103" spans="1:20" x14ac:dyDescent="0.25">
      <c r="A103" t="s">
        <v>22</v>
      </c>
      <c r="B103" t="s">
        <v>27</v>
      </c>
      <c r="C103">
        <v>120</v>
      </c>
      <c r="D103">
        <v>2</v>
      </c>
      <c r="E103" t="s">
        <v>33923</v>
      </c>
      <c r="F103">
        <v>158</v>
      </c>
      <c r="G103">
        <v>0</v>
      </c>
      <c r="H103" t="s">
        <v>641</v>
      </c>
      <c r="I103" t="s">
        <v>33900</v>
      </c>
      <c r="J103" t="s">
        <v>685</v>
      </c>
      <c r="K103" t="s">
        <v>644</v>
      </c>
      <c r="L103" t="s">
        <v>645</v>
      </c>
      <c r="M103" t="s">
        <v>33922</v>
      </c>
      <c r="N103" t="s">
        <v>644</v>
      </c>
      <c r="O103" t="s">
        <v>668</v>
      </c>
      <c r="P103" t="s">
        <v>5</v>
      </c>
      <c r="Q103" t="s">
        <v>669</v>
      </c>
      <c r="R103" t="s">
        <v>645</v>
      </c>
      <c r="S103" t="s">
        <v>33924</v>
      </c>
      <c r="T103" t="s">
        <v>33922</v>
      </c>
    </row>
    <row r="104" spans="1:20" x14ac:dyDescent="0.25">
      <c r="A104" t="s">
        <v>22</v>
      </c>
      <c r="B104" t="s">
        <v>27</v>
      </c>
      <c r="C104">
        <v>120</v>
      </c>
      <c r="D104">
        <v>1</v>
      </c>
      <c r="E104" t="s">
        <v>33925</v>
      </c>
      <c r="F104">
        <v>79</v>
      </c>
      <c r="G104">
        <v>0</v>
      </c>
      <c r="H104" t="s">
        <v>641</v>
      </c>
      <c r="I104" t="s">
        <v>33926</v>
      </c>
      <c r="J104" t="s">
        <v>685</v>
      </c>
      <c r="K104" t="s">
        <v>644</v>
      </c>
      <c r="L104" t="s">
        <v>645</v>
      </c>
      <c r="M104" t="s">
        <v>33922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33927</v>
      </c>
      <c r="T104" t="s">
        <v>33922</v>
      </c>
    </row>
    <row r="105" spans="1:20" x14ac:dyDescent="0.25">
      <c r="A105" t="s">
        <v>22</v>
      </c>
      <c r="B105" t="s">
        <v>27</v>
      </c>
      <c r="C105">
        <v>120</v>
      </c>
      <c r="D105">
        <v>1</v>
      </c>
      <c r="E105" t="s">
        <v>33928</v>
      </c>
      <c r="F105">
        <v>79</v>
      </c>
      <c r="G105">
        <v>0</v>
      </c>
      <c r="H105" t="s">
        <v>641</v>
      </c>
      <c r="I105" t="s">
        <v>33929</v>
      </c>
      <c r="J105" t="s">
        <v>1668</v>
      </c>
      <c r="K105" t="s">
        <v>644</v>
      </c>
      <c r="L105" t="s">
        <v>645</v>
      </c>
      <c r="M105" t="s">
        <v>33922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33930</v>
      </c>
      <c r="T105" t="s">
        <v>33922</v>
      </c>
    </row>
    <row r="106" spans="1:20" x14ac:dyDescent="0.25">
      <c r="A106" t="s">
        <v>22</v>
      </c>
      <c r="B106" t="s">
        <v>27</v>
      </c>
      <c r="C106">
        <v>120</v>
      </c>
      <c r="D106">
        <v>2</v>
      </c>
      <c r="E106" t="s">
        <v>33931</v>
      </c>
      <c r="F106">
        <v>158</v>
      </c>
      <c r="G106">
        <v>0</v>
      </c>
      <c r="H106" t="s">
        <v>641</v>
      </c>
      <c r="I106" t="s">
        <v>33932</v>
      </c>
      <c r="J106" t="s">
        <v>981</v>
      </c>
      <c r="K106" t="s">
        <v>644</v>
      </c>
      <c r="L106" t="s">
        <v>645</v>
      </c>
      <c r="M106" t="s">
        <v>33922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33933</v>
      </c>
      <c r="T106" t="s">
        <v>33922</v>
      </c>
    </row>
    <row r="107" spans="1:20" x14ac:dyDescent="0.25">
      <c r="A107" t="s">
        <v>147</v>
      </c>
      <c r="B107" t="s">
        <v>148</v>
      </c>
      <c r="C107">
        <v>50</v>
      </c>
      <c r="D107">
        <v>6</v>
      </c>
      <c r="E107" t="s">
        <v>33934</v>
      </c>
      <c r="F107">
        <v>200</v>
      </c>
      <c r="G107">
        <v>0</v>
      </c>
      <c r="H107" t="s">
        <v>641</v>
      </c>
      <c r="I107" t="s">
        <v>33935</v>
      </c>
      <c r="J107" t="s">
        <v>2173</v>
      </c>
      <c r="K107" t="s">
        <v>644</v>
      </c>
      <c r="L107" t="s">
        <v>645</v>
      </c>
      <c r="M107" t="s">
        <v>33936</v>
      </c>
      <c r="N107" t="s">
        <v>644</v>
      </c>
      <c r="O107" t="s">
        <v>668</v>
      </c>
      <c r="P107" t="s">
        <v>5</v>
      </c>
      <c r="Q107" t="s">
        <v>669</v>
      </c>
      <c r="R107" t="s">
        <v>645</v>
      </c>
      <c r="S107" t="s">
        <v>33937</v>
      </c>
      <c r="T107" t="s">
        <v>33938</v>
      </c>
    </row>
    <row r="108" spans="1:20" x14ac:dyDescent="0.25">
      <c r="A108" t="s">
        <v>147</v>
      </c>
      <c r="B108" t="s">
        <v>148</v>
      </c>
      <c r="C108">
        <v>65</v>
      </c>
      <c r="D108">
        <v>2</v>
      </c>
      <c r="E108" t="s">
        <v>33939</v>
      </c>
      <c r="F108">
        <v>70</v>
      </c>
      <c r="G108">
        <v>0</v>
      </c>
      <c r="H108" t="s">
        <v>641</v>
      </c>
      <c r="I108" t="s">
        <v>33940</v>
      </c>
      <c r="J108" t="s">
        <v>1375</v>
      </c>
      <c r="K108" t="s">
        <v>644</v>
      </c>
      <c r="L108" t="s">
        <v>645</v>
      </c>
      <c r="M108" t="s">
        <v>33941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33942</v>
      </c>
      <c r="T108" t="s">
        <v>33936</v>
      </c>
    </row>
    <row r="109" spans="1:20" x14ac:dyDescent="0.25">
      <c r="A109" t="s">
        <v>147</v>
      </c>
      <c r="B109" t="s">
        <v>148</v>
      </c>
      <c r="C109">
        <v>65</v>
      </c>
      <c r="D109">
        <v>1</v>
      </c>
      <c r="E109" t="s">
        <v>33943</v>
      </c>
      <c r="F109">
        <v>35</v>
      </c>
      <c r="G109">
        <v>0</v>
      </c>
      <c r="H109" t="s">
        <v>641</v>
      </c>
      <c r="I109" t="s">
        <v>33944</v>
      </c>
      <c r="J109" t="s">
        <v>1314</v>
      </c>
      <c r="K109" t="s">
        <v>644</v>
      </c>
      <c r="L109" t="s">
        <v>645</v>
      </c>
      <c r="M109" t="s">
        <v>33945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33946</v>
      </c>
      <c r="T109" t="s">
        <v>33945</v>
      </c>
    </row>
    <row r="110" spans="1:20" x14ac:dyDescent="0.25">
      <c r="A110" t="s">
        <v>147</v>
      </c>
      <c r="B110" t="s">
        <v>148</v>
      </c>
      <c r="C110">
        <v>65</v>
      </c>
      <c r="D110">
        <v>2</v>
      </c>
      <c r="E110" t="s">
        <v>33947</v>
      </c>
      <c r="F110">
        <v>70</v>
      </c>
      <c r="G110">
        <v>0</v>
      </c>
      <c r="H110" t="s">
        <v>641</v>
      </c>
      <c r="I110" t="s">
        <v>33948</v>
      </c>
      <c r="J110" t="s">
        <v>2343</v>
      </c>
      <c r="K110" t="s">
        <v>644</v>
      </c>
      <c r="L110" t="s">
        <v>645</v>
      </c>
      <c r="M110" t="s">
        <v>33949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33950</v>
      </c>
      <c r="T110" t="s">
        <v>33945</v>
      </c>
    </row>
    <row r="111" spans="1:20" x14ac:dyDescent="0.25">
      <c r="A111" t="s">
        <v>147</v>
      </c>
      <c r="B111" t="s">
        <v>148</v>
      </c>
      <c r="C111">
        <v>65</v>
      </c>
      <c r="D111">
        <v>1</v>
      </c>
      <c r="E111" t="s">
        <v>33951</v>
      </c>
      <c r="F111">
        <v>35</v>
      </c>
      <c r="G111">
        <v>0</v>
      </c>
      <c r="H111" t="s">
        <v>641</v>
      </c>
      <c r="I111" t="s">
        <v>1540</v>
      </c>
      <c r="J111" t="s">
        <v>685</v>
      </c>
      <c r="K111" t="s">
        <v>644</v>
      </c>
      <c r="L111" t="s">
        <v>645</v>
      </c>
      <c r="M111" t="s">
        <v>33949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33952</v>
      </c>
      <c r="T111" t="s">
        <v>33945</v>
      </c>
    </row>
    <row r="112" spans="1:20" x14ac:dyDescent="0.25">
      <c r="A112" t="s">
        <v>147</v>
      </c>
      <c r="B112" t="s">
        <v>148</v>
      </c>
      <c r="C112">
        <v>65</v>
      </c>
      <c r="D112">
        <v>1</v>
      </c>
      <c r="E112" t="s">
        <v>33953</v>
      </c>
      <c r="F112">
        <v>35</v>
      </c>
      <c r="G112">
        <v>0</v>
      </c>
      <c r="H112" t="s">
        <v>641</v>
      </c>
      <c r="I112" t="s">
        <v>33932</v>
      </c>
      <c r="J112" t="s">
        <v>981</v>
      </c>
      <c r="K112" t="s">
        <v>644</v>
      </c>
      <c r="L112" t="s">
        <v>645</v>
      </c>
      <c r="M112" t="s">
        <v>33949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33954</v>
      </c>
      <c r="T112" t="s">
        <v>33945</v>
      </c>
    </row>
    <row r="113" spans="1:20" x14ac:dyDescent="0.25">
      <c r="A113" t="s">
        <v>147</v>
      </c>
      <c r="B113" t="s">
        <v>148</v>
      </c>
      <c r="C113">
        <v>65</v>
      </c>
      <c r="D113">
        <v>1</v>
      </c>
      <c r="E113" t="s">
        <v>33955</v>
      </c>
      <c r="F113">
        <v>35</v>
      </c>
      <c r="G113">
        <v>0</v>
      </c>
      <c r="H113" t="s">
        <v>641</v>
      </c>
      <c r="I113" t="s">
        <v>33956</v>
      </c>
      <c r="J113" t="s">
        <v>788</v>
      </c>
      <c r="K113" t="s">
        <v>644</v>
      </c>
      <c r="L113" t="s">
        <v>645</v>
      </c>
      <c r="M113" t="s">
        <v>33949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33957</v>
      </c>
      <c r="T113" t="s">
        <v>33945</v>
      </c>
    </row>
    <row r="114" spans="1:20" x14ac:dyDescent="0.25">
      <c r="A114" t="s">
        <v>147</v>
      </c>
      <c r="B114" t="s">
        <v>148</v>
      </c>
      <c r="C114">
        <v>65</v>
      </c>
      <c r="D114">
        <v>1</v>
      </c>
      <c r="E114" t="s">
        <v>33958</v>
      </c>
      <c r="F114">
        <v>35</v>
      </c>
      <c r="G114">
        <v>0</v>
      </c>
      <c r="H114" t="s">
        <v>641</v>
      </c>
      <c r="I114" t="s">
        <v>33932</v>
      </c>
      <c r="J114" t="s">
        <v>981</v>
      </c>
      <c r="K114" t="s">
        <v>644</v>
      </c>
      <c r="L114" t="s">
        <v>645</v>
      </c>
      <c r="M114" t="s">
        <v>33949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33959</v>
      </c>
      <c r="T114" t="s">
        <v>33945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33960</v>
      </c>
      <c r="F115">
        <v>100</v>
      </c>
      <c r="G115">
        <v>0</v>
      </c>
      <c r="H115" t="s">
        <v>641</v>
      </c>
      <c r="I115" t="s">
        <v>33961</v>
      </c>
      <c r="J115" t="s">
        <v>1711</v>
      </c>
      <c r="K115" t="s">
        <v>644</v>
      </c>
      <c r="L115" t="s">
        <v>645</v>
      </c>
      <c r="M115" t="s">
        <v>33962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33963</v>
      </c>
      <c r="T115" t="s">
        <v>33945</v>
      </c>
    </row>
    <row r="116" spans="1:20" x14ac:dyDescent="0.25">
      <c r="A116" t="s">
        <v>147</v>
      </c>
      <c r="B116" t="s">
        <v>148</v>
      </c>
      <c r="C116">
        <v>65</v>
      </c>
      <c r="D116">
        <v>1</v>
      </c>
      <c r="E116" t="s">
        <v>33964</v>
      </c>
      <c r="F116">
        <v>35</v>
      </c>
      <c r="G116">
        <v>0</v>
      </c>
      <c r="H116" t="s">
        <v>641</v>
      </c>
      <c r="I116" t="s">
        <v>33965</v>
      </c>
      <c r="J116" t="s">
        <v>685</v>
      </c>
      <c r="K116" t="s">
        <v>644</v>
      </c>
      <c r="L116" t="s">
        <v>645</v>
      </c>
      <c r="M116" t="s">
        <v>33966</v>
      </c>
      <c r="N116" t="s">
        <v>644</v>
      </c>
      <c r="O116" t="s">
        <v>668</v>
      </c>
      <c r="P116" t="s">
        <v>5</v>
      </c>
      <c r="Q116" t="s">
        <v>669</v>
      </c>
      <c r="R116" t="s">
        <v>645</v>
      </c>
      <c r="S116" t="s">
        <v>33967</v>
      </c>
      <c r="T116" t="s">
        <v>33945</v>
      </c>
    </row>
    <row r="117" spans="1:20" x14ac:dyDescent="0.25">
      <c r="A117" t="s">
        <v>147</v>
      </c>
      <c r="B117" t="s">
        <v>148</v>
      </c>
      <c r="C117">
        <v>65</v>
      </c>
      <c r="D117">
        <v>1</v>
      </c>
      <c r="E117" t="s">
        <v>33968</v>
      </c>
      <c r="F117">
        <v>35</v>
      </c>
      <c r="G117">
        <v>0</v>
      </c>
      <c r="H117" t="s">
        <v>641</v>
      </c>
      <c r="I117" t="s">
        <v>33969</v>
      </c>
      <c r="J117" t="s">
        <v>690</v>
      </c>
      <c r="K117" t="s">
        <v>644</v>
      </c>
      <c r="L117" t="s">
        <v>645</v>
      </c>
      <c r="M117" t="s">
        <v>33970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33971</v>
      </c>
      <c r="T117" t="s">
        <v>33945</v>
      </c>
    </row>
    <row r="118" spans="1:20" x14ac:dyDescent="0.25">
      <c r="A118" t="s">
        <v>18</v>
      </c>
      <c r="B118" t="s">
        <v>19</v>
      </c>
      <c r="C118">
        <v>66.666666666666671</v>
      </c>
      <c r="D118">
        <v>3</v>
      </c>
      <c r="E118" t="s">
        <v>33972</v>
      </c>
      <c r="F118">
        <v>100</v>
      </c>
      <c r="G118">
        <v>0</v>
      </c>
      <c r="H118" t="s">
        <v>641</v>
      </c>
      <c r="I118" t="s">
        <v>33973</v>
      </c>
      <c r="J118" t="s">
        <v>1673</v>
      </c>
      <c r="K118" t="s">
        <v>644</v>
      </c>
      <c r="L118" t="s">
        <v>645</v>
      </c>
      <c r="M118" t="s">
        <v>33970</v>
      </c>
      <c r="N118" t="s">
        <v>644</v>
      </c>
      <c r="O118" t="s">
        <v>668</v>
      </c>
      <c r="P118" t="s">
        <v>5</v>
      </c>
      <c r="Q118" t="s">
        <v>669</v>
      </c>
      <c r="R118" t="s">
        <v>645</v>
      </c>
      <c r="S118" t="s">
        <v>33974</v>
      </c>
      <c r="T118" t="s">
        <v>33945</v>
      </c>
    </row>
    <row r="119" spans="1:20" x14ac:dyDescent="0.25">
      <c r="A119" t="s">
        <v>18</v>
      </c>
      <c r="B119" t="s">
        <v>19</v>
      </c>
      <c r="C119">
        <v>66.666666666666671</v>
      </c>
      <c r="D119">
        <v>3</v>
      </c>
      <c r="E119" t="s">
        <v>33975</v>
      </c>
      <c r="F119">
        <v>100</v>
      </c>
      <c r="G119">
        <v>0</v>
      </c>
      <c r="H119" t="s">
        <v>641</v>
      </c>
      <c r="I119" t="s">
        <v>33976</v>
      </c>
      <c r="J119" t="s">
        <v>736</v>
      </c>
      <c r="K119" t="s">
        <v>644</v>
      </c>
      <c r="L119" t="s">
        <v>645</v>
      </c>
      <c r="M119" t="s">
        <v>33977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33978</v>
      </c>
      <c r="T119" t="s">
        <v>33945</v>
      </c>
    </row>
    <row r="120" spans="1:20" x14ac:dyDescent="0.25">
      <c r="A120" t="s">
        <v>147</v>
      </c>
      <c r="B120" t="s">
        <v>148</v>
      </c>
      <c r="C120">
        <v>33.333333333333336</v>
      </c>
      <c r="D120">
        <v>3</v>
      </c>
      <c r="E120" t="s">
        <v>33979</v>
      </c>
      <c r="F120">
        <v>100</v>
      </c>
      <c r="G120">
        <v>0</v>
      </c>
      <c r="H120" t="s">
        <v>641</v>
      </c>
      <c r="I120" t="s">
        <v>33980</v>
      </c>
      <c r="J120" t="s">
        <v>981</v>
      </c>
      <c r="K120" t="s">
        <v>644</v>
      </c>
      <c r="L120" t="s">
        <v>645</v>
      </c>
      <c r="M120" t="s">
        <v>33981</v>
      </c>
      <c r="N120" t="s">
        <v>644</v>
      </c>
      <c r="O120" t="s">
        <v>668</v>
      </c>
      <c r="P120" t="s">
        <v>5</v>
      </c>
      <c r="Q120" t="s">
        <v>669</v>
      </c>
      <c r="R120" t="s">
        <v>645</v>
      </c>
      <c r="S120" t="s">
        <v>33982</v>
      </c>
      <c r="T120" t="s">
        <v>33981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33983</v>
      </c>
      <c r="F121">
        <v>100</v>
      </c>
      <c r="G121">
        <v>0</v>
      </c>
      <c r="H121" t="s">
        <v>641</v>
      </c>
      <c r="I121" t="s">
        <v>33984</v>
      </c>
      <c r="J121" t="s">
        <v>694</v>
      </c>
      <c r="K121" t="s">
        <v>644</v>
      </c>
      <c r="L121" t="s">
        <v>645</v>
      </c>
      <c r="M121" t="s">
        <v>33985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33986</v>
      </c>
      <c r="T121" t="s">
        <v>33985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33987</v>
      </c>
      <c r="F122">
        <v>100</v>
      </c>
      <c r="G122">
        <v>0</v>
      </c>
      <c r="H122" t="s">
        <v>641</v>
      </c>
      <c r="I122" t="s">
        <v>33988</v>
      </c>
      <c r="J122" t="s">
        <v>888</v>
      </c>
      <c r="K122" t="s">
        <v>644</v>
      </c>
      <c r="L122" t="s">
        <v>645</v>
      </c>
      <c r="M122" t="s">
        <v>33989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33990</v>
      </c>
      <c r="T122" t="s">
        <v>33989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33991</v>
      </c>
      <c r="F123">
        <v>100</v>
      </c>
      <c r="G123">
        <v>0</v>
      </c>
      <c r="H123" t="s">
        <v>641</v>
      </c>
      <c r="I123" t="s">
        <v>33988</v>
      </c>
      <c r="J123" t="s">
        <v>888</v>
      </c>
      <c r="K123" t="s">
        <v>644</v>
      </c>
      <c r="L123" t="s">
        <v>645</v>
      </c>
      <c r="M123" t="s">
        <v>33992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33993</v>
      </c>
      <c r="T123" t="s">
        <v>33994</v>
      </c>
    </row>
    <row r="124" spans="1:20" x14ac:dyDescent="0.25">
      <c r="A124" t="s">
        <v>18</v>
      </c>
      <c r="B124" t="s">
        <v>19</v>
      </c>
      <c r="C124">
        <v>66.666666666666671</v>
      </c>
      <c r="D124">
        <v>3</v>
      </c>
      <c r="E124" t="s">
        <v>33995</v>
      </c>
      <c r="F124">
        <v>110</v>
      </c>
      <c r="G124">
        <v>10</v>
      </c>
      <c r="H124" t="s">
        <v>641</v>
      </c>
      <c r="I124" t="s">
        <v>33996</v>
      </c>
      <c r="J124" t="s">
        <v>666</v>
      </c>
      <c r="K124" t="s">
        <v>644</v>
      </c>
      <c r="L124" t="s">
        <v>645</v>
      </c>
      <c r="M124" t="s">
        <v>33997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33998</v>
      </c>
      <c r="T124" t="s">
        <v>33997</v>
      </c>
    </row>
    <row r="125" spans="1:20" x14ac:dyDescent="0.25">
      <c r="A125" t="s">
        <v>18</v>
      </c>
      <c r="B125" t="s">
        <v>19</v>
      </c>
      <c r="C125">
        <v>66.666666666666671</v>
      </c>
      <c r="D125">
        <v>3</v>
      </c>
      <c r="E125" t="s">
        <v>33999</v>
      </c>
      <c r="F125">
        <v>114</v>
      </c>
      <c r="G125">
        <v>14</v>
      </c>
      <c r="H125" t="s">
        <v>641</v>
      </c>
      <c r="I125" t="s">
        <v>15263</v>
      </c>
      <c r="J125" t="s">
        <v>981</v>
      </c>
      <c r="K125" t="s">
        <v>644</v>
      </c>
      <c r="L125" t="s">
        <v>645</v>
      </c>
      <c r="M125" t="s">
        <v>34000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34001</v>
      </c>
      <c r="T125" t="s">
        <v>34000</v>
      </c>
    </row>
    <row r="126" spans="1:20" x14ac:dyDescent="0.25">
      <c r="A126" t="s">
        <v>147</v>
      </c>
      <c r="B126" t="s">
        <v>148</v>
      </c>
      <c r="C126">
        <v>65</v>
      </c>
      <c r="D126">
        <v>18</v>
      </c>
      <c r="E126" t="s">
        <v>34002</v>
      </c>
      <c r="F126">
        <v>630</v>
      </c>
      <c r="G126">
        <v>0</v>
      </c>
      <c r="H126" t="s">
        <v>641</v>
      </c>
      <c r="I126" t="s">
        <v>34003</v>
      </c>
      <c r="J126" t="s">
        <v>657</v>
      </c>
      <c r="K126" t="s">
        <v>644</v>
      </c>
      <c r="L126" t="s">
        <v>645</v>
      </c>
      <c r="M126" t="s">
        <v>34004</v>
      </c>
      <c r="N126" t="s">
        <v>644</v>
      </c>
      <c r="O126" t="s">
        <v>668</v>
      </c>
      <c r="P126" t="s">
        <v>5</v>
      </c>
      <c r="Q126" t="s">
        <v>669</v>
      </c>
      <c r="R126" t="s">
        <v>645</v>
      </c>
      <c r="S126" t="s">
        <v>34005</v>
      </c>
      <c r="T126" t="s">
        <v>34004</v>
      </c>
    </row>
    <row r="127" spans="1:20" x14ac:dyDescent="0.25">
      <c r="A127" t="s">
        <v>22</v>
      </c>
      <c r="B127" t="s">
        <v>27</v>
      </c>
      <c r="C127">
        <v>66.333333333333329</v>
      </c>
      <c r="D127">
        <v>6</v>
      </c>
      <c r="E127" t="s">
        <v>34006</v>
      </c>
      <c r="F127">
        <v>440</v>
      </c>
      <c r="G127">
        <v>0</v>
      </c>
      <c r="H127" t="s">
        <v>729</v>
      </c>
      <c r="I127" t="s">
        <v>27427</v>
      </c>
      <c r="J127" t="s">
        <v>1184</v>
      </c>
      <c r="K127" t="s">
        <v>644</v>
      </c>
      <c r="L127" t="s">
        <v>645</v>
      </c>
      <c r="M127" t="s">
        <v>34007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34008</v>
      </c>
      <c r="T127" t="s">
        <v>34007</v>
      </c>
    </row>
    <row r="128" spans="1:20" x14ac:dyDescent="0.25">
      <c r="A128" t="s">
        <v>18</v>
      </c>
      <c r="B128" t="s">
        <v>19</v>
      </c>
      <c r="C128">
        <v>66.666666666666671</v>
      </c>
      <c r="D128">
        <v>3</v>
      </c>
      <c r="E128" t="s">
        <v>34009</v>
      </c>
      <c r="F128">
        <v>100</v>
      </c>
      <c r="G128">
        <v>0</v>
      </c>
      <c r="H128" t="s">
        <v>641</v>
      </c>
      <c r="I128" t="s">
        <v>34010</v>
      </c>
      <c r="J128" t="s">
        <v>2343</v>
      </c>
      <c r="K128" t="s">
        <v>644</v>
      </c>
      <c r="L128" t="s">
        <v>645</v>
      </c>
      <c r="M128" t="s">
        <v>34011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34012</v>
      </c>
      <c r="T128" t="s">
        <v>34011</v>
      </c>
    </row>
    <row r="129" spans="1:20" x14ac:dyDescent="0.25">
      <c r="A129" t="s">
        <v>147</v>
      </c>
      <c r="B129" t="s">
        <v>148</v>
      </c>
      <c r="C129">
        <v>33.333333333333336</v>
      </c>
      <c r="D129">
        <v>3</v>
      </c>
      <c r="E129" t="s">
        <v>34013</v>
      </c>
      <c r="F129">
        <v>100</v>
      </c>
      <c r="G129">
        <v>0</v>
      </c>
      <c r="H129" t="s">
        <v>641</v>
      </c>
      <c r="I129" t="s">
        <v>34014</v>
      </c>
      <c r="J129" t="s">
        <v>736</v>
      </c>
      <c r="K129" t="s">
        <v>644</v>
      </c>
      <c r="L129" t="s">
        <v>645</v>
      </c>
      <c r="M129" t="s">
        <v>34015</v>
      </c>
      <c r="N129" t="s">
        <v>644</v>
      </c>
      <c r="O129" t="s">
        <v>668</v>
      </c>
      <c r="P129" t="s">
        <v>5</v>
      </c>
      <c r="Q129" t="s">
        <v>669</v>
      </c>
      <c r="R129" t="s">
        <v>645</v>
      </c>
      <c r="S129" t="s">
        <v>34016</v>
      </c>
      <c r="T129" t="s">
        <v>34017</v>
      </c>
    </row>
    <row r="130" spans="1:20" x14ac:dyDescent="0.25">
      <c r="A130" t="s">
        <v>112</v>
      </c>
      <c r="B130" t="s">
        <v>113</v>
      </c>
      <c r="C130">
        <v>50</v>
      </c>
      <c r="D130">
        <v>5</v>
      </c>
      <c r="E130" t="s">
        <v>34018</v>
      </c>
      <c r="F130">
        <v>396</v>
      </c>
      <c r="G130">
        <v>0</v>
      </c>
      <c r="H130" t="s">
        <v>673</v>
      </c>
      <c r="I130" t="s">
        <v>34019</v>
      </c>
      <c r="J130" t="s">
        <v>34020</v>
      </c>
      <c r="K130" t="s">
        <v>7113</v>
      </c>
      <c r="L130" t="s">
        <v>2510</v>
      </c>
      <c r="M130" t="s">
        <v>34021</v>
      </c>
      <c r="N130" t="s">
        <v>644</v>
      </c>
      <c r="O130" t="s">
        <v>679</v>
      </c>
      <c r="P130" t="s">
        <v>26</v>
      </c>
      <c r="Q130" t="s">
        <v>680</v>
      </c>
      <c r="R130" t="s">
        <v>645</v>
      </c>
      <c r="S130" t="s">
        <v>34022</v>
      </c>
      <c r="T130" t="s">
        <v>34023</v>
      </c>
    </row>
    <row r="131" spans="1:20" x14ac:dyDescent="0.25">
      <c r="A131" t="s">
        <v>101</v>
      </c>
      <c r="B131" t="s">
        <v>74</v>
      </c>
      <c r="C131">
        <v>78</v>
      </c>
      <c r="D131">
        <v>2</v>
      </c>
      <c r="E131" t="s">
        <v>34018</v>
      </c>
      <c r="F131">
        <v>396</v>
      </c>
      <c r="G131">
        <v>0</v>
      </c>
      <c r="H131" t="s">
        <v>673</v>
      </c>
      <c r="I131" t="s">
        <v>34019</v>
      </c>
      <c r="J131" t="s">
        <v>34020</v>
      </c>
      <c r="K131" t="s">
        <v>7113</v>
      </c>
      <c r="L131" t="s">
        <v>2510</v>
      </c>
      <c r="M131" t="s">
        <v>34021</v>
      </c>
      <c r="N131" t="s">
        <v>644</v>
      </c>
      <c r="O131" t="s">
        <v>679</v>
      </c>
      <c r="P131" t="s">
        <v>26</v>
      </c>
      <c r="Q131" t="s">
        <v>680</v>
      </c>
      <c r="R131" t="s">
        <v>645</v>
      </c>
      <c r="S131" t="s">
        <v>34022</v>
      </c>
      <c r="T131" t="s">
        <v>34023</v>
      </c>
    </row>
    <row r="132" spans="1:20" x14ac:dyDescent="0.25">
      <c r="A132" t="s">
        <v>18</v>
      </c>
      <c r="B132" t="s">
        <v>19</v>
      </c>
      <c r="C132">
        <v>66.666666666666671</v>
      </c>
      <c r="D132">
        <v>6</v>
      </c>
      <c r="E132" t="s">
        <v>34024</v>
      </c>
      <c r="F132">
        <v>300</v>
      </c>
      <c r="G132">
        <v>0</v>
      </c>
      <c r="H132" t="s">
        <v>673</v>
      </c>
      <c r="I132" t="s">
        <v>34025</v>
      </c>
      <c r="J132" t="s">
        <v>34026</v>
      </c>
      <c r="K132" t="s">
        <v>5284</v>
      </c>
      <c r="L132" t="s">
        <v>15563</v>
      </c>
      <c r="M132" t="s">
        <v>34023</v>
      </c>
      <c r="N132" t="s">
        <v>644</v>
      </c>
      <c r="O132" t="s">
        <v>5287</v>
      </c>
      <c r="P132" t="s">
        <v>26</v>
      </c>
      <c r="Q132" t="s">
        <v>680</v>
      </c>
      <c r="R132" t="s">
        <v>645</v>
      </c>
      <c r="S132" t="s">
        <v>34027</v>
      </c>
      <c r="T132" t="s">
        <v>34023</v>
      </c>
    </row>
    <row r="133" spans="1:20" x14ac:dyDescent="0.25">
      <c r="A133" t="s">
        <v>18</v>
      </c>
      <c r="B133" t="s">
        <v>19</v>
      </c>
      <c r="C133">
        <v>66.666666666666671</v>
      </c>
      <c r="D133">
        <v>3</v>
      </c>
      <c r="E133" t="s">
        <v>34028</v>
      </c>
      <c r="F133">
        <v>100</v>
      </c>
      <c r="G133">
        <v>0</v>
      </c>
      <c r="H133" t="s">
        <v>641</v>
      </c>
      <c r="I133" t="s">
        <v>34029</v>
      </c>
      <c r="J133" t="s">
        <v>796</v>
      </c>
      <c r="K133" t="s">
        <v>644</v>
      </c>
      <c r="L133" t="s">
        <v>645</v>
      </c>
      <c r="M133" t="s">
        <v>34023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34030</v>
      </c>
      <c r="T133" t="s">
        <v>34023</v>
      </c>
    </row>
    <row r="134" spans="1:20" x14ac:dyDescent="0.25">
      <c r="A134" t="s">
        <v>239</v>
      </c>
      <c r="B134" t="s">
        <v>245</v>
      </c>
      <c r="C134">
        <v>139</v>
      </c>
      <c r="D134">
        <v>2</v>
      </c>
      <c r="E134" t="s">
        <v>34031</v>
      </c>
      <c r="F134">
        <v>217.98</v>
      </c>
      <c r="G134">
        <v>0</v>
      </c>
      <c r="H134" t="s">
        <v>641</v>
      </c>
      <c r="I134" t="s">
        <v>21720</v>
      </c>
      <c r="J134" t="s">
        <v>657</v>
      </c>
      <c r="K134" t="s">
        <v>644</v>
      </c>
      <c r="L134" t="s">
        <v>645</v>
      </c>
      <c r="M134" t="s">
        <v>34032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34033</v>
      </c>
      <c r="T134" t="s">
        <v>34032</v>
      </c>
    </row>
    <row r="135" spans="1:20" x14ac:dyDescent="0.25">
      <c r="A135" t="s">
        <v>18</v>
      </c>
      <c r="B135" t="s">
        <v>19</v>
      </c>
      <c r="C135">
        <v>66.666666666666671</v>
      </c>
      <c r="D135">
        <v>3</v>
      </c>
      <c r="E135" t="s">
        <v>34034</v>
      </c>
      <c r="F135">
        <v>138</v>
      </c>
      <c r="G135">
        <v>38</v>
      </c>
      <c r="H135" t="s">
        <v>641</v>
      </c>
      <c r="I135" t="s">
        <v>34035</v>
      </c>
      <c r="J135" t="s">
        <v>708</v>
      </c>
      <c r="K135" t="s">
        <v>644</v>
      </c>
      <c r="L135" t="s">
        <v>645</v>
      </c>
      <c r="M135" t="s">
        <v>34036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34037</v>
      </c>
      <c r="T135" t="s">
        <v>34036</v>
      </c>
    </row>
    <row r="136" spans="1:20" x14ac:dyDescent="0.25">
      <c r="A136" t="s">
        <v>601</v>
      </c>
      <c r="B136" t="s">
        <v>602</v>
      </c>
      <c r="C136">
        <v>139</v>
      </c>
      <c r="D136">
        <v>1</v>
      </c>
      <c r="E136" t="s">
        <v>34038</v>
      </c>
      <c r="F136">
        <v>109</v>
      </c>
      <c r="G136">
        <v>0</v>
      </c>
      <c r="H136" t="s">
        <v>641</v>
      </c>
      <c r="I136" t="s">
        <v>34039</v>
      </c>
      <c r="J136" t="s">
        <v>2343</v>
      </c>
      <c r="K136" t="s">
        <v>644</v>
      </c>
      <c r="L136" t="s">
        <v>645</v>
      </c>
      <c r="M136" t="s">
        <v>34040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34041</v>
      </c>
      <c r="T136" t="s">
        <v>34040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34042</v>
      </c>
      <c r="F137">
        <v>100</v>
      </c>
      <c r="G137">
        <v>0</v>
      </c>
      <c r="H137" t="s">
        <v>641</v>
      </c>
      <c r="I137" t="s">
        <v>34043</v>
      </c>
      <c r="J137" t="s">
        <v>1998</v>
      </c>
      <c r="K137" t="s">
        <v>644</v>
      </c>
      <c r="L137" t="s">
        <v>645</v>
      </c>
      <c r="M137" t="s">
        <v>34044</v>
      </c>
      <c r="N137" t="s">
        <v>644</v>
      </c>
      <c r="O137" t="s">
        <v>668</v>
      </c>
      <c r="P137" t="s">
        <v>5</v>
      </c>
      <c r="Q137" t="s">
        <v>669</v>
      </c>
      <c r="R137" t="s">
        <v>645</v>
      </c>
      <c r="S137" t="s">
        <v>34045</v>
      </c>
      <c r="T137" t="s">
        <v>34044</v>
      </c>
    </row>
    <row r="138" spans="1:20" x14ac:dyDescent="0.25">
      <c r="A138" t="s">
        <v>601</v>
      </c>
      <c r="B138" t="s">
        <v>1870</v>
      </c>
      <c r="C138">
        <v>0</v>
      </c>
      <c r="D138">
        <v>1</v>
      </c>
      <c r="E138" t="s">
        <v>34046</v>
      </c>
      <c r="F138">
        <v>0</v>
      </c>
      <c r="G138">
        <v>0</v>
      </c>
      <c r="H138" t="s">
        <v>805</v>
      </c>
      <c r="I138" t="s">
        <v>29987</v>
      </c>
      <c r="J138" t="s">
        <v>29988</v>
      </c>
      <c r="K138" t="s">
        <v>17315</v>
      </c>
      <c r="L138" t="s">
        <v>29989</v>
      </c>
      <c r="M138" t="s">
        <v>34047</v>
      </c>
      <c r="N138" t="s">
        <v>644</v>
      </c>
      <c r="O138" t="s">
        <v>811</v>
      </c>
      <c r="P138" t="s">
        <v>23</v>
      </c>
      <c r="Q138" t="s">
        <v>812</v>
      </c>
      <c r="R138" t="s">
        <v>645</v>
      </c>
      <c r="S138" t="s">
        <v>34048</v>
      </c>
      <c r="T138" t="s">
        <v>34047</v>
      </c>
    </row>
    <row r="139" spans="1:20" x14ac:dyDescent="0.25">
      <c r="A139" t="s">
        <v>241</v>
      </c>
      <c r="B139" t="s">
        <v>1870</v>
      </c>
      <c r="C139">
        <v>0</v>
      </c>
      <c r="D139">
        <v>1</v>
      </c>
      <c r="E139" t="s">
        <v>34046</v>
      </c>
      <c r="F139">
        <v>0</v>
      </c>
      <c r="G139">
        <v>0</v>
      </c>
      <c r="H139" t="s">
        <v>805</v>
      </c>
      <c r="I139" t="s">
        <v>29987</v>
      </c>
      <c r="J139" t="s">
        <v>29988</v>
      </c>
      <c r="K139" t="s">
        <v>17315</v>
      </c>
      <c r="L139" t="s">
        <v>29989</v>
      </c>
      <c r="M139" t="s">
        <v>34047</v>
      </c>
      <c r="N139" t="s">
        <v>644</v>
      </c>
      <c r="O139" t="s">
        <v>811</v>
      </c>
      <c r="P139" t="s">
        <v>23</v>
      </c>
      <c r="Q139" t="s">
        <v>812</v>
      </c>
      <c r="R139" t="s">
        <v>645</v>
      </c>
      <c r="S139" t="s">
        <v>34048</v>
      </c>
      <c r="T139" t="s">
        <v>34047</v>
      </c>
    </row>
    <row r="140" spans="1:20" x14ac:dyDescent="0.25">
      <c r="A140" t="s">
        <v>601</v>
      </c>
      <c r="B140" t="s">
        <v>602</v>
      </c>
      <c r="C140">
        <v>139</v>
      </c>
      <c r="D140">
        <v>1</v>
      </c>
      <c r="E140" t="s">
        <v>34049</v>
      </c>
      <c r="F140">
        <v>326.99</v>
      </c>
      <c r="G140">
        <v>0</v>
      </c>
      <c r="H140" t="s">
        <v>641</v>
      </c>
      <c r="I140" t="s">
        <v>23090</v>
      </c>
      <c r="J140" t="s">
        <v>1072</v>
      </c>
      <c r="K140" t="s">
        <v>644</v>
      </c>
      <c r="L140" t="s">
        <v>645</v>
      </c>
      <c r="M140" t="s">
        <v>34050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34051</v>
      </c>
      <c r="T140" t="s">
        <v>34050</v>
      </c>
    </row>
    <row r="141" spans="1:20" x14ac:dyDescent="0.25">
      <c r="A141" t="s">
        <v>241</v>
      </c>
      <c r="B141" t="s">
        <v>247</v>
      </c>
      <c r="C141">
        <v>139</v>
      </c>
      <c r="D141">
        <v>1</v>
      </c>
      <c r="E141" t="s">
        <v>34049</v>
      </c>
      <c r="F141">
        <v>326.99</v>
      </c>
      <c r="G141">
        <v>0</v>
      </c>
      <c r="H141" t="s">
        <v>641</v>
      </c>
      <c r="I141" t="s">
        <v>23090</v>
      </c>
      <c r="J141" t="s">
        <v>1072</v>
      </c>
      <c r="K141" t="s">
        <v>644</v>
      </c>
      <c r="L141" t="s">
        <v>645</v>
      </c>
      <c r="M141" t="s">
        <v>34050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34051</v>
      </c>
      <c r="T141" t="s">
        <v>34050</v>
      </c>
    </row>
    <row r="142" spans="1:20" x14ac:dyDescent="0.25">
      <c r="A142" t="s">
        <v>240</v>
      </c>
      <c r="B142" t="s">
        <v>246</v>
      </c>
      <c r="C142">
        <v>139</v>
      </c>
      <c r="D142">
        <v>1</v>
      </c>
      <c r="E142" t="s">
        <v>34049</v>
      </c>
      <c r="F142">
        <v>326.99</v>
      </c>
      <c r="G142">
        <v>0</v>
      </c>
      <c r="H142" t="s">
        <v>641</v>
      </c>
      <c r="I142" t="s">
        <v>23090</v>
      </c>
      <c r="J142" t="s">
        <v>1072</v>
      </c>
      <c r="K142" t="s">
        <v>644</v>
      </c>
      <c r="L142" t="s">
        <v>645</v>
      </c>
      <c r="M142" t="s">
        <v>34050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34051</v>
      </c>
      <c r="T142" t="s">
        <v>34050</v>
      </c>
    </row>
    <row r="143" spans="1:20" x14ac:dyDescent="0.25">
      <c r="A143" t="s">
        <v>239</v>
      </c>
      <c r="B143" t="s">
        <v>245</v>
      </c>
      <c r="C143">
        <v>139</v>
      </c>
      <c r="D143">
        <v>1</v>
      </c>
      <c r="E143" t="s">
        <v>34049</v>
      </c>
      <c r="F143">
        <v>326.99</v>
      </c>
      <c r="G143">
        <v>0</v>
      </c>
      <c r="H143" t="s">
        <v>641</v>
      </c>
      <c r="I143" t="s">
        <v>23090</v>
      </c>
      <c r="J143" t="s">
        <v>1072</v>
      </c>
      <c r="K143" t="s">
        <v>644</v>
      </c>
      <c r="L143" t="s">
        <v>645</v>
      </c>
      <c r="M143" t="s">
        <v>34050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34051</v>
      </c>
      <c r="T143" t="s">
        <v>34050</v>
      </c>
    </row>
    <row r="144" spans="1:20" x14ac:dyDescent="0.25">
      <c r="A144" t="s">
        <v>22</v>
      </c>
      <c r="B144" t="s">
        <v>213</v>
      </c>
      <c r="C144">
        <v>64</v>
      </c>
      <c r="D144">
        <v>2</v>
      </c>
      <c r="E144" t="s">
        <v>34052</v>
      </c>
      <c r="F144">
        <v>128</v>
      </c>
      <c r="G144">
        <v>0</v>
      </c>
      <c r="H144" t="s">
        <v>805</v>
      </c>
      <c r="I144" t="s">
        <v>34053</v>
      </c>
      <c r="J144" t="s">
        <v>34054</v>
      </c>
      <c r="K144" t="s">
        <v>8755</v>
      </c>
      <c r="L144" t="s">
        <v>34055</v>
      </c>
      <c r="M144" t="s">
        <v>34056</v>
      </c>
      <c r="N144" t="s">
        <v>644</v>
      </c>
      <c r="O144" t="s">
        <v>811</v>
      </c>
      <c r="P144" t="s">
        <v>23</v>
      </c>
      <c r="Q144" t="s">
        <v>812</v>
      </c>
      <c r="R144" t="s">
        <v>645</v>
      </c>
      <c r="S144" t="s">
        <v>34057</v>
      </c>
      <c r="T144" t="s">
        <v>34056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34058</v>
      </c>
      <c r="F145">
        <v>200</v>
      </c>
      <c r="G145">
        <v>0</v>
      </c>
      <c r="H145" t="s">
        <v>641</v>
      </c>
      <c r="I145" t="s">
        <v>34059</v>
      </c>
      <c r="J145" t="s">
        <v>25896</v>
      </c>
      <c r="K145" t="s">
        <v>644</v>
      </c>
      <c r="L145" t="s">
        <v>645</v>
      </c>
      <c r="M145" t="s">
        <v>34060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34061</v>
      </c>
      <c r="T145" t="s">
        <v>34060</v>
      </c>
    </row>
    <row r="146" spans="1:20" x14ac:dyDescent="0.25">
      <c r="A146" t="s">
        <v>601</v>
      </c>
      <c r="B146" t="s">
        <v>602</v>
      </c>
      <c r="C146">
        <v>139</v>
      </c>
      <c r="D146">
        <v>1</v>
      </c>
      <c r="E146" t="s">
        <v>34062</v>
      </c>
      <c r="F146">
        <v>215</v>
      </c>
      <c r="G146">
        <v>0</v>
      </c>
      <c r="H146" t="s">
        <v>2006</v>
      </c>
      <c r="I146" t="s">
        <v>34063</v>
      </c>
      <c r="J146" t="s">
        <v>34064</v>
      </c>
      <c r="K146" t="s">
        <v>29167</v>
      </c>
      <c r="L146" t="s">
        <v>34065</v>
      </c>
      <c r="M146" t="s">
        <v>34066</v>
      </c>
      <c r="N146" t="s">
        <v>20659</v>
      </c>
      <c r="O146" t="s">
        <v>2013</v>
      </c>
      <c r="P146" t="s">
        <v>1891</v>
      </c>
      <c r="Q146" t="s">
        <v>1892</v>
      </c>
      <c r="R146" t="s">
        <v>645</v>
      </c>
      <c r="S146" t="s">
        <v>34067</v>
      </c>
      <c r="T146" t="s">
        <v>34066</v>
      </c>
    </row>
    <row r="147" spans="1:20" x14ac:dyDescent="0.25">
      <c r="A147" t="s">
        <v>241</v>
      </c>
      <c r="B147" t="s">
        <v>247</v>
      </c>
      <c r="C147">
        <v>139</v>
      </c>
      <c r="D147">
        <v>1</v>
      </c>
      <c r="E147" t="s">
        <v>34062</v>
      </c>
      <c r="F147">
        <v>215</v>
      </c>
      <c r="G147">
        <v>0</v>
      </c>
      <c r="H147" t="s">
        <v>2006</v>
      </c>
      <c r="I147" t="s">
        <v>34063</v>
      </c>
      <c r="J147" t="s">
        <v>34064</v>
      </c>
      <c r="K147" t="s">
        <v>29167</v>
      </c>
      <c r="L147" t="s">
        <v>34065</v>
      </c>
      <c r="M147" t="s">
        <v>34066</v>
      </c>
      <c r="N147" t="s">
        <v>20659</v>
      </c>
      <c r="O147" t="s">
        <v>2013</v>
      </c>
      <c r="P147" t="s">
        <v>1891</v>
      </c>
      <c r="Q147" t="s">
        <v>1892</v>
      </c>
      <c r="R147" t="s">
        <v>645</v>
      </c>
      <c r="S147" t="s">
        <v>34067</v>
      </c>
      <c r="T147" t="s">
        <v>34066</v>
      </c>
    </row>
    <row r="148" spans="1:20" x14ac:dyDescent="0.25">
      <c r="A148" t="s">
        <v>22</v>
      </c>
      <c r="B148" t="s">
        <v>27</v>
      </c>
      <c r="C148">
        <v>66.333333333333329</v>
      </c>
      <c r="D148">
        <v>3</v>
      </c>
      <c r="E148" t="s">
        <v>34068</v>
      </c>
      <c r="F148">
        <v>220</v>
      </c>
      <c r="G148">
        <v>0</v>
      </c>
      <c r="H148" t="s">
        <v>729</v>
      </c>
      <c r="I148" t="s">
        <v>693</v>
      </c>
      <c r="J148" t="s">
        <v>900</v>
      </c>
      <c r="K148" t="s">
        <v>644</v>
      </c>
      <c r="L148" t="s">
        <v>645</v>
      </c>
      <c r="M148" t="s">
        <v>34069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34070</v>
      </c>
      <c r="T148" t="s">
        <v>34069</v>
      </c>
    </row>
    <row r="149" spans="1:20" x14ac:dyDescent="0.25">
      <c r="A149" t="s">
        <v>18</v>
      </c>
      <c r="B149" t="s">
        <v>19</v>
      </c>
      <c r="C149">
        <v>66.666666666666671</v>
      </c>
      <c r="D149">
        <v>3</v>
      </c>
      <c r="E149" t="s">
        <v>34071</v>
      </c>
      <c r="F149">
        <v>100</v>
      </c>
      <c r="G149">
        <v>0</v>
      </c>
      <c r="H149" t="s">
        <v>641</v>
      </c>
      <c r="I149" t="s">
        <v>32354</v>
      </c>
      <c r="J149" t="s">
        <v>685</v>
      </c>
      <c r="K149" t="s">
        <v>644</v>
      </c>
      <c r="L149" t="s">
        <v>645</v>
      </c>
      <c r="M149" t="s">
        <v>34069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34072</v>
      </c>
      <c r="T149" t="s">
        <v>34069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34073</v>
      </c>
      <c r="F150">
        <v>107</v>
      </c>
      <c r="G150">
        <v>7</v>
      </c>
      <c r="H150" t="s">
        <v>641</v>
      </c>
      <c r="I150" t="s">
        <v>34074</v>
      </c>
      <c r="J150" t="s">
        <v>724</v>
      </c>
      <c r="K150" t="s">
        <v>644</v>
      </c>
      <c r="L150" t="s">
        <v>645</v>
      </c>
      <c r="M150" t="s">
        <v>34075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34076</v>
      </c>
      <c r="T150" t="s">
        <v>34075</v>
      </c>
    </row>
    <row r="151" spans="1:20" x14ac:dyDescent="0.25">
      <c r="A151" t="s">
        <v>18</v>
      </c>
      <c r="B151" t="s">
        <v>19</v>
      </c>
      <c r="C151">
        <v>66.666666666666671</v>
      </c>
      <c r="D151">
        <v>3</v>
      </c>
      <c r="E151" t="s">
        <v>34077</v>
      </c>
      <c r="F151">
        <v>100</v>
      </c>
      <c r="G151">
        <v>0</v>
      </c>
      <c r="H151" t="s">
        <v>641</v>
      </c>
      <c r="I151" t="s">
        <v>34078</v>
      </c>
      <c r="J151" t="s">
        <v>685</v>
      </c>
      <c r="K151" t="s">
        <v>644</v>
      </c>
      <c r="L151" t="s">
        <v>645</v>
      </c>
      <c r="M151" t="s">
        <v>34079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34080</v>
      </c>
      <c r="T151" t="s">
        <v>34079</v>
      </c>
    </row>
    <row r="152" spans="1:20" x14ac:dyDescent="0.25">
      <c r="A152" t="s">
        <v>18</v>
      </c>
      <c r="B152" t="s">
        <v>19</v>
      </c>
      <c r="C152">
        <v>66.666666666666671</v>
      </c>
      <c r="D152">
        <v>3</v>
      </c>
      <c r="E152" t="s">
        <v>34081</v>
      </c>
      <c r="F152">
        <v>100</v>
      </c>
      <c r="G152">
        <v>0</v>
      </c>
      <c r="H152" t="s">
        <v>641</v>
      </c>
      <c r="I152" t="s">
        <v>34082</v>
      </c>
      <c r="J152" t="s">
        <v>652</v>
      </c>
      <c r="K152" t="s">
        <v>644</v>
      </c>
      <c r="L152" t="s">
        <v>645</v>
      </c>
      <c r="M152" t="s">
        <v>34083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34084</v>
      </c>
      <c r="T152" t="s">
        <v>34083</v>
      </c>
    </row>
    <row r="153" spans="1:20" x14ac:dyDescent="0.25">
      <c r="A153" t="s">
        <v>18</v>
      </c>
      <c r="B153" t="s">
        <v>19</v>
      </c>
      <c r="C153">
        <v>66.666666666666671</v>
      </c>
      <c r="D153">
        <v>3</v>
      </c>
      <c r="E153" t="s">
        <v>34085</v>
      </c>
      <c r="F153">
        <v>100</v>
      </c>
      <c r="G153">
        <v>0</v>
      </c>
      <c r="H153" t="s">
        <v>641</v>
      </c>
      <c r="I153" t="s">
        <v>34086</v>
      </c>
      <c r="J153" t="s">
        <v>1375</v>
      </c>
      <c r="K153" t="s">
        <v>644</v>
      </c>
      <c r="L153" t="s">
        <v>645</v>
      </c>
      <c r="M153" t="s">
        <v>34087</v>
      </c>
      <c r="N153" t="s">
        <v>644</v>
      </c>
      <c r="O153" t="s">
        <v>668</v>
      </c>
      <c r="P153" t="s">
        <v>5</v>
      </c>
      <c r="Q153" t="s">
        <v>669</v>
      </c>
      <c r="R153" t="s">
        <v>645</v>
      </c>
      <c r="S153" t="s">
        <v>34088</v>
      </c>
      <c r="T153" t="s">
        <v>34089</v>
      </c>
    </row>
    <row r="154" spans="1:20" x14ac:dyDescent="0.25">
      <c r="A154" t="s">
        <v>147</v>
      </c>
      <c r="B154" t="s">
        <v>148</v>
      </c>
      <c r="C154">
        <v>50</v>
      </c>
      <c r="D154">
        <v>6</v>
      </c>
      <c r="E154" t="s">
        <v>34090</v>
      </c>
      <c r="F154">
        <v>200</v>
      </c>
      <c r="G154">
        <v>0</v>
      </c>
      <c r="H154" t="s">
        <v>641</v>
      </c>
      <c r="I154" t="s">
        <v>34091</v>
      </c>
      <c r="J154" t="s">
        <v>888</v>
      </c>
      <c r="K154" t="s">
        <v>644</v>
      </c>
      <c r="L154" t="s">
        <v>645</v>
      </c>
      <c r="M154" t="s">
        <v>34092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34093</v>
      </c>
      <c r="T154" t="s">
        <v>34092</v>
      </c>
    </row>
    <row r="155" spans="1:20" x14ac:dyDescent="0.25">
      <c r="A155" t="s">
        <v>147</v>
      </c>
      <c r="B155" t="s">
        <v>148</v>
      </c>
      <c r="C155">
        <v>33.333333333333336</v>
      </c>
      <c r="D155">
        <v>3</v>
      </c>
      <c r="E155" t="s">
        <v>34094</v>
      </c>
      <c r="F155">
        <v>100</v>
      </c>
      <c r="G155">
        <v>0</v>
      </c>
      <c r="H155" t="s">
        <v>641</v>
      </c>
      <c r="I155" t="s">
        <v>34095</v>
      </c>
      <c r="J155" t="s">
        <v>685</v>
      </c>
      <c r="K155" t="s">
        <v>644</v>
      </c>
      <c r="L155" t="s">
        <v>645</v>
      </c>
      <c r="M155" t="s">
        <v>34096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34097</v>
      </c>
      <c r="T155" t="s">
        <v>34096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34098</v>
      </c>
      <c r="F156">
        <v>100</v>
      </c>
      <c r="G156">
        <v>0</v>
      </c>
      <c r="H156" t="s">
        <v>641</v>
      </c>
      <c r="I156" t="s">
        <v>34099</v>
      </c>
      <c r="J156" t="s">
        <v>736</v>
      </c>
      <c r="K156" t="s">
        <v>644</v>
      </c>
      <c r="L156" t="s">
        <v>645</v>
      </c>
      <c r="M156" t="s">
        <v>34100</v>
      </c>
      <c r="N156" t="s">
        <v>644</v>
      </c>
      <c r="O156" t="s">
        <v>668</v>
      </c>
      <c r="P156" t="s">
        <v>5</v>
      </c>
      <c r="Q156" t="s">
        <v>669</v>
      </c>
      <c r="R156" t="s">
        <v>645</v>
      </c>
      <c r="S156" t="s">
        <v>34101</v>
      </c>
      <c r="T156" t="s">
        <v>34102</v>
      </c>
    </row>
    <row r="157" spans="1:20" x14ac:dyDescent="0.25">
      <c r="A157" t="s">
        <v>147</v>
      </c>
      <c r="B157" t="s">
        <v>148</v>
      </c>
      <c r="C157">
        <v>33.333333333333336</v>
      </c>
      <c r="D157">
        <v>3</v>
      </c>
      <c r="E157" t="s">
        <v>34103</v>
      </c>
      <c r="F157">
        <v>100</v>
      </c>
      <c r="G157">
        <v>0</v>
      </c>
      <c r="H157" t="s">
        <v>641</v>
      </c>
      <c r="I157" t="s">
        <v>20454</v>
      </c>
      <c r="J157" t="s">
        <v>685</v>
      </c>
      <c r="K157" t="s">
        <v>644</v>
      </c>
      <c r="L157" t="s">
        <v>645</v>
      </c>
      <c r="M157" t="s">
        <v>34104</v>
      </c>
      <c r="N157" t="s">
        <v>644</v>
      </c>
      <c r="O157" t="s">
        <v>668</v>
      </c>
      <c r="P157" t="s">
        <v>5</v>
      </c>
      <c r="Q157" t="s">
        <v>669</v>
      </c>
      <c r="R157" t="s">
        <v>34105</v>
      </c>
      <c r="S157" t="s">
        <v>34106</v>
      </c>
      <c r="T157" t="s">
        <v>34107</v>
      </c>
    </row>
    <row r="158" spans="1:20" x14ac:dyDescent="0.25">
      <c r="A158" t="s">
        <v>147</v>
      </c>
      <c r="B158" t="s">
        <v>148</v>
      </c>
      <c r="C158">
        <v>65</v>
      </c>
      <c r="D158">
        <v>1</v>
      </c>
      <c r="E158" t="s">
        <v>34108</v>
      </c>
      <c r="F158">
        <v>35</v>
      </c>
      <c r="G158">
        <v>0</v>
      </c>
      <c r="H158" t="s">
        <v>641</v>
      </c>
      <c r="I158" t="s">
        <v>34109</v>
      </c>
      <c r="J158" t="s">
        <v>3088</v>
      </c>
      <c r="K158" t="s">
        <v>644</v>
      </c>
      <c r="L158" t="s">
        <v>645</v>
      </c>
      <c r="M158" t="s">
        <v>34110</v>
      </c>
      <c r="N158" t="s">
        <v>644</v>
      </c>
      <c r="O158" t="s">
        <v>647</v>
      </c>
      <c r="P158" t="s">
        <v>5</v>
      </c>
      <c r="Q158" t="s">
        <v>648</v>
      </c>
      <c r="R158" t="s">
        <v>34111</v>
      </c>
      <c r="S158" t="s">
        <v>34112</v>
      </c>
      <c r="T158" t="s">
        <v>34110</v>
      </c>
    </row>
    <row r="159" spans="1:20" x14ac:dyDescent="0.25">
      <c r="A159" t="s">
        <v>601</v>
      </c>
      <c r="B159" t="s">
        <v>602</v>
      </c>
      <c r="C159">
        <v>139</v>
      </c>
      <c r="D159">
        <v>1</v>
      </c>
      <c r="E159" t="s">
        <v>34113</v>
      </c>
      <c r="F159">
        <v>217.98</v>
      </c>
      <c r="G159">
        <v>0</v>
      </c>
      <c r="H159" t="s">
        <v>641</v>
      </c>
      <c r="I159" t="s">
        <v>34114</v>
      </c>
      <c r="J159" t="s">
        <v>34115</v>
      </c>
      <c r="K159" t="s">
        <v>644</v>
      </c>
      <c r="L159" t="s">
        <v>645</v>
      </c>
      <c r="M159" t="s">
        <v>34116</v>
      </c>
      <c r="N159" t="s">
        <v>644</v>
      </c>
      <c r="O159" t="s">
        <v>668</v>
      </c>
      <c r="P159" t="s">
        <v>5</v>
      </c>
      <c r="Q159" t="s">
        <v>669</v>
      </c>
      <c r="R159" t="s">
        <v>645</v>
      </c>
      <c r="S159" t="s">
        <v>34117</v>
      </c>
      <c r="T159" t="s">
        <v>34116</v>
      </c>
    </row>
    <row r="160" spans="1:20" x14ac:dyDescent="0.25">
      <c r="A160" t="s">
        <v>239</v>
      </c>
      <c r="B160" t="s">
        <v>245</v>
      </c>
      <c r="C160">
        <v>139</v>
      </c>
      <c r="D160">
        <v>1</v>
      </c>
      <c r="E160" t="s">
        <v>34113</v>
      </c>
      <c r="F160">
        <v>217.98</v>
      </c>
      <c r="G160">
        <v>0</v>
      </c>
      <c r="H160" t="s">
        <v>641</v>
      </c>
      <c r="I160" t="s">
        <v>34114</v>
      </c>
      <c r="J160" t="s">
        <v>34115</v>
      </c>
      <c r="K160" t="s">
        <v>644</v>
      </c>
      <c r="L160" t="s">
        <v>645</v>
      </c>
      <c r="M160" t="s">
        <v>34116</v>
      </c>
      <c r="N160" t="s">
        <v>644</v>
      </c>
      <c r="O160" t="s">
        <v>668</v>
      </c>
      <c r="P160" t="s">
        <v>5</v>
      </c>
      <c r="Q160" t="s">
        <v>669</v>
      </c>
      <c r="R160" t="s">
        <v>645</v>
      </c>
      <c r="S160" t="s">
        <v>34117</v>
      </c>
      <c r="T160" t="s">
        <v>34116</v>
      </c>
    </row>
    <row r="161" spans="1:20" x14ac:dyDescent="0.25">
      <c r="A161" t="s">
        <v>147</v>
      </c>
      <c r="B161" t="s">
        <v>148</v>
      </c>
      <c r="C161">
        <v>65</v>
      </c>
      <c r="D161">
        <v>3</v>
      </c>
      <c r="E161" t="s">
        <v>34118</v>
      </c>
      <c r="F161">
        <v>105</v>
      </c>
      <c r="G161">
        <v>0</v>
      </c>
      <c r="H161" t="s">
        <v>641</v>
      </c>
      <c r="I161" t="s">
        <v>34119</v>
      </c>
      <c r="J161" t="s">
        <v>685</v>
      </c>
      <c r="K161" t="s">
        <v>644</v>
      </c>
      <c r="L161" t="s">
        <v>645</v>
      </c>
      <c r="M161" t="s">
        <v>34120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34121</v>
      </c>
      <c r="T161" t="s">
        <v>34120</v>
      </c>
    </row>
    <row r="162" spans="1:20" x14ac:dyDescent="0.25">
      <c r="A162" t="s">
        <v>241</v>
      </c>
      <c r="B162" t="s">
        <v>247</v>
      </c>
      <c r="C162">
        <v>139</v>
      </c>
      <c r="D162">
        <v>1</v>
      </c>
      <c r="E162" t="s">
        <v>34122</v>
      </c>
      <c r="F162">
        <v>217.98</v>
      </c>
      <c r="G162">
        <v>0</v>
      </c>
      <c r="H162" t="s">
        <v>641</v>
      </c>
      <c r="I162" t="s">
        <v>34123</v>
      </c>
      <c r="J162" t="s">
        <v>796</v>
      </c>
      <c r="K162" t="s">
        <v>644</v>
      </c>
      <c r="L162" t="s">
        <v>645</v>
      </c>
      <c r="M162" t="s">
        <v>34124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34125</v>
      </c>
      <c r="T162" t="s">
        <v>34124</v>
      </c>
    </row>
    <row r="163" spans="1:20" x14ac:dyDescent="0.25">
      <c r="A163" t="s">
        <v>239</v>
      </c>
      <c r="B163" t="s">
        <v>245</v>
      </c>
      <c r="C163">
        <v>139</v>
      </c>
      <c r="D163">
        <v>1</v>
      </c>
      <c r="E163" t="s">
        <v>34122</v>
      </c>
      <c r="F163">
        <v>217.98</v>
      </c>
      <c r="G163">
        <v>0</v>
      </c>
      <c r="H163" t="s">
        <v>641</v>
      </c>
      <c r="I163" t="s">
        <v>34123</v>
      </c>
      <c r="J163" t="s">
        <v>796</v>
      </c>
      <c r="K163" t="s">
        <v>644</v>
      </c>
      <c r="L163" t="s">
        <v>645</v>
      </c>
      <c r="M163" t="s">
        <v>34124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34125</v>
      </c>
      <c r="T163" t="s">
        <v>34124</v>
      </c>
    </row>
    <row r="164" spans="1:20" x14ac:dyDescent="0.25">
      <c r="A164" t="s">
        <v>147</v>
      </c>
      <c r="B164" t="s">
        <v>148</v>
      </c>
      <c r="C164">
        <v>33.333333333333336</v>
      </c>
      <c r="D164">
        <v>3</v>
      </c>
      <c r="E164" t="s">
        <v>34126</v>
      </c>
      <c r="F164">
        <v>100</v>
      </c>
      <c r="G164">
        <v>0</v>
      </c>
      <c r="H164" t="s">
        <v>641</v>
      </c>
      <c r="I164" t="s">
        <v>34127</v>
      </c>
      <c r="J164" t="s">
        <v>1508</v>
      </c>
      <c r="K164" t="s">
        <v>644</v>
      </c>
      <c r="L164" t="s">
        <v>645</v>
      </c>
      <c r="M164" t="s">
        <v>34128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34129</v>
      </c>
      <c r="T164" t="s">
        <v>34128</v>
      </c>
    </row>
    <row r="165" spans="1:20" x14ac:dyDescent="0.25">
      <c r="A165" t="s">
        <v>18</v>
      </c>
      <c r="B165" t="s">
        <v>19</v>
      </c>
      <c r="C165">
        <v>66.666666666666671</v>
      </c>
      <c r="D165">
        <v>6</v>
      </c>
      <c r="E165" t="s">
        <v>34130</v>
      </c>
      <c r="F165">
        <v>200</v>
      </c>
      <c r="G165">
        <v>0</v>
      </c>
      <c r="H165" t="s">
        <v>641</v>
      </c>
      <c r="I165" t="s">
        <v>13861</v>
      </c>
      <c r="J165" t="s">
        <v>1668</v>
      </c>
      <c r="K165" t="s">
        <v>644</v>
      </c>
      <c r="L165" t="s">
        <v>645</v>
      </c>
      <c r="M165" t="s">
        <v>34131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34132</v>
      </c>
      <c r="T165" t="s">
        <v>34131</v>
      </c>
    </row>
    <row r="166" spans="1:20" x14ac:dyDescent="0.25">
      <c r="A166" t="s">
        <v>18</v>
      </c>
      <c r="B166" t="s">
        <v>19</v>
      </c>
      <c r="C166">
        <v>66.666666666666671</v>
      </c>
      <c r="D166">
        <v>6</v>
      </c>
      <c r="E166" t="s">
        <v>34133</v>
      </c>
      <c r="F166">
        <v>200</v>
      </c>
      <c r="G166">
        <v>0</v>
      </c>
      <c r="H166" t="s">
        <v>641</v>
      </c>
      <c r="I166" t="s">
        <v>30643</v>
      </c>
      <c r="J166" t="s">
        <v>2058</v>
      </c>
      <c r="K166" t="s">
        <v>644</v>
      </c>
      <c r="L166" t="s">
        <v>645</v>
      </c>
      <c r="M166" t="s">
        <v>34134</v>
      </c>
      <c r="N166" t="s">
        <v>644</v>
      </c>
      <c r="O166" t="s">
        <v>668</v>
      </c>
      <c r="P166" t="s">
        <v>5</v>
      </c>
      <c r="Q166" t="s">
        <v>669</v>
      </c>
      <c r="R166" t="s">
        <v>645</v>
      </c>
      <c r="S166" t="s">
        <v>34135</v>
      </c>
      <c r="T166" t="s">
        <v>34134</v>
      </c>
    </row>
    <row r="167" spans="1:20" x14ac:dyDescent="0.25">
      <c r="A167" t="s">
        <v>147</v>
      </c>
      <c r="B167" t="s">
        <v>148</v>
      </c>
      <c r="C167">
        <v>65</v>
      </c>
      <c r="D167">
        <v>1</v>
      </c>
      <c r="E167" t="s">
        <v>34136</v>
      </c>
      <c r="F167">
        <v>38</v>
      </c>
      <c r="G167">
        <v>3</v>
      </c>
      <c r="H167" t="s">
        <v>641</v>
      </c>
      <c r="I167" t="s">
        <v>34137</v>
      </c>
      <c r="J167" t="s">
        <v>834</v>
      </c>
      <c r="K167" t="s">
        <v>644</v>
      </c>
      <c r="L167" t="s">
        <v>645</v>
      </c>
      <c r="M167" t="s">
        <v>34134</v>
      </c>
      <c r="N167" t="s">
        <v>644</v>
      </c>
      <c r="O167" t="s">
        <v>668</v>
      </c>
      <c r="P167" t="s">
        <v>5</v>
      </c>
      <c r="Q167" t="s">
        <v>669</v>
      </c>
      <c r="R167" t="s">
        <v>645</v>
      </c>
      <c r="S167" t="s">
        <v>34138</v>
      </c>
      <c r="T167" t="s">
        <v>34134</v>
      </c>
    </row>
    <row r="168" spans="1:20" x14ac:dyDescent="0.25">
      <c r="A168" t="s">
        <v>22</v>
      </c>
      <c r="B168" t="s">
        <v>27</v>
      </c>
      <c r="C168">
        <v>150</v>
      </c>
      <c r="D168">
        <v>1</v>
      </c>
      <c r="E168" t="s">
        <v>34139</v>
      </c>
      <c r="F168">
        <v>150</v>
      </c>
      <c r="G168">
        <v>0</v>
      </c>
      <c r="H168" t="s">
        <v>2006</v>
      </c>
      <c r="I168" t="s">
        <v>34140</v>
      </c>
      <c r="J168" t="s">
        <v>34141</v>
      </c>
      <c r="K168" t="s">
        <v>1874</v>
      </c>
      <c r="L168" t="s">
        <v>34142</v>
      </c>
      <c r="M168" t="s">
        <v>34143</v>
      </c>
      <c r="N168" t="s">
        <v>20659</v>
      </c>
      <c r="O168" t="s">
        <v>1890</v>
      </c>
      <c r="P168" t="s">
        <v>1891</v>
      </c>
      <c r="Q168" t="s">
        <v>1892</v>
      </c>
      <c r="R168" t="s">
        <v>34144</v>
      </c>
      <c r="S168" t="s">
        <v>34145</v>
      </c>
      <c r="T168" t="s">
        <v>34146</v>
      </c>
    </row>
    <row r="169" spans="1:20" x14ac:dyDescent="0.25">
      <c r="A169" t="s">
        <v>72</v>
      </c>
      <c r="B169" t="s">
        <v>3385</v>
      </c>
      <c r="C169">
        <v>120</v>
      </c>
      <c r="D169">
        <v>1</v>
      </c>
      <c r="E169" t="s">
        <v>34147</v>
      </c>
      <c r="F169">
        <v>79</v>
      </c>
      <c r="G169">
        <v>0</v>
      </c>
      <c r="H169" t="s">
        <v>641</v>
      </c>
      <c r="I169" t="s">
        <v>34148</v>
      </c>
      <c r="J169" t="s">
        <v>1998</v>
      </c>
      <c r="K169" t="s">
        <v>644</v>
      </c>
      <c r="L169" t="s">
        <v>645</v>
      </c>
      <c r="M169" t="s">
        <v>34146</v>
      </c>
      <c r="N169" t="s">
        <v>644</v>
      </c>
      <c r="O169" t="s">
        <v>668</v>
      </c>
      <c r="P169" t="s">
        <v>5</v>
      </c>
      <c r="Q169" t="s">
        <v>669</v>
      </c>
      <c r="R169" t="s">
        <v>645</v>
      </c>
      <c r="S169" t="s">
        <v>34149</v>
      </c>
      <c r="T169" t="s">
        <v>34150</v>
      </c>
    </row>
    <row r="170" spans="1:20" x14ac:dyDescent="0.25">
      <c r="A170" t="s">
        <v>101</v>
      </c>
      <c r="B170" t="s">
        <v>74</v>
      </c>
      <c r="C170">
        <v>120</v>
      </c>
      <c r="D170">
        <v>2</v>
      </c>
      <c r="E170" t="s">
        <v>34151</v>
      </c>
      <c r="F170">
        <v>158</v>
      </c>
      <c r="G170">
        <v>0</v>
      </c>
      <c r="H170" t="s">
        <v>641</v>
      </c>
      <c r="I170" t="s">
        <v>34152</v>
      </c>
      <c r="J170" t="s">
        <v>1189</v>
      </c>
      <c r="K170" t="s">
        <v>644</v>
      </c>
      <c r="L170" t="s">
        <v>645</v>
      </c>
      <c r="M170" t="s">
        <v>34153</v>
      </c>
      <c r="N170" t="s">
        <v>644</v>
      </c>
      <c r="O170" t="s">
        <v>726</v>
      </c>
      <c r="P170" t="s">
        <v>5</v>
      </c>
      <c r="Q170" t="s">
        <v>648</v>
      </c>
      <c r="R170" t="s">
        <v>645</v>
      </c>
      <c r="S170" t="s">
        <v>34154</v>
      </c>
      <c r="T170" t="s">
        <v>34155</v>
      </c>
    </row>
    <row r="171" spans="1:20" x14ac:dyDescent="0.25">
      <c r="A171" t="s">
        <v>101</v>
      </c>
      <c r="B171" t="s">
        <v>74</v>
      </c>
      <c r="C171">
        <v>120</v>
      </c>
      <c r="D171">
        <v>1</v>
      </c>
      <c r="E171" t="s">
        <v>34156</v>
      </c>
      <c r="F171">
        <v>79</v>
      </c>
      <c r="G171">
        <v>0</v>
      </c>
      <c r="H171" t="s">
        <v>641</v>
      </c>
      <c r="I171" t="s">
        <v>34157</v>
      </c>
      <c r="J171" t="s">
        <v>1520</v>
      </c>
      <c r="K171" t="s">
        <v>644</v>
      </c>
      <c r="L171" t="s">
        <v>645</v>
      </c>
      <c r="M171" t="s">
        <v>34153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34158</v>
      </c>
      <c r="T171" t="s">
        <v>34153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34159</v>
      </c>
      <c r="F172">
        <v>100</v>
      </c>
      <c r="G172">
        <v>0</v>
      </c>
      <c r="H172" t="s">
        <v>641</v>
      </c>
      <c r="I172" t="s">
        <v>34160</v>
      </c>
      <c r="J172" t="s">
        <v>1711</v>
      </c>
      <c r="K172" t="s">
        <v>644</v>
      </c>
      <c r="L172" t="s">
        <v>645</v>
      </c>
      <c r="M172" t="s">
        <v>34161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34162</v>
      </c>
      <c r="T172" t="s">
        <v>34161</v>
      </c>
    </row>
    <row r="173" spans="1:20" x14ac:dyDescent="0.25">
      <c r="A173" t="s">
        <v>22</v>
      </c>
      <c r="B173" t="s">
        <v>27</v>
      </c>
      <c r="C173">
        <v>120</v>
      </c>
      <c r="D173">
        <v>1</v>
      </c>
      <c r="E173" t="s">
        <v>34163</v>
      </c>
      <c r="F173">
        <v>79</v>
      </c>
      <c r="G173">
        <v>0</v>
      </c>
      <c r="H173" t="s">
        <v>641</v>
      </c>
      <c r="I173" t="s">
        <v>34157</v>
      </c>
      <c r="J173" t="s">
        <v>1520</v>
      </c>
      <c r="K173" t="s">
        <v>644</v>
      </c>
      <c r="L173" t="s">
        <v>645</v>
      </c>
      <c r="M173" t="s">
        <v>34164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34165</v>
      </c>
      <c r="T173" t="s">
        <v>34164</v>
      </c>
    </row>
    <row r="174" spans="1:20" x14ac:dyDescent="0.25">
      <c r="A174" t="s">
        <v>239</v>
      </c>
      <c r="B174" t="s">
        <v>245</v>
      </c>
      <c r="C174">
        <v>139</v>
      </c>
      <c r="D174">
        <v>2</v>
      </c>
      <c r="E174" t="s">
        <v>34166</v>
      </c>
      <c r="F174">
        <v>215</v>
      </c>
      <c r="G174">
        <v>0</v>
      </c>
      <c r="H174" t="s">
        <v>2006</v>
      </c>
      <c r="I174" t="s">
        <v>34167</v>
      </c>
      <c r="J174" t="s">
        <v>34168</v>
      </c>
      <c r="K174" t="s">
        <v>777</v>
      </c>
      <c r="L174" t="s">
        <v>34169</v>
      </c>
      <c r="M174" t="s">
        <v>34170</v>
      </c>
      <c r="N174" t="s">
        <v>20659</v>
      </c>
      <c r="O174" t="s">
        <v>1890</v>
      </c>
      <c r="P174" t="s">
        <v>1891</v>
      </c>
      <c r="Q174" t="s">
        <v>1892</v>
      </c>
      <c r="R174" t="s">
        <v>645</v>
      </c>
      <c r="S174" t="s">
        <v>34171</v>
      </c>
      <c r="T174" t="s">
        <v>34172</v>
      </c>
    </row>
    <row r="175" spans="1:20" x14ac:dyDescent="0.25">
      <c r="A175" t="s">
        <v>18</v>
      </c>
      <c r="B175" t="s">
        <v>19</v>
      </c>
      <c r="C175">
        <v>66.666666666666671</v>
      </c>
      <c r="D175">
        <v>3</v>
      </c>
      <c r="E175" t="s">
        <v>34173</v>
      </c>
      <c r="F175">
        <v>100</v>
      </c>
      <c r="G175">
        <v>0</v>
      </c>
      <c r="H175" t="s">
        <v>641</v>
      </c>
      <c r="I175" t="s">
        <v>34174</v>
      </c>
      <c r="J175" t="s">
        <v>685</v>
      </c>
      <c r="K175" t="s">
        <v>644</v>
      </c>
      <c r="L175" t="s">
        <v>645</v>
      </c>
      <c r="M175" t="s">
        <v>34175</v>
      </c>
      <c r="N175" t="s">
        <v>644</v>
      </c>
      <c r="O175" t="s">
        <v>668</v>
      </c>
      <c r="P175" t="s">
        <v>5</v>
      </c>
      <c r="Q175" t="s">
        <v>669</v>
      </c>
      <c r="R175" t="s">
        <v>645</v>
      </c>
      <c r="S175" t="s">
        <v>34176</v>
      </c>
      <c r="T175" t="s">
        <v>34177</v>
      </c>
    </row>
    <row r="176" spans="1:20" x14ac:dyDescent="0.25">
      <c r="A176" t="s">
        <v>147</v>
      </c>
      <c r="B176" t="s">
        <v>148</v>
      </c>
      <c r="C176">
        <v>65</v>
      </c>
      <c r="D176">
        <v>3</v>
      </c>
      <c r="E176" t="s">
        <v>34178</v>
      </c>
      <c r="F176">
        <v>105</v>
      </c>
      <c r="G176">
        <v>0</v>
      </c>
      <c r="H176" t="s">
        <v>641</v>
      </c>
      <c r="I176" t="s">
        <v>34179</v>
      </c>
      <c r="J176" t="s">
        <v>708</v>
      </c>
      <c r="K176" t="s">
        <v>644</v>
      </c>
      <c r="L176" t="s">
        <v>645</v>
      </c>
      <c r="M176" t="s">
        <v>34177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34180</v>
      </c>
      <c r="T176" t="s">
        <v>34177</v>
      </c>
    </row>
    <row r="177" spans="1:20" x14ac:dyDescent="0.25">
      <c r="A177" t="s">
        <v>240</v>
      </c>
      <c r="B177" t="s">
        <v>246</v>
      </c>
      <c r="C177">
        <v>139</v>
      </c>
      <c r="D177">
        <v>1</v>
      </c>
      <c r="E177" t="s">
        <v>34181</v>
      </c>
      <c r="F177">
        <v>215</v>
      </c>
      <c r="G177">
        <v>0</v>
      </c>
      <c r="H177" t="s">
        <v>2006</v>
      </c>
      <c r="I177" t="s">
        <v>34182</v>
      </c>
      <c r="J177" t="s">
        <v>34183</v>
      </c>
      <c r="K177" t="s">
        <v>34184</v>
      </c>
      <c r="L177" t="s">
        <v>34185</v>
      </c>
      <c r="M177" t="s">
        <v>34170</v>
      </c>
      <c r="N177" t="s">
        <v>20659</v>
      </c>
      <c r="O177" t="s">
        <v>1890</v>
      </c>
      <c r="P177" t="s">
        <v>1891</v>
      </c>
      <c r="Q177" t="s">
        <v>1892</v>
      </c>
      <c r="R177" t="s">
        <v>645</v>
      </c>
      <c r="S177" t="s">
        <v>34186</v>
      </c>
      <c r="T177" t="s">
        <v>34187</v>
      </c>
    </row>
    <row r="178" spans="1:20" x14ac:dyDescent="0.25">
      <c r="A178" t="s">
        <v>241</v>
      </c>
      <c r="B178" t="s">
        <v>247</v>
      </c>
      <c r="C178">
        <v>139</v>
      </c>
      <c r="D178">
        <v>1</v>
      </c>
      <c r="E178" t="s">
        <v>34181</v>
      </c>
      <c r="F178">
        <v>215</v>
      </c>
      <c r="G178">
        <v>0</v>
      </c>
      <c r="H178" t="s">
        <v>2006</v>
      </c>
      <c r="I178" t="s">
        <v>34182</v>
      </c>
      <c r="J178" t="s">
        <v>34183</v>
      </c>
      <c r="K178" t="s">
        <v>34184</v>
      </c>
      <c r="L178" t="s">
        <v>34185</v>
      </c>
      <c r="M178" t="s">
        <v>34170</v>
      </c>
      <c r="N178" t="s">
        <v>20659</v>
      </c>
      <c r="O178" t="s">
        <v>1890</v>
      </c>
      <c r="P178" t="s">
        <v>1891</v>
      </c>
      <c r="Q178" t="s">
        <v>1892</v>
      </c>
      <c r="R178" t="s">
        <v>645</v>
      </c>
      <c r="S178" t="s">
        <v>34186</v>
      </c>
      <c r="T178" t="s">
        <v>34187</v>
      </c>
    </row>
    <row r="179" spans="1:20" x14ac:dyDescent="0.25">
      <c r="A179" t="s">
        <v>147</v>
      </c>
      <c r="B179" t="s">
        <v>148</v>
      </c>
      <c r="C179">
        <v>65</v>
      </c>
      <c r="D179">
        <v>3</v>
      </c>
      <c r="E179" t="s">
        <v>34188</v>
      </c>
      <c r="F179">
        <v>105</v>
      </c>
      <c r="G179">
        <v>0</v>
      </c>
      <c r="H179" t="s">
        <v>641</v>
      </c>
      <c r="I179" t="s">
        <v>34189</v>
      </c>
      <c r="J179" t="s">
        <v>888</v>
      </c>
      <c r="K179" t="s">
        <v>644</v>
      </c>
      <c r="L179" t="s">
        <v>645</v>
      </c>
      <c r="M179" t="s">
        <v>34187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34190</v>
      </c>
      <c r="T179" t="s">
        <v>34187</v>
      </c>
    </row>
    <row r="180" spans="1:20" x14ac:dyDescent="0.25">
      <c r="A180" t="s">
        <v>18</v>
      </c>
      <c r="B180" t="s">
        <v>19</v>
      </c>
      <c r="C180">
        <v>66.666666666666671</v>
      </c>
      <c r="D180">
        <v>3</v>
      </c>
      <c r="E180" t="s">
        <v>34191</v>
      </c>
      <c r="F180">
        <v>100</v>
      </c>
      <c r="G180">
        <v>0</v>
      </c>
      <c r="H180" t="s">
        <v>641</v>
      </c>
      <c r="I180" t="s">
        <v>34192</v>
      </c>
      <c r="J180" t="s">
        <v>989</v>
      </c>
      <c r="K180" t="s">
        <v>644</v>
      </c>
      <c r="L180" t="s">
        <v>645</v>
      </c>
      <c r="M180" t="s">
        <v>34187</v>
      </c>
      <c r="N180" t="s">
        <v>644</v>
      </c>
      <c r="O180" t="s">
        <v>668</v>
      </c>
      <c r="P180" t="s">
        <v>5</v>
      </c>
      <c r="Q180" t="s">
        <v>669</v>
      </c>
      <c r="R180" t="s">
        <v>645</v>
      </c>
      <c r="S180" t="s">
        <v>34193</v>
      </c>
      <c r="T180" t="s">
        <v>34194</v>
      </c>
    </row>
    <row r="181" spans="1:20" x14ac:dyDescent="0.25">
      <c r="A181" t="s">
        <v>22</v>
      </c>
      <c r="B181" t="s">
        <v>27</v>
      </c>
      <c r="C181">
        <v>69.900000000000006</v>
      </c>
      <c r="D181">
        <v>10</v>
      </c>
      <c r="E181" t="s">
        <v>34195</v>
      </c>
      <c r="F181">
        <v>1114</v>
      </c>
      <c r="G181">
        <v>0</v>
      </c>
      <c r="H181" t="s">
        <v>673</v>
      </c>
      <c r="I181" t="s">
        <v>12069</v>
      </c>
      <c r="J181" t="s">
        <v>34196</v>
      </c>
      <c r="K181" t="s">
        <v>1608</v>
      </c>
      <c r="L181" t="s">
        <v>4500</v>
      </c>
      <c r="M181" t="s">
        <v>34197</v>
      </c>
      <c r="N181" t="s">
        <v>644</v>
      </c>
      <c r="O181" t="s">
        <v>679</v>
      </c>
      <c r="P181" t="s">
        <v>26</v>
      </c>
      <c r="Q181" t="s">
        <v>680</v>
      </c>
      <c r="R181" t="s">
        <v>645</v>
      </c>
      <c r="S181" t="s">
        <v>34198</v>
      </c>
      <c r="T181" t="s">
        <v>34199</v>
      </c>
    </row>
    <row r="182" spans="1:20" x14ac:dyDescent="0.25">
      <c r="A182" t="s">
        <v>101</v>
      </c>
      <c r="B182" t="s">
        <v>74</v>
      </c>
      <c r="C182">
        <v>78</v>
      </c>
      <c r="D182">
        <v>2</v>
      </c>
      <c r="E182" t="s">
        <v>34195</v>
      </c>
      <c r="F182">
        <v>1114</v>
      </c>
      <c r="G182">
        <v>0</v>
      </c>
      <c r="H182" t="s">
        <v>673</v>
      </c>
      <c r="I182" t="s">
        <v>12069</v>
      </c>
      <c r="J182" t="s">
        <v>34196</v>
      </c>
      <c r="K182" t="s">
        <v>1608</v>
      </c>
      <c r="L182" t="s">
        <v>4500</v>
      </c>
      <c r="M182" t="s">
        <v>34197</v>
      </c>
      <c r="N182" t="s">
        <v>644</v>
      </c>
      <c r="O182" t="s">
        <v>679</v>
      </c>
      <c r="P182" t="s">
        <v>26</v>
      </c>
      <c r="Q182" t="s">
        <v>680</v>
      </c>
      <c r="R182" t="s">
        <v>645</v>
      </c>
      <c r="S182" t="s">
        <v>34198</v>
      </c>
      <c r="T182" t="s">
        <v>34199</v>
      </c>
    </row>
    <row r="183" spans="1:20" x14ac:dyDescent="0.25">
      <c r="A183" t="s">
        <v>22</v>
      </c>
      <c r="B183" t="s">
        <v>27</v>
      </c>
      <c r="C183">
        <v>79</v>
      </c>
      <c r="D183">
        <v>2</v>
      </c>
      <c r="E183" t="s">
        <v>34195</v>
      </c>
      <c r="F183">
        <v>1114</v>
      </c>
      <c r="G183">
        <v>0</v>
      </c>
      <c r="H183" t="s">
        <v>673</v>
      </c>
      <c r="I183" t="s">
        <v>12069</v>
      </c>
      <c r="J183" t="s">
        <v>34196</v>
      </c>
      <c r="K183" t="s">
        <v>1608</v>
      </c>
      <c r="L183" t="s">
        <v>4500</v>
      </c>
      <c r="M183" t="s">
        <v>34197</v>
      </c>
      <c r="N183" t="s">
        <v>644</v>
      </c>
      <c r="O183" t="s">
        <v>679</v>
      </c>
      <c r="P183" t="s">
        <v>26</v>
      </c>
      <c r="Q183" t="s">
        <v>680</v>
      </c>
      <c r="R183" t="s">
        <v>645</v>
      </c>
      <c r="S183" t="s">
        <v>34198</v>
      </c>
      <c r="T183" t="s">
        <v>34199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34200</v>
      </c>
      <c r="F184">
        <v>200</v>
      </c>
      <c r="G184">
        <v>0</v>
      </c>
      <c r="H184" t="s">
        <v>641</v>
      </c>
      <c r="I184" t="s">
        <v>34201</v>
      </c>
      <c r="J184" t="s">
        <v>981</v>
      </c>
      <c r="K184" t="s">
        <v>644</v>
      </c>
      <c r="L184" t="s">
        <v>645</v>
      </c>
      <c r="M184" t="s">
        <v>34199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34202</v>
      </c>
      <c r="T184" t="s">
        <v>34199</v>
      </c>
    </row>
    <row r="185" spans="1:20" x14ac:dyDescent="0.25">
      <c r="A185" t="s">
        <v>147</v>
      </c>
      <c r="B185" t="s">
        <v>148</v>
      </c>
      <c r="C185">
        <v>33.333333333333336</v>
      </c>
      <c r="D185">
        <v>3</v>
      </c>
      <c r="E185" t="s">
        <v>34203</v>
      </c>
      <c r="F185">
        <v>100</v>
      </c>
      <c r="G185">
        <v>0</v>
      </c>
      <c r="H185" t="s">
        <v>641</v>
      </c>
      <c r="I185" t="s">
        <v>34204</v>
      </c>
      <c r="J185" t="s">
        <v>724</v>
      </c>
      <c r="K185" t="s">
        <v>644</v>
      </c>
      <c r="L185" t="s">
        <v>645</v>
      </c>
      <c r="M185" t="s">
        <v>34205</v>
      </c>
      <c r="N185" t="s">
        <v>644</v>
      </c>
      <c r="O185" t="s">
        <v>726</v>
      </c>
      <c r="P185" t="s">
        <v>5</v>
      </c>
      <c r="Q185" t="s">
        <v>648</v>
      </c>
      <c r="R185" t="s">
        <v>645</v>
      </c>
      <c r="S185" t="s">
        <v>34206</v>
      </c>
      <c r="T185" t="s">
        <v>34205</v>
      </c>
    </row>
    <row r="186" spans="1:20" x14ac:dyDescent="0.25">
      <c r="A186" t="s">
        <v>147</v>
      </c>
      <c r="B186" t="s">
        <v>148</v>
      </c>
      <c r="C186">
        <v>65</v>
      </c>
      <c r="D186">
        <v>3</v>
      </c>
      <c r="E186" t="s">
        <v>34207</v>
      </c>
      <c r="F186">
        <v>105</v>
      </c>
      <c r="G186">
        <v>0</v>
      </c>
      <c r="H186" t="s">
        <v>641</v>
      </c>
      <c r="I186" t="s">
        <v>34208</v>
      </c>
      <c r="J186" t="s">
        <v>714</v>
      </c>
      <c r="K186" t="s">
        <v>644</v>
      </c>
      <c r="L186" t="s">
        <v>645</v>
      </c>
      <c r="M186" t="s">
        <v>34205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34209</v>
      </c>
      <c r="T186" t="s">
        <v>34205</v>
      </c>
    </row>
    <row r="187" spans="1:20" x14ac:dyDescent="0.25">
      <c r="A187" t="s">
        <v>147</v>
      </c>
      <c r="B187" t="s">
        <v>148</v>
      </c>
      <c r="C187">
        <v>65</v>
      </c>
      <c r="D187">
        <v>2</v>
      </c>
      <c r="E187" t="s">
        <v>34210</v>
      </c>
      <c r="F187">
        <v>70</v>
      </c>
      <c r="G187">
        <v>0</v>
      </c>
      <c r="H187" t="s">
        <v>641</v>
      </c>
      <c r="I187" t="s">
        <v>34211</v>
      </c>
      <c r="J187" t="s">
        <v>1508</v>
      </c>
      <c r="K187" t="s">
        <v>644</v>
      </c>
      <c r="L187" t="s">
        <v>645</v>
      </c>
      <c r="M187" t="s">
        <v>34205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34212</v>
      </c>
      <c r="T187" t="s">
        <v>34205</v>
      </c>
    </row>
    <row r="188" spans="1:20" x14ac:dyDescent="0.25">
      <c r="A188" t="s">
        <v>147</v>
      </c>
      <c r="B188" t="s">
        <v>148</v>
      </c>
      <c r="C188">
        <v>65</v>
      </c>
      <c r="D188">
        <v>2</v>
      </c>
      <c r="E188" t="s">
        <v>34213</v>
      </c>
      <c r="F188">
        <v>70</v>
      </c>
      <c r="G188">
        <v>0</v>
      </c>
      <c r="H188" t="s">
        <v>641</v>
      </c>
      <c r="I188" t="s">
        <v>34214</v>
      </c>
      <c r="J188" t="s">
        <v>1441</v>
      </c>
      <c r="K188" t="s">
        <v>644</v>
      </c>
      <c r="L188" t="s">
        <v>645</v>
      </c>
      <c r="M188" t="s">
        <v>34205</v>
      </c>
      <c r="N188" t="s">
        <v>644</v>
      </c>
      <c r="O188" t="s">
        <v>668</v>
      </c>
      <c r="P188" t="s">
        <v>5</v>
      </c>
      <c r="Q188" t="s">
        <v>669</v>
      </c>
      <c r="R188" t="s">
        <v>645</v>
      </c>
      <c r="S188" t="s">
        <v>34215</v>
      </c>
      <c r="T188" t="s">
        <v>34205</v>
      </c>
    </row>
    <row r="189" spans="1:20" x14ac:dyDescent="0.25">
      <c r="A189" t="s">
        <v>147</v>
      </c>
      <c r="B189" t="s">
        <v>148</v>
      </c>
      <c r="C189">
        <v>65</v>
      </c>
      <c r="D189">
        <v>1</v>
      </c>
      <c r="E189" t="s">
        <v>34216</v>
      </c>
      <c r="F189">
        <v>35</v>
      </c>
      <c r="G189">
        <v>0</v>
      </c>
      <c r="H189" t="s">
        <v>641</v>
      </c>
      <c r="I189" t="s">
        <v>34217</v>
      </c>
      <c r="J189" t="s">
        <v>1520</v>
      </c>
      <c r="K189" t="s">
        <v>644</v>
      </c>
      <c r="L189" t="s">
        <v>645</v>
      </c>
      <c r="M189" t="s">
        <v>34205</v>
      </c>
      <c r="N189" t="s">
        <v>644</v>
      </c>
      <c r="O189" t="s">
        <v>647</v>
      </c>
      <c r="P189" t="s">
        <v>5</v>
      </c>
      <c r="Q189" t="s">
        <v>648</v>
      </c>
      <c r="R189" t="s">
        <v>24163</v>
      </c>
      <c r="S189" t="s">
        <v>34218</v>
      </c>
      <c r="T189" t="s">
        <v>34205</v>
      </c>
    </row>
    <row r="190" spans="1:20" x14ac:dyDescent="0.25">
      <c r="A190" t="s">
        <v>147</v>
      </c>
      <c r="B190" t="s">
        <v>148</v>
      </c>
      <c r="C190">
        <v>65</v>
      </c>
      <c r="D190">
        <v>1</v>
      </c>
      <c r="E190" t="s">
        <v>34219</v>
      </c>
      <c r="F190">
        <v>35</v>
      </c>
      <c r="G190">
        <v>0</v>
      </c>
      <c r="H190" t="s">
        <v>641</v>
      </c>
      <c r="I190" t="s">
        <v>34220</v>
      </c>
      <c r="J190" t="s">
        <v>771</v>
      </c>
      <c r="K190" t="s">
        <v>644</v>
      </c>
      <c r="L190" t="s">
        <v>645</v>
      </c>
      <c r="M190" t="s">
        <v>34205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34221</v>
      </c>
      <c r="T190" t="s">
        <v>34205</v>
      </c>
    </row>
    <row r="191" spans="1:20" x14ac:dyDescent="0.25">
      <c r="A191" t="s">
        <v>147</v>
      </c>
      <c r="B191" t="s">
        <v>148</v>
      </c>
      <c r="C191">
        <v>65</v>
      </c>
      <c r="D191">
        <v>1</v>
      </c>
      <c r="E191" t="s">
        <v>34222</v>
      </c>
      <c r="F191">
        <v>35</v>
      </c>
      <c r="G191">
        <v>0</v>
      </c>
      <c r="H191" t="s">
        <v>641</v>
      </c>
      <c r="I191" t="s">
        <v>34223</v>
      </c>
      <c r="J191" t="s">
        <v>694</v>
      </c>
      <c r="K191" t="s">
        <v>644</v>
      </c>
      <c r="L191" t="s">
        <v>645</v>
      </c>
      <c r="M191" t="s">
        <v>34224</v>
      </c>
      <c r="N191" t="s">
        <v>644</v>
      </c>
      <c r="O191" t="s">
        <v>647</v>
      </c>
      <c r="P191" t="s">
        <v>5</v>
      </c>
      <c r="Q191" t="s">
        <v>648</v>
      </c>
      <c r="R191" t="s">
        <v>28972</v>
      </c>
      <c r="S191" t="s">
        <v>34225</v>
      </c>
      <c r="T191" t="s">
        <v>34205</v>
      </c>
    </row>
    <row r="192" spans="1:20" x14ac:dyDescent="0.25">
      <c r="A192" t="s">
        <v>147</v>
      </c>
      <c r="B192" t="s">
        <v>148</v>
      </c>
      <c r="C192">
        <v>33.333333333333336</v>
      </c>
      <c r="D192">
        <v>3</v>
      </c>
      <c r="E192" t="s">
        <v>34226</v>
      </c>
      <c r="F192">
        <v>100</v>
      </c>
      <c r="G192">
        <v>0</v>
      </c>
      <c r="H192" t="s">
        <v>641</v>
      </c>
      <c r="I192" t="s">
        <v>34227</v>
      </c>
      <c r="J192" t="s">
        <v>661</v>
      </c>
      <c r="K192" t="s">
        <v>644</v>
      </c>
      <c r="L192" t="s">
        <v>645</v>
      </c>
      <c r="M192" t="s">
        <v>34224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34228</v>
      </c>
      <c r="T192" t="s">
        <v>34224</v>
      </c>
    </row>
    <row r="193" spans="1:20" x14ac:dyDescent="0.25">
      <c r="A193" t="s">
        <v>147</v>
      </c>
      <c r="B193" t="s">
        <v>148</v>
      </c>
      <c r="C193">
        <v>65</v>
      </c>
      <c r="D193">
        <v>4</v>
      </c>
      <c r="E193" t="s">
        <v>34229</v>
      </c>
      <c r="F193">
        <v>140</v>
      </c>
      <c r="G193">
        <v>0</v>
      </c>
      <c r="H193" t="s">
        <v>641</v>
      </c>
      <c r="I193" t="s">
        <v>34230</v>
      </c>
      <c r="J193" t="s">
        <v>989</v>
      </c>
      <c r="K193" t="s">
        <v>644</v>
      </c>
      <c r="L193" t="s">
        <v>645</v>
      </c>
      <c r="M193" t="s">
        <v>34231</v>
      </c>
      <c r="N193" t="s">
        <v>644</v>
      </c>
      <c r="O193" t="s">
        <v>647</v>
      </c>
      <c r="P193" t="s">
        <v>5</v>
      </c>
      <c r="Q193" t="s">
        <v>648</v>
      </c>
      <c r="R193" t="s">
        <v>34232</v>
      </c>
      <c r="S193" t="s">
        <v>34233</v>
      </c>
      <c r="T193" t="s">
        <v>34224</v>
      </c>
    </row>
    <row r="194" spans="1:20" x14ac:dyDescent="0.25">
      <c r="A194" t="s">
        <v>147</v>
      </c>
      <c r="B194" t="s">
        <v>148</v>
      </c>
      <c r="C194">
        <v>65</v>
      </c>
      <c r="D194">
        <v>2</v>
      </c>
      <c r="E194" t="s">
        <v>34234</v>
      </c>
      <c r="F194">
        <v>70</v>
      </c>
      <c r="G194">
        <v>0</v>
      </c>
      <c r="H194" t="s">
        <v>641</v>
      </c>
      <c r="I194" t="s">
        <v>34235</v>
      </c>
      <c r="J194" t="s">
        <v>685</v>
      </c>
      <c r="K194" t="s">
        <v>644</v>
      </c>
      <c r="L194" t="s">
        <v>645</v>
      </c>
      <c r="M194" t="s">
        <v>34224</v>
      </c>
      <c r="N194" t="s">
        <v>644</v>
      </c>
      <c r="O194" t="s">
        <v>668</v>
      </c>
      <c r="P194" t="s">
        <v>5</v>
      </c>
      <c r="Q194" t="s">
        <v>669</v>
      </c>
      <c r="R194" t="s">
        <v>34236</v>
      </c>
      <c r="S194" t="s">
        <v>34237</v>
      </c>
      <c r="T194" t="s">
        <v>34231</v>
      </c>
    </row>
    <row r="195" spans="1:20" x14ac:dyDescent="0.25">
      <c r="A195" t="s">
        <v>147</v>
      </c>
      <c r="B195" t="s">
        <v>148</v>
      </c>
      <c r="C195">
        <v>65</v>
      </c>
      <c r="D195">
        <v>1</v>
      </c>
      <c r="E195" t="s">
        <v>34238</v>
      </c>
      <c r="F195">
        <v>35</v>
      </c>
      <c r="G195">
        <v>0</v>
      </c>
      <c r="H195" t="s">
        <v>641</v>
      </c>
      <c r="I195" t="s">
        <v>34239</v>
      </c>
      <c r="J195" t="s">
        <v>745</v>
      </c>
      <c r="K195" t="s">
        <v>644</v>
      </c>
      <c r="L195" t="s">
        <v>645</v>
      </c>
      <c r="M195" t="s">
        <v>34231</v>
      </c>
      <c r="N195" t="s">
        <v>644</v>
      </c>
      <c r="O195" t="s">
        <v>726</v>
      </c>
      <c r="P195" t="s">
        <v>5</v>
      </c>
      <c r="Q195" t="s">
        <v>648</v>
      </c>
      <c r="R195" t="s">
        <v>34240</v>
      </c>
      <c r="S195" t="s">
        <v>34241</v>
      </c>
      <c r="T195" t="s">
        <v>34231</v>
      </c>
    </row>
    <row r="196" spans="1:20" x14ac:dyDescent="0.25">
      <c r="A196" t="s">
        <v>18</v>
      </c>
      <c r="B196" t="s">
        <v>19</v>
      </c>
      <c r="C196">
        <v>66.666666666666671</v>
      </c>
      <c r="D196">
        <v>3</v>
      </c>
      <c r="E196" t="s">
        <v>34242</v>
      </c>
      <c r="F196">
        <v>100</v>
      </c>
      <c r="G196">
        <v>0</v>
      </c>
      <c r="H196" t="s">
        <v>641</v>
      </c>
      <c r="I196" t="s">
        <v>34243</v>
      </c>
      <c r="J196" t="s">
        <v>981</v>
      </c>
      <c r="K196" t="s">
        <v>644</v>
      </c>
      <c r="L196" t="s">
        <v>645</v>
      </c>
      <c r="M196" t="s">
        <v>34231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34244</v>
      </c>
      <c r="T196" t="s">
        <v>34231</v>
      </c>
    </row>
    <row r="197" spans="1:20" x14ac:dyDescent="0.25">
      <c r="A197" t="s">
        <v>147</v>
      </c>
      <c r="B197" t="s">
        <v>148</v>
      </c>
      <c r="C197">
        <v>65</v>
      </c>
      <c r="D197">
        <v>1</v>
      </c>
      <c r="E197" t="s">
        <v>34245</v>
      </c>
      <c r="F197">
        <v>35</v>
      </c>
      <c r="G197">
        <v>0</v>
      </c>
      <c r="H197" t="s">
        <v>641</v>
      </c>
      <c r="I197" t="s">
        <v>34246</v>
      </c>
      <c r="J197" t="s">
        <v>736</v>
      </c>
      <c r="K197" t="s">
        <v>644</v>
      </c>
      <c r="L197" t="s">
        <v>645</v>
      </c>
      <c r="M197" t="s">
        <v>34247</v>
      </c>
      <c r="N197" t="s">
        <v>644</v>
      </c>
      <c r="O197" t="s">
        <v>647</v>
      </c>
      <c r="P197" t="s">
        <v>5</v>
      </c>
      <c r="Q197" t="s">
        <v>648</v>
      </c>
      <c r="R197" t="s">
        <v>645</v>
      </c>
      <c r="S197" t="s">
        <v>34248</v>
      </c>
      <c r="T197" t="s">
        <v>34247</v>
      </c>
    </row>
    <row r="198" spans="1:20" x14ac:dyDescent="0.25">
      <c r="A198" t="s">
        <v>147</v>
      </c>
      <c r="B198" t="s">
        <v>148</v>
      </c>
      <c r="C198">
        <v>65</v>
      </c>
      <c r="D198">
        <v>10</v>
      </c>
      <c r="E198" t="s">
        <v>34249</v>
      </c>
      <c r="F198">
        <v>350</v>
      </c>
      <c r="G198">
        <v>0</v>
      </c>
      <c r="H198" t="s">
        <v>641</v>
      </c>
      <c r="I198" t="s">
        <v>976</v>
      </c>
      <c r="J198" t="s">
        <v>1508</v>
      </c>
      <c r="K198" t="s">
        <v>644</v>
      </c>
      <c r="L198" t="s">
        <v>645</v>
      </c>
      <c r="M198" t="s">
        <v>34247</v>
      </c>
      <c r="N198" t="s">
        <v>644</v>
      </c>
      <c r="O198" t="s">
        <v>668</v>
      </c>
      <c r="P198" t="s">
        <v>5</v>
      </c>
      <c r="Q198" t="s">
        <v>669</v>
      </c>
      <c r="R198" t="s">
        <v>34250</v>
      </c>
      <c r="S198" t="s">
        <v>34251</v>
      </c>
      <c r="T198" t="s">
        <v>34247</v>
      </c>
    </row>
    <row r="199" spans="1:20" x14ac:dyDescent="0.25">
      <c r="A199" t="s">
        <v>147</v>
      </c>
      <c r="B199" t="s">
        <v>148</v>
      </c>
      <c r="C199">
        <v>65</v>
      </c>
      <c r="D199">
        <v>1</v>
      </c>
      <c r="E199" t="s">
        <v>34252</v>
      </c>
      <c r="F199">
        <v>35</v>
      </c>
      <c r="G199">
        <v>0</v>
      </c>
      <c r="H199" t="s">
        <v>641</v>
      </c>
      <c r="I199" t="s">
        <v>34253</v>
      </c>
      <c r="J199" t="s">
        <v>724</v>
      </c>
      <c r="K199" t="s">
        <v>644</v>
      </c>
      <c r="L199" t="s">
        <v>645</v>
      </c>
      <c r="M199" t="s">
        <v>34254</v>
      </c>
      <c r="N199" t="s">
        <v>644</v>
      </c>
      <c r="O199" t="s">
        <v>647</v>
      </c>
      <c r="P199" t="s">
        <v>5</v>
      </c>
      <c r="Q199" t="s">
        <v>648</v>
      </c>
      <c r="R199" t="s">
        <v>645</v>
      </c>
      <c r="S199" t="s">
        <v>34255</v>
      </c>
      <c r="T199" t="s">
        <v>34254</v>
      </c>
    </row>
    <row r="200" spans="1:20" x14ac:dyDescent="0.25">
      <c r="A200" t="s">
        <v>18</v>
      </c>
      <c r="B200" t="s">
        <v>19</v>
      </c>
      <c r="C200">
        <v>66.666666666666671</v>
      </c>
      <c r="D200">
        <v>3</v>
      </c>
      <c r="E200" t="s">
        <v>34256</v>
      </c>
      <c r="F200">
        <v>100</v>
      </c>
      <c r="G200">
        <v>0</v>
      </c>
      <c r="H200" t="s">
        <v>641</v>
      </c>
      <c r="I200" t="s">
        <v>34253</v>
      </c>
      <c r="J200" t="s">
        <v>724</v>
      </c>
      <c r="K200" t="s">
        <v>644</v>
      </c>
      <c r="L200" t="s">
        <v>645</v>
      </c>
      <c r="M200" t="s">
        <v>34257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34258</v>
      </c>
      <c r="T200" t="s">
        <v>34254</v>
      </c>
    </row>
    <row r="201" spans="1:20" x14ac:dyDescent="0.25">
      <c r="A201" t="s">
        <v>18</v>
      </c>
      <c r="B201" t="s">
        <v>19</v>
      </c>
      <c r="C201">
        <v>66.666666666666671</v>
      </c>
      <c r="D201">
        <v>3</v>
      </c>
      <c r="E201" t="s">
        <v>34259</v>
      </c>
      <c r="F201">
        <v>100</v>
      </c>
      <c r="G201">
        <v>0</v>
      </c>
      <c r="H201" t="s">
        <v>641</v>
      </c>
      <c r="I201" t="s">
        <v>2151</v>
      </c>
      <c r="J201" t="s">
        <v>685</v>
      </c>
      <c r="K201" t="s">
        <v>644</v>
      </c>
      <c r="L201" t="s">
        <v>645</v>
      </c>
      <c r="M201" t="s">
        <v>34260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34261</v>
      </c>
      <c r="T201" t="s">
        <v>34260</v>
      </c>
    </row>
    <row r="202" spans="1:20" x14ac:dyDescent="0.25">
      <c r="A202" t="s">
        <v>147</v>
      </c>
      <c r="B202" t="s">
        <v>148</v>
      </c>
      <c r="C202">
        <v>50</v>
      </c>
      <c r="D202">
        <v>6</v>
      </c>
      <c r="E202" t="s">
        <v>34262</v>
      </c>
      <c r="F202">
        <v>200</v>
      </c>
      <c r="G202">
        <v>0</v>
      </c>
      <c r="H202" t="s">
        <v>641</v>
      </c>
      <c r="I202" t="s">
        <v>34263</v>
      </c>
      <c r="J202" t="s">
        <v>981</v>
      </c>
      <c r="K202" t="s">
        <v>644</v>
      </c>
      <c r="L202" t="s">
        <v>645</v>
      </c>
      <c r="M202" t="s">
        <v>34264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34265</v>
      </c>
      <c r="T202" t="s">
        <v>34264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34266</v>
      </c>
      <c r="F203">
        <v>100</v>
      </c>
      <c r="G203">
        <v>0</v>
      </c>
      <c r="H203" t="s">
        <v>641</v>
      </c>
      <c r="I203" t="s">
        <v>976</v>
      </c>
      <c r="J203" t="s">
        <v>685</v>
      </c>
      <c r="K203" t="s">
        <v>644</v>
      </c>
      <c r="L203" t="s">
        <v>645</v>
      </c>
      <c r="M203" t="s">
        <v>34267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34268</v>
      </c>
      <c r="T203" t="s">
        <v>34267</v>
      </c>
    </row>
    <row r="204" spans="1:20" x14ac:dyDescent="0.25">
      <c r="A204" t="s">
        <v>22</v>
      </c>
      <c r="B204" t="s">
        <v>27</v>
      </c>
      <c r="C204">
        <v>69.900000000000006</v>
      </c>
      <c r="D204">
        <v>30</v>
      </c>
      <c r="E204" t="s">
        <v>34269</v>
      </c>
      <c r="F204">
        <v>2395</v>
      </c>
      <c r="G204">
        <v>0</v>
      </c>
      <c r="H204" t="s">
        <v>673</v>
      </c>
      <c r="I204" t="s">
        <v>11184</v>
      </c>
      <c r="J204" t="s">
        <v>34270</v>
      </c>
      <c r="K204" t="s">
        <v>13382</v>
      </c>
      <c r="L204" t="s">
        <v>7592</v>
      </c>
      <c r="M204" t="s">
        <v>34271</v>
      </c>
      <c r="N204" t="s">
        <v>644</v>
      </c>
      <c r="O204" t="s">
        <v>679</v>
      </c>
      <c r="P204" t="s">
        <v>26</v>
      </c>
      <c r="Q204" t="s">
        <v>680</v>
      </c>
      <c r="R204" t="s">
        <v>645</v>
      </c>
      <c r="S204" t="s">
        <v>34272</v>
      </c>
      <c r="T204" t="s">
        <v>34273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6</v>
      </c>
      <c r="E205" t="s">
        <v>34274</v>
      </c>
      <c r="F205">
        <v>200</v>
      </c>
      <c r="G205">
        <v>0</v>
      </c>
      <c r="H205" t="s">
        <v>641</v>
      </c>
      <c r="I205" t="s">
        <v>34275</v>
      </c>
      <c r="J205" t="s">
        <v>989</v>
      </c>
      <c r="K205" t="s">
        <v>644</v>
      </c>
      <c r="L205" t="s">
        <v>645</v>
      </c>
      <c r="M205" t="s">
        <v>34276</v>
      </c>
      <c r="N205" t="s">
        <v>644</v>
      </c>
      <c r="O205" t="s">
        <v>668</v>
      </c>
      <c r="P205" t="s">
        <v>5</v>
      </c>
      <c r="Q205" t="s">
        <v>669</v>
      </c>
      <c r="R205" t="s">
        <v>645</v>
      </c>
      <c r="S205" t="s">
        <v>34277</v>
      </c>
      <c r="T205" t="s">
        <v>34278</v>
      </c>
    </row>
    <row r="206" spans="1:20" x14ac:dyDescent="0.25">
      <c r="A206" t="s">
        <v>147</v>
      </c>
      <c r="B206" t="s">
        <v>148</v>
      </c>
      <c r="C206">
        <v>50</v>
      </c>
      <c r="D206">
        <v>6</v>
      </c>
      <c r="E206" t="s">
        <v>34279</v>
      </c>
      <c r="F206">
        <v>200</v>
      </c>
      <c r="G206">
        <v>0</v>
      </c>
      <c r="H206" t="s">
        <v>641</v>
      </c>
      <c r="I206" t="s">
        <v>34280</v>
      </c>
      <c r="J206" t="s">
        <v>724</v>
      </c>
      <c r="K206" t="s">
        <v>644</v>
      </c>
      <c r="L206" t="s">
        <v>645</v>
      </c>
      <c r="M206" t="s">
        <v>34281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34282</v>
      </c>
      <c r="T206" t="s">
        <v>34281</v>
      </c>
    </row>
    <row r="207" spans="1:20" x14ac:dyDescent="0.25">
      <c r="A207" t="s">
        <v>601</v>
      </c>
      <c r="B207" t="s">
        <v>602</v>
      </c>
      <c r="C207">
        <v>139</v>
      </c>
      <c r="D207">
        <v>1</v>
      </c>
      <c r="E207" t="s">
        <v>34283</v>
      </c>
      <c r="F207">
        <v>340</v>
      </c>
      <c r="G207">
        <v>64</v>
      </c>
      <c r="H207" t="s">
        <v>673</v>
      </c>
      <c r="I207" t="s">
        <v>34284</v>
      </c>
      <c r="J207" t="s">
        <v>34285</v>
      </c>
      <c r="K207" t="s">
        <v>6964</v>
      </c>
      <c r="L207" t="s">
        <v>34286</v>
      </c>
      <c r="M207" t="s">
        <v>34287</v>
      </c>
      <c r="N207" t="s">
        <v>644</v>
      </c>
      <c r="O207" t="s">
        <v>811</v>
      </c>
      <c r="P207" t="s">
        <v>23</v>
      </c>
      <c r="Q207" t="s">
        <v>812</v>
      </c>
      <c r="R207" t="s">
        <v>645</v>
      </c>
      <c r="S207" t="s">
        <v>34288</v>
      </c>
      <c r="T207" t="s">
        <v>34287</v>
      </c>
    </row>
    <row r="208" spans="1:20" x14ac:dyDescent="0.25">
      <c r="A208" t="s">
        <v>241</v>
      </c>
      <c r="B208" t="s">
        <v>247</v>
      </c>
      <c r="C208">
        <v>139</v>
      </c>
      <c r="D208">
        <v>1</v>
      </c>
      <c r="E208" t="s">
        <v>34283</v>
      </c>
      <c r="F208">
        <v>340</v>
      </c>
      <c r="G208">
        <v>64</v>
      </c>
      <c r="H208" t="s">
        <v>673</v>
      </c>
      <c r="I208" t="s">
        <v>34284</v>
      </c>
      <c r="J208" t="s">
        <v>34285</v>
      </c>
      <c r="K208" t="s">
        <v>6964</v>
      </c>
      <c r="L208" t="s">
        <v>34286</v>
      </c>
      <c r="M208" t="s">
        <v>34287</v>
      </c>
      <c r="N208" t="s">
        <v>644</v>
      </c>
      <c r="O208" t="s">
        <v>811</v>
      </c>
      <c r="P208" t="s">
        <v>23</v>
      </c>
      <c r="Q208" t="s">
        <v>812</v>
      </c>
      <c r="R208" t="s">
        <v>645</v>
      </c>
      <c r="S208" t="s">
        <v>34288</v>
      </c>
      <c r="T208" t="s">
        <v>34287</v>
      </c>
    </row>
    <row r="209" spans="1:20" x14ac:dyDescent="0.25">
      <c r="A209" t="s">
        <v>240</v>
      </c>
      <c r="B209" t="s">
        <v>246</v>
      </c>
      <c r="C209">
        <v>139</v>
      </c>
      <c r="D209">
        <v>1</v>
      </c>
      <c r="E209" t="s">
        <v>34283</v>
      </c>
      <c r="F209">
        <v>340</v>
      </c>
      <c r="G209">
        <v>64</v>
      </c>
      <c r="H209" t="s">
        <v>673</v>
      </c>
      <c r="I209" t="s">
        <v>34284</v>
      </c>
      <c r="J209" t="s">
        <v>34285</v>
      </c>
      <c r="K209" t="s">
        <v>6964</v>
      </c>
      <c r="L209" t="s">
        <v>34286</v>
      </c>
      <c r="M209" t="s">
        <v>34287</v>
      </c>
      <c r="N209" t="s">
        <v>644</v>
      </c>
      <c r="O209" t="s">
        <v>811</v>
      </c>
      <c r="P209" t="s">
        <v>23</v>
      </c>
      <c r="Q209" t="s">
        <v>812</v>
      </c>
      <c r="R209" t="s">
        <v>645</v>
      </c>
      <c r="S209" t="s">
        <v>34288</v>
      </c>
      <c r="T209" t="s">
        <v>34287</v>
      </c>
    </row>
    <row r="210" spans="1:20" x14ac:dyDescent="0.25">
      <c r="A210" t="s">
        <v>239</v>
      </c>
      <c r="B210" t="s">
        <v>245</v>
      </c>
      <c r="C210">
        <v>139</v>
      </c>
      <c r="D210">
        <v>1</v>
      </c>
      <c r="E210" t="s">
        <v>34283</v>
      </c>
      <c r="F210">
        <v>340</v>
      </c>
      <c r="G210">
        <v>64</v>
      </c>
      <c r="H210" t="s">
        <v>673</v>
      </c>
      <c r="I210" t="s">
        <v>34284</v>
      </c>
      <c r="J210" t="s">
        <v>34285</v>
      </c>
      <c r="K210" t="s">
        <v>6964</v>
      </c>
      <c r="L210" t="s">
        <v>34286</v>
      </c>
      <c r="M210" t="s">
        <v>34287</v>
      </c>
      <c r="N210" t="s">
        <v>644</v>
      </c>
      <c r="O210" t="s">
        <v>811</v>
      </c>
      <c r="P210" t="s">
        <v>23</v>
      </c>
      <c r="Q210" t="s">
        <v>812</v>
      </c>
      <c r="R210" t="s">
        <v>645</v>
      </c>
      <c r="S210" t="s">
        <v>34288</v>
      </c>
      <c r="T210" t="s">
        <v>34287</v>
      </c>
    </row>
    <row r="211" spans="1:20" x14ac:dyDescent="0.25">
      <c r="A211" t="s">
        <v>147</v>
      </c>
      <c r="B211" t="s">
        <v>148</v>
      </c>
      <c r="C211">
        <v>50</v>
      </c>
      <c r="D211">
        <v>6</v>
      </c>
      <c r="E211" t="s">
        <v>34289</v>
      </c>
      <c r="F211">
        <v>200</v>
      </c>
      <c r="G211">
        <v>0</v>
      </c>
      <c r="H211" t="s">
        <v>641</v>
      </c>
      <c r="I211" t="s">
        <v>34290</v>
      </c>
      <c r="J211" t="s">
        <v>685</v>
      </c>
      <c r="K211" t="s">
        <v>644</v>
      </c>
      <c r="L211" t="s">
        <v>645</v>
      </c>
      <c r="M211" t="s">
        <v>34291</v>
      </c>
      <c r="N211" t="s">
        <v>644</v>
      </c>
      <c r="O211" t="s">
        <v>668</v>
      </c>
      <c r="P211" t="s">
        <v>5</v>
      </c>
      <c r="Q211" t="s">
        <v>669</v>
      </c>
      <c r="R211" t="s">
        <v>645</v>
      </c>
      <c r="S211" t="s">
        <v>34292</v>
      </c>
      <c r="T211" t="s">
        <v>34293</v>
      </c>
    </row>
    <row r="212" spans="1:20" x14ac:dyDescent="0.25">
      <c r="A212" t="s">
        <v>147</v>
      </c>
      <c r="B212" t="s">
        <v>148</v>
      </c>
      <c r="C212">
        <v>50</v>
      </c>
      <c r="D212">
        <v>6</v>
      </c>
      <c r="E212" t="s">
        <v>34294</v>
      </c>
      <c r="F212">
        <v>200</v>
      </c>
      <c r="G212">
        <v>0</v>
      </c>
      <c r="H212" t="s">
        <v>641</v>
      </c>
      <c r="I212" t="s">
        <v>34295</v>
      </c>
      <c r="J212" t="s">
        <v>864</v>
      </c>
      <c r="K212" t="s">
        <v>644</v>
      </c>
      <c r="L212" t="s">
        <v>645</v>
      </c>
      <c r="M212" t="s">
        <v>34296</v>
      </c>
      <c r="N212" t="s">
        <v>644</v>
      </c>
      <c r="O212" t="s">
        <v>668</v>
      </c>
      <c r="P212" t="s">
        <v>5</v>
      </c>
      <c r="Q212" t="s">
        <v>669</v>
      </c>
      <c r="R212" t="s">
        <v>645</v>
      </c>
      <c r="S212" t="s">
        <v>34297</v>
      </c>
      <c r="T212" t="s">
        <v>34296</v>
      </c>
    </row>
    <row r="213" spans="1:20" x14ac:dyDescent="0.25">
      <c r="A213" t="s">
        <v>101</v>
      </c>
      <c r="B213" t="s">
        <v>74</v>
      </c>
      <c r="C213">
        <v>78</v>
      </c>
      <c r="D213">
        <v>3</v>
      </c>
      <c r="E213" t="s">
        <v>34298</v>
      </c>
      <c r="F213">
        <v>234</v>
      </c>
      <c r="G213">
        <v>0</v>
      </c>
      <c r="H213" t="s">
        <v>673</v>
      </c>
      <c r="I213" t="s">
        <v>6110</v>
      </c>
      <c r="J213" t="s">
        <v>34299</v>
      </c>
      <c r="K213" t="s">
        <v>2137</v>
      </c>
      <c r="L213" t="s">
        <v>26652</v>
      </c>
      <c r="M213" t="s">
        <v>34300</v>
      </c>
      <c r="N213" t="s">
        <v>644</v>
      </c>
      <c r="O213" t="s">
        <v>703</v>
      </c>
      <c r="P213" t="s">
        <v>26</v>
      </c>
      <c r="Q213" t="s">
        <v>680</v>
      </c>
      <c r="R213" t="s">
        <v>645</v>
      </c>
      <c r="S213" t="s">
        <v>34301</v>
      </c>
      <c r="T213" t="s">
        <v>34302</v>
      </c>
    </row>
    <row r="214" spans="1:20" x14ac:dyDescent="0.25">
      <c r="A214" t="s">
        <v>241</v>
      </c>
      <c r="B214" t="s">
        <v>247</v>
      </c>
      <c r="C214">
        <v>139</v>
      </c>
      <c r="D214">
        <v>1</v>
      </c>
      <c r="E214" t="s">
        <v>34303</v>
      </c>
      <c r="F214">
        <v>108.99</v>
      </c>
      <c r="G214">
        <v>0</v>
      </c>
      <c r="H214" t="s">
        <v>641</v>
      </c>
      <c r="I214" t="s">
        <v>34304</v>
      </c>
      <c r="J214" t="s">
        <v>989</v>
      </c>
      <c r="K214" t="s">
        <v>644</v>
      </c>
      <c r="L214" t="s">
        <v>645</v>
      </c>
      <c r="M214" t="s">
        <v>34305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34306</v>
      </c>
      <c r="T214" t="s">
        <v>34307</v>
      </c>
    </row>
    <row r="215" spans="1:20" x14ac:dyDescent="0.25">
      <c r="A215" t="s">
        <v>18</v>
      </c>
      <c r="B215" t="s">
        <v>19</v>
      </c>
      <c r="C215">
        <v>66.666666666666671</v>
      </c>
      <c r="D215">
        <v>3</v>
      </c>
      <c r="E215" t="s">
        <v>34308</v>
      </c>
      <c r="F215">
        <v>300</v>
      </c>
      <c r="G215">
        <v>0</v>
      </c>
      <c r="H215" t="s">
        <v>641</v>
      </c>
      <c r="I215" t="s">
        <v>34309</v>
      </c>
      <c r="J215" t="s">
        <v>7214</v>
      </c>
      <c r="K215" t="s">
        <v>644</v>
      </c>
      <c r="L215" t="s">
        <v>645</v>
      </c>
      <c r="M215" t="s">
        <v>34310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34311</v>
      </c>
      <c r="T215" t="s">
        <v>34310</v>
      </c>
    </row>
    <row r="216" spans="1:20" x14ac:dyDescent="0.25">
      <c r="A216" t="s">
        <v>147</v>
      </c>
      <c r="B216" t="s">
        <v>148</v>
      </c>
      <c r="C216">
        <v>50</v>
      </c>
      <c r="D216">
        <v>6</v>
      </c>
      <c r="E216" t="s">
        <v>34308</v>
      </c>
      <c r="F216">
        <v>300</v>
      </c>
      <c r="G216">
        <v>0</v>
      </c>
      <c r="H216" t="s">
        <v>641</v>
      </c>
      <c r="I216" t="s">
        <v>34309</v>
      </c>
      <c r="J216" t="s">
        <v>7214</v>
      </c>
      <c r="K216" t="s">
        <v>644</v>
      </c>
      <c r="L216" t="s">
        <v>645</v>
      </c>
      <c r="M216" t="s">
        <v>34310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34311</v>
      </c>
      <c r="T216" t="s">
        <v>34310</v>
      </c>
    </row>
    <row r="217" spans="1:20" x14ac:dyDescent="0.25">
      <c r="A217" t="s">
        <v>77</v>
      </c>
      <c r="B217" t="s">
        <v>78</v>
      </c>
      <c r="C217">
        <v>49</v>
      </c>
      <c r="D217">
        <v>1</v>
      </c>
      <c r="E217" t="s">
        <v>34312</v>
      </c>
      <c r="F217">
        <v>49</v>
      </c>
      <c r="G217">
        <v>0</v>
      </c>
      <c r="H217" t="s">
        <v>673</v>
      </c>
      <c r="I217" t="s">
        <v>7706</v>
      </c>
      <c r="J217" t="s">
        <v>7707</v>
      </c>
      <c r="K217" t="s">
        <v>5089</v>
      </c>
      <c r="L217" t="s">
        <v>2138</v>
      </c>
      <c r="M217" t="s">
        <v>34313</v>
      </c>
      <c r="N217" t="s">
        <v>644</v>
      </c>
      <c r="O217" t="s">
        <v>679</v>
      </c>
      <c r="P217" t="s">
        <v>26</v>
      </c>
      <c r="Q217" t="s">
        <v>680</v>
      </c>
      <c r="R217" t="s">
        <v>645</v>
      </c>
      <c r="S217" t="s">
        <v>34314</v>
      </c>
      <c r="T217" t="s">
        <v>34313</v>
      </c>
    </row>
  </sheetData>
  <pageMargins left="0.7" right="0.7" top="0.75" bottom="0.75" header="0.3" footer="0.3"/>
  <pageSetup paperSize="9" scale="30" fitToHeight="0" orientation="landscape" horizontalDpi="0" verticalDpi="0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F10-0108-43D7-BD4B-34BCA5A571D4}">
  <sheetPr>
    <tabColor rgb="FFFF6699"/>
  </sheetPr>
  <dimension ref="A1:V227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U189" sqref="U188:U18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72</v>
      </c>
      <c r="B2" t="s">
        <v>108</v>
      </c>
      <c r="C2">
        <v>66.333333333333329</v>
      </c>
      <c r="D2">
        <v>3</v>
      </c>
      <c r="E2" t="s">
        <v>34315</v>
      </c>
      <c r="F2">
        <v>235</v>
      </c>
      <c r="G2">
        <v>0</v>
      </c>
      <c r="H2" t="s">
        <v>673</v>
      </c>
      <c r="I2" t="s">
        <v>31471</v>
      </c>
      <c r="J2" t="s">
        <v>34316</v>
      </c>
      <c r="K2" t="s">
        <v>34317</v>
      </c>
      <c r="L2" t="s">
        <v>9725</v>
      </c>
      <c r="M2" t="s">
        <v>34318</v>
      </c>
      <c r="N2" t="s">
        <v>644</v>
      </c>
      <c r="O2" t="s">
        <v>679</v>
      </c>
      <c r="P2" t="s">
        <v>26</v>
      </c>
      <c r="Q2" t="s">
        <v>680</v>
      </c>
      <c r="R2" t="s">
        <v>645</v>
      </c>
      <c r="S2" t="s">
        <v>34319</v>
      </c>
      <c r="T2" t="s">
        <v>34318</v>
      </c>
      <c r="U2" s="77" t="s">
        <v>147</v>
      </c>
      <c r="V2">
        <v>351</v>
      </c>
    </row>
    <row r="3" spans="1:22" x14ac:dyDescent="0.25">
      <c r="A3" t="s">
        <v>77</v>
      </c>
      <c r="B3" t="s">
        <v>78</v>
      </c>
      <c r="C3">
        <v>33.333333333333336</v>
      </c>
      <c r="D3">
        <v>3</v>
      </c>
      <c r="E3" t="s">
        <v>34320</v>
      </c>
      <c r="F3">
        <v>135</v>
      </c>
      <c r="G3">
        <v>0</v>
      </c>
      <c r="H3" t="s">
        <v>641</v>
      </c>
      <c r="I3" t="s">
        <v>34321</v>
      </c>
      <c r="J3" t="s">
        <v>796</v>
      </c>
      <c r="K3" t="s">
        <v>644</v>
      </c>
      <c r="L3" t="s">
        <v>645</v>
      </c>
      <c r="M3" t="s">
        <v>34318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34322</v>
      </c>
      <c r="T3" t="s">
        <v>34318</v>
      </c>
      <c r="U3" s="78" t="s">
        <v>148</v>
      </c>
      <c r="V3">
        <v>351</v>
      </c>
    </row>
    <row r="4" spans="1:22" x14ac:dyDescent="0.25">
      <c r="A4" t="s">
        <v>22</v>
      </c>
      <c r="B4" t="s">
        <v>27</v>
      </c>
      <c r="C4">
        <v>69.900000000000006</v>
      </c>
      <c r="D4">
        <v>10</v>
      </c>
      <c r="E4" t="s">
        <v>34323</v>
      </c>
      <c r="F4">
        <v>800</v>
      </c>
      <c r="G4">
        <v>0</v>
      </c>
      <c r="H4" t="s">
        <v>673</v>
      </c>
      <c r="I4" t="s">
        <v>11184</v>
      </c>
      <c r="J4" t="s">
        <v>34324</v>
      </c>
      <c r="K4" t="s">
        <v>23527</v>
      </c>
      <c r="L4" t="s">
        <v>11624</v>
      </c>
      <c r="M4" t="s">
        <v>34325</v>
      </c>
      <c r="N4" t="s">
        <v>644</v>
      </c>
      <c r="O4" t="s">
        <v>679</v>
      </c>
      <c r="P4" t="s">
        <v>26</v>
      </c>
      <c r="Q4" t="s">
        <v>680</v>
      </c>
      <c r="R4" t="s">
        <v>645</v>
      </c>
      <c r="S4" t="s">
        <v>34326</v>
      </c>
      <c r="T4" t="s">
        <v>34327</v>
      </c>
      <c r="U4" s="77" t="s">
        <v>22</v>
      </c>
      <c r="V4">
        <v>142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34328</v>
      </c>
      <c r="F5">
        <v>200</v>
      </c>
      <c r="G5">
        <v>0</v>
      </c>
      <c r="H5" t="s">
        <v>641</v>
      </c>
      <c r="I5" t="s">
        <v>34329</v>
      </c>
      <c r="J5" t="s">
        <v>888</v>
      </c>
      <c r="K5" t="s">
        <v>644</v>
      </c>
      <c r="L5" t="s">
        <v>645</v>
      </c>
      <c r="M5" t="s">
        <v>34330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34331</v>
      </c>
      <c r="T5" t="s">
        <v>34330</v>
      </c>
      <c r="U5" s="78" t="s">
        <v>213</v>
      </c>
      <c r="V5">
        <v>4</v>
      </c>
    </row>
    <row r="6" spans="1:22" x14ac:dyDescent="0.25">
      <c r="A6" t="s">
        <v>147</v>
      </c>
      <c r="B6" t="s">
        <v>148</v>
      </c>
      <c r="C6">
        <v>40</v>
      </c>
      <c r="D6">
        <v>10</v>
      </c>
      <c r="E6" t="s">
        <v>34332</v>
      </c>
      <c r="F6">
        <v>350</v>
      </c>
      <c r="G6">
        <v>0</v>
      </c>
      <c r="H6" t="s">
        <v>729</v>
      </c>
      <c r="I6" t="s">
        <v>19489</v>
      </c>
      <c r="J6" t="s">
        <v>859</v>
      </c>
      <c r="K6" t="s">
        <v>644</v>
      </c>
      <c r="L6" t="s">
        <v>645</v>
      </c>
      <c r="M6" t="s">
        <v>34333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34334</v>
      </c>
      <c r="T6" t="s">
        <v>34333</v>
      </c>
      <c r="U6" s="78" t="s">
        <v>27</v>
      </c>
      <c r="V6">
        <v>138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34335</v>
      </c>
      <c r="F7">
        <v>200</v>
      </c>
      <c r="G7">
        <v>0</v>
      </c>
      <c r="H7" t="s">
        <v>641</v>
      </c>
      <c r="I7" t="s">
        <v>34336</v>
      </c>
      <c r="J7" t="s">
        <v>3585</v>
      </c>
      <c r="K7" t="s">
        <v>644</v>
      </c>
      <c r="L7" t="s">
        <v>645</v>
      </c>
      <c r="M7" t="s">
        <v>34337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34338</v>
      </c>
      <c r="T7" t="s">
        <v>34337</v>
      </c>
      <c r="U7" s="77" t="s">
        <v>18</v>
      </c>
      <c r="V7">
        <v>105</v>
      </c>
    </row>
    <row r="8" spans="1:22" x14ac:dyDescent="0.25">
      <c r="A8" t="s">
        <v>18</v>
      </c>
      <c r="B8" t="s">
        <v>19</v>
      </c>
      <c r="C8">
        <v>66.666666666666671</v>
      </c>
      <c r="D8">
        <v>3</v>
      </c>
      <c r="E8" t="s">
        <v>34339</v>
      </c>
      <c r="F8">
        <v>100</v>
      </c>
      <c r="G8">
        <v>0</v>
      </c>
      <c r="H8" t="s">
        <v>641</v>
      </c>
      <c r="I8" t="s">
        <v>19489</v>
      </c>
      <c r="J8" t="s">
        <v>859</v>
      </c>
      <c r="K8" t="s">
        <v>644</v>
      </c>
      <c r="L8" t="s">
        <v>645</v>
      </c>
      <c r="M8" t="s">
        <v>34340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34341</v>
      </c>
      <c r="T8" t="s">
        <v>34340</v>
      </c>
      <c r="U8" s="78" t="s">
        <v>19</v>
      </c>
      <c r="V8">
        <v>105</v>
      </c>
    </row>
    <row r="9" spans="1:22" x14ac:dyDescent="0.25">
      <c r="A9" t="s">
        <v>601</v>
      </c>
      <c r="B9" t="s">
        <v>602</v>
      </c>
      <c r="C9">
        <v>139</v>
      </c>
      <c r="D9">
        <v>1</v>
      </c>
      <c r="E9" t="s">
        <v>34342</v>
      </c>
      <c r="F9">
        <v>326.99</v>
      </c>
      <c r="G9">
        <v>0</v>
      </c>
      <c r="H9" t="s">
        <v>641</v>
      </c>
      <c r="I9" t="s">
        <v>34343</v>
      </c>
      <c r="J9" t="s">
        <v>869</v>
      </c>
      <c r="K9" t="s">
        <v>644</v>
      </c>
      <c r="L9" t="s">
        <v>645</v>
      </c>
      <c r="M9" t="s">
        <v>34344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34345</v>
      </c>
      <c r="T9" t="s">
        <v>34344</v>
      </c>
      <c r="U9" s="77" t="s">
        <v>101</v>
      </c>
      <c r="V9">
        <v>4</v>
      </c>
    </row>
    <row r="10" spans="1:22" x14ac:dyDescent="0.25">
      <c r="A10" t="s">
        <v>241</v>
      </c>
      <c r="B10" t="s">
        <v>247</v>
      </c>
      <c r="C10">
        <v>139</v>
      </c>
      <c r="D10">
        <v>1</v>
      </c>
      <c r="E10" t="s">
        <v>34342</v>
      </c>
      <c r="F10">
        <v>326.99</v>
      </c>
      <c r="G10">
        <v>0</v>
      </c>
      <c r="H10" t="s">
        <v>641</v>
      </c>
      <c r="I10" t="s">
        <v>34343</v>
      </c>
      <c r="J10" t="s">
        <v>869</v>
      </c>
      <c r="K10" t="s">
        <v>644</v>
      </c>
      <c r="L10" t="s">
        <v>645</v>
      </c>
      <c r="M10" t="s">
        <v>34344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34345</v>
      </c>
      <c r="T10" t="s">
        <v>34344</v>
      </c>
      <c r="U10" s="78" t="s">
        <v>74</v>
      </c>
      <c r="V10">
        <v>3</v>
      </c>
    </row>
    <row r="11" spans="1:22" x14ac:dyDescent="0.25">
      <c r="A11" t="s">
        <v>240</v>
      </c>
      <c r="B11" t="s">
        <v>246</v>
      </c>
      <c r="C11">
        <v>139</v>
      </c>
      <c r="D11">
        <v>1</v>
      </c>
      <c r="E11" t="s">
        <v>34342</v>
      </c>
      <c r="F11">
        <v>326.99</v>
      </c>
      <c r="G11">
        <v>0</v>
      </c>
      <c r="H11" t="s">
        <v>641</v>
      </c>
      <c r="I11" t="s">
        <v>34343</v>
      </c>
      <c r="J11" t="s">
        <v>869</v>
      </c>
      <c r="K11" t="s">
        <v>644</v>
      </c>
      <c r="L11" t="s">
        <v>645</v>
      </c>
      <c r="M11" t="s">
        <v>34344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34345</v>
      </c>
      <c r="T11" t="s">
        <v>34344</v>
      </c>
      <c r="U11" s="78" t="s">
        <v>7991</v>
      </c>
      <c r="V11">
        <v>1</v>
      </c>
    </row>
    <row r="12" spans="1:22" x14ac:dyDescent="0.25">
      <c r="A12" t="s">
        <v>239</v>
      </c>
      <c r="B12" t="s">
        <v>245</v>
      </c>
      <c r="C12">
        <v>139</v>
      </c>
      <c r="D12">
        <v>1</v>
      </c>
      <c r="E12" t="s">
        <v>34342</v>
      </c>
      <c r="F12">
        <v>326.99</v>
      </c>
      <c r="G12">
        <v>0</v>
      </c>
      <c r="H12" t="s">
        <v>641</v>
      </c>
      <c r="I12" t="s">
        <v>34343</v>
      </c>
      <c r="J12" t="s">
        <v>869</v>
      </c>
      <c r="K12" t="s">
        <v>644</v>
      </c>
      <c r="L12" t="s">
        <v>645</v>
      </c>
      <c r="M12" t="s">
        <v>34344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34345</v>
      </c>
      <c r="T12" t="s">
        <v>34344</v>
      </c>
      <c r="U12" s="77" t="s">
        <v>72</v>
      </c>
      <c r="V12">
        <v>9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34346</v>
      </c>
      <c r="F13">
        <v>200</v>
      </c>
      <c r="G13">
        <v>0</v>
      </c>
      <c r="H13" t="s">
        <v>641</v>
      </c>
      <c r="I13" t="s">
        <v>34347</v>
      </c>
      <c r="J13" t="s">
        <v>666</v>
      </c>
      <c r="K13" t="s">
        <v>644</v>
      </c>
      <c r="L13" t="s">
        <v>645</v>
      </c>
      <c r="M13" t="s">
        <v>34348</v>
      </c>
      <c r="N13" t="s">
        <v>644</v>
      </c>
      <c r="O13" t="s">
        <v>668</v>
      </c>
      <c r="P13" t="s">
        <v>5</v>
      </c>
      <c r="Q13" t="s">
        <v>669</v>
      </c>
      <c r="R13" t="s">
        <v>645</v>
      </c>
      <c r="S13" t="s">
        <v>34349</v>
      </c>
      <c r="T13" t="s">
        <v>34348</v>
      </c>
      <c r="U13" s="78" t="s">
        <v>108</v>
      </c>
      <c r="V13">
        <v>7</v>
      </c>
    </row>
    <row r="14" spans="1:22" x14ac:dyDescent="0.25">
      <c r="A14" t="s">
        <v>147</v>
      </c>
      <c r="B14" t="s">
        <v>148</v>
      </c>
      <c r="C14">
        <v>50</v>
      </c>
      <c r="D14">
        <v>12</v>
      </c>
      <c r="E14" t="s">
        <v>34350</v>
      </c>
      <c r="F14">
        <v>400</v>
      </c>
      <c r="G14">
        <v>0</v>
      </c>
      <c r="H14" t="s">
        <v>641</v>
      </c>
      <c r="I14" t="s">
        <v>8400</v>
      </c>
      <c r="J14" t="s">
        <v>1067</v>
      </c>
      <c r="K14" t="s">
        <v>644</v>
      </c>
      <c r="L14" t="s">
        <v>645</v>
      </c>
      <c r="M14" t="s">
        <v>34351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34352</v>
      </c>
      <c r="T14" t="s">
        <v>34351</v>
      </c>
      <c r="U14" s="78" t="s">
        <v>3385</v>
      </c>
      <c r="V14">
        <v>2</v>
      </c>
    </row>
    <row r="15" spans="1:22" x14ac:dyDescent="0.25">
      <c r="A15" t="s">
        <v>18</v>
      </c>
      <c r="B15" t="s">
        <v>19</v>
      </c>
      <c r="C15">
        <v>66.666666666666671</v>
      </c>
      <c r="D15">
        <v>3</v>
      </c>
      <c r="E15" t="s">
        <v>34353</v>
      </c>
      <c r="F15">
        <v>100</v>
      </c>
      <c r="G15">
        <v>0</v>
      </c>
      <c r="H15" t="s">
        <v>641</v>
      </c>
      <c r="I15" t="s">
        <v>34354</v>
      </c>
      <c r="J15" t="s">
        <v>834</v>
      </c>
      <c r="K15" t="s">
        <v>644</v>
      </c>
      <c r="L15" t="s">
        <v>645</v>
      </c>
      <c r="M15" t="s">
        <v>34355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34356</v>
      </c>
      <c r="T15" t="s">
        <v>34355</v>
      </c>
      <c r="U15" s="77" t="s">
        <v>114</v>
      </c>
      <c r="V15">
        <v>12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34357</v>
      </c>
      <c r="F16">
        <v>100</v>
      </c>
      <c r="G16">
        <v>0</v>
      </c>
      <c r="H16" t="s">
        <v>641</v>
      </c>
      <c r="I16" t="s">
        <v>34358</v>
      </c>
      <c r="J16" t="s">
        <v>666</v>
      </c>
      <c r="K16" t="s">
        <v>644</v>
      </c>
      <c r="L16" t="s">
        <v>645</v>
      </c>
      <c r="M16" t="s">
        <v>34359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34360</v>
      </c>
      <c r="T16" t="s">
        <v>34359</v>
      </c>
      <c r="U16" s="78" t="s">
        <v>115</v>
      </c>
      <c r="V16">
        <v>12</v>
      </c>
    </row>
    <row r="17" spans="1:22" x14ac:dyDescent="0.25">
      <c r="A17" t="s">
        <v>22</v>
      </c>
      <c r="B17" t="s">
        <v>27</v>
      </c>
      <c r="C17">
        <v>69.900000000000006</v>
      </c>
      <c r="D17">
        <v>10</v>
      </c>
      <c r="E17" t="s">
        <v>34361</v>
      </c>
      <c r="F17">
        <v>834</v>
      </c>
      <c r="G17">
        <v>39</v>
      </c>
      <c r="H17" t="s">
        <v>673</v>
      </c>
      <c r="I17" t="s">
        <v>1299</v>
      </c>
      <c r="J17" t="s">
        <v>34362</v>
      </c>
      <c r="K17" t="s">
        <v>34363</v>
      </c>
      <c r="L17" t="s">
        <v>15563</v>
      </c>
      <c r="M17" t="s">
        <v>34359</v>
      </c>
      <c r="N17" t="s">
        <v>644</v>
      </c>
      <c r="O17" t="s">
        <v>703</v>
      </c>
      <c r="P17" t="s">
        <v>26</v>
      </c>
      <c r="Q17" t="s">
        <v>680</v>
      </c>
      <c r="R17" t="s">
        <v>645</v>
      </c>
      <c r="S17" t="s">
        <v>34364</v>
      </c>
      <c r="T17" t="s">
        <v>34365</v>
      </c>
      <c r="U17" s="77" t="s">
        <v>112</v>
      </c>
      <c r="V17">
        <v>8</v>
      </c>
    </row>
    <row r="18" spans="1:22" x14ac:dyDescent="0.25">
      <c r="A18" t="s">
        <v>22</v>
      </c>
      <c r="B18" t="s">
        <v>213</v>
      </c>
      <c r="C18">
        <v>64</v>
      </c>
      <c r="D18">
        <v>2</v>
      </c>
      <c r="E18" t="s">
        <v>34366</v>
      </c>
      <c r="F18">
        <v>135</v>
      </c>
      <c r="G18">
        <v>7</v>
      </c>
      <c r="H18" t="s">
        <v>805</v>
      </c>
      <c r="I18" t="s">
        <v>30443</v>
      </c>
      <c r="J18" t="s">
        <v>30444</v>
      </c>
      <c r="K18" t="s">
        <v>11419</v>
      </c>
      <c r="L18" t="s">
        <v>30445</v>
      </c>
      <c r="M18" t="s">
        <v>34367</v>
      </c>
      <c r="N18" t="s">
        <v>644</v>
      </c>
      <c r="O18" t="s">
        <v>811</v>
      </c>
      <c r="P18" t="s">
        <v>23</v>
      </c>
      <c r="Q18" t="s">
        <v>812</v>
      </c>
      <c r="R18" t="s">
        <v>645</v>
      </c>
      <c r="S18" t="s">
        <v>34368</v>
      </c>
      <c r="T18" t="s">
        <v>34367</v>
      </c>
      <c r="U18" s="78" t="s">
        <v>113</v>
      </c>
      <c r="V18">
        <v>8</v>
      </c>
    </row>
    <row r="19" spans="1:22" x14ac:dyDescent="0.25">
      <c r="A19" t="s">
        <v>22</v>
      </c>
      <c r="B19" t="s">
        <v>27</v>
      </c>
      <c r="C19">
        <v>85</v>
      </c>
      <c r="D19">
        <v>20</v>
      </c>
      <c r="E19" t="s">
        <v>34369</v>
      </c>
      <c r="F19">
        <v>2000</v>
      </c>
      <c r="G19">
        <v>0</v>
      </c>
      <c r="H19" t="s">
        <v>673</v>
      </c>
      <c r="I19" t="s">
        <v>24117</v>
      </c>
      <c r="J19" t="s">
        <v>34370</v>
      </c>
      <c r="K19" t="s">
        <v>6400</v>
      </c>
      <c r="L19" t="s">
        <v>778</v>
      </c>
      <c r="M19" t="s">
        <v>34371</v>
      </c>
      <c r="N19" t="s">
        <v>644</v>
      </c>
      <c r="O19" t="s">
        <v>679</v>
      </c>
      <c r="P19" t="s">
        <v>26</v>
      </c>
      <c r="Q19" t="s">
        <v>680</v>
      </c>
      <c r="R19" t="s">
        <v>645</v>
      </c>
      <c r="S19" t="s">
        <v>34372</v>
      </c>
      <c r="T19" t="s">
        <v>34371</v>
      </c>
      <c r="U19" s="77" t="s">
        <v>12</v>
      </c>
      <c r="V19">
        <v>8</v>
      </c>
    </row>
    <row r="20" spans="1:22" x14ac:dyDescent="0.25">
      <c r="A20" t="s">
        <v>22</v>
      </c>
      <c r="B20" t="s">
        <v>27</v>
      </c>
      <c r="C20">
        <v>79</v>
      </c>
      <c r="D20">
        <v>1</v>
      </c>
      <c r="E20" t="s">
        <v>34373</v>
      </c>
      <c r="F20">
        <v>74</v>
      </c>
      <c r="G20">
        <v>0</v>
      </c>
      <c r="H20" t="s">
        <v>673</v>
      </c>
      <c r="I20" t="s">
        <v>34374</v>
      </c>
      <c r="J20" t="s">
        <v>34375</v>
      </c>
      <c r="K20" t="s">
        <v>34376</v>
      </c>
      <c r="L20" t="s">
        <v>26652</v>
      </c>
      <c r="M20" t="s">
        <v>34377</v>
      </c>
      <c r="N20" t="s">
        <v>644</v>
      </c>
      <c r="O20" t="s">
        <v>679</v>
      </c>
      <c r="P20" t="s">
        <v>26</v>
      </c>
      <c r="Q20" t="s">
        <v>680</v>
      </c>
      <c r="R20" t="s">
        <v>645</v>
      </c>
      <c r="S20" t="s">
        <v>34378</v>
      </c>
      <c r="T20" t="s">
        <v>34377</v>
      </c>
      <c r="U20" s="78" t="s">
        <v>13</v>
      </c>
      <c r="V20">
        <v>8</v>
      </c>
    </row>
    <row r="21" spans="1:22" x14ac:dyDescent="0.25">
      <c r="A21" t="s">
        <v>14</v>
      </c>
      <c r="B21" t="s">
        <v>15</v>
      </c>
      <c r="C21">
        <v>54.5</v>
      </c>
      <c r="D21">
        <v>2</v>
      </c>
      <c r="E21" t="s">
        <v>34379</v>
      </c>
      <c r="F21">
        <v>117.4</v>
      </c>
      <c r="G21">
        <v>46</v>
      </c>
      <c r="H21" t="s">
        <v>673</v>
      </c>
      <c r="I21" t="s">
        <v>34380</v>
      </c>
      <c r="J21" t="s">
        <v>34381</v>
      </c>
      <c r="K21" t="s">
        <v>34382</v>
      </c>
      <c r="L21" t="s">
        <v>34383</v>
      </c>
      <c r="M21" t="s">
        <v>34384</v>
      </c>
      <c r="N21" t="s">
        <v>644</v>
      </c>
      <c r="O21" t="s">
        <v>811</v>
      </c>
      <c r="P21" t="s">
        <v>23</v>
      </c>
      <c r="Q21" t="s">
        <v>812</v>
      </c>
      <c r="R21" t="s">
        <v>645</v>
      </c>
      <c r="S21" t="s">
        <v>34385</v>
      </c>
      <c r="T21" t="s">
        <v>34384</v>
      </c>
      <c r="U21" s="77" t="s">
        <v>14</v>
      </c>
      <c r="V21">
        <v>9</v>
      </c>
    </row>
    <row r="22" spans="1:22" x14ac:dyDescent="0.25">
      <c r="A22" t="s">
        <v>241</v>
      </c>
      <c r="B22" t="s">
        <v>247</v>
      </c>
      <c r="C22">
        <v>139</v>
      </c>
      <c r="D22">
        <v>1</v>
      </c>
      <c r="E22" t="s">
        <v>34386</v>
      </c>
      <c r="F22">
        <v>108.99</v>
      </c>
      <c r="G22">
        <v>0</v>
      </c>
      <c r="H22" t="s">
        <v>641</v>
      </c>
      <c r="I22" t="s">
        <v>693</v>
      </c>
      <c r="J22" t="s">
        <v>1863</v>
      </c>
      <c r="K22" t="s">
        <v>644</v>
      </c>
      <c r="L22" t="s">
        <v>645</v>
      </c>
      <c r="M22" t="s">
        <v>34387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34388</v>
      </c>
      <c r="T22" t="s">
        <v>34389</v>
      </c>
      <c r="U22" s="78" t="s">
        <v>15</v>
      </c>
      <c r="V22">
        <v>9</v>
      </c>
    </row>
    <row r="23" spans="1:22" x14ac:dyDescent="0.25">
      <c r="A23" t="s">
        <v>18</v>
      </c>
      <c r="B23" t="s">
        <v>19</v>
      </c>
      <c r="C23">
        <v>66.666666666666671</v>
      </c>
      <c r="D23">
        <v>3</v>
      </c>
      <c r="E23" t="s">
        <v>34390</v>
      </c>
      <c r="F23">
        <v>100</v>
      </c>
      <c r="G23">
        <v>0</v>
      </c>
      <c r="H23" t="s">
        <v>641</v>
      </c>
      <c r="I23" t="s">
        <v>34391</v>
      </c>
      <c r="J23" t="s">
        <v>685</v>
      </c>
      <c r="K23" t="s">
        <v>644</v>
      </c>
      <c r="L23" t="s">
        <v>645</v>
      </c>
      <c r="M23" t="s">
        <v>34392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34393</v>
      </c>
      <c r="T23" t="s">
        <v>34392</v>
      </c>
      <c r="U23" s="77" t="s">
        <v>10</v>
      </c>
      <c r="V23">
        <v>7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6</v>
      </c>
      <c r="E24" t="s">
        <v>34394</v>
      </c>
      <c r="F24">
        <v>200</v>
      </c>
      <c r="G24">
        <v>0</v>
      </c>
      <c r="H24" t="s">
        <v>641</v>
      </c>
      <c r="I24" t="s">
        <v>34395</v>
      </c>
      <c r="J24" t="s">
        <v>981</v>
      </c>
      <c r="K24" t="s">
        <v>644</v>
      </c>
      <c r="L24" t="s">
        <v>645</v>
      </c>
      <c r="M24" t="s">
        <v>34396</v>
      </c>
      <c r="N24" t="s">
        <v>644</v>
      </c>
      <c r="O24" t="s">
        <v>668</v>
      </c>
      <c r="P24" t="s">
        <v>5</v>
      </c>
      <c r="Q24" t="s">
        <v>669</v>
      </c>
      <c r="R24" t="s">
        <v>645</v>
      </c>
      <c r="S24" t="s">
        <v>34397</v>
      </c>
      <c r="T24" t="s">
        <v>34396</v>
      </c>
      <c r="U24" s="78" t="s">
        <v>11</v>
      </c>
      <c r="V24">
        <v>7</v>
      </c>
    </row>
    <row r="25" spans="1:22" x14ac:dyDescent="0.25">
      <c r="A25" t="s">
        <v>18</v>
      </c>
      <c r="B25" t="s">
        <v>19</v>
      </c>
      <c r="C25">
        <v>66.666666666666671</v>
      </c>
      <c r="D25">
        <v>3</v>
      </c>
      <c r="E25" t="s">
        <v>34398</v>
      </c>
      <c r="F25">
        <v>100</v>
      </c>
      <c r="G25">
        <v>0</v>
      </c>
      <c r="H25" t="s">
        <v>641</v>
      </c>
      <c r="I25" t="s">
        <v>6116</v>
      </c>
      <c r="J25" t="s">
        <v>708</v>
      </c>
      <c r="K25" t="s">
        <v>644</v>
      </c>
      <c r="L25" t="s">
        <v>645</v>
      </c>
      <c r="M25" t="s">
        <v>34399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34400</v>
      </c>
      <c r="T25" t="s">
        <v>34401</v>
      </c>
      <c r="U25" s="77" t="s">
        <v>110</v>
      </c>
      <c r="V25">
        <v>3</v>
      </c>
    </row>
    <row r="26" spans="1:22" x14ac:dyDescent="0.25">
      <c r="A26" t="s">
        <v>18</v>
      </c>
      <c r="B26" t="s">
        <v>19</v>
      </c>
      <c r="C26">
        <v>66.666666666666671</v>
      </c>
      <c r="D26">
        <v>3</v>
      </c>
      <c r="E26" t="s">
        <v>34402</v>
      </c>
      <c r="F26">
        <v>111</v>
      </c>
      <c r="G26">
        <v>11</v>
      </c>
      <c r="H26" t="s">
        <v>641</v>
      </c>
      <c r="I26" t="s">
        <v>9715</v>
      </c>
      <c r="J26" t="s">
        <v>685</v>
      </c>
      <c r="K26" t="s">
        <v>644</v>
      </c>
      <c r="L26" t="s">
        <v>645</v>
      </c>
      <c r="M26" t="s">
        <v>34403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34404</v>
      </c>
      <c r="T26" t="s">
        <v>34403</v>
      </c>
      <c r="U26" s="78" t="s">
        <v>111</v>
      </c>
      <c r="V26">
        <v>3</v>
      </c>
    </row>
    <row r="27" spans="1:22" x14ac:dyDescent="0.25">
      <c r="A27" t="s">
        <v>18</v>
      </c>
      <c r="B27" t="s">
        <v>19</v>
      </c>
      <c r="C27">
        <v>66.666666666666671</v>
      </c>
      <c r="D27">
        <v>3</v>
      </c>
      <c r="E27" t="s">
        <v>34405</v>
      </c>
      <c r="F27">
        <v>100</v>
      </c>
      <c r="G27">
        <v>0</v>
      </c>
      <c r="H27" t="s">
        <v>641</v>
      </c>
      <c r="I27" t="s">
        <v>18169</v>
      </c>
      <c r="J27" t="s">
        <v>685</v>
      </c>
      <c r="K27" t="s">
        <v>644</v>
      </c>
      <c r="L27" t="s">
        <v>645</v>
      </c>
      <c r="M27" t="s">
        <v>34406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34407</v>
      </c>
      <c r="T27" t="s">
        <v>34406</v>
      </c>
      <c r="U27" s="77" t="s">
        <v>239</v>
      </c>
      <c r="V27">
        <v>12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34408</v>
      </c>
      <c r="F28">
        <v>100</v>
      </c>
      <c r="G28">
        <v>0</v>
      </c>
      <c r="H28" t="s">
        <v>641</v>
      </c>
      <c r="I28" t="s">
        <v>34409</v>
      </c>
      <c r="J28" t="s">
        <v>801</v>
      </c>
      <c r="K28" t="s">
        <v>644</v>
      </c>
      <c r="L28" t="s">
        <v>645</v>
      </c>
      <c r="M28" t="s">
        <v>34410</v>
      </c>
      <c r="N28" t="s">
        <v>644</v>
      </c>
      <c r="O28" t="s">
        <v>647</v>
      </c>
      <c r="P28" t="s">
        <v>5</v>
      </c>
      <c r="Q28" t="s">
        <v>648</v>
      </c>
      <c r="R28" t="s">
        <v>645</v>
      </c>
      <c r="S28" t="s">
        <v>34411</v>
      </c>
      <c r="T28" t="s">
        <v>34410</v>
      </c>
      <c r="U28" s="78" t="s">
        <v>245</v>
      </c>
      <c r="V28">
        <v>12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34412</v>
      </c>
      <c r="F29">
        <v>110</v>
      </c>
      <c r="G29">
        <v>10</v>
      </c>
      <c r="H29" t="s">
        <v>641</v>
      </c>
      <c r="I29" t="s">
        <v>34413</v>
      </c>
      <c r="J29" t="s">
        <v>708</v>
      </c>
      <c r="K29" t="s">
        <v>644</v>
      </c>
      <c r="L29" t="s">
        <v>645</v>
      </c>
      <c r="M29" t="s">
        <v>34414</v>
      </c>
      <c r="N29" t="s">
        <v>644</v>
      </c>
      <c r="O29" t="s">
        <v>668</v>
      </c>
      <c r="P29" t="s">
        <v>5</v>
      </c>
      <c r="Q29" t="s">
        <v>669</v>
      </c>
      <c r="R29" t="s">
        <v>645</v>
      </c>
      <c r="S29" t="s">
        <v>34415</v>
      </c>
      <c r="T29" t="s">
        <v>34414</v>
      </c>
      <c r="U29" s="77" t="s">
        <v>240</v>
      </c>
      <c r="V29">
        <v>10</v>
      </c>
    </row>
    <row r="30" spans="1:22" x14ac:dyDescent="0.25">
      <c r="A30" t="s">
        <v>601</v>
      </c>
      <c r="B30" t="s">
        <v>1870</v>
      </c>
      <c r="C30">
        <v>87.2</v>
      </c>
      <c r="D30">
        <v>1</v>
      </c>
      <c r="E30" t="s">
        <v>34416</v>
      </c>
      <c r="F30">
        <v>203.4</v>
      </c>
      <c r="G30">
        <v>29</v>
      </c>
      <c r="H30" t="s">
        <v>673</v>
      </c>
      <c r="I30" t="s">
        <v>34417</v>
      </c>
      <c r="J30" t="s">
        <v>34418</v>
      </c>
      <c r="K30" t="s">
        <v>34419</v>
      </c>
      <c r="L30" t="s">
        <v>34420</v>
      </c>
      <c r="M30" t="s">
        <v>34421</v>
      </c>
      <c r="N30" t="s">
        <v>644</v>
      </c>
      <c r="O30" t="s">
        <v>811</v>
      </c>
      <c r="P30" t="s">
        <v>23</v>
      </c>
      <c r="Q30" t="s">
        <v>812</v>
      </c>
      <c r="R30" t="s">
        <v>645</v>
      </c>
      <c r="S30" t="s">
        <v>34422</v>
      </c>
      <c r="T30" t="s">
        <v>34421</v>
      </c>
      <c r="U30" s="78" t="s">
        <v>246</v>
      </c>
      <c r="V30">
        <v>7</v>
      </c>
    </row>
    <row r="31" spans="1:22" x14ac:dyDescent="0.25">
      <c r="A31" t="s">
        <v>241</v>
      </c>
      <c r="B31" t="s">
        <v>1870</v>
      </c>
      <c r="C31">
        <v>87.2</v>
      </c>
      <c r="D31">
        <v>1</v>
      </c>
      <c r="E31" t="s">
        <v>34416</v>
      </c>
      <c r="F31">
        <v>203.4</v>
      </c>
      <c r="G31">
        <v>29</v>
      </c>
      <c r="H31" t="s">
        <v>673</v>
      </c>
      <c r="I31" t="s">
        <v>34417</v>
      </c>
      <c r="J31" t="s">
        <v>34418</v>
      </c>
      <c r="K31" t="s">
        <v>34419</v>
      </c>
      <c r="L31" t="s">
        <v>34420</v>
      </c>
      <c r="M31" t="s">
        <v>34421</v>
      </c>
      <c r="N31" t="s">
        <v>644</v>
      </c>
      <c r="O31" t="s">
        <v>811</v>
      </c>
      <c r="P31" t="s">
        <v>23</v>
      </c>
      <c r="Q31" t="s">
        <v>812</v>
      </c>
      <c r="R31" t="s">
        <v>645</v>
      </c>
      <c r="S31" t="s">
        <v>34422</v>
      </c>
      <c r="T31" t="s">
        <v>34421</v>
      </c>
      <c r="U31" s="78" t="s">
        <v>1870</v>
      </c>
      <c r="V31">
        <v>3</v>
      </c>
    </row>
    <row r="32" spans="1:22" x14ac:dyDescent="0.25">
      <c r="A32" t="s">
        <v>18</v>
      </c>
      <c r="B32" t="s">
        <v>19</v>
      </c>
      <c r="C32">
        <v>66.666666666666671</v>
      </c>
      <c r="D32">
        <v>3</v>
      </c>
      <c r="E32" t="s">
        <v>34423</v>
      </c>
      <c r="F32">
        <v>100</v>
      </c>
      <c r="G32">
        <v>0</v>
      </c>
      <c r="H32" t="s">
        <v>641</v>
      </c>
      <c r="I32" t="s">
        <v>34424</v>
      </c>
      <c r="J32" t="s">
        <v>859</v>
      </c>
      <c r="K32" t="s">
        <v>644</v>
      </c>
      <c r="L32" t="s">
        <v>645</v>
      </c>
      <c r="M32" t="s">
        <v>34425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34426</v>
      </c>
      <c r="T32" t="s">
        <v>34425</v>
      </c>
      <c r="U32" s="77" t="s">
        <v>241</v>
      </c>
      <c r="V32">
        <v>17</v>
      </c>
    </row>
    <row r="33" spans="1:22" x14ac:dyDescent="0.25">
      <c r="A33" t="s">
        <v>601</v>
      </c>
      <c r="B33" t="s">
        <v>602</v>
      </c>
      <c r="C33">
        <v>139</v>
      </c>
      <c r="D33">
        <v>1</v>
      </c>
      <c r="E33" t="s">
        <v>34427</v>
      </c>
      <c r="F33">
        <v>326.99</v>
      </c>
      <c r="G33">
        <v>0</v>
      </c>
      <c r="H33" t="s">
        <v>641</v>
      </c>
      <c r="I33" t="s">
        <v>23090</v>
      </c>
      <c r="J33" t="s">
        <v>1072</v>
      </c>
      <c r="K33" t="s">
        <v>644</v>
      </c>
      <c r="L33" t="s">
        <v>645</v>
      </c>
      <c r="M33" t="s">
        <v>34428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34429</v>
      </c>
      <c r="T33" t="s">
        <v>34428</v>
      </c>
      <c r="U33" s="78" t="s">
        <v>247</v>
      </c>
      <c r="V33">
        <v>13</v>
      </c>
    </row>
    <row r="34" spans="1:22" x14ac:dyDescent="0.25">
      <c r="A34" t="s">
        <v>241</v>
      </c>
      <c r="B34" t="s">
        <v>247</v>
      </c>
      <c r="C34">
        <v>139</v>
      </c>
      <c r="D34">
        <v>1</v>
      </c>
      <c r="E34" t="s">
        <v>34427</v>
      </c>
      <c r="F34">
        <v>326.99</v>
      </c>
      <c r="G34">
        <v>0</v>
      </c>
      <c r="H34" t="s">
        <v>641</v>
      </c>
      <c r="I34" t="s">
        <v>23090</v>
      </c>
      <c r="J34" t="s">
        <v>1072</v>
      </c>
      <c r="K34" t="s">
        <v>644</v>
      </c>
      <c r="L34" t="s">
        <v>645</v>
      </c>
      <c r="M34" t="s">
        <v>34428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34429</v>
      </c>
      <c r="T34" t="s">
        <v>34428</v>
      </c>
      <c r="U34" s="78" t="s">
        <v>1870</v>
      </c>
      <c r="V34">
        <v>4</v>
      </c>
    </row>
    <row r="35" spans="1:22" x14ac:dyDescent="0.25">
      <c r="A35" t="s">
        <v>240</v>
      </c>
      <c r="B35" t="s">
        <v>246</v>
      </c>
      <c r="C35">
        <v>139</v>
      </c>
      <c r="D35">
        <v>1</v>
      </c>
      <c r="E35" t="s">
        <v>34427</v>
      </c>
      <c r="F35">
        <v>326.99</v>
      </c>
      <c r="G35">
        <v>0</v>
      </c>
      <c r="H35" t="s">
        <v>641</v>
      </c>
      <c r="I35" t="s">
        <v>23090</v>
      </c>
      <c r="J35" t="s">
        <v>1072</v>
      </c>
      <c r="K35" t="s">
        <v>644</v>
      </c>
      <c r="L35" t="s">
        <v>645</v>
      </c>
      <c r="M35" t="s">
        <v>34428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34429</v>
      </c>
      <c r="T35" t="s">
        <v>34428</v>
      </c>
      <c r="U35" s="77" t="s">
        <v>601</v>
      </c>
      <c r="V35">
        <v>12</v>
      </c>
    </row>
    <row r="36" spans="1:22" x14ac:dyDescent="0.25">
      <c r="A36" t="s">
        <v>239</v>
      </c>
      <c r="B36" t="s">
        <v>245</v>
      </c>
      <c r="C36">
        <v>139</v>
      </c>
      <c r="D36">
        <v>1</v>
      </c>
      <c r="E36" t="s">
        <v>34427</v>
      </c>
      <c r="F36">
        <v>326.99</v>
      </c>
      <c r="G36">
        <v>0</v>
      </c>
      <c r="H36" t="s">
        <v>641</v>
      </c>
      <c r="I36" t="s">
        <v>23090</v>
      </c>
      <c r="J36" t="s">
        <v>1072</v>
      </c>
      <c r="K36" t="s">
        <v>644</v>
      </c>
      <c r="L36" t="s">
        <v>645</v>
      </c>
      <c r="M36" t="s">
        <v>34428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34429</v>
      </c>
      <c r="T36" t="s">
        <v>34428</v>
      </c>
      <c r="U36" s="78" t="s">
        <v>21390</v>
      </c>
      <c r="V36">
        <v>1</v>
      </c>
    </row>
    <row r="37" spans="1:22" x14ac:dyDescent="0.25">
      <c r="A37" t="s">
        <v>77</v>
      </c>
      <c r="B37" t="s">
        <v>78</v>
      </c>
      <c r="C37">
        <v>49</v>
      </c>
      <c r="D37">
        <v>2</v>
      </c>
      <c r="E37" t="s">
        <v>34430</v>
      </c>
      <c r="F37">
        <v>103</v>
      </c>
      <c r="G37">
        <v>10</v>
      </c>
      <c r="H37" t="s">
        <v>673</v>
      </c>
      <c r="I37" t="s">
        <v>34431</v>
      </c>
      <c r="J37" t="s">
        <v>34432</v>
      </c>
      <c r="K37" t="s">
        <v>34433</v>
      </c>
      <c r="L37" t="s">
        <v>2472</v>
      </c>
      <c r="M37" t="s">
        <v>34434</v>
      </c>
      <c r="N37" t="s">
        <v>644</v>
      </c>
      <c r="O37" t="s">
        <v>679</v>
      </c>
      <c r="P37" t="s">
        <v>26</v>
      </c>
      <c r="Q37" t="s">
        <v>680</v>
      </c>
      <c r="R37" t="s">
        <v>645</v>
      </c>
      <c r="S37" t="s">
        <v>34435</v>
      </c>
      <c r="T37" t="s">
        <v>34436</v>
      </c>
      <c r="U37" s="78" t="s">
        <v>602</v>
      </c>
      <c r="V37">
        <v>9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34437</v>
      </c>
      <c r="F38">
        <v>100</v>
      </c>
      <c r="G38">
        <v>0</v>
      </c>
      <c r="H38" t="s">
        <v>641</v>
      </c>
      <c r="I38" t="s">
        <v>28380</v>
      </c>
      <c r="J38" t="s">
        <v>736</v>
      </c>
      <c r="K38" t="s">
        <v>644</v>
      </c>
      <c r="L38" t="s">
        <v>645</v>
      </c>
      <c r="M38" t="s">
        <v>34438</v>
      </c>
      <c r="N38" t="s">
        <v>644</v>
      </c>
      <c r="O38" t="s">
        <v>668</v>
      </c>
      <c r="P38" t="s">
        <v>5</v>
      </c>
      <c r="Q38" t="s">
        <v>669</v>
      </c>
      <c r="R38" t="s">
        <v>645</v>
      </c>
      <c r="S38" t="s">
        <v>34439</v>
      </c>
      <c r="T38" t="s">
        <v>34440</v>
      </c>
      <c r="U38" s="78" t="s">
        <v>1870</v>
      </c>
      <c r="V38">
        <v>2</v>
      </c>
    </row>
    <row r="39" spans="1:22" x14ac:dyDescent="0.25">
      <c r="A39" t="s">
        <v>147</v>
      </c>
      <c r="B39" t="s">
        <v>148</v>
      </c>
      <c r="C39">
        <v>50</v>
      </c>
      <c r="D39">
        <v>6</v>
      </c>
      <c r="E39" t="s">
        <v>34441</v>
      </c>
      <c r="F39">
        <v>200</v>
      </c>
      <c r="G39">
        <v>0</v>
      </c>
      <c r="H39" t="s">
        <v>641</v>
      </c>
      <c r="I39" t="s">
        <v>8723</v>
      </c>
      <c r="J39" t="s">
        <v>847</v>
      </c>
      <c r="K39" t="s">
        <v>644</v>
      </c>
      <c r="L39" t="s">
        <v>645</v>
      </c>
      <c r="M39" t="s">
        <v>34442</v>
      </c>
      <c r="N39" t="s">
        <v>644</v>
      </c>
      <c r="O39" t="s">
        <v>647</v>
      </c>
      <c r="P39" t="s">
        <v>5</v>
      </c>
      <c r="Q39" t="s">
        <v>648</v>
      </c>
      <c r="R39" t="s">
        <v>34443</v>
      </c>
      <c r="S39" t="s">
        <v>34444</v>
      </c>
      <c r="T39" t="s">
        <v>34442</v>
      </c>
      <c r="U39" s="77" t="s">
        <v>77</v>
      </c>
      <c r="V39">
        <v>8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15</v>
      </c>
      <c r="E40" t="s">
        <v>34445</v>
      </c>
      <c r="F40">
        <v>500</v>
      </c>
      <c r="G40">
        <v>0</v>
      </c>
      <c r="H40" t="s">
        <v>641</v>
      </c>
      <c r="I40" t="s">
        <v>3766</v>
      </c>
      <c r="J40" t="s">
        <v>685</v>
      </c>
      <c r="K40" t="s">
        <v>644</v>
      </c>
      <c r="L40" t="s">
        <v>645</v>
      </c>
      <c r="M40" t="s">
        <v>34446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34447</v>
      </c>
      <c r="T40" t="s">
        <v>34446</v>
      </c>
      <c r="U40" s="78" t="s">
        <v>78</v>
      </c>
      <c r="V40">
        <v>8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34448</v>
      </c>
      <c r="F41">
        <v>200</v>
      </c>
      <c r="G41">
        <v>0</v>
      </c>
      <c r="H41" t="s">
        <v>641</v>
      </c>
      <c r="I41" t="s">
        <v>34449</v>
      </c>
      <c r="J41" t="s">
        <v>859</v>
      </c>
      <c r="K41" t="s">
        <v>644</v>
      </c>
      <c r="L41" t="s">
        <v>645</v>
      </c>
      <c r="M41" t="s">
        <v>34450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34451</v>
      </c>
      <c r="T41" t="s">
        <v>34450</v>
      </c>
      <c r="U41" s="77" t="s">
        <v>4935</v>
      </c>
      <c r="V41">
        <v>717</v>
      </c>
    </row>
    <row r="42" spans="1:22" x14ac:dyDescent="0.25">
      <c r="A42" t="s">
        <v>18</v>
      </c>
      <c r="B42" t="s">
        <v>19</v>
      </c>
      <c r="C42">
        <v>66.666666666666671</v>
      </c>
      <c r="D42">
        <v>9</v>
      </c>
      <c r="E42" t="s">
        <v>34452</v>
      </c>
      <c r="F42">
        <v>300</v>
      </c>
      <c r="G42">
        <v>0</v>
      </c>
      <c r="H42" t="s">
        <v>641</v>
      </c>
      <c r="I42" t="s">
        <v>34078</v>
      </c>
      <c r="J42" t="s">
        <v>685</v>
      </c>
      <c r="K42" t="s">
        <v>644</v>
      </c>
      <c r="L42" t="s">
        <v>645</v>
      </c>
      <c r="M42" t="s">
        <v>34453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34454</v>
      </c>
      <c r="T42" t="s">
        <v>34453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34455</v>
      </c>
      <c r="F43">
        <v>200</v>
      </c>
      <c r="G43">
        <v>0</v>
      </c>
      <c r="H43" t="s">
        <v>641</v>
      </c>
      <c r="I43" t="s">
        <v>34456</v>
      </c>
      <c r="J43" t="s">
        <v>1863</v>
      </c>
      <c r="K43" t="s">
        <v>644</v>
      </c>
      <c r="L43" t="s">
        <v>645</v>
      </c>
      <c r="M43" t="s">
        <v>34457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34458</v>
      </c>
      <c r="T43" t="s">
        <v>34457</v>
      </c>
    </row>
    <row r="44" spans="1:22" x14ac:dyDescent="0.25">
      <c r="A44" t="s">
        <v>601</v>
      </c>
      <c r="B44" t="s">
        <v>1870</v>
      </c>
      <c r="C44">
        <v>103.55</v>
      </c>
      <c r="D44">
        <v>1</v>
      </c>
      <c r="E44" t="s">
        <v>34459</v>
      </c>
      <c r="F44">
        <v>132.55000000000001</v>
      </c>
      <c r="G44">
        <v>29</v>
      </c>
      <c r="H44" t="s">
        <v>805</v>
      </c>
      <c r="I44" t="s">
        <v>34460</v>
      </c>
      <c r="J44" t="s">
        <v>34461</v>
      </c>
      <c r="K44" t="s">
        <v>1874</v>
      </c>
      <c r="L44" t="s">
        <v>34462</v>
      </c>
      <c r="M44" t="s">
        <v>34463</v>
      </c>
      <c r="N44" t="s">
        <v>644</v>
      </c>
      <c r="O44" t="s">
        <v>811</v>
      </c>
      <c r="P44" t="s">
        <v>23</v>
      </c>
      <c r="Q44" t="s">
        <v>812</v>
      </c>
      <c r="R44" t="s">
        <v>645</v>
      </c>
      <c r="S44" t="s">
        <v>34464</v>
      </c>
      <c r="T44" t="s">
        <v>34463</v>
      </c>
    </row>
    <row r="45" spans="1:22" x14ac:dyDescent="0.25">
      <c r="A45" t="s">
        <v>18</v>
      </c>
      <c r="B45" t="s">
        <v>19</v>
      </c>
      <c r="C45">
        <v>66.666666666666671</v>
      </c>
      <c r="D45">
        <v>3</v>
      </c>
      <c r="E45" t="s">
        <v>34465</v>
      </c>
      <c r="F45">
        <v>100</v>
      </c>
      <c r="G45">
        <v>0</v>
      </c>
      <c r="H45" t="s">
        <v>641</v>
      </c>
      <c r="I45" t="s">
        <v>34466</v>
      </c>
      <c r="J45" t="s">
        <v>1414</v>
      </c>
      <c r="K45" t="s">
        <v>644</v>
      </c>
      <c r="L45" t="s">
        <v>645</v>
      </c>
      <c r="M45" t="s">
        <v>34467</v>
      </c>
      <c r="N45" t="s">
        <v>644</v>
      </c>
      <c r="O45" t="s">
        <v>668</v>
      </c>
      <c r="P45" t="s">
        <v>5</v>
      </c>
      <c r="Q45" t="s">
        <v>669</v>
      </c>
      <c r="R45" t="s">
        <v>645</v>
      </c>
      <c r="S45" t="s">
        <v>34468</v>
      </c>
      <c r="T45" t="s">
        <v>34467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34469</v>
      </c>
      <c r="F46">
        <v>100</v>
      </c>
      <c r="G46">
        <v>0</v>
      </c>
      <c r="H46" t="s">
        <v>641</v>
      </c>
      <c r="I46" t="s">
        <v>34470</v>
      </c>
      <c r="J46" t="s">
        <v>888</v>
      </c>
      <c r="K46" t="s">
        <v>644</v>
      </c>
      <c r="L46" t="s">
        <v>645</v>
      </c>
      <c r="M46" t="s">
        <v>34471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34472</v>
      </c>
      <c r="T46" t="s">
        <v>34471</v>
      </c>
    </row>
    <row r="47" spans="1:22" x14ac:dyDescent="0.25">
      <c r="A47" t="s">
        <v>239</v>
      </c>
      <c r="B47" t="s">
        <v>245</v>
      </c>
      <c r="C47">
        <v>139</v>
      </c>
      <c r="D47">
        <v>1</v>
      </c>
      <c r="E47" t="s">
        <v>34473</v>
      </c>
      <c r="F47">
        <v>108.99</v>
      </c>
      <c r="G47">
        <v>0</v>
      </c>
      <c r="H47" t="s">
        <v>641</v>
      </c>
      <c r="I47" t="s">
        <v>34474</v>
      </c>
      <c r="J47" t="s">
        <v>1520</v>
      </c>
      <c r="K47" t="s">
        <v>644</v>
      </c>
      <c r="L47" t="s">
        <v>645</v>
      </c>
      <c r="M47" t="s">
        <v>34475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34476</v>
      </c>
      <c r="T47" t="s">
        <v>34475</v>
      </c>
    </row>
    <row r="48" spans="1:22" x14ac:dyDescent="0.25">
      <c r="A48" t="s">
        <v>240</v>
      </c>
      <c r="B48" t="s">
        <v>1870</v>
      </c>
      <c r="C48">
        <v>83.55</v>
      </c>
      <c r="D48">
        <v>1</v>
      </c>
      <c r="E48" t="s">
        <v>34477</v>
      </c>
      <c r="F48">
        <v>83.55</v>
      </c>
      <c r="G48">
        <v>0</v>
      </c>
      <c r="H48" t="s">
        <v>805</v>
      </c>
      <c r="I48" t="s">
        <v>34478</v>
      </c>
      <c r="J48" t="s">
        <v>34479</v>
      </c>
      <c r="K48" t="s">
        <v>11186</v>
      </c>
      <c r="L48" t="s">
        <v>34480</v>
      </c>
      <c r="M48" t="s">
        <v>34481</v>
      </c>
      <c r="N48" t="s">
        <v>644</v>
      </c>
      <c r="O48" t="s">
        <v>811</v>
      </c>
      <c r="P48" t="s">
        <v>23</v>
      </c>
      <c r="Q48" t="s">
        <v>812</v>
      </c>
      <c r="R48" t="s">
        <v>645</v>
      </c>
      <c r="S48" t="s">
        <v>34482</v>
      </c>
      <c r="T48" t="s">
        <v>34481</v>
      </c>
    </row>
    <row r="49" spans="1:20" x14ac:dyDescent="0.25">
      <c r="A49" t="s">
        <v>112</v>
      </c>
      <c r="B49" t="s">
        <v>113</v>
      </c>
      <c r="C49">
        <v>54.5</v>
      </c>
      <c r="D49">
        <v>2</v>
      </c>
      <c r="E49" t="s">
        <v>34483</v>
      </c>
      <c r="F49">
        <v>238</v>
      </c>
      <c r="G49">
        <v>29</v>
      </c>
      <c r="H49" t="s">
        <v>673</v>
      </c>
      <c r="I49" t="s">
        <v>34484</v>
      </c>
      <c r="J49" t="s">
        <v>34485</v>
      </c>
      <c r="K49" t="s">
        <v>8768</v>
      </c>
      <c r="L49" t="s">
        <v>34486</v>
      </c>
      <c r="M49" t="s">
        <v>34487</v>
      </c>
      <c r="N49" t="s">
        <v>644</v>
      </c>
      <c r="O49" t="s">
        <v>811</v>
      </c>
      <c r="P49" t="s">
        <v>23</v>
      </c>
      <c r="Q49" t="s">
        <v>812</v>
      </c>
      <c r="R49" t="s">
        <v>645</v>
      </c>
      <c r="S49" t="s">
        <v>34488</v>
      </c>
      <c r="T49" t="s">
        <v>34487</v>
      </c>
    </row>
    <row r="50" spans="1:20" x14ac:dyDescent="0.25">
      <c r="A50" t="s">
        <v>240</v>
      </c>
      <c r="B50" t="s">
        <v>1870</v>
      </c>
      <c r="C50">
        <v>109</v>
      </c>
      <c r="D50">
        <v>1</v>
      </c>
      <c r="E50" t="s">
        <v>34483</v>
      </c>
      <c r="F50">
        <v>238</v>
      </c>
      <c r="G50">
        <v>29</v>
      </c>
      <c r="H50" t="s">
        <v>673</v>
      </c>
      <c r="I50" t="s">
        <v>34484</v>
      </c>
      <c r="J50" t="s">
        <v>34485</v>
      </c>
      <c r="K50" t="s">
        <v>8768</v>
      </c>
      <c r="L50" t="s">
        <v>34486</v>
      </c>
      <c r="M50" t="s">
        <v>34487</v>
      </c>
      <c r="N50" t="s">
        <v>644</v>
      </c>
      <c r="O50" t="s">
        <v>811</v>
      </c>
      <c r="P50" t="s">
        <v>23</v>
      </c>
      <c r="Q50" t="s">
        <v>812</v>
      </c>
      <c r="R50" t="s">
        <v>645</v>
      </c>
      <c r="S50" t="s">
        <v>34488</v>
      </c>
      <c r="T50" t="s">
        <v>34487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34489</v>
      </c>
      <c r="F51">
        <v>200</v>
      </c>
      <c r="G51">
        <v>0</v>
      </c>
      <c r="H51" t="s">
        <v>641</v>
      </c>
      <c r="I51" t="s">
        <v>34490</v>
      </c>
      <c r="J51" t="s">
        <v>1441</v>
      </c>
      <c r="K51" t="s">
        <v>644</v>
      </c>
      <c r="L51" t="s">
        <v>645</v>
      </c>
      <c r="M51" t="s">
        <v>34487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34491</v>
      </c>
      <c r="T51" t="s">
        <v>34487</v>
      </c>
    </row>
    <row r="52" spans="1:20" x14ac:dyDescent="0.25">
      <c r="A52" t="s">
        <v>601</v>
      </c>
      <c r="B52" t="s">
        <v>21390</v>
      </c>
      <c r="C52">
        <v>103.55</v>
      </c>
      <c r="D52">
        <v>1</v>
      </c>
      <c r="E52" t="s">
        <v>34492</v>
      </c>
      <c r="F52">
        <v>111.05</v>
      </c>
      <c r="G52">
        <v>7.5</v>
      </c>
      <c r="H52" t="s">
        <v>805</v>
      </c>
      <c r="I52" t="s">
        <v>5093</v>
      </c>
      <c r="J52" t="s">
        <v>5094</v>
      </c>
      <c r="K52" t="s">
        <v>2824</v>
      </c>
      <c r="L52" t="s">
        <v>5095</v>
      </c>
      <c r="M52" t="s">
        <v>34493</v>
      </c>
      <c r="N52" t="s">
        <v>644</v>
      </c>
      <c r="O52" t="s">
        <v>811</v>
      </c>
      <c r="P52" t="s">
        <v>23</v>
      </c>
      <c r="Q52" t="s">
        <v>812</v>
      </c>
      <c r="R52" t="s">
        <v>645</v>
      </c>
      <c r="S52" t="s">
        <v>34494</v>
      </c>
      <c r="T52" t="s">
        <v>34493</v>
      </c>
    </row>
    <row r="53" spans="1:20" x14ac:dyDescent="0.25">
      <c r="A53" t="s">
        <v>147</v>
      </c>
      <c r="B53" t="s">
        <v>148</v>
      </c>
      <c r="C53">
        <v>33.333333333333336</v>
      </c>
      <c r="D53">
        <v>3</v>
      </c>
      <c r="E53" t="s">
        <v>34495</v>
      </c>
      <c r="F53">
        <v>100</v>
      </c>
      <c r="G53">
        <v>0</v>
      </c>
      <c r="H53" t="s">
        <v>641</v>
      </c>
      <c r="I53" t="s">
        <v>34496</v>
      </c>
      <c r="J53" t="s">
        <v>1342</v>
      </c>
      <c r="K53" t="s">
        <v>644</v>
      </c>
      <c r="L53" t="s">
        <v>645</v>
      </c>
      <c r="M53" t="s">
        <v>34497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34498</v>
      </c>
      <c r="T53" t="s">
        <v>34497</v>
      </c>
    </row>
    <row r="54" spans="1:20" x14ac:dyDescent="0.25">
      <c r="A54" t="s">
        <v>18</v>
      </c>
      <c r="B54" t="s">
        <v>19</v>
      </c>
      <c r="C54">
        <v>66.666666666666671</v>
      </c>
      <c r="D54">
        <v>3</v>
      </c>
      <c r="E54" t="s">
        <v>34499</v>
      </c>
      <c r="F54">
        <v>101</v>
      </c>
      <c r="G54">
        <v>1</v>
      </c>
      <c r="H54" t="s">
        <v>641</v>
      </c>
      <c r="I54" t="s">
        <v>13241</v>
      </c>
      <c r="J54" t="s">
        <v>745</v>
      </c>
      <c r="K54" t="s">
        <v>644</v>
      </c>
      <c r="L54" t="s">
        <v>645</v>
      </c>
      <c r="M54" t="s">
        <v>34500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34501</v>
      </c>
      <c r="T54" t="s">
        <v>34500</v>
      </c>
    </row>
    <row r="55" spans="1:20" x14ac:dyDescent="0.25">
      <c r="A55" t="s">
        <v>22</v>
      </c>
      <c r="B55" t="s">
        <v>27</v>
      </c>
      <c r="C55">
        <v>69.900000000000006</v>
      </c>
      <c r="D55">
        <v>10</v>
      </c>
      <c r="E55" t="s">
        <v>34502</v>
      </c>
      <c r="F55">
        <v>776</v>
      </c>
      <c r="G55">
        <v>104</v>
      </c>
      <c r="H55" t="s">
        <v>673</v>
      </c>
      <c r="I55" t="s">
        <v>34503</v>
      </c>
      <c r="J55" t="s">
        <v>34504</v>
      </c>
      <c r="K55" t="s">
        <v>5762</v>
      </c>
      <c r="L55" t="s">
        <v>34505</v>
      </c>
      <c r="M55" t="s">
        <v>34506</v>
      </c>
      <c r="N55" t="s">
        <v>644</v>
      </c>
      <c r="O55" t="s">
        <v>811</v>
      </c>
      <c r="P55" t="s">
        <v>23</v>
      </c>
      <c r="Q55" t="s">
        <v>812</v>
      </c>
      <c r="R55" t="s">
        <v>645</v>
      </c>
      <c r="S55" t="s">
        <v>34507</v>
      </c>
      <c r="T55" t="s">
        <v>34506</v>
      </c>
    </row>
    <row r="56" spans="1:20" x14ac:dyDescent="0.25">
      <c r="A56" t="s">
        <v>22</v>
      </c>
      <c r="B56" t="s">
        <v>27</v>
      </c>
      <c r="C56">
        <v>85</v>
      </c>
      <c r="D56">
        <v>20</v>
      </c>
      <c r="E56" t="s">
        <v>34508</v>
      </c>
      <c r="F56">
        <v>2000</v>
      </c>
      <c r="G56">
        <v>0</v>
      </c>
      <c r="H56" t="s">
        <v>673</v>
      </c>
      <c r="I56" t="s">
        <v>24117</v>
      </c>
      <c r="J56" t="s">
        <v>34370</v>
      </c>
      <c r="K56" t="s">
        <v>6400</v>
      </c>
      <c r="L56" t="s">
        <v>778</v>
      </c>
      <c r="M56" t="s">
        <v>34509</v>
      </c>
      <c r="N56" t="s">
        <v>644</v>
      </c>
      <c r="O56" t="s">
        <v>679</v>
      </c>
      <c r="P56" t="s">
        <v>26</v>
      </c>
      <c r="Q56" t="s">
        <v>680</v>
      </c>
      <c r="R56" t="s">
        <v>645</v>
      </c>
      <c r="S56" t="s">
        <v>34510</v>
      </c>
      <c r="T56" t="s">
        <v>34509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34511</v>
      </c>
      <c r="F57">
        <v>100</v>
      </c>
      <c r="G57">
        <v>0</v>
      </c>
      <c r="H57" t="s">
        <v>641</v>
      </c>
      <c r="I57" t="s">
        <v>34512</v>
      </c>
      <c r="J57" t="s">
        <v>1099</v>
      </c>
      <c r="K57" t="s">
        <v>644</v>
      </c>
      <c r="L57" t="s">
        <v>645</v>
      </c>
      <c r="M57" t="s">
        <v>34513</v>
      </c>
      <c r="N57" t="s">
        <v>644</v>
      </c>
      <c r="O57" t="s">
        <v>647</v>
      </c>
      <c r="P57" t="s">
        <v>5</v>
      </c>
      <c r="Q57" t="s">
        <v>648</v>
      </c>
      <c r="R57" t="s">
        <v>34514</v>
      </c>
      <c r="S57" t="s">
        <v>34515</v>
      </c>
      <c r="T57" t="s">
        <v>34513</v>
      </c>
    </row>
    <row r="58" spans="1:20" x14ac:dyDescent="0.25">
      <c r="A58" t="s">
        <v>18</v>
      </c>
      <c r="B58" t="s">
        <v>19</v>
      </c>
      <c r="C58">
        <v>66.666666666666671</v>
      </c>
      <c r="D58">
        <v>3</v>
      </c>
      <c r="E58" t="s">
        <v>34516</v>
      </c>
      <c r="F58">
        <v>100</v>
      </c>
      <c r="G58">
        <v>0</v>
      </c>
      <c r="H58" t="s">
        <v>641</v>
      </c>
      <c r="I58" t="s">
        <v>34517</v>
      </c>
      <c r="J58" t="s">
        <v>708</v>
      </c>
      <c r="K58" t="s">
        <v>644</v>
      </c>
      <c r="L58" t="s">
        <v>645</v>
      </c>
      <c r="M58" t="s">
        <v>34518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34519</v>
      </c>
      <c r="T58" t="s">
        <v>34518</v>
      </c>
    </row>
    <row r="59" spans="1:20" x14ac:dyDescent="0.25">
      <c r="A59" t="s">
        <v>147</v>
      </c>
      <c r="B59" t="s">
        <v>148</v>
      </c>
      <c r="C59">
        <v>33.333333333333336</v>
      </c>
      <c r="D59">
        <v>3</v>
      </c>
      <c r="E59" t="s">
        <v>34520</v>
      </c>
      <c r="F59">
        <v>100</v>
      </c>
      <c r="G59">
        <v>0</v>
      </c>
      <c r="H59" t="s">
        <v>641</v>
      </c>
      <c r="I59" t="s">
        <v>34521</v>
      </c>
      <c r="J59" t="s">
        <v>981</v>
      </c>
      <c r="K59" t="s">
        <v>644</v>
      </c>
      <c r="L59" t="s">
        <v>645</v>
      </c>
      <c r="M59" t="s">
        <v>34522</v>
      </c>
      <c r="N59" t="s">
        <v>644</v>
      </c>
      <c r="O59" t="s">
        <v>647</v>
      </c>
      <c r="P59" t="s">
        <v>5</v>
      </c>
      <c r="Q59" t="s">
        <v>648</v>
      </c>
      <c r="R59" t="s">
        <v>22914</v>
      </c>
      <c r="S59" t="s">
        <v>34523</v>
      </c>
      <c r="T59" t="s">
        <v>34522</v>
      </c>
    </row>
    <row r="60" spans="1:20" x14ac:dyDescent="0.25">
      <c r="A60" t="s">
        <v>241</v>
      </c>
      <c r="B60" t="s">
        <v>1870</v>
      </c>
      <c r="C60">
        <v>98.1</v>
      </c>
      <c r="D60">
        <v>2</v>
      </c>
      <c r="E60" t="s">
        <v>34524</v>
      </c>
      <c r="F60">
        <v>203.7</v>
      </c>
      <c r="G60">
        <v>7.5</v>
      </c>
      <c r="H60" t="s">
        <v>805</v>
      </c>
      <c r="I60" t="s">
        <v>16656</v>
      </c>
      <c r="J60" t="s">
        <v>16657</v>
      </c>
      <c r="K60" t="s">
        <v>2229</v>
      </c>
      <c r="L60" t="s">
        <v>16658</v>
      </c>
      <c r="M60" t="s">
        <v>34525</v>
      </c>
      <c r="N60" t="s">
        <v>644</v>
      </c>
      <c r="O60" t="s">
        <v>811</v>
      </c>
      <c r="P60" t="s">
        <v>23</v>
      </c>
      <c r="Q60" t="s">
        <v>812</v>
      </c>
      <c r="R60" t="s">
        <v>645</v>
      </c>
      <c r="S60" t="s">
        <v>34526</v>
      </c>
      <c r="T60" t="s">
        <v>34525</v>
      </c>
    </row>
    <row r="61" spans="1:20" x14ac:dyDescent="0.25">
      <c r="A61" t="s">
        <v>22</v>
      </c>
      <c r="B61" t="s">
        <v>27</v>
      </c>
      <c r="C61">
        <v>79</v>
      </c>
      <c r="D61">
        <v>3</v>
      </c>
      <c r="E61" t="s">
        <v>34527</v>
      </c>
      <c r="F61">
        <v>237</v>
      </c>
      <c r="G61">
        <v>0</v>
      </c>
      <c r="H61" t="s">
        <v>673</v>
      </c>
      <c r="I61" t="s">
        <v>24770</v>
      </c>
      <c r="J61" t="s">
        <v>34528</v>
      </c>
      <c r="K61" t="s">
        <v>34529</v>
      </c>
      <c r="L61" t="s">
        <v>22049</v>
      </c>
      <c r="M61" t="s">
        <v>34530</v>
      </c>
      <c r="N61" t="s">
        <v>644</v>
      </c>
      <c r="O61" t="s">
        <v>679</v>
      </c>
      <c r="P61" t="s">
        <v>26</v>
      </c>
      <c r="Q61" t="s">
        <v>680</v>
      </c>
      <c r="R61" t="s">
        <v>645</v>
      </c>
      <c r="S61" t="s">
        <v>34531</v>
      </c>
      <c r="T61" t="s">
        <v>34532</v>
      </c>
    </row>
    <row r="62" spans="1:20" x14ac:dyDescent="0.25">
      <c r="A62" t="s">
        <v>18</v>
      </c>
      <c r="B62" t="s">
        <v>19</v>
      </c>
      <c r="C62">
        <v>66.666666666666671</v>
      </c>
      <c r="D62">
        <v>3</v>
      </c>
      <c r="E62" t="s">
        <v>34533</v>
      </c>
      <c r="F62">
        <v>100</v>
      </c>
      <c r="G62">
        <v>0</v>
      </c>
      <c r="H62" t="s">
        <v>641</v>
      </c>
      <c r="I62" t="s">
        <v>34534</v>
      </c>
      <c r="J62" t="s">
        <v>859</v>
      </c>
      <c r="K62" t="s">
        <v>644</v>
      </c>
      <c r="L62" t="s">
        <v>645</v>
      </c>
      <c r="M62" t="s">
        <v>34535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34536</v>
      </c>
      <c r="T62" t="s">
        <v>34535</v>
      </c>
    </row>
    <row r="63" spans="1:20" x14ac:dyDescent="0.25">
      <c r="A63" t="s">
        <v>101</v>
      </c>
      <c r="B63" t="s">
        <v>7991</v>
      </c>
      <c r="C63">
        <v>95</v>
      </c>
      <c r="D63">
        <v>1</v>
      </c>
      <c r="E63" t="s">
        <v>34537</v>
      </c>
      <c r="F63">
        <v>142</v>
      </c>
      <c r="G63">
        <v>47</v>
      </c>
      <c r="H63" t="s">
        <v>805</v>
      </c>
      <c r="I63" t="s">
        <v>34538</v>
      </c>
      <c r="J63" t="s">
        <v>34539</v>
      </c>
      <c r="K63" t="s">
        <v>2722</v>
      </c>
      <c r="L63" t="s">
        <v>34540</v>
      </c>
      <c r="M63" t="s">
        <v>34541</v>
      </c>
      <c r="N63" t="s">
        <v>644</v>
      </c>
      <c r="O63" t="s">
        <v>811</v>
      </c>
      <c r="P63" t="s">
        <v>23</v>
      </c>
      <c r="Q63" t="s">
        <v>812</v>
      </c>
      <c r="R63" t="s">
        <v>645</v>
      </c>
      <c r="S63" t="s">
        <v>34542</v>
      </c>
      <c r="T63" t="s">
        <v>34541</v>
      </c>
    </row>
    <row r="64" spans="1:20" x14ac:dyDescent="0.25">
      <c r="A64" t="s">
        <v>241</v>
      </c>
      <c r="B64" t="s">
        <v>247</v>
      </c>
      <c r="C64">
        <v>139</v>
      </c>
      <c r="D64">
        <v>1</v>
      </c>
      <c r="E64" t="s">
        <v>34543</v>
      </c>
      <c r="F64">
        <v>215</v>
      </c>
      <c r="G64">
        <v>0</v>
      </c>
      <c r="H64" t="s">
        <v>2006</v>
      </c>
      <c r="I64" t="s">
        <v>34544</v>
      </c>
      <c r="J64" t="s">
        <v>34545</v>
      </c>
      <c r="K64" t="s">
        <v>10600</v>
      </c>
      <c r="L64" t="s">
        <v>34546</v>
      </c>
      <c r="M64" t="s">
        <v>34547</v>
      </c>
      <c r="N64" t="s">
        <v>2012</v>
      </c>
      <c r="O64" t="s">
        <v>2013</v>
      </c>
      <c r="P64" t="s">
        <v>1891</v>
      </c>
      <c r="Q64" t="s">
        <v>1892</v>
      </c>
      <c r="R64" t="s">
        <v>645</v>
      </c>
      <c r="S64" t="s">
        <v>34548</v>
      </c>
      <c r="T64" t="s">
        <v>34547</v>
      </c>
    </row>
    <row r="65" spans="1:20" x14ac:dyDescent="0.25">
      <c r="A65" t="s">
        <v>240</v>
      </c>
      <c r="B65" t="s">
        <v>246</v>
      </c>
      <c r="C65">
        <v>139</v>
      </c>
      <c r="D65">
        <v>1</v>
      </c>
      <c r="E65" t="s">
        <v>34543</v>
      </c>
      <c r="F65">
        <v>215</v>
      </c>
      <c r="G65">
        <v>0</v>
      </c>
      <c r="H65" t="s">
        <v>2006</v>
      </c>
      <c r="I65" t="s">
        <v>34544</v>
      </c>
      <c r="J65" t="s">
        <v>34545</v>
      </c>
      <c r="K65" t="s">
        <v>10600</v>
      </c>
      <c r="L65" t="s">
        <v>34546</v>
      </c>
      <c r="M65" t="s">
        <v>34547</v>
      </c>
      <c r="N65" t="s">
        <v>2012</v>
      </c>
      <c r="O65" t="s">
        <v>2013</v>
      </c>
      <c r="P65" t="s">
        <v>1891</v>
      </c>
      <c r="Q65" t="s">
        <v>1892</v>
      </c>
      <c r="R65" t="s">
        <v>645</v>
      </c>
      <c r="S65" t="s">
        <v>34548</v>
      </c>
      <c r="T65" t="s">
        <v>34547</v>
      </c>
    </row>
    <row r="66" spans="1:20" x14ac:dyDescent="0.25">
      <c r="A66" t="s">
        <v>18</v>
      </c>
      <c r="B66" t="s">
        <v>19</v>
      </c>
      <c r="C66">
        <v>66.666666666666671</v>
      </c>
      <c r="D66">
        <v>3</v>
      </c>
      <c r="E66" t="s">
        <v>34549</v>
      </c>
      <c r="F66">
        <v>100</v>
      </c>
      <c r="G66">
        <v>0</v>
      </c>
      <c r="H66" t="s">
        <v>641</v>
      </c>
      <c r="I66" t="s">
        <v>34550</v>
      </c>
      <c r="J66" t="s">
        <v>771</v>
      </c>
      <c r="K66" t="s">
        <v>644</v>
      </c>
      <c r="L66" t="s">
        <v>645</v>
      </c>
      <c r="M66" t="s">
        <v>34551</v>
      </c>
      <c r="N66" t="s">
        <v>644</v>
      </c>
      <c r="O66" t="s">
        <v>647</v>
      </c>
      <c r="P66" t="s">
        <v>5</v>
      </c>
      <c r="Q66" t="s">
        <v>648</v>
      </c>
      <c r="R66" t="s">
        <v>645</v>
      </c>
      <c r="S66" t="s">
        <v>34552</v>
      </c>
      <c r="T66" t="s">
        <v>34553</v>
      </c>
    </row>
    <row r="67" spans="1:20" x14ac:dyDescent="0.25">
      <c r="A67" t="s">
        <v>147</v>
      </c>
      <c r="B67" t="s">
        <v>148</v>
      </c>
      <c r="C67">
        <v>40</v>
      </c>
      <c r="D67">
        <v>10</v>
      </c>
      <c r="E67" t="s">
        <v>34554</v>
      </c>
      <c r="F67">
        <v>330</v>
      </c>
      <c r="G67">
        <v>0</v>
      </c>
      <c r="H67" t="s">
        <v>641</v>
      </c>
      <c r="I67" t="s">
        <v>34555</v>
      </c>
      <c r="J67" t="s">
        <v>924</v>
      </c>
      <c r="K67" t="s">
        <v>644</v>
      </c>
      <c r="L67" t="s">
        <v>645</v>
      </c>
      <c r="M67" t="s">
        <v>34556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34557</v>
      </c>
      <c r="T67" t="s">
        <v>34556</v>
      </c>
    </row>
    <row r="68" spans="1:20" x14ac:dyDescent="0.25">
      <c r="A68" t="s">
        <v>22</v>
      </c>
      <c r="B68" t="s">
        <v>27</v>
      </c>
      <c r="C68">
        <v>66.333333333333329</v>
      </c>
      <c r="D68">
        <v>3</v>
      </c>
      <c r="E68" t="s">
        <v>34558</v>
      </c>
      <c r="F68">
        <v>220</v>
      </c>
      <c r="G68">
        <v>0</v>
      </c>
      <c r="H68" t="s">
        <v>729</v>
      </c>
      <c r="I68" t="s">
        <v>7886</v>
      </c>
      <c r="J68" t="s">
        <v>1375</v>
      </c>
      <c r="K68" t="s">
        <v>644</v>
      </c>
      <c r="L68" t="s">
        <v>645</v>
      </c>
      <c r="M68" t="s">
        <v>34559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34560</v>
      </c>
      <c r="T68" t="s">
        <v>34556</v>
      </c>
    </row>
    <row r="69" spans="1:20" x14ac:dyDescent="0.25">
      <c r="A69" t="s">
        <v>239</v>
      </c>
      <c r="B69" t="s">
        <v>245</v>
      </c>
      <c r="C69">
        <v>139</v>
      </c>
      <c r="D69">
        <v>1</v>
      </c>
      <c r="E69" t="s">
        <v>34561</v>
      </c>
      <c r="F69">
        <v>118.99</v>
      </c>
      <c r="G69">
        <v>10</v>
      </c>
      <c r="H69" t="s">
        <v>641</v>
      </c>
      <c r="I69" t="s">
        <v>31886</v>
      </c>
      <c r="J69" t="s">
        <v>657</v>
      </c>
      <c r="K69" t="s">
        <v>644</v>
      </c>
      <c r="L69" t="s">
        <v>645</v>
      </c>
      <c r="M69" t="s">
        <v>34562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34563</v>
      </c>
      <c r="T69" t="s">
        <v>34562</v>
      </c>
    </row>
    <row r="70" spans="1:20" x14ac:dyDescent="0.25">
      <c r="A70" t="s">
        <v>241</v>
      </c>
      <c r="B70" t="s">
        <v>247</v>
      </c>
      <c r="C70">
        <v>139</v>
      </c>
      <c r="D70">
        <v>1</v>
      </c>
      <c r="E70" t="s">
        <v>34564</v>
      </c>
      <c r="F70">
        <v>95</v>
      </c>
      <c r="G70">
        <v>0</v>
      </c>
      <c r="H70" t="s">
        <v>641</v>
      </c>
      <c r="I70" t="s">
        <v>22765</v>
      </c>
      <c r="J70" t="s">
        <v>981</v>
      </c>
      <c r="K70" t="s">
        <v>644</v>
      </c>
      <c r="L70" t="s">
        <v>645</v>
      </c>
      <c r="M70" t="s">
        <v>34565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34566</v>
      </c>
      <c r="T70" t="s">
        <v>34565</v>
      </c>
    </row>
    <row r="71" spans="1:20" x14ac:dyDescent="0.25">
      <c r="A71" t="s">
        <v>147</v>
      </c>
      <c r="B71" t="s">
        <v>148</v>
      </c>
      <c r="C71">
        <v>65</v>
      </c>
      <c r="D71">
        <v>1</v>
      </c>
      <c r="E71" t="s">
        <v>34567</v>
      </c>
      <c r="F71">
        <v>300</v>
      </c>
      <c r="G71">
        <v>0</v>
      </c>
      <c r="H71" t="s">
        <v>2006</v>
      </c>
      <c r="I71" t="s">
        <v>34568</v>
      </c>
      <c r="J71" t="s">
        <v>34569</v>
      </c>
      <c r="K71" t="s">
        <v>34570</v>
      </c>
      <c r="L71" t="s">
        <v>34571</v>
      </c>
      <c r="M71" t="s">
        <v>34572</v>
      </c>
      <c r="N71" t="s">
        <v>2012</v>
      </c>
      <c r="O71" t="s">
        <v>2013</v>
      </c>
      <c r="P71" t="s">
        <v>1891</v>
      </c>
      <c r="Q71" t="s">
        <v>1892</v>
      </c>
      <c r="R71" t="s">
        <v>645</v>
      </c>
      <c r="S71" t="s">
        <v>34573</v>
      </c>
      <c r="T71" t="s">
        <v>34574</v>
      </c>
    </row>
    <row r="72" spans="1:20" x14ac:dyDescent="0.25">
      <c r="A72" t="s">
        <v>601</v>
      </c>
      <c r="B72" t="s">
        <v>602</v>
      </c>
      <c r="C72">
        <v>139</v>
      </c>
      <c r="D72">
        <v>1</v>
      </c>
      <c r="E72" t="s">
        <v>34575</v>
      </c>
      <c r="F72">
        <v>215</v>
      </c>
      <c r="G72">
        <v>0</v>
      </c>
      <c r="H72" t="s">
        <v>2006</v>
      </c>
      <c r="I72" t="s">
        <v>34576</v>
      </c>
      <c r="J72" t="s">
        <v>34577</v>
      </c>
      <c r="K72" t="s">
        <v>3945</v>
      </c>
      <c r="L72" t="s">
        <v>34578</v>
      </c>
      <c r="M72" t="s">
        <v>34579</v>
      </c>
      <c r="N72" t="s">
        <v>2012</v>
      </c>
      <c r="O72" t="s">
        <v>2013</v>
      </c>
      <c r="P72" t="s">
        <v>1891</v>
      </c>
      <c r="Q72" t="s">
        <v>1892</v>
      </c>
      <c r="R72" t="s">
        <v>645</v>
      </c>
      <c r="S72" t="s">
        <v>34580</v>
      </c>
      <c r="T72" t="s">
        <v>34579</v>
      </c>
    </row>
    <row r="73" spans="1:20" x14ac:dyDescent="0.25">
      <c r="A73" t="s">
        <v>241</v>
      </c>
      <c r="B73" t="s">
        <v>247</v>
      </c>
      <c r="C73">
        <v>139</v>
      </c>
      <c r="D73">
        <v>1</v>
      </c>
      <c r="E73" t="s">
        <v>34575</v>
      </c>
      <c r="F73">
        <v>215</v>
      </c>
      <c r="G73">
        <v>0</v>
      </c>
      <c r="H73" t="s">
        <v>2006</v>
      </c>
      <c r="I73" t="s">
        <v>34576</v>
      </c>
      <c r="J73" t="s">
        <v>34577</v>
      </c>
      <c r="K73" t="s">
        <v>3945</v>
      </c>
      <c r="L73" t="s">
        <v>34578</v>
      </c>
      <c r="M73" t="s">
        <v>34579</v>
      </c>
      <c r="N73" t="s">
        <v>2012</v>
      </c>
      <c r="O73" t="s">
        <v>2013</v>
      </c>
      <c r="P73" t="s">
        <v>1891</v>
      </c>
      <c r="Q73" t="s">
        <v>1892</v>
      </c>
      <c r="R73" t="s">
        <v>645</v>
      </c>
      <c r="S73" t="s">
        <v>34580</v>
      </c>
      <c r="T73" t="s">
        <v>34579</v>
      </c>
    </row>
    <row r="74" spans="1:20" x14ac:dyDescent="0.25">
      <c r="A74" t="s">
        <v>114</v>
      </c>
      <c r="B74" t="s">
        <v>115</v>
      </c>
      <c r="C74">
        <v>65</v>
      </c>
      <c r="D74">
        <v>2</v>
      </c>
      <c r="E74" t="s">
        <v>34581</v>
      </c>
      <c r="F74">
        <v>299</v>
      </c>
      <c r="G74">
        <v>0</v>
      </c>
      <c r="H74" t="s">
        <v>2006</v>
      </c>
      <c r="I74" t="s">
        <v>34582</v>
      </c>
      <c r="J74" t="s">
        <v>34583</v>
      </c>
      <c r="K74" t="s">
        <v>700</v>
      </c>
      <c r="L74" t="s">
        <v>34584</v>
      </c>
      <c r="M74" t="s">
        <v>34585</v>
      </c>
      <c r="N74" t="s">
        <v>2012</v>
      </c>
      <c r="O74" t="s">
        <v>1890</v>
      </c>
      <c r="P74" t="s">
        <v>1891</v>
      </c>
      <c r="Q74" t="s">
        <v>1892</v>
      </c>
      <c r="R74" t="s">
        <v>645</v>
      </c>
      <c r="S74" t="s">
        <v>34586</v>
      </c>
      <c r="T74" t="s">
        <v>34587</v>
      </c>
    </row>
    <row r="75" spans="1:20" x14ac:dyDescent="0.25">
      <c r="A75" t="s">
        <v>10</v>
      </c>
      <c r="B75" t="s">
        <v>11</v>
      </c>
      <c r="C75">
        <v>65</v>
      </c>
      <c r="D75">
        <v>1</v>
      </c>
      <c r="E75" t="s">
        <v>34581</v>
      </c>
      <c r="F75">
        <v>299</v>
      </c>
      <c r="G75">
        <v>0</v>
      </c>
      <c r="H75" t="s">
        <v>2006</v>
      </c>
      <c r="I75" t="s">
        <v>34582</v>
      </c>
      <c r="J75" t="s">
        <v>34583</v>
      </c>
      <c r="K75" t="s">
        <v>700</v>
      </c>
      <c r="L75" t="s">
        <v>34584</v>
      </c>
      <c r="M75" t="s">
        <v>34585</v>
      </c>
      <c r="N75" t="s">
        <v>2012</v>
      </c>
      <c r="O75" t="s">
        <v>1890</v>
      </c>
      <c r="P75" t="s">
        <v>1891</v>
      </c>
      <c r="Q75" t="s">
        <v>1892</v>
      </c>
      <c r="R75" t="s">
        <v>645</v>
      </c>
      <c r="S75" t="s">
        <v>34586</v>
      </c>
      <c r="T75" t="s">
        <v>34587</v>
      </c>
    </row>
    <row r="76" spans="1:20" x14ac:dyDescent="0.25">
      <c r="A76" t="s">
        <v>110</v>
      </c>
      <c r="B76" t="s">
        <v>111</v>
      </c>
      <c r="C76">
        <v>65</v>
      </c>
      <c r="D76">
        <v>1</v>
      </c>
      <c r="E76" t="s">
        <v>34581</v>
      </c>
      <c r="F76">
        <v>299</v>
      </c>
      <c r="G76">
        <v>0</v>
      </c>
      <c r="H76" t="s">
        <v>2006</v>
      </c>
      <c r="I76" t="s">
        <v>34582</v>
      </c>
      <c r="J76" t="s">
        <v>34583</v>
      </c>
      <c r="K76" t="s">
        <v>700</v>
      </c>
      <c r="L76" t="s">
        <v>34584</v>
      </c>
      <c r="M76" t="s">
        <v>34585</v>
      </c>
      <c r="N76" t="s">
        <v>2012</v>
      </c>
      <c r="O76" t="s">
        <v>1890</v>
      </c>
      <c r="P76" t="s">
        <v>1891</v>
      </c>
      <c r="Q76" t="s">
        <v>1892</v>
      </c>
      <c r="R76" t="s">
        <v>645</v>
      </c>
      <c r="S76" t="s">
        <v>34586</v>
      </c>
      <c r="T76" t="s">
        <v>34587</v>
      </c>
    </row>
    <row r="77" spans="1:20" x14ac:dyDescent="0.25">
      <c r="A77" t="s">
        <v>14</v>
      </c>
      <c r="B77" t="s">
        <v>15</v>
      </c>
      <c r="C77">
        <v>65</v>
      </c>
      <c r="D77">
        <v>1</v>
      </c>
      <c r="E77" t="s">
        <v>34581</v>
      </c>
      <c r="F77">
        <v>299</v>
      </c>
      <c r="G77">
        <v>0</v>
      </c>
      <c r="H77" t="s">
        <v>2006</v>
      </c>
      <c r="I77" t="s">
        <v>34582</v>
      </c>
      <c r="J77" t="s">
        <v>34583</v>
      </c>
      <c r="K77" t="s">
        <v>700</v>
      </c>
      <c r="L77" t="s">
        <v>34584</v>
      </c>
      <c r="M77" t="s">
        <v>34585</v>
      </c>
      <c r="N77" t="s">
        <v>2012</v>
      </c>
      <c r="O77" t="s">
        <v>1890</v>
      </c>
      <c r="P77" t="s">
        <v>1891</v>
      </c>
      <c r="Q77" t="s">
        <v>1892</v>
      </c>
      <c r="R77" t="s">
        <v>645</v>
      </c>
      <c r="S77" t="s">
        <v>34586</v>
      </c>
      <c r="T77" t="s">
        <v>34587</v>
      </c>
    </row>
    <row r="78" spans="1:20" x14ac:dyDescent="0.25">
      <c r="A78" t="s">
        <v>112</v>
      </c>
      <c r="B78" t="s">
        <v>113</v>
      </c>
      <c r="C78">
        <v>65</v>
      </c>
      <c r="D78">
        <v>2</v>
      </c>
      <c r="E78" t="s">
        <v>34581</v>
      </c>
      <c r="F78">
        <v>299</v>
      </c>
      <c r="G78">
        <v>0</v>
      </c>
      <c r="H78" t="s">
        <v>2006</v>
      </c>
      <c r="I78" t="s">
        <v>34582</v>
      </c>
      <c r="J78" t="s">
        <v>34583</v>
      </c>
      <c r="K78" t="s">
        <v>700</v>
      </c>
      <c r="L78" t="s">
        <v>34584</v>
      </c>
      <c r="M78" t="s">
        <v>34585</v>
      </c>
      <c r="N78" t="s">
        <v>2012</v>
      </c>
      <c r="O78" t="s">
        <v>1890</v>
      </c>
      <c r="P78" t="s">
        <v>1891</v>
      </c>
      <c r="Q78" t="s">
        <v>1892</v>
      </c>
      <c r="R78" t="s">
        <v>645</v>
      </c>
      <c r="S78" t="s">
        <v>34586</v>
      </c>
      <c r="T78" t="s">
        <v>34587</v>
      </c>
    </row>
    <row r="79" spans="1:20" x14ac:dyDescent="0.25">
      <c r="A79" t="s">
        <v>12</v>
      </c>
      <c r="B79" t="s">
        <v>13</v>
      </c>
      <c r="C79">
        <v>65</v>
      </c>
      <c r="D79">
        <v>2</v>
      </c>
      <c r="E79" t="s">
        <v>34581</v>
      </c>
      <c r="F79">
        <v>299</v>
      </c>
      <c r="G79">
        <v>0</v>
      </c>
      <c r="H79" t="s">
        <v>2006</v>
      </c>
      <c r="I79" t="s">
        <v>34582</v>
      </c>
      <c r="J79" t="s">
        <v>34583</v>
      </c>
      <c r="K79" t="s">
        <v>700</v>
      </c>
      <c r="L79" t="s">
        <v>34584</v>
      </c>
      <c r="M79" t="s">
        <v>34585</v>
      </c>
      <c r="N79" t="s">
        <v>2012</v>
      </c>
      <c r="O79" t="s">
        <v>1890</v>
      </c>
      <c r="P79" t="s">
        <v>1891</v>
      </c>
      <c r="Q79" t="s">
        <v>1892</v>
      </c>
      <c r="R79" t="s">
        <v>645</v>
      </c>
      <c r="S79" t="s">
        <v>34586</v>
      </c>
      <c r="T79" t="s">
        <v>34587</v>
      </c>
    </row>
    <row r="80" spans="1:20" x14ac:dyDescent="0.25">
      <c r="A80" t="s">
        <v>114</v>
      </c>
      <c r="B80" t="s">
        <v>115</v>
      </c>
      <c r="C80">
        <v>65</v>
      </c>
      <c r="D80">
        <v>2</v>
      </c>
      <c r="E80" t="s">
        <v>34588</v>
      </c>
      <c r="F80">
        <v>299</v>
      </c>
      <c r="G80">
        <v>0</v>
      </c>
      <c r="H80" t="s">
        <v>2006</v>
      </c>
      <c r="I80" t="s">
        <v>34589</v>
      </c>
      <c r="J80" t="s">
        <v>34590</v>
      </c>
      <c r="K80" t="s">
        <v>20007</v>
      </c>
      <c r="L80" t="s">
        <v>34591</v>
      </c>
      <c r="M80" t="s">
        <v>34592</v>
      </c>
      <c r="N80" t="s">
        <v>2012</v>
      </c>
      <c r="O80" t="s">
        <v>1890</v>
      </c>
      <c r="P80" t="s">
        <v>1891</v>
      </c>
      <c r="Q80" t="s">
        <v>1892</v>
      </c>
      <c r="R80" t="s">
        <v>645</v>
      </c>
      <c r="S80" t="s">
        <v>34593</v>
      </c>
      <c r="T80" t="s">
        <v>34594</v>
      </c>
    </row>
    <row r="81" spans="1:20" x14ac:dyDescent="0.25">
      <c r="A81" t="s">
        <v>14</v>
      </c>
      <c r="B81" t="s">
        <v>15</v>
      </c>
      <c r="C81">
        <v>65</v>
      </c>
      <c r="D81">
        <v>2</v>
      </c>
      <c r="E81" t="s">
        <v>34588</v>
      </c>
      <c r="F81">
        <v>299</v>
      </c>
      <c r="G81">
        <v>0</v>
      </c>
      <c r="H81" t="s">
        <v>2006</v>
      </c>
      <c r="I81" t="s">
        <v>34589</v>
      </c>
      <c r="J81" t="s">
        <v>34590</v>
      </c>
      <c r="K81" t="s">
        <v>20007</v>
      </c>
      <c r="L81" t="s">
        <v>34591</v>
      </c>
      <c r="M81" t="s">
        <v>34592</v>
      </c>
      <c r="N81" t="s">
        <v>2012</v>
      </c>
      <c r="O81" t="s">
        <v>1890</v>
      </c>
      <c r="P81" t="s">
        <v>1891</v>
      </c>
      <c r="Q81" t="s">
        <v>1892</v>
      </c>
      <c r="R81" t="s">
        <v>645</v>
      </c>
      <c r="S81" t="s">
        <v>34593</v>
      </c>
      <c r="T81" t="s">
        <v>34594</v>
      </c>
    </row>
    <row r="82" spans="1:20" x14ac:dyDescent="0.25">
      <c r="A82" t="s">
        <v>10</v>
      </c>
      <c r="B82" t="s">
        <v>11</v>
      </c>
      <c r="C82">
        <v>65</v>
      </c>
      <c r="D82">
        <v>2</v>
      </c>
      <c r="E82" t="s">
        <v>34588</v>
      </c>
      <c r="F82">
        <v>299</v>
      </c>
      <c r="G82">
        <v>0</v>
      </c>
      <c r="H82" t="s">
        <v>2006</v>
      </c>
      <c r="I82" t="s">
        <v>34589</v>
      </c>
      <c r="J82" t="s">
        <v>34590</v>
      </c>
      <c r="K82" t="s">
        <v>20007</v>
      </c>
      <c r="L82" t="s">
        <v>34591</v>
      </c>
      <c r="M82" t="s">
        <v>34592</v>
      </c>
      <c r="N82" t="s">
        <v>2012</v>
      </c>
      <c r="O82" t="s">
        <v>1890</v>
      </c>
      <c r="P82" t="s">
        <v>1891</v>
      </c>
      <c r="Q82" t="s">
        <v>1892</v>
      </c>
      <c r="R82" t="s">
        <v>645</v>
      </c>
      <c r="S82" t="s">
        <v>34593</v>
      </c>
      <c r="T82" t="s">
        <v>34594</v>
      </c>
    </row>
    <row r="83" spans="1:20" x14ac:dyDescent="0.25">
      <c r="A83" t="s">
        <v>12</v>
      </c>
      <c r="B83" t="s">
        <v>13</v>
      </c>
      <c r="C83">
        <v>65</v>
      </c>
      <c r="D83">
        <v>3</v>
      </c>
      <c r="E83" t="s">
        <v>34588</v>
      </c>
      <c r="F83">
        <v>299</v>
      </c>
      <c r="G83">
        <v>0</v>
      </c>
      <c r="H83" t="s">
        <v>2006</v>
      </c>
      <c r="I83" t="s">
        <v>34589</v>
      </c>
      <c r="J83" t="s">
        <v>34590</v>
      </c>
      <c r="K83" t="s">
        <v>20007</v>
      </c>
      <c r="L83" t="s">
        <v>34591</v>
      </c>
      <c r="M83" t="s">
        <v>34592</v>
      </c>
      <c r="N83" t="s">
        <v>2012</v>
      </c>
      <c r="O83" t="s">
        <v>1890</v>
      </c>
      <c r="P83" t="s">
        <v>1891</v>
      </c>
      <c r="Q83" t="s">
        <v>1892</v>
      </c>
      <c r="R83" t="s">
        <v>645</v>
      </c>
      <c r="S83" t="s">
        <v>34593</v>
      </c>
      <c r="T83" t="s">
        <v>34594</v>
      </c>
    </row>
    <row r="84" spans="1:20" x14ac:dyDescent="0.25">
      <c r="A84" t="s">
        <v>147</v>
      </c>
      <c r="B84" t="s">
        <v>148</v>
      </c>
      <c r="C84">
        <v>65</v>
      </c>
      <c r="D84">
        <v>1</v>
      </c>
      <c r="E84" t="s">
        <v>34595</v>
      </c>
      <c r="F84">
        <v>35</v>
      </c>
      <c r="G84">
        <v>0</v>
      </c>
      <c r="H84" t="s">
        <v>641</v>
      </c>
      <c r="I84" t="s">
        <v>24870</v>
      </c>
      <c r="J84" t="s">
        <v>661</v>
      </c>
      <c r="K84" t="s">
        <v>644</v>
      </c>
      <c r="L84" t="s">
        <v>645</v>
      </c>
      <c r="M84" t="s">
        <v>34596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34597</v>
      </c>
      <c r="T84" t="s">
        <v>34596</v>
      </c>
    </row>
    <row r="85" spans="1:20" x14ac:dyDescent="0.25">
      <c r="A85" t="s">
        <v>10</v>
      </c>
      <c r="B85" t="s">
        <v>11</v>
      </c>
      <c r="C85">
        <v>65</v>
      </c>
      <c r="D85">
        <v>1</v>
      </c>
      <c r="E85" t="s">
        <v>34598</v>
      </c>
      <c r="F85">
        <v>299</v>
      </c>
      <c r="G85">
        <v>0</v>
      </c>
      <c r="H85" t="s">
        <v>2006</v>
      </c>
      <c r="I85" t="s">
        <v>34599</v>
      </c>
      <c r="J85" t="s">
        <v>34600</v>
      </c>
      <c r="K85" t="s">
        <v>31945</v>
      </c>
      <c r="L85" t="s">
        <v>34601</v>
      </c>
      <c r="M85" t="s">
        <v>34602</v>
      </c>
      <c r="N85" t="s">
        <v>2012</v>
      </c>
      <c r="O85" t="s">
        <v>2013</v>
      </c>
      <c r="P85" t="s">
        <v>1891</v>
      </c>
      <c r="Q85" t="s">
        <v>1892</v>
      </c>
      <c r="R85" t="s">
        <v>645</v>
      </c>
      <c r="S85" t="s">
        <v>34603</v>
      </c>
      <c r="T85" t="s">
        <v>34602</v>
      </c>
    </row>
    <row r="86" spans="1:20" x14ac:dyDescent="0.25">
      <c r="A86" t="s">
        <v>114</v>
      </c>
      <c r="B86" t="s">
        <v>115</v>
      </c>
      <c r="C86">
        <v>65</v>
      </c>
      <c r="D86">
        <v>1</v>
      </c>
      <c r="E86" t="s">
        <v>34598</v>
      </c>
      <c r="F86">
        <v>299</v>
      </c>
      <c r="G86">
        <v>0</v>
      </c>
      <c r="H86" t="s">
        <v>2006</v>
      </c>
      <c r="I86" t="s">
        <v>34599</v>
      </c>
      <c r="J86" t="s">
        <v>34600</v>
      </c>
      <c r="K86" t="s">
        <v>31945</v>
      </c>
      <c r="L86" t="s">
        <v>34601</v>
      </c>
      <c r="M86" t="s">
        <v>34602</v>
      </c>
      <c r="N86" t="s">
        <v>2012</v>
      </c>
      <c r="O86" t="s">
        <v>2013</v>
      </c>
      <c r="P86" t="s">
        <v>1891</v>
      </c>
      <c r="Q86" t="s">
        <v>1892</v>
      </c>
      <c r="R86" t="s">
        <v>645</v>
      </c>
      <c r="S86" t="s">
        <v>34603</v>
      </c>
      <c r="T86" t="s">
        <v>34602</v>
      </c>
    </row>
    <row r="87" spans="1:20" x14ac:dyDescent="0.25">
      <c r="A87" t="s">
        <v>110</v>
      </c>
      <c r="B87" t="s">
        <v>111</v>
      </c>
      <c r="C87">
        <v>65</v>
      </c>
      <c r="D87">
        <v>1</v>
      </c>
      <c r="E87" t="s">
        <v>34598</v>
      </c>
      <c r="F87">
        <v>299</v>
      </c>
      <c r="G87">
        <v>0</v>
      </c>
      <c r="H87" t="s">
        <v>2006</v>
      </c>
      <c r="I87" t="s">
        <v>34599</v>
      </c>
      <c r="J87" t="s">
        <v>34600</v>
      </c>
      <c r="K87" t="s">
        <v>31945</v>
      </c>
      <c r="L87" t="s">
        <v>34601</v>
      </c>
      <c r="M87" t="s">
        <v>34602</v>
      </c>
      <c r="N87" t="s">
        <v>2012</v>
      </c>
      <c r="O87" t="s">
        <v>2013</v>
      </c>
      <c r="P87" t="s">
        <v>1891</v>
      </c>
      <c r="Q87" t="s">
        <v>1892</v>
      </c>
      <c r="R87" t="s">
        <v>645</v>
      </c>
      <c r="S87" t="s">
        <v>34603</v>
      </c>
      <c r="T87" t="s">
        <v>34602</v>
      </c>
    </row>
    <row r="88" spans="1:20" x14ac:dyDescent="0.25">
      <c r="A88" t="s">
        <v>14</v>
      </c>
      <c r="B88" t="s">
        <v>15</v>
      </c>
      <c r="C88">
        <v>65</v>
      </c>
      <c r="D88">
        <v>2</v>
      </c>
      <c r="E88" t="s">
        <v>34598</v>
      </c>
      <c r="F88">
        <v>299</v>
      </c>
      <c r="G88">
        <v>0</v>
      </c>
      <c r="H88" t="s">
        <v>2006</v>
      </c>
      <c r="I88" t="s">
        <v>34599</v>
      </c>
      <c r="J88" t="s">
        <v>34600</v>
      </c>
      <c r="K88" t="s">
        <v>31945</v>
      </c>
      <c r="L88" t="s">
        <v>34601</v>
      </c>
      <c r="M88" t="s">
        <v>34602</v>
      </c>
      <c r="N88" t="s">
        <v>2012</v>
      </c>
      <c r="O88" t="s">
        <v>2013</v>
      </c>
      <c r="P88" t="s">
        <v>1891</v>
      </c>
      <c r="Q88" t="s">
        <v>1892</v>
      </c>
      <c r="R88" t="s">
        <v>645</v>
      </c>
      <c r="S88" t="s">
        <v>34603</v>
      </c>
      <c r="T88" t="s">
        <v>34602</v>
      </c>
    </row>
    <row r="89" spans="1:20" x14ac:dyDescent="0.25">
      <c r="A89" t="s">
        <v>12</v>
      </c>
      <c r="B89" t="s">
        <v>13</v>
      </c>
      <c r="C89">
        <v>65</v>
      </c>
      <c r="D89">
        <v>2</v>
      </c>
      <c r="E89" t="s">
        <v>34598</v>
      </c>
      <c r="F89">
        <v>299</v>
      </c>
      <c r="G89">
        <v>0</v>
      </c>
      <c r="H89" t="s">
        <v>2006</v>
      </c>
      <c r="I89" t="s">
        <v>34599</v>
      </c>
      <c r="J89" t="s">
        <v>34600</v>
      </c>
      <c r="K89" t="s">
        <v>31945</v>
      </c>
      <c r="L89" t="s">
        <v>34601</v>
      </c>
      <c r="M89" t="s">
        <v>34602</v>
      </c>
      <c r="N89" t="s">
        <v>2012</v>
      </c>
      <c r="O89" t="s">
        <v>2013</v>
      </c>
      <c r="P89" t="s">
        <v>1891</v>
      </c>
      <c r="Q89" t="s">
        <v>1892</v>
      </c>
      <c r="R89" t="s">
        <v>645</v>
      </c>
      <c r="S89" t="s">
        <v>34603</v>
      </c>
      <c r="T89" t="s">
        <v>34602</v>
      </c>
    </row>
    <row r="90" spans="1:20" x14ac:dyDescent="0.25">
      <c r="A90" t="s">
        <v>112</v>
      </c>
      <c r="B90" t="s">
        <v>113</v>
      </c>
      <c r="C90">
        <v>65</v>
      </c>
      <c r="D90">
        <v>2</v>
      </c>
      <c r="E90" t="s">
        <v>34598</v>
      </c>
      <c r="F90">
        <v>299</v>
      </c>
      <c r="G90">
        <v>0</v>
      </c>
      <c r="H90" t="s">
        <v>2006</v>
      </c>
      <c r="I90" t="s">
        <v>34599</v>
      </c>
      <c r="J90" t="s">
        <v>34600</v>
      </c>
      <c r="K90" t="s">
        <v>31945</v>
      </c>
      <c r="L90" t="s">
        <v>34601</v>
      </c>
      <c r="M90" t="s">
        <v>34602</v>
      </c>
      <c r="N90" t="s">
        <v>2012</v>
      </c>
      <c r="O90" t="s">
        <v>2013</v>
      </c>
      <c r="P90" t="s">
        <v>1891</v>
      </c>
      <c r="Q90" t="s">
        <v>1892</v>
      </c>
      <c r="R90" t="s">
        <v>645</v>
      </c>
      <c r="S90" t="s">
        <v>34603</v>
      </c>
      <c r="T90" t="s">
        <v>34602</v>
      </c>
    </row>
    <row r="91" spans="1:20" x14ac:dyDescent="0.25">
      <c r="A91" t="s">
        <v>72</v>
      </c>
      <c r="B91" t="s">
        <v>108</v>
      </c>
      <c r="C91">
        <v>100</v>
      </c>
      <c r="D91">
        <v>1</v>
      </c>
      <c r="E91" t="s">
        <v>34567</v>
      </c>
      <c r="F91">
        <v>300</v>
      </c>
      <c r="G91">
        <v>0</v>
      </c>
      <c r="H91" t="s">
        <v>2006</v>
      </c>
      <c r="I91" t="s">
        <v>34568</v>
      </c>
      <c r="J91" t="s">
        <v>34569</v>
      </c>
      <c r="K91" t="s">
        <v>34570</v>
      </c>
      <c r="L91" t="s">
        <v>34571</v>
      </c>
      <c r="M91" t="s">
        <v>34572</v>
      </c>
      <c r="N91" t="s">
        <v>2012</v>
      </c>
      <c r="O91" t="s">
        <v>2013</v>
      </c>
      <c r="P91" t="s">
        <v>1891</v>
      </c>
      <c r="Q91" t="s">
        <v>1892</v>
      </c>
      <c r="R91" t="s">
        <v>645</v>
      </c>
      <c r="S91" t="s">
        <v>34573</v>
      </c>
      <c r="T91" t="s">
        <v>34572</v>
      </c>
    </row>
    <row r="92" spans="1:20" x14ac:dyDescent="0.25">
      <c r="A92" t="s">
        <v>22</v>
      </c>
      <c r="B92" t="s">
        <v>27</v>
      </c>
      <c r="C92">
        <v>100</v>
      </c>
      <c r="D92">
        <v>1</v>
      </c>
      <c r="E92" t="s">
        <v>34567</v>
      </c>
      <c r="F92">
        <v>300</v>
      </c>
      <c r="G92">
        <v>0</v>
      </c>
      <c r="H92" t="s">
        <v>2006</v>
      </c>
      <c r="I92" t="s">
        <v>34568</v>
      </c>
      <c r="J92" t="s">
        <v>34569</v>
      </c>
      <c r="K92" t="s">
        <v>34570</v>
      </c>
      <c r="L92" t="s">
        <v>34571</v>
      </c>
      <c r="M92" t="s">
        <v>34572</v>
      </c>
      <c r="N92" t="s">
        <v>2012</v>
      </c>
      <c r="O92" t="s">
        <v>2013</v>
      </c>
      <c r="P92" t="s">
        <v>1891</v>
      </c>
      <c r="Q92" t="s">
        <v>1892</v>
      </c>
      <c r="R92" t="s">
        <v>645</v>
      </c>
      <c r="S92" t="s">
        <v>34573</v>
      </c>
      <c r="T92" t="s">
        <v>34572</v>
      </c>
    </row>
    <row r="93" spans="1:20" x14ac:dyDescent="0.25">
      <c r="A93" t="s">
        <v>101</v>
      </c>
      <c r="B93" t="s">
        <v>74</v>
      </c>
      <c r="C93">
        <v>100</v>
      </c>
      <c r="D93">
        <v>1</v>
      </c>
      <c r="E93" t="s">
        <v>34567</v>
      </c>
      <c r="F93">
        <v>300</v>
      </c>
      <c r="G93">
        <v>0</v>
      </c>
      <c r="H93" t="s">
        <v>2006</v>
      </c>
      <c r="I93" t="s">
        <v>34568</v>
      </c>
      <c r="J93" t="s">
        <v>34569</v>
      </c>
      <c r="K93" t="s">
        <v>34570</v>
      </c>
      <c r="L93" t="s">
        <v>34571</v>
      </c>
      <c r="M93" t="s">
        <v>34572</v>
      </c>
      <c r="N93" t="s">
        <v>2012</v>
      </c>
      <c r="O93" t="s">
        <v>2013</v>
      </c>
      <c r="P93" t="s">
        <v>1891</v>
      </c>
      <c r="Q93" t="s">
        <v>1892</v>
      </c>
      <c r="R93" t="s">
        <v>645</v>
      </c>
      <c r="S93" t="s">
        <v>34573</v>
      </c>
      <c r="T93" t="s">
        <v>34572</v>
      </c>
    </row>
    <row r="94" spans="1:20" x14ac:dyDescent="0.25">
      <c r="A94" t="s">
        <v>22</v>
      </c>
      <c r="B94" t="s">
        <v>27</v>
      </c>
      <c r="C94">
        <v>69.900000000000006</v>
      </c>
      <c r="D94">
        <v>10</v>
      </c>
      <c r="E94" t="s">
        <v>34604</v>
      </c>
      <c r="F94">
        <v>834</v>
      </c>
      <c r="G94">
        <v>39</v>
      </c>
      <c r="H94" t="s">
        <v>673</v>
      </c>
      <c r="I94" t="s">
        <v>21597</v>
      </c>
      <c r="J94" t="s">
        <v>34605</v>
      </c>
      <c r="K94" t="s">
        <v>21599</v>
      </c>
      <c r="L94" t="s">
        <v>9977</v>
      </c>
      <c r="M94" t="s">
        <v>34606</v>
      </c>
      <c r="N94" t="s">
        <v>644</v>
      </c>
      <c r="O94" t="s">
        <v>679</v>
      </c>
      <c r="P94" t="s">
        <v>26</v>
      </c>
      <c r="Q94" t="s">
        <v>680</v>
      </c>
      <c r="R94" t="s">
        <v>645</v>
      </c>
      <c r="S94" t="s">
        <v>34607</v>
      </c>
      <c r="T94" t="s">
        <v>34606</v>
      </c>
    </row>
    <row r="95" spans="1:20" x14ac:dyDescent="0.25">
      <c r="A95" t="s">
        <v>22</v>
      </c>
      <c r="B95" t="s">
        <v>213</v>
      </c>
      <c r="C95">
        <v>64</v>
      </c>
      <c r="D95">
        <v>2</v>
      </c>
      <c r="E95" t="s">
        <v>34608</v>
      </c>
      <c r="F95">
        <v>128</v>
      </c>
      <c r="G95">
        <v>0</v>
      </c>
      <c r="H95" t="s">
        <v>805</v>
      </c>
      <c r="I95" t="s">
        <v>22933</v>
      </c>
      <c r="J95" t="s">
        <v>22934</v>
      </c>
      <c r="K95" t="s">
        <v>2319</v>
      </c>
      <c r="L95" t="s">
        <v>22935</v>
      </c>
      <c r="M95" t="s">
        <v>34609</v>
      </c>
      <c r="N95" t="s">
        <v>644</v>
      </c>
      <c r="O95" t="s">
        <v>811</v>
      </c>
      <c r="P95" t="s">
        <v>23</v>
      </c>
      <c r="Q95" t="s">
        <v>812</v>
      </c>
      <c r="R95" t="s">
        <v>645</v>
      </c>
      <c r="S95" t="s">
        <v>34610</v>
      </c>
      <c r="T95" t="s">
        <v>34609</v>
      </c>
    </row>
    <row r="96" spans="1:20" x14ac:dyDescent="0.25">
      <c r="A96" t="s">
        <v>241</v>
      </c>
      <c r="B96" t="s">
        <v>247</v>
      </c>
      <c r="C96">
        <v>139</v>
      </c>
      <c r="D96">
        <v>1</v>
      </c>
      <c r="E96" t="s">
        <v>34611</v>
      </c>
      <c r="F96">
        <v>108.99</v>
      </c>
      <c r="G96">
        <v>0</v>
      </c>
      <c r="H96" t="s">
        <v>641</v>
      </c>
      <c r="I96" t="s">
        <v>7075</v>
      </c>
      <c r="J96" t="s">
        <v>661</v>
      </c>
      <c r="K96" t="s">
        <v>644</v>
      </c>
      <c r="L96" t="s">
        <v>645</v>
      </c>
      <c r="M96" t="s">
        <v>34612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34613</v>
      </c>
      <c r="T96" t="s">
        <v>34614</v>
      </c>
    </row>
    <row r="97" spans="1:20" x14ac:dyDescent="0.25">
      <c r="A97" t="s">
        <v>147</v>
      </c>
      <c r="B97" t="s">
        <v>148</v>
      </c>
      <c r="C97">
        <v>33.333333333333336</v>
      </c>
      <c r="D97">
        <v>3</v>
      </c>
      <c r="E97" t="s">
        <v>34615</v>
      </c>
      <c r="F97">
        <v>100</v>
      </c>
      <c r="G97">
        <v>0</v>
      </c>
      <c r="H97" t="s">
        <v>641</v>
      </c>
      <c r="I97" t="s">
        <v>1291</v>
      </c>
      <c r="J97" t="s">
        <v>685</v>
      </c>
      <c r="K97" t="s">
        <v>644</v>
      </c>
      <c r="L97" t="s">
        <v>645</v>
      </c>
      <c r="M97" t="s">
        <v>34616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34617</v>
      </c>
      <c r="T97" t="s">
        <v>34616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34618</v>
      </c>
      <c r="F98">
        <v>100</v>
      </c>
      <c r="G98">
        <v>0</v>
      </c>
      <c r="H98" t="s">
        <v>641</v>
      </c>
      <c r="I98" t="s">
        <v>34619</v>
      </c>
      <c r="J98" t="s">
        <v>1508</v>
      </c>
      <c r="K98" t="s">
        <v>644</v>
      </c>
      <c r="L98" t="s">
        <v>645</v>
      </c>
      <c r="M98" t="s">
        <v>34620</v>
      </c>
      <c r="N98" t="s">
        <v>644</v>
      </c>
      <c r="O98" t="s">
        <v>668</v>
      </c>
      <c r="P98" t="s">
        <v>5</v>
      </c>
      <c r="Q98" t="s">
        <v>669</v>
      </c>
      <c r="R98" t="s">
        <v>645</v>
      </c>
      <c r="S98" t="s">
        <v>34621</v>
      </c>
      <c r="T98" t="s">
        <v>34620</v>
      </c>
    </row>
    <row r="99" spans="1:20" x14ac:dyDescent="0.25">
      <c r="A99" t="s">
        <v>147</v>
      </c>
      <c r="B99" t="s">
        <v>148</v>
      </c>
      <c r="C99">
        <v>50</v>
      </c>
      <c r="D99">
        <v>6</v>
      </c>
      <c r="E99" t="s">
        <v>34622</v>
      </c>
      <c r="F99">
        <v>200</v>
      </c>
      <c r="G99">
        <v>0</v>
      </c>
      <c r="H99" t="s">
        <v>641</v>
      </c>
      <c r="I99" t="s">
        <v>34623</v>
      </c>
      <c r="J99" t="s">
        <v>766</v>
      </c>
      <c r="K99" t="s">
        <v>644</v>
      </c>
      <c r="L99" t="s">
        <v>645</v>
      </c>
      <c r="M99" t="s">
        <v>34620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34624</v>
      </c>
      <c r="T99" t="s">
        <v>34620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34625</v>
      </c>
      <c r="F100">
        <v>200</v>
      </c>
      <c r="G100">
        <v>0</v>
      </c>
      <c r="H100" t="s">
        <v>641</v>
      </c>
      <c r="I100" t="s">
        <v>34626</v>
      </c>
      <c r="J100" t="s">
        <v>942</v>
      </c>
      <c r="K100" t="s">
        <v>644</v>
      </c>
      <c r="L100" t="s">
        <v>645</v>
      </c>
      <c r="M100" t="s">
        <v>34620</v>
      </c>
      <c r="N100" t="s">
        <v>644</v>
      </c>
      <c r="O100" t="s">
        <v>668</v>
      </c>
      <c r="P100" t="s">
        <v>5</v>
      </c>
      <c r="Q100" t="s">
        <v>669</v>
      </c>
      <c r="R100" t="s">
        <v>645</v>
      </c>
      <c r="S100" t="s">
        <v>34627</v>
      </c>
      <c r="T100" t="s">
        <v>34628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34629</v>
      </c>
      <c r="F101">
        <v>100</v>
      </c>
      <c r="G101">
        <v>0</v>
      </c>
      <c r="H101" t="s">
        <v>641</v>
      </c>
      <c r="I101" t="s">
        <v>1046</v>
      </c>
      <c r="J101" t="s">
        <v>1047</v>
      </c>
      <c r="K101" t="s">
        <v>644</v>
      </c>
      <c r="L101" t="s">
        <v>645</v>
      </c>
      <c r="M101" t="s">
        <v>34628</v>
      </c>
      <c r="N101" t="s">
        <v>644</v>
      </c>
      <c r="O101" t="s">
        <v>647</v>
      </c>
      <c r="P101" t="s">
        <v>5</v>
      </c>
      <c r="Q101" t="s">
        <v>648</v>
      </c>
      <c r="R101" t="s">
        <v>34630</v>
      </c>
      <c r="S101" t="s">
        <v>34631</v>
      </c>
      <c r="T101" t="s">
        <v>34628</v>
      </c>
    </row>
    <row r="102" spans="1:20" x14ac:dyDescent="0.25">
      <c r="A102" t="s">
        <v>147</v>
      </c>
      <c r="B102" t="s">
        <v>148</v>
      </c>
      <c r="C102">
        <v>50</v>
      </c>
      <c r="D102">
        <v>6</v>
      </c>
      <c r="E102" t="s">
        <v>34632</v>
      </c>
      <c r="F102">
        <v>200</v>
      </c>
      <c r="G102">
        <v>0</v>
      </c>
      <c r="H102" t="s">
        <v>641</v>
      </c>
      <c r="I102" t="s">
        <v>34619</v>
      </c>
      <c r="J102" t="s">
        <v>1508</v>
      </c>
      <c r="K102" t="s">
        <v>644</v>
      </c>
      <c r="L102" t="s">
        <v>645</v>
      </c>
      <c r="M102" t="s">
        <v>34633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34634</v>
      </c>
      <c r="T102" t="s">
        <v>34633</v>
      </c>
    </row>
    <row r="103" spans="1:20" x14ac:dyDescent="0.25">
      <c r="A103" t="s">
        <v>72</v>
      </c>
      <c r="B103" t="s">
        <v>3385</v>
      </c>
      <c r="C103">
        <v>120</v>
      </c>
      <c r="D103">
        <v>1</v>
      </c>
      <c r="E103" t="s">
        <v>34635</v>
      </c>
      <c r="F103">
        <v>89</v>
      </c>
      <c r="G103">
        <v>0</v>
      </c>
      <c r="H103" t="s">
        <v>641</v>
      </c>
      <c r="I103" t="s">
        <v>34636</v>
      </c>
      <c r="J103" t="s">
        <v>900</v>
      </c>
      <c r="K103" t="s">
        <v>644</v>
      </c>
      <c r="L103" t="s">
        <v>645</v>
      </c>
      <c r="M103" t="s">
        <v>34637</v>
      </c>
      <c r="N103" t="s">
        <v>644</v>
      </c>
      <c r="O103" t="s">
        <v>668</v>
      </c>
      <c r="P103" t="s">
        <v>5</v>
      </c>
      <c r="Q103" t="s">
        <v>669</v>
      </c>
      <c r="R103" t="s">
        <v>645</v>
      </c>
      <c r="S103" t="s">
        <v>34638</v>
      </c>
      <c r="T103" t="s">
        <v>34639</v>
      </c>
    </row>
    <row r="104" spans="1:20" x14ac:dyDescent="0.25">
      <c r="A104" t="s">
        <v>240</v>
      </c>
      <c r="B104" t="s">
        <v>246</v>
      </c>
      <c r="C104">
        <v>139</v>
      </c>
      <c r="D104">
        <v>1</v>
      </c>
      <c r="E104" t="s">
        <v>34640</v>
      </c>
      <c r="F104">
        <v>108.99</v>
      </c>
      <c r="G104">
        <v>0</v>
      </c>
      <c r="H104" t="s">
        <v>641</v>
      </c>
      <c r="I104" t="s">
        <v>34641</v>
      </c>
      <c r="J104" t="s">
        <v>643</v>
      </c>
      <c r="K104" t="s">
        <v>644</v>
      </c>
      <c r="L104" t="s">
        <v>645</v>
      </c>
      <c r="M104" t="s">
        <v>34642</v>
      </c>
      <c r="N104" t="s">
        <v>644</v>
      </c>
      <c r="O104" t="s">
        <v>668</v>
      </c>
      <c r="P104" t="s">
        <v>5</v>
      </c>
      <c r="Q104" t="s">
        <v>669</v>
      </c>
      <c r="R104" t="s">
        <v>645</v>
      </c>
      <c r="S104" t="s">
        <v>34643</v>
      </c>
      <c r="T104" t="s">
        <v>34644</v>
      </c>
    </row>
    <row r="105" spans="1:20" x14ac:dyDescent="0.25">
      <c r="A105" t="s">
        <v>77</v>
      </c>
      <c r="B105" t="s">
        <v>78</v>
      </c>
      <c r="C105">
        <v>33.333333333333336</v>
      </c>
      <c r="D105">
        <v>3</v>
      </c>
      <c r="E105" t="s">
        <v>34645</v>
      </c>
      <c r="F105">
        <v>135</v>
      </c>
      <c r="G105">
        <v>0</v>
      </c>
      <c r="H105" t="s">
        <v>641</v>
      </c>
      <c r="I105" t="s">
        <v>7378</v>
      </c>
      <c r="J105" t="s">
        <v>1018</v>
      </c>
      <c r="K105" t="s">
        <v>644</v>
      </c>
      <c r="L105" t="s">
        <v>645</v>
      </c>
      <c r="M105" t="s">
        <v>34646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34647</v>
      </c>
      <c r="T105" t="s">
        <v>34644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34648</v>
      </c>
      <c r="F106">
        <v>100</v>
      </c>
      <c r="G106">
        <v>0</v>
      </c>
      <c r="H106" t="s">
        <v>641</v>
      </c>
      <c r="I106" t="s">
        <v>34649</v>
      </c>
      <c r="J106" t="s">
        <v>2660</v>
      </c>
      <c r="K106" t="s">
        <v>644</v>
      </c>
      <c r="L106" t="s">
        <v>645</v>
      </c>
      <c r="M106" t="s">
        <v>34650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34651</v>
      </c>
      <c r="T106" t="s">
        <v>34652</v>
      </c>
    </row>
    <row r="107" spans="1:20" x14ac:dyDescent="0.25">
      <c r="A107" t="s">
        <v>18</v>
      </c>
      <c r="B107" t="s">
        <v>19</v>
      </c>
      <c r="C107">
        <v>66.666666666666671</v>
      </c>
      <c r="D107">
        <v>3</v>
      </c>
      <c r="E107" t="s">
        <v>34653</v>
      </c>
      <c r="F107">
        <v>100</v>
      </c>
      <c r="G107">
        <v>0</v>
      </c>
      <c r="H107" t="s">
        <v>641</v>
      </c>
      <c r="I107" t="s">
        <v>33973</v>
      </c>
      <c r="J107" t="s">
        <v>1673</v>
      </c>
      <c r="K107" t="s">
        <v>644</v>
      </c>
      <c r="L107" t="s">
        <v>645</v>
      </c>
      <c r="M107" t="s">
        <v>34654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34655</v>
      </c>
      <c r="T107" t="s">
        <v>34654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34656</v>
      </c>
      <c r="F108">
        <v>100</v>
      </c>
      <c r="G108">
        <v>0</v>
      </c>
      <c r="H108" t="s">
        <v>641</v>
      </c>
      <c r="I108" t="s">
        <v>34657</v>
      </c>
      <c r="J108" t="s">
        <v>736</v>
      </c>
      <c r="K108" t="s">
        <v>644</v>
      </c>
      <c r="L108" t="s">
        <v>645</v>
      </c>
      <c r="M108" t="s">
        <v>34654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34658</v>
      </c>
      <c r="T108" t="s">
        <v>34654</v>
      </c>
    </row>
    <row r="109" spans="1:20" x14ac:dyDescent="0.25">
      <c r="A109" t="s">
        <v>241</v>
      </c>
      <c r="B109" t="s">
        <v>247</v>
      </c>
      <c r="C109">
        <v>139</v>
      </c>
      <c r="D109">
        <v>1</v>
      </c>
      <c r="E109" t="s">
        <v>34659</v>
      </c>
      <c r="F109">
        <v>95</v>
      </c>
      <c r="G109">
        <v>0</v>
      </c>
      <c r="H109" t="s">
        <v>641</v>
      </c>
      <c r="I109" t="s">
        <v>2756</v>
      </c>
      <c r="J109" t="s">
        <v>1520</v>
      </c>
      <c r="K109" t="s">
        <v>644</v>
      </c>
      <c r="L109" t="s">
        <v>645</v>
      </c>
      <c r="M109" t="s">
        <v>34660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34661</v>
      </c>
      <c r="T109" t="s">
        <v>34660</v>
      </c>
    </row>
    <row r="110" spans="1:20" x14ac:dyDescent="0.25">
      <c r="A110" t="s">
        <v>147</v>
      </c>
      <c r="B110" t="s">
        <v>148</v>
      </c>
      <c r="C110">
        <v>65</v>
      </c>
      <c r="D110">
        <v>1</v>
      </c>
      <c r="E110" t="s">
        <v>34662</v>
      </c>
      <c r="F110">
        <v>38</v>
      </c>
      <c r="G110">
        <v>3</v>
      </c>
      <c r="H110" t="s">
        <v>641</v>
      </c>
      <c r="I110" t="s">
        <v>34663</v>
      </c>
      <c r="J110" t="s">
        <v>981</v>
      </c>
      <c r="K110" t="s">
        <v>644</v>
      </c>
      <c r="L110" t="s">
        <v>645</v>
      </c>
      <c r="M110" t="s">
        <v>34664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34665</v>
      </c>
      <c r="T110" t="s">
        <v>34664</v>
      </c>
    </row>
    <row r="111" spans="1:20" x14ac:dyDescent="0.25">
      <c r="A111" t="s">
        <v>147</v>
      </c>
      <c r="B111" t="s">
        <v>148</v>
      </c>
      <c r="C111">
        <v>65</v>
      </c>
      <c r="D111">
        <v>3</v>
      </c>
      <c r="E111" t="s">
        <v>34666</v>
      </c>
      <c r="F111">
        <v>105</v>
      </c>
      <c r="G111">
        <v>0</v>
      </c>
      <c r="H111" t="s">
        <v>641</v>
      </c>
      <c r="I111" t="s">
        <v>34667</v>
      </c>
      <c r="J111" t="s">
        <v>888</v>
      </c>
      <c r="K111" t="s">
        <v>644</v>
      </c>
      <c r="L111" t="s">
        <v>645</v>
      </c>
      <c r="M111" t="s">
        <v>34664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34668</v>
      </c>
      <c r="T111" t="s">
        <v>34664</v>
      </c>
    </row>
    <row r="112" spans="1:20" x14ac:dyDescent="0.25">
      <c r="A112" t="s">
        <v>18</v>
      </c>
      <c r="B112" t="s">
        <v>19</v>
      </c>
      <c r="C112">
        <v>66.666666666666671</v>
      </c>
      <c r="D112">
        <v>3</v>
      </c>
      <c r="E112" t="s">
        <v>34669</v>
      </c>
      <c r="F112">
        <v>100</v>
      </c>
      <c r="G112">
        <v>0</v>
      </c>
      <c r="H112" t="s">
        <v>641</v>
      </c>
      <c r="I112" t="s">
        <v>34670</v>
      </c>
      <c r="J112" t="s">
        <v>694</v>
      </c>
      <c r="K112" t="s">
        <v>644</v>
      </c>
      <c r="L112" t="s">
        <v>645</v>
      </c>
      <c r="M112" t="s">
        <v>34671</v>
      </c>
      <c r="N112" t="s">
        <v>644</v>
      </c>
      <c r="O112" t="s">
        <v>726</v>
      </c>
      <c r="P112" t="s">
        <v>5</v>
      </c>
      <c r="Q112" t="s">
        <v>648</v>
      </c>
      <c r="R112" t="s">
        <v>645</v>
      </c>
      <c r="S112" t="s">
        <v>34672</v>
      </c>
      <c r="T112" t="s">
        <v>34671</v>
      </c>
    </row>
    <row r="113" spans="1:20" x14ac:dyDescent="0.25">
      <c r="A113" t="s">
        <v>18</v>
      </c>
      <c r="B113" t="s">
        <v>19</v>
      </c>
      <c r="C113">
        <v>66.666666666666671</v>
      </c>
      <c r="D113">
        <v>3</v>
      </c>
      <c r="E113" t="s">
        <v>34673</v>
      </c>
      <c r="F113">
        <v>100</v>
      </c>
      <c r="G113">
        <v>0</v>
      </c>
      <c r="H113" t="s">
        <v>641</v>
      </c>
      <c r="I113" t="s">
        <v>34674</v>
      </c>
      <c r="J113" t="s">
        <v>1711</v>
      </c>
      <c r="K113" t="s">
        <v>644</v>
      </c>
      <c r="L113" t="s">
        <v>645</v>
      </c>
      <c r="M113" t="s">
        <v>34675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34676</v>
      </c>
      <c r="T113" t="s">
        <v>34671</v>
      </c>
    </row>
    <row r="114" spans="1:20" x14ac:dyDescent="0.25">
      <c r="A114" t="s">
        <v>147</v>
      </c>
      <c r="B114" t="s">
        <v>148</v>
      </c>
      <c r="C114">
        <v>65</v>
      </c>
      <c r="D114">
        <v>3</v>
      </c>
      <c r="E114" t="s">
        <v>34677</v>
      </c>
      <c r="F114">
        <v>105</v>
      </c>
      <c r="G114">
        <v>0</v>
      </c>
      <c r="H114" t="s">
        <v>641</v>
      </c>
      <c r="I114" t="s">
        <v>34678</v>
      </c>
      <c r="J114" t="s">
        <v>771</v>
      </c>
      <c r="K114" t="s">
        <v>644</v>
      </c>
      <c r="L114" t="s">
        <v>645</v>
      </c>
      <c r="M114" t="s">
        <v>34675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34679</v>
      </c>
      <c r="T114" t="s">
        <v>34671</v>
      </c>
    </row>
    <row r="115" spans="1:20" x14ac:dyDescent="0.25">
      <c r="A115" t="s">
        <v>147</v>
      </c>
      <c r="B115" t="s">
        <v>148</v>
      </c>
      <c r="C115">
        <v>65</v>
      </c>
      <c r="D115">
        <v>1</v>
      </c>
      <c r="E115" t="s">
        <v>34680</v>
      </c>
      <c r="F115">
        <v>35</v>
      </c>
      <c r="G115">
        <v>0</v>
      </c>
      <c r="H115" t="s">
        <v>641</v>
      </c>
      <c r="I115" t="s">
        <v>34681</v>
      </c>
      <c r="J115" t="s">
        <v>888</v>
      </c>
      <c r="K115" t="s">
        <v>644</v>
      </c>
      <c r="L115" t="s">
        <v>645</v>
      </c>
      <c r="M115" t="s">
        <v>34682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34683</v>
      </c>
      <c r="T115" t="s">
        <v>34682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6</v>
      </c>
      <c r="E116" t="s">
        <v>34684</v>
      </c>
      <c r="F116">
        <v>200</v>
      </c>
      <c r="G116">
        <v>0</v>
      </c>
      <c r="H116" t="s">
        <v>641</v>
      </c>
      <c r="I116" t="s">
        <v>34685</v>
      </c>
      <c r="J116" t="s">
        <v>745</v>
      </c>
      <c r="K116" t="s">
        <v>644</v>
      </c>
      <c r="L116" t="s">
        <v>645</v>
      </c>
      <c r="M116" t="s">
        <v>34686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34687</v>
      </c>
      <c r="T116" t="s">
        <v>34686</v>
      </c>
    </row>
    <row r="117" spans="1:20" x14ac:dyDescent="0.25">
      <c r="A117" t="s">
        <v>18</v>
      </c>
      <c r="B117" t="s">
        <v>19</v>
      </c>
      <c r="C117">
        <v>66.666666666666671</v>
      </c>
      <c r="D117">
        <v>3</v>
      </c>
      <c r="E117" t="s">
        <v>34688</v>
      </c>
      <c r="F117">
        <v>100</v>
      </c>
      <c r="G117">
        <v>0</v>
      </c>
      <c r="H117" t="s">
        <v>641</v>
      </c>
      <c r="I117" t="s">
        <v>12168</v>
      </c>
      <c r="J117" t="s">
        <v>736</v>
      </c>
      <c r="K117" t="s">
        <v>644</v>
      </c>
      <c r="L117" t="s">
        <v>645</v>
      </c>
      <c r="M117" t="s">
        <v>34689</v>
      </c>
      <c r="N117" t="s">
        <v>644</v>
      </c>
      <c r="O117" t="s">
        <v>726</v>
      </c>
      <c r="P117" t="s">
        <v>5</v>
      </c>
      <c r="Q117" t="s">
        <v>648</v>
      </c>
      <c r="R117" t="s">
        <v>645</v>
      </c>
      <c r="S117" t="s">
        <v>34690</v>
      </c>
      <c r="T117" t="s">
        <v>34689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34691</v>
      </c>
      <c r="F118">
        <v>138</v>
      </c>
      <c r="G118">
        <v>38</v>
      </c>
      <c r="H118" t="s">
        <v>641</v>
      </c>
      <c r="I118" t="s">
        <v>34692</v>
      </c>
      <c r="J118" t="s">
        <v>2049</v>
      </c>
      <c r="K118" t="s">
        <v>644</v>
      </c>
      <c r="L118" t="s">
        <v>645</v>
      </c>
      <c r="M118" t="s">
        <v>34693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34694</v>
      </c>
      <c r="T118" t="s">
        <v>34693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34695</v>
      </c>
      <c r="F119">
        <v>138</v>
      </c>
      <c r="G119">
        <v>38</v>
      </c>
      <c r="H119" t="s">
        <v>641</v>
      </c>
      <c r="I119" t="s">
        <v>19368</v>
      </c>
      <c r="J119" t="s">
        <v>993</v>
      </c>
      <c r="K119" t="s">
        <v>644</v>
      </c>
      <c r="L119" t="s">
        <v>645</v>
      </c>
      <c r="M119" t="s">
        <v>34696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34697</v>
      </c>
      <c r="T119" t="s">
        <v>34696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34698</v>
      </c>
      <c r="F120">
        <v>200</v>
      </c>
      <c r="G120">
        <v>0</v>
      </c>
      <c r="H120" t="s">
        <v>641</v>
      </c>
      <c r="I120" t="s">
        <v>34699</v>
      </c>
      <c r="J120" t="s">
        <v>714</v>
      </c>
      <c r="K120" t="s">
        <v>644</v>
      </c>
      <c r="L120" t="s">
        <v>645</v>
      </c>
      <c r="M120" t="s">
        <v>34700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34701</v>
      </c>
      <c r="T120" t="s">
        <v>34700</v>
      </c>
    </row>
    <row r="121" spans="1:20" x14ac:dyDescent="0.25">
      <c r="A121" t="s">
        <v>147</v>
      </c>
      <c r="B121" t="s">
        <v>148</v>
      </c>
      <c r="C121">
        <v>50</v>
      </c>
      <c r="D121">
        <v>6</v>
      </c>
      <c r="E121" t="s">
        <v>34702</v>
      </c>
      <c r="F121">
        <v>200</v>
      </c>
      <c r="G121">
        <v>0</v>
      </c>
      <c r="H121" t="s">
        <v>641</v>
      </c>
      <c r="I121" t="s">
        <v>34703</v>
      </c>
      <c r="J121" t="s">
        <v>1678</v>
      </c>
      <c r="K121" t="s">
        <v>644</v>
      </c>
      <c r="L121" t="s">
        <v>645</v>
      </c>
      <c r="M121" t="s">
        <v>34704</v>
      </c>
      <c r="N121" t="s">
        <v>644</v>
      </c>
      <c r="O121" t="s">
        <v>647</v>
      </c>
      <c r="P121" t="s">
        <v>5</v>
      </c>
      <c r="Q121" t="s">
        <v>648</v>
      </c>
      <c r="R121" t="s">
        <v>34705</v>
      </c>
      <c r="S121" t="s">
        <v>34706</v>
      </c>
      <c r="T121" t="s">
        <v>34704</v>
      </c>
    </row>
    <row r="122" spans="1:20" x14ac:dyDescent="0.25">
      <c r="A122" t="s">
        <v>239</v>
      </c>
      <c r="B122" t="s">
        <v>245</v>
      </c>
      <c r="C122">
        <v>139</v>
      </c>
      <c r="D122">
        <v>1</v>
      </c>
      <c r="E122" t="s">
        <v>34707</v>
      </c>
      <c r="F122">
        <v>207.99</v>
      </c>
      <c r="G122">
        <v>0</v>
      </c>
      <c r="H122" t="s">
        <v>641</v>
      </c>
      <c r="I122" t="s">
        <v>34708</v>
      </c>
      <c r="J122" t="s">
        <v>666</v>
      </c>
      <c r="K122" t="s">
        <v>644</v>
      </c>
      <c r="L122" t="s">
        <v>645</v>
      </c>
      <c r="M122" t="s">
        <v>34709</v>
      </c>
      <c r="N122" t="s">
        <v>644</v>
      </c>
      <c r="O122" t="s">
        <v>668</v>
      </c>
      <c r="P122" t="s">
        <v>5</v>
      </c>
      <c r="Q122" t="s">
        <v>669</v>
      </c>
      <c r="R122" t="s">
        <v>645</v>
      </c>
      <c r="S122" t="s">
        <v>34710</v>
      </c>
      <c r="T122" t="s">
        <v>34709</v>
      </c>
    </row>
    <row r="123" spans="1:20" x14ac:dyDescent="0.25">
      <c r="A123" t="s">
        <v>22</v>
      </c>
      <c r="B123" t="s">
        <v>27</v>
      </c>
      <c r="C123">
        <v>120</v>
      </c>
      <c r="D123">
        <v>1</v>
      </c>
      <c r="E123" t="s">
        <v>34707</v>
      </c>
      <c r="F123">
        <v>207.99</v>
      </c>
      <c r="G123">
        <v>0</v>
      </c>
      <c r="H123" t="s">
        <v>641</v>
      </c>
      <c r="I123" t="s">
        <v>34708</v>
      </c>
      <c r="J123" t="s">
        <v>666</v>
      </c>
      <c r="K123" t="s">
        <v>644</v>
      </c>
      <c r="L123" t="s">
        <v>645</v>
      </c>
      <c r="M123" t="s">
        <v>34709</v>
      </c>
      <c r="N123" t="s">
        <v>644</v>
      </c>
      <c r="O123" t="s">
        <v>668</v>
      </c>
      <c r="P123" t="s">
        <v>5</v>
      </c>
      <c r="Q123" t="s">
        <v>669</v>
      </c>
      <c r="R123" t="s">
        <v>645</v>
      </c>
      <c r="S123" t="s">
        <v>34710</v>
      </c>
      <c r="T123" t="s">
        <v>34709</v>
      </c>
    </row>
    <row r="124" spans="1:20" x14ac:dyDescent="0.25">
      <c r="A124" t="s">
        <v>241</v>
      </c>
      <c r="B124" t="s">
        <v>1870</v>
      </c>
      <c r="C124">
        <v>87.2</v>
      </c>
      <c r="D124">
        <v>1</v>
      </c>
      <c r="E124" t="s">
        <v>34711</v>
      </c>
      <c r="F124">
        <v>94.2</v>
      </c>
      <c r="G124">
        <v>7</v>
      </c>
      <c r="H124" t="s">
        <v>805</v>
      </c>
      <c r="I124" t="s">
        <v>29123</v>
      </c>
      <c r="J124" t="s">
        <v>29124</v>
      </c>
      <c r="K124" t="s">
        <v>2612</v>
      </c>
      <c r="L124" t="s">
        <v>34712</v>
      </c>
      <c r="M124" t="s">
        <v>34713</v>
      </c>
      <c r="N124" t="s">
        <v>644</v>
      </c>
      <c r="O124" t="s">
        <v>811</v>
      </c>
      <c r="P124" t="s">
        <v>23</v>
      </c>
      <c r="Q124" t="s">
        <v>812</v>
      </c>
      <c r="R124" t="s">
        <v>645</v>
      </c>
      <c r="S124" t="s">
        <v>34714</v>
      </c>
      <c r="T124" t="s">
        <v>34715</v>
      </c>
    </row>
    <row r="125" spans="1:20" x14ac:dyDescent="0.25">
      <c r="A125" t="s">
        <v>601</v>
      </c>
      <c r="B125" t="s">
        <v>602</v>
      </c>
      <c r="C125">
        <v>139</v>
      </c>
      <c r="D125">
        <v>1</v>
      </c>
      <c r="E125" t="s">
        <v>34716</v>
      </c>
      <c r="F125">
        <v>109</v>
      </c>
      <c r="G125">
        <v>0</v>
      </c>
      <c r="H125" t="s">
        <v>641</v>
      </c>
      <c r="I125" t="s">
        <v>31783</v>
      </c>
      <c r="J125" t="s">
        <v>771</v>
      </c>
      <c r="K125" t="s">
        <v>644</v>
      </c>
      <c r="L125" t="s">
        <v>645</v>
      </c>
      <c r="M125" t="s">
        <v>34717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34718</v>
      </c>
      <c r="T125" t="s">
        <v>34717</v>
      </c>
    </row>
    <row r="126" spans="1:20" x14ac:dyDescent="0.25">
      <c r="A126" t="s">
        <v>147</v>
      </c>
      <c r="B126" t="s">
        <v>148</v>
      </c>
      <c r="C126">
        <v>50</v>
      </c>
      <c r="D126">
        <v>6</v>
      </c>
      <c r="E126" t="s">
        <v>34719</v>
      </c>
      <c r="F126">
        <v>200</v>
      </c>
      <c r="G126">
        <v>0</v>
      </c>
      <c r="H126" t="s">
        <v>641</v>
      </c>
      <c r="I126" t="s">
        <v>34720</v>
      </c>
      <c r="J126" t="s">
        <v>657</v>
      </c>
      <c r="K126" t="s">
        <v>644</v>
      </c>
      <c r="L126" t="s">
        <v>645</v>
      </c>
      <c r="M126" t="s">
        <v>34721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34722</v>
      </c>
      <c r="T126" t="s">
        <v>34721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34723</v>
      </c>
      <c r="F127">
        <v>200</v>
      </c>
      <c r="G127">
        <v>0</v>
      </c>
      <c r="H127" t="s">
        <v>641</v>
      </c>
      <c r="I127" t="s">
        <v>15891</v>
      </c>
      <c r="J127" t="s">
        <v>1549</v>
      </c>
      <c r="K127" t="s">
        <v>644</v>
      </c>
      <c r="L127" t="s">
        <v>645</v>
      </c>
      <c r="M127" t="s">
        <v>34724</v>
      </c>
      <c r="N127" t="s">
        <v>644</v>
      </c>
      <c r="O127" t="s">
        <v>668</v>
      </c>
      <c r="P127" t="s">
        <v>5</v>
      </c>
      <c r="Q127" t="s">
        <v>669</v>
      </c>
      <c r="R127" t="s">
        <v>645</v>
      </c>
      <c r="S127" t="s">
        <v>34725</v>
      </c>
      <c r="T127" t="s">
        <v>34724</v>
      </c>
    </row>
    <row r="128" spans="1:20" x14ac:dyDescent="0.25">
      <c r="A128" t="s">
        <v>240</v>
      </c>
      <c r="B128" t="s">
        <v>1870</v>
      </c>
      <c r="C128">
        <v>99.9</v>
      </c>
      <c r="D128">
        <v>1</v>
      </c>
      <c r="E128" t="s">
        <v>34726</v>
      </c>
      <c r="F128">
        <v>144.9</v>
      </c>
      <c r="G128">
        <v>45</v>
      </c>
      <c r="H128" t="s">
        <v>673</v>
      </c>
      <c r="I128" t="s">
        <v>34727</v>
      </c>
      <c r="J128" t="s">
        <v>34728</v>
      </c>
      <c r="K128" t="s">
        <v>5750</v>
      </c>
      <c r="L128" t="s">
        <v>34729</v>
      </c>
      <c r="M128" t="s">
        <v>34730</v>
      </c>
      <c r="N128" t="s">
        <v>644</v>
      </c>
      <c r="O128" t="s">
        <v>811</v>
      </c>
      <c r="P128" t="s">
        <v>23</v>
      </c>
      <c r="Q128" t="s">
        <v>812</v>
      </c>
      <c r="R128" t="s">
        <v>645</v>
      </c>
      <c r="S128" t="s">
        <v>34731</v>
      </c>
      <c r="T128" t="s">
        <v>34730</v>
      </c>
    </row>
    <row r="129" spans="1:20" x14ac:dyDescent="0.25">
      <c r="A129" t="s">
        <v>114</v>
      </c>
      <c r="B129" t="s">
        <v>115</v>
      </c>
      <c r="C129">
        <v>50</v>
      </c>
      <c r="D129">
        <v>5</v>
      </c>
      <c r="E129" t="s">
        <v>34732</v>
      </c>
      <c r="F129">
        <v>240</v>
      </c>
      <c r="G129">
        <v>0</v>
      </c>
      <c r="H129" t="s">
        <v>673</v>
      </c>
      <c r="I129" t="s">
        <v>34733</v>
      </c>
      <c r="J129" t="s">
        <v>34734</v>
      </c>
      <c r="K129" t="s">
        <v>3713</v>
      </c>
      <c r="L129" t="s">
        <v>677</v>
      </c>
      <c r="M129" t="s">
        <v>34735</v>
      </c>
      <c r="N129" t="s">
        <v>644</v>
      </c>
      <c r="O129" t="s">
        <v>679</v>
      </c>
      <c r="P129" t="s">
        <v>26</v>
      </c>
      <c r="Q129" t="s">
        <v>680</v>
      </c>
      <c r="R129" t="s">
        <v>645</v>
      </c>
      <c r="S129" t="s">
        <v>34736</v>
      </c>
      <c r="T129" t="s">
        <v>34735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34737</v>
      </c>
      <c r="F130">
        <v>100</v>
      </c>
      <c r="G130">
        <v>0</v>
      </c>
      <c r="H130" t="s">
        <v>641</v>
      </c>
      <c r="I130" t="s">
        <v>34738</v>
      </c>
      <c r="J130" t="s">
        <v>1375</v>
      </c>
      <c r="K130" t="s">
        <v>644</v>
      </c>
      <c r="L130" t="s">
        <v>645</v>
      </c>
      <c r="M130" t="s">
        <v>34739</v>
      </c>
      <c r="N130" t="s">
        <v>644</v>
      </c>
      <c r="O130" t="s">
        <v>668</v>
      </c>
      <c r="P130" t="s">
        <v>5</v>
      </c>
      <c r="Q130" t="s">
        <v>669</v>
      </c>
      <c r="R130" t="s">
        <v>645</v>
      </c>
      <c r="S130" t="s">
        <v>34740</v>
      </c>
      <c r="T130" t="s">
        <v>34741</v>
      </c>
    </row>
    <row r="131" spans="1:20" x14ac:dyDescent="0.25">
      <c r="A131" t="s">
        <v>18</v>
      </c>
      <c r="B131" t="s">
        <v>19</v>
      </c>
      <c r="C131">
        <v>66.666666666666671</v>
      </c>
      <c r="D131">
        <v>3</v>
      </c>
      <c r="E131" t="s">
        <v>34742</v>
      </c>
      <c r="F131">
        <v>100</v>
      </c>
      <c r="G131">
        <v>0</v>
      </c>
      <c r="H131" t="s">
        <v>641</v>
      </c>
      <c r="I131" t="s">
        <v>34743</v>
      </c>
      <c r="J131" t="s">
        <v>2660</v>
      </c>
      <c r="K131" t="s">
        <v>644</v>
      </c>
      <c r="L131" t="s">
        <v>645</v>
      </c>
      <c r="M131" t="s">
        <v>34744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34745</v>
      </c>
      <c r="T131" t="s">
        <v>34744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34746</v>
      </c>
      <c r="F132">
        <v>200</v>
      </c>
      <c r="G132">
        <v>0</v>
      </c>
      <c r="H132" t="s">
        <v>641</v>
      </c>
      <c r="I132" t="s">
        <v>34747</v>
      </c>
      <c r="J132" t="s">
        <v>981</v>
      </c>
      <c r="K132" t="s">
        <v>644</v>
      </c>
      <c r="L132" t="s">
        <v>645</v>
      </c>
      <c r="M132" t="s">
        <v>34748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34749</v>
      </c>
      <c r="T132" t="s">
        <v>34748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34750</v>
      </c>
      <c r="F133">
        <v>200</v>
      </c>
      <c r="G133">
        <v>0</v>
      </c>
      <c r="H133" t="s">
        <v>641</v>
      </c>
      <c r="I133" t="s">
        <v>2648</v>
      </c>
      <c r="J133" t="s">
        <v>643</v>
      </c>
      <c r="K133" t="s">
        <v>644</v>
      </c>
      <c r="L133" t="s">
        <v>645</v>
      </c>
      <c r="M133" t="s">
        <v>34751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34752</v>
      </c>
      <c r="T133" t="s">
        <v>34753</v>
      </c>
    </row>
    <row r="134" spans="1:20" x14ac:dyDescent="0.25">
      <c r="A134" t="s">
        <v>18</v>
      </c>
      <c r="B134" t="s">
        <v>19</v>
      </c>
      <c r="C134">
        <v>66.666666666666671</v>
      </c>
      <c r="D134">
        <v>3</v>
      </c>
      <c r="E134" t="s">
        <v>34754</v>
      </c>
      <c r="F134">
        <v>100</v>
      </c>
      <c r="G134">
        <v>0</v>
      </c>
      <c r="H134" t="s">
        <v>641</v>
      </c>
      <c r="I134" t="s">
        <v>34755</v>
      </c>
      <c r="J134" t="s">
        <v>888</v>
      </c>
      <c r="K134" t="s">
        <v>644</v>
      </c>
      <c r="L134" t="s">
        <v>645</v>
      </c>
      <c r="M134" t="s">
        <v>34756</v>
      </c>
      <c r="N134" t="s">
        <v>644</v>
      </c>
      <c r="O134" t="s">
        <v>668</v>
      </c>
      <c r="P134" t="s">
        <v>5</v>
      </c>
      <c r="Q134" t="s">
        <v>669</v>
      </c>
      <c r="R134" t="s">
        <v>645</v>
      </c>
      <c r="S134" t="s">
        <v>34757</v>
      </c>
      <c r="T134" t="s">
        <v>34756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34758</v>
      </c>
      <c r="F135">
        <v>200</v>
      </c>
      <c r="G135">
        <v>0</v>
      </c>
      <c r="H135" t="s">
        <v>641</v>
      </c>
      <c r="I135" t="s">
        <v>34759</v>
      </c>
      <c r="J135" t="s">
        <v>1549</v>
      </c>
      <c r="K135" t="s">
        <v>644</v>
      </c>
      <c r="L135" t="s">
        <v>645</v>
      </c>
      <c r="M135" t="s">
        <v>34756</v>
      </c>
      <c r="N135" t="s">
        <v>644</v>
      </c>
      <c r="O135" t="s">
        <v>668</v>
      </c>
      <c r="P135" t="s">
        <v>5</v>
      </c>
      <c r="Q135" t="s">
        <v>669</v>
      </c>
      <c r="R135" t="s">
        <v>645</v>
      </c>
      <c r="S135" t="s">
        <v>34760</v>
      </c>
      <c r="T135" t="s">
        <v>34756</v>
      </c>
    </row>
    <row r="136" spans="1:20" x14ac:dyDescent="0.25">
      <c r="A136" t="s">
        <v>147</v>
      </c>
      <c r="B136" t="s">
        <v>148</v>
      </c>
      <c r="C136">
        <v>50</v>
      </c>
      <c r="D136">
        <v>6</v>
      </c>
      <c r="E136" t="s">
        <v>34761</v>
      </c>
      <c r="F136">
        <v>200</v>
      </c>
      <c r="G136">
        <v>0</v>
      </c>
      <c r="H136" t="s">
        <v>641</v>
      </c>
      <c r="I136" t="s">
        <v>34762</v>
      </c>
      <c r="J136" t="s">
        <v>989</v>
      </c>
      <c r="K136" t="s">
        <v>644</v>
      </c>
      <c r="L136" t="s">
        <v>645</v>
      </c>
      <c r="M136" t="s">
        <v>34763</v>
      </c>
      <c r="N136" t="s">
        <v>644</v>
      </c>
      <c r="O136" t="s">
        <v>668</v>
      </c>
      <c r="P136" t="s">
        <v>5</v>
      </c>
      <c r="Q136" t="s">
        <v>669</v>
      </c>
      <c r="R136" t="s">
        <v>645</v>
      </c>
      <c r="S136" t="s">
        <v>34764</v>
      </c>
      <c r="T136" t="s">
        <v>34763</v>
      </c>
    </row>
    <row r="137" spans="1:20" x14ac:dyDescent="0.25">
      <c r="A137" t="s">
        <v>147</v>
      </c>
      <c r="B137" t="s">
        <v>148</v>
      </c>
      <c r="C137">
        <v>33.333333333333336</v>
      </c>
      <c r="D137">
        <v>3</v>
      </c>
      <c r="E137" t="s">
        <v>34765</v>
      </c>
      <c r="F137">
        <v>100</v>
      </c>
      <c r="G137">
        <v>0</v>
      </c>
      <c r="H137" t="s">
        <v>641</v>
      </c>
      <c r="I137" t="s">
        <v>34766</v>
      </c>
      <c r="J137" t="s">
        <v>666</v>
      </c>
      <c r="K137" t="s">
        <v>644</v>
      </c>
      <c r="L137" t="s">
        <v>645</v>
      </c>
      <c r="M137" t="s">
        <v>34767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34768</v>
      </c>
      <c r="T137" t="s">
        <v>34769</v>
      </c>
    </row>
    <row r="138" spans="1:20" x14ac:dyDescent="0.25">
      <c r="A138" t="s">
        <v>147</v>
      </c>
      <c r="B138" t="s">
        <v>148</v>
      </c>
      <c r="C138">
        <v>65</v>
      </c>
      <c r="D138">
        <v>1</v>
      </c>
      <c r="E138" t="s">
        <v>34770</v>
      </c>
      <c r="F138">
        <v>35</v>
      </c>
      <c r="G138">
        <v>0</v>
      </c>
      <c r="H138" t="s">
        <v>641</v>
      </c>
      <c r="I138" t="s">
        <v>34771</v>
      </c>
      <c r="J138" t="s">
        <v>643</v>
      </c>
      <c r="K138" t="s">
        <v>644</v>
      </c>
      <c r="L138" t="s">
        <v>645</v>
      </c>
      <c r="M138" t="s">
        <v>34767</v>
      </c>
      <c r="N138" t="s">
        <v>644</v>
      </c>
      <c r="O138" t="s">
        <v>668</v>
      </c>
      <c r="P138" t="s">
        <v>5</v>
      </c>
      <c r="Q138" t="s">
        <v>669</v>
      </c>
      <c r="R138" t="s">
        <v>645</v>
      </c>
      <c r="S138" t="s">
        <v>34772</v>
      </c>
      <c r="T138" t="s">
        <v>34767</v>
      </c>
    </row>
    <row r="139" spans="1:20" x14ac:dyDescent="0.25">
      <c r="A139" t="s">
        <v>18</v>
      </c>
      <c r="B139" t="s">
        <v>19</v>
      </c>
      <c r="C139">
        <v>66.666666666666671</v>
      </c>
      <c r="D139">
        <v>3</v>
      </c>
      <c r="E139" t="s">
        <v>34773</v>
      </c>
      <c r="F139">
        <v>100</v>
      </c>
      <c r="G139">
        <v>0</v>
      </c>
      <c r="H139" t="s">
        <v>641</v>
      </c>
      <c r="I139" t="s">
        <v>34774</v>
      </c>
      <c r="J139" t="s">
        <v>685</v>
      </c>
      <c r="K139" t="s">
        <v>644</v>
      </c>
      <c r="L139" t="s">
        <v>645</v>
      </c>
      <c r="M139" t="s">
        <v>34775</v>
      </c>
      <c r="N139" t="s">
        <v>644</v>
      </c>
      <c r="O139" t="s">
        <v>668</v>
      </c>
      <c r="P139" t="s">
        <v>5</v>
      </c>
      <c r="Q139" t="s">
        <v>669</v>
      </c>
      <c r="R139" t="s">
        <v>645</v>
      </c>
      <c r="S139" t="s">
        <v>34776</v>
      </c>
      <c r="T139" t="s">
        <v>34775</v>
      </c>
    </row>
    <row r="140" spans="1:20" x14ac:dyDescent="0.25">
      <c r="A140" t="s">
        <v>147</v>
      </c>
      <c r="B140" t="s">
        <v>148</v>
      </c>
      <c r="C140">
        <v>33.333333333333336</v>
      </c>
      <c r="D140">
        <v>3</v>
      </c>
      <c r="E140" t="s">
        <v>34777</v>
      </c>
      <c r="F140">
        <v>100</v>
      </c>
      <c r="G140">
        <v>0</v>
      </c>
      <c r="H140" t="s">
        <v>641</v>
      </c>
      <c r="I140" t="s">
        <v>34778</v>
      </c>
      <c r="J140" t="s">
        <v>694</v>
      </c>
      <c r="K140" t="s">
        <v>644</v>
      </c>
      <c r="L140" t="s">
        <v>645</v>
      </c>
      <c r="M140" t="s">
        <v>34779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34780</v>
      </c>
      <c r="T140" t="s">
        <v>34779</v>
      </c>
    </row>
    <row r="141" spans="1:20" x14ac:dyDescent="0.25">
      <c r="A141" t="s">
        <v>147</v>
      </c>
      <c r="B141" t="s">
        <v>148</v>
      </c>
      <c r="C141">
        <v>65</v>
      </c>
      <c r="D141">
        <v>1</v>
      </c>
      <c r="E141" t="s">
        <v>34781</v>
      </c>
      <c r="F141">
        <v>35</v>
      </c>
      <c r="G141">
        <v>0</v>
      </c>
      <c r="H141" t="s">
        <v>641</v>
      </c>
      <c r="I141" t="s">
        <v>34782</v>
      </c>
      <c r="J141" t="s">
        <v>2173</v>
      </c>
      <c r="K141" t="s">
        <v>644</v>
      </c>
      <c r="L141" t="s">
        <v>645</v>
      </c>
      <c r="M141" t="s">
        <v>34783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34784</v>
      </c>
      <c r="T141" t="s">
        <v>34783</v>
      </c>
    </row>
    <row r="142" spans="1:20" x14ac:dyDescent="0.25">
      <c r="A142" t="s">
        <v>147</v>
      </c>
      <c r="B142" t="s">
        <v>148</v>
      </c>
      <c r="C142">
        <v>50</v>
      </c>
      <c r="D142">
        <v>6</v>
      </c>
      <c r="E142" t="s">
        <v>34785</v>
      </c>
      <c r="F142">
        <v>200</v>
      </c>
      <c r="G142">
        <v>0</v>
      </c>
      <c r="H142" t="s">
        <v>641</v>
      </c>
      <c r="I142" t="s">
        <v>34099</v>
      </c>
      <c r="J142" t="s">
        <v>736</v>
      </c>
      <c r="K142" t="s">
        <v>644</v>
      </c>
      <c r="L142" t="s">
        <v>645</v>
      </c>
      <c r="M142" t="s">
        <v>34786</v>
      </c>
      <c r="N142" t="s">
        <v>644</v>
      </c>
      <c r="O142" t="s">
        <v>668</v>
      </c>
      <c r="P142" t="s">
        <v>5</v>
      </c>
      <c r="Q142" t="s">
        <v>669</v>
      </c>
      <c r="R142" t="s">
        <v>645</v>
      </c>
      <c r="S142" t="s">
        <v>34787</v>
      </c>
      <c r="T142" t="s">
        <v>34783</v>
      </c>
    </row>
    <row r="143" spans="1:20" x14ac:dyDescent="0.25">
      <c r="A143" t="s">
        <v>147</v>
      </c>
      <c r="B143" t="s">
        <v>148</v>
      </c>
      <c r="C143">
        <v>65</v>
      </c>
      <c r="D143">
        <v>3</v>
      </c>
      <c r="E143" t="s">
        <v>34788</v>
      </c>
      <c r="F143">
        <v>105</v>
      </c>
      <c r="G143">
        <v>0</v>
      </c>
      <c r="H143" t="s">
        <v>641</v>
      </c>
      <c r="I143" t="s">
        <v>34789</v>
      </c>
      <c r="J143" t="s">
        <v>981</v>
      </c>
      <c r="K143" t="s">
        <v>644</v>
      </c>
      <c r="L143" t="s">
        <v>645</v>
      </c>
      <c r="M143" t="s">
        <v>34790</v>
      </c>
      <c r="N143" t="s">
        <v>644</v>
      </c>
      <c r="O143" t="s">
        <v>647</v>
      </c>
      <c r="P143" t="s">
        <v>5</v>
      </c>
      <c r="Q143" t="s">
        <v>648</v>
      </c>
      <c r="R143" t="s">
        <v>34791</v>
      </c>
      <c r="S143" t="s">
        <v>34792</v>
      </c>
      <c r="T143" t="s">
        <v>34790</v>
      </c>
    </row>
    <row r="144" spans="1:20" x14ac:dyDescent="0.25">
      <c r="A144" t="s">
        <v>601</v>
      </c>
      <c r="B144" t="s">
        <v>602</v>
      </c>
      <c r="C144">
        <v>139</v>
      </c>
      <c r="D144">
        <v>1</v>
      </c>
      <c r="E144" t="s">
        <v>34793</v>
      </c>
      <c r="F144">
        <v>215</v>
      </c>
      <c r="G144">
        <v>0</v>
      </c>
      <c r="H144" t="s">
        <v>673</v>
      </c>
      <c r="I144" t="s">
        <v>34794</v>
      </c>
      <c r="J144" t="s">
        <v>34795</v>
      </c>
      <c r="K144" t="s">
        <v>8589</v>
      </c>
      <c r="L144" t="s">
        <v>34796</v>
      </c>
      <c r="M144" t="s">
        <v>34797</v>
      </c>
      <c r="N144" t="s">
        <v>1889</v>
      </c>
      <c r="O144" t="s">
        <v>2013</v>
      </c>
      <c r="P144" t="s">
        <v>1891</v>
      </c>
      <c r="Q144" t="s">
        <v>1892</v>
      </c>
      <c r="R144" t="s">
        <v>645</v>
      </c>
      <c r="S144" t="s">
        <v>34798</v>
      </c>
      <c r="T144" t="s">
        <v>34799</v>
      </c>
    </row>
    <row r="145" spans="1:20" x14ac:dyDescent="0.25">
      <c r="A145" t="s">
        <v>240</v>
      </c>
      <c r="B145" t="s">
        <v>246</v>
      </c>
      <c r="C145">
        <v>139</v>
      </c>
      <c r="D145">
        <v>1</v>
      </c>
      <c r="E145" t="s">
        <v>34793</v>
      </c>
      <c r="F145">
        <v>215</v>
      </c>
      <c r="G145">
        <v>0</v>
      </c>
      <c r="H145" t="s">
        <v>673</v>
      </c>
      <c r="I145" t="s">
        <v>34794</v>
      </c>
      <c r="J145" t="s">
        <v>34795</v>
      </c>
      <c r="K145" t="s">
        <v>8589</v>
      </c>
      <c r="L145" t="s">
        <v>34796</v>
      </c>
      <c r="M145" t="s">
        <v>34797</v>
      </c>
      <c r="N145" t="s">
        <v>1889</v>
      </c>
      <c r="O145" t="s">
        <v>2013</v>
      </c>
      <c r="P145" t="s">
        <v>1891</v>
      </c>
      <c r="Q145" t="s">
        <v>1892</v>
      </c>
      <c r="R145" t="s">
        <v>645</v>
      </c>
      <c r="S145" t="s">
        <v>34798</v>
      </c>
      <c r="T145" t="s">
        <v>34799</v>
      </c>
    </row>
    <row r="146" spans="1:20" x14ac:dyDescent="0.25">
      <c r="A146" t="s">
        <v>241</v>
      </c>
      <c r="B146" t="s">
        <v>247</v>
      </c>
      <c r="C146">
        <v>139</v>
      </c>
      <c r="D146">
        <v>1</v>
      </c>
      <c r="E146" t="s">
        <v>34800</v>
      </c>
      <c r="F146">
        <v>108.99</v>
      </c>
      <c r="G146">
        <v>0</v>
      </c>
      <c r="H146" t="s">
        <v>641</v>
      </c>
      <c r="I146" t="s">
        <v>34801</v>
      </c>
      <c r="J146" t="s">
        <v>1342</v>
      </c>
      <c r="K146" t="s">
        <v>644</v>
      </c>
      <c r="L146" t="s">
        <v>645</v>
      </c>
      <c r="M146" t="s">
        <v>34802</v>
      </c>
      <c r="N146" t="s">
        <v>644</v>
      </c>
      <c r="O146" t="s">
        <v>668</v>
      </c>
      <c r="P146" t="s">
        <v>5</v>
      </c>
      <c r="Q146" t="s">
        <v>669</v>
      </c>
      <c r="R146" t="s">
        <v>645</v>
      </c>
      <c r="S146" t="s">
        <v>34803</v>
      </c>
      <c r="T146" t="s">
        <v>34802</v>
      </c>
    </row>
    <row r="147" spans="1:20" x14ac:dyDescent="0.25">
      <c r="A147" t="s">
        <v>147</v>
      </c>
      <c r="B147" t="s">
        <v>148</v>
      </c>
      <c r="C147">
        <v>65</v>
      </c>
      <c r="D147">
        <v>1</v>
      </c>
      <c r="E147" t="s">
        <v>34804</v>
      </c>
      <c r="F147">
        <v>60</v>
      </c>
      <c r="G147">
        <v>0</v>
      </c>
      <c r="H147" t="s">
        <v>641</v>
      </c>
      <c r="I147" t="s">
        <v>34805</v>
      </c>
      <c r="J147" t="s">
        <v>724</v>
      </c>
      <c r="K147" t="s">
        <v>644</v>
      </c>
      <c r="L147" t="s">
        <v>645</v>
      </c>
      <c r="M147" t="s">
        <v>34806</v>
      </c>
      <c r="N147" t="s">
        <v>644</v>
      </c>
      <c r="O147" t="s">
        <v>668</v>
      </c>
      <c r="P147" t="s">
        <v>5</v>
      </c>
      <c r="Q147" t="s">
        <v>669</v>
      </c>
      <c r="R147" t="s">
        <v>645</v>
      </c>
      <c r="S147" t="s">
        <v>34807</v>
      </c>
      <c r="T147" t="s">
        <v>34806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34808</v>
      </c>
      <c r="F148">
        <v>100</v>
      </c>
      <c r="G148">
        <v>0</v>
      </c>
      <c r="H148" t="s">
        <v>641</v>
      </c>
      <c r="I148" t="s">
        <v>34809</v>
      </c>
      <c r="J148" t="s">
        <v>685</v>
      </c>
      <c r="K148" t="s">
        <v>644</v>
      </c>
      <c r="L148" t="s">
        <v>645</v>
      </c>
      <c r="M148" t="s">
        <v>34810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34811</v>
      </c>
      <c r="T148" t="s">
        <v>34810</v>
      </c>
    </row>
    <row r="149" spans="1:20" x14ac:dyDescent="0.25">
      <c r="A149" t="s">
        <v>147</v>
      </c>
      <c r="B149" t="s">
        <v>148</v>
      </c>
      <c r="C149">
        <v>65</v>
      </c>
      <c r="D149">
        <v>2</v>
      </c>
      <c r="E149" t="s">
        <v>34812</v>
      </c>
      <c r="F149">
        <v>70</v>
      </c>
      <c r="G149">
        <v>0</v>
      </c>
      <c r="H149" t="s">
        <v>641</v>
      </c>
      <c r="I149" t="s">
        <v>34813</v>
      </c>
      <c r="J149" t="s">
        <v>736</v>
      </c>
      <c r="K149" t="s">
        <v>644</v>
      </c>
      <c r="L149" t="s">
        <v>645</v>
      </c>
      <c r="M149" t="s">
        <v>34814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34815</v>
      </c>
      <c r="T149" t="s">
        <v>34814</v>
      </c>
    </row>
    <row r="150" spans="1:20" x14ac:dyDescent="0.25">
      <c r="A150" t="s">
        <v>147</v>
      </c>
      <c r="B150" t="s">
        <v>148</v>
      </c>
      <c r="C150">
        <v>65</v>
      </c>
      <c r="D150">
        <v>1</v>
      </c>
      <c r="E150" t="s">
        <v>34816</v>
      </c>
      <c r="F150">
        <v>35</v>
      </c>
      <c r="G150">
        <v>0</v>
      </c>
      <c r="H150" t="s">
        <v>641</v>
      </c>
      <c r="I150" t="s">
        <v>34817</v>
      </c>
      <c r="J150" t="s">
        <v>714</v>
      </c>
      <c r="K150" t="s">
        <v>644</v>
      </c>
      <c r="L150" t="s">
        <v>645</v>
      </c>
      <c r="M150" t="s">
        <v>34818</v>
      </c>
      <c r="N150" t="s">
        <v>644</v>
      </c>
      <c r="O150" t="s">
        <v>647</v>
      </c>
      <c r="P150" t="s">
        <v>5</v>
      </c>
      <c r="Q150" t="s">
        <v>648</v>
      </c>
      <c r="R150" t="s">
        <v>34819</v>
      </c>
      <c r="S150" t="s">
        <v>34820</v>
      </c>
      <c r="T150" t="s">
        <v>34818</v>
      </c>
    </row>
    <row r="151" spans="1:20" x14ac:dyDescent="0.25">
      <c r="A151" t="s">
        <v>147</v>
      </c>
      <c r="B151" t="s">
        <v>148</v>
      </c>
      <c r="C151">
        <v>65</v>
      </c>
      <c r="D151">
        <v>2</v>
      </c>
      <c r="E151" t="s">
        <v>34821</v>
      </c>
      <c r="F151">
        <v>70</v>
      </c>
      <c r="G151">
        <v>0</v>
      </c>
      <c r="H151" t="s">
        <v>641</v>
      </c>
      <c r="I151" t="s">
        <v>34822</v>
      </c>
      <c r="J151" t="s">
        <v>685</v>
      </c>
      <c r="K151" t="s">
        <v>644</v>
      </c>
      <c r="L151" t="s">
        <v>645</v>
      </c>
      <c r="M151" t="s">
        <v>34818</v>
      </c>
      <c r="N151" t="s">
        <v>644</v>
      </c>
      <c r="O151" t="s">
        <v>668</v>
      </c>
      <c r="P151" t="s">
        <v>5</v>
      </c>
      <c r="Q151" t="s">
        <v>669</v>
      </c>
      <c r="R151" t="s">
        <v>645</v>
      </c>
      <c r="S151" t="s">
        <v>34823</v>
      </c>
      <c r="T151" t="s">
        <v>34824</v>
      </c>
    </row>
    <row r="152" spans="1:20" x14ac:dyDescent="0.25">
      <c r="A152" t="s">
        <v>239</v>
      </c>
      <c r="B152" t="s">
        <v>245</v>
      </c>
      <c r="C152">
        <v>139</v>
      </c>
      <c r="D152">
        <v>2</v>
      </c>
      <c r="E152" t="s">
        <v>34825</v>
      </c>
      <c r="F152">
        <v>217.98</v>
      </c>
      <c r="G152">
        <v>0</v>
      </c>
      <c r="H152" t="s">
        <v>641</v>
      </c>
      <c r="I152" t="s">
        <v>34826</v>
      </c>
      <c r="J152" t="s">
        <v>989</v>
      </c>
      <c r="K152" t="s">
        <v>644</v>
      </c>
      <c r="L152" t="s">
        <v>645</v>
      </c>
      <c r="M152" t="s">
        <v>34827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34828</v>
      </c>
      <c r="T152" t="s">
        <v>34827</v>
      </c>
    </row>
    <row r="153" spans="1:20" x14ac:dyDescent="0.25">
      <c r="A153" t="s">
        <v>147</v>
      </c>
      <c r="B153" t="s">
        <v>148</v>
      </c>
      <c r="C153">
        <v>65</v>
      </c>
      <c r="D153">
        <v>1</v>
      </c>
      <c r="E153" t="s">
        <v>34829</v>
      </c>
      <c r="F153">
        <v>35</v>
      </c>
      <c r="G153">
        <v>0</v>
      </c>
      <c r="H153" t="s">
        <v>641</v>
      </c>
      <c r="I153" t="s">
        <v>34830</v>
      </c>
      <c r="J153" t="s">
        <v>1375</v>
      </c>
      <c r="K153" t="s">
        <v>644</v>
      </c>
      <c r="L153" t="s">
        <v>645</v>
      </c>
      <c r="M153" t="s">
        <v>34827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34831</v>
      </c>
      <c r="T153" t="s">
        <v>34827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6</v>
      </c>
      <c r="E154" t="s">
        <v>34832</v>
      </c>
      <c r="F154">
        <v>200</v>
      </c>
      <c r="G154">
        <v>0</v>
      </c>
      <c r="H154" t="s">
        <v>641</v>
      </c>
      <c r="I154" t="s">
        <v>23372</v>
      </c>
      <c r="J154" t="s">
        <v>788</v>
      </c>
      <c r="K154" t="s">
        <v>644</v>
      </c>
      <c r="L154" t="s">
        <v>645</v>
      </c>
      <c r="M154" t="s">
        <v>34833</v>
      </c>
      <c r="N154" t="s">
        <v>644</v>
      </c>
      <c r="O154" t="s">
        <v>668</v>
      </c>
      <c r="P154" t="s">
        <v>5</v>
      </c>
      <c r="Q154" t="s">
        <v>669</v>
      </c>
      <c r="R154" t="s">
        <v>645</v>
      </c>
      <c r="S154" t="s">
        <v>34834</v>
      </c>
      <c r="T154" t="s">
        <v>34833</v>
      </c>
    </row>
    <row r="155" spans="1:20" x14ac:dyDescent="0.25">
      <c r="A155" t="s">
        <v>147</v>
      </c>
      <c r="B155" t="s">
        <v>148</v>
      </c>
      <c r="C155">
        <v>65</v>
      </c>
      <c r="D155">
        <v>2</v>
      </c>
      <c r="E155" t="s">
        <v>34835</v>
      </c>
      <c r="F155">
        <v>70</v>
      </c>
      <c r="G155">
        <v>0</v>
      </c>
      <c r="H155" t="s">
        <v>641</v>
      </c>
      <c r="I155" t="s">
        <v>34836</v>
      </c>
      <c r="J155" t="s">
        <v>685</v>
      </c>
      <c r="K155" t="s">
        <v>644</v>
      </c>
      <c r="L155" t="s">
        <v>645</v>
      </c>
      <c r="M155" t="s">
        <v>34837</v>
      </c>
      <c r="N155" t="s">
        <v>644</v>
      </c>
      <c r="O155" t="s">
        <v>668</v>
      </c>
      <c r="P155" t="s">
        <v>5</v>
      </c>
      <c r="Q155" t="s">
        <v>669</v>
      </c>
      <c r="R155" t="s">
        <v>34838</v>
      </c>
      <c r="S155" t="s">
        <v>34839</v>
      </c>
      <c r="T155" t="s">
        <v>34837</v>
      </c>
    </row>
    <row r="156" spans="1:20" x14ac:dyDescent="0.25">
      <c r="A156" t="s">
        <v>18</v>
      </c>
      <c r="B156" t="s">
        <v>19</v>
      </c>
      <c r="C156">
        <v>66.666666666666671</v>
      </c>
      <c r="D156">
        <v>6</v>
      </c>
      <c r="E156" t="s">
        <v>34840</v>
      </c>
      <c r="F156">
        <v>200</v>
      </c>
      <c r="G156">
        <v>0</v>
      </c>
      <c r="H156" t="s">
        <v>641</v>
      </c>
      <c r="I156" t="s">
        <v>1540</v>
      </c>
      <c r="J156" t="s">
        <v>1422</v>
      </c>
      <c r="K156" t="s">
        <v>644</v>
      </c>
      <c r="L156" t="s">
        <v>645</v>
      </c>
      <c r="M156" t="s">
        <v>34841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34842</v>
      </c>
      <c r="T156" t="s">
        <v>34841</v>
      </c>
    </row>
    <row r="157" spans="1:20" x14ac:dyDescent="0.25">
      <c r="A157" t="s">
        <v>18</v>
      </c>
      <c r="B157" t="s">
        <v>19</v>
      </c>
      <c r="C157">
        <v>66.666666666666671</v>
      </c>
      <c r="D157">
        <v>3</v>
      </c>
      <c r="E157" t="s">
        <v>34843</v>
      </c>
      <c r="F157">
        <v>100</v>
      </c>
      <c r="G157">
        <v>0</v>
      </c>
      <c r="H157" t="s">
        <v>641</v>
      </c>
      <c r="I157" t="s">
        <v>34844</v>
      </c>
      <c r="J157" t="s">
        <v>685</v>
      </c>
      <c r="K157" t="s">
        <v>644</v>
      </c>
      <c r="L157" t="s">
        <v>645</v>
      </c>
      <c r="M157" t="s">
        <v>34845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34846</v>
      </c>
      <c r="T157" t="s">
        <v>34845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34847</v>
      </c>
      <c r="F158">
        <v>100</v>
      </c>
      <c r="G158">
        <v>0</v>
      </c>
      <c r="H158" t="s">
        <v>641</v>
      </c>
      <c r="I158" t="s">
        <v>8368</v>
      </c>
      <c r="J158" t="s">
        <v>989</v>
      </c>
      <c r="K158" t="s">
        <v>644</v>
      </c>
      <c r="L158" t="s">
        <v>645</v>
      </c>
      <c r="M158" t="s">
        <v>34848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34849</v>
      </c>
      <c r="T158" t="s">
        <v>34850</v>
      </c>
    </row>
    <row r="159" spans="1:20" x14ac:dyDescent="0.25">
      <c r="A159" t="s">
        <v>241</v>
      </c>
      <c r="B159" t="s">
        <v>247</v>
      </c>
      <c r="C159">
        <v>139</v>
      </c>
      <c r="D159">
        <v>1</v>
      </c>
      <c r="E159" t="s">
        <v>34851</v>
      </c>
      <c r="F159">
        <v>95</v>
      </c>
      <c r="G159">
        <v>0</v>
      </c>
      <c r="H159" t="s">
        <v>641</v>
      </c>
      <c r="I159" t="s">
        <v>13515</v>
      </c>
      <c r="J159" t="s">
        <v>2173</v>
      </c>
      <c r="K159" t="s">
        <v>644</v>
      </c>
      <c r="L159" t="s">
        <v>645</v>
      </c>
      <c r="M159" t="s">
        <v>34852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34853</v>
      </c>
      <c r="T159" t="s">
        <v>34852</v>
      </c>
    </row>
    <row r="160" spans="1:20" x14ac:dyDescent="0.25">
      <c r="A160" t="s">
        <v>601</v>
      </c>
      <c r="B160" t="s">
        <v>602</v>
      </c>
      <c r="C160">
        <v>139</v>
      </c>
      <c r="D160">
        <v>1</v>
      </c>
      <c r="E160" t="s">
        <v>34854</v>
      </c>
      <c r="F160">
        <v>96</v>
      </c>
      <c r="G160">
        <v>1</v>
      </c>
      <c r="H160" t="s">
        <v>641</v>
      </c>
      <c r="I160" t="s">
        <v>34855</v>
      </c>
      <c r="J160" t="s">
        <v>1314</v>
      </c>
      <c r="K160" t="s">
        <v>644</v>
      </c>
      <c r="L160" t="s">
        <v>645</v>
      </c>
      <c r="M160" t="s">
        <v>34856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34857</v>
      </c>
      <c r="T160" t="s">
        <v>34856</v>
      </c>
    </row>
    <row r="161" spans="1:20" x14ac:dyDescent="0.25">
      <c r="A161" t="s">
        <v>601</v>
      </c>
      <c r="B161" t="s">
        <v>602</v>
      </c>
      <c r="C161">
        <v>139</v>
      </c>
      <c r="D161">
        <v>1</v>
      </c>
      <c r="E161" t="s">
        <v>34858</v>
      </c>
      <c r="F161">
        <v>95</v>
      </c>
      <c r="G161">
        <v>0</v>
      </c>
      <c r="H161" t="s">
        <v>641</v>
      </c>
      <c r="I161" t="s">
        <v>34859</v>
      </c>
      <c r="J161" t="s">
        <v>666</v>
      </c>
      <c r="K161" t="s">
        <v>644</v>
      </c>
      <c r="L161" t="s">
        <v>645</v>
      </c>
      <c r="M161" t="s">
        <v>34860</v>
      </c>
      <c r="N161" t="s">
        <v>644</v>
      </c>
      <c r="O161" t="s">
        <v>668</v>
      </c>
      <c r="P161" t="s">
        <v>5</v>
      </c>
      <c r="Q161" t="s">
        <v>669</v>
      </c>
      <c r="R161" t="s">
        <v>645</v>
      </c>
      <c r="S161" t="s">
        <v>34861</v>
      </c>
      <c r="T161" t="s">
        <v>34860</v>
      </c>
    </row>
    <row r="162" spans="1:20" x14ac:dyDescent="0.25">
      <c r="A162" t="s">
        <v>147</v>
      </c>
      <c r="B162" t="s">
        <v>148</v>
      </c>
      <c r="C162">
        <v>65</v>
      </c>
      <c r="D162">
        <v>5</v>
      </c>
      <c r="E162" t="s">
        <v>34862</v>
      </c>
      <c r="F162">
        <v>175</v>
      </c>
      <c r="G162">
        <v>0</v>
      </c>
      <c r="H162" t="s">
        <v>641</v>
      </c>
      <c r="I162" t="s">
        <v>34863</v>
      </c>
      <c r="J162" t="s">
        <v>7214</v>
      </c>
      <c r="K162" t="s">
        <v>644</v>
      </c>
      <c r="L162" t="s">
        <v>645</v>
      </c>
      <c r="M162" t="s">
        <v>34864</v>
      </c>
      <c r="N162" t="s">
        <v>644</v>
      </c>
      <c r="O162" t="s">
        <v>647</v>
      </c>
      <c r="P162" t="s">
        <v>5</v>
      </c>
      <c r="Q162" t="s">
        <v>648</v>
      </c>
      <c r="R162" t="s">
        <v>34865</v>
      </c>
      <c r="S162" t="s">
        <v>34866</v>
      </c>
      <c r="T162" t="s">
        <v>34864</v>
      </c>
    </row>
    <row r="163" spans="1:20" x14ac:dyDescent="0.25">
      <c r="A163" t="s">
        <v>147</v>
      </c>
      <c r="B163" t="s">
        <v>148</v>
      </c>
      <c r="C163">
        <v>65</v>
      </c>
      <c r="D163">
        <v>1</v>
      </c>
      <c r="E163" t="s">
        <v>34867</v>
      </c>
      <c r="F163">
        <v>35</v>
      </c>
      <c r="G163">
        <v>0</v>
      </c>
      <c r="H163" t="s">
        <v>641</v>
      </c>
      <c r="I163" t="s">
        <v>34868</v>
      </c>
      <c r="J163" t="s">
        <v>724</v>
      </c>
      <c r="K163" t="s">
        <v>644</v>
      </c>
      <c r="L163" t="s">
        <v>645</v>
      </c>
      <c r="M163" t="s">
        <v>34864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34869</v>
      </c>
      <c r="T163" t="s">
        <v>34864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34870</v>
      </c>
      <c r="F164">
        <v>200</v>
      </c>
      <c r="G164">
        <v>0</v>
      </c>
      <c r="H164" t="s">
        <v>641</v>
      </c>
      <c r="I164" t="s">
        <v>34871</v>
      </c>
      <c r="J164" t="s">
        <v>2936</v>
      </c>
      <c r="K164" t="s">
        <v>644</v>
      </c>
      <c r="L164" t="s">
        <v>645</v>
      </c>
      <c r="M164" t="s">
        <v>34872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34873</v>
      </c>
      <c r="T164" t="s">
        <v>34872</v>
      </c>
    </row>
    <row r="165" spans="1:20" x14ac:dyDescent="0.25">
      <c r="A165" t="s">
        <v>147</v>
      </c>
      <c r="B165" t="s">
        <v>148</v>
      </c>
      <c r="C165">
        <v>65</v>
      </c>
      <c r="D165">
        <v>1</v>
      </c>
      <c r="E165" t="s">
        <v>34874</v>
      </c>
      <c r="F165">
        <v>35</v>
      </c>
      <c r="G165">
        <v>0</v>
      </c>
      <c r="H165" t="s">
        <v>641</v>
      </c>
      <c r="I165" t="s">
        <v>34875</v>
      </c>
      <c r="J165" t="s">
        <v>657</v>
      </c>
      <c r="K165" t="s">
        <v>644</v>
      </c>
      <c r="L165" t="s">
        <v>645</v>
      </c>
      <c r="M165" t="s">
        <v>34876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34877</v>
      </c>
      <c r="T165" t="s">
        <v>34876</v>
      </c>
    </row>
    <row r="166" spans="1:20" x14ac:dyDescent="0.25">
      <c r="A166" t="s">
        <v>147</v>
      </c>
      <c r="B166" t="s">
        <v>148</v>
      </c>
      <c r="C166">
        <v>65</v>
      </c>
      <c r="D166">
        <v>1</v>
      </c>
      <c r="E166" t="s">
        <v>34878</v>
      </c>
      <c r="F166">
        <v>35</v>
      </c>
      <c r="G166">
        <v>0</v>
      </c>
      <c r="H166" t="s">
        <v>641</v>
      </c>
      <c r="I166" t="s">
        <v>34879</v>
      </c>
      <c r="J166" t="s">
        <v>981</v>
      </c>
      <c r="K166" t="s">
        <v>644</v>
      </c>
      <c r="L166" t="s">
        <v>645</v>
      </c>
      <c r="M166" t="s">
        <v>34876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34880</v>
      </c>
      <c r="T166" t="s">
        <v>34876</v>
      </c>
    </row>
    <row r="167" spans="1:20" x14ac:dyDescent="0.25">
      <c r="A167" t="s">
        <v>147</v>
      </c>
      <c r="B167" t="s">
        <v>148</v>
      </c>
      <c r="C167">
        <v>65</v>
      </c>
      <c r="D167">
        <v>3</v>
      </c>
      <c r="E167" t="s">
        <v>34881</v>
      </c>
      <c r="F167">
        <v>105</v>
      </c>
      <c r="G167">
        <v>0</v>
      </c>
      <c r="H167" t="s">
        <v>641</v>
      </c>
      <c r="I167" t="s">
        <v>34882</v>
      </c>
      <c r="J167" t="s">
        <v>2083</v>
      </c>
      <c r="K167" t="s">
        <v>644</v>
      </c>
      <c r="L167" t="s">
        <v>645</v>
      </c>
      <c r="M167" t="s">
        <v>34876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34883</v>
      </c>
      <c r="T167" t="s">
        <v>34876</v>
      </c>
    </row>
    <row r="168" spans="1:20" x14ac:dyDescent="0.25">
      <c r="A168" t="s">
        <v>147</v>
      </c>
      <c r="B168" t="s">
        <v>148</v>
      </c>
      <c r="C168">
        <v>65</v>
      </c>
      <c r="D168">
        <v>1</v>
      </c>
      <c r="E168" t="s">
        <v>34884</v>
      </c>
      <c r="F168">
        <v>35</v>
      </c>
      <c r="G168">
        <v>0</v>
      </c>
      <c r="H168" t="s">
        <v>641</v>
      </c>
      <c r="I168" t="s">
        <v>34885</v>
      </c>
      <c r="J168" t="s">
        <v>685</v>
      </c>
      <c r="K168" t="s">
        <v>644</v>
      </c>
      <c r="L168" t="s">
        <v>645</v>
      </c>
      <c r="M168" t="s">
        <v>34876</v>
      </c>
      <c r="N168" t="s">
        <v>644</v>
      </c>
      <c r="O168" t="s">
        <v>668</v>
      </c>
      <c r="P168" t="s">
        <v>5</v>
      </c>
      <c r="Q168" t="s">
        <v>669</v>
      </c>
      <c r="R168" t="s">
        <v>645</v>
      </c>
      <c r="S168" t="s">
        <v>34886</v>
      </c>
      <c r="T168" t="s">
        <v>34876</v>
      </c>
    </row>
    <row r="169" spans="1:20" x14ac:dyDescent="0.25">
      <c r="A169" t="s">
        <v>147</v>
      </c>
      <c r="B169" t="s">
        <v>148</v>
      </c>
      <c r="C169">
        <v>65</v>
      </c>
      <c r="D169">
        <v>2</v>
      </c>
      <c r="E169" t="s">
        <v>34887</v>
      </c>
      <c r="F169">
        <v>70</v>
      </c>
      <c r="G169">
        <v>0</v>
      </c>
      <c r="H169" t="s">
        <v>641</v>
      </c>
      <c r="I169" t="s">
        <v>34888</v>
      </c>
      <c r="J169" t="s">
        <v>7755</v>
      </c>
      <c r="K169" t="s">
        <v>644</v>
      </c>
      <c r="L169" t="s">
        <v>645</v>
      </c>
      <c r="M169" t="s">
        <v>34889</v>
      </c>
      <c r="N169" t="s">
        <v>644</v>
      </c>
      <c r="O169" t="s">
        <v>668</v>
      </c>
      <c r="P169" t="s">
        <v>5</v>
      </c>
      <c r="Q169" t="s">
        <v>669</v>
      </c>
      <c r="R169" t="s">
        <v>34890</v>
      </c>
      <c r="S169" t="s">
        <v>34891</v>
      </c>
      <c r="T169" t="s">
        <v>34889</v>
      </c>
    </row>
    <row r="170" spans="1:20" x14ac:dyDescent="0.25">
      <c r="A170" t="s">
        <v>147</v>
      </c>
      <c r="B170" t="s">
        <v>148</v>
      </c>
      <c r="C170">
        <v>65</v>
      </c>
      <c r="D170">
        <v>1</v>
      </c>
      <c r="E170" t="s">
        <v>34892</v>
      </c>
      <c r="F170">
        <v>35</v>
      </c>
      <c r="G170">
        <v>0</v>
      </c>
      <c r="H170" t="s">
        <v>641</v>
      </c>
      <c r="I170" t="s">
        <v>976</v>
      </c>
      <c r="J170" t="s">
        <v>2660</v>
      </c>
      <c r="K170" t="s">
        <v>644</v>
      </c>
      <c r="L170" t="s">
        <v>645</v>
      </c>
      <c r="M170" t="s">
        <v>34893</v>
      </c>
      <c r="N170" t="s">
        <v>644</v>
      </c>
      <c r="O170" t="s">
        <v>647</v>
      </c>
      <c r="P170" t="s">
        <v>5</v>
      </c>
      <c r="Q170" t="s">
        <v>648</v>
      </c>
      <c r="R170" t="s">
        <v>34894</v>
      </c>
      <c r="S170" t="s">
        <v>34895</v>
      </c>
      <c r="T170" t="s">
        <v>34893</v>
      </c>
    </row>
    <row r="171" spans="1:20" x14ac:dyDescent="0.25">
      <c r="A171" t="s">
        <v>147</v>
      </c>
      <c r="B171" t="s">
        <v>148</v>
      </c>
      <c r="C171">
        <v>65</v>
      </c>
      <c r="D171">
        <v>4</v>
      </c>
      <c r="E171" t="s">
        <v>34896</v>
      </c>
      <c r="F171">
        <v>140</v>
      </c>
      <c r="G171">
        <v>0</v>
      </c>
      <c r="H171" t="s">
        <v>641</v>
      </c>
      <c r="I171" t="s">
        <v>34897</v>
      </c>
      <c r="J171" t="s">
        <v>847</v>
      </c>
      <c r="K171" t="s">
        <v>644</v>
      </c>
      <c r="L171" t="s">
        <v>645</v>
      </c>
      <c r="M171" t="s">
        <v>34898</v>
      </c>
      <c r="N171" t="s">
        <v>644</v>
      </c>
      <c r="O171" t="s">
        <v>647</v>
      </c>
      <c r="P171" t="s">
        <v>5</v>
      </c>
      <c r="Q171" t="s">
        <v>648</v>
      </c>
      <c r="R171" t="s">
        <v>34899</v>
      </c>
      <c r="S171" t="s">
        <v>34900</v>
      </c>
      <c r="T171" t="s">
        <v>34898</v>
      </c>
    </row>
    <row r="172" spans="1:20" x14ac:dyDescent="0.25">
      <c r="A172" t="s">
        <v>147</v>
      </c>
      <c r="B172" t="s">
        <v>148</v>
      </c>
      <c r="C172">
        <v>65</v>
      </c>
      <c r="D172">
        <v>3</v>
      </c>
      <c r="E172" t="s">
        <v>34901</v>
      </c>
      <c r="F172">
        <v>105</v>
      </c>
      <c r="G172">
        <v>0</v>
      </c>
      <c r="H172" t="s">
        <v>641</v>
      </c>
      <c r="I172" t="s">
        <v>34902</v>
      </c>
      <c r="J172" t="s">
        <v>1441</v>
      </c>
      <c r="K172" t="s">
        <v>644</v>
      </c>
      <c r="L172" t="s">
        <v>645</v>
      </c>
      <c r="M172" t="s">
        <v>34898</v>
      </c>
      <c r="N172" t="s">
        <v>644</v>
      </c>
      <c r="O172" t="s">
        <v>668</v>
      </c>
      <c r="P172" t="s">
        <v>5</v>
      </c>
      <c r="Q172" t="s">
        <v>669</v>
      </c>
      <c r="R172" t="s">
        <v>645</v>
      </c>
      <c r="S172" t="s">
        <v>34903</v>
      </c>
      <c r="T172" t="s">
        <v>34898</v>
      </c>
    </row>
    <row r="173" spans="1:20" x14ac:dyDescent="0.25">
      <c r="A173" t="s">
        <v>72</v>
      </c>
      <c r="B173" t="s">
        <v>108</v>
      </c>
      <c r="C173">
        <v>66.333333333333329</v>
      </c>
      <c r="D173">
        <v>3</v>
      </c>
      <c r="E173" t="s">
        <v>34904</v>
      </c>
      <c r="F173">
        <v>240</v>
      </c>
      <c r="G173">
        <v>0</v>
      </c>
      <c r="H173" t="s">
        <v>673</v>
      </c>
      <c r="I173" t="s">
        <v>10640</v>
      </c>
      <c r="J173" t="s">
        <v>29548</v>
      </c>
      <c r="K173" t="s">
        <v>29549</v>
      </c>
      <c r="L173" t="s">
        <v>6965</v>
      </c>
      <c r="M173" t="s">
        <v>34905</v>
      </c>
      <c r="N173" t="s">
        <v>644</v>
      </c>
      <c r="O173" t="s">
        <v>679</v>
      </c>
      <c r="P173" t="s">
        <v>26</v>
      </c>
      <c r="Q173" t="s">
        <v>680</v>
      </c>
      <c r="R173" t="s">
        <v>645</v>
      </c>
      <c r="S173" t="s">
        <v>34906</v>
      </c>
      <c r="T173" t="s">
        <v>34898</v>
      </c>
    </row>
    <row r="174" spans="1:20" x14ac:dyDescent="0.25">
      <c r="A174" t="s">
        <v>147</v>
      </c>
      <c r="B174" t="s">
        <v>148</v>
      </c>
      <c r="C174">
        <v>65</v>
      </c>
      <c r="D174">
        <v>1</v>
      </c>
      <c r="E174" t="s">
        <v>34907</v>
      </c>
      <c r="F174">
        <v>35</v>
      </c>
      <c r="G174">
        <v>0</v>
      </c>
      <c r="H174" t="s">
        <v>641</v>
      </c>
      <c r="I174" t="s">
        <v>34908</v>
      </c>
      <c r="J174" t="s">
        <v>1863</v>
      </c>
      <c r="K174" t="s">
        <v>644</v>
      </c>
      <c r="L174" t="s">
        <v>645</v>
      </c>
      <c r="M174" t="s">
        <v>34909</v>
      </c>
      <c r="N174" t="s">
        <v>644</v>
      </c>
      <c r="O174" t="s">
        <v>647</v>
      </c>
      <c r="P174" t="s">
        <v>5</v>
      </c>
      <c r="Q174" t="s">
        <v>648</v>
      </c>
      <c r="R174" t="s">
        <v>34910</v>
      </c>
      <c r="S174" t="s">
        <v>34911</v>
      </c>
      <c r="T174" t="s">
        <v>34909</v>
      </c>
    </row>
    <row r="175" spans="1:20" x14ac:dyDescent="0.25">
      <c r="A175" t="s">
        <v>147</v>
      </c>
      <c r="B175" t="s">
        <v>148</v>
      </c>
      <c r="C175">
        <v>65</v>
      </c>
      <c r="D175">
        <v>4</v>
      </c>
      <c r="E175" t="s">
        <v>34912</v>
      </c>
      <c r="F175">
        <v>140</v>
      </c>
      <c r="G175">
        <v>0</v>
      </c>
      <c r="H175" t="s">
        <v>641</v>
      </c>
      <c r="I175" t="s">
        <v>34913</v>
      </c>
      <c r="J175" t="s">
        <v>3199</v>
      </c>
      <c r="K175" t="s">
        <v>644</v>
      </c>
      <c r="L175" t="s">
        <v>645</v>
      </c>
      <c r="M175" t="s">
        <v>34909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34914</v>
      </c>
      <c r="T175" t="s">
        <v>34909</v>
      </c>
    </row>
    <row r="176" spans="1:20" x14ac:dyDescent="0.25">
      <c r="A176" t="s">
        <v>147</v>
      </c>
      <c r="B176" t="s">
        <v>148</v>
      </c>
      <c r="C176">
        <v>65</v>
      </c>
      <c r="D176">
        <v>2</v>
      </c>
      <c r="E176" t="s">
        <v>34915</v>
      </c>
      <c r="F176">
        <v>70</v>
      </c>
      <c r="G176">
        <v>0</v>
      </c>
      <c r="H176" t="s">
        <v>641</v>
      </c>
      <c r="I176" t="s">
        <v>34916</v>
      </c>
      <c r="J176" t="s">
        <v>708</v>
      </c>
      <c r="K176" t="s">
        <v>644</v>
      </c>
      <c r="L176" t="s">
        <v>645</v>
      </c>
      <c r="M176" t="s">
        <v>34917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34918</v>
      </c>
      <c r="T176" t="s">
        <v>34917</v>
      </c>
    </row>
    <row r="177" spans="1:20" x14ac:dyDescent="0.25">
      <c r="A177" t="s">
        <v>147</v>
      </c>
      <c r="B177" t="s">
        <v>148</v>
      </c>
      <c r="C177">
        <v>65</v>
      </c>
      <c r="D177">
        <v>6</v>
      </c>
      <c r="E177" t="s">
        <v>34919</v>
      </c>
      <c r="F177">
        <v>210</v>
      </c>
      <c r="G177">
        <v>0</v>
      </c>
      <c r="H177" t="s">
        <v>641</v>
      </c>
      <c r="I177" t="s">
        <v>34920</v>
      </c>
      <c r="J177" t="s">
        <v>685</v>
      </c>
      <c r="K177" t="s">
        <v>644</v>
      </c>
      <c r="L177" t="s">
        <v>645</v>
      </c>
      <c r="M177" t="s">
        <v>34917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34921</v>
      </c>
      <c r="T177" t="s">
        <v>34917</v>
      </c>
    </row>
    <row r="178" spans="1:20" x14ac:dyDescent="0.25">
      <c r="A178" t="s">
        <v>147</v>
      </c>
      <c r="B178" t="s">
        <v>148</v>
      </c>
      <c r="C178">
        <v>65</v>
      </c>
      <c r="D178">
        <v>1</v>
      </c>
      <c r="E178" t="s">
        <v>34922</v>
      </c>
      <c r="F178">
        <v>35</v>
      </c>
      <c r="G178">
        <v>0</v>
      </c>
      <c r="H178" t="s">
        <v>641</v>
      </c>
      <c r="I178" t="s">
        <v>34923</v>
      </c>
      <c r="J178" t="s">
        <v>1018</v>
      </c>
      <c r="K178" t="s">
        <v>644</v>
      </c>
      <c r="L178" t="s">
        <v>645</v>
      </c>
      <c r="M178" t="s">
        <v>34917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34924</v>
      </c>
      <c r="T178" t="s">
        <v>34925</v>
      </c>
    </row>
    <row r="179" spans="1:20" x14ac:dyDescent="0.25">
      <c r="A179" t="s">
        <v>147</v>
      </c>
      <c r="B179" t="s">
        <v>148</v>
      </c>
      <c r="C179">
        <v>65</v>
      </c>
      <c r="D179">
        <v>1</v>
      </c>
      <c r="E179" t="s">
        <v>34926</v>
      </c>
      <c r="F179">
        <v>35</v>
      </c>
      <c r="G179">
        <v>0</v>
      </c>
      <c r="H179" t="s">
        <v>641</v>
      </c>
      <c r="I179" t="s">
        <v>34766</v>
      </c>
      <c r="J179" t="s">
        <v>666</v>
      </c>
      <c r="K179" t="s">
        <v>644</v>
      </c>
      <c r="L179" t="s">
        <v>645</v>
      </c>
      <c r="M179" t="s">
        <v>34925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34927</v>
      </c>
      <c r="T179" t="s">
        <v>34925</v>
      </c>
    </row>
    <row r="180" spans="1:20" x14ac:dyDescent="0.25">
      <c r="A180" t="s">
        <v>239</v>
      </c>
      <c r="B180" t="s">
        <v>245</v>
      </c>
      <c r="C180">
        <v>139</v>
      </c>
      <c r="D180">
        <v>1</v>
      </c>
      <c r="E180" t="s">
        <v>34928</v>
      </c>
      <c r="F180">
        <v>115.99</v>
      </c>
      <c r="G180">
        <v>7</v>
      </c>
      <c r="H180" t="s">
        <v>641</v>
      </c>
      <c r="I180" t="s">
        <v>34929</v>
      </c>
      <c r="J180" t="s">
        <v>736</v>
      </c>
      <c r="K180" t="s">
        <v>644</v>
      </c>
      <c r="L180" t="s">
        <v>645</v>
      </c>
      <c r="M180" t="s">
        <v>34930</v>
      </c>
      <c r="N180" t="s">
        <v>644</v>
      </c>
      <c r="O180" t="s">
        <v>668</v>
      </c>
      <c r="P180" t="s">
        <v>5</v>
      </c>
      <c r="Q180" t="s">
        <v>669</v>
      </c>
      <c r="R180" t="s">
        <v>645</v>
      </c>
      <c r="S180" t="s">
        <v>34931</v>
      </c>
      <c r="T180" t="s">
        <v>34932</v>
      </c>
    </row>
    <row r="181" spans="1:20" x14ac:dyDescent="0.25">
      <c r="A181" t="s">
        <v>72</v>
      </c>
      <c r="B181" t="s">
        <v>3385</v>
      </c>
      <c r="C181">
        <v>120</v>
      </c>
      <c r="D181">
        <v>1</v>
      </c>
      <c r="E181" t="s">
        <v>34933</v>
      </c>
      <c r="F181">
        <v>80</v>
      </c>
      <c r="G181">
        <v>0</v>
      </c>
      <c r="H181" t="s">
        <v>641</v>
      </c>
      <c r="I181" t="s">
        <v>34934</v>
      </c>
      <c r="J181" t="s">
        <v>724</v>
      </c>
      <c r="K181" t="s">
        <v>644</v>
      </c>
      <c r="L181" t="s">
        <v>645</v>
      </c>
      <c r="M181" t="s">
        <v>34935</v>
      </c>
      <c r="N181" t="s">
        <v>644</v>
      </c>
      <c r="O181" t="s">
        <v>647</v>
      </c>
      <c r="P181" t="s">
        <v>5</v>
      </c>
      <c r="Q181" t="s">
        <v>648</v>
      </c>
      <c r="R181" t="s">
        <v>645</v>
      </c>
      <c r="S181" t="s">
        <v>34936</v>
      </c>
      <c r="T181" t="s">
        <v>34930</v>
      </c>
    </row>
    <row r="182" spans="1:20" x14ac:dyDescent="0.25">
      <c r="A182" t="s">
        <v>601</v>
      </c>
      <c r="B182" t="s">
        <v>602</v>
      </c>
      <c r="C182">
        <v>139</v>
      </c>
      <c r="D182">
        <v>1</v>
      </c>
      <c r="E182" t="s">
        <v>34937</v>
      </c>
      <c r="F182">
        <v>326.99</v>
      </c>
      <c r="G182">
        <v>0</v>
      </c>
      <c r="H182" t="s">
        <v>641</v>
      </c>
      <c r="I182" t="s">
        <v>34938</v>
      </c>
      <c r="J182" t="s">
        <v>745</v>
      </c>
      <c r="K182" t="s">
        <v>644</v>
      </c>
      <c r="L182" t="s">
        <v>645</v>
      </c>
      <c r="M182" t="s">
        <v>34939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34940</v>
      </c>
      <c r="T182" t="s">
        <v>34939</v>
      </c>
    </row>
    <row r="183" spans="1:20" x14ac:dyDescent="0.25">
      <c r="A183" t="s">
        <v>241</v>
      </c>
      <c r="B183" t="s">
        <v>247</v>
      </c>
      <c r="C183">
        <v>139</v>
      </c>
      <c r="D183">
        <v>1</v>
      </c>
      <c r="E183" t="s">
        <v>34937</v>
      </c>
      <c r="F183">
        <v>326.99</v>
      </c>
      <c r="G183">
        <v>0</v>
      </c>
      <c r="H183" t="s">
        <v>641</v>
      </c>
      <c r="I183" t="s">
        <v>34938</v>
      </c>
      <c r="J183" t="s">
        <v>745</v>
      </c>
      <c r="K183" t="s">
        <v>644</v>
      </c>
      <c r="L183" t="s">
        <v>645</v>
      </c>
      <c r="M183" t="s">
        <v>34939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34940</v>
      </c>
      <c r="T183" t="s">
        <v>34939</v>
      </c>
    </row>
    <row r="184" spans="1:20" x14ac:dyDescent="0.25">
      <c r="A184" t="s">
        <v>240</v>
      </c>
      <c r="B184" t="s">
        <v>246</v>
      </c>
      <c r="C184">
        <v>139</v>
      </c>
      <c r="D184">
        <v>1</v>
      </c>
      <c r="E184" t="s">
        <v>34937</v>
      </c>
      <c r="F184">
        <v>326.99</v>
      </c>
      <c r="G184">
        <v>0</v>
      </c>
      <c r="H184" t="s">
        <v>641</v>
      </c>
      <c r="I184" t="s">
        <v>34938</v>
      </c>
      <c r="J184" t="s">
        <v>745</v>
      </c>
      <c r="K184" t="s">
        <v>644</v>
      </c>
      <c r="L184" t="s">
        <v>645</v>
      </c>
      <c r="M184" t="s">
        <v>34939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34940</v>
      </c>
      <c r="T184" t="s">
        <v>34939</v>
      </c>
    </row>
    <row r="185" spans="1:20" x14ac:dyDescent="0.25">
      <c r="A185" t="s">
        <v>239</v>
      </c>
      <c r="B185" t="s">
        <v>245</v>
      </c>
      <c r="C185">
        <v>139</v>
      </c>
      <c r="D185">
        <v>1</v>
      </c>
      <c r="E185" t="s">
        <v>34937</v>
      </c>
      <c r="F185">
        <v>326.99</v>
      </c>
      <c r="G185">
        <v>0</v>
      </c>
      <c r="H185" t="s">
        <v>641</v>
      </c>
      <c r="I185" t="s">
        <v>34938</v>
      </c>
      <c r="J185" t="s">
        <v>745</v>
      </c>
      <c r="K185" t="s">
        <v>644</v>
      </c>
      <c r="L185" t="s">
        <v>645</v>
      </c>
      <c r="M185" t="s">
        <v>34939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34940</v>
      </c>
      <c r="T185" t="s">
        <v>34939</v>
      </c>
    </row>
    <row r="186" spans="1:20" x14ac:dyDescent="0.25">
      <c r="A186" t="s">
        <v>22</v>
      </c>
      <c r="B186" t="s">
        <v>27</v>
      </c>
      <c r="C186">
        <v>120</v>
      </c>
      <c r="D186">
        <v>2</v>
      </c>
      <c r="E186" t="s">
        <v>34941</v>
      </c>
      <c r="F186">
        <v>160</v>
      </c>
      <c r="G186">
        <v>0</v>
      </c>
      <c r="H186" t="s">
        <v>641</v>
      </c>
      <c r="I186" t="s">
        <v>31102</v>
      </c>
      <c r="J186" t="s">
        <v>694</v>
      </c>
      <c r="K186" t="s">
        <v>644</v>
      </c>
      <c r="L186" t="s">
        <v>645</v>
      </c>
      <c r="M186" t="s">
        <v>34942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34943</v>
      </c>
      <c r="T186" t="s">
        <v>34942</v>
      </c>
    </row>
    <row r="187" spans="1:20" x14ac:dyDescent="0.25">
      <c r="A187" t="s">
        <v>22</v>
      </c>
      <c r="B187" t="s">
        <v>27</v>
      </c>
      <c r="C187">
        <v>120</v>
      </c>
      <c r="D187">
        <v>1</v>
      </c>
      <c r="E187" t="s">
        <v>34944</v>
      </c>
      <c r="F187">
        <v>83</v>
      </c>
      <c r="G187">
        <v>3</v>
      </c>
      <c r="H187" t="s">
        <v>641</v>
      </c>
      <c r="I187" t="s">
        <v>34945</v>
      </c>
      <c r="J187" t="s">
        <v>666</v>
      </c>
      <c r="K187" t="s">
        <v>644</v>
      </c>
      <c r="L187" t="s">
        <v>645</v>
      </c>
      <c r="M187" t="s">
        <v>34942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34946</v>
      </c>
      <c r="T187" t="s">
        <v>34942</v>
      </c>
    </row>
    <row r="188" spans="1:20" x14ac:dyDescent="0.25">
      <c r="A188" t="s">
        <v>22</v>
      </c>
      <c r="B188" t="s">
        <v>27</v>
      </c>
      <c r="C188">
        <v>66.333333333333329</v>
      </c>
      <c r="D188">
        <v>3</v>
      </c>
      <c r="E188" t="s">
        <v>34947</v>
      </c>
      <c r="F188">
        <v>278</v>
      </c>
      <c r="G188">
        <v>38</v>
      </c>
      <c r="H188" t="s">
        <v>673</v>
      </c>
      <c r="I188" t="s">
        <v>19454</v>
      </c>
      <c r="J188" t="s">
        <v>19455</v>
      </c>
      <c r="K188" t="s">
        <v>19456</v>
      </c>
      <c r="L188" t="s">
        <v>9725</v>
      </c>
      <c r="M188" t="s">
        <v>34948</v>
      </c>
      <c r="N188" t="s">
        <v>644</v>
      </c>
      <c r="O188" t="s">
        <v>679</v>
      </c>
      <c r="P188" t="s">
        <v>26</v>
      </c>
      <c r="Q188" t="s">
        <v>680</v>
      </c>
      <c r="R188" t="s">
        <v>645</v>
      </c>
      <c r="S188" t="s">
        <v>34949</v>
      </c>
      <c r="T188" t="s">
        <v>34950</v>
      </c>
    </row>
    <row r="189" spans="1:20" x14ac:dyDescent="0.25">
      <c r="A189" t="s">
        <v>18</v>
      </c>
      <c r="B189" t="s">
        <v>19</v>
      </c>
      <c r="C189">
        <v>66.666666666666671</v>
      </c>
      <c r="D189">
        <v>3</v>
      </c>
      <c r="E189" t="s">
        <v>34951</v>
      </c>
      <c r="F189">
        <v>100</v>
      </c>
      <c r="G189">
        <v>0</v>
      </c>
      <c r="H189" t="s">
        <v>641</v>
      </c>
      <c r="I189" t="s">
        <v>34952</v>
      </c>
      <c r="J189" t="s">
        <v>724</v>
      </c>
      <c r="K189" t="s">
        <v>644</v>
      </c>
      <c r="L189" t="s">
        <v>645</v>
      </c>
      <c r="M189" t="s">
        <v>34950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34953</v>
      </c>
      <c r="T189" t="s">
        <v>34950</v>
      </c>
    </row>
    <row r="190" spans="1:20" x14ac:dyDescent="0.25">
      <c r="A190" t="s">
        <v>22</v>
      </c>
      <c r="B190" t="s">
        <v>27</v>
      </c>
      <c r="C190">
        <v>69.900000000000006</v>
      </c>
      <c r="D190">
        <v>40</v>
      </c>
      <c r="E190" t="s">
        <v>34954</v>
      </c>
      <c r="F190">
        <v>3200</v>
      </c>
      <c r="G190">
        <v>0</v>
      </c>
      <c r="H190" t="s">
        <v>673</v>
      </c>
      <c r="I190" t="s">
        <v>11417</v>
      </c>
      <c r="J190" t="s">
        <v>34955</v>
      </c>
      <c r="K190" t="s">
        <v>34956</v>
      </c>
      <c r="L190" t="s">
        <v>11584</v>
      </c>
      <c r="M190" t="s">
        <v>34957</v>
      </c>
      <c r="N190" t="s">
        <v>644</v>
      </c>
      <c r="O190" t="s">
        <v>679</v>
      </c>
      <c r="P190" t="s">
        <v>26</v>
      </c>
      <c r="Q190" t="s">
        <v>680</v>
      </c>
      <c r="R190" t="s">
        <v>645</v>
      </c>
      <c r="S190" t="s">
        <v>34958</v>
      </c>
      <c r="T190" t="s">
        <v>34959</v>
      </c>
    </row>
    <row r="191" spans="1:20" x14ac:dyDescent="0.25">
      <c r="A191" t="s">
        <v>110</v>
      </c>
      <c r="B191" t="s">
        <v>111</v>
      </c>
      <c r="C191">
        <v>65</v>
      </c>
      <c r="D191">
        <v>1</v>
      </c>
      <c r="E191" t="s">
        <v>34960</v>
      </c>
      <c r="F191">
        <v>299</v>
      </c>
      <c r="G191">
        <v>0</v>
      </c>
      <c r="H191" t="s">
        <v>5193</v>
      </c>
      <c r="I191" t="s">
        <v>34961</v>
      </c>
      <c r="J191" t="s">
        <v>34962</v>
      </c>
      <c r="K191" t="s">
        <v>23332</v>
      </c>
      <c r="L191" t="s">
        <v>34963</v>
      </c>
      <c r="M191" t="s">
        <v>33794</v>
      </c>
      <c r="N191" t="s">
        <v>1889</v>
      </c>
      <c r="O191" t="s">
        <v>2013</v>
      </c>
      <c r="P191" t="s">
        <v>1891</v>
      </c>
      <c r="Q191" t="s">
        <v>1892</v>
      </c>
      <c r="R191" t="s">
        <v>645</v>
      </c>
      <c r="S191" t="s">
        <v>34964</v>
      </c>
      <c r="T191" t="s">
        <v>34965</v>
      </c>
    </row>
    <row r="192" spans="1:20" x14ac:dyDescent="0.25">
      <c r="A192" t="s">
        <v>10</v>
      </c>
      <c r="B192" t="s">
        <v>11</v>
      </c>
      <c r="C192">
        <v>65</v>
      </c>
      <c r="D192">
        <v>1</v>
      </c>
      <c r="E192" t="s">
        <v>34960</v>
      </c>
      <c r="F192">
        <v>299</v>
      </c>
      <c r="G192">
        <v>0</v>
      </c>
      <c r="H192" t="s">
        <v>5193</v>
      </c>
      <c r="I192" t="s">
        <v>34961</v>
      </c>
      <c r="J192" t="s">
        <v>34962</v>
      </c>
      <c r="K192" t="s">
        <v>23332</v>
      </c>
      <c r="L192" t="s">
        <v>34963</v>
      </c>
      <c r="M192" t="s">
        <v>33794</v>
      </c>
      <c r="N192" t="s">
        <v>1889</v>
      </c>
      <c r="O192" t="s">
        <v>2013</v>
      </c>
      <c r="P192" t="s">
        <v>1891</v>
      </c>
      <c r="Q192" t="s">
        <v>1892</v>
      </c>
      <c r="R192" t="s">
        <v>645</v>
      </c>
      <c r="S192" t="s">
        <v>34964</v>
      </c>
      <c r="T192" t="s">
        <v>34965</v>
      </c>
    </row>
    <row r="193" spans="1:20" x14ac:dyDescent="0.25">
      <c r="A193" t="s">
        <v>12</v>
      </c>
      <c r="B193" t="s">
        <v>13</v>
      </c>
      <c r="C193">
        <v>65</v>
      </c>
      <c r="D193">
        <v>1</v>
      </c>
      <c r="E193" t="s">
        <v>34960</v>
      </c>
      <c r="F193">
        <v>299</v>
      </c>
      <c r="G193">
        <v>0</v>
      </c>
      <c r="H193" t="s">
        <v>5193</v>
      </c>
      <c r="I193" t="s">
        <v>34961</v>
      </c>
      <c r="J193" t="s">
        <v>34962</v>
      </c>
      <c r="K193" t="s">
        <v>23332</v>
      </c>
      <c r="L193" t="s">
        <v>34963</v>
      </c>
      <c r="M193" t="s">
        <v>33794</v>
      </c>
      <c r="N193" t="s">
        <v>1889</v>
      </c>
      <c r="O193" t="s">
        <v>2013</v>
      </c>
      <c r="P193" t="s">
        <v>1891</v>
      </c>
      <c r="Q193" t="s">
        <v>1892</v>
      </c>
      <c r="R193" t="s">
        <v>645</v>
      </c>
      <c r="S193" t="s">
        <v>34964</v>
      </c>
      <c r="T193" t="s">
        <v>34966</v>
      </c>
    </row>
    <row r="194" spans="1:20" x14ac:dyDescent="0.25">
      <c r="A194" t="s">
        <v>14</v>
      </c>
      <c r="B194" t="s">
        <v>15</v>
      </c>
      <c r="C194">
        <v>65</v>
      </c>
      <c r="D194">
        <v>2</v>
      </c>
      <c r="E194" t="s">
        <v>34960</v>
      </c>
      <c r="F194">
        <v>299</v>
      </c>
      <c r="G194">
        <v>0</v>
      </c>
      <c r="H194" t="s">
        <v>5193</v>
      </c>
      <c r="I194" t="s">
        <v>34961</v>
      </c>
      <c r="J194" t="s">
        <v>34962</v>
      </c>
      <c r="K194" t="s">
        <v>23332</v>
      </c>
      <c r="L194" t="s">
        <v>34963</v>
      </c>
      <c r="M194" t="s">
        <v>33794</v>
      </c>
      <c r="N194" t="s">
        <v>1889</v>
      </c>
      <c r="O194" t="s">
        <v>2013</v>
      </c>
      <c r="P194" t="s">
        <v>1891</v>
      </c>
      <c r="Q194" t="s">
        <v>1892</v>
      </c>
      <c r="R194" t="s">
        <v>645</v>
      </c>
      <c r="S194" t="s">
        <v>34964</v>
      </c>
      <c r="T194" t="s">
        <v>34966</v>
      </c>
    </row>
    <row r="195" spans="1:20" x14ac:dyDescent="0.25">
      <c r="A195" t="s">
        <v>112</v>
      </c>
      <c r="B195" t="s">
        <v>113</v>
      </c>
      <c r="C195">
        <v>65</v>
      </c>
      <c r="D195">
        <v>2</v>
      </c>
      <c r="E195" t="s">
        <v>34960</v>
      </c>
      <c r="F195">
        <v>299</v>
      </c>
      <c r="G195">
        <v>0</v>
      </c>
      <c r="H195" t="s">
        <v>5193</v>
      </c>
      <c r="I195" t="s">
        <v>34961</v>
      </c>
      <c r="J195" t="s">
        <v>34962</v>
      </c>
      <c r="K195" t="s">
        <v>23332</v>
      </c>
      <c r="L195" t="s">
        <v>34963</v>
      </c>
      <c r="M195" t="s">
        <v>33794</v>
      </c>
      <c r="N195" t="s">
        <v>1889</v>
      </c>
      <c r="O195" t="s">
        <v>2013</v>
      </c>
      <c r="P195" t="s">
        <v>1891</v>
      </c>
      <c r="Q195" t="s">
        <v>1892</v>
      </c>
      <c r="R195" t="s">
        <v>645</v>
      </c>
      <c r="S195" t="s">
        <v>34964</v>
      </c>
      <c r="T195" t="s">
        <v>34966</v>
      </c>
    </row>
    <row r="196" spans="1:20" x14ac:dyDescent="0.25">
      <c r="A196" t="s">
        <v>114</v>
      </c>
      <c r="B196" t="s">
        <v>115</v>
      </c>
      <c r="C196">
        <v>65</v>
      </c>
      <c r="D196">
        <v>2</v>
      </c>
      <c r="E196" t="s">
        <v>34960</v>
      </c>
      <c r="F196">
        <v>299</v>
      </c>
      <c r="G196">
        <v>0</v>
      </c>
      <c r="H196" t="s">
        <v>5193</v>
      </c>
      <c r="I196" t="s">
        <v>34961</v>
      </c>
      <c r="J196" t="s">
        <v>34962</v>
      </c>
      <c r="K196" t="s">
        <v>23332</v>
      </c>
      <c r="L196" t="s">
        <v>34963</v>
      </c>
      <c r="M196" t="s">
        <v>33794</v>
      </c>
      <c r="N196" t="s">
        <v>1889</v>
      </c>
      <c r="O196" t="s">
        <v>2013</v>
      </c>
      <c r="P196" t="s">
        <v>1891</v>
      </c>
      <c r="Q196" t="s">
        <v>1892</v>
      </c>
      <c r="R196" t="s">
        <v>645</v>
      </c>
      <c r="S196" t="s">
        <v>34964</v>
      </c>
      <c r="T196" t="s">
        <v>34966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3</v>
      </c>
      <c r="E197" t="s">
        <v>34967</v>
      </c>
      <c r="F197">
        <v>140</v>
      </c>
      <c r="G197">
        <v>40</v>
      </c>
      <c r="H197" t="s">
        <v>641</v>
      </c>
      <c r="I197" t="s">
        <v>34968</v>
      </c>
      <c r="J197" t="s">
        <v>3382</v>
      </c>
      <c r="K197" t="s">
        <v>644</v>
      </c>
      <c r="L197" t="s">
        <v>645</v>
      </c>
      <c r="M197" t="s">
        <v>34969</v>
      </c>
      <c r="N197" t="s">
        <v>644</v>
      </c>
      <c r="O197" t="s">
        <v>668</v>
      </c>
      <c r="P197" t="s">
        <v>5</v>
      </c>
      <c r="Q197" t="s">
        <v>669</v>
      </c>
      <c r="R197" t="s">
        <v>645</v>
      </c>
      <c r="S197" t="s">
        <v>34970</v>
      </c>
      <c r="T197" t="s">
        <v>34971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34972</v>
      </c>
      <c r="F198">
        <v>100</v>
      </c>
      <c r="G198">
        <v>0</v>
      </c>
      <c r="H198" t="s">
        <v>641</v>
      </c>
      <c r="I198" t="s">
        <v>34973</v>
      </c>
      <c r="J198" t="s">
        <v>3382</v>
      </c>
      <c r="K198" t="s">
        <v>644</v>
      </c>
      <c r="L198" t="s">
        <v>645</v>
      </c>
      <c r="M198" t="s">
        <v>34974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34975</v>
      </c>
      <c r="T198" t="s">
        <v>34974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34976</v>
      </c>
      <c r="F199">
        <v>100</v>
      </c>
      <c r="G199">
        <v>0</v>
      </c>
      <c r="H199" t="s">
        <v>641</v>
      </c>
      <c r="I199" t="s">
        <v>34977</v>
      </c>
      <c r="J199" t="s">
        <v>685</v>
      </c>
      <c r="K199" t="s">
        <v>644</v>
      </c>
      <c r="L199" t="s">
        <v>645</v>
      </c>
      <c r="M199" t="s">
        <v>34978</v>
      </c>
      <c r="N199" t="s">
        <v>644</v>
      </c>
      <c r="O199" t="s">
        <v>647</v>
      </c>
      <c r="P199" t="s">
        <v>5</v>
      </c>
      <c r="Q199" t="s">
        <v>648</v>
      </c>
      <c r="R199" t="s">
        <v>645</v>
      </c>
      <c r="S199" t="s">
        <v>34979</v>
      </c>
      <c r="T199" t="s">
        <v>34978</v>
      </c>
    </row>
    <row r="200" spans="1:20" x14ac:dyDescent="0.25">
      <c r="A200" t="s">
        <v>18</v>
      </c>
      <c r="B200" t="s">
        <v>19</v>
      </c>
      <c r="C200">
        <v>66.666666666666671</v>
      </c>
      <c r="D200">
        <v>3</v>
      </c>
      <c r="E200" t="s">
        <v>34980</v>
      </c>
      <c r="F200">
        <v>100</v>
      </c>
      <c r="G200">
        <v>0</v>
      </c>
      <c r="H200" t="s">
        <v>641</v>
      </c>
      <c r="I200" t="s">
        <v>9828</v>
      </c>
      <c r="J200" t="s">
        <v>2660</v>
      </c>
      <c r="K200" t="s">
        <v>644</v>
      </c>
      <c r="L200" t="s">
        <v>645</v>
      </c>
      <c r="M200" t="s">
        <v>34981</v>
      </c>
      <c r="N200" t="s">
        <v>644</v>
      </c>
      <c r="O200" t="s">
        <v>647</v>
      </c>
      <c r="P200" t="s">
        <v>5</v>
      </c>
      <c r="Q200" t="s">
        <v>648</v>
      </c>
      <c r="R200" t="s">
        <v>645</v>
      </c>
      <c r="S200" t="s">
        <v>34982</v>
      </c>
      <c r="T200" t="s">
        <v>34981</v>
      </c>
    </row>
    <row r="201" spans="1:20" x14ac:dyDescent="0.25">
      <c r="A201" t="s">
        <v>241</v>
      </c>
      <c r="B201" t="s">
        <v>247</v>
      </c>
      <c r="C201">
        <v>139</v>
      </c>
      <c r="D201">
        <v>1</v>
      </c>
      <c r="E201" t="s">
        <v>34983</v>
      </c>
      <c r="F201">
        <v>215</v>
      </c>
      <c r="G201">
        <v>0</v>
      </c>
      <c r="H201" t="s">
        <v>673</v>
      </c>
      <c r="I201" t="s">
        <v>34984</v>
      </c>
      <c r="J201" t="s">
        <v>34985</v>
      </c>
      <c r="K201" t="s">
        <v>15404</v>
      </c>
      <c r="L201" t="s">
        <v>34986</v>
      </c>
      <c r="M201" t="s">
        <v>34987</v>
      </c>
      <c r="N201" t="s">
        <v>1889</v>
      </c>
      <c r="O201" t="s">
        <v>2013</v>
      </c>
      <c r="P201" t="s">
        <v>1891</v>
      </c>
      <c r="Q201" t="s">
        <v>1892</v>
      </c>
      <c r="R201" t="s">
        <v>645</v>
      </c>
      <c r="S201" t="s">
        <v>34988</v>
      </c>
      <c r="T201" t="s">
        <v>34989</v>
      </c>
    </row>
    <row r="202" spans="1:20" x14ac:dyDescent="0.25">
      <c r="A202" t="s">
        <v>239</v>
      </c>
      <c r="B202" t="s">
        <v>245</v>
      </c>
      <c r="C202">
        <v>139</v>
      </c>
      <c r="D202">
        <v>1</v>
      </c>
      <c r="E202" t="s">
        <v>34983</v>
      </c>
      <c r="F202">
        <v>215</v>
      </c>
      <c r="G202">
        <v>0</v>
      </c>
      <c r="H202" t="s">
        <v>673</v>
      </c>
      <c r="I202" t="s">
        <v>34984</v>
      </c>
      <c r="J202" t="s">
        <v>34985</v>
      </c>
      <c r="K202" t="s">
        <v>15404</v>
      </c>
      <c r="L202" t="s">
        <v>34986</v>
      </c>
      <c r="M202" t="s">
        <v>34987</v>
      </c>
      <c r="N202" t="s">
        <v>1889</v>
      </c>
      <c r="O202" t="s">
        <v>2013</v>
      </c>
      <c r="P202" t="s">
        <v>1891</v>
      </c>
      <c r="Q202" t="s">
        <v>1892</v>
      </c>
      <c r="R202" t="s">
        <v>645</v>
      </c>
      <c r="S202" t="s">
        <v>34988</v>
      </c>
      <c r="T202" t="s">
        <v>34989</v>
      </c>
    </row>
    <row r="203" spans="1:20" x14ac:dyDescent="0.25">
      <c r="A203" t="s">
        <v>18</v>
      </c>
      <c r="B203" t="s">
        <v>19</v>
      </c>
      <c r="C203">
        <v>66.666666666666671</v>
      </c>
      <c r="D203">
        <v>3</v>
      </c>
      <c r="E203" t="s">
        <v>34990</v>
      </c>
      <c r="F203">
        <v>100</v>
      </c>
      <c r="G203">
        <v>0</v>
      </c>
      <c r="H203" t="s">
        <v>641</v>
      </c>
      <c r="I203" t="s">
        <v>5578</v>
      </c>
      <c r="J203" t="s">
        <v>1441</v>
      </c>
      <c r="K203" t="s">
        <v>644</v>
      </c>
      <c r="L203" t="s">
        <v>645</v>
      </c>
      <c r="M203" t="s">
        <v>34991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34992</v>
      </c>
      <c r="T203" t="s">
        <v>34991</v>
      </c>
    </row>
    <row r="204" spans="1:20" x14ac:dyDescent="0.25">
      <c r="A204" t="s">
        <v>147</v>
      </c>
      <c r="B204" t="s">
        <v>148</v>
      </c>
      <c r="C204">
        <v>33.333333333333336</v>
      </c>
      <c r="D204">
        <v>3</v>
      </c>
      <c r="E204" t="s">
        <v>34993</v>
      </c>
      <c r="F204">
        <v>100</v>
      </c>
      <c r="G204">
        <v>0</v>
      </c>
      <c r="H204" t="s">
        <v>641</v>
      </c>
      <c r="I204" t="s">
        <v>34994</v>
      </c>
      <c r="J204" t="s">
        <v>685</v>
      </c>
      <c r="K204" t="s">
        <v>644</v>
      </c>
      <c r="L204" t="s">
        <v>645</v>
      </c>
      <c r="M204" t="s">
        <v>34995</v>
      </c>
      <c r="N204" t="s">
        <v>644</v>
      </c>
      <c r="O204" t="s">
        <v>647</v>
      </c>
      <c r="P204" t="s">
        <v>5</v>
      </c>
      <c r="Q204" t="s">
        <v>648</v>
      </c>
      <c r="R204" t="s">
        <v>645</v>
      </c>
      <c r="S204" t="s">
        <v>34996</v>
      </c>
      <c r="T204" t="s">
        <v>34995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3</v>
      </c>
      <c r="E205" t="s">
        <v>34997</v>
      </c>
      <c r="F205">
        <v>100</v>
      </c>
      <c r="G205">
        <v>0</v>
      </c>
      <c r="H205" t="s">
        <v>641</v>
      </c>
      <c r="I205" t="s">
        <v>34998</v>
      </c>
      <c r="J205" t="s">
        <v>736</v>
      </c>
      <c r="K205" t="s">
        <v>644</v>
      </c>
      <c r="L205" t="s">
        <v>645</v>
      </c>
      <c r="M205" t="s">
        <v>34995</v>
      </c>
      <c r="N205" t="s">
        <v>644</v>
      </c>
      <c r="O205" t="s">
        <v>668</v>
      </c>
      <c r="P205" t="s">
        <v>5</v>
      </c>
      <c r="Q205" t="s">
        <v>669</v>
      </c>
      <c r="R205" t="s">
        <v>645</v>
      </c>
      <c r="S205" t="s">
        <v>34999</v>
      </c>
      <c r="T205" t="s">
        <v>34995</v>
      </c>
    </row>
    <row r="206" spans="1:20" x14ac:dyDescent="0.25">
      <c r="A206" t="s">
        <v>239</v>
      </c>
      <c r="B206" t="s">
        <v>245</v>
      </c>
      <c r="C206">
        <v>139</v>
      </c>
      <c r="D206">
        <v>1</v>
      </c>
      <c r="E206" t="s">
        <v>35000</v>
      </c>
      <c r="F206">
        <v>108.99</v>
      </c>
      <c r="G206">
        <v>0</v>
      </c>
      <c r="H206" t="s">
        <v>641</v>
      </c>
      <c r="I206" t="s">
        <v>35001</v>
      </c>
      <c r="J206" t="s">
        <v>736</v>
      </c>
      <c r="K206" t="s">
        <v>644</v>
      </c>
      <c r="L206" t="s">
        <v>645</v>
      </c>
      <c r="M206" t="s">
        <v>35002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35003</v>
      </c>
      <c r="T206" t="s">
        <v>35002</v>
      </c>
    </row>
    <row r="207" spans="1:20" x14ac:dyDescent="0.25">
      <c r="A207" t="s">
        <v>22</v>
      </c>
      <c r="B207" t="s">
        <v>27</v>
      </c>
      <c r="C207">
        <v>79</v>
      </c>
      <c r="D207">
        <v>1</v>
      </c>
      <c r="E207" t="s">
        <v>35004</v>
      </c>
      <c r="F207">
        <v>79</v>
      </c>
      <c r="G207">
        <v>0</v>
      </c>
      <c r="H207" t="s">
        <v>673</v>
      </c>
      <c r="I207" t="s">
        <v>35005</v>
      </c>
      <c r="J207" t="s">
        <v>35006</v>
      </c>
      <c r="K207" t="s">
        <v>35007</v>
      </c>
      <c r="L207" t="s">
        <v>5090</v>
      </c>
      <c r="M207" t="s">
        <v>35008</v>
      </c>
      <c r="N207" t="s">
        <v>644</v>
      </c>
      <c r="O207" t="s">
        <v>679</v>
      </c>
      <c r="P207" t="s">
        <v>26</v>
      </c>
      <c r="Q207" t="s">
        <v>680</v>
      </c>
      <c r="R207" t="s">
        <v>645</v>
      </c>
      <c r="S207" t="s">
        <v>35009</v>
      </c>
      <c r="T207" t="s">
        <v>35010</v>
      </c>
    </row>
    <row r="208" spans="1:20" x14ac:dyDescent="0.25">
      <c r="A208" t="s">
        <v>22</v>
      </c>
      <c r="B208" t="s">
        <v>27</v>
      </c>
      <c r="C208">
        <v>120</v>
      </c>
      <c r="D208">
        <v>2</v>
      </c>
      <c r="E208" t="s">
        <v>35011</v>
      </c>
      <c r="F208">
        <v>198</v>
      </c>
      <c r="G208">
        <v>0</v>
      </c>
      <c r="H208" t="s">
        <v>641</v>
      </c>
      <c r="I208" t="s">
        <v>35012</v>
      </c>
      <c r="J208" t="s">
        <v>1668</v>
      </c>
      <c r="K208" t="s">
        <v>644</v>
      </c>
      <c r="L208" t="s">
        <v>645</v>
      </c>
      <c r="M208" t="s">
        <v>35013</v>
      </c>
      <c r="N208" t="s">
        <v>644</v>
      </c>
      <c r="O208" t="s">
        <v>647</v>
      </c>
      <c r="P208" t="s">
        <v>5</v>
      </c>
      <c r="Q208" t="s">
        <v>648</v>
      </c>
      <c r="R208" t="s">
        <v>645</v>
      </c>
      <c r="S208" t="s">
        <v>35014</v>
      </c>
      <c r="T208" t="s">
        <v>35013</v>
      </c>
    </row>
    <row r="209" spans="1:20" x14ac:dyDescent="0.25">
      <c r="A209" t="s">
        <v>18</v>
      </c>
      <c r="B209" t="s">
        <v>19</v>
      </c>
      <c r="C209">
        <v>66.666666666666671</v>
      </c>
      <c r="D209">
        <v>6</v>
      </c>
      <c r="E209" t="s">
        <v>35015</v>
      </c>
      <c r="F209">
        <v>200</v>
      </c>
      <c r="G209">
        <v>0</v>
      </c>
      <c r="H209" t="s">
        <v>641</v>
      </c>
      <c r="I209" t="s">
        <v>4226</v>
      </c>
      <c r="J209" t="s">
        <v>685</v>
      </c>
      <c r="K209" t="s">
        <v>644</v>
      </c>
      <c r="L209" t="s">
        <v>645</v>
      </c>
      <c r="M209" t="s">
        <v>35016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35017</v>
      </c>
      <c r="T209" t="s">
        <v>35016</v>
      </c>
    </row>
    <row r="210" spans="1:20" x14ac:dyDescent="0.25">
      <c r="A210" t="s">
        <v>18</v>
      </c>
      <c r="B210" t="s">
        <v>19</v>
      </c>
      <c r="C210">
        <v>66.666666666666671</v>
      </c>
      <c r="D210">
        <v>3</v>
      </c>
      <c r="E210" t="s">
        <v>35018</v>
      </c>
      <c r="F210">
        <v>100</v>
      </c>
      <c r="G210">
        <v>0</v>
      </c>
      <c r="H210" t="s">
        <v>641</v>
      </c>
      <c r="I210" t="s">
        <v>35019</v>
      </c>
      <c r="J210" t="s">
        <v>989</v>
      </c>
      <c r="K210" t="s">
        <v>644</v>
      </c>
      <c r="L210" t="s">
        <v>645</v>
      </c>
      <c r="M210" t="s">
        <v>35016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35020</v>
      </c>
      <c r="T210" t="s">
        <v>35016</v>
      </c>
    </row>
    <row r="211" spans="1:20" x14ac:dyDescent="0.25">
      <c r="A211" t="s">
        <v>147</v>
      </c>
      <c r="B211" t="s">
        <v>148</v>
      </c>
      <c r="C211">
        <v>50</v>
      </c>
      <c r="D211">
        <v>6</v>
      </c>
      <c r="E211" t="s">
        <v>35021</v>
      </c>
      <c r="F211">
        <v>200</v>
      </c>
      <c r="G211">
        <v>0</v>
      </c>
      <c r="H211" t="s">
        <v>641</v>
      </c>
      <c r="I211" t="s">
        <v>35022</v>
      </c>
      <c r="J211" t="s">
        <v>1414</v>
      </c>
      <c r="K211" t="s">
        <v>644</v>
      </c>
      <c r="L211" t="s">
        <v>645</v>
      </c>
      <c r="M211" t="s">
        <v>35023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35024</v>
      </c>
      <c r="T211" t="s">
        <v>35023</v>
      </c>
    </row>
    <row r="212" spans="1:20" x14ac:dyDescent="0.25">
      <c r="A212" t="s">
        <v>147</v>
      </c>
      <c r="B212" t="s">
        <v>148</v>
      </c>
      <c r="C212">
        <v>50</v>
      </c>
      <c r="D212">
        <v>6</v>
      </c>
      <c r="E212" t="s">
        <v>35025</v>
      </c>
      <c r="F212">
        <v>200</v>
      </c>
      <c r="G212">
        <v>0</v>
      </c>
      <c r="H212" t="s">
        <v>641</v>
      </c>
      <c r="I212" t="s">
        <v>35026</v>
      </c>
      <c r="J212" t="s">
        <v>714</v>
      </c>
      <c r="K212" t="s">
        <v>644</v>
      </c>
      <c r="L212" t="s">
        <v>645</v>
      </c>
      <c r="M212" t="s">
        <v>35027</v>
      </c>
      <c r="N212" t="s">
        <v>644</v>
      </c>
      <c r="O212" t="s">
        <v>668</v>
      </c>
      <c r="P212" t="s">
        <v>5</v>
      </c>
      <c r="Q212" t="s">
        <v>669</v>
      </c>
      <c r="R212" t="s">
        <v>645</v>
      </c>
      <c r="S212" t="s">
        <v>35028</v>
      </c>
      <c r="T212" t="s">
        <v>35027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35029</v>
      </c>
      <c r="F213">
        <v>200</v>
      </c>
      <c r="G213">
        <v>0</v>
      </c>
      <c r="H213" t="s">
        <v>641</v>
      </c>
      <c r="I213" t="s">
        <v>35030</v>
      </c>
      <c r="J213" t="s">
        <v>1099</v>
      </c>
      <c r="K213" t="s">
        <v>644</v>
      </c>
      <c r="L213" t="s">
        <v>645</v>
      </c>
      <c r="M213" t="s">
        <v>35031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35032</v>
      </c>
      <c r="T213" t="s">
        <v>35031</v>
      </c>
    </row>
    <row r="214" spans="1:20" x14ac:dyDescent="0.25">
      <c r="A214" t="s">
        <v>601</v>
      </c>
      <c r="B214" t="s">
        <v>602</v>
      </c>
      <c r="C214">
        <v>139</v>
      </c>
      <c r="D214">
        <v>1</v>
      </c>
      <c r="E214" t="s">
        <v>35033</v>
      </c>
      <c r="F214">
        <v>326.99</v>
      </c>
      <c r="G214">
        <v>0</v>
      </c>
      <c r="H214" t="s">
        <v>641</v>
      </c>
      <c r="I214" t="s">
        <v>35034</v>
      </c>
      <c r="J214" t="s">
        <v>1184</v>
      </c>
      <c r="K214" t="s">
        <v>644</v>
      </c>
      <c r="L214" t="s">
        <v>645</v>
      </c>
      <c r="M214" t="s">
        <v>35035</v>
      </c>
      <c r="N214" t="s">
        <v>644</v>
      </c>
      <c r="O214" t="s">
        <v>647</v>
      </c>
      <c r="P214" t="s">
        <v>5</v>
      </c>
      <c r="Q214" t="s">
        <v>648</v>
      </c>
      <c r="R214" t="s">
        <v>645</v>
      </c>
      <c r="S214" t="s">
        <v>35036</v>
      </c>
      <c r="T214" t="s">
        <v>35037</v>
      </c>
    </row>
    <row r="215" spans="1:20" x14ac:dyDescent="0.25">
      <c r="A215" t="s">
        <v>241</v>
      </c>
      <c r="B215" t="s">
        <v>247</v>
      </c>
      <c r="C215">
        <v>139</v>
      </c>
      <c r="D215">
        <v>1</v>
      </c>
      <c r="E215" t="s">
        <v>35033</v>
      </c>
      <c r="F215">
        <v>326.99</v>
      </c>
      <c r="G215">
        <v>0</v>
      </c>
      <c r="H215" t="s">
        <v>641</v>
      </c>
      <c r="I215" t="s">
        <v>35034</v>
      </c>
      <c r="J215" t="s">
        <v>1184</v>
      </c>
      <c r="K215" t="s">
        <v>644</v>
      </c>
      <c r="L215" t="s">
        <v>645</v>
      </c>
      <c r="M215" t="s">
        <v>35035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35036</v>
      </c>
      <c r="T215" t="s">
        <v>35037</v>
      </c>
    </row>
    <row r="216" spans="1:20" x14ac:dyDescent="0.25">
      <c r="A216" t="s">
        <v>240</v>
      </c>
      <c r="B216" t="s">
        <v>246</v>
      </c>
      <c r="C216">
        <v>139</v>
      </c>
      <c r="D216">
        <v>1</v>
      </c>
      <c r="E216" t="s">
        <v>35033</v>
      </c>
      <c r="F216">
        <v>326.99</v>
      </c>
      <c r="G216">
        <v>0</v>
      </c>
      <c r="H216" t="s">
        <v>641</v>
      </c>
      <c r="I216" t="s">
        <v>35034</v>
      </c>
      <c r="J216" t="s">
        <v>1184</v>
      </c>
      <c r="K216" t="s">
        <v>644</v>
      </c>
      <c r="L216" t="s">
        <v>645</v>
      </c>
      <c r="M216" t="s">
        <v>35035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35036</v>
      </c>
      <c r="T216" t="s">
        <v>35037</v>
      </c>
    </row>
    <row r="217" spans="1:20" x14ac:dyDescent="0.25">
      <c r="A217" t="s">
        <v>239</v>
      </c>
      <c r="B217" t="s">
        <v>245</v>
      </c>
      <c r="C217">
        <v>139</v>
      </c>
      <c r="D217">
        <v>1</v>
      </c>
      <c r="E217" t="s">
        <v>35033</v>
      </c>
      <c r="F217">
        <v>326.99</v>
      </c>
      <c r="G217">
        <v>0</v>
      </c>
      <c r="H217" t="s">
        <v>641</v>
      </c>
      <c r="I217" t="s">
        <v>35034</v>
      </c>
      <c r="J217" t="s">
        <v>1184</v>
      </c>
      <c r="K217" t="s">
        <v>644</v>
      </c>
      <c r="L217" t="s">
        <v>645</v>
      </c>
      <c r="M217" t="s">
        <v>35035</v>
      </c>
      <c r="N217" t="s">
        <v>644</v>
      </c>
      <c r="O217" t="s">
        <v>647</v>
      </c>
      <c r="P217" t="s">
        <v>5</v>
      </c>
      <c r="Q217" t="s">
        <v>648</v>
      </c>
      <c r="R217" t="s">
        <v>645</v>
      </c>
      <c r="S217" t="s">
        <v>35036</v>
      </c>
      <c r="T217" t="s">
        <v>35035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35038</v>
      </c>
      <c r="F218">
        <v>100</v>
      </c>
      <c r="G218">
        <v>0</v>
      </c>
      <c r="H218" t="s">
        <v>641</v>
      </c>
      <c r="I218" t="s">
        <v>35039</v>
      </c>
      <c r="J218" t="s">
        <v>1067</v>
      </c>
      <c r="K218" t="s">
        <v>644</v>
      </c>
      <c r="L218" t="s">
        <v>645</v>
      </c>
      <c r="M218" t="s">
        <v>35040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35041</v>
      </c>
      <c r="T218" t="s">
        <v>35040</v>
      </c>
    </row>
    <row r="219" spans="1:20" x14ac:dyDescent="0.25">
      <c r="A219" t="s">
        <v>147</v>
      </c>
      <c r="B219" t="s">
        <v>148</v>
      </c>
      <c r="C219">
        <v>33.333333333333336</v>
      </c>
      <c r="D219">
        <v>3</v>
      </c>
      <c r="E219" t="s">
        <v>35042</v>
      </c>
      <c r="F219">
        <v>100</v>
      </c>
      <c r="G219">
        <v>0</v>
      </c>
      <c r="H219" t="s">
        <v>641</v>
      </c>
      <c r="I219" t="s">
        <v>35043</v>
      </c>
      <c r="J219" t="s">
        <v>3382</v>
      </c>
      <c r="K219" t="s">
        <v>644</v>
      </c>
      <c r="L219" t="s">
        <v>645</v>
      </c>
      <c r="M219" t="s">
        <v>35044</v>
      </c>
      <c r="N219" t="s">
        <v>644</v>
      </c>
      <c r="O219" t="s">
        <v>647</v>
      </c>
      <c r="P219" t="s">
        <v>5</v>
      </c>
      <c r="Q219" t="s">
        <v>648</v>
      </c>
      <c r="R219" t="s">
        <v>645</v>
      </c>
      <c r="S219" t="s">
        <v>35045</v>
      </c>
      <c r="T219" t="s">
        <v>35044</v>
      </c>
    </row>
    <row r="220" spans="1:20" x14ac:dyDescent="0.25">
      <c r="A220" t="s">
        <v>147</v>
      </c>
      <c r="B220" t="s">
        <v>148</v>
      </c>
      <c r="C220">
        <v>33.333333333333336</v>
      </c>
      <c r="D220">
        <v>3</v>
      </c>
      <c r="E220" t="s">
        <v>35046</v>
      </c>
      <c r="F220">
        <v>100</v>
      </c>
      <c r="G220">
        <v>0</v>
      </c>
      <c r="H220" t="s">
        <v>641</v>
      </c>
      <c r="I220" t="s">
        <v>35047</v>
      </c>
      <c r="J220" t="s">
        <v>2083</v>
      </c>
      <c r="K220" t="s">
        <v>644</v>
      </c>
      <c r="L220" t="s">
        <v>645</v>
      </c>
      <c r="M220" t="s">
        <v>35048</v>
      </c>
      <c r="N220" t="s">
        <v>644</v>
      </c>
      <c r="O220" t="s">
        <v>647</v>
      </c>
      <c r="P220" t="s">
        <v>5</v>
      </c>
      <c r="Q220" t="s">
        <v>648</v>
      </c>
      <c r="R220" t="s">
        <v>645</v>
      </c>
      <c r="S220" t="s">
        <v>35049</v>
      </c>
      <c r="T220" t="s">
        <v>35048</v>
      </c>
    </row>
    <row r="221" spans="1:20" x14ac:dyDescent="0.25">
      <c r="A221" t="s">
        <v>147</v>
      </c>
      <c r="B221" t="s">
        <v>148</v>
      </c>
      <c r="C221">
        <v>33.333333333333336</v>
      </c>
      <c r="D221">
        <v>3</v>
      </c>
      <c r="E221" t="s">
        <v>35050</v>
      </c>
      <c r="F221">
        <v>100</v>
      </c>
      <c r="G221">
        <v>0</v>
      </c>
      <c r="H221" t="s">
        <v>641</v>
      </c>
      <c r="I221" t="s">
        <v>35051</v>
      </c>
      <c r="J221" t="s">
        <v>690</v>
      </c>
      <c r="K221" t="s">
        <v>644</v>
      </c>
      <c r="L221" t="s">
        <v>645</v>
      </c>
      <c r="M221" t="s">
        <v>35052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35053</v>
      </c>
      <c r="T221" t="s">
        <v>35052</v>
      </c>
    </row>
    <row r="222" spans="1:20" x14ac:dyDescent="0.25">
      <c r="A222" t="s">
        <v>101</v>
      </c>
      <c r="B222" t="s">
        <v>74</v>
      </c>
      <c r="C222">
        <v>90</v>
      </c>
      <c r="D222">
        <v>2</v>
      </c>
      <c r="E222" t="s">
        <v>35054</v>
      </c>
      <c r="F222">
        <v>130</v>
      </c>
      <c r="G222">
        <v>0</v>
      </c>
      <c r="H222" t="s">
        <v>5193</v>
      </c>
      <c r="I222" t="s">
        <v>35055</v>
      </c>
      <c r="J222" t="s">
        <v>35056</v>
      </c>
      <c r="K222" t="s">
        <v>2137</v>
      </c>
      <c r="L222" t="s">
        <v>35057</v>
      </c>
      <c r="M222" t="s">
        <v>35058</v>
      </c>
      <c r="N222" t="s">
        <v>644</v>
      </c>
      <c r="O222" t="s">
        <v>811</v>
      </c>
      <c r="P222" t="s">
        <v>23</v>
      </c>
      <c r="Q222" t="s">
        <v>812</v>
      </c>
      <c r="R222" t="s">
        <v>645</v>
      </c>
      <c r="S222" t="s">
        <v>35059</v>
      </c>
      <c r="T222" t="s">
        <v>35058</v>
      </c>
    </row>
    <row r="223" spans="1:20" x14ac:dyDescent="0.25">
      <c r="A223" t="s">
        <v>10</v>
      </c>
      <c r="B223" t="s">
        <v>11</v>
      </c>
      <c r="C223">
        <v>54.5</v>
      </c>
      <c r="D223">
        <v>2</v>
      </c>
      <c r="E223" t="s">
        <v>35060</v>
      </c>
      <c r="F223">
        <v>140.05000000000001</v>
      </c>
      <c r="G223">
        <v>46</v>
      </c>
      <c r="H223" t="s">
        <v>673</v>
      </c>
      <c r="I223" t="s">
        <v>35061</v>
      </c>
      <c r="J223" t="s">
        <v>35062</v>
      </c>
      <c r="K223" t="s">
        <v>31945</v>
      </c>
      <c r="L223" t="s">
        <v>35063</v>
      </c>
      <c r="M223" t="s">
        <v>35064</v>
      </c>
      <c r="N223" t="s">
        <v>644</v>
      </c>
      <c r="O223" t="s">
        <v>811</v>
      </c>
      <c r="P223" t="s">
        <v>23</v>
      </c>
      <c r="Q223" t="s">
        <v>812</v>
      </c>
      <c r="R223" t="s">
        <v>645</v>
      </c>
      <c r="S223" t="s">
        <v>35065</v>
      </c>
      <c r="T223" t="s">
        <v>35064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3</v>
      </c>
      <c r="E224" t="s">
        <v>35066</v>
      </c>
      <c r="F224">
        <v>100</v>
      </c>
      <c r="G224">
        <v>0</v>
      </c>
      <c r="H224" t="s">
        <v>641</v>
      </c>
      <c r="I224" t="s">
        <v>35067</v>
      </c>
      <c r="J224" t="s">
        <v>1668</v>
      </c>
      <c r="K224" t="s">
        <v>644</v>
      </c>
      <c r="L224" t="s">
        <v>645</v>
      </c>
      <c r="M224" t="s">
        <v>35068</v>
      </c>
      <c r="N224" t="s">
        <v>644</v>
      </c>
      <c r="O224" t="s">
        <v>668</v>
      </c>
      <c r="P224" t="s">
        <v>5</v>
      </c>
      <c r="Q224" t="s">
        <v>669</v>
      </c>
      <c r="R224" t="s">
        <v>645</v>
      </c>
      <c r="S224" t="s">
        <v>35069</v>
      </c>
      <c r="T224" t="s">
        <v>35068</v>
      </c>
    </row>
    <row r="225" spans="1:20" x14ac:dyDescent="0.25">
      <c r="A225" t="s">
        <v>147</v>
      </c>
      <c r="B225" t="s">
        <v>148</v>
      </c>
      <c r="C225">
        <v>33.333333333333336</v>
      </c>
      <c r="D225">
        <v>3</v>
      </c>
      <c r="E225" t="s">
        <v>35070</v>
      </c>
      <c r="F225">
        <v>100</v>
      </c>
      <c r="G225">
        <v>0</v>
      </c>
      <c r="H225" t="s">
        <v>641</v>
      </c>
      <c r="I225" t="s">
        <v>35071</v>
      </c>
      <c r="J225" t="s">
        <v>1189</v>
      </c>
      <c r="K225" t="s">
        <v>644</v>
      </c>
      <c r="L225" t="s">
        <v>645</v>
      </c>
      <c r="M225" t="s">
        <v>35072</v>
      </c>
      <c r="N225" t="s">
        <v>644</v>
      </c>
      <c r="O225" t="s">
        <v>668</v>
      </c>
      <c r="P225" t="s">
        <v>5</v>
      </c>
      <c r="Q225" t="s">
        <v>669</v>
      </c>
      <c r="R225" t="s">
        <v>645</v>
      </c>
      <c r="S225" t="s">
        <v>35073</v>
      </c>
      <c r="T225" t="s">
        <v>35072</v>
      </c>
    </row>
    <row r="226" spans="1:20" x14ac:dyDescent="0.25">
      <c r="A226" t="s">
        <v>147</v>
      </c>
      <c r="B226" t="s">
        <v>148</v>
      </c>
      <c r="C226">
        <v>33.333333333333336</v>
      </c>
      <c r="D226">
        <v>3</v>
      </c>
      <c r="E226" t="s">
        <v>35074</v>
      </c>
      <c r="F226">
        <v>100</v>
      </c>
      <c r="G226">
        <v>0</v>
      </c>
      <c r="H226" t="s">
        <v>641</v>
      </c>
      <c r="I226" t="s">
        <v>35075</v>
      </c>
      <c r="J226" t="s">
        <v>685</v>
      </c>
      <c r="K226" t="s">
        <v>644</v>
      </c>
      <c r="L226" t="s">
        <v>645</v>
      </c>
      <c r="M226" t="s">
        <v>35076</v>
      </c>
      <c r="N226" t="s">
        <v>644</v>
      </c>
      <c r="O226" t="s">
        <v>647</v>
      </c>
      <c r="P226" t="s">
        <v>5</v>
      </c>
      <c r="Q226" t="s">
        <v>648</v>
      </c>
      <c r="R226" t="s">
        <v>645</v>
      </c>
      <c r="S226" t="s">
        <v>35077</v>
      </c>
      <c r="T226" t="s">
        <v>35076</v>
      </c>
    </row>
    <row r="227" spans="1:20" x14ac:dyDescent="0.25">
      <c r="A227" t="s">
        <v>147</v>
      </c>
      <c r="B227" t="s">
        <v>148</v>
      </c>
      <c r="C227">
        <v>33.333333333333336</v>
      </c>
      <c r="D227">
        <v>3</v>
      </c>
      <c r="E227" t="s">
        <v>35078</v>
      </c>
      <c r="F227">
        <v>100</v>
      </c>
      <c r="G227">
        <v>0</v>
      </c>
      <c r="H227" t="s">
        <v>641</v>
      </c>
      <c r="I227" t="s">
        <v>35079</v>
      </c>
      <c r="J227" t="s">
        <v>685</v>
      </c>
      <c r="K227" t="s">
        <v>644</v>
      </c>
      <c r="L227" t="s">
        <v>645</v>
      </c>
      <c r="M227" t="s">
        <v>35080</v>
      </c>
      <c r="N227" t="s">
        <v>644</v>
      </c>
      <c r="O227" t="s">
        <v>647</v>
      </c>
      <c r="P227" t="s">
        <v>5</v>
      </c>
      <c r="Q227" t="s">
        <v>648</v>
      </c>
      <c r="R227" t="s">
        <v>645</v>
      </c>
      <c r="S227" t="s">
        <v>35081</v>
      </c>
      <c r="T227" t="s">
        <v>35082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F127-5B5C-45A6-91B1-D1C725655C12}">
  <sheetPr>
    <tabColor rgb="FFFF6699"/>
  </sheetPr>
  <dimension ref="A1:V270"/>
  <sheetViews>
    <sheetView zoomScale="70" zoomScaleNormal="70" workbookViewId="0">
      <pane xSplit="2" ySplit="1" topLeftCell="M2" activePane="bottomRight" state="frozen"/>
      <selection sqref="A1:XFD1048576"/>
      <selection pane="topRight" sqref="A1:XFD1048576"/>
      <selection pane="bottomLeft" sqref="A1:XFD1048576"/>
      <selection pane="bottomRight" activeCell="T49" sqref="T49:U49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33.333333333333336</v>
      </c>
      <c r="D2">
        <v>6</v>
      </c>
      <c r="E2" t="s">
        <v>35083</v>
      </c>
      <c r="F2">
        <v>200</v>
      </c>
      <c r="G2">
        <v>0</v>
      </c>
      <c r="H2" t="s">
        <v>641</v>
      </c>
      <c r="I2" t="s">
        <v>35084</v>
      </c>
      <c r="J2" t="s">
        <v>1067</v>
      </c>
      <c r="K2" t="s">
        <v>644</v>
      </c>
      <c r="L2" t="s">
        <v>645</v>
      </c>
      <c r="M2" t="s">
        <v>35085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35086</v>
      </c>
      <c r="T2" t="s">
        <v>35085</v>
      </c>
      <c r="U2" s="77" t="s">
        <v>147</v>
      </c>
      <c r="V2">
        <v>366</v>
      </c>
    </row>
    <row r="3" spans="1:22" x14ac:dyDescent="0.25">
      <c r="A3" t="s">
        <v>239</v>
      </c>
      <c r="B3" t="s">
        <v>1870</v>
      </c>
      <c r="C3">
        <v>100.81</v>
      </c>
      <c r="D3">
        <v>1</v>
      </c>
      <c r="E3" t="s">
        <v>35087</v>
      </c>
      <c r="F3">
        <v>193.3</v>
      </c>
      <c r="G3">
        <v>0</v>
      </c>
      <c r="H3" t="s">
        <v>805</v>
      </c>
      <c r="I3" t="s">
        <v>35088</v>
      </c>
      <c r="J3" t="s">
        <v>35089</v>
      </c>
      <c r="K3" t="s">
        <v>5089</v>
      </c>
      <c r="L3" t="s">
        <v>35090</v>
      </c>
      <c r="M3" t="s">
        <v>35091</v>
      </c>
      <c r="N3" t="s">
        <v>644</v>
      </c>
      <c r="O3" t="s">
        <v>811</v>
      </c>
      <c r="P3" t="s">
        <v>23</v>
      </c>
      <c r="Q3" t="s">
        <v>812</v>
      </c>
      <c r="R3" t="s">
        <v>645</v>
      </c>
      <c r="S3" t="s">
        <v>35092</v>
      </c>
      <c r="T3" t="s">
        <v>35091</v>
      </c>
      <c r="U3" s="78" t="s">
        <v>148</v>
      </c>
      <c r="V3">
        <v>366</v>
      </c>
    </row>
    <row r="4" spans="1:22" x14ac:dyDescent="0.25">
      <c r="A4" t="s">
        <v>101</v>
      </c>
      <c r="B4" t="s">
        <v>7991</v>
      </c>
      <c r="C4">
        <v>92.49</v>
      </c>
      <c r="D4">
        <v>1</v>
      </c>
      <c r="E4" t="s">
        <v>35087</v>
      </c>
      <c r="F4">
        <v>193.3</v>
      </c>
      <c r="G4">
        <v>0</v>
      </c>
      <c r="H4" t="s">
        <v>805</v>
      </c>
      <c r="I4" t="s">
        <v>35088</v>
      </c>
      <c r="J4" t="s">
        <v>35089</v>
      </c>
      <c r="K4" t="s">
        <v>5089</v>
      </c>
      <c r="L4" t="s">
        <v>35090</v>
      </c>
      <c r="M4" t="s">
        <v>35091</v>
      </c>
      <c r="N4" t="s">
        <v>644</v>
      </c>
      <c r="O4" t="s">
        <v>811</v>
      </c>
      <c r="P4" t="s">
        <v>23</v>
      </c>
      <c r="Q4" t="s">
        <v>812</v>
      </c>
      <c r="R4" t="s">
        <v>645</v>
      </c>
      <c r="S4" t="s">
        <v>35092</v>
      </c>
      <c r="T4" t="s">
        <v>35091</v>
      </c>
      <c r="U4" s="77" t="s">
        <v>20</v>
      </c>
      <c r="V4">
        <v>1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35093</v>
      </c>
      <c r="F5">
        <v>200</v>
      </c>
      <c r="G5">
        <v>0</v>
      </c>
      <c r="H5" t="s">
        <v>641</v>
      </c>
      <c r="I5" t="s">
        <v>1455</v>
      </c>
      <c r="J5" t="s">
        <v>981</v>
      </c>
      <c r="K5" t="s">
        <v>644</v>
      </c>
      <c r="L5" t="s">
        <v>645</v>
      </c>
      <c r="M5" t="s">
        <v>35094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35095</v>
      </c>
      <c r="T5" t="s">
        <v>35096</v>
      </c>
      <c r="U5" s="78" t="s">
        <v>35930</v>
      </c>
      <c r="V5">
        <v>1</v>
      </c>
    </row>
    <row r="6" spans="1:22" x14ac:dyDescent="0.25">
      <c r="A6" t="s">
        <v>18</v>
      </c>
      <c r="B6" t="s">
        <v>19</v>
      </c>
      <c r="C6">
        <v>66.666666666666671</v>
      </c>
      <c r="D6">
        <v>3</v>
      </c>
      <c r="E6" t="s">
        <v>35097</v>
      </c>
      <c r="F6">
        <v>348.9</v>
      </c>
      <c r="G6">
        <v>0</v>
      </c>
      <c r="H6" t="s">
        <v>805</v>
      </c>
      <c r="I6" t="s">
        <v>35098</v>
      </c>
      <c r="J6" t="s">
        <v>35099</v>
      </c>
      <c r="K6" t="s">
        <v>9231</v>
      </c>
      <c r="L6" t="s">
        <v>35100</v>
      </c>
      <c r="M6" t="s">
        <v>35101</v>
      </c>
      <c r="N6" t="s">
        <v>644</v>
      </c>
      <c r="O6" t="s">
        <v>811</v>
      </c>
      <c r="P6" t="s">
        <v>23</v>
      </c>
      <c r="Q6" t="s">
        <v>812</v>
      </c>
      <c r="R6" t="s">
        <v>645</v>
      </c>
      <c r="S6" t="s">
        <v>35102</v>
      </c>
      <c r="T6" t="s">
        <v>35103</v>
      </c>
      <c r="U6" s="77" t="s">
        <v>22</v>
      </c>
      <c r="V6">
        <v>38</v>
      </c>
    </row>
    <row r="7" spans="1:22" x14ac:dyDescent="0.25">
      <c r="A7" t="s">
        <v>241</v>
      </c>
      <c r="B7" t="s">
        <v>1870</v>
      </c>
      <c r="C7">
        <v>103.34</v>
      </c>
      <c r="D7">
        <v>1</v>
      </c>
      <c r="E7" t="s">
        <v>35097</v>
      </c>
      <c r="F7">
        <v>348.9</v>
      </c>
      <c r="G7">
        <v>0</v>
      </c>
      <c r="H7" t="s">
        <v>805</v>
      </c>
      <c r="I7" t="s">
        <v>35098</v>
      </c>
      <c r="J7" t="s">
        <v>35099</v>
      </c>
      <c r="K7" t="s">
        <v>9231</v>
      </c>
      <c r="L7" t="s">
        <v>35100</v>
      </c>
      <c r="M7" t="s">
        <v>35101</v>
      </c>
      <c r="N7" t="s">
        <v>644</v>
      </c>
      <c r="O7" t="s">
        <v>811</v>
      </c>
      <c r="P7" t="s">
        <v>23</v>
      </c>
      <c r="Q7" t="s">
        <v>812</v>
      </c>
      <c r="R7" t="s">
        <v>645</v>
      </c>
      <c r="S7" t="s">
        <v>35102</v>
      </c>
      <c r="T7" t="s">
        <v>35103</v>
      </c>
      <c r="U7" s="78" t="s">
        <v>213</v>
      </c>
      <c r="V7">
        <v>2</v>
      </c>
    </row>
    <row r="8" spans="1:22" x14ac:dyDescent="0.25">
      <c r="A8" t="s">
        <v>14</v>
      </c>
      <c r="B8" t="s">
        <v>15</v>
      </c>
      <c r="C8">
        <v>54.5</v>
      </c>
      <c r="D8">
        <v>2</v>
      </c>
      <c r="E8" t="s">
        <v>35097</v>
      </c>
      <c r="F8">
        <v>348.9</v>
      </c>
      <c r="G8">
        <v>0</v>
      </c>
      <c r="H8" t="s">
        <v>805</v>
      </c>
      <c r="I8" t="s">
        <v>35098</v>
      </c>
      <c r="J8" t="s">
        <v>35099</v>
      </c>
      <c r="K8" t="s">
        <v>9231</v>
      </c>
      <c r="L8" t="s">
        <v>35100</v>
      </c>
      <c r="M8" t="s">
        <v>35101</v>
      </c>
      <c r="N8" t="s">
        <v>644</v>
      </c>
      <c r="O8" t="s">
        <v>811</v>
      </c>
      <c r="P8" t="s">
        <v>23</v>
      </c>
      <c r="Q8" t="s">
        <v>812</v>
      </c>
      <c r="R8" t="s">
        <v>645</v>
      </c>
      <c r="S8" t="s">
        <v>35102</v>
      </c>
      <c r="T8" t="s">
        <v>35101</v>
      </c>
      <c r="U8" s="78" t="s">
        <v>27</v>
      </c>
      <c r="V8">
        <v>36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35104</v>
      </c>
      <c r="F9">
        <v>100</v>
      </c>
      <c r="G9">
        <v>0</v>
      </c>
      <c r="H9" t="s">
        <v>641</v>
      </c>
      <c r="I9" t="s">
        <v>34743</v>
      </c>
      <c r="J9" t="s">
        <v>2660</v>
      </c>
      <c r="K9" t="s">
        <v>644</v>
      </c>
      <c r="L9" t="s">
        <v>645</v>
      </c>
      <c r="M9" t="s">
        <v>35105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35106</v>
      </c>
      <c r="T9" t="s">
        <v>35107</v>
      </c>
      <c r="U9" s="77" t="s">
        <v>18</v>
      </c>
      <c r="V9">
        <v>174</v>
      </c>
    </row>
    <row r="10" spans="1:22" x14ac:dyDescent="0.25">
      <c r="A10" t="s">
        <v>18</v>
      </c>
      <c r="B10" t="s">
        <v>19</v>
      </c>
      <c r="C10">
        <v>66.666666666666671</v>
      </c>
      <c r="D10">
        <v>3</v>
      </c>
      <c r="E10" t="s">
        <v>35108</v>
      </c>
      <c r="F10">
        <v>101</v>
      </c>
      <c r="G10">
        <v>1</v>
      </c>
      <c r="H10" t="s">
        <v>641</v>
      </c>
      <c r="I10" t="s">
        <v>645</v>
      </c>
      <c r="J10" t="s">
        <v>645</v>
      </c>
      <c r="K10" t="s">
        <v>644</v>
      </c>
      <c r="L10" t="s">
        <v>645</v>
      </c>
      <c r="M10" t="s">
        <v>644</v>
      </c>
      <c r="N10" t="s">
        <v>644</v>
      </c>
      <c r="O10" t="s">
        <v>23513</v>
      </c>
      <c r="P10" t="s">
        <v>5</v>
      </c>
      <c r="Q10" t="s">
        <v>644</v>
      </c>
      <c r="R10" t="s">
        <v>645</v>
      </c>
      <c r="S10" t="s">
        <v>644</v>
      </c>
      <c r="T10" t="s">
        <v>35109</v>
      </c>
      <c r="U10" s="78" t="s">
        <v>19</v>
      </c>
      <c r="V10">
        <v>174</v>
      </c>
    </row>
    <row r="11" spans="1:22" x14ac:dyDescent="0.25">
      <c r="A11" t="s">
        <v>18</v>
      </c>
      <c r="B11" t="s">
        <v>19</v>
      </c>
      <c r="C11">
        <v>66.666666666666671</v>
      </c>
      <c r="D11">
        <v>3</v>
      </c>
      <c r="E11" t="s">
        <v>35110</v>
      </c>
      <c r="F11">
        <v>100</v>
      </c>
      <c r="G11">
        <v>0</v>
      </c>
      <c r="H11" t="s">
        <v>641</v>
      </c>
      <c r="I11" t="s">
        <v>35111</v>
      </c>
      <c r="J11" t="s">
        <v>13450</v>
      </c>
      <c r="K11" t="s">
        <v>644</v>
      </c>
      <c r="L11" t="s">
        <v>645</v>
      </c>
      <c r="M11" t="s">
        <v>35112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35113</v>
      </c>
      <c r="T11" t="s">
        <v>35112</v>
      </c>
      <c r="U11" s="77" t="s">
        <v>101</v>
      </c>
      <c r="V11">
        <v>11</v>
      </c>
    </row>
    <row r="12" spans="1:22" x14ac:dyDescent="0.25">
      <c r="A12" t="s">
        <v>241</v>
      </c>
      <c r="B12" t="s">
        <v>247</v>
      </c>
      <c r="C12">
        <v>139</v>
      </c>
      <c r="D12">
        <v>1</v>
      </c>
      <c r="E12" t="s">
        <v>35114</v>
      </c>
      <c r="F12">
        <v>217.98</v>
      </c>
      <c r="G12">
        <v>0</v>
      </c>
      <c r="H12" t="s">
        <v>641</v>
      </c>
      <c r="I12" t="s">
        <v>35115</v>
      </c>
      <c r="J12" t="s">
        <v>685</v>
      </c>
      <c r="K12" t="s">
        <v>644</v>
      </c>
      <c r="L12" t="s">
        <v>645</v>
      </c>
      <c r="M12" t="s">
        <v>35116</v>
      </c>
      <c r="N12" t="s">
        <v>644</v>
      </c>
      <c r="O12" t="s">
        <v>668</v>
      </c>
      <c r="P12" t="s">
        <v>5</v>
      </c>
      <c r="Q12" t="s">
        <v>669</v>
      </c>
      <c r="R12" t="s">
        <v>645</v>
      </c>
      <c r="S12" t="s">
        <v>35117</v>
      </c>
      <c r="T12" t="s">
        <v>35116</v>
      </c>
      <c r="U12" s="78" t="s">
        <v>74</v>
      </c>
      <c r="V12">
        <v>10</v>
      </c>
    </row>
    <row r="13" spans="1:22" x14ac:dyDescent="0.25">
      <c r="A13" t="s">
        <v>239</v>
      </c>
      <c r="B13" t="s">
        <v>245</v>
      </c>
      <c r="C13">
        <v>139</v>
      </c>
      <c r="D13">
        <v>1</v>
      </c>
      <c r="E13" t="s">
        <v>35114</v>
      </c>
      <c r="F13">
        <v>217.98</v>
      </c>
      <c r="G13">
        <v>0</v>
      </c>
      <c r="H13" t="s">
        <v>641</v>
      </c>
      <c r="I13" t="s">
        <v>35115</v>
      </c>
      <c r="J13" t="s">
        <v>685</v>
      </c>
      <c r="K13" t="s">
        <v>644</v>
      </c>
      <c r="L13" t="s">
        <v>645</v>
      </c>
      <c r="M13" t="s">
        <v>35116</v>
      </c>
      <c r="N13" t="s">
        <v>644</v>
      </c>
      <c r="O13" t="s">
        <v>668</v>
      </c>
      <c r="P13" t="s">
        <v>5</v>
      </c>
      <c r="Q13" t="s">
        <v>669</v>
      </c>
      <c r="R13" t="s">
        <v>645</v>
      </c>
      <c r="S13" t="s">
        <v>35117</v>
      </c>
      <c r="T13" t="s">
        <v>35116</v>
      </c>
      <c r="U13" s="78" t="s">
        <v>7991</v>
      </c>
      <c r="V13">
        <v>1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35118</v>
      </c>
      <c r="F14">
        <v>100</v>
      </c>
      <c r="G14">
        <v>0</v>
      </c>
      <c r="H14" t="s">
        <v>641</v>
      </c>
      <c r="I14" t="s">
        <v>35119</v>
      </c>
      <c r="J14" t="s">
        <v>657</v>
      </c>
      <c r="K14" t="s">
        <v>644</v>
      </c>
      <c r="L14" t="s">
        <v>645</v>
      </c>
      <c r="M14" t="s">
        <v>35120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35121</v>
      </c>
      <c r="T14" t="s">
        <v>35120</v>
      </c>
      <c r="U14" s="77" t="s">
        <v>72</v>
      </c>
      <c r="V14">
        <v>11</v>
      </c>
    </row>
    <row r="15" spans="1:22" x14ac:dyDescent="0.25">
      <c r="A15" t="s">
        <v>18</v>
      </c>
      <c r="B15" t="s">
        <v>19</v>
      </c>
      <c r="C15">
        <v>66.666666666666671</v>
      </c>
      <c r="D15">
        <v>3</v>
      </c>
      <c r="E15" t="s">
        <v>35122</v>
      </c>
      <c r="F15">
        <v>100</v>
      </c>
      <c r="G15">
        <v>0</v>
      </c>
      <c r="H15" t="s">
        <v>641</v>
      </c>
      <c r="I15" t="s">
        <v>35123</v>
      </c>
      <c r="J15" t="s">
        <v>859</v>
      </c>
      <c r="K15" t="s">
        <v>644</v>
      </c>
      <c r="L15" t="s">
        <v>645</v>
      </c>
      <c r="M15" t="s">
        <v>35124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35125</v>
      </c>
      <c r="T15" t="s">
        <v>35124</v>
      </c>
      <c r="U15" s="78" t="s">
        <v>108</v>
      </c>
      <c r="V15">
        <v>8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35126</v>
      </c>
      <c r="F16">
        <v>100</v>
      </c>
      <c r="G16">
        <v>0</v>
      </c>
      <c r="H16" t="s">
        <v>641</v>
      </c>
      <c r="I16" t="s">
        <v>35127</v>
      </c>
      <c r="J16" t="s">
        <v>745</v>
      </c>
      <c r="K16" t="s">
        <v>644</v>
      </c>
      <c r="L16" t="s">
        <v>645</v>
      </c>
      <c r="M16" t="s">
        <v>35128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35129</v>
      </c>
      <c r="T16" t="s">
        <v>35128</v>
      </c>
      <c r="U16" s="78" t="s">
        <v>3385</v>
      </c>
      <c r="V16">
        <v>3</v>
      </c>
    </row>
    <row r="17" spans="1:22" x14ac:dyDescent="0.25">
      <c r="A17" t="s">
        <v>18</v>
      </c>
      <c r="B17" t="s">
        <v>19</v>
      </c>
      <c r="C17">
        <v>66.666666666666671</v>
      </c>
      <c r="D17">
        <v>3</v>
      </c>
      <c r="E17" t="s">
        <v>35130</v>
      </c>
      <c r="F17">
        <v>100</v>
      </c>
      <c r="G17">
        <v>0</v>
      </c>
      <c r="H17" t="s">
        <v>641</v>
      </c>
      <c r="I17" t="s">
        <v>5725</v>
      </c>
      <c r="J17" t="s">
        <v>1072</v>
      </c>
      <c r="K17" t="s">
        <v>644</v>
      </c>
      <c r="L17" t="s">
        <v>645</v>
      </c>
      <c r="M17" t="s">
        <v>35131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35132</v>
      </c>
      <c r="T17" t="s">
        <v>35133</v>
      </c>
      <c r="U17" s="77" t="s">
        <v>114</v>
      </c>
      <c r="V17">
        <v>8</v>
      </c>
    </row>
    <row r="18" spans="1:22" x14ac:dyDescent="0.25">
      <c r="A18" t="s">
        <v>18</v>
      </c>
      <c r="B18" t="s">
        <v>19</v>
      </c>
      <c r="C18">
        <v>66.666666666666671</v>
      </c>
      <c r="D18">
        <v>3</v>
      </c>
      <c r="E18" t="s">
        <v>35134</v>
      </c>
      <c r="F18">
        <v>100</v>
      </c>
      <c r="G18">
        <v>0</v>
      </c>
      <c r="H18" t="s">
        <v>641</v>
      </c>
      <c r="I18" t="s">
        <v>35135</v>
      </c>
      <c r="J18" t="s">
        <v>1292</v>
      </c>
      <c r="K18" t="s">
        <v>644</v>
      </c>
      <c r="L18" t="s">
        <v>645</v>
      </c>
      <c r="M18" t="s">
        <v>35136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35137</v>
      </c>
      <c r="T18" t="s">
        <v>35136</v>
      </c>
      <c r="U18" s="78" t="s">
        <v>115</v>
      </c>
      <c r="V18">
        <v>8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3</v>
      </c>
      <c r="E19" t="s">
        <v>35138</v>
      </c>
      <c r="F19">
        <v>103</v>
      </c>
      <c r="G19">
        <v>3</v>
      </c>
      <c r="H19" t="s">
        <v>641</v>
      </c>
      <c r="I19" t="s">
        <v>30979</v>
      </c>
      <c r="J19" t="s">
        <v>1998</v>
      </c>
      <c r="K19" t="s">
        <v>644</v>
      </c>
      <c r="L19" t="s">
        <v>645</v>
      </c>
      <c r="M19" t="s">
        <v>35139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35140</v>
      </c>
      <c r="T19" t="s">
        <v>35139</v>
      </c>
      <c r="U19" s="77" t="s">
        <v>112</v>
      </c>
      <c r="V19">
        <v>3</v>
      </c>
    </row>
    <row r="20" spans="1:22" x14ac:dyDescent="0.25">
      <c r="A20" t="s">
        <v>147</v>
      </c>
      <c r="B20" t="s">
        <v>148</v>
      </c>
      <c r="C20">
        <v>50</v>
      </c>
      <c r="D20">
        <v>6</v>
      </c>
      <c r="E20" t="s">
        <v>35141</v>
      </c>
      <c r="F20">
        <v>218</v>
      </c>
      <c r="G20">
        <v>18</v>
      </c>
      <c r="H20" t="s">
        <v>641</v>
      </c>
      <c r="I20" t="s">
        <v>35142</v>
      </c>
      <c r="J20" t="s">
        <v>3875</v>
      </c>
      <c r="K20" t="s">
        <v>644</v>
      </c>
      <c r="L20" t="s">
        <v>645</v>
      </c>
      <c r="M20" t="s">
        <v>35143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35144</v>
      </c>
      <c r="T20" t="s">
        <v>35143</v>
      </c>
      <c r="U20" s="78" t="s">
        <v>113</v>
      </c>
      <c r="V20">
        <v>3</v>
      </c>
    </row>
    <row r="21" spans="1:22" x14ac:dyDescent="0.25">
      <c r="A21" t="s">
        <v>601</v>
      </c>
      <c r="B21" t="s">
        <v>602</v>
      </c>
      <c r="C21">
        <v>139</v>
      </c>
      <c r="D21">
        <v>1</v>
      </c>
      <c r="E21" t="s">
        <v>35145</v>
      </c>
      <c r="F21">
        <v>108.99</v>
      </c>
      <c r="G21">
        <v>0</v>
      </c>
      <c r="H21" t="s">
        <v>641</v>
      </c>
      <c r="I21" t="s">
        <v>35146</v>
      </c>
      <c r="J21" t="s">
        <v>694</v>
      </c>
      <c r="K21" t="s">
        <v>644</v>
      </c>
      <c r="L21" t="s">
        <v>645</v>
      </c>
      <c r="M21" t="s">
        <v>35143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35147</v>
      </c>
      <c r="T21" t="s">
        <v>35143</v>
      </c>
      <c r="U21" s="77" t="s">
        <v>12</v>
      </c>
      <c r="V21">
        <v>6</v>
      </c>
    </row>
    <row r="22" spans="1:22" x14ac:dyDescent="0.25">
      <c r="A22" t="s">
        <v>240</v>
      </c>
      <c r="B22" t="s">
        <v>1870</v>
      </c>
      <c r="C22">
        <v>84.3</v>
      </c>
      <c r="D22">
        <v>1</v>
      </c>
      <c r="E22" t="s">
        <v>35148</v>
      </c>
      <c r="F22">
        <v>115.3</v>
      </c>
      <c r="G22">
        <v>31</v>
      </c>
      <c r="H22" t="s">
        <v>673</v>
      </c>
      <c r="I22" t="s">
        <v>35149</v>
      </c>
      <c r="J22" t="s">
        <v>35150</v>
      </c>
      <c r="K22" t="s">
        <v>35151</v>
      </c>
      <c r="L22" t="s">
        <v>35152</v>
      </c>
      <c r="M22" t="s">
        <v>35153</v>
      </c>
      <c r="N22" t="s">
        <v>644</v>
      </c>
      <c r="O22" t="s">
        <v>811</v>
      </c>
      <c r="P22" t="s">
        <v>23</v>
      </c>
      <c r="Q22" t="s">
        <v>812</v>
      </c>
      <c r="R22" t="s">
        <v>645</v>
      </c>
      <c r="S22" t="s">
        <v>35154</v>
      </c>
      <c r="T22" t="s">
        <v>35155</v>
      </c>
      <c r="U22" s="78" t="s">
        <v>13</v>
      </c>
      <c r="V22">
        <v>6</v>
      </c>
    </row>
    <row r="23" spans="1:22" x14ac:dyDescent="0.25">
      <c r="A23" t="s">
        <v>18</v>
      </c>
      <c r="B23" t="s">
        <v>19</v>
      </c>
      <c r="C23">
        <v>66.666666666666671</v>
      </c>
      <c r="D23">
        <v>3</v>
      </c>
      <c r="E23" t="s">
        <v>35156</v>
      </c>
      <c r="F23">
        <v>100</v>
      </c>
      <c r="G23">
        <v>0</v>
      </c>
      <c r="H23" t="s">
        <v>641</v>
      </c>
      <c r="I23" t="s">
        <v>15343</v>
      </c>
      <c r="J23" t="s">
        <v>904</v>
      </c>
      <c r="K23" t="s">
        <v>644</v>
      </c>
      <c r="L23" t="s">
        <v>645</v>
      </c>
      <c r="M23" t="s">
        <v>35157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35158</v>
      </c>
      <c r="T23" t="s">
        <v>35157</v>
      </c>
      <c r="U23" s="77" t="s">
        <v>14</v>
      </c>
      <c r="V23">
        <v>7</v>
      </c>
    </row>
    <row r="24" spans="1:22" x14ac:dyDescent="0.25">
      <c r="A24" t="s">
        <v>241</v>
      </c>
      <c r="B24" t="s">
        <v>1870</v>
      </c>
      <c r="C24">
        <v>103.55</v>
      </c>
      <c r="D24">
        <v>1</v>
      </c>
      <c r="E24" t="s">
        <v>35159</v>
      </c>
      <c r="F24">
        <v>150.05000000000001</v>
      </c>
      <c r="G24">
        <v>46.5</v>
      </c>
      <c r="H24" t="s">
        <v>673</v>
      </c>
      <c r="I24" t="s">
        <v>35160</v>
      </c>
      <c r="J24" t="s">
        <v>35161</v>
      </c>
      <c r="K24" t="s">
        <v>29167</v>
      </c>
      <c r="L24" t="s">
        <v>35162</v>
      </c>
      <c r="M24" t="s">
        <v>35157</v>
      </c>
      <c r="N24" t="s">
        <v>644</v>
      </c>
      <c r="O24" t="s">
        <v>811</v>
      </c>
      <c r="P24" t="s">
        <v>23</v>
      </c>
      <c r="Q24" t="s">
        <v>812</v>
      </c>
      <c r="R24" t="s">
        <v>645</v>
      </c>
      <c r="S24" t="s">
        <v>35163</v>
      </c>
      <c r="T24" t="s">
        <v>35157</v>
      </c>
      <c r="U24" s="78" t="s">
        <v>15</v>
      </c>
      <c r="V24">
        <v>7</v>
      </c>
    </row>
    <row r="25" spans="1:22" x14ac:dyDescent="0.25">
      <c r="A25" t="s">
        <v>22</v>
      </c>
      <c r="B25" t="s">
        <v>27</v>
      </c>
      <c r="C25">
        <v>80</v>
      </c>
      <c r="D25">
        <v>3</v>
      </c>
      <c r="E25" t="s">
        <v>35164</v>
      </c>
      <c r="F25">
        <v>235</v>
      </c>
      <c r="G25">
        <v>0</v>
      </c>
      <c r="H25" t="s">
        <v>673</v>
      </c>
      <c r="I25" t="s">
        <v>23709</v>
      </c>
      <c r="J25" t="s">
        <v>35165</v>
      </c>
      <c r="K25" t="s">
        <v>20151</v>
      </c>
      <c r="L25" t="s">
        <v>1808</v>
      </c>
      <c r="M25" t="s">
        <v>35166</v>
      </c>
      <c r="N25" t="s">
        <v>644</v>
      </c>
      <c r="O25" t="s">
        <v>679</v>
      </c>
      <c r="P25" t="s">
        <v>26</v>
      </c>
      <c r="Q25" t="s">
        <v>680</v>
      </c>
      <c r="R25" t="s">
        <v>645</v>
      </c>
      <c r="S25" t="s">
        <v>35167</v>
      </c>
      <c r="T25" t="s">
        <v>35166</v>
      </c>
      <c r="U25" s="77" t="s">
        <v>10</v>
      </c>
      <c r="V25">
        <v>8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35168</v>
      </c>
      <c r="F26">
        <v>101</v>
      </c>
      <c r="G26">
        <v>1</v>
      </c>
      <c r="H26" t="s">
        <v>641</v>
      </c>
      <c r="I26" t="s">
        <v>35169</v>
      </c>
      <c r="J26" t="s">
        <v>3088</v>
      </c>
      <c r="K26" t="s">
        <v>644</v>
      </c>
      <c r="L26" t="s">
        <v>645</v>
      </c>
      <c r="M26" t="s">
        <v>35170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35171</v>
      </c>
      <c r="T26" t="s">
        <v>35170</v>
      </c>
      <c r="U26" s="78" t="s">
        <v>11</v>
      </c>
      <c r="V26">
        <v>8</v>
      </c>
    </row>
    <row r="27" spans="1:22" x14ac:dyDescent="0.25">
      <c r="A27" t="s">
        <v>18</v>
      </c>
      <c r="B27" t="s">
        <v>19</v>
      </c>
      <c r="C27">
        <v>66.666666666666671</v>
      </c>
      <c r="D27">
        <v>3</v>
      </c>
      <c r="E27" t="s">
        <v>35172</v>
      </c>
      <c r="F27">
        <v>100</v>
      </c>
      <c r="G27">
        <v>0</v>
      </c>
      <c r="H27" t="s">
        <v>641</v>
      </c>
      <c r="I27" t="s">
        <v>35173</v>
      </c>
      <c r="J27" t="s">
        <v>685</v>
      </c>
      <c r="K27" t="s">
        <v>644</v>
      </c>
      <c r="L27" t="s">
        <v>645</v>
      </c>
      <c r="M27" t="s">
        <v>35174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35175</v>
      </c>
      <c r="T27" t="s">
        <v>35174</v>
      </c>
      <c r="U27" s="77" t="s">
        <v>110</v>
      </c>
      <c r="V27">
        <v>2</v>
      </c>
    </row>
    <row r="28" spans="1:22" x14ac:dyDescent="0.25">
      <c r="A28" t="s">
        <v>240</v>
      </c>
      <c r="B28" t="s">
        <v>246</v>
      </c>
      <c r="C28">
        <v>139</v>
      </c>
      <c r="D28">
        <v>2</v>
      </c>
      <c r="E28" t="s">
        <v>35176</v>
      </c>
      <c r="F28">
        <v>236.98</v>
      </c>
      <c r="G28">
        <v>19</v>
      </c>
      <c r="H28" t="s">
        <v>641</v>
      </c>
      <c r="I28" t="s">
        <v>35177</v>
      </c>
      <c r="J28" t="s">
        <v>771</v>
      </c>
      <c r="K28" t="s">
        <v>644</v>
      </c>
      <c r="L28" t="s">
        <v>645</v>
      </c>
      <c r="M28" t="s">
        <v>35178</v>
      </c>
      <c r="N28" t="s">
        <v>644</v>
      </c>
      <c r="O28" t="s">
        <v>647</v>
      </c>
      <c r="P28" t="s">
        <v>5</v>
      </c>
      <c r="Q28" t="s">
        <v>648</v>
      </c>
      <c r="R28" t="s">
        <v>645</v>
      </c>
      <c r="S28" t="s">
        <v>35179</v>
      </c>
      <c r="T28" t="s">
        <v>35178</v>
      </c>
      <c r="U28" s="78" t="s">
        <v>111</v>
      </c>
      <c r="V28">
        <v>2</v>
      </c>
    </row>
    <row r="29" spans="1:22" x14ac:dyDescent="0.25">
      <c r="A29" t="s">
        <v>147</v>
      </c>
      <c r="B29" t="s">
        <v>148</v>
      </c>
      <c r="C29">
        <v>50</v>
      </c>
      <c r="D29">
        <v>6</v>
      </c>
      <c r="E29" t="s">
        <v>35180</v>
      </c>
      <c r="F29">
        <v>200</v>
      </c>
      <c r="G29">
        <v>0</v>
      </c>
      <c r="H29" t="s">
        <v>641</v>
      </c>
      <c r="I29" t="s">
        <v>4150</v>
      </c>
      <c r="J29" t="s">
        <v>924</v>
      </c>
      <c r="K29" t="s">
        <v>644</v>
      </c>
      <c r="L29" t="s">
        <v>645</v>
      </c>
      <c r="M29" t="s">
        <v>35181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35182</v>
      </c>
      <c r="T29" t="s">
        <v>35181</v>
      </c>
      <c r="U29" s="77" t="s">
        <v>239</v>
      </c>
      <c r="V29">
        <v>24</v>
      </c>
    </row>
    <row r="30" spans="1:22" x14ac:dyDescent="0.25">
      <c r="A30" t="s">
        <v>18</v>
      </c>
      <c r="B30" t="s">
        <v>19</v>
      </c>
      <c r="C30">
        <v>66.666666666666671</v>
      </c>
      <c r="D30">
        <v>6</v>
      </c>
      <c r="E30" t="s">
        <v>35183</v>
      </c>
      <c r="F30">
        <v>200</v>
      </c>
      <c r="G30">
        <v>0</v>
      </c>
      <c r="H30" t="s">
        <v>641</v>
      </c>
      <c r="I30" t="s">
        <v>3905</v>
      </c>
      <c r="J30" t="s">
        <v>924</v>
      </c>
      <c r="K30" t="s">
        <v>644</v>
      </c>
      <c r="L30" t="s">
        <v>645</v>
      </c>
      <c r="M30" t="s">
        <v>35184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35185</v>
      </c>
      <c r="T30" t="s">
        <v>35184</v>
      </c>
      <c r="U30" s="78" t="s">
        <v>245</v>
      </c>
      <c r="V30">
        <v>22</v>
      </c>
    </row>
    <row r="31" spans="1:22" x14ac:dyDescent="0.25">
      <c r="A31" t="s">
        <v>22</v>
      </c>
      <c r="B31" t="s">
        <v>27</v>
      </c>
      <c r="C31">
        <v>66.333333333333329</v>
      </c>
      <c r="D31">
        <v>3</v>
      </c>
      <c r="E31" t="s">
        <v>35186</v>
      </c>
      <c r="F31">
        <v>240</v>
      </c>
      <c r="G31">
        <v>0</v>
      </c>
      <c r="H31" t="s">
        <v>673</v>
      </c>
      <c r="I31" t="s">
        <v>11698</v>
      </c>
      <c r="J31" t="s">
        <v>35187</v>
      </c>
      <c r="K31" t="s">
        <v>12225</v>
      </c>
      <c r="L31" t="s">
        <v>6103</v>
      </c>
      <c r="M31" t="s">
        <v>35188</v>
      </c>
      <c r="N31" t="s">
        <v>644</v>
      </c>
      <c r="O31" t="s">
        <v>679</v>
      </c>
      <c r="P31" t="s">
        <v>26</v>
      </c>
      <c r="Q31" t="s">
        <v>680</v>
      </c>
      <c r="R31" t="s">
        <v>645</v>
      </c>
      <c r="S31" t="s">
        <v>35189</v>
      </c>
      <c r="T31" t="s">
        <v>35188</v>
      </c>
      <c r="U31" s="78" t="s">
        <v>1870</v>
      </c>
      <c r="V31">
        <v>2</v>
      </c>
    </row>
    <row r="32" spans="1:22" x14ac:dyDescent="0.25">
      <c r="A32" t="s">
        <v>72</v>
      </c>
      <c r="B32" t="s">
        <v>108</v>
      </c>
      <c r="C32">
        <v>66.333333333333329</v>
      </c>
      <c r="D32">
        <v>3</v>
      </c>
      <c r="E32" t="s">
        <v>35190</v>
      </c>
      <c r="F32">
        <v>709.75</v>
      </c>
      <c r="G32">
        <v>0</v>
      </c>
      <c r="H32" t="s">
        <v>2006</v>
      </c>
      <c r="I32" t="s">
        <v>35191</v>
      </c>
      <c r="J32" t="s">
        <v>35192</v>
      </c>
      <c r="K32" t="s">
        <v>5489</v>
      </c>
      <c r="L32" t="s">
        <v>35193</v>
      </c>
      <c r="M32" t="s">
        <v>35194</v>
      </c>
      <c r="N32" t="s">
        <v>644</v>
      </c>
      <c r="O32" t="s">
        <v>811</v>
      </c>
      <c r="P32" t="s">
        <v>23</v>
      </c>
      <c r="Q32" t="s">
        <v>812</v>
      </c>
      <c r="R32" t="s">
        <v>645</v>
      </c>
      <c r="S32" t="s">
        <v>35195</v>
      </c>
      <c r="T32" t="s">
        <v>35194</v>
      </c>
      <c r="U32" s="77" t="s">
        <v>240</v>
      </c>
      <c r="V32">
        <v>15</v>
      </c>
    </row>
    <row r="33" spans="1:22" x14ac:dyDescent="0.25">
      <c r="A33" t="s">
        <v>72</v>
      </c>
      <c r="B33" t="s">
        <v>108</v>
      </c>
      <c r="C33">
        <v>66.333333333333329</v>
      </c>
      <c r="D33">
        <v>3</v>
      </c>
      <c r="E33" t="s">
        <v>35190</v>
      </c>
      <c r="F33">
        <v>709.75</v>
      </c>
      <c r="G33">
        <v>0</v>
      </c>
      <c r="H33" t="s">
        <v>2006</v>
      </c>
      <c r="I33" t="s">
        <v>35191</v>
      </c>
      <c r="J33" t="s">
        <v>35192</v>
      </c>
      <c r="K33" t="s">
        <v>5489</v>
      </c>
      <c r="L33" t="s">
        <v>35193</v>
      </c>
      <c r="M33" t="s">
        <v>35194</v>
      </c>
      <c r="N33" t="s">
        <v>644</v>
      </c>
      <c r="O33" t="s">
        <v>811</v>
      </c>
      <c r="P33" t="s">
        <v>23</v>
      </c>
      <c r="Q33" t="s">
        <v>812</v>
      </c>
      <c r="R33" t="s">
        <v>645</v>
      </c>
      <c r="S33" t="s">
        <v>35195</v>
      </c>
      <c r="T33" t="s">
        <v>35194</v>
      </c>
      <c r="U33" s="78" t="s">
        <v>246</v>
      </c>
      <c r="V33">
        <v>13</v>
      </c>
    </row>
    <row r="34" spans="1:22" x14ac:dyDescent="0.25">
      <c r="A34" t="s">
        <v>22</v>
      </c>
      <c r="B34" t="s">
        <v>27</v>
      </c>
      <c r="C34">
        <v>66.333333333333329</v>
      </c>
      <c r="D34">
        <v>3</v>
      </c>
      <c r="E34" t="s">
        <v>35190</v>
      </c>
      <c r="F34">
        <v>709.75</v>
      </c>
      <c r="G34">
        <v>0</v>
      </c>
      <c r="H34" t="s">
        <v>2006</v>
      </c>
      <c r="I34" t="s">
        <v>35191</v>
      </c>
      <c r="J34" t="s">
        <v>35192</v>
      </c>
      <c r="K34" t="s">
        <v>5489</v>
      </c>
      <c r="L34" t="s">
        <v>35193</v>
      </c>
      <c r="M34" t="s">
        <v>35194</v>
      </c>
      <c r="N34" t="s">
        <v>644</v>
      </c>
      <c r="O34" t="s">
        <v>811</v>
      </c>
      <c r="P34" t="s">
        <v>23</v>
      </c>
      <c r="Q34" t="s">
        <v>812</v>
      </c>
      <c r="R34" t="s">
        <v>645</v>
      </c>
      <c r="S34" t="s">
        <v>35195</v>
      </c>
      <c r="T34" t="s">
        <v>35194</v>
      </c>
      <c r="U34" s="78" t="s">
        <v>1870</v>
      </c>
      <c r="V34">
        <v>2</v>
      </c>
    </row>
    <row r="35" spans="1:22" x14ac:dyDescent="0.25">
      <c r="A35" t="s">
        <v>516</v>
      </c>
      <c r="B35" t="s">
        <v>31786</v>
      </c>
      <c r="C35">
        <v>68.78</v>
      </c>
      <c r="D35">
        <v>1</v>
      </c>
      <c r="E35" t="s">
        <v>35190</v>
      </c>
      <c r="F35">
        <v>709.75</v>
      </c>
      <c r="G35">
        <v>0</v>
      </c>
      <c r="H35" t="s">
        <v>2006</v>
      </c>
      <c r="I35" t="s">
        <v>35191</v>
      </c>
      <c r="J35" t="s">
        <v>35192</v>
      </c>
      <c r="K35" t="s">
        <v>5489</v>
      </c>
      <c r="L35" t="s">
        <v>35193</v>
      </c>
      <c r="M35" t="s">
        <v>35194</v>
      </c>
      <c r="N35" t="s">
        <v>644</v>
      </c>
      <c r="O35" t="s">
        <v>811</v>
      </c>
      <c r="P35" t="s">
        <v>23</v>
      </c>
      <c r="Q35" t="s">
        <v>812</v>
      </c>
      <c r="R35" t="s">
        <v>645</v>
      </c>
      <c r="S35" t="s">
        <v>35195</v>
      </c>
      <c r="T35" t="s">
        <v>35194</v>
      </c>
      <c r="U35" s="77" t="s">
        <v>241</v>
      </c>
      <c r="V35">
        <v>19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35196</v>
      </c>
      <c r="F36">
        <v>100</v>
      </c>
      <c r="G36">
        <v>0</v>
      </c>
      <c r="H36" t="s">
        <v>641</v>
      </c>
      <c r="I36" t="s">
        <v>4391</v>
      </c>
      <c r="J36" t="s">
        <v>708</v>
      </c>
      <c r="K36" t="s">
        <v>644</v>
      </c>
      <c r="L36" t="s">
        <v>645</v>
      </c>
      <c r="M36" t="s">
        <v>35197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35198</v>
      </c>
      <c r="T36" t="s">
        <v>35197</v>
      </c>
      <c r="U36" s="78" t="s">
        <v>247</v>
      </c>
      <c r="V36">
        <v>13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35199</v>
      </c>
      <c r="F37">
        <v>200</v>
      </c>
      <c r="G37">
        <v>0</v>
      </c>
      <c r="H37" t="s">
        <v>641</v>
      </c>
      <c r="I37" t="s">
        <v>35200</v>
      </c>
      <c r="J37" t="s">
        <v>796</v>
      </c>
      <c r="K37" t="s">
        <v>644</v>
      </c>
      <c r="L37" t="s">
        <v>645</v>
      </c>
      <c r="M37" t="s">
        <v>35201</v>
      </c>
      <c r="N37" t="s">
        <v>644</v>
      </c>
      <c r="O37" t="s">
        <v>668</v>
      </c>
      <c r="P37" t="s">
        <v>5</v>
      </c>
      <c r="Q37" t="s">
        <v>669</v>
      </c>
      <c r="R37" t="s">
        <v>645</v>
      </c>
      <c r="S37" t="s">
        <v>35202</v>
      </c>
      <c r="T37" t="s">
        <v>35201</v>
      </c>
      <c r="U37" s="78" t="s">
        <v>1870</v>
      </c>
      <c r="V37">
        <v>6</v>
      </c>
    </row>
    <row r="38" spans="1:22" x14ac:dyDescent="0.25">
      <c r="A38" t="s">
        <v>147</v>
      </c>
      <c r="B38" t="s">
        <v>148</v>
      </c>
      <c r="C38">
        <v>33.333333333333336</v>
      </c>
      <c r="D38">
        <v>3</v>
      </c>
      <c r="E38" t="s">
        <v>35203</v>
      </c>
      <c r="F38">
        <v>100</v>
      </c>
      <c r="G38">
        <v>0</v>
      </c>
      <c r="H38" t="s">
        <v>641</v>
      </c>
      <c r="I38" t="s">
        <v>35204</v>
      </c>
      <c r="J38" t="s">
        <v>2083</v>
      </c>
      <c r="K38" t="s">
        <v>644</v>
      </c>
      <c r="L38" t="s">
        <v>645</v>
      </c>
      <c r="M38" t="s">
        <v>35205</v>
      </c>
      <c r="N38" t="s">
        <v>644</v>
      </c>
      <c r="O38" t="s">
        <v>668</v>
      </c>
      <c r="P38" t="s">
        <v>5</v>
      </c>
      <c r="Q38" t="s">
        <v>669</v>
      </c>
      <c r="R38" t="s">
        <v>645</v>
      </c>
      <c r="S38" t="s">
        <v>35206</v>
      </c>
      <c r="T38" t="s">
        <v>35207</v>
      </c>
      <c r="U38" s="77" t="s">
        <v>601</v>
      </c>
      <c r="V38">
        <v>15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35208</v>
      </c>
      <c r="F39">
        <v>100</v>
      </c>
      <c r="G39">
        <v>0</v>
      </c>
      <c r="H39" t="s">
        <v>641</v>
      </c>
      <c r="I39" t="s">
        <v>35209</v>
      </c>
      <c r="J39" t="s">
        <v>5423</v>
      </c>
      <c r="K39" t="s">
        <v>644</v>
      </c>
      <c r="L39" t="s">
        <v>645</v>
      </c>
      <c r="M39" t="s">
        <v>35210</v>
      </c>
      <c r="N39" t="s">
        <v>644</v>
      </c>
      <c r="O39" t="s">
        <v>668</v>
      </c>
      <c r="P39" t="s">
        <v>5</v>
      </c>
      <c r="Q39" t="s">
        <v>669</v>
      </c>
      <c r="R39" t="s">
        <v>645</v>
      </c>
      <c r="S39" t="s">
        <v>35211</v>
      </c>
      <c r="T39" t="s">
        <v>35210</v>
      </c>
      <c r="U39" s="78" t="s">
        <v>602</v>
      </c>
      <c r="V39">
        <v>14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35212</v>
      </c>
      <c r="F40">
        <v>100</v>
      </c>
      <c r="G40">
        <v>0</v>
      </c>
      <c r="H40" t="s">
        <v>641</v>
      </c>
      <c r="I40" t="s">
        <v>35213</v>
      </c>
      <c r="J40" t="s">
        <v>745</v>
      </c>
      <c r="K40" t="s">
        <v>644</v>
      </c>
      <c r="L40" t="s">
        <v>645</v>
      </c>
      <c r="M40" t="s">
        <v>35214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35215</v>
      </c>
      <c r="T40" t="s">
        <v>35214</v>
      </c>
      <c r="U40" s="78" t="s">
        <v>1870</v>
      </c>
      <c r="V40">
        <v>1</v>
      </c>
    </row>
    <row r="41" spans="1:22" x14ac:dyDescent="0.25">
      <c r="A41" t="s">
        <v>22</v>
      </c>
      <c r="B41" t="s">
        <v>27</v>
      </c>
      <c r="C41">
        <v>79</v>
      </c>
      <c r="D41">
        <v>1</v>
      </c>
      <c r="E41" t="s">
        <v>35216</v>
      </c>
      <c r="F41">
        <v>79</v>
      </c>
      <c r="G41">
        <v>0</v>
      </c>
      <c r="H41" t="s">
        <v>673</v>
      </c>
      <c r="I41" t="s">
        <v>11698</v>
      </c>
      <c r="J41" t="s">
        <v>23921</v>
      </c>
      <c r="K41" t="s">
        <v>2164</v>
      </c>
      <c r="L41" t="s">
        <v>3051</v>
      </c>
      <c r="M41" t="s">
        <v>35217</v>
      </c>
      <c r="N41" t="s">
        <v>644</v>
      </c>
      <c r="O41" t="s">
        <v>679</v>
      </c>
      <c r="P41" t="s">
        <v>26</v>
      </c>
      <c r="Q41" t="s">
        <v>680</v>
      </c>
      <c r="R41" t="s">
        <v>645</v>
      </c>
      <c r="S41" t="s">
        <v>35218</v>
      </c>
      <c r="T41" t="s">
        <v>35217</v>
      </c>
      <c r="U41" s="77" t="s">
        <v>77</v>
      </c>
      <c r="V41">
        <v>6</v>
      </c>
    </row>
    <row r="42" spans="1:22" x14ac:dyDescent="0.25">
      <c r="A42" t="s">
        <v>147</v>
      </c>
      <c r="B42" t="s">
        <v>148</v>
      </c>
      <c r="C42">
        <v>50</v>
      </c>
      <c r="D42">
        <v>12</v>
      </c>
      <c r="E42" t="s">
        <v>35219</v>
      </c>
      <c r="F42">
        <v>400</v>
      </c>
      <c r="G42">
        <v>0</v>
      </c>
      <c r="H42" t="s">
        <v>641</v>
      </c>
      <c r="I42" t="s">
        <v>12695</v>
      </c>
      <c r="J42" t="s">
        <v>643</v>
      </c>
      <c r="K42" t="s">
        <v>644</v>
      </c>
      <c r="L42" t="s">
        <v>645</v>
      </c>
      <c r="M42" t="s">
        <v>35220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35221</v>
      </c>
      <c r="T42" t="s">
        <v>35220</v>
      </c>
      <c r="U42" s="78" t="s">
        <v>78</v>
      </c>
      <c r="V42">
        <v>6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35222</v>
      </c>
      <c r="F43">
        <v>200</v>
      </c>
      <c r="G43">
        <v>0</v>
      </c>
      <c r="H43" t="s">
        <v>641</v>
      </c>
      <c r="I43" t="s">
        <v>1915</v>
      </c>
      <c r="J43" t="s">
        <v>1916</v>
      </c>
      <c r="K43" t="s">
        <v>644</v>
      </c>
      <c r="L43" t="s">
        <v>645</v>
      </c>
      <c r="M43" t="s">
        <v>35223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35224</v>
      </c>
      <c r="T43" t="s">
        <v>35223</v>
      </c>
      <c r="U43" s="77" t="s">
        <v>516</v>
      </c>
      <c r="V43">
        <v>1</v>
      </c>
    </row>
    <row r="44" spans="1:22" x14ac:dyDescent="0.25">
      <c r="A44" t="s">
        <v>239</v>
      </c>
      <c r="B44" t="s">
        <v>1870</v>
      </c>
      <c r="C44">
        <v>87.2</v>
      </c>
      <c r="D44">
        <v>1</v>
      </c>
      <c r="E44" t="s">
        <v>35225</v>
      </c>
      <c r="F44">
        <v>87.2</v>
      </c>
      <c r="G44">
        <v>0</v>
      </c>
      <c r="H44" t="s">
        <v>805</v>
      </c>
      <c r="I44" t="s">
        <v>35226</v>
      </c>
      <c r="J44" t="s">
        <v>35227</v>
      </c>
      <c r="K44" t="s">
        <v>35228</v>
      </c>
      <c r="L44" t="s">
        <v>35229</v>
      </c>
      <c r="M44" t="s">
        <v>35230</v>
      </c>
      <c r="N44" t="s">
        <v>644</v>
      </c>
      <c r="O44" t="s">
        <v>811</v>
      </c>
      <c r="P44" t="s">
        <v>23</v>
      </c>
      <c r="Q44" t="s">
        <v>812</v>
      </c>
      <c r="R44" t="s">
        <v>645</v>
      </c>
      <c r="S44" t="s">
        <v>35231</v>
      </c>
      <c r="T44" t="s">
        <v>35230</v>
      </c>
      <c r="U44" s="78" t="s">
        <v>31786</v>
      </c>
      <c r="V44">
        <v>1</v>
      </c>
    </row>
    <row r="45" spans="1:22" x14ac:dyDescent="0.25">
      <c r="A45" t="s">
        <v>18</v>
      </c>
      <c r="B45" t="s">
        <v>19</v>
      </c>
      <c r="C45">
        <v>66.666666666666671</v>
      </c>
      <c r="D45">
        <v>3</v>
      </c>
      <c r="E45" t="s">
        <v>35232</v>
      </c>
      <c r="F45">
        <v>100</v>
      </c>
      <c r="G45">
        <v>0</v>
      </c>
      <c r="H45" t="s">
        <v>641</v>
      </c>
      <c r="I45" t="s">
        <v>35233</v>
      </c>
      <c r="J45" t="s">
        <v>888</v>
      </c>
      <c r="K45" t="s">
        <v>644</v>
      </c>
      <c r="L45" t="s">
        <v>645</v>
      </c>
      <c r="M45" t="s">
        <v>35234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35235</v>
      </c>
      <c r="T45" t="s">
        <v>35234</v>
      </c>
      <c r="U45" s="77" t="s">
        <v>4935</v>
      </c>
      <c r="V45">
        <v>715</v>
      </c>
    </row>
    <row r="46" spans="1:22" x14ac:dyDescent="0.25">
      <c r="A46" t="s">
        <v>601</v>
      </c>
      <c r="B46" t="s">
        <v>602</v>
      </c>
      <c r="C46">
        <v>139</v>
      </c>
      <c r="D46">
        <v>1</v>
      </c>
      <c r="E46" t="s">
        <v>35236</v>
      </c>
      <c r="F46">
        <v>306.99</v>
      </c>
      <c r="G46">
        <v>0</v>
      </c>
      <c r="H46" t="s">
        <v>641</v>
      </c>
      <c r="I46" t="s">
        <v>35237</v>
      </c>
      <c r="J46" t="s">
        <v>771</v>
      </c>
      <c r="K46" t="s">
        <v>644</v>
      </c>
      <c r="L46" t="s">
        <v>645</v>
      </c>
      <c r="M46" t="s">
        <v>35238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35239</v>
      </c>
      <c r="T46" t="s">
        <v>35238</v>
      </c>
    </row>
    <row r="47" spans="1:22" x14ac:dyDescent="0.25">
      <c r="A47" t="s">
        <v>22</v>
      </c>
      <c r="B47" t="s">
        <v>27</v>
      </c>
      <c r="C47">
        <v>120</v>
      </c>
      <c r="D47">
        <v>1</v>
      </c>
      <c r="E47" t="s">
        <v>35236</v>
      </c>
      <c r="F47">
        <v>306.99</v>
      </c>
      <c r="G47">
        <v>0</v>
      </c>
      <c r="H47" t="s">
        <v>641</v>
      </c>
      <c r="I47" t="s">
        <v>35237</v>
      </c>
      <c r="J47" t="s">
        <v>771</v>
      </c>
      <c r="K47" t="s">
        <v>644</v>
      </c>
      <c r="L47" t="s">
        <v>645</v>
      </c>
      <c r="M47" t="s">
        <v>35238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35239</v>
      </c>
      <c r="T47" t="s">
        <v>35238</v>
      </c>
    </row>
    <row r="48" spans="1:22" x14ac:dyDescent="0.25">
      <c r="A48" t="s">
        <v>101</v>
      </c>
      <c r="B48" t="s">
        <v>74</v>
      </c>
      <c r="C48">
        <v>120</v>
      </c>
      <c r="D48">
        <v>1</v>
      </c>
      <c r="E48" t="s">
        <v>35236</v>
      </c>
      <c r="F48">
        <v>306.99</v>
      </c>
      <c r="G48">
        <v>0</v>
      </c>
      <c r="H48" t="s">
        <v>641</v>
      </c>
      <c r="I48" t="s">
        <v>35237</v>
      </c>
      <c r="J48" t="s">
        <v>771</v>
      </c>
      <c r="K48" t="s">
        <v>644</v>
      </c>
      <c r="L48" t="s">
        <v>645</v>
      </c>
      <c r="M48" t="s">
        <v>35238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35239</v>
      </c>
      <c r="T48" t="s">
        <v>35238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35240</v>
      </c>
      <c r="F49">
        <v>100</v>
      </c>
      <c r="G49">
        <v>0</v>
      </c>
      <c r="H49" t="s">
        <v>641</v>
      </c>
      <c r="I49" t="s">
        <v>2078</v>
      </c>
      <c r="J49" t="s">
        <v>2079</v>
      </c>
      <c r="K49" t="s">
        <v>644</v>
      </c>
      <c r="L49" t="s">
        <v>645</v>
      </c>
      <c r="M49" t="s">
        <v>35241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35242</v>
      </c>
      <c r="T49" t="s">
        <v>35241</v>
      </c>
    </row>
    <row r="50" spans="1:20" x14ac:dyDescent="0.25">
      <c r="A50" t="s">
        <v>18</v>
      </c>
      <c r="B50" t="s">
        <v>19</v>
      </c>
      <c r="C50">
        <v>66.666666666666671</v>
      </c>
      <c r="D50">
        <v>3</v>
      </c>
      <c r="E50" t="s">
        <v>35243</v>
      </c>
      <c r="F50">
        <v>100</v>
      </c>
      <c r="G50">
        <v>0</v>
      </c>
      <c r="H50" t="s">
        <v>641</v>
      </c>
      <c r="I50" t="s">
        <v>35244</v>
      </c>
      <c r="J50" t="s">
        <v>690</v>
      </c>
      <c r="K50" t="s">
        <v>644</v>
      </c>
      <c r="L50" t="s">
        <v>645</v>
      </c>
      <c r="M50" t="s">
        <v>35245</v>
      </c>
      <c r="N50" t="s">
        <v>644</v>
      </c>
      <c r="O50" t="s">
        <v>668</v>
      </c>
      <c r="P50" t="s">
        <v>5</v>
      </c>
      <c r="Q50" t="s">
        <v>669</v>
      </c>
      <c r="R50" t="s">
        <v>645</v>
      </c>
      <c r="S50" t="s">
        <v>35246</v>
      </c>
      <c r="T50" t="s">
        <v>35245</v>
      </c>
    </row>
    <row r="51" spans="1:20" x14ac:dyDescent="0.25">
      <c r="A51" t="s">
        <v>601</v>
      </c>
      <c r="B51" t="s">
        <v>602</v>
      </c>
      <c r="C51">
        <v>139</v>
      </c>
      <c r="D51">
        <v>2</v>
      </c>
      <c r="E51" t="s">
        <v>35247</v>
      </c>
      <c r="F51">
        <v>217.98</v>
      </c>
      <c r="G51">
        <v>0</v>
      </c>
      <c r="H51" t="s">
        <v>641</v>
      </c>
      <c r="I51" t="s">
        <v>35248</v>
      </c>
      <c r="J51" t="s">
        <v>1067</v>
      </c>
      <c r="K51" t="s">
        <v>644</v>
      </c>
      <c r="L51" t="s">
        <v>645</v>
      </c>
      <c r="M51" t="s">
        <v>35249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35250</v>
      </c>
      <c r="T51" t="s">
        <v>35251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3</v>
      </c>
      <c r="E52" t="s">
        <v>35252</v>
      </c>
      <c r="F52">
        <v>100</v>
      </c>
      <c r="G52">
        <v>0</v>
      </c>
      <c r="H52" t="s">
        <v>641</v>
      </c>
      <c r="I52" t="s">
        <v>35253</v>
      </c>
      <c r="J52" t="s">
        <v>771</v>
      </c>
      <c r="K52" t="s">
        <v>644</v>
      </c>
      <c r="L52" t="s">
        <v>645</v>
      </c>
      <c r="M52" t="s">
        <v>35254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35255</v>
      </c>
      <c r="T52" t="s">
        <v>35254</v>
      </c>
    </row>
    <row r="53" spans="1:20" x14ac:dyDescent="0.25">
      <c r="A53" t="s">
        <v>241</v>
      </c>
      <c r="B53" t="s">
        <v>247</v>
      </c>
      <c r="C53">
        <v>139</v>
      </c>
      <c r="D53">
        <v>1</v>
      </c>
      <c r="E53" t="s">
        <v>35256</v>
      </c>
      <c r="F53">
        <v>217.98</v>
      </c>
      <c r="G53">
        <v>0</v>
      </c>
      <c r="H53" t="s">
        <v>641</v>
      </c>
      <c r="I53" t="s">
        <v>34343</v>
      </c>
      <c r="J53" t="s">
        <v>869</v>
      </c>
      <c r="K53" t="s">
        <v>644</v>
      </c>
      <c r="L53" t="s">
        <v>645</v>
      </c>
      <c r="M53" t="s">
        <v>35257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35258</v>
      </c>
      <c r="T53" t="s">
        <v>35257</v>
      </c>
    </row>
    <row r="54" spans="1:20" x14ac:dyDescent="0.25">
      <c r="A54" t="s">
        <v>239</v>
      </c>
      <c r="B54" t="s">
        <v>245</v>
      </c>
      <c r="C54">
        <v>139</v>
      </c>
      <c r="D54">
        <v>1</v>
      </c>
      <c r="E54" t="s">
        <v>35256</v>
      </c>
      <c r="F54">
        <v>217.98</v>
      </c>
      <c r="G54">
        <v>0</v>
      </c>
      <c r="H54" t="s">
        <v>641</v>
      </c>
      <c r="I54" t="s">
        <v>34343</v>
      </c>
      <c r="J54" t="s">
        <v>869</v>
      </c>
      <c r="K54" t="s">
        <v>644</v>
      </c>
      <c r="L54" t="s">
        <v>645</v>
      </c>
      <c r="M54" t="s">
        <v>35257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35258</v>
      </c>
      <c r="T54" t="s">
        <v>35257</v>
      </c>
    </row>
    <row r="55" spans="1:20" x14ac:dyDescent="0.25">
      <c r="A55" t="s">
        <v>18</v>
      </c>
      <c r="B55" t="s">
        <v>19</v>
      </c>
      <c r="C55">
        <v>66.666666666666671</v>
      </c>
      <c r="D55">
        <v>3</v>
      </c>
      <c r="E55" t="s">
        <v>35259</v>
      </c>
      <c r="F55">
        <v>100</v>
      </c>
      <c r="G55">
        <v>0</v>
      </c>
      <c r="H55" t="s">
        <v>641</v>
      </c>
      <c r="I55" t="s">
        <v>22831</v>
      </c>
      <c r="J55" t="s">
        <v>1520</v>
      </c>
      <c r="K55" t="s">
        <v>644</v>
      </c>
      <c r="L55" t="s">
        <v>645</v>
      </c>
      <c r="M55" t="s">
        <v>35260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35261</v>
      </c>
      <c r="T55" t="s">
        <v>35262</v>
      </c>
    </row>
    <row r="56" spans="1:20" x14ac:dyDescent="0.25">
      <c r="A56" t="s">
        <v>18</v>
      </c>
      <c r="B56" t="s">
        <v>19</v>
      </c>
      <c r="C56">
        <v>66.666666666666671</v>
      </c>
      <c r="D56">
        <v>3</v>
      </c>
      <c r="E56" t="s">
        <v>35263</v>
      </c>
      <c r="F56">
        <v>100</v>
      </c>
      <c r="G56">
        <v>0</v>
      </c>
      <c r="H56" t="s">
        <v>641</v>
      </c>
      <c r="I56" t="s">
        <v>35264</v>
      </c>
      <c r="J56" t="s">
        <v>1711</v>
      </c>
      <c r="K56" t="s">
        <v>644</v>
      </c>
      <c r="L56" t="s">
        <v>645</v>
      </c>
      <c r="M56" t="s">
        <v>35265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35266</v>
      </c>
      <c r="T56" t="s">
        <v>35265</v>
      </c>
    </row>
    <row r="57" spans="1:20" x14ac:dyDescent="0.25">
      <c r="A57" t="s">
        <v>147</v>
      </c>
      <c r="B57" t="s">
        <v>148</v>
      </c>
      <c r="C57">
        <v>65</v>
      </c>
      <c r="D57">
        <v>9</v>
      </c>
      <c r="E57" t="s">
        <v>35267</v>
      </c>
      <c r="F57">
        <v>299</v>
      </c>
      <c r="G57">
        <v>0</v>
      </c>
      <c r="H57" t="s">
        <v>2006</v>
      </c>
      <c r="I57" t="s">
        <v>33805</v>
      </c>
      <c r="J57" t="s">
        <v>33806</v>
      </c>
      <c r="K57" t="s">
        <v>33807</v>
      </c>
      <c r="L57" t="s">
        <v>33808</v>
      </c>
      <c r="M57" t="s">
        <v>35265</v>
      </c>
      <c r="N57" t="s">
        <v>20659</v>
      </c>
      <c r="O57" t="s">
        <v>2013</v>
      </c>
      <c r="P57" t="s">
        <v>1891</v>
      </c>
      <c r="Q57" t="s">
        <v>1892</v>
      </c>
      <c r="R57" t="s">
        <v>35268</v>
      </c>
      <c r="S57" t="s">
        <v>35269</v>
      </c>
      <c r="T57" t="s">
        <v>35265</v>
      </c>
    </row>
    <row r="58" spans="1:20" x14ac:dyDescent="0.25">
      <c r="A58" t="s">
        <v>72</v>
      </c>
      <c r="B58" t="s">
        <v>3385</v>
      </c>
      <c r="C58">
        <v>120</v>
      </c>
      <c r="D58">
        <v>1</v>
      </c>
      <c r="E58" t="s">
        <v>35270</v>
      </c>
      <c r="F58">
        <v>100</v>
      </c>
      <c r="G58">
        <v>0</v>
      </c>
      <c r="H58" t="s">
        <v>641</v>
      </c>
      <c r="I58" t="s">
        <v>35271</v>
      </c>
      <c r="J58" t="s">
        <v>643</v>
      </c>
      <c r="K58" t="s">
        <v>644</v>
      </c>
      <c r="L58" t="s">
        <v>645</v>
      </c>
      <c r="M58" t="s">
        <v>35272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35273</v>
      </c>
      <c r="T58" t="s">
        <v>35272</v>
      </c>
    </row>
    <row r="59" spans="1:20" x14ac:dyDescent="0.25">
      <c r="A59" t="s">
        <v>601</v>
      </c>
      <c r="B59" t="s">
        <v>1870</v>
      </c>
      <c r="C59">
        <v>93.07</v>
      </c>
      <c r="D59">
        <v>1</v>
      </c>
      <c r="E59" t="s">
        <v>35274</v>
      </c>
      <c r="F59">
        <v>138.57</v>
      </c>
      <c r="G59">
        <v>45.5</v>
      </c>
      <c r="H59" t="s">
        <v>673</v>
      </c>
      <c r="I59" t="s">
        <v>35275</v>
      </c>
      <c r="J59" t="s">
        <v>35276</v>
      </c>
      <c r="K59" t="s">
        <v>35277</v>
      </c>
      <c r="L59" t="s">
        <v>35278</v>
      </c>
      <c r="M59" t="s">
        <v>35279</v>
      </c>
      <c r="N59" t="s">
        <v>644</v>
      </c>
      <c r="O59" t="s">
        <v>811</v>
      </c>
      <c r="P59" t="s">
        <v>23</v>
      </c>
      <c r="Q59" t="s">
        <v>812</v>
      </c>
      <c r="R59" t="s">
        <v>645</v>
      </c>
      <c r="S59" t="s">
        <v>35280</v>
      </c>
      <c r="T59" t="s">
        <v>35281</v>
      </c>
    </row>
    <row r="60" spans="1:20" x14ac:dyDescent="0.25">
      <c r="A60" t="s">
        <v>18</v>
      </c>
      <c r="B60" t="s">
        <v>19</v>
      </c>
      <c r="C60">
        <v>66.666666666666671</v>
      </c>
      <c r="D60">
        <v>3</v>
      </c>
      <c r="E60" t="s">
        <v>35282</v>
      </c>
      <c r="F60">
        <v>153</v>
      </c>
      <c r="G60">
        <v>24.92</v>
      </c>
      <c r="H60" t="s">
        <v>805</v>
      </c>
      <c r="I60" t="s">
        <v>35275</v>
      </c>
      <c r="J60" t="s">
        <v>35276</v>
      </c>
      <c r="K60" t="s">
        <v>35277</v>
      </c>
      <c r="L60" t="s">
        <v>35278</v>
      </c>
      <c r="M60" t="s">
        <v>35279</v>
      </c>
      <c r="N60" t="s">
        <v>644</v>
      </c>
      <c r="O60" t="s">
        <v>811</v>
      </c>
      <c r="P60" t="s">
        <v>23</v>
      </c>
      <c r="Q60" t="s">
        <v>812</v>
      </c>
      <c r="R60" t="s">
        <v>645</v>
      </c>
      <c r="S60" t="s">
        <v>35283</v>
      </c>
      <c r="T60" t="s">
        <v>35281</v>
      </c>
    </row>
    <row r="61" spans="1:20" x14ac:dyDescent="0.25">
      <c r="A61" t="s">
        <v>22</v>
      </c>
      <c r="B61" t="s">
        <v>213</v>
      </c>
      <c r="C61">
        <v>53.1</v>
      </c>
      <c r="D61">
        <v>2</v>
      </c>
      <c r="E61" t="s">
        <v>35284</v>
      </c>
      <c r="F61">
        <v>113.7</v>
      </c>
      <c r="G61">
        <v>7.5</v>
      </c>
      <c r="H61" t="s">
        <v>805</v>
      </c>
      <c r="I61" t="s">
        <v>35285</v>
      </c>
      <c r="J61" t="s">
        <v>35286</v>
      </c>
      <c r="K61" t="s">
        <v>12225</v>
      </c>
      <c r="L61" t="s">
        <v>35287</v>
      </c>
      <c r="M61" t="s">
        <v>35281</v>
      </c>
      <c r="N61" t="s">
        <v>644</v>
      </c>
      <c r="O61" t="s">
        <v>811</v>
      </c>
      <c r="P61" t="s">
        <v>23</v>
      </c>
      <c r="Q61" t="s">
        <v>812</v>
      </c>
      <c r="R61" t="s">
        <v>645</v>
      </c>
      <c r="S61" t="s">
        <v>35288</v>
      </c>
      <c r="T61" t="s">
        <v>35281</v>
      </c>
    </row>
    <row r="62" spans="1:20" x14ac:dyDescent="0.25">
      <c r="A62" t="s">
        <v>147</v>
      </c>
      <c r="B62" t="s">
        <v>148</v>
      </c>
      <c r="C62">
        <v>65</v>
      </c>
      <c r="D62">
        <v>1</v>
      </c>
      <c r="E62" t="s">
        <v>35289</v>
      </c>
      <c r="F62">
        <v>60</v>
      </c>
      <c r="G62">
        <v>0</v>
      </c>
      <c r="H62" t="s">
        <v>641</v>
      </c>
      <c r="I62" t="s">
        <v>35290</v>
      </c>
      <c r="J62" t="s">
        <v>643</v>
      </c>
      <c r="K62" t="s">
        <v>644</v>
      </c>
      <c r="L62" t="s">
        <v>645</v>
      </c>
      <c r="M62" t="s">
        <v>35291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35292</v>
      </c>
      <c r="T62" t="s">
        <v>35291</v>
      </c>
    </row>
    <row r="63" spans="1:20" x14ac:dyDescent="0.25">
      <c r="A63" t="s">
        <v>239</v>
      </c>
      <c r="B63" t="s">
        <v>245</v>
      </c>
      <c r="C63">
        <v>139</v>
      </c>
      <c r="D63">
        <v>1</v>
      </c>
      <c r="E63" t="s">
        <v>35293</v>
      </c>
      <c r="F63">
        <v>108.99</v>
      </c>
      <c r="G63">
        <v>0</v>
      </c>
      <c r="H63" t="s">
        <v>641</v>
      </c>
      <c r="I63" t="s">
        <v>35294</v>
      </c>
      <c r="J63" t="s">
        <v>1342</v>
      </c>
      <c r="K63" t="s">
        <v>644</v>
      </c>
      <c r="L63" t="s">
        <v>645</v>
      </c>
      <c r="M63" t="s">
        <v>35295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35296</v>
      </c>
      <c r="T63" t="s">
        <v>35295</v>
      </c>
    </row>
    <row r="64" spans="1:20" x14ac:dyDescent="0.25">
      <c r="A64" t="s">
        <v>239</v>
      </c>
      <c r="B64" t="s">
        <v>245</v>
      </c>
      <c r="C64">
        <v>139</v>
      </c>
      <c r="D64">
        <v>1</v>
      </c>
      <c r="E64" t="s">
        <v>35297</v>
      </c>
      <c r="F64">
        <v>108.99</v>
      </c>
      <c r="G64">
        <v>0</v>
      </c>
      <c r="H64" t="s">
        <v>641</v>
      </c>
      <c r="I64" t="s">
        <v>35298</v>
      </c>
      <c r="J64" t="s">
        <v>736</v>
      </c>
      <c r="K64" t="s">
        <v>644</v>
      </c>
      <c r="L64" t="s">
        <v>645</v>
      </c>
      <c r="M64" t="s">
        <v>35299</v>
      </c>
      <c r="N64" t="s">
        <v>644</v>
      </c>
      <c r="O64" t="s">
        <v>732</v>
      </c>
      <c r="P64" t="s">
        <v>5</v>
      </c>
      <c r="Q64" t="s">
        <v>669</v>
      </c>
      <c r="R64" t="s">
        <v>645</v>
      </c>
      <c r="S64" t="s">
        <v>35300</v>
      </c>
      <c r="T64" t="s">
        <v>35299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35301</v>
      </c>
      <c r="F65">
        <v>100</v>
      </c>
      <c r="G65">
        <v>0</v>
      </c>
      <c r="H65" t="s">
        <v>641</v>
      </c>
      <c r="I65" t="s">
        <v>31535</v>
      </c>
      <c r="J65" t="s">
        <v>2079</v>
      </c>
      <c r="K65" t="s">
        <v>644</v>
      </c>
      <c r="L65" t="s">
        <v>645</v>
      </c>
      <c r="M65" t="s">
        <v>35302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35303</v>
      </c>
      <c r="T65" t="s">
        <v>35302</v>
      </c>
    </row>
    <row r="66" spans="1:20" x14ac:dyDescent="0.25">
      <c r="A66" t="s">
        <v>147</v>
      </c>
      <c r="B66" t="s">
        <v>148</v>
      </c>
      <c r="C66">
        <v>65</v>
      </c>
      <c r="D66">
        <v>1</v>
      </c>
      <c r="E66" t="s">
        <v>35304</v>
      </c>
      <c r="F66">
        <v>35</v>
      </c>
      <c r="G66">
        <v>0</v>
      </c>
      <c r="H66" t="s">
        <v>641</v>
      </c>
      <c r="I66" t="s">
        <v>35305</v>
      </c>
      <c r="J66" t="s">
        <v>1414</v>
      </c>
      <c r="K66" t="s">
        <v>644</v>
      </c>
      <c r="L66" t="s">
        <v>645</v>
      </c>
      <c r="M66" t="s">
        <v>35306</v>
      </c>
      <c r="N66" t="s">
        <v>644</v>
      </c>
      <c r="O66" t="s">
        <v>668</v>
      </c>
      <c r="P66" t="s">
        <v>5</v>
      </c>
      <c r="Q66" t="s">
        <v>669</v>
      </c>
      <c r="R66" t="s">
        <v>24163</v>
      </c>
      <c r="S66" t="s">
        <v>35307</v>
      </c>
      <c r="T66" t="s">
        <v>35306</v>
      </c>
    </row>
    <row r="67" spans="1:20" x14ac:dyDescent="0.25">
      <c r="A67" t="s">
        <v>18</v>
      </c>
      <c r="B67" t="s">
        <v>19</v>
      </c>
      <c r="C67">
        <v>66.666666666666671</v>
      </c>
      <c r="D67">
        <v>3</v>
      </c>
      <c r="E67" t="s">
        <v>35308</v>
      </c>
      <c r="F67">
        <v>135</v>
      </c>
      <c r="G67">
        <v>0</v>
      </c>
      <c r="H67" t="s">
        <v>641</v>
      </c>
      <c r="I67" t="s">
        <v>35309</v>
      </c>
      <c r="J67" t="s">
        <v>1668</v>
      </c>
      <c r="K67" t="s">
        <v>644</v>
      </c>
      <c r="L67" t="s">
        <v>645</v>
      </c>
      <c r="M67" t="s">
        <v>35310</v>
      </c>
      <c r="N67" t="s">
        <v>644</v>
      </c>
      <c r="O67" t="s">
        <v>668</v>
      </c>
      <c r="P67" t="s">
        <v>5</v>
      </c>
      <c r="Q67" t="s">
        <v>669</v>
      </c>
      <c r="R67" t="s">
        <v>645</v>
      </c>
      <c r="S67" t="s">
        <v>35311</v>
      </c>
      <c r="T67" t="s">
        <v>35306</v>
      </c>
    </row>
    <row r="68" spans="1:20" x14ac:dyDescent="0.25">
      <c r="A68" t="s">
        <v>147</v>
      </c>
      <c r="B68" t="s">
        <v>148</v>
      </c>
      <c r="C68">
        <v>65</v>
      </c>
      <c r="D68">
        <v>1</v>
      </c>
      <c r="E68" t="s">
        <v>35308</v>
      </c>
      <c r="F68">
        <v>135</v>
      </c>
      <c r="G68">
        <v>0</v>
      </c>
      <c r="H68" t="s">
        <v>641</v>
      </c>
      <c r="I68" t="s">
        <v>35309</v>
      </c>
      <c r="J68" t="s">
        <v>1668</v>
      </c>
      <c r="K68" t="s">
        <v>644</v>
      </c>
      <c r="L68" t="s">
        <v>645</v>
      </c>
      <c r="M68" t="s">
        <v>35310</v>
      </c>
      <c r="N68" t="s">
        <v>644</v>
      </c>
      <c r="O68" t="s">
        <v>668</v>
      </c>
      <c r="P68" t="s">
        <v>5</v>
      </c>
      <c r="Q68" t="s">
        <v>669</v>
      </c>
      <c r="R68" t="s">
        <v>645</v>
      </c>
      <c r="S68" t="s">
        <v>35311</v>
      </c>
      <c r="T68" t="s">
        <v>35306</v>
      </c>
    </row>
    <row r="69" spans="1:20" x14ac:dyDescent="0.25">
      <c r="A69" t="s">
        <v>147</v>
      </c>
      <c r="B69" t="s">
        <v>148</v>
      </c>
      <c r="C69">
        <v>65</v>
      </c>
      <c r="D69">
        <v>1</v>
      </c>
      <c r="E69" t="s">
        <v>35312</v>
      </c>
      <c r="F69">
        <v>35</v>
      </c>
      <c r="G69">
        <v>0</v>
      </c>
      <c r="H69" t="s">
        <v>641</v>
      </c>
      <c r="I69" t="s">
        <v>35313</v>
      </c>
      <c r="J69" t="s">
        <v>1668</v>
      </c>
      <c r="K69" t="s">
        <v>644</v>
      </c>
      <c r="L69" t="s">
        <v>645</v>
      </c>
      <c r="M69" t="s">
        <v>35314</v>
      </c>
      <c r="N69" t="s">
        <v>644</v>
      </c>
      <c r="O69" t="s">
        <v>647</v>
      </c>
      <c r="P69" t="s">
        <v>5</v>
      </c>
      <c r="Q69" t="s">
        <v>648</v>
      </c>
      <c r="R69" t="s">
        <v>28904</v>
      </c>
      <c r="S69" t="s">
        <v>35315</v>
      </c>
      <c r="T69" t="s">
        <v>35314</v>
      </c>
    </row>
    <row r="70" spans="1:20" x14ac:dyDescent="0.25">
      <c r="A70" t="s">
        <v>147</v>
      </c>
      <c r="B70" t="s">
        <v>148</v>
      </c>
      <c r="C70">
        <v>65</v>
      </c>
      <c r="D70">
        <v>9</v>
      </c>
      <c r="E70" t="s">
        <v>35316</v>
      </c>
      <c r="F70">
        <v>299</v>
      </c>
      <c r="G70">
        <v>0</v>
      </c>
      <c r="H70" t="s">
        <v>2006</v>
      </c>
      <c r="I70" t="s">
        <v>35317</v>
      </c>
      <c r="J70" t="s">
        <v>35318</v>
      </c>
      <c r="K70" t="s">
        <v>5489</v>
      </c>
      <c r="L70" t="s">
        <v>35319</v>
      </c>
      <c r="M70" t="s">
        <v>35320</v>
      </c>
      <c r="N70" t="s">
        <v>20659</v>
      </c>
      <c r="O70" t="s">
        <v>2013</v>
      </c>
      <c r="P70" t="s">
        <v>1891</v>
      </c>
      <c r="Q70" t="s">
        <v>1892</v>
      </c>
      <c r="R70" t="s">
        <v>645</v>
      </c>
      <c r="S70" t="s">
        <v>35321</v>
      </c>
      <c r="T70" t="s">
        <v>35322</v>
      </c>
    </row>
    <row r="71" spans="1:20" x14ac:dyDescent="0.25">
      <c r="A71" t="s">
        <v>239</v>
      </c>
      <c r="B71" t="s">
        <v>245</v>
      </c>
      <c r="C71">
        <v>139</v>
      </c>
      <c r="D71">
        <v>1</v>
      </c>
      <c r="E71" t="s">
        <v>35323</v>
      </c>
      <c r="F71">
        <v>108.99</v>
      </c>
      <c r="G71">
        <v>0</v>
      </c>
      <c r="H71" t="s">
        <v>641</v>
      </c>
      <c r="I71" t="s">
        <v>35324</v>
      </c>
      <c r="J71" t="s">
        <v>685</v>
      </c>
      <c r="K71" t="s">
        <v>644</v>
      </c>
      <c r="L71" t="s">
        <v>645</v>
      </c>
      <c r="M71" t="s">
        <v>35325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35326</v>
      </c>
      <c r="T71" t="s">
        <v>35325</v>
      </c>
    </row>
    <row r="72" spans="1:20" x14ac:dyDescent="0.25">
      <c r="A72" t="s">
        <v>18</v>
      </c>
      <c r="B72" t="s">
        <v>19</v>
      </c>
      <c r="C72">
        <v>66.666666666666671</v>
      </c>
      <c r="D72">
        <v>3</v>
      </c>
      <c r="E72" t="s">
        <v>35327</v>
      </c>
      <c r="F72">
        <v>100</v>
      </c>
      <c r="G72">
        <v>0</v>
      </c>
      <c r="H72" t="s">
        <v>641</v>
      </c>
      <c r="I72" t="s">
        <v>30225</v>
      </c>
      <c r="J72" t="s">
        <v>3199</v>
      </c>
      <c r="K72" t="s">
        <v>644</v>
      </c>
      <c r="L72" t="s">
        <v>645</v>
      </c>
      <c r="M72" t="s">
        <v>35328</v>
      </c>
      <c r="N72" t="s">
        <v>644</v>
      </c>
      <c r="O72" t="s">
        <v>668</v>
      </c>
      <c r="P72" t="s">
        <v>5</v>
      </c>
      <c r="Q72" t="s">
        <v>669</v>
      </c>
      <c r="R72" t="s">
        <v>645</v>
      </c>
      <c r="S72" t="s">
        <v>35329</v>
      </c>
      <c r="T72" t="s">
        <v>35328</v>
      </c>
    </row>
    <row r="73" spans="1:20" x14ac:dyDescent="0.25">
      <c r="A73" t="s">
        <v>18</v>
      </c>
      <c r="B73" t="s">
        <v>19</v>
      </c>
      <c r="C73">
        <v>66.666666666666671</v>
      </c>
      <c r="D73">
        <v>3</v>
      </c>
      <c r="E73" t="s">
        <v>35330</v>
      </c>
      <c r="F73">
        <v>100</v>
      </c>
      <c r="G73">
        <v>0</v>
      </c>
      <c r="H73" t="s">
        <v>641</v>
      </c>
      <c r="I73" t="s">
        <v>35331</v>
      </c>
      <c r="J73" t="s">
        <v>685</v>
      </c>
      <c r="K73" t="s">
        <v>644</v>
      </c>
      <c r="L73" t="s">
        <v>645</v>
      </c>
      <c r="M73" t="s">
        <v>35332</v>
      </c>
      <c r="N73" t="s">
        <v>644</v>
      </c>
      <c r="O73" t="s">
        <v>668</v>
      </c>
      <c r="P73" t="s">
        <v>5</v>
      </c>
      <c r="Q73" t="s">
        <v>669</v>
      </c>
      <c r="R73" t="s">
        <v>645</v>
      </c>
      <c r="S73" t="s">
        <v>35333</v>
      </c>
      <c r="T73" t="s">
        <v>35332</v>
      </c>
    </row>
    <row r="74" spans="1:20" x14ac:dyDescent="0.25">
      <c r="A74" t="s">
        <v>239</v>
      </c>
      <c r="B74" t="s">
        <v>245</v>
      </c>
      <c r="C74">
        <v>139</v>
      </c>
      <c r="D74">
        <v>1</v>
      </c>
      <c r="E74" t="s">
        <v>35334</v>
      </c>
      <c r="F74">
        <v>108.99</v>
      </c>
      <c r="G74">
        <v>0</v>
      </c>
      <c r="H74" t="s">
        <v>641</v>
      </c>
      <c r="I74" t="s">
        <v>26867</v>
      </c>
      <c r="J74" t="s">
        <v>1126</v>
      </c>
      <c r="K74" t="s">
        <v>644</v>
      </c>
      <c r="L74" t="s">
        <v>645</v>
      </c>
      <c r="M74" t="s">
        <v>35335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35336</v>
      </c>
      <c r="T74" t="s">
        <v>35335</v>
      </c>
    </row>
    <row r="75" spans="1:20" x14ac:dyDescent="0.25">
      <c r="A75" t="s">
        <v>18</v>
      </c>
      <c r="B75" t="s">
        <v>19</v>
      </c>
      <c r="C75">
        <v>66.666666666666671</v>
      </c>
      <c r="D75">
        <v>3</v>
      </c>
      <c r="E75" t="s">
        <v>35337</v>
      </c>
      <c r="F75">
        <v>100</v>
      </c>
      <c r="G75">
        <v>0</v>
      </c>
      <c r="H75" t="s">
        <v>641</v>
      </c>
      <c r="I75" t="s">
        <v>6580</v>
      </c>
      <c r="J75" t="s">
        <v>724</v>
      </c>
      <c r="K75" t="s">
        <v>644</v>
      </c>
      <c r="L75" t="s">
        <v>645</v>
      </c>
      <c r="M75" t="s">
        <v>35338</v>
      </c>
      <c r="N75" t="s">
        <v>644</v>
      </c>
      <c r="O75" t="s">
        <v>668</v>
      </c>
      <c r="P75" t="s">
        <v>5</v>
      </c>
      <c r="Q75" t="s">
        <v>669</v>
      </c>
      <c r="R75" t="s">
        <v>645</v>
      </c>
      <c r="S75" t="s">
        <v>35339</v>
      </c>
      <c r="T75" t="s">
        <v>35338</v>
      </c>
    </row>
    <row r="76" spans="1:20" x14ac:dyDescent="0.25">
      <c r="A76" t="s">
        <v>18</v>
      </c>
      <c r="B76" t="s">
        <v>19</v>
      </c>
      <c r="C76">
        <v>66.666666666666671</v>
      </c>
      <c r="D76">
        <v>3</v>
      </c>
      <c r="E76" t="s">
        <v>35340</v>
      </c>
      <c r="F76">
        <v>100</v>
      </c>
      <c r="G76">
        <v>0</v>
      </c>
      <c r="H76" t="s">
        <v>641</v>
      </c>
      <c r="I76" t="s">
        <v>35341</v>
      </c>
      <c r="J76" t="s">
        <v>736</v>
      </c>
      <c r="K76" t="s">
        <v>644</v>
      </c>
      <c r="L76" t="s">
        <v>645</v>
      </c>
      <c r="M76" t="s">
        <v>35342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35343</v>
      </c>
      <c r="T76" t="s">
        <v>35342</v>
      </c>
    </row>
    <row r="77" spans="1:20" x14ac:dyDescent="0.25">
      <c r="A77" t="s">
        <v>101</v>
      </c>
      <c r="B77" t="s">
        <v>74</v>
      </c>
      <c r="C77">
        <v>78</v>
      </c>
      <c r="D77">
        <v>3</v>
      </c>
      <c r="E77" t="s">
        <v>35344</v>
      </c>
      <c r="F77">
        <v>234</v>
      </c>
      <c r="G77">
        <v>0</v>
      </c>
      <c r="H77" t="s">
        <v>673</v>
      </c>
      <c r="I77" t="s">
        <v>5239</v>
      </c>
      <c r="J77" t="s">
        <v>35345</v>
      </c>
      <c r="K77" t="s">
        <v>35346</v>
      </c>
      <c r="L77" t="s">
        <v>7724</v>
      </c>
      <c r="M77" t="s">
        <v>35347</v>
      </c>
      <c r="N77" t="s">
        <v>644</v>
      </c>
      <c r="O77" t="s">
        <v>679</v>
      </c>
      <c r="P77" t="s">
        <v>26</v>
      </c>
      <c r="Q77" t="s">
        <v>680</v>
      </c>
      <c r="R77" t="s">
        <v>645</v>
      </c>
      <c r="S77" t="s">
        <v>35348</v>
      </c>
      <c r="T77" t="s">
        <v>35349</v>
      </c>
    </row>
    <row r="78" spans="1:20" x14ac:dyDescent="0.25">
      <c r="A78" t="s">
        <v>147</v>
      </c>
      <c r="B78" t="s">
        <v>148</v>
      </c>
      <c r="C78">
        <v>65</v>
      </c>
      <c r="D78">
        <v>1</v>
      </c>
      <c r="E78" t="s">
        <v>35350</v>
      </c>
      <c r="F78">
        <v>35</v>
      </c>
      <c r="G78">
        <v>0</v>
      </c>
      <c r="H78" t="s">
        <v>641</v>
      </c>
      <c r="I78" t="s">
        <v>35351</v>
      </c>
      <c r="J78" t="s">
        <v>1422</v>
      </c>
      <c r="K78" t="s">
        <v>644</v>
      </c>
      <c r="L78" t="s">
        <v>645</v>
      </c>
      <c r="M78" t="s">
        <v>35349</v>
      </c>
      <c r="N78" t="s">
        <v>644</v>
      </c>
      <c r="O78" t="s">
        <v>668</v>
      </c>
      <c r="P78" t="s">
        <v>5</v>
      </c>
      <c r="Q78" t="s">
        <v>669</v>
      </c>
      <c r="R78" t="s">
        <v>645</v>
      </c>
      <c r="S78" t="s">
        <v>35352</v>
      </c>
      <c r="T78" t="s">
        <v>35349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35353</v>
      </c>
      <c r="F79">
        <v>100</v>
      </c>
      <c r="G79">
        <v>0</v>
      </c>
      <c r="H79" t="s">
        <v>641</v>
      </c>
      <c r="I79" t="s">
        <v>35354</v>
      </c>
      <c r="J79" t="s">
        <v>1441</v>
      </c>
      <c r="K79" t="s">
        <v>644</v>
      </c>
      <c r="L79" t="s">
        <v>645</v>
      </c>
      <c r="M79" t="s">
        <v>35355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35356</v>
      </c>
      <c r="T79" t="s">
        <v>35355</v>
      </c>
    </row>
    <row r="80" spans="1:20" x14ac:dyDescent="0.25">
      <c r="A80" t="s">
        <v>18</v>
      </c>
      <c r="B80" t="s">
        <v>19</v>
      </c>
      <c r="C80">
        <v>66.666666666666671</v>
      </c>
      <c r="D80">
        <v>3</v>
      </c>
      <c r="E80" t="s">
        <v>35357</v>
      </c>
      <c r="F80">
        <v>100</v>
      </c>
      <c r="G80">
        <v>0</v>
      </c>
      <c r="H80" t="s">
        <v>641</v>
      </c>
      <c r="I80" t="s">
        <v>35358</v>
      </c>
      <c r="J80" t="s">
        <v>3382</v>
      </c>
      <c r="K80" t="s">
        <v>644</v>
      </c>
      <c r="L80" t="s">
        <v>645</v>
      </c>
      <c r="M80" t="s">
        <v>35359</v>
      </c>
      <c r="N80" t="s">
        <v>644</v>
      </c>
      <c r="O80" t="s">
        <v>647</v>
      </c>
      <c r="P80" t="s">
        <v>5</v>
      </c>
      <c r="Q80" t="s">
        <v>648</v>
      </c>
      <c r="R80" t="s">
        <v>645</v>
      </c>
      <c r="S80" t="s">
        <v>35360</v>
      </c>
      <c r="T80" t="s">
        <v>35359</v>
      </c>
    </row>
    <row r="81" spans="1:20" x14ac:dyDescent="0.25">
      <c r="A81" t="s">
        <v>147</v>
      </c>
      <c r="B81" t="s">
        <v>148</v>
      </c>
      <c r="C81">
        <v>50</v>
      </c>
      <c r="D81">
        <v>6</v>
      </c>
      <c r="E81" t="s">
        <v>35361</v>
      </c>
      <c r="F81">
        <v>238</v>
      </c>
      <c r="G81">
        <v>38</v>
      </c>
      <c r="H81" t="s">
        <v>641</v>
      </c>
      <c r="I81" t="s">
        <v>34295</v>
      </c>
      <c r="J81" t="s">
        <v>864</v>
      </c>
      <c r="K81" t="s">
        <v>644</v>
      </c>
      <c r="L81" t="s">
        <v>645</v>
      </c>
      <c r="M81" t="s">
        <v>35362</v>
      </c>
      <c r="N81" t="s">
        <v>644</v>
      </c>
      <c r="O81" t="s">
        <v>668</v>
      </c>
      <c r="P81" t="s">
        <v>5</v>
      </c>
      <c r="Q81" t="s">
        <v>669</v>
      </c>
      <c r="R81" t="s">
        <v>645</v>
      </c>
      <c r="S81" t="s">
        <v>35363</v>
      </c>
      <c r="T81" t="s">
        <v>35364</v>
      </c>
    </row>
    <row r="82" spans="1:20" x14ac:dyDescent="0.25">
      <c r="A82" t="s">
        <v>147</v>
      </c>
      <c r="B82" t="s">
        <v>148</v>
      </c>
      <c r="C82">
        <v>65</v>
      </c>
      <c r="D82">
        <v>1</v>
      </c>
      <c r="E82" t="s">
        <v>35365</v>
      </c>
      <c r="F82">
        <v>35</v>
      </c>
      <c r="G82">
        <v>0</v>
      </c>
      <c r="H82" t="s">
        <v>641</v>
      </c>
      <c r="I82" t="s">
        <v>34863</v>
      </c>
      <c r="J82" t="s">
        <v>7214</v>
      </c>
      <c r="K82" t="s">
        <v>644</v>
      </c>
      <c r="L82" t="s">
        <v>645</v>
      </c>
      <c r="M82" t="s">
        <v>35366</v>
      </c>
      <c r="N82" t="s">
        <v>644</v>
      </c>
      <c r="O82" t="s">
        <v>647</v>
      </c>
      <c r="P82" t="s">
        <v>5</v>
      </c>
      <c r="Q82" t="s">
        <v>648</v>
      </c>
      <c r="R82" t="s">
        <v>645</v>
      </c>
      <c r="S82" t="s">
        <v>35367</v>
      </c>
      <c r="T82" t="s">
        <v>35366</v>
      </c>
    </row>
    <row r="83" spans="1:20" x14ac:dyDescent="0.25">
      <c r="A83" t="s">
        <v>147</v>
      </c>
      <c r="B83" t="s">
        <v>148</v>
      </c>
      <c r="C83">
        <v>65</v>
      </c>
      <c r="D83">
        <v>1</v>
      </c>
      <c r="E83" t="s">
        <v>35368</v>
      </c>
      <c r="F83">
        <v>35</v>
      </c>
      <c r="G83">
        <v>0</v>
      </c>
      <c r="H83" t="s">
        <v>641</v>
      </c>
      <c r="I83" t="s">
        <v>35369</v>
      </c>
      <c r="J83" t="s">
        <v>801</v>
      </c>
      <c r="K83" t="s">
        <v>644</v>
      </c>
      <c r="L83" t="s">
        <v>645</v>
      </c>
      <c r="M83" t="s">
        <v>35370</v>
      </c>
      <c r="N83" t="s">
        <v>644</v>
      </c>
      <c r="O83" t="s">
        <v>668</v>
      </c>
      <c r="P83" t="s">
        <v>5</v>
      </c>
      <c r="Q83" t="s">
        <v>669</v>
      </c>
      <c r="R83" t="s">
        <v>35371</v>
      </c>
      <c r="S83" t="s">
        <v>35372</v>
      </c>
      <c r="T83" t="s">
        <v>35366</v>
      </c>
    </row>
    <row r="84" spans="1:20" x14ac:dyDescent="0.25">
      <c r="A84" t="s">
        <v>147</v>
      </c>
      <c r="B84" t="s">
        <v>148</v>
      </c>
      <c r="C84">
        <v>33.333333333333336</v>
      </c>
      <c r="D84">
        <v>3</v>
      </c>
      <c r="E84" t="s">
        <v>35373</v>
      </c>
      <c r="F84">
        <v>100</v>
      </c>
      <c r="G84">
        <v>0</v>
      </c>
      <c r="H84" t="s">
        <v>641</v>
      </c>
      <c r="I84" t="s">
        <v>35358</v>
      </c>
      <c r="J84" t="s">
        <v>3382</v>
      </c>
      <c r="K84" t="s">
        <v>644</v>
      </c>
      <c r="L84" t="s">
        <v>645</v>
      </c>
      <c r="M84" t="s">
        <v>35374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35375</v>
      </c>
      <c r="T84" t="s">
        <v>35374</v>
      </c>
    </row>
    <row r="85" spans="1:20" x14ac:dyDescent="0.25">
      <c r="A85" t="s">
        <v>601</v>
      </c>
      <c r="B85" t="s">
        <v>602</v>
      </c>
      <c r="C85">
        <v>139</v>
      </c>
      <c r="D85">
        <v>1</v>
      </c>
      <c r="E85" t="s">
        <v>35376</v>
      </c>
      <c r="F85">
        <v>115.99</v>
      </c>
      <c r="G85">
        <v>7</v>
      </c>
      <c r="H85" t="s">
        <v>641</v>
      </c>
      <c r="I85" t="s">
        <v>23934</v>
      </c>
      <c r="J85" t="s">
        <v>685</v>
      </c>
      <c r="K85" t="s">
        <v>644</v>
      </c>
      <c r="L85" t="s">
        <v>645</v>
      </c>
      <c r="M85" t="s">
        <v>35377</v>
      </c>
      <c r="N85" t="s">
        <v>644</v>
      </c>
      <c r="O85" t="s">
        <v>647</v>
      </c>
      <c r="P85" t="s">
        <v>5</v>
      </c>
      <c r="Q85" t="s">
        <v>648</v>
      </c>
      <c r="R85" t="s">
        <v>645</v>
      </c>
      <c r="S85" t="s">
        <v>35378</v>
      </c>
      <c r="T85" t="s">
        <v>35377</v>
      </c>
    </row>
    <row r="86" spans="1:20" x14ac:dyDescent="0.25">
      <c r="A86" t="s">
        <v>22</v>
      </c>
      <c r="B86" t="s">
        <v>27</v>
      </c>
      <c r="C86">
        <v>69.900000000000006</v>
      </c>
      <c r="D86">
        <v>10</v>
      </c>
      <c r="E86" t="s">
        <v>35379</v>
      </c>
      <c r="F86">
        <v>795</v>
      </c>
      <c r="G86">
        <v>0</v>
      </c>
      <c r="H86" t="s">
        <v>673</v>
      </c>
      <c r="I86" t="s">
        <v>14686</v>
      </c>
      <c r="J86" t="s">
        <v>35380</v>
      </c>
      <c r="K86" t="s">
        <v>35381</v>
      </c>
      <c r="L86" t="s">
        <v>28295</v>
      </c>
      <c r="M86" t="s">
        <v>35382</v>
      </c>
      <c r="N86" t="s">
        <v>644</v>
      </c>
      <c r="O86" t="s">
        <v>679</v>
      </c>
      <c r="P86" t="s">
        <v>26</v>
      </c>
      <c r="Q86" t="s">
        <v>680</v>
      </c>
      <c r="R86" t="s">
        <v>645</v>
      </c>
      <c r="S86" t="s">
        <v>35383</v>
      </c>
      <c r="T86" t="s">
        <v>35382</v>
      </c>
    </row>
    <row r="87" spans="1:20" x14ac:dyDescent="0.25">
      <c r="A87" t="s">
        <v>77</v>
      </c>
      <c r="B87" t="s">
        <v>78</v>
      </c>
      <c r="C87">
        <v>33.333333333333336</v>
      </c>
      <c r="D87">
        <v>3</v>
      </c>
      <c r="E87" t="s">
        <v>35384</v>
      </c>
      <c r="F87">
        <v>135</v>
      </c>
      <c r="G87">
        <v>0</v>
      </c>
      <c r="H87" t="s">
        <v>641</v>
      </c>
      <c r="I87" t="s">
        <v>35385</v>
      </c>
      <c r="J87" t="s">
        <v>1292</v>
      </c>
      <c r="K87" t="s">
        <v>644</v>
      </c>
      <c r="L87" t="s">
        <v>645</v>
      </c>
      <c r="M87" t="s">
        <v>35386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35387</v>
      </c>
      <c r="T87" t="s">
        <v>35386</v>
      </c>
    </row>
    <row r="88" spans="1:20" x14ac:dyDescent="0.25">
      <c r="A88" t="s">
        <v>240</v>
      </c>
      <c r="B88" t="s">
        <v>246</v>
      </c>
      <c r="C88">
        <v>139</v>
      </c>
      <c r="D88">
        <v>1</v>
      </c>
      <c r="E88" t="s">
        <v>35388</v>
      </c>
      <c r="F88">
        <v>215</v>
      </c>
      <c r="G88">
        <v>0</v>
      </c>
      <c r="H88" t="s">
        <v>2006</v>
      </c>
      <c r="I88" t="s">
        <v>35389</v>
      </c>
      <c r="J88" t="s">
        <v>35390</v>
      </c>
      <c r="K88" t="s">
        <v>23445</v>
      </c>
      <c r="L88" t="s">
        <v>35391</v>
      </c>
      <c r="M88" t="s">
        <v>35392</v>
      </c>
      <c r="N88" t="s">
        <v>20659</v>
      </c>
      <c r="O88" t="s">
        <v>1890</v>
      </c>
      <c r="P88" t="s">
        <v>1891</v>
      </c>
      <c r="Q88" t="s">
        <v>1892</v>
      </c>
      <c r="R88" t="s">
        <v>645</v>
      </c>
      <c r="S88" t="s">
        <v>35393</v>
      </c>
      <c r="T88" t="s">
        <v>35394</v>
      </c>
    </row>
    <row r="89" spans="1:20" x14ac:dyDescent="0.25">
      <c r="A89" t="s">
        <v>601</v>
      </c>
      <c r="B89" t="s">
        <v>602</v>
      </c>
      <c r="C89">
        <v>139</v>
      </c>
      <c r="D89">
        <v>1</v>
      </c>
      <c r="E89" t="s">
        <v>35388</v>
      </c>
      <c r="F89">
        <v>215</v>
      </c>
      <c r="G89">
        <v>0</v>
      </c>
      <c r="H89" t="s">
        <v>2006</v>
      </c>
      <c r="I89" t="s">
        <v>35389</v>
      </c>
      <c r="J89" t="s">
        <v>35390</v>
      </c>
      <c r="K89" t="s">
        <v>23445</v>
      </c>
      <c r="L89" t="s">
        <v>35391</v>
      </c>
      <c r="M89" t="s">
        <v>35392</v>
      </c>
      <c r="N89" t="s">
        <v>20659</v>
      </c>
      <c r="O89" t="s">
        <v>1890</v>
      </c>
      <c r="P89" t="s">
        <v>1891</v>
      </c>
      <c r="Q89" t="s">
        <v>1892</v>
      </c>
      <c r="R89" t="s">
        <v>645</v>
      </c>
      <c r="S89" t="s">
        <v>35393</v>
      </c>
      <c r="T89" t="s">
        <v>35394</v>
      </c>
    </row>
    <row r="90" spans="1:20" x14ac:dyDescent="0.25">
      <c r="A90" t="s">
        <v>241</v>
      </c>
      <c r="B90" t="s">
        <v>247</v>
      </c>
      <c r="C90">
        <v>139</v>
      </c>
      <c r="D90">
        <v>2</v>
      </c>
      <c r="E90" t="s">
        <v>35395</v>
      </c>
      <c r="F90">
        <v>720</v>
      </c>
      <c r="G90">
        <v>0</v>
      </c>
      <c r="H90" t="s">
        <v>641</v>
      </c>
      <c r="I90" t="s">
        <v>18478</v>
      </c>
      <c r="J90" t="s">
        <v>859</v>
      </c>
      <c r="K90" t="s">
        <v>644</v>
      </c>
      <c r="L90" t="s">
        <v>645</v>
      </c>
      <c r="M90" t="s">
        <v>35396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35397</v>
      </c>
      <c r="T90" t="s">
        <v>35396</v>
      </c>
    </row>
    <row r="91" spans="1:20" x14ac:dyDescent="0.25">
      <c r="A91" t="s">
        <v>601</v>
      </c>
      <c r="B91" t="s">
        <v>602</v>
      </c>
      <c r="C91">
        <v>139</v>
      </c>
      <c r="D91">
        <v>2</v>
      </c>
      <c r="E91" t="s">
        <v>35395</v>
      </c>
      <c r="F91">
        <v>720</v>
      </c>
      <c r="G91">
        <v>0</v>
      </c>
      <c r="H91" t="s">
        <v>641</v>
      </c>
      <c r="I91" t="s">
        <v>18478</v>
      </c>
      <c r="J91" t="s">
        <v>859</v>
      </c>
      <c r="K91" t="s">
        <v>644</v>
      </c>
      <c r="L91" t="s">
        <v>645</v>
      </c>
      <c r="M91" t="s">
        <v>35396</v>
      </c>
      <c r="N91" t="s">
        <v>644</v>
      </c>
      <c r="O91" t="s">
        <v>647</v>
      </c>
      <c r="P91" t="s">
        <v>5</v>
      </c>
      <c r="Q91" t="s">
        <v>648</v>
      </c>
      <c r="R91" t="s">
        <v>645</v>
      </c>
      <c r="S91" t="s">
        <v>35397</v>
      </c>
      <c r="T91" t="s">
        <v>35396</v>
      </c>
    </row>
    <row r="92" spans="1:20" x14ac:dyDescent="0.25">
      <c r="A92" t="s">
        <v>239</v>
      </c>
      <c r="B92" t="s">
        <v>245</v>
      </c>
      <c r="C92">
        <v>139</v>
      </c>
      <c r="D92">
        <v>4</v>
      </c>
      <c r="E92" t="s">
        <v>35395</v>
      </c>
      <c r="F92">
        <v>720</v>
      </c>
      <c r="G92">
        <v>0</v>
      </c>
      <c r="H92" t="s">
        <v>641</v>
      </c>
      <c r="I92" t="s">
        <v>18478</v>
      </c>
      <c r="J92" t="s">
        <v>859</v>
      </c>
      <c r="K92" t="s">
        <v>644</v>
      </c>
      <c r="L92" t="s">
        <v>645</v>
      </c>
      <c r="M92" t="s">
        <v>35396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35397</v>
      </c>
      <c r="T92" t="s">
        <v>35396</v>
      </c>
    </row>
    <row r="93" spans="1:20" x14ac:dyDescent="0.25">
      <c r="A93" t="s">
        <v>77</v>
      </c>
      <c r="B93" t="s">
        <v>78</v>
      </c>
      <c r="C93">
        <v>33.333333333333336</v>
      </c>
      <c r="D93">
        <v>3</v>
      </c>
      <c r="E93" t="s">
        <v>35398</v>
      </c>
      <c r="F93">
        <v>135</v>
      </c>
      <c r="G93">
        <v>0</v>
      </c>
      <c r="H93" t="s">
        <v>641</v>
      </c>
      <c r="I93" t="s">
        <v>35399</v>
      </c>
      <c r="J93" t="s">
        <v>1184</v>
      </c>
      <c r="K93" t="s">
        <v>644</v>
      </c>
      <c r="L93" t="s">
        <v>645</v>
      </c>
      <c r="M93" t="s">
        <v>35400</v>
      </c>
      <c r="N93" t="s">
        <v>644</v>
      </c>
      <c r="O93" t="s">
        <v>668</v>
      </c>
      <c r="P93" t="s">
        <v>5</v>
      </c>
      <c r="Q93" t="s">
        <v>669</v>
      </c>
      <c r="R93" t="s">
        <v>645</v>
      </c>
      <c r="S93" t="s">
        <v>35401</v>
      </c>
      <c r="T93" t="s">
        <v>35400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35402</v>
      </c>
      <c r="F94">
        <v>100</v>
      </c>
      <c r="G94">
        <v>0</v>
      </c>
      <c r="H94" t="s">
        <v>641</v>
      </c>
      <c r="I94" t="s">
        <v>35403</v>
      </c>
      <c r="J94" t="s">
        <v>1126</v>
      </c>
      <c r="K94" t="s">
        <v>644</v>
      </c>
      <c r="L94" t="s">
        <v>645</v>
      </c>
      <c r="M94" t="s">
        <v>35404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35405</v>
      </c>
      <c r="T94" t="s">
        <v>35404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35406</v>
      </c>
      <c r="F95">
        <v>100</v>
      </c>
      <c r="G95">
        <v>0</v>
      </c>
      <c r="H95" t="s">
        <v>641</v>
      </c>
      <c r="I95" t="s">
        <v>35407</v>
      </c>
      <c r="J95" t="s">
        <v>3093</v>
      </c>
      <c r="K95" t="s">
        <v>644</v>
      </c>
      <c r="L95" t="s">
        <v>645</v>
      </c>
      <c r="M95" t="s">
        <v>35408</v>
      </c>
      <c r="N95" t="s">
        <v>644</v>
      </c>
      <c r="O95" t="s">
        <v>668</v>
      </c>
      <c r="P95" t="s">
        <v>5</v>
      </c>
      <c r="Q95" t="s">
        <v>669</v>
      </c>
      <c r="R95" t="s">
        <v>645</v>
      </c>
      <c r="S95" t="s">
        <v>35409</v>
      </c>
      <c r="T95" t="s">
        <v>35408</v>
      </c>
    </row>
    <row r="96" spans="1:20" x14ac:dyDescent="0.25">
      <c r="A96" t="s">
        <v>18</v>
      </c>
      <c r="B96" t="s">
        <v>19</v>
      </c>
      <c r="C96">
        <v>66.666666666666671</v>
      </c>
      <c r="D96">
        <v>3</v>
      </c>
      <c r="E96" t="s">
        <v>35410</v>
      </c>
      <c r="F96">
        <v>110</v>
      </c>
      <c r="G96">
        <v>10</v>
      </c>
      <c r="H96" t="s">
        <v>641</v>
      </c>
      <c r="I96" t="s">
        <v>35411</v>
      </c>
      <c r="J96" t="s">
        <v>2343</v>
      </c>
      <c r="K96" t="s">
        <v>644</v>
      </c>
      <c r="L96" t="s">
        <v>645</v>
      </c>
      <c r="M96" t="s">
        <v>35412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35413</v>
      </c>
      <c r="T96" t="s">
        <v>35414</v>
      </c>
    </row>
    <row r="97" spans="1:20" x14ac:dyDescent="0.25">
      <c r="A97" t="s">
        <v>18</v>
      </c>
      <c r="B97" t="s">
        <v>19</v>
      </c>
      <c r="C97">
        <v>66.666666666666671</v>
      </c>
      <c r="D97">
        <v>3</v>
      </c>
      <c r="E97" t="s">
        <v>35415</v>
      </c>
      <c r="F97">
        <v>100</v>
      </c>
      <c r="G97">
        <v>0</v>
      </c>
      <c r="H97" t="s">
        <v>641</v>
      </c>
      <c r="I97" t="s">
        <v>35403</v>
      </c>
      <c r="J97" t="s">
        <v>1126</v>
      </c>
      <c r="K97" t="s">
        <v>644</v>
      </c>
      <c r="L97" t="s">
        <v>645</v>
      </c>
      <c r="M97" t="s">
        <v>35416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35417</v>
      </c>
      <c r="T97" t="s">
        <v>35414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35418</v>
      </c>
      <c r="F98">
        <v>100</v>
      </c>
      <c r="G98">
        <v>0</v>
      </c>
      <c r="H98" t="s">
        <v>641</v>
      </c>
      <c r="I98" t="s">
        <v>35419</v>
      </c>
      <c r="J98" t="s">
        <v>1668</v>
      </c>
      <c r="K98" t="s">
        <v>644</v>
      </c>
      <c r="L98" t="s">
        <v>645</v>
      </c>
      <c r="M98" t="s">
        <v>35416</v>
      </c>
      <c r="N98" t="s">
        <v>644</v>
      </c>
      <c r="O98" t="s">
        <v>668</v>
      </c>
      <c r="P98" t="s">
        <v>5</v>
      </c>
      <c r="Q98" t="s">
        <v>669</v>
      </c>
      <c r="R98" t="s">
        <v>645</v>
      </c>
      <c r="S98" t="s">
        <v>35420</v>
      </c>
      <c r="T98" t="s">
        <v>35414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35421</v>
      </c>
      <c r="F99">
        <v>100</v>
      </c>
      <c r="G99">
        <v>0</v>
      </c>
      <c r="H99" t="s">
        <v>641</v>
      </c>
      <c r="I99" t="s">
        <v>6066</v>
      </c>
      <c r="J99" t="s">
        <v>724</v>
      </c>
      <c r="K99" t="s">
        <v>644</v>
      </c>
      <c r="L99" t="s">
        <v>645</v>
      </c>
      <c r="M99" t="s">
        <v>35422</v>
      </c>
      <c r="N99" t="s">
        <v>644</v>
      </c>
      <c r="O99" t="s">
        <v>647</v>
      </c>
      <c r="P99" t="s">
        <v>5</v>
      </c>
      <c r="Q99" t="s">
        <v>648</v>
      </c>
      <c r="R99" t="s">
        <v>35423</v>
      </c>
      <c r="S99" t="s">
        <v>35424</v>
      </c>
      <c r="T99" t="s">
        <v>35412</v>
      </c>
    </row>
    <row r="100" spans="1:20" x14ac:dyDescent="0.25">
      <c r="A100" t="s">
        <v>18</v>
      </c>
      <c r="B100" t="s">
        <v>19</v>
      </c>
      <c r="C100">
        <v>66.666666666666671</v>
      </c>
      <c r="D100">
        <v>3</v>
      </c>
      <c r="E100" t="s">
        <v>35425</v>
      </c>
      <c r="F100">
        <v>100</v>
      </c>
      <c r="G100">
        <v>0</v>
      </c>
      <c r="H100" t="s">
        <v>641</v>
      </c>
      <c r="I100" t="s">
        <v>35426</v>
      </c>
      <c r="J100" t="s">
        <v>685</v>
      </c>
      <c r="K100" t="s">
        <v>644</v>
      </c>
      <c r="L100" t="s">
        <v>645</v>
      </c>
      <c r="M100" t="s">
        <v>35427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35428</v>
      </c>
      <c r="T100" t="s">
        <v>35429</v>
      </c>
    </row>
    <row r="101" spans="1:20" x14ac:dyDescent="0.25">
      <c r="A101" t="s">
        <v>18</v>
      </c>
      <c r="B101" t="s">
        <v>19</v>
      </c>
      <c r="C101">
        <v>66.666666666666671</v>
      </c>
      <c r="D101">
        <v>3</v>
      </c>
      <c r="E101" t="s">
        <v>35430</v>
      </c>
      <c r="F101">
        <v>100</v>
      </c>
      <c r="G101">
        <v>0</v>
      </c>
      <c r="H101" t="s">
        <v>641</v>
      </c>
      <c r="I101" t="s">
        <v>35431</v>
      </c>
      <c r="J101" t="s">
        <v>1508</v>
      </c>
      <c r="K101" t="s">
        <v>644</v>
      </c>
      <c r="L101" t="s">
        <v>645</v>
      </c>
      <c r="M101" t="s">
        <v>35427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35432</v>
      </c>
      <c r="T101" t="s">
        <v>35429</v>
      </c>
    </row>
    <row r="102" spans="1:20" x14ac:dyDescent="0.25">
      <c r="A102" t="s">
        <v>18</v>
      </c>
      <c r="B102" t="s">
        <v>19</v>
      </c>
      <c r="C102">
        <v>66.666666666666671</v>
      </c>
      <c r="D102">
        <v>3</v>
      </c>
      <c r="E102" t="s">
        <v>35433</v>
      </c>
      <c r="F102">
        <v>100</v>
      </c>
      <c r="G102">
        <v>0</v>
      </c>
      <c r="H102" t="s">
        <v>641</v>
      </c>
      <c r="I102" t="s">
        <v>35399</v>
      </c>
      <c r="J102" t="s">
        <v>1184</v>
      </c>
      <c r="K102" t="s">
        <v>644</v>
      </c>
      <c r="L102" t="s">
        <v>645</v>
      </c>
      <c r="M102" t="s">
        <v>35427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35434</v>
      </c>
      <c r="T102" t="s">
        <v>35429</v>
      </c>
    </row>
    <row r="103" spans="1:20" x14ac:dyDescent="0.25">
      <c r="A103" t="s">
        <v>18</v>
      </c>
      <c r="B103" t="s">
        <v>19</v>
      </c>
      <c r="C103">
        <v>66.666666666666671</v>
      </c>
      <c r="D103">
        <v>3</v>
      </c>
      <c r="E103" t="s">
        <v>35435</v>
      </c>
      <c r="F103">
        <v>135</v>
      </c>
      <c r="G103">
        <v>35</v>
      </c>
      <c r="H103" t="s">
        <v>641</v>
      </c>
      <c r="I103" t="s">
        <v>22637</v>
      </c>
      <c r="J103" t="s">
        <v>694</v>
      </c>
      <c r="K103" t="s">
        <v>644</v>
      </c>
      <c r="L103" t="s">
        <v>645</v>
      </c>
      <c r="M103" t="s">
        <v>35436</v>
      </c>
      <c r="N103" t="s">
        <v>644</v>
      </c>
      <c r="O103" t="s">
        <v>726</v>
      </c>
      <c r="P103" t="s">
        <v>5</v>
      </c>
      <c r="Q103" t="s">
        <v>648</v>
      </c>
      <c r="R103" t="s">
        <v>645</v>
      </c>
      <c r="S103" t="s">
        <v>35437</v>
      </c>
      <c r="T103" t="s">
        <v>35429</v>
      </c>
    </row>
    <row r="104" spans="1:20" x14ac:dyDescent="0.25">
      <c r="A104" t="s">
        <v>18</v>
      </c>
      <c r="B104" t="s">
        <v>19</v>
      </c>
      <c r="C104">
        <v>66.666666666666671</v>
      </c>
      <c r="D104">
        <v>3</v>
      </c>
      <c r="E104" t="s">
        <v>35438</v>
      </c>
      <c r="F104">
        <v>101</v>
      </c>
      <c r="G104">
        <v>1</v>
      </c>
      <c r="H104" t="s">
        <v>641</v>
      </c>
      <c r="I104" t="s">
        <v>25173</v>
      </c>
      <c r="J104" t="s">
        <v>801</v>
      </c>
      <c r="K104" t="s">
        <v>644</v>
      </c>
      <c r="L104" t="s">
        <v>645</v>
      </c>
      <c r="M104" t="s">
        <v>35436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35439</v>
      </c>
      <c r="T104" t="s">
        <v>35440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3</v>
      </c>
      <c r="E105" t="s">
        <v>35441</v>
      </c>
      <c r="F105">
        <v>100</v>
      </c>
      <c r="G105">
        <v>0</v>
      </c>
      <c r="H105" t="s">
        <v>641</v>
      </c>
      <c r="I105" t="s">
        <v>35442</v>
      </c>
      <c r="J105" t="s">
        <v>724</v>
      </c>
      <c r="K105" t="s">
        <v>644</v>
      </c>
      <c r="L105" t="s">
        <v>645</v>
      </c>
      <c r="M105" t="s">
        <v>35436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35443</v>
      </c>
      <c r="T105" t="s">
        <v>35440</v>
      </c>
    </row>
    <row r="106" spans="1:20" x14ac:dyDescent="0.25">
      <c r="A106" t="s">
        <v>147</v>
      </c>
      <c r="B106" t="s">
        <v>148</v>
      </c>
      <c r="C106">
        <v>65</v>
      </c>
      <c r="D106">
        <v>1</v>
      </c>
      <c r="E106" t="s">
        <v>35444</v>
      </c>
      <c r="F106">
        <v>35</v>
      </c>
      <c r="G106">
        <v>0</v>
      </c>
      <c r="H106" t="s">
        <v>641</v>
      </c>
      <c r="I106" t="s">
        <v>35445</v>
      </c>
      <c r="J106" t="s">
        <v>1520</v>
      </c>
      <c r="K106" t="s">
        <v>644</v>
      </c>
      <c r="L106" t="s">
        <v>645</v>
      </c>
      <c r="M106" t="s">
        <v>35446</v>
      </c>
      <c r="N106" t="s">
        <v>644</v>
      </c>
      <c r="O106" t="s">
        <v>647</v>
      </c>
      <c r="P106" t="s">
        <v>5</v>
      </c>
      <c r="Q106" t="s">
        <v>648</v>
      </c>
      <c r="R106" t="s">
        <v>35447</v>
      </c>
      <c r="S106" t="s">
        <v>35448</v>
      </c>
      <c r="T106" t="s">
        <v>35449</v>
      </c>
    </row>
    <row r="107" spans="1:20" x14ac:dyDescent="0.25">
      <c r="A107" t="s">
        <v>147</v>
      </c>
      <c r="B107" t="s">
        <v>148</v>
      </c>
      <c r="C107">
        <v>65</v>
      </c>
      <c r="D107">
        <v>1</v>
      </c>
      <c r="E107" t="s">
        <v>35450</v>
      </c>
      <c r="F107">
        <v>35</v>
      </c>
      <c r="G107">
        <v>0</v>
      </c>
      <c r="H107" t="s">
        <v>641</v>
      </c>
      <c r="I107" t="s">
        <v>12065</v>
      </c>
      <c r="J107" t="s">
        <v>981</v>
      </c>
      <c r="K107" t="s">
        <v>644</v>
      </c>
      <c r="L107" t="s">
        <v>645</v>
      </c>
      <c r="M107" t="s">
        <v>35446</v>
      </c>
      <c r="N107" t="s">
        <v>644</v>
      </c>
      <c r="O107" t="s">
        <v>668</v>
      </c>
      <c r="P107" t="s">
        <v>5</v>
      </c>
      <c r="Q107" t="s">
        <v>669</v>
      </c>
      <c r="R107" t="s">
        <v>24163</v>
      </c>
      <c r="S107" t="s">
        <v>35451</v>
      </c>
      <c r="T107" t="s">
        <v>35449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35452</v>
      </c>
      <c r="F108">
        <v>100</v>
      </c>
      <c r="G108">
        <v>0</v>
      </c>
      <c r="H108" t="s">
        <v>641</v>
      </c>
      <c r="I108" t="s">
        <v>35453</v>
      </c>
      <c r="J108" t="s">
        <v>1414</v>
      </c>
      <c r="K108" t="s">
        <v>644</v>
      </c>
      <c r="L108" t="s">
        <v>645</v>
      </c>
      <c r="M108" t="s">
        <v>35454</v>
      </c>
      <c r="N108" t="s">
        <v>644</v>
      </c>
      <c r="O108" t="s">
        <v>668</v>
      </c>
      <c r="P108" t="s">
        <v>5</v>
      </c>
      <c r="Q108" t="s">
        <v>669</v>
      </c>
      <c r="R108" t="s">
        <v>35455</v>
      </c>
      <c r="S108" t="s">
        <v>35456</v>
      </c>
      <c r="T108" t="s">
        <v>35436</v>
      </c>
    </row>
    <row r="109" spans="1:20" x14ac:dyDescent="0.25">
      <c r="A109" t="s">
        <v>147</v>
      </c>
      <c r="B109" t="s">
        <v>148</v>
      </c>
      <c r="C109">
        <v>65</v>
      </c>
      <c r="D109">
        <v>1</v>
      </c>
      <c r="E109" t="s">
        <v>35457</v>
      </c>
      <c r="F109">
        <v>35</v>
      </c>
      <c r="G109">
        <v>0</v>
      </c>
      <c r="H109" t="s">
        <v>641</v>
      </c>
      <c r="I109" t="s">
        <v>35458</v>
      </c>
      <c r="J109" t="s">
        <v>1916</v>
      </c>
      <c r="K109" t="s">
        <v>644</v>
      </c>
      <c r="L109" t="s">
        <v>645</v>
      </c>
      <c r="M109" t="s">
        <v>35454</v>
      </c>
      <c r="N109" t="s">
        <v>644</v>
      </c>
      <c r="O109" t="s">
        <v>647</v>
      </c>
      <c r="P109" t="s">
        <v>5</v>
      </c>
      <c r="Q109" t="s">
        <v>648</v>
      </c>
      <c r="R109" t="s">
        <v>27283</v>
      </c>
      <c r="S109" t="s">
        <v>35459</v>
      </c>
      <c r="T109" t="s">
        <v>35436</v>
      </c>
    </row>
    <row r="110" spans="1:20" x14ac:dyDescent="0.25">
      <c r="A110" t="s">
        <v>147</v>
      </c>
      <c r="B110" t="s">
        <v>148</v>
      </c>
      <c r="C110">
        <v>65</v>
      </c>
      <c r="D110">
        <v>1</v>
      </c>
      <c r="E110" t="s">
        <v>35460</v>
      </c>
      <c r="F110">
        <v>35</v>
      </c>
      <c r="G110">
        <v>0</v>
      </c>
      <c r="H110" t="s">
        <v>641</v>
      </c>
      <c r="I110" t="s">
        <v>30665</v>
      </c>
      <c r="J110" t="s">
        <v>1916</v>
      </c>
      <c r="K110" t="s">
        <v>644</v>
      </c>
      <c r="L110" t="s">
        <v>645</v>
      </c>
      <c r="M110" t="s">
        <v>35461</v>
      </c>
      <c r="N110" t="s">
        <v>644</v>
      </c>
      <c r="O110" t="s">
        <v>647</v>
      </c>
      <c r="P110" t="s">
        <v>5</v>
      </c>
      <c r="Q110" t="s">
        <v>648</v>
      </c>
      <c r="R110" t="s">
        <v>35462</v>
      </c>
      <c r="S110" t="s">
        <v>35463</v>
      </c>
      <c r="T110" t="s">
        <v>35464</v>
      </c>
    </row>
    <row r="111" spans="1:20" x14ac:dyDescent="0.25">
      <c r="A111" t="s">
        <v>147</v>
      </c>
      <c r="B111" t="s">
        <v>148</v>
      </c>
      <c r="C111">
        <v>65</v>
      </c>
      <c r="D111">
        <v>3</v>
      </c>
      <c r="E111" t="s">
        <v>35465</v>
      </c>
      <c r="F111">
        <v>105</v>
      </c>
      <c r="G111">
        <v>0</v>
      </c>
      <c r="H111" t="s">
        <v>641</v>
      </c>
      <c r="I111" t="s">
        <v>18675</v>
      </c>
      <c r="J111" t="s">
        <v>788</v>
      </c>
      <c r="K111" t="s">
        <v>644</v>
      </c>
      <c r="L111" t="s">
        <v>645</v>
      </c>
      <c r="M111" t="s">
        <v>35461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35466</v>
      </c>
      <c r="T111" t="s">
        <v>35467</v>
      </c>
    </row>
    <row r="112" spans="1:20" x14ac:dyDescent="0.25">
      <c r="A112" t="s">
        <v>147</v>
      </c>
      <c r="B112" t="s">
        <v>148</v>
      </c>
      <c r="C112">
        <v>65</v>
      </c>
      <c r="D112">
        <v>2</v>
      </c>
      <c r="E112" t="s">
        <v>35468</v>
      </c>
      <c r="F112">
        <v>70</v>
      </c>
      <c r="G112">
        <v>0</v>
      </c>
      <c r="H112" t="s">
        <v>641</v>
      </c>
      <c r="I112" t="s">
        <v>35469</v>
      </c>
      <c r="J112" t="s">
        <v>869</v>
      </c>
      <c r="K112" t="s">
        <v>644</v>
      </c>
      <c r="L112" t="s">
        <v>645</v>
      </c>
      <c r="M112" t="s">
        <v>35470</v>
      </c>
      <c r="N112" t="s">
        <v>644</v>
      </c>
      <c r="O112" t="s">
        <v>647</v>
      </c>
      <c r="P112" t="s">
        <v>5</v>
      </c>
      <c r="Q112" t="s">
        <v>648</v>
      </c>
      <c r="R112" t="s">
        <v>35471</v>
      </c>
      <c r="S112" t="s">
        <v>35472</v>
      </c>
      <c r="T112" t="s">
        <v>35454</v>
      </c>
    </row>
    <row r="113" spans="1:20" x14ac:dyDescent="0.25">
      <c r="A113" t="s">
        <v>147</v>
      </c>
      <c r="B113" t="s">
        <v>148</v>
      </c>
      <c r="C113">
        <v>65</v>
      </c>
      <c r="D113">
        <v>2</v>
      </c>
      <c r="E113" t="s">
        <v>35473</v>
      </c>
      <c r="F113">
        <v>70</v>
      </c>
      <c r="G113">
        <v>0</v>
      </c>
      <c r="H113" t="s">
        <v>641</v>
      </c>
      <c r="I113" t="s">
        <v>35474</v>
      </c>
      <c r="J113" t="s">
        <v>981</v>
      </c>
      <c r="K113" t="s">
        <v>644</v>
      </c>
      <c r="L113" t="s">
        <v>645</v>
      </c>
      <c r="M113" t="s">
        <v>35470</v>
      </c>
      <c r="N113" t="s">
        <v>644</v>
      </c>
      <c r="O113" t="s">
        <v>647</v>
      </c>
      <c r="P113" t="s">
        <v>5</v>
      </c>
      <c r="Q113" t="s">
        <v>648</v>
      </c>
      <c r="R113" t="s">
        <v>35475</v>
      </c>
      <c r="S113" t="s">
        <v>35476</v>
      </c>
      <c r="T113" t="s">
        <v>35454</v>
      </c>
    </row>
    <row r="114" spans="1:20" x14ac:dyDescent="0.25">
      <c r="A114" t="s">
        <v>147</v>
      </c>
      <c r="B114" t="s">
        <v>148</v>
      </c>
      <c r="C114">
        <v>65</v>
      </c>
      <c r="D114">
        <v>1</v>
      </c>
      <c r="E114" t="s">
        <v>35477</v>
      </c>
      <c r="F114">
        <v>35</v>
      </c>
      <c r="G114">
        <v>0</v>
      </c>
      <c r="H114" t="s">
        <v>641</v>
      </c>
      <c r="I114" t="s">
        <v>35478</v>
      </c>
      <c r="J114" t="s">
        <v>7214</v>
      </c>
      <c r="K114" t="s">
        <v>644</v>
      </c>
      <c r="L114" t="s">
        <v>645</v>
      </c>
      <c r="M114" t="s">
        <v>35470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35479</v>
      </c>
      <c r="T114" t="s">
        <v>35461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35480</v>
      </c>
      <c r="F115">
        <v>200</v>
      </c>
      <c r="G115">
        <v>0</v>
      </c>
      <c r="H115" t="s">
        <v>641</v>
      </c>
      <c r="I115" t="s">
        <v>35481</v>
      </c>
      <c r="J115" t="s">
        <v>694</v>
      </c>
      <c r="K115" t="s">
        <v>644</v>
      </c>
      <c r="L115" t="s">
        <v>645</v>
      </c>
      <c r="M115" t="s">
        <v>35482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35483</v>
      </c>
      <c r="T115" t="s">
        <v>35482</v>
      </c>
    </row>
    <row r="116" spans="1:20" x14ac:dyDescent="0.25">
      <c r="A116" t="s">
        <v>147</v>
      </c>
      <c r="B116" t="s">
        <v>148</v>
      </c>
      <c r="C116">
        <v>65</v>
      </c>
      <c r="D116">
        <v>3</v>
      </c>
      <c r="E116" t="s">
        <v>35484</v>
      </c>
      <c r="F116">
        <v>105</v>
      </c>
      <c r="G116">
        <v>0</v>
      </c>
      <c r="H116" t="s">
        <v>641</v>
      </c>
      <c r="I116" t="s">
        <v>35485</v>
      </c>
      <c r="J116" t="s">
        <v>1067</v>
      </c>
      <c r="K116" t="s">
        <v>644</v>
      </c>
      <c r="L116" t="s">
        <v>645</v>
      </c>
      <c r="M116" t="s">
        <v>35486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35487</v>
      </c>
      <c r="T116" t="s">
        <v>35486</v>
      </c>
    </row>
    <row r="117" spans="1:20" x14ac:dyDescent="0.25">
      <c r="A117" t="s">
        <v>147</v>
      </c>
      <c r="B117" t="s">
        <v>148</v>
      </c>
      <c r="C117">
        <v>65</v>
      </c>
      <c r="D117">
        <v>2</v>
      </c>
      <c r="E117" t="s">
        <v>35488</v>
      </c>
      <c r="F117">
        <v>70</v>
      </c>
      <c r="G117">
        <v>0</v>
      </c>
      <c r="H117" t="s">
        <v>641</v>
      </c>
      <c r="I117" t="s">
        <v>35489</v>
      </c>
      <c r="J117" t="s">
        <v>1414</v>
      </c>
      <c r="K117" t="s">
        <v>644</v>
      </c>
      <c r="L117" t="s">
        <v>645</v>
      </c>
      <c r="M117" t="s">
        <v>35486</v>
      </c>
      <c r="N117" t="s">
        <v>644</v>
      </c>
      <c r="O117" t="s">
        <v>647</v>
      </c>
      <c r="P117" t="s">
        <v>5</v>
      </c>
      <c r="Q117" t="s">
        <v>648</v>
      </c>
      <c r="R117" t="s">
        <v>35490</v>
      </c>
      <c r="S117" t="s">
        <v>35491</v>
      </c>
      <c r="T117" t="s">
        <v>35486</v>
      </c>
    </row>
    <row r="118" spans="1:20" x14ac:dyDescent="0.25">
      <c r="A118" t="s">
        <v>147</v>
      </c>
      <c r="B118" t="s">
        <v>148</v>
      </c>
      <c r="C118">
        <v>65</v>
      </c>
      <c r="D118">
        <v>3</v>
      </c>
      <c r="E118" t="s">
        <v>35492</v>
      </c>
      <c r="F118">
        <v>105</v>
      </c>
      <c r="G118">
        <v>0</v>
      </c>
      <c r="H118" t="s">
        <v>641</v>
      </c>
      <c r="I118" t="s">
        <v>35493</v>
      </c>
      <c r="J118" t="s">
        <v>657</v>
      </c>
      <c r="K118" t="s">
        <v>644</v>
      </c>
      <c r="L118" t="s">
        <v>645</v>
      </c>
      <c r="M118" t="s">
        <v>35486</v>
      </c>
      <c r="N118" t="s">
        <v>644</v>
      </c>
      <c r="O118" t="s">
        <v>647</v>
      </c>
      <c r="P118" t="s">
        <v>5</v>
      </c>
      <c r="Q118" t="s">
        <v>648</v>
      </c>
      <c r="R118" t="s">
        <v>35494</v>
      </c>
      <c r="S118" t="s">
        <v>35495</v>
      </c>
      <c r="T118" t="s">
        <v>35486</v>
      </c>
    </row>
    <row r="119" spans="1:20" x14ac:dyDescent="0.25">
      <c r="A119" t="s">
        <v>147</v>
      </c>
      <c r="B119" t="s">
        <v>148</v>
      </c>
      <c r="C119">
        <v>65</v>
      </c>
      <c r="D119">
        <v>1</v>
      </c>
      <c r="E119" t="s">
        <v>35496</v>
      </c>
      <c r="F119">
        <v>38</v>
      </c>
      <c r="G119">
        <v>3</v>
      </c>
      <c r="H119" t="s">
        <v>641</v>
      </c>
      <c r="I119" t="s">
        <v>35497</v>
      </c>
      <c r="J119" t="s">
        <v>1342</v>
      </c>
      <c r="K119" t="s">
        <v>644</v>
      </c>
      <c r="L119" t="s">
        <v>645</v>
      </c>
      <c r="M119" t="s">
        <v>35498</v>
      </c>
      <c r="N119" t="s">
        <v>644</v>
      </c>
      <c r="O119" t="s">
        <v>647</v>
      </c>
      <c r="P119" t="s">
        <v>5</v>
      </c>
      <c r="Q119" t="s">
        <v>648</v>
      </c>
      <c r="R119" t="s">
        <v>28904</v>
      </c>
      <c r="S119" t="s">
        <v>35499</v>
      </c>
      <c r="T119" t="s">
        <v>35498</v>
      </c>
    </row>
    <row r="120" spans="1:20" x14ac:dyDescent="0.25">
      <c r="A120" t="s">
        <v>147</v>
      </c>
      <c r="B120" t="s">
        <v>148</v>
      </c>
      <c r="C120">
        <v>65</v>
      </c>
      <c r="D120">
        <v>1</v>
      </c>
      <c r="E120" t="s">
        <v>35500</v>
      </c>
      <c r="F120">
        <v>35</v>
      </c>
      <c r="G120">
        <v>0</v>
      </c>
      <c r="H120" t="s">
        <v>641</v>
      </c>
      <c r="I120" t="s">
        <v>35501</v>
      </c>
      <c r="J120" t="s">
        <v>2936</v>
      </c>
      <c r="K120" t="s">
        <v>644</v>
      </c>
      <c r="L120" t="s">
        <v>645</v>
      </c>
      <c r="M120" t="s">
        <v>35498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35502</v>
      </c>
      <c r="T120" t="s">
        <v>35498</v>
      </c>
    </row>
    <row r="121" spans="1:20" x14ac:dyDescent="0.25">
      <c r="A121" t="s">
        <v>147</v>
      </c>
      <c r="B121" t="s">
        <v>148</v>
      </c>
      <c r="C121">
        <v>65</v>
      </c>
      <c r="D121">
        <v>3</v>
      </c>
      <c r="E121" t="s">
        <v>35503</v>
      </c>
      <c r="F121">
        <v>105</v>
      </c>
      <c r="G121">
        <v>0</v>
      </c>
      <c r="H121" t="s">
        <v>641</v>
      </c>
      <c r="I121" t="s">
        <v>35504</v>
      </c>
      <c r="J121" t="s">
        <v>1314</v>
      </c>
      <c r="K121" t="s">
        <v>644</v>
      </c>
      <c r="L121" t="s">
        <v>645</v>
      </c>
      <c r="M121" t="s">
        <v>35505</v>
      </c>
      <c r="N121" t="s">
        <v>644</v>
      </c>
      <c r="O121" t="s">
        <v>647</v>
      </c>
      <c r="P121" t="s">
        <v>5</v>
      </c>
      <c r="Q121" t="s">
        <v>648</v>
      </c>
      <c r="R121" t="s">
        <v>35506</v>
      </c>
      <c r="S121" t="s">
        <v>35507</v>
      </c>
      <c r="T121" t="s">
        <v>35505</v>
      </c>
    </row>
    <row r="122" spans="1:20" x14ac:dyDescent="0.25">
      <c r="A122" t="s">
        <v>147</v>
      </c>
      <c r="B122" t="s">
        <v>148</v>
      </c>
      <c r="C122">
        <v>65</v>
      </c>
      <c r="D122">
        <v>2</v>
      </c>
      <c r="E122" t="s">
        <v>35508</v>
      </c>
      <c r="F122">
        <v>70</v>
      </c>
      <c r="G122">
        <v>0</v>
      </c>
      <c r="H122" t="s">
        <v>641</v>
      </c>
      <c r="I122" t="s">
        <v>35509</v>
      </c>
      <c r="J122" t="s">
        <v>796</v>
      </c>
      <c r="K122" t="s">
        <v>644</v>
      </c>
      <c r="L122" t="s">
        <v>645</v>
      </c>
      <c r="M122" t="s">
        <v>35505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35510</v>
      </c>
      <c r="T122" t="s">
        <v>35505</v>
      </c>
    </row>
    <row r="123" spans="1:20" x14ac:dyDescent="0.25">
      <c r="A123" t="s">
        <v>147</v>
      </c>
      <c r="B123" t="s">
        <v>148</v>
      </c>
      <c r="C123">
        <v>65</v>
      </c>
      <c r="D123">
        <v>2</v>
      </c>
      <c r="E123" t="s">
        <v>35511</v>
      </c>
      <c r="F123">
        <v>70</v>
      </c>
      <c r="G123">
        <v>0</v>
      </c>
      <c r="H123" t="s">
        <v>641</v>
      </c>
      <c r="I123" t="s">
        <v>12559</v>
      </c>
      <c r="J123" t="s">
        <v>685</v>
      </c>
      <c r="K123" t="s">
        <v>644</v>
      </c>
      <c r="L123" t="s">
        <v>645</v>
      </c>
      <c r="M123" t="s">
        <v>35512</v>
      </c>
      <c r="N123" t="s">
        <v>644</v>
      </c>
      <c r="O123" t="s">
        <v>647</v>
      </c>
      <c r="P123" t="s">
        <v>5</v>
      </c>
      <c r="Q123" t="s">
        <v>648</v>
      </c>
      <c r="R123" t="s">
        <v>35513</v>
      </c>
      <c r="S123" t="s">
        <v>35514</v>
      </c>
      <c r="T123" t="s">
        <v>35512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35515</v>
      </c>
      <c r="F124">
        <v>100</v>
      </c>
      <c r="G124">
        <v>0</v>
      </c>
      <c r="H124" t="s">
        <v>641</v>
      </c>
      <c r="I124" t="s">
        <v>35516</v>
      </c>
      <c r="J124" t="s">
        <v>685</v>
      </c>
      <c r="K124" t="s">
        <v>644</v>
      </c>
      <c r="L124" t="s">
        <v>645</v>
      </c>
      <c r="M124" t="s">
        <v>35512</v>
      </c>
      <c r="N124" t="s">
        <v>644</v>
      </c>
      <c r="O124" t="s">
        <v>668</v>
      </c>
      <c r="P124" t="s">
        <v>5</v>
      </c>
      <c r="Q124" t="s">
        <v>669</v>
      </c>
      <c r="R124" t="s">
        <v>35517</v>
      </c>
      <c r="S124" t="s">
        <v>35518</v>
      </c>
      <c r="T124" t="s">
        <v>35512</v>
      </c>
    </row>
    <row r="125" spans="1:20" x14ac:dyDescent="0.25">
      <c r="A125" t="s">
        <v>18</v>
      </c>
      <c r="B125" t="s">
        <v>19</v>
      </c>
      <c r="C125">
        <v>66.666666666666671</v>
      </c>
      <c r="D125">
        <v>3</v>
      </c>
      <c r="E125" t="s">
        <v>35519</v>
      </c>
      <c r="F125">
        <v>100</v>
      </c>
      <c r="G125">
        <v>0</v>
      </c>
      <c r="H125" t="s">
        <v>641</v>
      </c>
      <c r="I125" t="s">
        <v>35520</v>
      </c>
      <c r="J125" t="s">
        <v>661</v>
      </c>
      <c r="K125" t="s">
        <v>644</v>
      </c>
      <c r="L125" t="s">
        <v>645</v>
      </c>
      <c r="M125" t="s">
        <v>35521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35522</v>
      </c>
      <c r="T125" t="s">
        <v>35521</v>
      </c>
    </row>
    <row r="126" spans="1:20" x14ac:dyDescent="0.25">
      <c r="A126" t="s">
        <v>147</v>
      </c>
      <c r="B126" t="s">
        <v>148</v>
      </c>
      <c r="C126">
        <v>65</v>
      </c>
      <c r="D126">
        <v>1</v>
      </c>
      <c r="E126" t="s">
        <v>35523</v>
      </c>
      <c r="F126">
        <v>35</v>
      </c>
      <c r="G126">
        <v>0</v>
      </c>
      <c r="H126" t="s">
        <v>641</v>
      </c>
      <c r="I126" t="s">
        <v>35524</v>
      </c>
      <c r="J126" t="s">
        <v>724</v>
      </c>
      <c r="K126" t="s">
        <v>644</v>
      </c>
      <c r="L126" t="s">
        <v>645</v>
      </c>
      <c r="M126" t="s">
        <v>35525</v>
      </c>
      <c r="N126" t="s">
        <v>644</v>
      </c>
      <c r="O126" t="s">
        <v>668</v>
      </c>
      <c r="P126" t="s">
        <v>5</v>
      </c>
      <c r="Q126" t="s">
        <v>669</v>
      </c>
      <c r="R126" t="s">
        <v>645</v>
      </c>
      <c r="S126" t="s">
        <v>35526</v>
      </c>
      <c r="T126" t="s">
        <v>35525</v>
      </c>
    </row>
    <row r="127" spans="1:20" x14ac:dyDescent="0.25">
      <c r="A127" t="s">
        <v>147</v>
      </c>
      <c r="B127" t="s">
        <v>148</v>
      </c>
      <c r="C127">
        <v>33.333333333333336</v>
      </c>
      <c r="D127">
        <v>3</v>
      </c>
      <c r="E127" t="s">
        <v>35527</v>
      </c>
      <c r="F127">
        <v>100</v>
      </c>
      <c r="G127">
        <v>0</v>
      </c>
      <c r="H127" t="s">
        <v>641</v>
      </c>
      <c r="I127" t="s">
        <v>34619</v>
      </c>
      <c r="J127" t="s">
        <v>1508</v>
      </c>
      <c r="K127" t="s">
        <v>644</v>
      </c>
      <c r="L127" t="s">
        <v>645</v>
      </c>
      <c r="M127" t="s">
        <v>35528</v>
      </c>
      <c r="N127" t="s">
        <v>644</v>
      </c>
      <c r="O127" t="s">
        <v>668</v>
      </c>
      <c r="P127" t="s">
        <v>5</v>
      </c>
      <c r="Q127" t="s">
        <v>669</v>
      </c>
      <c r="R127" t="s">
        <v>645</v>
      </c>
      <c r="S127" t="s">
        <v>35529</v>
      </c>
      <c r="T127" t="s">
        <v>35528</v>
      </c>
    </row>
    <row r="128" spans="1:20" x14ac:dyDescent="0.25">
      <c r="A128" t="s">
        <v>147</v>
      </c>
      <c r="B128" t="s">
        <v>148</v>
      </c>
      <c r="C128">
        <v>65</v>
      </c>
      <c r="D128">
        <v>9</v>
      </c>
      <c r="E128" t="s">
        <v>35530</v>
      </c>
      <c r="F128">
        <v>299</v>
      </c>
      <c r="G128">
        <v>0</v>
      </c>
      <c r="H128" t="s">
        <v>2006</v>
      </c>
      <c r="I128" t="s">
        <v>35531</v>
      </c>
      <c r="J128" t="s">
        <v>35532</v>
      </c>
      <c r="K128" t="s">
        <v>34376</v>
      </c>
      <c r="L128" t="s">
        <v>35533</v>
      </c>
      <c r="M128" t="s">
        <v>35534</v>
      </c>
      <c r="N128" t="s">
        <v>20659</v>
      </c>
      <c r="O128" t="s">
        <v>1890</v>
      </c>
      <c r="P128" t="s">
        <v>1891</v>
      </c>
      <c r="Q128" t="s">
        <v>1892</v>
      </c>
      <c r="R128" t="s">
        <v>645</v>
      </c>
      <c r="S128" t="s">
        <v>35535</v>
      </c>
      <c r="T128" t="s">
        <v>35536</v>
      </c>
    </row>
    <row r="129" spans="1:20" x14ac:dyDescent="0.25">
      <c r="A129" t="s">
        <v>18</v>
      </c>
      <c r="B129" t="s">
        <v>19</v>
      </c>
      <c r="C129">
        <v>66.666666666666671</v>
      </c>
      <c r="D129">
        <v>3</v>
      </c>
      <c r="E129" t="s">
        <v>35537</v>
      </c>
      <c r="F129">
        <v>100</v>
      </c>
      <c r="G129">
        <v>0</v>
      </c>
      <c r="H129" t="s">
        <v>641</v>
      </c>
      <c r="I129" t="s">
        <v>13709</v>
      </c>
      <c r="J129" t="s">
        <v>708</v>
      </c>
      <c r="K129" t="s">
        <v>644</v>
      </c>
      <c r="L129" t="s">
        <v>645</v>
      </c>
      <c r="M129" t="s">
        <v>35538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35539</v>
      </c>
      <c r="T129" t="s">
        <v>35538</v>
      </c>
    </row>
    <row r="130" spans="1:20" x14ac:dyDescent="0.25">
      <c r="A130" t="s">
        <v>18</v>
      </c>
      <c r="B130" t="s">
        <v>19</v>
      </c>
      <c r="C130">
        <v>66.666666666666671</v>
      </c>
      <c r="D130">
        <v>3</v>
      </c>
      <c r="E130" t="s">
        <v>35540</v>
      </c>
      <c r="F130">
        <v>100</v>
      </c>
      <c r="G130">
        <v>0</v>
      </c>
      <c r="H130" t="s">
        <v>641</v>
      </c>
      <c r="I130" t="s">
        <v>35541</v>
      </c>
      <c r="J130" t="s">
        <v>736</v>
      </c>
      <c r="K130" t="s">
        <v>644</v>
      </c>
      <c r="L130" t="s">
        <v>645</v>
      </c>
      <c r="M130" t="s">
        <v>35542</v>
      </c>
      <c r="N130" t="s">
        <v>644</v>
      </c>
      <c r="O130" t="s">
        <v>732</v>
      </c>
      <c r="P130" t="s">
        <v>5</v>
      </c>
      <c r="Q130" t="s">
        <v>669</v>
      </c>
      <c r="R130" t="s">
        <v>645</v>
      </c>
      <c r="S130" t="s">
        <v>35543</v>
      </c>
      <c r="T130" t="s">
        <v>35542</v>
      </c>
    </row>
    <row r="131" spans="1:20" x14ac:dyDescent="0.25">
      <c r="A131" t="s">
        <v>147</v>
      </c>
      <c r="B131" t="s">
        <v>148</v>
      </c>
      <c r="C131">
        <v>33.333333333333336</v>
      </c>
      <c r="D131">
        <v>3</v>
      </c>
      <c r="E131" t="s">
        <v>35544</v>
      </c>
      <c r="F131">
        <v>138</v>
      </c>
      <c r="G131">
        <v>38</v>
      </c>
      <c r="H131" t="s">
        <v>641</v>
      </c>
      <c r="I131" t="s">
        <v>35545</v>
      </c>
      <c r="J131" t="s">
        <v>989</v>
      </c>
      <c r="K131" t="s">
        <v>644</v>
      </c>
      <c r="L131" t="s">
        <v>645</v>
      </c>
      <c r="M131" t="s">
        <v>35546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35547</v>
      </c>
      <c r="T131" t="s">
        <v>35546</v>
      </c>
    </row>
    <row r="132" spans="1:20" x14ac:dyDescent="0.25">
      <c r="A132" t="s">
        <v>18</v>
      </c>
      <c r="B132" t="s">
        <v>19</v>
      </c>
      <c r="C132">
        <v>66.666666666666671</v>
      </c>
      <c r="D132">
        <v>3</v>
      </c>
      <c r="E132" t="s">
        <v>35548</v>
      </c>
      <c r="F132">
        <v>100</v>
      </c>
      <c r="G132">
        <v>0</v>
      </c>
      <c r="H132" t="s">
        <v>641</v>
      </c>
      <c r="I132" t="s">
        <v>2681</v>
      </c>
      <c r="J132" t="s">
        <v>2374</v>
      </c>
      <c r="K132" t="s">
        <v>644</v>
      </c>
      <c r="L132" t="s">
        <v>645</v>
      </c>
      <c r="M132" t="s">
        <v>35549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35550</v>
      </c>
      <c r="T132" t="s">
        <v>35549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35551</v>
      </c>
      <c r="F133">
        <v>100</v>
      </c>
      <c r="G133">
        <v>0</v>
      </c>
      <c r="H133" t="s">
        <v>641</v>
      </c>
      <c r="I133" t="s">
        <v>35552</v>
      </c>
      <c r="J133" t="s">
        <v>864</v>
      </c>
      <c r="K133" t="s">
        <v>644</v>
      </c>
      <c r="L133" t="s">
        <v>645</v>
      </c>
      <c r="M133" t="s">
        <v>35553</v>
      </c>
      <c r="N133" t="s">
        <v>644</v>
      </c>
      <c r="O133" t="s">
        <v>668</v>
      </c>
      <c r="P133" t="s">
        <v>5</v>
      </c>
      <c r="Q133" t="s">
        <v>669</v>
      </c>
      <c r="R133" t="s">
        <v>645</v>
      </c>
      <c r="S133" t="s">
        <v>35554</v>
      </c>
      <c r="T133" t="s">
        <v>35553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35555</v>
      </c>
      <c r="F134">
        <v>200</v>
      </c>
      <c r="G134">
        <v>0</v>
      </c>
      <c r="H134" t="s">
        <v>641</v>
      </c>
      <c r="I134" t="s">
        <v>645</v>
      </c>
      <c r="J134" t="s">
        <v>645</v>
      </c>
      <c r="K134" t="s">
        <v>644</v>
      </c>
      <c r="L134" t="s">
        <v>645</v>
      </c>
      <c r="M134" t="s">
        <v>644</v>
      </c>
      <c r="N134" t="s">
        <v>644</v>
      </c>
      <c r="O134" t="s">
        <v>11091</v>
      </c>
      <c r="P134" t="s">
        <v>5</v>
      </c>
      <c r="Q134" t="s">
        <v>644</v>
      </c>
      <c r="R134" t="s">
        <v>645</v>
      </c>
      <c r="S134" t="s">
        <v>644</v>
      </c>
      <c r="T134" t="s">
        <v>35556</v>
      </c>
    </row>
    <row r="135" spans="1:20" x14ac:dyDescent="0.25">
      <c r="A135" t="s">
        <v>18</v>
      </c>
      <c r="B135" t="s">
        <v>19</v>
      </c>
      <c r="C135">
        <v>66.666666666666671</v>
      </c>
      <c r="D135">
        <v>3</v>
      </c>
      <c r="E135" t="s">
        <v>35557</v>
      </c>
      <c r="F135">
        <v>101</v>
      </c>
      <c r="G135">
        <v>1</v>
      </c>
      <c r="H135" t="s">
        <v>641</v>
      </c>
      <c r="I135" t="s">
        <v>32594</v>
      </c>
      <c r="J135" t="s">
        <v>847</v>
      </c>
      <c r="K135" t="s">
        <v>644</v>
      </c>
      <c r="L135" t="s">
        <v>645</v>
      </c>
      <c r="M135" t="s">
        <v>35558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35559</v>
      </c>
      <c r="T135" t="s">
        <v>35558</v>
      </c>
    </row>
    <row r="136" spans="1:20" x14ac:dyDescent="0.25">
      <c r="A136" t="s">
        <v>18</v>
      </c>
      <c r="B136" t="s">
        <v>19</v>
      </c>
      <c r="C136">
        <v>66.666666666666671</v>
      </c>
      <c r="D136">
        <v>3</v>
      </c>
      <c r="E136" t="s">
        <v>35560</v>
      </c>
      <c r="F136">
        <v>100</v>
      </c>
      <c r="G136">
        <v>0</v>
      </c>
      <c r="H136" t="s">
        <v>641</v>
      </c>
      <c r="I136" t="s">
        <v>24831</v>
      </c>
      <c r="J136" t="s">
        <v>1314</v>
      </c>
      <c r="K136" t="s">
        <v>644</v>
      </c>
      <c r="L136" t="s">
        <v>645</v>
      </c>
      <c r="M136" t="s">
        <v>35561</v>
      </c>
      <c r="N136" t="s">
        <v>644</v>
      </c>
      <c r="O136" t="s">
        <v>668</v>
      </c>
      <c r="P136" t="s">
        <v>5</v>
      </c>
      <c r="Q136" t="s">
        <v>669</v>
      </c>
      <c r="R136" t="s">
        <v>645</v>
      </c>
      <c r="S136" t="s">
        <v>35562</v>
      </c>
      <c r="T136" t="s">
        <v>35561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35563</v>
      </c>
      <c r="F137">
        <v>200</v>
      </c>
      <c r="G137">
        <v>0</v>
      </c>
      <c r="H137" t="s">
        <v>641</v>
      </c>
      <c r="I137" t="s">
        <v>35564</v>
      </c>
      <c r="J137" t="s">
        <v>888</v>
      </c>
      <c r="K137" t="s">
        <v>644</v>
      </c>
      <c r="L137" t="s">
        <v>645</v>
      </c>
      <c r="M137" t="s">
        <v>35565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35566</v>
      </c>
      <c r="T137" t="s">
        <v>35565</v>
      </c>
    </row>
    <row r="138" spans="1:20" x14ac:dyDescent="0.25">
      <c r="A138" t="s">
        <v>147</v>
      </c>
      <c r="B138" t="s">
        <v>148</v>
      </c>
      <c r="C138">
        <v>33.333333333333336</v>
      </c>
      <c r="D138">
        <v>3</v>
      </c>
      <c r="E138" t="s">
        <v>35567</v>
      </c>
      <c r="F138">
        <v>110</v>
      </c>
      <c r="G138">
        <v>10</v>
      </c>
      <c r="H138" t="s">
        <v>641</v>
      </c>
      <c r="I138" t="s">
        <v>35568</v>
      </c>
      <c r="J138" t="s">
        <v>864</v>
      </c>
      <c r="K138" t="s">
        <v>644</v>
      </c>
      <c r="L138" t="s">
        <v>645</v>
      </c>
      <c r="M138" t="s">
        <v>35569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35570</v>
      </c>
      <c r="T138" t="s">
        <v>35571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35572</v>
      </c>
      <c r="F139">
        <v>103</v>
      </c>
      <c r="G139">
        <v>3</v>
      </c>
      <c r="H139" t="s">
        <v>641</v>
      </c>
      <c r="I139" t="s">
        <v>17783</v>
      </c>
      <c r="J139" t="s">
        <v>888</v>
      </c>
      <c r="K139" t="s">
        <v>644</v>
      </c>
      <c r="L139" t="s">
        <v>645</v>
      </c>
      <c r="M139" t="s">
        <v>35573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35574</v>
      </c>
      <c r="T139" t="s">
        <v>35573</v>
      </c>
    </row>
    <row r="140" spans="1:20" x14ac:dyDescent="0.25">
      <c r="A140" t="s">
        <v>18</v>
      </c>
      <c r="B140" t="s">
        <v>19</v>
      </c>
      <c r="C140">
        <v>66.666666666666671</v>
      </c>
      <c r="D140">
        <v>3</v>
      </c>
      <c r="E140" t="s">
        <v>35575</v>
      </c>
      <c r="F140">
        <v>100</v>
      </c>
      <c r="G140">
        <v>0</v>
      </c>
      <c r="H140" t="s">
        <v>641</v>
      </c>
      <c r="I140" t="s">
        <v>7071</v>
      </c>
      <c r="J140" t="s">
        <v>1711</v>
      </c>
      <c r="K140" t="s">
        <v>644</v>
      </c>
      <c r="L140" t="s">
        <v>645</v>
      </c>
      <c r="M140" t="s">
        <v>35576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35577</v>
      </c>
      <c r="T140" t="s">
        <v>35576</v>
      </c>
    </row>
    <row r="141" spans="1:20" x14ac:dyDescent="0.25">
      <c r="A141" t="s">
        <v>22</v>
      </c>
      <c r="B141" t="s">
        <v>27</v>
      </c>
      <c r="C141">
        <v>120</v>
      </c>
      <c r="D141">
        <v>4</v>
      </c>
      <c r="E141" t="s">
        <v>35578</v>
      </c>
      <c r="F141">
        <v>396</v>
      </c>
      <c r="G141">
        <v>0</v>
      </c>
      <c r="H141" t="s">
        <v>641</v>
      </c>
      <c r="I141" t="s">
        <v>35579</v>
      </c>
      <c r="J141" t="s">
        <v>736</v>
      </c>
      <c r="K141" t="s">
        <v>644</v>
      </c>
      <c r="L141" t="s">
        <v>645</v>
      </c>
      <c r="M141" t="s">
        <v>35580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35581</v>
      </c>
      <c r="T141" t="s">
        <v>35580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35582</v>
      </c>
      <c r="F142">
        <v>100</v>
      </c>
      <c r="G142">
        <v>0</v>
      </c>
      <c r="H142" t="s">
        <v>641</v>
      </c>
      <c r="I142" t="s">
        <v>35583</v>
      </c>
      <c r="J142" t="s">
        <v>694</v>
      </c>
      <c r="K142" t="s">
        <v>644</v>
      </c>
      <c r="L142" t="s">
        <v>645</v>
      </c>
      <c r="M142" t="s">
        <v>35584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35585</v>
      </c>
      <c r="T142" t="s">
        <v>35584</v>
      </c>
    </row>
    <row r="143" spans="1:20" x14ac:dyDescent="0.25">
      <c r="A143" t="s">
        <v>147</v>
      </c>
      <c r="B143" t="s">
        <v>148</v>
      </c>
      <c r="C143">
        <v>65</v>
      </c>
      <c r="D143">
        <v>1</v>
      </c>
      <c r="E143" t="s">
        <v>35586</v>
      </c>
      <c r="F143">
        <v>60</v>
      </c>
      <c r="G143">
        <v>0</v>
      </c>
      <c r="H143" t="s">
        <v>641</v>
      </c>
      <c r="I143" t="s">
        <v>35587</v>
      </c>
      <c r="J143" t="s">
        <v>981</v>
      </c>
      <c r="K143" t="s">
        <v>644</v>
      </c>
      <c r="L143" t="s">
        <v>645</v>
      </c>
      <c r="M143" t="s">
        <v>35588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35589</v>
      </c>
      <c r="T143" t="s">
        <v>35590</v>
      </c>
    </row>
    <row r="144" spans="1:20" x14ac:dyDescent="0.25">
      <c r="A144" t="s">
        <v>147</v>
      </c>
      <c r="B144" t="s">
        <v>148</v>
      </c>
      <c r="C144">
        <v>50</v>
      </c>
      <c r="D144">
        <v>6</v>
      </c>
      <c r="E144" t="s">
        <v>35591</v>
      </c>
      <c r="F144">
        <v>200</v>
      </c>
      <c r="G144">
        <v>0</v>
      </c>
      <c r="H144" t="s">
        <v>641</v>
      </c>
      <c r="I144" t="s">
        <v>13522</v>
      </c>
      <c r="J144" t="s">
        <v>685</v>
      </c>
      <c r="K144" t="s">
        <v>644</v>
      </c>
      <c r="L144" t="s">
        <v>645</v>
      </c>
      <c r="M144" t="s">
        <v>35588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35592</v>
      </c>
      <c r="T144" t="s">
        <v>35588</v>
      </c>
    </row>
    <row r="145" spans="1:20" x14ac:dyDescent="0.25">
      <c r="A145" t="s">
        <v>147</v>
      </c>
      <c r="B145" t="s">
        <v>148</v>
      </c>
      <c r="C145">
        <v>65</v>
      </c>
      <c r="D145">
        <v>1</v>
      </c>
      <c r="E145" t="s">
        <v>35593</v>
      </c>
      <c r="F145">
        <v>35</v>
      </c>
      <c r="G145">
        <v>0</v>
      </c>
      <c r="H145" t="s">
        <v>641</v>
      </c>
      <c r="I145" t="s">
        <v>35594</v>
      </c>
      <c r="J145" t="s">
        <v>643</v>
      </c>
      <c r="K145" t="s">
        <v>644</v>
      </c>
      <c r="L145" t="s">
        <v>645</v>
      </c>
      <c r="M145" t="s">
        <v>35588</v>
      </c>
      <c r="N145" t="s">
        <v>644</v>
      </c>
      <c r="O145" t="s">
        <v>668</v>
      </c>
      <c r="P145" t="s">
        <v>5</v>
      </c>
      <c r="Q145" t="s">
        <v>669</v>
      </c>
      <c r="R145" t="s">
        <v>645</v>
      </c>
      <c r="S145" t="s">
        <v>35595</v>
      </c>
      <c r="T145" t="s">
        <v>35588</v>
      </c>
    </row>
    <row r="146" spans="1:20" x14ac:dyDescent="0.25">
      <c r="A146" t="s">
        <v>147</v>
      </c>
      <c r="B146" t="s">
        <v>148</v>
      </c>
      <c r="C146">
        <v>50</v>
      </c>
      <c r="D146">
        <v>6</v>
      </c>
      <c r="E146" t="s">
        <v>35596</v>
      </c>
      <c r="F146">
        <v>200</v>
      </c>
      <c r="G146">
        <v>0</v>
      </c>
      <c r="H146" t="s">
        <v>641</v>
      </c>
      <c r="I146" t="s">
        <v>35597</v>
      </c>
      <c r="J146" t="s">
        <v>2343</v>
      </c>
      <c r="K146" t="s">
        <v>644</v>
      </c>
      <c r="L146" t="s">
        <v>645</v>
      </c>
      <c r="M146" t="s">
        <v>35598</v>
      </c>
      <c r="N146" t="s">
        <v>644</v>
      </c>
      <c r="O146" t="s">
        <v>668</v>
      </c>
      <c r="P146" t="s">
        <v>5</v>
      </c>
      <c r="Q146" t="s">
        <v>669</v>
      </c>
      <c r="R146" t="s">
        <v>645</v>
      </c>
      <c r="S146" t="s">
        <v>35599</v>
      </c>
      <c r="T146" t="s">
        <v>35598</v>
      </c>
    </row>
    <row r="147" spans="1:20" x14ac:dyDescent="0.25">
      <c r="A147" t="s">
        <v>18</v>
      </c>
      <c r="B147" t="s">
        <v>19</v>
      </c>
      <c r="C147">
        <v>66.666666666666671</v>
      </c>
      <c r="D147">
        <v>3</v>
      </c>
      <c r="E147" t="s">
        <v>35600</v>
      </c>
      <c r="F147">
        <v>100</v>
      </c>
      <c r="G147">
        <v>0</v>
      </c>
      <c r="H147" t="s">
        <v>641</v>
      </c>
      <c r="I147" t="s">
        <v>35601</v>
      </c>
      <c r="J147" t="s">
        <v>708</v>
      </c>
      <c r="K147" t="s">
        <v>644</v>
      </c>
      <c r="L147" t="s">
        <v>645</v>
      </c>
      <c r="M147" t="s">
        <v>35602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35603</v>
      </c>
      <c r="T147" t="s">
        <v>35602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35604</v>
      </c>
      <c r="F148">
        <v>100</v>
      </c>
      <c r="G148">
        <v>0</v>
      </c>
      <c r="H148" t="s">
        <v>641</v>
      </c>
      <c r="I148" t="s">
        <v>35605</v>
      </c>
      <c r="J148" t="s">
        <v>694</v>
      </c>
      <c r="K148" t="s">
        <v>644</v>
      </c>
      <c r="L148" t="s">
        <v>645</v>
      </c>
      <c r="M148" t="s">
        <v>35606</v>
      </c>
      <c r="N148" t="s">
        <v>644</v>
      </c>
      <c r="O148" t="s">
        <v>726</v>
      </c>
      <c r="P148" t="s">
        <v>5</v>
      </c>
      <c r="Q148" t="s">
        <v>648</v>
      </c>
      <c r="R148" t="s">
        <v>645</v>
      </c>
      <c r="S148" t="s">
        <v>35607</v>
      </c>
      <c r="T148" t="s">
        <v>35606</v>
      </c>
    </row>
    <row r="149" spans="1:20" x14ac:dyDescent="0.25">
      <c r="A149" t="s">
        <v>240</v>
      </c>
      <c r="B149" t="s">
        <v>246</v>
      </c>
      <c r="C149">
        <v>139</v>
      </c>
      <c r="D149">
        <v>1</v>
      </c>
      <c r="E149" t="s">
        <v>35608</v>
      </c>
      <c r="F149">
        <v>108.99</v>
      </c>
      <c r="G149">
        <v>0</v>
      </c>
      <c r="H149" t="s">
        <v>641</v>
      </c>
      <c r="I149" t="s">
        <v>35609</v>
      </c>
      <c r="J149" t="s">
        <v>666</v>
      </c>
      <c r="K149" t="s">
        <v>644</v>
      </c>
      <c r="L149" t="s">
        <v>645</v>
      </c>
      <c r="M149" t="s">
        <v>35606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35610</v>
      </c>
      <c r="T149" t="s">
        <v>35606</v>
      </c>
    </row>
    <row r="150" spans="1:20" x14ac:dyDescent="0.25">
      <c r="A150" t="s">
        <v>147</v>
      </c>
      <c r="B150" t="s">
        <v>148</v>
      </c>
      <c r="C150">
        <v>65</v>
      </c>
      <c r="D150">
        <v>1</v>
      </c>
      <c r="E150" t="s">
        <v>35611</v>
      </c>
      <c r="F150">
        <v>35</v>
      </c>
      <c r="G150">
        <v>0</v>
      </c>
      <c r="H150" t="s">
        <v>641</v>
      </c>
      <c r="I150" t="s">
        <v>30171</v>
      </c>
      <c r="J150" t="s">
        <v>1520</v>
      </c>
      <c r="K150" t="s">
        <v>644</v>
      </c>
      <c r="L150" t="s">
        <v>645</v>
      </c>
      <c r="M150" t="s">
        <v>35612</v>
      </c>
      <c r="N150" t="s">
        <v>644</v>
      </c>
      <c r="O150" t="s">
        <v>647</v>
      </c>
      <c r="P150" t="s">
        <v>5</v>
      </c>
      <c r="Q150" t="s">
        <v>648</v>
      </c>
      <c r="R150" t="s">
        <v>30246</v>
      </c>
      <c r="S150" t="s">
        <v>35613</v>
      </c>
      <c r="T150" t="s">
        <v>35612</v>
      </c>
    </row>
    <row r="151" spans="1:20" x14ac:dyDescent="0.25">
      <c r="A151" t="s">
        <v>147</v>
      </c>
      <c r="B151" t="s">
        <v>148</v>
      </c>
      <c r="C151">
        <v>65</v>
      </c>
      <c r="D151">
        <v>4</v>
      </c>
      <c r="E151" t="s">
        <v>35614</v>
      </c>
      <c r="F151">
        <v>140</v>
      </c>
      <c r="G151">
        <v>0</v>
      </c>
      <c r="H151" t="s">
        <v>641</v>
      </c>
      <c r="I151" t="s">
        <v>35615</v>
      </c>
      <c r="J151" t="s">
        <v>736</v>
      </c>
      <c r="K151" t="s">
        <v>644</v>
      </c>
      <c r="L151" t="s">
        <v>645</v>
      </c>
      <c r="M151" t="s">
        <v>35616</v>
      </c>
      <c r="N151" t="s">
        <v>644</v>
      </c>
      <c r="O151" t="s">
        <v>668</v>
      </c>
      <c r="P151" t="s">
        <v>5</v>
      </c>
      <c r="Q151" t="s">
        <v>669</v>
      </c>
      <c r="R151" t="s">
        <v>35617</v>
      </c>
      <c r="S151" t="s">
        <v>35618</v>
      </c>
      <c r="T151" t="s">
        <v>35616</v>
      </c>
    </row>
    <row r="152" spans="1:20" x14ac:dyDescent="0.25">
      <c r="A152" t="s">
        <v>147</v>
      </c>
      <c r="B152" t="s">
        <v>148</v>
      </c>
      <c r="C152">
        <v>65</v>
      </c>
      <c r="D152">
        <v>3</v>
      </c>
      <c r="E152" t="s">
        <v>35619</v>
      </c>
      <c r="F152">
        <v>105</v>
      </c>
      <c r="G152">
        <v>0</v>
      </c>
      <c r="H152" t="s">
        <v>641</v>
      </c>
      <c r="I152" t="s">
        <v>3083</v>
      </c>
      <c r="J152" t="s">
        <v>2049</v>
      </c>
      <c r="K152" t="s">
        <v>644</v>
      </c>
      <c r="L152" t="s">
        <v>645</v>
      </c>
      <c r="M152" t="s">
        <v>35616</v>
      </c>
      <c r="N152" t="s">
        <v>644</v>
      </c>
      <c r="O152" t="s">
        <v>647</v>
      </c>
      <c r="P152" t="s">
        <v>5</v>
      </c>
      <c r="Q152" t="s">
        <v>648</v>
      </c>
      <c r="R152" t="s">
        <v>35620</v>
      </c>
      <c r="S152" t="s">
        <v>35621</v>
      </c>
      <c r="T152" t="s">
        <v>35616</v>
      </c>
    </row>
    <row r="153" spans="1:20" x14ac:dyDescent="0.25">
      <c r="A153" t="s">
        <v>147</v>
      </c>
      <c r="B153" t="s">
        <v>148</v>
      </c>
      <c r="C153">
        <v>65</v>
      </c>
      <c r="D153">
        <v>1</v>
      </c>
      <c r="E153" t="s">
        <v>35622</v>
      </c>
      <c r="F153">
        <v>38</v>
      </c>
      <c r="G153">
        <v>3</v>
      </c>
      <c r="H153" t="s">
        <v>641</v>
      </c>
      <c r="I153" t="s">
        <v>35623</v>
      </c>
      <c r="J153" t="s">
        <v>981</v>
      </c>
      <c r="K153" t="s">
        <v>644</v>
      </c>
      <c r="L153" t="s">
        <v>645</v>
      </c>
      <c r="M153" t="s">
        <v>35624</v>
      </c>
      <c r="N153" t="s">
        <v>644</v>
      </c>
      <c r="O153" t="s">
        <v>668</v>
      </c>
      <c r="P153" t="s">
        <v>5</v>
      </c>
      <c r="Q153" t="s">
        <v>669</v>
      </c>
      <c r="R153" t="s">
        <v>35625</v>
      </c>
      <c r="S153" t="s">
        <v>35626</v>
      </c>
      <c r="T153" t="s">
        <v>35627</v>
      </c>
    </row>
    <row r="154" spans="1:20" x14ac:dyDescent="0.25">
      <c r="A154" t="s">
        <v>22</v>
      </c>
      <c r="B154" t="s">
        <v>27</v>
      </c>
      <c r="C154">
        <v>120</v>
      </c>
      <c r="D154">
        <v>1</v>
      </c>
      <c r="E154" t="s">
        <v>35628</v>
      </c>
      <c r="F154">
        <v>99</v>
      </c>
      <c r="G154">
        <v>0</v>
      </c>
      <c r="H154" t="s">
        <v>641</v>
      </c>
      <c r="I154" t="s">
        <v>7071</v>
      </c>
      <c r="J154" t="s">
        <v>1711</v>
      </c>
      <c r="K154" t="s">
        <v>644</v>
      </c>
      <c r="L154" t="s">
        <v>645</v>
      </c>
      <c r="M154" t="s">
        <v>35629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35630</v>
      </c>
      <c r="T154" t="s">
        <v>35629</v>
      </c>
    </row>
    <row r="155" spans="1:20" x14ac:dyDescent="0.25">
      <c r="A155" t="s">
        <v>147</v>
      </c>
      <c r="B155" t="s">
        <v>148</v>
      </c>
      <c r="C155">
        <v>65</v>
      </c>
      <c r="D155">
        <v>1</v>
      </c>
      <c r="E155" t="s">
        <v>35631</v>
      </c>
      <c r="F155">
        <v>35</v>
      </c>
      <c r="G155">
        <v>0</v>
      </c>
      <c r="H155" t="s">
        <v>641</v>
      </c>
      <c r="I155" t="s">
        <v>35632</v>
      </c>
      <c r="J155" t="s">
        <v>694</v>
      </c>
      <c r="K155" t="s">
        <v>644</v>
      </c>
      <c r="L155" t="s">
        <v>645</v>
      </c>
      <c r="M155" t="s">
        <v>35633</v>
      </c>
      <c r="N155" t="s">
        <v>644</v>
      </c>
      <c r="O155" t="s">
        <v>668</v>
      </c>
      <c r="P155" t="s">
        <v>5</v>
      </c>
      <c r="Q155" t="s">
        <v>669</v>
      </c>
      <c r="R155" t="s">
        <v>645</v>
      </c>
      <c r="S155" t="s">
        <v>35634</v>
      </c>
      <c r="T155" t="s">
        <v>35633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35635</v>
      </c>
      <c r="F156">
        <v>100</v>
      </c>
      <c r="G156">
        <v>0</v>
      </c>
      <c r="H156" t="s">
        <v>641</v>
      </c>
      <c r="I156" t="s">
        <v>8103</v>
      </c>
      <c r="J156" t="s">
        <v>690</v>
      </c>
      <c r="K156" t="s">
        <v>644</v>
      </c>
      <c r="L156" t="s">
        <v>645</v>
      </c>
      <c r="M156" t="s">
        <v>35633</v>
      </c>
      <c r="N156" t="s">
        <v>644</v>
      </c>
      <c r="O156" t="s">
        <v>732</v>
      </c>
      <c r="P156" t="s">
        <v>5</v>
      </c>
      <c r="Q156" t="s">
        <v>669</v>
      </c>
      <c r="R156" t="s">
        <v>645</v>
      </c>
      <c r="S156" t="s">
        <v>35636</v>
      </c>
      <c r="T156" t="s">
        <v>35633</v>
      </c>
    </row>
    <row r="157" spans="1:20" x14ac:dyDescent="0.25">
      <c r="A157" t="s">
        <v>239</v>
      </c>
      <c r="B157" t="s">
        <v>245</v>
      </c>
      <c r="C157">
        <v>139</v>
      </c>
      <c r="D157">
        <v>1</v>
      </c>
      <c r="E157" t="s">
        <v>35637</v>
      </c>
      <c r="F157">
        <v>99</v>
      </c>
      <c r="G157">
        <v>0</v>
      </c>
      <c r="H157" t="s">
        <v>641</v>
      </c>
      <c r="I157" t="s">
        <v>8950</v>
      </c>
      <c r="J157" t="s">
        <v>685</v>
      </c>
      <c r="K157" t="s">
        <v>644</v>
      </c>
      <c r="L157" t="s">
        <v>645</v>
      </c>
      <c r="M157" t="s">
        <v>35638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35639</v>
      </c>
      <c r="T157" t="s">
        <v>35638</v>
      </c>
    </row>
    <row r="158" spans="1:20" x14ac:dyDescent="0.25">
      <c r="A158" t="s">
        <v>239</v>
      </c>
      <c r="B158" t="s">
        <v>245</v>
      </c>
      <c r="C158">
        <v>139</v>
      </c>
      <c r="D158">
        <v>1</v>
      </c>
      <c r="E158" t="s">
        <v>35640</v>
      </c>
      <c r="F158">
        <v>99</v>
      </c>
      <c r="G158">
        <v>0</v>
      </c>
      <c r="H158" t="s">
        <v>641</v>
      </c>
      <c r="I158" t="s">
        <v>25463</v>
      </c>
      <c r="J158" t="s">
        <v>1414</v>
      </c>
      <c r="K158" t="s">
        <v>644</v>
      </c>
      <c r="L158" t="s">
        <v>645</v>
      </c>
      <c r="M158" t="s">
        <v>35641</v>
      </c>
      <c r="N158" t="s">
        <v>644</v>
      </c>
      <c r="O158" t="s">
        <v>668</v>
      </c>
      <c r="P158" t="s">
        <v>5</v>
      </c>
      <c r="Q158" t="s">
        <v>669</v>
      </c>
      <c r="R158" t="s">
        <v>645</v>
      </c>
      <c r="S158" t="s">
        <v>35642</v>
      </c>
      <c r="T158" t="s">
        <v>35641</v>
      </c>
    </row>
    <row r="159" spans="1:20" x14ac:dyDescent="0.25">
      <c r="A159" t="s">
        <v>72</v>
      </c>
      <c r="B159" t="s">
        <v>3385</v>
      </c>
      <c r="C159">
        <v>120</v>
      </c>
      <c r="D159">
        <v>1</v>
      </c>
      <c r="E159" t="s">
        <v>35643</v>
      </c>
      <c r="F159">
        <v>89</v>
      </c>
      <c r="G159">
        <v>0</v>
      </c>
      <c r="H159" t="s">
        <v>641</v>
      </c>
      <c r="I159" t="s">
        <v>20104</v>
      </c>
      <c r="J159" t="s">
        <v>771</v>
      </c>
      <c r="K159" t="s">
        <v>644</v>
      </c>
      <c r="L159" t="s">
        <v>645</v>
      </c>
      <c r="M159" t="s">
        <v>35644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35645</v>
      </c>
      <c r="T159" t="s">
        <v>35644</v>
      </c>
    </row>
    <row r="160" spans="1:20" x14ac:dyDescent="0.25">
      <c r="A160" t="s">
        <v>22</v>
      </c>
      <c r="B160" t="s">
        <v>27</v>
      </c>
      <c r="C160">
        <v>120</v>
      </c>
      <c r="D160">
        <v>5</v>
      </c>
      <c r="E160" t="s">
        <v>35646</v>
      </c>
      <c r="F160">
        <v>495</v>
      </c>
      <c r="G160">
        <v>0</v>
      </c>
      <c r="H160" t="s">
        <v>641</v>
      </c>
      <c r="I160" t="s">
        <v>35647</v>
      </c>
      <c r="J160" t="s">
        <v>1520</v>
      </c>
      <c r="K160" t="s">
        <v>644</v>
      </c>
      <c r="L160" t="s">
        <v>645</v>
      </c>
      <c r="M160" t="s">
        <v>35648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35649</v>
      </c>
      <c r="T160" t="s">
        <v>35648</v>
      </c>
    </row>
    <row r="161" spans="1:20" x14ac:dyDescent="0.25">
      <c r="A161" t="s">
        <v>72</v>
      </c>
      <c r="B161" t="s">
        <v>108</v>
      </c>
      <c r="C161">
        <v>66</v>
      </c>
      <c r="D161">
        <v>1</v>
      </c>
      <c r="E161" t="s">
        <v>35650</v>
      </c>
      <c r="F161">
        <v>240</v>
      </c>
      <c r="G161">
        <v>0</v>
      </c>
      <c r="H161" t="s">
        <v>673</v>
      </c>
      <c r="I161" t="s">
        <v>5435</v>
      </c>
      <c r="J161" t="s">
        <v>35651</v>
      </c>
      <c r="K161" t="s">
        <v>16790</v>
      </c>
      <c r="L161" t="s">
        <v>22049</v>
      </c>
      <c r="M161" t="s">
        <v>35652</v>
      </c>
      <c r="N161" t="s">
        <v>644</v>
      </c>
      <c r="O161" t="s">
        <v>679</v>
      </c>
      <c r="P161" t="s">
        <v>26</v>
      </c>
      <c r="Q161" t="s">
        <v>680</v>
      </c>
      <c r="R161" t="s">
        <v>645</v>
      </c>
      <c r="S161" t="s">
        <v>35653</v>
      </c>
      <c r="T161" t="s">
        <v>35652</v>
      </c>
    </row>
    <row r="162" spans="1:20" x14ac:dyDescent="0.25">
      <c r="A162" t="s">
        <v>101</v>
      </c>
      <c r="B162" t="s">
        <v>74</v>
      </c>
      <c r="C162">
        <v>66</v>
      </c>
      <c r="D162">
        <v>1</v>
      </c>
      <c r="E162" t="s">
        <v>35650</v>
      </c>
      <c r="F162">
        <v>240</v>
      </c>
      <c r="G162">
        <v>0</v>
      </c>
      <c r="H162" t="s">
        <v>673</v>
      </c>
      <c r="I162" t="s">
        <v>5435</v>
      </c>
      <c r="J162" t="s">
        <v>35651</v>
      </c>
      <c r="K162" t="s">
        <v>16790</v>
      </c>
      <c r="L162" t="s">
        <v>22049</v>
      </c>
      <c r="M162" t="s">
        <v>35652</v>
      </c>
      <c r="N162" t="s">
        <v>644</v>
      </c>
      <c r="O162" t="s">
        <v>679</v>
      </c>
      <c r="P162" t="s">
        <v>26</v>
      </c>
      <c r="Q162" t="s">
        <v>680</v>
      </c>
      <c r="R162" t="s">
        <v>645</v>
      </c>
      <c r="S162" t="s">
        <v>35653</v>
      </c>
      <c r="T162" t="s">
        <v>35652</v>
      </c>
    </row>
    <row r="163" spans="1:20" x14ac:dyDescent="0.25">
      <c r="A163" t="s">
        <v>22</v>
      </c>
      <c r="B163" t="s">
        <v>27</v>
      </c>
      <c r="C163">
        <v>67</v>
      </c>
      <c r="D163">
        <v>1</v>
      </c>
      <c r="E163" t="s">
        <v>35650</v>
      </c>
      <c r="F163">
        <v>240</v>
      </c>
      <c r="G163">
        <v>0</v>
      </c>
      <c r="H163" t="s">
        <v>673</v>
      </c>
      <c r="I163" t="s">
        <v>5435</v>
      </c>
      <c r="J163" t="s">
        <v>35651</v>
      </c>
      <c r="K163" t="s">
        <v>16790</v>
      </c>
      <c r="L163" t="s">
        <v>22049</v>
      </c>
      <c r="M163" t="s">
        <v>35652</v>
      </c>
      <c r="N163" t="s">
        <v>644</v>
      </c>
      <c r="O163" t="s">
        <v>679</v>
      </c>
      <c r="P163" t="s">
        <v>26</v>
      </c>
      <c r="Q163" t="s">
        <v>680</v>
      </c>
      <c r="R163" t="s">
        <v>645</v>
      </c>
      <c r="S163" t="s">
        <v>35653</v>
      </c>
      <c r="T163" t="s">
        <v>35652</v>
      </c>
    </row>
    <row r="164" spans="1:20" x14ac:dyDescent="0.25">
      <c r="A164" t="s">
        <v>14</v>
      </c>
      <c r="B164" t="s">
        <v>15</v>
      </c>
      <c r="C164">
        <v>65</v>
      </c>
      <c r="D164">
        <v>1</v>
      </c>
      <c r="E164" t="s">
        <v>35654</v>
      </c>
      <c r="F164">
        <v>299</v>
      </c>
      <c r="G164">
        <v>0</v>
      </c>
      <c r="H164" t="s">
        <v>2006</v>
      </c>
      <c r="I164" t="s">
        <v>35655</v>
      </c>
      <c r="J164" t="s">
        <v>35656</v>
      </c>
      <c r="K164" t="s">
        <v>7477</v>
      </c>
      <c r="L164" t="s">
        <v>35657</v>
      </c>
      <c r="M164" t="s">
        <v>35658</v>
      </c>
      <c r="N164" t="s">
        <v>20659</v>
      </c>
      <c r="O164" t="s">
        <v>2013</v>
      </c>
      <c r="P164" t="s">
        <v>1891</v>
      </c>
      <c r="Q164" t="s">
        <v>1892</v>
      </c>
      <c r="R164" t="s">
        <v>645</v>
      </c>
      <c r="S164" t="s">
        <v>35659</v>
      </c>
      <c r="T164" t="s">
        <v>35658</v>
      </c>
    </row>
    <row r="165" spans="1:20" x14ac:dyDescent="0.25">
      <c r="A165" t="s">
        <v>112</v>
      </c>
      <c r="B165" t="s">
        <v>113</v>
      </c>
      <c r="C165">
        <v>65</v>
      </c>
      <c r="D165">
        <v>1</v>
      </c>
      <c r="E165" t="s">
        <v>35654</v>
      </c>
      <c r="F165">
        <v>299</v>
      </c>
      <c r="G165">
        <v>0</v>
      </c>
      <c r="H165" t="s">
        <v>2006</v>
      </c>
      <c r="I165" t="s">
        <v>35655</v>
      </c>
      <c r="J165" t="s">
        <v>35656</v>
      </c>
      <c r="K165" t="s">
        <v>7477</v>
      </c>
      <c r="L165" t="s">
        <v>35657</v>
      </c>
      <c r="M165" t="s">
        <v>35658</v>
      </c>
      <c r="N165" t="s">
        <v>20659</v>
      </c>
      <c r="O165" t="s">
        <v>2013</v>
      </c>
      <c r="P165" t="s">
        <v>1891</v>
      </c>
      <c r="Q165" t="s">
        <v>1892</v>
      </c>
      <c r="R165" t="s">
        <v>645</v>
      </c>
      <c r="S165" t="s">
        <v>35659</v>
      </c>
      <c r="T165" t="s">
        <v>35658</v>
      </c>
    </row>
    <row r="166" spans="1:20" x14ac:dyDescent="0.25">
      <c r="A166" t="s">
        <v>239</v>
      </c>
      <c r="B166" t="s">
        <v>245</v>
      </c>
      <c r="C166">
        <v>139</v>
      </c>
      <c r="D166">
        <v>1</v>
      </c>
      <c r="E166" t="s">
        <v>35654</v>
      </c>
      <c r="F166">
        <v>99</v>
      </c>
      <c r="G166">
        <v>0</v>
      </c>
      <c r="H166" t="s">
        <v>641</v>
      </c>
      <c r="I166" t="s">
        <v>30480</v>
      </c>
      <c r="J166" t="s">
        <v>685</v>
      </c>
      <c r="K166" t="s">
        <v>644</v>
      </c>
      <c r="L166" t="s">
        <v>645</v>
      </c>
      <c r="M166" t="s">
        <v>35658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35660</v>
      </c>
      <c r="T166" t="s">
        <v>35658</v>
      </c>
    </row>
    <row r="167" spans="1:20" x14ac:dyDescent="0.25">
      <c r="A167" t="s">
        <v>12</v>
      </c>
      <c r="B167" t="s">
        <v>13</v>
      </c>
      <c r="C167">
        <v>65</v>
      </c>
      <c r="D167">
        <v>2</v>
      </c>
      <c r="E167" t="s">
        <v>35654</v>
      </c>
      <c r="F167">
        <v>299</v>
      </c>
      <c r="G167">
        <v>0</v>
      </c>
      <c r="H167" t="s">
        <v>2006</v>
      </c>
      <c r="I167" t="s">
        <v>35655</v>
      </c>
      <c r="J167" t="s">
        <v>35656</v>
      </c>
      <c r="K167" t="s">
        <v>7477</v>
      </c>
      <c r="L167" t="s">
        <v>35657</v>
      </c>
      <c r="M167" t="s">
        <v>35658</v>
      </c>
      <c r="N167" t="s">
        <v>20659</v>
      </c>
      <c r="O167" t="s">
        <v>2013</v>
      </c>
      <c r="P167" t="s">
        <v>1891</v>
      </c>
      <c r="Q167" t="s">
        <v>1892</v>
      </c>
      <c r="R167" t="s">
        <v>645</v>
      </c>
      <c r="S167" t="s">
        <v>35659</v>
      </c>
      <c r="T167" t="s">
        <v>35658</v>
      </c>
    </row>
    <row r="168" spans="1:20" x14ac:dyDescent="0.25">
      <c r="A168" t="s">
        <v>114</v>
      </c>
      <c r="B168" t="s">
        <v>115</v>
      </c>
      <c r="C168">
        <v>65</v>
      </c>
      <c r="D168">
        <v>5</v>
      </c>
      <c r="E168" t="s">
        <v>35654</v>
      </c>
      <c r="F168">
        <v>299</v>
      </c>
      <c r="G168">
        <v>0</v>
      </c>
      <c r="H168" t="s">
        <v>2006</v>
      </c>
      <c r="I168" t="s">
        <v>35655</v>
      </c>
      <c r="J168" t="s">
        <v>35656</v>
      </c>
      <c r="K168" t="s">
        <v>7477</v>
      </c>
      <c r="L168" t="s">
        <v>35657</v>
      </c>
      <c r="M168" t="s">
        <v>35658</v>
      </c>
      <c r="N168" t="s">
        <v>20659</v>
      </c>
      <c r="O168" t="s">
        <v>2013</v>
      </c>
      <c r="P168" t="s">
        <v>1891</v>
      </c>
      <c r="Q168" t="s">
        <v>1892</v>
      </c>
      <c r="R168" t="s">
        <v>645</v>
      </c>
      <c r="S168" t="s">
        <v>35659</v>
      </c>
      <c r="T168" t="s">
        <v>35658</v>
      </c>
    </row>
    <row r="169" spans="1:20" x14ac:dyDescent="0.25">
      <c r="A169" t="s">
        <v>18</v>
      </c>
      <c r="B169" t="s">
        <v>19</v>
      </c>
      <c r="C169">
        <v>66.666666666666671</v>
      </c>
      <c r="D169">
        <v>3</v>
      </c>
      <c r="E169" t="s">
        <v>35661</v>
      </c>
      <c r="F169">
        <v>100</v>
      </c>
      <c r="G169">
        <v>0</v>
      </c>
      <c r="H169" t="s">
        <v>641</v>
      </c>
      <c r="I169" t="s">
        <v>35662</v>
      </c>
      <c r="J169" t="s">
        <v>745</v>
      </c>
      <c r="K169" t="s">
        <v>644</v>
      </c>
      <c r="L169" t="s">
        <v>645</v>
      </c>
      <c r="M169" t="s">
        <v>35663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35664</v>
      </c>
      <c r="T169" t="s">
        <v>35665</v>
      </c>
    </row>
    <row r="170" spans="1:20" x14ac:dyDescent="0.25">
      <c r="A170" t="s">
        <v>14</v>
      </c>
      <c r="B170" t="s">
        <v>15</v>
      </c>
      <c r="C170">
        <v>65</v>
      </c>
      <c r="D170">
        <v>3</v>
      </c>
      <c r="E170" t="s">
        <v>35666</v>
      </c>
      <c r="F170">
        <v>299</v>
      </c>
      <c r="G170">
        <v>0</v>
      </c>
      <c r="H170" t="s">
        <v>2006</v>
      </c>
      <c r="I170" t="s">
        <v>35667</v>
      </c>
      <c r="J170" t="s">
        <v>35668</v>
      </c>
      <c r="K170" t="s">
        <v>35669</v>
      </c>
      <c r="L170" t="s">
        <v>35670</v>
      </c>
      <c r="M170" t="s">
        <v>35663</v>
      </c>
      <c r="N170" t="s">
        <v>20659</v>
      </c>
      <c r="O170" t="s">
        <v>2013</v>
      </c>
      <c r="P170" t="s">
        <v>1891</v>
      </c>
      <c r="Q170" t="s">
        <v>1892</v>
      </c>
      <c r="R170" t="s">
        <v>645</v>
      </c>
      <c r="S170" t="s">
        <v>35671</v>
      </c>
      <c r="T170" t="s">
        <v>35663</v>
      </c>
    </row>
    <row r="171" spans="1:20" x14ac:dyDescent="0.25">
      <c r="A171" t="s">
        <v>10</v>
      </c>
      <c r="B171" t="s">
        <v>11</v>
      </c>
      <c r="C171">
        <v>65</v>
      </c>
      <c r="D171">
        <v>2</v>
      </c>
      <c r="E171" t="s">
        <v>35666</v>
      </c>
      <c r="F171">
        <v>299</v>
      </c>
      <c r="G171">
        <v>0</v>
      </c>
      <c r="H171" t="s">
        <v>2006</v>
      </c>
      <c r="I171" t="s">
        <v>35667</v>
      </c>
      <c r="J171" t="s">
        <v>35668</v>
      </c>
      <c r="K171" t="s">
        <v>35669</v>
      </c>
      <c r="L171" t="s">
        <v>35670</v>
      </c>
      <c r="M171" t="s">
        <v>35663</v>
      </c>
      <c r="N171" t="s">
        <v>20659</v>
      </c>
      <c r="O171" t="s">
        <v>2013</v>
      </c>
      <c r="P171" t="s">
        <v>1891</v>
      </c>
      <c r="Q171" t="s">
        <v>1892</v>
      </c>
      <c r="R171" t="s">
        <v>645</v>
      </c>
      <c r="S171" t="s">
        <v>35671</v>
      </c>
      <c r="T171" t="s">
        <v>35663</v>
      </c>
    </row>
    <row r="172" spans="1:20" x14ac:dyDescent="0.25">
      <c r="A172" t="s">
        <v>12</v>
      </c>
      <c r="B172" t="s">
        <v>13</v>
      </c>
      <c r="C172">
        <v>65</v>
      </c>
      <c r="D172">
        <v>2</v>
      </c>
      <c r="E172" t="s">
        <v>35666</v>
      </c>
      <c r="F172">
        <v>299</v>
      </c>
      <c r="G172">
        <v>0</v>
      </c>
      <c r="H172" t="s">
        <v>2006</v>
      </c>
      <c r="I172" t="s">
        <v>35667</v>
      </c>
      <c r="J172" t="s">
        <v>35668</v>
      </c>
      <c r="K172" t="s">
        <v>35669</v>
      </c>
      <c r="L172" t="s">
        <v>35670</v>
      </c>
      <c r="M172" t="s">
        <v>35663</v>
      </c>
      <c r="N172" t="s">
        <v>20659</v>
      </c>
      <c r="O172" t="s">
        <v>2013</v>
      </c>
      <c r="P172" t="s">
        <v>1891</v>
      </c>
      <c r="Q172" t="s">
        <v>1892</v>
      </c>
      <c r="R172" t="s">
        <v>645</v>
      </c>
      <c r="S172" t="s">
        <v>35671</v>
      </c>
      <c r="T172" t="s">
        <v>35672</v>
      </c>
    </row>
    <row r="173" spans="1:20" x14ac:dyDescent="0.25">
      <c r="A173" t="s">
        <v>114</v>
      </c>
      <c r="B173" t="s">
        <v>115</v>
      </c>
      <c r="C173">
        <v>65</v>
      </c>
      <c r="D173">
        <v>2</v>
      </c>
      <c r="E173" t="s">
        <v>35666</v>
      </c>
      <c r="F173">
        <v>299</v>
      </c>
      <c r="G173">
        <v>0</v>
      </c>
      <c r="H173" t="s">
        <v>2006</v>
      </c>
      <c r="I173" t="s">
        <v>35667</v>
      </c>
      <c r="J173" t="s">
        <v>35668</v>
      </c>
      <c r="K173" t="s">
        <v>35669</v>
      </c>
      <c r="L173" t="s">
        <v>35670</v>
      </c>
      <c r="M173" t="s">
        <v>35663</v>
      </c>
      <c r="N173" t="s">
        <v>20659</v>
      </c>
      <c r="O173" t="s">
        <v>2013</v>
      </c>
      <c r="P173" t="s">
        <v>1891</v>
      </c>
      <c r="Q173" t="s">
        <v>1892</v>
      </c>
      <c r="R173" t="s">
        <v>645</v>
      </c>
      <c r="S173" t="s">
        <v>35671</v>
      </c>
      <c r="T173" t="s">
        <v>35672</v>
      </c>
    </row>
    <row r="174" spans="1:20" x14ac:dyDescent="0.25">
      <c r="A174" t="s">
        <v>147</v>
      </c>
      <c r="B174" t="s">
        <v>148</v>
      </c>
      <c r="C174">
        <v>40</v>
      </c>
      <c r="D174">
        <v>10</v>
      </c>
      <c r="E174" t="s">
        <v>35673</v>
      </c>
      <c r="F174">
        <v>330</v>
      </c>
      <c r="G174">
        <v>0</v>
      </c>
      <c r="H174" t="s">
        <v>641</v>
      </c>
      <c r="I174" t="s">
        <v>35674</v>
      </c>
      <c r="J174" t="s">
        <v>10014</v>
      </c>
      <c r="K174" t="s">
        <v>644</v>
      </c>
      <c r="L174" t="s">
        <v>645</v>
      </c>
      <c r="M174" t="s">
        <v>35675</v>
      </c>
      <c r="N174" t="s">
        <v>644</v>
      </c>
      <c r="O174" t="s">
        <v>668</v>
      </c>
      <c r="P174" t="s">
        <v>5</v>
      </c>
      <c r="Q174" t="s">
        <v>669</v>
      </c>
      <c r="R174" t="s">
        <v>645</v>
      </c>
      <c r="S174" t="s">
        <v>35676</v>
      </c>
      <c r="T174" t="s">
        <v>35675</v>
      </c>
    </row>
    <row r="175" spans="1:20" x14ac:dyDescent="0.25">
      <c r="A175" t="s">
        <v>240</v>
      </c>
      <c r="B175" t="s">
        <v>246</v>
      </c>
      <c r="C175">
        <v>139</v>
      </c>
      <c r="D175">
        <v>2</v>
      </c>
      <c r="E175" t="s">
        <v>35677</v>
      </c>
      <c r="F175">
        <v>215</v>
      </c>
      <c r="G175">
        <v>0</v>
      </c>
      <c r="H175" t="s">
        <v>2006</v>
      </c>
      <c r="I175" t="s">
        <v>35678</v>
      </c>
      <c r="J175" t="s">
        <v>35679</v>
      </c>
      <c r="K175" t="s">
        <v>3526</v>
      </c>
      <c r="L175" t="s">
        <v>35680</v>
      </c>
      <c r="M175" t="s">
        <v>35675</v>
      </c>
      <c r="N175" t="s">
        <v>20659</v>
      </c>
      <c r="O175" t="s">
        <v>2013</v>
      </c>
      <c r="P175" t="s">
        <v>1891</v>
      </c>
      <c r="Q175" t="s">
        <v>1892</v>
      </c>
      <c r="R175" t="s">
        <v>645</v>
      </c>
      <c r="S175" t="s">
        <v>35681</v>
      </c>
      <c r="T175" t="s">
        <v>35675</v>
      </c>
    </row>
    <row r="176" spans="1:20" x14ac:dyDescent="0.25">
      <c r="A176" t="s">
        <v>240</v>
      </c>
      <c r="B176" t="s">
        <v>246</v>
      </c>
      <c r="C176">
        <v>139</v>
      </c>
      <c r="D176">
        <v>1</v>
      </c>
      <c r="E176" t="s">
        <v>35682</v>
      </c>
      <c r="F176">
        <v>215</v>
      </c>
      <c r="G176">
        <v>0</v>
      </c>
      <c r="H176" t="s">
        <v>2006</v>
      </c>
      <c r="I176" t="s">
        <v>35683</v>
      </c>
      <c r="J176" t="s">
        <v>35684</v>
      </c>
      <c r="K176" t="s">
        <v>5623</v>
      </c>
      <c r="L176" t="s">
        <v>35685</v>
      </c>
      <c r="M176" t="s">
        <v>35675</v>
      </c>
      <c r="N176" t="s">
        <v>20659</v>
      </c>
      <c r="O176" t="s">
        <v>2013</v>
      </c>
      <c r="P176" t="s">
        <v>1891</v>
      </c>
      <c r="Q176" t="s">
        <v>1892</v>
      </c>
      <c r="R176" t="s">
        <v>645</v>
      </c>
      <c r="S176" t="s">
        <v>35686</v>
      </c>
      <c r="T176" t="s">
        <v>35687</v>
      </c>
    </row>
    <row r="177" spans="1:20" x14ac:dyDescent="0.25">
      <c r="A177" t="s">
        <v>239</v>
      </c>
      <c r="B177" t="s">
        <v>245</v>
      </c>
      <c r="C177">
        <v>139</v>
      </c>
      <c r="D177">
        <v>1</v>
      </c>
      <c r="E177" t="s">
        <v>35682</v>
      </c>
      <c r="F177">
        <v>215</v>
      </c>
      <c r="G177">
        <v>0</v>
      </c>
      <c r="H177" t="s">
        <v>2006</v>
      </c>
      <c r="I177" t="s">
        <v>35683</v>
      </c>
      <c r="J177" t="s">
        <v>35684</v>
      </c>
      <c r="K177" t="s">
        <v>5623</v>
      </c>
      <c r="L177" t="s">
        <v>35685</v>
      </c>
      <c r="M177" t="s">
        <v>35675</v>
      </c>
      <c r="N177" t="s">
        <v>20659</v>
      </c>
      <c r="O177" t="s">
        <v>2013</v>
      </c>
      <c r="P177" t="s">
        <v>1891</v>
      </c>
      <c r="Q177" t="s">
        <v>1892</v>
      </c>
      <c r="R177" t="s">
        <v>645</v>
      </c>
      <c r="S177" t="s">
        <v>35686</v>
      </c>
      <c r="T177" t="s">
        <v>35687</v>
      </c>
    </row>
    <row r="178" spans="1:20" x14ac:dyDescent="0.25">
      <c r="A178" t="s">
        <v>601</v>
      </c>
      <c r="B178" t="s">
        <v>602</v>
      </c>
      <c r="C178">
        <v>139</v>
      </c>
      <c r="D178">
        <v>1</v>
      </c>
      <c r="E178" t="s">
        <v>35688</v>
      </c>
      <c r="F178">
        <v>215</v>
      </c>
      <c r="G178">
        <v>0</v>
      </c>
      <c r="H178" t="s">
        <v>2006</v>
      </c>
      <c r="I178" t="s">
        <v>35689</v>
      </c>
      <c r="J178" t="s">
        <v>35690</v>
      </c>
      <c r="K178" t="s">
        <v>13159</v>
      </c>
      <c r="L178" t="s">
        <v>35691</v>
      </c>
      <c r="M178" t="s">
        <v>35692</v>
      </c>
      <c r="N178" t="s">
        <v>20659</v>
      </c>
      <c r="O178" t="s">
        <v>2013</v>
      </c>
      <c r="P178" t="s">
        <v>1891</v>
      </c>
      <c r="Q178" t="s">
        <v>1892</v>
      </c>
      <c r="R178" t="s">
        <v>645</v>
      </c>
      <c r="S178" t="s">
        <v>35693</v>
      </c>
      <c r="T178" t="s">
        <v>35694</v>
      </c>
    </row>
    <row r="179" spans="1:20" x14ac:dyDescent="0.25">
      <c r="A179" t="s">
        <v>241</v>
      </c>
      <c r="B179" t="s">
        <v>247</v>
      </c>
      <c r="C179">
        <v>139</v>
      </c>
      <c r="D179">
        <v>1</v>
      </c>
      <c r="E179" t="s">
        <v>35688</v>
      </c>
      <c r="F179">
        <v>215</v>
      </c>
      <c r="G179">
        <v>0</v>
      </c>
      <c r="H179" t="s">
        <v>2006</v>
      </c>
      <c r="I179" t="s">
        <v>35689</v>
      </c>
      <c r="J179" t="s">
        <v>35690</v>
      </c>
      <c r="K179" t="s">
        <v>13159</v>
      </c>
      <c r="L179" t="s">
        <v>35691</v>
      </c>
      <c r="M179" t="s">
        <v>35692</v>
      </c>
      <c r="N179" t="s">
        <v>20659</v>
      </c>
      <c r="O179" t="s">
        <v>2013</v>
      </c>
      <c r="P179" t="s">
        <v>1891</v>
      </c>
      <c r="Q179" t="s">
        <v>1892</v>
      </c>
      <c r="R179" t="s">
        <v>645</v>
      </c>
      <c r="S179" t="s">
        <v>35693</v>
      </c>
      <c r="T179" t="s">
        <v>35694</v>
      </c>
    </row>
    <row r="180" spans="1:20" x14ac:dyDescent="0.25">
      <c r="A180" t="s">
        <v>601</v>
      </c>
      <c r="B180" t="s">
        <v>602</v>
      </c>
      <c r="C180">
        <v>139</v>
      </c>
      <c r="D180">
        <v>1</v>
      </c>
      <c r="E180" t="s">
        <v>35695</v>
      </c>
      <c r="F180">
        <v>326.99</v>
      </c>
      <c r="G180">
        <v>0</v>
      </c>
      <c r="H180" t="s">
        <v>641</v>
      </c>
      <c r="I180" t="s">
        <v>25972</v>
      </c>
      <c r="J180" t="s">
        <v>685</v>
      </c>
      <c r="K180" t="s">
        <v>644</v>
      </c>
      <c r="L180" t="s">
        <v>645</v>
      </c>
      <c r="M180" t="s">
        <v>35694</v>
      </c>
      <c r="N180" t="s">
        <v>644</v>
      </c>
      <c r="O180" t="s">
        <v>668</v>
      </c>
      <c r="P180" t="s">
        <v>5</v>
      </c>
      <c r="Q180" t="s">
        <v>669</v>
      </c>
      <c r="R180" t="s">
        <v>645</v>
      </c>
      <c r="S180" t="s">
        <v>35696</v>
      </c>
      <c r="T180" t="s">
        <v>35694</v>
      </c>
    </row>
    <row r="181" spans="1:20" x14ac:dyDescent="0.25">
      <c r="A181" t="s">
        <v>241</v>
      </c>
      <c r="B181" t="s">
        <v>247</v>
      </c>
      <c r="C181">
        <v>139</v>
      </c>
      <c r="D181">
        <v>1</v>
      </c>
      <c r="E181" t="s">
        <v>35695</v>
      </c>
      <c r="F181">
        <v>326.99</v>
      </c>
      <c r="G181">
        <v>0</v>
      </c>
      <c r="H181" t="s">
        <v>641</v>
      </c>
      <c r="I181" t="s">
        <v>25972</v>
      </c>
      <c r="J181" t="s">
        <v>685</v>
      </c>
      <c r="K181" t="s">
        <v>644</v>
      </c>
      <c r="L181" t="s">
        <v>645</v>
      </c>
      <c r="M181" t="s">
        <v>35694</v>
      </c>
      <c r="N181" t="s">
        <v>644</v>
      </c>
      <c r="O181" t="s">
        <v>668</v>
      </c>
      <c r="P181" t="s">
        <v>5</v>
      </c>
      <c r="Q181" t="s">
        <v>669</v>
      </c>
      <c r="R181" t="s">
        <v>645</v>
      </c>
      <c r="S181" t="s">
        <v>35696</v>
      </c>
      <c r="T181" t="s">
        <v>35694</v>
      </c>
    </row>
    <row r="182" spans="1:20" x14ac:dyDescent="0.25">
      <c r="A182" t="s">
        <v>240</v>
      </c>
      <c r="B182" t="s">
        <v>246</v>
      </c>
      <c r="C182">
        <v>139</v>
      </c>
      <c r="D182">
        <v>1</v>
      </c>
      <c r="E182" t="s">
        <v>35695</v>
      </c>
      <c r="F182">
        <v>326.99</v>
      </c>
      <c r="G182">
        <v>0</v>
      </c>
      <c r="H182" t="s">
        <v>641</v>
      </c>
      <c r="I182" t="s">
        <v>25972</v>
      </c>
      <c r="J182" t="s">
        <v>685</v>
      </c>
      <c r="K182" t="s">
        <v>644</v>
      </c>
      <c r="L182" t="s">
        <v>645</v>
      </c>
      <c r="M182" t="s">
        <v>35694</v>
      </c>
      <c r="N182" t="s">
        <v>644</v>
      </c>
      <c r="O182" t="s">
        <v>668</v>
      </c>
      <c r="P182" t="s">
        <v>5</v>
      </c>
      <c r="Q182" t="s">
        <v>669</v>
      </c>
      <c r="R182" t="s">
        <v>645</v>
      </c>
      <c r="S182" t="s">
        <v>35696</v>
      </c>
      <c r="T182" t="s">
        <v>35694</v>
      </c>
    </row>
    <row r="183" spans="1:20" x14ac:dyDescent="0.25">
      <c r="A183" t="s">
        <v>239</v>
      </c>
      <c r="B183" t="s">
        <v>245</v>
      </c>
      <c r="C183">
        <v>139</v>
      </c>
      <c r="D183">
        <v>1</v>
      </c>
      <c r="E183" t="s">
        <v>35695</v>
      </c>
      <c r="F183">
        <v>326.99</v>
      </c>
      <c r="G183">
        <v>0</v>
      </c>
      <c r="H183" t="s">
        <v>641</v>
      </c>
      <c r="I183" t="s">
        <v>25972</v>
      </c>
      <c r="J183" t="s">
        <v>685</v>
      </c>
      <c r="K183" t="s">
        <v>644</v>
      </c>
      <c r="L183" t="s">
        <v>645</v>
      </c>
      <c r="M183" t="s">
        <v>35694</v>
      </c>
      <c r="N183" t="s">
        <v>644</v>
      </c>
      <c r="O183" t="s">
        <v>668</v>
      </c>
      <c r="P183" t="s">
        <v>5</v>
      </c>
      <c r="Q183" t="s">
        <v>669</v>
      </c>
      <c r="R183" t="s">
        <v>645</v>
      </c>
      <c r="S183" t="s">
        <v>35696</v>
      </c>
      <c r="T183" t="s">
        <v>35694</v>
      </c>
    </row>
    <row r="184" spans="1:20" x14ac:dyDescent="0.25">
      <c r="A184" t="s">
        <v>101</v>
      </c>
      <c r="B184" t="s">
        <v>74</v>
      </c>
      <c r="C184">
        <v>120</v>
      </c>
      <c r="D184">
        <v>1</v>
      </c>
      <c r="E184" t="s">
        <v>35697</v>
      </c>
      <c r="F184">
        <v>80</v>
      </c>
      <c r="G184">
        <v>0</v>
      </c>
      <c r="H184" t="s">
        <v>641</v>
      </c>
      <c r="I184" t="s">
        <v>30480</v>
      </c>
      <c r="J184" t="s">
        <v>685</v>
      </c>
      <c r="K184" t="s">
        <v>644</v>
      </c>
      <c r="L184" t="s">
        <v>645</v>
      </c>
      <c r="M184" t="s">
        <v>35698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35699</v>
      </c>
      <c r="T184" t="s">
        <v>35698</v>
      </c>
    </row>
    <row r="185" spans="1:20" x14ac:dyDescent="0.25">
      <c r="A185" t="s">
        <v>601</v>
      </c>
      <c r="B185" t="s">
        <v>602</v>
      </c>
      <c r="C185">
        <v>139</v>
      </c>
      <c r="D185">
        <v>1</v>
      </c>
      <c r="E185" t="s">
        <v>35700</v>
      </c>
      <c r="F185">
        <v>108.99</v>
      </c>
      <c r="G185">
        <v>0</v>
      </c>
      <c r="H185" t="s">
        <v>641</v>
      </c>
      <c r="I185" t="s">
        <v>35701</v>
      </c>
      <c r="J185" t="s">
        <v>685</v>
      </c>
      <c r="K185" t="s">
        <v>644</v>
      </c>
      <c r="L185" t="s">
        <v>645</v>
      </c>
      <c r="M185" t="s">
        <v>35702</v>
      </c>
      <c r="N185" t="s">
        <v>644</v>
      </c>
      <c r="O185" t="s">
        <v>668</v>
      </c>
      <c r="P185" t="s">
        <v>5</v>
      </c>
      <c r="Q185" t="s">
        <v>669</v>
      </c>
      <c r="R185" t="s">
        <v>645</v>
      </c>
      <c r="S185" t="s">
        <v>35703</v>
      </c>
      <c r="T185" t="s">
        <v>35704</v>
      </c>
    </row>
    <row r="186" spans="1:20" x14ac:dyDescent="0.25">
      <c r="A186" t="s">
        <v>241</v>
      </c>
      <c r="B186" t="s">
        <v>247</v>
      </c>
      <c r="C186">
        <v>139</v>
      </c>
      <c r="D186">
        <v>1</v>
      </c>
      <c r="E186" t="s">
        <v>35705</v>
      </c>
      <c r="F186">
        <v>108.99</v>
      </c>
      <c r="G186">
        <v>0</v>
      </c>
      <c r="H186" t="s">
        <v>641</v>
      </c>
      <c r="I186" t="s">
        <v>27242</v>
      </c>
      <c r="J186" t="s">
        <v>685</v>
      </c>
      <c r="K186" t="s">
        <v>644</v>
      </c>
      <c r="L186" t="s">
        <v>645</v>
      </c>
      <c r="M186" t="s">
        <v>35704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35706</v>
      </c>
      <c r="T186" t="s">
        <v>35704</v>
      </c>
    </row>
    <row r="187" spans="1:20" x14ac:dyDescent="0.25">
      <c r="A187" t="s">
        <v>18</v>
      </c>
      <c r="B187" t="s">
        <v>19</v>
      </c>
      <c r="C187">
        <v>66.666666666666671</v>
      </c>
      <c r="D187">
        <v>3</v>
      </c>
      <c r="E187" t="s">
        <v>35707</v>
      </c>
      <c r="F187">
        <v>100</v>
      </c>
      <c r="G187">
        <v>0</v>
      </c>
      <c r="H187" t="s">
        <v>641</v>
      </c>
      <c r="I187" t="s">
        <v>30007</v>
      </c>
      <c r="J187" t="s">
        <v>643</v>
      </c>
      <c r="K187" t="s">
        <v>644</v>
      </c>
      <c r="L187" t="s">
        <v>645</v>
      </c>
      <c r="M187" t="s">
        <v>35708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35709</v>
      </c>
      <c r="T187" t="s">
        <v>35708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35710</v>
      </c>
      <c r="F188">
        <v>100</v>
      </c>
      <c r="G188">
        <v>0</v>
      </c>
      <c r="H188" t="s">
        <v>641</v>
      </c>
      <c r="I188" t="s">
        <v>35711</v>
      </c>
      <c r="J188" t="s">
        <v>942</v>
      </c>
      <c r="K188" t="s">
        <v>644</v>
      </c>
      <c r="L188" t="s">
        <v>645</v>
      </c>
      <c r="M188" t="s">
        <v>35712</v>
      </c>
      <c r="N188" t="s">
        <v>644</v>
      </c>
      <c r="O188" t="s">
        <v>647</v>
      </c>
      <c r="P188" t="s">
        <v>5</v>
      </c>
      <c r="Q188" t="s">
        <v>648</v>
      </c>
      <c r="R188" t="s">
        <v>35713</v>
      </c>
      <c r="S188" t="s">
        <v>35714</v>
      </c>
      <c r="T188" t="s">
        <v>35712</v>
      </c>
    </row>
    <row r="189" spans="1:20" x14ac:dyDescent="0.25">
      <c r="A189" t="s">
        <v>147</v>
      </c>
      <c r="B189" t="s">
        <v>148</v>
      </c>
      <c r="C189">
        <v>65</v>
      </c>
      <c r="D189">
        <v>1</v>
      </c>
      <c r="E189" t="s">
        <v>35715</v>
      </c>
      <c r="F189">
        <v>35</v>
      </c>
      <c r="G189">
        <v>0</v>
      </c>
      <c r="H189" t="s">
        <v>641</v>
      </c>
      <c r="I189" t="s">
        <v>35716</v>
      </c>
      <c r="J189" t="s">
        <v>724</v>
      </c>
      <c r="K189" t="s">
        <v>644</v>
      </c>
      <c r="L189" t="s">
        <v>645</v>
      </c>
      <c r="M189" t="s">
        <v>35712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35717</v>
      </c>
      <c r="T189" t="s">
        <v>35712</v>
      </c>
    </row>
    <row r="190" spans="1:20" x14ac:dyDescent="0.25">
      <c r="A190" t="s">
        <v>147</v>
      </c>
      <c r="B190" t="s">
        <v>148</v>
      </c>
      <c r="C190">
        <v>65</v>
      </c>
      <c r="D190">
        <v>1</v>
      </c>
      <c r="E190" t="s">
        <v>35718</v>
      </c>
      <c r="F190">
        <v>35</v>
      </c>
      <c r="G190">
        <v>0</v>
      </c>
      <c r="H190" t="s">
        <v>641</v>
      </c>
      <c r="I190" t="s">
        <v>35716</v>
      </c>
      <c r="J190" t="s">
        <v>724</v>
      </c>
      <c r="K190" t="s">
        <v>644</v>
      </c>
      <c r="L190" t="s">
        <v>645</v>
      </c>
      <c r="M190" t="s">
        <v>35719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35720</v>
      </c>
      <c r="T190" t="s">
        <v>35719</v>
      </c>
    </row>
    <row r="191" spans="1:20" x14ac:dyDescent="0.25">
      <c r="A191" t="s">
        <v>18</v>
      </c>
      <c r="B191" t="s">
        <v>19</v>
      </c>
      <c r="C191">
        <v>66.666666666666671</v>
      </c>
      <c r="D191">
        <v>3</v>
      </c>
      <c r="E191" t="s">
        <v>35721</v>
      </c>
      <c r="F191">
        <v>118</v>
      </c>
      <c r="G191">
        <v>18</v>
      </c>
      <c r="H191" t="s">
        <v>641</v>
      </c>
      <c r="I191" t="s">
        <v>35722</v>
      </c>
      <c r="J191" t="s">
        <v>694</v>
      </c>
      <c r="K191" t="s">
        <v>644</v>
      </c>
      <c r="L191" t="s">
        <v>645</v>
      </c>
      <c r="M191" t="s">
        <v>35723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35724</v>
      </c>
      <c r="T191" t="s">
        <v>35723</v>
      </c>
    </row>
    <row r="192" spans="1:20" x14ac:dyDescent="0.25">
      <c r="A192" t="s">
        <v>147</v>
      </c>
      <c r="B192" t="s">
        <v>148</v>
      </c>
      <c r="C192">
        <v>65</v>
      </c>
      <c r="D192">
        <v>1</v>
      </c>
      <c r="E192" t="s">
        <v>35725</v>
      </c>
      <c r="F192">
        <v>35</v>
      </c>
      <c r="G192">
        <v>0</v>
      </c>
      <c r="H192" t="s">
        <v>641</v>
      </c>
      <c r="I192" t="s">
        <v>35726</v>
      </c>
      <c r="J192" t="s">
        <v>7097</v>
      </c>
      <c r="K192" t="s">
        <v>644</v>
      </c>
      <c r="L192" t="s">
        <v>645</v>
      </c>
      <c r="M192" t="s">
        <v>35727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35728</v>
      </c>
      <c r="T192" t="s">
        <v>35727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35729</v>
      </c>
      <c r="F193">
        <v>200</v>
      </c>
      <c r="G193">
        <v>0</v>
      </c>
      <c r="H193" t="s">
        <v>641</v>
      </c>
      <c r="I193" t="s">
        <v>35730</v>
      </c>
      <c r="J193" t="s">
        <v>1678</v>
      </c>
      <c r="K193" t="s">
        <v>644</v>
      </c>
      <c r="L193" t="s">
        <v>645</v>
      </c>
      <c r="M193" t="s">
        <v>35731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35732</v>
      </c>
      <c r="T193" t="s">
        <v>35727</v>
      </c>
    </row>
    <row r="194" spans="1:20" x14ac:dyDescent="0.25">
      <c r="A194" t="s">
        <v>18</v>
      </c>
      <c r="B194" t="s">
        <v>19</v>
      </c>
      <c r="C194">
        <v>66.666666666666671</v>
      </c>
      <c r="D194">
        <v>3</v>
      </c>
      <c r="E194" t="s">
        <v>35733</v>
      </c>
      <c r="F194">
        <v>300</v>
      </c>
      <c r="G194">
        <v>0</v>
      </c>
      <c r="H194" t="s">
        <v>641</v>
      </c>
      <c r="I194" t="s">
        <v>35734</v>
      </c>
      <c r="J194" t="s">
        <v>766</v>
      </c>
      <c r="K194" t="s">
        <v>644</v>
      </c>
      <c r="L194" t="s">
        <v>645</v>
      </c>
      <c r="M194" t="s">
        <v>35731</v>
      </c>
      <c r="N194" t="s">
        <v>644</v>
      </c>
      <c r="O194" t="s">
        <v>668</v>
      </c>
      <c r="P194" t="s">
        <v>5</v>
      </c>
      <c r="Q194" t="s">
        <v>669</v>
      </c>
      <c r="R194" t="s">
        <v>645</v>
      </c>
      <c r="S194" t="s">
        <v>35735</v>
      </c>
      <c r="T194" t="s">
        <v>35736</v>
      </c>
    </row>
    <row r="195" spans="1:20" x14ac:dyDescent="0.25">
      <c r="A195" t="s">
        <v>147</v>
      </c>
      <c r="B195" t="s">
        <v>148</v>
      </c>
      <c r="C195">
        <v>50</v>
      </c>
      <c r="D195">
        <v>6</v>
      </c>
      <c r="E195" t="s">
        <v>35733</v>
      </c>
      <c r="F195">
        <v>300</v>
      </c>
      <c r="G195">
        <v>0</v>
      </c>
      <c r="H195" t="s">
        <v>641</v>
      </c>
      <c r="I195" t="s">
        <v>35734</v>
      </c>
      <c r="J195" t="s">
        <v>766</v>
      </c>
      <c r="K195" t="s">
        <v>644</v>
      </c>
      <c r="L195" t="s">
        <v>645</v>
      </c>
      <c r="M195" t="s">
        <v>35731</v>
      </c>
      <c r="N195" t="s">
        <v>644</v>
      </c>
      <c r="O195" t="s">
        <v>668</v>
      </c>
      <c r="P195" t="s">
        <v>5</v>
      </c>
      <c r="Q195" t="s">
        <v>669</v>
      </c>
      <c r="R195" t="s">
        <v>645</v>
      </c>
      <c r="S195" t="s">
        <v>35735</v>
      </c>
      <c r="T195" t="s">
        <v>35736</v>
      </c>
    </row>
    <row r="196" spans="1:20" x14ac:dyDescent="0.25">
      <c r="A196" t="s">
        <v>18</v>
      </c>
      <c r="B196" t="s">
        <v>19</v>
      </c>
      <c r="C196">
        <v>66.666666666666671</v>
      </c>
      <c r="D196">
        <v>3</v>
      </c>
      <c r="E196" t="s">
        <v>35737</v>
      </c>
      <c r="F196">
        <v>100</v>
      </c>
      <c r="G196">
        <v>0</v>
      </c>
      <c r="H196" t="s">
        <v>641</v>
      </c>
      <c r="I196" t="s">
        <v>35738</v>
      </c>
      <c r="J196" t="s">
        <v>864</v>
      </c>
      <c r="K196" t="s">
        <v>644</v>
      </c>
      <c r="L196" t="s">
        <v>645</v>
      </c>
      <c r="M196" t="s">
        <v>35739</v>
      </c>
      <c r="N196" t="s">
        <v>644</v>
      </c>
      <c r="O196" t="s">
        <v>668</v>
      </c>
      <c r="P196" t="s">
        <v>5</v>
      </c>
      <c r="Q196" t="s">
        <v>669</v>
      </c>
      <c r="R196" t="s">
        <v>645</v>
      </c>
      <c r="S196" t="s">
        <v>35740</v>
      </c>
      <c r="T196" t="s">
        <v>35741</v>
      </c>
    </row>
    <row r="197" spans="1:20" x14ac:dyDescent="0.25">
      <c r="A197" t="s">
        <v>147</v>
      </c>
      <c r="B197" t="s">
        <v>148</v>
      </c>
      <c r="C197">
        <v>50</v>
      </c>
      <c r="D197">
        <v>6</v>
      </c>
      <c r="E197" t="s">
        <v>35742</v>
      </c>
      <c r="F197">
        <v>200</v>
      </c>
      <c r="G197">
        <v>0</v>
      </c>
      <c r="H197" t="s">
        <v>641</v>
      </c>
      <c r="I197" t="s">
        <v>35743</v>
      </c>
      <c r="J197" t="s">
        <v>2083</v>
      </c>
      <c r="K197" t="s">
        <v>644</v>
      </c>
      <c r="L197" t="s">
        <v>645</v>
      </c>
      <c r="M197" t="s">
        <v>35744</v>
      </c>
      <c r="N197" t="s">
        <v>644</v>
      </c>
      <c r="O197" t="s">
        <v>647</v>
      </c>
      <c r="P197" t="s">
        <v>5</v>
      </c>
      <c r="Q197" t="s">
        <v>648</v>
      </c>
      <c r="R197" t="s">
        <v>645</v>
      </c>
      <c r="S197" t="s">
        <v>35745</v>
      </c>
      <c r="T197" t="s">
        <v>35744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35746</v>
      </c>
      <c r="F198">
        <v>100</v>
      </c>
      <c r="G198">
        <v>0</v>
      </c>
      <c r="H198" t="s">
        <v>729</v>
      </c>
      <c r="I198" t="s">
        <v>35747</v>
      </c>
      <c r="J198" t="s">
        <v>989</v>
      </c>
      <c r="K198" t="s">
        <v>644</v>
      </c>
      <c r="L198" t="s">
        <v>645</v>
      </c>
      <c r="M198" t="s">
        <v>35744</v>
      </c>
      <c r="N198" t="s">
        <v>644</v>
      </c>
      <c r="O198" t="s">
        <v>668</v>
      </c>
      <c r="P198" t="s">
        <v>5</v>
      </c>
      <c r="Q198" t="s">
        <v>669</v>
      </c>
      <c r="R198" t="s">
        <v>645</v>
      </c>
      <c r="S198" t="s">
        <v>35748</v>
      </c>
      <c r="T198" t="s">
        <v>35744</v>
      </c>
    </row>
    <row r="199" spans="1:20" x14ac:dyDescent="0.25">
      <c r="A199" t="s">
        <v>147</v>
      </c>
      <c r="B199" t="s">
        <v>148</v>
      </c>
      <c r="C199">
        <v>50</v>
      </c>
      <c r="D199">
        <v>6</v>
      </c>
      <c r="E199" t="s">
        <v>35749</v>
      </c>
      <c r="F199">
        <v>200</v>
      </c>
      <c r="G199">
        <v>0</v>
      </c>
      <c r="H199" t="s">
        <v>641</v>
      </c>
      <c r="I199" t="s">
        <v>35750</v>
      </c>
      <c r="J199" t="s">
        <v>657</v>
      </c>
      <c r="K199" t="s">
        <v>644</v>
      </c>
      <c r="L199" t="s">
        <v>645</v>
      </c>
      <c r="M199" t="s">
        <v>35751</v>
      </c>
      <c r="N199" t="s">
        <v>644</v>
      </c>
      <c r="O199" t="s">
        <v>668</v>
      </c>
      <c r="P199" t="s">
        <v>5</v>
      </c>
      <c r="Q199" t="s">
        <v>669</v>
      </c>
      <c r="R199" t="s">
        <v>645</v>
      </c>
      <c r="S199" t="s">
        <v>35752</v>
      </c>
      <c r="T199" t="s">
        <v>35751</v>
      </c>
    </row>
    <row r="200" spans="1:20" x14ac:dyDescent="0.25">
      <c r="A200" t="s">
        <v>147</v>
      </c>
      <c r="B200" t="s">
        <v>148</v>
      </c>
      <c r="C200">
        <v>50</v>
      </c>
      <c r="D200">
        <v>6</v>
      </c>
      <c r="E200" t="s">
        <v>35753</v>
      </c>
      <c r="F200">
        <v>200</v>
      </c>
      <c r="G200">
        <v>0</v>
      </c>
      <c r="H200" t="s">
        <v>641</v>
      </c>
      <c r="I200" t="s">
        <v>35754</v>
      </c>
      <c r="J200" t="s">
        <v>1184</v>
      </c>
      <c r="K200" t="s">
        <v>644</v>
      </c>
      <c r="L200" t="s">
        <v>645</v>
      </c>
      <c r="M200" t="s">
        <v>35751</v>
      </c>
      <c r="N200" t="s">
        <v>644</v>
      </c>
      <c r="O200" t="s">
        <v>668</v>
      </c>
      <c r="P200" t="s">
        <v>5</v>
      </c>
      <c r="Q200" t="s">
        <v>669</v>
      </c>
      <c r="R200" t="s">
        <v>645</v>
      </c>
      <c r="S200" t="s">
        <v>35755</v>
      </c>
      <c r="T200" t="s">
        <v>35751</v>
      </c>
    </row>
    <row r="201" spans="1:20" x14ac:dyDescent="0.25">
      <c r="A201" t="s">
        <v>241</v>
      </c>
      <c r="B201" t="s">
        <v>1870</v>
      </c>
      <c r="C201">
        <v>68.03</v>
      </c>
      <c r="D201">
        <v>1</v>
      </c>
      <c r="E201" t="s">
        <v>35756</v>
      </c>
      <c r="F201">
        <v>75.03</v>
      </c>
      <c r="G201">
        <v>7</v>
      </c>
      <c r="H201" t="s">
        <v>805</v>
      </c>
      <c r="I201" t="s">
        <v>35757</v>
      </c>
      <c r="J201" t="s">
        <v>35758</v>
      </c>
      <c r="K201" t="s">
        <v>9526</v>
      </c>
      <c r="L201" t="s">
        <v>35759</v>
      </c>
      <c r="M201" t="s">
        <v>35751</v>
      </c>
      <c r="N201" t="s">
        <v>644</v>
      </c>
      <c r="O201" t="s">
        <v>811</v>
      </c>
      <c r="P201" t="s">
        <v>23</v>
      </c>
      <c r="Q201" t="s">
        <v>812</v>
      </c>
      <c r="R201" t="s">
        <v>645</v>
      </c>
      <c r="S201" t="s">
        <v>35760</v>
      </c>
      <c r="T201" t="s">
        <v>35761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35762</v>
      </c>
      <c r="F202">
        <v>110</v>
      </c>
      <c r="G202">
        <v>10</v>
      </c>
      <c r="H202" t="s">
        <v>641</v>
      </c>
      <c r="I202" t="s">
        <v>35763</v>
      </c>
      <c r="J202" t="s">
        <v>869</v>
      </c>
      <c r="K202" t="s">
        <v>644</v>
      </c>
      <c r="L202" t="s">
        <v>645</v>
      </c>
      <c r="M202" t="s">
        <v>35764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35765</v>
      </c>
      <c r="T202" t="s">
        <v>35764</v>
      </c>
    </row>
    <row r="203" spans="1:20" x14ac:dyDescent="0.25">
      <c r="A203" t="s">
        <v>18</v>
      </c>
      <c r="B203" t="s">
        <v>19</v>
      </c>
      <c r="C203">
        <v>66.666666666666671</v>
      </c>
      <c r="D203">
        <v>3</v>
      </c>
      <c r="E203" t="s">
        <v>35766</v>
      </c>
      <c r="F203">
        <v>100</v>
      </c>
      <c r="G203">
        <v>0</v>
      </c>
      <c r="H203" t="s">
        <v>641</v>
      </c>
      <c r="I203" t="s">
        <v>35767</v>
      </c>
      <c r="J203" t="s">
        <v>796</v>
      </c>
      <c r="K203" t="s">
        <v>644</v>
      </c>
      <c r="L203" t="s">
        <v>645</v>
      </c>
      <c r="M203" t="s">
        <v>35768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35769</v>
      </c>
      <c r="T203" t="s">
        <v>35768</v>
      </c>
    </row>
    <row r="204" spans="1:20" x14ac:dyDescent="0.25">
      <c r="A204" t="s">
        <v>18</v>
      </c>
      <c r="B204" t="s">
        <v>19</v>
      </c>
      <c r="C204">
        <v>66.666666666666671</v>
      </c>
      <c r="D204">
        <v>3</v>
      </c>
      <c r="E204" t="s">
        <v>35770</v>
      </c>
      <c r="F204">
        <v>100</v>
      </c>
      <c r="G204">
        <v>0</v>
      </c>
      <c r="H204" t="s">
        <v>641</v>
      </c>
      <c r="I204" t="s">
        <v>35497</v>
      </c>
      <c r="J204" t="s">
        <v>1342</v>
      </c>
      <c r="K204" t="s">
        <v>644</v>
      </c>
      <c r="L204" t="s">
        <v>645</v>
      </c>
      <c r="M204" t="s">
        <v>35771</v>
      </c>
      <c r="N204" t="s">
        <v>644</v>
      </c>
      <c r="O204" t="s">
        <v>647</v>
      </c>
      <c r="P204" t="s">
        <v>5</v>
      </c>
      <c r="Q204" t="s">
        <v>648</v>
      </c>
      <c r="R204" t="s">
        <v>645</v>
      </c>
      <c r="S204" t="s">
        <v>35772</v>
      </c>
      <c r="T204" t="s">
        <v>35771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3</v>
      </c>
      <c r="E205" t="s">
        <v>35773</v>
      </c>
      <c r="F205">
        <v>100</v>
      </c>
      <c r="G205">
        <v>0</v>
      </c>
      <c r="H205" t="s">
        <v>641</v>
      </c>
      <c r="I205" t="s">
        <v>35774</v>
      </c>
      <c r="J205" t="s">
        <v>1668</v>
      </c>
      <c r="K205" t="s">
        <v>644</v>
      </c>
      <c r="L205" t="s">
        <v>645</v>
      </c>
      <c r="M205" t="s">
        <v>35775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35776</v>
      </c>
      <c r="T205" t="s">
        <v>35775</v>
      </c>
    </row>
    <row r="206" spans="1:20" x14ac:dyDescent="0.25">
      <c r="A206" t="s">
        <v>18</v>
      </c>
      <c r="B206" t="s">
        <v>19</v>
      </c>
      <c r="C206">
        <v>66.666666666666671</v>
      </c>
      <c r="D206">
        <v>3</v>
      </c>
      <c r="E206" t="s">
        <v>35777</v>
      </c>
      <c r="F206">
        <v>100</v>
      </c>
      <c r="G206">
        <v>0</v>
      </c>
      <c r="H206" t="s">
        <v>641</v>
      </c>
      <c r="I206" t="s">
        <v>35778</v>
      </c>
      <c r="J206" t="s">
        <v>1292</v>
      </c>
      <c r="K206" t="s">
        <v>644</v>
      </c>
      <c r="L206" t="s">
        <v>645</v>
      </c>
      <c r="M206" t="s">
        <v>35775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35779</v>
      </c>
      <c r="T206" t="s">
        <v>35775</v>
      </c>
    </row>
    <row r="207" spans="1:20" x14ac:dyDescent="0.25">
      <c r="A207" t="s">
        <v>18</v>
      </c>
      <c r="B207" t="s">
        <v>19</v>
      </c>
      <c r="C207">
        <v>66.666666666666671</v>
      </c>
      <c r="D207">
        <v>3</v>
      </c>
      <c r="E207" t="s">
        <v>35780</v>
      </c>
      <c r="F207">
        <v>100</v>
      </c>
      <c r="G207">
        <v>0</v>
      </c>
      <c r="H207" t="s">
        <v>641</v>
      </c>
      <c r="I207" t="s">
        <v>35781</v>
      </c>
      <c r="J207" t="s">
        <v>900</v>
      </c>
      <c r="K207" t="s">
        <v>644</v>
      </c>
      <c r="L207" t="s">
        <v>645</v>
      </c>
      <c r="M207" t="s">
        <v>35775</v>
      </c>
      <c r="N207" t="s">
        <v>644</v>
      </c>
      <c r="O207" t="s">
        <v>668</v>
      </c>
      <c r="P207" t="s">
        <v>5</v>
      </c>
      <c r="Q207" t="s">
        <v>669</v>
      </c>
      <c r="R207" t="s">
        <v>645</v>
      </c>
      <c r="S207" t="s">
        <v>35782</v>
      </c>
      <c r="T207" t="s">
        <v>35783</v>
      </c>
    </row>
    <row r="208" spans="1:20" x14ac:dyDescent="0.25">
      <c r="A208" t="s">
        <v>147</v>
      </c>
      <c r="B208" t="s">
        <v>148</v>
      </c>
      <c r="C208">
        <v>65</v>
      </c>
      <c r="D208">
        <v>3</v>
      </c>
      <c r="E208" t="s">
        <v>35784</v>
      </c>
      <c r="F208">
        <v>105</v>
      </c>
      <c r="G208">
        <v>0</v>
      </c>
      <c r="H208" t="s">
        <v>641</v>
      </c>
      <c r="I208" t="s">
        <v>35785</v>
      </c>
      <c r="J208" t="s">
        <v>724</v>
      </c>
      <c r="K208" t="s">
        <v>644</v>
      </c>
      <c r="L208" t="s">
        <v>645</v>
      </c>
      <c r="M208" t="s">
        <v>35786</v>
      </c>
      <c r="N208" t="s">
        <v>644</v>
      </c>
      <c r="O208" t="s">
        <v>647</v>
      </c>
      <c r="P208" t="s">
        <v>5</v>
      </c>
      <c r="Q208" t="s">
        <v>648</v>
      </c>
      <c r="R208" t="s">
        <v>35787</v>
      </c>
      <c r="S208" t="s">
        <v>35788</v>
      </c>
      <c r="T208" t="s">
        <v>35786</v>
      </c>
    </row>
    <row r="209" spans="1:20" x14ac:dyDescent="0.25">
      <c r="A209" t="s">
        <v>147</v>
      </c>
      <c r="B209" t="s">
        <v>148</v>
      </c>
      <c r="C209">
        <v>65</v>
      </c>
      <c r="D209">
        <v>2</v>
      </c>
      <c r="E209" t="s">
        <v>35789</v>
      </c>
      <c r="F209">
        <v>70</v>
      </c>
      <c r="G209">
        <v>0</v>
      </c>
      <c r="H209" t="s">
        <v>641</v>
      </c>
      <c r="I209" t="s">
        <v>35790</v>
      </c>
      <c r="J209" t="s">
        <v>1863</v>
      </c>
      <c r="K209" t="s">
        <v>644</v>
      </c>
      <c r="L209" t="s">
        <v>645</v>
      </c>
      <c r="M209" t="s">
        <v>35791</v>
      </c>
      <c r="N209" t="s">
        <v>644</v>
      </c>
      <c r="O209" t="s">
        <v>668</v>
      </c>
      <c r="P209" t="s">
        <v>5</v>
      </c>
      <c r="Q209" t="s">
        <v>669</v>
      </c>
      <c r="R209" t="s">
        <v>35792</v>
      </c>
      <c r="S209" t="s">
        <v>35793</v>
      </c>
      <c r="T209" t="s">
        <v>35791</v>
      </c>
    </row>
    <row r="210" spans="1:20" x14ac:dyDescent="0.25">
      <c r="A210" t="s">
        <v>147</v>
      </c>
      <c r="B210" t="s">
        <v>148</v>
      </c>
      <c r="C210">
        <v>65</v>
      </c>
      <c r="D210">
        <v>6</v>
      </c>
      <c r="E210" t="s">
        <v>35794</v>
      </c>
      <c r="F210">
        <v>210</v>
      </c>
      <c r="G210">
        <v>0</v>
      </c>
      <c r="H210" t="s">
        <v>641</v>
      </c>
      <c r="I210" t="s">
        <v>2330</v>
      </c>
      <c r="J210" t="s">
        <v>1668</v>
      </c>
      <c r="K210" t="s">
        <v>644</v>
      </c>
      <c r="L210" t="s">
        <v>645</v>
      </c>
      <c r="M210" t="s">
        <v>35791</v>
      </c>
      <c r="N210" t="s">
        <v>644</v>
      </c>
      <c r="O210" t="s">
        <v>647</v>
      </c>
      <c r="P210" t="s">
        <v>5</v>
      </c>
      <c r="Q210" t="s">
        <v>648</v>
      </c>
      <c r="R210" t="s">
        <v>35795</v>
      </c>
      <c r="S210" t="s">
        <v>35796</v>
      </c>
      <c r="T210" t="s">
        <v>35791</v>
      </c>
    </row>
    <row r="211" spans="1:20" x14ac:dyDescent="0.25">
      <c r="A211" t="s">
        <v>147</v>
      </c>
      <c r="B211" t="s">
        <v>148</v>
      </c>
      <c r="C211">
        <v>65</v>
      </c>
      <c r="D211">
        <v>1</v>
      </c>
      <c r="E211" t="s">
        <v>35797</v>
      </c>
      <c r="F211">
        <v>35</v>
      </c>
      <c r="G211">
        <v>0</v>
      </c>
      <c r="H211" t="s">
        <v>641</v>
      </c>
      <c r="I211" t="s">
        <v>30480</v>
      </c>
      <c r="J211" t="s">
        <v>685</v>
      </c>
      <c r="K211" t="s">
        <v>644</v>
      </c>
      <c r="L211" t="s">
        <v>645</v>
      </c>
      <c r="M211" t="s">
        <v>35798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35799</v>
      </c>
      <c r="T211" t="s">
        <v>35798</v>
      </c>
    </row>
    <row r="212" spans="1:20" x14ac:dyDescent="0.25">
      <c r="A212" t="s">
        <v>147</v>
      </c>
      <c r="B212" t="s">
        <v>148</v>
      </c>
      <c r="C212">
        <v>65</v>
      </c>
      <c r="D212">
        <v>4</v>
      </c>
      <c r="E212" t="s">
        <v>35800</v>
      </c>
      <c r="F212">
        <v>140</v>
      </c>
      <c r="G212">
        <v>0</v>
      </c>
      <c r="H212" t="s">
        <v>641</v>
      </c>
      <c r="I212" t="s">
        <v>35801</v>
      </c>
      <c r="J212" t="s">
        <v>1520</v>
      </c>
      <c r="K212" t="s">
        <v>644</v>
      </c>
      <c r="L212" t="s">
        <v>645</v>
      </c>
      <c r="M212" t="s">
        <v>35798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35802</v>
      </c>
      <c r="T212" t="s">
        <v>35798</v>
      </c>
    </row>
    <row r="213" spans="1:20" x14ac:dyDescent="0.25">
      <c r="A213" t="s">
        <v>147</v>
      </c>
      <c r="B213" t="s">
        <v>148</v>
      </c>
      <c r="C213">
        <v>65</v>
      </c>
      <c r="D213">
        <v>3</v>
      </c>
      <c r="E213" t="s">
        <v>35803</v>
      </c>
      <c r="F213">
        <v>105</v>
      </c>
      <c r="G213">
        <v>0</v>
      </c>
      <c r="H213" t="s">
        <v>641</v>
      </c>
      <c r="I213" t="s">
        <v>35804</v>
      </c>
      <c r="J213" t="s">
        <v>3875</v>
      </c>
      <c r="K213" t="s">
        <v>644</v>
      </c>
      <c r="L213" t="s">
        <v>645</v>
      </c>
      <c r="M213" t="s">
        <v>35798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35805</v>
      </c>
      <c r="T213" t="s">
        <v>35798</v>
      </c>
    </row>
    <row r="214" spans="1:20" x14ac:dyDescent="0.25">
      <c r="A214" t="s">
        <v>147</v>
      </c>
      <c r="B214" t="s">
        <v>148</v>
      </c>
      <c r="C214">
        <v>65</v>
      </c>
      <c r="D214">
        <v>2</v>
      </c>
      <c r="E214" t="s">
        <v>35806</v>
      </c>
      <c r="F214">
        <v>70</v>
      </c>
      <c r="G214">
        <v>0</v>
      </c>
      <c r="H214" t="s">
        <v>641</v>
      </c>
      <c r="I214" t="s">
        <v>35807</v>
      </c>
      <c r="J214" t="s">
        <v>694</v>
      </c>
      <c r="K214" t="s">
        <v>644</v>
      </c>
      <c r="L214" t="s">
        <v>645</v>
      </c>
      <c r="M214" t="s">
        <v>35798</v>
      </c>
      <c r="N214" t="s">
        <v>644</v>
      </c>
      <c r="O214" t="s">
        <v>668</v>
      </c>
      <c r="P214" t="s">
        <v>5</v>
      </c>
      <c r="Q214" t="s">
        <v>669</v>
      </c>
      <c r="R214" t="s">
        <v>645</v>
      </c>
      <c r="S214" t="s">
        <v>35808</v>
      </c>
      <c r="T214" t="s">
        <v>35798</v>
      </c>
    </row>
    <row r="215" spans="1:20" x14ac:dyDescent="0.25">
      <c r="A215" t="s">
        <v>147</v>
      </c>
      <c r="B215" t="s">
        <v>148</v>
      </c>
      <c r="C215">
        <v>65</v>
      </c>
      <c r="D215">
        <v>1</v>
      </c>
      <c r="E215" t="s">
        <v>35809</v>
      </c>
      <c r="F215">
        <v>35</v>
      </c>
      <c r="G215">
        <v>0</v>
      </c>
      <c r="H215" t="s">
        <v>641</v>
      </c>
      <c r="I215" t="s">
        <v>35810</v>
      </c>
      <c r="J215" t="s">
        <v>2173</v>
      </c>
      <c r="K215" t="s">
        <v>644</v>
      </c>
      <c r="L215" t="s">
        <v>645</v>
      </c>
      <c r="M215" t="s">
        <v>35798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35811</v>
      </c>
      <c r="T215" t="s">
        <v>35798</v>
      </c>
    </row>
    <row r="216" spans="1:20" x14ac:dyDescent="0.25">
      <c r="A216" t="s">
        <v>147</v>
      </c>
      <c r="B216" t="s">
        <v>148</v>
      </c>
      <c r="C216">
        <v>65</v>
      </c>
      <c r="D216">
        <v>1</v>
      </c>
      <c r="E216" t="s">
        <v>35812</v>
      </c>
      <c r="F216">
        <v>35</v>
      </c>
      <c r="G216">
        <v>0</v>
      </c>
      <c r="H216" t="s">
        <v>641</v>
      </c>
      <c r="I216" t="s">
        <v>35813</v>
      </c>
      <c r="J216" t="s">
        <v>6040</v>
      </c>
      <c r="K216" t="s">
        <v>644</v>
      </c>
      <c r="L216" t="s">
        <v>645</v>
      </c>
      <c r="M216" t="s">
        <v>35814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35815</v>
      </c>
      <c r="T216" t="s">
        <v>35814</v>
      </c>
    </row>
    <row r="217" spans="1:20" x14ac:dyDescent="0.25">
      <c r="A217" t="s">
        <v>147</v>
      </c>
      <c r="B217" t="s">
        <v>148</v>
      </c>
      <c r="C217">
        <v>65</v>
      </c>
      <c r="D217">
        <v>1</v>
      </c>
      <c r="E217" t="s">
        <v>35816</v>
      </c>
      <c r="F217">
        <v>35</v>
      </c>
      <c r="G217">
        <v>0</v>
      </c>
      <c r="H217" t="s">
        <v>641</v>
      </c>
      <c r="I217" t="s">
        <v>35817</v>
      </c>
      <c r="J217" t="s">
        <v>1998</v>
      </c>
      <c r="K217" t="s">
        <v>644</v>
      </c>
      <c r="L217" t="s">
        <v>645</v>
      </c>
      <c r="M217" t="s">
        <v>35814</v>
      </c>
      <c r="N217" t="s">
        <v>644</v>
      </c>
      <c r="O217" t="s">
        <v>668</v>
      </c>
      <c r="P217" t="s">
        <v>5</v>
      </c>
      <c r="Q217" t="s">
        <v>669</v>
      </c>
      <c r="R217" t="s">
        <v>29243</v>
      </c>
      <c r="S217" t="s">
        <v>35818</v>
      </c>
      <c r="T217" t="s">
        <v>35814</v>
      </c>
    </row>
    <row r="218" spans="1:20" x14ac:dyDescent="0.25">
      <c r="A218" t="s">
        <v>147</v>
      </c>
      <c r="B218" t="s">
        <v>148</v>
      </c>
      <c r="C218">
        <v>65</v>
      </c>
      <c r="D218">
        <v>3</v>
      </c>
      <c r="E218" t="s">
        <v>35819</v>
      </c>
      <c r="F218">
        <v>115</v>
      </c>
      <c r="G218">
        <v>10</v>
      </c>
      <c r="H218" t="s">
        <v>641</v>
      </c>
      <c r="I218" t="s">
        <v>35820</v>
      </c>
      <c r="J218" t="s">
        <v>981</v>
      </c>
      <c r="K218" t="s">
        <v>644</v>
      </c>
      <c r="L218" t="s">
        <v>645</v>
      </c>
      <c r="M218" t="s">
        <v>35814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35821</v>
      </c>
      <c r="T218" t="s">
        <v>35814</v>
      </c>
    </row>
    <row r="219" spans="1:20" x14ac:dyDescent="0.25">
      <c r="A219" t="s">
        <v>18</v>
      </c>
      <c r="B219" t="s">
        <v>19</v>
      </c>
      <c r="C219">
        <v>66.666666666666671</v>
      </c>
      <c r="D219">
        <v>3</v>
      </c>
      <c r="E219" t="s">
        <v>35822</v>
      </c>
      <c r="F219">
        <v>100</v>
      </c>
      <c r="G219">
        <v>0</v>
      </c>
      <c r="H219" t="s">
        <v>641</v>
      </c>
      <c r="I219" t="s">
        <v>35823</v>
      </c>
      <c r="J219" t="s">
        <v>2374</v>
      </c>
      <c r="K219" t="s">
        <v>644</v>
      </c>
      <c r="L219" t="s">
        <v>645</v>
      </c>
      <c r="M219" t="s">
        <v>35824</v>
      </c>
      <c r="N219" t="s">
        <v>644</v>
      </c>
      <c r="O219" t="s">
        <v>668</v>
      </c>
      <c r="P219" t="s">
        <v>5</v>
      </c>
      <c r="Q219" t="s">
        <v>669</v>
      </c>
      <c r="R219" t="s">
        <v>645</v>
      </c>
      <c r="S219" t="s">
        <v>35825</v>
      </c>
      <c r="T219" t="s">
        <v>35824</v>
      </c>
    </row>
    <row r="220" spans="1:20" x14ac:dyDescent="0.25">
      <c r="A220" t="s">
        <v>147</v>
      </c>
      <c r="B220" t="s">
        <v>148</v>
      </c>
      <c r="C220">
        <v>65</v>
      </c>
      <c r="D220">
        <v>2</v>
      </c>
      <c r="E220" t="s">
        <v>35826</v>
      </c>
      <c r="F220">
        <v>70</v>
      </c>
      <c r="G220">
        <v>0</v>
      </c>
      <c r="H220" t="s">
        <v>641</v>
      </c>
      <c r="I220" t="s">
        <v>35827</v>
      </c>
      <c r="J220" t="s">
        <v>685</v>
      </c>
      <c r="K220" t="s">
        <v>644</v>
      </c>
      <c r="L220" t="s">
        <v>645</v>
      </c>
      <c r="M220" t="s">
        <v>35824</v>
      </c>
      <c r="N220" t="s">
        <v>644</v>
      </c>
      <c r="O220" t="s">
        <v>668</v>
      </c>
      <c r="P220" t="s">
        <v>5</v>
      </c>
      <c r="Q220" t="s">
        <v>669</v>
      </c>
      <c r="R220" t="s">
        <v>35828</v>
      </c>
      <c r="S220" t="s">
        <v>35829</v>
      </c>
      <c r="T220" t="s">
        <v>35824</v>
      </c>
    </row>
    <row r="221" spans="1:20" x14ac:dyDescent="0.25">
      <c r="A221" t="s">
        <v>601</v>
      </c>
      <c r="B221" t="s">
        <v>602</v>
      </c>
      <c r="C221">
        <v>139</v>
      </c>
      <c r="D221">
        <v>1</v>
      </c>
      <c r="E221" t="s">
        <v>35830</v>
      </c>
      <c r="F221">
        <v>399</v>
      </c>
      <c r="G221">
        <v>0</v>
      </c>
      <c r="H221" t="s">
        <v>2006</v>
      </c>
      <c r="I221" t="s">
        <v>35831</v>
      </c>
      <c r="J221" t="s">
        <v>35832</v>
      </c>
      <c r="K221" t="s">
        <v>2722</v>
      </c>
      <c r="L221" t="s">
        <v>35833</v>
      </c>
      <c r="M221" t="s">
        <v>35824</v>
      </c>
      <c r="N221" t="s">
        <v>20659</v>
      </c>
      <c r="O221" t="s">
        <v>2013</v>
      </c>
      <c r="P221" t="s">
        <v>1891</v>
      </c>
      <c r="Q221" t="s">
        <v>1892</v>
      </c>
      <c r="R221" t="s">
        <v>35834</v>
      </c>
      <c r="S221" t="s">
        <v>35835</v>
      </c>
      <c r="T221" t="s">
        <v>35824</v>
      </c>
    </row>
    <row r="222" spans="1:20" x14ac:dyDescent="0.25">
      <c r="A222" t="s">
        <v>241</v>
      </c>
      <c r="B222" t="s">
        <v>247</v>
      </c>
      <c r="C222">
        <v>139</v>
      </c>
      <c r="D222">
        <v>1</v>
      </c>
      <c r="E222" t="s">
        <v>35830</v>
      </c>
      <c r="F222">
        <v>399</v>
      </c>
      <c r="G222">
        <v>0</v>
      </c>
      <c r="H222" t="s">
        <v>2006</v>
      </c>
      <c r="I222" t="s">
        <v>35831</v>
      </c>
      <c r="J222" t="s">
        <v>35832</v>
      </c>
      <c r="K222" t="s">
        <v>2722</v>
      </c>
      <c r="L222" t="s">
        <v>35833</v>
      </c>
      <c r="M222" t="s">
        <v>35824</v>
      </c>
      <c r="N222" t="s">
        <v>20659</v>
      </c>
      <c r="O222" t="s">
        <v>2013</v>
      </c>
      <c r="P222" t="s">
        <v>1891</v>
      </c>
      <c r="Q222" t="s">
        <v>1892</v>
      </c>
      <c r="R222" t="s">
        <v>35834</v>
      </c>
      <c r="S222" t="s">
        <v>35835</v>
      </c>
      <c r="T222" t="s">
        <v>35824</v>
      </c>
    </row>
    <row r="223" spans="1:20" x14ac:dyDescent="0.25">
      <c r="A223" t="s">
        <v>240</v>
      </c>
      <c r="B223" t="s">
        <v>246</v>
      </c>
      <c r="C223">
        <v>139</v>
      </c>
      <c r="D223">
        <v>1</v>
      </c>
      <c r="E223" t="s">
        <v>35830</v>
      </c>
      <c r="F223">
        <v>399</v>
      </c>
      <c r="G223">
        <v>0</v>
      </c>
      <c r="H223" t="s">
        <v>2006</v>
      </c>
      <c r="I223" t="s">
        <v>35831</v>
      </c>
      <c r="J223" t="s">
        <v>35832</v>
      </c>
      <c r="K223" t="s">
        <v>2722</v>
      </c>
      <c r="L223" t="s">
        <v>35833</v>
      </c>
      <c r="M223" t="s">
        <v>35824</v>
      </c>
      <c r="N223" t="s">
        <v>20659</v>
      </c>
      <c r="O223" t="s">
        <v>2013</v>
      </c>
      <c r="P223" t="s">
        <v>1891</v>
      </c>
      <c r="Q223" t="s">
        <v>1892</v>
      </c>
      <c r="R223" t="s">
        <v>35834</v>
      </c>
      <c r="S223" t="s">
        <v>35835</v>
      </c>
      <c r="T223" t="s">
        <v>35824</v>
      </c>
    </row>
    <row r="224" spans="1:20" x14ac:dyDescent="0.25">
      <c r="A224" t="s">
        <v>239</v>
      </c>
      <c r="B224" t="s">
        <v>245</v>
      </c>
      <c r="C224">
        <v>139</v>
      </c>
      <c r="D224">
        <v>1</v>
      </c>
      <c r="E224" t="s">
        <v>35830</v>
      </c>
      <c r="F224">
        <v>399</v>
      </c>
      <c r="G224">
        <v>0</v>
      </c>
      <c r="H224" t="s">
        <v>2006</v>
      </c>
      <c r="I224" t="s">
        <v>35831</v>
      </c>
      <c r="J224" t="s">
        <v>35832</v>
      </c>
      <c r="K224" t="s">
        <v>2722</v>
      </c>
      <c r="L224" t="s">
        <v>35833</v>
      </c>
      <c r="M224" t="s">
        <v>35824</v>
      </c>
      <c r="N224" t="s">
        <v>20659</v>
      </c>
      <c r="O224" t="s">
        <v>2013</v>
      </c>
      <c r="P224" t="s">
        <v>1891</v>
      </c>
      <c r="Q224" t="s">
        <v>1892</v>
      </c>
      <c r="R224" t="s">
        <v>35834</v>
      </c>
      <c r="S224" t="s">
        <v>35835</v>
      </c>
      <c r="T224" t="s">
        <v>35836</v>
      </c>
    </row>
    <row r="225" spans="1:20" x14ac:dyDescent="0.25">
      <c r="A225" t="s">
        <v>147</v>
      </c>
      <c r="B225" t="s">
        <v>148</v>
      </c>
      <c r="C225">
        <v>65</v>
      </c>
      <c r="D225">
        <v>2</v>
      </c>
      <c r="E225" t="s">
        <v>35837</v>
      </c>
      <c r="F225">
        <v>70</v>
      </c>
      <c r="G225">
        <v>0</v>
      </c>
      <c r="H225" t="s">
        <v>641</v>
      </c>
      <c r="I225" t="s">
        <v>35838</v>
      </c>
      <c r="J225" t="s">
        <v>2173</v>
      </c>
      <c r="K225" t="s">
        <v>644</v>
      </c>
      <c r="L225" t="s">
        <v>645</v>
      </c>
      <c r="M225" t="s">
        <v>35839</v>
      </c>
      <c r="N225" t="s">
        <v>644</v>
      </c>
      <c r="O225" t="s">
        <v>647</v>
      </c>
      <c r="P225" t="s">
        <v>5</v>
      </c>
      <c r="Q225" t="s">
        <v>648</v>
      </c>
      <c r="R225" t="s">
        <v>645</v>
      </c>
      <c r="S225" t="s">
        <v>35840</v>
      </c>
      <c r="T225" t="s">
        <v>35839</v>
      </c>
    </row>
    <row r="226" spans="1:20" x14ac:dyDescent="0.25">
      <c r="A226" t="s">
        <v>147</v>
      </c>
      <c r="B226" t="s">
        <v>148</v>
      </c>
      <c r="C226">
        <v>65</v>
      </c>
      <c r="D226">
        <v>6</v>
      </c>
      <c r="E226" t="s">
        <v>35841</v>
      </c>
      <c r="F226">
        <v>210</v>
      </c>
      <c r="G226">
        <v>0</v>
      </c>
      <c r="H226" t="s">
        <v>641</v>
      </c>
      <c r="I226" t="s">
        <v>35842</v>
      </c>
      <c r="J226" t="s">
        <v>7214</v>
      </c>
      <c r="K226" t="s">
        <v>644</v>
      </c>
      <c r="L226" t="s">
        <v>645</v>
      </c>
      <c r="M226" t="s">
        <v>35843</v>
      </c>
      <c r="N226" t="s">
        <v>644</v>
      </c>
      <c r="O226" t="s">
        <v>668</v>
      </c>
      <c r="P226" t="s">
        <v>5</v>
      </c>
      <c r="Q226" t="s">
        <v>669</v>
      </c>
      <c r="R226" t="s">
        <v>645</v>
      </c>
      <c r="S226" t="s">
        <v>35844</v>
      </c>
      <c r="T226" t="s">
        <v>35843</v>
      </c>
    </row>
    <row r="227" spans="1:20" x14ac:dyDescent="0.25">
      <c r="A227" t="s">
        <v>147</v>
      </c>
      <c r="B227" t="s">
        <v>148</v>
      </c>
      <c r="C227">
        <v>33.333333333333336</v>
      </c>
      <c r="D227">
        <v>3</v>
      </c>
      <c r="E227" t="s">
        <v>35845</v>
      </c>
      <c r="F227">
        <v>100</v>
      </c>
      <c r="G227">
        <v>0</v>
      </c>
      <c r="H227" t="s">
        <v>641</v>
      </c>
      <c r="I227" t="s">
        <v>35846</v>
      </c>
      <c r="J227" t="s">
        <v>2058</v>
      </c>
      <c r="K227" t="s">
        <v>644</v>
      </c>
      <c r="L227" t="s">
        <v>645</v>
      </c>
      <c r="M227" t="s">
        <v>35847</v>
      </c>
      <c r="N227" t="s">
        <v>644</v>
      </c>
      <c r="O227" t="s">
        <v>647</v>
      </c>
      <c r="P227" t="s">
        <v>5</v>
      </c>
      <c r="Q227" t="s">
        <v>648</v>
      </c>
      <c r="R227" t="s">
        <v>645</v>
      </c>
      <c r="S227" t="s">
        <v>35848</v>
      </c>
      <c r="T227" t="s">
        <v>35847</v>
      </c>
    </row>
    <row r="228" spans="1:20" x14ac:dyDescent="0.25">
      <c r="A228" t="s">
        <v>239</v>
      </c>
      <c r="B228" t="s">
        <v>245</v>
      </c>
      <c r="C228">
        <v>139</v>
      </c>
      <c r="D228">
        <v>2</v>
      </c>
      <c r="E228" t="s">
        <v>35849</v>
      </c>
      <c r="F228">
        <v>430</v>
      </c>
      <c r="G228">
        <v>0</v>
      </c>
      <c r="H228" t="s">
        <v>2006</v>
      </c>
      <c r="I228" t="s">
        <v>35850</v>
      </c>
      <c r="J228" t="s">
        <v>35851</v>
      </c>
      <c r="K228" t="s">
        <v>24601</v>
      </c>
      <c r="L228" t="s">
        <v>35852</v>
      </c>
      <c r="M228" t="s">
        <v>35853</v>
      </c>
      <c r="N228" t="s">
        <v>20659</v>
      </c>
      <c r="O228" t="s">
        <v>2013</v>
      </c>
      <c r="P228" t="s">
        <v>1891</v>
      </c>
      <c r="Q228" t="s">
        <v>1892</v>
      </c>
      <c r="R228" t="s">
        <v>645</v>
      </c>
      <c r="S228" t="s">
        <v>35854</v>
      </c>
      <c r="T228" t="s">
        <v>35853</v>
      </c>
    </row>
    <row r="229" spans="1:20" x14ac:dyDescent="0.25">
      <c r="A229" t="s">
        <v>241</v>
      </c>
      <c r="B229" t="s">
        <v>247</v>
      </c>
      <c r="C229">
        <v>139</v>
      </c>
      <c r="D229">
        <v>2</v>
      </c>
      <c r="E229" t="s">
        <v>35849</v>
      </c>
      <c r="F229">
        <v>430</v>
      </c>
      <c r="G229">
        <v>0</v>
      </c>
      <c r="H229" t="s">
        <v>2006</v>
      </c>
      <c r="I229" t="s">
        <v>35850</v>
      </c>
      <c r="J229" t="s">
        <v>35851</v>
      </c>
      <c r="K229" t="s">
        <v>24601</v>
      </c>
      <c r="L229" t="s">
        <v>35852</v>
      </c>
      <c r="M229" t="s">
        <v>35853</v>
      </c>
      <c r="N229" t="s">
        <v>20659</v>
      </c>
      <c r="O229" t="s">
        <v>2013</v>
      </c>
      <c r="P229" t="s">
        <v>1891</v>
      </c>
      <c r="Q229" t="s">
        <v>1892</v>
      </c>
      <c r="R229" t="s">
        <v>645</v>
      </c>
      <c r="S229" t="s">
        <v>35854</v>
      </c>
      <c r="T229" t="s">
        <v>35853</v>
      </c>
    </row>
    <row r="230" spans="1:20" x14ac:dyDescent="0.25">
      <c r="A230" t="s">
        <v>110</v>
      </c>
      <c r="B230" t="s">
        <v>111</v>
      </c>
      <c r="C230">
        <v>65</v>
      </c>
      <c r="D230">
        <v>2</v>
      </c>
      <c r="E230" t="s">
        <v>35855</v>
      </c>
      <c r="F230">
        <v>299</v>
      </c>
      <c r="G230">
        <v>0</v>
      </c>
      <c r="H230" t="s">
        <v>2006</v>
      </c>
      <c r="I230" t="s">
        <v>27656</v>
      </c>
      <c r="J230" t="s">
        <v>27657</v>
      </c>
      <c r="K230" t="s">
        <v>11298</v>
      </c>
      <c r="L230" t="s">
        <v>27658</v>
      </c>
      <c r="M230" t="s">
        <v>35856</v>
      </c>
      <c r="N230" t="s">
        <v>20659</v>
      </c>
      <c r="O230" t="s">
        <v>1890</v>
      </c>
      <c r="P230" t="s">
        <v>1891</v>
      </c>
      <c r="Q230" t="s">
        <v>1892</v>
      </c>
      <c r="R230" t="s">
        <v>645</v>
      </c>
      <c r="S230" t="s">
        <v>35857</v>
      </c>
      <c r="T230" t="s">
        <v>35858</v>
      </c>
    </row>
    <row r="231" spans="1:20" x14ac:dyDescent="0.25">
      <c r="A231" t="s">
        <v>10</v>
      </c>
      <c r="B231" t="s">
        <v>11</v>
      </c>
      <c r="C231">
        <v>65</v>
      </c>
      <c r="D231">
        <v>1</v>
      </c>
      <c r="E231" t="s">
        <v>35855</v>
      </c>
      <c r="F231">
        <v>299</v>
      </c>
      <c r="G231">
        <v>0</v>
      </c>
      <c r="H231" t="s">
        <v>2006</v>
      </c>
      <c r="I231" t="s">
        <v>27656</v>
      </c>
      <c r="J231" t="s">
        <v>27657</v>
      </c>
      <c r="K231" t="s">
        <v>11298</v>
      </c>
      <c r="L231" t="s">
        <v>27658</v>
      </c>
      <c r="M231" t="s">
        <v>35856</v>
      </c>
      <c r="N231" t="s">
        <v>20659</v>
      </c>
      <c r="O231" t="s">
        <v>1890</v>
      </c>
      <c r="P231" t="s">
        <v>1891</v>
      </c>
      <c r="Q231" t="s">
        <v>1892</v>
      </c>
      <c r="R231" t="s">
        <v>645</v>
      </c>
      <c r="S231" t="s">
        <v>35857</v>
      </c>
      <c r="T231" t="s">
        <v>35858</v>
      </c>
    </row>
    <row r="232" spans="1:20" x14ac:dyDescent="0.25">
      <c r="A232" t="s">
        <v>112</v>
      </c>
      <c r="B232" t="s">
        <v>113</v>
      </c>
      <c r="C232">
        <v>65</v>
      </c>
      <c r="D232">
        <v>2</v>
      </c>
      <c r="E232" t="s">
        <v>35855</v>
      </c>
      <c r="F232">
        <v>299</v>
      </c>
      <c r="G232">
        <v>0</v>
      </c>
      <c r="H232" t="s">
        <v>2006</v>
      </c>
      <c r="I232" t="s">
        <v>27656</v>
      </c>
      <c r="J232" t="s">
        <v>27657</v>
      </c>
      <c r="K232" t="s">
        <v>11298</v>
      </c>
      <c r="L232" t="s">
        <v>27658</v>
      </c>
      <c r="M232" t="s">
        <v>35856</v>
      </c>
      <c r="N232" t="s">
        <v>20659</v>
      </c>
      <c r="O232" t="s">
        <v>1890</v>
      </c>
      <c r="P232" t="s">
        <v>1891</v>
      </c>
      <c r="Q232" t="s">
        <v>1892</v>
      </c>
      <c r="R232" t="s">
        <v>645</v>
      </c>
      <c r="S232" t="s">
        <v>35857</v>
      </c>
      <c r="T232" t="s">
        <v>35858</v>
      </c>
    </row>
    <row r="233" spans="1:20" x14ac:dyDescent="0.25">
      <c r="A233" t="s">
        <v>114</v>
      </c>
      <c r="B233" t="s">
        <v>115</v>
      </c>
      <c r="C233">
        <v>65</v>
      </c>
      <c r="D233">
        <v>1</v>
      </c>
      <c r="E233" t="s">
        <v>35855</v>
      </c>
      <c r="F233">
        <v>299</v>
      </c>
      <c r="G233">
        <v>0</v>
      </c>
      <c r="H233" t="s">
        <v>2006</v>
      </c>
      <c r="I233" t="s">
        <v>27656</v>
      </c>
      <c r="J233" t="s">
        <v>27657</v>
      </c>
      <c r="K233" t="s">
        <v>11298</v>
      </c>
      <c r="L233" t="s">
        <v>27658</v>
      </c>
      <c r="M233" t="s">
        <v>35856</v>
      </c>
      <c r="N233" t="s">
        <v>20659</v>
      </c>
      <c r="O233" t="s">
        <v>1890</v>
      </c>
      <c r="P233" t="s">
        <v>1891</v>
      </c>
      <c r="Q233" t="s">
        <v>1892</v>
      </c>
      <c r="R233" t="s">
        <v>645</v>
      </c>
      <c r="S233" t="s">
        <v>35857</v>
      </c>
      <c r="T233" t="s">
        <v>35858</v>
      </c>
    </row>
    <row r="234" spans="1:20" x14ac:dyDescent="0.25">
      <c r="A234" t="s">
        <v>12</v>
      </c>
      <c r="B234" t="s">
        <v>13</v>
      </c>
      <c r="C234">
        <v>65</v>
      </c>
      <c r="D234">
        <v>2</v>
      </c>
      <c r="E234" t="s">
        <v>35855</v>
      </c>
      <c r="F234">
        <v>299</v>
      </c>
      <c r="G234">
        <v>0</v>
      </c>
      <c r="H234" t="s">
        <v>2006</v>
      </c>
      <c r="I234" t="s">
        <v>27656</v>
      </c>
      <c r="J234" t="s">
        <v>27657</v>
      </c>
      <c r="K234" t="s">
        <v>11298</v>
      </c>
      <c r="L234" t="s">
        <v>27658</v>
      </c>
      <c r="M234" t="s">
        <v>35856</v>
      </c>
      <c r="N234" t="s">
        <v>20659</v>
      </c>
      <c r="O234" t="s">
        <v>1890</v>
      </c>
      <c r="P234" t="s">
        <v>1891</v>
      </c>
      <c r="Q234" t="s">
        <v>1892</v>
      </c>
      <c r="R234" t="s">
        <v>645</v>
      </c>
      <c r="S234" t="s">
        <v>35857</v>
      </c>
      <c r="T234" t="s">
        <v>35858</v>
      </c>
    </row>
    <row r="235" spans="1:20" x14ac:dyDescent="0.25">
      <c r="A235" t="s">
        <v>14</v>
      </c>
      <c r="B235" t="s">
        <v>15</v>
      </c>
      <c r="C235">
        <v>65</v>
      </c>
      <c r="D235">
        <v>1</v>
      </c>
      <c r="E235" t="s">
        <v>35855</v>
      </c>
      <c r="F235">
        <v>299</v>
      </c>
      <c r="G235">
        <v>0</v>
      </c>
      <c r="H235" t="s">
        <v>2006</v>
      </c>
      <c r="I235" t="s">
        <v>27656</v>
      </c>
      <c r="J235" t="s">
        <v>27657</v>
      </c>
      <c r="K235" t="s">
        <v>11298</v>
      </c>
      <c r="L235" t="s">
        <v>27658</v>
      </c>
      <c r="M235" t="s">
        <v>35856</v>
      </c>
      <c r="N235" t="s">
        <v>20659</v>
      </c>
      <c r="O235" t="s">
        <v>1890</v>
      </c>
      <c r="P235" t="s">
        <v>1891</v>
      </c>
      <c r="Q235" t="s">
        <v>1892</v>
      </c>
      <c r="R235" t="s">
        <v>645</v>
      </c>
      <c r="S235" t="s">
        <v>35857</v>
      </c>
      <c r="T235" t="s">
        <v>35858</v>
      </c>
    </row>
    <row r="236" spans="1:20" x14ac:dyDescent="0.25">
      <c r="A236" t="s">
        <v>147</v>
      </c>
      <c r="B236" t="s">
        <v>148</v>
      </c>
      <c r="C236">
        <v>33.333333333333336</v>
      </c>
      <c r="D236">
        <v>3</v>
      </c>
      <c r="E236" t="s">
        <v>35859</v>
      </c>
      <c r="F236">
        <v>100</v>
      </c>
      <c r="G236">
        <v>0</v>
      </c>
      <c r="H236" t="s">
        <v>641</v>
      </c>
      <c r="I236" t="s">
        <v>35860</v>
      </c>
      <c r="J236" t="s">
        <v>1414</v>
      </c>
      <c r="K236" t="s">
        <v>644</v>
      </c>
      <c r="L236" t="s">
        <v>645</v>
      </c>
      <c r="M236" t="s">
        <v>35861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35862</v>
      </c>
      <c r="T236" t="s">
        <v>35861</v>
      </c>
    </row>
    <row r="237" spans="1:20" x14ac:dyDescent="0.25">
      <c r="A237" t="s">
        <v>241</v>
      </c>
      <c r="B237" t="s">
        <v>1870</v>
      </c>
      <c r="C237">
        <v>86.7</v>
      </c>
      <c r="D237">
        <v>1</v>
      </c>
      <c r="E237" t="s">
        <v>35863</v>
      </c>
      <c r="F237">
        <v>173.4</v>
      </c>
      <c r="G237">
        <v>0</v>
      </c>
      <c r="H237" t="s">
        <v>805</v>
      </c>
      <c r="I237" t="s">
        <v>35864</v>
      </c>
      <c r="J237" t="s">
        <v>35865</v>
      </c>
      <c r="K237" t="s">
        <v>15562</v>
      </c>
      <c r="L237" t="s">
        <v>35866</v>
      </c>
      <c r="M237" t="s">
        <v>35867</v>
      </c>
      <c r="N237" t="s">
        <v>644</v>
      </c>
      <c r="O237" t="s">
        <v>811</v>
      </c>
      <c r="P237" t="s">
        <v>23</v>
      </c>
      <c r="Q237" t="s">
        <v>812</v>
      </c>
      <c r="R237" t="s">
        <v>645</v>
      </c>
      <c r="S237" t="s">
        <v>35868</v>
      </c>
      <c r="T237" t="s">
        <v>35869</v>
      </c>
    </row>
    <row r="238" spans="1:20" x14ac:dyDescent="0.25">
      <c r="A238" t="s">
        <v>240</v>
      </c>
      <c r="B238" t="s">
        <v>1870</v>
      </c>
      <c r="C238">
        <v>86.7</v>
      </c>
      <c r="D238">
        <v>1</v>
      </c>
      <c r="E238" t="s">
        <v>35863</v>
      </c>
      <c r="F238">
        <v>173.4</v>
      </c>
      <c r="G238">
        <v>0</v>
      </c>
      <c r="H238" t="s">
        <v>805</v>
      </c>
      <c r="I238" t="s">
        <v>35864</v>
      </c>
      <c r="J238" t="s">
        <v>35865</v>
      </c>
      <c r="K238" t="s">
        <v>15562</v>
      </c>
      <c r="L238" t="s">
        <v>35866</v>
      </c>
      <c r="M238" t="s">
        <v>35867</v>
      </c>
      <c r="N238" t="s">
        <v>644</v>
      </c>
      <c r="O238" t="s">
        <v>811</v>
      </c>
      <c r="P238" t="s">
        <v>23</v>
      </c>
      <c r="Q238" t="s">
        <v>812</v>
      </c>
      <c r="R238" t="s">
        <v>645</v>
      </c>
      <c r="S238" t="s">
        <v>35868</v>
      </c>
      <c r="T238" t="s">
        <v>35869</v>
      </c>
    </row>
    <row r="239" spans="1:20" x14ac:dyDescent="0.25">
      <c r="A239" t="s">
        <v>18</v>
      </c>
      <c r="B239" t="s">
        <v>19</v>
      </c>
      <c r="C239">
        <v>66.666666666666671</v>
      </c>
      <c r="D239">
        <v>3</v>
      </c>
      <c r="E239" t="s">
        <v>35870</v>
      </c>
      <c r="F239">
        <v>100</v>
      </c>
      <c r="G239">
        <v>0</v>
      </c>
      <c r="H239" t="s">
        <v>641</v>
      </c>
      <c r="I239" t="s">
        <v>35871</v>
      </c>
      <c r="J239" t="s">
        <v>652</v>
      </c>
      <c r="K239" t="s">
        <v>644</v>
      </c>
      <c r="L239" t="s">
        <v>645</v>
      </c>
      <c r="M239" t="s">
        <v>35872</v>
      </c>
      <c r="N239" t="s">
        <v>644</v>
      </c>
      <c r="O239" t="s">
        <v>668</v>
      </c>
      <c r="P239" t="s">
        <v>5</v>
      </c>
      <c r="Q239" t="s">
        <v>669</v>
      </c>
      <c r="R239" t="s">
        <v>645</v>
      </c>
      <c r="S239" t="s">
        <v>35873</v>
      </c>
      <c r="T239" t="s">
        <v>35872</v>
      </c>
    </row>
    <row r="240" spans="1:20" x14ac:dyDescent="0.25">
      <c r="A240" t="s">
        <v>241</v>
      </c>
      <c r="B240" t="s">
        <v>1870</v>
      </c>
      <c r="C240">
        <v>87.2</v>
      </c>
      <c r="D240">
        <v>1</v>
      </c>
      <c r="E240" t="s">
        <v>35874</v>
      </c>
      <c r="F240">
        <v>87.2</v>
      </c>
      <c r="G240">
        <v>0</v>
      </c>
      <c r="H240" t="s">
        <v>805</v>
      </c>
      <c r="I240" t="s">
        <v>35875</v>
      </c>
      <c r="J240" t="s">
        <v>35876</v>
      </c>
      <c r="K240" t="s">
        <v>20442</v>
      </c>
      <c r="L240" t="s">
        <v>35877</v>
      </c>
      <c r="M240" t="s">
        <v>35878</v>
      </c>
      <c r="N240" t="s">
        <v>644</v>
      </c>
      <c r="O240" t="s">
        <v>811</v>
      </c>
      <c r="P240" t="s">
        <v>23</v>
      </c>
      <c r="Q240" t="s">
        <v>812</v>
      </c>
      <c r="R240" t="s">
        <v>645</v>
      </c>
      <c r="S240" t="s">
        <v>35879</v>
      </c>
      <c r="T240" t="s">
        <v>35878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35880</v>
      </c>
      <c r="F241">
        <v>100</v>
      </c>
      <c r="G241">
        <v>0</v>
      </c>
      <c r="H241" t="s">
        <v>641</v>
      </c>
      <c r="I241" t="s">
        <v>35881</v>
      </c>
      <c r="J241" t="s">
        <v>685</v>
      </c>
      <c r="K241" t="s">
        <v>644</v>
      </c>
      <c r="L241" t="s">
        <v>645</v>
      </c>
      <c r="M241" t="s">
        <v>35878</v>
      </c>
      <c r="N241" t="s">
        <v>644</v>
      </c>
      <c r="O241" t="s">
        <v>668</v>
      </c>
      <c r="P241" t="s">
        <v>5</v>
      </c>
      <c r="Q241" t="s">
        <v>669</v>
      </c>
      <c r="R241" t="s">
        <v>645</v>
      </c>
      <c r="S241" t="s">
        <v>35882</v>
      </c>
      <c r="T241" t="s">
        <v>35878</v>
      </c>
    </row>
    <row r="242" spans="1:20" x14ac:dyDescent="0.25">
      <c r="A242" t="s">
        <v>147</v>
      </c>
      <c r="B242" t="s">
        <v>148</v>
      </c>
      <c r="C242">
        <v>50</v>
      </c>
      <c r="D242">
        <v>6</v>
      </c>
      <c r="E242" t="s">
        <v>35883</v>
      </c>
      <c r="F242">
        <v>200</v>
      </c>
      <c r="G242">
        <v>0</v>
      </c>
      <c r="H242" t="s">
        <v>641</v>
      </c>
      <c r="I242" t="s">
        <v>35884</v>
      </c>
      <c r="J242" t="s">
        <v>1916</v>
      </c>
      <c r="K242" t="s">
        <v>644</v>
      </c>
      <c r="L242" t="s">
        <v>645</v>
      </c>
      <c r="M242" t="s">
        <v>35885</v>
      </c>
      <c r="N242" t="s">
        <v>644</v>
      </c>
      <c r="O242" t="s">
        <v>647</v>
      </c>
      <c r="P242" t="s">
        <v>5</v>
      </c>
      <c r="Q242" t="s">
        <v>648</v>
      </c>
      <c r="R242" t="s">
        <v>645</v>
      </c>
      <c r="S242" t="s">
        <v>35886</v>
      </c>
      <c r="T242" t="s">
        <v>35885</v>
      </c>
    </row>
    <row r="243" spans="1:20" x14ac:dyDescent="0.25">
      <c r="A243" t="s">
        <v>18</v>
      </c>
      <c r="B243" t="s">
        <v>19</v>
      </c>
      <c r="C243">
        <v>66.666666666666671</v>
      </c>
      <c r="D243">
        <v>3</v>
      </c>
      <c r="E243" t="s">
        <v>35887</v>
      </c>
      <c r="F243">
        <v>100</v>
      </c>
      <c r="G243">
        <v>0</v>
      </c>
      <c r="H243" t="s">
        <v>641</v>
      </c>
      <c r="I243" t="s">
        <v>32484</v>
      </c>
      <c r="J243" t="s">
        <v>1508</v>
      </c>
      <c r="K243" t="s">
        <v>644</v>
      </c>
      <c r="L243" t="s">
        <v>645</v>
      </c>
      <c r="M243" t="s">
        <v>35888</v>
      </c>
      <c r="N243" t="s">
        <v>644</v>
      </c>
      <c r="O243" t="s">
        <v>647</v>
      </c>
      <c r="P243" t="s">
        <v>5</v>
      </c>
      <c r="Q243" t="s">
        <v>648</v>
      </c>
      <c r="R243" t="s">
        <v>645</v>
      </c>
      <c r="S243" t="s">
        <v>35889</v>
      </c>
      <c r="T243" t="s">
        <v>35888</v>
      </c>
    </row>
    <row r="244" spans="1:20" x14ac:dyDescent="0.25">
      <c r="A244" t="s">
        <v>18</v>
      </c>
      <c r="B244" t="s">
        <v>19</v>
      </c>
      <c r="C244">
        <v>66.666666666666671</v>
      </c>
      <c r="D244">
        <v>3</v>
      </c>
      <c r="E244" t="s">
        <v>35890</v>
      </c>
      <c r="F244">
        <v>100</v>
      </c>
      <c r="G244">
        <v>0</v>
      </c>
      <c r="H244" t="s">
        <v>641</v>
      </c>
      <c r="I244" t="s">
        <v>15471</v>
      </c>
      <c r="J244" t="s">
        <v>736</v>
      </c>
      <c r="K244" t="s">
        <v>644</v>
      </c>
      <c r="L244" t="s">
        <v>645</v>
      </c>
      <c r="M244" t="s">
        <v>35891</v>
      </c>
      <c r="N244" t="s">
        <v>644</v>
      </c>
      <c r="O244" t="s">
        <v>726</v>
      </c>
      <c r="P244" t="s">
        <v>5</v>
      </c>
      <c r="Q244" t="s">
        <v>648</v>
      </c>
      <c r="R244" t="s">
        <v>645</v>
      </c>
      <c r="S244" t="s">
        <v>35892</v>
      </c>
      <c r="T244" t="s">
        <v>35891</v>
      </c>
    </row>
    <row r="245" spans="1:20" x14ac:dyDescent="0.25">
      <c r="A245" t="s">
        <v>18</v>
      </c>
      <c r="B245" t="s">
        <v>19</v>
      </c>
      <c r="C245">
        <v>66.666666666666671</v>
      </c>
      <c r="D245">
        <v>3</v>
      </c>
      <c r="E245" t="s">
        <v>35893</v>
      </c>
      <c r="F245">
        <v>100</v>
      </c>
      <c r="G245">
        <v>0</v>
      </c>
      <c r="H245" t="s">
        <v>641</v>
      </c>
      <c r="I245" t="s">
        <v>35894</v>
      </c>
      <c r="J245" t="s">
        <v>3625</v>
      </c>
      <c r="K245" t="s">
        <v>644</v>
      </c>
      <c r="L245" t="s">
        <v>645</v>
      </c>
      <c r="M245" t="s">
        <v>35891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35895</v>
      </c>
      <c r="T245" t="s">
        <v>35891</v>
      </c>
    </row>
    <row r="246" spans="1:20" x14ac:dyDescent="0.25">
      <c r="A246" t="s">
        <v>18</v>
      </c>
      <c r="B246" t="s">
        <v>19</v>
      </c>
      <c r="C246">
        <v>66.666666666666671</v>
      </c>
      <c r="D246">
        <v>6</v>
      </c>
      <c r="E246" t="s">
        <v>35896</v>
      </c>
      <c r="F246">
        <v>200</v>
      </c>
      <c r="G246">
        <v>0</v>
      </c>
      <c r="H246" t="s">
        <v>641</v>
      </c>
      <c r="I246" t="s">
        <v>35897</v>
      </c>
      <c r="J246" t="s">
        <v>35898</v>
      </c>
      <c r="K246" t="s">
        <v>644</v>
      </c>
      <c r="L246" t="s">
        <v>645</v>
      </c>
      <c r="M246" t="s">
        <v>35899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35900</v>
      </c>
      <c r="T246" t="s">
        <v>35899</v>
      </c>
    </row>
    <row r="247" spans="1:20" x14ac:dyDescent="0.25">
      <c r="A247" t="s">
        <v>241</v>
      </c>
      <c r="B247" t="s">
        <v>247</v>
      </c>
      <c r="C247">
        <v>139</v>
      </c>
      <c r="D247">
        <v>3</v>
      </c>
      <c r="E247" t="s">
        <v>35901</v>
      </c>
      <c r="F247">
        <v>1390</v>
      </c>
      <c r="G247">
        <v>0</v>
      </c>
      <c r="H247" t="s">
        <v>641</v>
      </c>
      <c r="I247" t="s">
        <v>12632</v>
      </c>
      <c r="J247" t="s">
        <v>666</v>
      </c>
      <c r="K247" t="s">
        <v>644</v>
      </c>
      <c r="L247" t="s">
        <v>645</v>
      </c>
      <c r="M247" t="s">
        <v>35902</v>
      </c>
      <c r="N247" t="s">
        <v>644</v>
      </c>
      <c r="O247" t="s">
        <v>647</v>
      </c>
      <c r="P247" t="s">
        <v>5</v>
      </c>
      <c r="Q247" t="s">
        <v>648</v>
      </c>
      <c r="R247" t="s">
        <v>645</v>
      </c>
      <c r="S247" t="s">
        <v>35903</v>
      </c>
      <c r="T247" t="s">
        <v>35902</v>
      </c>
    </row>
    <row r="248" spans="1:20" x14ac:dyDescent="0.25">
      <c r="A248" t="s">
        <v>240</v>
      </c>
      <c r="B248" t="s">
        <v>246</v>
      </c>
      <c r="C248">
        <v>139</v>
      </c>
      <c r="D248">
        <v>4</v>
      </c>
      <c r="E248" t="s">
        <v>35901</v>
      </c>
      <c r="F248">
        <v>1390</v>
      </c>
      <c r="G248">
        <v>0</v>
      </c>
      <c r="H248" t="s">
        <v>641</v>
      </c>
      <c r="I248" t="s">
        <v>12632</v>
      </c>
      <c r="J248" t="s">
        <v>666</v>
      </c>
      <c r="K248" t="s">
        <v>644</v>
      </c>
      <c r="L248" t="s">
        <v>645</v>
      </c>
      <c r="M248" t="s">
        <v>35902</v>
      </c>
      <c r="N248" t="s">
        <v>644</v>
      </c>
      <c r="O248" t="s">
        <v>647</v>
      </c>
      <c r="P248" t="s">
        <v>5</v>
      </c>
      <c r="Q248" t="s">
        <v>648</v>
      </c>
      <c r="R248" t="s">
        <v>645</v>
      </c>
      <c r="S248" t="s">
        <v>35903</v>
      </c>
      <c r="T248" t="s">
        <v>35902</v>
      </c>
    </row>
    <row r="249" spans="1:20" x14ac:dyDescent="0.25">
      <c r="A249" t="s">
        <v>239</v>
      </c>
      <c r="B249" t="s">
        <v>245</v>
      </c>
      <c r="C249">
        <v>139</v>
      </c>
      <c r="D249">
        <v>3</v>
      </c>
      <c r="E249" t="s">
        <v>35901</v>
      </c>
      <c r="F249">
        <v>1390</v>
      </c>
      <c r="G249">
        <v>0</v>
      </c>
      <c r="H249" t="s">
        <v>641</v>
      </c>
      <c r="I249" t="s">
        <v>12632</v>
      </c>
      <c r="J249" t="s">
        <v>666</v>
      </c>
      <c r="K249" t="s">
        <v>644</v>
      </c>
      <c r="L249" t="s">
        <v>645</v>
      </c>
      <c r="M249" t="s">
        <v>35902</v>
      </c>
      <c r="N249" t="s">
        <v>644</v>
      </c>
      <c r="O249" t="s">
        <v>647</v>
      </c>
      <c r="P249" t="s">
        <v>5</v>
      </c>
      <c r="Q249" t="s">
        <v>648</v>
      </c>
      <c r="R249" t="s">
        <v>645</v>
      </c>
      <c r="S249" t="s">
        <v>35903</v>
      </c>
      <c r="T249" t="s">
        <v>35902</v>
      </c>
    </row>
    <row r="250" spans="1:20" x14ac:dyDescent="0.25">
      <c r="A250" t="s">
        <v>72</v>
      </c>
      <c r="B250" t="s">
        <v>3385</v>
      </c>
      <c r="C250">
        <v>120</v>
      </c>
      <c r="D250">
        <v>1</v>
      </c>
      <c r="E250" t="s">
        <v>35904</v>
      </c>
      <c r="F250">
        <v>100</v>
      </c>
      <c r="G250">
        <v>0</v>
      </c>
      <c r="H250" t="s">
        <v>641</v>
      </c>
      <c r="I250" t="s">
        <v>8484</v>
      </c>
      <c r="J250" t="s">
        <v>888</v>
      </c>
      <c r="K250" t="s">
        <v>644</v>
      </c>
      <c r="L250" t="s">
        <v>645</v>
      </c>
      <c r="M250" t="s">
        <v>35905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35906</v>
      </c>
      <c r="T250" t="s">
        <v>35907</v>
      </c>
    </row>
    <row r="251" spans="1:20" x14ac:dyDescent="0.25">
      <c r="A251" t="s">
        <v>147</v>
      </c>
      <c r="B251" t="s">
        <v>148</v>
      </c>
      <c r="C251">
        <v>50</v>
      </c>
      <c r="D251">
        <v>6</v>
      </c>
      <c r="E251" t="s">
        <v>35908</v>
      </c>
      <c r="F251">
        <v>200</v>
      </c>
      <c r="G251">
        <v>0</v>
      </c>
      <c r="H251" t="s">
        <v>641</v>
      </c>
      <c r="I251" t="s">
        <v>8723</v>
      </c>
      <c r="J251" t="s">
        <v>847</v>
      </c>
      <c r="K251" t="s">
        <v>644</v>
      </c>
      <c r="L251" t="s">
        <v>645</v>
      </c>
      <c r="M251" t="s">
        <v>35909</v>
      </c>
      <c r="N251" t="s">
        <v>644</v>
      </c>
      <c r="O251" t="s">
        <v>647</v>
      </c>
      <c r="P251" t="s">
        <v>5</v>
      </c>
      <c r="Q251" t="s">
        <v>648</v>
      </c>
      <c r="R251" t="s">
        <v>35910</v>
      </c>
      <c r="S251" t="s">
        <v>35911</v>
      </c>
      <c r="T251" t="s">
        <v>35909</v>
      </c>
    </row>
    <row r="252" spans="1:20" x14ac:dyDescent="0.25">
      <c r="A252" t="s">
        <v>18</v>
      </c>
      <c r="B252" t="s">
        <v>19</v>
      </c>
      <c r="C252">
        <v>66.666666666666671</v>
      </c>
      <c r="D252">
        <v>3</v>
      </c>
      <c r="E252" t="s">
        <v>35912</v>
      </c>
      <c r="F252">
        <v>349.99</v>
      </c>
      <c r="G252">
        <v>0</v>
      </c>
      <c r="H252" t="s">
        <v>641</v>
      </c>
      <c r="I252" t="s">
        <v>35913</v>
      </c>
      <c r="J252" t="s">
        <v>1072</v>
      </c>
      <c r="K252" t="s">
        <v>644</v>
      </c>
      <c r="L252" t="s">
        <v>645</v>
      </c>
      <c r="M252" t="s">
        <v>35914</v>
      </c>
      <c r="N252" t="s">
        <v>644</v>
      </c>
      <c r="O252" t="s">
        <v>647</v>
      </c>
      <c r="P252" t="s">
        <v>5</v>
      </c>
      <c r="Q252" t="s">
        <v>648</v>
      </c>
      <c r="R252" t="s">
        <v>645</v>
      </c>
      <c r="S252" t="s">
        <v>35915</v>
      </c>
      <c r="T252" t="s">
        <v>35914</v>
      </c>
    </row>
    <row r="253" spans="1:20" x14ac:dyDescent="0.25">
      <c r="A253" t="s">
        <v>22</v>
      </c>
      <c r="B253" t="s">
        <v>27</v>
      </c>
      <c r="C253">
        <v>66.333333333333329</v>
      </c>
      <c r="D253">
        <v>3</v>
      </c>
      <c r="E253" t="s">
        <v>35912</v>
      </c>
      <c r="F253">
        <v>349.99</v>
      </c>
      <c r="G253">
        <v>0</v>
      </c>
      <c r="H253" t="s">
        <v>641</v>
      </c>
      <c r="I253" t="s">
        <v>35913</v>
      </c>
      <c r="J253" t="s">
        <v>1072</v>
      </c>
      <c r="K253" t="s">
        <v>644</v>
      </c>
      <c r="L253" t="s">
        <v>645</v>
      </c>
      <c r="M253" t="s">
        <v>35914</v>
      </c>
      <c r="N253" t="s">
        <v>644</v>
      </c>
      <c r="O253" t="s">
        <v>647</v>
      </c>
      <c r="P253" t="s">
        <v>5</v>
      </c>
      <c r="Q253" t="s">
        <v>648</v>
      </c>
      <c r="R253" t="s">
        <v>645</v>
      </c>
      <c r="S253" t="s">
        <v>35915</v>
      </c>
      <c r="T253" t="s">
        <v>35914</v>
      </c>
    </row>
    <row r="254" spans="1:20" x14ac:dyDescent="0.25">
      <c r="A254" t="s">
        <v>601</v>
      </c>
      <c r="B254" t="s">
        <v>602</v>
      </c>
      <c r="C254">
        <v>139</v>
      </c>
      <c r="D254">
        <v>1</v>
      </c>
      <c r="E254" t="s">
        <v>35916</v>
      </c>
      <c r="F254">
        <v>217.98</v>
      </c>
      <c r="G254">
        <v>0</v>
      </c>
      <c r="H254" t="s">
        <v>641</v>
      </c>
      <c r="I254" t="s">
        <v>35917</v>
      </c>
      <c r="J254" t="s">
        <v>1520</v>
      </c>
      <c r="K254" t="s">
        <v>644</v>
      </c>
      <c r="L254" t="s">
        <v>645</v>
      </c>
      <c r="M254" t="s">
        <v>34786</v>
      </c>
      <c r="N254" t="s">
        <v>644</v>
      </c>
      <c r="O254" t="s">
        <v>668</v>
      </c>
      <c r="P254" t="s">
        <v>5</v>
      </c>
      <c r="Q254" t="s">
        <v>669</v>
      </c>
      <c r="R254" t="s">
        <v>645</v>
      </c>
      <c r="S254" t="s">
        <v>35918</v>
      </c>
      <c r="T254" t="s">
        <v>35919</v>
      </c>
    </row>
    <row r="255" spans="1:20" x14ac:dyDescent="0.25">
      <c r="A255" t="s">
        <v>239</v>
      </c>
      <c r="B255" t="s">
        <v>245</v>
      </c>
      <c r="C255">
        <v>139</v>
      </c>
      <c r="D255">
        <v>1</v>
      </c>
      <c r="E255" t="s">
        <v>35916</v>
      </c>
      <c r="F255">
        <v>217.98</v>
      </c>
      <c r="G255">
        <v>0</v>
      </c>
      <c r="H255" t="s">
        <v>641</v>
      </c>
      <c r="I255" t="s">
        <v>35917</v>
      </c>
      <c r="J255" t="s">
        <v>1520</v>
      </c>
      <c r="K255" t="s">
        <v>644</v>
      </c>
      <c r="L255" t="s">
        <v>645</v>
      </c>
      <c r="M255" t="s">
        <v>34786</v>
      </c>
      <c r="N255" t="s">
        <v>644</v>
      </c>
      <c r="O255" t="s">
        <v>668</v>
      </c>
      <c r="P255" t="s">
        <v>5</v>
      </c>
      <c r="Q255" t="s">
        <v>669</v>
      </c>
      <c r="R255" t="s">
        <v>645</v>
      </c>
      <c r="S255" t="s">
        <v>35918</v>
      </c>
      <c r="T255" t="s">
        <v>35919</v>
      </c>
    </row>
    <row r="256" spans="1:20" x14ac:dyDescent="0.25">
      <c r="A256" t="s">
        <v>241</v>
      </c>
      <c r="B256" t="s">
        <v>1870</v>
      </c>
      <c r="C256">
        <v>103.55</v>
      </c>
      <c r="D256">
        <v>1</v>
      </c>
      <c r="E256" t="s">
        <v>35920</v>
      </c>
      <c r="F256">
        <v>150.55000000000001</v>
      </c>
      <c r="G256">
        <v>47</v>
      </c>
      <c r="H256" t="s">
        <v>673</v>
      </c>
      <c r="I256" t="s">
        <v>31810</v>
      </c>
      <c r="J256" t="s">
        <v>31811</v>
      </c>
      <c r="K256" t="s">
        <v>2195</v>
      </c>
      <c r="L256" t="s">
        <v>31812</v>
      </c>
      <c r="M256" t="s">
        <v>35921</v>
      </c>
      <c r="N256" t="s">
        <v>644</v>
      </c>
      <c r="O256" t="s">
        <v>811</v>
      </c>
      <c r="P256" t="s">
        <v>23</v>
      </c>
      <c r="Q256" t="s">
        <v>812</v>
      </c>
      <c r="R256" t="s">
        <v>645</v>
      </c>
      <c r="S256" t="s">
        <v>35922</v>
      </c>
      <c r="T256" t="s">
        <v>35921</v>
      </c>
    </row>
    <row r="257" spans="1:20" x14ac:dyDescent="0.25">
      <c r="A257" t="s">
        <v>101</v>
      </c>
      <c r="B257" t="s">
        <v>74</v>
      </c>
      <c r="C257">
        <v>78</v>
      </c>
      <c r="D257">
        <v>3</v>
      </c>
      <c r="E257" t="s">
        <v>35923</v>
      </c>
      <c r="F257">
        <v>229</v>
      </c>
      <c r="G257">
        <v>0</v>
      </c>
      <c r="H257" t="s">
        <v>673</v>
      </c>
      <c r="I257" t="s">
        <v>4497</v>
      </c>
      <c r="J257" t="s">
        <v>35924</v>
      </c>
      <c r="K257" t="s">
        <v>29835</v>
      </c>
      <c r="L257" t="s">
        <v>21831</v>
      </c>
      <c r="M257" t="s">
        <v>35925</v>
      </c>
      <c r="N257" t="s">
        <v>644</v>
      </c>
      <c r="O257" t="s">
        <v>679</v>
      </c>
      <c r="P257" t="s">
        <v>26</v>
      </c>
      <c r="Q257" t="s">
        <v>680</v>
      </c>
      <c r="R257" t="s">
        <v>645</v>
      </c>
      <c r="S257" t="s">
        <v>35926</v>
      </c>
      <c r="T257" t="s">
        <v>35925</v>
      </c>
    </row>
    <row r="258" spans="1:20" x14ac:dyDescent="0.25">
      <c r="A258" t="s">
        <v>147</v>
      </c>
      <c r="B258" t="s">
        <v>148</v>
      </c>
      <c r="C258">
        <v>33.333333333333336</v>
      </c>
      <c r="D258">
        <v>3</v>
      </c>
      <c r="E258" t="s">
        <v>35927</v>
      </c>
      <c r="F258">
        <v>249.25</v>
      </c>
      <c r="G258">
        <v>45</v>
      </c>
      <c r="H258" t="s">
        <v>673</v>
      </c>
      <c r="I258" t="s">
        <v>9750</v>
      </c>
      <c r="J258" t="s">
        <v>9751</v>
      </c>
      <c r="K258" t="s">
        <v>9752</v>
      </c>
      <c r="L258" t="s">
        <v>9753</v>
      </c>
      <c r="M258" t="s">
        <v>35928</v>
      </c>
      <c r="N258" t="s">
        <v>644</v>
      </c>
      <c r="O258" t="s">
        <v>811</v>
      </c>
      <c r="P258" t="s">
        <v>23</v>
      </c>
      <c r="Q258" t="s">
        <v>812</v>
      </c>
      <c r="R258" t="s">
        <v>645</v>
      </c>
      <c r="S258" t="s">
        <v>35929</v>
      </c>
      <c r="T258" t="s">
        <v>35928</v>
      </c>
    </row>
    <row r="259" spans="1:20" x14ac:dyDescent="0.25">
      <c r="A259" t="s">
        <v>20</v>
      </c>
      <c r="B259" t="s">
        <v>35930</v>
      </c>
      <c r="C259">
        <v>61.75</v>
      </c>
      <c r="D259">
        <v>1</v>
      </c>
      <c r="E259" t="s">
        <v>35927</v>
      </c>
      <c r="F259">
        <v>249.25</v>
      </c>
      <c r="G259">
        <v>45</v>
      </c>
      <c r="H259" t="s">
        <v>673</v>
      </c>
      <c r="I259" t="s">
        <v>9750</v>
      </c>
      <c r="J259" t="s">
        <v>9751</v>
      </c>
      <c r="K259" t="s">
        <v>9752</v>
      </c>
      <c r="L259" t="s">
        <v>9753</v>
      </c>
      <c r="M259" t="s">
        <v>35928</v>
      </c>
      <c r="N259" t="s">
        <v>644</v>
      </c>
      <c r="O259" t="s">
        <v>811</v>
      </c>
      <c r="P259" t="s">
        <v>23</v>
      </c>
      <c r="Q259" t="s">
        <v>812</v>
      </c>
      <c r="R259" t="s">
        <v>645</v>
      </c>
      <c r="S259" t="s">
        <v>35929</v>
      </c>
      <c r="T259" t="s">
        <v>35928</v>
      </c>
    </row>
    <row r="260" spans="1:20" x14ac:dyDescent="0.25">
      <c r="A260" t="s">
        <v>147</v>
      </c>
      <c r="B260" t="s">
        <v>148</v>
      </c>
      <c r="C260">
        <v>33.333333333333336</v>
      </c>
      <c r="D260">
        <v>3</v>
      </c>
      <c r="E260" t="s">
        <v>35931</v>
      </c>
      <c r="F260">
        <v>100</v>
      </c>
      <c r="G260">
        <v>0</v>
      </c>
      <c r="H260" t="s">
        <v>641</v>
      </c>
      <c r="I260" t="s">
        <v>35932</v>
      </c>
      <c r="J260" t="s">
        <v>1375</v>
      </c>
      <c r="K260" t="s">
        <v>644</v>
      </c>
      <c r="L260" t="s">
        <v>645</v>
      </c>
      <c r="M260" t="s">
        <v>35933</v>
      </c>
      <c r="N260" t="s">
        <v>644</v>
      </c>
      <c r="O260" t="s">
        <v>647</v>
      </c>
      <c r="P260" t="s">
        <v>5</v>
      </c>
      <c r="Q260" t="s">
        <v>648</v>
      </c>
      <c r="R260" t="s">
        <v>645</v>
      </c>
      <c r="S260" t="s">
        <v>35934</v>
      </c>
      <c r="T260" t="s">
        <v>35933</v>
      </c>
    </row>
    <row r="261" spans="1:20" x14ac:dyDescent="0.25">
      <c r="A261" t="s">
        <v>601</v>
      </c>
      <c r="B261" t="s">
        <v>602</v>
      </c>
      <c r="C261">
        <v>139</v>
      </c>
      <c r="D261">
        <v>1</v>
      </c>
      <c r="E261" t="s">
        <v>35935</v>
      </c>
      <c r="F261">
        <v>108.99</v>
      </c>
      <c r="G261">
        <v>0</v>
      </c>
      <c r="H261" t="s">
        <v>641</v>
      </c>
      <c r="I261" t="s">
        <v>29065</v>
      </c>
      <c r="J261" t="s">
        <v>7755</v>
      </c>
      <c r="K261" t="s">
        <v>644</v>
      </c>
      <c r="L261" t="s">
        <v>645</v>
      </c>
      <c r="M261" t="s">
        <v>35936</v>
      </c>
      <c r="N261" t="s">
        <v>644</v>
      </c>
      <c r="O261" t="s">
        <v>647</v>
      </c>
      <c r="P261" t="s">
        <v>5</v>
      </c>
      <c r="Q261" t="s">
        <v>648</v>
      </c>
      <c r="R261" t="s">
        <v>645</v>
      </c>
      <c r="S261" t="s">
        <v>35937</v>
      </c>
      <c r="T261" t="s">
        <v>35936</v>
      </c>
    </row>
    <row r="262" spans="1:20" x14ac:dyDescent="0.25">
      <c r="A262" t="s">
        <v>18</v>
      </c>
      <c r="B262" t="s">
        <v>19</v>
      </c>
      <c r="C262">
        <v>66.666666666666671</v>
      </c>
      <c r="D262">
        <v>3</v>
      </c>
      <c r="E262" t="s">
        <v>35938</v>
      </c>
      <c r="F262">
        <v>100</v>
      </c>
      <c r="G262">
        <v>0</v>
      </c>
      <c r="H262" t="s">
        <v>641</v>
      </c>
      <c r="I262" t="s">
        <v>31985</v>
      </c>
      <c r="J262" t="s">
        <v>3093</v>
      </c>
      <c r="K262" t="s">
        <v>644</v>
      </c>
      <c r="L262" t="s">
        <v>645</v>
      </c>
      <c r="M262" t="s">
        <v>35939</v>
      </c>
      <c r="N262" t="s">
        <v>644</v>
      </c>
      <c r="O262" t="s">
        <v>668</v>
      </c>
      <c r="P262" t="s">
        <v>5</v>
      </c>
      <c r="Q262" t="s">
        <v>669</v>
      </c>
      <c r="R262" t="s">
        <v>645</v>
      </c>
      <c r="S262" t="s">
        <v>35940</v>
      </c>
      <c r="T262" t="s">
        <v>35939</v>
      </c>
    </row>
    <row r="263" spans="1:20" x14ac:dyDescent="0.25">
      <c r="A263" t="s">
        <v>10</v>
      </c>
      <c r="B263" t="s">
        <v>11</v>
      </c>
      <c r="C263">
        <v>50</v>
      </c>
      <c r="D263">
        <v>5</v>
      </c>
      <c r="E263" t="s">
        <v>35941</v>
      </c>
      <c r="F263">
        <v>235</v>
      </c>
      <c r="G263">
        <v>0</v>
      </c>
      <c r="H263" t="s">
        <v>673</v>
      </c>
      <c r="I263" t="s">
        <v>16788</v>
      </c>
      <c r="J263" t="s">
        <v>35942</v>
      </c>
      <c r="K263" t="s">
        <v>16936</v>
      </c>
      <c r="L263" t="s">
        <v>5026</v>
      </c>
      <c r="M263" t="s">
        <v>35943</v>
      </c>
      <c r="N263" t="s">
        <v>644</v>
      </c>
      <c r="O263" t="s">
        <v>679</v>
      </c>
      <c r="P263" t="s">
        <v>26</v>
      </c>
      <c r="Q263" t="s">
        <v>680</v>
      </c>
      <c r="R263" t="s">
        <v>645</v>
      </c>
      <c r="S263" t="s">
        <v>35944</v>
      </c>
      <c r="T263" t="s">
        <v>35945</v>
      </c>
    </row>
    <row r="264" spans="1:20" x14ac:dyDescent="0.25">
      <c r="A264" t="s">
        <v>18</v>
      </c>
      <c r="B264" t="s">
        <v>19</v>
      </c>
      <c r="C264">
        <v>66.666666666666671</v>
      </c>
      <c r="D264">
        <v>3</v>
      </c>
      <c r="E264" t="s">
        <v>35946</v>
      </c>
      <c r="F264">
        <v>100</v>
      </c>
      <c r="G264">
        <v>0</v>
      </c>
      <c r="H264" t="s">
        <v>641</v>
      </c>
      <c r="I264" t="s">
        <v>18698</v>
      </c>
      <c r="J264" t="s">
        <v>771</v>
      </c>
      <c r="K264" t="s">
        <v>644</v>
      </c>
      <c r="L264" t="s">
        <v>645</v>
      </c>
      <c r="M264" t="s">
        <v>35947</v>
      </c>
      <c r="N264" t="s">
        <v>644</v>
      </c>
      <c r="O264" t="s">
        <v>647</v>
      </c>
      <c r="P264" t="s">
        <v>5</v>
      </c>
      <c r="Q264" t="s">
        <v>648</v>
      </c>
      <c r="R264" t="s">
        <v>33844</v>
      </c>
      <c r="S264" t="s">
        <v>35948</v>
      </c>
      <c r="T264" t="s">
        <v>35949</v>
      </c>
    </row>
    <row r="265" spans="1:20" x14ac:dyDescent="0.25">
      <c r="A265" t="s">
        <v>18</v>
      </c>
      <c r="B265" t="s">
        <v>19</v>
      </c>
      <c r="C265">
        <v>66.666666666666671</v>
      </c>
      <c r="D265">
        <v>3</v>
      </c>
      <c r="E265" t="s">
        <v>35950</v>
      </c>
      <c r="F265">
        <v>100</v>
      </c>
      <c r="G265">
        <v>0</v>
      </c>
      <c r="H265" t="s">
        <v>641</v>
      </c>
      <c r="I265" t="s">
        <v>35951</v>
      </c>
      <c r="J265" t="s">
        <v>1422</v>
      </c>
      <c r="K265" t="s">
        <v>644</v>
      </c>
      <c r="L265" t="s">
        <v>645</v>
      </c>
      <c r="M265" t="s">
        <v>35952</v>
      </c>
      <c r="N265" t="s">
        <v>644</v>
      </c>
      <c r="O265" t="s">
        <v>647</v>
      </c>
      <c r="P265" t="s">
        <v>5</v>
      </c>
      <c r="Q265" t="s">
        <v>648</v>
      </c>
      <c r="R265" t="s">
        <v>645</v>
      </c>
      <c r="S265" t="s">
        <v>35953</v>
      </c>
      <c r="T265" t="s">
        <v>35952</v>
      </c>
    </row>
    <row r="266" spans="1:20" x14ac:dyDescent="0.25">
      <c r="A266" t="s">
        <v>147</v>
      </c>
      <c r="B266" t="s">
        <v>148</v>
      </c>
      <c r="C266">
        <v>33.333333333333336</v>
      </c>
      <c r="D266">
        <v>3</v>
      </c>
      <c r="E266" t="s">
        <v>35954</v>
      </c>
      <c r="F266">
        <v>100</v>
      </c>
      <c r="G266">
        <v>0</v>
      </c>
      <c r="H266" t="s">
        <v>641</v>
      </c>
      <c r="I266" t="s">
        <v>35955</v>
      </c>
      <c r="J266" t="s">
        <v>989</v>
      </c>
      <c r="K266" t="s">
        <v>644</v>
      </c>
      <c r="L266" t="s">
        <v>645</v>
      </c>
      <c r="M266" t="s">
        <v>35956</v>
      </c>
      <c r="N266" t="s">
        <v>644</v>
      </c>
      <c r="O266" t="s">
        <v>647</v>
      </c>
      <c r="P266" t="s">
        <v>5</v>
      </c>
      <c r="Q266" t="s">
        <v>648</v>
      </c>
      <c r="R266" t="s">
        <v>645</v>
      </c>
      <c r="S266" t="s">
        <v>35957</v>
      </c>
      <c r="T266" t="s">
        <v>35958</v>
      </c>
    </row>
    <row r="267" spans="1:20" x14ac:dyDescent="0.25">
      <c r="A267" t="s">
        <v>72</v>
      </c>
      <c r="B267" t="s">
        <v>108</v>
      </c>
      <c r="C267">
        <v>66</v>
      </c>
      <c r="D267">
        <v>1</v>
      </c>
      <c r="E267" t="s">
        <v>35959</v>
      </c>
      <c r="F267">
        <v>240</v>
      </c>
      <c r="G267">
        <v>0</v>
      </c>
      <c r="H267" t="s">
        <v>673</v>
      </c>
      <c r="I267" t="s">
        <v>14686</v>
      </c>
      <c r="J267" t="s">
        <v>35960</v>
      </c>
      <c r="K267" t="s">
        <v>20014</v>
      </c>
      <c r="L267" t="s">
        <v>4626</v>
      </c>
      <c r="M267" t="s">
        <v>35961</v>
      </c>
      <c r="N267" t="s">
        <v>644</v>
      </c>
      <c r="O267" t="s">
        <v>679</v>
      </c>
      <c r="P267" t="s">
        <v>26</v>
      </c>
      <c r="Q267" t="s">
        <v>680</v>
      </c>
      <c r="R267" t="s">
        <v>645</v>
      </c>
      <c r="S267" t="s">
        <v>35962</v>
      </c>
      <c r="T267" t="s">
        <v>35961</v>
      </c>
    </row>
    <row r="268" spans="1:20" x14ac:dyDescent="0.25">
      <c r="A268" t="s">
        <v>101</v>
      </c>
      <c r="B268" t="s">
        <v>74</v>
      </c>
      <c r="C268">
        <v>66</v>
      </c>
      <c r="D268">
        <v>1</v>
      </c>
      <c r="E268" t="s">
        <v>35959</v>
      </c>
      <c r="F268">
        <v>240</v>
      </c>
      <c r="G268">
        <v>0</v>
      </c>
      <c r="H268" t="s">
        <v>673</v>
      </c>
      <c r="I268" t="s">
        <v>14686</v>
      </c>
      <c r="J268" t="s">
        <v>35960</v>
      </c>
      <c r="K268" t="s">
        <v>20014</v>
      </c>
      <c r="L268" t="s">
        <v>4626</v>
      </c>
      <c r="M268" t="s">
        <v>35961</v>
      </c>
      <c r="N268" t="s">
        <v>644</v>
      </c>
      <c r="O268" t="s">
        <v>679</v>
      </c>
      <c r="P268" t="s">
        <v>26</v>
      </c>
      <c r="Q268" t="s">
        <v>680</v>
      </c>
      <c r="R268" t="s">
        <v>645</v>
      </c>
      <c r="S268" t="s">
        <v>35962</v>
      </c>
      <c r="T268" t="s">
        <v>35961</v>
      </c>
    </row>
    <row r="269" spans="1:20" x14ac:dyDescent="0.25">
      <c r="A269" t="s">
        <v>22</v>
      </c>
      <c r="B269" t="s">
        <v>27</v>
      </c>
      <c r="C269">
        <v>67</v>
      </c>
      <c r="D269">
        <v>1</v>
      </c>
      <c r="E269" t="s">
        <v>35959</v>
      </c>
      <c r="F269">
        <v>240</v>
      </c>
      <c r="G269">
        <v>0</v>
      </c>
      <c r="H269" t="s">
        <v>673</v>
      </c>
      <c r="I269" t="s">
        <v>14686</v>
      </c>
      <c r="J269" t="s">
        <v>35960</v>
      </c>
      <c r="K269" t="s">
        <v>20014</v>
      </c>
      <c r="L269" t="s">
        <v>4626</v>
      </c>
      <c r="M269" t="s">
        <v>35961</v>
      </c>
      <c r="N269" t="s">
        <v>644</v>
      </c>
      <c r="O269" t="s">
        <v>679</v>
      </c>
      <c r="P269" t="s">
        <v>26</v>
      </c>
      <c r="Q269" t="s">
        <v>680</v>
      </c>
      <c r="R269" t="s">
        <v>645</v>
      </c>
      <c r="S269" t="s">
        <v>35962</v>
      </c>
      <c r="T269" t="s">
        <v>35961</v>
      </c>
    </row>
    <row r="270" spans="1:20" x14ac:dyDescent="0.25">
      <c r="A270" t="s">
        <v>147</v>
      </c>
      <c r="B270" t="s">
        <v>148</v>
      </c>
      <c r="C270">
        <v>33.333333333333336</v>
      </c>
      <c r="D270">
        <v>3</v>
      </c>
      <c r="E270" t="s">
        <v>35963</v>
      </c>
      <c r="F270">
        <v>100</v>
      </c>
      <c r="G270">
        <v>0</v>
      </c>
      <c r="H270" t="s">
        <v>641</v>
      </c>
      <c r="I270" t="s">
        <v>35964</v>
      </c>
      <c r="J270" t="s">
        <v>783</v>
      </c>
      <c r="K270" t="s">
        <v>644</v>
      </c>
      <c r="L270" t="s">
        <v>645</v>
      </c>
      <c r="M270" t="s">
        <v>35965</v>
      </c>
      <c r="N270" t="s">
        <v>644</v>
      </c>
      <c r="O270" t="s">
        <v>647</v>
      </c>
      <c r="P270" t="s">
        <v>5</v>
      </c>
      <c r="Q270" t="s">
        <v>648</v>
      </c>
      <c r="R270" t="s">
        <v>645</v>
      </c>
      <c r="S270" t="s">
        <v>35966</v>
      </c>
      <c r="T270" t="s">
        <v>35967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F565-5844-40CF-A861-8259F0579E8A}">
  <sheetPr>
    <tabColor rgb="FFFF6699"/>
    <pageSetUpPr fitToPage="1"/>
  </sheetPr>
  <dimension ref="A1:V269"/>
  <sheetViews>
    <sheetView zoomScale="70" zoomScaleNormal="70" workbookViewId="0">
      <pane xSplit="2" ySplit="1" topLeftCell="M2" activePane="bottomRight" state="frozen"/>
      <selection sqref="A1:XFD1048576"/>
      <selection pane="topRight" sqref="A1:XFD1048576"/>
      <selection pane="bottomLeft" sqref="A1:XFD1048576"/>
      <selection pane="bottomRight" activeCell="T18" sqref="T18:U3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35968</v>
      </c>
      <c r="F2">
        <v>100</v>
      </c>
      <c r="G2">
        <v>0</v>
      </c>
      <c r="H2" t="s">
        <v>641</v>
      </c>
      <c r="I2" t="s">
        <v>35969</v>
      </c>
      <c r="J2" t="s">
        <v>736</v>
      </c>
      <c r="K2" t="s">
        <v>644</v>
      </c>
      <c r="L2" t="s">
        <v>645</v>
      </c>
      <c r="M2" t="s">
        <v>35970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35971</v>
      </c>
      <c r="T2" t="s">
        <v>35970</v>
      </c>
      <c r="U2" s="77" t="s">
        <v>147</v>
      </c>
      <c r="V2">
        <v>357</v>
      </c>
    </row>
    <row r="3" spans="1:22" x14ac:dyDescent="0.25">
      <c r="A3" t="s">
        <v>18</v>
      </c>
      <c r="B3" t="s">
        <v>19</v>
      </c>
      <c r="C3">
        <v>66.666666666666671</v>
      </c>
      <c r="D3">
        <v>3</v>
      </c>
      <c r="E3" t="s">
        <v>35972</v>
      </c>
      <c r="F3">
        <v>100</v>
      </c>
      <c r="G3">
        <v>0</v>
      </c>
      <c r="H3" t="s">
        <v>641</v>
      </c>
      <c r="I3" t="s">
        <v>35973</v>
      </c>
      <c r="J3" t="s">
        <v>864</v>
      </c>
      <c r="K3" t="s">
        <v>644</v>
      </c>
      <c r="L3" t="s">
        <v>645</v>
      </c>
      <c r="M3" t="s">
        <v>35974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35975</v>
      </c>
      <c r="T3" t="s">
        <v>35974</v>
      </c>
      <c r="U3" s="78" t="s">
        <v>148</v>
      </c>
      <c r="V3">
        <v>357</v>
      </c>
    </row>
    <row r="4" spans="1:22" x14ac:dyDescent="0.25">
      <c r="A4" t="s">
        <v>14</v>
      </c>
      <c r="B4" t="s">
        <v>15</v>
      </c>
      <c r="C4">
        <v>54.5</v>
      </c>
      <c r="D4">
        <v>2</v>
      </c>
      <c r="E4" t="s">
        <v>35976</v>
      </c>
      <c r="F4">
        <v>214.1</v>
      </c>
      <c r="G4">
        <v>7</v>
      </c>
      <c r="H4" t="s">
        <v>805</v>
      </c>
      <c r="I4" t="s">
        <v>22572</v>
      </c>
      <c r="J4" t="s">
        <v>22573</v>
      </c>
      <c r="K4" t="s">
        <v>5489</v>
      </c>
      <c r="L4" t="s">
        <v>22574</v>
      </c>
      <c r="M4" t="s">
        <v>35977</v>
      </c>
      <c r="N4" t="s">
        <v>644</v>
      </c>
      <c r="O4" t="s">
        <v>811</v>
      </c>
      <c r="P4" t="s">
        <v>23</v>
      </c>
      <c r="Q4" t="s">
        <v>812</v>
      </c>
      <c r="R4" t="s">
        <v>645</v>
      </c>
      <c r="S4" t="s">
        <v>35978</v>
      </c>
      <c r="T4" t="s">
        <v>35977</v>
      </c>
      <c r="U4" s="77" t="s">
        <v>22</v>
      </c>
      <c r="V4">
        <v>78</v>
      </c>
    </row>
    <row r="5" spans="1:22" x14ac:dyDescent="0.25">
      <c r="A5" t="s">
        <v>601</v>
      </c>
      <c r="B5" t="s">
        <v>1870</v>
      </c>
      <c r="C5">
        <v>103.55</v>
      </c>
      <c r="D5">
        <v>1</v>
      </c>
      <c r="E5" t="s">
        <v>35976</v>
      </c>
      <c r="F5">
        <v>214.1</v>
      </c>
      <c r="G5">
        <v>7</v>
      </c>
      <c r="H5" t="s">
        <v>805</v>
      </c>
      <c r="I5" t="s">
        <v>22572</v>
      </c>
      <c r="J5" t="s">
        <v>22573</v>
      </c>
      <c r="K5" t="s">
        <v>5489</v>
      </c>
      <c r="L5" t="s">
        <v>22574</v>
      </c>
      <c r="M5" t="s">
        <v>35977</v>
      </c>
      <c r="N5" t="s">
        <v>644</v>
      </c>
      <c r="O5" t="s">
        <v>811</v>
      </c>
      <c r="P5" t="s">
        <v>23</v>
      </c>
      <c r="Q5" t="s">
        <v>812</v>
      </c>
      <c r="R5" t="s">
        <v>645</v>
      </c>
      <c r="S5" t="s">
        <v>35978</v>
      </c>
      <c r="T5" t="s">
        <v>35977</v>
      </c>
      <c r="U5" s="78" t="s">
        <v>213</v>
      </c>
      <c r="V5">
        <v>4</v>
      </c>
    </row>
    <row r="6" spans="1:22" x14ac:dyDescent="0.25">
      <c r="A6" t="s">
        <v>147</v>
      </c>
      <c r="B6" t="s">
        <v>148</v>
      </c>
      <c r="C6">
        <v>50</v>
      </c>
      <c r="D6">
        <v>6</v>
      </c>
      <c r="E6" t="s">
        <v>35979</v>
      </c>
      <c r="F6">
        <v>200</v>
      </c>
      <c r="G6">
        <v>0</v>
      </c>
      <c r="H6" t="s">
        <v>641</v>
      </c>
      <c r="I6" t="s">
        <v>20713</v>
      </c>
      <c r="J6" t="s">
        <v>796</v>
      </c>
      <c r="K6" t="s">
        <v>644</v>
      </c>
      <c r="L6" t="s">
        <v>645</v>
      </c>
      <c r="M6" t="s">
        <v>35980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35981</v>
      </c>
      <c r="T6" t="s">
        <v>35980</v>
      </c>
      <c r="U6" s="78" t="s">
        <v>27</v>
      </c>
      <c r="V6">
        <v>73</v>
      </c>
    </row>
    <row r="7" spans="1:22" x14ac:dyDescent="0.25">
      <c r="A7" t="s">
        <v>77</v>
      </c>
      <c r="B7" t="s">
        <v>78</v>
      </c>
      <c r="C7">
        <v>33.333333333333336</v>
      </c>
      <c r="D7">
        <v>3</v>
      </c>
      <c r="E7" t="s">
        <v>35982</v>
      </c>
      <c r="F7">
        <v>135</v>
      </c>
      <c r="G7">
        <v>0</v>
      </c>
      <c r="H7" t="s">
        <v>641</v>
      </c>
      <c r="I7" t="s">
        <v>35983</v>
      </c>
      <c r="J7" t="s">
        <v>888</v>
      </c>
      <c r="K7" t="s">
        <v>644</v>
      </c>
      <c r="L7" t="s">
        <v>645</v>
      </c>
      <c r="M7" t="s">
        <v>35984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35985</v>
      </c>
      <c r="T7" t="s">
        <v>35984</v>
      </c>
      <c r="U7" s="78" t="s">
        <v>3338</v>
      </c>
      <c r="V7">
        <v>1</v>
      </c>
    </row>
    <row r="8" spans="1:22" x14ac:dyDescent="0.25">
      <c r="A8" t="s">
        <v>22</v>
      </c>
      <c r="B8" t="s">
        <v>27</v>
      </c>
      <c r="C8">
        <v>79</v>
      </c>
      <c r="D8">
        <v>2</v>
      </c>
      <c r="E8" t="s">
        <v>35986</v>
      </c>
      <c r="F8">
        <v>158</v>
      </c>
      <c r="G8">
        <v>0</v>
      </c>
      <c r="H8" t="s">
        <v>673</v>
      </c>
      <c r="I8" t="s">
        <v>14423</v>
      </c>
      <c r="J8" t="s">
        <v>35987</v>
      </c>
      <c r="K8" t="s">
        <v>1608</v>
      </c>
      <c r="L8" t="s">
        <v>8867</v>
      </c>
      <c r="M8" t="s">
        <v>644</v>
      </c>
      <c r="N8" t="s">
        <v>644</v>
      </c>
      <c r="O8" t="s">
        <v>645</v>
      </c>
      <c r="P8" t="s">
        <v>26</v>
      </c>
      <c r="Q8" t="s">
        <v>644</v>
      </c>
      <c r="R8" t="s">
        <v>645</v>
      </c>
      <c r="S8" t="s">
        <v>644</v>
      </c>
      <c r="T8" t="s">
        <v>35988</v>
      </c>
      <c r="U8" s="77" t="s">
        <v>18</v>
      </c>
      <c r="V8">
        <v>169</v>
      </c>
    </row>
    <row r="9" spans="1:22" x14ac:dyDescent="0.25">
      <c r="A9" t="s">
        <v>22</v>
      </c>
      <c r="B9" t="s">
        <v>27</v>
      </c>
      <c r="C9">
        <v>79</v>
      </c>
      <c r="D9">
        <v>2</v>
      </c>
      <c r="E9" t="s">
        <v>35989</v>
      </c>
      <c r="F9">
        <v>153</v>
      </c>
      <c r="G9">
        <v>0</v>
      </c>
      <c r="H9" t="s">
        <v>673</v>
      </c>
      <c r="I9" t="s">
        <v>14423</v>
      </c>
      <c r="J9" t="s">
        <v>35987</v>
      </c>
      <c r="K9" t="s">
        <v>1608</v>
      </c>
      <c r="L9" t="s">
        <v>8867</v>
      </c>
      <c r="M9" t="s">
        <v>35990</v>
      </c>
      <c r="N9" t="s">
        <v>644</v>
      </c>
      <c r="O9" t="s">
        <v>703</v>
      </c>
      <c r="P9" t="s">
        <v>26</v>
      </c>
      <c r="Q9" t="s">
        <v>680</v>
      </c>
      <c r="R9" t="s">
        <v>645</v>
      </c>
      <c r="S9" t="s">
        <v>35991</v>
      </c>
      <c r="T9" t="s">
        <v>35992</v>
      </c>
      <c r="U9" s="78" t="s">
        <v>19</v>
      </c>
      <c r="V9">
        <v>169</v>
      </c>
    </row>
    <row r="10" spans="1:22" x14ac:dyDescent="0.25">
      <c r="A10" t="s">
        <v>601</v>
      </c>
      <c r="B10" t="s">
        <v>602</v>
      </c>
      <c r="C10">
        <v>139</v>
      </c>
      <c r="D10">
        <v>1</v>
      </c>
      <c r="E10" t="s">
        <v>35993</v>
      </c>
      <c r="F10">
        <v>108.99</v>
      </c>
      <c r="G10">
        <v>0</v>
      </c>
      <c r="H10" t="s">
        <v>641</v>
      </c>
      <c r="I10" t="s">
        <v>35994</v>
      </c>
      <c r="J10" t="s">
        <v>690</v>
      </c>
      <c r="K10" t="s">
        <v>644</v>
      </c>
      <c r="L10" t="s">
        <v>645</v>
      </c>
      <c r="M10" t="s">
        <v>35995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35996</v>
      </c>
      <c r="T10" t="s">
        <v>35995</v>
      </c>
      <c r="U10" s="77" t="s">
        <v>101</v>
      </c>
      <c r="V10">
        <v>14</v>
      </c>
    </row>
    <row r="11" spans="1:22" x14ac:dyDescent="0.25">
      <c r="A11" t="s">
        <v>22</v>
      </c>
      <c r="B11" t="s">
        <v>27</v>
      </c>
      <c r="C11">
        <v>79</v>
      </c>
      <c r="D11">
        <v>3</v>
      </c>
      <c r="E11" t="s">
        <v>35997</v>
      </c>
      <c r="F11">
        <v>237</v>
      </c>
      <c r="G11">
        <v>0</v>
      </c>
      <c r="H11" t="s">
        <v>673</v>
      </c>
      <c r="I11" t="s">
        <v>23435</v>
      </c>
      <c r="J11" t="s">
        <v>23436</v>
      </c>
      <c r="K11" t="s">
        <v>23437</v>
      </c>
      <c r="L11" t="s">
        <v>701</v>
      </c>
      <c r="M11" t="s">
        <v>35998</v>
      </c>
      <c r="N11" t="s">
        <v>644</v>
      </c>
      <c r="O11" t="s">
        <v>703</v>
      </c>
      <c r="P11" t="s">
        <v>26</v>
      </c>
      <c r="Q11" t="s">
        <v>680</v>
      </c>
      <c r="R11" t="s">
        <v>645</v>
      </c>
      <c r="S11" t="s">
        <v>35999</v>
      </c>
      <c r="T11" t="s">
        <v>35998</v>
      </c>
      <c r="U11" s="78" t="s">
        <v>11152</v>
      </c>
      <c r="V11">
        <v>1</v>
      </c>
    </row>
    <row r="12" spans="1:22" x14ac:dyDescent="0.25">
      <c r="A12" t="s">
        <v>18</v>
      </c>
      <c r="B12" t="s">
        <v>19</v>
      </c>
      <c r="C12">
        <v>66.666666666666671</v>
      </c>
      <c r="D12">
        <v>3</v>
      </c>
      <c r="E12" t="s">
        <v>36000</v>
      </c>
      <c r="F12">
        <v>100</v>
      </c>
      <c r="G12">
        <v>0</v>
      </c>
      <c r="H12" t="s">
        <v>641</v>
      </c>
      <c r="I12" t="s">
        <v>36001</v>
      </c>
      <c r="J12" t="s">
        <v>993</v>
      </c>
      <c r="K12" t="s">
        <v>644</v>
      </c>
      <c r="L12" t="s">
        <v>645</v>
      </c>
      <c r="M12" t="s">
        <v>36002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36003</v>
      </c>
      <c r="T12" t="s">
        <v>36002</v>
      </c>
      <c r="U12" s="78" t="s">
        <v>74</v>
      </c>
      <c r="V12">
        <v>13</v>
      </c>
    </row>
    <row r="13" spans="1:22" x14ac:dyDescent="0.25">
      <c r="A13" t="s">
        <v>18</v>
      </c>
      <c r="B13" t="s">
        <v>19</v>
      </c>
      <c r="C13">
        <v>66.666666666666671</v>
      </c>
      <c r="D13">
        <v>3</v>
      </c>
      <c r="E13" t="s">
        <v>36004</v>
      </c>
      <c r="F13">
        <v>100</v>
      </c>
      <c r="G13">
        <v>0</v>
      </c>
      <c r="H13" t="s">
        <v>641</v>
      </c>
      <c r="I13" t="s">
        <v>36005</v>
      </c>
      <c r="J13" t="s">
        <v>1508</v>
      </c>
      <c r="K13" t="s">
        <v>644</v>
      </c>
      <c r="L13" t="s">
        <v>645</v>
      </c>
      <c r="M13" t="s">
        <v>36006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36007</v>
      </c>
      <c r="T13" t="s">
        <v>36006</v>
      </c>
      <c r="U13" s="77" t="s">
        <v>72</v>
      </c>
      <c r="V13">
        <v>2</v>
      </c>
    </row>
    <row r="14" spans="1:22" x14ac:dyDescent="0.25">
      <c r="A14" t="s">
        <v>22</v>
      </c>
      <c r="B14" t="s">
        <v>27</v>
      </c>
      <c r="C14">
        <v>79</v>
      </c>
      <c r="D14">
        <v>1</v>
      </c>
      <c r="E14" t="s">
        <v>36008</v>
      </c>
      <c r="F14">
        <v>74</v>
      </c>
      <c r="G14">
        <v>0</v>
      </c>
      <c r="H14" t="s">
        <v>673</v>
      </c>
      <c r="I14" t="s">
        <v>14391</v>
      </c>
      <c r="J14" t="s">
        <v>36009</v>
      </c>
      <c r="K14" t="s">
        <v>35151</v>
      </c>
      <c r="L14" t="s">
        <v>17384</v>
      </c>
      <c r="M14" t="s">
        <v>36010</v>
      </c>
      <c r="N14" t="s">
        <v>644</v>
      </c>
      <c r="O14" t="s">
        <v>703</v>
      </c>
      <c r="P14" t="s">
        <v>26</v>
      </c>
      <c r="Q14" t="s">
        <v>680</v>
      </c>
      <c r="R14" t="s">
        <v>645</v>
      </c>
      <c r="S14" t="s">
        <v>36011</v>
      </c>
      <c r="T14" t="s">
        <v>36010</v>
      </c>
      <c r="U14" s="78" t="s">
        <v>108</v>
      </c>
      <c r="V14">
        <v>2</v>
      </c>
    </row>
    <row r="15" spans="1:22" x14ac:dyDescent="0.25">
      <c r="A15" t="s">
        <v>77</v>
      </c>
      <c r="B15" t="s">
        <v>78</v>
      </c>
      <c r="C15">
        <v>49</v>
      </c>
      <c r="D15">
        <v>1</v>
      </c>
      <c r="E15" t="s">
        <v>36012</v>
      </c>
      <c r="F15">
        <v>49</v>
      </c>
      <c r="G15">
        <v>0</v>
      </c>
      <c r="H15" t="s">
        <v>673</v>
      </c>
      <c r="I15" t="s">
        <v>1356</v>
      </c>
      <c r="J15" t="s">
        <v>36013</v>
      </c>
      <c r="K15" t="s">
        <v>24379</v>
      </c>
      <c r="L15" t="s">
        <v>9977</v>
      </c>
      <c r="M15" t="s">
        <v>36014</v>
      </c>
      <c r="N15" t="s">
        <v>644</v>
      </c>
      <c r="O15" t="s">
        <v>703</v>
      </c>
      <c r="P15" t="s">
        <v>26</v>
      </c>
      <c r="Q15" t="s">
        <v>680</v>
      </c>
      <c r="R15" t="s">
        <v>645</v>
      </c>
      <c r="S15" t="s">
        <v>36015</v>
      </c>
      <c r="T15" t="s">
        <v>36014</v>
      </c>
      <c r="U15" s="77" t="s">
        <v>114</v>
      </c>
      <c r="V15">
        <v>7</v>
      </c>
    </row>
    <row r="16" spans="1:22" x14ac:dyDescent="0.25">
      <c r="A16" t="s">
        <v>22</v>
      </c>
      <c r="B16" t="s">
        <v>213</v>
      </c>
      <c r="C16">
        <v>0</v>
      </c>
      <c r="D16">
        <v>1</v>
      </c>
      <c r="E16" t="s">
        <v>36016</v>
      </c>
      <c r="F16">
        <v>0</v>
      </c>
      <c r="G16">
        <v>0</v>
      </c>
      <c r="H16" t="s">
        <v>805</v>
      </c>
      <c r="I16" t="s">
        <v>36017</v>
      </c>
      <c r="J16" t="s">
        <v>36018</v>
      </c>
      <c r="K16" t="s">
        <v>1775</v>
      </c>
      <c r="L16" t="s">
        <v>36019</v>
      </c>
      <c r="M16" t="s">
        <v>36020</v>
      </c>
      <c r="N16" t="s">
        <v>644</v>
      </c>
      <c r="O16" t="s">
        <v>811</v>
      </c>
      <c r="P16" t="s">
        <v>23</v>
      </c>
      <c r="Q16" t="s">
        <v>812</v>
      </c>
      <c r="R16" t="s">
        <v>645</v>
      </c>
      <c r="S16" t="s">
        <v>36021</v>
      </c>
      <c r="T16" t="s">
        <v>36020</v>
      </c>
      <c r="U16" s="78" t="s">
        <v>115</v>
      </c>
      <c r="V16">
        <v>7</v>
      </c>
    </row>
    <row r="17" spans="1:22" x14ac:dyDescent="0.25">
      <c r="A17" t="s">
        <v>239</v>
      </c>
      <c r="B17" t="s">
        <v>245</v>
      </c>
      <c r="C17">
        <v>139</v>
      </c>
      <c r="D17">
        <v>2</v>
      </c>
      <c r="E17" t="s">
        <v>36022</v>
      </c>
      <c r="F17">
        <v>217.98</v>
      </c>
      <c r="G17">
        <v>0</v>
      </c>
      <c r="H17" t="s">
        <v>641</v>
      </c>
      <c r="I17" t="s">
        <v>36023</v>
      </c>
      <c r="J17" t="s">
        <v>766</v>
      </c>
      <c r="K17" t="s">
        <v>644</v>
      </c>
      <c r="L17" t="s">
        <v>645</v>
      </c>
      <c r="M17" t="s">
        <v>36024</v>
      </c>
      <c r="N17" t="s">
        <v>644</v>
      </c>
      <c r="O17" t="s">
        <v>668</v>
      </c>
      <c r="P17" t="s">
        <v>5</v>
      </c>
      <c r="Q17" t="s">
        <v>669</v>
      </c>
      <c r="R17" t="s">
        <v>645</v>
      </c>
      <c r="S17" t="s">
        <v>36025</v>
      </c>
      <c r="T17" t="s">
        <v>36026</v>
      </c>
      <c r="U17" s="77" t="s">
        <v>112</v>
      </c>
      <c r="V17">
        <v>6</v>
      </c>
    </row>
    <row r="18" spans="1:22" x14ac:dyDescent="0.25">
      <c r="A18" t="s">
        <v>18</v>
      </c>
      <c r="B18" t="s">
        <v>19</v>
      </c>
      <c r="C18">
        <v>66.666666666666671</v>
      </c>
      <c r="D18">
        <v>3</v>
      </c>
      <c r="E18" t="s">
        <v>36027</v>
      </c>
      <c r="F18">
        <v>100</v>
      </c>
      <c r="G18">
        <v>0</v>
      </c>
      <c r="H18" t="s">
        <v>641</v>
      </c>
      <c r="I18" t="s">
        <v>36028</v>
      </c>
      <c r="J18" t="s">
        <v>859</v>
      </c>
      <c r="K18" t="s">
        <v>644</v>
      </c>
      <c r="L18" t="s">
        <v>645</v>
      </c>
      <c r="M18" t="s">
        <v>36029</v>
      </c>
      <c r="N18" t="s">
        <v>644</v>
      </c>
      <c r="O18" t="s">
        <v>668</v>
      </c>
      <c r="P18" t="s">
        <v>5</v>
      </c>
      <c r="Q18" t="s">
        <v>669</v>
      </c>
      <c r="R18" t="s">
        <v>645</v>
      </c>
      <c r="S18" t="s">
        <v>36030</v>
      </c>
      <c r="T18" t="s">
        <v>36029</v>
      </c>
      <c r="U18" s="78" t="s">
        <v>113</v>
      </c>
      <c r="V18">
        <v>6</v>
      </c>
    </row>
    <row r="19" spans="1:22" x14ac:dyDescent="0.25">
      <c r="A19" t="s">
        <v>240</v>
      </c>
      <c r="B19" t="s">
        <v>246</v>
      </c>
      <c r="C19">
        <v>139</v>
      </c>
      <c r="D19">
        <v>1</v>
      </c>
      <c r="E19" t="s">
        <v>36031</v>
      </c>
      <c r="F19">
        <v>108.99</v>
      </c>
      <c r="G19">
        <v>0</v>
      </c>
      <c r="H19" t="s">
        <v>641</v>
      </c>
      <c r="I19" t="s">
        <v>36032</v>
      </c>
      <c r="J19" t="s">
        <v>2083</v>
      </c>
      <c r="K19" t="s">
        <v>644</v>
      </c>
      <c r="L19" t="s">
        <v>645</v>
      </c>
      <c r="M19" t="s">
        <v>36033</v>
      </c>
      <c r="N19" t="s">
        <v>644</v>
      </c>
      <c r="O19" t="s">
        <v>668</v>
      </c>
      <c r="P19" t="s">
        <v>5</v>
      </c>
      <c r="Q19" t="s">
        <v>669</v>
      </c>
      <c r="R19" t="s">
        <v>645</v>
      </c>
      <c r="S19" t="s">
        <v>36034</v>
      </c>
      <c r="T19" t="s">
        <v>36033</v>
      </c>
      <c r="U19" s="77" t="s">
        <v>12</v>
      </c>
      <c r="V19">
        <v>2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6</v>
      </c>
      <c r="E20" t="s">
        <v>36035</v>
      </c>
      <c r="F20">
        <v>200</v>
      </c>
      <c r="G20">
        <v>0</v>
      </c>
      <c r="H20" t="s">
        <v>641</v>
      </c>
      <c r="I20" t="s">
        <v>36036</v>
      </c>
      <c r="J20" t="s">
        <v>714</v>
      </c>
      <c r="K20" t="s">
        <v>644</v>
      </c>
      <c r="L20" t="s">
        <v>645</v>
      </c>
      <c r="M20" t="s">
        <v>36037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36038</v>
      </c>
      <c r="T20" t="s">
        <v>36037</v>
      </c>
      <c r="U20" s="78" t="s">
        <v>13</v>
      </c>
      <c r="V20">
        <v>2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36039</v>
      </c>
      <c r="F21">
        <v>100</v>
      </c>
      <c r="G21">
        <v>0</v>
      </c>
      <c r="H21" t="s">
        <v>641</v>
      </c>
      <c r="I21" t="s">
        <v>36040</v>
      </c>
      <c r="J21" t="s">
        <v>859</v>
      </c>
      <c r="K21" t="s">
        <v>644</v>
      </c>
      <c r="L21" t="s">
        <v>645</v>
      </c>
      <c r="M21" t="s">
        <v>36041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36042</v>
      </c>
      <c r="T21" t="s">
        <v>36041</v>
      </c>
      <c r="U21" s="77" t="s">
        <v>14</v>
      </c>
      <c r="V21">
        <v>8</v>
      </c>
    </row>
    <row r="22" spans="1:22" x14ac:dyDescent="0.25">
      <c r="A22" t="s">
        <v>601</v>
      </c>
      <c r="B22" t="s">
        <v>1870</v>
      </c>
      <c r="C22">
        <v>87.2</v>
      </c>
      <c r="D22">
        <v>1</v>
      </c>
      <c r="E22" t="s">
        <v>36043</v>
      </c>
      <c r="F22">
        <v>94.2</v>
      </c>
      <c r="G22">
        <v>7</v>
      </c>
      <c r="H22" t="s">
        <v>805</v>
      </c>
      <c r="I22" t="s">
        <v>22353</v>
      </c>
      <c r="J22" t="s">
        <v>22354</v>
      </c>
      <c r="K22" t="s">
        <v>22355</v>
      </c>
      <c r="L22" t="s">
        <v>22356</v>
      </c>
      <c r="M22" t="s">
        <v>36044</v>
      </c>
      <c r="N22" t="s">
        <v>644</v>
      </c>
      <c r="O22" t="s">
        <v>811</v>
      </c>
      <c r="P22" t="s">
        <v>23</v>
      </c>
      <c r="Q22" t="s">
        <v>812</v>
      </c>
      <c r="R22" t="s">
        <v>645</v>
      </c>
      <c r="S22" t="s">
        <v>36045</v>
      </c>
      <c r="T22" t="s">
        <v>36044</v>
      </c>
      <c r="U22" s="78" t="s">
        <v>15</v>
      </c>
      <c r="V22">
        <v>8</v>
      </c>
    </row>
    <row r="23" spans="1:22" x14ac:dyDescent="0.25">
      <c r="A23" t="s">
        <v>147</v>
      </c>
      <c r="B23" t="s">
        <v>148</v>
      </c>
      <c r="C23">
        <v>50</v>
      </c>
      <c r="D23">
        <v>6</v>
      </c>
      <c r="E23" t="s">
        <v>36046</v>
      </c>
      <c r="F23">
        <v>200</v>
      </c>
      <c r="G23">
        <v>0</v>
      </c>
      <c r="H23" t="s">
        <v>641</v>
      </c>
      <c r="I23" t="s">
        <v>36047</v>
      </c>
      <c r="J23" t="s">
        <v>714</v>
      </c>
      <c r="K23" t="s">
        <v>644</v>
      </c>
      <c r="L23" t="s">
        <v>645</v>
      </c>
      <c r="M23" t="s">
        <v>36048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36049</v>
      </c>
      <c r="T23" t="s">
        <v>36048</v>
      </c>
      <c r="U23" s="77" t="s">
        <v>10</v>
      </c>
      <c r="V23">
        <v>2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36050</v>
      </c>
      <c r="F24">
        <v>100</v>
      </c>
      <c r="G24">
        <v>0</v>
      </c>
      <c r="H24" t="s">
        <v>641</v>
      </c>
      <c r="I24" t="s">
        <v>1291</v>
      </c>
      <c r="J24" t="s">
        <v>685</v>
      </c>
      <c r="K24" t="s">
        <v>644</v>
      </c>
      <c r="L24" t="s">
        <v>645</v>
      </c>
      <c r="M24" t="s">
        <v>36051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36052</v>
      </c>
      <c r="T24" t="s">
        <v>36051</v>
      </c>
      <c r="U24" s="78" t="s">
        <v>11</v>
      </c>
      <c r="V24">
        <v>2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36053</v>
      </c>
      <c r="F25">
        <v>219</v>
      </c>
      <c r="G25">
        <v>19</v>
      </c>
      <c r="H25" t="s">
        <v>641</v>
      </c>
      <c r="I25" t="s">
        <v>36054</v>
      </c>
      <c r="J25" t="s">
        <v>2629</v>
      </c>
      <c r="K25" t="s">
        <v>644</v>
      </c>
      <c r="L25" t="s">
        <v>645</v>
      </c>
      <c r="M25" t="s">
        <v>36055</v>
      </c>
      <c r="N25" t="s">
        <v>644</v>
      </c>
      <c r="O25" t="s">
        <v>668</v>
      </c>
      <c r="P25" t="s">
        <v>5</v>
      </c>
      <c r="Q25" t="s">
        <v>669</v>
      </c>
      <c r="R25" t="s">
        <v>645</v>
      </c>
      <c r="S25" t="s">
        <v>36056</v>
      </c>
      <c r="T25" t="s">
        <v>36055</v>
      </c>
      <c r="U25" s="77" t="s">
        <v>110</v>
      </c>
      <c r="V25">
        <v>2</v>
      </c>
    </row>
    <row r="26" spans="1:22" x14ac:dyDescent="0.25">
      <c r="A26" t="s">
        <v>112</v>
      </c>
      <c r="B26" t="s">
        <v>113</v>
      </c>
      <c r="C26">
        <v>54.5</v>
      </c>
      <c r="D26">
        <v>2</v>
      </c>
      <c r="E26" t="s">
        <v>36057</v>
      </c>
      <c r="F26">
        <v>248</v>
      </c>
      <c r="G26">
        <v>48</v>
      </c>
      <c r="H26" t="s">
        <v>673</v>
      </c>
      <c r="I26" t="s">
        <v>36058</v>
      </c>
      <c r="J26" t="s">
        <v>36059</v>
      </c>
      <c r="K26" t="s">
        <v>12225</v>
      </c>
      <c r="L26" t="s">
        <v>36060</v>
      </c>
      <c r="M26" t="s">
        <v>36061</v>
      </c>
      <c r="N26" t="s">
        <v>644</v>
      </c>
      <c r="O26" t="s">
        <v>811</v>
      </c>
      <c r="P26" t="s">
        <v>23</v>
      </c>
      <c r="Q26" t="s">
        <v>812</v>
      </c>
      <c r="R26" t="s">
        <v>645</v>
      </c>
      <c r="S26" t="s">
        <v>36062</v>
      </c>
      <c r="T26" t="s">
        <v>36061</v>
      </c>
      <c r="U26" s="78" t="s">
        <v>111</v>
      </c>
      <c r="V26">
        <v>2</v>
      </c>
    </row>
    <row r="27" spans="1:22" x14ac:dyDescent="0.25">
      <c r="A27" t="s">
        <v>112</v>
      </c>
      <c r="B27" t="s">
        <v>113</v>
      </c>
      <c r="C27">
        <v>54.5</v>
      </c>
      <c r="D27">
        <v>2</v>
      </c>
      <c r="E27" t="s">
        <v>36057</v>
      </c>
      <c r="F27">
        <v>248</v>
      </c>
      <c r="G27">
        <v>48</v>
      </c>
      <c r="H27" t="s">
        <v>673</v>
      </c>
      <c r="I27" t="s">
        <v>36058</v>
      </c>
      <c r="J27" t="s">
        <v>36059</v>
      </c>
      <c r="K27" t="s">
        <v>12225</v>
      </c>
      <c r="L27" t="s">
        <v>36060</v>
      </c>
      <c r="M27" t="s">
        <v>36061</v>
      </c>
      <c r="N27" t="s">
        <v>644</v>
      </c>
      <c r="O27" t="s">
        <v>811</v>
      </c>
      <c r="P27" t="s">
        <v>23</v>
      </c>
      <c r="Q27" t="s">
        <v>812</v>
      </c>
      <c r="R27" t="s">
        <v>645</v>
      </c>
      <c r="S27" t="s">
        <v>36062</v>
      </c>
      <c r="T27" t="s">
        <v>36061</v>
      </c>
      <c r="U27" s="77" t="s">
        <v>239</v>
      </c>
      <c r="V27">
        <v>13</v>
      </c>
    </row>
    <row r="28" spans="1:22" x14ac:dyDescent="0.25">
      <c r="A28" t="s">
        <v>601</v>
      </c>
      <c r="B28" t="s">
        <v>602</v>
      </c>
      <c r="C28">
        <v>139</v>
      </c>
      <c r="D28">
        <v>1</v>
      </c>
      <c r="E28" t="s">
        <v>36063</v>
      </c>
      <c r="F28">
        <v>326.99</v>
      </c>
      <c r="G28">
        <v>0</v>
      </c>
      <c r="H28" t="s">
        <v>641</v>
      </c>
      <c r="I28" t="s">
        <v>36064</v>
      </c>
      <c r="J28" t="s">
        <v>888</v>
      </c>
      <c r="K28" t="s">
        <v>644</v>
      </c>
      <c r="L28" t="s">
        <v>645</v>
      </c>
      <c r="M28" t="s">
        <v>36065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36066</v>
      </c>
      <c r="T28" t="s">
        <v>36065</v>
      </c>
      <c r="U28" s="78" t="s">
        <v>245</v>
      </c>
      <c r="V28">
        <v>13</v>
      </c>
    </row>
    <row r="29" spans="1:22" x14ac:dyDescent="0.25">
      <c r="A29" t="s">
        <v>241</v>
      </c>
      <c r="B29" t="s">
        <v>247</v>
      </c>
      <c r="C29">
        <v>139</v>
      </c>
      <c r="D29">
        <v>1</v>
      </c>
      <c r="E29" t="s">
        <v>36063</v>
      </c>
      <c r="F29">
        <v>326.99</v>
      </c>
      <c r="G29">
        <v>0</v>
      </c>
      <c r="H29" t="s">
        <v>641</v>
      </c>
      <c r="I29" t="s">
        <v>36064</v>
      </c>
      <c r="J29" t="s">
        <v>888</v>
      </c>
      <c r="K29" t="s">
        <v>644</v>
      </c>
      <c r="L29" t="s">
        <v>645</v>
      </c>
      <c r="M29" t="s">
        <v>36065</v>
      </c>
      <c r="N29" t="s">
        <v>644</v>
      </c>
      <c r="O29" t="s">
        <v>668</v>
      </c>
      <c r="P29" t="s">
        <v>5</v>
      </c>
      <c r="Q29" t="s">
        <v>669</v>
      </c>
      <c r="R29" t="s">
        <v>645</v>
      </c>
      <c r="S29" t="s">
        <v>36066</v>
      </c>
      <c r="T29" t="s">
        <v>36065</v>
      </c>
      <c r="U29" s="77" t="s">
        <v>240</v>
      </c>
      <c r="V29">
        <v>10</v>
      </c>
    </row>
    <row r="30" spans="1:22" x14ac:dyDescent="0.25">
      <c r="A30" t="s">
        <v>240</v>
      </c>
      <c r="B30" t="s">
        <v>246</v>
      </c>
      <c r="C30">
        <v>139</v>
      </c>
      <c r="D30">
        <v>1</v>
      </c>
      <c r="E30" t="s">
        <v>36063</v>
      </c>
      <c r="F30">
        <v>326.99</v>
      </c>
      <c r="G30">
        <v>0</v>
      </c>
      <c r="H30" t="s">
        <v>641</v>
      </c>
      <c r="I30" t="s">
        <v>36064</v>
      </c>
      <c r="J30" t="s">
        <v>888</v>
      </c>
      <c r="K30" t="s">
        <v>644</v>
      </c>
      <c r="L30" t="s">
        <v>645</v>
      </c>
      <c r="M30" t="s">
        <v>36065</v>
      </c>
      <c r="N30" t="s">
        <v>644</v>
      </c>
      <c r="O30" t="s">
        <v>668</v>
      </c>
      <c r="P30" t="s">
        <v>5</v>
      </c>
      <c r="Q30" t="s">
        <v>669</v>
      </c>
      <c r="R30" t="s">
        <v>645</v>
      </c>
      <c r="S30" t="s">
        <v>36066</v>
      </c>
      <c r="T30" t="s">
        <v>36065</v>
      </c>
      <c r="U30" s="78" t="s">
        <v>246</v>
      </c>
      <c r="V30">
        <v>10</v>
      </c>
    </row>
    <row r="31" spans="1:22" x14ac:dyDescent="0.25">
      <c r="A31" t="s">
        <v>239</v>
      </c>
      <c r="B31" t="s">
        <v>245</v>
      </c>
      <c r="C31">
        <v>139</v>
      </c>
      <c r="D31">
        <v>1</v>
      </c>
      <c r="E31" t="s">
        <v>36063</v>
      </c>
      <c r="F31">
        <v>326.99</v>
      </c>
      <c r="G31">
        <v>0</v>
      </c>
      <c r="H31" t="s">
        <v>641</v>
      </c>
      <c r="I31" t="s">
        <v>36064</v>
      </c>
      <c r="J31" t="s">
        <v>888</v>
      </c>
      <c r="K31" t="s">
        <v>644</v>
      </c>
      <c r="L31" t="s">
        <v>645</v>
      </c>
      <c r="M31" t="s">
        <v>36065</v>
      </c>
      <c r="N31" t="s">
        <v>644</v>
      </c>
      <c r="O31" t="s">
        <v>668</v>
      </c>
      <c r="P31" t="s">
        <v>5</v>
      </c>
      <c r="Q31" t="s">
        <v>669</v>
      </c>
      <c r="R31" t="s">
        <v>645</v>
      </c>
      <c r="S31" t="s">
        <v>36066</v>
      </c>
      <c r="T31" t="s">
        <v>36065</v>
      </c>
      <c r="U31" s="77" t="s">
        <v>241</v>
      </c>
      <c r="V31">
        <v>13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36067</v>
      </c>
      <c r="F32">
        <v>100</v>
      </c>
      <c r="G32">
        <v>0</v>
      </c>
      <c r="H32" t="s">
        <v>641</v>
      </c>
      <c r="I32" t="s">
        <v>36068</v>
      </c>
      <c r="J32" t="s">
        <v>736</v>
      </c>
      <c r="K32" t="s">
        <v>644</v>
      </c>
      <c r="L32" t="s">
        <v>645</v>
      </c>
      <c r="M32" t="s">
        <v>36069</v>
      </c>
      <c r="N32" t="s">
        <v>644</v>
      </c>
      <c r="O32" t="s">
        <v>668</v>
      </c>
      <c r="P32" t="s">
        <v>5</v>
      </c>
      <c r="Q32" t="s">
        <v>669</v>
      </c>
      <c r="R32" t="s">
        <v>645</v>
      </c>
      <c r="S32" t="s">
        <v>36070</v>
      </c>
      <c r="T32" t="s">
        <v>36069</v>
      </c>
      <c r="U32" s="78" t="s">
        <v>247</v>
      </c>
      <c r="V32">
        <v>12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36071</v>
      </c>
      <c r="F33">
        <v>100</v>
      </c>
      <c r="G33">
        <v>0</v>
      </c>
      <c r="H33" t="s">
        <v>641</v>
      </c>
      <c r="I33" t="s">
        <v>36072</v>
      </c>
      <c r="J33" t="s">
        <v>993</v>
      </c>
      <c r="K33" t="s">
        <v>644</v>
      </c>
      <c r="L33" t="s">
        <v>645</v>
      </c>
      <c r="M33" t="s">
        <v>36073</v>
      </c>
      <c r="N33" t="s">
        <v>644</v>
      </c>
      <c r="O33" t="s">
        <v>668</v>
      </c>
      <c r="P33" t="s">
        <v>5</v>
      </c>
      <c r="Q33" t="s">
        <v>669</v>
      </c>
      <c r="R33" t="s">
        <v>645</v>
      </c>
      <c r="S33" t="s">
        <v>36074</v>
      </c>
      <c r="T33" t="s">
        <v>36073</v>
      </c>
      <c r="U33" s="78" t="s">
        <v>1870</v>
      </c>
      <c r="V33">
        <v>1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36075</v>
      </c>
      <c r="F34">
        <v>100</v>
      </c>
      <c r="G34">
        <v>0</v>
      </c>
      <c r="H34" t="s">
        <v>641</v>
      </c>
      <c r="I34" t="s">
        <v>3478</v>
      </c>
      <c r="J34" t="s">
        <v>724</v>
      </c>
      <c r="K34" t="s">
        <v>644</v>
      </c>
      <c r="L34" t="s">
        <v>645</v>
      </c>
      <c r="M34" t="s">
        <v>36076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36077</v>
      </c>
      <c r="T34" t="s">
        <v>36076</v>
      </c>
      <c r="U34" s="77" t="s">
        <v>601</v>
      </c>
      <c r="V34">
        <v>12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36078</v>
      </c>
      <c r="F35">
        <v>100</v>
      </c>
      <c r="G35">
        <v>0</v>
      </c>
      <c r="H35" t="s">
        <v>641</v>
      </c>
      <c r="I35" t="s">
        <v>36079</v>
      </c>
      <c r="J35" t="s">
        <v>685</v>
      </c>
      <c r="K35" t="s">
        <v>644</v>
      </c>
      <c r="L35" t="s">
        <v>645</v>
      </c>
      <c r="M35" t="s">
        <v>36080</v>
      </c>
      <c r="N35" t="s">
        <v>644</v>
      </c>
      <c r="O35" t="s">
        <v>668</v>
      </c>
      <c r="P35" t="s">
        <v>5</v>
      </c>
      <c r="Q35" t="s">
        <v>669</v>
      </c>
      <c r="R35" t="s">
        <v>645</v>
      </c>
      <c r="S35" t="s">
        <v>36081</v>
      </c>
      <c r="T35" t="s">
        <v>36080</v>
      </c>
      <c r="U35" s="78" t="s">
        <v>602</v>
      </c>
      <c r="V35">
        <v>8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36082</v>
      </c>
      <c r="F36">
        <v>100</v>
      </c>
      <c r="G36">
        <v>0</v>
      </c>
      <c r="H36" t="s">
        <v>641</v>
      </c>
      <c r="I36" t="s">
        <v>34099</v>
      </c>
      <c r="J36" t="s">
        <v>736</v>
      </c>
      <c r="K36" t="s">
        <v>644</v>
      </c>
      <c r="L36" t="s">
        <v>645</v>
      </c>
      <c r="M36" t="s">
        <v>36083</v>
      </c>
      <c r="N36" t="s">
        <v>644</v>
      </c>
      <c r="O36" t="s">
        <v>668</v>
      </c>
      <c r="P36" t="s">
        <v>5</v>
      </c>
      <c r="Q36" t="s">
        <v>669</v>
      </c>
      <c r="R36" t="s">
        <v>645</v>
      </c>
      <c r="S36" t="s">
        <v>36084</v>
      </c>
      <c r="T36" t="s">
        <v>36085</v>
      </c>
      <c r="U36" s="78" t="s">
        <v>1870</v>
      </c>
      <c r="V36">
        <v>4</v>
      </c>
    </row>
    <row r="37" spans="1:22" x14ac:dyDescent="0.25">
      <c r="A37" t="s">
        <v>147</v>
      </c>
      <c r="B37" t="s">
        <v>148</v>
      </c>
      <c r="C37">
        <v>50</v>
      </c>
      <c r="D37">
        <v>6</v>
      </c>
      <c r="E37" t="s">
        <v>36086</v>
      </c>
      <c r="F37">
        <v>200</v>
      </c>
      <c r="G37">
        <v>0</v>
      </c>
      <c r="H37" t="s">
        <v>641</v>
      </c>
      <c r="I37" t="s">
        <v>3456</v>
      </c>
      <c r="J37" t="s">
        <v>694</v>
      </c>
      <c r="K37" t="s">
        <v>644</v>
      </c>
      <c r="L37" t="s">
        <v>645</v>
      </c>
      <c r="M37" t="s">
        <v>36087</v>
      </c>
      <c r="N37" t="s">
        <v>644</v>
      </c>
      <c r="O37" t="s">
        <v>647</v>
      </c>
      <c r="P37" t="s">
        <v>5</v>
      </c>
      <c r="Q37" t="s">
        <v>648</v>
      </c>
      <c r="R37" t="s">
        <v>645</v>
      </c>
      <c r="S37" t="s">
        <v>36088</v>
      </c>
      <c r="T37" t="s">
        <v>36087</v>
      </c>
      <c r="U37" s="77" t="s">
        <v>77</v>
      </c>
      <c r="V37">
        <v>19</v>
      </c>
    </row>
    <row r="38" spans="1:22" x14ac:dyDescent="0.25">
      <c r="A38" t="s">
        <v>601</v>
      </c>
      <c r="B38" t="s">
        <v>602</v>
      </c>
      <c r="C38">
        <v>139</v>
      </c>
      <c r="D38">
        <v>1</v>
      </c>
      <c r="E38" t="s">
        <v>36089</v>
      </c>
      <c r="F38">
        <v>217.98</v>
      </c>
      <c r="G38">
        <v>0</v>
      </c>
      <c r="H38" t="s">
        <v>641</v>
      </c>
      <c r="I38" t="s">
        <v>36090</v>
      </c>
      <c r="J38" t="s">
        <v>1668</v>
      </c>
      <c r="K38" t="s">
        <v>644</v>
      </c>
      <c r="L38" t="s">
        <v>645</v>
      </c>
      <c r="M38" t="s">
        <v>36091</v>
      </c>
      <c r="N38" t="s">
        <v>644</v>
      </c>
      <c r="O38" t="s">
        <v>668</v>
      </c>
      <c r="P38" t="s">
        <v>5</v>
      </c>
      <c r="Q38" t="s">
        <v>669</v>
      </c>
      <c r="R38" t="s">
        <v>645</v>
      </c>
      <c r="S38" t="s">
        <v>36092</v>
      </c>
      <c r="T38" t="s">
        <v>36091</v>
      </c>
      <c r="U38" s="78" t="s">
        <v>78</v>
      </c>
      <c r="V38">
        <v>19</v>
      </c>
    </row>
    <row r="39" spans="1:22" x14ac:dyDescent="0.25">
      <c r="A39" t="s">
        <v>239</v>
      </c>
      <c r="B39" t="s">
        <v>245</v>
      </c>
      <c r="C39">
        <v>139</v>
      </c>
      <c r="D39">
        <v>1</v>
      </c>
      <c r="E39" t="s">
        <v>36089</v>
      </c>
      <c r="F39">
        <v>217.98</v>
      </c>
      <c r="G39">
        <v>0</v>
      </c>
      <c r="H39" t="s">
        <v>641</v>
      </c>
      <c r="I39" t="s">
        <v>36090</v>
      </c>
      <c r="J39" t="s">
        <v>1668</v>
      </c>
      <c r="K39" t="s">
        <v>644</v>
      </c>
      <c r="L39" t="s">
        <v>645</v>
      </c>
      <c r="M39" t="s">
        <v>36091</v>
      </c>
      <c r="N39" t="s">
        <v>644</v>
      </c>
      <c r="O39" t="s">
        <v>668</v>
      </c>
      <c r="P39" t="s">
        <v>5</v>
      </c>
      <c r="Q39" t="s">
        <v>669</v>
      </c>
      <c r="R39" t="s">
        <v>645</v>
      </c>
      <c r="S39" t="s">
        <v>36092</v>
      </c>
      <c r="T39" t="s">
        <v>36091</v>
      </c>
      <c r="U39" s="77" t="s">
        <v>116</v>
      </c>
      <c r="V39">
        <v>10</v>
      </c>
    </row>
    <row r="40" spans="1:22" x14ac:dyDescent="0.25">
      <c r="A40" t="s">
        <v>22</v>
      </c>
      <c r="B40" t="s">
        <v>27</v>
      </c>
      <c r="C40">
        <v>79</v>
      </c>
      <c r="D40">
        <v>1</v>
      </c>
      <c r="E40" t="s">
        <v>36093</v>
      </c>
      <c r="F40">
        <v>79</v>
      </c>
      <c r="G40">
        <v>0</v>
      </c>
      <c r="H40" t="s">
        <v>673</v>
      </c>
      <c r="I40" t="s">
        <v>36094</v>
      </c>
      <c r="J40" t="s">
        <v>36095</v>
      </c>
      <c r="K40" t="s">
        <v>36096</v>
      </c>
      <c r="L40" t="s">
        <v>7730</v>
      </c>
      <c r="M40" t="s">
        <v>36097</v>
      </c>
      <c r="N40" t="s">
        <v>644</v>
      </c>
      <c r="O40" t="s">
        <v>679</v>
      </c>
      <c r="P40" t="s">
        <v>26</v>
      </c>
      <c r="Q40" t="s">
        <v>680</v>
      </c>
      <c r="R40" t="s">
        <v>645</v>
      </c>
      <c r="S40" t="s">
        <v>36098</v>
      </c>
      <c r="T40" t="s">
        <v>36099</v>
      </c>
      <c r="U40" s="78" t="s">
        <v>117</v>
      </c>
      <c r="V40">
        <v>10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36100</v>
      </c>
      <c r="F41">
        <v>200</v>
      </c>
      <c r="G41">
        <v>0</v>
      </c>
      <c r="H41" t="s">
        <v>641</v>
      </c>
      <c r="I41" t="s">
        <v>36101</v>
      </c>
      <c r="J41" t="s">
        <v>2660</v>
      </c>
      <c r="K41" t="s">
        <v>644</v>
      </c>
      <c r="L41" t="s">
        <v>645</v>
      </c>
      <c r="M41" t="s">
        <v>36102</v>
      </c>
      <c r="N41" t="s">
        <v>644</v>
      </c>
      <c r="O41" t="s">
        <v>668</v>
      </c>
      <c r="P41" t="s">
        <v>5</v>
      </c>
      <c r="Q41" t="s">
        <v>669</v>
      </c>
      <c r="R41" t="s">
        <v>645</v>
      </c>
      <c r="S41" t="s">
        <v>36103</v>
      </c>
      <c r="T41" t="s">
        <v>36102</v>
      </c>
      <c r="U41" s="77" t="s">
        <v>4935</v>
      </c>
      <c r="V41">
        <v>724</v>
      </c>
    </row>
    <row r="42" spans="1:22" x14ac:dyDescent="0.25">
      <c r="A42" t="s">
        <v>22</v>
      </c>
      <c r="B42" t="s">
        <v>27</v>
      </c>
      <c r="C42">
        <v>79</v>
      </c>
      <c r="D42">
        <v>2</v>
      </c>
      <c r="E42" t="s">
        <v>36104</v>
      </c>
      <c r="F42">
        <v>158</v>
      </c>
      <c r="G42">
        <v>0</v>
      </c>
      <c r="H42" t="s">
        <v>673</v>
      </c>
      <c r="I42" t="s">
        <v>32645</v>
      </c>
      <c r="J42" t="s">
        <v>32646</v>
      </c>
      <c r="K42" t="s">
        <v>32647</v>
      </c>
      <c r="L42" t="s">
        <v>5951</v>
      </c>
      <c r="M42" t="s">
        <v>36105</v>
      </c>
      <c r="N42" t="s">
        <v>644</v>
      </c>
      <c r="O42" t="s">
        <v>679</v>
      </c>
      <c r="P42" t="s">
        <v>26</v>
      </c>
      <c r="Q42" t="s">
        <v>680</v>
      </c>
      <c r="R42" t="s">
        <v>645</v>
      </c>
      <c r="S42" t="s">
        <v>36106</v>
      </c>
      <c r="T42" t="s">
        <v>36107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36108</v>
      </c>
      <c r="F43">
        <v>100</v>
      </c>
      <c r="G43">
        <v>0</v>
      </c>
      <c r="H43" t="s">
        <v>641</v>
      </c>
      <c r="I43" t="s">
        <v>36109</v>
      </c>
      <c r="J43" t="s">
        <v>685</v>
      </c>
      <c r="K43" t="s">
        <v>644</v>
      </c>
      <c r="L43" t="s">
        <v>645</v>
      </c>
      <c r="M43" t="s">
        <v>36110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36111</v>
      </c>
      <c r="T43" t="s">
        <v>36110</v>
      </c>
    </row>
    <row r="44" spans="1:22" x14ac:dyDescent="0.25">
      <c r="A44" t="s">
        <v>147</v>
      </c>
      <c r="B44" t="s">
        <v>148</v>
      </c>
      <c r="C44">
        <v>50</v>
      </c>
      <c r="D44">
        <v>6</v>
      </c>
      <c r="E44" t="s">
        <v>36112</v>
      </c>
      <c r="F44">
        <v>200</v>
      </c>
      <c r="G44">
        <v>0</v>
      </c>
      <c r="H44" t="s">
        <v>641</v>
      </c>
      <c r="I44" t="s">
        <v>12362</v>
      </c>
      <c r="J44" t="s">
        <v>666</v>
      </c>
      <c r="K44" t="s">
        <v>644</v>
      </c>
      <c r="L44" t="s">
        <v>645</v>
      </c>
      <c r="M44" t="s">
        <v>36113</v>
      </c>
      <c r="N44" t="s">
        <v>644</v>
      </c>
      <c r="O44" t="s">
        <v>647</v>
      </c>
      <c r="P44" t="s">
        <v>5</v>
      </c>
      <c r="Q44" t="s">
        <v>648</v>
      </c>
      <c r="R44" t="s">
        <v>36114</v>
      </c>
      <c r="S44" t="s">
        <v>36115</v>
      </c>
      <c r="T44" t="s">
        <v>36113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36116</v>
      </c>
      <c r="F45">
        <v>200</v>
      </c>
      <c r="G45">
        <v>0</v>
      </c>
      <c r="H45" t="s">
        <v>641</v>
      </c>
      <c r="I45" t="s">
        <v>3361</v>
      </c>
      <c r="J45" t="s">
        <v>666</v>
      </c>
      <c r="K45" t="s">
        <v>644</v>
      </c>
      <c r="L45" t="s">
        <v>645</v>
      </c>
      <c r="M45" t="s">
        <v>36117</v>
      </c>
      <c r="N45" t="s">
        <v>644</v>
      </c>
      <c r="O45" t="s">
        <v>647</v>
      </c>
      <c r="P45" t="s">
        <v>5</v>
      </c>
      <c r="Q45" t="s">
        <v>648</v>
      </c>
      <c r="R45" t="s">
        <v>36118</v>
      </c>
      <c r="S45" t="s">
        <v>36119</v>
      </c>
      <c r="T45" t="s">
        <v>36117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36120</v>
      </c>
      <c r="F46">
        <v>200</v>
      </c>
      <c r="G46">
        <v>0</v>
      </c>
      <c r="H46" t="s">
        <v>641</v>
      </c>
      <c r="I46" t="s">
        <v>12362</v>
      </c>
      <c r="J46" t="s">
        <v>666</v>
      </c>
      <c r="K46" t="s">
        <v>644</v>
      </c>
      <c r="L46" t="s">
        <v>645</v>
      </c>
      <c r="M46" t="s">
        <v>36117</v>
      </c>
      <c r="N46" t="s">
        <v>644</v>
      </c>
      <c r="O46" t="s">
        <v>647</v>
      </c>
      <c r="P46" t="s">
        <v>5</v>
      </c>
      <c r="Q46" t="s">
        <v>648</v>
      </c>
      <c r="R46" t="s">
        <v>36121</v>
      </c>
      <c r="S46" t="s">
        <v>36122</v>
      </c>
      <c r="T46" t="s">
        <v>36117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36123</v>
      </c>
      <c r="F47">
        <v>200</v>
      </c>
      <c r="G47">
        <v>0</v>
      </c>
      <c r="H47" t="s">
        <v>641</v>
      </c>
      <c r="I47" t="s">
        <v>3361</v>
      </c>
      <c r="J47" t="s">
        <v>666</v>
      </c>
      <c r="K47" t="s">
        <v>644</v>
      </c>
      <c r="L47" t="s">
        <v>645</v>
      </c>
      <c r="M47" t="s">
        <v>36124</v>
      </c>
      <c r="N47" t="s">
        <v>644</v>
      </c>
      <c r="O47" t="s">
        <v>647</v>
      </c>
      <c r="P47" t="s">
        <v>5</v>
      </c>
      <c r="Q47" t="s">
        <v>648</v>
      </c>
      <c r="R47" t="s">
        <v>36125</v>
      </c>
      <c r="S47" t="s">
        <v>36126</v>
      </c>
      <c r="T47" t="s">
        <v>36124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36127</v>
      </c>
      <c r="F48">
        <v>200</v>
      </c>
      <c r="G48">
        <v>0</v>
      </c>
      <c r="H48" t="s">
        <v>641</v>
      </c>
      <c r="I48" t="s">
        <v>3361</v>
      </c>
      <c r="J48" t="s">
        <v>666</v>
      </c>
      <c r="K48" t="s">
        <v>644</v>
      </c>
      <c r="L48" t="s">
        <v>645</v>
      </c>
      <c r="M48" t="s">
        <v>36124</v>
      </c>
      <c r="N48" t="s">
        <v>644</v>
      </c>
      <c r="O48" t="s">
        <v>647</v>
      </c>
      <c r="P48" t="s">
        <v>5</v>
      </c>
      <c r="Q48" t="s">
        <v>648</v>
      </c>
      <c r="R48" t="s">
        <v>36118</v>
      </c>
      <c r="S48" t="s">
        <v>36128</v>
      </c>
      <c r="T48" t="s">
        <v>36124</v>
      </c>
    </row>
    <row r="49" spans="1:20" x14ac:dyDescent="0.25">
      <c r="A49" t="s">
        <v>147</v>
      </c>
      <c r="B49" t="s">
        <v>148</v>
      </c>
      <c r="C49">
        <v>50</v>
      </c>
      <c r="D49">
        <v>6</v>
      </c>
      <c r="E49" t="s">
        <v>36129</v>
      </c>
      <c r="F49">
        <v>200</v>
      </c>
      <c r="G49">
        <v>0</v>
      </c>
      <c r="H49" t="s">
        <v>641</v>
      </c>
      <c r="I49" t="s">
        <v>3361</v>
      </c>
      <c r="J49" t="s">
        <v>666</v>
      </c>
      <c r="K49" t="s">
        <v>644</v>
      </c>
      <c r="L49" t="s">
        <v>645</v>
      </c>
      <c r="M49" t="s">
        <v>36124</v>
      </c>
      <c r="N49" t="s">
        <v>644</v>
      </c>
      <c r="O49" t="s">
        <v>647</v>
      </c>
      <c r="P49" t="s">
        <v>5</v>
      </c>
      <c r="Q49" t="s">
        <v>648</v>
      </c>
      <c r="R49" t="s">
        <v>36130</v>
      </c>
      <c r="S49" t="s">
        <v>36131</v>
      </c>
      <c r="T49" t="s">
        <v>36124</v>
      </c>
    </row>
    <row r="50" spans="1:20" x14ac:dyDescent="0.25">
      <c r="A50" t="s">
        <v>147</v>
      </c>
      <c r="B50" t="s">
        <v>148</v>
      </c>
      <c r="C50">
        <v>50</v>
      </c>
      <c r="D50">
        <v>6</v>
      </c>
      <c r="E50" t="s">
        <v>36132</v>
      </c>
      <c r="F50">
        <v>200</v>
      </c>
      <c r="G50">
        <v>0</v>
      </c>
      <c r="H50" t="s">
        <v>641</v>
      </c>
      <c r="I50" t="s">
        <v>3105</v>
      </c>
      <c r="J50" t="s">
        <v>1072</v>
      </c>
      <c r="K50" t="s">
        <v>644</v>
      </c>
      <c r="L50" t="s">
        <v>645</v>
      </c>
      <c r="M50" t="s">
        <v>36133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36134</v>
      </c>
      <c r="T50" t="s">
        <v>36135</v>
      </c>
    </row>
    <row r="51" spans="1:20" x14ac:dyDescent="0.25">
      <c r="A51" t="s">
        <v>22</v>
      </c>
      <c r="B51" t="s">
        <v>27</v>
      </c>
      <c r="C51">
        <v>66.333333333333329</v>
      </c>
      <c r="D51">
        <v>3</v>
      </c>
      <c r="E51" t="s">
        <v>36136</v>
      </c>
      <c r="F51">
        <v>220</v>
      </c>
      <c r="G51">
        <v>0</v>
      </c>
      <c r="H51" t="s">
        <v>729</v>
      </c>
      <c r="I51" t="s">
        <v>36137</v>
      </c>
      <c r="J51" t="s">
        <v>1067</v>
      </c>
      <c r="K51" t="s">
        <v>644</v>
      </c>
      <c r="L51" t="s">
        <v>645</v>
      </c>
      <c r="M51" t="s">
        <v>36138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36139</v>
      </c>
      <c r="T51" t="s">
        <v>36138</v>
      </c>
    </row>
    <row r="52" spans="1:20" x14ac:dyDescent="0.25">
      <c r="A52" t="s">
        <v>147</v>
      </c>
      <c r="B52" t="s">
        <v>148</v>
      </c>
      <c r="C52">
        <v>33.333333333333336</v>
      </c>
      <c r="D52">
        <v>3</v>
      </c>
      <c r="E52" t="s">
        <v>36140</v>
      </c>
      <c r="F52">
        <v>100</v>
      </c>
      <c r="G52">
        <v>0</v>
      </c>
      <c r="H52" t="s">
        <v>641</v>
      </c>
      <c r="I52" t="s">
        <v>5077</v>
      </c>
      <c r="J52" t="s">
        <v>771</v>
      </c>
      <c r="K52" t="s">
        <v>644</v>
      </c>
      <c r="L52" t="s">
        <v>645</v>
      </c>
      <c r="M52" t="s">
        <v>36141</v>
      </c>
      <c r="N52" t="s">
        <v>644</v>
      </c>
      <c r="O52" t="s">
        <v>668</v>
      </c>
      <c r="P52" t="s">
        <v>5</v>
      </c>
      <c r="Q52" t="s">
        <v>669</v>
      </c>
      <c r="R52" t="s">
        <v>645</v>
      </c>
      <c r="S52" t="s">
        <v>36142</v>
      </c>
      <c r="T52" t="s">
        <v>36141</v>
      </c>
    </row>
    <row r="53" spans="1:20" x14ac:dyDescent="0.25">
      <c r="A53" t="s">
        <v>147</v>
      </c>
      <c r="B53" t="s">
        <v>148</v>
      </c>
      <c r="C53">
        <v>33.333333333333336</v>
      </c>
      <c r="D53">
        <v>6</v>
      </c>
      <c r="E53" t="s">
        <v>36143</v>
      </c>
      <c r="F53">
        <v>200</v>
      </c>
      <c r="G53">
        <v>0</v>
      </c>
      <c r="H53" t="s">
        <v>641</v>
      </c>
      <c r="I53" t="s">
        <v>36144</v>
      </c>
      <c r="J53" t="s">
        <v>652</v>
      </c>
      <c r="K53" t="s">
        <v>644</v>
      </c>
      <c r="L53" t="s">
        <v>645</v>
      </c>
      <c r="M53" t="s">
        <v>36145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36146</v>
      </c>
      <c r="T53" t="s">
        <v>36145</v>
      </c>
    </row>
    <row r="54" spans="1:20" x14ac:dyDescent="0.25">
      <c r="A54" t="s">
        <v>241</v>
      </c>
      <c r="B54" t="s">
        <v>247</v>
      </c>
      <c r="C54">
        <v>162</v>
      </c>
      <c r="D54">
        <v>1</v>
      </c>
      <c r="E54" t="s">
        <v>36147</v>
      </c>
      <c r="F54">
        <v>0</v>
      </c>
      <c r="G54">
        <v>0</v>
      </c>
      <c r="H54" t="s">
        <v>641</v>
      </c>
      <c r="I54" t="s">
        <v>36148</v>
      </c>
      <c r="J54" t="s">
        <v>685</v>
      </c>
      <c r="K54" t="s">
        <v>644</v>
      </c>
      <c r="L54" t="s">
        <v>645</v>
      </c>
      <c r="M54" t="s">
        <v>36149</v>
      </c>
      <c r="N54" t="s">
        <v>644</v>
      </c>
      <c r="O54" t="s">
        <v>668</v>
      </c>
      <c r="P54" t="s">
        <v>5</v>
      </c>
      <c r="Q54" t="s">
        <v>669</v>
      </c>
      <c r="R54" t="s">
        <v>645</v>
      </c>
      <c r="S54" t="s">
        <v>36150</v>
      </c>
      <c r="T54" t="s">
        <v>36149</v>
      </c>
    </row>
    <row r="55" spans="1:20" x14ac:dyDescent="0.25">
      <c r="A55" t="s">
        <v>101</v>
      </c>
      <c r="B55" t="s">
        <v>74</v>
      </c>
      <c r="C55">
        <v>117</v>
      </c>
      <c r="D55">
        <v>1</v>
      </c>
      <c r="E55" t="s">
        <v>36147</v>
      </c>
      <c r="F55">
        <v>0</v>
      </c>
      <c r="G55">
        <v>0</v>
      </c>
      <c r="H55" t="s">
        <v>641</v>
      </c>
      <c r="I55" t="s">
        <v>36148</v>
      </c>
      <c r="J55" t="s">
        <v>685</v>
      </c>
      <c r="K55" t="s">
        <v>644</v>
      </c>
      <c r="L55" t="s">
        <v>645</v>
      </c>
      <c r="M55" t="s">
        <v>36149</v>
      </c>
      <c r="N55" t="s">
        <v>644</v>
      </c>
      <c r="O55" t="s">
        <v>668</v>
      </c>
      <c r="P55" t="s">
        <v>5</v>
      </c>
      <c r="Q55" t="s">
        <v>669</v>
      </c>
      <c r="R55" t="s">
        <v>645</v>
      </c>
      <c r="S55" t="s">
        <v>36150</v>
      </c>
      <c r="T55" t="s">
        <v>36149</v>
      </c>
    </row>
    <row r="56" spans="1:20" x14ac:dyDescent="0.25">
      <c r="A56" t="s">
        <v>147</v>
      </c>
      <c r="B56" t="s">
        <v>148</v>
      </c>
      <c r="C56">
        <v>33.333333333333336</v>
      </c>
      <c r="D56">
        <v>3</v>
      </c>
      <c r="E56" t="s">
        <v>36151</v>
      </c>
      <c r="F56">
        <v>100</v>
      </c>
      <c r="G56">
        <v>0</v>
      </c>
      <c r="H56" t="s">
        <v>641</v>
      </c>
      <c r="I56" t="s">
        <v>36152</v>
      </c>
      <c r="J56" t="s">
        <v>888</v>
      </c>
      <c r="K56" t="s">
        <v>644</v>
      </c>
      <c r="L56" t="s">
        <v>645</v>
      </c>
      <c r="M56" t="s">
        <v>36153</v>
      </c>
      <c r="N56" t="s">
        <v>644</v>
      </c>
      <c r="O56" t="s">
        <v>668</v>
      </c>
      <c r="P56" t="s">
        <v>5</v>
      </c>
      <c r="Q56" t="s">
        <v>669</v>
      </c>
      <c r="R56" t="s">
        <v>36154</v>
      </c>
      <c r="S56" t="s">
        <v>36155</v>
      </c>
      <c r="T56" t="s">
        <v>36156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36157</v>
      </c>
      <c r="F57">
        <v>100</v>
      </c>
      <c r="G57">
        <v>0</v>
      </c>
      <c r="H57" t="s">
        <v>641</v>
      </c>
      <c r="I57" t="s">
        <v>36158</v>
      </c>
      <c r="J57" t="s">
        <v>694</v>
      </c>
      <c r="K57" t="s">
        <v>644</v>
      </c>
      <c r="L57" t="s">
        <v>645</v>
      </c>
      <c r="M57" t="s">
        <v>36159</v>
      </c>
      <c r="N57" t="s">
        <v>644</v>
      </c>
      <c r="O57" t="s">
        <v>647</v>
      </c>
      <c r="P57" t="s">
        <v>5</v>
      </c>
      <c r="Q57" t="s">
        <v>648</v>
      </c>
      <c r="R57" t="s">
        <v>645</v>
      </c>
      <c r="S57" t="s">
        <v>36160</v>
      </c>
      <c r="T57" t="s">
        <v>36159</v>
      </c>
    </row>
    <row r="58" spans="1:20" x14ac:dyDescent="0.25">
      <c r="A58" t="s">
        <v>22</v>
      </c>
      <c r="B58" t="s">
        <v>213</v>
      </c>
      <c r="C58">
        <v>11.05</v>
      </c>
      <c r="D58">
        <v>1</v>
      </c>
      <c r="E58" t="s">
        <v>36161</v>
      </c>
      <c r="F58">
        <v>18.05</v>
      </c>
      <c r="G58">
        <v>7</v>
      </c>
      <c r="H58" t="s">
        <v>805</v>
      </c>
      <c r="I58" t="s">
        <v>36162</v>
      </c>
      <c r="J58" t="s">
        <v>36163</v>
      </c>
      <c r="K58" t="s">
        <v>7987</v>
      </c>
      <c r="L58" t="s">
        <v>36164</v>
      </c>
      <c r="M58" t="s">
        <v>36165</v>
      </c>
      <c r="N58" t="s">
        <v>644</v>
      </c>
      <c r="O58" t="s">
        <v>811</v>
      </c>
      <c r="P58" t="s">
        <v>23</v>
      </c>
      <c r="Q58" t="s">
        <v>812</v>
      </c>
      <c r="R58" t="s">
        <v>645</v>
      </c>
      <c r="S58" t="s">
        <v>36166</v>
      </c>
      <c r="T58" t="s">
        <v>36165</v>
      </c>
    </row>
    <row r="59" spans="1:20" x14ac:dyDescent="0.25">
      <c r="A59" t="s">
        <v>18</v>
      </c>
      <c r="B59" t="s">
        <v>19</v>
      </c>
      <c r="C59">
        <v>66.666666666666671</v>
      </c>
      <c r="D59">
        <v>3</v>
      </c>
      <c r="E59" t="s">
        <v>36167</v>
      </c>
      <c r="F59">
        <v>100</v>
      </c>
      <c r="G59">
        <v>0</v>
      </c>
      <c r="H59" t="s">
        <v>641</v>
      </c>
      <c r="I59" t="s">
        <v>36168</v>
      </c>
      <c r="J59" t="s">
        <v>1711</v>
      </c>
      <c r="K59" t="s">
        <v>644</v>
      </c>
      <c r="L59" t="s">
        <v>645</v>
      </c>
      <c r="M59" t="s">
        <v>36169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36170</v>
      </c>
      <c r="T59" t="s">
        <v>36169</v>
      </c>
    </row>
    <row r="60" spans="1:20" x14ac:dyDescent="0.25">
      <c r="A60" t="s">
        <v>601</v>
      </c>
      <c r="B60" t="s">
        <v>602</v>
      </c>
      <c r="C60">
        <v>139</v>
      </c>
      <c r="D60">
        <v>1</v>
      </c>
      <c r="E60" t="s">
        <v>36171</v>
      </c>
      <c r="F60">
        <v>326.99</v>
      </c>
      <c r="G60">
        <v>0</v>
      </c>
      <c r="H60" t="s">
        <v>641</v>
      </c>
      <c r="I60" t="s">
        <v>31120</v>
      </c>
      <c r="J60" t="s">
        <v>661</v>
      </c>
      <c r="K60" t="s">
        <v>644</v>
      </c>
      <c r="L60" t="s">
        <v>645</v>
      </c>
      <c r="M60" t="s">
        <v>36172</v>
      </c>
      <c r="N60" t="s">
        <v>644</v>
      </c>
      <c r="O60" t="s">
        <v>647</v>
      </c>
      <c r="P60" t="s">
        <v>5</v>
      </c>
      <c r="Q60" t="s">
        <v>648</v>
      </c>
      <c r="R60" t="s">
        <v>645</v>
      </c>
      <c r="S60" t="s">
        <v>36173</v>
      </c>
      <c r="T60" t="s">
        <v>36174</v>
      </c>
    </row>
    <row r="61" spans="1:20" x14ac:dyDescent="0.25">
      <c r="A61" t="s">
        <v>241</v>
      </c>
      <c r="B61" t="s">
        <v>247</v>
      </c>
      <c r="C61">
        <v>139</v>
      </c>
      <c r="D61">
        <v>1</v>
      </c>
      <c r="E61" t="s">
        <v>36171</v>
      </c>
      <c r="F61">
        <v>326.99</v>
      </c>
      <c r="G61">
        <v>0</v>
      </c>
      <c r="H61" t="s">
        <v>641</v>
      </c>
      <c r="I61" t="s">
        <v>31120</v>
      </c>
      <c r="J61" t="s">
        <v>661</v>
      </c>
      <c r="K61" t="s">
        <v>644</v>
      </c>
      <c r="L61" t="s">
        <v>645</v>
      </c>
      <c r="M61" t="s">
        <v>36172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36173</v>
      </c>
      <c r="T61" t="s">
        <v>36174</v>
      </c>
    </row>
    <row r="62" spans="1:20" x14ac:dyDescent="0.25">
      <c r="A62" t="s">
        <v>240</v>
      </c>
      <c r="B62" t="s">
        <v>246</v>
      </c>
      <c r="C62">
        <v>139</v>
      </c>
      <c r="D62">
        <v>1</v>
      </c>
      <c r="E62" t="s">
        <v>36171</v>
      </c>
      <c r="F62">
        <v>326.99</v>
      </c>
      <c r="G62">
        <v>0</v>
      </c>
      <c r="H62" t="s">
        <v>641</v>
      </c>
      <c r="I62" t="s">
        <v>31120</v>
      </c>
      <c r="J62" t="s">
        <v>661</v>
      </c>
      <c r="K62" t="s">
        <v>644</v>
      </c>
      <c r="L62" t="s">
        <v>645</v>
      </c>
      <c r="M62" t="s">
        <v>36172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36173</v>
      </c>
      <c r="T62" t="s">
        <v>36174</v>
      </c>
    </row>
    <row r="63" spans="1:20" x14ac:dyDescent="0.25">
      <c r="A63" t="s">
        <v>239</v>
      </c>
      <c r="B63" t="s">
        <v>245</v>
      </c>
      <c r="C63">
        <v>139</v>
      </c>
      <c r="D63">
        <v>1</v>
      </c>
      <c r="E63" t="s">
        <v>36171</v>
      </c>
      <c r="F63">
        <v>326.99</v>
      </c>
      <c r="G63">
        <v>0</v>
      </c>
      <c r="H63" t="s">
        <v>641</v>
      </c>
      <c r="I63" t="s">
        <v>31120</v>
      </c>
      <c r="J63" t="s">
        <v>661</v>
      </c>
      <c r="K63" t="s">
        <v>644</v>
      </c>
      <c r="L63" t="s">
        <v>645</v>
      </c>
      <c r="M63" t="s">
        <v>36172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36173</v>
      </c>
      <c r="T63" t="s">
        <v>36174</v>
      </c>
    </row>
    <row r="64" spans="1:20" x14ac:dyDescent="0.25">
      <c r="A64" t="s">
        <v>101</v>
      </c>
      <c r="B64" t="s">
        <v>74</v>
      </c>
      <c r="C64">
        <v>120</v>
      </c>
      <c r="D64">
        <v>2</v>
      </c>
      <c r="E64" t="s">
        <v>36175</v>
      </c>
      <c r="F64">
        <v>198</v>
      </c>
      <c r="G64">
        <v>0</v>
      </c>
      <c r="H64" t="s">
        <v>641</v>
      </c>
      <c r="I64" t="s">
        <v>36168</v>
      </c>
      <c r="J64" t="s">
        <v>1711</v>
      </c>
      <c r="K64" t="s">
        <v>644</v>
      </c>
      <c r="L64" t="s">
        <v>645</v>
      </c>
      <c r="M64" t="s">
        <v>36174</v>
      </c>
      <c r="N64" t="s">
        <v>644</v>
      </c>
      <c r="O64" t="s">
        <v>668</v>
      </c>
      <c r="P64" t="s">
        <v>5</v>
      </c>
      <c r="Q64" t="s">
        <v>669</v>
      </c>
      <c r="R64" t="s">
        <v>645</v>
      </c>
      <c r="S64" t="s">
        <v>36176</v>
      </c>
      <c r="T64" t="s">
        <v>36174</v>
      </c>
    </row>
    <row r="65" spans="1:20" x14ac:dyDescent="0.25">
      <c r="A65" t="s">
        <v>14</v>
      </c>
      <c r="B65" t="s">
        <v>15</v>
      </c>
      <c r="C65">
        <v>54.5</v>
      </c>
      <c r="D65">
        <v>2</v>
      </c>
      <c r="E65" t="s">
        <v>36177</v>
      </c>
      <c r="F65">
        <v>217.3</v>
      </c>
      <c r="G65">
        <v>66</v>
      </c>
      <c r="H65" t="s">
        <v>673</v>
      </c>
      <c r="I65" t="s">
        <v>36178</v>
      </c>
      <c r="J65" t="s">
        <v>36179</v>
      </c>
      <c r="K65" t="s">
        <v>36180</v>
      </c>
      <c r="L65" t="s">
        <v>36181</v>
      </c>
      <c r="M65" t="s">
        <v>36169</v>
      </c>
      <c r="N65" t="s">
        <v>644</v>
      </c>
      <c r="O65" t="s">
        <v>811</v>
      </c>
      <c r="P65" t="s">
        <v>23</v>
      </c>
      <c r="Q65" t="s">
        <v>812</v>
      </c>
      <c r="R65" t="s">
        <v>645</v>
      </c>
      <c r="S65" t="s">
        <v>36182</v>
      </c>
      <c r="T65" t="s">
        <v>36174</v>
      </c>
    </row>
    <row r="66" spans="1:20" x14ac:dyDescent="0.25">
      <c r="A66" t="s">
        <v>14</v>
      </c>
      <c r="B66" t="s">
        <v>15</v>
      </c>
      <c r="C66">
        <v>54.5</v>
      </c>
      <c r="D66">
        <v>2</v>
      </c>
      <c r="E66" t="s">
        <v>36177</v>
      </c>
      <c r="F66">
        <v>217.3</v>
      </c>
      <c r="G66">
        <v>66</v>
      </c>
      <c r="H66" t="s">
        <v>673</v>
      </c>
      <c r="I66" t="s">
        <v>36178</v>
      </c>
      <c r="J66" t="s">
        <v>36179</v>
      </c>
      <c r="K66" t="s">
        <v>36180</v>
      </c>
      <c r="L66" t="s">
        <v>36181</v>
      </c>
      <c r="M66" t="s">
        <v>36169</v>
      </c>
      <c r="N66" t="s">
        <v>644</v>
      </c>
      <c r="O66" t="s">
        <v>811</v>
      </c>
      <c r="P66" t="s">
        <v>23</v>
      </c>
      <c r="Q66" t="s">
        <v>812</v>
      </c>
      <c r="R66" t="s">
        <v>645</v>
      </c>
      <c r="S66" t="s">
        <v>36182</v>
      </c>
      <c r="T66" t="s">
        <v>36174</v>
      </c>
    </row>
    <row r="67" spans="1:20" x14ac:dyDescent="0.25">
      <c r="A67" t="s">
        <v>77</v>
      </c>
      <c r="B67" t="s">
        <v>78</v>
      </c>
      <c r="C67">
        <v>33.333333333333336</v>
      </c>
      <c r="D67">
        <v>3</v>
      </c>
      <c r="E67" t="s">
        <v>36183</v>
      </c>
      <c r="F67">
        <v>135</v>
      </c>
      <c r="G67">
        <v>0</v>
      </c>
      <c r="H67" t="s">
        <v>641</v>
      </c>
      <c r="I67" t="s">
        <v>36184</v>
      </c>
      <c r="J67" t="s">
        <v>888</v>
      </c>
      <c r="K67" t="s">
        <v>644</v>
      </c>
      <c r="L67" t="s">
        <v>645</v>
      </c>
      <c r="M67" t="s">
        <v>36185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36186</v>
      </c>
      <c r="T67" t="s">
        <v>36185</v>
      </c>
    </row>
    <row r="68" spans="1:20" x14ac:dyDescent="0.25">
      <c r="A68" t="s">
        <v>22</v>
      </c>
      <c r="B68" t="s">
        <v>213</v>
      </c>
      <c r="C68">
        <v>80</v>
      </c>
      <c r="D68">
        <v>2</v>
      </c>
      <c r="E68" t="s">
        <v>36187</v>
      </c>
      <c r="F68">
        <v>206</v>
      </c>
      <c r="G68">
        <v>46</v>
      </c>
      <c r="H68" t="s">
        <v>805</v>
      </c>
      <c r="I68" t="s">
        <v>36178</v>
      </c>
      <c r="J68" t="s">
        <v>36179</v>
      </c>
      <c r="K68" t="s">
        <v>36180</v>
      </c>
      <c r="L68" t="s">
        <v>36181</v>
      </c>
      <c r="M68" t="s">
        <v>36188</v>
      </c>
      <c r="N68" t="s">
        <v>644</v>
      </c>
      <c r="O68" t="s">
        <v>811</v>
      </c>
      <c r="P68" t="s">
        <v>23</v>
      </c>
      <c r="Q68" t="s">
        <v>812</v>
      </c>
      <c r="R68" t="s">
        <v>645</v>
      </c>
      <c r="S68" t="s">
        <v>36189</v>
      </c>
      <c r="T68" t="s">
        <v>36190</v>
      </c>
    </row>
    <row r="69" spans="1:20" x14ac:dyDescent="0.25">
      <c r="A69" t="s">
        <v>18</v>
      </c>
      <c r="B69" t="s">
        <v>19</v>
      </c>
      <c r="C69">
        <v>66.666666666666671</v>
      </c>
      <c r="D69">
        <v>3</v>
      </c>
      <c r="E69" t="s">
        <v>36191</v>
      </c>
      <c r="F69">
        <v>100</v>
      </c>
      <c r="G69">
        <v>0</v>
      </c>
      <c r="H69" t="s">
        <v>641</v>
      </c>
      <c r="I69" t="s">
        <v>36192</v>
      </c>
      <c r="J69" t="s">
        <v>685</v>
      </c>
      <c r="K69" t="s">
        <v>644</v>
      </c>
      <c r="L69" t="s">
        <v>645</v>
      </c>
      <c r="M69" t="s">
        <v>36193</v>
      </c>
      <c r="N69" t="s">
        <v>644</v>
      </c>
      <c r="O69" t="s">
        <v>668</v>
      </c>
      <c r="P69" t="s">
        <v>5</v>
      </c>
      <c r="Q69" t="s">
        <v>669</v>
      </c>
      <c r="R69" t="s">
        <v>645</v>
      </c>
      <c r="S69" t="s">
        <v>36194</v>
      </c>
      <c r="T69" t="s">
        <v>36193</v>
      </c>
    </row>
    <row r="70" spans="1:20" x14ac:dyDescent="0.25">
      <c r="A70" t="s">
        <v>241</v>
      </c>
      <c r="B70" t="s">
        <v>247</v>
      </c>
      <c r="C70">
        <v>139</v>
      </c>
      <c r="D70">
        <v>1</v>
      </c>
      <c r="E70" t="s">
        <v>36195</v>
      </c>
      <c r="F70">
        <v>108.99</v>
      </c>
      <c r="G70">
        <v>0</v>
      </c>
      <c r="H70" t="s">
        <v>641</v>
      </c>
      <c r="I70" t="s">
        <v>36196</v>
      </c>
      <c r="J70" t="s">
        <v>998</v>
      </c>
      <c r="K70" t="s">
        <v>644</v>
      </c>
      <c r="L70" t="s">
        <v>645</v>
      </c>
      <c r="M70" t="s">
        <v>36197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36198</v>
      </c>
      <c r="T70" t="s">
        <v>36197</v>
      </c>
    </row>
    <row r="71" spans="1:20" x14ac:dyDescent="0.25">
      <c r="A71" t="s">
        <v>18</v>
      </c>
      <c r="B71" t="s">
        <v>19</v>
      </c>
      <c r="C71">
        <v>66.666666666666671</v>
      </c>
      <c r="D71">
        <v>3</v>
      </c>
      <c r="E71" t="s">
        <v>36199</v>
      </c>
      <c r="F71">
        <v>100</v>
      </c>
      <c r="G71">
        <v>0</v>
      </c>
      <c r="H71" t="s">
        <v>641</v>
      </c>
      <c r="I71" t="s">
        <v>36200</v>
      </c>
      <c r="J71" t="s">
        <v>714</v>
      </c>
      <c r="K71" t="s">
        <v>644</v>
      </c>
      <c r="L71" t="s">
        <v>645</v>
      </c>
      <c r="M71" t="s">
        <v>36201</v>
      </c>
      <c r="N71" t="s">
        <v>644</v>
      </c>
      <c r="O71" t="s">
        <v>668</v>
      </c>
      <c r="P71" t="s">
        <v>5</v>
      </c>
      <c r="Q71" t="s">
        <v>669</v>
      </c>
      <c r="R71" t="s">
        <v>645</v>
      </c>
      <c r="S71" t="s">
        <v>36202</v>
      </c>
      <c r="T71" t="s">
        <v>36201</v>
      </c>
    </row>
    <row r="72" spans="1:20" x14ac:dyDescent="0.25">
      <c r="A72" t="s">
        <v>101</v>
      </c>
      <c r="B72" t="s">
        <v>11152</v>
      </c>
      <c r="C72">
        <v>76</v>
      </c>
      <c r="D72">
        <v>1</v>
      </c>
      <c r="E72" t="s">
        <v>36203</v>
      </c>
      <c r="F72">
        <v>76</v>
      </c>
      <c r="G72">
        <v>0</v>
      </c>
      <c r="H72" t="s">
        <v>955</v>
      </c>
      <c r="I72" t="s">
        <v>36204</v>
      </c>
      <c r="J72" t="s">
        <v>36205</v>
      </c>
      <c r="K72" t="s">
        <v>36206</v>
      </c>
      <c r="L72" t="s">
        <v>36207</v>
      </c>
      <c r="M72" t="s">
        <v>36208</v>
      </c>
      <c r="N72" t="s">
        <v>644</v>
      </c>
      <c r="O72" t="s">
        <v>811</v>
      </c>
      <c r="P72" t="s">
        <v>23</v>
      </c>
      <c r="Q72" t="s">
        <v>812</v>
      </c>
      <c r="R72" t="s">
        <v>645</v>
      </c>
      <c r="S72" t="s">
        <v>36209</v>
      </c>
      <c r="T72" t="s">
        <v>36210</v>
      </c>
    </row>
    <row r="73" spans="1:20" x14ac:dyDescent="0.25">
      <c r="A73" t="s">
        <v>241</v>
      </c>
      <c r="B73" t="s">
        <v>247</v>
      </c>
      <c r="C73">
        <v>139</v>
      </c>
      <c r="D73">
        <v>1</v>
      </c>
      <c r="E73" t="s">
        <v>36211</v>
      </c>
      <c r="F73">
        <v>215</v>
      </c>
      <c r="G73">
        <v>0</v>
      </c>
      <c r="H73" t="s">
        <v>2006</v>
      </c>
      <c r="I73" t="s">
        <v>36212</v>
      </c>
      <c r="J73" t="s">
        <v>36213</v>
      </c>
      <c r="K73" t="s">
        <v>36214</v>
      </c>
      <c r="L73" t="s">
        <v>36215</v>
      </c>
      <c r="M73" t="s">
        <v>36216</v>
      </c>
      <c r="N73" t="s">
        <v>20659</v>
      </c>
      <c r="O73" t="s">
        <v>1890</v>
      </c>
      <c r="P73" t="s">
        <v>1891</v>
      </c>
      <c r="Q73" t="s">
        <v>1892</v>
      </c>
      <c r="R73" t="s">
        <v>645</v>
      </c>
      <c r="S73" t="s">
        <v>36217</v>
      </c>
      <c r="T73" t="s">
        <v>36218</v>
      </c>
    </row>
    <row r="74" spans="1:20" x14ac:dyDescent="0.25">
      <c r="A74" t="s">
        <v>240</v>
      </c>
      <c r="B74" t="s">
        <v>246</v>
      </c>
      <c r="C74">
        <v>139</v>
      </c>
      <c r="D74">
        <v>1</v>
      </c>
      <c r="E74" t="s">
        <v>36211</v>
      </c>
      <c r="F74">
        <v>215</v>
      </c>
      <c r="G74">
        <v>0</v>
      </c>
      <c r="H74" t="s">
        <v>2006</v>
      </c>
      <c r="I74" t="s">
        <v>36212</v>
      </c>
      <c r="J74" t="s">
        <v>36213</v>
      </c>
      <c r="K74" t="s">
        <v>36214</v>
      </c>
      <c r="L74" t="s">
        <v>36215</v>
      </c>
      <c r="M74" t="s">
        <v>36216</v>
      </c>
      <c r="N74" t="s">
        <v>20659</v>
      </c>
      <c r="O74" t="s">
        <v>1890</v>
      </c>
      <c r="P74" t="s">
        <v>1891</v>
      </c>
      <c r="Q74" t="s">
        <v>1892</v>
      </c>
      <c r="R74" t="s">
        <v>645</v>
      </c>
      <c r="S74" t="s">
        <v>36217</v>
      </c>
      <c r="T74" t="s">
        <v>36218</v>
      </c>
    </row>
    <row r="75" spans="1:20" x14ac:dyDescent="0.25">
      <c r="A75" t="s">
        <v>147</v>
      </c>
      <c r="B75" t="s">
        <v>148</v>
      </c>
      <c r="C75">
        <v>65</v>
      </c>
      <c r="D75">
        <v>4</v>
      </c>
      <c r="E75" t="s">
        <v>36219</v>
      </c>
      <c r="F75">
        <v>140</v>
      </c>
      <c r="G75">
        <v>0</v>
      </c>
      <c r="H75" t="s">
        <v>641</v>
      </c>
      <c r="I75" t="s">
        <v>36220</v>
      </c>
      <c r="J75" t="s">
        <v>864</v>
      </c>
      <c r="K75" t="s">
        <v>644</v>
      </c>
      <c r="L75" t="s">
        <v>645</v>
      </c>
      <c r="M75" t="s">
        <v>36221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36222</v>
      </c>
      <c r="T75" t="s">
        <v>36223</v>
      </c>
    </row>
    <row r="76" spans="1:20" x14ac:dyDescent="0.25">
      <c r="A76" t="s">
        <v>241</v>
      </c>
      <c r="B76" t="s">
        <v>247</v>
      </c>
      <c r="C76">
        <v>139</v>
      </c>
      <c r="D76">
        <v>1</v>
      </c>
      <c r="E76" t="s">
        <v>36224</v>
      </c>
      <c r="F76">
        <v>109</v>
      </c>
      <c r="G76">
        <v>0</v>
      </c>
      <c r="H76" t="s">
        <v>641</v>
      </c>
      <c r="I76" t="s">
        <v>36225</v>
      </c>
      <c r="J76" t="s">
        <v>685</v>
      </c>
      <c r="K76" t="s">
        <v>644</v>
      </c>
      <c r="L76" t="s">
        <v>645</v>
      </c>
      <c r="M76" t="s">
        <v>36221</v>
      </c>
      <c r="N76" t="s">
        <v>644</v>
      </c>
      <c r="O76" t="s">
        <v>668</v>
      </c>
      <c r="P76" t="s">
        <v>5</v>
      </c>
      <c r="Q76" t="s">
        <v>669</v>
      </c>
      <c r="R76" t="s">
        <v>645</v>
      </c>
      <c r="S76" t="s">
        <v>36226</v>
      </c>
      <c r="T76" t="s">
        <v>36223</v>
      </c>
    </row>
    <row r="77" spans="1:20" x14ac:dyDescent="0.25">
      <c r="A77" t="s">
        <v>22</v>
      </c>
      <c r="B77" t="s">
        <v>27</v>
      </c>
      <c r="C77">
        <v>120</v>
      </c>
      <c r="D77">
        <v>1</v>
      </c>
      <c r="E77" t="s">
        <v>36227</v>
      </c>
      <c r="F77">
        <v>85</v>
      </c>
      <c r="G77">
        <v>0</v>
      </c>
      <c r="H77" t="s">
        <v>641</v>
      </c>
      <c r="I77" t="s">
        <v>27939</v>
      </c>
      <c r="J77" t="s">
        <v>942</v>
      </c>
      <c r="K77" t="s">
        <v>644</v>
      </c>
      <c r="L77" t="s">
        <v>645</v>
      </c>
      <c r="M77" t="s">
        <v>36228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36229</v>
      </c>
      <c r="T77" t="s">
        <v>36228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36230</v>
      </c>
      <c r="F78">
        <v>101</v>
      </c>
      <c r="G78">
        <v>1</v>
      </c>
      <c r="H78" t="s">
        <v>641</v>
      </c>
      <c r="I78" t="s">
        <v>36231</v>
      </c>
      <c r="J78" t="s">
        <v>1314</v>
      </c>
      <c r="K78" t="s">
        <v>644</v>
      </c>
      <c r="L78" t="s">
        <v>645</v>
      </c>
      <c r="M78" t="s">
        <v>36232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36233</v>
      </c>
      <c r="T78" t="s">
        <v>36232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36234</v>
      </c>
      <c r="F79">
        <v>100</v>
      </c>
      <c r="G79">
        <v>0</v>
      </c>
      <c r="H79" t="s">
        <v>641</v>
      </c>
      <c r="I79" t="s">
        <v>36235</v>
      </c>
      <c r="J79" t="s">
        <v>834</v>
      </c>
      <c r="K79" t="s">
        <v>644</v>
      </c>
      <c r="L79" t="s">
        <v>645</v>
      </c>
      <c r="M79" t="s">
        <v>36236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36237</v>
      </c>
      <c r="T79" t="s">
        <v>36236</v>
      </c>
    </row>
    <row r="80" spans="1:20" x14ac:dyDescent="0.25">
      <c r="A80" t="s">
        <v>18</v>
      </c>
      <c r="B80" t="s">
        <v>19</v>
      </c>
      <c r="C80">
        <v>66.666666666666671</v>
      </c>
      <c r="D80">
        <v>3</v>
      </c>
      <c r="E80" t="s">
        <v>36238</v>
      </c>
      <c r="F80">
        <v>100</v>
      </c>
      <c r="G80">
        <v>0</v>
      </c>
      <c r="H80" t="s">
        <v>641</v>
      </c>
      <c r="I80" t="s">
        <v>36239</v>
      </c>
      <c r="J80" t="s">
        <v>942</v>
      </c>
      <c r="K80" t="s">
        <v>644</v>
      </c>
      <c r="L80" t="s">
        <v>645</v>
      </c>
      <c r="M80" t="s">
        <v>36240</v>
      </c>
      <c r="N80" t="s">
        <v>644</v>
      </c>
      <c r="O80" t="s">
        <v>647</v>
      </c>
      <c r="P80" t="s">
        <v>5</v>
      </c>
      <c r="Q80" t="s">
        <v>648</v>
      </c>
      <c r="R80" t="s">
        <v>645</v>
      </c>
      <c r="S80" t="s">
        <v>36241</v>
      </c>
      <c r="T80" t="s">
        <v>36240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36242</v>
      </c>
      <c r="F81">
        <v>100</v>
      </c>
      <c r="G81">
        <v>0</v>
      </c>
      <c r="H81" t="s">
        <v>641</v>
      </c>
      <c r="I81" t="s">
        <v>1291</v>
      </c>
      <c r="J81" t="s">
        <v>3382</v>
      </c>
      <c r="K81" t="s">
        <v>644</v>
      </c>
      <c r="L81" t="s">
        <v>645</v>
      </c>
      <c r="M81" t="s">
        <v>36240</v>
      </c>
      <c r="N81" t="s">
        <v>644</v>
      </c>
      <c r="O81" t="s">
        <v>647</v>
      </c>
      <c r="P81" t="s">
        <v>5</v>
      </c>
      <c r="Q81" t="s">
        <v>648</v>
      </c>
      <c r="R81" t="s">
        <v>645</v>
      </c>
      <c r="S81" t="s">
        <v>36243</v>
      </c>
      <c r="T81" t="s">
        <v>36240</v>
      </c>
    </row>
    <row r="82" spans="1:20" x14ac:dyDescent="0.25">
      <c r="A82" t="s">
        <v>18</v>
      </c>
      <c r="B82" t="s">
        <v>19</v>
      </c>
      <c r="C82">
        <v>66.666666666666671</v>
      </c>
      <c r="D82">
        <v>6</v>
      </c>
      <c r="E82" t="s">
        <v>36244</v>
      </c>
      <c r="F82">
        <v>200</v>
      </c>
      <c r="G82">
        <v>0</v>
      </c>
      <c r="H82" t="s">
        <v>641</v>
      </c>
      <c r="I82" t="s">
        <v>36245</v>
      </c>
      <c r="J82" t="s">
        <v>1292</v>
      </c>
      <c r="K82" t="s">
        <v>644</v>
      </c>
      <c r="L82" t="s">
        <v>645</v>
      </c>
      <c r="M82" t="s">
        <v>36246</v>
      </c>
      <c r="N82" t="s">
        <v>644</v>
      </c>
      <c r="O82" t="s">
        <v>668</v>
      </c>
      <c r="P82" t="s">
        <v>5</v>
      </c>
      <c r="Q82" t="s">
        <v>669</v>
      </c>
      <c r="R82" t="s">
        <v>645</v>
      </c>
      <c r="S82" t="s">
        <v>36247</v>
      </c>
      <c r="T82" t="s">
        <v>36246</v>
      </c>
    </row>
    <row r="83" spans="1:20" x14ac:dyDescent="0.25">
      <c r="A83" t="s">
        <v>72</v>
      </c>
      <c r="B83" t="s">
        <v>108</v>
      </c>
      <c r="C83">
        <v>66</v>
      </c>
      <c r="D83">
        <v>1</v>
      </c>
      <c r="E83" t="s">
        <v>36248</v>
      </c>
      <c r="F83">
        <v>240</v>
      </c>
      <c r="G83">
        <v>0</v>
      </c>
      <c r="H83" t="s">
        <v>673</v>
      </c>
      <c r="I83" t="s">
        <v>7722</v>
      </c>
      <c r="J83" t="s">
        <v>7723</v>
      </c>
      <c r="K83" t="s">
        <v>777</v>
      </c>
      <c r="L83" t="s">
        <v>7724</v>
      </c>
      <c r="M83" t="s">
        <v>36249</v>
      </c>
      <c r="N83" t="s">
        <v>644</v>
      </c>
      <c r="O83" t="s">
        <v>679</v>
      </c>
      <c r="P83" t="s">
        <v>26</v>
      </c>
      <c r="Q83" t="s">
        <v>680</v>
      </c>
      <c r="R83" t="s">
        <v>645</v>
      </c>
      <c r="S83" t="s">
        <v>36250</v>
      </c>
      <c r="T83" t="s">
        <v>36251</v>
      </c>
    </row>
    <row r="84" spans="1:20" x14ac:dyDescent="0.25">
      <c r="A84" t="s">
        <v>101</v>
      </c>
      <c r="B84" t="s">
        <v>74</v>
      </c>
      <c r="C84">
        <v>66</v>
      </c>
      <c r="D84">
        <v>1</v>
      </c>
      <c r="E84" t="s">
        <v>36248</v>
      </c>
      <c r="F84">
        <v>240</v>
      </c>
      <c r="G84">
        <v>0</v>
      </c>
      <c r="H84" t="s">
        <v>673</v>
      </c>
      <c r="I84" t="s">
        <v>7722</v>
      </c>
      <c r="J84" t="s">
        <v>7723</v>
      </c>
      <c r="K84" t="s">
        <v>777</v>
      </c>
      <c r="L84" t="s">
        <v>7724</v>
      </c>
      <c r="M84" t="s">
        <v>36249</v>
      </c>
      <c r="N84" t="s">
        <v>644</v>
      </c>
      <c r="O84" t="s">
        <v>679</v>
      </c>
      <c r="P84" t="s">
        <v>26</v>
      </c>
      <c r="Q84" t="s">
        <v>680</v>
      </c>
      <c r="R84" t="s">
        <v>645</v>
      </c>
      <c r="S84" t="s">
        <v>36250</v>
      </c>
      <c r="T84" t="s">
        <v>36251</v>
      </c>
    </row>
    <row r="85" spans="1:20" x14ac:dyDescent="0.25">
      <c r="A85" t="s">
        <v>22</v>
      </c>
      <c r="B85" t="s">
        <v>27</v>
      </c>
      <c r="C85">
        <v>67</v>
      </c>
      <c r="D85">
        <v>1</v>
      </c>
      <c r="E85" t="s">
        <v>36248</v>
      </c>
      <c r="F85">
        <v>240</v>
      </c>
      <c r="G85">
        <v>0</v>
      </c>
      <c r="H85" t="s">
        <v>673</v>
      </c>
      <c r="I85" t="s">
        <v>7722</v>
      </c>
      <c r="J85" t="s">
        <v>7723</v>
      </c>
      <c r="K85" t="s">
        <v>777</v>
      </c>
      <c r="L85" t="s">
        <v>7724</v>
      </c>
      <c r="M85" t="s">
        <v>36249</v>
      </c>
      <c r="N85" t="s">
        <v>644</v>
      </c>
      <c r="O85" t="s">
        <v>679</v>
      </c>
      <c r="P85" t="s">
        <v>26</v>
      </c>
      <c r="Q85" t="s">
        <v>680</v>
      </c>
      <c r="R85" t="s">
        <v>645</v>
      </c>
      <c r="S85" t="s">
        <v>36250</v>
      </c>
      <c r="T85" t="s">
        <v>36251</v>
      </c>
    </row>
    <row r="86" spans="1:20" x14ac:dyDescent="0.25">
      <c r="A86" t="s">
        <v>147</v>
      </c>
      <c r="B86" t="s">
        <v>148</v>
      </c>
      <c r="C86">
        <v>50</v>
      </c>
      <c r="D86">
        <v>6</v>
      </c>
      <c r="E86" t="s">
        <v>36252</v>
      </c>
      <c r="F86">
        <v>200</v>
      </c>
      <c r="G86">
        <v>0</v>
      </c>
      <c r="H86" t="s">
        <v>641</v>
      </c>
      <c r="I86" t="s">
        <v>35169</v>
      </c>
      <c r="J86" t="s">
        <v>3088</v>
      </c>
      <c r="K86" t="s">
        <v>644</v>
      </c>
      <c r="L86" t="s">
        <v>645</v>
      </c>
      <c r="M86" t="s">
        <v>36253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36254</v>
      </c>
      <c r="T86" t="s">
        <v>36251</v>
      </c>
    </row>
    <row r="87" spans="1:20" x14ac:dyDescent="0.25">
      <c r="A87" t="s">
        <v>147</v>
      </c>
      <c r="B87" t="s">
        <v>148</v>
      </c>
      <c r="C87">
        <v>65</v>
      </c>
      <c r="D87">
        <v>1</v>
      </c>
      <c r="E87" t="s">
        <v>36255</v>
      </c>
      <c r="F87">
        <v>35</v>
      </c>
      <c r="G87">
        <v>0</v>
      </c>
      <c r="H87" t="s">
        <v>641</v>
      </c>
      <c r="I87" t="s">
        <v>36256</v>
      </c>
      <c r="J87" t="s">
        <v>745</v>
      </c>
      <c r="K87" t="s">
        <v>644</v>
      </c>
      <c r="L87" t="s">
        <v>645</v>
      </c>
      <c r="M87" t="s">
        <v>36257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36258</v>
      </c>
      <c r="T87" t="s">
        <v>36257</v>
      </c>
    </row>
    <row r="88" spans="1:20" x14ac:dyDescent="0.25">
      <c r="A88" t="s">
        <v>147</v>
      </c>
      <c r="B88" t="s">
        <v>148</v>
      </c>
      <c r="C88">
        <v>65</v>
      </c>
      <c r="D88">
        <v>1</v>
      </c>
      <c r="E88" t="s">
        <v>36259</v>
      </c>
      <c r="F88">
        <v>35</v>
      </c>
      <c r="G88">
        <v>0</v>
      </c>
      <c r="H88" t="s">
        <v>641</v>
      </c>
      <c r="I88" t="s">
        <v>24265</v>
      </c>
      <c r="J88" t="s">
        <v>771</v>
      </c>
      <c r="K88" t="s">
        <v>644</v>
      </c>
      <c r="L88" t="s">
        <v>645</v>
      </c>
      <c r="M88" t="s">
        <v>36257</v>
      </c>
      <c r="N88" t="s">
        <v>644</v>
      </c>
      <c r="O88" t="s">
        <v>668</v>
      </c>
      <c r="P88" t="s">
        <v>5</v>
      </c>
      <c r="Q88" t="s">
        <v>669</v>
      </c>
      <c r="R88" t="s">
        <v>645</v>
      </c>
      <c r="S88" t="s">
        <v>36260</v>
      </c>
      <c r="T88" t="s">
        <v>36257</v>
      </c>
    </row>
    <row r="89" spans="1:20" x14ac:dyDescent="0.25">
      <c r="A89" t="s">
        <v>147</v>
      </c>
      <c r="B89" t="s">
        <v>148</v>
      </c>
      <c r="C89">
        <v>65</v>
      </c>
      <c r="D89">
        <v>1</v>
      </c>
      <c r="E89" t="s">
        <v>36261</v>
      </c>
      <c r="F89">
        <v>35</v>
      </c>
      <c r="G89">
        <v>0</v>
      </c>
      <c r="H89" t="s">
        <v>641</v>
      </c>
      <c r="I89" t="s">
        <v>5868</v>
      </c>
      <c r="J89" t="s">
        <v>796</v>
      </c>
      <c r="K89" t="s">
        <v>644</v>
      </c>
      <c r="L89" t="s">
        <v>645</v>
      </c>
      <c r="M89" t="s">
        <v>36257</v>
      </c>
      <c r="N89" t="s">
        <v>644</v>
      </c>
      <c r="O89" t="s">
        <v>647</v>
      </c>
      <c r="P89" t="s">
        <v>5</v>
      </c>
      <c r="Q89" t="s">
        <v>648</v>
      </c>
      <c r="R89" t="s">
        <v>645</v>
      </c>
      <c r="S89" t="s">
        <v>36262</v>
      </c>
      <c r="T89" t="s">
        <v>36257</v>
      </c>
    </row>
    <row r="90" spans="1:20" x14ac:dyDescent="0.25">
      <c r="A90" t="s">
        <v>147</v>
      </c>
      <c r="B90" t="s">
        <v>148</v>
      </c>
      <c r="C90">
        <v>33.333333333333336</v>
      </c>
      <c r="D90">
        <v>3</v>
      </c>
      <c r="E90" t="s">
        <v>36263</v>
      </c>
      <c r="F90">
        <v>100</v>
      </c>
      <c r="G90">
        <v>0</v>
      </c>
      <c r="H90" t="s">
        <v>641</v>
      </c>
      <c r="I90" t="s">
        <v>36264</v>
      </c>
      <c r="J90" t="s">
        <v>1126</v>
      </c>
      <c r="K90" t="s">
        <v>644</v>
      </c>
      <c r="L90" t="s">
        <v>645</v>
      </c>
      <c r="M90" t="s">
        <v>36265</v>
      </c>
      <c r="N90" t="s">
        <v>644</v>
      </c>
      <c r="O90" t="s">
        <v>668</v>
      </c>
      <c r="P90" t="s">
        <v>5</v>
      </c>
      <c r="Q90" t="s">
        <v>669</v>
      </c>
      <c r="R90" t="s">
        <v>645</v>
      </c>
      <c r="S90" t="s">
        <v>36266</v>
      </c>
      <c r="T90" t="s">
        <v>36257</v>
      </c>
    </row>
    <row r="91" spans="1:20" x14ac:dyDescent="0.25">
      <c r="A91" t="s">
        <v>147</v>
      </c>
      <c r="B91" t="s">
        <v>148</v>
      </c>
      <c r="C91">
        <v>65</v>
      </c>
      <c r="D91">
        <v>2</v>
      </c>
      <c r="E91" t="s">
        <v>36267</v>
      </c>
      <c r="F91">
        <v>70</v>
      </c>
      <c r="G91">
        <v>0</v>
      </c>
      <c r="H91" t="s">
        <v>641</v>
      </c>
      <c r="I91" t="s">
        <v>36268</v>
      </c>
      <c r="J91" t="s">
        <v>643</v>
      </c>
      <c r="K91" t="s">
        <v>644</v>
      </c>
      <c r="L91" t="s">
        <v>645</v>
      </c>
      <c r="M91" t="s">
        <v>36216</v>
      </c>
      <c r="N91" t="s">
        <v>644</v>
      </c>
      <c r="O91" t="s">
        <v>647</v>
      </c>
      <c r="P91" t="s">
        <v>5</v>
      </c>
      <c r="Q91" t="s">
        <v>648</v>
      </c>
      <c r="R91" t="s">
        <v>36269</v>
      </c>
      <c r="S91" t="s">
        <v>36270</v>
      </c>
      <c r="T91" t="s">
        <v>36216</v>
      </c>
    </row>
    <row r="92" spans="1:20" x14ac:dyDescent="0.25">
      <c r="A92" t="s">
        <v>18</v>
      </c>
      <c r="B92" t="s">
        <v>19</v>
      </c>
      <c r="C92">
        <v>66.666666666666671</v>
      </c>
      <c r="D92">
        <v>3</v>
      </c>
      <c r="E92" t="s">
        <v>36271</v>
      </c>
      <c r="F92">
        <v>100</v>
      </c>
      <c r="G92">
        <v>0</v>
      </c>
      <c r="H92" t="s">
        <v>641</v>
      </c>
      <c r="I92" t="s">
        <v>36272</v>
      </c>
      <c r="J92" t="s">
        <v>2343</v>
      </c>
      <c r="K92" t="s">
        <v>644</v>
      </c>
      <c r="L92" t="s">
        <v>645</v>
      </c>
      <c r="M92" t="s">
        <v>36216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36273</v>
      </c>
      <c r="T92" t="s">
        <v>36216</v>
      </c>
    </row>
    <row r="93" spans="1:20" x14ac:dyDescent="0.25">
      <c r="A93" t="s">
        <v>147</v>
      </c>
      <c r="B93" t="s">
        <v>148</v>
      </c>
      <c r="C93">
        <v>65</v>
      </c>
      <c r="D93">
        <v>6</v>
      </c>
      <c r="E93" t="s">
        <v>36274</v>
      </c>
      <c r="F93">
        <v>210</v>
      </c>
      <c r="G93">
        <v>0</v>
      </c>
      <c r="H93" t="s">
        <v>641</v>
      </c>
      <c r="I93" t="s">
        <v>36275</v>
      </c>
      <c r="J93" t="s">
        <v>1018</v>
      </c>
      <c r="K93" t="s">
        <v>644</v>
      </c>
      <c r="L93" t="s">
        <v>645</v>
      </c>
      <c r="M93" t="s">
        <v>36276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36277</v>
      </c>
      <c r="T93" t="s">
        <v>36276</v>
      </c>
    </row>
    <row r="94" spans="1:20" x14ac:dyDescent="0.25">
      <c r="A94" t="s">
        <v>18</v>
      </c>
      <c r="B94" t="s">
        <v>19</v>
      </c>
      <c r="C94">
        <v>66.666666666666671</v>
      </c>
      <c r="D94">
        <v>3</v>
      </c>
      <c r="E94" t="s">
        <v>36278</v>
      </c>
      <c r="F94">
        <v>100</v>
      </c>
      <c r="G94">
        <v>0</v>
      </c>
      <c r="H94" t="s">
        <v>641</v>
      </c>
      <c r="I94" t="s">
        <v>36279</v>
      </c>
      <c r="J94" t="s">
        <v>1508</v>
      </c>
      <c r="K94" t="s">
        <v>644</v>
      </c>
      <c r="L94" t="s">
        <v>645</v>
      </c>
      <c r="M94" t="s">
        <v>36280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36281</v>
      </c>
      <c r="T94" t="s">
        <v>36280</v>
      </c>
    </row>
    <row r="95" spans="1:20" x14ac:dyDescent="0.25">
      <c r="A95" t="s">
        <v>18</v>
      </c>
      <c r="B95" t="s">
        <v>19</v>
      </c>
      <c r="C95">
        <v>66.666666666666671</v>
      </c>
      <c r="D95">
        <v>3</v>
      </c>
      <c r="E95" t="s">
        <v>36282</v>
      </c>
      <c r="F95">
        <v>100</v>
      </c>
      <c r="G95">
        <v>0</v>
      </c>
      <c r="H95" t="s">
        <v>641</v>
      </c>
      <c r="I95" t="s">
        <v>36283</v>
      </c>
      <c r="J95" t="s">
        <v>834</v>
      </c>
      <c r="K95" t="s">
        <v>644</v>
      </c>
      <c r="L95" t="s">
        <v>645</v>
      </c>
      <c r="M95" t="s">
        <v>36284</v>
      </c>
      <c r="N95" t="s">
        <v>644</v>
      </c>
      <c r="O95" t="s">
        <v>668</v>
      </c>
      <c r="P95" t="s">
        <v>5</v>
      </c>
      <c r="Q95" t="s">
        <v>669</v>
      </c>
      <c r="R95" t="s">
        <v>645</v>
      </c>
      <c r="S95" t="s">
        <v>36285</v>
      </c>
      <c r="T95" t="s">
        <v>36284</v>
      </c>
    </row>
    <row r="96" spans="1:20" x14ac:dyDescent="0.25">
      <c r="A96" t="s">
        <v>18</v>
      </c>
      <c r="B96" t="s">
        <v>19</v>
      </c>
      <c r="C96">
        <v>66.666666666666671</v>
      </c>
      <c r="D96">
        <v>3</v>
      </c>
      <c r="E96" t="s">
        <v>36286</v>
      </c>
      <c r="F96">
        <v>100</v>
      </c>
      <c r="G96">
        <v>0</v>
      </c>
      <c r="H96" t="s">
        <v>641</v>
      </c>
      <c r="I96" t="s">
        <v>36287</v>
      </c>
      <c r="J96" t="s">
        <v>834</v>
      </c>
      <c r="K96" t="s">
        <v>644</v>
      </c>
      <c r="L96" t="s">
        <v>645</v>
      </c>
      <c r="M96" t="s">
        <v>36284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36288</v>
      </c>
      <c r="T96" t="s">
        <v>36284</v>
      </c>
    </row>
    <row r="97" spans="1:20" x14ac:dyDescent="0.25">
      <c r="A97" t="s">
        <v>18</v>
      </c>
      <c r="B97" t="s">
        <v>19</v>
      </c>
      <c r="C97">
        <v>66.666666666666671</v>
      </c>
      <c r="D97">
        <v>3</v>
      </c>
      <c r="E97" t="s">
        <v>36289</v>
      </c>
      <c r="F97">
        <v>100</v>
      </c>
      <c r="G97">
        <v>0</v>
      </c>
      <c r="H97" t="s">
        <v>641</v>
      </c>
      <c r="I97" t="s">
        <v>36290</v>
      </c>
      <c r="J97" t="s">
        <v>859</v>
      </c>
      <c r="K97" t="s">
        <v>644</v>
      </c>
      <c r="L97" t="s">
        <v>645</v>
      </c>
      <c r="M97" t="s">
        <v>36291</v>
      </c>
      <c r="N97" t="s">
        <v>644</v>
      </c>
      <c r="O97" t="s">
        <v>668</v>
      </c>
      <c r="P97" t="s">
        <v>5</v>
      </c>
      <c r="Q97" t="s">
        <v>669</v>
      </c>
      <c r="R97" t="s">
        <v>645</v>
      </c>
      <c r="S97" t="s">
        <v>36292</v>
      </c>
      <c r="T97" t="s">
        <v>36293</v>
      </c>
    </row>
    <row r="98" spans="1:20" x14ac:dyDescent="0.25">
      <c r="A98" t="s">
        <v>18</v>
      </c>
      <c r="B98" t="s">
        <v>19</v>
      </c>
      <c r="C98">
        <v>66.666666666666671</v>
      </c>
      <c r="D98">
        <v>3</v>
      </c>
      <c r="E98" t="s">
        <v>36294</v>
      </c>
      <c r="F98">
        <v>100</v>
      </c>
      <c r="G98">
        <v>0</v>
      </c>
      <c r="H98" t="s">
        <v>641</v>
      </c>
      <c r="I98" t="s">
        <v>36295</v>
      </c>
      <c r="J98" t="s">
        <v>1184</v>
      </c>
      <c r="K98" t="s">
        <v>644</v>
      </c>
      <c r="L98" t="s">
        <v>645</v>
      </c>
      <c r="M98" t="s">
        <v>36293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36296</v>
      </c>
      <c r="T98" t="s">
        <v>36293</v>
      </c>
    </row>
    <row r="99" spans="1:20" x14ac:dyDescent="0.25">
      <c r="A99" t="s">
        <v>18</v>
      </c>
      <c r="B99" t="s">
        <v>19</v>
      </c>
      <c r="C99">
        <v>66.666666666666671</v>
      </c>
      <c r="D99">
        <v>3</v>
      </c>
      <c r="E99" t="s">
        <v>36297</v>
      </c>
      <c r="F99">
        <v>100</v>
      </c>
      <c r="G99">
        <v>0</v>
      </c>
      <c r="H99" t="s">
        <v>641</v>
      </c>
      <c r="I99" t="s">
        <v>36298</v>
      </c>
      <c r="J99" t="s">
        <v>1508</v>
      </c>
      <c r="K99" t="s">
        <v>644</v>
      </c>
      <c r="L99" t="s">
        <v>645</v>
      </c>
      <c r="M99" t="s">
        <v>36293</v>
      </c>
      <c r="N99" t="s">
        <v>644</v>
      </c>
      <c r="O99" t="s">
        <v>668</v>
      </c>
      <c r="P99" t="s">
        <v>5</v>
      </c>
      <c r="Q99" t="s">
        <v>669</v>
      </c>
      <c r="R99" t="s">
        <v>645</v>
      </c>
      <c r="S99" t="s">
        <v>36299</v>
      </c>
      <c r="T99" t="s">
        <v>36293</v>
      </c>
    </row>
    <row r="100" spans="1:20" x14ac:dyDescent="0.25">
      <c r="A100" t="s">
        <v>18</v>
      </c>
      <c r="B100" t="s">
        <v>19</v>
      </c>
      <c r="C100">
        <v>66.666666666666671</v>
      </c>
      <c r="D100">
        <v>9</v>
      </c>
      <c r="E100" t="s">
        <v>36300</v>
      </c>
      <c r="F100">
        <v>300</v>
      </c>
      <c r="G100">
        <v>0</v>
      </c>
      <c r="H100" t="s">
        <v>641</v>
      </c>
      <c r="I100" t="s">
        <v>36301</v>
      </c>
      <c r="J100" t="s">
        <v>888</v>
      </c>
      <c r="K100" t="s">
        <v>644</v>
      </c>
      <c r="L100" t="s">
        <v>645</v>
      </c>
      <c r="M100" t="s">
        <v>36302</v>
      </c>
      <c r="N100" t="s">
        <v>644</v>
      </c>
      <c r="O100" t="s">
        <v>668</v>
      </c>
      <c r="P100" t="s">
        <v>5</v>
      </c>
      <c r="Q100" t="s">
        <v>669</v>
      </c>
      <c r="R100" t="s">
        <v>645</v>
      </c>
      <c r="S100" t="s">
        <v>36303</v>
      </c>
      <c r="T100" t="s">
        <v>36302</v>
      </c>
    </row>
    <row r="101" spans="1:20" x14ac:dyDescent="0.25">
      <c r="A101" t="s">
        <v>18</v>
      </c>
      <c r="B101" t="s">
        <v>19</v>
      </c>
      <c r="C101">
        <v>66.666666666666671</v>
      </c>
      <c r="D101">
        <v>3</v>
      </c>
      <c r="E101" t="s">
        <v>36304</v>
      </c>
      <c r="F101">
        <v>104</v>
      </c>
      <c r="G101">
        <v>4</v>
      </c>
      <c r="H101" t="s">
        <v>641</v>
      </c>
      <c r="I101" t="s">
        <v>36305</v>
      </c>
      <c r="J101" t="s">
        <v>1292</v>
      </c>
      <c r="K101" t="s">
        <v>644</v>
      </c>
      <c r="L101" t="s">
        <v>645</v>
      </c>
      <c r="M101" t="s">
        <v>36306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36307</v>
      </c>
      <c r="T101" t="s">
        <v>36306</v>
      </c>
    </row>
    <row r="102" spans="1:20" x14ac:dyDescent="0.25">
      <c r="A102" t="s">
        <v>18</v>
      </c>
      <c r="B102" t="s">
        <v>19</v>
      </c>
      <c r="C102">
        <v>66.666666666666671</v>
      </c>
      <c r="D102">
        <v>3</v>
      </c>
      <c r="E102" t="s">
        <v>36308</v>
      </c>
      <c r="F102">
        <v>100</v>
      </c>
      <c r="G102">
        <v>0</v>
      </c>
      <c r="H102" t="s">
        <v>641</v>
      </c>
      <c r="I102" t="s">
        <v>27939</v>
      </c>
      <c r="J102" t="s">
        <v>942</v>
      </c>
      <c r="K102" t="s">
        <v>644</v>
      </c>
      <c r="L102" t="s">
        <v>645</v>
      </c>
      <c r="M102" t="s">
        <v>36306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36309</v>
      </c>
      <c r="T102" t="s">
        <v>36306</v>
      </c>
    </row>
    <row r="103" spans="1:20" x14ac:dyDescent="0.25">
      <c r="A103" t="s">
        <v>18</v>
      </c>
      <c r="B103" t="s">
        <v>19</v>
      </c>
      <c r="C103">
        <v>66.666666666666671</v>
      </c>
      <c r="D103">
        <v>3</v>
      </c>
      <c r="E103" t="s">
        <v>36310</v>
      </c>
      <c r="F103">
        <v>100</v>
      </c>
      <c r="G103">
        <v>0</v>
      </c>
      <c r="H103" t="s">
        <v>641</v>
      </c>
      <c r="I103" t="s">
        <v>1291</v>
      </c>
      <c r="J103" t="s">
        <v>3382</v>
      </c>
      <c r="K103" t="s">
        <v>644</v>
      </c>
      <c r="L103" t="s">
        <v>645</v>
      </c>
      <c r="M103" t="s">
        <v>36311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36312</v>
      </c>
      <c r="T103" t="s">
        <v>36306</v>
      </c>
    </row>
    <row r="104" spans="1:20" x14ac:dyDescent="0.25">
      <c r="A104" t="s">
        <v>18</v>
      </c>
      <c r="B104" t="s">
        <v>19</v>
      </c>
      <c r="C104">
        <v>66.666666666666671</v>
      </c>
      <c r="D104">
        <v>3</v>
      </c>
      <c r="E104" t="s">
        <v>36313</v>
      </c>
      <c r="F104">
        <v>100</v>
      </c>
      <c r="G104">
        <v>0</v>
      </c>
      <c r="H104" t="s">
        <v>641</v>
      </c>
      <c r="I104" t="s">
        <v>36314</v>
      </c>
      <c r="J104" t="s">
        <v>1520</v>
      </c>
      <c r="K104" t="s">
        <v>644</v>
      </c>
      <c r="L104" t="s">
        <v>645</v>
      </c>
      <c r="M104" t="s">
        <v>36306</v>
      </c>
      <c r="N104" t="s">
        <v>644</v>
      </c>
      <c r="O104" t="s">
        <v>668</v>
      </c>
      <c r="P104" t="s">
        <v>5</v>
      </c>
      <c r="Q104" t="s">
        <v>669</v>
      </c>
      <c r="R104" t="s">
        <v>645</v>
      </c>
      <c r="S104" t="s">
        <v>36315</v>
      </c>
      <c r="T104" t="s">
        <v>36311</v>
      </c>
    </row>
    <row r="105" spans="1:20" x14ac:dyDescent="0.25">
      <c r="A105" t="s">
        <v>241</v>
      </c>
      <c r="B105" t="s">
        <v>1870</v>
      </c>
      <c r="C105">
        <v>87.2</v>
      </c>
      <c r="D105">
        <v>1</v>
      </c>
      <c r="E105" t="s">
        <v>36316</v>
      </c>
      <c r="F105">
        <v>181.4</v>
      </c>
      <c r="G105">
        <v>7</v>
      </c>
      <c r="H105" t="s">
        <v>805</v>
      </c>
      <c r="I105" t="s">
        <v>36317</v>
      </c>
      <c r="J105" t="s">
        <v>36318</v>
      </c>
      <c r="K105" t="s">
        <v>34317</v>
      </c>
      <c r="L105" t="s">
        <v>36319</v>
      </c>
      <c r="M105" t="s">
        <v>36311</v>
      </c>
      <c r="N105" t="s">
        <v>644</v>
      </c>
      <c r="O105" t="s">
        <v>811</v>
      </c>
      <c r="P105" t="s">
        <v>23</v>
      </c>
      <c r="Q105" t="s">
        <v>812</v>
      </c>
      <c r="R105" t="s">
        <v>645</v>
      </c>
      <c r="S105" t="s">
        <v>36320</v>
      </c>
      <c r="T105" t="s">
        <v>36311</v>
      </c>
    </row>
    <row r="106" spans="1:20" x14ac:dyDescent="0.25">
      <c r="A106" t="s">
        <v>601</v>
      </c>
      <c r="B106" t="s">
        <v>1870</v>
      </c>
      <c r="C106">
        <v>87.2</v>
      </c>
      <c r="D106">
        <v>1</v>
      </c>
      <c r="E106" t="s">
        <v>36316</v>
      </c>
      <c r="F106">
        <v>181.4</v>
      </c>
      <c r="G106">
        <v>7</v>
      </c>
      <c r="H106" t="s">
        <v>805</v>
      </c>
      <c r="I106" t="s">
        <v>36317</v>
      </c>
      <c r="J106" t="s">
        <v>36318</v>
      </c>
      <c r="K106" t="s">
        <v>34317</v>
      </c>
      <c r="L106" t="s">
        <v>36319</v>
      </c>
      <c r="M106" t="s">
        <v>36311</v>
      </c>
      <c r="N106" t="s">
        <v>644</v>
      </c>
      <c r="O106" t="s">
        <v>811</v>
      </c>
      <c r="P106" t="s">
        <v>23</v>
      </c>
      <c r="Q106" t="s">
        <v>812</v>
      </c>
      <c r="R106" t="s">
        <v>645</v>
      </c>
      <c r="S106" t="s">
        <v>36320</v>
      </c>
      <c r="T106" t="s">
        <v>36311</v>
      </c>
    </row>
    <row r="107" spans="1:20" x14ac:dyDescent="0.25">
      <c r="A107" t="s">
        <v>18</v>
      </c>
      <c r="B107" t="s">
        <v>19</v>
      </c>
      <c r="C107">
        <v>66.666666666666671</v>
      </c>
      <c r="D107">
        <v>3</v>
      </c>
      <c r="E107" t="s">
        <v>36321</v>
      </c>
      <c r="F107">
        <v>100</v>
      </c>
      <c r="G107">
        <v>0</v>
      </c>
      <c r="H107" t="s">
        <v>641</v>
      </c>
      <c r="I107" t="s">
        <v>36322</v>
      </c>
      <c r="J107" t="s">
        <v>724</v>
      </c>
      <c r="K107" t="s">
        <v>644</v>
      </c>
      <c r="L107" t="s">
        <v>645</v>
      </c>
      <c r="M107" t="s">
        <v>36323</v>
      </c>
      <c r="N107" t="s">
        <v>644</v>
      </c>
      <c r="O107" t="s">
        <v>668</v>
      </c>
      <c r="P107" t="s">
        <v>5</v>
      </c>
      <c r="Q107" t="s">
        <v>669</v>
      </c>
      <c r="R107" t="s">
        <v>645</v>
      </c>
      <c r="S107" t="s">
        <v>36324</v>
      </c>
      <c r="T107" t="s">
        <v>36323</v>
      </c>
    </row>
    <row r="108" spans="1:20" x14ac:dyDescent="0.25">
      <c r="A108" t="s">
        <v>147</v>
      </c>
      <c r="B108" t="s">
        <v>148</v>
      </c>
      <c r="C108">
        <v>65</v>
      </c>
      <c r="D108">
        <v>1</v>
      </c>
      <c r="E108" t="s">
        <v>36325</v>
      </c>
      <c r="F108">
        <v>35</v>
      </c>
      <c r="G108">
        <v>0</v>
      </c>
      <c r="H108" t="s">
        <v>641</v>
      </c>
      <c r="I108" t="s">
        <v>36326</v>
      </c>
      <c r="J108" t="s">
        <v>685</v>
      </c>
      <c r="K108" t="s">
        <v>644</v>
      </c>
      <c r="L108" t="s">
        <v>645</v>
      </c>
      <c r="M108" t="s">
        <v>36323</v>
      </c>
      <c r="N108" t="s">
        <v>644</v>
      </c>
      <c r="O108" t="s">
        <v>668</v>
      </c>
      <c r="P108" t="s">
        <v>5</v>
      </c>
      <c r="Q108" t="s">
        <v>669</v>
      </c>
      <c r="R108" t="s">
        <v>645</v>
      </c>
      <c r="S108" t="s">
        <v>36327</v>
      </c>
      <c r="T108" t="s">
        <v>36323</v>
      </c>
    </row>
    <row r="109" spans="1:20" x14ac:dyDescent="0.25">
      <c r="A109" t="s">
        <v>147</v>
      </c>
      <c r="B109" t="s">
        <v>148</v>
      </c>
      <c r="C109">
        <v>65</v>
      </c>
      <c r="D109">
        <v>1</v>
      </c>
      <c r="E109" t="s">
        <v>36328</v>
      </c>
      <c r="F109">
        <v>35</v>
      </c>
      <c r="G109">
        <v>0</v>
      </c>
      <c r="H109" t="s">
        <v>641</v>
      </c>
      <c r="I109" t="s">
        <v>36329</v>
      </c>
      <c r="J109" t="s">
        <v>1520</v>
      </c>
      <c r="K109" t="s">
        <v>644</v>
      </c>
      <c r="L109" t="s">
        <v>645</v>
      </c>
      <c r="M109" t="s">
        <v>36330</v>
      </c>
      <c r="N109" t="s">
        <v>644</v>
      </c>
      <c r="O109" t="s">
        <v>668</v>
      </c>
      <c r="P109" t="s">
        <v>5</v>
      </c>
      <c r="Q109" t="s">
        <v>669</v>
      </c>
      <c r="R109" t="s">
        <v>36331</v>
      </c>
      <c r="S109" t="s">
        <v>36332</v>
      </c>
      <c r="T109" t="s">
        <v>36330</v>
      </c>
    </row>
    <row r="110" spans="1:20" x14ac:dyDescent="0.25">
      <c r="A110" t="s">
        <v>147</v>
      </c>
      <c r="B110" t="s">
        <v>148</v>
      </c>
      <c r="C110">
        <v>65</v>
      </c>
      <c r="D110">
        <v>1</v>
      </c>
      <c r="E110" t="s">
        <v>36333</v>
      </c>
      <c r="F110">
        <v>35</v>
      </c>
      <c r="G110">
        <v>0</v>
      </c>
      <c r="H110" t="s">
        <v>641</v>
      </c>
      <c r="I110" t="s">
        <v>36334</v>
      </c>
      <c r="J110" t="s">
        <v>2936</v>
      </c>
      <c r="K110" t="s">
        <v>644</v>
      </c>
      <c r="L110" t="s">
        <v>645</v>
      </c>
      <c r="M110" t="s">
        <v>36330</v>
      </c>
      <c r="N110" t="s">
        <v>644</v>
      </c>
      <c r="O110" t="s">
        <v>647</v>
      </c>
      <c r="P110" t="s">
        <v>5</v>
      </c>
      <c r="Q110" t="s">
        <v>648</v>
      </c>
      <c r="R110" t="s">
        <v>36335</v>
      </c>
      <c r="S110" t="s">
        <v>36336</v>
      </c>
      <c r="T110" t="s">
        <v>36330</v>
      </c>
    </row>
    <row r="111" spans="1:20" x14ac:dyDescent="0.25">
      <c r="A111" t="s">
        <v>147</v>
      </c>
      <c r="B111" t="s">
        <v>148</v>
      </c>
      <c r="C111">
        <v>65</v>
      </c>
      <c r="D111">
        <v>2</v>
      </c>
      <c r="E111" t="s">
        <v>36337</v>
      </c>
      <c r="F111">
        <v>70</v>
      </c>
      <c r="G111">
        <v>0</v>
      </c>
      <c r="H111" t="s">
        <v>641</v>
      </c>
      <c r="I111" t="s">
        <v>36338</v>
      </c>
      <c r="J111" t="s">
        <v>1485</v>
      </c>
      <c r="K111" t="s">
        <v>644</v>
      </c>
      <c r="L111" t="s">
        <v>645</v>
      </c>
      <c r="M111" t="s">
        <v>36339</v>
      </c>
      <c r="N111" t="s">
        <v>644</v>
      </c>
      <c r="O111" t="s">
        <v>647</v>
      </c>
      <c r="P111" t="s">
        <v>5</v>
      </c>
      <c r="Q111" t="s">
        <v>648</v>
      </c>
      <c r="R111" t="s">
        <v>36340</v>
      </c>
      <c r="S111" t="s">
        <v>36341</v>
      </c>
      <c r="T111" t="s">
        <v>36339</v>
      </c>
    </row>
    <row r="112" spans="1:20" x14ac:dyDescent="0.25">
      <c r="A112" t="s">
        <v>147</v>
      </c>
      <c r="B112" t="s">
        <v>148</v>
      </c>
      <c r="C112">
        <v>65</v>
      </c>
      <c r="D112">
        <v>1</v>
      </c>
      <c r="E112" t="s">
        <v>36342</v>
      </c>
      <c r="F112">
        <v>35</v>
      </c>
      <c r="G112">
        <v>0</v>
      </c>
      <c r="H112" t="s">
        <v>641</v>
      </c>
      <c r="I112" t="s">
        <v>36343</v>
      </c>
      <c r="J112" t="s">
        <v>981</v>
      </c>
      <c r="K112" t="s">
        <v>644</v>
      </c>
      <c r="L112" t="s">
        <v>645</v>
      </c>
      <c r="M112" t="s">
        <v>36339</v>
      </c>
      <c r="N112" t="s">
        <v>644</v>
      </c>
      <c r="O112" t="s">
        <v>647</v>
      </c>
      <c r="P112" t="s">
        <v>5</v>
      </c>
      <c r="Q112" t="s">
        <v>648</v>
      </c>
      <c r="R112" t="s">
        <v>36344</v>
      </c>
      <c r="S112" t="s">
        <v>36345</v>
      </c>
      <c r="T112" t="s">
        <v>36339</v>
      </c>
    </row>
    <row r="113" spans="1:20" x14ac:dyDescent="0.25">
      <c r="A113" t="s">
        <v>147</v>
      </c>
      <c r="B113" t="s">
        <v>148</v>
      </c>
      <c r="C113">
        <v>65</v>
      </c>
      <c r="D113">
        <v>1</v>
      </c>
      <c r="E113" t="s">
        <v>36346</v>
      </c>
      <c r="F113">
        <v>35</v>
      </c>
      <c r="G113">
        <v>0</v>
      </c>
      <c r="H113" t="s">
        <v>641</v>
      </c>
      <c r="I113" t="s">
        <v>36347</v>
      </c>
      <c r="J113" t="s">
        <v>694</v>
      </c>
      <c r="K113" t="s">
        <v>644</v>
      </c>
      <c r="L113" t="s">
        <v>645</v>
      </c>
      <c r="M113" t="s">
        <v>36339</v>
      </c>
      <c r="N113" t="s">
        <v>644</v>
      </c>
      <c r="O113" t="s">
        <v>726</v>
      </c>
      <c r="P113" t="s">
        <v>5</v>
      </c>
      <c r="Q113" t="s">
        <v>648</v>
      </c>
      <c r="R113" t="s">
        <v>645</v>
      </c>
      <c r="S113" t="s">
        <v>36348</v>
      </c>
      <c r="T113" t="s">
        <v>36339</v>
      </c>
    </row>
    <row r="114" spans="1:20" x14ac:dyDescent="0.25">
      <c r="A114" t="s">
        <v>147</v>
      </c>
      <c r="B114" t="s">
        <v>148</v>
      </c>
      <c r="C114">
        <v>65</v>
      </c>
      <c r="D114">
        <v>1</v>
      </c>
      <c r="E114" t="s">
        <v>36349</v>
      </c>
      <c r="F114">
        <v>42</v>
      </c>
      <c r="G114">
        <v>7</v>
      </c>
      <c r="H114" t="s">
        <v>641</v>
      </c>
      <c r="I114" t="s">
        <v>36350</v>
      </c>
      <c r="J114" t="s">
        <v>685</v>
      </c>
      <c r="K114" t="s">
        <v>644</v>
      </c>
      <c r="L114" t="s">
        <v>645</v>
      </c>
      <c r="M114" t="s">
        <v>36339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36351</v>
      </c>
      <c r="T114" t="s">
        <v>36339</v>
      </c>
    </row>
    <row r="115" spans="1:20" x14ac:dyDescent="0.25">
      <c r="A115" t="s">
        <v>147</v>
      </c>
      <c r="B115" t="s">
        <v>148</v>
      </c>
      <c r="C115">
        <v>65</v>
      </c>
      <c r="D115">
        <v>5</v>
      </c>
      <c r="E115" t="s">
        <v>36352</v>
      </c>
      <c r="F115">
        <v>175</v>
      </c>
      <c r="G115">
        <v>0</v>
      </c>
      <c r="H115" t="s">
        <v>641</v>
      </c>
      <c r="I115" t="s">
        <v>36353</v>
      </c>
      <c r="J115" t="s">
        <v>745</v>
      </c>
      <c r="K115" t="s">
        <v>644</v>
      </c>
      <c r="L115" t="s">
        <v>645</v>
      </c>
      <c r="M115" t="s">
        <v>36354</v>
      </c>
      <c r="N115" t="s">
        <v>644</v>
      </c>
      <c r="O115" t="s">
        <v>668</v>
      </c>
      <c r="P115" t="s">
        <v>5</v>
      </c>
      <c r="Q115" t="s">
        <v>669</v>
      </c>
      <c r="R115" t="s">
        <v>36355</v>
      </c>
      <c r="S115" t="s">
        <v>36356</v>
      </c>
      <c r="T115" t="s">
        <v>36354</v>
      </c>
    </row>
    <row r="116" spans="1:20" x14ac:dyDescent="0.25">
      <c r="A116" t="s">
        <v>147</v>
      </c>
      <c r="B116" t="s">
        <v>148</v>
      </c>
      <c r="C116">
        <v>65</v>
      </c>
      <c r="D116">
        <v>2</v>
      </c>
      <c r="E116" t="s">
        <v>36357</v>
      </c>
      <c r="F116">
        <v>70</v>
      </c>
      <c r="G116">
        <v>0</v>
      </c>
      <c r="H116" t="s">
        <v>641</v>
      </c>
      <c r="I116" t="s">
        <v>36358</v>
      </c>
      <c r="J116" t="s">
        <v>685</v>
      </c>
      <c r="K116" t="s">
        <v>644</v>
      </c>
      <c r="L116" t="s">
        <v>645</v>
      </c>
      <c r="M116" t="s">
        <v>36354</v>
      </c>
      <c r="N116" t="s">
        <v>644</v>
      </c>
      <c r="O116" t="s">
        <v>668</v>
      </c>
      <c r="P116" t="s">
        <v>5</v>
      </c>
      <c r="Q116" t="s">
        <v>669</v>
      </c>
      <c r="R116" t="s">
        <v>645</v>
      </c>
      <c r="S116" t="s">
        <v>36359</v>
      </c>
      <c r="T116" t="s">
        <v>36354</v>
      </c>
    </row>
    <row r="117" spans="1:20" x14ac:dyDescent="0.25">
      <c r="A117" t="s">
        <v>147</v>
      </c>
      <c r="B117" t="s">
        <v>148</v>
      </c>
      <c r="C117">
        <v>65</v>
      </c>
      <c r="D117">
        <v>3</v>
      </c>
      <c r="E117" t="s">
        <v>36360</v>
      </c>
      <c r="F117">
        <v>105</v>
      </c>
      <c r="G117">
        <v>0</v>
      </c>
      <c r="H117" t="s">
        <v>641</v>
      </c>
      <c r="I117" t="s">
        <v>36361</v>
      </c>
      <c r="J117" t="s">
        <v>690</v>
      </c>
      <c r="K117" t="s">
        <v>644</v>
      </c>
      <c r="L117" t="s">
        <v>645</v>
      </c>
      <c r="M117" t="s">
        <v>36362</v>
      </c>
      <c r="N117" t="s">
        <v>644</v>
      </c>
      <c r="O117" t="s">
        <v>647</v>
      </c>
      <c r="P117" t="s">
        <v>5</v>
      </c>
      <c r="Q117" t="s">
        <v>648</v>
      </c>
      <c r="R117" t="s">
        <v>36363</v>
      </c>
      <c r="S117" t="s">
        <v>36364</v>
      </c>
      <c r="T117" t="s">
        <v>36354</v>
      </c>
    </row>
    <row r="118" spans="1:20" x14ac:dyDescent="0.25">
      <c r="A118" t="s">
        <v>147</v>
      </c>
      <c r="B118" t="s">
        <v>148</v>
      </c>
      <c r="C118">
        <v>65</v>
      </c>
      <c r="D118">
        <v>2</v>
      </c>
      <c r="E118" t="s">
        <v>36365</v>
      </c>
      <c r="F118">
        <v>70</v>
      </c>
      <c r="G118">
        <v>0</v>
      </c>
      <c r="H118" t="s">
        <v>641</v>
      </c>
      <c r="I118" t="s">
        <v>36322</v>
      </c>
      <c r="J118" t="s">
        <v>724</v>
      </c>
      <c r="K118" t="s">
        <v>644</v>
      </c>
      <c r="L118" t="s">
        <v>645</v>
      </c>
      <c r="M118" t="s">
        <v>36362</v>
      </c>
      <c r="N118" t="s">
        <v>644</v>
      </c>
      <c r="O118" t="s">
        <v>647</v>
      </c>
      <c r="P118" t="s">
        <v>5</v>
      </c>
      <c r="Q118" t="s">
        <v>648</v>
      </c>
      <c r="R118" t="s">
        <v>36366</v>
      </c>
      <c r="S118" t="s">
        <v>36367</v>
      </c>
      <c r="T118" t="s">
        <v>36362</v>
      </c>
    </row>
    <row r="119" spans="1:20" x14ac:dyDescent="0.25">
      <c r="A119" t="s">
        <v>147</v>
      </c>
      <c r="B119" t="s">
        <v>148</v>
      </c>
      <c r="C119">
        <v>65</v>
      </c>
      <c r="D119">
        <v>1</v>
      </c>
      <c r="E119" t="s">
        <v>36368</v>
      </c>
      <c r="F119">
        <v>35</v>
      </c>
      <c r="G119">
        <v>0</v>
      </c>
      <c r="H119" t="s">
        <v>641</v>
      </c>
      <c r="I119" t="s">
        <v>36347</v>
      </c>
      <c r="J119" t="s">
        <v>694</v>
      </c>
      <c r="K119" t="s">
        <v>644</v>
      </c>
      <c r="L119" t="s">
        <v>645</v>
      </c>
      <c r="M119" t="s">
        <v>36362</v>
      </c>
      <c r="N119" t="s">
        <v>644</v>
      </c>
      <c r="O119" t="s">
        <v>726</v>
      </c>
      <c r="P119" t="s">
        <v>5</v>
      </c>
      <c r="Q119" t="s">
        <v>648</v>
      </c>
      <c r="R119" t="s">
        <v>645</v>
      </c>
      <c r="S119" t="s">
        <v>36369</v>
      </c>
      <c r="T119" t="s">
        <v>36362</v>
      </c>
    </row>
    <row r="120" spans="1:20" x14ac:dyDescent="0.25">
      <c r="A120" t="s">
        <v>147</v>
      </c>
      <c r="B120" t="s">
        <v>148</v>
      </c>
      <c r="C120">
        <v>65</v>
      </c>
      <c r="D120">
        <v>1</v>
      </c>
      <c r="E120" t="s">
        <v>36370</v>
      </c>
      <c r="F120">
        <v>35</v>
      </c>
      <c r="G120">
        <v>0</v>
      </c>
      <c r="H120" t="s">
        <v>641</v>
      </c>
      <c r="I120" t="s">
        <v>36371</v>
      </c>
      <c r="J120" t="s">
        <v>685</v>
      </c>
      <c r="K120" t="s">
        <v>644</v>
      </c>
      <c r="L120" t="s">
        <v>645</v>
      </c>
      <c r="M120" t="s">
        <v>36372</v>
      </c>
      <c r="N120" t="s">
        <v>644</v>
      </c>
      <c r="O120" t="s">
        <v>647</v>
      </c>
      <c r="P120" t="s">
        <v>5</v>
      </c>
      <c r="Q120" t="s">
        <v>648</v>
      </c>
      <c r="R120" t="s">
        <v>36373</v>
      </c>
      <c r="S120" t="s">
        <v>36374</v>
      </c>
      <c r="T120" t="s">
        <v>36372</v>
      </c>
    </row>
    <row r="121" spans="1:20" x14ac:dyDescent="0.25">
      <c r="A121" t="s">
        <v>147</v>
      </c>
      <c r="B121" t="s">
        <v>148</v>
      </c>
      <c r="C121">
        <v>65</v>
      </c>
      <c r="D121">
        <v>1</v>
      </c>
      <c r="E121" t="s">
        <v>36375</v>
      </c>
      <c r="F121">
        <v>35</v>
      </c>
      <c r="G121">
        <v>0</v>
      </c>
      <c r="H121" t="s">
        <v>641</v>
      </c>
      <c r="I121" t="s">
        <v>36376</v>
      </c>
      <c r="J121" t="s">
        <v>685</v>
      </c>
      <c r="K121" t="s">
        <v>644</v>
      </c>
      <c r="L121" t="s">
        <v>645</v>
      </c>
      <c r="M121" t="s">
        <v>36372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36377</v>
      </c>
      <c r="T121" t="s">
        <v>36372</v>
      </c>
    </row>
    <row r="122" spans="1:20" x14ac:dyDescent="0.25">
      <c r="A122" t="s">
        <v>147</v>
      </c>
      <c r="B122" t="s">
        <v>148</v>
      </c>
      <c r="C122">
        <v>65</v>
      </c>
      <c r="D122">
        <v>1</v>
      </c>
      <c r="E122" t="s">
        <v>36378</v>
      </c>
      <c r="F122">
        <v>35</v>
      </c>
      <c r="G122">
        <v>0</v>
      </c>
      <c r="H122" t="s">
        <v>641</v>
      </c>
      <c r="I122" t="s">
        <v>36379</v>
      </c>
      <c r="J122" t="s">
        <v>847</v>
      </c>
      <c r="K122" t="s">
        <v>644</v>
      </c>
      <c r="L122" t="s">
        <v>645</v>
      </c>
      <c r="M122" t="s">
        <v>36372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36380</v>
      </c>
      <c r="T122" t="s">
        <v>36372</v>
      </c>
    </row>
    <row r="123" spans="1:20" x14ac:dyDescent="0.25">
      <c r="A123" t="s">
        <v>147</v>
      </c>
      <c r="B123" t="s">
        <v>148</v>
      </c>
      <c r="C123">
        <v>65</v>
      </c>
      <c r="D123">
        <v>3</v>
      </c>
      <c r="E123" t="s">
        <v>36381</v>
      </c>
      <c r="F123">
        <v>108</v>
      </c>
      <c r="G123">
        <v>3</v>
      </c>
      <c r="H123" t="s">
        <v>641</v>
      </c>
      <c r="I123" t="s">
        <v>36382</v>
      </c>
      <c r="J123" t="s">
        <v>714</v>
      </c>
      <c r="K123" t="s">
        <v>644</v>
      </c>
      <c r="L123" t="s">
        <v>645</v>
      </c>
      <c r="M123" t="s">
        <v>36383</v>
      </c>
      <c r="N123" t="s">
        <v>644</v>
      </c>
      <c r="O123" t="s">
        <v>668</v>
      </c>
      <c r="P123" t="s">
        <v>5</v>
      </c>
      <c r="Q123" t="s">
        <v>669</v>
      </c>
      <c r="R123" t="s">
        <v>36384</v>
      </c>
      <c r="S123" t="s">
        <v>36385</v>
      </c>
      <c r="T123" t="s">
        <v>36383</v>
      </c>
    </row>
    <row r="124" spans="1:20" x14ac:dyDescent="0.25">
      <c r="A124" t="s">
        <v>147</v>
      </c>
      <c r="B124" t="s">
        <v>148</v>
      </c>
      <c r="C124">
        <v>65</v>
      </c>
      <c r="D124">
        <v>3</v>
      </c>
      <c r="E124" t="s">
        <v>36386</v>
      </c>
      <c r="F124">
        <v>105</v>
      </c>
      <c r="G124">
        <v>0</v>
      </c>
      <c r="H124" t="s">
        <v>641</v>
      </c>
      <c r="I124" t="s">
        <v>36387</v>
      </c>
      <c r="J124" t="s">
        <v>736</v>
      </c>
      <c r="K124" t="s">
        <v>644</v>
      </c>
      <c r="L124" t="s">
        <v>645</v>
      </c>
      <c r="M124" t="s">
        <v>36383</v>
      </c>
      <c r="N124" t="s">
        <v>644</v>
      </c>
      <c r="O124" t="s">
        <v>668</v>
      </c>
      <c r="P124" t="s">
        <v>5</v>
      </c>
      <c r="Q124" t="s">
        <v>669</v>
      </c>
      <c r="R124" t="s">
        <v>36388</v>
      </c>
      <c r="S124" t="s">
        <v>36389</v>
      </c>
      <c r="T124" t="s">
        <v>36383</v>
      </c>
    </row>
    <row r="125" spans="1:20" x14ac:dyDescent="0.25">
      <c r="A125" t="s">
        <v>147</v>
      </c>
      <c r="B125" t="s">
        <v>148</v>
      </c>
      <c r="C125">
        <v>65</v>
      </c>
      <c r="D125">
        <v>1</v>
      </c>
      <c r="E125" t="s">
        <v>36390</v>
      </c>
      <c r="F125">
        <v>35</v>
      </c>
      <c r="G125">
        <v>0</v>
      </c>
      <c r="H125" t="s">
        <v>641</v>
      </c>
      <c r="I125" t="s">
        <v>36391</v>
      </c>
      <c r="J125" t="s">
        <v>685</v>
      </c>
      <c r="K125" t="s">
        <v>644</v>
      </c>
      <c r="L125" t="s">
        <v>645</v>
      </c>
      <c r="M125" t="s">
        <v>36383</v>
      </c>
      <c r="N125" t="s">
        <v>644</v>
      </c>
      <c r="O125" t="s">
        <v>668</v>
      </c>
      <c r="P125" t="s">
        <v>5</v>
      </c>
      <c r="Q125" t="s">
        <v>669</v>
      </c>
      <c r="R125" t="s">
        <v>645</v>
      </c>
      <c r="S125" t="s">
        <v>36392</v>
      </c>
      <c r="T125" t="s">
        <v>36383</v>
      </c>
    </row>
    <row r="126" spans="1:20" x14ac:dyDescent="0.25">
      <c r="A126" t="s">
        <v>147</v>
      </c>
      <c r="B126" t="s">
        <v>148</v>
      </c>
      <c r="C126">
        <v>65</v>
      </c>
      <c r="D126">
        <v>3</v>
      </c>
      <c r="E126" t="s">
        <v>36393</v>
      </c>
      <c r="F126">
        <v>105</v>
      </c>
      <c r="G126">
        <v>0</v>
      </c>
      <c r="H126" t="s">
        <v>641</v>
      </c>
      <c r="I126" t="s">
        <v>36394</v>
      </c>
      <c r="J126" t="s">
        <v>724</v>
      </c>
      <c r="K126" t="s">
        <v>644</v>
      </c>
      <c r="L126" t="s">
        <v>645</v>
      </c>
      <c r="M126" t="s">
        <v>36395</v>
      </c>
      <c r="N126" t="s">
        <v>644</v>
      </c>
      <c r="O126" t="s">
        <v>668</v>
      </c>
      <c r="P126" t="s">
        <v>5</v>
      </c>
      <c r="Q126" t="s">
        <v>669</v>
      </c>
      <c r="R126" t="s">
        <v>36396</v>
      </c>
      <c r="S126" t="s">
        <v>36397</v>
      </c>
      <c r="T126" t="s">
        <v>36395</v>
      </c>
    </row>
    <row r="127" spans="1:20" x14ac:dyDescent="0.25">
      <c r="A127" t="s">
        <v>147</v>
      </c>
      <c r="B127" t="s">
        <v>148</v>
      </c>
      <c r="C127">
        <v>65</v>
      </c>
      <c r="D127">
        <v>1</v>
      </c>
      <c r="E127" t="s">
        <v>36398</v>
      </c>
      <c r="F127">
        <v>35</v>
      </c>
      <c r="G127">
        <v>0</v>
      </c>
      <c r="H127" t="s">
        <v>641</v>
      </c>
      <c r="I127" t="s">
        <v>36399</v>
      </c>
      <c r="J127" t="s">
        <v>736</v>
      </c>
      <c r="K127" t="s">
        <v>644</v>
      </c>
      <c r="L127" t="s">
        <v>645</v>
      </c>
      <c r="M127" t="s">
        <v>36400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36401</v>
      </c>
      <c r="T127" t="s">
        <v>36395</v>
      </c>
    </row>
    <row r="128" spans="1:20" x14ac:dyDescent="0.25">
      <c r="A128" t="s">
        <v>147</v>
      </c>
      <c r="B128" t="s">
        <v>148</v>
      </c>
      <c r="C128">
        <v>65</v>
      </c>
      <c r="D128">
        <v>2</v>
      </c>
      <c r="E128" t="s">
        <v>36402</v>
      </c>
      <c r="F128">
        <v>70</v>
      </c>
      <c r="G128">
        <v>0</v>
      </c>
      <c r="H128" t="s">
        <v>641</v>
      </c>
      <c r="I128" t="s">
        <v>36403</v>
      </c>
      <c r="J128" t="s">
        <v>685</v>
      </c>
      <c r="K128" t="s">
        <v>644</v>
      </c>
      <c r="L128" t="s">
        <v>645</v>
      </c>
      <c r="M128" t="s">
        <v>36404</v>
      </c>
      <c r="N128" t="s">
        <v>644</v>
      </c>
      <c r="O128" t="s">
        <v>668</v>
      </c>
      <c r="P128" t="s">
        <v>5</v>
      </c>
      <c r="Q128" t="s">
        <v>669</v>
      </c>
      <c r="R128" t="s">
        <v>645</v>
      </c>
      <c r="S128" t="s">
        <v>36405</v>
      </c>
      <c r="T128" t="s">
        <v>36221</v>
      </c>
    </row>
    <row r="129" spans="1:20" x14ac:dyDescent="0.25">
      <c r="A129" t="s">
        <v>147</v>
      </c>
      <c r="B129" t="s">
        <v>148</v>
      </c>
      <c r="C129">
        <v>65</v>
      </c>
      <c r="D129">
        <v>3</v>
      </c>
      <c r="E129" t="s">
        <v>36406</v>
      </c>
      <c r="F129">
        <v>105</v>
      </c>
      <c r="G129">
        <v>0</v>
      </c>
      <c r="H129" t="s">
        <v>641</v>
      </c>
      <c r="I129" t="s">
        <v>36407</v>
      </c>
      <c r="J129" t="s">
        <v>981</v>
      </c>
      <c r="K129" t="s">
        <v>644</v>
      </c>
      <c r="L129" t="s">
        <v>645</v>
      </c>
      <c r="M129" t="s">
        <v>36404</v>
      </c>
      <c r="N129" t="s">
        <v>644</v>
      </c>
      <c r="O129" t="s">
        <v>668</v>
      </c>
      <c r="P129" t="s">
        <v>5</v>
      </c>
      <c r="Q129" t="s">
        <v>669</v>
      </c>
      <c r="R129" t="s">
        <v>645</v>
      </c>
      <c r="S129" t="s">
        <v>36408</v>
      </c>
      <c r="T129" t="s">
        <v>36409</v>
      </c>
    </row>
    <row r="130" spans="1:20" x14ac:dyDescent="0.25">
      <c r="A130" t="s">
        <v>147</v>
      </c>
      <c r="B130" t="s">
        <v>148</v>
      </c>
      <c r="C130">
        <v>65</v>
      </c>
      <c r="D130">
        <v>3</v>
      </c>
      <c r="E130" t="s">
        <v>36410</v>
      </c>
      <c r="F130">
        <v>105</v>
      </c>
      <c r="G130">
        <v>0</v>
      </c>
      <c r="H130" t="s">
        <v>641</v>
      </c>
      <c r="I130" t="s">
        <v>36411</v>
      </c>
      <c r="J130" t="s">
        <v>724</v>
      </c>
      <c r="K130" t="s">
        <v>644</v>
      </c>
      <c r="L130" t="s">
        <v>645</v>
      </c>
      <c r="M130" t="s">
        <v>36412</v>
      </c>
      <c r="N130" t="s">
        <v>644</v>
      </c>
      <c r="O130" t="s">
        <v>647</v>
      </c>
      <c r="P130" t="s">
        <v>5</v>
      </c>
      <c r="Q130" t="s">
        <v>648</v>
      </c>
      <c r="R130" t="s">
        <v>36413</v>
      </c>
      <c r="S130" t="s">
        <v>36414</v>
      </c>
      <c r="T130" t="s">
        <v>36409</v>
      </c>
    </row>
    <row r="131" spans="1:20" x14ac:dyDescent="0.25">
      <c r="A131" t="s">
        <v>147</v>
      </c>
      <c r="B131" t="s">
        <v>148</v>
      </c>
      <c r="C131">
        <v>65</v>
      </c>
      <c r="D131">
        <v>1</v>
      </c>
      <c r="E131" t="s">
        <v>36415</v>
      </c>
      <c r="F131">
        <v>35</v>
      </c>
      <c r="G131">
        <v>0</v>
      </c>
      <c r="H131" t="s">
        <v>641</v>
      </c>
      <c r="I131" t="s">
        <v>36416</v>
      </c>
      <c r="J131" t="s">
        <v>724</v>
      </c>
      <c r="K131" t="s">
        <v>644</v>
      </c>
      <c r="L131" t="s">
        <v>645</v>
      </c>
      <c r="M131" t="s">
        <v>36417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36418</v>
      </c>
      <c r="T131" t="s">
        <v>36404</v>
      </c>
    </row>
    <row r="132" spans="1:20" x14ac:dyDescent="0.25">
      <c r="A132" t="s">
        <v>240</v>
      </c>
      <c r="B132" t="s">
        <v>246</v>
      </c>
      <c r="C132">
        <v>139</v>
      </c>
      <c r="D132">
        <v>1</v>
      </c>
      <c r="E132" t="s">
        <v>36419</v>
      </c>
      <c r="F132">
        <v>99</v>
      </c>
      <c r="G132">
        <v>0</v>
      </c>
      <c r="H132" t="s">
        <v>641</v>
      </c>
      <c r="I132" t="s">
        <v>36420</v>
      </c>
      <c r="J132" t="s">
        <v>1414</v>
      </c>
      <c r="K132" t="s">
        <v>644</v>
      </c>
      <c r="L132" t="s">
        <v>645</v>
      </c>
      <c r="M132" t="s">
        <v>36421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36422</v>
      </c>
      <c r="T132" t="s">
        <v>36423</v>
      </c>
    </row>
    <row r="133" spans="1:20" x14ac:dyDescent="0.25">
      <c r="A133" t="s">
        <v>241</v>
      </c>
      <c r="B133" t="s">
        <v>247</v>
      </c>
      <c r="C133">
        <v>139</v>
      </c>
      <c r="D133">
        <v>1</v>
      </c>
      <c r="E133" t="s">
        <v>36424</v>
      </c>
      <c r="F133">
        <v>99</v>
      </c>
      <c r="G133">
        <v>0</v>
      </c>
      <c r="H133" t="s">
        <v>641</v>
      </c>
      <c r="I133" t="s">
        <v>36425</v>
      </c>
      <c r="J133" t="s">
        <v>666</v>
      </c>
      <c r="K133" t="s">
        <v>644</v>
      </c>
      <c r="L133" t="s">
        <v>645</v>
      </c>
      <c r="M133" t="s">
        <v>36426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36427</v>
      </c>
      <c r="T133" t="s">
        <v>36412</v>
      </c>
    </row>
    <row r="134" spans="1:20" x14ac:dyDescent="0.25">
      <c r="A134" t="s">
        <v>18</v>
      </c>
      <c r="B134" t="s">
        <v>19</v>
      </c>
      <c r="C134">
        <v>66.666666666666671</v>
      </c>
      <c r="D134">
        <v>3</v>
      </c>
      <c r="E134" t="s">
        <v>36428</v>
      </c>
      <c r="F134">
        <v>100</v>
      </c>
      <c r="G134">
        <v>0</v>
      </c>
      <c r="H134" t="s">
        <v>641</v>
      </c>
      <c r="I134" t="s">
        <v>30252</v>
      </c>
      <c r="J134" t="s">
        <v>685</v>
      </c>
      <c r="K134" t="s">
        <v>644</v>
      </c>
      <c r="L134" t="s">
        <v>645</v>
      </c>
      <c r="M134" t="s">
        <v>36429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36430</v>
      </c>
      <c r="T134" t="s">
        <v>36412</v>
      </c>
    </row>
    <row r="135" spans="1:20" x14ac:dyDescent="0.25">
      <c r="A135" t="s">
        <v>240</v>
      </c>
      <c r="B135" t="s">
        <v>246</v>
      </c>
      <c r="C135">
        <v>139</v>
      </c>
      <c r="D135">
        <v>1</v>
      </c>
      <c r="E135" t="s">
        <v>36431</v>
      </c>
      <c r="F135">
        <v>108.99</v>
      </c>
      <c r="G135">
        <v>0</v>
      </c>
      <c r="H135" t="s">
        <v>641</v>
      </c>
      <c r="I135" t="s">
        <v>36432</v>
      </c>
      <c r="J135" t="s">
        <v>685</v>
      </c>
      <c r="K135" t="s">
        <v>644</v>
      </c>
      <c r="L135" t="s">
        <v>645</v>
      </c>
      <c r="M135" t="s">
        <v>36433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36434</v>
      </c>
      <c r="T135" t="s">
        <v>36421</v>
      </c>
    </row>
    <row r="136" spans="1:20" x14ac:dyDescent="0.25">
      <c r="A136" t="s">
        <v>241</v>
      </c>
      <c r="B136" t="s">
        <v>247</v>
      </c>
      <c r="C136">
        <v>139</v>
      </c>
      <c r="D136">
        <v>1</v>
      </c>
      <c r="E136" t="s">
        <v>36435</v>
      </c>
      <c r="F136">
        <v>108.99</v>
      </c>
      <c r="G136">
        <v>0</v>
      </c>
      <c r="H136" t="s">
        <v>641</v>
      </c>
      <c r="I136" t="s">
        <v>30574</v>
      </c>
      <c r="J136" t="s">
        <v>1314</v>
      </c>
      <c r="K136" t="s">
        <v>644</v>
      </c>
      <c r="L136" t="s">
        <v>645</v>
      </c>
      <c r="M136" t="s">
        <v>36436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36437</v>
      </c>
      <c r="T136" t="s">
        <v>36438</v>
      </c>
    </row>
    <row r="137" spans="1:20" x14ac:dyDescent="0.25">
      <c r="A137" t="s">
        <v>601</v>
      </c>
      <c r="B137" t="s">
        <v>602</v>
      </c>
      <c r="C137">
        <v>139</v>
      </c>
      <c r="D137">
        <v>1</v>
      </c>
      <c r="E137" t="s">
        <v>36439</v>
      </c>
      <c r="F137">
        <v>215</v>
      </c>
      <c r="G137">
        <v>0</v>
      </c>
      <c r="H137" t="s">
        <v>2006</v>
      </c>
      <c r="I137" t="s">
        <v>36440</v>
      </c>
      <c r="J137" t="s">
        <v>36441</v>
      </c>
      <c r="K137" t="s">
        <v>36442</v>
      </c>
      <c r="L137" t="s">
        <v>36443</v>
      </c>
      <c r="M137" t="s">
        <v>36444</v>
      </c>
      <c r="N137" t="s">
        <v>20659</v>
      </c>
      <c r="O137" t="s">
        <v>2013</v>
      </c>
      <c r="P137" t="s">
        <v>1891</v>
      </c>
      <c r="Q137" t="s">
        <v>1892</v>
      </c>
      <c r="R137" t="s">
        <v>645</v>
      </c>
      <c r="S137" t="s">
        <v>36445</v>
      </c>
      <c r="T137" t="s">
        <v>36433</v>
      </c>
    </row>
    <row r="138" spans="1:20" x14ac:dyDescent="0.25">
      <c r="A138" t="s">
        <v>239</v>
      </c>
      <c r="B138" t="s">
        <v>245</v>
      </c>
      <c r="C138">
        <v>139</v>
      </c>
      <c r="D138">
        <v>1</v>
      </c>
      <c r="E138" t="s">
        <v>36439</v>
      </c>
      <c r="F138">
        <v>215</v>
      </c>
      <c r="G138">
        <v>0</v>
      </c>
      <c r="H138" t="s">
        <v>2006</v>
      </c>
      <c r="I138" t="s">
        <v>36440</v>
      </c>
      <c r="J138" t="s">
        <v>36441</v>
      </c>
      <c r="K138" t="s">
        <v>36442</v>
      </c>
      <c r="L138" t="s">
        <v>36443</v>
      </c>
      <c r="M138" t="s">
        <v>36444</v>
      </c>
      <c r="N138" t="s">
        <v>20659</v>
      </c>
      <c r="O138" t="s">
        <v>2013</v>
      </c>
      <c r="P138" t="s">
        <v>1891</v>
      </c>
      <c r="Q138" t="s">
        <v>1892</v>
      </c>
      <c r="R138" t="s">
        <v>645</v>
      </c>
      <c r="S138" t="s">
        <v>36445</v>
      </c>
      <c r="T138" t="s">
        <v>36433</v>
      </c>
    </row>
    <row r="139" spans="1:20" x14ac:dyDescent="0.25">
      <c r="A139" t="s">
        <v>241</v>
      </c>
      <c r="B139" t="s">
        <v>247</v>
      </c>
      <c r="C139">
        <v>159</v>
      </c>
      <c r="D139">
        <v>1</v>
      </c>
      <c r="E139" t="s">
        <v>36446</v>
      </c>
      <c r="F139">
        <v>159</v>
      </c>
      <c r="G139">
        <v>0</v>
      </c>
      <c r="H139" t="s">
        <v>2006</v>
      </c>
      <c r="I139" t="s">
        <v>36447</v>
      </c>
      <c r="J139" t="s">
        <v>36448</v>
      </c>
      <c r="K139" t="s">
        <v>15404</v>
      </c>
      <c r="L139" t="s">
        <v>36449</v>
      </c>
      <c r="M139" t="s">
        <v>36436</v>
      </c>
      <c r="N139" t="s">
        <v>20659</v>
      </c>
      <c r="O139" t="s">
        <v>2013</v>
      </c>
      <c r="P139" t="s">
        <v>1891</v>
      </c>
      <c r="Q139" t="s">
        <v>1892</v>
      </c>
      <c r="R139" t="s">
        <v>645</v>
      </c>
      <c r="S139" t="s">
        <v>36450</v>
      </c>
      <c r="T139" t="s">
        <v>36436</v>
      </c>
    </row>
    <row r="140" spans="1:20" x14ac:dyDescent="0.25">
      <c r="A140" t="s">
        <v>147</v>
      </c>
      <c r="B140" t="s">
        <v>148</v>
      </c>
      <c r="C140">
        <v>65</v>
      </c>
      <c r="D140">
        <v>3</v>
      </c>
      <c r="E140" t="s">
        <v>36451</v>
      </c>
      <c r="F140">
        <v>299</v>
      </c>
      <c r="G140">
        <v>0</v>
      </c>
      <c r="H140" t="s">
        <v>2006</v>
      </c>
      <c r="I140" t="s">
        <v>36452</v>
      </c>
      <c r="J140" t="s">
        <v>36453</v>
      </c>
      <c r="K140" t="s">
        <v>36454</v>
      </c>
      <c r="L140" t="s">
        <v>36455</v>
      </c>
      <c r="M140" t="s">
        <v>36456</v>
      </c>
      <c r="N140" t="s">
        <v>20659</v>
      </c>
      <c r="O140" t="s">
        <v>2013</v>
      </c>
      <c r="P140" t="s">
        <v>1891</v>
      </c>
      <c r="Q140" t="s">
        <v>1892</v>
      </c>
      <c r="R140" t="s">
        <v>645</v>
      </c>
      <c r="S140" t="s">
        <v>36457</v>
      </c>
      <c r="T140" t="s">
        <v>36456</v>
      </c>
    </row>
    <row r="141" spans="1:20" x14ac:dyDescent="0.25">
      <c r="A141" t="s">
        <v>110</v>
      </c>
      <c r="B141" t="s">
        <v>111</v>
      </c>
      <c r="C141">
        <v>65</v>
      </c>
      <c r="D141">
        <v>1</v>
      </c>
      <c r="E141" t="s">
        <v>36451</v>
      </c>
      <c r="F141">
        <v>299</v>
      </c>
      <c r="G141">
        <v>0</v>
      </c>
      <c r="H141" t="s">
        <v>2006</v>
      </c>
      <c r="I141" t="s">
        <v>36452</v>
      </c>
      <c r="J141" t="s">
        <v>36453</v>
      </c>
      <c r="K141" t="s">
        <v>36454</v>
      </c>
      <c r="L141" t="s">
        <v>36455</v>
      </c>
      <c r="M141" t="s">
        <v>36456</v>
      </c>
      <c r="N141" t="s">
        <v>20659</v>
      </c>
      <c r="O141" t="s">
        <v>2013</v>
      </c>
      <c r="P141" t="s">
        <v>1891</v>
      </c>
      <c r="Q141" t="s">
        <v>1892</v>
      </c>
      <c r="R141" t="s">
        <v>645</v>
      </c>
      <c r="S141" t="s">
        <v>36457</v>
      </c>
      <c r="T141" t="s">
        <v>36456</v>
      </c>
    </row>
    <row r="142" spans="1:20" x14ac:dyDescent="0.25">
      <c r="A142" t="s">
        <v>10</v>
      </c>
      <c r="B142" t="s">
        <v>11</v>
      </c>
      <c r="C142">
        <v>65</v>
      </c>
      <c r="D142">
        <v>1</v>
      </c>
      <c r="E142" t="s">
        <v>36451</v>
      </c>
      <c r="F142">
        <v>299</v>
      </c>
      <c r="G142">
        <v>0</v>
      </c>
      <c r="H142" t="s">
        <v>2006</v>
      </c>
      <c r="I142" t="s">
        <v>36452</v>
      </c>
      <c r="J142" t="s">
        <v>36453</v>
      </c>
      <c r="K142" t="s">
        <v>36454</v>
      </c>
      <c r="L142" t="s">
        <v>36455</v>
      </c>
      <c r="M142" t="s">
        <v>36456</v>
      </c>
      <c r="N142" t="s">
        <v>20659</v>
      </c>
      <c r="O142" t="s">
        <v>2013</v>
      </c>
      <c r="P142" t="s">
        <v>1891</v>
      </c>
      <c r="Q142" t="s">
        <v>1892</v>
      </c>
      <c r="R142" t="s">
        <v>645</v>
      </c>
      <c r="S142" t="s">
        <v>36457</v>
      </c>
      <c r="T142" t="s">
        <v>36456</v>
      </c>
    </row>
    <row r="143" spans="1:20" x14ac:dyDescent="0.25">
      <c r="A143" t="s">
        <v>112</v>
      </c>
      <c r="B143" t="s">
        <v>113</v>
      </c>
      <c r="C143">
        <v>65</v>
      </c>
      <c r="D143">
        <v>1</v>
      </c>
      <c r="E143" t="s">
        <v>36451</v>
      </c>
      <c r="F143">
        <v>299</v>
      </c>
      <c r="G143">
        <v>0</v>
      </c>
      <c r="H143" t="s">
        <v>2006</v>
      </c>
      <c r="I143" t="s">
        <v>36452</v>
      </c>
      <c r="J143" t="s">
        <v>36453</v>
      </c>
      <c r="K143" t="s">
        <v>36454</v>
      </c>
      <c r="L143" t="s">
        <v>36455</v>
      </c>
      <c r="M143" t="s">
        <v>36456</v>
      </c>
      <c r="N143" t="s">
        <v>20659</v>
      </c>
      <c r="O143" t="s">
        <v>2013</v>
      </c>
      <c r="P143" t="s">
        <v>1891</v>
      </c>
      <c r="Q143" t="s">
        <v>1892</v>
      </c>
      <c r="R143" t="s">
        <v>645</v>
      </c>
      <c r="S143" t="s">
        <v>36457</v>
      </c>
      <c r="T143" t="s">
        <v>36456</v>
      </c>
    </row>
    <row r="144" spans="1:20" x14ac:dyDescent="0.25">
      <c r="A144" t="s">
        <v>114</v>
      </c>
      <c r="B144" t="s">
        <v>115</v>
      </c>
      <c r="C144">
        <v>65</v>
      </c>
      <c r="D144">
        <v>1</v>
      </c>
      <c r="E144" t="s">
        <v>36451</v>
      </c>
      <c r="F144">
        <v>299</v>
      </c>
      <c r="G144">
        <v>0</v>
      </c>
      <c r="H144" t="s">
        <v>2006</v>
      </c>
      <c r="I144" t="s">
        <v>36452</v>
      </c>
      <c r="J144" t="s">
        <v>36453</v>
      </c>
      <c r="K144" t="s">
        <v>36454</v>
      </c>
      <c r="L144" t="s">
        <v>36455</v>
      </c>
      <c r="M144" t="s">
        <v>36456</v>
      </c>
      <c r="N144" t="s">
        <v>20659</v>
      </c>
      <c r="O144" t="s">
        <v>2013</v>
      </c>
      <c r="P144" t="s">
        <v>1891</v>
      </c>
      <c r="Q144" t="s">
        <v>1892</v>
      </c>
      <c r="R144" t="s">
        <v>645</v>
      </c>
      <c r="S144" t="s">
        <v>36457</v>
      </c>
      <c r="T144" t="s">
        <v>36456</v>
      </c>
    </row>
    <row r="145" spans="1:20" x14ac:dyDescent="0.25">
      <c r="A145" t="s">
        <v>12</v>
      </c>
      <c r="B145" t="s">
        <v>13</v>
      </c>
      <c r="C145">
        <v>65</v>
      </c>
      <c r="D145">
        <v>1</v>
      </c>
      <c r="E145" t="s">
        <v>36451</v>
      </c>
      <c r="F145">
        <v>299</v>
      </c>
      <c r="G145">
        <v>0</v>
      </c>
      <c r="H145" t="s">
        <v>2006</v>
      </c>
      <c r="I145" t="s">
        <v>36452</v>
      </c>
      <c r="J145" t="s">
        <v>36453</v>
      </c>
      <c r="K145" t="s">
        <v>36454</v>
      </c>
      <c r="L145" t="s">
        <v>36455</v>
      </c>
      <c r="M145" t="s">
        <v>36456</v>
      </c>
      <c r="N145" t="s">
        <v>20659</v>
      </c>
      <c r="O145" t="s">
        <v>2013</v>
      </c>
      <c r="P145" t="s">
        <v>1891</v>
      </c>
      <c r="Q145" t="s">
        <v>1892</v>
      </c>
      <c r="R145" t="s">
        <v>645</v>
      </c>
      <c r="S145" t="s">
        <v>36457</v>
      </c>
      <c r="T145" t="s">
        <v>36456</v>
      </c>
    </row>
    <row r="146" spans="1:20" x14ac:dyDescent="0.25">
      <c r="A146" t="s">
        <v>14</v>
      </c>
      <c r="B146" t="s">
        <v>15</v>
      </c>
      <c r="C146">
        <v>65</v>
      </c>
      <c r="D146">
        <v>1</v>
      </c>
      <c r="E146" t="s">
        <v>36451</v>
      </c>
      <c r="F146">
        <v>299</v>
      </c>
      <c r="G146">
        <v>0</v>
      </c>
      <c r="H146" t="s">
        <v>2006</v>
      </c>
      <c r="I146" t="s">
        <v>36452</v>
      </c>
      <c r="J146" t="s">
        <v>36453</v>
      </c>
      <c r="K146" t="s">
        <v>36454</v>
      </c>
      <c r="L146" t="s">
        <v>36455</v>
      </c>
      <c r="M146" t="s">
        <v>36456</v>
      </c>
      <c r="N146" t="s">
        <v>20659</v>
      </c>
      <c r="O146" t="s">
        <v>2013</v>
      </c>
      <c r="P146" t="s">
        <v>1891</v>
      </c>
      <c r="Q146" t="s">
        <v>1892</v>
      </c>
      <c r="R146" t="s">
        <v>645</v>
      </c>
      <c r="S146" t="s">
        <v>36457</v>
      </c>
      <c r="T146" t="s">
        <v>36456</v>
      </c>
    </row>
    <row r="147" spans="1:20" x14ac:dyDescent="0.25">
      <c r="A147" t="s">
        <v>147</v>
      </c>
      <c r="B147" t="s">
        <v>148</v>
      </c>
      <c r="C147">
        <v>65</v>
      </c>
      <c r="D147">
        <v>3</v>
      </c>
      <c r="E147" t="s">
        <v>36458</v>
      </c>
      <c r="F147">
        <v>299</v>
      </c>
      <c r="G147">
        <v>0</v>
      </c>
      <c r="H147" t="s">
        <v>2006</v>
      </c>
      <c r="I147" t="s">
        <v>36459</v>
      </c>
      <c r="J147" t="s">
        <v>36460</v>
      </c>
      <c r="K147" t="s">
        <v>13485</v>
      </c>
      <c r="L147" t="s">
        <v>36461</v>
      </c>
      <c r="M147" t="s">
        <v>36462</v>
      </c>
      <c r="N147" t="s">
        <v>20659</v>
      </c>
      <c r="O147" t="s">
        <v>2013</v>
      </c>
      <c r="P147" t="s">
        <v>1891</v>
      </c>
      <c r="Q147" t="s">
        <v>1892</v>
      </c>
      <c r="R147" t="s">
        <v>645</v>
      </c>
      <c r="S147" t="s">
        <v>36463</v>
      </c>
      <c r="T147" t="s">
        <v>36462</v>
      </c>
    </row>
    <row r="148" spans="1:20" x14ac:dyDescent="0.25">
      <c r="A148" t="s">
        <v>110</v>
      </c>
      <c r="B148" t="s">
        <v>111</v>
      </c>
      <c r="C148">
        <v>65</v>
      </c>
      <c r="D148">
        <v>1</v>
      </c>
      <c r="E148" t="s">
        <v>36458</v>
      </c>
      <c r="F148">
        <v>299</v>
      </c>
      <c r="G148">
        <v>0</v>
      </c>
      <c r="H148" t="s">
        <v>2006</v>
      </c>
      <c r="I148" t="s">
        <v>36459</v>
      </c>
      <c r="J148" t="s">
        <v>36460</v>
      </c>
      <c r="K148" t="s">
        <v>13485</v>
      </c>
      <c r="L148" t="s">
        <v>36461</v>
      </c>
      <c r="M148" t="s">
        <v>36462</v>
      </c>
      <c r="N148" t="s">
        <v>20659</v>
      </c>
      <c r="O148" t="s">
        <v>2013</v>
      </c>
      <c r="P148" t="s">
        <v>1891</v>
      </c>
      <c r="Q148" t="s">
        <v>1892</v>
      </c>
      <c r="R148" t="s">
        <v>645</v>
      </c>
      <c r="S148" t="s">
        <v>36463</v>
      </c>
      <c r="T148" t="s">
        <v>36462</v>
      </c>
    </row>
    <row r="149" spans="1:20" x14ac:dyDescent="0.25">
      <c r="A149" t="s">
        <v>10</v>
      </c>
      <c r="B149" t="s">
        <v>11</v>
      </c>
      <c r="C149">
        <v>65</v>
      </c>
      <c r="D149">
        <v>1</v>
      </c>
      <c r="E149" t="s">
        <v>36458</v>
      </c>
      <c r="F149">
        <v>299</v>
      </c>
      <c r="G149">
        <v>0</v>
      </c>
      <c r="H149" t="s">
        <v>2006</v>
      </c>
      <c r="I149" t="s">
        <v>36459</v>
      </c>
      <c r="J149" t="s">
        <v>36460</v>
      </c>
      <c r="K149" t="s">
        <v>13485</v>
      </c>
      <c r="L149" t="s">
        <v>36461</v>
      </c>
      <c r="M149" t="s">
        <v>36462</v>
      </c>
      <c r="N149" t="s">
        <v>20659</v>
      </c>
      <c r="O149" t="s">
        <v>2013</v>
      </c>
      <c r="P149" t="s">
        <v>1891</v>
      </c>
      <c r="Q149" t="s">
        <v>1892</v>
      </c>
      <c r="R149" t="s">
        <v>645</v>
      </c>
      <c r="S149" t="s">
        <v>36463</v>
      </c>
      <c r="T149" t="s">
        <v>36462</v>
      </c>
    </row>
    <row r="150" spans="1:20" x14ac:dyDescent="0.25">
      <c r="A150" t="s">
        <v>112</v>
      </c>
      <c r="B150" t="s">
        <v>113</v>
      </c>
      <c r="C150">
        <v>65</v>
      </c>
      <c r="D150">
        <v>1</v>
      </c>
      <c r="E150" t="s">
        <v>36458</v>
      </c>
      <c r="F150">
        <v>299</v>
      </c>
      <c r="G150">
        <v>0</v>
      </c>
      <c r="H150" t="s">
        <v>2006</v>
      </c>
      <c r="I150" t="s">
        <v>36459</v>
      </c>
      <c r="J150" t="s">
        <v>36460</v>
      </c>
      <c r="K150" t="s">
        <v>13485</v>
      </c>
      <c r="L150" t="s">
        <v>36461</v>
      </c>
      <c r="M150" t="s">
        <v>36462</v>
      </c>
      <c r="N150" t="s">
        <v>20659</v>
      </c>
      <c r="O150" t="s">
        <v>2013</v>
      </c>
      <c r="P150" t="s">
        <v>1891</v>
      </c>
      <c r="Q150" t="s">
        <v>1892</v>
      </c>
      <c r="R150" t="s">
        <v>645</v>
      </c>
      <c r="S150" t="s">
        <v>36463</v>
      </c>
      <c r="T150" t="s">
        <v>36462</v>
      </c>
    </row>
    <row r="151" spans="1:20" x14ac:dyDescent="0.25">
      <c r="A151" t="s">
        <v>114</v>
      </c>
      <c r="B151" t="s">
        <v>115</v>
      </c>
      <c r="C151">
        <v>65</v>
      </c>
      <c r="D151">
        <v>1</v>
      </c>
      <c r="E151" t="s">
        <v>36458</v>
      </c>
      <c r="F151">
        <v>299</v>
      </c>
      <c r="G151">
        <v>0</v>
      </c>
      <c r="H151" t="s">
        <v>2006</v>
      </c>
      <c r="I151" t="s">
        <v>36459</v>
      </c>
      <c r="J151" t="s">
        <v>36460</v>
      </c>
      <c r="K151" t="s">
        <v>13485</v>
      </c>
      <c r="L151" t="s">
        <v>36461</v>
      </c>
      <c r="M151" t="s">
        <v>36462</v>
      </c>
      <c r="N151" t="s">
        <v>20659</v>
      </c>
      <c r="O151" t="s">
        <v>2013</v>
      </c>
      <c r="P151" t="s">
        <v>1891</v>
      </c>
      <c r="Q151" t="s">
        <v>1892</v>
      </c>
      <c r="R151" t="s">
        <v>645</v>
      </c>
      <c r="S151" t="s">
        <v>36463</v>
      </c>
      <c r="T151" t="s">
        <v>36462</v>
      </c>
    </row>
    <row r="152" spans="1:20" x14ac:dyDescent="0.25">
      <c r="A152" t="s">
        <v>12</v>
      </c>
      <c r="B152" t="s">
        <v>13</v>
      </c>
      <c r="C152">
        <v>65</v>
      </c>
      <c r="D152">
        <v>1</v>
      </c>
      <c r="E152" t="s">
        <v>36458</v>
      </c>
      <c r="F152">
        <v>299</v>
      </c>
      <c r="G152">
        <v>0</v>
      </c>
      <c r="H152" t="s">
        <v>2006</v>
      </c>
      <c r="I152" t="s">
        <v>36459</v>
      </c>
      <c r="J152" t="s">
        <v>36460</v>
      </c>
      <c r="K152" t="s">
        <v>13485</v>
      </c>
      <c r="L152" t="s">
        <v>36461</v>
      </c>
      <c r="M152" t="s">
        <v>36462</v>
      </c>
      <c r="N152" t="s">
        <v>20659</v>
      </c>
      <c r="O152" t="s">
        <v>2013</v>
      </c>
      <c r="P152" t="s">
        <v>1891</v>
      </c>
      <c r="Q152" t="s">
        <v>1892</v>
      </c>
      <c r="R152" t="s">
        <v>645</v>
      </c>
      <c r="S152" t="s">
        <v>36463</v>
      </c>
      <c r="T152" t="s">
        <v>36464</v>
      </c>
    </row>
    <row r="153" spans="1:20" x14ac:dyDescent="0.25">
      <c r="A153" t="s">
        <v>14</v>
      </c>
      <c r="B153" t="s">
        <v>15</v>
      </c>
      <c r="C153">
        <v>65</v>
      </c>
      <c r="D153">
        <v>1</v>
      </c>
      <c r="E153" t="s">
        <v>36458</v>
      </c>
      <c r="F153">
        <v>299</v>
      </c>
      <c r="G153">
        <v>0</v>
      </c>
      <c r="H153" t="s">
        <v>2006</v>
      </c>
      <c r="I153" t="s">
        <v>36459</v>
      </c>
      <c r="J153" t="s">
        <v>36460</v>
      </c>
      <c r="K153" t="s">
        <v>13485</v>
      </c>
      <c r="L153" t="s">
        <v>36461</v>
      </c>
      <c r="M153" t="s">
        <v>36462</v>
      </c>
      <c r="N153" t="s">
        <v>20659</v>
      </c>
      <c r="O153" t="s">
        <v>2013</v>
      </c>
      <c r="P153" t="s">
        <v>1891</v>
      </c>
      <c r="Q153" t="s">
        <v>1892</v>
      </c>
      <c r="R153" t="s">
        <v>645</v>
      </c>
      <c r="S153" t="s">
        <v>36463</v>
      </c>
      <c r="T153" t="s">
        <v>36464</v>
      </c>
    </row>
    <row r="154" spans="1:20" x14ac:dyDescent="0.25">
      <c r="A154" t="s">
        <v>601</v>
      </c>
      <c r="B154" t="s">
        <v>1870</v>
      </c>
      <c r="C154">
        <v>78.75</v>
      </c>
      <c r="D154">
        <v>1</v>
      </c>
      <c r="E154" t="s">
        <v>36465</v>
      </c>
      <c r="F154">
        <v>87.75</v>
      </c>
      <c r="G154">
        <v>9</v>
      </c>
      <c r="H154" t="s">
        <v>805</v>
      </c>
      <c r="I154" t="s">
        <v>33203</v>
      </c>
      <c r="J154" t="s">
        <v>33204</v>
      </c>
      <c r="K154" t="s">
        <v>6102</v>
      </c>
      <c r="L154" t="s">
        <v>33205</v>
      </c>
      <c r="M154" t="s">
        <v>36464</v>
      </c>
      <c r="N154" t="s">
        <v>644</v>
      </c>
      <c r="O154" t="s">
        <v>811</v>
      </c>
      <c r="P154" t="s">
        <v>23</v>
      </c>
      <c r="Q154" t="s">
        <v>812</v>
      </c>
      <c r="R154" t="s">
        <v>645</v>
      </c>
      <c r="S154" t="s">
        <v>36466</v>
      </c>
      <c r="T154" t="s">
        <v>36464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36467</v>
      </c>
      <c r="F155">
        <v>200</v>
      </c>
      <c r="G155">
        <v>0</v>
      </c>
      <c r="H155" t="s">
        <v>641</v>
      </c>
      <c r="I155" t="s">
        <v>36468</v>
      </c>
      <c r="J155" t="s">
        <v>666</v>
      </c>
      <c r="K155" t="s">
        <v>644</v>
      </c>
      <c r="L155" t="s">
        <v>645</v>
      </c>
      <c r="M155" t="s">
        <v>36469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36470</v>
      </c>
      <c r="T155" t="s">
        <v>36469</v>
      </c>
    </row>
    <row r="156" spans="1:20" x14ac:dyDescent="0.25">
      <c r="A156" t="s">
        <v>22</v>
      </c>
      <c r="B156" t="s">
        <v>27</v>
      </c>
      <c r="C156">
        <v>120</v>
      </c>
      <c r="D156">
        <v>1</v>
      </c>
      <c r="E156" t="s">
        <v>36471</v>
      </c>
      <c r="F156">
        <v>99</v>
      </c>
      <c r="G156">
        <v>0</v>
      </c>
      <c r="H156" t="s">
        <v>641</v>
      </c>
      <c r="I156" t="s">
        <v>32242</v>
      </c>
      <c r="J156" t="s">
        <v>1422</v>
      </c>
      <c r="K156" t="s">
        <v>644</v>
      </c>
      <c r="L156" t="s">
        <v>645</v>
      </c>
      <c r="M156" t="s">
        <v>36472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36473</v>
      </c>
      <c r="T156" t="s">
        <v>36469</v>
      </c>
    </row>
    <row r="157" spans="1:20" x14ac:dyDescent="0.25">
      <c r="A157" t="s">
        <v>147</v>
      </c>
      <c r="B157" t="s">
        <v>148</v>
      </c>
      <c r="C157">
        <v>33.333333333333336</v>
      </c>
      <c r="D157">
        <v>3</v>
      </c>
      <c r="E157" t="s">
        <v>36474</v>
      </c>
      <c r="F157">
        <v>138</v>
      </c>
      <c r="G157">
        <v>38</v>
      </c>
      <c r="H157" t="s">
        <v>641</v>
      </c>
      <c r="I157" t="s">
        <v>36475</v>
      </c>
      <c r="J157" t="s">
        <v>1422</v>
      </c>
      <c r="K157" t="s">
        <v>644</v>
      </c>
      <c r="L157" t="s">
        <v>645</v>
      </c>
      <c r="M157" t="s">
        <v>36476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36477</v>
      </c>
      <c r="T157" t="s">
        <v>36476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36478</v>
      </c>
      <c r="F158">
        <v>129</v>
      </c>
      <c r="G158">
        <v>29</v>
      </c>
      <c r="H158" t="s">
        <v>641</v>
      </c>
      <c r="I158" t="s">
        <v>11364</v>
      </c>
      <c r="J158" t="s">
        <v>1375</v>
      </c>
      <c r="K158" t="s">
        <v>644</v>
      </c>
      <c r="L158" t="s">
        <v>645</v>
      </c>
      <c r="M158" t="s">
        <v>36479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36480</v>
      </c>
      <c r="T158" t="s">
        <v>36479</v>
      </c>
    </row>
    <row r="159" spans="1:20" x14ac:dyDescent="0.25">
      <c r="A159" t="s">
        <v>601</v>
      </c>
      <c r="B159" t="s">
        <v>602</v>
      </c>
      <c r="C159">
        <v>139</v>
      </c>
      <c r="D159">
        <v>1</v>
      </c>
      <c r="E159" t="s">
        <v>36481</v>
      </c>
      <c r="F159">
        <v>326.99</v>
      </c>
      <c r="G159">
        <v>0</v>
      </c>
      <c r="H159" t="s">
        <v>641</v>
      </c>
      <c r="I159" t="s">
        <v>27107</v>
      </c>
      <c r="J159" t="s">
        <v>1414</v>
      </c>
      <c r="K159" t="s">
        <v>644</v>
      </c>
      <c r="L159" t="s">
        <v>645</v>
      </c>
      <c r="M159" t="s">
        <v>36482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36483</v>
      </c>
      <c r="T159" t="s">
        <v>36482</v>
      </c>
    </row>
    <row r="160" spans="1:20" x14ac:dyDescent="0.25">
      <c r="A160" t="s">
        <v>241</v>
      </c>
      <c r="B160" t="s">
        <v>247</v>
      </c>
      <c r="C160">
        <v>139</v>
      </c>
      <c r="D160">
        <v>1</v>
      </c>
      <c r="E160" t="s">
        <v>36481</v>
      </c>
      <c r="F160">
        <v>326.99</v>
      </c>
      <c r="G160">
        <v>0</v>
      </c>
      <c r="H160" t="s">
        <v>641</v>
      </c>
      <c r="I160" t="s">
        <v>27107</v>
      </c>
      <c r="J160" t="s">
        <v>1414</v>
      </c>
      <c r="K160" t="s">
        <v>644</v>
      </c>
      <c r="L160" t="s">
        <v>645</v>
      </c>
      <c r="M160" t="s">
        <v>36482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36483</v>
      </c>
      <c r="T160" t="s">
        <v>36482</v>
      </c>
    </row>
    <row r="161" spans="1:20" x14ac:dyDescent="0.25">
      <c r="A161" t="s">
        <v>240</v>
      </c>
      <c r="B161" t="s">
        <v>246</v>
      </c>
      <c r="C161">
        <v>139</v>
      </c>
      <c r="D161">
        <v>1</v>
      </c>
      <c r="E161" t="s">
        <v>36481</v>
      </c>
      <c r="F161">
        <v>326.99</v>
      </c>
      <c r="G161">
        <v>0</v>
      </c>
      <c r="H161" t="s">
        <v>641</v>
      </c>
      <c r="I161" t="s">
        <v>27107</v>
      </c>
      <c r="J161" t="s">
        <v>1414</v>
      </c>
      <c r="K161" t="s">
        <v>644</v>
      </c>
      <c r="L161" t="s">
        <v>645</v>
      </c>
      <c r="M161" t="s">
        <v>36482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36483</v>
      </c>
      <c r="T161" t="s">
        <v>36482</v>
      </c>
    </row>
    <row r="162" spans="1:20" x14ac:dyDescent="0.25">
      <c r="A162" t="s">
        <v>239</v>
      </c>
      <c r="B162" t="s">
        <v>245</v>
      </c>
      <c r="C162">
        <v>139</v>
      </c>
      <c r="D162">
        <v>1</v>
      </c>
      <c r="E162" t="s">
        <v>36481</v>
      </c>
      <c r="F162">
        <v>326.99</v>
      </c>
      <c r="G162">
        <v>0</v>
      </c>
      <c r="H162" t="s">
        <v>641</v>
      </c>
      <c r="I162" t="s">
        <v>27107</v>
      </c>
      <c r="J162" t="s">
        <v>1414</v>
      </c>
      <c r="K162" t="s">
        <v>644</v>
      </c>
      <c r="L162" t="s">
        <v>645</v>
      </c>
      <c r="M162" t="s">
        <v>36482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36483</v>
      </c>
      <c r="T162" t="s">
        <v>36482</v>
      </c>
    </row>
    <row r="163" spans="1:20" x14ac:dyDescent="0.25">
      <c r="A163" t="s">
        <v>147</v>
      </c>
      <c r="B163" t="s">
        <v>148</v>
      </c>
      <c r="C163">
        <v>33.333333333333336</v>
      </c>
      <c r="D163">
        <v>3</v>
      </c>
      <c r="E163" t="s">
        <v>36484</v>
      </c>
      <c r="F163">
        <v>100</v>
      </c>
      <c r="G163">
        <v>0</v>
      </c>
      <c r="H163" t="s">
        <v>641</v>
      </c>
      <c r="I163" t="s">
        <v>31778</v>
      </c>
      <c r="J163" t="s">
        <v>685</v>
      </c>
      <c r="K163" t="s">
        <v>644</v>
      </c>
      <c r="L163" t="s">
        <v>645</v>
      </c>
      <c r="M163" t="s">
        <v>36485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36486</v>
      </c>
      <c r="T163" t="s">
        <v>36485</v>
      </c>
    </row>
    <row r="164" spans="1:20" x14ac:dyDescent="0.25">
      <c r="A164" t="s">
        <v>22</v>
      </c>
      <c r="B164" t="s">
        <v>27</v>
      </c>
      <c r="C164">
        <v>66.333333333333329</v>
      </c>
      <c r="D164">
        <v>3</v>
      </c>
      <c r="E164" t="s">
        <v>36487</v>
      </c>
      <c r="F164">
        <v>250</v>
      </c>
      <c r="G164">
        <v>0</v>
      </c>
      <c r="H164" t="s">
        <v>641</v>
      </c>
      <c r="I164" t="s">
        <v>36488</v>
      </c>
      <c r="J164" t="s">
        <v>1155</v>
      </c>
      <c r="K164" t="s">
        <v>644</v>
      </c>
      <c r="L164" t="s">
        <v>645</v>
      </c>
      <c r="M164" t="s">
        <v>36489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36490</v>
      </c>
      <c r="T164" t="s">
        <v>36491</v>
      </c>
    </row>
    <row r="165" spans="1:20" x14ac:dyDescent="0.25">
      <c r="A165" t="s">
        <v>147</v>
      </c>
      <c r="B165" t="s">
        <v>148</v>
      </c>
      <c r="C165">
        <v>50</v>
      </c>
      <c r="D165">
        <v>6</v>
      </c>
      <c r="E165" t="s">
        <v>36492</v>
      </c>
      <c r="F165">
        <v>200</v>
      </c>
      <c r="G165">
        <v>0</v>
      </c>
      <c r="H165" t="s">
        <v>641</v>
      </c>
      <c r="I165" t="s">
        <v>36493</v>
      </c>
      <c r="J165" t="s">
        <v>685</v>
      </c>
      <c r="K165" t="s">
        <v>644</v>
      </c>
      <c r="L165" t="s">
        <v>645</v>
      </c>
      <c r="M165" t="s">
        <v>36494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36495</v>
      </c>
      <c r="T165" t="s">
        <v>36496</v>
      </c>
    </row>
    <row r="166" spans="1:20" x14ac:dyDescent="0.25">
      <c r="A166" t="s">
        <v>147</v>
      </c>
      <c r="B166" t="s">
        <v>148</v>
      </c>
      <c r="C166">
        <v>50</v>
      </c>
      <c r="D166">
        <v>6</v>
      </c>
      <c r="E166" t="s">
        <v>36497</v>
      </c>
      <c r="F166">
        <v>238</v>
      </c>
      <c r="G166">
        <v>38</v>
      </c>
      <c r="H166" t="s">
        <v>641</v>
      </c>
      <c r="I166" t="s">
        <v>36498</v>
      </c>
      <c r="J166" t="s">
        <v>1422</v>
      </c>
      <c r="K166" t="s">
        <v>644</v>
      </c>
      <c r="L166" t="s">
        <v>645</v>
      </c>
      <c r="M166" t="s">
        <v>36499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36500</v>
      </c>
      <c r="T166" t="s">
        <v>36501</v>
      </c>
    </row>
    <row r="167" spans="1:20" x14ac:dyDescent="0.25">
      <c r="A167" t="s">
        <v>147</v>
      </c>
      <c r="B167" t="s">
        <v>148</v>
      </c>
      <c r="C167">
        <v>50</v>
      </c>
      <c r="D167">
        <v>6</v>
      </c>
      <c r="E167" t="s">
        <v>36502</v>
      </c>
      <c r="F167">
        <v>200</v>
      </c>
      <c r="G167">
        <v>0</v>
      </c>
      <c r="H167" t="s">
        <v>641</v>
      </c>
      <c r="I167" t="s">
        <v>33430</v>
      </c>
      <c r="J167" t="s">
        <v>771</v>
      </c>
      <c r="K167" t="s">
        <v>644</v>
      </c>
      <c r="L167" t="s">
        <v>645</v>
      </c>
      <c r="M167" t="s">
        <v>36503</v>
      </c>
      <c r="N167" t="s">
        <v>644</v>
      </c>
      <c r="O167" t="s">
        <v>668</v>
      </c>
      <c r="P167" t="s">
        <v>5</v>
      </c>
      <c r="Q167" t="s">
        <v>669</v>
      </c>
      <c r="R167" t="s">
        <v>645</v>
      </c>
      <c r="S167" t="s">
        <v>36504</v>
      </c>
      <c r="T167" t="s">
        <v>36505</v>
      </c>
    </row>
    <row r="168" spans="1:20" x14ac:dyDescent="0.25">
      <c r="A168" t="s">
        <v>147</v>
      </c>
      <c r="B168" t="s">
        <v>148</v>
      </c>
      <c r="C168">
        <v>33.333333333333336</v>
      </c>
      <c r="D168">
        <v>3</v>
      </c>
      <c r="E168" t="s">
        <v>36506</v>
      </c>
      <c r="F168">
        <v>100</v>
      </c>
      <c r="G168">
        <v>0</v>
      </c>
      <c r="H168" t="s">
        <v>641</v>
      </c>
      <c r="I168" t="s">
        <v>33133</v>
      </c>
      <c r="J168" t="s">
        <v>661</v>
      </c>
      <c r="K168" t="s">
        <v>644</v>
      </c>
      <c r="L168" t="s">
        <v>645</v>
      </c>
      <c r="M168" t="s">
        <v>36507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36508</v>
      </c>
      <c r="T168" t="s">
        <v>36507</v>
      </c>
    </row>
    <row r="169" spans="1:20" x14ac:dyDescent="0.25">
      <c r="A169" t="s">
        <v>147</v>
      </c>
      <c r="B169" t="s">
        <v>148</v>
      </c>
      <c r="C169">
        <v>50</v>
      </c>
      <c r="D169">
        <v>6</v>
      </c>
      <c r="E169" t="s">
        <v>36509</v>
      </c>
      <c r="F169">
        <v>200</v>
      </c>
      <c r="G169">
        <v>0</v>
      </c>
      <c r="H169" t="s">
        <v>641</v>
      </c>
      <c r="I169" t="s">
        <v>36510</v>
      </c>
      <c r="J169" t="s">
        <v>1314</v>
      </c>
      <c r="K169" t="s">
        <v>644</v>
      </c>
      <c r="L169" t="s">
        <v>645</v>
      </c>
      <c r="M169" t="s">
        <v>36511</v>
      </c>
      <c r="N169" t="s">
        <v>644</v>
      </c>
      <c r="O169" t="s">
        <v>668</v>
      </c>
      <c r="P169" t="s">
        <v>5</v>
      </c>
      <c r="Q169" t="s">
        <v>669</v>
      </c>
      <c r="R169" t="s">
        <v>645</v>
      </c>
      <c r="S169" t="s">
        <v>36512</v>
      </c>
      <c r="T169" t="s">
        <v>36511</v>
      </c>
    </row>
    <row r="170" spans="1:20" x14ac:dyDescent="0.25">
      <c r="A170" t="s">
        <v>22</v>
      </c>
      <c r="B170" t="s">
        <v>27</v>
      </c>
      <c r="C170">
        <v>79</v>
      </c>
      <c r="D170">
        <v>2</v>
      </c>
      <c r="E170" t="s">
        <v>36513</v>
      </c>
      <c r="F170">
        <v>158</v>
      </c>
      <c r="G170">
        <v>0</v>
      </c>
      <c r="H170" t="s">
        <v>673</v>
      </c>
      <c r="I170" t="s">
        <v>36514</v>
      </c>
      <c r="J170" t="s">
        <v>36515</v>
      </c>
      <c r="K170" t="s">
        <v>11720</v>
      </c>
      <c r="L170" t="s">
        <v>2510</v>
      </c>
      <c r="M170" t="s">
        <v>36516</v>
      </c>
      <c r="N170" t="s">
        <v>644</v>
      </c>
      <c r="O170" t="s">
        <v>679</v>
      </c>
      <c r="P170" t="s">
        <v>26</v>
      </c>
      <c r="Q170" t="s">
        <v>680</v>
      </c>
      <c r="R170" t="s">
        <v>645</v>
      </c>
      <c r="S170" t="s">
        <v>36517</v>
      </c>
      <c r="T170" t="s">
        <v>36518</v>
      </c>
    </row>
    <row r="171" spans="1:20" x14ac:dyDescent="0.25">
      <c r="A171" t="s">
        <v>77</v>
      </c>
      <c r="B171" t="s">
        <v>78</v>
      </c>
      <c r="C171">
        <v>27.5</v>
      </c>
      <c r="D171">
        <v>4</v>
      </c>
      <c r="E171" t="s">
        <v>36519</v>
      </c>
      <c r="F171">
        <v>165</v>
      </c>
      <c r="G171">
        <v>0</v>
      </c>
      <c r="H171" t="s">
        <v>673</v>
      </c>
      <c r="I171" t="s">
        <v>25212</v>
      </c>
      <c r="J171" t="s">
        <v>25213</v>
      </c>
      <c r="K171" t="s">
        <v>754</v>
      </c>
      <c r="L171" t="s">
        <v>755</v>
      </c>
      <c r="M171" t="s">
        <v>36520</v>
      </c>
      <c r="N171" t="s">
        <v>644</v>
      </c>
      <c r="O171" t="s">
        <v>703</v>
      </c>
      <c r="P171" t="s">
        <v>26</v>
      </c>
      <c r="Q171" t="s">
        <v>680</v>
      </c>
      <c r="R171" t="s">
        <v>645</v>
      </c>
      <c r="S171" t="s">
        <v>36521</v>
      </c>
      <c r="T171" t="s">
        <v>36522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36523</v>
      </c>
      <c r="F172">
        <v>100</v>
      </c>
      <c r="G172">
        <v>0</v>
      </c>
      <c r="H172" t="s">
        <v>641</v>
      </c>
      <c r="I172" t="s">
        <v>36524</v>
      </c>
      <c r="J172" t="s">
        <v>5048</v>
      </c>
      <c r="K172" t="s">
        <v>644</v>
      </c>
      <c r="L172" t="s">
        <v>645</v>
      </c>
      <c r="M172" t="s">
        <v>36522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36525</v>
      </c>
      <c r="T172" t="s">
        <v>36522</v>
      </c>
    </row>
    <row r="173" spans="1:20" x14ac:dyDescent="0.25">
      <c r="A173" t="s">
        <v>147</v>
      </c>
      <c r="B173" t="s">
        <v>148</v>
      </c>
      <c r="C173">
        <v>33.333333333333336</v>
      </c>
      <c r="D173">
        <v>3</v>
      </c>
      <c r="E173" t="s">
        <v>36526</v>
      </c>
      <c r="F173">
        <v>100</v>
      </c>
      <c r="G173">
        <v>0</v>
      </c>
      <c r="H173" t="s">
        <v>641</v>
      </c>
      <c r="I173" t="s">
        <v>36527</v>
      </c>
      <c r="J173" t="s">
        <v>736</v>
      </c>
      <c r="K173" t="s">
        <v>644</v>
      </c>
      <c r="L173" t="s">
        <v>645</v>
      </c>
      <c r="M173" t="s">
        <v>36528</v>
      </c>
      <c r="N173" t="s">
        <v>644</v>
      </c>
      <c r="O173" t="s">
        <v>668</v>
      </c>
      <c r="P173" t="s">
        <v>5</v>
      </c>
      <c r="Q173" t="s">
        <v>669</v>
      </c>
      <c r="R173" t="s">
        <v>645</v>
      </c>
      <c r="S173" t="s">
        <v>36529</v>
      </c>
      <c r="T173" t="s">
        <v>36528</v>
      </c>
    </row>
    <row r="174" spans="1:20" x14ac:dyDescent="0.25">
      <c r="A174" t="s">
        <v>22</v>
      </c>
      <c r="B174" t="s">
        <v>27</v>
      </c>
      <c r="C174">
        <v>79</v>
      </c>
      <c r="D174">
        <v>3</v>
      </c>
      <c r="E174" t="s">
        <v>36530</v>
      </c>
      <c r="F174">
        <v>232</v>
      </c>
      <c r="G174">
        <v>0</v>
      </c>
      <c r="H174" t="s">
        <v>673</v>
      </c>
      <c r="I174" t="s">
        <v>5487</v>
      </c>
      <c r="J174" t="s">
        <v>36531</v>
      </c>
      <c r="K174" t="s">
        <v>36532</v>
      </c>
      <c r="L174" t="s">
        <v>6103</v>
      </c>
      <c r="M174" t="s">
        <v>36533</v>
      </c>
      <c r="N174" t="s">
        <v>644</v>
      </c>
      <c r="O174" t="s">
        <v>703</v>
      </c>
      <c r="P174" t="s">
        <v>26</v>
      </c>
      <c r="Q174" t="s">
        <v>680</v>
      </c>
      <c r="R174" t="s">
        <v>645</v>
      </c>
      <c r="S174" t="s">
        <v>36534</v>
      </c>
      <c r="T174" t="s">
        <v>36533</v>
      </c>
    </row>
    <row r="175" spans="1:20" x14ac:dyDescent="0.25">
      <c r="A175" t="s">
        <v>22</v>
      </c>
      <c r="B175" t="s">
        <v>27</v>
      </c>
      <c r="C175">
        <v>80</v>
      </c>
      <c r="D175">
        <v>4</v>
      </c>
      <c r="E175" t="s">
        <v>36535</v>
      </c>
      <c r="F175">
        <v>320</v>
      </c>
      <c r="G175">
        <v>0</v>
      </c>
      <c r="H175" t="s">
        <v>673</v>
      </c>
      <c r="I175" t="s">
        <v>5295</v>
      </c>
      <c r="J175" t="s">
        <v>23551</v>
      </c>
      <c r="K175" t="s">
        <v>9130</v>
      </c>
      <c r="L175" t="s">
        <v>5242</v>
      </c>
      <c r="M175" t="s">
        <v>36536</v>
      </c>
      <c r="N175" t="s">
        <v>644</v>
      </c>
      <c r="O175" t="s">
        <v>679</v>
      </c>
      <c r="P175" t="s">
        <v>26</v>
      </c>
      <c r="Q175" t="s">
        <v>680</v>
      </c>
      <c r="R175" t="s">
        <v>645</v>
      </c>
      <c r="S175" t="s">
        <v>36537</v>
      </c>
      <c r="T175" t="s">
        <v>36536</v>
      </c>
    </row>
    <row r="176" spans="1:20" x14ac:dyDescent="0.25">
      <c r="A176" t="s">
        <v>72</v>
      </c>
      <c r="B176" t="s">
        <v>108</v>
      </c>
      <c r="C176">
        <v>66</v>
      </c>
      <c r="D176">
        <v>1</v>
      </c>
      <c r="E176" t="s">
        <v>36538</v>
      </c>
      <c r="F176">
        <v>240</v>
      </c>
      <c r="G176">
        <v>0</v>
      </c>
      <c r="H176" t="s">
        <v>673</v>
      </c>
      <c r="I176" t="s">
        <v>26235</v>
      </c>
      <c r="J176" t="s">
        <v>36539</v>
      </c>
      <c r="K176" t="s">
        <v>15691</v>
      </c>
      <c r="L176" t="s">
        <v>3254</v>
      </c>
      <c r="M176" t="s">
        <v>36540</v>
      </c>
      <c r="N176" t="s">
        <v>644</v>
      </c>
      <c r="O176" t="s">
        <v>679</v>
      </c>
      <c r="P176" t="s">
        <v>26</v>
      </c>
      <c r="Q176" t="s">
        <v>680</v>
      </c>
      <c r="R176" t="s">
        <v>645</v>
      </c>
      <c r="S176" t="s">
        <v>36541</v>
      </c>
      <c r="T176" t="s">
        <v>36542</v>
      </c>
    </row>
    <row r="177" spans="1:20" x14ac:dyDescent="0.25">
      <c r="A177" t="s">
        <v>101</v>
      </c>
      <c r="B177" t="s">
        <v>74</v>
      </c>
      <c r="C177">
        <v>66</v>
      </c>
      <c r="D177">
        <v>1</v>
      </c>
      <c r="E177" t="s">
        <v>36538</v>
      </c>
      <c r="F177">
        <v>240</v>
      </c>
      <c r="G177">
        <v>0</v>
      </c>
      <c r="H177" t="s">
        <v>673</v>
      </c>
      <c r="I177" t="s">
        <v>26235</v>
      </c>
      <c r="J177" t="s">
        <v>36539</v>
      </c>
      <c r="K177" t="s">
        <v>15691</v>
      </c>
      <c r="L177" t="s">
        <v>3254</v>
      </c>
      <c r="M177" t="s">
        <v>36540</v>
      </c>
      <c r="N177" t="s">
        <v>644</v>
      </c>
      <c r="O177" t="s">
        <v>679</v>
      </c>
      <c r="P177" t="s">
        <v>26</v>
      </c>
      <c r="Q177" t="s">
        <v>680</v>
      </c>
      <c r="R177" t="s">
        <v>645</v>
      </c>
      <c r="S177" t="s">
        <v>36541</v>
      </c>
      <c r="T177" t="s">
        <v>36542</v>
      </c>
    </row>
    <row r="178" spans="1:20" x14ac:dyDescent="0.25">
      <c r="A178" t="s">
        <v>22</v>
      </c>
      <c r="B178" t="s">
        <v>27</v>
      </c>
      <c r="C178">
        <v>67</v>
      </c>
      <c r="D178">
        <v>1</v>
      </c>
      <c r="E178" t="s">
        <v>36538</v>
      </c>
      <c r="F178">
        <v>240</v>
      </c>
      <c r="G178">
        <v>0</v>
      </c>
      <c r="H178" t="s">
        <v>673</v>
      </c>
      <c r="I178" t="s">
        <v>26235</v>
      </c>
      <c r="J178" t="s">
        <v>36539</v>
      </c>
      <c r="K178" t="s">
        <v>15691</v>
      </c>
      <c r="L178" t="s">
        <v>3254</v>
      </c>
      <c r="M178" t="s">
        <v>36540</v>
      </c>
      <c r="N178" t="s">
        <v>644</v>
      </c>
      <c r="O178" t="s">
        <v>679</v>
      </c>
      <c r="P178" t="s">
        <v>26</v>
      </c>
      <c r="Q178" t="s">
        <v>680</v>
      </c>
      <c r="R178" t="s">
        <v>645</v>
      </c>
      <c r="S178" t="s">
        <v>36541</v>
      </c>
      <c r="T178" t="s">
        <v>36542</v>
      </c>
    </row>
    <row r="179" spans="1:20" x14ac:dyDescent="0.25">
      <c r="A179" t="s">
        <v>18</v>
      </c>
      <c r="B179" t="s">
        <v>19</v>
      </c>
      <c r="C179">
        <v>66.666666666666671</v>
      </c>
      <c r="D179">
        <v>3</v>
      </c>
      <c r="E179" t="s">
        <v>36543</v>
      </c>
      <c r="F179">
        <v>100</v>
      </c>
      <c r="G179">
        <v>0</v>
      </c>
      <c r="H179" t="s">
        <v>641</v>
      </c>
      <c r="I179" t="s">
        <v>36544</v>
      </c>
      <c r="J179" t="s">
        <v>685</v>
      </c>
      <c r="K179" t="s">
        <v>644</v>
      </c>
      <c r="L179" t="s">
        <v>645</v>
      </c>
      <c r="M179" t="s">
        <v>36545</v>
      </c>
      <c r="N179" t="s">
        <v>644</v>
      </c>
      <c r="O179" t="s">
        <v>668</v>
      </c>
      <c r="P179" t="s">
        <v>5</v>
      </c>
      <c r="Q179" t="s">
        <v>669</v>
      </c>
      <c r="R179" t="s">
        <v>645</v>
      </c>
      <c r="S179" t="s">
        <v>36546</v>
      </c>
      <c r="T179" t="s">
        <v>36547</v>
      </c>
    </row>
    <row r="180" spans="1:20" x14ac:dyDescent="0.25">
      <c r="A180" t="s">
        <v>601</v>
      </c>
      <c r="B180" t="s">
        <v>602</v>
      </c>
      <c r="C180">
        <v>139</v>
      </c>
      <c r="D180">
        <v>1</v>
      </c>
      <c r="E180" t="s">
        <v>36548</v>
      </c>
      <c r="F180">
        <v>326.99</v>
      </c>
      <c r="G180">
        <v>0</v>
      </c>
      <c r="H180" t="s">
        <v>641</v>
      </c>
      <c r="I180" t="s">
        <v>36549</v>
      </c>
      <c r="J180" t="s">
        <v>834</v>
      </c>
      <c r="K180" t="s">
        <v>644</v>
      </c>
      <c r="L180" t="s">
        <v>645</v>
      </c>
      <c r="M180" t="s">
        <v>36550</v>
      </c>
      <c r="N180" t="s">
        <v>644</v>
      </c>
      <c r="O180" t="s">
        <v>668</v>
      </c>
      <c r="P180" t="s">
        <v>5</v>
      </c>
      <c r="Q180" t="s">
        <v>669</v>
      </c>
      <c r="R180" t="s">
        <v>645</v>
      </c>
      <c r="S180" t="s">
        <v>36551</v>
      </c>
      <c r="T180" t="s">
        <v>36550</v>
      </c>
    </row>
    <row r="181" spans="1:20" x14ac:dyDescent="0.25">
      <c r="A181" t="s">
        <v>241</v>
      </c>
      <c r="B181" t="s">
        <v>247</v>
      </c>
      <c r="C181">
        <v>139</v>
      </c>
      <c r="D181">
        <v>1</v>
      </c>
      <c r="E181" t="s">
        <v>36548</v>
      </c>
      <c r="F181">
        <v>326.99</v>
      </c>
      <c r="G181">
        <v>0</v>
      </c>
      <c r="H181" t="s">
        <v>641</v>
      </c>
      <c r="I181" t="s">
        <v>36549</v>
      </c>
      <c r="J181" t="s">
        <v>834</v>
      </c>
      <c r="K181" t="s">
        <v>644</v>
      </c>
      <c r="L181" t="s">
        <v>645</v>
      </c>
      <c r="M181" t="s">
        <v>36550</v>
      </c>
      <c r="N181" t="s">
        <v>644</v>
      </c>
      <c r="O181" t="s">
        <v>668</v>
      </c>
      <c r="P181" t="s">
        <v>5</v>
      </c>
      <c r="Q181" t="s">
        <v>669</v>
      </c>
      <c r="R181" t="s">
        <v>645</v>
      </c>
      <c r="S181" t="s">
        <v>36551</v>
      </c>
      <c r="T181" t="s">
        <v>36550</v>
      </c>
    </row>
    <row r="182" spans="1:20" x14ac:dyDescent="0.25">
      <c r="A182" t="s">
        <v>240</v>
      </c>
      <c r="B182" t="s">
        <v>246</v>
      </c>
      <c r="C182">
        <v>139</v>
      </c>
      <c r="D182">
        <v>1</v>
      </c>
      <c r="E182" t="s">
        <v>36548</v>
      </c>
      <c r="F182">
        <v>326.99</v>
      </c>
      <c r="G182">
        <v>0</v>
      </c>
      <c r="H182" t="s">
        <v>641</v>
      </c>
      <c r="I182" t="s">
        <v>36549</v>
      </c>
      <c r="J182" t="s">
        <v>834</v>
      </c>
      <c r="K182" t="s">
        <v>644</v>
      </c>
      <c r="L182" t="s">
        <v>645</v>
      </c>
      <c r="M182" t="s">
        <v>36550</v>
      </c>
      <c r="N182" t="s">
        <v>644</v>
      </c>
      <c r="O182" t="s">
        <v>668</v>
      </c>
      <c r="P182" t="s">
        <v>5</v>
      </c>
      <c r="Q182" t="s">
        <v>669</v>
      </c>
      <c r="R182" t="s">
        <v>645</v>
      </c>
      <c r="S182" t="s">
        <v>36551</v>
      </c>
      <c r="T182" t="s">
        <v>36550</v>
      </c>
    </row>
    <row r="183" spans="1:20" x14ac:dyDescent="0.25">
      <c r="A183" t="s">
        <v>239</v>
      </c>
      <c r="B183" t="s">
        <v>245</v>
      </c>
      <c r="C183">
        <v>139</v>
      </c>
      <c r="D183">
        <v>1</v>
      </c>
      <c r="E183" t="s">
        <v>36548</v>
      </c>
      <c r="F183">
        <v>326.99</v>
      </c>
      <c r="G183">
        <v>0</v>
      </c>
      <c r="H183" t="s">
        <v>641</v>
      </c>
      <c r="I183" t="s">
        <v>36549</v>
      </c>
      <c r="J183" t="s">
        <v>834</v>
      </c>
      <c r="K183" t="s">
        <v>644</v>
      </c>
      <c r="L183" t="s">
        <v>645</v>
      </c>
      <c r="M183" t="s">
        <v>36550</v>
      </c>
      <c r="N183" t="s">
        <v>644</v>
      </c>
      <c r="O183" t="s">
        <v>668</v>
      </c>
      <c r="P183" t="s">
        <v>5</v>
      </c>
      <c r="Q183" t="s">
        <v>669</v>
      </c>
      <c r="R183" t="s">
        <v>645</v>
      </c>
      <c r="S183" t="s">
        <v>36551</v>
      </c>
      <c r="T183" t="s">
        <v>36550</v>
      </c>
    </row>
    <row r="184" spans="1:20" x14ac:dyDescent="0.25">
      <c r="A184" t="s">
        <v>147</v>
      </c>
      <c r="B184" t="s">
        <v>148</v>
      </c>
      <c r="C184">
        <v>33.333333333333336</v>
      </c>
      <c r="D184">
        <v>3</v>
      </c>
      <c r="E184" t="s">
        <v>36552</v>
      </c>
      <c r="F184">
        <v>200</v>
      </c>
      <c r="G184">
        <v>0</v>
      </c>
      <c r="H184" t="s">
        <v>641</v>
      </c>
      <c r="I184" t="s">
        <v>36553</v>
      </c>
      <c r="J184" t="s">
        <v>652</v>
      </c>
      <c r="K184" t="s">
        <v>644</v>
      </c>
      <c r="L184" t="s">
        <v>645</v>
      </c>
      <c r="M184" t="s">
        <v>36554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36555</v>
      </c>
      <c r="T184" t="s">
        <v>36550</v>
      </c>
    </row>
    <row r="185" spans="1:20" x14ac:dyDescent="0.25">
      <c r="A185" t="s">
        <v>18</v>
      </c>
      <c r="B185" t="s">
        <v>19</v>
      </c>
      <c r="C185">
        <v>66.666666666666671</v>
      </c>
      <c r="D185">
        <v>3</v>
      </c>
      <c r="E185" t="s">
        <v>36552</v>
      </c>
      <c r="F185">
        <v>200</v>
      </c>
      <c r="G185">
        <v>0</v>
      </c>
      <c r="H185" t="s">
        <v>641</v>
      </c>
      <c r="I185" t="s">
        <v>36553</v>
      </c>
      <c r="J185" t="s">
        <v>652</v>
      </c>
      <c r="K185" t="s">
        <v>644</v>
      </c>
      <c r="L185" t="s">
        <v>645</v>
      </c>
      <c r="M185" t="s">
        <v>36554</v>
      </c>
      <c r="N185" t="s">
        <v>644</v>
      </c>
      <c r="O185" t="s">
        <v>668</v>
      </c>
      <c r="P185" t="s">
        <v>5</v>
      </c>
      <c r="Q185" t="s">
        <v>669</v>
      </c>
      <c r="R185" t="s">
        <v>645</v>
      </c>
      <c r="S185" t="s">
        <v>36555</v>
      </c>
      <c r="T185" t="s">
        <v>36550</v>
      </c>
    </row>
    <row r="186" spans="1:20" x14ac:dyDescent="0.25">
      <c r="A186" t="s">
        <v>18</v>
      </c>
      <c r="B186" t="s">
        <v>19</v>
      </c>
      <c r="C186">
        <v>66.666666666666671</v>
      </c>
      <c r="D186">
        <v>3</v>
      </c>
      <c r="E186" t="s">
        <v>36556</v>
      </c>
      <c r="F186">
        <v>100</v>
      </c>
      <c r="G186">
        <v>0</v>
      </c>
      <c r="H186" t="s">
        <v>641</v>
      </c>
      <c r="I186" t="s">
        <v>33415</v>
      </c>
      <c r="J186" t="s">
        <v>745</v>
      </c>
      <c r="K186" t="s">
        <v>644</v>
      </c>
      <c r="L186" t="s">
        <v>645</v>
      </c>
      <c r="M186" t="s">
        <v>36557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36558</v>
      </c>
      <c r="T186" t="s">
        <v>36557</v>
      </c>
    </row>
    <row r="187" spans="1:20" x14ac:dyDescent="0.25">
      <c r="A187" t="s">
        <v>147</v>
      </c>
      <c r="B187" t="s">
        <v>148</v>
      </c>
      <c r="C187">
        <v>33.333333333333336</v>
      </c>
      <c r="D187">
        <v>3</v>
      </c>
      <c r="E187" t="s">
        <v>36559</v>
      </c>
      <c r="F187">
        <v>100</v>
      </c>
      <c r="G187">
        <v>0</v>
      </c>
      <c r="H187" t="s">
        <v>641</v>
      </c>
      <c r="I187" t="s">
        <v>36560</v>
      </c>
      <c r="J187" t="s">
        <v>981</v>
      </c>
      <c r="K187" t="s">
        <v>644</v>
      </c>
      <c r="L187" t="s">
        <v>645</v>
      </c>
      <c r="M187" t="s">
        <v>36561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36562</v>
      </c>
      <c r="T187" t="s">
        <v>36561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36563</v>
      </c>
      <c r="F188">
        <v>100</v>
      </c>
      <c r="G188">
        <v>0</v>
      </c>
      <c r="H188" t="s">
        <v>641</v>
      </c>
      <c r="I188" t="s">
        <v>36564</v>
      </c>
      <c r="J188" t="s">
        <v>8728</v>
      </c>
      <c r="K188" t="s">
        <v>644</v>
      </c>
      <c r="L188" t="s">
        <v>645</v>
      </c>
      <c r="M188" t="s">
        <v>36565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36566</v>
      </c>
      <c r="T188" t="s">
        <v>36565</v>
      </c>
    </row>
    <row r="189" spans="1:20" x14ac:dyDescent="0.25">
      <c r="A189" t="s">
        <v>22</v>
      </c>
      <c r="B189" t="s">
        <v>27</v>
      </c>
      <c r="C189">
        <v>69.900000000000006</v>
      </c>
      <c r="D189">
        <v>10</v>
      </c>
      <c r="E189" t="s">
        <v>36567</v>
      </c>
      <c r="F189">
        <v>795</v>
      </c>
      <c r="G189">
        <v>0</v>
      </c>
      <c r="H189" t="s">
        <v>673</v>
      </c>
      <c r="I189" t="s">
        <v>4524</v>
      </c>
      <c r="J189" t="s">
        <v>36568</v>
      </c>
      <c r="K189" t="s">
        <v>36569</v>
      </c>
      <c r="L189" t="s">
        <v>5546</v>
      </c>
      <c r="M189" t="s">
        <v>36565</v>
      </c>
      <c r="N189" t="s">
        <v>644</v>
      </c>
      <c r="O189" t="s">
        <v>679</v>
      </c>
      <c r="P189" t="s">
        <v>26</v>
      </c>
      <c r="Q189" t="s">
        <v>680</v>
      </c>
      <c r="R189" t="s">
        <v>645</v>
      </c>
      <c r="S189" t="s">
        <v>36570</v>
      </c>
      <c r="T189" t="s">
        <v>36565</v>
      </c>
    </row>
    <row r="190" spans="1:20" x14ac:dyDescent="0.25">
      <c r="A190" t="s">
        <v>147</v>
      </c>
      <c r="B190" t="s">
        <v>148</v>
      </c>
      <c r="C190">
        <v>50</v>
      </c>
      <c r="D190">
        <v>6</v>
      </c>
      <c r="E190" t="s">
        <v>36571</v>
      </c>
      <c r="F190">
        <v>200</v>
      </c>
      <c r="G190">
        <v>0</v>
      </c>
      <c r="H190" t="s">
        <v>641</v>
      </c>
      <c r="I190" t="s">
        <v>36572</v>
      </c>
      <c r="J190" t="s">
        <v>1549</v>
      </c>
      <c r="K190" t="s">
        <v>644</v>
      </c>
      <c r="L190" t="s">
        <v>645</v>
      </c>
      <c r="M190" t="s">
        <v>36573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36574</v>
      </c>
      <c r="T190" t="s">
        <v>36573</v>
      </c>
    </row>
    <row r="191" spans="1:20" x14ac:dyDescent="0.25">
      <c r="A191" t="s">
        <v>116</v>
      </c>
      <c r="B191" t="s">
        <v>117</v>
      </c>
      <c r="C191">
        <v>12</v>
      </c>
      <c r="D191">
        <v>10</v>
      </c>
      <c r="E191" t="s">
        <v>36575</v>
      </c>
      <c r="F191">
        <v>208</v>
      </c>
      <c r="G191">
        <v>0</v>
      </c>
      <c r="H191" t="s">
        <v>673</v>
      </c>
      <c r="I191" t="s">
        <v>34733</v>
      </c>
      <c r="J191" t="s">
        <v>36576</v>
      </c>
      <c r="K191" t="s">
        <v>12449</v>
      </c>
      <c r="L191" t="s">
        <v>13383</v>
      </c>
      <c r="M191" t="s">
        <v>36573</v>
      </c>
      <c r="N191" t="s">
        <v>644</v>
      </c>
      <c r="O191" t="s">
        <v>679</v>
      </c>
      <c r="P191" t="s">
        <v>26</v>
      </c>
      <c r="Q191" t="s">
        <v>680</v>
      </c>
      <c r="R191" t="s">
        <v>645</v>
      </c>
      <c r="S191" t="s">
        <v>36577</v>
      </c>
      <c r="T191" t="s">
        <v>36573</v>
      </c>
    </row>
    <row r="192" spans="1:20" x14ac:dyDescent="0.25">
      <c r="A192" t="s">
        <v>101</v>
      </c>
      <c r="B192" t="s">
        <v>74</v>
      </c>
      <c r="C192">
        <v>78</v>
      </c>
      <c r="D192">
        <v>1</v>
      </c>
      <c r="E192" t="s">
        <v>36575</v>
      </c>
      <c r="F192">
        <v>208</v>
      </c>
      <c r="G192">
        <v>0</v>
      </c>
      <c r="H192" t="s">
        <v>673</v>
      </c>
      <c r="I192" t="s">
        <v>34733</v>
      </c>
      <c r="J192" t="s">
        <v>36576</v>
      </c>
      <c r="K192" t="s">
        <v>12449</v>
      </c>
      <c r="L192" t="s">
        <v>13383</v>
      </c>
      <c r="M192" t="s">
        <v>36573</v>
      </c>
      <c r="N192" t="s">
        <v>644</v>
      </c>
      <c r="O192" t="s">
        <v>679</v>
      </c>
      <c r="P192" t="s">
        <v>26</v>
      </c>
      <c r="Q192" t="s">
        <v>680</v>
      </c>
      <c r="R192" t="s">
        <v>645</v>
      </c>
      <c r="S192" t="s">
        <v>36577</v>
      </c>
      <c r="T192" t="s">
        <v>36573</v>
      </c>
    </row>
    <row r="193" spans="1:20" x14ac:dyDescent="0.25">
      <c r="A193" t="s">
        <v>147</v>
      </c>
      <c r="B193" t="s">
        <v>148</v>
      </c>
      <c r="C193">
        <v>50</v>
      </c>
      <c r="D193">
        <v>6</v>
      </c>
      <c r="E193" t="s">
        <v>36578</v>
      </c>
      <c r="F193">
        <v>200</v>
      </c>
      <c r="G193">
        <v>0</v>
      </c>
      <c r="H193" t="s">
        <v>641</v>
      </c>
      <c r="I193" t="s">
        <v>36579</v>
      </c>
      <c r="J193" t="s">
        <v>1414</v>
      </c>
      <c r="K193" t="s">
        <v>644</v>
      </c>
      <c r="L193" t="s">
        <v>645</v>
      </c>
      <c r="M193" t="s">
        <v>36580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36581</v>
      </c>
      <c r="T193" t="s">
        <v>36580</v>
      </c>
    </row>
    <row r="194" spans="1:20" x14ac:dyDescent="0.25">
      <c r="A194" t="s">
        <v>101</v>
      </c>
      <c r="B194" t="s">
        <v>74</v>
      </c>
      <c r="C194">
        <v>78</v>
      </c>
      <c r="D194">
        <v>2</v>
      </c>
      <c r="E194" t="s">
        <v>36582</v>
      </c>
      <c r="F194">
        <v>156</v>
      </c>
      <c r="G194">
        <v>0</v>
      </c>
      <c r="H194" t="s">
        <v>673</v>
      </c>
      <c r="I194" t="s">
        <v>4698</v>
      </c>
      <c r="J194" t="s">
        <v>4699</v>
      </c>
      <c r="K194" t="s">
        <v>2742</v>
      </c>
      <c r="L194" t="s">
        <v>4700</v>
      </c>
      <c r="M194" t="s">
        <v>36583</v>
      </c>
      <c r="N194" t="s">
        <v>644</v>
      </c>
      <c r="O194" t="s">
        <v>679</v>
      </c>
      <c r="P194" t="s">
        <v>26</v>
      </c>
      <c r="Q194" t="s">
        <v>680</v>
      </c>
      <c r="R194" t="s">
        <v>645</v>
      </c>
      <c r="S194" t="s">
        <v>36584</v>
      </c>
      <c r="T194" t="s">
        <v>36585</v>
      </c>
    </row>
    <row r="195" spans="1:20" x14ac:dyDescent="0.25">
      <c r="A195" t="s">
        <v>147</v>
      </c>
      <c r="B195" t="s">
        <v>148</v>
      </c>
      <c r="C195">
        <v>33.333333333333336</v>
      </c>
      <c r="D195">
        <v>3</v>
      </c>
      <c r="E195" t="s">
        <v>36586</v>
      </c>
      <c r="F195">
        <v>100</v>
      </c>
      <c r="G195">
        <v>0</v>
      </c>
      <c r="H195" t="s">
        <v>641</v>
      </c>
      <c r="I195" t="s">
        <v>33787</v>
      </c>
      <c r="J195" t="s">
        <v>694</v>
      </c>
      <c r="K195" t="s">
        <v>644</v>
      </c>
      <c r="L195" t="s">
        <v>645</v>
      </c>
      <c r="M195" t="s">
        <v>36587</v>
      </c>
      <c r="N195" t="s">
        <v>644</v>
      </c>
      <c r="O195" t="s">
        <v>647</v>
      </c>
      <c r="P195" t="s">
        <v>5</v>
      </c>
      <c r="Q195" t="s">
        <v>648</v>
      </c>
      <c r="R195" t="s">
        <v>645</v>
      </c>
      <c r="S195" t="s">
        <v>36588</v>
      </c>
      <c r="T195" t="s">
        <v>36587</v>
      </c>
    </row>
    <row r="196" spans="1:20" x14ac:dyDescent="0.25">
      <c r="A196" t="s">
        <v>77</v>
      </c>
      <c r="B196" t="s">
        <v>78</v>
      </c>
      <c r="C196">
        <v>35</v>
      </c>
      <c r="D196">
        <v>8</v>
      </c>
      <c r="E196" t="s">
        <v>36589</v>
      </c>
      <c r="F196">
        <v>342</v>
      </c>
      <c r="G196">
        <v>14</v>
      </c>
      <c r="H196" t="s">
        <v>673</v>
      </c>
      <c r="I196" t="s">
        <v>752</v>
      </c>
      <c r="J196" t="s">
        <v>753</v>
      </c>
      <c r="K196" t="s">
        <v>754</v>
      </c>
      <c r="L196" t="s">
        <v>755</v>
      </c>
      <c r="M196" t="s">
        <v>36561</v>
      </c>
      <c r="N196" t="s">
        <v>644</v>
      </c>
      <c r="O196" t="s">
        <v>703</v>
      </c>
      <c r="P196" t="s">
        <v>26</v>
      </c>
      <c r="Q196" t="s">
        <v>680</v>
      </c>
      <c r="R196" t="s">
        <v>645</v>
      </c>
      <c r="S196" t="s">
        <v>36590</v>
      </c>
      <c r="T196" t="s">
        <v>36591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3</v>
      </c>
      <c r="E197" t="s">
        <v>36592</v>
      </c>
      <c r="F197">
        <v>100</v>
      </c>
      <c r="G197">
        <v>0</v>
      </c>
      <c r="H197" t="s">
        <v>641</v>
      </c>
      <c r="I197" t="s">
        <v>30768</v>
      </c>
      <c r="J197" t="s">
        <v>1314</v>
      </c>
      <c r="K197" t="s">
        <v>644</v>
      </c>
      <c r="L197" t="s">
        <v>645</v>
      </c>
      <c r="M197" t="s">
        <v>36593</v>
      </c>
      <c r="N197" t="s">
        <v>644</v>
      </c>
      <c r="O197" t="s">
        <v>647</v>
      </c>
      <c r="P197" t="s">
        <v>5</v>
      </c>
      <c r="Q197" t="s">
        <v>648</v>
      </c>
      <c r="R197" t="s">
        <v>645</v>
      </c>
      <c r="S197" t="s">
        <v>36594</v>
      </c>
      <c r="T197" t="s">
        <v>36593</v>
      </c>
    </row>
    <row r="198" spans="1:20" x14ac:dyDescent="0.25">
      <c r="A198" t="s">
        <v>18</v>
      </c>
      <c r="B198" t="s">
        <v>19</v>
      </c>
      <c r="C198">
        <v>66.666666666666671</v>
      </c>
      <c r="D198">
        <v>3</v>
      </c>
      <c r="E198" t="s">
        <v>36595</v>
      </c>
      <c r="F198">
        <v>100</v>
      </c>
      <c r="G198">
        <v>0</v>
      </c>
      <c r="H198" t="s">
        <v>641</v>
      </c>
      <c r="I198" t="s">
        <v>35489</v>
      </c>
      <c r="J198" t="s">
        <v>1414</v>
      </c>
      <c r="K198" t="s">
        <v>644</v>
      </c>
      <c r="L198" t="s">
        <v>645</v>
      </c>
      <c r="M198" t="s">
        <v>36596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36597</v>
      </c>
      <c r="T198" t="s">
        <v>36596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36598</v>
      </c>
      <c r="F199">
        <v>100</v>
      </c>
      <c r="G199">
        <v>0</v>
      </c>
      <c r="H199" t="s">
        <v>641</v>
      </c>
      <c r="I199" t="s">
        <v>36599</v>
      </c>
      <c r="J199" t="s">
        <v>736</v>
      </c>
      <c r="K199" t="s">
        <v>644</v>
      </c>
      <c r="L199" t="s">
        <v>645</v>
      </c>
      <c r="M199" t="s">
        <v>36600</v>
      </c>
      <c r="N199" t="s">
        <v>644</v>
      </c>
      <c r="O199" t="s">
        <v>668</v>
      </c>
      <c r="P199" t="s">
        <v>5</v>
      </c>
      <c r="Q199" t="s">
        <v>669</v>
      </c>
      <c r="R199" t="s">
        <v>645</v>
      </c>
      <c r="S199" t="s">
        <v>36601</v>
      </c>
      <c r="T199" t="s">
        <v>36602</v>
      </c>
    </row>
    <row r="200" spans="1:20" x14ac:dyDescent="0.25">
      <c r="A200" t="s">
        <v>101</v>
      </c>
      <c r="B200" t="s">
        <v>74</v>
      </c>
      <c r="C200">
        <v>78</v>
      </c>
      <c r="D200">
        <v>2</v>
      </c>
      <c r="E200" t="s">
        <v>36603</v>
      </c>
      <c r="F200">
        <v>314</v>
      </c>
      <c r="G200">
        <v>0</v>
      </c>
      <c r="H200" t="s">
        <v>673</v>
      </c>
      <c r="I200" t="s">
        <v>14414</v>
      </c>
      <c r="J200" t="s">
        <v>23571</v>
      </c>
      <c r="K200" t="s">
        <v>2319</v>
      </c>
      <c r="L200" t="s">
        <v>4915</v>
      </c>
      <c r="M200" t="s">
        <v>36604</v>
      </c>
      <c r="N200" t="s">
        <v>644</v>
      </c>
      <c r="O200" t="s">
        <v>703</v>
      </c>
      <c r="P200" t="s">
        <v>26</v>
      </c>
      <c r="Q200" t="s">
        <v>680</v>
      </c>
      <c r="R200" t="s">
        <v>645</v>
      </c>
      <c r="S200" t="s">
        <v>36605</v>
      </c>
      <c r="T200" t="s">
        <v>36604</v>
      </c>
    </row>
    <row r="201" spans="1:20" x14ac:dyDescent="0.25">
      <c r="A201" t="s">
        <v>22</v>
      </c>
      <c r="B201" t="s">
        <v>27</v>
      </c>
      <c r="C201">
        <v>79</v>
      </c>
      <c r="D201">
        <v>2</v>
      </c>
      <c r="E201" t="s">
        <v>36603</v>
      </c>
      <c r="F201">
        <v>314</v>
      </c>
      <c r="G201">
        <v>0</v>
      </c>
      <c r="H201" t="s">
        <v>673</v>
      </c>
      <c r="I201" t="s">
        <v>14414</v>
      </c>
      <c r="J201" t="s">
        <v>23571</v>
      </c>
      <c r="K201" t="s">
        <v>2319</v>
      </c>
      <c r="L201" t="s">
        <v>4915</v>
      </c>
      <c r="M201" t="s">
        <v>36604</v>
      </c>
      <c r="N201" t="s">
        <v>644</v>
      </c>
      <c r="O201" t="s">
        <v>703</v>
      </c>
      <c r="P201" t="s">
        <v>26</v>
      </c>
      <c r="Q201" t="s">
        <v>680</v>
      </c>
      <c r="R201" t="s">
        <v>645</v>
      </c>
      <c r="S201" t="s">
        <v>36605</v>
      </c>
      <c r="T201" t="s">
        <v>36604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6</v>
      </c>
      <c r="E202" t="s">
        <v>36606</v>
      </c>
      <c r="F202">
        <v>200</v>
      </c>
      <c r="G202">
        <v>0</v>
      </c>
      <c r="H202" t="s">
        <v>641</v>
      </c>
      <c r="I202" t="s">
        <v>36607</v>
      </c>
      <c r="J202" t="s">
        <v>834</v>
      </c>
      <c r="K202" t="s">
        <v>644</v>
      </c>
      <c r="L202" t="s">
        <v>645</v>
      </c>
      <c r="M202" t="s">
        <v>36604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36608</v>
      </c>
      <c r="T202" t="s">
        <v>36604</v>
      </c>
    </row>
    <row r="203" spans="1:20" x14ac:dyDescent="0.25">
      <c r="A203" t="s">
        <v>18</v>
      </c>
      <c r="B203" t="s">
        <v>19</v>
      </c>
      <c r="C203">
        <v>33</v>
      </c>
      <c r="D203">
        <v>10</v>
      </c>
      <c r="E203" t="s">
        <v>36609</v>
      </c>
      <c r="F203">
        <v>330</v>
      </c>
      <c r="G203">
        <v>0</v>
      </c>
      <c r="H203" t="s">
        <v>641</v>
      </c>
      <c r="I203" t="s">
        <v>36610</v>
      </c>
      <c r="J203" t="s">
        <v>788</v>
      </c>
      <c r="K203" t="s">
        <v>644</v>
      </c>
      <c r="L203" t="s">
        <v>645</v>
      </c>
      <c r="M203" t="s">
        <v>36611</v>
      </c>
      <c r="N203" t="s">
        <v>644</v>
      </c>
      <c r="O203" t="s">
        <v>647</v>
      </c>
      <c r="P203" t="s">
        <v>5</v>
      </c>
      <c r="Q203" t="s">
        <v>648</v>
      </c>
      <c r="R203" t="s">
        <v>645</v>
      </c>
      <c r="S203" t="s">
        <v>36612</v>
      </c>
      <c r="T203" t="s">
        <v>36611</v>
      </c>
    </row>
    <row r="204" spans="1:20" x14ac:dyDescent="0.25">
      <c r="A204" t="s">
        <v>18</v>
      </c>
      <c r="B204" t="s">
        <v>19</v>
      </c>
      <c r="C204">
        <v>66.666666666666671</v>
      </c>
      <c r="D204">
        <v>3</v>
      </c>
      <c r="E204" t="s">
        <v>36613</v>
      </c>
      <c r="F204">
        <v>100</v>
      </c>
      <c r="G204">
        <v>0</v>
      </c>
      <c r="H204" t="s">
        <v>641</v>
      </c>
      <c r="I204" t="s">
        <v>36614</v>
      </c>
      <c r="J204" t="s">
        <v>724</v>
      </c>
      <c r="K204" t="s">
        <v>644</v>
      </c>
      <c r="L204" t="s">
        <v>645</v>
      </c>
      <c r="M204" t="s">
        <v>36615</v>
      </c>
      <c r="N204" t="s">
        <v>644</v>
      </c>
      <c r="O204" t="s">
        <v>668</v>
      </c>
      <c r="P204" t="s">
        <v>5</v>
      </c>
      <c r="Q204" t="s">
        <v>669</v>
      </c>
      <c r="R204" t="s">
        <v>645</v>
      </c>
      <c r="S204" t="s">
        <v>36616</v>
      </c>
      <c r="T204" t="s">
        <v>36615</v>
      </c>
    </row>
    <row r="205" spans="1:20" x14ac:dyDescent="0.25">
      <c r="A205" t="s">
        <v>18</v>
      </c>
      <c r="B205" t="s">
        <v>19</v>
      </c>
      <c r="C205">
        <v>66.666666666666671</v>
      </c>
      <c r="D205">
        <v>6</v>
      </c>
      <c r="E205" t="s">
        <v>36617</v>
      </c>
      <c r="F205">
        <v>200</v>
      </c>
      <c r="G205">
        <v>0</v>
      </c>
      <c r="H205" t="s">
        <v>641</v>
      </c>
      <c r="I205" t="s">
        <v>24301</v>
      </c>
      <c r="J205" t="s">
        <v>993</v>
      </c>
      <c r="K205" t="s">
        <v>644</v>
      </c>
      <c r="L205" t="s">
        <v>645</v>
      </c>
      <c r="M205" t="s">
        <v>36618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36619</v>
      </c>
      <c r="T205" t="s">
        <v>36618</v>
      </c>
    </row>
    <row r="206" spans="1:20" x14ac:dyDescent="0.25">
      <c r="A206" t="s">
        <v>18</v>
      </c>
      <c r="B206" t="s">
        <v>19</v>
      </c>
      <c r="C206">
        <v>66.666666666666671</v>
      </c>
      <c r="D206">
        <v>3</v>
      </c>
      <c r="E206" t="s">
        <v>36620</v>
      </c>
      <c r="F206">
        <v>100</v>
      </c>
      <c r="G206">
        <v>0</v>
      </c>
      <c r="H206" t="s">
        <v>641</v>
      </c>
      <c r="I206" t="s">
        <v>36621</v>
      </c>
      <c r="J206" t="s">
        <v>981</v>
      </c>
      <c r="K206" t="s">
        <v>644</v>
      </c>
      <c r="L206" t="s">
        <v>645</v>
      </c>
      <c r="M206" t="s">
        <v>36618</v>
      </c>
      <c r="N206" t="s">
        <v>644</v>
      </c>
      <c r="O206" t="s">
        <v>668</v>
      </c>
      <c r="P206" t="s">
        <v>5</v>
      </c>
      <c r="Q206" t="s">
        <v>669</v>
      </c>
      <c r="R206" t="s">
        <v>645</v>
      </c>
      <c r="S206" t="s">
        <v>36622</v>
      </c>
      <c r="T206" t="s">
        <v>36618</v>
      </c>
    </row>
    <row r="207" spans="1:20" x14ac:dyDescent="0.25">
      <c r="A207" t="s">
        <v>18</v>
      </c>
      <c r="B207" t="s">
        <v>19</v>
      </c>
      <c r="C207">
        <v>66.666666666666671</v>
      </c>
      <c r="D207">
        <v>3</v>
      </c>
      <c r="E207" t="s">
        <v>36623</v>
      </c>
      <c r="F207">
        <v>100</v>
      </c>
      <c r="G207">
        <v>0</v>
      </c>
      <c r="H207" t="s">
        <v>641</v>
      </c>
      <c r="I207" t="s">
        <v>36624</v>
      </c>
      <c r="J207" t="s">
        <v>685</v>
      </c>
      <c r="K207" t="s">
        <v>644</v>
      </c>
      <c r="L207" t="s">
        <v>645</v>
      </c>
      <c r="M207" t="s">
        <v>36625</v>
      </c>
      <c r="N207" t="s">
        <v>644</v>
      </c>
      <c r="O207" t="s">
        <v>647</v>
      </c>
      <c r="P207" t="s">
        <v>5</v>
      </c>
      <c r="Q207" t="s">
        <v>648</v>
      </c>
      <c r="R207" t="s">
        <v>645</v>
      </c>
      <c r="S207" t="s">
        <v>36626</v>
      </c>
      <c r="T207" t="s">
        <v>36625</v>
      </c>
    </row>
    <row r="208" spans="1:20" x14ac:dyDescent="0.25">
      <c r="A208" t="s">
        <v>147</v>
      </c>
      <c r="B208" t="s">
        <v>148</v>
      </c>
      <c r="C208">
        <v>65</v>
      </c>
      <c r="D208">
        <v>3</v>
      </c>
      <c r="E208" t="s">
        <v>36627</v>
      </c>
      <c r="F208">
        <v>105</v>
      </c>
      <c r="G208">
        <v>0</v>
      </c>
      <c r="H208" t="s">
        <v>641</v>
      </c>
      <c r="I208" t="s">
        <v>36628</v>
      </c>
      <c r="J208" t="s">
        <v>690</v>
      </c>
      <c r="K208" t="s">
        <v>644</v>
      </c>
      <c r="L208" t="s">
        <v>645</v>
      </c>
      <c r="M208" t="s">
        <v>36629</v>
      </c>
      <c r="N208" t="s">
        <v>644</v>
      </c>
      <c r="O208" t="s">
        <v>668</v>
      </c>
      <c r="P208" t="s">
        <v>5</v>
      </c>
      <c r="Q208" t="s">
        <v>669</v>
      </c>
      <c r="R208" t="s">
        <v>36630</v>
      </c>
      <c r="S208" t="s">
        <v>36631</v>
      </c>
      <c r="T208" t="s">
        <v>36632</v>
      </c>
    </row>
    <row r="209" spans="1:20" x14ac:dyDescent="0.25">
      <c r="A209" t="s">
        <v>147</v>
      </c>
      <c r="B209" t="s">
        <v>148</v>
      </c>
      <c r="C209">
        <v>65</v>
      </c>
      <c r="D209">
        <v>2</v>
      </c>
      <c r="E209" t="s">
        <v>36633</v>
      </c>
      <c r="F209">
        <v>70</v>
      </c>
      <c r="G209">
        <v>0</v>
      </c>
      <c r="H209" t="s">
        <v>641</v>
      </c>
      <c r="I209" t="s">
        <v>36634</v>
      </c>
      <c r="J209" t="s">
        <v>771</v>
      </c>
      <c r="K209" t="s">
        <v>644</v>
      </c>
      <c r="L209" t="s">
        <v>645</v>
      </c>
      <c r="M209" t="s">
        <v>36635</v>
      </c>
      <c r="N209" t="s">
        <v>644</v>
      </c>
      <c r="O209" t="s">
        <v>668</v>
      </c>
      <c r="P209" t="s">
        <v>5</v>
      </c>
      <c r="Q209" t="s">
        <v>669</v>
      </c>
      <c r="R209" t="s">
        <v>36636</v>
      </c>
      <c r="S209" t="s">
        <v>36637</v>
      </c>
      <c r="T209" t="s">
        <v>36635</v>
      </c>
    </row>
    <row r="210" spans="1:20" x14ac:dyDescent="0.25">
      <c r="A210" t="s">
        <v>147</v>
      </c>
      <c r="B210" t="s">
        <v>148</v>
      </c>
      <c r="C210">
        <v>65</v>
      </c>
      <c r="D210">
        <v>3</v>
      </c>
      <c r="E210" t="s">
        <v>36638</v>
      </c>
      <c r="F210">
        <v>105</v>
      </c>
      <c r="G210">
        <v>0</v>
      </c>
      <c r="H210" t="s">
        <v>641</v>
      </c>
      <c r="I210" t="s">
        <v>36639</v>
      </c>
      <c r="J210" t="s">
        <v>771</v>
      </c>
      <c r="K210" t="s">
        <v>644</v>
      </c>
      <c r="L210" t="s">
        <v>645</v>
      </c>
      <c r="M210" t="s">
        <v>36635</v>
      </c>
      <c r="N210" t="s">
        <v>644</v>
      </c>
      <c r="O210" t="s">
        <v>668</v>
      </c>
      <c r="P210" t="s">
        <v>5</v>
      </c>
      <c r="Q210" t="s">
        <v>669</v>
      </c>
      <c r="R210" t="s">
        <v>36640</v>
      </c>
      <c r="S210" t="s">
        <v>36641</v>
      </c>
      <c r="T210" t="s">
        <v>36635</v>
      </c>
    </row>
    <row r="211" spans="1:20" x14ac:dyDescent="0.25">
      <c r="A211" t="s">
        <v>147</v>
      </c>
      <c r="B211" t="s">
        <v>148</v>
      </c>
      <c r="C211">
        <v>33.333333333333336</v>
      </c>
      <c r="D211">
        <v>3</v>
      </c>
      <c r="E211" t="s">
        <v>36642</v>
      </c>
      <c r="F211">
        <v>100</v>
      </c>
      <c r="G211">
        <v>0</v>
      </c>
      <c r="H211" t="s">
        <v>641</v>
      </c>
      <c r="I211" t="s">
        <v>36643</v>
      </c>
      <c r="J211" t="s">
        <v>1711</v>
      </c>
      <c r="K211" t="s">
        <v>644</v>
      </c>
      <c r="L211" t="s">
        <v>645</v>
      </c>
      <c r="M211" t="s">
        <v>36644</v>
      </c>
      <c r="N211" t="s">
        <v>644</v>
      </c>
      <c r="O211" t="s">
        <v>647</v>
      </c>
      <c r="P211" t="s">
        <v>5</v>
      </c>
      <c r="Q211" t="s">
        <v>648</v>
      </c>
      <c r="R211" t="s">
        <v>645</v>
      </c>
      <c r="S211" t="s">
        <v>36645</v>
      </c>
      <c r="T211" t="s">
        <v>36644</v>
      </c>
    </row>
    <row r="212" spans="1:20" x14ac:dyDescent="0.25">
      <c r="A212" t="s">
        <v>147</v>
      </c>
      <c r="B212" t="s">
        <v>148</v>
      </c>
      <c r="C212">
        <v>65</v>
      </c>
      <c r="D212">
        <v>1</v>
      </c>
      <c r="E212" t="s">
        <v>36646</v>
      </c>
      <c r="F212">
        <v>35</v>
      </c>
      <c r="G212">
        <v>0</v>
      </c>
      <c r="H212" t="s">
        <v>641</v>
      </c>
      <c r="I212" t="s">
        <v>36647</v>
      </c>
      <c r="J212" t="s">
        <v>869</v>
      </c>
      <c r="K212" t="s">
        <v>644</v>
      </c>
      <c r="L212" t="s">
        <v>645</v>
      </c>
      <c r="M212" t="s">
        <v>36648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36649</v>
      </c>
      <c r="T212" t="s">
        <v>36648</v>
      </c>
    </row>
    <row r="213" spans="1:20" x14ac:dyDescent="0.25">
      <c r="A213" t="s">
        <v>18</v>
      </c>
      <c r="B213" t="s">
        <v>19</v>
      </c>
      <c r="C213">
        <v>66.666666666666671</v>
      </c>
      <c r="D213">
        <v>3</v>
      </c>
      <c r="E213" t="s">
        <v>36650</v>
      </c>
      <c r="F213">
        <v>100</v>
      </c>
      <c r="G213">
        <v>0</v>
      </c>
      <c r="H213" t="s">
        <v>641</v>
      </c>
      <c r="I213" t="s">
        <v>36651</v>
      </c>
      <c r="J213" t="s">
        <v>736</v>
      </c>
      <c r="K213" t="s">
        <v>644</v>
      </c>
      <c r="L213" t="s">
        <v>645</v>
      </c>
      <c r="M213" t="s">
        <v>36652</v>
      </c>
      <c r="N213" t="s">
        <v>644</v>
      </c>
      <c r="O213" t="s">
        <v>732</v>
      </c>
      <c r="P213" t="s">
        <v>5</v>
      </c>
      <c r="Q213" t="s">
        <v>669</v>
      </c>
      <c r="R213" t="s">
        <v>645</v>
      </c>
      <c r="S213" t="s">
        <v>36653</v>
      </c>
      <c r="T213" t="s">
        <v>36654</v>
      </c>
    </row>
    <row r="214" spans="1:20" x14ac:dyDescent="0.25">
      <c r="A214" t="s">
        <v>18</v>
      </c>
      <c r="B214" t="s">
        <v>19</v>
      </c>
      <c r="C214">
        <v>66.666666666666671</v>
      </c>
      <c r="D214">
        <v>3</v>
      </c>
      <c r="E214" t="s">
        <v>36655</v>
      </c>
      <c r="F214">
        <v>100</v>
      </c>
      <c r="G214">
        <v>0</v>
      </c>
      <c r="H214" t="s">
        <v>641</v>
      </c>
      <c r="I214" t="s">
        <v>36656</v>
      </c>
      <c r="J214" t="s">
        <v>685</v>
      </c>
      <c r="K214" t="s">
        <v>644</v>
      </c>
      <c r="L214" t="s">
        <v>645</v>
      </c>
      <c r="M214" t="s">
        <v>36657</v>
      </c>
      <c r="N214" t="s">
        <v>644</v>
      </c>
      <c r="O214" t="s">
        <v>668</v>
      </c>
      <c r="P214" t="s">
        <v>5</v>
      </c>
      <c r="Q214" t="s">
        <v>669</v>
      </c>
      <c r="R214" t="s">
        <v>645</v>
      </c>
      <c r="S214" t="s">
        <v>36658</v>
      </c>
      <c r="T214" t="s">
        <v>36657</v>
      </c>
    </row>
    <row r="215" spans="1:20" x14ac:dyDescent="0.25">
      <c r="A215" t="s">
        <v>18</v>
      </c>
      <c r="B215" t="s">
        <v>19</v>
      </c>
      <c r="C215">
        <v>66.666666666666671</v>
      </c>
      <c r="D215">
        <v>3</v>
      </c>
      <c r="E215" t="s">
        <v>36659</v>
      </c>
      <c r="F215">
        <v>100</v>
      </c>
      <c r="G215">
        <v>0</v>
      </c>
      <c r="H215" t="s">
        <v>641</v>
      </c>
      <c r="I215" t="s">
        <v>36660</v>
      </c>
      <c r="J215" t="s">
        <v>796</v>
      </c>
      <c r="K215" t="s">
        <v>644</v>
      </c>
      <c r="L215" t="s">
        <v>645</v>
      </c>
      <c r="M215" t="s">
        <v>36661</v>
      </c>
      <c r="N215" t="s">
        <v>644</v>
      </c>
      <c r="O215" t="s">
        <v>647</v>
      </c>
      <c r="P215" t="s">
        <v>5</v>
      </c>
      <c r="Q215" t="s">
        <v>648</v>
      </c>
      <c r="R215" t="s">
        <v>645</v>
      </c>
      <c r="S215" t="s">
        <v>36662</v>
      </c>
      <c r="T215" t="s">
        <v>36657</v>
      </c>
    </row>
    <row r="216" spans="1:20" x14ac:dyDescent="0.25">
      <c r="A216" t="s">
        <v>147</v>
      </c>
      <c r="B216" t="s">
        <v>148</v>
      </c>
      <c r="C216">
        <v>33.333333333333336</v>
      </c>
      <c r="D216">
        <v>3</v>
      </c>
      <c r="E216" t="s">
        <v>36663</v>
      </c>
      <c r="F216">
        <v>100</v>
      </c>
      <c r="G216">
        <v>0</v>
      </c>
      <c r="H216" t="s">
        <v>641</v>
      </c>
      <c r="I216" t="s">
        <v>36664</v>
      </c>
      <c r="J216" t="s">
        <v>2343</v>
      </c>
      <c r="K216" t="s">
        <v>644</v>
      </c>
      <c r="L216" t="s">
        <v>645</v>
      </c>
      <c r="M216" t="s">
        <v>36661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36665</v>
      </c>
      <c r="T216" t="s">
        <v>36661</v>
      </c>
    </row>
    <row r="217" spans="1:20" x14ac:dyDescent="0.25">
      <c r="A217" t="s">
        <v>18</v>
      </c>
      <c r="B217" t="s">
        <v>19</v>
      </c>
      <c r="C217">
        <v>66.666666666666671</v>
      </c>
      <c r="D217">
        <v>3</v>
      </c>
      <c r="E217" t="s">
        <v>36666</v>
      </c>
      <c r="F217">
        <v>138</v>
      </c>
      <c r="G217">
        <v>38</v>
      </c>
      <c r="H217" t="s">
        <v>641</v>
      </c>
      <c r="I217" t="s">
        <v>36667</v>
      </c>
      <c r="J217" t="s">
        <v>924</v>
      </c>
      <c r="K217" t="s">
        <v>644</v>
      </c>
      <c r="L217" t="s">
        <v>645</v>
      </c>
      <c r="M217" t="s">
        <v>36668</v>
      </c>
      <c r="N217" t="s">
        <v>644</v>
      </c>
      <c r="O217" t="s">
        <v>668</v>
      </c>
      <c r="P217" t="s">
        <v>5</v>
      </c>
      <c r="Q217" t="s">
        <v>669</v>
      </c>
      <c r="R217" t="s">
        <v>645</v>
      </c>
      <c r="S217" t="s">
        <v>36669</v>
      </c>
      <c r="T217" t="s">
        <v>36668</v>
      </c>
    </row>
    <row r="218" spans="1:20" x14ac:dyDescent="0.25">
      <c r="A218" t="s">
        <v>147</v>
      </c>
      <c r="B218" t="s">
        <v>148</v>
      </c>
      <c r="C218">
        <v>33.333333333333336</v>
      </c>
      <c r="D218">
        <v>3</v>
      </c>
      <c r="E218" t="s">
        <v>36670</v>
      </c>
      <c r="F218">
        <v>100</v>
      </c>
      <c r="G218">
        <v>0</v>
      </c>
      <c r="H218" t="s">
        <v>729</v>
      </c>
      <c r="I218" t="s">
        <v>36671</v>
      </c>
      <c r="J218" t="s">
        <v>766</v>
      </c>
      <c r="K218" t="s">
        <v>644</v>
      </c>
      <c r="L218" t="s">
        <v>645</v>
      </c>
      <c r="M218" t="s">
        <v>36672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36673</v>
      </c>
      <c r="T218" t="s">
        <v>36672</v>
      </c>
    </row>
    <row r="219" spans="1:20" x14ac:dyDescent="0.25">
      <c r="A219" t="s">
        <v>22</v>
      </c>
      <c r="B219" t="s">
        <v>27</v>
      </c>
      <c r="C219">
        <v>116</v>
      </c>
      <c r="D219">
        <v>1</v>
      </c>
      <c r="E219" t="s">
        <v>36674</v>
      </c>
      <c r="F219">
        <v>207</v>
      </c>
      <c r="G219">
        <v>8</v>
      </c>
      <c r="H219" t="s">
        <v>641</v>
      </c>
      <c r="I219" t="s">
        <v>36675</v>
      </c>
      <c r="J219" t="s">
        <v>947</v>
      </c>
      <c r="K219" t="s">
        <v>644</v>
      </c>
      <c r="L219" t="s">
        <v>645</v>
      </c>
      <c r="M219" t="s">
        <v>36676</v>
      </c>
      <c r="N219" t="s">
        <v>644</v>
      </c>
      <c r="O219" t="s">
        <v>668</v>
      </c>
      <c r="P219" t="s">
        <v>5</v>
      </c>
      <c r="Q219" t="s">
        <v>669</v>
      </c>
      <c r="R219" t="s">
        <v>645</v>
      </c>
      <c r="S219" t="s">
        <v>36677</v>
      </c>
      <c r="T219" t="s">
        <v>36672</v>
      </c>
    </row>
    <row r="220" spans="1:20" x14ac:dyDescent="0.25">
      <c r="A220" t="s">
        <v>239</v>
      </c>
      <c r="B220" t="s">
        <v>245</v>
      </c>
      <c r="C220">
        <v>163</v>
      </c>
      <c r="D220">
        <v>1</v>
      </c>
      <c r="E220" t="s">
        <v>36674</v>
      </c>
      <c r="F220">
        <v>207</v>
      </c>
      <c r="G220">
        <v>8</v>
      </c>
      <c r="H220" t="s">
        <v>641</v>
      </c>
      <c r="I220" t="s">
        <v>36675</v>
      </c>
      <c r="J220" t="s">
        <v>947</v>
      </c>
      <c r="K220" t="s">
        <v>644</v>
      </c>
      <c r="L220" t="s">
        <v>645</v>
      </c>
      <c r="M220" t="s">
        <v>36676</v>
      </c>
      <c r="N220" t="s">
        <v>644</v>
      </c>
      <c r="O220" t="s">
        <v>668</v>
      </c>
      <c r="P220" t="s">
        <v>5</v>
      </c>
      <c r="Q220" t="s">
        <v>669</v>
      </c>
      <c r="R220" t="s">
        <v>645</v>
      </c>
      <c r="S220" t="s">
        <v>36677</v>
      </c>
      <c r="T220" t="s">
        <v>36672</v>
      </c>
    </row>
    <row r="221" spans="1:20" x14ac:dyDescent="0.25">
      <c r="A221" t="s">
        <v>18</v>
      </c>
      <c r="B221" t="s">
        <v>19</v>
      </c>
      <c r="C221">
        <v>66.666666666666671</v>
      </c>
      <c r="D221">
        <v>3</v>
      </c>
      <c r="E221" t="s">
        <v>36678</v>
      </c>
      <c r="F221">
        <v>270</v>
      </c>
      <c r="G221">
        <v>0</v>
      </c>
      <c r="H221" t="s">
        <v>641</v>
      </c>
      <c r="I221" t="s">
        <v>36679</v>
      </c>
      <c r="J221" t="s">
        <v>7214</v>
      </c>
      <c r="K221" t="s">
        <v>644</v>
      </c>
      <c r="L221" t="s">
        <v>645</v>
      </c>
      <c r="M221" t="s">
        <v>36676</v>
      </c>
      <c r="N221" t="s">
        <v>644</v>
      </c>
      <c r="O221" t="s">
        <v>647</v>
      </c>
      <c r="P221" t="s">
        <v>5</v>
      </c>
      <c r="Q221" t="s">
        <v>648</v>
      </c>
      <c r="R221" t="s">
        <v>645</v>
      </c>
      <c r="S221" t="s">
        <v>36680</v>
      </c>
      <c r="T221" t="s">
        <v>36676</v>
      </c>
    </row>
    <row r="222" spans="1:20" x14ac:dyDescent="0.25">
      <c r="A222" t="s">
        <v>22</v>
      </c>
      <c r="B222" t="s">
        <v>27</v>
      </c>
      <c r="C222">
        <v>120</v>
      </c>
      <c r="D222">
        <v>2</v>
      </c>
      <c r="E222" t="s">
        <v>36678</v>
      </c>
      <c r="F222">
        <v>270</v>
      </c>
      <c r="G222">
        <v>0</v>
      </c>
      <c r="H222" t="s">
        <v>641</v>
      </c>
      <c r="I222" t="s">
        <v>36679</v>
      </c>
      <c r="J222" t="s">
        <v>7214</v>
      </c>
      <c r="K222" t="s">
        <v>644</v>
      </c>
      <c r="L222" t="s">
        <v>645</v>
      </c>
      <c r="M222" t="s">
        <v>36676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36680</v>
      </c>
      <c r="T222" t="s">
        <v>36676</v>
      </c>
    </row>
    <row r="223" spans="1:20" x14ac:dyDescent="0.25">
      <c r="A223" t="s">
        <v>18</v>
      </c>
      <c r="B223" t="s">
        <v>19</v>
      </c>
      <c r="C223">
        <v>66.666666666666671</v>
      </c>
      <c r="D223">
        <v>3</v>
      </c>
      <c r="E223" t="s">
        <v>36681</v>
      </c>
      <c r="F223">
        <v>100</v>
      </c>
      <c r="G223">
        <v>0</v>
      </c>
      <c r="H223" t="s">
        <v>641</v>
      </c>
      <c r="I223" t="s">
        <v>36682</v>
      </c>
      <c r="J223" t="s">
        <v>685</v>
      </c>
      <c r="K223" t="s">
        <v>644</v>
      </c>
      <c r="L223" t="s">
        <v>645</v>
      </c>
      <c r="M223" t="s">
        <v>36683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36684</v>
      </c>
      <c r="T223" t="s">
        <v>36683</v>
      </c>
    </row>
    <row r="224" spans="1:20" x14ac:dyDescent="0.25">
      <c r="A224" t="s">
        <v>147</v>
      </c>
      <c r="B224" t="s">
        <v>148</v>
      </c>
      <c r="C224">
        <v>33.333333333333336</v>
      </c>
      <c r="D224">
        <v>3</v>
      </c>
      <c r="E224" t="s">
        <v>36685</v>
      </c>
      <c r="F224">
        <v>100</v>
      </c>
      <c r="G224">
        <v>0</v>
      </c>
      <c r="H224" t="s">
        <v>641</v>
      </c>
      <c r="I224" t="s">
        <v>36686</v>
      </c>
      <c r="J224" t="s">
        <v>724</v>
      </c>
      <c r="K224" t="s">
        <v>644</v>
      </c>
      <c r="L224" t="s">
        <v>645</v>
      </c>
      <c r="M224" t="s">
        <v>36687</v>
      </c>
      <c r="N224" t="s">
        <v>644</v>
      </c>
      <c r="O224" t="s">
        <v>668</v>
      </c>
      <c r="P224" t="s">
        <v>5</v>
      </c>
      <c r="Q224" t="s">
        <v>669</v>
      </c>
      <c r="R224" t="s">
        <v>36688</v>
      </c>
      <c r="S224" t="s">
        <v>36689</v>
      </c>
      <c r="T224" t="s">
        <v>36687</v>
      </c>
    </row>
    <row r="225" spans="1:20" x14ac:dyDescent="0.25">
      <c r="A225" t="s">
        <v>239</v>
      </c>
      <c r="B225" t="s">
        <v>245</v>
      </c>
      <c r="C225">
        <v>139</v>
      </c>
      <c r="D225">
        <v>1</v>
      </c>
      <c r="E225" t="s">
        <v>36690</v>
      </c>
      <c r="F225">
        <v>99</v>
      </c>
      <c r="G225">
        <v>0</v>
      </c>
      <c r="H225" t="s">
        <v>641</v>
      </c>
      <c r="I225" t="s">
        <v>36691</v>
      </c>
      <c r="J225" t="s">
        <v>666</v>
      </c>
      <c r="K225" t="s">
        <v>644</v>
      </c>
      <c r="L225" t="s">
        <v>645</v>
      </c>
      <c r="M225" t="s">
        <v>36692</v>
      </c>
      <c r="N225" t="s">
        <v>644</v>
      </c>
      <c r="O225" t="s">
        <v>647</v>
      </c>
      <c r="P225" t="s">
        <v>5</v>
      </c>
      <c r="Q225" t="s">
        <v>648</v>
      </c>
      <c r="R225" t="s">
        <v>645</v>
      </c>
      <c r="S225" t="s">
        <v>36693</v>
      </c>
      <c r="T225" t="s">
        <v>36692</v>
      </c>
    </row>
    <row r="226" spans="1:20" x14ac:dyDescent="0.25">
      <c r="A226" t="s">
        <v>18</v>
      </c>
      <c r="B226" t="s">
        <v>19</v>
      </c>
      <c r="C226">
        <v>66.666666666666671</v>
      </c>
      <c r="D226">
        <v>3</v>
      </c>
      <c r="E226" t="s">
        <v>36694</v>
      </c>
      <c r="F226">
        <v>100</v>
      </c>
      <c r="G226">
        <v>0</v>
      </c>
      <c r="H226" t="s">
        <v>641</v>
      </c>
      <c r="I226" t="s">
        <v>36695</v>
      </c>
      <c r="J226" t="s">
        <v>745</v>
      </c>
      <c r="K226" t="s">
        <v>644</v>
      </c>
      <c r="L226" t="s">
        <v>645</v>
      </c>
      <c r="M226" t="s">
        <v>36696</v>
      </c>
      <c r="N226" t="s">
        <v>644</v>
      </c>
      <c r="O226" t="s">
        <v>668</v>
      </c>
      <c r="P226" t="s">
        <v>5</v>
      </c>
      <c r="Q226" t="s">
        <v>669</v>
      </c>
      <c r="R226" t="s">
        <v>645</v>
      </c>
      <c r="S226" t="s">
        <v>36697</v>
      </c>
      <c r="T226" t="s">
        <v>36696</v>
      </c>
    </row>
    <row r="227" spans="1:20" x14ac:dyDescent="0.25">
      <c r="A227" t="s">
        <v>147</v>
      </c>
      <c r="B227" t="s">
        <v>148</v>
      </c>
      <c r="C227">
        <v>33.333333333333336</v>
      </c>
      <c r="D227">
        <v>3</v>
      </c>
      <c r="E227" t="s">
        <v>36698</v>
      </c>
      <c r="F227">
        <v>100</v>
      </c>
      <c r="G227">
        <v>0</v>
      </c>
      <c r="H227" t="s">
        <v>641</v>
      </c>
      <c r="I227" t="s">
        <v>36699</v>
      </c>
      <c r="J227" t="s">
        <v>690</v>
      </c>
      <c r="K227" t="s">
        <v>644</v>
      </c>
      <c r="L227" t="s">
        <v>645</v>
      </c>
      <c r="M227" t="s">
        <v>36700</v>
      </c>
      <c r="N227" t="s">
        <v>644</v>
      </c>
      <c r="O227" t="s">
        <v>668</v>
      </c>
      <c r="P227" t="s">
        <v>5</v>
      </c>
      <c r="Q227" t="s">
        <v>669</v>
      </c>
      <c r="R227" t="s">
        <v>36701</v>
      </c>
      <c r="S227" t="s">
        <v>36702</v>
      </c>
      <c r="T227" t="s">
        <v>36700</v>
      </c>
    </row>
    <row r="228" spans="1:20" x14ac:dyDescent="0.25">
      <c r="A228" t="s">
        <v>147</v>
      </c>
      <c r="B228" t="s">
        <v>148</v>
      </c>
      <c r="C228">
        <v>33.333333333333336</v>
      </c>
      <c r="D228">
        <v>3</v>
      </c>
      <c r="E228" t="s">
        <v>36703</v>
      </c>
      <c r="F228">
        <v>100</v>
      </c>
      <c r="G228">
        <v>0</v>
      </c>
      <c r="H228" t="s">
        <v>641</v>
      </c>
      <c r="I228" t="s">
        <v>36704</v>
      </c>
      <c r="J228" t="s">
        <v>2083</v>
      </c>
      <c r="K228" t="s">
        <v>644</v>
      </c>
      <c r="L228" t="s">
        <v>645</v>
      </c>
      <c r="M228" t="s">
        <v>36705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36706</v>
      </c>
      <c r="T228" t="s">
        <v>36705</v>
      </c>
    </row>
    <row r="229" spans="1:20" x14ac:dyDescent="0.25">
      <c r="A229" t="s">
        <v>147</v>
      </c>
      <c r="B229" t="s">
        <v>148</v>
      </c>
      <c r="C229">
        <v>65</v>
      </c>
      <c r="D229">
        <v>1</v>
      </c>
      <c r="E229" t="s">
        <v>36707</v>
      </c>
      <c r="F229">
        <v>35</v>
      </c>
      <c r="G229">
        <v>0</v>
      </c>
      <c r="H229" t="s">
        <v>641</v>
      </c>
      <c r="I229" t="s">
        <v>36708</v>
      </c>
      <c r="J229" t="s">
        <v>1072</v>
      </c>
      <c r="K229" t="s">
        <v>644</v>
      </c>
      <c r="L229" t="s">
        <v>645</v>
      </c>
      <c r="M229" t="s">
        <v>36709</v>
      </c>
      <c r="N229" t="s">
        <v>644</v>
      </c>
      <c r="O229" t="s">
        <v>647</v>
      </c>
      <c r="P229" t="s">
        <v>5</v>
      </c>
      <c r="Q229" t="s">
        <v>648</v>
      </c>
      <c r="R229" t="s">
        <v>34894</v>
      </c>
      <c r="S229" t="s">
        <v>36710</v>
      </c>
      <c r="T229" t="s">
        <v>36709</v>
      </c>
    </row>
    <row r="230" spans="1:20" x14ac:dyDescent="0.25">
      <c r="A230" t="s">
        <v>18</v>
      </c>
      <c r="B230" t="s">
        <v>19</v>
      </c>
      <c r="C230">
        <v>66.666666666666671</v>
      </c>
      <c r="D230">
        <v>3</v>
      </c>
      <c r="E230" t="s">
        <v>36711</v>
      </c>
      <c r="F230">
        <v>100</v>
      </c>
      <c r="G230">
        <v>0</v>
      </c>
      <c r="H230" t="s">
        <v>641</v>
      </c>
      <c r="I230" t="s">
        <v>36712</v>
      </c>
      <c r="J230" t="s">
        <v>708</v>
      </c>
      <c r="K230" t="s">
        <v>644</v>
      </c>
      <c r="L230" t="s">
        <v>645</v>
      </c>
      <c r="M230" t="s">
        <v>36713</v>
      </c>
      <c r="N230" t="s">
        <v>644</v>
      </c>
      <c r="O230" t="s">
        <v>647</v>
      </c>
      <c r="P230" t="s">
        <v>5</v>
      </c>
      <c r="Q230" t="s">
        <v>648</v>
      </c>
      <c r="R230" t="s">
        <v>645</v>
      </c>
      <c r="S230" t="s">
        <v>36714</v>
      </c>
      <c r="T230" t="s">
        <v>36709</v>
      </c>
    </row>
    <row r="231" spans="1:20" x14ac:dyDescent="0.25">
      <c r="A231" t="s">
        <v>147</v>
      </c>
      <c r="B231" t="s">
        <v>148</v>
      </c>
      <c r="C231">
        <v>65</v>
      </c>
      <c r="D231">
        <v>1</v>
      </c>
      <c r="E231" t="s">
        <v>36715</v>
      </c>
      <c r="F231">
        <v>35</v>
      </c>
      <c r="G231">
        <v>0</v>
      </c>
      <c r="H231" t="s">
        <v>641</v>
      </c>
      <c r="I231" t="s">
        <v>11423</v>
      </c>
      <c r="J231" t="s">
        <v>1072</v>
      </c>
      <c r="K231" t="s">
        <v>644</v>
      </c>
      <c r="L231" t="s">
        <v>645</v>
      </c>
      <c r="M231" t="s">
        <v>36713</v>
      </c>
      <c r="N231" t="s">
        <v>644</v>
      </c>
      <c r="O231" t="s">
        <v>668</v>
      </c>
      <c r="P231" t="s">
        <v>5</v>
      </c>
      <c r="Q231" t="s">
        <v>669</v>
      </c>
      <c r="R231" t="s">
        <v>28904</v>
      </c>
      <c r="S231" t="s">
        <v>36716</v>
      </c>
      <c r="T231" t="s">
        <v>36713</v>
      </c>
    </row>
    <row r="232" spans="1:20" x14ac:dyDescent="0.25">
      <c r="A232" t="s">
        <v>147</v>
      </c>
      <c r="B232" t="s">
        <v>148</v>
      </c>
      <c r="C232">
        <v>65</v>
      </c>
      <c r="D232">
        <v>2</v>
      </c>
      <c r="E232" t="s">
        <v>36717</v>
      </c>
      <c r="F232">
        <v>70</v>
      </c>
      <c r="G232">
        <v>0</v>
      </c>
      <c r="H232" t="s">
        <v>641</v>
      </c>
      <c r="I232" t="s">
        <v>36718</v>
      </c>
      <c r="J232" t="s">
        <v>1414</v>
      </c>
      <c r="K232" t="s">
        <v>644</v>
      </c>
      <c r="L232" t="s">
        <v>645</v>
      </c>
      <c r="M232" t="s">
        <v>36713</v>
      </c>
      <c r="N232" t="s">
        <v>644</v>
      </c>
      <c r="O232" t="s">
        <v>647</v>
      </c>
      <c r="P232" t="s">
        <v>5</v>
      </c>
      <c r="Q232" t="s">
        <v>648</v>
      </c>
      <c r="R232" t="s">
        <v>36719</v>
      </c>
      <c r="S232" t="s">
        <v>36720</v>
      </c>
      <c r="T232" t="s">
        <v>36713</v>
      </c>
    </row>
    <row r="233" spans="1:20" x14ac:dyDescent="0.25">
      <c r="A233" t="s">
        <v>147</v>
      </c>
      <c r="B233" t="s">
        <v>148</v>
      </c>
      <c r="C233">
        <v>65</v>
      </c>
      <c r="D233">
        <v>3</v>
      </c>
      <c r="E233" t="s">
        <v>36721</v>
      </c>
      <c r="F233">
        <v>105</v>
      </c>
      <c r="G233">
        <v>0</v>
      </c>
      <c r="H233" t="s">
        <v>641</v>
      </c>
      <c r="I233" t="s">
        <v>36722</v>
      </c>
      <c r="J233" t="s">
        <v>864</v>
      </c>
      <c r="K233" t="s">
        <v>644</v>
      </c>
      <c r="L233" t="s">
        <v>645</v>
      </c>
      <c r="M233" t="s">
        <v>36713</v>
      </c>
      <c r="N233" t="s">
        <v>644</v>
      </c>
      <c r="O233" t="s">
        <v>668</v>
      </c>
      <c r="P233" t="s">
        <v>5</v>
      </c>
      <c r="Q233" t="s">
        <v>669</v>
      </c>
      <c r="R233" t="s">
        <v>36723</v>
      </c>
      <c r="S233" t="s">
        <v>36724</v>
      </c>
      <c r="T233" t="s">
        <v>36713</v>
      </c>
    </row>
    <row r="234" spans="1:20" x14ac:dyDescent="0.25">
      <c r="A234" t="s">
        <v>18</v>
      </c>
      <c r="B234" t="s">
        <v>19</v>
      </c>
      <c r="C234">
        <v>66.666666666666671</v>
      </c>
      <c r="D234">
        <v>9</v>
      </c>
      <c r="E234" t="s">
        <v>36725</v>
      </c>
      <c r="F234">
        <v>300</v>
      </c>
      <c r="G234">
        <v>0</v>
      </c>
      <c r="H234" t="s">
        <v>641</v>
      </c>
      <c r="I234" t="s">
        <v>36726</v>
      </c>
      <c r="J234" t="s">
        <v>724</v>
      </c>
      <c r="K234" t="s">
        <v>644</v>
      </c>
      <c r="L234" t="s">
        <v>645</v>
      </c>
      <c r="M234" t="s">
        <v>36727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36728</v>
      </c>
      <c r="T234" t="s">
        <v>36727</v>
      </c>
    </row>
    <row r="235" spans="1:20" x14ac:dyDescent="0.25">
      <c r="A235" t="s">
        <v>18</v>
      </c>
      <c r="B235" t="s">
        <v>19</v>
      </c>
      <c r="C235">
        <v>66.666666666666671</v>
      </c>
      <c r="D235">
        <v>3</v>
      </c>
      <c r="E235" t="s">
        <v>36729</v>
      </c>
      <c r="F235">
        <v>294.5</v>
      </c>
      <c r="G235">
        <v>9.5</v>
      </c>
      <c r="H235" t="s">
        <v>805</v>
      </c>
      <c r="I235" t="s">
        <v>36730</v>
      </c>
      <c r="J235" t="s">
        <v>36731</v>
      </c>
      <c r="K235" t="s">
        <v>36732</v>
      </c>
      <c r="L235" t="s">
        <v>36733</v>
      </c>
      <c r="M235" t="s">
        <v>36734</v>
      </c>
      <c r="N235" t="s">
        <v>644</v>
      </c>
      <c r="O235" t="s">
        <v>811</v>
      </c>
      <c r="P235" t="s">
        <v>23</v>
      </c>
      <c r="Q235" t="s">
        <v>812</v>
      </c>
      <c r="R235" t="s">
        <v>645</v>
      </c>
      <c r="S235" t="s">
        <v>36735</v>
      </c>
      <c r="T235" t="s">
        <v>36734</v>
      </c>
    </row>
    <row r="236" spans="1:20" x14ac:dyDescent="0.25">
      <c r="A236" t="s">
        <v>18</v>
      </c>
      <c r="B236" t="s">
        <v>19</v>
      </c>
      <c r="C236">
        <v>66.666666666666671</v>
      </c>
      <c r="D236">
        <v>3</v>
      </c>
      <c r="E236" t="s">
        <v>36729</v>
      </c>
      <c r="F236">
        <v>294.5</v>
      </c>
      <c r="G236">
        <v>9.5</v>
      </c>
      <c r="H236" t="s">
        <v>805</v>
      </c>
      <c r="I236" t="s">
        <v>36730</v>
      </c>
      <c r="J236" t="s">
        <v>36731</v>
      </c>
      <c r="K236" t="s">
        <v>36732</v>
      </c>
      <c r="L236" t="s">
        <v>36733</v>
      </c>
      <c r="M236" t="s">
        <v>36734</v>
      </c>
      <c r="N236" t="s">
        <v>644</v>
      </c>
      <c r="O236" t="s">
        <v>811</v>
      </c>
      <c r="P236" t="s">
        <v>23</v>
      </c>
      <c r="Q236" t="s">
        <v>812</v>
      </c>
      <c r="R236" t="s">
        <v>645</v>
      </c>
      <c r="S236" t="s">
        <v>36735</v>
      </c>
      <c r="T236" t="s">
        <v>36734</v>
      </c>
    </row>
    <row r="237" spans="1:20" x14ac:dyDescent="0.25">
      <c r="A237" t="s">
        <v>147</v>
      </c>
      <c r="B237" t="s">
        <v>148</v>
      </c>
      <c r="C237">
        <v>65</v>
      </c>
      <c r="D237">
        <v>1</v>
      </c>
      <c r="E237" t="s">
        <v>36736</v>
      </c>
      <c r="F237">
        <v>35</v>
      </c>
      <c r="G237">
        <v>0</v>
      </c>
      <c r="H237" t="s">
        <v>641</v>
      </c>
      <c r="I237" t="s">
        <v>36737</v>
      </c>
      <c r="J237" t="s">
        <v>989</v>
      </c>
      <c r="K237" t="s">
        <v>644</v>
      </c>
      <c r="L237" t="s">
        <v>645</v>
      </c>
      <c r="M237" t="s">
        <v>36738</v>
      </c>
      <c r="N237" t="s">
        <v>644</v>
      </c>
      <c r="O237" t="s">
        <v>647</v>
      </c>
      <c r="P237" t="s">
        <v>5</v>
      </c>
      <c r="Q237" t="s">
        <v>648</v>
      </c>
      <c r="R237" t="s">
        <v>645</v>
      </c>
      <c r="S237" t="s">
        <v>36739</v>
      </c>
      <c r="T237" t="s">
        <v>36738</v>
      </c>
    </row>
    <row r="238" spans="1:20" x14ac:dyDescent="0.25">
      <c r="A238" t="s">
        <v>147</v>
      </c>
      <c r="B238" t="s">
        <v>148</v>
      </c>
      <c r="C238">
        <v>65</v>
      </c>
      <c r="D238">
        <v>1</v>
      </c>
      <c r="E238" t="s">
        <v>36740</v>
      </c>
      <c r="F238">
        <v>45</v>
      </c>
      <c r="G238">
        <v>10</v>
      </c>
      <c r="H238" t="s">
        <v>641</v>
      </c>
      <c r="I238" t="s">
        <v>36741</v>
      </c>
      <c r="J238" t="s">
        <v>1916</v>
      </c>
      <c r="K238" t="s">
        <v>644</v>
      </c>
      <c r="L238" t="s">
        <v>645</v>
      </c>
      <c r="M238" t="s">
        <v>36738</v>
      </c>
      <c r="N238" t="s">
        <v>644</v>
      </c>
      <c r="O238" t="s">
        <v>647</v>
      </c>
      <c r="P238" t="s">
        <v>5</v>
      </c>
      <c r="Q238" t="s">
        <v>648</v>
      </c>
      <c r="R238" t="s">
        <v>645</v>
      </c>
      <c r="S238" t="s">
        <v>36742</v>
      </c>
      <c r="T238" t="s">
        <v>36738</v>
      </c>
    </row>
    <row r="239" spans="1:20" x14ac:dyDescent="0.25">
      <c r="A239" t="s">
        <v>147</v>
      </c>
      <c r="B239" t="s">
        <v>148</v>
      </c>
      <c r="C239">
        <v>65</v>
      </c>
      <c r="D239">
        <v>1</v>
      </c>
      <c r="E239" t="s">
        <v>36743</v>
      </c>
      <c r="F239">
        <v>35</v>
      </c>
      <c r="G239">
        <v>0</v>
      </c>
      <c r="H239" t="s">
        <v>641</v>
      </c>
      <c r="I239" t="s">
        <v>36744</v>
      </c>
      <c r="J239" t="s">
        <v>834</v>
      </c>
      <c r="K239" t="s">
        <v>644</v>
      </c>
      <c r="L239" t="s">
        <v>645</v>
      </c>
      <c r="M239" t="s">
        <v>36738</v>
      </c>
      <c r="N239" t="s">
        <v>644</v>
      </c>
      <c r="O239" t="s">
        <v>647</v>
      </c>
      <c r="P239" t="s">
        <v>5</v>
      </c>
      <c r="Q239" t="s">
        <v>648</v>
      </c>
      <c r="R239" t="s">
        <v>645</v>
      </c>
      <c r="S239" t="s">
        <v>36745</v>
      </c>
      <c r="T239" t="s">
        <v>36738</v>
      </c>
    </row>
    <row r="240" spans="1:20" x14ac:dyDescent="0.25">
      <c r="A240" t="s">
        <v>147</v>
      </c>
      <c r="B240" t="s">
        <v>148</v>
      </c>
      <c r="C240">
        <v>33.333333333333336</v>
      </c>
      <c r="D240">
        <v>3</v>
      </c>
      <c r="E240" t="s">
        <v>36746</v>
      </c>
      <c r="F240">
        <v>100</v>
      </c>
      <c r="G240">
        <v>0</v>
      </c>
      <c r="H240" t="s">
        <v>641</v>
      </c>
      <c r="I240" t="s">
        <v>863</v>
      </c>
      <c r="J240" t="s">
        <v>1668</v>
      </c>
      <c r="K240" t="s">
        <v>644</v>
      </c>
      <c r="L240" t="s">
        <v>645</v>
      </c>
      <c r="M240" t="s">
        <v>36747</v>
      </c>
      <c r="N240" t="s">
        <v>644</v>
      </c>
      <c r="O240" t="s">
        <v>647</v>
      </c>
      <c r="P240" t="s">
        <v>5</v>
      </c>
      <c r="Q240" t="s">
        <v>648</v>
      </c>
      <c r="R240" t="s">
        <v>645</v>
      </c>
      <c r="S240" t="s">
        <v>36748</v>
      </c>
      <c r="T240" t="s">
        <v>36747</v>
      </c>
    </row>
    <row r="241" spans="1:20" x14ac:dyDescent="0.25">
      <c r="A241" t="s">
        <v>147</v>
      </c>
      <c r="B241" t="s">
        <v>148</v>
      </c>
      <c r="C241">
        <v>33.333333333333336</v>
      </c>
      <c r="D241">
        <v>3</v>
      </c>
      <c r="E241" t="s">
        <v>36749</v>
      </c>
      <c r="F241">
        <v>100</v>
      </c>
      <c r="G241">
        <v>0</v>
      </c>
      <c r="H241" t="s">
        <v>641</v>
      </c>
      <c r="I241" t="s">
        <v>8368</v>
      </c>
      <c r="J241" t="s">
        <v>989</v>
      </c>
      <c r="K241" t="s">
        <v>644</v>
      </c>
      <c r="L241" t="s">
        <v>645</v>
      </c>
      <c r="M241" t="s">
        <v>36750</v>
      </c>
      <c r="N241" t="s">
        <v>644</v>
      </c>
      <c r="O241" t="s">
        <v>647</v>
      </c>
      <c r="P241" t="s">
        <v>5</v>
      </c>
      <c r="Q241" t="s">
        <v>648</v>
      </c>
      <c r="R241" t="s">
        <v>645</v>
      </c>
      <c r="S241" t="s">
        <v>36751</v>
      </c>
      <c r="T241" t="s">
        <v>36750</v>
      </c>
    </row>
    <row r="242" spans="1:20" x14ac:dyDescent="0.25">
      <c r="A242" t="s">
        <v>601</v>
      </c>
      <c r="B242" t="s">
        <v>602</v>
      </c>
      <c r="C242">
        <v>139</v>
      </c>
      <c r="D242">
        <v>1</v>
      </c>
      <c r="E242" t="s">
        <v>36752</v>
      </c>
      <c r="F242">
        <v>215</v>
      </c>
      <c r="G242">
        <v>0</v>
      </c>
      <c r="H242" t="s">
        <v>2006</v>
      </c>
      <c r="I242" t="s">
        <v>645</v>
      </c>
      <c r="J242" t="s">
        <v>645</v>
      </c>
      <c r="K242" t="s">
        <v>644</v>
      </c>
      <c r="L242" t="s">
        <v>645</v>
      </c>
      <c r="M242" t="s">
        <v>36753</v>
      </c>
      <c r="N242" t="s">
        <v>20659</v>
      </c>
      <c r="O242" t="s">
        <v>2013</v>
      </c>
      <c r="P242" t="s">
        <v>1891</v>
      </c>
      <c r="Q242" t="s">
        <v>1892</v>
      </c>
      <c r="R242" t="s">
        <v>645</v>
      </c>
      <c r="S242" t="s">
        <v>36754</v>
      </c>
      <c r="T242" t="s">
        <v>36753</v>
      </c>
    </row>
    <row r="243" spans="1:20" x14ac:dyDescent="0.25">
      <c r="A243" t="s">
        <v>241</v>
      </c>
      <c r="B243" t="s">
        <v>247</v>
      </c>
      <c r="C243">
        <v>139</v>
      </c>
      <c r="D243">
        <v>1</v>
      </c>
      <c r="E243" t="s">
        <v>36752</v>
      </c>
      <c r="F243">
        <v>215</v>
      </c>
      <c r="G243">
        <v>0</v>
      </c>
      <c r="H243" t="s">
        <v>2006</v>
      </c>
      <c r="I243" t="s">
        <v>645</v>
      </c>
      <c r="J243" t="s">
        <v>645</v>
      </c>
      <c r="K243" t="s">
        <v>644</v>
      </c>
      <c r="L243" t="s">
        <v>645</v>
      </c>
      <c r="M243" t="s">
        <v>36753</v>
      </c>
      <c r="N243" t="s">
        <v>20659</v>
      </c>
      <c r="O243" t="s">
        <v>2013</v>
      </c>
      <c r="P243" t="s">
        <v>1891</v>
      </c>
      <c r="Q243" t="s">
        <v>1892</v>
      </c>
      <c r="R243" t="s">
        <v>645</v>
      </c>
      <c r="S243" t="s">
        <v>36754</v>
      </c>
      <c r="T243" t="s">
        <v>36753</v>
      </c>
    </row>
    <row r="244" spans="1:20" x14ac:dyDescent="0.25">
      <c r="A244" t="s">
        <v>18</v>
      </c>
      <c r="B244" t="s">
        <v>19</v>
      </c>
      <c r="C244">
        <v>66.666666666666671</v>
      </c>
      <c r="D244">
        <v>3</v>
      </c>
      <c r="E244" t="s">
        <v>36755</v>
      </c>
      <c r="F244">
        <v>100</v>
      </c>
      <c r="G244">
        <v>0</v>
      </c>
      <c r="H244" t="s">
        <v>641</v>
      </c>
      <c r="I244" t="s">
        <v>36756</v>
      </c>
      <c r="J244" t="s">
        <v>1314</v>
      </c>
      <c r="K244" t="s">
        <v>644</v>
      </c>
      <c r="L244" t="s">
        <v>645</v>
      </c>
      <c r="M244" t="s">
        <v>36757</v>
      </c>
      <c r="N244" t="s">
        <v>644</v>
      </c>
      <c r="O244" t="s">
        <v>668</v>
      </c>
      <c r="P244" t="s">
        <v>5</v>
      </c>
      <c r="Q244" t="s">
        <v>669</v>
      </c>
      <c r="R244" t="s">
        <v>645</v>
      </c>
      <c r="S244" t="s">
        <v>36758</v>
      </c>
      <c r="T244" t="s">
        <v>36757</v>
      </c>
    </row>
    <row r="245" spans="1:20" x14ac:dyDescent="0.25">
      <c r="A245" t="s">
        <v>22</v>
      </c>
      <c r="B245" t="s">
        <v>27</v>
      </c>
      <c r="C245">
        <v>66.333333333333329</v>
      </c>
      <c r="D245">
        <v>6</v>
      </c>
      <c r="E245" t="s">
        <v>36759</v>
      </c>
      <c r="F245">
        <v>500</v>
      </c>
      <c r="G245">
        <v>0</v>
      </c>
      <c r="H245" t="s">
        <v>641</v>
      </c>
      <c r="I245" t="s">
        <v>36760</v>
      </c>
      <c r="J245" t="s">
        <v>1508</v>
      </c>
      <c r="K245" t="s">
        <v>644</v>
      </c>
      <c r="L245" t="s">
        <v>645</v>
      </c>
      <c r="M245" t="s">
        <v>36761</v>
      </c>
      <c r="N245" t="s">
        <v>644</v>
      </c>
      <c r="O245" t="s">
        <v>647</v>
      </c>
      <c r="P245" t="s">
        <v>5</v>
      </c>
      <c r="Q245" t="s">
        <v>648</v>
      </c>
      <c r="R245" t="s">
        <v>645</v>
      </c>
      <c r="S245" t="s">
        <v>36762</v>
      </c>
      <c r="T245" t="s">
        <v>36761</v>
      </c>
    </row>
    <row r="246" spans="1:20" x14ac:dyDescent="0.25">
      <c r="A246" t="s">
        <v>147</v>
      </c>
      <c r="B246" t="s">
        <v>148</v>
      </c>
      <c r="C246">
        <v>33.333333333333336</v>
      </c>
      <c r="D246">
        <v>3</v>
      </c>
      <c r="E246" t="s">
        <v>36763</v>
      </c>
      <c r="F246">
        <v>100</v>
      </c>
      <c r="G246">
        <v>0</v>
      </c>
      <c r="H246" t="s">
        <v>641</v>
      </c>
      <c r="I246" t="s">
        <v>36764</v>
      </c>
      <c r="J246" t="s">
        <v>788</v>
      </c>
      <c r="K246" t="s">
        <v>644</v>
      </c>
      <c r="L246" t="s">
        <v>645</v>
      </c>
      <c r="M246" t="s">
        <v>36765</v>
      </c>
      <c r="N246" t="s">
        <v>644</v>
      </c>
      <c r="O246" t="s">
        <v>647</v>
      </c>
      <c r="P246" t="s">
        <v>5</v>
      </c>
      <c r="Q246" t="s">
        <v>648</v>
      </c>
      <c r="R246" t="s">
        <v>645</v>
      </c>
      <c r="S246" t="s">
        <v>36766</v>
      </c>
      <c r="T246" t="s">
        <v>36765</v>
      </c>
    </row>
    <row r="247" spans="1:20" x14ac:dyDescent="0.25">
      <c r="A247" t="s">
        <v>240</v>
      </c>
      <c r="B247" t="s">
        <v>246</v>
      </c>
      <c r="C247">
        <v>139</v>
      </c>
      <c r="D247">
        <v>1</v>
      </c>
      <c r="E247" t="s">
        <v>36767</v>
      </c>
      <c r="F247">
        <v>435.96</v>
      </c>
      <c r="G247">
        <v>0</v>
      </c>
      <c r="H247" t="s">
        <v>641</v>
      </c>
      <c r="I247" t="s">
        <v>36768</v>
      </c>
      <c r="J247" t="s">
        <v>1375</v>
      </c>
      <c r="K247" t="s">
        <v>644</v>
      </c>
      <c r="L247" t="s">
        <v>645</v>
      </c>
      <c r="M247" t="s">
        <v>36769</v>
      </c>
      <c r="N247" t="s">
        <v>644</v>
      </c>
      <c r="O247" t="s">
        <v>668</v>
      </c>
      <c r="P247" t="s">
        <v>5</v>
      </c>
      <c r="Q247" t="s">
        <v>669</v>
      </c>
      <c r="R247" t="s">
        <v>645</v>
      </c>
      <c r="S247" t="s">
        <v>36770</v>
      </c>
      <c r="T247" t="s">
        <v>36769</v>
      </c>
    </row>
    <row r="248" spans="1:20" x14ac:dyDescent="0.25">
      <c r="A248" t="s">
        <v>239</v>
      </c>
      <c r="B248" t="s">
        <v>245</v>
      </c>
      <c r="C248">
        <v>139</v>
      </c>
      <c r="D248">
        <v>1</v>
      </c>
      <c r="E248" t="s">
        <v>36767</v>
      </c>
      <c r="F248">
        <v>435.96</v>
      </c>
      <c r="G248">
        <v>0</v>
      </c>
      <c r="H248" t="s">
        <v>641</v>
      </c>
      <c r="I248" t="s">
        <v>36768</v>
      </c>
      <c r="J248" t="s">
        <v>1375</v>
      </c>
      <c r="K248" t="s">
        <v>644</v>
      </c>
      <c r="L248" t="s">
        <v>645</v>
      </c>
      <c r="M248" t="s">
        <v>36769</v>
      </c>
      <c r="N248" t="s">
        <v>644</v>
      </c>
      <c r="O248" t="s">
        <v>668</v>
      </c>
      <c r="P248" t="s">
        <v>5</v>
      </c>
      <c r="Q248" t="s">
        <v>669</v>
      </c>
      <c r="R248" t="s">
        <v>645</v>
      </c>
      <c r="S248" t="s">
        <v>36770</v>
      </c>
      <c r="T248" t="s">
        <v>36769</v>
      </c>
    </row>
    <row r="249" spans="1:20" x14ac:dyDescent="0.25">
      <c r="A249" t="s">
        <v>240</v>
      </c>
      <c r="B249" t="s">
        <v>246</v>
      </c>
      <c r="C249">
        <v>139</v>
      </c>
      <c r="D249">
        <v>1</v>
      </c>
      <c r="E249" t="s">
        <v>36767</v>
      </c>
      <c r="F249">
        <v>435.96</v>
      </c>
      <c r="G249">
        <v>0</v>
      </c>
      <c r="H249" t="s">
        <v>641</v>
      </c>
      <c r="I249" t="s">
        <v>36768</v>
      </c>
      <c r="J249" t="s">
        <v>1375</v>
      </c>
      <c r="K249" t="s">
        <v>644</v>
      </c>
      <c r="L249" t="s">
        <v>645</v>
      </c>
      <c r="M249" t="s">
        <v>36769</v>
      </c>
      <c r="N249" t="s">
        <v>644</v>
      </c>
      <c r="O249" t="s">
        <v>668</v>
      </c>
      <c r="P249" t="s">
        <v>5</v>
      </c>
      <c r="Q249" t="s">
        <v>669</v>
      </c>
      <c r="R249" t="s">
        <v>645</v>
      </c>
      <c r="S249" t="s">
        <v>36770</v>
      </c>
      <c r="T249" t="s">
        <v>36769</v>
      </c>
    </row>
    <row r="250" spans="1:20" x14ac:dyDescent="0.25">
      <c r="A250" t="s">
        <v>239</v>
      </c>
      <c r="B250" t="s">
        <v>245</v>
      </c>
      <c r="C250">
        <v>139</v>
      </c>
      <c r="D250">
        <v>1</v>
      </c>
      <c r="E250" t="s">
        <v>36767</v>
      </c>
      <c r="F250">
        <v>435.96</v>
      </c>
      <c r="G250">
        <v>0</v>
      </c>
      <c r="H250" t="s">
        <v>641</v>
      </c>
      <c r="I250" t="s">
        <v>36768</v>
      </c>
      <c r="J250" t="s">
        <v>1375</v>
      </c>
      <c r="K250" t="s">
        <v>644</v>
      </c>
      <c r="L250" t="s">
        <v>645</v>
      </c>
      <c r="M250" t="s">
        <v>36769</v>
      </c>
      <c r="N250" t="s">
        <v>644</v>
      </c>
      <c r="O250" t="s">
        <v>668</v>
      </c>
      <c r="P250" t="s">
        <v>5</v>
      </c>
      <c r="Q250" t="s">
        <v>669</v>
      </c>
      <c r="R250" t="s">
        <v>645</v>
      </c>
      <c r="S250" t="s">
        <v>36770</v>
      </c>
      <c r="T250" t="s">
        <v>36769</v>
      </c>
    </row>
    <row r="251" spans="1:20" x14ac:dyDescent="0.25">
      <c r="A251" t="s">
        <v>22</v>
      </c>
      <c r="B251" t="s">
        <v>27</v>
      </c>
      <c r="C251">
        <v>79</v>
      </c>
      <c r="D251">
        <v>3</v>
      </c>
      <c r="E251" t="s">
        <v>36771</v>
      </c>
      <c r="F251">
        <v>237</v>
      </c>
      <c r="G251">
        <v>0</v>
      </c>
      <c r="H251" t="s">
        <v>673</v>
      </c>
      <c r="I251" t="s">
        <v>1299</v>
      </c>
      <c r="J251" t="s">
        <v>36772</v>
      </c>
      <c r="K251" t="s">
        <v>1608</v>
      </c>
      <c r="L251" t="s">
        <v>16015</v>
      </c>
      <c r="M251" t="s">
        <v>36773</v>
      </c>
      <c r="N251" t="s">
        <v>644</v>
      </c>
      <c r="O251" t="s">
        <v>679</v>
      </c>
      <c r="P251" t="s">
        <v>26</v>
      </c>
      <c r="Q251" t="s">
        <v>680</v>
      </c>
      <c r="R251" t="s">
        <v>645</v>
      </c>
      <c r="S251" t="s">
        <v>36774</v>
      </c>
      <c r="T251" t="s">
        <v>36775</v>
      </c>
    </row>
    <row r="252" spans="1:20" x14ac:dyDescent="0.25">
      <c r="A252" t="s">
        <v>147</v>
      </c>
      <c r="B252" t="s">
        <v>148</v>
      </c>
      <c r="C252">
        <v>33.333333333333336</v>
      </c>
      <c r="D252">
        <v>3</v>
      </c>
      <c r="E252" t="s">
        <v>36776</v>
      </c>
      <c r="F252">
        <v>111</v>
      </c>
      <c r="G252">
        <v>11</v>
      </c>
      <c r="H252" t="s">
        <v>641</v>
      </c>
      <c r="I252" t="s">
        <v>36777</v>
      </c>
      <c r="J252" t="s">
        <v>2633</v>
      </c>
      <c r="K252" t="s">
        <v>644</v>
      </c>
      <c r="L252" t="s">
        <v>645</v>
      </c>
      <c r="M252" t="s">
        <v>36778</v>
      </c>
      <c r="N252" t="s">
        <v>644</v>
      </c>
      <c r="O252" t="s">
        <v>668</v>
      </c>
      <c r="P252" t="s">
        <v>5</v>
      </c>
      <c r="Q252" t="s">
        <v>669</v>
      </c>
      <c r="R252" t="s">
        <v>645</v>
      </c>
      <c r="S252" t="s">
        <v>36779</v>
      </c>
      <c r="T252" t="s">
        <v>36778</v>
      </c>
    </row>
    <row r="253" spans="1:20" x14ac:dyDescent="0.25">
      <c r="A253" t="s">
        <v>22</v>
      </c>
      <c r="B253" t="s">
        <v>27</v>
      </c>
      <c r="C253">
        <v>66.333333333333329</v>
      </c>
      <c r="D253">
        <v>3</v>
      </c>
      <c r="E253" t="s">
        <v>36780</v>
      </c>
      <c r="F253">
        <v>235</v>
      </c>
      <c r="G253">
        <v>0</v>
      </c>
      <c r="H253" t="s">
        <v>673</v>
      </c>
      <c r="I253" t="s">
        <v>25901</v>
      </c>
      <c r="J253" t="s">
        <v>36781</v>
      </c>
      <c r="K253" t="s">
        <v>2824</v>
      </c>
      <c r="L253" t="s">
        <v>3952</v>
      </c>
      <c r="M253" t="s">
        <v>36782</v>
      </c>
      <c r="N253" t="s">
        <v>644</v>
      </c>
      <c r="O253" t="s">
        <v>679</v>
      </c>
      <c r="P253" t="s">
        <v>26</v>
      </c>
      <c r="Q253" t="s">
        <v>680</v>
      </c>
      <c r="R253" t="s">
        <v>645</v>
      </c>
      <c r="S253" t="s">
        <v>36783</v>
      </c>
      <c r="T253" t="s">
        <v>36782</v>
      </c>
    </row>
    <row r="254" spans="1:20" x14ac:dyDescent="0.25">
      <c r="A254" t="s">
        <v>239</v>
      </c>
      <c r="B254" t="s">
        <v>245</v>
      </c>
      <c r="C254">
        <v>139</v>
      </c>
      <c r="D254">
        <v>1</v>
      </c>
      <c r="E254" t="s">
        <v>36784</v>
      </c>
      <c r="F254">
        <v>128.99</v>
      </c>
      <c r="G254">
        <v>20</v>
      </c>
      <c r="H254" t="s">
        <v>641</v>
      </c>
      <c r="I254" t="s">
        <v>36785</v>
      </c>
      <c r="J254" t="s">
        <v>981</v>
      </c>
      <c r="K254" t="s">
        <v>644</v>
      </c>
      <c r="L254" t="s">
        <v>645</v>
      </c>
      <c r="M254" t="s">
        <v>36786</v>
      </c>
      <c r="N254" t="s">
        <v>644</v>
      </c>
      <c r="O254" t="s">
        <v>647</v>
      </c>
      <c r="P254" t="s">
        <v>5</v>
      </c>
      <c r="Q254" t="s">
        <v>648</v>
      </c>
      <c r="R254" t="s">
        <v>645</v>
      </c>
      <c r="S254" t="s">
        <v>36787</v>
      </c>
      <c r="T254" t="s">
        <v>36788</v>
      </c>
    </row>
    <row r="255" spans="1:20" x14ac:dyDescent="0.25">
      <c r="A255" t="s">
        <v>22</v>
      </c>
      <c r="B255" t="s">
        <v>27</v>
      </c>
      <c r="C255">
        <v>69.900000000000006</v>
      </c>
      <c r="D255">
        <v>10</v>
      </c>
      <c r="E255" t="s">
        <v>36789</v>
      </c>
      <c r="F255">
        <v>800</v>
      </c>
      <c r="G255">
        <v>0</v>
      </c>
      <c r="H255" t="s">
        <v>673</v>
      </c>
      <c r="I255" t="s">
        <v>36790</v>
      </c>
      <c r="J255" t="s">
        <v>36791</v>
      </c>
      <c r="K255" t="s">
        <v>36792</v>
      </c>
      <c r="L255" t="s">
        <v>5951</v>
      </c>
      <c r="M255" t="s">
        <v>36793</v>
      </c>
      <c r="N255" t="s">
        <v>644</v>
      </c>
      <c r="O255" t="s">
        <v>679</v>
      </c>
      <c r="P255" t="s">
        <v>26</v>
      </c>
      <c r="Q255" t="s">
        <v>680</v>
      </c>
      <c r="R255" t="s">
        <v>645</v>
      </c>
      <c r="S255" t="s">
        <v>36794</v>
      </c>
      <c r="T255" t="s">
        <v>36795</v>
      </c>
    </row>
    <row r="256" spans="1:20" x14ac:dyDescent="0.25">
      <c r="A256" t="s">
        <v>147</v>
      </c>
      <c r="B256" t="s">
        <v>148</v>
      </c>
      <c r="C256">
        <v>33.333333333333336</v>
      </c>
      <c r="D256">
        <v>3</v>
      </c>
      <c r="E256" t="s">
        <v>36796</v>
      </c>
      <c r="F256">
        <v>100</v>
      </c>
      <c r="G256">
        <v>0</v>
      </c>
      <c r="H256" t="s">
        <v>641</v>
      </c>
      <c r="I256" t="s">
        <v>36797</v>
      </c>
      <c r="J256" t="s">
        <v>685</v>
      </c>
      <c r="K256" t="s">
        <v>644</v>
      </c>
      <c r="L256" t="s">
        <v>645</v>
      </c>
      <c r="M256" t="s">
        <v>36798</v>
      </c>
      <c r="N256" t="s">
        <v>644</v>
      </c>
      <c r="O256" t="s">
        <v>647</v>
      </c>
      <c r="P256" t="s">
        <v>5</v>
      </c>
      <c r="Q256" t="s">
        <v>648</v>
      </c>
      <c r="R256" t="s">
        <v>645</v>
      </c>
      <c r="S256" t="s">
        <v>36799</v>
      </c>
      <c r="T256" t="s">
        <v>36798</v>
      </c>
    </row>
    <row r="257" spans="1:20" x14ac:dyDescent="0.25">
      <c r="A257" t="s">
        <v>22</v>
      </c>
      <c r="B257" t="s">
        <v>3338</v>
      </c>
      <c r="C257">
        <v>94.05</v>
      </c>
      <c r="D257">
        <v>1</v>
      </c>
      <c r="E257" t="s">
        <v>36800</v>
      </c>
      <c r="F257">
        <v>263.55</v>
      </c>
      <c r="G257">
        <v>7.5</v>
      </c>
      <c r="H257" t="s">
        <v>5193</v>
      </c>
      <c r="I257" t="s">
        <v>36801</v>
      </c>
      <c r="J257" t="s">
        <v>36802</v>
      </c>
      <c r="K257" t="s">
        <v>33198</v>
      </c>
      <c r="L257" t="s">
        <v>36803</v>
      </c>
      <c r="M257" t="s">
        <v>36804</v>
      </c>
      <c r="N257" t="s">
        <v>644</v>
      </c>
      <c r="O257" t="s">
        <v>811</v>
      </c>
      <c r="P257" t="s">
        <v>23</v>
      </c>
      <c r="Q257" t="s">
        <v>812</v>
      </c>
      <c r="R257" t="s">
        <v>645</v>
      </c>
      <c r="S257" t="s">
        <v>36805</v>
      </c>
      <c r="T257" t="s">
        <v>36804</v>
      </c>
    </row>
    <row r="258" spans="1:20" x14ac:dyDescent="0.25">
      <c r="A258" t="s">
        <v>101</v>
      </c>
      <c r="B258" t="s">
        <v>74</v>
      </c>
      <c r="C258">
        <v>90</v>
      </c>
      <c r="D258">
        <v>2</v>
      </c>
      <c r="E258" t="s">
        <v>36800</v>
      </c>
      <c r="F258">
        <v>263.55</v>
      </c>
      <c r="G258">
        <v>7.5</v>
      </c>
      <c r="H258" t="s">
        <v>5193</v>
      </c>
      <c r="I258" t="s">
        <v>36801</v>
      </c>
      <c r="J258" t="s">
        <v>36802</v>
      </c>
      <c r="K258" t="s">
        <v>33198</v>
      </c>
      <c r="L258" t="s">
        <v>36803</v>
      </c>
      <c r="M258" t="s">
        <v>36804</v>
      </c>
      <c r="N258" t="s">
        <v>644</v>
      </c>
      <c r="O258" t="s">
        <v>811</v>
      </c>
      <c r="P258" t="s">
        <v>23</v>
      </c>
      <c r="Q258" t="s">
        <v>812</v>
      </c>
      <c r="R258" t="s">
        <v>645</v>
      </c>
      <c r="S258" t="s">
        <v>36805</v>
      </c>
      <c r="T258" t="s">
        <v>36804</v>
      </c>
    </row>
    <row r="259" spans="1:20" x14ac:dyDescent="0.25">
      <c r="A259" t="s">
        <v>18</v>
      </c>
      <c r="B259" t="s">
        <v>19</v>
      </c>
      <c r="C259">
        <v>66.666666666666671</v>
      </c>
      <c r="D259">
        <v>3</v>
      </c>
      <c r="E259" t="s">
        <v>36806</v>
      </c>
      <c r="F259">
        <v>100</v>
      </c>
      <c r="G259">
        <v>0</v>
      </c>
      <c r="H259" t="s">
        <v>641</v>
      </c>
      <c r="I259" t="s">
        <v>36807</v>
      </c>
      <c r="J259" t="s">
        <v>724</v>
      </c>
      <c r="K259" t="s">
        <v>644</v>
      </c>
      <c r="L259" t="s">
        <v>645</v>
      </c>
      <c r="M259" t="s">
        <v>36808</v>
      </c>
      <c r="N259" t="s">
        <v>644</v>
      </c>
      <c r="O259" t="s">
        <v>647</v>
      </c>
      <c r="P259" t="s">
        <v>5</v>
      </c>
      <c r="Q259" t="s">
        <v>648</v>
      </c>
      <c r="R259" t="s">
        <v>645</v>
      </c>
      <c r="S259" t="s">
        <v>36809</v>
      </c>
      <c r="T259" t="s">
        <v>36808</v>
      </c>
    </row>
    <row r="260" spans="1:20" x14ac:dyDescent="0.25">
      <c r="A260" t="s">
        <v>147</v>
      </c>
      <c r="B260" t="s">
        <v>148</v>
      </c>
      <c r="C260">
        <v>33.333333333333336</v>
      </c>
      <c r="D260">
        <v>3</v>
      </c>
      <c r="E260" t="s">
        <v>36810</v>
      </c>
      <c r="F260">
        <v>108</v>
      </c>
      <c r="G260">
        <v>8</v>
      </c>
      <c r="H260" t="s">
        <v>641</v>
      </c>
      <c r="I260" t="s">
        <v>36811</v>
      </c>
      <c r="J260" t="s">
        <v>847</v>
      </c>
      <c r="K260" t="s">
        <v>644</v>
      </c>
      <c r="L260" t="s">
        <v>645</v>
      </c>
      <c r="M260" t="s">
        <v>36812</v>
      </c>
      <c r="N260" t="s">
        <v>644</v>
      </c>
      <c r="O260" t="s">
        <v>647</v>
      </c>
      <c r="P260" t="s">
        <v>5</v>
      </c>
      <c r="Q260" t="s">
        <v>648</v>
      </c>
      <c r="R260" t="s">
        <v>645</v>
      </c>
      <c r="S260" t="s">
        <v>36813</v>
      </c>
      <c r="T260" t="s">
        <v>36814</v>
      </c>
    </row>
    <row r="261" spans="1:20" x14ac:dyDescent="0.25">
      <c r="A261" t="s">
        <v>147</v>
      </c>
      <c r="B261" t="s">
        <v>148</v>
      </c>
      <c r="C261">
        <v>50</v>
      </c>
      <c r="D261">
        <v>6</v>
      </c>
      <c r="E261" t="s">
        <v>36815</v>
      </c>
      <c r="F261">
        <v>200</v>
      </c>
      <c r="G261">
        <v>0</v>
      </c>
      <c r="H261" t="s">
        <v>641</v>
      </c>
      <c r="I261" t="s">
        <v>36816</v>
      </c>
      <c r="J261" t="s">
        <v>1422</v>
      </c>
      <c r="K261" t="s">
        <v>644</v>
      </c>
      <c r="L261" t="s">
        <v>645</v>
      </c>
      <c r="M261" t="s">
        <v>36817</v>
      </c>
      <c r="N261" t="s">
        <v>644</v>
      </c>
      <c r="O261" t="s">
        <v>668</v>
      </c>
      <c r="P261" t="s">
        <v>5</v>
      </c>
      <c r="Q261" t="s">
        <v>669</v>
      </c>
      <c r="R261" t="s">
        <v>645</v>
      </c>
      <c r="S261" t="s">
        <v>36818</v>
      </c>
      <c r="T261" t="s">
        <v>36819</v>
      </c>
    </row>
    <row r="262" spans="1:20" x14ac:dyDescent="0.25">
      <c r="A262" t="s">
        <v>101</v>
      </c>
      <c r="B262" t="s">
        <v>74</v>
      </c>
      <c r="C262">
        <v>120</v>
      </c>
      <c r="D262">
        <v>1</v>
      </c>
      <c r="E262" t="s">
        <v>36820</v>
      </c>
      <c r="F262">
        <v>99</v>
      </c>
      <c r="G262">
        <v>0</v>
      </c>
      <c r="H262" t="s">
        <v>641</v>
      </c>
      <c r="I262" t="s">
        <v>36821</v>
      </c>
      <c r="J262" t="s">
        <v>666</v>
      </c>
      <c r="K262" t="s">
        <v>644</v>
      </c>
      <c r="L262" t="s">
        <v>645</v>
      </c>
      <c r="M262" t="s">
        <v>36822</v>
      </c>
      <c r="N262" t="s">
        <v>644</v>
      </c>
      <c r="O262" t="s">
        <v>668</v>
      </c>
      <c r="P262" t="s">
        <v>5</v>
      </c>
      <c r="Q262" t="s">
        <v>669</v>
      </c>
      <c r="R262" t="s">
        <v>645</v>
      </c>
      <c r="S262" t="s">
        <v>36823</v>
      </c>
      <c r="T262" t="s">
        <v>36822</v>
      </c>
    </row>
    <row r="263" spans="1:20" x14ac:dyDescent="0.25">
      <c r="A263" t="s">
        <v>18</v>
      </c>
      <c r="B263" t="s">
        <v>19</v>
      </c>
      <c r="C263">
        <v>66.666666666666671</v>
      </c>
      <c r="D263">
        <v>3</v>
      </c>
      <c r="E263" t="s">
        <v>36824</v>
      </c>
      <c r="F263">
        <v>100</v>
      </c>
      <c r="G263">
        <v>0</v>
      </c>
      <c r="H263" t="s">
        <v>641</v>
      </c>
      <c r="I263" t="s">
        <v>36825</v>
      </c>
      <c r="J263" t="s">
        <v>714</v>
      </c>
      <c r="K263" t="s">
        <v>644</v>
      </c>
      <c r="L263" t="s">
        <v>645</v>
      </c>
      <c r="M263" t="s">
        <v>36826</v>
      </c>
      <c r="N263" t="s">
        <v>644</v>
      </c>
      <c r="O263" t="s">
        <v>668</v>
      </c>
      <c r="P263" t="s">
        <v>5</v>
      </c>
      <c r="Q263" t="s">
        <v>669</v>
      </c>
      <c r="R263" t="s">
        <v>645</v>
      </c>
      <c r="S263" t="s">
        <v>36827</v>
      </c>
      <c r="T263" t="s">
        <v>36826</v>
      </c>
    </row>
    <row r="264" spans="1:20" x14ac:dyDescent="0.25">
      <c r="A264" t="s">
        <v>114</v>
      </c>
      <c r="B264" t="s">
        <v>115</v>
      </c>
      <c r="C264">
        <v>50</v>
      </c>
      <c r="D264">
        <v>5</v>
      </c>
      <c r="E264" t="s">
        <v>36828</v>
      </c>
      <c r="F264">
        <v>240</v>
      </c>
      <c r="G264">
        <v>0</v>
      </c>
      <c r="H264" t="s">
        <v>673</v>
      </c>
      <c r="I264" t="s">
        <v>16788</v>
      </c>
      <c r="J264" t="s">
        <v>35942</v>
      </c>
      <c r="K264" t="s">
        <v>16936</v>
      </c>
      <c r="L264" t="s">
        <v>5026</v>
      </c>
      <c r="M264" t="s">
        <v>36829</v>
      </c>
      <c r="N264" t="s">
        <v>644</v>
      </c>
      <c r="O264" t="s">
        <v>679</v>
      </c>
      <c r="P264" t="s">
        <v>26</v>
      </c>
      <c r="Q264" t="s">
        <v>680</v>
      </c>
      <c r="R264" t="s">
        <v>645</v>
      </c>
      <c r="S264" t="s">
        <v>36830</v>
      </c>
      <c r="T264" t="s">
        <v>36831</v>
      </c>
    </row>
    <row r="265" spans="1:20" x14ac:dyDescent="0.25">
      <c r="A265" t="s">
        <v>18</v>
      </c>
      <c r="B265" t="s">
        <v>19</v>
      </c>
      <c r="C265">
        <v>66.666666666666671</v>
      </c>
      <c r="D265">
        <v>3</v>
      </c>
      <c r="E265" t="s">
        <v>36832</v>
      </c>
      <c r="F265">
        <v>110</v>
      </c>
      <c r="G265">
        <v>10</v>
      </c>
      <c r="H265" t="s">
        <v>641</v>
      </c>
      <c r="I265" t="s">
        <v>23510</v>
      </c>
      <c r="J265" t="s">
        <v>1018</v>
      </c>
      <c r="K265" t="s">
        <v>644</v>
      </c>
      <c r="L265" t="s">
        <v>645</v>
      </c>
      <c r="M265" t="s">
        <v>36833</v>
      </c>
      <c r="N265" t="s">
        <v>644</v>
      </c>
      <c r="O265" t="s">
        <v>647</v>
      </c>
      <c r="P265" t="s">
        <v>5</v>
      </c>
      <c r="Q265" t="s">
        <v>648</v>
      </c>
      <c r="R265" t="s">
        <v>645</v>
      </c>
      <c r="S265" t="s">
        <v>36834</v>
      </c>
      <c r="T265" t="s">
        <v>36833</v>
      </c>
    </row>
    <row r="266" spans="1:20" x14ac:dyDescent="0.25">
      <c r="A266" t="s">
        <v>147</v>
      </c>
      <c r="B266" t="s">
        <v>148</v>
      </c>
      <c r="C266">
        <v>33.333333333333336</v>
      </c>
      <c r="D266">
        <v>3</v>
      </c>
      <c r="E266" t="s">
        <v>36835</v>
      </c>
      <c r="F266">
        <v>100</v>
      </c>
      <c r="G266">
        <v>0</v>
      </c>
      <c r="H266" t="s">
        <v>641</v>
      </c>
      <c r="I266" t="s">
        <v>36836</v>
      </c>
      <c r="J266" t="s">
        <v>2660</v>
      </c>
      <c r="K266" t="s">
        <v>644</v>
      </c>
      <c r="L266" t="s">
        <v>645</v>
      </c>
      <c r="M266" t="s">
        <v>36837</v>
      </c>
      <c r="N266" t="s">
        <v>644</v>
      </c>
      <c r="O266" t="s">
        <v>668</v>
      </c>
      <c r="P266" t="s">
        <v>5</v>
      </c>
      <c r="Q266" t="s">
        <v>669</v>
      </c>
      <c r="R266" t="s">
        <v>36838</v>
      </c>
      <c r="S266" t="s">
        <v>36839</v>
      </c>
      <c r="T266" t="s">
        <v>36837</v>
      </c>
    </row>
    <row r="267" spans="1:20" x14ac:dyDescent="0.25">
      <c r="A267" t="s">
        <v>147</v>
      </c>
      <c r="B267" t="s">
        <v>148</v>
      </c>
      <c r="C267">
        <v>50</v>
      </c>
      <c r="D267">
        <v>6</v>
      </c>
      <c r="E267" t="s">
        <v>36840</v>
      </c>
      <c r="F267">
        <v>200</v>
      </c>
      <c r="G267">
        <v>0</v>
      </c>
      <c r="H267" t="s">
        <v>641</v>
      </c>
      <c r="I267" t="s">
        <v>36841</v>
      </c>
      <c r="J267" t="s">
        <v>1711</v>
      </c>
      <c r="K267" t="s">
        <v>644</v>
      </c>
      <c r="L267" t="s">
        <v>645</v>
      </c>
      <c r="M267" t="s">
        <v>36842</v>
      </c>
      <c r="N267" t="s">
        <v>644</v>
      </c>
      <c r="O267" t="s">
        <v>647</v>
      </c>
      <c r="P267" t="s">
        <v>5</v>
      </c>
      <c r="Q267" t="s">
        <v>648</v>
      </c>
      <c r="R267" t="s">
        <v>645</v>
      </c>
      <c r="S267" t="s">
        <v>36843</v>
      </c>
      <c r="T267" t="s">
        <v>36844</v>
      </c>
    </row>
    <row r="268" spans="1:20" x14ac:dyDescent="0.25">
      <c r="A268" t="s">
        <v>147</v>
      </c>
      <c r="B268" t="s">
        <v>148</v>
      </c>
      <c r="C268">
        <v>33.333333333333336</v>
      </c>
      <c r="D268">
        <v>3</v>
      </c>
      <c r="E268" t="s">
        <v>36845</v>
      </c>
      <c r="F268">
        <v>138</v>
      </c>
      <c r="G268">
        <v>38</v>
      </c>
      <c r="H268" t="s">
        <v>641</v>
      </c>
      <c r="I268" t="s">
        <v>36846</v>
      </c>
      <c r="J268" t="s">
        <v>666</v>
      </c>
      <c r="K268" t="s">
        <v>644</v>
      </c>
      <c r="L268" t="s">
        <v>645</v>
      </c>
      <c r="M268" t="s">
        <v>36847</v>
      </c>
      <c r="N268" t="s">
        <v>644</v>
      </c>
      <c r="O268" t="s">
        <v>647</v>
      </c>
      <c r="P268" t="s">
        <v>5</v>
      </c>
      <c r="Q268" t="s">
        <v>648</v>
      </c>
      <c r="R268" t="s">
        <v>645</v>
      </c>
      <c r="S268" t="s">
        <v>36848</v>
      </c>
      <c r="T268" t="s">
        <v>36847</v>
      </c>
    </row>
    <row r="269" spans="1:20" x14ac:dyDescent="0.25">
      <c r="A269" t="s">
        <v>22</v>
      </c>
      <c r="B269" t="s">
        <v>27</v>
      </c>
      <c r="C269">
        <v>80</v>
      </c>
      <c r="D269">
        <v>6</v>
      </c>
      <c r="E269" t="s">
        <v>36849</v>
      </c>
      <c r="F269">
        <v>475</v>
      </c>
      <c r="G269">
        <v>0</v>
      </c>
      <c r="H269" t="s">
        <v>673</v>
      </c>
      <c r="I269" t="s">
        <v>5239</v>
      </c>
      <c r="J269" t="s">
        <v>8803</v>
      </c>
      <c r="K269" t="s">
        <v>8804</v>
      </c>
      <c r="L269" t="s">
        <v>2230</v>
      </c>
      <c r="M269" t="s">
        <v>36850</v>
      </c>
      <c r="N269" t="s">
        <v>644</v>
      </c>
      <c r="O269" t="s">
        <v>679</v>
      </c>
      <c r="P269" t="s">
        <v>26</v>
      </c>
      <c r="Q269" t="s">
        <v>680</v>
      </c>
      <c r="R269" t="s">
        <v>645</v>
      </c>
      <c r="S269" t="s">
        <v>36851</v>
      </c>
      <c r="T269" t="s">
        <v>36850</v>
      </c>
    </row>
  </sheetData>
  <pageMargins left="0.7" right="0.7" top="0.75" bottom="0.75" header="0.3" footer="0.3"/>
  <pageSetup paperSize="9" scale="19" fitToHeight="0" orientation="portrait"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864C-F735-4C4F-A4A5-4632241E1A19}">
  <sheetPr>
    <tabColor rgb="FFFF6699"/>
  </sheetPr>
  <dimension ref="A1:V265"/>
  <sheetViews>
    <sheetView zoomScale="70" zoomScaleNormal="70" workbookViewId="0">
      <pane xSplit="2" ySplit="1" topLeftCell="F2" activePane="bottomRight" state="frozen"/>
      <selection sqref="A1:XFD1048576"/>
      <selection pane="topRight" sqref="A1:XFD1048576"/>
      <selection pane="bottomLeft" sqref="A1:XFD1048576"/>
      <selection pane="bottomRight" activeCell="L22" sqref="L22"/>
    </sheetView>
  </sheetViews>
  <sheetFormatPr defaultRowHeight="15" x14ac:dyDescent="0.25"/>
  <cols>
    <col min="2" max="2" width="103.1796875" bestFit="1" customWidth="1"/>
    <col min="20" max="20" width="16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101</v>
      </c>
      <c r="B2" t="s">
        <v>74</v>
      </c>
      <c r="C2">
        <v>78</v>
      </c>
      <c r="D2">
        <v>1</v>
      </c>
      <c r="E2" t="s">
        <v>36852</v>
      </c>
      <c r="F2">
        <v>78</v>
      </c>
      <c r="G2">
        <v>0</v>
      </c>
      <c r="H2" t="s">
        <v>673</v>
      </c>
      <c r="I2" t="s">
        <v>14937</v>
      </c>
      <c r="J2" t="s">
        <v>29921</v>
      </c>
      <c r="K2" t="s">
        <v>5323</v>
      </c>
      <c r="L2" t="s">
        <v>1776</v>
      </c>
      <c r="M2" t="s">
        <v>36853</v>
      </c>
      <c r="N2" t="s">
        <v>644</v>
      </c>
      <c r="O2" t="s">
        <v>703</v>
      </c>
      <c r="P2" t="s">
        <v>26</v>
      </c>
      <c r="Q2" t="s">
        <v>680</v>
      </c>
      <c r="R2" t="s">
        <v>645</v>
      </c>
      <c r="S2" t="s">
        <v>36854</v>
      </c>
      <c r="T2" t="s">
        <v>36853</v>
      </c>
      <c r="U2" s="77" t="s">
        <v>147</v>
      </c>
      <c r="V2">
        <v>359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36855</v>
      </c>
      <c r="F3">
        <v>200</v>
      </c>
      <c r="G3">
        <v>0</v>
      </c>
      <c r="H3" t="s">
        <v>641</v>
      </c>
      <c r="I3" t="s">
        <v>36856</v>
      </c>
      <c r="J3" t="s">
        <v>685</v>
      </c>
      <c r="K3" t="s">
        <v>644</v>
      </c>
      <c r="L3" t="s">
        <v>645</v>
      </c>
      <c r="M3" t="s">
        <v>36857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36858</v>
      </c>
      <c r="T3" t="s">
        <v>36857</v>
      </c>
      <c r="U3" s="78" t="s">
        <v>148</v>
      </c>
      <c r="V3">
        <v>359</v>
      </c>
    </row>
    <row r="4" spans="1:22" x14ac:dyDescent="0.25">
      <c r="A4" t="s">
        <v>241</v>
      </c>
      <c r="B4" t="s">
        <v>247</v>
      </c>
      <c r="C4">
        <v>139</v>
      </c>
      <c r="D4">
        <v>2</v>
      </c>
      <c r="E4" t="s">
        <v>36859</v>
      </c>
      <c r="F4">
        <v>217.98</v>
      </c>
      <c r="G4">
        <v>0</v>
      </c>
      <c r="H4" t="s">
        <v>641</v>
      </c>
      <c r="I4" t="s">
        <v>36860</v>
      </c>
      <c r="J4" t="s">
        <v>2660</v>
      </c>
      <c r="K4" t="s">
        <v>644</v>
      </c>
      <c r="L4" t="s">
        <v>645</v>
      </c>
      <c r="M4" t="s">
        <v>36857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644</v>
      </c>
      <c r="T4" t="s">
        <v>36857</v>
      </c>
      <c r="U4" s="77" t="s">
        <v>20</v>
      </c>
      <c r="V4">
        <v>4</v>
      </c>
    </row>
    <row r="5" spans="1:22" x14ac:dyDescent="0.25">
      <c r="A5" t="s">
        <v>147</v>
      </c>
      <c r="B5" t="s">
        <v>148</v>
      </c>
      <c r="C5">
        <v>50</v>
      </c>
      <c r="D5">
        <v>6</v>
      </c>
      <c r="E5" t="s">
        <v>36861</v>
      </c>
      <c r="F5">
        <v>200</v>
      </c>
      <c r="G5">
        <v>0</v>
      </c>
      <c r="H5" t="s">
        <v>641</v>
      </c>
      <c r="I5" t="s">
        <v>36862</v>
      </c>
      <c r="J5" t="s">
        <v>643</v>
      </c>
      <c r="K5" t="s">
        <v>644</v>
      </c>
      <c r="L5" t="s">
        <v>645</v>
      </c>
      <c r="M5" t="s">
        <v>36857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36863</v>
      </c>
      <c r="T5" t="s">
        <v>36857</v>
      </c>
      <c r="U5" s="78" t="s">
        <v>35930</v>
      </c>
      <c r="V5">
        <v>1</v>
      </c>
    </row>
    <row r="6" spans="1:22" x14ac:dyDescent="0.25">
      <c r="A6" t="s">
        <v>72</v>
      </c>
      <c r="B6" t="s">
        <v>3385</v>
      </c>
      <c r="C6">
        <v>120</v>
      </c>
      <c r="D6">
        <v>1</v>
      </c>
      <c r="E6" t="s">
        <v>36864</v>
      </c>
      <c r="F6">
        <v>100</v>
      </c>
      <c r="G6">
        <v>0</v>
      </c>
      <c r="H6" t="s">
        <v>641</v>
      </c>
      <c r="I6" t="s">
        <v>6356</v>
      </c>
      <c r="J6" t="s">
        <v>694</v>
      </c>
      <c r="K6" t="s">
        <v>644</v>
      </c>
      <c r="L6" t="s">
        <v>645</v>
      </c>
      <c r="M6" t="s">
        <v>36865</v>
      </c>
      <c r="N6" t="s">
        <v>644</v>
      </c>
      <c r="O6" t="s">
        <v>668</v>
      </c>
      <c r="P6" t="s">
        <v>5</v>
      </c>
      <c r="Q6" t="s">
        <v>669</v>
      </c>
      <c r="R6" t="s">
        <v>645</v>
      </c>
      <c r="S6" t="s">
        <v>644</v>
      </c>
      <c r="T6" t="s">
        <v>36865</v>
      </c>
      <c r="U6" s="78" t="s">
        <v>21</v>
      </c>
      <c r="V6">
        <v>3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36866</v>
      </c>
      <c r="F7">
        <v>200</v>
      </c>
      <c r="G7">
        <v>0</v>
      </c>
      <c r="H7" t="s">
        <v>641</v>
      </c>
      <c r="I7" t="s">
        <v>36867</v>
      </c>
      <c r="J7" t="s">
        <v>888</v>
      </c>
      <c r="K7" t="s">
        <v>644</v>
      </c>
      <c r="L7" t="s">
        <v>645</v>
      </c>
      <c r="M7" t="s">
        <v>36868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36869</v>
      </c>
      <c r="T7" t="s">
        <v>36868</v>
      </c>
      <c r="U7" s="77" t="s">
        <v>99</v>
      </c>
      <c r="V7">
        <v>100</v>
      </c>
    </row>
    <row r="8" spans="1:22" x14ac:dyDescent="0.25">
      <c r="A8" t="s">
        <v>240</v>
      </c>
      <c r="B8" t="s">
        <v>246</v>
      </c>
      <c r="C8">
        <v>159</v>
      </c>
      <c r="D8">
        <v>1</v>
      </c>
      <c r="E8" t="s">
        <v>36870</v>
      </c>
      <c r="F8">
        <v>159</v>
      </c>
      <c r="G8">
        <v>0</v>
      </c>
      <c r="H8" t="s">
        <v>673</v>
      </c>
      <c r="I8" t="s">
        <v>14102</v>
      </c>
      <c r="J8" t="s">
        <v>14103</v>
      </c>
      <c r="K8" t="s">
        <v>7894</v>
      </c>
      <c r="L8" t="s">
        <v>14104</v>
      </c>
      <c r="M8" t="s">
        <v>36871</v>
      </c>
      <c r="N8" t="s">
        <v>644</v>
      </c>
      <c r="O8" t="s">
        <v>703</v>
      </c>
      <c r="P8" t="s">
        <v>26</v>
      </c>
      <c r="Q8" t="s">
        <v>680</v>
      </c>
      <c r="R8" t="s">
        <v>645</v>
      </c>
      <c r="S8" t="s">
        <v>644</v>
      </c>
      <c r="T8" t="s">
        <v>36872</v>
      </c>
      <c r="U8" s="78" t="s">
        <v>100</v>
      </c>
      <c r="V8">
        <v>100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36873</v>
      </c>
      <c r="F9">
        <v>100</v>
      </c>
      <c r="G9">
        <v>0</v>
      </c>
      <c r="H9" t="s">
        <v>641</v>
      </c>
      <c r="I9" t="s">
        <v>17654</v>
      </c>
      <c r="J9" t="s">
        <v>685</v>
      </c>
      <c r="K9" t="s">
        <v>644</v>
      </c>
      <c r="L9" t="s">
        <v>645</v>
      </c>
      <c r="M9" t="s">
        <v>36874</v>
      </c>
      <c r="N9" t="s">
        <v>644</v>
      </c>
      <c r="O9" t="s">
        <v>668</v>
      </c>
      <c r="P9" t="s">
        <v>5</v>
      </c>
      <c r="Q9" t="s">
        <v>669</v>
      </c>
      <c r="R9" t="s">
        <v>36875</v>
      </c>
      <c r="S9" t="s">
        <v>36876</v>
      </c>
      <c r="T9" t="s">
        <v>36874</v>
      </c>
      <c r="U9" s="77" t="s">
        <v>22</v>
      </c>
      <c r="V9">
        <v>161</v>
      </c>
    </row>
    <row r="10" spans="1:22" x14ac:dyDescent="0.25">
      <c r="A10" t="s">
        <v>22</v>
      </c>
      <c r="B10" t="s">
        <v>27</v>
      </c>
      <c r="C10">
        <v>69.900000000000006</v>
      </c>
      <c r="D10">
        <v>30</v>
      </c>
      <c r="E10" t="s">
        <v>36877</v>
      </c>
      <c r="F10">
        <v>2400</v>
      </c>
      <c r="G10">
        <v>0</v>
      </c>
      <c r="H10" t="s">
        <v>673</v>
      </c>
      <c r="I10" t="s">
        <v>10640</v>
      </c>
      <c r="J10" t="s">
        <v>31877</v>
      </c>
      <c r="K10" t="s">
        <v>7844</v>
      </c>
      <c r="L10" t="s">
        <v>6103</v>
      </c>
      <c r="M10" t="s">
        <v>36878</v>
      </c>
      <c r="N10" t="s">
        <v>644</v>
      </c>
      <c r="O10" t="s">
        <v>703</v>
      </c>
      <c r="P10" t="s">
        <v>26</v>
      </c>
      <c r="Q10" t="s">
        <v>680</v>
      </c>
      <c r="R10" t="s">
        <v>645</v>
      </c>
      <c r="S10" t="s">
        <v>644</v>
      </c>
      <c r="T10" t="s">
        <v>36879</v>
      </c>
      <c r="U10" s="78" t="s">
        <v>213</v>
      </c>
      <c r="V10">
        <v>3</v>
      </c>
    </row>
    <row r="11" spans="1:22" x14ac:dyDescent="0.25">
      <c r="A11" t="s">
        <v>18</v>
      </c>
      <c r="B11" t="s">
        <v>19</v>
      </c>
      <c r="C11">
        <v>66.666666666666671</v>
      </c>
      <c r="D11">
        <v>3</v>
      </c>
      <c r="E11" t="s">
        <v>36880</v>
      </c>
      <c r="F11">
        <v>100</v>
      </c>
      <c r="G11">
        <v>0</v>
      </c>
      <c r="H11" t="s">
        <v>641</v>
      </c>
      <c r="I11" t="s">
        <v>36881</v>
      </c>
      <c r="J11" t="s">
        <v>1711</v>
      </c>
      <c r="K11" t="s">
        <v>644</v>
      </c>
      <c r="L11" t="s">
        <v>645</v>
      </c>
      <c r="M11" t="s">
        <v>36882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644</v>
      </c>
      <c r="T11" t="s">
        <v>36882</v>
      </c>
      <c r="U11" s="78" t="s">
        <v>27</v>
      </c>
      <c r="V11">
        <v>158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36883</v>
      </c>
      <c r="F12">
        <v>200</v>
      </c>
      <c r="G12">
        <v>0</v>
      </c>
      <c r="H12" t="s">
        <v>641</v>
      </c>
      <c r="I12" t="s">
        <v>36884</v>
      </c>
      <c r="J12" t="s">
        <v>847</v>
      </c>
      <c r="K12" t="s">
        <v>644</v>
      </c>
      <c r="L12" t="s">
        <v>645</v>
      </c>
      <c r="M12" t="s">
        <v>36885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644</v>
      </c>
      <c r="T12" t="s">
        <v>36885</v>
      </c>
      <c r="U12" s="77" t="s">
        <v>18</v>
      </c>
      <c r="V12">
        <v>118</v>
      </c>
    </row>
    <row r="13" spans="1:22" x14ac:dyDescent="0.25">
      <c r="A13" t="s">
        <v>516</v>
      </c>
      <c r="B13" t="s">
        <v>120</v>
      </c>
      <c r="C13">
        <v>75</v>
      </c>
      <c r="D13">
        <v>1</v>
      </c>
      <c r="E13" t="s">
        <v>36886</v>
      </c>
      <c r="F13">
        <v>112</v>
      </c>
      <c r="G13">
        <v>37</v>
      </c>
      <c r="H13" t="s">
        <v>673</v>
      </c>
      <c r="I13" t="s">
        <v>36887</v>
      </c>
      <c r="J13" t="s">
        <v>36888</v>
      </c>
      <c r="K13" t="s">
        <v>36889</v>
      </c>
      <c r="L13" t="s">
        <v>11691</v>
      </c>
      <c r="M13" t="s">
        <v>36874</v>
      </c>
      <c r="N13" t="s">
        <v>644</v>
      </c>
      <c r="O13" t="s">
        <v>703</v>
      </c>
      <c r="P13" t="s">
        <v>26</v>
      </c>
      <c r="Q13" t="s">
        <v>680</v>
      </c>
      <c r="R13" t="s">
        <v>645</v>
      </c>
      <c r="S13" t="s">
        <v>644</v>
      </c>
      <c r="T13" t="s">
        <v>36890</v>
      </c>
      <c r="U13" s="78" t="s">
        <v>19</v>
      </c>
      <c r="V13">
        <v>118</v>
      </c>
    </row>
    <row r="14" spans="1:22" x14ac:dyDescent="0.25">
      <c r="A14" t="s">
        <v>147</v>
      </c>
      <c r="B14" t="s">
        <v>148</v>
      </c>
      <c r="C14">
        <v>33.333333333333336</v>
      </c>
      <c r="D14">
        <v>3</v>
      </c>
      <c r="E14" t="s">
        <v>36891</v>
      </c>
      <c r="F14">
        <v>100</v>
      </c>
      <c r="G14">
        <v>0</v>
      </c>
      <c r="H14" t="s">
        <v>641</v>
      </c>
      <c r="I14" t="s">
        <v>29818</v>
      </c>
      <c r="J14" t="s">
        <v>771</v>
      </c>
      <c r="K14" t="s">
        <v>644</v>
      </c>
      <c r="L14" t="s">
        <v>645</v>
      </c>
      <c r="M14" t="s">
        <v>36892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644</v>
      </c>
      <c r="T14" t="s">
        <v>36892</v>
      </c>
      <c r="U14" s="77" t="s">
        <v>101</v>
      </c>
      <c r="V14">
        <v>13</v>
      </c>
    </row>
    <row r="15" spans="1:22" x14ac:dyDescent="0.25">
      <c r="A15" t="s">
        <v>101</v>
      </c>
      <c r="B15" t="s">
        <v>74</v>
      </c>
      <c r="C15">
        <v>120</v>
      </c>
      <c r="D15">
        <v>1</v>
      </c>
      <c r="E15" t="s">
        <v>36893</v>
      </c>
      <c r="F15">
        <v>99</v>
      </c>
      <c r="G15">
        <v>0</v>
      </c>
      <c r="H15" t="s">
        <v>641</v>
      </c>
      <c r="I15" t="s">
        <v>36894</v>
      </c>
      <c r="J15" t="s">
        <v>864</v>
      </c>
      <c r="K15" t="s">
        <v>644</v>
      </c>
      <c r="L15" t="s">
        <v>645</v>
      </c>
      <c r="M15" t="s">
        <v>36895</v>
      </c>
      <c r="N15" t="s">
        <v>644</v>
      </c>
      <c r="O15" t="s">
        <v>668</v>
      </c>
      <c r="P15" t="s">
        <v>5</v>
      </c>
      <c r="Q15" t="s">
        <v>669</v>
      </c>
      <c r="R15" t="s">
        <v>645</v>
      </c>
      <c r="S15" t="s">
        <v>644</v>
      </c>
      <c r="T15" t="s">
        <v>36896</v>
      </c>
      <c r="U15" s="78" t="s">
        <v>74</v>
      </c>
      <c r="V15">
        <v>12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36897</v>
      </c>
      <c r="F16">
        <v>100</v>
      </c>
      <c r="G16">
        <v>0</v>
      </c>
      <c r="H16" t="s">
        <v>641</v>
      </c>
      <c r="I16" t="s">
        <v>36898</v>
      </c>
      <c r="J16" t="s">
        <v>1508</v>
      </c>
      <c r="K16" t="s">
        <v>644</v>
      </c>
      <c r="L16" t="s">
        <v>645</v>
      </c>
      <c r="M16" t="s">
        <v>36899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644</v>
      </c>
      <c r="T16" t="s">
        <v>36896</v>
      </c>
      <c r="U16" s="78" t="s">
        <v>7991</v>
      </c>
      <c r="V16">
        <v>1</v>
      </c>
    </row>
    <row r="17" spans="1:22" x14ac:dyDescent="0.25">
      <c r="A17" t="s">
        <v>101</v>
      </c>
      <c r="B17" t="s">
        <v>7991</v>
      </c>
      <c r="C17">
        <v>95</v>
      </c>
      <c r="D17">
        <v>1</v>
      </c>
      <c r="E17" t="s">
        <v>36900</v>
      </c>
      <c r="F17">
        <v>190.2</v>
      </c>
      <c r="G17">
        <v>8</v>
      </c>
      <c r="H17" t="s">
        <v>805</v>
      </c>
      <c r="I17" t="s">
        <v>36901</v>
      </c>
      <c r="J17" t="s">
        <v>36902</v>
      </c>
      <c r="K17" t="s">
        <v>2612</v>
      </c>
      <c r="L17" t="s">
        <v>36903</v>
      </c>
      <c r="M17" t="s">
        <v>36899</v>
      </c>
      <c r="N17" t="s">
        <v>644</v>
      </c>
      <c r="O17" t="s">
        <v>811</v>
      </c>
      <c r="P17" t="s">
        <v>23</v>
      </c>
      <c r="Q17" t="s">
        <v>812</v>
      </c>
      <c r="R17" t="s">
        <v>645</v>
      </c>
      <c r="S17" t="s">
        <v>644</v>
      </c>
      <c r="T17" t="s">
        <v>36899</v>
      </c>
      <c r="U17" s="77" t="s">
        <v>72</v>
      </c>
      <c r="V17">
        <v>8</v>
      </c>
    </row>
    <row r="18" spans="1:22" x14ac:dyDescent="0.25">
      <c r="A18" t="s">
        <v>601</v>
      </c>
      <c r="B18" t="s">
        <v>1870</v>
      </c>
      <c r="C18">
        <v>87.2</v>
      </c>
      <c r="D18">
        <v>1</v>
      </c>
      <c r="E18" t="s">
        <v>36900</v>
      </c>
      <c r="F18">
        <v>190.2</v>
      </c>
      <c r="G18">
        <v>8</v>
      </c>
      <c r="H18" t="s">
        <v>805</v>
      </c>
      <c r="I18" t="s">
        <v>36901</v>
      </c>
      <c r="J18" t="s">
        <v>36902</v>
      </c>
      <c r="K18" t="s">
        <v>2612</v>
      </c>
      <c r="L18" t="s">
        <v>36903</v>
      </c>
      <c r="M18" t="s">
        <v>36899</v>
      </c>
      <c r="N18" t="s">
        <v>644</v>
      </c>
      <c r="O18" t="s">
        <v>811</v>
      </c>
      <c r="P18" t="s">
        <v>23</v>
      </c>
      <c r="Q18" t="s">
        <v>812</v>
      </c>
      <c r="R18" t="s">
        <v>645</v>
      </c>
      <c r="S18" t="s">
        <v>644</v>
      </c>
      <c r="T18" t="s">
        <v>36899</v>
      </c>
      <c r="U18" s="78" t="s">
        <v>108</v>
      </c>
      <c r="V18">
        <v>3</v>
      </c>
    </row>
    <row r="19" spans="1:22" x14ac:dyDescent="0.25">
      <c r="A19" t="s">
        <v>147</v>
      </c>
      <c r="B19" t="s">
        <v>148</v>
      </c>
      <c r="C19">
        <v>33.333333333333336</v>
      </c>
      <c r="D19">
        <v>3</v>
      </c>
      <c r="E19" t="s">
        <v>36904</v>
      </c>
      <c r="F19">
        <v>100</v>
      </c>
      <c r="G19">
        <v>0</v>
      </c>
      <c r="H19" t="s">
        <v>641</v>
      </c>
      <c r="I19" t="s">
        <v>36905</v>
      </c>
      <c r="J19" t="s">
        <v>694</v>
      </c>
      <c r="K19" t="s">
        <v>644</v>
      </c>
      <c r="L19" t="s">
        <v>645</v>
      </c>
      <c r="M19" t="s">
        <v>36906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644</v>
      </c>
      <c r="T19" t="s">
        <v>36907</v>
      </c>
      <c r="U19" s="78" t="s">
        <v>37061</v>
      </c>
      <c r="V19">
        <v>1</v>
      </c>
    </row>
    <row r="20" spans="1:22" x14ac:dyDescent="0.25">
      <c r="A20" t="s">
        <v>241</v>
      </c>
      <c r="B20" t="s">
        <v>247</v>
      </c>
      <c r="C20">
        <v>139</v>
      </c>
      <c r="D20">
        <v>1</v>
      </c>
      <c r="E20" t="s">
        <v>36908</v>
      </c>
      <c r="F20">
        <v>118.99</v>
      </c>
      <c r="G20">
        <v>10</v>
      </c>
      <c r="H20" t="s">
        <v>641</v>
      </c>
      <c r="I20" t="s">
        <v>36909</v>
      </c>
      <c r="J20" t="s">
        <v>1962</v>
      </c>
      <c r="K20" t="s">
        <v>644</v>
      </c>
      <c r="L20" t="s">
        <v>645</v>
      </c>
      <c r="M20" t="s">
        <v>36906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644</v>
      </c>
      <c r="T20" t="s">
        <v>36907</v>
      </c>
      <c r="U20" s="78" t="s">
        <v>3385</v>
      </c>
      <c r="V20">
        <v>4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36910</v>
      </c>
      <c r="F21">
        <v>100</v>
      </c>
      <c r="G21">
        <v>0</v>
      </c>
      <c r="H21" t="s">
        <v>641</v>
      </c>
      <c r="I21" t="s">
        <v>9759</v>
      </c>
      <c r="J21" t="s">
        <v>736</v>
      </c>
      <c r="K21" t="s">
        <v>644</v>
      </c>
      <c r="L21" t="s">
        <v>645</v>
      </c>
      <c r="M21" t="s">
        <v>36911</v>
      </c>
      <c r="N21" t="s">
        <v>644</v>
      </c>
      <c r="O21" t="s">
        <v>668</v>
      </c>
      <c r="P21" t="s">
        <v>5</v>
      </c>
      <c r="Q21" t="s">
        <v>669</v>
      </c>
      <c r="R21" t="s">
        <v>645</v>
      </c>
      <c r="S21" t="s">
        <v>644</v>
      </c>
      <c r="T21" t="s">
        <v>36907</v>
      </c>
      <c r="U21" s="77" t="s">
        <v>114</v>
      </c>
      <c r="V21">
        <v>3</v>
      </c>
    </row>
    <row r="22" spans="1:22" x14ac:dyDescent="0.25">
      <c r="A22" t="s">
        <v>18</v>
      </c>
      <c r="B22" t="s">
        <v>19</v>
      </c>
      <c r="C22">
        <v>66.666666666666671</v>
      </c>
      <c r="D22">
        <v>3</v>
      </c>
      <c r="E22" t="s">
        <v>36912</v>
      </c>
      <c r="F22">
        <v>100</v>
      </c>
      <c r="G22">
        <v>0</v>
      </c>
      <c r="H22" t="s">
        <v>641</v>
      </c>
      <c r="I22" t="s">
        <v>1455</v>
      </c>
      <c r="J22" t="s">
        <v>685</v>
      </c>
      <c r="K22" t="s">
        <v>644</v>
      </c>
      <c r="L22" t="s">
        <v>645</v>
      </c>
      <c r="M22" t="s">
        <v>36913</v>
      </c>
      <c r="N22" t="s">
        <v>644</v>
      </c>
      <c r="O22" t="s">
        <v>668</v>
      </c>
      <c r="P22" t="s">
        <v>5</v>
      </c>
      <c r="Q22" t="s">
        <v>669</v>
      </c>
      <c r="R22" t="s">
        <v>645</v>
      </c>
      <c r="S22" t="s">
        <v>644</v>
      </c>
      <c r="T22" t="s">
        <v>36907</v>
      </c>
      <c r="U22" s="78" t="s">
        <v>115</v>
      </c>
      <c r="V22">
        <v>3</v>
      </c>
    </row>
    <row r="23" spans="1:22" x14ac:dyDescent="0.25">
      <c r="A23" t="s">
        <v>240</v>
      </c>
      <c r="B23" t="s">
        <v>246</v>
      </c>
      <c r="C23">
        <v>139</v>
      </c>
      <c r="D23">
        <v>2</v>
      </c>
      <c r="E23" t="s">
        <v>36914</v>
      </c>
      <c r="F23">
        <v>217.98</v>
      </c>
      <c r="G23">
        <v>0</v>
      </c>
      <c r="H23" t="s">
        <v>641</v>
      </c>
      <c r="I23" t="s">
        <v>36915</v>
      </c>
      <c r="J23" t="s">
        <v>666</v>
      </c>
      <c r="K23" t="s">
        <v>644</v>
      </c>
      <c r="L23" t="s">
        <v>645</v>
      </c>
      <c r="M23" t="s">
        <v>36916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644</v>
      </c>
      <c r="T23" t="s">
        <v>36907</v>
      </c>
      <c r="U23" s="77" t="s">
        <v>112</v>
      </c>
      <c r="V23">
        <v>7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36917</v>
      </c>
      <c r="F24">
        <v>100</v>
      </c>
      <c r="G24">
        <v>0</v>
      </c>
      <c r="H24" t="s">
        <v>641</v>
      </c>
      <c r="I24" t="s">
        <v>36918</v>
      </c>
      <c r="J24" t="s">
        <v>847</v>
      </c>
      <c r="K24" t="s">
        <v>644</v>
      </c>
      <c r="L24" t="s">
        <v>645</v>
      </c>
      <c r="M24" t="s">
        <v>36919</v>
      </c>
      <c r="N24" t="s">
        <v>644</v>
      </c>
      <c r="O24" t="s">
        <v>726</v>
      </c>
      <c r="P24" t="s">
        <v>5</v>
      </c>
      <c r="Q24" t="s">
        <v>648</v>
      </c>
      <c r="R24" t="s">
        <v>645</v>
      </c>
      <c r="S24" t="s">
        <v>36920</v>
      </c>
      <c r="T24" t="s">
        <v>36907</v>
      </c>
      <c r="U24" s="78" t="s">
        <v>113</v>
      </c>
      <c r="V24">
        <v>7</v>
      </c>
    </row>
    <row r="25" spans="1:22" x14ac:dyDescent="0.25">
      <c r="A25" t="s">
        <v>116</v>
      </c>
      <c r="B25" t="s">
        <v>117</v>
      </c>
      <c r="C25">
        <v>12</v>
      </c>
      <c r="D25">
        <v>10</v>
      </c>
      <c r="E25" t="s">
        <v>36921</v>
      </c>
      <c r="F25">
        <v>446</v>
      </c>
      <c r="G25">
        <v>0</v>
      </c>
      <c r="H25" t="s">
        <v>673</v>
      </c>
      <c r="I25" t="s">
        <v>36922</v>
      </c>
      <c r="J25" t="s">
        <v>36923</v>
      </c>
      <c r="K25" t="s">
        <v>5089</v>
      </c>
      <c r="L25" t="s">
        <v>16015</v>
      </c>
      <c r="M25" t="s">
        <v>36924</v>
      </c>
      <c r="N25" t="s">
        <v>644</v>
      </c>
      <c r="O25" t="s">
        <v>679</v>
      </c>
      <c r="P25" t="s">
        <v>26</v>
      </c>
      <c r="Q25" t="s">
        <v>680</v>
      </c>
      <c r="R25" t="s">
        <v>645</v>
      </c>
      <c r="S25" t="s">
        <v>36925</v>
      </c>
      <c r="T25" t="s">
        <v>36924</v>
      </c>
      <c r="U25" s="77" t="s">
        <v>12</v>
      </c>
      <c r="V25">
        <v>20</v>
      </c>
    </row>
    <row r="26" spans="1:22" x14ac:dyDescent="0.25">
      <c r="A26" t="s">
        <v>22</v>
      </c>
      <c r="B26" t="s">
        <v>27</v>
      </c>
      <c r="C26">
        <v>80</v>
      </c>
      <c r="D26">
        <v>2</v>
      </c>
      <c r="E26" t="s">
        <v>36921</v>
      </c>
      <c r="F26">
        <v>446</v>
      </c>
      <c r="G26">
        <v>0</v>
      </c>
      <c r="H26" t="s">
        <v>673</v>
      </c>
      <c r="I26" t="s">
        <v>36922</v>
      </c>
      <c r="J26" t="s">
        <v>36923</v>
      </c>
      <c r="K26" t="s">
        <v>5089</v>
      </c>
      <c r="L26" t="s">
        <v>16015</v>
      </c>
      <c r="M26" t="s">
        <v>36924</v>
      </c>
      <c r="N26" t="s">
        <v>644</v>
      </c>
      <c r="O26" t="s">
        <v>679</v>
      </c>
      <c r="P26" t="s">
        <v>26</v>
      </c>
      <c r="Q26" t="s">
        <v>680</v>
      </c>
      <c r="R26" t="s">
        <v>645</v>
      </c>
      <c r="S26" t="s">
        <v>36925</v>
      </c>
      <c r="T26" t="s">
        <v>36924</v>
      </c>
      <c r="U26" s="78" t="s">
        <v>13</v>
      </c>
      <c r="V26">
        <v>20</v>
      </c>
    </row>
    <row r="27" spans="1:22" x14ac:dyDescent="0.25">
      <c r="A27" t="s">
        <v>101</v>
      </c>
      <c r="B27" t="s">
        <v>74</v>
      </c>
      <c r="C27">
        <v>78</v>
      </c>
      <c r="D27">
        <v>2</v>
      </c>
      <c r="E27" t="s">
        <v>36921</v>
      </c>
      <c r="F27">
        <v>446</v>
      </c>
      <c r="G27">
        <v>0</v>
      </c>
      <c r="H27" t="s">
        <v>673</v>
      </c>
      <c r="I27" t="s">
        <v>36922</v>
      </c>
      <c r="J27" t="s">
        <v>36923</v>
      </c>
      <c r="K27" t="s">
        <v>5089</v>
      </c>
      <c r="L27" t="s">
        <v>16015</v>
      </c>
      <c r="M27" t="s">
        <v>36924</v>
      </c>
      <c r="N27" t="s">
        <v>644</v>
      </c>
      <c r="O27" t="s">
        <v>679</v>
      </c>
      <c r="P27" t="s">
        <v>26</v>
      </c>
      <c r="Q27" t="s">
        <v>680</v>
      </c>
      <c r="R27" t="s">
        <v>645</v>
      </c>
      <c r="S27" t="s">
        <v>36925</v>
      </c>
      <c r="T27" t="s">
        <v>36924</v>
      </c>
      <c r="U27" s="77" t="s">
        <v>14</v>
      </c>
      <c r="V27">
        <v>15</v>
      </c>
    </row>
    <row r="28" spans="1:22" x14ac:dyDescent="0.25">
      <c r="A28" t="s">
        <v>147</v>
      </c>
      <c r="B28" t="s">
        <v>148</v>
      </c>
      <c r="C28">
        <v>50</v>
      </c>
      <c r="D28">
        <v>6</v>
      </c>
      <c r="E28" t="s">
        <v>36926</v>
      </c>
      <c r="F28">
        <v>200</v>
      </c>
      <c r="G28">
        <v>0</v>
      </c>
      <c r="H28" t="s">
        <v>641</v>
      </c>
      <c r="I28" t="s">
        <v>36927</v>
      </c>
      <c r="J28" t="s">
        <v>1508</v>
      </c>
      <c r="K28" t="s">
        <v>644</v>
      </c>
      <c r="L28" t="s">
        <v>645</v>
      </c>
      <c r="M28" t="s">
        <v>36928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644</v>
      </c>
      <c r="T28" t="s">
        <v>36928</v>
      </c>
      <c r="U28" s="78" t="s">
        <v>15</v>
      </c>
      <c r="V28">
        <v>15</v>
      </c>
    </row>
    <row r="29" spans="1:22" x14ac:dyDescent="0.25">
      <c r="A29" t="s">
        <v>22</v>
      </c>
      <c r="B29" t="s">
        <v>27</v>
      </c>
      <c r="C29">
        <v>79</v>
      </c>
      <c r="D29">
        <v>2</v>
      </c>
      <c r="E29" t="s">
        <v>36929</v>
      </c>
      <c r="F29">
        <v>153</v>
      </c>
      <c r="G29">
        <v>0</v>
      </c>
      <c r="H29" t="s">
        <v>673</v>
      </c>
      <c r="I29" t="s">
        <v>11184</v>
      </c>
      <c r="J29" t="s">
        <v>36930</v>
      </c>
      <c r="K29" t="s">
        <v>7344</v>
      </c>
      <c r="L29" t="s">
        <v>7409</v>
      </c>
      <c r="M29" t="s">
        <v>36931</v>
      </c>
      <c r="N29" t="s">
        <v>644</v>
      </c>
      <c r="O29" t="s">
        <v>679</v>
      </c>
      <c r="P29" t="s">
        <v>26</v>
      </c>
      <c r="Q29" t="s">
        <v>680</v>
      </c>
      <c r="R29" t="s">
        <v>645</v>
      </c>
      <c r="S29" t="s">
        <v>644</v>
      </c>
      <c r="T29" t="s">
        <v>36931</v>
      </c>
      <c r="U29" s="77" t="s">
        <v>10</v>
      </c>
      <c r="V29">
        <v>12</v>
      </c>
    </row>
    <row r="30" spans="1:22" x14ac:dyDescent="0.25">
      <c r="A30" t="s">
        <v>18</v>
      </c>
      <c r="B30" t="s">
        <v>19</v>
      </c>
      <c r="C30">
        <v>66.666666666666671</v>
      </c>
      <c r="D30">
        <v>6</v>
      </c>
      <c r="E30" t="s">
        <v>36932</v>
      </c>
      <c r="F30">
        <v>210</v>
      </c>
      <c r="G30">
        <v>10</v>
      </c>
      <c r="H30" t="s">
        <v>641</v>
      </c>
      <c r="I30" t="s">
        <v>36933</v>
      </c>
      <c r="J30" t="s">
        <v>981</v>
      </c>
      <c r="K30" t="s">
        <v>644</v>
      </c>
      <c r="L30" t="s">
        <v>645</v>
      </c>
      <c r="M30" t="s">
        <v>36934</v>
      </c>
      <c r="N30" t="s">
        <v>644</v>
      </c>
      <c r="O30" t="s">
        <v>668</v>
      </c>
      <c r="P30" t="s">
        <v>5</v>
      </c>
      <c r="Q30" t="s">
        <v>669</v>
      </c>
      <c r="R30" t="s">
        <v>645</v>
      </c>
      <c r="S30" t="s">
        <v>644</v>
      </c>
      <c r="T30" t="s">
        <v>36934</v>
      </c>
      <c r="U30" s="78" t="s">
        <v>11</v>
      </c>
      <c r="V30">
        <v>12</v>
      </c>
    </row>
    <row r="31" spans="1:22" x14ac:dyDescent="0.25">
      <c r="A31" t="s">
        <v>241</v>
      </c>
      <c r="B31" t="s">
        <v>247</v>
      </c>
      <c r="C31">
        <v>139</v>
      </c>
      <c r="D31">
        <v>1</v>
      </c>
      <c r="E31" t="s">
        <v>36935</v>
      </c>
      <c r="F31">
        <v>108.99</v>
      </c>
      <c r="G31">
        <v>0</v>
      </c>
      <c r="H31" t="s">
        <v>641</v>
      </c>
      <c r="I31" t="s">
        <v>36936</v>
      </c>
      <c r="J31" t="s">
        <v>685</v>
      </c>
      <c r="K31" t="s">
        <v>644</v>
      </c>
      <c r="L31" t="s">
        <v>645</v>
      </c>
      <c r="M31" t="s">
        <v>36937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644</v>
      </c>
      <c r="T31" t="s">
        <v>36937</v>
      </c>
      <c r="U31" s="77" t="s">
        <v>110</v>
      </c>
      <c r="V31">
        <v>5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36938</v>
      </c>
      <c r="F32">
        <v>200</v>
      </c>
      <c r="G32">
        <v>0</v>
      </c>
      <c r="H32" t="s">
        <v>641</v>
      </c>
      <c r="I32" t="s">
        <v>36939</v>
      </c>
      <c r="J32" t="s">
        <v>643</v>
      </c>
      <c r="K32" t="s">
        <v>644</v>
      </c>
      <c r="L32" t="s">
        <v>645</v>
      </c>
      <c r="M32" t="s">
        <v>36940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36941</v>
      </c>
      <c r="T32" t="s">
        <v>36940</v>
      </c>
      <c r="U32" s="78" t="s">
        <v>111</v>
      </c>
      <c r="V32">
        <v>5</v>
      </c>
    </row>
    <row r="33" spans="1:22" x14ac:dyDescent="0.25">
      <c r="A33" t="s">
        <v>241</v>
      </c>
      <c r="B33" t="s">
        <v>247</v>
      </c>
      <c r="C33">
        <v>139</v>
      </c>
      <c r="D33">
        <v>2</v>
      </c>
      <c r="E33" t="s">
        <v>36942</v>
      </c>
      <c r="F33">
        <v>217.98</v>
      </c>
      <c r="G33">
        <v>0</v>
      </c>
      <c r="H33" t="s">
        <v>641</v>
      </c>
      <c r="I33" t="s">
        <v>36943</v>
      </c>
      <c r="J33" t="s">
        <v>1441</v>
      </c>
      <c r="K33" t="s">
        <v>644</v>
      </c>
      <c r="L33" t="s">
        <v>645</v>
      </c>
      <c r="M33" t="s">
        <v>36944</v>
      </c>
      <c r="N33" t="s">
        <v>644</v>
      </c>
      <c r="O33" t="s">
        <v>668</v>
      </c>
      <c r="P33" t="s">
        <v>5</v>
      </c>
      <c r="Q33" t="s">
        <v>669</v>
      </c>
      <c r="R33" t="s">
        <v>645</v>
      </c>
      <c r="S33" t="s">
        <v>644</v>
      </c>
      <c r="T33" t="s">
        <v>36945</v>
      </c>
      <c r="U33" s="77" t="s">
        <v>239</v>
      </c>
      <c r="V33">
        <v>16</v>
      </c>
    </row>
    <row r="34" spans="1:22" x14ac:dyDescent="0.25">
      <c r="A34" t="s">
        <v>22</v>
      </c>
      <c r="B34" t="s">
        <v>27</v>
      </c>
      <c r="C34">
        <v>66.333333333333329</v>
      </c>
      <c r="D34">
        <v>3</v>
      </c>
      <c r="E34" t="s">
        <v>36946</v>
      </c>
      <c r="F34">
        <v>220</v>
      </c>
      <c r="G34">
        <v>0</v>
      </c>
      <c r="H34" t="s">
        <v>729</v>
      </c>
      <c r="I34" t="s">
        <v>693</v>
      </c>
      <c r="J34" t="s">
        <v>900</v>
      </c>
      <c r="K34" t="s">
        <v>644</v>
      </c>
      <c r="L34" t="s">
        <v>645</v>
      </c>
      <c r="M34" t="s">
        <v>36947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644</v>
      </c>
      <c r="T34" t="s">
        <v>36947</v>
      </c>
      <c r="U34" s="78" t="s">
        <v>245</v>
      </c>
      <c r="V34">
        <v>13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36948</v>
      </c>
      <c r="F35">
        <v>100</v>
      </c>
      <c r="G35">
        <v>0</v>
      </c>
      <c r="H35" t="s">
        <v>641</v>
      </c>
      <c r="I35" t="s">
        <v>36949</v>
      </c>
      <c r="J35" t="s">
        <v>1868</v>
      </c>
      <c r="K35" t="s">
        <v>644</v>
      </c>
      <c r="L35" t="s">
        <v>645</v>
      </c>
      <c r="M35" t="s">
        <v>36950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644</v>
      </c>
      <c r="T35" t="s">
        <v>36950</v>
      </c>
      <c r="U35" s="78" t="s">
        <v>1870</v>
      </c>
      <c r="V35">
        <v>3</v>
      </c>
    </row>
    <row r="36" spans="1:22" x14ac:dyDescent="0.25">
      <c r="A36" t="s">
        <v>18</v>
      </c>
      <c r="B36" t="s">
        <v>19</v>
      </c>
      <c r="C36">
        <v>66.666666666666671</v>
      </c>
      <c r="D36">
        <v>6</v>
      </c>
      <c r="E36" t="s">
        <v>36951</v>
      </c>
      <c r="F36">
        <v>200</v>
      </c>
      <c r="G36">
        <v>0</v>
      </c>
      <c r="H36" t="s">
        <v>641</v>
      </c>
      <c r="I36" t="s">
        <v>36952</v>
      </c>
      <c r="J36" t="s">
        <v>666</v>
      </c>
      <c r="K36" t="s">
        <v>644</v>
      </c>
      <c r="L36" t="s">
        <v>645</v>
      </c>
      <c r="M36" t="s">
        <v>36953</v>
      </c>
      <c r="N36" t="s">
        <v>644</v>
      </c>
      <c r="O36" t="s">
        <v>647</v>
      </c>
      <c r="P36" t="s">
        <v>5</v>
      </c>
      <c r="Q36" t="s">
        <v>648</v>
      </c>
      <c r="R36" t="s">
        <v>645</v>
      </c>
      <c r="S36" t="s">
        <v>644</v>
      </c>
      <c r="T36" t="s">
        <v>36953</v>
      </c>
      <c r="U36" s="77" t="s">
        <v>240</v>
      </c>
      <c r="V36">
        <v>17</v>
      </c>
    </row>
    <row r="37" spans="1:22" x14ac:dyDescent="0.25">
      <c r="A37" t="s">
        <v>22</v>
      </c>
      <c r="B37" t="s">
        <v>213</v>
      </c>
      <c r="C37">
        <v>64</v>
      </c>
      <c r="D37">
        <v>1</v>
      </c>
      <c r="E37" t="s">
        <v>36954</v>
      </c>
      <c r="F37">
        <v>71.5</v>
      </c>
      <c r="G37">
        <v>7.5</v>
      </c>
      <c r="H37" t="s">
        <v>805</v>
      </c>
      <c r="I37" t="s">
        <v>36955</v>
      </c>
      <c r="J37" t="s">
        <v>36956</v>
      </c>
      <c r="K37" t="s">
        <v>20007</v>
      </c>
      <c r="L37" t="s">
        <v>36957</v>
      </c>
      <c r="M37" t="s">
        <v>36958</v>
      </c>
      <c r="N37" t="s">
        <v>644</v>
      </c>
      <c r="O37" t="s">
        <v>811</v>
      </c>
      <c r="P37" t="s">
        <v>23</v>
      </c>
      <c r="Q37" t="s">
        <v>812</v>
      </c>
      <c r="R37" t="s">
        <v>645</v>
      </c>
      <c r="S37" t="s">
        <v>644</v>
      </c>
      <c r="T37" t="s">
        <v>36958</v>
      </c>
      <c r="U37" s="78" t="s">
        <v>246</v>
      </c>
      <c r="V37">
        <v>14</v>
      </c>
    </row>
    <row r="38" spans="1:22" x14ac:dyDescent="0.25">
      <c r="A38" t="s">
        <v>18</v>
      </c>
      <c r="B38" t="s">
        <v>19</v>
      </c>
      <c r="C38">
        <v>66.666666666666671</v>
      </c>
      <c r="D38">
        <v>6</v>
      </c>
      <c r="E38" t="s">
        <v>36959</v>
      </c>
      <c r="F38">
        <v>200</v>
      </c>
      <c r="G38">
        <v>0</v>
      </c>
      <c r="H38" t="s">
        <v>641</v>
      </c>
      <c r="I38" t="s">
        <v>693</v>
      </c>
      <c r="J38" t="s">
        <v>900</v>
      </c>
      <c r="K38" t="s">
        <v>644</v>
      </c>
      <c r="L38" t="s">
        <v>645</v>
      </c>
      <c r="M38" t="s">
        <v>36960</v>
      </c>
      <c r="N38" t="s">
        <v>644</v>
      </c>
      <c r="O38" t="s">
        <v>647</v>
      </c>
      <c r="P38" t="s">
        <v>5</v>
      </c>
      <c r="Q38" t="s">
        <v>648</v>
      </c>
      <c r="R38" t="s">
        <v>645</v>
      </c>
      <c r="S38" t="s">
        <v>644</v>
      </c>
      <c r="T38" t="s">
        <v>36960</v>
      </c>
      <c r="U38" s="78" t="s">
        <v>1870</v>
      </c>
      <c r="V38">
        <v>3</v>
      </c>
    </row>
    <row r="39" spans="1:22" x14ac:dyDescent="0.25">
      <c r="A39" t="s">
        <v>72</v>
      </c>
      <c r="B39" t="s">
        <v>3385</v>
      </c>
      <c r="C39">
        <v>120</v>
      </c>
      <c r="D39">
        <v>1</v>
      </c>
      <c r="E39" t="s">
        <v>36961</v>
      </c>
      <c r="F39">
        <v>107</v>
      </c>
      <c r="G39">
        <v>7</v>
      </c>
      <c r="H39" t="s">
        <v>641</v>
      </c>
      <c r="I39" t="s">
        <v>36962</v>
      </c>
      <c r="J39" t="s">
        <v>685</v>
      </c>
      <c r="K39" t="s">
        <v>644</v>
      </c>
      <c r="L39" t="s">
        <v>645</v>
      </c>
      <c r="M39" t="s">
        <v>36963</v>
      </c>
      <c r="N39" t="s">
        <v>644</v>
      </c>
      <c r="O39" t="s">
        <v>668</v>
      </c>
      <c r="P39" t="s">
        <v>5</v>
      </c>
      <c r="Q39" t="s">
        <v>669</v>
      </c>
      <c r="R39" t="s">
        <v>645</v>
      </c>
      <c r="S39" t="s">
        <v>644</v>
      </c>
      <c r="T39" t="s">
        <v>36960</v>
      </c>
      <c r="U39" s="77" t="s">
        <v>241</v>
      </c>
      <c r="V39">
        <v>21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36964</v>
      </c>
      <c r="F40">
        <v>100</v>
      </c>
      <c r="G40">
        <v>0</v>
      </c>
      <c r="H40" t="s">
        <v>641</v>
      </c>
      <c r="I40" t="s">
        <v>31293</v>
      </c>
      <c r="J40" t="s">
        <v>690</v>
      </c>
      <c r="K40" t="s">
        <v>644</v>
      </c>
      <c r="L40" t="s">
        <v>645</v>
      </c>
      <c r="M40" t="s">
        <v>36965</v>
      </c>
      <c r="N40" t="s">
        <v>644</v>
      </c>
      <c r="O40" t="s">
        <v>668</v>
      </c>
      <c r="P40" t="s">
        <v>5</v>
      </c>
      <c r="Q40" t="s">
        <v>669</v>
      </c>
      <c r="R40" t="s">
        <v>645</v>
      </c>
      <c r="S40" t="s">
        <v>644</v>
      </c>
      <c r="T40" t="s">
        <v>36965</v>
      </c>
      <c r="U40" s="78" t="s">
        <v>247</v>
      </c>
      <c r="V40">
        <v>18</v>
      </c>
    </row>
    <row r="41" spans="1:22" x14ac:dyDescent="0.25">
      <c r="A41" t="s">
        <v>22</v>
      </c>
      <c r="B41" t="s">
        <v>27</v>
      </c>
      <c r="C41">
        <v>66.333333333333329</v>
      </c>
      <c r="D41">
        <v>3</v>
      </c>
      <c r="E41" t="s">
        <v>36966</v>
      </c>
      <c r="F41">
        <v>207</v>
      </c>
      <c r="G41">
        <v>7</v>
      </c>
      <c r="H41" t="s">
        <v>805</v>
      </c>
      <c r="I41" t="s">
        <v>36955</v>
      </c>
      <c r="J41" t="s">
        <v>36956</v>
      </c>
      <c r="K41" t="s">
        <v>20007</v>
      </c>
      <c r="L41" t="s">
        <v>36957</v>
      </c>
      <c r="M41" t="s">
        <v>36967</v>
      </c>
      <c r="N41" t="s">
        <v>644</v>
      </c>
      <c r="O41" t="s">
        <v>811</v>
      </c>
      <c r="P41" t="s">
        <v>23</v>
      </c>
      <c r="Q41" t="s">
        <v>812</v>
      </c>
      <c r="R41" t="s">
        <v>645</v>
      </c>
      <c r="S41" t="s">
        <v>644</v>
      </c>
      <c r="T41" t="s">
        <v>36967</v>
      </c>
      <c r="U41" s="78" t="s">
        <v>1870</v>
      </c>
      <c r="V41">
        <v>3</v>
      </c>
    </row>
    <row r="42" spans="1:22" x14ac:dyDescent="0.25">
      <c r="A42" t="s">
        <v>18</v>
      </c>
      <c r="B42" t="s">
        <v>19</v>
      </c>
      <c r="C42">
        <v>66.666666666666671</v>
      </c>
      <c r="D42">
        <v>3</v>
      </c>
      <c r="E42" t="s">
        <v>36968</v>
      </c>
      <c r="F42">
        <v>101</v>
      </c>
      <c r="G42">
        <v>1</v>
      </c>
      <c r="H42" t="s">
        <v>641</v>
      </c>
      <c r="I42" t="s">
        <v>16217</v>
      </c>
      <c r="J42" t="s">
        <v>847</v>
      </c>
      <c r="K42" t="s">
        <v>644</v>
      </c>
      <c r="L42" t="s">
        <v>645</v>
      </c>
      <c r="M42" t="s">
        <v>36969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644</v>
      </c>
      <c r="T42" t="s">
        <v>36970</v>
      </c>
      <c r="U42" s="77" t="s">
        <v>601</v>
      </c>
      <c r="V42">
        <v>13</v>
      </c>
    </row>
    <row r="43" spans="1:22" x14ac:dyDescent="0.25">
      <c r="A43" t="s">
        <v>22</v>
      </c>
      <c r="B43" t="s">
        <v>27</v>
      </c>
      <c r="C43">
        <v>80</v>
      </c>
      <c r="D43">
        <v>2</v>
      </c>
      <c r="E43" t="s">
        <v>36971</v>
      </c>
      <c r="F43">
        <v>155</v>
      </c>
      <c r="G43">
        <v>0</v>
      </c>
      <c r="H43" t="s">
        <v>673</v>
      </c>
      <c r="I43" t="s">
        <v>36972</v>
      </c>
      <c r="J43" t="s">
        <v>36973</v>
      </c>
      <c r="K43" t="s">
        <v>2742</v>
      </c>
      <c r="L43" t="s">
        <v>5285</v>
      </c>
      <c r="M43" t="s">
        <v>36974</v>
      </c>
      <c r="N43" t="s">
        <v>644</v>
      </c>
      <c r="O43" t="s">
        <v>679</v>
      </c>
      <c r="P43" t="s">
        <v>26</v>
      </c>
      <c r="Q43" t="s">
        <v>680</v>
      </c>
      <c r="R43" t="s">
        <v>645</v>
      </c>
      <c r="S43" t="s">
        <v>644</v>
      </c>
      <c r="T43" t="s">
        <v>36974</v>
      </c>
      <c r="U43" s="78" t="s">
        <v>602</v>
      </c>
      <c r="V43">
        <v>8</v>
      </c>
    </row>
    <row r="44" spans="1:22" x14ac:dyDescent="0.25">
      <c r="A44" t="s">
        <v>101</v>
      </c>
      <c r="B44" t="s">
        <v>74</v>
      </c>
      <c r="C44">
        <v>90</v>
      </c>
      <c r="D44">
        <v>2</v>
      </c>
      <c r="E44" t="s">
        <v>36975</v>
      </c>
      <c r="F44">
        <v>176.88</v>
      </c>
      <c r="G44">
        <v>7.5</v>
      </c>
      <c r="H44" t="s">
        <v>805</v>
      </c>
      <c r="I44" t="s">
        <v>32704</v>
      </c>
      <c r="J44" t="s">
        <v>32705</v>
      </c>
      <c r="K44" t="s">
        <v>2585</v>
      </c>
      <c r="L44" t="s">
        <v>32706</v>
      </c>
      <c r="M44" t="s">
        <v>36976</v>
      </c>
      <c r="N44" t="s">
        <v>644</v>
      </c>
      <c r="O44" t="s">
        <v>811</v>
      </c>
      <c r="P44" t="s">
        <v>23</v>
      </c>
      <c r="Q44" t="s">
        <v>812</v>
      </c>
      <c r="R44" t="s">
        <v>645</v>
      </c>
      <c r="S44" t="s">
        <v>644</v>
      </c>
      <c r="T44" t="s">
        <v>36976</v>
      </c>
      <c r="U44" s="78" t="s">
        <v>1870</v>
      </c>
      <c r="V44">
        <v>5</v>
      </c>
    </row>
    <row r="45" spans="1:22" x14ac:dyDescent="0.25">
      <c r="A45" t="s">
        <v>18</v>
      </c>
      <c r="B45" t="s">
        <v>19</v>
      </c>
      <c r="C45">
        <v>66.666666666666671</v>
      </c>
      <c r="D45">
        <v>3</v>
      </c>
      <c r="E45" t="s">
        <v>36977</v>
      </c>
      <c r="F45">
        <v>100</v>
      </c>
      <c r="G45">
        <v>0</v>
      </c>
      <c r="H45" t="s">
        <v>641</v>
      </c>
      <c r="I45" t="s">
        <v>7075</v>
      </c>
      <c r="J45" t="s">
        <v>1126</v>
      </c>
      <c r="K45" t="s">
        <v>644</v>
      </c>
      <c r="L45" t="s">
        <v>645</v>
      </c>
      <c r="M45" t="s">
        <v>36978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644</v>
      </c>
      <c r="T45" t="s">
        <v>36978</v>
      </c>
      <c r="U45" s="77" t="s">
        <v>77</v>
      </c>
      <c r="V45">
        <v>25</v>
      </c>
    </row>
    <row r="46" spans="1:22" x14ac:dyDescent="0.25">
      <c r="A46" t="s">
        <v>241</v>
      </c>
      <c r="B46" t="s">
        <v>1870</v>
      </c>
      <c r="C46">
        <v>87.2</v>
      </c>
      <c r="D46">
        <v>1</v>
      </c>
      <c r="E46" t="s">
        <v>36979</v>
      </c>
      <c r="F46">
        <v>132.19999999999999</v>
      </c>
      <c r="G46">
        <v>45</v>
      </c>
      <c r="H46" t="s">
        <v>805</v>
      </c>
      <c r="I46" t="s">
        <v>31810</v>
      </c>
      <c r="J46" t="s">
        <v>31811</v>
      </c>
      <c r="K46" t="s">
        <v>2195</v>
      </c>
      <c r="L46" t="s">
        <v>31812</v>
      </c>
      <c r="M46" t="s">
        <v>36980</v>
      </c>
      <c r="N46" t="s">
        <v>644</v>
      </c>
      <c r="O46" t="s">
        <v>811</v>
      </c>
      <c r="P46" t="s">
        <v>23</v>
      </c>
      <c r="Q46" t="s">
        <v>812</v>
      </c>
      <c r="R46" t="s">
        <v>645</v>
      </c>
      <c r="S46" t="s">
        <v>644</v>
      </c>
      <c r="T46" t="s">
        <v>36980</v>
      </c>
      <c r="U46" s="78" t="s">
        <v>78</v>
      </c>
      <c r="V46">
        <v>25</v>
      </c>
    </row>
    <row r="47" spans="1:22" x14ac:dyDescent="0.25">
      <c r="A47" t="s">
        <v>18</v>
      </c>
      <c r="B47" t="s">
        <v>19</v>
      </c>
      <c r="C47">
        <v>66.666666666666671</v>
      </c>
      <c r="D47">
        <v>3</v>
      </c>
      <c r="E47" t="s">
        <v>36981</v>
      </c>
      <c r="F47">
        <v>100</v>
      </c>
      <c r="G47">
        <v>0</v>
      </c>
      <c r="H47" t="s">
        <v>641</v>
      </c>
      <c r="I47" t="s">
        <v>8212</v>
      </c>
      <c r="J47" t="s">
        <v>736</v>
      </c>
      <c r="K47" t="s">
        <v>644</v>
      </c>
      <c r="L47" t="s">
        <v>645</v>
      </c>
      <c r="M47" t="s">
        <v>36982</v>
      </c>
      <c r="N47" t="s">
        <v>644</v>
      </c>
      <c r="O47" t="s">
        <v>732</v>
      </c>
      <c r="P47" t="s">
        <v>5</v>
      </c>
      <c r="Q47" t="s">
        <v>669</v>
      </c>
      <c r="R47" t="s">
        <v>645</v>
      </c>
      <c r="S47" t="s">
        <v>36983</v>
      </c>
      <c r="T47" t="s">
        <v>36984</v>
      </c>
      <c r="U47" s="77" t="s">
        <v>116</v>
      </c>
      <c r="V47">
        <v>110</v>
      </c>
    </row>
    <row r="48" spans="1:22" x14ac:dyDescent="0.25">
      <c r="A48" t="s">
        <v>147</v>
      </c>
      <c r="B48" t="s">
        <v>148</v>
      </c>
      <c r="C48">
        <v>40</v>
      </c>
      <c r="D48">
        <v>10</v>
      </c>
      <c r="E48" t="s">
        <v>36985</v>
      </c>
      <c r="F48">
        <v>350</v>
      </c>
      <c r="G48">
        <v>0</v>
      </c>
      <c r="H48" t="s">
        <v>729</v>
      </c>
      <c r="I48" t="s">
        <v>13720</v>
      </c>
      <c r="J48" t="s">
        <v>1292</v>
      </c>
      <c r="K48" t="s">
        <v>644</v>
      </c>
      <c r="L48" t="s">
        <v>645</v>
      </c>
      <c r="M48" t="s">
        <v>36986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36987</v>
      </c>
      <c r="T48" t="s">
        <v>36986</v>
      </c>
      <c r="U48" s="78" t="s">
        <v>117</v>
      </c>
      <c r="V48">
        <v>110</v>
      </c>
    </row>
    <row r="49" spans="1:22" x14ac:dyDescent="0.25">
      <c r="A49" t="s">
        <v>601</v>
      </c>
      <c r="B49" t="s">
        <v>1870</v>
      </c>
      <c r="C49">
        <v>46.55</v>
      </c>
      <c r="D49">
        <v>1</v>
      </c>
      <c r="E49" t="s">
        <v>36988</v>
      </c>
      <c r="F49">
        <v>46.55</v>
      </c>
      <c r="G49">
        <v>0</v>
      </c>
      <c r="H49" t="s">
        <v>805</v>
      </c>
      <c r="I49" t="s">
        <v>24403</v>
      </c>
      <c r="J49" t="s">
        <v>24404</v>
      </c>
      <c r="K49" t="s">
        <v>5241</v>
      </c>
      <c r="L49" t="s">
        <v>24405</v>
      </c>
      <c r="M49" t="s">
        <v>36989</v>
      </c>
      <c r="N49" t="s">
        <v>644</v>
      </c>
      <c r="O49" t="s">
        <v>811</v>
      </c>
      <c r="P49" t="s">
        <v>23</v>
      </c>
      <c r="Q49" t="s">
        <v>812</v>
      </c>
      <c r="R49" t="s">
        <v>645</v>
      </c>
      <c r="S49" t="s">
        <v>644</v>
      </c>
      <c r="T49" t="s">
        <v>36989</v>
      </c>
      <c r="U49" s="77" t="s">
        <v>516</v>
      </c>
      <c r="V49">
        <v>6</v>
      </c>
    </row>
    <row r="50" spans="1:22" x14ac:dyDescent="0.25">
      <c r="A50" t="s">
        <v>147</v>
      </c>
      <c r="B50" t="s">
        <v>148</v>
      </c>
      <c r="C50">
        <v>50</v>
      </c>
      <c r="D50">
        <v>6</v>
      </c>
      <c r="E50" t="s">
        <v>36990</v>
      </c>
      <c r="F50">
        <v>200</v>
      </c>
      <c r="G50">
        <v>0</v>
      </c>
      <c r="H50" t="s">
        <v>641</v>
      </c>
      <c r="I50" t="s">
        <v>36991</v>
      </c>
      <c r="J50" t="s">
        <v>2079</v>
      </c>
      <c r="K50" t="s">
        <v>644</v>
      </c>
      <c r="L50" t="s">
        <v>645</v>
      </c>
      <c r="M50" t="s">
        <v>36992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644</v>
      </c>
      <c r="T50" t="s">
        <v>36992</v>
      </c>
      <c r="U50" s="78" t="s">
        <v>31786</v>
      </c>
      <c r="V50">
        <v>4</v>
      </c>
    </row>
    <row r="51" spans="1:22" x14ac:dyDescent="0.25">
      <c r="A51" t="s">
        <v>241</v>
      </c>
      <c r="B51" t="s">
        <v>1870</v>
      </c>
      <c r="C51">
        <v>109</v>
      </c>
      <c r="D51">
        <v>1</v>
      </c>
      <c r="E51" t="s">
        <v>36993</v>
      </c>
      <c r="F51">
        <v>589</v>
      </c>
      <c r="G51">
        <v>44</v>
      </c>
      <c r="H51" t="s">
        <v>805</v>
      </c>
      <c r="I51" t="s">
        <v>36994</v>
      </c>
      <c r="J51" t="s">
        <v>36995</v>
      </c>
      <c r="K51" t="s">
        <v>36996</v>
      </c>
      <c r="L51" t="s">
        <v>36997</v>
      </c>
      <c r="M51" t="s">
        <v>36998</v>
      </c>
      <c r="N51" t="s">
        <v>644</v>
      </c>
      <c r="O51" t="s">
        <v>811</v>
      </c>
      <c r="P51" t="s">
        <v>23</v>
      </c>
      <c r="Q51" t="s">
        <v>812</v>
      </c>
      <c r="R51" t="s">
        <v>645</v>
      </c>
      <c r="S51" t="s">
        <v>644</v>
      </c>
      <c r="T51" t="s">
        <v>36998</v>
      </c>
      <c r="U51" s="78" t="s">
        <v>120</v>
      </c>
      <c r="V51">
        <v>2</v>
      </c>
    </row>
    <row r="52" spans="1:22" x14ac:dyDescent="0.25">
      <c r="A52" t="s">
        <v>240</v>
      </c>
      <c r="B52" t="s">
        <v>1870</v>
      </c>
      <c r="C52">
        <v>109</v>
      </c>
      <c r="D52">
        <v>2</v>
      </c>
      <c r="E52" t="s">
        <v>36993</v>
      </c>
      <c r="F52">
        <v>589</v>
      </c>
      <c r="G52">
        <v>44</v>
      </c>
      <c r="H52" t="s">
        <v>805</v>
      </c>
      <c r="I52" t="s">
        <v>36994</v>
      </c>
      <c r="J52" t="s">
        <v>36995</v>
      </c>
      <c r="K52" t="s">
        <v>36996</v>
      </c>
      <c r="L52" t="s">
        <v>36997</v>
      </c>
      <c r="M52" t="s">
        <v>36998</v>
      </c>
      <c r="N52" t="s">
        <v>644</v>
      </c>
      <c r="O52" t="s">
        <v>811</v>
      </c>
      <c r="P52" t="s">
        <v>23</v>
      </c>
      <c r="Q52" t="s">
        <v>812</v>
      </c>
      <c r="R52" t="s">
        <v>645</v>
      </c>
      <c r="S52" t="s">
        <v>644</v>
      </c>
      <c r="T52" t="s">
        <v>36998</v>
      </c>
      <c r="U52" s="77" t="s">
        <v>4935</v>
      </c>
      <c r="V52">
        <v>1033</v>
      </c>
    </row>
    <row r="53" spans="1:22" x14ac:dyDescent="0.25">
      <c r="A53" t="s">
        <v>601</v>
      </c>
      <c r="B53" t="s">
        <v>1870</v>
      </c>
      <c r="C53">
        <v>109</v>
      </c>
      <c r="D53">
        <v>2</v>
      </c>
      <c r="E53" t="s">
        <v>36993</v>
      </c>
      <c r="F53">
        <v>589</v>
      </c>
      <c r="G53">
        <v>44</v>
      </c>
      <c r="H53" t="s">
        <v>805</v>
      </c>
      <c r="I53" t="s">
        <v>36994</v>
      </c>
      <c r="J53" t="s">
        <v>36995</v>
      </c>
      <c r="K53" t="s">
        <v>36996</v>
      </c>
      <c r="L53" t="s">
        <v>36997</v>
      </c>
      <c r="M53" t="s">
        <v>36998</v>
      </c>
      <c r="N53" t="s">
        <v>644</v>
      </c>
      <c r="O53" t="s">
        <v>811</v>
      </c>
      <c r="P53" t="s">
        <v>23</v>
      </c>
      <c r="Q53" t="s">
        <v>812</v>
      </c>
      <c r="R53" t="s">
        <v>645</v>
      </c>
      <c r="S53" t="s">
        <v>644</v>
      </c>
      <c r="T53" t="s">
        <v>36998</v>
      </c>
    </row>
    <row r="54" spans="1:22" x14ac:dyDescent="0.25">
      <c r="A54" t="s">
        <v>240</v>
      </c>
      <c r="B54" t="s">
        <v>1870</v>
      </c>
      <c r="C54">
        <v>104.23</v>
      </c>
      <c r="D54">
        <v>1</v>
      </c>
      <c r="E54" t="s">
        <v>36999</v>
      </c>
      <c r="F54">
        <v>380.2</v>
      </c>
      <c r="G54">
        <v>67.5</v>
      </c>
      <c r="H54" t="s">
        <v>673</v>
      </c>
      <c r="I54" t="s">
        <v>37000</v>
      </c>
      <c r="J54" t="s">
        <v>37001</v>
      </c>
      <c r="K54" t="s">
        <v>3945</v>
      </c>
      <c r="L54" t="s">
        <v>36997</v>
      </c>
      <c r="M54" t="s">
        <v>37002</v>
      </c>
      <c r="N54" t="s">
        <v>644</v>
      </c>
      <c r="O54" t="s">
        <v>811</v>
      </c>
      <c r="P54" t="s">
        <v>23</v>
      </c>
      <c r="Q54" t="s">
        <v>812</v>
      </c>
      <c r="R54" t="s">
        <v>645</v>
      </c>
      <c r="S54" t="s">
        <v>644</v>
      </c>
      <c r="T54" t="s">
        <v>37002</v>
      </c>
    </row>
    <row r="55" spans="1:22" x14ac:dyDescent="0.25">
      <c r="A55" t="s">
        <v>239</v>
      </c>
      <c r="B55" t="s">
        <v>1870</v>
      </c>
      <c r="C55">
        <v>104.23</v>
      </c>
      <c r="D55">
        <v>1</v>
      </c>
      <c r="E55" t="s">
        <v>36999</v>
      </c>
      <c r="F55">
        <v>380.2</v>
      </c>
      <c r="G55">
        <v>67.5</v>
      </c>
      <c r="H55" t="s">
        <v>673</v>
      </c>
      <c r="I55" t="s">
        <v>37000</v>
      </c>
      <c r="J55" t="s">
        <v>37001</v>
      </c>
      <c r="K55" t="s">
        <v>3945</v>
      </c>
      <c r="L55" t="s">
        <v>36997</v>
      </c>
      <c r="M55" t="s">
        <v>37002</v>
      </c>
      <c r="N55" t="s">
        <v>644</v>
      </c>
      <c r="O55" t="s">
        <v>811</v>
      </c>
      <c r="P55" t="s">
        <v>23</v>
      </c>
      <c r="Q55" t="s">
        <v>812</v>
      </c>
      <c r="R55" t="s">
        <v>645</v>
      </c>
      <c r="S55" t="s">
        <v>644</v>
      </c>
      <c r="T55" t="s">
        <v>37002</v>
      </c>
    </row>
    <row r="56" spans="1:22" x14ac:dyDescent="0.25">
      <c r="A56" t="s">
        <v>601</v>
      </c>
      <c r="B56" t="s">
        <v>1870</v>
      </c>
      <c r="C56">
        <v>104.24</v>
      </c>
      <c r="D56">
        <v>1</v>
      </c>
      <c r="E56" t="s">
        <v>36999</v>
      </c>
      <c r="F56">
        <v>380.2</v>
      </c>
      <c r="G56">
        <v>67.5</v>
      </c>
      <c r="H56" t="s">
        <v>673</v>
      </c>
      <c r="I56" t="s">
        <v>37000</v>
      </c>
      <c r="J56" t="s">
        <v>37001</v>
      </c>
      <c r="K56" t="s">
        <v>3945</v>
      </c>
      <c r="L56" t="s">
        <v>36997</v>
      </c>
      <c r="M56" t="s">
        <v>37002</v>
      </c>
      <c r="N56" t="s">
        <v>644</v>
      </c>
      <c r="O56" t="s">
        <v>811</v>
      </c>
      <c r="P56" t="s">
        <v>23</v>
      </c>
      <c r="Q56" t="s">
        <v>812</v>
      </c>
      <c r="R56" t="s">
        <v>645</v>
      </c>
      <c r="S56" t="s">
        <v>644</v>
      </c>
      <c r="T56" t="s">
        <v>37002</v>
      </c>
    </row>
    <row r="57" spans="1:22" x14ac:dyDescent="0.25">
      <c r="A57" t="s">
        <v>22</v>
      </c>
      <c r="B57" t="s">
        <v>27</v>
      </c>
      <c r="C57">
        <v>66.333333333333329</v>
      </c>
      <c r="D57">
        <v>3</v>
      </c>
      <c r="E57" t="s">
        <v>37003</v>
      </c>
      <c r="F57">
        <v>240</v>
      </c>
      <c r="G57">
        <v>0</v>
      </c>
      <c r="H57" t="s">
        <v>673</v>
      </c>
      <c r="I57" t="s">
        <v>20594</v>
      </c>
      <c r="J57" t="s">
        <v>37004</v>
      </c>
      <c r="K57" t="s">
        <v>9473</v>
      </c>
      <c r="L57" t="s">
        <v>13383</v>
      </c>
      <c r="M57" t="s">
        <v>37005</v>
      </c>
      <c r="N57" t="s">
        <v>644</v>
      </c>
      <c r="O57" t="s">
        <v>679</v>
      </c>
      <c r="P57" t="s">
        <v>26</v>
      </c>
      <c r="Q57" t="s">
        <v>680</v>
      </c>
      <c r="R57" t="s">
        <v>645</v>
      </c>
      <c r="S57" t="s">
        <v>644</v>
      </c>
      <c r="T57" t="s">
        <v>37005</v>
      </c>
    </row>
    <row r="58" spans="1:22" x14ac:dyDescent="0.25">
      <c r="A58" t="s">
        <v>601</v>
      </c>
      <c r="B58" t="s">
        <v>602</v>
      </c>
      <c r="C58">
        <v>139</v>
      </c>
      <c r="D58">
        <v>1</v>
      </c>
      <c r="E58" t="s">
        <v>37006</v>
      </c>
      <c r="F58">
        <v>108.99</v>
      </c>
      <c r="G58">
        <v>0</v>
      </c>
      <c r="H58" t="s">
        <v>641</v>
      </c>
      <c r="I58" t="s">
        <v>2330</v>
      </c>
      <c r="J58" t="s">
        <v>685</v>
      </c>
      <c r="K58" t="s">
        <v>644</v>
      </c>
      <c r="L58" t="s">
        <v>645</v>
      </c>
      <c r="M58" t="s">
        <v>37007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644</v>
      </c>
      <c r="T58" t="s">
        <v>37007</v>
      </c>
    </row>
    <row r="59" spans="1:22" x14ac:dyDescent="0.25">
      <c r="A59" t="s">
        <v>22</v>
      </c>
      <c r="B59" t="s">
        <v>213</v>
      </c>
      <c r="C59">
        <v>76</v>
      </c>
      <c r="D59">
        <v>2</v>
      </c>
      <c r="E59" t="s">
        <v>37008</v>
      </c>
      <c r="F59">
        <v>159</v>
      </c>
      <c r="G59">
        <v>7</v>
      </c>
      <c r="H59" t="s">
        <v>805</v>
      </c>
      <c r="I59" t="s">
        <v>12419</v>
      </c>
      <c r="J59" t="s">
        <v>12420</v>
      </c>
      <c r="K59" t="s">
        <v>2195</v>
      </c>
      <c r="L59" t="s">
        <v>12421</v>
      </c>
      <c r="M59" t="s">
        <v>37009</v>
      </c>
      <c r="N59" t="s">
        <v>644</v>
      </c>
      <c r="O59" t="s">
        <v>811</v>
      </c>
      <c r="P59" t="s">
        <v>23</v>
      </c>
      <c r="Q59" t="s">
        <v>812</v>
      </c>
      <c r="R59" t="s">
        <v>645</v>
      </c>
      <c r="S59" t="s">
        <v>644</v>
      </c>
      <c r="T59" t="s">
        <v>37010</v>
      </c>
    </row>
    <row r="60" spans="1:22" x14ac:dyDescent="0.25">
      <c r="A60" t="s">
        <v>147</v>
      </c>
      <c r="B60" t="s">
        <v>148</v>
      </c>
      <c r="C60">
        <v>33.333333333333336</v>
      </c>
      <c r="D60">
        <v>3</v>
      </c>
      <c r="E60" t="s">
        <v>37011</v>
      </c>
      <c r="F60">
        <v>100</v>
      </c>
      <c r="G60">
        <v>0</v>
      </c>
      <c r="H60" t="s">
        <v>641</v>
      </c>
      <c r="I60" t="s">
        <v>37012</v>
      </c>
      <c r="J60" t="s">
        <v>724</v>
      </c>
      <c r="K60" t="s">
        <v>644</v>
      </c>
      <c r="L60" t="s">
        <v>645</v>
      </c>
      <c r="M60" t="s">
        <v>37013</v>
      </c>
      <c r="N60" t="s">
        <v>644</v>
      </c>
      <c r="O60" t="s">
        <v>647</v>
      </c>
      <c r="P60" t="s">
        <v>5</v>
      </c>
      <c r="Q60" t="s">
        <v>648</v>
      </c>
      <c r="R60" t="s">
        <v>37014</v>
      </c>
      <c r="S60" t="s">
        <v>37015</v>
      </c>
      <c r="T60" t="s">
        <v>37016</v>
      </c>
    </row>
    <row r="61" spans="1:22" x14ac:dyDescent="0.25">
      <c r="A61" t="s">
        <v>147</v>
      </c>
      <c r="B61" t="s">
        <v>148</v>
      </c>
      <c r="C61">
        <v>50</v>
      </c>
      <c r="D61">
        <v>6</v>
      </c>
      <c r="E61" t="s">
        <v>37017</v>
      </c>
      <c r="F61">
        <v>200</v>
      </c>
      <c r="G61">
        <v>0</v>
      </c>
      <c r="H61" t="s">
        <v>641</v>
      </c>
      <c r="I61" t="s">
        <v>37018</v>
      </c>
      <c r="J61" t="s">
        <v>685</v>
      </c>
      <c r="K61" t="s">
        <v>644</v>
      </c>
      <c r="L61" t="s">
        <v>645</v>
      </c>
      <c r="M61" t="s">
        <v>37019</v>
      </c>
      <c r="N61" t="s">
        <v>644</v>
      </c>
      <c r="O61" t="s">
        <v>668</v>
      </c>
      <c r="P61" t="s">
        <v>5</v>
      </c>
      <c r="Q61" t="s">
        <v>669</v>
      </c>
      <c r="R61" t="s">
        <v>645</v>
      </c>
      <c r="S61" t="s">
        <v>37020</v>
      </c>
      <c r="T61" t="s">
        <v>37019</v>
      </c>
    </row>
    <row r="62" spans="1:22" x14ac:dyDescent="0.25">
      <c r="A62" t="s">
        <v>101</v>
      </c>
      <c r="B62" t="s">
        <v>74</v>
      </c>
      <c r="C62">
        <v>0</v>
      </c>
      <c r="D62">
        <v>1</v>
      </c>
      <c r="E62" t="s">
        <v>37021</v>
      </c>
      <c r="F62">
        <v>0</v>
      </c>
      <c r="G62">
        <v>0</v>
      </c>
      <c r="H62" t="s">
        <v>641</v>
      </c>
      <c r="I62" t="s">
        <v>37022</v>
      </c>
      <c r="J62" t="s">
        <v>1673</v>
      </c>
      <c r="K62" t="s">
        <v>644</v>
      </c>
      <c r="L62" t="s">
        <v>645</v>
      </c>
      <c r="M62" t="s">
        <v>37023</v>
      </c>
      <c r="N62" t="s">
        <v>644</v>
      </c>
      <c r="O62" t="s">
        <v>668</v>
      </c>
      <c r="P62" t="s">
        <v>5</v>
      </c>
      <c r="Q62" t="s">
        <v>669</v>
      </c>
      <c r="R62" t="s">
        <v>645</v>
      </c>
      <c r="S62" t="s">
        <v>644</v>
      </c>
      <c r="T62" t="s">
        <v>37023</v>
      </c>
    </row>
    <row r="63" spans="1:22" x14ac:dyDescent="0.25">
      <c r="A63" t="s">
        <v>147</v>
      </c>
      <c r="B63" t="s">
        <v>148</v>
      </c>
      <c r="C63">
        <v>50</v>
      </c>
      <c r="D63">
        <v>6</v>
      </c>
      <c r="E63" t="s">
        <v>37024</v>
      </c>
      <c r="F63">
        <v>0</v>
      </c>
      <c r="G63">
        <v>0</v>
      </c>
      <c r="H63" t="s">
        <v>641</v>
      </c>
      <c r="I63" t="s">
        <v>37025</v>
      </c>
      <c r="J63" t="s">
        <v>685</v>
      </c>
      <c r="K63" t="s">
        <v>644</v>
      </c>
      <c r="L63" t="s">
        <v>645</v>
      </c>
      <c r="M63" t="s">
        <v>37023</v>
      </c>
      <c r="N63" t="s">
        <v>644</v>
      </c>
      <c r="O63" t="s">
        <v>668</v>
      </c>
      <c r="P63" t="s">
        <v>5</v>
      </c>
      <c r="Q63" t="s">
        <v>669</v>
      </c>
      <c r="R63" t="s">
        <v>645</v>
      </c>
      <c r="S63" t="s">
        <v>644</v>
      </c>
      <c r="T63" t="s">
        <v>37023</v>
      </c>
    </row>
    <row r="64" spans="1:22" x14ac:dyDescent="0.25">
      <c r="A64" t="s">
        <v>601</v>
      </c>
      <c r="B64" t="s">
        <v>602</v>
      </c>
      <c r="C64">
        <v>0</v>
      </c>
      <c r="D64">
        <v>1</v>
      </c>
      <c r="E64" t="s">
        <v>37024</v>
      </c>
      <c r="F64">
        <v>0</v>
      </c>
      <c r="G64">
        <v>0</v>
      </c>
      <c r="H64" t="s">
        <v>641</v>
      </c>
      <c r="I64" t="s">
        <v>37025</v>
      </c>
      <c r="J64" t="s">
        <v>685</v>
      </c>
      <c r="K64" t="s">
        <v>644</v>
      </c>
      <c r="L64" t="s">
        <v>645</v>
      </c>
      <c r="M64" t="s">
        <v>37023</v>
      </c>
      <c r="N64" t="s">
        <v>644</v>
      </c>
      <c r="O64" t="s">
        <v>668</v>
      </c>
      <c r="P64" t="s">
        <v>5</v>
      </c>
      <c r="Q64" t="s">
        <v>669</v>
      </c>
      <c r="R64" t="s">
        <v>645</v>
      </c>
      <c r="S64" t="s">
        <v>644</v>
      </c>
      <c r="T64" t="s">
        <v>37023</v>
      </c>
    </row>
    <row r="65" spans="1:20" x14ac:dyDescent="0.25">
      <c r="A65" t="s">
        <v>18</v>
      </c>
      <c r="B65" t="s">
        <v>19</v>
      </c>
      <c r="C65">
        <v>66.666666666666671</v>
      </c>
      <c r="D65">
        <v>6</v>
      </c>
      <c r="E65" t="s">
        <v>37026</v>
      </c>
      <c r="F65">
        <v>200</v>
      </c>
      <c r="G65">
        <v>0</v>
      </c>
      <c r="H65" t="s">
        <v>641</v>
      </c>
      <c r="I65" t="s">
        <v>37027</v>
      </c>
      <c r="J65" t="s">
        <v>847</v>
      </c>
      <c r="K65" t="s">
        <v>644</v>
      </c>
      <c r="L65" t="s">
        <v>645</v>
      </c>
      <c r="M65" t="s">
        <v>37028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644</v>
      </c>
      <c r="T65" t="s">
        <v>37028</v>
      </c>
    </row>
    <row r="66" spans="1:20" x14ac:dyDescent="0.25">
      <c r="A66" t="s">
        <v>147</v>
      </c>
      <c r="B66" t="s">
        <v>148</v>
      </c>
      <c r="C66">
        <v>65</v>
      </c>
      <c r="D66">
        <v>3</v>
      </c>
      <c r="E66" t="s">
        <v>37029</v>
      </c>
      <c r="F66">
        <v>299</v>
      </c>
      <c r="G66">
        <v>0</v>
      </c>
      <c r="H66" t="s">
        <v>2006</v>
      </c>
      <c r="I66" t="s">
        <v>37030</v>
      </c>
      <c r="J66" t="s">
        <v>37031</v>
      </c>
      <c r="K66" t="s">
        <v>5779</v>
      </c>
      <c r="L66" t="s">
        <v>37032</v>
      </c>
      <c r="M66" t="s">
        <v>37033</v>
      </c>
      <c r="N66" t="s">
        <v>20659</v>
      </c>
      <c r="O66" t="s">
        <v>2013</v>
      </c>
      <c r="P66" t="s">
        <v>1891</v>
      </c>
      <c r="Q66" t="s">
        <v>1892</v>
      </c>
      <c r="R66" t="s">
        <v>645</v>
      </c>
      <c r="S66" t="s">
        <v>644</v>
      </c>
      <c r="T66" t="s">
        <v>37033</v>
      </c>
    </row>
    <row r="67" spans="1:20" x14ac:dyDescent="0.25">
      <c r="A67" t="s">
        <v>110</v>
      </c>
      <c r="B67" t="s">
        <v>111</v>
      </c>
      <c r="C67">
        <v>65</v>
      </c>
      <c r="D67">
        <v>1</v>
      </c>
      <c r="E67" t="s">
        <v>37029</v>
      </c>
      <c r="F67">
        <v>299</v>
      </c>
      <c r="G67">
        <v>0</v>
      </c>
      <c r="H67" t="s">
        <v>2006</v>
      </c>
      <c r="I67" t="s">
        <v>37030</v>
      </c>
      <c r="J67" t="s">
        <v>37031</v>
      </c>
      <c r="K67" t="s">
        <v>5779</v>
      </c>
      <c r="L67" t="s">
        <v>37032</v>
      </c>
      <c r="M67" t="s">
        <v>37033</v>
      </c>
      <c r="N67" t="s">
        <v>20659</v>
      </c>
      <c r="O67" t="s">
        <v>2013</v>
      </c>
      <c r="P67" t="s">
        <v>1891</v>
      </c>
      <c r="Q67" t="s">
        <v>1892</v>
      </c>
      <c r="R67" t="s">
        <v>645</v>
      </c>
      <c r="S67" t="s">
        <v>644</v>
      </c>
      <c r="T67" t="s">
        <v>37033</v>
      </c>
    </row>
    <row r="68" spans="1:20" x14ac:dyDescent="0.25">
      <c r="A68" t="s">
        <v>10</v>
      </c>
      <c r="B68" t="s">
        <v>11</v>
      </c>
      <c r="C68">
        <v>65</v>
      </c>
      <c r="D68">
        <v>1</v>
      </c>
      <c r="E68" t="s">
        <v>37029</v>
      </c>
      <c r="F68">
        <v>299</v>
      </c>
      <c r="G68">
        <v>0</v>
      </c>
      <c r="H68" t="s">
        <v>2006</v>
      </c>
      <c r="I68" t="s">
        <v>37030</v>
      </c>
      <c r="J68" t="s">
        <v>37031</v>
      </c>
      <c r="K68" t="s">
        <v>5779</v>
      </c>
      <c r="L68" t="s">
        <v>37032</v>
      </c>
      <c r="M68" t="s">
        <v>37033</v>
      </c>
      <c r="N68" t="s">
        <v>20659</v>
      </c>
      <c r="O68" t="s">
        <v>2013</v>
      </c>
      <c r="P68" t="s">
        <v>1891</v>
      </c>
      <c r="Q68" t="s">
        <v>1892</v>
      </c>
      <c r="R68" t="s">
        <v>645</v>
      </c>
      <c r="S68" t="s">
        <v>644</v>
      </c>
      <c r="T68" t="s">
        <v>37033</v>
      </c>
    </row>
    <row r="69" spans="1:20" x14ac:dyDescent="0.25">
      <c r="A69" t="s">
        <v>112</v>
      </c>
      <c r="B69" t="s">
        <v>113</v>
      </c>
      <c r="C69">
        <v>65</v>
      </c>
      <c r="D69">
        <v>1</v>
      </c>
      <c r="E69" t="s">
        <v>37029</v>
      </c>
      <c r="F69">
        <v>299</v>
      </c>
      <c r="G69">
        <v>0</v>
      </c>
      <c r="H69" t="s">
        <v>2006</v>
      </c>
      <c r="I69" t="s">
        <v>37030</v>
      </c>
      <c r="J69" t="s">
        <v>37031</v>
      </c>
      <c r="K69" t="s">
        <v>5779</v>
      </c>
      <c r="L69" t="s">
        <v>37032</v>
      </c>
      <c r="M69" t="s">
        <v>37033</v>
      </c>
      <c r="N69" t="s">
        <v>20659</v>
      </c>
      <c r="O69" t="s">
        <v>2013</v>
      </c>
      <c r="P69" t="s">
        <v>1891</v>
      </c>
      <c r="Q69" t="s">
        <v>1892</v>
      </c>
      <c r="R69" t="s">
        <v>645</v>
      </c>
      <c r="S69" t="s">
        <v>644</v>
      </c>
      <c r="T69" t="s">
        <v>37033</v>
      </c>
    </row>
    <row r="70" spans="1:20" x14ac:dyDescent="0.25">
      <c r="A70" t="s">
        <v>114</v>
      </c>
      <c r="B70" t="s">
        <v>115</v>
      </c>
      <c r="C70">
        <v>65</v>
      </c>
      <c r="D70">
        <v>1</v>
      </c>
      <c r="E70" t="s">
        <v>37029</v>
      </c>
      <c r="F70">
        <v>299</v>
      </c>
      <c r="G70">
        <v>0</v>
      </c>
      <c r="H70" t="s">
        <v>2006</v>
      </c>
      <c r="I70" t="s">
        <v>37030</v>
      </c>
      <c r="J70" t="s">
        <v>37031</v>
      </c>
      <c r="K70" t="s">
        <v>5779</v>
      </c>
      <c r="L70" t="s">
        <v>37032</v>
      </c>
      <c r="M70" t="s">
        <v>37033</v>
      </c>
      <c r="N70" t="s">
        <v>20659</v>
      </c>
      <c r="O70" t="s">
        <v>2013</v>
      </c>
      <c r="P70" t="s">
        <v>1891</v>
      </c>
      <c r="Q70" t="s">
        <v>1892</v>
      </c>
      <c r="R70" t="s">
        <v>645</v>
      </c>
      <c r="S70" t="s">
        <v>644</v>
      </c>
      <c r="T70" t="s">
        <v>37033</v>
      </c>
    </row>
    <row r="71" spans="1:20" x14ac:dyDescent="0.25">
      <c r="A71" t="s">
        <v>12</v>
      </c>
      <c r="B71" t="s">
        <v>13</v>
      </c>
      <c r="C71">
        <v>65</v>
      </c>
      <c r="D71">
        <v>1</v>
      </c>
      <c r="E71" t="s">
        <v>37029</v>
      </c>
      <c r="F71">
        <v>299</v>
      </c>
      <c r="G71">
        <v>0</v>
      </c>
      <c r="H71" t="s">
        <v>2006</v>
      </c>
      <c r="I71" t="s">
        <v>37030</v>
      </c>
      <c r="J71" t="s">
        <v>37031</v>
      </c>
      <c r="K71" t="s">
        <v>5779</v>
      </c>
      <c r="L71" t="s">
        <v>37032</v>
      </c>
      <c r="M71" t="s">
        <v>37033</v>
      </c>
      <c r="N71" t="s">
        <v>20659</v>
      </c>
      <c r="O71" t="s">
        <v>2013</v>
      </c>
      <c r="P71" t="s">
        <v>1891</v>
      </c>
      <c r="Q71" t="s">
        <v>1892</v>
      </c>
      <c r="R71" t="s">
        <v>645</v>
      </c>
      <c r="S71" t="s">
        <v>644</v>
      </c>
      <c r="T71" t="s">
        <v>37033</v>
      </c>
    </row>
    <row r="72" spans="1:20" x14ac:dyDescent="0.25">
      <c r="A72" t="s">
        <v>14</v>
      </c>
      <c r="B72" t="s">
        <v>15</v>
      </c>
      <c r="C72">
        <v>65</v>
      </c>
      <c r="D72">
        <v>1</v>
      </c>
      <c r="E72" t="s">
        <v>37029</v>
      </c>
      <c r="F72">
        <v>299</v>
      </c>
      <c r="G72">
        <v>0</v>
      </c>
      <c r="H72" t="s">
        <v>2006</v>
      </c>
      <c r="I72" t="s">
        <v>37030</v>
      </c>
      <c r="J72" t="s">
        <v>37031</v>
      </c>
      <c r="K72" t="s">
        <v>5779</v>
      </c>
      <c r="L72" t="s">
        <v>37032</v>
      </c>
      <c r="M72" t="s">
        <v>37033</v>
      </c>
      <c r="N72" t="s">
        <v>20659</v>
      </c>
      <c r="O72" t="s">
        <v>2013</v>
      </c>
      <c r="P72" t="s">
        <v>1891</v>
      </c>
      <c r="Q72" t="s">
        <v>1892</v>
      </c>
      <c r="R72" t="s">
        <v>645</v>
      </c>
      <c r="S72" t="s">
        <v>644</v>
      </c>
      <c r="T72" t="s">
        <v>37033</v>
      </c>
    </row>
    <row r="73" spans="1:20" x14ac:dyDescent="0.25">
      <c r="A73" t="s">
        <v>240</v>
      </c>
      <c r="B73" t="s">
        <v>246</v>
      </c>
      <c r="C73">
        <v>139</v>
      </c>
      <c r="D73">
        <v>2</v>
      </c>
      <c r="E73" t="s">
        <v>37034</v>
      </c>
      <c r="F73">
        <v>215</v>
      </c>
      <c r="G73">
        <v>0</v>
      </c>
      <c r="H73" t="s">
        <v>2006</v>
      </c>
      <c r="I73" t="s">
        <v>37035</v>
      </c>
      <c r="J73" t="s">
        <v>37036</v>
      </c>
      <c r="K73" t="s">
        <v>24601</v>
      </c>
      <c r="L73" t="s">
        <v>37037</v>
      </c>
      <c r="M73" t="s">
        <v>37038</v>
      </c>
      <c r="N73" t="s">
        <v>20659</v>
      </c>
      <c r="O73" t="s">
        <v>2013</v>
      </c>
      <c r="P73" t="s">
        <v>1891</v>
      </c>
      <c r="Q73" t="s">
        <v>1892</v>
      </c>
      <c r="R73" t="s">
        <v>645</v>
      </c>
      <c r="S73" t="s">
        <v>644</v>
      </c>
      <c r="T73" t="s">
        <v>37039</v>
      </c>
    </row>
    <row r="74" spans="1:20" x14ac:dyDescent="0.25">
      <c r="A74" t="s">
        <v>110</v>
      </c>
      <c r="B74" t="s">
        <v>111</v>
      </c>
      <c r="C74">
        <v>65</v>
      </c>
      <c r="D74">
        <v>2</v>
      </c>
      <c r="E74" t="s">
        <v>37040</v>
      </c>
      <c r="F74">
        <v>299</v>
      </c>
      <c r="G74">
        <v>0</v>
      </c>
      <c r="H74" t="s">
        <v>2006</v>
      </c>
      <c r="I74" t="s">
        <v>37041</v>
      </c>
      <c r="J74" t="s">
        <v>37042</v>
      </c>
      <c r="K74" t="s">
        <v>12449</v>
      </c>
      <c r="L74" t="s">
        <v>37043</v>
      </c>
      <c r="M74" t="s">
        <v>37044</v>
      </c>
      <c r="N74" t="s">
        <v>20659</v>
      </c>
      <c r="O74" t="s">
        <v>2013</v>
      </c>
      <c r="P74" t="s">
        <v>1891</v>
      </c>
      <c r="Q74" t="s">
        <v>1892</v>
      </c>
      <c r="R74" t="s">
        <v>645</v>
      </c>
      <c r="S74" t="s">
        <v>644</v>
      </c>
      <c r="T74" t="s">
        <v>37044</v>
      </c>
    </row>
    <row r="75" spans="1:20" x14ac:dyDescent="0.25">
      <c r="A75" t="s">
        <v>10</v>
      </c>
      <c r="B75" t="s">
        <v>11</v>
      </c>
      <c r="C75">
        <v>65</v>
      </c>
      <c r="D75">
        <v>3</v>
      </c>
      <c r="E75" t="s">
        <v>37040</v>
      </c>
      <c r="F75">
        <v>299</v>
      </c>
      <c r="G75">
        <v>0</v>
      </c>
      <c r="H75" t="s">
        <v>2006</v>
      </c>
      <c r="I75" t="s">
        <v>37041</v>
      </c>
      <c r="J75" t="s">
        <v>37042</v>
      </c>
      <c r="K75" t="s">
        <v>12449</v>
      </c>
      <c r="L75" t="s">
        <v>37043</v>
      </c>
      <c r="M75" t="s">
        <v>37044</v>
      </c>
      <c r="N75" t="s">
        <v>20659</v>
      </c>
      <c r="O75" t="s">
        <v>2013</v>
      </c>
      <c r="P75" t="s">
        <v>1891</v>
      </c>
      <c r="Q75" t="s">
        <v>1892</v>
      </c>
      <c r="R75" t="s">
        <v>645</v>
      </c>
      <c r="S75" t="s">
        <v>644</v>
      </c>
      <c r="T75" t="s">
        <v>37044</v>
      </c>
    </row>
    <row r="76" spans="1:20" x14ac:dyDescent="0.25">
      <c r="A76" t="s">
        <v>112</v>
      </c>
      <c r="B76" t="s">
        <v>113</v>
      </c>
      <c r="C76">
        <v>65</v>
      </c>
      <c r="D76">
        <v>2</v>
      </c>
      <c r="E76" t="s">
        <v>37040</v>
      </c>
      <c r="F76">
        <v>299</v>
      </c>
      <c r="G76">
        <v>0</v>
      </c>
      <c r="H76" t="s">
        <v>2006</v>
      </c>
      <c r="I76" t="s">
        <v>37041</v>
      </c>
      <c r="J76" t="s">
        <v>37042</v>
      </c>
      <c r="K76" t="s">
        <v>12449</v>
      </c>
      <c r="L76" t="s">
        <v>37043</v>
      </c>
      <c r="M76" t="s">
        <v>37044</v>
      </c>
      <c r="N76" t="s">
        <v>20659</v>
      </c>
      <c r="O76" t="s">
        <v>2013</v>
      </c>
      <c r="P76" t="s">
        <v>1891</v>
      </c>
      <c r="Q76" t="s">
        <v>1892</v>
      </c>
      <c r="R76" t="s">
        <v>645</v>
      </c>
      <c r="S76" t="s">
        <v>644</v>
      </c>
      <c r="T76" t="s">
        <v>37044</v>
      </c>
    </row>
    <row r="77" spans="1:20" x14ac:dyDescent="0.25">
      <c r="A77" t="s">
        <v>114</v>
      </c>
      <c r="B77" t="s">
        <v>115</v>
      </c>
      <c r="C77">
        <v>65</v>
      </c>
      <c r="D77">
        <v>2</v>
      </c>
      <c r="E77" t="s">
        <v>37040</v>
      </c>
      <c r="F77">
        <v>299</v>
      </c>
      <c r="G77">
        <v>0</v>
      </c>
      <c r="H77" t="s">
        <v>2006</v>
      </c>
      <c r="I77" t="s">
        <v>37041</v>
      </c>
      <c r="J77" t="s">
        <v>37042</v>
      </c>
      <c r="K77" t="s">
        <v>12449</v>
      </c>
      <c r="L77" t="s">
        <v>37043</v>
      </c>
      <c r="M77" t="s">
        <v>37044</v>
      </c>
      <c r="N77" t="s">
        <v>20659</v>
      </c>
      <c r="O77" t="s">
        <v>2013</v>
      </c>
      <c r="P77" t="s">
        <v>1891</v>
      </c>
      <c r="Q77" t="s">
        <v>1892</v>
      </c>
      <c r="R77" t="s">
        <v>645</v>
      </c>
      <c r="S77" t="s">
        <v>644</v>
      </c>
      <c r="T77" t="s">
        <v>37044</v>
      </c>
    </row>
    <row r="78" spans="1:20" x14ac:dyDescent="0.25">
      <c r="A78" t="s">
        <v>12</v>
      </c>
      <c r="B78" t="s">
        <v>13</v>
      </c>
      <c r="C78">
        <v>65</v>
      </c>
      <c r="D78">
        <v>2</v>
      </c>
      <c r="E78" t="s">
        <v>37045</v>
      </c>
      <c r="F78">
        <v>334</v>
      </c>
      <c r="G78">
        <v>35</v>
      </c>
      <c r="H78" t="s">
        <v>2006</v>
      </c>
      <c r="I78" t="s">
        <v>25627</v>
      </c>
      <c r="J78" t="s">
        <v>25628</v>
      </c>
      <c r="K78" t="s">
        <v>11315</v>
      </c>
      <c r="L78" t="s">
        <v>25629</v>
      </c>
      <c r="M78" t="s">
        <v>37046</v>
      </c>
      <c r="N78" t="s">
        <v>20659</v>
      </c>
      <c r="O78" t="s">
        <v>2013</v>
      </c>
      <c r="P78" t="s">
        <v>1891</v>
      </c>
      <c r="Q78" t="s">
        <v>1892</v>
      </c>
      <c r="R78" t="s">
        <v>645</v>
      </c>
      <c r="S78" t="s">
        <v>644</v>
      </c>
      <c r="T78" t="s">
        <v>37047</v>
      </c>
    </row>
    <row r="79" spans="1:20" x14ac:dyDescent="0.25">
      <c r="A79" t="s">
        <v>22</v>
      </c>
      <c r="B79" t="s">
        <v>27</v>
      </c>
      <c r="C79">
        <v>100</v>
      </c>
      <c r="D79">
        <v>2</v>
      </c>
      <c r="E79" t="s">
        <v>37045</v>
      </c>
      <c r="F79">
        <v>334</v>
      </c>
      <c r="G79">
        <v>35</v>
      </c>
      <c r="H79" t="s">
        <v>2006</v>
      </c>
      <c r="I79" t="s">
        <v>25627</v>
      </c>
      <c r="J79" t="s">
        <v>25628</v>
      </c>
      <c r="K79" t="s">
        <v>11315</v>
      </c>
      <c r="L79" t="s">
        <v>25629</v>
      </c>
      <c r="M79" t="s">
        <v>37046</v>
      </c>
      <c r="N79" t="s">
        <v>20659</v>
      </c>
      <c r="O79" t="s">
        <v>2013</v>
      </c>
      <c r="P79" t="s">
        <v>1891</v>
      </c>
      <c r="Q79" t="s">
        <v>1892</v>
      </c>
      <c r="R79" t="s">
        <v>645</v>
      </c>
      <c r="S79" t="s">
        <v>644</v>
      </c>
      <c r="T79" t="s">
        <v>37047</v>
      </c>
    </row>
    <row r="80" spans="1:20" x14ac:dyDescent="0.25">
      <c r="A80" t="s">
        <v>147</v>
      </c>
      <c r="B80" t="s">
        <v>148</v>
      </c>
      <c r="C80">
        <v>65</v>
      </c>
      <c r="D80">
        <v>9</v>
      </c>
      <c r="E80" t="s">
        <v>37048</v>
      </c>
      <c r="F80">
        <v>299</v>
      </c>
      <c r="G80">
        <v>0</v>
      </c>
      <c r="H80" t="s">
        <v>2006</v>
      </c>
      <c r="I80" t="s">
        <v>37049</v>
      </c>
      <c r="J80" t="s">
        <v>37050</v>
      </c>
      <c r="K80" t="s">
        <v>37051</v>
      </c>
      <c r="L80" t="s">
        <v>37052</v>
      </c>
      <c r="M80" t="s">
        <v>37053</v>
      </c>
      <c r="N80" t="s">
        <v>20659</v>
      </c>
      <c r="O80" t="s">
        <v>1890</v>
      </c>
      <c r="P80" t="s">
        <v>1891</v>
      </c>
      <c r="Q80" t="s">
        <v>1892</v>
      </c>
      <c r="R80" t="s">
        <v>645</v>
      </c>
      <c r="S80" t="s">
        <v>644</v>
      </c>
      <c r="T80" t="s">
        <v>37054</v>
      </c>
    </row>
    <row r="81" spans="1:20" x14ac:dyDescent="0.25">
      <c r="A81" t="s">
        <v>22</v>
      </c>
      <c r="B81" t="s">
        <v>27</v>
      </c>
      <c r="C81">
        <v>66.333333333333329</v>
      </c>
      <c r="D81">
        <v>3</v>
      </c>
      <c r="E81" t="s">
        <v>37055</v>
      </c>
      <c r="F81">
        <v>456</v>
      </c>
      <c r="G81">
        <v>26</v>
      </c>
      <c r="H81" t="s">
        <v>805</v>
      </c>
      <c r="I81" t="s">
        <v>37056</v>
      </c>
      <c r="J81" t="s">
        <v>37057</v>
      </c>
      <c r="K81" t="s">
        <v>5623</v>
      </c>
      <c r="L81" t="s">
        <v>37058</v>
      </c>
      <c r="M81" t="s">
        <v>37059</v>
      </c>
      <c r="N81" t="s">
        <v>644</v>
      </c>
      <c r="O81" t="s">
        <v>811</v>
      </c>
      <c r="P81" t="s">
        <v>23</v>
      </c>
      <c r="Q81" t="s">
        <v>812</v>
      </c>
      <c r="R81" t="s">
        <v>645</v>
      </c>
      <c r="S81" t="s">
        <v>37060</v>
      </c>
      <c r="T81" t="s">
        <v>37059</v>
      </c>
    </row>
    <row r="82" spans="1:20" x14ac:dyDescent="0.25">
      <c r="A82" t="s">
        <v>22</v>
      </c>
      <c r="B82" t="s">
        <v>27</v>
      </c>
      <c r="C82">
        <v>90</v>
      </c>
      <c r="D82">
        <v>1</v>
      </c>
      <c r="E82" t="s">
        <v>37055</v>
      </c>
      <c r="F82">
        <v>456</v>
      </c>
      <c r="G82">
        <v>26</v>
      </c>
      <c r="H82" t="s">
        <v>805</v>
      </c>
      <c r="I82" t="s">
        <v>37056</v>
      </c>
      <c r="J82" t="s">
        <v>37057</v>
      </c>
      <c r="K82" t="s">
        <v>5623</v>
      </c>
      <c r="L82" t="s">
        <v>37058</v>
      </c>
      <c r="M82" t="s">
        <v>37059</v>
      </c>
      <c r="N82" t="s">
        <v>644</v>
      </c>
      <c r="O82" t="s">
        <v>811</v>
      </c>
      <c r="P82" t="s">
        <v>23</v>
      </c>
      <c r="Q82" t="s">
        <v>812</v>
      </c>
      <c r="R82" t="s">
        <v>645</v>
      </c>
      <c r="S82" t="s">
        <v>37060</v>
      </c>
      <c r="T82" t="s">
        <v>37059</v>
      </c>
    </row>
    <row r="83" spans="1:20" x14ac:dyDescent="0.25">
      <c r="A83" t="s">
        <v>72</v>
      </c>
      <c r="B83" t="s">
        <v>37061</v>
      </c>
      <c r="C83">
        <v>90</v>
      </c>
      <c r="D83">
        <v>1</v>
      </c>
      <c r="E83" t="s">
        <v>37055</v>
      </c>
      <c r="F83">
        <v>456</v>
      </c>
      <c r="G83">
        <v>26</v>
      </c>
      <c r="H83" t="s">
        <v>805</v>
      </c>
      <c r="I83" t="s">
        <v>37056</v>
      </c>
      <c r="J83" t="s">
        <v>37057</v>
      </c>
      <c r="K83" t="s">
        <v>5623</v>
      </c>
      <c r="L83" t="s">
        <v>37058</v>
      </c>
      <c r="M83" t="s">
        <v>37059</v>
      </c>
      <c r="N83" t="s">
        <v>644</v>
      </c>
      <c r="O83" t="s">
        <v>811</v>
      </c>
      <c r="P83" t="s">
        <v>23</v>
      </c>
      <c r="Q83" t="s">
        <v>812</v>
      </c>
      <c r="R83" t="s">
        <v>645</v>
      </c>
      <c r="S83" t="s">
        <v>37060</v>
      </c>
      <c r="T83" t="s">
        <v>37059</v>
      </c>
    </row>
    <row r="84" spans="1:20" x14ac:dyDescent="0.25">
      <c r="A84" t="s">
        <v>147</v>
      </c>
      <c r="B84" t="s">
        <v>148</v>
      </c>
      <c r="C84">
        <v>50</v>
      </c>
      <c r="D84">
        <v>6</v>
      </c>
      <c r="E84" t="s">
        <v>37062</v>
      </c>
      <c r="F84">
        <v>200</v>
      </c>
      <c r="G84">
        <v>0</v>
      </c>
      <c r="H84" t="s">
        <v>641</v>
      </c>
      <c r="I84" t="s">
        <v>37063</v>
      </c>
      <c r="J84" t="s">
        <v>888</v>
      </c>
      <c r="K84" t="s">
        <v>644</v>
      </c>
      <c r="L84" t="s">
        <v>645</v>
      </c>
      <c r="M84" t="s">
        <v>37064</v>
      </c>
      <c r="N84" t="s">
        <v>644</v>
      </c>
      <c r="O84" t="s">
        <v>668</v>
      </c>
      <c r="P84" t="s">
        <v>5</v>
      </c>
      <c r="Q84" t="s">
        <v>669</v>
      </c>
      <c r="R84" t="s">
        <v>645</v>
      </c>
      <c r="S84" t="s">
        <v>37065</v>
      </c>
      <c r="T84" t="s">
        <v>37066</v>
      </c>
    </row>
    <row r="85" spans="1:20" x14ac:dyDescent="0.25">
      <c r="A85" t="s">
        <v>22</v>
      </c>
      <c r="B85" t="s">
        <v>27</v>
      </c>
      <c r="C85">
        <v>69.900000000000006</v>
      </c>
      <c r="D85">
        <v>50</v>
      </c>
      <c r="E85" t="s">
        <v>37067</v>
      </c>
      <c r="F85">
        <v>4000</v>
      </c>
      <c r="G85">
        <v>0</v>
      </c>
      <c r="H85" t="s">
        <v>673</v>
      </c>
      <c r="I85" t="s">
        <v>4698</v>
      </c>
      <c r="J85" t="s">
        <v>37068</v>
      </c>
      <c r="K85" t="s">
        <v>37069</v>
      </c>
      <c r="L85" t="s">
        <v>1808</v>
      </c>
      <c r="M85" t="s">
        <v>37070</v>
      </c>
      <c r="N85" t="s">
        <v>644</v>
      </c>
      <c r="O85" t="s">
        <v>679</v>
      </c>
      <c r="P85" t="s">
        <v>26</v>
      </c>
      <c r="Q85" t="s">
        <v>680</v>
      </c>
      <c r="R85" t="s">
        <v>645</v>
      </c>
      <c r="S85" t="s">
        <v>644</v>
      </c>
      <c r="T85" t="s">
        <v>37071</v>
      </c>
    </row>
    <row r="86" spans="1:20" x14ac:dyDescent="0.25">
      <c r="A86" t="s">
        <v>147</v>
      </c>
      <c r="B86" t="s">
        <v>148</v>
      </c>
      <c r="C86">
        <v>33.333333333333336</v>
      </c>
      <c r="D86">
        <v>3</v>
      </c>
      <c r="E86" t="s">
        <v>37072</v>
      </c>
      <c r="F86">
        <v>100</v>
      </c>
      <c r="G86">
        <v>0</v>
      </c>
      <c r="H86" t="s">
        <v>641</v>
      </c>
      <c r="I86" t="s">
        <v>37073</v>
      </c>
      <c r="J86" t="s">
        <v>771</v>
      </c>
      <c r="K86" t="s">
        <v>644</v>
      </c>
      <c r="L86" t="s">
        <v>645</v>
      </c>
      <c r="M86" t="s">
        <v>37074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644</v>
      </c>
      <c r="T86" t="s">
        <v>37074</v>
      </c>
    </row>
    <row r="87" spans="1:20" x14ac:dyDescent="0.25">
      <c r="A87" t="s">
        <v>239</v>
      </c>
      <c r="B87" t="s">
        <v>245</v>
      </c>
      <c r="C87">
        <v>139</v>
      </c>
      <c r="D87">
        <v>1</v>
      </c>
      <c r="E87" t="s">
        <v>37075</v>
      </c>
      <c r="F87">
        <v>109</v>
      </c>
      <c r="G87">
        <v>0</v>
      </c>
      <c r="H87" t="s">
        <v>641</v>
      </c>
      <c r="I87" t="s">
        <v>37076</v>
      </c>
      <c r="J87" t="s">
        <v>690</v>
      </c>
      <c r="K87" t="s">
        <v>644</v>
      </c>
      <c r="L87" t="s">
        <v>645</v>
      </c>
      <c r="M87" t="s">
        <v>37077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644</v>
      </c>
      <c r="T87" t="s">
        <v>37077</v>
      </c>
    </row>
    <row r="88" spans="1:20" x14ac:dyDescent="0.25">
      <c r="A88" t="s">
        <v>147</v>
      </c>
      <c r="B88" t="s">
        <v>148</v>
      </c>
      <c r="C88">
        <v>50</v>
      </c>
      <c r="D88">
        <v>6</v>
      </c>
      <c r="E88" t="s">
        <v>37078</v>
      </c>
      <c r="F88">
        <v>200</v>
      </c>
      <c r="G88">
        <v>0</v>
      </c>
      <c r="H88" t="s">
        <v>641</v>
      </c>
      <c r="I88" t="s">
        <v>37079</v>
      </c>
      <c r="J88" t="s">
        <v>788</v>
      </c>
      <c r="K88" t="s">
        <v>644</v>
      </c>
      <c r="L88" t="s">
        <v>645</v>
      </c>
      <c r="M88" t="s">
        <v>37077</v>
      </c>
      <c r="N88" t="s">
        <v>644</v>
      </c>
      <c r="O88" t="s">
        <v>668</v>
      </c>
      <c r="P88" t="s">
        <v>5</v>
      </c>
      <c r="Q88" t="s">
        <v>669</v>
      </c>
      <c r="R88" t="s">
        <v>645</v>
      </c>
      <c r="S88" t="s">
        <v>37080</v>
      </c>
      <c r="T88" t="s">
        <v>37077</v>
      </c>
    </row>
    <row r="89" spans="1:20" x14ac:dyDescent="0.25">
      <c r="A89" t="s">
        <v>77</v>
      </c>
      <c r="B89" t="s">
        <v>78</v>
      </c>
      <c r="C89">
        <v>27.5</v>
      </c>
      <c r="D89">
        <v>4</v>
      </c>
      <c r="E89" t="s">
        <v>37081</v>
      </c>
      <c r="F89">
        <v>165</v>
      </c>
      <c r="G89">
        <v>0</v>
      </c>
      <c r="H89" t="s">
        <v>673</v>
      </c>
      <c r="I89" t="s">
        <v>752</v>
      </c>
      <c r="J89" t="s">
        <v>753</v>
      </c>
      <c r="K89" t="s">
        <v>754</v>
      </c>
      <c r="L89" t="s">
        <v>755</v>
      </c>
      <c r="M89" t="s">
        <v>37082</v>
      </c>
      <c r="N89" t="s">
        <v>644</v>
      </c>
      <c r="O89" t="s">
        <v>703</v>
      </c>
      <c r="P89" t="s">
        <v>26</v>
      </c>
      <c r="Q89" t="s">
        <v>680</v>
      </c>
      <c r="R89" t="s">
        <v>645</v>
      </c>
      <c r="S89" t="s">
        <v>644</v>
      </c>
      <c r="T89" t="s">
        <v>37082</v>
      </c>
    </row>
    <row r="90" spans="1:20" x14ac:dyDescent="0.25">
      <c r="A90" t="s">
        <v>147</v>
      </c>
      <c r="B90" t="s">
        <v>148</v>
      </c>
      <c r="C90">
        <v>65</v>
      </c>
      <c r="D90">
        <v>2</v>
      </c>
      <c r="E90" t="s">
        <v>37083</v>
      </c>
      <c r="F90">
        <v>70</v>
      </c>
      <c r="G90">
        <v>0</v>
      </c>
      <c r="H90" t="s">
        <v>641</v>
      </c>
      <c r="I90" t="s">
        <v>37084</v>
      </c>
      <c r="J90" t="s">
        <v>1292</v>
      </c>
      <c r="K90" t="s">
        <v>644</v>
      </c>
      <c r="L90" t="s">
        <v>645</v>
      </c>
      <c r="M90" t="s">
        <v>37085</v>
      </c>
      <c r="N90" t="s">
        <v>644</v>
      </c>
      <c r="O90" t="s">
        <v>668</v>
      </c>
      <c r="P90" t="s">
        <v>5</v>
      </c>
      <c r="Q90" t="s">
        <v>669</v>
      </c>
      <c r="R90" t="s">
        <v>37086</v>
      </c>
      <c r="S90" t="s">
        <v>37087</v>
      </c>
      <c r="T90" t="s">
        <v>37085</v>
      </c>
    </row>
    <row r="91" spans="1:20" x14ac:dyDescent="0.25">
      <c r="A91" t="s">
        <v>147</v>
      </c>
      <c r="B91" t="s">
        <v>148</v>
      </c>
      <c r="C91">
        <v>65</v>
      </c>
      <c r="D91">
        <v>2</v>
      </c>
      <c r="E91" t="s">
        <v>37088</v>
      </c>
      <c r="F91">
        <v>70</v>
      </c>
      <c r="G91">
        <v>0</v>
      </c>
      <c r="H91" t="s">
        <v>641</v>
      </c>
      <c r="I91" t="s">
        <v>29368</v>
      </c>
      <c r="J91" t="s">
        <v>1840</v>
      </c>
      <c r="K91" t="s">
        <v>644</v>
      </c>
      <c r="L91" t="s">
        <v>645</v>
      </c>
      <c r="M91" t="s">
        <v>37085</v>
      </c>
      <c r="N91" t="s">
        <v>644</v>
      </c>
      <c r="O91" t="s">
        <v>668</v>
      </c>
      <c r="P91" t="s">
        <v>5</v>
      </c>
      <c r="Q91" t="s">
        <v>669</v>
      </c>
      <c r="R91" t="s">
        <v>645</v>
      </c>
      <c r="S91" t="s">
        <v>644</v>
      </c>
      <c r="T91" t="s">
        <v>37089</v>
      </c>
    </row>
    <row r="92" spans="1:20" x14ac:dyDescent="0.25">
      <c r="A92" t="s">
        <v>147</v>
      </c>
      <c r="B92" t="s">
        <v>148</v>
      </c>
      <c r="C92">
        <v>65</v>
      </c>
      <c r="D92">
        <v>2</v>
      </c>
      <c r="E92" t="s">
        <v>37090</v>
      </c>
      <c r="F92">
        <v>105</v>
      </c>
      <c r="G92">
        <v>0</v>
      </c>
      <c r="H92" t="s">
        <v>641</v>
      </c>
      <c r="I92" t="s">
        <v>37091</v>
      </c>
      <c r="J92" t="s">
        <v>3199</v>
      </c>
      <c r="K92" t="s">
        <v>644</v>
      </c>
      <c r="L92" t="s">
        <v>645</v>
      </c>
      <c r="M92" t="s">
        <v>37092</v>
      </c>
      <c r="N92" t="s">
        <v>644</v>
      </c>
      <c r="O92" t="s">
        <v>647</v>
      </c>
      <c r="P92" t="s">
        <v>5</v>
      </c>
      <c r="Q92" t="s">
        <v>648</v>
      </c>
      <c r="R92" t="s">
        <v>37093</v>
      </c>
      <c r="S92" t="s">
        <v>37094</v>
      </c>
      <c r="T92" t="s">
        <v>37092</v>
      </c>
    </row>
    <row r="93" spans="1:20" x14ac:dyDescent="0.25">
      <c r="A93" t="s">
        <v>147</v>
      </c>
      <c r="B93" t="s">
        <v>148</v>
      </c>
      <c r="C93">
        <v>65</v>
      </c>
      <c r="D93">
        <v>1</v>
      </c>
      <c r="E93" t="s">
        <v>37090</v>
      </c>
      <c r="F93">
        <v>105</v>
      </c>
      <c r="G93">
        <v>0</v>
      </c>
      <c r="H93" t="s">
        <v>641</v>
      </c>
      <c r="I93" t="s">
        <v>37091</v>
      </c>
      <c r="J93" t="s">
        <v>3199</v>
      </c>
      <c r="K93" t="s">
        <v>644</v>
      </c>
      <c r="L93" t="s">
        <v>645</v>
      </c>
      <c r="M93" t="s">
        <v>37092</v>
      </c>
      <c r="N93" t="s">
        <v>644</v>
      </c>
      <c r="O93" t="s">
        <v>647</v>
      </c>
      <c r="P93" t="s">
        <v>5</v>
      </c>
      <c r="Q93" t="s">
        <v>648</v>
      </c>
      <c r="R93" t="s">
        <v>37093</v>
      </c>
      <c r="S93" t="s">
        <v>37094</v>
      </c>
      <c r="T93" t="s">
        <v>37092</v>
      </c>
    </row>
    <row r="94" spans="1:20" x14ac:dyDescent="0.25">
      <c r="A94" t="s">
        <v>22</v>
      </c>
      <c r="B94" t="s">
        <v>27</v>
      </c>
      <c r="C94">
        <v>66.333333333333329</v>
      </c>
      <c r="D94">
        <v>3</v>
      </c>
      <c r="E94" t="s">
        <v>37095</v>
      </c>
      <c r="F94">
        <v>240</v>
      </c>
      <c r="G94">
        <v>0</v>
      </c>
      <c r="H94" t="s">
        <v>673</v>
      </c>
      <c r="I94" t="s">
        <v>14677</v>
      </c>
      <c r="J94" t="s">
        <v>37096</v>
      </c>
      <c r="K94" t="s">
        <v>5545</v>
      </c>
      <c r="L94" t="s">
        <v>26652</v>
      </c>
      <c r="M94" t="s">
        <v>37097</v>
      </c>
      <c r="N94" t="s">
        <v>644</v>
      </c>
      <c r="O94" t="s">
        <v>679</v>
      </c>
      <c r="P94" t="s">
        <v>26</v>
      </c>
      <c r="Q94" t="s">
        <v>680</v>
      </c>
      <c r="R94" t="s">
        <v>645</v>
      </c>
      <c r="S94" t="s">
        <v>644</v>
      </c>
      <c r="T94" t="s">
        <v>37098</v>
      </c>
    </row>
    <row r="95" spans="1:20" x14ac:dyDescent="0.25">
      <c r="A95" t="s">
        <v>147</v>
      </c>
      <c r="B95" t="s">
        <v>148</v>
      </c>
      <c r="C95">
        <v>65</v>
      </c>
      <c r="D95">
        <v>1</v>
      </c>
      <c r="E95" t="s">
        <v>37099</v>
      </c>
      <c r="F95">
        <v>35</v>
      </c>
      <c r="G95">
        <v>0</v>
      </c>
      <c r="H95" t="s">
        <v>641</v>
      </c>
      <c r="I95" t="s">
        <v>37100</v>
      </c>
      <c r="J95" t="s">
        <v>766</v>
      </c>
      <c r="K95" t="s">
        <v>644</v>
      </c>
      <c r="L95" t="s">
        <v>645</v>
      </c>
      <c r="M95" t="s">
        <v>37101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644</v>
      </c>
      <c r="T95" t="s">
        <v>37101</v>
      </c>
    </row>
    <row r="96" spans="1:20" x14ac:dyDescent="0.25">
      <c r="A96" t="s">
        <v>10</v>
      </c>
      <c r="B96" t="s">
        <v>11</v>
      </c>
      <c r="C96">
        <v>50</v>
      </c>
      <c r="D96">
        <v>5</v>
      </c>
      <c r="E96" t="s">
        <v>37102</v>
      </c>
      <c r="F96">
        <v>630</v>
      </c>
      <c r="G96">
        <v>0</v>
      </c>
      <c r="H96" t="s">
        <v>673</v>
      </c>
      <c r="I96" t="s">
        <v>37103</v>
      </c>
      <c r="J96" t="s">
        <v>37104</v>
      </c>
      <c r="K96" t="s">
        <v>2585</v>
      </c>
      <c r="L96" t="s">
        <v>12450</v>
      </c>
      <c r="M96" t="s">
        <v>37105</v>
      </c>
      <c r="N96" t="s">
        <v>644</v>
      </c>
      <c r="O96" t="s">
        <v>679</v>
      </c>
      <c r="P96" t="s">
        <v>26</v>
      </c>
      <c r="Q96" t="s">
        <v>680</v>
      </c>
      <c r="R96" t="s">
        <v>645</v>
      </c>
      <c r="S96" t="s">
        <v>37106</v>
      </c>
      <c r="T96" t="s">
        <v>37105</v>
      </c>
    </row>
    <row r="97" spans="1:20" x14ac:dyDescent="0.25">
      <c r="A97" t="s">
        <v>14</v>
      </c>
      <c r="B97" t="s">
        <v>15</v>
      </c>
      <c r="C97">
        <v>50</v>
      </c>
      <c r="D97">
        <v>5</v>
      </c>
      <c r="E97" t="s">
        <v>37102</v>
      </c>
      <c r="F97">
        <v>630</v>
      </c>
      <c r="G97">
        <v>0</v>
      </c>
      <c r="H97" t="s">
        <v>673</v>
      </c>
      <c r="I97" t="s">
        <v>37103</v>
      </c>
      <c r="J97" t="s">
        <v>37104</v>
      </c>
      <c r="K97" t="s">
        <v>2585</v>
      </c>
      <c r="L97" t="s">
        <v>12450</v>
      </c>
      <c r="M97" t="s">
        <v>37105</v>
      </c>
      <c r="N97" t="s">
        <v>644</v>
      </c>
      <c r="O97" t="s">
        <v>679</v>
      </c>
      <c r="P97" t="s">
        <v>26</v>
      </c>
      <c r="Q97" t="s">
        <v>680</v>
      </c>
      <c r="R97" t="s">
        <v>645</v>
      </c>
      <c r="S97" t="s">
        <v>37106</v>
      </c>
      <c r="T97" t="s">
        <v>37105</v>
      </c>
    </row>
    <row r="98" spans="1:20" x14ac:dyDescent="0.25">
      <c r="A98" t="s">
        <v>18</v>
      </c>
      <c r="B98" t="s">
        <v>19</v>
      </c>
      <c r="C98">
        <v>66.666666666666671</v>
      </c>
      <c r="D98">
        <v>3</v>
      </c>
      <c r="E98" t="s">
        <v>37102</v>
      </c>
      <c r="F98">
        <v>630</v>
      </c>
      <c r="G98">
        <v>0</v>
      </c>
      <c r="H98" t="s">
        <v>673</v>
      </c>
      <c r="I98" t="s">
        <v>37103</v>
      </c>
      <c r="J98" t="s">
        <v>37104</v>
      </c>
      <c r="K98" t="s">
        <v>2585</v>
      </c>
      <c r="L98" t="s">
        <v>12450</v>
      </c>
      <c r="M98" t="s">
        <v>37105</v>
      </c>
      <c r="N98" t="s">
        <v>644</v>
      </c>
      <c r="O98" t="s">
        <v>679</v>
      </c>
      <c r="P98" t="s">
        <v>26</v>
      </c>
      <c r="Q98" t="s">
        <v>680</v>
      </c>
      <c r="R98" t="s">
        <v>645</v>
      </c>
      <c r="S98" t="s">
        <v>37106</v>
      </c>
      <c r="T98" t="s">
        <v>37105</v>
      </c>
    </row>
    <row r="99" spans="1:20" x14ac:dyDescent="0.25">
      <c r="A99" t="s">
        <v>101</v>
      </c>
      <c r="B99" t="s">
        <v>74</v>
      </c>
      <c r="C99">
        <v>120</v>
      </c>
      <c r="D99">
        <v>1</v>
      </c>
      <c r="E99" t="s">
        <v>37107</v>
      </c>
      <c r="F99">
        <v>99</v>
      </c>
      <c r="G99">
        <v>0</v>
      </c>
      <c r="H99" t="s">
        <v>641</v>
      </c>
      <c r="I99" t="s">
        <v>37108</v>
      </c>
      <c r="J99" t="s">
        <v>989</v>
      </c>
      <c r="K99" t="s">
        <v>644</v>
      </c>
      <c r="L99" t="s">
        <v>645</v>
      </c>
      <c r="M99" t="s">
        <v>37109</v>
      </c>
      <c r="N99" t="s">
        <v>644</v>
      </c>
      <c r="O99" t="s">
        <v>668</v>
      </c>
      <c r="P99" t="s">
        <v>5</v>
      </c>
      <c r="Q99" t="s">
        <v>669</v>
      </c>
      <c r="R99" t="s">
        <v>645</v>
      </c>
      <c r="S99" t="s">
        <v>644</v>
      </c>
      <c r="T99" t="s">
        <v>37110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37111</v>
      </c>
      <c r="F100">
        <v>100</v>
      </c>
      <c r="G100">
        <v>0</v>
      </c>
      <c r="H100" t="s">
        <v>641</v>
      </c>
      <c r="I100" t="s">
        <v>13997</v>
      </c>
      <c r="J100" t="s">
        <v>2083</v>
      </c>
      <c r="K100" t="s">
        <v>644</v>
      </c>
      <c r="L100" t="s">
        <v>645</v>
      </c>
      <c r="M100" t="s">
        <v>37110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644</v>
      </c>
      <c r="T100" t="s">
        <v>37110</v>
      </c>
    </row>
    <row r="101" spans="1:20" x14ac:dyDescent="0.25">
      <c r="A101" t="s">
        <v>22</v>
      </c>
      <c r="B101" t="s">
        <v>27</v>
      </c>
      <c r="C101">
        <v>120</v>
      </c>
      <c r="D101">
        <v>1</v>
      </c>
      <c r="E101" t="s">
        <v>37112</v>
      </c>
      <c r="F101">
        <v>99</v>
      </c>
      <c r="G101">
        <v>0</v>
      </c>
      <c r="H101" t="s">
        <v>641</v>
      </c>
      <c r="I101" t="s">
        <v>37108</v>
      </c>
      <c r="J101" t="s">
        <v>989</v>
      </c>
      <c r="K101" t="s">
        <v>644</v>
      </c>
      <c r="L101" t="s">
        <v>645</v>
      </c>
      <c r="M101" t="s">
        <v>37113</v>
      </c>
      <c r="N101" t="s">
        <v>644</v>
      </c>
      <c r="O101" t="s">
        <v>668</v>
      </c>
      <c r="P101" t="s">
        <v>5</v>
      </c>
      <c r="Q101" t="s">
        <v>669</v>
      </c>
      <c r="R101" t="s">
        <v>645</v>
      </c>
      <c r="S101" t="s">
        <v>644</v>
      </c>
      <c r="T101" t="s">
        <v>37114</v>
      </c>
    </row>
    <row r="102" spans="1:20" x14ac:dyDescent="0.25">
      <c r="A102" t="s">
        <v>22</v>
      </c>
      <c r="B102" t="s">
        <v>27</v>
      </c>
      <c r="C102">
        <v>120</v>
      </c>
      <c r="D102">
        <v>1</v>
      </c>
      <c r="E102" t="s">
        <v>37115</v>
      </c>
      <c r="F102">
        <v>90</v>
      </c>
      <c r="G102">
        <v>0</v>
      </c>
      <c r="H102" t="s">
        <v>641</v>
      </c>
      <c r="I102" t="s">
        <v>37116</v>
      </c>
      <c r="J102" t="s">
        <v>864</v>
      </c>
      <c r="K102" t="s">
        <v>644</v>
      </c>
      <c r="L102" t="s">
        <v>645</v>
      </c>
      <c r="M102" t="s">
        <v>37114</v>
      </c>
      <c r="N102" t="s">
        <v>644</v>
      </c>
      <c r="O102" t="s">
        <v>668</v>
      </c>
      <c r="P102" t="s">
        <v>5</v>
      </c>
      <c r="Q102" t="s">
        <v>669</v>
      </c>
      <c r="R102" t="s">
        <v>645</v>
      </c>
      <c r="S102" t="s">
        <v>644</v>
      </c>
      <c r="T102" t="s">
        <v>37117</v>
      </c>
    </row>
    <row r="103" spans="1:20" x14ac:dyDescent="0.25">
      <c r="A103" t="s">
        <v>241</v>
      </c>
      <c r="B103" t="s">
        <v>247</v>
      </c>
      <c r="C103">
        <v>139</v>
      </c>
      <c r="D103">
        <v>1</v>
      </c>
      <c r="E103" t="s">
        <v>37118</v>
      </c>
      <c r="F103">
        <v>326.97000000000003</v>
      </c>
      <c r="G103">
        <v>0</v>
      </c>
      <c r="H103" t="s">
        <v>641</v>
      </c>
      <c r="I103" t="s">
        <v>37119</v>
      </c>
      <c r="J103" t="s">
        <v>3676</v>
      </c>
      <c r="K103" t="s">
        <v>644</v>
      </c>
      <c r="L103" t="s">
        <v>645</v>
      </c>
      <c r="M103" t="s">
        <v>37120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644</v>
      </c>
      <c r="T103" t="s">
        <v>37120</v>
      </c>
    </row>
    <row r="104" spans="1:20" x14ac:dyDescent="0.25">
      <c r="A104" t="s">
        <v>240</v>
      </c>
      <c r="B104" t="s">
        <v>246</v>
      </c>
      <c r="C104">
        <v>139</v>
      </c>
      <c r="D104">
        <v>1</v>
      </c>
      <c r="E104" t="s">
        <v>37118</v>
      </c>
      <c r="F104">
        <v>326.97000000000003</v>
      </c>
      <c r="G104">
        <v>0</v>
      </c>
      <c r="H104" t="s">
        <v>641</v>
      </c>
      <c r="I104" t="s">
        <v>37119</v>
      </c>
      <c r="J104" t="s">
        <v>3676</v>
      </c>
      <c r="K104" t="s">
        <v>644</v>
      </c>
      <c r="L104" t="s">
        <v>645</v>
      </c>
      <c r="M104" t="s">
        <v>37120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644</v>
      </c>
      <c r="T104" t="s">
        <v>37120</v>
      </c>
    </row>
    <row r="105" spans="1:20" x14ac:dyDescent="0.25">
      <c r="A105" t="s">
        <v>239</v>
      </c>
      <c r="B105" t="s">
        <v>245</v>
      </c>
      <c r="C105">
        <v>139</v>
      </c>
      <c r="D105">
        <v>1</v>
      </c>
      <c r="E105" t="s">
        <v>37118</v>
      </c>
      <c r="F105">
        <v>326.97000000000003</v>
      </c>
      <c r="G105">
        <v>0</v>
      </c>
      <c r="H105" t="s">
        <v>641</v>
      </c>
      <c r="I105" t="s">
        <v>37119</v>
      </c>
      <c r="J105" t="s">
        <v>3676</v>
      </c>
      <c r="K105" t="s">
        <v>644</v>
      </c>
      <c r="L105" t="s">
        <v>645</v>
      </c>
      <c r="M105" t="s">
        <v>37120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644</v>
      </c>
      <c r="T105" t="s">
        <v>37120</v>
      </c>
    </row>
    <row r="106" spans="1:20" x14ac:dyDescent="0.25">
      <c r="A106" t="s">
        <v>147</v>
      </c>
      <c r="B106" t="s">
        <v>148</v>
      </c>
      <c r="C106">
        <v>33.333333333333336</v>
      </c>
      <c r="D106">
        <v>3</v>
      </c>
      <c r="E106" t="s">
        <v>37121</v>
      </c>
      <c r="F106">
        <v>100</v>
      </c>
      <c r="G106">
        <v>0</v>
      </c>
      <c r="H106" t="s">
        <v>641</v>
      </c>
      <c r="I106" t="s">
        <v>37122</v>
      </c>
      <c r="J106" t="s">
        <v>2173</v>
      </c>
      <c r="K106" t="s">
        <v>644</v>
      </c>
      <c r="L106" t="s">
        <v>645</v>
      </c>
      <c r="M106" t="s">
        <v>37123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644</v>
      </c>
      <c r="T106" t="s">
        <v>37123</v>
      </c>
    </row>
    <row r="107" spans="1:20" x14ac:dyDescent="0.25">
      <c r="A107" t="s">
        <v>241</v>
      </c>
      <c r="B107" t="s">
        <v>247</v>
      </c>
      <c r="C107">
        <v>139</v>
      </c>
      <c r="D107">
        <v>1</v>
      </c>
      <c r="E107" t="s">
        <v>37124</v>
      </c>
      <c r="F107">
        <v>109.99</v>
      </c>
      <c r="G107">
        <v>1</v>
      </c>
      <c r="H107" t="s">
        <v>641</v>
      </c>
      <c r="I107" t="s">
        <v>37125</v>
      </c>
      <c r="J107" t="s">
        <v>1342</v>
      </c>
      <c r="K107" t="s">
        <v>644</v>
      </c>
      <c r="L107" t="s">
        <v>645</v>
      </c>
      <c r="M107" t="s">
        <v>37126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644</v>
      </c>
      <c r="T107" t="s">
        <v>37126</v>
      </c>
    </row>
    <row r="108" spans="1:20" x14ac:dyDescent="0.25">
      <c r="A108" t="s">
        <v>101</v>
      </c>
      <c r="B108" t="s">
        <v>74</v>
      </c>
      <c r="C108">
        <v>120</v>
      </c>
      <c r="D108">
        <v>1</v>
      </c>
      <c r="E108" t="s">
        <v>37127</v>
      </c>
      <c r="F108">
        <v>90</v>
      </c>
      <c r="G108">
        <v>0</v>
      </c>
      <c r="H108" t="s">
        <v>641</v>
      </c>
      <c r="I108" t="s">
        <v>11260</v>
      </c>
      <c r="J108" t="s">
        <v>864</v>
      </c>
      <c r="K108" t="s">
        <v>644</v>
      </c>
      <c r="L108" t="s">
        <v>645</v>
      </c>
      <c r="M108" t="s">
        <v>37128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644</v>
      </c>
      <c r="T108" t="s">
        <v>37128</v>
      </c>
    </row>
    <row r="109" spans="1:20" x14ac:dyDescent="0.25">
      <c r="A109" t="s">
        <v>147</v>
      </c>
      <c r="B109" t="s">
        <v>148</v>
      </c>
      <c r="C109">
        <v>65</v>
      </c>
      <c r="D109">
        <v>1</v>
      </c>
      <c r="E109" t="s">
        <v>37129</v>
      </c>
      <c r="F109">
        <v>35</v>
      </c>
      <c r="G109">
        <v>0</v>
      </c>
      <c r="H109" t="s">
        <v>641</v>
      </c>
      <c r="I109" t="s">
        <v>9770</v>
      </c>
      <c r="J109" t="s">
        <v>685</v>
      </c>
      <c r="K109" t="s">
        <v>644</v>
      </c>
      <c r="L109" t="s">
        <v>645</v>
      </c>
      <c r="M109" t="s">
        <v>37130</v>
      </c>
      <c r="N109" t="s">
        <v>644</v>
      </c>
      <c r="O109" t="s">
        <v>668</v>
      </c>
      <c r="P109" t="s">
        <v>5</v>
      </c>
      <c r="Q109" t="s">
        <v>669</v>
      </c>
      <c r="R109" t="s">
        <v>645</v>
      </c>
      <c r="S109" t="s">
        <v>644</v>
      </c>
      <c r="T109" t="s">
        <v>37130</v>
      </c>
    </row>
    <row r="110" spans="1:20" x14ac:dyDescent="0.25">
      <c r="A110" t="s">
        <v>22</v>
      </c>
      <c r="B110" t="s">
        <v>27</v>
      </c>
      <c r="C110">
        <v>100</v>
      </c>
      <c r="D110">
        <v>4</v>
      </c>
      <c r="E110" t="s">
        <v>37131</v>
      </c>
      <c r="F110">
        <v>440</v>
      </c>
      <c r="G110">
        <v>40</v>
      </c>
      <c r="H110" t="s">
        <v>2006</v>
      </c>
      <c r="I110" t="s">
        <v>37132</v>
      </c>
      <c r="J110" t="s">
        <v>37133</v>
      </c>
      <c r="K110" t="s">
        <v>23437</v>
      </c>
      <c r="L110" t="s">
        <v>37134</v>
      </c>
      <c r="M110" t="s">
        <v>37135</v>
      </c>
      <c r="N110" t="s">
        <v>20659</v>
      </c>
      <c r="O110" t="s">
        <v>1890</v>
      </c>
      <c r="P110" t="s">
        <v>1891</v>
      </c>
      <c r="Q110" t="s">
        <v>1892</v>
      </c>
      <c r="R110" t="s">
        <v>645</v>
      </c>
      <c r="S110" t="s">
        <v>644</v>
      </c>
      <c r="T110" t="s">
        <v>37136</v>
      </c>
    </row>
    <row r="111" spans="1:20" x14ac:dyDescent="0.25">
      <c r="A111" t="s">
        <v>18</v>
      </c>
      <c r="B111" t="s">
        <v>19</v>
      </c>
      <c r="C111">
        <v>66.666666666666671</v>
      </c>
      <c r="D111">
        <v>3</v>
      </c>
      <c r="E111" t="s">
        <v>37137</v>
      </c>
      <c r="F111">
        <v>100</v>
      </c>
      <c r="G111">
        <v>0</v>
      </c>
      <c r="H111" t="s">
        <v>641</v>
      </c>
      <c r="I111" t="s">
        <v>31985</v>
      </c>
      <c r="J111" t="s">
        <v>3093</v>
      </c>
      <c r="K111" t="s">
        <v>644</v>
      </c>
      <c r="L111" t="s">
        <v>645</v>
      </c>
      <c r="M111" t="s">
        <v>37136</v>
      </c>
      <c r="N111" t="s">
        <v>644</v>
      </c>
      <c r="O111" t="s">
        <v>668</v>
      </c>
      <c r="P111" t="s">
        <v>5</v>
      </c>
      <c r="Q111" t="s">
        <v>669</v>
      </c>
      <c r="R111" t="s">
        <v>645</v>
      </c>
      <c r="S111" t="s">
        <v>644</v>
      </c>
      <c r="T111" t="s">
        <v>37136</v>
      </c>
    </row>
    <row r="112" spans="1:20" x14ac:dyDescent="0.25">
      <c r="A112" t="s">
        <v>147</v>
      </c>
      <c r="B112" t="s">
        <v>148</v>
      </c>
      <c r="C112">
        <v>65</v>
      </c>
      <c r="D112">
        <v>4</v>
      </c>
      <c r="E112" t="s">
        <v>37138</v>
      </c>
      <c r="F112">
        <v>210</v>
      </c>
      <c r="G112">
        <v>0</v>
      </c>
      <c r="H112" t="s">
        <v>641</v>
      </c>
      <c r="I112" t="s">
        <v>31985</v>
      </c>
      <c r="J112" t="s">
        <v>3093</v>
      </c>
      <c r="K112" t="s">
        <v>644</v>
      </c>
      <c r="L112" t="s">
        <v>645</v>
      </c>
      <c r="M112" t="s">
        <v>37139</v>
      </c>
      <c r="N112" t="s">
        <v>644</v>
      </c>
      <c r="O112" t="s">
        <v>668</v>
      </c>
      <c r="P112" t="s">
        <v>5</v>
      </c>
      <c r="Q112" t="s">
        <v>669</v>
      </c>
      <c r="R112" t="s">
        <v>645</v>
      </c>
      <c r="S112" t="s">
        <v>37140</v>
      </c>
      <c r="T112" t="s">
        <v>37139</v>
      </c>
    </row>
    <row r="113" spans="1:20" x14ac:dyDescent="0.25">
      <c r="A113" t="s">
        <v>147</v>
      </c>
      <c r="B113" t="s">
        <v>148</v>
      </c>
      <c r="C113">
        <v>65</v>
      </c>
      <c r="D113">
        <v>2</v>
      </c>
      <c r="E113" t="s">
        <v>37138</v>
      </c>
      <c r="F113">
        <v>210</v>
      </c>
      <c r="G113">
        <v>0</v>
      </c>
      <c r="H113" t="s">
        <v>641</v>
      </c>
      <c r="I113" t="s">
        <v>31985</v>
      </c>
      <c r="J113" t="s">
        <v>3093</v>
      </c>
      <c r="K113" t="s">
        <v>644</v>
      </c>
      <c r="L113" t="s">
        <v>645</v>
      </c>
      <c r="M113" t="s">
        <v>37139</v>
      </c>
      <c r="N113" t="s">
        <v>644</v>
      </c>
      <c r="O113" t="s">
        <v>668</v>
      </c>
      <c r="P113" t="s">
        <v>5</v>
      </c>
      <c r="Q113" t="s">
        <v>669</v>
      </c>
      <c r="R113" t="s">
        <v>645</v>
      </c>
      <c r="S113" t="s">
        <v>37140</v>
      </c>
      <c r="T113" t="s">
        <v>37139</v>
      </c>
    </row>
    <row r="114" spans="1:20" x14ac:dyDescent="0.25">
      <c r="A114" t="s">
        <v>241</v>
      </c>
      <c r="B114" t="s">
        <v>247</v>
      </c>
      <c r="C114">
        <v>139</v>
      </c>
      <c r="D114">
        <v>3</v>
      </c>
      <c r="E114" t="s">
        <v>37141</v>
      </c>
      <c r="F114">
        <v>326.97000000000003</v>
      </c>
      <c r="G114">
        <v>0</v>
      </c>
      <c r="H114" t="s">
        <v>641</v>
      </c>
      <c r="I114" t="s">
        <v>37142</v>
      </c>
      <c r="J114" t="s">
        <v>661</v>
      </c>
      <c r="K114" t="s">
        <v>644</v>
      </c>
      <c r="L114" t="s">
        <v>645</v>
      </c>
      <c r="M114" t="s">
        <v>37143</v>
      </c>
      <c r="N114" t="s">
        <v>644</v>
      </c>
      <c r="O114" t="s">
        <v>647</v>
      </c>
      <c r="P114" t="s">
        <v>5</v>
      </c>
      <c r="Q114" t="s">
        <v>648</v>
      </c>
      <c r="R114" t="s">
        <v>645</v>
      </c>
      <c r="S114" t="s">
        <v>644</v>
      </c>
      <c r="T114" t="s">
        <v>37143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37144</v>
      </c>
      <c r="F115">
        <v>100</v>
      </c>
      <c r="G115">
        <v>0</v>
      </c>
      <c r="H115" t="s">
        <v>641</v>
      </c>
      <c r="I115" t="s">
        <v>37145</v>
      </c>
      <c r="J115" t="s">
        <v>834</v>
      </c>
      <c r="K115" t="s">
        <v>644</v>
      </c>
      <c r="L115" t="s">
        <v>645</v>
      </c>
      <c r="M115" t="s">
        <v>37146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644</v>
      </c>
      <c r="T115" t="s">
        <v>37146</v>
      </c>
    </row>
    <row r="116" spans="1:20" x14ac:dyDescent="0.25">
      <c r="A116" t="s">
        <v>72</v>
      </c>
      <c r="B116" t="s">
        <v>3385</v>
      </c>
      <c r="C116">
        <v>120</v>
      </c>
      <c r="D116">
        <v>1</v>
      </c>
      <c r="E116" t="s">
        <v>37147</v>
      </c>
      <c r="F116">
        <v>90</v>
      </c>
      <c r="G116">
        <v>0</v>
      </c>
      <c r="H116" t="s">
        <v>641</v>
      </c>
      <c r="I116" t="s">
        <v>37148</v>
      </c>
      <c r="J116" t="s">
        <v>2374</v>
      </c>
      <c r="K116" t="s">
        <v>644</v>
      </c>
      <c r="L116" t="s">
        <v>645</v>
      </c>
      <c r="M116" t="s">
        <v>37149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644</v>
      </c>
      <c r="T116" t="s">
        <v>37149</v>
      </c>
    </row>
    <row r="117" spans="1:20" x14ac:dyDescent="0.25">
      <c r="A117" t="s">
        <v>18</v>
      </c>
      <c r="B117" t="s">
        <v>19</v>
      </c>
      <c r="C117">
        <v>66.666666666666671</v>
      </c>
      <c r="D117">
        <v>3</v>
      </c>
      <c r="E117" t="s">
        <v>37150</v>
      </c>
      <c r="F117">
        <v>100</v>
      </c>
      <c r="G117">
        <v>0</v>
      </c>
      <c r="H117" t="s">
        <v>641</v>
      </c>
      <c r="I117" t="s">
        <v>11260</v>
      </c>
      <c r="J117" t="s">
        <v>864</v>
      </c>
      <c r="K117" t="s">
        <v>644</v>
      </c>
      <c r="L117" t="s">
        <v>645</v>
      </c>
      <c r="M117" t="s">
        <v>37151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644</v>
      </c>
      <c r="T117" t="s">
        <v>37151</v>
      </c>
    </row>
    <row r="118" spans="1:20" x14ac:dyDescent="0.25">
      <c r="A118" t="s">
        <v>18</v>
      </c>
      <c r="B118" t="s">
        <v>19</v>
      </c>
      <c r="C118">
        <v>33</v>
      </c>
      <c r="D118">
        <v>10</v>
      </c>
      <c r="E118" t="s">
        <v>37152</v>
      </c>
      <c r="F118">
        <v>400</v>
      </c>
      <c r="G118">
        <v>0</v>
      </c>
      <c r="H118" t="s">
        <v>641</v>
      </c>
      <c r="I118" t="s">
        <v>37153</v>
      </c>
      <c r="J118" t="s">
        <v>690</v>
      </c>
      <c r="K118" t="s">
        <v>644</v>
      </c>
      <c r="L118" t="s">
        <v>645</v>
      </c>
      <c r="M118" t="s">
        <v>37154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644</v>
      </c>
      <c r="T118" t="s">
        <v>37155</v>
      </c>
    </row>
    <row r="119" spans="1:20" x14ac:dyDescent="0.25">
      <c r="A119" t="s">
        <v>239</v>
      </c>
      <c r="B119" t="s">
        <v>245</v>
      </c>
      <c r="C119">
        <v>139</v>
      </c>
      <c r="D119">
        <v>1</v>
      </c>
      <c r="E119" t="s">
        <v>37156</v>
      </c>
      <c r="F119">
        <v>108.99</v>
      </c>
      <c r="G119">
        <v>0</v>
      </c>
      <c r="H119" t="s">
        <v>641</v>
      </c>
      <c r="I119" t="s">
        <v>37157</v>
      </c>
      <c r="J119" t="s">
        <v>942</v>
      </c>
      <c r="K119" t="s">
        <v>644</v>
      </c>
      <c r="L119" t="s">
        <v>645</v>
      </c>
      <c r="M119" t="s">
        <v>37158</v>
      </c>
      <c r="N119" t="s">
        <v>644</v>
      </c>
      <c r="O119" t="s">
        <v>668</v>
      </c>
      <c r="P119" t="s">
        <v>5</v>
      </c>
      <c r="Q119" t="s">
        <v>669</v>
      </c>
      <c r="R119" t="s">
        <v>645</v>
      </c>
      <c r="S119" t="s">
        <v>644</v>
      </c>
      <c r="T119" t="s">
        <v>37158</v>
      </c>
    </row>
    <row r="120" spans="1:20" x14ac:dyDescent="0.25">
      <c r="A120" t="s">
        <v>22</v>
      </c>
      <c r="B120" t="s">
        <v>27</v>
      </c>
      <c r="C120">
        <v>120</v>
      </c>
      <c r="D120">
        <v>1</v>
      </c>
      <c r="E120" t="s">
        <v>37159</v>
      </c>
      <c r="F120">
        <v>199</v>
      </c>
      <c r="G120">
        <v>0</v>
      </c>
      <c r="H120" t="s">
        <v>641</v>
      </c>
      <c r="I120" t="s">
        <v>37160</v>
      </c>
      <c r="J120" t="s">
        <v>1711</v>
      </c>
      <c r="K120" t="s">
        <v>644</v>
      </c>
      <c r="L120" t="s">
        <v>645</v>
      </c>
      <c r="M120" t="s">
        <v>37158</v>
      </c>
      <c r="N120" t="s">
        <v>644</v>
      </c>
      <c r="O120" t="s">
        <v>668</v>
      </c>
      <c r="P120" t="s">
        <v>5</v>
      </c>
      <c r="Q120" t="s">
        <v>669</v>
      </c>
      <c r="R120" t="s">
        <v>645</v>
      </c>
      <c r="S120" t="s">
        <v>644</v>
      </c>
      <c r="T120" t="s">
        <v>37158</v>
      </c>
    </row>
    <row r="121" spans="1:20" x14ac:dyDescent="0.25">
      <c r="A121" t="s">
        <v>72</v>
      </c>
      <c r="B121" t="s">
        <v>3385</v>
      </c>
      <c r="C121">
        <v>120</v>
      </c>
      <c r="D121">
        <v>1</v>
      </c>
      <c r="E121" t="s">
        <v>37159</v>
      </c>
      <c r="F121">
        <v>199</v>
      </c>
      <c r="G121">
        <v>0</v>
      </c>
      <c r="H121" t="s">
        <v>641</v>
      </c>
      <c r="I121" t="s">
        <v>37160</v>
      </c>
      <c r="J121" t="s">
        <v>1711</v>
      </c>
      <c r="K121" t="s">
        <v>644</v>
      </c>
      <c r="L121" t="s">
        <v>645</v>
      </c>
      <c r="M121" t="s">
        <v>37158</v>
      </c>
      <c r="N121" t="s">
        <v>644</v>
      </c>
      <c r="O121" t="s">
        <v>668</v>
      </c>
      <c r="P121" t="s">
        <v>5</v>
      </c>
      <c r="Q121" t="s">
        <v>669</v>
      </c>
      <c r="R121" t="s">
        <v>645</v>
      </c>
      <c r="S121" t="s">
        <v>644</v>
      </c>
      <c r="T121" t="s">
        <v>37158</v>
      </c>
    </row>
    <row r="122" spans="1:20" x14ac:dyDescent="0.25">
      <c r="A122" t="s">
        <v>110</v>
      </c>
      <c r="B122" t="s">
        <v>111</v>
      </c>
      <c r="C122">
        <v>65</v>
      </c>
      <c r="D122">
        <v>1</v>
      </c>
      <c r="E122" t="s">
        <v>37161</v>
      </c>
      <c r="F122">
        <v>299</v>
      </c>
      <c r="G122">
        <v>0</v>
      </c>
      <c r="H122" t="s">
        <v>2006</v>
      </c>
      <c r="I122" t="s">
        <v>37162</v>
      </c>
      <c r="J122" t="s">
        <v>37163</v>
      </c>
      <c r="K122" t="s">
        <v>5623</v>
      </c>
      <c r="L122" t="s">
        <v>37164</v>
      </c>
      <c r="M122" t="s">
        <v>37165</v>
      </c>
      <c r="N122" t="s">
        <v>20659</v>
      </c>
      <c r="O122" t="s">
        <v>2013</v>
      </c>
      <c r="P122" t="s">
        <v>1891</v>
      </c>
      <c r="Q122" t="s">
        <v>1892</v>
      </c>
      <c r="R122" t="s">
        <v>645</v>
      </c>
      <c r="S122" t="s">
        <v>644</v>
      </c>
      <c r="T122" t="s">
        <v>37165</v>
      </c>
    </row>
    <row r="123" spans="1:20" x14ac:dyDescent="0.25">
      <c r="A123" t="s">
        <v>10</v>
      </c>
      <c r="B123" t="s">
        <v>11</v>
      </c>
      <c r="C123">
        <v>65</v>
      </c>
      <c r="D123">
        <v>1</v>
      </c>
      <c r="E123" t="s">
        <v>37161</v>
      </c>
      <c r="F123">
        <v>299</v>
      </c>
      <c r="G123">
        <v>0</v>
      </c>
      <c r="H123" t="s">
        <v>2006</v>
      </c>
      <c r="I123" t="s">
        <v>37162</v>
      </c>
      <c r="J123" t="s">
        <v>37163</v>
      </c>
      <c r="K123" t="s">
        <v>5623</v>
      </c>
      <c r="L123" t="s">
        <v>37164</v>
      </c>
      <c r="M123" t="s">
        <v>37165</v>
      </c>
      <c r="N123" t="s">
        <v>20659</v>
      </c>
      <c r="O123" t="s">
        <v>2013</v>
      </c>
      <c r="P123" t="s">
        <v>1891</v>
      </c>
      <c r="Q123" t="s">
        <v>1892</v>
      </c>
      <c r="R123" t="s">
        <v>645</v>
      </c>
      <c r="S123" t="s">
        <v>644</v>
      </c>
      <c r="T123" t="s">
        <v>37135</v>
      </c>
    </row>
    <row r="124" spans="1:20" x14ac:dyDescent="0.25">
      <c r="A124" t="s">
        <v>112</v>
      </c>
      <c r="B124" t="s">
        <v>113</v>
      </c>
      <c r="C124">
        <v>65</v>
      </c>
      <c r="D124">
        <v>2</v>
      </c>
      <c r="E124" t="s">
        <v>37161</v>
      </c>
      <c r="F124">
        <v>299</v>
      </c>
      <c r="G124">
        <v>0</v>
      </c>
      <c r="H124" t="s">
        <v>2006</v>
      </c>
      <c r="I124" t="s">
        <v>37162</v>
      </c>
      <c r="J124" t="s">
        <v>37163</v>
      </c>
      <c r="K124" t="s">
        <v>5623</v>
      </c>
      <c r="L124" t="s">
        <v>37164</v>
      </c>
      <c r="M124" t="s">
        <v>37165</v>
      </c>
      <c r="N124" t="s">
        <v>20659</v>
      </c>
      <c r="O124" t="s">
        <v>2013</v>
      </c>
      <c r="P124" t="s">
        <v>1891</v>
      </c>
      <c r="Q124" t="s">
        <v>1892</v>
      </c>
      <c r="R124" t="s">
        <v>645</v>
      </c>
      <c r="S124" t="s">
        <v>644</v>
      </c>
      <c r="T124" t="s">
        <v>37135</v>
      </c>
    </row>
    <row r="125" spans="1:20" x14ac:dyDescent="0.25">
      <c r="A125" t="s">
        <v>14</v>
      </c>
      <c r="B125" t="s">
        <v>15</v>
      </c>
      <c r="C125">
        <v>65</v>
      </c>
      <c r="D125">
        <v>2</v>
      </c>
      <c r="E125" t="s">
        <v>37161</v>
      </c>
      <c r="F125">
        <v>299</v>
      </c>
      <c r="G125">
        <v>0</v>
      </c>
      <c r="H125" t="s">
        <v>2006</v>
      </c>
      <c r="I125" t="s">
        <v>37162</v>
      </c>
      <c r="J125" t="s">
        <v>37163</v>
      </c>
      <c r="K125" t="s">
        <v>5623</v>
      </c>
      <c r="L125" t="s">
        <v>37164</v>
      </c>
      <c r="M125" t="s">
        <v>37165</v>
      </c>
      <c r="N125" t="s">
        <v>20659</v>
      </c>
      <c r="O125" t="s">
        <v>2013</v>
      </c>
      <c r="P125" t="s">
        <v>1891</v>
      </c>
      <c r="Q125" t="s">
        <v>1892</v>
      </c>
      <c r="R125" t="s">
        <v>645</v>
      </c>
      <c r="S125" t="s">
        <v>644</v>
      </c>
      <c r="T125" t="s">
        <v>37135</v>
      </c>
    </row>
    <row r="126" spans="1:20" x14ac:dyDescent="0.25">
      <c r="A126" t="s">
        <v>12</v>
      </c>
      <c r="B126" t="s">
        <v>13</v>
      </c>
      <c r="C126">
        <v>65</v>
      </c>
      <c r="D126">
        <v>3</v>
      </c>
      <c r="E126" t="s">
        <v>37161</v>
      </c>
      <c r="F126">
        <v>299</v>
      </c>
      <c r="G126">
        <v>0</v>
      </c>
      <c r="H126" t="s">
        <v>2006</v>
      </c>
      <c r="I126" t="s">
        <v>37162</v>
      </c>
      <c r="J126" t="s">
        <v>37163</v>
      </c>
      <c r="K126" t="s">
        <v>5623</v>
      </c>
      <c r="L126" t="s">
        <v>37164</v>
      </c>
      <c r="M126" t="s">
        <v>37165</v>
      </c>
      <c r="N126" t="s">
        <v>20659</v>
      </c>
      <c r="O126" t="s">
        <v>2013</v>
      </c>
      <c r="P126" t="s">
        <v>1891</v>
      </c>
      <c r="Q126" t="s">
        <v>1892</v>
      </c>
      <c r="R126" t="s">
        <v>645</v>
      </c>
      <c r="S126" t="s">
        <v>644</v>
      </c>
      <c r="T126" t="s">
        <v>37135</v>
      </c>
    </row>
    <row r="127" spans="1:20" x14ac:dyDescent="0.25">
      <c r="A127" t="s">
        <v>239</v>
      </c>
      <c r="B127" t="s">
        <v>245</v>
      </c>
      <c r="C127">
        <v>139</v>
      </c>
      <c r="D127">
        <v>1</v>
      </c>
      <c r="E127" t="s">
        <v>37166</v>
      </c>
      <c r="F127">
        <v>208</v>
      </c>
      <c r="G127">
        <v>0</v>
      </c>
      <c r="H127" t="s">
        <v>641</v>
      </c>
      <c r="I127" t="s">
        <v>37148</v>
      </c>
      <c r="J127" t="s">
        <v>2374</v>
      </c>
      <c r="K127" t="s">
        <v>644</v>
      </c>
      <c r="L127" t="s">
        <v>645</v>
      </c>
      <c r="M127" t="s">
        <v>37167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644</v>
      </c>
      <c r="T127" t="s">
        <v>37167</v>
      </c>
    </row>
    <row r="128" spans="1:20" x14ac:dyDescent="0.25">
      <c r="A128" t="s">
        <v>22</v>
      </c>
      <c r="B128" t="s">
        <v>27</v>
      </c>
      <c r="C128">
        <v>120</v>
      </c>
      <c r="D128">
        <v>1</v>
      </c>
      <c r="E128" t="s">
        <v>37166</v>
      </c>
      <c r="F128">
        <v>208</v>
      </c>
      <c r="G128">
        <v>0</v>
      </c>
      <c r="H128" t="s">
        <v>641</v>
      </c>
      <c r="I128" t="s">
        <v>37148</v>
      </c>
      <c r="J128" t="s">
        <v>2374</v>
      </c>
      <c r="K128" t="s">
        <v>644</v>
      </c>
      <c r="L128" t="s">
        <v>645</v>
      </c>
      <c r="M128" t="s">
        <v>37167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644</v>
      </c>
      <c r="T128" t="s">
        <v>37167</v>
      </c>
    </row>
    <row r="129" spans="1:20" x14ac:dyDescent="0.25">
      <c r="A129" t="s">
        <v>77</v>
      </c>
      <c r="B129" t="s">
        <v>78</v>
      </c>
      <c r="C129">
        <v>33.333333333333336</v>
      </c>
      <c r="D129">
        <v>3</v>
      </c>
      <c r="E129" t="s">
        <v>37168</v>
      </c>
      <c r="F129">
        <v>135</v>
      </c>
      <c r="G129">
        <v>0</v>
      </c>
      <c r="H129" t="s">
        <v>641</v>
      </c>
      <c r="I129" t="s">
        <v>37169</v>
      </c>
      <c r="J129" t="s">
        <v>1668</v>
      </c>
      <c r="K129" t="s">
        <v>644</v>
      </c>
      <c r="L129" t="s">
        <v>645</v>
      </c>
      <c r="M129" t="s">
        <v>37170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644</v>
      </c>
      <c r="T129" t="s">
        <v>37170</v>
      </c>
    </row>
    <row r="130" spans="1:20" x14ac:dyDescent="0.25">
      <c r="A130" t="s">
        <v>601</v>
      </c>
      <c r="B130" t="s">
        <v>602</v>
      </c>
      <c r="C130">
        <v>139</v>
      </c>
      <c r="D130">
        <v>1</v>
      </c>
      <c r="E130" t="s">
        <v>37171</v>
      </c>
      <c r="F130">
        <v>326.99</v>
      </c>
      <c r="G130">
        <v>0</v>
      </c>
      <c r="H130" t="s">
        <v>641</v>
      </c>
      <c r="I130" t="s">
        <v>37172</v>
      </c>
      <c r="J130" t="s">
        <v>1184</v>
      </c>
      <c r="K130" t="s">
        <v>644</v>
      </c>
      <c r="L130" t="s">
        <v>645</v>
      </c>
      <c r="M130" t="s">
        <v>37173</v>
      </c>
      <c r="N130" t="s">
        <v>644</v>
      </c>
      <c r="O130" t="s">
        <v>668</v>
      </c>
      <c r="P130" t="s">
        <v>5</v>
      </c>
      <c r="Q130" t="s">
        <v>669</v>
      </c>
      <c r="R130" t="s">
        <v>645</v>
      </c>
      <c r="S130" t="s">
        <v>644</v>
      </c>
      <c r="T130" t="s">
        <v>37174</v>
      </c>
    </row>
    <row r="131" spans="1:20" x14ac:dyDescent="0.25">
      <c r="A131" t="s">
        <v>241</v>
      </c>
      <c r="B131" t="s">
        <v>247</v>
      </c>
      <c r="C131">
        <v>139</v>
      </c>
      <c r="D131">
        <v>1</v>
      </c>
      <c r="E131" t="s">
        <v>37171</v>
      </c>
      <c r="F131">
        <v>326.99</v>
      </c>
      <c r="G131">
        <v>0</v>
      </c>
      <c r="H131" t="s">
        <v>641</v>
      </c>
      <c r="I131" t="s">
        <v>37172</v>
      </c>
      <c r="J131" t="s">
        <v>1184</v>
      </c>
      <c r="K131" t="s">
        <v>644</v>
      </c>
      <c r="L131" t="s">
        <v>645</v>
      </c>
      <c r="M131" t="s">
        <v>37173</v>
      </c>
      <c r="N131" t="s">
        <v>644</v>
      </c>
      <c r="O131" t="s">
        <v>668</v>
      </c>
      <c r="P131" t="s">
        <v>5</v>
      </c>
      <c r="Q131" t="s">
        <v>669</v>
      </c>
      <c r="R131" t="s">
        <v>645</v>
      </c>
      <c r="S131" t="s">
        <v>644</v>
      </c>
      <c r="T131" t="s">
        <v>37174</v>
      </c>
    </row>
    <row r="132" spans="1:20" x14ac:dyDescent="0.25">
      <c r="A132" t="s">
        <v>240</v>
      </c>
      <c r="B132" t="s">
        <v>246</v>
      </c>
      <c r="C132">
        <v>139</v>
      </c>
      <c r="D132">
        <v>1</v>
      </c>
      <c r="E132" t="s">
        <v>37171</v>
      </c>
      <c r="F132">
        <v>326.99</v>
      </c>
      <c r="G132">
        <v>0</v>
      </c>
      <c r="H132" t="s">
        <v>641</v>
      </c>
      <c r="I132" t="s">
        <v>37172</v>
      </c>
      <c r="J132" t="s">
        <v>1184</v>
      </c>
      <c r="K132" t="s">
        <v>644</v>
      </c>
      <c r="L132" t="s">
        <v>645</v>
      </c>
      <c r="M132" t="s">
        <v>37173</v>
      </c>
      <c r="N132" t="s">
        <v>644</v>
      </c>
      <c r="O132" t="s">
        <v>668</v>
      </c>
      <c r="P132" t="s">
        <v>5</v>
      </c>
      <c r="Q132" t="s">
        <v>669</v>
      </c>
      <c r="R132" t="s">
        <v>645</v>
      </c>
      <c r="S132" t="s">
        <v>644</v>
      </c>
      <c r="T132" t="s">
        <v>37174</v>
      </c>
    </row>
    <row r="133" spans="1:20" x14ac:dyDescent="0.25">
      <c r="A133" t="s">
        <v>239</v>
      </c>
      <c r="B133" t="s">
        <v>245</v>
      </c>
      <c r="C133">
        <v>139</v>
      </c>
      <c r="D133">
        <v>1</v>
      </c>
      <c r="E133" t="s">
        <v>37171</v>
      </c>
      <c r="F133">
        <v>326.99</v>
      </c>
      <c r="G133">
        <v>0</v>
      </c>
      <c r="H133" t="s">
        <v>641</v>
      </c>
      <c r="I133" t="s">
        <v>37172</v>
      </c>
      <c r="J133" t="s">
        <v>1184</v>
      </c>
      <c r="K133" t="s">
        <v>644</v>
      </c>
      <c r="L133" t="s">
        <v>645</v>
      </c>
      <c r="M133" t="s">
        <v>37173</v>
      </c>
      <c r="N133" t="s">
        <v>644</v>
      </c>
      <c r="O133" t="s">
        <v>668</v>
      </c>
      <c r="P133" t="s">
        <v>5</v>
      </c>
      <c r="Q133" t="s">
        <v>669</v>
      </c>
      <c r="R133" t="s">
        <v>645</v>
      </c>
      <c r="S133" t="s">
        <v>644</v>
      </c>
      <c r="T133" t="s">
        <v>37174</v>
      </c>
    </row>
    <row r="134" spans="1:20" x14ac:dyDescent="0.25">
      <c r="A134" t="s">
        <v>22</v>
      </c>
      <c r="B134" t="s">
        <v>27</v>
      </c>
      <c r="C134">
        <v>120</v>
      </c>
      <c r="D134">
        <v>1</v>
      </c>
      <c r="E134" t="s">
        <v>37175</v>
      </c>
      <c r="F134">
        <v>90</v>
      </c>
      <c r="G134">
        <v>0</v>
      </c>
      <c r="H134" t="s">
        <v>641</v>
      </c>
      <c r="I134" t="s">
        <v>37176</v>
      </c>
      <c r="J134" t="s">
        <v>1184</v>
      </c>
      <c r="K134" t="s">
        <v>644</v>
      </c>
      <c r="L134" t="s">
        <v>645</v>
      </c>
      <c r="M134" t="s">
        <v>37177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644</v>
      </c>
      <c r="T134" t="s">
        <v>37177</v>
      </c>
    </row>
    <row r="135" spans="1:20" x14ac:dyDescent="0.25">
      <c r="A135" t="s">
        <v>18</v>
      </c>
      <c r="B135" t="s">
        <v>19</v>
      </c>
      <c r="C135">
        <v>66.666666666666671</v>
      </c>
      <c r="D135">
        <v>3</v>
      </c>
      <c r="E135" t="s">
        <v>37178</v>
      </c>
      <c r="F135">
        <v>100</v>
      </c>
      <c r="G135">
        <v>0</v>
      </c>
      <c r="H135" t="s">
        <v>641</v>
      </c>
      <c r="I135" t="s">
        <v>27449</v>
      </c>
      <c r="J135" t="s">
        <v>24190</v>
      </c>
      <c r="K135" t="s">
        <v>644</v>
      </c>
      <c r="L135" t="s">
        <v>645</v>
      </c>
      <c r="M135" t="s">
        <v>37179</v>
      </c>
      <c r="N135" t="s">
        <v>644</v>
      </c>
      <c r="O135" t="s">
        <v>668</v>
      </c>
      <c r="P135" t="s">
        <v>5</v>
      </c>
      <c r="Q135" t="s">
        <v>669</v>
      </c>
      <c r="R135" t="s">
        <v>645</v>
      </c>
      <c r="S135" t="s">
        <v>644</v>
      </c>
      <c r="T135" t="s">
        <v>37179</v>
      </c>
    </row>
    <row r="136" spans="1:20" x14ac:dyDescent="0.25">
      <c r="A136" t="s">
        <v>601</v>
      </c>
      <c r="B136" t="s">
        <v>602</v>
      </c>
      <c r="C136">
        <v>139</v>
      </c>
      <c r="D136">
        <v>1</v>
      </c>
      <c r="E136" t="s">
        <v>37180</v>
      </c>
      <c r="F136">
        <v>326.97000000000003</v>
      </c>
      <c r="G136">
        <v>0</v>
      </c>
      <c r="H136" t="s">
        <v>641</v>
      </c>
      <c r="I136" t="s">
        <v>5868</v>
      </c>
      <c r="J136" t="s">
        <v>981</v>
      </c>
      <c r="K136" t="s">
        <v>644</v>
      </c>
      <c r="L136" t="s">
        <v>645</v>
      </c>
      <c r="M136" t="s">
        <v>37181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644</v>
      </c>
      <c r="T136" t="s">
        <v>37181</v>
      </c>
    </row>
    <row r="137" spans="1:20" x14ac:dyDescent="0.25">
      <c r="A137" t="s">
        <v>240</v>
      </c>
      <c r="B137" t="s">
        <v>246</v>
      </c>
      <c r="C137">
        <v>139</v>
      </c>
      <c r="D137">
        <v>1</v>
      </c>
      <c r="E137" t="s">
        <v>37180</v>
      </c>
      <c r="F137">
        <v>326.97000000000003</v>
      </c>
      <c r="G137">
        <v>0</v>
      </c>
      <c r="H137" t="s">
        <v>641</v>
      </c>
      <c r="I137" t="s">
        <v>5868</v>
      </c>
      <c r="J137" t="s">
        <v>981</v>
      </c>
      <c r="K137" t="s">
        <v>644</v>
      </c>
      <c r="L137" t="s">
        <v>645</v>
      </c>
      <c r="M137" t="s">
        <v>37181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644</v>
      </c>
      <c r="T137" t="s">
        <v>37181</v>
      </c>
    </row>
    <row r="138" spans="1:20" x14ac:dyDescent="0.25">
      <c r="A138" t="s">
        <v>239</v>
      </c>
      <c r="B138" t="s">
        <v>245</v>
      </c>
      <c r="C138">
        <v>139</v>
      </c>
      <c r="D138">
        <v>1</v>
      </c>
      <c r="E138" t="s">
        <v>37180</v>
      </c>
      <c r="F138">
        <v>326.97000000000003</v>
      </c>
      <c r="G138">
        <v>0</v>
      </c>
      <c r="H138" t="s">
        <v>641</v>
      </c>
      <c r="I138" t="s">
        <v>5868</v>
      </c>
      <c r="J138" t="s">
        <v>981</v>
      </c>
      <c r="K138" t="s">
        <v>644</v>
      </c>
      <c r="L138" t="s">
        <v>645</v>
      </c>
      <c r="M138" t="s">
        <v>37181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644</v>
      </c>
      <c r="T138" t="s">
        <v>37181</v>
      </c>
    </row>
    <row r="139" spans="1:20" x14ac:dyDescent="0.25">
      <c r="A139" t="s">
        <v>241</v>
      </c>
      <c r="B139" t="s">
        <v>247</v>
      </c>
      <c r="C139">
        <v>139</v>
      </c>
      <c r="D139">
        <v>1</v>
      </c>
      <c r="E139" t="s">
        <v>37182</v>
      </c>
      <c r="F139">
        <v>326.97000000000003</v>
      </c>
      <c r="G139">
        <v>0</v>
      </c>
      <c r="H139" t="s">
        <v>641</v>
      </c>
      <c r="I139" t="s">
        <v>37183</v>
      </c>
      <c r="J139" t="s">
        <v>2374</v>
      </c>
      <c r="K139" t="s">
        <v>644</v>
      </c>
      <c r="L139" t="s">
        <v>645</v>
      </c>
      <c r="M139" t="s">
        <v>37184</v>
      </c>
      <c r="N139" t="s">
        <v>644</v>
      </c>
      <c r="O139" t="s">
        <v>668</v>
      </c>
      <c r="P139" t="s">
        <v>5</v>
      </c>
      <c r="Q139" t="s">
        <v>669</v>
      </c>
      <c r="R139" t="s">
        <v>645</v>
      </c>
      <c r="S139" t="s">
        <v>644</v>
      </c>
      <c r="T139" t="s">
        <v>37184</v>
      </c>
    </row>
    <row r="140" spans="1:20" x14ac:dyDescent="0.25">
      <c r="A140" t="s">
        <v>240</v>
      </c>
      <c r="B140" t="s">
        <v>246</v>
      </c>
      <c r="C140">
        <v>139</v>
      </c>
      <c r="D140">
        <v>1</v>
      </c>
      <c r="E140" t="s">
        <v>37182</v>
      </c>
      <c r="F140">
        <v>326.97000000000003</v>
      </c>
      <c r="G140">
        <v>0</v>
      </c>
      <c r="H140" t="s">
        <v>641</v>
      </c>
      <c r="I140" t="s">
        <v>37183</v>
      </c>
      <c r="J140" t="s">
        <v>2374</v>
      </c>
      <c r="K140" t="s">
        <v>644</v>
      </c>
      <c r="L140" t="s">
        <v>645</v>
      </c>
      <c r="M140" t="s">
        <v>37184</v>
      </c>
      <c r="N140" t="s">
        <v>644</v>
      </c>
      <c r="O140" t="s">
        <v>668</v>
      </c>
      <c r="P140" t="s">
        <v>5</v>
      </c>
      <c r="Q140" t="s">
        <v>669</v>
      </c>
      <c r="R140" t="s">
        <v>645</v>
      </c>
      <c r="S140" t="s">
        <v>644</v>
      </c>
      <c r="T140" t="s">
        <v>37184</v>
      </c>
    </row>
    <row r="141" spans="1:20" x14ac:dyDescent="0.25">
      <c r="A141" t="s">
        <v>239</v>
      </c>
      <c r="B141" t="s">
        <v>245</v>
      </c>
      <c r="C141">
        <v>139</v>
      </c>
      <c r="D141">
        <v>1</v>
      </c>
      <c r="E141" t="s">
        <v>37182</v>
      </c>
      <c r="F141">
        <v>326.97000000000003</v>
      </c>
      <c r="G141">
        <v>0</v>
      </c>
      <c r="H141" t="s">
        <v>641</v>
      </c>
      <c r="I141" t="s">
        <v>37183</v>
      </c>
      <c r="J141" t="s">
        <v>2374</v>
      </c>
      <c r="K141" t="s">
        <v>644</v>
      </c>
      <c r="L141" t="s">
        <v>645</v>
      </c>
      <c r="M141" t="s">
        <v>37184</v>
      </c>
      <c r="N141" t="s">
        <v>644</v>
      </c>
      <c r="O141" t="s">
        <v>668</v>
      </c>
      <c r="P141" t="s">
        <v>5</v>
      </c>
      <c r="Q141" t="s">
        <v>669</v>
      </c>
      <c r="R141" t="s">
        <v>645</v>
      </c>
      <c r="S141" t="s">
        <v>644</v>
      </c>
      <c r="T141" t="s">
        <v>37184</v>
      </c>
    </row>
    <row r="142" spans="1:20" x14ac:dyDescent="0.25">
      <c r="A142" t="s">
        <v>147</v>
      </c>
      <c r="B142" t="s">
        <v>148</v>
      </c>
      <c r="C142">
        <v>65</v>
      </c>
      <c r="D142">
        <v>2</v>
      </c>
      <c r="E142" t="s">
        <v>37185</v>
      </c>
      <c r="F142">
        <v>70</v>
      </c>
      <c r="G142">
        <v>0</v>
      </c>
      <c r="H142" t="s">
        <v>641</v>
      </c>
      <c r="I142" t="s">
        <v>37186</v>
      </c>
      <c r="J142" t="s">
        <v>981</v>
      </c>
      <c r="K142" t="s">
        <v>644</v>
      </c>
      <c r="L142" t="s">
        <v>645</v>
      </c>
      <c r="M142" t="s">
        <v>37187</v>
      </c>
      <c r="N142" t="s">
        <v>644</v>
      </c>
      <c r="O142" t="s">
        <v>668</v>
      </c>
      <c r="P142" t="s">
        <v>5</v>
      </c>
      <c r="Q142" t="s">
        <v>669</v>
      </c>
      <c r="R142" t="s">
        <v>645</v>
      </c>
      <c r="S142" t="s">
        <v>644</v>
      </c>
      <c r="T142" t="s">
        <v>37188</v>
      </c>
    </row>
    <row r="143" spans="1:20" x14ac:dyDescent="0.25">
      <c r="A143" t="s">
        <v>147</v>
      </c>
      <c r="B143" t="s">
        <v>148</v>
      </c>
      <c r="C143">
        <v>50</v>
      </c>
      <c r="D143">
        <v>6</v>
      </c>
      <c r="E143" t="s">
        <v>37189</v>
      </c>
      <c r="F143">
        <v>200</v>
      </c>
      <c r="G143">
        <v>0</v>
      </c>
      <c r="H143" t="s">
        <v>641</v>
      </c>
      <c r="I143" t="s">
        <v>37190</v>
      </c>
      <c r="J143" t="s">
        <v>834</v>
      </c>
      <c r="K143" t="s">
        <v>644</v>
      </c>
      <c r="L143" t="s">
        <v>645</v>
      </c>
      <c r="M143" t="s">
        <v>37191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644</v>
      </c>
      <c r="T143" t="s">
        <v>37188</v>
      </c>
    </row>
    <row r="144" spans="1:20" x14ac:dyDescent="0.25">
      <c r="A144" t="s">
        <v>147</v>
      </c>
      <c r="B144" t="s">
        <v>148</v>
      </c>
      <c r="C144">
        <v>65</v>
      </c>
      <c r="D144">
        <v>2</v>
      </c>
      <c r="E144" t="s">
        <v>37192</v>
      </c>
      <c r="F144">
        <v>70</v>
      </c>
      <c r="G144">
        <v>0</v>
      </c>
      <c r="H144" t="s">
        <v>641</v>
      </c>
      <c r="I144" t="s">
        <v>1328</v>
      </c>
      <c r="J144" t="s">
        <v>685</v>
      </c>
      <c r="K144" t="s">
        <v>644</v>
      </c>
      <c r="L144" t="s">
        <v>645</v>
      </c>
      <c r="M144" t="s">
        <v>37187</v>
      </c>
      <c r="N144" t="s">
        <v>644</v>
      </c>
      <c r="O144" t="s">
        <v>668</v>
      </c>
      <c r="P144" t="s">
        <v>5</v>
      </c>
      <c r="Q144" t="s">
        <v>669</v>
      </c>
      <c r="R144" t="s">
        <v>645</v>
      </c>
      <c r="S144" t="s">
        <v>644</v>
      </c>
      <c r="T144" t="s">
        <v>37188</v>
      </c>
    </row>
    <row r="145" spans="1:20" x14ac:dyDescent="0.25">
      <c r="A145" t="s">
        <v>147</v>
      </c>
      <c r="B145" t="s">
        <v>148</v>
      </c>
      <c r="C145">
        <v>65</v>
      </c>
      <c r="D145">
        <v>2</v>
      </c>
      <c r="E145" t="s">
        <v>37193</v>
      </c>
      <c r="F145">
        <v>70</v>
      </c>
      <c r="G145">
        <v>0</v>
      </c>
      <c r="H145" t="s">
        <v>641</v>
      </c>
      <c r="I145" t="s">
        <v>37194</v>
      </c>
      <c r="J145" t="s">
        <v>3382</v>
      </c>
      <c r="K145" t="s">
        <v>644</v>
      </c>
      <c r="L145" t="s">
        <v>645</v>
      </c>
      <c r="M145" t="s">
        <v>37191</v>
      </c>
      <c r="N145" t="s">
        <v>644</v>
      </c>
      <c r="O145" t="s">
        <v>647</v>
      </c>
      <c r="P145" t="s">
        <v>5</v>
      </c>
      <c r="Q145" t="s">
        <v>648</v>
      </c>
      <c r="R145" t="s">
        <v>37195</v>
      </c>
      <c r="S145" t="s">
        <v>37196</v>
      </c>
      <c r="T145" t="s">
        <v>37197</v>
      </c>
    </row>
    <row r="146" spans="1:20" x14ac:dyDescent="0.25">
      <c r="A146" t="s">
        <v>147</v>
      </c>
      <c r="B146" t="s">
        <v>148</v>
      </c>
      <c r="C146">
        <v>65</v>
      </c>
      <c r="D146">
        <v>2</v>
      </c>
      <c r="E146" t="s">
        <v>37198</v>
      </c>
      <c r="F146">
        <v>70</v>
      </c>
      <c r="G146">
        <v>0</v>
      </c>
      <c r="H146" t="s">
        <v>641</v>
      </c>
      <c r="I146" t="s">
        <v>37199</v>
      </c>
      <c r="J146" t="s">
        <v>1520</v>
      </c>
      <c r="K146" t="s">
        <v>644</v>
      </c>
      <c r="L146" t="s">
        <v>645</v>
      </c>
      <c r="M146" t="s">
        <v>37200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644</v>
      </c>
      <c r="T146" t="s">
        <v>37191</v>
      </c>
    </row>
    <row r="147" spans="1:20" x14ac:dyDescent="0.25">
      <c r="A147" t="s">
        <v>147</v>
      </c>
      <c r="B147" t="s">
        <v>148</v>
      </c>
      <c r="C147">
        <v>65</v>
      </c>
      <c r="D147">
        <v>2</v>
      </c>
      <c r="E147" t="s">
        <v>37201</v>
      </c>
      <c r="F147">
        <v>70</v>
      </c>
      <c r="G147">
        <v>0</v>
      </c>
      <c r="H147" t="s">
        <v>641</v>
      </c>
      <c r="I147" t="s">
        <v>37202</v>
      </c>
      <c r="J147" t="s">
        <v>796</v>
      </c>
      <c r="K147" t="s">
        <v>644</v>
      </c>
      <c r="L147" t="s">
        <v>645</v>
      </c>
      <c r="M147" t="s">
        <v>37200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644</v>
      </c>
      <c r="T147" t="s">
        <v>37191</v>
      </c>
    </row>
    <row r="148" spans="1:20" x14ac:dyDescent="0.25">
      <c r="A148" t="s">
        <v>147</v>
      </c>
      <c r="B148" t="s">
        <v>148</v>
      </c>
      <c r="C148">
        <v>65</v>
      </c>
      <c r="D148">
        <v>1</v>
      </c>
      <c r="E148" t="s">
        <v>37203</v>
      </c>
      <c r="F148">
        <v>35</v>
      </c>
      <c r="G148">
        <v>0</v>
      </c>
      <c r="H148" t="s">
        <v>641</v>
      </c>
      <c r="I148" t="s">
        <v>37204</v>
      </c>
      <c r="J148" t="s">
        <v>685</v>
      </c>
      <c r="K148" t="s">
        <v>644</v>
      </c>
      <c r="L148" t="s">
        <v>645</v>
      </c>
      <c r="M148" t="s">
        <v>37200</v>
      </c>
      <c r="N148" t="s">
        <v>644</v>
      </c>
      <c r="O148" t="s">
        <v>668</v>
      </c>
      <c r="P148" t="s">
        <v>5</v>
      </c>
      <c r="Q148" t="s">
        <v>669</v>
      </c>
      <c r="R148" t="s">
        <v>645</v>
      </c>
      <c r="S148" t="s">
        <v>644</v>
      </c>
      <c r="T148" t="s">
        <v>37191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37205</v>
      </c>
      <c r="F149">
        <v>200</v>
      </c>
      <c r="G149">
        <v>0</v>
      </c>
      <c r="H149" t="s">
        <v>641</v>
      </c>
      <c r="I149" t="s">
        <v>13515</v>
      </c>
      <c r="J149" t="s">
        <v>2173</v>
      </c>
      <c r="K149" t="s">
        <v>644</v>
      </c>
      <c r="L149" t="s">
        <v>645</v>
      </c>
      <c r="M149" t="s">
        <v>37206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37207</v>
      </c>
      <c r="T149" t="s">
        <v>37191</v>
      </c>
    </row>
    <row r="150" spans="1:20" x14ac:dyDescent="0.25">
      <c r="A150" t="s">
        <v>147</v>
      </c>
      <c r="B150" t="s">
        <v>148</v>
      </c>
      <c r="C150">
        <v>50</v>
      </c>
      <c r="D150">
        <v>6</v>
      </c>
      <c r="E150" t="s">
        <v>37208</v>
      </c>
      <c r="F150">
        <v>200</v>
      </c>
      <c r="G150">
        <v>0</v>
      </c>
      <c r="H150" t="s">
        <v>641</v>
      </c>
      <c r="I150" t="s">
        <v>33147</v>
      </c>
      <c r="J150" t="s">
        <v>3382</v>
      </c>
      <c r="K150" t="s">
        <v>644</v>
      </c>
      <c r="L150" t="s">
        <v>645</v>
      </c>
      <c r="M150" t="s">
        <v>37209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37210</v>
      </c>
      <c r="T150" t="s">
        <v>37191</v>
      </c>
    </row>
    <row r="151" spans="1:20" x14ac:dyDescent="0.25">
      <c r="A151" t="s">
        <v>18</v>
      </c>
      <c r="B151" t="s">
        <v>19</v>
      </c>
      <c r="C151">
        <v>66.666666666666671</v>
      </c>
      <c r="D151">
        <v>3</v>
      </c>
      <c r="E151" t="s">
        <v>37211</v>
      </c>
      <c r="F151">
        <v>100</v>
      </c>
      <c r="G151">
        <v>0</v>
      </c>
      <c r="H151" t="s">
        <v>641</v>
      </c>
      <c r="I151" t="s">
        <v>23732</v>
      </c>
      <c r="J151" t="s">
        <v>1235</v>
      </c>
      <c r="K151" t="s">
        <v>644</v>
      </c>
      <c r="L151" t="s">
        <v>645</v>
      </c>
      <c r="M151" t="s">
        <v>37212</v>
      </c>
      <c r="N151" t="s">
        <v>644</v>
      </c>
      <c r="O151" t="s">
        <v>668</v>
      </c>
      <c r="P151" t="s">
        <v>5</v>
      </c>
      <c r="Q151" t="s">
        <v>669</v>
      </c>
      <c r="R151" t="s">
        <v>645</v>
      </c>
      <c r="S151" t="s">
        <v>644</v>
      </c>
      <c r="T151" t="s">
        <v>37200</v>
      </c>
    </row>
    <row r="152" spans="1:20" x14ac:dyDescent="0.25">
      <c r="A152" t="s">
        <v>18</v>
      </c>
      <c r="B152" t="s">
        <v>19</v>
      </c>
      <c r="C152">
        <v>66.666666666666671</v>
      </c>
      <c r="D152">
        <v>3</v>
      </c>
      <c r="E152" t="s">
        <v>37213</v>
      </c>
      <c r="F152">
        <v>100</v>
      </c>
      <c r="G152">
        <v>0</v>
      </c>
      <c r="H152" t="s">
        <v>641</v>
      </c>
      <c r="I152" t="s">
        <v>37214</v>
      </c>
      <c r="J152" t="s">
        <v>766</v>
      </c>
      <c r="K152" t="s">
        <v>644</v>
      </c>
      <c r="L152" t="s">
        <v>645</v>
      </c>
      <c r="M152" t="s">
        <v>37215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644</v>
      </c>
      <c r="T152" t="s">
        <v>37200</v>
      </c>
    </row>
    <row r="153" spans="1:20" x14ac:dyDescent="0.25">
      <c r="A153" t="s">
        <v>18</v>
      </c>
      <c r="B153" t="s">
        <v>19</v>
      </c>
      <c r="C153">
        <v>66.666666666666671</v>
      </c>
      <c r="D153">
        <v>3</v>
      </c>
      <c r="E153" t="s">
        <v>37216</v>
      </c>
      <c r="F153">
        <v>100</v>
      </c>
      <c r="G153">
        <v>0</v>
      </c>
      <c r="H153" t="s">
        <v>641</v>
      </c>
      <c r="I153" t="s">
        <v>8292</v>
      </c>
      <c r="J153" t="s">
        <v>864</v>
      </c>
      <c r="K153" t="s">
        <v>644</v>
      </c>
      <c r="L153" t="s">
        <v>645</v>
      </c>
      <c r="M153" t="s">
        <v>37217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644</v>
      </c>
      <c r="T153" t="s">
        <v>37200</v>
      </c>
    </row>
    <row r="154" spans="1:20" x14ac:dyDescent="0.25">
      <c r="A154" t="s">
        <v>18</v>
      </c>
      <c r="B154" t="s">
        <v>19</v>
      </c>
      <c r="C154">
        <v>66.666666666666671</v>
      </c>
      <c r="D154">
        <v>3</v>
      </c>
      <c r="E154" t="s">
        <v>37218</v>
      </c>
      <c r="F154">
        <v>100</v>
      </c>
      <c r="G154">
        <v>0</v>
      </c>
      <c r="H154" t="s">
        <v>641</v>
      </c>
      <c r="I154" t="s">
        <v>19740</v>
      </c>
      <c r="J154" t="s">
        <v>666</v>
      </c>
      <c r="K154" t="s">
        <v>644</v>
      </c>
      <c r="L154" t="s">
        <v>645</v>
      </c>
      <c r="M154" t="s">
        <v>37217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644</v>
      </c>
      <c r="T154" t="s">
        <v>37206</v>
      </c>
    </row>
    <row r="155" spans="1:20" x14ac:dyDescent="0.25">
      <c r="A155" t="s">
        <v>147</v>
      </c>
      <c r="B155" t="s">
        <v>148</v>
      </c>
      <c r="C155">
        <v>50</v>
      </c>
      <c r="D155">
        <v>12</v>
      </c>
      <c r="E155" t="s">
        <v>37219</v>
      </c>
      <c r="F155">
        <v>400</v>
      </c>
      <c r="G155">
        <v>0</v>
      </c>
      <c r="H155" t="s">
        <v>641</v>
      </c>
      <c r="I155" t="s">
        <v>37220</v>
      </c>
      <c r="J155" t="s">
        <v>788</v>
      </c>
      <c r="K155" t="s">
        <v>644</v>
      </c>
      <c r="L155" t="s">
        <v>645</v>
      </c>
      <c r="M155" t="s">
        <v>37221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37222</v>
      </c>
      <c r="T155" t="s">
        <v>37223</v>
      </c>
    </row>
    <row r="156" spans="1:20" x14ac:dyDescent="0.25">
      <c r="A156" t="s">
        <v>147</v>
      </c>
      <c r="B156" t="s">
        <v>148</v>
      </c>
      <c r="C156">
        <v>50</v>
      </c>
      <c r="D156">
        <v>6</v>
      </c>
      <c r="E156" t="s">
        <v>37224</v>
      </c>
      <c r="F156">
        <v>200</v>
      </c>
      <c r="G156">
        <v>0</v>
      </c>
      <c r="H156" t="s">
        <v>641</v>
      </c>
      <c r="I156" t="s">
        <v>37225</v>
      </c>
      <c r="J156" t="s">
        <v>690</v>
      </c>
      <c r="K156" t="s">
        <v>644</v>
      </c>
      <c r="L156" t="s">
        <v>645</v>
      </c>
      <c r="M156" t="s">
        <v>37221</v>
      </c>
      <c r="N156" t="s">
        <v>644</v>
      </c>
      <c r="O156" t="s">
        <v>647</v>
      </c>
      <c r="P156" t="s">
        <v>5</v>
      </c>
      <c r="Q156" t="s">
        <v>648</v>
      </c>
      <c r="R156" t="s">
        <v>37226</v>
      </c>
      <c r="S156" t="s">
        <v>37227</v>
      </c>
      <c r="T156" t="s">
        <v>37223</v>
      </c>
    </row>
    <row r="157" spans="1:20" x14ac:dyDescent="0.25">
      <c r="A157" t="s">
        <v>241</v>
      </c>
      <c r="B157" t="s">
        <v>247</v>
      </c>
      <c r="C157">
        <v>139</v>
      </c>
      <c r="D157">
        <v>1</v>
      </c>
      <c r="E157" t="s">
        <v>37228</v>
      </c>
      <c r="F157">
        <v>217.98</v>
      </c>
      <c r="G157">
        <v>0</v>
      </c>
      <c r="H157" t="s">
        <v>641</v>
      </c>
      <c r="I157" t="s">
        <v>2681</v>
      </c>
      <c r="J157" t="s">
        <v>989</v>
      </c>
      <c r="K157" t="s">
        <v>644</v>
      </c>
      <c r="L157" t="s">
        <v>645</v>
      </c>
      <c r="M157" t="s">
        <v>37229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644</v>
      </c>
      <c r="T157" t="s">
        <v>37209</v>
      </c>
    </row>
    <row r="158" spans="1:20" x14ac:dyDescent="0.25">
      <c r="A158" t="s">
        <v>240</v>
      </c>
      <c r="B158" t="s">
        <v>246</v>
      </c>
      <c r="C158">
        <v>139</v>
      </c>
      <c r="D158">
        <v>1</v>
      </c>
      <c r="E158" t="s">
        <v>37228</v>
      </c>
      <c r="F158">
        <v>217.98</v>
      </c>
      <c r="G158">
        <v>0</v>
      </c>
      <c r="H158" t="s">
        <v>641</v>
      </c>
      <c r="I158" t="s">
        <v>2681</v>
      </c>
      <c r="J158" t="s">
        <v>989</v>
      </c>
      <c r="K158" t="s">
        <v>644</v>
      </c>
      <c r="L158" t="s">
        <v>645</v>
      </c>
      <c r="M158" t="s">
        <v>37229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644</v>
      </c>
      <c r="T158" t="s">
        <v>37209</v>
      </c>
    </row>
    <row r="159" spans="1:20" x14ac:dyDescent="0.25">
      <c r="A159" t="s">
        <v>147</v>
      </c>
      <c r="B159" t="s">
        <v>148</v>
      </c>
      <c r="C159">
        <v>65</v>
      </c>
      <c r="D159">
        <v>1</v>
      </c>
      <c r="E159" t="s">
        <v>37230</v>
      </c>
      <c r="F159">
        <v>60</v>
      </c>
      <c r="G159">
        <v>0</v>
      </c>
      <c r="H159" t="s">
        <v>641</v>
      </c>
      <c r="I159" t="s">
        <v>37231</v>
      </c>
      <c r="J159" t="s">
        <v>1998</v>
      </c>
      <c r="K159" t="s">
        <v>644</v>
      </c>
      <c r="L159" t="s">
        <v>645</v>
      </c>
      <c r="M159" t="s">
        <v>37229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644</v>
      </c>
      <c r="T159" t="s">
        <v>37212</v>
      </c>
    </row>
    <row r="160" spans="1:20" x14ac:dyDescent="0.25">
      <c r="A160" t="s">
        <v>18</v>
      </c>
      <c r="B160" t="s">
        <v>19</v>
      </c>
      <c r="C160">
        <v>66.666666666666671</v>
      </c>
      <c r="D160">
        <v>6</v>
      </c>
      <c r="E160" t="s">
        <v>37232</v>
      </c>
      <c r="F160">
        <v>636</v>
      </c>
      <c r="G160">
        <v>0</v>
      </c>
      <c r="H160" t="s">
        <v>641</v>
      </c>
      <c r="I160" t="s">
        <v>37233</v>
      </c>
      <c r="J160" t="s">
        <v>1508</v>
      </c>
      <c r="K160" t="s">
        <v>644</v>
      </c>
      <c r="L160" t="s">
        <v>645</v>
      </c>
      <c r="M160" t="s">
        <v>37234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644</v>
      </c>
      <c r="T160" t="s">
        <v>37235</v>
      </c>
    </row>
    <row r="161" spans="1:20" x14ac:dyDescent="0.25">
      <c r="A161" t="s">
        <v>241</v>
      </c>
      <c r="B161" t="s">
        <v>247</v>
      </c>
      <c r="C161">
        <v>139</v>
      </c>
      <c r="D161">
        <v>1</v>
      </c>
      <c r="E161" t="s">
        <v>37232</v>
      </c>
      <c r="F161">
        <v>636</v>
      </c>
      <c r="G161">
        <v>0</v>
      </c>
      <c r="H161" t="s">
        <v>641</v>
      </c>
      <c r="I161" t="s">
        <v>37233</v>
      </c>
      <c r="J161" t="s">
        <v>1508</v>
      </c>
      <c r="K161" t="s">
        <v>644</v>
      </c>
      <c r="L161" t="s">
        <v>645</v>
      </c>
      <c r="M161" t="s">
        <v>37234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644</v>
      </c>
      <c r="T161" t="s">
        <v>37235</v>
      </c>
    </row>
    <row r="162" spans="1:20" x14ac:dyDescent="0.25">
      <c r="A162" t="s">
        <v>240</v>
      </c>
      <c r="B162" t="s">
        <v>246</v>
      </c>
      <c r="C162">
        <v>139</v>
      </c>
      <c r="D162">
        <v>1</v>
      </c>
      <c r="E162" t="s">
        <v>37232</v>
      </c>
      <c r="F162">
        <v>636</v>
      </c>
      <c r="G162">
        <v>0</v>
      </c>
      <c r="H162" t="s">
        <v>641</v>
      </c>
      <c r="I162" t="s">
        <v>37233</v>
      </c>
      <c r="J162" t="s">
        <v>1508</v>
      </c>
      <c r="K162" t="s">
        <v>644</v>
      </c>
      <c r="L162" t="s">
        <v>645</v>
      </c>
      <c r="M162" t="s">
        <v>37234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644</v>
      </c>
      <c r="T162" t="s">
        <v>37235</v>
      </c>
    </row>
    <row r="163" spans="1:20" x14ac:dyDescent="0.25">
      <c r="A163" t="s">
        <v>239</v>
      </c>
      <c r="B163" t="s">
        <v>245</v>
      </c>
      <c r="C163">
        <v>139</v>
      </c>
      <c r="D163">
        <v>2</v>
      </c>
      <c r="E163" t="s">
        <v>37232</v>
      </c>
      <c r="F163">
        <v>636</v>
      </c>
      <c r="G163">
        <v>0</v>
      </c>
      <c r="H163" t="s">
        <v>641</v>
      </c>
      <c r="I163" t="s">
        <v>37233</v>
      </c>
      <c r="J163" t="s">
        <v>1508</v>
      </c>
      <c r="K163" t="s">
        <v>644</v>
      </c>
      <c r="L163" t="s">
        <v>645</v>
      </c>
      <c r="M163" t="s">
        <v>37234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644</v>
      </c>
      <c r="T163" t="s">
        <v>37235</v>
      </c>
    </row>
    <row r="164" spans="1:20" x14ac:dyDescent="0.25">
      <c r="A164" t="s">
        <v>18</v>
      </c>
      <c r="B164" t="s">
        <v>19</v>
      </c>
      <c r="C164">
        <v>66.666666666666671</v>
      </c>
      <c r="D164">
        <v>6</v>
      </c>
      <c r="E164" t="s">
        <v>37236</v>
      </c>
      <c r="F164">
        <v>200</v>
      </c>
      <c r="G164">
        <v>0</v>
      </c>
      <c r="H164" t="s">
        <v>641</v>
      </c>
      <c r="I164" t="s">
        <v>22699</v>
      </c>
      <c r="J164" t="s">
        <v>643</v>
      </c>
      <c r="K164" t="s">
        <v>644</v>
      </c>
      <c r="L164" t="s">
        <v>645</v>
      </c>
      <c r="M164" t="s">
        <v>37234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644</v>
      </c>
      <c r="T164" t="s">
        <v>37235</v>
      </c>
    </row>
    <row r="165" spans="1:20" x14ac:dyDescent="0.25">
      <c r="A165" t="s">
        <v>241</v>
      </c>
      <c r="B165" t="s">
        <v>247</v>
      </c>
      <c r="C165">
        <v>139</v>
      </c>
      <c r="D165">
        <v>1</v>
      </c>
      <c r="E165" t="s">
        <v>37237</v>
      </c>
      <c r="F165">
        <v>109</v>
      </c>
      <c r="G165">
        <v>0</v>
      </c>
      <c r="H165" t="s">
        <v>641</v>
      </c>
      <c r="I165" t="s">
        <v>37238</v>
      </c>
      <c r="J165" t="s">
        <v>690</v>
      </c>
      <c r="K165" t="s">
        <v>644</v>
      </c>
      <c r="L165" t="s">
        <v>645</v>
      </c>
      <c r="M165" t="s">
        <v>37239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644</v>
      </c>
      <c r="T165" t="s">
        <v>37239</v>
      </c>
    </row>
    <row r="166" spans="1:20" x14ac:dyDescent="0.25">
      <c r="A166" t="s">
        <v>239</v>
      </c>
      <c r="B166" t="s">
        <v>1870</v>
      </c>
      <c r="C166">
        <v>103.55</v>
      </c>
      <c r="D166">
        <v>2</v>
      </c>
      <c r="E166" t="s">
        <v>37240</v>
      </c>
      <c r="F166">
        <v>236.1</v>
      </c>
      <c r="G166">
        <v>29</v>
      </c>
      <c r="H166" t="s">
        <v>673</v>
      </c>
      <c r="I166" t="s">
        <v>37241</v>
      </c>
      <c r="J166" t="s">
        <v>37242</v>
      </c>
      <c r="K166" t="s">
        <v>19544</v>
      </c>
      <c r="L166" t="s">
        <v>37243</v>
      </c>
      <c r="M166" t="s">
        <v>37244</v>
      </c>
      <c r="N166" t="s">
        <v>644</v>
      </c>
      <c r="O166" t="s">
        <v>811</v>
      </c>
      <c r="P166" t="s">
        <v>23</v>
      </c>
      <c r="Q166" t="s">
        <v>812</v>
      </c>
      <c r="R166" t="s">
        <v>645</v>
      </c>
      <c r="S166" t="s">
        <v>644</v>
      </c>
      <c r="T166" t="s">
        <v>37244</v>
      </c>
    </row>
    <row r="167" spans="1:20" x14ac:dyDescent="0.25">
      <c r="A167" t="s">
        <v>77</v>
      </c>
      <c r="B167" t="s">
        <v>78</v>
      </c>
      <c r="C167">
        <v>27.5</v>
      </c>
      <c r="D167">
        <v>4</v>
      </c>
      <c r="E167" t="s">
        <v>37245</v>
      </c>
      <c r="F167">
        <v>135</v>
      </c>
      <c r="G167">
        <v>27</v>
      </c>
      <c r="H167" t="s">
        <v>2006</v>
      </c>
      <c r="I167" t="s">
        <v>37246</v>
      </c>
      <c r="J167" t="s">
        <v>37247</v>
      </c>
      <c r="K167" t="s">
        <v>15691</v>
      </c>
      <c r="L167" t="s">
        <v>37248</v>
      </c>
      <c r="M167" t="s">
        <v>37249</v>
      </c>
      <c r="N167" t="s">
        <v>644</v>
      </c>
      <c r="O167" t="s">
        <v>811</v>
      </c>
      <c r="P167" t="s">
        <v>23</v>
      </c>
      <c r="Q167" t="s">
        <v>812</v>
      </c>
      <c r="R167" t="s">
        <v>645</v>
      </c>
      <c r="S167" t="s">
        <v>644</v>
      </c>
      <c r="T167" t="s">
        <v>37249</v>
      </c>
    </row>
    <row r="168" spans="1:20" x14ac:dyDescent="0.25">
      <c r="A168" t="s">
        <v>147</v>
      </c>
      <c r="B168" t="s">
        <v>148</v>
      </c>
      <c r="C168">
        <v>33.333333333333336</v>
      </c>
      <c r="D168">
        <v>3</v>
      </c>
      <c r="E168" t="s">
        <v>37250</v>
      </c>
      <c r="F168">
        <v>100</v>
      </c>
      <c r="G168">
        <v>0</v>
      </c>
      <c r="H168" t="s">
        <v>641</v>
      </c>
      <c r="I168" t="s">
        <v>37251</v>
      </c>
      <c r="J168" t="s">
        <v>900</v>
      </c>
      <c r="K168" t="s">
        <v>644</v>
      </c>
      <c r="L168" t="s">
        <v>645</v>
      </c>
      <c r="M168" t="s">
        <v>37252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644</v>
      </c>
      <c r="T168" t="s">
        <v>37252</v>
      </c>
    </row>
    <row r="169" spans="1:20" x14ac:dyDescent="0.25">
      <c r="A169" t="s">
        <v>516</v>
      </c>
      <c r="B169" t="s">
        <v>31786</v>
      </c>
      <c r="C169">
        <v>75</v>
      </c>
      <c r="D169">
        <v>4</v>
      </c>
      <c r="E169" t="s">
        <v>37253</v>
      </c>
      <c r="F169">
        <v>300</v>
      </c>
      <c r="G169">
        <v>0</v>
      </c>
      <c r="H169" t="s">
        <v>2006</v>
      </c>
      <c r="I169" t="s">
        <v>37254</v>
      </c>
      <c r="J169" t="s">
        <v>37255</v>
      </c>
      <c r="K169" t="s">
        <v>7151</v>
      </c>
      <c r="L169" t="s">
        <v>37256</v>
      </c>
      <c r="M169" t="s">
        <v>37257</v>
      </c>
      <c r="N169" t="s">
        <v>644</v>
      </c>
      <c r="O169" t="s">
        <v>811</v>
      </c>
      <c r="P169" t="s">
        <v>23</v>
      </c>
      <c r="Q169" t="s">
        <v>812</v>
      </c>
      <c r="R169" t="s">
        <v>645</v>
      </c>
      <c r="S169" t="s">
        <v>644</v>
      </c>
      <c r="T169" t="s">
        <v>37257</v>
      </c>
    </row>
    <row r="170" spans="1:20" x14ac:dyDescent="0.25">
      <c r="A170" t="s">
        <v>110</v>
      </c>
      <c r="B170" t="s">
        <v>111</v>
      </c>
      <c r="C170">
        <v>65</v>
      </c>
      <c r="D170">
        <v>1</v>
      </c>
      <c r="E170" t="s">
        <v>37258</v>
      </c>
      <c r="F170">
        <v>299</v>
      </c>
      <c r="G170">
        <v>0</v>
      </c>
      <c r="H170" t="s">
        <v>2006</v>
      </c>
      <c r="I170" t="s">
        <v>37259</v>
      </c>
      <c r="J170" t="s">
        <v>37260</v>
      </c>
      <c r="K170" t="s">
        <v>37261</v>
      </c>
      <c r="L170" t="s">
        <v>37262</v>
      </c>
      <c r="M170" t="s">
        <v>37263</v>
      </c>
      <c r="N170" t="s">
        <v>20659</v>
      </c>
      <c r="O170" t="s">
        <v>2013</v>
      </c>
      <c r="P170" t="s">
        <v>1891</v>
      </c>
      <c r="Q170" t="s">
        <v>1892</v>
      </c>
      <c r="R170" t="s">
        <v>645</v>
      </c>
      <c r="S170" t="s">
        <v>644</v>
      </c>
      <c r="T170" t="s">
        <v>37264</v>
      </c>
    </row>
    <row r="171" spans="1:20" x14ac:dyDescent="0.25">
      <c r="A171" t="s">
        <v>10</v>
      </c>
      <c r="B171" t="s">
        <v>11</v>
      </c>
      <c r="C171">
        <v>65</v>
      </c>
      <c r="D171">
        <v>2</v>
      </c>
      <c r="E171" t="s">
        <v>37258</v>
      </c>
      <c r="F171">
        <v>299</v>
      </c>
      <c r="G171">
        <v>0</v>
      </c>
      <c r="H171" t="s">
        <v>2006</v>
      </c>
      <c r="I171" t="s">
        <v>37259</v>
      </c>
      <c r="J171" t="s">
        <v>37260</v>
      </c>
      <c r="K171" t="s">
        <v>37261</v>
      </c>
      <c r="L171" t="s">
        <v>37262</v>
      </c>
      <c r="M171" t="s">
        <v>37263</v>
      </c>
      <c r="N171" t="s">
        <v>20659</v>
      </c>
      <c r="O171" t="s">
        <v>2013</v>
      </c>
      <c r="P171" t="s">
        <v>1891</v>
      </c>
      <c r="Q171" t="s">
        <v>1892</v>
      </c>
      <c r="R171" t="s">
        <v>645</v>
      </c>
      <c r="S171" t="s">
        <v>644</v>
      </c>
      <c r="T171" t="s">
        <v>37264</v>
      </c>
    </row>
    <row r="172" spans="1:20" x14ac:dyDescent="0.25">
      <c r="A172" t="s">
        <v>112</v>
      </c>
      <c r="B172" t="s">
        <v>113</v>
      </c>
      <c r="C172">
        <v>65</v>
      </c>
      <c r="D172">
        <v>2</v>
      </c>
      <c r="E172" t="s">
        <v>37258</v>
      </c>
      <c r="F172">
        <v>299</v>
      </c>
      <c r="G172">
        <v>0</v>
      </c>
      <c r="H172" t="s">
        <v>2006</v>
      </c>
      <c r="I172" t="s">
        <v>37259</v>
      </c>
      <c r="J172" t="s">
        <v>37260</v>
      </c>
      <c r="K172" t="s">
        <v>37261</v>
      </c>
      <c r="L172" t="s">
        <v>37262</v>
      </c>
      <c r="M172" t="s">
        <v>37263</v>
      </c>
      <c r="N172" t="s">
        <v>20659</v>
      </c>
      <c r="O172" t="s">
        <v>2013</v>
      </c>
      <c r="P172" t="s">
        <v>1891</v>
      </c>
      <c r="Q172" t="s">
        <v>1892</v>
      </c>
      <c r="R172" t="s">
        <v>645</v>
      </c>
      <c r="S172" t="s">
        <v>644</v>
      </c>
      <c r="T172" t="s">
        <v>37264</v>
      </c>
    </row>
    <row r="173" spans="1:20" x14ac:dyDescent="0.25">
      <c r="A173" t="s">
        <v>12</v>
      </c>
      <c r="B173" t="s">
        <v>13</v>
      </c>
      <c r="C173">
        <v>65</v>
      </c>
      <c r="D173">
        <v>2</v>
      </c>
      <c r="E173" t="s">
        <v>37258</v>
      </c>
      <c r="F173">
        <v>299</v>
      </c>
      <c r="G173">
        <v>0</v>
      </c>
      <c r="H173" t="s">
        <v>2006</v>
      </c>
      <c r="I173" t="s">
        <v>37259</v>
      </c>
      <c r="J173" t="s">
        <v>37260</v>
      </c>
      <c r="K173" t="s">
        <v>37261</v>
      </c>
      <c r="L173" t="s">
        <v>37262</v>
      </c>
      <c r="M173" t="s">
        <v>37263</v>
      </c>
      <c r="N173" t="s">
        <v>20659</v>
      </c>
      <c r="O173" t="s">
        <v>2013</v>
      </c>
      <c r="P173" t="s">
        <v>1891</v>
      </c>
      <c r="Q173" t="s">
        <v>1892</v>
      </c>
      <c r="R173" t="s">
        <v>645</v>
      </c>
      <c r="S173" t="s">
        <v>644</v>
      </c>
      <c r="T173" t="s">
        <v>37264</v>
      </c>
    </row>
    <row r="174" spans="1:20" x14ac:dyDescent="0.25">
      <c r="A174" t="s">
        <v>14</v>
      </c>
      <c r="B174" t="s">
        <v>15</v>
      </c>
      <c r="C174">
        <v>65</v>
      </c>
      <c r="D174">
        <v>2</v>
      </c>
      <c r="E174" t="s">
        <v>37258</v>
      </c>
      <c r="F174">
        <v>299</v>
      </c>
      <c r="G174">
        <v>0</v>
      </c>
      <c r="H174" t="s">
        <v>2006</v>
      </c>
      <c r="I174" t="s">
        <v>37259</v>
      </c>
      <c r="J174" t="s">
        <v>37260</v>
      </c>
      <c r="K174" t="s">
        <v>37261</v>
      </c>
      <c r="L174" t="s">
        <v>37262</v>
      </c>
      <c r="M174" t="s">
        <v>37263</v>
      </c>
      <c r="N174" t="s">
        <v>20659</v>
      </c>
      <c r="O174" t="s">
        <v>2013</v>
      </c>
      <c r="P174" t="s">
        <v>1891</v>
      </c>
      <c r="Q174" t="s">
        <v>1892</v>
      </c>
      <c r="R174" t="s">
        <v>645</v>
      </c>
      <c r="S174" t="s">
        <v>644</v>
      </c>
      <c r="T174" t="s">
        <v>37264</v>
      </c>
    </row>
    <row r="175" spans="1:20" x14ac:dyDescent="0.25">
      <c r="A175" t="s">
        <v>240</v>
      </c>
      <c r="B175" t="s">
        <v>246</v>
      </c>
      <c r="C175">
        <v>139</v>
      </c>
      <c r="D175">
        <v>2</v>
      </c>
      <c r="E175" t="s">
        <v>37265</v>
      </c>
      <c r="F175">
        <v>215</v>
      </c>
      <c r="G175">
        <v>0</v>
      </c>
      <c r="H175" t="s">
        <v>2006</v>
      </c>
      <c r="I175" t="s">
        <v>34167</v>
      </c>
      <c r="J175" t="s">
        <v>34168</v>
      </c>
      <c r="K175" t="s">
        <v>777</v>
      </c>
      <c r="L175" t="s">
        <v>34169</v>
      </c>
      <c r="M175" t="s">
        <v>37266</v>
      </c>
      <c r="N175" t="s">
        <v>20659</v>
      </c>
      <c r="O175" t="s">
        <v>2013</v>
      </c>
      <c r="P175" t="s">
        <v>1891</v>
      </c>
      <c r="Q175" t="s">
        <v>1892</v>
      </c>
      <c r="R175" t="s">
        <v>645</v>
      </c>
      <c r="S175" t="s">
        <v>644</v>
      </c>
      <c r="T175" t="s">
        <v>37267</v>
      </c>
    </row>
    <row r="176" spans="1:20" x14ac:dyDescent="0.25">
      <c r="A176" t="s">
        <v>147</v>
      </c>
      <c r="B176" t="s">
        <v>148</v>
      </c>
      <c r="C176">
        <v>50</v>
      </c>
      <c r="D176">
        <v>6</v>
      </c>
      <c r="E176" t="s">
        <v>37268</v>
      </c>
      <c r="F176">
        <v>200</v>
      </c>
      <c r="G176">
        <v>0</v>
      </c>
      <c r="H176" t="s">
        <v>641</v>
      </c>
      <c r="I176" t="s">
        <v>37269</v>
      </c>
      <c r="J176" t="s">
        <v>652</v>
      </c>
      <c r="K176" t="s">
        <v>644</v>
      </c>
      <c r="L176" t="s">
        <v>645</v>
      </c>
      <c r="M176" t="s">
        <v>37270</v>
      </c>
      <c r="N176" t="s">
        <v>644</v>
      </c>
      <c r="O176" t="s">
        <v>668</v>
      </c>
      <c r="P176" t="s">
        <v>5</v>
      </c>
      <c r="Q176" t="s">
        <v>669</v>
      </c>
      <c r="R176" t="s">
        <v>645</v>
      </c>
      <c r="S176" t="s">
        <v>644</v>
      </c>
      <c r="T176" t="s">
        <v>37271</v>
      </c>
    </row>
    <row r="177" spans="1:20" x14ac:dyDescent="0.25">
      <c r="A177" t="s">
        <v>601</v>
      </c>
      <c r="B177" t="s">
        <v>602</v>
      </c>
      <c r="C177">
        <v>139</v>
      </c>
      <c r="D177">
        <v>1</v>
      </c>
      <c r="E177" t="s">
        <v>37272</v>
      </c>
      <c r="F177">
        <v>327</v>
      </c>
      <c r="G177">
        <v>0</v>
      </c>
      <c r="H177" t="s">
        <v>641</v>
      </c>
      <c r="I177" t="s">
        <v>31783</v>
      </c>
      <c r="J177" t="s">
        <v>771</v>
      </c>
      <c r="K177" t="s">
        <v>644</v>
      </c>
      <c r="L177" t="s">
        <v>645</v>
      </c>
      <c r="M177" t="s">
        <v>37273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644</v>
      </c>
      <c r="T177" t="s">
        <v>37273</v>
      </c>
    </row>
    <row r="178" spans="1:20" x14ac:dyDescent="0.25">
      <c r="A178" t="s">
        <v>241</v>
      </c>
      <c r="B178" t="s">
        <v>247</v>
      </c>
      <c r="C178">
        <v>139</v>
      </c>
      <c r="D178">
        <v>1</v>
      </c>
      <c r="E178" t="s">
        <v>37272</v>
      </c>
      <c r="F178">
        <v>327</v>
      </c>
      <c r="G178">
        <v>0</v>
      </c>
      <c r="H178" t="s">
        <v>641</v>
      </c>
      <c r="I178" t="s">
        <v>31783</v>
      </c>
      <c r="J178" t="s">
        <v>771</v>
      </c>
      <c r="K178" t="s">
        <v>644</v>
      </c>
      <c r="L178" t="s">
        <v>645</v>
      </c>
      <c r="M178" t="s">
        <v>37273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644</v>
      </c>
      <c r="T178" t="s">
        <v>37273</v>
      </c>
    </row>
    <row r="179" spans="1:20" x14ac:dyDescent="0.25">
      <c r="A179" t="s">
        <v>240</v>
      </c>
      <c r="B179" t="s">
        <v>246</v>
      </c>
      <c r="C179">
        <v>139</v>
      </c>
      <c r="D179">
        <v>1</v>
      </c>
      <c r="E179" t="s">
        <v>37272</v>
      </c>
      <c r="F179">
        <v>327</v>
      </c>
      <c r="G179">
        <v>0</v>
      </c>
      <c r="H179" t="s">
        <v>641</v>
      </c>
      <c r="I179" t="s">
        <v>31783</v>
      </c>
      <c r="J179" t="s">
        <v>771</v>
      </c>
      <c r="K179" t="s">
        <v>644</v>
      </c>
      <c r="L179" t="s">
        <v>645</v>
      </c>
      <c r="M179" t="s">
        <v>37273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644</v>
      </c>
      <c r="T179" t="s">
        <v>37273</v>
      </c>
    </row>
    <row r="180" spans="1:20" x14ac:dyDescent="0.25">
      <c r="A180" t="s">
        <v>239</v>
      </c>
      <c r="B180" t="s">
        <v>245</v>
      </c>
      <c r="C180">
        <v>139</v>
      </c>
      <c r="D180">
        <v>1</v>
      </c>
      <c r="E180" t="s">
        <v>37272</v>
      </c>
      <c r="F180">
        <v>327</v>
      </c>
      <c r="G180">
        <v>0</v>
      </c>
      <c r="H180" t="s">
        <v>641</v>
      </c>
      <c r="I180" t="s">
        <v>31783</v>
      </c>
      <c r="J180" t="s">
        <v>771</v>
      </c>
      <c r="K180" t="s">
        <v>644</v>
      </c>
      <c r="L180" t="s">
        <v>645</v>
      </c>
      <c r="M180" t="s">
        <v>37273</v>
      </c>
      <c r="N180" t="s">
        <v>644</v>
      </c>
      <c r="O180" t="s">
        <v>647</v>
      </c>
      <c r="P180" t="s">
        <v>5</v>
      </c>
      <c r="Q180" t="s">
        <v>648</v>
      </c>
      <c r="R180" t="s">
        <v>645</v>
      </c>
      <c r="S180" t="s">
        <v>644</v>
      </c>
      <c r="T180" t="s">
        <v>37273</v>
      </c>
    </row>
    <row r="181" spans="1:20" x14ac:dyDescent="0.25">
      <c r="A181" t="s">
        <v>147</v>
      </c>
      <c r="B181" t="s">
        <v>148</v>
      </c>
      <c r="C181">
        <v>50</v>
      </c>
      <c r="D181">
        <v>6</v>
      </c>
      <c r="E181" t="s">
        <v>37274</v>
      </c>
      <c r="F181">
        <v>299</v>
      </c>
      <c r="G181">
        <v>0</v>
      </c>
      <c r="H181" t="s">
        <v>641</v>
      </c>
      <c r="I181" t="s">
        <v>37275</v>
      </c>
      <c r="J181" t="s">
        <v>2660</v>
      </c>
      <c r="K181" t="s">
        <v>644</v>
      </c>
      <c r="L181" t="s">
        <v>645</v>
      </c>
      <c r="M181" t="s">
        <v>37276</v>
      </c>
      <c r="N181" t="s">
        <v>644</v>
      </c>
      <c r="O181" t="s">
        <v>647</v>
      </c>
      <c r="P181" t="s">
        <v>5</v>
      </c>
      <c r="Q181" t="s">
        <v>648</v>
      </c>
      <c r="R181" t="s">
        <v>37277</v>
      </c>
      <c r="S181" t="s">
        <v>644</v>
      </c>
      <c r="T181" t="s">
        <v>37276</v>
      </c>
    </row>
    <row r="182" spans="1:20" x14ac:dyDescent="0.25">
      <c r="A182" t="s">
        <v>22</v>
      </c>
      <c r="B182" t="s">
        <v>27</v>
      </c>
      <c r="C182">
        <v>120</v>
      </c>
      <c r="D182">
        <v>1</v>
      </c>
      <c r="E182" t="s">
        <v>37274</v>
      </c>
      <c r="F182">
        <v>299</v>
      </c>
      <c r="G182">
        <v>0</v>
      </c>
      <c r="H182" t="s">
        <v>641</v>
      </c>
      <c r="I182" t="s">
        <v>37275</v>
      </c>
      <c r="J182" t="s">
        <v>2660</v>
      </c>
      <c r="K182" t="s">
        <v>644</v>
      </c>
      <c r="L182" t="s">
        <v>645</v>
      </c>
      <c r="M182" t="s">
        <v>37276</v>
      </c>
      <c r="N182" t="s">
        <v>644</v>
      </c>
      <c r="O182" t="s">
        <v>647</v>
      </c>
      <c r="P182" t="s">
        <v>5</v>
      </c>
      <c r="Q182" t="s">
        <v>648</v>
      </c>
      <c r="R182" t="s">
        <v>37277</v>
      </c>
      <c r="S182" t="s">
        <v>644</v>
      </c>
      <c r="T182" t="s">
        <v>37276</v>
      </c>
    </row>
    <row r="183" spans="1:20" x14ac:dyDescent="0.25">
      <c r="A183" t="s">
        <v>18</v>
      </c>
      <c r="B183" t="s">
        <v>19</v>
      </c>
      <c r="C183">
        <v>66.666666666666671</v>
      </c>
      <c r="D183">
        <v>3</v>
      </c>
      <c r="E183" t="s">
        <v>37278</v>
      </c>
      <c r="F183">
        <v>100</v>
      </c>
      <c r="G183">
        <v>0</v>
      </c>
      <c r="H183" t="s">
        <v>641</v>
      </c>
      <c r="I183" t="s">
        <v>11023</v>
      </c>
      <c r="J183" t="s">
        <v>666</v>
      </c>
      <c r="K183" t="s">
        <v>644</v>
      </c>
      <c r="L183" t="s">
        <v>645</v>
      </c>
      <c r="M183" t="s">
        <v>37279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644</v>
      </c>
      <c r="T183" t="s">
        <v>37280</v>
      </c>
    </row>
    <row r="184" spans="1:20" x14ac:dyDescent="0.25">
      <c r="A184" t="s">
        <v>147</v>
      </c>
      <c r="B184" t="s">
        <v>148</v>
      </c>
      <c r="C184">
        <v>50</v>
      </c>
      <c r="D184">
        <v>6</v>
      </c>
      <c r="E184" t="s">
        <v>37281</v>
      </c>
      <c r="F184">
        <v>308.99</v>
      </c>
      <c r="G184">
        <v>0</v>
      </c>
      <c r="H184" t="s">
        <v>641</v>
      </c>
      <c r="I184" t="s">
        <v>37282</v>
      </c>
      <c r="J184" t="s">
        <v>17830</v>
      </c>
      <c r="K184" t="s">
        <v>644</v>
      </c>
      <c r="L184" t="s">
        <v>645</v>
      </c>
      <c r="M184" t="s">
        <v>37283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644</v>
      </c>
      <c r="T184" t="s">
        <v>37284</v>
      </c>
    </row>
    <row r="185" spans="1:20" x14ac:dyDescent="0.25">
      <c r="A185" t="s">
        <v>241</v>
      </c>
      <c r="B185" t="s">
        <v>247</v>
      </c>
      <c r="C185">
        <v>139</v>
      </c>
      <c r="D185">
        <v>1</v>
      </c>
      <c r="E185" t="s">
        <v>37281</v>
      </c>
      <c r="F185">
        <v>308.99</v>
      </c>
      <c r="G185">
        <v>0</v>
      </c>
      <c r="H185" t="s">
        <v>641</v>
      </c>
      <c r="I185" t="s">
        <v>37282</v>
      </c>
      <c r="J185" t="s">
        <v>17830</v>
      </c>
      <c r="K185" t="s">
        <v>644</v>
      </c>
      <c r="L185" t="s">
        <v>645</v>
      </c>
      <c r="M185" t="s">
        <v>37283</v>
      </c>
      <c r="N185" t="s">
        <v>644</v>
      </c>
      <c r="O185" t="s">
        <v>668</v>
      </c>
      <c r="P185" t="s">
        <v>5</v>
      </c>
      <c r="Q185" t="s">
        <v>669</v>
      </c>
      <c r="R185" t="s">
        <v>645</v>
      </c>
      <c r="S185" t="s">
        <v>644</v>
      </c>
      <c r="T185" t="s">
        <v>37284</v>
      </c>
    </row>
    <row r="186" spans="1:20" x14ac:dyDescent="0.25">
      <c r="A186" t="s">
        <v>147</v>
      </c>
      <c r="B186" t="s">
        <v>148</v>
      </c>
      <c r="C186">
        <v>50</v>
      </c>
      <c r="D186">
        <v>6</v>
      </c>
      <c r="E186" t="s">
        <v>37285</v>
      </c>
      <c r="F186">
        <v>235</v>
      </c>
      <c r="G186">
        <v>35</v>
      </c>
      <c r="H186" t="s">
        <v>641</v>
      </c>
      <c r="I186" t="s">
        <v>37286</v>
      </c>
      <c r="J186" t="s">
        <v>685</v>
      </c>
      <c r="K186" t="s">
        <v>644</v>
      </c>
      <c r="L186" t="s">
        <v>645</v>
      </c>
      <c r="M186" t="s">
        <v>37287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37288</v>
      </c>
      <c r="T186" t="s">
        <v>37287</v>
      </c>
    </row>
    <row r="187" spans="1:20" x14ac:dyDescent="0.25">
      <c r="A187" t="s">
        <v>14</v>
      </c>
      <c r="B187" t="s">
        <v>15</v>
      </c>
      <c r="C187">
        <v>60</v>
      </c>
      <c r="D187">
        <v>3</v>
      </c>
      <c r="E187" t="s">
        <v>37289</v>
      </c>
      <c r="F187">
        <v>175</v>
      </c>
      <c r="G187">
        <v>0</v>
      </c>
      <c r="H187" t="s">
        <v>673</v>
      </c>
      <c r="I187" t="s">
        <v>1818</v>
      </c>
      <c r="J187" t="s">
        <v>37290</v>
      </c>
      <c r="K187" t="s">
        <v>37291</v>
      </c>
      <c r="L187" t="s">
        <v>3574</v>
      </c>
      <c r="M187" t="s">
        <v>37292</v>
      </c>
      <c r="N187" t="s">
        <v>644</v>
      </c>
      <c r="O187" t="s">
        <v>679</v>
      </c>
      <c r="P187" t="s">
        <v>26</v>
      </c>
      <c r="Q187" t="s">
        <v>680</v>
      </c>
      <c r="R187" t="s">
        <v>645</v>
      </c>
      <c r="S187" t="s">
        <v>37293</v>
      </c>
      <c r="T187" t="s">
        <v>37292</v>
      </c>
    </row>
    <row r="188" spans="1:20" x14ac:dyDescent="0.25">
      <c r="A188" t="s">
        <v>147</v>
      </c>
      <c r="B188" t="s">
        <v>148</v>
      </c>
      <c r="C188">
        <v>33.333333333333336</v>
      </c>
      <c r="D188">
        <v>3</v>
      </c>
      <c r="E188" t="s">
        <v>37294</v>
      </c>
      <c r="F188">
        <v>100</v>
      </c>
      <c r="G188">
        <v>0</v>
      </c>
      <c r="H188" t="s">
        <v>641</v>
      </c>
      <c r="I188" t="s">
        <v>34099</v>
      </c>
      <c r="J188" t="s">
        <v>736</v>
      </c>
      <c r="K188" t="s">
        <v>644</v>
      </c>
      <c r="L188" t="s">
        <v>645</v>
      </c>
      <c r="M188" t="s">
        <v>37295</v>
      </c>
      <c r="N188" t="s">
        <v>644</v>
      </c>
      <c r="O188" t="s">
        <v>668</v>
      </c>
      <c r="P188" t="s">
        <v>5</v>
      </c>
      <c r="Q188" t="s">
        <v>669</v>
      </c>
      <c r="R188" t="s">
        <v>645</v>
      </c>
      <c r="S188" t="s">
        <v>644</v>
      </c>
      <c r="T188" t="s">
        <v>37296</v>
      </c>
    </row>
    <row r="189" spans="1:20" x14ac:dyDescent="0.25">
      <c r="A189" t="s">
        <v>147</v>
      </c>
      <c r="B189" t="s">
        <v>148</v>
      </c>
      <c r="C189">
        <v>33.333333333333336</v>
      </c>
      <c r="D189">
        <v>3</v>
      </c>
      <c r="E189" t="s">
        <v>37297</v>
      </c>
      <c r="F189">
        <v>100</v>
      </c>
      <c r="G189">
        <v>0</v>
      </c>
      <c r="H189" t="s">
        <v>641</v>
      </c>
      <c r="I189" t="s">
        <v>37298</v>
      </c>
      <c r="J189" t="s">
        <v>2083</v>
      </c>
      <c r="K189" t="s">
        <v>644</v>
      </c>
      <c r="L189" t="s">
        <v>645</v>
      </c>
      <c r="M189" t="s">
        <v>37299</v>
      </c>
      <c r="N189" t="s">
        <v>644</v>
      </c>
      <c r="O189" t="s">
        <v>668</v>
      </c>
      <c r="P189" t="s">
        <v>5</v>
      </c>
      <c r="Q189" t="s">
        <v>669</v>
      </c>
      <c r="R189" t="s">
        <v>645</v>
      </c>
      <c r="S189" t="s">
        <v>644</v>
      </c>
      <c r="T189" t="s">
        <v>37300</v>
      </c>
    </row>
    <row r="190" spans="1:20" x14ac:dyDescent="0.25">
      <c r="A190" t="s">
        <v>72</v>
      </c>
      <c r="B190" t="s">
        <v>108</v>
      </c>
      <c r="C190">
        <v>66</v>
      </c>
      <c r="D190">
        <v>1</v>
      </c>
      <c r="E190" t="s">
        <v>37301</v>
      </c>
      <c r="F190">
        <v>240</v>
      </c>
      <c r="G190">
        <v>0</v>
      </c>
      <c r="H190" t="s">
        <v>673</v>
      </c>
      <c r="I190" t="s">
        <v>37302</v>
      </c>
      <c r="J190" t="s">
        <v>37303</v>
      </c>
      <c r="K190" t="s">
        <v>15691</v>
      </c>
      <c r="L190" t="s">
        <v>8289</v>
      </c>
      <c r="M190" t="s">
        <v>37304</v>
      </c>
      <c r="N190" t="s">
        <v>644</v>
      </c>
      <c r="O190" t="s">
        <v>679</v>
      </c>
      <c r="P190" t="s">
        <v>26</v>
      </c>
      <c r="Q190" t="s">
        <v>680</v>
      </c>
      <c r="R190" t="s">
        <v>645</v>
      </c>
      <c r="S190" t="s">
        <v>37305</v>
      </c>
      <c r="T190" t="s">
        <v>37306</v>
      </c>
    </row>
    <row r="191" spans="1:20" x14ac:dyDescent="0.25">
      <c r="A191" t="s">
        <v>101</v>
      </c>
      <c r="B191" t="s">
        <v>74</v>
      </c>
      <c r="C191">
        <v>66</v>
      </c>
      <c r="D191">
        <v>1</v>
      </c>
      <c r="E191" t="s">
        <v>37301</v>
      </c>
      <c r="F191">
        <v>240</v>
      </c>
      <c r="G191">
        <v>0</v>
      </c>
      <c r="H191" t="s">
        <v>673</v>
      </c>
      <c r="I191" t="s">
        <v>37302</v>
      </c>
      <c r="J191" t="s">
        <v>37303</v>
      </c>
      <c r="K191" t="s">
        <v>15691</v>
      </c>
      <c r="L191" t="s">
        <v>8289</v>
      </c>
      <c r="M191" t="s">
        <v>37304</v>
      </c>
      <c r="N191" t="s">
        <v>644</v>
      </c>
      <c r="O191" t="s">
        <v>679</v>
      </c>
      <c r="P191" t="s">
        <v>26</v>
      </c>
      <c r="Q191" t="s">
        <v>680</v>
      </c>
      <c r="R191" t="s">
        <v>645</v>
      </c>
      <c r="S191" t="s">
        <v>37305</v>
      </c>
      <c r="T191" t="s">
        <v>37306</v>
      </c>
    </row>
    <row r="192" spans="1:20" x14ac:dyDescent="0.25">
      <c r="A192" t="s">
        <v>22</v>
      </c>
      <c r="B192" t="s">
        <v>27</v>
      </c>
      <c r="C192">
        <v>67</v>
      </c>
      <c r="D192">
        <v>1</v>
      </c>
      <c r="E192" t="s">
        <v>37301</v>
      </c>
      <c r="F192">
        <v>240</v>
      </c>
      <c r="G192">
        <v>0</v>
      </c>
      <c r="H192" t="s">
        <v>673</v>
      </c>
      <c r="I192" t="s">
        <v>37302</v>
      </c>
      <c r="J192" t="s">
        <v>37303</v>
      </c>
      <c r="K192" t="s">
        <v>15691</v>
      </c>
      <c r="L192" t="s">
        <v>8289</v>
      </c>
      <c r="M192" t="s">
        <v>37304</v>
      </c>
      <c r="N192" t="s">
        <v>644</v>
      </c>
      <c r="O192" t="s">
        <v>679</v>
      </c>
      <c r="P192" t="s">
        <v>26</v>
      </c>
      <c r="Q192" t="s">
        <v>680</v>
      </c>
      <c r="R192" t="s">
        <v>645</v>
      </c>
      <c r="S192" t="s">
        <v>37305</v>
      </c>
      <c r="T192" t="s">
        <v>37306</v>
      </c>
    </row>
    <row r="193" spans="1:20" x14ac:dyDescent="0.25">
      <c r="A193" t="s">
        <v>18</v>
      </c>
      <c r="B193" t="s">
        <v>19</v>
      </c>
      <c r="C193">
        <v>66.666666666666671</v>
      </c>
      <c r="D193">
        <v>3</v>
      </c>
      <c r="E193" t="s">
        <v>37307</v>
      </c>
      <c r="F193">
        <v>100</v>
      </c>
      <c r="G193">
        <v>0</v>
      </c>
      <c r="H193" t="s">
        <v>641</v>
      </c>
      <c r="I193" t="s">
        <v>37308</v>
      </c>
      <c r="J193" t="s">
        <v>745</v>
      </c>
      <c r="K193" t="s">
        <v>644</v>
      </c>
      <c r="L193" t="s">
        <v>645</v>
      </c>
      <c r="M193" t="s">
        <v>37309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37310</v>
      </c>
      <c r="T193" t="s">
        <v>37309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37311</v>
      </c>
      <c r="F194">
        <v>100</v>
      </c>
      <c r="G194">
        <v>0</v>
      </c>
      <c r="H194" t="s">
        <v>641</v>
      </c>
      <c r="I194" t="s">
        <v>37312</v>
      </c>
      <c r="J194" t="s">
        <v>783</v>
      </c>
      <c r="K194" t="s">
        <v>644</v>
      </c>
      <c r="L194" t="s">
        <v>645</v>
      </c>
      <c r="M194" t="s">
        <v>37313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37314</v>
      </c>
      <c r="T194" t="s">
        <v>37313</v>
      </c>
    </row>
    <row r="195" spans="1:20" x14ac:dyDescent="0.25">
      <c r="A195" t="s">
        <v>18</v>
      </c>
      <c r="B195" t="s">
        <v>19</v>
      </c>
      <c r="C195">
        <v>66.666666666666671</v>
      </c>
      <c r="D195">
        <v>3</v>
      </c>
      <c r="E195" t="s">
        <v>37315</v>
      </c>
      <c r="F195">
        <v>100</v>
      </c>
      <c r="G195">
        <v>0</v>
      </c>
      <c r="H195" t="s">
        <v>641</v>
      </c>
      <c r="I195" t="s">
        <v>37312</v>
      </c>
      <c r="J195" t="s">
        <v>783</v>
      </c>
      <c r="K195" t="s">
        <v>644</v>
      </c>
      <c r="L195" t="s">
        <v>645</v>
      </c>
      <c r="M195" t="s">
        <v>37313</v>
      </c>
      <c r="N195" t="s">
        <v>644</v>
      </c>
      <c r="O195" t="s">
        <v>647</v>
      </c>
      <c r="P195" t="s">
        <v>5</v>
      </c>
      <c r="Q195" t="s">
        <v>648</v>
      </c>
      <c r="R195" t="s">
        <v>645</v>
      </c>
      <c r="S195" t="s">
        <v>37316</v>
      </c>
      <c r="T195" t="s">
        <v>37313</v>
      </c>
    </row>
    <row r="196" spans="1:20" x14ac:dyDescent="0.25">
      <c r="A196" t="s">
        <v>18</v>
      </c>
      <c r="B196" t="s">
        <v>19</v>
      </c>
      <c r="C196">
        <v>66.666666666666671</v>
      </c>
      <c r="D196">
        <v>3</v>
      </c>
      <c r="E196" t="s">
        <v>37317</v>
      </c>
      <c r="F196">
        <v>100</v>
      </c>
      <c r="G196">
        <v>0</v>
      </c>
      <c r="H196" t="s">
        <v>641</v>
      </c>
      <c r="I196" t="s">
        <v>35842</v>
      </c>
      <c r="J196" t="s">
        <v>724</v>
      </c>
      <c r="K196" t="s">
        <v>644</v>
      </c>
      <c r="L196" t="s">
        <v>645</v>
      </c>
      <c r="M196" t="s">
        <v>37318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37319</v>
      </c>
      <c r="T196" t="s">
        <v>37318</v>
      </c>
    </row>
    <row r="197" spans="1:20" x14ac:dyDescent="0.25">
      <c r="A197" t="s">
        <v>77</v>
      </c>
      <c r="B197" t="s">
        <v>78</v>
      </c>
      <c r="C197">
        <v>33.333333333333336</v>
      </c>
      <c r="D197">
        <v>3</v>
      </c>
      <c r="E197" t="s">
        <v>37320</v>
      </c>
      <c r="F197">
        <v>135</v>
      </c>
      <c r="G197">
        <v>0</v>
      </c>
      <c r="H197" t="s">
        <v>641</v>
      </c>
      <c r="I197" t="s">
        <v>37321</v>
      </c>
      <c r="J197" t="s">
        <v>915</v>
      </c>
      <c r="K197" t="s">
        <v>644</v>
      </c>
      <c r="L197" t="s">
        <v>645</v>
      </c>
      <c r="M197" t="s">
        <v>37322</v>
      </c>
      <c r="N197" t="s">
        <v>644</v>
      </c>
      <c r="O197" t="s">
        <v>668</v>
      </c>
      <c r="P197" t="s">
        <v>5</v>
      </c>
      <c r="Q197" t="s">
        <v>669</v>
      </c>
      <c r="R197" t="s">
        <v>645</v>
      </c>
      <c r="S197" t="s">
        <v>37323</v>
      </c>
      <c r="T197" t="s">
        <v>37322</v>
      </c>
    </row>
    <row r="198" spans="1:20" x14ac:dyDescent="0.25">
      <c r="A198" t="s">
        <v>77</v>
      </c>
      <c r="B198" t="s">
        <v>78</v>
      </c>
      <c r="C198">
        <v>33.333333333333336</v>
      </c>
      <c r="D198">
        <v>3</v>
      </c>
      <c r="E198" t="s">
        <v>37324</v>
      </c>
      <c r="F198">
        <v>135</v>
      </c>
      <c r="G198">
        <v>0</v>
      </c>
      <c r="H198" t="s">
        <v>641</v>
      </c>
      <c r="I198" t="s">
        <v>645</v>
      </c>
      <c r="J198" t="s">
        <v>645</v>
      </c>
      <c r="K198" t="s">
        <v>644</v>
      </c>
      <c r="L198" t="s">
        <v>645</v>
      </c>
      <c r="M198" t="s">
        <v>644</v>
      </c>
      <c r="N198" t="s">
        <v>644</v>
      </c>
      <c r="O198" t="s">
        <v>11091</v>
      </c>
      <c r="P198" t="s">
        <v>5</v>
      </c>
      <c r="Q198" t="s">
        <v>644</v>
      </c>
      <c r="R198" t="s">
        <v>645</v>
      </c>
      <c r="S198" t="s">
        <v>644</v>
      </c>
      <c r="T198" t="s">
        <v>37325</v>
      </c>
    </row>
    <row r="199" spans="1:20" x14ac:dyDescent="0.25">
      <c r="A199" t="s">
        <v>18</v>
      </c>
      <c r="B199" t="s">
        <v>19</v>
      </c>
      <c r="C199">
        <v>66.666666666666671</v>
      </c>
      <c r="D199">
        <v>3</v>
      </c>
      <c r="E199" t="s">
        <v>37326</v>
      </c>
      <c r="F199">
        <v>127</v>
      </c>
      <c r="G199">
        <v>7</v>
      </c>
      <c r="H199" t="s">
        <v>805</v>
      </c>
      <c r="I199" t="s">
        <v>2560</v>
      </c>
      <c r="J199" t="s">
        <v>2561</v>
      </c>
      <c r="K199" t="s">
        <v>2562</v>
      </c>
      <c r="L199" t="s">
        <v>2563</v>
      </c>
      <c r="M199" t="s">
        <v>37327</v>
      </c>
      <c r="N199" t="s">
        <v>644</v>
      </c>
      <c r="O199" t="s">
        <v>811</v>
      </c>
      <c r="P199" t="s">
        <v>23</v>
      </c>
      <c r="Q199" t="s">
        <v>812</v>
      </c>
      <c r="R199" t="s">
        <v>645</v>
      </c>
      <c r="S199" t="s">
        <v>644</v>
      </c>
      <c r="T199" t="s">
        <v>37327</v>
      </c>
    </row>
    <row r="200" spans="1:20" x14ac:dyDescent="0.25">
      <c r="A200" t="s">
        <v>22</v>
      </c>
      <c r="B200" t="s">
        <v>27</v>
      </c>
      <c r="C200">
        <v>69.900000000000006</v>
      </c>
      <c r="D200">
        <v>10</v>
      </c>
      <c r="E200" t="s">
        <v>37328</v>
      </c>
      <c r="F200">
        <v>764</v>
      </c>
      <c r="G200">
        <v>104</v>
      </c>
      <c r="H200" t="s">
        <v>673</v>
      </c>
      <c r="I200" t="s">
        <v>37329</v>
      </c>
      <c r="J200" t="s">
        <v>37330</v>
      </c>
      <c r="K200" t="s">
        <v>23463</v>
      </c>
      <c r="L200" t="s">
        <v>37331</v>
      </c>
      <c r="M200" t="s">
        <v>37332</v>
      </c>
      <c r="N200" t="s">
        <v>644</v>
      </c>
      <c r="O200" t="s">
        <v>811</v>
      </c>
      <c r="P200" t="s">
        <v>23</v>
      </c>
      <c r="Q200" t="s">
        <v>812</v>
      </c>
      <c r="R200" t="s">
        <v>645</v>
      </c>
      <c r="S200" t="s">
        <v>644</v>
      </c>
      <c r="T200" t="s">
        <v>37332</v>
      </c>
    </row>
    <row r="201" spans="1:20" x14ac:dyDescent="0.25">
      <c r="A201" t="s">
        <v>72</v>
      </c>
      <c r="B201" t="s">
        <v>108</v>
      </c>
      <c r="C201">
        <v>66</v>
      </c>
      <c r="D201">
        <v>1</v>
      </c>
      <c r="E201" t="s">
        <v>37333</v>
      </c>
      <c r="F201">
        <v>240</v>
      </c>
      <c r="G201">
        <v>0</v>
      </c>
      <c r="H201" t="s">
        <v>673</v>
      </c>
      <c r="I201" t="s">
        <v>5229</v>
      </c>
      <c r="J201" t="s">
        <v>37334</v>
      </c>
      <c r="K201" t="s">
        <v>7294</v>
      </c>
      <c r="L201" t="s">
        <v>11162</v>
      </c>
      <c r="M201" t="s">
        <v>37335</v>
      </c>
      <c r="N201" t="s">
        <v>644</v>
      </c>
      <c r="O201" t="s">
        <v>679</v>
      </c>
      <c r="P201" t="s">
        <v>26</v>
      </c>
      <c r="Q201" t="s">
        <v>680</v>
      </c>
      <c r="R201" t="s">
        <v>645</v>
      </c>
      <c r="S201" t="s">
        <v>37336</v>
      </c>
      <c r="T201" t="s">
        <v>37337</v>
      </c>
    </row>
    <row r="202" spans="1:20" x14ac:dyDescent="0.25">
      <c r="A202" t="s">
        <v>101</v>
      </c>
      <c r="B202" t="s">
        <v>74</v>
      </c>
      <c r="C202">
        <v>66</v>
      </c>
      <c r="D202">
        <v>1</v>
      </c>
      <c r="E202" t="s">
        <v>37333</v>
      </c>
      <c r="F202">
        <v>240</v>
      </c>
      <c r="G202">
        <v>0</v>
      </c>
      <c r="H202" t="s">
        <v>673</v>
      </c>
      <c r="I202" t="s">
        <v>5229</v>
      </c>
      <c r="J202" t="s">
        <v>37334</v>
      </c>
      <c r="K202" t="s">
        <v>7294</v>
      </c>
      <c r="L202" t="s">
        <v>11162</v>
      </c>
      <c r="M202" t="s">
        <v>37335</v>
      </c>
      <c r="N202" t="s">
        <v>644</v>
      </c>
      <c r="O202" t="s">
        <v>679</v>
      </c>
      <c r="P202" t="s">
        <v>26</v>
      </c>
      <c r="Q202" t="s">
        <v>680</v>
      </c>
      <c r="R202" t="s">
        <v>645</v>
      </c>
      <c r="S202" t="s">
        <v>37336</v>
      </c>
      <c r="T202" t="s">
        <v>37337</v>
      </c>
    </row>
    <row r="203" spans="1:20" x14ac:dyDescent="0.25">
      <c r="A203" t="s">
        <v>22</v>
      </c>
      <c r="B203" t="s">
        <v>27</v>
      </c>
      <c r="C203">
        <v>67</v>
      </c>
      <c r="D203">
        <v>1</v>
      </c>
      <c r="E203" t="s">
        <v>37333</v>
      </c>
      <c r="F203">
        <v>240</v>
      </c>
      <c r="G203">
        <v>0</v>
      </c>
      <c r="H203" t="s">
        <v>673</v>
      </c>
      <c r="I203" t="s">
        <v>5229</v>
      </c>
      <c r="J203" t="s">
        <v>37334</v>
      </c>
      <c r="K203" t="s">
        <v>7294</v>
      </c>
      <c r="L203" t="s">
        <v>11162</v>
      </c>
      <c r="M203" t="s">
        <v>37335</v>
      </c>
      <c r="N203" t="s">
        <v>644</v>
      </c>
      <c r="O203" t="s">
        <v>679</v>
      </c>
      <c r="P203" t="s">
        <v>26</v>
      </c>
      <c r="Q203" t="s">
        <v>680</v>
      </c>
      <c r="R203" t="s">
        <v>645</v>
      </c>
      <c r="S203" t="s">
        <v>37336</v>
      </c>
      <c r="T203" t="s">
        <v>37337</v>
      </c>
    </row>
    <row r="204" spans="1:20" x14ac:dyDescent="0.25">
      <c r="A204" t="s">
        <v>147</v>
      </c>
      <c r="B204" t="s">
        <v>148</v>
      </c>
      <c r="C204">
        <v>33.333333333333336</v>
      </c>
      <c r="D204">
        <v>3</v>
      </c>
      <c r="E204" t="s">
        <v>37338</v>
      </c>
      <c r="F204">
        <v>100</v>
      </c>
      <c r="G204">
        <v>0</v>
      </c>
      <c r="H204" t="s">
        <v>641</v>
      </c>
      <c r="I204" t="s">
        <v>30240</v>
      </c>
      <c r="J204" t="s">
        <v>6229</v>
      </c>
      <c r="K204" t="s">
        <v>644</v>
      </c>
      <c r="L204" t="s">
        <v>645</v>
      </c>
      <c r="M204" t="s">
        <v>37339</v>
      </c>
      <c r="N204" t="s">
        <v>644</v>
      </c>
      <c r="O204" t="s">
        <v>647</v>
      </c>
      <c r="P204" t="s">
        <v>5</v>
      </c>
      <c r="Q204" t="s">
        <v>648</v>
      </c>
      <c r="R204" t="s">
        <v>645</v>
      </c>
      <c r="S204" t="s">
        <v>37340</v>
      </c>
      <c r="T204" t="s">
        <v>37339</v>
      </c>
    </row>
    <row r="205" spans="1:20" x14ac:dyDescent="0.25">
      <c r="A205" t="s">
        <v>116</v>
      </c>
      <c r="B205" t="s">
        <v>117</v>
      </c>
      <c r="C205">
        <v>12</v>
      </c>
      <c r="D205">
        <v>100</v>
      </c>
      <c r="E205" t="s">
        <v>37341</v>
      </c>
      <c r="F205">
        <v>2400</v>
      </c>
      <c r="G205">
        <v>0</v>
      </c>
      <c r="H205" t="s">
        <v>673</v>
      </c>
      <c r="I205" t="s">
        <v>29761</v>
      </c>
      <c r="J205" t="s">
        <v>37342</v>
      </c>
      <c r="K205" t="s">
        <v>37343</v>
      </c>
      <c r="L205" t="s">
        <v>7996</v>
      </c>
      <c r="M205" t="s">
        <v>37344</v>
      </c>
      <c r="N205" t="s">
        <v>644</v>
      </c>
      <c r="O205" t="s">
        <v>679</v>
      </c>
      <c r="P205" t="s">
        <v>26</v>
      </c>
      <c r="Q205" t="s">
        <v>680</v>
      </c>
      <c r="R205" t="s">
        <v>645</v>
      </c>
      <c r="S205" t="s">
        <v>644</v>
      </c>
      <c r="T205" t="s">
        <v>37344</v>
      </c>
    </row>
    <row r="206" spans="1:20" x14ac:dyDescent="0.25">
      <c r="A206" t="s">
        <v>99</v>
      </c>
      <c r="B206" t="s">
        <v>100</v>
      </c>
      <c r="C206">
        <v>10</v>
      </c>
      <c r="D206">
        <v>100</v>
      </c>
      <c r="E206" t="s">
        <v>37341</v>
      </c>
      <c r="F206">
        <v>2400</v>
      </c>
      <c r="G206">
        <v>0</v>
      </c>
      <c r="H206" t="s">
        <v>673</v>
      </c>
      <c r="I206" t="s">
        <v>29761</v>
      </c>
      <c r="J206" t="s">
        <v>37342</v>
      </c>
      <c r="K206" t="s">
        <v>37343</v>
      </c>
      <c r="L206" t="s">
        <v>7996</v>
      </c>
      <c r="M206" t="s">
        <v>37344</v>
      </c>
      <c r="N206" t="s">
        <v>644</v>
      </c>
      <c r="O206" t="s">
        <v>679</v>
      </c>
      <c r="P206" t="s">
        <v>26</v>
      </c>
      <c r="Q206" t="s">
        <v>680</v>
      </c>
      <c r="R206" t="s">
        <v>645</v>
      </c>
      <c r="S206" t="s">
        <v>644</v>
      </c>
      <c r="T206" t="s">
        <v>37344</v>
      </c>
    </row>
    <row r="207" spans="1:20" x14ac:dyDescent="0.25">
      <c r="A207" t="s">
        <v>22</v>
      </c>
      <c r="B207" t="s">
        <v>27</v>
      </c>
      <c r="C207">
        <v>79</v>
      </c>
      <c r="D207">
        <v>3</v>
      </c>
      <c r="E207" t="s">
        <v>37345</v>
      </c>
      <c r="F207">
        <v>237</v>
      </c>
      <c r="G207">
        <v>0</v>
      </c>
      <c r="H207" t="s">
        <v>673</v>
      </c>
      <c r="I207" t="s">
        <v>4343</v>
      </c>
      <c r="J207" t="s">
        <v>37346</v>
      </c>
      <c r="K207" t="s">
        <v>28302</v>
      </c>
      <c r="L207" t="s">
        <v>778</v>
      </c>
      <c r="M207" t="s">
        <v>37347</v>
      </c>
      <c r="N207" t="s">
        <v>644</v>
      </c>
      <c r="O207" t="s">
        <v>679</v>
      </c>
      <c r="P207" t="s">
        <v>26</v>
      </c>
      <c r="Q207" t="s">
        <v>680</v>
      </c>
      <c r="R207" t="s">
        <v>645</v>
      </c>
      <c r="S207" t="s">
        <v>644</v>
      </c>
      <c r="T207" t="s">
        <v>37347</v>
      </c>
    </row>
    <row r="208" spans="1:20" x14ac:dyDescent="0.25">
      <c r="A208" t="s">
        <v>147</v>
      </c>
      <c r="B208" t="s">
        <v>148</v>
      </c>
      <c r="C208">
        <v>40</v>
      </c>
      <c r="D208">
        <v>10</v>
      </c>
      <c r="E208" t="s">
        <v>37348</v>
      </c>
      <c r="F208">
        <v>350</v>
      </c>
      <c r="G208">
        <v>0</v>
      </c>
      <c r="H208" t="s">
        <v>729</v>
      </c>
      <c r="I208" t="s">
        <v>37349</v>
      </c>
      <c r="J208" t="s">
        <v>1422</v>
      </c>
      <c r="K208" t="s">
        <v>644</v>
      </c>
      <c r="L208" t="s">
        <v>645</v>
      </c>
      <c r="M208" t="s">
        <v>37350</v>
      </c>
      <c r="N208" t="s">
        <v>644</v>
      </c>
      <c r="O208" t="s">
        <v>647</v>
      </c>
      <c r="P208" t="s">
        <v>5</v>
      </c>
      <c r="Q208" t="s">
        <v>648</v>
      </c>
      <c r="R208" t="s">
        <v>645</v>
      </c>
      <c r="S208" t="s">
        <v>37351</v>
      </c>
      <c r="T208" t="s">
        <v>37350</v>
      </c>
    </row>
    <row r="209" spans="1:20" x14ac:dyDescent="0.25">
      <c r="A209" t="s">
        <v>22</v>
      </c>
      <c r="B209" t="s">
        <v>27</v>
      </c>
      <c r="C209">
        <v>80</v>
      </c>
      <c r="D209">
        <v>3</v>
      </c>
      <c r="E209" t="s">
        <v>37352</v>
      </c>
      <c r="F209">
        <v>240</v>
      </c>
      <c r="G209">
        <v>0</v>
      </c>
      <c r="H209" t="s">
        <v>673</v>
      </c>
      <c r="I209" t="s">
        <v>6110</v>
      </c>
      <c r="J209" t="s">
        <v>37353</v>
      </c>
      <c r="K209" t="s">
        <v>5737</v>
      </c>
      <c r="L209" t="s">
        <v>21831</v>
      </c>
      <c r="M209" t="s">
        <v>37344</v>
      </c>
      <c r="N209" t="s">
        <v>644</v>
      </c>
      <c r="O209" t="s">
        <v>679</v>
      </c>
      <c r="P209" t="s">
        <v>26</v>
      </c>
      <c r="Q209" t="s">
        <v>680</v>
      </c>
      <c r="R209" t="s">
        <v>645</v>
      </c>
      <c r="S209" t="s">
        <v>644</v>
      </c>
      <c r="T209" t="s">
        <v>37350</v>
      </c>
    </row>
    <row r="210" spans="1:20" x14ac:dyDescent="0.25">
      <c r="A210" t="s">
        <v>147</v>
      </c>
      <c r="B210" t="s">
        <v>148</v>
      </c>
      <c r="C210">
        <v>50</v>
      </c>
      <c r="D210">
        <v>6</v>
      </c>
      <c r="E210" t="s">
        <v>37354</v>
      </c>
      <c r="F210">
        <v>200</v>
      </c>
      <c r="G210">
        <v>0</v>
      </c>
      <c r="H210" t="s">
        <v>641</v>
      </c>
      <c r="I210" t="s">
        <v>9561</v>
      </c>
      <c r="J210" t="s">
        <v>666</v>
      </c>
      <c r="K210" t="s">
        <v>644</v>
      </c>
      <c r="L210" t="s">
        <v>645</v>
      </c>
      <c r="M210" t="s">
        <v>37355</v>
      </c>
      <c r="N210" t="s">
        <v>644</v>
      </c>
      <c r="O210" t="s">
        <v>647</v>
      </c>
      <c r="P210" t="s">
        <v>5</v>
      </c>
      <c r="Q210" t="s">
        <v>648</v>
      </c>
      <c r="R210" t="s">
        <v>645</v>
      </c>
      <c r="S210" t="s">
        <v>37356</v>
      </c>
      <c r="T210" t="s">
        <v>37355</v>
      </c>
    </row>
    <row r="211" spans="1:20" x14ac:dyDescent="0.25">
      <c r="A211" t="s">
        <v>147</v>
      </c>
      <c r="B211" t="s">
        <v>148</v>
      </c>
      <c r="C211">
        <v>50</v>
      </c>
      <c r="D211">
        <v>6</v>
      </c>
      <c r="E211" t="s">
        <v>37357</v>
      </c>
      <c r="F211">
        <v>200</v>
      </c>
      <c r="G211">
        <v>0</v>
      </c>
      <c r="H211" t="s">
        <v>641</v>
      </c>
      <c r="I211" t="s">
        <v>37358</v>
      </c>
      <c r="J211" t="s">
        <v>1414</v>
      </c>
      <c r="K211" t="s">
        <v>644</v>
      </c>
      <c r="L211" t="s">
        <v>645</v>
      </c>
      <c r="M211" t="s">
        <v>37355</v>
      </c>
      <c r="N211" t="s">
        <v>644</v>
      </c>
      <c r="O211" t="s">
        <v>668</v>
      </c>
      <c r="P211" t="s">
        <v>5</v>
      </c>
      <c r="Q211" t="s">
        <v>669</v>
      </c>
      <c r="R211" t="s">
        <v>645</v>
      </c>
      <c r="S211" t="s">
        <v>37359</v>
      </c>
      <c r="T211" t="s">
        <v>37355</v>
      </c>
    </row>
    <row r="212" spans="1:20" x14ac:dyDescent="0.25">
      <c r="A212" t="s">
        <v>147</v>
      </c>
      <c r="B212" t="s">
        <v>148</v>
      </c>
      <c r="C212">
        <v>50</v>
      </c>
      <c r="D212">
        <v>6</v>
      </c>
      <c r="E212" t="s">
        <v>37360</v>
      </c>
      <c r="F212">
        <v>200</v>
      </c>
      <c r="G212">
        <v>0</v>
      </c>
      <c r="H212" t="s">
        <v>641</v>
      </c>
      <c r="I212" t="s">
        <v>37361</v>
      </c>
      <c r="J212" t="s">
        <v>869</v>
      </c>
      <c r="K212" t="s">
        <v>644</v>
      </c>
      <c r="L212" t="s">
        <v>645</v>
      </c>
      <c r="M212" t="s">
        <v>37362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37363</v>
      </c>
      <c r="T212" t="s">
        <v>37362</v>
      </c>
    </row>
    <row r="213" spans="1:20" x14ac:dyDescent="0.25">
      <c r="A213" t="s">
        <v>239</v>
      </c>
      <c r="B213" t="s">
        <v>245</v>
      </c>
      <c r="C213">
        <v>139</v>
      </c>
      <c r="D213">
        <v>1</v>
      </c>
      <c r="E213" t="s">
        <v>37364</v>
      </c>
      <c r="F213">
        <v>108.99</v>
      </c>
      <c r="G213">
        <v>0</v>
      </c>
      <c r="H213" t="s">
        <v>641</v>
      </c>
      <c r="I213" t="s">
        <v>37365</v>
      </c>
      <c r="J213" t="s">
        <v>888</v>
      </c>
      <c r="K213" t="s">
        <v>644</v>
      </c>
      <c r="L213" t="s">
        <v>645</v>
      </c>
      <c r="M213" t="s">
        <v>37362</v>
      </c>
      <c r="N213" t="s">
        <v>644</v>
      </c>
      <c r="O213" t="s">
        <v>668</v>
      </c>
      <c r="P213" t="s">
        <v>5</v>
      </c>
      <c r="Q213" t="s">
        <v>669</v>
      </c>
      <c r="R213" t="s">
        <v>645</v>
      </c>
      <c r="S213" t="s">
        <v>37366</v>
      </c>
      <c r="T213" t="s">
        <v>37367</v>
      </c>
    </row>
    <row r="214" spans="1:20" x14ac:dyDescent="0.25">
      <c r="A214" t="s">
        <v>72</v>
      </c>
      <c r="B214" t="s">
        <v>108</v>
      </c>
      <c r="C214">
        <v>66</v>
      </c>
      <c r="D214">
        <v>1</v>
      </c>
      <c r="E214" t="s">
        <v>37368</v>
      </c>
      <c r="F214">
        <v>240</v>
      </c>
      <c r="G214">
        <v>0</v>
      </c>
      <c r="H214" t="s">
        <v>673</v>
      </c>
      <c r="I214" t="s">
        <v>37369</v>
      </c>
      <c r="J214" t="s">
        <v>37370</v>
      </c>
      <c r="K214" t="s">
        <v>14801</v>
      </c>
      <c r="L214" t="s">
        <v>37371</v>
      </c>
      <c r="M214" t="s">
        <v>37372</v>
      </c>
      <c r="N214" t="s">
        <v>644</v>
      </c>
      <c r="O214" t="s">
        <v>679</v>
      </c>
      <c r="P214" t="s">
        <v>26</v>
      </c>
      <c r="Q214" t="s">
        <v>680</v>
      </c>
      <c r="R214" t="s">
        <v>645</v>
      </c>
      <c r="S214" t="s">
        <v>37373</v>
      </c>
      <c r="T214" t="s">
        <v>37372</v>
      </c>
    </row>
    <row r="215" spans="1:20" x14ac:dyDescent="0.25">
      <c r="A215" t="s">
        <v>101</v>
      </c>
      <c r="B215" t="s">
        <v>74</v>
      </c>
      <c r="C215">
        <v>66</v>
      </c>
      <c r="D215">
        <v>1</v>
      </c>
      <c r="E215" t="s">
        <v>37368</v>
      </c>
      <c r="F215">
        <v>240</v>
      </c>
      <c r="G215">
        <v>0</v>
      </c>
      <c r="H215" t="s">
        <v>673</v>
      </c>
      <c r="I215" t="s">
        <v>37369</v>
      </c>
      <c r="J215" t="s">
        <v>37370</v>
      </c>
      <c r="K215" t="s">
        <v>14801</v>
      </c>
      <c r="L215" t="s">
        <v>37371</v>
      </c>
      <c r="M215" t="s">
        <v>37372</v>
      </c>
      <c r="N215" t="s">
        <v>644</v>
      </c>
      <c r="O215" t="s">
        <v>679</v>
      </c>
      <c r="P215" t="s">
        <v>26</v>
      </c>
      <c r="Q215" t="s">
        <v>680</v>
      </c>
      <c r="R215" t="s">
        <v>645</v>
      </c>
      <c r="S215" t="s">
        <v>37373</v>
      </c>
      <c r="T215" t="s">
        <v>37372</v>
      </c>
    </row>
    <row r="216" spans="1:20" x14ac:dyDescent="0.25">
      <c r="A216" t="s">
        <v>22</v>
      </c>
      <c r="B216" t="s">
        <v>27</v>
      </c>
      <c r="C216">
        <v>67</v>
      </c>
      <c r="D216">
        <v>1</v>
      </c>
      <c r="E216" t="s">
        <v>37368</v>
      </c>
      <c r="F216">
        <v>240</v>
      </c>
      <c r="G216">
        <v>0</v>
      </c>
      <c r="H216" t="s">
        <v>673</v>
      </c>
      <c r="I216" t="s">
        <v>37369</v>
      </c>
      <c r="J216" t="s">
        <v>37370</v>
      </c>
      <c r="K216" t="s">
        <v>14801</v>
      </c>
      <c r="L216" t="s">
        <v>37371</v>
      </c>
      <c r="M216" t="s">
        <v>37372</v>
      </c>
      <c r="N216" t="s">
        <v>644</v>
      </c>
      <c r="O216" t="s">
        <v>679</v>
      </c>
      <c r="P216" t="s">
        <v>26</v>
      </c>
      <c r="Q216" t="s">
        <v>680</v>
      </c>
      <c r="R216" t="s">
        <v>645</v>
      </c>
      <c r="S216" t="s">
        <v>37373</v>
      </c>
      <c r="T216" t="s">
        <v>37372</v>
      </c>
    </row>
    <row r="217" spans="1:20" x14ac:dyDescent="0.25">
      <c r="A217" t="s">
        <v>147</v>
      </c>
      <c r="B217" t="s">
        <v>148</v>
      </c>
      <c r="C217">
        <v>50</v>
      </c>
      <c r="D217">
        <v>6</v>
      </c>
      <c r="E217" t="s">
        <v>37374</v>
      </c>
      <c r="F217">
        <v>200</v>
      </c>
      <c r="G217">
        <v>0</v>
      </c>
      <c r="H217" t="s">
        <v>641</v>
      </c>
      <c r="I217" t="s">
        <v>37375</v>
      </c>
      <c r="J217" t="s">
        <v>1998</v>
      </c>
      <c r="K217" t="s">
        <v>644</v>
      </c>
      <c r="L217" t="s">
        <v>645</v>
      </c>
      <c r="M217" t="s">
        <v>37376</v>
      </c>
      <c r="N217" t="s">
        <v>644</v>
      </c>
      <c r="O217" t="s">
        <v>647</v>
      </c>
      <c r="P217" t="s">
        <v>5</v>
      </c>
      <c r="Q217" t="s">
        <v>648</v>
      </c>
      <c r="R217" t="s">
        <v>645</v>
      </c>
      <c r="S217" t="s">
        <v>37377</v>
      </c>
      <c r="T217" t="s">
        <v>37376</v>
      </c>
    </row>
    <row r="218" spans="1:20" x14ac:dyDescent="0.25">
      <c r="A218" t="s">
        <v>147</v>
      </c>
      <c r="B218" t="s">
        <v>148</v>
      </c>
      <c r="C218">
        <v>50</v>
      </c>
      <c r="D218">
        <v>6</v>
      </c>
      <c r="E218" t="s">
        <v>37378</v>
      </c>
      <c r="F218">
        <v>200</v>
      </c>
      <c r="G218">
        <v>0</v>
      </c>
      <c r="H218" t="s">
        <v>641</v>
      </c>
      <c r="I218" t="s">
        <v>8502</v>
      </c>
      <c r="J218" t="s">
        <v>685</v>
      </c>
      <c r="K218" t="s">
        <v>644</v>
      </c>
      <c r="L218" t="s">
        <v>645</v>
      </c>
      <c r="M218" t="s">
        <v>37379</v>
      </c>
      <c r="N218" t="s">
        <v>644</v>
      </c>
      <c r="O218" t="s">
        <v>647</v>
      </c>
      <c r="P218" t="s">
        <v>5</v>
      </c>
      <c r="Q218" t="s">
        <v>648</v>
      </c>
      <c r="R218" t="s">
        <v>645</v>
      </c>
      <c r="S218" t="s">
        <v>37380</v>
      </c>
      <c r="T218" t="s">
        <v>37379</v>
      </c>
    </row>
    <row r="219" spans="1:20" x14ac:dyDescent="0.25">
      <c r="A219" t="s">
        <v>22</v>
      </c>
      <c r="B219" t="s">
        <v>27</v>
      </c>
      <c r="C219">
        <v>69.900000000000006</v>
      </c>
      <c r="D219">
        <v>10</v>
      </c>
      <c r="E219" t="s">
        <v>37381</v>
      </c>
      <c r="F219">
        <v>1037</v>
      </c>
      <c r="G219">
        <v>0</v>
      </c>
      <c r="H219" t="s">
        <v>673</v>
      </c>
      <c r="I219" t="s">
        <v>12069</v>
      </c>
      <c r="J219" t="s">
        <v>37382</v>
      </c>
      <c r="K219" t="s">
        <v>37383</v>
      </c>
      <c r="L219" t="s">
        <v>7321</v>
      </c>
      <c r="M219" t="s">
        <v>37376</v>
      </c>
      <c r="N219" t="s">
        <v>644</v>
      </c>
      <c r="O219" t="s">
        <v>679</v>
      </c>
      <c r="P219" t="s">
        <v>26</v>
      </c>
      <c r="Q219" t="s">
        <v>680</v>
      </c>
      <c r="R219" t="s">
        <v>645</v>
      </c>
      <c r="S219" t="s">
        <v>644</v>
      </c>
      <c r="T219" t="s">
        <v>37384</v>
      </c>
    </row>
    <row r="220" spans="1:20" x14ac:dyDescent="0.25">
      <c r="A220" t="s">
        <v>22</v>
      </c>
      <c r="B220" t="s">
        <v>27</v>
      </c>
      <c r="C220">
        <v>79</v>
      </c>
      <c r="D220">
        <v>3</v>
      </c>
      <c r="E220" t="s">
        <v>37381</v>
      </c>
      <c r="F220">
        <v>1037</v>
      </c>
      <c r="G220">
        <v>0</v>
      </c>
      <c r="H220" t="s">
        <v>673</v>
      </c>
      <c r="I220" t="s">
        <v>12069</v>
      </c>
      <c r="J220" t="s">
        <v>37382</v>
      </c>
      <c r="K220" t="s">
        <v>37383</v>
      </c>
      <c r="L220" t="s">
        <v>7321</v>
      </c>
      <c r="M220" t="s">
        <v>37376</v>
      </c>
      <c r="N220" t="s">
        <v>644</v>
      </c>
      <c r="O220" t="s">
        <v>679</v>
      </c>
      <c r="P220" t="s">
        <v>26</v>
      </c>
      <c r="Q220" t="s">
        <v>680</v>
      </c>
      <c r="R220" t="s">
        <v>645</v>
      </c>
      <c r="S220" t="s">
        <v>644</v>
      </c>
      <c r="T220" t="s">
        <v>37384</v>
      </c>
    </row>
    <row r="221" spans="1:20" x14ac:dyDescent="0.25">
      <c r="A221" t="s">
        <v>18</v>
      </c>
      <c r="B221" t="s">
        <v>19</v>
      </c>
      <c r="C221">
        <v>66.666666666666671</v>
      </c>
      <c r="D221">
        <v>3</v>
      </c>
      <c r="E221" t="s">
        <v>37385</v>
      </c>
      <c r="F221">
        <v>100</v>
      </c>
      <c r="G221">
        <v>0</v>
      </c>
      <c r="H221" t="s">
        <v>641</v>
      </c>
      <c r="I221" t="s">
        <v>37386</v>
      </c>
      <c r="J221" t="s">
        <v>771</v>
      </c>
      <c r="K221" t="s">
        <v>644</v>
      </c>
      <c r="L221" t="s">
        <v>645</v>
      </c>
      <c r="M221" t="s">
        <v>37387</v>
      </c>
      <c r="N221" t="s">
        <v>644</v>
      </c>
      <c r="O221" t="s">
        <v>668</v>
      </c>
      <c r="P221" t="s">
        <v>5</v>
      </c>
      <c r="Q221" t="s">
        <v>669</v>
      </c>
      <c r="R221" t="s">
        <v>645</v>
      </c>
      <c r="S221" t="s">
        <v>37388</v>
      </c>
      <c r="T221" t="s">
        <v>37387</v>
      </c>
    </row>
    <row r="222" spans="1:20" x14ac:dyDescent="0.25">
      <c r="A222" t="s">
        <v>12</v>
      </c>
      <c r="B222" t="s">
        <v>13</v>
      </c>
      <c r="C222">
        <v>50</v>
      </c>
      <c r="D222">
        <v>5</v>
      </c>
      <c r="E222" t="s">
        <v>37389</v>
      </c>
      <c r="F222">
        <v>235</v>
      </c>
      <c r="G222">
        <v>0</v>
      </c>
      <c r="H222" t="s">
        <v>673</v>
      </c>
      <c r="I222" t="s">
        <v>37390</v>
      </c>
      <c r="J222" t="s">
        <v>37391</v>
      </c>
      <c r="K222" t="s">
        <v>16936</v>
      </c>
      <c r="L222" t="s">
        <v>2835</v>
      </c>
      <c r="M222" t="s">
        <v>37344</v>
      </c>
      <c r="N222" t="s">
        <v>644</v>
      </c>
      <c r="O222" t="s">
        <v>679</v>
      </c>
      <c r="P222" t="s">
        <v>26</v>
      </c>
      <c r="Q222" t="s">
        <v>680</v>
      </c>
      <c r="R222" t="s">
        <v>645</v>
      </c>
      <c r="S222" t="s">
        <v>37392</v>
      </c>
      <c r="T222" t="s">
        <v>37393</v>
      </c>
    </row>
    <row r="223" spans="1:20" x14ac:dyDescent="0.25">
      <c r="A223" t="s">
        <v>147</v>
      </c>
      <c r="B223" t="s">
        <v>148</v>
      </c>
      <c r="C223">
        <v>50</v>
      </c>
      <c r="D223">
        <v>6</v>
      </c>
      <c r="E223" t="s">
        <v>37394</v>
      </c>
      <c r="F223">
        <v>200</v>
      </c>
      <c r="G223">
        <v>0</v>
      </c>
      <c r="H223" t="s">
        <v>641</v>
      </c>
      <c r="I223" t="s">
        <v>15571</v>
      </c>
      <c r="J223" t="s">
        <v>981</v>
      </c>
      <c r="K223" t="s">
        <v>644</v>
      </c>
      <c r="L223" t="s">
        <v>645</v>
      </c>
      <c r="M223" t="s">
        <v>37395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37396</v>
      </c>
      <c r="T223" t="s">
        <v>37395</v>
      </c>
    </row>
    <row r="224" spans="1:20" x14ac:dyDescent="0.25">
      <c r="A224" t="s">
        <v>601</v>
      </c>
      <c r="B224" t="s">
        <v>602</v>
      </c>
      <c r="C224">
        <v>139</v>
      </c>
      <c r="D224">
        <v>2</v>
      </c>
      <c r="E224" t="s">
        <v>37397</v>
      </c>
      <c r="F224">
        <v>217.98</v>
      </c>
      <c r="G224">
        <v>0</v>
      </c>
      <c r="H224" t="s">
        <v>641</v>
      </c>
      <c r="I224" t="s">
        <v>21720</v>
      </c>
      <c r="J224" t="s">
        <v>657</v>
      </c>
      <c r="K224" t="s">
        <v>644</v>
      </c>
      <c r="L224" t="s">
        <v>645</v>
      </c>
      <c r="M224" t="s">
        <v>37398</v>
      </c>
      <c r="N224" t="s">
        <v>644</v>
      </c>
      <c r="O224" t="s">
        <v>647</v>
      </c>
      <c r="P224" t="s">
        <v>5</v>
      </c>
      <c r="Q224" t="s">
        <v>648</v>
      </c>
      <c r="R224" t="s">
        <v>645</v>
      </c>
      <c r="S224" t="s">
        <v>37399</v>
      </c>
      <c r="T224" t="s">
        <v>37398</v>
      </c>
    </row>
    <row r="225" spans="1:20" x14ac:dyDescent="0.25">
      <c r="A225" t="s">
        <v>147</v>
      </c>
      <c r="B225" t="s">
        <v>148</v>
      </c>
      <c r="C225">
        <v>50</v>
      </c>
      <c r="D225">
        <v>6</v>
      </c>
      <c r="E225" t="s">
        <v>37400</v>
      </c>
      <c r="F225">
        <v>200</v>
      </c>
      <c r="G225">
        <v>0</v>
      </c>
      <c r="H225" t="s">
        <v>641</v>
      </c>
      <c r="I225" t="s">
        <v>37401</v>
      </c>
      <c r="J225" t="s">
        <v>708</v>
      </c>
      <c r="K225" t="s">
        <v>644</v>
      </c>
      <c r="L225" t="s">
        <v>645</v>
      </c>
      <c r="M225" t="s">
        <v>37402</v>
      </c>
      <c r="N225" t="s">
        <v>644</v>
      </c>
      <c r="O225" t="s">
        <v>647</v>
      </c>
      <c r="P225" t="s">
        <v>5</v>
      </c>
      <c r="Q225" t="s">
        <v>648</v>
      </c>
      <c r="R225" t="s">
        <v>645</v>
      </c>
      <c r="S225" t="s">
        <v>37403</v>
      </c>
      <c r="T225" t="s">
        <v>37402</v>
      </c>
    </row>
    <row r="226" spans="1:20" x14ac:dyDescent="0.25">
      <c r="A226" t="s">
        <v>147</v>
      </c>
      <c r="B226" t="s">
        <v>148</v>
      </c>
      <c r="C226">
        <v>50</v>
      </c>
      <c r="D226">
        <v>6</v>
      </c>
      <c r="E226" t="s">
        <v>37404</v>
      </c>
      <c r="F226">
        <v>200</v>
      </c>
      <c r="G226">
        <v>0</v>
      </c>
      <c r="H226" t="s">
        <v>641</v>
      </c>
      <c r="I226" t="s">
        <v>14245</v>
      </c>
      <c r="J226" t="s">
        <v>736</v>
      </c>
      <c r="K226" t="s">
        <v>644</v>
      </c>
      <c r="L226" t="s">
        <v>645</v>
      </c>
      <c r="M226" t="s">
        <v>37402</v>
      </c>
      <c r="N226" t="s">
        <v>644</v>
      </c>
      <c r="O226" t="s">
        <v>647</v>
      </c>
      <c r="P226" t="s">
        <v>5</v>
      </c>
      <c r="Q226" t="s">
        <v>648</v>
      </c>
      <c r="R226" t="s">
        <v>645</v>
      </c>
      <c r="S226" t="s">
        <v>37405</v>
      </c>
      <c r="T226" t="s">
        <v>37402</v>
      </c>
    </row>
    <row r="227" spans="1:20" x14ac:dyDescent="0.25">
      <c r="A227" t="s">
        <v>147</v>
      </c>
      <c r="B227" t="s">
        <v>148</v>
      </c>
      <c r="C227">
        <v>33.333333333333336</v>
      </c>
      <c r="D227">
        <v>3</v>
      </c>
      <c r="E227" t="s">
        <v>37406</v>
      </c>
      <c r="F227">
        <v>100</v>
      </c>
      <c r="G227">
        <v>0</v>
      </c>
      <c r="H227" t="s">
        <v>641</v>
      </c>
      <c r="I227" t="s">
        <v>37407</v>
      </c>
      <c r="J227" t="s">
        <v>864</v>
      </c>
      <c r="K227" t="s">
        <v>644</v>
      </c>
      <c r="L227" t="s">
        <v>645</v>
      </c>
      <c r="M227" t="s">
        <v>37408</v>
      </c>
      <c r="N227" t="s">
        <v>644</v>
      </c>
      <c r="O227" t="s">
        <v>668</v>
      </c>
      <c r="P227" t="s">
        <v>5</v>
      </c>
      <c r="Q227" t="s">
        <v>669</v>
      </c>
      <c r="R227" t="s">
        <v>645</v>
      </c>
      <c r="S227" t="s">
        <v>37409</v>
      </c>
      <c r="T227" t="s">
        <v>37408</v>
      </c>
    </row>
    <row r="228" spans="1:20" x14ac:dyDescent="0.25">
      <c r="A228" t="s">
        <v>147</v>
      </c>
      <c r="B228" t="s">
        <v>148</v>
      </c>
      <c r="C228">
        <v>50</v>
      </c>
      <c r="D228">
        <v>6</v>
      </c>
      <c r="E228" t="s">
        <v>37410</v>
      </c>
      <c r="F228">
        <v>200</v>
      </c>
      <c r="G228">
        <v>0</v>
      </c>
      <c r="H228" t="s">
        <v>641</v>
      </c>
      <c r="I228" t="s">
        <v>37411</v>
      </c>
      <c r="J228" t="s">
        <v>2049</v>
      </c>
      <c r="K228" t="s">
        <v>644</v>
      </c>
      <c r="L228" t="s">
        <v>645</v>
      </c>
      <c r="M228" t="s">
        <v>37412</v>
      </c>
      <c r="N228" t="s">
        <v>644</v>
      </c>
      <c r="O228" t="s">
        <v>647</v>
      </c>
      <c r="P228" t="s">
        <v>5</v>
      </c>
      <c r="Q228" t="s">
        <v>648</v>
      </c>
      <c r="R228" t="s">
        <v>645</v>
      </c>
      <c r="S228" t="s">
        <v>37413</v>
      </c>
      <c r="T228" t="s">
        <v>37412</v>
      </c>
    </row>
    <row r="229" spans="1:20" x14ac:dyDescent="0.25">
      <c r="A229" t="s">
        <v>147</v>
      </c>
      <c r="B229" t="s">
        <v>148</v>
      </c>
      <c r="C229">
        <v>50</v>
      </c>
      <c r="D229">
        <v>6</v>
      </c>
      <c r="E229" t="s">
        <v>37414</v>
      </c>
      <c r="F229">
        <v>200</v>
      </c>
      <c r="G229">
        <v>0</v>
      </c>
      <c r="H229" t="s">
        <v>641</v>
      </c>
      <c r="I229" t="s">
        <v>37415</v>
      </c>
      <c r="J229" t="s">
        <v>736</v>
      </c>
      <c r="K229" t="s">
        <v>644</v>
      </c>
      <c r="L229" t="s">
        <v>645</v>
      </c>
      <c r="M229" t="s">
        <v>37412</v>
      </c>
      <c r="N229" t="s">
        <v>644</v>
      </c>
      <c r="O229" t="s">
        <v>668</v>
      </c>
      <c r="P229" t="s">
        <v>5</v>
      </c>
      <c r="Q229" t="s">
        <v>669</v>
      </c>
      <c r="R229" t="s">
        <v>645</v>
      </c>
      <c r="S229" t="s">
        <v>37416</v>
      </c>
      <c r="T229" t="s">
        <v>37417</v>
      </c>
    </row>
    <row r="230" spans="1:20" x14ac:dyDescent="0.25">
      <c r="A230" t="s">
        <v>18</v>
      </c>
      <c r="B230" t="s">
        <v>19</v>
      </c>
      <c r="C230">
        <v>66.666666666666671</v>
      </c>
      <c r="D230">
        <v>3</v>
      </c>
      <c r="E230" t="s">
        <v>37418</v>
      </c>
      <c r="F230">
        <v>100</v>
      </c>
      <c r="G230">
        <v>0</v>
      </c>
      <c r="H230" t="s">
        <v>641</v>
      </c>
      <c r="I230" t="s">
        <v>37419</v>
      </c>
      <c r="J230" t="s">
        <v>864</v>
      </c>
      <c r="K230" t="s">
        <v>644</v>
      </c>
      <c r="L230" t="s">
        <v>645</v>
      </c>
      <c r="M230" t="s">
        <v>37420</v>
      </c>
      <c r="N230" t="s">
        <v>644</v>
      </c>
      <c r="O230" t="s">
        <v>647</v>
      </c>
      <c r="P230" t="s">
        <v>5</v>
      </c>
      <c r="Q230" t="s">
        <v>648</v>
      </c>
      <c r="R230" t="s">
        <v>645</v>
      </c>
      <c r="S230" t="s">
        <v>37421</v>
      </c>
      <c r="T230" t="s">
        <v>37420</v>
      </c>
    </row>
    <row r="231" spans="1:20" x14ac:dyDescent="0.25">
      <c r="A231" t="s">
        <v>147</v>
      </c>
      <c r="B231" t="s">
        <v>148</v>
      </c>
      <c r="C231">
        <v>50</v>
      </c>
      <c r="D231">
        <v>6</v>
      </c>
      <c r="E231" t="s">
        <v>37422</v>
      </c>
      <c r="F231">
        <v>200</v>
      </c>
      <c r="G231">
        <v>0</v>
      </c>
      <c r="H231" t="s">
        <v>641</v>
      </c>
      <c r="I231" t="s">
        <v>37423</v>
      </c>
      <c r="J231" t="s">
        <v>1668</v>
      </c>
      <c r="K231" t="s">
        <v>644</v>
      </c>
      <c r="L231" t="s">
        <v>645</v>
      </c>
      <c r="M231" t="s">
        <v>37424</v>
      </c>
      <c r="N231" t="s">
        <v>644</v>
      </c>
      <c r="O231" t="s">
        <v>647</v>
      </c>
      <c r="P231" t="s">
        <v>5</v>
      </c>
      <c r="Q231" t="s">
        <v>648</v>
      </c>
      <c r="R231" t="s">
        <v>645</v>
      </c>
      <c r="S231" t="s">
        <v>37425</v>
      </c>
      <c r="T231" t="s">
        <v>37424</v>
      </c>
    </row>
    <row r="232" spans="1:20" x14ac:dyDescent="0.25">
      <c r="A232" t="s">
        <v>147</v>
      </c>
      <c r="B232" t="s">
        <v>148</v>
      </c>
      <c r="C232">
        <v>33.333333333333336</v>
      </c>
      <c r="D232">
        <v>3</v>
      </c>
      <c r="E232" t="s">
        <v>37426</v>
      </c>
      <c r="F232">
        <v>100</v>
      </c>
      <c r="G232">
        <v>0</v>
      </c>
      <c r="H232" t="s">
        <v>641</v>
      </c>
      <c r="I232" t="s">
        <v>1328</v>
      </c>
      <c r="J232" t="s">
        <v>2083</v>
      </c>
      <c r="K232" t="s">
        <v>644</v>
      </c>
      <c r="L232" t="s">
        <v>645</v>
      </c>
      <c r="M232" t="s">
        <v>37427</v>
      </c>
      <c r="N232" t="s">
        <v>644</v>
      </c>
      <c r="O232" t="s">
        <v>647</v>
      </c>
      <c r="P232" t="s">
        <v>5</v>
      </c>
      <c r="Q232" t="s">
        <v>648</v>
      </c>
      <c r="R232" t="s">
        <v>645</v>
      </c>
      <c r="S232" t="s">
        <v>37428</v>
      </c>
      <c r="T232" t="s">
        <v>37427</v>
      </c>
    </row>
    <row r="233" spans="1:20" x14ac:dyDescent="0.25">
      <c r="A233" t="s">
        <v>147</v>
      </c>
      <c r="B233" t="s">
        <v>148</v>
      </c>
      <c r="C233">
        <v>33.333333333333336</v>
      </c>
      <c r="D233">
        <v>3</v>
      </c>
      <c r="E233" t="s">
        <v>37429</v>
      </c>
      <c r="F233">
        <v>100</v>
      </c>
      <c r="G233">
        <v>0</v>
      </c>
      <c r="H233" t="s">
        <v>641</v>
      </c>
      <c r="I233" t="s">
        <v>1328</v>
      </c>
      <c r="J233" t="s">
        <v>2083</v>
      </c>
      <c r="K233" t="s">
        <v>644</v>
      </c>
      <c r="L233" t="s">
        <v>645</v>
      </c>
      <c r="M233" t="s">
        <v>37430</v>
      </c>
      <c r="N233" t="s">
        <v>644</v>
      </c>
      <c r="O233" t="s">
        <v>647</v>
      </c>
      <c r="P233" t="s">
        <v>5</v>
      </c>
      <c r="Q233" t="s">
        <v>648</v>
      </c>
      <c r="R233" t="s">
        <v>645</v>
      </c>
      <c r="S233" t="s">
        <v>37431</v>
      </c>
      <c r="T233" t="s">
        <v>37430</v>
      </c>
    </row>
    <row r="234" spans="1:20" x14ac:dyDescent="0.25">
      <c r="A234" t="s">
        <v>239</v>
      </c>
      <c r="B234" t="s">
        <v>245</v>
      </c>
      <c r="C234">
        <v>139</v>
      </c>
      <c r="D234">
        <v>1</v>
      </c>
      <c r="E234" t="s">
        <v>37432</v>
      </c>
      <c r="F234">
        <v>108.99</v>
      </c>
      <c r="G234">
        <v>0</v>
      </c>
      <c r="H234" t="s">
        <v>641</v>
      </c>
      <c r="I234" t="s">
        <v>37433</v>
      </c>
      <c r="J234" t="s">
        <v>2083</v>
      </c>
      <c r="K234" t="s">
        <v>644</v>
      </c>
      <c r="L234" t="s">
        <v>645</v>
      </c>
      <c r="M234" t="s">
        <v>37434</v>
      </c>
      <c r="N234" t="s">
        <v>644</v>
      </c>
      <c r="O234" t="s">
        <v>647</v>
      </c>
      <c r="P234" t="s">
        <v>5</v>
      </c>
      <c r="Q234" t="s">
        <v>648</v>
      </c>
      <c r="R234" t="s">
        <v>645</v>
      </c>
      <c r="S234" t="s">
        <v>37435</v>
      </c>
      <c r="T234" t="s">
        <v>37434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37436</v>
      </c>
      <c r="F235">
        <v>100</v>
      </c>
      <c r="G235">
        <v>0</v>
      </c>
      <c r="H235" t="s">
        <v>641</v>
      </c>
      <c r="I235" t="s">
        <v>1573</v>
      </c>
      <c r="J235" t="s">
        <v>685</v>
      </c>
      <c r="K235" t="s">
        <v>644</v>
      </c>
      <c r="L235" t="s">
        <v>645</v>
      </c>
      <c r="M235" t="s">
        <v>37437</v>
      </c>
      <c r="N235" t="s">
        <v>644</v>
      </c>
      <c r="O235" t="s">
        <v>647</v>
      </c>
      <c r="P235" t="s">
        <v>5</v>
      </c>
      <c r="Q235" t="s">
        <v>648</v>
      </c>
      <c r="R235" t="s">
        <v>645</v>
      </c>
      <c r="S235" t="s">
        <v>37438</v>
      </c>
      <c r="T235" t="s">
        <v>37437</v>
      </c>
    </row>
    <row r="236" spans="1:20" x14ac:dyDescent="0.25">
      <c r="A236" t="s">
        <v>147</v>
      </c>
      <c r="B236" t="s">
        <v>148</v>
      </c>
      <c r="C236">
        <v>33.333333333333336</v>
      </c>
      <c r="D236">
        <v>3</v>
      </c>
      <c r="E236" t="s">
        <v>37439</v>
      </c>
      <c r="F236">
        <v>100</v>
      </c>
      <c r="G236">
        <v>0</v>
      </c>
      <c r="H236" t="s">
        <v>641</v>
      </c>
      <c r="I236" t="s">
        <v>37440</v>
      </c>
      <c r="J236" t="s">
        <v>2374</v>
      </c>
      <c r="K236" t="s">
        <v>644</v>
      </c>
      <c r="L236" t="s">
        <v>645</v>
      </c>
      <c r="M236" t="s">
        <v>37441</v>
      </c>
      <c r="N236" t="s">
        <v>644</v>
      </c>
      <c r="O236" t="s">
        <v>647</v>
      </c>
      <c r="P236" t="s">
        <v>5</v>
      </c>
      <c r="Q236" t="s">
        <v>648</v>
      </c>
      <c r="R236" t="s">
        <v>645</v>
      </c>
      <c r="S236" t="s">
        <v>37442</v>
      </c>
      <c r="T236" t="s">
        <v>37441</v>
      </c>
    </row>
    <row r="237" spans="1:20" x14ac:dyDescent="0.25">
      <c r="A237" t="s">
        <v>22</v>
      </c>
      <c r="B237" t="s">
        <v>27</v>
      </c>
      <c r="C237">
        <v>66.333333333333329</v>
      </c>
      <c r="D237">
        <v>3</v>
      </c>
      <c r="E237" t="s">
        <v>37443</v>
      </c>
      <c r="F237">
        <v>250</v>
      </c>
      <c r="G237">
        <v>0</v>
      </c>
      <c r="H237" t="s">
        <v>729</v>
      </c>
      <c r="I237" t="s">
        <v>37444</v>
      </c>
      <c r="J237" t="s">
        <v>771</v>
      </c>
      <c r="K237" t="s">
        <v>644</v>
      </c>
      <c r="L237" t="s">
        <v>645</v>
      </c>
      <c r="M237" t="s">
        <v>37445</v>
      </c>
      <c r="N237" t="s">
        <v>644</v>
      </c>
      <c r="O237" t="s">
        <v>668</v>
      </c>
      <c r="P237" t="s">
        <v>5</v>
      </c>
      <c r="Q237" t="s">
        <v>669</v>
      </c>
      <c r="R237" t="s">
        <v>645</v>
      </c>
      <c r="S237" t="s">
        <v>37446</v>
      </c>
      <c r="T237" t="s">
        <v>37445</v>
      </c>
    </row>
    <row r="238" spans="1:20" x14ac:dyDescent="0.25">
      <c r="A238" t="s">
        <v>77</v>
      </c>
      <c r="B238" t="s">
        <v>78</v>
      </c>
      <c r="C238">
        <v>27.5</v>
      </c>
      <c r="D238">
        <v>4</v>
      </c>
      <c r="E238" t="s">
        <v>37447</v>
      </c>
      <c r="F238">
        <v>165</v>
      </c>
      <c r="G238">
        <v>0</v>
      </c>
      <c r="H238" t="s">
        <v>673</v>
      </c>
      <c r="I238" t="s">
        <v>27914</v>
      </c>
      <c r="J238" t="s">
        <v>27915</v>
      </c>
      <c r="K238" t="s">
        <v>27916</v>
      </c>
      <c r="L238" t="s">
        <v>5149</v>
      </c>
      <c r="M238" t="s">
        <v>37448</v>
      </c>
      <c r="N238" t="s">
        <v>644</v>
      </c>
      <c r="O238" t="s">
        <v>679</v>
      </c>
      <c r="P238" t="s">
        <v>26</v>
      </c>
      <c r="Q238" t="s">
        <v>680</v>
      </c>
      <c r="R238" t="s">
        <v>645</v>
      </c>
      <c r="S238" t="s">
        <v>644</v>
      </c>
      <c r="T238" t="s">
        <v>37449</v>
      </c>
    </row>
    <row r="239" spans="1:20" x14ac:dyDescent="0.25">
      <c r="A239" t="s">
        <v>22</v>
      </c>
      <c r="B239" t="s">
        <v>27</v>
      </c>
      <c r="C239">
        <v>66.333333333333329</v>
      </c>
      <c r="D239">
        <v>6</v>
      </c>
      <c r="E239" t="s">
        <v>37450</v>
      </c>
      <c r="F239">
        <v>440</v>
      </c>
      <c r="G239">
        <v>0</v>
      </c>
      <c r="H239" t="s">
        <v>729</v>
      </c>
      <c r="I239" t="s">
        <v>7207</v>
      </c>
      <c r="J239" t="s">
        <v>1508</v>
      </c>
      <c r="K239" t="s">
        <v>644</v>
      </c>
      <c r="L239" t="s">
        <v>645</v>
      </c>
      <c r="M239" t="s">
        <v>37451</v>
      </c>
      <c r="N239" t="s">
        <v>644</v>
      </c>
      <c r="O239" t="s">
        <v>647</v>
      </c>
      <c r="P239" t="s">
        <v>5</v>
      </c>
      <c r="Q239" t="s">
        <v>648</v>
      </c>
      <c r="R239" t="s">
        <v>645</v>
      </c>
      <c r="S239" t="s">
        <v>37452</v>
      </c>
      <c r="T239" t="s">
        <v>37451</v>
      </c>
    </row>
    <row r="240" spans="1:20" x14ac:dyDescent="0.25">
      <c r="A240" t="s">
        <v>20</v>
      </c>
      <c r="B240" t="s">
        <v>35930</v>
      </c>
      <c r="C240">
        <v>52.68</v>
      </c>
      <c r="D240">
        <v>1</v>
      </c>
      <c r="E240" t="s">
        <v>37453</v>
      </c>
      <c r="F240">
        <v>220.25</v>
      </c>
      <c r="G240">
        <v>46</v>
      </c>
      <c r="H240" t="s">
        <v>673</v>
      </c>
      <c r="I240" t="s">
        <v>37454</v>
      </c>
      <c r="J240" t="s">
        <v>37455</v>
      </c>
      <c r="K240" t="s">
        <v>37456</v>
      </c>
      <c r="L240" t="s">
        <v>37457</v>
      </c>
      <c r="M240" t="s">
        <v>37458</v>
      </c>
      <c r="N240" t="s">
        <v>644</v>
      </c>
      <c r="O240" t="s">
        <v>811</v>
      </c>
      <c r="P240" t="s">
        <v>23</v>
      </c>
      <c r="Q240" t="s">
        <v>812</v>
      </c>
      <c r="R240" t="s">
        <v>645</v>
      </c>
      <c r="S240" t="s">
        <v>644</v>
      </c>
      <c r="T240" t="s">
        <v>37458</v>
      </c>
    </row>
    <row r="241" spans="1:20" x14ac:dyDescent="0.25">
      <c r="A241" t="s">
        <v>20</v>
      </c>
      <c r="B241" t="s">
        <v>21</v>
      </c>
      <c r="C241">
        <v>66.666666666666671</v>
      </c>
      <c r="D241">
        <v>3</v>
      </c>
      <c r="E241" t="s">
        <v>37453</v>
      </c>
      <c r="F241">
        <v>220.25</v>
      </c>
      <c r="G241">
        <v>46</v>
      </c>
      <c r="H241" t="s">
        <v>673</v>
      </c>
      <c r="I241" t="s">
        <v>37454</v>
      </c>
      <c r="J241" t="s">
        <v>37455</v>
      </c>
      <c r="K241" t="s">
        <v>37456</v>
      </c>
      <c r="L241" t="s">
        <v>37457</v>
      </c>
      <c r="M241" t="s">
        <v>37458</v>
      </c>
      <c r="N241" t="s">
        <v>644</v>
      </c>
      <c r="O241" t="s">
        <v>811</v>
      </c>
      <c r="P241" t="s">
        <v>23</v>
      </c>
      <c r="Q241" t="s">
        <v>812</v>
      </c>
      <c r="R241" t="s">
        <v>645</v>
      </c>
      <c r="S241" t="s">
        <v>644</v>
      </c>
      <c r="T241" t="s">
        <v>37458</v>
      </c>
    </row>
    <row r="242" spans="1:20" x14ac:dyDescent="0.25">
      <c r="A242" t="s">
        <v>18</v>
      </c>
      <c r="B242" t="s">
        <v>19</v>
      </c>
      <c r="C242">
        <v>66.666666666666671</v>
      </c>
      <c r="D242">
        <v>6</v>
      </c>
      <c r="E242" t="s">
        <v>37459</v>
      </c>
      <c r="F242">
        <v>200</v>
      </c>
      <c r="G242">
        <v>0</v>
      </c>
      <c r="H242" t="s">
        <v>641</v>
      </c>
      <c r="I242" t="s">
        <v>12566</v>
      </c>
      <c r="J242" t="s">
        <v>736</v>
      </c>
      <c r="K242" t="s">
        <v>644</v>
      </c>
      <c r="L242" t="s">
        <v>645</v>
      </c>
      <c r="M242" t="s">
        <v>37460</v>
      </c>
      <c r="N242" t="s">
        <v>644</v>
      </c>
      <c r="O242" t="s">
        <v>647</v>
      </c>
      <c r="P242" t="s">
        <v>5</v>
      </c>
      <c r="Q242" t="s">
        <v>648</v>
      </c>
      <c r="R242" t="s">
        <v>645</v>
      </c>
      <c r="S242" t="s">
        <v>37461</v>
      </c>
      <c r="T242" t="s">
        <v>37460</v>
      </c>
    </row>
    <row r="243" spans="1:20" x14ac:dyDescent="0.25">
      <c r="A243" t="s">
        <v>77</v>
      </c>
      <c r="B243" t="s">
        <v>78</v>
      </c>
      <c r="C243">
        <v>27.5</v>
      </c>
      <c r="D243">
        <v>4</v>
      </c>
      <c r="E243" t="s">
        <v>37462</v>
      </c>
      <c r="F243">
        <v>165</v>
      </c>
      <c r="G243">
        <v>0</v>
      </c>
      <c r="H243" t="s">
        <v>673</v>
      </c>
      <c r="I243" t="s">
        <v>25212</v>
      </c>
      <c r="J243" t="s">
        <v>25213</v>
      </c>
      <c r="K243" t="s">
        <v>754</v>
      </c>
      <c r="L243" t="s">
        <v>755</v>
      </c>
      <c r="M243" t="s">
        <v>37451</v>
      </c>
      <c r="N243" t="s">
        <v>644</v>
      </c>
      <c r="O243" t="s">
        <v>703</v>
      </c>
      <c r="P243" t="s">
        <v>26</v>
      </c>
      <c r="Q243" t="s">
        <v>680</v>
      </c>
      <c r="R243" t="s">
        <v>645</v>
      </c>
      <c r="S243" t="s">
        <v>644</v>
      </c>
      <c r="T243" t="s">
        <v>37463</v>
      </c>
    </row>
    <row r="244" spans="1:20" x14ac:dyDescent="0.25">
      <c r="A244" t="s">
        <v>22</v>
      </c>
      <c r="B244" t="s">
        <v>27</v>
      </c>
      <c r="C244">
        <v>79</v>
      </c>
      <c r="D244">
        <v>1</v>
      </c>
      <c r="E244" t="s">
        <v>37464</v>
      </c>
      <c r="F244">
        <v>74</v>
      </c>
      <c r="G244">
        <v>0</v>
      </c>
      <c r="H244" t="s">
        <v>673</v>
      </c>
      <c r="I244" t="s">
        <v>2832</v>
      </c>
      <c r="J244" t="s">
        <v>37465</v>
      </c>
      <c r="K244" t="s">
        <v>4895</v>
      </c>
      <c r="L244" t="s">
        <v>7409</v>
      </c>
      <c r="M244" t="s">
        <v>37466</v>
      </c>
      <c r="N244" t="s">
        <v>644</v>
      </c>
      <c r="O244" t="s">
        <v>679</v>
      </c>
      <c r="P244" t="s">
        <v>26</v>
      </c>
      <c r="Q244" t="s">
        <v>680</v>
      </c>
      <c r="R244" t="s">
        <v>645</v>
      </c>
      <c r="S244" t="s">
        <v>37467</v>
      </c>
      <c r="T244" t="s">
        <v>37466</v>
      </c>
    </row>
    <row r="245" spans="1:20" x14ac:dyDescent="0.25">
      <c r="A245" t="s">
        <v>147</v>
      </c>
      <c r="B245" t="s">
        <v>148</v>
      </c>
      <c r="C245">
        <v>65</v>
      </c>
      <c r="D245">
        <v>3</v>
      </c>
      <c r="E245" t="s">
        <v>37468</v>
      </c>
      <c r="F245">
        <v>105</v>
      </c>
      <c r="G245">
        <v>0</v>
      </c>
      <c r="H245" t="s">
        <v>641</v>
      </c>
      <c r="I245" t="s">
        <v>3964</v>
      </c>
      <c r="J245" t="s">
        <v>2963</v>
      </c>
      <c r="K245" t="s">
        <v>644</v>
      </c>
      <c r="L245" t="s">
        <v>645</v>
      </c>
      <c r="M245" t="s">
        <v>36221</v>
      </c>
      <c r="N245" t="s">
        <v>644</v>
      </c>
      <c r="O245" t="s">
        <v>647</v>
      </c>
      <c r="P245" t="s">
        <v>5</v>
      </c>
      <c r="Q245" t="s">
        <v>648</v>
      </c>
      <c r="R245" t="s">
        <v>37469</v>
      </c>
      <c r="S245" t="s">
        <v>37470</v>
      </c>
      <c r="T245" t="s">
        <v>37471</v>
      </c>
    </row>
    <row r="246" spans="1:20" x14ac:dyDescent="0.25">
      <c r="A246" t="s">
        <v>147</v>
      </c>
      <c r="B246" t="s">
        <v>148</v>
      </c>
      <c r="C246">
        <v>65</v>
      </c>
      <c r="D246">
        <v>2</v>
      </c>
      <c r="E246" t="s">
        <v>37472</v>
      </c>
      <c r="F246">
        <v>85</v>
      </c>
      <c r="G246">
        <v>15</v>
      </c>
      <c r="H246" t="s">
        <v>641</v>
      </c>
      <c r="I246" t="s">
        <v>37473</v>
      </c>
      <c r="J246" t="s">
        <v>1520</v>
      </c>
      <c r="K246" t="s">
        <v>644</v>
      </c>
      <c r="L246" t="s">
        <v>645</v>
      </c>
      <c r="M246" t="s">
        <v>36221</v>
      </c>
      <c r="N246" t="s">
        <v>644</v>
      </c>
      <c r="O246" t="s">
        <v>668</v>
      </c>
      <c r="P246" t="s">
        <v>5</v>
      </c>
      <c r="Q246" t="s">
        <v>669</v>
      </c>
      <c r="R246" t="s">
        <v>37474</v>
      </c>
      <c r="S246" t="s">
        <v>37475</v>
      </c>
      <c r="T246" t="s">
        <v>37471</v>
      </c>
    </row>
    <row r="247" spans="1:20" x14ac:dyDescent="0.25">
      <c r="A247" t="s">
        <v>147</v>
      </c>
      <c r="B247" t="s">
        <v>148</v>
      </c>
      <c r="C247">
        <v>65</v>
      </c>
      <c r="D247">
        <v>1</v>
      </c>
      <c r="E247" t="s">
        <v>37476</v>
      </c>
      <c r="F247">
        <v>35</v>
      </c>
      <c r="G247">
        <v>0</v>
      </c>
      <c r="H247" t="s">
        <v>641</v>
      </c>
      <c r="I247" t="s">
        <v>37477</v>
      </c>
      <c r="J247" t="s">
        <v>685</v>
      </c>
      <c r="K247" t="s">
        <v>644</v>
      </c>
      <c r="L247" t="s">
        <v>645</v>
      </c>
      <c r="M247" t="s">
        <v>36221</v>
      </c>
      <c r="N247" t="s">
        <v>644</v>
      </c>
      <c r="O247" t="s">
        <v>668</v>
      </c>
      <c r="P247" t="s">
        <v>5</v>
      </c>
      <c r="Q247" t="s">
        <v>669</v>
      </c>
      <c r="R247" t="s">
        <v>37478</v>
      </c>
      <c r="S247" t="s">
        <v>37479</v>
      </c>
      <c r="T247" t="s">
        <v>37471</v>
      </c>
    </row>
    <row r="248" spans="1:20" x14ac:dyDescent="0.25">
      <c r="A248" t="s">
        <v>241</v>
      </c>
      <c r="B248" t="s">
        <v>1870</v>
      </c>
      <c r="C248">
        <v>87.2</v>
      </c>
      <c r="D248">
        <v>1</v>
      </c>
      <c r="E248" t="s">
        <v>37480</v>
      </c>
      <c r="F248">
        <v>87.2</v>
      </c>
      <c r="G248">
        <v>0</v>
      </c>
      <c r="H248" t="s">
        <v>805</v>
      </c>
      <c r="I248" t="s">
        <v>37481</v>
      </c>
      <c r="J248" t="s">
        <v>37482</v>
      </c>
      <c r="K248" t="s">
        <v>9735</v>
      </c>
      <c r="L248" t="s">
        <v>37483</v>
      </c>
      <c r="M248" t="s">
        <v>37484</v>
      </c>
      <c r="N248" t="s">
        <v>644</v>
      </c>
      <c r="O248" t="s">
        <v>811</v>
      </c>
      <c r="P248" t="s">
        <v>23</v>
      </c>
      <c r="Q248" t="s">
        <v>812</v>
      </c>
      <c r="R248" t="s">
        <v>645</v>
      </c>
      <c r="S248" t="s">
        <v>37485</v>
      </c>
      <c r="T248" t="s">
        <v>37484</v>
      </c>
    </row>
    <row r="249" spans="1:20" x14ac:dyDescent="0.25">
      <c r="A249" t="s">
        <v>12</v>
      </c>
      <c r="B249" t="s">
        <v>13</v>
      </c>
      <c r="C249">
        <v>50</v>
      </c>
      <c r="D249">
        <v>5</v>
      </c>
      <c r="E249" t="s">
        <v>37486</v>
      </c>
      <c r="F249">
        <v>240</v>
      </c>
      <c r="G249">
        <v>0</v>
      </c>
      <c r="H249" t="s">
        <v>673</v>
      </c>
      <c r="I249" t="s">
        <v>9427</v>
      </c>
      <c r="J249" t="s">
        <v>37487</v>
      </c>
      <c r="K249" t="s">
        <v>2229</v>
      </c>
      <c r="L249" t="s">
        <v>5298</v>
      </c>
      <c r="M249" t="s">
        <v>37488</v>
      </c>
      <c r="N249" t="s">
        <v>644</v>
      </c>
      <c r="O249" t="s">
        <v>679</v>
      </c>
      <c r="P249" t="s">
        <v>26</v>
      </c>
      <c r="Q249" t="s">
        <v>680</v>
      </c>
      <c r="R249" t="s">
        <v>645</v>
      </c>
      <c r="S249" t="s">
        <v>37489</v>
      </c>
      <c r="T249" t="s">
        <v>37490</v>
      </c>
    </row>
    <row r="250" spans="1:20" x14ac:dyDescent="0.25">
      <c r="A250" t="s">
        <v>18</v>
      </c>
      <c r="B250" t="s">
        <v>19</v>
      </c>
      <c r="C250">
        <v>66.666666666666671</v>
      </c>
      <c r="D250">
        <v>3</v>
      </c>
      <c r="E250" t="s">
        <v>37491</v>
      </c>
      <c r="F250">
        <v>100</v>
      </c>
      <c r="G250">
        <v>0</v>
      </c>
      <c r="H250" t="s">
        <v>641</v>
      </c>
      <c r="I250" t="s">
        <v>37492</v>
      </c>
      <c r="J250" t="s">
        <v>685</v>
      </c>
      <c r="K250" t="s">
        <v>644</v>
      </c>
      <c r="L250" t="s">
        <v>645</v>
      </c>
      <c r="M250" t="s">
        <v>37493</v>
      </c>
      <c r="N250" t="s">
        <v>644</v>
      </c>
      <c r="O250" t="s">
        <v>647</v>
      </c>
      <c r="P250" t="s">
        <v>5</v>
      </c>
      <c r="Q250" t="s">
        <v>648</v>
      </c>
      <c r="R250" t="s">
        <v>645</v>
      </c>
      <c r="S250" t="s">
        <v>37494</v>
      </c>
      <c r="T250" t="s">
        <v>37493</v>
      </c>
    </row>
    <row r="251" spans="1:20" x14ac:dyDescent="0.25">
      <c r="A251" t="s">
        <v>147</v>
      </c>
      <c r="B251" t="s">
        <v>148</v>
      </c>
      <c r="C251">
        <v>33.333333333333336</v>
      </c>
      <c r="D251">
        <v>6</v>
      </c>
      <c r="E251" t="s">
        <v>37495</v>
      </c>
      <c r="F251">
        <v>223</v>
      </c>
      <c r="G251">
        <v>23</v>
      </c>
      <c r="H251" t="s">
        <v>641</v>
      </c>
      <c r="I251" t="s">
        <v>37496</v>
      </c>
      <c r="J251" t="s">
        <v>745</v>
      </c>
      <c r="K251" t="s">
        <v>644</v>
      </c>
      <c r="L251" t="s">
        <v>645</v>
      </c>
      <c r="M251" t="s">
        <v>37497</v>
      </c>
      <c r="N251" t="s">
        <v>644</v>
      </c>
      <c r="O251" t="s">
        <v>668</v>
      </c>
      <c r="P251" t="s">
        <v>5</v>
      </c>
      <c r="Q251" t="s">
        <v>669</v>
      </c>
      <c r="R251" t="s">
        <v>645</v>
      </c>
      <c r="S251" t="s">
        <v>37498</v>
      </c>
      <c r="T251" t="s">
        <v>37497</v>
      </c>
    </row>
    <row r="252" spans="1:20" x14ac:dyDescent="0.25">
      <c r="A252" t="s">
        <v>147</v>
      </c>
      <c r="B252" t="s">
        <v>148</v>
      </c>
      <c r="C252">
        <v>33.333333333333336</v>
      </c>
      <c r="D252">
        <v>3</v>
      </c>
      <c r="E252" t="s">
        <v>37499</v>
      </c>
      <c r="F252">
        <v>100</v>
      </c>
      <c r="G252">
        <v>0</v>
      </c>
      <c r="H252" t="s">
        <v>641</v>
      </c>
      <c r="I252" t="s">
        <v>36510</v>
      </c>
      <c r="J252" t="s">
        <v>1314</v>
      </c>
      <c r="K252" t="s">
        <v>644</v>
      </c>
      <c r="L252" t="s">
        <v>645</v>
      </c>
      <c r="M252" t="s">
        <v>37500</v>
      </c>
      <c r="N252" t="s">
        <v>644</v>
      </c>
      <c r="O252" t="s">
        <v>668</v>
      </c>
      <c r="P252" t="s">
        <v>5</v>
      </c>
      <c r="Q252" t="s">
        <v>669</v>
      </c>
      <c r="R252" t="s">
        <v>645</v>
      </c>
      <c r="S252" t="s">
        <v>37501</v>
      </c>
      <c r="T252" t="s">
        <v>37500</v>
      </c>
    </row>
    <row r="253" spans="1:20" x14ac:dyDescent="0.25">
      <c r="A253" t="s">
        <v>147</v>
      </c>
      <c r="B253" t="s">
        <v>148</v>
      </c>
      <c r="C253">
        <v>33.333333333333336</v>
      </c>
      <c r="D253">
        <v>3</v>
      </c>
      <c r="E253" t="s">
        <v>37502</v>
      </c>
      <c r="F253">
        <v>100</v>
      </c>
      <c r="G253">
        <v>0</v>
      </c>
      <c r="H253" t="s">
        <v>641</v>
      </c>
      <c r="I253" t="s">
        <v>37503</v>
      </c>
      <c r="J253" t="s">
        <v>834</v>
      </c>
      <c r="K253" t="s">
        <v>644</v>
      </c>
      <c r="L253" t="s">
        <v>645</v>
      </c>
      <c r="M253" t="s">
        <v>37504</v>
      </c>
      <c r="N253" t="s">
        <v>644</v>
      </c>
      <c r="O253" t="s">
        <v>647</v>
      </c>
      <c r="P253" t="s">
        <v>5</v>
      </c>
      <c r="Q253" t="s">
        <v>648</v>
      </c>
      <c r="R253" t="s">
        <v>645</v>
      </c>
      <c r="S253" t="s">
        <v>37505</v>
      </c>
      <c r="T253" t="s">
        <v>37504</v>
      </c>
    </row>
    <row r="254" spans="1:20" x14ac:dyDescent="0.25">
      <c r="A254" t="s">
        <v>601</v>
      </c>
      <c r="B254" t="s">
        <v>602</v>
      </c>
      <c r="C254">
        <v>139</v>
      </c>
      <c r="D254">
        <v>1</v>
      </c>
      <c r="E254" t="s">
        <v>37506</v>
      </c>
      <c r="F254">
        <v>109</v>
      </c>
      <c r="G254">
        <v>0</v>
      </c>
      <c r="H254" t="s">
        <v>641</v>
      </c>
      <c r="I254" t="s">
        <v>37507</v>
      </c>
      <c r="J254" t="s">
        <v>771</v>
      </c>
      <c r="K254" t="s">
        <v>644</v>
      </c>
      <c r="L254" t="s">
        <v>645</v>
      </c>
      <c r="M254" t="s">
        <v>37508</v>
      </c>
      <c r="N254" t="s">
        <v>644</v>
      </c>
      <c r="O254" t="s">
        <v>647</v>
      </c>
      <c r="P254" t="s">
        <v>5</v>
      </c>
      <c r="Q254" t="s">
        <v>648</v>
      </c>
      <c r="R254" t="s">
        <v>645</v>
      </c>
      <c r="S254" t="s">
        <v>37509</v>
      </c>
      <c r="T254" t="s">
        <v>37508</v>
      </c>
    </row>
    <row r="255" spans="1:20" x14ac:dyDescent="0.25">
      <c r="A255" t="s">
        <v>147</v>
      </c>
      <c r="B255" t="s">
        <v>148</v>
      </c>
      <c r="C255">
        <v>33.333333333333336</v>
      </c>
      <c r="D255">
        <v>3</v>
      </c>
      <c r="E255" t="s">
        <v>37510</v>
      </c>
      <c r="F255">
        <v>100</v>
      </c>
      <c r="G255">
        <v>0</v>
      </c>
      <c r="H255" t="s">
        <v>641</v>
      </c>
      <c r="I255" t="s">
        <v>37511</v>
      </c>
      <c r="J255" t="s">
        <v>685</v>
      </c>
      <c r="K255" t="s">
        <v>644</v>
      </c>
      <c r="L255" t="s">
        <v>645</v>
      </c>
      <c r="M255" t="s">
        <v>37512</v>
      </c>
      <c r="N255" t="s">
        <v>644</v>
      </c>
      <c r="O255" t="s">
        <v>668</v>
      </c>
      <c r="P255" t="s">
        <v>5</v>
      </c>
      <c r="Q255" t="s">
        <v>669</v>
      </c>
      <c r="R255" t="s">
        <v>645</v>
      </c>
      <c r="S255" t="s">
        <v>37513</v>
      </c>
      <c r="T255" t="s">
        <v>37512</v>
      </c>
    </row>
    <row r="256" spans="1:20" x14ac:dyDescent="0.25">
      <c r="A256" t="s">
        <v>12</v>
      </c>
      <c r="B256" t="s">
        <v>13</v>
      </c>
      <c r="C256">
        <v>54.5</v>
      </c>
      <c r="D256">
        <v>2</v>
      </c>
      <c r="E256" t="s">
        <v>37514</v>
      </c>
      <c r="F256">
        <v>214.1</v>
      </c>
      <c r="G256">
        <v>8</v>
      </c>
      <c r="H256" t="s">
        <v>805</v>
      </c>
      <c r="I256" t="s">
        <v>37515</v>
      </c>
      <c r="J256" t="s">
        <v>37516</v>
      </c>
      <c r="K256" t="s">
        <v>15691</v>
      </c>
      <c r="L256" t="s">
        <v>37517</v>
      </c>
      <c r="M256" t="s">
        <v>37518</v>
      </c>
      <c r="N256" t="s">
        <v>644</v>
      </c>
      <c r="O256" t="s">
        <v>811</v>
      </c>
      <c r="P256" t="s">
        <v>23</v>
      </c>
      <c r="Q256" t="s">
        <v>812</v>
      </c>
      <c r="R256" t="s">
        <v>645</v>
      </c>
      <c r="S256" t="s">
        <v>37519</v>
      </c>
      <c r="T256" t="s">
        <v>37518</v>
      </c>
    </row>
    <row r="257" spans="1:20" x14ac:dyDescent="0.25">
      <c r="A257" t="s">
        <v>14</v>
      </c>
      <c r="B257" t="s">
        <v>15</v>
      </c>
      <c r="C257">
        <v>54.5</v>
      </c>
      <c r="D257">
        <v>2</v>
      </c>
      <c r="E257" t="s">
        <v>37514</v>
      </c>
      <c r="F257">
        <v>214.1</v>
      </c>
      <c r="G257">
        <v>8</v>
      </c>
      <c r="H257" t="s">
        <v>805</v>
      </c>
      <c r="I257" t="s">
        <v>37515</v>
      </c>
      <c r="J257" t="s">
        <v>37516</v>
      </c>
      <c r="K257" t="s">
        <v>15691</v>
      </c>
      <c r="L257" t="s">
        <v>37517</v>
      </c>
      <c r="M257" t="s">
        <v>37518</v>
      </c>
      <c r="N257" t="s">
        <v>644</v>
      </c>
      <c r="O257" t="s">
        <v>811</v>
      </c>
      <c r="P257" t="s">
        <v>23</v>
      </c>
      <c r="Q257" t="s">
        <v>812</v>
      </c>
      <c r="R257" t="s">
        <v>645</v>
      </c>
      <c r="S257" t="s">
        <v>37519</v>
      </c>
      <c r="T257" t="s">
        <v>37518</v>
      </c>
    </row>
    <row r="258" spans="1:20" x14ac:dyDescent="0.25">
      <c r="A258" t="s">
        <v>18</v>
      </c>
      <c r="B258" t="s">
        <v>19</v>
      </c>
      <c r="C258">
        <v>66.666666666666671</v>
      </c>
      <c r="D258">
        <v>3</v>
      </c>
      <c r="E258" t="s">
        <v>37520</v>
      </c>
      <c r="F258">
        <v>200</v>
      </c>
      <c r="G258">
        <v>0</v>
      </c>
      <c r="H258" t="s">
        <v>641</v>
      </c>
      <c r="I258" t="s">
        <v>37521</v>
      </c>
      <c r="J258" t="s">
        <v>1711</v>
      </c>
      <c r="K258" t="s">
        <v>644</v>
      </c>
      <c r="L258" t="s">
        <v>645</v>
      </c>
      <c r="M258" t="s">
        <v>37522</v>
      </c>
      <c r="N258" t="s">
        <v>644</v>
      </c>
      <c r="O258" t="s">
        <v>668</v>
      </c>
      <c r="P258" t="s">
        <v>5</v>
      </c>
      <c r="Q258" t="s">
        <v>669</v>
      </c>
      <c r="R258" t="s">
        <v>645</v>
      </c>
      <c r="S258" t="s">
        <v>37523</v>
      </c>
      <c r="T258" t="s">
        <v>37522</v>
      </c>
    </row>
    <row r="259" spans="1:20" x14ac:dyDescent="0.25">
      <c r="A259" t="s">
        <v>147</v>
      </c>
      <c r="B259" t="s">
        <v>148</v>
      </c>
      <c r="C259">
        <v>33.333333333333336</v>
      </c>
      <c r="D259">
        <v>3</v>
      </c>
      <c r="E259" t="s">
        <v>37520</v>
      </c>
      <c r="F259">
        <v>200</v>
      </c>
      <c r="G259">
        <v>0</v>
      </c>
      <c r="H259" t="s">
        <v>641</v>
      </c>
      <c r="I259" t="s">
        <v>37521</v>
      </c>
      <c r="J259" t="s">
        <v>1711</v>
      </c>
      <c r="K259" t="s">
        <v>644</v>
      </c>
      <c r="L259" t="s">
        <v>645</v>
      </c>
      <c r="M259" t="s">
        <v>37522</v>
      </c>
      <c r="N259" t="s">
        <v>644</v>
      </c>
      <c r="O259" t="s">
        <v>668</v>
      </c>
      <c r="P259" t="s">
        <v>5</v>
      </c>
      <c r="Q259" t="s">
        <v>669</v>
      </c>
      <c r="R259" t="s">
        <v>645</v>
      </c>
      <c r="S259" t="s">
        <v>37523</v>
      </c>
      <c r="T259" t="s">
        <v>37522</v>
      </c>
    </row>
    <row r="260" spans="1:20" x14ac:dyDescent="0.25">
      <c r="A260" t="s">
        <v>147</v>
      </c>
      <c r="B260" t="s">
        <v>148</v>
      </c>
      <c r="C260">
        <v>33.333333333333336</v>
      </c>
      <c r="D260">
        <v>3</v>
      </c>
      <c r="E260" t="s">
        <v>37524</v>
      </c>
      <c r="F260">
        <v>102</v>
      </c>
      <c r="G260">
        <v>2</v>
      </c>
      <c r="H260" t="s">
        <v>641</v>
      </c>
      <c r="I260" t="s">
        <v>37525</v>
      </c>
      <c r="J260" t="s">
        <v>888</v>
      </c>
      <c r="K260" t="s">
        <v>644</v>
      </c>
      <c r="L260" t="s">
        <v>645</v>
      </c>
      <c r="M260" t="s">
        <v>37526</v>
      </c>
      <c r="N260" t="s">
        <v>644</v>
      </c>
      <c r="O260" t="s">
        <v>647</v>
      </c>
      <c r="P260" t="s">
        <v>5</v>
      </c>
      <c r="Q260" t="s">
        <v>648</v>
      </c>
      <c r="R260" t="s">
        <v>645</v>
      </c>
      <c r="S260" t="s">
        <v>37527</v>
      </c>
      <c r="T260" t="s">
        <v>37526</v>
      </c>
    </row>
    <row r="261" spans="1:20" x14ac:dyDescent="0.25">
      <c r="A261" t="s">
        <v>239</v>
      </c>
      <c r="B261" t="s">
        <v>245</v>
      </c>
      <c r="C261">
        <v>139</v>
      </c>
      <c r="D261">
        <v>1</v>
      </c>
      <c r="E261" t="s">
        <v>37528</v>
      </c>
      <c r="F261">
        <v>109</v>
      </c>
      <c r="G261">
        <v>0</v>
      </c>
      <c r="H261" t="s">
        <v>641</v>
      </c>
      <c r="I261" t="s">
        <v>37529</v>
      </c>
      <c r="J261" t="s">
        <v>685</v>
      </c>
      <c r="K261" t="s">
        <v>644</v>
      </c>
      <c r="L261" t="s">
        <v>645</v>
      </c>
      <c r="M261" t="s">
        <v>37526</v>
      </c>
      <c r="N261" t="s">
        <v>644</v>
      </c>
      <c r="O261" t="s">
        <v>668</v>
      </c>
      <c r="P261" t="s">
        <v>5</v>
      </c>
      <c r="Q261" t="s">
        <v>669</v>
      </c>
      <c r="R261" t="s">
        <v>645</v>
      </c>
      <c r="S261" t="s">
        <v>37530</v>
      </c>
      <c r="T261" t="s">
        <v>37526</v>
      </c>
    </row>
    <row r="262" spans="1:20" x14ac:dyDescent="0.25">
      <c r="A262" t="s">
        <v>147</v>
      </c>
      <c r="B262" t="s">
        <v>148</v>
      </c>
      <c r="C262">
        <v>65</v>
      </c>
      <c r="D262">
        <v>9</v>
      </c>
      <c r="E262" t="s">
        <v>37531</v>
      </c>
      <c r="F262">
        <v>343</v>
      </c>
      <c r="G262">
        <v>28</v>
      </c>
      <c r="H262" t="s">
        <v>641</v>
      </c>
      <c r="I262" t="s">
        <v>25633</v>
      </c>
      <c r="J262" t="s">
        <v>745</v>
      </c>
      <c r="K262" t="s">
        <v>644</v>
      </c>
      <c r="L262" t="s">
        <v>645</v>
      </c>
      <c r="M262" t="s">
        <v>37532</v>
      </c>
      <c r="N262" t="s">
        <v>644</v>
      </c>
      <c r="O262" t="s">
        <v>668</v>
      </c>
      <c r="P262" t="s">
        <v>5</v>
      </c>
      <c r="Q262" t="s">
        <v>669</v>
      </c>
      <c r="R262" t="s">
        <v>645</v>
      </c>
      <c r="S262" t="s">
        <v>37533</v>
      </c>
      <c r="T262" t="s">
        <v>37532</v>
      </c>
    </row>
    <row r="263" spans="1:20" x14ac:dyDescent="0.25">
      <c r="A263" t="s">
        <v>147</v>
      </c>
      <c r="B263" t="s">
        <v>148</v>
      </c>
      <c r="C263">
        <v>33.333333333333336</v>
      </c>
      <c r="D263">
        <v>3</v>
      </c>
      <c r="E263" t="s">
        <v>37534</v>
      </c>
      <c r="F263">
        <v>100</v>
      </c>
      <c r="G263">
        <v>0</v>
      </c>
      <c r="H263" t="s">
        <v>641</v>
      </c>
      <c r="I263" t="s">
        <v>37535</v>
      </c>
      <c r="J263" t="s">
        <v>736</v>
      </c>
      <c r="K263" t="s">
        <v>644</v>
      </c>
      <c r="L263" t="s">
        <v>645</v>
      </c>
      <c r="M263" t="s">
        <v>37536</v>
      </c>
      <c r="N263" t="s">
        <v>644</v>
      </c>
      <c r="O263" t="s">
        <v>647</v>
      </c>
      <c r="P263" t="s">
        <v>5</v>
      </c>
      <c r="Q263" t="s">
        <v>648</v>
      </c>
      <c r="R263" t="s">
        <v>645</v>
      </c>
      <c r="S263" t="s">
        <v>37537</v>
      </c>
      <c r="T263" t="s">
        <v>37538</v>
      </c>
    </row>
    <row r="264" spans="1:20" x14ac:dyDescent="0.25">
      <c r="A264" t="s">
        <v>22</v>
      </c>
      <c r="B264" t="s">
        <v>27</v>
      </c>
      <c r="C264">
        <v>79</v>
      </c>
      <c r="D264">
        <v>2</v>
      </c>
      <c r="E264" t="s">
        <v>37539</v>
      </c>
      <c r="F264">
        <v>158</v>
      </c>
      <c r="G264">
        <v>0</v>
      </c>
      <c r="H264" t="s">
        <v>673</v>
      </c>
      <c r="I264" t="s">
        <v>37540</v>
      </c>
      <c r="J264" t="s">
        <v>37541</v>
      </c>
      <c r="K264" t="s">
        <v>37542</v>
      </c>
      <c r="L264" t="s">
        <v>1359</v>
      </c>
      <c r="M264" t="s">
        <v>37543</v>
      </c>
      <c r="N264" t="s">
        <v>644</v>
      </c>
      <c r="O264" t="s">
        <v>679</v>
      </c>
      <c r="P264" t="s">
        <v>26</v>
      </c>
      <c r="Q264" t="s">
        <v>680</v>
      </c>
      <c r="R264" t="s">
        <v>645</v>
      </c>
      <c r="S264" t="s">
        <v>37544</v>
      </c>
      <c r="T264" t="s">
        <v>37543</v>
      </c>
    </row>
    <row r="265" spans="1:20" x14ac:dyDescent="0.25">
      <c r="A265" t="s">
        <v>516</v>
      </c>
      <c r="B265" t="s">
        <v>120</v>
      </c>
      <c r="C265">
        <v>75</v>
      </c>
      <c r="D265">
        <v>1</v>
      </c>
      <c r="E265" t="s">
        <v>37545</v>
      </c>
      <c r="F265">
        <v>107</v>
      </c>
      <c r="G265">
        <v>37</v>
      </c>
      <c r="H265" t="s">
        <v>673</v>
      </c>
      <c r="I265" t="s">
        <v>5487</v>
      </c>
      <c r="J265" t="s">
        <v>7699</v>
      </c>
      <c r="K265" t="s">
        <v>2884</v>
      </c>
      <c r="L265" t="s">
        <v>1776</v>
      </c>
      <c r="M265" t="s">
        <v>37546</v>
      </c>
      <c r="N265" t="s">
        <v>644</v>
      </c>
      <c r="O265" t="s">
        <v>679</v>
      </c>
      <c r="P265" t="s">
        <v>26</v>
      </c>
      <c r="Q265" t="s">
        <v>680</v>
      </c>
      <c r="R265" t="s">
        <v>645</v>
      </c>
      <c r="S265" t="s">
        <v>37547</v>
      </c>
      <c r="T265" t="s">
        <v>37548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3E0-9B70-4382-AAB3-1374A9BD69A5}">
  <sheetPr>
    <tabColor rgb="FFFF6699"/>
  </sheetPr>
  <dimension ref="A1:V211"/>
  <sheetViews>
    <sheetView zoomScale="70" zoomScaleNormal="70" workbookViewId="0">
      <pane xSplit="2" ySplit="1" topLeftCell="Q2" activePane="bottomRight" state="frozen"/>
      <selection sqref="A1:XFD1048576"/>
      <selection pane="topRight" sqref="A1:XFD1048576"/>
      <selection pane="bottomLeft" sqref="A1:XFD1048576"/>
      <selection pane="bottomRight" activeCell="U223" sqref="U22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601</v>
      </c>
      <c r="B2" t="s">
        <v>1870</v>
      </c>
      <c r="C2">
        <v>87.2</v>
      </c>
      <c r="D2">
        <v>1</v>
      </c>
      <c r="E2" t="s">
        <v>37549</v>
      </c>
      <c r="F2">
        <v>181.9</v>
      </c>
      <c r="G2">
        <v>7.5</v>
      </c>
      <c r="H2" t="s">
        <v>805</v>
      </c>
      <c r="I2" t="s">
        <v>37550</v>
      </c>
      <c r="J2" t="s">
        <v>37551</v>
      </c>
      <c r="K2" t="s">
        <v>5762</v>
      </c>
      <c r="L2" t="s">
        <v>37552</v>
      </c>
      <c r="M2" t="s">
        <v>37553</v>
      </c>
      <c r="N2" t="s">
        <v>644</v>
      </c>
      <c r="O2" t="s">
        <v>811</v>
      </c>
      <c r="P2" t="s">
        <v>23</v>
      </c>
      <c r="Q2" t="s">
        <v>812</v>
      </c>
      <c r="R2" t="s">
        <v>645</v>
      </c>
      <c r="S2" t="s">
        <v>37554</v>
      </c>
      <c r="T2" t="s">
        <v>37553</v>
      </c>
      <c r="U2" s="77" t="s">
        <v>147</v>
      </c>
      <c r="V2">
        <v>420</v>
      </c>
    </row>
    <row r="3" spans="1:22" x14ac:dyDescent="0.25">
      <c r="A3" t="s">
        <v>241</v>
      </c>
      <c r="B3" t="s">
        <v>1870</v>
      </c>
      <c r="C3">
        <v>87.2</v>
      </c>
      <c r="D3">
        <v>1</v>
      </c>
      <c r="E3" t="s">
        <v>37549</v>
      </c>
      <c r="F3">
        <v>181.9</v>
      </c>
      <c r="G3">
        <v>7.5</v>
      </c>
      <c r="H3" t="s">
        <v>805</v>
      </c>
      <c r="I3" t="s">
        <v>37550</v>
      </c>
      <c r="J3" t="s">
        <v>37551</v>
      </c>
      <c r="K3" t="s">
        <v>5762</v>
      </c>
      <c r="L3" t="s">
        <v>37552</v>
      </c>
      <c r="M3" t="s">
        <v>37553</v>
      </c>
      <c r="N3" t="s">
        <v>644</v>
      </c>
      <c r="O3" t="s">
        <v>811</v>
      </c>
      <c r="P3" t="s">
        <v>23</v>
      </c>
      <c r="Q3" t="s">
        <v>812</v>
      </c>
      <c r="R3" t="s">
        <v>645</v>
      </c>
      <c r="S3" t="s">
        <v>37554</v>
      </c>
      <c r="T3" t="s">
        <v>37553</v>
      </c>
      <c r="U3" s="78" t="s">
        <v>148</v>
      </c>
      <c r="V3">
        <v>420</v>
      </c>
    </row>
    <row r="4" spans="1:22" x14ac:dyDescent="0.25">
      <c r="A4" t="s">
        <v>147</v>
      </c>
      <c r="B4" t="s">
        <v>148</v>
      </c>
      <c r="C4">
        <v>50</v>
      </c>
      <c r="D4">
        <v>6</v>
      </c>
      <c r="E4" t="s">
        <v>37555</v>
      </c>
      <c r="F4">
        <v>200</v>
      </c>
      <c r="G4">
        <v>0</v>
      </c>
      <c r="H4" t="s">
        <v>641</v>
      </c>
      <c r="I4" t="s">
        <v>37556</v>
      </c>
      <c r="J4" t="s">
        <v>900</v>
      </c>
      <c r="K4" t="s">
        <v>644</v>
      </c>
      <c r="L4" t="s">
        <v>645</v>
      </c>
      <c r="M4" t="s">
        <v>37557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37558</v>
      </c>
      <c r="T4" t="s">
        <v>37557</v>
      </c>
      <c r="U4" s="77" t="s">
        <v>22</v>
      </c>
      <c r="V4">
        <v>177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37559</v>
      </c>
      <c r="F5">
        <v>100</v>
      </c>
      <c r="G5">
        <v>0</v>
      </c>
      <c r="H5" t="s">
        <v>641</v>
      </c>
      <c r="I5" t="s">
        <v>37560</v>
      </c>
      <c r="J5" t="s">
        <v>783</v>
      </c>
      <c r="K5" t="s">
        <v>644</v>
      </c>
      <c r="L5" t="s">
        <v>645</v>
      </c>
      <c r="M5" t="s">
        <v>37561</v>
      </c>
      <c r="N5" t="s">
        <v>644</v>
      </c>
      <c r="O5" t="s">
        <v>668</v>
      </c>
      <c r="P5" t="s">
        <v>5</v>
      </c>
      <c r="Q5" t="s">
        <v>669</v>
      </c>
      <c r="R5" t="s">
        <v>645</v>
      </c>
      <c r="S5" t="s">
        <v>37562</v>
      </c>
      <c r="T5" t="s">
        <v>37561</v>
      </c>
      <c r="U5" s="78" t="s">
        <v>213</v>
      </c>
      <c r="V5">
        <v>3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37563</v>
      </c>
      <c r="F6">
        <v>100</v>
      </c>
      <c r="G6">
        <v>0</v>
      </c>
      <c r="H6" t="s">
        <v>641</v>
      </c>
      <c r="I6" t="s">
        <v>37564</v>
      </c>
      <c r="J6" t="s">
        <v>685</v>
      </c>
      <c r="K6" t="s">
        <v>644</v>
      </c>
      <c r="L6" t="s">
        <v>645</v>
      </c>
      <c r="M6" t="s">
        <v>37565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37566</v>
      </c>
      <c r="T6" t="s">
        <v>37565</v>
      </c>
      <c r="U6" s="78" t="s">
        <v>27</v>
      </c>
      <c r="V6">
        <v>174</v>
      </c>
    </row>
    <row r="7" spans="1:22" x14ac:dyDescent="0.25">
      <c r="A7" t="s">
        <v>147</v>
      </c>
      <c r="B7" t="s">
        <v>148</v>
      </c>
      <c r="C7">
        <v>33.333333333333336</v>
      </c>
      <c r="D7">
        <v>3</v>
      </c>
      <c r="E7" t="s">
        <v>37567</v>
      </c>
      <c r="F7">
        <v>110</v>
      </c>
      <c r="G7">
        <v>10</v>
      </c>
      <c r="H7" t="s">
        <v>641</v>
      </c>
      <c r="I7" t="s">
        <v>37568</v>
      </c>
      <c r="J7" t="s">
        <v>708</v>
      </c>
      <c r="K7" t="s">
        <v>644</v>
      </c>
      <c r="L7" t="s">
        <v>645</v>
      </c>
      <c r="M7" t="s">
        <v>37569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37570</v>
      </c>
      <c r="T7" t="s">
        <v>37569</v>
      </c>
      <c r="U7" s="77" t="s">
        <v>18</v>
      </c>
      <c r="V7">
        <v>63</v>
      </c>
    </row>
    <row r="8" spans="1:22" x14ac:dyDescent="0.25">
      <c r="A8" t="s">
        <v>22</v>
      </c>
      <c r="B8" t="s">
        <v>27</v>
      </c>
      <c r="C8">
        <v>66.333333333333329</v>
      </c>
      <c r="D8">
        <v>6</v>
      </c>
      <c r="E8" t="s">
        <v>37571</v>
      </c>
      <c r="F8">
        <v>480</v>
      </c>
      <c r="G8">
        <v>0</v>
      </c>
      <c r="H8" t="s">
        <v>673</v>
      </c>
      <c r="I8" t="s">
        <v>27914</v>
      </c>
      <c r="J8" t="s">
        <v>37572</v>
      </c>
      <c r="K8" t="s">
        <v>8804</v>
      </c>
      <c r="L8" t="s">
        <v>11187</v>
      </c>
      <c r="M8" t="s">
        <v>37565</v>
      </c>
      <c r="N8" t="s">
        <v>644</v>
      </c>
      <c r="O8" t="s">
        <v>703</v>
      </c>
      <c r="P8" t="s">
        <v>26</v>
      </c>
      <c r="Q8" t="s">
        <v>680</v>
      </c>
      <c r="R8" t="s">
        <v>645</v>
      </c>
      <c r="S8" t="s">
        <v>37573</v>
      </c>
      <c r="T8" t="s">
        <v>37574</v>
      </c>
      <c r="U8" s="78" t="s">
        <v>19</v>
      </c>
      <c r="V8">
        <v>63</v>
      </c>
    </row>
    <row r="9" spans="1:22" x14ac:dyDescent="0.25">
      <c r="A9" t="s">
        <v>147</v>
      </c>
      <c r="B9" t="s">
        <v>148</v>
      </c>
      <c r="C9">
        <v>50</v>
      </c>
      <c r="D9">
        <v>12</v>
      </c>
      <c r="E9" t="s">
        <v>37575</v>
      </c>
      <c r="F9">
        <v>400</v>
      </c>
      <c r="G9">
        <v>0</v>
      </c>
      <c r="H9" t="s">
        <v>641</v>
      </c>
      <c r="I9" t="s">
        <v>2098</v>
      </c>
      <c r="J9" t="s">
        <v>666</v>
      </c>
      <c r="K9" t="s">
        <v>644</v>
      </c>
      <c r="L9" t="s">
        <v>645</v>
      </c>
      <c r="M9" t="s">
        <v>37576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37577</v>
      </c>
      <c r="T9" t="s">
        <v>37576</v>
      </c>
      <c r="U9" s="77" t="s">
        <v>101</v>
      </c>
      <c r="V9">
        <v>10</v>
      </c>
    </row>
    <row r="10" spans="1:22" x14ac:dyDescent="0.25">
      <c r="A10" t="s">
        <v>147</v>
      </c>
      <c r="B10" t="s">
        <v>148</v>
      </c>
      <c r="C10">
        <v>65</v>
      </c>
      <c r="D10">
        <v>9</v>
      </c>
      <c r="E10" t="s">
        <v>37578</v>
      </c>
      <c r="F10">
        <v>315</v>
      </c>
      <c r="G10">
        <v>0</v>
      </c>
      <c r="H10" t="s">
        <v>641</v>
      </c>
      <c r="I10" t="s">
        <v>7754</v>
      </c>
      <c r="J10" t="s">
        <v>7755</v>
      </c>
      <c r="K10" t="s">
        <v>644</v>
      </c>
      <c r="L10" t="s">
        <v>645</v>
      </c>
      <c r="M10" t="s">
        <v>37579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37580</v>
      </c>
      <c r="T10" t="s">
        <v>37579</v>
      </c>
      <c r="U10" s="78" t="s">
        <v>11152</v>
      </c>
      <c r="V10">
        <v>1</v>
      </c>
    </row>
    <row r="11" spans="1:22" x14ac:dyDescent="0.25">
      <c r="A11" t="s">
        <v>147</v>
      </c>
      <c r="B11" t="s">
        <v>148</v>
      </c>
      <c r="C11">
        <v>50</v>
      </c>
      <c r="D11">
        <v>6</v>
      </c>
      <c r="E11" t="s">
        <v>37581</v>
      </c>
      <c r="F11">
        <v>200</v>
      </c>
      <c r="G11">
        <v>0</v>
      </c>
      <c r="H11" t="s">
        <v>641</v>
      </c>
      <c r="I11" t="s">
        <v>37582</v>
      </c>
      <c r="J11" t="s">
        <v>1441</v>
      </c>
      <c r="K11" t="s">
        <v>644</v>
      </c>
      <c r="L11" t="s">
        <v>645</v>
      </c>
      <c r="M11" t="s">
        <v>37583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37584</v>
      </c>
      <c r="T11" t="s">
        <v>37583</v>
      </c>
      <c r="U11" s="78" t="s">
        <v>74</v>
      </c>
      <c r="V11">
        <v>9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37585</v>
      </c>
      <c r="F12">
        <v>100</v>
      </c>
      <c r="G12">
        <v>0</v>
      </c>
      <c r="H12" t="s">
        <v>641</v>
      </c>
      <c r="I12" t="s">
        <v>37586</v>
      </c>
      <c r="J12" t="s">
        <v>1868</v>
      </c>
      <c r="K12" t="s">
        <v>644</v>
      </c>
      <c r="L12" t="s">
        <v>645</v>
      </c>
      <c r="M12" t="s">
        <v>37587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37588</v>
      </c>
      <c r="T12" t="s">
        <v>37587</v>
      </c>
      <c r="U12" s="77" t="s">
        <v>72</v>
      </c>
      <c r="V12">
        <v>7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37589</v>
      </c>
      <c r="F13">
        <v>200</v>
      </c>
      <c r="G13">
        <v>0</v>
      </c>
      <c r="H13" t="s">
        <v>641</v>
      </c>
      <c r="I13" t="s">
        <v>37590</v>
      </c>
      <c r="J13" t="s">
        <v>6229</v>
      </c>
      <c r="K13" t="s">
        <v>644</v>
      </c>
      <c r="L13" t="s">
        <v>645</v>
      </c>
      <c r="M13" t="s">
        <v>37591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37592</v>
      </c>
      <c r="T13" t="s">
        <v>37591</v>
      </c>
      <c r="U13" s="78" t="s">
        <v>108</v>
      </c>
      <c r="V13">
        <v>6</v>
      </c>
    </row>
    <row r="14" spans="1:22" x14ac:dyDescent="0.25">
      <c r="A14" t="s">
        <v>239</v>
      </c>
      <c r="B14" t="s">
        <v>245</v>
      </c>
      <c r="C14">
        <v>159</v>
      </c>
      <c r="D14">
        <v>1</v>
      </c>
      <c r="E14" t="s">
        <v>37593</v>
      </c>
      <c r="F14">
        <v>129</v>
      </c>
      <c r="G14">
        <v>0</v>
      </c>
      <c r="H14" t="s">
        <v>641</v>
      </c>
      <c r="I14" t="s">
        <v>37594</v>
      </c>
      <c r="J14" t="s">
        <v>1018</v>
      </c>
      <c r="K14" t="s">
        <v>644</v>
      </c>
      <c r="L14" t="s">
        <v>645</v>
      </c>
      <c r="M14" t="s">
        <v>37595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37596</v>
      </c>
      <c r="T14" t="s">
        <v>37595</v>
      </c>
      <c r="U14" s="78" t="s">
        <v>3385</v>
      </c>
      <c r="V14">
        <v>1</v>
      </c>
    </row>
    <row r="15" spans="1:22" x14ac:dyDescent="0.25">
      <c r="A15" t="s">
        <v>147</v>
      </c>
      <c r="B15" t="s">
        <v>148</v>
      </c>
      <c r="C15">
        <v>33.333333333333336</v>
      </c>
      <c r="D15">
        <v>3</v>
      </c>
      <c r="E15" t="s">
        <v>37597</v>
      </c>
      <c r="F15">
        <v>100</v>
      </c>
      <c r="G15">
        <v>0</v>
      </c>
      <c r="H15" t="s">
        <v>641</v>
      </c>
      <c r="I15" t="s">
        <v>37598</v>
      </c>
      <c r="J15" t="s">
        <v>694</v>
      </c>
      <c r="K15" t="s">
        <v>644</v>
      </c>
      <c r="L15" t="s">
        <v>645</v>
      </c>
      <c r="M15" t="s">
        <v>37599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37600</v>
      </c>
      <c r="T15" t="s">
        <v>37601</v>
      </c>
      <c r="U15" s="77" t="s">
        <v>114</v>
      </c>
      <c r="V15">
        <v>3</v>
      </c>
    </row>
    <row r="16" spans="1:22" x14ac:dyDescent="0.25">
      <c r="A16" t="s">
        <v>147</v>
      </c>
      <c r="B16" t="s">
        <v>148</v>
      </c>
      <c r="C16">
        <v>50</v>
      </c>
      <c r="D16">
        <v>12</v>
      </c>
      <c r="E16" t="s">
        <v>37602</v>
      </c>
      <c r="F16">
        <v>400</v>
      </c>
      <c r="G16">
        <v>0</v>
      </c>
      <c r="H16" t="s">
        <v>641</v>
      </c>
      <c r="I16" t="s">
        <v>24916</v>
      </c>
      <c r="J16" t="s">
        <v>1375</v>
      </c>
      <c r="K16" t="s">
        <v>644</v>
      </c>
      <c r="L16" t="s">
        <v>645</v>
      </c>
      <c r="M16" t="s">
        <v>37603</v>
      </c>
      <c r="N16" t="s">
        <v>644</v>
      </c>
      <c r="O16" t="s">
        <v>668</v>
      </c>
      <c r="P16" t="s">
        <v>5</v>
      </c>
      <c r="Q16" t="s">
        <v>669</v>
      </c>
      <c r="R16" t="s">
        <v>645</v>
      </c>
      <c r="S16" t="s">
        <v>37604</v>
      </c>
      <c r="T16" t="s">
        <v>37603</v>
      </c>
      <c r="U16" s="78" t="s">
        <v>115</v>
      </c>
      <c r="V16">
        <v>3</v>
      </c>
    </row>
    <row r="17" spans="1:22" x14ac:dyDescent="0.25">
      <c r="A17" t="s">
        <v>147</v>
      </c>
      <c r="B17" t="s">
        <v>148</v>
      </c>
      <c r="C17">
        <v>33.333333333333336</v>
      </c>
      <c r="D17">
        <v>3</v>
      </c>
      <c r="E17" t="s">
        <v>37605</v>
      </c>
      <c r="F17">
        <v>138</v>
      </c>
      <c r="G17">
        <v>38</v>
      </c>
      <c r="H17" t="s">
        <v>641</v>
      </c>
      <c r="I17" t="s">
        <v>33996</v>
      </c>
      <c r="J17" t="s">
        <v>666</v>
      </c>
      <c r="K17" t="s">
        <v>644</v>
      </c>
      <c r="L17" t="s">
        <v>645</v>
      </c>
      <c r="M17" t="s">
        <v>37606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37607</v>
      </c>
      <c r="T17" t="s">
        <v>37606</v>
      </c>
      <c r="U17" s="77" t="s">
        <v>112</v>
      </c>
      <c r="V17">
        <v>4</v>
      </c>
    </row>
    <row r="18" spans="1:22" x14ac:dyDescent="0.25">
      <c r="A18" t="s">
        <v>101</v>
      </c>
      <c r="B18" t="s">
        <v>74</v>
      </c>
      <c r="C18">
        <v>90</v>
      </c>
      <c r="D18">
        <v>2</v>
      </c>
      <c r="E18" t="s">
        <v>37608</v>
      </c>
      <c r="F18">
        <v>133</v>
      </c>
      <c r="G18">
        <v>0</v>
      </c>
      <c r="H18" t="s">
        <v>805</v>
      </c>
      <c r="I18" t="s">
        <v>37609</v>
      </c>
      <c r="J18" t="s">
        <v>37610</v>
      </c>
      <c r="K18" t="s">
        <v>5231</v>
      </c>
      <c r="L18" t="s">
        <v>37611</v>
      </c>
      <c r="M18" t="s">
        <v>37612</v>
      </c>
      <c r="N18" t="s">
        <v>644</v>
      </c>
      <c r="O18" t="s">
        <v>811</v>
      </c>
      <c r="P18" t="s">
        <v>23</v>
      </c>
      <c r="Q18" t="s">
        <v>812</v>
      </c>
      <c r="R18" t="s">
        <v>645</v>
      </c>
      <c r="S18" t="s">
        <v>37613</v>
      </c>
      <c r="T18" t="s">
        <v>37612</v>
      </c>
      <c r="U18" s="78" t="s">
        <v>113</v>
      </c>
      <c r="V18">
        <v>4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37614</v>
      </c>
      <c r="F19">
        <v>200</v>
      </c>
      <c r="G19">
        <v>0</v>
      </c>
      <c r="H19" t="s">
        <v>641</v>
      </c>
      <c r="I19" t="s">
        <v>37615</v>
      </c>
      <c r="J19" t="s">
        <v>1441</v>
      </c>
      <c r="K19" t="s">
        <v>644</v>
      </c>
      <c r="L19" t="s">
        <v>645</v>
      </c>
      <c r="M19" t="s">
        <v>37616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37617</v>
      </c>
      <c r="T19" t="s">
        <v>37618</v>
      </c>
      <c r="U19" s="77" t="s">
        <v>12</v>
      </c>
      <c r="V19">
        <v>5</v>
      </c>
    </row>
    <row r="20" spans="1:22" x14ac:dyDescent="0.25">
      <c r="A20" t="s">
        <v>18</v>
      </c>
      <c r="B20" t="s">
        <v>19</v>
      </c>
      <c r="C20">
        <v>66.666666666666671</v>
      </c>
      <c r="D20">
        <v>3</v>
      </c>
      <c r="E20" t="s">
        <v>37619</v>
      </c>
      <c r="F20">
        <v>167</v>
      </c>
      <c r="G20">
        <v>38</v>
      </c>
      <c r="H20" t="s">
        <v>641</v>
      </c>
      <c r="I20" t="s">
        <v>37620</v>
      </c>
      <c r="J20" t="s">
        <v>2049</v>
      </c>
      <c r="K20" t="s">
        <v>644</v>
      </c>
      <c r="L20" t="s">
        <v>645</v>
      </c>
      <c r="M20" t="s">
        <v>37621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37622</v>
      </c>
      <c r="T20" t="s">
        <v>37621</v>
      </c>
      <c r="U20" s="78" t="s">
        <v>13</v>
      </c>
      <c r="V20">
        <v>5</v>
      </c>
    </row>
    <row r="21" spans="1:22" x14ac:dyDescent="0.25">
      <c r="A21" t="s">
        <v>516</v>
      </c>
      <c r="B21" t="s">
        <v>31786</v>
      </c>
      <c r="C21">
        <v>75</v>
      </c>
      <c r="D21">
        <v>3</v>
      </c>
      <c r="E21" t="s">
        <v>37623</v>
      </c>
      <c r="F21">
        <v>225</v>
      </c>
      <c r="G21">
        <v>0</v>
      </c>
      <c r="H21" t="s">
        <v>2006</v>
      </c>
      <c r="I21" t="s">
        <v>37624</v>
      </c>
      <c r="J21" t="s">
        <v>37625</v>
      </c>
      <c r="K21" t="s">
        <v>2195</v>
      </c>
      <c r="L21" t="s">
        <v>37626</v>
      </c>
      <c r="M21" t="s">
        <v>37627</v>
      </c>
      <c r="N21" t="s">
        <v>644</v>
      </c>
      <c r="O21" t="s">
        <v>811</v>
      </c>
      <c r="P21" t="s">
        <v>23</v>
      </c>
      <c r="Q21" t="s">
        <v>812</v>
      </c>
      <c r="R21" t="s">
        <v>645</v>
      </c>
      <c r="S21" t="s">
        <v>37628</v>
      </c>
      <c r="T21" t="s">
        <v>37627</v>
      </c>
      <c r="U21" s="77" t="s">
        <v>14</v>
      </c>
      <c r="V21">
        <v>20</v>
      </c>
    </row>
    <row r="22" spans="1:22" x14ac:dyDescent="0.25">
      <c r="A22" t="s">
        <v>72</v>
      </c>
      <c r="B22" t="s">
        <v>108</v>
      </c>
      <c r="C22">
        <v>66.333333333333329</v>
      </c>
      <c r="D22">
        <v>3</v>
      </c>
      <c r="E22" t="s">
        <v>37629</v>
      </c>
      <c r="F22">
        <v>434</v>
      </c>
      <c r="G22">
        <v>0</v>
      </c>
      <c r="H22" t="s">
        <v>2006</v>
      </c>
      <c r="I22" t="s">
        <v>35191</v>
      </c>
      <c r="J22" t="s">
        <v>35192</v>
      </c>
      <c r="K22" t="s">
        <v>5489</v>
      </c>
      <c r="L22" t="s">
        <v>35193</v>
      </c>
      <c r="M22" t="s">
        <v>37630</v>
      </c>
      <c r="N22" t="s">
        <v>644</v>
      </c>
      <c r="O22" t="s">
        <v>811</v>
      </c>
      <c r="P22" t="s">
        <v>23</v>
      </c>
      <c r="Q22" t="s">
        <v>812</v>
      </c>
      <c r="R22" t="s">
        <v>645</v>
      </c>
      <c r="S22" t="s">
        <v>37631</v>
      </c>
      <c r="T22" t="s">
        <v>37630</v>
      </c>
      <c r="U22" s="78" t="s">
        <v>15</v>
      </c>
      <c r="V22">
        <v>20</v>
      </c>
    </row>
    <row r="23" spans="1:22" x14ac:dyDescent="0.25">
      <c r="A23" t="s">
        <v>22</v>
      </c>
      <c r="B23" t="s">
        <v>27</v>
      </c>
      <c r="C23">
        <v>120</v>
      </c>
      <c r="D23">
        <v>3</v>
      </c>
      <c r="E23" t="s">
        <v>37632</v>
      </c>
      <c r="F23">
        <v>300</v>
      </c>
      <c r="G23">
        <v>0</v>
      </c>
      <c r="H23" t="s">
        <v>641</v>
      </c>
      <c r="I23" t="s">
        <v>21249</v>
      </c>
      <c r="J23" t="s">
        <v>834</v>
      </c>
      <c r="K23" t="s">
        <v>644</v>
      </c>
      <c r="L23" t="s">
        <v>645</v>
      </c>
      <c r="M23" t="s">
        <v>37633</v>
      </c>
      <c r="N23" t="s">
        <v>644</v>
      </c>
      <c r="O23" t="s">
        <v>668</v>
      </c>
      <c r="P23" t="s">
        <v>5</v>
      </c>
      <c r="Q23" t="s">
        <v>669</v>
      </c>
      <c r="R23" t="s">
        <v>645</v>
      </c>
      <c r="S23" t="s">
        <v>37634</v>
      </c>
      <c r="T23" t="s">
        <v>37630</v>
      </c>
      <c r="U23" s="77" t="s">
        <v>10</v>
      </c>
      <c r="V23">
        <v>6</v>
      </c>
    </row>
    <row r="24" spans="1:22" x14ac:dyDescent="0.25">
      <c r="A24" t="s">
        <v>22</v>
      </c>
      <c r="B24" t="s">
        <v>27</v>
      </c>
      <c r="C24">
        <v>66.333333333333329</v>
      </c>
      <c r="D24">
        <v>3</v>
      </c>
      <c r="E24" t="s">
        <v>37629</v>
      </c>
      <c r="F24">
        <v>434</v>
      </c>
      <c r="G24">
        <v>0</v>
      </c>
      <c r="H24" t="s">
        <v>2006</v>
      </c>
      <c r="I24" t="s">
        <v>35191</v>
      </c>
      <c r="J24" t="s">
        <v>35192</v>
      </c>
      <c r="K24" t="s">
        <v>5489</v>
      </c>
      <c r="L24" t="s">
        <v>35193</v>
      </c>
      <c r="M24" t="s">
        <v>37630</v>
      </c>
      <c r="N24" t="s">
        <v>644</v>
      </c>
      <c r="O24" t="s">
        <v>811</v>
      </c>
      <c r="P24" t="s">
        <v>23</v>
      </c>
      <c r="Q24" t="s">
        <v>812</v>
      </c>
      <c r="R24" t="s">
        <v>645</v>
      </c>
      <c r="S24" t="s">
        <v>37631</v>
      </c>
      <c r="T24" t="s">
        <v>37630</v>
      </c>
      <c r="U24" s="78" t="s">
        <v>11</v>
      </c>
      <c r="V24">
        <v>6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37635</v>
      </c>
      <c r="F25">
        <v>100</v>
      </c>
      <c r="G25">
        <v>0</v>
      </c>
      <c r="H25" t="s">
        <v>641</v>
      </c>
      <c r="I25" t="s">
        <v>37636</v>
      </c>
      <c r="J25" t="s">
        <v>7214</v>
      </c>
      <c r="K25" t="s">
        <v>644</v>
      </c>
      <c r="L25" t="s">
        <v>645</v>
      </c>
      <c r="M25" t="s">
        <v>37637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37638</v>
      </c>
      <c r="T25" t="s">
        <v>37639</v>
      </c>
      <c r="U25" s="77" t="s">
        <v>110</v>
      </c>
      <c r="V25">
        <v>5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37640</v>
      </c>
      <c r="F26">
        <v>100</v>
      </c>
      <c r="G26">
        <v>0</v>
      </c>
      <c r="H26" t="s">
        <v>641</v>
      </c>
      <c r="I26" t="s">
        <v>37641</v>
      </c>
      <c r="J26" t="s">
        <v>661</v>
      </c>
      <c r="K26" t="s">
        <v>644</v>
      </c>
      <c r="L26" t="s">
        <v>645</v>
      </c>
      <c r="M26" t="s">
        <v>37642</v>
      </c>
      <c r="N26" t="s">
        <v>644</v>
      </c>
      <c r="O26" t="s">
        <v>647</v>
      </c>
      <c r="P26" t="s">
        <v>5</v>
      </c>
      <c r="Q26" t="s">
        <v>648</v>
      </c>
      <c r="R26" t="s">
        <v>37643</v>
      </c>
      <c r="S26" t="s">
        <v>37644</v>
      </c>
      <c r="T26" t="s">
        <v>37642</v>
      </c>
      <c r="U26" s="78" t="s">
        <v>111</v>
      </c>
      <c r="V26">
        <v>5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37645</v>
      </c>
      <c r="F27">
        <v>107</v>
      </c>
      <c r="G27">
        <v>7</v>
      </c>
      <c r="H27" t="s">
        <v>641</v>
      </c>
      <c r="I27" t="s">
        <v>37646</v>
      </c>
      <c r="J27" t="s">
        <v>685</v>
      </c>
      <c r="K27" t="s">
        <v>644</v>
      </c>
      <c r="L27" t="s">
        <v>645</v>
      </c>
      <c r="M27" t="s">
        <v>37647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37648</v>
      </c>
      <c r="T27" t="s">
        <v>37649</v>
      </c>
      <c r="U27" s="77" t="s">
        <v>239</v>
      </c>
      <c r="V27">
        <v>11</v>
      </c>
    </row>
    <row r="28" spans="1:22" x14ac:dyDescent="0.25">
      <c r="A28" t="s">
        <v>22</v>
      </c>
      <c r="B28" t="s">
        <v>27</v>
      </c>
      <c r="C28">
        <v>66.333333333333329</v>
      </c>
      <c r="D28">
        <v>3</v>
      </c>
      <c r="E28" t="s">
        <v>37650</v>
      </c>
      <c r="F28">
        <v>393</v>
      </c>
      <c r="G28">
        <v>0</v>
      </c>
      <c r="H28" t="s">
        <v>673</v>
      </c>
      <c r="I28" t="s">
        <v>15643</v>
      </c>
      <c r="J28" t="s">
        <v>37651</v>
      </c>
      <c r="K28" t="s">
        <v>11298</v>
      </c>
      <c r="L28" t="s">
        <v>677</v>
      </c>
      <c r="M28" t="s">
        <v>37652</v>
      </c>
      <c r="N28" t="s">
        <v>644</v>
      </c>
      <c r="O28" t="s">
        <v>679</v>
      </c>
      <c r="P28" t="s">
        <v>26</v>
      </c>
      <c r="Q28" t="s">
        <v>680</v>
      </c>
      <c r="R28" t="s">
        <v>645</v>
      </c>
      <c r="S28" t="s">
        <v>37653</v>
      </c>
      <c r="T28" t="s">
        <v>37654</v>
      </c>
      <c r="U28" s="78" t="s">
        <v>21390</v>
      </c>
      <c r="V28">
        <v>1</v>
      </c>
    </row>
    <row r="29" spans="1:22" x14ac:dyDescent="0.25">
      <c r="A29" t="s">
        <v>22</v>
      </c>
      <c r="B29" t="s">
        <v>27</v>
      </c>
      <c r="C29">
        <v>79</v>
      </c>
      <c r="D29">
        <v>2</v>
      </c>
      <c r="E29" t="s">
        <v>37650</v>
      </c>
      <c r="F29">
        <v>393</v>
      </c>
      <c r="G29">
        <v>0</v>
      </c>
      <c r="H29" t="s">
        <v>673</v>
      </c>
      <c r="I29" t="s">
        <v>15643</v>
      </c>
      <c r="J29" t="s">
        <v>37651</v>
      </c>
      <c r="K29" t="s">
        <v>11298</v>
      </c>
      <c r="L29" t="s">
        <v>677</v>
      </c>
      <c r="M29" t="s">
        <v>37652</v>
      </c>
      <c r="N29" t="s">
        <v>644</v>
      </c>
      <c r="O29" t="s">
        <v>679</v>
      </c>
      <c r="P29" t="s">
        <v>26</v>
      </c>
      <c r="Q29" t="s">
        <v>680</v>
      </c>
      <c r="R29" t="s">
        <v>645</v>
      </c>
      <c r="S29" t="s">
        <v>37653</v>
      </c>
      <c r="T29" t="s">
        <v>37654</v>
      </c>
      <c r="U29" s="78" t="s">
        <v>245</v>
      </c>
      <c r="V29">
        <v>10</v>
      </c>
    </row>
    <row r="30" spans="1:22" x14ac:dyDescent="0.25">
      <c r="A30" t="s">
        <v>22</v>
      </c>
      <c r="B30" t="s">
        <v>27</v>
      </c>
      <c r="C30">
        <v>66.333333333333329</v>
      </c>
      <c r="D30">
        <v>3</v>
      </c>
      <c r="E30" t="s">
        <v>37655</v>
      </c>
      <c r="F30">
        <v>240</v>
      </c>
      <c r="G30">
        <v>0</v>
      </c>
      <c r="H30" t="s">
        <v>673</v>
      </c>
      <c r="I30" t="s">
        <v>30833</v>
      </c>
      <c r="J30" t="s">
        <v>37656</v>
      </c>
      <c r="K30" t="s">
        <v>37657</v>
      </c>
      <c r="L30" t="s">
        <v>7996</v>
      </c>
      <c r="M30" t="s">
        <v>37658</v>
      </c>
      <c r="N30" t="s">
        <v>644</v>
      </c>
      <c r="O30" t="s">
        <v>703</v>
      </c>
      <c r="P30" t="s">
        <v>26</v>
      </c>
      <c r="Q30" t="s">
        <v>680</v>
      </c>
      <c r="R30" t="s">
        <v>645</v>
      </c>
      <c r="S30" t="s">
        <v>37659</v>
      </c>
      <c r="T30" t="s">
        <v>37658</v>
      </c>
      <c r="U30" s="77" t="s">
        <v>240</v>
      </c>
      <c r="V30">
        <v>6</v>
      </c>
    </row>
    <row r="31" spans="1:22" x14ac:dyDescent="0.25">
      <c r="A31" t="s">
        <v>147</v>
      </c>
      <c r="B31" t="s">
        <v>148</v>
      </c>
      <c r="C31">
        <v>33.333333333333336</v>
      </c>
      <c r="D31">
        <v>3</v>
      </c>
      <c r="E31" t="s">
        <v>37660</v>
      </c>
      <c r="F31">
        <v>100</v>
      </c>
      <c r="G31">
        <v>0</v>
      </c>
      <c r="H31" t="s">
        <v>641</v>
      </c>
      <c r="I31" t="s">
        <v>37661</v>
      </c>
      <c r="J31" t="s">
        <v>981</v>
      </c>
      <c r="K31" t="s">
        <v>644</v>
      </c>
      <c r="L31" t="s">
        <v>645</v>
      </c>
      <c r="M31" t="s">
        <v>37662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37663</v>
      </c>
      <c r="T31" t="s">
        <v>37662</v>
      </c>
      <c r="U31" s="78" t="s">
        <v>246</v>
      </c>
      <c r="V31">
        <v>6</v>
      </c>
    </row>
    <row r="32" spans="1:22" x14ac:dyDescent="0.25">
      <c r="A32" t="s">
        <v>22</v>
      </c>
      <c r="B32" t="s">
        <v>27</v>
      </c>
      <c r="C32">
        <v>69.900000000000006</v>
      </c>
      <c r="D32">
        <v>40</v>
      </c>
      <c r="E32" t="s">
        <v>37664</v>
      </c>
      <c r="F32">
        <v>3200</v>
      </c>
      <c r="G32">
        <v>0</v>
      </c>
      <c r="H32" t="s">
        <v>673</v>
      </c>
      <c r="I32" t="s">
        <v>30833</v>
      </c>
      <c r="J32" t="s">
        <v>37656</v>
      </c>
      <c r="K32" t="s">
        <v>37657</v>
      </c>
      <c r="L32" t="s">
        <v>7996</v>
      </c>
      <c r="M32" t="s">
        <v>37665</v>
      </c>
      <c r="N32" t="s">
        <v>644</v>
      </c>
      <c r="O32" t="s">
        <v>703</v>
      </c>
      <c r="P32" t="s">
        <v>26</v>
      </c>
      <c r="Q32" t="s">
        <v>680</v>
      </c>
      <c r="R32" t="s">
        <v>645</v>
      </c>
      <c r="S32" t="s">
        <v>37666</v>
      </c>
      <c r="T32" t="s">
        <v>37662</v>
      </c>
      <c r="U32" s="77" t="s">
        <v>241</v>
      </c>
      <c r="V32">
        <v>4</v>
      </c>
    </row>
    <row r="33" spans="1:22" x14ac:dyDescent="0.25">
      <c r="A33" t="s">
        <v>147</v>
      </c>
      <c r="B33" t="s">
        <v>148</v>
      </c>
      <c r="C33">
        <v>50</v>
      </c>
      <c r="D33">
        <v>6</v>
      </c>
      <c r="E33" t="s">
        <v>37667</v>
      </c>
      <c r="F33">
        <v>200</v>
      </c>
      <c r="G33">
        <v>0</v>
      </c>
      <c r="H33" t="s">
        <v>641</v>
      </c>
      <c r="I33" t="s">
        <v>35894</v>
      </c>
      <c r="J33" t="s">
        <v>3625</v>
      </c>
      <c r="K33" t="s">
        <v>644</v>
      </c>
      <c r="L33" t="s">
        <v>645</v>
      </c>
      <c r="M33" t="s">
        <v>37668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37669</v>
      </c>
      <c r="T33" t="s">
        <v>37668</v>
      </c>
      <c r="U33" s="78" t="s">
        <v>247</v>
      </c>
      <c r="V33">
        <v>3</v>
      </c>
    </row>
    <row r="34" spans="1:22" x14ac:dyDescent="0.25">
      <c r="A34" t="s">
        <v>147</v>
      </c>
      <c r="B34" t="s">
        <v>148</v>
      </c>
      <c r="C34">
        <v>50</v>
      </c>
      <c r="D34">
        <v>6</v>
      </c>
      <c r="E34" t="s">
        <v>37670</v>
      </c>
      <c r="F34">
        <v>200</v>
      </c>
      <c r="G34">
        <v>0</v>
      </c>
      <c r="H34" t="s">
        <v>641</v>
      </c>
      <c r="I34" t="s">
        <v>27195</v>
      </c>
      <c r="J34" t="s">
        <v>2173</v>
      </c>
      <c r="K34" t="s">
        <v>644</v>
      </c>
      <c r="L34" t="s">
        <v>645</v>
      </c>
      <c r="M34" t="s">
        <v>37671</v>
      </c>
      <c r="N34" t="s">
        <v>644</v>
      </c>
      <c r="O34" t="s">
        <v>668</v>
      </c>
      <c r="P34" t="s">
        <v>5</v>
      </c>
      <c r="Q34" t="s">
        <v>669</v>
      </c>
      <c r="R34" t="s">
        <v>645</v>
      </c>
      <c r="S34" t="s">
        <v>37672</v>
      </c>
      <c r="T34" t="s">
        <v>37671</v>
      </c>
      <c r="U34" s="78" t="s">
        <v>1870</v>
      </c>
      <c r="V34">
        <v>1</v>
      </c>
    </row>
    <row r="35" spans="1:22" x14ac:dyDescent="0.25">
      <c r="A35" t="s">
        <v>147</v>
      </c>
      <c r="B35" t="s">
        <v>148</v>
      </c>
      <c r="C35">
        <v>50</v>
      </c>
      <c r="D35">
        <v>12</v>
      </c>
      <c r="E35" t="s">
        <v>37673</v>
      </c>
      <c r="F35">
        <v>400</v>
      </c>
      <c r="G35">
        <v>0</v>
      </c>
      <c r="H35" t="s">
        <v>641</v>
      </c>
      <c r="I35" t="s">
        <v>35674</v>
      </c>
      <c r="J35" t="s">
        <v>10014</v>
      </c>
      <c r="K35" t="s">
        <v>644</v>
      </c>
      <c r="L35" t="s">
        <v>645</v>
      </c>
      <c r="M35" t="s">
        <v>37674</v>
      </c>
      <c r="N35" t="s">
        <v>644</v>
      </c>
      <c r="O35" t="s">
        <v>668</v>
      </c>
      <c r="P35" t="s">
        <v>5</v>
      </c>
      <c r="Q35" t="s">
        <v>669</v>
      </c>
      <c r="R35" t="s">
        <v>645</v>
      </c>
      <c r="S35" t="s">
        <v>37675</v>
      </c>
      <c r="T35" t="s">
        <v>37674</v>
      </c>
      <c r="U35" s="77" t="s">
        <v>601</v>
      </c>
      <c r="V35">
        <v>4</v>
      </c>
    </row>
    <row r="36" spans="1:22" x14ac:dyDescent="0.25">
      <c r="A36" t="s">
        <v>22</v>
      </c>
      <c r="B36" t="s">
        <v>27</v>
      </c>
      <c r="C36">
        <v>66.333333333333329</v>
      </c>
      <c r="D36">
        <v>6</v>
      </c>
      <c r="E36" t="s">
        <v>37676</v>
      </c>
      <c r="F36">
        <v>480</v>
      </c>
      <c r="G36">
        <v>0</v>
      </c>
      <c r="H36" t="s">
        <v>673</v>
      </c>
      <c r="I36" t="s">
        <v>30833</v>
      </c>
      <c r="J36" t="s">
        <v>37656</v>
      </c>
      <c r="K36" t="s">
        <v>37657</v>
      </c>
      <c r="L36" t="s">
        <v>7996</v>
      </c>
      <c r="M36" t="s">
        <v>37677</v>
      </c>
      <c r="N36" t="s">
        <v>644</v>
      </c>
      <c r="O36" t="s">
        <v>703</v>
      </c>
      <c r="P36" t="s">
        <v>26</v>
      </c>
      <c r="Q36" t="s">
        <v>680</v>
      </c>
      <c r="R36" t="s">
        <v>645</v>
      </c>
      <c r="S36" t="s">
        <v>37678</v>
      </c>
      <c r="T36" t="s">
        <v>37679</v>
      </c>
      <c r="U36" s="78" t="s">
        <v>602</v>
      </c>
      <c r="V36">
        <v>3</v>
      </c>
    </row>
    <row r="37" spans="1:22" x14ac:dyDescent="0.25">
      <c r="A37" t="s">
        <v>22</v>
      </c>
      <c r="B37" t="s">
        <v>27</v>
      </c>
      <c r="C37">
        <v>66.333333333333329</v>
      </c>
      <c r="D37">
        <v>6</v>
      </c>
      <c r="E37" t="s">
        <v>37680</v>
      </c>
      <c r="F37">
        <v>480</v>
      </c>
      <c r="G37">
        <v>0</v>
      </c>
      <c r="H37" t="s">
        <v>673</v>
      </c>
      <c r="I37" t="s">
        <v>30833</v>
      </c>
      <c r="J37" t="s">
        <v>37656</v>
      </c>
      <c r="K37" t="s">
        <v>37657</v>
      </c>
      <c r="L37" t="s">
        <v>7996</v>
      </c>
      <c r="M37" t="s">
        <v>37681</v>
      </c>
      <c r="N37" t="s">
        <v>644</v>
      </c>
      <c r="O37" t="s">
        <v>703</v>
      </c>
      <c r="P37" t="s">
        <v>26</v>
      </c>
      <c r="Q37" t="s">
        <v>680</v>
      </c>
      <c r="R37" t="s">
        <v>645</v>
      </c>
      <c r="S37" t="s">
        <v>37682</v>
      </c>
      <c r="T37" t="s">
        <v>37683</v>
      </c>
      <c r="U37" s="78" t="s">
        <v>1870</v>
      </c>
      <c r="V37">
        <v>1</v>
      </c>
    </row>
    <row r="38" spans="1:22" x14ac:dyDescent="0.25">
      <c r="A38" t="s">
        <v>22</v>
      </c>
      <c r="B38" t="s">
        <v>27</v>
      </c>
      <c r="C38">
        <v>69.900000000000006</v>
      </c>
      <c r="D38">
        <v>10</v>
      </c>
      <c r="E38" t="s">
        <v>37684</v>
      </c>
      <c r="F38">
        <v>800</v>
      </c>
      <c r="G38">
        <v>0</v>
      </c>
      <c r="H38" t="s">
        <v>673</v>
      </c>
      <c r="I38" t="s">
        <v>30833</v>
      </c>
      <c r="J38" t="s">
        <v>37656</v>
      </c>
      <c r="K38" t="s">
        <v>37657</v>
      </c>
      <c r="L38" t="s">
        <v>7996</v>
      </c>
      <c r="M38" t="s">
        <v>37685</v>
      </c>
      <c r="N38" t="s">
        <v>644</v>
      </c>
      <c r="O38" t="s">
        <v>703</v>
      </c>
      <c r="P38" t="s">
        <v>26</v>
      </c>
      <c r="Q38" t="s">
        <v>680</v>
      </c>
      <c r="R38" t="s">
        <v>645</v>
      </c>
      <c r="S38" t="s">
        <v>37686</v>
      </c>
      <c r="T38" t="s">
        <v>37687</v>
      </c>
      <c r="U38" s="77" t="s">
        <v>77</v>
      </c>
      <c r="V38">
        <v>32</v>
      </c>
    </row>
    <row r="39" spans="1:22" x14ac:dyDescent="0.25">
      <c r="A39" t="s">
        <v>22</v>
      </c>
      <c r="B39" t="s">
        <v>27</v>
      </c>
      <c r="C39">
        <v>69.900000000000006</v>
      </c>
      <c r="D39">
        <v>10</v>
      </c>
      <c r="E39" t="s">
        <v>37688</v>
      </c>
      <c r="F39">
        <v>800</v>
      </c>
      <c r="G39">
        <v>0</v>
      </c>
      <c r="H39" t="s">
        <v>673</v>
      </c>
      <c r="I39" t="s">
        <v>30833</v>
      </c>
      <c r="J39" t="s">
        <v>37656</v>
      </c>
      <c r="K39" t="s">
        <v>37657</v>
      </c>
      <c r="L39" t="s">
        <v>7996</v>
      </c>
      <c r="M39" t="s">
        <v>37689</v>
      </c>
      <c r="N39" t="s">
        <v>644</v>
      </c>
      <c r="O39" t="s">
        <v>703</v>
      </c>
      <c r="P39" t="s">
        <v>26</v>
      </c>
      <c r="Q39" t="s">
        <v>680</v>
      </c>
      <c r="R39" t="s">
        <v>645</v>
      </c>
      <c r="S39" t="s">
        <v>37690</v>
      </c>
      <c r="T39" t="s">
        <v>37691</v>
      </c>
      <c r="U39" s="78" t="s">
        <v>78</v>
      </c>
      <c r="V39">
        <v>32</v>
      </c>
    </row>
    <row r="40" spans="1:22" x14ac:dyDescent="0.25">
      <c r="A40" t="s">
        <v>22</v>
      </c>
      <c r="B40" t="s">
        <v>27</v>
      </c>
      <c r="C40">
        <v>69.900000000000006</v>
      </c>
      <c r="D40">
        <v>10</v>
      </c>
      <c r="E40" t="s">
        <v>37692</v>
      </c>
      <c r="F40">
        <v>800</v>
      </c>
      <c r="G40">
        <v>0</v>
      </c>
      <c r="H40" t="s">
        <v>673</v>
      </c>
      <c r="I40" t="s">
        <v>30833</v>
      </c>
      <c r="J40" t="s">
        <v>37656</v>
      </c>
      <c r="K40" t="s">
        <v>37657</v>
      </c>
      <c r="L40" t="s">
        <v>7996</v>
      </c>
      <c r="M40" t="s">
        <v>37662</v>
      </c>
      <c r="N40" t="s">
        <v>644</v>
      </c>
      <c r="O40" t="s">
        <v>703</v>
      </c>
      <c r="P40" t="s">
        <v>26</v>
      </c>
      <c r="Q40" t="s">
        <v>680</v>
      </c>
      <c r="R40" t="s">
        <v>645</v>
      </c>
      <c r="S40" t="s">
        <v>37693</v>
      </c>
      <c r="T40" t="s">
        <v>37694</v>
      </c>
      <c r="U40" s="77" t="s">
        <v>516</v>
      </c>
      <c r="V40">
        <v>10</v>
      </c>
    </row>
    <row r="41" spans="1:22" x14ac:dyDescent="0.25">
      <c r="A41" t="s">
        <v>22</v>
      </c>
      <c r="B41" t="s">
        <v>27</v>
      </c>
      <c r="C41">
        <v>69.900000000000006</v>
      </c>
      <c r="D41">
        <v>20</v>
      </c>
      <c r="E41" t="s">
        <v>37695</v>
      </c>
      <c r="F41">
        <v>1595</v>
      </c>
      <c r="G41">
        <v>0</v>
      </c>
      <c r="H41" t="s">
        <v>673</v>
      </c>
      <c r="I41" t="s">
        <v>25103</v>
      </c>
      <c r="J41" t="s">
        <v>37696</v>
      </c>
      <c r="K41" t="s">
        <v>5762</v>
      </c>
      <c r="L41" t="s">
        <v>4540</v>
      </c>
      <c r="M41" t="s">
        <v>37697</v>
      </c>
      <c r="N41" t="s">
        <v>644</v>
      </c>
      <c r="O41" t="s">
        <v>679</v>
      </c>
      <c r="P41" t="s">
        <v>26</v>
      </c>
      <c r="Q41" t="s">
        <v>680</v>
      </c>
      <c r="R41" t="s">
        <v>645</v>
      </c>
      <c r="S41" t="s">
        <v>37698</v>
      </c>
      <c r="T41" t="s">
        <v>37697</v>
      </c>
      <c r="U41" s="78" t="s">
        <v>31786</v>
      </c>
      <c r="V41">
        <v>6</v>
      </c>
    </row>
    <row r="42" spans="1:22" x14ac:dyDescent="0.25">
      <c r="A42" t="s">
        <v>147</v>
      </c>
      <c r="B42" t="s">
        <v>148</v>
      </c>
      <c r="C42">
        <v>33.333333333333336</v>
      </c>
      <c r="D42">
        <v>3</v>
      </c>
      <c r="E42" t="s">
        <v>37699</v>
      </c>
      <c r="F42">
        <v>100</v>
      </c>
      <c r="G42">
        <v>0</v>
      </c>
      <c r="H42" t="s">
        <v>641</v>
      </c>
      <c r="I42" t="s">
        <v>37700</v>
      </c>
      <c r="J42" t="s">
        <v>796</v>
      </c>
      <c r="K42" t="s">
        <v>644</v>
      </c>
      <c r="L42" t="s">
        <v>645</v>
      </c>
      <c r="M42" t="s">
        <v>37701</v>
      </c>
      <c r="N42" t="s">
        <v>644</v>
      </c>
      <c r="O42" t="s">
        <v>668</v>
      </c>
      <c r="P42" t="s">
        <v>5</v>
      </c>
      <c r="Q42" t="s">
        <v>669</v>
      </c>
      <c r="R42" t="s">
        <v>645</v>
      </c>
      <c r="S42" t="s">
        <v>37702</v>
      </c>
      <c r="T42" t="s">
        <v>37701</v>
      </c>
      <c r="U42" s="78" t="s">
        <v>120</v>
      </c>
      <c r="V42">
        <v>4</v>
      </c>
    </row>
    <row r="43" spans="1:22" x14ac:dyDescent="0.25">
      <c r="A43" t="s">
        <v>147</v>
      </c>
      <c r="B43" t="s">
        <v>148</v>
      </c>
      <c r="C43">
        <v>33.333333333333336</v>
      </c>
      <c r="D43">
        <v>3</v>
      </c>
      <c r="E43" t="s">
        <v>37703</v>
      </c>
      <c r="F43">
        <v>100</v>
      </c>
      <c r="G43">
        <v>0</v>
      </c>
      <c r="H43" t="s">
        <v>641</v>
      </c>
      <c r="I43" t="s">
        <v>37704</v>
      </c>
      <c r="J43" t="s">
        <v>685</v>
      </c>
      <c r="K43" t="s">
        <v>644</v>
      </c>
      <c r="L43" t="s">
        <v>645</v>
      </c>
      <c r="M43" t="s">
        <v>37705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37706</v>
      </c>
      <c r="T43" t="s">
        <v>37705</v>
      </c>
      <c r="U43" s="77" t="s">
        <v>4935</v>
      </c>
      <c r="V43">
        <v>787</v>
      </c>
    </row>
    <row r="44" spans="1:22" x14ac:dyDescent="0.25">
      <c r="A44" t="s">
        <v>239</v>
      </c>
      <c r="B44" t="s">
        <v>245</v>
      </c>
      <c r="C44">
        <v>159</v>
      </c>
      <c r="D44">
        <v>1</v>
      </c>
      <c r="E44" t="s">
        <v>37707</v>
      </c>
      <c r="F44">
        <v>129</v>
      </c>
      <c r="G44">
        <v>0</v>
      </c>
      <c r="H44" t="s">
        <v>641</v>
      </c>
      <c r="I44" t="s">
        <v>37708</v>
      </c>
      <c r="J44" t="s">
        <v>690</v>
      </c>
      <c r="K44" t="s">
        <v>644</v>
      </c>
      <c r="L44" t="s">
        <v>645</v>
      </c>
      <c r="M44" t="s">
        <v>37709</v>
      </c>
      <c r="N44" t="s">
        <v>644</v>
      </c>
      <c r="O44" t="s">
        <v>647</v>
      </c>
      <c r="P44" t="s">
        <v>5</v>
      </c>
      <c r="Q44" t="s">
        <v>648</v>
      </c>
      <c r="R44" t="s">
        <v>645</v>
      </c>
      <c r="S44" t="s">
        <v>37710</v>
      </c>
      <c r="T44" t="s">
        <v>37709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37711</v>
      </c>
      <c r="F45">
        <v>100</v>
      </c>
      <c r="G45">
        <v>0</v>
      </c>
      <c r="H45" t="s">
        <v>641</v>
      </c>
      <c r="I45" t="s">
        <v>37712</v>
      </c>
      <c r="J45" t="s">
        <v>5048</v>
      </c>
      <c r="K45" t="s">
        <v>644</v>
      </c>
      <c r="L45" t="s">
        <v>645</v>
      </c>
      <c r="M45" t="s">
        <v>37709</v>
      </c>
      <c r="N45" t="s">
        <v>644</v>
      </c>
      <c r="O45" t="s">
        <v>668</v>
      </c>
      <c r="P45" t="s">
        <v>5</v>
      </c>
      <c r="Q45" t="s">
        <v>669</v>
      </c>
      <c r="R45" t="s">
        <v>645</v>
      </c>
      <c r="S45" t="s">
        <v>37713</v>
      </c>
      <c r="T45" t="s">
        <v>37709</v>
      </c>
    </row>
    <row r="46" spans="1:22" x14ac:dyDescent="0.25">
      <c r="A46" t="s">
        <v>147</v>
      </c>
      <c r="B46" t="s">
        <v>148</v>
      </c>
      <c r="C46">
        <v>33.333333333333336</v>
      </c>
      <c r="D46">
        <v>3</v>
      </c>
      <c r="E46" t="s">
        <v>37714</v>
      </c>
      <c r="F46">
        <v>100</v>
      </c>
      <c r="G46">
        <v>0</v>
      </c>
      <c r="H46" t="s">
        <v>641</v>
      </c>
      <c r="I46" t="s">
        <v>37715</v>
      </c>
      <c r="J46" t="s">
        <v>864</v>
      </c>
      <c r="K46" t="s">
        <v>644</v>
      </c>
      <c r="L46" t="s">
        <v>645</v>
      </c>
      <c r="M46" t="s">
        <v>37716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37717</v>
      </c>
      <c r="T46" t="s">
        <v>37716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37718</v>
      </c>
      <c r="F47">
        <v>200</v>
      </c>
      <c r="G47">
        <v>0</v>
      </c>
      <c r="H47" t="s">
        <v>641</v>
      </c>
      <c r="I47" t="s">
        <v>37719</v>
      </c>
      <c r="J47" t="s">
        <v>736</v>
      </c>
      <c r="K47" t="s">
        <v>644</v>
      </c>
      <c r="L47" t="s">
        <v>645</v>
      </c>
      <c r="M47" t="s">
        <v>37720</v>
      </c>
      <c r="N47" t="s">
        <v>644</v>
      </c>
      <c r="O47" t="s">
        <v>726</v>
      </c>
      <c r="P47" t="s">
        <v>5</v>
      </c>
      <c r="Q47" t="s">
        <v>648</v>
      </c>
      <c r="R47" t="s">
        <v>645</v>
      </c>
      <c r="S47" t="s">
        <v>37721</v>
      </c>
      <c r="T47" t="s">
        <v>37720</v>
      </c>
    </row>
    <row r="48" spans="1:22" x14ac:dyDescent="0.25">
      <c r="A48" t="s">
        <v>101</v>
      </c>
      <c r="B48" t="s">
        <v>74</v>
      </c>
      <c r="C48">
        <v>120</v>
      </c>
      <c r="D48">
        <v>1</v>
      </c>
      <c r="E48" t="s">
        <v>37722</v>
      </c>
      <c r="F48">
        <v>117</v>
      </c>
      <c r="G48">
        <v>17</v>
      </c>
      <c r="H48" t="s">
        <v>641</v>
      </c>
      <c r="I48" t="s">
        <v>37723</v>
      </c>
      <c r="J48" t="s">
        <v>685</v>
      </c>
      <c r="K48" t="s">
        <v>644</v>
      </c>
      <c r="L48" t="s">
        <v>645</v>
      </c>
      <c r="M48" t="s">
        <v>37724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37725</v>
      </c>
      <c r="T48" t="s">
        <v>37724</v>
      </c>
    </row>
    <row r="49" spans="1:20" x14ac:dyDescent="0.25">
      <c r="A49" t="s">
        <v>147</v>
      </c>
      <c r="B49" t="s">
        <v>148</v>
      </c>
      <c r="C49">
        <v>50</v>
      </c>
      <c r="D49">
        <v>6</v>
      </c>
      <c r="E49" t="s">
        <v>37726</v>
      </c>
      <c r="F49">
        <v>200</v>
      </c>
      <c r="G49">
        <v>0</v>
      </c>
      <c r="H49" t="s">
        <v>641</v>
      </c>
      <c r="I49" t="s">
        <v>4552</v>
      </c>
      <c r="J49" t="s">
        <v>666</v>
      </c>
      <c r="K49" t="s">
        <v>644</v>
      </c>
      <c r="L49" t="s">
        <v>645</v>
      </c>
      <c r="M49" t="s">
        <v>37727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37728</v>
      </c>
      <c r="T49" t="s">
        <v>37729</v>
      </c>
    </row>
    <row r="50" spans="1:20" x14ac:dyDescent="0.25">
      <c r="A50" t="s">
        <v>147</v>
      </c>
      <c r="B50" t="s">
        <v>148</v>
      </c>
      <c r="C50">
        <v>50</v>
      </c>
      <c r="D50">
        <v>6</v>
      </c>
      <c r="E50" t="s">
        <v>37730</v>
      </c>
      <c r="F50">
        <v>0</v>
      </c>
      <c r="G50">
        <v>0</v>
      </c>
      <c r="H50" t="s">
        <v>641</v>
      </c>
      <c r="I50" t="s">
        <v>37731</v>
      </c>
      <c r="J50" t="s">
        <v>1508</v>
      </c>
      <c r="K50" t="s">
        <v>644</v>
      </c>
      <c r="L50" t="s">
        <v>645</v>
      </c>
      <c r="M50" t="s">
        <v>37732</v>
      </c>
      <c r="N50" t="s">
        <v>644</v>
      </c>
      <c r="O50" t="s">
        <v>668</v>
      </c>
      <c r="P50" t="s">
        <v>5</v>
      </c>
      <c r="Q50" t="s">
        <v>669</v>
      </c>
      <c r="R50" t="s">
        <v>645</v>
      </c>
      <c r="S50" t="s">
        <v>37733</v>
      </c>
      <c r="T50" t="s">
        <v>37732</v>
      </c>
    </row>
    <row r="51" spans="1:20" x14ac:dyDescent="0.25">
      <c r="A51" t="s">
        <v>147</v>
      </c>
      <c r="B51" t="s">
        <v>148</v>
      </c>
      <c r="C51">
        <v>50</v>
      </c>
      <c r="D51">
        <v>6</v>
      </c>
      <c r="E51" t="s">
        <v>37734</v>
      </c>
      <c r="F51">
        <v>200</v>
      </c>
      <c r="G51">
        <v>0</v>
      </c>
      <c r="H51" t="s">
        <v>641</v>
      </c>
      <c r="I51" t="s">
        <v>26951</v>
      </c>
      <c r="J51" t="s">
        <v>736</v>
      </c>
      <c r="K51" t="s">
        <v>644</v>
      </c>
      <c r="L51" t="s">
        <v>645</v>
      </c>
      <c r="M51" t="s">
        <v>37735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37736</v>
      </c>
      <c r="T51" t="s">
        <v>37735</v>
      </c>
    </row>
    <row r="52" spans="1:20" x14ac:dyDescent="0.25">
      <c r="A52" t="s">
        <v>239</v>
      </c>
      <c r="B52" t="s">
        <v>245</v>
      </c>
      <c r="C52">
        <v>159</v>
      </c>
      <c r="D52">
        <v>1</v>
      </c>
      <c r="E52" t="s">
        <v>37737</v>
      </c>
      <c r="F52">
        <v>167</v>
      </c>
      <c r="G52">
        <v>38</v>
      </c>
      <c r="H52" t="s">
        <v>641</v>
      </c>
      <c r="I52" t="s">
        <v>37738</v>
      </c>
      <c r="J52" t="s">
        <v>924</v>
      </c>
      <c r="K52" t="s">
        <v>644</v>
      </c>
      <c r="L52" t="s">
        <v>645</v>
      </c>
      <c r="M52" t="s">
        <v>37739</v>
      </c>
      <c r="N52" t="s">
        <v>644</v>
      </c>
      <c r="O52" t="s">
        <v>647</v>
      </c>
      <c r="P52" t="s">
        <v>5</v>
      </c>
      <c r="Q52" t="s">
        <v>648</v>
      </c>
      <c r="R52" t="s">
        <v>645</v>
      </c>
      <c r="S52" t="s">
        <v>37740</v>
      </c>
      <c r="T52" t="s">
        <v>37739</v>
      </c>
    </row>
    <row r="53" spans="1:20" x14ac:dyDescent="0.25">
      <c r="A53" t="s">
        <v>101</v>
      </c>
      <c r="B53" t="s">
        <v>74</v>
      </c>
      <c r="C53">
        <v>120</v>
      </c>
      <c r="D53">
        <v>1</v>
      </c>
      <c r="E53" t="s">
        <v>37741</v>
      </c>
      <c r="F53">
        <v>100</v>
      </c>
      <c r="G53">
        <v>0</v>
      </c>
      <c r="H53" t="s">
        <v>641</v>
      </c>
      <c r="I53" t="s">
        <v>35662</v>
      </c>
      <c r="J53" t="s">
        <v>745</v>
      </c>
      <c r="K53" t="s">
        <v>644</v>
      </c>
      <c r="L53" t="s">
        <v>645</v>
      </c>
      <c r="M53" t="s">
        <v>37742</v>
      </c>
      <c r="N53" t="s">
        <v>644</v>
      </c>
      <c r="O53" t="s">
        <v>647</v>
      </c>
      <c r="P53" t="s">
        <v>5</v>
      </c>
      <c r="Q53" t="s">
        <v>648</v>
      </c>
      <c r="R53" t="s">
        <v>645</v>
      </c>
      <c r="S53" t="s">
        <v>37743</v>
      </c>
      <c r="T53" t="s">
        <v>37742</v>
      </c>
    </row>
    <row r="54" spans="1:20" x14ac:dyDescent="0.25">
      <c r="A54" t="s">
        <v>239</v>
      </c>
      <c r="B54" t="s">
        <v>245</v>
      </c>
      <c r="C54">
        <v>159</v>
      </c>
      <c r="D54">
        <v>1</v>
      </c>
      <c r="E54" t="s">
        <v>37744</v>
      </c>
      <c r="F54">
        <v>129</v>
      </c>
      <c r="G54">
        <v>0</v>
      </c>
      <c r="H54" t="s">
        <v>641</v>
      </c>
      <c r="I54" t="s">
        <v>37745</v>
      </c>
      <c r="J54" t="s">
        <v>1508</v>
      </c>
      <c r="K54" t="s">
        <v>644</v>
      </c>
      <c r="L54" t="s">
        <v>645</v>
      </c>
      <c r="M54" t="s">
        <v>37746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37747</v>
      </c>
      <c r="T54" t="s">
        <v>37746</v>
      </c>
    </row>
    <row r="55" spans="1:20" x14ac:dyDescent="0.25">
      <c r="A55" t="s">
        <v>147</v>
      </c>
      <c r="B55" t="s">
        <v>148</v>
      </c>
      <c r="C55">
        <v>65</v>
      </c>
      <c r="D55">
        <v>9</v>
      </c>
      <c r="E55" t="s">
        <v>37748</v>
      </c>
      <c r="F55">
        <v>299</v>
      </c>
      <c r="G55">
        <v>0</v>
      </c>
      <c r="H55" t="s">
        <v>2006</v>
      </c>
      <c r="I55" t="s">
        <v>37749</v>
      </c>
      <c r="J55" t="s">
        <v>37750</v>
      </c>
      <c r="K55" t="s">
        <v>37751</v>
      </c>
      <c r="L55" t="s">
        <v>37752</v>
      </c>
      <c r="M55" t="s">
        <v>37753</v>
      </c>
      <c r="N55" t="s">
        <v>2012</v>
      </c>
      <c r="O55" t="s">
        <v>2013</v>
      </c>
      <c r="P55" t="s">
        <v>1891</v>
      </c>
      <c r="Q55" t="s">
        <v>1892</v>
      </c>
      <c r="R55" t="s">
        <v>645</v>
      </c>
      <c r="S55" t="s">
        <v>37754</v>
      </c>
      <c r="T55" t="s">
        <v>37753</v>
      </c>
    </row>
    <row r="56" spans="1:20" x14ac:dyDescent="0.25">
      <c r="A56" t="s">
        <v>22</v>
      </c>
      <c r="B56" t="s">
        <v>27</v>
      </c>
      <c r="C56">
        <v>120</v>
      </c>
      <c r="D56">
        <v>1</v>
      </c>
      <c r="E56" t="s">
        <v>37755</v>
      </c>
      <c r="F56">
        <v>100</v>
      </c>
      <c r="G56">
        <v>0</v>
      </c>
      <c r="H56" t="s">
        <v>641</v>
      </c>
      <c r="I56" t="s">
        <v>37756</v>
      </c>
      <c r="J56" t="s">
        <v>864</v>
      </c>
      <c r="K56" t="s">
        <v>644</v>
      </c>
      <c r="L56" t="s">
        <v>645</v>
      </c>
      <c r="M56" t="s">
        <v>37757</v>
      </c>
      <c r="N56" t="s">
        <v>644</v>
      </c>
      <c r="O56" t="s">
        <v>668</v>
      </c>
      <c r="P56" t="s">
        <v>5</v>
      </c>
      <c r="Q56" t="s">
        <v>669</v>
      </c>
      <c r="R56" t="s">
        <v>645</v>
      </c>
      <c r="S56" t="s">
        <v>37758</v>
      </c>
      <c r="T56" t="s">
        <v>37757</v>
      </c>
    </row>
    <row r="57" spans="1:20" x14ac:dyDescent="0.25">
      <c r="A57" t="s">
        <v>22</v>
      </c>
      <c r="B57" t="s">
        <v>27</v>
      </c>
      <c r="C57">
        <v>69.900000000000006</v>
      </c>
      <c r="D57">
        <v>10</v>
      </c>
      <c r="E57" t="s">
        <v>37759</v>
      </c>
      <c r="F57">
        <v>855</v>
      </c>
      <c r="G57">
        <v>55</v>
      </c>
      <c r="H57" t="s">
        <v>673</v>
      </c>
      <c r="I57" t="s">
        <v>5295</v>
      </c>
      <c r="J57" t="s">
        <v>7561</v>
      </c>
      <c r="K57" t="s">
        <v>7562</v>
      </c>
      <c r="L57" t="s">
        <v>5026</v>
      </c>
      <c r="M57" t="s">
        <v>37760</v>
      </c>
      <c r="N57" t="s">
        <v>644</v>
      </c>
      <c r="O57" t="s">
        <v>679</v>
      </c>
      <c r="P57" t="s">
        <v>26</v>
      </c>
      <c r="Q57" t="s">
        <v>680</v>
      </c>
      <c r="R57" t="s">
        <v>645</v>
      </c>
      <c r="S57" t="s">
        <v>37761</v>
      </c>
      <c r="T57" t="s">
        <v>37762</v>
      </c>
    </row>
    <row r="58" spans="1:20" x14ac:dyDescent="0.25">
      <c r="A58" t="s">
        <v>22</v>
      </c>
      <c r="B58" t="s">
        <v>27</v>
      </c>
      <c r="C58">
        <v>79</v>
      </c>
      <c r="D58">
        <v>1</v>
      </c>
      <c r="E58" t="s">
        <v>37763</v>
      </c>
      <c r="F58">
        <v>79</v>
      </c>
      <c r="G58">
        <v>0</v>
      </c>
      <c r="H58" t="s">
        <v>673</v>
      </c>
      <c r="I58" t="s">
        <v>3251</v>
      </c>
      <c r="J58" t="s">
        <v>37764</v>
      </c>
      <c r="K58" t="s">
        <v>8634</v>
      </c>
      <c r="L58" t="s">
        <v>3254</v>
      </c>
      <c r="M58" t="s">
        <v>37762</v>
      </c>
      <c r="N58" t="s">
        <v>644</v>
      </c>
      <c r="O58" t="s">
        <v>679</v>
      </c>
      <c r="P58" t="s">
        <v>26</v>
      </c>
      <c r="Q58" t="s">
        <v>680</v>
      </c>
      <c r="R58" t="s">
        <v>645</v>
      </c>
      <c r="S58" t="s">
        <v>37765</v>
      </c>
      <c r="T58" t="s">
        <v>37762</v>
      </c>
    </row>
    <row r="59" spans="1:20" x14ac:dyDescent="0.25">
      <c r="A59" t="s">
        <v>22</v>
      </c>
      <c r="B59" t="s">
        <v>27</v>
      </c>
      <c r="C59">
        <v>79</v>
      </c>
      <c r="D59">
        <v>2</v>
      </c>
      <c r="E59" t="s">
        <v>37766</v>
      </c>
      <c r="F59">
        <v>153</v>
      </c>
      <c r="G59">
        <v>0</v>
      </c>
      <c r="H59" t="s">
        <v>673</v>
      </c>
      <c r="I59" t="s">
        <v>7406</v>
      </c>
      <c r="J59" t="s">
        <v>37767</v>
      </c>
      <c r="K59" t="s">
        <v>37768</v>
      </c>
      <c r="L59" t="s">
        <v>5298</v>
      </c>
      <c r="M59" t="s">
        <v>37769</v>
      </c>
      <c r="N59" t="s">
        <v>644</v>
      </c>
      <c r="O59" t="s">
        <v>679</v>
      </c>
      <c r="P59" t="s">
        <v>26</v>
      </c>
      <c r="Q59" t="s">
        <v>680</v>
      </c>
      <c r="R59" t="s">
        <v>645</v>
      </c>
      <c r="S59" t="s">
        <v>37770</v>
      </c>
      <c r="T59" t="s">
        <v>37771</v>
      </c>
    </row>
    <row r="60" spans="1:20" x14ac:dyDescent="0.25">
      <c r="A60" t="s">
        <v>147</v>
      </c>
      <c r="B60" t="s">
        <v>148</v>
      </c>
      <c r="C60">
        <v>33.333333333333336</v>
      </c>
      <c r="D60">
        <v>3</v>
      </c>
      <c r="E60" t="s">
        <v>37772</v>
      </c>
      <c r="F60">
        <v>100</v>
      </c>
      <c r="G60">
        <v>0</v>
      </c>
      <c r="H60" t="s">
        <v>641</v>
      </c>
      <c r="I60" t="s">
        <v>37773</v>
      </c>
      <c r="J60" t="s">
        <v>1916</v>
      </c>
      <c r="K60" t="s">
        <v>644</v>
      </c>
      <c r="L60" t="s">
        <v>645</v>
      </c>
      <c r="M60" t="s">
        <v>37774</v>
      </c>
      <c r="N60" t="s">
        <v>644</v>
      </c>
      <c r="O60" t="s">
        <v>668</v>
      </c>
      <c r="P60" t="s">
        <v>5</v>
      </c>
      <c r="Q60" t="s">
        <v>669</v>
      </c>
      <c r="R60" t="s">
        <v>645</v>
      </c>
      <c r="S60" t="s">
        <v>37775</v>
      </c>
      <c r="T60" t="s">
        <v>37776</v>
      </c>
    </row>
    <row r="61" spans="1:20" x14ac:dyDescent="0.25">
      <c r="A61" t="s">
        <v>147</v>
      </c>
      <c r="B61" t="s">
        <v>148</v>
      </c>
      <c r="C61">
        <v>50</v>
      </c>
      <c r="D61">
        <v>6</v>
      </c>
      <c r="E61" t="s">
        <v>37777</v>
      </c>
      <c r="F61">
        <v>200</v>
      </c>
      <c r="G61">
        <v>0</v>
      </c>
      <c r="H61" t="s">
        <v>641</v>
      </c>
      <c r="I61" t="s">
        <v>28683</v>
      </c>
      <c r="J61" t="s">
        <v>661</v>
      </c>
      <c r="K61" t="s">
        <v>644</v>
      </c>
      <c r="L61" t="s">
        <v>645</v>
      </c>
      <c r="M61" t="s">
        <v>37778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37779</v>
      </c>
      <c r="T61" t="s">
        <v>37778</v>
      </c>
    </row>
    <row r="62" spans="1:20" x14ac:dyDescent="0.25">
      <c r="A62" t="s">
        <v>240</v>
      </c>
      <c r="B62" t="s">
        <v>246</v>
      </c>
      <c r="C62">
        <v>159</v>
      </c>
      <c r="D62">
        <v>1</v>
      </c>
      <c r="E62" t="s">
        <v>37780</v>
      </c>
      <c r="F62">
        <v>109</v>
      </c>
      <c r="G62">
        <v>0</v>
      </c>
      <c r="H62" t="s">
        <v>641</v>
      </c>
      <c r="I62" t="s">
        <v>27939</v>
      </c>
      <c r="J62" t="s">
        <v>942</v>
      </c>
      <c r="K62" t="s">
        <v>644</v>
      </c>
      <c r="L62" t="s">
        <v>645</v>
      </c>
      <c r="M62" t="s">
        <v>37781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37782</v>
      </c>
      <c r="T62" t="s">
        <v>37781</v>
      </c>
    </row>
    <row r="63" spans="1:20" x14ac:dyDescent="0.25">
      <c r="A63" t="s">
        <v>147</v>
      </c>
      <c r="B63" t="s">
        <v>148</v>
      </c>
      <c r="C63">
        <v>33.333333333333336</v>
      </c>
      <c r="D63">
        <v>3</v>
      </c>
      <c r="E63" t="s">
        <v>37783</v>
      </c>
      <c r="F63">
        <v>100</v>
      </c>
      <c r="G63">
        <v>0</v>
      </c>
      <c r="H63" t="s">
        <v>641</v>
      </c>
      <c r="I63" t="s">
        <v>37784</v>
      </c>
      <c r="J63" t="s">
        <v>685</v>
      </c>
      <c r="K63" t="s">
        <v>644</v>
      </c>
      <c r="L63" t="s">
        <v>645</v>
      </c>
      <c r="M63" t="s">
        <v>37785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37786</v>
      </c>
      <c r="T63" t="s">
        <v>37785</v>
      </c>
    </row>
    <row r="64" spans="1:20" x14ac:dyDescent="0.25">
      <c r="A64" t="s">
        <v>147</v>
      </c>
      <c r="B64" t="s">
        <v>148</v>
      </c>
      <c r="C64">
        <v>33.333333333333336</v>
      </c>
      <c r="D64">
        <v>3</v>
      </c>
      <c r="E64" t="s">
        <v>37787</v>
      </c>
      <c r="F64">
        <v>100</v>
      </c>
      <c r="G64">
        <v>0</v>
      </c>
      <c r="H64" t="s">
        <v>641</v>
      </c>
      <c r="I64" t="s">
        <v>37788</v>
      </c>
      <c r="J64" t="s">
        <v>888</v>
      </c>
      <c r="K64" t="s">
        <v>644</v>
      </c>
      <c r="L64" t="s">
        <v>645</v>
      </c>
      <c r="M64" t="s">
        <v>37789</v>
      </c>
      <c r="N64" t="s">
        <v>644</v>
      </c>
      <c r="O64" t="s">
        <v>668</v>
      </c>
      <c r="P64" t="s">
        <v>5</v>
      </c>
      <c r="Q64" t="s">
        <v>669</v>
      </c>
      <c r="R64" t="s">
        <v>645</v>
      </c>
      <c r="S64" t="s">
        <v>37790</v>
      </c>
      <c r="T64" t="s">
        <v>37789</v>
      </c>
    </row>
    <row r="65" spans="1:20" x14ac:dyDescent="0.25">
      <c r="A65" t="s">
        <v>240</v>
      </c>
      <c r="B65" t="s">
        <v>246</v>
      </c>
      <c r="C65">
        <v>139</v>
      </c>
      <c r="D65">
        <v>1</v>
      </c>
      <c r="E65" t="s">
        <v>37791</v>
      </c>
      <c r="F65">
        <v>215</v>
      </c>
      <c r="G65">
        <v>0</v>
      </c>
      <c r="H65" t="s">
        <v>2006</v>
      </c>
      <c r="I65" t="s">
        <v>37792</v>
      </c>
      <c r="J65" t="s">
        <v>37793</v>
      </c>
      <c r="K65" t="s">
        <v>31846</v>
      </c>
      <c r="L65" t="s">
        <v>37794</v>
      </c>
      <c r="M65" t="s">
        <v>37795</v>
      </c>
      <c r="N65" t="s">
        <v>2012</v>
      </c>
      <c r="O65" t="s">
        <v>2013</v>
      </c>
      <c r="P65" t="s">
        <v>1891</v>
      </c>
      <c r="Q65" t="s">
        <v>1892</v>
      </c>
      <c r="R65" t="s">
        <v>645</v>
      </c>
      <c r="S65" t="s">
        <v>37796</v>
      </c>
      <c r="T65" t="s">
        <v>37795</v>
      </c>
    </row>
    <row r="66" spans="1:20" x14ac:dyDescent="0.25">
      <c r="A66" t="s">
        <v>601</v>
      </c>
      <c r="B66" t="s">
        <v>602</v>
      </c>
      <c r="C66">
        <v>139</v>
      </c>
      <c r="D66">
        <v>1</v>
      </c>
      <c r="E66" t="s">
        <v>37791</v>
      </c>
      <c r="F66">
        <v>215</v>
      </c>
      <c r="G66">
        <v>0</v>
      </c>
      <c r="H66" t="s">
        <v>2006</v>
      </c>
      <c r="I66" t="s">
        <v>37792</v>
      </c>
      <c r="J66" t="s">
        <v>37793</v>
      </c>
      <c r="K66" t="s">
        <v>31846</v>
      </c>
      <c r="L66" t="s">
        <v>37794</v>
      </c>
      <c r="M66" t="s">
        <v>37795</v>
      </c>
      <c r="N66" t="s">
        <v>2012</v>
      </c>
      <c r="O66" t="s">
        <v>2013</v>
      </c>
      <c r="P66" t="s">
        <v>1891</v>
      </c>
      <c r="Q66" t="s">
        <v>1892</v>
      </c>
      <c r="R66" t="s">
        <v>645</v>
      </c>
      <c r="S66" t="s">
        <v>37796</v>
      </c>
      <c r="T66" t="s">
        <v>37795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37797</v>
      </c>
      <c r="F67">
        <v>100</v>
      </c>
      <c r="G67">
        <v>0</v>
      </c>
      <c r="H67" t="s">
        <v>641</v>
      </c>
      <c r="I67" t="s">
        <v>37798</v>
      </c>
      <c r="J67" t="s">
        <v>847</v>
      </c>
      <c r="K67" t="s">
        <v>644</v>
      </c>
      <c r="L67" t="s">
        <v>645</v>
      </c>
      <c r="M67" t="s">
        <v>37799</v>
      </c>
      <c r="N67" t="s">
        <v>644</v>
      </c>
      <c r="O67" t="s">
        <v>668</v>
      </c>
      <c r="P67" t="s">
        <v>5</v>
      </c>
      <c r="Q67" t="s">
        <v>669</v>
      </c>
      <c r="R67" t="s">
        <v>37800</v>
      </c>
      <c r="S67" t="s">
        <v>37801</v>
      </c>
      <c r="T67" t="s">
        <v>37799</v>
      </c>
    </row>
    <row r="68" spans="1:20" x14ac:dyDescent="0.25">
      <c r="A68" t="s">
        <v>147</v>
      </c>
      <c r="B68" t="s">
        <v>148</v>
      </c>
      <c r="C68">
        <v>65</v>
      </c>
      <c r="D68">
        <v>1</v>
      </c>
      <c r="E68" t="s">
        <v>37802</v>
      </c>
      <c r="F68">
        <v>35</v>
      </c>
      <c r="G68">
        <v>0</v>
      </c>
      <c r="H68" t="s">
        <v>641</v>
      </c>
      <c r="I68" t="s">
        <v>37803</v>
      </c>
      <c r="J68" t="s">
        <v>694</v>
      </c>
      <c r="K68" t="s">
        <v>644</v>
      </c>
      <c r="L68" t="s">
        <v>645</v>
      </c>
      <c r="M68" t="s">
        <v>37804</v>
      </c>
      <c r="N68" t="s">
        <v>644</v>
      </c>
      <c r="O68" t="s">
        <v>726</v>
      </c>
      <c r="P68" t="s">
        <v>5</v>
      </c>
      <c r="Q68" t="s">
        <v>648</v>
      </c>
      <c r="R68" t="s">
        <v>645</v>
      </c>
      <c r="S68" t="s">
        <v>37805</v>
      </c>
      <c r="T68" t="s">
        <v>37804</v>
      </c>
    </row>
    <row r="69" spans="1:20" x14ac:dyDescent="0.25">
      <c r="A69" t="s">
        <v>147</v>
      </c>
      <c r="B69" t="s">
        <v>148</v>
      </c>
      <c r="C69">
        <v>65</v>
      </c>
      <c r="D69">
        <v>1</v>
      </c>
      <c r="E69" t="s">
        <v>37806</v>
      </c>
      <c r="F69">
        <v>35</v>
      </c>
      <c r="G69">
        <v>0</v>
      </c>
      <c r="H69" t="s">
        <v>641</v>
      </c>
      <c r="I69" t="s">
        <v>37807</v>
      </c>
      <c r="J69" t="s">
        <v>1962</v>
      </c>
      <c r="K69" t="s">
        <v>644</v>
      </c>
      <c r="L69" t="s">
        <v>645</v>
      </c>
      <c r="M69" t="s">
        <v>37808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37809</v>
      </c>
      <c r="T69" t="s">
        <v>37808</v>
      </c>
    </row>
    <row r="70" spans="1:20" x14ac:dyDescent="0.25">
      <c r="A70" t="s">
        <v>18</v>
      </c>
      <c r="B70" t="s">
        <v>19</v>
      </c>
      <c r="C70">
        <v>66.666666666666671</v>
      </c>
      <c r="D70">
        <v>3</v>
      </c>
      <c r="E70" t="s">
        <v>37810</v>
      </c>
      <c r="F70">
        <v>100</v>
      </c>
      <c r="G70">
        <v>0</v>
      </c>
      <c r="H70" t="s">
        <v>641</v>
      </c>
      <c r="I70" t="s">
        <v>37811</v>
      </c>
      <c r="J70" t="s">
        <v>657</v>
      </c>
      <c r="K70" t="s">
        <v>644</v>
      </c>
      <c r="L70" t="s">
        <v>645</v>
      </c>
      <c r="M70" t="s">
        <v>37812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37813</v>
      </c>
      <c r="T70" t="s">
        <v>37812</v>
      </c>
    </row>
    <row r="71" spans="1:20" x14ac:dyDescent="0.25">
      <c r="A71" t="s">
        <v>147</v>
      </c>
      <c r="B71" t="s">
        <v>148</v>
      </c>
      <c r="C71">
        <v>33.333333333333336</v>
      </c>
      <c r="D71">
        <v>3</v>
      </c>
      <c r="E71" t="s">
        <v>37814</v>
      </c>
      <c r="F71">
        <v>100</v>
      </c>
      <c r="G71">
        <v>0</v>
      </c>
      <c r="H71" t="s">
        <v>641</v>
      </c>
      <c r="I71" t="s">
        <v>37815</v>
      </c>
      <c r="J71" t="s">
        <v>935</v>
      </c>
      <c r="K71" t="s">
        <v>644</v>
      </c>
      <c r="L71" t="s">
        <v>645</v>
      </c>
      <c r="M71" t="s">
        <v>37812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37816</v>
      </c>
      <c r="T71" t="s">
        <v>37812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3</v>
      </c>
      <c r="E72" t="s">
        <v>37817</v>
      </c>
      <c r="F72">
        <v>100</v>
      </c>
      <c r="G72">
        <v>0</v>
      </c>
      <c r="H72" t="s">
        <v>641</v>
      </c>
      <c r="I72" t="s">
        <v>3407</v>
      </c>
      <c r="J72" t="s">
        <v>37818</v>
      </c>
      <c r="K72" t="s">
        <v>644</v>
      </c>
      <c r="L72" t="s">
        <v>645</v>
      </c>
      <c r="M72" t="s">
        <v>37812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37819</v>
      </c>
      <c r="T72" t="s">
        <v>37812</v>
      </c>
    </row>
    <row r="73" spans="1:20" x14ac:dyDescent="0.25">
      <c r="A73" t="s">
        <v>147</v>
      </c>
      <c r="B73" t="s">
        <v>148</v>
      </c>
      <c r="C73">
        <v>33.333333333333336</v>
      </c>
      <c r="D73">
        <v>3</v>
      </c>
      <c r="E73" t="s">
        <v>37820</v>
      </c>
      <c r="F73">
        <v>100</v>
      </c>
      <c r="G73">
        <v>0</v>
      </c>
      <c r="H73" t="s">
        <v>641</v>
      </c>
      <c r="I73" t="s">
        <v>2756</v>
      </c>
      <c r="J73" t="s">
        <v>1375</v>
      </c>
      <c r="K73" t="s">
        <v>644</v>
      </c>
      <c r="L73" t="s">
        <v>645</v>
      </c>
      <c r="M73" t="s">
        <v>37821</v>
      </c>
      <c r="N73" t="s">
        <v>644</v>
      </c>
      <c r="O73" t="s">
        <v>668</v>
      </c>
      <c r="P73" t="s">
        <v>5</v>
      </c>
      <c r="Q73" t="s">
        <v>669</v>
      </c>
      <c r="R73" t="s">
        <v>645</v>
      </c>
      <c r="S73" t="s">
        <v>37822</v>
      </c>
      <c r="T73" t="s">
        <v>37812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37823</v>
      </c>
      <c r="F74">
        <v>100</v>
      </c>
      <c r="G74">
        <v>0</v>
      </c>
      <c r="H74" t="s">
        <v>641</v>
      </c>
      <c r="I74" t="s">
        <v>37824</v>
      </c>
      <c r="J74" t="s">
        <v>796</v>
      </c>
      <c r="K74" t="s">
        <v>644</v>
      </c>
      <c r="L74" t="s">
        <v>645</v>
      </c>
      <c r="M74" t="s">
        <v>37812</v>
      </c>
      <c r="N74" t="s">
        <v>644</v>
      </c>
      <c r="O74" t="s">
        <v>668</v>
      </c>
      <c r="P74" t="s">
        <v>5</v>
      </c>
      <c r="Q74" t="s">
        <v>669</v>
      </c>
      <c r="R74" t="s">
        <v>645</v>
      </c>
      <c r="S74" t="s">
        <v>37825</v>
      </c>
      <c r="T74" t="s">
        <v>37812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37826</v>
      </c>
      <c r="F75">
        <v>100</v>
      </c>
      <c r="G75">
        <v>0</v>
      </c>
      <c r="H75" t="s">
        <v>641</v>
      </c>
      <c r="I75" t="s">
        <v>37827</v>
      </c>
      <c r="J75" t="s">
        <v>643</v>
      </c>
      <c r="K75" t="s">
        <v>644</v>
      </c>
      <c r="L75" t="s">
        <v>645</v>
      </c>
      <c r="M75" t="s">
        <v>37828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37829</v>
      </c>
      <c r="T75" t="s">
        <v>37828</v>
      </c>
    </row>
    <row r="76" spans="1:20" x14ac:dyDescent="0.25">
      <c r="A76" t="s">
        <v>22</v>
      </c>
      <c r="B76" t="s">
        <v>27</v>
      </c>
      <c r="C76">
        <v>79</v>
      </c>
      <c r="D76">
        <v>1</v>
      </c>
      <c r="E76" t="s">
        <v>37830</v>
      </c>
      <c r="F76">
        <v>79</v>
      </c>
      <c r="G76">
        <v>0</v>
      </c>
      <c r="H76" t="s">
        <v>673</v>
      </c>
      <c r="I76" t="s">
        <v>7515</v>
      </c>
      <c r="J76" t="s">
        <v>18765</v>
      </c>
      <c r="K76" t="s">
        <v>18766</v>
      </c>
      <c r="L76" t="s">
        <v>14104</v>
      </c>
      <c r="M76" t="s">
        <v>37831</v>
      </c>
      <c r="N76" t="s">
        <v>644</v>
      </c>
      <c r="O76" t="s">
        <v>679</v>
      </c>
      <c r="P76" t="s">
        <v>26</v>
      </c>
      <c r="Q76" t="s">
        <v>680</v>
      </c>
      <c r="R76" t="s">
        <v>645</v>
      </c>
      <c r="S76" t="s">
        <v>37832</v>
      </c>
      <c r="T76" t="s">
        <v>37833</v>
      </c>
    </row>
    <row r="77" spans="1:20" x14ac:dyDescent="0.25">
      <c r="A77" t="s">
        <v>240</v>
      </c>
      <c r="B77" t="s">
        <v>246</v>
      </c>
      <c r="C77">
        <v>139</v>
      </c>
      <c r="D77">
        <v>2</v>
      </c>
      <c r="E77" t="s">
        <v>37834</v>
      </c>
      <c r="F77">
        <v>215</v>
      </c>
      <c r="G77">
        <v>0</v>
      </c>
      <c r="H77" t="s">
        <v>2006</v>
      </c>
      <c r="I77" t="s">
        <v>37835</v>
      </c>
      <c r="J77" t="s">
        <v>37836</v>
      </c>
      <c r="K77" t="s">
        <v>12225</v>
      </c>
      <c r="L77" t="s">
        <v>37837</v>
      </c>
      <c r="M77" t="s">
        <v>37838</v>
      </c>
      <c r="N77" t="s">
        <v>2012</v>
      </c>
      <c r="O77" t="s">
        <v>2013</v>
      </c>
      <c r="P77" t="s">
        <v>1891</v>
      </c>
      <c r="Q77" t="s">
        <v>1892</v>
      </c>
      <c r="R77" t="s">
        <v>645</v>
      </c>
      <c r="S77" t="s">
        <v>37839</v>
      </c>
      <c r="T77" t="s">
        <v>37840</v>
      </c>
    </row>
    <row r="78" spans="1:20" x14ac:dyDescent="0.25">
      <c r="A78" t="s">
        <v>239</v>
      </c>
      <c r="B78" t="s">
        <v>245</v>
      </c>
      <c r="C78">
        <v>159</v>
      </c>
      <c r="D78">
        <v>1</v>
      </c>
      <c r="E78" t="s">
        <v>37841</v>
      </c>
      <c r="F78">
        <v>108.99</v>
      </c>
      <c r="G78">
        <v>0</v>
      </c>
      <c r="H78" t="s">
        <v>641</v>
      </c>
      <c r="I78" t="s">
        <v>37842</v>
      </c>
      <c r="J78" t="s">
        <v>771</v>
      </c>
      <c r="K78" t="s">
        <v>644</v>
      </c>
      <c r="L78" t="s">
        <v>645</v>
      </c>
      <c r="M78" t="s">
        <v>37843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37844</v>
      </c>
      <c r="T78" t="s">
        <v>37843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37845</v>
      </c>
      <c r="F79">
        <v>180</v>
      </c>
      <c r="G79">
        <v>80</v>
      </c>
      <c r="H79" t="s">
        <v>641</v>
      </c>
      <c r="I79" t="s">
        <v>37846</v>
      </c>
      <c r="J79" t="s">
        <v>2936</v>
      </c>
      <c r="K79" t="s">
        <v>644</v>
      </c>
      <c r="L79" t="s">
        <v>645</v>
      </c>
      <c r="M79" t="s">
        <v>37847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37848</v>
      </c>
      <c r="T79" t="s">
        <v>37847</v>
      </c>
    </row>
    <row r="80" spans="1:20" x14ac:dyDescent="0.25">
      <c r="A80" t="s">
        <v>147</v>
      </c>
      <c r="B80" t="s">
        <v>148</v>
      </c>
      <c r="C80">
        <v>50</v>
      </c>
      <c r="D80">
        <v>6</v>
      </c>
      <c r="E80" t="s">
        <v>37849</v>
      </c>
      <c r="F80">
        <v>200</v>
      </c>
      <c r="G80">
        <v>0</v>
      </c>
      <c r="H80" t="s">
        <v>641</v>
      </c>
      <c r="I80" t="s">
        <v>4599</v>
      </c>
      <c r="J80" t="s">
        <v>685</v>
      </c>
      <c r="K80" t="s">
        <v>644</v>
      </c>
      <c r="L80" t="s">
        <v>645</v>
      </c>
      <c r="M80" t="s">
        <v>37850</v>
      </c>
      <c r="N80" t="s">
        <v>644</v>
      </c>
      <c r="O80" t="s">
        <v>647</v>
      </c>
      <c r="P80" t="s">
        <v>5</v>
      </c>
      <c r="Q80" t="s">
        <v>648</v>
      </c>
      <c r="R80" t="s">
        <v>645</v>
      </c>
      <c r="S80" t="s">
        <v>37851</v>
      </c>
      <c r="T80" t="s">
        <v>37850</v>
      </c>
    </row>
    <row r="81" spans="1:20" x14ac:dyDescent="0.25">
      <c r="A81" t="s">
        <v>147</v>
      </c>
      <c r="B81" t="s">
        <v>148</v>
      </c>
      <c r="C81">
        <v>65</v>
      </c>
      <c r="D81">
        <v>9</v>
      </c>
      <c r="E81" t="s">
        <v>37852</v>
      </c>
      <c r="F81">
        <v>299</v>
      </c>
      <c r="G81">
        <v>0</v>
      </c>
      <c r="H81" t="s">
        <v>2006</v>
      </c>
      <c r="I81" t="s">
        <v>37853</v>
      </c>
      <c r="J81" t="s">
        <v>37854</v>
      </c>
      <c r="K81" t="s">
        <v>36214</v>
      </c>
      <c r="L81" t="s">
        <v>37855</v>
      </c>
      <c r="M81" t="s">
        <v>37856</v>
      </c>
      <c r="N81" t="s">
        <v>20659</v>
      </c>
      <c r="O81" t="s">
        <v>2013</v>
      </c>
      <c r="P81" t="s">
        <v>1891</v>
      </c>
      <c r="Q81" t="s">
        <v>1892</v>
      </c>
      <c r="R81" t="s">
        <v>645</v>
      </c>
      <c r="S81" t="s">
        <v>37857</v>
      </c>
      <c r="T81" t="s">
        <v>37856</v>
      </c>
    </row>
    <row r="82" spans="1:20" x14ac:dyDescent="0.25">
      <c r="A82" t="s">
        <v>147</v>
      </c>
      <c r="B82" t="s">
        <v>148</v>
      </c>
      <c r="C82">
        <v>65</v>
      </c>
      <c r="D82">
        <v>9</v>
      </c>
      <c r="E82" t="s">
        <v>37858</v>
      </c>
      <c r="F82">
        <v>299</v>
      </c>
      <c r="G82">
        <v>0</v>
      </c>
      <c r="H82" t="s">
        <v>2006</v>
      </c>
      <c r="I82" t="s">
        <v>37859</v>
      </c>
      <c r="J82" t="s">
        <v>37860</v>
      </c>
      <c r="K82" t="s">
        <v>29167</v>
      </c>
      <c r="L82" t="s">
        <v>37861</v>
      </c>
      <c r="M82" t="s">
        <v>37862</v>
      </c>
      <c r="N82" t="s">
        <v>20659</v>
      </c>
      <c r="O82" t="s">
        <v>2013</v>
      </c>
      <c r="P82" t="s">
        <v>1891</v>
      </c>
      <c r="Q82" t="s">
        <v>1892</v>
      </c>
      <c r="R82" t="s">
        <v>645</v>
      </c>
      <c r="S82" t="s">
        <v>37863</v>
      </c>
      <c r="T82" t="s">
        <v>37864</v>
      </c>
    </row>
    <row r="83" spans="1:20" x14ac:dyDescent="0.25">
      <c r="A83" t="s">
        <v>147</v>
      </c>
      <c r="B83" t="s">
        <v>148</v>
      </c>
      <c r="C83">
        <v>65</v>
      </c>
      <c r="D83">
        <v>9</v>
      </c>
      <c r="E83" t="s">
        <v>37865</v>
      </c>
      <c r="F83">
        <v>299</v>
      </c>
      <c r="G83">
        <v>0</v>
      </c>
      <c r="H83" t="s">
        <v>2006</v>
      </c>
      <c r="I83" t="s">
        <v>37866</v>
      </c>
      <c r="J83" t="s">
        <v>37867</v>
      </c>
      <c r="K83" t="s">
        <v>5737</v>
      </c>
      <c r="L83" t="s">
        <v>37868</v>
      </c>
      <c r="M83" t="s">
        <v>37869</v>
      </c>
      <c r="N83" t="s">
        <v>20659</v>
      </c>
      <c r="O83" t="s">
        <v>1890</v>
      </c>
      <c r="P83" t="s">
        <v>1891</v>
      </c>
      <c r="Q83" t="s">
        <v>1892</v>
      </c>
      <c r="R83" t="s">
        <v>645</v>
      </c>
      <c r="S83" t="s">
        <v>37870</v>
      </c>
      <c r="T83" t="s">
        <v>37871</v>
      </c>
    </row>
    <row r="84" spans="1:20" x14ac:dyDescent="0.25">
      <c r="A84" t="s">
        <v>147</v>
      </c>
      <c r="B84" t="s">
        <v>148</v>
      </c>
      <c r="C84">
        <v>65</v>
      </c>
      <c r="D84">
        <v>9</v>
      </c>
      <c r="E84" t="s">
        <v>37872</v>
      </c>
      <c r="F84">
        <v>299</v>
      </c>
      <c r="G84">
        <v>0</v>
      </c>
      <c r="H84" t="s">
        <v>2006</v>
      </c>
      <c r="I84" t="s">
        <v>37873</v>
      </c>
      <c r="J84" t="s">
        <v>37874</v>
      </c>
      <c r="K84" t="s">
        <v>37875</v>
      </c>
      <c r="L84" t="s">
        <v>37876</v>
      </c>
      <c r="M84" t="s">
        <v>37877</v>
      </c>
      <c r="N84" t="s">
        <v>20659</v>
      </c>
      <c r="O84" t="s">
        <v>2013</v>
      </c>
      <c r="P84" t="s">
        <v>1891</v>
      </c>
      <c r="Q84" t="s">
        <v>1892</v>
      </c>
      <c r="R84" t="s">
        <v>645</v>
      </c>
      <c r="S84" t="s">
        <v>37878</v>
      </c>
      <c r="T84" t="s">
        <v>37877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37879</v>
      </c>
      <c r="F85">
        <v>200</v>
      </c>
      <c r="G85">
        <v>0</v>
      </c>
      <c r="H85" t="s">
        <v>641</v>
      </c>
      <c r="I85" t="s">
        <v>37880</v>
      </c>
      <c r="J85" t="s">
        <v>1072</v>
      </c>
      <c r="K85" t="s">
        <v>644</v>
      </c>
      <c r="L85" t="s">
        <v>645</v>
      </c>
      <c r="M85" t="s">
        <v>37877</v>
      </c>
      <c r="N85" t="s">
        <v>644</v>
      </c>
      <c r="O85" t="s">
        <v>668</v>
      </c>
      <c r="P85" t="s">
        <v>5</v>
      </c>
      <c r="Q85" t="s">
        <v>669</v>
      </c>
      <c r="R85" t="s">
        <v>645</v>
      </c>
      <c r="S85" t="s">
        <v>37881</v>
      </c>
      <c r="T85" t="s">
        <v>37882</v>
      </c>
    </row>
    <row r="86" spans="1:20" x14ac:dyDescent="0.25">
      <c r="A86" t="s">
        <v>147</v>
      </c>
      <c r="B86" t="s">
        <v>148</v>
      </c>
      <c r="C86">
        <v>65</v>
      </c>
      <c r="D86">
        <v>9</v>
      </c>
      <c r="E86" t="s">
        <v>37883</v>
      </c>
      <c r="F86">
        <v>299</v>
      </c>
      <c r="G86">
        <v>0</v>
      </c>
      <c r="H86" t="s">
        <v>2006</v>
      </c>
      <c r="I86" t="s">
        <v>37884</v>
      </c>
      <c r="J86" t="s">
        <v>37885</v>
      </c>
      <c r="K86" t="s">
        <v>6102</v>
      </c>
      <c r="L86" t="s">
        <v>37886</v>
      </c>
      <c r="M86" t="s">
        <v>37887</v>
      </c>
      <c r="N86" t="s">
        <v>20659</v>
      </c>
      <c r="O86" t="s">
        <v>1890</v>
      </c>
      <c r="P86" t="s">
        <v>1891</v>
      </c>
      <c r="Q86" t="s">
        <v>1892</v>
      </c>
      <c r="R86" t="s">
        <v>645</v>
      </c>
      <c r="S86" t="s">
        <v>37888</v>
      </c>
      <c r="T86" t="s">
        <v>37889</v>
      </c>
    </row>
    <row r="87" spans="1:20" x14ac:dyDescent="0.25">
      <c r="A87" t="s">
        <v>601</v>
      </c>
      <c r="B87" t="s">
        <v>602</v>
      </c>
      <c r="C87">
        <v>139</v>
      </c>
      <c r="D87">
        <v>1</v>
      </c>
      <c r="E87" t="s">
        <v>37890</v>
      </c>
      <c r="F87">
        <v>215</v>
      </c>
      <c r="G87">
        <v>0</v>
      </c>
      <c r="H87" t="s">
        <v>2006</v>
      </c>
      <c r="I87" t="s">
        <v>37891</v>
      </c>
      <c r="J87" t="s">
        <v>37892</v>
      </c>
      <c r="K87" t="s">
        <v>3815</v>
      </c>
      <c r="L87" t="s">
        <v>37893</v>
      </c>
      <c r="M87" t="s">
        <v>37894</v>
      </c>
      <c r="N87" t="s">
        <v>20659</v>
      </c>
      <c r="O87" t="s">
        <v>2013</v>
      </c>
      <c r="P87" t="s">
        <v>1891</v>
      </c>
      <c r="Q87" t="s">
        <v>1892</v>
      </c>
      <c r="R87" t="s">
        <v>645</v>
      </c>
      <c r="S87" t="s">
        <v>37895</v>
      </c>
      <c r="T87" t="s">
        <v>37894</v>
      </c>
    </row>
    <row r="88" spans="1:20" x14ac:dyDescent="0.25">
      <c r="A88" t="s">
        <v>239</v>
      </c>
      <c r="B88" t="s">
        <v>245</v>
      </c>
      <c r="C88">
        <v>139</v>
      </c>
      <c r="D88">
        <v>1</v>
      </c>
      <c r="E88" t="s">
        <v>37890</v>
      </c>
      <c r="F88">
        <v>215</v>
      </c>
      <c r="G88">
        <v>0</v>
      </c>
      <c r="H88" t="s">
        <v>2006</v>
      </c>
      <c r="I88" t="s">
        <v>37891</v>
      </c>
      <c r="J88" t="s">
        <v>37892</v>
      </c>
      <c r="K88" t="s">
        <v>3815</v>
      </c>
      <c r="L88" t="s">
        <v>37893</v>
      </c>
      <c r="M88" t="s">
        <v>37894</v>
      </c>
      <c r="N88" t="s">
        <v>20659</v>
      </c>
      <c r="O88" t="s">
        <v>2013</v>
      </c>
      <c r="P88" t="s">
        <v>1891</v>
      </c>
      <c r="Q88" t="s">
        <v>1892</v>
      </c>
      <c r="R88" t="s">
        <v>645</v>
      </c>
      <c r="S88" t="s">
        <v>37895</v>
      </c>
      <c r="T88" t="s">
        <v>37894</v>
      </c>
    </row>
    <row r="89" spans="1:20" x14ac:dyDescent="0.25">
      <c r="A89" t="s">
        <v>18</v>
      </c>
      <c r="B89" t="s">
        <v>19</v>
      </c>
      <c r="C89">
        <v>66.666666666666671</v>
      </c>
      <c r="D89">
        <v>3</v>
      </c>
      <c r="E89" t="s">
        <v>37896</v>
      </c>
      <c r="F89">
        <v>129</v>
      </c>
      <c r="G89">
        <v>0</v>
      </c>
      <c r="H89" t="s">
        <v>641</v>
      </c>
      <c r="I89" t="s">
        <v>37897</v>
      </c>
      <c r="J89" t="s">
        <v>685</v>
      </c>
      <c r="K89" t="s">
        <v>644</v>
      </c>
      <c r="L89" t="s">
        <v>645</v>
      </c>
      <c r="M89" t="s">
        <v>37898</v>
      </c>
      <c r="N89" t="s">
        <v>644</v>
      </c>
      <c r="O89" t="s">
        <v>668</v>
      </c>
      <c r="P89" t="s">
        <v>5</v>
      </c>
      <c r="Q89" t="s">
        <v>669</v>
      </c>
      <c r="R89" t="s">
        <v>645</v>
      </c>
      <c r="S89" t="s">
        <v>37899</v>
      </c>
      <c r="T89" t="s">
        <v>37898</v>
      </c>
    </row>
    <row r="90" spans="1:20" x14ac:dyDescent="0.25">
      <c r="A90" t="s">
        <v>110</v>
      </c>
      <c r="B90" t="s">
        <v>111</v>
      </c>
      <c r="C90">
        <v>65</v>
      </c>
      <c r="D90">
        <v>2</v>
      </c>
      <c r="E90" t="s">
        <v>37900</v>
      </c>
      <c r="F90">
        <v>299</v>
      </c>
      <c r="G90">
        <v>0</v>
      </c>
      <c r="H90" t="s">
        <v>2006</v>
      </c>
      <c r="I90" t="s">
        <v>37901</v>
      </c>
      <c r="J90" t="s">
        <v>37902</v>
      </c>
      <c r="K90" t="s">
        <v>9130</v>
      </c>
      <c r="L90" t="s">
        <v>37903</v>
      </c>
      <c r="M90" t="s">
        <v>35861</v>
      </c>
      <c r="N90" t="s">
        <v>20659</v>
      </c>
      <c r="O90" t="s">
        <v>1890</v>
      </c>
      <c r="P90" t="s">
        <v>1891</v>
      </c>
      <c r="Q90" t="s">
        <v>1892</v>
      </c>
      <c r="R90" t="s">
        <v>645</v>
      </c>
      <c r="S90" t="s">
        <v>37904</v>
      </c>
      <c r="T90" t="s">
        <v>37905</v>
      </c>
    </row>
    <row r="91" spans="1:20" x14ac:dyDescent="0.25">
      <c r="A91" t="s">
        <v>10</v>
      </c>
      <c r="B91" t="s">
        <v>11</v>
      </c>
      <c r="C91">
        <v>65</v>
      </c>
      <c r="D91">
        <v>2</v>
      </c>
      <c r="E91" t="s">
        <v>37900</v>
      </c>
      <c r="F91">
        <v>299</v>
      </c>
      <c r="G91">
        <v>0</v>
      </c>
      <c r="H91" t="s">
        <v>2006</v>
      </c>
      <c r="I91" t="s">
        <v>37901</v>
      </c>
      <c r="J91" t="s">
        <v>37902</v>
      </c>
      <c r="K91" t="s">
        <v>9130</v>
      </c>
      <c r="L91" t="s">
        <v>37903</v>
      </c>
      <c r="M91" t="s">
        <v>35861</v>
      </c>
      <c r="N91" t="s">
        <v>20659</v>
      </c>
      <c r="O91" t="s">
        <v>1890</v>
      </c>
      <c r="P91" t="s">
        <v>1891</v>
      </c>
      <c r="Q91" t="s">
        <v>1892</v>
      </c>
      <c r="R91" t="s">
        <v>645</v>
      </c>
      <c r="S91" t="s">
        <v>37904</v>
      </c>
      <c r="T91" t="s">
        <v>37905</v>
      </c>
    </row>
    <row r="92" spans="1:20" x14ac:dyDescent="0.25">
      <c r="A92" t="s">
        <v>112</v>
      </c>
      <c r="B92" t="s">
        <v>113</v>
      </c>
      <c r="C92">
        <v>65</v>
      </c>
      <c r="D92">
        <v>1</v>
      </c>
      <c r="E92" t="s">
        <v>37900</v>
      </c>
      <c r="F92">
        <v>299</v>
      </c>
      <c r="G92">
        <v>0</v>
      </c>
      <c r="H92" t="s">
        <v>2006</v>
      </c>
      <c r="I92" t="s">
        <v>37901</v>
      </c>
      <c r="J92" t="s">
        <v>37902</v>
      </c>
      <c r="K92" t="s">
        <v>9130</v>
      </c>
      <c r="L92" t="s">
        <v>37903</v>
      </c>
      <c r="M92" t="s">
        <v>35861</v>
      </c>
      <c r="N92" t="s">
        <v>20659</v>
      </c>
      <c r="O92" t="s">
        <v>1890</v>
      </c>
      <c r="P92" t="s">
        <v>1891</v>
      </c>
      <c r="Q92" t="s">
        <v>1892</v>
      </c>
      <c r="R92" t="s">
        <v>645</v>
      </c>
      <c r="S92" t="s">
        <v>37904</v>
      </c>
      <c r="T92" t="s">
        <v>37905</v>
      </c>
    </row>
    <row r="93" spans="1:20" x14ac:dyDescent="0.25">
      <c r="A93" t="s">
        <v>114</v>
      </c>
      <c r="B93" t="s">
        <v>115</v>
      </c>
      <c r="C93">
        <v>65</v>
      </c>
      <c r="D93">
        <v>1</v>
      </c>
      <c r="E93" t="s">
        <v>37900</v>
      </c>
      <c r="F93">
        <v>299</v>
      </c>
      <c r="G93">
        <v>0</v>
      </c>
      <c r="H93" t="s">
        <v>2006</v>
      </c>
      <c r="I93" t="s">
        <v>37901</v>
      </c>
      <c r="J93" t="s">
        <v>37902</v>
      </c>
      <c r="K93" t="s">
        <v>9130</v>
      </c>
      <c r="L93" t="s">
        <v>37903</v>
      </c>
      <c r="M93" t="s">
        <v>35861</v>
      </c>
      <c r="N93" t="s">
        <v>20659</v>
      </c>
      <c r="O93" t="s">
        <v>1890</v>
      </c>
      <c r="P93" t="s">
        <v>1891</v>
      </c>
      <c r="Q93" t="s">
        <v>1892</v>
      </c>
      <c r="R93" t="s">
        <v>645</v>
      </c>
      <c r="S93" t="s">
        <v>37904</v>
      </c>
      <c r="T93" t="s">
        <v>37905</v>
      </c>
    </row>
    <row r="94" spans="1:20" x14ac:dyDescent="0.25">
      <c r="A94" t="s">
        <v>12</v>
      </c>
      <c r="B94" t="s">
        <v>13</v>
      </c>
      <c r="C94">
        <v>65</v>
      </c>
      <c r="D94">
        <v>2</v>
      </c>
      <c r="E94" t="s">
        <v>37900</v>
      </c>
      <c r="F94">
        <v>299</v>
      </c>
      <c r="G94">
        <v>0</v>
      </c>
      <c r="H94" t="s">
        <v>2006</v>
      </c>
      <c r="I94" t="s">
        <v>37901</v>
      </c>
      <c r="J94" t="s">
        <v>37902</v>
      </c>
      <c r="K94" t="s">
        <v>9130</v>
      </c>
      <c r="L94" t="s">
        <v>37903</v>
      </c>
      <c r="M94" t="s">
        <v>35861</v>
      </c>
      <c r="N94" t="s">
        <v>20659</v>
      </c>
      <c r="O94" t="s">
        <v>1890</v>
      </c>
      <c r="P94" t="s">
        <v>1891</v>
      </c>
      <c r="Q94" t="s">
        <v>1892</v>
      </c>
      <c r="R94" t="s">
        <v>645</v>
      </c>
      <c r="S94" t="s">
        <v>37904</v>
      </c>
      <c r="T94" t="s">
        <v>37905</v>
      </c>
    </row>
    <row r="95" spans="1:20" x14ac:dyDescent="0.25">
      <c r="A95" t="s">
        <v>14</v>
      </c>
      <c r="B95" t="s">
        <v>15</v>
      </c>
      <c r="C95">
        <v>65</v>
      </c>
      <c r="D95">
        <v>1</v>
      </c>
      <c r="E95" t="s">
        <v>37900</v>
      </c>
      <c r="F95">
        <v>299</v>
      </c>
      <c r="G95">
        <v>0</v>
      </c>
      <c r="H95" t="s">
        <v>2006</v>
      </c>
      <c r="I95" t="s">
        <v>37901</v>
      </c>
      <c r="J95" t="s">
        <v>37902</v>
      </c>
      <c r="K95" t="s">
        <v>9130</v>
      </c>
      <c r="L95" t="s">
        <v>37903</v>
      </c>
      <c r="M95" t="s">
        <v>35861</v>
      </c>
      <c r="N95" t="s">
        <v>20659</v>
      </c>
      <c r="O95" t="s">
        <v>1890</v>
      </c>
      <c r="P95" t="s">
        <v>1891</v>
      </c>
      <c r="Q95" t="s">
        <v>1892</v>
      </c>
      <c r="R95" t="s">
        <v>645</v>
      </c>
      <c r="S95" t="s">
        <v>37904</v>
      </c>
      <c r="T95" t="s">
        <v>37905</v>
      </c>
    </row>
    <row r="96" spans="1:20" x14ac:dyDescent="0.25">
      <c r="A96" t="s">
        <v>147</v>
      </c>
      <c r="B96" t="s">
        <v>148</v>
      </c>
      <c r="C96">
        <v>65</v>
      </c>
      <c r="D96">
        <v>9</v>
      </c>
      <c r="E96" t="s">
        <v>37906</v>
      </c>
      <c r="F96">
        <v>315</v>
      </c>
      <c r="G96">
        <v>0</v>
      </c>
      <c r="H96" t="s">
        <v>641</v>
      </c>
      <c r="I96" t="s">
        <v>8723</v>
      </c>
      <c r="J96" t="s">
        <v>847</v>
      </c>
      <c r="K96" t="s">
        <v>644</v>
      </c>
      <c r="L96" t="s">
        <v>645</v>
      </c>
      <c r="M96" t="s">
        <v>37907</v>
      </c>
      <c r="N96" t="s">
        <v>644</v>
      </c>
      <c r="O96" t="s">
        <v>647</v>
      </c>
      <c r="P96" t="s">
        <v>5</v>
      </c>
      <c r="Q96" t="s">
        <v>648</v>
      </c>
      <c r="R96" t="s">
        <v>37908</v>
      </c>
      <c r="S96" t="s">
        <v>37909</v>
      </c>
      <c r="T96" t="s">
        <v>37907</v>
      </c>
    </row>
    <row r="97" spans="1:20" x14ac:dyDescent="0.25">
      <c r="A97" t="s">
        <v>240</v>
      </c>
      <c r="B97" t="s">
        <v>246</v>
      </c>
      <c r="C97">
        <v>139</v>
      </c>
      <c r="D97">
        <v>1</v>
      </c>
      <c r="E97" t="s">
        <v>37910</v>
      </c>
      <c r="F97">
        <v>215</v>
      </c>
      <c r="G97">
        <v>0</v>
      </c>
      <c r="H97" t="s">
        <v>2006</v>
      </c>
      <c r="I97" t="s">
        <v>37911</v>
      </c>
      <c r="J97" t="s">
        <v>37912</v>
      </c>
      <c r="K97" t="s">
        <v>35277</v>
      </c>
      <c r="L97" t="s">
        <v>37913</v>
      </c>
      <c r="M97" t="s">
        <v>37907</v>
      </c>
      <c r="N97" t="s">
        <v>20659</v>
      </c>
      <c r="O97" t="s">
        <v>2013</v>
      </c>
      <c r="P97" t="s">
        <v>1891</v>
      </c>
      <c r="Q97" t="s">
        <v>1892</v>
      </c>
      <c r="R97" t="s">
        <v>645</v>
      </c>
      <c r="S97" t="s">
        <v>37914</v>
      </c>
      <c r="T97" t="s">
        <v>37907</v>
      </c>
    </row>
    <row r="98" spans="1:20" x14ac:dyDescent="0.25">
      <c r="A98" t="s">
        <v>241</v>
      </c>
      <c r="B98" t="s">
        <v>247</v>
      </c>
      <c r="C98">
        <v>139</v>
      </c>
      <c r="D98">
        <v>1</v>
      </c>
      <c r="E98" t="s">
        <v>37910</v>
      </c>
      <c r="F98">
        <v>215</v>
      </c>
      <c r="G98">
        <v>0</v>
      </c>
      <c r="H98" t="s">
        <v>2006</v>
      </c>
      <c r="I98" t="s">
        <v>37911</v>
      </c>
      <c r="J98" t="s">
        <v>37912</v>
      </c>
      <c r="K98" t="s">
        <v>35277</v>
      </c>
      <c r="L98" t="s">
        <v>37913</v>
      </c>
      <c r="M98" t="s">
        <v>37907</v>
      </c>
      <c r="N98" t="s">
        <v>20659</v>
      </c>
      <c r="O98" t="s">
        <v>2013</v>
      </c>
      <c r="P98" t="s">
        <v>1891</v>
      </c>
      <c r="Q98" t="s">
        <v>1892</v>
      </c>
      <c r="R98" t="s">
        <v>645</v>
      </c>
      <c r="S98" t="s">
        <v>37914</v>
      </c>
      <c r="T98" t="s">
        <v>37907</v>
      </c>
    </row>
    <row r="99" spans="1:20" x14ac:dyDescent="0.25">
      <c r="A99" t="s">
        <v>14</v>
      </c>
      <c r="B99" t="s">
        <v>15</v>
      </c>
      <c r="C99">
        <v>65</v>
      </c>
      <c r="D99">
        <v>3</v>
      </c>
      <c r="E99" t="s">
        <v>37915</v>
      </c>
      <c r="F99">
        <v>299</v>
      </c>
      <c r="G99">
        <v>0</v>
      </c>
      <c r="H99" t="s">
        <v>2006</v>
      </c>
      <c r="I99" t="s">
        <v>20720</v>
      </c>
      <c r="J99" t="s">
        <v>37916</v>
      </c>
      <c r="K99" t="s">
        <v>5323</v>
      </c>
      <c r="L99" t="s">
        <v>20722</v>
      </c>
      <c r="M99" t="s">
        <v>37917</v>
      </c>
      <c r="N99" t="s">
        <v>20659</v>
      </c>
      <c r="O99" t="s">
        <v>2013</v>
      </c>
      <c r="P99" t="s">
        <v>1891</v>
      </c>
      <c r="Q99" t="s">
        <v>1892</v>
      </c>
      <c r="R99" t="s">
        <v>645</v>
      </c>
      <c r="S99" t="s">
        <v>37918</v>
      </c>
      <c r="T99" t="s">
        <v>37919</v>
      </c>
    </row>
    <row r="100" spans="1:20" x14ac:dyDescent="0.25">
      <c r="A100" t="s">
        <v>12</v>
      </c>
      <c r="B100" t="s">
        <v>13</v>
      </c>
      <c r="C100">
        <v>65</v>
      </c>
      <c r="D100">
        <v>3</v>
      </c>
      <c r="E100" t="s">
        <v>37915</v>
      </c>
      <c r="F100">
        <v>299</v>
      </c>
      <c r="G100">
        <v>0</v>
      </c>
      <c r="H100" t="s">
        <v>2006</v>
      </c>
      <c r="I100" t="s">
        <v>20720</v>
      </c>
      <c r="J100" t="s">
        <v>37916</v>
      </c>
      <c r="K100" t="s">
        <v>5323</v>
      </c>
      <c r="L100" t="s">
        <v>20722</v>
      </c>
      <c r="M100" t="s">
        <v>37917</v>
      </c>
      <c r="N100" t="s">
        <v>20659</v>
      </c>
      <c r="O100" t="s">
        <v>2013</v>
      </c>
      <c r="P100" t="s">
        <v>1891</v>
      </c>
      <c r="Q100" t="s">
        <v>1892</v>
      </c>
      <c r="R100" t="s">
        <v>645</v>
      </c>
      <c r="S100" t="s">
        <v>37918</v>
      </c>
      <c r="T100" t="s">
        <v>37919</v>
      </c>
    </row>
    <row r="101" spans="1:20" x14ac:dyDescent="0.25">
      <c r="A101" t="s">
        <v>110</v>
      </c>
      <c r="B101" t="s">
        <v>111</v>
      </c>
      <c r="C101">
        <v>65</v>
      </c>
      <c r="D101">
        <v>3</v>
      </c>
      <c r="E101" t="s">
        <v>37915</v>
      </c>
      <c r="F101">
        <v>299</v>
      </c>
      <c r="G101">
        <v>0</v>
      </c>
      <c r="H101" t="s">
        <v>2006</v>
      </c>
      <c r="I101" t="s">
        <v>20720</v>
      </c>
      <c r="J101" t="s">
        <v>37916</v>
      </c>
      <c r="K101" t="s">
        <v>5323</v>
      </c>
      <c r="L101" t="s">
        <v>20722</v>
      </c>
      <c r="M101" t="s">
        <v>37917</v>
      </c>
      <c r="N101" t="s">
        <v>20659</v>
      </c>
      <c r="O101" t="s">
        <v>2013</v>
      </c>
      <c r="P101" t="s">
        <v>1891</v>
      </c>
      <c r="Q101" t="s">
        <v>1892</v>
      </c>
      <c r="R101" t="s">
        <v>645</v>
      </c>
      <c r="S101" t="s">
        <v>37918</v>
      </c>
      <c r="T101" t="s">
        <v>37919</v>
      </c>
    </row>
    <row r="102" spans="1:20" x14ac:dyDescent="0.25">
      <c r="A102" t="s">
        <v>112</v>
      </c>
      <c r="B102" t="s">
        <v>113</v>
      </c>
      <c r="C102">
        <v>65</v>
      </c>
      <c r="D102">
        <v>3</v>
      </c>
      <c r="E102" t="s">
        <v>37920</v>
      </c>
      <c r="F102">
        <v>299</v>
      </c>
      <c r="G102">
        <v>0</v>
      </c>
      <c r="H102" t="s">
        <v>2006</v>
      </c>
      <c r="I102" t="s">
        <v>37921</v>
      </c>
      <c r="J102" t="s">
        <v>37922</v>
      </c>
      <c r="K102" t="s">
        <v>6112</v>
      </c>
      <c r="L102" t="s">
        <v>37923</v>
      </c>
      <c r="M102" t="s">
        <v>37924</v>
      </c>
      <c r="N102" t="s">
        <v>2012</v>
      </c>
      <c r="O102" t="s">
        <v>2013</v>
      </c>
      <c r="P102" t="s">
        <v>1891</v>
      </c>
      <c r="Q102" t="s">
        <v>1892</v>
      </c>
      <c r="R102" t="s">
        <v>645</v>
      </c>
      <c r="S102" t="s">
        <v>37925</v>
      </c>
      <c r="T102" t="s">
        <v>37924</v>
      </c>
    </row>
    <row r="103" spans="1:20" x14ac:dyDescent="0.25">
      <c r="A103" t="s">
        <v>10</v>
      </c>
      <c r="B103" t="s">
        <v>11</v>
      </c>
      <c r="C103">
        <v>65</v>
      </c>
      <c r="D103">
        <v>4</v>
      </c>
      <c r="E103" t="s">
        <v>37920</v>
      </c>
      <c r="F103">
        <v>299</v>
      </c>
      <c r="G103">
        <v>0</v>
      </c>
      <c r="H103" t="s">
        <v>2006</v>
      </c>
      <c r="I103" t="s">
        <v>37921</v>
      </c>
      <c r="J103" t="s">
        <v>37922</v>
      </c>
      <c r="K103" t="s">
        <v>6112</v>
      </c>
      <c r="L103" t="s">
        <v>37923</v>
      </c>
      <c r="M103" t="s">
        <v>37924</v>
      </c>
      <c r="N103" t="s">
        <v>2012</v>
      </c>
      <c r="O103" t="s">
        <v>2013</v>
      </c>
      <c r="P103" t="s">
        <v>1891</v>
      </c>
      <c r="Q103" t="s">
        <v>1892</v>
      </c>
      <c r="R103" t="s">
        <v>645</v>
      </c>
      <c r="S103" t="s">
        <v>37925</v>
      </c>
      <c r="T103" t="s">
        <v>37926</v>
      </c>
    </row>
    <row r="104" spans="1:20" x14ac:dyDescent="0.25">
      <c r="A104" t="s">
        <v>114</v>
      </c>
      <c r="B104" t="s">
        <v>115</v>
      </c>
      <c r="C104">
        <v>65</v>
      </c>
      <c r="D104">
        <v>2</v>
      </c>
      <c r="E104" t="s">
        <v>37920</v>
      </c>
      <c r="F104">
        <v>299</v>
      </c>
      <c r="G104">
        <v>0</v>
      </c>
      <c r="H104" t="s">
        <v>2006</v>
      </c>
      <c r="I104" t="s">
        <v>37921</v>
      </c>
      <c r="J104" t="s">
        <v>37922</v>
      </c>
      <c r="K104" t="s">
        <v>6112</v>
      </c>
      <c r="L104" t="s">
        <v>37923</v>
      </c>
      <c r="M104" t="s">
        <v>37924</v>
      </c>
      <c r="N104" t="s">
        <v>2012</v>
      </c>
      <c r="O104" t="s">
        <v>2013</v>
      </c>
      <c r="P104" t="s">
        <v>1891</v>
      </c>
      <c r="Q104" t="s">
        <v>1892</v>
      </c>
      <c r="R104" t="s">
        <v>645</v>
      </c>
      <c r="S104" t="s">
        <v>37925</v>
      </c>
      <c r="T104" t="s">
        <v>37926</v>
      </c>
    </row>
    <row r="105" spans="1:20" x14ac:dyDescent="0.25">
      <c r="A105" t="s">
        <v>147</v>
      </c>
      <c r="B105" t="s">
        <v>148</v>
      </c>
      <c r="C105">
        <v>50</v>
      </c>
      <c r="D105">
        <v>6</v>
      </c>
      <c r="E105" t="s">
        <v>37927</v>
      </c>
      <c r="F105">
        <v>200</v>
      </c>
      <c r="G105">
        <v>0</v>
      </c>
      <c r="H105" t="s">
        <v>641</v>
      </c>
      <c r="I105" t="s">
        <v>37928</v>
      </c>
      <c r="J105" t="s">
        <v>1508</v>
      </c>
      <c r="K105" t="s">
        <v>644</v>
      </c>
      <c r="L105" t="s">
        <v>645</v>
      </c>
      <c r="M105" t="s">
        <v>37929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37930</v>
      </c>
      <c r="T105" t="s">
        <v>37929</v>
      </c>
    </row>
    <row r="106" spans="1:20" x14ac:dyDescent="0.25">
      <c r="A106" t="s">
        <v>147</v>
      </c>
      <c r="B106" t="s">
        <v>148</v>
      </c>
      <c r="C106">
        <v>50</v>
      </c>
      <c r="D106">
        <v>6</v>
      </c>
      <c r="E106" t="s">
        <v>37931</v>
      </c>
      <c r="F106">
        <v>200</v>
      </c>
      <c r="G106">
        <v>0</v>
      </c>
      <c r="H106" t="s">
        <v>641</v>
      </c>
      <c r="I106" t="s">
        <v>1328</v>
      </c>
      <c r="J106" t="s">
        <v>1520</v>
      </c>
      <c r="K106" t="s">
        <v>644</v>
      </c>
      <c r="L106" t="s">
        <v>645</v>
      </c>
      <c r="M106" t="s">
        <v>37932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37933</v>
      </c>
      <c r="T106" t="s">
        <v>37932</v>
      </c>
    </row>
    <row r="107" spans="1:20" x14ac:dyDescent="0.25">
      <c r="A107" t="s">
        <v>18</v>
      </c>
      <c r="B107" t="s">
        <v>19</v>
      </c>
      <c r="C107">
        <v>66.666666666666671</v>
      </c>
      <c r="D107">
        <v>3</v>
      </c>
      <c r="E107" t="s">
        <v>37934</v>
      </c>
      <c r="F107">
        <v>100</v>
      </c>
      <c r="G107">
        <v>0</v>
      </c>
      <c r="H107" t="s">
        <v>641</v>
      </c>
      <c r="I107" t="s">
        <v>37935</v>
      </c>
      <c r="J107" t="s">
        <v>685</v>
      </c>
      <c r="K107" t="s">
        <v>644</v>
      </c>
      <c r="L107" t="s">
        <v>645</v>
      </c>
      <c r="M107" t="s">
        <v>37936</v>
      </c>
      <c r="N107" t="s">
        <v>644</v>
      </c>
      <c r="O107" t="s">
        <v>668</v>
      </c>
      <c r="P107" t="s">
        <v>5</v>
      </c>
      <c r="Q107" t="s">
        <v>669</v>
      </c>
      <c r="R107" t="s">
        <v>645</v>
      </c>
      <c r="S107" t="s">
        <v>37937</v>
      </c>
      <c r="T107" t="s">
        <v>37936</v>
      </c>
    </row>
    <row r="108" spans="1:20" x14ac:dyDescent="0.25">
      <c r="A108" t="s">
        <v>239</v>
      </c>
      <c r="B108" t="s">
        <v>21390</v>
      </c>
      <c r="C108">
        <v>81.03</v>
      </c>
      <c r="D108">
        <v>1</v>
      </c>
      <c r="E108" t="s">
        <v>37938</v>
      </c>
      <c r="F108">
        <v>126.03</v>
      </c>
      <c r="G108">
        <v>45</v>
      </c>
      <c r="H108" t="s">
        <v>673</v>
      </c>
      <c r="I108" t="s">
        <v>37939</v>
      </c>
      <c r="J108" t="s">
        <v>37940</v>
      </c>
      <c r="K108" t="s">
        <v>26761</v>
      </c>
      <c r="L108" t="s">
        <v>37941</v>
      </c>
      <c r="M108" t="s">
        <v>37942</v>
      </c>
      <c r="N108" t="s">
        <v>644</v>
      </c>
      <c r="O108" t="s">
        <v>811</v>
      </c>
      <c r="P108" t="s">
        <v>23</v>
      </c>
      <c r="Q108" t="s">
        <v>812</v>
      </c>
      <c r="R108" t="s">
        <v>645</v>
      </c>
      <c r="S108" t="s">
        <v>37943</v>
      </c>
      <c r="T108" t="s">
        <v>37944</v>
      </c>
    </row>
    <row r="109" spans="1:20" x14ac:dyDescent="0.25">
      <c r="A109" t="s">
        <v>22</v>
      </c>
      <c r="B109" t="s">
        <v>27</v>
      </c>
      <c r="C109">
        <v>79</v>
      </c>
      <c r="D109">
        <v>1</v>
      </c>
      <c r="E109" t="s">
        <v>37945</v>
      </c>
      <c r="F109">
        <v>79</v>
      </c>
      <c r="G109">
        <v>0</v>
      </c>
      <c r="H109" t="s">
        <v>673</v>
      </c>
      <c r="I109" t="s">
        <v>5282</v>
      </c>
      <c r="J109" t="s">
        <v>37946</v>
      </c>
      <c r="K109" t="s">
        <v>37947</v>
      </c>
      <c r="L109" t="s">
        <v>6113</v>
      </c>
      <c r="M109" t="s">
        <v>37948</v>
      </c>
      <c r="N109" t="s">
        <v>644</v>
      </c>
      <c r="O109" t="s">
        <v>679</v>
      </c>
      <c r="P109" t="s">
        <v>26</v>
      </c>
      <c r="Q109" t="s">
        <v>680</v>
      </c>
      <c r="R109" t="s">
        <v>645</v>
      </c>
      <c r="S109" t="s">
        <v>37949</v>
      </c>
      <c r="T109" t="s">
        <v>37948</v>
      </c>
    </row>
    <row r="110" spans="1:20" x14ac:dyDescent="0.25">
      <c r="A110" t="s">
        <v>147</v>
      </c>
      <c r="B110" t="s">
        <v>148</v>
      </c>
      <c r="C110">
        <v>50</v>
      </c>
      <c r="D110">
        <v>6</v>
      </c>
      <c r="E110" t="s">
        <v>37950</v>
      </c>
      <c r="F110">
        <v>200</v>
      </c>
      <c r="G110">
        <v>0</v>
      </c>
      <c r="H110" t="s">
        <v>641</v>
      </c>
      <c r="I110" t="s">
        <v>4450</v>
      </c>
      <c r="J110" t="s">
        <v>2963</v>
      </c>
      <c r="K110" t="s">
        <v>644</v>
      </c>
      <c r="L110" t="s">
        <v>645</v>
      </c>
      <c r="M110" t="s">
        <v>37951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37952</v>
      </c>
      <c r="T110" t="s">
        <v>37953</v>
      </c>
    </row>
    <row r="111" spans="1:20" x14ac:dyDescent="0.25">
      <c r="A111" t="s">
        <v>147</v>
      </c>
      <c r="B111" t="s">
        <v>148</v>
      </c>
      <c r="C111">
        <v>50</v>
      </c>
      <c r="D111">
        <v>6</v>
      </c>
      <c r="E111" t="s">
        <v>37954</v>
      </c>
      <c r="F111">
        <v>200</v>
      </c>
      <c r="G111">
        <v>0</v>
      </c>
      <c r="H111" t="s">
        <v>641</v>
      </c>
      <c r="I111" t="s">
        <v>37955</v>
      </c>
      <c r="J111" t="s">
        <v>1292</v>
      </c>
      <c r="K111" t="s">
        <v>644</v>
      </c>
      <c r="L111" t="s">
        <v>645</v>
      </c>
      <c r="M111" t="s">
        <v>37956</v>
      </c>
      <c r="N111" t="s">
        <v>644</v>
      </c>
      <c r="O111" t="s">
        <v>668</v>
      </c>
      <c r="P111" t="s">
        <v>5</v>
      </c>
      <c r="Q111" t="s">
        <v>669</v>
      </c>
      <c r="R111" t="s">
        <v>645</v>
      </c>
      <c r="S111" t="s">
        <v>37957</v>
      </c>
      <c r="T111" t="s">
        <v>37956</v>
      </c>
    </row>
    <row r="112" spans="1:20" x14ac:dyDescent="0.25">
      <c r="A112" t="s">
        <v>147</v>
      </c>
      <c r="B112" t="s">
        <v>148</v>
      </c>
      <c r="C112">
        <v>50</v>
      </c>
      <c r="D112">
        <v>6</v>
      </c>
      <c r="E112" t="s">
        <v>37958</v>
      </c>
      <c r="F112">
        <v>200</v>
      </c>
      <c r="G112">
        <v>0</v>
      </c>
      <c r="H112" t="s">
        <v>641</v>
      </c>
      <c r="I112" t="s">
        <v>28105</v>
      </c>
      <c r="J112" t="s">
        <v>694</v>
      </c>
      <c r="K112" t="s">
        <v>644</v>
      </c>
      <c r="L112" t="s">
        <v>645</v>
      </c>
      <c r="M112" t="s">
        <v>37959</v>
      </c>
      <c r="N112" t="s">
        <v>644</v>
      </c>
      <c r="O112" t="s">
        <v>726</v>
      </c>
      <c r="P112" t="s">
        <v>5</v>
      </c>
      <c r="Q112" t="s">
        <v>648</v>
      </c>
      <c r="R112" t="s">
        <v>645</v>
      </c>
      <c r="S112" t="s">
        <v>37960</v>
      </c>
      <c r="T112" t="s">
        <v>37959</v>
      </c>
    </row>
    <row r="113" spans="1:20" x14ac:dyDescent="0.25">
      <c r="A113" t="s">
        <v>18</v>
      </c>
      <c r="B113" t="s">
        <v>19</v>
      </c>
      <c r="C113">
        <v>66.666666666666671</v>
      </c>
      <c r="D113">
        <v>3</v>
      </c>
      <c r="E113" t="s">
        <v>37961</v>
      </c>
      <c r="F113">
        <v>183</v>
      </c>
      <c r="G113">
        <v>38</v>
      </c>
      <c r="H113" t="s">
        <v>673</v>
      </c>
      <c r="I113" t="s">
        <v>11698</v>
      </c>
      <c r="J113" t="s">
        <v>37962</v>
      </c>
      <c r="K113" t="s">
        <v>17194</v>
      </c>
      <c r="L113" t="s">
        <v>7996</v>
      </c>
      <c r="M113" t="s">
        <v>37963</v>
      </c>
      <c r="N113" t="s">
        <v>644</v>
      </c>
      <c r="O113" t="s">
        <v>679</v>
      </c>
      <c r="P113" t="s">
        <v>26</v>
      </c>
      <c r="Q113" t="s">
        <v>680</v>
      </c>
      <c r="R113" t="s">
        <v>645</v>
      </c>
      <c r="S113" t="s">
        <v>37964</v>
      </c>
      <c r="T113" t="s">
        <v>37965</v>
      </c>
    </row>
    <row r="114" spans="1:20" x14ac:dyDescent="0.25">
      <c r="A114" t="s">
        <v>18</v>
      </c>
      <c r="B114" t="s">
        <v>19</v>
      </c>
      <c r="C114">
        <v>66.666666666666671</v>
      </c>
      <c r="D114">
        <v>3</v>
      </c>
      <c r="E114" t="s">
        <v>37966</v>
      </c>
      <c r="F114">
        <v>100</v>
      </c>
      <c r="G114">
        <v>0</v>
      </c>
      <c r="H114" t="s">
        <v>641</v>
      </c>
      <c r="I114" t="s">
        <v>20349</v>
      </c>
      <c r="J114" t="s">
        <v>2963</v>
      </c>
      <c r="K114" t="s">
        <v>644</v>
      </c>
      <c r="L114" t="s">
        <v>645</v>
      </c>
      <c r="M114" t="s">
        <v>37965</v>
      </c>
      <c r="N114" t="s">
        <v>644</v>
      </c>
      <c r="O114" t="s">
        <v>668</v>
      </c>
      <c r="P114" t="s">
        <v>5</v>
      </c>
      <c r="Q114" t="s">
        <v>669</v>
      </c>
      <c r="R114" t="s">
        <v>645</v>
      </c>
      <c r="S114" t="s">
        <v>37967</v>
      </c>
      <c r="T114" t="s">
        <v>37965</v>
      </c>
    </row>
    <row r="115" spans="1:20" x14ac:dyDescent="0.25">
      <c r="A115" t="s">
        <v>22</v>
      </c>
      <c r="B115" t="s">
        <v>27</v>
      </c>
      <c r="C115">
        <v>80</v>
      </c>
      <c r="D115">
        <v>1</v>
      </c>
      <c r="E115" t="s">
        <v>37968</v>
      </c>
      <c r="F115">
        <v>159</v>
      </c>
      <c r="G115">
        <v>0</v>
      </c>
      <c r="H115" t="s">
        <v>673</v>
      </c>
      <c r="I115" t="s">
        <v>7515</v>
      </c>
      <c r="J115" t="s">
        <v>37969</v>
      </c>
      <c r="K115" t="s">
        <v>13479</v>
      </c>
      <c r="L115" t="s">
        <v>5951</v>
      </c>
      <c r="M115" t="s">
        <v>37970</v>
      </c>
      <c r="N115" t="s">
        <v>644</v>
      </c>
      <c r="O115" t="s">
        <v>679</v>
      </c>
      <c r="P115" t="s">
        <v>26</v>
      </c>
      <c r="Q115" t="s">
        <v>680</v>
      </c>
      <c r="R115" t="s">
        <v>645</v>
      </c>
      <c r="S115" t="s">
        <v>37971</v>
      </c>
      <c r="T115" t="s">
        <v>37970</v>
      </c>
    </row>
    <row r="116" spans="1:20" x14ac:dyDescent="0.25">
      <c r="A116" t="s">
        <v>22</v>
      </c>
      <c r="B116" t="s">
        <v>27</v>
      </c>
      <c r="C116">
        <v>79</v>
      </c>
      <c r="D116">
        <v>1</v>
      </c>
      <c r="E116" t="s">
        <v>37968</v>
      </c>
      <c r="F116">
        <v>159</v>
      </c>
      <c r="G116">
        <v>0</v>
      </c>
      <c r="H116" t="s">
        <v>673</v>
      </c>
      <c r="I116" t="s">
        <v>7515</v>
      </c>
      <c r="J116" t="s">
        <v>37969</v>
      </c>
      <c r="K116" t="s">
        <v>13479</v>
      </c>
      <c r="L116" t="s">
        <v>5951</v>
      </c>
      <c r="M116" t="s">
        <v>37970</v>
      </c>
      <c r="N116" t="s">
        <v>644</v>
      </c>
      <c r="O116" t="s">
        <v>679</v>
      </c>
      <c r="P116" t="s">
        <v>26</v>
      </c>
      <c r="Q116" t="s">
        <v>680</v>
      </c>
      <c r="R116" t="s">
        <v>645</v>
      </c>
      <c r="S116" t="s">
        <v>37971</v>
      </c>
      <c r="T116" t="s">
        <v>37970</v>
      </c>
    </row>
    <row r="117" spans="1:20" x14ac:dyDescent="0.25">
      <c r="A117" t="s">
        <v>18</v>
      </c>
      <c r="B117" t="s">
        <v>19</v>
      </c>
      <c r="C117">
        <v>66.666666666666671</v>
      </c>
      <c r="D117">
        <v>3</v>
      </c>
      <c r="E117" t="s">
        <v>37972</v>
      </c>
      <c r="F117">
        <v>100</v>
      </c>
      <c r="G117">
        <v>0</v>
      </c>
      <c r="H117" t="s">
        <v>641</v>
      </c>
      <c r="I117" t="s">
        <v>37973</v>
      </c>
      <c r="J117" t="s">
        <v>788</v>
      </c>
      <c r="K117" t="s">
        <v>644</v>
      </c>
      <c r="L117" t="s">
        <v>645</v>
      </c>
      <c r="M117" t="s">
        <v>37974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37975</v>
      </c>
      <c r="T117" t="s">
        <v>37974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37976</v>
      </c>
      <c r="F118">
        <v>100</v>
      </c>
      <c r="G118">
        <v>0</v>
      </c>
      <c r="H118" t="s">
        <v>641</v>
      </c>
      <c r="I118" t="s">
        <v>37977</v>
      </c>
      <c r="J118" t="s">
        <v>1184</v>
      </c>
      <c r="K118" t="s">
        <v>644</v>
      </c>
      <c r="L118" t="s">
        <v>645</v>
      </c>
      <c r="M118" t="s">
        <v>37974</v>
      </c>
      <c r="N118" t="s">
        <v>644</v>
      </c>
      <c r="O118" t="s">
        <v>668</v>
      </c>
      <c r="P118" t="s">
        <v>5</v>
      </c>
      <c r="Q118" t="s">
        <v>669</v>
      </c>
      <c r="R118" t="s">
        <v>645</v>
      </c>
      <c r="S118" t="s">
        <v>37978</v>
      </c>
      <c r="T118" t="s">
        <v>37979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37980</v>
      </c>
      <c r="F119">
        <v>100</v>
      </c>
      <c r="G119">
        <v>0</v>
      </c>
      <c r="H119" t="s">
        <v>641</v>
      </c>
      <c r="I119" t="s">
        <v>37981</v>
      </c>
      <c r="J119" t="s">
        <v>981</v>
      </c>
      <c r="K119" t="s">
        <v>644</v>
      </c>
      <c r="L119" t="s">
        <v>645</v>
      </c>
      <c r="M119" t="s">
        <v>37982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37983</v>
      </c>
      <c r="T119" t="s">
        <v>37982</v>
      </c>
    </row>
    <row r="120" spans="1:20" x14ac:dyDescent="0.25">
      <c r="A120" t="s">
        <v>516</v>
      </c>
      <c r="B120" t="s">
        <v>120</v>
      </c>
      <c r="C120">
        <v>75</v>
      </c>
      <c r="D120">
        <v>2</v>
      </c>
      <c r="E120" t="s">
        <v>37984</v>
      </c>
      <c r="F120">
        <v>150</v>
      </c>
      <c r="G120">
        <v>0</v>
      </c>
      <c r="H120" t="s">
        <v>673</v>
      </c>
      <c r="I120" t="s">
        <v>37985</v>
      </c>
      <c r="J120" t="s">
        <v>37986</v>
      </c>
      <c r="K120" t="s">
        <v>5284</v>
      </c>
      <c r="L120" t="s">
        <v>1609</v>
      </c>
      <c r="M120" t="s">
        <v>37987</v>
      </c>
      <c r="N120" t="s">
        <v>644</v>
      </c>
      <c r="O120" t="s">
        <v>5287</v>
      </c>
      <c r="P120" t="s">
        <v>26</v>
      </c>
      <c r="Q120" t="s">
        <v>680</v>
      </c>
      <c r="R120" t="s">
        <v>645</v>
      </c>
      <c r="S120" t="s">
        <v>37988</v>
      </c>
      <c r="T120" t="s">
        <v>37989</v>
      </c>
    </row>
    <row r="121" spans="1:20" x14ac:dyDescent="0.25">
      <c r="A121" t="s">
        <v>77</v>
      </c>
      <c r="B121" t="s">
        <v>78</v>
      </c>
      <c r="C121">
        <v>33.333333333333336</v>
      </c>
      <c r="D121">
        <v>6</v>
      </c>
      <c r="E121" t="s">
        <v>37990</v>
      </c>
      <c r="F121">
        <v>270</v>
      </c>
      <c r="G121">
        <v>0</v>
      </c>
      <c r="H121" t="s">
        <v>641</v>
      </c>
      <c r="I121" t="s">
        <v>37991</v>
      </c>
      <c r="J121" t="s">
        <v>2374</v>
      </c>
      <c r="K121" t="s">
        <v>644</v>
      </c>
      <c r="L121" t="s">
        <v>645</v>
      </c>
      <c r="M121" t="s">
        <v>37992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37993</v>
      </c>
      <c r="T121" t="s">
        <v>37992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37994</v>
      </c>
      <c r="F122">
        <v>100</v>
      </c>
      <c r="G122">
        <v>0</v>
      </c>
      <c r="H122" t="s">
        <v>641</v>
      </c>
      <c r="I122" t="s">
        <v>7792</v>
      </c>
      <c r="J122" t="s">
        <v>864</v>
      </c>
      <c r="K122" t="s">
        <v>644</v>
      </c>
      <c r="L122" t="s">
        <v>645</v>
      </c>
      <c r="M122" t="s">
        <v>37995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37996</v>
      </c>
      <c r="T122" t="s">
        <v>37995</v>
      </c>
    </row>
    <row r="123" spans="1:20" x14ac:dyDescent="0.25">
      <c r="A123" t="s">
        <v>147</v>
      </c>
      <c r="B123" t="s">
        <v>148</v>
      </c>
      <c r="C123">
        <v>33.333333333333336</v>
      </c>
      <c r="D123">
        <v>3</v>
      </c>
      <c r="E123" t="s">
        <v>37997</v>
      </c>
      <c r="F123">
        <v>100</v>
      </c>
      <c r="G123">
        <v>0</v>
      </c>
      <c r="H123" t="s">
        <v>641</v>
      </c>
      <c r="I123" t="s">
        <v>37998</v>
      </c>
      <c r="J123" t="s">
        <v>1292</v>
      </c>
      <c r="K123" t="s">
        <v>644</v>
      </c>
      <c r="L123" t="s">
        <v>645</v>
      </c>
      <c r="M123" t="s">
        <v>37999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38000</v>
      </c>
      <c r="T123" t="s">
        <v>37999</v>
      </c>
    </row>
    <row r="124" spans="1:20" x14ac:dyDescent="0.25">
      <c r="A124" t="s">
        <v>147</v>
      </c>
      <c r="B124" t="s">
        <v>148</v>
      </c>
      <c r="C124">
        <v>65</v>
      </c>
      <c r="D124">
        <v>5</v>
      </c>
      <c r="E124" t="s">
        <v>38001</v>
      </c>
      <c r="F124">
        <v>198</v>
      </c>
      <c r="G124">
        <v>23</v>
      </c>
      <c r="H124" t="s">
        <v>641</v>
      </c>
      <c r="I124" t="s">
        <v>38002</v>
      </c>
      <c r="J124" t="s">
        <v>666</v>
      </c>
      <c r="K124" t="s">
        <v>644</v>
      </c>
      <c r="L124" t="s">
        <v>645</v>
      </c>
      <c r="M124" t="s">
        <v>37999</v>
      </c>
      <c r="N124" t="s">
        <v>644</v>
      </c>
      <c r="O124" t="s">
        <v>647</v>
      </c>
      <c r="P124" t="s">
        <v>5</v>
      </c>
      <c r="Q124" t="s">
        <v>648</v>
      </c>
      <c r="R124" t="s">
        <v>645</v>
      </c>
      <c r="S124" t="s">
        <v>38003</v>
      </c>
      <c r="T124" t="s">
        <v>37999</v>
      </c>
    </row>
    <row r="125" spans="1:20" x14ac:dyDescent="0.25">
      <c r="A125" t="s">
        <v>147</v>
      </c>
      <c r="B125" t="s">
        <v>148</v>
      </c>
      <c r="C125">
        <v>33.333333333333336</v>
      </c>
      <c r="D125">
        <v>3</v>
      </c>
      <c r="E125" t="s">
        <v>38004</v>
      </c>
      <c r="F125">
        <v>100</v>
      </c>
      <c r="G125">
        <v>0</v>
      </c>
      <c r="H125" t="s">
        <v>641</v>
      </c>
      <c r="I125" t="s">
        <v>38005</v>
      </c>
      <c r="J125" t="s">
        <v>1549</v>
      </c>
      <c r="K125" t="s">
        <v>644</v>
      </c>
      <c r="L125" t="s">
        <v>645</v>
      </c>
      <c r="M125" t="s">
        <v>38006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38007</v>
      </c>
      <c r="T125" t="s">
        <v>38006</v>
      </c>
    </row>
    <row r="126" spans="1:20" x14ac:dyDescent="0.25">
      <c r="A126" t="s">
        <v>147</v>
      </c>
      <c r="B126" t="s">
        <v>148</v>
      </c>
      <c r="C126">
        <v>50</v>
      </c>
      <c r="D126">
        <v>12</v>
      </c>
      <c r="E126" t="s">
        <v>38008</v>
      </c>
      <c r="F126">
        <v>400</v>
      </c>
      <c r="G126">
        <v>0</v>
      </c>
      <c r="H126" t="s">
        <v>641</v>
      </c>
      <c r="I126" t="s">
        <v>38009</v>
      </c>
      <c r="J126" t="s">
        <v>1520</v>
      </c>
      <c r="K126" t="s">
        <v>644</v>
      </c>
      <c r="L126" t="s">
        <v>645</v>
      </c>
      <c r="M126" t="s">
        <v>38010</v>
      </c>
      <c r="N126" t="s">
        <v>644</v>
      </c>
      <c r="O126" t="s">
        <v>647</v>
      </c>
      <c r="P126" t="s">
        <v>5</v>
      </c>
      <c r="Q126" t="s">
        <v>648</v>
      </c>
      <c r="R126" t="s">
        <v>645</v>
      </c>
      <c r="S126" t="s">
        <v>38011</v>
      </c>
      <c r="T126" t="s">
        <v>38010</v>
      </c>
    </row>
    <row r="127" spans="1:20" x14ac:dyDescent="0.25">
      <c r="A127" t="s">
        <v>147</v>
      </c>
      <c r="B127" t="s">
        <v>148</v>
      </c>
      <c r="C127">
        <v>50</v>
      </c>
      <c r="D127">
        <v>6</v>
      </c>
      <c r="E127" t="s">
        <v>38012</v>
      </c>
      <c r="F127">
        <v>200</v>
      </c>
      <c r="G127">
        <v>0</v>
      </c>
      <c r="H127" t="s">
        <v>641</v>
      </c>
      <c r="I127" t="s">
        <v>38013</v>
      </c>
      <c r="J127" t="s">
        <v>1916</v>
      </c>
      <c r="K127" t="s">
        <v>644</v>
      </c>
      <c r="L127" t="s">
        <v>645</v>
      </c>
      <c r="M127" t="s">
        <v>38010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38014</v>
      </c>
      <c r="T127" t="s">
        <v>38010</v>
      </c>
    </row>
    <row r="128" spans="1:20" x14ac:dyDescent="0.25">
      <c r="A128" t="s">
        <v>147</v>
      </c>
      <c r="B128" t="s">
        <v>148</v>
      </c>
      <c r="C128">
        <v>50</v>
      </c>
      <c r="D128">
        <v>6</v>
      </c>
      <c r="E128" t="s">
        <v>38015</v>
      </c>
      <c r="F128">
        <v>208</v>
      </c>
      <c r="G128">
        <v>8</v>
      </c>
      <c r="H128" t="s">
        <v>641</v>
      </c>
      <c r="I128" t="s">
        <v>38016</v>
      </c>
      <c r="J128" t="s">
        <v>1678</v>
      </c>
      <c r="K128" t="s">
        <v>644</v>
      </c>
      <c r="L128" t="s">
        <v>645</v>
      </c>
      <c r="M128" t="s">
        <v>38017</v>
      </c>
      <c r="N128" t="s">
        <v>644</v>
      </c>
      <c r="O128" t="s">
        <v>647</v>
      </c>
      <c r="P128" t="s">
        <v>5</v>
      </c>
      <c r="Q128" t="s">
        <v>648</v>
      </c>
      <c r="R128" t="s">
        <v>645</v>
      </c>
      <c r="S128" t="s">
        <v>38018</v>
      </c>
      <c r="T128" t="s">
        <v>38010</v>
      </c>
    </row>
    <row r="129" spans="1:20" x14ac:dyDescent="0.25">
      <c r="A129" t="s">
        <v>22</v>
      </c>
      <c r="B129" t="s">
        <v>27</v>
      </c>
      <c r="C129">
        <v>80</v>
      </c>
      <c r="D129">
        <v>1</v>
      </c>
      <c r="E129" t="s">
        <v>38019</v>
      </c>
      <c r="F129">
        <v>80</v>
      </c>
      <c r="G129">
        <v>0</v>
      </c>
      <c r="H129" t="s">
        <v>673</v>
      </c>
      <c r="I129" t="s">
        <v>38020</v>
      </c>
      <c r="J129" t="s">
        <v>38021</v>
      </c>
      <c r="K129" t="s">
        <v>38022</v>
      </c>
      <c r="L129" t="s">
        <v>2835</v>
      </c>
      <c r="M129" t="s">
        <v>38023</v>
      </c>
      <c r="N129" t="s">
        <v>644</v>
      </c>
      <c r="O129" t="s">
        <v>679</v>
      </c>
      <c r="P129" t="s">
        <v>26</v>
      </c>
      <c r="Q129" t="s">
        <v>680</v>
      </c>
      <c r="R129" t="s">
        <v>645</v>
      </c>
      <c r="S129" t="s">
        <v>38024</v>
      </c>
      <c r="T129" t="s">
        <v>38017</v>
      </c>
    </row>
    <row r="130" spans="1:20" x14ac:dyDescent="0.25">
      <c r="A130" t="s">
        <v>516</v>
      </c>
      <c r="B130" t="s">
        <v>31786</v>
      </c>
      <c r="C130">
        <v>75</v>
      </c>
      <c r="D130">
        <v>3</v>
      </c>
      <c r="E130" t="s">
        <v>38025</v>
      </c>
      <c r="F130">
        <v>225</v>
      </c>
      <c r="G130">
        <v>0</v>
      </c>
      <c r="H130" t="s">
        <v>2006</v>
      </c>
      <c r="I130" t="s">
        <v>38026</v>
      </c>
      <c r="J130" t="s">
        <v>38027</v>
      </c>
      <c r="K130" t="s">
        <v>38028</v>
      </c>
      <c r="L130" t="s">
        <v>38029</v>
      </c>
      <c r="M130" t="s">
        <v>38030</v>
      </c>
      <c r="N130" t="s">
        <v>644</v>
      </c>
      <c r="O130" t="s">
        <v>811</v>
      </c>
      <c r="P130" t="s">
        <v>23</v>
      </c>
      <c r="Q130" t="s">
        <v>812</v>
      </c>
      <c r="R130" t="s">
        <v>645</v>
      </c>
      <c r="S130" t="s">
        <v>38031</v>
      </c>
      <c r="T130" t="s">
        <v>38030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38032</v>
      </c>
      <c r="F131">
        <v>200</v>
      </c>
      <c r="G131">
        <v>0</v>
      </c>
      <c r="H131" t="s">
        <v>641</v>
      </c>
      <c r="I131" t="s">
        <v>19040</v>
      </c>
      <c r="J131" t="s">
        <v>1067</v>
      </c>
      <c r="K131" t="s">
        <v>644</v>
      </c>
      <c r="L131" t="s">
        <v>645</v>
      </c>
      <c r="M131" t="s">
        <v>38030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38033</v>
      </c>
      <c r="T131" t="s">
        <v>38030</v>
      </c>
    </row>
    <row r="132" spans="1:20" x14ac:dyDescent="0.25">
      <c r="A132" t="s">
        <v>147</v>
      </c>
      <c r="B132" t="s">
        <v>148</v>
      </c>
      <c r="C132">
        <v>33.333333333333336</v>
      </c>
      <c r="D132">
        <v>3</v>
      </c>
      <c r="E132" t="s">
        <v>38034</v>
      </c>
      <c r="F132">
        <v>100</v>
      </c>
      <c r="G132">
        <v>0</v>
      </c>
      <c r="H132" t="s">
        <v>641</v>
      </c>
      <c r="I132" t="s">
        <v>38035</v>
      </c>
      <c r="J132" t="s">
        <v>981</v>
      </c>
      <c r="K132" t="s">
        <v>644</v>
      </c>
      <c r="L132" t="s">
        <v>645</v>
      </c>
      <c r="M132" t="s">
        <v>38036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38037</v>
      </c>
      <c r="T132" t="s">
        <v>38036</v>
      </c>
    </row>
    <row r="133" spans="1:20" x14ac:dyDescent="0.25">
      <c r="A133" t="s">
        <v>22</v>
      </c>
      <c r="B133" t="s">
        <v>27</v>
      </c>
      <c r="C133">
        <v>79</v>
      </c>
      <c r="D133">
        <v>1</v>
      </c>
      <c r="E133" t="s">
        <v>38038</v>
      </c>
      <c r="F133">
        <v>74</v>
      </c>
      <c r="G133">
        <v>0</v>
      </c>
      <c r="H133" t="s">
        <v>673</v>
      </c>
      <c r="I133" t="s">
        <v>38039</v>
      </c>
      <c r="J133" t="s">
        <v>38040</v>
      </c>
      <c r="K133" t="s">
        <v>5737</v>
      </c>
      <c r="L133" t="s">
        <v>6093</v>
      </c>
      <c r="M133" t="s">
        <v>37709</v>
      </c>
      <c r="N133" t="s">
        <v>644</v>
      </c>
      <c r="O133" t="s">
        <v>679</v>
      </c>
      <c r="P133" t="s">
        <v>26</v>
      </c>
      <c r="Q133" t="s">
        <v>680</v>
      </c>
      <c r="R133" t="s">
        <v>645</v>
      </c>
      <c r="S133" t="s">
        <v>38041</v>
      </c>
      <c r="T133" t="s">
        <v>38042</v>
      </c>
    </row>
    <row r="134" spans="1:20" x14ac:dyDescent="0.25">
      <c r="A134" t="s">
        <v>22</v>
      </c>
      <c r="B134" t="s">
        <v>27</v>
      </c>
      <c r="C134">
        <v>66.333333333333329</v>
      </c>
      <c r="D134">
        <v>3</v>
      </c>
      <c r="E134" t="s">
        <v>38043</v>
      </c>
      <c r="F134">
        <v>250</v>
      </c>
      <c r="G134">
        <v>0</v>
      </c>
      <c r="H134" t="s">
        <v>729</v>
      </c>
      <c r="I134" t="s">
        <v>38044</v>
      </c>
      <c r="J134" t="s">
        <v>1003</v>
      </c>
      <c r="K134" t="s">
        <v>644</v>
      </c>
      <c r="L134" t="s">
        <v>645</v>
      </c>
      <c r="M134" t="s">
        <v>38042</v>
      </c>
      <c r="N134" t="s">
        <v>644</v>
      </c>
      <c r="O134" t="s">
        <v>668</v>
      </c>
      <c r="P134" t="s">
        <v>5</v>
      </c>
      <c r="Q134" t="s">
        <v>669</v>
      </c>
      <c r="R134" t="s">
        <v>645</v>
      </c>
      <c r="S134" t="s">
        <v>38045</v>
      </c>
      <c r="T134" t="s">
        <v>38042</v>
      </c>
    </row>
    <row r="135" spans="1:20" x14ac:dyDescent="0.25">
      <c r="A135" t="s">
        <v>147</v>
      </c>
      <c r="B135" t="s">
        <v>148</v>
      </c>
      <c r="C135">
        <v>65</v>
      </c>
      <c r="D135">
        <v>9</v>
      </c>
      <c r="E135" t="s">
        <v>38046</v>
      </c>
      <c r="F135">
        <v>315</v>
      </c>
      <c r="G135">
        <v>0</v>
      </c>
      <c r="H135" t="s">
        <v>641</v>
      </c>
      <c r="I135" t="s">
        <v>2596</v>
      </c>
      <c r="J135" t="s">
        <v>1520</v>
      </c>
      <c r="K135" t="s">
        <v>644</v>
      </c>
      <c r="L135" t="s">
        <v>645</v>
      </c>
      <c r="M135" t="s">
        <v>38047</v>
      </c>
      <c r="N135" t="s">
        <v>644</v>
      </c>
      <c r="O135" t="s">
        <v>647</v>
      </c>
      <c r="P135" t="s">
        <v>5</v>
      </c>
      <c r="Q135" t="s">
        <v>648</v>
      </c>
      <c r="R135" t="s">
        <v>645</v>
      </c>
      <c r="S135" t="s">
        <v>38048</v>
      </c>
      <c r="T135" t="s">
        <v>38047</v>
      </c>
    </row>
    <row r="136" spans="1:20" x14ac:dyDescent="0.25">
      <c r="A136" t="s">
        <v>18</v>
      </c>
      <c r="B136" t="s">
        <v>19</v>
      </c>
      <c r="C136">
        <v>66.666666666666671</v>
      </c>
      <c r="D136">
        <v>3</v>
      </c>
      <c r="E136" t="s">
        <v>38049</v>
      </c>
      <c r="F136">
        <v>127</v>
      </c>
      <c r="G136">
        <v>7</v>
      </c>
      <c r="H136" t="s">
        <v>805</v>
      </c>
      <c r="I136" t="s">
        <v>38050</v>
      </c>
      <c r="J136" t="s">
        <v>38051</v>
      </c>
      <c r="K136" t="s">
        <v>13015</v>
      </c>
      <c r="L136" t="s">
        <v>38052</v>
      </c>
      <c r="M136" t="s">
        <v>38053</v>
      </c>
      <c r="N136" t="s">
        <v>644</v>
      </c>
      <c r="O136" t="s">
        <v>811</v>
      </c>
      <c r="P136" t="s">
        <v>23</v>
      </c>
      <c r="Q136" t="s">
        <v>812</v>
      </c>
      <c r="R136" t="s">
        <v>645</v>
      </c>
      <c r="S136" t="s">
        <v>38054</v>
      </c>
      <c r="T136" t="s">
        <v>38053</v>
      </c>
    </row>
    <row r="137" spans="1:20" x14ac:dyDescent="0.25">
      <c r="A137" t="s">
        <v>18</v>
      </c>
      <c r="B137" t="s">
        <v>19</v>
      </c>
      <c r="C137">
        <v>66.666666666666671</v>
      </c>
      <c r="D137">
        <v>3</v>
      </c>
      <c r="E137" t="s">
        <v>38055</v>
      </c>
      <c r="F137">
        <v>124</v>
      </c>
      <c r="G137">
        <v>24</v>
      </c>
      <c r="H137" t="s">
        <v>641</v>
      </c>
      <c r="I137" t="s">
        <v>38056</v>
      </c>
      <c r="J137" t="s">
        <v>685</v>
      </c>
      <c r="K137" t="s">
        <v>644</v>
      </c>
      <c r="L137" t="s">
        <v>645</v>
      </c>
      <c r="M137" t="s">
        <v>38057</v>
      </c>
      <c r="N137" t="s">
        <v>644</v>
      </c>
      <c r="O137" t="s">
        <v>668</v>
      </c>
      <c r="P137" t="s">
        <v>5</v>
      </c>
      <c r="Q137" t="s">
        <v>669</v>
      </c>
      <c r="R137" t="s">
        <v>645</v>
      </c>
      <c r="S137" t="s">
        <v>38058</v>
      </c>
      <c r="T137" t="s">
        <v>38057</v>
      </c>
    </row>
    <row r="138" spans="1:20" x14ac:dyDescent="0.25">
      <c r="A138" t="s">
        <v>147</v>
      </c>
      <c r="B138" t="s">
        <v>148</v>
      </c>
      <c r="C138">
        <v>50</v>
      </c>
      <c r="D138">
        <v>6</v>
      </c>
      <c r="E138" t="s">
        <v>38059</v>
      </c>
      <c r="F138">
        <v>200</v>
      </c>
      <c r="G138">
        <v>0</v>
      </c>
      <c r="H138" t="s">
        <v>641</v>
      </c>
      <c r="I138" t="s">
        <v>30480</v>
      </c>
      <c r="J138" t="s">
        <v>685</v>
      </c>
      <c r="K138" t="s">
        <v>644</v>
      </c>
      <c r="L138" t="s">
        <v>645</v>
      </c>
      <c r="M138" t="s">
        <v>38060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38061</v>
      </c>
      <c r="T138" t="s">
        <v>38060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38062</v>
      </c>
      <c r="F139">
        <v>110</v>
      </c>
      <c r="G139">
        <v>10</v>
      </c>
      <c r="H139" t="s">
        <v>641</v>
      </c>
      <c r="I139" t="s">
        <v>38063</v>
      </c>
      <c r="J139" t="s">
        <v>3093</v>
      </c>
      <c r="K139" t="s">
        <v>644</v>
      </c>
      <c r="L139" t="s">
        <v>645</v>
      </c>
      <c r="M139" t="s">
        <v>38064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38065</v>
      </c>
      <c r="T139" t="s">
        <v>38064</v>
      </c>
    </row>
    <row r="140" spans="1:20" x14ac:dyDescent="0.25">
      <c r="A140" t="s">
        <v>18</v>
      </c>
      <c r="B140" t="s">
        <v>19</v>
      </c>
      <c r="C140">
        <v>66.666666666666671</v>
      </c>
      <c r="D140">
        <v>3</v>
      </c>
      <c r="E140" t="s">
        <v>38066</v>
      </c>
      <c r="F140">
        <v>100</v>
      </c>
      <c r="G140">
        <v>0</v>
      </c>
      <c r="H140" t="s">
        <v>641</v>
      </c>
      <c r="I140" t="s">
        <v>38067</v>
      </c>
      <c r="J140" t="s">
        <v>666</v>
      </c>
      <c r="K140" t="s">
        <v>644</v>
      </c>
      <c r="L140" t="s">
        <v>645</v>
      </c>
      <c r="M140" t="s">
        <v>38068</v>
      </c>
      <c r="N140" t="s">
        <v>644</v>
      </c>
      <c r="O140" t="s">
        <v>647</v>
      </c>
      <c r="P140" t="s">
        <v>5</v>
      </c>
      <c r="Q140" t="s">
        <v>648</v>
      </c>
      <c r="R140" t="s">
        <v>645</v>
      </c>
      <c r="S140" t="s">
        <v>38069</v>
      </c>
      <c r="T140" t="s">
        <v>38068</v>
      </c>
    </row>
    <row r="141" spans="1:20" x14ac:dyDescent="0.25">
      <c r="A141" t="s">
        <v>601</v>
      </c>
      <c r="B141" t="s">
        <v>602</v>
      </c>
      <c r="C141">
        <v>139</v>
      </c>
      <c r="D141">
        <v>1</v>
      </c>
      <c r="E141" t="s">
        <v>38070</v>
      </c>
      <c r="F141">
        <v>111</v>
      </c>
      <c r="G141">
        <v>2</v>
      </c>
      <c r="H141" t="s">
        <v>641</v>
      </c>
      <c r="I141" t="s">
        <v>38071</v>
      </c>
      <c r="J141" t="s">
        <v>981</v>
      </c>
      <c r="K141" t="s">
        <v>644</v>
      </c>
      <c r="L141" t="s">
        <v>645</v>
      </c>
      <c r="M141" t="s">
        <v>38072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38073</v>
      </c>
      <c r="T141" t="s">
        <v>38072</v>
      </c>
    </row>
    <row r="142" spans="1:20" x14ac:dyDescent="0.25">
      <c r="A142" t="s">
        <v>516</v>
      </c>
      <c r="B142" t="s">
        <v>120</v>
      </c>
      <c r="C142">
        <v>75</v>
      </c>
      <c r="D142">
        <v>1</v>
      </c>
      <c r="E142" t="s">
        <v>38074</v>
      </c>
      <c r="F142">
        <v>112</v>
      </c>
      <c r="G142">
        <v>37</v>
      </c>
      <c r="H142" t="s">
        <v>673</v>
      </c>
      <c r="I142" t="s">
        <v>38075</v>
      </c>
      <c r="J142" t="s">
        <v>38076</v>
      </c>
      <c r="K142" t="s">
        <v>8755</v>
      </c>
      <c r="L142" t="s">
        <v>2510</v>
      </c>
      <c r="M142" t="s">
        <v>38077</v>
      </c>
      <c r="N142" t="s">
        <v>644</v>
      </c>
      <c r="O142" t="s">
        <v>679</v>
      </c>
      <c r="P142" t="s">
        <v>26</v>
      </c>
      <c r="Q142" t="s">
        <v>680</v>
      </c>
      <c r="R142" t="s">
        <v>645</v>
      </c>
      <c r="S142" t="s">
        <v>38078</v>
      </c>
      <c r="T142" t="s">
        <v>38077</v>
      </c>
    </row>
    <row r="143" spans="1:20" x14ac:dyDescent="0.25">
      <c r="A143" t="s">
        <v>239</v>
      </c>
      <c r="B143" t="s">
        <v>245</v>
      </c>
      <c r="C143">
        <v>139</v>
      </c>
      <c r="D143">
        <v>2</v>
      </c>
      <c r="E143" t="s">
        <v>38079</v>
      </c>
      <c r="F143">
        <v>218</v>
      </c>
      <c r="G143">
        <v>0</v>
      </c>
      <c r="H143" t="s">
        <v>641</v>
      </c>
      <c r="I143" t="s">
        <v>38080</v>
      </c>
      <c r="J143" t="s">
        <v>661</v>
      </c>
      <c r="K143" t="s">
        <v>644</v>
      </c>
      <c r="L143" t="s">
        <v>645</v>
      </c>
      <c r="M143" t="s">
        <v>38077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38081</v>
      </c>
      <c r="T143" t="s">
        <v>38077</v>
      </c>
    </row>
    <row r="144" spans="1:20" x14ac:dyDescent="0.25">
      <c r="A144" t="s">
        <v>147</v>
      </c>
      <c r="B144" t="s">
        <v>148</v>
      </c>
      <c r="C144">
        <v>65</v>
      </c>
      <c r="D144">
        <v>2</v>
      </c>
      <c r="E144" t="s">
        <v>38082</v>
      </c>
      <c r="F144">
        <v>70</v>
      </c>
      <c r="G144">
        <v>0</v>
      </c>
      <c r="H144" t="s">
        <v>641</v>
      </c>
      <c r="I144" t="s">
        <v>38083</v>
      </c>
      <c r="J144" t="s">
        <v>1711</v>
      </c>
      <c r="K144" t="s">
        <v>644</v>
      </c>
      <c r="L144" t="s">
        <v>645</v>
      </c>
      <c r="M144" t="s">
        <v>38084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38085</v>
      </c>
      <c r="T144" t="s">
        <v>38084</v>
      </c>
    </row>
    <row r="145" spans="1:20" x14ac:dyDescent="0.25">
      <c r="A145" t="s">
        <v>147</v>
      </c>
      <c r="B145" t="s">
        <v>148</v>
      </c>
      <c r="C145">
        <v>65</v>
      </c>
      <c r="D145">
        <v>1</v>
      </c>
      <c r="E145" t="s">
        <v>38086</v>
      </c>
      <c r="F145">
        <v>35</v>
      </c>
      <c r="G145">
        <v>0</v>
      </c>
      <c r="H145" t="s">
        <v>641</v>
      </c>
      <c r="I145" t="s">
        <v>38087</v>
      </c>
      <c r="J145" t="s">
        <v>2049</v>
      </c>
      <c r="K145" t="s">
        <v>644</v>
      </c>
      <c r="L145" t="s">
        <v>645</v>
      </c>
      <c r="M145" t="s">
        <v>38084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38088</v>
      </c>
      <c r="T145" t="s">
        <v>38084</v>
      </c>
    </row>
    <row r="146" spans="1:20" x14ac:dyDescent="0.25">
      <c r="A146" t="s">
        <v>147</v>
      </c>
      <c r="B146" t="s">
        <v>148</v>
      </c>
      <c r="C146">
        <v>50</v>
      </c>
      <c r="D146">
        <v>6</v>
      </c>
      <c r="E146" t="s">
        <v>38089</v>
      </c>
      <c r="F146">
        <v>200</v>
      </c>
      <c r="G146">
        <v>0</v>
      </c>
      <c r="H146" t="s">
        <v>641</v>
      </c>
      <c r="I146" t="s">
        <v>38090</v>
      </c>
      <c r="J146" t="s">
        <v>1018</v>
      </c>
      <c r="K146" t="s">
        <v>644</v>
      </c>
      <c r="L146" t="s">
        <v>645</v>
      </c>
      <c r="M146" t="s">
        <v>38084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38091</v>
      </c>
      <c r="T146" t="s">
        <v>38084</v>
      </c>
    </row>
    <row r="147" spans="1:20" x14ac:dyDescent="0.25">
      <c r="A147" t="s">
        <v>147</v>
      </c>
      <c r="B147" t="s">
        <v>148</v>
      </c>
      <c r="C147">
        <v>65</v>
      </c>
      <c r="D147">
        <v>2</v>
      </c>
      <c r="E147" t="s">
        <v>38092</v>
      </c>
      <c r="F147">
        <v>70</v>
      </c>
      <c r="G147">
        <v>0</v>
      </c>
      <c r="H147" t="s">
        <v>641</v>
      </c>
      <c r="I147" t="s">
        <v>38093</v>
      </c>
      <c r="J147" t="s">
        <v>2058</v>
      </c>
      <c r="K147" t="s">
        <v>644</v>
      </c>
      <c r="L147" t="s">
        <v>645</v>
      </c>
      <c r="M147" t="s">
        <v>38084</v>
      </c>
      <c r="N147" t="s">
        <v>644</v>
      </c>
      <c r="O147" t="s">
        <v>668</v>
      </c>
      <c r="P147" t="s">
        <v>5</v>
      </c>
      <c r="Q147" t="s">
        <v>669</v>
      </c>
      <c r="R147" t="s">
        <v>645</v>
      </c>
      <c r="S147" t="s">
        <v>38094</v>
      </c>
      <c r="T147" t="s">
        <v>38084</v>
      </c>
    </row>
    <row r="148" spans="1:20" x14ac:dyDescent="0.25">
      <c r="A148" t="s">
        <v>147</v>
      </c>
      <c r="B148" t="s">
        <v>148</v>
      </c>
      <c r="C148">
        <v>65</v>
      </c>
      <c r="D148">
        <v>4</v>
      </c>
      <c r="E148" t="s">
        <v>38095</v>
      </c>
      <c r="F148">
        <v>140</v>
      </c>
      <c r="G148">
        <v>0</v>
      </c>
      <c r="H148" t="s">
        <v>641</v>
      </c>
      <c r="I148" t="s">
        <v>38096</v>
      </c>
      <c r="J148" t="s">
        <v>714</v>
      </c>
      <c r="K148" t="s">
        <v>644</v>
      </c>
      <c r="L148" t="s">
        <v>645</v>
      </c>
      <c r="M148" t="s">
        <v>38097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38098</v>
      </c>
      <c r="T148" t="s">
        <v>38084</v>
      </c>
    </row>
    <row r="149" spans="1:20" x14ac:dyDescent="0.25">
      <c r="A149" t="s">
        <v>147</v>
      </c>
      <c r="B149" t="s">
        <v>148</v>
      </c>
      <c r="C149">
        <v>65</v>
      </c>
      <c r="D149">
        <v>1</v>
      </c>
      <c r="E149" t="s">
        <v>38099</v>
      </c>
      <c r="F149">
        <v>35</v>
      </c>
      <c r="G149">
        <v>0</v>
      </c>
      <c r="H149" t="s">
        <v>641</v>
      </c>
      <c r="I149" t="s">
        <v>38100</v>
      </c>
      <c r="J149" t="s">
        <v>685</v>
      </c>
      <c r="K149" t="s">
        <v>644</v>
      </c>
      <c r="L149" t="s">
        <v>645</v>
      </c>
      <c r="M149" t="s">
        <v>38097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38101</v>
      </c>
      <c r="T149" t="s">
        <v>38097</v>
      </c>
    </row>
    <row r="150" spans="1:20" x14ac:dyDescent="0.25">
      <c r="A150" t="s">
        <v>147</v>
      </c>
      <c r="B150" t="s">
        <v>148</v>
      </c>
      <c r="C150">
        <v>65</v>
      </c>
      <c r="D150">
        <v>1</v>
      </c>
      <c r="E150" t="s">
        <v>38102</v>
      </c>
      <c r="F150">
        <v>35</v>
      </c>
      <c r="G150">
        <v>0</v>
      </c>
      <c r="H150" t="s">
        <v>641</v>
      </c>
      <c r="I150" t="s">
        <v>38080</v>
      </c>
      <c r="J150" t="s">
        <v>661</v>
      </c>
      <c r="K150" t="s">
        <v>644</v>
      </c>
      <c r="L150" t="s">
        <v>645</v>
      </c>
      <c r="M150" t="s">
        <v>38097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38103</v>
      </c>
      <c r="T150" t="s">
        <v>38097</v>
      </c>
    </row>
    <row r="151" spans="1:20" x14ac:dyDescent="0.25">
      <c r="A151" t="s">
        <v>516</v>
      </c>
      <c r="B151" t="s">
        <v>120</v>
      </c>
      <c r="C151">
        <v>75</v>
      </c>
      <c r="D151">
        <v>1</v>
      </c>
      <c r="E151" t="s">
        <v>38104</v>
      </c>
      <c r="F151">
        <v>112</v>
      </c>
      <c r="G151">
        <v>37</v>
      </c>
      <c r="H151" t="s">
        <v>673</v>
      </c>
      <c r="I151" t="s">
        <v>12057</v>
      </c>
      <c r="J151" t="s">
        <v>12058</v>
      </c>
      <c r="K151" t="s">
        <v>8804</v>
      </c>
      <c r="L151" t="s">
        <v>2510</v>
      </c>
      <c r="M151" t="s">
        <v>38105</v>
      </c>
      <c r="N151" t="s">
        <v>644</v>
      </c>
      <c r="O151" t="s">
        <v>679</v>
      </c>
      <c r="P151" t="s">
        <v>26</v>
      </c>
      <c r="Q151" t="s">
        <v>680</v>
      </c>
      <c r="R151" t="s">
        <v>645</v>
      </c>
      <c r="S151" t="s">
        <v>38106</v>
      </c>
      <c r="T151" t="s">
        <v>38105</v>
      </c>
    </row>
    <row r="152" spans="1:20" x14ac:dyDescent="0.25">
      <c r="A152" t="s">
        <v>147</v>
      </c>
      <c r="B152" t="s">
        <v>148</v>
      </c>
      <c r="C152">
        <v>65</v>
      </c>
      <c r="D152">
        <v>1</v>
      </c>
      <c r="E152" t="s">
        <v>38107</v>
      </c>
      <c r="F152">
        <v>35</v>
      </c>
      <c r="G152">
        <v>0</v>
      </c>
      <c r="H152" t="s">
        <v>641</v>
      </c>
      <c r="I152" t="s">
        <v>38108</v>
      </c>
      <c r="J152" t="s">
        <v>1549</v>
      </c>
      <c r="K152" t="s">
        <v>644</v>
      </c>
      <c r="L152" t="s">
        <v>645</v>
      </c>
      <c r="M152" t="s">
        <v>38109</v>
      </c>
      <c r="N152" t="s">
        <v>644</v>
      </c>
      <c r="O152" t="s">
        <v>668</v>
      </c>
      <c r="P152" t="s">
        <v>5</v>
      </c>
      <c r="Q152" t="s">
        <v>669</v>
      </c>
      <c r="R152" t="s">
        <v>34894</v>
      </c>
      <c r="S152" t="s">
        <v>38110</v>
      </c>
      <c r="T152" t="s">
        <v>38111</v>
      </c>
    </row>
    <row r="153" spans="1:20" x14ac:dyDescent="0.25">
      <c r="A153" t="s">
        <v>101</v>
      </c>
      <c r="B153" t="s">
        <v>74</v>
      </c>
      <c r="C153">
        <v>90</v>
      </c>
      <c r="D153">
        <v>2</v>
      </c>
      <c r="E153" t="s">
        <v>38112</v>
      </c>
      <c r="F153">
        <v>151</v>
      </c>
      <c r="G153">
        <v>7</v>
      </c>
      <c r="H153" t="s">
        <v>5193</v>
      </c>
      <c r="I153" t="s">
        <v>38113</v>
      </c>
      <c r="J153" t="s">
        <v>38114</v>
      </c>
      <c r="K153" t="s">
        <v>5323</v>
      </c>
      <c r="L153" t="s">
        <v>38115</v>
      </c>
      <c r="M153" t="s">
        <v>38116</v>
      </c>
      <c r="N153" t="s">
        <v>644</v>
      </c>
      <c r="O153" t="s">
        <v>811</v>
      </c>
      <c r="P153" t="s">
        <v>23</v>
      </c>
      <c r="Q153" t="s">
        <v>812</v>
      </c>
      <c r="R153" t="s">
        <v>645</v>
      </c>
      <c r="S153" t="s">
        <v>38117</v>
      </c>
      <c r="T153" t="s">
        <v>38111</v>
      </c>
    </row>
    <row r="154" spans="1:20" x14ac:dyDescent="0.25">
      <c r="A154" t="s">
        <v>147</v>
      </c>
      <c r="B154" t="s">
        <v>148</v>
      </c>
      <c r="C154">
        <v>65</v>
      </c>
      <c r="D154">
        <v>3</v>
      </c>
      <c r="E154" t="s">
        <v>38118</v>
      </c>
      <c r="F154">
        <v>134</v>
      </c>
      <c r="G154">
        <v>29</v>
      </c>
      <c r="H154" t="s">
        <v>641</v>
      </c>
      <c r="I154" t="s">
        <v>38119</v>
      </c>
      <c r="J154" t="s">
        <v>1441</v>
      </c>
      <c r="K154" t="s">
        <v>644</v>
      </c>
      <c r="L154" t="s">
        <v>645</v>
      </c>
      <c r="M154" t="s">
        <v>38111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38120</v>
      </c>
      <c r="T154" t="s">
        <v>38111</v>
      </c>
    </row>
    <row r="155" spans="1:20" x14ac:dyDescent="0.25">
      <c r="A155" t="s">
        <v>147</v>
      </c>
      <c r="B155" t="s">
        <v>148</v>
      </c>
      <c r="C155">
        <v>65</v>
      </c>
      <c r="D155">
        <v>1</v>
      </c>
      <c r="E155" t="s">
        <v>38121</v>
      </c>
      <c r="F155">
        <v>35</v>
      </c>
      <c r="G155">
        <v>0</v>
      </c>
      <c r="H155" t="s">
        <v>641</v>
      </c>
      <c r="I155" t="s">
        <v>13056</v>
      </c>
      <c r="J155" t="s">
        <v>745</v>
      </c>
      <c r="K155" t="s">
        <v>644</v>
      </c>
      <c r="L155" t="s">
        <v>645</v>
      </c>
      <c r="M155" t="s">
        <v>38111</v>
      </c>
      <c r="N155" t="s">
        <v>644</v>
      </c>
      <c r="O155" t="s">
        <v>668</v>
      </c>
      <c r="P155" t="s">
        <v>5</v>
      </c>
      <c r="Q155" t="s">
        <v>669</v>
      </c>
      <c r="R155" t="s">
        <v>645</v>
      </c>
      <c r="S155" t="s">
        <v>38122</v>
      </c>
      <c r="T155" t="s">
        <v>38111</v>
      </c>
    </row>
    <row r="156" spans="1:20" x14ac:dyDescent="0.25">
      <c r="A156" t="s">
        <v>147</v>
      </c>
      <c r="B156" t="s">
        <v>148</v>
      </c>
      <c r="C156">
        <v>65</v>
      </c>
      <c r="D156">
        <v>1</v>
      </c>
      <c r="E156" t="s">
        <v>38123</v>
      </c>
      <c r="F156">
        <v>35</v>
      </c>
      <c r="G156">
        <v>0</v>
      </c>
      <c r="H156" t="s">
        <v>641</v>
      </c>
      <c r="I156" t="s">
        <v>38124</v>
      </c>
      <c r="J156" t="s">
        <v>745</v>
      </c>
      <c r="K156" t="s">
        <v>644</v>
      </c>
      <c r="L156" t="s">
        <v>645</v>
      </c>
      <c r="M156" t="s">
        <v>38125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38126</v>
      </c>
      <c r="T156" t="s">
        <v>38125</v>
      </c>
    </row>
    <row r="157" spans="1:20" x14ac:dyDescent="0.25">
      <c r="A157" t="s">
        <v>147</v>
      </c>
      <c r="B157" t="s">
        <v>148</v>
      </c>
      <c r="C157">
        <v>65</v>
      </c>
      <c r="D157">
        <v>1</v>
      </c>
      <c r="E157" t="s">
        <v>38127</v>
      </c>
      <c r="F157">
        <v>35</v>
      </c>
      <c r="G157">
        <v>0</v>
      </c>
      <c r="H157" t="s">
        <v>641</v>
      </c>
      <c r="I157" t="s">
        <v>13056</v>
      </c>
      <c r="J157" t="s">
        <v>745</v>
      </c>
      <c r="K157" t="s">
        <v>644</v>
      </c>
      <c r="L157" t="s">
        <v>645</v>
      </c>
      <c r="M157" t="s">
        <v>38125</v>
      </c>
      <c r="N157" t="s">
        <v>644</v>
      </c>
      <c r="O157" t="s">
        <v>668</v>
      </c>
      <c r="P157" t="s">
        <v>5</v>
      </c>
      <c r="Q157" t="s">
        <v>669</v>
      </c>
      <c r="R157" t="s">
        <v>645</v>
      </c>
      <c r="S157" t="s">
        <v>38128</v>
      </c>
      <c r="T157" t="s">
        <v>38125</v>
      </c>
    </row>
    <row r="158" spans="1:20" x14ac:dyDescent="0.25">
      <c r="A158" t="s">
        <v>147</v>
      </c>
      <c r="B158" t="s">
        <v>148</v>
      </c>
      <c r="C158">
        <v>65</v>
      </c>
      <c r="D158">
        <v>4</v>
      </c>
      <c r="E158" t="s">
        <v>38129</v>
      </c>
      <c r="F158">
        <v>210</v>
      </c>
      <c r="G158">
        <v>0</v>
      </c>
      <c r="H158" t="s">
        <v>641</v>
      </c>
      <c r="I158" t="s">
        <v>35399</v>
      </c>
      <c r="J158" t="s">
        <v>1184</v>
      </c>
      <c r="K158" t="s">
        <v>644</v>
      </c>
      <c r="L158" t="s">
        <v>645</v>
      </c>
      <c r="M158" t="s">
        <v>38125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38130</v>
      </c>
      <c r="T158" t="s">
        <v>38125</v>
      </c>
    </row>
    <row r="159" spans="1:20" x14ac:dyDescent="0.25">
      <c r="A159" t="s">
        <v>147</v>
      </c>
      <c r="B159" t="s">
        <v>148</v>
      </c>
      <c r="C159">
        <v>65</v>
      </c>
      <c r="D159">
        <v>2</v>
      </c>
      <c r="E159" t="s">
        <v>38129</v>
      </c>
      <c r="F159">
        <v>210</v>
      </c>
      <c r="G159">
        <v>0</v>
      </c>
      <c r="H159" t="s">
        <v>641</v>
      </c>
      <c r="I159" t="s">
        <v>35399</v>
      </c>
      <c r="J159" t="s">
        <v>1184</v>
      </c>
      <c r="K159" t="s">
        <v>644</v>
      </c>
      <c r="L159" t="s">
        <v>645</v>
      </c>
      <c r="M159" t="s">
        <v>38125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38130</v>
      </c>
      <c r="T159" t="s">
        <v>38125</v>
      </c>
    </row>
    <row r="160" spans="1:20" x14ac:dyDescent="0.25">
      <c r="A160" t="s">
        <v>147</v>
      </c>
      <c r="B160" t="s">
        <v>148</v>
      </c>
      <c r="C160">
        <v>65</v>
      </c>
      <c r="D160">
        <v>2</v>
      </c>
      <c r="E160" t="s">
        <v>38131</v>
      </c>
      <c r="F160">
        <v>70</v>
      </c>
      <c r="G160">
        <v>0</v>
      </c>
      <c r="H160" t="s">
        <v>641</v>
      </c>
      <c r="I160" t="s">
        <v>38132</v>
      </c>
      <c r="J160" t="s">
        <v>1018</v>
      </c>
      <c r="K160" t="s">
        <v>644</v>
      </c>
      <c r="L160" t="s">
        <v>645</v>
      </c>
      <c r="M160" t="s">
        <v>38125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38133</v>
      </c>
      <c r="T160" t="s">
        <v>38125</v>
      </c>
    </row>
    <row r="161" spans="1:20" x14ac:dyDescent="0.25">
      <c r="A161" t="s">
        <v>147</v>
      </c>
      <c r="B161" t="s">
        <v>148</v>
      </c>
      <c r="C161">
        <v>65</v>
      </c>
      <c r="D161">
        <v>3</v>
      </c>
      <c r="E161" t="s">
        <v>38134</v>
      </c>
      <c r="F161">
        <v>107</v>
      </c>
      <c r="G161">
        <v>2</v>
      </c>
      <c r="H161" t="s">
        <v>641</v>
      </c>
      <c r="I161" t="s">
        <v>38071</v>
      </c>
      <c r="J161" t="s">
        <v>981</v>
      </c>
      <c r="K161" t="s">
        <v>644</v>
      </c>
      <c r="L161" t="s">
        <v>645</v>
      </c>
      <c r="M161" t="s">
        <v>38135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38136</v>
      </c>
      <c r="T161" t="s">
        <v>38135</v>
      </c>
    </row>
    <row r="162" spans="1:20" x14ac:dyDescent="0.25">
      <c r="A162" t="s">
        <v>147</v>
      </c>
      <c r="B162" t="s">
        <v>148</v>
      </c>
      <c r="C162">
        <v>65</v>
      </c>
      <c r="D162">
        <v>3</v>
      </c>
      <c r="E162" t="s">
        <v>38137</v>
      </c>
      <c r="F162">
        <v>105</v>
      </c>
      <c r="G162">
        <v>0</v>
      </c>
      <c r="H162" t="s">
        <v>641</v>
      </c>
      <c r="I162" t="s">
        <v>38138</v>
      </c>
      <c r="J162" t="s">
        <v>942</v>
      </c>
      <c r="K162" t="s">
        <v>644</v>
      </c>
      <c r="L162" t="s">
        <v>645</v>
      </c>
      <c r="M162" t="s">
        <v>38135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38139</v>
      </c>
      <c r="T162" t="s">
        <v>38135</v>
      </c>
    </row>
    <row r="163" spans="1:20" x14ac:dyDescent="0.25">
      <c r="A163" t="s">
        <v>147</v>
      </c>
      <c r="B163" t="s">
        <v>148</v>
      </c>
      <c r="C163">
        <v>33.333333333333336</v>
      </c>
      <c r="D163">
        <v>3</v>
      </c>
      <c r="E163" t="s">
        <v>38140</v>
      </c>
      <c r="F163">
        <v>100</v>
      </c>
      <c r="G163">
        <v>0</v>
      </c>
      <c r="H163" t="s">
        <v>641</v>
      </c>
      <c r="I163" t="s">
        <v>9715</v>
      </c>
      <c r="J163" t="s">
        <v>1508</v>
      </c>
      <c r="K163" t="s">
        <v>644</v>
      </c>
      <c r="L163" t="s">
        <v>645</v>
      </c>
      <c r="M163" t="s">
        <v>38135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38141</v>
      </c>
      <c r="T163" t="s">
        <v>38135</v>
      </c>
    </row>
    <row r="164" spans="1:20" x14ac:dyDescent="0.25">
      <c r="A164" t="s">
        <v>72</v>
      </c>
      <c r="B164" t="s">
        <v>108</v>
      </c>
      <c r="C164">
        <v>66</v>
      </c>
      <c r="D164">
        <v>1</v>
      </c>
      <c r="E164" t="s">
        <v>38142</v>
      </c>
      <c r="F164">
        <v>240</v>
      </c>
      <c r="G164">
        <v>0</v>
      </c>
      <c r="H164" t="s">
        <v>673</v>
      </c>
      <c r="I164" t="s">
        <v>9631</v>
      </c>
      <c r="J164" t="s">
        <v>38143</v>
      </c>
      <c r="K164" t="s">
        <v>9291</v>
      </c>
      <c r="L164" t="s">
        <v>11162</v>
      </c>
      <c r="M164" t="s">
        <v>38144</v>
      </c>
      <c r="N164" t="s">
        <v>644</v>
      </c>
      <c r="O164" t="s">
        <v>679</v>
      </c>
      <c r="P164" t="s">
        <v>26</v>
      </c>
      <c r="Q164" t="s">
        <v>680</v>
      </c>
      <c r="R164" t="s">
        <v>645</v>
      </c>
      <c r="S164" t="s">
        <v>38145</v>
      </c>
      <c r="T164" t="s">
        <v>38144</v>
      </c>
    </row>
    <row r="165" spans="1:20" x14ac:dyDescent="0.25">
      <c r="A165" t="s">
        <v>101</v>
      </c>
      <c r="B165" t="s">
        <v>74</v>
      </c>
      <c r="C165">
        <v>66</v>
      </c>
      <c r="D165">
        <v>1</v>
      </c>
      <c r="E165" t="s">
        <v>38142</v>
      </c>
      <c r="F165">
        <v>240</v>
      </c>
      <c r="G165">
        <v>0</v>
      </c>
      <c r="H165" t="s">
        <v>673</v>
      </c>
      <c r="I165" t="s">
        <v>9631</v>
      </c>
      <c r="J165" t="s">
        <v>38143</v>
      </c>
      <c r="K165" t="s">
        <v>9291</v>
      </c>
      <c r="L165" t="s">
        <v>11162</v>
      </c>
      <c r="M165" t="s">
        <v>38144</v>
      </c>
      <c r="N165" t="s">
        <v>644</v>
      </c>
      <c r="O165" t="s">
        <v>679</v>
      </c>
      <c r="P165" t="s">
        <v>26</v>
      </c>
      <c r="Q165" t="s">
        <v>680</v>
      </c>
      <c r="R165" t="s">
        <v>645</v>
      </c>
      <c r="S165" t="s">
        <v>38145</v>
      </c>
      <c r="T165" t="s">
        <v>38144</v>
      </c>
    </row>
    <row r="166" spans="1:20" x14ac:dyDescent="0.25">
      <c r="A166" t="s">
        <v>22</v>
      </c>
      <c r="B166" t="s">
        <v>27</v>
      </c>
      <c r="C166">
        <v>67</v>
      </c>
      <c r="D166">
        <v>1</v>
      </c>
      <c r="E166" t="s">
        <v>38142</v>
      </c>
      <c r="F166">
        <v>240</v>
      </c>
      <c r="G166">
        <v>0</v>
      </c>
      <c r="H166" t="s">
        <v>673</v>
      </c>
      <c r="I166" t="s">
        <v>9631</v>
      </c>
      <c r="J166" t="s">
        <v>38143</v>
      </c>
      <c r="K166" t="s">
        <v>9291</v>
      </c>
      <c r="L166" t="s">
        <v>11162</v>
      </c>
      <c r="M166" t="s">
        <v>38144</v>
      </c>
      <c r="N166" t="s">
        <v>644</v>
      </c>
      <c r="O166" t="s">
        <v>679</v>
      </c>
      <c r="P166" t="s">
        <v>26</v>
      </c>
      <c r="Q166" t="s">
        <v>680</v>
      </c>
      <c r="R166" t="s">
        <v>645</v>
      </c>
      <c r="S166" t="s">
        <v>38145</v>
      </c>
      <c r="T166" t="s">
        <v>38144</v>
      </c>
    </row>
    <row r="167" spans="1:20" x14ac:dyDescent="0.25">
      <c r="A167" t="s">
        <v>18</v>
      </c>
      <c r="B167" t="s">
        <v>19</v>
      </c>
      <c r="C167">
        <v>66.666666666666671</v>
      </c>
      <c r="D167">
        <v>6</v>
      </c>
      <c r="E167" t="s">
        <v>38146</v>
      </c>
      <c r="F167">
        <v>200</v>
      </c>
      <c r="G167">
        <v>0</v>
      </c>
      <c r="H167" t="s">
        <v>641</v>
      </c>
      <c r="I167" t="s">
        <v>38147</v>
      </c>
      <c r="J167" t="s">
        <v>2629</v>
      </c>
      <c r="K167" t="s">
        <v>644</v>
      </c>
      <c r="L167" t="s">
        <v>645</v>
      </c>
      <c r="M167" t="s">
        <v>38148</v>
      </c>
      <c r="N167" t="s">
        <v>644</v>
      </c>
      <c r="O167" t="s">
        <v>668</v>
      </c>
      <c r="P167" t="s">
        <v>5</v>
      </c>
      <c r="Q167" t="s">
        <v>669</v>
      </c>
      <c r="R167" t="s">
        <v>645</v>
      </c>
      <c r="S167" t="s">
        <v>38149</v>
      </c>
      <c r="T167" t="s">
        <v>38148</v>
      </c>
    </row>
    <row r="168" spans="1:20" x14ac:dyDescent="0.25">
      <c r="A168" t="s">
        <v>147</v>
      </c>
      <c r="B168" t="s">
        <v>148</v>
      </c>
      <c r="C168">
        <v>33.333333333333336</v>
      </c>
      <c r="D168">
        <v>3</v>
      </c>
      <c r="E168" t="s">
        <v>38150</v>
      </c>
      <c r="F168">
        <v>100</v>
      </c>
      <c r="G168">
        <v>0</v>
      </c>
      <c r="H168" t="s">
        <v>641</v>
      </c>
      <c r="I168" t="s">
        <v>38151</v>
      </c>
      <c r="J168" t="s">
        <v>1520</v>
      </c>
      <c r="K168" t="s">
        <v>644</v>
      </c>
      <c r="L168" t="s">
        <v>645</v>
      </c>
      <c r="M168" t="s">
        <v>38152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38153</v>
      </c>
      <c r="T168" t="s">
        <v>38152</v>
      </c>
    </row>
    <row r="169" spans="1:20" x14ac:dyDescent="0.25">
      <c r="A169" t="s">
        <v>22</v>
      </c>
      <c r="B169" t="s">
        <v>27</v>
      </c>
      <c r="C169">
        <v>69.900000000000006</v>
      </c>
      <c r="D169">
        <v>10</v>
      </c>
      <c r="E169" t="s">
        <v>38154</v>
      </c>
      <c r="F169">
        <v>800</v>
      </c>
      <c r="G169">
        <v>0</v>
      </c>
      <c r="H169" t="s">
        <v>673</v>
      </c>
      <c r="I169" t="s">
        <v>9531</v>
      </c>
      <c r="J169" t="s">
        <v>38155</v>
      </c>
      <c r="K169" t="s">
        <v>5623</v>
      </c>
      <c r="L169" t="s">
        <v>2230</v>
      </c>
      <c r="M169" t="s">
        <v>38156</v>
      </c>
      <c r="N169" t="s">
        <v>644</v>
      </c>
      <c r="O169" t="s">
        <v>679</v>
      </c>
      <c r="P169" t="s">
        <v>26</v>
      </c>
      <c r="Q169" t="s">
        <v>680</v>
      </c>
      <c r="R169" t="s">
        <v>645</v>
      </c>
      <c r="S169" t="s">
        <v>38157</v>
      </c>
      <c r="T169" t="s">
        <v>38156</v>
      </c>
    </row>
    <row r="170" spans="1:20" x14ac:dyDescent="0.25">
      <c r="A170" t="s">
        <v>77</v>
      </c>
      <c r="B170" t="s">
        <v>78</v>
      </c>
      <c r="C170">
        <v>35</v>
      </c>
      <c r="D170">
        <v>8</v>
      </c>
      <c r="E170" t="s">
        <v>38158</v>
      </c>
      <c r="F170">
        <v>328</v>
      </c>
      <c r="G170">
        <v>0</v>
      </c>
      <c r="H170" t="s">
        <v>673</v>
      </c>
      <c r="I170" t="s">
        <v>11698</v>
      </c>
      <c r="J170" t="s">
        <v>11699</v>
      </c>
      <c r="K170" t="s">
        <v>11700</v>
      </c>
      <c r="L170" t="s">
        <v>8531</v>
      </c>
      <c r="M170" t="s">
        <v>38159</v>
      </c>
      <c r="N170" t="s">
        <v>644</v>
      </c>
      <c r="O170" t="s">
        <v>679</v>
      </c>
      <c r="P170" t="s">
        <v>26</v>
      </c>
      <c r="Q170" t="s">
        <v>680</v>
      </c>
      <c r="R170" t="s">
        <v>645</v>
      </c>
      <c r="S170" t="s">
        <v>38160</v>
      </c>
      <c r="T170" t="s">
        <v>38161</v>
      </c>
    </row>
    <row r="171" spans="1:20" x14ac:dyDescent="0.25">
      <c r="A171" t="s">
        <v>77</v>
      </c>
      <c r="B171" t="s">
        <v>78</v>
      </c>
      <c r="C171">
        <v>33.333333333333336</v>
      </c>
      <c r="D171">
        <v>12</v>
      </c>
      <c r="E171" t="s">
        <v>38162</v>
      </c>
      <c r="F171">
        <v>540</v>
      </c>
      <c r="G171">
        <v>0</v>
      </c>
      <c r="H171" t="s">
        <v>641</v>
      </c>
      <c r="I171" t="s">
        <v>38163</v>
      </c>
      <c r="J171" t="s">
        <v>888</v>
      </c>
      <c r="K171" t="s">
        <v>644</v>
      </c>
      <c r="L171" t="s">
        <v>645</v>
      </c>
      <c r="M171" t="s">
        <v>38164</v>
      </c>
      <c r="N171" t="s">
        <v>644</v>
      </c>
      <c r="O171" t="s">
        <v>668</v>
      </c>
      <c r="P171" t="s">
        <v>5</v>
      </c>
      <c r="Q171" t="s">
        <v>669</v>
      </c>
      <c r="R171" t="s">
        <v>645</v>
      </c>
      <c r="S171" t="s">
        <v>38165</v>
      </c>
      <c r="T171" t="s">
        <v>38164</v>
      </c>
    </row>
    <row r="172" spans="1:20" x14ac:dyDescent="0.25">
      <c r="A172" t="s">
        <v>18</v>
      </c>
      <c r="B172" t="s">
        <v>19</v>
      </c>
      <c r="C172">
        <v>66.666666666666671</v>
      </c>
      <c r="D172">
        <v>3</v>
      </c>
      <c r="E172" t="s">
        <v>38166</v>
      </c>
      <c r="F172">
        <v>100</v>
      </c>
      <c r="G172">
        <v>0</v>
      </c>
      <c r="H172" t="s">
        <v>641</v>
      </c>
      <c r="I172" t="s">
        <v>38167</v>
      </c>
      <c r="J172" t="s">
        <v>2374</v>
      </c>
      <c r="K172" t="s">
        <v>644</v>
      </c>
      <c r="L172" t="s">
        <v>645</v>
      </c>
      <c r="M172" t="s">
        <v>38168</v>
      </c>
      <c r="N172" t="s">
        <v>644</v>
      </c>
      <c r="O172" t="s">
        <v>647</v>
      </c>
      <c r="P172" t="s">
        <v>5</v>
      </c>
      <c r="Q172" t="s">
        <v>648</v>
      </c>
      <c r="R172" t="s">
        <v>645</v>
      </c>
      <c r="S172" t="s">
        <v>38169</v>
      </c>
      <c r="T172" t="s">
        <v>38170</v>
      </c>
    </row>
    <row r="173" spans="1:20" x14ac:dyDescent="0.25">
      <c r="A173" t="s">
        <v>14</v>
      </c>
      <c r="B173" t="s">
        <v>15</v>
      </c>
      <c r="C173">
        <v>50</v>
      </c>
      <c r="D173">
        <v>5</v>
      </c>
      <c r="E173" t="s">
        <v>38171</v>
      </c>
      <c r="F173">
        <v>235</v>
      </c>
      <c r="G173">
        <v>0</v>
      </c>
      <c r="H173" t="s">
        <v>673</v>
      </c>
      <c r="I173" t="s">
        <v>38172</v>
      </c>
      <c r="J173" t="s">
        <v>38173</v>
      </c>
      <c r="K173" t="s">
        <v>6400</v>
      </c>
      <c r="L173" t="s">
        <v>755</v>
      </c>
      <c r="M173" t="s">
        <v>38174</v>
      </c>
      <c r="N173" t="s">
        <v>644</v>
      </c>
      <c r="O173" t="s">
        <v>679</v>
      </c>
      <c r="P173" t="s">
        <v>26</v>
      </c>
      <c r="Q173" t="s">
        <v>680</v>
      </c>
      <c r="R173" t="s">
        <v>645</v>
      </c>
      <c r="S173" t="s">
        <v>38175</v>
      </c>
      <c r="T173" t="s">
        <v>38176</v>
      </c>
    </row>
    <row r="174" spans="1:20" x14ac:dyDescent="0.25">
      <c r="A174" t="s">
        <v>22</v>
      </c>
      <c r="B174" t="s">
        <v>27</v>
      </c>
      <c r="C174">
        <v>79</v>
      </c>
      <c r="D174">
        <v>1</v>
      </c>
      <c r="E174" t="s">
        <v>38177</v>
      </c>
      <c r="F174">
        <v>79</v>
      </c>
      <c r="G174">
        <v>0</v>
      </c>
      <c r="H174" t="s">
        <v>673</v>
      </c>
      <c r="I174" t="s">
        <v>38178</v>
      </c>
      <c r="J174" t="s">
        <v>38179</v>
      </c>
      <c r="K174" t="s">
        <v>2509</v>
      </c>
      <c r="L174" t="s">
        <v>9977</v>
      </c>
      <c r="M174" t="s">
        <v>38180</v>
      </c>
      <c r="N174" t="s">
        <v>644</v>
      </c>
      <c r="O174" t="s">
        <v>679</v>
      </c>
      <c r="P174" t="s">
        <v>26</v>
      </c>
      <c r="Q174" t="s">
        <v>680</v>
      </c>
      <c r="R174" t="s">
        <v>645</v>
      </c>
      <c r="S174" t="s">
        <v>38181</v>
      </c>
      <c r="T174" t="s">
        <v>38182</v>
      </c>
    </row>
    <row r="175" spans="1:20" x14ac:dyDescent="0.25">
      <c r="A175" t="s">
        <v>77</v>
      </c>
      <c r="B175" t="s">
        <v>78</v>
      </c>
      <c r="C175">
        <v>33.333333333333336</v>
      </c>
      <c r="D175">
        <v>3</v>
      </c>
      <c r="E175" t="s">
        <v>38183</v>
      </c>
      <c r="F175">
        <v>135</v>
      </c>
      <c r="G175">
        <v>0</v>
      </c>
      <c r="H175" t="s">
        <v>641</v>
      </c>
      <c r="I175" t="s">
        <v>38184</v>
      </c>
      <c r="J175" t="s">
        <v>2374</v>
      </c>
      <c r="K175" t="s">
        <v>644</v>
      </c>
      <c r="L175" t="s">
        <v>645</v>
      </c>
      <c r="M175" t="s">
        <v>38185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38186</v>
      </c>
      <c r="T175" t="s">
        <v>38185</v>
      </c>
    </row>
    <row r="176" spans="1:20" x14ac:dyDescent="0.25">
      <c r="A176" t="s">
        <v>22</v>
      </c>
      <c r="B176" t="s">
        <v>27</v>
      </c>
      <c r="C176">
        <v>120</v>
      </c>
      <c r="D176">
        <v>2</v>
      </c>
      <c r="E176" t="s">
        <v>38187</v>
      </c>
      <c r="F176">
        <v>198</v>
      </c>
      <c r="G176">
        <v>0</v>
      </c>
      <c r="H176" t="s">
        <v>641</v>
      </c>
      <c r="I176" t="s">
        <v>30252</v>
      </c>
      <c r="J176" t="s">
        <v>685</v>
      </c>
      <c r="K176" t="s">
        <v>644</v>
      </c>
      <c r="L176" t="s">
        <v>645</v>
      </c>
      <c r="M176" t="s">
        <v>38188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38189</v>
      </c>
      <c r="T176" t="s">
        <v>38188</v>
      </c>
    </row>
    <row r="177" spans="1:20" x14ac:dyDescent="0.25">
      <c r="A177" t="s">
        <v>14</v>
      </c>
      <c r="B177" t="s">
        <v>15</v>
      </c>
      <c r="C177">
        <v>50</v>
      </c>
      <c r="D177">
        <v>5</v>
      </c>
      <c r="E177" t="s">
        <v>38190</v>
      </c>
      <c r="F177">
        <v>240</v>
      </c>
      <c r="G177">
        <v>0</v>
      </c>
      <c r="H177" t="s">
        <v>673</v>
      </c>
      <c r="I177" t="s">
        <v>5487</v>
      </c>
      <c r="J177" t="s">
        <v>29779</v>
      </c>
      <c r="K177" t="s">
        <v>21830</v>
      </c>
      <c r="L177" t="s">
        <v>2230</v>
      </c>
      <c r="M177" t="s">
        <v>38191</v>
      </c>
      <c r="N177" t="s">
        <v>644</v>
      </c>
      <c r="O177" t="s">
        <v>679</v>
      </c>
      <c r="P177" t="s">
        <v>26</v>
      </c>
      <c r="Q177" t="s">
        <v>680</v>
      </c>
      <c r="R177" t="s">
        <v>645</v>
      </c>
      <c r="S177" t="s">
        <v>38192</v>
      </c>
      <c r="T177" t="s">
        <v>38191</v>
      </c>
    </row>
    <row r="178" spans="1:20" x14ac:dyDescent="0.25">
      <c r="A178" t="s">
        <v>241</v>
      </c>
      <c r="B178" t="s">
        <v>247</v>
      </c>
      <c r="C178">
        <v>139</v>
      </c>
      <c r="D178">
        <v>1</v>
      </c>
      <c r="E178" t="s">
        <v>38193</v>
      </c>
      <c r="F178">
        <v>217.98</v>
      </c>
      <c r="G178">
        <v>0</v>
      </c>
      <c r="H178" t="s">
        <v>641</v>
      </c>
      <c r="I178" t="s">
        <v>5868</v>
      </c>
      <c r="J178" t="s">
        <v>736</v>
      </c>
      <c r="K178" t="s">
        <v>644</v>
      </c>
      <c r="L178" t="s">
        <v>645</v>
      </c>
      <c r="M178" t="s">
        <v>38191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38194</v>
      </c>
      <c r="T178" t="s">
        <v>38195</v>
      </c>
    </row>
    <row r="179" spans="1:20" x14ac:dyDescent="0.25">
      <c r="A179" t="s">
        <v>239</v>
      </c>
      <c r="B179" t="s">
        <v>245</v>
      </c>
      <c r="C179">
        <v>139</v>
      </c>
      <c r="D179">
        <v>1</v>
      </c>
      <c r="E179" t="s">
        <v>38193</v>
      </c>
      <c r="F179">
        <v>217.98</v>
      </c>
      <c r="G179">
        <v>0</v>
      </c>
      <c r="H179" t="s">
        <v>641</v>
      </c>
      <c r="I179" t="s">
        <v>5868</v>
      </c>
      <c r="J179" t="s">
        <v>736</v>
      </c>
      <c r="K179" t="s">
        <v>644</v>
      </c>
      <c r="L179" t="s">
        <v>645</v>
      </c>
      <c r="M179" t="s">
        <v>38191</v>
      </c>
      <c r="N179" t="s">
        <v>644</v>
      </c>
      <c r="O179" t="s">
        <v>668</v>
      </c>
      <c r="P179" t="s">
        <v>5</v>
      </c>
      <c r="Q179" t="s">
        <v>669</v>
      </c>
      <c r="R179" t="s">
        <v>645</v>
      </c>
      <c r="S179" t="s">
        <v>38194</v>
      </c>
      <c r="T179" t="s">
        <v>38195</v>
      </c>
    </row>
    <row r="180" spans="1:20" x14ac:dyDescent="0.25">
      <c r="A180" t="s">
        <v>147</v>
      </c>
      <c r="B180" t="s">
        <v>148</v>
      </c>
      <c r="C180">
        <v>33.333333333333336</v>
      </c>
      <c r="D180">
        <v>3</v>
      </c>
      <c r="E180" t="s">
        <v>38196</v>
      </c>
      <c r="F180">
        <v>100</v>
      </c>
      <c r="G180">
        <v>0</v>
      </c>
      <c r="H180" t="s">
        <v>641</v>
      </c>
      <c r="I180" t="s">
        <v>38197</v>
      </c>
      <c r="J180" t="s">
        <v>1711</v>
      </c>
      <c r="K180" t="s">
        <v>644</v>
      </c>
      <c r="L180" t="s">
        <v>645</v>
      </c>
      <c r="M180" t="s">
        <v>38198</v>
      </c>
      <c r="N180" t="s">
        <v>644</v>
      </c>
      <c r="O180" t="s">
        <v>668</v>
      </c>
      <c r="P180" t="s">
        <v>5</v>
      </c>
      <c r="Q180" t="s">
        <v>669</v>
      </c>
      <c r="R180" t="s">
        <v>645</v>
      </c>
      <c r="S180" t="s">
        <v>38199</v>
      </c>
      <c r="T180" t="s">
        <v>38198</v>
      </c>
    </row>
    <row r="181" spans="1:20" x14ac:dyDescent="0.25">
      <c r="A181" t="s">
        <v>18</v>
      </c>
      <c r="B181" t="s">
        <v>19</v>
      </c>
      <c r="C181">
        <v>66.666666666666671</v>
      </c>
      <c r="D181">
        <v>6</v>
      </c>
      <c r="E181" t="s">
        <v>38200</v>
      </c>
      <c r="F181">
        <v>200</v>
      </c>
      <c r="G181">
        <v>0</v>
      </c>
      <c r="H181" t="s">
        <v>641</v>
      </c>
      <c r="I181" t="s">
        <v>38201</v>
      </c>
      <c r="J181" t="s">
        <v>736</v>
      </c>
      <c r="K181" t="s">
        <v>644</v>
      </c>
      <c r="L181" t="s">
        <v>645</v>
      </c>
      <c r="M181" t="s">
        <v>38202</v>
      </c>
      <c r="N181" t="s">
        <v>644</v>
      </c>
      <c r="O181" t="s">
        <v>647</v>
      </c>
      <c r="P181" t="s">
        <v>5</v>
      </c>
      <c r="Q181" t="s">
        <v>648</v>
      </c>
      <c r="R181" t="s">
        <v>645</v>
      </c>
      <c r="S181" t="s">
        <v>38203</v>
      </c>
      <c r="T181" t="s">
        <v>38202</v>
      </c>
    </row>
    <row r="182" spans="1:20" x14ac:dyDescent="0.25">
      <c r="A182" t="s">
        <v>72</v>
      </c>
      <c r="B182" t="s">
        <v>108</v>
      </c>
      <c r="C182">
        <v>66</v>
      </c>
      <c r="D182">
        <v>2</v>
      </c>
      <c r="E182" t="s">
        <v>38204</v>
      </c>
      <c r="F182">
        <v>480</v>
      </c>
      <c r="G182">
        <v>0</v>
      </c>
      <c r="H182" t="s">
        <v>673</v>
      </c>
      <c r="I182" t="s">
        <v>34374</v>
      </c>
      <c r="J182" t="s">
        <v>34375</v>
      </c>
      <c r="K182" t="s">
        <v>34376</v>
      </c>
      <c r="L182" t="s">
        <v>26652</v>
      </c>
      <c r="M182" t="s">
        <v>38202</v>
      </c>
      <c r="N182" t="s">
        <v>644</v>
      </c>
      <c r="O182" t="s">
        <v>679</v>
      </c>
      <c r="P182" t="s">
        <v>26</v>
      </c>
      <c r="Q182" t="s">
        <v>680</v>
      </c>
      <c r="R182" t="s">
        <v>645</v>
      </c>
      <c r="S182" t="s">
        <v>38205</v>
      </c>
      <c r="T182" t="s">
        <v>38202</v>
      </c>
    </row>
    <row r="183" spans="1:20" x14ac:dyDescent="0.25">
      <c r="A183" t="s">
        <v>101</v>
      </c>
      <c r="B183" t="s">
        <v>74</v>
      </c>
      <c r="C183">
        <v>66</v>
      </c>
      <c r="D183">
        <v>2</v>
      </c>
      <c r="E183" t="s">
        <v>38204</v>
      </c>
      <c r="F183">
        <v>480</v>
      </c>
      <c r="G183">
        <v>0</v>
      </c>
      <c r="H183" t="s">
        <v>673</v>
      </c>
      <c r="I183" t="s">
        <v>34374</v>
      </c>
      <c r="J183" t="s">
        <v>34375</v>
      </c>
      <c r="K183" t="s">
        <v>34376</v>
      </c>
      <c r="L183" t="s">
        <v>26652</v>
      </c>
      <c r="M183" t="s">
        <v>38202</v>
      </c>
      <c r="N183" t="s">
        <v>644</v>
      </c>
      <c r="O183" t="s">
        <v>679</v>
      </c>
      <c r="P183" t="s">
        <v>26</v>
      </c>
      <c r="Q183" t="s">
        <v>680</v>
      </c>
      <c r="R183" t="s">
        <v>645</v>
      </c>
      <c r="S183" t="s">
        <v>38205</v>
      </c>
      <c r="T183" t="s">
        <v>38202</v>
      </c>
    </row>
    <row r="184" spans="1:20" x14ac:dyDescent="0.25">
      <c r="A184" t="s">
        <v>22</v>
      </c>
      <c r="B184" t="s">
        <v>27</v>
      </c>
      <c r="C184">
        <v>67</v>
      </c>
      <c r="D184">
        <v>2</v>
      </c>
      <c r="E184" t="s">
        <v>38204</v>
      </c>
      <c r="F184">
        <v>480</v>
      </c>
      <c r="G184">
        <v>0</v>
      </c>
      <c r="H184" t="s">
        <v>673</v>
      </c>
      <c r="I184" t="s">
        <v>34374</v>
      </c>
      <c r="J184" t="s">
        <v>34375</v>
      </c>
      <c r="K184" t="s">
        <v>34376</v>
      </c>
      <c r="L184" t="s">
        <v>26652</v>
      </c>
      <c r="M184" t="s">
        <v>38202</v>
      </c>
      <c r="N184" t="s">
        <v>644</v>
      </c>
      <c r="O184" t="s">
        <v>679</v>
      </c>
      <c r="P184" t="s">
        <v>26</v>
      </c>
      <c r="Q184" t="s">
        <v>680</v>
      </c>
      <c r="R184" t="s">
        <v>645</v>
      </c>
      <c r="S184" t="s">
        <v>38205</v>
      </c>
      <c r="T184" t="s">
        <v>38202</v>
      </c>
    </row>
    <row r="185" spans="1:20" x14ac:dyDescent="0.25">
      <c r="A185" t="s">
        <v>14</v>
      </c>
      <c r="B185" t="s">
        <v>15</v>
      </c>
      <c r="C185">
        <v>60</v>
      </c>
      <c r="D185">
        <v>1</v>
      </c>
      <c r="E185" t="s">
        <v>38206</v>
      </c>
      <c r="F185">
        <v>60</v>
      </c>
      <c r="G185">
        <v>0</v>
      </c>
      <c r="H185" t="s">
        <v>673</v>
      </c>
      <c r="I185" t="s">
        <v>24770</v>
      </c>
      <c r="J185" t="s">
        <v>38207</v>
      </c>
      <c r="K185" t="s">
        <v>34317</v>
      </c>
      <c r="L185" t="s">
        <v>3051</v>
      </c>
      <c r="M185" t="s">
        <v>38208</v>
      </c>
      <c r="N185" t="s">
        <v>644</v>
      </c>
      <c r="O185" t="s">
        <v>679</v>
      </c>
      <c r="P185" t="s">
        <v>26</v>
      </c>
      <c r="Q185" t="s">
        <v>680</v>
      </c>
      <c r="R185" t="s">
        <v>645</v>
      </c>
      <c r="S185" t="s">
        <v>38209</v>
      </c>
      <c r="T185" t="s">
        <v>38210</v>
      </c>
    </row>
    <row r="186" spans="1:20" x14ac:dyDescent="0.25">
      <c r="A186" t="s">
        <v>22</v>
      </c>
      <c r="B186" t="s">
        <v>213</v>
      </c>
      <c r="C186">
        <v>64</v>
      </c>
      <c r="D186">
        <v>1</v>
      </c>
      <c r="E186" t="s">
        <v>38211</v>
      </c>
      <c r="F186">
        <v>71</v>
      </c>
      <c r="G186">
        <v>7</v>
      </c>
      <c r="H186" t="s">
        <v>805</v>
      </c>
      <c r="I186" t="s">
        <v>38212</v>
      </c>
      <c r="J186" t="s">
        <v>38213</v>
      </c>
      <c r="K186" t="s">
        <v>24017</v>
      </c>
      <c r="L186" t="s">
        <v>38214</v>
      </c>
      <c r="M186" t="s">
        <v>38215</v>
      </c>
      <c r="N186" t="s">
        <v>644</v>
      </c>
      <c r="O186" t="s">
        <v>811</v>
      </c>
      <c r="P186" t="s">
        <v>23</v>
      </c>
      <c r="Q186" t="s">
        <v>812</v>
      </c>
      <c r="R186" t="s">
        <v>645</v>
      </c>
      <c r="S186" t="s">
        <v>38216</v>
      </c>
      <c r="T186" t="s">
        <v>38215</v>
      </c>
    </row>
    <row r="187" spans="1:20" x14ac:dyDescent="0.25">
      <c r="A187" t="s">
        <v>18</v>
      </c>
      <c r="B187" t="s">
        <v>19</v>
      </c>
      <c r="C187">
        <v>66.666666666666671</v>
      </c>
      <c r="D187">
        <v>3</v>
      </c>
      <c r="E187" t="s">
        <v>38217</v>
      </c>
      <c r="F187">
        <v>100</v>
      </c>
      <c r="G187">
        <v>0</v>
      </c>
      <c r="H187" t="s">
        <v>641</v>
      </c>
      <c r="I187" t="s">
        <v>38218</v>
      </c>
      <c r="J187" t="s">
        <v>666</v>
      </c>
      <c r="K187" t="s">
        <v>644</v>
      </c>
      <c r="L187" t="s">
        <v>645</v>
      </c>
      <c r="M187" t="s">
        <v>38219</v>
      </c>
      <c r="N187" t="s">
        <v>644</v>
      </c>
      <c r="O187" t="s">
        <v>668</v>
      </c>
      <c r="P187" t="s">
        <v>5</v>
      </c>
      <c r="Q187" t="s">
        <v>669</v>
      </c>
      <c r="R187" t="s">
        <v>645</v>
      </c>
      <c r="S187" t="s">
        <v>38220</v>
      </c>
      <c r="T187" t="s">
        <v>38219</v>
      </c>
    </row>
    <row r="188" spans="1:20" x14ac:dyDescent="0.25">
      <c r="A188" t="s">
        <v>22</v>
      </c>
      <c r="B188" t="s">
        <v>213</v>
      </c>
      <c r="C188">
        <v>64</v>
      </c>
      <c r="D188">
        <v>2</v>
      </c>
      <c r="E188" t="s">
        <v>38221</v>
      </c>
      <c r="F188">
        <v>128</v>
      </c>
      <c r="G188">
        <v>0</v>
      </c>
      <c r="H188" t="s">
        <v>805</v>
      </c>
      <c r="I188" t="s">
        <v>22933</v>
      </c>
      <c r="J188" t="s">
        <v>22934</v>
      </c>
      <c r="K188" t="s">
        <v>2319</v>
      </c>
      <c r="L188" t="s">
        <v>22935</v>
      </c>
      <c r="M188" t="s">
        <v>38222</v>
      </c>
      <c r="N188" t="s">
        <v>644</v>
      </c>
      <c r="O188" t="s">
        <v>811</v>
      </c>
      <c r="P188" t="s">
        <v>23</v>
      </c>
      <c r="Q188" t="s">
        <v>812</v>
      </c>
      <c r="R188" t="s">
        <v>645</v>
      </c>
      <c r="S188" t="s">
        <v>38223</v>
      </c>
      <c r="T188" t="s">
        <v>38222</v>
      </c>
    </row>
    <row r="189" spans="1:20" x14ac:dyDescent="0.25">
      <c r="A189" t="s">
        <v>22</v>
      </c>
      <c r="B189" t="s">
        <v>27</v>
      </c>
      <c r="C189">
        <v>79</v>
      </c>
      <c r="D189">
        <v>2</v>
      </c>
      <c r="E189" t="s">
        <v>38224</v>
      </c>
      <c r="F189">
        <v>158</v>
      </c>
      <c r="G189">
        <v>0</v>
      </c>
      <c r="H189" t="s">
        <v>673</v>
      </c>
      <c r="I189" t="s">
        <v>820</v>
      </c>
      <c r="J189" t="s">
        <v>38225</v>
      </c>
      <c r="K189" t="s">
        <v>7557</v>
      </c>
      <c r="L189" t="s">
        <v>38226</v>
      </c>
      <c r="M189" t="s">
        <v>38227</v>
      </c>
      <c r="N189" t="s">
        <v>644</v>
      </c>
      <c r="O189" t="s">
        <v>679</v>
      </c>
      <c r="P189" t="s">
        <v>26</v>
      </c>
      <c r="Q189" t="s">
        <v>680</v>
      </c>
      <c r="R189" t="s">
        <v>645</v>
      </c>
      <c r="S189" t="s">
        <v>38228</v>
      </c>
      <c r="T189" t="s">
        <v>38229</v>
      </c>
    </row>
    <row r="190" spans="1:20" x14ac:dyDescent="0.25">
      <c r="A190" t="s">
        <v>22</v>
      </c>
      <c r="B190" t="s">
        <v>27</v>
      </c>
      <c r="C190">
        <v>116</v>
      </c>
      <c r="D190">
        <v>1</v>
      </c>
      <c r="E190" t="s">
        <v>38230</v>
      </c>
      <c r="F190">
        <v>199</v>
      </c>
      <c r="G190">
        <v>0</v>
      </c>
      <c r="H190" t="s">
        <v>641</v>
      </c>
      <c r="I190" t="s">
        <v>38231</v>
      </c>
      <c r="J190" t="s">
        <v>694</v>
      </c>
      <c r="K190" t="s">
        <v>644</v>
      </c>
      <c r="L190" t="s">
        <v>645</v>
      </c>
      <c r="M190" t="s">
        <v>38232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38233</v>
      </c>
      <c r="T190" t="s">
        <v>38232</v>
      </c>
    </row>
    <row r="191" spans="1:20" x14ac:dyDescent="0.25">
      <c r="A191" t="s">
        <v>240</v>
      </c>
      <c r="B191" t="s">
        <v>246</v>
      </c>
      <c r="C191">
        <v>163</v>
      </c>
      <c r="D191">
        <v>1</v>
      </c>
      <c r="E191" t="s">
        <v>38230</v>
      </c>
      <c r="F191">
        <v>199</v>
      </c>
      <c r="G191">
        <v>0</v>
      </c>
      <c r="H191" t="s">
        <v>641</v>
      </c>
      <c r="I191" t="s">
        <v>38231</v>
      </c>
      <c r="J191" t="s">
        <v>694</v>
      </c>
      <c r="K191" t="s">
        <v>644</v>
      </c>
      <c r="L191" t="s">
        <v>645</v>
      </c>
      <c r="M191" t="s">
        <v>38232</v>
      </c>
      <c r="N191" t="s">
        <v>644</v>
      </c>
      <c r="O191" t="s">
        <v>647</v>
      </c>
      <c r="P191" t="s">
        <v>5</v>
      </c>
      <c r="Q191" t="s">
        <v>648</v>
      </c>
      <c r="R191" t="s">
        <v>645</v>
      </c>
      <c r="S191" t="s">
        <v>38233</v>
      </c>
      <c r="T191" t="s">
        <v>38232</v>
      </c>
    </row>
    <row r="192" spans="1:20" x14ac:dyDescent="0.25">
      <c r="A192" t="s">
        <v>241</v>
      </c>
      <c r="B192" t="s">
        <v>247</v>
      </c>
      <c r="C192">
        <v>139</v>
      </c>
      <c r="D192">
        <v>1</v>
      </c>
      <c r="E192" t="s">
        <v>38234</v>
      </c>
      <c r="F192">
        <v>116</v>
      </c>
      <c r="G192">
        <v>7</v>
      </c>
      <c r="H192" t="s">
        <v>641</v>
      </c>
      <c r="I192" t="s">
        <v>38235</v>
      </c>
      <c r="J192" t="s">
        <v>685</v>
      </c>
      <c r="K192" t="s">
        <v>644</v>
      </c>
      <c r="L192" t="s">
        <v>645</v>
      </c>
      <c r="M192" t="s">
        <v>38236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38237</v>
      </c>
      <c r="T192" t="s">
        <v>38236</v>
      </c>
    </row>
    <row r="193" spans="1:20" x14ac:dyDescent="0.25">
      <c r="A193" t="s">
        <v>18</v>
      </c>
      <c r="B193" t="s">
        <v>19</v>
      </c>
      <c r="C193">
        <v>66.666666666666671</v>
      </c>
      <c r="D193">
        <v>6</v>
      </c>
      <c r="E193" t="s">
        <v>38238</v>
      </c>
      <c r="F193">
        <v>200</v>
      </c>
      <c r="G193">
        <v>0</v>
      </c>
      <c r="H193" t="s">
        <v>641</v>
      </c>
      <c r="I193" t="s">
        <v>22267</v>
      </c>
      <c r="J193" t="s">
        <v>924</v>
      </c>
      <c r="K193" t="s">
        <v>644</v>
      </c>
      <c r="L193" t="s">
        <v>645</v>
      </c>
      <c r="M193" t="s">
        <v>38239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38240</v>
      </c>
      <c r="T193" t="s">
        <v>38239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38241</v>
      </c>
      <c r="F194">
        <v>100</v>
      </c>
      <c r="G194">
        <v>0</v>
      </c>
      <c r="H194" t="s">
        <v>641</v>
      </c>
      <c r="I194" t="s">
        <v>38242</v>
      </c>
      <c r="J194" t="s">
        <v>2629</v>
      </c>
      <c r="K194" t="s">
        <v>644</v>
      </c>
      <c r="L194" t="s">
        <v>645</v>
      </c>
      <c r="M194" t="s">
        <v>38243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38244</v>
      </c>
      <c r="T194" t="s">
        <v>38245</v>
      </c>
    </row>
    <row r="195" spans="1:20" x14ac:dyDescent="0.25">
      <c r="A195" t="s">
        <v>14</v>
      </c>
      <c r="B195" t="s">
        <v>15</v>
      </c>
      <c r="C195">
        <v>60</v>
      </c>
      <c r="D195">
        <v>1</v>
      </c>
      <c r="E195" t="s">
        <v>38246</v>
      </c>
      <c r="F195">
        <v>134</v>
      </c>
      <c r="G195">
        <v>0</v>
      </c>
      <c r="H195" t="s">
        <v>673</v>
      </c>
      <c r="I195" t="s">
        <v>5487</v>
      </c>
      <c r="J195" t="s">
        <v>38247</v>
      </c>
      <c r="K195" t="s">
        <v>38248</v>
      </c>
      <c r="L195" t="s">
        <v>7231</v>
      </c>
      <c r="M195" t="s">
        <v>38249</v>
      </c>
      <c r="N195" t="s">
        <v>644</v>
      </c>
      <c r="O195" t="s">
        <v>679</v>
      </c>
      <c r="P195" t="s">
        <v>26</v>
      </c>
      <c r="Q195" t="s">
        <v>680</v>
      </c>
      <c r="R195" t="s">
        <v>645</v>
      </c>
      <c r="S195" t="s">
        <v>38250</v>
      </c>
      <c r="T195" t="s">
        <v>38251</v>
      </c>
    </row>
    <row r="196" spans="1:20" x14ac:dyDescent="0.25">
      <c r="A196" t="s">
        <v>22</v>
      </c>
      <c r="B196" t="s">
        <v>27</v>
      </c>
      <c r="C196">
        <v>79</v>
      </c>
      <c r="D196">
        <v>1</v>
      </c>
      <c r="E196" t="s">
        <v>38246</v>
      </c>
      <c r="F196">
        <v>134</v>
      </c>
      <c r="G196">
        <v>0</v>
      </c>
      <c r="H196" t="s">
        <v>673</v>
      </c>
      <c r="I196" t="s">
        <v>5487</v>
      </c>
      <c r="J196" t="s">
        <v>38247</v>
      </c>
      <c r="K196" t="s">
        <v>38248</v>
      </c>
      <c r="L196" t="s">
        <v>7231</v>
      </c>
      <c r="M196" t="s">
        <v>38249</v>
      </c>
      <c r="N196" t="s">
        <v>644</v>
      </c>
      <c r="O196" t="s">
        <v>679</v>
      </c>
      <c r="P196" t="s">
        <v>26</v>
      </c>
      <c r="Q196" t="s">
        <v>680</v>
      </c>
      <c r="R196" t="s">
        <v>645</v>
      </c>
      <c r="S196" t="s">
        <v>38250</v>
      </c>
      <c r="T196" t="s">
        <v>38251</v>
      </c>
    </row>
    <row r="197" spans="1:20" x14ac:dyDescent="0.25">
      <c r="A197" t="s">
        <v>77</v>
      </c>
      <c r="B197" t="s">
        <v>78</v>
      </c>
      <c r="C197">
        <v>33.333333333333336</v>
      </c>
      <c r="D197">
        <v>3</v>
      </c>
      <c r="E197" t="s">
        <v>38252</v>
      </c>
      <c r="F197">
        <v>155</v>
      </c>
      <c r="G197">
        <v>20</v>
      </c>
      <c r="H197" t="s">
        <v>641</v>
      </c>
      <c r="I197" t="s">
        <v>38253</v>
      </c>
      <c r="J197" t="s">
        <v>1998</v>
      </c>
      <c r="K197" t="s">
        <v>644</v>
      </c>
      <c r="L197" t="s">
        <v>645</v>
      </c>
      <c r="M197" t="s">
        <v>38254</v>
      </c>
      <c r="N197" t="s">
        <v>644</v>
      </c>
      <c r="O197" t="s">
        <v>647</v>
      </c>
      <c r="P197" t="s">
        <v>5</v>
      </c>
      <c r="Q197" t="s">
        <v>648</v>
      </c>
      <c r="R197" t="s">
        <v>645</v>
      </c>
      <c r="S197" t="s">
        <v>38255</v>
      </c>
      <c r="T197" t="s">
        <v>38254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38256</v>
      </c>
      <c r="F198">
        <v>100</v>
      </c>
      <c r="G198">
        <v>0</v>
      </c>
      <c r="H198" t="s">
        <v>641</v>
      </c>
      <c r="I198" t="s">
        <v>11332</v>
      </c>
      <c r="J198" t="s">
        <v>989</v>
      </c>
      <c r="K198" t="s">
        <v>644</v>
      </c>
      <c r="L198" t="s">
        <v>645</v>
      </c>
      <c r="M198" t="s">
        <v>38257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38258</v>
      </c>
      <c r="T198" t="s">
        <v>38257</v>
      </c>
    </row>
    <row r="199" spans="1:20" x14ac:dyDescent="0.25">
      <c r="A199" t="s">
        <v>22</v>
      </c>
      <c r="B199" t="s">
        <v>27</v>
      </c>
      <c r="C199">
        <v>66.333333333333329</v>
      </c>
      <c r="D199">
        <v>3</v>
      </c>
      <c r="E199" t="s">
        <v>38259</v>
      </c>
      <c r="F199">
        <v>240</v>
      </c>
      <c r="G199">
        <v>0</v>
      </c>
      <c r="H199" t="s">
        <v>673</v>
      </c>
      <c r="I199" t="s">
        <v>13254</v>
      </c>
      <c r="J199" t="s">
        <v>38260</v>
      </c>
      <c r="K199" t="s">
        <v>31945</v>
      </c>
      <c r="L199" t="s">
        <v>3390</v>
      </c>
      <c r="M199" t="s">
        <v>38261</v>
      </c>
      <c r="N199" t="s">
        <v>644</v>
      </c>
      <c r="O199" t="s">
        <v>679</v>
      </c>
      <c r="P199" t="s">
        <v>26</v>
      </c>
      <c r="Q199" t="s">
        <v>680</v>
      </c>
      <c r="R199" t="s">
        <v>645</v>
      </c>
      <c r="S199" t="s">
        <v>38262</v>
      </c>
      <c r="T199" t="s">
        <v>38263</v>
      </c>
    </row>
    <row r="200" spans="1:20" x14ac:dyDescent="0.25">
      <c r="A200" t="s">
        <v>147</v>
      </c>
      <c r="B200" t="s">
        <v>148</v>
      </c>
      <c r="C200">
        <v>33.333333333333336</v>
      </c>
      <c r="D200">
        <v>3</v>
      </c>
      <c r="E200" t="s">
        <v>38264</v>
      </c>
      <c r="F200">
        <v>208.99</v>
      </c>
      <c r="G200">
        <v>0</v>
      </c>
      <c r="H200" t="s">
        <v>641</v>
      </c>
      <c r="I200" t="s">
        <v>38265</v>
      </c>
      <c r="J200" t="s">
        <v>1292</v>
      </c>
      <c r="K200" t="s">
        <v>644</v>
      </c>
      <c r="L200" t="s">
        <v>645</v>
      </c>
      <c r="M200" t="s">
        <v>38266</v>
      </c>
      <c r="N200" t="s">
        <v>644</v>
      </c>
      <c r="O200" t="s">
        <v>668</v>
      </c>
      <c r="P200" t="s">
        <v>5</v>
      </c>
      <c r="Q200" t="s">
        <v>669</v>
      </c>
      <c r="R200" t="s">
        <v>645</v>
      </c>
      <c r="S200" t="s">
        <v>38267</v>
      </c>
      <c r="T200" t="s">
        <v>38268</v>
      </c>
    </row>
    <row r="201" spans="1:20" x14ac:dyDescent="0.25">
      <c r="A201" t="s">
        <v>239</v>
      </c>
      <c r="B201" t="s">
        <v>245</v>
      </c>
      <c r="C201">
        <v>139</v>
      </c>
      <c r="D201">
        <v>1</v>
      </c>
      <c r="E201" t="s">
        <v>38264</v>
      </c>
      <c r="F201">
        <v>208.99</v>
      </c>
      <c r="G201">
        <v>0</v>
      </c>
      <c r="H201" t="s">
        <v>641</v>
      </c>
      <c r="I201" t="s">
        <v>38265</v>
      </c>
      <c r="J201" t="s">
        <v>1292</v>
      </c>
      <c r="K201" t="s">
        <v>644</v>
      </c>
      <c r="L201" t="s">
        <v>645</v>
      </c>
      <c r="M201" t="s">
        <v>38266</v>
      </c>
      <c r="N201" t="s">
        <v>644</v>
      </c>
      <c r="O201" t="s">
        <v>668</v>
      </c>
      <c r="P201" t="s">
        <v>5</v>
      </c>
      <c r="Q201" t="s">
        <v>669</v>
      </c>
      <c r="R201" t="s">
        <v>645</v>
      </c>
      <c r="S201" t="s">
        <v>38267</v>
      </c>
      <c r="T201" t="s">
        <v>38268</v>
      </c>
    </row>
    <row r="202" spans="1:20" x14ac:dyDescent="0.25">
      <c r="A202" t="s">
        <v>14</v>
      </c>
      <c r="B202" t="s">
        <v>15</v>
      </c>
      <c r="C202">
        <v>54.5</v>
      </c>
      <c r="D202">
        <v>2</v>
      </c>
      <c r="E202" t="s">
        <v>38269</v>
      </c>
      <c r="F202">
        <v>237.5</v>
      </c>
      <c r="G202">
        <v>67.5</v>
      </c>
      <c r="H202" t="s">
        <v>673</v>
      </c>
      <c r="I202" t="s">
        <v>38270</v>
      </c>
      <c r="J202" t="s">
        <v>38271</v>
      </c>
      <c r="K202" t="s">
        <v>38272</v>
      </c>
      <c r="L202" t="s">
        <v>38273</v>
      </c>
      <c r="M202" t="s">
        <v>38274</v>
      </c>
      <c r="N202" t="s">
        <v>644</v>
      </c>
      <c r="O202" t="s">
        <v>811</v>
      </c>
      <c r="P202" t="s">
        <v>23</v>
      </c>
      <c r="Q202" t="s">
        <v>812</v>
      </c>
      <c r="R202" t="s">
        <v>645</v>
      </c>
      <c r="S202" t="s">
        <v>38275</v>
      </c>
      <c r="T202" t="s">
        <v>38274</v>
      </c>
    </row>
    <row r="203" spans="1:20" x14ac:dyDescent="0.25">
      <c r="A203" t="s">
        <v>14</v>
      </c>
      <c r="B203" t="s">
        <v>15</v>
      </c>
      <c r="C203">
        <v>54.5</v>
      </c>
      <c r="D203">
        <v>2</v>
      </c>
      <c r="E203" t="s">
        <v>38269</v>
      </c>
      <c r="F203">
        <v>237.5</v>
      </c>
      <c r="G203">
        <v>67.5</v>
      </c>
      <c r="H203" t="s">
        <v>673</v>
      </c>
      <c r="I203" t="s">
        <v>38270</v>
      </c>
      <c r="J203" t="s">
        <v>38271</v>
      </c>
      <c r="K203" t="s">
        <v>38272</v>
      </c>
      <c r="L203" t="s">
        <v>38273</v>
      </c>
      <c r="M203" t="s">
        <v>38274</v>
      </c>
      <c r="N203" t="s">
        <v>644</v>
      </c>
      <c r="O203" t="s">
        <v>811</v>
      </c>
      <c r="P203" t="s">
        <v>23</v>
      </c>
      <c r="Q203" t="s">
        <v>812</v>
      </c>
      <c r="R203" t="s">
        <v>645</v>
      </c>
      <c r="S203" t="s">
        <v>38275</v>
      </c>
      <c r="T203" t="s">
        <v>38274</v>
      </c>
    </row>
    <row r="204" spans="1:20" x14ac:dyDescent="0.25">
      <c r="A204" t="s">
        <v>18</v>
      </c>
      <c r="B204" t="s">
        <v>19</v>
      </c>
      <c r="C204">
        <v>66.666666666666671</v>
      </c>
      <c r="D204">
        <v>3</v>
      </c>
      <c r="E204" t="s">
        <v>38276</v>
      </c>
      <c r="F204">
        <v>200</v>
      </c>
      <c r="G204">
        <v>0</v>
      </c>
      <c r="H204" t="s">
        <v>641</v>
      </c>
      <c r="I204" t="s">
        <v>38277</v>
      </c>
      <c r="J204" t="s">
        <v>7755</v>
      </c>
      <c r="K204" t="s">
        <v>644</v>
      </c>
      <c r="L204" t="s">
        <v>645</v>
      </c>
      <c r="M204" t="s">
        <v>38278</v>
      </c>
      <c r="N204" t="s">
        <v>644</v>
      </c>
      <c r="O204" t="s">
        <v>668</v>
      </c>
      <c r="P204" t="s">
        <v>5</v>
      </c>
      <c r="Q204" t="s">
        <v>669</v>
      </c>
      <c r="R204" t="s">
        <v>645</v>
      </c>
      <c r="S204" t="s">
        <v>38279</v>
      </c>
      <c r="T204" t="s">
        <v>38278</v>
      </c>
    </row>
    <row r="205" spans="1:20" x14ac:dyDescent="0.25">
      <c r="A205" t="s">
        <v>72</v>
      </c>
      <c r="B205" t="s">
        <v>3385</v>
      </c>
      <c r="C205">
        <v>120</v>
      </c>
      <c r="D205">
        <v>1</v>
      </c>
      <c r="E205" t="s">
        <v>38276</v>
      </c>
      <c r="F205">
        <v>200</v>
      </c>
      <c r="G205">
        <v>0</v>
      </c>
      <c r="H205" t="s">
        <v>641</v>
      </c>
      <c r="I205" t="s">
        <v>38277</v>
      </c>
      <c r="J205" t="s">
        <v>7755</v>
      </c>
      <c r="K205" t="s">
        <v>644</v>
      </c>
      <c r="L205" t="s">
        <v>645</v>
      </c>
      <c r="M205" t="s">
        <v>38278</v>
      </c>
      <c r="N205" t="s">
        <v>644</v>
      </c>
      <c r="O205" t="s">
        <v>668</v>
      </c>
      <c r="P205" t="s">
        <v>5</v>
      </c>
      <c r="Q205" t="s">
        <v>669</v>
      </c>
      <c r="R205" t="s">
        <v>645</v>
      </c>
      <c r="S205" t="s">
        <v>38279</v>
      </c>
      <c r="T205" t="s">
        <v>38278</v>
      </c>
    </row>
    <row r="206" spans="1:20" x14ac:dyDescent="0.25">
      <c r="A206" t="s">
        <v>22</v>
      </c>
      <c r="B206" t="s">
        <v>27</v>
      </c>
      <c r="C206">
        <v>80</v>
      </c>
      <c r="D206">
        <v>1</v>
      </c>
      <c r="E206" t="s">
        <v>38280</v>
      </c>
      <c r="F206">
        <v>75</v>
      </c>
      <c r="G206">
        <v>0</v>
      </c>
      <c r="H206" t="s">
        <v>673</v>
      </c>
      <c r="I206" t="s">
        <v>38281</v>
      </c>
      <c r="J206" t="s">
        <v>38282</v>
      </c>
      <c r="K206" t="s">
        <v>38283</v>
      </c>
      <c r="L206" t="s">
        <v>8867</v>
      </c>
      <c r="M206" t="s">
        <v>38284</v>
      </c>
      <c r="N206" t="s">
        <v>644</v>
      </c>
      <c r="O206" t="s">
        <v>679</v>
      </c>
      <c r="P206" t="s">
        <v>26</v>
      </c>
      <c r="Q206" t="s">
        <v>680</v>
      </c>
      <c r="R206" t="s">
        <v>645</v>
      </c>
      <c r="S206" t="s">
        <v>38285</v>
      </c>
      <c r="T206" t="s">
        <v>38286</v>
      </c>
    </row>
    <row r="207" spans="1:20" x14ac:dyDescent="0.25">
      <c r="A207" t="s">
        <v>101</v>
      </c>
      <c r="B207" t="s">
        <v>11152</v>
      </c>
      <c r="C207">
        <v>64</v>
      </c>
      <c r="D207">
        <v>1</v>
      </c>
      <c r="E207" t="s">
        <v>38287</v>
      </c>
      <c r="F207">
        <v>72.5</v>
      </c>
      <c r="G207">
        <v>8.5</v>
      </c>
      <c r="H207" t="s">
        <v>955</v>
      </c>
      <c r="I207" t="s">
        <v>38288</v>
      </c>
      <c r="J207" t="s">
        <v>38289</v>
      </c>
      <c r="K207" t="s">
        <v>38290</v>
      </c>
      <c r="L207" t="s">
        <v>38291</v>
      </c>
      <c r="M207" t="s">
        <v>38292</v>
      </c>
      <c r="N207" t="s">
        <v>644</v>
      </c>
      <c r="O207" t="s">
        <v>811</v>
      </c>
      <c r="P207" t="s">
        <v>23</v>
      </c>
      <c r="Q207" t="s">
        <v>812</v>
      </c>
      <c r="R207" t="s">
        <v>645</v>
      </c>
      <c r="S207" t="s">
        <v>38293</v>
      </c>
      <c r="T207" t="s">
        <v>38292</v>
      </c>
    </row>
    <row r="208" spans="1:20" x14ac:dyDescent="0.25">
      <c r="A208" t="s">
        <v>147</v>
      </c>
      <c r="B208" t="s">
        <v>148</v>
      </c>
      <c r="C208">
        <v>33.333333333333336</v>
      </c>
      <c r="D208">
        <v>3</v>
      </c>
      <c r="E208" t="s">
        <v>38294</v>
      </c>
      <c r="F208">
        <v>100</v>
      </c>
      <c r="G208">
        <v>0</v>
      </c>
      <c r="H208" t="s">
        <v>641</v>
      </c>
      <c r="I208" t="s">
        <v>13207</v>
      </c>
      <c r="J208" t="s">
        <v>1668</v>
      </c>
      <c r="K208" t="s">
        <v>644</v>
      </c>
      <c r="L208" t="s">
        <v>645</v>
      </c>
      <c r="M208" t="s">
        <v>38295</v>
      </c>
      <c r="N208" t="s">
        <v>644</v>
      </c>
      <c r="O208" t="s">
        <v>668</v>
      </c>
      <c r="P208" t="s">
        <v>5</v>
      </c>
      <c r="Q208" t="s">
        <v>669</v>
      </c>
      <c r="R208" t="s">
        <v>645</v>
      </c>
      <c r="S208" t="s">
        <v>38296</v>
      </c>
      <c r="T208" t="s">
        <v>38297</v>
      </c>
    </row>
    <row r="209" spans="1:20" x14ac:dyDescent="0.25">
      <c r="A209" t="s">
        <v>18</v>
      </c>
      <c r="B209" t="s">
        <v>19</v>
      </c>
      <c r="C209">
        <v>66.666666666666671</v>
      </c>
      <c r="D209">
        <v>6</v>
      </c>
      <c r="E209" t="s">
        <v>38298</v>
      </c>
      <c r="F209">
        <v>200</v>
      </c>
      <c r="G209">
        <v>0</v>
      </c>
      <c r="H209" t="s">
        <v>641</v>
      </c>
      <c r="I209" t="s">
        <v>13207</v>
      </c>
      <c r="J209" t="s">
        <v>1668</v>
      </c>
      <c r="K209" t="s">
        <v>644</v>
      </c>
      <c r="L209" t="s">
        <v>645</v>
      </c>
      <c r="M209" t="s">
        <v>38299</v>
      </c>
      <c r="N209" t="s">
        <v>644</v>
      </c>
      <c r="O209" t="s">
        <v>668</v>
      </c>
      <c r="P209" t="s">
        <v>5</v>
      </c>
      <c r="Q209" t="s">
        <v>669</v>
      </c>
      <c r="R209" t="s">
        <v>645</v>
      </c>
      <c r="S209" t="s">
        <v>38300</v>
      </c>
      <c r="T209" t="s">
        <v>38295</v>
      </c>
    </row>
    <row r="210" spans="1:20" x14ac:dyDescent="0.25">
      <c r="A210" t="s">
        <v>22</v>
      </c>
      <c r="B210" t="s">
        <v>27</v>
      </c>
      <c r="C210">
        <v>66.333333333333329</v>
      </c>
      <c r="D210">
        <v>3</v>
      </c>
      <c r="E210" t="s">
        <v>38301</v>
      </c>
      <c r="F210">
        <v>240</v>
      </c>
      <c r="G210">
        <v>0</v>
      </c>
      <c r="H210" t="s">
        <v>673</v>
      </c>
      <c r="I210" t="s">
        <v>14937</v>
      </c>
      <c r="J210" t="s">
        <v>14938</v>
      </c>
      <c r="K210" t="s">
        <v>14939</v>
      </c>
      <c r="L210" t="s">
        <v>14104</v>
      </c>
      <c r="M210" t="s">
        <v>38302</v>
      </c>
      <c r="N210" t="s">
        <v>644</v>
      </c>
      <c r="O210" t="s">
        <v>679</v>
      </c>
      <c r="P210" t="s">
        <v>26</v>
      </c>
      <c r="Q210" t="s">
        <v>680</v>
      </c>
      <c r="R210" t="s">
        <v>645</v>
      </c>
      <c r="S210" t="s">
        <v>38303</v>
      </c>
      <c r="T210" t="s">
        <v>38302</v>
      </c>
    </row>
    <row r="211" spans="1:20" x14ac:dyDescent="0.25">
      <c r="A211" t="s">
        <v>22</v>
      </c>
      <c r="B211" t="s">
        <v>27</v>
      </c>
      <c r="C211">
        <v>79</v>
      </c>
      <c r="D211">
        <v>2</v>
      </c>
      <c r="E211" t="s">
        <v>38304</v>
      </c>
      <c r="F211">
        <v>158</v>
      </c>
      <c r="G211">
        <v>0</v>
      </c>
      <c r="H211" t="s">
        <v>673</v>
      </c>
      <c r="I211" t="s">
        <v>38305</v>
      </c>
      <c r="J211" t="s">
        <v>38306</v>
      </c>
      <c r="K211" t="s">
        <v>16683</v>
      </c>
      <c r="L211" t="s">
        <v>4896</v>
      </c>
      <c r="M211" t="s">
        <v>38286</v>
      </c>
      <c r="N211" t="s">
        <v>644</v>
      </c>
      <c r="O211" t="s">
        <v>679</v>
      </c>
      <c r="P211" t="s">
        <v>26</v>
      </c>
      <c r="Q211" t="s">
        <v>680</v>
      </c>
      <c r="R211" t="s">
        <v>645</v>
      </c>
      <c r="S211" t="s">
        <v>38307</v>
      </c>
      <c r="T211" t="s">
        <v>38308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233-C03F-4A1F-B553-4F8EF58E32AE}">
  <sheetPr>
    <tabColor rgb="FFFF6699"/>
  </sheetPr>
  <dimension ref="A1:V198"/>
  <sheetViews>
    <sheetView zoomScale="70" zoomScaleNormal="70" workbookViewId="0">
      <pane xSplit="2" ySplit="1" topLeftCell="T2" activePane="bottomRight" state="frozen"/>
      <selection sqref="A1:XFD1048576"/>
      <selection pane="topRight" sqref="A1:XFD1048576"/>
      <selection pane="bottomLeft" sqref="A1:XFD1048576"/>
      <selection pane="bottomRight" activeCell="Y28" sqref="Y2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33.333333333333336</v>
      </c>
      <c r="D2">
        <v>3</v>
      </c>
      <c r="E2" t="s">
        <v>38309</v>
      </c>
      <c r="F2">
        <v>107</v>
      </c>
      <c r="G2">
        <v>7</v>
      </c>
      <c r="H2" t="s">
        <v>641</v>
      </c>
      <c r="I2" t="s">
        <v>38310</v>
      </c>
      <c r="J2" t="s">
        <v>685</v>
      </c>
      <c r="K2" t="s">
        <v>644</v>
      </c>
      <c r="L2" t="s">
        <v>645</v>
      </c>
      <c r="M2" t="s">
        <v>38311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38312</v>
      </c>
      <c r="T2" t="s">
        <v>38313</v>
      </c>
      <c r="U2" s="77" t="s">
        <v>147</v>
      </c>
      <c r="V2">
        <v>403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38314</v>
      </c>
      <c r="F3">
        <v>200</v>
      </c>
      <c r="G3">
        <v>0</v>
      </c>
      <c r="H3" t="s">
        <v>641</v>
      </c>
      <c r="I3" t="s">
        <v>38315</v>
      </c>
      <c r="J3" t="s">
        <v>1267</v>
      </c>
      <c r="K3" t="s">
        <v>644</v>
      </c>
      <c r="L3" t="s">
        <v>645</v>
      </c>
      <c r="M3" t="s">
        <v>38316</v>
      </c>
      <c r="N3" t="s">
        <v>644</v>
      </c>
      <c r="O3" t="s">
        <v>647</v>
      </c>
      <c r="P3" t="s">
        <v>5</v>
      </c>
      <c r="Q3" t="s">
        <v>648</v>
      </c>
      <c r="R3" t="s">
        <v>645</v>
      </c>
      <c r="S3" t="s">
        <v>38317</v>
      </c>
      <c r="T3" t="s">
        <v>38316</v>
      </c>
      <c r="U3" s="78" t="s">
        <v>148</v>
      </c>
      <c r="V3">
        <v>403</v>
      </c>
    </row>
    <row r="4" spans="1:22" x14ac:dyDescent="0.25">
      <c r="A4" t="s">
        <v>241</v>
      </c>
      <c r="B4" t="s">
        <v>247</v>
      </c>
      <c r="C4">
        <v>159</v>
      </c>
      <c r="D4">
        <v>1</v>
      </c>
      <c r="E4" t="s">
        <v>38318</v>
      </c>
      <c r="F4">
        <v>129</v>
      </c>
      <c r="G4">
        <v>0</v>
      </c>
      <c r="H4" t="s">
        <v>641</v>
      </c>
      <c r="I4" t="s">
        <v>38319</v>
      </c>
      <c r="J4" t="s">
        <v>685</v>
      </c>
      <c r="K4" t="s">
        <v>644</v>
      </c>
      <c r="L4" t="s">
        <v>645</v>
      </c>
      <c r="M4" t="s">
        <v>38320</v>
      </c>
      <c r="N4" t="s">
        <v>644</v>
      </c>
      <c r="O4" t="s">
        <v>668</v>
      </c>
      <c r="P4" t="s">
        <v>5</v>
      </c>
      <c r="Q4" t="s">
        <v>669</v>
      </c>
      <c r="R4" t="s">
        <v>645</v>
      </c>
      <c r="S4" t="s">
        <v>38321</v>
      </c>
      <c r="T4" t="s">
        <v>38320</v>
      </c>
      <c r="U4" s="77" t="s">
        <v>22</v>
      </c>
      <c r="V4">
        <v>61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38322</v>
      </c>
      <c r="F5">
        <v>102</v>
      </c>
      <c r="G5">
        <v>2</v>
      </c>
      <c r="H5" t="s">
        <v>641</v>
      </c>
      <c r="I5" t="s">
        <v>38323</v>
      </c>
      <c r="J5" t="s">
        <v>2660</v>
      </c>
      <c r="K5" t="s">
        <v>644</v>
      </c>
      <c r="L5" t="s">
        <v>645</v>
      </c>
      <c r="M5" t="s">
        <v>38324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38325</v>
      </c>
      <c r="T5" t="s">
        <v>38324</v>
      </c>
      <c r="U5" s="78" t="s">
        <v>213</v>
      </c>
      <c r="V5">
        <v>1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38326</v>
      </c>
      <c r="F6">
        <v>100</v>
      </c>
      <c r="G6">
        <v>0</v>
      </c>
      <c r="H6" t="s">
        <v>641</v>
      </c>
      <c r="I6" t="s">
        <v>31770</v>
      </c>
      <c r="J6" t="s">
        <v>685</v>
      </c>
      <c r="K6" t="s">
        <v>644</v>
      </c>
      <c r="L6" t="s">
        <v>645</v>
      </c>
      <c r="M6" t="s">
        <v>38327</v>
      </c>
      <c r="N6" t="s">
        <v>644</v>
      </c>
      <c r="O6" t="s">
        <v>668</v>
      </c>
      <c r="P6" t="s">
        <v>5</v>
      </c>
      <c r="Q6" t="s">
        <v>669</v>
      </c>
      <c r="R6" t="s">
        <v>645</v>
      </c>
      <c r="S6" t="s">
        <v>38328</v>
      </c>
      <c r="T6" t="s">
        <v>38327</v>
      </c>
      <c r="U6" s="78" t="s">
        <v>27</v>
      </c>
      <c r="V6">
        <v>60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38329</v>
      </c>
      <c r="F7">
        <v>200</v>
      </c>
      <c r="G7">
        <v>0</v>
      </c>
      <c r="H7" t="s">
        <v>641</v>
      </c>
      <c r="I7" t="s">
        <v>38330</v>
      </c>
      <c r="J7" t="s">
        <v>1441</v>
      </c>
      <c r="K7" t="s">
        <v>644</v>
      </c>
      <c r="L7" t="s">
        <v>645</v>
      </c>
      <c r="M7" t="s">
        <v>38331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38332</v>
      </c>
      <c r="T7" t="s">
        <v>38331</v>
      </c>
      <c r="U7" s="77" t="s">
        <v>18</v>
      </c>
      <c r="V7">
        <v>43</v>
      </c>
    </row>
    <row r="8" spans="1:22" x14ac:dyDescent="0.25">
      <c r="A8" t="s">
        <v>147</v>
      </c>
      <c r="B8" t="s">
        <v>148</v>
      </c>
      <c r="C8">
        <v>33.333333333333336</v>
      </c>
      <c r="D8">
        <v>3</v>
      </c>
      <c r="E8" t="s">
        <v>38333</v>
      </c>
      <c r="F8">
        <v>135</v>
      </c>
      <c r="G8">
        <v>35</v>
      </c>
      <c r="H8" t="s">
        <v>641</v>
      </c>
      <c r="I8" t="s">
        <v>38334</v>
      </c>
      <c r="J8" t="s">
        <v>1520</v>
      </c>
      <c r="K8" t="s">
        <v>644</v>
      </c>
      <c r="L8" t="s">
        <v>645</v>
      </c>
      <c r="M8" t="s">
        <v>38335</v>
      </c>
      <c r="N8" t="s">
        <v>644</v>
      </c>
      <c r="O8" t="s">
        <v>668</v>
      </c>
      <c r="P8" t="s">
        <v>5</v>
      </c>
      <c r="Q8" t="s">
        <v>669</v>
      </c>
      <c r="R8" t="s">
        <v>645</v>
      </c>
      <c r="S8" t="s">
        <v>38336</v>
      </c>
      <c r="T8" t="s">
        <v>38337</v>
      </c>
      <c r="U8" s="78" t="s">
        <v>19</v>
      </c>
      <c r="V8">
        <v>43</v>
      </c>
    </row>
    <row r="9" spans="1:22" x14ac:dyDescent="0.25">
      <c r="A9" t="s">
        <v>147</v>
      </c>
      <c r="B9" t="s">
        <v>148</v>
      </c>
      <c r="C9">
        <v>40</v>
      </c>
      <c r="D9">
        <v>10</v>
      </c>
      <c r="E9" t="s">
        <v>38338</v>
      </c>
      <c r="F9">
        <v>350</v>
      </c>
      <c r="G9">
        <v>0</v>
      </c>
      <c r="H9" t="s">
        <v>729</v>
      </c>
      <c r="I9" t="s">
        <v>38339</v>
      </c>
      <c r="J9" t="s">
        <v>4245</v>
      </c>
      <c r="K9" t="s">
        <v>644</v>
      </c>
      <c r="L9" t="s">
        <v>645</v>
      </c>
      <c r="M9" t="s">
        <v>38340</v>
      </c>
      <c r="N9" t="s">
        <v>644</v>
      </c>
      <c r="O9" t="s">
        <v>668</v>
      </c>
      <c r="P9" t="s">
        <v>5</v>
      </c>
      <c r="Q9" t="s">
        <v>669</v>
      </c>
      <c r="R9" t="s">
        <v>645</v>
      </c>
      <c r="S9" t="s">
        <v>38341</v>
      </c>
      <c r="T9" t="s">
        <v>38340</v>
      </c>
      <c r="U9" s="77" t="s">
        <v>101</v>
      </c>
      <c r="V9">
        <v>18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38342</v>
      </c>
      <c r="F10">
        <v>110</v>
      </c>
      <c r="G10">
        <v>10</v>
      </c>
      <c r="H10" t="s">
        <v>641</v>
      </c>
      <c r="I10" t="s">
        <v>38343</v>
      </c>
      <c r="J10" t="s">
        <v>788</v>
      </c>
      <c r="K10" t="s">
        <v>644</v>
      </c>
      <c r="L10" t="s">
        <v>645</v>
      </c>
      <c r="M10" t="s">
        <v>38344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38345</v>
      </c>
      <c r="T10" t="s">
        <v>38346</v>
      </c>
      <c r="U10" s="78" t="s">
        <v>74</v>
      </c>
      <c r="V10">
        <v>18</v>
      </c>
    </row>
    <row r="11" spans="1:22" x14ac:dyDescent="0.25">
      <c r="A11" t="s">
        <v>147</v>
      </c>
      <c r="B11" t="s">
        <v>148</v>
      </c>
      <c r="C11">
        <v>50</v>
      </c>
      <c r="D11">
        <v>6</v>
      </c>
      <c r="E11" t="s">
        <v>38347</v>
      </c>
      <c r="F11">
        <v>246</v>
      </c>
      <c r="G11">
        <v>46</v>
      </c>
      <c r="H11" t="s">
        <v>641</v>
      </c>
      <c r="I11" t="s">
        <v>3407</v>
      </c>
      <c r="J11" t="s">
        <v>1520</v>
      </c>
      <c r="K11" t="s">
        <v>644</v>
      </c>
      <c r="L11" t="s">
        <v>645</v>
      </c>
      <c r="M11" t="s">
        <v>38346</v>
      </c>
      <c r="N11" t="s">
        <v>644</v>
      </c>
      <c r="O11" t="s">
        <v>668</v>
      </c>
      <c r="P11" t="s">
        <v>5</v>
      </c>
      <c r="Q11" t="s">
        <v>669</v>
      </c>
      <c r="R11" t="s">
        <v>645</v>
      </c>
      <c r="S11" t="s">
        <v>38348</v>
      </c>
      <c r="T11" t="s">
        <v>38344</v>
      </c>
      <c r="U11" s="77" t="s">
        <v>72</v>
      </c>
      <c r="V11">
        <v>8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38349</v>
      </c>
      <c r="F12">
        <v>200</v>
      </c>
      <c r="G12">
        <v>0</v>
      </c>
      <c r="H12" t="s">
        <v>641</v>
      </c>
      <c r="I12" t="s">
        <v>38350</v>
      </c>
      <c r="J12" t="s">
        <v>924</v>
      </c>
      <c r="K12" t="s">
        <v>644</v>
      </c>
      <c r="L12" t="s">
        <v>645</v>
      </c>
      <c r="M12" t="s">
        <v>38351</v>
      </c>
      <c r="N12" t="s">
        <v>644</v>
      </c>
      <c r="O12" t="s">
        <v>668</v>
      </c>
      <c r="P12" t="s">
        <v>5</v>
      </c>
      <c r="Q12" t="s">
        <v>669</v>
      </c>
      <c r="R12" t="s">
        <v>645</v>
      </c>
      <c r="S12" t="s">
        <v>38352</v>
      </c>
      <c r="T12" t="s">
        <v>38351</v>
      </c>
      <c r="U12" s="78" t="s">
        <v>108</v>
      </c>
      <c r="V12">
        <v>8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38353</v>
      </c>
      <c r="F13">
        <v>100</v>
      </c>
      <c r="G13">
        <v>0</v>
      </c>
      <c r="H13" t="s">
        <v>641</v>
      </c>
      <c r="I13" t="s">
        <v>38354</v>
      </c>
      <c r="J13" t="s">
        <v>666</v>
      </c>
      <c r="K13" t="s">
        <v>644</v>
      </c>
      <c r="L13" t="s">
        <v>645</v>
      </c>
      <c r="M13" t="s">
        <v>38355</v>
      </c>
      <c r="N13" t="s">
        <v>644</v>
      </c>
      <c r="O13" t="s">
        <v>668</v>
      </c>
      <c r="P13" t="s">
        <v>5</v>
      </c>
      <c r="Q13" t="s">
        <v>669</v>
      </c>
      <c r="R13" t="s">
        <v>645</v>
      </c>
      <c r="S13" t="s">
        <v>38356</v>
      </c>
      <c r="T13" t="s">
        <v>38355</v>
      </c>
      <c r="U13" s="77" t="s">
        <v>114</v>
      </c>
      <c r="V13">
        <v>2</v>
      </c>
    </row>
    <row r="14" spans="1:22" x14ac:dyDescent="0.25">
      <c r="A14" t="s">
        <v>239</v>
      </c>
      <c r="B14" t="s">
        <v>245</v>
      </c>
      <c r="C14">
        <v>159</v>
      </c>
      <c r="D14">
        <v>1</v>
      </c>
      <c r="E14" t="s">
        <v>38357</v>
      </c>
      <c r="F14">
        <v>139</v>
      </c>
      <c r="G14">
        <v>10</v>
      </c>
      <c r="H14" t="s">
        <v>641</v>
      </c>
      <c r="I14" t="s">
        <v>38358</v>
      </c>
      <c r="J14" t="s">
        <v>1668</v>
      </c>
      <c r="K14" t="s">
        <v>644</v>
      </c>
      <c r="L14" t="s">
        <v>645</v>
      </c>
      <c r="M14" t="s">
        <v>38359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38360</v>
      </c>
      <c r="T14" t="s">
        <v>38359</v>
      </c>
      <c r="U14" s="78" t="s">
        <v>115</v>
      </c>
      <c r="V14">
        <v>2</v>
      </c>
    </row>
    <row r="15" spans="1:22" x14ac:dyDescent="0.25">
      <c r="A15" t="s">
        <v>147</v>
      </c>
      <c r="B15" t="s">
        <v>148</v>
      </c>
      <c r="C15">
        <v>65</v>
      </c>
      <c r="D15">
        <v>9</v>
      </c>
      <c r="E15" t="s">
        <v>38361</v>
      </c>
      <c r="F15">
        <v>299</v>
      </c>
      <c r="G15">
        <v>0</v>
      </c>
      <c r="H15" t="s">
        <v>641</v>
      </c>
      <c r="I15" t="s">
        <v>7330</v>
      </c>
      <c r="J15" t="s">
        <v>666</v>
      </c>
      <c r="K15" t="s">
        <v>644</v>
      </c>
      <c r="L15" t="s">
        <v>645</v>
      </c>
      <c r="M15" t="s">
        <v>38362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38363</v>
      </c>
      <c r="T15" t="s">
        <v>38362</v>
      </c>
      <c r="U15" s="77" t="s">
        <v>112</v>
      </c>
      <c r="V15">
        <v>5</v>
      </c>
    </row>
    <row r="16" spans="1:22" x14ac:dyDescent="0.25">
      <c r="A16" t="s">
        <v>22</v>
      </c>
      <c r="B16" t="s">
        <v>213</v>
      </c>
      <c r="C16">
        <v>48.15</v>
      </c>
      <c r="D16">
        <v>1</v>
      </c>
      <c r="E16" t="s">
        <v>38364</v>
      </c>
      <c r="F16">
        <v>55.15</v>
      </c>
      <c r="G16">
        <v>7</v>
      </c>
      <c r="H16" t="s">
        <v>805</v>
      </c>
      <c r="I16" t="s">
        <v>38365</v>
      </c>
      <c r="J16" t="s">
        <v>38366</v>
      </c>
      <c r="K16" t="s">
        <v>3723</v>
      </c>
      <c r="L16" t="s">
        <v>38367</v>
      </c>
      <c r="M16" t="s">
        <v>38368</v>
      </c>
      <c r="N16" t="s">
        <v>644</v>
      </c>
      <c r="O16" t="s">
        <v>811</v>
      </c>
      <c r="P16" t="s">
        <v>23</v>
      </c>
      <c r="Q16" t="s">
        <v>812</v>
      </c>
      <c r="R16" t="s">
        <v>645</v>
      </c>
      <c r="S16" t="s">
        <v>38369</v>
      </c>
      <c r="T16" t="s">
        <v>38368</v>
      </c>
      <c r="U16" s="78" t="s">
        <v>113</v>
      </c>
      <c r="V16">
        <v>5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38370</v>
      </c>
      <c r="F17">
        <v>200</v>
      </c>
      <c r="G17">
        <v>0</v>
      </c>
      <c r="H17" t="s">
        <v>641</v>
      </c>
      <c r="I17" t="s">
        <v>38371</v>
      </c>
      <c r="J17" t="s">
        <v>724</v>
      </c>
      <c r="K17" t="s">
        <v>644</v>
      </c>
      <c r="L17" t="s">
        <v>645</v>
      </c>
      <c r="M17" t="s">
        <v>38368</v>
      </c>
      <c r="N17" t="s">
        <v>644</v>
      </c>
      <c r="O17" t="s">
        <v>668</v>
      </c>
      <c r="P17" t="s">
        <v>5</v>
      </c>
      <c r="Q17" t="s">
        <v>669</v>
      </c>
      <c r="R17" t="s">
        <v>645</v>
      </c>
      <c r="S17" t="s">
        <v>38372</v>
      </c>
      <c r="T17" t="s">
        <v>38368</v>
      </c>
      <c r="U17" s="77" t="s">
        <v>12</v>
      </c>
      <c r="V17">
        <v>7</v>
      </c>
    </row>
    <row r="18" spans="1:22" x14ac:dyDescent="0.25">
      <c r="A18" t="s">
        <v>240</v>
      </c>
      <c r="B18" t="s">
        <v>246</v>
      </c>
      <c r="C18">
        <v>159</v>
      </c>
      <c r="D18">
        <v>1</v>
      </c>
      <c r="E18" t="s">
        <v>38373</v>
      </c>
      <c r="F18">
        <v>129</v>
      </c>
      <c r="G18">
        <v>0</v>
      </c>
      <c r="H18" t="s">
        <v>641</v>
      </c>
      <c r="I18" t="s">
        <v>38374</v>
      </c>
      <c r="J18" t="s">
        <v>685</v>
      </c>
      <c r="K18" t="s">
        <v>644</v>
      </c>
      <c r="L18" t="s">
        <v>645</v>
      </c>
      <c r="M18" t="s">
        <v>38375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38376</v>
      </c>
      <c r="T18" t="s">
        <v>38375</v>
      </c>
      <c r="U18" s="78" t="s">
        <v>13</v>
      </c>
      <c r="V18">
        <v>7</v>
      </c>
    </row>
    <row r="19" spans="1:22" x14ac:dyDescent="0.25">
      <c r="A19" t="s">
        <v>241</v>
      </c>
      <c r="B19" t="s">
        <v>247</v>
      </c>
      <c r="C19">
        <v>159</v>
      </c>
      <c r="D19">
        <v>2</v>
      </c>
      <c r="E19" t="s">
        <v>38377</v>
      </c>
      <c r="F19">
        <v>258</v>
      </c>
      <c r="G19">
        <v>0</v>
      </c>
      <c r="H19" t="s">
        <v>641</v>
      </c>
      <c r="I19" t="s">
        <v>693</v>
      </c>
      <c r="J19" t="s">
        <v>1863</v>
      </c>
      <c r="K19" t="s">
        <v>644</v>
      </c>
      <c r="L19" t="s">
        <v>645</v>
      </c>
      <c r="M19" t="s">
        <v>38378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38379</v>
      </c>
      <c r="T19" t="s">
        <v>38378</v>
      </c>
      <c r="U19" s="77" t="s">
        <v>14</v>
      </c>
      <c r="V19">
        <v>10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38380</v>
      </c>
      <c r="F20">
        <v>100</v>
      </c>
      <c r="G20">
        <v>0</v>
      </c>
      <c r="H20" t="s">
        <v>641</v>
      </c>
      <c r="I20" t="s">
        <v>38381</v>
      </c>
      <c r="J20" t="s">
        <v>1155</v>
      </c>
      <c r="K20" t="s">
        <v>644</v>
      </c>
      <c r="L20" t="s">
        <v>645</v>
      </c>
      <c r="M20" t="s">
        <v>38382</v>
      </c>
      <c r="N20" t="s">
        <v>644</v>
      </c>
      <c r="O20" t="s">
        <v>668</v>
      </c>
      <c r="P20" t="s">
        <v>5</v>
      </c>
      <c r="Q20" t="s">
        <v>669</v>
      </c>
      <c r="R20" t="s">
        <v>645</v>
      </c>
      <c r="S20" t="s">
        <v>38383</v>
      </c>
      <c r="T20" t="s">
        <v>38382</v>
      </c>
      <c r="U20" s="78" t="s">
        <v>15</v>
      </c>
      <c r="V20">
        <v>10</v>
      </c>
    </row>
    <row r="21" spans="1:22" x14ac:dyDescent="0.25">
      <c r="A21" t="s">
        <v>18</v>
      </c>
      <c r="B21" t="s">
        <v>19</v>
      </c>
      <c r="C21">
        <v>66.666666666666671</v>
      </c>
      <c r="D21">
        <v>3</v>
      </c>
      <c r="E21" t="s">
        <v>38384</v>
      </c>
      <c r="F21">
        <v>129</v>
      </c>
      <c r="G21">
        <v>0</v>
      </c>
      <c r="H21" t="s">
        <v>641</v>
      </c>
      <c r="I21" t="s">
        <v>38385</v>
      </c>
      <c r="J21" t="s">
        <v>859</v>
      </c>
      <c r="K21" t="s">
        <v>644</v>
      </c>
      <c r="L21" t="s">
        <v>645</v>
      </c>
      <c r="M21" t="s">
        <v>38386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38387</v>
      </c>
      <c r="T21" t="s">
        <v>38386</v>
      </c>
      <c r="U21" s="77" t="s">
        <v>10</v>
      </c>
      <c r="V21">
        <v>4</v>
      </c>
    </row>
    <row r="22" spans="1:22" x14ac:dyDescent="0.25">
      <c r="A22" t="s">
        <v>147</v>
      </c>
      <c r="B22" t="s">
        <v>148</v>
      </c>
      <c r="C22">
        <v>33.333333333333336</v>
      </c>
      <c r="D22">
        <v>3</v>
      </c>
      <c r="E22" t="s">
        <v>38388</v>
      </c>
      <c r="F22">
        <v>100</v>
      </c>
      <c r="G22">
        <v>0</v>
      </c>
      <c r="H22" t="s">
        <v>641</v>
      </c>
      <c r="I22" t="s">
        <v>6213</v>
      </c>
      <c r="J22" t="s">
        <v>724</v>
      </c>
      <c r="K22" t="s">
        <v>644</v>
      </c>
      <c r="L22" t="s">
        <v>645</v>
      </c>
      <c r="M22" t="s">
        <v>38389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38390</v>
      </c>
      <c r="T22" t="s">
        <v>38389</v>
      </c>
      <c r="U22" s="78" t="s">
        <v>11</v>
      </c>
      <c r="V22">
        <v>4</v>
      </c>
    </row>
    <row r="23" spans="1:22" x14ac:dyDescent="0.25">
      <c r="A23" t="s">
        <v>239</v>
      </c>
      <c r="B23" t="s">
        <v>245</v>
      </c>
      <c r="C23">
        <v>159</v>
      </c>
      <c r="D23">
        <v>1</v>
      </c>
      <c r="E23" t="s">
        <v>38391</v>
      </c>
      <c r="F23">
        <v>167</v>
      </c>
      <c r="G23">
        <v>38</v>
      </c>
      <c r="H23" t="s">
        <v>641</v>
      </c>
      <c r="I23" t="s">
        <v>38392</v>
      </c>
      <c r="J23" t="s">
        <v>2343</v>
      </c>
      <c r="K23" t="s">
        <v>644</v>
      </c>
      <c r="L23" t="s">
        <v>645</v>
      </c>
      <c r="M23" t="s">
        <v>38393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38394</v>
      </c>
      <c r="T23" t="s">
        <v>38393</v>
      </c>
      <c r="U23" s="77" t="s">
        <v>110</v>
      </c>
      <c r="V23">
        <v>4</v>
      </c>
    </row>
    <row r="24" spans="1:22" x14ac:dyDescent="0.25">
      <c r="A24" t="s">
        <v>14</v>
      </c>
      <c r="B24" t="s">
        <v>15</v>
      </c>
      <c r="C24">
        <v>60</v>
      </c>
      <c r="D24">
        <v>3</v>
      </c>
      <c r="E24" t="s">
        <v>38395</v>
      </c>
      <c r="F24">
        <v>180</v>
      </c>
      <c r="G24">
        <v>0</v>
      </c>
      <c r="H24" t="s">
        <v>673</v>
      </c>
      <c r="I24" t="s">
        <v>36790</v>
      </c>
      <c r="J24" t="s">
        <v>38396</v>
      </c>
      <c r="K24" t="s">
        <v>27319</v>
      </c>
      <c r="L24" t="s">
        <v>13480</v>
      </c>
      <c r="M24" t="s">
        <v>38397</v>
      </c>
      <c r="N24" t="s">
        <v>644</v>
      </c>
      <c r="O24" t="s">
        <v>679</v>
      </c>
      <c r="P24" t="s">
        <v>26</v>
      </c>
      <c r="Q24" t="s">
        <v>680</v>
      </c>
      <c r="R24" t="s">
        <v>645</v>
      </c>
      <c r="S24" t="s">
        <v>38398</v>
      </c>
      <c r="T24" t="s">
        <v>38399</v>
      </c>
      <c r="U24" s="78" t="s">
        <v>111</v>
      </c>
      <c r="V24">
        <v>4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38400</v>
      </c>
      <c r="F25">
        <v>100</v>
      </c>
      <c r="G25">
        <v>0</v>
      </c>
      <c r="H25" t="s">
        <v>641</v>
      </c>
      <c r="I25" t="s">
        <v>38401</v>
      </c>
      <c r="J25" t="s">
        <v>924</v>
      </c>
      <c r="K25" t="s">
        <v>644</v>
      </c>
      <c r="L25" t="s">
        <v>645</v>
      </c>
      <c r="M25" t="s">
        <v>38402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38403</v>
      </c>
      <c r="T25" t="s">
        <v>38399</v>
      </c>
      <c r="U25" s="77" t="s">
        <v>2363</v>
      </c>
      <c r="V25">
        <v>2</v>
      </c>
    </row>
    <row r="26" spans="1:22" x14ac:dyDescent="0.25">
      <c r="A26" t="s">
        <v>241</v>
      </c>
      <c r="B26" t="s">
        <v>1870</v>
      </c>
      <c r="C26">
        <v>104.6</v>
      </c>
      <c r="D26">
        <v>1</v>
      </c>
      <c r="E26" t="s">
        <v>38404</v>
      </c>
      <c r="F26">
        <v>482.4</v>
      </c>
      <c r="G26">
        <v>64</v>
      </c>
      <c r="H26" t="s">
        <v>673</v>
      </c>
      <c r="I26" t="s">
        <v>38405</v>
      </c>
      <c r="J26" t="s">
        <v>38406</v>
      </c>
      <c r="K26" t="s">
        <v>9735</v>
      </c>
      <c r="L26" t="s">
        <v>38407</v>
      </c>
      <c r="M26" t="s">
        <v>38408</v>
      </c>
      <c r="N26" t="s">
        <v>644</v>
      </c>
      <c r="O26" t="s">
        <v>811</v>
      </c>
      <c r="P26" t="s">
        <v>23</v>
      </c>
      <c r="Q26" t="s">
        <v>812</v>
      </c>
      <c r="R26" t="s">
        <v>645</v>
      </c>
      <c r="S26" t="s">
        <v>38409</v>
      </c>
      <c r="T26" t="s">
        <v>38408</v>
      </c>
      <c r="U26" s="78" t="s">
        <v>2364</v>
      </c>
      <c r="V26">
        <v>2</v>
      </c>
    </row>
    <row r="27" spans="1:22" x14ac:dyDescent="0.25">
      <c r="A27" t="s">
        <v>239</v>
      </c>
      <c r="B27" t="s">
        <v>1870</v>
      </c>
      <c r="C27">
        <v>104.6</v>
      </c>
      <c r="D27">
        <v>2</v>
      </c>
      <c r="E27" t="s">
        <v>38404</v>
      </c>
      <c r="F27">
        <v>482.4</v>
      </c>
      <c r="G27">
        <v>64</v>
      </c>
      <c r="H27" t="s">
        <v>673</v>
      </c>
      <c r="I27" t="s">
        <v>38405</v>
      </c>
      <c r="J27" t="s">
        <v>38406</v>
      </c>
      <c r="K27" t="s">
        <v>9735</v>
      </c>
      <c r="L27" t="s">
        <v>38407</v>
      </c>
      <c r="M27" t="s">
        <v>38408</v>
      </c>
      <c r="N27" t="s">
        <v>644</v>
      </c>
      <c r="O27" t="s">
        <v>811</v>
      </c>
      <c r="P27" t="s">
        <v>23</v>
      </c>
      <c r="Q27" t="s">
        <v>812</v>
      </c>
      <c r="R27" t="s">
        <v>645</v>
      </c>
      <c r="S27" t="s">
        <v>38409</v>
      </c>
      <c r="T27" t="s">
        <v>38408</v>
      </c>
      <c r="U27" s="77" t="s">
        <v>239</v>
      </c>
      <c r="V27">
        <v>19</v>
      </c>
    </row>
    <row r="28" spans="1:22" x14ac:dyDescent="0.25">
      <c r="A28" t="s">
        <v>240</v>
      </c>
      <c r="B28" t="s">
        <v>1870</v>
      </c>
      <c r="C28">
        <v>104.6</v>
      </c>
      <c r="D28">
        <v>1</v>
      </c>
      <c r="E28" t="s">
        <v>38404</v>
      </c>
      <c r="F28">
        <v>482.4</v>
      </c>
      <c r="G28">
        <v>64</v>
      </c>
      <c r="H28" t="s">
        <v>673</v>
      </c>
      <c r="I28" t="s">
        <v>38405</v>
      </c>
      <c r="J28" t="s">
        <v>38406</v>
      </c>
      <c r="K28" t="s">
        <v>9735</v>
      </c>
      <c r="L28" t="s">
        <v>38407</v>
      </c>
      <c r="M28" t="s">
        <v>38408</v>
      </c>
      <c r="N28" t="s">
        <v>644</v>
      </c>
      <c r="O28" t="s">
        <v>811</v>
      </c>
      <c r="P28" t="s">
        <v>23</v>
      </c>
      <c r="Q28" t="s">
        <v>812</v>
      </c>
      <c r="R28" t="s">
        <v>645</v>
      </c>
      <c r="S28" t="s">
        <v>38409</v>
      </c>
      <c r="T28" t="s">
        <v>38408</v>
      </c>
      <c r="U28" s="78" t="s">
        <v>245</v>
      </c>
      <c r="V28">
        <v>16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38410</v>
      </c>
      <c r="F29">
        <v>100</v>
      </c>
      <c r="G29">
        <v>0</v>
      </c>
      <c r="H29" t="s">
        <v>641</v>
      </c>
      <c r="I29" t="s">
        <v>38411</v>
      </c>
      <c r="J29" t="s">
        <v>1441</v>
      </c>
      <c r="K29" t="s">
        <v>644</v>
      </c>
      <c r="L29" t="s">
        <v>645</v>
      </c>
      <c r="M29" t="s">
        <v>38408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38412</v>
      </c>
      <c r="T29" t="s">
        <v>38408</v>
      </c>
      <c r="U29" s="78" t="s">
        <v>1870</v>
      </c>
      <c r="V29">
        <v>3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38413</v>
      </c>
      <c r="F30">
        <v>182</v>
      </c>
      <c r="G30">
        <v>0</v>
      </c>
      <c r="H30" t="s">
        <v>641</v>
      </c>
      <c r="I30" t="s">
        <v>3083</v>
      </c>
      <c r="J30" t="s">
        <v>1508</v>
      </c>
      <c r="K30" t="s">
        <v>644</v>
      </c>
      <c r="L30" t="s">
        <v>645</v>
      </c>
      <c r="M30" t="s">
        <v>38414</v>
      </c>
      <c r="N30" t="s">
        <v>644</v>
      </c>
      <c r="O30" t="s">
        <v>668</v>
      </c>
      <c r="P30" t="s">
        <v>5</v>
      </c>
      <c r="Q30" t="s">
        <v>669</v>
      </c>
      <c r="R30" t="s">
        <v>645</v>
      </c>
      <c r="S30" t="s">
        <v>38415</v>
      </c>
      <c r="T30" t="s">
        <v>38414</v>
      </c>
      <c r="U30" s="77" t="s">
        <v>240</v>
      </c>
      <c r="V30">
        <v>16</v>
      </c>
    </row>
    <row r="31" spans="1:22" x14ac:dyDescent="0.25">
      <c r="A31" t="s">
        <v>147</v>
      </c>
      <c r="B31" t="s">
        <v>148</v>
      </c>
      <c r="C31">
        <v>50</v>
      </c>
      <c r="D31">
        <v>6</v>
      </c>
      <c r="E31" t="s">
        <v>38416</v>
      </c>
      <c r="F31">
        <v>220</v>
      </c>
      <c r="G31">
        <v>38</v>
      </c>
      <c r="H31" t="s">
        <v>641</v>
      </c>
      <c r="I31" t="s">
        <v>36498</v>
      </c>
      <c r="J31" t="s">
        <v>1422</v>
      </c>
      <c r="K31" t="s">
        <v>644</v>
      </c>
      <c r="L31" t="s">
        <v>645</v>
      </c>
      <c r="M31" t="s">
        <v>38417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38418</v>
      </c>
      <c r="T31" t="s">
        <v>38417</v>
      </c>
      <c r="U31" s="78" t="s">
        <v>246</v>
      </c>
      <c r="V31">
        <v>14</v>
      </c>
    </row>
    <row r="32" spans="1:22" x14ac:dyDescent="0.25">
      <c r="A32" t="s">
        <v>14</v>
      </c>
      <c r="B32" t="s">
        <v>15</v>
      </c>
      <c r="C32">
        <v>50</v>
      </c>
      <c r="D32">
        <v>5</v>
      </c>
      <c r="E32" t="s">
        <v>38419</v>
      </c>
      <c r="F32">
        <v>235</v>
      </c>
      <c r="G32">
        <v>0</v>
      </c>
      <c r="H32" t="s">
        <v>673</v>
      </c>
      <c r="I32" t="s">
        <v>5295</v>
      </c>
      <c r="J32" t="s">
        <v>38420</v>
      </c>
      <c r="K32" t="s">
        <v>36206</v>
      </c>
      <c r="L32" t="s">
        <v>6965</v>
      </c>
      <c r="M32" t="s">
        <v>38421</v>
      </c>
      <c r="N32" t="s">
        <v>644</v>
      </c>
      <c r="O32" t="s">
        <v>679</v>
      </c>
      <c r="P32" t="s">
        <v>26</v>
      </c>
      <c r="Q32" t="s">
        <v>680</v>
      </c>
      <c r="R32" t="s">
        <v>645</v>
      </c>
      <c r="S32" t="s">
        <v>38422</v>
      </c>
      <c r="T32" t="s">
        <v>38423</v>
      </c>
      <c r="U32" s="78" t="s">
        <v>1870</v>
      </c>
      <c r="V32">
        <v>2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38424</v>
      </c>
      <c r="F33">
        <v>100</v>
      </c>
      <c r="G33">
        <v>0</v>
      </c>
      <c r="H33" t="s">
        <v>641</v>
      </c>
      <c r="I33" t="s">
        <v>38425</v>
      </c>
      <c r="J33" t="s">
        <v>2049</v>
      </c>
      <c r="K33" t="s">
        <v>644</v>
      </c>
      <c r="L33" t="s">
        <v>645</v>
      </c>
      <c r="M33" t="s">
        <v>38426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38427</v>
      </c>
      <c r="T33" t="s">
        <v>38426</v>
      </c>
      <c r="U33" s="77" t="s">
        <v>241</v>
      </c>
      <c r="V33">
        <v>15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38428</v>
      </c>
      <c r="F34">
        <v>110</v>
      </c>
      <c r="G34">
        <v>10</v>
      </c>
      <c r="H34" t="s">
        <v>641</v>
      </c>
      <c r="I34" t="s">
        <v>38429</v>
      </c>
      <c r="J34" t="s">
        <v>690</v>
      </c>
      <c r="K34" t="s">
        <v>644</v>
      </c>
      <c r="L34" t="s">
        <v>645</v>
      </c>
      <c r="M34" t="s">
        <v>38430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38431</v>
      </c>
      <c r="T34" t="s">
        <v>38430</v>
      </c>
      <c r="U34" s="78" t="s">
        <v>247</v>
      </c>
      <c r="V34">
        <v>8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38432</v>
      </c>
      <c r="F35">
        <v>200</v>
      </c>
      <c r="G35">
        <v>0</v>
      </c>
      <c r="H35" t="s">
        <v>641</v>
      </c>
      <c r="I35" t="s">
        <v>38433</v>
      </c>
      <c r="J35" t="s">
        <v>1126</v>
      </c>
      <c r="K35" t="s">
        <v>644</v>
      </c>
      <c r="L35" t="s">
        <v>645</v>
      </c>
      <c r="M35" t="s">
        <v>38434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38435</v>
      </c>
      <c r="T35" t="s">
        <v>38434</v>
      </c>
      <c r="U35" s="78" t="s">
        <v>1870</v>
      </c>
      <c r="V35">
        <v>7</v>
      </c>
    </row>
    <row r="36" spans="1:22" x14ac:dyDescent="0.25">
      <c r="A36" t="s">
        <v>516</v>
      </c>
      <c r="B36" t="s">
        <v>120</v>
      </c>
      <c r="C36">
        <v>75</v>
      </c>
      <c r="D36">
        <v>1</v>
      </c>
      <c r="E36" t="s">
        <v>38436</v>
      </c>
      <c r="F36">
        <v>112</v>
      </c>
      <c r="G36">
        <v>37</v>
      </c>
      <c r="H36" t="s">
        <v>673</v>
      </c>
      <c r="I36" t="s">
        <v>38437</v>
      </c>
      <c r="J36" t="s">
        <v>38438</v>
      </c>
      <c r="K36" t="s">
        <v>7517</v>
      </c>
      <c r="L36" t="s">
        <v>755</v>
      </c>
      <c r="M36" t="s">
        <v>38439</v>
      </c>
      <c r="N36" t="s">
        <v>644</v>
      </c>
      <c r="O36" t="s">
        <v>679</v>
      </c>
      <c r="P36" t="s">
        <v>26</v>
      </c>
      <c r="Q36" t="s">
        <v>680</v>
      </c>
      <c r="R36" t="s">
        <v>645</v>
      </c>
      <c r="S36" t="s">
        <v>38440</v>
      </c>
      <c r="T36" t="s">
        <v>38434</v>
      </c>
      <c r="U36" s="77" t="s">
        <v>601</v>
      </c>
      <c r="V36">
        <v>6</v>
      </c>
    </row>
    <row r="37" spans="1:22" x14ac:dyDescent="0.25">
      <c r="A37" t="s">
        <v>516</v>
      </c>
      <c r="B37" t="s">
        <v>120</v>
      </c>
      <c r="C37">
        <v>75</v>
      </c>
      <c r="D37">
        <v>1</v>
      </c>
      <c r="E37" t="s">
        <v>38441</v>
      </c>
      <c r="F37">
        <v>112</v>
      </c>
      <c r="G37">
        <v>37</v>
      </c>
      <c r="H37" t="s">
        <v>673</v>
      </c>
      <c r="I37" t="s">
        <v>38437</v>
      </c>
      <c r="J37" t="s">
        <v>38438</v>
      </c>
      <c r="K37" t="s">
        <v>7517</v>
      </c>
      <c r="L37" t="s">
        <v>755</v>
      </c>
      <c r="M37" t="s">
        <v>38442</v>
      </c>
      <c r="N37" t="s">
        <v>644</v>
      </c>
      <c r="O37" t="s">
        <v>679</v>
      </c>
      <c r="P37" t="s">
        <v>26</v>
      </c>
      <c r="Q37" t="s">
        <v>680</v>
      </c>
      <c r="R37" t="s">
        <v>645</v>
      </c>
      <c r="S37" t="s">
        <v>38443</v>
      </c>
      <c r="T37" t="s">
        <v>38444</v>
      </c>
      <c r="U37" s="78" t="s">
        <v>602</v>
      </c>
      <c r="V37">
        <v>5</v>
      </c>
    </row>
    <row r="38" spans="1:22" x14ac:dyDescent="0.25">
      <c r="A38" t="s">
        <v>516</v>
      </c>
      <c r="B38" t="s">
        <v>120</v>
      </c>
      <c r="C38">
        <v>75</v>
      </c>
      <c r="D38">
        <v>1</v>
      </c>
      <c r="E38" t="s">
        <v>38445</v>
      </c>
      <c r="F38">
        <v>112</v>
      </c>
      <c r="G38">
        <v>37</v>
      </c>
      <c r="H38" t="s">
        <v>673</v>
      </c>
      <c r="I38" t="s">
        <v>38437</v>
      </c>
      <c r="J38" t="s">
        <v>38438</v>
      </c>
      <c r="K38" t="s">
        <v>7517</v>
      </c>
      <c r="L38" t="s">
        <v>755</v>
      </c>
      <c r="M38" t="s">
        <v>38442</v>
      </c>
      <c r="N38" t="s">
        <v>644</v>
      </c>
      <c r="O38" t="s">
        <v>679</v>
      </c>
      <c r="P38" t="s">
        <v>26</v>
      </c>
      <c r="Q38" t="s">
        <v>680</v>
      </c>
      <c r="R38" t="s">
        <v>645</v>
      </c>
      <c r="S38" t="s">
        <v>38446</v>
      </c>
      <c r="T38" t="s">
        <v>38444</v>
      </c>
      <c r="U38" s="78" t="s">
        <v>1870</v>
      </c>
      <c r="V38">
        <v>1</v>
      </c>
    </row>
    <row r="39" spans="1:22" x14ac:dyDescent="0.25">
      <c r="A39" t="s">
        <v>516</v>
      </c>
      <c r="B39" t="s">
        <v>120</v>
      </c>
      <c r="C39">
        <v>75</v>
      </c>
      <c r="D39">
        <v>1</v>
      </c>
      <c r="E39" t="s">
        <v>38447</v>
      </c>
      <c r="F39">
        <v>112</v>
      </c>
      <c r="G39">
        <v>37</v>
      </c>
      <c r="H39" t="s">
        <v>673</v>
      </c>
      <c r="I39" t="s">
        <v>38437</v>
      </c>
      <c r="J39" t="s">
        <v>38438</v>
      </c>
      <c r="K39" t="s">
        <v>7517</v>
      </c>
      <c r="L39" t="s">
        <v>755</v>
      </c>
      <c r="M39" t="s">
        <v>38448</v>
      </c>
      <c r="N39" t="s">
        <v>644</v>
      </c>
      <c r="O39" t="s">
        <v>679</v>
      </c>
      <c r="P39" t="s">
        <v>26</v>
      </c>
      <c r="Q39" t="s">
        <v>680</v>
      </c>
      <c r="R39" t="s">
        <v>645</v>
      </c>
      <c r="S39" t="s">
        <v>38449</v>
      </c>
      <c r="T39" t="s">
        <v>38450</v>
      </c>
      <c r="U39" s="77" t="s">
        <v>116</v>
      </c>
      <c r="V39">
        <v>40</v>
      </c>
    </row>
    <row r="40" spans="1:22" x14ac:dyDescent="0.25">
      <c r="A40" t="s">
        <v>240</v>
      </c>
      <c r="B40" t="s">
        <v>1870</v>
      </c>
      <c r="C40">
        <v>68.55</v>
      </c>
      <c r="D40">
        <v>1</v>
      </c>
      <c r="E40" t="s">
        <v>38451</v>
      </c>
      <c r="F40">
        <v>68.55</v>
      </c>
      <c r="G40">
        <v>0</v>
      </c>
      <c r="H40" t="s">
        <v>805</v>
      </c>
      <c r="I40" t="s">
        <v>38452</v>
      </c>
      <c r="J40" t="s">
        <v>38453</v>
      </c>
      <c r="K40" t="s">
        <v>26714</v>
      </c>
      <c r="L40" t="s">
        <v>38454</v>
      </c>
      <c r="M40" t="s">
        <v>38455</v>
      </c>
      <c r="N40" t="s">
        <v>644</v>
      </c>
      <c r="O40" t="s">
        <v>811</v>
      </c>
      <c r="P40" t="s">
        <v>23</v>
      </c>
      <c r="Q40" t="s">
        <v>812</v>
      </c>
      <c r="R40" t="s">
        <v>645</v>
      </c>
      <c r="S40" t="s">
        <v>38456</v>
      </c>
      <c r="T40" t="s">
        <v>38455</v>
      </c>
      <c r="U40" s="78" t="s">
        <v>117</v>
      </c>
      <c r="V40">
        <v>40</v>
      </c>
    </row>
    <row r="41" spans="1:22" x14ac:dyDescent="0.25">
      <c r="A41" t="s">
        <v>147</v>
      </c>
      <c r="B41" t="s">
        <v>148</v>
      </c>
      <c r="C41">
        <v>65</v>
      </c>
      <c r="D41">
        <v>9</v>
      </c>
      <c r="E41" t="s">
        <v>38457</v>
      </c>
      <c r="F41">
        <v>299</v>
      </c>
      <c r="G41">
        <v>0</v>
      </c>
      <c r="H41" t="s">
        <v>641</v>
      </c>
      <c r="I41" t="s">
        <v>38458</v>
      </c>
      <c r="J41" t="s">
        <v>685</v>
      </c>
      <c r="K41" t="s">
        <v>644</v>
      </c>
      <c r="L41" t="s">
        <v>645</v>
      </c>
      <c r="M41" t="s">
        <v>38459</v>
      </c>
      <c r="N41" t="s">
        <v>644</v>
      </c>
      <c r="O41" t="s">
        <v>668</v>
      </c>
      <c r="P41" t="s">
        <v>5</v>
      </c>
      <c r="Q41" t="s">
        <v>669</v>
      </c>
      <c r="R41" t="s">
        <v>645</v>
      </c>
      <c r="S41" t="s">
        <v>38460</v>
      </c>
      <c r="T41" t="s">
        <v>38459</v>
      </c>
      <c r="U41" s="77" t="s">
        <v>516</v>
      </c>
      <c r="V41">
        <v>7</v>
      </c>
    </row>
    <row r="42" spans="1:22" x14ac:dyDescent="0.25">
      <c r="A42" t="s">
        <v>240</v>
      </c>
      <c r="B42" t="s">
        <v>246</v>
      </c>
      <c r="C42">
        <v>159</v>
      </c>
      <c r="D42">
        <v>1</v>
      </c>
      <c r="E42" t="s">
        <v>38461</v>
      </c>
      <c r="F42">
        <v>129</v>
      </c>
      <c r="G42">
        <v>0</v>
      </c>
      <c r="H42" t="s">
        <v>641</v>
      </c>
      <c r="I42" t="s">
        <v>38462</v>
      </c>
      <c r="J42" t="s">
        <v>859</v>
      </c>
      <c r="K42" t="s">
        <v>644</v>
      </c>
      <c r="L42" t="s">
        <v>645</v>
      </c>
      <c r="M42" t="s">
        <v>38463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38464</v>
      </c>
      <c r="T42" t="s">
        <v>38463</v>
      </c>
      <c r="U42" s="78" t="s">
        <v>120</v>
      </c>
      <c r="V42">
        <v>7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38465</v>
      </c>
      <c r="F43">
        <v>200</v>
      </c>
      <c r="G43">
        <v>0</v>
      </c>
      <c r="H43" t="s">
        <v>641</v>
      </c>
      <c r="I43" t="s">
        <v>18789</v>
      </c>
      <c r="J43" t="s">
        <v>1668</v>
      </c>
      <c r="K43" t="s">
        <v>644</v>
      </c>
      <c r="L43" t="s">
        <v>645</v>
      </c>
      <c r="M43" t="s">
        <v>38466</v>
      </c>
      <c r="N43" t="s">
        <v>644</v>
      </c>
      <c r="O43" t="s">
        <v>668</v>
      </c>
      <c r="P43" t="s">
        <v>5</v>
      </c>
      <c r="Q43" t="s">
        <v>669</v>
      </c>
      <c r="R43" t="s">
        <v>645</v>
      </c>
      <c r="S43" t="s">
        <v>38467</v>
      </c>
      <c r="T43" t="s">
        <v>38468</v>
      </c>
      <c r="U43" s="77" t="s">
        <v>4935</v>
      </c>
      <c r="V43">
        <v>670</v>
      </c>
    </row>
    <row r="44" spans="1:22" x14ac:dyDescent="0.25">
      <c r="A44" t="s">
        <v>147</v>
      </c>
      <c r="B44" t="s">
        <v>148</v>
      </c>
      <c r="C44">
        <v>33.333333333333336</v>
      </c>
      <c r="D44">
        <v>3</v>
      </c>
      <c r="E44" t="s">
        <v>38469</v>
      </c>
      <c r="F44">
        <v>100</v>
      </c>
      <c r="G44">
        <v>0</v>
      </c>
      <c r="H44" t="s">
        <v>641</v>
      </c>
      <c r="I44" t="s">
        <v>38470</v>
      </c>
      <c r="J44" t="s">
        <v>1184</v>
      </c>
      <c r="K44" t="s">
        <v>644</v>
      </c>
      <c r="L44" t="s">
        <v>645</v>
      </c>
      <c r="M44" t="s">
        <v>38471</v>
      </c>
      <c r="N44" t="s">
        <v>644</v>
      </c>
      <c r="O44" t="s">
        <v>647</v>
      </c>
      <c r="P44" t="s">
        <v>5</v>
      </c>
      <c r="Q44" t="s">
        <v>648</v>
      </c>
      <c r="R44" t="s">
        <v>645</v>
      </c>
      <c r="S44" t="s">
        <v>38472</v>
      </c>
      <c r="T44" t="s">
        <v>38471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38473</v>
      </c>
      <c r="F45">
        <v>200</v>
      </c>
      <c r="G45">
        <v>0</v>
      </c>
      <c r="H45" t="s">
        <v>641</v>
      </c>
      <c r="I45" t="s">
        <v>38474</v>
      </c>
      <c r="J45" t="s">
        <v>2660</v>
      </c>
      <c r="K45" t="s">
        <v>644</v>
      </c>
      <c r="L45" t="s">
        <v>645</v>
      </c>
      <c r="M45" t="s">
        <v>38475</v>
      </c>
      <c r="N45" t="s">
        <v>644</v>
      </c>
      <c r="O45" t="s">
        <v>647</v>
      </c>
      <c r="P45" t="s">
        <v>5</v>
      </c>
      <c r="Q45" t="s">
        <v>648</v>
      </c>
      <c r="R45" t="s">
        <v>645</v>
      </c>
      <c r="S45" t="s">
        <v>38476</v>
      </c>
      <c r="T45" t="s">
        <v>38475</v>
      </c>
    </row>
    <row r="46" spans="1:22" x14ac:dyDescent="0.25">
      <c r="A46" t="s">
        <v>18</v>
      </c>
      <c r="B46" t="s">
        <v>19</v>
      </c>
      <c r="C46">
        <v>66.666666666666671</v>
      </c>
      <c r="D46">
        <v>3</v>
      </c>
      <c r="E46" t="s">
        <v>38477</v>
      </c>
      <c r="F46">
        <v>129</v>
      </c>
      <c r="G46">
        <v>0</v>
      </c>
      <c r="H46" t="s">
        <v>641</v>
      </c>
      <c r="I46" t="s">
        <v>38478</v>
      </c>
      <c r="J46" t="s">
        <v>783</v>
      </c>
      <c r="K46" t="s">
        <v>644</v>
      </c>
      <c r="L46" t="s">
        <v>645</v>
      </c>
      <c r="M46" t="s">
        <v>38479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38480</v>
      </c>
      <c r="T46" t="s">
        <v>38479</v>
      </c>
    </row>
    <row r="47" spans="1:22" x14ac:dyDescent="0.25">
      <c r="A47" t="s">
        <v>241</v>
      </c>
      <c r="B47" t="s">
        <v>1870</v>
      </c>
      <c r="C47">
        <v>87.2</v>
      </c>
      <c r="D47">
        <v>1</v>
      </c>
      <c r="E47" t="s">
        <v>38481</v>
      </c>
      <c r="F47">
        <v>94.2</v>
      </c>
      <c r="G47">
        <v>7</v>
      </c>
      <c r="H47" t="s">
        <v>805</v>
      </c>
      <c r="I47" t="s">
        <v>38482</v>
      </c>
      <c r="J47" t="s">
        <v>38483</v>
      </c>
      <c r="K47" t="s">
        <v>2164</v>
      </c>
      <c r="L47" t="s">
        <v>38484</v>
      </c>
      <c r="M47" t="s">
        <v>38485</v>
      </c>
      <c r="N47" t="s">
        <v>644</v>
      </c>
      <c r="O47" t="s">
        <v>811</v>
      </c>
      <c r="P47" t="s">
        <v>23</v>
      </c>
      <c r="Q47" t="s">
        <v>812</v>
      </c>
      <c r="R47" t="s">
        <v>645</v>
      </c>
      <c r="S47" t="s">
        <v>38486</v>
      </c>
      <c r="T47" t="s">
        <v>38487</v>
      </c>
    </row>
    <row r="48" spans="1:22" x14ac:dyDescent="0.25">
      <c r="A48" t="s">
        <v>147</v>
      </c>
      <c r="B48" t="s">
        <v>148</v>
      </c>
      <c r="C48">
        <v>33.333333333333336</v>
      </c>
      <c r="D48">
        <v>3</v>
      </c>
      <c r="E48" t="s">
        <v>38488</v>
      </c>
      <c r="F48">
        <v>100</v>
      </c>
      <c r="G48">
        <v>0</v>
      </c>
      <c r="H48" t="s">
        <v>641</v>
      </c>
      <c r="I48" t="s">
        <v>38489</v>
      </c>
      <c r="J48" t="s">
        <v>685</v>
      </c>
      <c r="K48" t="s">
        <v>644</v>
      </c>
      <c r="L48" t="s">
        <v>645</v>
      </c>
      <c r="M48" t="s">
        <v>38490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38491</v>
      </c>
      <c r="T48" t="s">
        <v>38490</v>
      </c>
    </row>
    <row r="49" spans="1:20" x14ac:dyDescent="0.25">
      <c r="A49" t="s">
        <v>72</v>
      </c>
      <c r="B49" t="s">
        <v>108</v>
      </c>
      <c r="C49">
        <v>66</v>
      </c>
      <c r="D49">
        <v>1</v>
      </c>
      <c r="E49" t="s">
        <v>38492</v>
      </c>
      <c r="F49">
        <v>240</v>
      </c>
      <c r="G49">
        <v>0</v>
      </c>
      <c r="H49" t="s">
        <v>673</v>
      </c>
      <c r="I49" t="s">
        <v>11581</v>
      </c>
      <c r="J49" t="s">
        <v>38493</v>
      </c>
      <c r="K49" t="s">
        <v>38494</v>
      </c>
      <c r="L49" t="s">
        <v>6113</v>
      </c>
      <c r="M49" t="s">
        <v>38495</v>
      </c>
      <c r="N49" t="s">
        <v>644</v>
      </c>
      <c r="O49" t="s">
        <v>679</v>
      </c>
      <c r="P49" t="s">
        <v>26</v>
      </c>
      <c r="Q49" t="s">
        <v>680</v>
      </c>
      <c r="R49" t="s">
        <v>645</v>
      </c>
      <c r="S49" t="s">
        <v>38496</v>
      </c>
      <c r="T49" t="s">
        <v>38497</v>
      </c>
    </row>
    <row r="50" spans="1:20" x14ac:dyDescent="0.25">
      <c r="A50" t="s">
        <v>101</v>
      </c>
      <c r="B50" t="s">
        <v>74</v>
      </c>
      <c r="C50">
        <v>66</v>
      </c>
      <c r="D50">
        <v>1</v>
      </c>
      <c r="E50" t="s">
        <v>38492</v>
      </c>
      <c r="F50">
        <v>240</v>
      </c>
      <c r="G50">
        <v>0</v>
      </c>
      <c r="H50" t="s">
        <v>673</v>
      </c>
      <c r="I50" t="s">
        <v>11581</v>
      </c>
      <c r="J50" t="s">
        <v>38493</v>
      </c>
      <c r="K50" t="s">
        <v>38494</v>
      </c>
      <c r="L50" t="s">
        <v>6113</v>
      </c>
      <c r="M50" t="s">
        <v>38495</v>
      </c>
      <c r="N50" t="s">
        <v>644</v>
      </c>
      <c r="O50" t="s">
        <v>679</v>
      </c>
      <c r="P50" t="s">
        <v>26</v>
      </c>
      <c r="Q50" t="s">
        <v>680</v>
      </c>
      <c r="R50" t="s">
        <v>645</v>
      </c>
      <c r="S50" t="s">
        <v>38496</v>
      </c>
      <c r="T50" t="s">
        <v>38497</v>
      </c>
    </row>
    <row r="51" spans="1:20" x14ac:dyDescent="0.25">
      <c r="A51" t="s">
        <v>22</v>
      </c>
      <c r="B51" t="s">
        <v>27</v>
      </c>
      <c r="C51">
        <v>67</v>
      </c>
      <c r="D51">
        <v>1</v>
      </c>
      <c r="E51" t="s">
        <v>38492</v>
      </c>
      <c r="F51">
        <v>240</v>
      </c>
      <c r="G51">
        <v>0</v>
      </c>
      <c r="H51" t="s">
        <v>673</v>
      </c>
      <c r="I51" t="s">
        <v>11581</v>
      </c>
      <c r="J51" t="s">
        <v>38493</v>
      </c>
      <c r="K51" t="s">
        <v>38494</v>
      </c>
      <c r="L51" t="s">
        <v>6113</v>
      </c>
      <c r="M51" t="s">
        <v>38495</v>
      </c>
      <c r="N51" t="s">
        <v>644</v>
      </c>
      <c r="O51" t="s">
        <v>679</v>
      </c>
      <c r="P51" t="s">
        <v>26</v>
      </c>
      <c r="Q51" t="s">
        <v>680</v>
      </c>
      <c r="R51" t="s">
        <v>645</v>
      </c>
      <c r="S51" t="s">
        <v>38496</v>
      </c>
      <c r="T51" t="s">
        <v>38497</v>
      </c>
    </row>
    <row r="52" spans="1:20" x14ac:dyDescent="0.25">
      <c r="A52" t="s">
        <v>72</v>
      </c>
      <c r="B52" t="s">
        <v>108</v>
      </c>
      <c r="C52">
        <v>66</v>
      </c>
      <c r="D52">
        <v>1</v>
      </c>
      <c r="E52" t="s">
        <v>38498</v>
      </c>
      <c r="F52">
        <v>240</v>
      </c>
      <c r="G52">
        <v>0</v>
      </c>
      <c r="H52" t="s">
        <v>673</v>
      </c>
      <c r="I52" t="s">
        <v>12051</v>
      </c>
      <c r="J52" t="s">
        <v>38499</v>
      </c>
      <c r="K52" t="s">
        <v>38500</v>
      </c>
      <c r="L52" t="s">
        <v>23178</v>
      </c>
      <c r="M52" t="s">
        <v>38501</v>
      </c>
      <c r="N52" t="s">
        <v>644</v>
      </c>
      <c r="O52" t="s">
        <v>679</v>
      </c>
      <c r="P52" t="s">
        <v>26</v>
      </c>
      <c r="Q52" t="s">
        <v>680</v>
      </c>
      <c r="R52" t="s">
        <v>645</v>
      </c>
      <c r="S52" t="s">
        <v>38502</v>
      </c>
      <c r="T52" t="s">
        <v>38501</v>
      </c>
    </row>
    <row r="53" spans="1:20" x14ac:dyDescent="0.25">
      <c r="A53" t="s">
        <v>101</v>
      </c>
      <c r="B53" t="s">
        <v>74</v>
      </c>
      <c r="C53">
        <v>66</v>
      </c>
      <c r="D53">
        <v>1</v>
      </c>
      <c r="E53" t="s">
        <v>38498</v>
      </c>
      <c r="F53">
        <v>240</v>
      </c>
      <c r="G53">
        <v>0</v>
      </c>
      <c r="H53" t="s">
        <v>673</v>
      </c>
      <c r="I53" t="s">
        <v>12051</v>
      </c>
      <c r="J53" t="s">
        <v>38499</v>
      </c>
      <c r="K53" t="s">
        <v>38500</v>
      </c>
      <c r="L53" t="s">
        <v>23178</v>
      </c>
      <c r="M53" t="s">
        <v>38501</v>
      </c>
      <c r="N53" t="s">
        <v>644</v>
      </c>
      <c r="O53" t="s">
        <v>679</v>
      </c>
      <c r="P53" t="s">
        <v>26</v>
      </c>
      <c r="Q53" t="s">
        <v>680</v>
      </c>
      <c r="R53" t="s">
        <v>645</v>
      </c>
      <c r="S53" t="s">
        <v>38502</v>
      </c>
      <c r="T53" t="s">
        <v>38501</v>
      </c>
    </row>
    <row r="54" spans="1:20" x14ac:dyDescent="0.25">
      <c r="A54" t="s">
        <v>22</v>
      </c>
      <c r="B54" t="s">
        <v>27</v>
      </c>
      <c r="C54">
        <v>67</v>
      </c>
      <c r="D54">
        <v>1</v>
      </c>
      <c r="E54" t="s">
        <v>38498</v>
      </c>
      <c r="F54">
        <v>240</v>
      </c>
      <c r="G54">
        <v>0</v>
      </c>
      <c r="H54" t="s">
        <v>673</v>
      </c>
      <c r="I54" t="s">
        <v>12051</v>
      </c>
      <c r="J54" t="s">
        <v>38499</v>
      </c>
      <c r="K54" t="s">
        <v>38500</v>
      </c>
      <c r="L54" t="s">
        <v>23178</v>
      </c>
      <c r="M54" t="s">
        <v>38501</v>
      </c>
      <c r="N54" t="s">
        <v>644</v>
      </c>
      <c r="O54" t="s">
        <v>679</v>
      </c>
      <c r="P54" t="s">
        <v>26</v>
      </c>
      <c r="Q54" t="s">
        <v>680</v>
      </c>
      <c r="R54" t="s">
        <v>645</v>
      </c>
      <c r="S54" t="s">
        <v>38502</v>
      </c>
      <c r="T54" t="s">
        <v>38501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3</v>
      </c>
      <c r="E55" t="s">
        <v>38503</v>
      </c>
      <c r="F55">
        <v>100</v>
      </c>
      <c r="G55">
        <v>0</v>
      </c>
      <c r="H55" t="s">
        <v>641</v>
      </c>
      <c r="I55" t="s">
        <v>38504</v>
      </c>
      <c r="J55" t="s">
        <v>643</v>
      </c>
      <c r="K55" t="s">
        <v>644</v>
      </c>
      <c r="L55" t="s">
        <v>645</v>
      </c>
      <c r="M55" t="s">
        <v>38505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38506</v>
      </c>
      <c r="T55" t="s">
        <v>38505</v>
      </c>
    </row>
    <row r="56" spans="1:20" x14ac:dyDescent="0.25">
      <c r="A56" t="s">
        <v>147</v>
      </c>
      <c r="B56" t="s">
        <v>148</v>
      </c>
      <c r="C56">
        <v>50</v>
      </c>
      <c r="D56">
        <v>6</v>
      </c>
      <c r="E56" t="s">
        <v>38507</v>
      </c>
      <c r="F56">
        <v>200</v>
      </c>
      <c r="G56">
        <v>0</v>
      </c>
      <c r="H56" t="s">
        <v>641</v>
      </c>
      <c r="I56" t="s">
        <v>38508</v>
      </c>
      <c r="J56" t="s">
        <v>2936</v>
      </c>
      <c r="K56" t="s">
        <v>644</v>
      </c>
      <c r="L56" t="s">
        <v>645</v>
      </c>
      <c r="M56" t="s">
        <v>38509</v>
      </c>
      <c r="N56" t="s">
        <v>644</v>
      </c>
      <c r="O56" t="s">
        <v>647</v>
      </c>
      <c r="P56" t="s">
        <v>5</v>
      </c>
      <c r="Q56" t="s">
        <v>648</v>
      </c>
      <c r="R56" t="s">
        <v>645</v>
      </c>
      <c r="S56" t="s">
        <v>38510</v>
      </c>
      <c r="T56" t="s">
        <v>38509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38511</v>
      </c>
      <c r="F57">
        <v>100</v>
      </c>
      <c r="G57">
        <v>0</v>
      </c>
      <c r="H57" t="s">
        <v>641</v>
      </c>
      <c r="I57" t="s">
        <v>38512</v>
      </c>
      <c r="J57" t="s">
        <v>685</v>
      </c>
      <c r="K57" t="s">
        <v>644</v>
      </c>
      <c r="L57" t="s">
        <v>645</v>
      </c>
      <c r="M57" t="s">
        <v>38513</v>
      </c>
      <c r="N57" t="s">
        <v>644</v>
      </c>
      <c r="O57" t="s">
        <v>668</v>
      </c>
      <c r="P57" t="s">
        <v>5</v>
      </c>
      <c r="Q57" t="s">
        <v>669</v>
      </c>
      <c r="R57" t="s">
        <v>645</v>
      </c>
      <c r="S57" t="s">
        <v>38514</v>
      </c>
      <c r="T57" t="s">
        <v>38515</v>
      </c>
    </row>
    <row r="58" spans="1:20" x14ac:dyDescent="0.25">
      <c r="A58" t="s">
        <v>22</v>
      </c>
      <c r="B58" t="s">
        <v>27</v>
      </c>
      <c r="C58">
        <v>80</v>
      </c>
      <c r="D58">
        <v>1</v>
      </c>
      <c r="E58" t="s">
        <v>38516</v>
      </c>
      <c r="F58">
        <v>80</v>
      </c>
      <c r="G58">
        <v>0</v>
      </c>
      <c r="H58" t="s">
        <v>673</v>
      </c>
      <c r="I58" t="s">
        <v>38517</v>
      </c>
      <c r="J58" t="s">
        <v>38518</v>
      </c>
      <c r="K58" t="s">
        <v>37751</v>
      </c>
      <c r="L58" t="s">
        <v>2472</v>
      </c>
      <c r="M58" t="s">
        <v>38519</v>
      </c>
      <c r="N58" t="s">
        <v>644</v>
      </c>
      <c r="O58" t="s">
        <v>679</v>
      </c>
      <c r="P58" t="s">
        <v>26</v>
      </c>
      <c r="Q58" t="s">
        <v>680</v>
      </c>
      <c r="R58" t="s">
        <v>645</v>
      </c>
      <c r="S58" t="s">
        <v>38520</v>
      </c>
      <c r="T58" t="s">
        <v>38519</v>
      </c>
    </row>
    <row r="59" spans="1:20" x14ac:dyDescent="0.25">
      <c r="A59" t="s">
        <v>147</v>
      </c>
      <c r="B59" t="s">
        <v>148</v>
      </c>
      <c r="C59">
        <v>50</v>
      </c>
      <c r="D59">
        <v>6</v>
      </c>
      <c r="E59" t="s">
        <v>38521</v>
      </c>
      <c r="F59">
        <v>200</v>
      </c>
      <c r="G59">
        <v>0</v>
      </c>
      <c r="H59" t="s">
        <v>641</v>
      </c>
      <c r="I59" t="s">
        <v>38522</v>
      </c>
      <c r="J59" t="s">
        <v>1711</v>
      </c>
      <c r="K59" t="s">
        <v>644</v>
      </c>
      <c r="L59" t="s">
        <v>645</v>
      </c>
      <c r="M59" t="s">
        <v>38523</v>
      </c>
      <c r="N59" t="s">
        <v>644</v>
      </c>
      <c r="O59" t="s">
        <v>668</v>
      </c>
      <c r="P59" t="s">
        <v>5</v>
      </c>
      <c r="Q59" t="s">
        <v>669</v>
      </c>
      <c r="R59" t="s">
        <v>645</v>
      </c>
      <c r="S59" t="s">
        <v>38524</v>
      </c>
      <c r="T59" t="s">
        <v>38525</v>
      </c>
    </row>
    <row r="60" spans="1:20" x14ac:dyDescent="0.25">
      <c r="A60" t="s">
        <v>241</v>
      </c>
      <c r="B60" t="s">
        <v>1870</v>
      </c>
      <c r="C60">
        <v>87.2</v>
      </c>
      <c r="D60">
        <v>1</v>
      </c>
      <c r="E60" t="s">
        <v>38526</v>
      </c>
      <c r="F60">
        <v>87.2</v>
      </c>
      <c r="G60">
        <v>0</v>
      </c>
      <c r="H60" t="s">
        <v>805</v>
      </c>
      <c r="I60" t="s">
        <v>38527</v>
      </c>
      <c r="J60" t="s">
        <v>38528</v>
      </c>
      <c r="K60" t="s">
        <v>16555</v>
      </c>
      <c r="L60" t="s">
        <v>38529</v>
      </c>
      <c r="M60" t="s">
        <v>38530</v>
      </c>
      <c r="N60" t="s">
        <v>644</v>
      </c>
      <c r="O60" t="s">
        <v>811</v>
      </c>
      <c r="P60" t="s">
        <v>23</v>
      </c>
      <c r="Q60" t="s">
        <v>812</v>
      </c>
      <c r="R60" t="s">
        <v>645</v>
      </c>
      <c r="S60" t="s">
        <v>38531</v>
      </c>
      <c r="T60" t="s">
        <v>38530</v>
      </c>
    </row>
    <row r="61" spans="1:20" x14ac:dyDescent="0.25">
      <c r="A61" t="s">
        <v>147</v>
      </c>
      <c r="B61" t="s">
        <v>148</v>
      </c>
      <c r="C61">
        <v>33.333333333333336</v>
      </c>
      <c r="D61">
        <v>3</v>
      </c>
      <c r="E61" t="s">
        <v>38532</v>
      </c>
      <c r="F61">
        <v>100</v>
      </c>
      <c r="G61">
        <v>0</v>
      </c>
      <c r="H61" t="s">
        <v>641</v>
      </c>
      <c r="I61" t="s">
        <v>38533</v>
      </c>
      <c r="J61" t="s">
        <v>1711</v>
      </c>
      <c r="K61" t="s">
        <v>644</v>
      </c>
      <c r="L61" t="s">
        <v>645</v>
      </c>
      <c r="M61" t="s">
        <v>38534</v>
      </c>
      <c r="N61" t="s">
        <v>644</v>
      </c>
      <c r="O61" t="s">
        <v>647</v>
      </c>
      <c r="P61" t="s">
        <v>5</v>
      </c>
      <c r="Q61" t="s">
        <v>648</v>
      </c>
      <c r="R61" t="s">
        <v>645</v>
      </c>
      <c r="S61" t="s">
        <v>38535</v>
      </c>
      <c r="T61" t="s">
        <v>38534</v>
      </c>
    </row>
    <row r="62" spans="1:20" x14ac:dyDescent="0.25">
      <c r="A62" t="s">
        <v>516</v>
      </c>
      <c r="B62" t="s">
        <v>120</v>
      </c>
      <c r="C62">
        <v>75</v>
      </c>
      <c r="D62">
        <v>1</v>
      </c>
      <c r="E62" t="s">
        <v>38536</v>
      </c>
      <c r="F62">
        <v>107</v>
      </c>
      <c r="G62">
        <v>37</v>
      </c>
      <c r="H62" t="s">
        <v>673</v>
      </c>
      <c r="I62" t="s">
        <v>15909</v>
      </c>
      <c r="J62" t="s">
        <v>38537</v>
      </c>
      <c r="K62" t="s">
        <v>14393</v>
      </c>
      <c r="L62" t="s">
        <v>38226</v>
      </c>
      <c r="M62" t="s">
        <v>38530</v>
      </c>
      <c r="N62" t="s">
        <v>644</v>
      </c>
      <c r="O62" t="s">
        <v>679</v>
      </c>
      <c r="P62" t="s">
        <v>26</v>
      </c>
      <c r="Q62" t="s">
        <v>680</v>
      </c>
      <c r="R62" t="s">
        <v>645</v>
      </c>
      <c r="S62" t="s">
        <v>38538</v>
      </c>
      <c r="T62" t="s">
        <v>38539</v>
      </c>
    </row>
    <row r="63" spans="1:20" x14ac:dyDescent="0.25">
      <c r="A63" t="s">
        <v>147</v>
      </c>
      <c r="B63" t="s">
        <v>148</v>
      </c>
      <c r="C63">
        <v>50</v>
      </c>
      <c r="D63">
        <v>6</v>
      </c>
      <c r="E63" t="s">
        <v>38540</v>
      </c>
      <c r="F63">
        <v>200</v>
      </c>
      <c r="G63">
        <v>0</v>
      </c>
      <c r="H63" t="s">
        <v>641</v>
      </c>
      <c r="I63" t="s">
        <v>38541</v>
      </c>
      <c r="J63" t="s">
        <v>904</v>
      </c>
      <c r="K63" t="s">
        <v>644</v>
      </c>
      <c r="L63" t="s">
        <v>645</v>
      </c>
      <c r="M63" t="s">
        <v>38542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38543</v>
      </c>
      <c r="T63" t="s">
        <v>38542</v>
      </c>
    </row>
    <row r="64" spans="1:20" x14ac:dyDescent="0.25">
      <c r="A64" t="s">
        <v>147</v>
      </c>
      <c r="B64" t="s">
        <v>148</v>
      </c>
      <c r="C64">
        <v>50</v>
      </c>
      <c r="D64">
        <v>6</v>
      </c>
      <c r="E64" t="s">
        <v>38544</v>
      </c>
      <c r="F64">
        <v>200</v>
      </c>
      <c r="G64">
        <v>0</v>
      </c>
      <c r="H64" t="s">
        <v>641</v>
      </c>
      <c r="I64" t="s">
        <v>38545</v>
      </c>
      <c r="J64" t="s">
        <v>708</v>
      </c>
      <c r="K64" t="s">
        <v>644</v>
      </c>
      <c r="L64" t="s">
        <v>645</v>
      </c>
      <c r="M64" t="s">
        <v>38546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38547</v>
      </c>
      <c r="T64" t="s">
        <v>38546</v>
      </c>
    </row>
    <row r="65" spans="1:20" x14ac:dyDescent="0.25">
      <c r="A65" t="s">
        <v>116</v>
      </c>
      <c r="B65" t="s">
        <v>117</v>
      </c>
      <c r="C65">
        <v>12</v>
      </c>
      <c r="D65">
        <v>10</v>
      </c>
      <c r="E65" t="s">
        <v>38548</v>
      </c>
      <c r="F65">
        <v>130</v>
      </c>
      <c r="G65">
        <v>0</v>
      </c>
      <c r="H65" t="s">
        <v>673</v>
      </c>
      <c r="I65" t="s">
        <v>38549</v>
      </c>
      <c r="J65" t="s">
        <v>38550</v>
      </c>
      <c r="K65" t="s">
        <v>38551</v>
      </c>
      <c r="L65" t="s">
        <v>829</v>
      </c>
      <c r="M65" t="s">
        <v>38552</v>
      </c>
      <c r="N65" t="s">
        <v>644</v>
      </c>
      <c r="O65" t="s">
        <v>679</v>
      </c>
      <c r="P65" t="s">
        <v>26</v>
      </c>
      <c r="Q65" t="s">
        <v>680</v>
      </c>
      <c r="R65" t="s">
        <v>645</v>
      </c>
      <c r="S65" t="s">
        <v>38553</v>
      </c>
      <c r="T65" t="s">
        <v>38554</v>
      </c>
    </row>
    <row r="66" spans="1:20" x14ac:dyDescent="0.25">
      <c r="A66" t="s">
        <v>114</v>
      </c>
      <c r="B66" t="s">
        <v>115</v>
      </c>
      <c r="C66">
        <v>0</v>
      </c>
      <c r="D66">
        <v>1</v>
      </c>
      <c r="E66" t="s">
        <v>38555</v>
      </c>
      <c r="F66">
        <v>0</v>
      </c>
      <c r="G66">
        <v>0</v>
      </c>
      <c r="H66" t="s">
        <v>673</v>
      </c>
      <c r="I66" t="s">
        <v>38556</v>
      </c>
      <c r="J66" t="s">
        <v>38557</v>
      </c>
      <c r="K66" t="s">
        <v>2229</v>
      </c>
      <c r="L66" t="s">
        <v>38558</v>
      </c>
      <c r="M66" t="s">
        <v>38559</v>
      </c>
      <c r="N66" t="s">
        <v>20659</v>
      </c>
      <c r="O66" t="s">
        <v>1890</v>
      </c>
      <c r="P66" t="s">
        <v>1891</v>
      </c>
      <c r="Q66" t="s">
        <v>1892</v>
      </c>
      <c r="R66" t="s">
        <v>38560</v>
      </c>
      <c r="S66" t="s">
        <v>38561</v>
      </c>
      <c r="T66" t="s">
        <v>38559</v>
      </c>
    </row>
    <row r="67" spans="1:20" x14ac:dyDescent="0.25">
      <c r="A67" t="s">
        <v>239</v>
      </c>
      <c r="B67" t="s">
        <v>245</v>
      </c>
      <c r="C67">
        <v>0</v>
      </c>
      <c r="D67">
        <v>1</v>
      </c>
      <c r="E67" t="s">
        <v>38555</v>
      </c>
      <c r="F67">
        <v>0</v>
      </c>
      <c r="G67">
        <v>0</v>
      </c>
      <c r="H67" t="s">
        <v>673</v>
      </c>
      <c r="I67" t="s">
        <v>38556</v>
      </c>
      <c r="J67" t="s">
        <v>38557</v>
      </c>
      <c r="K67" t="s">
        <v>2229</v>
      </c>
      <c r="L67" t="s">
        <v>38558</v>
      </c>
      <c r="M67" t="s">
        <v>38559</v>
      </c>
      <c r="N67" t="s">
        <v>20659</v>
      </c>
      <c r="O67" t="s">
        <v>1890</v>
      </c>
      <c r="P67" t="s">
        <v>1891</v>
      </c>
      <c r="Q67" t="s">
        <v>1892</v>
      </c>
      <c r="R67" t="s">
        <v>38560</v>
      </c>
      <c r="S67" t="s">
        <v>38561</v>
      </c>
      <c r="T67" t="s">
        <v>38559</v>
      </c>
    </row>
    <row r="68" spans="1:20" x14ac:dyDescent="0.25">
      <c r="A68" t="s">
        <v>101</v>
      </c>
      <c r="B68" t="s">
        <v>74</v>
      </c>
      <c r="C68">
        <v>0</v>
      </c>
      <c r="D68">
        <v>1</v>
      </c>
      <c r="E68" t="s">
        <v>38562</v>
      </c>
      <c r="F68">
        <v>0</v>
      </c>
      <c r="G68">
        <v>0</v>
      </c>
      <c r="H68" t="s">
        <v>641</v>
      </c>
      <c r="I68" t="s">
        <v>38563</v>
      </c>
      <c r="J68" t="s">
        <v>690</v>
      </c>
      <c r="K68" t="s">
        <v>644</v>
      </c>
      <c r="L68" t="s">
        <v>645</v>
      </c>
      <c r="M68" t="s">
        <v>38564</v>
      </c>
      <c r="N68" t="s">
        <v>644</v>
      </c>
      <c r="O68" t="s">
        <v>668</v>
      </c>
      <c r="P68" t="s">
        <v>5</v>
      </c>
      <c r="Q68" t="s">
        <v>669</v>
      </c>
      <c r="R68" t="s">
        <v>645</v>
      </c>
      <c r="S68" t="s">
        <v>38565</v>
      </c>
      <c r="T68" t="s">
        <v>38564</v>
      </c>
    </row>
    <row r="69" spans="1:20" x14ac:dyDescent="0.25">
      <c r="A69" t="s">
        <v>601</v>
      </c>
      <c r="B69" t="s">
        <v>602</v>
      </c>
      <c r="C69">
        <v>159</v>
      </c>
      <c r="D69">
        <v>1</v>
      </c>
      <c r="E69" t="s">
        <v>38566</v>
      </c>
      <c r="F69">
        <v>139</v>
      </c>
      <c r="G69">
        <v>10</v>
      </c>
      <c r="H69" t="s">
        <v>641</v>
      </c>
      <c r="I69" t="s">
        <v>16249</v>
      </c>
      <c r="J69" t="s">
        <v>657</v>
      </c>
      <c r="K69" t="s">
        <v>644</v>
      </c>
      <c r="L69" t="s">
        <v>645</v>
      </c>
      <c r="M69" t="s">
        <v>38567</v>
      </c>
      <c r="N69" t="s">
        <v>644</v>
      </c>
      <c r="O69" t="s">
        <v>668</v>
      </c>
      <c r="P69" t="s">
        <v>5</v>
      </c>
      <c r="Q69" t="s">
        <v>669</v>
      </c>
      <c r="R69" t="s">
        <v>645</v>
      </c>
      <c r="S69" t="s">
        <v>38568</v>
      </c>
      <c r="T69" t="s">
        <v>38569</v>
      </c>
    </row>
    <row r="70" spans="1:20" x14ac:dyDescent="0.25">
      <c r="A70" t="s">
        <v>147</v>
      </c>
      <c r="B70" t="s">
        <v>148</v>
      </c>
      <c r="C70">
        <v>33.333333333333336</v>
      </c>
      <c r="D70">
        <v>3</v>
      </c>
      <c r="E70" t="s">
        <v>38570</v>
      </c>
      <c r="F70">
        <v>100</v>
      </c>
      <c r="G70">
        <v>0</v>
      </c>
      <c r="H70" t="s">
        <v>641</v>
      </c>
      <c r="I70" t="s">
        <v>38571</v>
      </c>
      <c r="J70" t="s">
        <v>981</v>
      </c>
      <c r="K70" t="s">
        <v>644</v>
      </c>
      <c r="L70" t="s">
        <v>645</v>
      </c>
      <c r="M70" t="s">
        <v>38572</v>
      </c>
      <c r="N70" t="s">
        <v>644</v>
      </c>
      <c r="O70" t="s">
        <v>668</v>
      </c>
      <c r="P70" t="s">
        <v>5</v>
      </c>
      <c r="Q70" t="s">
        <v>669</v>
      </c>
      <c r="R70" t="s">
        <v>645</v>
      </c>
      <c r="S70" t="s">
        <v>38573</v>
      </c>
      <c r="T70" t="s">
        <v>38572</v>
      </c>
    </row>
    <row r="71" spans="1:20" x14ac:dyDescent="0.25">
      <c r="A71" t="s">
        <v>239</v>
      </c>
      <c r="B71" t="s">
        <v>245</v>
      </c>
      <c r="C71">
        <v>0</v>
      </c>
      <c r="D71">
        <v>1</v>
      </c>
      <c r="E71" t="s">
        <v>38574</v>
      </c>
      <c r="F71">
        <v>0</v>
      </c>
      <c r="G71">
        <v>0</v>
      </c>
      <c r="H71" t="s">
        <v>641</v>
      </c>
      <c r="I71" t="s">
        <v>38575</v>
      </c>
      <c r="J71" t="s">
        <v>766</v>
      </c>
      <c r="K71" t="s">
        <v>644</v>
      </c>
      <c r="L71" t="s">
        <v>645</v>
      </c>
      <c r="M71" t="s">
        <v>38576</v>
      </c>
      <c r="N71" t="s">
        <v>644</v>
      </c>
      <c r="O71" t="s">
        <v>668</v>
      </c>
      <c r="P71" t="s">
        <v>5</v>
      </c>
      <c r="Q71" t="s">
        <v>669</v>
      </c>
      <c r="R71" t="s">
        <v>645</v>
      </c>
      <c r="S71" t="s">
        <v>38577</v>
      </c>
      <c r="T71" t="s">
        <v>38576</v>
      </c>
    </row>
    <row r="72" spans="1:20" x14ac:dyDescent="0.25">
      <c r="A72" t="s">
        <v>147</v>
      </c>
      <c r="B72" t="s">
        <v>148</v>
      </c>
      <c r="C72">
        <v>65</v>
      </c>
      <c r="D72">
        <v>1</v>
      </c>
      <c r="E72" t="s">
        <v>38578</v>
      </c>
      <c r="F72">
        <v>35</v>
      </c>
      <c r="G72">
        <v>0</v>
      </c>
      <c r="H72" t="s">
        <v>641</v>
      </c>
      <c r="I72" t="s">
        <v>38579</v>
      </c>
      <c r="J72" t="s">
        <v>2083</v>
      </c>
      <c r="K72" t="s">
        <v>644</v>
      </c>
      <c r="L72" t="s">
        <v>645</v>
      </c>
      <c r="M72" t="s">
        <v>38580</v>
      </c>
      <c r="N72" t="s">
        <v>644</v>
      </c>
      <c r="O72" t="s">
        <v>668</v>
      </c>
      <c r="P72" t="s">
        <v>5</v>
      </c>
      <c r="Q72" t="s">
        <v>669</v>
      </c>
      <c r="R72" t="s">
        <v>645</v>
      </c>
      <c r="S72" t="s">
        <v>38581</v>
      </c>
      <c r="T72" t="s">
        <v>38580</v>
      </c>
    </row>
    <row r="73" spans="1:20" x14ac:dyDescent="0.25">
      <c r="A73" t="s">
        <v>147</v>
      </c>
      <c r="B73" t="s">
        <v>148</v>
      </c>
      <c r="C73">
        <v>50</v>
      </c>
      <c r="D73">
        <v>6</v>
      </c>
      <c r="E73" t="s">
        <v>38582</v>
      </c>
      <c r="F73">
        <v>200</v>
      </c>
      <c r="G73">
        <v>0</v>
      </c>
      <c r="H73" t="s">
        <v>641</v>
      </c>
      <c r="I73" t="s">
        <v>38583</v>
      </c>
      <c r="J73" t="s">
        <v>888</v>
      </c>
      <c r="K73" t="s">
        <v>644</v>
      </c>
      <c r="L73" t="s">
        <v>645</v>
      </c>
      <c r="M73" t="s">
        <v>38584</v>
      </c>
      <c r="N73" t="s">
        <v>644</v>
      </c>
      <c r="O73" t="s">
        <v>668</v>
      </c>
      <c r="P73" t="s">
        <v>5</v>
      </c>
      <c r="Q73" t="s">
        <v>669</v>
      </c>
      <c r="R73" t="s">
        <v>645</v>
      </c>
      <c r="S73" t="s">
        <v>38585</v>
      </c>
      <c r="T73" t="s">
        <v>38586</v>
      </c>
    </row>
    <row r="74" spans="1:20" x14ac:dyDescent="0.25">
      <c r="A74" t="s">
        <v>22</v>
      </c>
      <c r="B74" t="s">
        <v>27</v>
      </c>
      <c r="C74">
        <v>120</v>
      </c>
      <c r="D74">
        <v>1</v>
      </c>
      <c r="E74" t="s">
        <v>38587</v>
      </c>
      <c r="F74">
        <v>89</v>
      </c>
      <c r="G74">
        <v>0</v>
      </c>
      <c r="H74" t="s">
        <v>641</v>
      </c>
      <c r="I74" t="s">
        <v>38588</v>
      </c>
      <c r="J74" t="s">
        <v>1916</v>
      </c>
      <c r="K74" t="s">
        <v>644</v>
      </c>
      <c r="L74" t="s">
        <v>645</v>
      </c>
      <c r="M74" t="s">
        <v>38589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38590</v>
      </c>
      <c r="T74" t="s">
        <v>38589</v>
      </c>
    </row>
    <row r="75" spans="1:20" x14ac:dyDescent="0.25">
      <c r="A75" t="s">
        <v>147</v>
      </c>
      <c r="B75" t="s">
        <v>148</v>
      </c>
      <c r="C75">
        <v>33.333333333333336</v>
      </c>
      <c r="D75">
        <v>3</v>
      </c>
      <c r="E75" t="s">
        <v>38591</v>
      </c>
      <c r="F75">
        <v>107</v>
      </c>
      <c r="G75">
        <v>7</v>
      </c>
      <c r="H75" t="s">
        <v>641</v>
      </c>
      <c r="I75" t="s">
        <v>38592</v>
      </c>
      <c r="J75" t="s">
        <v>900</v>
      </c>
      <c r="K75" t="s">
        <v>644</v>
      </c>
      <c r="L75" t="s">
        <v>645</v>
      </c>
      <c r="M75" t="s">
        <v>38593</v>
      </c>
      <c r="N75" t="s">
        <v>644</v>
      </c>
      <c r="O75" t="s">
        <v>647</v>
      </c>
      <c r="P75" t="s">
        <v>5</v>
      </c>
      <c r="Q75" t="s">
        <v>648</v>
      </c>
      <c r="R75" t="s">
        <v>38594</v>
      </c>
      <c r="S75" t="s">
        <v>38595</v>
      </c>
      <c r="T75" t="s">
        <v>38593</v>
      </c>
    </row>
    <row r="76" spans="1:20" x14ac:dyDescent="0.25">
      <c r="A76" t="s">
        <v>147</v>
      </c>
      <c r="B76" t="s">
        <v>148</v>
      </c>
      <c r="C76">
        <v>40</v>
      </c>
      <c r="D76">
        <v>10</v>
      </c>
      <c r="E76" t="s">
        <v>38596</v>
      </c>
      <c r="F76">
        <v>330</v>
      </c>
      <c r="G76">
        <v>0</v>
      </c>
      <c r="H76" t="s">
        <v>641</v>
      </c>
      <c r="I76" t="s">
        <v>38597</v>
      </c>
      <c r="J76" t="s">
        <v>666</v>
      </c>
      <c r="K76" t="s">
        <v>644</v>
      </c>
      <c r="L76" t="s">
        <v>645</v>
      </c>
      <c r="M76" t="s">
        <v>38598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38599</v>
      </c>
      <c r="T76" t="s">
        <v>38598</v>
      </c>
    </row>
    <row r="77" spans="1:20" x14ac:dyDescent="0.25">
      <c r="A77" t="s">
        <v>239</v>
      </c>
      <c r="B77" t="s">
        <v>245</v>
      </c>
      <c r="C77">
        <v>0</v>
      </c>
      <c r="D77">
        <v>1</v>
      </c>
      <c r="E77" t="s">
        <v>38600</v>
      </c>
      <c r="F77">
        <v>0</v>
      </c>
      <c r="G77">
        <v>0</v>
      </c>
      <c r="H77" t="s">
        <v>673</v>
      </c>
      <c r="I77" t="s">
        <v>38601</v>
      </c>
      <c r="J77" t="s">
        <v>38602</v>
      </c>
      <c r="K77" t="s">
        <v>6102</v>
      </c>
      <c r="L77" t="s">
        <v>38603</v>
      </c>
      <c r="M77" t="s">
        <v>38598</v>
      </c>
      <c r="N77" t="s">
        <v>2012</v>
      </c>
      <c r="O77" t="s">
        <v>1890</v>
      </c>
      <c r="P77" t="s">
        <v>1891</v>
      </c>
      <c r="Q77" t="s">
        <v>1892</v>
      </c>
      <c r="R77" t="s">
        <v>38604</v>
      </c>
      <c r="S77" t="s">
        <v>38605</v>
      </c>
      <c r="T77" t="s">
        <v>38598</v>
      </c>
    </row>
    <row r="78" spans="1:20" x14ac:dyDescent="0.25">
      <c r="A78" t="s">
        <v>240</v>
      </c>
      <c r="B78" t="s">
        <v>246</v>
      </c>
      <c r="C78">
        <v>139</v>
      </c>
      <c r="D78">
        <v>2</v>
      </c>
      <c r="E78" t="s">
        <v>38606</v>
      </c>
      <c r="F78">
        <v>215</v>
      </c>
      <c r="G78">
        <v>0</v>
      </c>
      <c r="H78" t="s">
        <v>2006</v>
      </c>
      <c r="I78" t="s">
        <v>38607</v>
      </c>
      <c r="J78" t="s">
        <v>38608</v>
      </c>
      <c r="K78" t="s">
        <v>29167</v>
      </c>
      <c r="L78" t="s">
        <v>38609</v>
      </c>
      <c r="M78" t="s">
        <v>38610</v>
      </c>
      <c r="N78" t="s">
        <v>2012</v>
      </c>
      <c r="O78" t="s">
        <v>2013</v>
      </c>
      <c r="P78" t="s">
        <v>1891</v>
      </c>
      <c r="Q78" t="s">
        <v>1892</v>
      </c>
      <c r="R78" t="s">
        <v>645</v>
      </c>
      <c r="S78" t="s">
        <v>38611</v>
      </c>
      <c r="T78" t="s">
        <v>38612</v>
      </c>
    </row>
    <row r="79" spans="1:20" x14ac:dyDescent="0.25">
      <c r="A79" t="s">
        <v>241</v>
      </c>
      <c r="B79" t="s">
        <v>247</v>
      </c>
      <c r="C79">
        <v>139</v>
      </c>
      <c r="D79">
        <v>1</v>
      </c>
      <c r="E79" t="s">
        <v>38613</v>
      </c>
      <c r="F79">
        <v>215</v>
      </c>
      <c r="G79">
        <v>0</v>
      </c>
      <c r="H79" t="s">
        <v>2006</v>
      </c>
      <c r="I79" t="s">
        <v>38614</v>
      </c>
      <c r="J79" t="s">
        <v>38615</v>
      </c>
      <c r="K79" t="s">
        <v>34433</v>
      </c>
      <c r="L79" t="s">
        <v>38616</v>
      </c>
      <c r="M79" t="s">
        <v>38617</v>
      </c>
      <c r="N79" t="s">
        <v>2012</v>
      </c>
      <c r="O79" t="s">
        <v>1890</v>
      </c>
      <c r="P79" t="s">
        <v>1891</v>
      </c>
      <c r="Q79" t="s">
        <v>1892</v>
      </c>
      <c r="R79" t="s">
        <v>645</v>
      </c>
      <c r="S79" t="s">
        <v>38618</v>
      </c>
      <c r="T79" t="s">
        <v>38619</v>
      </c>
    </row>
    <row r="80" spans="1:20" x14ac:dyDescent="0.25">
      <c r="A80" t="s">
        <v>239</v>
      </c>
      <c r="B80" t="s">
        <v>245</v>
      </c>
      <c r="C80">
        <v>139</v>
      </c>
      <c r="D80">
        <v>1</v>
      </c>
      <c r="E80" t="s">
        <v>38613</v>
      </c>
      <c r="F80">
        <v>215</v>
      </c>
      <c r="G80">
        <v>0</v>
      </c>
      <c r="H80" t="s">
        <v>2006</v>
      </c>
      <c r="I80" t="s">
        <v>38614</v>
      </c>
      <c r="J80" t="s">
        <v>38615</v>
      </c>
      <c r="K80" t="s">
        <v>34433</v>
      </c>
      <c r="L80" t="s">
        <v>38616</v>
      </c>
      <c r="M80" t="s">
        <v>38617</v>
      </c>
      <c r="N80" t="s">
        <v>2012</v>
      </c>
      <c r="O80" t="s">
        <v>1890</v>
      </c>
      <c r="P80" t="s">
        <v>1891</v>
      </c>
      <c r="Q80" t="s">
        <v>1892</v>
      </c>
      <c r="R80" t="s">
        <v>645</v>
      </c>
      <c r="S80" t="s">
        <v>38618</v>
      </c>
      <c r="T80" t="s">
        <v>38619</v>
      </c>
    </row>
    <row r="81" spans="1:20" x14ac:dyDescent="0.25">
      <c r="A81" t="s">
        <v>241</v>
      </c>
      <c r="B81" t="s">
        <v>247</v>
      </c>
      <c r="C81">
        <v>139</v>
      </c>
      <c r="D81">
        <v>1</v>
      </c>
      <c r="E81" t="s">
        <v>38620</v>
      </c>
      <c r="F81">
        <v>215</v>
      </c>
      <c r="G81">
        <v>0</v>
      </c>
      <c r="H81" t="s">
        <v>2006</v>
      </c>
      <c r="I81" t="s">
        <v>38621</v>
      </c>
      <c r="J81" t="s">
        <v>38622</v>
      </c>
      <c r="K81" t="s">
        <v>1195</v>
      </c>
      <c r="L81" t="s">
        <v>38623</v>
      </c>
      <c r="M81" t="s">
        <v>38619</v>
      </c>
      <c r="N81" t="s">
        <v>2012</v>
      </c>
      <c r="O81" t="s">
        <v>2013</v>
      </c>
      <c r="P81" t="s">
        <v>1891</v>
      </c>
      <c r="Q81" t="s">
        <v>1892</v>
      </c>
      <c r="R81" t="s">
        <v>645</v>
      </c>
      <c r="S81" t="s">
        <v>38624</v>
      </c>
      <c r="T81" t="s">
        <v>38625</v>
      </c>
    </row>
    <row r="82" spans="1:20" x14ac:dyDescent="0.25">
      <c r="A82" t="s">
        <v>240</v>
      </c>
      <c r="B82" t="s">
        <v>246</v>
      </c>
      <c r="C82">
        <v>139</v>
      </c>
      <c r="D82">
        <v>1</v>
      </c>
      <c r="E82" t="s">
        <v>38620</v>
      </c>
      <c r="F82">
        <v>215</v>
      </c>
      <c r="G82">
        <v>0</v>
      </c>
      <c r="H82" t="s">
        <v>2006</v>
      </c>
      <c r="I82" t="s">
        <v>38621</v>
      </c>
      <c r="J82" t="s">
        <v>38622</v>
      </c>
      <c r="K82" t="s">
        <v>1195</v>
      </c>
      <c r="L82" t="s">
        <v>38623</v>
      </c>
      <c r="M82" t="s">
        <v>38619</v>
      </c>
      <c r="N82" t="s">
        <v>2012</v>
      </c>
      <c r="O82" t="s">
        <v>2013</v>
      </c>
      <c r="P82" t="s">
        <v>1891</v>
      </c>
      <c r="Q82" t="s">
        <v>1892</v>
      </c>
      <c r="R82" t="s">
        <v>645</v>
      </c>
      <c r="S82" t="s">
        <v>38624</v>
      </c>
      <c r="T82" t="s">
        <v>38625</v>
      </c>
    </row>
    <row r="83" spans="1:20" x14ac:dyDescent="0.25">
      <c r="A83" t="s">
        <v>239</v>
      </c>
      <c r="B83" t="s">
        <v>245</v>
      </c>
      <c r="C83">
        <v>139</v>
      </c>
      <c r="D83">
        <v>1</v>
      </c>
      <c r="E83" t="s">
        <v>38626</v>
      </c>
      <c r="F83">
        <v>399</v>
      </c>
      <c r="G83">
        <v>0</v>
      </c>
      <c r="H83" t="s">
        <v>2006</v>
      </c>
      <c r="I83" t="s">
        <v>28615</v>
      </c>
      <c r="J83" t="s">
        <v>28616</v>
      </c>
      <c r="K83" t="s">
        <v>26131</v>
      </c>
      <c r="L83" t="s">
        <v>28617</v>
      </c>
      <c r="M83" t="s">
        <v>38625</v>
      </c>
      <c r="N83" t="s">
        <v>2012</v>
      </c>
      <c r="O83" t="s">
        <v>2013</v>
      </c>
      <c r="P83" t="s">
        <v>1891</v>
      </c>
      <c r="Q83" t="s">
        <v>1892</v>
      </c>
      <c r="R83" t="s">
        <v>645</v>
      </c>
      <c r="S83" t="s">
        <v>38627</v>
      </c>
      <c r="T83" t="s">
        <v>38625</v>
      </c>
    </row>
    <row r="84" spans="1:20" x14ac:dyDescent="0.25">
      <c r="A84" t="s">
        <v>240</v>
      </c>
      <c r="B84" t="s">
        <v>246</v>
      </c>
      <c r="C84">
        <v>139</v>
      </c>
      <c r="D84">
        <v>3</v>
      </c>
      <c r="E84" t="s">
        <v>38626</v>
      </c>
      <c r="F84">
        <v>399</v>
      </c>
      <c r="G84">
        <v>0</v>
      </c>
      <c r="H84" t="s">
        <v>2006</v>
      </c>
      <c r="I84" t="s">
        <v>28615</v>
      </c>
      <c r="J84" t="s">
        <v>28616</v>
      </c>
      <c r="K84" t="s">
        <v>26131</v>
      </c>
      <c r="L84" t="s">
        <v>28617</v>
      </c>
      <c r="M84" t="s">
        <v>38625</v>
      </c>
      <c r="N84" t="s">
        <v>2012</v>
      </c>
      <c r="O84" t="s">
        <v>2013</v>
      </c>
      <c r="P84" t="s">
        <v>1891</v>
      </c>
      <c r="Q84" t="s">
        <v>1892</v>
      </c>
      <c r="R84" t="s">
        <v>645</v>
      </c>
      <c r="S84" t="s">
        <v>38627</v>
      </c>
      <c r="T84" t="s">
        <v>38625</v>
      </c>
    </row>
    <row r="85" spans="1:20" x14ac:dyDescent="0.25">
      <c r="A85" t="s">
        <v>147</v>
      </c>
      <c r="B85" t="s">
        <v>148</v>
      </c>
      <c r="C85">
        <v>50</v>
      </c>
      <c r="D85">
        <v>6</v>
      </c>
      <c r="E85" t="s">
        <v>38628</v>
      </c>
      <c r="F85">
        <v>200</v>
      </c>
      <c r="G85">
        <v>0</v>
      </c>
      <c r="H85" t="s">
        <v>641</v>
      </c>
      <c r="I85" t="s">
        <v>38629</v>
      </c>
      <c r="J85" t="s">
        <v>834</v>
      </c>
      <c r="K85" t="s">
        <v>644</v>
      </c>
      <c r="L85" t="s">
        <v>645</v>
      </c>
      <c r="M85" t="s">
        <v>38630</v>
      </c>
      <c r="N85" t="s">
        <v>644</v>
      </c>
      <c r="O85" t="s">
        <v>668</v>
      </c>
      <c r="P85" t="s">
        <v>5</v>
      </c>
      <c r="Q85" t="s">
        <v>669</v>
      </c>
      <c r="R85" t="s">
        <v>645</v>
      </c>
      <c r="S85" t="s">
        <v>38631</v>
      </c>
      <c r="T85" t="s">
        <v>38630</v>
      </c>
    </row>
    <row r="86" spans="1:20" x14ac:dyDescent="0.25">
      <c r="A86" t="s">
        <v>239</v>
      </c>
      <c r="B86" t="s">
        <v>245</v>
      </c>
      <c r="C86">
        <v>159</v>
      </c>
      <c r="D86">
        <v>1</v>
      </c>
      <c r="E86" t="s">
        <v>38632</v>
      </c>
      <c r="F86">
        <v>129</v>
      </c>
      <c r="G86">
        <v>0</v>
      </c>
      <c r="H86" t="s">
        <v>641</v>
      </c>
      <c r="I86" t="s">
        <v>5510</v>
      </c>
      <c r="J86" t="s">
        <v>1998</v>
      </c>
      <c r="K86" t="s">
        <v>644</v>
      </c>
      <c r="L86" t="s">
        <v>645</v>
      </c>
      <c r="M86" t="s">
        <v>38630</v>
      </c>
      <c r="N86" t="s">
        <v>644</v>
      </c>
      <c r="O86" t="s">
        <v>647</v>
      </c>
      <c r="P86" t="s">
        <v>5</v>
      </c>
      <c r="Q86" t="s">
        <v>648</v>
      </c>
      <c r="R86" t="s">
        <v>645</v>
      </c>
      <c r="S86" t="s">
        <v>38633</v>
      </c>
      <c r="T86" t="s">
        <v>38630</v>
      </c>
    </row>
    <row r="87" spans="1:20" x14ac:dyDescent="0.25">
      <c r="A87" t="s">
        <v>101</v>
      </c>
      <c r="B87" t="s">
        <v>74</v>
      </c>
      <c r="C87">
        <v>120</v>
      </c>
      <c r="D87">
        <v>1</v>
      </c>
      <c r="E87" t="s">
        <v>38634</v>
      </c>
      <c r="F87">
        <v>96</v>
      </c>
      <c r="G87">
        <v>7</v>
      </c>
      <c r="H87" t="s">
        <v>641</v>
      </c>
      <c r="I87" t="s">
        <v>38635</v>
      </c>
      <c r="J87" t="s">
        <v>694</v>
      </c>
      <c r="K87" t="s">
        <v>644</v>
      </c>
      <c r="L87" t="s">
        <v>645</v>
      </c>
      <c r="M87" t="s">
        <v>38630</v>
      </c>
      <c r="N87" t="s">
        <v>644</v>
      </c>
      <c r="O87" t="s">
        <v>732</v>
      </c>
      <c r="P87" t="s">
        <v>5</v>
      </c>
      <c r="Q87" t="s">
        <v>669</v>
      </c>
      <c r="R87" t="s">
        <v>645</v>
      </c>
      <c r="S87" t="s">
        <v>38636</v>
      </c>
      <c r="T87" t="s">
        <v>38637</v>
      </c>
    </row>
    <row r="88" spans="1:20" x14ac:dyDescent="0.25">
      <c r="A88" t="s">
        <v>147</v>
      </c>
      <c r="B88" t="s">
        <v>148</v>
      </c>
      <c r="C88">
        <v>33.333333333333336</v>
      </c>
      <c r="D88">
        <v>3</v>
      </c>
      <c r="E88" t="s">
        <v>38638</v>
      </c>
      <c r="F88">
        <v>107</v>
      </c>
      <c r="G88">
        <v>7</v>
      </c>
      <c r="H88" t="s">
        <v>641</v>
      </c>
      <c r="I88" t="s">
        <v>18925</v>
      </c>
      <c r="J88" t="s">
        <v>685</v>
      </c>
      <c r="K88" t="s">
        <v>644</v>
      </c>
      <c r="L88" t="s">
        <v>645</v>
      </c>
      <c r="M88" t="s">
        <v>38639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38640</v>
      </c>
      <c r="T88" t="s">
        <v>38639</v>
      </c>
    </row>
    <row r="89" spans="1:20" x14ac:dyDescent="0.25">
      <c r="A89" t="s">
        <v>241</v>
      </c>
      <c r="B89" t="s">
        <v>247</v>
      </c>
      <c r="C89">
        <v>0</v>
      </c>
      <c r="D89">
        <v>1</v>
      </c>
      <c r="E89" t="s">
        <v>38641</v>
      </c>
      <c r="F89">
        <v>0</v>
      </c>
      <c r="G89">
        <v>0</v>
      </c>
      <c r="H89" t="s">
        <v>641</v>
      </c>
      <c r="I89" t="s">
        <v>31312</v>
      </c>
      <c r="J89" t="s">
        <v>685</v>
      </c>
      <c r="K89" t="s">
        <v>644</v>
      </c>
      <c r="L89" t="s">
        <v>645</v>
      </c>
      <c r="M89" t="s">
        <v>38642</v>
      </c>
      <c r="N89" t="s">
        <v>644</v>
      </c>
      <c r="O89" t="s">
        <v>668</v>
      </c>
      <c r="P89" t="s">
        <v>5</v>
      </c>
      <c r="Q89" t="s">
        <v>669</v>
      </c>
      <c r="R89" t="s">
        <v>645</v>
      </c>
      <c r="S89" t="s">
        <v>38643</v>
      </c>
      <c r="T89" t="s">
        <v>38642</v>
      </c>
    </row>
    <row r="90" spans="1:20" x14ac:dyDescent="0.25">
      <c r="A90" t="s">
        <v>101</v>
      </c>
      <c r="B90" t="s">
        <v>74</v>
      </c>
      <c r="C90">
        <v>0</v>
      </c>
      <c r="D90">
        <v>1</v>
      </c>
      <c r="E90" t="s">
        <v>38644</v>
      </c>
      <c r="F90">
        <v>0</v>
      </c>
      <c r="G90">
        <v>0</v>
      </c>
      <c r="H90" t="s">
        <v>641</v>
      </c>
      <c r="I90" t="s">
        <v>30519</v>
      </c>
      <c r="J90" t="s">
        <v>847</v>
      </c>
      <c r="K90" t="s">
        <v>644</v>
      </c>
      <c r="L90" t="s">
        <v>645</v>
      </c>
      <c r="M90" t="s">
        <v>38642</v>
      </c>
      <c r="N90" t="s">
        <v>644</v>
      </c>
      <c r="O90" t="s">
        <v>668</v>
      </c>
      <c r="P90" t="s">
        <v>5</v>
      </c>
      <c r="Q90" t="s">
        <v>669</v>
      </c>
      <c r="R90" t="s">
        <v>645</v>
      </c>
      <c r="S90" t="s">
        <v>38645</v>
      </c>
      <c r="T90" t="s">
        <v>38642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38646</v>
      </c>
      <c r="F91">
        <v>0</v>
      </c>
      <c r="G91">
        <v>0</v>
      </c>
      <c r="H91" t="s">
        <v>641</v>
      </c>
      <c r="I91" t="s">
        <v>37025</v>
      </c>
      <c r="J91" t="s">
        <v>685</v>
      </c>
      <c r="K91" t="s">
        <v>644</v>
      </c>
      <c r="L91" t="s">
        <v>645</v>
      </c>
      <c r="M91" t="s">
        <v>38642</v>
      </c>
      <c r="N91" t="s">
        <v>644</v>
      </c>
      <c r="O91" t="s">
        <v>668</v>
      </c>
      <c r="P91" t="s">
        <v>5</v>
      </c>
      <c r="Q91" t="s">
        <v>669</v>
      </c>
      <c r="R91" t="s">
        <v>645</v>
      </c>
      <c r="S91" t="s">
        <v>38647</v>
      </c>
      <c r="T91" t="s">
        <v>38642</v>
      </c>
    </row>
    <row r="92" spans="1:20" x14ac:dyDescent="0.25">
      <c r="A92" t="s">
        <v>101</v>
      </c>
      <c r="B92" t="s">
        <v>74</v>
      </c>
      <c r="C92">
        <v>0</v>
      </c>
      <c r="D92">
        <v>1</v>
      </c>
      <c r="E92" t="s">
        <v>38646</v>
      </c>
      <c r="F92">
        <v>0</v>
      </c>
      <c r="G92">
        <v>0</v>
      </c>
      <c r="H92" t="s">
        <v>641</v>
      </c>
      <c r="I92" t="s">
        <v>37025</v>
      </c>
      <c r="J92" t="s">
        <v>685</v>
      </c>
      <c r="K92" t="s">
        <v>644</v>
      </c>
      <c r="L92" t="s">
        <v>645</v>
      </c>
      <c r="M92" t="s">
        <v>38642</v>
      </c>
      <c r="N92" t="s">
        <v>644</v>
      </c>
      <c r="O92" t="s">
        <v>668</v>
      </c>
      <c r="P92" t="s">
        <v>5</v>
      </c>
      <c r="Q92" t="s">
        <v>669</v>
      </c>
      <c r="R92" t="s">
        <v>645</v>
      </c>
      <c r="S92" t="s">
        <v>38647</v>
      </c>
      <c r="T92" t="s">
        <v>38642</v>
      </c>
    </row>
    <row r="93" spans="1:20" x14ac:dyDescent="0.25">
      <c r="A93" t="s">
        <v>241</v>
      </c>
      <c r="B93" t="s">
        <v>1870</v>
      </c>
      <c r="C93">
        <v>84.95</v>
      </c>
      <c r="D93">
        <v>1</v>
      </c>
      <c r="E93" t="s">
        <v>38648</v>
      </c>
      <c r="F93">
        <v>177.9</v>
      </c>
      <c r="G93">
        <v>8</v>
      </c>
      <c r="H93" t="s">
        <v>805</v>
      </c>
      <c r="I93" t="s">
        <v>38649</v>
      </c>
      <c r="J93" t="s">
        <v>38650</v>
      </c>
      <c r="K93" t="s">
        <v>2612</v>
      </c>
      <c r="L93" t="s">
        <v>38651</v>
      </c>
      <c r="M93" t="s">
        <v>38652</v>
      </c>
      <c r="N93" t="s">
        <v>644</v>
      </c>
      <c r="O93" t="s">
        <v>811</v>
      </c>
      <c r="P93" t="s">
        <v>23</v>
      </c>
      <c r="Q93" t="s">
        <v>812</v>
      </c>
      <c r="R93" t="s">
        <v>645</v>
      </c>
      <c r="S93" t="s">
        <v>38653</v>
      </c>
      <c r="T93" t="s">
        <v>38652</v>
      </c>
    </row>
    <row r="94" spans="1:20" x14ac:dyDescent="0.25">
      <c r="A94" t="s">
        <v>239</v>
      </c>
      <c r="B94" t="s">
        <v>1870</v>
      </c>
      <c r="C94">
        <v>84.95</v>
      </c>
      <c r="D94">
        <v>1</v>
      </c>
      <c r="E94" t="s">
        <v>38648</v>
      </c>
      <c r="F94">
        <v>177.9</v>
      </c>
      <c r="G94">
        <v>8</v>
      </c>
      <c r="H94" t="s">
        <v>805</v>
      </c>
      <c r="I94" t="s">
        <v>38649</v>
      </c>
      <c r="J94" t="s">
        <v>38650</v>
      </c>
      <c r="K94" t="s">
        <v>2612</v>
      </c>
      <c r="L94" t="s">
        <v>38651</v>
      </c>
      <c r="M94" t="s">
        <v>38652</v>
      </c>
      <c r="N94" t="s">
        <v>644</v>
      </c>
      <c r="O94" t="s">
        <v>811</v>
      </c>
      <c r="P94" t="s">
        <v>23</v>
      </c>
      <c r="Q94" t="s">
        <v>812</v>
      </c>
      <c r="R94" t="s">
        <v>645</v>
      </c>
      <c r="S94" t="s">
        <v>38653</v>
      </c>
      <c r="T94" t="s">
        <v>38652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38654</v>
      </c>
      <c r="F95">
        <v>200</v>
      </c>
      <c r="G95">
        <v>0</v>
      </c>
      <c r="H95" t="s">
        <v>641</v>
      </c>
      <c r="I95" t="s">
        <v>38655</v>
      </c>
      <c r="J95" t="s">
        <v>685</v>
      </c>
      <c r="K95" t="s">
        <v>644</v>
      </c>
      <c r="L95" t="s">
        <v>645</v>
      </c>
      <c r="M95" t="s">
        <v>38656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38657</v>
      </c>
      <c r="T95" t="s">
        <v>38656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38658</v>
      </c>
      <c r="F96">
        <v>200</v>
      </c>
      <c r="G96">
        <v>0</v>
      </c>
      <c r="H96" t="s">
        <v>641</v>
      </c>
      <c r="I96" t="s">
        <v>26782</v>
      </c>
      <c r="J96" t="s">
        <v>888</v>
      </c>
      <c r="K96" t="s">
        <v>644</v>
      </c>
      <c r="L96" t="s">
        <v>645</v>
      </c>
      <c r="M96" t="s">
        <v>38659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38660</v>
      </c>
      <c r="T96" t="s">
        <v>38659</v>
      </c>
    </row>
    <row r="97" spans="1:20" x14ac:dyDescent="0.25">
      <c r="A97" t="s">
        <v>516</v>
      </c>
      <c r="B97" t="s">
        <v>120</v>
      </c>
      <c r="C97">
        <v>75</v>
      </c>
      <c r="D97">
        <v>1</v>
      </c>
      <c r="E97" t="s">
        <v>38661</v>
      </c>
      <c r="F97">
        <v>112</v>
      </c>
      <c r="G97">
        <v>37</v>
      </c>
      <c r="H97" t="s">
        <v>673</v>
      </c>
      <c r="I97" t="s">
        <v>32665</v>
      </c>
      <c r="J97" t="s">
        <v>32666</v>
      </c>
      <c r="K97" t="s">
        <v>5089</v>
      </c>
      <c r="L97" t="s">
        <v>5951</v>
      </c>
      <c r="M97" t="s">
        <v>38662</v>
      </c>
      <c r="N97" t="s">
        <v>644</v>
      </c>
      <c r="O97" t="s">
        <v>679</v>
      </c>
      <c r="P97" t="s">
        <v>26</v>
      </c>
      <c r="Q97" t="s">
        <v>680</v>
      </c>
      <c r="R97" t="s">
        <v>645</v>
      </c>
      <c r="S97" t="s">
        <v>38663</v>
      </c>
      <c r="T97" t="s">
        <v>38664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38665</v>
      </c>
      <c r="F98">
        <v>100</v>
      </c>
      <c r="G98">
        <v>0</v>
      </c>
      <c r="H98" t="s">
        <v>641</v>
      </c>
      <c r="I98" t="s">
        <v>38666</v>
      </c>
      <c r="J98" t="s">
        <v>685</v>
      </c>
      <c r="K98" t="s">
        <v>644</v>
      </c>
      <c r="L98" t="s">
        <v>645</v>
      </c>
      <c r="M98" t="s">
        <v>38667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38668</v>
      </c>
      <c r="T98" t="s">
        <v>38667</v>
      </c>
    </row>
    <row r="99" spans="1:20" x14ac:dyDescent="0.25">
      <c r="A99" t="s">
        <v>147</v>
      </c>
      <c r="B99" t="s">
        <v>148</v>
      </c>
      <c r="C99">
        <v>50</v>
      </c>
      <c r="D99">
        <v>12</v>
      </c>
      <c r="E99" t="s">
        <v>38669</v>
      </c>
      <c r="F99">
        <v>364</v>
      </c>
      <c r="G99">
        <v>0</v>
      </c>
      <c r="H99" t="s">
        <v>641</v>
      </c>
      <c r="I99" t="s">
        <v>38670</v>
      </c>
      <c r="J99" t="s">
        <v>708</v>
      </c>
      <c r="K99" t="s">
        <v>644</v>
      </c>
      <c r="L99" t="s">
        <v>645</v>
      </c>
      <c r="M99" t="s">
        <v>38671</v>
      </c>
      <c r="N99" t="s">
        <v>644</v>
      </c>
      <c r="O99" t="s">
        <v>668</v>
      </c>
      <c r="P99" t="s">
        <v>5</v>
      </c>
      <c r="Q99" t="s">
        <v>669</v>
      </c>
      <c r="R99" t="s">
        <v>645</v>
      </c>
      <c r="S99" t="s">
        <v>38672</v>
      </c>
      <c r="T99" t="s">
        <v>38673</v>
      </c>
    </row>
    <row r="100" spans="1:20" x14ac:dyDescent="0.25">
      <c r="A100" t="s">
        <v>22</v>
      </c>
      <c r="B100" t="s">
        <v>27</v>
      </c>
      <c r="C100">
        <v>80</v>
      </c>
      <c r="D100">
        <v>1</v>
      </c>
      <c r="E100" t="s">
        <v>38674</v>
      </c>
      <c r="F100">
        <v>80</v>
      </c>
      <c r="G100">
        <v>0</v>
      </c>
      <c r="H100" t="s">
        <v>673</v>
      </c>
      <c r="I100" t="s">
        <v>38675</v>
      </c>
      <c r="J100" t="s">
        <v>38676</v>
      </c>
      <c r="K100" t="s">
        <v>1874</v>
      </c>
      <c r="L100" t="s">
        <v>4540</v>
      </c>
      <c r="M100" t="s">
        <v>38677</v>
      </c>
      <c r="N100" t="s">
        <v>644</v>
      </c>
      <c r="O100" t="s">
        <v>679</v>
      </c>
      <c r="P100" t="s">
        <v>26</v>
      </c>
      <c r="Q100" t="s">
        <v>680</v>
      </c>
      <c r="R100" t="s">
        <v>645</v>
      </c>
      <c r="S100" t="s">
        <v>38678</v>
      </c>
      <c r="T100" t="s">
        <v>38679</v>
      </c>
    </row>
    <row r="101" spans="1:20" x14ac:dyDescent="0.25">
      <c r="A101" t="s">
        <v>147</v>
      </c>
      <c r="B101" t="s">
        <v>148</v>
      </c>
      <c r="C101">
        <v>33.333333333333336</v>
      </c>
      <c r="D101">
        <v>3</v>
      </c>
      <c r="E101" t="s">
        <v>38680</v>
      </c>
      <c r="F101">
        <v>100</v>
      </c>
      <c r="G101">
        <v>0</v>
      </c>
      <c r="H101" t="s">
        <v>641</v>
      </c>
      <c r="I101" t="s">
        <v>38681</v>
      </c>
      <c r="J101" t="s">
        <v>714</v>
      </c>
      <c r="K101" t="s">
        <v>644</v>
      </c>
      <c r="L101" t="s">
        <v>645</v>
      </c>
      <c r="M101" t="s">
        <v>38682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38683</v>
      </c>
      <c r="T101" t="s">
        <v>38682</v>
      </c>
    </row>
    <row r="102" spans="1:20" x14ac:dyDescent="0.25">
      <c r="A102" t="s">
        <v>147</v>
      </c>
      <c r="B102" t="s">
        <v>148</v>
      </c>
      <c r="C102">
        <v>33.333333333333336</v>
      </c>
      <c r="D102">
        <v>3</v>
      </c>
      <c r="E102" t="s">
        <v>38684</v>
      </c>
      <c r="F102">
        <v>100</v>
      </c>
      <c r="G102">
        <v>0</v>
      </c>
      <c r="H102" t="s">
        <v>641</v>
      </c>
      <c r="I102" t="s">
        <v>14974</v>
      </c>
      <c r="J102" t="s">
        <v>796</v>
      </c>
      <c r="K102" t="s">
        <v>644</v>
      </c>
      <c r="L102" t="s">
        <v>645</v>
      </c>
      <c r="M102" t="s">
        <v>38685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38686</v>
      </c>
      <c r="T102" t="s">
        <v>38685</v>
      </c>
    </row>
    <row r="103" spans="1:20" x14ac:dyDescent="0.25">
      <c r="A103" t="s">
        <v>22</v>
      </c>
      <c r="B103" t="s">
        <v>27</v>
      </c>
      <c r="C103">
        <v>79</v>
      </c>
      <c r="D103">
        <v>1</v>
      </c>
      <c r="E103" t="s">
        <v>38687</v>
      </c>
      <c r="F103">
        <v>79</v>
      </c>
      <c r="G103">
        <v>0</v>
      </c>
      <c r="H103" t="s">
        <v>673</v>
      </c>
      <c r="I103" t="s">
        <v>38688</v>
      </c>
      <c r="J103" t="s">
        <v>38689</v>
      </c>
      <c r="K103" t="s">
        <v>38690</v>
      </c>
      <c r="L103" t="s">
        <v>1776</v>
      </c>
      <c r="M103" t="s">
        <v>38691</v>
      </c>
      <c r="N103" t="s">
        <v>644</v>
      </c>
      <c r="O103" t="s">
        <v>679</v>
      </c>
      <c r="P103" t="s">
        <v>26</v>
      </c>
      <c r="Q103" t="s">
        <v>680</v>
      </c>
      <c r="R103" t="s">
        <v>645</v>
      </c>
      <c r="S103" t="s">
        <v>38692</v>
      </c>
      <c r="T103" t="s">
        <v>38693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6</v>
      </c>
      <c r="E104" t="s">
        <v>38694</v>
      </c>
      <c r="F104">
        <v>200</v>
      </c>
      <c r="G104">
        <v>0</v>
      </c>
      <c r="H104" t="s">
        <v>641</v>
      </c>
      <c r="I104" t="s">
        <v>38695</v>
      </c>
      <c r="J104" t="s">
        <v>796</v>
      </c>
      <c r="K104" t="s">
        <v>644</v>
      </c>
      <c r="L104" t="s">
        <v>645</v>
      </c>
      <c r="M104" t="s">
        <v>38696</v>
      </c>
      <c r="N104" t="s">
        <v>644</v>
      </c>
      <c r="O104" t="s">
        <v>668</v>
      </c>
      <c r="P104" t="s">
        <v>5</v>
      </c>
      <c r="Q104" t="s">
        <v>669</v>
      </c>
      <c r="R104" t="s">
        <v>645</v>
      </c>
      <c r="S104" t="s">
        <v>38697</v>
      </c>
      <c r="T104" t="s">
        <v>38696</v>
      </c>
    </row>
    <row r="105" spans="1:20" x14ac:dyDescent="0.25">
      <c r="A105" t="s">
        <v>240</v>
      </c>
      <c r="B105" t="s">
        <v>246</v>
      </c>
      <c r="C105">
        <v>159</v>
      </c>
      <c r="D105">
        <v>2</v>
      </c>
      <c r="E105" t="s">
        <v>38698</v>
      </c>
      <c r="F105">
        <v>258</v>
      </c>
      <c r="G105">
        <v>0</v>
      </c>
      <c r="H105" t="s">
        <v>641</v>
      </c>
      <c r="I105" t="s">
        <v>38699</v>
      </c>
      <c r="J105" t="s">
        <v>1711</v>
      </c>
      <c r="K105" t="s">
        <v>644</v>
      </c>
      <c r="L105" t="s">
        <v>645</v>
      </c>
      <c r="M105" t="s">
        <v>38700</v>
      </c>
      <c r="N105" t="s">
        <v>644</v>
      </c>
      <c r="O105" t="s">
        <v>668</v>
      </c>
      <c r="P105" t="s">
        <v>5</v>
      </c>
      <c r="Q105" t="s">
        <v>669</v>
      </c>
      <c r="R105" t="s">
        <v>645</v>
      </c>
      <c r="S105" t="s">
        <v>38701</v>
      </c>
      <c r="T105" t="s">
        <v>38700</v>
      </c>
    </row>
    <row r="106" spans="1:20" x14ac:dyDescent="0.25">
      <c r="A106" t="s">
        <v>241</v>
      </c>
      <c r="B106" t="s">
        <v>247</v>
      </c>
      <c r="C106">
        <v>159</v>
      </c>
      <c r="D106">
        <v>1</v>
      </c>
      <c r="E106" t="s">
        <v>38702</v>
      </c>
      <c r="F106">
        <v>296</v>
      </c>
      <c r="G106">
        <v>38</v>
      </c>
      <c r="H106" t="s">
        <v>641</v>
      </c>
      <c r="I106" t="s">
        <v>38703</v>
      </c>
      <c r="J106" t="s">
        <v>942</v>
      </c>
      <c r="K106" t="s">
        <v>644</v>
      </c>
      <c r="L106" t="s">
        <v>645</v>
      </c>
      <c r="M106" t="s">
        <v>38704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38705</v>
      </c>
      <c r="T106" t="s">
        <v>38706</v>
      </c>
    </row>
    <row r="107" spans="1:20" x14ac:dyDescent="0.25">
      <c r="A107" t="s">
        <v>239</v>
      </c>
      <c r="B107" t="s">
        <v>245</v>
      </c>
      <c r="C107">
        <v>159</v>
      </c>
      <c r="D107">
        <v>1</v>
      </c>
      <c r="E107" t="s">
        <v>38702</v>
      </c>
      <c r="F107">
        <v>296</v>
      </c>
      <c r="G107">
        <v>38</v>
      </c>
      <c r="H107" t="s">
        <v>641</v>
      </c>
      <c r="I107" t="s">
        <v>38703</v>
      </c>
      <c r="J107" t="s">
        <v>942</v>
      </c>
      <c r="K107" t="s">
        <v>644</v>
      </c>
      <c r="L107" t="s">
        <v>645</v>
      </c>
      <c r="M107" t="s">
        <v>38704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38705</v>
      </c>
      <c r="T107" t="s">
        <v>38706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6</v>
      </c>
      <c r="E108" t="s">
        <v>38707</v>
      </c>
      <c r="F108">
        <v>182</v>
      </c>
      <c r="G108">
        <v>0</v>
      </c>
      <c r="H108" t="s">
        <v>641</v>
      </c>
      <c r="I108" t="s">
        <v>38708</v>
      </c>
      <c r="J108" t="s">
        <v>771</v>
      </c>
      <c r="K108" t="s">
        <v>644</v>
      </c>
      <c r="L108" t="s">
        <v>645</v>
      </c>
      <c r="M108" t="s">
        <v>38709</v>
      </c>
      <c r="N108" t="s">
        <v>644</v>
      </c>
      <c r="O108" t="s">
        <v>668</v>
      </c>
      <c r="P108" t="s">
        <v>5</v>
      </c>
      <c r="Q108" t="s">
        <v>669</v>
      </c>
      <c r="R108" t="s">
        <v>645</v>
      </c>
      <c r="S108" t="s">
        <v>38710</v>
      </c>
      <c r="T108" t="s">
        <v>38711</v>
      </c>
    </row>
    <row r="109" spans="1:20" x14ac:dyDescent="0.25">
      <c r="A109" t="s">
        <v>516</v>
      </c>
      <c r="B109" t="s">
        <v>120</v>
      </c>
      <c r="C109">
        <v>75</v>
      </c>
      <c r="D109">
        <v>1</v>
      </c>
      <c r="E109" t="s">
        <v>38712</v>
      </c>
      <c r="F109">
        <v>135</v>
      </c>
      <c r="G109">
        <v>60</v>
      </c>
      <c r="H109" t="s">
        <v>673</v>
      </c>
      <c r="I109" t="s">
        <v>7589</v>
      </c>
      <c r="J109" t="s">
        <v>38713</v>
      </c>
      <c r="K109" t="s">
        <v>3723</v>
      </c>
      <c r="L109" t="s">
        <v>1359</v>
      </c>
      <c r="M109" t="s">
        <v>38714</v>
      </c>
      <c r="N109" t="s">
        <v>644</v>
      </c>
      <c r="O109" t="s">
        <v>679</v>
      </c>
      <c r="P109" t="s">
        <v>26</v>
      </c>
      <c r="Q109" t="s">
        <v>680</v>
      </c>
      <c r="R109" t="s">
        <v>645</v>
      </c>
      <c r="S109" t="s">
        <v>38715</v>
      </c>
      <c r="T109" t="s">
        <v>38714</v>
      </c>
    </row>
    <row r="110" spans="1:20" x14ac:dyDescent="0.25">
      <c r="A110" t="s">
        <v>239</v>
      </c>
      <c r="B110" t="s">
        <v>245</v>
      </c>
      <c r="C110">
        <v>159</v>
      </c>
      <c r="D110">
        <v>1</v>
      </c>
      <c r="E110" t="s">
        <v>38716</v>
      </c>
      <c r="F110">
        <v>136</v>
      </c>
      <c r="G110">
        <v>7</v>
      </c>
      <c r="H110" t="s">
        <v>641</v>
      </c>
      <c r="I110" t="s">
        <v>11747</v>
      </c>
      <c r="J110" t="s">
        <v>685</v>
      </c>
      <c r="K110" t="s">
        <v>644</v>
      </c>
      <c r="L110" t="s">
        <v>645</v>
      </c>
      <c r="M110" t="s">
        <v>38717</v>
      </c>
      <c r="N110" t="s">
        <v>644</v>
      </c>
      <c r="O110" t="s">
        <v>647</v>
      </c>
      <c r="P110" t="s">
        <v>5</v>
      </c>
      <c r="Q110" t="s">
        <v>648</v>
      </c>
      <c r="R110" t="s">
        <v>645</v>
      </c>
      <c r="S110" t="s">
        <v>38718</v>
      </c>
      <c r="T110" t="s">
        <v>38717</v>
      </c>
    </row>
    <row r="111" spans="1:20" x14ac:dyDescent="0.25">
      <c r="A111" t="s">
        <v>116</v>
      </c>
      <c r="B111" t="s">
        <v>117</v>
      </c>
      <c r="C111">
        <v>12</v>
      </c>
      <c r="D111">
        <v>30</v>
      </c>
      <c r="E111" t="s">
        <v>38719</v>
      </c>
      <c r="F111">
        <v>420</v>
      </c>
      <c r="G111">
        <v>0</v>
      </c>
      <c r="H111" t="s">
        <v>673</v>
      </c>
      <c r="I111" t="s">
        <v>5487</v>
      </c>
      <c r="J111" t="s">
        <v>38720</v>
      </c>
      <c r="K111" t="s">
        <v>38721</v>
      </c>
      <c r="L111" t="s">
        <v>2230</v>
      </c>
      <c r="M111" t="s">
        <v>38722</v>
      </c>
      <c r="N111" t="s">
        <v>644</v>
      </c>
      <c r="O111" t="s">
        <v>679</v>
      </c>
      <c r="P111" t="s">
        <v>26</v>
      </c>
      <c r="Q111" t="s">
        <v>680</v>
      </c>
      <c r="R111" t="s">
        <v>645</v>
      </c>
      <c r="S111" t="s">
        <v>38723</v>
      </c>
      <c r="T111" t="s">
        <v>38722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38724</v>
      </c>
      <c r="F112">
        <v>100</v>
      </c>
      <c r="G112">
        <v>0</v>
      </c>
      <c r="H112" t="s">
        <v>641</v>
      </c>
      <c r="I112" t="s">
        <v>38725</v>
      </c>
      <c r="J112" t="s">
        <v>685</v>
      </c>
      <c r="K112" t="s">
        <v>644</v>
      </c>
      <c r="L112" t="s">
        <v>645</v>
      </c>
      <c r="M112" t="s">
        <v>38726</v>
      </c>
      <c r="N112" t="s">
        <v>644</v>
      </c>
      <c r="O112" t="s">
        <v>668</v>
      </c>
      <c r="P112" t="s">
        <v>5</v>
      </c>
      <c r="Q112" t="s">
        <v>669</v>
      </c>
      <c r="R112" t="s">
        <v>645</v>
      </c>
      <c r="S112" t="s">
        <v>38727</v>
      </c>
      <c r="T112" t="s">
        <v>38728</v>
      </c>
    </row>
    <row r="113" spans="1:20" x14ac:dyDescent="0.25">
      <c r="A113" t="s">
        <v>22</v>
      </c>
      <c r="B113" t="s">
        <v>27</v>
      </c>
      <c r="C113">
        <v>66.333333333333329</v>
      </c>
      <c r="D113">
        <v>3</v>
      </c>
      <c r="E113" t="s">
        <v>38729</v>
      </c>
      <c r="F113">
        <v>227.5</v>
      </c>
      <c r="G113">
        <v>0</v>
      </c>
      <c r="H113" t="s">
        <v>641</v>
      </c>
      <c r="I113" t="s">
        <v>38730</v>
      </c>
      <c r="J113" t="s">
        <v>38731</v>
      </c>
      <c r="K113" t="s">
        <v>644</v>
      </c>
      <c r="L113" t="s">
        <v>645</v>
      </c>
      <c r="M113" t="s">
        <v>38732</v>
      </c>
      <c r="N113" t="s">
        <v>644</v>
      </c>
      <c r="O113" t="s">
        <v>668</v>
      </c>
      <c r="P113" t="s">
        <v>5</v>
      </c>
      <c r="Q113" t="s">
        <v>669</v>
      </c>
      <c r="R113" t="s">
        <v>645</v>
      </c>
      <c r="S113" t="s">
        <v>38733</v>
      </c>
      <c r="T113" t="s">
        <v>38732</v>
      </c>
    </row>
    <row r="114" spans="1:20" x14ac:dyDescent="0.25">
      <c r="A114" t="s">
        <v>147</v>
      </c>
      <c r="B114" t="s">
        <v>148</v>
      </c>
      <c r="C114">
        <v>33.333333333333336</v>
      </c>
      <c r="D114">
        <v>3</v>
      </c>
      <c r="E114" t="s">
        <v>38734</v>
      </c>
      <c r="F114">
        <v>100</v>
      </c>
      <c r="G114">
        <v>0</v>
      </c>
      <c r="H114" t="s">
        <v>641</v>
      </c>
      <c r="I114" t="s">
        <v>38735</v>
      </c>
      <c r="J114" t="s">
        <v>834</v>
      </c>
      <c r="K114" t="s">
        <v>644</v>
      </c>
      <c r="L114" t="s">
        <v>645</v>
      </c>
      <c r="M114" t="s">
        <v>38736</v>
      </c>
      <c r="N114" t="s">
        <v>644</v>
      </c>
      <c r="O114" t="s">
        <v>668</v>
      </c>
      <c r="P114" t="s">
        <v>5</v>
      </c>
      <c r="Q114" t="s">
        <v>669</v>
      </c>
      <c r="R114" t="s">
        <v>645</v>
      </c>
      <c r="S114" t="s">
        <v>38737</v>
      </c>
      <c r="T114" t="s">
        <v>38736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6</v>
      </c>
      <c r="E115" t="s">
        <v>38738</v>
      </c>
      <c r="F115">
        <v>200</v>
      </c>
      <c r="G115">
        <v>0</v>
      </c>
      <c r="H115" t="s">
        <v>641</v>
      </c>
      <c r="I115" t="s">
        <v>38739</v>
      </c>
      <c r="J115" t="s">
        <v>1840</v>
      </c>
      <c r="K115" t="s">
        <v>644</v>
      </c>
      <c r="L115" t="s">
        <v>645</v>
      </c>
      <c r="M115" t="s">
        <v>38740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38741</v>
      </c>
      <c r="T115" t="s">
        <v>38740</v>
      </c>
    </row>
    <row r="116" spans="1:20" x14ac:dyDescent="0.25">
      <c r="A116" t="s">
        <v>147</v>
      </c>
      <c r="B116" t="s">
        <v>148</v>
      </c>
      <c r="C116">
        <v>50</v>
      </c>
      <c r="D116">
        <v>6</v>
      </c>
      <c r="E116" t="s">
        <v>38742</v>
      </c>
      <c r="F116">
        <v>200</v>
      </c>
      <c r="G116">
        <v>0</v>
      </c>
      <c r="H116" t="s">
        <v>641</v>
      </c>
      <c r="I116" t="s">
        <v>9828</v>
      </c>
      <c r="J116" t="s">
        <v>2660</v>
      </c>
      <c r="K116" t="s">
        <v>644</v>
      </c>
      <c r="L116" t="s">
        <v>645</v>
      </c>
      <c r="M116" t="s">
        <v>38743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38744</v>
      </c>
      <c r="T116" t="s">
        <v>38743</v>
      </c>
    </row>
    <row r="117" spans="1:20" x14ac:dyDescent="0.25">
      <c r="A117" t="s">
        <v>12</v>
      </c>
      <c r="B117" t="s">
        <v>13</v>
      </c>
      <c r="C117">
        <v>50</v>
      </c>
      <c r="D117">
        <v>5</v>
      </c>
      <c r="E117" t="s">
        <v>38745</v>
      </c>
      <c r="F117">
        <v>235</v>
      </c>
      <c r="G117">
        <v>0</v>
      </c>
      <c r="H117" t="s">
        <v>673</v>
      </c>
      <c r="I117" t="s">
        <v>25496</v>
      </c>
      <c r="J117" t="s">
        <v>38746</v>
      </c>
      <c r="K117" t="s">
        <v>24017</v>
      </c>
      <c r="L117" t="s">
        <v>38747</v>
      </c>
      <c r="M117" t="s">
        <v>38740</v>
      </c>
      <c r="N117" t="s">
        <v>644</v>
      </c>
      <c r="O117" t="s">
        <v>679</v>
      </c>
      <c r="P117" t="s">
        <v>26</v>
      </c>
      <c r="Q117" t="s">
        <v>680</v>
      </c>
      <c r="R117" t="s">
        <v>645</v>
      </c>
      <c r="S117" t="s">
        <v>38748</v>
      </c>
      <c r="T117" t="s">
        <v>38743</v>
      </c>
    </row>
    <row r="118" spans="1:20" x14ac:dyDescent="0.25">
      <c r="A118" t="s">
        <v>147</v>
      </c>
      <c r="B118" t="s">
        <v>148</v>
      </c>
      <c r="C118">
        <v>50</v>
      </c>
      <c r="D118">
        <v>6</v>
      </c>
      <c r="E118" t="s">
        <v>38749</v>
      </c>
      <c r="F118">
        <v>200</v>
      </c>
      <c r="G118">
        <v>0</v>
      </c>
      <c r="H118" t="s">
        <v>641</v>
      </c>
      <c r="I118" t="s">
        <v>38750</v>
      </c>
      <c r="J118" t="s">
        <v>1067</v>
      </c>
      <c r="K118" t="s">
        <v>644</v>
      </c>
      <c r="L118" t="s">
        <v>645</v>
      </c>
      <c r="M118" t="s">
        <v>38751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38752</v>
      </c>
      <c r="T118" t="s">
        <v>38751</v>
      </c>
    </row>
    <row r="119" spans="1:20" x14ac:dyDescent="0.25">
      <c r="A119" t="s">
        <v>147</v>
      </c>
      <c r="B119" t="s">
        <v>148</v>
      </c>
      <c r="C119">
        <v>33.333333333333336</v>
      </c>
      <c r="D119">
        <v>3</v>
      </c>
      <c r="E119" t="s">
        <v>38753</v>
      </c>
      <c r="F119">
        <v>110</v>
      </c>
      <c r="G119">
        <v>10</v>
      </c>
      <c r="H119" t="s">
        <v>641</v>
      </c>
      <c r="I119" t="s">
        <v>38754</v>
      </c>
      <c r="J119" t="s">
        <v>998</v>
      </c>
      <c r="K119" t="s">
        <v>644</v>
      </c>
      <c r="L119" t="s">
        <v>645</v>
      </c>
      <c r="M119" t="s">
        <v>38751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38755</v>
      </c>
      <c r="T119" t="s">
        <v>38751</v>
      </c>
    </row>
    <row r="120" spans="1:20" x14ac:dyDescent="0.25">
      <c r="A120" t="s">
        <v>241</v>
      </c>
      <c r="B120" t="s">
        <v>1870</v>
      </c>
      <c r="C120">
        <v>87.2</v>
      </c>
      <c r="D120">
        <v>1</v>
      </c>
      <c r="E120" t="s">
        <v>38756</v>
      </c>
      <c r="F120">
        <v>87.2</v>
      </c>
      <c r="G120">
        <v>0</v>
      </c>
      <c r="H120" t="s">
        <v>805</v>
      </c>
      <c r="I120" t="s">
        <v>31017</v>
      </c>
      <c r="J120" t="s">
        <v>31018</v>
      </c>
      <c r="K120" t="s">
        <v>20657</v>
      </c>
      <c r="L120" t="s">
        <v>31019</v>
      </c>
      <c r="M120" t="s">
        <v>38757</v>
      </c>
      <c r="N120" t="s">
        <v>644</v>
      </c>
      <c r="O120" t="s">
        <v>811</v>
      </c>
      <c r="P120" t="s">
        <v>23</v>
      </c>
      <c r="Q120" t="s">
        <v>812</v>
      </c>
      <c r="R120" t="s">
        <v>645</v>
      </c>
      <c r="S120" t="s">
        <v>38758</v>
      </c>
      <c r="T120" t="s">
        <v>38757</v>
      </c>
    </row>
    <row r="121" spans="1:20" x14ac:dyDescent="0.25">
      <c r="A121" t="s">
        <v>147</v>
      </c>
      <c r="B121" t="s">
        <v>148</v>
      </c>
      <c r="C121">
        <v>50</v>
      </c>
      <c r="D121">
        <v>12</v>
      </c>
      <c r="E121" t="s">
        <v>38759</v>
      </c>
      <c r="F121">
        <v>400</v>
      </c>
      <c r="G121">
        <v>0</v>
      </c>
      <c r="H121" t="s">
        <v>641</v>
      </c>
      <c r="I121" t="s">
        <v>38760</v>
      </c>
      <c r="J121" t="s">
        <v>888</v>
      </c>
      <c r="K121" t="s">
        <v>644</v>
      </c>
      <c r="L121" t="s">
        <v>645</v>
      </c>
      <c r="M121" t="s">
        <v>38761</v>
      </c>
      <c r="N121" t="s">
        <v>644</v>
      </c>
      <c r="O121" t="s">
        <v>668</v>
      </c>
      <c r="P121" t="s">
        <v>5</v>
      </c>
      <c r="Q121" t="s">
        <v>669</v>
      </c>
      <c r="R121" t="s">
        <v>645</v>
      </c>
      <c r="S121" t="s">
        <v>38762</v>
      </c>
      <c r="T121" t="s">
        <v>38757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38763</v>
      </c>
      <c r="F122">
        <v>100</v>
      </c>
      <c r="G122">
        <v>0</v>
      </c>
      <c r="H122" t="s">
        <v>641</v>
      </c>
      <c r="I122" t="s">
        <v>38764</v>
      </c>
      <c r="J122" t="s">
        <v>2173</v>
      </c>
      <c r="K122" t="s">
        <v>644</v>
      </c>
      <c r="L122" t="s">
        <v>645</v>
      </c>
      <c r="M122" t="s">
        <v>38765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38766</v>
      </c>
      <c r="T122" t="s">
        <v>38765</v>
      </c>
    </row>
    <row r="123" spans="1:20" x14ac:dyDescent="0.25">
      <c r="A123" t="s">
        <v>22</v>
      </c>
      <c r="B123" t="s">
        <v>27</v>
      </c>
      <c r="C123">
        <v>69.900000000000006</v>
      </c>
      <c r="D123">
        <v>10</v>
      </c>
      <c r="E123" t="s">
        <v>38767</v>
      </c>
      <c r="F123">
        <v>795</v>
      </c>
      <c r="G123">
        <v>0</v>
      </c>
      <c r="H123" t="s">
        <v>673</v>
      </c>
      <c r="I123" t="s">
        <v>36790</v>
      </c>
      <c r="J123" t="s">
        <v>36791</v>
      </c>
      <c r="K123" t="s">
        <v>36792</v>
      </c>
      <c r="L123" t="s">
        <v>5951</v>
      </c>
      <c r="M123" t="s">
        <v>38768</v>
      </c>
      <c r="N123" t="s">
        <v>644</v>
      </c>
      <c r="O123" t="s">
        <v>679</v>
      </c>
      <c r="P123" t="s">
        <v>26</v>
      </c>
      <c r="Q123" t="s">
        <v>680</v>
      </c>
      <c r="R123" t="s">
        <v>645</v>
      </c>
      <c r="S123" t="s">
        <v>38769</v>
      </c>
      <c r="T123" t="s">
        <v>38765</v>
      </c>
    </row>
    <row r="124" spans="1:20" x14ac:dyDescent="0.25">
      <c r="A124" t="s">
        <v>147</v>
      </c>
      <c r="B124" t="s">
        <v>148</v>
      </c>
      <c r="C124">
        <v>33.333333333333336</v>
      </c>
      <c r="D124">
        <v>3</v>
      </c>
      <c r="E124" t="s">
        <v>38770</v>
      </c>
      <c r="F124">
        <v>100</v>
      </c>
      <c r="G124">
        <v>0</v>
      </c>
      <c r="H124" t="s">
        <v>641</v>
      </c>
      <c r="I124" t="s">
        <v>34148</v>
      </c>
      <c r="J124" t="s">
        <v>1998</v>
      </c>
      <c r="K124" t="s">
        <v>644</v>
      </c>
      <c r="L124" t="s">
        <v>645</v>
      </c>
      <c r="M124" t="s">
        <v>38736</v>
      </c>
      <c r="N124" t="s">
        <v>644</v>
      </c>
      <c r="O124" t="s">
        <v>668</v>
      </c>
      <c r="P124" t="s">
        <v>5</v>
      </c>
      <c r="Q124" t="s">
        <v>669</v>
      </c>
      <c r="R124" t="s">
        <v>645</v>
      </c>
      <c r="S124" t="s">
        <v>38771</v>
      </c>
      <c r="T124" t="s">
        <v>38772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38773</v>
      </c>
      <c r="F125">
        <v>200</v>
      </c>
      <c r="G125">
        <v>0</v>
      </c>
      <c r="H125" t="s">
        <v>641</v>
      </c>
      <c r="I125" t="s">
        <v>38774</v>
      </c>
      <c r="J125" t="s">
        <v>981</v>
      </c>
      <c r="K125" t="s">
        <v>644</v>
      </c>
      <c r="L125" t="s">
        <v>645</v>
      </c>
      <c r="M125" t="s">
        <v>38775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38776</v>
      </c>
      <c r="T125" t="s">
        <v>38775</v>
      </c>
    </row>
    <row r="126" spans="1:20" x14ac:dyDescent="0.25">
      <c r="A126" t="s">
        <v>18</v>
      </c>
      <c r="B126" t="s">
        <v>19</v>
      </c>
      <c r="C126">
        <v>66.666666666666671</v>
      </c>
      <c r="D126">
        <v>3</v>
      </c>
      <c r="E126" t="s">
        <v>38777</v>
      </c>
      <c r="F126">
        <v>166</v>
      </c>
      <c r="G126">
        <v>37</v>
      </c>
      <c r="H126" t="s">
        <v>641</v>
      </c>
      <c r="I126" t="s">
        <v>38778</v>
      </c>
      <c r="J126" t="s">
        <v>724</v>
      </c>
      <c r="K126" t="s">
        <v>644</v>
      </c>
      <c r="L126" t="s">
        <v>645</v>
      </c>
      <c r="M126" t="s">
        <v>38779</v>
      </c>
      <c r="N126" t="s">
        <v>644</v>
      </c>
      <c r="O126" t="s">
        <v>668</v>
      </c>
      <c r="P126" t="s">
        <v>5</v>
      </c>
      <c r="Q126" t="s">
        <v>669</v>
      </c>
      <c r="R126" t="s">
        <v>645</v>
      </c>
      <c r="S126" t="s">
        <v>38780</v>
      </c>
      <c r="T126" t="s">
        <v>38779</v>
      </c>
    </row>
    <row r="127" spans="1:20" x14ac:dyDescent="0.25">
      <c r="A127" t="s">
        <v>72</v>
      </c>
      <c r="B127" t="s">
        <v>108</v>
      </c>
      <c r="C127">
        <v>66.333333333333329</v>
      </c>
      <c r="D127">
        <v>6</v>
      </c>
      <c r="E127" t="s">
        <v>38781</v>
      </c>
      <c r="F127">
        <v>480</v>
      </c>
      <c r="G127">
        <v>0</v>
      </c>
      <c r="H127" t="s">
        <v>673</v>
      </c>
      <c r="I127" t="s">
        <v>9531</v>
      </c>
      <c r="J127" t="s">
        <v>9532</v>
      </c>
      <c r="K127" t="s">
        <v>9526</v>
      </c>
      <c r="L127" t="s">
        <v>4896</v>
      </c>
      <c r="M127" t="s">
        <v>38761</v>
      </c>
      <c r="N127" t="s">
        <v>644</v>
      </c>
      <c r="O127" t="s">
        <v>679</v>
      </c>
      <c r="P127" t="s">
        <v>26</v>
      </c>
      <c r="Q127" t="s">
        <v>680</v>
      </c>
      <c r="R127" t="s">
        <v>645</v>
      </c>
      <c r="S127" t="s">
        <v>38782</v>
      </c>
      <c r="T127" t="s">
        <v>38783</v>
      </c>
    </row>
    <row r="128" spans="1:20" x14ac:dyDescent="0.25">
      <c r="A128" t="s">
        <v>22</v>
      </c>
      <c r="B128" t="s">
        <v>27</v>
      </c>
      <c r="C128">
        <v>69.900000000000006</v>
      </c>
      <c r="D128">
        <v>10</v>
      </c>
      <c r="E128" t="s">
        <v>38784</v>
      </c>
      <c r="F128">
        <v>800</v>
      </c>
      <c r="G128">
        <v>0</v>
      </c>
      <c r="H128" t="s">
        <v>673</v>
      </c>
      <c r="I128" t="s">
        <v>9531</v>
      </c>
      <c r="J128" t="s">
        <v>9532</v>
      </c>
      <c r="K128" t="s">
        <v>9526</v>
      </c>
      <c r="L128" t="s">
        <v>4896</v>
      </c>
      <c r="M128" t="s">
        <v>38757</v>
      </c>
      <c r="N128" t="s">
        <v>644</v>
      </c>
      <c r="O128" t="s">
        <v>679</v>
      </c>
      <c r="P128" t="s">
        <v>26</v>
      </c>
      <c r="Q128" t="s">
        <v>680</v>
      </c>
      <c r="R128" t="s">
        <v>645</v>
      </c>
      <c r="S128" t="s">
        <v>38785</v>
      </c>
      <c r="T128" t="s">
        <v>38786</v>
      </c>
    </row>
    <row r="129" spans="1:20" x14ac:dyDescent="0.25">
      <c r="A129" t="s">
        <v>601</v>
      </c>
      <c r="B129" t="s">
        <v>602</v>
      </c>
      <c r="C129">
        <v>159</v>
      </c>
      <c r="D129">
        <v>1</v>
      </c>
      <c r="E129" t="s">
        <v>38787</v>
      </c>
      <c r="F129">
        <v>109</v>
      </c>
      <c r="G129">
        <v>0</v>
      </c>
      <c r="H129" t="s">
        <v>641</v>
      </c>
      <c r="I129" t="s">
        <v>38788</v>
      </c>
      <c r="J129" t="s">
        <v>2936</v>
      </c>
      <c r="K129" t="s">
        <v>644</v>
      </c>
      <c r="L129" t="s">
        <v>645</v>
      </c>
      <c r="M129" t="s">
        <v>38789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38790</v>
      </c>
      <c r="T129" t="s">
        <v>38789</v>
      </c>
    </row>
    <row r="130" spans="1:20" x14ac:dyDescent="0.25">
      <c r="A130" t="s">
        <v>101</v>
      </c>
      <c r="B130" t="s">
        <v>74</v>
      </c>
      <c r="C130">
        <v>120</v>
      </c>
      <c r="D130">
        <v>1</v>
      </c>
      <c r="E130" t="s">
        <v>38791</v>
      </c>
      <c r="F130">
        <v>100</v>
      </c>
      <c r="G130">
        <v>0</v>
      </c>
      <c r="H130" t="s">
        <v>641</v>
      </c>
      <c r="I130" t="s">
        <v>15440</v>
      </c>
      <c r="J130" t="s">
        <v>708</v>
      </c>
      <c r="K130" t="s">
        <v>644</v>
      </c>
      <c r="L130" t="s">
        <v>645</v>
      </c>
      <c r="M130" t="s">
        <v>38792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38793</v>
      </c>
      <c r="T130" t="s">
        <v>38792</v>
      </c>
    </row>
    <row r="131" spans="1:20" x14ac:dyDescent="0.25">
      <c r="A131" t="s">
        <v>18</v>
      </c>
      <c r="B131" t="s">
        <v>19</v>
      </c>
      <c r="C131">
        <v>66.666666666666671</v>
      </c>
      <c r="D131">
        <v>3</v>
      </c>
      <c r="E131" t="s">
        <v>38794</v>
      </c>
      <c r="F131">
        <v>100</v>
      </c>
      <c r="G131">
        <v>0</v>
      </c>
      <c r="H131" t="s">
        <v>641</v>
      </c>
      <c r="I131" t="s">
        <v>27939</v>
      </c>
      <c r="J131" t="s">
        <v>942</v>
      </c>
      <c r="K131" t="s">
        <v>644</v>
      </c>
      <c r="L131" t="s">
        <v>645</v>
      </c>
      <c r="M131" t="s">
        <v>38795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38796</v>
      </c>
      <c r="T131" t="s">
        <v>38795</v>
      </c>
    </row>
    <row r="132" spans="1:20" x14ac:dyDescent="0.25">
      <c r="A132" t="s">
        <v>18</v>
      </c>
      <c r="B132" t="s">
        <v>19</v>
      </c>
      <c r="C132">
        <v>66.666666666666671</v>
      </c>
      <c r="D132">
        <v>6</v>
      </c>
      <c r="E132" t="s">
        <v>38797</v>
      </c>
      <c r="F132">
        <v>200</v>
      </c>
      <c r="G132">
        <v>0</v>
      </c>
      <c r="H132" t="s">
        <v>641</v>
      </c>
      <c r="I132" t="s">
        <v>14066</v>
      </c>
      <c r="J132" t="s">
        <v>1868</v>
      </c>
      <c r="K132" t="s">
        <v>644</v>
      </c>
      <c r="L132" t="s">
        <v>645</v>
      </c>
      <c r="M132" t="s">
        <v>38798</v>
      </c>
      <c r="N132" t="s">
        <v>644</v>
      </c>
      <c r="O132" t="s">
        <v>668</v>
      </c>
      <c r="P132" t="s">
        <v>5</v>
      </c>
      <c r="Q132" t="s">
        <v>669</v>
      </c>
      <c r="R132" t="s">
        <v>645</v>
      </c>
      <c r="S132" t="s">
        <v>38799</v>
      </c>
      <c r="T132" t="s">
        <v>38800</v>
      </c>
    </row>
    <row r="133" spans="1:20" x14ac:dyDescent="0.25">
      <c r="A133" t="s">
        <v>147</v>
      </c>
      <c r="B133" t="s">
        <v>148</v>
      </c>
      <c r="C133">
        <v>65</v>
      </c>
      <c r="D133">
        <v>1</v>
      </c>
      <c r="E133" t="s">
        <v>38801</v>
      </c>
      <c r="F133">
        <v>35</v>
      </c>
      <c r="G133">
        <v>0</v>
      </c>
      <c r="H133" t="s">
        <v>641</v>
      </c>
      <c r="I133" t="s">
        <v>11747</v>
      </c>
      <c r="J133" t="s">
        <v>5499</v>
      </c>
      <c r="K133" t="s">
        <v>644</v>
      </c>
      <c r="L133" t="s">
        <v>645</v>
      </c>
      <c r="M133" t="s">
        <v>38802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38803</v>
      </c>
      <c r="T133" t="s">
        <v>38802</v>
      </c>
    </row>
    <row r="134" spans="1:20" x14ac:dyDescent="0.25">
      <c r="A134" t="s">
        <v>18</v>
      </c>
      <c r="B134" t="s">
        <v>19</v>
      </c>
      <c r="C134">
        <v>66.666666666666671</v>
      </c>
      <c r="D134">
        <v>3</v>
      </c>
      <c r="E134" t="s">
        <v>38804</v>
      </c>
      <c r="F134">
        <v>129</v>
      </c>
      <c r="G134">
        <v>0</v>
      </c>
      <c r="H134" t="s">
        <v>641</v>
      </c>
      <c r="I134" t="s">
        <v>38805</v>
      </c>
      <c r="J134" t="s">
        <v>690</v>
      </c>
      <c r="K134" t="s">
        <v>644</v>
      </c>
      <c r="L134" t="s">
        <v>645</v>
      </c>
      <c r="M134" t="s">
        <v>38806</v>
      </c>
      <c r="N134" t="s">
        <v>644</v>
      </c>
      <c r="O134" t="s">
        <v>732</v>
      </c>
      <c r="P134" t="s">
        <v>5</v>
      </c>
      <c r="Q134" t="s">
        <v>669</v>
      </c>
      <c r="R134" t="s">
        <v>645</v>
      </c>
      <c r="S134" t="s">
        <v>38807</v>
      </c>
      <c r="T134" t="s">
        <v>38806</v>
      </c>
    </row>
    <row r="135" spans="1:20" x14ac:dyDescent="0.25">
      <c r="A135" t="s">
        <v>2363</v>
      </c>
      <c r="B135" t="s">
        <v>2364</v>
      </c>
      <c r="C135">
        <v>0</v>
      </c>
      <c r="D135">
        <v>1</v>
      </c>
      <c r="E135" t="s">
        <v>38808</v>
      </c>
      <c r="F135">
        <v>430</v>
      </c>
      <c r="G135">
        <v>0</v>
      </c>
      <c r="H135" t="s">
        <v>673</v>
      </c>
      <c r="I135" t="s">
        <v>38809</v>
      </c>
      <c r="J135" t="s">
        <v>38810</v>
      </c>
      <c r="K135" t="s">
        <v>18329</v>
      </c>
      <c r="L135" t="s">
        <v>38811</v>
      </c>
      <c r="M135" t="s">
        <v>38812</v>
      </c>
      <c r="N135" t="s">
        <v>20659</v>
      </c>
      <c r="O135" t="s">
        <v>2013</v>
      </c>
      <c r="P135" t="s">
        <v>1891</v>
      </c>
      <c r="Q135" t="s">
        <v>1892</v>
      </c>
      <c r="R135" t="s">
        <v>645</v>
      </c>
      <c r="S135" t="s">
        <v>38813</v>
      </c>
      <c r="T135" t="s">
        <v>38814</v>
      </c>
    </row>
    <row r="136" spans="1:20" x14ac:dyDescent="0.25">
      <c r="A136" t="s">
        <v>2363</v>
      </c>
      <c r="B136" t="s">
        <v>2364</v>
      </c>
      <c r="C136">
        <v>0</v>
      </c>
      <c r="D136">
        <v>1</v>
      </c>
      <c r="E136" t="s">
        <v>38815</v>
      </c>
      <c r="F136">
        <v>0</v>
      </c>
      <c r="G136">
        <v>0</v>
      </c>
      <c r="H136" t="s">
        <v>673</v>
      </c>
      <c r="I136" t="s">
        <v>38816</v>
      </c>
      <c r="J136" t="s">
        <v>38817</v>
      </c>
      <c r="K136" t="s">
        <v>5323</v>
      </c>
      <c r="L136" t="s">
        <v>38818</v>
      </c>
      <c r="M136" t="s">
        <v>38819</v>
      </c>
      <c r="N136" t="s">
        <v>20659</v>
      </c>
      <c r="O136" t="s">
        <v>1890</v>
      </c>
      <c r="P136" t="s">
        <v>1891</v>
      </c>
      <c r="Q136" t="s">
        <v>1892</v>
      </c>
      <c r="R136" t="s">
        <v>38820</v>
      </c>
      <c r="S136" t="s">
        <v>38821</v>
      </c>
      <c r="T136" t="s">
        <v>38822</v>
      </c>
    </row>
    <row r="137" spans="1:20" x14ac:dyDescent="0.25">
      <c r="A137" t="s">
        <v>147</v>
      </c>
      <c r="B137" t="s">
        <v>148</v>
      </c>
      <c r="C137">
        <v>40</v>
      </c>
      <c r="D137">
        <v>10</v>
      </c>
      <c r="E137" t="s">
        <v>38823</v>
      </c>
      <c r="F137">
        <v>330</v>
      </c>
      <c r="G137">
        <v>0</v>
      </c>
      <c r="H137" t="s">
        <v>641</v>
      </c>
      <c r="I137" t="s">
        <v>38824</v>
      </c>
      <c r="J137" t="s">
        <v>981</v>
      </c>
      <c r="K137" t="s">
        <v>644</v>
      </c>
      <c r="L137" t="s">
        <v>645</v>
      </c>
      <c r="M137" t="s">
        <v>38825</v>
      </c>
      <c r="N137" t="s">
        <v>644</v>
      </c>
      <c r="O137" t="s">
        <v>668</v>
      </c>
      <c r="P137" t="s">
        <v>5</v>
      </c>
      <c r="Q137" t="s">
        <v>669</v>
      </c>
      <c r="R137" t="s">
        <v>645</v>
      </c>
      <c r="S137" t="s">
        <v>38826</v>
      </c>
      <c r="T137" t="s">
        <v>38827</v>
      </c>
    </row>
    <row r="138" spans="1:20" x14ac:dyDescent="0.25">
      <c r="A138" t="s">
        <v>601</v>
      </c>
      <c r="B138" t="s">
        <v>602</v>
      </c>
      <c r="C138">
        <v>159</v>
      </c>
      <c r="D138">
        <v>1</v>
      </c>
      <c r="E138" t="s">
        <v>38828</v>
      </c>
      <c r="F138">
        <v>129</v>
      </c>
      <c r="G138">
        <v>0</v>
      </c>
      <c r="H138" t="s">
        <v>641</v>
      </c>
      <c r="I138" t="s">
        <v>38829</v>
      </c>
      <c r="J138" t="s">
        <v>2173</v>
      </c>
      <c r="K138" t="s">
        <v>644</v>
      </c>
      <c r="L138" t="s">
        <v>645</v>
      </c>
      <c r="M138" t="s">
        <v>38830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38831</v>
      </c>
      <c r="T138" t="s">
        <v>38830</v>
      </c>
    </row>
    <row r="139" spans="1:20" x14ac:dyDescent="0.25">
      <c r="A139" t="s">
        <v>241</v>
      </c>
      <c r="B139" t="s">
        <v>1870</v>
      </c>
      <c r="C139">
        <v>98.1</v>
      </c>
      <c r="D139">
        <v>1</v>
      </c>
      <c r="E139" t="s">
        <v>38832</v>
      </c>
      <c r="F139">
        <v>127.1</v>
      </c>
      <c r="G139">
        <v>29</v>
      </c>
      <c r="H139" t="s">
        <v>673</v>
      </c>
      <c r="I139" t="s">
        <v>38833</v>
      </c>
      <c r="J139" t="s">
        <v>38834</v>
      </c>
      <c r="K139" t="s">
        <v>2546</v>
      </c>
      <c r="L139" t="s">
        <v>38835</v>
      </c>
      <c r="M139" t="s">
        <v>38836</v>
      </c>
      <c r="N139" t="s">
        <v>644</v>
      </c>
      <c r="O139" t="s">
        <v>811</v>
      </c>
      <c r="P139" t="s">
        <v>23</v>
      </c>
      <c r="Q139" t="s">
        <v>812</v>
      </c>
      <c r="R139" t="s">
        <v>645</v>
      </c>
      <c r="S139" t="s">
        <v>38837</v>
      </c>
      <c r="T139" t="s">
        <v>38830</v>
      </c>
    </row>
    <row r="140" spans="1:20" x14ac:dyDescent="0.25">
      <c r="A140" t="s">
        <v>601</v>
      </c>
      <c r="B140" t="s">
        <v>602</v>
      </c>
      <c r="C140">
        <v>139</v>
      </c>
      <c r="D140">
        <v>1</v>
      </c>
      <c r="E140" t="s">
        <v>38808</v>
      </c>
      <c r="F140">
        <v>430</v>
      </c>
      <c r="G140">
        <v>0</v>
      </c>
      <c r="H140" t="s">
        <v>673</v>
      </c>
      <c r="I140" t="s">
        <v>38809</v>
      </c>
      <c r="J140" t="s">
        <v>38810</v>
      </c>
      <c r="K140" t="s">
        <v>18329</v>
      </c>
      <c r="L140" t="s">
        <v>38811</v>
      </c>
      <c r="M140" t="s">
        <v>38812</v>
      </c>
      <c r="N140" t="s">
        <v>20659</v>
      </c>
      <c r="O140" t="s">
        <v>2013</v>
      </c>
      <c r="P140" t="s">
        <v>1891</v>
      </c>
      <c r="Q140" t="s">
        <v>1892</v>
      </c>
      <c r="R140" t="s">
        <v>645</v>
      </c>
      <c r="S140" t="s">
        <v>38813</v>
      </c>
      <c r="T140" t="s">
        <v>38838</v>
      </c>
    </row>
    <row r="141" spans="1:20" x14ac:dyDescent="0.25">
      <c r="A141" t="s">
        <v>241</v>
      </c>
      <c r="B141" t="s">
        <v>247</v>
      </c>
      <c r="C141">
        <v>139</v>
      </c>
      <c r="D141">
        <v>1</v>
      </c>
      <c r="E141" t="s">
        <v>38808</v>
      </c>
      <c r="F141">
        <v>430</v>
      </c>
      <c r="G141">
        <v>0</v>
      </c>
      <c r="H141" t="s">
        <v>673</v>
      </c>
      <c r="I141" t="s">
        <v>38809</v>
      </c>
      <c r="J141" t="s">
        <v>38810</v>
      </c>
      <c r="K141" t="s">
        <v>18329</v>
      </c>
      <c r="L141" t="s">
        <v>38811</v>
      </c>
      <c r="M141" t="s">
        <v>38812</v>
      </c>
      <c r="N141" t="s">
        <v>20659</v>
      </c>
      <c r="O141" t="s">
        <v>2013</v>
      </c>
      <c r="P141" t="s">
        <v>1891</v>
      </c>
      <c r="Q141" t="s">
        <v>1892</v>
      </c>
      <c r="R141" t="s">
        <v>645</v>
      </c>
      <c r="S141" t="s">
        <v>38813</v>
      </c>
      <c r="T141" t="s">
        <v>38838</v>
      </c>
    </row>
    <row r="142" spans="1:20" x14ac:dyDescent="0.25">
      <c r="A142" t="s">
        <v>240</v>
      </c>
      <c r="B142" t="s">
        <v>246</v>
      </c>
      <c r="C142">
        <v>139</v>
      </c>
      <c r="D142">
        <v>1</v>
      </c>
      <c r="E142" t="s">
        <v>38808</v>
      </c>
      <c r="F142">
        <v>430</v>
      </c>
      <c r="G142">
        <v>0</v>
      </c>
      <c r="H142" t="s">
        <v>673</v>
      </c>
      <c r="I142" t="s">
        <v>38809</v>
      </c>
      <c r="J142" t="s">
        <v>38810</v>
      </c>
      <c r="K142" t="s">
        <v>18329</v>
      </c>
      <c r="L142" t="s">
        <v>38811</v>
      </c>
      <c r="M142" t="s">
        <v>38812</v>
      </c>
      <c r="N142" t="s">
        <v>20659</v>
      </c>
      <c r="O142" t="s">
        <v>2013</v>
      </c>
      <c r="P142" t="s">
        <v>1891</v>
      </c>
      <c r="Q142" t="s">
        <v>1892</v>
      </c>
      <c r="R142" t="s">
        <v>645</v>
      </c>
      <c r="S142" t="s">
        <v>38813</v>
      </c>
      <c r="T142" t="s">
        <v>38838</v>
      </c>
    </row>
    <row r="143" spans="1:20" x14ac:dyDescent="0.25">
      <c r="A143" t="s">
        <v>239</v>
      </c>
      <c r="B143" t="s">
        <v>245</v>
      </c>
      <c r="C143">
        <v>139</v>
      </c>
      <c r="D143">
        <v>1</v>
      </c>
      <c r="E143" t="s">
        <v>38808</v>
      </c>
      <c r="F143">
        <v>430</v>
      </c>
      <c r="G143">
        <v>0</v>
      </c>
      <c r="H143" t="s">
        <v>673</v>
      </c>
      <c r="I143" t="s">
        <v>38809</v>
      </c>
      <c r="J143" t="s">
        <v>38810</v>
      </c>
      <c r="K143" t="s">
        <v>18329</v>
      </c>
      <c r="L143" t="s">
        <v>38811</v>
      </c>
      <c r="M143" t="s">
        <v>38812</v>
      </c>
      <c r="N143" t="s">
        <v>20659</v>
      </c>
      <c r="O143" t="s">
        <v>2013</v>
      </c>
      <c r="P143" t="s">
        <v>1891</v>
      </c>
      <c r="Q143" t="s">
        <v>1892</v>
      </c>
      <c r="R143" t="s">
        <v>645</v>
      </c>
      <c r="S143" t="s">
        <v>38813</v>
      </c>
      <c r="T143" t="s">
        <v>38838</v>
      </c>
    </row>
    <row r="144" spans="1:20" x14ac:dyDescent="0.25">
      <c r="A144" t="s">
        <v>12</v>
      </c>
      <c r="B144" t="s">
        <v>13</v>
      </c>
      <c r="C144">
        <v>65</v>
      </c>
      <c r="D144">
        <v>2</v>
      </c>
      <c r="E144" t="s">
        <v>38839</v>
      </c>
      <c r="F144">
        <v>299</v>
      </c>
      <c r="G144">
        <v>0</v>
      </c>
      <c r="H144" t="s">
        <v>2006</v>
      </c>
      <c r="I144" t="s">
        <v>31255</v>
      </c>
      <c r="J144" t="s">
        <v>38840</v>
      </c>
      <c r="K144" t="s">
        <v>20442</v>
      </c>
      <c r="L144" t="s">
        <v>31257</v>
      </c>
      <c r="M144" t="s">
        <v>38841</v>
      </c>
      <c r="N144" t="s">
        <v>20659</v>
      </c>
      <c r="O144" t="s">
        <v>2013</v>
      </c>
      <c r="P144" t="s">
        <v>1891</v>
      </c>
      <c r="Q144" t="s">
        <v>1892</v>
      </c>
      <c r="R144" t="s">
        <v>645</v>
      </c>
      <c r="S144" t="s">
        <v>38842</v>
      </c>
      <c r="T144" t="s">
        <v>38841</v>
      </c>
    </row>
    <row r="145" spans="1:20" x14ac:dyDescent="0.25">
      <c r="A145" t="s">
        <v>10</v>
      </c>
      <c r="B145" t="s">
        <v>11</v>
      </c>
      <c r="C145">
        <v>65</v>
      </c>
      <c r="D145">
        <v>1</v>
      </c>
      <c r="E145" t="s">
        <v>38839</v>
      </c>
      <c r="F145">
        <v>299</v>
      </c>
      <c r="G145">
        <v>0</v>
      </c>
      <c r="H145" t="s">
        <v>2006</v>
      </c>
      <c r="I145" t="s">
        <v>31255</v>
      </c>
      <c r="J145" t="s">
        <v>38840</v>
      </c>
      <c r="K145" t="s">
        <v>20442</v>
      </c>
      <c r="L145" t="s">
        <v>31257</v>
      </c>
      <c r="M145" t="s">
        <v>38841</v>
      </c>
      <c r="N145" t="s">
        <v>20659</v>
      </c>
      <c r="O145" t="s">
        <v>2013</v>
      </c>
      <c r="P145" t="s">
        <v>1891</v>
      </c>
      <c r="Q145" t="s">
        <v>1892</v>
      </c>
      <c r="R145" t="s">
        <v>645</v>
      </c>
      <c r="S145" t="s">
        <v>38842</v>
      </c>
      <c r="T145" t="s">
        <v>38841</v>
      </c>
    </row>
    <row r="146" spans="1:20" x14ac:dyDescent="0.25">
      <c r="A146" t="s">
        <v>110</v>
      </c>
      <c r="B146" t="s">
        <v>111</v>
      </c>
      <c r="C146">
        <v>65</v>
      </c>
      <c r="D146">
        <v>1</v>
      </c>
      <c r="E146" t="s">
        <v>38839</v>
      </c>
      <c r="F146">
        <v>299</v>
      </c>
      <c r="G146">
        <v>0</v>
      </c>
      <c r="H146" t="s">
        <v>2006</v>
      </c>
      <c r="I146" t="s">
        <v>31255</v>
      </c>
      <c r="J146" t="s">
        <v>38840</v>
      </c>
      <c r="K146" t="s">
        <v>20442</v>
      </c>
      <c r="L146" t="s">
        <v>31257</v>
      </c>
      <c r="M146" t="s">
        <v>38841</v>
      </c>
      <c r="N146" t="s">
        <v>20659</v>
      </c>
      <c r="O146" t="s">
        <v>2013</v>
      </c>
      <c r="P146" t="s">
        <v>1891</v>
      </c>
      <c r="Q146" t="s">
        <v>1892</v>
      </c>
      <c r="R146" t="s">
        <v>645</v>
      </c>
      <c r="S146" t="s">
        <v>38842</v>
      </c>
      <c r="T146" t="s">
        <v>38841</v>
      </c>
    </row>
    <row r="147" spans="1:20" x14ac:dyDescent="0.25">
      <c r="A147" t="s">
        <v>14</v>
      </c>
      <c r="B147" t="s">
        <v>15</v>
      </c>
      <c r="C147">
        <v>65</v>
      </c>
      <c r="D147">
        <v>2</v>
      </c>
      <c r="E147" t="s">
        <v>38839</v>
      </c>
      <c r="F147">
        <v>299</v>
      </c>
      <c r="G147">
        <v>0</v>
      </c>
      <c r="H147" t="s">
        <v>2006</v>
      </c>
      <c r="I147" t="s">
        <v>31255</v>
      </c>
      <c r="J147" t="s">
        <v>38840</v>
      </c>
      <c r="K147" t="s">
        <v>20442</v>
      </c>
      <c r="L147" t="s">
        <v>31257</v>
      </c>
      <c r="M147" t="s">
        <v>38841</v>
      </c>
      <c r="N147" t="s">
        <v>20659</v>
      </c>
      <c r="O147" t="s">
        <v>2013</v>
      </c>
      <c r="P147" t="s">
        <v>1891</v>
      </c>
      <c r="Q147" t="s">
        <v>1892</v>
      </c>
      <c r="R147" t="s">
        <v>645</v>
      </c>
      <c r="S147" t="s">
        <v>38842</v>
      </c>
      <c r="T147" t="s">
        <v>38843</v>
      </c>
    </row>
    <row r="148" spans="1:20" x14ac:dyDescent="0.25">
      <c r="A148" t="s">
        <v>114</v>
      </c>
      <c r="B148" t="s">
        <v>115</v>
      </c>
      <c r="C148">
        <v>65</v>
      </c>
      <c r="D148">
        <v>1</v>
      </c>
      <c r="E148" t="s">
        <v>38839</v>
      </c>
      <c r="F148">
        <v>299</v>
      </c>
      <c r="G148">
        <v>0</v>
      </c>
      <c r="H148" t="s">
        <v>2006</v>
      </c>
      <c r="I148" t="s">
        <v>31255</v>
      </c>
      <c r="J148" t="s">
        <v>38840</v>
      </c>
      <c r="K148" t="s">
        <v>20442</v>
      </c>
      <c r="L148" t="s">
        <v>31257</v>
      </c>
      <c r="M148" t="s">
        <v>38841</v>
      </c>
      <c r="N148" t="s">
        <v>20659</v>
      </c>
      <c r="O148" t="s">
        <v>2013</v>
      </c>
      <c r="P148" t="s">
        <v>1891</v>
      </c>
      <c r="Q148" t="s">
        <v>1892</v>
      </c>
      <c r="R148" t="s">
        <v>645</v>
      </c>
      <c r="S148" t="s">
        <v>38842</v>
      </c>
      <c r="T148" t="s">
        <v>38843</v>
      </c>
    </row>
    <row r="149" spans="1:20" x14ac:dyDescent="0.25">
      <c r="A149" t="s">
        <v>112</v>
      </c>
      <c r="B149" t="s">
        <v>113</v>
      </c>
      <c r="C149">
        <v>65</v>
      </c>
      <c r="D149">
        <v>2</v>
      </c>
      <c r="E149" t="s">
        <v>38839</v>
      </c>
      <c r="F149">
        <v>299</v>
      </c>
      <c r="G149">
        <v>0</v>
      </c>
      <c r="H149" t="s">
        <v>2006</v>
      </c>
      <c r="I149" t="s">
        <v>31255</v>
      </c>
      <c r="J149" t="s">
        <v>38840</v>
      </c>
      <c r="K149" t="s">
        <v>20442</v>
      </c>
      <c r="L149" t="s">
        <v>31257</v>
      </c>
      <c r="M149" t="s">
        <v>38841</v>
      </c>
      <c r="N149" t="s">
        <v>20659</v>
      </c>
      <c r="O149" t="s">
        <v>2013</v>
      </c>
      <c r="P149" t="s">
        <v>1891</v>
      </c>
      <c r="Q149" t="s">
        <v>1892</v>
      </c>
      <c r="R149" t="s">
        <v>645</v>
      </c>
      <c r="S149" t="s">
        <v>38842</v>
      </c>
      <c r="T149" t="s">
        <v>38843</v>
      </c>
    </row>
    <row r="150" spans="1:20" x14ac:dyDescent="0.25">
      <c r="A150" t="s">
        <v>147</v>
      </c>
      <c r="B150" t="s">
        <v>148</v>
      </c>
      <c r="C150">
        <v>50</v>
      </c>
      <c r="D150">
        <v>6</v>
      </c>
      <c r="E150" t="s">
        <v>38844</v>
      </c>
      <c r="F150">
        <v>182</v>
      </c>
      <c r="G150">
        <v>0</v>
      </c>
      <c r="H150" t="s">
        <v>641</v>
      </c>
      <c r="I150" t="s">
        <v>3708</v>
      </c>
      <c r="J150" t="s">
        <v>935</v>
      </c>
      <c r="K150" t="s">
        <v>644</v>
      </c>
      <c r="L150" t="s">
        <v>645</v>
      </c>
      <c r="M150" t="s">
        <v>38845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38846</v>
      </c>
      <c r="T150" t="s">
        <v>38845</v>
      </c>
    </row>
    <row r="151" spans="1:20" x14ac:dyDescent="0.25">
      <c r="A151" t="s">
        <v>10</v>
      </c>
      <c r="B151" t="s">
        <v>11</v>
      </c>
      <c r="C151">
        <v>65</v>
      </c>
      <c r="D151">
        <v>3</v>
      </c>
      <c r="E151" t="s">
        <v>38847</v>
      </c>
      <c r="F151">
        <v>299</v>
      </c>
      <c r="G151">
        <v>0</v>
      </c>
      <c r="H151" t="s">
        <v>2006</v>
      </c>
      <c r="I151" t="s">
        <v>38848</v>
      </c>
      <c r="J151" t="s">
        <v>38849</v>
      </c>
      <c r="K151" t="s">
        <v>38850</v>
      </c>
      <c r="L151" t="s">
        <v>38851</v>
      </c>
      <c r="M151" t="s">
        <v>38852</v>
      </c>
      <c r="N151" t="s">
        <v>20659</v>
      </c>
      <c r="O151" t="s">
        <v>1890</v>
      </c>
      <c r="P151" t="s">
        <v>1891</v>
      </c>
      <c r="Q151" t="s">
        <v>1892</v>
      </c>
      <c r="R151" t="s">
        <v>645</v>
      </c>
      <c r="S151" t="s">
        <v>38853</v>
      </c>
      <c r="T151" t="s">
        <v>38854</v>
      </c>
    </row>
    <row r="152" spans="1:20" x14ac:dyDescent="0.25">
      <c r="A152" t="s">
        <v>110</v>
      </c>
      <c r="B152" t="s">
        <v>111</v>
      </c>
      <c r="C152">
        <v>65</v>
      </c>
      <c r="D152">
        <v>3</v>
      </c>
      <c r="E152" t="s">
        <v>38847</v>
      </c>
      <c r="F152">
        <v>299</v>
      </c>
      <c r="G152">
        <v>0</v>
      </c>
      <c r="H152" t="s">
        <v>2006</v>
      </c>
      <c r="I152" t="s">
        <v>38848</v>
      </c>
      <c r="J152" t="s">
        <v>38849</v>
      </c>
      <c r="K152" t="s">
        <v>38850</v>
      </c>
      <c r="L152" t="s">
        <v>38851</v>
      </c>
      <c r="M152" t="s">
        <v>38852</v>
      </c>
      <c r="N152" t="s">
        <v>20659</v>
      </c>
      <c r="O152" t="s">
        <v>1890</v>
      </c>
      <c r="P152" t="s">
        <v>1891</v>
      </c>
      <c r="Q152" t="s">
        <v>1892</v>
      </c>
      <c r="R152" t="s">
        <v>645</v>
      </c>
      <c r="S152" t="s">
        <v>38853</v>
      </c>
      <c r="T152" t="s">
        <v>38854</v>
      </c>
    </row>
    <row r="153" spans="1:20" x14ac:dyDescent="0.25">
      <c r="A153" t="s">
        <v>112</v>
      </c>
      <c r="B153" t="s">
        <v>113</v>
      </c>
      <c r="C153">
        <v>65</v>
      </c>
      <c r="D153">
        <v>3</v>
      </c>
      <c r="E153" t="s">
        <v>38847</v>
      </c>
      <c r="F153">
        <v>299</v>
      </c>
      <c r="G153">
        <v>0</v>
      </c>
      <c r="H153" t="s">
        <v>2006</v>
      </c>
      <c r="I153" t="s">
        <v>38848</v>
      </c>
      <c r="J153" t="s">
        <v>38849</v>
      </c>
      <c r="K153" t="s">
        <v>38850</v>
      </c>
      <c r="L153" t="s">
        <v>38851</v>
      </c>
      <c r="M153" t="s">
        <v>38852</v>
      </c>
      <c r="N153" t="s">
        <v>20659</v>
      </c>
      <c r="O153" t="s">
        <v>1890</v>
      </c>
      <c r="P153" t="s">
        <v>1891</v>
      </c>
      <c r="Q153" t="s">
        <v>1892</v>
      </c>
      <c r="R153" t="s">
        <v>645</v>
      </c>
      <c r="S153" t="s">
        <v>38853</v>
      </c>
      <c r="T153" t="s">
        <v>38854</v>
      </c>
    </row>
    <row r="154" spans="1:20" x14ac:dyDescent="0.25">
      <c r="A154" t="s">
        <v>147</v>
      </c>
      <c r="B154" t="s">
        <v>148</v>
      </c>
      <c r="C154">
        <v>33.333333333333336</v>
      </c>
      <c r="D154">
        <v>3</v>
      </c>
      <c r="E154" t="s">
        <v>38855</v>
      </c>
      <c r="F154">
        <v>100</v>
      </c>
      <c r="G154">
        <v>0</v>
      </c>
      <c r="H154" t="s">
        <v>641</v>
      </c>
      <c r="I154" t="s">
        <v>38856</v>
      </c>
      <c r="J154" t="s">
        <v>3382</v>
      </c>
      <c r="K154" t="s">
        <v>644</v>
      </c>
      <c r="L154" t="s">
        <v>645</v>
      </c>
      <c r="M154" t="s">
        <v>38857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38858</v>
      </c>
      <c r="T154" t="s">
        <v>38854</v>
      </c>
    </row>
    <row r="155" spans="1:20" x14ac:dyDescent="0.25">
      <c r="A155" t="s">
        <v>147</v>
      </c>
      <c r="B155" t="s">
        <v>148</v>
      </c>
      <c r="C155">
        <v>65</v>
      </c>
      <c r="D155">
        <v>2</v>
      </c>
      <c r="E155" t="s">
        <v>38859</v>
      </c>
      <c r="F155">
        <v>70</v>
      </c>
      <c r="G155">
        <v>0</v>
      </c>
      <c r="H155" t="s">
        <v>641</v>
      </c>
      <c r="I155" t="s">
        <v>11941</v>
      </c>
      <c r="J155" t="s">
        <v>1003</v>
      </c>
      <c r="K155" t="s">
        <v>644</v>
      </c>
      <c r="L155" t="s">
        <v>645</v>
      </c>
      <c r="M155" t="s">
        <v>38860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38861</v>
      </c>
      <c r="T155" t="s">
        <v>38854</v>
      </c>
    </row>
    <row r="156" spans="1:20" x14ac:dyDescent="0.25">
      <c r="A156" t="s">
        <v>601</v>
      </c>
      <c r="B156" t="s">
        <v>602</v>
      </c>
      <c r="C156">
        <v>139</v>
      </c>
      <c r="D156">
        <v>1</v>
      </c>
      <c r="E156" t="s">
        <v>38862</v>
      </c>
      <c r="F156">
        <v>215</v>
      </c>
      <c r="G156">
        <v>0</v>
      </c>
      <c r="H156" t="s">
        <v>2006</v>
      </c>
      <c r="I156" t="s">
        <v>38863</v>
      </c>
      <c r="J156" t="s">
        <v>38864</v>
      </c>
      <c r="K156" t="s">
        <v>2229</v>
      </c>
      <c r="L156" t="s">
        <v>38865</v>
      </c>
      <c r="M156" t="s">
        <v>38866</v>
      </c>
      <c r="N156" t="s">
        <v>20659</v>
      </c>
      <c r="O156" t="s">
        <v>2013</v>
      </c>
      <c r="P156" t="s">
        <v>1891</v>
      </c>
      <c r="Q156" t="s">
        <v>1892</v>
      </c>
      <c r="R156" t="s">
        <v>645</v>
      </c>
      <c r="S156" t="s">
        <v>38867</v>
      </c>
      <c r="T156" t="s">
        <v>38868</v>
      </c>
    </row>
    <row r="157" spans="1:20" x14ac:dyDescent="0.25">
      <c r="A157" t="s">
        <v>240</v>
      </c>
      <c r="B157" t="s">
        <v>246</v>
      </c>
      <c r="C157">
        <v>139</v>
      </c>
      <c r="D157">
        <v>1</v>
      </c>
      <c r="E157" t="s">
        <v>38862</v>
      </c>
      <c r="F157">
        <v>215</v>
      </c>
      <c r="G157">
        <v>0</v>
      </c>
      <c r="H157" t="s">
        <v>2006</v>
      </c>
      <c r="I157" t="s">
        <v>38863</v>
      </c>
      <c r="J157" t="s">
        <v>38864</v>
      </c>
      <c r="K157" t="s">
        <v>2229</v>
      </c>
      <c r="L157" t="s">
        <v>38865</v>
      </c>
      <c r="M157" t="s">
        <v>38866</v>
      </c>
      <c r="N157" t="s">
        <v>20659</v>
      </c>
      <c r="O157" t="s">
        <v>2013</v>
      </c>
      <c r="P157" t="s">
        <v>1891</v>
      </c>
      <c r="Q157" t="s">
        <v>1892</v>
      </c>
      <c r="R157" t="s">
        <v>645</v>
      </c>
      <c r="S157" t="s">
        <v>38867</v>
      </c>
      <c r="T157" t="s">
        <v>38868</v>
      </c>
    </row>
    <row r="158" spans="1:20" x14ac:dyDescent="0.25">
      <c r="A158" t="s">
        <v>147</v>
      </c>
      <c r="B158" t="s">
        <v>148</v>
      </c>
      <c r="C158">
        <v>65</v>
      </c>
      <c r="D158">
        <v>9</v>
      </c>
      <c r="E158" t="s">
        <v>38869</v>
      </c>
      <c r="F158">
        <v>299</v>
      </c>
      <c r="G158">
        <v>0</v>
      </c>
      <c r="H158" t="s">
        <v>2006</v>
      </c>
      <c r="I158" t="s">
        <v>38870</v>
      </c>
      <c r="J158" t="s">
        <v>38871</v>
      </c>
      <c r="K158" t="s">
        <v>38872</v>
      </c>
      <c r="L158" t="s">
        <v>38873</v>
      </c>
      <c r="M158" t="s">
        <v>38874</v>
      </c>
      <c r="N158" t="s">
        <v>20659</v>
      </c>
      <c r="O158" t="s">
        <v>2013</v>
      </c>
      <c r="P158" t="s">
        <v>1891</v>
      </c>
      <c r="Q158" t="s">
        <v>1892</v>
      </c>
      <c r="R158" t="s">
        <v>645</v>
      </c>
      <c r="S158" t="s">
        <v>38875</v>
      </c>
      <c r="T158" t="s">
        <v>38874</v>
      </c>
    </row>
    <row r="159" spans="1:20" x14ac:dyDescent="0.25">
      <c r="A159" t="s">
        <v>147</v>
      </c>
      <c r="B159" t="s">
        <v>148</v>
      </c>
      <c r="C159">
        <v>40</v>
      </c>
      <c r="D159">
        <v>10</v>
      </c>
      <c r="E159" t="s">
        <v>38876</v>
      </c>
      <c r="F159">
        <v>303</v>
      </c>
      <c r="G159">
        <v>0</v>
      </c>
      <c r="H159" t="s">
        <v>641</v>
      </c>
      <c r="I159" t="s">
        <v>9828</v>
      </c>
      <c r="J159" t="s">
        <v>2660</v>
      </c>
      <c r="K159" t="s">
        <v>644</v>
      </c>
      <c r="L159" t="s">
        <v>645</v>
      </c>
      <c r="M159" t="s">
        <v>38877</v>
      </c>
      <c r="N159" t="s">
        <v>644</v>
      </c>
      <c r="O159" t="s">
        <v>647</v>
      </c>
      <c r="P159" t="s">
        <v>5</v>
      </c>
      <c r="Q159" t="s">
        <v>648</v>
      </c>
      <c r="R159" t="s">
        <v>645</v>
      </c>
      <c r="S159" t="s">
        <v>38878</v>
      </c>
      <c r="T159" t="s">
        <v>38877</v>
      </c>
    </row>
    <row r="160" spans="1:20" x14ac:dyDescent="0.25">
      <c r="A160" t="s">
        <v>239</v>
      </c>
      <c r="B160" t="s">
        <v>245</v>
      </c>
      <c r="C160">
        <v>159</v>
      </c>
      <c r="D160">
        <v>1</v>
      </c>
      <c r="E160" t="s">
        <v>38879</v>
      </c>
      <c r="F160">
        <v>129</v>
      </c>
      <c r="G160">
        <v>0</v>
      </c>
      <c r="H160" t="s">
        <v>641</v>
      </c>
      <c r="I160" t="s">
        <v>38880</v>
      </c>
      <c r="J160" t="s">
        <v>947</v>
      </c>
      <c r="K160" t="s">
        <v>644</v>
      </c>
      <c r="L160" t="s">
        <v>645</v>
      </c>
      <c r="M160" t="s">
        <v>38881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38882</v>
      </c>
      <c r="T160" t="s">
        <v>38881</v>
      </c>
    </row>
    <row r="161" spans="1:20" x14ac:dyDescent="0.25">
      <c r="A161" t="s">
        <v>22</v>
      </c>
      <c r="B161" t="s">
        <v>27</v>
      </c>
      <c r="C161">
        <v>0</v>
      </c>
      <c r="D161">
        <v>3</v>
      </c>
      <c r="E161" t="s">
        <v>38815</v>
      </c>
      <c r="F161">
        <v>0</v>
      </c>
      <c r="G161">
        <v>0</v>
      </c>
      <c r="H161" t="s">
        <v>673</v>
      </c>
      <c r="I161" t="s">
        <v>38816</v>
      </c>
      <c r="J161" t="s">
        <v>38817</v>
      </c>
      <c r="K161" t="s">
        <v>5323</v>
      </c>
      <c r="L161" t="s">
        <v>38818</v>
      </c>
      <c r="M161" t="s">
        <v>38819</v>
      </c>
      <c r="N161" t="s">
        <v>20659</v>
      </c>
      <c r="O161" t="s">
        <v>1890</v>
      </c>
      <c r="P161" t="s">
        <v>1891</v>
      </c>
      <c r="Q161" t="s">
        <v>1892</v>
      </c>
      <c r="R161" t="s">
        <v>38820</v>
      </c>
      <c r="S161" t="s">
        <v>38821</v>
      </c>
      <c r="T161" t="s">
        <v>38819</v>
      </c>
    </row>
    <row r="162" spans="1:20" x14ac:dyDescent="0.25">
      <c r="A162" t="s">
        <v>18</v>
      </c>
      <c r="B162" t="s">
        <v>19</v>
      </c>
      <c r="C162">
        <v>33</v>
      </c>
      <c r="D162">
        <v>10</v>
      </c>
      <c r="E162" t="s">
        <v>38883</v>
      </c>
      <c r="F162">
        <v>330</v>
      </c>
      <c r="G162">
        <v>0</v>
      </c>
      <c r="H162" t="s">
        <v>729</v>
      </c>
      <c r="I162" t="s">
        <v>38884</v>
      </c>
      <c r="J162" t="s">
        <v>657</v>
      </c>
      <c r="K162" t="s">
        <v>644</v>
      </c>
      <c r="L162" t="s">
        <v>645</v>
      </c>
      <c r="M162" t="s">
        <v>38885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38886</v>
      </c>
      <c r="T162" t="s">
        <v>38885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38887</v>
      </c>
      <c r="F163">
        <v>182</v>
      </c>
      <c r="G163">
        <v>0</v>
      </c>
      <c r="H163" t="s">
        <v>641</v>
      </c>
      <c r="I163" t="s">
        <v>38888</v>
      </c>
      <c r="J163" t="s">
        <v>924</v>
      </c>
      <c r="K163" t="s">
        <v>644</v>
      </c>
      <c r="L163" t="s">
        <v>645</v>
      </c>
      <c r="M163" t="s">
        <v>38889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38890</v>
      </c>
      <c r="T163" t="s">
        <v>38889</v>
      </c>
    </row>
    <row r="164" spans="1:20" x14ac:dyDescent="0.25">
      <c r="A164" t="s">
        <v>147</v>
      </c>
      <c r="B164" t="s">
        <v>148</v>
      </c>
      <c r="C164">
        <v>65</v>
      </c>
      <c r="D164">
        <v>2</v>
      </c>
      <c r="E164" t="s">
        <v>38891</v>
      </c>
      <c r="F164">
        <v>70</v>
      </c>
      <c r="G164">
        <v>0</v>
      </c>
      <c r="H164" t="s">
        <v>641</v>
      </c>
      <c r="I164" t="s">
        <v>2216</v>
      </c>
      <c r="J164" t="s">
        <v>1549</v>
      </c>
      <c r="K164" t="s">
        <v>644</v>
      </c>
      <c r="L164" t="s">
        <v>645</v>
      </c>
      <c r="M164" t="s">
        <v>38892</v>
      </c>
      <c r="N164" t="s">
        <v>644</v>
      </c>
      <c r="O164" t="s">
        <v>647</v>
      </c>
      <c r="P164" t="s">
        <v>5</v>
      </c>
      <c r="Q164" t="s">
        <v>648</v>
      </c>
      <c r="R164" t="s">
        <v>38893</v>
      </c>
      <c r="S164" t="s">
        <v>38894</v>
      </c>
      <c r="T164" t="s">
        <v>38892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38895</v>
      </c>
      <c r="F165">
        <v>100</v>
      </c>
      <c r="G165">
        <v>0</v>
      </c>
      <c r="H165" t="s">
        <v>641</v>
      </c>
      <c r="I165" t="s">
        <v>29818</v>
      </c>
      <c r="J165" t="s">
        <v>771</v>
      </c>
      <c r="K165" t="s">
        <v>644</v>
      </c>
      <c r="L165" t="s">
        <v>645</v>
      </c>
      <c r="M165" t="s">
        <v>38896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38897</v>
      </c>
      <c r="T165" t="s">
        <v>38896</v>
      </c>
    </row>
    <row r="166" spans="1:20" x14ac:dyDescent="0.25">
      <c r="A166" t="s">
        <v>147</v>
      </c>
      <c r="B166" t="s">
        <v>148</v>
      </c>
      <c r="C166">
        <v>65</v>
      </c>
      <c r="D166">
        <v>4</v>
      </c>
      <c r="E166" t="s">
        <v>38898</v>
      </c>
      <c r="F166">
        <v>140</v>
      </c>
      <c r="G166">
        <v>0</v>
      </c>
      <c r="H166" t="s">
        <v>641</v>
      </c>
      <c r="I166" t="s">
        <v>38899</v>
      </c>
      <c r="J166" t="s">
        <v>714</v>
      </c>
      <c r="K166" t="s">
        <v>644</v>
      </c>
      <c r="L166" t="s">
        <v>645</v>
      </c>
      <c r="M166" t="s">
        <v>38900</v>
      </c>
      <c r="N166" t="s">
        <v>644</v>
      </c>
      <c r="O166" t="s">
        <v>647</v>
      </c>
      <c r="P166" t="s">
        <v>5</v>
      </c>
      <c r="Q166" t="s">
        <v>648</v>
      </c>
      <c r="R166" t="s">
        <v>38901</v>
      </c>
      <c r="S166" t="s">
        <v>38902</v>
      </c>
      <c r="T166" t="s">
        <v>38900</v>
      </c>
    </row>
    <row r="167" spans="1:20" x14ac:dyDescent="0.25">
      <c r="A167" t="s">
        <v>147</v>
      </c>
      <c r="B167" t="s">
        <v>148</v>
      </c>
      <c r="C167">
        <v>65</v>
      </c>
      <c r="D167">
        <v>1</v>
      </c>
      <c r="E167" t="s">
        <v>38903</v>
      </c>
      <c r="F167">
        <v>35</v>
      </c>
      <c r="G167">
        <v>0</v>
      </c>
      <c r="H167" t="s">
        <v>641</v>
      </c>
      <c r="I167" t="s">
        <v>38904</v>
      </c>
      <c r="J167" t="s">
        <v>1422</v>
      </c>
      <c r="K167" t="s">
        <v>644</v>
      </c>
      <c r="L167" t="s">
        <v>645</v>
      </c>
      <c r="M167" t="s">
        <v>38857</v>
      </c>
      <c r="N167" t="s">
        <v>644</v>
      </c>
      <c r="O167" t="s">
        <v>647</v>
      </c>
      <c r="P167" t="s">
        <v>5</v>
      </c>
      <c r="Q167" t="s">
        <v>648</v>
      </c>
      <c r="R167" t="s">
        <v>38905</v>
      </c>
      <c r="S167" t="s">
        <v>38906</v>
      </c>
      <c r="T167" t="s">
        <v>38857</v>
      </c>
    </row>
    <row r="168" spans="1:20" x14ac:dyDescent="0.25">
      <c r="A168" t="s">
        <v>147</v>
      </c>
      <c r="B168" t="s">
        <v>148</v>
      </c>
      <c r="C168">
        <v>65</v>
      </c>
      <c r="D168">
        <v>10</v>
      </c>
      <c r="E168" t="s">
        <v>38907</v>
      </c>
      <c r="F168">
        <v>350</v>
      </c>
      <c r="G168">
        <v>0</v>
      </c>
      <c r="H168" t="s">
        <v>641</v>
      </c>
      <c r="I168" t="s">
        <v>38908</v>
      </c>
      <c r="J168" t="s">
        <v>859</v>
      </c>
      <c r="K168" t="s">
        <v>644</v>
      </c>
      <c r="L168" t="s">
        <v>645</v>
      </c>
      <c r="M168" t="s">
        <v>38860</v>
      </c>
      <c r="N168" t="s">
        <v>644</v>
      </c>
      <c r="O168" t="s">
        <v>647</v>
      </c>
      <c r="P168" t="s">
        <v>5</v>
      </c>
      <c r="Q168" t="s">
        <v>648</v>
      </c>
      <c r="R168" t="s">
        <v>38909</v>
      </c>
      <c r="S168" t="s">
        <v>38910</v>
      </c>
      <c r="T168" t="s">
        <v>38857</v>
      </c>
    </row>
    <row r="169" spans="1:20" x14ac:dyDescent="0.25">
      <c r="A169" t="s">
        <v>147</v>
      </c>
      <c r="B169" t="s">
        <v>148</v>
      </c>
      <c r="C169">
        <v>65</v>
      </c>
      <c r="D169">
        <v>3</v>
      </c>
      <c r="E169" t="s">
        <v>38911</v>
      </c>
      <c r="F169">
        <v>105</v>
      </c>
      <c r="G169">
        <v>0</v>
      </c>
      <c r="H169" t="s">
        <v>641</v>
      </c>
      <c r="I169" t="s">
        <v>38912</v>
      </c>
      <c r="J169" t="s">
        <v>736</v>
      </c>
      <c r="K169" t="s">
        <v>644</v>
      </c>
      <c r="L169" t="s">
        <v>645</v>
      </c>
      <c r="M169" t="s">
        <v>38913</v>
      </c>
      <c r="N169" t="s">
        <v>644</v>
      </c>
      <c r="O169" t="s">
        <v>647</v>
      </c>
      <c r="P169" t="s">
        <v>5</v>
      </c>
      <c r="Q169" t="s">
        <v>648</v>
      </c>
      <c r="R169" t="s">
        <v>38914</v>
      </c>
      <c r="S169" t="s">
        <v>38915</v>
      </c>
      <c r="T169" t="s">
        <v>38913</v>
      </c>
    </row>
    <row r="170" spans="1:20" x14ac:dyDescent="0.25">
      <c r="A170" t="s">
        <v>147</v>
      </c>
      <c r="B170" t="s">
        <v>148</v>
      </c>
      <c r="C170">
        <v>65</v>
      </c>
      <c r="D170">
        <v>2</v>
      </c>
      <c r="E170" t="s">
        <v>38916</v>
      </c>
      <c r="F170">
        <v>70</v>
      </c>
      <c r="G170">
        <v>0</v>
      </c>
      <c r="H170" t="s">
        <v>641</v>
      </c>
      <c r="I170" t="s">
        <v>38917</v>
      </c>
      <c r="J170" t="s">
        <v>685</v>
      </c>
      <c r="K170" t="s">
        <v>644</v>
      </c>
      <c r="L170" t="s">
        <v>645</v>
      </c>
      <c r="M170" t="s">
        <v>38918</v>
      </c>
      <c r="N170" t="s">
        <v>644</v>
      </c>
      <c r="O170" t="s">
        <v>668</v>
      </c>
      <c r="P170" t="s">
        <v>5</v>
      </c>
      <c r="Q170" t="s">
        <v>669</v>
      </c>
      <c r="R170" t="s">
        <v>645</v>
      </c>
      <c r="S170" t="s">
        <v>38919</v>
      </c>
      <c r="T170" t="s">
        <v>38918</v>
      </c>
    </row>
    <row r="171" spans="1:20" x14ac:dyDescent="0.25">
      <c r="A171" t="s">
        <v>147</v>
      </c>
      <c r="B171" t="s">
        <v>148</v>
      </c>
      <c r="C171">
        <v>65</v>
      </c>
      <c r="D171">
        <v>1</v>
      </c>
      <c r="E171" t="s">
        <v>38920</v>
      </c>
      <c r="F171">
        <v>35</v>
      </c>
      <c r="G171">
        <v>0</v>
      </c>
      <c r="H171" t="s">
        <v>641</v>
      </c>
      <c r="I171" t="s">
        <v>38921</v>
      </c>
      <c r="J171" t="s">
        <v>981</v>
      </c>
      <c r="K171" t="s">
        <v>644</v>
      </c>
      <c r="L171" t="s">
        <v>645</v>
      </c>
      <c r="M171" t="s">
        <v>38922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38923</v>
      </c>
      <c r="T171" t="s">
        <v>38922</v>
      </c>
    </row>
    <row r="172" spans="1:20" x14ac:dyDescent="0.25">
      <c r="A172" t="s">
        <v>147</v>
      </c>
      <c r="B172" t="s">
        <v>148</v>
      </c>
      <c r="C172">
        <v>65</v>
      </c>
      <c r="D172">
        <v>1</v>
      </c>
      <c r="E172" t="s">
        <v>38924</v>
      </c>
      <c r="F172">
        <v>35</v>
      </c>
      <c r="G172">
        <v>0</v>
      </c>
      <c r="H172" t="s">
        <v>641</v>
      </c>
      <c r="I172" t="s">
        <v>38925</v>
      </c>
      <c r="J172" t="s">
        <v>981</v>
      </c>
      <c r="K172" t="s">
        <v>644</v>
      </c>
      <c r="L172" t="s">
        <v>645</v>
      </c>
      <c r="M172" t="s">
        <v>38922</v>
      </c>
      <c r="N172" t="s">
        <v>644</v>
      </c>
      <c r="O172" t="s">
        <v>647</v>
      </c>
      <c r="P172" t="s">
        <v>5</v>
      </c>
      <c r="Q172" t="s">
        <v>648</v>
      </c>
      <c r="R172" t="s">
        <v>38926</v>
      </c>
      <c r="S172" t="s">
        <v>38927</v>
      </c>
      <c r="T172" t="s">
        <v>38922</v>
      </c>
    </row>
    <row r="173" spans="1:20" x14ac:dyDescent="0.25">
      <c r="A173" t="s">
        <v>18</v>
      </c>
      <c r="B173" t="s">
        <v>19</v>
      </c>
      <c r="C173">
        <v>66.666666666666671</v>
      </c>
      <c r="D173">
        <v>3</v>
      </c>
      <c r="E173" t="s">
        <v>38928</v>
      </c>
      <c r="F173">
        <v>100</v>
      </c>
      <c r="G173">
        <v>0</v>
      </c>
      <c r="H173" t="s">
        <v>641</v>
      </c>
      <c r="I173" t="s">
        <v>38929</v>
      </c>
      <c r="J173" t="s">
        <v>657</v>
      </c>
      <c r="K173" t="s">
        <v>644</v>
      </c>
      <c r="L173" t="s">
        <v>645</v>
      </c>
      <c r="M173" t="s">
        <v>38930</v>
      </c>
      <c r="N173" t="s">
        <v>644</v>
      </c>
      <c r="O173" t="s">
        <v>668</v>
      </c>
      <c r="P173" t="s">
        <v>5</v>
      </c>
      <c r="Q173" t="s">
        <v>669</v>
      </c>
      <c r="R173" t="s">
        <v>645</v>
      </c>
      <c r="S173" t="s">
        <v>38931</v>
      </c>
      <c r="T173" t="s">
        <v>38930</v>
      </c>
    </row>
    <row r="174" spans="1:20" x14ac:dyDescent="0.25">
      <c r="A174" t="s">
        <v>239</v>
      </c>
      <c r="B174" t="s">
        <v>245</v>
      </c>
      <c r="C174">
        <v>159</v>
      </c>
      <c r="D174">
        <v>1</v>
      </c>
      <c r="E174" t="s">
        <v>38932</v>
      </c>
      <c r="F174">
        <v>129</v>
      </c>
      <c r="G174">
        <v>0</v>
      </c>
      <c r="H174" t="s">
        <v>641</v>
      </c>
      <c r="I174" t="s">
        <v>38933</v>
      </c>
      <c r="J174" t="s">
        <v>847</v>
      </c>
      <c r="K174" t="s">
        <v>644</v>
      </c>
      <c r="L174" t="s">
        <v>645</v>
      </c>
      <c r="M174" t="s">
        <v>38934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38935</v>
      </c>
      <c r="T174" t="s">
        <v>38934</v>
      </c>
    </row>
    <row r="175" spans="1:20" x14ac:dyDescent="0.25">
      <c r="A175" t="s">
        <v>18</v>
      </c>
      <c r="B175" t="s">
        <v>19</v>
      </c>
      <c r="C175">
        <v>66.666666666666671</v>
      </c>
      <c r="D175">
        <v>3</v>
      </c>
      <c r="E175" t="s">
        <v>38936</v>
      </c>
      <c r="F175">
        <v>110</v>
      </c>
      <c r="G175">
        <v>10</v>
      </c>
      <c r="H175" t="s">
        <v>641</v>
      </c>
      <c r="I175" t="s">
        <v>38937</v>
      </c>
      <c r="J175" t="s">
        <v>1072</v>
      </c>
      <c r="K175" t="s">
        <v>644</v>
      </c>
      <c r="L175" t="s">
        <v>645</v>
      </c>
      <c r="M175" t="s">
        <v>38938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38939</v>
      </c>
      <c r="T175" t="s">
        <v>38938</v>
      </c>
    </row>
    <row r="176" spans="1:20" x14ac:dyDescent="0.25">
      <c r="A176" t="s">
        <v>240</v>
      </c>
      <c r="B176" t="s">
        <v>246</v>
      </c>
      <c r="C176">
        <v>159</v>
      </c>
      <c r="D176">
        <v>1</v>
      </c>
      <c r="E176" t="s">
        <v>38940</v>
      </c>
      <c r="F176">
        <v>109</v>
      </c>
      <c r="G176">
        <v>0</v>
      </c>
      <c r="H176" t="s">
        <v>641</v>
      </c>
      <c r="I176" t="s">
        <v>38941</v>
      </c>
      <c r="J176" t="s">
        <v>1863</v>
      </c>
      <c r="K176" t="s">
        <v>644</v>
      </c>
      <c r="L176" t="s">
        <v>645</v>
      </c>
      <c r="M176" t="s">
        <v>38942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38943</v>
      </c>
      <c r="T176" t="s">
        <v>38942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38944</v>
      </c>
      <c r="F177">
        <v>200</v>
      </c>
      <c r="G177">
        <v>0</v>
      </c>
      <c r="H177" t="s">
        <v>641</v>
      </c>
      <c r="I177" t="s">
        <v>38945</v>
      </c>
      <c r="J177" t="s">
        <v>993</v>
      </c>
      <c r="K177" t="s">
        <v>644</v>
      </c>
      <c r="L177" t="s">
        <v>645</v>
      </c>
      <c r="M177" t="s">
        <v>38942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38946</v>
      </c>
      <c r="T177" t="s">
        <v>38942</v>
      </c>
    </row>
    <row r="178" spans="1:20" x14ac:dyDescent="0.25">
      <c r="A178" t="s">
        <v>239</v>
      </c>
      <c r="B178" t="s">
        <v>245</v>
      </c>
      <c r="C178">
        <v>159</v>
      </c>
      <c r="D178">
        <v>2</v>
      </c>
      <c r="E178" t="s">
        <v>38947</v>
      </c>
      <c r="F178">
        <v>258</v>
      </c>
      <c r="G178">
        <v>0</v>
      </c>
      <c r="H178" t="s">
        <v>641</v>
      </c>
      <c r="I178" t="s">
        <v>38948</v>
      </c>
      <c r="J178" t="s">
        <v>888</v>
      </c>
      <c r="K178" t="s">
        <v>644</v>
      </c>
      <c r="L178" t="s">
        <v>645</v>
      </c>
      <c r="M178" t="s">
        <v>38949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38950</v>
      </c>
      <c r="T178" t="s">
        <v>38949</v>
      </c>
    </row>
    <row r="179" spans="1:20" x14ac:dyDescent="0.25">
      <c r="A179" t="s">
        <v>22</v>
      </c>
      <c r="B179" t="s">
        <v>27</v>
      </c>
      <c r="C179">
        <v>120</v>
      </c>
      <c r="D179">
        <v>1</v>
      </c>
      <c r="E179" t="s">
        <v>38951</v>
      </c>
      <c r="F179">
        <v>100</v>
      </c>
      <c r="G179">
        <v>0</v>
      </c>
      <c r="H179" t="s">
        <v>641</v>
      </c>
      <c r="I179" t="s">
        <v>38952</v>
      </c>
      <c r="J179" t="s">
        <v>685</v>
      </c>
      <c r="K179" t="s">
        <v>644</v>
      </c>
      <c r="L179" t="s">
        <v>645</v>
      </c>
      <c r="M179" t="s">
        <v>38953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38954</v>
      </c>
      <c r="T179" t="s">
        <v>38953</v>
      </c>
    </row>
    <row r="180" spans="1:20" x14ac:dyDescent="0.25">
      <c r="A180" t="s">
        <v>147</v>
      </c>
      <c r="B180" t="s">
        <v>148</v>
      </c>
      <c r="C180">
        <v>65</v>
      </c>
      <c r="D180">
        <v>2</v>
      </c>
      <c r="E180" t="s">
        <v>38955</v>
      </c>
      <c r="F180">
        <v>128</v>
      </c>
      <c r="G180">
        <v>10</v>
      </c>
      <c r="H180" t="s">
        <v>641</v>
      </c>
      <c r="I180" t="s">
        <v>38956</v>
      </c>
      <c r="J180" t="s">
        <v>1840</v>
      </c>
      <c r="K180" t="s">
        <v>644</v>
      </c>
      <c r="L180" t="s">
        <v>645</v>
      </c>
      <c r="M180" t="s">
        <v>38852</v>
      </c>
      <c r="N180" t="s">
        <v>644</v>
      </c>
      <c r="O180" t="s">
        <v>647</v>
      </c>
      <c r="P180" t="s">
        <v>5</v>
      </c>
      <c r="Q180" t="s">
        <v>648</v>
      </c>
      <c r="R180" t="s">
        <v>38957</v>
      </c>
      <c r="S180" t="s">
        <v>38958</v>
      </c>
      <c r="T180" t="s">
        <v>38852</v>
      </c>
    </row>
    <row r="181" spans="1:20" x14ac:dyDescent="0.25">
      <c r="A181" t="s">
        <v>22</v>
      </c>
      <c r="B181" t="s">
        <v>27</v>
      </c>
      <c r="C181">
        <v>69.900000000000006</v>
      </c>
      <c r="D181">
        <v>20</v>
      </c>
      <c r="E181" t="s">
        <v>38959</v>
      </c>
      <c r="F181">
        <v>1595</v>
      </c>
      <c r="G181">
        <v>0</v>
      </c>
      <c r="H181" t="s">
        <v>673</v>
      </c>
      <c r="I181" t="s">
        <v>27634</v>
      </c>
      <c r="J181" t="s">
        <v>38960</v>
      </c>
      <c r="K181" t="s">
        <v>2195</v>
      </c>
      <c r="L181" t="s">
        <v>3390</v>
      </c>
      <c r="M181" t="s">
        <v>38961</v>
      </c>
      <c r="N181" t="s">
        <v>644</v>
      </c>
      <c r="O181" t="s">
        <v>679</v>
      </c>
      <c r="P181" t="s">
        <v>26</v>
      </c>
      <c r="Q181" t="s">
        <v>680</v>
      </c>
      <c r="R181" t="s">
        <v>645</v>
      </c>
      <c r="S181" t="s">
        <v>38962</v>
      </c>
      <c r="T181" t="s">
        <v>38963</v>
      </c>
    </row>
    <row r="182" spans="1:20" x14ac:dyDescent="0.25">
      <c r="A182" t="s">
        <v>22</v>
      </c>
      <c r="B182" t="s">
        <v>27</v>
      </c>
      <c r="C182">
        <v>80</v>
      </c>
      <c r="D182">
        <v>3</v>
      </c>
      <c r="E182" t="s">
        <v>38964</v>
      </c>
      <c r="F182">
        <v>235</v>
      </c>
      <c r="G182">
        <v>0</v>
      </c>
      <c r="H182" t="s">
        <v>673</v>
      </c>
      <c r="I182" t="s">
        <v>1497</v>
      </c>
      <c r="J182" t="s">
        <v>38965</v>
      </c>
      <c r="K182" t="s">
        <v>31840</v>
      </c>
      <c r="L182" t="s">
        <v>15563</v>
      </c>
      <c r="M182" t="s">
        <v>38966</v>
      </c>
      <c r="N182" t="s">
        <v>644</v>
      </c>
      <c r="O182" t="s">
        <v>679</v>
      </c>
      <c r="P182" t="s">
        <v>26</v>
      </c>
      <c r="Q182" t="s">
        <v>680</v>
      </c>
      <c r="R182" t="s">
        <v>645</v>
      </c>
      <c r="S182" t="s">
        <v>38967</v>
      </c>
      <c r="T182" t="s">
        <v>38966</v>
      </c>
    </row>
    <row r="183" spans="1:20" x14ac:dyDescent="0.25">
      <c r="A183" t="s">
        <v>22</v>
      </c>
      <c r="B183" t="s">
        <v>27</v>
      </c>
      <c r="C183">
        <v>79</v>
      </c>
      <c r="D183">
        <v>3</v>
      </c>
      <c r="E183" t="s">
        <v>38968</v>
      </c>
      <c r="F183">
        <v>232</v>
      </c>
      <c r="G183">
        <v>0</v>
      </c>
      <c r="H183" t="s">
        <v>673</v>
      </c>
      <c r="I183" t="s">
        <v>29761</v>
      </c>
      <c r="J183" t="s">
        <v>29762</v>
      </c>
      <c r="K183" t="s">
        <v>15691</v>
      </c>
      <c r="L183" t="s">
        <v>4896</v>
      </c>
      <c r="M183" t="s">
        <v>38969</v>
      </c>
      <c r="N183" t="s">
        <v>644</v>
      </c>
      <c r="O183" t="s">
        <v>679</v>
      </c>
      <c r="P183" t="s">
        <v>26</v>
      </c>
      <c r="Q183" t="s">
        <v>680</v>
      </c>
      <c r="R183" t="s">
        <v>645</v>
      </c>
      <c r="S183" t="s">
        <v>38970</v>
      </c>
      <c r="T183" t="s">
        <v>38971</v>
      </c>
    </row>
    <row r="184" spans="1:20" x14ac:dyDescent="0.25">
      <c r="A184" t="s">
        <v>147</v>
      </c>
      <c r="B184" t="s">
        <v>148</v>
      </c>
      <c r="C184">
        <v>33.333333333333336</v>
      </c>
      <c r="D184">
        <v>3</v>
      </c>
      <c r="E184" t="s">
        <v>38972</v>
      </c>
      <c r="F184">
        <v>101</v>
      </c>
      <c r="G184">
        <v>1</v>
      </c>
      <c r="H184" t="s">
        <v>641</v>
      </c>
      <c r="I184" t="s">
        <v>38973</v>
      </c>
      <c r="J184" t="s">
        <v>745</v>
      </c>
      <c r="K184" t="s">
        <v>644</v>
      </c>
      <c r="L184" t="s">
        <v>645</v>
      </c>
      <c r="M184" t="s">
        <v>38974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38975</v>
      </c>
      <c r="T184" t="s">
        <v>38974</v>
      </c>
    </row>
    <row r="185" spans="1:20" x14ac:dyDescent="0.25">
      <c r="A185" t="s">
        <v>147</v>
      </c>
      <c r="B185" t="s">
        <v>148</v>
      </c>
      <c r="C185">
        <v>33.333333333333336</v>
      </c>
      <c r="D185">
        <v>3</v>
      </c>
      <c r="E185" t="s">
        <v>38976</v>
      </c>
      <c r="F185">
        <v>100</v>
      </c>
      <c r="G185">
        <v>0</v>
      </c>
      <c r="H185" t="s">
        <v>641</v>
      </c>
      <c r="I185" t="s">
        <v>38977</v>
      </c>
      <c r="J185" t="s">
        <v>1668</v>
      </c>
      <c r="K185" t="s">
        <v>644</v>
      </c>
      <c r="L185" t="s">
        <v>645</v>
      </c>
      <c r="M185" t="s">
        <v>38978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38979</v>
      </c>
      <c r="T185" t="s">
        <v>38978</v>
      </c>
    </row>
    <row r="186" spans="1:20" x14ac:dyDescent="0.25">
      <c r="A186" t="s">
        <v>239</v>
      </c>
      <c r="B186" t="s">
        <v>245</v>
      </c>
      <c r="C186">
        <v>159</v>
      </c>
      <c r="D186">
        <v>1</v>
      </c>
      <c r="E186" t="s">
        <v>38980</v>
      </c>
      <c r="F186">
        <v>129</v>
      </c>
      <c r="G186">
        <v>0</v>
      </c>
      <c r="H186" t="s">
        <v>641</v>
      </c>
      <c r="I186" t="s">
        <v>38981</v>
      </c>
      <c r="J186" t="s">
        <v>1126</v>
      </c>
      <c r="K186" t="s">
        <v>644</v>
      </c>
      <c r="L186" t="s">
        <v>645</v>
      </c>
      <c r="M186" t="s">
        <v>38982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38983</v>
      </c>
      <c r="T186" t="s">
        <v>38982</v>
      </c>
    </row>
    <row r="187" spans="1:20" x14ac:dyDescent="0.25">
      <c r="A187" t="s">
        <v>22</v>
      </c>
      <c r="B187" t="s">
        <v>27</v>
      </c>
      <c r="C187">
        <v>120</v>
      </c>
      <c r="D187">
        <v>1</v>
      </c>
      <c r="E187" t="s">
        <v>38984</v>
      </c>
      <c r="F187">
        <v>100</v>
      </c>
      <c r="G187">
        <v>0</v>
      </c>
      <c r="H187" t="s">
        <v>641</v>
      </c>
      <c r="I187" t="s">
        <v>38985</v>
      </c>
      <c r="J187" t="s">
        <v>2936</v>
      </c>
      <c r="K187" t="s">
        <v>644</v>
      </c>
      <c r="L187" t="s">
        <v>645</v>
      </c>
      <c r="M187" t="s">
        <v>38986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38987</v>
      </c>
      <c r="T187" t="s">
        <v>38988</v>
      </c>
    </row>
    <row r="188" spans="1:20" x14ac:dyDescent="0.25">
      <c r="A188" t="s">
        <v>147</v>
      </c>
      <c r="B188" t="s">
        <v>148</v>
      </c>
      <c r="C188">
        <v>65</v>
      </c>
      <c r="D188">
        <v>9</v>
      </c>
      <c r="E188" t="s">
        <v>38989</v>
      </c>
      <c r="F188">
        <v>299</v>
      </c>
      <c r="G188">
        <v>0</v>
      </c>
      <c r="H188" t="s">
        <v>641</v>
      </c>
      <c r="I188" t="s">
        <v>38990</v>
      </c>
      <c r="J188" t="s">
        <v>1003</v>
      </c>
      <c r="K188" t="s">
        <v>644</v>
      </c>
      <c r="L188" t="s">
        <v>645</v>
      </c>
      <c r="M188" t="s">
        <v>38991</v>
      </c>
      <c r="N188" t="s">
        <v>644</v>
      </c>
      <c r="O188" t="s">
        <v>668</v>
      </c>
      <c r="P188" t="s">
        <v>5</v>
      </c>
      <c r="Q188" t="s">
        <v>669</v>
      </c>
      <c r="R188" t="s">
        <v>645</v>
      </c>
      <c r="S188" t="s">
        <v>38992</v>
      </c>
      <c r="T188" t="s">
        <v>38991</v>
      </c>
    </row>
    <row r="189" spans="1:20" x14ac:dyDescent="0.25">
      <c r="A189" t="s">
        <v>241</v>
      </c>
      <c r="B189" t="s">
        <v>1870</v>
      </c>
      <c r="C189">
        <v>98.1</v>
      </c>
      <c r="D189">
        <v>1</v>
      </c>
      <c r="E189" t="s">
        <v>38993</v>
      </c>
      <c r="F189">
        <v>203.2</v>
      </c>
      <c r="G189">
        <v>7</v>
      </c>
      <c r="H189" t="s">
        <v>805</v>
      </c>
      <c r="I189" t="s">
        <v>38994</v>
      </c>
      <c r="J189" t="s">
        <v>38995</v>
      </c>
      <c r="K189" t="s">
        <v>5681</v>
      </c>
      <c r="L189" t="s">
        <v>38996</v>
      </c>
      <c r="M189" t="s">
        <v>38997</v>
      </c>
      <c r="N189" t="s">
        <v>644</v>
      </c>
      <c r="O189" t="s">
        <v>811</v>
      </c>
      <c r="P189" t="s">
        <v>23</v>
      </c>
      <c r="Q189" t="s">
        <v>812</v>
      </c>
      <c r="R189" t="s">
        <v>645</v>
      </c>
      <c r="S189" t="s">
        <v>38998</v>
      </c>
      <c r="T189" t="s">
        <v>38997</v>
      </c>
    </row>
    <row r="190" spans="1:20" x14ac:dyDescent="0.25">
      <c r="A190" t="s">
        <v>601</v>
      </c>
      <c r="B190" t="s">
        <v>1870</v>
      </c>
      <c r="C190">
        <v>98.1</v>
      </c>
      <c r="D190">
        <v>1</v>
      </c>
      <c r="E190" t="s">
        <v>38993</v>
      </c>
      <c r="F190">
        <v>203.2</v>
      </c>
      <c r="G190">
        <v>7</v>
      </c>
      <c r="H190" t="s">
        <v>805</v>
      </c>
      <c r="I190" t="s">
        <v>38994</v>
      </c>
      <c r="J190" t="s">
        <v>38995</v>
      </c>
      <c r="K190" t="s">
        <v>5681</v>
      </c>
      <c r="L190" t="s">
        <v>38996</v>
      </c>
      <c r="M190" t="s">
        <v>38997</v>
      </c>
      <c r="N190" t="s">
        <v>644</v>
      </c>
      <c r="O190" t="s">
        <v>811</v>
      </c>
      <c r="P190" t="s">
        <v>23</v>
      </c>
      <c r="Q190" t="s">
        <v>812</v>
      </c>
      <c r="R190" t="s">
        <v>645</v>
      </c>
      <c r="S190" t="s">
        <v>38998</v>
      </c>
      <c r="T190" t="s">
        <v>38997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38999</v>
      </c>
      <c r="F191">
        <v>200</v>
      </c>
      <c r="G191">
        <v>0</v>
      </c>
      <c r="H191" t="s">
        <v>641</v>
      </c>
      <c r="I191" t="s">
        <v>39000</v>
      </c>
      <c r="J191" t="s">
        <v>1668</v>
      </c>
      <c r="K191" t="s">
        <v>644</v>
      </c>
      <c r="L191" t="s">
        <v>645</v>
      </c>
      <c r="M191" t="s">
        <v>39001</v>
      </c>
      <c r="N191" t="s">
        <v>644</v>
      </c>
      <c r="O191" t="s">
        <v>668</v>
      </c>
      <c r="P191" t="s">
        <v>5</v>
      </c>
      <c r="Q191" t="s">
        <v>669</v>
      </c>
      <c r="R191" t="s">
        <v>645</v>
      </c>
      <c r="S191" t="s">
        <v>39002</v>
      </c>
      <c r="T191" t="s">
        <v>39003</v>
      </c>
    </row>
    <row r="192" spans="1:20" x14ac:dyDescent="0.25">
      <c r="A192" t="s">
        <v>18</v>
      </c>
      <c r="B192" t="s">
        <v>19</v>
      </c>
      <c r="C192">
        <v>66.666666666666671</v>
      </c>
      <c r="D192">
        <v>3</v>
      </c>
      <c r="E192" t="s">
        <v>39004</v>
      </c>
      <c r="F192">
        <v>129</v>
      </c>
      <c r="G192">
        <v>0</v>
      </c>
      <c r="H192" t="s">
        <v>641</v>
      </c>
      <c r="I192" t="s">
        <v>39005</v>
      </c>
      <c r="J192" t="s">
        <v>724</v>
      </c>
      <c r="K192" t="s">
        <v>644</v>
      </c>
      <c r="L192" t="s">
        <v>645</v>
      </c>
      <c r="M192" t="s">
        <v>39006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39007</v>
      </c>
      <c r="T192" t="s">
        <v>39006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39008</v>
      </c>
      <c r="F193">
        <v>238</v>
      </c>
      <c r="G193">
        <v>38</v>
      </c>
      <c r="H193" t="s">
        <v>641</v>
      </c>
      <c r="I193" t="s">
        <v>39009</v>
      </c>
      <c r="J193" t="s">
        <v>643</v>
      </c>
      <c r="K193" t="s">
        <v>644</v>
      </c>
      <c r="L193" t="s">
        <v>645</v>
      </c>
      <c r="M193" t="s">
        <v>39010</v>
      </c>
      <c r="N193" t="s">
        <v>644</v>
      </c>
      <c r="O193" t="s">
        <v>668</v>
      </c>
      <c r="P193" t="s">
        <v>5</v>
      </c>
      <c r="Q193" t="s">
        <v>669</v>
      </c>
      <c r="R193" t="s">
        <v>645</v>
      </c>
      <c r="S193" t="s">
        <v>39011</v>
      </c>
      <c r="T193" t="s">
        <v>39010</v>
      </c>
    </row>
    <row r="194" spans="1:20" x14ac:dyDescent="0.25">
      <c r="A194" t="s">
        <v>101</v>
      </c>
      <c r="B194" t="s">
        <v>74</v>
      </c>
      <c r="C194">
        <v>120</v>
      </c>
      <c r="D194">
        <v>1</v>
      </c>
      <c r="E194" t="s">
        <v>39008</v>
      </c>
      <c r="F194">
        <v>238</v>
      </c>
      <c r="G194">
        <v>38</v>
      </c>
      <c r="H194" t="s">
        <v>641</v>
      </c>
      <c r="I194" t="s">
        <v>39009</v>
      </c>
      <c r="J194" t="s">
        <v>643</v>
      </c>
      <c r="K194" t="s">
        <v>644</v>
      </c>
      <c r="L194" t="s">
        <v>645</v>
      </c>
      <c r="M194" t="s">
        <v>39010</v>
      </c>
      <c r="N194" t="s">
        <v>644</v>
      </c>
      <c r="O194" t="s">
        <v>668</v>
      </c>
      <c r="P194" t="s">
        <v>5</v>
      </c>
      <c r="Q194" t="s">
        <v>669</v>
      </c>
      <c r="R194" t="s">
        <v>645</v>
      </c>
      <c r="S194" t="s">
        <v>39011</v>
      </c>
      <c r="T194" t="s">
        <v>39010</v>
      </c>
    </row>
    <row r="195" spans="1:20" x14ac:dyDescent="0.25">
      <c r="A195" t="s">
        <v>240</v>
      </c>
      <c r="B195" t="s">
        <v>246</v>
      </c>
      <c r="C195">
        <v>159</v>
      </c>
      <c r="D195">
        <v>1</v>
      </c>
      <c r="E195" t="s">
        <v>39012</v>
      </c>
      <c r="F195">
        <v>129</v>
      </c>
      <c r="G195">
        <v>0</v>
      </c>
      <c r="H195" t="s">
        <v>641</v>
      </c>
      <c r="I195" t="s">
        <v>39013</v>
      </c>
      <c r="J195" t="s">
        <v>1508</v>
      </c>
      <c r="K195" t="s">
        <v>644</v>
      </c>
      <c r="L195" t="s">
        <v>645</v>
      </c>
      <c r="M195" t="s">
        <v>39014</v>
      </c>
      <c r="N195" t="s">
        <v>644</v>
      </c>
      <c r="O195" t="s">
        <v>647</v>
      </c>
      <c r="P195" t="s">
        <v>5</v>
      </c>
      <c r="Q195" t="s">
        <v>648</v>
      </c>
      <c r="R195" t="s">
        <v>645</v>
      </c>
      <c r="S195" t="s">
        <v>39015</v>
      </c>
      <c r="T195" t="s">
        <v>39014</v>
      </c>
    </row>
    <row r="196" spans="1:20" x14ac:dyDescent="0.25">
      <c r="A196" t="s">
        <v>147</v>
      </c>
      <c r="B196" t="s">
        <v>148</v>
      </c>
      <c r="C196">
        <v>33.333333333333336</v>
      </c>
      <c r="D196">
        <v>3</v>
      </c>
      <c r="E196" t="s">
        <v>39016</v>
      </c>
      <c r="F196">
        <v>100</v>
      </c>
      <c r="G196">
        <v>0</v>
      </c>
      <c r="H196" t="s">
        <v>641</v>
      </c>
      <c r="I196" t="s">
        <v>39017</v>
      </c>
      <c r="J196" t="s">
        <v>714</v>
      </c>
      <c r="K196" t="s">
        <v>644</v>
      </c>
      <c r="L196" t="s">
        <v>645</v>
      </c>
      <c r="M196" t="s">
        <v>39018</v>
      </c>
      <c r="N196" t="s">
        <v>644</v>
      </c>
      <c r="O196" t="s">
        <v>668</v>
      </c>
      <c r="P196" t="s">
        <v>5</v>
      </c>
      <c r="Q196" t="s">
        <v>669</v>
      </c>
      <c r="R196" t="s">
        <v>39019</v>
      </c>
      <c r="S196" t="s">
        <v>39020</v>
      </c>
      <c r="T196" t="s">
        <v>39018</v>
      </c>
    </row>
    <row r="197" spans="1:20" x14ac:dyDescent="0.25">
      <c r="A197" t="s">
        <v>18</v>
      </c>
      <c r="B197" t="s">
        <v>19</v>
      </c>
      <c r="C197">
        <v>66.666666666666671</v>
      </c>
      <c r="D197">
        <v>3</v>
      </c>
      <c r="E197" t="s">
        <v>39021</v>
      </c>
      <c r="F197">
        <v>129</v>
      </c>
      <c r="G197">
        <v>0</v>
      </c>
      <c r="H197" t="s">
        <v>641</v>
      </c>
      <c r="I197" t="s">
        <v>39022</v>
      </c>
      <c r="J197" t="s">
        <v>1549</v>
      </c>
      <c r="K197" t="s">
        <v>644</v>
      </c>
      <c r="L197" t="s">
        <v>645</v>
      </c>
      <c r="M197" t="s">
        <v>39023</v>
      </c>
      <c r="N197" t="s">
        <v>644</v>
      </c>
      <c r="O197" t="s">
        <v>647</v>
      </c>
      <c r="P197" t="s">
        <v>5</v>
      </c>
      <c r="Q197" t="s">
        <v>648</v>
      </c>
      <c r="R197" t="s">
        <v>645</v>
      </c>
      <c r="S197" t="s">
        <v>39024</v>
      </c>
      <c r="T197" t="s">
        <v>39023</v>
      </c>
    </row>
    <row r="198" spans="1:20" x14ac:dyDescent="0.25">
      <c r="A198" t="s">
        <v>101</v>
      </c>
      <c r="B198" t="s">
        <v>74</v>
      </c>
      <c r="C198">
        <v>100</v>
      </c>
      <c r="D198">
        <v>10</v>
      </c>
      <c r="E198" t="s">
        <v>39025</v>
      </c>
      <c r="F198">
        <v>845</v>
      </c>
      <c r="G198">
        <v>0</v>
      </c>
      <c r="H198" t="s">
        <v>673</v>
      </c>
      <c r="I198" t="s">
        <v>1356</v>
      </c>
      <c r="J198" t="s">
        <v>39026</v>
      </c>
      <c r="K198" t="s">
        <v>7151</v>
      </c>
      <c r="L198" t="s">
        <v>38747</v>
      </c>
      <c r="M198" t="s">
        <v>39027</v>
      </c>
      <c r="N198" t="s">
        <v>644</v>
      </c>
      <c r="O198" t="s">
        <v>679</v>
      </c>
      <c r="P198" t="s">
        <v>26</v>
      </c>
      <c r="Q198" t="s">
        <v>680</v>
      </c>
      <c r="R198" t="s">
        <v>645</v>
      </c>
      <c r="S198" t="s">
        <v>39028</v>
      </c>
      <c r="T198" t="s">
        <v>39027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131-28F8-4641-A70D-E023A35E376E}">
  <sheetPr>
    <tabColor rgb="FFFF6699"/>
  </sheetPr>
  <dimension ref="A1:V210"/>
  <sheetViews>
    <sheetView zoomScale="85" zoomScaleNormal="85" workbookViewId="0">
      <pane xSplit="2" ySplit="1" topLeftCell="T170" activePane="bottomRight" state="frozen"/>
      <selection sqref="A1:XFD1048576"/>
      <selection pane="topRight" sqref="A1:XFD1048576"/>
      <selection pane="bottomLeft" sqref="A1:XFD1048576"/>
      <selection pane="bottomRight" activeCell="U178" sqref="U17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8.26953125" bestFit="1" customWidth="1"/>
    <col min="22" max="22" width="15.906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22</v>
      </c>
      <c r="B2" t="s">
        <v>27</v>
      </c>
      <c r="C2">
        <v>66.333333333333329</v>
      </c>
      <c r="D2">
        <v>3</v>
      </c>
      <c r="E2" t="s">
        <v>39029</v>
      </c>
      <c r="F2">
        <v>220</v>
      </c>
      <c r="G2">
        <v>0</v>
      </c>
      <c r="H2" t="s">
        <v>729</v>
      </c>
      <c r="I2" t="s">
        <v>39030</v>
      </c>
      <c r="J2" t="s">
        <v>981</v>
      </c>
      <c r="K2" t="s">
        <v>644</v>
      </c>
      <c r="L2" t="s">
        <v>645</v>
      </c>
      <c r="M2" t="s">
        <v>39031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39032</v>
      </c>
      <c r="T2" t="s">
        <v>39031</v>
      </c>
      <c r="U2" s="77" t="s">
        <v>147</v>
      </c>
      <c r="V2">
        <v>517</v>
      </c>
    </row>
    <row r="3" spans="1:22" x14ac:dyDescent="0.25">
      <c r="A3" t="s">
        <v>241</v>
      </c>
      <c r="B3" t="s">
        <v>1870</v>
      </c>
      <c r="C3">
        <v>33.950000000000003</v>
      </c>
      <c r="D3">
        <v>1</v>
      </c>
      <c r="E3" t="s">
        <v>39033</v>
      </c>
      <c r="F3">
        <v>40.950000000000003</v>
      </c>
      <c r="G3">
        <v>7</v>
      </c>
      <c r="H3" t="s">
        <v>805</v>
      </c>
      <c r="I3" t="s">
        <v>39034</v>
      </c>
      <c r="J3" t="s">
        <v>39035</v>
      </c>
      <c r="K3" t="s">
        <v>39036</v>
      </c>
      <c r="L3" t="s">
        <v>39037</v>
      </c>
      <c r="M3" t="s">
        <v>39038</v>
      </c>
      <c r="N3" t="s">
        <v>644</v>
      </c>
      <c r="O3" t="s">
        <v>811</v>
      </c>
      <c r="P3" t="s">
        <v>23</v>
      </c>
      <c r="Q3" t="s">
        <v>812</v>
      </c>
      <c r="R3" t="s">
        <v>645</v>
      </c>
      <c r="S3" t="s">
        <v>39039</v>
      </c>
      <c r="T3" t="s">
        <v>39038</v>
      </c>
      <c r="U3" s="78" t="s">
        <v>148</v>
      </c>
      <c r="V3">
        <v>517</v>
      </c>
    </row>
    <row r="4" spans="1:22" x14ac:dyDescent="0.25">
      <c r="A4" t="s">
        <v>22</v>
      </c>
      <c r="B4" t="s">
        <v>27</v>
      </c>
      <c r="C4">
        <v>120</v>
      </c>
      <c r="D4">
        <v>3</v>
      </c>
      <c r="E4" t="s">
        <v>39040</v>
      </c>
      <c r="F4">
        <v>300</v>
      </c>
      <c r="G4">
        <v>0</v>
      </c>
      <c r="H4" t="s">
        <v>641</v>
      </c>
      <c r="I4" t="s">
        <v>39041</v>
      </c>
      <c r="J4" t="s">
        <v>1673</v>
      </c>
      <c r="K4" t="s">
        <v>644</v>
      </c>
      <c r="L4" t="s">
        <v>645</v>
      </c>
      <c r="M4" t="s">
        <v>39042</v>
      </c>
      <c r="N4" t="s">
        <v>644</v>
      </c>
      <c r="O4" t="s">
        <v>647</v>
      </c>
      <c r="P4" t="s">
        <v>5</v>
      </c>
      <c r="Q4" t="s">
        <v>648</v>
      </c>
      <c r="R4" t="s">
        <v>645</v>
      </c>
      <c r="S4" t="s">
        <v>39043</v>
      </c>
      <c r="T4" t="s">
        <v>39042</v>
      </c>
      <c r="U4" s="77" t="s">
        <v>99</v>
      </c>
      <c r="V4">
        <v>30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39044</v>
      </c>
      <c r="F5">
        <v>100</v>
      </c>
      <c r="G5">
        <v>0</v>
      </c>
      <c r="H5" t="s">
        <v>641</v>
      </c>
      <c r="I5" t="s">
        <v>39045</v>
      </c>
      <c r="J5" t="s">
        <v>1520</v>
      </c>
      <c r="K5" t="s">
        <v>644</v>
      </c>
      <c r="L5" t="s">
        <v>645</v>
      </c>
      <c r="M5" t="s">
        <v>39046</v>
      </c>
      <c r="N5" t="s">
        <v>644</v>
      </c>
      <c r="O5" t="s">
        <v>668</v>
      </c>
      <c r="P5" t="s">
        <v>5</v>
      </c>
      <c r="Q5" t="s">
        <v>669</v>
      </c>
      <c r="R5" t="s">
        <v>645</v>
      </c>
      <c r="S5" t="s">
        <v>39047</v>
      </c>
      <c r="T5" t="s">
        <v>39046</v>
      </c>
      <c r="U5" s="78" t="s">
        <v>100</v>
      </c>
      <c r="V5">
        <v>30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39048</v>
      </c>
      <c r="F6">
        <v>100</v>
      </c>
      <c r="G6">
        <v>0</v>
      </c>
      <c r="H6" t="s">
        <v>641</v>
      </c>
      <c r="I6" t="s">
        <v>39049</v>
      </c>
      <c r="J6" t="s">
        <v>643</v>
      </c>
      <c r="K6" t="s">
        <v>644</v>
      </c>
      <c r="L6" t="s">
        <v>645</v>
      </c>
      <c r="M6" t="s">
        <v>39050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39051</v>
      </c>
      <c r="T6" t="s">
        <v>39050</v>
      </c>
      <c r="U6" s="77" t="s">
        <v>22</v>
      </c>
      <c r="V6">
        <v>90</v>
      </c>
    </row>
    <row r="7" spans="1:22" x14ac:dyDescent="0.25">
      <c r="A7" t="s">
        <v>147</v>
      </c>
      <c r="B7" t="s">
        <v>148</v>
      </c>
      <c r="C7">
        <v>33.333333333333336</v>
      </c>
      <c r="D7">
        <v>3</v>
      </c>
      <c r="E7" t="s">
        <v>39052</v>
      </c>
      <c r="F7">
        <v>100</v>
      </c>
      <c r="G7">
        <v>0</v>
      </c>
      <c r="H7" t="s">
        <v>641</v>
      </c>
      <c r="I7" t="s">
        <v>1328</v>
      </c>
      <c r="J7" t="s">
        <v>1520</v>
      </c>
      <c r="K7" t="s">
        <v>644</v>
      </c>
      <c r="L7" t="s">
        <v>645</v>
      </c>
      <c r="M7" t="s">
        <v>39053</v>
      </c>
      <c r="N7" t="s">
        <v>644</v>
      </c>
      <c r="O7" t="s">
        <v>668</v>
      </c>
      <c r="P7" t="s">
        <v>5</v>
      </c>
      <c r="Q7" t="s">
        <v>669</v>
      </c>
      <c r="R7" t="s">
        <v>645</v>
      </c>
      <c r="S7" t="s">
        <v>39054</v>
      </c>
      <c r="T7" t="s">
        <v>39053</v>
      </c>
      <c r="U7" s="78" t="s">
        <v>27</v>
      </c>
      <c r="V7">
        <v>90</v>
      </c>
    </row>
    <row r="8" spans="1:22" x14ac:dyDescent="0.25">
      <c r="A8" t="s">
        <v>147</v>
      </c>
      <c r="B8" t="s">
        <v>148</v>
      </c>
      <c r="C8">
        <v>33.333333333333336</v>
      </c>
      <c r="D8">
        <v>3</v>
      </c>
      <c r="E8" t="s">
        <v>39055</v>
      </c>
      <c r="F8">
        <v>105</v>
      </c>
      <c r="G8">
        <v>5</v>
      </c>
      <c r="H8" t="s">
        <v>641</v>
      </c>
      <c r="I8" t="s">
        <v>39056</v>
      </c>
      <c r="J8" t="s">
        <v>685</v>
      </c>
      <c r="K8" t="s">
        <v>644</v>
      </c>
      <c r="L8" t="s">
        <v>645</v>
      </c>
      <c r="M8" t="s">
        <v>39057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39058</v>
      </c>
      <c r="T8" t="s">
        <v>39057</v>
      </c>
      <c r="U8" s="77" t="s">
        <v>18</v>
      </c>
      <c r="V8">
        <v>70</v>
      </c>
    </row>
    <row r="9" spans="1:22" x14ac:dyDescent="0.25">
      <c r="A9" t="s">
        <v>147</v>
      </c>
      <c r="B9" t="s">
        <v>148</v>
      </c>
      <c r="C9">
        <v>33.333333333333336</v>
      </c>
      <c r="D9">
        <v>3</v>
      </c>
      <c r="E9" t="s">
        <v>39059</v>
      </c>
      <c r="F9">
        <v>100</v>
      </c>
      <c r="G9">
        <v>0</v>
      </c>
      <c r="H9" t="s">
        <v>641</v>
      </c>
      <c r="I9" t="s">
        <v>39060</v>
      </c>
      <c r="J9" t="s">
        <v>1067</v>
      </c>
      <c r="K9" t="s">
        <v>644</v>
      </c>
      <c r="L9" t="s">
        <v>645</v>
      </c>
      <c r="M9" t="s">
        <v>39061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39062</v>
      </c>
      <c r="T9" t="s">
        <v>39063</v>
      </c>
      <c r="U9" s="78" t="s">
        <v>19</v>
      </c>
      <c r="V9">
        <v>70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39064</v>
      </c>
      <c r="F10">
        <v>100</v>
      </c>
      <c r="G10">
        <v>0</v>
      </c>
      <c r="H10" t="s">
        <v>641</v>
      </c>
      <c r="I10" t="s">
        <v>39065</v>
      </c>
      <c r="J10" t="s">
        <v>745</v>
      </c>
      <c r="K10" t="s">
        <v>644</v>
      </c>
      <c r="L10" t="s">
        <v>645</v>
      </c>
      <c r="M10" t="s">
        <v>39066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39067</v>
      </c>
      <c r="T10" t="s">
        <v>39061</v>
      </c>
      <c r="U10" s="77" t="s">
        <v>101</v>
      </c>
      <c r="V10">
        <v>8</v>
      </c>
    </row>
    <row r="11" spans="1:22" x14ac:dyDescent="0.25">
      <c r="A11" t="s">
        <v>147</v>
      </c>
      <c r="B11" t="s">
        <v>148</v>
      </c>
      <c r="C11">
        <v>50</v>
      </c>
      <c r="D11">
        <v>6</v>
      </c>
      <c r="E11" t="s">
        <v>39068</v>
      </c>
      <c r="F11">
        <v>182</v>
      </c>
      <c r="G11">
        <v>0</v>
      </c>
      <c r="H11" t="s">
        <v>641</v>
      </c>
      <c r="I11" t="s">
        <v>39069</v>
      </c>
      <c r="J11" t="s">
        <v>1414</v>
      </c>
      <c r="K11" t="s">
        <v>644</v>
      </c>
      <c r="L11" t="s">
        <v>645</v>
      </c>
      <c r="M11" t="s">
        <v>39070</v>
      </c>
      <c r="N11" t="s">
        <v>644</v>
      </c>
      <c r="O11" t="s">
        <v>668</v>
      </c>
      <c r="P11" t="s">
        <v>5</v>
      </c>
      <c r="Q11" t="s">
        <v>669</v>
      </c>
      <c r="R11" t="s">
        <v>645</v>
      </c>
      <c r="S11" t="s">
        <v>39071</v>
      </c>
      <c r="T11" t="s">
        <v>39070</v>
      </c>
      <c r="U11" s="78" t="s">
        <v>11152</v>
      </c>
      <c r="V11">
        <v>1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39072</v>
      </c>
      <c r="F12">
        <v>182</v>
      </c>
      <c r="G12">
        <v>0</v>
      </c>
      <c r="H12" t="s">
        <v>641</v>
      </c>
      <c r="I12" t="s">
        <v>3662</v>
      </c>
      <c r="J12" t="s">
        <v>989</v>
      </c>
      <c r="K12" t="s">
        <v>644</v>
      </c>
      <c r="L12" t="s">
        <v>645</v>
      </c>
      <c r="M12" t="s">
        <v>39073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39074</v>
      </c>
      <c r="T12" t="s">
        <v>39070</v>
      </c>
      <c r="U12" s="78" t="s">
        <v>74</v>
      </c>
      <c r="V12">
        <v>7</v>
      </c>
    </row>
    <row r="13" spans="1:22" x14ac:dyDescent="0.25">
      <c r="A13" t="s">
        <v>147</v>
      </c>
      <c r="B13" t="s">
        <v>148</v>
      </c>
      <c r="C13">
        <v>50</v>
      </c>
      <c r="D13">
        <v>6</v>
      </c>
      <c r="E13" t="s">
        <v>39075</v>
      </c>
      <c r="F13">
        <v>182</v>
      </c>
      <c r="G13">
        <v>0</v>
      </c>
      <c r="H13" t="s">
        <v>641</v>
      </c>
      <c r="I13" t="s">
        <v>39076</v>
      </c>
      <c r="J13" t="s">
        <v>900</v>
      </c>
      <c r="K13" t="s">
        <v>644</v>
      </c>
      <c r="L13" t="s">
        <v>645</v>
      </c>
      <c r="M13" t="s">
        <v>39077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39078</v>
      </c>
      <c r="T13" t="s">
        <v>39077</v>
      </c>
      <c r="U13" s="77" t="s">
        <v>72</v>
      </c>
      <c r="V13">
        <v>7</v>
      </c>
    </row>
    <row r="14" spans="1:22" x14ac:dyDescent="0.25">
      <c r="A14" t="s">
        <v>22</v>
      </c>
      <c r="B14" t="s">
        <v>27</v>
      </c>
      <c r="C14">
        <v>66.333333333333329</v>
      </c>
      <c r="D14">
        <v>3</v>
      </c>
      <c r="E14" t="s">
        <v>39079</v>
      </c>
      <c r="F14">
        <v>227.5</v>
      </c>
      <c r="G14">
        <v>0</v>
      </c>
      <c r="H14" t="s">
        <v>641</v>
      </c>
      <c r="I14" t="s">
        <v>5974</v>
      </c>
      <c r="J14" t="s">
        <v>864</v>
      </c>
      <c r="K14" t="s">
        <v>644</v>
      </c>
      <c r="L14" t="s">
        <v>645</v>
      </c>
      <c r="M14" t="s">
        <v>39080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39081</v>
      </c>
      <c r="T14" t="s">
        <v>39080</v>
      </c>
      <c r="U14" s="78" t="s">
        <v>108</v>
      </c>
      <c r="V14">
        <v>7</v>
      </c>
    </row>
    <row r="15" spans="1:22" x14ac:dyDescent="0.25">
      <c r="A15" t="s">
        <v>22</v>
      </c>
      <c r="B15" t="s">
        <v>27</v>
      </c>
      <c r="C15">
        <v>66.333333333333329</v>
      </c>
      <c r="D15">
        <v>3</v>
      </c>
      <c r="E15" t="s">
        <v>39082</v>
      </c>
      <c r="F15">
        <v>227.5</v>
      </c>
      <c r="G15">
        <v>0</v>
      </c>
      <c r="H15" t="s">
        <v>641</v>
      </c>
      <c r="I15" t="s">
        <v>36488</v>
      </c>
      <c r="J15" t="s">
        <v>1155</v>
      </c>
      <c r="K15" t="s">
        <v>644</v>
      </c>
      <c r="L15" t="s">
        <v>645</v>
      </c>
      <c r="M15" t="s">
        <v>39083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39084</v>
      </c>
      <c r="T15" t="s">
        <v>39083</v>
      </c>
      <c r="U15" s="77" t="s">
        <v>114</v>
      </c>
      <c r="V15">
        <v>2</v>
      </c>
    </row>
    <row r="16" spans="1:22" x14ac:dyDescent="0.25">
      <c r="A16" t="s">
        <v>147</v>
      </c>
      <c r="B16" t="s">
        <v>148</v>
      </c>
      <c r="C16">
        <v>40</v>
      </c>
      <c r="D16">
        <v>10</v>
      </c>
      <c r="E16" t="s">
        <v>39085</v>
      </c>
      <c r="F16">
        <v>303</v>
      </c>
      <c r="G16">
        <v>0</v>
      </c>
      <c r="H16" t="s">
        <v>641</v>
      </c>
      <c r="I16" t="s">
        <v>39086</v>
      </c>
      <c r="J16" t="s">
        <v>666</v>
      </c>
      <c r="K16" t="s">
        <v>644</v>
      </c>
      <c r="L16" t="s">
        <v>645</v>
      </c>
      <c r="M16" t="s">
        <v>39087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39088</v>
      </c>
      <c r="T16" t="s">
        <v>39087</v>
      </c>
      <c r="U16" s="78" t="s">
        <v>115</v>
      </c>
      <c r="V16">
        <v>2</v>
      </c>
    </row>
    <row r="17" spans="1:22" x14ac:dyDescent="0.25">
      <c r="A17" t="s">
        <v>147</v>
      </c>
      <c r="B17" t="s">
        <v>148</v>
      </c>
      <c r="C17">
        <v>50</v>
      </c>
      <c r="D17">
        <v>6</v>
      </c>
      <c r="E17" t="s">
        <v>39089</v>
      </c>
      <c r="F17">
        <v>182</v>
      </c>
      <c r="G17">
        <v>0</v>
      </c>
      <c r="H17" t="s">
        <v>641</v>
      </c>
      <c r="I17" t="s">
        <v>10645</v>
      </c>
      <c r="J17" t="s">
        <v>981</v>
      </c>
      <c r="K17" t="s">
        <v>644</v>
      </c>
      <c r="L17" t="s">
        <v>645</v>
      </c>
      <c r="M17" t="s">
        <v>39090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39091</v>
      </c>
      <c r="T17" t="s">
        <v>39092</v>
      </c>
      <c r="U17" s="77" t="s">
        <v>112</v>
      </c>
      <c r="V17">
        <v>4</v>
      </c>
    </row>
    <row r="18" spans="1:22" x14ac:dyDescent="0.25">
      <c r="A18" t="s">
        <v>241</v>
      </c>
      <c r="B18" t="s">
        <v>247</v>
      </c>
      <c r="C18">
        <v>159</v>
      </c>
      <c r="D18">
        <v>1</v>
      </c>
      <c r="E18" t="s">
        <v>39093</v>
      </c>
      <c r="F18">
        <v>129</v>
      </c>
      <c r="G18">
        <v>0</v>
      </c>
      <c r="H18" t="s">
        <v>641</v>
      </c>
      <c r="I18" t="s">
        <v>39094</v>
      </c>
      <c r="J18" t="s">
        <v>989</v>
      </c>
      <c r="K18" t="s">
        <v>644</v>
      </c>
      <c r="L18" t="s">
        <v>645</v>
      </c>
      <c r="M18" t="s">
        <v>39095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39096</v>
      </c>
      <c r="T18" t="s">
        <v>39095</v>
      </c>
      <c r="U18" s="78" t="s">
        <v>113</v>
      </c>
      <c r="V18">
        <v>4</v>
      </c>
    </row>
    <row r="19" spans="1:22" x14ac:dyDescent="0.25">
      <c r="A19" t="s">
        <v>147</v>
      </c>
      <c r="B19" t="s">
        <v>148</v>
      </c>
      <c r="C19">
        <v>50</v>
      </c>
      <c r="D19">
        <v>18</v>
      </c>
      <c r="E19" t="s">
        <v>39097</v>
      </c>
      <c r="F19">
        <v>510</v>
      </c>
      <c r="G19">
        <v>0</v>
      </c>
      <c r="H19" t="s">
        <v>641</v>
      </c>
      <c r="I19" t="s">
        <v>28472</v>
      </c>
      <c r="J19" t="s">
        <v>993</v>
      </c>
      <c r="K19" t="s">
        <v>644</v>
      </c>
      <c r="L19" t="s">
        <v>645</v>
      </c>
      <c r="M19" t="s">
        <v>39098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39099</v>
      </c>
      <c r="T19" t="s">
        <v>39098</v>
      </c>
      <c r="U19" s="77" t="s">
        <v>12</v>
      </c>
      <c r="V19">
        <v>2</v>
      </c>
    </row>
    <row r="20" spans="1:22" x14ac:dyDescent="0.25">
      <c r="A20" t="s">
        <v>147</v>
      </c>
      <c r="B20" t="s">
        <v>148</v>
      </c>
      <c r="C20">
        <v>33.333333333333336</v>
      </c>
      <c r="D20">
        <v>3</v>
      </c>
      <c r="E20" t="s">
        <v>39100</v>
      </c>
      <c r="F20">
        <v>100</v>
      </c>
      <c r="G20">
        <v>0</v>
      </c>
      <c r="H20" t="s">
        <v>641</v>
      </c>
      <c r="I20" t="s">
        <v>39101</v>
      </c>
      <c r="J20" t="s">
        <v>1711</v>
      </c>
      <c r="K20" t="s">
        <v>644</v>
      </c>
      <c r="L20" t="s">
        <v>645</v>
      </c>
      <c r="M20" t="s">
        <v>39098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39102</v>
      </c>
      <c r="T20" t="s">
        <v>39098</v>
      </c>
      <c r="U20" s="78" t="s">
        <v>13</v>
      </c>
      <c r="V20">
        <v>2</v>
      </c>
    </row>
    <row r="21" spans="1:22" x14ac:dyDescent="0.25">
      <c r="A21" t="s">
        <v>147</v>
      </c>
      <c r="B21" t="s">
        <v>148</v>
      </c>
      <c r="C21">
        <v>33.333333333333336</v>
      </c>
      <c r="D21">
        <v>3</v>
      </c>
      <c r="E21" t="s">
        <v>39103</v>
      </c>
      <c r="F21">
        <v>100</v>
      </c>
      <c r="G21">
        <v>0</v>
      </c>
      <c r="H21" t="s">
        <v>641</v>
      </c>
      <c r="I21" t="s">
        <v>39104</v>
      </c>
      <c r="J21" t="s">
        <v>685</v>
      </c>
      <c r="K21" t="s">
        <v>644</v>
      </c>
      <c r="L21" t="s">
        <v>645</v>
      </c>
      <c r="M21" t="s">
        <v>39105</v>
      </c>
      <c r="N21" t="s">
        <v>644</v>
      </c>
      <c r="O21" t="s">
        <v>647</v>
      </c>
      <c r="P21" t="s">
        <v>5</v>
      </c>
      <c r="Q21" t="s">
        <v>648</v>
      </c>
      <c r="R21" t="s">
        <v>39106</v>
      </c>
      <c r="S21" t="s">
        <v>39107</v>
      </c>
      <c r="T21" t="s">
        <v>39105</v>
      </c>
      <c r="U21" s="77" t="s">
        <v>14</v>
      </c>
      <c r="V21">
        <v>5</v>
      </c>
    </row>
    <row r="22" spans="1:22" x14ac:dyDescent="0.25">
      <c r="A22" t="s">
        <v>22</v>
      </c>
      <c r="B22" t="s">
        <v>27</v>
      </c>
      <c r="C22">
        <v>66.333333333333329</v>
      </c>
      <c r="D22">
        <v>3</v>
      </c>
      <c r="E22" t="s">
        <v>39108</v>
      </c>
      <c r="F22">
        <v>220</v>
      </c>
      <c r="G22">
        <v>0</v>
      </c>
      <c r="H22" t="s">
        <v>729</v>
      </c>
      <c r="I22" t="s">
        <v>39109</v>
      </c>
      <c r="J22" t="s">
        <v>1414</v>
      </c>
      <c r="K22" t="s">
        <v>644</v>
      </c>
      <c r="L22" t="s">
        <v>645</v>
      </c>
      <c r="M22" t="s">
        <v>39110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39111</v>
      </c>
      <c r="T22" t="s">
        <v>39110</v>
      </c>
      <c r="U22" s="78" t="s">
        <v>15</v>
      </c>
      <c r="V22">
        <v>5</v>
      </c>
    </row>
    <row r="23" spans="1:22" x14ac:dyDescent="0.25">
      <c r="A23" t="s">
        <v>239</v>
      </c>
      <c r="B23" t="s">
        <v>245</v>
      </c>
      <c r="C23">
        <v>159</v>
      </c>
      <c r="D23">
        <v>1</v>
      </c>
      <c r="E23" t="s">
        <v>39112</v>
      </c>
      <c r="F23">
        <v>129</v>
      </c>
      <c r="G23">
        <v>0</v>
      </c>
      <c r="H23" t="s">
        <v>641</v>
      </c>
      <c r="I23" t="s">
        <v>6717</v>
      </c>
      <c r="J23" t="s">
        <v>1003</v>
      </c>
      <c r="K23" t="s">
        <v>644</v>
      </c>
      <c r="L23" t="s">
        <v>645</v>
      </c>
      <c r="M23" t="s">
        <v>39113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39114</v>
      </c>
      <c r="T23" t="s">
        <v>39113</v>
      </c>
      <c r="U23" s="77" t="s">
        <v>10</v>
      </c>
      <c r="V23">
        <v>6</v>
      </c>
    </row>
    <row r="24" spans="1:22" x14ac:dyDescent="0.25">
      <c r="A24" t="s">
        <v>22</v>
      </c>
      <c r="B24" t="s">
        <v>27</v>
      </c>
      <c r="C24">
        <v>66.333333333333329</v>
      </c>
      <c r="D24">
        <v>3</v>
      </c>
      <c r="E24" t="s">
        <v>39115</v>
      </c>
      <c r="F24">
        <v>250</v>
      </c>
      <c r="G24">
        <v>0</v>
      </c>
      <c r="H24" t="s">
        <v>641</v>
      </c>
      <c r="I24" t="s">
        <v>39116</v>
      </c>
      <c r="J24" t="s">
        <v>915</v>
      </c>
      <c r="K24" t="s">
        <v>644</v>
      </c>
      <c r="L24" t="s">
        <v>645</v>
      </c>
      <c r="M24" t="s">
        <v>39117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39118</v>
      </c>
      <c r="T24" t="s">
        <v>39117</v>
      </c>
      <c r="U24" s="78" t="s">
        <v>11</v>
      </c>
      <c r="V24">
        <v>6</v>
      </c>
    </row>
    <row r="25" spans="1:22" x14ac:dyDescent="0.25">
      <c r="A25" t="s">
        <v>239</v>
      </c>
      <c r="B25" t="s">
        <v>245</v>
      </c>
      <c r="C25">
        <v>159</v>
      </c>
      <c r="D25">
        <v>1</v>
      </c>
      <c r="E25" t="s">
        <v>39119</v>
      </c>
      <c r="F25">
        <v>129</v>
      </c>
      <c r="G25">
        <v>0</v>
      </c>
      <c r="H25" t="s">
        <v>641</v>
      </c>
      <c r="I25" t="s">
        <v>39120</v>
      </c>
      <c r="J25" t="s">
        <v>745</v>
      </c>
      <c r="K25" t="s">
        <v>644</v>
      </c>
      <c r="L25" t="s">
        <v>645</v>
      </c>
      <c r="M25" t="s">
        <v>39121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39122</v>
      </c>
      <c r="T25" t="s">
        <v>39121</v>
      </c>
      <c r="U25" s="77" t="s">
        <v>110</v>
      </c>
      <c r="V25">
        <v>2</v>
      </c>
    </row>
    <row r="26" spans="1:22" x14ac:dyDescent="0.25">
      <c r="A26" t="s">
        <v>147</v>
      </c>
      <c r="B26" t="s">
        <v>148</v>
      </c>
      <c r="C26">
        <v>33.333333333333336</v>
      </c>
      <c r="D26">
        <v>3</v>
      </c>
      <c r="E26" t="s">
        <v>39123</v>
      </c>
      <c r="F26">
        <v>100</v>
      </c>
      <c r="G26">
        <v>0</v>
      </c>
      <c r="H26" t="s">
        <v>641</v>
      </c>
      <c r="I26" t="s">
        <v>39124</v>
      </c>
      <c r="J26" t="s">
        <v>1072</v>
      </c>
      <c r="K26" t="s">
        <v>644</v>
      </c>
      <c r="L26" t="s">
        <v>645</v>
      </c>
      <c r="M26" t="s">
        <v>39125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39126</v>
      </c>
      <c r="T26" t="s">
        <v>39125</v>
      </c>
      <c r="U26" s="78" t="s">
        <v>111</v>
      </c>
      <c r="V26">
        <v>2</v>
      </c>
    </row>
    <row r="27" spans="1:22" x14ac:dyDescent="0.25">
      <c r="A27" t="s">
        <v>147</v>
      </c>
      <c r="B27" t="s">
        <v>148</v>
      </c>
      <c r="C27">
        <v>33.333333333333336</v>
      </c>
      <c r="D27">
        <v>3</v>
      </c>
      <c r="E27" t="s">
        <v>39127</v>
      </c>
      <c r="F27">
        <v>100</v>
      </c>
      <c r="G27">
        <v>0</v>
      </c>
      <c r="H27" t="s">
        <v>641</v>
      </c>
      <c r="I27" t="s">
        <v>39128</v>
      </c>
      <c r="J27" t="s">
        <v>1184</v>
      </c>
      <c r="K27" t="s">
        <v>644</v>
      </c>
      <c r="L27" t="s">
        <v>645</v>
      </c>
      <c r="M27" t="s">
        <v>39129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39130</v>
      </c>
      <c r="T27" t="s">
        <v>39129</v>
      </c>
      <c r="U27" s="77" t="s">
        <v>239</v>
      </c>
      <c r="V27">
        <v>9</v>
      </c>
    </row>
    <row r="28" spans="1:22" x14ac:dyDescent="0.25">
      <c r="A28" t="s">
        <v>147</v>
      </c>
      <c r="B28" t="s">
        <v>148</v>
      </c>
      <c r="C28">
        <v>33.333333333333336</v>
      </c>
      <c r="D28">
        <v>3</v>
      </c>
      <c r="E28" t="s">
        <v>39131</v>
      </c>
      <c r="F28">
        <v>100</v>
      </c>
      <c r="G28">
        <v>0</v>
      </c>
      <c r="H28" t="s">
        <v>641</v>
      </c>
      <c r="I28" t="s">
        <v>39132</v>
      </c>
      <c r="J28" t="s">
        <v>685</v>
      </c>
      <c r="K28" t="s">
        <v>644</v>
      </c>
      <c r="L28" t="s">
        <v>645</v>
      </c>
      <c r="M28" t="s">
        <v>39133</v>
      </c>
      <c r="N28" t="s">
        <v>644</v>
      </c>
      <c r="O28" t="s">
        <v>647</v>
      </c>
      <c r="P28" t="s">
        <v>5</v>
      </c>
      <c r="Q28" t="s">
        <v>648</v>
      </c>
      <c r="R28" t="s">
        <v>645</v>
      </c>
      <c r="S28" t="s">
        <v>39134</v>
      </c>
      <c r="T28" t="s">
        <v>39133</v>
      </c>
      <c r="U28" s="78" t="s">
        <v>245</v>
      </c>
      <c r="V28">
        <v>7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39135</v>
      </c>
      <c r="F29">
        <v>100</v>
      </c>
      <c r="G29">
        <v>0</v>
      </c>
      <c r="H29" t="s">
        <v>641</v>
      </c>
      <c r="I29" t="s">
        <v>39136</v>
      </c>
      <c r="J29" t="s">
        <v>1441</v>
      </c>
      <c r="K29" t="s">
        <v>644</v>
      </c>
      <c r="L29" t="s">
        <v>645</v>
      </c>
      <c r="M29" t="s">
        <v>39137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39138</v>
      </c>
      <c r="T29" t="s">
        <v>39137</v>
      </c>
      <c r="U29" s="78" t="s">
        <v>1870</v>
      </c>
      <c r="V29">
        <v>2</v>
      </c>
    </row>
    <row r="30" spans="1:22" x14ac:dyDescent="0.25">
      <c r="A30" t="s">
        <v>147</v>
      </c>
      <c r="B30" t="s">
        <v>148</v>
      </c>
      <c r="C30">
        <v>33.333333333333336</v>
      </c>
      <c r="D30">
        <v>3</v>
      </c>
      <c r="E30" t="s">
        <v>39139</v>
      </c>
      <c r="F30">
        <v>100</v>
      </c>
      <c r="G30">
        <v>0</v>
      </c>
      <c r="H30" t="s">
        <v>641</v>
      </c>
      <c r="I30" t="s">
        <v>3083</v>
      </c>
      <c r="J30" t="s">
        <v>745</v>
      </c>
      <c r="K30" t="s">
        <v>644</v>
      </c>
      <c r="L30" t="s">
        <v>645</v>
      </c>
      <c r="M30" t="s">
        <v>39140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39141</v>
      </c>
      <c r="T30" t="s">
        <v>39142</v>
      </c>
      <c r="U30" s="77" t="s">
        <v>240</v>
      </c>
      <c r="V30">
        <v>2</v>
      </c>
    </row>
    <row r="31" spans="1:22" x14ac:dyDescent="0.25">
      <c r="A31" t="s">
        <v>239</v>
      </c>
      <c r="B31" t="s">
        <v>245</v>
      </c>
      <c r="C31">
        <v>159</v>
      </c>
      <c r="D31">
        <v>1</v>
      </c>
      <c r="E31" t="s">
        <v>39143</v>
      </c>
      <c r="F31">
        <v>129</v>
      </c>
      <c r="G31">
        <v>0</v>
      </c>
      <c r="H31" t="s">
        <v>641</v>
      </c>
      <c r="I31" t="s">
        <v>39144</v>
      </c>
      <c r="J31" t="s">
        <v>900</v>
      </c>
      <c r="K31" t="s">
        <v>644</v>
      </c>
      <c r="L31" t="s">
        <v>645</v>
      </c>
      <c r="M31" t="s">
        <v>39145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39146</v>
      </c>
      <c r="T31" t="s">
        <v>39145</v>
      </c>
      <c r="U31" s="78" t="s">
        <v>246</v>
      </c>
      <c r="V31">
        <v>2</v>
      </c>
    </row>
    <row r="32" spans="1:22" x14ac:dyDescent="0.25">
      <c r="A32" t="s">
        <v>147</v>
      </c>
      <c r="B32" t="s">
        <v>148</v>
      </c>
      <c r="C32">
        <v>33.333333333333336</v>
      </c>
      <c r="D32">
        <v>3</v>
      </c>
      <c r="E32" t="s">
        <v>39147</v>
      </c>
      <c r="F32">
        <v>138</v>
      </c>
      <c r="G32">
        <v>38</v>
      </c>
      <c r="H32" t="s">
        <v>641</v>
      </c>
      <c r="I32" t="s">
        <v>39148</v>
      </c>
      <c r="J32" t="s">
        <v>2660</v>
      </c>
      <c r="K32" t="s">
        <v>644</v>
      </c>
      <c r="L32" t="s">
        <v>645</v>
      </c>
      <c r="M32" t="s">
        <v>39149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39150</v>
      </c>
      <c r="T32" t="s">
        <v>39149</v>
      </c>
      <c r="U32" s="77" t="s">
        <v>241</v>
      </c>
      <c r="V32">
        <v>13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39151</v>
      </c>
      <c r="F33">
        <v>100</v>
      </c>
      <c r="G33">
        <v>0</v>
      </c>
      <c r="H33" t="s">
        <v>641</v>
      </c>
      <c r="I33" t="s">
        <v>39152</v>
      </c>
      <c r="J33" t="s">
        <v>859</v>
      </c>
      <c r="K33" t="s">
        <v>644</v>
      </c>
      <c r="L33" t="s">
        <v>645</v>
      </c>
      <c r="M33" t="s">
        <v>39153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39154</v>
      </c>
      <c r="T33" t="s">
        <v>39153</v>
      </c>
      <c r="U33" s="78" t="s">
        <v>247</v>
      </c>
      <c r="V33">
        <v>10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39155</v>
      </c>
      <c r="F34">
        <v>100</v>
      </c>
      <c r="G34">
        <v>0</v>
      </c>
      <c r="H34" t="s">
        <v>641</v>
      </c>
      <c r="I34" t="s">
        <v>39156</v>
      </c>
      <c r="J34" t="s">
        <v>724</v>
      </c>
      <c r="K34" t="s">
        <v>644</v>
      </c>
      <c r="L34" t="s">
        <v>645</v>
      </c>
      <c r="M34" t="s">
        <v>39157</v>
      </c>
      <c r="N34" t="s">
        <v>644</v>
      </c>
      <c r="O34" t="s">
        <v>726</v>
      </c>
      <c r="P34" t="s">
        <v>5</v>
      </c>
      <c r="Q34" t="s">
        <v>648</v>
      </c>
      <c r="R34" t="s">
        <v>645</v>
      </c>
      <c r="S34" t="s">
        <v>39158</v>
      </c>
      <c r="T34" t="s">
        <v>39157</v>
      </c>
      <c r="U34" s="78" t="s">
        <v>1870</v>
      </c>
      <c r="V34">
        <v>3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39159</v>
      </c>
      <c r="F35">
        <v>100</v>
      </c>
      <c r="G35">
        <v>0</v>
      </c>
      <c r="H35" t="s">
        <v>641</v>
      </c>
      <c r="I35" t="s">
        <v>39160</v>
      </c>
      <c r="J35" t="s">
        <v>1018</v>
      </c>
      <c r="K35" t="s">
        <v>644</v>
      </c>
      <c r="L35" t="s">
        <v>645</v>
      </c>
      <c r="M35" t="s">
        <v>39161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39162</v>
      </c>
      <c r="T35" t="s">
        <v>39161</v>
      </c>
      <c r="U35" s="77" t="s">
        <v>601</v>
      </c>
      <c r="V35">
        <v>4</v>
      </c>
    </row>
    <row r="36" spans="1:22" x14ac:dyDescent="0.25">
      <c r="A36" t="s">
        <v>239</v>
      </c>
      <c r="B36" t="s">
        <v>1870</v>
      </c>
      <c r="C36">
        <v>109</v>
      </c>
      <c r="D36">
        <v>2</v>
      </c>
      <c r="E36" t="s">
        <v>39163</v>
      </c>
      <c r="F36">
        <v>500</v>
      </c>
      <c r="G36">
        <v>64</v>
      </c>
      <c r="H36" t="s">
        <v>673</v>
      </c>
      <c r="I36" t="s">
        <v>39164</v>
      </c>
      <c r="J36" t="s">
        <v>39165</v>
      </c>
      <c r="K36" t="s">
        <v>28630</v>
      </c>
      <c r="L36" t="s">
        <v>39166</v>
      </c>
      <c r="M36" t="s">
        <v>39167</v>
      </c>
      <c r="N36" t="s">
        <v>644</v>
      </c>
      <c r="O36" t="s">
        <v>811</v>
      </c>
      <c r="P36" t="s">
        <v>23</v>
      </c>
      <c r="Q36" t="s">
        <v>812</v>
      </c>
      <c r="R36" t="s">
        <v>645</v>
      </c>
      <c r="S36" t="s">
        <v>39168</v>
      </c>
      <c r="T36" t="s">
        <v>39167</v>
      </c>
      <c r="U36" s="78" t="s">
        <v>602</v>
      </c>
      <c r="V36">
        <v>4</v>
      </c>
    </row>
    <row r="37" spans="1:22" x14ac:dyDescent="0.25">
      <c r="A37" t="s">
        <v>241</v>
      </c>
      <c r="B37" t="s">
        <v>1870</v>
      </c>
      <c r="C37">
        <v>109</v>
      </c>
      <c r="D37">
        <v>2</v>
      </c>
      <c r="E37" t="s">
        <v>39163</v>
      </c>
      <c r="F37">
        <v>500</v>
      </c>
      <c r="G37">
        <v>64</v>
      </c>
      <c r="H37" t="s">
        <v>673</v>
      </c>
      <c r="I37" t="s">
        <v>39164</v>
      </c>
      <c r="J37" t="s">
        <v>39165</v>
      </c>
      <c r="K37" t="s">
        <v>28630</v>
      </c>
      <c r="L37" t="s">
        <v>39166</v>
      </c>
      <c r="M37" t="s">
        <v>39167</v>
      </c>
      <c r="N37" t="s">
        <v>644</v>
      </c>
      <c r="O37" t="s">
        <v>811</v>
      </c>
      <c r="P37" t="s">
        <v>23</v>
      </c>
      <c r="Q37" t="s">
        <v>812</v>
      </c>
      <c r="R37" t="s">
        <v>645</v>
      </c>
      <c r="S37" t="s">
        <v>39168</v>
      </c>
      <c r="T37" t="s">
        <v>39167</v>
      </c>
      <c r="U37" s="77" t="s">
        <v>77</v>
      </c>
      <c r="V37">
        <v>16</v>
      </c>
    </row>
    <row r="38" spans="1:22" x14ac:dyDescent="0.25">
      <c r="A38" t="s">
        <v>22</v>
      </c>
      <c r="B38" t="s">
        <v>27</v>
      </c>
      <c r="C38">
        <v>80</v>
      </c>
      <c r="D38">
        <v>2</v>
      </c>
      <c r="E38" t="s">
        <v>39169</v>
      </c>
      <c r="F38">
        <v>160</v>
      </c>
      <c r="G38">
        <v>0</v>
      </c>
      <c r="H38" t="s">
        <v>673</v>
      </c>
      <c r="I38" t="s">
        <v>39170</v>
      </c>
      <c r="J38" t="s">
        <v>39171</v>
      </c>
      <c r="K38" t="s">
        <v>39172</v>
      </c>
      <c r="L38" t="s">
        <v>6103</v>
      </c>
      <c r="M38" t="s">
        <v>39173</v>
      </c>
      <c r="N38" t="s">
        <v>644</v>
      </c>
      <c r="O38" t="s">
        <v>703</v>
      </c>
      <c r="P38" t="s">
        <v>26</v>
      </c>
      <c r="Q38" t="s">
        <v>680</v>
      </c>
      <c r="R38" t="s">
        <v>645</v>
      </c>
      <c r="S38" t="s">
        <v>39174</v>
      </c>
      <c r="T38" t="s">
        <v>39173</v>
      </c>
      <c r="U38" s="78" t="s">
        <v>78</v>
      </c>
      <c r="V38">
        <v>16</v>
      </c>
    </row>
    <row r="39" spans="1:22" x14ac:dyDescent="0.25">
      <c r="A39" t="s">
        <v>77</v>
      </c>
      <c r="B39" t="s">
        <v>78</v>
      </c>
      <c r="C39">
        <v>27.5</v>
      </c>
      <c r="D39">
        <v>4</v>
      </c>
      <c r="E39" t="s">
        <v>39175</v>
      </c>
      <c r="F39">
        <v>154</v>
      </c>
      <c r="G39">
        <v>26</v>
      </c>
      <c r="H39" t="s">
        <v>2006</v>
      </c>
      <c r="I39" t="s">
        <v>39176</v>
      </c>
      <c r="J39" t="s">
        <v>39177</v>
      </c>
      <c r="K39" t="s">
        <v>10331</v>
      </c>
      <c r="L39" t="s">
        <v>39178</v>
      </c>
      <c r="M39" t="s">
        <v>39179</v>
      </c>
      <c r="N39" t="s">
        <v>644</v>
      </c>
      <c r="O39" t="s">
        <v>811</v>
      </c>
      <c r="P39" t="s">
        <v>23</v>
      </c>
      <c r="Q39" t="s">
        <v>812</v>
      </c>
      <c r="R39" t="s">
        <v>645</v>
      </c>
      <c r="S39" t="s">
        <v>39180</v>
      </c>
      <c r="T39" t="s">
        <v>39179</v>
      </c>
      <c r="U39" s="77" t="s">
        <v>116</v>
      </c>
      <c r="V39">
        <v>70</v>
      </c>
    </row>
    <row r="40" spans="1:22" x14ac:dyDescent="0.25">
      <c r="A40" t="s">
        <v>147</v>
      </c>
      <c r="B40" t="s">
        <v>148</v>
      </c>
      <c r="C40">
        <v>33.333333333333336</v>
      </c>
      <c r="D40">
        <v>3</v>
      </c>
      <c r="E40" t="s">
        <v>39181</v>
      </c>
      <c r="F40">
        <v>107</v>
      </c>
      <c r="G40">
        <v>7</v>
      </c>
      <c r="H40" t="s">
        <v>641</v>
      </c>
      <c r="I40" t="s">
        <v>39182</v>
      </c>
      <c r="J40" t="s">
        <v>685</v>
      </c>
      <c r="K40" t="s">
        <v>644</v>
      </c>
      <c r="L40" t="s">
        <v>645</v>
      </c>
      <c r="M40" t="s">
        <v>39183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39184</v>
      </c>
      <c r="T40" t="s">
        <v>39183</v>
      </c>
      <c r="U40" s="78" t="s">
        <v>117</v>
      </c>
      <c r="V40">
        <v>70</v>
      </c>
    </row>
    <row r="41" spans="1:22" x14ac:dyDescent="0.25">
      <c r="A41" t="s">
        <v>147</v>
      </c>
      <c r="B41" t="s">
        <v>148</v>
      </c>
      <c r="C41">
        <v>65</v>
      </c>
      <c r="D41">
        <v>9</v>
      </c>
      <c r="E41" t="s">
        <v>39185</v>
      </c>
      <c r="F41">
        <v>299</v>
      </c>
      <c r="G41">
        <v>0</v>
      </c>
      <c r="H41" t="s">
        <v>641</v>
      </c>
      <c r="I41" t="s">
        <v>39186</v>
      </c>
      <c r="J41" t="s">
        <v>834</v>
      </c>
      <c r="K41" t="s">
        <v>644</v>
      </c>
      <c r="L41" t="s">
        <v>645</v>
      </c>
      <c r="M41" t="s">
        <v>39187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39188</v>
      </c>
      <c r="T41" t="s">
        <v>39187</v>
      </c>
      <c r="U41" s="77" t="s">
        <v>516</v>
      </c>
      <c r="V41">
        <v>1</v>
      </c>
    </row>
    <row r="42" spans="1:22" x14ac:dyDescent="0.25">
      <c r="A42" t="s">
        <v>22</v>
      </c>
      <c r="B42" t="s">
        <v>27</v>
      </c>
      <c r="C42">
        <v>66.333333333333329</v>
      </c>
      <c r="D42">
        <v>3</v>
      </c>
      <c r="E42" t="s">
        <v>39189</v>
      </c>
      <c r="F42">
        <v>245</v>
      </c>
      <c r="G42">
        <v>0</v>
      </c>
      <c r="H42" t="s">
        <v>673</v>
      </c>
      <c r="I42" t="s">
        <v>2135</v>
      </c>
      <c r="J42" t="s">
        <v>39190</v>
      </c>
      <c r="K42" t="s">
        <v>39191</v>
      </c>
      <c r="L42" t="s">
        <v>22049</v>
      </c>
      <c r="M42" t="s">
        <v>39192</v>
      </c>
      <c r="N42" t="s">
        <v>644</v>
      </c>
      <c r="O42" t="s">
        <v>679</v>
      </c>
      <c r="P42" t="s">
        <v>26</v>
      </c>
      <c r="Q42" t="s">
        <v>680</v>
      </c>
      <c r="R42" t="s">
        <v>645</v>
      </c>
      <c r="S42" t="s">
        <v>39193</v>
      </c>
      <c r="T42" t="s">
        <v>39194</v>
      </c>
      <c r="U42" s="78" t="s">
        <v>120</v>
      </c>
      <c r="V42">
        <v>1</v>
      </c>
    </row>
    <row r="43" spans="1:22" x14ac:dyDescent="0.25">
      <c r="A43" t="s">
        <v>241</v>
      </c>
      <c r="B43" t="s">
        <v>247</v>
      </c>
      <c r="C43">
        <v>159</v>
      </c>
      <c r="D43">
        <v>1</v>
      </c>
      <c r="E43" t="s">
        <v>39195</v>
      </c>
      <c r="F43">
        <v>109</v>
      </c>
      <c r="G43">
        <v>0</v>
      </c>
      <c r="H43" t="s">
        <v>641</v>
      </c>
      <c r="I43" t="s">
        <v>15080</v>
      </c>
      <c r="J43" t="s">
        <v>1314</v>
      </c>
      <c r="K43" t="s">
        <v>644</v>
      </c>
      <c r="L43" t="s">
        <v>645</v>
      </c>
      <c r="M43" t="s">
        <v>39196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39197</v>
      </c>
      <c r="T43" t="s">
        <v>39196</v>
      </c>
      <c r="U43" s="77" t="s">
        <v>4935</v>
      </c>
      <c r="V43">
        <v>858</v>
      </c>
    </row>
    <row r="44" spans="1:22" x14ac:dyDescent="0.25">
      <c r="A44" t="s">
        <v>239</v>
      </c>
      <c r="B44" t="s">
        <v>245</v>
      </c>
      <c r="C44">
        <v>159</v>
      </c>
      <c r="D44">
        <v>1</v>
      </c>
      <c r="E44" t="s">
        <v>39198</v>
      </c>
      <c r="F44">
        <v>129</v>
      </c>
      <c r="G44">
        <v>0</v>
      </c>
      <c r="H44" t="s">
        <v>641</v>
      </c>
      <c r="I44" t="s">
        <v>39199</v>
      </c>
      <c r="J44" t="s">
        <v>1673</v>
      </c>
      <c r="K44" t="s">
        <v>644</v>
      </c>
      <c r="L44" t="s">
        <v>645</v>
      </c>
      <c r="M44" t="s">
        <v>39200</v>
      </c>
      <c r="N44" t="s">
        <v>644</v>
      </c>
      <c r="O44" t="s">
        <v>647</v>
      </c>
      <c r="P44" t="s">
        <v>5</v>
      </c>
      <c r="Q44" t="s">
        <v>648</v>
      </c>
      <c r="R44" t="s">
        <v>645</v>
      </c>
      <c r="S44" t="s">
        <v>39201</v>
      </c>
      <c r="T44" t="s">
        <v>39200</v>
      </c>
    </row>
    <row r="45" spans="1:22" x14ac:dyDescent="0.25">
      <c r="A45" t="s">
        <v>147</v>
      </c>
      <c r="B45" t="s">
        <v>148</v>
      </c>
      <c r="C45">
        <v>33.333333333333336</v>
      </c>
      <c r="D45">
        <v>3</v>
      </c>
      <c r="E45" t="s">
        <v>39202</v>
      </c>
      <c r="F45">
        <v>100</v>
      </c>
      <c r="G45">
        <v>0</v>
      </c>
      <c r="H45" t="s">
        <v>641</v>
      </c>
      <c r="I45" t="s">
        <v>976</v>
      </c>
      <c r="J45" t="s">
        <v>666</v>
      </c>
      <c r="K45" t="s">
        <v>644</v>
      </c>
      <c r="L45" t="s">
        <v>645</v>
      </c>
      <c r="M45" t="s">
        <v>39203</v>
      </c>
      <c r="N45" t="s">
        <v>644</v>
      </c>
      <c r="O45" t="s">
        <v>647</v>
      </c>
      <c r="P45" t="s">
        <v>5</v>
      </c>
      <c r="Q45" t="s">
        <v>648</v>
      </c>
      <c r="R45" t="s">
        <v>39204</v>
      </c>
      <c r="S45" t="s">
        <v>39205</v>
      </c>
      <c r="T45" t="s">
        <v>39203</v>
      </c>
    </row>
    <row r="46" spans="1:22" x14ac:dyDescent="0.25">
      <c r="A46" t="s">
        <v>147</v>
      </c>
      <c r="B46" t="s">
        <v>148</v>
      </c>
      <c r="C46">
        <v>65</v>
      </c>
      <c r="D46">
        <v>1</v>
      </c>
      <c r="E46" t="s">
        <v>39206</v>
      </c>
      <c r="F46">
        <v>35</v>
      </c>
      <c r="G46">
        <v>0</v>
      </c>
      <c r="H46" t="s">
        <v>641</v>
      </c>
      <c r="I46" t="s">
        <v>39022</v>
      </c>
      <c r="J46" t="s">
        <v>1549</v>
      </c>
      <c r="K46" t="s">
        <v>644</v>
      </c>
      <c r="L46" t="s">
        <v>645</v>
      </c>
      <c r="M46" t="s">
        <v>39207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39208</v>
      </c>
      <c r="T46" t="s">
        <v>39207</v>
      </c>
    </row>
    <row r="47" spans="1:22" x14ac:dyDescent="0.25">
      <c r="A47" t="s">
        <v>147</v>
      </c>
      <c r="B47" t="s">
        <v>148</v>
      </c>
      <c r="C47">
        <v>33.333333333333336</v>
      </c>
      <c r="D47">
        <v>3</v>
      </c>
      <c r="E47" t="s">
        <v>39209</v>
      </c>
      <c r="F47">
        <v>100</v>
      </c>
      <c r="G47">
        <v>0</v>
      </c>
      <c r="H47" t="s">
        <v>641</v>
      </c>
      <c r="I47" t="s">
        <v>39210</v>
      </c>
      <c r="J47" t="s">
        <v>924</v>
      </c>
      <c r="K47" t="s">
        <v>644</v>
      </c>
      <c r="L47" t="s">
        <v>645</v>
      </c>
      <c r="M47" t="s">
        <v>39211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39212</v>
      </c>
      <c r="T47" t="s">
        <v>39211</v>
      </c>
    </row>
    <row r="48" spans="1:22" x14ac:dyDescent="0.25">
      <c r="A48" t="s">
        <v>110</v>
      </c>
      <c r="B48" t="s">
        <v>111</v>
      </c>
      <c r="C48">
        <v>65</v>
      </c>
      <c r="D48">
        <v>1</v>
      </c>
      <c r="E48" t="s">
        <v>39213</v>
      </c>
      <c r="F48">
        <v>440</v>
      </c>
      <c r="G48">
        <v>40</v>
      </c>
      <c r="H48" t="s">
        <v>673</v>
      </c>
      <c r="I48" t="s">
        <v>39214</v>
      </c>
      <c r="J48" t="s">
        <v>39215</v>
      </c>
      <c r="K48" t="s">
        <v>808</v>
      </c>
      <c r="L48" t="s">
        <v>39216</v>
      </c>
      <c r="M48" t="s">
        <v>39217</v>
      </c>
      <c r="N48" t="s">
        <v>20659</v>
      </c>
      <c r="O48" t="s">
        <v>1890</v>
      </c>
      <c r="P48" t="s">
        <v>2744</v>
      </c>
      <c r="Q48" t="s">
        <v>1892</v>
      </c>
      <c r="R48" t="s">
        <v>39218</v>
      </c>
      <c r="S48" t="s">
        <v>39219</v>
      </c>
      <c r="T48" t="s">
        <v>39220</v>
      </c>
    </row>
    <row r="49" spans="1:20" x14ac:dyDescent="0.25">
      <c r="A49" t="s">
        <v>10</v>
      </c>
      <c r="B49" t="s">
        <v>11</v>
      </c>
      <c r="C49">
        <v>65</v>
      </c>
      <c r="D49">
        <v>1</v>
      </c>
      <c r="E49" t="s">
        <v>39213</v>
      </c>
      <c r="F49">
        <v>440</v>
      </c>
      <c r="G49">
        <v>40</v>
      </c>
      <c r="H49" t="s">
        <v>673</v>
      </c>
      <c r="I49" t="s">
        <v>39214</v>
      </c>
      <c r="J49" t="s">
        <v>39215</v>
      </c>
      <c r="K49" t="s">
        <v>808</v>
      </c>
      <c r="L49" t="s">
        <v>39216</v>
      </c>
      <c r="M49" t="s">
        <v>39217</v>
      </c>
      <c r="N49" t="s">
        <v>20659</v>
      </c>
      <c r="O49" t="s">
        <v>1890</v>
      </c>
      <c r="P49" t="s">
        <v>2744</v>
      </c>
      <c r="Q49" t="s">
        <v>1892</v>
      </c>
      <c r="R49" t="s">
        <v>39218</v>
      </c>
      <c r="S49" t="s">
        <v>39219</v>
      </c>
      <c r="T49" t="s">
        <v>39220</v>
      </c>
    </row>
    <row r="50" spans="1:20" x14ac:dyDescent="0.25">
      <c r="A50" t="s">
        <v>114</v>
      </c>
      <c r="B50" t="s">
        <v>115</v>
      </c>
      <c r="C50">
        <v>65</v>
      </c>
      <c r="D50">
        <v>1</v>
      </c>
      <c r="E50" t="s">
        <v>39213</v>
      </c>
      <c r="F50">
        <v>440</v>
      </c>
      <c r="G50">
        <v>40</v>
      </c>
      <c r="H50" t="s">
        <v>673</v>
      </c>
      <c r="I50" t="s">
        <v>39214</v>
      </c>
      <c r="J50" t="s">
        <v>39215</v>
      </c>
      <c r="K50" t="s">
        <v>808</v>
      </c>
      <c r="L50" t="s">
        <v>39216</v>
      </c>
      <c r="M50" t="s">
        <v>39217</v>
      </c>
      <c r="N50" t="s">
        <v>20659</v>
      </c>
      <c r="O50" t="s">
        <v>1890</v>
      </c>
      <c r="P50" t="s">
        <v>2744</v>
      </c>
      <c r="Q50" t="s">
        <v>1892</v>
      </c>
      <c r="R50" t="s">
        <v>39218</v>
      </c>
      <c r="S50" t="s">
        <v>39219</v>
      </c>
      <c r="T50" t="s">
        <v>39220</v>
      </c>
    </row>
    <row r="51" spans="1:20" x14ac:dyDescent="0.25">
      <c r="A51" t="s">
        <v>12</v>
      </c>
      <c r="B51" t="s">
        <v>13</v>
      </c>
      <c r="C51">
        <v>65</v>
      </c>
      <c r="D51">
        <v>1</v>
      </c>
      <c r="E51" t="s">
        <v>39213</v>
      </c>
      <c r="F51">
        <v>440</v>
      </c>
      <c r="G51">
        <v>40</v>
      </c>
      <c r="H51" t="s">
        <v>673</v>
      </c>
      <c r="I51" t="s">
        <v>39214</v>
      </c>
      <c r="J51" t="s">
        <v>39215</v>
      </c>
      <c r="K51" t="s">
        <v>808</v>
      </c>
      <c r="L51" t="s">
        <v>39216</v>
      </c>
      <c r="M51" t="s">
        <v>39217</v>
      </c>
      <c r="N51" t="s">
        <v>20659</v>
      </c>
      <c r="O51" t="s">
        <v>1890</v>
      </c>
      <c r="P51" t="s">
        <v>2744</v>
      </c>
      <c r="Q51" t="s">
        <v>1892</v>
      </c>
      <c r="R51" t="s">
        <v>39218</v>
      </c>
      <c r="S51" t="s">
        <v>39219</v>
      </c>
      <c r="T51" t="s">
        <v>39221</v>
      </c>
    </row>
    <row r="52" spans="1:20" x14ac:dyDescent="0.25">
      <c r="A52" t="s">
        <v>14</v>
      </c>
      <c r="B52" t="s">
        <v>15</v>
      </c>
      <c r="C52">
        <v>65</v>
      </c>
      <c r="D52">
        <v>2</v>
      </c>
      <c r="E52" t="s">
        <v>39213</v>
      </c>
      <c r="F52">
        <v>440</v>
      </c>
      <c r="G52">
        <v>40</v>
      </c>
      <c r="H52" t="s">
        <v>673</v>
      </c>
      <c r="I52" t="s">
        <v>39214</v>
      </c>
      <c r="J52" t="s">
        <v>39215</v>
      </c>
      <c r="K52" t="s">
        <v>808</v>
      </c>
      <c r="L52" t="s">
        <v>39216</v>
      </c>
      <c r="M52" t="s">
        <v>39217</v>
      </c>
      <c r="N52" t="s">
        <v>20659</v>
      </c>
      <c r="O52" t="s">
        <v>1890</v>
      </c>
      <c r="P52" t="s">
        <v>2744</v>
      </c>
      <c r="Q52" t="s">
        <v>1892</v>
      </c>
      <c r="R52" t="s">
        <v>39218</v>
      </c>
      <c r="S52" t="s">
        <v>39219</v>
      </c>
      <c r="T52" t="s">
        <v>39221</v>
      </c>
    </row>
    <row r="53" spans="1:20" x14ac:dyDescent="0.25">
      <c r="A53" t="s">
        <v>112</v>
      </c>
      <c r="B53" t="s">
        <v>113</v>
      </c>
      <c r="C53">
        <v>65</v>
      </c>
      <c r="D53">
        <v>4</v>
      </c>
      <c r="E53" t="s">
        <v>39213</v>
      </c>
      <c r="F53">
        <v>440</v>
      </c>
      <c r="G53">
        <v>40</v>
      </c>
      <c r="H53" t="s">
        <v>673</v>
      </c>
      <c r="I53" t="s">
        <v>39214</v>
      </c>
      <c r="J53" t="s">
        <v>39215</v>
      </c>
      <c r="K53" t="s">
        <v>808</v>
      </c>
      <c r="L53" t="s">
        <v>39216</v>
      </c>
      <c r="M53" t="s">
        <v>39217</v>
      </c>
      <c r="N53" t="s">
        <v>20659</v>
      </c>
      <c r="O53" t="s">
        <v>1890</v>
      </c>
      <c r="P53" t="s">
        <v>2744</v>
      </c>
      <c r="Q53" t="s">
        <v>1892</v>
      </c>
      <c r="R53" t="s">
        <v>39218</v>
      </c>
      <c r="S53" t="s">
        <v>39219</v>
      </c>
      <c r="T53" t="s">
        <v>39221</v>
      </c>
    </row>
    <row r="54" spans="1:20" x14ac:dyDescent="0.25">
      <c r="A54" t="s">
        <v>22</v>
      </c>
      <c r="B54" t="s">
        <v>27</v>
      </c>
      <c r="C54">
        <v>80</v>
      </c>
      <c r="D54">
        <v>1</v>
      </c>
      <c r="E54" t="s">
        <v>39222</v>
      </c>
      <c r="F54">
        <v>75</v>
      </c>
      <c r="G54">
        <v>0</v>
      </c>
      <c r="H54" t="s">
        <v>673</v>
      </c>
      <c r="I54" t="s">
        <v>19454</v>
      </c>
      <c r="J54" t="s">
        <v>39223</v>
      </c>
      <c r="K54" t="s">
        <v>39224</v>
      </c>
      <c r="L54" t="s">
        <v>5546</v>
      </c>
      <c r="M54" t="s">
        <v>39221</v>
      </c>
      <c r="N54" t="s">
        <v>644</v>
      </c>
      <c r="O54" t="s">
        <v>679</v>
      </c>
      <c r="P54" t="s">
        <v>26</v>
      </c>
      <c r="Q54" t="s">
        <v>680</v>
      </c>
      <c r="R54" t="s">
        <v>645</v>
      </c>
      <c r="S54" t="s">
        <v>39225</v>
      </c>
      <c r="T54" t="s">
        <v>39226</v>
      </c>
    </row>
    <row r="55" spans="1:20" x14ac:dyDescent="0.25">
      <c r="A55" t="s">
        <v>147</v>
      </c>
      <c r="B55" t="s">
        <v>148</v>
      </c>
      <c r="C55">
        <v>50</v>
      </c>
      <c r="D55">
        <v>6</v>
      </c>
      <c r="E55" t="s">
        <v>39227</v>
      </c>
      <c r="F55">
        <v>200</v>
      </c>
      <c r="G55">
        <v>0</v>
      </c>
      <c r="H55" t="s">
        <v>641</v>
      </c>
      <c r="I55" t="s">
        <v>39228</v>
      </c>
      <c r="J55" t="s">
        <v>771</v>
      </c>
      <c r="K55" t="s">
        <v>644</v>
      </c>
      <c r="L55" t="s">
        <v>645</v>
      </c>
      <c r="M55" t="s">
        <v>39229</v>
      </c>
      <c r="N55" t="s">
        <v>644</v>
      </c>
      <c r="O55" t="s">
        <v>647</v>
      </c>
      <c r="P55" t="s">
        <v>5</v>
      </c>
      <c r="Q55" t="s">
        <v>648</v>
      </c>
      <c r="R55" t="s">
        <v>645</v>
      </c>
      <c r="S55" t="s">
        <v>39230</v>
      </c>
      <c r="T55" t="s">
        <v>39229</v>
      </c>
    </row>
    <row r="56" spans="1:20" x14ac:dyDescent="0.25">
      <c r="A56" t="s">
        <v>147</v>
      </c>
      <c r="B56" t="s">
        <v>148</v>
      </c>
      <c r="C56">
        <v>65</v>
      </c>
      <c r="D56">
        <v>9</v>
      </c>
      <c r="E56" t="s">
        <v>39231</v>
      </c>
      <c r="F56">
        <v>299</v>
      </c>
      <c r="G56">
        <v>0</v>
      </c>
      <c r="H56" t="s">
        <v>641</v>
      </c>
      <c r="I56" t="s">
        <v>39232</v>
      </c>
      <c r="J56" t="s">
        <v>1422</v>
      </c>
      <c r="K56" t="s">
        <v>644</v>
      </c>
      <c r="L56" t="s">
        <v>645</v>
      </c>
      <c r="M56" t="s">
        <v>39233</v>
      </c>
      <c r="N56" t="s">
        <v>644</v>
      </c>
      <c r="O56" t="s">
        <v>668</v>
      </c>
      <c r="P56" t="s">
        <v>5</v>
      </c>
      <c r="Q56" t="s">
        <v>669</v>
      </c>
      <c r="R56" t="s">
        <v>645</v>
      </c>
      <c r="S56" t="s">
        <v>39234</v>
      </c>
      <c r="T56" t="s">
        <v>39233</v>
      </c>
    </row>
    <row r="57" spans="1:20" x14ac:dyDescent="0.25">
      <c r="A57" t="s">
        <v>72</v>
      </c>
      <c r="B57" t="s">
        <v>108</v>
      </c>
      <c r="C57">
        <v>66</v>
      </c>
      <c r="D57">
        <v>5</v>
      </c>
      <c r="E57" t="s">
        <v>39235</v>
      </c>
      <c r="F57">
        <v>1245</v>
      </c>
      <c r="G57">
        <v>0</v>
      </c>
      <c r="H57" t="s">
        <v>673</v>
      </c>
      <c r="I57" t="s">
        <v>36790</v>
      </c>
      <c r="J57" t="s">
        <v>36791</v>
      </c>
      <c r="K57" t="s">
        <v>36792</v>
      </c>
      <c r="L57" t="s">
        <v>5951</v>
      </c>
      <c r="M57" t="s">
        <v>39236</v>
      </c>
      <c r="N57" t="s">
        <v>644</v>
      </c>
      <c r="O57" t="s">
        <v>679</v>
      </c>
      <c r="P57" t="s">
        <v>26</v>
      </c>
      <c r="Q57" t="s">
        <v>680</v>
      </c>
      <c r="R57" t="s">
        <v>645</v>
      </c>
      <c r="S57" t="s">
        <v>39237</v>
      </c>
      <c r="T57" t="s">
        <v>39238</v>
      </c>
    </row>
    <row r="58" spans="1:20" x14ac:dyDescent="0.25">
      <c r="A58" t="s">
        <v>101</v>
      </c>
      <c r="B58" t="s">
        <v>74</v>
      </c>
      <c r="C58">
        <v>66</v>
      </c>
      <c r="D58">
        <v>5</v>
      </c>
      <c r="E58" t="s">
        <v>39235</v>
      </c>
      <c r="F58">
        <v>1245</v>
      </c>
      <c r="G58">
        <v>0</v>
      </c>
      <c r="H58" t="s">
        <v>673</v>
      </c>
      <c r="I58" t="s">
        <v>36790</v>
      </c>
      <c r="J58" t="s">
        <v>36791</v>
      </c>
      <c r="K58" t="s">
        <v>36792</v>
      </c>
      <c r="L58" t="s">
        <v>5951</v>
      </c>
      <c r="M58" t="s">
        <v>39236</v>
      </c>
      <c r="N58" t="s">
        <v>644</v>
      </c>
      <c r="O58" t="s">
        <v>679</v>
      </c>
      <c r="P58" t="s">
        <v>26</v>
      </c>
      <c r="Q58" t="s">
        <v>680</v>
      </c>
      <c r="R58" t="s">
        <v>645</v>
      </c>
      <c r="S58" t="s">
        <v>39237</v>
      </c>
      <c r="T58" t="s">
        <v>39238</v>
      </c>
    </row>
    <row r="59" spans="1:20" x14ac:dyDescent="0.25">
      <c r="A59" t="s">
        <v>22</v>
      </c>
      <c r="B59" t="s">
        <v>27</v>
      </c>
      <c r="C59">
        <v>67</v>
      </c>
      <c r="D59">
        <v>5</v>
      </c>
      <c r="E59" t="s">
        <v>39235</v>
      </c>
      <c r="F59">
        <v>1245</v>
      </c>
      <c r="G59">
        <v>0</v>
      </c>
      <c r="H59" t="s">
        <v>673</v>
      </c>
      <c r="I59" t="s">
        <v>36790</v>
      </c>
      <c r="J59" t="s">
        <v>36791</v>
      </c>
      <c r="K59" t="s">
        <v>36792</v>
      </c>
      <c r="L59" t="s">
        <v>5951</v>
      </c>
      <c r="M59" t="s">
        <v>39236</v>
      </c>
      <c r="N59" t="s">
        <v>644</v>
      </c>
      <c r="O59" t="s">
        <v>679</v>
      </c>
      <c r="P59" t="s">
        <v>26</v>
      </c>
      <c r="Q59" t="s">
        <v>680</v>
      </c>
      <c r="R59" t="s">
        <v>645</v>
      </c>
      <c r="S59" t="s">
        <v>39237</v>
      </c>
      <c r="T59" t="s">
        <v>39238</v>
      </c>
    </row>
    <row r="60" spans="1:20" x14ac:dyDescent="0.25">
      <c r="A60" t="s">
        <v>101</v>
      </c>
      <c r="B60" t="s">
        <v>11152</v>
      </c>
      <c r="C60">
        <v>76</v>
      </c>
      <c r="D60">
        <v>1</v>
      </c>
      <c r="E60" t="s">
        <v>39239</v>
      </c>
      <c r="F60">
        <v>83</v>
      </c>
      <c r="G60">
        <v>7</v>
      </c>
      <c r="H60" t="s">
        <v>955</v>
      </c>
      <c r="I60" t="s">
        <v>39240</v>
      </c>
      <c r="J60" t="s">
        <v>39241</v>
      </c>
      <c r="K60" t="s">
        <v>5297</v>
      </c>
      <c r="L60" t="s">
        <v>39242</v>
      </c>
      <c r="M60" t="s">
        <v>39243</v>
      </c>
      <c r="N60" t="s">
        <v>644</v>
      </c>
      <c r="O60" t="s">
        <v>811</v>
      </c>
      <c r="P60" t="s">
        <v>23</v>
      </c>
      <c r="Q60" t="s">
        <v>812</v>
      </c>
      <c r="R60" t="s">
        <v>645</v>
      </c>
      <c r="S60" t="s">
        <v>39244</v>
      </c>
      <c r="T60" t="s">
        <v>39243</v>
      </c>
    </row>
    <row r="61" spans="1:20" x14ac:dyDescent="0.25">
      <c r="A61" t="s">
        <v>147</v>
      </c>
      <c r="B61" t="s">
        <v>148</v>
      </c>
      <c r="C61">
        <v>50</v>
      </c>
      <c r="D61">
        <v>6</v>
      </c>
      <c r="E61" t="s">
        <v>39245</v>
      </c>
      <c r="F61">
        <v>200</v>
      </c>
      <c r="G61">
        <v>0</v>
      </c>
      <c r="H61" t="s">
        <v>641</v>
      </c>
      <c r="I61" t="s">
        <v>39246</v>
      </c>
      <c r="J61" t="s">
        <v>2629</v>
      </c>
      <c r="K61" t="s">
        <v>644</v>
      </c>
      <c r="L61" t="s">
        <v>645</v>
      </c>
      <c r="M61" t="s">
        <v>39247</v>
      </c>
      <c r="N61" t="s">
        <v>644</v>
      </c>
      <c r="O61" t="s">
        <v>668</v>
      </c>
      <c r="P61" t="s">
        <v>5</v>
      </c>
      <c r="Q61" t="s">
        <v>669</v>
      </c>
      <c r="R61" t="s">
        <v>645</v>
      </c>
      <c r="S61" t="s">
        <v>39248</v>
      </c>
      <c r="T61" t="s">
        <v>39249</v>
      </c>
    </row>
    <row r="62" spans="1:20" x14ac:dyDescent="0.25">
      <c r="A62" t="s">
        <v>147</v>
      </c>
      <c r="B62" t="s">
        <v>148</v>
      </c>
      <c r="C62">
        <v>65</v>
      </c>
      <c r="D62">
        <v>9</v>
      </c>
      <c r="E62" t="s">
        <v>39250</v>
      </c>
      <c r="F62">
        <v>299</v>
      </c>
      <c r="G62">
        <v>0</v>
      </c>
      <c r="H62" t="s">
        <v>2006</v>
      </c>
      <c r="I62" t="s">
        <v>39251</v>
      </c>
      <c r="J62" t="s">
        <v>39252</v>
      </c>
      <c r="K62" t="s">
        <v>39253</v>
      </c>
      <c r="L62" t="s">
        <v>39254</v>
      </c>
      <c r="M62" t="s">
        <v>39255</v>
      </c>
      <c r="N62" t="s">
        <v>20659</v>
      </c>
      <c r="O62" t="s">
        <v>1890</v>
      </c>
      <c r="P62" t="s">
        <v>1891</v>
      </c>
      <c r="Q62" t="s">
        <v>1892</v>
      </c>
      <c r="R62" t="s">
        <v>645</v>
      </c>
      <c r="S62" t="s">
        <v>39256</v>
      </c>
      <c r="T62" t="s">
        <v>39257</v>
      </c>
    </row>
    <row r="63" spans="1:20" x14ac:dyDescent="0.25">
      <c r="A63" t="s">
        <v>147</v>
      </c>
      <c r="B63" t="s">
        <v>148</v>
      </c>
      <c r="C63">
        <v>33.333333333333336</v>
      </c>
      <c r="D63">
        <v>3</v>
      </c>
      <c r="E63" t="s">
        <v>39258</v>
      </c>
      <c r="F63">
        <v>100</v>
      </c>
      <c r="G63">
        <v>0</v>
      </c>
      <c r="H63" t="s">
        <v>641</v>
      </c>
      <c r="I63" t="s">
        <v>1328</v>
      </c>
      <c r="J63" t="s">
        <v>1998</v>
      </c>
      <c r="K63" t="s">
        <v>644</v>
      </c>
      <c r="L63" t="s">
        <v>645</v>
      </c>
      <c r="M63" t="s">
        <v>39257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39259</v>
      </c>
      <c r="T63" t="s">
        <v>39257</v>
      </c>
    </row>
    <row r="64" spans="1:20" x14ac:dyDescent="0.25">
      <c r="A64" t="s">
        <v>18</v>
      </c>
      <c r="B64" t="s">
        <v>19</v>
      </c>
      <c r="C64">
        <v>66.666666666666671</v>
      </c>
      <c r="D64">
        <v>3</v>
      </c>
      <c r="E64" t="s">
        <v>39260</v>
      </c>
      <c r="F64">
        <v>229</v>
      </c>
      <c r="G64">
        <v>0</v>
      </c>
      <c r="H64" t="s">
        <v>641</v>
      </c>
      <c r="I64" t="s">
        <v>39261</v>
      </c>
      <c r="J64" t="s">
        <v>1508</v>
      </c>
      <c r="K64" t="s">
        <v>644</v>
      </c>
      <c r="L64" t="s">
        <v>645</v>
      </c>
      <c r="M64" t="s">
        <v>39262</v>
      </c>
      <c r="N64" t="s">
        <v>644</v>
      </c>
      <c r="O64" t="s">
        <v>668</v>
      </c>
      <c r="P64" t="s">
        <v>5</v>
      </c>
      <c r="Q64" t="s">
        <v>669</v>
      </c>
      <c r="R64" t="s">
        <v>645</v>
      </c>
      <c r="S64" t="s">
        <v>39263</v>
      </c>
      <c r="T64" t="s">
        <v>39262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39260</v>
      </c>
      <c r="F65">
        <v>229</v>
      </c>
      <c r="G65">
        <v>0</v>
      </c>
      <c r="H65" t="s">
        <v>641</v>
      </c>
      <c r="I65" t="s">
        <v>39261</v>
      </c>
      <c r="J65" t="s">
        <v>1508</v>
      </c>
      <c r="K65" t="s">
        <v>644</v>
      </c>
      <c r="L65" t="s">
        <v>645</v>
      </c>
      <c r="M65" t="s">
        <v>39262</v>
      </c>
      <c r="N65" t="s">
        <v>644</v>
      </c>
      <c r="O65" t="s">
        <v>668</v>
      </c>
      <c r="P65" t="s">
        <v>5</v>
      </c>
      <c r="Q65" t="s">
        <v>669</v>
      </c>
      <c r="R65" t="s">
        <v>645</v>
      </c>
      <c r="S65" t="s">
        <v>39263</v>
      </c>
      <c r="T65" t="s">
        <v>39262</v>
      </c>
    </row>
    <row r="66" spans="1:20" x14ac:dyDescent="0.25">
      <c r="A66" t="s">
        <v>18</v>
      </c>
      <c r="B66" t="s">
        <v>19</v>
      </c>
      <c r="C66">
        <v>66.666666666666671</v>
      </c>
      <c r="D66">
        <v>3</v>
      </c>
      <c r="E66" t="s">
        <v>39264</v>
      </c>
      <c r="F66">
        <v>129</v>
      </c>
      <c r="G66">
        <v>0</v>
      </c>
      <c r="H66" t="s">
        <v>641</v>
      </c>
      <c r="I66" t="s">
        <v>38735</v>
      </c>
      <c r="J66" t="s">
        <v>834</v>
      </c>
      <c r="K66" t="s">
        <v>644</v>
      </c>
      <c r="L66" t="s">
        <v>645</v>
      </c>
      <c r="M66" t="s">
        <v>39265</v>
      </c>
      <c r="N66" t="s">
        <v>644</v>
      </c>
      <c r="O66" t="s">
        <v>668</v>
      </c>
      <c r="P66" t="s">
        <v>5</v>
      </c>
      <c r="Q66" t="s">
        <v>669</v>
      </c>
      <c r="R66" t="s">
        <v>645</v>
      </c>
      <c r="S66" t="s">
        <v>39266</v>
      </c>
      <c r="T66" t="s">
        <v>39265</v>
      </c>
    </row>
    <row r="67" spans="1:20" x14ac:dyDescent="0.25">
      <c r="A67" t="s">
        <v>147</v>
      </c>
      <c r="B67" t="s">
        <v>148</v>
      </c>
      <c r="C67">
        <v>50</v>
      </c>
      <c r="D67">
        <v>6</v>
      </c>
      <c r="E67" t="s">
        <v>39267</v>
      </c>
      <c r="F67">
        <v>200</v>
      </c>
      <c r="G67">
        <v>0</v>
      </c>
      <c r="H67" t="s">
        <v>641</v>
      </c>
      <c r="I67" t="s">
        <v>3092</v>
      </c>
      <c r="J67" t="s">
        <v>3093</v>
      </c>
      <c r="K67" t="s">
        <v>644</v>
      </c>
      <c r="L67" t="s">
        <v>645</v>
      </c>
      <c r="M67" t="s">
        <v>39268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39269</v>
      </c>
      <c r="T67" t="s">
        <v>39268</v>
      </c>
    </row>
    <row r="68" spans="1:20" x14ac:dyDescent="0.25">
      <c r="A68" t="s">
        <v>22</v>
      </c>
      <c r="B68" t="s">
        <v>27</v>
      </c>
      <c r="C68">
        <v>79</v>
      </c>
      <c r="D68">
        <v>1</v>
      </c>
      <c r="E68" t="s">
        <v>39270</v>
      </c>
      <c r="F68">
        <v>79</v>
      </c>
      <c r="G68">
        <v>0</v>
      </c>
      <c r="H68" t="s">
        <v>673</v>
      </c>
      <c r="I68" t="s">
        <v>3919</v>
      </c>
      <c r="J68" t="s">
        <v>39271</v>
      </c>
      <c r="K68" t="s">
        <v>5489</v>
      </c>
      <c r="L68" t="s">
        <v>5090</v>
      </c>
      <c r="M68" t="s">
        <v>39257</v>
      </c>
      <c r="N68" t="s">
        <v>644</v>
      </c>
      <c r="O68" t="s">
        <v>679</v>
      </c>
      <c r="P68" t="s">
        <v>26</v>
      </c>
      <c r="Q68" t="s">
        <v>680</v>
      </c>
      <c r="R68" t="s">
        <v>645</v>
      </c>
      <c r="S68" t="s">
        <v>39272</v>
      </c>
      <c r="T68" t="s">
        <v>39273</v>
      </c>
    </row>
    <row r="69" spans="1:20" x14ac:dyDescent="0.25">
      <c r="A69" t="s">
        <v>241</v>
      </c>
      <c r="B69" t="s">
        <v>247</v>
      </c>
      <c r="C69">
        <v>159</v>
      </c>
      <c r="D69">
        <v>1</v>
      </c>
      <c r="E69" t="s">
        <v>39274</v>
      </c>
      <c r="F69">
        <v>167</v>
      </c>
      <c r="G69">
        <v>38</v>
      </c>
      <c r="H69" t="s">
        <v>641</v>
      </c>
      <c r="I69" t="s">
        <v>39275</v>
      </c>
      <c r="J69" t="s">
        <v>708</v>
      </c>
      <c r="K69" t="s">
        <v>644</v>
      </c>
      <c r="L69" t="s">
        <v>645</v>
      </c>
      <c r="M69" t="s">
        <v>39276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39277</v>
      </c>
      <c r="T69" t="s">
        <v>39278</v>
      </c>
    </row>
    <row r="70" spans="1:20" x14ac:dyDescent="0.25">
      <c r="A70" t="s">
        <v>18</v>
      </c>
      <c r="B70" t="s">
        <v>19</v>
      </c>
      <c r="C70">
        <v>66.666666666666671</v>
      </c>
      <c r="D70">
        <v>3</v>
      </c>
      <c r="E70" t="s">
        <v>39279</v>
      </c>
      <c r="F70">
        <v>100</v>
      </c>
      <c r="G70">
        <v>0</v>
      </c>
      <c r="H70" t="s">
        <v>641</v>
      </c>
      <c r="I70" t="s">
        <v>39280</v>
      </c>
      <c r="J70" t="s">
        <v>1003</v>
      </c>
      <c r="K70" t="s">
        <v>644</v>
      </c>
      <c r="L70" t="s">
        <v>645</v>
      </c>
      <c r="M70" t="s">
        <v>39276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39281</v>
      </c>
      <c r="T70" t="s">
        <v>39276</v>
      </c>
    </row>
    <row r="71" spans="1:20" x14ac:dyDescent="0.25">
      <c r="A71" t="s">
        <v>18</v>
      </c>
      <c r="B71" t="s">
        <v>19</v>
      </c>
      <c r="C71">
        <v>66.666666666666671</v>
      </c>
      <c r="D71">
        <v>3</v>
      </c>
      <c r="E71" t="s">
        <v>39282</v>
      </c>
      <c r="F71">
        <v>229</v>
      </c>
      <c r="G71">
        <v>0</v>
      </c>
      <c r="H71" t="s">
        <v>641</v>
      </c>
      <c r="I71" t="s">
        <v>39283</v>
      </c>
      <c r="J71" t="s">
        <v>1126</v>
      </c>
      <c r="K71" t="s">
        <v>644</v>
      </c>
      <c r="L71" t="s">
        <v>645</v>
      </c>
      <c r="M71" t="s">
        <v>39284</v>
      </c>
      <c r="N71" t="s">
        <v>644</v>
      </c>
      <c r="O71" t="s">
        <v>668</v>
      </c>
      <c r="P71" t="s">
        <v>5</v>
      </c>
      <c r="Q71" t="s">
        <v>669</v>
      </c>
      <c r="R71" t="s">
        <v>645</v>
      </c>
      <c r="S71" t="s">
        <v>39285</v>
      </c>
      <c r="T71" t="s">
        <v>39284</v>
      </c>
    </row>
    <row r="72" spans="1:20" x14ac:dyDescent="0.25">
      <c r="A72" t="s">
        <v>147</v>
      </c>
      <c r="B72" t="s">
        <v>148</v>
      </c>
      <c r="C72">
        <v>33.333333333333336</v>
      </c>
      <c r="D72">
        <v>3</v>
      </c>
      <c r="E72" t="s">
        <v>39282</v>
      </c>
      <c r="F72">
        <v>229</v>
      </c>
      <c r="G72">
        <v>0</v>
      </c>
      <c r="H72" t="s">
        <v>641</v>
      </c>
      <c r="I72" t="s">
        <v>39283</v>
      </c>
      <c r="J72" t="s">
        <v>1126</v>
      </c>
      <c r="K72" t="s">
        <v>644</v>
      </c>
      <c r="L72" t="s">
        <v>645</v>
      </c>
      <c r="M72" t="s">
        <v>39284</v>
      </c>
      <c r="N72" t="s">
        <v>644</v>
      </c>
      <c r="O72" t="s">
        <v>668</v>
      </c>
      <c r="P72" t="s">
        <v>5</v>
      </c>
      <c r="Q72" t="s">
        <v>669</v>
      </c>
      <c r="R72" t="s">
        <v>645</v>
      </c>
      <c r="S72" t="s">
        <v>39285</v>
      </c>
      <c r="T72" t="s">
        <v>39284</v>
      </c>
    </row>
    <row r="73" spans="1:20" x14ac:dyDescent="0.25">
      <c r="A73" t="s">
        <v>22</v>
      </c>
      <c r="B73" t="s">
        <v>27</v>
      </c>
      <c r="C73">
        <v>66.333333333333329</v>
      </c>
      <c r="D73">
        <v>3</v>
      </c>
      <c r="E73" t="s">
        <v>39286</v>
      </c>
      <c r="F73">
        <v>250</v>
      </c>
      <c r="G73">
        <v>0</v>
      </c>
      <c r="H73" t="s">
        <v>641</v>
      </c>
      <c r="I73" t="s">
        <v>2982</v>
      </c>
      <c r="J73" t="s">
        <v>745</v>
      </c>
      <c r="K73" t="s">
        <v>644</v>
      </c>
      <c r="L73" t="s">
        <v>645</v>
      </c>
      <c r="M73" t="s">
        <v>39287</v>
      </c>
      <c r="N73" t="s">
        <v>644</v>
      </c>
      <c r="O73" t="s">
        <v>647</v>
      </c>
      <c r="P73" t="s">
        <v>5</v>
      </c>
      <c r="Q73" t="s">
        <v>648</v>
      </c>
      <c r="R73" t="s">
        <v>645</v>
      </c>
      <c r="S73" t="s">
        <v>39288</v>
      </c>
      <c r="T73" t="s">
        <v>39287</v>
      </c>
    </row>
    <row r="74" spans="1:20" x14ac:dyDescent="0.25">
      <c r="A74" t="s">
        <v>147</v>
      </c>
      <c r="B74" t="s">
        <v>148</v>
      </c>
      <c r="C74">
        <v>33.333333333333336</v>
      </c>
      <c r="D74">
        <v>3</v>
      </c>
      <c r="E74" t="s">
        <v>39289</v>
      </c>
      <c r="F74">
        <v>100</v>
      </c>
      <c r="G74">
        <v>0</v>
      </c>
      <c r="H74" t="s">
        <v>641</v>
      </c>
      <c r="I74" t="s">
        <v>39290</v>
      </c>
      <c r="J74" t="s">
        <v>981</v>
      </c>
      <c r="K74" t="s">
        <v>644</v>
      </c>
      <c r="L74" t="s">
        <v>645</v>
      </c>
      <c r="M74" t="s">
        <v>39287</v>
      </c>
      <c r="N74" t="s">
        <v>644</v>
      </c>
      <c r="O74" t="s">
        <v>647</v>
      </c>
      <c r="P74" t="s">
        <v>5</v>
      </c>
      <c r="Q74" t="s">
        <v>648</v>
      </c>
      <c r="R74" t="s">
        <v>645</v>
      </c>
      <c r="S74" t="s">
        <v>39291</v>
      </c>
      <c r="T74" t="s">
        <v>39287</v>
      </c>
    </row>
    <row r="75" spans="1:20" x14ac:dyDescent="0.25">
      <c r="A75" t="s">
        <v>116</v>
      </c>
      <c r="B75" t="s">
        <v>117</v>
      </c>
      <c r="C75">
        <v>12</v>
      </c>
      <c r="D75">
        <v>10</v>
      </c>
      <c r="E75" t="s">
        <v>39292</v>
      </c>
      <c r="F75">
        <v>125</v>
      </c>
      <c r="G75">
        <v>0</v>
      </c>
      <c r="H75" t="s">
        <v>673</v>
      </c>
      <c r="I75" t="s">
        <v>5358</v>
      </c>
      <c r="J75" t="s">
        <v>39293</v>
      </c>
      <c r="K75" t="s">
        <v>5297</v>
      </c>
      <c r="L75" t="s">
        <v>6113</v>
      </c>
      <c r="M75" t="s">
        <v>39294</v>
      </c>
      <c r="N75" t="s">
        <v>644</v>
      </c>
      <c r="O75" t="s">
        <v>679</v>
      </c>
      <c r="P75" t="s">
        <v>26</v>
      </c>
      <c r="Q75" t="s">
        <v>680</v>
      </c>
      <c r="R75" t="s">
        <v>645</v>
      </c>
      <c r="S75" t="s">
        <v>39295</v>
      </c>
      <c r="T75" t="s">
        <v>39294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39296</v>
      </c>
      <c r="F76">
        <v>100</v>
      </c>
      <c r="G76">
        <v>0</v>
      </c>
      <c r="H76" t="s">
        <v>641</v>
      </c>
      <c r="I76" t="s">
        <v>39297</v>
      </c>
      <c r="J76" t="s">
        <v>1018</v>
      </c>
      <c r="K76" t="s">
        <v>644</v>
      </c>
      <c r="L76" t="s">
        <v>645</v>
      </c>
      <c r="M76" t="s">
        <v>39298</v>
      </c>
      <c r="N76" t="s">
        <v>644</v>
      </c>
      <c r="O76" t="s">
        <v>647</v>
      </c>
      <c r="P76" t="s">
        <v>5</v>
      </c>
      <c r="Q76" t="s">
        <v>648</v>
      </c>
      <c r="R76" t="s">
        <v>39299</v>
      </c>
      <c r="S76" t="s">
        <v>39300</v>
      </c>
      <c r="T76" t="s">
        <v>39255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39301</v>
      </c>
      <c r="F77">
        <v>100</v>
      </c>
      <c r="G77">
        <v>0</v>
      </c>
      <c r="H77" t="s">
        <v>641</v>
      </c>
      <c r="I77" t="s">
        <v>39302</v>
      </c>
      <c r="J77" t="s">
        <v>900</v>
      </c>
      <c r="K77" t="s">
        <v>644</v>
      </c>
      <c r="L77" t="s">
        <v>645</v>
      </c>
      <c r="M77" t="s">
        <v>39303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39304</v>
      </c>
      <c r="T77" t="s">
        <v>39305</v>
      </c>
    </row>
    <row r="78" spans="1:20" x14ac:dyDescent="0.25">
      <c r="A78" t="s">
        <v>147</v>
      </c>
      <c r="B78" t="s">
        <v>148</v>
      </c>
      <c r="C78">
        <v>50</v>
      </c>
      <c r="D78">
        <v>12</v>
      </c>
      <c r="E78" t="s">
        <v>39306</v>
      </c>
      <c r="F78">
        <v>444.99</v>
      </c>
      <c r="G78">
        <v>0</v>
      </c>
      <c r="H78" t="s">
        <v>641</v>
      </c>
      <c r="I78" t="s">
        <v>39307</v>
      </c>
      <c r="J78" t="s">
        <v>1067</v>
      </c>
      <c r="K78" t="s">
        <v>644</v>
      </c>
      <c r="L78" t="s">
        <v>645</v>
      </c>
      <c r="M78" t="s">
        <v>39308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39309</v>
      </c>
      <c r="T78" t="s">
        <v>39308</v>
      </c>
    </row>
    <row r="79" spans="1:20" x14ac:dyDescent="0.25">
      <c r="A79" t="s">
        <v>22</v>
      </c>
      <c r="B79" t="s">
        <v>27</v>
      </c>
      <c r="C79">
        <v>120</v>
      </c>
      <c r="D79">
        <v>1</v>
      </c>
      <c r="E79" t="s">
        <v>39306</v>
      </c>
      <c r="F79">
        <v>444.99</v>
      </c>
      <c r="G79">
        <v>0</v>
      </c>
      <c r="H79" t="s">
        <v>641</v>
      </c>
      <c r="I79" t="s">
        <v>39307</v>
      </c>
      <c r="J79" t="s">
        <v>1067</v>
      </c>
      <c r="K79" t="s">
        <v>644</v>
      </c>
      <c r="L79" t="s">
        <v>645</v>
      </c>
      <c r="M79" t="s">
        <v>39308</v>
      </c>
      <c r="N79" t="s">
        <v>644</v>
      </c>
      <c r="O79" t="s">
        <v>647</v>
      </c>
      <c r="P79" t="s">
        <v>5</v>
      </c>
      <c r="Q79" t="s">
        <v>648</v>
      </c>
      <c r="R79" t="s">
        <v>645</v>
      </c>
      <c r="S79" t="s">
        <v>39309</v>
      </c>
      <c r="T79" t="s">
        <v>39308</v>
      </c>
    </row>
    <row r="80" spans="1:20" x14ac:dyDescent="0.25">
      <c r="A80" t="s">
        <v>147</v>
      </c>
      <c r="B80" t="s">
        <v>148</v>
      </c>
      <c r="C80">
        <v>33.333333333333336</v>
      </c>
      <c r="D80">
        <v>3</v>
      </c>
      <c r="E80" t="s">
        <v>39310</v>
      </c>
      <c r="F80">
        <v>100</v>
      </c>
      <c r="G80">
        <v>0</v>
      </c>
      <c r="H80" t="s">
        <v>641</v>
      </c>
      <c r="I80" t="s">
        <v>39311</v>
      </c>
      <c r="J80" t="s">
        <v>39312</v>
      </c>
      <c r="K80" t="s">
        <v>644</v>
      </c>
      <c r="L80" t="s">
        <v>645</v>
      </c>
      <c r="M80" t="s">
        <v>39313</v>
      </c>
      <c r="N80" t="s">
        <v>644</v>
      </c>
      <c r="O80" t="s">
        <v>647</v>
      </c>
      <c r="P80" t="s">
        <v>5</v>
      </c>
      <c r="Q80" t="s">
        <v>648</v>
      </c>
      <c r="R80" t="s">
        <v>645</v>
      </c>
      <c r="S80" t="s">
        <v>39314</v>
      </c>
      <c r="T80" t="s">
        <v>39313</v>
      </c>
    </row>
    <row r="81" spans="1:20" x14ac:dyDescent="0.25">
      <c r="A81" t="s">
        <v>147</v>
      </c>
      <c r="B81" t="s">
        <v>148</v>
      </c>
      <c r="C81">
        <v>33.333333333333336</v>
      </c>
      <c r="D81">
        <v>3</v>
      </c>
      <c r="E81" t="s">
        <v>39315</v>
      </c>
      <c r="F81">
        <v>100</v>
      </c>
      <c r="G81">
        <v>0</v>
      </c>
      <c r="H81" t="s">
        <v>641</v>
      </c>
      <c r="I81" t="s">
        <v>39316</v>
      </c>
      <c r="J81" t="s">
        <v>685</v>
      </c>
      <c r="K81" t="s">
        <v>644</v>
      </c>
      <c r="L81" t="s">
        <v>645</v>
      </c>
      <c r="M81" t="s">
        <v>39317</v>
      </c>
      <c r="N81" t="s">
        <v>644</v>
      </c>
      <c r="O81" t="s">
        <v>668</v>
      </c>
      <c r="P81" t="s">
        <v>5</v>
      </c>
      <c r="Q81" t="s">
        <v>669</v>
      </c>
      <c r="R81" t="s">
        <v>645</v>
      </c>
      <c r="S81" t="s">
        <v>39318</v>
      </c>
      <c r="T81" t="s">
        <v>39317</v>
      </c>
    </row>
    <row r="82" spans="1:20" x14ac:dyDescent="0.25">
      <c r="A82" t="s">
        <v>147</v>
      </c>
      <c r="B82" t="s">
        <v>148</v>
      </c>
      <c r="C82">
        <v>50</v>
      </c>
      <c r="D82">
        <v>6</v>
      </c>
      <c r="E82" t="s">
        <v>39319</v>
      </c>
      <c r="F82">
        <v>200</v>
      </c>
      <c r="G82">
        <v>0</v>
      </c>
      <c r="H82" t="s">
        <v>641</v>
      </c>
      <c r="I82" t="s">
        <v>39320</v>
      </c>
      <c r="J82" t="s">
        <v>736</v>
      </c>
      <c r="K82" t="s">
        <v>644</v>
      </c>
      <c r="L82" t="s">
        <v>645</v>
      </c>
      <c r="M82" t="s">
        <v>39317</v>
      </c>
      <c r="N82" t="s">
        <v>644</v>
      </c>
      <c r="O82" t="s">
        <v>732</v>
      </c>
      <c r="P82" t="s">
        <v>5</v>
      </c>
      <c r="Q82" t="s">
        <v>669</v>
      </c>
      <c r="R82" t="s">
        <v>645</v>
      </c>
      <c r="S82" t="s">
        <v>39321</v>
      </c>
      <c r="T82" t="s">
        <v>39317</v>
      </c>
    </row>
    <row r="83" spans="1:20" x14ac:dyDescent="0.25">
      <c r="A83" t="s">
        <v>147</v>
      </c>
      <c r="B83" t="s">
        <v>148</v>
      </c>
      <c r="C83">
        <v>33.333333333333336</v>
      </c>
      <c r="D83">
        <v>3</v>
      </c>
      <c r="E83" t="s">
        <v>39322</v>
      </c>
      <c r="F83">
        <v>100</v>
      </c>
      <c r="G83">
        <v>0</v>
      </c>
      <c r="H83" t="s">
        <v>641</v>
      </c>
      <c r="I83" t="s">
        <v>39323</v>
      </c>
      <c r="J83" t="s">
        <v>736</v>
      </c>
      <c r="K83" t="s">
        <v>644</v>
      </c>
      <c r="L83" t="s">
        <v>645</v>
      </c>
      <c r="M83" t="s">
        <v>39324</v>
      </c>
      <c r="N83" t="s">
        <v>644</v>
      </c>
      <c r="O83" t="s">
        <v>647</v>
      </c>
      <c r="P83" t="s">
        <v>5</v>
      </c>
      <c r="Q83" t="s">
        <v>648</v>
      </c>
      <c r="R83" t="s">
        <v>645</v>
      </c>
      <c r="S83" t="s">
        <v>39325</v>
      </c>
      <c r="T83" t="s">
        <v>39324</v>
      </c>
    </row>
    <row r="84" spans="1:20" x14ac:dyDescent="0.25">
      <c r="A84" t="s">
        <v>22</v>
      </c>
      <c r="B84" t="s">
        <v>27</v>
      </c>
      <c r="C84">
        <v>120</v>
      </c>
      <c r="D84">
        <v>1</v>
      </c>
      <c r="E84" t="s">
        <v>39326</v>
      </c>
      <c r="F84">
        <v>135</v>
      </c>
      <c r="G84">
        <v>35</v>
      </c>
      <c r="H84" t="s">
        <v>641</v>
      </c>
      <c r="I84" t="s">
        <v>39327</v>
      </c>
      <c r="J84" t="s">
        <v>1520</v>
      </c>
      <c r="K84" t="s">
        <v>644</v>
      </c>
      <c r="L84" t="s">
        <v>645</v>
      </c>
      <c r="M84" t="s">
        <v>39324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39328</v>
      </c>
      <c r="T84" t="s">
        <v>39324</v>
      </c>
    </row>
    <row r="85" spans="1:20" x14ac:dyDescent="0.25">
      <c r="A85" t="s">
        <v>18</v>
      </c>
      <c r="B85" t="s">
        <v>19</v>
      </c>
      <c r="C85">
        <v>66.666666666666671</v>
      </c>
      <c r="D85">
        <v>3</v>
      </c>
      <c r="E85" t="s">
        <v>39329</v>
      </c>
      <c r="F85">
        <v>101</v>
      </c>
      <c r="G85">
        <v>1</v>
      </c>
      <c r="H85" t="s">
        <v>641</v>
      </c>
      <c r="I85" t="s">
        <v>39330</v>
      </c>
      <c r="J85" t="s">
        <v>900</v>
      </c>
      <c r="K85" t="s">
        <v>644</v>
      </c>
      <c r="L85" t="s">
        <v>645</v>
      </c>
      <c r="M85" t="s">
        <v>39331</v>
      </c>
      <c r="N85" t="s">
        <v>644</v>
      </c>
      <c r="O85" t="s">
        <v>668</v>
      </c>
      <c r="P85" t="s">
        <v>5</v>
      </c>
      <c r="Q85" t="s">
        <v>669</v>
      </c>
      <c r="R85" t="s">
        <v>645</v>
      </c>
      <c r="S85" t="s">
        <v>39332</v>
      </c>
      <c r="T85" t="s">
        <v>39333</v>
      </c>
    </row>
    <row r="86" spans="1:20" x14ac:dyDescent="0.25">
      <c r="A86" t="s">
        <v>147</v>
      </c>
      <c r="B86" t="s">
        <v>148</v>
      </c>
      <c r="C86">
        <v>65</v>
      </c>
      <c r="D86">
        <v>1</v>
      </c>
      <c r="E86" t="s">
        <v>39334</v>
      </c>
      <c r="F86">
        <v>35</v>
      </c>
      <c r="G86">
        <v>0</v>
      </c>
      <c r="H86" t="s">
        <v>641</v>
      </c>
      <c r="I86" t="s">
        <v>9896</v>
      </c>
      <c r="J86" t="s">
        <v>724</v>
      </c>
      <c r="K86" t="s">
        <v>644</v>
      </c>
      <c r="L86" t="s">
        <v>645</v>
      </c>
      <c r="M86" t="s">
        <v>39335</v>
      </c>
      <c r="N86" t="s">
        <v>644</v>
      </c>
      <c r="O86" t="s">
        <v>647</v>
      </c>
      <c r="P86" t="s">
        <v>5</v>
      </c>
      <c r="Q86" t="s">
        <v>648</v>
      </c>
      <c r="R86" t="s">
        <v>33861</v>
      </c>
      <c r="S86" t="s">
        <v>39336</v>
      </c>
      <c r="T86" t="s">
        <v>39335</v>
      </c>
    </row>
    <row r="87" spans="1:20" x14ac:dyDescent="0.25">
      <c r="A87" t="s">
        <v>147</v>
      </c>
      <c r="B87" t="s">
        <v>148</v>
      </c>
      <c r="C87">
        <v>33.333333333333336</v>
      </c>
      <c r="D87">
        <v>3</v>
      </c>
      <c r="E87" t="s">
        <v>39337</v>
      </c>
      <c r="F87">
        <v>100</v>
      </c>
      <c r="G87">
        <v>0</v>
      </c>
      <c r="H87" t="s">
        <v>641</v>
      </c>
      <c r="I87" t="s">
        <v>39338</v>
      </c>
      <c r="J87" t="s">
        <v>847</v>
      </c>
      <c r="K87" t="s">
        <v>644</v>
      </c>
      <c r="L87" t="s">
        <v>645</v>
      </c>
      <c r="M87" t="s">
        <v>39335</v>
      </c>
      <c r="N87" t="s">
        <v>644</v>
      </c>
      <c r="O87" t="s">
        <v>647</v>
      </c>
      <c r="P87" t="s">
        <v>5</v>
      </c>
      <c r="Q87" t="s">
        <v>648</v>
      </c>
      <c r="R87" t="s">
        <v>645</v>
      </c>
      <c r="S87" t="s">
        <v>39339</v>
      </c>
      <c r="T87" t="s">
        <v>39335</v>
      </c>
    </row>
    <row r="88" spans="1:20" x14ac:dyDescent="0.25">
      <c r="A88" t="s">
        <v>147</v>
      </c>
      <c r="B88" t="s">
        <v>148</v>
      </c>
      <c r="C88">
        <v>65</v>
      </c>
      <c r="D88">
        <v>1</v>
      </c>
      <c r="E88" t="s">
        <v>39340</v>
      </c>
      <c r="F88">
        <v>35</v>
      </c>
      <c r="G88">
        <v>0</v>
      </c>
      <c r="H88" t="s">
        <v>641</v>
      </c>
      <c r="I88" t="s">
        <v>9704</v>
      </c>
      <c r="J88" t="s">
        <v>685</v>
      </c>
      <c r="K88" t="s">
        <v>644</v>
      </c>
      <c r="L88" t="s">
        <v>645</v>
      </c>
      <c r="M88" t="s">
        <v>39341</v>
      </c>
      <c r="N88" t="s">
        <v>644</v>
      </c>
      <c r="O88" t="s">
        <v>647</v>
      </c>
      <c r="P88" t="s">
        <v>5</v>
      </c>
      <c r="Q88" t="s">
        <v>648</v>
      </c>
      <c r="R88" t="s">
        <v>645</v>
      </c>
      <c r="S88" t="s">
        <v>39342</v>
      </c>
      <c r="T88" t="s">
        <v>39343</v>
      </c>
    </row>
    <row r="89" spans="1:20" x14ac:dyDescent="0.25">
      <c r="A89" t="s">
        <v>22</v>
      </c>
      <c r="B89" t="s">
        <v>27</v>
      </c>
      <c r="C89">
        <v>99</v>
      </c>
      <c r="D89">
        <v>1</v>
      </c>
      <c r="E89" t="s">
        <v>39344</v>
      </c>
      <c r="F89">
        <v>129</v>
      </c>
      <c r="G89">
        <v>35</v>
      </c>
      <c r="H89" t="s">
        <v>673</v>
      </c>
      <c r="I89" t="s">
        <v>27576</v>
      </c>
      <c r="J89" t="s">
        <v>39345</v>
      </c>
      <c r="K89" t="s">
        <v>12225</v>
      </c>
      <c r="L89" t="s">
        <v>11477</v>
      </c>
      <c r="M89" t="s">
        <v>39346</v>
      </c>
      <c r="N89" t="s">
        <v>644</v>
      </c>
      <c r="O89" t="s">
        <v>679</v>
      </c>
      <c r="P89" t="s">
        <v>26</v>
      </c>
      <c r="Q89" t="s">
        <v>680</v>
      </c>
      <c r="R89" t="s">
        <v>645</v>
      </c>
      <c r="S89" t="s">
        <v>39347</v>
      </c>
      <c r="T89" t="s">
        <v>39346</v>
      </c>
    </row>
    <row r="90" spans="1:20" x14ac:dyDescent="0.25">
      <c r="A90" t="s">
        <v>241</v>
      </c>
      <c r="B90" t="s">
        <v>247</v>
      </c>
      <c r="C90">
        <v>159</v>
      </c>
      <c r="D90">
        <v>2</v>
      </c>
      <c r="E90" t="s">
        <v>39348</v>
      </c>
      <c r="F90">
        <v>258</v>
      </c>
      <c r="G90">
        <v>0</v>
      </c>
      <c r="H90" t="s">
        <v>641</v>
      </c>
      <c r="I90" t="s">
        <v>39349</v>
      </c>
      <c r="J90" t="s">
        <v>666</v>
      </c>
      <c r="K90" t="s">
        <v>644</v>
      </c>
      <c r="L90" t="s">
        <v>645</v>
      </c>
      <c r="M90" t="s">
        <v>39350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39351</v>
      </c>
      <c r="T90" t="s">
        <v>39350</v>
      </c>
    </row>
    <row r="91" spans="1:20" x14ac:dyDescent="0.25">
      <c r="A91" t="s">
        <v>72</v>
      </c>
      <c r="B91" t="s">
        <v>108</v>
      </c>
      <c r="C91">
        <v>66</v>
      </c>
      <c r="D91">
        <v>2</v>
      </c>
      <c r="E91" t="s">
        <v>39352</v>
      </c>
      <c r="F91">
        <v>493</v>
      </c>
      <c r="G91">
        <v>0</v>
      </c>
      <c r="H91" t="s">
        <v>673</v>
      </c>
      <c r="I91" t="s">
        <v>14937</v>
      </c>
      <c r="J91" t="s">
        <v>39353</v>
      </c>
      <c r="K91" t="s">
        <v>24444</v>
      </c>
      <c r="L91" t="s">
        <v>6113</v>
      </c>
      <c r="M91" t="s">
        <v>39354</v>
      </c>
      <c r="N91" t="s">
        <v>644</v>
      </c>
      <c r="O91" t="s">
        <v>679</v>
      </c>
      <c r="P91" t="s">
        <v>26</v>
      </c>
      <c r="Q91" t="s">
        <v>680</v>
      </c>
      <c r="R91" t="s">
        <v>645</v>
      </c>
      <c r="S91" t="s">
        <v>39355</v>
      </c>
      <c r="T91" t="s">
        <v>39356</v>
      </c>
    </row>
    <row r="92" spans="1:20" x14ac:dyDescent="0.25">
      <c r="A92" t="s">
        <v>101</v>
      </c>
      <c r="B92" t="s">
        <v>74</v>
      </c>
      <c r="C92">
        <v>66</v>
      </c>
      <c r="D92">
        <v>2</v>
      </c>
      <c r="E92" t="s">
        <v>39352</v>
      </c>
      <c r="F92">
        <v>493</v>
      </c>
      <c r="G92">
        <v>0</v>
      </c>
      <c r="H92" t="s">
        <v>673</v>
      </c>
      <c r="I92" t="s">
        <v>14937</v>
      </c>
      <c r="J92" t="s">
        <v>39353</v>
      </c>
      <c r="K92" t="s">
        <v>24444</v>
      </c>
      <c r="L92" t="s">
        <v>6113</v>
      </c>
      <c r="M92" t="s">
        <v>39354</v>
      </c>
      <c r="N92" t="s">
        <v>644</v>
      </c>
      <c r="O92" t="s">
        <v>679</v>
      </c>
      <c r="P92" t="s">
        <v>26</v>
      </c>
      <c r="Q92" t="s">
        <v>680</v>
      </c>
      <c r="R92" t="s">
        <v>645</v>
      </c>
      <c r="S92" t="s">
        <v>39355</v>
      </c>
      <c r="T92" t="s">
        <v>39356</v>
      </c>
    </row>
    <row r="93" spans="1:20" x14ac:dyDescent="0.25">
      <c r="A93" t="s">
        <v>22</v>
      </c>
      <c r="B93" t="s">
        <v>27</v>
      </c>
      <c r="C93">
        <v>67</v>
      </c>
      <c r="D93">
        <v>2</v>
      </c>
      <c r="E93" t="s">
        <v>39352</v>
      </c>
      <c r="F93">
        <v>493</v>
      </c>
      <c r="G93">
        <v>0</v>
      </c>
      <c r="H93" t="s">
        <v>673</v>
      </c>
      <c r="I93" t="s">
        <v>14937</v>
      </c>
      <c r="J93" t="s">
        <v>39353</v>
      </c>
      <c r="K93" t="s">
        <v>24444</v>
      </c>
      <c r="L93" t="s">
        <v>6113</v>
      </c>
      <c r="M93" t="s">
        <v>39354</v>
      </c>
      <c r="N93" t="s">
        <v>644</v>
      </c>
      <c r="O93" t="s">
        <v>679</v>
      </c>
      <c r="P93" t="s">
        <v>26</v>
      </c>
      <c r="Q93" t="s">
        <v>680</v>
      </c>
      <c r="R93" t="s">
        <v>645</v>
      </c>
      <c r="S93" t="s">
        <v>39355</v>
      </c>
      <c r="T93" t="s">
        <v>39356</v>
      </c>
    </row>
    <row r="94" spans="1:20" x14ac:dyDescent="0.25">
      <c r="A94" t="s">
        <v>147</v>
      </c>
      <c r="B94" t="s">
        <v>148</v>
      </c>
      <c r="C94">
        <v>65</v>
      </c>
      <c r="D94">
        <v>9</v>
      </c>
      <c r="E94" t="s">
        <v>39357</v>
      </c>
      <c r="F94">
        <v>299</v>
      </c>
      <c r="G94">
        <v>0</v>
      </c>
      <c r="H94" t="s">
        <v>641</v>
      </c>
      <c r="I94" t="s">
        <v>39358</v>
      </c>
      <c r="J94" t="s">
        <v>5423</v>
      </c>
      <c r="K94" t="s">
        <v>644</v>
      </c>
      <c r="L94" t="s">
        <v>645</v>
      </c>
      <c r="M94" t="s">
        <v>39359</v>
      </c>
      <c r="N94" t="s">
        <v>644</v>
      </c>
      <c r="O94" t="s">
        <v>668</v>
      </c>
      <c r="P94" t="s">
        <v>5</v>
      </c>
      <c r="Q94" t="s">
        <v>669</v>
      </c>
      <c r="R94" t="s">
        <v>645</v>
      </c>
      <c r="S94" t="s">
        <v>39360</v>
      </c>
      <c r="T94" t="s">
        <v>39359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39361</v>
      </c>
      <c r="F95">
        <v>200</v>
      </c>
      <c r="G95">
        <v>0</v>
      </c>
      <c r="H95" t="s">
        <v>641</v>
      </c>
      <c r="I95" t="s">
        <v>39362</v>
      </c>
      <c r="J95" t="s">
        <v>859</v>
      </c>
      <c r="K95" t="s">
        <v>644</v>
      </c>
      <c r="L95" t="s">
        <v>645</v>
      </c>
      <c r="M95" t="s">
        <v>39363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39364</v>
      </c>
      <c r="T95" t="s">
        <v>39363</v>
      </c>
    </row>
    <row r="96" spans="1:20" x14ac:dyDescent="0.25">
      <c r="A96" t="s">
        <v>147</v>
      </c>
      <c r="B96" t="s">
        <v>148</v>
      </c>
      <c r="C96">
        <v>40</v>
      </c>
      <c r="D96">
        <v>10</v>
      </c>
      <c r="E96" t="s">
        <v>39365</v>
      </c>
      <c r="F96">
        <v>330</v>
      </c>
      <c r="G96">
        <v>0</v>
      </c>
      <c r="H96" t="s">
        <v>641</v>
      </c>
      <c r="I96" t="s">
        <v>39366</v>
      </c>
      <c r="J96" t="s">
        <v>714</v>
      </c>
      <c r="K96" t="s">
        <v>644</v>
      </c>
      <c r="L96" t="s">
        <v>645</v>
      </c>
      <c r="M96" t="s">
        <v>39367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39368</v>
      </c>
      <c r="T96" t="s">
        <v>39367</v>
      </c>
    </row>
    <row r="97" spans="1:20" x14ac:dyDescent="0.25">
      <c r="A97" t="s">
        <v>147</v>
      </c>
      <c r="B97" t="s">
        <v>148</v>
      </c>
      <c r="C97">
        <v>50</v>
      </c>
      <c r="D97">
        <v>12</v>
      </c>
      <c r="E97" t="s">
        <v>39369</v>
      </c>
      <c r="F97">
        <v>352</v>
      </c>
      <c r="G97">
        <v>0</v>
      </c>
      <c r="H97" t="s">
        <v>641</v>
      </c>
      <c r="I97" t="s">
        <v>21855</v>
      </c>
      <c r="J97" t="s">
        <v>2343</v>
      </c>
      <c r="K97" t="s">
        <v>644</v>
      </c>
      <c r="L97" t="s">
        <v>645</v>
      </c>
      <c r="M97" t="s">
        <v>39367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39370</v>
      </c>
      <c r="T97" t="s">
        <v>39367</v>
      </c>
    </row>
    <row r="98" spans="1:20" x14ac:dyDescent="0.25">
      <c r="A98" t="s">
        <v>18</v>
      </c>
      <c r="B98" t="s">
        <v>19</v>
      </c>
      <c r="C98">
        <v>66.666666666666671</v>
      </c>
      <c r="D98">
        <v>3</v>
      </c>
      <c r="E98" t="s">
        <v>39371</v>
      </c>
      <c r="F98">
        <v>136</v>
      </c>
      <c r="G98">
        <v>7</v>
      </c>
      <c r="H98" t="s">
        <v>641</v>
      </c>
      <c r="I98" t="s">
        <v>8212</v>
      </c>
      <c r="J98" t="s">
        <v>736</v>
      </c>
      <c r="K98" t="s">
        <v>644</v>
      </c>
      <c r="L98" t="s">
        <v>645</v>
      </c>
      <c r="M98" t="s">
        <v>39372</v>
      </c>
      <c r="N98" t="s">
        <v>644</v>
      </c>
      <c r="O98" t="s">
        <v>647</v>
      </c>
      <c r="P98" t="s">
        <v>5</v>
      </c>
      <c r="Q98" t="s">
        <v>648</v>
      </c>
      <c r="R98" t="s">
        <v>645</v>
      </c>
      <c r="S98" t="s">
        <v>39373</v>
      </c>
      <c r="T98" t="s">
        <v>39372</v>
      </c>
    </row>
    <row r="99" spans="1:20" x14ac:dyDescent="0.25">
      <c r="A99" t="s">
        <v>147</v>
      </c>
      <c r="B99" t="s">
        <v>148</v>
      </c>
      <c r="C99">
        <v>33.333333333333336</v>
      </c>
      <c r="D99">
        <v>3</v>
      </c>
      <c r="E99" t="s">
        <v>39374</v>
      </c>
      <c r="F99">
        <v>100</v>
      </c>
      <c r="G99">
        <v>0</v>
      </c>
      <c r="H99" t="s">
        <v>641</v>
      </c>
      <c r="I99" t="s">
        <v>25340</v>
      </c>
      <c r="J99" t="s">
        <v>981</v>
      </c>
      <c r="K99" t="s">
        <v>644</v>
      </c>
      <c r="L99" t="s">
        <v>645</v>
      </c>
      <c r="M99" t="s">
        <v>39375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39376</v>
      </c>
      <c r="T99" t="s">
        <v>39375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39377</v>
      </c>
      <c r="F100">
        <v>182</v>
      </c>
      <c r="G100">
        <v>0</v>
      </c>
      <c r="H100" t="s">
        <v>641</v>
      </c>
      <c r="I100" t="s">
        <v>39378</v>
      </c>
      <c r="J100" t="s">
        <v>1003</v>
      </c>
      <c r="K100" t="s">
        <v>644</v>
      </c>
      <c r="L100" t="s">
        <v>645</v>
      </c>
      <c r="M100" t="s">
        <v>39379</v>
      </c>
      <c r="N100" t="s">
        <v>644</v>
      </c>
      <c r="O100" t="s">
        <v>647</v>
      </c>
      <c r="P100" t="s">
        <v>5</v>
      </c>
      <c r="Q100" t="s">
        <v>648</v>
      </c>
      <c r="R100" t="s">
        <v>645</v>
      </c>
      <c r="S100" t="s">
        <v>39380</v>
      </c>
      <c r="T100" t="s">
        <v>39379</v>
      </c>
    </row>
    <row r="101" spans="1:20" x14ac:dyDescent="0.25">
      <c r="A101" t="s">
        <v>147</v>
      </c>
      <c r="B101" t="s">
        <v>148</v>
      </c>
      <c r="C101">
        <v>50</v>
      </c>
      <c r="D101">
        <v>6</v>
      </c>
      <c r="E101" t="s">
        <v>39381</v>
      </c>
      <c r="F101">
        <v>182</v>
      </c>
      <c r="G101">
        <v>0</v>
      </c>
      <c r="H101" t="s">
        <v>641</v>
      </c>
      <c r="I101" t="s">
        <v>39382</v>
      </c>
      <c r="J101" t="s">
        <v>661</v>
      </c>
      <c r="K101" t="s">
        <v>644</v>
      </c>
      <c r="L101" t="s">
        <v>645</v>
      </c>
      <c r="M101" t="s">
        <v>39383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39384</v>
      </c>
      <c r="T101" t="s">
        <v>39383</v>
      </c>
    </row>
    <row r="102" spans="1:20" x14ac:dyDescent="0.25">
      <c r="A102" t="s">
        <v>147</v>
      </c>
      <c r="B102" t="s">
        <v>148</v>
      </c>
      <c r="C102">
        <v>50</v>
      </c>
      <c r="D102">
        <v>6</v>
      </c>
      <c r="E102" t="s">
        <v>39385</v>
      </c>
      <c r="F102">
        <v>182</v>
      </c>
      <c r="G102">
        <v>0</v>
      </c>
      <c r="H102" t="s">
        <v>641</v>
      </c>
      <c r="I102" t="s">
        <v>39386</v>
      </c>
      <c r="J102" t="s">
        <v>666</v>
      </c>
      <c r="K102" t="s">
        <v>644</v>
      </c>
      <c r="L102" t="s">
        <v>645</v>
      </c>
      <c r="M102" t="s">
        <v>39387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39388</v>
      </c>
      <c r="T102" t="s">
        <v>39387</v>
      </c>
    </row>
    <row r="103" spans="1:20" x14ac:dyDescent="0.25">
      <c r="A103" t="s">
        <v>147</v>
      </c>
      <c r="B103" t="s">
        <v>148</v>
      </c>
      <c r="C103">
        <v>50</v>
      </c>
      <c r="D103">
        <v>6</v>
      </c>
      <c r="E103" t="s">
        <v>39389</v>
      </c>
      <c r="F103">
        <v>182</v>
      </c>
      <c r="G103">
        <v>0</v>
      </c>
      <c r="H103" t="s">
        <v>641</v>
      </c>
      <c r="I103" t="s">
        <v>28071</v>
      </c>
      <c r="J103" t="s">
        <v>1668</v>
      </c>
      <c r="K103" t="s">
        <v>644</v>
      </c>
      <c r="L103" t="s">
        <v>645</v>
      </c>
      <c r="M103" t="s">
        <v>39390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39391</v>
      </c>
      <c r="T103" t="s">
        <v>39390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39392</v>
      </c>
      <c r="F104">
        <v>100</v>
      </c>
      <c r="G104">
        <v>0</v>
      </c>
      <c r="H104" t="s">
        <v>641</v>
      </c>
      <c r="I104" t="s">
        <v>39393</v>
      </c>
      <c r="J104" t="s">
        <v>2173</v>
      </c>
      <c r="K104" t="s">
        <v>644</v>
      </c>
      <c r="L104" t="s">
        <v>645</v>
      </c>
      <c r="M104" t="s">
        <v>39390</v>
      </c>
      <c r="N104" t="s">
        <v>644</v>
      </c>
      <c r="O104" t="s">
        <v>668</v>
      </c>
      <c r="P104" t="s">
        <v>5</v>
      </c>
      <c r="Q104" t="s">
        <v>669</v>
      </c>
      <c r="R104" t="s">
        <v>645</v>
      </c>
      <c r="S104" t="s">
        <v>39394</v>
      </c>
      <c r="T104" t="s">
        <v>39390</v>
      </c>
    </row>
    <row r="105" spans="1:20" x14ac:dyDescent="0.25">
      <c r="A105" t="s">
        <v>22</v>
      </c>
      <c r="B105" t="s">
        <v>27</v>
      </c>
      <c r="C105">
        <v>79</v>
      </c>
      <c r="D105">
        <v>1</v>
      </c>
      <c r="E105" t="s">
        <v>39395</v>
      </c>
      <c r="F105">
        <v>79</v>
      </c>
      <c r="G105">
        <v>0</v>
      </c>
      <c r="H105" t="s">
        <v>673</v>
      </c>
      <c r="I105" t="s">
        <v>17313</v>
      </c>
      <c r="J105" t="s">
        <v>39396</v>
      </c>
      <c r="K105" t="s">
        <v>754</v>
      </c>
      <c r="L105" t="s">
        <v>15042</v>
      </c>
      <c r="M105" t="s">
        <v>39397</v>
      </c>
      <c r="N105" t="s">
        <v>644</v>
      </c>
      <c r="O105" t="s">
        <v>703</v>
      </c>
      <c r="P105" t="s">
        <v>26</v>
      </c>
      <c r="Q105" t="s">
        <v>680</v>
      </c>
      <c r="R105" t="s">
        <v>645</v>
      </c>
      <c r="S105" t="s">
        <v>39398</v>
      </c>
      <c r="T105" t="s">
        <v>39397</v>
      </c>
    </row>
    <row r="106" spans="1:20" x14ac:dyDescent="0.25">
      <c r="A106" t="s">
        <v>147</v>
      </c>
      <c r="B106" t="s">
        <v>148</v>
      </c>
      <c r="C106">
        <v>40</v>
      </c>
      <c r="D106">
        <v>10</v>
      </c>
      <c r="E106" t="s">
        <v>39399</v>
      </c>
      <c r="F106">
        <v>330</v>
      </c>
      <c r="G106">
        <v>0</v>
      </c>
      <c r="H106" t="s">
        <v>641</v>
      </c>
      <c r="I106" t="s">
        <v>39400</v>
      </c>
      <c r="J106" t="s">
        <v>1018</v>
      </c>
      <c r="K106" t="s">
        <v>644</v>
      </c>
      <c r="L106" t="s">
        <v>645</v>
      </c>
      <c r="M106" t="s">
        <v>39401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39402</v>
      </c>
      <c r="T106" t="s">
        <v>39401</v>
      </c>
    </row>
    <row r="107" spans="1:20" x14ac:dyDescent="0.25">
      <c r="A107" t="s">
        <v>147</v>
      </c>
      <c r="B107" t="s">
        <v>148</v>
      </c>
      <c r="C107">
        <v>50</v>
      </c>
      <c r="D107">
        <v>12</v>
      </c>
      <c r="E107" t="s">
        <v>39403</v>
      </c>
      <c r="F107">
        <v>340</v>
      </c>
      <c r="G107">
        <v>0</v>
      </c>
      <c r="H107" t="s">
        <v>641</v>
      </c>
      <c r="I107" t="s">
        <v>39404</v>
      </c>
      <c r="J107" t="s">
        <v>657</v>
      </c>
      <c r="K107" t="s">
        <v>644</v>
      </c>
      <c r="L107" t="s">
        <v>645</v>
      </c>
      <c r="M107" t="s">
        <v>39405</v>
      </c>
      <c r="N107" t="s">
        <v>644</v>
      </c>
      <c r="O107" t="s">
        <v>647</v>
      </c>
      <c r="P107" t="s">
        <v>5</v>
      </c>
      <c r="Q107" t="s">
        <v>648</v>
      </c>
      <c r="R107" t="s">
        <v>39406</v>
      </c>
      <c r="S107" t="s">
        <v>39407</v>
      </c>
      <c r="T107" t="s">
        <v>39405</v>
      </c>
    </row>
    <row r="108" spans="1:20" x14ac:dyDescent="0.25">
      <c r="A108" t="s">
        <v>116</v>
      </c>
      <c r="B108" t="s">
        <v>117</v>
      </c>
      <c r="C108">
        <v>12</v>
      </c>
      <c r="D108">
        <v>20</v>
      </c>
      <c r="E108" t="s">
        <v>39408</v>
      </c>
      <c r="F108">
        <v>280</v>
      </c>
      <c r="G108">
        <v>0</v>
      </c>
      <c r="H108" t="s">
        <v>673</v>
      </c>
      <c r="I108" t="s">
        <v>39409</v>
      </c>
      <c r="J108" t="s">
        <v>39410</v>
      </c>
      <c r="K108" t="s">
        <v>23409</v>
      </c>
      <c r="L108" t="s">
        <v>8531</v>
      </c>
      <c r="M108" t="s">
        <v>39411</v>
      </c>
      <c r="N108" t="s">
        <v>644</v>
      </c>
      <c r="O108" t="s">
        <v>679</v>
      </c>
      <c r="P108" t="s">
        <v>26</v>
      </c>
      <c r="Q108" t="s">
        <v>680</v>
      </c>
      <c r="R108" t="s">
        <v>645</v>
      </c>
      <c r="S108" t="s">
        <v>39412</v>
      </c>
      <c r="T108" t="s">
        <v>39411</v>
      </c>
    </row>
    <row r="109" spans="1:20" x14ac:dyDescent="0.25">
      <c r="A109" t="s">
        <v>147</v>
      </c>
      <c r="B109" t="s">
        <v>148</v>
      </c>
      <c r="C109">
        <v>50</v>
      </c>
      <c r="D109">
        <v>6</v>
      </c>
      <c r="E109" t="s">
        <v>39413</v>
      </c>
      <c r="F109">
        <v>200</v>
      </c>
      <c r="G109">
        <v>0</v>
      </c>
      <c r="H109" t="s">
        <v>641</v>
      </c>
      <c r="I109" t="s">
        <v>39414</v>
      </c>
      <c r="J109" t="s">
        <v>745</v>
      </c>
      <c r="K109" t="s">
        <v>644</v>
      </c>
      <c r="L109" t="s">
        <v>645</v>
      </c>
      <c r="M109" t="s">
        <v>39415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39416</v>
      </c>
      <c r="T109" t="s">
        <v>39415</v>
      </c>
    </row>
    <row r="110" spans="1:20" x14ac:dyDescent="0.25">
      <c r="A110" t="s">
        <v>77</v>
      </c>
      <c r="B110" t="s">
        <v>78</v>
      </c>
      <c r="C110">
        <v>27.5</v>
      </c>
      <c r="D110">
        <v>4</v>
      </c>
      <c r="E110" t="s">
        <v>39417</v>
      </c>
      <c r="F110">
        <v>165</v>
      </c>
      <c r="G110">
        <v>0</v>
      </c>
      <c r="H110" t="s">
        <v>673</v>
      </c>
      <c r="I110" t="s">
        <v>11184</v>
      </c>
      <c r="J110" t="s">
        <v>39418</v>
      </c>
      <c r="K110" t="s">
        <v>23157</v>
      </c>
      <c r="L110" t="s">
        <v>21831</v>
      </c>
      <c r="M110" t="s">
        <v>39419</v>
      </c>
      <c r="N110" t="s">
        <v>644</v>
      </c>
      <c r="O110" t="s">
        <v>679</v>
      </c>
      <c r="P110" t="s">
        <v>26</v>
      </c>
      <c r="Q110" t="s">
        <v>680</v>
      </c>
      <c r="R110" t="s">
        <v>645</v>
      </c>
      <c r="S110" t="s">
        <v>39420</v>
      </c>
      <c r="T110" t="s">
        <v>39421</v>
      </c>
    </row>
    <row r="111" spans="1:20" x14ac:dyDescent="0.25">
      <c r="A111" t="s">
        <v>18</v>
      </c>
      <c r="B111" t="s">
        <v>19</v>
      </c>
      <c r="C111">
        <v>66.666666666666671</v>
      </c>
      <c r="D111">
        <v>3</v>
      </c>
      <c r="E111" t="s">
        <v>39422</v>
      </c>
      <c r="F111">
        <v>129</v>
      </c>
      <c r="G111">
        <v>0</v>
      </c>
      <c r="H111" t="s">
        <v>641</v>
      </c>
      <c r="I111" t="s">
        <v>39423</v>
      </c>
      <c r="J111" t="s">
        <v>1072</v>
      </c>
      <c r="K111" t="s">
        <v>644</v>
      </c>
      <c r="L111" t="s">
        <v>645</v>
      </c>
      <c r="M111" t="s">
        <v>39424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39425</v>
      </c>
      <c r="T111" t="s">
        <v>39424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39426</v>
      </c>
      <c r="F112">
        <v>100</v>
      </c>
      <c r="G112">
        <v>0</v>
      </c>
      <c r="H112" t="s">
        <v>641</v>
      </c>
      <c r="I112" t="s">
        <v>29293</v>
      </c>
      <c r="J112" t="s">
        <v>724</v>
      </c>
      <c r="K112" t="s">
        <v>644</v>
      </c>
      <c r="L112" t="s">
        <v>645</v>
      </c>
      <c r="M112" t="s">
        <v>39427</v>
      </c>
      <c r="N112" t="s">
        <v>644</v>
      </c>
      <c r="O112" t="s">
        <v>668</v>
      </c>
      <c r="P112" t="s">
        <v>5</v>
      </c>
      <c r="Q112" t="s">
        <v>669</v>
      </c>
      <c r="R112" t="s">
        <v>645</v>
      </c>
      <c r="S112" t="s">
        <v>39428</v>
      </c>
      <c r="T112" t="s">
        <v>39429</v>
      </c>
    </row>
    <row r="113" spans="1:20" x14ac:dyDescent="0.25">
      <c r="A113" t="s">
        <v>147</v>
      </c>
      <c r="B113" t="s">
        <v>148</v>
      </c>
      <c r="C113">
        <v>33.333333333333336</v>
      </c>
      <c r="D113">
        <v>3</v>
      </c>
      <c r="E113" t="s">
        <v>39430</v>
      </c>
      <c r="F113">
        <v>100</v>
      </c>
      <c r="G113">
        <v>0</v>
      </c>
      <c r="H113" t="s">
        <v>641</v>
      </c>
      <c r="I113" t="s">
        <v>39431</v>
      </c>
      <c r="J113" t="s">
        <v>1711</v>
      </c>
      <c r="K113" t="s">
        <v>644</v>
      </c>
      <c r="L113" t="s">
        <v>645</v>
      </c>
      <c r="M113" t="s">
        <v>39432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39433</v>
      </c>
      <c r="T113" t="s">
        <v>39432</v>
      </c>
    </row>
    <row r="114" spans="1:20" x14ac:dyDescent="0.25">
      <c r="A114" t="s">
        <v>147</v>
      </c>
      <c r="B114" t="s">
        <v>148</v>
      </c>
      <c r="C114">
        <v>65</v>
      </c>
      <c r="D114">
        <v>9</v>
      </c>
      <c r="E114" t="s">
        <v>39434</v>
      </c>
      <c r="F114">
        <v>299</v>
      </c>
      <c r="G114">
        <v>0</v>
      </c>
      <c r="H114" t="s">
        <v>641</v>
      </c>
      <c r="I114" t="s">
        <v>8723</v>
      </c>
      <c r="J114" t="s">
        <v>847</v>
      </c>
      <c r="K114" t="s">
        <v>644</v>
      </c>
      <c r="L114" t="s">
        <v>645</v>
      </c>
      <c r="M114" t="s">
        <v>39435</v>
      </c>
      <c r="N114" t="s">
        <v>644</v>
      </c>
      <c r="O114" t="s">
        <v>647</v>
      </c>
      <c r="P114" t="s">
        <v>5</v>
      </c>
      <c r="Q114" t="s">
        <v>648</v>
      </c>
      <c r="R114" t="s">
        <v>8724</v>
      </c>
      <c r="S114" t="s">
        <v>39436</v>
      </c>
      <c r="T114" t="s">
        <v>39435</v>
      </c>
    </row>
    <row r="115" spans="1:20" x14ac:dyDescent="0.25">
      <c r="A115" t="s">
        <v>99</v>
      </c>
      <c r="B115" t="s">
        <v>100</v>
      </c>
      <c r="C115">
        <v>10</v>
      </c>
      <c r="D115">
        <v>10</v>
      </c>
      <c r="E115" t="s">
        <v>39437</v>
      </c>
      <c r="F115">
        <v>110</v>
      </c>
      <c r="G115">
        <v>10</v>
      </c>
      <c r="H115" t="s">
        <v>641</v>
      </c>
      <c r="I115" t="s">
        <v>39438</v>
      </c>
      <c r="J115" t="s">
        <v>1067</v>
      </c>
      <c r="K115" t="s">
        <v>644</v>
      </c>
      <c r="L115" t="s">
        <v>645</v>
      </c>
      <c r="M115" t="s">
        <v>39439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39440</v>
      </c>
      <c r="T115" t="s">
        <v>39439</v>
      </c>
    </row>
    <row r="116" spans="1:20" x14ac:dyDescent="0.25">
      <c r="A116" t="s">
        <v>18</v>
      </c>
      <c r="B116" t="s">
        <v>19</v>
      </c>
      <c r="C116">
        <v>66.666666666666671</v>
      </c>
      <c r="D116">
        <v>3</v>
      </c>
      <c r="E116" t="s">
        <v>39441</v>
      </c>
      <c r="F116">
        <v>129</v>
      </c>
      <c r="G116">
        <v>0</v>
      </c>
      <c r="H116" t="s">
        <v>641</v>
      </c>
      <c r="I116" t="s">
        <v>38952</v>
      </c>
      <c r="J116" t="s">
        <v>685</v>
      </c>
      <c r="K116" t="s">
        <v>644</v>
      </c>
      <c r="L116" t="s">
        <v>645</v>
      </c>
      <c r="M116" t="s">
        <v>39442</v>
      </c>
      <c r="N116" t="s">
        <v>644</v>
      </c>
      <c r="O116" t="s">
        <v>647</v>
      </c>
      <c r="P116" t="s">
        <v>5</v>
      </c>
      <c r="Q116" t="s">
        <v>648</v>
      </c>
      <c r="R116" t="s">
        <v>645</v>
      </c>
      <c r="S116" t="s">
        <v>39443</v>
      </c>
      <c r="T116" t="s">
        <v>39442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39444</v>
      </c>
      <c r="F117">
        <v>100</v>
      </c>
      <c r="G117">
        <v>0</v>
      </c>
      <c r="H117" t="s">
        <v>641</v>
      </c>
      <c r="I117" t="s">
        <v>39445</v>
      </c>
      <c r="J117" t="s">
        <v>847</v>
      </c>
      <c r="K117" t="s">
        <v>644</v>
      </c>
      <c r="L117" t="s">
        <v>645</v>
      </c>
      <c r="M117" t="s">
        <v>39446</v>
      </c>
      <c r="N117" t="s">
        <v>644</v>
      </c>
      <c r="O117" t="s">
        <v>647</v>
      </c>
      <c r="P117" t="s">
        <v>5</v>
      </c>
      <c r="Q117" t="s">
        <v>648</v>
      </c>
      <c r="R117" t="s">
        <v>645</v>
      </c>
      <c r="S117" t="s">
        <v>39447</v>
      </c>
      <c r="T117" t="s">
        <v>39446</v>
      </c>
    </row>
    <row r="118" spans="1:20" x14ac:dyDescent="0.25">
      <c r="A118" t="s">
        <v>147</v>
      </c>
      <c r="B118" t="s">
        <v>148</v>
      </c>
      <c r="C118">
        <v>33.333333333333336</v>
      </c>
      <c r="D118">
        <v>3</v>
      </c>
      <c r="E118" t="s">
        <v>39448</v>
      </c>
      <c r="F118">
        <v>100</v>
      </c>
      <c r="G118">
        <v>0</v>
      </c>
      <c r="H118" t="s">
        <v>641</v>
      </c>
      <c r="I118" t="s">
        <v>39449</v>
      </c>
      <c r="J118" t="s">
        <v>685</v>
      </c>
      <c r="K118" t="s">
        <v>644</v>
      </c>
      <c r="L118" t="s">
        <v>645</v>
      </c>
      <c r="M118" t="s">
        <v>39450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39451</v>
      </c>
      <c r="T118" t="s">
        <v>39450</v>
      </c>
    </row>
    <row r="119" spans="1:20" x14ac:dyDescent="0.25">
      <c r="A119" t="s">
        <v>241</v>
      </c>
      <c r="B119" t="s">
        <v>247</v>
      </c>
      <c r="C119">
        <v>159</v>
      </c>
      <c r="D119">
        <v>1</v>
      </c>
      <c r="E119" t="s">
        <v>39452</v>
      </c>
      <c r="F119">
        <v>129</v>
      </c>
      <c r="G119">
        <v>0</v>
      </c>
      <c r="H119" t="s">
        <v>641</v>
      </c>
      <c r="I119" t="s">
        <v>21876</v>
      </c>
      <c r="J119" t="s">
        <v>771</v>
      </c>
      <c r="K119" t="s">
        <v>644</v>
      </c>
      <c r="L119" t="s">
        <v>645</v>
      </c>
      <c r="M119" t="s">
        <v>39450</v>
      </c>
      <c r="N119" t="s">
        <v>644</v>
      </c>
      <c r="O119" t="s">
        <v>668</v>
      </c>
      <c r="P119" t="s">
        <v>5</v>
      </c>
      <c r="Q119" t="s">
        <v>669</v>
      </c>
      <c r="R119" t="s">
        <v>645</v>
      </c>
      <c r="S119" t="s">
        <v>39453</v>
      </c>
      <c r="T119" t="s">
        <v>39454</v>
      </c>
    </row>
    <row r="120" spans="1:20" x14ac:dyDescent="0.25">
      <c r="A120" t="s">
        <v>241</v>
      </c>
      <c r="B120" t="s">
        <v>247</v>
      </c>
      <c r="C120">
        <v>139</v>
      </c>
      <c r="D120">
        <v>1</v>
      </c>
      <c r="E120" t="s">
        <v>39455</v>
      </c>
      <c r="F120">
        <v>215</v>
      </c>
      <c r="G120">
        <v>0</v>
      </c>
      <c r="H120" t="s">
        <v>2006</v>
      </c>
      <c r="I120" t="s">
        <v>39456</v>
      </c>
      <c r="J120" t="s">
        <v>39457</v>
      </c>
      <c r="K120" t="s">
        <v>14393</v>
      </c>
      <c r="L120" t="s">
        <v>39458</v>
      </c>
      <c r="M120" t="s">
        <v>39459</v>
      </c>
      <c r="N120" t="s">
        <v>20659</v>
      </c>
      <c r="O120" t="s">
        <v>2013</v>
      </c>
      <c r="P120" t="s">
        <v>1891</v>
      </c>
      <c r="Q120" t="s">
        <v>1892</v>
      </c>
      <c r="R120" t="s">
        <v>645</v>
      </c>
      <c r="S120" t="s">
        <v>39460</v>
      </c>
      <c r="T120" t="s">
        <v>39461</v>
      </c>
    </row>
    <row r="121" spans="1:20" x14ac:dyDescent="0.25">
      <c r="A121" t="s">
        <v>239</v>
      </c>
      <c r="B121" t="s">
        <v>245</v>
      </c>
      <c r="C121">
        <v>139</v>
      </c>
      <c r="D121">
        <v>1</v>
      </c>
      <c r="E121" t="s">
        <v>39455</v>
      </c>
      <c r="F121">
        <v>215</v>
      </c>
      <c r="G121">
        <v>0</v>
      </c>
      <c r="H121" t="s">
        <v>2006</v>
      </c>
      <c r="I121" t="s">
        <v>39456</v>
      </c>
      <c r="J121" t="s">
        <v>39457</v>
      </c>
      <c r="K121" t="s">
        <v>14393</v>
      </c>
      <c r="L121" t="s">
        <v>39458</v>
      </c>
      <c r="M121" t="s">
        <v>39459</v>
      </c>
      <c r="N121" t="s">
        <v>20659</v>
      </c>
      <c r="O121" t="s">
        <v>2013</v>
      </c>
      <c r="P121" t="s">
        <v>1891</v>
      </c>
      <c r="Q121" t="s">
        <v>1892</v>
      </c>
      <c r="R121" t="s">
        <v>645</v>
      </c>
      <c r="S121" t="s">
        <v>39460</v>
      </c>
      <c r="T121" t="s">
        <v>39461</v>
      </c>
    </row>
    <row r="122" spans="1:20" x14ac:dyDescent="0.25">
      <c r="A122" t="s">
        <v>110</v>
      </c>
      <c r="B122" t="s">
        <v>111</v>
      </c>
      <c r="C122">
        <v>65</v>
      </c>
      <c r="D122">
        <v>1</v>
      </c>
      <c r="E122" t="s">
        <v>39462</v>
      </c>
      <c r="F122">
        <v>299</v>
      </c>
      <c r="G122">
        <v>0</v>
      </c>
      <c r="H122" t="s">
        <v>2006</v>
      </c>
      <c r="I122" t="s">
        <v>38863</v>
      </c>
      <c r="J122" t="s">
        <v>38864</v>
      </c>
      <c r="K122" t="s">
        <v>2229</v>
      </c>
      <c r="L122" t="s">
        <v>38865</v>
      </c>
      <c r="M122" t="s">
        <v>39461</v>
      </c>
      <c r="N122" t="s">
        <v>20659</v>
      </c>
      <c r="O122" t="s">
        <v>2013</v>
      </c>
      <c r="P122" t="s">
        <v>1891</v>
      </c>
      <c r="Q122" t="s">
        <v>1892</v>
      </c>
      <c r="R122" t="s">
        <v>645</v>
      </c>
      <c r="S122" t="s">
        <v>39463</v>
      </c>
      <c r="T122" t="s">
        <v>39464</v>
      </c>
    </row>
    <row r="123" spans="1:20" x14ac:dyDescent="0.25">
      <c r="A123" t="s">
        <v>12</v>
      </c>
      <c r="B123" t="s">
        <v>13</v>
      </c>
      <c r="C123">
        <v>65</v>
      </c>
      <c r="D123">
        <v>1</v>
      </c>
      <c r="E123" t="s">
        <v>39462</v>
      </c>
      <c r="F123">
        <v>299</v>
      </c>
      <c r="G123">
        <v>0</v>
      </c>
      <c r="H123" t="s">
        <v>2006</v>
      </c>
      <c r="I123" t="s">
        <v>38863</v>
      </c>
      <c r="J123" t="s">
        <v>38864</v>
      </c>
      <c r="K123" t="s">
        <v>2229</v>
      </c>
      <c r="L123" t="s">
        <v>38865</v>
      </c>
      <c r="M123" t="s">
        <v>39461</v>
      </c>
      <c r="N123" t="s">
        <v>20659</v>
      </c>
      <c r="O123" t="s">
        <v>2013</v>
      </c>
      <c r="P123" t="s">
        <v>1891</v>
      </c>
      <c r="Q123" t="s">
        <v>1892</v>
      </c>
      <c r="R123" t="s">
        <v>645</v>
      </c>
      <c r="S123" t="s">
        <v>39463</v>
      </c>
      <c r="T123" t="s">
        <v>39464</v>
      </c>
    </row>
    <row r="124" spans="1:20" x14ac:dyDescent="0.25">
      <c r="A124" t="s">
        <v>114</v>
      </c>
      <c r="B124" t="s">
        <v>115</v>
      </c>
      <c r="C124">
        <v>65</v>
      </c>
      <c r="D124">
        <v>1</v>
      </c>
      <c r="E124" t="s">
        <v>39462</v>
      </c>
      <c r="F124">
        <v>299</v>
      </c>
      <c r="G124">
        <v>0</v>
      </c>
      <c r="H124" t="s">
        <v>2006</v>
      </c>
      <c r="I124" t="s">
        <v>38863</v>
      </c>
      <c r="J124" t="s">
        <v>38864</v>
      </c>
      <c r="K124" t="s">
        <v>2229</v>
      </c>
      <c r="L124" t="s">
        <v>38865</v>
      </c>
      <c r="M124" t="s">
        <v>39461</v>
      </c>
      <c r="N124" t="s">
        <v>20659</v>
      </c>
      <c r="O124" t="s">
        <v>2013</v>
      </c>
      <c r="P124" t="s">
        <v>1891</v>
      </c>
      <c r="Q124" t="s">
        <v>1892</v>
      </c>
      <c r="R124" t="s">
        <v>645</v>
      </c>
      <c r="S124" t="s">
        <v>39463</v>
      </c>
      <c r="T124" t="s">
        <v>39464</v>
      </c>
    </row>
    <row r="125" spans="1:20" x14ac:dyDescent="0.25">
      <c r="A125" t="s">
        <v>10</v>
      </c>
      <c r="B125" t="s">
        <v>11</v>
      </c>
      <c r="C125">
        <v>65</v>
      </c>
      <c r="D125">
        <v>3</v>
      </c>
      <c r="E125" t="s">
        <v>39462</v>
      </c>
      <c r="F125">
        <v>299</v>
      </c>
      <c r="G125">
        <v>0</v>
      </c>
      <c r="H125" t="s">
        <v>2006</v>
      </c>
      <c r="I125" t="s">
        <v>38863</v>
      </c>
      <c r="J125" t="s">
        <v>38864</v>
      </c>
      <c r="K125" t="s">
        <v>2229</v>
      </c>
      <c r="L125" t="s">
        <v>38865</v>
      </c>
      <c r="M125" t="s">
        <v>39461</v>
      </c>
      <c r="N125" t="s">
        <v>20659</v>
      </c>
      <c r="O125" t="s">
        <v>2013</v>
      </c>
      <c r="P125" t="s">
        <v>1891</v>
      </c>
      <c r="Q125" t="s">
        <v>1892</v>
      </c>
      <c r="R125" t="s">
        <v>645</v>
      </c>
      <c r="S125" t="s">
        <v>39463</v>
      </c>
      <c r="T125" t="s">
        <v>39464</v>
      </c>
    </row>
    <row r="126" spans="1:20" x14ac:dyDescent="0.25">
      <c r="A126" t="s">
        <v>14</v>
      </c>
      <c r="B126" t="s">
        <v>15</v>
      </c>
      <c r="C126">
        <v>65</v>
      </c>
      <c r="D126">
        <v>3</v>
      </c>
      <c r="E126" t="s">
        <v>39462</v>
      </c>
      <c r="F126">
        <v>299</v>
      </c>
      <c r="G126">
        <v>0</v>
      </c>
      <c r="H126" t="s">
        <v>2006</v>
      </c>
      <c r="I126" t="s">
        <v>38863</v>
      </c>
      <c r="J126" t="s">
        <v>38864</v>
      </c>
      <c r="K126" t="s">
        <v>2229</v>
      </c>
      <c r="L126" t="s">
        <v>38865</v>
      </c>
      <c r="M126" t="s">
        <v>39461</v>
      </c>
      <c r="N126" t="s">
        <v>20659</v>
      </c>
      <c r="O126" t="s">
        <v>2013</v>
      </c>
      <c r="P126" t="s">
        <v>1891</v>
      </c>
      <c r="Q126" t="s">
        <v>1892</v>
      </c>
      <c r="R126" t="s">
        <v>645</v>
      </c>
      <c r="S126" t="s">
        <v>39463</v>
      </c>
      <c r="T126" t="s">
        <v>39464</v>
      </c>
    </row>
    <row r="127" spans="1:20" x14ac:dyDescent="0.25">
      <c r="A127" t="s">
        <v>601</v>
      </c>
      <c r="B127" t="s">
        <v>602</v>
      </c>
      <c r="C127">
        <v>159</v>
      </c>
      <c r="D127">
        <v>1</v>
      </c>
      <c r="E127" t="s">
        <v>39465</v>
      </c>
      <c r="F127">
        <v>109</v>
      </c>
      <c r="G127">
        <v>0</v>
      </c>
      <c r="H127" t="s">
        <v>641</v>
      </c>
      <c r="I127" t="s">
        <v>39466</v>
      </c>
      <c r="J127" t="s">
        <v>771</v>
      </c>
      <c r="K127" t="s">
        <v>644</v>
      </c>
      <c r="L127" t="s">
        <v>645</v>
      </c>
      <c r="M127" t="s">
        <v>39467</v>
      </c>
      <c r="N127" t="s">
        <v>644</v>
      </c>
      <c r="O127" t="s">
        <v>647</v>
      </c>
      <c r="P127" t="s">
        <v>5</v>
      </c>
      <c r="Q127" t="s">
        <v>648</v>
      </c>
      <c r="R127" t="s">
        <v>645</v>
      </c>
      <c r="S127" t="s">
        <v>39468</v>
      </c>
      <c r="T127" t="s">
        <v>39467</v>
      </c>
    </row>
    <row r="128" spans="1:20" x14ac:dyDescent="0.25">
      <c r="A128" t="s">
        <v>601</v>
      </c>
      <c r="B128" t="s">
        <v>602</v>
      </c>
      <c r="C128">
        <v>139</v>
      </c>
      <c r="D128">
        <v>1</v>
      </c>
      <c r="E128" t="s">
        <v>39469</v>
      </c>
      <c r="F128">
        <v>399</v>
      </c>
      <c r="G128">
        <v>0</v>
      </c>
      <c r="H128" t="s">
        <v>2006</v>
      </c>
      <c r="I128" t="s">
        <v>18538</v>
      </c>
      <c r="J128" t="s">
        <v>18539</v>
      </c>
      <c r="K128" t="s">
        <v>18540</v>
      </c>
      <c r="L128" t="s">
        <v>18541</v>
      </c>
      <c r="M128" t="s">
        <v>39467</v>
      </c>
      <c r="N128" t="s">
        <v>20659</v>
      </c>
      <c r="O128" t="s">
        <v>2013</v>
      </c>
      <c r="P128" t="s">
        <v>1891</v>
      </c>
      <c r="Q128" t="s">
        <v>1892</v>
      </c>
      <c r="R128" t="s">
        <v>645</v>
      </c>
      <c r="S128" t="s">
        <v>39470</v>
      </c>
      <c r="T128" t="s">
        <v>39467</v>
      </c>
    </row>
    <row r="129" spans="1:20" x14ac:dyDescent="0.25">
      <c r="A129" t="s">
        <v>241</v>
      </c>
      <c r="B129" t="s">
        <v>247</v>
      </c>
      <c r="C129">
        <v>139</v>
      </c>
      <c r="D129">
        <v>1</v>
      </c>
      <c r="E129" t="s">
        <v>39469</v>
      </c>
      <c r="F129">
        <v>399</v>
      </c>
      <c r="G129">
        <v>0</v>
      </c>
      <c r="H129" t="s">
        <v>2006</v>
      </c>
      <c r="I129" t="s">
        <v>18538</v>
      </c>
      <c r="J129" t="s">
        <v>18539</v>
      </c>
      <c r="K129" t="s">
        <v>18540</v>
      </c>
      <c r="L129" t="s">
        <v>18541</v>
      </c>
      <c r="M129" t="s">
        <v>39467</v>
      </c>
      <c r="N129" t="s">
        <v>20659</v>
      </c>
      <c r="O129" t="s">
        <v>2013</v>
      </c>
      <c r="P129" t="s">
        <v>1891</v>
      </c>
      <c r="Q129" t="s">
        <v>1892</v>
      </c>
      <c r="R129" t="s">
        <v>645</v>
      </c>
      <c r="S129" t="s">
        <v>39470</v>
      </c>
      <c r="T129" t="s">
        <v>39467</v>
      </c>
    </row>
    <row r="130" spans="1:20" x14ac:dyDescent="0.25">
      <c r="A130" t="s">
        <v>240</v>
      </c>
      <c r="B130" t="s">
        <v>246</v>
      </c>
      <c r="C130">
        <v>139</v>
      </c>
      <c r="D130">
        <v>1</v>
      </c>
      <c r="E130" t="s">
        <v>39469</v>
      </c>
      <c r="F130">
        <v>399</v>
      </c>
      <c r="G130">
        <v>0</v>
      </c>
      <c r="H130" t="s">
        <v>2006</v>
      </c>
      <c r="I130" t="s">
        <v>18538</v>
      </c>
      <c r="J130" t="s">
        <v>18539</v>
      </c>
      <c r="K130" t="s">
        <v>18540</v>
      </c>
      <c r="L130" t="s">
        <v>18541</v>
      </c>
      <c r="M130" t="s">
        <v>39467</v>
      </c>
      <c r="N130" t="s">
        <v>20659</v>
      </c>
      <c r="O130" t="s">
        <v>2013</v>
      </c>
      <c r="P130" t="s">
        <v>1891</v>
      </c>
      <c r="Q130" t="s">
        <v>1892</v>
      </c>
      <c r="R130" t="s">
        <v>645</v>
      </c>
      <c r="S130" t="s">
        <v>39470</v>
      </c>
      <c r="T130" t="s">
        <v>39467</v>
      </c>
    </row>
    <row r="131" spans="1:20" x14ac:dyDescent="0.25">
      <c r="A131" t="s">
        <v>239</v>
      </c>
      <c r="B131" t="s">
        <v>245</v>
      </c>
      <c r="C131">
        <v>139</v>
      </c>
      <c r="D131">
        <v>1</v>
      </c>
      <c r="E131" t="s">
        <v>39469</v>
      </c>
      <c r="F131">
        <v>399</v>
      </c>
      <c r="G131">
        <v>0</v>
      </c>
      <c r="H131" t="s">
        <v>2006</v>
      </c>
      <c r="I131" t="s">
        <v>18538</v>
      </c>
      <c r="J131" t="s">
        <v>18539</v>
      </c>
      <c r="K131" t="s">
        <v>18540</v>
      </c>
      <c r="L131" t="s">
        <v>18541</v>
      </c>
      <c r="M131" t="s">
        <v>39467</v>
      </c>
      <c r="N131" t="s">
        <v>20659</v>
      </c>
      <c r="O131" t="s">
        <v>2013</v>
      </c>
      <c r="P131" t="s">
        <v>1891</v>
      </c>
      <c r="Q131" t="s">
        <v>1892</v>
      </c>
      <c r="R131" t="s">
        <v>645</v>
      </c>
      <c r="S131" t="s">
        <v>39470</v>
      </c>
      <c r="T131" t="s">
        <v>39467</v>
      </c>
    </row>
    <row r="132" spans="1:20" x14ac:dyDescent="0.25">
      <c r="A132" t="s">
        <v>22</v>
      </c>
      <c r="B132" t="s">
        <v>27</v>
      </c>
      <c r="C132">
        <v>79</v>
      </c>
      <c r="D132">
        <v>1</v>
      </c>
      <c r="E132" t="s">
        <v>39471</v>
      </c>
      <c r="F132">
        <v>79</v>
      </c>
      <c r="G132">
        <v>0</v>
      </c>
      <c r="H132" t="s">
        <v>673</v>
      </c>
      <c r="I132" t="s">
        <v>39472</v>
      </c>
      <c r="J132" t="s">
        <v>39473</v>
      </c>
      <c r="K132" t="s">
        <v>5284</v>
      </c>
      <c r="L132" t="s">
        <v>1973</v>
      </c>
      <c r="M132" t="s">
        <v>39474</v>
      </c>
      <c r="N132" t="s">
        <v>644</v>
      </c>
      <c r="O132" t="s">
        <v>679</v>
      </c>
      <c r="P132" t="s">
        <v>26</v>
      </c>
      <c r="Q132" t="s">
        <v>680</v>
      </c>
      <c r="R132" t="s">
        <v>645</v>
      </c>
      <c r="S132" t="s">
        <v>39475</v>
      </c>
      <c r="T132" t="s">
        <v>39476</v>
      </c>
    </row>
    <row r="133" spans="1:20" x14ac:dyDescent="0.25">
      <c r="A133" t="s">
        <v>147</v>
      </c>
      <c r="B133" t="s">
        <v>148</v>
      </c>
      <c r="C133">
        <v>33.333333333333336</v>
      </c>
      <c r="D133">
        <v>3</v>
      </c>
      <c r="E133" t="s">
        <v>39477</v>
      </c>
      <c r="F133">
        <v>100</v>
      </c>
      <c r="G133">
        <v>0</v>
      </c>
      <c r="H133" t="s">
        <v>641</v>
      </c>
      <c r="I133" t="s">
        <v>8075</v>
      </c>
      <c r="J133" t="s">
        <v>685</v>
      </c>
      <c r="K133" t="s">
        <v>644</v>
      </c>
      <c r="L133" t="s">
        <v>645</v>
      </c>
      <c r="M133" t="s">
        <v>39478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39479</v>
      </c>
      <c r="T133" t="s">
        <v>39478</v>
      </c>
    </row>
    <row r="134" spans="1:20" x14ac:dyDescent="0.25">
      <c r="A134" t="s">
        <v>18</v>
      </c>
      <c r="B134" t="s">
        <v>19</v>
      </c>
      <c r="C134">
        <v>66.666666666666671</v>
      </c>
      <c r="D134">
        <v>3</v>
      </c>
      <c r="E134" t="s">
        <v>39480</v>
      </c>
      <c r="F134">
        <v>100</v>
      </c>
      <c r="G134">
        <v>0</v>
      </c>
      <c r="H134" t="s">
        <v>641</v>
      </c>
      <c r="I134" t="s">
        <v>1218</v>
      </c>
      <c r="J134" t="s">
        <v>2083</v>
      </c>
      <c r="K134" t="s">
        <v>644</v>
      </c>
      <c r="L134" t="s">
        <v>645</v>
      </c>
      <c r="M134" t="s">
        <v>39481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39482</v>
      </c>
      <c r="T134" t="s">
        <v>39481</v>
      </c>
    </row>
    <row r="135" spans="1:20" x14ac:dyDescent="0.25">
      <c r="A135" t="s">
        <v>77</v>
      </c>
      <c r="B135" t="s">
        <v>78</v>
      </c>
      <c r="C135">
        <v>27.5</v>
      </c>
      <c r="D135">
        <v>4</v>
      </c>
      <c r="E135" t="s">
        <v>39483</v>
      </c>
      <c r="F135">
        <v>165</v>
      </c>
      <c r="G135">
        <v>0</v>
      </c>
      <c r="H135" t="s">
        <v>673</v>
      </c>
      <c r="I135" t="s">
        <v>25212</v>
      </c>
      <c r="J135" t="s">
        <v>25213</v>
      </c>
      <c r="K135" t="s">
        <v>754</v>
      </c>
      <c r="L135" t="s">
        <v>755</v>
      </c>
      <c r="M135" t="s">
        <v>39484</v>
      </c>
      <c r="N135" t="s">
        <v>644</v>
      </c>
      <c r="O135" t="s">
        <v>703</v>
      </c>
      <c r="P135" t="s">
        <v>26</v>
      </c>
      <c r="Q135" t="s">
        <v>680</v>
      </c>
      <c r="R135" t="s">
        <v>645</v>
      </c>
      <c r="S135" t="s">
        <v>39485</v>
      </c>
      <c r="T135" t="s">
        <v>39486</v>
      </c>
    </row>
    <row r="136" spans="1:20" x14ac:dyDescent="0.25">
      <c r="A136" t="s">
        <v>18</v>
      </c>
      <c r="B136" t="s">
        <v>19</v>
      </c>
      <c r="C136">
        <v>66.666666666666671</v>
      </c>
      <c r="D136">
        <v>3</v>
      </c>
      <c r="E136" t="s">
        <v>39487</v>
      </c>
      <c r="F136">
        <v>100</v>
      </c>
      <c r="G136">
        <v>0</v>
      </c>
      <c r="H136" t="s">
        <v>641</v>
      </c>
      <c r="I136" t="s">
        <v>7886</v>
      </c>
      <c r="J136" t="s">
        <v>685</v>
      </c>
      <c r="K136" t="s">
        <v>644</v>
      </c>
      <c r="L136" t="s">
        <v>645</v>
      </c>
      <c r="M136" t="s">
        <v>39488</v>
      </c>
      <c r="N136" t="s">
        <v>644</v>
      </c>
      <c r="O136" t="s">
        <v>668</v>
      </c>
      <c r="P136" t="s">
        <v>5</v>
      </c>
      <c r="Q136" t="s">
        <v>669</v>
      </c>
      <c r="R136" t="s">
        <v>645</v>
      </c>
      <c r="S136" t="s">
        <v>39489</v>
      </c>
      <c r="T136" t="s">
        <v>39488</v>
      </c>
    </row>
    <row r="137" spans="1:20" x14ac:dyDescent="0.25">
      <c r="A137" t="s">
        <v>147</v>
      </c>
      <c r="B137" t="s">
        <v>148</v>
      </c>
      <c r="C137">
        <v>50</v>
      </c>
      <c r="D137">
        <v>6</v>
      </c>
      <c r="E137" t="s">
        <v>39490</v>
      </c>
      <c r="F137">
        <v>200</v>
      </c>
      <c r="G137">
        <v>0</v>
      </c>
      <c r="H137" t="s">
        <v>641</v>
      </c>
      <c r="I137" t="s">
        <v>26830</v>
      </c>
      <c r="J137" t="s">
        <v>724</v>
      </c>
      <c r="K137" t="s">
        <v>644</v>
      </c>
      <c r="L137" t="s">
        <v>645</v>
      </c>
      <c r="M137" t="s">
        <v>39491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39492</v>
      </c>
      <c r="T137" t="s">
        <v>39491</v>
      </c>
    </row>
    <row r="138" spans="1:20" x14ac:dyDescent="0.25">
      <c r="A138" t="s">
        <v>147</v>
      </c>
      <c r="B138" t="s">
        <v>148</v>
      </c>
      <c r="C138">
        <v>65</v>
      </c>
      <c r="D138">
        <v>1</v>
      </c>
      <c r="E138" t="s">
        <v>39493</v>
      </c>
      <c r="F138">
        <v>35</v>
      </c>
      <c r="G138">
        <v>0</v>
      </c>
      <c r="H138" t="s">
        <v>641</v>
      </c>
      <c r="I138" t="s">
        <v>39494</v>
      </c>
      <c r="J138" t="s">
        <v>900</v>
      </c>
      <c r="K138" t="s">
        <v>644</v>
      </c>
      <c r="L138" t="s">
        <v>645</v>
      </c>
      <c r="M138" t="s">
        <v>39495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39496</v>
      </c>
      <c r="T138" t="s">
        <v>39495</v>
      </c>
    </row>
    <row r="139" spans="1:20" x14ac:dyDescent="0.25">
      <c r="A139" t="s">
        <v>147</v>
      </c>
      <c r="B139" t="s">
        <v>148</v>
      </c>
      <c r="C139">
        <v>65</v>
      </c>
      <c r="D139">
        <v>9</v>
      </c>
      <c r="E139" t="s">
        <v>39497</v>
      </c>
      <c r="F139">
        <v>299</v>
      </c>
      <c r="G139">
        <v>0</v>
      </c>
      <c r="H139" t="s">
        <v>641</v>
      </c>
      <c r="I139" t="s">
        <v>39498</v>
      </c>
      <c r="J139" t="s">
        <v>652</v>
      </c>
      <c r="K139" t="s">
        <v>644</v>
      </c>
      <c r="L139" t="s">
        <v>645</v>
      </c>
      <c r="M139" t="s">
        <v>39499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39500</v>
      </c>
      <c r="T139" t="s">
        <v>39499</v>
      </c>
    </row>
    <row r="140" spans="1:20" x14ac:dyDescent="0.25">
      <c r="A140" t="s">
        <v>116</v>
      </c>
      <c r="B140" t="s">
        <v>117</v>
      </c>
      <c r="C140">
        <v>12</v>
      </c>
      <c r="D140">
        <v>10</v>
      </c>
      <c r="E140" t="s">
        <v>39501</v>
      </c>
      <c r="F140">
        <v>130</v>
      </c>
      <c r="G140">
        <v>0</v>
      </c>
      <c r="H140" t="s">
        <v>673</v>
      </c>
      <c r="I140" t="s">
        <v>11698</v>
      </c>
      <c r="J140" t="s">
        <v>39502</v>
      </c>
      <c r="K140" t="s">
        <v>39503</v>
      </c>
      <c r="L140" t="s">
        <v>3390</v>
      </c>
      <c r="M140" t="s">
        <v>39504</v>
      </c>
      <c r="N140" t="s">
        <v>644</v>
      </c>
      <c r="O140" t="s">
        <v>679</v>
      </c>
      <c r="P140" t="s">
        <v>26</v>
      </c>
      <c r="Q140" t="s">
        <v>680</v>
      </c>
      <c r="R140" t="s">
        <v>645</v>
      </c>
      <c r="S140" t="s">
        <v>39505</v>
      </c>
      <c r="T140" t="s">
        <v>39506</v>
      </c>
    </row>
    <row r="141" spans="1:20" x14ac:dyDescent="0.25">
      <c r="A141" t="s">
        <v>99</v>
      </c>
      <c r="B141" t="s">
        <v>100</v>
      </c>
      <c r="C141">
        <v>10</v>
      </c>
      <c r="D141">
        <v>20</v>
      </c>
      <c r="E141" t="s">
        <v>39507</v>
      </c>
      <c r="F141">
        <v>200</v>
      </c>
      <c r="G141">
        <v>0</v>
      </c>
      <c r="H141" t="s">
        <v>641</v>
      </c>
      <c r="I141" t="s">
        <v>39508</v>
      </c>
      <c r="J141" t="s">
        <v>2660</v>
      </c>
      <c r="K141" t="s">
        <v>644</v>
      </c>
      <c r="L141" t="s">
        <v>645</v>
      </c>
      <c r="M141" t="s">
        <v>39509</v>
      </c>
      <c r="N141" t="s">
        <v>644</v>
      </c>
      <c r="O141" t="s">
        <v>668</v>
      </c>
      <c r="P141" t="s">
        <v>5</v>
      </c>
      <c r="Q141" t="s">
        <v>669</v>
      </c>
      <c r="R141" t="s">
        <v>645</v>
      </c>
      <c r="S141" t="s">
        <v>39510</v>
      </c>
      <c r="T141" t="s">
        <v>39511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39512</v>
      </c>
      <c r="F142">
        <v>129</v>
      </c>
      <c r="G142">
        <v>0</v>
      </c>
      <c r="H142" t="s">
        <v>641</v>
      </c>
      <c r="I142" t="s">
        <v>39513</v>
      </c>
      <c r="J142" t="s">
        <v>685</v>
      </c>
      <c r="K142" t="s">
        <v>644</v>
      </c>
      <c r="L142" t="s">
        <v>645</v>
      </c>
      <c r="M142" t="s">
        <v>39514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39515</v>
      </c>
      <c r="T142" t="s">
        <v>39514</v>
      </c>
    </row>
    <row r="143" spans="1:20" x14ac:dyDescent="0.25">
      <c r="A143" t="s">
        <v>18</v>
      </c>
      <c r="B143" t="s">
        <v>19</v>
      </c>
      <c r="C143">
        <v>66.666666666666671</v>
      </c>
      <c r="D143">
        <v>6</v>
      </c>
      <c r="E143" t="s">
        <v>39516</v>
      </c>
      <c r="F143">
        <v>458</v>
      </c>
      <c r="G143">
        <v>0</v>
      </c>
      <c r="H143" t="s">
        <v>641</v>
      </c>
      <c r="I143" t="s">
        <v>14282</v>
      </c>
      <c r="J143" t="s">
        <v>981</v>
      </c>
      <c r="K143" t="s">
        <v>644</v>
      </c>
      <c r="L143" t="s">
        <v>645</v>
      </c>
      <c r="M143" t="s">
        <v>39517</v>
      </c>
      <c r="N143" t="s">
        <v>644</v>
      </c>
      <c r="O143" t="s">
        <v>668</v>
      </c>
      <c r="P143" t="s">
        <v>5</v>
      </c>
      <c r="Q143" t="s">
        <v>669</v>
      </c>
      <c r="R143" t="s">
        <v>645</v>
      </c>
      <c r="S143" t="s">
        <v>39518</v>
      </c>
      <c r="T143" t="s">
        <v>39517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6</v>
      </c>
      <c r="E144" t="s">
        <v>39516</v>
      </c>
      <c r="F144">
        <v>458</v>
      </c>
      <c r="G144">
        <v>0</v>
      </c>
      <c r="H144" t="s">
        <v>641</v>
      </c>
      <c r="I144" t="s">
        <v>14282</v>
      </c>
      <c r="J144" t="s">
        <v>981</v>
      </c>
      <c r="K144" t="s">
        <v>644</v>
      </c>
      <c r="L144" t="s">
        <v>645</v>
      </c>
      <c r="M144" t="s">
        <v>39517</v>
      </c>
      <c r="N144" t="s">
        <v>644</v>
      </c>
      <c r="O144" t="s">
        <v>668</v>
      </c>
      <c r="P144" t="s">
        <v>5</v>
      </c>
      <c r="Q144" t="s">
        <v>669</v>
      </c>
      <c r="R144" t="s">
        <v>645</v>
      </c>
      <c r="S144" t="s">
        <v>39518</v>
      </c>
      <c r="T144" t="s">
        <v>39517</v>
      </c>
    </row>
    <row r="145" spans="1:20" x14ac:dyDescent="0.25">
      <c r="A145" t="s">
        <v>77</v>
      </c>
      <c r="B145" t="s">
        <v>78</v>
      </c>
      <c r="C145">
        <v>27.5</v>
      </c>
      <c r="D145">
        <v>4</v>
      </c>
      <c r="E145" t="s">
        <v>39519</v>
      </c>
      <c r="F145">
        <v>134.5</v>
      </c>
      <c r="G145">
        <v>26.5</v>
      </c>
      <c r="H145" t="s">
        <v>2006</v>
      </c>
      <c r="I145" t="s">
        <v>39520</v>
      </c>
      <c r="J145" t="s">
        <v>39521</v>
      </c>
      <c r="K145" t="s">
        <v>39522</v>
      </c>
      <c r="L145" t="s">
        <v>39523</v>
      </c>
      <c r="M145" t="s">
        <v>39524</v>
      </c>
      <c r="N145" t="s">
        <v>644</v>
      </c>
      <c r="O145" t="s">
        <v>811</v>
      </c>
      <c r="P145" t="s">
        <v>23</v>
      </c>
      <c r="Q145" t="s">
        <v>812</v>
      </c>
      <c r="R145" t="s">
        <v>645</v>
      </c>
      <c r="S145" t="s">
        <v>39525</v>
      </c>
      <c r="T145" t="s">
        <v>39526</v>
      </c>
    </row>
    <row r="146" spans="1:20" x14ac:dyDescent="0.25">
      <c r="A146" t="s">
        <v>18</v>
      </c>
      <c r="B146" t="s">
        <v>19</v>
      </c>
      <c r="C146">
        <v>66.666666666666671</v>
      </c>
      <c r="D146">
        <v>3</v>
      </c>
      <c r="E146" t="s">
        <v>39527</v>
      </c>
      <c r="F146">
        <v>100</v>
      </c>
      <c r="G146">
        <v>0</v>
      </c>
      <c r="H146" t="s">
        <v>641</v>
      </c>
      <c r="I146" t="s">
        <v>39528</v>
      </c>
      <c r="J146" t="s">
        <v>1067</v>
      </c>
      <c r="K146" t="s">
        <v>644</v>
      </c>
      <c r="L146" t="s">
        <v>645</v>
      </c>
      <c r="M146" t="s">
        <v>39529</v>
      </c>
      <c r="N146" t="s">
        <v>644</v>
      </c>
      <c r="O146" t="s">
        <v>647</v>
      </c>
      <c r="P146" t="s">
        <v>5</v>
      </c>
      <c r="Q146" t="s">
        <v>648</v>
      </c>
      <c r="R146" t="s">
        <v>645</v>
      </c>
      <c r="S146" t="s">
        <v>39530</v>
      </c>
      <c r="T146" t="s">
        <v>39529</v>
      </c>
    </row>
    <row r="147" spans="1:20" x14ac:dyDescent="0.25">
      <c r="A147" t="s">
        <v>18</v>
      </c>
      <c r="B147" t="s">
        <v>19</v>
      </c>
      <c r="C147">
        <v>66.666666666666671</v>
      </c>
      <c r="D147">
        <v>3</v>
      </c>
      <c r="E147" t="s">
        <v>39531</v>
      </c>
      <c r="F147">
        <v>100</v>
      </c>
      <c r="G147">
        <v>0</v>
      </c>
      <c r="H147" t="s">
        <v>641</v>
      </c>
      <c r="I147" t="s">
        <v>39532</v>
      </c>
      <c r="J147" t="s">
        <v>2343</v>
      </c>
      <c r="K147" t="s">
        <v>644</v>
      </c>
      <c r="L147" t="s">
        <v>645</v>
      </c>
      <c r="M147" t="s">
        <v>39533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39534</v>
      </c>
      <c r="T147" t="s">
        <v>39533</v>
      </c>
    </row>
    <row r="148" spans="1:20" x14ac:dyDescent="0.25">
      <c r="A148" t="s">
        <v>18</v>
      </c>
      <c r="B148" t="s">
        <v>19</v>
      </c>
      <c r="C148">
        <v>66.666666666666671</v>
      </c>
      <c r="D148">
        <v>3</v>
      </c>
      <c r="E148" t="s">
        <v>39535</v>
      </c>
      <c r="F148">
        <v>129</v>
      </c>
      <c r="G148">
        <v>0</v>
      </c>
      <c r="H148" t="s">
        <v>641</v>
      </c>
      <c r="I148" t="s">
        <v>30080</v>
      </c>
      <c r="J148" t="s">
        <v>745</v>
      </c>
      <c r="K148" t="s">
        <v>644</v>
      </c>
      <c r="L148" t="s">
        <v>645</v>
      </c>
      <c r="M148" t="s">
        <v>39536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39537</v>
      </c>
      <c r="T148" t="s">
        <v>39538</v>
      </c>
    </row>
    <row r="149" spans="1:20" x14ac:dyDescent="0.25">
      <c r="A149" t="s">
        <v>147</v>
      </c>
      <c r="B149" t="s">
        <v>148</v>
      </c>
      <c r="C149">
        <v>50</v>
      </c>
      <c r="D149">
        <v>6</v>
      </c>
      <c r="E149" t="s">
        <v>39539</v>
      </c>
      <c r="F149">
        <v>200</v>
      </c>
      <c r="G149">
        <v>0</v>
      </c>
      <c r="H149" t="s">
        <v>641</v>
      </c>
      <c r="I149" t="s">
        <v>27401</v>
      </c>
      <c r="J149" t="s">
        <v>685</v>
      </c>
      <c r="K149" t="s">
        <v>644</v>
      </c>
      <c r="L149" t="s">
        <v>645</v>
      </c>
      <c r="M149" t="s">
        <v>39540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39541</v>
      </c>
      <c r="T149" t="s">
        <v>39536</v>
      </c>
    </row>
    <row r="150" spans="1:20" x14ac:dyDescent="0.25">
      <c r="A150" t="s">
        <v>147</v>
      </c>
      <c r="B150" t="s">
        <v>148</v>
      </c>
      <c r="C150">
        <v>33.333333333333336</v>
      </c>
      <c r="D150">
        <v>3</v>
      </c>
      <c r="E150" t="s">
        <v>39542</v>
      </c>
      <c r="F150">
        <v>107</v>
      </c>
      <c r="G150">
        <v>7</v>
      </c>
      <c r="H150" t="s">
        <v>641</v>
      </c>
      <c r="I150" t="s">
        <v>2973</v>
      </c>
      <c r="J150" t="s">
        <v>1520</v>
      </c>
      <c r="K150" t="s">
        <v>644</v>
      </c>
      <c r="L150" t="s">
        <v>645</v>
      </c>
      <c r="M150" t="s">
        <v>39543</v>
      </c>
      <c r="N150" t="s">
        <v>644</v>
      </c>
      <c r="O150" t="s">
        <v>647</v>
      </c>
      <c r="P150" t="s">
        <v>5</v>
      </c>
      <c r="Q150" t="s">
        <v>648</v>
      </c>
      <c r="R150" t="s">
        <v>645</v>
      </c>
      <c r="S150" t="s">
        <v>39544</v>
      </c>
      <c r="T150" t="s">
        <v>39543</v>
      </c>
    </row>
    <row r="151" spans="1:20" x14ac:dyDescent="0.25">
      <c r="A151" t="s">
        <v>147</v>
      </c>
      <c r="B151" t="s">
        <v>148</v>
      </c>
      <c r="C151">
        <v>65</v>
      </c>
      <c r="D151">
        <v>1</v>
      </c>
      <c r="E151" t="s">
        <v>39545</v>
      </c>
      <c r="F151">
        <v>35</v>
      </c>
      <c r="G151">
        <v>0</v>
      </c>
      <c r="H151" t="s">
        <v>641</v>
      </c>
      <c r="I151" t="s">
        <v>39546</v>
      </c>
      <c r="J151" t="s">
        <v>766</v>
      </c>
      <c r="K151" t="s">
        <v>644</v>
      </c>
      <c r="L151" t="s">
        <v>645</v>
      </c>
      <c r="M151" t="s">
        <v>39547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39548</v>
      </c>
      <c r="T151" t="s">
        <v>39547</v>
      </c>
    </row>
    <row r="152" spans="1:20" x14ac:dyDescent="0.25">
      <c r="A152" t="s">
        <v>18</v>
      </c>
      <c r="B152" t="s">
        <v>19</v>
      </c>
      <c r="C152">
        <v>33</v>
      </c>
      <c r="D152">
        <v>10</v>
      </c>
      <c r="E152" t="s">
        <v>39549</v>
      </c>
      <c r="F152">
        <v>363.09</v>
      </c>
      <c r="G152">
        <v>0</v>
      </c>
      <c r="H152" t="s">
        <v>641</v>
      </c>
      <c r="I152" t="s">
        <v>34309</v>
      </c>
      <c r="J152" t="s">
        <v>7214</v>
      </c>
      <c r="K152" t="s">
        <v>644</v>
      </c>
      <c r="L152" t="s">
        <v>645</v>
      </c>
      <c r="M152" t="s">
        <v>39547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39550</v>
      </c>
      <c r="T152" t="s">
        <v>39547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39551</v>
      </c>
      <c r="F153">
        <v>110</v>
      </c>
      <c r="G153">
        <v>10</v>
      </c>
      <c r="H153" t="s">
        <v>641</v>
      </c>
      <c r="I153" t="s">
        <v>39552</v>
      </c>
      <c r="J153" t="s">
        <v>1668</v>
      </c>
      <c r="K153" t="s">
        <v>644</v>
      </c>
      <c r="L153" t="s">
        <v>645</v>
      </c>
      <c r="M153" t="s">
        <v>39553</v>
      </c>
      <c r="N153" t="s">
        <v>644</v>
      </c>
      <c r="O153" t="s">
        <v>647</v>
      </c>
      <c r="P153" t="s">
        <v>5</v>
      </c>
      <c r="Q153" t="s">
        <v>648</v>
      </c>
      <c r="R153" t="s">
        <v>645</v>
      </c>
      <c r="S153" t="s">
        <v>39554</v>
      </c>
      <c r="T153" t="s">
        <v>39553</v>
      </c>
    </row>
    <row r="154" spans="1:20" x14ac:dyDescent="0.25">
      <c r="A154" t="s">
        <v>147</v>
      </c>
      <c r="B154" t="s">
        <v>148</v>
      </c>
      <c r="C154">
        <v>65</v>
      </c>
      <c r="D154">
        <v>1</v>
      </c>
      <c r="E154" t="s">
        <v>39555</v>
      </c>
      <c r="F154">
        <v>35</v>
      </c>
      <c r="G154">
        <v>0</v>
      </c>
      <c r="H154" t="s">
        <v>641</v>
      </c>
      <c r="I154" t="s">
        <v>39556</v>
      </c>
      <c r="J154" t="s">
        <v>847</v>
      </c>
      <c r="K154" t="s">
        <v>644</v>
      </c>
      <c r="L154" t="s">
        <v>645</v>
      </c>
      <c r="M154" t="s">
        <v>39557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39558</v>
      </c>
      <c r="T154" t="s">
        <v>39557</v>
      </c>
    </row>
    <row r="155" spans="1:20" x14ac:dyDescent="0.25">
      <c r="A155" t="s">
        <v>147</v>
      </c>
      <c r="B155" t="s">
        <v>148</v>
      </c>
      <c r="C155">
        <v>40</v>
      </c>
      <c r="D155">
        <v>10</v>
      </c>
      <c r="E155" t="s">
        <v>39559</v>
      </c>
      <c r="F155">
        <v>330</v>
      </c>
      <c r="G155">
        <v>0</v>
      </c>
      <c r="H155" t="s">
        <v>641</v>
      </c>
      <c r="I155" t="s">
        <v>26345</v>
      </c>
      <c r="J155" t="s">
        <v>1189</v>
      </c>
      <c r="K155" t="s">
        <v>644</v>
      </c>
      <c r="L155" t="s">
        <v>645</v>
      </c>
      <c r="M155" t="s">
        <v>39560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39561</v>
      </c>
      <c r="T155" t="s">
        <v>39560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39562</v>
      </c>
      <c r="F156">
        <v>100</v>
      </c>
      <c r="G156">
        <v>0</v>
      </c>
      <c r="H156" t="s">
        <v>641</v>
      </c>
      <c r="I156" t="s">
        <v>39563</v>
      </c>
      <c r="J156" t="s">
        <v>2660</v>
      </c>
      <c r="K156" t="s">
        <v>644</v>
      </c>
      <c r="L156" t="s">
        <v>645</v>
      </c>
      <c r="M156" t="s">
        <v>39564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39565</v>
      </c>
      <c r="T156" t="s">
        <v>39564</v>
      </c>
    </row>
    <row r="157" spans="1:20" x14ac:dyDescent="0.25">
      <c r="A157" t="s">
        <v>147</v>
      </c>
      <c r="B157" t="s">
        <v>148</v>
      </c>
      <c r="C157">
        <v>33.333333333333336</v>
      </c>
      <c r="D157">
        <v>3</v>
      </c>
      <c r="E157" t="s">
        <v>39566</v>
      </c>
      <c r="F157">
        <v>100</v>
      </c>
      <c r="G157">
        <v>0</v>
      </c>
      <c r="H157" t="s">
        <v>641</v>
      </c>
      <c r="I157" t="s">
        <v>39567</v>
      </c>
      <c r="J157" t="s">
        <v>736</v>
      </c>
      <c r="K157" t="s">
        <v>644</v>
      </c>
      <c r="L157" t="s">
        <v>645</v>
      </c>
      <c r="M157" t="s">
        <v>39568</v>
      </c>
      <c r="N157" t="s">
        <v>644</v>
      </c>
      <c r="O157" t="s">
        <v>647</v>
      </c>
      <c r="P157" t="s">
        <v>5</v>
      </c>
      <c r="Q157" t="s">
        <v>648</v>
      </c>
      <c r="R157" t="s">
        <v>645</v>
      </c>
      <c r="S157" t="s">
        <v>39569</v>
      </c>
      <c r="T157" t="s">
        <v>39568</v>
      </c>
    </row>
    <row r="158" spans="1:20" x14ac:dyDescent="0.25">
      <c r="A158" t="s">
        <v>147</v>
      </c>
      <c r="B158" t="s">
        <v>148</v>
      </c>
      <c r="C158">
        <v>33.333333333333336</v>
      </c>
      <c r="D158">
        <v>3</v>
      </c>
      <c r="E158" t="s">
        <v>39570</v>
      </c>
      <c r="F158">
        <v>107</v>
      </c>
      <c r="G158">
        <v>7</v>
      </c>
      <c r="H158" t="s">
        <v>641</v>
      </c>
      <c r="I158" t="s">
        <v>39571</v>
      </c>
      <c r="J158" t="s">
        <v>685</v>
      </c>
      <c r="K158" t="s">
        <v>644</v>
      </c>
      <c r="L158" t="s">
        <v>645</v>
      </c>
      <c r="M158" t="s">
        <v>39572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39573</v>
      </c>
      <c r="T158" t="s">
        <v>39572</v>
      </c>
    </row>
    <row r="159" spans="1:20" x14ac:dyDescent="0.25">
      <c r="A159" t="s">
        <v>22</v>
      </c>
      <c r="B159" t="s">
        <v>27</v>
      </c>
      <c r="C159">
        <v>80</v>
      </c>
      <c r="D159">
        <v>7</v>
      </c>
      <c r="E159" t="s">
        <v>39574</v>
      </c>
      <c r="F159">
        <v>560</v>
      </c>
      <c r="G159">
        <v>0</v>
      </c>
      <c r="H159" t="s">
        <v>673</v>
      </c>
      <c r="I159" t="s">
        <v>5239</v>
      </c>
      <c r="J159" t="s">
        <v>8803</v>
      </c>
      <c r="K159" t="s">
        <v>8804</v>
      </c>
      <c r="L159" t="s">
        <v>2230</v>
      </c>
      <c r="M159" t="s">
        <v>39575</v>
      </c>
      <c r="N159" t="s">
        <v>644</v>
      </c>
      <c r="O159" t="s">
        <v>679</v>
      </c>
      <c r="P159" t="s">
        <v>26</v>
      </c>
      <c r="Q159" t="s">
        <v>680</v>
      </c>
      <c r="R159" t="s">
        <v>645</v>
      </c>
      <c r="S159" t="s">
        <v>39576</v>
      </c>
      <c r="T159" t="s">
        <v>39575</v>
      </c>
    </row>
    <row r="160" spans="1:20" x14ac:dyDescent="0.25">
      <c r="A160" t="s">
        <v>147</v>
      </c>
      <c r="B160" t="s">
        <v>148</v>
      </c>
      <c r="C160">
        <v>33.333333333333336</v>
      </c>
      <c r="D160">
        <v>3</v>
      </c>
      <c r="E160" t="s">
        <v>39577</v>
      </c>
      <c r="F160">
        <v>100</v>
      </c>
      <c r="G160">
        <v>0</v>
      </c>
      <c r="H160" t="s">
        <v>641</v>
      </c>
      <c r="I160" t="s">
        <v>12101</v>
      </c>
      <c r="J160" t="s">
        <v>1067</v>
      </c>
      <c r="K160" t="s">
        <v>644</v>
      </c>
      <c r="L160" t="s">
        <v>645</v>
      </c>
      <c r="M160" t="s">
        <v>39578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39579</v>
      </c>
      <c r="T160" t="s">
        <v>39578</v>
      </c>
    </row>
    <row r="161" spans="1:20" x14ac:dyDescent="0.25">
      <c r="A161" t="s">
        <v>147</v>
      </c>
      <c r="B161" t="s">
        <v>148</v>
      </c>
      <c r="C161">
        <v>50</v>
      </c>
      <c r="D161">
        <v>12</v>
      </c>
      <c r="E161" t="s">
        <v>39580</v>
      </c>
      <c r="F161">
        <v>364</v>
      </c>
      <c r="G161">
        <v>0</v>
      </c>
      <c r="H161" t="s">
        <v>641</v>
      </c>
      <c r="I161" t="s">
        <v>28472</v>
      </c>
      <c r="J161" t="s">
        <v>993</v>
      </c>
      <c r="K161" t="s">
        <v>644</v>
      </c>
      <c r="L161" t="s">
        <v>645</v>
      </c>
      <c r="M161" t="s">
        <v>39581</v>
      </c>
      <c r="N161" t="s">
        <v>644</v>
      </c>
      <c r="O161" t="s">
        <v>647</v>
      </c>
      <c r="P161" t="s">
        <v>5</v>
      </c>
      <c r="Q161" t="s">
        <v>648</v>
      </c>
      <c r="R161" t="s">
        <v>645</v>
      </c>
      <c r="S161" t="s">
        <v>39582</v>
      </c>
      <c r="T161" t="s">
        <v>39581</v>
      </c>
    </row>
    <row r="162" spans="1:20" x14ac:dyDescent="0.25">
      <c r="A162" t="s">
        <v>22</v>
      </c>
      <c r="B162" t="s">
        <v>27</v>
      </c>
      <c r="C162">
        <v>69.900000000000006</v>
      </c>
      <c r="D162">
        <v>10</v>
      </c>
      <c r="E162" t="s">
        <v>39583</v>
      </c>
      <c r="F162">
        <v>800</v>
      </c>
      <c r="G162">
        <v>0</v>
      </c>
      <c r="H162" t="s">
        <v>673</v>
      </c>
      <c r="I162" t="s">
        <v>8587</v>
      </c>
      <c r="J162" t="s">
        <v>8588</v>
      </c>
      <c r="K162" t="s">
        <v>8589</v>
      </c>
      <c r="L162" t="s">
        <v>823</v>
      </c>
      <c r="M162" t="s">
        <v>39584</v>
      </c>
      <c r="N162" t="s">
        <v>644</v>
      </c>
      <c r="O162" t="s">
        <v>679</v>
      </c>
      <c r="P162" t="s">
        <v>26</v>
      </c>
      <c r="Q162" t="s">
        <v>680</v>
      </c>
      <c r="R162" t="s">
        <v>645</v>
      </c>
      <c r="S162" t="s">
        <v>39585</v>
      </c>
      <c r="T162" t="s">
        <v>39586</v>
      </c>
    </row>
    <row r="163" spans="1:20" x14ac:dyDescent="0.25">
      <c r="A163" t="s">
        <v>601</v>
      </c>
      <c r="B163" t="s">
        <v>602</v>
      </c>
      <c r="C163">
        <v>159</v>
      </c>
      <c r="D163">
        <v>1</v>
      </c>
      <c r="E163" t="s">
        <v>39587</v>
      </c>
      <c r="F163">
        <v>129</v>
      </c>
      <c r="G163">
        <v>0</v>
      </c>
      <c r="H163" t="s">
        <v>641</v>
      </c>
      <c r="I163" t="s">
        <v>1328</v>
      </c>
      <c r="J163" t="s">
        <v>2083</v>
      </c>
      <c r="K163" t="s">
        <v>644</v>
      </c>
      <c r="L163" t="s">
        <v>645</v>
      </c>
      <c r="M163" t="s">
        <v>39586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39588</v>
      </c>
      <c r="T163" t="s">
        <v>39586</v>
      </c>
    </row>
    <row r="164" spans="1:20" x14ac:dyDescent="0.25">
      <c r="A164" t="s">
        <v>241</v>
      </c>
      <c r="B164" t="s">
        <v>247</v>
      </c>
      <c r="C164">
        <v>0</v>
      </c>
      <c r="D164">
        <v>1</v>
      </c>
      <c r="E164" t="s">
        <v>39589</v>
      </c>
      <c r="F164">
        <v>0</v>
      </c>
      <c r="G164">
        <v>0</v>
      </c>
      <c r="H164" t="s">
        <v>641</v>
      </c>
      <c r="I164" t="s">
        <v>39590</v>
      </c>
      <c r="J164" t="s">
        <v>690</v>
      </c>
      <c r="K164" t="s">
        <v>644</v>
      </c>
      <c r="L164" t="s">
        <v>645</v>
      </c>
      <c r="M164" t="s">
        <v>39591</v>
      </c>
      <c r="N164" t="s">
        <v>644</v>
      </c>
      <c r="O164" t="s">
        <v>668</v>
      </c>
      <c r="P164" t="s">
        <v>5</v>
      </c>
      <c r="Q164" t="s">
        <v>669</v>
      </c>
      <c r="R164" t="s">
        <v>645</v>
      </c>
      <c r="S164" t="s">
        <v>39592</v>
      </c>
      <c r="T164" t="s">
        <v>39591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39593</v>
      </c>
      <c r="F165">
        <v>0</v>
      </c>
      <c r="G165">
        <v>0</v>
      </c>
      <c r="H165" t="s">
        <v>641</v>
      </c>
      <c r="I165" t="s">
        <v>39594</v>
      </c>
      <c r="J165" t="s">
        <v>724</v>
      </c>
      <c r="K165" t="s">
        <v>644</v>
      </c>
      <c r="L165" t="s">
        <v>645</v>
      </c>
      <c r="M165" t="s">
        <v>39591</v>
      </c>
      <c r="N165" t="s">
        <v>644</v>
      </c>
      <c r="O165" t="s">
        <v>668</v>
      </c>
      <c r="P165" t="s">
        <v>5</v>
      </c>
      <c r="Q165" t="s">
        <v>669</v>
      </c>
      <c r="R165" t="s">
        <v>645</v>
      </c>
      <c r="S165" t="s">
        <v>39595</v>
      </c>
      <c r="T165" t="s">
        <v>39591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39596</v>
      </c>
      <c r="F166">
        <v>100</v>
      </c>
      <c r="G166">
        <v>0</v>
      </c>
      <c r="H166" t="s">
        <v>641</v>
      </c>
      <c r="I166" t="s">
        <v>39597</v>
      </c>
      <c r="J166" t="s">
        <v>736</v>
      </c>
      <c r="K166" t="s">
        <v>644</v>
      </c>
      <c r="L166" t="s">
        <v>645</v>
      </c>
      <c r="M166" t="s">
        <v>39598</v>
      </c>
      <c r="N166" t="s">
        <v>644</v>
      </c>
      <c r="O166" t="s">
        <v>732</v>
      </c>
      <c r="P166" t="s">
        <v>5</v>
      </c>
      <c r="Q166" t="s">
        <v>669</v>
      </c>
      <c r="R166" t="s">
        <v>645</v>
      </c>
      <c r="S166" t="s">
        <v>39599</v>
      </c>
      <c r="T166" t="s">
        <v>39598</v>
      </c>
    </row>
    <row r="167" spans="1:20" x14ac:dyDescent="0.25">
      <c r="A167" t="s">
        <v>18</v>
      </c>
      <c r="B167" t="s">
        <v>19</v>
      </c>
      <c r="C167">
        <v>66.666666666666671</v>
      </c>
      <c r="D167">
        <v>3</v>
      </c>
      <c r="E167" t="s">
        <v>39600</v>
      </c>
      <c r="F167">
        <v>129</v>
      </c>
      <c r="G167">
        <v>0</v>
      </c>
      <c r="H167" t="s">
        <v>641</v>
      </c>
      <c r="I167" t="s">
        <v>39601</v>
      </c>
      <c r="J167" t="s">
        <v>3093</v>
      </c>
      <c r="K167" t="s">
        <v>644</v>
      </c>
      <c r="L167" t="s">
        <v>645</v>
      </c>
      <c r="M167" t="s">
        <v>39602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39603</v>
      </c>
      <c r="T167" t="s">
        <v>39602</v>
      </c>
    </row>
    <row r="168" spans="1:20" x14ac:dyDescent="0.25">
      <c r="A168" t="s">
        <v>147</v>
      </c>
      <c r="B168" t="s">
        <v>148</v>
      </c>
      <c r="C168">
        <v>50</v>
      </c>
      <c r="D168">
        <v>30</v>
      </c>
      <c r="E168" t="s">
        <v>39604</v>
      </c>
      <c r="F168">
        <v>880</v>
      </c>
      <c r="G168">
        <v>0</v>
      </c>
      <c r="H168" t="s">
        <v>641</v>
      </c>
      <c r="I168" t="s">
        <v>38009</v>
      </c>
      <c r="J168" t="s">
        <v>1520</v>
      </c>
      <c r="K168" t="s">
        <v>644</v>
      </c>
      <c r="L168" t="s">
        <v>645</v>
      </c>
      <c r="M168" t="s">
        <v>39605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39606</v>
      </c>
      <c r="T168" t="s">
        <v>39605</v>
      </c>
    </row>
    <row r="169" spans="1:20" x14ac:dyDescent="0.25">
      <c r="A169" t="s">
        <v>147</v>
      </c>
      <c r="B169" t="s">
        <v>148</v>
      </c>
      <c r="C169">
        <v>33.333333333333336</v>
      </c>
      <c r="D169">
        <v>3</v>
      </c>
      <c r="E169" t="s">
        <v>39607</v>
      </c>
      <c r="F169">
        <v>100</v>
      </c>
      <c r="G169">
        <v>0</v>
      </c>
      <c r="H169" t="s">
        <v>641</v>
      </c>
      <c r="I169" t="s">
        <v>39608</v>
      </c>
      <c r="J169" t="s">
        <v>736</v>
      </c>
      <c r="K169" t="s">
        <v>644</v>
      </c>
      <c r="L169" t="s">
        <v>645</v>
      </c>
      <c r="M169" t="s">
        <v>39609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39610</v>
      </c>
      <c r="T169" t="s">
        <v>39609</v>
      </c>
    </row>
    <row r="170" spans="1:20" x14ac:dyDescent="0.25">
      <c r="A170" t="s">
        <v>241</v>
      </c>
      <c r="B170" t="s">
        <v>247</v>
      </c>
      <c r="C170">
        <v>159</v>
      </c>
      <c r="D170">
        <v>1</v>
      </c>
      <c r="E170" t="s">
        <v>39611</v>
      </c>
      <c r="F170">
        <v>129</v>
      </c>
      <c r="G170">
        <v>0</v>
      </c>
      <c r="H170" t="s">
        <v>641</v>
      </c>
      <c r="I170" t="s">
        <v>39612</v>
      </c>
      <c r="J170" t="s">
        <v>942</v>
      </c>
      <c r="K170" t="s">
        <v>644</v>
      </c>
      <c r="L170" t="s">
        <v>645</v>
      </c>
      <c r="M170" t="s">
        <v>39613</v>
      </c>
      <c r="N170" t="s">
        <v>644</v>
      </c>
      <c r="O170" t="s">
        <v>668</v>
      </c>
      <c r="P170" t="s">
        <v>5</v>
      </c>
      <c r="Q170" t="s">
        <v>669</v>
      </c>
      <c r="R170" t="s">
        <v>645</v>
      </c>
      <c r="S170" t="s">
        <v>39614</v>
      </c>
      <c r="T170" t="s">
        <v>39613</v>
      </c>
    </row>
    <row r="171" spans="1:20" x14ac:dyDescent="0.25">
      <c r="A171" t="s">
        <v>22</v>
      </c>
      <c r="B171" t="s">
        <v>27</v>
      </c>
      <c r="C171">
        <v>116</v>
      </c>
      <c r="D171">
        <v>1</v>
      </c>
      <c r="E171" t="s">
        <v>39615</v>
      </c>
      <c r="F171">
        <v>239</v>
      </c>
      <c r="G171">
        <v>0</v>
      </c>
      <c r="H171" t="s">
        <v>641</v>
      </c>
      <c r="I171" t="s">
        <v>39616</v>
      </c>
      <c r="J171" t="s">
        <v>2049</v>
      </c>
      <c r="K171" t="s">
        <v>644</v>
      </c>
      <c r="L171" t="s">
        <v>645</v>
      </c>
      <c r="M171" t="s">
        <v>39617</v>
      </c>
      <c r="N171" t="s">
        <v>644</v>
      </c>
      <c r="O171" t="s">
        <v>668</v>
      </c>
      <c r="P171" t="s">
        <v>5</v>
      </c>
      <c r="Q171" t="s">
        <v>669</v>
      </c>
      <c r="R171" t="s">
        <v>645</v>
      </c>
      <c r="S171" t="s">
        <v>39618</v>
      </c>
      <c r="T171" t="s">
        <v>39617</v>
      </c>
    </row>
    <row r="172" spans="1:20" x14ac:dyDescent="0.25">
      <c r="A172" t="s">
        <v>240</v>
      </c>
      <c r="B172" t="s">
        <v>246</v>
      </c>
      <c r="C172">
        <v>163</v>
      </c>
      <c r="D172">
        <v>1</v>
      </c>
      <c r="E172" t="s">
        <v>39615</v>
      </c>
      <c r="F172">
        <v>239</v>
      </c>
      <c r="G172">
        <v>0</v>
      </c>
      <c r="H172" t="s">
        <v>641</v>
      </c>
      <c r="I172" t="s">
        <v>39616</v>
      </c>
      <c r="J172" t="s">
        <v>2049</v>
      </c>
      <c r="K172" t="s">
        <v>644</v>
      </c>
      <c r="L172" t="s">
        <v>645</v>
      </c>
      <c r="M172" t="s">
        <v>39617</v>
      </c>
      <c r="N172" t="s">
        <v>644</v>
      </c>
      <c r="O172" t="s">
        <v>668</v>
      </c>
      <c r="P172" t="s">
        <v>5</v>
      </c>
      <c r="Q172" t="s">
        <v>669</v>
      </c>
      <c r="R172" t="s">
        <v>645</v>
      </c>
      <c r="S172" t="s">
        <v>39618</v>
      </c>
      <c r="T172" t="s">
        <v>39617</v>
      </c>
    </row>
    <row r="173" spans="1:20" x14ac:dyDescent="0.25">
      <c r="A173" t="s">
        <v>147</v>
      </c>
      <c r="B173" t="s">
        <v>148</v>
      </c>
      <c r="C173">
        <v>33.333333333333336</v>
      </c>
      <c r="D173">
        <v>3</v>
      </c>
      <c r="E173" t="s">
        <v>39619</v>
      </c>
      <c r="F173">
        <v>100</v>
      </c>
      <c r="G173">
        <v>0</v>
      </c>
      <c r="H173" t="s">
        <v>641</v>
      </c>
      <c r="I173" t="s">
        <v>14282</v>
      </c>
      <c r="J173" t="s">
        <v>766</v>
      </c>
      <c r="K173" t="s">
        <v>644</v>
      </c>
      <c r="L173" t="s">
        <v>645</v>
      </c>
      <c r="M173" t="s">
        <v>39620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39621</v>
      </c>
      <c r="T173" t="s">
        <v>39620</v>
      </c>
    </row>
    <row r="174" spans="1:20" x14ac:dyDescent="0.25">
      <c r="A174" t="s">
        <v>22</v>
      </c>
      <c r="B174" t="s">
        <v>27</v>
      </c>
      <c r="C174">
        <v>66.333333333333329</v>
      </c>
      <c r="D174">
        <v>6</v>
      </c>
      <c r="E174" t="s">
        <v>39622</v>
      </c>
      <c r="F174">
        <v>440</v>
      </c>
      <c r="G174">
        <v>0</v>
      </c>
      <c r="H174" t="s">
        <v>729</v>
      </c>
      <c r="I174" t="s">
        <v>7207</v>
      </c>
      <c r="J174" t="s">
        <v>1508</v>
      </c>
      <c r="K174" t="s">
        <v>644</v>
      </c>
      <c r="L174" t="s">
        <v>645</v>
      </c>
      <c r="M174" t="s">
        <v>39623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39624</v>
      </c>
      <c r="T174" t="s">
        <v>39623</v>
      </c>
    </row>
    <row r="175" spans="1:20" x14ac:dyDescent="0.25">
      <c r="A175" t="s">
        <v>239</v>
      </c>
      <c r="B175" t="s">
        <v>245</v>
      </c>
      <c r="C175">
        <v>159</v>
      </c>
      <c r="D175">
        <v>1</v>
      </c>
      <c r="E175" t="s">
        <v>39625</v>
      </c>
      <c r="F175">
        <v>129</v>
      </c>
      <c r="G175">
        <v>0</v>
      </c>
      <c r="H175" t="s">
        <v>641</v>
      </c>
      <c r="I175" t="s">
        <v>39626</v>
      </c>
      <c r="J175" t="s">
        <v>859</v>
      </c>
      <c r="K175" t="s">
        <v>644</v>
      </c>
      <c r="L175" t="s">
        <v>645</v>
      </c>
      <c r="M175" t="s">
        <v>39627</v>
      </c>
      <c r="N175" t="s">
        <v>644</v>
      </c>
      <c r="O175" t="s">
        <v>668</v>
      </c>
      <c r="P175" t="s">
        <v>5</v>
      </c>
      <c r="Q175" t="s">
        <v>669</v>
      </c>
      <c r="R175" t="s">
        <v>645</v>
      </c>
      <c r="S175" t="s">
        <v>39628</v>
      </c>
      <c r="T175" t="s">
        <v>39627</v>
      </c>
    </row>
    <row r="176" spans="1:20" x14ac:dyDescent="0.25">
      <c r="A176" t="s">
        <v>147</v>
      </c>
      <c r="B176" t="s">
        <v>148</v>
      </c>
      <c r="C176">
        <v>33.333333333333336</v>
      </c>
      <c r="D176">
        <v>3</v>
      </c>
      <c r="E176" t="s">
        <v>39629</v>
      </c>
      <c r="F176">
        <v>100</v>
      </c>
      <c r="G176">
        <v>0</v>
      </c>
      <c r="H176" t="s">
        <v>641</v>
      </c>
      <c r="I176" t="s">
        <v>39630</v>
      </c>
      <c r="J176" t="s">
        <v>666</v>
      </c>
      <c r="K176" t="s">
        <v>644</v>
      </c>
      <c r="L176" t="s">
        <v>645</v>
      </c>
      <c r="M176" t="s">
        <v>39631</v>
      </c>
      <c r="N176" t="s">
        <v>644</v>
      </c>
      <c r="O176" t="s">
        <v>647</v>
      </c>
      <c r="P176" t="s">
        <v>5</v>
      </c>
      <c r="Q176" t="s">
        <v>648</v>
      </c>
      <c r="R176" t="s">
        <v>645</v>
      </c>
      <c r="S176" t="s">
        <v>39632</v>
      </c>
      <c r="T176" t="s">
        <v>39631</v>
      </c>
    </row>
    <row r="177" spans="1:20" x14ac:dyDescent="0.25">
      <c r="A177" t="s">
        <v>10</v>
      </c>
      <c r="B177" t="s">
        <v>11</v>
      </c>
      <c r="C177">
        <v>54.5</v>
      </c>
      <c r="D177">
        <v>2</v>
      </c>
      <c r="E177" t="s">
        <v>39633</v>
      </c>
      <c r="F177">
        <v>137.1</v>
      </c>
      <c r="G177">
        <v>48</v>
      </c>
      <c r="H177" t="s">
        <v>673</v>
      </c>
      <c r="I177" t="s">
        <v>39634</v>
      </c>
      <c r="J177" t="s">
        <v>39635</v>
      </c>
      <c r="K177" t="s">
        <v>35669</v>
      </c>
      <c r="L177" t="s">
        <v>39636</v>
      </c>
      <c r="M177" t="s">
        <v>39637</v>
      </c>
      <c r="N177" t="s">
        <v>644</v>
      </c>
      <c r="O177" t="s">
        <v>811</v>
      </c>
      <c r="P177" t="s">
        <v>23</v>
      </c>
      <c r="Q177" t="s">
        <v>812</v>
      </c>
      <c r="R177" t="s">
        <v>645</v>
      </c>
      <c r="S177" t="s">
        <v>39638</v>
      </c>
      <c r="T177" t="s">
        <v>39637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39639</v>
      </c>
      <c r="F178">
        <v>238</v>
      </c>
      <c r="G178">
        <v>38</v>
      </c>
      <c r="H178" t="s">
        <v>641</v>
      </c>
      <c r="I178" t="s">
        <v>39640</v>
      </c>
      <c r="J178" t="s">
        <v>1508</v>
      </c>
      <c r="K178" t="s">
        <v>644</v>
      </c>
      <c r="L178" t="s">
        <v>645</v>
      </c>
      <c r="M178" t="s">
        <v>39641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39642</v>
      </c>
      <c r="T178" t="s">
        <v>39641</v>
      </c>
    </row>
    <row r="179" spans="1:20" x14ac:dyDescent="0.25">
      <c r="A179" t="s">
        <v>22</v>
      </c>
      <c r="B179" t="s">
        <v>27</v>
      </c>
      <c r="C179">
        <v>79</v>
      </c>
      <c r="D179">
        <v>3</v>
      </c>
      <c r="E179" t="s">
        <v>39643</v>
      </c>
      <c r="F179">
        <v>237</v>
      </c>
      <c r="G179">
        <v>0</v>
      </c>
      <c r="H179" t="s">
        <v>673</v>
      </c>
      <c r="I179" t="s">
        <v>39644</v>
      </c>
      <c r="J179" t="s">
        <v>39645</v>
      </c>
      <c r="K179" t="s">
        <v>33677</v>
      </c>
      <c r="L179" t="s">
        <v>1973</v>
      </c>
      <c r="M179" t="s">
        <v>39646</v>
      </c>
      <c r="N179" t="s">
        <v>644</v>
      </c>
      <c r="O179" t="s">
        <v>703</v>
      </c>
      <c r="P179" t="s">
        <v>26</v>
      </c>
      <c r="Q179" t="s">
        <v>680</v>
      </c>
      <c r="R179" t="s">
        <v>645</v>
      </c>
      <c r="S179" t="s">
        <v>39647</v>
      </c>
      <c r="T179" t="s">
        <v>39646</v>
      </c>
    </row>
    <row r="180" spans="1:20" x14ac:dyDescent="0.25">
      <c r="A180" t="s">
        <v>516</v>
      </c>
      <c r="B180" t="s">
        <v>120</v>
      </c>
      <c r="C180">
        <v>75</v>
      </c>
      <c r="D180">
        <v>1</v>
      </c>
      <c r="E180" t="s">
        <v>39648</v>
      </c>
      <c r="F180">
        <v>173</v>
      </c>
      <c r="G180">
        <v>98</v>
      </c>
      <c r="H180" t="s">
        <v>673</v>
      </c>
      <c r="I180" t="s">
        <v>5435</v>
      </c>
      <c r="J180" t="s">
        <v>12911</v>
      </c>
      <c r="K180" t="s">
        <v>5762</v>
      </c>
      <c r="L180" t="s">
        <v>4626</v>
      </c>
      <c r="M180" t="s">
        <v>39649</v>
      </c>
      <c r="N180" t="s">
        <v>644</v>
      </c>
      <c r="O180" t="s">
        <v>679</v>
      </c>
      <c r="P180" t="s">
        <v>26</v>
      </c>
      <c r="Q180" t="s">
        <v>680</v>
      </c>
      <c r="R180" t="s">
        <v>645</v>
      </c>
      <c r="S180" t="s">
        <v>39650</v>
      </c>
      <c r="T180" t="s">
        <v>39649</v>
      </c>
    </row>
    <row r="181" spans="1:20" x14ac:dyDescent="0.25">
      <c r="A181" t="s">
        <v>147</v>
      </c>
      <c r="B181" t="s">
        <v>148</v>
      </c>
      <c r="C181">
        <v>33.333333333333336</v>
      </c>
      <c r="D181">
        <v>3</v>
      </c>
      <c r="E181" t="s">
        <v>39651</v>
      </c>
      <c r="F181">
        <v>100</v>
      </c>
      <c r="G181">
        <v>0</v>
      </c>
      <c r="H181" t="s">
        <v>641</v>
      </c>
      <c r="I181" t="s">
        <v>39652</v>
      </c>
      <c r="J181" t="s">
        <v>1189</v>
      </c>
      <c r="K181" t="s">
        <v>644</v>
      </c>
      <c r="L181" t="s">
        <v>645</v>
      </c>
      <c r="M181" t="s">
        <v>39653</v>
      </c>
      <c r="N181" t="s">
        <v>644</v>
      </c>
      <c r="O181" t="s">
        <v>726</v>
      </c>
      <c r="P181" t="s">
        <v>5</v>
      </c>
      <c r="Q181" t="s">
        <v>648</v>
      </c>
      <c r="R181" t="s">
        <v>645</v>
      </c>
      <c r="S181" t="s">
        <v>39654</v>
      </c>
      <c r="T181" t="s">
        <v>39653</v>
      </c>
    </row>
    <row r="182" spans="1:20" x14ac:dyDescent="0.25">
      <c r="A182" t="s">
        <v>147</v>
      </c>
      <c r="B182" t="s">
        <v>148</v>
      </c>
      <c r="C182">
        <v>33.333333333333336</v>
      </c>
      <c r="D182">
        <v>3</v>
      </c>
      <c r="E182" t="s">
        <v>39655</v>
      </c>
      <c r="F182">
        <v>100</v>
      </c>
      <c r="G182">
        <v>0</v>
      </c>
      <c r="H182" t="s">
        <v>641</v>
      </c>
      <c r="I182" t="s">
        <v>39656</v>
      </c>
      <c r="J182" t="s">
        <v>685</v>
      </c>
      <c r="K182" t="s">
        <v>644</v>
      </c>
      <c r="L182" t="s">
        <v>645</v>
      </c>
      <c r="M182" t="s">
        <v>39657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39658</v>
      </c>
      <c r="T182" t="s">
        <v>39657</v>
      </c>
    </row>
    <row r="183" spans="1:20" x14ac:dyDescent="0.25">
      <c r="A183" t="s">
        <v>22</v>
      </c>
      <c r="B183" t="s">
        <v>27</v>
      </c>
      <c r="C183">
        <v>120</v>
      </c>
      <c r="D183">
        <v>1</v>
      </c>
      <c r="E183" t="s">
        <v>39659</v>
      </c>
      <c r="F183">
        <v>107</v>
      </c>
      <c r="G183">
        <v>7</v>
      </c>
      <c r="H183" t="s">
        <v>641</v>
      </c>
      <c r="I183" t="s">
        <v>39660</v>
      </c>
      <c r="J183" t="s">
        <v>685</v>
      </c>
      <c r="K183" t="s">
        <v>644</v>
      </c>
      <c r="L183" t="s">
        <v>645</v>
      </c>
      <c r="M183" t="s">
        <v>39657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39661</v>
      </c>
      <c r="T183" t="s">
        <v>39657</v>
      </c>
    </row>
    <row r="184" spans="1:20" x14ac:dyDescent="0.25">
      <c r="A184" t="s">
        <v>147</v>
      </c>
      <c r="B184" t="s">
        <v>148</v>
      </c>
      <c r="C184">
        <v>33.333333333333336</v>
      </c>
      <c r="D184">
        <v>3</v>
      </c>
      <c r="E184" t="s">
        <v>39662</v>
      </c>
      <c r="F184">
        <v>100</v>
      </c>
      <c r="G184">
        <v>0</v>
      </c>
      <c r="H184" t="s">
        <v>641</v>
      </c>
      <c r="I184" t="s">
        <v>39663</v>
      </c>
      <c r="J184" t="s">
        <v>1508</v>
      </c>
      <c r="K184" t="s">
        <v>644</v>
      </c>
      <c r="L184" t="s">
        <v>645</v>
      </c>
      <c r="M184" t="s">
        <v>39664</v>
      </c>
      <c r="N184" t="s">
        <v>644</v>
      </c>
      <c r="O184" t="s">
        <v>647</v>
      </c>
      <c r="P184" t="s">
        <v>5</v>
      </c>
      <c r="Q184" t="s">
        <v>648</v>
      </c>
      <c r="R184" t="s">
        <v>645</v>
      </c>
      <c r="S184" t="s">
        <v>39665</v>
      </c>
      <c r="T184" t="s">
        <v>39664</v>
      </c>
    </row>
    <row r="185" spans="1:20" x14ac:dyDescent="0.25">
      <c r="A185" t="s">
        <v>147</v>
      </c>
      <c r="B185" t="s">
        <v>148</v>
      </c>
      <c r="C185">
        <v>33.333333333333336</v>
      </c>
      <c r="D185">
        <v>3</v>
      </c>
      <c r="E185" t="s">
        <v>39666</v>
      </c>
      <c r="F185">
        <v>100</v>
      </c>
      <c r="G185">
        <v>0</v>
      </c>
      <c r="H185" t="s">
        <v>641</v>
      </c>
      <c r="I185" t="s">
        <v>39667</v>
      </c>
      <c r="J185" t="s">
        <v>685</v>
      </c>
      <c r="K185" t="s">
        <v>644</v>
      </c>
      <c r="L185" t="s">
        <v>645</v>
      </c>
      <c r="M185" t="s">
        <v>39668</v>
      </c>
      <c r="N185" t="s">
        <v>644</v>
      </c>
      <c r="O185" t="s">
        <v>647</v>
      </c>
      <c r="P185" t="s">
        <v>5</v>
      </c>
      <c r="Q185" t="s">
        <v>648</v>
      </c>
      <c r="R185" t="s">
        <v>645</v>
      </c>
      <c r="S185" t="s">
        <v>39669</v>
      </c>
      <c r="T185" t="s">
        <v>39668</v>
      </c>
    </row>
    <row r="186" spans="1:20" x14ac:dyDescent="0.25">
      <c r="A186" t="s">
        <v>147</v>
      </c>
      <c r="B186" t="s">
        <v>148</v>
      </c>
      <c r="C186">
        <v>50</v>
      </c>
      <c r="D186">
        <v>6</v>
      </c>
      <c r="E186" t="s">
        <v>39670</v>
      </c>
      <c r="F186">
        <v>200</v>
      </c>
      <c r="G186">
        <v>0</v>
      </c>
      <c r="H186" t="s">
        <v>641</v>
      </c>
      <c r="I186" t="s">
        <v>39671</v>
      </c>
      <c r="J186" t="s">
        <v>736</v>
      </c>
      <c r="K186" t="s">
        <v>644</v>
      </c>
      <c r="L186" t="s">
        <v>645</v>
      </c>
      <c r="M186" t="s">
        <v>39672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39673</v>
      </c>
      <c r="T186" t="s">
        <v>39674</v>
      </c>
    </row>
    <row r="187" spans="1:20" x14ac:dyDescent="0.25">
      <c r="A187" t="s">
        <v>116</v>
      </c>
      <c r="B187" t="s">
        <v>117</v>
      </c>
      <c r="C187">
        <v>12</v>
      </c>
      <c r="D187">
        <v>10</v>
      </c>
      <c r="E187" t="s">
        <v>39675</v>
      </c>
      <c r="F187">
        <v>209</v>
      </c>
      <c r="G187">
        <v>0</v>
      </c>
      <c r="H187" t="s">
        <v>673</v>
      </c>
      <c r="I187" t="s">
        <v>7342</v>
      </c>
      <c r="J187" t="s">
        <v>39676</v>
      </c>
      <c r="K187" t="s">
        <v>22510</v>
      </c>
      <c r="L187" t="s">
        <v>2138</v>
      </c>
      <c r="M187" t="s">
        <v>39677</v>
      </c>
      <c r="N187" t="s">
        <v>644</v>
      </c>
      <c r="O187" t="s">
        <v>679</v>
      </c>
      <c r="P187" t="s">
        <v>26</v>
      </c>
      <c r="Q187" t="s">
        <v>680</v>
      </c>
      <c r="R187" t="s">
        <v>645</v>
      </c>
      <c r="S187" t="s">
        <v>39678</v>
      </c>
      <c r="T187" t="s">
        <v>39677</v>
      </c>
    </row>
    <row r="188" spans="1:20" x14ac:dyDescent="0.25">
      <c r="A188" t="s">
        <v>22</v>
      </c>
      <c r="B188" t="s">
        <v>27</v>
      </c>
      <c r="C188">
        <v>79</v>
      </c>
      <c r="D188">
        <v>1</v>
      </c>
      <c r="E188" t="s">
        <v>39675</v>
      </c>
      <c r="F188">
        <v>209</v>
      </c>
      <c r="G188">
        <v>0</v>
      </c>
      <c r="H188" t="s">
        <v>673</v>
      </c>
      <c r="I188" t="s">
        <v>7342</v>
      </c>
      <c r="J188" t="s">
        <v>39676</v>
      </c>
      <c r="K188" t="s">
        <v>22510</v>
      </c>
      <c r="L188" t="s">
        <v>2138</v>
      </c>
      <c r="M188" t="s">
        <v>39677</v>
      </c>
      <c r="N188" t="s">
        <v>644</v>
      </c>
      <c r="O188" t="s">
        <v>679</v>
      </c>
      <c r="P188" t="s">
        <v>26</v>
      </c>
      <c r="Q188" t="s">
        <v>680</v>
      </c>
      <c r="R188" t="s">
        <v>645</v>
      </c>
      <c r="S188" t="s">
        <v>39678</v>
      </c>
      <c r="T188" t="s">
        <v>39677</v>
      </c>
    </row>
    <row r="189" spans="1:20" x14ac:dyDescent="0.25">
      <c r="A189" t="s">
        <v>18</v>
      </c>
      <c r="B189" t="s">
        <v>19</v>
      </c>
      <c r="C189">
        <v>66.666666666666671</v>
      </c>
      <c r="D189">
        <v>6</v>
      </c>
      <c r="E189" t="s">
        <v>39679</v>
      </c>
      <c r="F189">
        <v>258</v>
      </c>
      <c r="G189">
        <v>0</v>
      </c>
      <c r="H189" t="s">
        <v>641</v>
      </c>
      <c r="I189" t="s">
        <v>39680</v>
      </c>
      <c r="J189" t="s">
        <v>859</v>
      </c>
      <c r="K189" t="s">
        <v>644</v>
      </c>
      <c r="L189" t="s">
        <v>645</v>
      </c>
      <c r="M189" t="s">
        <v>39681</v>
      </c>
      <c r="N189" t="s">
        <v>644</v>
      </c>
      <c r="O189" t="s">
        <v>668</v>
      </c>
      <c r="P189" t="s">
        <v>5</v>
      </c>
      <c r="Q189" t="s">
        <v>669</v>
      </c>
      <c r="R189" t="s">
        <v>645</v>
      </c>
      <c r="S189" t="s">
        <v>39682</v>
      </c>
      <c r="T189" t="s">
        <v>39681</v>
      </c>
    </row>
    <row r="190" spans="1:20" x14ac:dyDescent="0.25">
      <c r="A190" t="s">
        <v>22</v>
      </c>
      <c r="B190" t="s">
        <v>27</v>
      </c>
      <c r="C190">
        <v>69.900000000000006</v>
      </c>
      <c r="D190">
        <v>10</v>
      </c>
      <c r="E190" t="s">
        <v>39683</v>
      </c>
      <c r="F190">
        <v>800</v>
      </c>
      <c r="G190">
        <v>0</v>
      </c>
      <c r="H190" t="s">
        <v>673</v>
      </c>
      <c r="I190" t="s">
        <v>36790</v>
      </c>
      <c r="J190" t="s">
        <v>36791</v>
      </c>
      <c r="K190" t="s">
        <v>36792</v>
      </c>
      <c r="L190" t="s">
        <v>5951</v>
      </c>
      <c r="M190" t="s">
        <v>39684</v>
      </c>
      <c r="N190" t="s">
        <v>644</v>
      </c>
      <c r="O190" t="s">
        <v>679</v>
      </c>
      <c r="P190" t="s">
        <v>26</v>
      </c>
      <c r="Q190" t="s">
        <v>680</v>
      </c>
      <c r="R190" t="s">
        <v>645</v>
      </c>
      <c r="S190" t="s">
        <v>39685</v>
      </c>
      <c r="T190" t="s">
        <v>39686</v>
      </c>
    </row>
    <row r="191" spans="1:20" x14ac:dyDescent="0.25">
      <c r="A191" t="s">
        <v>18</v>
      </c>
      <c r="B191" t="s">
        <v>19</v>
      </c>
      <c r="C191">
        <v>66.666666666666671</v>
      </c>
      <c r="D191">
        <v>3</v>
      </c>
      <c r="E191" t="s">
        <v>39687</v>
      </c>
      <c r="F191">
        <v>129</v>
      </c>
      <c r="G191">
        <v>0</v>
      </c>
      <c r="H191" t="s">
        <v>641</v>
      </c>
      <c r="I191" t="s">
        <v>6580</v>
      </c>
      <c r="J191" t="s">
        <v>724</v>
      </c>
      <c r="K191" t="s">
        <v>644</v>
      </c>
      <c r="L191" t="s">
        <v>645</v>
      </c>
      <c r="M191" t="s">
        <v>39688</v>
      </c>
      <c r="N191" t="s">
        <v>644</v>
      </c>
      <c r="O191" t="s">
        <v>668</v>
      </c>
      <c r="P191" t="s">
        <v>5</v>
      </c>
      <c r="Q191" t="s">
        <v>669</v>
      </c>
      <c r="R191" t="s">
        <v>645</v>
      </c>
      <c r="S191" t="s">
        <v>39689</v>
      </c>
      <c r="T191" t="s">
        <v>39690</v>
      </c>
    </row>
    <row r="192" spans="1:20" x14ac:dyDescent="0.25">
      <c r="A192" t="s">
        <v>22</v>
      </c>
      <c r="B192" t="s">
        <v>27</v>
      </c>
      <c r="C192">
        <v>69.900000000000006</v>
      </c>
      <c r="D192">
        <v>10</v>
      </c>
      <c r="E192" t="s">
        <v>39691</v>
      </c>
      <c r="F192">
        <v>795</v>
      </c>
      <c r="G192">
        <v>0</v>
      </c>
      <c r="H192" t="s">
        <v>673</v>
      </c>
      <c r="I192" t="s">
        <v>22863</v>
      </c>
      <c r="J192" t="s">
        <v>39692</v>
      </c>
      <c r="K192" t="s">
        <v>28302</v>
      </c>
      <c r="L192" t="s">
        <v>9736</v>
      </c>
      <c r="M192" t="s">
        <v>39693</v>
      </c>
      <c r="N192" t="s">
        <v>644</v>
      </c>
      <c r="O192" t="s">
        <v>679</v>
      </c>
      <c r="P192" t="s">
        <v>26</v>
      </c>
      <c r="Q192" t="s">
        <v>680</v>
      </c>
      <c r="R192" t="s">
        <v>645</v>
      </c>
      <c r="S192" t="s">
        <v>39694</v>
      </c>
      <c r="T192" t="s">
        <v>39693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39695</v>
      </c>
      <c r="F193">
        <v>100</v>
      </c>
      <c r="G193">
        <v>0</v>
      </c>
      <c r="H193" t="s">
        <v>641</v>
      </c>
      <c r="I193" t="s">
        <v>15365</v>
      </c>
      <c r="J193" t="s">
        <v>1668</v>
      </c>
      <c r="K193" t="s">
        <v>644</v>
      </c>
      <c r="L193" t="s">
        <v>645</v>
      </c>
      <c r="M193" t="s">
        <v>39696</v>
      </c>
      <c r="N193" t="s">
        <v>644</v>
      </c>
      <c r="O193" t="s">
        <v>647</v>
      </c>
      <c r="P193" t="s">
        <v>5</v>
      </c>
      <c r="Q193" t="s">
        <v>648</v>
      </c>
      <c r="R193" t="s">
        <v>645</v>
      </c>
      <c r="S193" t="s">
        <v>39697</v>
      </c>
      <c r="T193" t="s">
        <v>39696</v>
      </c>
    </row>
    <row r="194" spans="1:20" x14ac:dyDescent="0.25">
      <c r="A194" t="s">
        <v>147</v>
      </c>
      <c r="B194" t="s">
        <v>148</v>
      </c>
      <c r="C194">
        <v>33.333333333333336</v>
      </c>
      <c r="D194">
        <v>3</v>
      </c>
      <c r="E194" t="s">
        <v>39698</v>
      </c>
      <c r="F194">
        <v>100</v>
      </c>
      <c r="G194">
        <v>0</v>
      </c>
      <c r="H194" t="s">
        <v>641</v>
      </c>
      <c r="I194" t="s">
        <v>39699</v>
      </c>
      <c r="J194" t="s">
        <v>724</v>
      </c>
      <c r="K194" t="s">
        <v>644</v>
      </c>
      <c r="L194" t="s">
        <v>645</v>
      </c>
      <c r="M194" t="s">
        <v>39700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39701</v>
      </c>
      <c r="T194" t="s">
        <v>39702</v>
      </c>
    </row>
    <row r="195" spans="1:20" x14ac:dyDescent="0.25">
      <c r="A195" t="s">
        <v>22</v>
      </c>
      <c r="B195" t="s">
        <v>27</v>
      </c>
      <c r="C195">
        <v>79</v>
      </c>
      <c r="D195">
        <v>1</v>
      </c>
      <c r="E195" t="s">
        <v>39703</v>
      </c>
      <c r="F195">
        <v>79</v>
      </c>
      <c r="G195">
        <v>0</v>
      </c>
      <c r="H195" t="s">
        <v>673</v>
      </c>
      <c r="I195" t="s">
        <v>2227</v>
      </c>
      <c r="J195" t="s">
        <v>15644</v>
      </c>
      <c r="K195" t="s">
        <v>3894</v>
      </c>
      <c r="L195" t="s">
        <v>15042</v>
      </c>
      <c r="M195" t="s">
        <v>39704</v>
      </c>
      <c r="N195" t="s">
        <v>644</v>
      </c>
      <c r="O195" t="s">
        <v>703</v>
      </c>
      <c r="P195" t="s">
        <v>26</v>
      </c>
      <c r="Q195" t="s">
        <v>680</v>
      </c>
      <c r="R195" t="s">
        <v>645</v>
      </c>
      <c r="S195" t="s">
        <v>39705</v>
      </c>
      <c r="T195" t="s">
        <v>39706</v>
      </c>
    </row>
    <row r="196" spans="1:20" x14ac:dyDescent="0.25">
      <c r="A196" t="s">
        <v>147</v>
      </c>
      <c r="B196" t="s">
        <v>148</v>
      </c>
      <c r="C196">
        <v>33.333333333333336</v>
      </c>
      <c r="D196">
        <v>3</v>
      </c>
      <c r="E196" t="s">
        <v>39707</v>
      </c>
      <c r="F196">
        <v>100</v>
      </c>
      <c r="G196">
        <v>0</v>
      </c>
      <c r="H196" t="s">
        <v>641</v>
      </c>
      <c r="I196" t="s">
        <v>39708</v>
      </c>
      <c r="J196" t="s">
        <v>685</v>
      </c>
      <c r="K196" t="s">
        <v>644</v>
      </c>
      <c r="L196" t="s">
        <v>645</v>
      </c>
      <c r="M196" t="s">
        <v>39709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39710</v>
      </c>
      <c r="T196" t="s">
        <v>39709</v>
      </c>
    </row>
    <row r="197" spans="1:20" x14ac:dyDescent="0.25">
      <c r="A197" t="s">
        <v>147</v>
      </c>
      <c r="B197" t="s">
        <v>148</v>
      </c>
      <c r="C197">
        <v>33.333333333333336</v>
      </c>
      <c r="D197">
        <v>3</v>
      </c>
      <c r="E197" t="s">
        <v>39711</v>
      </c>
      <c r="F197">
        <v>100</v>
      </c>
      <c r="G197">
        <v>0</v>
      </c>
      <c r="H197" t="s">
        <v>641</v>
      </c>
      <c r="I197" t="s">
        <v>39712</v>
      </c>
      <c r="J197" t="s">
        <v>1673</v>
      </c>
      <c r="K197" t="s">
        <v>644</v>
      </c>
      <c r="L197" t="s">
        <v>645</v>
      </c>
      <c r="M197" t="s">
        <v>39713</v>
      </c>
      <c r="N197" t="s">
        <v>644</v>
      </c>
      <c r="O197" t="s">
        <v>647</v>
      </c>
      <c r="P197" t="s">
        <v>5</v>
      </c>
      <c r="Q197" t="s">
        <v>648</v>
      </c>
      <c r="R197" t="s">
        <v>645</v>
      </c>
      <c r="S197" t="s">
        <v>39714</v>
      </c>
      <c r="T197" t="s">
        <v>39715</v>
      </c>
    </row>
    <row r="198" spans="1:20" x14ac:dyDescent="0.25">
      <c r="A198" t="s">
        <v>147</v>
      </c>
      <c r="B198" t="s">
        <v>148</v>
      </c>
      <c r="C198">
        <v>33.333333333333336</v>
      </c>
      <c r="D198">
        <v>3</v>
      </c>
      <c r="E198" t="s">
        <v>39716</v>
      </c>
      <c r="F198">
        <v>100</v>
      </c>
      <c r="G198">
        <v>0</v>
      </c>
      <c r="H198" t="s">
        <v>641</v>
      </c>
      <c r="I198" t="s">
        <v>39717</v>
      </c>
      <c r="J198" t="s">
        <v>766</v>
      </c>
      <c r="K198" t="s">
        <v>644</v>
      </c>
      <c r="L198" t="s">
        <v>645</v>
      </c>
      <c r="M198" t="s">
        <v>39718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39719</v>
      </c>
      <c r="T198" t="s">
        <v>39718</v>
      </c>
    </row>
    <row r="199" spans="1:20" x14ac:dyDescent="0.25">
      <c r="A199" t="s">
        <v>147</v>
      </c>
      <c r="B199" t="s">
        <v>148</v>
      </c>
      <c r="C199">
        <v>33.333333333333336</v>
      </c>
      <c r="D199">
        <v>3</v>
      </c>
      <c r="E199" t="s">
        <v>39720</v>
      </c>
      <c r="F199">
        <v>100</v>
      </c>
      <c r="G199">
        <v>0</v>
      </c>
      <c r="H199" t="s">
        <v>641</v>
      </c>
      <c r="I199" t="s">
        <v>39721</v>
      </c>
      <c r="J199" t="s">
        <v>708</v>
      </c>
      <c r="K199" t="s">
        <v>644</v>
      </c>
      <c r="L199" t="s">
        <v>645</v>
      </c>
      <c r="M199" t="s">
        <v>39722</v>
      </c>
      <c r="N199" t="s">
        <v>644</v>
      </c>
      <c r="O199" t="s">
        <v>647</v>
      </c>
      <c r="P199" t="s">
        <v>5</v>
      </c>
      <c r="Q199" t="s">
        <v>648</v>
      </c>
      <c r="R199" t="s">
        <v>645</v>
      </c>
      <c r="S199" t="s">
        <v>39723</v>
      </c>
      <c r="T199" t="s">
        <v>39722</v>
      </c>
    </row>
    <row r="200" spans="1:20" x14ac:dyDescent="0.25">
      <c r="A200" t="s">
        <v>116</v>
      </c>
      <c r="B200" t="s">
        <v>117</v>
      </c>
      <c r="C200">
        <v>12</v>
      </c>
      <c r="D200">
        <v>10</v>
      </c>
      <c r="E200" t="s">
        <v>39724</v>
      </c>
      <c r="F200">
        <v>125</v>
      </c>
      <c r="G200">
        <v>0</v>
      </c>
      <c r="H200" t="s">
        <v>673</v>
      </c>
      <c r="I200" t="s">
        <v>39725</v>
      </c>
      <c r="J200" t="s">
        <v>39726</v>
      </c>
      <c r="K200" t="s">
        <v>39727</v>
      </c>
      <c r="L200" t="s">
        <v>8289</v>
      </c>
      <c r="M200" t="s">
        <v>39728</v>
      </c>
      <c r="N200" t="s">
        <v>644</v>
      </c>
      <c r="O200" t="s">
        <v>679</v>
      </c>
      <c r="P200" t="s">
        <v>26</v>
      </c>
      <c r="Q200" t="s">
        <v>680</v>
      </c>
      <c r="R200" t="s">
        <v>645</v>
      </c>
      <c r="S200" t="s">
        <v>39729</v>
      </c>
      <c r="T200" t="s">
        <v>39728</v>
      </c>
    </row>
    <row r="201" spans="1:20" x14ac:dyDescent="0.25">
      <c r="A201" t="s">
        <v>147</v>
      </c>
      <c r="B201" t="s">
        <v>148</v>
      </c>
      <c r="C201">
        <v>50</v>
      </c>
      <c r="D201">
        <v>6</v>
      </c>
      <c r="E201" t="s">
        <v>39730</v>
      </c>
      <c r="F201">
        <v>200</v>
      </c>
      <c r="G201">
        <v>0</v>
      </c>
      <c r="H201" t="s">
        <v>641</v>
      </c>
      <c r="I201" t="s">
        <v>38952</v>
      </c>
      <c r="J201" t="s">
        <v>685</v>
      </c>
      <c r="K201" t="s">
        <v>644</v>
      </c>
      <c r="L201" t="s">
        <v>645</v>
      </c>
      <c r="M201" t="s">
        <v>39731</v>
      </c>
      <c r="N201" t="s">
        <v>644</v>
      </c>
      <c r="O201" t="s">
        <v>647</v>
      </c>
      <c r="P201" t="s">
        <v>5</v>
      </c>
      <c r="Q201" t="s">
        <v>648</v>
      </c>
      <c r="R201" t="s">
        <v>645</v>
      </c>
      <c r="S201" t="s">
        <v>39732</v>
      </c>
      <c r="T201" t="s">
        <v>39731</v>
      </c>
    </row>
    <row r="202" spans="1:20" x14ac:dyDescent="0.25">
      <c r="A202" t="s">
        <v>147</v>
      </c>
      <c r="B202" t="s">
        <v>148</v>
      </c>
      <c r="C202">
        <v>33.333333333333336</v>
      </c>
      <c r="D202">
        <v>3</v>
      </c>
      <c r="E202" t="s">
        <v>39733</v>
      </c>
      <c r="F202">
        <v>100</v>
      </c>
      <c r="G202">
        <v>0</v>
      </c>
      <c r="H202" t="s">
        <v>641</v>
      </c>
      <c r="I202" t="s">
        <v>39734</v>
      </c>
      <c r="J202" t="s">
        <v>783</v>
      </c>
      <c r="K202" t="s">
        <v>644</v>
      </c>
      <c r="L202" t="s">
        <v>645</v>
      </c>
      <c r="M202" t="s">
        <v>39735</v>
      </c>
      <c r="N202" t="s">
        <v>644</v>
      </c>
      <c r="O202" t="s">
        <v>647</v>
      </c>
      <c r="P202" t="s">
        <v>5</v>
      </c>
      <c r="Q202" t="s">
        <v>648</v>
      </c>
      <c r="R202" t="s">
        <v>645</v>
      </c>
      <c r="S202" t="s">
        <v>39736</v>
      </c>
      <c r="T202" t="s">
        <v>39735</v>
      </c>
    </row>
    <row r="203" spans="1:20" x14ac:dyDescent="0.25">
      <c r="A203" t="s">
        <v>147</v>
      </c>
      <c r="B203" t="s">
        <v>148</v>
      </c>
      <c r="C203">
        <v>33.333333333333336</v>
      </c>
      <c r="D203">
        <v>3</v>
      </c>
      <c r="E203" t="s">
        <v>39737</v>
      </c>
      <c r="F203">
        <v>100</v>
      </c>
      <c r="G203">
        <v>0</v>
      </c>
      <c r="H203" t="s">
        <v>729</v>
      </c>
      <c r="I203" t="s">
        <v>39738</v>
      </c>
      <c r="J203" t="s">
        <v>2083</v>
      </c>
      <c r="K203" t="s">
        <v>644</v>
      </c>
      <c r="L203" t="s">
        <v>645</v>
      </c>
      <c r="M203" t="s">
        <v>39739</v>
      </c>
      <c r="N203" t="s">
        <v>644</v>
      </c>
      <c r="O203" t="s">
        <v>647</v>
      </c>
      <c r="P203" t="s">
        <v>5</v>
      </c>
      <c r="Q203" t="s">
        <v>648</v>
      </c>
      <c r="R203" t="s">
        <v>39740</v>
      </c>
      <c r="S203" t="s">
        <v>39741</v>
      </c>
      <c r="T203" t="s">
        <v>39742</v>
      </c>
    </row>
    <row r="204" spans="1:20" x14ac:dyDescent="0.25">
      <c r="A204" t="s">
        <v>601</v>
      </c>
      <c r="B204" t="s">
        <v>602</v>
      </c>
      <c r="C204">
        <v>159</v>
      </c>
      <c r="D204">
        <v>1</v>
      </c>
      <c r="E204" t="s">
        <v>39743</v>
      </c>
      <c r="F204">
        <v>129</v>
      </c>
      <c r="G204">
        <v>0</v>
      </c>
      <c r="H204" t="s">
        <v>641</v>
      </c>
      <c r="I204" t="s">
        <v>39744</v>
      </c>
      <c r="J204" t="s">
        <v>694</v>
      </c>
      <c r="K204" t="s">
        <v>644</v>
      </c>
      <c r="L204" t="s">
        <v>645</v>
      </c>
      <c r="M204" t="s">
        <v>39745</v>
      </c>
      <c r="N204" t="s">
        <v>644</v>
      </c>
      <c r="O204" t="s">
        <v>647</v>
      </c>
      <c r="P204" t="s">
        <v>5</v>
      </c>
      <c r="Q204" t="s">
        <v>648</v>
      </c>
      <c r="R204" t="s">
        <v>645</v>
      </c>
      <c r="S204" t="s">
        <v>39746</v>
      </c>
      <c r="T204" t="s">
        <v>39747</v>
      </c>
    </row>
    <row r="205" spans="1:20" x14ac:dyDescent="0.25">
      <c r="A205" t="s">
        <v>147</v>
      </c>
      <c r="B205" t="s">
        <v>148</v>
      </c>
      <c r="C205">
        <v>33.333333333333336</v>
      </c>
      <c r="D205">
        <v>3</v>
      </c>
      <c r="E205" t="s">
        <v>39748</v>
      </c>
      <c r="F205">
        <v>100</v>
      </c>
      <c r="G205">
        <v>0</v>
      </c>
      <c r="H205" t="s">
        <v>641</v>
      </c>
      <c r="I205" t="s">
        <v>39749</v>
      </c>
      <c r="J205" t="s">
        <v>661</v>
      </c>
      <c r="K205" t="s">
        <v>644</v>
      </c>
      <c r="L205" t="s">
        <v>645</v>
      </c>
      <c r="M205" t="s">
        <v>39750</v>
      </c>
      <c r="N205" t="s">
        <v>644</v>
      </c>
      <c r="O205" t="s">
        <v>647</v>
      </c>
      <c r="P205" t="s">
        <v>5</v>
      </c>
      <c r="Q205" t="s">
        <v>648</v>
      </c>
      <c r="R205" t="s">
        <v>645</v>
      </c>
      <c r="S205" t="s">
        <v>39751</v>
      </c>
      <c r="T205" t="s">
        <v>39750</v>
      </c>
    </row>
    <row r="206" spans="1:20" x14ac:dyDescent="0.25">
      <c r="A206" t="s">
        <v>147</v>
      </c>
      <c r="B206" t="s">
        <v>148</v>
      </c>
      <c r="C206">
        <v>65</v>
      </c>
      <c r="D206">
        <v>9</v>
      </c>
      <c r="E206" t="s">
        <v>39752</v>
      </c>
      <c r="F206">
        <v>299</v>
      </c>
      <c r="G206">
        <v>0</v>
      </c>
      <c r="H206" t="s">
        <v>641</v>
      </c>
      <c r="I206" t="s">
        <v>10946</v>
      </c>
      <c r="J206" t="s">
        <v>888</v>
      </c>
      <c r="K206" t="s">
        <v>644</v>
      </c>
      <c r="L206" t="s">
        <v>645</v>
      </c>
      <c r="M206" t="s">
        <v>39753</v>
      </c>
      <c r="N206" t="s">
        <v>644</v>
      </c>
      <c r="O206" t="s">
        <v>647</v>
      </c>
      <c r="P206" t="s">
        <v>5</v>
      </c>
      <c r="Q206" t="s">
        <v>648</v>
      </c>
      <c r="R206" t="s">
        <v>645</v>
      </c>
      <c r="S206" t="s">
        <v>39754</v>
      </c>
      <c r="T206" t="s">
        <v>39753</v>
      </c>
    </row>
    <row r="207" spans="1:20" x14ac:dyDescent="0.25">
      <c r="A207" t="s">
        <v>116</v>
      </c>
      <c r="B207" t="s">
        <v>117</v>
      </c>
      <c r="C207">
        <v>12</v>
      </c>
      <c r="D207">
        <v>10</v>
      </c>
      <c r="E207" t="s">
        <v>39755</v>
      </c>
      <c r="F207">
        <v>125</v>
      </c>
      <c r="G207">
        <v>0</v>
      </c>
      <c r="H207" t="s">
        <v>673</v>
      </c>
      <c r="I207" t="s">
        <v>39756</v>
      </c>
      <c r="J207" t="s">
        <v>39757</v>
      </c>
      <c r="K207" t="s">
        <v>12449</v>
      </c>
      <c r="L207" t="s">
        <v>11624</v>
      </c>
      <c r="M207" t="s">
        <v>39758</v>
      </c>
      <c r="N207" t="s">
        <v>644</v>
      </c>
      <c r="O207" t="s">
        <v>679</v>
      </c>
      <c r="P207" t="s">
        <v>26</v>
      </c>
      <c r="Q207" t="s">
        <v>680</v>
      </c>
      <c r="R207" t="s">
        <v>645</v>
      </c>
      <c r="S207" t="s">
        <v>39759</v>
      </c>
      <c r="T207" t="s">
        <v>39760</v>
      </c>
    </row>
    <row r="208" spans="1:20" x14ac:dyDescent="0.25">
      <c r="A208" t="s">
        <v>147</v>
      </c>
      <c r="B208" t="s">
        <v>148</v>
      </c>
      <c r="C208">
        <v>33.333333333333336</v>
      </c>
      <c r="D208">
        <v>3</v>
      </c>
      <c r="E208" t="s">
        <v>39761</v>
      </c>
      <c r="F208">
        <v>100</v>
      </c>
      <c r="G208">
        <v>0</v>
      </c>
      <c r="H208" t="s">
        <v>641</v>
      </c>
      <c r="I208" t="s">
        <v>11747</v>
      </c>
      <c r="J208" t="s">
        <v>661</v>
      </c>
      <c r="K208" t="s">
        <v>644</v>
      </c>
      <c r="L208" t="s">
        <v>645</v>
      </c>
      <c r="M208" t="s">
        <v>39762</v>
      </c>
      <c r="N208" t="s">
        <v>644</v>
      </c>
      <c r="O208" t="s">
        <v>647</v>
      </c>
      <c r="P208" t="s">
        <v>5</v>
      </c>
      <c r="Q208" t="s">
        <v>648</v>
      </c>
      <c r="R208" t="s">
        <v>645</v>
      </c>
      <c r="S208" t="s">
        <v>39763</v>
      </c>
      <c r="T208" t="s">
        <v>39762</v>
      </c>
    </row>
    <row r="209" spans="1:20" x14ac:dyDescent="0.25">
      <c r="A209" t="s">
        <v>147</v>
      </c>
      <c r="B209" t="s">
        <v>148</v>
      </c>
      <c r="C209">
        <v>33.333333333333336</v>
      </c>
      <c r="D209">
        <v>3</v>
      </c>
      <c r="E209" t="s">
        <v>39764</v>
      </c>
      <c r="F209">
        <v>107</v>
      </c>
      <c r="G209">
        <v>7</v>
      </c>
      <c r="H209" t="s">
        <v>641</v>
      </c>
      <c r="I209" t="s">
        <v>39765</v>
      </c>
      <c r="J209" t="s">
        <v>685</v>
      </c>
      <c r="K209" t="s">
        <v>644</v>
      </c>
      <c r="L209" t="s">
        <v>645</v>
      </c>
      <c r="M209" t="s">
        <v>39766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39767</v>
      </c>
      <c r="T209" t="s">
        <v>39766</v>
      </c>
    </row>
    <row r="210" spans="1:20" x14ac:dyDescent="0.25">
      <c r="A210" t="s">
        <v>147</v>
      </c>
      <c r="B210" t="s">
        <v>148</v>
      </c>
      <c r="C210">
        <v>33.333333333333336</v>
      </c>
      <c r="D210">
        <v>3</v>
      </c>
      <c r="E210" t="s">
        <v>39768</v>
      </c>
      <c r="F210">
        <v>100</v>
      </c>
      <c r="G210">
        <v>0</v>
      </c>
      <c r="H210" t="s">
        <v>641</v>
      </c>
      <c r="I210" t="s">
        <v>39769</v>
      </c>
      <c r="J210" t="s">
        <v>736</v>
      </c>
      <c r="K210" t="s">
        <v>644</v>
      </c>
      <c r="L210" t="s">
        <v>645</v>
      </c>
      <c r="M210" t="s">
        <v>39770</v>
      </c>
      <c r="N210" t="s">
        <v>644</v>
      </c>
      <c r="O210" t="s">
        <v>668</v>
      </c>
      <c r="P210" t="s">
        <v>5</v>
      </c>
      <c r="Q210" t="s">
        <v>669</v>
      </c>
      <c r="R210" t="s">
        <v>645</v>
      </c>
      <c r="S210" t="s">
        <v>39771</v>
      </c>
      <c r="T210" t="s">
        <v>39766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C095-0789-426F-A4CE-DED7A6A6E3B3}">
  <sheetPr>
    <tabColor rgb="FFFF6699"/>
  </sheetPr>
  <dimension ref="A1:V240"/>
  <sheetViews>
    <sheetView zoomScale="70" zoomScaleNormal="70" workbookViewId="0">
      <pane xSplit="2" ySplit="1" topLeftCell="T190" activePane="bottomRight" state="frozen"/>
      <selection sqref="A1:XFD1048576"/>
      <selection pane="topRight" sqref="A1:XFD1048576"/>
      <selection pane="bottomLeft" sqref="A1:XFD1048576"/>
      <selection pane="bottomRight" activeCell="V201" sqref="V20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239</v>
      </c>
      <c r="B2" t="s">
        <v>1870</v>
      </c>
      <c r="C2">
        <v>87.2</v>
      </c>
      <c r="D2">
        <v>1</v>
      </c>
      <c r="E2" t="s">
        <v>39772</v>
      </c>
      <c r="F2">
        <v>94.2</v>
      </c>
      <c r="G2">
        <v>7</v>
      </c>
      <c r="H2" t="s">
        <v>805</v>
      </c>
      <c r="I2" t="s">
        <v>39773</v>
      </c>
      <c r="J2" t="s">
        <v>39774</v>
      </c>
      <c r="K2" t="s">
        <v>5737</v>
      </c>
      <c r="L2" t="s">
        <v>39775</v>
      </c>
      <c r="M2" t="s">
        <v>39776</v>
      </c>
      <c r="N2" t="s">
        <v>644</v>
      </c>
      <c r="O2" t="s">
        <v>811</v>
      </c>
      <c r="P2" t="s">
        <v>23</v>
      </c>
      <c r="Q2" t="s">
        <v>812</v>
      </c>
      <c r="R2" t="s">
        <v>645</v>
      </c>
      <c r="S2" t="s">
        <v>39777</v>
      </c>
      <c r="T2" t="s">
        <v>39776</v>
      </c>
      <c r="U2" s="77" t="s">
        <v>147</v>
      </c>
      <c r="V2">
        <v>555</v>
      </c>
    </row>
    <row r="3" spans="1:22" x14ac:dyDescent="0.25">
      <c r="A3" t="s">
        <v>101</v>
      </c>
      <c r="B3" t="s">
        <v>74</v>
      </c>
      <c r="C3">
        <v>0</v>
      </c>
      <c r="D3">
        <v>1</v>
      </c>
      <c r="E3" t="s">
        <v>39778</v>
      </c>
      <c r="F3">
        <v>0</v>
      </c>
      <c r="G3">
        <v>0</v>
      </c>
      <c r="H3" t="s">
        <v>641</v>
      </c>
      <c r="I3" t="s">
        <v>3407</v>
      </c>
      <c r="J3" t="s">
        <v>981</v>
      </c>
      <c r="K3" t="s">
        <v>644</v>
      </c>
      <c r="L3" t="s">
        <v>645</v>
      </c>
      <c r="M3" t="s">
        <v>39779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39780</v>
      </c>
      <c r="T3" t="s">
        <v>39779</v>
      </c>
      <c r="U3" s="78" t="s">
        <v>148</v>
      </c>
      <c r="V3">
        <v>555</v>
      </c>
    </row>
    <row r="4" spans="1:22" x14ac:dyDescent="0.25">
      <c r="A4" t="s">
        <v>99</v>
      </c>
      <c r="B4" t="s">
        <v>100</v>
      </c>
      <c r="C4">
        <v>10</v>
      </c>
      <c r="D4">
        <v>50</v>
      </c>
      <c r="E4" t="s">
        <v>39781</v>
      </c>
      <c r="F4">
        <v>500</v>
      </c>
      <c r="G4">
        <v>0</v>
      </c>
      <c r="H4" t="s">
        <v>673</v>
      </c>
      <c r="I4" t="s">
        <v>39782</v>
      </c>
      <c r="J4" t="s">
        <v>39783</v>
      </c>
      <c r="K4" t="s">
        <v>5489</v>
      </c>
      <c r="L4" t="s">
        <v>16015</v>
      </c>
      <c r="M4" t="s">
        <v>39784</v>
      </c>
      <c r="N4" t="s">
        <v>644</v>
      </c>
      <c r="O4" t="s">
        <v>679</v>
      </c>
      <c r="P4" t="s">
        <v>26</v>
      </c>
      <c r="Q4" t="s">
        <v>680</v>
      </c>
      <c r="R4" t="s">
        <v>645</v>
      </c>
      <c r="S4" t="s">
        <v>39785</v>
      </c>
      <c r="T4" t="s">
        <v>39786</v>
      </c>
      <c r="U4" s="77" t="s">
        <v>99</v>
      </c>
      <c r="V4">
        <v>120</v>
      </c>
    </row>
    <row r="5" spans="1:22" x14ac:dyDescent="0.25">
      <c r="A5" t="s">
        <v>147</v>
      </c>
      <c r="B5" t="s">
        <v>148</v>
      </c>
      <c r="C5">
        <v>33.333333333333336</v>
      </c>
      <c r="D5">
        <v>3</v>
      </c>
      <c r="E5" t="s">
        <v>39787</v>
      </c>
      <c r="F5">
        <v>107</v>
      </c>
      <c r="G5">
        <v>7</v>
      </c>
      <c r="H5" t="s">
        <v>641</v>
      </c>
      <c r="I5" t="s">
        <v>39788</v>
      </c>
      <c r="J5" t="s">
        <v>736</v>
      </c>
      <c r="K5" t="s">
        <v>644</v>
      </c>
      <c r="L5" t="s">
        <v>645</v>
      </c>
      <c r="M5" t="s">
        <v>39789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39790</v>
      </c>
      <c r="T5" t="s">
        <v>39789</v>
      </c>
      <c r="U5" s="78" t="s">
        <v>100</v>
      </c>
      <c r="V5">
        <v>120</v>
      </c>
    </row>
    <row r="6" spans="1:22" x14ac:dyDescent="0.25">
      <c r="A6" t="s">
        <v>147</v>
      </c>
      <c r="B6" t="s">
        <v>148</v>
      </c>
      <c r="C6">
        <v>33.333333333333336</v>
      </c>
      <c r="D6">
        <v>6</v>
      </c>
      <c r="E6" t="s">
        <v>39791</v>
      </c>
      <c r="F6">
        <v>545.09</v>
      </c>
      <c r="G6">
        <v>0</v>
      </c>
      <c r="H6" t="s">
        <v>641</v>
      </c>
      <c r="I6" t="s">
        <v>35894</v>
      </c>
      <c r="J6" t="s">
        <v>3625</v>
      </c>
      <c r="K6" t="s">
        <v>644</v>
      </c>
      <c r="L6" t="s">
        <v>645</v>
      </c>
      <c r="M6" t="s">
        <v>39792</v>
      </c>
      <c r="N6" t="s">
        <v>644</v>
      </c>
      <c r="O6" t="s">
        <v>647</v>
      </c>
      <c r="P6" t="s">
        <v>5</v>
      </c>
      <c r="Q6" t="s">
        <v>648</v>
      </c>
      <c r="R6" t="s">
        <v>645</v>
      </c>
      <c r="S6" t="s">
        <v>39793</v>
      </c>
      <c r="T6" t="s">
        <v>39792</v>
      </c>
      <c r="U6" s="77" t="s">
        <v>22</v>
      </c>
      <c r="V6">
        <v>72</v>
      </c>
    </row>
    <row r="7" spans="1:22" x14ac:dyDescent="0.25">
      <c r="A7" t="s">
        <v>18</v>
      </c>
      <c r="B7" t="s">
        <v>19</v>
      </c>
      <c r="C7">
        <v>33</v>
      </c>
      <c r="D7">
        <v>10</v>
      </c>
      <c r="E7" t="s">
        <v>39791</v>
      </c>
      <c r="F7">
        <v>545.09</v>
      </c>
      <c r="G7">
        <v>0</v>
      </c>
      <c r="H7" t="s">
        <v>641</v>
      </c>
      <c r="I7" t="s">
        <v>35894</v>
      </c>
      <c r="J7" t="s">
        <v>3625</v>
      </c>
      <c r="K7" t="s">
        <v>644</v>
      </c>
      <c r="L7" t="s">
        <v>645</v>
      </c>
      <c r="M7" t="s">
        <v>39792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39793</v>
      </c>
      <c r="T7" t="s">
        <v>39792</v>
      </c>
      <c r="U7" s="78" t="s">
        <v>213</v>
      </c>
      <c r="V7">
        <v>3</v>
      </c>
    </row>
    <row r="8" spans="1:22" x14ac:dyDescent="0.25">
      <c r="A8" t="s">
        <v>18</v>
      </c>
      <c r="B8" t="s">
        <v>19</v>
      </c>
      <c r="C8">
        <v>66.666666666666671</v>
      </c>
      <c r="D8">
        <v>3</v>
      </c>
      <c r="E8" t="s">
        <v>39794</v>
      </c>
      <c r="F8">
        <v>329</v>
      </c>
      <c r="G8">
        <v>0</v>
      </c>
      <c r="H8" t="s">
        <v>641</v>
      </c>
      <c r="I8" t="s">
        <v>37525</v>
      </c>
      <c r="J8" t="s">
        <v>888</v>
      </c>
      <c r="K8" t="s">
        <v>644</v>
      </c>
      <c r="L8" t="s">
        <v>645</v>
      </c>
      <c r="M8" t="s">
        <v>39795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39796</v>
      </c>
      <c r="T8" t="s">
        <v>39795</v>
      </c>
      <c r="U8" s="78" t="s">
        <v>27</v>
      </c>
      <c r="V8">
        <v>69</v>
      </c>
    </row>
    <row r="9" spans="1:22" x14ac:dyDescent="0.25">
      <c r="A9" t="s">
        <v>147</v>
      </c>
      <c r="B9" t="s">
        <v>148</v>
      </c>
      <c r="C9">
        <v>50</v>
      </c>
      <c r="D9">
        <v>6</v>
      </c>
      <c r="E9" t="s">
        <v>39794</v>
      </c>
      <c r="F9">
        <v>329</v>
      </c>
      <c r="G9">
        <v>0</v>
      </c>
      <c r="H9" t="s">
        <v>641</v>
      </c>
      <c r="I9" t="s">
        <v>37525</v>
      </c>
      <c r="J9" t="s">
        <v>888</v>
      </c>
      <c r="K9" t="s">
        <v>644</v>
      </c>
      <c r="L9" t="s">
        <v>645</v>
      </c>
      <c r="M9" t="s">
        <v>39795</v>
      </c>
      <c r="N9" t="s">
        <v>644</v>
      </c>
      <c r="O9" t="s">
        <v>647</v>
      </c>
      <c r="P9" t="s">
        <v>5</v>
      </c>
      <c r="Q9" t="s">
        <v>648</v>
      </c>
      <c r="R9" t="s">
        <v>645</v>
      </c>
      <c r="S9" t="s">
        <v>39796</v>
      </c>
      <c r="T9" t="s">
        <v>39795</v>
      </c>
      <c r="U9" s="77" t="s">
        <v>18</v>
      </c>
      <c r="V9">
        <v>85</v>
      </c>
    </row>
    <row r="10" spans="1:22" x14ac:dyDescent="0.25">
      <c r="A10" t="s">
        <v>147</v>
      </c>
      <c r="B10" t="s">
        <v>148</v>
      </c>
      <c r="C10">
        <v>33.333333333333336</v>
      </c>
      <c r="D10">
        <v>3</v>
      </c>
      <c r="E10" t="s">
        <v>39797</v>
      </c>
      <c r="F10">
        <v>100</v>
      </c>
      <c r="G10">
        <v>0</v>
      </c>
      <c r="H10" t="s">
        <v>641</v>
      </c>
      <c r="I10" t="s">
        <v>39798</v>
      </c>
      <c r="J10" t="s">
        <v>1508</v>
      </c>
      <c r="K10" t="s">
        <v>644</v>
      </c>
      <c r="L10" t="s">
        <v>645</v>
      </c>
      <c r="M10" t="s">
        <v>39799</v>
      </c>
      <c r="N10" t="s">
        <v>644</v>
      </c>
      <c r="O10" t="s">
        <v>647</v>
      </c>
      <c r="P10" t="s">
        <v>5</v>
      </c>
      <c r="Q10" t="s">
        <v>648</v>
      </c>
      <c r="R10" t="s">
        <v>645</v>
      </c>
      <c r="S10" t="s">
        <v>39800</v>
      </c>
      <c r="T10" t="s">
        <v>39799</v>
      </c>
      <c r="U10" s="78" t="s">
        <v>19</v>
      </c>
      <c r="V10">
        <v>85</v>
      </c>
    </row>
    <row r="11" spans="1:22" x14ac:dyDescent="0.25">
      <c r="A11" t="s">
        <v>147</v>
      </c>
      <c r="B11" t="s">
        <v>148</v>
      </c>
      <c r="C11">
        <v>33.333333333333336</v>
      </c>
      <c r="D11">
        <v>3</v>
      </c>
      <c r="E11" t="s">
        <v>39801</v>
      </c>
      <c r="F11">
        <v>100</v>
      </c>
      <c r="G11">
        <v>0</v>
      </c>
      <c r="H11" t="s">
        <v>641</v>
      </c>
      <c r="I11" t="s">
        <v>39802</v>
      </c>
      <c r="J11" t="s">
        <v>783</v>
      </c>
      <c r="K11" t="s">
        <v>644</v>
      </c>
      <c r="L11" t="s">
        <v>645</v>
      </c>
      <c r="M11" t="s">
        <v>39803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39804</v>
      </c>
      <c r="T11" t="s">
        <v>39803</v>
      </c>
      <c r="U11" s="77" t="s">
        <v>101</v>
      </c>
      <c r="V11">
        <v>8</v>
      </c>
    </row>
    <row r="12" spans="1:22" x14ac:dyDescent="0.25">
      <c r="A12" t="s">
        <v>147</v>
      </c>
      <c r="B12" t="s">
        <v>148</v>
      </c>
      <c r="C12">
        <v>50</v>
      </c>
      <c r="D12">
        <v>6</v>
      </c>
      <c r="E12" t="s">
        <v>39805</v>
      </c>
      <c r="F12">
        <v>200</v>
      </c>
      <c r="G12">
        <v>0</v>
      </c>
      <c r="H12" t="s">
        <v>641</v>
      </c>
      <c r="I12" t="s">
        <v>2260</v>
      </c>
      <c r="J12" t="s">
        <v>685</v>
      </c>
      <c r="K12" t="s">
        <v>644</v>
      </c>
      <c r="L12" t="s">
        <v>645</v>
      </c>
      <c r="M12" t="s">
        <v>39806</v>
      </c>
      <c r="N12" t="s">
        <v>644</v>
      </c>
      <c r="O12" t="s">
        <v>668</v>
      </c>
      <c r="P12" t="s">
        <v>5</v>
      </c>
      <c r="Q12" t="s">
        <v>669</v>
      </c>
      <c r="R12" t="s">
        <v>645</v>
      </c>
      <c r="S12" t="s">
        <v>39807</v>
      </c>
      <c r="T12" t="s">
        <v>39806</v>
      </c>
      <c r="U12" s="78" t="s">
        <v>74</v>
      </c>
      <c r="V12">
        <v>7</v>
      </c>
    </row>
    <row r="13" spans="1:22" x14ac:dyDescent="0.25">
      <c r="A13" t="s">
        <v>147</v>
      </c>
      <c r="B13" t="s">
        <v>148</v>
      </c>
      <c r="C13">
        <v>33.333333333333336</v>
      </c>
      <c r="D13">
        <v>3</v>
      </c>
      <c r="E13" t="s">
        <v>39808</v>
      </c>
      <c r="F13">
        <v>110</v>
      </c>
      <c r="G13">
        <v>10</v>
      </c>
      <c r="H13" t="s">
        <v>641</v>
      </c>
      <c r="I13" t="s">
        <v>10669</v>
      </c>
      <c r="J13" t="s">
        <v>2374</v>
      </c>
      <c r="K13" t="s">
        <v>644</v>
      </c>
      <c r="L13" t="s">
        <v>645</v>
      </c>
      <c r="M13" t="s">
        <v>39809</v>
      </c>
      <c r="N13" t="s">
        <v>644</v>
      </c>
      <c r="O13" t="s">
        <v>647</v>
      </c>
      <c r="P13" t="s">
        <v>5</v>
      </c>
      <c r="Q13" t="s">
        <v>648</v>
      </c>
      <c r="R13" t="s">
        <v>645</v>
      </c>
      <c r="S13" t="s">
        <v>39810</v>
      </c>
      <c r="T13" t="s">
        <v>39809</v>
      </c>
      <c r="U13" s="78" t="s">
        <v>40031</v>
      </c>
      <c r="V13">
        <v>1</v>
      </c>
    </row>
    <row r="14" spans="1:22" x14ac:dyDescent="0.25">
      <c r="A14" t="s">
        <v>147</v>
      </c>
      <c r="B14" t="s">
        <v>148</v>
      </c>
      <c r="C14">
        <v>50</v>
      </c>
      <c r="D14">
        <v>6</v>
      </c>
      <c r="E14" t="s">
        <v>39811</v>
      </c>
      <c r="F14">
        <v>200</v>
      </c>
      <c r="G14">
        <v>0</v>
      </c>
      <c r="H14" t="s">
        <v>641</v>
      </c>
      <c r="I14" t="s">
        <v>39812</v>
      </c>
      <c r="J14" t="s">
        <v>685</v>
      </c>
      <c r="K14" t="s">
        <v>644</v>
      </c>
      <c r="L14" t="s">
        <v>645</v>
      </c>
      <c r="M14" t="s">
        <v>39813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39814</v>
      </c>
      <c r="T14" t="s">
        <v>39813</v>
      </c>
      <c r="U14" s="77" t="s">
        <v>72</v>
      </c>
      <c r="V14">
        <v>6</v>
      </c>
    </row>
    <row r="15" spans="1:22" x14ac:dyDescent="0.25">
      <c r="A15" t="s">
        <v>147</v>
      </c>
      <c r="B15" t="s">
        <v>148</v>
      </c>
      <c r="C15">
        <v>50</v>
      </c>
      <c r="D15">
        <v>6</v>
      </c>
      <c r="E15" t="s">
        <v>39815</v>
      </c>
      <c r="F15">
        <v>200</v>
      </c>
      <c r="G15">
        <v>0</v>
      </c>
      <c r="H15" t="s">
        <v>641</v>
      </c>
      <c r="I15" t="s">
        <v>39816</v>
      </c>
      <c r="J15" t="s">
        <v>666</v>
      </c>
      <c r="K15" t="s">
        <v>644</v>
      </c>
      <c r="L15" t="s">
        <v>645</v>
      </c>
      <c r="M15" t="s">
        <v>39817</v>
      </c>
      <c r="N15" t="s">
        <v>644</v>
      </c>
      <c r="O15" t="s">
        <v>668</v>
      </c>
      <c r="P15" t="s">
        <v>5</v>
      </c>
      <c r="Q15" t="s">
        <v>669</v>
      </c>
      <c r="R15" t="s">
        <v>645</v>
      </c>
      <c r="S15" t="s">
        <v>39818</v>
      </c>
      <c r="T15" t="s">
        <v>39819</v>
      </c>
      <c r="U15" s="78" t="s">
        <v>108</v>
      </c>
      <c r="V15">
        <v>3</v>
      </c>
    </row>
    <row r="16" spans="1:22" x14ac:dyDescent="0.25">
      <c r="A16" t="s">
        <v>147</v>
      </c>
      <c r="B16" t="s">
        <v>148</v>
      </c>
      <c r="C16">
        <v>33.333333333333336</v>
      </c>
      <c r="D16">
        <v>3</v>
      </c>
      <c r="E16" t="s">
        <v>39820</v>
      </c>
      <c r="F16">
        <v>100</v>
      </c>
      <c r="G16">
        <v>0</v>
      </c>
      <c r="H16" t="s">
        <v>641</v>
      </c>
      <c r="I16" t="s">
        <v>39821</v>
      </c>
      <c r="J16" t="s">
        <v>745</v>
      </c>
      <c r="K16" t="s">
        <v>644</v>
      </c>
      <c r="L16" t="s">
        <v>645</v>
      </c>
      <c r="M16" t="s">
        <v>39822</v>
      </c>
      <c r="N16" t="s">
        <v>644</v>
      </c>
      <c r="O16" t="s">
        <v>668</v>
      </c>
      <c r="P16" t="s">
        <v>5</v>
      </c>
      <c r="Q16" t="s">
        <v>669</v>
      </c>
      <c r="R16" t="s">
        <v>645</v>
      </c>
      <c r="S16" t="s">
        <v>39823</v>
      </c>
      <c r="T16" t="s">
        <v>39817</v>
      </c>
      <c r="U16" s="78" t="s">
        <v>3385</v>
      </c>
      <c r="V16">
        <v>3</v>
      </c>
    </row>
    <row r="17" spans="1:22" x14ac:dyDescent="0.25">
      <c r="A17" t="s">
        <v>601</v>
      </c>
      <c r="B17" t="s">
        <v>602</v>
      </c>
      <c r="C17">
        <v>159</v>
      </c>
      <c r="D17">
        <v>1</v>
      </c>
      <c r="E17" t="s">
        <v>39824</v>
      </c>
      <c r="F17">
        <v>129</v>
      </c>
      <c r="G17">
        <v>0</v>
      </c>
      <c r="H17" t="s">
        <v>641</v>
      </c>
      <c r="I17" t="s">
        <v>39825</v>
      </c>
      <c r="J17" t="s">
        <v>1375</v>
      </c>
      <c r="K17" t="s">
        <v>644</v>
      </c>
      <c r="L17" t="s">
        <v>645</v>
      </c>
      <c r="M17" t="s">
        <v>39826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39827</v>
      </c>
      <c r="T17" t="s">
        <v>39828</v>
      </c>
      <c r="U17" s="77" t="s">
        <v>114</v>
      </c>
      <c r="V17">
        <v>2</v>
      </c>
    </row>
    <row r="18" spans="1:22" x14ac:dyDescent="0.25">
      <c r="A18" t="s">
        <v>147</v>
      </c>
      <c r="B18" t="s">
        <v>148</v>
      </c>
      <c r="C18">
        <v>50</v>
      </c>
      <c r="D18">
        <v>6</v>
      </c>
      <c r="E18" t="s">
        <v>39829</v>
      </c>
      <c r="F18">
        <v>182</v>
      </c>
      <c r="G18">
        <v>0</v>
      </c>
      <c r="H18" t="s">
        <v>641</v>
      </c>
      <c r="I18" t="s">
        <v>39830</v>
      </c>
      <c r="J18" t="s">
        <v>981</v>
      </c>
      <c r="K18" t="s">
        <v>644</v>
      </c>
      <c r="L18" t="s">
        <v>645</v>
      </c>
      <c r="M18" t="s">
        <v>39831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39832</v>
      </c>
      <c r="T18" t="s">
        <v>39833</v>
      </c>
      <c r="U18" s="78" t="s">
        <v>115</v>
      </c>
      <c r="V18">
        <v>2</v>
      </c>
    </row>
    <row r="19" spans="1:22" x14ac:dyDescent="0.25">
      <c r="A19" t="s">
        <v>147</v>
      </c>
      <c r="B19" t="s">
        <v>148</v>
      </c>
      <c r="C19">
        <v>50</v>
      </c>
      <c r="D19">
        <v>6</v>
      </c>
      <c r="E19" t="s">
        <v>39834</v>
      </c>
      <c r="F19">
        <v>182</v>
      </c>
      <c r="G19">
        <v>0</v>
      </c>
      <c r="H19" t="s">
        <v>641</v>
      </c>
      <c r="I19" t="s">
        <v>39835</v>
      </c>
      <c r="J19" t="s">
        <v>666</v>
      </c>
      <c r="K19" t="s">
        <v>644</v>
      </c>
      <c r="L19" t="s">
        <v>645</v>
      </c>
      <c r="M19" t="s">
        <v>39836</v>
      </c>
      <c r="N19" t="s">
        <v>644</v>
      </c>
      <c r="O19" t="s">
        <v>647</v>
      </c>
      <c r="P19" t="s">
        <v>5</v>
      </c>
      <c r="Q19" t="s">
        <v>648</v>
      </c>
      <c r="R19" t="s">
        <v>645</v>
      </c>
      <c r="S19" t="s">
        <v>39837</v>
      </c>
      <c r="T19" t="s">
        <v>39836</v>
      </c>
      <c r="U19" s="77" t="s">
        <v>112</v>
      </c>
      <c r="V19">
        <v>1</v>
      </c>
    </row>
    <row r="20" spans="1:22" x14ac:dyDescent="0.25">
      <c r="A20" t="s">
        <v>239</v>
      </c>
      <c r="B20" t="s">
        <v>245</v>
      </c>
      <c r="C20">
        <v>159</v>
      </c>
      <c r="D20">
        <v>1</v>
      </c>
      <c r="E20" t="s">
        <v>39838</v>
      </c>
      <c r="F20">
        <v>258</v>
      </c>
      <c r="G20">
        <v>0</v>
      </c>
      <c r="H20" t="s">
        <v>641</v>
      </c>
      <c r="I20" t="s">
        <v>1291</v>
      </c>
      <c r="J20" t="s">
        <v>1189</v>
      </c>
      <c r="K20" t="s">
        <v>644</v>
      </c>
      <c r="L20" t="s">
        <v>645</v>
      </c>
      <c r="M20" t="s">
        <v>39839</v>
      </c>
      <c r="N20" t="s">
        <v>644</v>
      </c>
      <c r="O20" t="s">
        <v>647</v>
      </c>
      <c r="P20" t="s">
        <v>5</v>
      </c>
      <c r="Q20" t="s">
        <v>648</v>
      </c>
      <c r="R20" t="s">
        <v>645</v>
      </c>
      <c r="S20" t="s">
        <v>39840</v>
      </c>
      <c r="T20" t="s">
        <v>39841</v>
      </c>
      <c r="U20" s="78" t="s">
        <v>113</v>
      </c>
      <c r="V20">
        <v>1</v>
      </c>
    </row>
    <row r="21" spans="1:22" x14ac:dyDescent="0.25">
      <c r="A21" t="s">
        <v>601</v>
      </c>
      <c r="B21" t="s">
        <v>602</v>
      </c>
      <c r="C21">
        <v>159</v>
      </c>
      <c r="D21">
        <v>1</v>
      </c>
      <c r="E21" t="s">
        <v>39838</v>
      </c>
      <c r="F21">
        <v>258</v>
      </c>
      <c r="G21">
        <v>0</v>
      </c>
      <c r="H21" t="s">
        <v>641</v>
      </c>
      <c r="I21" t="s">
        <v>1291</v>
      </c>
      <c r="J21" t="s">
        <v>1189</v>
      </c>
      <c r="K21" t="s">
        <v>644</v>
      </c>
      <c r="L21" t="s">
        <v>645</v>
      </c>
      <c r="M21" t="s">
        <v>39839</v>
      </c>
      <c r="N21" t="s">
        <v>644</v>
      </c>
      <c r="O21" t="s">
        <v>647</v>
      </c>
      <c r="P21" t="s">
        <v>5</v>
      </c>
      <c r="Q21" t="s">
        <v>648</v>
      </c>
      <c r="R21" t="s">
        <v>645</v>
      </c>
      <c r="S21" t="s">
        <v>39840</v>
      </c>
      <c r="T21" t="s">
        <v>39841</v>
      </c>
      <c r="U21" s="77" t="s">
        <v>14</v>
      </c>
      <c r="V21">
        <v>6</v>
      </c>
    </row>
    <row r="22" spans="1:22" x14ac:dyDescent="0.25">
      <c r="A22" t="s">
        <v>147</v>
      </c>
      <c r="B22" t="s">
        <v>148</v>
      </c>
      <c r="C22">
        <v>50</v>
      </c>
      <c r="D22">
        <v>6</v>
      </c>
      <c r="E22" t="s">
        <v>39842</v>
      </c>
      <c r="F22">
        <v>182</v>
      </c>
      <c r="G22">
        <v>0</v>
      </c>
      <c r="H22" t="s">
        <v>641</v>
      </c>
      <c r="I22" t="s">
        <v>39843</v>
      </c>
      <c r="J22" t="s">
        <v>685</v>
      </c>
      <c r="K22" t="s">
        <v>644</v>
      </c>
      <c r="L22" t="s">
        <v>645</v>
      </c>
      <c r="M22" t="s">
        <v>39844</v>
      </c>
      <c r="N22" t="s">
        <v>644</v>
      </c>
      <c r="O22" t="s">
        <v>668</v>
      </c>
      <c r="P22" t="s">
        <v>5</v>
      </c>
      <c r="Q22" t="s">
        <v>669</v>
      </c>
      <c r="R22" t="s">
        <v>645</v>
      </c>
      <c r="S22" t="s">
        <v>39845</v>
      </c>
      <c r="T22" t="s">
        <v>39846</v>
      </c>
      <c r="U22" s="78" t="s">
        <v>15</v>
      </c>
      <c r="V22">
        <v>6</v>
      </c>
    </row>
    <row r="23" spans="1:22" x14ac:dyDescent="0.25">
      <c r="A23" t="s">
        <v>72</v>
      </c>
      <c r="B23" t="s">
        <v>108</v>
      </c>
      <c r="C23">
        <v>66.333333333333329</v>
      </c>
      <c r="D23">
        <v>3</v>
      </c>
      <c r="E23" t="s">
        <v>39847</v>
      </c>
      <c r="F23">
        <v>215</v>
      </c>
      <c r="G23">
        <v>0</v>
      </c>
      <c r="H23" t="s">
        <v>2006</v>
      </c>
      <c r="I23" t="s">
        <v>39848</v>
      </c>
      <c r="J23" t="s">
        <v>39849</v>
      </c>
      <c r="K23" t="s">
        <v>3050</v>
      </c>
      <c r="L23" t="s">
        <v>39850</v>
      </c>
      <c r="M23" t="s">
        <v>39851</v>
      </c>
      <c r="N23" t="s">
        <v>644</v>
      </c>
      <c r="O23" t="s">
        <v>811</v>
      </c>
      <c r="P23" t="s">
        <v>23</v>
      </c>
      <c r="Q23" t="s">
        <v>812</v>
      </c>
      <c r="R23" t="s">
        <v>645</v>
      </c>
      <c r="S23" t="s">
        <v>39852</v>
      </c>
      <c r="T23" t="s">
        <v>39851</v>
      </c>
      <c r="U23" s="77" t="s">
        <v>239</v>
      </c>
      <c r="V23">
        <v>24</v>
      </c>
    </row>
    <row r="24" spans="1:22" x14ac:dyDescent="0.25">
      <c r="A24" t="s">
        <v>18</v>
      </c>
      <c r="B24" t="s">
        <v>19</v>
      </c>
      <c r="C24">
        <v>66.666666666666671</v>
      </c>
      <c r="D24">
        <v>3</v>
      </c>
      <c r="E24" t="s">
        <v>39853</v>
      </c>
      <c r="F24">
        <v>129</v>
      </c>
      <c r="G24">
        <v>0</v>
      </c>
      <c r="H24" t="s">
        <v>641</v>
      </c>
      <c r="I24" t="s">
        <v>39854</v>
      </c>
      <c r="J24" t="s">
        <v>1184</v>
      </c>
      <c r="K24" t="s">
        <v>644</v>
      </c>
      <c r="L24" t="s">
        <v>645</v>
      </c>
      <c r="M24" t="s">
        <v>39855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39856</v>
      </c>
      <c r="T24" t="s">
        <v>39855</v>
      </c>
      <c r="U24" s="78" t="s">
        <v>245</v>
      </c>
      <c r="V24">
        <v>21</v>
      </c>
    </row>
    <row r="25" spans="1:22" x14ac:dyDescent="0.25">
      <c r="A25" t="s">
        <v>147</v>
      </c>
      <c r="B25" t="s">
        <v>148</v>
      </c>
      <c r="C25">
        <v>50</v>
      </c>
      <c r="D25">
        <v>6</v>
      </c>
      <c r="E25" t="s">
        <v>39857</v>
      </c>
      <c r="F25">
        <v>220</v>
      </c>
      <c r="G25">
        <v>38</v>
      </c>
      <c r="H25" t="s">
        <v>641</v>
      </c>
      <c r="I25" t="s">
        <v>39858</v>
      </c>
      <c r="J25" t="s">
        <v>834</v>
      </c>
      <c r="K25" t="s">
        <v>644</v>
      </c>
      <c r="L25" t="s">
        <v>645</v>
      </c>
      <c r="M25" t="s">
        <v>39859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39860</v>
      </c>
      <c r="T25" t="s">
        <v>39859</v>
      </c>
      <c r="U25" s="78" t="s">
        <v>1870</v>
      </c>
      <c r="V25">
        <v>3</v>
      </c>
    </row>
    <row r="26" spans="1:22" x14ac:dyDescent="0.25">
      <c r="A26" t="s">
        <v>147</v>
      </c>
      <c r="B26" t="s">
        <v>148</v>
      </c>
      <c r="C26">
        <v>50</v>
      </c>
      <c r="D26">
        <v>6</v>
      </c>
      <c r="E26" t="s">
        <v>39861</v>
      </c>
      <c r="F26">
        <v>311</v>
      </c>
      <c r="G26">
        <v>0</v>
      </c>
      <c r="H26" t="s">
        <v>641</v>
      </c>
      <c r="I26" t="s">
        <v>39862</v>
      </c>
      <c r="J26" t="s">
        <v>788</v>
      </c>
      <c r="K26" t="s">
        <v>644</v>
      </c>
      <c r="L26" t="s">
        <v>645</v>
      </c>
      <c r="M26" t="s">
        <v>39863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39864</v>
      </c>
      <c r="T26" t="s">
        <v>39863</v>
      </c>
      <c r="U26" s="77" t="s">
        <v>240</v>
      </c>
      <c r="V26">
        <v>18</v>
      </c>
    </row>
    <row r="27" spans="1:22" x14ac:dyDescent="0.25">
      <c r="A27" t="s">
        <v>240</v>
      </c>
      <c r="B27" t="s">
        <v>246</v>
      </c>
      <c r="C27">
        <v>159</v>
      </c>
      <c r="D27">
        <v>1</v>
      </c>
      <c r="E27" t="s">
        <v>39861</v>
      </c>
      <c r="F27">
        <v>311</v>
      </c>
      <c r="G27">
        <v>0</v>
      </c>
      <c r="H27" t="s">
        <v>641</v>
      </c>
      <c r="I27" t="s">
        <v>39862</v>
      </c>
      <c r="J27" t="s">
        <v>788</v>
      </c>
      <c r="K27" t="s">
        <v>644</v>
      </c>
      <c r="L27" t="s">
        <v>645</v>
      </c>
      <c r="M27" t="s">
        <v>39863</v>
      </c>
      <c r="N27" t="s">
        <v>644</v>
      </c>
      <c r="O27" t="s">
        <v>647</v>
      </c>
      <c r="P27" t="s">
        <v>5</v>
      </c>
      <c r="Q27" t="s">
        <v>648</v>
      </c>
      <c r="R27" t="s">
        <v>645</v>
      </c>
      <c r="S27" t="s">
        <v>39864</v>
      </c>
      <c r="T27" t="s">
        <v>39863</v>
      </c>
      <c r="U27" s="78" t="s">
        <v>246</v>
      </c>
      <c r="V27">
        <v>16</v>
      </c>
    </row>
    <row r="28" spans="1:22" x14ac:dyDescent="0.25">
      <c r="A28" t="s">
        <v>22</v>
      </c>
      <c r="B28" t="s">
        <v>27</v>
      </c>
      <c r="C28">
        <v>66.333333333333329</v>
      </c>
      <c r="D28">
        <v>3</v>
      </c>
      <c r="E28" t="s">
        <v>39865</v>
      </c>
      <c r="F28">
        <v>227.5</v>
      </c>
      <c r="G28">
        <v>0</v>
      </c>
      <c r="H28" t="s">
        <v>641</v>
      </c>
      <c r="I28" t="s">
        <v>39866</v>
      </c>
      <c r="J28" t="s">
        <v>690</v>
      </c>
      <c r="K28" t="s">
        <v>644</v>
      </c>
      <c r="L28" t="s">
        <v>645</v>
      </c>
      <c r="M28" t="s">
        <v>39859</v>
      </c>
      <c r="N28" t="s">
        <v>644</v>
      </c>
      <c r="O28" t="s">
        <v>668</v>
      </c>
      <c r="P28" t="s">
        <v>5</v>
      </c>
      <c r="Q28" t="s">
        <v>669</v>
      </c>
      <c r="R28" t="s">
        <v>645</v>
      </c>
      <c r="S28" t="s">
        <v>39867</v>
      </c>
      <c r="T28" t="s">
        <v>39868</v>
      </c>
      <c r="U28" s="78" t="s">
        <v>1870</v>
      </c>
      <c r="V28">
        <v>2</v>
      </c>
    </row>
    <row r="29" spans="1:22" x14ac:dyDescent="0.25">
      <c r="A29" t="s">
        <v>147</v>
      </c>
      <c r="B29" t="s">
        <v>148</v>
      </c>
      <c r="C29">
        <v>33.333333333333336</v>
      </c>
      <c r="D29">
        <v>3</v>
      </c>
      <c r="E29" t="s">
        <v>39869</v>
      </c>
      <c r="F29">
        <v>100</v>
      </c>
      <c r="G29">
        <v>0</v>
      </c>
      <c r="H29" t="s">
        <v>641</v>
      </c>
      <c r="I29" t="s">
        <v>39870</v>
      </c>
      <c r="J29" t="s">
        <v>993</v>
      </c>
      <c r="K29" t="s">
        <v>644</v>
      </c>
      <c r="L29" t="s">
        <v>645</v>
      </c>
      <c r="M29" t="s">
        <v>39871</v>
      </c>
      <c r="N29" t="s">
        <v>644</v>
      </c>
      <c r="O29" t="s">
        <v>647</v>
      </c>
      <c r="P29" t="s">
        <v>5</v>
      </c>
      <c r="Q29" t="s">
        <v>648</v>
      </c>
      <c r="R29" t="s">
        <v>645</v>
      </c>
      <c r="S29" t="s">
        <v>39872</v>
      </c>
      <c r="T29" t="s">
        <v>39871</v>
      </c>
      <c r="U29" s="77" t="s">
        <v>241</v>
      </c>
      <c r="V29">
        <v>32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39873</v>
      </c>
      <c r="F30">
        <v>182</v>
      </c>
      <c r="G30">
        <v>0</v>
      </c>
      <c r="H30" t="s">
        <v>641</v>
      </c>
      <c r="I30" t="s">
        <v>39874</v>
      </c>
      <c r="J30" t="s">
        <v>714</v>
      </c>
      <c r="K30" t="s">
        <v>644</v>
      </c>
      <c r="L30" t="s">
        <v>645</v>
      </c>
      <c r="M30" t="s">
        <v>39875</v>
      </c>
      <c r="N30" t="s">
        <v>644</v>
      </c>
      <c r="O30" t="s">
        <v>647</v>
      </c>
      <c r="P30" t="s">
        <v>5</v>
      </c>
      <c r="Q30" t="s">
        <v>648</v>
      </c>
      <c r="R30" t="s">
        <v>645</v>
      </c>
      <c r="S30" t="s">
        <v>39876</v>
      </c>
      <c r="T30" t="s">
        <v>39875</v>
      </c>
      <c r="U30" s="78" t="s">
        <v>247</v>
      </c>
      <c r="V30">
        <v>19</v>
      </c>
    </row>
    <row r="31" spans="1:22" x14ac:dyDescent="0.25">
      <c r="A31" t="s">
        <v>99</v>
      </c>
      <c r="B31" t="s">
        <v>100</v>
      </c>
      <c r="C31">
        <v>10</v>
      </c>
      <c r="D31">
        <v>10</v>
      </c>
      <c r="E31" t="s">
        <v>39877</v>
      </c>
      <c r="F31">
        <v>100</v>
      </c>
      <c r="G31">
        <v>0</v>
      </c>
      <c r="H31" t="s">
        <v>641</v>
      </c>
      <c r="I31" t="s">
        <v>39878</v>
      </c>
      <c r="J31" t="s">
        <v>685</v>
      </c>
      <c r="K31" t="s">
        <v>644</v>
      </c>
      <c r="L31" t="s">
        <v>645</v>
      </c>
      <c r="M31" t="s">
        <v>39879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39880</v>
      </c>
      <c r="T31" t="s">
        <v>39881</v>
      </c>
      <c r="U31" s="78" t="s">
        <v>1870</v>
      </c>
      <c r="V31">
        <v>13</v>
      </c>
    </row>
    <row r="32" spans="1:22" x14ac:dyDescent="0.25">
      <c r="A32" t="s">
        <v>147</v>
      </c>
      <c r="B32" t="s">
        <v>148</v>
      </c>
      <c r="C32">
        <v>50</v>
      </c>
      <c r="D32">
        <v>6</v>
      </c>
      <c r="E32" t="s">
        <v>39882</v>
      </c>
      <c r="F32">
        <v>182</v>
      </c>
      <c r="G32">
        <v>0</v>
      </c>
      <c r="H32" t="s">
        <v>641</v>
      </c>
      <c r="I32" t="s">
        <v>39883</v>
      </c>
      <c r="J32" t="s">
        <v>869</v>
      </c>
      <c r="K32" t="s">
        <v>644</v>
      </c>
      <c r="L32" t="s">
        <v>645</v>
      </c>
      <c r="M32" t="s">
        <v>39884</v>
      </c>
      <c r="N32" t="s">
        <v>644</v>
      </c>
      <c r="O32" t="s">
        <v>647</v>
      </c>
      <c r="P32" t="s">
        <v>5</v>
      </c>
      <c r="Q32" t="s">
        <v>648</v>
      </c>
      <c r="R32" t="s">
        <v>645</v>
      </c>
      <c r="S32" t="s">
        <v>39885</v>
      </c>
      <c r="T32" t="s">
        <v>39884</v>
      </c>
      <c r="U32" s="77" t="s">
        <v>601</v>
      </c>
      <c r="V32">
        <v>17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39886</v>
      </c>
      <c r="F33">
        <v>110</v>
      </c>
      <c r="G33">
        <v>10</v>
      </c>
      <c r="H33" t="s">
        <v>641</v>
      </c>
      <c r="I33" t="s">
        <v>39887</v>
      </c>
      <c r="J33" t="s">
        <v>2343</v>
      </c>
      <c r="K33" t="s">
        <v>644</v>
      </c>
      <c r="L33" t="s">
        <v>645</v>
      </c>
      <c r="M33" t="s">
        <v>39888</v>
      </c>
      <c r="N33" t="s">
        <v>644</v>
      </c>
      <c r="O33" t="s">
        <v>668</v>
      </c>
      <c r="P33" t="s">
        <v>5</v>
      </c>
      <c r="Q33" t="s">
        <v>669</v>
      </c>
      <c r="R33" t="s">
        <v>645</v>
      </c>
      <c r="S33" t="s">
        <v>39889</v>
      </c>
      <c r="T33" t="s">
        <v>39888</v>
      </c>
      <c r="U33" s="78" t="s">
        <v>602</v>
      </c>
      <c r="V33">
        <v>10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39890</v>
      </c>
      <c r="F34">
        <v>100</v>
      </c>
      <c r="G34">
        <v>0</v>
      </c>
      <c r="H34" t="s">
        <v>641</v>
      </c>
      <c r="I34" t="s">
        <v>39891</v>
      </c>
      <c r="J34" t="s">
        <v>796</v>
      </c>
      <c r="K34" t="s">
        <v>644</v>
      </c>
      <c r="L34" t="s">
        <v>645</v>
      </c>
      <c r="M34" t="s">
        <v>39892</v>
      </c>
      <c r="N34" t="s">
        <v>644</v>
      </c>
      <c r="O34" t="s">
        <v>647</v>
      </c>
      <c r="P34" t="s">
        <v>5</v>
      </c>
      <c r="Q34" t="s">
        <v>648</v>
      </c>
      <c r="R34" t="s">
        <v>645</v>
      </c>
      <c r="S34" t="s">
        <v>39893</v>
      </c>
      <c r="T34" t="s">
        <v>39892</v>
      </c>
      <c r="U34" s="78" t="s">
        <v>1870</v>
      </c>
      <c r="V34">
        <v>7</v>
      </c>
    </row>
    <row r="35" spans="1:22" x14ac:dyDescent="0.25">
      <c r="A35" t="s">
        <v>147</v>
      </c>
      <c r="B35" t="s">
        <v>148</v>
      </c>
      <c r="C35">
        <v>50</v>
      </c>
      <c r="D35">
        <v>6</v>
      </c>
      <c r="E35" t="s">
        <v>39894</v>
      </c>
      <c r="F35">
        <v>182</v>
      </c>
      <c r="G35">
        <v>0</v>
      </c>
      <c r="H35" t="s">
        <v>641</v>
      </c>
      <c r="I35" t="s">
        <v>38888</v>
      </c>
      <c r="J35" t="s">
        <v>924</v>
      </c>
      <c r="K35" t="s">
        <v>644</v>
      </c>
      <c r="L35" t="s">
        <v>645</v>
      </c>
      <c r="M35" t="s">
        <v>39895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39896</v>
      </c>
      <c r="T35" t="s">
        <v>39895</v>
      </c>
      <c r="U35" s="77" t="s">
        <v>77</v>
      </c>
      <c r="V35">
        <v>12</v>
      </c>
    </row>
    <row r="36" spans="1:22" x14ac:dyDescent="0.25">
      <c r="A36" t="s">
        <v>147</v>
      </c>
      <c r="B36" t="s">
        <v>148</v>
      </c>
      <c r="C36">
        <v>33.333333333333336</v>
      </c>
      <c r="D36">
        <v>3</v>
      </c>
      <c r="E36" t="s">
        <v>39897</v>
      </c>
      <c r="F36">
        <v>203</v>
      </c>
      <c r="G36">
        <v>0</v>
      </c>
      <c r="H36" t="s">
        <v>673</v>
      </c>
      <c r="I36" t="s">
        <v>4524</v>
      </c>
      <c r="J36" t="s">
        <v>39898</v>
      </c>
      <c r="K36" t="s">
        <v>39899</v>
      </c>
      <c r="L36" t="s">
        <v>823</v>
      </c>
      <c r="M36" t="s">
        <v>39868</v>
      </c>
      <c r="N36" t="s">
        <v>644</v>
      </c>
      <c r="O36" t="s">
        <v>679</v>
      </c>
      <c r="P36" t="s">
        <v>26</v>
      </c>
      <c r="Q36" t="s">
        <v>680</v>
      </c>
      <c r="R36" t="s">
        <v>645</v>
      </c>
      <c r="S36" t="s">
        <v>39900</v>
      </c>
      <c r="T36" t="s">
        <v>39901</v>
      </c>
      <c r="U36" s="78" t="s">
        <v>78</v>
      </c>
      <c r="V36">
        <v>12</v>
      </c>
    </row>
    <row r="37" spans="1:22" x14ac:dyDescent="0.25">
      <c r="A37" t="s">
        <v>14</v>
      </c>
      <c r="B37" t="s">
        <v>15</v>
      </c>
      <c r="C37">
        <v>59</v>
      </c>
      <c r="D37">
        <v>1</v>
      </c>
      <c r="E37" t="s">
        <v>39897</v>
      </c>
      <c r="F37">
        <v>203</v>
      </c>
      <c r="G37">
        <v>0</v>
      </c>
      <c r="H37" t="s">
        <v>673</v>
      </c>
      <c r="I37" t="s">
        <v>4524</v>
      </c>
      <c r="J37" t="s">
        <v>39898</v>
      </c>
      <c r="K37" t="s">
        <v>39899</v>
      </c>
      <c r="L37" t="s">
        <v>823</v>
      </c>
      <c r="M37" t="s">
        <v>39868</v>
      </c>
      <c r="N37" t="s">
        <v>644</v>
      </c>
      <c r="O37" t="s">
        <v>679</v>
      </c>
      <c r="P37" t="s">
        <v>26</v>
      </c>
      <c r="Q37" t="s">
        <v>680</v>
      </c>
      <c r="R37" t="s">
        <v>645</v>
      </c>
      <c r="S37" t="s">
        <v>39900</v>
      </c>
      <c r="T37" t="s">
        <v>39901</v>
      </c>
      <c r="U37" s="77" t="s">
        <v>516</v>
      </c>
      <c r="V37">
        <v>7</v>
      </c>
    </row>
    <row r="38" spans="1:22" x14ac:dyDescent="0.25">
      <c r="A38" t="s">
        <v>147</v>
      </c>
      <c r="B38" t="s">
        <v>148</v>
      </c>
      <c r="C38">
        <v>50</v>
      </c>
      <c r="D38">
        <v>6</v>
      </c>
      <c r="E38" t="s">
        <v>39902</v>
      </c>
      <c r="F38">
        <v>200</v>
      </c>
      <c r="G38">
        <v>0</v>
      </c>
      <c r="H38" t="s">
        <v>641</v>
      </c>
      <c r="I38" t="s">
        <v>39903</v>
      </c>
      <c r="J38" t="s">
        <v>2079</v>
      </c>
      <c r="K38" t="s">
        <v>644</v>
      </c>
      <c r="L38" t="s">
        <v>645</v>
      </c>
      <c r="M38" t="s">
        <v>39904</v>
      </c>
      <c r="N38" t="s">
        <v>644</v>
      </c>
      <c r="O38" t="s">
        <v>668</v>
      </c>
      <c r="P38" t="s">
        <v>5</v>
      </c>
      <c r="Q38" t="s">
        <v>669</v>
      </c>
      <c r="R38" t="s">
        <v>645</v>
      </c>
      <c r="S38" t="s">
        <v>39905</v>
      </c>
      <c r="T38" t="s">
        <v>39904</v>
      </c>
      <c r="U38" s="78" t="s">
        <v>31786</v>
      </c>
      <c r="V38">
        <v>3</v>
      </c>
    </row>
    <row r="39" spans="1:22" x14ac:dyDescent="0.25">
      <c r="A39" t="s">
        <v>147</v>
      </c>
      <c r="B39" t="s">
        <v>148</v>
      </c>
      <c r="C39">
        <v>33.333333333333336</v>
      </c>
      <c r="D39">
        <v>3</v>
      </c>
      <c r="E39" t="s">
        <v>39906</v>
      </c>
      <c r="F39">
        <v>100</v>
      </c>
      <c r="G39">
        <v>0</v>
      </c>
      <c r="H39" t="s">
        <v>641</v>
      </c>
      <c r="I39" t="s">
        <v>39907</v>
      </c>
      <c r="J39" t="s">
        <v>1126</v>
      </c>
      <c r="K39" t="s">
        <v>644</v>
      </c>
      <c r="L39" t="s">
        <v>645</v>
      </c>
      <c r="M39" t="s">
        <v>39908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39909</v>
      </c>
      <c r="T39" t="s">
        <v>39908</v>
      </c>
      <c r="U39" s="78" t="s">
        <v>120</v>
      </c>
      <c r="V39">
        <v>4</v>
      </c>
    </row>
    <row r="40" spans="1:22" x14ac:dyDescent="0.25">
      <c r="A40" t="s">
        <v>516</v>
      </c>
      <c r="B40" t="s">
        <v>120</v>
      </c>
      <c r="C40">
        <v>75</v>
      </c>
      <c r="D40">
        <v>2</v>
      </c>
      <c r="E40" t="s">
        <v>39910</v>
      </c>
      <c r="F40">
        <v>239</v>
      </c>
      <c r="G40">
        <v>89</v>
      </c>
      <c r="H40" t="s">
        <v>673</v>
      </c>
      <c r="I40" t="s">
        <v>6110</v>
      </c>
      <c r="J40" t="s">
        <v>39911</v>
      </c>
      <c r="K40" t="s">
        <v>31846</v>
      </c>
      <c r="L40" t="s">
        <v>7231</v>
      </c>
      <c r="M40" t="s">
        <v>39912</v>
      </c>
      <c r="N40" t="s">
        <v>644</v>
      </c>
      <c r="O40" t="s">
        <v>679</v>
      </c>
      <c r="P40" t="s">
        <v>26</v>
      </c>
      <c r="Q40" t="s">
        <v>680</v>
      </c>
      <c r="R40" t="s">
        <v>645</v>
      </c>
      <c r="S40" t="s">
        <v>39913</v>
      </c>
      <c r="T40" t="s">
        <v>39912</v>
      </c>
      <c r="U40" s="77" t="s">
        <v>4935</v>
      </c>
      <c r="V40">
        <v>965</v>
      </c>
    </row>
    <row r="41" spans="1:22" x14ac:dyDescent="0.25">
      <c r="A41" t="s">
        <v>147</v>
      </c>
      <c r="B41" t="s">
        <v>148</v>
      </c>
      <c r="C41">
        <v>50</v>
      </c>
      <c r="D41">
        <v>6</v>
      </c>
      <c r="E41" t="s">
        <v>39914</v>
      </c>
      <c r="F41">
        <v>200</v>
      </c>
      <c r="G41">
        <v>0</v>
      </c>
      <c r="H41" t="s">
        <v>641</v>
      </c>
      <c r="I41" t="s">
        <v>39915</v>
      </c>
      <c r="J41" t="s">
        <v>888</v>
      </c>
      <c r="K41" t="s">
        <v>644</v>
      </c>
      <c r="L41" t="s">
        <v>645</v>
      </c>
      <c r="M41" t="s">
        <v>39916</v>
      </c>
      <c r="N41" t="s">
        <v>644</v>
      </c>
      <c r="O41" t="s">
        <v>647</v>
      </c>
      <c r="P41" t="s">
        <v>5</v>
      </c>
      <c r="Q41" t="s">
        <v>648</v>
      </c>
      <c r="R41" t="s">
        <v>645</v>
      </c>
      <c r="S41" t="s">
        <v>39917</v>
      </c>
      <c r="T41" t="s">
        <v>39916</v>
      </c>
    </row>
    <row r="42" spans="1:22" x14ac:dyDescent="0.25">
      <c r="A42" t="s">
        <v>147</v>
      </c>
      <c r="B42" t="s">
        <v>148</v>
      </c>
      <c r="C42">
        <v>50</v>
      </c>
      <c r="D42">
        <v>6</v>
      </c>
      <c r="E42" t="s">
        <v>39918</v>
      </c>
      <c r="F42">
        <v>200</v>
      </c>
      <c r="G42">
        <v>0</v>
      </c>
      <c r="H42" t="s">
        <v>641</v>
      </c>
      <c r="I42" t="s">
        <v>39919</v>
      </c>
      <c r="J42" t="s">
        <v>7755</v>
      </c>
      <c r="K42" t="s">
        <v>644</v>
      </c>
      <c r="L42" t="s">
        <v>645</v>
      </c>
      <c r="M42" t="s">
        <v>39920</v>
      </c>
      <c r="N42" t="s">
        <v>644</v>
      </c>
      <c r="O42" t="s">
        <v>647</v>
      </c>
      <c r="P42" t="s">
        <v>5</v>
      </c>
      <c r="Q42" t="s">
        <v>648</v>
      </c>
      <c r="R42" t="s">
        <v>645</v>
      </c>
      <c r="S42" t="s">
        <v>39921</v>
      </c>
      <c r="T42" t="s">
        <v>39920</v>
      </c>
    </row>
    <row r="43" spans="1:22" x14ac:dyDescent="0.25">
      <c r="A43" t="s">
        <v>147</v>
      </c>
      <c r="B43" t="s">
        <v>148</v>
      </c>
      <c r="C43">
        <v>50</v>
      </c>
      <c r="D43">
        <v>6</v>
      </c>
      <c r="E43" t="s">
        <v>39922</v>
      </c>
      <c r="F43">
        <v>200</v>
      </c>
      <c r="G43">
        <v>0</v>
      </c>
      <c r="H43" t="s">
        <v>641</v>
      </c>
      <c r="I43" t="s">
        <v>39923</v>
      </c>
      <c r="J43" t="s">
        <v>736</v>
      </c>
      <c r="K43" t="s">
        <v>644</v>
      </c>
      <c r="L43" t="s">
        <v>645</v>
      </c>
      <c r="M43" t="s">
        <v>39920</v>
      </c>
      <c r="N43" t="s">
        <v>644</v>
      </c>
      <c r="O43" t="s">
        <v>647</v>
      </c>
      <c r="P43" t="s">
        <v>5</v>
      </c>
      <c r="Q43" t="s">
        <v>648</v>
      </c>
      <c r="R43" t="s">
        <v>645</v>
      </c>
      <c r="S43" t="s">
        <v>39924</v>
      </c>
      <c r="T43" t="s">
        <v>39920</v>
      </c>
    </row>
    <row r="44" spans="1:22" x14ac:dyDescent="0.25">
      <c r="A44" t="s">
        <v>147</v>
      </c>
      <c r="B44" t="s">
        <v>148</v>
      </c>
      <c r="C44">
        <v>50</v>
      </c>
      <c r="D44">
        <v>12</v>
      </c>
      <c r="E44" t="s">
        <v>39925</v>
      </c>
      <c r="F44">
        <v>400</v>
      </c>
      <c r="G44">
        <v>0</v>
      </c>
      <c r="H44" t="s">
        <v>641</v>
      </c>
      <c r="I44" t="s">
        <v>39926</v>
      </c>
      <c r="J44" t="s">
        <v>2173</v>
      </c>
      <c r="K44" t="s">
        <v>644</v>
      </c>
      <c r="L44" t="s">
        <v>645</v>
      </c>
      <c r="M44" t="s">
        <v>39920</v>
      </c>
      <c r="N44" t="s">
        <v>644</v>
      </c>
      <c r="O44" t="s">
        <v>668</v>
      </c>
      <c r="P44" t="s">
        <v>5</v>
      </c>
      <c r="Q44" t="s">
        <v>669</v>
      </c>
      <c r="R44" t="s">
        <v>645</v>
      </c>
      <c r="S44" t="s">
        <v>39927</v>
      </c>
      <c r="T44" t="s">
        <v>39920</v>
      </c>
    </row>
    <row r="45" spans="1:22" x14ac:dyDescent="0.25">
      <c r="A45" t="s">
        <v>147</v>
      </c>
      <c r="B45" t="s">
        <v>148</v>
      </c>
      <c r="C45">
        <v>50</v>
      </c>
      <c r="D45">
        <v>6</v>
      </c>
      <c r="E45" t="s">
        <v>39928</v>
      </c>
      <c r="F45">
        <v>200</v>
      </c>
      <c r="G45">
        <v>0</v>
      </c>
      <c r="H45" t="s">
        <v>641</v>
      </c>
      <c r="I45" t="s">
        <v>39929</v>
      </c>
      <c r="J45" t="s">
        <v>1003</v>
      </c>
      <c r="K45" t="s">
        <v>644</v>
      </c>
      <c r="L45" t="s">
        <v>645</v>
      </c>
      <c r="M45" t="s">
        <v>39920</v>
      </c>
      <c r="N45" t="s">
        <v>644</v>
      </c>
      <c r="O45" t="s">
        <v>668</v>
      </c>
      <c r="P45" t="s">
        <v>5</v>
      </c>
      <c r="Q45" t="s">
        <v>669</v>
      </c>
      <c r="R45" t="s">
        <v>645</v>
      </c>
      <c r="S45" t="s">
        <v>39930</v>
      </c>
      <c r="T45" t="s">
        <v>39931</v>
      </c>
    </row>
    <row r="46" spans="1:22" x14ac:dyDescent="0.25">
      <c r="A46" t="s">
        <v>147</v>
      </c>
      <c r="B46" t="s">
        <v>148</v>
      </c>
      <c r="C46">
        <v>50</v>
      </c>
      <c r="D46">
        <v>6</v>
      </c>
      <c r="E46" t="s">
        <v>39932</v>
      </c>
      <c r="F46">
        <v>288</v>
      </c>
      <c r="G46">
        <v>88</v>
      </c>
      <c r="H46" t="s">
        <v>641</v>
      </c>
      <c r="I46" t="s">
        <v>7754</v>
      </c>
      <c r="J46" t="s">
        <v>7755</v>
      </c>
      <c r="K46" t="s">
        <v>644</v>
      </c>
      <c r="L46" t="s">
        <v>645</v>
      </c>
      <c r="M46" t="s">
        <v>39933</v>
      </c>
      <c r="N46" t="s">
        <v>644</v>
      </c>
      <c r="O46" t="s">
        <v>647</v>
      </c>
      <c r="P46" t="s">
        <v>5</v>
      </c>
      <c r="Q46" t="s">
        <v>648</v>
      </c>
      <c r="R46" t="s">
        <v>645</v>
      </c>
      <c r="S46" t="s">
        <v>39934</v>
      </c>
      <c r="T46" t="s">
        <v>39933</v>
      </c>
    </row>
    <row r="47" spans="1:22" x14ac:dyDescent="0.25">
      <c r="A47" t="s">
        <v>147</v>
      </c>
      <c r="B47" t="s">
        <v>148</v>
      </c>
      <c r="C47">
        <v>50</v>
      </c>
      <c r="D47">
        <v>6</v>
      </c>
      <c r="E47" t="s">
        <v>39935</v>
      </c>
      <c r="F47">
        <v>200</v>
      </c>
      <c r="G47">
        <v>0</v>
      </c>
      <c r="H47" t="s">
        <v>641</v>
      </c>
      <c r="I47" t="s">
        <v>39936</v>
      </c>
      <c r="J47" t="s">
        <v>924</v>
      </c>
      <c r="K47" t="s">
        <v>644</v>
      </c>
      <c r="L47" t="s">
        <v>645</v>
      </c>
      <c r="M47" t="s">
        <v>39937</v>
      </c>
      <c r="N47" t="s">
        <v>644</v>
      </c>
      <c r="O47" t="s">
        <v>647</v>
      </c>
      <c r="P47" t="s">
        <v>5</v>
      </c>
      <c r="Q47" t="s">
        <v>648</v>
      </c>
      <c r="R47" t="s">
        <v>645</v>
      </c>
      <c r="S47" t="s">
        <v>39938</v>
      </c>
      <c r="T47" t="s">
        <v>39937</v>
      </c>
    </row>
    <row r="48" spans="1:22" x14ac:dyDescent="0.25">
      <c r="A48" t="s">
        <v>147</v>
      </c>
      <c r="B48" t="s">
        <v>148</v>
      </c>
      <c r="C48">
        <v>50</v>
      </c>
      <c r="D48">
        <v>6</v>
      </c>
      <c r="E48" t="s">
        <v>39939</v>
      </c>
      <c r="F48">
        <v>200</v>
      </c>
      <c r="G48">
        <v>0</v>
      </c>
      <c r="H48" t="s">
        <v>641</v>
      </c>
      <c r="I48" t="s">
        <v>39940</v>
      </c>
      <c r="J48" t="s">
        <v>666</v>
      </c>
      <c r="K48" t="s">
        <v>644</v>
      </c>
      <c r="L48" t="s">
        <v>645</v>
      </c>
      <c r="M48" t="s">
        <v>39941</v>
      </c>
      <c r="N48" t="s">
        <v>644</v>
      </c>
      <c r="O48" t="s">
        <v>647</v>
      </c>
      <c r="P48" t="s">
        <v>5</v>
      </c>
      <c r="Q48" t="s">
        <v>648</v>
      </c>
      <c r="R48" t="s">
        <v>645</v>
      </c>
      <c r="S48" t="s">
        <v>39942</v>
      </c>
      <c r="T48" t="s">
        <v>39941</v>
      </c>
    </row>
    <row r="49" spans="1:20" x14ac:dyDescent="0.25">
      <c r="A49" t="s">
        <v>147</v>
      </c>
      <c r="B49" t="s">
        <v>148</v>
      </c>
      <c r="C49">
        <v>33.333333333333336</v>
      </c>
      <c r="D49">
        <v>3</v>
      </c>
      <c r="E49" t="s">
        <v>39943</v>
      </c>
      <c r="F49">
        <v>100</v>
      </c>
      <c r="G49">
        <v>0</v>
      </c>
      <c r="H49" t="s">
        <v>641</v>
      </c>
      <c r="I49" t="s">
        <v>39944</v>
      </c>
      <c r="J49" t="s">
        <v>1863</v>
      </c>
      <c r="K49" t="s">
        <v>644</v>
      </c>
      <c r="L49" t="s">
        <v>645</v>
      </c>
      <c r="M49" t="s">
        <v>39945</v>
      </c>
      <c r="N49" t="s">
        <v>644</v>
      </c>
      <c r="O49" t="s">
        <v>647</v>
      </c>
      <c r="P49" t="s">
        <v>5</v>
      </c>
      <c r="Q49" t="s">
        <v>648</v>
      </c>
      <c r="R49" t="s">
        <v>645</v>
      </c>
      <c r="S49" t="s">
        <v>39946</v>
      </c>
      <c r="T49" t="s">
        <v>39945</v>
      </c>
    </row>
    <row r="50" spans="1:20" x14ac:dyDescent="0.25">
      <c r="A50" t="s">
        <v>147</v>
      </c>
      <c r="B50" t="s">
        <v>148</v>
      </c>
      <c r="C50">
        <v>33.333333333333336</v>
      </c>
      <c r="D50">
        <v>3</v>
      </c>
      <c r="E50" t="s">
        <v>39947</v>
      </c>
      <c r="F50">
        <v>100</v>
      </c>
      <c r="G50">
        <v>0</v>
      </c>
      <c r="H50" t="s">
        <v>641</v>
      </c>
      <c r="I50" t="s">
        <v>15896</v>
      </c>
      <c r="J50" t="s">
        <v>888</v>
      </c>
      <c r="K50" t="s">
        <v>644</v>
      </c>
      <c r="L50" t="s">
        <v>645</v>
      </c>
      <c r="M50" t="s">
        <v>39948</v>
      </c>
      <c r="N50" t="s">
        <v>644</v>
      </c>
      <c r="O50" t="s">
        <v>647</v>
      </c>
      <c r="P50" t="s">
        <v>5</v>
      </c>
      <c r="Q50" t="s">
        <v>648</v>
      </c>
      <c r="R50" t="s">
        <v>645</v>
      </c>
      <c r="S50" t="s">
        <v>39949</v>
      </c>
      <c r="T50" t="s">
        <v>39948</v>
      </c>
    </row>
    <row r="51" spans="1:20" x14ac:dyDescent="0.25">
      <c r="A51" t="s">
        <v>147</v>
      </c>
      <c r="B51" t="s">
        <v>148</v>
      </c>
      <c r="C51">
        <v>33.333333333333336</v>
      </c>
      <c r="D51">
        <v>3</v>
      </c>
      <c r="E51" t="s">
        <v>39950</v>
      </c>
      <c r="F51">
        <v>100</v>
      </c>
      <c r="G51">
        <v>0</v>
      </c>
      <c r="H51" t="s">
        <v>641</v>
      </c>
      <c r="I51" t="s">
        <v>39951</v>
      </c>
      <c r="J51" t="s">
        <v>39952</v>
      </c>
      <c r="K51" t="s">
        <v>644</v>
      </c>
      <c r="L51" t="s">
        <v>645</v>
      </c>
      <c r="M51" t="s">
        <v>39953</v>
      </c>
      <c r="N51" t="s">
        <v>644</v>
      </c>
      <c r="O51" t="s">
        <v>647</v>
      </c>
      <c r="P51" t="s">
        <v>5</v>
      </c>
      <c r="Q51" t="s">
        <v>648</v>
      </c>
      <c r="R51" t="s">
        <v>645</v>
      </c>
      <c r="S51" t="s">
        <v>39954</v>
      </c>
      <c r="T51" t="s">
        <v>39953</v>
      </c>
    </row>
    <row r="52" spans="1:20" x14ac:dyDescent="0.25">
      <c r="A52" t="s">
        <v>601</v>
      </c>
      <c r="B52" t="s">
        <v>1870</v>
      </c>
      <c r="C52">
        <v>87.2</v>
      </c>
      <c r="D52">
        <v>1</v>
      </c>
      <c r="E52" t="s">
        <v>39955</v>
      </c>
      <c r="F52">
        <v>94.7</v>
      </c>
      <c r="G52">
        <v>7.5</v>
      </c>
      <c r="H52" t="s">
        <v>805</v>
      </c>
      <c r="I52" t="s">
        <v>39956</v>
      </c>
      <c r="J52" t="s">
        <v>39957</v>
      </c>
      <c r="K52" t="s">
        <v>29199</v>
      </c>
      <c r="L52" t="s">
        <v>39958</v>
      </c>
      <c r="M52" t="s">
        <v>39959</v>
      </c>
      <c r="N52" t="s">
        <v>644</v>
      </c>
      <c r="O52" t="s">
        <v>811</v>
      </c>
      <c r="P52" t="s">
        <v>23</v>
      </c>
      <c r="Q52" t="s">
        <v>812</v>
      </c>
      <c r="R52" t="s">
        <v>645</v>
      </c>
      <c r="S52" t="s">
        <v>39960</v>
      </c>
      <c r="T52" t="s">
        <v>39959</v>
      </c>
    </row>
    <row r="53" spans="1:20" x14ac:dyDescent="0.25">
      <c r="A53" t="s">
        <v>240</v>
      </c>
      <c r="B53" t="s">
        <v>246</v>
      </c>
      <c r="C53">
        <v>159</v>
      </c>
      <c r="D53">
        <v>2</v>
      </c>
      <c r="E53" t="s">
        <v>39961</v>
      </c>
      <c r="F53">
        <v>258</v>
      </c>
      <c r="G53">
        <v>0</v>
      </c>
      <c r="H53" t="s">
        <v>641</v>
      </c>
      <c r="I53" t="s">
        <v>39962</v>
      </c>
      <c r="J53" t="s">
        <v>694</v>
      </c>
      <c r="K53" t="s">
        <v>644</v>
      </c>
      <c r="L53" t="s">
        <v>645</v>
      </c>
      <c r="M53" t="s">
        <v>39963</v>
      </c>
      <c r="N53" t="s">
        <v>644</v>
      </c>
      <c r="O53" t="s">
        <v>668</v>
      </c>
      <c r="P53" t="s">
        <v>5</v>
      </c>
      <c r="Q53" t="s">
        <v>669</v>
      </c>
      <c r="R53" t="s">
        <v>645</v>
      </c>
      <c r="S53" t="s">
        <v>39964</v>
      </c>
      <c r="T53" t="s">
        <v>39963</v>
      </c>
    </row>
    <row r="54" spans="1:20" x14ac:dyDescent="0.25">
      <c r="A54" t="s">
        <v>147</v>
      </c>
      <c r="B54" t="s">
        <v>148</v>
      </c>
      <c r="C54">
        <v>33.333333333333336</v>
      </c>
      <c r="D54">
        <v>3</v>
      </c>
      <c r="E54" t="s">
        <v>39965</v>
      </c>
      <c r="F54">
        <v>100</v>
      </c>
      <c r="G54">
        <v>0</v>
      </c>
      <c r="H54" t="s">
        <v>641</v>
      </c>
      <c r="I54" t="s">
        <v>39966</v>
      </c>
      <c r="J54" t="s">
        <v>1441</v>
      </c>
      <c r="K54" t="s">
        <v>644</v>
      </c>
      <c r="L54" t="s">
        <v>645</v>
      </c>
      <c r="M54" t="s">
        <v>39967</v>
      </c>
      <c r="N54" t="s">
        <v>644</v>
      </c>
      <c r="O54" t="s">
        <v>647</v>
      </c>
      <c r="P54" t="s">
        <v>5</v>
      </c>
      <c r="Q54" t="s">
        <v>648</v>
      </c>
      <c r="R54" t="s">
        <v>645</v>
      </c>
      <c r="S54" t="s">
        <v>39968</v>
      </c>
      <c r="T54" t="s">
        <v>39967</v>
      </c>
    </row>
    <row r="55" spans="1:20" x14ac:dyDescent="0.25">
      <c r="A55" t="s">
        <v>77</v>
      </c>
      <c r="B55" t="s">
        <v>78</v>
      </c>
      <c r="C55">
        <v>27.5</v>
      </c>
      <c r="D55">
        <v>4</v>
      </c>
      <c r="E55" t="s">
        <v>39969</v>
      </c>
      <c r="F55">
        <v>26.5</v>
      </c>
      <c r="G55">
        <v>26.5</v>
      </c>
      <c r="H55" t="s">
        <v>2006</v>
      </c>
      <c r="I55" t="s">
        <v>39970</v>
      </c>
      <c r="J55" t="s">
        <v>39971</v>
      </c>
      <c r="K55" t="s">
        <v>7557</v>
      </c>
      <c r="L55" t="s">
        <v>39972</v>
      </c>
      <c r="M55" t="s">
        <v>39973</v>
      </c>
      <c r="N55" t="s">
        <v>644</v>
      </c>
      <c r="O55" t="s">
        <v>811</v>
      </c>
      <c r="P55" t="s">
        <v>23</v>
      </c>
      <c r="Q55" t="s">
        <v>812</v>
      </c>
      <c r="R55" t="s">
        <v>645</v>
      </c>
      <c r="S55" t="s">
        <v>39974</v>
      </c>
      <c r="T55" t="s">
        <v>39975</v>
      </c>
    </row>
    <row r="56" spans="1:20" x14ac:dyDescent="0.25">
      <c r="A56" t="s">
        <v>241</v>
      </c>
      <c r="B56" t="s">
        <v>247</v>
      </c>
      <c r="C56">
        <v>159</v>
      </c>
      <c r="D56">
        <v>1</v>
      </c>
      <c r="E56" t="s">
        <v>39976</v>
      </c>
      <c r="F56">
        <v>129</v>
      </c>
      <c r="G56">
        <v>0</v>
      </c>
      <c r="H56" t="s">
        <v>641</v>
      </c>
      <c r="I56" t="s">
        <v>39977</v>
      </c>
      <c r="J56" t="s">
        <v>685</v>
      </c>
      <c r="K56" t="s">
        <v>644</v>
      </c>
      <c r="L56" t="s">
        <v>645</v>
      </c>
      <c r="M56" t="s">
        <v>39978</v>
      </c>
      <c r="N56" t="s">
        <v>644</v>
      </c>
      <c r="O56" t="s">
        <v>668</v>
      </c>
      <c r="P56" t="s">
        <v>5</v>
      </c>
      <c r="Q56" t="s">
        <v>669</v>
      </c>
      <c r="R56" t="s">
        <v>645</v>
      </c>
      <c r="S56" t="s">
        <v>39979</v>
      </c>
      <c r="T56" t="s">
        <v>39978</v>
      </c>
    </row>
    <row r="57" spans="1:20" x14ac:dyDescent="0.25">
      <c r="A57" t="s">
        <v>147</v>
      </c>
      <c r="B57" t="s">
        <v>148</v>
      </c>
      <c r="C57">
        <v>33.333333333333336</v>
      </c>
      <c r="D57">
        <v>3</v>
      </c>
      <c r="E57" t="s">
        <v>39980</v>
      </c>
      <c r="F57">
        <v>100</v>
      </c>
      <c r="G57">
        <v>0</v>
      </c>
      <c r="H57" t="s">
        <v>641</v>
      </c>
      <c r="I57" t="s">
        <v>39981</v>
      </c>
      <c r="J57" t="s">
        <v>895</v>
      </c>
      <c r="K57" t="s">
        <v>644</v>
      </c>
      <c r="L57" t="s">
        <v>645</v>
      </c>
      <c r="M57" t="s">
        <v>39982</v>
      </c>
      <c r="N57" t="s">
        <v>644</v>
      </c>
      <c r="O57" t="s">
        <v>647</v>
      </c>
      <c r="P57" t="s">
        <v>5</v>
      </c>
      <c r="Q57" t="s">
        <v>648</v>
      </c>
      <c r="R57" t="s">
        <v>645</v>
      </c>
      <c r="S57" t="s">
        <v>39983</v>
      </c>
      <c r="T57" t="s">
        <v>39982</v>
      </c>
    </row>
    <row r="58" spans="1:20" x14ac:dyDescent="0.25">
      <c r="A58" t="s">
        <v>147</v>
      </c>
      <c r="B58" t="s">
        <v>148</v>
      </c>
      <c r="C58">
        <v>50</v>
      </c>
      <c r="D58">
        <v>6</v>
      </c>
      <c r="E58" t="s">
        <v>39984</v>
      </c>
      <c r="F58">
        <v>200</v>
      </c>
      <c r="G58">
        <v>0</v>
      </c>
      <c r="H58" t="s">
        <v>641</v>
      </c>
      <c r="I58" t="s">
        <v>39985</v>
      </c>
      <c r="J58" t="s">
        <v>766</v>
      </c>
      <c r="K58" t="s">
        <v>644</v>
      </c>
      <c r="L58" t="s">
        <v>645</v>
      </c>
      <c r="M58" t="s">
        <v>39986</v>
      </c>
      <c r="N58" t="s">
        <v>644</v>
      </c>
      <c r="O58" t="s">
        <v>647</v>
      </c>
      <c r="P58" t="s">
        <v>5</v>
      </c>
      <c r="Q58" t="s">
        <v>648</v>
      </c>
      <c r="R58" t="s">
        <v>645</v>
      </c>
      <c r="S58" t="s">
        <v>39987</v>
      </c>
      <c r="T58" t="s">
        <v>39986</v>
      </c>
    </row>
    <row r="59" spans="1:20" x14ac:dyDescent="0.25">
      <c r="A59" t="s">
        <v>101</v>
      </c>
      <c r="B59" t="s">
        <v>74</v>
      </c>
      <c r="C59">
        <v>99</v>
      </c>
      <c r="D59">
        <v>1</v>
      </c>
      <c r="E59" t="s">
        <v>39988</v>
      </c>
      <c r="F59">
        <v>179</v>
      </c>
      <c r="G59">
        <v>0</v>
      </c>
      <c r="H59" t="s">
        <v>673</v>
      </c>
      <c r="I59" t="s">
        <v>26235</v>
      </c>
      <c r="J59" t="s">
        <v>39989</v>
      </c>
      <c r="K59" t="s">
        <v>36569</v>
      </c>
      <c r="L59" t="s">
        <v>38747</v>
      </c>
      <c r="M59" t="s">
        <v>39990</v>
      </c>
      <c r="N59" t="s">
        <v>644</v>
      </c>
      <c r="O59" t="s">
        <v>703</v>
      </c>
      <c r="P59" t="s">
        <v>26</v>
      </c>
      <c r="Q59" t="s">
        <v>680</v>
      </c>
      <c r="R59" t="s">
        <v>645</v>
      </c>
      <c r="S59" t="s">
        <v>39991</v>
      </c>
      <c r="T59" t="s">
        <v>39990</v>
      </c>
    </row>
    <row r="60" spans="1:20" x14ac:dyDescent="0.25">
      <c r="A60" t="s">
        <v>22</v>
      </c>
      <c r="B60" t="s">
        <v>27</v>
      </c>
      <c r="C60">
        <v>80</v>
      </c>
      <c r="D60">
        <v>1</v>
      </c>
      <c r="E60" t="s">
        <v>39988</v>
      </c>
      <c r="F60">
        <v>179</v>
      </c>
      <c r="G60">
        <v>0</v>
      </c>
      <c r="H60" t="s">
        <v>673</v>
      </c>
      <c r="I60" t="s">
        <v>26235</v>
      </c>
      <c r="J60" t="s">
        <v>39989</v>
      </c>
      <c r="K60" t="s">
        <v>36569</v>
      </c>
      <c r="L60" t="s">
        <v>38747</v>
      </c>
      <c r="M60" t="s">
        <v>39990</v>
      </c>
      <c r="N60" t="s">
        <v>644</v>
      </c>
      <c r="O60" t="s">
        <v>703</v>
      </c>
      <c r="P60" t="s">
        <v>26</v>
      </c>
      <c r="Q60" t="s">
        <v>680</v>
      </c>
      <c r="R60" t="s">
        <v>645</v>
      </c>
      <c r="S60" t="s">
        <v>39991</v>
      </c>
      <c r="T60" t="s">
        <v>39990</v>
      </c>
    </row>
    <row r="61" spans="1:20" x14ac:dyDescent="0.25">
      <c r="A61" t="s">
        <v>77</v>
      </c>
      <c r="B61" t="s">
        <v>78</v>
      </c>
      <c r="C61">
        <v>27.5</v>
      </c>
      <c r="D61">
        <v>4</v>
      </c>
      <c r="E61" t="s">
        <v>39992</v>
      </c>
      <c r="F61">
        <v>165</v>
      </c>
      <c r="G61">
        <v>0</v>
      </c>
      <c r="H61" t="s">
        <v>673</v>
      </c>
      <c r="I61" t="s">
        <v>752</v>
      </c>
      <c r="J61" t="s">
        <v>753</v>
      </c>
      <c r="K61" t="s">
        <v>754</v>
      </c>
      <c r="L61" t="s">
        <v>755</v>
      </c>
      <c r="M61" t="s">
        <v>39993</v>
      </c>
      <c r="N61" t="s">
        <v>644</v>
      </c>
      <c r="O61" t="s">
        <v>703</v>
      </c>
      <c r="P61" t="s">
        <v>26</v>
      </c>
      <c r="Q61" t="s">
        <v>680</v>
      </c>
      <c r="R61" t="s">
        <v>645</v>
      </c>
      <c r="S61" t="s">
        <v>39994</v>
      </c>
      <c r="T61" t="s">
        <v>39995</v>
      </c>
    </row>
    <row r="62" spans="1:20" x14ac:dyDescent="0.25">
      <c r="A62" t="s">
        <v>241</v>
      </c>
      <c r="B62" t="s">
        <v>247</v>
      </c>
      <c r="C62">
        <v>159</v>
      </c>
      <c r="D62">
        <v>1</v>
      </c>
      <c r="E62" t="s">
        <v>39996</v>
      </c>
      <c r="F62">
        <v>129</v>
      </c>
      <c r="G62">
        <v>0</v>
      </c>
      <c r="H62" t="s">
        <v>641</v>
      </c>
      <c r="I62" t="s">
        <v>10266</v>
      </c>
      <c r="J62" t="s">
        <v>694</v>
      </c>
      <c r="K62" t="s">
        <v>644</v>
      </c>
      <c r="L62" t="s">
        <v>645</v>
      </c>
      <c r="M62" t="s">
        <v>39997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39998</v>
      </c>
      <c r="T62" t="s">
        <v>39997</v>
      </c>
    </row>
    <row r="63" spans="1:20" x14ac:dyDescent="0.25">
      <c r="A63" t="s">
        <v>147</v>
      </c>
      <c r="B63" t="s">
        <v>148</v>
      </c>
      <c r="C63">
        <v>33.333333333333336</v>
      </c>
      <c r="D63">
        <v>6</v>
      </c>
      <c r="E63" t="s">
        <v>39999</v>
      </c>
      <c r="F63">
        <v>200</v>
      </c>
      <c r="G63">
        <v>0</v>
      </c>
      <c r="H63" t="s">
        <v>641</v>
      </c>
      <c r="I63" t="s">
        <v>30203</v>
      </c>
      <c r="J63" t="s">
        <v>694</v>
      </c>
      <c r="K63" t="s">
        <v>644</v>
      </c>
      <c r="L63" t="s">
        <v>645</v>
      </c>
      <c r="M63" t="s">
        <v>40000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40001</v>
      </c>
      <c r="T63" t="s">
        <v>40000</v>
      </c>
    </row>
    <row r="64" spans="1:20" x14ac:dyDescent="0.25">
      <c r="A64" t="s">
        <v>147</v>
      </c>
      <c r="B64" t="s">
        <v>148</v>
      </c>
      <c r="C64">
        <v>33.333333333333336</v>
      </c>
      <c r="D64">
        <v>3</v>
      </c>
      <c r="E64" t="s">
        <v>40002</v>
      </c>
      <c r="F64">
        <v>100</v>
      </c>
      <c r="G64">
        <v>0</v>
      </c>
      <c r="H64" t="s">
        <v>641</v>
      </c>
      <c r="I64" t="s">
        <v>40003</v>
      </c>
      <c r="J64" t="s">
        <v>900</v>
      </c>
      <c r="K64" t="s">
        <v>644</v>
      </c>
      <c r="L64" t="s">
        <v>645</v>
      </c>
      <c r="M64" t="s">
        <v>40004</v>
      </c>
      <c r="N64" t="s">
        <v>644</v>
      </c>
      <c r="O64" t="s">
        <v>668</v>
      </c>
      <c r="P64" t="s">
        <v>5</v>
      </c>
      <c r="Q64" t="s">
        <v>669</v>
      </c>
      <c r="R64" t="s">
        <v>645</v>
      </c>
      <c r="S64" t="s">
        <v>40005</v>
      </c>
      <c r="T64" t="s">
        <v>40004</v>
      </c>
    </row>
    <row r="65" spans="1:20" x14ac:dyDescent="0.25">
      <c r="A65" t="s">
        <v>147</v>
      </c>
      <c r="B65" t="s">
        <v>148</v>
      </c>
      <c r="C65">
        <v>33.333333333333336</v>
      </c>
      <c r="D65">
        <v>3</v>
      </c>
      <c r="E65" t="s">
        <v>40006</v>
      </c>
      <c r="F65">
        <v>100</v>
      </c>
      <c r="G65">
        <v>0</v>
      </c>
      <c r="H65" t="s">
        <v>641</v>
      </c>
      <c r="I65" t="s">
        <v>40007</v>
      </c>
      <c r="J65" t="s">
        <v>657</v>
      </c>
      <c r="K65" t="s">
        <v>644</v>
      </c>
      <c r="L65" t="s">
        <v>645</v>
      </c>
      <c r="M65" t="s">
        <v>40008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40009</v>
      </c>
      <c r="T65" t="s">
        <v>40008</v>
      </c>
    </row>
    <row r="66" spans="1:20" x14ac:dyDescent="0.25">
      <c r="A66" t="s">
        <v>147</v>
      </c>
      <c r="B66" t="s">
        <v>148</v>
      </c>
      <c r="C66">
        <v>33.333333333333336</v>
      </c>
      <c r="D66">
        <v>3</v>
      </c>
      <c r="E66" t="s">
        <v>40010</v>
      </c>
      <c r="F66">
        <v>101</v>
      </c>
      <c r="G66">
        <v>1</v>
      </c>
      <c r="H66" t="s">
        <v>641</v>
      </c>
      <c r="I66" t="s">
        <v>40011</v>
      </c>
      <c r="J66" t="s">
        <v>1711</v>
      </c>
      <c r="K66" t="s">
        <v>644</v>
      </c>
      <c r="L66" t="s">
        <v>645</v>
      </c>
      <c r="M66" t="s">
        <v>40012</v>
      </c>
      <c r="N66" t="s">
        <v>644</v>
      </c>
      <c r="O66" t="s">
        <v>647</v>
      </c>
      <c r="P66" t="s">
        <v>5</v>
      </c>
      <c r="Q66" t="s">
        <v>648</v>
      </c>
      <c r="R66" t="s">
        <v>645</v>
      </c>
      <c r="S66" t="s">
        <v>40013</v>
      </c>
      <c r="T66" t="s">
        <v>40012</v>
      </c>
    </row>
    <row r="67" spans="1:20" x14ac:dyDescent="0.25">
      <c r="A67" t="s">
        <v>240</v>
      </c>
      <c r="B67" t="s">
        <v>246</v>
      </c>
      <c r="C67">
        <v>159</v>
      </c>
      <c r="D67">
        <v>2</v>
      </c>
      <c r="E67" t="s">
        <v>40014</v>
      </c>
      <c r="F67">
        <v>258</v>
      </c>
      <c r="G67">
        <v>0</v>
      </c>
      <c r="H67" t="s">
        <v>641</v>
      </c>
      <c r="I67" t="s">
        <v>40015</v>
      </c>
      <c r="J67" t="s">
        <v>2374</v>
      </c>
      <c r="K67" t="s">
        <v>644</v>
      </c>
      <c r="L67" t="s">
        <v>645</v>
      </c>
      <c r="M67" t="s">
        <v>40016</v>
      </c>
      <c r="N67" t="s">
        <v>644</v>
      </c>
      <c r="O67" t="s">
        <v>668</v>
      </c>
      <c r="P67" t="s">
        <v>5</v>
      </c>
      <c r="Q67" t="s">
        <v>669</v>
      </c>
      <c r="R67" t="s">
        <v>645</v>
      </c>
      <c r="S67" t="s">
        <v>40017</v>
      </c>
      <c r="T67" t="s">
        <v>40016</v>
      </c>
    </row>
    <row r="68" spans="1:20" x14ac:dyDescent="0.25">
      <c r="A68" t="s">
        <v>239</v>
      </c>
      <c r="B68" t="s">
        <v>245</v>
      </c>
      <c r="C68">
        <v>159</v>
      </c>
      <c r="D68">
        <v>1</v>
      </c>
      <c r="E68" t="s">
        <v>40018</v>
      </c>
      <c r="F68">
        <v>129</v>
      </c>
      <c r="G68">
        <v>0</v>
      </c>
      <c r="H68" t="s">
        <v>641</v>
      </c>
      <c r="I68" t="s">
        <v>40019</v>
      </c>
      <c r="J68" t="s">
        <v>666</v>
      </c>
      <c r="K68" t="s">
        <v>644</v>
      </c>
      <c r="L68" t="s">
        <v>645</v>
      </c>
      <c r="M68" t="s">
        <v>40020</v>
      </c>
      <c r="N68" t="s">
        <v>644</v>
      </c>
      <c r="O68" t="s">
        <v>647</v>
      </c>
      <c r="P68" t="s">
        <v>5</v>
      </c>
      <c r="Q68" t="s">
        <v>648</v>
      </c>
      <c r="R68" t="s">
        <v>645</v>
      </c>
      <c r="S68" t="s">
        <v>40021</v>
      </c>
      <c r="T68" t="s">
        <v>40020</v>
      </c>
    </row>
    <row r="69" spans="1:20" x14ac:dyDescent="0.25">
      <c r="A69" t="s">
        <v>147</v>
      </c>
      <c r="B69" t="s">
        <v>148</v>
      </c>
      <c r="C69">
        <v>33.333333333333336</v>
      </c>
      <c r="D69">
        <v>3</v>
      </c>
      <c r="E69" t="s">
        <v>40022</v>
      </c>
      <c r="F69">
        <v>100</v>
      </c>
      <c r="G69">
        <v>0</v>
      </c>
      <c r="H69" t="s">
        <v>641</v>
      </c>
      <c r="I69" t="s">
        <v>40023</v>
      </c>
      <c r="J69" t="s">
        <v>788</v>
      </c>
      <c r="K69" t="s">
        <v>644</v>
      </c>
      <c r="L69" t="s">
        <v>645</v>
      </c>
      <c r="M69" t="s">
        <v>40024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40025</v>
      </c>
      <c r="T69" t="s">
        <v>40024</v>
      </c>
    </row>
    <row r="70" spans="1:20" x14ac:dyDescent="0.25">
      <c r="A70" t="s">
        <v>241</v>
      </c>
      <c r="B70" t="s">
        <v>1870</v>
      </c>
      <c r="C70">
        <v>103.55</v>
      </c>
      <c r="D70">
        <v>1</v>
      </c>
      <c r="E70" t="s">
        <v>40026</v>
      </c>
      <c r="F70">
        <v>293.05</v>
      </c>
      <c r="G70">
        <v>66</v>
      </c>
      <c r="H70" t="s">
        <v>673</v>
      </c>
      <c r="I70" t="s">
        <v>40027</v>
      </c>
      <c r="J70" t="s">
        <v>40028</v>
      </c>
      <c r="K70" t="s">
        <v>3573</v>
      </c>
      <c r="L70" t="s">
        <v>40029</v>
      </c>
      <c r="M70" t="s">
        <v>40024</v>
      </c>
      <c r="N70" t="s">
        <v>644</v>
      </c>
      <c r="O70" t="s">
        <v>811</v>
      </c>
      <c r="P70" t="s">
        <v>23</v>
      </c>
      <c r="Q70" t="s">
        <v>812</v>
      </c>
      <c r="R70" t="s">
        <v>645</v>
      </c>
      <c r="S70" t="s">
        <v>40030</v>
      </c>
      <c r="T70" t="s">
        <v>40024</v>
      </c>
    </row>
    <row r="71" spans="1:20" x14ac:dyDescent="0.25">
      <c r="A71" t="s">
        <v>101</v>
      </c>
      <c r="B71" t="s">
        <v>40031</v>
      </c>
      <c r="C71">
        <v>123.5</v>
      </c>
      <c r="D71">
        <v>1</v>
      </c>
      <c r="E71" t="s">
        <v>40026</v>
      </c>
      <c r="F71">
        <v>293.05</v>
      </c>
      <c r="G71">
        <v>66</v>
      </c>
      <c r="H71" t="s">
        <v>673</v>
      </c>
      <c r="I71" t="s">
        <v>40027</v>
      </c>
      <c r="J71" t="s">
        <v>40028</v>
      </c>
      <c r="K71" t="s">
        <v>3573</v>
      </c>
      <c r="L71" t="s">
        <v>40029</v>
      </c>
      <c r="M71" t="s">
        <v>40024</v>
      </c>
      <c r="N71" t="s">
        <v>644</v>
      </c>
      <c r="O71" t="s">
        <v>811</v>
      </c>
      <c r="P71" t="s">
        <v>23</v>
      </c>
      <c r="Q71" t="s">
        <v>812</v>
      </c>
      <c r="R71" t="s">
        <v>645</v>
      </c>
      <c r="S71" t="s">
        <v>40030</v>
      </c>
      <c r="T71" t="s">
        <v>40024</v>
      </c>
    </row>
    <row r="72" spans="1:20" x14ac:dyDescent="0.25">
      <c r="A72" t="s">
        <v>72</v>
      </c>
      <c r="B72" t="s">
        <v>3385</v>
      </c>
      <c r="C72">
        <v>150</v>
      </c>
      <c r="D72">
        <v>1</v>
      </c>
      <c r="E72" t="s">
        <v>40032</v>
      </c>
      <c r="F72">
        <v>109</v>
      </c>
      <c r="G72">
        <v>10</v>
      </c>
      <c r="H72" t="s">
        <v>641</v>
      </c>
      <c r="I72" t="s">
        <v>40033</v>
      </c>
      <c r="J72" t="s">
        <v>1508</v>
      </c>
      <c r="K72" t="s">
        <v>644</v>
      </c>
      <c r="L72" t="s">
        <v>645</v>
      </c>
      <c r="M72" t="s">
        <v>40034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40035</v>
      </c>
      <c r="T72" t="s">
        <v>40034</v>
      </c>
    </row>
    <row r="73" spans="1:20" x14ac:dyDescent="0.25">
      <c r="A73" t="s">
        <v>18</v>
      </c>
      <c r="B73" t="s">
        <v>19</v>
      </c>
      <c r="C73">
        <v>66.666666666666671</v>
      </c>
      <c r="D73">
        <v>3</v>
      </c>
      <c r="E73" t="s">
        <v>40036</v>
      </c>
      <c r="F73">
        <v>100</v>
      </c>
      <c r="G73">
        <v>0</v>
      </c>
      <c r="H73" t="s">
        <v>641</v>
      </c>
      <c r="I73" t="s">
        <v>8516</v>
      </c>
      <c r="J73" t="s">
        <v>685</v>
      </c>
      <c r="K73" t="s">
        <v>644</v>
      </c>
      <c r="L73" t="s">
        <v>645</v>
      </c>
      <c r="M73" t="s">
        <v>40037</v>
      </c>
      <c r="N73" t="s">
        <v>644</v>
      </c>
      <c r="O73" t="s">
        <v>668</v>
      </c>
      <c r="P73" t="s">
        <v>5</v>
      </c>
      <c r="Q73" t="s">
        <v>669</v>
      </c>
      <c r="R73" t="s">
        <v>645</v>
      </c>
      <c r="S73" t="s">
        <v>40038</v>
      </c>
      <c r="T73" t="s">
        <v>40037</v>
      </c>
    </row>
    <row r="74" spans="1:20" x14ac:dyDescent="0.25">
      <c r="A74" t="s">
        <v>147</v>
      </c>
      <c r="B74" t="s">
        <v>148</v>
      </c>
      <c r="C74">
        <v>65</v>
      </c>
      <c r="D74">
        <v>1</v>
      </c>
      <c r="E74" t="s">
        <v>40039</v>
      </c>
      <c r="F74">
        <v>35</v>
      </c>
      <c r="G74">
        <v>0</v>
      </c>
      <c r="H74" t="s">
        <v>641</v>
      </c>
      <c r="I74" t="s">
        <v>40040</v>
      </c>
      <c r="J74" t="s">
        <v>666</v>
      </c>
      <c r="K74" t="s">
        <v>644</v>
      </c>
      <c r="L74" t="s">
        <v>645</v>
      </c>
      <c r="M74" t="s">
        <v>40041</v>
      </c>
      <c r="N74" t="s">
        <v>644</v>
      </c>
      <c r="O74" t="s">
        <v>668</v>
      </c>
      <c r="P74" t="s">
        <v>5</v>
      </c>
      <c r="Q74" t="s">
        <v>669</v>
      </c>
      <c r="R74" t="s">
        <v>29525</v>
      </c>
      <c r="S74" t="s">
        <v>40042</v>
      </c>
      <c r="T74" t="s">
        <v>40041</v>
      </c>
    </row>
    <row r="75" spans="1:20" x14ac:dyDescent="0.25">
      <c r="A75" t="s">
        <v>147</v>
      </c>
      <c r="B75" t="s">
        <v>148</v>
      </c>
      <c r="C75">
        <v>65</v>
      </c>
      <c r="D75">
        <v>4</v>
      </c>
      <c r="E75" t="s">
        <v>40043</v>
      </c>
      <c r="F75">
        <v>210</v>
      </c>
      <c r="G75">
        <v>0</v>
      </c>
      <c r="H75" t="s">
        <v>641</v>
      </c>
      <c r="I75" t="s">
        <v>35778</v>
      </c>
      <c r="J75" t="s">
        <v>1292</v>
      </c>
      <c r="K75" t="s">
        <v>644</v>
      </c>
      <c r="L75" t="s">
        <v>645</v>
      </c>
      <c r="M75" t="s">
        <v>40044</v>
      </c>
      <c r="N75" t="s">
        <v>644</v>
      </c>
      <c r="O75" t="s">
        <v>647</v>
      </c>
      <c r="P75" t="s">
        <v>5</v>
      </c>
      <c r="Q75" t="s">
        <v>648</v>
      </c>
      <c r="R75" t="s">
        <v>645</v>
      </c>
      <c r="S75" t="s">
        <v>40045</v>
      </c>
      <c r="T75" t="s">
        <v>40044</v>
      </c>
    </row>
    <row r="76" spans="1:20" x14ac:dyDescent="0.25">
      <c r="A76" t="s">
        <v>147</v>
      </c>
      <c r="B76" t="s">
        <v>148</v>
      </c>
      <c r="C76">
        <v>65</v>
      </c>
      <c r="D76">
        <v>2</v>
      </c>
      <c r="E76" t="s">
        <v>40043</v>
      </c>
      <c r="F76">
        <v>210</v>
      </c>
      <c r="G76">
        <v>0</v>
      </c>
      <c r="H76" t="s">
        <v>641</v>
      </c>
      <c r="I76" t="s">
        <v>35778</v>
      </c>
      <c r="J76" t="s">
        <v>1292</v>
      </c>
      <c r="K76" t="s">
        <v>644</v>
      </c>
      <c r="L76" t="s">
        <v>645</v>
      </c>
      <c r="M76" t="s">
        <v>40044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40045</v>
      </c>
      <c r="T76" t="s">
        <v>40044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40046</v>
      </c>
      <c r="F77">
        <v>100</v>
      </c>
      <c r="G77">
        <v>0</v>
      </c>
      <c r="H77" t="s">
        <v>641</v>
      </c>
      <c r="I77" t="s">
        <v>13056</v>
      </c>
      <c r="J77" t="s">
        <v>685</v>
      </c>
      <c r="K77" t="s">
        <v>644</v>
      </c>
      <c r="L77" t="s">
        <v>645</v>
      </c>
      <c r="M77" t="s">
        <v>40047</v>
      </c>
      <c r="N77" t="s">
        <v>644</v>
      </c>
      <c r="O77" t="s">
        <v>647</v>
      </c>
      <c r="P77" t="s">
        <v>5</v>
      </c>
      <c r="Q77" t="s">
        <v>648</v>
      </c>
      <c r="R77" t="s">
        <v>645</v>
      </c>
      <c r="S77" t="s">
        <v>40048</v>
      </c>
      <c r="T77" t="s">
        <v>40047</v>
      </c>
    </row>
    <row r="78" spans="1:20" x14ac:dyDescent="0.25">
      <c r="A78" t="s">
        <v>147</v>
      </c>
      <c r="B78" t="s">
        <v>148</v>
      </c>
      <c r="C78">
        <v>33.333333333333336</v>
      </c>
      <c r="D78">
        <v>3</v>
      </c>
      <c r="E78" t="s">
        <v>40049</v>
      </c>
      <c r="F78">
        <v>107</v>
      </c>
      <c r="G78">
        <v>7</v>
      </c>
      <c r="H78" t="s">
        <v>641</v>
      </c>
      <c r="I78" t="s">
        <v>40050</v>
      </c>
      <c r="J78" t="s">
        <v>736</v>
      </c>
      <c r="K78" t="s">
        <v>644</v>
      </c>
      <c r="L78" t="s">
        <v>645</v>
      </c>
      <c r="M78" t="s">
        <v>40051</v>
      </c>
      <c r="N78" t="s">
        <v>644</v>
      </c>
      <c r="O78" t="s">
        <v>647</v>
      </c>
      <c r="P78" t="s">
        <v>5</v>
      </c>
      <c r="Q78" t="s">
        <v>648</v>
      </c>
      <c r="R78" t="s">
        <v>645</v>
      </c>
      <c r="S78" t="s">
        <v>40052</v>
      </c>
      <c r="T78" t="s">
        <v>40051</v>
      </c>
    </row>
    <row r="79" spans="1:20" x14ac:dyDescent="0.25">
      <c r="A79" t="s">
        <v>147</v>
      </c>
      <c r="B79" t="s">
        <v>148</v>
      </c>
      <c r="C79">
        <v>33.333333333333336</v>
      </c>
      <c r="D79">
        <v>3</v>
      </c>
      <c r="E79" t="s">
        <v>40053</v>
      </c>
      <c r="F79">
        <v>138</v>
      </c>
      <c r="G79">
        <v>38</v>
      </c>
      <c r="H79" t="s">
        <v>641</v>
      </c>
      <c r="I79" t="s">
        <v>40054</v>
      </c>
      <c r="J79" t="s">
        <v>967</v>
      </c>
      <c r="K79" t="s">
        <v>644</v>
      </c>
      <c r="L79" t="s">
        <v>645</v>
      </c>
      <c r="M79" t="s">
        <v>40055</v>
      </c>
      <c r="N79" t="s">
        <v>644</v>
      </c>
      <c r="O79" t="s">
        <v>668</v>
      </c>
      <c r="P79" t="s">
        <v>5</v>
      </c>
      <c r="Q79" t="s">
        <v>669</v>
      </c>
      <c r="R79" t="s">
        <v>40056</v>
      </c>
      <c r="S79" t="s">
        <v>40057</v>
      </c>
      <c r="T79" t="s">
        <v>40055</v>
      </c>
    </row>
    <row r="80" spans="1:20" x14ac:dyDescent="0.25">
      <c r="A80" t="s">
        <v>14</v>
      </c>
      <c r="B80" t="s">
        <v>15</v>
      </c>
      <c r="C80">
        <v>50</v>
      </c>
      <c r="D80">
        <v>5</v>
      </c>
      <c r="E80" t="s">
        <v>40058</v>
      </c>
      <c r="F80">
        <v>240</v>
      </c>
      <c r="G80">
        <v>0</v>
      </c>
      <c r="H80" t="s">
        <v>673</v>
      </c>
      <c r="I80" t="s">
        <v>5295</v>
      </c>
      <c r="J80" t="s">
        <v>40059</v>
      </c>
      <c r="K80" t="s">
        <v>35669</v>
      </c>
      <c r="L80" t="s">
        <v>5490</v>
      </c>
      <c r="M80" t="s">
        <v>40060</v>
      </c>
      <c r="N80" t="s">
        <v>644</v>
      </c>
      <c r="O80" t="s">
        <v>679</v>
      </c>
      <c r="P80" t="s">
        <v>26</v>
      </c>
      <c r="Q80" t="s">
        <v>680</v>
      </c>
      <c r="R80" t="s">
        <v>645</v>
      </c>
      <c r="S80" t="s">
        <v>40061</v>
      </c>
      <c r="T80" t="s">
        <v>40060</v>
      </c>
    </row>
    <row r="81" spans="1:20" x14ac:dyDescent="0.25">
      <c r="A81" t="s">
        <v>147</v>
      </c>
      <c r="B81" t="s">
        <v>148</v>
      </c>
      <c r="C81">
        <v>50</v>
      </c>
      <c r="D81">
        <v>6</v>
      </c>
      <c r="E81" t="s">
        <v>40062</v>
      </c>
      <c r="F81">
        <v>0</v>
      </c>
      <c r="G81">
        <v>0</v>
      </c>
      <c r="H81" t="s">
        <v>641</v>
      </c>
      <c r="I81" t="s">
        <v>40063</v>
      </c>
      <c r="J81" t="s">
        <v>666</v>
      </c>
      <c r="K81" t="s">
        <v>644</v>
      </c>
      <c r="L81" t="s">
        <v>645</v>
      </c>
      <c r="M81" t="s">
        <v>40060</v>
      </c>
      <c r="N81" t="s">
        <v>644</v>
      </c>
      <c r="O81" t="s">
        <v>668</v>
      </c>
      <c r="P81" t="s">
        <v>5</v>
      </c>
      <c r="Q81" t="s">
        <v>669</v>
      </c>
      <c r="R81" t="s">
        <v>645</v>
      </c>
      <c r="S81" t="s">
        <v>40064</v>
      </c>
      <c r="T81" t="s">
        <v>40060</v>
      </c>
    </row>
    <row r="82" spans="1:20" x14ac:dyDescent="0.25">
      <c r="A82" t="s">
        <v>241</v>
      </c>
      <c r="B82" t="s">
        <v>1870</v>
      </c>
      <c r="C82">
        <v>109</v>
      </c>
      <c r="D82">
        <v>8</v>
      </c>
      <c r="E82" t="s">
        <v>40065</v>
      </c>
      <c r="F82">
        <v>1265</v>
      </c>
      <c r="G82">
        <v>66</v>
      </c>
      <c r="H82" t="s">
        <v>805</v>
      </c>
      <c r="I82" t="s">
        <v>40066</v>
      </c>
      <c r="J82" t="s">
        <v>40067</v>
      </c>
      <c r="K82" t="s">
        <v>7151</v>
      </c>
      <c r="L82" t="s">
        <v>40068</v>
      </c>
      <c r="M82" t="s">
        <v>40069</v>
      </c>
      <c r="N82" t="s">
        <v>644</v>
      </c>
      <c r="O82" t="s">
        <v>811</v>
      </c>
      <c r="P82" t="s">
        <v>23</v>
      </c>
      <c r="Q82" t="s">
        <v>812</v>
      </c>
      <c r="R82" t="s">
        <v>645</v>
      </c>
      <c r="S82" t="s">
        <v>40070</v>
      </c>
      <c r="T82" t="s">
        <v>40069</v>
      </c>
    </row>
    <row r="83" spans="1:20" x14ac:dyDescent="0.25">
      <c r="A83" t="s">
        <v>601</v>
      </c>
      <c r="B83" t="s">
        <v>1870</v>
      </c>
      <c r="C83">
        <v>109</v>
      </c>
      <c r="D83">
        <v>3</v>
      </c>
      <c r="E83" t="s">
        <v>40065</v>
      </c>
      <c r="F83">
        <v>1265</v>
      </c>
      <c r="G83">
        <v>66</v>
      </c>
      <c r="H83" t="s">
        <v>805</v>
      </c>
      <c r="I83" t="s">
        <v>40066</v>
      </c>
      <c r="J83" t="s">
        <v>40067</v>
      </c>
      <c r="K83" t="s">
        <v>7151</v>
      </c>
      <c r="L83" t="s">
        <v>40068</v>
      </c>
      <c r="M83" t="s">
        <v>40069</v>
      </c>
      <c r="N83" t="s">
        <v>644</v>
      </c>
      <c r="O83" t="s">
        <v>811</v>
      </c>
      <c r="P83" t="s">
        <v>23</v>
      </c>
      <c r="Q83" t="s">
        <v>812</v>
      </c>
      <c r="R83" t="s">
        <v>645</v>
      </c>
      <c r="S83" t="s">
        <v>40070</v>
      </c>
      <c r="T83" t="s">
        <v>40069</v>
      </c>
    </row>
    <row r="84" spans="1:20" x14ac:dyDescent="0.25">
      <c r="A84" t="s">
        <v>241</v>
      </c>
      <c r="B84" t="s">
        <v>247</v>
      </c>
      <c r="C84">
        <v>159</v>
      </c>
      <c r="D84">
        <v>1</v>
      </c>
      <c r="E84" t="s">
        <v>40071</v>
      </c>
      <c r="F84">
        <v>109</v>
      </c>
      <c r="G84">
        <v>0</v>
      </c>
      <c r="H84" t="s">
        <v>641</v>
      </c>
      <c r="I84" t="s">
        <v>40072</v>
      </c>
      <c r="J84" t="s">
        <v>981</v>
      </c>
      <c r="K84" t="s">
        <v>644</v>
      </c>
      <c r="L84" t="s">
        <v>645</v>
      </c>
      <c r="M84" t="s">
        <v>40073</v>
      </c>
      <c r="N84" t="s">
        <v>644</v>
      </c>
      <c r="O84" t="s">
        <v>647</v>
      </c>
      <c r="P84" t="s">
        <v>5</v>
      </c>
      <c r="Q84" t="s">
        <v>648</v>
      </c>
      <c r="R84" t="s">
        <v>645</v>
      </c>
      <c r="S84" t="s">
        <v>40074</v>
      </c>
      <c r="T84" t="s">
        <v>40073</v>
      </c>
    </row>
    <row r="85" spans="1:20" x14ac:dyDescent="0.25">
      <c r="A85" t="s">
        <v>241</v>
      </c>
      <c r="B85" t="s">
        <v>247</v>
      </c>
      <c r="C85">
        <v>0</v>
      </c>
      <c r="D85">
        <v>1</v>
      </c>
      <c r="E85" t="s">
        <v>40075</v>
      </c>
      <c r="F85">
        <v>0</v>
      </c>
      <c r="G85">
        <v>0</v>
      </c>
      <c r="H85" t="s">
        <v>641</v>
      </c>
      <c r="I85" t="s">
        <v>40076</v>
      </c>
      <c r="J85" t="s">
        <v>989</v>
      </c>
      <c r="K85" t="s">
        <v>644</v>
      </c>
      <c r="L85" t="s">
        <v>645</v>
      </c>
      <c r="M85" t="s">
        <v>40077</v>
      </c>
      <c r="N85" t="s">
        <v>644</v>
      </c>
      <c r="O85" t="s">
        <v>668</v>
      </c>
      <c r="P85" t="s">
        <v>5</v>
      </c>
      <c r="Q85" t="s">
        <v>669</v>
      </c>
      <c r="R85" t="s">
        <v>645</v>
      </c>
      <c r="S85" t="s">
        <v>40078</v>
      </c>
      <c r="T85" t="s">
        <v>40077</v>
      </c>
    </row>
    <row r="86" spans="1:20" x14ac:dyDescent="0.25">
      <c r="A86" t="s">
        <v>77</v>
      </c>
      <c r="B86" t="s">
        <v>78</v>
      </c>
      <c r="C86">
        <v>27.5</v>
      </c>
      <c r="D86">
        <v>4</v>
      </c>
      <c r="E86" t="s">
        <v>40079</v>
      </c>
      <c r="F86">
        <v>154.5</v>
      </c>
      <c r="G86">
        <v>26.5</v>
      </c>
      <c r="H86" t="s">
        <v>2006</v>
      </c>
      <c r="I86" t="s">
        <v>32602</v>
      </c>
      <c r="J86" t="s">
        <v>32603</v>
      </c>
      <c r="K86" t="s">
        <v>32604</v>
      </c>
      <c r="L86" t="s">
        <v>32605</v>
      </c>
      <c r="M86" t="s">
        <v>40080</v>
      </c>
      <c r="N86" t="s">
        <v>644</v>
      </c>
      <c r="O86" t="s">
        <v>811</v>
      </c>
      <c r="P86" t="s">
        <v>23</v>
      </c>
      <c r="Q86" t="s">
        <v>812</v>
      </c>
      <c r="R86" t="s">
        <v>645</v>
      </c>
      <c r="S86" t="s">
        <v>40081</v>
      </c>
      <c r="T86" t="s">
        <v>40080</v>
      </c>
    </row>
    <row r="87" spans="1:20" x14ac:dyDescent="0.25">
      <c r="A87" t="s">
        <v>239</v>
      </c>
      <c r="B87" t="s">
        <v>245</v>
      </c>
      <c r="C87">
        <v>0</v>
      </c>
      <c r="D87">
        <v>1</v>
      </c>
      <c r="E87" t="s">
        <v>40082</v>
      </c>
      <c r="F87">
        <v>0</v>
      </c>
      <c r="G87">
        <v>0</v>
      </c>
      <c r="H87" t="s">
        <v>641</v>
      </c>
      <c r="I87" t="s">
        <v>11875</v>
      </c>
      <c r="J87" t="s">
        <v>6980</v>
      </c>
      <c r="K87" t="s">
        <v>644</v>
      </c>
      <c r="L87" t="s">
        <v>645</v>
      </c>
      <c r="M87" t="s">
        <v>40083</v>
      </c>
      <c r="N87" t="s">
        <v>644</v>
      </c>
      <c r="O87" t="s">
        <v>668</v>
      </c>
      <c r="P87" t="s">
        <v>5</v>
      </c>
      <c r="Q87" t="s">
        <v>669</v>
      </c>
      <c r="R87" t="s">
        <v>645</v>
      </c>
      <c r="S87" t="s">
        <v>40084</v>
      </c>
      <c r="T87" t="s">
        <v>40085</v>
      </c>
    </row>
    <row r="88" spans="1:20" x14ac:dyDescent="0.25">
      <c r="A88" t="s">
        <v>18</v>
      </c>
      <c r="B88" t="s">
        <v>19</v>
      </c>
      <c r="C88">
        <v>66.666666666666671</v>
      </c>
      <c r="D88">
        <v>3</v>
      </c>
      <c r="E88" t="s">
        <v>40086</v>
      </c>
      <c r="F88">
        <v>100</v>
      </c>
      <c r="G88">
        <v>0</v>
      </c>
      <c r="H88" t="s">
        <v>641</v>
      </c>
      <c r="I88" t="s">
        <v>27423</v>
      </c>
      <c r="J88" t="s">
        <v>666</v>
      </c>
      <c r="K88" t="s">
        <v>644</v>
      </c>
      <c r="L88" t="s">
        <v>645</v>
      </c>
      <c r="M88" t="s">
        <v>40087</v>
      </c>
      <c r="N88" t="s">
        <v>644</v>
      </c>
      <c r="O88" t="s">
        <v>668</v>
      </c>
      <c r="P88" t="s">
        <v>5</v>
      </c>
      <c r="Q88" t="s">
        <v>669</v>
      </c>
      <c r="R88" t="s">
        <v>645</v>
      </c>
      <c r="S88" t="s">
        <v>40088</v>
      </c>
      <c r="T88" t="s">
        <v>40087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40089</v>
      </c>
      <c r="F89">
        <v>100</v>
      </c>
      <c r="G89">
        <v>0</v>
      </c>
      <c r="H89" t="s">
        <v>641</v>
      </c>
      <c r="I89" t="s">
        <v>40090</v>
      </c>
      <c r="J89" t="s">
        <v>643</v>
      </c>
      <c r="K89" t="s">
        <v>644</v>
      </c>
      <c r="L89" t="s">
        <v>645</v>
      </c>
      <c r="M89" t="s">
        <v>40091</v>
      </c>
      <c r="N89" t="s">
        <v>644</v>
      </c>
      <c r="O89" t="s">
        <v>647</v>
      </c>
      <c r="P89" t="s">
        <v>5</v>
      </c>
      <c r="Q89" t="s">
        <v>648</v>
      </c>
      <c r="R89" t="s">
        <v>645</v>
      </c>
      <c r="S89" t="s">
        <v>40092</v>
      </c>
      <c r="T89" t="s">
        <v>40091</v>
      </c>
    </row>
    <row r="90" spans="1:20" x14ac:dyDescent="0.25">
      <c r="A90" t="s">
        <v>22</v>
      </c>
      <c r="B90" t="s">
        <v>27</v>
      </c>
      <c r="C90">
        <v>99</v>
      </c>
      <c r="D90">
        <v>1</v>
      </c>
      <c r="E90" t="s">
        <v>40093</v>
      </c>
      <c r="F90">
        <v>94</v>
      </c>
      <c r="G90">
        <v>0</v>
      </c>
      <c r="H90" t="s">
        <v>673</v>
      </c>
      <c r="I90" t="s">
        <v>40094</v>
      </c>
      <c r="J90" t="s">
        <v>40095</v>
      </c>
      <c r="K90" t="s">
        <v>8134</v>
      </c>
      <c r="L90" t="s">
        <v>12450</v>
      </c>
      <c r="M90" t="s">
        <v>40096</v>
      </c>
      <c r="N90" t="s">
        <v>644</v>
      </c>
      <c r="O90" t="s">
        <v>679</v>
      </c>
      <c r="P90" t="s">
        <v>26</v>
      </c>
      <c r="Q90" t="s">
        <v>680</v>
      </c>
      <c r="R90" t="s">
        <v>645</v>
      </c>
      <c r="S90" t="s">
        <v>40097</v>
      </c>
      <c r="T90" t="s">
        <v>40098</v>
      </c>
    </row>
    <row r="91" spans="1:20" x14ac:dyDescent="0.25">
      <c r="A91" t="s">
        <v>239</v>
      </c>
      <c r="B91" t="s">
        <v>1870</v>
      </c>
      <c r="C91">
        <v>98.1</v>
      </c>
      <c r="D91">
        <v>1</v>
      </c>
      <c r="E91" t="s">
        <v>40099</v>
      </c>
      <c r="F91">
        <v>105.1</v>
      </c>
      <c r="G91">
        <v>7</v>
      </c>
      <c r="H91" t="s">
        <v>805</v>
      </c>
      <c r="I91" t="s">
        <v>31810</v>
      </c>
      <c r="J91" t="s">
        <v>31811</v>
      </c>
      <c r="K91" t="s">
        <v>2195</v>
      </c>
      <c r="L91" t="s">
        <v>31812</v>
      </c>
      <c r="M91" t="s">
        <v>40100</v>
      </c>
      <c r="N91" t="s">
        <v>644</v>
      </c>
      <c r="O91" t="s">
        <v>811</v>
      </c>
      <c r="P91" t="s">
        <v>23</v>
      </c>
      <c r="Q91" t="s">
        <v>812</v>
      </c>
      <c r="R91" t="s">
        <v>645</v>
      </c>
      <c r="S91" t="s">
        <v>40101</v>
      </c>
      <c r="T91" t="s">
        <v>40102</v>
      </c>
    </row>
    <row r="92" spans="1:20" x14ac:dyDescent="0.25">
      <c r="A92" t="s">
        <v>147</v>
      </c>
      <c r="B92" t="s">
        <v>148</v>
      </c>
      <c r="C92">
        <v>50</v>
      </c>
      <c r="D92">
        <v>6</v>
      </c>
      <c r="E92" t="s">
        <v>40103</v>
      </c>
      <c r="F92">
        <v>200</v>
      </c>
      <c r="G92">
        <v>0</v>
      </c>
      <c r="H92" t="s">
        <v>641</v>
      </c>
      <c r="I92" t="s">
        <v>40104</v>
      </c>
      <c r="J92" t="s">
        <v>1126</v>
      </c>
      <c r="K92" t="s">
        <v>644</v>
      </c>
      <c r="L92" t="s">
        <v>645</v>
      </c>
      <c r="M92" t="s">
        <v>40105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40106</v>
      </c>
      <c r="T92" t="s">
        <v>40107</v>
      </c>
    </row>
    <row r="93" spans="1:20" x14ac:dyDescent="0.25">
      <c r="A93" t="s">
        <v>147</v>
      </c>
      <c r="B93" t="s">
        <v>148</v>
      </c>
      <c r="C93">
        <v>50</v>
      </c>
      <c r="D93">
        <v>6</v>
      </c>
      <c r="E93" t="s">
        <v>40108</v>
      </c>
      <c r="F93">
        <v>200</v>
      </c>
      <c r="G93">
        <v>0</v>
      </c>
      <c r="H93" t="s">
        <v>641</v>
      </c>
      <c r="I93" t="s">
        <v>1350</v>
      </c>
      <c r="J93" t="s">
        <v>924</v>
      </c>
      <c r="K93" t="s">
        <v>644</v>
      </c>
      <c r="L93" t="s">
        <v>645</v>
      </c>
      <c r="M93" t="s">
        <v>40109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40110</v>
      </c>
      <c r="T93" t="s">
        <v>40109</v>
      </c>
    </row>
    <row r="94" spans="1:20" x14ac:dyDescent="0.25">
      <c r="A94" t="s">
        <v>147</v>
      </c>
      <c r="B94" t="s">
        <v>148</v>
      </c>
      <c r="C94">
        <v>50</v>
      </c>
      <c r="D94">
        <v>6</v>
      </c>
      <c r="E94" t="s">
        <v>40111</v>
      </c>
      <c r="F94">
        <v>200</v>
      </c>
      <c r="G94">
        <v>0</v>
      </c>
      <c r="H94" t="s">
        <v>641</v>
      </c>
      <c r="I94" t="s">
        <v>24639</v>
      </c>
      <c r="J94" t="s">
        <v>708</v>
      </c>
      <c r="K94" t="s">
        <v>644</v>
      </c>
      <c r="L94" t="s">
        <v>645</v>
      </c>
      <c r="M94" t="s">
        <v>40112</v>
      </c>
      <c r="N94" t="s">
        <v>644</v>
      </c>
      <c r="O94" t="s">
        <v>668</v>
      </c>
      <c r="P94" t="s">
        <v>5</v>
      </c>
      <c r="Q94" t="s">
        <v>669</v>
      </c>
      <c r="R94" t="s">
        <v>645</v>
      </c>
      <c r="S94" t="s">
        <v>40113</v>
      </c>
      <c r="T94" t="s">
        <v>40112</v>
      </c>
    </row>
    <row r="95" spans="1:20" x14ac:dyDescent="0.25">
      <c r="A95" t="s">
        <v>147</v>
      </c>
      <c r="B95" t="s">
        <v>148</v>
      </c>
      <c r="C95">
        <v>50</v>
      </c>
      <c r="D95">
        <v>6</v>
      </c>
      <c r="E95" t="s">
        <v>40114</v>
      </c>
      <c r="F95">
        <v>238</v>
      </c>
      <c r="G95">
        <v>38</v>
      </c>
      <c r="H95" t="s">
        <v>641</v>
      </c>
      <c r="I95" t="s">
        <v>40115</v>
      </c>
      <c r="J95" t="s">
        <v>834</v>
      </c>
      <c r="K95" t="s">
        <v>644</v>
      </c>
      <c r="L95" t="s">
        <v>645</v>
      </c>
      <c r="M95" t="s">
        <v>40116</v>
      </c>
      <c r="N95" t="s">
        <v>644</v>
      </c>
      <c r="O95" t="s">
        <v>668</v>
      </c>
      <c r="P95" t="s">
        <v>5</v>
      </c>
      <c r="Q95" t="s">
        <v>669</v>
      </c>
      <c r="R95" t="s">
        <v>645</v>
      </c>
      <c r="S95" t="s">
        <v>40117</v>
      </c>
      <c r="T95" t="s">
        <v>40118</v>
      </c>
    </row>
    <row r="96" spans="1:20" x14ac:dyDescent="0.25">
      <c r="A96" t="s">
        <v>147</v>
      </c>
      <c r="B96" t="s">
        <v>148</v>
      </c>
      <c r="C96">
        <v>50</v>
      </c>
      <c r="D96">
        <v>6</v>
      </c>
      <c r="E96" t="s">
        <v>40119</v>
      </c>
      <c r="F96">
        <v>200</v>
      </c>
      <c r="G96">
        <v>0</v>
      </c>
      <c r="H96" t="s">
        <v>641</v>
      </c>
      <c r="I96" t="s">
        <v>40120</v>
      </c>
      <c r="J96" t="s">
        <v>924</v>
      </c>
      <c r="K96" t="s">
        <v>644</v>
      </c>
      <c r="L96" t="s">
        <v>645</v>
      </c>
      <c r="M96" t="s">
        <v>40121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40122</v>
      </c>
      <c r="T96" t="s">
        <v>40121</v>
      </c>
    </row>
    <row r="97" spans="1:20" x14ac:dyDescent="0.25">
      <c r="A97" t="s">
        <v>22</v>
      </c>
      <c r="B97" t="s">
        <v>27</v>
      </c>
      <c r="C97">
        <v>66.333333333333329</v>
      </c>
      <c r="D97">
        <v>3</v>
      </c>
      <c r="E97" t="s">
        <v>40123</v>
      </c>
      <c r="F97">
        <v>220</v>
      </c>
      <c r="G97">
        <v>0</v>
      </c>
      <c r="H97" t="s">
        <v>729</v>
      </c>
      <c r="I97" t="s">
        <v>14763</v>
      </c>
      <c r="J97" t="s">
        <v>1018</v>
      </c>
      <c r="K97" t="s">
        <v>644</v>
      </c>
      <c r="L97" t="s">
        <v>645</v>
      </c>
      <c r="M97" t="s">
        <v>40124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40125</v>
      </c>
      <c r="T97" t="s">
        <v>40124</v>
      </c>
    </row>
    <row r="98" spans="1:20" x14ac:dyDescent="0.25">
      <c r="A98" t="s">
        <v>147</v>
      </c>
      <c r="B98" t="s">
        <v>148</v>
      </c>
      <c r="C98">
        <v>33.333333333333336</v>
      </c>
      <c r="D98">
        <v>3</v>
      </c>
      <c r="E98" t="s">
        <v>40126</v>
      </c>
      <c r="F98">
        <v>100</v>
      </c>
      <c r="G98">
        <v>0</v>
      </c>
      <c r="H98" t="s">
        <v>641</v>
      </c>
      <c r="I98" t="s">
        <v>17654</v>
      </c>
      <c r="J98" t="s">
        <v>685</v>
      </c>
      <c r="K98" t="s">
        <v>644</v>
      </c>
      <c r="L98" t="s">
        <v>645</v>
      </c>
      <c r="M98" t="s">
        <v>40124</v>
      </c>
      <c r="N98" t="s">
        <v>644</v>
      </c>
      <c r="O98" t="s">
        <v>668</v>
      </c>
      <c r="P98" t="s">
        <v>5</v>
      </c>
      <c r="Q98" t="s">
        <v>669</v>
      </c>
      <c r="R98" t="s">
        <v>40127</v>
      </c>
      <c r="S98" t="s">
        <v>40128</v>
      </c>
      <c r="T98" t="s">
        <v>40124</v>
      </c>
    </row>
    <row r="99" spans="1:20" x14ac:dyDescent="0.25">
      <c r="A99" t="s">
        <v>99</v>
      </c>
      <c r="B99" t="s">
        <v>100</v>
      </c>
      <c r="C99">
        <v>10</v>
      </c>
      <c r="D99">
        <v>10</v>
      </c>
      <c r="E99" t="s">
        <v>40129</v>
      </c>
      <c r="F99">
        <v>100</v>
      </c>
      <c r="G99">
        <v>0</v>
      </c>
      <c r="H99" t="s">
        <v>641</v>
      </c>
      <c r="I99" t="s">
        <v>40120</v>
      </c>
      <c r="J99" t="s">
        <v>924</v>
      </c>
      <c r="K99" t="s">
        <v>644</v>
      </c>
      <c r="L99" t="s">
        <v>645</v>
      </c>
      <c r="M99" t="s">
        <v>40130</v>
      </c>
      <c r="N99" t="s">
        <v>644</v>
      </c>
      <c r="O99" t="s">
        <v>647</v>
      </c>
      <c r="P99" t="s">
        <v>5</v>
      </c>
      <c r="Q99" t="s">
        <v>648</v>
      </c>
      <c r="R99" t="s">
        <v>645</v>
      </c>
      <c r="S99" t="s">
        <v>40131</v>
      </c>
      <c r="T99" t="s">
        <v>40132</v>
      </c>
    </row>
    <row r="100" spans="1:20" x14ac:dyDescent="0.25">
      <c r="A100" t="s">
        <v>147</v>
      </c>
      <c r="B100" t="s">
        <v>148</v>
      </c>
      <c r="C100">
        <v>50</v>
      </c>
      <c r="D100">
        <v>6</v>
      </c>
      <c r="E100" t="s">
        <v>40133</v>
      </c>
      <c r="F100">
        <v>200</v>
      </c>
      <c r="G100">
        <v>0</v>
      </c>
      <c r="H100" t="s">
        <v>641</v>
      </c>
      <c r="I100" t="s">
        <v>40134</v>
      </c>
      <c r="J100" t="s">
        <v>1067</v>
      </c>
      <c r="K100" t="s">
        <v>644</v>
      </c>
      <c r="L100" t="s">
        <v>645</v>
      </c>
      <c r="M100" t="s">
        <v>40135</v>
      </c>
      <c r="N100" t="s">
        <v>644</v>
      </c>
      <c r="O100" t="s">
        <v>668</v>
      </c>
      <c r="P100" t="s">
        <v>5</v>
      </c>
      <c r="Q100" t="s">
        <v>669</v>
      </c>
      <c r="R100" t="s">
        <v>645</v>
      </c>
      <c r="S100" t="s">
        <v>40136</v>
      </c>
      <c r="T100" t="s">
        <v>40137</v>
      </c>
    </row>
    <row r="101" spans="1:20" x14ac:dyDescent="0.25">
      <c r="A101" t="s">
        <v>147</v>
      </c>
      <c r="B101" t="s">
        <v>148</v>
      </c>
      <c r="C101">
        <v>50</v>
      </c>
      <c r="D101">
        <v>12</v>
      </c>
      <c r="E101" t="s">
        <v>40138</v>
      </c>
      <c r="F101">
        <v>364</v>
      </c>
      <c r="G101">
        <v>0</v>
      </c>
      <c r="H101" t="s">
        <v>641</v>
      </c>
      <c r="I101" t="s">
        <v>30077</v>
      </c>
      <c r="J101" t="s">
        <v>643</v>
      </c>
      <c r="K101" t="s">
        <v>644</v>
      </c>
      <c r="L101" t="s">
        <v>645</v>
      </c>
      <c r="M101" t="s">
        <v>40139</v>
      </c>
      <c r="N101" t="s">
        <v>644</v>
      </c>
      <c r="O101" t="s">
        <v>647</v>
      </c>
      <c r="P101" t="s">
        <v>5</v>
      </c>
      <c r="Q101" t="s">
        <v>648</v>
      </c>
      <c r="R101" t="s">
        <v>645</v>
      </c>
      <c r="S101" t="s">
        <v>40140</v>
      </c>
      <c r="T101" t="s">
        <v>40139</v>
      </c>
    </row>
    <row r="102" spans="1:20" x14ac:dyDescent="0.25">
      <c r="A102" t="s">
        <v>101</v>
      </c>
      <c r="B102" t="s">
        <v>74</v>
      </c>
      <c r="C102">
        <v>120</v>
      </c>
      <c r="D102">
        <v>2</v>
      </c>
      <c r="E102" t="s">
        <v>40141</v>
      </c>
      <c r="F102">
        <v>200</v>
      </c>
      <c r="G102">
        <v>0</v>
      </c>
      <c r="H102" t="s">
        <v>641</v>
      </c>
      <c r="I102" t="s">
        <v>13777</v>
      </c>
      <c r="J102" t="s">
        <v>643</v>
      </c>
      <c r="K102" t="s">
        <v>644</v>
      </c>
      <c r="L102" t="s">
        <v>645</v>
      </c>
      <c r="M102" t="s">
        <v>40142</v>
      </c>
      <c r="N102" t="s">
        <v>644</v>
      </c>
      <c r="O102" t="s">
        <v>647</v>
      </c>
      <c r="P102" t="s">
        <v>5</v>
      </c>
      <c r="Q102" t="s">
        <v>648</v>
      </c>
      <c r="R102" t="s">
        <v>645</v>
      </c>
      <c r="S102" t="s">
        <v>40143</v>
      </c>
      <c r="T102" t="s">
        <v>40142</v>
      </c>
    </row>
    <row r="103" spans="1:20" x14ac:dyDescent="0.25">
      <c r="A103" t="s">
        <v>147</v>
      </c>
      <c r="B103" t="s">
        <v>148</v>
      </c>
      <c r="C103">
        <v>33.333333333333336</v>
      </c>
      <c r="D103">
        <v>3</v>
      </c>
      <c r="E103" t="s">
        <v>40144</v>
      </c>
      <c r="F103">
        <v>100</v>
      </c>
      <c r="G103">
        <v>0</v>
      </c>
      <c r="H103" t="s">
        <v>641</v>
      </c>
      <c r="I103" t="s">
        <v>40145</v>
      </c>
      <c r="J103" t="s">
        <v>796</v>
      </c>
      <c r="K103" t="s">
        <v>644</v>
      </c>
      <c r="L103" t="s">
        <v>645</v>
      </c>
      <c r="M103" t="s">
        <v>40146</v>
      </c>
      <c r="N103" t="s">
        <v>644</v>
      </c>
      <c r="O103" t="s">
        <v>668</v>
      </c>
      <c r="P103" t="s">
        <v>5</v>
      </c>
      <c r="Q103" t="s">
        <v>669</v>
      </c>
      <c r="R103" t="s">
        <v>645</v>
      </c>
      <c r="S103" t="s">
        <v>40147</v>
      </c>
      <c r="T103" t="s">
        <v>40146</v>
      </c>
    </row>
    <row r="104" spans="1:20" x14ac:dyDescent="0.25">
      <c r="A104" t="s">
        <v>147</v>
      </c>
      <c r="B104" t="s">
        <v>148</v>
      </c>
      <c r="C104">
        <v>33.333333333333336</v>
      </c>
      <c r="D104">
        <v>3</v>
      </c>
      <c r="E104" t="s">
        <v>40148</v>
      </c>
      <c r="F104">
        <v>229</v>
      </c>
      <c r="G104">
        <v>0</v>
      </c>
      <c r="H104" t="s">
        <v>641</v>
      </c>
      <c r="I104" t="s">
        <v>40149</v>
      </c>
      <c r="J104" t="s">
        <v>2049</v>
      </c>
      <c r="K104" t="s">
        <v>644</v>
      </c>
      <c r="L104" t="s">
        <v>645</v>
      </c>
      <c r="M104" t="s">
        <v>40150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40151</v>
      </c>
      <c r="T104" t="s">
        <v>40152</v>
      </c>
    </row>
    <row r="105" spans="1:20" x14ac:dyDescent="0.25">
      <c r="A105" t="s">
        <v>241</v>
      </c>
      <c r="B105" t="s">
        <v>247</v>
      </c>
      <c r="C105">
        <v>159</v>
      </c>
      <c r="D105">
        <v>1</v>
      </c>
      <c r="E105" t="s">
        <v>40148</v>
      </c>
      <c r="F105">
        <v>229</v>
      </c>
      <c r="G105">
        <v>0</v>
      </c>
      <c r="H105" t="s">
        <v>641</v>
      </c>
      <c r="I105" t="s">
        <v>40149</v>
      </c>
      <c r="J105" t="s">
        <v>2049</v>
      </c>
      <c r="K105" t="s">
        <v>644</v>
      </c>
      <c r="L105" t="s">
        <v>645</v>
      </c>
      <c r="M105" t="s">
        <v>40150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40151</v>
      </c>
      <c r="T105" t="s">
        <v>40152</v>
      </c>
    </row>
    <row r="106" spans="1:20" x14ac:dyDescent="0.25">
      <c r="A106" t="s">
        <v>72</v>
      </c>
      <c r="B106" t="s">
        <v>3385</v>
      </c>
      <c r="C106">
        <v>150</v>
      </c>
      <c r="D106">
        <v>1</v>
      </c>
      <c r="E106" t="s">
        <v>40153</v>
      </c>
      <c r="F106">
        <v>109</v>
      </c>
      <c r="G106">
        <v>10</v>
      </c>
      <c r="H106" t="s">
        <v>641</v>
      </c>
      <c r="I106" t="s">
        <v>25170</v>
      </c>
      <c r="J106" t="s">
        <v>1673</v>
      </c>
      <c r="K106" t="s">
        <v>644</v>
      </c>
      <c r="L106" t="s">
        <v>645</v>
      </c>
      <c r="M106" t="s">
        <v>40154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40155</v>
      </c>
      <c r="T106" t="s">
        <v>40156</v>
      </c>
    </row>
    <row r="107" spans="1:20" x14ac:dyDescent="0.25">
      <c r="A107" t="s">
        <v>147</v>
      </c>
      <c r="B107" t="s">
        <v>148</v>
      </c>
      <c r="C107">
        <v>33.333333333333336</v>
      </c>
      <c r="D107">
        <v>3</v>
      </c>
      <c r="E107" t="s">
        <v>40157</v>
      </c>
      <c r="F107">
        <v>100</v>
      </c>
      <c r="G107">
        <v>0</v>
      </c>
      <c r="H107" t="s">
        <v>641</v>
      </c>
      <c r="I107" t="s">
        <v>40158</v>
      </c>
      <c r="J107" t="s">
        <v>690</v>
      </c>
      <c r="K107" t="s">
        <v>644</v>
      </c>
      <c r="L107" t="s">
        <v>645</v>
      </c>
      <c r="M107" t="s">
        <v>40159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40160</v>
      </c>
      <c r="T107" t="s">
        <v>40161</v>
      </c>
    </row>
    <row r="108" spans="1:20" x14ac:dyDescent="0.25">
      <c r="A108" t="s">
        <v>601</v>
      </c>
      <c r="B108" t="s">
        <v>602</v>
      </c>
      <c r="C108">
        <v>139</v>
      </c>
      <c r="D108">
        <v>1</v>
      </c>
      <c r="E108" t="s">
        <v>40162</v>
      </c>
      <c r="F108">
        <v>358</v>
      </c>
      <c r="G108">
        <v>0</v>
      </c>
      <c r="H108" t="s">
        <v>673</v>
      </c>
      <c r="I108" t="s">
        <v>40163</v>
      </c>
      <c r="J108" t="s">
        <v>40164</v>
      </c>
      <c r="K108" t="s">
        <v>31945</v>
      </c>
      <c r="L108" t="s">
        <v>7724</v>
      </c>
      <c r="M108" t="s">
        <v>40165</v>
      </c>
      <c r="N108" t="s">
        <v>644</v>
      </c>
      <c r="O108" t="s">
        <v>679</v>
      </c>
      <c r="P108" t="s">
        <v>26</v>
      </c>
      <c r="Q108" t="s">
        <v>680</v>
      </c>
      <c r="R108" t="s">
        <v>645</v>
      </c>
      <c r="S108" t="s">
        <v>40166</v>
      </c>
      <c r="T108" t="s">
        <v>40167</v>
      </c>
    </row>
    <row r="109" spans="1:20" x14ac:dyDescent="0.25">
      <c r="A109" t="s">
        <v>240</v>
      </c>
      <c r="B109" t="s">
        <v>246</v>
      </c>
      <c r="C109">
        <v>139</v>
      </c>
      <c r="D109">
        <v>1</v>
      </c>
      <c r="E109" t="s">
        <v>40162</v>
      </c>
      <c r="F109">
        <v>358</v>
      </c>
      <c r="G109">
        <v>0</v>
      </c>
      <c r="H109" t="s">
        <v>673</v>
      </c>
      <c r="I109" t="s">
        <v>40163</v>
      </c>
      <c r="J109" t="s">
        <v>40164</v>
      </c>
      <c r="K109" t="s">
        <v>31945</v>
      </c>
      <c r="L109" t="s">
        <v>7724</v>
      </c>
      <c r="M109" t="s">
        <v>40165</v>
      </c>
      <c r="N109" t="s">
        <v>644</v>
      </c>
      <c r="O109" t="s">
        <v>679</v>
      </c>
      <c r="P109" t="s">
        <v>26</v>
      </c>
      <c r="Q109" t="s">
        <v>680</v>
      </c>
      <c r="R109" t="s">
        <v>645</v>
      </c>
      <c r="S109" t="s">
        <v>40166</v>
      </c>
      <c r="T109" t="s">
        <v>40167</v>
      </c>
    </row>
    <row r="110" spans="1:20" x14ac:dyDescent="0.25">
      <c r="A110" t="s">
        <v>22</v>
      </c>
      <c r="B110" t="s">
        <v>27</v>
      </c>
      <c r="C110">
        <v>80</v>
      </c>
      <c r="D110">
        <v>1</v>
      </c>
      <c r="E110" t="s">
        <v>40162</v>
      </c>
      <c r="F110">
        <v>358</v>
      </c>
      <c r="G110">
        <v>0</v>
      </c>
      <c r="H110" t="s">
        <v>673</v>
      </c>
      <c r="I110" t="s">
        <v>40163</v>
      </c>
      <c r="J110" t="s">
        <v>40164</v>
      </c>
      <c r="K110" t="s">
        <v>31945</v>
      </c>
      <c r="L110" t="s">
        <v>7724</v>
      </c>
      <c r="M110" t="s">
        <v>40165</v>
      </c>
      <c r="N110" t="s">
        <v>644</v>
      </c>
      <c r="O110" t="s">
        <v>679</v>
      </c>
      <c r="P110" t="s">
        <v>26</v>
      </c>
      <c r="Q110" t="s">
        <v>680</v>
      </c>
      <c r="R110" t="s">
        <v>645</v>
      </c>
      <c r="S110" t="s">
        <v>40166</v>
      </c>
      <c r="T110" t="s">
        <v>40167</v>
      </c>
    </row>
    <row r="111" spans="1:20" x14ac:dyDescent="0.25">
      <c r="A111" t="s">
        <v>241</v>
      </c>
      <c r="B111" t="s">
        <v>247</v>
      </c>
      <c r="C111">
        <v>159</v>
      </c>
      <c r="D111">
        <v>4</v>
      </c>
      <c r="E111" t="s">
        <v>40168</v>
      </c>
      <c r="F111">
        <v>436</v>
      </c>
      <c r="G111">
        <v>0</v>
      </c>
      <c r="H111" t="s">
        <v>641</v>
      </c>
      <c r="I111" t="s">
        <v>33133</v>
      </c>
      <c r="J111" t="s">
        <v>661</v>
      </c>
      <c r="K111" t="s">
        <v>644</v>
      </c>
      <c r="L111" t="s">
        <v>645</v>
      </c>
      <c r="M111" t="s">
        <v>40169</v>
      </c>
      <c r="N111" t="s">
        <v>644</v>
      </c>
      <c r="O111" t="s">
        <v>647</v>
      </c>
      <c r="P111" t="s">
        <v>5</v>
      </c>
      <c r="Q111" t="s">
        <v>648</v>
      </c>
      <c r="R111" t="s">
        <v>645</v>
      </c>
      <c r="S111" t="s">
        <v>40170</v>
      </c>
      <c r="T111" t="s">
        <v>40169</v>
      </c>
    </row>
    <row r="112" spans="1:20" x14ac:dyDescent="0.25">
      <c r="A112" t="s">
        <v>239</v>
      </c>
      <c r="B112" t="s">
        <v>245</v>
      </c>
      <c r="C112">
        <v>159</v>
      </c>
      <c r="D112">
        <v>4</v>
      </c>
      <c r="E112" t="s">
        <v>40171</v>
      </c>
      <c r="F112">
        <v>436</v>
      </c>
      <c r="G112">
        <v>0</v>
      </c>
      <c r="H112" t="s">
        <v>641</v>
      </c>
      <c r="I112" t="s">
        <v>33133</v>
      </c>
      <c r="J112" t="s">
        <v>661</v>
      </c>
      <c r="K112" t="s">
        <v>644</v>
      </c>
      <c r="L112" t="s">
        <v>645</v>
      </c>
      <c r="M112" t="s">
        <v>40172</v>
      </c>
      <c r="N112" t="s">
        <v>644</v>
      </c>
      <c r="O112" t="s">
        <v>647</v>
      </c>
      <c r="P112" t="s">
        <v>5</v>
      </c>
      <c r="Q112" t="s">
        <v>648</v>
      </c>
      <c r="R112" t="s">
        <v>645</v>
      </c>
      <c r="S112" t="s">
        <v>40173</v>
      </c>
      <c r="T112" t="s">
        <v>40172</v>
      </c>
    </row>
    <row r="113" spans="1:20" x14ac:dyDescent="0.25">
      <c r="A113" t="s">
        <v>147</v>
      </c>
      <c r="B113" t="s">
        <v>148</v>
      </c>
      <c r="C113">
        <v>50</v>
      </c>
      <c r="D113">
        <v>6</v>
      </c>
      <c r="E113" t="s">
        <v>40174</v>
      </c>
      <c r="F113">
        <v>200</v>
      </c>
      <c r="G113">
        <v>0</v>
      </c>
      <c r="H113" t="s">
        <v>641</v>
      </c>
      <c r="I113" t="s">
        <v>40175</v>
      </c>
      <c r="J113" t="s">
        <v>666</v>
      </c>
      <c r="K113" t="s">
        <v>644</v>
      </c>
      <c r="L113" t="s">
        <v>645</v>
      </c>
      <c r="M113" t="s">
        <v>40176</v>
      </c>
      <c r="N113" t="s">
        <v>644</v>
      </c>
      <c r="O113" t="s">
        <v>647</v>
      </c>
      <c r="P113" t="s">
        <v>5</v>
      </c>
      <c r="Q113" t="s">
        <v>648</v>
      </c>
      <c r="R113" t="s">
        <v>645</v>
      </c>
      <c r="S113" t="s">
        <v>40177</v>
      </c>
      <c r="T113" t="s">
        <v>40176</v>
      </c>
    </row>
    <row r="114" spans="1:20" x14ac:dyDescent="0.25">
      <c r="A114" t="s">
        <v>147</v>
      </c>
      <c r="B114" t="s">
        <v>148</v>
      </c>
      <c r="C114">
        <v>50</v>
      </c>
      <c r="D114">
        <v>6</v>
      </c>
      <c r="E114" t="s">
        <v>40178</v>
      </c>
      <c r="F114">
        <v>235</v>
      </c>
      <c r="G114">
        <v>35</v>
      </c>
      <c r="H114" t="s">
        <v>641</v>
      </c>
      <c r="I114" t="s">
        <v>40179</v>
      </c>
      <c r="J114" t="s">
        <v>694</v>
      </c>
      <c r="K114" t="s">
        <v>644</v>
      </c>
      <c r="L114" t="s">
        <v>645</v>
      </c>
      <c r="M114" t="s">
        <v>40176</v>
      </c>
      <c r="N114" t="s">
        <v>644</v>
      </c>
      <c r="O114" t="s">
        <v>668</v>
      </c>
      <c r="P114" t="s">
        <v>5</v>
      </c>
      <c r="Q114" t="s">
        <v>669</v>
      </c>
      <c r="R114" t="s">
        <v>645</v>
      </c>
      <c r="S114" t="s">
        <v>40180</v>
      </c>
      <c r="T114" t="s">
        <v>40181</v>
      </c>
    </row>
    <row r="115" spans="1:20" x14ac:dyDescent="0.25">
      <c r="A115" t="s">
        <v>147</v>
      </c>
      <c r="B115" t="s">
        <v>148</v>
      </c>
      <c r="C115">
        <v>50</v>
      </c>
      <c r="D115">
        <v>6</v>
      </c>
      <c r="E115" t="s">
        <v>40182</v>
      </c>
      <c r="F115">
        <v>200</v>
      </c>
      <c r="G115">
        <v>0</v>
      </c>
      <c r="H115" t="s">
        <v>641</v>
      </c>
      <c r="I115" t="s">
        <v>40183</v>
      </c>
      <c r="J115" t="s">
        <v>643</v>
      </c>
      <c r="K115" t="s">
        <v>644</v>
      </c>
      <c r="L115" t="s">
        <v>645</v>
      </c>
      <c r="M115" t="s">
        <v>40184</v>
      </c>
      <c r="N115" t="s">
        <v>644</v>
      </c>
      <c r="O115" t="s">
        <v>668</v>
      </c>
      <c r="P115" t="s">
        <v>5</v>
      </c>
      <c r="Q115" t="s">
        <v>669</v>
      </c>
      <c r="R115" t="s">
        <v>645</v>
      </c>
      <c r="S115" t="s">
        <v>40185</v>
      </c>
      <c r="T115" t="s">
        <v>40184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40186</v>
      </c>
      <c r="F116">
        <v>100</v>
      </c>
      <c r="G116">
        <v>0</v>
      </c>
      <c r="H116" t="s">
        <v>641</v>
      </c>
      <c r="I116" t="s">
        <v>40187</v>
      </c>
      <c r="J116" t="s">
        <v>666</v>
      </c>
      <c r="K116" t="s">
        <v>644</v>
      </c>
      <c r="L116" t="s">
        <v>645</v>
      </c>
      <c r="M116" t="s">
        <v>40188</v>
      </c>
      <c r="N116" t="s">
        <v>644</v>
      </c>
      <c r="O116" t="s">
        <v>647</v>
      </c>
      <c r="P116" t="s">
        <v>5</v>
      </c>
      <c r="Q116" t="s">
        <v>648</v>
      </c>
      <c r="R116" t="s">
        <v>40189</v>
      </c>
      <c r="S116" t="s">
        <v>40190</v>
      </c>
      <c r="T116" t="s">
        <v>40191</v>
      </c>
    </row>
    <row r="117" spans="1:20" x14ac:dyDescent="0.25">
      <c r="A117" t="s">
        <v>601</v>
      </c>
      <c r="B117" t="s">
        <v>602</v>
      </c>
      <c r="C117">
        <v>100</v>
      </c>
      <c r="D117">
        <v>5</v>
      </c>
      <c r="E117" t="s">
        <v>40192</v>
      </c>
      <c r="F117">
        <v>1550</v>
      </c>
      <c r="G117">
        <v>50</v>
      </c>
      <c r="H117" t="s">
        <v>673</v>
      </c>
      <c r="I117" t="s">
        <v>40193</v>
      </c>
      <c r="J117" t="s">
        <v>40194</v>
      </c>
      <c r="K117" t="s">
        <v>29549</v>
      </c>
      <c r="L117" t="s">
        <v>40195</v>
      </c>
      <c r="M117" t="s">
        <v>40196</v>
      </c>
      <c r="N117" t="s">
        <v>2012</v>
      </c>
      <c r="O117" t="s">
        <v>1890</v>
      </c>
      <c r="P117" t="s">
        <v>2744</v>
      </c>
      <c r="Q117" t="s">
        <v>1892</v>
      </c>
      <c r="R117" t="s">
        <v>645</v>
      </c>
      <c r="S117" t="s">
        <v>40197</v>
      </c>
      <c r="T117" t="s">
        <v>40198</v>
      </c>
    </row>
    <row r="118" spans="1:20" x14ac:dyDescent="0.25">
      <c r="A118" t="s">
        <v>241</v>
      </c>
      <c r="B118" t="s">
        <v>247</v>
      </c>
      <c r="C118">
        <v>100</v>
      </c>
      <c r="D118">
        <v>5</v>
      </c>
      <c r="E118" t="s">
        <v>40192</v>
      </c>
      <c r="F118">
        <v>1550</v>
      </c>
      <c r="G118">
        <v>50</v>
      </c>
      <c r="H118" t="s">
        <v>673</v>
      </c>
      <c r="I118" t="s">
        <v>40193</v>
      </c>
      <c r="J118" t="s">
        <v>40194</v>
      </c>
      <c r="K118" t="s">
        <v>29549</v>
      </c>
      <c r="L118" t="s">
        <v>40195</v>
      </c>
      <c r="M118" t="s">
        <v>40196</v>
      </c>
      <c r="N118" t="s">
        <v>2012</v>
      </c>
      <c r="O118" t="s">
        <v>1890</v>
      </c>
      <c r="P118" t="s">
        <v>2744</v>
      </c>
      <c r="Q118" t="s">
        <v>1892</v>
      </c>
      <c r="R118" t="s">
        <v>645</v>
      </c>
      <c r="S118" t="s">
        <v>40197</v>
      </c>
      <c r="T118" t="s">
        <v>40198</v>
      </c>
    </row>
    <row r="119" spans="1:20" x14ac:dyDescent="0.25">
      <c r="A119" t="s">
        <v>239</v>
      </c>
      <c r="B119" t="s">
        <v>245</v>
      </c>
      <c r="C119">
        <v>100</v>
      </c>
      <c r="D119">
        <v>5</v>
      </c>
      <c r="E119" t="s">
        <v>40192</v>
      </c>
      <c r="F119">
        <v>1550</v>
      </c>
      <c r="G119">
        <v>50</v>
      </c>
      <c r="H119" t="s">
        <v>673</v>
      </c>
      <c r="I119" t="s">
        <v>40193</v>
      </c>
      <c r="J119" t="s">
        <v>40194</v>
      </c>
      <c r="K119" t="s">
        <v>29549</v>
      </c>
      <c r="L119" t="s">
        <v>40195</v>
      </c>
      <c r="M119" t="s">
        <v>40196</v>
      </c>
      <c r="N119" t="s">
        <v>2012</v>
      </c>
      <c r="O119" t="s">
        <v>1890</v>
      </c>
      <c r="P119" t="s">
        <v>2744</v>
      </c>
      <c r="Q119" t="s">
        <v>1892</v>
      </c>
      <c r="R119" t="s">
        <v>645</v>
      </c>
      <c r="S119" t="s">
        <v>40197</v>
      </c>
      <c r="T119" t="s">
        <v>40198</v>
      </c>
    </row>
    <row r="120" spans="1:20" x14ac:dyDescent="0.25">
      <c r="A120" t="s">
        <v>147</v>
      </c>
      <c r="B120" t="s">
        <v>148</v>
      </c>
      <c r="C120">
        <v>50</v>
      </c>
      <c r="D120">
        <v>6</v>
      </c>
      <c r="E120" t="s">
        <v>40199</v>
      </c>
      <c r="F120">
        <v>200</v>
      </c>
      <c r="G120">
        <v>0</v>
      </c>
      <c r="H120" t="s">
        <v>641</v>
      </c>
      <c r="I120" t="s">
        <v>4098</v>
      </c>
      <c r="J120" t="s">
        <v>1863</v>
      </c>
      <c r="K120" t="s">
        <v>644</v>
      </c>
      <c r="L120" t="s">
        <v>645</v>
      </c>
      <c r="M120" t="s">
        <v>40200</v>
      </c>
      <c r="N120" t="s">
        <v>644</v>
      </c>
      <c r="O120" t="s">
        <v>647</v>
      </c>
      <c r="P120" t="s">
        <v>5</v>
      </c>
      <c r="Q120" t="s">
        <v>648</v>
      </c>
      <c r="R120" t="s">
        <v>645</v>
      </c>
      <c r="S120" t="s">
        <v>40201</v>
      </c>
      <c r="T120" t="s">
        <v>40200</v>
      </c>
    </row>
    <row r="121" spans="1:20" x14ac:dyDescent="0.25">
      <c r="A121" t="s">
        <v>147</v>
      </c>
      <c r="B121" t="s">
        <v>148</v>
      </c>
      <c r="C121">
        <v>33.333333333333336</v>
      </c>
      <c r="D121">
        <v>3</v>
      </c>
      <c r="E121" t="s">
        <v>40202</v>
      </c>
      <c r="F121">
        <v>100</v>
      </c>
      <c r="G121">
        <v>0</v>
      </c>
      <c r="H121" t="s">
        <v>641</v>
      </c>
      <c r="I121" t="s">
        <v>40203</v>
      </c>
      <c r="J121" t="s">
        <v>690</v>
      </c>
      <c r="K121" t="s">
        <v>644</v>
      </c>
      <c r="L121" t="s">
        <v>645</v>
      </c>
      <c r="M121" t="s">
        <v>40204</v>
      </c>
      <c r="N121" t="s">
        <v>644</v>
      </c>
      <c r="O121" t="s">
        <v>647</v>
      </c>
      <c r="P121" t="s">
        <v>5</v>
      </c>
      <c r="Q121" t="s">
        <v>648</v>
      </c>
      <c r="R121" t="s">
        <v>645</v>
      </c>
      <c r="S121" t="s">
        <v>40205</v>
      </c>
      <c r="T121" t="s">
        <v>40204</v>
      </c>
    </row>
    <row r="122" spans="1:20" x14ac:dyDescent="0.25">
      <c r="A122" t="s">
        <v>147</v>
      </c>
      <c r="B122" t="s">
        <v>148</v>
      </c>
      <c r="C122">
        <v>33.333333333333336</v>
      </c>
      <c r="D122">
        <v>3</v>
      </c>
      <c r="E122" t="s">
        <v>40206</v>
      </c>
      <c r="F122">
        <v>100</v>
      </c>
      <c r="G122">
        <v>0</v>
      </c>
      <c r="H122" t="s">
        <v>641</v>
      </c>
      <c r="I122" t="s">
        <v>40207</v>
      </c>
      <c r="J122" t="s">
        <v>643</v>
      </c>
      <c r="K122" t="s">
        <v>644</v>
      </c>
      <c r="L122" t="s">
        <v>645</v>
      </c>
      <c r="M122" t="s">
        <v>40208</v>
      </c>
      <c r="N122" t="s">
        <v>644</v>
      </c>
      <c r="O122" t="s">
        <v>647</v>
      </c>
      <c r="P122" t="s">
        <v>5</v>
      </c>
      <c r="Q122" t="s">
        <v>648</v>
      </c>
      <c r="R122" t="s">
        <v>645</v>
      </c>
      <c r="S122" t="s">
        <v>40209</v>
      </c>
      <c r="T122" t="s">
        <v>40208</v>
      </c>
    </row>
    <row r="123" spans="1:20" x14ac:dyDescent="0.25">
      <c r="A123" t="s">
        <v>18</v>
      </c>
      <c r="B123" t="s">
        <v>19</v>
      </c>
      <c r="C123">
        <v>66.666666666666671</v>
      </c>
      <c r="D123">
        <v>3</v>
      </c>
      <c r="E123" t="s">
        <v>40210</v>
      </c>
      <c r="F123">
        <v>129</v>
      </c>
      <c r="G123">
        <v>0</v>
      </c>
      <c r="H123" t="s">
        <v>641</v>
      </c>
      <c r="I123" t="s">
        <v>16615</v>
      </c>
      <c r="J123" t="s">
        <v>3382</v>
      </c>
      <c r="K123" t="s">
        <v>644</v>
      </c>
      <c r="L123" t="s">
        <v>645</v>
      </c>
      <c r="M123" t="s">
        <v>40211</v>
      </c>
      <c r="N123" t="s">
        <v>644</v>
      </c>
      <c r="O123" t="s">
        <v>647</v>
      </c>
      <c r="P123" t="s">
        <v>5</v>
      </c>
      <c r="Q123" t="s">
        <v>648</v>
      </c>
      <c r="R123" t="s">
        <v>645</v>
      </c>
      <c r="S123" t="s">
        <v>40212</v>
      </c>
      <c r="T123" t="s">
        <v>40211</v>
      </c>
    </row>
    <row r="124" spans="1:20" x14ac:dyDescent="0.25">
      <c r="A124" t="s">
        <v>18</v>
      </c>
      <c r="B124" t="s">
        <v>19</v>
      </c>
      <c r="C124">
        <v>33</v>
      </c>
      <c r="D124">
        <v>10</v>
      </c>
      <c r="E124" t="s">
        <v>40213</v>
      </c>
      <c r="F124">
        <v>399</v>
      </c>
      <c r="G124">
        <v>0</v>
      </c>
      <c r="H124" t="s">
        <v>673</v>
      </c>
      <c r="I124" t="s">
        <v>21597</v>
      </c>
      <c r="J124" t="s">
        <v>34605</v>
      </c>
      <c r="K124" t="s">
        <v>21599</v>
      </c>
      <c r="L124" t="s">
        <v>9977</v>
      </c>
      <c r="M124" t="s">
        <v>40184</v>
      </c>
      <c r="N124" t="s">
        <v>644</v>
      </c>
      <c r="O124" t="s">
        <v>679</v>
      </c>
      <c r="P124" t="s">
        <v>26</v>
      </c>
      <c r="Q124" t="s">
        <v>680</v>
      </c>
      <c r="R124" t="s">
        <v>645</v>
      </c>
      <c r="S124" t="s">
        <v>40214</v>
      </c>
      <c r="T124" t="s">
        <v>40215</v>
      </c>
    </row>
    <row r="125" spans="1:20" x14ac:dyDescent="0.25">
      <c r="A125" t="s">
        <v>22</v>
      </c>
      <c r="B125" t="s">
        <v>27</v>
      </c>
      <c r="C125">
        <v>80</v>
      </c>
      <c r="D125">
        <v>1</v>
      </c>
      <c r="E125" t="s">
        <v>40216</v>
      </c>
      <c r="F125">
        <v>80</v>
      </c>
      <c r="G125">
        <v>0</v>
      </c>
      <c r="H125" t="s">
        <v>673</v>
      </c>
      <c r="I125" t="s">
        <v>40217</v>
      </c>
      <c r="J125" t="s">
        <v>40218</v>
      </c>
      <c r="K125" t="s">
        <v>5623</v>
      </c>
      <c r="L125" t="s">
        <v>26652</v>
      </c>
      <c r="M125" t="s">
        <v>40219</v>
      </c>
      <c r="N125" t="s">
        <v>644</v>
      </c>
      <c r="O125" t="s">
        <v>679</v>
      </c>
      <c r="P125" t="s">
        <v>26</v>
      </c>
      <c r="Q125" t="s">
        <v>680</v>
      </c>
      <c r="R125" t="s">
        <v>645</v>
      </c>
      <c r="S125" t="s">
        <v>40220</v>
      </c>
      <c r="T125" t="s">
        <v>40221</v>
      </c>
    </row>
    <row r="126" spans="1:20" x14ac:dyDescent="0.25">
      <c r="A126" t="s">
        <v>22</v>
      </c>
      <c r="B126" t="s">
        <v>27</v>
      </c>
      <c r="C126">
        <v>120</v>
      </c>
      <c r="D126">
        <v>2</v>
      </c>
      <c r="E126" t="s">
        <v>40222</v>
      </c>
      <c r="F126">
        <v>182</v>
      </c>
      <c r="G126">
        <v>0</v>
      </c>
      <c r="H126" t="s">
        <v>641</v>
      </c>
      <c r="I126" t="s">
        <v>40223</v>
      </c>
      <c r="J126" t="s">
        <v>904</v>
      </c>
      <c r="K126" t="s">
        <v>644</v>
      </c>
      <c r="L126" t="s">
        <v>645</v>
      </c>
      <c r="M126" t="s">
        <v>40224</v>
      </c>
      <c r="N126" t="s">
        <v>644</v>
      </c>
      <c r="O126" t="s">
        <v>668</v>
      </c>
      <c r="P126" t="s">
        <v>5</v>
      </c>
      <c r="Q126" t="s">
        <v>669</v>
      </c>
      <c r="R126" t="s">
        <v>645</v>
      </c>
      <c r="S126" t="s">
        <v>40225</v>
      </c>
      <c r="T126" t="s">
        <v>40224</v>
      </c>
    </row>
    <row r="127" spans="1:20" x14ac:dyDescent="0.25">
      <c r="A127" t="s">
        <v>241</v>
      </c>
      <c r="B127" t="s">
        <v>247</v>
      </c>
      <c r="C127">
        <v>159</v>
      </c>
      <c r="D127">
        <v>1</v>
      </c>
      <c r="E127" t="s">
        <v>40226</v>
      </c>
      <c r="F127">
        <v>129</v>
      </c>
      <c r="G127">
        <v>0</v>
      </c>
      <c r="H127" t="s">
        <v>641</v>
      </c>
      <c r="I127" t="s">
        <v>13193</v>
      </c>
      <c r="J127" t="s">
        <v>796</v>
      </c>
      <c r="K127" t="s">
        <v>644</v>
      </c>
      <c r="L127" t="s">
        <v>645</v>
      </c>
      <c r="M127" t="s">
        <v>40227</v>
      </c>
      <c r="N127" t="s">
        <v>644</v>
      </c>
      <c r="O127" t="s">
        <v>668</v>
      </c>
      <c r="P127" t="s">
        <v>5</v>
      </c>
      <c r="Q127" t="s">
        <v>669</v>
      </c>
      <c r="R127" t="s">
        <v>645</v>
      </c>
      <c r="S127" t="s">
        <v>40228</v>
      </c>
      <c r="T127" t="s">
        <v>40227</v>
      </c>
    </row>
    <row r="128" spans="1:20" x14ac:dyDescent="0.25">
      <c r="A128" t="s">
        <v>22</v>
      </c>
      <c r="B128" t="s">
        <v>27</v>
      </c>
      <c r="C128">
        <v>80</v>
      </c>
      <c r="D128">
        <v>2</v>
      </c>
      <c r="E128" t="s">
        <v>40229</v>
      </c>
      <c r="F128">
        <v>160</v>
      </c>
      <c r="G128">
        <v>0</v>
      </c>
      <c r="H128" t="s">
        <v>673</v>
      </c>
      <c r="I128" t="s">
        <v>1773</v>
      </c>
      <c r="J128" t="s">
        <v>40230</v>
      </c>
      <c r="K128" t="s">
        <v>12792</v>
      </c>
      <c r="L128" t="s">
        <v>1359</v>
      </c>
      <c r="M128" t="s">
        <v>40231</v>
      </c>
      <c r="N128" t="s">
        <v>644</v>
      </c>
      <c r="O128" t="s">
        <v>679</v>
      </c>
      <c r="P128" t="s">
        <v>26</v>
      </c>
      <c r="Q128" t="s">
        <v>680</v>
      </c>
      <c r="R128" t="s">
        <v>645</v>
      </c>
      <c r="S128" t="s">
        <v>40232</v>
      </c>
      <c r="T128" t="s">
        <v>40233</v>
      </c>
    </row>
    <row r="129" spans="1:20" x14ac:dyDescent="0.25">
      <c r="A129" t="s">
        <v>147</v>
      </c>
      <c r="B129" t="s">
        <v>148</v>
      </c>
      <c r="C129">
        <v>50</v>
      </c>
      <c r="D129">
        <v>6</v>
      </c>
      <c r="E129" t="s">
        <v>40234</v>
      </c>
      <c r="F129">
        <v>182</v>
      </c>
      <c r="G129">
        <v>0</v>
      </c>
      <c r="H129" t="s">
        <v>641</v>
      </c>
      <c r="I129" t="s">
        <v>10645</v>
      </c>
      <c r="J129" t="s">
        <v>981</v>
      </c>
      <c r="K129" t="s">
        <v>644</v>
      </c>
      <c r="L129" t="s">
        <v>645</v>
      </c>
      <c r="M129" t="s">
        <v>40235</v>
      </c>
      <c r="N129" t="s">
        <v>644</v>
      </c>
      <c r="O129" t="s">
        <v>647</v>
      </c>
      <c r="P129" t="s">
        <v>5</v>
      </c>
      <c r="Q129" t="s">
        <v>648</v>
      </c>
      <c r="R129" t="s">
        <v>645</v>
      </c>
      <c r="S129" t="s">
        <v>40236</v>
      </c>
      <c r="T129" t="s">
        <v>40235</v>
      </c>
    </row>
    <row r="130" spans="1:20" x14ac:dyDescent="0.25">
      <c r="A130" t="s">
        <v>147</v>
      </c>
      <c r="B130" t="s">
        <v>148</v>
      </c>
      <c r="C130">
        <v>33.333333333333336</v>
      </c>
      <c r="D130">
        <v>3</v>
      </c>
      <c r="E130" t="s">
        <v>40237</v>
      </c>
      <c r="F130">
        <v>100</v>
      </c>
      <c r="G130">
        <v>0</v>
      </c>
      <c r="H130" t="s">
        <v>729</v>
      </c>
      <c r="I130" t="s">
        <v>40238</v>
      </c>
      <c r="J130" t="s">
        <v>685</v>
      </c>
      <c r="K130" t="s">
        <v>644</v>
      </c>
      <c r="L130" t="s">
        <v>645</v>
      </c>
      <c r="M130" t="s">
        <v>40239</v>
      </c>
      <c r="N130" t="s">
        <v>644</v>
      </c>
      <c r="O130" t="s">
        <v>647</v>
      </c>
      <c r="P130" t="s">
        <v>5</v>
      </c>
      <c r="Q130" t="s">
        <v>648</v>
      </c>
      <c r="R130" t="s">
        <v>645</v>
      </c>
      <c r="S130" t="s">
        <v>40240</v>
      </c>
      <c r="T130" t="s">
        <v>40239</v>
      </c>
    </row>
    <row r="131" spans="1:20" x14ac:dyDescent="0.25">
      <c r="A131" t="s">
        <v>147</v>
      </c>
      <c r="B131" t="s">
        <v>148</v>
      </c>
      <c r="C131">
        <v>50</v>
      </c>
      <c r="D131">
        <v>6</v>
      </c>
      <c r="E131" t="s">
        <v>40241</v>
      </c>
      <c r="F131">
        <v>182</v>
      </c>
      <c r="G131">
        <v>0</v>
      </c>
      <c r="H131" t="s">
        <v>641</v>
      </c>
      <c r="I131" t="s">
        <v>40242</v>
      </c>
      <c r="J131" t="s">
        <v>771</v>
      </c>
      <c r="K131" t="s">
        <v>644</v>
      </c>
      <c r="L131" t="s">
        <v>645</v>
      </c>
      <c r="M131" t="s">
        <v>40243</v>
      </c>
      <c r="N131" t="s">
        <v>644</v>
      </c>
      <c r="O131" t="s">
        <v>647</v>
      </c>
      <c r="P131" t="s">
        <v>5</v>
      </c>
      <c r="Q131" t="s">
        <v>648</v>
      </c>
      <c r="R131" t="s">
        <v>645</v>
      </c>
      <c r="S131" t="s">
        <v>40244</v>
      </c>
      <c r="T131" t="s">
        <v>40243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40245</v>
      </c>
      <c r="F132">
        <v>182</v>
      </c>
      <c r="G132">
        <v>0</v>
      </c>
      <c r="H132" t="s">
        <v>641</v>
      </c>
      <c r="I132" t="s">
        <v>3105</v>
      </c>
      <c r="J132" t="s">
        <v>1072</v>
      </c>
      <c r="K132" t="s">
        <v>644</v>
      </c>
      <c r="L132" t="s">
        <v>645</v>
      </c>
      <c r="M132" t="s">
        <v>40246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40247</v>
      </c>
      <c r="T132" t="s">
        <v>40246</v>
      </c>
    </row>
    <row r="133" spans="1:20" x14ac:dyDescent="0.25">
      <c r="A133" t="s">
        <v>147</v>
      </c>
      <c r="B133" t="s">
        <v>148</v>
      </c>
      <c r="C133">
        <v>50</v>
      </c>
      <c r="D133">
        <v>12</v>
      </c>
      <c r="E133" t="s">
        <v>40248</v>
      </c>
      <c r="F133">
        <v>352</v>
      </c>
      <c r="G133">
        <v>0</v>
      </c>
      <c r="H133" t="s">
        <v>641</v>
      </c>
      <c r="I133" t="s">
        <v>7167</v>
      </c>
      <c r="J133" t="s">
        <v>1375</v>
      </c>
      <c r="K133" t="s">
        <v>644</v>
      </c>
      <c r="L133" t="s">
        <v>645</v>
      </c>
      <c r="M133" t="s">
        <v>40249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40250</v>
      </c>
      <c r="T133" t="s">
        <v>40249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40251</v>
      </c>
      <c r="F134">
        <v>200</v>
      </c>
      <c r="G134">
        <v>0</v>
      </c>
      <c r="H134" t="s">
        <v>641</v>
      </c>
      <c r="I134" t="s">
        <v>40252</v>
      </c>
      <c r="J134" t="s">
        <v>2660</v>
      </c>
      <c r="K134" t="s">
        <v>644</v>
      </c>
      <c r="L134" t="s">
        <v>645</v>
      </c>
      <c r="M134" t="s">
        <v>40253</v>
      </c>
      <c r="N134" t="s">
        <v>644</v>
      </c>
      <c r="O134" t="s">
        <v>647</v>
      </c>
      <c r="P134" t="s">
        <v>5</v>
      </c>
      <c r="Q134" t="s">
        <v>648</v>
      </c>
      <c r="R134" t="s">
        <v>40254</v>
      </c>
      <c r="S134" t="s">
        <v>40255</v>
      </c>
      <c r="T134" t="s">
        <v>40253</v>
      </c>
    </row>
    <row r="135" spans="1:20" x14ac:dyDescent="0.25">
      <c r="A135" t="s">
        <v>147</v>
      </c>
      <c r="B135" t="s">
        <v>148</v>
      </c>
      <c r="C135">
        <v>50</v>
      </c>
      <c r="D135">
        <v>6</v>
      </c>
      <c r="E135" t="s">
        <v>40256</v>
      </c>
      <c r="F135">
        <v>182</v>
      </c>
      <c r="G135">
        <v>0</v>
      </c>
      <c r="H135" t="s">
        <v>641</v>
      </c>
      <c r="I135" t="s">
        <v>30615</v>
      </c>
      <c r="J135" t="s">
        <v>685</v>
      </c>
      <c r="K135" t="s">
        <v>644</v>
      </c>
      <c r="L135" t="s">
        <v>645</v>
      </c>
      <c r="M135" t="s">
        <v>40257</v>
      </c>
      <c r="N135" t="s">
        <v>644</v>
      </c>
      <c r="O135" t="s">
        <v>668</v>
      </c>
      <c r="P135" t="s">
        <v>5</v>
      </c>
      <c r="Q135" t="s">
        <v>669</v>
      </c>
      <c r="R135" t="s">
        <v>645</v>
      </c>
      <c r="S135" t="s">
        <v>40258</v>
      </c>
      <c r="T135" t="s">
        <v>40257</v>
      </c>
    </row>
    <row r="136" spans="1:20" x14ac:dyDescent="0.25">
      <c r="A136" t="s">
        <v>18</v>
      </c>
      <c r="B136" t="s">
        <v>19</v>
      </c>
      <c r="C136">
        <v>66.666666666666671</v>
      </c>
      <c r="D136">
        <v>3</v>
      </c>
      <c r="E136" t="s">
        <v>40259</v>
      </c>
      <c r="F136">
        <v>139</v>
      </c>
      <c r="G136">
        <v>10</v>
      </c>
      <c r="H136" t="s">
        <v>641</v>
      </c>
      <c r="I136" t="s">
        <v>40260</v>
      </c>
      <c r="J136" t="s">
        <v>1292</v>
      </c>
      <c r="K136" t="s">
        <v>644</v>
      </c>
      <c r="L136" t="s">
        <v>645</v>
      </c>
      <c r="M136" t="s">
        <v>40261</v>
      </c>
      <c r="N136" t="s">
        <v>644</v>
      </c>
      <c r="O136" t="s">
        <v>668</v>
      </c>
      <c r="P136" t="s">
        <v>5</v>
      </c>
      <c r="Q136" t="s">
        <v>669</v>
      </c>
      <c r="R136" t="s">
        <v>645</v>
      </c>
      <c r="S136" t="s">
        <v>40262</v>
      </c>
      <c r="T136" t="s">
        <v>40261</v>
      </c>
    </row>
    <row r="137" spans="1:20" x14ac:dyDescent="0.25">
      <c r="A137" t="s">
        <v>241</v>
      </c>
      <c r="B137" t="s">
        <v>247</v>
      </c>
      <c r="C137">
        <v>159</v>
      </c>
      <c r="D137">
        <v>1</v>
      </c>
      <c r="E137" t="s">
        <v>40263</v>
      </c>
      <c r="F137">
        <v>387</v>
      </c>
      <c r="G137">
        <v>0</v>
      </c>
      <c r="H137" t="s">
        <v>641</v>
      </c>
      <c r="I137" t="s">
        <v>40264</v>
      </c>
      <c r="J137" t="s">
        <v>864</v>
      </c>
      <c r="K137" t="s">
        <v>644</v>
      </c>
      <c r="L137" t="s">
        <v>645</v>
      </c>
      <c r="M137" t="s">
        <v>40265</v>
      </c>
      <c r="N137" t="s">
        <v>644</v>
      </c>
      <c r="O137" t="s">
        <v>647</v>
      </c>
      <c r="P137" t="s">
        <v>5</v>
      </c>
      <c r="Q137" t="s">
        <v>648</v>
      </c>
      <c r="R137" t="s">
        <v>645</v>
      </c>
      <c r="S137" t="s">
        <v>40266</v>
      </c>
      <c r="T137" t="s">
        <v>40265</v>
      </c>
    </row>
    <row r="138" spans="1:20" x14ac:dyDescent="0.25">
      <c r="A138" t="s">
        <v>601</v>
      </c>
      <c r="B138" t="s">
        <v>602</v>
      </c>
      <c r="C138">
        <v>159</v>
      </c>
      <c r="D138">
        <v>1</v>
      </c>
      <c r="E138" t="s">
        <v>40263</v>
      </c>
      <c r="F138">
        <v>387</v>
      </c>
      <c r="G138">
        <v>0</v>
      </c>
      <c r="H138" t="s">
        <v>641</v>
      </c>
      <c r="I138" t="s">
        <v>40264</v>
      </c>
      <c r="J138" t="s">
        <v>864</v>
      </c>
      <c r="K138" t="s">
        <v>644</v>
      </c>
      <c r="L138" t="s">
        <v>645</v>
      </c>
      <c r="M138" t="s">
        <v>40265</v>
      </c>
      <c r="N138" t="s">
        <v>644</v>
      </c>
      <c r="O138" t="s">
        <v>647</v>
      </c>
      <c r="P138" t="s">
        <v>5</v>
      </c>
      <c r="Q138" t="s">
        <v>648</v>
      </c>
      <c r="R138" t="s">
        <v>645</v>
      </c>
      <c r="S138" t="s">
        <v>40266</v>
      </c>
      <c r="T138" t="s">
        <v>40265</v>
      </c>
    </row>
    <row r="139" spans="1:20" x14ac:dyDescent="0.25">
      <c r="A139" t="s">
        <v>239</v>
      </c>
      <c r="B139" t="s">
        <v>245</v>
      </c>
      <c r="C139">
        <v>159</v>
      </c>
      <c r="D139">
        <v>1</v>
      </c>
      <c r="E139" t="s">
        <v>40263</v>
      </c>
      <c r="F139">
        <v>387</v>
      </c>
      <c r="G139">
        <v>0</v>
      </c>
      <c r="H139" t="s">
        <v>641</v>
      </c>
      <c r="I139" t="s">
        <v>40264</v>
      </c>
      <c r="J139" t="s">
        <v>864</v>
      </c>
      <c r="K139" t="s">
        <v>644</v>
      </c>
      <c r="L139" t="s">
        <v>645</v>
      </c>
      <c r="M139" t="s">
        <v>40265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40266</v>
      </c>
      <c r="T139" t="s">
        <v>40265</v>
      </c>
    </row>
    <row r="140" spans="1:20" x14ac:dyDescent="0.25">
      <c r="A140" t="s">
        <v>601</v>
      </c>
      <c r="B140" t="s">
        <v>602</v>
      </c>
      <c r="C140">
        <v>139</v>
      </c>
      <c r="D140">
        <v>1</v>
      </c>
      <c r="E140" t="s">
        <v>40267</v>
      </c>
      <c r="F140">
        <v>0</v>
      </c>
      <c r="G140">
        <v>0</v>
      </c>
      <c r="H140" t="s">
        <v>641</v>
      </c>
      <c r="I140" t="s">
        <v>3407</v>
      </c>
      <c r="J140" t="s">
        <v>981</v>
      </c>
      <c r="K140" t="s">
        <v>644</v>
      </c>
      <c r="L140" t="s">
        <v>645</v>
      </c>
      <c r="M140" t="s">
        <v>40268</v>
      </c>
      <c r="N140" t="s">
        <v>644</v>
      </c>
      <c r="O140" t="s">
        <v>668</v>
      </c>
      <c r="P140" t="s">
        <v>5</v>
      </c>
      <c r="Q140" t="s">
        <v>669</v>
      </c>
      <c r="R140" t="s">
        <v>645</v>
      </c>
      <c r="S140" t="s">
        <v>40269</v>
      </c>
      <c r="T140" t="s">
        <v>40268</v>
      </c>
    </row>
    <row r="141" spans="1:20" x14ac:dyDescent="0.25">
      <c r="A141" t="s">
        <v>241</v>
      </c>
      <c r="B141" t="s">
        <v>247</v>
      </c>
      <c r="C141">
        <v>139</v>
      </c>
      <c r="D141">
        <v>1</v>
      </c>
      <c r="E141" t="s">
        <v>40267</v>
      </c>
      <c r="F141">
        <v>0</v>
      </c>
      <c r="G141">
        <v>0</v>
      </c>
      <c r="H141" t="s">
        <v>641</v>
      </c>
      <c r="I141" t="s">
        <v>3407</v>
      </c>
      <c r="J141" t="s">
        <v>981</v>
      </c>
      <c r="K141" t="s">
        <v>644</v>
      </c>
      <c r="L141" t="s">
        <v>645</v>
      </c>
      <c r="M141" t="s">
        <v>40268</v>
      </c>
      <c r="N141" t="s">
        <v>644</v>
      </c>
      <c r="O141" t="s">
        <v>668</v>
      </c>
      <c r="P141" t="s">
        <v>5</v>
      </c>
      <c r="Q141" t="s">
        <v>669</v>
      </c>
      <c r="R141" t="s">
        <v>645</v>
      </c>
      <c r="S141" t="s">
        <v>40269</v>
      </c>
      <c r="T141" t="s">
        <v>40268</v>
      </c>
    </row>
    <row r="142" spans="1:20" x14ac:dyDescent="0.25">
      <c r="A142" t="s">
        <v>240</v>
      </c>
      <c r="B142" t="s">
        <v>246</v>
      </c>
      <c r="C142">
        <v>139</v>
      </c>
      <c r="D142">
        <v>1</v>
      </c>
      <c r="E142" t="s">
        <v>40267</v>
      </c>
      <c r="F142">
        <v>0</v>
      </c>
      <c r="G142">
        <v>0</v>
      </c>
      <c r="H142" t="s">
        <v>641</v>
      </c>
      <c r="I142" t="s">
        <v>3407</v>
      </c>
      <c r="J142" t="s">
        <v>981</v>
      </c>
      <c r="K142" t="s">
        <v>644</v>
      </c>
      <c r="L142" t="s">
        <v>645</v>
      </c>
      <c r="M142" t="s">
        <v>40268</v>
      </c>
      <c r="N142" t="s">
        <v>644</v>
      </c>
      <c r="O142" t="s">
        <v>668</v>
      </c>
      <c r="P142" t="s">
        <v>5</v>
      </c>
      <c r="Q142" t="s">
        <v>669</v>
      </c>
      <c r="R142" t="s">
        <v>645</v>
      </c>
      <c r="S142" t="s">
        <v>40269</v>
      </c>
      <c r="T142" t="s">
        <v>40268</v>
      </c>
    </row>
    <row r="143" spans="1:20" x14ac:dyDescent="0.25">
      <c r="A143" t="s">
        <v>239</v>
      </c>
      <c r="B143" t="s">
        <v>245</v>
      </c>
      <c r="C143">
        <v>139</v>
      </c>
      <c r="D143">
        <v>1</v>
      </c>
      <c r="E143" t="s">
        <v>40267</v>
      </c>
      <c r="F143">
        <v>0</v>
      </c>
      <c r="G143">
        <v>0</v>
      </c>
      <c r="H143" t="s">
        <v>641</v>
      </c>
      <c r="I143" t="s">
        <v>3407</v>
      </c>
      <c r="J143" t="s">
        <v>981</v>
      </c>
      <c r="K143" t="s">
        <v>644</v>
      </c>
      <c r="L143" t="s">
        <v>645</v>
      </c>
      <c r="M143" t="s">
        <v>40268</v>
      </c>
      <c r="N143" t="s">
        <v>644</v>
      </c>
      <c r="O143" t="s">
        <v>668</v>
      </c>
      <c r="P143" t="s">
        <v>5</v>
      </c>
      <c r="Q143" t="s">
        <v>669</v>
      </c>
      <c r="R143" t="s">
        <v>645</v>
      </c>
      <c r="S143" t="s">
        <v>40269</v>
      </c>
      <c r="T143" t="s">
        <v>40268</v>
      </c>
    </row>
    <row r="144" spans="1:20" x14ac:dyDescent="0.25">
      <c r="A144" t="s">
        <v>147</v>
      </c>
      <c r="B144" t="s">
        <v>148</v>
      </c>
      <c r="C144">
        <v>33.333333333333336</v>
      </c>
      <c r="D144">
        <v>3</v>
      </c>
      <c r="E144" t="s">
        <v>40270</v>
      </c>
      <c r="F144">
        <v>110</v>
      </c>
      <c r="G144">
        <v>10</v>
      </c>
      <c r="H144" t="s">
        <v>641</v>
      </c>
      <c r="I144" t="s">
        <v>25351</v>
      </c>
      <c r="J144" t="s">
        <v>34115</v>
      </c>
      <c r="K144" t="s">
        <v>644</v>
      </c>
      <c r="L144" t="s">
        <v>645</v>
      </c>
      <c r="M144" t="s">
        <v>40271</v>
      </c>
      <c r="N144" t="s">
        <v>644</v>
      </c>
      <c r="O144" t="s">
        <v>668</v>
      </c>
      <c r="P144" t="s">
        <v>5</v>
      </c>
      <c r="Q144" t="s">
        <v>669</v>
      </c>
      <c r="R144" t="s">
        <v>645</v>
      </c>
      <c r="S144" t="s">
        <v>40272</v>
      </c>
      <c r="T144" t="s">
        <v>40273</v>
      </c>
    </row>
    <row r="145" spans="1:20" x14ac:dyDescent="0.25">
      <c r="A145" t="s">
        <v>147</v>
      </c>
      <c r="B145" t="s">
        <v>148</v>
      </c>
      <c r="C145">
        <v>33.333333333333336</v>
      </c>
      <c r="D145">
        <v>3</v>
      </c>
      <c r="E145" t="s">
        <v>40274</v>
      </c>
      <c r="F145">
        <v>100</v>
      </c>
      <c r="G145">
        <v>0</v>
      </c>
      <c r="H145" t="s">
        <v>641</v>
      </c>
      <c r="I145" t="s">
        <v>40275</v>
      </c>
      <c r="J145" t="s">
        <v>685</v>
      </c>
      <c r="K145" t="s">
        <v>644</v>
      </c>
      <c r="L145" t="s">
        <v>645</v>
      </c>
      <c r="M145" t="s">
        <v>40276</v>
      </c>
      <c r="N145" t="s">
        <v>644</v>
      </c>
      <c r="O145" t="s">
        <v>647</v>
      </c>
      <c r="P145" t="s">
        <v>5</v>
      </c>
      <c r="Q145" t="s">
        <v>648</v>
      </c>
      <c r="R145" t="s">
        <v>645</v>
      </c>
      <c r="S145" t="s">
        <v>40277</v>
      </c>
      <c r="T145" t="s">
        <v>40276</v>
      </c>
    </row>
    <row r="146" spans="1:20" x14ac:dyDescent="0.25">
      <c r="A146" t="s">
        <v>147</v>
      </c>
      <c r="B146" t="s">
        <v>148</v>
      </c>
      <c r="C146">
        <v>33.333333333333336</v>
      </c>
      <c r="D146">
        <v>3</v>
      </c>
      <c r="E146" t="s">
        <v>40278</v>
      </c>
      <c r="F146">
        <v>110</v>
      </c>
      <c r="G146">
        <v>10</v>
      </c>
      <c r="H146" t="s">
        <v>641</v>
      </c>
      <c r="I146" t="s">
        <v>40279</v>
      </c>
      <c r="J146" t="s">
        <v>989</v>
      </c>
      <c r="K146" t="s">
        <v>644</v>
      </c>
      <c r="L146" t="s">
        <v>645</v>
      </c>
      <c r="M146" t="s">
        <v>40280</v>
      </c>
      <c r="N146" t="s">
        <v>644</v>
      </c>
      <c r="O146" t="s">
        <v>668</v>
      </c>
      <c r="P146" t="s">
        <v>5</v>
      </c>
      <c r="Q146" t="s">
        <v>669</v>
      </c>
      <c r="R146" t="s">
        <v>40281</v>
      </c>
      <c r="S146" t="s">
        <v>40282</v>
      </c>
      <c r="T146" t="s">
        <v>40283</v>
      </c>
    </row>
    <row r="147" spans="1:20" x14ac:dyDescent="0.25">
      <c r="A147" t="s">
        <v>22</v>
      </c>
      <c r="B147" t="s">
        <v>27</v>
      </c>
      <c r="C147">
        <v>120</v>
      </c>
      <c r="D147">
        <v>1</v>
      </c>
      <c r="E147" t="s">
        <v>40284</v>
      </c>
      <c r="F147">
        <v>110</v>
      </c>
      <c r="G147">
        <v>10</v>
      </c>
      <c r="H147" t="s">
        <v>641</v>
      </c>
      <c r="I147" t="s">
        <v>3397</v>
      </c>
      <c r="J147" t="s">
        <v>1673</v>
      </c>
      <c r="K147" t="s">
        <v>644</v>
      </c>
      <c r="L147" t="s">
        <v>645</v>
      </c>
      <c r="M147" t="s">
        <v>40285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40286</v>
      </c>
      <c r="T147" t="s">
        <v>40285</v>
      </c>
    </row>
    <row r="148" spans="1:20" x14ac:dyDescent="0.25">
      <c r="A148" t="s">
        <v>147</v>
      </c>
      <c r="B148" t="s">
        <v>148</v>
      </c>
      <c r="C148">
        <v>33.333333333333336</v>
      </c>
      <c r="D148">
        <v>3</v>
      </c>
      <c r="E148" t="s">
        <v>40287</v>
      </c>
      <c r="F148">
        <v>110</v>
      </c>
      <c r="G148">
        <v>10</v>
      </c>
      <c r="H148" t="s">
        <v>641</v>
      </c>
      <c r="I148" t="s">
        <v>40288</v>
      </c>
      <c r="J148" t="s">
        <v>2058</v>
      </c>
      <c r="K148" t="s">
        <v>644</v>
      </c>
      <c r="L148" t="s">
        <v>645</v>
      </c>
      <c r="M148" t="s">
        <v>40289</v>
      </c>
      <c r="N148" t="s">
        <v>644</v>
      </c>
      <c r="O148" t="s">
        <v>647</v>
      </c>
      <c r="P148" t="s">
        <v>5</v>
      </c>
      <c r="Q148" t="s">
        <v>648</v>
      </c>
      <c r="R148" t="s">
        <v>645</v>
      </c>
      <c r="S148" t="s">
        <v>40290</v>
      </c>
      <c r="T148" t="s">
        <v>40289</v>
      </c>
    </row>
    <row r="149" spans="1:20" x14ac:dyDescent="0.25">
      <c r="A149" t="s">
        <v>18</v>
      </c>
      <c r="B149" t="s">
        <v>19</v>
      </c>
      <c r="C149">
        <v>66.666666666666671</v>
      </c>
      <c r="D149">
        <v>3</v>
      </c>
      <c r="E149" t="s">
        <v>40291</v>
      </c>
      <c r="F149">
        <v>100</v>
      </c>
      <c r="G149">
        <v>0</v>
      </c>
      <c r="H149" t="s">
        <v>641</v>
      </c>
      <c r="I149" t="s">
        <v>40292</v>
      </c>
      <c r="J149" t="s">
        <v>859</v>
      </c>
      <c r="K149" t="s">
        <v>644</v>
      </c>
      <c r="L149" t="s">
        <v>645</v>
      </c>
      <c r="M149" t="s">
        <v>40293</v>
      </c>
      <c r="N149" t="s">
        <v>644</v>
      </c>
      <c r="O149" t="s">
        <v>647</v>
      </c>
      <c r="P149" t="s">
        <v>5</v>
      </c>
      <c r="Q149" t="s">
        <v>648</v>
      </c>
      <c r="R149" t="s">
        <v>645</v>
      </c>
      <c r="S149" t="s">
        <v>40294</v>
      </c>
      <c r="T149" t="s">
        <v>40295</v>
      </c>
    </row>
    <row r="150" spans="1:20" x14ac:dyDescent="0.25">
      <c r="A150" t="s">
        <v>516</v>
      </c>
      <c r="B150" t="s">
        <v>120</v>
      </c>
      <c r="C150">
        <v>75</v>
      </c>
      <c r="D150">
        <v>2</v>
      </c>
      <c r="E150" t="s">
        <v>40296</v>
      </c>
      <c r="F150">
        <v>277</v>
      </c>
      <c r="G150">
        <v>132</v>
      </c>
      <c r="H150" t="s">
        <v>673</v>
      </c>
      <c r="I150" t="s">
        <v>40297</v>
      </c>
      <c r="J150" t="s">
        <v>40298</v>
      </c>
      <c r="K150" t="s">
        <v>36454</v>
      </c>
      <c r="L150" t="s">
        <v>7813</v>
      </c>
      <c r="M150" t="s">
        <v>40299</v>
      </c>
      <c r="N150" t="s">
        <v>644</v>
      </c>
      <c r="O150" t="s">
        <v>679</v>
      </c>
      <c r="P150" t="s">
        <v>26</v>
      </c>
      <c r="Q150" t="s">
        <v>680</v>
      </c>
      <c r="R150" t="s">
        <v>645</v>
      </c>
      <c r="S150" t="s">
        <v>40300</v>
      </c>
      <c r="T150" t="s">
        <v>40299</v>
      </c>
    </row>
    <row r="151" spans="1:20" x14ac:dyDescent="0.25">
      <c r="A151" t="s">
        <v>147</v>
      </c>
      <c r="B151" t="s">
        <v>148</v>
      </c>
      <c r="C151">
        <v>50</v>
      </c>
      <c r="D151">
        <v>6</v>
      </c>
      <c r="E151" t="s">
        <v>40301</v>
      </c>
      <c r="F151">
        <v>200</v>
      </c>
      <c r="G151">
        <v>0</v>
      </c>
      <c r="H151" t="s">
        <v>641</v>
      </c>
      <c r="I151" t="s">
        <v>40302</v>
      </c>
      <c r="J151" t="s">
        <v>981</v>
      </c>
      <c r="K151" t="s">
        <v>644</v>
      </c>
      <c r="L151" t="s">
        <v>645</v>
      </c>
      <c r="M151" t="s">
        <v>40303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40304</v>
      </c>
      <c r="T151" t="s">
        <v>40303</v>
      </c>
    </row>
    <row r="152" spans="1:20" x14ac:dyDescent="0.25">
      <c r="A152" t="s">
        <v>147</v>
      </c>
      <c r="B152" t="s">
        <v>148</v>
      </c>
      <c r="C152">
        <v>33.333333333333336</v>
      </c>
      <c r="D152">
        <v>3</v>
      </c>
      <c r="E152" t="s">
        <v>40305</v>
      </c>
      <c r="F152">
        <v>100</v>
      </c>
      <c r="G152">
        <v>0</v>
      </c>
      <c r="H152" t="s">
        <v>641</v>
      </c>
      <c r="I152" t="s">
        <v>40292</v>
      </c>
      <c r="J152" t="s">
        <v>859</v>
      </c>
      <c r="K152" t="s">
        <v>644</v>
      </c>
      <c r="L152" t="s">
        <v>645</v>
      </c>
      <c r="M152" t="s">
        <v>40306</v>
      </c>
      <c r="N152" t="s">
        <v>644</v>
      </c>
      <c r="O152" t="s">
        <v>647</v>
      </c>
      <c r="P152" t="s">
        <v>5</v>
      </c>
      <c r="Q152" t="s">
        <v>648</v>
      </c>
      <c r="R152" t="s">
        <v>645</v>
      </c>
      <c r="S152" t="s">
        <v>40307</v>
      </c>
      <c r="T152" t="s">
        <v>40306</v>
      </c>
    </row>
    <row r="153" spans="1:20" x14ac:dyDescent="0.25">
      <c r="A153" t="s">
        <v>147</v>
      </c>
      <c r="B153" t="s">
        <v>148</v>
      </c>
      <c r="C153">
        <v>65</v>
      </c>
      <c r="D153">
        <v>1</v>
      </c>
      <c r="E153" t="s">
        <v>40308</v>
      </c>
      <c r="F153">
        <v>35</v>
      </c>
      <c r="G153">
        <v>0</v>
      </c>
      <c r="H153" t="s">
        <v>641</v>
      </c>
      <c r="I153" t="s">
        <v>40309</v>
      </c>
      <c r="J153" t="s">
        <v>708</v>
      </c>
      <c r="K153" t="s">
        <v>644</v>
      </c>
      <c r="L153" t="s">
        <v>645</v>
      </c>
      <c r="M153" t="s">
        <v>40310</v>
      </c>
      <c r="N153" t="s">
        <v>644</v>
      </c>
      <c r="O153" t="s">
        <v>668</v>
      </c>
      <c r="P153" t="s">
        <v>5</v>
      </c>
      <c r="Q153" t="s">
        <v>669</v>
      </c>
      <c r="R153" t="s">
        <v>645</v>
      </c>
      <c r="S153" t="s">
        <v>40311</v>
      </c>
      <c r="T153" t="s">
        <v>40306</v>
      </c>
    </row>
    <row r="154" spans="1:20" x14ac:dyDescent="0.25">
      <c r="A154" t="s">
        <v>240</v>
      </c>
      <c r="B154" t="s">
        <v>1870</v>
      </c>
      <c r="C154">
        <v>83.17</v>
      </c>
      <c r="D154">
        <v>1</v>
      </c>
      <c r="E154" t="s">
        <v>40312</v>
      </c>
      <c r="F154">
        <v>173.84</v>
      </c>
      <c r="G154">
        <v>7.5</v>
      </c>
      <c r="H154" t="s">
        <v>805</v>
      </c>
      <c r="I154" t="s">
        <v>40313</v>
      </c>
      <c r="J154" t="s">
        <v>40314</v>
      </c>
      <c r="K154" t="s">
        <v>40315</v>
      </c>
      <c r="L154" t="s">
        <v>40316</v>
      </c>
      <c r="M154" t="s">
        <v>40317</v>
      </c>
      <c r="N154" t="s">
        <v>644</v>
      </c>
      <c r="O154" t="s">
        <v>811</v>
      </c>
      <c r="P154" t="s">
        <v>23</v>
      </c>
      <c r="Q154" t="s">
        <v>812</v>
      </c>
      <c r="R154" t="s">
        <v>645</v>
      </c>
      <c r="S154" t="s">
        <v>40318</v>
      </c>
      <c r="T154" t="s">
        <v>40319</v>
      </c>
    </row>
    <row r="155" spans="1:20" x14ac:dyDescent="0.25">
      <c r="A155" t="s">
        <v>241</v>
      </c>
      <c r="B155" t="s">
        <v>1870</v>
      </c>
      <c r="C155">
        <v>83.17</v>
      </c>
      <c r="D155">
        <v>1</v>
      </c>
      <c r="E155" t="s">
        <v>40312</v>
      </c>
      <c r="F155">
        <v>173.84</v>
      </c>
      <c r="G155">
        <v>7.5</v>
      </c>
      <c r="H155" t="s">
        <v>805</v>
      </c>
      <c r="I155" t="s">
        <v>40313</v>
      </c>
      <c r="J155" t="s">
        <v>40314</v>
      </c>
      <c r="K155" t="s">
        <v>40315</v>
      </c>
      <c r="L155" t="s">
        <v>40316</v>
      </c>
      <c r="M155" t="s">
        <v>40317</v>
      </c>
      <c r="N155" t="s">
        <v>644</v>
      </c>
      <c r="O155" t="s">
        <v>811</v>
      </c>
      <c r="P155" t="s">
        <v>23</v>
      </c>
      <c r="Q155" t="s">
        <v>812</v>
      </c>
      <c r="R155" t="s">
        <v>645</v>
      </c>
      <c r="S155" t="s">
        <v>40318</v>
      </c>
      <c r="T155" t="s">
        <v>40319</v>
      </c>
    </row>
    <row r="156" spans="1:20" x14ac:dyDescent="0.25">
      <c r="A156" t="s">
        <v>147</v>
      </c>
      <c r="B156" t="s">
        <v>148</v>
      </c>
      <c r="C156">
        <v>33.333333333333336</v>
      </c>
      <c r="D156">
        <v>3</v>
      </c>
      <c r="E156" t="s">
        <v>40320</v>
      </c>
      <c r="F156">
        <v>100</v>
      </c>
      <c r="G156">
        <v>0</v>
      </c>
      <c r="H156" t="s">
        <v>641</v>
      </c>
      <c r="I156" t="s">
        <v>40321</v>
      </c>
      <c r="J156" t="s">
        <v>1184</v>
      </c>
      <c r="K156" t="s">
        <v>644</v>
      </c>
      <c r="L156" t="s">
        <v>645</v>
      </c>
      <c r="M156" t="s">
        <v>40322</v>
      </c>
      <c r="N156" t="s">
        <v>644</v>
      </c>
      <c r="O156" t="s">
        <v>668</v>
      </c>
      <c r="P156" t="s">
        <v>5</v>
      </c>
      <c r="Q156" t="s">
        <v>669</v>
      </c>
      <c r="R156" t="s">
        <v>40323</v>
      </c>
      <c r="S156" t="s">
        <v>40324</v>
      </c>
      <c r="T156" t="s">
        <v>40325</v>
      </c>
    </row>
    <row r="157" spans="1:20" x14ac:dyDescent="0.25">
      <c r="A157" t="s">
        <v>147</v>
      </c>
      <c r="B157" t="s">
        <v>148</v>
      </c>
      <c r="C157">
        <v>33.333333333333336</v>
      </c>
      <c r="D157">
        <v>3</v>
      </c>
      <c r="E157" t="s">
        <v>40326</v>
      </c>
      <c r="F157">
        <v>100</v>
      </c>
      <c r="G157">
        <v>0</v>
      </c>
      <c r="H157" t="s">
        <v>641</v>
      </c>
      <c r="I157" t="s">
        <v>40327</v>
      </c>
      <c r="J157" t="s">
        <v>904</v>
      </c>
      <c r="K157" t="s">
        <v>644</v>
      </c>
      <c r="L157" t="s">
        <v>645</v>
      </c>
      <c r="M157" t="s">
        <v>40328</v>
      </c>
      <c r="N157" t="s">
        <v>644</v>
      </c>
      <c r="O157" t="s">
        <v>668</v>
      </c>
      <c r="P157" t="s">
        <v>5</v>
      </c>
      <c r="Q157" t="s">
        <v>669</v>
      </c>
      <c r="R157" t="s">
        <v>645</v>
      </c>
      <c r="S157" t="s">
        <v>40329</v>
      </c>
      <c r="T157" t="s">
        <v>40328</v>
      </c>
    </row>
    <row r="158" spans="1:20" x14ac:dyDescent="0.25">
      <c r="A158" t="s">
        <v>22</v>
      </c>
      <c r="B158" t="s">
        <v>27</v>
      </c>
      <c r="C158">
        <v>66.333333333333329</v>
      </c>
      <c r="D158">
        <v>3</v>
      </c>
      <c r="E158" t="s">
        <v>40330</v>
      </c>
      <c r="F158">
        <v>220</v>
      </c>
      <c r="G158">
        <v>0</v>
      </c>
      <c r="H158" t="s">
        <v>729</v>
      </c>
      <c r="I158" t="s">
        <v>40331</v>
      </c>
      <c r="J158" t="s">
        <v>25352</v>
      </c>
      <c r="K158" t="s">
        <v>644</v>
      </c>
      <c r="L158" t="s">
        <v>645</v>
      </c>
      <c r="M158" t="s">
        <v>40332</v>
      </c>
      <c r="N158" t="s">
        <v>644</v>
      </c>
      <c r="O158" t="s">
        <v>668</v>
      </c>
      <c r="P158" t="s">
        <v>5</v>
      </c>
      <c r="Q158" t="s">
        <v>669</v>
      </c>
      <c r="R158" t="s">
        <v>645</v>
      </c>
      <c r="S158" t="s">
        <v>40333</v>
      </c>
      <c r="T158" t="s">
        <v>40332</v>
      </c>
    </row>
    <row r="159" spans="1:20" x14ac:dyDescent="0.25">
      <c r="A159" t="s">
        <v>147</v>
      </c>
      <c r="B159" t="s">
        <v>148</v>
      </c>
      <c r="C159">
        <v>50</v>
      </c>
      <c r="D159">
        <v>6</v>
      </c>
      <c r="E159" t="s">
        <v>40334</v>
      </c>
      <c r="F159">
        <v>200</v>
      </c>
      <c r="G159">
        <v>0</v>
      </c>
      <c r="H159" t="s">
        <v>641</v>
      </c>
      <c r="I159" t="s">
        <v>40335</v>
      </c>
      <c r="J159" t="s">
        <v>694</v>
      </c>
      <c r="K159" t="s">
        <v>644</v>
      </c>
      <c r="L159" t="s">
        <v>645</v>
      </c>
      <c r="M159" t="s">
        <v>40336</v>
      </c>
      <c r="N159" t="s">
        <v>644</v>
      </c>
      <c r="O159" t="s">
        <v>668</v>
      </c>
      <c r="P159" t="s">
        <v>5</v>
      </c>
      <c r="Q159" t="s">
        <v>669</v>
      </c>
      <c r="R159" t="s">
        <v>645</v>
      </c>
      <c r="S159" t="s">
        <v>40337</v>
      </c>
      <c r="T159" t="s">
        <v>40336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40338</v>
      </c>
      <c r="F160">
        <v>200</v>
      </c>
      <c r="G160">
        <v>0</v>
      </c>
      <c r="H160" t="s">
        <v>641</v>
      </c>
      <c r="I160" t="s">
        <v>19751</v>
      </c>
      <c r="J160" t="s">
        <v>1711</v>
      </c>
      <c r="K160" t="s">
        <v>644</v>
      </c>
      <c r="L160" t="s">
        <v>645</v>
      </c>
      <c r="M160" t="s">
        <v>40339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40340</v>
      </c>
      <c r="T160" t="s">
        <v>40341</v>
      </c>
    </row>
    <row r="161" spans="1:20" x14ac:dyDescent="0.25">
      <c r="A161" t="s">
        <v>147</v>
      </c>
      <c r="B161" t="s">
        <v>148</v>
      </c>
      <c r="C161">
        <v>50</v>
      </c>
      <c r="D161">
        <v>6</v>
      </c>
      <c r="E161" t="s">
        <v>40342</v>
      </c>
      <c r="F161">
        <v>200</v>
      </c>
      <c r="G161">
        <v>0</v>
      </c>
      <c r="H161" t="s">
        <v>641</v>
      </c>
      <c r="I161" t="s">
        <v>40343</v>
      </c>
      <c r="J161" t="s">
        <v>1422</v>
      </c>
      <c r="K161" t="s">
        <v>644</v>
      </c>
      <c r="L161" t="s">
        <v>645</v>
      </c>
      <c r="M161" t="s">
        <v>40344</v>
      </c>
      <c r="N161" t="s">
        <v>644</v>
      </c>
      <c r="O161" t="s">
        <v>647</v>
      </c>
      <c r="P161" t="s">
        <v>5</v>
      </c>
      <c r="Q161" t="s">
        <v>648</v>
      </c>
      <c r="R161" t="s">
        <v>40345</v>
      </c>
      <c r="S161" t="s">
        <v>40346</v>
      </c>
      <c r="T161" t="s">
        <v>40344</v>
      </c>
    </row>
    <row r="162" spans="1:20" x14ac:dyDescent="0.25">
      <c r="A162" t="s">
        <v>147</v>
      </c>
      <c r="B162" t="s">
        <v>148</v>
      </c>
      <c r="C162">
        <v>50</v>
      </c>
      <c r="D162">
        <v>6</v>
      </c>
      <c r="E162" t="s">
        <v>40347</v>
      </c>
      <c r="F162">
        <v>200</v>
      </c>
      <c r="G162">
        <v>0</v>
      </c>
      <c r="H162" t="s">
        <v>641</v>
      </c>
      <c r="I162" t="s">
        <v>40348</v>
      </c>
      <c r="J162" t="s">
        <v>657</v>
      </c>
      <c r="K162" t="s">
        <v>644</v>
      </c>
      <c r="L162" t="s">
        <v>645</v>
      </c>
      <c r="M162" t="s">
        <v>40349</v>
      </c>
      <c r="N162" t="s">
        <v>644</v>
      </c>
      <c r="O162" t="s">
        <v>647</v>
      </c>
      <c r="P162" t="s">
        <v>5</v>
      </c>
      <c r="Q162" t="s">
        <v>648</v>
      </c>
      <c r="R162" t="s">
        <v>40350</v>
      </c>
      <c r="S162" t="s">
        <v>40351</v>
      </c>
      <c r="T162" t="s">
        <v>40349</v>
      </c>
    </row>
    <row r="163" spans="1:20" x14ac:dyDescent="0.25">
      <c r="A163" t="s">
        <v>239</v>
      </c>
      <c r="B163" t="s">
        <v>245</v>
      </c>
      <c r="C163">
        <v>159</v>
      </c>
      <c r="D163">
        <v>1</v>
      </c>
      <c r="E163" t="s">
        <v>40352</v>
      </c>
      <c r="F163">
        <v>139</v>
      </c>
      <c r="G163">
        <v>10</v>
      </c>
      <c r="H163" t="s">
        <v>641</v>
      </c>
      <c r="I163" t="s">
        <v>40353</v>
      </c>
      <c r="J163" t="s">
        <v>888</v>
      </c>
      <c r="K163" t="s">
        <v>644</v>
      </c>
      <c r="L163" t="s">
        <v>645</v>
      </c>
      <c r="M163" t="s">
        <v>40349</v>
      </c>
      <c r="N163" t="s">
        <v>644</v>
      </c>
      <c r="O163" t="s">
        <v>647</v>
      </c>
      <c r="P163" t="s">
        <v>5</v>
      </c>
      <c r="Q163" t="s">
        <v>648</v>
      </c>
      <c r="R163" t="s">
        <v>645</v>
      </c>
      <c r="S163" t="s">
        <v>40354</v>
      </c>
      <c r="T163" t="s">
        <v>40349</v>
      </c>
    </row>
    <row r="164" spans="1:20" x14ac:dyDescent="0.25">
      <c r="A164" t="s">
        <v>22</v>
      </c>
      <c r="B164" t="s">
        <v>27</v>
      </c>
      <c r="C164">
        <v>120</v>
      </c>
      <c r="D164">
        <v>6</v>
      </c>
      <c r="E164" t="s">
        <v>40355</v>
      </c>
      <c r="F164">
        <v>600</v>
      </c>
      <c r="G164">
        <v>0</v>
      </c>
      <c r="H164" t="s">
        <v>641</v>
      </c>
      <c r="I164" t="s">
        <v>35647</v>
      </c>
      <c r="J164" t="s">
        <v>1520</v>
      </c>
      <c r="K164" t="s">
        <v>644</v>
      </c>
      <c r="L164" t="s">
        <v>645</v>
      </c>
      <c r="M164" t="s">
        <v>40356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40357</v>
      </c>
      <c r="T164" t="s">
        <v>40356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40358</v>
      </c>
      <c r="F165">
        <v>100</v>
      </c>
      <c r="G165">
        <v>0</v>
      </c>
      <c r="H165" t="s">
        <v>641</v>
      </c>
      <c r="I165" t="s">
        <v>40359</v>
      </c>
      <c r="J165" t="s">
        <v>1668</v>
      </c>
      <c r="K165" t="s">
        <v>644</v>
      </c>
      <c r="L165" t="s">
        <v>645</v>
      </c>
      <c r="M165" t="s">
        <v>40360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40361</v>
      </c>
      <c r="T165" t="s">
        <v>40360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40362</v>
      </c>
      <c r="F166">
        <v>100</v>
      </c>
      <c r="G166">
        <v>0</v>
      </c>
      <c r="H166" t="s">
        <v>641</v>
      </c>
      <c r="I166" t="s">
        <v>40363</v>
      </c>
      <c r="J166" t="s">
        <v>788</v>
      </c>
      <c r="K166" t="s">
        <v>644</v>
      </c>
      <c r="L166" t="s">
        <v>645</v>
      </c>
      <c r="M166" t="s">
        <v>40364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40365</v>
      </c>
      <c r="T166" t="s">
        <v>40364</v>
      </c>
    </row>
    <row r="167" spans="1:20" x14ac:dyDescent="0.25">
      <c r="A167" t="s">
        <v>22</v>
      </c>
      <c r="B167" t="s">
        <v>27</v>
      </c>
      <c r="C167">
        <v>66.333333333333329</v>
      </c>
      <c r="D167">
        <v>3</v>
      </c>
      <c r="E167" t="s">
        <v>40366</v>
      </c>
      <c r="F167">
        <v>220</v>
      </c>
      <c r="G167">
        <v>0</v>
      </c>
      <c r="H167" t="s">
        <v>729</v>
      </c>
      <c r="I167" t="s">
        <v>4226</v>
      </c>
      <c r="J167" t="s">
        <v>685</v>
      </c>
      <c r="K167" t="s">
        <v>644</v>
      </c>
      <c r="L167" t="s">
        <v>645</v>
      </c>
      <c r="M167" t="s">
        <v>40367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40368</v>
      </c>
      <c r="T167" t="s">
        <v>40367</v>
      </c>
    </row>
    <row r="168" spans="1:20" x14ac:dyDescent="0.25">
      <c r="A168" t="s">
        <v>147</v>
      </c>
      <c r="B168" t="s">
        <v>148</v>
      </c>
      <c r="C168">
        <v>40</v>
      </c>
      <c r="D168">
        <v>10</v>
      </c>
      <c r="E168" t="s">
        <v>40369</v>
      </c>
      <c r="F168">
        <v>330</v>
      </c>
      <c r="G168">
        <v>0</v>
      </c>
      <c r="H168" t="s">
        <v>641</v>
      </c>
      <c r="I168" t="s">
        <v>40370</v>
      </c>
      <c r="J168" t="s">
        <v>1018</v>
      </c>
      <c r="K168" t="s">
        <v>644</v>
      </c>
      <c r="L168" t="s">
        <v>645</v>
      </c>
      <c r="M168" t="s">
        <v>40371</v>
      </c>
      <c r="N168" t="s">
        <v>644</v>
      </c>
      <c r="O168" t="s">
        <v>668</v>
      </c>
      <c r="P168" t="s">
        <v>5</v>
      </c>
      <c r="Q168" t="s">
        <v>669</v>
      </c>
      <c r="R168" t="s">
        <v>21040</v>
      </c>
      <c r="S168" t="s">
        <v>40372</v>
      </c>
      <c r="T168" t="s">
        <v>40373</v>
      </c>
    </row>
    <row r="169" spans="1:20" x14ac:dyDescent="0.25">
      <c r="A169" t="s">
        <v>22</v>
      </c>
      <c r="B169" t="s">
        <v>213</v>
      </c>
      <c r="C169">
        <v>73.81</v>
      </c>
      <c r="D169">
        <v>1</v>
      </c>
      <c r="E169" t="s">
        <v>40374</v>
      </c>
      <c r="F169">
        <v>158.03</v>
      </c>
      <c r="G169">
        <v>0</v>
      </c>
      <c r="H169" t="s">
        <v>805</v>
      </c>
      <c r="I169" t="s">
        <v>40375</v>
      </c>
      <c r="J169" t="s">
        <v>40376</v>
      </c>
      <c r="K169" t="s">
        <v>40377</v>
      </c>
      <c r="L169" t="s">
        <v>40378</v>
      </c>
      <c r="M169" t="s">
        <v>40379</v>
      </c>
      <c r="N169" t="s">
        <v>644</v>
      </c>
      <c r="O169" t="s">
        <v>811</v>
      </c>
      <c r="P169" t="s">
        <v>23</v>
      </c>
      <c r="Q169" t="s">
        <v>812</v>
      </c>
      <c r="R169" t="s">
        <v>645</v>
      </c>
      <c r="S169" t="s">
        <v>40380</v>
      </c>
      <c r="T169" t="s">
        <v>40379</v>
      </c>
    </row>
    <row r="170" spans="1:20" x14ac:dyDescent="0.25">
      <c r="A170" t="s">
        <v>241</v>
      </c>
      <c r="B170" t="s">
        <v>1870</v>
      </c>
      <c r="C170">
        <v>84.22</v>
      </c>
      <c r="D170">
        <v>1</v>
      </c>
      <c r="E170" t="s">
        <v>40374</v>
      </c>
      <c r="F170">
        <v>158.03</v>
      </c>
      <c r="G170">
        <v>0</v>
      </c>
      <c r="H170" t="s">
        <v>805</v>
      </c>
      <c r="I170" t="s">
        <v>40375</v>
      </c>
      <c r="J170" t="s">
        <v>40376</v>
      </c>
      <c r="K170" t="s">
        <v>40377</v>
      </c>
      <c r="L170" t="s">
        <v>40378</v>
      </c>
      <c r="M170" t="s">
        <v>40379</v>
      </c>
      <c r="N170" t="s">
        <v>644</v>
      </c>
      <c r="O170" t="s">
        <v>811</v>
      </c>
      <c r="P170" t="s">
        <v>23</v>
      </c>
      <c r="Q170" t="s">
        <v>812</v>
      </c>
      <c r="R170" t="s">
        <v>645</v>
      </c>
      <c r="S170" t="s">
        <v>40380</v>
      </c>
      <c r="T170" t="s">
        <v>40379</v>
      </c>
    </row>
    <row r="171" spans="1:20" x14ac:dyDescent="0.25">
      <c r="A171" t="s">
        <v>147</v>
      </c>
      <c r="B171" t="s">
        <v>148</v>
      </c>
      <c r="C171">
        <v>40</v>
      </c>
      <c r="D171">
        <v>10</v>
      </c>
      <c r="E171" t="s">
        <v>40381</v>
      </c>
      <c r="F171">
        <v>330</v>
      </c>
      <c r="G171">
        <v>0</v>
      </c>
      <c r="H171" t="s">
        <v>641</v>
      </c>
      <c r="I171" t="s">
        <v>31120</v>
      </c>
      <c r="J171" t="s">
        <v>661</v>
      </c>
      <c r="K171" t="s">
        <v>644</v>
      </c>
      <c r="L171" t="s">
        <v>645</v>
      </c>
      <c r="M171" t="s">
        <v>40382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40383</v>
      </c>
      <c r="T171" t="s">
        <v>40382</v>
      </c>
    </row>
    <row r="172" spans="1:20" x14ac:dyDescent="0.25">
      <c r="A172" t="s">
        <v>18</v>
      </c>
      <c r="B172" t="s">
        <v>19</v>
      </c>
      <c r="C172">
        <v>33</v>
      </c>
      <c r="D172">
        <v>20</v>
      </c>
      <c r="E172" t="s">
        <v>40384</v>
      </c>
      <c r="F172">
        <v>726.18</v>
      </c>
      <c r="G172">
        <v>0</v>
      </c>
      <c r="H172" t="s">
        <v>641</v>
      </c>
      <c r="I172" t="s">
        <v>40385</v>
      </c>
      <c r="J172" t="s">
        <v>736</v>
      </c>
      <c r="K172" t="s">
        <v>644</v>
      </c>
      <c r="L172" t="s">
        <v>645</v>
      </c>
      <c r="M172" t="s">
        <v>40386</v>
      </c>
      <c r="N172" t="s">
        <v>644</v>
      </c>
      <c r="O172" t="s">
        <v>732</v>
      </c>
      <c r="P172" t="s">
        <v>5</v>
      </c>
      <c r="Q172" t="s">
        <v>669</v>
      </c>
      <c r="R172" t="s">
        <v>645</v>
      </c>
      <c r="S172" t="s">
        <v>40387</v>
      </c>
      <c r="T172" t="s">
        <v>40386</v>
      </c>
    </row>
    <row r="173" spans="1:20" x14ac:dyDescent="0.25">
      <c r="A173" t="s">
        <v>147</v>
      </c>
      <c r="B173" t="s">
        <v>148</v>
      </c>
      <c r="C173">
        <v>50</v>
      </c>
      <c r="D173">
        <v>6</v>
      </c>
      <c r="E173" t="s">
        <v>40388</v>
      </c>
      <c r="F173">
        <v>200</v>
      </c>
      <c r="G173">
        <v>0</v>
      </c>
      <c r="H173" t="s">
        <v>641</v>
      </c>
      <c r="I173" t="s">
        <v>2151</v>
      </c>
      <c r="J173" t="s">
        <v>1155</v>
      </c>
      <c r="K173" t="s">
        <v>644</v>
      </c>
      <c r="L173" t="s">
        <v>645</v>
      </c>
      <c r="M173" t="s">
        <v>40389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40390</v>
      </c>
      <c r="T173" t="s">
        <v>40389</v>
      </c>
    </row>
    <row r="174" spans="1:20" x14ac:dyDescent="0.25">
      <c r="A174" t="s">
        <v>18</v>
      </c>
      <c r="B174" t="s">
        <v>19</v>
      </c>
      <c r="C174">
        <v>66.666666666666671</v>
      </c>
      <c r="D174">
        <v>3</v>
      </c>
      <c r="E174" t="s">
        <v>40391</v>
      </c>
      <c r="F174">
        <v>100</v>
      </c>
      <c r="G174">
        <v>0</v>
      </c>
      <c r="H174" t="s">
        <v>641</v>
      </c>
      <c r="I174" t="s">
        <v>40392</v>
      </c>
      <c r="J174" t="s">
        <v>847</v>
      </c>
      <c r="K174" t="s">
        <v>644</v>
      </c>
      <c r="L174" t="s">
        <v>645</v>
      </c>
      <c r="M174" t="s">
        <v>40393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40394</v>
      </c>
      <c r="T174" t="s">
        <v>40393</v>
      </c>
    </row>
    <row r="175" spans="1:20" x14ac:dyDescent="0.25">
      <c r="A175" t="s">
        <v>147</v>
      </c>
      <c r="B175" t="s">
        <v>148</v>
      </c>
      <c r="C175">
        <v>50</v>
      </c>
      <c r="D175">
        <v>12</v>
      </c>
      <c r="E175" t="s">
        <v>40395</v>
      </c>
      <c r="F175">
        <v>437</v>
      </c>
      <c r="G175">
        <v>73</v>
      </c>
      <c r="H175" t="s">
        <v>641</v>
      </c>
      <c r="I175" t="s">
        <v>40396</v>
      </c>
      <c r="J175" t="s">
        <v>904</v>
      </c>
      <c r="K175" t="s">
        <v>644</v>
      </c>
      <c r="L175" t="s">
        <v>645</v>
      </c>
      <c r="M175" t="s">
        <v>40397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40398</v>
      </c>
      <c r="T175" t="s">
        <v>40397</v>
      </c>
    </row>
    <row r="176" spans="1:20" x14ac:dyDescent="0.25">
      <c r="A176" t="s">
        <v>239</v>
      </c>
      <c r="B176" t="s">
        <v>245</v>
      </c>
      <c r="C176">
        <v>139</v>
      </c>
      <c r="D176">
        <v>1</v>
      </c>
      <c r="E176" t="s">
        <v>40399</v>
      </c>
      <c r="F176">
        <v>399</v>
      </c>
      <c r="G176">
        <v>0</v>
      </c>
      <c r="H176" t="s">
        <v>2006</v>
      </c>
      <c r="I176" t="s">
        <v>35850</v>
      </c>
      <c r="J176" t="s">
        <v>35851</v>
      </c>
      <c r="K176" t="s">
        <v>24601</v>
      </c>
      <c r="L176" t="s">
        <v>35852</v>
      </c>
      <c r="M176" t="s">
        <v>40400</v>
      </c>
      <c r="N176" t="s">
        <v>2012</v>
      </c>
      <c r="O176" t="s">
        <v>2013</v>
      </c>
      <c r="P176" t="s">
        <v>1891</v>
      </c>
      <c r="Q176" t="s">
        <v>1892</v>
      </c>
      <c r="R176" t="s">
        <v>645</v>
      </c>
      <c r="S176" t="s">
        <v>40401</v>
      </c>
      <c r="T176" t="s">
        <v>40400</v>
      </c>
    </row>
    <row r="177" spans="1:20" x14ac:dyDescent="0.25">
      <c r="A177" t="s">
        <v>240</v>
      </c>
      <c r="B177" t="s">
        <v>246</v>
      </c>
      <c r="C177">
        <v>139</v>
      </c>
      <c r="D177">
        <v>3</v>
      </c>
      <c r="E177" t="s">
        <v>40399</v>
      </c>
      <c r="F177">
        <v>399</v>
      </c>
      <c r="G177">
        <v>0</v>
      </c>
      <c r="H177" t="s">
        <v>2006</v>
      </c>
      <c r="I177" t="s">
        <v>35850</v>
      </c>
      <c r="J177" t="s">
        <v>35851</v>
      </c>
      <c r="K177" t="s">
        <v>24601</v>
      </c>
      <c r="L177" t="s">
        <v>35852</v>
      </c>
      <c r="M177" t="s">
        <v>40400</v>
      </c>
      <c r="N177" t="s">
        <v>2012</v>
      </c>
      <c r="O177" t="s">
        <v>2013</v>
      </c>
      <c r="P177" t="s">
        <v>1891</v>
      </c>
      <c r="Q177" t="s">
        <v>1892</v>
      </c>
      <c r="R177" t="s">
        <v>645</v>
      </c>
      <c r="S177" t="s">
        <v>40401</v>
      </c>
      <c r="T177" t="s">
        <v>40400</v>
      </c>
    </row>
    <row r="178" spans="1:20" x14ac:dyDescent="0.25">
      <c r="A178" t="s">
        <v>101</v>
      </c>
      <c r="B178" t="s">
        <v>74</v>
      </c>
      <c r="C178">
        <v>120</v>
      </c>
      <c r="D178">
        <v>2</v>
      </c>
      <c r="E178" t="s">
        <v>40402</v>
      </c>
      <c r="F178">
        <v>178</v>
      </c>
      <c r="G178">
        <v>0</v>
      </c>
      <c r="H178" t="s">
        <v>641</v>
      </c>
      <c r="I178" t="s">
        <v>20104</v>
      </c>
      <c r="J178" t="s">
        <v>771</v>
      </c>
      <c r="K178" t="s">
        <v>644</v>
      </c>
      <c r="L178" t="s">
        <v>645</v>
      </c>
      <c r="M178" t="s">
        <v>40403</v>
      </c>
      <c r="N178" t="s">
        <v>644</v>
      </c>
      <c r="O178" t="s">
        <v>647</v>
      </c>
      <c r="P178" t="s">
        <v>5</v>
      </c>
      <c r="Q178" t="s">
        <v>648</v>
      </c>
      <c r="R178" t="s">
        <v>645</v>
      </c>
      <c r="S178" t="s">
        <v>40404</v>
      </c>
      <c r="T178" t="s">
        <v>40403</v>
      </c>
    </row>
    <row r="179" spans="1:20" x14ac:dyDescent="0.25">
      <c r="A179" t="s">
        <v>22</v>
      </c>
      <c r="B179" t="s">
        <v>27</v>
      </c>
      <c r="C179">
        <v>120</v>
      </c>
      <c r="D179">
        <v>2</v>
      </c>
      <c r="E179" t="s">
        <v>40405</v>
      </c>
      <c r="F179">
        <v>300</v>
      </c>
      <c r="G179">
        <v>0</v>
      </c>
      <c r="H179" t="s">
        <v>641</v>
      </c>
      <c r="I179" t="s">
        <v>40406</v>
      </c>
      <c r="J179" t="s">
        <v>1155</v>
      </c>
      <c r="K179" t="s">
        <v>644</v>
      </c>
      <c r="L179" t="s">
        <v>645</v>
      </c>
      <c r="M179" t="s">
        <v>40403</v>
      </c>
      <c r="N179" t="s">
        <v>644</v>
      </c>
      <c r="O179" t="s">
        <v>668</v>
      </c>
      <c r="P179" t="s">
        <v>5</v>
      </c>
      <c r="Q179" t="s">
        <v>669</v>
      </c>
      <c r="R179" t="s">
        <v>645</v>
      </c>
      <c r="S179" t="s">
        <v>40407</v>
      </c>
      <c r="T179" t="s">
        <v>40403</v>
      </c>
    </row>
    <row r="180" spans="1:20" x14ac:dyDescent="0.25">
      <c r="A180" t="s">
        <v>22</v>
      </c>
      <c r="B180" t="s">
        <v>27</v>
      </c>
      <c r="C180">
        <v>120</v>
      </c>
      <c r="D180">
        <v>1</v>
      </c>
      <c r="E180" t="s">
        <v>40405</v>
      </c>
      <c r="F180">
        <v>300</v>
      </c>
      <c r="G180">
        <v>0</v>
      </c>
      <c r="H180" t="s">
        <v>641</v>
      </c>
      <c r="I180" t="s">
        <v>40406</v>
      </c>
      <c r="J180" t="s">
        <v>1155</v>
      </c>
      <c r="K180" t="s">
        <v>644</v>
      </c>
      <c r="L180" t="s">
        <v>645</v>
      </c>
      <c r="M180" t="s">
        <v>40403</v>
      </c>
      <c r="N180" t="s">
        <v>644</v>
      </c>
      <c r="O180" t="s">
        <v>668</v>
      </c>
      <c r="P180" t="s">
        <v>5</v>
      </c>
      <c r="Q180" t="s">
        <v>669</v>
      </c>
      <c r="R180" t="s">
        <v>645</v>
      </c>
      <c r="S180" t="s">
        <v>40407</v>
      </c>
      <c r="T180" t="s">
        <v>40403</v>
      </c>
    </row>
    <row r="181" spans="1:20" x14ac:dyDescent="0.25">
      <c r="A181" t="s">
        <v>240</v>
      </c>
      <c r="B181" t="s">
        <v>1870</v>
      </c>
      <c r="C181">
        <v>109</v>
      </c>
      <c r="D181">
        <v>1</v>
      </c>
      <c r="E181" t="s">
        <v>40408</v>
      </c>
      <c r="F181">
        <v>154</v>
      </c>
      <c r="G181">
        <v>45</v>
      </c>
      <c r="H181" t="s">
        <v>673</v>
      </c>
      <c r="I181" t="s">
        <v>40409</v>
      </c>
      <c r="J181" t="s">
        <v>40410</v>
      </c>
      <c r="K181" t="s">
        <v>12124</v>
      </c>
      <c r="L181" t="s">
        <v>40411</v>
      </c>
      <c r="M181" t="s">
        <v>40403</v>
      </c>
      <c r="N181" t="s">
        <v>644</v>
      </c>
      <c r="O181" t="s">
        <v>811</v>
      </c>
      <c r="P181" t="s">
        <v>23</v>
      </c>
      <c r="Q181" t="s">
        <v>812</v>
      </c>
      <c r="R181" t="s">
        <v>645</v>
      </c>
      <c r="S181" t="s">
        <v>40412</v>
      </c>
      <c r="T181" t="s">
        <v>40403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40413</v>
      </c>
      <c r="F182">
        <v>200</v>
      </c>
      <c r="G182">
        <v>0</v>
      </c>
      <c r="H182" t="s">
        <v>641</v>
      </c>
      <c r="I182" t="s">
        <v>40414</v>
      </c>
      <c r="J182" t="s">
        <v>5499</v>
      </c>
      <c r="K182" t="s">
        <v>644</v>
      </c>
      <c r="L182" t="s">
        <v>645</v>
      </c>
      <c r="M182" t="s">
        <v>40415</v>
      </c>
      <c r="N182" t="s">
        <v>644</v>
      </c>
      <c r="O182" t="s">
        <v>726</v>
      </c>
      <c r="P182" t="s">
        <v>5</v>
      </c>
      <c r="Q182" t="s">
        <v>648</v>
      </c>
      <c r="R182" t="s">
        <v>645</v>
      </c>
      <c r="S182" t="s">
        <v>40416</v>
      </c>
      <c r="T182" t="s">
        <v>40415</v>
      </c>
    </row>
    <row r="183" spans="1:20" x14ac:dyDescent="0.25">
      <c r="A183" t="s">
        <v>147</v>
      </c>
      <c r="B183" t="s">
        <v>148</v>
      </c>
      <c r="C183">
        <v>33.333333333333336</v>
      </c>
      <c r="D183">
        <v>3</v>
      </c>
      <c r="E183" t="s">
        <v>40417</v>
      </c>
      <c r="F183">
        <v>100</v>
      </c>
      <c r="G183">
        <v>0</v>
      </c>
      <c r="H183" t="s">
        <v>641</v>
      </c>
      <c r="I183" t="s">
        <v>1622</v>
      </c>
      <c r="J183" t="s">
        <v>888</v>
      </c>
      <c r="K183" t="s">
        <v>644</v>
      </c>
      <c r="L183" t="s">
        <v>645</v>
      </c>
      <c r="M183" t="s">
        <v>40415</v>
      </c>
      <c r="N183" t="s">
        <v>644</v>
      </c>
      <c r="O183" t="s">
        <v>647</v>
      </c>
      <c r="P183" t="s">
        <v>5</v>
      </c>
      <c r="Q183" t="s">
        <v>648</v>
      </c>
      <c r="R183" t="s">
        <v>645</v>
      </c>
      <c r="S183" t="s">
        <v>40418</v>
      </c>
      <c r="T183" t="s">
        <v>40415</v>
      </c>
    </row>
    <row r="184" spans="1:20" x14ac:dyDescent="0.25">
      <c r="A184" t="s">
        <v>22</v>
      </c>
      <c r="B184" t="s">
        <v>27</v>
      </c>
      <c r="C184">
        <v>120</v>
      </c>
      <c r="D184">
        <v>1</v>
      </c>
      <c r="E184" t="s">
        <v>40419</v>
      </c>
      <c r="F184">
        <v>89</v>
      </c>
      <c r="G184">
        <v>0</v>
      </c>
      <c r="H184" t="s">
        <v>641</v>
      </c>
      <c r="I184" t="s">
        <v>40420</v>
      </c>
      <c r="J184" t="s">
        <v>685</v>
      </c>
      <c r="K184" t="s">
        <v>644</v>
      </c>
      <c r="L184" t="s">
        <v>645</v>
      </c>
      <c r="M184" t="s">
        <v>40421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40422</v>
      </c>
      <c r="T184" t="s">
        <v>40423</v>
      </c>
    </row>
    <row r="185" spans="1:20" x14ac:dyDescent="0.25">
      <c r="A185" t="s">
        <v>22</v>
      </c>
      <c r="B185" t="s">
        <v>27</v>
      </c>
      <c r="C185">
        <v>120</v>
      </c>
      <c r="D185">
        <v>2</v>
      </c>
      <c r="E185" t="s">
        <v>40424</v>
      </c>
      <c r="F185">
        <v>178</v>
      </c>
      <c r="G185">
        <v>0</v>
      </c>
      <c r="H185" t="s">
        <v>641</v>
      </c>
      <c r="I185" t="s">
        <v>40425</v>
      </c>
      <c r="J185" t="s">
        <v>888</v>
      </c>
      <c r="K185" t="s">
        <v>644</v>
      </c>
      <c r="L185" t="s">
        <v>645</v>
      </c>
      <c r="M185" t="s">
        <v>40426</v>
      </c>
      <c r="N185" t="s">
        <v>644</v>
      </c>
      <c r="O185" t="s">
        <v>668</v>
      </c>
      <c r="P185" t="s">
        <v>5</v>
      </c>
      <c r="Q185" t="s">
        <v>669</v>
      </c>
      <c r="R185" t="s">
        <v>645</v>
      </c>
      <c r="S185" t="s">
        <v>40427</v>
      </c>
      <c r="T185" t="s">
        <v>40426</v>
      </c>
    </row>
    <row r="186" spans="1:20" x14ac:dyDescent="0.25">
      <c r="A186" t="s">
        <v>22</v>
      </c>
      <c r="B186" t="s">
        <v>27</v>
      </c>
      <c r="C186">
        <v>120</v>
      </c>
      <c r="D186">
        <v>1</v>
      </c>
      <c r="E186" t="s">
        <v>40428</v>
      </c>
      <c r="F186">
        <v>89</v>
      </c>
      <c r="G186">
        <v>0</v>
      </c>
      <c r="H186" t="s">
        <v>641</v>
      </c>
      <c r="I186" t="s">
        <v>40392</v>
      </c>
      <c r="J186" t="s">
        <v>847</v>
      </c>
      <c r="K186" t="s">
        <v>644</v>
      </c>
      <c r="L186" t="s">
        <v>645</v>
      </c>
      <c r="M186" t="s">
        <v>40426</v>
      </c>
      <c r="N186" t="s">
        <v>644</v>
      </c>
      <c r="O186" t="s">
        <v>647</v>
      </c>
      <c r="P186" t="s">
        <v>5</v>
      </c>
      <c r="Q186" t="s">
        <v>648</v>
      </c>
      <c r="R186" t="s">
        <v>645</v>
      </c>
      <c r="S186" t="s">
        <v>40429</v>
      </c>
      <c r="T186" t="s">
        <v>40426</v>
      </c>
    </row>
    <row r="187" spans="1:20" x14ac:dyDescent="0.25">
      <c r="A187" t="s">
        <v>22</v>
      </c>
      <c r="B187" t="s">
        <v>27</v>
      </c>
      <c r="C187">
        <v>120</v>
      </c>
      <c r="D187">
        <v>1</v>
      </c>
      <c r="E187" t="s">
        <v>40430</v>
      </c>
      <c r="F187">
        <v>89</v>
      </c>
      <c r="G187">
        <v>0</v>
      </c>
      <c r="H187" t="s">
        <v>641</v>
      </c>
      <c r="I187" t="s">
        <v>40431</v>
      </c>
      <c r="J187" t="s">
        <v>1126</v>
      </c>
      <c r="K187" t="s">
        <v>644</v>
      </c>
      <c r="L187" t="s">
        <v>645</v>
      </c>
      <c r="M187" t="s">
        <v>40426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40432</v>
      </c>
      <c r="T187" t="s">
        <v>40426</v>
      </c>
    </row>
    <row r="188" spans="1:20" x14ac:dyDescent="0.25">
      <c r="A188" t="s">
        <v>18</v>
      </c>
      <c r="B188" t="s">
        <v>19</v>
      </c>
      <c r="C188">
        <v>66.666666666666671</v>
      </c>
      <c r="D188">
        <v>3</v>
      </c>
      <c r="E188" t="s">
        <v>40433</v>
      </c>
      <c r="F188">
        <v>258</v>
      </c>
      <c r="G188">
        <v>0</v>
      </c>
      <c r="H188" t="s">
        <v>641</v>
      </c>
      <c r="I188" t="s">
        <v>40434</v>
      </c>
      <c r="J188" t="s">
        <v>643</v>
      </c>
      <c r="K188" t="s">
        <v>644</v>
      </c>
      <c r="L188" t="s">
        <v>645</v>
      </c>
      <c r="M188" t="s">
        <v>40426</v>
      </c>
      <c r="N188" t="s">
        <v>644</v>
      </c>
      <c r="O188" t="s">
        <v>668</v>
      </c>
      <c r="P188" t="s">
        <v>5</v>
      </c>
      <c r="Q188" t="s">
        <v>669</v>
      </c>
      <c r="R188" t="s">
        <v>645</v>
      </c>
      <c r="S188" t="s">
        <v>40435</v>
      </c>
      <c r="T188" t="s">
        <v>40426</v>
      </c>
    </row>
    <row r="189" spans="1:20" x14ac:dyDescent="0.25">
      <c r="A189" t="s">
        <v>72</v>
      </c>
      <c r="B189" t="s">
        <v>3385</v>
      </c>
      <c r="C189">
        <v>150</v>
      </c>
      <c r="D189">
        <v>1</v>
      </c>
      <c r="E189" t="s">
        <v>40433</v>
      </c>
      <c r="F189">
        <v>258</v>
      </c>
      <c r="G189">
        <v>0</v>
      </c>
      <c r="H189" t="s">
        <v>641</v>
      </c>
      <c r="I189" t="s">
        <v>40434</v>
      </c>
      <c r="J189" t="s">
        <v>643</v>
      </c>
      <c r="K189" t="s">
        <v>644</v>
      </c>
      <c r="L189" t="s">
        <v>645</v>
      </c>
      <c r="M189" t="s">
        <v>40426</v>
      </c>
      <c r="N189" t="s">
        <v>644</v>
      </c>
      <c r="O189" t="s">
        <v>668</v>
      </c>
      <c r="P189" t="s">
        <v>5</v>
      </c>
      <c r="Q189" t="s">
        <v>669</v>
      </c>
      <c r="R189" t="s">
        <v>645</v>
      </c>
      <c r="S189" t="s">
        <v>40435</v>
      </c>
      <c r="T189" t="s">
        <v>40426</v>
      </c>
    </row>
    <row r="190" spans="1:20" x14ac:dyDescent="0.25">
      <c r="A190" t="s">
        <v>239</v>
      </c>
      <c r="B190" t="s">
        <v>245</v>
      </c>
      <c r="C190">
        <v>159</v>
      </c>
      <c r="D190">
        <v>1</v>
      </c>
      <c r="E190" t="s">
        <v>40436</v>
      </c>
      <c r="F190">
        <v>144</v>
      </c>
      <c r="G190">
        <v>35</v>
      </c>
      <c r="H190" t="s">
        <v>641</v>
      </c>
      <c r="I190" t="s">
        <v>40437</v>
      </c>
      <c r="J190" t="s">
        <v>736</v>
      </c>
      <c r="K190" t="s">
        <v>644</v>
      </c>
      <c r="L190" t="s">
        <v>645</v>
      </c>
      <c r="M190" t="s">
        <v>40438</v>
      </c>
      <c r="N190" t="s">
        <v>644</v>
      </c>
      <c r="O190" t="s">
        <v>668</v>
      </c>
      <c r="P190" t="s">
        <v>5</v>
      </c>
      <c r="Q190" t="s">
        <v>669</v>
      </c>
      <c r="R190" t="s">
        <v>645</v>
      </c>
      <c r="S190" t="s">
        <v>40439</v>
      </c>
      <c r="T190" t="s">
        <v>40438</v>
      </c>
    </row>
    <row r="191" spans="1:20" x14ac:dyDescent="0.25">
      <c r="A191" t="s">
        <v>147</v>
      </c>
      <c r="B191" t="s">
        <v>148</v>
      </c>
      <c r="C191">
        <v>50</v>
      </c>
      <c r="D191">
        <v>6</v>
      </c>
      <c r="E191" t="s">
        <v>40440</v>
      </c>
      <c r="F191">
        <v>200</v>
      </c>
      <c r="G191">
        <v>0</v>
      </c>
      <c r="H191" t="s">
        <v>641</v>
      </c>
      <c r="I191" t="s">
        <v>40441</v>
      </c>
      <c r="J191" t="s">
        <v>888</v>
      </c>
      <c r="K191" t="s">
        <v>644</v>
      </c>
      <c r="L191" t="s">
        <v>645</v>
      </c>
      <c r="M191" t="s">
        <v>40438</v>
      </c>
      <c r="N191" t="s">
        <v>644</v>
      </c>
      <c r="O191" t="s">
        <v>668</v>
      </c>
      <c r="P191" t="s">
        <v>5</v>
      </c>
      <c r="Q191" t="s">
        <v>669</v>
      </c>
      <c r="R191" t="s">
        <v>645</v>
      </c>
      <c r="S191" t="s">
        <v>40442</v>
      </c>
      <c r="T191" t="s">
        <v>40438</v>
      </c>
    </row>
    <row r="192" spans="1:20" x14ac:dyDescent="0.25">
      <c r="A192" t="s">
        <v>240</v>
      </c>
      <c r="B192" t="s">
        <v>246</v>
      </c>
      <c r="C192">
        <v>139</v>
      </c>
      <c r="D192">
        <v>1</v>
      </c>
      <c r="E192" t="s">
        <v>40443</v>
      </c>
      <c r="F192">
        <v>215</v>
      </c>
      <c r="G192">
        <v>0</v>
      </c>
      <c r="H192" t="s">
        <v>2006</v>
      </c>
      <c r="I192" t="s">
        <v>40444</v>
      </c>
      <c r="J192" t="s">
        <v>40445</v>
      </c>
      <c r="K192" t="s">
        <v>23687</v>
      </c>
      <c r="L192" t="s">
        <v>40446</v>
      </c>
      <c r="M192" t="s">
        <v>40447</v>
      </c>
      <c r="N192" t="s">
        <v>2012</v>
      </c>
      <c r="O192" t="s">
        <v>2013</v>
      </c>
      <c r="P192" t="s">
        <v>1891</v>
      </c>
      <c r="Q192" t="s">
        <v>1892</v>
      </c>
      <c r="R192" t="s">
        <v>645</v>
      </c>
      <c r="S192" t="s">
        <v>40448</v>
      </c>
      <c r="T192" t="s">
        <v>40447</v>
      </c>
    </row>
    <row r="193" spans="1:20" x14ac:dyDescent="0.25">
      <c r="A193" t="s">
        <v>239</v>
      </c>
      <c r="B193" t="s">
        <v>245</v>
      </c>
      <c r="C193">
        <v>139</v>
      </c>
      <c r="D193">
        <v>1</v>
      </c>
      <c r="E193" t="s">
        <v>40443</v>
      </c>
      <c r="F193">
        <v>215</v>
      </c>
      <c r="G193">
        <v>0</v>
      </c>
      <c r="H193" t="s">
        <v>2006</v>
      </c>
      <c r="I193" t="s">
        <v>40444</v>
      </c>
      <c r="J193" t="s">
        <v>40445</v>
      </c>
      <c r="K193" t="s">
        <v>23687</v>
      </c>
      <c r="L193" t="s">
        <v>40446</v>
      </c>
      <c r="M193" t="s">
        <v>40447</v>
      </c>
      <c r="N193" t="s">
        <v>2012</v>
      </c>
      <c r="O193" t="s">
        <v>2013</v>
      </c>
      <c r="P193" t="s">
        <v>1891</v>
      </c>
      <c r="Q193" t="s">
        <v>1892</v>
      </c>
      <c r="R193" t="s">
        <v>645</v>
      </c>
      <c r="S193" t="s">
        <v>40448</v>
      </c>
      <c r="T193" t="s">
        <v>40447</v>
      </c>
    </row>
    <row r="194" spans="1:20" x14ac:dyDescent="0.25">
      <c r="A194" t="s">
        <v>147</v>
      </c>
      <c r="B194" t="s">
        <v>148</v>
      </c>
      <c r="C194">
        <v>50</v>
      </c>
      <c r="D194">
        <v>6</v>
      </c>
      <c r="E194" t="s">
        <v>40449</v>
      </c>
      <c r="F194">
        <v>200</v>
      </c>
      <c r="G194">
        <v>0</v>
      </c>
      <c r="H194" t="s">
        <v>641</v>
      </c>
      <c r="I194" t="s">
        <v>40450</v>
      </c>
      <c r="J194" t="s">
        <v>1126</v>
      </c>
      <c r="K194" t="s">
        <v>644</v>
      </c>
      <c r="L194" t="s">
        <v>645</v>
      </c>
      <c r="M194" t="s">
        <v>40451</v>
      </c>
      <c r="N194" t="s">
        <v>644</v>
      </c>
      <c r="O194" t="s">
        <v>647</v>
      </c>
      <c r="P194" t="s">
        <v>5</v>
      </c>
      <c r="Q194" t="s">
        <v>648</v>
      </c>
      <c r="R194" t="s">
        <v>645</v>
      </c>
      <c r="S194" t="s">
        <v>40452</v>
      </c>
      <c r="T194" t="s">
        <v>40451</v>
      </c>
    </row>
    <row r="195" spans="1:20" x14ac:dyDescent="0.25">
      <c r="A195" t="s">
        <v>101</v>
      </c>
      <c r="B195" t="s">
        <v>74</v>
      </c>
      <c r="C195">
        <v>120</v>
      </c>
      <c r="D195">
        <v>1</v>
      </c>
      <c r="E195" t="s">
        <v>40453</v>
      </c>
      <c r="F195">
        <v>100</v>
      </c>
      <c r="G195">
        <v>0</v>
      </c>
      <c r="H195" t="s">
        <v>641</v>
      </c>
      <c r="I195" t="s">
        <v>40454</v>
      </c>
      <c r="J195" t="s">
        <v>694</v>
      </c>
      <c r="K195" t="s">
        <v>644</v>
      </c>
      <c r="L195" t="s">
        <v>645</v>
      </c>
      <c r="M195" t="s">
        <v>40455</v>
      </c>
      <c r="N195" t="s">
        <v>644</v>
      </c>
      <c r="O195" t="s">
        <v>732</v>
      </c>
      <c r="P195" t="s">
        <v>5</v>
      </c>
      <c r="Q195" t="s">
        <v>669</v>
      </c>
      <c r="R195" t="s">
        <v>645</v>
      </c>
      <c r="S195" t="s">
        <v>40456</v>
      </c>
      <c r="T195" t="s">
        <v>40457</v>
      </c>
    </row>
    <row r="196" spans="1:20" x14ac:dyDescent="0.25">
      <c r="A196" t="s">
        <v>147</v>
      </c>
      <c r="B196" t="s">
        <v>148</v>
      </c>
      <c r="C196">
        <v>65</v>
      </c>
      <c r="D196">
        <v>1</v>
      </c>
      <c r="E196" t="s">
        <v>40458</v>
      </c>
      <c r="F196">
        <v>35</v>
      </c>
      <c r="G196">
        <v>0</v>
      </c>
      <c r="H196" t="s">
        <v>641</v>
      </c>
      <c r="I196" t="s">
        <v>40459</v>
      </c>
      <c r="J196" t="s">
        <v>788</v>
      </c>
      <c r="K196" t="s">
        <v>644</v>
      </c>
      <c r="L196" t="s">
        <v>645</v>
      </c>
      <c r="M196" t="s">
        <v>40460</v>
      </c>
      <c r="N196" t="s">
        <v>644</v>
      </c>
      <c r="O196" t="s">
        <v>668</v>
      </c>
      <c r="P196" t="s">
        <v>5</v>
      </c>
      <c r="Q196" t="s">
        <v>669</v>
      </c>
      <c r="R196" t="s">
        <v>40461</v>
      </c>
      <c r="S196" t="s">
        <v>40462</v>
      </c>
      <c r="T196" t="s">
        <v>40463</v>
      </c>
    </row>
    <row r="197" spans="1:20" x14ac:dyDescent="0.25">
      <c r="A197" t="s">
        <v>601</v>
      </c>
      <c r="B197" t="s">
        <v>1870</v>
      </c>
      <c r="C197">
        <v>103.55</v>
      </c>
      <c r="D197">
        <v>1</v>
      </c>
      <c r="E197" t="s">
        <v>40464</v>
      </c>
      <c r="F197">
        <v>112.55</v>
      </c>
      <c r="G197">
        <v>9</v>
      </c>
      <c r="H197" t="s">
        <v>805</v>
      </c>
      <c r="I197" t="s">
        <v>3943</v>
      </c>
      <c r="J197" t="s">
        <v>3944</v>
      </c>
      <c r="K197" t="s">
        <v>3945</v>
      </c>
      <c r="L197" t="s">
        <v>3946</v>
      </c>
      <c r="M197" t="s">
        <v>40463</v>
      </c>
      <c r="N197" t="s">
        <v>644</v>
      </c>
      <c r="O197" t="s">
        <v>811</v>
      </c>
      <c r="P197" t="s">
        <v>23</v>
      </c>
      <c r="Q197" t="s">
        <v>812</v>
      </c>
      <c r="R197" t="s">
        <v>645</v>
      </c>
      <c r="S197" t="s">
        <v>40465</v>
      </c>
      <c r="T197" t="s">
        <v>40466</v>
      </c>
    </row>
    <row r="198" spans="1:20" x14ac:dyDescent="0.25">
      <c r="A198" t="s">
        <v>147</v>
      </c>
      <c r="B198" t="s">
        <v>148</v>
      </c>
      <c r="C198">
        <v>65</v>
      </c>
      <c r="D198">
        <v>1</v>
      </c>
      <c r="E198" t="s">
        <v>40467</v>
      </c>
      <c r="F198">
        <v>35</v>
      </c>
      <c r="G198">
        <v>0</v>
      </c>
      <c r="H198" t="s">
        <v>641</v>
      </c>
      <c r="I198" t="s">
        <v>40468</v>
      </c>
      <c r="J198" t="s">
        <v>1962</v>
      </c>
      <c r="K198" t="s">
        <v>644</v>
      </c>
      <c r="L198" t="s">
        <v>645</v>
      </c>
      <c r="M198" t="s">
        <v>40469</v>
      </c>
      <c r="N198" t="s">
        <v>644</v>
      </c>
      <c r="O198" t="s">
        <v>647</v>
      </c>
      <c r="P198" t="s">
        <v>5</v>
      </c>
      <c r="Q198" t="s">
        <v>648</v>
      </c>
      <c r="R198" t="s">
        <v>40470</v>
      </c>
      <c r="S198" t="s">
        <v>40471</v>
      </c>
      <c r="T198" t="s">
        <v>40469</v>
      </c>
    </row>
    <row r="199" spans="1:20" x14ac:dyDescent="0.25">
      <c r="A199" t="s">
        <v>516</v>
      </c>
      <c r="B199" t="s">
        <v>31786</v>
      </c>
      <c r="C199">
        <v>75</v>
      </c>
      <c r="D199">
        <v>3</v>
      </c>
      <c r="E199" t="s">
        <v>40472</v>
      </c>
      <c r="F199">
        <v>225</v>
      </c>
      <c r="G199">
        <v>0</v>
      </c>
      <c r="H199" t="s">
        <v>2006</v>
      </c>
      <c r="I199" t="s">
        <v>31788</v>
      </c>
      <c r="J199" t="s">
        <v>31789</v>
      </c>
      <c r="K199" t="s">
        <v>2612</v>
      </c>
      <c r="L199" t="s">
        <v>31790</v>
      </c>
      <c r="M199" t="s">
        <v>40473</v>
      </c>
      <c r="N199" t="s">
        <v>644</v>
      </c>
      <c r="O199" t="s">
        <v>811</v>
      </c>
      <c r="P199" t="s">
        <v>23</v>
      </c>
      <c r="Q199" t="s">
        <v>812</v>
      </c>
      <c r="R199" t="s">
        <v>645</v>
      </c>
      <c r="S199" t="s">
        <v>40474</v>
      </c>
      <c r="T199" t="s">
        <v>40473</v>
      </c>
    </row>
    <row r="200" spans="1:20" x14ac:dyDescent="0.25">
      <c r="A200" t="s">
        <v>240</v>
      </c>
      <c r="B200" t="s">
        <v>246</v>
      </c>
      <c r="C200">
        <v>0</v>
      </c>
      <c r="D200">
        <v>1</v>
      </c>
      <c r="E200" t="s">
        <v>40475</v>
      </c>
      <c r="F200">
        <v>0</v>
      </c>
      <c r="G200">
        <v>0</v>
      </c>
      <c r="H200" t="s">
        <v>641</v>
      </c>
      <c r="I200" t="s">
        <v>33268</v>
      </c>
      <c r="J200" t="s">
        <v>31308</v>
      </c>
      <c r="K200" t="s">
        <v>644</v>
      </c>
      <c r="L200" t="s">
        <v>645</v>
      </c>
      <c r="M200" t="s">
        <v>40473</v>
      </c>
      <c r="N200" t="s">
        <v>644</v>
      </c>
      <c r="O200" t="s">
        <v>668</v>
      </c>
      <c r="P200" t="s">
        <v>5</v>
      </c>
      <c r="Q200" t="s">
        <v>669</v>
      </c>
      <c r="R200" t="s">
        <v>645</v>
      </c>
      <c r="S200" t="s">
        <v>40476</v>
      </c>
      <c r="T200" t="s">
        <v>40473</v>
      </c>
    </row>
    <row r="201" spans="1:20" x14ac:dyDescent="0.25">
      <c r="A201" t="s">
        <v>147</v>
      </c>
      <c r="B201" t="s">
        <v>148</v>
      </c>
      <c r="C201">
        <v>33.333333333333336</v>
      </c>
      <c r="D201">
        <v>3</v>
      </c>
      <c r="E201" t="s">
        <v>40477</v>
      </c>
      <c r="F201">
        <v>229</v>
      </c>
      <c r="G201">
        <v>0</v>
      </c>
      <c r="H201" t="s">
        <v>641</v>
      </c>
      <c r="I201" t="s">
        <v>40478</v>
      </c>
      <c r="J201" t="s">
        <v>685</v>
      </c>
      <c r="K201" t="s">
        <v>644</v>
      </c>
      <c r="L201" t="s">
        <v>645</v>
      </c>
      <c r="M201" t="s">
        <v>40479</v>
      </c>
      <c r="N201" t="s">
        <v>644</v>
      </c>
      <c r="O201" t="s">
        <v>668</v>
      </c>
      <c r="P201" t="s">
        <v>5</v>
      </c>
      <c r="Q201" t="s">
        <v>669</v>
      </c>
      <c r="R201" t="s">
        <v>645</v>
      </c>
      <c r="S201" t="s">
        <v>40480</v>
      </c>
      <c r="T201" t="s">
        <v>40473</v>
      </c>
    </row>
    <row r="202" spans="1:20" x14ac:dyDescent="0.25">
      <c r="A202" t="s">
        <v>18</v>
      </c>
      <c r="B202" t="s">
        <v>19</v>
      </c>
      <c r="C202">
        <v>66.666666666666671</v>
      </c>
      <c r="D202">
        <v>3</v>
      </c>
      <c r="E202" t="s">
        <v>40477</v>
      </c>
      <c r="F202">
        <v>229</v>
      </c>
      <c r="G202">
        <v>0</v>
      </c>
      <c r="H202" t="s">
        <v>641</v>
      </c>
      <c r="I202" t="s">
        <v>40478</v>
      </c>
      <c r="J202" t="s">
        <v>685</v>
      </c>
      <c r="K202" t="s">
        <v>644</v>
      </c>
      <c r="L202" t="s">
        <v>645</v>
      </c>
      <c r="M202" t="s">
        <v>40479</v>
      </c>
      <c r="N202" t="s">
        <v>644</v>
      </c>
      <c r="O202" t="s">
        <v>668</v>
      </c>
      <c r="P202" t="s">
        <v>5</v>
      </c>
      <c r="Q202" t="s">
        <v>669</v>
      </c>
      <c r="R202" t="s">
        <v>645</v>
      </c>
      <c r="S202" t="s">
        <v>40480</v>
      </c>
      <c r="T202" t="s">
        <v>40479</v>
      </c>
    </row>
    <row r="203" spans="1:20" x14ac:dyDescent="0.25">
      <c r="A203" t="s">
        <v>114</v>
      </c>
      <c r="B203" t="s">
        <v>115</v>
      </c>
      <c r="C203">
        <v>65</v>
      </c>
      <c r="D203">
        <v>2</v>
      </c>
      <c r="E203" t="s">
        <v>40481</v>
      </c>
      <c r="F203">
        <v>315</v>
      </c>
      <c r="G203">
        <v>20</v>
      </c>
      <c r="H203" t="s">
        <v>2006</v>
      </c>
      <c r="I203" t="s">
        <v>40482</v>
      </c>
      <c r="J203" t="s">
        <v>40483</v>
      </c>
      <c r="K203" t="s">
        <v>7055</v>
      </c>
      <c r="L203" t="s">
        <v>40484</v>
      </c>
      <c r="M203" t="s">
        <v>40485</v>
      </c>
      <c r="N203" t="s">
        <v>2012</v>
      </c>
      <c r="O203" t="s">
        <v>1890</v>
      </c>
      <c r="P203" t="s">
        <v>1891</v>
      </c>
      <c r="Q203" t="s">
        <v>1892</v>
      </c>
      <c r="R203" t="s">
        <v>645</v>
      </c>
      <c r="S203" t="s">
        <v>40486</v>
      </c>
      <c r="T203" t="s">
        <v>40487</v>
      </c>
    </row>
    <row r="204" spans="1:20" x14ac:dyDescent="0.25">
      <c r="A204" t="s">
        <v>112</v>
      </c>
      <c r="B204" t="s">
        <v>113</v>
      </c>
      <c r="C204">
        <v>65</v>
      </c>
      <c r="D204">
        <v>1</v>
      </c>
      <c r="E204" t="s">
        <v>40481</v>
      </c>
      <c r="F204">
        <v>315</v>
      </c>
      <c r="G204">
        <v>20</v>
      </c>
      <c r="H204" t="s">
        <v>2006</v>
      </c>
      <c r="I204" t="s">
        <v>40482</v>
      </c>
      <c r="J204" t="s">
        <v>40483</v>
      </c>
      <c r="K204" t="s">
        <v>7055</v>
      </c>
      <c r="L204" t="s">
        <v>40484</v>
      </c>
      <c r="M204" t="s">
        <v>40485</v>
      </c>
      <c r="N204" t="s">
        <v>2012</v>
      </c>
      <c r="O204" t="s">
        <v>1890</v>
      </c>
      <c r="P204" t="s">
        <v>1891</v>
      </c>
      <c r="Q204" t="s">
        <v>1892</v>
      </c>
      <c r="R204" t="s">
        <v>645</v>
      </c>
      <c r="S204" t="s">
        <v>40486</v>
      </c>
      <c r="T204" t="s">
        <v>40487</v>
      </c>
    </row>
    <row r="205" spans="1:20" x14ac:dyDescent="0.25">
      <c r="A205" t="s">
        <v>22</v>
      </c>
      <c r="B205" t="s">
        <v>27</v>
      </c>
      <c r="C205">
        <v>100</v>
      </c>
      <c r="D205">
        <v>1</v>
      </c>
      <c r="E205" t="s">
        <v>40481</v>
      </c>
      <c r="F205">
        <v>315</v>
      </c>
      <c r="G205">
        <v>20</v>
      </c>
      <c r="H205" t="s">
        <v>2006</v>
      </c>
      <c r="I205" t="s">
        <v>40482</v>
      </c>
      <c r="J205" t="s">
        <v>40483</v>
      </c>
      <c r="K205" t="s">
        <v>7055</v>
      </c>
      <c r="L205" t="s">
        <v>40484</v>
      </c>
      <c r="M205" t="s">
        <v>40485</v>
      </c>
      <c r="N205" t="s">
        <v>2012</v>
      </c>
      <c r="O205" t="s">
        <v>1890</v>
      </c>
      <c r="P205" t="s">
        <v>1891</v>
      </c>
      <c r="Q205" t="s">
        <v>1892</v>
      </c>
      <c r="R205" t="s">
        <v>645</v>
      </c>
      <c r="S205" t="s">
        <v>40486</v>
      </c>
      <c r="T205" t="s">
        <v>40487</v>
      </c>
    </row>
    <row r="206" spans="1:20" x14ac:dyDescent="0.25">
      <c r="A206" t="s">
        <v>241</v>
      </c>
      <c r="B206" t="s">
        <v>247</v>
      </c>
      <c r="C206">
        <v>139</v>
      </c>
      <c r="D206">
        <v>1</v>
      </c>
      <c r="E206" t="s">
        <v>40488</v>
      </c>
      <c r="F206">
        <v>215</v>
      </c>
      <c r="G206">
        <v>0</v>
      </c>
      <c r="H206" t="s">
        <v>2006</v>
      </c>
      <c r="I206" t="s">
        <v>30730</v>
      </c>
      <c r="J206" t="s">
        <v>30731</v>
      </c>
      <c r="K206" t="s">
        <v>22355</v>
      </c>
      <c r="L206" t="s">
        <v>30732</v>
      </c>
      <c r="M206" t="s">
        <v>40489</v>
      </c>
      <c r="N206" t="s">
        <v>2012</v>
      </c>
      <c r="O206" t="s">
        <v>1890</v>
      </c>
      <c r="P206" t="s">
        <v>1891</v>
      </c>
      <c r="Q206" t="s">
        <v>1892</v>
      </c>
      <c r="R206" t="s">
        <v>645</v>
      </c>
      <c r="S206" t="s">
        <v>40490</v>
      </c>
      <c r="T206" t="s">
        <v>40491</v>
      </c>
    </row>
    <row r="207" spans="1:20" x14ac:dyDescent="0.25">
      <c r="A207" t="s">
        <v>240</v>
      </c>
      <c r="B207" t="s">
        <v>246</v>
      </c>
      <c r="C207">
        <v>139</v>
      </c>
      <c r="D207">
        <v>1</v>
      </c>
      <c r="E207" t="s">
        <v>40488</v>
      </c>
      <c r="F207">
        <v>215</v>
      </c>
      <c r="G207">
        <v>0</v>
      </c>
      <c r="H207" t="s">
        <v>2006</v>
      </c>
      <c r="I207" t="s">
        <v>30730</v>
      </c>
      <c r="J207" t="s">
        <v>30731</v>
      </c>
      <c r="K207" t="s">
        <v>22355</v>
      </c>
      <c r="L207" t="s">
        <v>30732</v>
      </c>
      <c r="M207" t="s">
        <v>40489</v>
      </c>
      <c r="N207" t="s">
        <v>2012</v>
      </c>
      <c r="O207" t="s">
        <v>1890</v>
      </c>
      <c r="P207" t="s">
        <v>1891</v>
      </c>
      <c r="Q207" t="s">
        <v>1892</v>
      </c>
      <c r="R207" t="s">
        <v>645</v>
      </c>
      <c r="S207" t="s">
        <v>40490</v>
      </c>
      <c r="T207" t="s">
        <v>40491</v>
      </c>
    </row>
    <row r="208" spans="1:20" x14ac:dyDescent="0.25">
      <c r="A208" t="s">
        <v>147</v>
      </c>
      <c r="B208" t="s">
        <v>148</v>
      </c>
      <c r="C208">
        <v>50</v>
      </c>
      <c r="D208">
        <v>6</v>
      </c>
      <c r="E208" t="s">
        <v>40492</v>
      </c>
      <c r="F208">
        <v>200</v>
      </c>
      <c r="G208">
        <v>0</v>
      </c>
      <c r="H208" t="s">
        <v>641</v>
      </c>
      <c r="I208" t="s">
        <v>40493</v>
      </c>
      <c r="J208" t="s">
        <v>745</v>
      </c>
      <c r="K208" t="s">
        <v>644</v>
      </c>
      <c r="L208" t="s">
        <v>645</v>
      </c>
      <c r="M208" t="s">
        <v>40494</v>
      </c>
      <c r="N208" t="s">
        <v>644</v>
      </c>
      <c r="O208" t="s">
        <v>647</v>
      </c>
      <c r="P208" t="s">
        <v>5</v>
      </c>
      <c r="Q208" t="s">
        <v>648</v>
      </c>
      <c r="R208" t="s">
        <v>645</v>
      </c>
      <c r="S208" t="s">
        <v>40495</v>
      </c>
      <c r="T208" t="s">
        <v>40494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40496</v>
      </c>
      <c r="F209">
        <v>182</v>
      </c>
      <c r="G209">
        <v>0</v>
      </c>
      <c r="H209" t="s">
        <v>641</v>
      </c>
      <c r="I209" t="s">
        <v>40497</v>
      </c>
      <c r="J209" t="s">
        <v>1711</v>
      </c>
      <c r="K209" t="s">
        <v>644</v>
      </c>
      <c r="L209" t="s">
        <v>645</v>
      </c>
      <c r="M209" t="s">
        <v>40498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40499</v>
      </c>
      <c r="T209" t="s">
        <v>40498</v>
      </c>
    </row>
    <row r="210" spans="1:20" x14ac:dyDescent="0.25">
      <c r="A210" t="s">
        <v>147</v>
      </c>
      <c r="B210" t="s">
        <v>148</v>
      </c>
      <c r="C210">
        <v>33.333333333333336</v>
      </c>
      <c r="D210">
        <v>3</v>
      </c>
      <c r="E210" t="s">
        <v>40500</v>
      </c>
      <c r="F210">
        <v>100</v>
      </c>
      <c r="G210">
        <v>0</v>
      </c>
      <c r="H210" t="s">
        <v>641</v>
      </c>
      <c r="I210" t="s">
        <v>40501</v>
      </c>
      <c r="J210" t="s">
        <v>1375</v>
      </c>
      <c r="K210" t="s">
        <v>644</v>
      </c>
      <c r="L210" t="s">
        <v>645</v>
      </c>
      <c r="M210" t="s">
        <v>40485</v>
      </c>
      <c r="N210" t="s">
        <v>644</v>
      </c>
      <c r="O210" t="s">
        <v>668</v>
      </c>
      <c r="P210" t="s">
        <v>5</v>
      </c>
      <c r="Q210" t="s">
        <v>669</v>
      </c>
      <c r="R210" t="s">
        <v>645</v>
      </c>
      <c r="S210" t="s">
        <v>40502</v>
      </c>
      <c r="T210" t="s">
        <v>40485</v>
      </c>
    </row>
    <row r="211" spans="1:20" x14ac:dyDescent="0.25">
      <c r="A211" t="s">
        <v>18</v>
      </c>
      <c r="B211" t="s">
        <v>19</v>
      </c>
      <c r="C211">
        <v>66.666666666666671</v>
      </c>
      <c r="D211">
        <v>3</v>
      </c>
      <c r="E211" t="s">
        <v>40503</v>
      </c>
      <c r="F211">
        <v>129</v>
      </c>
      <c r="G211">
        <v>0</v>
      </c>
      <c r="H211" t="s">
        <v>641</v>
      </c>
      <c r="I211" t="s">
        <v>27423</v>
      </c>
      <c r="J211" t="s">
        <v>694</v>
      </c>
      <c r="K211" t="s">
        <v>644</v>
      </c>
      <c r="L211" t="s">
        <v>645</v>
      </c>
      <c r="M211" t="s">
        <v>40504</v>
      </c>
      <c r="N211" t="s">
        <v>644</v>
      </c>
      <c r="O211" t="s">
        <v>732</v>
      </c>
      <c r="P211" t="s">
        <v>5</v>
      </c>
      <c r="Q211" t="s">
        <v>669</v>
      </c>
      <c r="R211" t="s">
        <v>645</v>
      </c>
      <c r="S211" t="s">
        <v>40505</v>
      </c>
      <c r="T211" t="s">
        <v>40504</v>
      </c>
    </row>
    <row r="212" spans="1:20" x14ac:dyDescent="0.25">
      <c r="A212" t="s">
        <v>147</v>
      </c>
      <c r="B212" t="s">
        <v>148</v>
      </c>
      <c r="C212">
        <v>50</v>
      </c>
      <c r="D212">
        <v>6</v>
      </c>
      <c r="E212" t="s">
        <v>40506</v>
      </c>
      <c r="F212">
        <v>182</v>
      </c>
      <c r="G212">
        <v>0</v>
      </c>
      <c r="H212" t="s">
        <v>641</v>
      </c>
      <c r="I212" t="s">
        <v>1154</v>
      </c>
      <c r="J212" t="s">
        <v>1155</v>
      </c>
      <c r="K212" t="s">
        <v>644</v>
      </c>
      <c r="L212" t="s">
        <v>645</v>
      </c>
      <c r="M212" t="s">
        <v>40507</v>
      </c>
      <c r="N212" t="s">
        <v>644</v>
      </c>
      <c r="O212" t="s">
        <v>647</v>
      </c>
      <c r="P212" t="s">
        <v>5</v>
      </c>
      <c r="Q212" t="s">
        <v>648</v>
      </c>
      <c r="R212" t="s">
        <v>645</v>
      </c>
      <c r="S212" t="s">
        <v>40508</v>
      </c>
      <c r="T212" t="s">
        <v>40507</v>
      </c>
    </row>
    <row r="213" spans="1:20" x14ac:dyDescent="0.25">
      <c r="A213" t="s">
        <v>147</v>
      </c>
      <c r="B213" t="s">
        <v>148</v>
      </c>
      <c r="C213">
        <v>50</v>
      </c>
      <c r="D213">
        <v>6</v>
      </c>
      <c r="E213" t="s">
        <v>40509</v>
      </c>
      <c r="F213">
        <v>182</v>
      </c>
      <c r="G213">
        <v>0</v>
      </c>
      <c r="H213" t="s">
        <v>641</v>
      </c>
      <c r="I213" t="s">
        <v>40510</v>
      </c>
      <c r="J213" t="s">
        <v>657</v>
      </c>
      <c r="K213" t="s">
        <v>644</v>
      </c>
      <c r="L213" t="s">
        <v>645</v>
      </c>
      <c r="M213" t="s">
        <v>40511</v>
      </c>
      <c r="N213" t="s">
        <v>644</v>
      </c>
      <c r="O213" t="s">
        <v>647</v>
      </c>
      <c r="P213" t="s">
        <v>5</v>
      </c>
      <c r="Q213" t="s">
        <v>648</v>
      </c>
      <c r="R213" t="s">
        <v>645</v>
      </c>
      <c r="S213" t="s">
        <v>40512</v>
      </c>
      <c r="T213" t="s">
        <v>40513</v>
      </c>
    </row>
    <row r="214" spans="1:20" x14ac:dyDescent="0.25">
      <c r="A214" t="s">
        <v>22</v>
      </c>
      <c r="B214" t="s">
        <v>27</v>
      </c>
      <c r="C214">
        <v>80</v>
      </c>
      <c r="D214">
        <v>3</v>
      </c>
      <c r="E214" t="s">
        <v>40514</v>
      </c>
      <c r="F214">
        <v>240</v>
      </c>
      <c r="G214">
        <v>0</v>
      </c>
      <c r="H214" t="s">
        <v>673</v>
      </c>
      <c r="I214" t="s">
        <v>28329</v>
      </c>
      <c r="J214" t="s">
        <v>28330</v>
      </c>
      <c r="K214" t="s">
        <v>18184</v>
      </c>
      <c r="L214" t="s">
        <v>11187</v>
      </c>
      <c r="M214" t="s">
        <v>40515</v>
      </c>
      <c r="N214" t="s">
        <v>644</v>
      </c>
      <c r="O214" t="s">
        <v>679</v>
      </c>
      <c r="P214" t="s">
        <v>26</v>
      </c>
      <c r="Q214" t="s">
        <v>680</v>
      </c>
      <c r="R214" t="s">
        <v>645</v>
      </c>
      <c r="S214" t="s">
        <v>40516</v>
      </c>
      <c r="T214" t="s">
        <v>40517</v>
      </c>
    </row>
    <row r="215" spans="1:20" x14ac:dyDescent="0.25">
      <c r="A215" t="s">
        <v>22</v>
      </c>
      <c r="B215" t="s">
        <v>27</v>
      </c>
      <c r="C215">
        <v>80</v>
      </c>
      <c r="D215">
        <v>3</v>
      </c>
      <c r="E215" t="s">
        <v>40518</v>
      </c>
      <c r="F215">
        <v>240</v>
      </c>
      <c r="G215">
        <v>0</v>
      </c>
      <c r="H215" t="s">
        <v>673</v>
      </c>
      <c r="I215" t="s">
        <v>28329</v>
      </c>
      <c r="J215" t="s">
        <v>28330</v>
      </c>
      <c r="K215" t="s">
        <v>18184</v>
      </c>
      <c r="L215" t="s">
        <v>11187</v>
      </c>
      <c r="M215" t="s">
        <v>40519</v>
      </c>
      <c r="N215" t="s">
        <v>644</v>
      </c>
      <c r="O215" t="s">
        <v>679</v>
      </c>
      <c r="P215" t="s">
        <v>26</v>
      </c>
      <c r="Q215" t="s">
        <v>680</v>
      </c>
      <c r="R215" t="s">
        <v>645</v>
      </c>
      <c r="S215" t="s">
        <v>40520</v>
      </c>
      <c r="T215" t="s">
        <v>40521</v>
      </c>
    </row>
    <row r="216" spans="1:20" x14ac:dyDescent="0.25">
      <c r="A216" t="s">
        <v>147</v>
      </c>
      <c r="B216" t="s">
        <v>148</v>
      </c>
      <c r="C216">
        <v>50</v>
      </c>
      <c r="D216">
        <v>12</v>
      </c>
      <c r="E216" t="s">
        <v>40522</v>
      </c>
      <c r="F216">
        <v>400</v>
      </c>
      <c r="G216">
        <v>0</v>
      </c>
      <c r="H216" t="s">
        <v>641</v>
      </c>
      <c r="I216" t="s">
        <v>40523</v>
      </c>
      <c r="J216" t="s">
        <v>981</v>
      </c>
      <c r="K216" t="s">
        <v>644</v>
      </c>
      <c r="L216" t="s">
        <v>645</v>
      </c>
      <c r="M216" t="s">
        <v>40524</v>
      </c>
      <c r="N216" t="s">
        <v>644</v>
      </c>
      <c r="O216" t="s">
        <v>647</v>
      </c>
      <c r="P216" t="s">
        <v>5</v>
      </c>
      <c r="Q216" t="s">
        <v>648</v>
      </c>
      <c r="R216" t="s">
        <v>645</v>
      </c>
      <c r="S216" t="s">
        <v>40525</v>
      </c>
      <c r="T216" t="s">
        <v>40524</v>
      </c>
    </row>
    <row r="217" spans="1:20" x14ac:dyDescent="0.25">
      <c r="A217" t="s">
        <v>239</v>
      </c>
      <c r="B217" t="s">
        <v>245</v>
      </c>
      <c r="C217">
        <v>159</v>
      </c>
      <c r="D217">
        <v>1</v>
      </c>
      <c r="E217" t="s">
        <v>40526</v>
      </c>
      <c r="F217">
        <v>129</v>
      </c>
      <c r="G217">
        <v>0</v>
      </c>
      <c r="H217" t="s">
        <v>641</v>
      </c>
      <c r="I217" t="s">
        <v>38235</v>
      </c>
      <c r="J217" t="s">
        <v>685</v>
      </c>
      <c r="K217" t="s">
        <v>644</v>
      </c>
      <c r="L217" t="s">
        <v>645</v>
      </c>
      <c r="M217" t="s">
        <v>40527</v>
      </c>
      <c r="N217" t="s">
        <v>644</v>
      </c>
      <c r="O217" t="s">
        <v>647</v>
      </c>
      <c r="P217" t="s">
        <v>5</v>
      </c>
      <c r="Q217" t="s">
        <v>648</v>
      </c>
      <c r="R217" t="s">
        <v>645</v>
      </c>
      <c r="S217" t="s">
        <v>40528</v>
      </c>
      <c r="T217" t="s">
        <v>40527</v>
      </c>
    </row>
    <row r="218" spans="1:20" x14ac:dyDescent="0.25">
      <c r="A218" t="s">
        <v>241</v>
      </c>
      <c r="B218" t="s">
        <v>247</v>
      </c>
      <c r="C218">
        <v>159</v>
      </c>
      <c r="D218">
        <v>1</v>
      </c>
      <c r="E218" t="s">
        <v>40529</v>
      </c>
      <c r="F218">
        <v>258</v>
      </c>
      <c r="G218">
        <v>0</v>
      </c>
      <c r="H218" t="s">
        <v>641</v>
      </c>
      <c r="I218" t="s">
        <v>40530</v>
      </c>
      <c r="J218" t="s">
        <v>714</v>
      </c>
      <c r="K218" t="s">
        <v>644</v>
      </c>
      <c r="L218" t="s">
        <v>645</v>
      </c>
      <c r="M218" t="s">
        <v>40531</v>
      </c>
      <c r="N218" t="s">
        <v>644</v>
      </c>
      <c r="O218" t="s">
        <v>668</v>
      </c>
      <c r="P218" t="s">
        <v>5</v>
      </c>
      <c r="Q218" t="s">
        <v>669</v>
      </c>
      <c r="R218" t="s">
        <v>645</v>
      </c>
      <c r="S218" t="s">
        <v>40532</v>
      </c>
      <c r="T218" t="s">
        <v>40531</v>
      </c>
    </row>
    <row r="219" spans="1:20" x14ac:dyDescent="0.25">
      <c r="A219" t="s">
        <v>239</v>
      </c>
      <c r="B219" t="s">
        <v>245</v>
      </c>
      <c r="C219">
        <v>159</v>
      </c>
      <c r="D219">
        <v>1</v>
      </c>
      <c r="E219" t="s">
        <v>40529</v>
      </c>
      <c r="F219">
        <v>258</v>
      </c>
      <c r="G219">
        <v>0</v>
      </c>
      <c r="H219" t="s">
        <v>641</v>
      </c>
      <c r="I219" t="s">
        <v>40530</v>
      </c>
      <c r="J219" t="s">
        <v>714</v>
      </c>
      <c r="K219" t="s">
        <v>644</v>
      </c>
      <c r="L219" t="s">
        <v>645</v>
      </c>
      <c r="M219" t="s">
        <v>40531</v>
      </c>
      <c r="N219" t="s">
        <v>644</v>
      </c>
      <c r="O219" t="s">
        <v>668</v>
      </c>
      <c r="P219" t="s">
        <v>5</v>
      </c>
      <c r="Q219" t="s">
        <v>669</v>
      </c>
      <c r="R219" t="s">
        <v>645</v>
      </c>
      <c r="S219" t="s">
        <v>40532</v>
      </c>
      <c r="T219" t="s">
        <v>40531</v>
      </c>
    </row>
    <row r="220" spans="1:20" x14ac:dyDescent="0.25">
      <c r="A220" t="s">
        <v>22</v>
      </c>
      <c r="B220" t="s">
        <v>213</v>
      </c>
      <c r="C220">
        <v>54</v>
      </c>
      <c r="D220">
        <v>2</v>
      </c>
      <c r="E220" t="s">
        <v>40533</v>
      </c>
      <c r="F220">
        <v>115</v>
      </c>
      <c r="G220">
        <v>7</v>
      </c>
      <c r="H220" t="s">
        <v>805</v>
      </c>
      <c r="I220" t="s">
        <v>40534</v>
      </c>
      <c r="J220" t="s">
        <v>40535</v>
      </c>
      <c r="K220" t="s">
        <v>5762</v>
      </c>
      <c r="L220" t="s">
        <v>40536</v>
      </c>
      <c r="M220" t="s">
        <v>40537</v>
      </c>
      <c r="N220" t="s">
        <v>644</v>
      </c>
      <c r="O220" t="s">
        <v>811</v>
      </c>
      <c r="P220" t="s">
        <v>23</v>
      </c>
      <c r="Q220" t="s">
        <v>812</v>
      </c>
      <c r="R220" t="s">
        <v>645</v>
      </c>
      <c r="S220" t="s">
        <v>40538</v>
      </c>
      <c r="T220" t="s">
        <v>40537</v>
      </c>
    </row>
    <row r="221" spans="1:20" x14ac:dyDescent="0.25">
      <c r="A221" t="s">
        <v>22</v>
      </c>
      <c r="B221" t="s">
        <v>27</v>
      </c>
      <c r="C221">
        <v>80</v>
      </c>
      <c r="D221">
        <v>3</v>
      </c>
      <c r="E221" t="s">
        <v>40539</v>
      </c>
      <c r="F221">
        <v>240</v>
      </c>
      <c r="G221">
        <v>0</v>
      </c>
      <c r="H221" t="s">
        <v>673</v>
      </c>
      <c r="I221" t="s">
        <v>5239</v>
      </c>
      <c r="J221" t="s">
        <v>40540</v>
      </c>
      <c r="K221" t="s">
        <v>40541</v>
      </c>
      <c r="L221" t="s">
        <v>4540</v>
      </c>
      <c r="M221" t="s">
        <v>40542</v>
      </c>
      <c r="N221" t="s">
        <v>644</v>
      </c>
      <c r="O221" t="s">
        <v>679</v>
      </c>
      <c r="P221" t="s">
        <v>26</v>
      </c>
      <c r="Q221" t="s">
        <v>680</v>
      </c>
      <c r="R221" t="s">
        <v>645</v>
      </c>
      <c r="S221" t="s">
        <v>40543</v>
      </c>
      <c r="T221" t="s">
        <v>40544</v>
      </c>
    </row>
    <row r="222" spans="1:20" x14ac:dyDescent="0.25">
      <c r="A222" t="s">
        <v>240</v>
      </c>
      <c r="B222" t="s">
        <v>246</v>
      </c>
      <c r="C222">
        <v>159</v>
      </c>
      <c r="D222">
        <v>1</v>
      </c>
      <c r="E222" t="s">
        <v>40545</v>
      </c>
      <c r="F222">
        <v>129</v>
      </c>
      <c r="G222">
        <v>0</v>
      </c>
      <c r="H222" t="s">
        <v>641</v>
      </c>
      <c r="I222" t="s">
        <v>40546</v>
      </c>
      <c r="J222" t="s">
        <v>801</v>
      </c>
      <c r="K222" t="s">
        <v>644</v>
      </c>
      <c r="L222" t="s">
        <v>645</v>
      </c>
      <c r="M222" t="s">
        <v>40547</v>
      </c>
      <c r="N222" t="s">
        <v>644</v>
      </c>
      <c r="O222" t="s">
        <v>647</v>
      </c>
      <c r="P222" t="s">
        <v>5</v>
      </c>
      <c r="Q222" t="s">
        <v>648</v>
      </c>
      <c r="R222" t="s">
        <v>645</v>
      </c>
      <c r="S222" t="s">
        <v>40548</v>
      </c>
      <c r="T222" t="s">
        <v>40547</v>
      </c>
    </row>
    <row r="223" spans="1:20" x14ac:dyDescent="0.25">
      <c r="A223" t="s">
        <v>147</v>
      </c>
      <c r="B223" t="s">
        <v>148</v>
      </c>
      <c r="C223">
        <v>50</v>
      </c>
      <c r="D223">
        <v>12</v>
      </c>
      <c r="E223" t="s">
        <v>40549</v>
      </c>
      <c r="F223">
        <v>400</v>
      </c>
      <c r="G223">
        <v>0</v>
      </c>
      <c r="H223" t="s">
        <v>641</v>
      </c>
      <c r="I223" t="s">
        <v>8400</v>
      </c>
      <c r="J223" t="s">
        <v>1067</v>
      </c>
      <c r="K223" t="s">
        <v>644</v>
      </c>
      <c r="L223" t="s">
        <v>645</v>
      </c>
      <c r="M223" t="s">
        <v>40550</v>
      </c>
      <c r="N223" t="s">
        <v>644</v>
      </c>
      <c r="O223" t="s">
        <v>647</v>
      </c>
      <c r="P223" t="s">
        <v>5</v>
      </c>
      <c r="Q223" t="s">
        <v>648</v>
      </c>
      <c r="R223" t="s">
        <v>645</v>
      </c>
      <c r="S223" t="s">
        <v>40551</v>
      </c>
      <c r="T223" t="s">
        <v>40550</v>
      </c>
    </row>
    <row r="224" spans="1:20" x14ac:dyDescent="0.25">
      <c r="A224" t="s">
        <v>239</v>
      </c>
      <c r="B224" t="s">
        <v>1870</v>
      </c>
      <c r="C224">
        <v>87.2</v>
      </c>
      <c r="D224">
        <v>1</v>
      </c>
      <c r="E224" t="s">
        <v>40552</v>
      </c>
      <c r="F224">
        <v>94.7</v>
      </c>
      <c r="G224">
        <v>7.5</v>
      </c>
      <c r="H224" t="s">
        <v>805</v>
      </c>
      <c r="I224" t="s">
        <v>25831</v>
      </c>
      <c r="J224" t="s">
        <v>25832</v>
      </c>
      <c r="K224" t="s">
        <v>24630</v>
      </c>
      <c r="L224" t="s">
        <v>25833</v>
      </c>
      <c r="M224" t="s">
        <v>40553</v>
      </c>
      <c r="N224" t="s">
        <v>644</v>
      </c>
      <c r="O224" t="s">
        <v>811</v>
      </c>
      <c r="P224" t="s">
        <v>23</v>
      </c>
      <c r="Q224" t="s">
        <v>812</v>
      </c>
      <c r="R224" t="s">
        <v>645</v>
      </c>
      <c r="S224" t="s">
        <v>40554</v>
      </c>
      <c r="T224" t="s">
        <v>40553</v>
      </c>
    </row>
    <row r="225" spans="1:20" x14ac:dyDescent="0.25">
      <c r="A225" t="s">
        <v>99</v>
      </c>
      <c r="B225" t="s">
        <v>100</v>
      </c>
      <c r="C225">
        <v>10</v>
      </c>
      <c r="D225">
        <v>20</v>
      </c>
      <c r="E225" t="s">
        <v>40555</v>
      </c>
      <c r="F225">
        <v>222</v>
      </c>
      <c r="G225">
        <v>0</v>
      </c>
      <c r="H225" t="s">
        <v>673</v>
      </c>
      <c r="I225" t="s">
        <v>40556</v>
      </c>
      <c r="J225" t="s">
        <v>40557</v>
      </c>
      <c r="K225" t="s">
        <v>11298</v>
      </c>
      <c r="L225" t="s">
        <v>5298</v>
      </c>
      <c r="M225" t="s">
        <v>40558</v>
      </c>
      <c r="N225" t="s">
        <v>644</v>
      </c>
      <c r="O225" t="s">
        <v>679</v>
      </c>
      <c r="P225" t="s">
        <v>26</v>
      </c>
      <c r="Q225" t="s">
        <v>680</v>
      </c>
      <c r="R225" t="s">
        <v>645</v>
      </c>
      <c r="S225" t="s">
        <v>40559</v>
      </c>
      <c r="T225" t="s">
        <v>40560</v>
      </c>
    </row>
    <row r="226" spans="1:20" x14ac:dyDescent="0.25">
      <c r="A226" t="s">
        <v>99</v>
      </c>
      <c r="B226" t="s">
        <v>100</v>
      </c>
      <c r="C226">
        <v>10</v>
      </c>
      <c r="D226">
        <v>30</v>
      </c>
      <c r="E226" t="s">
        <v>40561</v>
      </c>
      <c r="F226">
        <v>333</v>
      </c>
      <c r="G226">
        <v>0</v>
      </c>
      <c r="H226" t="s">
        <v>673</v>
      </c>
      <c r="I226" t="s">
        <v>39409</v>
      </c>
      <c r="J226" t="s">
        <v>40562</v>
      </c>
      <c r="K226" t="s">
        <v>40563</v>
      </c>
      <c r="L226" t="s">
        <v>23178</v>
      </c>
      <c r="M226" t="s">
        <v>40564</v>
      </c>
      <c r="N226" t="s">
        <v>644</v>
      </c>
      <c r="O226" t="s">
        <v>703</v>
      </c>
      <c r="P226" t="s">
        <v>26</v>
      </c>
      <c r="Q226" t="s">
        <v>680</v>
      </c>
      <c r="R226" t="s">
        <v>645</v>
      </c>
      <c r="S226" t="s">
        <v>40565</v>
      </c>
      <c r="T226" t="s">
        <v>40564</v>
      </c>
    </row>
    <row r="227" spans="1:20" x14ac:dyDescent="0.25">
      <c r="A227" t="s">
        <v>147</v>
      </c>
      <c r="B227" t="s">
        <v>148</v>
      </c>
      <c r="C227">
        <v>50</v>
      </c>
      <c r="D227">
        <v>6</v>
      </c>
      <c r="E227" t="s">
        <v>40566</v>
      </c>
      <c r="F227">
        <v>200</v>
      </c>
      <c r="G227">
        <v>0</v>
      </c>
      <c r="H227" t="s">
        <v>641</v>
      </c>
      <c r="I227" t="s">
        <v>40567</v>
      </c>
      <c r="J227" t="s">
        <v>1375</v>
      </c>
      <c r="K227" t="s">
        <v>644</v>
      </c>
      <c r="L227" t="s">
        <v>645</v>
      </c>
      <c r="M227" t="s">
        <v>40568</v>
      </c>
      <c r="N227" t="s">
        <v>644</v>
      </c>
      <c r="O227" t="s">
        <v>647</v>
      </c>
      <c r="P227" t="s">
        <v>5</v>
      </c>
      <c r="Q227" t="s">
        <v>648</v>
      </c>
      <c r="R227" t="s">
        <v>645</v>
      </c>
      <c r="S227" t="s">
        <v>40569</v>
      </c>
      <c r="T227" t="s">
        <v>40568</v>
      </c>
    </row>
    <row r="228" spans="1:20" x14ac:dyDescent="0.25">
      <c r="A228" t="s">
        <v>22</v>
      </c>
      <c r="B228" t="s">
        <v>27</v>
      </c>
      <c r="C228">
        <v>66.333333333333329</v>
      </c>
      <c r="D228">
        <v>3</v>
      </c>
      <c r="E228" t="s">
        <v>40570</v>
      </c>
      <c r="F228">
        <v>288</v>
      </c>
      <c r="G228">
        <v>38</v>
      </c>
      <c r="H228" t="s">
        <v>673</v>
      </c>
      <c r="I228" t="s">
        <v>7706</v>
      </c>
      <c r="J228" t="s">
        <v>40571</v>
      </c>
      <c r="K228" t="s">
        <v>40572</v>
      </c>
      <c r="L228" t="s">
        <v>829</v>
      </c>
      <c r="M228" t="s">
        <v>40573</v>
      </c>
      <c r="N228" t="s">
        <v>644</v>
      </c>
      <c r="O228" t="s">
        <v>679</v>
      </c>
      <c r="P228" t="s">
        <v>26</v>
      </c>
      <c r="Q228" t="s">
        <v>680</v>
      </c>
      <c r="R228" t="s">
        <v>645</v>
      </c>
      <c r="S228" t="s">
        <v>40574</v>
      </c>
      <c r="T228" t="s">
        <v>40575</v>
      </c>
    </row>
    <row r="229" spans="1:20" x14ac:dyDescent="0.25">
      <c r="A229" t="s">
        <v>22</v>
      </c>
      <c r="B229" t="s">
        <v>27</v>
      </c>
      <c r="C229">
        <v>116</v>
      </c>
      <c r="D229">
        <v>1</v>
      </c>
      <c r="E229" t="s">
        <v>40576</v>
      </c>
      <c r="F229">
        <v>269</v>
      </c>
      <c r="G229">
        <v>0</v>
      </c>
      <c r="H229" t="s">
        <v>673</v>
      </c>
      <c r="I229" t="s">
        <v>7706</v>
      </c>
      <c r="J229" t="s">
        <v>40571</v>
      </c>
      <c r="K229" t="s">
        <v>40572</v>
      </c>
      <c r="L229" t="s">
        <v>829</v>
      </c>
      <c r="M229" t="s">
        <v>40577</v>
      </c>
      <c r="N229" t="s">
        <v>644</v>
      </c>
      <c r="O229" t="s">
        <v>679</v>
      </c>
      <c r="P229" t="s">
        <v>26</v>
      </c>
      <c r="Q229" t="s">
        <v>680</v>
      </c>
      <c r="R229" t="s">
        <v>645</v>
      </c>
      <c r="S229" t="s">
        <v>40578</v>
      </c>
      <c r="T229" t="s">
        <v>40579</v>
      </c>
    </row>
    <row r="230" spans="1:20" x14ac:dyDescent="0.25">
      <c r="A230" t="s">
        <v>239</v>
      </c>
      <c r="B230" t="s">
        <v>245</v>
      </c>
      <c r="C230">
        <v>163</v>
      </c>
      <c r="D230">
        <v>1</v>
      </c>
      <c r="E230" t="s">
        <v>40576</v>
      </c>
      <c r="F230">
        <v>269</v>
      </c>
      <c r="G230">
        <v>0</v>
      </c>
      <c r="H230" t="s">
        <v>673</v>
      </c>
      <c r="I230" t="s">
        <v>7706</v>
      </c>
      <c r="J230" t="s">
        <v>40571</v>
      </c>
      <c r="K230" t="s">
        <v>40572</v>
      </c>
      <c r="L230" t="s">
        <v>829</v>
      </c>
      <c r="M230" t="s">
        <v>40577</v>
      </c>
      <c r="N230" t="s">
        <v>644</v>
      </c>
      <c r="O230" t="s">
        <v>679</v>
      </c>
      <c r="P230" t="s">
        <v>26</v>
      </c>
      <c r="Q230" t="s">
        <v>680</v>
      </c>
      <c r="R230" t="s">
        <v>645</v>
      </c>
      <c r="S230" t="s">
        <v>40578</v>
      </c>
      <c r="T230" t="s">
        <v>40579</v>
      </c>
    </row>
    <row r="231" spans="1:20" x14ac:dyDescent="0.25">
      <c r="A231" t="s">
        <v>240</v>
      </c>
      <c r="B231" t="s">
        <v>246</v>
      </c>
      <c r="C231">
        <v>159</v>
      </c>
      <c r="D231">
        <v>2</v>
      </c>
      <c r="E231" t="s">
        <v>40580</v>
      </c>
      <c r="F231">
        <v>258</v>
      </c>
      <c r="G231">
        <v>0</v>
      </c>
      <c r="H231" t="s">
        <v>641</v>
      </c>
      <c r="I231" t="s">
        <v>40581</v>
      </c>
      <c r="J231" t="s">
        <v>989</v>
      </c>
      <c r="K231" t="s">
        <v>644</v>
      </c>
      <c r="L231" t="s">
        <v>645</v>
      </c>
      <c r="M231" t="s">
        <v>40582</v>
      </c>
      <c r="N231" t="s">
        <v>644</v>
      </c>
      <c r="O231" t="s">
        <v>647</v>
      </c>
      <c r="P231" t="s">
        <v>5</v>
      </c>
      <c r="Q231" t="s">
        <v>648</v>
      </c>
      <c r="R231" t="s">
        <v>645</v>
      </c>
      <c r="S231" t="s">
        <v>40583</v>
      </c>
      <c r="T231" t="s">
        <v>40584</v>
      </c>
    </row>
    <row r="232" spans="1:20" x14ac:dyDescent="0.25">
      <c r="A232" t="s">
        <v>601</v>
      </c>
      <c r="B232" t="s">
        <v>1870</v>
      </c>
      <c r="C232">
        <v>103.55</v>
      </c>
      <c r="D232">
        <v>2</v>
      </c>
      <c r="E232" t="s">
        <v>40585</v>
      </c>
      <c r="F232">
        <v>478.2</v>
      </c>
      <c r="G232">
        <v>64</v>
      </c>
      <c r="H232" t="s">
        <v>673</v>
      </c>
      <c r="I232" t="s">
        <v>40586</v>
      </c>
      <c r="J232" t="s">
        <v>40587</v>
      </c>
      <c r="K232" t="s">
        <v>17101</v>
      </c>
      <c r="L232" t="s">
        <v>40588</v>
      </c>
      <c r="M232" t="s">
        <v>40589</v>
      </c>
      <c r="N232" t="s">
        <v>644</v>
      </c>
      <c r="O232" t="s">
        <v>811</v>
      </c>
      <c r="P232" t="s">
        <v>23</v>
      </c>
      <c r="Q232" t="s">
        <v>812</v>
      </c>
      <c r="R232" t="s">
        <v>645</v>
      </c>
      <c r="S232" t="s">
        <v>40590</v>
      </c>
      <c r="T232" t="s">
        <v>40589</v>
      </c>
    </row>
    <row r="233" spans="1:20" x14ac:dyDescent="0.25">
      <c r="A233" t="s">
        <v>241</v>
      </c>
      <c r="B233" t="s">
        <v>1870</v>
      </c>
      <c r="C233">
        <v>103.55</v>
      </c>
      <c r="D233">
        <v>2</v>
      </c>
      <c r="E233" t="s">
        <v>40585</v>
      </c>
      <c r="F233">
        <v>478.2</v>
      </c>
      <c r="G233">
        <v>64</v>
      </c>
      <c r="H233" t="s">
        <v>673</v>
      </c>
      <c r="I233" t="s">
        <v>40586</v>
      </c>
      <c r="J233" t="s">
        <v>40587</v>
      </c>
      <c r="K233" t="s">
        <v>17101</v>
      </c>
      <c r="L233" t="s">
        <v>40588</v>
      </c>
      <c r="M233" t="s">
        <v>40589</v>
      </c>
      <c r="N233" t="s">
        <v>644</v>
      </c>
      <c r="O233" t="s">
        <v>811</v>
      </c>
      <c r="P233" t="s">
        <v>23</v>
      </c>
      <c r="Q233" t="s">
        <v>812</v>
      </c>
      <c r="R233" t="s">
        <v>645</v>
      </c>
      <c r="S233" t="s">
        <v>40590</v>
      </c>
      <c r="T233" t="s">
        <v>40589</v>
      </c>
    </row>
    <row r="234" spans="1:20" x14ac:dyDescent="0.25">
      <c r="A234" t="s">
        <v>18</v>
      </c>
      <c r="B234" t="s">
        <v>19</v>
      </c>
      <c r="C234">
        <v>66.666666666666671</v>
      </c>
      <c r="D234">
        <v>3</v>
      </c>
      <c r="E234" t="s">
        <v>40591</v>
      </c>
      <c r="F234">
        <v>129</v>
      </c>
      <c r="G234">
        <v>0</v>
      </c>
      <c r="H234" t="s">
        <v>641</v>
      </c>
      <c r="I234" t="s">
        <v>40592</v>
      </c>
      <c r="J234" t="s">
        <v>924</v>
      </c>
      <c r="K234" t="s">
        <v>644</v>
      </c>
      <c r="L234" t="s">
        <v>645</v>
      </c>
      <c r="M234" t="s">
        <v>40593</v>
      </c>
      <c r="N234" t="s">
        <v>644</v>
      </c>
      <c r="O234" t="s">
        <v>668</v>
      </c>
      <c r="P234" t="s">
        <v>5</v>
      </c>
      <c r="Q234" t="s">
        <v>669</v>
      </c>
      <c r="R234" t="s">
        <v>645</v>
      </c>
      <c r="S234" t="s">
        <v>40594</v>
      </c>
      <c r="T234" t="s">
        <v>40593</v>
      </c>
    </row>
    <row r="235" spans="1:20" x14ac:dyDescent="0.25">
      <c r="A235" t="s">
        <v>147</v>
      </c>
      <c r="B235" t="s">
        <v>148</v>
      </c>
      <c r="C235">
        <v>33.333333333333336</v>
      </c>
      <c r="D235">
        <v>3</v>
      </c>
      <c r="E235" t="s">
        <v>40595</v>
      </c>
      <c r="F235">
        <v>138</v>
      </c>
      <c r="G235">
        <v>38</v>
      </c>
      <c r="H235" t="s">
        <v>641</v>
      </c>
      <c r="I235" t="s">
        <v>40596</v>
      </c>
      <c r="J235" t="s">
        <v>924</v>
      </c>
      <c r="K235" t="s">
        <v>644</v>
      </c>
      <c r="L235" t="s">
        <v>645</v>
      </c>
      <c r="M235" t="s">
        <v>40597</v>
      </c>
      <c r="N235" t="s">
        <v>644</v>
      </c>
      <c r="O235" t="s">
        <v>647</v>
      </c>
      <c r="P235" t="s">
        <v>5</v>
      </c>
      <c r="Q235" t="s">
        <v>648</v>
      </c>
      <c r="R235" t="s">
        <v>645</v>
      </c>
      <c r="S235" t="s">
        <v>40598</v>
      </c>
      <c r="T235" t="s">
        <v>40599</v>
      </c>
    </row>
    <row r="236" spans="1:20" x14ac:dyDescent="0.25">
      <c r="A236" t="s">
        <v>18</v>
      </c>
      <c r="B236" t="s">
        <v>19</v>
      </c>
      <c r="C236">
        <v>66.666666666666671</v>
      </c>
      <c r="D236">
        <v>3</v>
      </c>
      <c r="E236" t="s">
        <v>40600</v>
      </c>
      <c r="F236">
        <v>129</v>
      </c>
      <c r="G236">
        <v>0</v>
      </c>
      <c r="H236" t="s">
        <v>641</v>
      </c>
      <c r="I236" t="s">
        <v>40601</v>
      </c>
      <c r="J236" t="s">
        <v>989</v>
      </c>
      <c r="K236" t="s">
        <v>644</v>
      </c>
      <c r="L236" t="s">
        <v>645</v>
      </c>
      <c r="M236" t="s">
        <v>40602</v>
      </c>
      <c r="N236" t="s">
        <v>644</v>
      </c>
      <c r="O236" t="s">
        <v>668</v>
      </c>
      <c r="P236" t="s">
        <v>5</v>
      </c>
      <c r="Q236" t="s">
        <v>669</v>
      </c>
      <c r="R236" t="s">
        <v>645</v>
      </c>
      <c r="S236" t="s">
        <v>40603</v>
      </c>
      <c r="T236" t="s">
        <v>40602</v>
      </c>
    </row>
    <row r="237" spans="1:20" x14ac:dyDescent="0.25">
      <c r="A237" t="s">
        <v>18</v>
      </c>
      <c r="B237" t="s">
        <v>19</v>
      </c>
      <c r="C237">
        <v>66.666666666666671</v>
      </c>
      <c r="D237">
        <v>3</v>
      </c>
      <c r="E237" t="s">
        <v>40604</v>
      </c>
      <c r="F237">
        <v>129</v>
      </c>
      <c r="G237">
        <v>0</v>
      </c>
      <c r="H237" t="s">
        <v>641</v>
      </c>
      <c r="I237" t="s">
        <v>40605</v>
      </c>
      <c r="J237" t="s">
        <v>666</v>
      </c>
      <c r="K237" t="s">
        <v>644</v>
      </c>
      <c r="L237" t="s">
        <v>645</v>
      </c>
      <c r="M237" t="s">
        <v>40606</v>
      </c>
      <c r="N237" t="s">
        <v>644</v>
      </c>
      <c r="O237" t="s">
        <v>668</v>
      </c>
      <c r="P237" t="s">
        <v>5</v>
      </c>
      <c r="Q237" t="s">
        <v>669</v>
      </c>
      <c r="R237" t="s">
        <v>645</v>
      </c>
      <c r="S237" t="s">
        <v>40607</v>
      </c>
      <c r="T237" t="s">
        <v>40606</v>
      </c>
    </row>
    <row r="238" spans="1:20" x14ac:dyDescent="0.25">
      <c r="A238" t="s">
        <v>147</v>
      </c>
      <c r="B238" t="s">
        <v>148</v>
      </c>
      <c r="C238">
        <v>33.333333333333336</v>
      </c>
      <c r="D238">
        <v>3</v>
      </c>
      <c r="E238" t="s">
        <v>40608</v>
      </c>
      <c r="F238">
        <v>100</v>
      </c>
      <c r="G238">
        <v>0</v>
      </c>
      <c r="H238" t="s">
        <v>641</v>
      </c>
      <c r="I238" t="s">
        <v>40609</v>
      </c>
      <c r="J238" t="s">
        <v>690</v>
      </c>
      <c r="K238" t="s">
        <v>644</v>
      </c>
      <c r="L238" t="s">
        <v>645</v>
      </c>
      <c r="M238" t="s">
        <v>40610</v>
      </c>
      <c r="N238" t="s">
        <v>644</v>
      </c>
      <c r="O238" t="s">
        <v>647</v>
      </c>
      <c r="P238" t="s">
        <v>5</v>
      </c>
      <c r="Q238" t="s">
        <v>648</v>
      </c>
      <c r="R238" t="s">
        <v>645</v>
      </c>
      <c r="S238" t="s">
        <v>40611</v>
      </c>
      <c r="T238" t="s">
        <v>40610</v>
      </c>
    </row>
    <row r="239" spans="1:20" x14ac:dyDescent="0.25">
      <c r="A239" t="s">
        <v>18</v>
      </c>
      <c r="B239" t="s">
        <v>19</v>
      </c>
      <c r="C239">
        <v>66.666666666666671</v>
      </c>
      <c r="D239">
        <v>3</v>
      </c>
      <c r="E239" t="s">
        <v>40612</v>
      </c>
      <c r="F239">
        <v>129</v>
      </c>
      <c r="G239">
        <v>0</v>
      </c>
      <c r="H239" t="s">
        <v>641</v>
      </c>
      <c r="I239" t="s">
        <v>40613</v>
      </c>
      <c r="J239" t="s">
        <v>714</v>
      </c>
      <c r="K239" t="s">
        <v>644</v>
      </c>
      <c r="L239" t="s">
        <v>645</v>
      </c>
      <c r="M239" t="s">
        <v>40614</v>
      </c>
      <c r="N239" t="s">
        <v>644</v>
      </c>
      <c r="O239" t="s">
        <v>668</v>
      </c>
      <c r="P239" t="s">
        <v>5</v>
      </c>
      <c r="Q239" t="s">
        <v>669</v>
      </c>
      <c r="R239" t="s">
        <v>645</v>
      </c>
      <c r="S239" t="s">
        <v>40615</v>
      </c>
      <c r="T239" t="s">
        <v>40616</v>
      </c>
    </row>
    <row r="240" spans="1:20" x14ac:dyDescent="0.25">
      <c r="A240" t="s">
        <v>22</v>
      </c>
      <c r="B240" t="s">
        <v>27</v>
      </c>
      <c r="C240">
        <v>69.900000000000006</v>
      </c>
      <c r="D240">
        <v>20</v>
      </c>
      <c r="E240" t="s">
        <v>40617</v>
      </c>
      <c r="F240">
        <v>1600</v>
      </c>
      <c r="G240">
        <v>0</v>
      </c>
      <c r="H240" t="s">
        <v>673</v>
      </c>
      <c r="I240" t="s">
        <v>4623</v>
      </c>
      <c r="J240" t="s">
        <v>4624</v>
      </c>
      <c r="K240" t="s">
        <v>4625</v>
      </c>
      <c r="L240" t="s">
        <v>4626</v>
      </c>
      <c r="M240" t="s">
        <v>40618</v>
      </c>
      <c r="N240" t="s">
        <v>644</v>
      </c>
      <c r="O240" t="s">
        <v>703</v>
      </c>
      <c r="P240" t="s">
        <v>26</v>
      </c>
      <c r="Q240" t="s">
        <v>680</v>
      </c>
      <c r="R240" t="s">
        <v>645</v>
      </c>
      <c r="S240" t="s">
        <v>40619</v>
      </c>
      <c r="T240" t="s">
        <v>40618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C75-1724-41CC-BD51-254D256E0312}">
  <sheetPr>
    <tabColor rgb="FFFF6699"/>
  </sheetPr>
  <dimension ref="A1:V211"/>
  <sheetViews>
    <sheetView zoomScale="70" zoomScaleNormal="70" workbookViewId="0">
      <pane xSplit="2" ySplit="1" topLeftCell="C2" activePane="bottomRight" state="frozen"/>
      <selection sqref="A1:XFD1048576"/>
      <selection pane="topRight" sqref="A1:XFD1048576"/>
      <selection pane="bottomLeft" sqref="A1:XFD1048576"/>
      <selection pane="bottomRight" activeCell="Y31" sqref="A14:Y3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90625" bestFit="1" customWidth="1"/>
    <col min="22" max="22" width="15.179687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621</v>
      </c>
      <c r="C1" t="s">
        <v>622</v>
      </c>
      <c r="D1" t="s">
        <v>1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  <c r="O1" t="s">
        <v>633</v>
      </c>
      <c r="P1" t="s">
        <v>634</v>
      </c>
      <c r="Q1" t="s">
        <v>635</v>
      </c>
      <c r="R1" t="s">
        <v>2</v>
      </c>
      <c r="S1" t="s">
        <v>636</v>
      </c>
      <c r="T1" t="s">
        <v>637</v>
      </c>
      <c r="U1" s="76" t="s">
        <v>4934</v>
      </c>
      <c r="V1" t="s">
        <v>4936</v>
      </c>
    </row>
    <row r="2" spans="1:22" x14ac:dyDescent="0.25">
      <c r="A2" t="s">
        <v>147</v>
      </c>
      <c r="B2" t="s">
        <v>148</v>
      </c>
      <c r="C2">
        <v>50</v>
      </c>
      <c r="D2">
        <v>6</v>
      </c>
      <c r="E2" t="s">
        <v>40620</v>
      </c>
      <c r="F2">
        <v>208</v>
      </c>
      <c r="G2">
        <v>8</v>
      </c>
      <c r="H2" t="s">
        <v>641</v>
      </c>
      <c r="I2" t="s">
        <v>40621</v>
      </c>
      <c r="J2" t="s">
        <v>2936</v>
      </c>
      <c r="K2" t="s">
        <v>644</v>
      </c>
      <c r="L2" t="s">
        <v>645</v>
      </c>
      <c r="M2" t="s">
        <v>40622</v>
      </c>
      <c r="N2" t="s">
        <v>644</v>
      </c>
      <c r="O2" t="s">
        <v>647</v>
      </c>
      <c r="P2" t="s">
        <v>5</v>
      </c>
      <c r="Q2" t="s">
        <v>648</v>
      </c>
      <c r="R2" t="s">
        <v>645</v>
      </c>
      <c r="S2" t="s">
        <v>40623</v>
      </c>
      <c r="T2" t="s">
        <v>40624</v>
      </c>
      <c r="U2" s="77" t="s">
        <v>147</v>
      </c>
      <c r="V2">
        <v>498</v>
      </c>
    </row>
    <row r="3" spans="1:22" x14ac:dyDescent="0.25">
      <c r="A3" t="s">
        <v>147</v>
      </c>
      <c r="B3" t="s">
        <v>148</v>
      </c>
      <c r="C3">
        <v>50</v>
      </c>
      <c r="D3">
        <v>6</v>
      </c>
      <c r="E3" t="s">
        <v>40625</v>
      </c>
      <c r="F3">
        <v>208</v>
      </c>
      <c r="G3">
        <v>8</v>
      </c>
      <c r="H3" t="s">
        <v>641</v>
      </c>
      <c r="I3" t="s">
        <v>40621</v>
      </c>
      <c r="J3" t="s">
        <v>2936</v>
      </c>
      <c r="K3" t="s">
        <v>644</v>
      </c>
      <c r="L3" t="s">
        <v>645</v>
      </c>
      <c r="M3" t="s">
        <v>40626</v>
      </c>
      <c r="N3" t="s">
        <v>644</v>
      </c>
      <c r="O3" t="s">
        <v>668</v>
      </c>
      <c r="P3" t="s">
        <v>5</v>
      </c>
      <c r="Q3" t="s">
        <v>669</v>
      </c>
      <c r="R3" t="s">
        <v>645</v>
      </c>
      <c r="S3" t="s">
        <v>40627</v>
      </c>
      <c r="T3" t="s">
        <v>40626</v>
      </c>
      <c r="U3" s="78" t="s">
        <v>148</v>
      </c>
      <c r="V3">
        <v>498</v>
      </c>
    </row>
    <row r="4" spans="1:22" x14ac:dyDescent="0.25">
      <c r="A4" t="s">
        <v>18</v>
      </c>
      <c r="B4" t="s">
        <v>19</v>
      </c>
      <c r="C4">
        <v>66.666666666666671</v>
      </c>
      <c r="D4">
        <v>3</v>
      </c>
      <c r="E4" t="s">
        <v>40628</v>
      </c>
      <c r="F4">
        <v>124</v>
      </c>
      <c r="G4">
        <v>0</v>
      </c>
      <c r="H4" t="s">
        <v>673</v>
      </c>
      <c r="I4" t="s">
        <v>40629</v>
      </c>
      <c r="J4" t="s">
        <v>40630</v>
      </c>
      <c r="K4" t="s">
        <v>40631</v>
      </c>
      <c r="L4" t="s">
        <v>2138</v>
      </c>
      <c r="M4" t="s">
        <v>40632</v>
      </c>
      <c r="N4" t="s">
        <v>644</v>
      </c>
      <c r="O4" t="s">
        <v>679</v>
      </c>
      <c r="P4" t="s">
        <v>26</v>
      </c>
      <c r="Q4" t="s">
        <v>680</v>
      </c>
      <c r="R4" t="s">
        <v>645</v>
      </c>
      <c r="S4" t="s">
        <v>40633</v>
      </c>
      <c r="T4" t="s">
        <v>40634</v>
      </c>
      <c r="U4" s="77" t="s">
        <v>99</v>
      </c>
      <c r="V4">
        <v>10</v>
      </c>
    </row>
    <row r="5" spans="1:22" x14ac:dyDescent="0.25">
      <c r="A5" t="s">
        <v>601</v>
      </c>
      <c r="B5" t="s">
        <v>602</v>
      </c>
      <c r="C5">
        <v>159</v>
      </c>
      <c r="D5">
        <v>1</v>
      </c>
      <c r="E5" t="s">
        <v>40635</v>
      </c>
      <c r="F5">
        <v>136</v>
      </c>
      <c r="G5">
        <v>7</v>
      </c>
      <c r="H5" t="s">
        <v>641</v>
      </c>
      <c r="I5" t="s">
        <v>23934</v>
      </c>
      <c r="J5" t="s">
        <v>685</v>
      </c>
      <c r="K5" t="s">
        <v>644</v>
      </c>
      <c r="L5" t="s">
        <v>645</v>
      </c>
      <c r="M5" t="s">
        <v>40636</v>
      </c>
      <c r="N5" t="s">
        <v>644</v>
      </c>
      <c r="O5" t="s">
        <v>647</v>
      </c>
      <c r="P5" t="s">
        <v>5</v>
      </c>
      <c r="Q5" t="s">
        <v>648</v>
      </c>
      <c r="R5" t="s">
        <v>645</v>
      </c>
      <c r="S5" t="s">
        <v>40637</v>
      </c>
      <c r="T5" t="s">
        <v>40636</v>
      </c>
      <c r="U5" s="78" t="s">
        <v>100</v>
      </c>
      <c r="V5">
        <v>10</v>
      </c>
    </row>
    <row r="6" spans="1:22" x14ac:dyDescent="0.25">
      <c r="A6" t="s">
        <v>147</v>
      </c>
      <c r="B6" t="s">
        <v>148</v>
      </c>
      <c r="C6">
        <v>33.333333333333336</v>
      </c>
      <c r="D6">
        <v>3</v>
      </c>
      <c r="E6" t="s">
        <v>40638</v>
      </c>
      <c r="F6">
        <v>100</v>
      </c>
      <c r="G6">
        <v>0</v>
      </c>
      <c r="H6" t="s">
        <v>641</v>
      </c>
      <c r="I6" t="s">
        <v>13897</v>
      </c>
      <c r="J6" t="s">
        <v>888</v>
      </c>
      <c r="K6" t="s">
        <v>644</v>
      </c>
      <c r="L6" t="s">
        <v>645</v>
      </c>
      <c r="M6" t="s">
        <v>40639</v>
      </c>
      <c r="N6" t="s">
        <v>644</v>
      </c>
      <c r="O6" t="s">
        <v>668</v>
      </c>
      <c r="P6" t="s">
        <v>5</v>
      </c>
      <c r="Q6" t="s">
        <v>669</v>
      </c>
      <c r="R6" t="s">
        <v>645</v>
      </c>
      <c r="S6" t="s">
        <v>40640</v>
      </c>
      <c r="T6" t="s">
        <v>40641</v>
      </c>
      <c r="U6" s="77" t="s">
        <v>22</v>
      </c>
      <c r="V6">
        <v>131</v>
      </c>
    </row>
    <row r="7" spans="1:22" x14ac:dyDescent="0.25">
      <c r="A7" t="s">
        <v>147</v>
      </c>
      <c r="B7" t="s">
        <v>148</v>
      </c>
      <c r="C7">
        <v>50</v>
      </c>
      <c r="D7">
        <v>6</v>
      </c>
      <c r="E7" t="s">
        <v>40642</v>
      </c>
      <c r="F7">
        <v>200</v>
      </c>
      <c r="G7">
        <v>0</v>
      </c>
      <c r="H7" t="s">
        <v>641</v>
      </c>
      <c r="I7" t="s">
        <v>2681</v>
      </c>
      <c r="J7" t="s">
        <v>796</v>
      </c>
      <c r="K7" t="s">
        <v>644</v>
      </c>
      <c r="L7" t="s">
        <v>645</v>
      </c>
      <c r="M7" t="s">
        <v>40643</v>
      </c>
      <c r="N7" t="s">
        <v>644</v>
      </c>
      <c r="O7" t="s">
        <v>647</v>
      </c>
      <c r="P7" t="s">
        <v>5</v>
      </c>
      <c r="Q7" t="s">
        <v>648</v>
      </c>
      <c r="R7" t="s">
        <v>645</v>
      </c>
      <c r="S7" t="s">
        <v>40644</v>
      </c>
      <c r="T7" t="s">
        <v>40643</v>
      </c>
      <c r="U7" s="78" t="s">
        <v>213</v>
      </c>
      <c r="V7">
        <v>1</v>
      </c>
    </row>
    <row r="8" spans="1:22" x14ac:dyDescent="0.25">
      <c r="A8" t="s">
        <v>147</v>
      </c>
      <c r="B8" t="s">
        <v>148</v>
      </c>
      <c r="C8">
        <v>50</v>
      </c>
      <c r="D8">
        <v>6</v>
      </c>
      <c r="E8" t="s">
        <v>40645</v>
      </c>
      <c r="F8">
        <v>200</v>
      </c>
      <c r="G8">
        <v>0</v>
      </c>
      <c r="H8" t="s">
        <v>641</v>
      </c>
      <c r="I8" t="s">
        <v>35894</v>
      </c>
      <c r="J8" t="s">
        <v>3625</v>
      </c>
      <c r="K8" t="s">
        <v>644</v>
      </c>
      <c r="L8" t="s">
        <v>645</v>
      </c>
      <c r="M8" t="s">
        <v>40646</v>
      </c>
      <c r="N8" t="s">
        <v>644</v>
      </c>
      <c r="O8" t="s">
        <v>647</v>
      </c>
      <c r="P8" t="s">
        <v>5</v>
      </c>
      <c r="Q8" t="s">
        <v>648</v>
      </c>
      <c r="R8" t="s">
        <v>645</v>
      </c>
      <c r="S8" t="s">
        <v>40647</v>
      </c>
      <c r="T8" t="s">
        <v>40646</v>
      </c>
      <c r="U8" s="78" t="s">
        <v>27</v>
      </c>
      <c r="V8">
        <v>130</v>
      </c>
    </row>
    <row r="9" spans="1:22" x14ac:dyDescent="0.25">
      <c r="A9" t="s">
        <v>116</v>
      </c>
      <c r="B9" t="s">
        <v>117</v>
      </c>
      <c r="C9">
        <v>12</v>
      </c>
      <c r="D9">
        <v>30</v>
      </c>
      <c r="E9" t="s">
        <v>40648</v>
      </c>
      <c r="F9">
        <v>420</v>
      </c>
      <c r="G9">
        <v>0</v>
      </c>
      <c r="H9" t="s">
        <v>673</v>
      </c>
      <c r="I9" t="s">
        <v>5487</v>
      </c>
      <c r="J9" t="s">
        <v>40649</v>
      </c>
      <c r="K9" t="s">
        <v>1775</v>
      </c>
      <c r="L9" t="s">
        <v>9736</v>
      </c>
      <c r="M9" t="s">
        <v>40650</v>
      </c>
      <c r="N9" t="s">
        <v>644</v>
      </c>
      <c r="O9" t="s">
        <v>679</v>
      </c>
      <c r="P9" t="s">
        <v>26</v>
      </c>
      <c r="Q9" t="s">
        <v>680</v>
      </c>
      <c r="R9" t="s">
        <v>645</v>
      </c>
      <c r="S9" t="s">
        <v>40651</v>
      </c>
      <c r="T9" t="s">
        <v>40652</v>
      </c>
      <c r="U9" s="77" t="s">
        <v>18</v>
      </c>
      <c r="V9">
        <v>63</v>
      </c>
    </row>
    <row r="10" spans="1:22" x14ac:dyDescent="0.25">
      <c r="A10" t="s">
        <v>240</v>
      </c>
      <c r="B10" t="s">
        <v>246</v>
      </c>
      <c r="C10">
        <v>159</v>
      </c>
      <c r="D10">
        <v>1</v>
      </c>
      <c r="E10" t="s">
        <v>40653</v>
      </c>
      <c r="F10">
        <v>129</v>
      </c>
      <c r="G10">
        <v>0</v>
      </c>
      <c r="H10" t="s">
        <v>641</v>
      </c>
      <c r="I10" t="s">
        <v>40654</v>
      </c>
      <c r="J10" t="s">
        <v>981</v>
      </c>
      <c r="K10" t="s">
        <v>644</v>
      </c>
      <c r="L10" t="s">
        <v>645</v>
      </c>
      <c r="M10" t="s">
        <v>40655</v>
      </c>
      <c r="N10" t="s">
        <v>644</v>
      </c>
      <c r="O10" t="s">
        <v>668</v>
      </c>
      <c r="P10" t="s">
        <v>5</v>
      </c>
      <c r="Q10" t="s">
        <v>669</v>
      </c>
      <c r="R10" t="s">
        <v>645</v>
      </c>
      <c r="S10" t="s">
        <v>40656</v>
      </c>
      <c r="T10" t="s">
        <v>40657</v>
      </c>
      <c r="U10" s="78" t="s">
        <v>19</v>
      </c>
      <c r="V10">
        <v>63</v>
      </c>
    </row>
    <row r="11" spans="1:22" x14ac:dyDescent="0.25">
      <c r="A11" t="s">
        <v>22</v>
      </c>
      <c r="B11" t="s">
        <v>27</v>
      </c>
      <c r="C11">
        <v>66.333333333333329</v>
      </c>
      <c r="D11">
        <v>3</v>
      </c>
      <c r="E11" t="s">
        <v>40658</v>
      </c>
      <c r="F11">
        <v>220</v>
      </c>
      <c r="G11">
        <v>0</v>
      </c>
      <c r="H11" t="s">
        <v>729</v>
      </c>
      <c r="I11" t="s">
        <v>2681</v>
      </c>
      <c r="J11" t="s">
        <v>796</v>
      </c>
      <c r="K11" t="s">
        <v>644</v>
      </c>
      <c r="L11" t="s">
        <v>645</v>
      </c>
      <c r="M11" t="s">
        <v>40659</v>
      </c>
      <c r="N11" t="s">
        <v>644</v>
      </c>
      <c r="O11" t="s">
        <v>647</v>
      </c>
      <c r="P11" t="s">
        <v>5</v>
      </c>
      <c r="Q11" t="s">
        <v>648</v>
      </c>
      <c r="R11" t="s">
        <v>645</v>
      </c>
      <c r="S11" t="s">
        <v>40660</v>
      </c>
      <c r="T11" t="s">
        <v>40659</v>
      </c>
      <c r="U11" s="77" t="s">
        <v>101</v>
      </c>
      <c r="V11">
        <v>6</v>
      </c>
    </row>
    <row r="12" spans="1:22" x14ac:dyDescent="0.25">
      <c r="A12" t="s">
        <v>147</v>
      </c>
      <c r="B12" t="s">
        <v>148</v>
      </c>
      <c r="C12">
        <v>33.333333333333336</v>
      </c>
      <c r="D12">
        <v>3</v>
      </c>
      <c r="E12" t="s">
        <v>40661</v>
      </c>
      <c r="F12">
        <v>100</v>
      </c>
      <c r="G12">
        <v>0</v>
      </c>
      <c r="H12" t="s">
        <v>641</v>
      </c>
      <c r="I12" t="s">
        <v>40662</v>
      </c>
      <c r="J12" t="s">
        <v>859</v>
      </c>
      <c r="K12" t="s">
        <v>644</v>
      </c>
      <c r="L12" t="s">
        <v>645</v>
      </c>
      <c r="M12" t="s">
        <v>40663</v>
      </c>
      <c r="N12" t="s">
        <v>644</v>
      </c>
      <c r="O12" t="s">
        <v>647</v>
      </c>
      <c r="P12" t="s">
        <v>5</v>
      </c>
      <c r="Q12" t="s">
        <v>648</v>
      </c>
      <c r="R12" t="s">
        <v>645</v>
      </c>
      <c r="S12" t="s">
        <v>40664</v>
      </c>
      <c r="T12" t="s">
        <v>40663</v>
      </c>
      <c r="U12" s="78" t="s">
        <v>11152</v>
      </c>
      <c r="V12">
        <v>1</v>
      </c>
    </row>
    <row r="13" spans="1:22" x14ac:dyDescent="0.25">
      <c r="A13" t="s">
        <v>147</v>
      </c>
      <c r="B13" t="s">
        <v>148</v>
      </c>
      <c r="C13">
        <v>50</v>
      </c>
      <c r="D13">
        <v>12</v>
      </c>
      <c r="E13" t="s">
        <v>40665</v>
      </c>
      <c r="F13">
        <v>364</v>
      </c>
      <c r="G13">
        <v>0</v>
      </c>
      <c r="H13" t="s">
        <v>641</v>
      </c>
      <c r="I13" t="s">
        <v>40666</v>
      </c>
      <c r="J13" t="s">
        <v>1863</v>
      </c>
      <c r="K13" t="s">
        <v>644</v>
      </c>
      <c r="L13" t="s">
        <v>645</v>
      </c>
      <c r="M13" t="s">
        <v>40667</v>
      </c>
      <c r="N13" t="s">
        <v>644</v>
      </c>
      <c r="O13" t="s">
        <v>668</v>
      </c>
      <c r="P13" t="s">
        <v>5</v>
      </c>
      <c r="Q13" t="s">
        <v>669</v>
      </c>
      <c r="R13" t="s">
        <v>645</v>
      </c>
      <c r="S13" t="s">
        <v>40668</v>
      </c>
      <c r="T13" t="s">
        <v>40669</v>
      </c>
      <c r="U13" s="78" t="s">
        <v>74</v>
      </c>
      <c r="V13">
        <v>5</v>
      </c>
    </row>
    <row r="14" spans="1:22" x14ac:dyDescent="0.25">
      <c r="A14" t="s">
        <v>239</v>
      </c>
      <c r="B14" t="s">
        <v>245</v>
      </c>
      <c r="C14">
        <v>159</v>
      </c>
      <c r="D14">
        <v>1</v>
      </c>
      <c r="E14" t="s">
        <v>40670</v>
      </c>
      <c r="F14">
        <v>167</v>
      </c>
      <c r="G14">
        <v>38</v>
      </c>
      <c r="H14" t="s">
        <v>641</v>
      </c>
      <c r="I14" t="s">
        <v>40671</v>
      </c>
      <c r="J14" t="s">
        <v>2083</v>
      </c>
      <c r="K14" t="s">
        <v>644</v>
      </c>
      <c r="L14" t="s">
        <v>645</v>
      </c>
      <c r="M14" t="s">
        <v>40669</v>
      </c>
      <c r="N14" t="s">
        <v>644</v>
      </c>
      <c r="O14" t="s">
        <v>647</v>
      </c>
      <c r="P14" t="s">
        <v>5</v>
      </c>
      <c r="Q14" t="s">
        <v>648</v>
      </c>
      <c r="R14" t="s">
        <v>645</v>
      </c>
      <c r="S14" t="s">
        <v>40672</v>
      </c>
      <c r="T14" t="s">
        <v>40669</v>
      </c>
      <c r="U14" s="77" t="s">
        <v>72</v>
      </c>
      <c r="V14">
        <v>6</v>
      </c>
    </row>
    <row r="15" spans="1:22" x14ac:dyDescent="0.25">
      <c r="A15" t="s">
        <v>601</v>
      </c>
      <c r="B15" t="s">
        <v>602</v>
      </c>
      <c r="C15">
        <v>139</v>
      </c>
      <c r="D15">
        <v>1</v>
      </c>
      <c r="E15" t="s">
        <v>40673</v>
      </c>
      <c r="F15">
        <v>499</v>
      </c>
      <c r="G15">
        <v>0</v>
      </c>
      <c r="H15" t="s">
        <v>641</v>
      </c>
      <c r="I15" t="s">
        <v>40674</v>
      </c>
      <c r="J15" t="s">
        <v>745</v>
      </c>
      <c r="K15" t="s">
        <v>644</v>
      </c>
      <c r="L15" t="s">
        <v>645</v>
      </c>
      <c r="M15" t="s">
        <v>40675</v>
      </c>
      <c r="N15" t="s">
        <v>644</v>
      </c>
      <c r="O15" t="s">
        <v>647</v>
      </c>
      <c r="P15" t="s">
        <v>5</v>
      </c>
      <c r="Q15" t="s">
        <v>648</v>
      </c>
      <c r="R15" t="s">
        <v>645</v>
      </c>
      <c r="S15" t="s">
        <v>40676</v>
      </c>
      <c r="T15" t="s">
        <v>40677</v>
      </c>
      <c r="U15" s="78" t="s">
        <v>108</v>
      </c>
      <c r="V15">
        <v>5</v>
      </c>
    </row>
    <row r="16" spans="1:22" x14ac:dyDescent="0.25">
      <c r="A16" t="s">
        <v>241</v>
      </c>
      <c r="B16" t="s">
        <v>247</v>
      </c>
      <c r="C16">
        <v>139</v>
      </c>
      <c r="D16">
        <v>1</v>
      </c>
      <c r="E16" t="s">
        <v>40673</v>
      </c>
      <c r="F16">
        <v>499</v>
      </c>
      <c r="G16">
        <v>0</v>
      </c>
      <c r="H16" t="s">
        <v>641</v>
      </c>
      <c r="I16" t="s">
        <v>40674</v>
      </c>
      <c r="J16" t="s">
        <v>745</v>
      </c>
      <c r="K16" t="s">
        <v>644</v>
      </c>
      <c r="L16" t="s">
        <v>645</v>
      </c>
      <c r="M16" t="s">
        <v>40675</v>
      </c>
      <c r="N16" t="s">
        <v>644</v>
      </c>
      <c r="O16" t="s">
        <v>647</v>
      </c>
      <c r="P16" t="s">
        <v>5</v>
      </c>
      <c r="Q16" t="s">
        <v>648</v>
      </c>
      <c r="R16" t="s">
        <v>645</v>
      </c>
      <c r="S16" t="s">
        <v>40676</v>
      </c>
      <c r="T16" t="s">
        <v>40677</v>
      </c>
      <c r="U16" s="78" t="s">
        <v>3385</v>
      </c>
      <c r="V16">
        <v>1</v>
      </c>
    </row>
    <row r="17" spans="1:22" x14ac:dyDescent="0.25">
      <c r="A17" t="s">
        <v>240</v>
      </c>
      <c r="B17" t="s">
        <v>246</v>
      </c>
      <c r="C17">
        <v>139</v>
      </c>
      <c r="D17">
        <v>1</v>
      </c>
      <c r="E17" t="s">
        <v>40673</v>
      </c>
      <c r="F17">
        <v>499</v>
      </c>
      <c r="G17">
        <v>0</v>
      </c>
      <c r="H17" t="s">
        <v>641</v>
      </c>
      <c r="I17" t="s">
        <v>40674</v>
      </c>
      <c r="J17" t="s">
        <v>745</v>
      </c>
      <c r="K17" t="s">
        <v>644</v>
      </c>
      <c r="L17" t="s">
        <v>645</v>
      </c>
      <c r="M17" t="s">
        <v>40675</v>
      </c>
      <c r="N17" t="s">
        <v>644</v>
      </c>
      <c r="O17" t="s">
        <v>647</v>
      </c>
      <c r="P17" t="s">
        <v>5</v>
      </c>
      <c r="Q17" t="s">
        <v>648</v>
      </c>
      <c r="R17" t="s">
        <v>645</v>
      </c>
      <c r="S17" t="s">
        <v>40676</v>
      </c>
      <c r="T17" t="s">
        <v>40677</v>
      </c>
      <c r="U17" s="77" t="s">
        <v>12</v>
      </c>
      <c r="V17">
        <v>1</v>
      </c>
    </row>
    <row r="18" spans="1:22" x14ac:dyDescent="0.25">
      <c r="A18" t="s">
        <v>239</v>
      </c>
      <c r="B18" t="s">
        <v>245</v>
      </c>
      <c r="C18">
        <v>139</v>
      </c>
      <c r="D18">
        <v>1</v>
      </c>
      <c r="E18" t="s">
        <v>40673</v>
      </c>
      <c r="F18">
        <v>499</v>
      </c>
      <c r="G18">
        <v>0</v>
      </c>
      <c r="H18" t="s">
        <v>641</v>
      </c>
      <c r="I18" t="s">
        <v>40674</v>
      </c>
      <c r="J18" t="s">
        <v>745</v>
      </c>
      <c r="K18" t="s">
        <v>644</v>
      </c>
      <c r="L18" t="s">
        <v>645</v>
      </c>
      <c r="M18" t="s">
        <v>40675</v>
      </c>
      <c r="N18" t="s">
        <v>644</v>
      </c>
      <c r="O18" t="s">
        <v>647</v>
      </c>
      <c r="P18" t="s">
        <v>5</v>
      </c>
      <c r="Q18" t="s">
        <v>648</v>
      </c>
      <c r="R18" t="s">
        <v>645</v>
      </c>
      <c r="S18" t="s">
        <v>40676</v>
      </c>
      <c r="T18" t="s">
        <v>40677</v>
      </c>
      <c r="U18" s="78" t="s">
        <v>13</v>
      </c>
      <c r="V18">
        <v>1</v>
      </c>
    </row>
    <row r="19" spans="1:22" x14ac:dyDescent="0.25">
      <c r="A19" t="s">
        <v>22</v>
      </c>
      <c r="B19" t="s">
        <v>27</v>
      </c>
      <c r="C19">
        <v>69.900000000000006</v>
      </c>
      <c r="D19">
        <v>10</v>
      </c>
      <c r="E19" t="s">
        <v>40678</v>
      </c>
      <c r="F19">
        <v>795</v>
      </c>
      <c r="G19">
        <v>0</v>
      </c>
      <c r="H19" t="s">
        <v>673</v>
      </c>
      <c r="I19" t="s">
        <v>40679</v>
      </c>
      <c r="J19" t="s">
        <v>40680</v>
      </c>
      <c r="K19" t="s">
        <v>2164</v>
      </c>
      <c r="L19" t="s">
        <v>829</v>
      </c>
      <c r="M19" t="s">
        <v>40681</v>
      </c>
      <c r="N19" t="s">
        <v>644</v>
      </c>
      <c r="O19" t="s">
        <v>679</v>
      </c>
      <c r="P19" t="s">
        <v>26</v>
      </c>
      <c r="Q19" t="s">
        <v>680</v>
      </c>
      <c r="R19" t="s">
        <v>645</v>
      </c>
      <c r="S19" t="s">
        <v>40682</v>
      </c>
      <c r="T19" t="s">
        <v>40683</v>
      </c>
      <c r="U19" s="77" t="s">
        <v>239</v>
      </c>
      <c r="V19">
        <v>16</v>
      </c>
    </row>
    <row r="20" spans="1:22" x14ac:dyDescent="0.25">
      <c r="A20" t="s">
        <v>18</v>
      </c>
      <c r="B20" t="s">
        <v>19</v>
      </c>
      <c r="C20">
        <v>66.666666666666671</v>
      </c>
      <c r="D20">
        <v>6</v>
      </c>
      <c r="E20" t="s">
        <v>40684</v>
      </c>
      <c r="F20">
        <v>258</v>
      </c>
      <c r="G20">
        <v>0</v>
      </c>
      <c r="H20" t="s">
        <v>641</v>
      </c>
      <c r="I20" t="s">
        <v>40685</v>
      </c>
      <c r="J20" t="s">
        <v>661</v>
      </c>
      <c r="K20" t="s">
        <v>644</v>
      </c>
      <c r="L20" t="s">
        <v>645</v>
      </c>
      <c r="M20" t="s">
        <v>40686</v>
      </c>
      <c r="N20" t="s">
        <v>644</v>
      </c>
      <c r="O20" t="s">
        <v>668</v>
      </c>
      <c r="P20" t="s">
        <v>5</v>
      </c>
      <c r="Q20" t="s">
        <v>669</v>
      </c>
      <c r="R20" t="s">
        <v>645</v>
      </c>
      <c r="S20" t="s">
        <v>40687</v>
      </c>
      <c r="T20" t="s">
        <v>40688</v>
      </c>
      <c r="U20" s="78" t="s">
        <v>245</v>
      </c>
      <c r="V20">
        <v>15</v>
      </c>
    </row>
    <row r="21" spans="1:22" x14ac:dyDescent="0.25">
      <c r="A21" t="s">
        <v>147</v>
      </c>
      <c r="B21" t="s">
        <v>148</v>
      </c>
      <c r="C21">
        <v>50</v>
      </c>
      <c r="D21">
        <v>12</v>
      </c>
      <c r="E21" t="s">
        <v>40689</v>
      </c>
      <c r="F21">
        <v>340</v>
      </c>
      <c r="G21">
        <v>0</v>
      </c>
      <c r="H21" t="s">
        <v>641</v>
      </c>
      <c r="I21" t="s">
        <v>27405</v>
      </c>
      <c r="J21" t="s">
        <v>685</v>
      </c>
      <c r="K21" t="s">
        <v>644</v>
      </c>
      <c r="L21" t="s">
        <v>645</v>
      </c>
      <c r="M21" t="s">
        <v>40690</v>
      </c>
      <c r="N21" t="s">
        <v>644</v>
      </c>
      <c r="O21" t="s">
        <v>668</v>
      </c>
      <c r="P21" t="s">
        <v>5</v>
      </c>
      <c r="Q21" t="s">
        <v>669</v>
      </c>
      <c r="R21" t="s">
        <v>645</v>
      </c>
      <c r="S21" t="s">
        <v>40691</v>
      </c>
      <c r="T21" t="s">
        <v>40690</v>
      </c>
      <c r="U21" s="78" t="s">
        <v>1870</v>
      </c>
      <c r="V21">
        <v>1</v>
      </c>
    </row>
    <row r="22" spans="1:22" x14ac:dyDescent="0.25">
      <c r="A22" t="s">
        <v>147</v>
      </c>
      <c r="B22" t="s">
        <v>148</v>
      </c>
      <c r="C22">
        <v>65</v>
      </c>
      <c r="D22">
        <v>27</v>
      </c>
      <c r="E22" t="s">
        <v>40692</v>
      </c>
      <c r="F22">
        <v>762.45</v>
      </c>
      <c r="G22">
        <v>0</v>
      </c>
      <c r="H22" t="s">
        <v>641</v>
      </c>
      <c r="I22" t="s">
        <v>40693</v>
      </c>
      <c r="J22" t="s">
        <v>847</v>
      </c>
      <c r="K22" t="s">
        <v>644</v>
      </c>
      <c r="L22" t="s">
        <v>645</v>
      </c>
      <c r="M22" t="s">
        <v>40694</v>
      </c>
      <c r="N22" t="s">
        <v>644</v>
      </c>
      <c r="O22" t="s">
        <v>647</v>
      </c>
      <c r="P22" t="s">
        <v>5</v>
      </c>
      <c r="Q22" t="s">
        <v>648</v>
      </c>
      <c r="R22" t="s">
        <v>645</v>
      </c>
      <c r="S22" t="s">
        <v>40695</v>
      </c>
      <c r="T22" t="s">
        <v>40694</v>
      </c>
      <c r="U22" s="77" t="s">
        <v>240</v>
      </c>
      <c r="V22">
        <v>19</v>
      </c>
    </row>
    <row r="23" spans="1:22" x14ac:dyDescent="0.25">
      <c r="A23" t="s">
        <v>147</v>
      </c>
      <c r="B23" t="s">
        <v>148</v>
      </c>
      <c r="C23">
        <v>33.333333333333336</v>
      </c>
      <c r="D23">
        <v>6</v>
      </c>
      <c r="E23" t="s">
        <v>40696</v>
      </c>
      <c r="F23">
        <v>182</v>
      </c>
      <c r="G23">
        <v>0</v>
      </c>
      <c r="H23" t="s">
        <v>641</v>
      </c>
      <c r="I23" t="s">
        <v>40697</v>
      </c>
      <c r="J23" t="s">
        <v>666</v>
      </c>
      <c r="K23" t="s">
        <v>644</v>
      </c>
      <c r="L23" t="s">
        <v>645</v>
      </c>
      <c r="M23" t="s">
        <v>40694</v>
      </c>
      <c r="N23" t="s">
        <v>644</v>
      </c>
      <c r="O23" t="s">
        <v>647</v>
      </c>
      <c r="P23" t="s">
        <v>5</v>
      </c>
      <c r="Q23" t="s">
        <v>648</v>
      </c>
      <c r="R23" t="s">
        <v>645</v>
      </c>
      <c r="S23" t="s">
        <v>40698</v>
      </c>
      <c r="T23" t="s">
        <v>40694</v>
      </c>
      <c r="U23" s="78" t="s">
        <v>246</v>
      </c>
      <c r="V23">
        <v>14</v>
      </c>
    </row>
    <row r="24" spans="1:22" x14ac:dyDescent="0.25">
      <c r="A24" t="s">
        <v>147</v>
      </c>
      <c r="B24" t="s">
        <v>148</v>
      </c>
      <c r="C24">
        <v>33.333333333333336</v>
      </c>
      <c r="D24">
        <v>3</v>
      </c>
      <c r="E24" t="s">
        <v>40699</v>
      </c>
      <c r="F24">
        <v>110</v>
      </c>
      <c r="G24">
        <v>10</v>
      </c>
      <c r="H24" t="s">
        <v>641</v>
      </c>
      <c r="I24" t="s">
        <v>28761</v>
      </c>
      <c r="J24" t="s">
        <v>3093</v>
      </c>
      <c r="K24" t="s">
        <v>644</v>
      </c>
      <c r="L24" t="s">
        <v>645</v>
      </c>
      <c r="M24" t="s">
        <v>40700</v>
      </c>
      <c r="N24" t="s">
        <v>644</v>
      </c>
      <c r="O24" t="s">
        <v>647</v>
      </c>
      <c r="P24" t="s">
        <v>5</v>
      </c>
      <c r="Q24" t="s">
        <v>648</v>
      </c>
      <c r="R24" t="s">
        <v>645</v>
      </c>
      <c r="S24" t="s">
        <v>40701</v>
      </c>
      <c r="T24" t="s">
        <v>40700</v>
      </c>
      <c r="U24" s="78" t="s">
        <v>1870</v>
      </c>
      <c r="V24">
        <v>5</v>
      </c>
    </row>
    <row r="25" spans="1:22" x14ac:dyDescent="0.25">
      <c r="A25" t="s">
        <v>147</v>
      </c>
      <c r="B25" t="s">
        <v>148</v>
      </c>
      <c r="C25">
        <v>33.333333333333336</v>
      </c>
      <c r="D25">
        <v>3</v>
      </c>
      <c r="E25" t="s">
        <v>40702</v>
      </c>
      <c r="F25">
        <v>100</v>
      </c>
      <c r="G25">
        <v>0</v>
      </c>
      <c r="H25" t="s">
        <v>641</v>
      </c>
      <c r="I25" t="s">
        <v>3083</v>
      </c>
      <c r="J25" t="s">
        <v>1441</v>
      </c>
      <c r="K25" t="s">
        <v>644</v>
      </c>
      <c r="L25" t="s">
        <v>645</v>
      </c>
      <c r="M25" t="s">
        <v>40703</v>
      </c>
      <c r="N25" t="s">
        <v>644</v>
      </c>
      <c r="O25" t="s">
        <v>647</v>
      </c>
      <c r="P25" t="s">
        <v>5</v>
      </c>
      <c r="Q25" t="s">
        <v>648</v>
      </c>
      <c r="R25" t="s">
        <v>645</v>
      </c>
      <c r="S25" t="s">
        <v>40704</v>
      </c>
      <c r="T25" t="s">
        <v>40703</v>
      </c>
      <c r="U25" s="77" t="s">
        <v>241</v>
      </c>
      <c r="V25">
        <v>13</v>
      </c>
    </row>
    <row r="26" spans="1:22" x14ac:dyDescent="0.25">
      <c r="A26" t="s">
        <v>239</v>
      </c>
      <c r="B26" t="s">
        <v>245</v>
      </c>
      <c r="C26">
        <v>159</v>
      </c>
      <c r="D26">
        <v>1</v>
      </c>
      <c r="E26" t="s">
        <v>40705</v>
      </c>
      <c r="F26">
        <v>129</v>
      </c>
      <c r="G26">
        <v>0</v>
      </c>
      <c r="H26" t="s">
        <v>641</v>
      </c>
      <c r="I26" t="s">
        <v>11747</v>
      </c>
      <c r="J26" t="s">
        <v>1668</v>
      </c>
      <c r="K26" t="s">
        <v>644</v>
      </c>
      <c r="L26" t="s">
        <v>645</v>
      </c>
      <c r="M26" t="s">
        <v>40706</v>
      </c>
      <c r="N26" t="s">
        <v>644</v>
      </c>
      <c r="O26" t="s">
        <v>647</v>
      </c>
      <c r="P26" t="s">
        <v>5</v>
      </c>
      <c r="Q26" t="s">
        <v>648</v>
      </c>
      <c r="R26" t="s">
        <v>645</v>
      </c>
      <c r="S26" t="s">
        <v>40707</v>
      </c>
      <c r="T26" t="s">
        <v>40706</v>
      </c>
      <c r="U26" s="78" t="s">
        <v>247</v>
      </c>
      <c r="V26">
        <v>9</v>
      </c>
    </row>
    <row r="27" spans="1:22" x14ac:dyDescent="0.25">
      <c r="A27" t="s">
        <v>72</v>
      </c>
      <c r="B27" t="s">
        <v>3385</v>
      </c>
      <c r="C27">
        <v>150</v>
      </c>
      <c r="D27">
        <v>1</v>
      </c>
      <c r="E27" t="s">
        <v>40708</v>
      </c>
      <c r="F27">
        <v>129</v>
      </c>
      <c r="G27">
        <v>0</v>
      </c>
      <c r="H27" t="s">
        <v>641</v>
      </c>
      <c r="I27" t="s">
        <v>40709</v>
      </c>
      <c r="J27" t="s">
        <v>1520</v>
      </c>
      <c r="K27" t="s">
        <v>644</v>
      </c>
      <c r="L27" t="s">
        <v>645</v>
      </c>
      <c r="M27" t="s">
        <v>40710</v>
      </c>
      <c r="N27" t="s">
        <v>644</v>
      </c>
      <c r="O27" t="s">
        <v>668</v>
      </c>
      <c r="P27" t="s">
        <v>5</v>
      </c>
      <c r="Q27" t="s">
        <v>669</v>
      </c>
      <c r="R27" t="s">
        <v>645</v>
      </c>
      <c r="S27" t="s">
        <v>40711</v>
      </c>
      <c r="T27" t="s">
        <v>40710</v>
      </c>
      <c r="U27" s="78" t="s">
        <v>1870</v>
      </c>
      <c r="V27">
        <v>4</v>
      </c>
    </row>
    <row r="28" spans="1:22" x14ac:dyDescent="0.25">
      <c r="A28" t="s">
        <v>241</v>
      </c>
      <c r="B28" t="s">
        <v>1870</v>
      </c>
      <c r="C28">
        <v>72.2</v>
      </c>
      <c r="D28">
        <v>1</v>
      </c>
      <c r="E28" t="s">
        <v>40712</v>
      </c>
      <c r="F28">
        <v>144.4</v>
      </c>
      <c r="G28">
        <v>0</v>
      </c>
      <c r="H28" t="s">
        <v>805</v>
      </c>
      <c r="I28" t="s">
        <v>34417</v>
      </c>
      <c r="J28" t="s">
        <v>34418</v>
      </c>
      <c r="K28" t="s">
        <v>34419</v>
      </c>
      <c r="L28" t="s">
        <v>34420</v>
      </c>
      <c r="M28" t="s">
        <v>40713</v>
      </c>
      <c r="N28" t="s">
        <v>644</v>
      </c>
      <c r="O28" t="s">
        <v>811</v>
      </c>
      <c r="P28" t="s">
        <v>23</v>
      </c>
      <c r="Q28" t="s">
        <v>812</v>
      </c>
      <c r="R28" t="s">
        <v>645</v>
      </c>
      <c r="S28" t="s">
        <v>40714</v>
      </c>
      <c r="T28" t="s">
        <v>40713</v>
      </c>
      <c r="U28" s="77" t="s">
        <v>601</v>
      </c>
      <c r="V28">
        <v>9</v>
      </c>
    </row>
    <row r="29" spans="1:22" x14ac:dyDescent="0.25">
      <c r="A29" t="s">
        <v>240</v>
      </c>
      <c r="B29" t="s">
        <v>1870</v>
      </c>
      <c r="C29">
        <v>72.2</v>
      </c>
      <c r="D29">
        <v>1</v>
      </c>
      <c r="E29" t="s">
        <v>40712</v>
      </c>
      <c r="F29">
        <v>144.4</v>
      </c>
      <c r="G29">
        <v>0</v>
      </c>
      <c r="H29" t="s">
        <v>805</v>
      </c>
      <c r="I29" t="s">
        <v>34417</v>
      </c>
      <c r="J29" t="s">
        <v>34418</v>
      </c>
      <c r="K29" t="s">
        <v>34419</v>
      </c>
      <c r="L29" t="s">
        <v>34420</v>
      </c>
      <c r="M29" t="s">
        <v>40713</v>
      </c>
      <c r="N29" t="s">
        <v>644</v>
      </c>
      <c r="O29" t="s">
        <v>811</v>
      </c>
      <c r="P29" t="s">
        <v>23</v>
      </c>
      <c r="Q29" t="s">
        <v>812</v>
      </c>
      <c r="R29" t="s">
        <v>645</v>
      </c>
      <c r="S29" t="s">
        <v>40714</v>
      </c>
      <c r="T29" t="s">
        <v>40713</v>
      </c>
      <c r="U29" s="78" t="s">
        <v>602</v>
      </c>
      <c r="V29">
        <v>7</v>
      </c>
    </row>
    <row r="30" spans="1:22" x14ac:dyDescent="0.25">
      <c r="A30" t="s">
        <v>147</v>
      </c>
      <c r="B30" t="s">
        <v>148</v>
      </c>
      <c r="C30">
        <v>50</v>
      </c>
      <c r="D30">
        <v>6</v>
      </c>
      <c r="E30" t="s">
        <v>40715</v>
      </c>
      <c r="F30">
        <v>200</v>
      </c>
      <c r="G30">
        <v>0</v>
      </c>
      <c r="H30" t="s">
        <v>641</v>
      </c>
      <c r="I30" t="s">
        <v>40716</v>
      </c>
      <c r="J30" t="s">
        <v>1962</v>
      </c>
      <c r="K30" t="s">
        <v>644</v>
      </c>
      <c r="L30" t="s">
        <v>645</v>
      </c>
      <c r="M30" t="s">
        <v>40717</v>
      </c>
      <c r="N30" t="s">
        <v>644</v>
      </c>
      <c r="O30" t="s">
        <v>668</v>
      </c>
      <c r="P30" t="s">
        <v>5</v>
      </c>
      <c r="Q30" t="s">
        <v>669</v>
      </c>
      <c r="R30" t="s">
        <v>645</v>
      </c>
      <c r="S30" t="s">
        <v>40718</v>
      </c>
      <c r="T30" t="s">
        <v>40719</v>
      </c>
      <c r="U30" s="78" t="s">
        <v>1870</v>
      </c>
      <c r="V30">
        <v>2</v>
      </c>
    </row>
    <row r="31" spans="1:22" x14ac:dyDescent="0.25">
      <c r="A31" t="s">
        <v>241</v>
      </c>
      <c r="B31" t="s">
        <v>247</v>
      </c>
      <c r="C31">
        <v>159</v>
      </c>
      <c r="D31">
        <v>2</v>
      </c>
      <c r="E31" t="s">
        <v>40720</v>
      </c>
      <c r="F31">
        <v>258</v>
      </c>
      <c r="G31">
        <v>0</v>
      </c>
      <c r="H31" t="s">
        <v>641</v>
      </c>
      <c r="I31" t="s">
        <v>40721</v>
      </c>
      <c r="J31" t="s">
        <v>859</v>
      </c>
      <c r="K31" t="s">
        <v>644</v>
      </c>
      <c r="L31" t="s">
        <v>645</v>
      </c>
      <c r="M31" t="s">
        <v>40722</v>
      </c>
      <c r="N31" t="s">
        <v>644</v>
      </c>
      <c r="O31" t="s">
        <v>647</v>
      </c>
      <c r="P31" t="s">
        <v>5</v>
      </c>
      <c r="Q31" t="s">
        <v>648</v>
      </c>
      <c r="R31" t="s">
        <v>645</v>
      </c>
      <c r="S31" t="s">
        <v>40723</v>
      </c>
      <c r="T31" t="s">
        <v>40722</v>
      </c>
      <c r="U31" s="77" t="s">
        <v>77</v>
      </c>
      <c r="V31">
        <v>4</v>
      </c>
    </row>
    <row r="32" spans="1:22" x14ac:dyDescent="0.25">
      <c r="A32" t="s">
        <v>516</v>
      </c>
      <c r="B32" t="s">
        <v>31786</v>
      </c>
      <c r="C32">
        <v>75</v>
      </c>
      <c r="D32">
        <v>2</v>
      </c>
      <c r="E32" t="s">
        <v>40724</v>
      </c>
      <c r="F32">
        <v>320.5</v>
      </c>
      <c r="G32">
        <v>170.5</v>
      </c>
      <c r="H32" t="s">
        <v>2006</v>
      </c>
      <c r="I32" t="s">
        <v>40725</v>
      </c>
      <c r="J32" t="s">
        <v>40726</v>
      </c>
      <c r="K32" t="s">
        <v>40727</v>
      </c>
      <c r="L32" t="s">
        <v>40728</v>
      </c>
      <c r="M32" t="s">
        <v>40729</v>
      </c>
      <c r="N32" t="s">
        <v>644</v>
      </c>
      <c r="O32" t="s">
        <v>811</v>
      </c>
      <c r="P32" t="s">
        <v>23</v>
      </c>
      <c r="Q32" t="s">
        <v>812</v>
      </c>
      <c r="R32" t="s">
        <v>645</v>
      </c>
      <c r="S32" t="s">
        <v>40730</v>
      </c>
      <c r="T32" t="s">
        <v>40729</v>
      </c>
      <c r="U32" s="78" t="s">
        <v>78</v>
      </c>
      <c r="V32">
        <v>4</v>
      </c>
    </row>
    <row r="33" spans="1:22" x14ac:dyDescent="0.25">
      <c r="A33" t="s">
        <v>147</v>
      </c>
      <c r="B33" t="s">
        <v>148</v>
      </c>
      <c r="C33">
        <v>33.333333333333336</v>
      </c>
      <c r="D33">
        <v>3</v>
      </c>
      <c r="E33" t="s">
        <v>40731</v>
      </c>
      <c r="F33">
        <v>100</v>
      </c>
      <c r="G33">
        <v>0</v>
      </c>
      <c r="H33" t="s">
        <v>641</v>
      </c>
      <c r="I33" t="s">
        <v>40732</v>
      </c>
      <c r="J33" t="s">
        <v>924</v>
      </c>
      <c r="K33" t="s">
        <v>644</v>
      </c>
      <c r="L33" t="s">
        <v>645</v>
      </c>
      <c r="M33" t="s">
        <v>40733</v>
      </c>
      <c r="N33" t="s">
        <v>644</v>
      </c>
      <c r="O33" t="s">
        <v>647</v>
      </c>
      <c r="P33" t="s">
        <v>5</v>
      </c>
      <c r="Q33" t="s">
        <v>648</v>
      </c>
      <c r="R33" t="s">
        <v>645</v>
      </c>
      <c r="S33" t="s">
        <v>40734</v>
      </c>
      <c r="T33" t="s">
        <v>40733</v>
      </c>
      <c r="U33" s="77" t="s">
        <v>116</v>
      </c>
      <c r="V33">
        <v>90</v>
      </c>
    </row>
    <row r="34" spans="1:22" x14ac:dyDescent="0.25">
      <c r="A34" t="s">
        <v>147</v>
      </c>
      <c r="B34" t="s">
        <v>148</v>
      </c>
      <c r="C34">
        <v>33.333333333333336</v>
      </c>
      <c r="D34">
        <v>3</v>
      </c>
      <c r="E34" t="s">
        <v>40735</v>
      </c>
      <c r="F34">
        <v>100</v>
      </c>
      <c r="G34">
        <v>0</v>
      </c>
      <c r="H34" t="s">
        <v>641</v>
      </c>
      <c r="I34" t="s">
        <v>40736</v>
      </c>
      <c r="J34" t="s">
        <v>666</v>
      </c>
      <c r="K34" t="s">
        <v>644</v>
      </c>
      <c r="L34" t="s">
        <v>645</v>
      </c>
      <c r="M34" t="s">
        <v>40737</v>
      </c>
      <c r="N34" t="s">
        <v>644</v>
      </c>
      <c r="O34" t="s">
        <v>668</v>
      </c>
      <c r="P34" t="s">
        <v>5</v>
      </c>
      <c r="Q34" t="s">
        <v>669</v>
      </c>
      <c r="R34" t="s">
        <v>645</v>
      </c>
      <c r="S34" t="s">
        <v>40738</v>
      </c>
      <c r="T34" t="s">
        <v>40739</v>
      </c>
      <c r="U34" s="78" t="s">
        <v>117</v>
      </c>
      <c r="V34">
        <v>90</v>
      </c>
    </row>
    <row r="35" spans="1:22" x14ac:dyDescent="0.25">
      <c r="A35" t="s">
        <v>147</v>
      </c>
      <c r="B35" t="s">
        <v>148</v>
      </c>
      <c r="C35">
        <v>33.333333333333336</v>
      </c>
      <c r="D35">
        <v>3</v>
      </c>
      <c r="E35" t="s">
        <v>40740</v>
      </c>
      <c r="F35">
        <v>100</v>
      </c>
      <c r="G35">
        <v>0</v>
      </c>
      <c r="H35" t="s">
        <v>641</v>
      </c>
      <c r="I35" t="s">
        <v>3599</v>
      </c>
      <c r="J35" t="s">
        <v>788</v>
      </c>
      <c r="K35" t="s">
        <v>644</v>
      </c>
      <c r="L35" t="s">
        <v>645</v>
      </c>
      <c r="M35" t="s">
        <v>40741</v>
      </c>
      <c r="N35" t="s">
        <v>644</v>
      </c>
      <c r="O35" t="s">
        <v>647</v>
      </c>
      <c r="P35" t="s">
        <v>5</v>
      </c>
      <c r="Q35" t="s">
        <v>648</v>
      </c>
      <c r="R35" t="s">
        <v>645</v>
      </c>
      <c r="S35" t="s">
        <v>40742</v>
      </c>
      <c r="T35" t="s">
        <v>40741</v>
      </c>
      <c r="U35" s="77" t="s">
        <v>516</v>
      </c>
      <c r="V35">
        <v>3</v>
      </c>
    </row>
    <row r="36" spans="1:22" x14ac:dyDescent="0.25">
      <c r="A36" t="s">
        <v>147</v>
      </c>
      <c r="B36" t="s">
        <v>148</v>
      </c>
      <c r="C36">
        <v>50</v>
      </c>
      <c r="D36">
        <v>12</v>
      </c>
      <c r="E36" t="s">
        <v>40743</v>
      </c>
      <c r="F36">
        <v>364</v>
      </c>
      <c r="G36">
        <v>0</v>
      </c>
      <c r="H36" t="s">
        <v>641</v>
      </c>
      <c r="I36" t="s">
        <v>40385</v>
      </c>
      <c r="J36" t="s">
        <v>736</v>
      </c>
      <c r="K36" t="s">
        <v>644</v>
      </c>
      <c r="L36" t="s">
        <v>645</v>
      </c>
      <c r="M36" t="s">
        <v>40744</v>
      </c>
      <c r="N36" t="s">
        <v>644</v>
      </c>
      <c r="O36" t="s">
        <v>732</v>
      </c>
      <c r="P36" t="s">
        <v>5</v>
      </c>
      <c r="Q36" t="s">
        <v>669</v>
      </c>
      <c r="R36" t="s">
        <v>645</v>
      </c>
      <c r="S36" t="s">
        <v>40745</v>
      </c>
      <c r="T36" t="s">
        <v>40746</v>
      </c>
      <c r="U36" s="78" t="s">
        <v>31786</v>
      </c>
      <c r="V36">
        <v>2</v>
      </c>
    </row>
    <row r="37" spans="1:22" x14ac:dyDescent="0.25">
      <c r="A37" t="s">
        <v>240</v>
      </c>
      <c r="B37" t="s">
        <v>1870</v>
      </c>
      <c r="C37">
        <v>109</v>
      </c>
      <c r="D37">
        <v>1</v>
      </c>
      <c r="E37" t="s">
        <v>40747</v>
      </c>
      <c r="F37">
        <v>264</v>
      </c>
      <c r="G37">
        <v>46</v>
      </c>
      <c r="H37" t="s">
        <v>805</v>
      </c>
      <c r="I37" t="s">
        <v>40748</v>
      </c>
      <c r="J37" t="s">
        <v>40749</v>
      </c>
      <c r="K37" t="s">
        <v>28630</v>
      </c>
      <c r="L37" t="s">
        <v>40750</v>
      </c>
      <c r="M37" t="s">
        <v>40751</v>
      </c>
      <c r="N37" t="s">
        <v>644</v>
      </c>
      <c r="O37" t="s">
        <v>811</v>
      </c>
      <c r="P37" t="s">
        <v>23</v>
      </c>
      <c r="Q37" t="s">
        <v>812</v>
      </c>
      <c r="R37" t="s">
        <v>645</v>
      </c>
      <c r="S37" t="s">
        <v>40752</v>
      </c>
      <c r="T37" t="s">
        <v>40751</v>
      </c>
      <c r="U37" s="78" t="s">
        <v>120</v>
      </c>
      <c r="V37">
        <v>1</v>
      </c>
    </row>
    <row r="38" spans="1:22" x14ac:dyDescent="0.25">
      <c r="A38" t="s">
        <v>241</v>
      </c>
      <c r="B38" t="s">
        <v>1870</v>
      </c>
      <c r="C38">
        <v>109</v>
      </c>
      <c r="D38">
        <v>1</v>
      </c>
      <c r="E38" t="s">
        <v>40747</v>
      </c>
      <c r="F38">
        <v>264</v>
      </c>
      <c r="G38">
        <v>46</v>
      </c>
      <c r="H38" t="s">
        <v>805</v>
      </c>
      <c r="I38" t="s">
        <v>40748</v>
      </c>
      <c r="J38" t="s">
        <v>40749</v>
      </c>
      <c r="K38" t="s">
        <v>28630</v>
      </c>
      <c r="L38" t="s">
        <v>40750</v>
      </c>
      <c r="M38" t="s">
        <v>40751</v>
      </c>
      <c r="N38" t="s">
        <v>644</v>
      </c>
      <c r="O38" t="s">
        <v>811</v>
      </c>
      <c r="P38" t="s">
        <v>23</v>
      </c>
      <c r="Q38" t="s">
        <v>812</v>
      </c>
      <c r="R38" t="s">
        <v>645</v>
      </c>
      <c r="S38" t="s">
        <v>40752</v>
      </c>
      <c r="T38" t="s">
        <v>40751</v>
      </c>
      <c r="U38" s="77" t="s">
        <v>41275</v>
      </c>
      <c r="V38">
        <v>1</v>
      </c>
    </row>
    <row r="39" spans="1:22" x14ac:dyDescent="0.25">
      <c r="A39" t="s">
        <v>22</v>
      </c>
      <c r="B39" t="s">
        <v>27</v>
      </c>
      <c r="C39">
        <v>66.333333333333329</v>
      </c>
      <c r="D39">
        <v>3</v>
      </c>
      <c r="E39" t="s">
        <v>40753</v>
      </c>
      <c r="F39">
        <v>220</v>
      </c>
      <c r="G39">
        <v>0</v>
      </c>
      <c r="H39" t="s">
        <v>729</v>
      </c>
      <c r="I39" t="s">
        <v>7886</v>
      </c>
      <c r="J39" t="s">
        <v>1375</v>
      </c>
      <c r="K39" t="s">
        <v>644</v>
      </c>
      <c r="L39" t="s">
        <v>645</v>
      </c>
      <c r="M39" t="s">
        <v>40754</v>
      </c>
      <c r="N39" t="s">
        <v>644</v>
      </c>
      <c r="O39" t="s">
        <v>647</v>
      </c>
      <c r="P39" t="s">
        <v>5</v>
      </c>
      <c r="Q39" t="s">
        <v>648</v>
      </c>
      <c r="R39" t="s">
        <v>645</v>
      </c>
      <c r="S39" t="s">
        <v>40755</v>
      </c>
      <c r="T39" t="s">
        <v>40756</v>
      </c>
      <c r="U39" s="78" t="s">
        <v>41276</v>
      </c>
      <c r="V39">
        <v>1</v>
      </c>
    </row>
    <row r="40" spans="1:22" x14ac:dyDescent="0.25">
      <c r="A40" t="s">
        <v>18</v>
      </c>
      <c r="B40" t="s">
        <v>19</v>
      </c>
      <c r="C40">
        <v>66.666666666666671</v>
      </c>
      <c r="D40">
        <v>3</v>
      </c>
      <c r="E40" t="s">
        <v>40757</v>
      </c>
      <c r="F40">
        <v>137</v>
      </c>
      <c r="G40">
        <v>8</v>
      </c>
      <c r="H40" t="s">
        <v>641</v>
      </c>
      <c r="I40" t="s">
        <v>40758</v>
      </c>
      <c r="J40" t="s">
        <v>3382</v>
      </c>
      <c r="K40" t="s">
        <v>644</v>
      </c>
      <c r="L40" t="s">
        <v>645</v>
      </c>
      <c r="M40" t="s">
        <v>40759</v>
      </c>
      <c r="N40" t="s">
        <v>644</v>
      </c>
      <c r="O40" t="s">
        <v>647</v>
      </c>
      <c r="P40" t="s">
        <v>5</v>
      </c>
      <c r="Q40" t="s">
        <v>648</v>
      </c>
      <c r="R40" t="s">
        <v>645</v>
      </c>
      <c r="S40" t="s">
        <v>40760</v>
      </c>
      <c r="T40" t="s">
        <v>40759</v>
      </c>
      <c r="U40" s="77" t="s">
        <v>4935</v>
      </c>
      <c r="V40">
        <v>870</v>
      </c>
    </row>
    <row r="41" spans="1:22" x14ac:dyDescent="0.25">
      <c r="A41" t="s">
        <v>147</v>
      </c>
      <c r="B41" t="s">
        <v>148</v>
      </c>
      <c r="C41">
        <v>33.333333333333336</v>
      </c>
      <c r="D41">
        <v>3</v>
      </c>
      <c r="E41" t="s">
        <v>40761</v>
      </c>
      <c r="F41">
        <v>100</v>
      </c>
      <c r="G41">
        <v>0</v>
      </c>
      <c r="H41" t="s">
        <v>641</v>
      </c>
      <c r="I41" t="s">
        <v>40762</v>
      </c>
      <c r="J41" t="s">
        <v>1441</v>
      </c>
      <c r="K41" t="s">
        <v>644</v>
      </c>
      <c r="L41" t="s">
        <v>645</v>
      </c>
      <c r="M41" t="s">
        <v>40763</v>
      </c>
      <c r="N41" t="s">
        <v>644</v>
      </c>
      <c r="O41" t="s">
        <v>647</v>
      </c>
      <c r="P41" t="s">
        <v>5</v>
      </c>
      <c r="Q41" t="s">
        <v>648</v>
      </c>
      <c r="R41" t="s">
        <v>40764</v>
      </c>
      <c r="S41" t="s">
        <v>40765</v>
      </c>
      <c r="T41" t="s">
        <v>40763</v>
      </c>
    </row>
    <row r="42" spans="1:22" x14ac:dyDescent="0.25">
      <c r="A42" t="s">
        <v>601</v>
      </c>
      <c r="B42" t="s">
        <v>602</v>
      </c>
      <c r="C42">
        <v>139</v>
      </c>
      <c r="D42">
        <v>1</v>
      </c>
      <c r="E42" t="s">
        <v>40766</v>
      </c>
      <c r="F42">
        <v>215</v>
      </c>
      <c r="G42">
        <v>0</v>
      </c>
      <c r="H42" t="s">
        <v>2006</v>
      </c>
      <c r="I42" t="s">
        <v>2007</v>
      </c>
      <c r="J42" t="s">
        <v>40767</v>
      </c>
      <c r="K42" t="s">
        <v>2009</v>
      </c>
      <c r="L42" t="s">
        <v>40768</v>
      </c>
      <c r="M42" t="s">
        <v>40769</v>
      </c>
      <c r="N42" t="s">
        <v>20659</v>
      </c>
      <c r="O42" t="s">
        <v>2013</v>
      </c>
      <c r="P42" t="s">
        <v>1891</v>
      </c>
      <c r="Q42" t="s">
        <v>1892</v>
      </c>
      <c r="R42" t="s">
        <v>645</v>
      </c>
      <c r="S42" t="s">
        <v>40770</v>
      </c>
      <c r="T42" t="s">
        <v>40771</v>
      </c>
    </row>
    <row r="43" spans="1:22" x14ac:dyDescent="0.25">
      <c r="A43" t="s">
        <v>239</v>
      </c>
      <c r="B43" t="s">
        <v>245</v>
      </c>
      <c r="C43">
        <v>139</v>
      </c>
      <c r="D43">
        <v>1</v>
      </c>
      <c r="E43" t="s">
        <v>40766</v>
      </c>
      <c r="F43">
        <v>215</v>
      </c>
      <c r="G43">
        <v>0</v>
      </c>
      <c r="H43" t="s">
        <v>2006</v>
      </c>
      <c r="I43" t="s">
        <v>2007</v>
      </c>
      <c r="J43" t="s">
        <v>40767</v>
      </c>
      <c r="K43" t="s">
        <v>2009</v>
      </c>
      <c r="L43" t="s">
        <v>40768</v>
      </c>
      <c r="M43" t="s">
        <v>40769</v>
      </c>
      <c r="N43" t="s">
        <v>20659</v>
      </c>
      <c r="O43" t="s">
        <v>2013</v>
      </c>
      <c r="P43" t="s">
        <v>1891</v>
      </c>
      <c r="Q43" t="s">
        <v>1892</v>
      </c>
      <c r="R43" t="s">
        <v>645</v>
      </c>
      <c r="S43" t="s">
        <v>40770</v>
      </c>
      <c r="T43" t="s">
        <v>40771</v>
      </c>
    </row>
    <row r="44" spans="1:22" x14ac:dyDescent="0.25">
      <c r="A44" t="s">
        <v>72</v>
      </c>
      <c r="B44" t="s">
        <v>108</v>
      </c>
      <c r="C44">
        <v>100</v>
      </c>
      <c r="D44">
        <v>1</v>
      </c>
      <c r="E44" t="s">
        <v>40772</v>
      </c>
      <c r="F44">
        <v>340</v>
      </c>
      <c r="G44">
        <v>40</v>
      </c>
      <c r="H44" t="s">
        <v>2006</v>
      </c>
      <c r="I44" t="s">
        <v>40773</v>
      </c>
      <c r="J44" t="s">
        <v>40774</v>
      </c>
      <c r="K44" t="s">
        <v>40775</v>
      </c>
      <c r="L44" t="s">
        <v>40776</v>
      </c>
      <c r="M44" t="s">
        <v>40777</v>
      </c>
      <c r="N44" t="s">
        <v>20659</v>
      </c>
      <c r="O44" t="s">
        <v>1890</v>
      </c>
      <c r="P44" t="s">
        <v>1891</v>
      </c>
      <c r="Q44" t="s">
        <v>1892</v>
      </c>
      <c r="R44" t="s">
        <v>645</v>
      </c>
      <c r="S44" t="s">
        <v>40778</v>
      </c>
      <c r="T44" t="s">
        <v>40779</v>
      </c>
    </row>
    <row r="45" spans="1:22" x14ac:dyDescent="0.25">
      <c r="A45" t="s">
        <v>22</v>
      </c>
      <c r="B45" t="s">
        <v>27</v>
      </c>
      <c r="C45">
        <v>100</v>
      </c>
      <c r="D45">
        <v>1</v>
      </c>
      <c r="E45" t="s">
        <v>40772</v>
      </c>
      <c r="F45">
        <v>340</v>
      </c>
      <c r="G45">
        <v>40</v>
      </c>
      <c r="H45" t="s">
        <v>2006</v>
      </c>
      <c r="I45" t="s">
        <v>40773</v>
      </c>
      <c r="J45" t="s">
        <v>40774</v>
      </c>
      <c r="K45" t="s">
        <v>40775</v>
      </c>
      <c r="L45" t="s">
        <v>40776</v>
      </c>
      <c r="M45" t="s">
        <v>40777</v>
      </c>
      <c r="N45" t="s">
        <v>20659</v>
      </c>
      <c r="O45" t="s">
        <v>1890</v>
      </c>
      <c r="P45" t="s">
        <v>1891</v>
      </c>
      <c r="Q45" t="s">
        <v>1892</v>
      </c>
      <c r="R45" t="s">
        <v>645</v>
      </c>
      <c r="S45" t="s">
        <v>40778</v>
      </c>
      <c r="T45" t="s">
        <v>40779</v>
      </c>
    </row>
    <row r="46" spans="1:22" x14ac:dyDescent="0.25">
      <c r="A46" t="s">
        <v>101</v>
      </c>
      <c r="B46" t="s">
        <v>74</v>
      </c>
      <c r="C46">
        <v>100</v>
      </c>
      <c r="D46">
        <v>1</v>
      </c>
      <c r="E46" t="s">
        <v>40772</v>
      </c>
      <c r="F46">
        <v>340</v>
      </c>
      <c r="G46">
        <v>40</v>
      </c>
      <c r="H46" t="s">
        <v>2006</v>
      </c>
      <c r="I46" t="s">
        <v>40773</v>
      </c>
      <c r="J46" t="s">
        <v>40774</v>
      </c>
      <c r="K46" t="s">
        <v>40775</v>
      </c>
      <c r="L46" t="s">
        <v>40776</v>
      </c>
      <c r="M46" t="s">
        <v>40777</v>
      </c>
      <c r="N46" t="s">
        <v>20659</v>
      </c>
      <c r="O46" t="s">
        <v>1890</v>
      </c>
      <c r="P46" t="s">
        <v>1891</v>
      </c>
      <c r="Q46" t="s">
        <v>1892</v>
      </c>
      <c r="R46" t="s">
        <v>645</v>
      </c>
      <c r="S46" t="s">
        <v>40778</v>
      </c>
      <c r="T46" t="s">
        <v>40779</v>
      </c>
    </row>
    <row r="47" spans="1:22" x14ac:dyDescent="0.25">
      <c r="A47" t="s">
        <v>12</v>
      </c>
      <c r="B47" t="s">
        <v>13</v>
      </c>
      <c r="C47">
        <v>65</v>
      </c>
      <c r="D47">
        <v>1</v>
      </c>
      <c r="E47" t="s">
        <v>40780</v>
      </c>
      <c r="F47">
        <v>329</v>
      </c>
      <c r="G47">
        <v>0</v>
      </c>
      <c r="H47" t="s">
        <v>2006</v>
      </c>
      <c r="I47" t="s">
        <v>40781</v>
      </c>
      <c r="J47" t="s">
        <v>40782</v>
      </c>
      <c r="K47" t="s">
        <v>7844</v>
      </c>
      <c r="L47" t="s">
        <v>40783</v>
      </c>
      <c r="M47" t="s">
        <v>40784</v>
      </c>
      <c r="N47" t="s">
        <v>20659</v>
      </c>
      <c r="O47" t="s">
        <v>1890</v>
      </c>
      <c r="P47" t="s">
        <v>1891</v>
      </c>
      <c r="Q47" t="s">
        <v>1892</v>
      </c>
      <c r="R47" t="s">
        <v>645</v>
      </c>
      <c r="S47" t="s">
        <v>40785</v>
      </c>
      <c r="T47" t="s">
        <v>40786</v>
      </c>
    </row>
    <row r="48" spans="1:22" x14ac:dyDescent="0.25">
      <c r="A48" t="s">
        <v>240</v>
      </c>
      <c r="B48" t="s">
        <v>246</v>
      </c>
      <c r="C48">
        <v>139</v>
      </c>
      <c r="D48">
        <v>2</v>
      </c>
      <c r="E48" t="s">
        <v>40780</v>
      </c>
      <c r="F48">
        <v>329</v>
      </c>
      <c r="G48">
        <v>0</v>
      </c>
      <c r="H48" t="s">
        <v>2006</v>
      </c>
      <c r="I48" t="s">
        <v>40781</v>
      </c>
      <c r="J48" t="s">
        <v>40782</v>
      </c>
      <c r="K48" t="s">
        <v>7844</v>
      </c>
      <c r="L48" t="s">
        <v>40783</v>
      </c>
      <c r="M48" t="s">
        <v>40784</v>
      </c>
      <c r="N48" t="s">
        <v>20659</v>
      </c>
      <c r="O48" t="s">
        <v>1890</v>
      </c>
      <c r="P48" t="s">
        <v>1891</v>
      </c>
      <c r="Q48" t="s">
        <v>1892</v>
      </c>
      <c r="R48" t="s">
        <v>645</v>
      </c>
      <c r="S48" t="s">
        <v>40785</v>
      </c>
      <c r="T48" t="s">
        <v>40786</v>
      </c>
    </row>
    <row r="49" spans="1:20" x14ac:dyDescent="0.25">
      <c r="A49" t="s">
        <v>601</v>
      </c>
      <c r="B49" t="s">
        <v>602</v>
      </c>
      <c r="C49">
        <v>139</v>
      </c>
      <c r="D49">
        <v>1</v>
      </c>
      <c r="E49" t="s">
        <v>40787</v>
      </c>
      <c r="F49">
        <v>486</v>
      </c>
      <c r="G49">
        <v>50</v>
      </c>
      <c r="H49" t="s">
        <v>2006</v>
      </c>
      <c r="I49" t="s">
        <v>40788</v>
      </c>
      <c r="J49" t="s">
        <v>40789</v>
      </c>
      <c r="K49" t="s">
        <v>8804</v>
      </c>
      <c r="L49" t="s">
        <v>40790</v>
      </c>
      <c r="M49" t="s">
        <v>40791</v>
      </c>
      <c r="N49" t="s">
        <v>20659</v>
      </c>
      <c r="O49" t="s">
        <v>2013</v>
      </c>
      <c r="P49" t="s">
        <v>1891</v>
      </c>
      <c r="Q49" t="s">
        <v>1892</v>
      </c>
      <c r="R49" t="s">
        <v>645</v>
      </c>
      <c r="S49" t="s">
        <v>40792</v>
      </c>
      <c r="T49" t="s">
        <v>40793</v>
      </c>
    </row>
    <row r="50" spans="1:20" x14ac:dyDescent="0.25">
      <c r="A50" t="s">
        <v>241</v>
      </c>
      <c r="B50" t="s">
        <v>247</v>
      </c>
      <c r="C50">
        <v>139</v>
      </c>
      <c r="D50">
        <v>1</v>
      </c>
      <c r="E50" t="s">
        <v>40787</v>
      </c>
      <c r="F50">
        <v>486</v>
      </c>
      <c r="G50">
        <v>50</v>
      </c>
      <c r="H50" t="s">
        <v>2006</v>
      </c>
      <c r="I50" t="s">
        <v>40788</v>
      </c>
      <c r="J50" t="s">
        <v>40789</v>
      </c>
      <c r="K50" t="s">
        <v>8804</v>
      </c>
      <c r="L50" t="s">
        <v>40790</v>
      </c>
      <c r="M50" t="s">
        <v>40791</v>
      </c>
      <c r="N50" t="s">
        <v>20659</v>
      </c>
      <c r="O50" t="s">
        <v>2013</v>
      </c>
      <c r="P50" t="s">
        <v>1891</v>
      </c>
      <c r="Q50" t="s">
        <v>1892</v>
      </c>
      <c r="R50" t="s">
        <v>645</v>
      </c>
      <c r="S50" t="s">
        <v>40792</v>
      </c>
      <c r="T50" t="s">
        <v>40793</v>
      </c>
    </row>
    <row r="51" spans="1:20" x14ac:dyDescent="0.25">
      <c r="A51" t="s">
        <v>240</v>
      </c>
      <c r="B51" t="s">
        <v>246</v>
      </c>
      <c r="C51">
        <v>139</v>
      </c>
      <c r="D51">
        <v>1</v>
      </c>
      <c r="E51" t="s">
        <v>40787</v>
      </c>
      <c r="F51">
        <v>486</v>
      </c>
      <c r="G51">
        <v>50</v>
      </c>
      <c r="H51" t="s">
        <v>2006</v>
      </c>
      <c r="I51" t="s">
        <v>40788</v>
      </c>
      <c r="J51" t="s">
        <v>40789</v>
      </c>
      <c r="K51" t="s">
        <v>8804</v>
      </c>
      <c r="L51" t="s">
        <v>40790</v>
      </c>
      <c r="M51" t="s">
        <v>40791</v>
      </c>
      <c r="N51" t="s">
        <v>20659</v>
      </c>
      <c r="O51" t="s">
        <v>2013</v>
      </c>
      <c r="P51" t="s">
        <v>1891</v>
      </c>
      <c r="Q51" t="s">
        <v>1892</v>
      </c>
      <c r="R51" t="s">
        <v>645</v>
      </c>
      <c r="S51" t="s">
        <v>40792</v>
      </c>
      <c r="T51" t="s">
        <v>40793</v>
      </c>
    </row>
    <row r="52" spans="1:20" x14ac:dyDescent="0.25">
      <c r="A52" t="s">
        <v>239</v>
      </c>
      <c r="B52" t="s">
        <v>245</v>
      </c>
      <c r="C52">
        <v>139</v>
      </c>
      <c r="D52">
        <v>1</v>
      </c>
      <c r="E52" t="s">
        <v>40787</v>
      </c>
      <c r="F52">
        <v>486</v>
      </c>
      <c r="G52">
        <v>50</v>
      </c>
      <c r="H52" t="s">
        <v>2006</v>
      </c>
      <c r="I52" t="s">
        <v>40788</v>
      </c>
      <c r="J52" t="s">
        <v>40789</v>
      </c>
      <c r="K52" t="s">
        <v>8804</v>
      </c>
      <c r="L52" t="s">
        <v>40790</v>
      </c>
      <c r="M52" t="s">
        <v>40791</v>
      </c>
      <c r="N52" t="s">
        <v>20659</v>
      </c>
      <c r="O52" t="s">
        <v>2013</v>
      </c>
      <c r="P52" t="s">
        <v>1891</v>
      </c>
      <c r="Q52" t="s">
        <v>1892</v>
      </c>
      <c r="R52" t="s">
        <v>645</v>
      </c>
      <c r="S52" t="s">
        <v>40792</v>
      </c>
      <c r="T52" t="s">
        <v>40793</v>
      </c>
    </row>
    <row r="53" spans="1:20" x14ac:dyDescent="0.25">
      <c r="A53" t="s">
        <v>601</v>
      </c>
      <c r="B53" t="s">
        <v>602</v>
      </c>
      <c r="C53">
        <v>139</v>
      </c>
      <c r="D53">
        <v>1</v>
      </c>
      <c r="E53" t="s">
        <v>40794</v>
      </c>
      <c r="F53">
        <v>215</v>
      </c>
      <c r="G53">
        <v>0</v>
      </c>
      <c r="H53" t="s">
        <v>2006</v>
      </c>
      <c r="I53" t="s">
        <v>40795</v>
      </c>
      <c r="J53" t="s">
        <v>40796</v>
      </c>
      <c r="K53" t="s">
        <v>40797</v>
      </c>
      <c r="L53" t="s">
        <v>40798</v>
      </c>
      <c r="M53" t="s">
        <v>40799</v>
      </c>
      <c r="N53" t="s">
        <v>20659</v>
      </c>
      <c r="O53" t="s">
        <v>2013</v>
      </c>
      <c r="P53" t="s">
        <v>1891</v>
      </c>
      <c r="Q53" t="s">
        <v>1892</v>
      </c>
      <c r="R53" t="s">
        <v>645</v>
      </c>
      <c r="S53" t="s">
        <v>40800</v>
      </c>
      <c r="T53" t="s">
        <v>40799</v>
      </c>
    </row>
    <row r="54" spans="1:20" x14ac:dyDescent="0.25">
      <c r="A54" t="s">
        <v>240</v>
      </c>
      <c r="B54" t="s">
        <v>246</v>
      </c>
      <c r="C54">
        <v>139</v>
      </c>
      <c r="D54">
        <v>1</v>
      </c>
      <c r="E54" t="s">
        <v>40794</v>
      </c>
      <c r="F54">
        <v>215</v>
      </c>
      <c r="G54">
        <v>0</v>
      </c>
      <c r="H54" t="s">
        <v>2006</v>
      </c>
      <c r="I54" t="s">
        <v>40795</v>
      </c>
      <c r="J54" t="s">
        <v>40796</v>
      </c>
      <c r="K54" t="s">
        <v>40797</v>
      </c>
      <c r="L54" t="s">
        <v>40798</v>
      </c>
      <c r="M54" t="s">
        <v>40799</v>
      </c>
      <c r="N54" t="s">
        <v>20659</v>
      </c>
      <c r="O54" t="s">
        <v>2013</v>
      </c>
      <c r="P54" t="s">
        <v>1891</v>
      </c>
      <c r="Q54" t="s">
        <v>1892</v>
      </c>
      <c r="R54" t="s">
        <v>645</v>
      </c>
      <c r="S54" t="s">
        <v>40800</v>
      </c>
      <c r="T54" t="s">
        <v>40799</v>
      </c>
    </row>
    <row r="55" spans="1:20" x14ac:dyDescent="0.25">
      <c r="A55" t="s">
        <v>147</v>
      </c>
      <c r="B55" t="s">
        <v>148</v>
      </c>
      <c r="C55">
        <v>33.333333333333336</v>
      </c>
      <c r="D55">
        <v>3</v>
      </c>
      <c r="E55" t="s">
        <v>40801</v>
      </c>
      <c r="F55">
        <v>100</v>
      </c>
      <c r="G55">
        <v>0</v>
      </c>
      <c r="H55" t="s">
        <v>641</v>
      </c>
      <c r="I55" t="s">
        <v>40802</v>
      </c>
      <c r="J55" t="s">
        <v>1314</v>
      </c>
      <c r="K55" t="s">
        <v>644</v>
      </c>
      <c r="L55" t="s">
        <v>645</v>
      </c>
      <c r="M55" t="s">
        <v>40803</v>
      </c>
      <c r="N55" t="s">
        <v>644</v>
      </c>
      <c r="O55" t="s">
        <v>668</v>
      </c>
      <c r="P55" t="s">
        <v>5</v>
      </c>
      <c r="Q55" t="s">
        <v>669</v>
      </c>
      <c r="R55" t="s">
        <v>645</v>
      </c>
      <c r="S55" t="s">
        <v>40804</v>
      </c>
      <c r="T55" t="s">
        <v>40803</v>
      </c>
    </row>
    <row r="56" spans="1:20" x14ac:dyDescent="0.25">
      <c r="A56" t="s">
        <v>18</v>
      </c>
      <c r="B56" t="s">
        <v>19</v>
      </c>
      <c r="C56">
        <v>66.666666666666671</v>
      </c>
      <c r="D56">
        <v>3</v>
      </c>
      <c r="E56" t="s">
        <v>40805</v>
      </c>
      <c r="F56">
        <v>107</v>
      </c>
      <c r="G56">
        <v>7</v>
      </c>
      <c r="H56" t="s">
        <v>641</v>
      </c>
      <c r="I56" t="s">
        <v>38635</v>
      </c>
      <c r="J56" t="s">
        <v>694</v>
      </c>
      <c r="K56" t="s">
        <v>644</v>
      </c>
      <c r="L56" t="s">
        <v>645</v>
      </c>
      <c r="M56" t="s">
        <v>40806</v>
      </c>
      <c r="N56" t="s">
        <v>644</v>
      </c>
      <c r="O56" t="s">
        <v>732</v>
      </c>
      <c r="P56" t="s">
        <v>5</v>
      </c>
      <c r="Q56" t="s">
        <v>669</v>
      </c>
      <c r="R56" t="s">
        <v>645</v>
      </c>
      <c r="S56" t="s">
        <v>40807</v>
      </c>
      <c r="T56" t="s">
        <v>40806</v>
      </c>
    </row>
    <row r="57" spans="1:20" x14ac:dyDescent="0.25">
      <c r="A57" t="s">
        <v>18</v>
      </c>
      <c r="B57" t="s">
        <v>19</v>
      </c>
      <c r="C57">
        <v>66.666666666666671</v>
      </c>
      <c r="D57">
        <v>3</v>
      </c>
      <c r="E57" t="s">
        <v>40808</v>
      </c>
      <c r="F57">
        <v>100</v>
      </c>
      <c r="G57">
        <v>0</v>
      </c>
      <c r="H57" t="s">
        <v>641</v>
      </c>
      <c r="I57" t="s">
        <v>40809</v>
      </c>
      <c r="J57" t="s">
        <v>2083</v>
      </c>
      <c r="K57" t="s">
        <v>644</v>
      </c>
      <c r="L57" t="s">
        <v>645</v>
      </c>
      <c r="M57" t="s">
        <v>40810</v>
      </c>
      <c r="N57" t="s">
        <v>644</v>
      </c>
      <c r="O57" t="s">
        <v>668</v>
      </c>
      <c r="P57" t="s">
        <v>5</v>
      </c>
      <c r="Q57" t="s">
        <v>669</v>
      </c>
      <c r="R57" t="s">
        <v>645</v>
      </c>
      <c r="S57" t="s">
        <v>40811</v>
      </c>
      <c r="T57" t="s">
        <v>40810</v>
      </c>
    </row>
    <row r="58" spans="1:20" x14ac:dyDescent="0.25">
      <c r="A58" t="s">
        <v>516</v>
      </c>
      <c r="B58" t="s">
        <v>120</v>
      </c>
      <c r="C58">
        <v>75</v>
      </c>
      <c r="D58">
        <v>1</v>
      </c>
      <c r="E58" t="s">
        <v>40812</v>
      </c>
      <c r="F58">
        <v>142</v>
      </c>
      <c r="G58">
        <v>67</v>
      </c>
      <c r="H58" t="s">
        <v>673</v>
      </c>
      <c r="I58" t="s">
        <v>40813</v>
      </c>
      <c r="J58" t="s">
        <v>40814</v>
      </c>
      <c r="K58" t="s">
        <v>3802</v>
      </c>
      <c r="L58" t="s">
        <v>5490</v>
      </c>
      <c r="M58" t="s">
        <v>40815</v>
      </c>
      <c r="N58" t="s">
        <v>644</v>
      </c>
      <c r="O58" t="s">
        <v>679</v>
      </c>
      <c r="P58" t="s">
        <v>26</v>
      </c>
      <c r="Q58" t="s">
        <v>680</v>
      </c>
      <c r="R58" t="s">
        <v>645</v>
      </c>
      <c r="S58" t="s">
        <v>40816</v>
      </c>
      <c r="T58" t="s">
        <v>40817</v>
      </c>
    </row>
    <row r="59" spans="1:20" x14ac:dyDescent="0.25">
      <c r="A59" t="s">
        <v>147</v>
      </c>
      <c r="B59" t="s">
        <v>148</v>
      </c>
      <c r="C59">
        <v>33.333333333333336</v>
      </c>
      <c r="D59">
        <v>3</v>
      </c>
      <c r="E59" t="s">
        <v>40818</v>
      </c>
      <c r="F59">
        <v>100</v>
      </c>
      <c r="G59">
        <v>0</v>
      </c>
      <c r="H59" t="s">
        <v>641</v>
      </c>
      <c r="I59" t="s">
        <v>40819</v>
      </c>
      <c r="J59" t="s">
        <v>766</v>
      </c>
      <c r="K59" t="s">
        <v>644</v>
      </c>
      <c r="L59" t="s">
        <v>645</v>
      </c>
      <c r="M59" t="s">
        <v>40820</v>
      </c>
      <c r="N59" t="s">
        <v>644</v>
      </c>
      <c r="O59" t="s">
        <v>647</v>
      </c>
      <c r="P59" t="s">
        <v>5</v>
      </c>
      <c r="Q59" t="s">
        <v>648</v>
      </c>
      <c r="R59" t="s">
        <v>645</v>
      </c>
      <c r="S59" t="s">
        <v>40821</v>
      </c>
      <c r="T59" t="s">
        <v>40817</v>
      </c>
    </row>
    <row r="60" spans="1:20" x14ac:dyDescent="0.25">
      <c r="A60" t="s">
        <v>22</v>
      </c>
      <c r="B60" t="s">
        <v>27</v>
      </c>
      <c r="C60">
        <v>120</v>
      </c>
      <c r="D60">
        <v>1</v>
      </c>
      <c r="E60" t="s">
        <v>40822</v>
      </c>
      <c r="F60">
        <v>101</v>
      </c>
      <c r="G60">
        <v>1</v>
      </c>
      <c r="H60" t="s">
        <v>641</v>
      </c>
      <c r="I60" t="s">
        <v>40823</v>
      </c>
      <c r="J60" t="s">
        <v>900</v>
      </c>
      <c r="K60" t="s">
        <v>644</v>
      </c>
      <c r="L60" t="s">
        <v>645</v>
      </c>
      <c r="M60" t="s">
        <v>40820</v>
      </c>
      <c r="N60" t="s">
        <v>644</v>
      </c>
      <c r="O60" t="s">
        <v>647</v>
      </c>
      <c r="P60" t="s">
        <v>5</v>
      </c>
      <c r="Q60" t="s">
        <v>648</v>
      </c>
      <c r="R60" t="s">
        <v>645</v>
      </c>
      <c r="S60" t="s">
        <v>40824</v>
      </c>
      <c r="T60" t="s">
        <v>40820</v>
      </c>
    </row>
    <row r="61" spans="1:20" x14ac:dyDescent="0.25">
      <c r="A61" t="s">
        <v>240</v>
      </c>
      <c r="B61" t="s">
        <v>246</v>
      </c>
      <c r="C61">
        <v>159</v>
      </c>
      <c r="D61">
        <v>1</v>
      </c>
      <c r="E61" t="s">
        <v>40825</v>
      </c>
      <c r="F61">
        <v>129</v>
      </c>
      <c r="G61">
        <v>0</v>
      </c>
      <c r="H61" t="s">
        <v>641</v>
      </c>
      <c r="I61" t="s">
        <v>40826</v>
      </c>
      <c r="J61" t="s">
        <v>694</v>
      </c>
      <c r="K61" t="s">
        <v>644</v>
      </c>
      <c r="L61" t="s">
        <v>645</v>
      </c>
      <c r="M61" t="s">
        <v>40827</v>
      </c>
      <c r="N61" t="s">
        <v>644</v>
      </c>
      <c r="O61" t="s">
        <v>726</v>
      </c>
      <c r="P61" t="s">
        <v>5</v>
      </c>
      <c r="Q61" t="s">
        <v>648</v>
      </c>
      <c r="R61" t="s">
        <v>645</v>
      </c>
      <c r="S61" t="s">
        <v>40828</v>
      </c>
      <c r="T61" t="s">
        <v>40827</v>
      </c>
    </row>
    <row r="62" spans="1:20" x14ac:dyDescent="0.25">
      <c r="A62" t="s">
        <v>239</v>
      </c>
      <c r="B62" t="s">
        <v>245</v>
      </c>
      <c r="C62">
        <v>159</v>
      </c>
      <c r="D62">
        <v>1</v>
      </c>
      <c r="E62" t="s">
        <v>40829</v>
      </c>
      <c r="F62">
        <v>109</v>
      </c>
      <c r="G62">
        <v>0</v>
      </c>
      <c r="H62" t="s">
        <v>641</v>
      </c>
      <c r="I62" t="s">
        <v>24179</v>
      </c>
      <c r="J62" t="s">
        <v>2173</v>
      </c>
      <c r="K62" t="s">
        <v>644</v>
      </c>
      <c r="L62" t="s">
        <v>645</v>
      </c>
      <c r="M62" t="s">
        <v>40830</v>
      </c>
      <c r="N62" t="s">
        <v>644</v>
      </c>
      <c r="O62" t="s">
        <v>647</v>
      </c>
      <c r="P62" t="s">
        <v>5</v>
      </c>
      <c r="Q62" t="s">
        <v>648</v>
      </c>
      <c r="R62" t="s">
        <v>645</v>
      </c>
      <c r="S62" t="s">
        <v>40831</v>
      </c>
      <c r="T62" t="s">
        <v>40830</v>
      </c>
    </row>
    <row r="63" spans="1:20" x14ac:dyDescent="0.25">
      <c r="A63" t="s">
        <v>147</v>
      </c>
      <c r="B63" t="s">
        <v>148</v>
      </c>
      <c r="C63">
        <v>33.333333333333336</v>
      </c>
      <c r="D63">
        <v>3</v>
      </c>
      <c r="E63" t="s">
        <v>40832</v>
      </c>
      <c r="F63">
        <v>100</v>
      </c>
      <c r="G63">
        <v>0</v>
      </c>
      <c r="H63" t="s">
        <v>641</v>
      </c>
      <c r="I63" t="s">
        <v>2756</v>
      </c>
      <c r="J63" t="s">
        <v>685</v>
      </c>
      <c r="K63" t="s">
        <v>644</v>
      </c>
      <c r="L63" t="s">
        <v>645</v>
      </c>
      <c r="M63" t="s">
        <v>40833</v>
      </c>
      <c r="N63" t="s">
        <v>644</v>
      </c>
      <c r="O63" t="s">
        <v>647</v>
      </c>
      <c r="P63" t="s">
        <v>5</v>
      </c>
      <c r="Q63" t="s">
        <v>648</v>
      </c>
      <c r="R63" t="s">
        <v>645</v>
      </c>
      <c r="S63" t="s">
        <v>40834</v>
      </c>
      <c r="T63" t="s">
        <v>40833</v>
      </c>
    </row>
    <row r="64" spans="1:20" x14ac:dyDescent="0.25">
      <c r="A64" t="s">
        <v>240</v>
      </c>
      <c r="B64" t="s">
        <v>246</v>
      </c>
      <c r="C64">
        <v>159</v>
      </c>
      <c r="D64">
        <v>1</v>
      </c>
      <c r="E64" t="s">
        <v>40835</v>
      </c>
      <c r="F64">
        <v>109</v>
      </c>
      <c r="G64">
        <v>0</v>
      </c>
      <c r="H64" t="s">
        <v>641</v>
      </c>
      <c r="I64" t="s">
        <v>40836</v>
      </c>
      <c r="J64" t="s">
        <v>1549</v>
      </c>
      <c r="K64" t="s">
        <v>644</v>
      </c>
      <c r="L64" t="s">
        <v>645</v>
      </c>
      <c r="M64" t="s">
        <v>40837</v>
      </c>
      <c r="N64" t="s">
        <v>644</v>
      </c>
      <c r="O64" t="s">
        <v>647</v>
      </c>
      <c r="P64" t="s">
        <v>5</v>
      </c>
      <c r="Q64" t="s">
        <v>648</v>
      </c>
      <c r="R64" t="s">
        <v>645</v>
      </c>
      <c r="S64" t="s">
        <v>40838</v>
      </c>
      <c r="T64" t="s">
        <v>40837</v>
      </c>
    </row>
    <row r="65" spans="1:20" x14ac:dyDescent="0.25">
      <c r="A65" t="s">
        <v>147</v>
      </c>
      <c r="B65" t="s">
        <v>148</v>
      </c>
      <c r="C65">
        <v>50</v>
      </c>
      <c r="D65">
        <v>6</v>
      </c>
      <c r="E65" t="s">
        <v>40839</v>
      </c>
      <c r="F65">
        <v>208</v>
      </c>
      <c r="G65">
        <v>8</v>
      </c>
      <c r="H65" t="s">
        <v>641</v>
      </c>
      <c r="I65" t="s">
        <v>40840</v>
      </c>
      <c r="J65" t="s">
        <v>708</v>
      </c>
      <c r="K65" t="s">
        <v>644</v>
      </c>
      <c r="L65" t="s">
        <v>645</v>
      </c>
      <c r="M65" t="s">
        <v>40841</v>
      </c>
      <c r="N65" t="s">
        <v>644</v>
      </c>
      <c r="O65" t="s">
        <v>647</v>
      </c>
      <c r="P65" t="s">
        <v>5</v>
      </c>
      <c r="Q65" t="s">
        <v>648</v>
      </c>
      <c r="R65" t="s">
        <v>645</v>
      </c>
      <c r="S65" t="s">
        <v>40842</v>
      </c>
      <c r="T65" t="s">
        <v>40841</v>
      </c>
    </row>
    <row r="66" spans="1:20" x14ac:dyDescent="0.25">
      <c r="A66" t="s">
        <v>241</v>
      </c>
      <c r="B66" t="s">
        <v>247</v>
      </c>
      <c r="C66">
        <v>159</v>
      </c>
      <c r="D66">
        <v>1</v>
      </c>
      <c r="E66" t="s">
        <v>40843</v>
      </c>
      <c r="F66">
        <v>129</v>
      </c>
      <c r="G66">
        <v>0</v>
      </c>
      <c r="H66" t="s">
        <v>641</v>
      </c>
      <c r="I66" t="s">
        <v>40844</v>
      </c>
      <c r="J66" t="s">
        <v>2660</v>
      </c>
      <c r="K66" t="s">
        <v>644</v>
      </c>
      <c r="L66" t="s">
        <v>645</v>
      </c>
      <c r="M66" t="s">
        <v>40845</v>
      </c>
      <c r="N66" t="s">
        <v>644</v>
      </c>
      <c r="O66" t="s">
        <v>668</v>
      </c>
      <c r="P66" t="s">
        <v>5</v>
      </c>
      <c r="Q66" t="s">
        <v>669</v>
      </c>
      <c r="R66" t="s">
        <v>645</v>
      </c>
      <c r="S66" t="s">
        <v>40846</v>
      </c>
      <c r="T66" t="s">
        <v>40845</v>
      </c>
    </row>
    <row r="67" spans="1:20" x14ac:dyDescent="0.25">
      <c r="A67" t="s">
        <v>147</v>
      </c>
      <c r="B67" t="s">
        <v>148</v>
      </c>
      <c r="C67">
        <v>33.333333333333336</v>
      </c>
      <c r="D67">
        <v>3</v>
      </c>
      <c r="E67" t="s">
        <v>40847</v>
      </c>
      <c r="F67">
        <v>100</v>
      </c>
      <c r="G67">
        <v>0</v>
      </c>
      <c r="H67" t="s">
        <v>641</v>
      </c>
      <c r="I67" t="s">
        <v>40848</v>
      </c>
      <c r="J67" t="s">
        <v>643</v>
      </c>
      <c r="K67" t="s">
        <v>644</v>
      </c>
      <c r="L67" t="s">
        <v>645</v>
      </c>
      <c r="M67" t="s">
        <v>40849</v>
      </c>
      <c r="N67" t="s">
        <v>644</v>
      </c>
      <c r="O67" t="s">
        <v>647</v>
      </c>
      <c r="P67" t="s">
        <v>5</v>
      </c>
      <c r="Q67" t="s">
        <v>648</v>
      </c>
      <c r="R67" t="s">
        <v>645</v>
      </c>
      <c r="S67" t="s">
        <v>40850</v>
      </c>
      <c r="T67" t="s">
        <v>40849</v>
      </c>
    </row>
    <row r="68" spans="1:20" x14ac:dyDescent="0.25">
      <c r="A68" t="s">
        <v>22</v>
      </c>
      <c r="B68" t="s">
        <v>27</v>
      </c>
      <c r="C68">
        <v>120</v>
      </c>
      <c r="D68">
        <v>1</v>
      </c>
      <c r="E68" t="s">
        <v>40851</v>
      </c>
      <c r="F68">
        <v>100</v>
      </c>
      <c r="G68">
        <v>0</v>
      </c>
      <c r="H68" t="s">
        <v>641</v>
      </c>
      <c r="I68" t="s">
        <v>40852</v>
      </c>
      <c r="J68" t="s">
        <v>652</v>
      </c>
      <c r="K68" t="s">
        <v>644</v>
      </c>
      <c r="L68" t="s">
        <v>645</v>
      </c>
      <c r="M68" t="s">
        <v>40853</v>
      </c>
      <c r="N68" t="s">
        <v>644</v>
      </c>
      <c r="O68" t="s">
        <v>668</v>
      </c>
      <c r="P68" t="s">
        <v>5</v>
      </c>
      <c r="Q68" t="s">
        <v>669</v>
      </c>
      <c r="R68" t="s">
        <v>645</v>
      </c>
      <c r="S68" t="s">
        <v>40854</v>
      </c>
      <c r="T68" t="s">
        <v>40853</v>
      </c>
    </row>
    <row r="69" spans="1:20" x14ac:dyDescent="0.25">
      <c r="A69" t="s">
        <v>601</v>
      </c>
      <c r="B69" t="s">
        <v>602</v>
      </c>
      <c r="C69">
        <v>139</v>
      </c>
      <c r="D69">
        <v>1</v>
      </c>
      <c r="E69" t="s">
        <v>40855</v>
      </c>
      <c r="F69">
        <v>499</v>
      </c>
      <c r="G69">
        <v>0</v>
      </c>
      <c r="H69" t="s">
        <v>641</v>
      </c>
      <c r="I69" t="s">
        <v>1154</v>
      </c>
      <c r="J69" t="s">
        <v>5048</v>
      </c>
      <c r="K69" t="s">
        <v>644</v>
      </c>
      <c r="L69" t="s">
        <v>645</v>
      </c>
      <c r="M69" t="s">
        <v>40856</v>
      </c>
      <c r="N69" t="s">
        <v>644</v>
      </c>
      <c r="O69" t="s">
        <v>647</v>
      </c>
      <c r="P69" t="s">
        <v>5</v>
      </c>
      <c r="Q69" t="s">
        <v>648</v>
      </c>
      <c r="R69" t="s">
        <v>645</v>
      </c>
      <c r="S69" t="s">
        <v>40857</v>
      </c>
      <c r="T69" t="s">
        <v>40856</v>
      </c>
    </row>
    <row r="70" spans="1:20" x14ac:dyDescent="0.25">
      <c r="A70" t="s">
        <v>241</v>
      </c>
      <c r="B70" t="s">
        <v>247</v>
      </c>
      <c r="C70">
        <v>139</v>
      </c>
      <c r="D70">
        <v>1</v>
      </c>
      <c r="E70" t="s">
        <v>40855</v>
      </c>
      <c r="F70">
        <v>499</v>
      </c>
      <c r="G70">
        <v>0</v>
      </c>
      <c r="H70" t="s">
        <v>641</v>
      </c>
      <c r="I70" t="s">
        <v>1154</v>
      </c>
      <c r="J70" t="s">
        <v>5048</v>
      </c>
      <c r="K70" t="s">
        <v>644</v>
      </c>
      <c r="L70" t="s">
        <v>645</v>
      </c>
      <c r="M70" t="s">
        <v>40856</v>
      </c>
      <c r="N70" t="s">
        <v>644</v>
      </c>
      <c r="O70" t="s">
        <v>647</v>
      </c>
      <c r="P70" t="s">
        <v>5</v>
      </c>
      <c r="Q70" t="s">
        <v>648</v>
      </c>
      <c r="R70" t="s">
        <v>645</v>
      </c>
      <c r="S70" t="s">
        <v>40857</v>
      </c>
      <c r="T70" t="s">
        <v>40856</v>
      </c>
    </row>
    <row r="71" spans="1:20" x14ac:dyDescent="0.25">
      <c r="A71" t="s">
        <v>240</v>
      </c>
      <c r="B71" t="s">
        <v>246</v>
      </c>
      <c r="C71">
        <v>139</v>
      </c>
      <c r="D71">
        <v>1</v>
      </c>
      <c r="E71" t="s">
        <v>40855</v>
      </c>
      <c r="F71">
        <v>499</v>
      </c>
      <c r="G71">
        <v>0</v>
      </c>
      <c r="H71" t="s">
        <v>641</v>
      </c>
      <c r="I71" t="s">
        <v>1154</v>
      </c>
      <c r="J71" t="s">
        <v>5048</v>
      </c>
      <c r="K71" t="s">
        <v>644</v>
      </c>
      <c r="L71" t="s">
        <v>645</v>
      </c>
      <c r="M71" t="s">
        <v>40856</v>
      </c>
      <c r="N71" t="s">
        <v>644</v>
      </c>
      <c r="O71" t="s">
        <v>647</v>
      </c>
      <c r="P71" t="s">
        <v>5</v>
      </c>
      <c r="Q71" t="s">
        <v>648</v>
      </c>
      <c r="R71" t="s">
        <v>645</v>
      </c>
      <c r="S71" t="s">
        <v>40857</v>
      </c>
      <c r="T71" t="s">
        <v>40856</v>
      </c>
    </row>
    <row r="72" spans="1:20" x14ac:dyDescent="0.25">
      <c r="A72" t="s">
        <v>239</v>
      </c>
      <c r="B72" t="s">
        <v>245</v>
      </c>
      <c r="C72">
        <v>139</v>
      </c>
      <c r="D72">
        <v>1</v>
      </c>
      <c r="E72" t="s">
        <v>40855</v>
      </c>
      <c r="F72">
        <v>499</v>
      </c>
      <c r="G72">
        <v>0</v>
      </c>
      <c r="H72" t="s">
        <v>641</v>
      </c>
      <c r="I72" t="s">
        <v>1154</v>
      </c>
      <c r="J72" t="s">
        <v>5048</v>
      </c>
      <c r="K72" t="s">
        <v>644</v>
      </c>
      <c r="L72" t="s">
        <v>645</v>
      </c>
      <c r="M72" t="s">
        <v>40856</v>
      </c>
      <c r="N72" t="s">
        <v>644</v>
      </c>
      <c r="O72" t="s">
        <v>647</v>
      </c>
      <c r="P72" t="s">
        <v>5</v>
      </c>
      <c r="Q72" t="s">
        <v>648</v>
      </c>
      <c r="R72" t="s">
        <v>645</v>
      </c>
      <c r="S72" t="s">
        <v>40857</v>
      </c>
      <c r="T72" t="s">
        <v>40856</v>
      </c>
    </row>
    <row r="73" spans="1:20" x14ac:dyDescent="0.25">
      <c r="A73" t="s">
        <v>72</v>
      </c>
      <c r="B73" t="s">
        <v>108</v>
      </c>
      <c r="C73">
        <v>66</v>
      </c>
      <c r="D73">
        <v>1</v>
      </c>
      <c r="E73" t="s">
        <v>40858</v>
      </c>
      <c r="F73">
        <v>249</v>
      </c>
      <c r="G73">
        <v>0</v>
      </c>
      <c r="H73" t="s">
        <v>673</v>
      </c>
      <c r="I73" t="s">
        <v>25496</v>
      </c>
      <c r="J73" t="s">
        <v>38746</v>
      </c>
      <c r="K73" t="s">
        <v>24017</v>
      </c>
      <c r="L73" t="s">
        <v>38747</v>
      </c>
      <c r="M73" t="s">
        <v>40859</v>
      </c>
      <c r="N73" t="s">
        <v>644</v>
      </c>
      <c r="O73" t="s">
        <v>679</v>
      </c>
      <c r="P73" t="s">
        <v>26</v>
      </c>
      <c r="Q73" t="s">
        <v>680</v>
      </c>
      <c r="R73" t="s">
        <v>645</v>
      </c>
      <c r="S73" t="s">
        <v>40860</v>
      </c>
      <c r="T73" t="s">
        <v>40861</v>
      </c>
    </row>
    <row r="74" spans="1:20" x14ac:dyDescent="0.25">
      <c r="A74" t="s">
        <v>101</v>
      </c>
      <c r="B74" t="s">
        <v>74</v>
      </c>
      <c r="C74">
        <v>66</v>
      </c>
      <c r="D74">
        <v>1</v>
      </c>
      <c r="E74" t="s">
        <v>40858</v>
      </c>
      <c r="F74">
        <v>249</v>
      </c>
      <c r="G74">
        <v>0</v>
      </c>
      <c r="H74" t="s">
        <v>673</v>
      </c>
      <c r="I74" t="s">
        <v>25496</v>
      </c>
      <c r="J74" t="s">
        <v>38746</v>
      </c>
      <c r="K74" t="s">
        <v>24017</v>
      </c>
      <c r="L74" t="s">
        <v>38747</v>
      </c>
      <c r="M74" t="s">
        <v>40859</v>
      </c>
      <c r="N74" t="s">
        <v>644</v>
      </c>
      <c r="O74" t="s">
        <v>679</v>
      </c>
      <c r="P74" t="s">
        <v>26</v>
      </c>
      <c r="Q74" t="s">
        <v>680</v>
      </c>
      <c r="R74" t="s">
        <v>645</v>
      </c>
      <c r="S74" t="s">
        <v>40860</v>
      </c>
      <c r="T74" t="s">
        <v>40861</v>
      </c>
    </row>
    <row r="75" spans="1:20" x14ac:dyDescent="0.25">
      <c r="A75" t="s">
        <v>22</v>
      </c>
      <c r="B75" t="s">
        <v>27</v>
      </c>
      <c r="C75">
        <v>67</v>
      </c>
      <c r="D75">
        <v>1</v>
      </c>
      <c r="E75" t="s">
        <v>40858</v>
      </c>
      <c r="F75">
        <v>249</v>
      </c>
      <c r="G75">
        <v>0</v>
      </c>
      <c r="H75" t="s">
        <v>673</v>
      </c>
      <c r="I75" t="s">
        <v>25496</v>
      </c>
      <c r="J75" t="s">
        <v>38746</v>
      </c>
      <c r="K75" t="s">
        <v>24017</v>
      </c>
      <c r="L75" t="s">
        <v>38747</v>
      </c>
      <c r="M75" t="s">
        <v>40859</v>
      </c>
      <c r="N75" t="s">
        <v>644</v>
      </c>
      <c r="O75" t="s">
        <v>679</v>
      </c>
      <c r="P75" t="s">
        <v>26</v>
      </c>
      <c r="Q75" t="s">
        <v>680</v>
      </c>
      <c r="R75" t="s">
        <v>645</v>
      </c>
      <c r="S75" t="s">
        <v>40860</v>
      </c>
      <c r="T75" t="s">
        <v>40861</v>
      </c>
    </row>
    <row r="76" spans="1:20" x14ac:dyDescent="0.25">
      <c r="A76" t="s">
        <v>147</v>
      </c>
      <c r="B76" t="s">
        <v>148</v>
      </c>
      <c r="C76">
        <v>33.333333333333336</v>
      </c>
      <c r="D76">
        <v>3</v>
      </c>
      <c r="E76" t="s">
        <v>40862</v>
      </c>
      <c r="F76">
        <v>107</v>
      </c>
      <c r="G76">
        <v>7</v>
      </c>
      <c r="H76" t="s">
        <v>641</v>
      </c>
      <c r="I76" t="s">
        <v>40863</v>
      </c>
      <c r="J76" t="s">
        <v>685</v>
      </c>
      <c r="K76" t="s">
        <v>644</v>
      </c>
      <c r="L76" t="s">
        <v>645</v>
      </c>
      <c r="M76" t="s">
        <v>40864</v>
      </c>
      <c r="N76" t="s">
        <v>644</v>
      </c>
      <c r="O76" t="s">
        <v>647</v>
      </c>
      <c r="P76" t="s">
        <v>5</v>
      </c>
      <c r="Q76" t="s">
        <v>648</v>
      </c>
      <c r="R76" t="s">
        <v>645</v>
      </c>
      <c r="S76" t="s">
        <v>40865</v>
      </c>
      <c r="T76" t="s">
        <v>40864</v>
      </c>
    </row>
    <row r="77" spans="1:20" x14ac:dyDescent="0.25">
      <c r="A77" t="s">
        <v>147</v>
      </c>
      <c r="B77" t="s">
        <v>148</v>
      </c>
      <c r="C77">
        <v>33.333333333333336</v>
      </c>
      <c r="D77">
        <v>3</v>
      </c>
      <c r="E77" t="s">
        <v>40866</v>
      </c>
      <c r="F77">
        <v>100</v>
      </c>
      <c r="G77">
        <v>0</v>
      </c>
      <c r="H77" t="s">
        <v>641</v>
      </c>
      <c r="I77" t="s">
        <v>40867</v>
      </c>
      <c r="J77" t="s">
        <v>771</v>
      </c>
      <c r="K77" t="s">
        <v>644</v>
      </c>
      <c r="L77" t="s">
        <v>645</v>
      </c>
      <c r="M77" t="s">
        <v>40868</v>
      </c>
      <c r="N77" t="s">
        <v>644</v>
      </c>
      <c r="O77" t="s">
        <v>647</v>
      </c>
      <c r="P77" t="s">
        <v>5</v>
      </c>
      <c r="Q77" t="s">
        <v>648</v>
      </c>
      <c r="R77" t="s">
        <v>40869</v>
      </c>
      <c r="S77" t="s">
        <v>40870</v>
      </c>
      <c r="T77" t="s">
        <v>40868</v>
      </c>
    </row>
    <row r="78" spans="1:20" x14ac:dyDescent="0.25">
      <c r="A78" t="s">
        <v>116</v>
      </c>
      <c r="B78" t="s">
        <v>117</v>
      </c>
      <c r="C78">
        <v>12</v>
      </c>
      <c r="D78">
        <v>10</v>
      </c>
      <c r="E78" t="s">
        <v>40871</v>
      </c>
      <c r="F78">
        <v>384</v>
      </c>
      <c r="G78">
        <v>0</v>
      </c>
      <c r="H78" t="s">
        <v>673</v>
      </c>
      <c r="I78" t="s">
        <v>40872</v>
      </c>
      <c r="J78" t="s">
        <v>40873</v>
      </c>
      <c r="K78" t="s">
        <v>13402</v>
      </c>
      <c r="L78" t="s">
        <v>2510</v>
      </c>
      <c r="M78" t="s">
        <v>40874</v>
      </c>
      <c r="N78" t="s">
        <v>644</v>
      </c>
      <c r="O78" t="s">
        <v>679</v>
      </c>
      <c r="P78" t="s">
        <v>26</v>
      </c>
      <c r="Q78" t="s">
        <v>680</v>
      </c>
      <c r="R78" t="s">
        <v>645</v>
      </c>
      <c r="S78" t="s">
        <v>40875</v>
      </c>
      <c r="T78" t="s">
        <v>40874</v>
      </c>
    </row>
    <row r="79" spans="1:20" x14ac:dyDescent="0.25">
      <c r="A79" t="s">
        <v>72</v>
      </c>
      <c r="B79" t="s">
        <v>108</v>
      </c>
      <c r="C79">
        <v>66</v>
      </c>
      <c r="D79">
        <v>1</v>
      </c>
      <c r="E79" t="s">
        <v>40871</v>
      </c>
      <c r="F79">
        <v>384</v>
      </c>
      <c r="G79">
        <v>0</v>
      </c>
      <c r="H79" t="s">
        <v>673</v>
      </c>
      <c r="I79" t="s">
        <v>40872</v>
      </c>
      <c r="J79" t="s">
        <v>40873</v>
      </c>
      <c r="K79" t="s">
        <v>13402</v>
      </c>
      <c r="L79" t="s">
        <v>2510</v>
      </c>
      <c r="M79" t="s">
        <v>40874</v>
      </c>
      <c r="N79" t="s">
        <v>644</v>
      </c>
      <c r="O79" t="s">
        <v>679</v>
      </c>
      <c r="P79" t="s">
        <v>26</v>
      </c>
      <c r="Q79" t="s">
        <v>680</v>
      </c>
      <c r="R79" t="s">
        <v>645</v>
      </c>
      <c r="S79" t="s">
        <v>40875</v>
      </c>
      <c r="T79" t="s">
        <v>40874</v>
      </c>
    </row>
    <row r="80" spans="1:20" x14ac:dyDescent="0.25">
      <c r="A80" t="s">
        <v>101</v>
      </c>
      <c r="B80" t="s">
        <v>74</v>
      </c>
      <c r="C80">
        <v>66</v>
      </c>
      <c r="D80">
        <v>1</v>
      </c>
      <c r="E80" t="s">
        <v>40871</v>
      </c>
      <c r="F80">
        <v>384</v>
      </c>
      <c r="G80">
        <v>0</v>
      </c>
      <c r="H80" t="s">
        <v>673</v>
      </c>
      <c r="I80" t="s">
        <v>40872</v>
      </c>
      <c r="J80" t="s">
        <v>40873</v>
      </c>
      <c r="K80" t="s">
        <v>13402</v>
      </c>
      <c r="L80" t="s">
        <v>2510</v>
      </c>
      <c r="M80" t="s">
        <v>40874</v>
      </c>
      <c r="N80" t="s">
        <v>644</v>
      </c>
      <c r="O80" t="s">
        <v>679</v>
      </c>
      <c r="P80" t="s">
        <v>26</v>
      </c>
      <c r="Q80" t="s">
        <v>680</v>
      </c>
      <c r="R80" t="s">
        <v>645</v>
      </c>
      <c r="S80" t="s">
        <v>40875</v>
      </c>
      <c r="T80" t="s">
        <v>40874</v>
      </c>
    </row>
    <row r="81" spans="1:20" x14ac:dyDescent="0.25">
      <c r="A81" t="s">
        <v>22</v>
      </c>
      <c r="B81" t="s">
        <v>27</v>
      </c>
      <c r="C81">
        <v>67</v>
      </c>
      <c r="D81">
        <v>1</v>
      </c>
      <c r="E81" t="s">
        <v>40871</v>
      </c>
      <c r="F81">
        <v>384</v>
      </c>
      <c r="G81">
        <v>0</v>
      </c>
      <c r="H81" t="s">
        <v>673</v>
      </c>
      <c r="I81" t="s">
        <v>40872</v>
      </c>
      <c r="J81" t="s">
        <v>40873</v>
      </c>
      <c r="K81" t="s">
        <v>13402</v>
      </c>
      <c r="L81" t="s">
        <v>2510</v>
      </c>
      <c r="M81" t="s">
        <v>40874</v>
      </c>
      <c r="N81" t="s">
        <v>644</v>
      </c>
      <c r="O81" t="s">
        <v>679</v>
      </c>
      <c r="P81" t="s">
        <v>26</v>
      </c>
      <c r="Q81" t="s">
        <v>680</v>
      </c>
      <c r="R81" t="s">
        <v>645</v>
      </c>
      <c r="S81" t="s">
        <v>40875</v>
      </c>
      <c r="T81" t="s">
        <v>40874</v>
      </c>
    </row>
    <row r="82" spans="1:20" x14ac:dyDescent="0.25">
      <c r="A82" t="s">
        <v>239</v>
      </c>
      <c r="B82" t="s">
        <v>245</v>
      </c>
      <c r="C82">
        <v>159</v>
      </c>
      <c r="D82">
        <v>1</v>
      </c>
      <c r="E82" t="s">
        <v>40876</v>
      </c>
      <c r="F82">
        <v>109</v>
      </c>
      <c r="G82">
        <v>0</v>
      </c>
      <c r="H82" t="s">
        <v>641</v>
      </c>
      <c r="I82" t="s">
        <v>40877</v>
      </c>
      <c r="J82" t="s">
        <v>724</v>
      </c>
      <c r="K82" t="s">
        <v>644</v>
      </c>
      <c r="L82" t="s">
        <v>645</v>
      </c>
      <c r="M82" t="s">
        <v>40878</v>
      </c>
      <c r="N82" t="s">
        <v>644</v>
      </c>
      <c r="O82" t="s">
        <v>668</v>
      </c>
      <c r="P82" t="s">
        <v>5</v>
      </c>
      <c r="Q82" t="s">
        <v>669</v>
      </c>
      <c r="R82" t="s">
        <v>645</v>
      </c>
      <c r="S82" t="s">
        <v>40879</v>
      </c>
      <c r="T82" t="s">
        <v>40880</v>
      </c>
    </row>
    <row r="83" spans="1:20" x14ac:dyDescent="0.25">
      <c r="A83" t="s">
        <v>240</v>
      </c>
      <c r="B83" t="s">
        <v>1870</v>
      </c>
      <c r="C83">
        <v>103.55</v>
      </c>
      <c r="D83">
        <v>2</v>
      </c>
      <c r="E83" t="s">
        <v>40881</v>
      </c>
      <c r="F83">
        <v>678.8</v>
      </c>
      <c r="G83">
        <v>57.5</v>
      </c>
      <c r="H83" t="s">
        <v>805</v>
      </c>
      <c r="I83" t="s">
        <v>40882</v>
      </c>
      <c r="J83" t="s">
        <v>40883</v>
      </c>
      <c r="K83" t="s">
        <v>27319</v>
      </c>
      <c r="L83" t="s">
        <v>40884</v>
      </c>
      <c r="M83" t="s">
        <v>40885</v>
      </c>
      <c r="N83" t="s">
        <v>644</v>
      </c>
      <c r="O83" t="s">
        <v>811</v>
      </c>
      <c r="P83" t="s">
        <v>23</v>
      </c>
      <c r="Q83" t="s">
        <v>812</v>
      </c>
      <c r="R83" t="s">
        <v>645</v>
      </c>
      <c r="S83" t="s">
        <v>40886</v>
      </c>
      <c r="T83" t="s">
        <v>40885</v>
      </c>
    </row>
    <row r="84" spans="1:20" x14ac:dyDescent="0.25">
      <c r="A84" t="s">
        <v>241</v>
      </c>
      <c r="B84" t="s">
        <v>1870</v>
      </c>
      <c r="C84">
        <v>103.55</v>
      </c>
      <c r="D84">
        <v>2</v>
      </c>
      <c r="E84" t="s">
        <v>40881</v>
      </c>
      <c r="F84">
        <v>678.8</v>
      </c>
      <c r="G84">
        <v>57.5</v>
      </c>
      <c r="H84" t="s">
        <v>805</v>
      </c>
      <c r="I84" t="s">
        <v>40882</v>
      </c>
      <c r="J84" t="s">
        <v>40883</v>
      </c>
      <c r="K84" t="s">
        <v>27319</v>
      </c>
      <c r="L84" t="s">
        <v>40884</v>
      </c>
      <c r="M84" t="s">
        <v>40885</v>
      </c>
      <c r="N84" t="s">
        <v>644</v>
      </c>
      <c r="O84" t="s">
        <v>811</v>
      </c>
      <c r="P84" t="s">
        <v>23</v>
      </c>
      <c r="Q84" t="s">
        <v>812</v>
      </c>
      <c r="R84" t="s">
        <v>645</v>
      </c>
      <c r="S84" t="s">
        <v>40886</v>
      </c>
      <c r="T84" t="s">
        <v>40885</v>
      </c>
    </row>
    <row r="85" spans="1:20" x14ac:dyDescent="0.25">
      <c r="A85" t="s">
        <v>239</v>
      </c>
      <c r="B85" t="s">
        <v>1870</v>
      </c>
      <c r="C85">
        <v>103.55</v>
      </c>
      <c r="D85">
        <v>1</v>
      </c>
      <c r="E85" t="s">
        <v>40881</v>
      </c>
      <c r="F85">
        <v>678.8</v>
      </c>
      <c r="G85">
        <v>57.5</v>
      </c>
      <c r="H85" t="s">
        <v>805</v>
      </c>
      <c r="I85" t="s">
        <v>40882</v>
      </c>
      <c r="J85" t="s">
        <v>40883</v>
      </c>
      <c r="K85" t="s">
        <v>27319</v>
      </c>
      <c r="L85" t="s">
        <v>40884</v>
      </c>
      <c r="M85" t="s">
        <v>40885</v>
      </c>
      <c r="N85" t="s">
        <v>644</v>
      </c>
      <c r="O85" t="s">
        <v>811</v>
      </c>
      <c r="P85" t="s">
        <v>23</v>
      </c>
      <c r="Q85" t="s">
        <v>812</v>
      </c>
      <c r="R85" t="s">
        <v>645</v>
      </c>
      <c r="S85" t="s">
        <v>40886</v>
      </c>
      <c r="T85" t="s">
        <v>40885</v>
      </c>
    </row>
    <row r="86" spans="1:20" x14ac:dyDescent="0.25">
      <c r="A86" t="s">
        <v>601</v>
      </c>
      <c r="B86" t="s">
        <v>1870</v>
      </c>
      <c r="C86">
        <v>103.55</v>
      </c>
      <c r="D86">
        <v>1</v>
      </c>
      <c r="E86" t="s">
        <v>40881</v>
      </c>
      <c r="F86">
        <v>678.8</v>
      </c>
      <c r="G86">
        <v>57.5</v>
      </c>
      <c r="H86" t="s">
        <v>805</v>
      </c>
      <c r="I86" t="s">
        <v>40882</v>
      </c>
      <c r="J86" t="s">
        <v>40883</v>
      </c>
      <c r="K86" t="s">
        <v>27319</v>
      </c>
      <c r="L86" t="s">
        <v>40884</v>
      </c>
      <c r="M86" t="s">
        <v>40885</v>
      </c>
      <c r="N86" t="s">
        <v>644</v>
      </c>
      <c r="O86" t="s">
        <v>811</v>
      </c>
      <c r="P86" t="s">
        <v>23</v>
      </c>
      <c r="Q86" t="s">
        <v>812</v>
      </c>
      <c r="R86" t="s">
        <v>645</v>
      </c>
      <c r="S86" t="s">
        <v>40886</v>
      </c>
      <c r="T86" t="s">
        <v>40885</v>
      </c>
    </row>
    <row r="87" spans="1:20" x14ac:dyDescent="0.25">
      <c r="A87" t="s">
        <v>18</v>
      </c>
      <c r="B87" t="s">
        <v>19</v>
      </c>
      <c r="C87">
        <v>66.666666666666671</v>
      </c>
      <c r="D87">
        <v>3</v>
      </c>
      <c r="E87" t="s">
        <v>40887</v>
      </c>
      <c r="F87">
        <v>129</v>
      </c>
      <c r="G87">
        <v>0</v>
      </c>
      <c r="H87" t="s">
        <v>641</v>
      </c>
      <c r="I87" t="s">
        <v>40888</v>
      </c>
      <c r="J87" t="s">
        <v>690</v>
      </c>
      <c r="K87" t="s">
        <v>644</v>
      </c>
      <c r="L87" t="s">
        <v>645</v>
      </c>
      <c r="M87" t="s">
        <v>40889</v>
      </c>
      <c r="N87" t="s">
        <v>644</v>
      </c>
      <c r="O87" t="s">
        <v>726</v>
      </c>
      <c r="P87" t="s">
        <v>5</v>
      </c>
      <c r="Q87" t="s">
        <v>648</v>
      </c>
      <c r="R87" t="s">
        <v>645</v>
      </c>
      <c r="S87" t="s">
        <v>40890</v>
      </c>
      <c r="T87" t="s">
        <v>40889</v>
      </c>
    </row>
    <row r="88" spans="1:20" x14ac:dyDescent="0.25">
      <c r="A88" t="s">
        <v>241</v>
      </c>
      <c r="B88" t="s">
        <v>247</v>
      </c>
      <c r="C88">
        <v>159</v>
      </c>
      <c r="D88">
        <v>1</v>
      </c>
      <c r="E88" t="s">
        <v>40891</v>
      </c>
      <c r="F88">
        <v>109</v>
      </c>
      <c r="G88">
        <v>0</v>
      </c>
      <c r="H88" t="s">
        <v>641</v>
      </c>
      <c r="I88" t="s">
        <v>40892</v>
      </c>
      <c r="J88" t="s">
        <v>724</v>
      </c>
      <c r="K88" t="s">
        <v>644</v>
      </c>
      <c r="L88" t="s">
        <v>645</v>
      </c>
      <c r="M88" t="s">
        <v>40893</v>
      </c>
      <c r="N88" t="s">
        <v>644</v>
      </c>
      <c r="O88" t="s">
        <v>732</v>
      </c>
      <c r="P88" t="s">
        <v>5</v>
      </c>
      <c r="Q88" t="s">
        <v>669</v>
      </c>
      <c r="R88" t="s">
        <v>645</v>
      </c>
      <c r="S88" t="s">
        <v>40894</v>
      </c>
      <c r="T88" t="s">
        <v>40893</v>
      </c>
    </row>
    <row r="89" spans="1:20" x14ac:dyDescent="0.25">
      <c r="A89" t="s">
        <v>147</v>
      </c>
      <c r="B89" t="s">
        <v>148</v>
      </c>
      <c r="C89">
        <v>33.333333333333336</v>
      </c>
      <c r="D89">
        <v>3</v>
      </c>
      <c r="E89" t="s">
        <v>40895</v>
      </c>
      <c r="F89">
        <v>100</v>
      </c>
      <c r="G89">
        <v>0</v>
      </c>
      <c r="H89" t="s">
        <v>641</v>
      </c>
      <c r="I89" t="s">
        <v>40896</v>
      </c>
      <c r="J89" t="s">
        <v>1414</v>
      </c>
      <c r="K89" t="s">
        <v>644</v>
      </c>
      <c r="L89" t="s">
        <v>645</v>
      </c>
      <c r="M89" t="s">
        <v>40897</v>
      </c>
      <c r="N89" t="s">
        <v>644</v>
      </c>
      <c r="O89" t="s">
        <v>647</v>
      </c>
      <c r="P89" t="s">
        <v>5</v>
      </c>
      <c r="Q89" t="s">
        <v>648</v>
      </c>
      <c r="R89" t="s">
        <v>40898</v>
      </c>
      <c r="S89" t="s">
        <v>40899</v>
      </c>
      <c r="T89" t="s">
        <v>40900</v>
      </c>
    </row>
    <row r="90" spans="1:20" x14ac:dyDescent="0.25">
      <c r="A90" t="s">
        <v>147</v>
      </c>
      <c r="B90" t="s">
        <v>148</v>
      </c>
      <c r="C90">
        <v>50</v>
      </c>
      <c r="D90">
        <v>6</v>
      </c>
      <c r="E90" t="s">
        <v>40901</v>
      </c>
      <c r="F90">
        <v>200</v>
      </c>
      <c r="G90">
        <v>0</v>
      </c>
      <c r="H90" t="s">
        <v>641</v>
      </c>
      <c r="I90" t="s">
        <v>25415</v>
      </c>
      <c r="J90" t="s">
        <v>1072</v>
      </c>
      <c r="K90" t="s">
        <v>644</v>
      </c>
      <c r="L90" t="s">
        <v>645</v>
      </c>
      <c r="M90" t="s">
        <v>40902</v>
      </c>
      <c r="N90" t="s">
        <v>644</v>
      </c>
      <c r="O90" t="s">
        <v>647</v>
      </c>
      <c r="P90" t="s">
        <v>5</v>
      </c>
      <c r="Q90" t="s">
        <v>648</v>
      </c>
      <c r="R90" t="s">
        <v>645</v>
      </c>
      <c r="S90" t="s">
        <v>40903</v>
      </c>
      <c r="T90" t="s">
        <v>40897</v>
      </c>
    </row>
    <row r="91" spans="1:20" x14ac:dyDescent="0.25">
      <c r="A91" t="s">
        <v>147</v>
      </c>
      <c r="B91" t="s">
        <v>148</v>
      </c>
      <c r="C91">
        <v>33.333333333333336</v>
      </c>
      <c r="D91">
        <v>3</v>
      </c>
      <c r="E91" t="s">
        <v>40904</v>
      </c>
      <c r="F91">
        <v>100</v>
      </c>
      <c r="G91">
        <v>0</v>
      </c>
      <c r="H91" t="s">
        <v>641</v>
      </c>
      <c r="I91" t="s">
        <v>40905</v>
      </c>
      <c r="J91" t="s">
        <v>1711</v>
      </c>
      <c r="K91" t="s">
        <v>644</v>
      </c>
      <c r="L91" t="s">
        <v>645</v>
      </c>
      <c r="M91" t="s">
        <v>40906</v>
      </c>
      <c r="N91" t="s">
        <v>644</v>
      </c>
      <c r="O91" t="s">
        <v>668</v>
      </c>
      <c r="P91" t="s">
        <v>5</v>
      </c>
      <c r="Q91" t="s">
        <v>669</v>
      </c>
      <c r="R91" t="s">
        <v>645</v>
      </c>
      <c r="S91" t="s">
        <v>40907</v>
      </c>
      <c r="T91" t="s">
        <v>40902</v>
      </c>
    </row>
    <row r="92" spans="1:20" x14ac:dyDescent="0.25">
      <c r="A92" t="s">
        <v>239</v>
      </c>
      <c r="B92" t="s">
        <v>245</v>
      </c>
      <c r="C92">
        <v>159</v>
      </c>
      <c r="D92">
        <v>2</v>
      </c>
      <c r="E92" t="s">
        <v>40908</v>
      </c>
      <c r="F92">
        <v>258</v>
      </c>
      <c r="G92">
        <v>0</v>
      </c>
      <c r="H92" t="s">
        <v>641</v>
      </c>
      <c r="I92" t="s">
        <v>40909</v>
      </c>
      <c r="J92" t="s">
        <v>788</v>
      </c>
      <c r="K92" t="s">
        <v>644</v>
      </c>
      <c r="L92" t="s">
        <v>645</v>
      </c>
      <c r="M92" t="s">
        <v>40910</v>
      </c>
      <c r="N92" t="s">
        <v>644</v>
      </c>
      <c r="O92" t="s">
        <v>647</v>
      </c>
      <c r="P92" t="s">
        <v>5</v>
      </c>
      <c r="Q92" t="s">
        <v>648</v>
      </c>
      <c r="R92" t="s">
        <v>645</v>
      </c>
      <c r="S92" t="s">
        <v>40911</v>
      </c>
      <c r="T92" t="s">
        <v>40902</v>
      </c>
    </row>
    <row r="93" spans="1:20" x14ac:dyDescent="0.25">
      <c r="A93" t="s">
        <v>147</v>
      </c>
      <c r="B93" t="s">
        <v>148</v>
      </c>
      <c r="C93">
        <v>33.333333333333336</v>
      </c>
      <c r="D93">
        <v>3</v>
      </c>
      <c r="E93" t="s">
        <v>40912</v>
      </c>
      <c r="F93">
        <v>100</v>
      </c>
      <c r="G93">
        <v>0</v>
      </c>
      <c r="H93" t="s">
        <v>641</v>
      </c>
      <c r="I93" t="s">
        <v>40913</v>
      </c>
      <c r="J93" t="s">
        <v>1184</v>
      </c>
      <c r="K93" t="s">
        <v>644</v>
      </c>
      <c r="L93" t="s">
        <v>645</v>
      </c>
      <c r="M93" t="s">
        <v>40914</v>
      </c>
      <c r="N93" t="s">
        <v>644</v>
      </c>
      <c r="O93" t="s">
        <v>647</v>
      </c>
      <c r="P93" t="s">
        <v>5</v>
      </c>
      <c r="Q93" t="s">
        <v>648</v>
      </c>
      <c r="R93" t="s">
        <v>645</v>
      </c>
      <c r="S93" t="s">
        <v>40915</v>
      </c>
      <c r="T93" t="s">
        <v>40916</v>
      </c>
    </row>
    <row r="94" spans="1:20" x14ac:dyDescent="0.25">
      <c r="A94" t="s">
        <v>147</v>
      </c>
      <c r="B94" t="s">
        <v>148</v>
      </c>
      <c r="C94">
        <v>33.333333333333336</v>
      </c>
      <c r="D94">
        <v>3</v>
      </c>
      <c r="E94" t="s">
        <v>40917</v>
      </c>
      <c r="F94">
        <v>100</v>
      </c>
      <c r="G94">
        <v>0</v>
      </c>
      <c r="H94" t="s">
        <v>641</v>
      </c>
      <c r="I94" t="s">
        <v>40918</v>
      </c>
      <c r="J94" t="s">
        <v>1868</v>
      </c>
      <c r="K94" t="s">
        <v>644</v>
      </c>
      <c r="L94" t="s">
        <v>645</v>
      </c>
      <c r="M94" t="s">
        <v>40919</v>
      </c>
      <c r="N94" t="s">
        <v>644</v>
      </c>
      <c r="O94" t="s">
        <v>647</v>
      </c>
      <c r="P94" t="s">
        <v>5</v>
      </c>
      <c r="Q94" t="s">
        <v>648</v>
      </c>
      <c r="R94" t="s">
        <v>645</v>
      </c>
      <c r="S94" t="s">
        <v>40920</v>
      </c>
      <c r="T94" t="s">
        <v>40919</v>
      </c>
    </row>
    <row r="95" spans="1:20" x14ac:dyDescent="0.25">
      <c r="A95" t="s">
        <v>147</v>
      </c>
      <c r="B95" t="s">
        <v>148</v>
      </c>
      <c r="C95">
        <v>33.333333333333336</v>
      </c>
      <c r="D95">
        <v>3</v>
      </c>
      <c r="E95" t="s">
        <v>40921</v>
      </c>
      <c r="F95">
        <v>100</v>
      </c>
      <c r="G95">
        <v>0</v>
      </c>
      <c r="H95" t="s">
        <v>641</v>
      </c>
      <c r="I95" t="s">
        <v>40922</v>
      </c>
      <c r="J95" t="s">
        <v>864</v>
      </c>
      <c r="K95" t="s">
        <v>644</v>
      </c>
      <c r="L95" t="s">
        <v>645</v>
      </c>
      <c r="M95" t="s">
        <v>40923</v>
      </c>
      <c r="N95" t="s">
        <v>644</v>
      </c>
      <c r="O95" t="s">
        <v>647</v>
      </c>
      <c r="P95" t="s">
        <v>5</v>
      </c>
      <c r="Q95" t="s">
        <v>648</v>
      </c>
      <c r="R95" t="s">
        <v>645</v>
      </c>
      <c r="S95" t="s">
        <v>40924</v>
      </c>
      <c r="T95" t="s">
        <v>40923</v>
      </c>
    </row>
    <row r="96" spans="1:20" x14ac:dyDescent="0.25">
      <c r="A96" t="s">
        <v>147</v>
      </c>
      <c r="B96" t="s">
        <v>148</v>
      </c>
      <c r="C96">
        <v>65</v>
      </c>
      <c r="D96">
        <v>1</v>
      </c>
      <c r="E96" t="s">
        <v>40925</v>
      </c>
      <c r="F96">
        <v>35</v>
      </c>
      <c r="G96">
        <v>0</v>
      </c>
      <c r="H96" t="s">
        <v>641</v>
      </c>
      <c r="I96" t="s">
        <v>2681</v>
      </c>
      <c r="J96" t="s">
        <v>771</v>
      </c>
      <c r="K96" t="s">
        <v>644</v>
      </c>
      <c r="L96" t="s">
        <v>645</v>
      </c>
      <c r="M96" t="s">
        <v>40926</v>
      </c>
      <c r="N96" t="s">
        <v>644</v>
      </c>
      <c r="O96" t="s">
        <v>647</v>
      </c>
      <c r="P96" t="s">
        <v>5</v>
      </c>
      <c r="Q96" t="s">
        <v>648</v>
      </c>
      <c r="R96" t="s">
        <v>645</v>
      </c>
      <c r="S96" t="s">
        <v>40927</v>
      </c>
      <c r="T96" t="s">
        <v>40926</v>
      </c>
    </row>
    <row r="97" spans="1:20" x14ac:dyDescent="0.25">
      <c r="A97" t="s">
        <v>147</v>
      </c>
      <c r="B97" t="s">
        <v>148</v>
      </c>
      <c r="C97">
        <v>50</v>
      </c>
      <c r="D97">
        <v>6</v>
      </c>
      <c r="E97" t="s">
        <v>40928</v>
      </c>
      <c r="F97">
        <v>200</v>
      </c>
      <c r="G97">
        <v>0</v>
      </c>
      <c r="H97" t="s">
        <v>641</v>
      </c>
      <c r="I97" t="s">
        <v>40929</v>
      </c>
      <c r="J97" t="s">
        <v>1508</v>
      </c>
      <c r="K97" t="s">
        <v>644</v>
      </c>
      <c r="L97" t="s">
        <v>645</v>
      </c>
      <c r="M97" t="s">
        <v>40930</v>
      </c>
      <c r="N97" t="s">
        <v>644</v>
      </c>
      <c r="O97" t="s">
        <v>647</v>
      </c>
      <c r="P97" t="s">
        <v>5</v>
      </c>
      <c r="Q97" t="s">
        <v>648</v>
      </c>
      <c r="R97" t="s">
        <v>645</v>
      </c>
      <c r="S97" t="s">
        <v>40931</v>
      </c>
      <c r="T97" t="s">
        <v>40930</v>
      </c>
    </row>
    <row r="98" spans="1:20" x14ac:dyDescent="0.25">
      <c r="A98" t="s">
        <v>240</v>
      </c>
      <c r="B98" t="s">
        <v>246</v>
      </c>
      <c r="C98">
        <v>139</v>
      </c>
      <c r="D98">
        <v>1</v>
      </c>
      <c r="E98" t="s">
        <v>40932</v>
      </c>
      <c r="F98">
        <v>278</v>
      </c>
      <c r="G98">
        <v>0</v>
      </c>
      <c r="H98" t="s">
        <v>673</v>
      </c>
      <c r="I98" t="s">
        <v>39472</v>
      </c>
      <c r="J98" t="s">
        <v>40933</v>
      </c>
      <c r="K98" t="s">
        <v>5181</v>
      </c>
      <c r="L98" t="s">
        <v>3952</v>
      </c>
      <c r="M98" t="s">
        <v>40934</v>
      </c>
      <c r="N98" t="s">
        <v>644</v>
      </c>
      <c r="O98" t="s">
        <v>679</v>
      </c>
      <c r="P98" t="s">
        <v>26</v>
      </c>
      <c r="Q98" t="s">
        <v>680</v>
      </c>
      <c r="R98" t="s">
        <v>645</v>
      </c>
      <c r="S98" t="s">
        <v>40935</v>
      </c>
      <c r="T98" t="s">
        <v>40934</v>
      </c>
    </row>
    <row r="99" spans="1:20" x14ac:dyDescent="0.25">
      <c r="A99" t="s">
        <v>239</v>
      </c>
      <c r="B99" t="s">
        <v>245</v>
      </c>
      <c r="C99">
        <v>139</v>
      </c>
      <c r="D99">
        <v>1</v>
      </c>
      <c r="E99" t="s">
        <v>40932</v>
      </c>
      <c r="F99">
        <v>278</v>
      </c>
      <c r="G99">
        <v>0</v>
      </c>
      <c r="H99" t="s">
        <v>673</v>
      </c>
      <c r="I99" t="s">
        <v>39472</v>
      </c>
      <c r="J99" t="s">
        <v>40933</v>
      </c>
      <c r="K99" t="s">
        <v>5181</v>
      </c>
      <c r="L99" t="s">
        <v>3952</v>
      </c>
      <c r="M99" t="s">
        <v>40934</v>
      </c>
      <c r="N99" t="s">
        <v>644</v>
      </c>
      <c r="O99" t="s">
        <v>679</v>
      </c>
      <c r="P99" t="s">
        <v>26</v>
      </c>
      <c r="Q99" t="s">
        <v>680</v>
      </c>
      <c r="R99" t="s">
        <v>645</v>
      </c>
      <c r="S99" t="s">
        <v>40935</v>
      </c>
      <c r="T99" t="s">
        <v>40934</v>
      </c>
    </row>
    <row r="100" spans="1:20" x14ac:dyDescent="0.25">
      <c r="A100" t="s">
        <v>147</v>
      </c>
      <c r="B100" t="s">
        <v>148</v>
      </c>
      <c r="C100">
        <v>33.333333333333336</v>
      </c>
      <c r="D100">
        <v>3</v>
      </c>
      <c r="E100" t="s">
        <v>40936</v>
      </c>
      <c r="F100">
        <v>100</v>
      </c>
      <c r="G100">
        <v>0</v>
      </c>
      <c r="H100" t="s">
        <v>641</v>
      </c>
      <c r="I100" t="s">
        <v>40937</v>
      </c>
      <c r="J100" t="s">
        <v>714</v>
      </c>
      <c r="K100" t="s">
        <v>644</v>
      </c>
      <c r="L100" t="s">
        <v>645</v>
      </c>
      <c r="M100" t="s">
        <v>40938</v>
      </c>
      <c r="N100" t="s">
        <v>644</v>
      </c>
      <c r="O100" t="s">
        <v>668</v>
      </c>
      <c r="P100" t="s">
        <v>5</v>
      </c>
      <c r="Q100" t="s">
        <v>669</v>
      </c>
      <c r="R100" t="s">
        <v>645</v>
      </c>
      <c r="S100" t="s">
        <v>40939</v>
      </c>
      <c r="T100" t="s">
        <v>40934</v>
      </c>
    </row>
    <row r="101" spans="1:20" x14ac:dyDescent="0.25">
      <c r="A101" t="s">
        <v>601</v>
      </c>
      <c r="B101" t="s">
        <v>1870</v>
      </c>
      <c r="C101">
        <v>82.17</v>
      </c>
      <c r="D101">
        <v>1</v>
      </c>
      <c r="E101" t="s">
        <v>40940</v>
      </c>
      <c r="F101">
        <v>171.35</v>
      </c>
      <c r="G101">
        <v>7</v>
      </c>
      <c r="H101" t="s">
        <v>805</v>
      </c>
      <c r="I101" t="s">
        <v>40941</v>
      </c>
      <c r="J101" t="s">
        <v>40942</v>
      </c>
      <c r="K101" t="s">
        <v>7557</v>
      </c>
      <c r="L101" t="s">
        <v>40943</v>
      </c>
      <c r="M101" t="s">
        <v>40944</v>
      </c>
      <c r="N101" t="s">
        <v>644</v>
      </c>
      <c r="O101" t="s">
        <v>811</v>
      </c>
      <c r="P101" t="s">
        <v>23</v>
      </c>
      <c r="Q101" t="s">
        <v>812</v>
      </c>
      <c r="R101" t="s">
        <v>645</v>
      </c>
      <c r="S101" t="s">
        <v>40945</v>
      </c>
      <c r="T101" t="s">
        <v>40944</v>
      </c>
    </row>
    <row r="102" spans="1:20" x14ac:dyDescent="0.25">
      <c r="A102" t="s">
        <v>240</v>
      </c>
      <c r="B102" t="s">
        <v>1870</v>
      </c>
      <c r="C102">
        <v>82.18</v>
      </c>
      <c r="D102">
        <v>1</v>
      </c>
      <c r="E102" t="s">
        <v>40940</v>
      </c>
      <c r="F102">
        <v>171.35</v>
      </c>
      <c r="G102">
        <v>7</v>
      </c>
      <c r="H102" t="s">
        <v>805</v>
      </c>
      <c r="I102" t="s">
        <v>40941</v>
      </c>
      <c r="J102" t="s">
        <v>40942</v>
      </c>
      <c r="K102" t="s">
        <v>7557</v>
      </c>
      <c r="L102" t="s">
        <v>40943</v>
      </c>
      <c r="M102" t="s">
        <v>40944</v>
      </c>
      <c r="N102" t="s">
        <v>644</v>
      </c>
      <c r="O102" t="s">
        <v>811</v>
      </c>
      <c r="P102" t="s">
        <v>23</v>
      </c>
      <c r="Q102" t="s">
        <v>812</v>
      </c>
      <c r="R102" t="s">
        <v>645</v>
      </c>
      <c r="S102" t="s">
        <v>40945</v>
      </c>
      <c r="T102" t="s">
        <v>40944</v>
      </c>
    </row>
    <row r="103" spans="1:20" x14ac:dyDescent="0.25">
      <c r="A103" t="s">
        <v>147</v>
      </c>
      <c r="B103" t="s">
        <v>148</v>
      </c>
      <c r="C103">
        <v>40</v>
      </c>
      <c r="D103">
        <v>20</v>
      </c>
      <c r="E103" t="s">
        <v>40946</v>
      </c>
      <c r="F103">
        <v>580.79999999999995</v>
      </c>
      <c r="G103">
        <v>0</v>
      </c>
      <c r="H103" t="s">
        <v>641</v>
      </c>
      <c r="I103" t="s">
        <v>40947</v>
      </c>
      <c r="J103" t="s">
        <v>666</v>
      </c>
      <c r="K103" t="s">
        <v>644</v>
      </c>
      <c r="L103" t="s">
        <v>645</v>
      </c>
      <c r="M103" t="s">
        <v>40948</v>
      </c>
      <c r="N103" t="s">
        <v>644</v>
      </c>
      <c r="O103" t="s">
        <v>647</v>
      </c>
      <c r="P103" t="s">
        <v>5</v>
      </c>
      <c r="Q103" t="s">
        <v>648</v>
      </c>
      <c r="R103" t="s">
        <v>645</v>
      </c>
      <c r="S103" t="s">
        <v>40949</v>
      </c>
      <c r="T103" t="s">
        <v>40948</v>
      </c>
    </row>
    <row r="104" spans="1:20" x14ac:dyDescent="0.25">
      <c r="A104" t="s">
        <v>147</v>
      </c>
      <c r="B104" t="s">
        <v>148</v>
      </c>
      <c r="C104">
        <v>50</v>
      </c>
      <c r="D104">
        <v>12</v>
      </c>
      <c r="E104" t="s">
        <v>40950</v>
      </c>
      <c r="F104">
        <v>352</v>
      </c>
      <c r="G104">
        <v>0</v>
      </c>
      <c r="H104" t="s">
        <v>641</v>
      </c>
      <c r="I104" t="s">
        <v>40951</v>
      </c>
      <c r="J104" t="s">
        <v>1414</v>
      </c>
      <c r="K104" t="s">
        <v>644</v>
      </c>
      <c r="L104" t="s">
        <v>645</v>
      </c>
      <c r="M104" t="s">
        <v>40952</v>
      </c>
      <c r="N104" t="s">
        <v>644</v>
      </c>
      <c r="O104" t="s">
        <v>647</v>
      </c>
      <c r="P104" t="s">
        <v>5</v>
      </c>
      <c r="Q104" t="s">
        <v>648</v>
      </c>
      <c r="R104" t="s">
        <v>645</v>
      </c>
      <c r="S104" t="s">
        <v>40953</v>
      </c>
      <c r="T104" t="s">
        <v>40952</v>
      </c>
    </row>
    <row r="105" spans="1:20" x14ac:dyDescent="0.25">
      <c r="A105" t="s">
        <v>147</v>
      </c>
      <c r="B105" t="s">
        <v>148</v>
      </c>
      <c r="C105">
        <v>33.333333333333336</v>
      </c>
      <c r="D105">
        <v>3</v>
      </c>
      <c r="E105" t="s">
        <v>40954</v>
      </c>
      <c r="F105">
        <v>101</v>
      </c>
      <c r="G105">
        <v>1</v>
      </c>
      <c r="H105" t="s">
        <v>641</v>
      </c>
      <c r="I105" t="s">
        <v>40955</v>
      </c>
      <c r="J105" t="s">
        <v>1441</v>
      </c>
      <c r="K105" t="s">
        <v>644</v>
      </c>
      <c r="L105" t="s">
        <v>645</v>
      </c>
      <c r="M105" t="s">
        <v>40956</v>
      </c>
      <c r="N105" t="s">
        <v>644</v>
      </c>
      <c r="O105" t="s">
        <v>647</v>
      </c>
      <c r="P105" t="s">
        <v>5</v>
      </c>
      <c r="Q105" t="s">
        <v>648</v>
      </c>
      <c r="R105" t="s">
        <v>645</v>
      </c>
      <c r="S105" t="s">
        <v>40957</v>
      </c>
      <c r="T105" t="s">
        <v>40956</v>
      </c>
    </row>
    <row r="106" spans="1:20" x14ac:dyDescent="0.25">
      <c r="A106" t="s">
        <v>147</v>
      </c>
      <c r="B106" t="s">
        <v>148</v>
      </c>
      <c r="C106">
        <v>50</v>
      </c>
      <c r="D106">
        <v>6</v>
      </c>
      <c r="E106" t="s">
        <v>40958</v>
      </c>
      <c r="F106">
        <v>182</v>
      </c>
      <c r="G106">
        <v>0</v>
      </c>
      <c r="H106" t="s">
        <v>641</v>
      </c>
      <c r="I106" t="s">
        <v>18088</v>
      </c>
      <c r="J106" t="s">
        <v>888</v>
      </c>
      <c r="K106" t="s">
        <v>644</v>
      </c>
      <c r="L106" t="s">
        <v>645</v>
      </c>
      <c r="M106" t="s">
        <v>40959</v>
      </c>
      <c r="N106" t="s">
        <v>644</v>
      </c>
      <c r="O106" t="s">
        <v>647</v>
      </c>
      <c r="P106" t="s">
        <v>5</v>
      </c>
      <c r="Q106" t="s">
        <v>648</v>
      </c>
      <c r="R106" t="s">
        <v>645</v>
      </c>
      <c r="S106" t="s">
        <v>40960</v>
      </c>
      <c r="T106" t="s">
        <v>40959</v>
      </c>
    </row>
    <row r="107" spans="1:20" x14ac:dyDescent="0.25">
      <c r="A107" t="s">
        <v>147</v>
      </c>
      <c r="B107" t="s">
        <v>148</v>
      </c>
      <c r="C107">
        <v>50</v>
      </c>
      <c r="D107">
        <v>6</v>
      </c>
      <c r="E107" t="s">
        <v>40961</v>
      </c>
      <c r="F107">
        <v>182</v>
      </c>
      <c r="G107">
        <v>0</v>
      </c>
      <c r="H107" t="s">
        <v>641</v>
      </c>
      <c r="I107" t="s">
        <v>27735</v>
      </c>
      <c r="J107" t="s">
        <v>1072</v>
      </c>
      <c r="K107" t="s">
        <v>644</v>
      </c>
      <c r="L107" t="s">
        <v>645</v>
      </c>
      <c r="M107" t="s">
        <v>40962</v>
      </c>
      <c r="N107" t="s">
        <v>644</v>
      </c>
      <c r="O107" t="s">
        <v>647</v>
      </c>
      <c r="P107" t="s">
        <v>5</v>
      </c>
      <c r="Q107" t="s">
        <v>648</v>
      </c>
      <c r="R107" t="s">
        <v>645</v>
      </c>
      <c r="S107" t="s">
        <v>40963</v>
      </c>
      <c r="T107" t="s">
        <v>40962</v>
      </c>
    </row>
    <row r="108" spans="1:20" x14ac:dyDescent="0.25">
      <c r="A108" t="s">
        <v>147</v>
      </c>
      <c r="B108" t="s">
        <v>148</v>
      </c>
      <c r="C108">
        <v>33.333333333333336</v>
      </c>
      <c r="D108">
        <v>3</v>
      </c>
      <c r="E108" t="s">
        <v>40964</v>
      </c>
      <c r="F108">
        <v>100</v>
      </c>
      <c r="G108">
        <v>0</v>
      </c>
      <c r="H108" t="s">
        <v>641</v>
      </c>
      <c r="I108" t="s">
        <v>40965</v>
      </c>
      <c r="J108" t="s">
        <v>708</v>
      </c>
      <c r="K108" t="s">
        <v>644</v>
      </c>
      <c r="L108" t="s">
        <v>645</v>
      </c>
      <c r="M108" t="s">
        <v>40966</v>
      </c>
      <c r="N108" t="s">
        <v>644</v>
      </c>
      <c r="O108" t="s">
        <v>647</v>
      </c>
      <c r="P108" t="s">
        <v>5</v>
      </c>
      <c r="Q108" t="s">
        <v>648</v>
      </c>
      <c r="R108" t="s">
        <v>645</v>
      </c>
      <c r="S108" t="s">
        <v>40967</v>
      </c>
      <c r="T108" t="s">
        <v>40966</v>
      </c>
    </row>
    <row r="109" spans="1:20" x14ac:dyDescent="0.25">
      <c r="A109" t="s">
        <v>147</v>
      </c>
      <c r="B109" t="s">
        <v>148</v>
      </c>
      <c r="C109">
        <v>50</v>
      </c>
      <c r="D109">
        <v>6</v>
      </c>
      <c r="E109" t="s">
        <v>40968</v>
      </c>
      <c r="F109">
        <v>217</v>
      </c>
      <c r="G109">
        <v>35</v>
      </c>
      <c r="H109" t="s">
        <v>641</v>
      </c>
      <c r="I109" t="s">
        <v>40969</v>
      </c>
      <c r="J109" t="s">
        <v>685</v>
      </c>
      <c r="K109" t="s">
        <v>644</v>
      </c>
      <c r="L109" t="s">
        <v>645</v>
      </c>
      <c r="M109" t="s">
        <v>40970</v>
      </c>
      <c r="N109" t="s">
        <v>644</v>
      </c>
      <c r="O109" t="s">
        <v>647</v>
      </c>
      <c r="P109" t="s">
        <v>5</v>
      </c>
      <c r="Q109" t="s">
        <v>648</v>
      </c>
      <c r="R109" t="s">
        <v>645</v>
      </c>
      <c r="S109" t="s">
        <v>40971</v>
      </c>
      <c r="T109" t="s">
        <v>40970</v>
      </c>
    </row>
    <row r="110" spans="1:20" x14ac:dyDescent="0.25">
      <c r="A110" t="s">
        <v>147</v>
      </c>
      <c r="B110" t="s">
        <v>148</v>
      </c>
      <c r="C110">
        <v>33.333333333333336</v>
      </c>
      <c r="D110">
        <v>6</v>
      </c>
      <c r="E110" t="s">
        <v>40972</v>
      </c>
      <c r="F110">
        <v>200</v>
      </c>
      <c r="G110">
        <v>0</v>
      </c>
      <c r="H110" t="s">
        <v>641</v>
      </c>
      <c r="I110" t="s">
        <v>40973</v>
      </c>
      <c r="J110" t="s">
        <v>1441</v>
      </c>
      <c r="K110" t="s">
        <v>644</v>
      </c>
      <c r="L110" t="s">
        <v>645</v>
      </c>
      <c r="M110" t="s">
        <v>40974</v>
      </c>
      <c r="N110" t="s">
        <v>644</v>
      </c>
      <c r="O110" t="s">
        <v>647</v>
      </c>
      <c r="P110" t="s">
        <v>5</v>
      </c>
      <c r="Q110" t="s">
        <v>648</v>
      </c>
      <c r="R110" t="s">
        <v>40975</v>
      </c>
      <c r="S110" t="s">
        <v>40976</v>
      </c>
      <c r="T110" t="s">
        <v>40974</v>
      </c>
    </row>
    <row r="111" spans="1:20" x14ac:dyDescent="0.25">
      <c r="A111" t="s">
        <v>77</v>
      </c>
      <c r="B111" t="s">
        <v>78</v>
      </c>
      <c r="C111">
        <v>27.5</v>
      </c>
      <c r="D111">
        <v>4</v>
      </c>
      <c r="E111" t="s">
        <v>40977</v>
      </c>
      <c r="F111">
        <v>165</v>
      </c>
      <c r="G111">
        <v>0</v>
      </c>
      <c r="H111" t="s">
        <v>673</v>
      </c>
      <c r="I111" t="s">
        <v>752</v>
      </c>
      <c r="J111" t="s">
        <v>753</v>
      </c>
      <c r="K111" t="s">
        <v>754</v>
      </c>
      <c r="L111" t="s">
        <v>755</v>
      </c>
      <c r="M111" t="s">
        <v>40978</v>
      </c>
      <c r="N111" t="s">
        <v>644</v>
      </c>
      <c r="O111" t="s">
        <v>703</v>
      </c>
      <c r="P111" t="s">
        <v>26</v>
      </c>
      <c r="Q111" t="s">
        <v>680</v>
      </c>
      <c r="R111" t="s">
        <v>645</v>
      </c>
      <c r="S111" t="s">
        <v>40979</v>
      </c>
      <c r="T111" t="s">
        <v>40980</v>
      </c>
    </row>
    <row r="112" spans="1:20" x14ac:dyDescent="0.25">
      <c r="A112" t="s">
        <v>147</v>
      </c>
      <c r="B112" t="s">
        <v>148</v>
      </c>
      <c r="C112">
        <v>33.333333333333336</v>
      </c>
      <c r="D112">
        <v>3</v>
      </c>
      <c r="E112" t="s">
        <v>40981</v>
      </c>
      <c r="F112">
        <v>368</v>
      </c>
      <c r="G112">
        <v>0</v>
      </c>
      <c r="H112" t="s">
        <v>673</v>
      </c>
      <c r="I112" t="s">
        <v>40982</v>
      </c>
      <c r="J112" t="s">
        <v>40983</v>
      </c>
      <c r="K112" t="s">
        <v>24630</v>
      </c>
      <c r="L112" t="s">
        <v>16015</v>
      </c>
      <c r="M112" t="s">
        <v>40984</v>
      </c>
      <c r="N112" t="s">
        <v>644</v>
      </c>
      <c r="O112" t="s">
        <v>679</v>
      </c>
      <c r="P112" t="s">
        <v>26</v>
      </c>
      <c r="Q112" t="s">
        <v>680</v>
      </c>
      <c r="R112" t="s">
        <v>645</v>
      </c>
      <c r="S112" t="s">
        <v>40985</v>
      </c>
      <c r="T112" t="s">
        <v>40986</v>
      </c>
    </row>
    <row r="113" spans="1:20" x14ac:dyDescent="0.25">
      <c r="A113" t="s">
        <v>240</v>
      </c>
      <c r="B113" t="s">
        <v>246</v>
      </c>
      <c r="C113">
        <v>139</v>
      </c>
      <c r="D113">
        <v>1</v>
      </c>
      <c r="E113" t="s">
        <v>40981</v>
      </c>
      <c r="F113">
        <v>368</v>
      </c>
      <c r="G113">
        <v>0</v>
      </c>
      <c r="H113" t="s">
        <v>673</v>
      </c>
      <c r="I113" t="s">
        <v>40982</v>
      </c>
      <c r="J113" t="s">
        <v>40983</v>
      </c>
      <c r="K113" t="s">
        <v>24630</v>
      </c>
      <c r="L113" t="s">
        <v>16015</v>
      </c>
      <c r="M113" t="s">
        <v>40984</v>
      </c>
      <c r="N113" t="s">
        <v>644</v>
      </c>
      <c r="O113" t="s">
        <v>679</v>
      </c>
      <c r="P113" t="s">
        <v>26</v>
      </c>
      <c r="Q113" t="s">
        <v>680</v>
      </c>
      <c r="R113" t="s">
        <v>645</v>
      </c>
      <c r="S113" t="s">
        <v>40985</v>
      </c>
      <c r="T113" t="s">
        <v>40986</v>
      </c>
    </row>
    <row r="114" spans="1:20" x14ac:dyDescent="0.25">
      <c r="A114" t="s">
        <v>22</v>
      </c>
      <c r="B114" t="s">
        <v>27</v>
      </c>
      <c r="C114">
        <v>80</v>
      </c>
      <c r="D114">
        <v>1</v>
      </c>
      <c r="E114" t="s">
        <v>40981</v>
      </c>
      <c r="F114">
        <v>368</v>
      </c>
      <c r="G114">
        <v>0</v>
      </c>
      <c r="H114" t="s">
        <v>673</v>
      </c>
      <c r="I114" t="s">
        <v>40982</v>
      </c>
      <c r="J114" t="s">
        <v>40983</v>
      </c>
      <c r="K114" t="s">
        <v>24630</v>
      </c>
      <c r="L114" t="s">
        <v>16015</v>
      </c>
      <c r="M114" t="s">
        <v>40984</v>
      </c>
      <c r="N114" t="s">
        <v>644</v>
      </c>
      <c r="O114" t="s">
        <v>679</v>
      </c>
      <c r="P114" t="s">
        <v>26</v>
      </c>
      <c r="Q114" t="s">
        <v>680</v>
      </c>
      <c r="R114" t="s">
        <v>645</v>
      </c>
      <c r="S114" t="s">
        <v>40985</v>
      </c>
      <c r="T114" t="s">
        <v>40986</v>
      </c>
    </row>
    <row r="115" spans="1:20" x14ac:dyDescent="0.25">
      <c r="A115" t="s">
        <v>147</v>
      </c>
      <c r="B115" t="s">
        <v>148</v>
      </c>
      <c r="C115">
        <v>33.333333333333336</v>
      </c>
      <c r="D115">
        <v>3</v>
      </c>
      <c r="E115" t="s">
        <v>40987</v>
      </c>
      <c r="F115">
        <v>100</v>
      </c>
      <c r="G115">
        <v>0</v>
      </c>
      <c r="H115" t="s">
        <v>641</v>
      </c>
      <c r="I115" t="s">
        <v>40988</v>
      </c>
      <c r="J115" t="s">
        <v>859</v>
      </c>
      <c r="K115" t="s">
        <v>644</v>
      </c>
      <c r="L115" t="s">
        <v>645</v>
      </c>
      <c r="M115" t="s">
        <v>40989</v>
      </c>
      <c r="N115" t="s">
        <v>644</v>
      </c>
      <c r="O115" t="s">
        <v>647</v>
      </c>
      <c r="P115" t="s">
        <v>5</v>
      </c>
      <c r="Q115" t="s">
        <v>648</v>
      </c>
      <c r="R115" t="s">
        <v>645</v>
      </c>
      <c r="S115" t="s">
        <v>40990</v>
      </c>
      <c r="T115" t="s">
        <v>40989</v>
      </c>
    </row>
    <row r="116" spans="1:20" x14ac:dyDescent="0.25">
      <c r="A116" t="s">
        <v>147</v>
      </c>
      <c r="B116" t="s">
        <v>148</v>
      </c>
      <c r="C116">
        <v>33.333333333333336</v>
      </c>
      <c r="D116">
        <v>3</v>
      </c>
      <c r="E116" t="s">
        <v>40991</v>
      </c>
      <c r="F116">
        <v>110</v>
      </c>
      <c r="G116">
        <v>10</v>
      </c>
      <c r="H116" t="s">
        <v>641</v>
      </c>
      <c r="I116" t="s">
        <v>40992</v>
      </c>
      <c r="J116" t="s">
        <v>1673</v>
      </c>
      <c r="K116" t="s">
        <v>644</v>
      </c>
      <c r="L116" t="s">
        <v>645</v>
      </c>
      <c r="M116" t="s">
        <v>40989</v>
      </c>
      <c r="N116" t="s">
        <v>644</v>
      </c>
      <c r="O116" t="s">
        <v>668</v>
      </c>
      <c r="P116" t="s">
        <v>5</v>
      </c>
      <c r="Q116" t="s">
        <v>669</v>
      </c>
      <c r="R116" t="s">
        <v>40993</v>
      </c>
      <c r="S116" t="s">
        <v>40994</v>
      </c>
      <c r="T116" t="s">
        <v>40989</v>
      </c>
    </row>
    <row r="117" spans="1:20" x14ac:dyDescent="0.25">
      <c r="A117" t="s">
        <v>147</v>
      </c>
      <c r="B117" t="s">
        <v>148</v>
      </c>
      <c r="C117">
        <v>33.333333333333336</v>
      </c>
      <c r="D117">
        <v>3</v>
      </c>
      <c r="E117" t="s">
        <v>40995</v>
      </c>
      <c r="F117">
        <v>100</v>
      </c>
      <c r="G117">
        <v>0</v>
      </c>
      <c r="H117" t="s">
        <v>641</v>
      </c>
      <c r="I117" t="s">
        <v>40996</v>
      </c>
      <c r="J117" t="s">
        <v>924</v>
      </c>
      <c r="K117" t="s">
        <v>644</v>
      </c>
      <c r="L117" t="s">
        <v>645</v>
      </c>
      <c r="M117" t="s">
        <v>40997</v>
      </c>
      <c r="N117" t="s">
        <v>644</v>
      </c>
      <c r="O117" t="s">
        <v>668</v>
      </c>
      <c r="P117" t="s">
        <v>5</v>
      </c>
      <c r="Q117" t="s">
        <v>669</v>
      </c>
      <c r="R117" t="s">
        <v>645</v>
      </c>
      <c r="S117" t="s">
        <v>40998</v>
      </c>
      <c r="T117" t="s">
        <v>40999</v>
      </c>
    </row>
    <row r="118" spans="1:20" x14ac:dyDescent="0.25">
      <c r="A118" t="s">
        <v>147</v>
      </c>
      <c r="B118" t="s">
        <v>148</v>
      </c>
      <c r="C118">
        <v>50</v>
      </c>
      <c r="D118">
        <v>6</v>
      </c>
      <c r="E118" t="s">
        <v>41000</v>
      </c>
      <c r="F118">
        <v>200</v>
      </c>
      <c r="G118">
        <v>0</v>
      </c>
      <c r="H118" t="s">
        <v>641</v>
      </c>
      <c r="I118" t="s">
        <v>41001</v>
      </c>
      <c r="J118" t="s">
        <v>834</v>
      </c>
      <c r="K118" t="s">
        <v>644</v>
      </c>
      <c r="L118" t="s">
        <v>645</v>
      </c>
      <c r="M118" t="s">
        <v>41002</v>
      </c>
      <c r="N118" t="s">
        <v>644</v>
      </c>
      <c r="O118" t="s">
        <v>647</v>
      </c>
      <c r="P118" t="s">
        <v>5</v>
      </c>
      <c r="Q118" t="s">
        <v>648</v>
      </c>
      <c r="R118" t="s">
        <v>645</v>
      </c>
      <c r="S118" t="s">
        <v>41003</v>
      </c>
      <c r="T118" t="s">
        <v>41004</v>
      </c>
    </row>
    <row r="119" spans="1:20" x14ac:dyDescent="0.25">
      <c r="A119" t="s">
        <v>147</v>
      </c>
      <c r="B119" t="s">
        <v>148</v>
      </c>
      <c r="C119">
        <v>50</v>
      </c>
      <c r="D119">
        <v>6</v>
      </c>
      <c r="E119" t="s">
        <v>41005</v>
      </c>
      <c r="F119">
        <v>200</v>
      </c>
      <c r="G119">
        <v>0</v>
      </c>
      <c r="H119" t="s">
        <v>641</v>
      </c>
      <c r="I119" t="s">
        <v>41006</v>
      </c>
      <c r="J119" t="s">
        <v>967</v>
      </c>
      <c r="K119" t="s">
        <v>644</v>
      </c>
      <c r="L119" t="s">
        <v>645</v>
      </c>
      <c r="M119" t="s">
        <v>41007</v>
      </c>
      <c r="N119" t="s">
        <v>644</v>
      </c>
      <c r="O119" t="s">
        <v>647</v>
      </c>
      <c r="P119" t="s">
        <v>5</v>
      </c>
      <c r="Q119" t="s">
        <v>648</v>
      </c>
      <c r="R119" t="s">
        <v>645</v>
      </c>
      <c r="S119" t="s">
        <v>41008</v>
      </c>
      <c r="T119" t="s">
        <v>41007</v>
      </c>
    </row>
    <row r="120" spans="1:20" x14ac:dyDescent="0.25">
      <c r="A120" t="s">
        <v>18</v>
      </c>
      <c r="B120" t="s">
        <v>19</v>
      </c>
      <c r="C120">
        <v>66.666666666666671</v>
      </c>
      <c r="D120">
        <v>3</v>
      </c>
      <c r="E120" t="s">
        <v>41009</v>
      </c>
      <c r="F120">
        <v>129</v>
      </c>
      <c r="G120">
        <v>0</v>
      </c>
      <c r="H120" t="s">
        <v>641</v>
      </c>
      <c r="I120" t="s">
        <v>41010</v>
      </c>
      <c r="J120" t="s">
        <v>1549</v>
      </c>
      <c r="K120" t="s">
        <v>644</v>
      </c>
      <c r="L120" t="s">
        <v>645</v>
      </c>
      <c r="M120" t="s">
        <v>41007</v>
      </c>
      <c r="N120" t="s">
        <v>644</v>
      </c>
      <c r="O120" t="s">
        <v>668</v>
      </c>
      <c r="P120" t="s">
        <v>5</v>
      </c>
      <c r="Q120" t="s">
        <v>669</v>
      </c>
      <c r="R120" t="s">
        <v>645</v>
      </c>
      <c r="S120" t="s">
        <v>41011</v>
      </c>
      <c r="T120" t="s">
        <v>41007</v>
      </c>
    </row>
    <row r="121" spans="1:20" x14ac:dyDescent="0.25">
      <c r="A121" t="s">
        <v>147</v>
      </c>
      <c r="B121" t="s">
        <v>148</v>
      </c>
      <c r="C121">
        <v>50</v>
      </c>
      <c r="D121">
        <v>6</v>
      </c>
      <c r="E121" t="s">
        <v>41012</v>
      </c>
      <c r="F121">
        <v>200</v>
      </c>
      <c r="G121">
        <v>0</v>
      </c>
      <c r="H121" t="s">
        <v>641</v>
      </c>
      <c r="I121" t="s">
        <v>41013</v>
      </c>
      <c r="J121" t="s">
        <v>1441</v>
      </c>
      <c r="K121" t="s">
        <v>644</v>
      </c>
      <c r="L121" t="s">
        <v>645</v>
      </c>
      <c r="M121" t="s">
        <v>41014</v>
      </c>
      <c r="N121" t="s">
        <v>644</v>
      </c>
      <c r="O121" t="s">
        <v>668</v>
      </c>
      <c r="P121" t="s">
        <v>5</v>
      </c>
      <c r="Q121" t="s">
        <v>669</v>
      </c>
      <c r="R121" t="s">
        <v>645</v>
      </c>
      <c r="S121" t="s">
        <v>41015</v>
      </c>
      <c r="T121" t="s">
        <v>41014</v>
      </c>
    </row>
    <row r="122" spans="1:20" x14ac:dyDescent="0.25">
      <c r="A122" t="s">
        <v>18</v>
      </c>
      <c r="B122" t="s">
        <v>19</v>
      </c>
      <c r="C122">
        <v>66.666666666666671</v>
      </c>
      <c r="D122">
        <v>3</v>
      </c>
      <c r="E122" t="s">
        <v>41016</v>
      </c>
      <c r="F122">
        <v>368.5</v>
      </c>
      <c r="G122">
        <v>8.5</v>
      </c>
      <c r="H122" t="s">
        <v>805</v>
      </c>
      <c r="I122" t="s">
        <v>41017</v>
      </c>
      <c r="J122" t="s">
        <v>41018</v>
      </c>
      <c r="K122" t="s">
        <v>1608</v>
      </c>
      <c r="L122" t="s">
        <v>41019</v>
      </c>
      <c r="M122" t="s">
        <v>41020</v>
      </c>
      <c r="N122" t="s">
        <v>644</v>
      </c>
      <c r="O122" t="s">
        <v>811</v>
      </c>
      <c r="P122" t="s">
        <v>23</v>
      </c>
      <c r="Q122" t="s">
        <v>812</v>
      </c>
      <c r="R122" t="s">
        <v>645</v>
      </c>
      <c r="S122" t="s">
        <v>41021</v>
      </c>
      <c r="T122" t="s">
        <v>41022</v>
      </c>
    </row>
    <row r="123" spans="1:20" x14ac:dyDescent="0.25">
      <c r="A123" t="s">
        <v>18</v>
      </c>
      <c r="B123" t="s">
        <v>19</v>
      </c>
      <c r="C123">
        <v>66.666666666666671</v>
      </c>
      <c r="D123">
        <v>3</v>
      </c>
      <c r="E123" t="s">
        <v>41016</v>
      </c>
      <c r="F123">
        <v>368.5</v>
      </c>
      <c r="G123">
        <v>8.5</v>
      </c>
      <c r="H123" t="s">
        <v>805</v>
      </c>
      <c r="I123" t="s">
        <v>41017</v>
      </c>
      <c r="J123" t="s">
        <v>41018</v>
      </c>
      <c r="K123" t="s">
        <v>1608</v>
      </c>
      <c r="L123" t="s">
        <v>41019</v>
      </c>
      <c r="M123" t="s">
        <v>41020</v>
      </c>
      <c r="N123" t="s">
        <v>644</v>
      </c>
      <c r="O123" t="s">
        <v>811</v>
      </c>
      <c r="P123" t="s">
        <v>23</v>
      </c>
      <c r="Q123" t="s">
        <v>812</v>
      </c>
      <c r="R123" t="s">
        <v>645</v>
      </c>
      <c r="S123" t="s">
        <v>41021</v>
      </c>
      <c r="T123" t="s">
        <v>41022</v>
      </c>
    </row>
    <row r="124" spans="1:20" x14ac:dyDescent="0.25">
      <c r="A124" t="s">
        <v>18</v>
      </c>
      <c r="B124" t="s">
        <v>19</v>
      </c>
      <c r="C124">
        <v>66.666666666666671</v>
      </c>
      <c r="D124">
        <v>3</v>
      </c>
      <c r="E124" t="s">
        <v>41016</v>
      </c>
      <c r="F124">
        <v>368.5</v>
      </c>
      <c r="G124">
        <v>8.5</v>
      </c>
      <c r="H124" t="s">
        <v>805</v>
      </c>
      <c r="I124" t="s">
        <v>41017</v>
      </c>
      <c r="J124" t="s">
        <v>41018</v>
      </c>
      <c r="K124" t="s">
        <v>1608</v>
      </c>
      <c r="L124" t="s">
        <v>41019</v>
      </c>
      <c r="M124" t="s">
        <v>41020</v>
      </c>
      <c r="N124" t="s">
        <v>644</v>
      </c>
      <c r="O124" t="s">
        <v>811</v>
      </c>
      <c r="P124" t="s">
        <v>23</v>
      </c>
      <c r="Q124" t="s">
        <v>812</v>
      </c>
      <c r="R124" t="s">
        <v>645</v>
      </c>
      <c r="S124" t="s">
        <v>41021</v>
      </c>
      <c r="T124" t="s">
        <v>41022</v>
      </c>
    </row>
    <row r="125" spans="1:20" x14ac:dyDescent="0.25">
      <c r="A125" t="s">
        <v>147</v>
      </c>
      <c r="B125" t="s">
        <v>148</v>
      </c>
      <c r="C125">
        <v>50</v>
      </c>
      <c r="D125">
        <v>6</v>
      </c>
      <c r="E125" t="s">
        <v>41023</v>
      </c>
      <c r="F125">
        <v>200</v>
      </c>
      <c r="G125">
        <v>0</v>
      </c>
      <c r="H125" t="s">
        <v>641</v>
      </c>
      <c r="I125" t="s">
        <v>41024</v>
      </c>
      <c r="J125" t="s">
        <v>859</v>
      </c>
      <c r="K125" t="s">
        <v>644</v>
      </c>
      <c r="L125" t="s">
        <v>645</v>
      </c>
      <c r="M125" t="s">
        <v>41025</v>
      </c>
      <c r="N125" t="s">
        <v>644</v>
      </c>
      <c r="O125" t="s">
        <v>647</v>
      </c>
      <c r="P125" t="s">
        <v>5</v>
      </c>
      <c r="Q125" t="s">
        <v>648</v>
      </c>
      <c r="R125" t="s">
        <v>645</v>
      </c>
      <c r="S125" t="s">
        <v>41026</v>
      </c>
      <c r="T125" t="s">
        <v>41025</v>
      </c>
    </row>
    <row r="126" spans="1:20" x14ac:dyDescent="0.25">
      <c r="A126" t="s">
        <v>72</v>
      </c>
      <c r="B126" t="s">
        <v>108</v>
      </c>
      <c r="C126">
        <v>66</v>
      </c>
      <c r="D126">
        <v>1</v>
      </c>
      <c r="E126" t="s">
        <v>41027</v>
      </c>
      <c r="F126">
        <v>475.7</v>
      </c>
      <c r="G126">
        <v>27.5</v>
      </c>
      <c r="H126" t="s">
        <v>955</v>
      </c>
      <c r="I126" t="s">
        <v>41028</v>
      </c>
      <c r="J126" t="s">
        <v>41029</v>
      </c>
      <c r="K126" t="s">
        <v>41030</v>
      </c>
      <c r="L126" t="s">
        <v>41031</v>
      </c>
      <c r="M126" t="s">
        <v>41032</v>
      </c>
      <c r="N126" t="s">
        <v>644</v>
      </c>
      <c r="O126" t="s">
        <v>811</v>
      </c>
      <c r="P126" t="s">
        <v>23</v>
      </c>
      <c r="Q126" t="s">
        <v>812</v>
      </c>
      <c r="R126" t="s">
        <v>645</v>
      </c>
      <c r="S126" t="s">
        <v>41033</v>
      </c>
      <c r="T126" t="s">
        <v>41025</v>
      </c>
    </row>
    <row r="127" spans="1:20" x14ac:dyDescent="0.25">
      <c r="A127" t="s">
        <v>101</v>
      </c>
      <c r="B127" t="s">
        <v>74</v>
      </c>
      <c r="C127">
        <v>66</v>
      </c>
      <c r="D127">
        <v>1</v>
      </c>
      <c r="E127" t="s">
        <v>41027</v>
      </c>
      <c r="F127">
        <v>475.7</v>
      </c>
      <c r="G127">
        <v>27.5</v>
      </c>
      <c r="H127" t="s">
        <v>955</v>
      </c>
      <c r="I127" t="s">
        <v>41028</v>
      </c>
      <c r="J127" t="s">
        <v>41029</v>
      </c>
      <c r="K127" t="s">
        <v>41030</v>
      </c>
      <c r="L127" t="s">
        <v>41031</v>
      </c>
      <c r="M127" t="s">
        <v>41032</v>
      </c>
      <c r="N127" t="s">
        <v>644</v>
      </c>
      <c r="O127" t="s">
        <v>811</v>
      </c>
      <c r="P127" t="s">
        <v>23</v>
      </c>
      <c r="Q127" t="s">
        <v>812</v>
      </c>
      <c r="R127" t="s">
        <v>645</v>
      </c>
      <c r="S127" t="s">
        <v>41033</v>
      </c>
      <c r="T127" t="s">
        <v>41025</v>
      </c>
    </row>
    <row r="128" spans="1:20" x14ac:dyDescent="0.25">
      <c r="A128" t="s">
        <v>22</v>
      </c>
      <c r="B128" t="s">
        <v>27</v>
      </c>
      <c r="C128">
        <v>67</v>
      </c>
      <c r="D128">
        <v>1</v>
      </c>
      <c r="E128" t="s">
        <v>41027</v>
      </c>
      <c r="F128">
        <v>475.7</v>
      </c>
      <c r="G128">
        <v>27.5</v>
      </c>
      <c r="H128" t="s">
        <v>955</v>
      </c>
      <c r="I128" t="s">
        <v>41028</v>
      </c>
      <c r="J128" t="s">
        <v>41029</v>
      </c>
      <c r="K128" t="s">
        <v>41030</v>
      </c>
      <c r="L128" t="s">
        <v>41031</v>
      </c>
      <c r="M128" t="s">
        <v>41032</v>
      </c>
      <c r="N128" t="s">
        <v>644</v>
      </c>
      <c r="O128" t="s">
        <v>811</v>
      </c>
      <c r="P128" t="s">
        <v>23</v>
      </c>
      <c r="Q128" t="s">
        <v>812</v>
      </c>
      <c r="R128" t="s">
        <v>645</v>
      </c>
      <c r="S128" t="s">
        <v>41033</v>
      </c>
      <c r="T128" t="s">
        <v>41025</v>
      </c>
    </row>
    <row r="129" spans="1:20" x14ac:dyDescent="0.25">
      <c r="A129" t="s">
        <v>72</v>
      </c>
      <c r="B129" t="s">
        <v>108</v>
      </c>
      <c r="C129">
        <v>66</v>
      </c>
      <c r="D129">
        <v>1</v>
      </c>
      <c r="E129" t="s">
        <v>41027</v>
      </c>
      <c r="F129">
        <v>475.7</v>
      </c>
      <c r="G129">
        <v>27.5</v>
      </c>
      <c r="H129" t="s">
        <v>955</v>
      </c>
      <c r="I129" t="s">
        <v>41028</v>
      </c>
      <c r="J129" t="s">
        <v>41029</v>
      </c>
      <c r="K129" t="s">
        <v>41030</v>
      </c>
      <c r="L129" t="s">
        <v>41031</v>
      </c>
      <c r="M129" t="s">
        <v>41032</v>
      </c>
      <c r="N129" t="s">
        <v>644</v>
      </c>
      <c r="O129" t="s">
        <v>811</v>
      </c>
      <c r="P129" t="s">
        <v>23</v>
      </c>
      <c r="Q129" t="s">
        <v>812</v>
      </c>
      <c r="R129" t="s">
        <v>645</v>
      </c>
      <c r="S129" t="s">
        <v>41033</v>
      </c>
      <c r="T129" t="s">
        <v>41025</v>
      </c>
    </row>
    <row r="130" spans="1:20" x14ac:dyDescent="0.25">
      <c r="A130" t="s">
        <v>101</v>
      </c>
      <c r="B130" t="s">
        <v>74</v>
      </c>
      <c r="C130">
        <v>66</v>
      </c>
      <c r="D130">
        <v>1</v>
      </c>
      <c r="E130" t="s">
        <v>41027</v>
      </c>
      <c r="F130">
        <v>475.7</v>
      </c>
      <c r="G130">
        <v>27.5</v>
      </c>
      <c r="H130" t="s">
        <v>955</v>
      </c>
      <c r="I130" t="s">
        <v>41028</v>
      </c>
      <c r="J130" t="s">
        <v>41029</v>
      </c>
      <c r="K130" t="s">
        <v>41030</v>
      </c>
      <c r="L130" t="s">
        <v>41031</v>
      </c>
      <c r="M130" t="s">
        <v>41032</v>
      </c>
      <c r="N130" t="s">
        <v>644</v>
      </c>
      <c r="O130" t="s">
        <v>811</v>
      </c>
      <c r="P130" t="s">
        <v>23</v>
      </c>
      <c r="Q130" t="s">
        <v>812</v>
      </c>
      <c r="R130" t="s">
        <v>645</v>
      </c>
      <c r="S130" t="s">
        <v>41033</v>
      </c>
      <c r="T130" t="s">
        <v>41025</v>
      </c>
    </row>
    <row r="131" spans="1:20" x14ac:dyDescent="0.25">
      <c r="A131" t="s">
        <v>22</v>
      </c>
      <c r="B131" t="s">
        <v>27</v>
      </c>
      <c r="C131">
        <v>67</v>
      </c>
      <c r="D131">
        <v>1</v>
      </c>
      <c r="E131" t="s">
        <v>41027</v>
      </c>
      <c r="F131">
        <v>475.7</v>
      </c>
      <c r="G131">
        <v>27.5</v>
      </c>
      <c r="H131" t="s">
        <v>955</v>
      </c>
      <c r="I131" t="s">
        <v>41028</v>
      </c>
      <c r="J131" t="s">
        <v>41029</v>
      </c>
      <c r="K131" t="s">
        <v>41030</v>
      </c>
      <c r="L131" t="s">
        <v>41031</v>
      </c>
      <c r="M131" t="s">
        <v>41032</v>
      </c>
      <c r="N131" t="s">
        <v>644</v>
      </c>
      <c r="O131" t="s">
        <v>811</v>
      </c>
      <c r="P131" t="s">
        <v>23</v>
      </c>
      <c r="Q131" t="s">
        <v>812</v>
      </c>
      <c r="R131" t="s">
        <v>645</v>
      </c>
      <c r="S131" t="s">
        <v>41033</v>
      </c>
      <c r="T131" t="s">
        <v>41025</v>
      </c>
    </row>
    <row r="132" spans="1:20" x14ac:dyDescent="0.25">
      <c r="A132" t="s">
        <v>147</v>
      </c>
      <c r="B132" t="s">
        <v>148</v>
      </c>
      <c r="C132">
        <v>50</v>
      </c>
      <c r="D132">
        <v>6</v>
      </c>
      <c r="E132" t="s">
        <v>41034</v>
      </c>
      <c r="F132">
        <v>200</v>
      </c>
      <c r="G132">
        <v>0</v>
      </c>
      <c r="H132" t="s">
        <v>641</v>
      </c>
      <c r="I132" t="s">
        <v>41035</v>
      </c>
      <c r="J132" t="s">
        <v>2936</v>
      </c>
      <c r="K132" t="s">
        <v>644</v>
      </c>
      <c r="L132" t="s">
        <v>645</v>
      </c>
      <c r="M132" t="s">
        <v>41036</v>
      </c>
      <c r="N132" t="s">
        <v>644</v>
      </c>
      <c r="O132" t="s">
        <v>647</v>
      </c>
      <c r="P132" t="s">
        <v>5</v>
      </c>
      <c r="Q132" t="s">
        <v>648</v>
      </c>
      <c r="R132" t="s">
        <v>645</v>
      </c>
      <c r="S132" t="s">
        <v>41037</v>
      </c>
      <c r="T132" t="s">
        <v>41036</v>
      </c>
    </row>
    <row r="133" spans="1:20" x14ac:dyDescent="0.25">
      <c r="A133" t="s">
        <v>147</v>
      </c>
      <c r="B133" t="s">
        <v>148</v>
      </c>
      <c r="C133">
        <v>50</v>
      </c>
      <c r="D133">
        <v>6</v>
      </c>
      <c r="E133" t="s">
        <v>41038</v>
      </c>
      <c r="F133">
        <v>200</v>
      </c>
      <c r="G133">
        <v>0</v>
      </c>
      <c r="H133" t="s">
        <v>641</v>
      </c>
      <c r="I133" t="s">
        <v>41039</v>
      </c>
      <c r="J133" t="s">
        <v>801</v>
      </c>
      <c r="K133" t="s">
        <v>644</v>
      </c>
      <c r="L133" t="s">
        <v>645</v>
      </c>
      <c r="M133" t="s">
        <v>41040</v>
      </c>
      <c r="N133" t="s">
        <v>644</v>
      </c>
      <c r="O133" t="s">
        <v>647</v>
      </c>
      <c r="P133" t="s">
        <v>5</v>
      </c>
      <c r="Q133" t="s">
        <v>648</v>
      </c>
      <c r="R133" t="s">
        <v>645</v>
      </c>
      <c r="S133" t="s">
        <v>41041</v>
      </c>
      <c r="T133" t="s">
        <v>41040</v>
      </c>
    </row>
    <row r="134" spans="1:20" x14ac:dyDescent="0.25">
      <c r="A134" t="s">
        <v>147</v>
      </c>
      <c r="B134" t="s">
        <v>148</v>
      </c>
      <c r="C134">
        <v>50</v>
      </c>
      <c r="D134">
        <v>6</v>
      </c>
      <c r="E134" t="s">
        <v>41042</v>
      </c>
      <c r="F134">
        <v>200</v>
      </c>
      <c r="G134">
        <v>0</v>
      </c>
      <c r="H134" t="s">
        <v>641</v>
      </c>
      <c r="I134" t="s">
        <v>41043</v>
      </c>
      <c r="J134" t="s">
        <v>694</v>
      </c>
      <c r="K134" t="s">
        <v>644</v>
      </c>
      <c r="L134" t="s">
        <v>645</v>
      </c>
      <c r="M134" t="s">
        <v>41044</v>
      </c>
      <c r="N134" t="s">
        <v>644</v>
      </c>
      <c r="O134" t="s">
        <v>647</v>
      </c>
      <c r="P134" t="s">
        <v>5</v>
      </c>
      <c r="Q134" t="s">
        <v>648</v>
      </c>
      <c r="R134" t="s">
        <v>645</v>
      </c>
      <c r="S134" t="s">
        <v>41045</v>
      </c>
      <c r="T134" t="s">
        <v>41044</v>
      </c>
    </row>
    <row r="135" spans="1:20" x14ac:dyDescent="0.25">
      <c r="A135" t="s">
        <v>18</v>
      </c>
      <c r="B135" t="s">
        <v>19</v>
      </c>
      <c r="C135">
        <v>66.666666666666671</v>
      </c>
      <c r="D135">
        <v>3</v>
      </c>
      <c r="E135" t="s">
        <v>41046</v>
      </c>
      <c r="F135">
        <v>129</v>
      </c>
      <c r="G135">
        <v>0</v>
      </c>
      <c r="H135" t="s">
        <v>641</v>
      </c>
      <c r="I135" t="s">
        <v>41047</v>
      </c>
      <c r="J135" t="s">
        <v>1414</v>
      </c>
      <c r="K135" t="s">
        <v>644</v>
      </c>
      <c r="L135" t="s">
        <v>645</v>
      </c>
      <c r="M135" t="s">
        <v>41048</v>
      </c>
      <c r="N135" t="s">
        <v>644</v>
      </c>
      <c r="O135" t="s">
        <v>668</v>
      </c>
      <c r="P135" t="s">
        <v>5</v>
      </c>
      <c r="Q135" t="s">
        <v>669</v>
      </c>
      <c r="R135" t="s">
        <v>645</v>
      </c>
      <c r="S135" t="s">
        <v>41049</v>
      </c>
      <c r="T135" t="s">
        <v>41050</v>
      </c>
    </row>
    <row r="136" spans="1:20" x14ac:dyDescent="0.25">
      <c r="A136" t="s">
        <v>147</v>
      </c>
      <c r="B136" t="s">
        <v>148</v>
      </c>
      <c r="C136">
        <v>33.333333333333336</v>
      </c>
      <c r="D136">
        <v>6</v>
      </c>
      <c r="E136" t="s">
        <v>41051</v>
      </c>
      <c r="F136">
        <v>200</v>
      </c>
      <c r="G136">
        <v>0</v>
      </c>
      <c r="H136" t="s">
        <v>641</v>
      </c>
      <c r="I136" t="s">
        <v>41052</v>
      </c>
      <c r="J136" t="s">
        <v>685</v>
      </c>
      <c r="K136" t="s">
        <v>644</v>
      </c>
      <c r="L136" t="s">
        <v>645</v>
      </c>
      <c r="M136" t="s">
        <v>41053</v>
      </c>
      <c r="N136" t="s">
        <v>644</v>
      </c>
      <c r="O136" t="s">
        <v>647</v>
      </c>
      <c r="P136" t="s">
        <v>5</v>
      </c>
      <c r="Q136" t="s">
        <v>648</v>
      </c>
      <c r="R136" t="s">
        <v>645</v>
      </c>
      <c r="S136" t="s">
        <v>41054</v>
      </c>
      <c r="T136" t="s">
        <v>41053</v>
      </c>
    </row>
    <row r="137" spans="1:20" x14ac:dyDescent="0.25">
      <c r="A137" t="s">
        <v>22</v>
      </c>
      <c r="B137" t="s">
        <v>27</v>
      </c>
      <c r="C137">
        <v>80</v>
      </c>
      <c r="D137">
        <v>1</v>
      </c>
      <c r="E137" t="s">
        <v>41055</v>
      </c>
      <c r="F137">
        <v>80</v>
      </c>
      <c r="G137">
        <v>0</v>
      </c>
      <c r="H137" t="s">
        <v>673</v>
      </c>
      <c r="I137" t="s">
        <v>41056</v>
      </c>
      <c r="J137" t="s">
        <v>41057</v>
      </c>
      <c r="K137" t="s">
        <v>31740</v>
      </c>
      <c r="L137" t="s">
        <v>2472</v>
      </c>
      <c r="M137" t="s">
        <v>41058</v>
      </c>
      <c r="N137" t="s">
        <v>644</v>
      </c>
      <c r="O137" t="s">
        <v>679</v>
      </c>
      <c r="P137" t="s">
        <v>26</v>
      </c>
      <c r="Q137" t="s">
        <v>680</v>
      </c>
      <c r="R137" t="s">
        <v>645</v>
      </c>
      <c r="S137" t="s">
        <v>41059</v>
      </c>
      <c r="T137" t="s">
        <v>41058</v>
      </c>
    </row>
    <row r="138" spans="1:20" x14ac:dyDescent="0.25">
      <c r="A138" t="s">
        <v>18</v>
      </c>
      <c r="B138" t="s">
        <v>19</v>
      </c>
      <c r="C138">
        <v>66.666666666666671</v>
      </c>
      <c r="D138">
        <v>3</v>
      </c>
      <c r="E138" t="s">
        <v>41060</v>
      </c>
      <c r="F138">
        <v>129</v>
      </c>
      <c r="G138">
        <v>0</v>
      </c>
      <c r="H138" t="s">
        <v>641</v>
      </c>
      <c r="I138" t="s">
        <v>41061</v>
      </c>
      <c r="J138" t="s">
        <v>1668</v>
      </c>
      <c r="K138" t="s">
        <v>644</v>
      </c>
      <c r="L138" t="s">
        <v>645</v>
      </c>
      <c r="M138" t="s">
        <v>41062</v>
      </c>
      <c r="N138" t="s">
        <v>644</v>
      </c>
      <c r="O138" t="s">
        <v>668</v>
      </c>
      <c r="P138" t="s">
        <v>5</v>
      </c>
      <c r="Q138" t="s">
        <v>669</v>
      </c>
      <c r="R138" t="s">
        <v>645</v>
      </c>
      <c r="S138" t="s">
        <v>41063</v>
      </c>
      <c r="T138" t="s">
        <v>41062</v>
      </c>
    </row>
    <row r="139" spans="1:20" x14ac:dyDescent="0.25">
      <c r="A139" t="s">
        <v>147</v>
      </c>
      <c r="B139" t="s">
        <v>148</v>
      </c>
      <c r="C139">
        <v>33.333333333333336</v>
      </c>
      <c r="D139">
        <v>3</v>
      </c>
      <c r="E139" t="s">
        <v>41064</v>
      </c>
      <c r="F139">
        <v>100</v>
      </c>
      <c r="G139">
        <v>0</v>
      </c>
      <c r="H139" t="s">
        <v>641</v>
      </c>
      <c r="I139" t="s">
        <v>41065</v>
      </c>
      <c r="J139" t="s">
        <v>796</v>
      </c>
      <c r="K139" t="s">
        <v>644</v>
      </c>
      <c r="L139" t="s">
        <v>645</v>
      </c>
      <c r="M139" t="s">
        <v>41066</v>
      </c>
      <c r="N139" t="s">
        <v>644</v>
      </c>
      <c r="O139" t="s">
        <v>647</v>
      </c>
      <c r="P139" t="s">
        <v>5</v>
      </c>
      <c r="Q139" t="s">
        <v>648</v>
      </c>
      <c r="R139" t="s">
        <v>645</v>
      </c>
      <c r="S139" t="s">
        <v>41067</v>
      </c>
      <c r="T139" t="s">
        <v>41066</v>
      </c>
    </row>
    <row r="140" spans="1:20" x14ac:dyDescent="0.25">
      <c r="A140" t="s">
        <v>18</v>
      </c>
      <c r="B140" t="s">
        <v>19</v>
      </c>
      <c r="C140">
        <v>66.666666666666671</v>
      </c>
      <c r="D140">
        <v>3</v>
      </c>
      <c r="E140" t="s">
        <v>41068</v>
      </c>
      <c r="F140">
        <v>100</v>
      </c>
      <c r="G140">
        <v>0</v>
      </c>
      <c r="H140" t="s">
        <v>641</v>
      </c>
      <c r="I140" t="s">
        <v>37811</v>
      </c>
      <c r="J140" t="s">
        <v>657</v>
      </c>
      <c r="K140" t="s">
        <v>644</v>
      </c>
      <c r="L140" t="s">
        <v>645</v>
      </c>
      <c r="M140" t="s">
        <v>41069</v>
      </c>
      <c r="N140" t="s">
        <v>644</v>
      </c>
      <c r="O140" t="s">
        <v>668</v>
      </c>
      <c r="P140" t="s">
        <v>5</v>
      </c>
      <c r="Q140" t="s">
        <v>669</v>
      </c>
      <c r="R140" t="s">
        <v>645</v>
      </c>
      <c r="S140" t="s">
        <v>41070</v>
      </c>
      <c r="T140" t="s">
        <v>41071</v>
      </c>
    </row>
    <row r="141" spans="1:20" x14ac:dyDescent="0.25">
      <c r="A141" t="s">
        <v>239</v>
      </c>
      <c r="B141" t="s">
        <v>245</v>
      </c>
      <c r="C141">
        <v>159</v>
      </c>
      <c r="D141">
        <v>1</v>
      </c>
      <c r="E141" t="s">
        <v>41072</v>
      </c>
      <c r="F141">
        <v>129</v>
      </c>
      <c r="G141">
        <v>0</v>
      </c>
      <c r="H141" t="s">
        <v>641</v>
      </c>
      <c r="I141" t="s">
        <v>15467</v>
      </c>
      <c r="J141" t="s">
        <v>1292</v>
      </c>
      <c r="K141" t="s">
        <v>644</v>
      </c>
      <c r="L141" t="s">
        <v>645</v>
      </c>
      <c r="M141" t="s">
        <v>41071</v>
      </c>
      <c r="N141" t="s">
        <v>644</v>
      </c>
      <c r="O141" t="s">
        <v>647</v>
      </c>
      <c r="P141" t="s">
        <v>5</v>
      </c>
      <c r="Q141" t="s">
        <v>648</v>
      </c>
      <c r="R141" t="s">
        <v>645</v>
      </c>
      <c r="S141" t="s">
        <v>41073</v>
      </c>
      <c r="T141" t="s">
        <v>41071</v>
      </c>
    </row>
    <row r="142" spans="1:20" x14ac:dyDescent="0.25">
      <c r="A142" t="s">
        <v>18</v>
      </c>
      <c r="B142" t="s">
        <v>19</v>
      </c>
      <c r="C142">
        <v>66.666666666666671</v>
      </c>
      <c r="D142">
        <v>3</v>
      </c>
      <c r="E142" t="s">
        <v>41074</v>
      </c>
      <c r="F142">
        <v>100</v>
      </c>
      <c r="G142">
        <v>0</v>
      </c>
      <c r="H142" t="s">
        <v>641</v>
      </c>
      <c r="I142" t="s">
        <v>41075</v>
      </c>
      <c r="J142" t="s">
        <v>1485</v>
      </c>
      <c r="K142" t="s">
        <v>644</v>
      </c>
      <c r="L142" t="s">
        <v>645</v>
      </c>
      <c r="M142" t="s">
        <v>41071</v>
      </c>
      <c r="N142" t="s">
        <v>644</v>
      </c>
      <c r="O142" t="s">
        <v>647</v>
      </c>
      <c r="P142" t="s">
        <v>5</v>
      </c>
      <c r="Q142" t="s">
        <v>648</v>
      </c>
      <c r="R142" t="s">
        <v>645</v>
      </c>
      <c r="S142" t="s">
        <v>41076</v>
      </c>
      <c r="T142" t="s">
        <v>41071</v>
      </c>
    </row>
    <row r="143" spans="1:20" x14ac:dyDescent="0.25">
      <c r="A143" t="s">
        <v>147</v>
      </c>
      <c r="B143" t="s">
        <v>148</v>
      </c>
      <c r="C143">
        <v>40</v>
      </c>
      <c r="D143">
        <v>10</v>
      </c>
      <c r="E143" t="s">
        <v>41077</v>
      </c>
      <c r="F143">
        <v>330</v>
      </c>
      <c r="G143">
        <v>0</v>
      </c>
      <c r="H143" t="s">
        <v>641</v>
      </c>
      <c r="I143" t="s">
        <v>41078</v>
      </c>
      <c r="J143" t="s">
        <v>2058</v>
      </c>
      <c r="K143" t="s">
        <v>644</v>
      </c>
      <c r="L143" t="s">
        <v>645</v>
      </c>
      <c r="M143" t="s">
        <v>41079</v>
      </c>
      <c r="N143" t="s">
        <v>644</v>
      </c>
      <c r="O143" t="s">
        <v>647</v>
      </c>
      <c r="P143" t="s">
        <v>5</v>
      </c>
      <c r="Q143" t="s">
        <v>648</v>
      </c>
      <c r="R143" t="s">
        <v>645</v>
      </c>
      <c r="S143" t="s">
        <v>41080</v>
      </c>
      <c r="T143" t="s">
        <v>41079</v>
      </c>
    </row>
    <row r="144" spans="1:20" x14ac:dyDescent="0.25">
      <c r="A144" t="s">
        <v>147</v>
      </c>
      <c r="B144" t="s">
        <v>148</v>
      </c>
      <c r="C144">
        <v>40</v>
      </c>
      <c r="D144">
        <v>10</v>
      </c>
      <c r="E144" t="s">
        <v>41081</v>
      </c>
      <c r="F144">
        <v>330</v>
      </c>
      <c r="G144">
        <v>0</v>
      </c>
      <c r="H144" t="s">
        <v>641</v>
      </c>
      <c r="I144" t="s">
        <v>28545</v>
      </c>
      <c r="J144" t="s">
        <v>2374</v>
      </c>
      <c r="K144" t="s">
        <v>644</v>
      </c>
      <c r="L144" t="s">
        <v>645</v>
      </c>
      <c r="M144" t="s">
        <v>41082</v>
      </c>
      <c r="N144" t="s">
        <v>644</v>
      </c>
      <c r="O144" t="s">
        <v>647</v>
      </c>
      <c r="P144" t="s">
        <v>5</v>
      </c>
      <c r="Q144" t="s">
        <v>648</v>
      </c>
      <c r="R144" t="s">
        <v>645</v>
      </c>
      <c r="S144" t="s">
        <v>41083</v>
      </c>
      <c r="T144" t="s">
        <v>41082</v>
      </c>
    </row>
    <row r="145" spans="1:20" x14ac:dyDescent="0.25">
      <c r="A145" t="s">
        <v>147</v>
      </c>
      <c r="B145" t="s">
        <v>148</v>
      </c>
      <c r="C145">
        <v>50</v>
      </c>
      <c r="D145">
        <v>6</v>
      </c>
      <c r="E145" t="s">
        <v>41084</v>
      </c>
      <c r="F145">
        <v>200</v>
      </c>
      <c r="G145">
        <v>0</v>
      </c>
      <c r="H145" t="s">
        <v>641</v>
      </c>
      <c r="I145" t="s">
        <v>41085</v>
      </c>
      <c r="J145" t="s">
        <v>2049</v>
      </c>
      <c r="K145" t="s">
        <v>644</v>
      </c>
      <c r="L145" t="s">
        <v>645</v>
      </c>
      <c r="M145" t="s">
        <v>41086</v>
      </c>
      <c r="N145" t="s">
        <v>644</v>
      </c>
      <c r="O145" t="s">
        <v>668</v>
      </c>
      <c r="P145" t="s">
        <v>5</v>
      </c>
      <c r="Q145" t="s">
        <v>669</v>
      </c>
      <c r="R145" t="s">
        <v>645</v>
      </c>
      <c r="S145" t="s">
        <v>41087</v>
      </c>
      <c r="T145" t="s">
        <v>41086</v>
      </c>
    </row>
    <row r="146" spans="1:20" x14ac:dyDescent="0.25">
      <c r="A146" t="s">
        <v>147</v>
      </c>
      <c r="B146" t="s">
        <v>148</v>
      </c>
      <c r="C146">
        <v>33.333333333333336</v>
      </c>
      <c r="D146">
        <v>3</v>
      </c>
      <c r="E146" t="s">
        <v>41088</v>
      </c>
      <c r="F146">
        <v>100</v>
      </c>
      <c r="G146">
        <v>0</v>
      </c>
      <c r="H146" t="s">
        <v>641</v>
      </c>
      <c r="I146" t="s">
        <v>8080</v>
      </c>
      <c r="J146" t="s">
        <v>694</v>
      </c>
      <c r="K146" t="s">
        <v>644</v>
      </c>
      <c r="L146" t="s">
        <v>645</v>
      </c>
      <c r="M146" t="s">
        <v>41089</v>
      </c>
      <c r="N146" t="s">
        <v>644</v>
      </c>
      <c r="O146" t="s">
        <v>668</v>
      </c>
      <c r="P146" t="s">
        <v>5</v>
      </c>
      <c r="Q146" t="s">
        <v>669</v>
      </c>
      <c r="R146" t="s">
        <v>645</v>
      </c>
      <c r="S146" t="s">
        <v>41090</v>
      </c>
      <c r="T146" t="s">
        <v>41089</v>
      </c>
    </row>
    <row r="147" spans="1:20" x14ac:dyDescent="0.25">
      <c r="A147" t="s">
        <v>147</v>
      </c>
      <c r="B147" t="s">
        <v>148</v>
      </c>
      <c r="C147">
        <v>33.333333333333336</v>
      </c>
      <c r="D147">
        <v>3</v>
      </c>
      <c r="E147" t="s">
        <v>41091</v>
      </c>
      <c r="F147">
        <v>100</v>
      </c>
      <c r="G147">
        <v>0</v>
      </c>
      <c r="H147" t="s">
        <v>641</v>
      </c>
      <c r="I147" t="s">
        <v>41092</v>
      </c>
      <c r="J147" t="s">
        <v>685</v>
      </c>
      <c r="K147" t="s">
        <v>644</v>
      </c>
      <c r="L147" t="s">
        <v>645</v>
      </c>
      <c r="M147" t="s">
        <v>41093</v>
      </c>
      <c r="N147" t="s">
        <v>644</v>
      </c>
      <c r="O147" t="s">
        <v>647</v>
      </c>
      <c r="P147" t="s">
        <v>5</v>
      </c>
      <c r="Q147" t="s">
        <v>648</v>
      </c>
      <c r="R147" t="s">
        <v>645</v>
      </c>
      <c r="S147" t="s">
        <v>41094</v>
      </c>
      <c r="T147" t="s">
        <v>41093</v>
      </c>
    </row>
    <row r="148" spans="1:20" x14ac:dyDescent="0.25">
      <c r="A148" t="s">
        <v>147</v>
      </c>
      <c r="B148" t="s">
        <v>148</v>
      </c>
      <c r="C148">
        <v>50</v>
      </c>
      <c r="D148">
        <v>6</v>
      </c>
      <c r="E148" t="s">
        <v>41095</v>
      </c>
      <c r="F148">
        <v>418</v>
      </c>
      <c r="G148">
        <v>0</v>
      </c>
      <c r="H148" t="s">
        <v>641</v>
      </c>
      <c r="I148" t="s">
        <v>41096</v>
      </c>
      <c r="J148" t="s">
        <v>1184</v>
      </c>
      <c r="K148" t="s">
        <v>644</v>
      </c>
      <c r="L148" t="s">
        <v>645</v>
      </c>
      <c r="M148" t="s">
        <v>41097</v>
      </c>
      <c r="N148" t="s">
        <v>644</v>
      </c>
      <c r="O148" t="s">
        <v>668</v>
      </c>
      <c r="P148" t="s">
        <v>5</v>
      </c>
      <c r="Q148" t="s">
        <v>669</v>
      </c>
      <c r="R148" t="s">
        <v>645</v>
      </c>
      <c r="S148" t="s">
        <v>41098</v>
      </c>
      <c r="T148" t="s">
        <v>41099</v>
      </c>
    </row>
    <row r="149" spans="1:20" x14ac:dyDescent="0.25">
      <c r="A149" t="s">
        <v>240</v>
      </c>
      <c r="B149" t="s">
        <v>246</v>
      </c>
      <c r="C149">
        <v>159</v>
      </c>
      <c r="D149">
        <v>1</v>
      </c>
      <c r="E149" t="s">
        <v>41095</v>
      </c>
      <c r="F149">
        <v>418</v>
      </c>
      <c r="G149">
        <v>0</v>
      </c>
      <c r="H149" t="s">
        <v>641</v>
      </c>
      <c r="I149" t="s">
        <v>41096</v>
      </c>
      <c r="J149" t="s">
        <v>1184</v>
      </c>
      <c r="K149" t="s">
        <v>644</v>
      </c>
      <c r="L149" t="s">
        <v>645</v>
      </c>
      <c r="M149" t="s">
        <v>41097</v>
      </c>
      <c r="N149" t="s">
        <v>644</v>
      </c>
      <c r="O149" t="s">
        <v>668</v>
      </c>
      <c r="P149" t="s">
        <v>5</v>
      </c>
      <c r="Q149" t="s">
        <v>669</v>
      </c>
      <c r="R149" t="s">
        <v>645</v>
      </c>
      <c r="S149" t="s">
        <v>41098</v>
      </c>
      <c r="T149" t="s">
        <v>41099</v>
      </c>
    </row>
    <row r="150" spans="1:20" x14ac:dyDescent="0.25">
      <c r="A150" t="s">
        <v>239</v>
      </c>
      <c r="B150" t="s">
        <v>245</v>
      </c>
      <c r="C150">
        <v>159</v>
      </c>
      <c r="D150">
        <v>1</v>
      </c>
      <c r="E150" t="s">
        <v>41095</v>
      </c>
      <c r="F150">
        <v>418</v>
      </c>
      <c r="G150">
        <v>0</v>
      </c>
      <c r="H150" t="s">
        <v>641</v>
      </c>
      <c r="I150" t="s">
        <v>41096</v>
      </c>
      <c r="J150" t="s">
        <v>1184</v>
      </c>
      <c r="K150" t="s">
        <v>644</v>
      </c>
      <c r="L150" t="s">
        <v>645</v>
      </c>
      <c r="M150" t="s">
        <v>41097</v>
      </c>
      <c r="N150" t="s">
        <v>644</v>
      </c>
      <c r="O150" t="s">
        <v>668</v>
      </c>
      <c r="P150" t="s">
        <v>5</v>
      </c>
      <c r="Q150" t="s">
        <v>669</v>
      </c>
      <c r="R150" t="s">
        <v>645</v>
      </c>
      <c r="S150" t="s">
        <v>41098</v>
      </c>
      <c r="T150" t="s">
        <v>41099</v>
      </c>
    </row>
    <row r="151" spans="1:20" x14ac:dyDescent="0.25">
      <c r="A151" t="s">
        <v>241</v>
      </c>
      <c r="B151" t="s">
        <v>247</v>
      </c>
      <c r="C151">
        <v>159</v>
      </c>
      <c r="D151">
        <v>1</v>
      </c>
      <c r="E151" t="s">
        <v>41100</v>
      </c>
      <c r="F151">
        <v>109</v>
      </c>
      <c r="G151">
        <v>0</v>
      </c>
      <c r="H151" t="s">
        <v>641</v>
      </c>
      <c r="I151" t="s">
        <v>41101</v>
      </c>
      <c r="J151" t="s">
        <v>685</v>
      </c>
      <c r="K151" t="s">
        <v>644</v>
      </c>
      <c r="L151" t="s">
        <v>645</v>
      </c>
      <c r="M151" t="s">
        <v>41099</v>
      </c>
      <c r="N151" t="s">
        <v>644</v>
      </c>
      <c r="O151" t="s">
        <v>647</v>
      </c>
      <c r="P151" t="s">
        <v>5</v>
      </c>
      <c r="Q151" t="s">
        <v>648</v>
      </c>
      <c r="R151" t="s">
        <v>645</v>
      </c>
      <c r="S151" t="s">
        <v>41102</v>
      </c>
      <c r="T151" t="s">
        <v>41099</v>
      </c>
    </row>
    <row r="152" spans="1:20" x14ac:dyDescent="0.25">
      <c r="A152" t="s">
        <v>147</v>
      </c>
      <c r="B152" t="s">
        <v>148</v>
      </c>
      <c r="C152">
        <v>65</v>
      </c>
      <c r="D152">
        <v>3</v>
      </c>
      <c r="E152" t="s">
        <v>41103</v>
      </c>
      <c r="F152">
        <v>105</v>
      </c>
      <c r="G152">
        <v>0</v>
      </c>
      <c r="H152" t="s">
        <v>641</v>
      </c>
      <c r="I152" t="s">
        <v>41104</v>
      </c>
      <c r="J152" t="s">
        <v>2049</v>
      </c>
      <c r="K152" t="s">
        <v>644</v>
      </c>
      <c r="L152" t="s">
        <v>645</v>
      </c>
      <c r="M152" t="s">
        <v>41105</v>
      </c>
      <c r="N152" t="s">
        <v>644</v>
      </c>
      <c r="O152" t="s">
        <v>668</v>
      </c>
      <c r="P152" t="s">
        <v>5</v>
      </c>
      <c r="Q152" t="s">
        <v>669</v>
      </c>
      <c r="R152" t="s">
        <v>645</v>
      </c>
      <c r="S152" t="s">
        <v>41106</v>
      </c>
      <c r="T152" t="s">
        <v>41105</v>
      </c>
    </row>
    <row r="153" spans="1:20" x14ac:dyDescent="0.25">
      <c r="A153" t="s">
        <v>147</v>
      </c>
      <c r="B153" t="s">
        <v>148</v>
      </c>
      <c r="C153">
        <v>33.333333333333336</v>
      </c>
      <c r="D153">
        <v>3</v>
      </c>
      <c r="E153" t="s">
        <v>41107</v>
      </c>
      <c r="F153">
        <v>100</v>
      </c>
      <c r="G153">
        <v>0</v>
      </c>
      <c r="H153" t="s">
        <v>641</v>
      </c>
      <c r="I153" t="s">
        <v>41108</v>
      </c>
      <c r="J153" t="s">
        <v>2049</v>
      </c>
      <c r="K153" t="s">
        <v>644</v>
      </c>
      <c r="L153" t="s">
        <v>645</v>
      </c>
      <c r="M153" t="s">
        <v>41109</v>
      </c>
      <c r="N153" t="s">
        <v>644</v>
      </c>
      <c r="O153" t="s">
        <v>668</v>
      </c>
      <c r="P153" t="s">
        <v>5</v>
      </c>
      <c r="Q153" t="s">
        <v>669</v>
      </c>
      <c r="R153" t="s">
        <v>645</v>
      </c>
      <c r="S153" t="s">
        <v>41110</v>
      </c>
      <c r="T153" t="s">
        <v>41109</v>
      </c>
    </row>
    <row r="154" spans="1:20" x14ac:dyDescent="0.25">
      <c r="A154" t="s">
        <v>147</v>
      </c>
      <c r="B154" t="s">
        <v>148</v>
      </c>
      <c r="C154">
        <v>33.333333333333336</v>
      </c>
      <c r="D154">
        <v>3</v>
      </c>
      <c r="E154" t="s">
        <v>41111</v>
      </c>
      <c r="F154">
        <v>100</v>
      </c>
      <c r="G154">
        <v>0</v>
      </c>
      <c r="H154" t="s">
        <v>641</v>
      </c>
      <c r="I154" t="s">
        <v>41112</v>
      </c>
      <c r="J154" t="s">
        <v>3382</v>
      </c>
      <c r="K154" t="s">
        <v>644</v>
      </c>
      <c r="L154" t="s">
        <v>645</v>
      </c>
      <c r="M154" t="s">
        <v>41113</v>
      </c>
      <c r="N154" t="s">
        <v>644</v>
      </c>
      <c r="O154" t="s">
        <v>647</v>
      </c>
      <c r="P154" t="s">
        <v>5</v>
      </c>
      <c r="Q154" t="s">
        <v>648</v>
      </c>
      <c r="R154" t="s">
        <v>645</v>
      </c>
      <c r="S154" t="s">
        <v>41114</v>
      </c>
      <c r="T154" t="s">
        <v>41113</v>
      </c>
    </row>
    <row r="155" spans="1:20" x14ac:dyDescent="0.25">
      <c r="A155" t="s">
        <v>147</v>
      </c>
      <c r="B155" t="s">
        <v>148</v>
      </c>
      <c r="C155">
        <v>50</v>
      </c>
      <c r="D155">
        <v>6</v>
      </c>
      <c r="E155" t="s">
        <v>41115</v>
      </c>
      <c r="F155">
        <v>259</v>
      </c>
      <c r="G155">
        <v>0</v>
      </c>
      <c r="H155" t="s">
        <v>641</v>
      </c>
      <c r="I155" t="s">
        <v>41116</v>
      </c>
      <c r="J155" t="s">
        <v>724</v>
      </c>
      <c r="K155" t="s">
        <v>644</v>
      </c>
      <c r="L155" t="s">
        <v>645</v>
      </c>
      <c r="M155" t="s">
        <v>41117</v>
      </c>
      <c r="N155" t="s">
        <v>644</v>
      </c>
      <c r="O155" t="s">
        <v>647</v>
      </c>
      <c r="P155" t="s">
        <v>5</v>
      </c>
      <c r="Q155" t="s">
        <v>648</v>
      </c>
      <c r="R155" t="s">
        <v>645</v>
      </c>
      <c r="S155" t="s">
        <v>41118</v>
      </c>
      <c r="T155" t="s">
        <v>41117</v>
      </c>
    </row>
    <row r="156" spans="1:20" x14ac:dyDescent="0.25">
      <c r="A156" t="s">
        <v>147</v>
      </c>
      <c r="B156" t="s">
        <v>148</v>
      </c>
      <c r="C156">
        <v>65</v>
      </c>
      <c r="D156">
        <v>1</v>
      </c>
      <c r="E156" t="s">
        <v>41115</v>
      </c>
      <c r="F156">
        <v>259</v>
      </c>
      <c r="G156">
        <v>0</v>
      </c>
      <c r="H156" t="s">
        <v>641</v>
      </c>
      <c r="I156" t="s">
        <v>41116</v>
      </c>
      <c r="J156" t="s">
        <v>724</v>
      </c>
      <c r="K156" t="s">
        <v>644</v>
      </c>
      <c r="L156" t="s">
        <v>645</v>
      </c>
      <c r="M156" t="s">
        <v>41117</v>
      </c>
      <c r="N156" t="s">
        <v>644</v>
      </c>
      <c r="O156" t="s">
        <v>647</v>
      </c>
      <c r="P156" t="s">
        <v>5</v>
      </c>
      <c r="Q156" t="s">
        <v>648</v>
      </c>
      <c r="R156" t="s">
        <v>645</v>
      </c>
      <c r="S156" t="s">
        <v>41118</v>
      </c>
      <c r="T156" t="s">
        <v>41117</v>
      </c>
    </row>
    <row r="157" spans="1:20" x14ac:dyDescent="0.25">
      <c r="A157" t="s">
        <v>240</v>
      </c>
      <c r="B157" t="s">
        <v>246</v>
      </c>
      <c r="C157">
        <v>159</v>
      </c>
      <c r="D157">
        <v>1</v>
      </c>
      <c r="E157" t="s">
        <v>41119</v>
      </c>
      <c r="F157">
        <v>129</v>
      </c>
      <c r="G157">
        <v>0</v>
      </c>
      <c r="H157" t="s">
        <v>641</v>
      </c>
      <c r="I157" t="s">
        <v>41120</v>
      </c>
      <c r="J157" t="s">
        <v>2083</v>
      </c>
      <c r="K157" t="s">
        <v>644</v>
      </c>
      <c r="L157" t="s">
        <v>645</v>
      </c>
      <c r="M157" t="s">
        <v>41117</v>
      </c>
      <c r="N157" t="s">
        <v>644</v>
      </c>
      <c r="O157" t="s">
        <v>668</v>
      </c>
      <c r="P157" t="s">
        <v>5</v>
      </c>
      <c r="Q157" t="s">
        <v>669</v>
      </c>
      <c r="R157" t="s">
        <v>645</v>
      </c>
      <c r="S157" t="s">
        <v>41121</v>
      </c>
      <c r="T157" t="s">
        <v>41117</v>
      </c>
    </row>
    <row r="158" spans="1:20" x14ac:dyDescent="0.25">
      <c r="A158" t="s">
        <v>147</v>
      </c>
      <c r="B158" t="s">
        <v>148</v>
      </c>
      <c r="C158">
        <v>50</v>
      </c>
      <c r="D158">
        <v>6</v>
      </c>
      <c r="E158" t="s">
        <v>41122</v>
      </c>
      <c r="F158">
        <v>200</v>
      </c>
      <c r="G158">
        <v>0</v>
      </c>
      <c r="H158" t="s">
        <v>641</v>
      </c>
      <c r="I158" t="s">
        <v>41123</v>
      </c>
      <c r="J158" t="s">
        <v>1549</v>
      </c>
      <c r="K158" t="s">
        <v>644</v>
      </c>
      <c r="L158" t="s">
        <v>645</v>
      </c>
      <c r="M158" t="s">
        <v>41124</v>
      </c>
      <c r="N158" t="s">
        <v>644</v>
      </c>
      <c r="O158" t="s">
        <v>647</v>
      </c>
      <c r="P158" t="s">
        <v>5</v>
      </c>
      <c r="Q158" t="s">
        <v>648</v>
      </c>
      <c r="R158" t="s">
        <v>645</v>
      </c>
      <c r="S158" t="s">
        <v>41125</v>
      </c>
      <c r="T158" t="s">
        <v>41124</v>
      </c>
    </row>
    <row r="159" spans="1:20" x14ac:dyDescent="0.25">
      <c r="A159" t="s">
        <v>147</v>
      </c>
      <c r="B159" t="s">
        <v>148</v>
      </c>
      <c r="C159">
        <v>33.333333333333336</v>
      </c>
      <c r="D159">
        <v>3</v>
      </c>
      <c r="E159" t="s">
        <v>41126</v>
      </c>
      <c r="F159">
        <v>100</v>
      </c>
      <c r="G159">
        <v>0</v>
      </c>
      <c r="H159" t="s">
        <v>641</v>
      </c>
      <c r="I159" t="s">
        <v>41127</v>
      </c>
      <c r="J159" t="s">
        <v>1375</v>
      </c>
      <c r="K159" t="s">
        <v>644</v>
      </c>
      <c r="L159" t="s">
        <v>645</v>
      </c>
      <c r="M159" t="s">
        <v>41128</v>
      </c>
      <c r="N159" t="s">
        <v>644</v>
      </c>
      <c r="O159" t="s">
        <v>647</v>
      </c>
      <c r="P159" t="s">
        <v>5</v>
      </c>
      <c r="Q159" t="s">
        <v>648</v>
      </c>
      <c r="R159" t="s">
        <v>41129</v>
      </c>
      <c r="S159" t="s">
        <v>41130</v>
      </c>
      <c r="T159" t="s">
        <v>41128</v>
      </c>
    </row>
    <row r="160" spans="1:20" x14ac:dyDescent="0.25">
      <c r="A160" t="s">
        <v>147</v>
      </c>
      <c r="B160" t="s">
        <v>148</v>
      </c>
      <c r="C160">
        <v>50</v>
      </c>
      <c r="D160">
        <v>6</v>
      </c>
      <c r="E160" t="s">
        <v>41131</v>
      </c>
      <c r="F160">
        <v>200</v>
      </c>
      <c r="G160">
        <v>0</v>
      </c>
      <c r="H160" t="s">
        <v>641</v>
      </c>
      <c r="I160" t="s">
        <v>41132</v>
      </c>
      <c r="J160" t="s">
        <v>652</v>
      </c>
      <c r="K160" t="s">
        <v>644</v>
      </c>
      <c r="L160" t="s">
        <v>645</v>
      </c>
      <c r="M160" t="s">
        <v>41133</v>
      </c>
      <c r="N160" t="s">
        <v>644</v>
      </c>
      <c r="O160" t="s">
        <v>647</v>
      </c>
      <c r="P160" t="s">
        <v>5</v>
      </c>
      <c r="Q160" t="s">
        <v>648</v>
      </c>
      <c r="R160" t="s">
        <v>645</v>
      </c>
      <c r="S160" t="s">
        <v>41134</v>
      </c>
      <c r="T160" t="s">
        <v>41133</v>
      </c>
    </row>
    <row r="161" spans="1:20" x14ac:dyDescent="0.25">
      <c r="A161" t="s">
        <v>147</v>
      </c>
      <c r="B161" t="s">
        <v>148</v>
      </c>
      <c r="C161">
        <v>33.333333333333336</v>
      </c>
      <c r="D161">
        <v>6</v>
      </c>
      <c r="E161" t="s">
        <v>41135</v>
      </c>
      <c r="F161">
        <v>200</v>
      </c>
      <c r="G161">
        <v>0</v>
      </c>
      <c r="H161" t="s">
        <v>641</v>
      </c>
      <c r="I161" t="s">
        <v>41136</v>
      </c>
      <c r="J161" t="s">
        <v>652</v>
      </c>
      <c r="K161" t="s">
        <v>644</v>
      </c>
      <c r="L161" t="s">
        <v>645</v>
      </c>
      <c r="M161" t="s">
        <v>41137</v>
      </c>
      <c r="N161" t="s">
        <v>644</v>
      </c>
      <c r="O161" t="s">
        <v>647</v>
      </c>
      <c r="P161" t="s">
        <v>5</v>
      </c>
      <c r="Q161" t="s">
        <v>648</v>
      </c>
      <c r="R161" t="s">
        <v>41138</v>
      </c>
      <c r="S161" t="s">
        <v>41139</v>
      </c>
      <c r="T161" t="s">
        <v>41137</v>
      </c>
    </row>
    <row r="162" spans="1:20" x14ac:dyDescent="0.25">
      <c r="A162" t="s">
        <v>147</v>
      </c>
      <c r="B162" t="s">
        <v>148</v>
      </c>
      <c r="C162">
        <v>33.333333333333336</v>
      </c>
      <c r="D162">
        <v>3</v>
      </c>
      <c r="E162" t="s">
        <v>41140</v>
      </c>
      <c r="F162">
        <v>100</v>
      </c>
      <c r="G162">
        <v>0</v>
      </c>
      <c r="H162" t="s">
        <v>641</v>
      </c>
      <c r="I162" t="s">
        <v>41141</v>
      </c>
      <c r="J162" t="s">
        <v>685</v>
      </c>
      <c r="K162" t="s">
        <v>644</v>
      </c>
      <c r="L162" t="s">
        <v>645</v>
      </c>
      <c r="M162" t="s">
        <v>41142</v>
      </c>
      <c r="N162" t="s">
        <v>644</v>
      </c>
      <c r="O162" t="s">
        <v>647</v>
      </c>
      <c r="P162" t="s">
        <v>5</v>
      </c>
      <c r="Q162" t="s">
        <v>648</v>
      </c>
      <c r="R162" t="s">
        <v>645</v>
      </c>
      <c r="S162" t="s">
        <v>41143</v>
      </c>
      <c r="T162" t="s">
        <v>41142</v>
      </c>
    </row>
    <row r="163" spans="1:20" x14ac:dyDescent="0.25">
      <c r="A163" t="s">
        <v>147</v>
      </c>
      <c r="B163" t="s">
        <v>148</v>
      </c>
      <c r="C163">
        <v>50</v>
      </c>
      <c r="D163">
        <v>6</v>
      </c>
      <c r="E163" t="s">
        <v>41144</v>
      </c>
      <c r="F163">
        <v>200</v>
      </c>
      <c r="G163">
        <v>0</v>
      </c>
      <c r="H163" t="s">
        <v>641</v>
      </c>
      <c r="I163" t="s">
        <v>41145</v>
      </c>
      <c r="J163" t="s">
        <v>834</v>
      </c>
      <c r="K163" t="s">
        <v>644</v>
      </c>
      <c r="L163" t="s">
        <v>645</v>
      </c>
      <c r="M163" t="s">
        <v>41142</v>
      </c>
      <c r="N163" t="s">
        <v>644</v>
      </c>
      <c r="O163" t="s">
        <v>668</v>
      </c>
      <c r="P163" t="s">
        <v>5</v>
      </c>
      <c r="Q163" t="s">
        <v>669</v>
      </c>
      <c r="R163" t="s">
        <v>645</v>
      </c>
      <c r="S163" t="s">
        <v>41146</v>
      </c>
      <c r="T163" t="s">
        <v>41142</v>
      </c>
    </row>
    <row r="164" spans="1:20" x14ac:dyDescent="0.25">
      <c r="A164" t="s">
        <v>147</v>
      </c>
      <c r="B164" t="s">
        <v>148</v>
      </c>
      <c r="C164">
        <v>50</v>
      </c>
      <c r="D164">
        <v>6</v>
      </c>
      <c r="E164" t="s">
        <v>41147</v>
      </c>
      <c r="F164">
        <v>200</v>
      </c>
      <c r="G164">
        <v>0</v>
      </c>
      <c r="H164" t="s">
        <v>641</v>
      </c>
      <c r="I164" t="s">
        <v>41148</v>
      </c>
      <c r="J164" t="s">
        <v>766</v>
      </c>
      <c r="K164" t="s">
        <v>644</v>
      </c>
      <c r="L164" t="s">
        <v>645</v>
      </c>
      <c r="M164" t="s">
        <v>41149</v>
      </c>
      <c r="N164" t="s">
        <v>644</v>
      </c>
      <c r="O164" t="s">
        <v>647</v>
      </c>
      <c r="P164" t="s">
        <v>5</v>
      </c>
      <c r="Q164" t="s">
        <v>648</v>
      </c>
      <c r="R164" t="s">
        <v>645</v>
      </c>
      <c r="S164" t="s">
        <v>41150</v>
      </c>
      <c r="T164" t="s">
        <v>41149</v>
      </c>
    </row>
    <row r="165" spans="1:20" x14ac:dyDescent="0.25">
      <c r="A165" t="s">
        <v>147</v>
      </c>
      <c r="B165" t="s">
        <v>148</v>
      </c>
      <c r="C165">
        <v>33.333333333333336</v>
      </c>
      <c r="D165">
        <v>3</v>
      </c>
      <c r="E165" t="s">
        <v>41151</v>
      </c>
      <c r="F165">
        <v>100</v>
      </c>
      <c r="G165">
        <v>0</v>
      </c>
      <c r="H165" t="s">
        <v>641</v>
      </c>
      <c r="I165" t="s">
        <v>41152</v>
      </c>
      <c r="J165" t="s">
        <v>736</v>
      </c>
      <c r="K165" t="s">
        <v>644</v>
      </c>
      <c r="L165" t="s">
        <v>645</v>
      </c>
      <c r="M165" t="s">
        <v>41153</v>
      </c>
      <c r="N165" t="s">
        <v>644</v>
      </c>
      <c r="O165" t="s">
        <v>647</v>
      </c>
      <c r="P165" t="s">
        <v>5</v>
      </c>
      <c r="Q165" t="s">
        <v>648</v>
      </c>
      <c r="R165" t="s">
        <v>645</v>
      </c>
      <c r="S165" t="s">
        <v>41154</v>
      </c>
      <c r="T165" t="s">
        <v>41153</v>
      </c>
    </row>
    <row r="166" spans="1:20" x14ac:dyDescent="0.25">
      <c r="A166" t="s">
        <v>147</v>
      </c>
      <c r="B166" t="s">
        <v>148</v>
      </c>
      <c r="C166">
        <v>33.333333333333336</v>
      </c>
      <c r="D166">
        <v>3</v>
      </c>
      <c r="E166" t="s">
        <v>41155</v>
      </c>
      <c r="F166">
        <v>100</v>
      </c>
      <c r="G166">
        <v>0</v>
      </c>
      <c r="H166" t="s">
        <v>641</v>
      </c>
      <c r="I166" t="s">
        <v>41156</v>
      </c>
      <c r="J166" t="s">
        <v>736</v>
      </c>
      <c r="K166" t="s">
        <v>644</v>
      </c>
      <c r="L166" t="s">
        <v>645</v>
      </c>
      <c r="M166" t="s">
        <v>41153</v>
      </c>
      <c r="N166" t="s">
        <v>644</v>
      </c>
      <c r="O166" t="s">
        <v>647</v>
      </c>
      <c r="P166" t="s">
        <v>5</v>
      </c>
      <c r="Q166" t="s">
        <v>648</v>
      </c>
      <c r="R166" t="s">
        <v>645</v>
      </c>
      <c r="S166" t="s">
        <v>41157</v>
      </c>
      <c r="T166" t="s">
        <v>41153</v>
      </c>
    </row>
    <row r="167" spans="1:20" x14ac:dyDescent="0.25">
      <c r="A167" t="s">
        <v>147</v>
      </c>
      <c r="B167" t="s">
        <v>148</v>
      </c>
      <c r="C167">
        <v>33.333333333333336</v>
      </c>
      <c r="D167">
        <v>3</v>
      </c>
      <c r="E167" t="s">
        <v>41158</v>
      </c>
      <c r="F167">
        <v>100</v>
      </c>
      <c r="G167">
        <v>0</v>
      </c>
      <c r="H167" t="s">
        <v>641</v>
      </c>
      <c r="I167" t="s">
        <v>41159</v>
      </c>
      <c r="J167" t="s">
        <v>900</v>
      </c>
      <c r="K167" t="s">
        <v>644</v>
      </c>
      <c r="L167" t="s">
        <v>645</v>
      </c>
      <c r="M167" t="s">
        <v>41153</v>
      </c>
      <c r="N167" t="s">
        <v>644</v>
      </c>
      <c r="O167" t="s">
        <v>647</v>
      </c>
      <c r="P167" t="s">
        <v>5</v>
      </c>
      <c r="Q167" t="s">
        <v>648</v>
      </c>
      <c r="R167" t="s">
        <v>645</v>
      </c>
      <c r="S167" t="s">
        <v>41160</v>
      </c>
      <c r="T167" t="s">
        <v>41153</v>
      </c>
    </row>
    <row r="168" spans="1:20" x14ac:dyDescent="0.25">
      <c r="A168" t="s">
        <v>147</v>
      </c>
      <c r="B168" t="s">
        <v>148</v>
      </c>
      <c r="C168">
        <v>33.333333333333336</v>
      </c>
      <c r="D168">
        <v>3</v>
      </c>
      <c r="E168" t="s">
        <v>41161</v>
      </c>
      <c r="F168">
        <v>100</v>
      </c>
      <c r="G168">
        <v>0</v>
      </c>
      <c r="H168" t="s">
        <v>641</v>
      </c>
      <c r="I168" t="s">
        <v>41162</v>
      </c>
      <c r="J168" t="s">
        <v>714</v>
      </c>
      <c r="K168" t="s">
        <v>644</v>
      </c>
      <c r="L168" t="s">
        <v>645</v>
      </c>
      <c r="M168" t="s">
        <v>41163</v>
      </c>
      <c r="N168" t="s">
        <v>644</v>
      </c>
      <c r="O168" t="s">
        <v>647</v>
      </c>
      <c r="P168" t="s">
        <v>5</v>
      </c>
      <c r="Q168" t="s">
        <v>648</v>
      </c>
      <c r="R168" t="s">
        <v>645</v>
      </c>
      <c r="S168" t="s">
        <v>41164</v>
      </c>
      <c r="T168" t="s">
        <v>41163</v>
      </c>
    </row>
    <row r="169" spans="1:20" x14ac:dyDescent="0.25">
      <c r="A169" t="s">
        <v>147</v>
      </c>
      <c r="B169" t="s">
        <v>148</v>
      </c>
      <c r="C169">
        <v>33.333333333333336</v>
      </c>
      <c r="D169">
        <v>3</v>
      </c>
      <c r="E169" t="s">
        <v>41165</v>
      </c>
      <c r="F169">
        <v>100</v>
      </c>
      <c r="G169">
        <v>0</v>
      </c>
      <c r="H169" t="s">
        <v>641</v>
      </c>
      <c r="I169" t="s">
        <v>41166</v>
      </c>
      <c r="J169" t="s">
        <v>1067</v>
      </c>
      <c r="K169" t="s">
        <v>644</v>
      </c>
      <c r="L169" t="s">
        <v>645</v>
      </c>
      <c r="M169" t="s">
        <v>41163</v>
      </c>
      <c r="N169" t="s">
        <v>644</v>
      </c>
      <c r="O169" t="s">
        <v>647</v>
      </c>
      <c r="P169" t="s">
        <v>5</v>
      </c>
      <c r="Q169" t="s">
        <v>648</v>
      </c>
      <c r="R169" t="s">
        <v>645</v>
      </c>
      <c r="S169" t="s">
        <v>41167</v>
      </c>
      <c r="T169" t="s">
        <v>41163</v>
      </c>
    </row>
    <row r="170" spans="1:20" x14ac:dyDescent="0.25">
      <c r="A170" t="s">
        <v>147</v>
      </c>
      <c r="B170" t="s">
        <v>148</v>
      </c>
      <c r="C170">
        <v>33.333333333333336</v>
      </c>
      <c r="D170">
        <v>3</v>
      </c>
      <c r="E170" t="s">
        <v>41168</v>
      </c>
      <c r="F170">
        <v>100</v>
      </c>
      <c r="G170">
        <v>0</v>
      </c>
      <c r="H170" t="s">
        <v>641</v>
      </c>
      <c r="I170" t="s">
        <v>41169</v>
      </c>
      <c r="J170" t="s">
        <v>724</v>
      </c>
      <c r="K170" t="s">
        <v>644</v>
      </c>
      <c r="L170" t="s">
        <v>645</v>
      </c>
      <c r="M170" t="s">
        <v>41163</v>
      </c>
      <c r="N170" t="s">
        <v>644</v>
      </c>
      <c r="O170" t="s">
        <v>647</v>
      </c>
      <c r="P170" t="s">
        <v>5</v>
      </c>
      <c r="Q170" t="s">
        <v>648</v>
      </c>
      <c r="R170" t="s">
        <v>645</v>
      </c>
      <c r="S170" t="s">
        <v>41170</v>
      </c>
      <c r="T170" t="s">
        <v>41163</v>
      </c>
    </row>
    <row r="171" spans="1:20" x14ac:dyDescent="0.25">
      <c r="A171" t="s">
        <v>147</v>
      </c>
      <c r="B171" t="s">
        <v>148</v>
      </c>
      <c r="C171">
        <v>33.333333333333336</v>
      </c>
      <c r="D171">
        <v>3</v>
      </c>
      <c r="E171" t="s">
        <v>41171</v>
      </c>
      <c r="F171">
        <v>100</v>
      </c>
      <c r="G171">
        <v>0</v>
      </c>
      <c r="H171" t="s">
        <v>641</v>
      </c>
      <c r="I171" t="s">
        <v>41172</v>
      </c>
      <c r="J171" t="s">
        <v>1072</v>
      </c>
      <c r="K171" t="s">
        <v>644</v>
      </c>
      <c r="L171" t="s">
        <v>645</v>
      </c>
      <c r="M171" t="s">
        <v>41163</v>
      </c>
      <c r="N171" t="s">
        <v>644</v>
      </c>
      <c r="O171" t="s">
        <v>647</v>
      </c>
      <c r="P171" t="s">
        <v>5</v>
      </c>
      <c r="Q171" t="s">
        <v>648</v>
      </c>
      <c r="R171" t="s">
        <v>645</v>
      </c>
      <c r="S171" t="s">
        <v>41173</v>
      </c>
      <c r="T171" t="s">
        <v>41163</v>
      </c>
    </row>
    <row r="172" spans="1:20" x14ac:dyDescent="0.25">
      <c r="A172" t="s">
        <v>147</v>
      </c>
      <c r="B172" t="s">
        <v>148</v>
      </c>
      <c r="C172">
        <v>33.333333333333336</v>
      </c>
      <c r="D172">
        <v>3</v>
      </c>
      <c r="E172" t="s">
        <v>41174</v>
      </c>
      <c r="F172">
        <v>100</v>
      </c>
      <c r="G172">
        <v>0</v>
      </c>
      <c r="H172" t="s">
        <v>641</v>
      </c>
      <c r="I172" t="s">
        <v>41175</v>
      </c>
      <c r="J172" t="s">
        <v>724</v>
      </c>
      <c r="K172" t="s">
        <v>644</v>
      </c>
      <c r="L172" t="s">
        <v>645</v>
      </c>
      <c r="M172" t="s">
        <v>41176</v>
      </c>
      <c r="N172" t="s">
        <v>644</v>
      </c>
      <c r="O172" t="s">
        <v>647</v>
      </c>
      <c r="P172" t="s">
        <v>5</v>
      </c>
      <c r="Q172" t="s">
        <v>648</v>
      </c>
      <c r="R172" t="s">
        <v>41177</v>
      </c>
      <c r="S172" t="s">
        <v>41178</v>
      </c>
      <c r="T172" t="s">
        <v>41176</v>
      </c>
    </row>
    <row r="173" spans="1:20" x14ac:dyDescent="0.25">
      <c r="A173" t="s">
        <v>147</v>
      </c>
      <c r="B173" t="s">
        <v>148</v>
      </c>
      <c r="C173">
        <v>65</v>
      </c>
      <c r="D173">
        <v>2</v>
      </c>
      <c r="E173" t="s">
        <v>41179</v>
      </c>
      <c r="F173">
        <v>70</v>
      </c>
      <c r="G173">
        <v>0</v>
      </c>
      <c r="H173" t="s">
        <v>641</v>
      </c>
      <c r="I173" t="s">
        <v>41180</v>
      </c>
      <c r="J173" t="s">
        <v>771</v>
      </c>
      <c r="K173" t="s">
        <v>644</v>
      </c>
      <c r="L173" t="s">
        <v>645</v>
      </c>
      <c r="M173" t="s">
        <v>41176</v>
      </c>
      <c r="N173" t="s">
        <v>644</v>
      </c>
      <c r="O173" t="s">
        <v>647</v>
      </c>
      <c r="P173" t="s">
        <v>5</v>
      </c>
      <c r="Q173" t="s">
        <v>648</v>
      </c>
      <c r="R173" t="s">
        <v>645</v>
      </c>
      <c r="S173" t="s">
        <v>41181</v>
      </c>
      <c r="T173" t="s">
        <v>41176</v>
      </c>
    </row>
    <row r="174" spans="1:20" x14ac:dyDescent="0.25">
      <c r="A174" t="s">
        <v>147</v>
      </c>
      <c r="B174" t="s">
        <v>148</v>
      </c>
      <c r="C174">
        <v>50</v>
      </c>
      <c r="D174">
        <v>6</v>
      </c>
      <c r="E174" t="s">
        <v>41182</v>
      </c>
      <c r="F174">
        <v>200</v>
      </c>
      <c r="G174">
        <v>0</v>
      </c>
      <c r="H174" t="s">
        <v>641</v>
      </c>
      <c r="I174" t="s">
        <v>41183</v>
      </c>
      <c r="J174" t="s">
        <v>788</v>
      </c>
      <c r="K174" t="s">
        <v>644</v>
      </c>
      <c r="L174" t="s">
        <v>645</v>
      </c>
      <c r="M174" t="s">
        <v>41184</v>
      </c>
      <c r="N174" t="s">
        <v>644</v>
      </c>
      <c r="O174" t="s">
        <v>647</v>
      </c>
      <c r="P174" t="s">
        <v>5</v>
      </c>
      <c r="Q174" t="s">
        <v>648</v>
      </c>
      <c r="R174" t="s">
        <v>645</v>
      </c>
      <c r="S174" t="s">
        <v>41185</v>
      </c>
      <c r="T174" t="s">
        <v>41184</v>
      </c>
    </row>
    <row r="175" spans="1:20" x14ac:dyDescent="0.25">
      <c r="A175" t="s">
        <v>147</v>
      </c>
      <c r="B175" t="s">
        <v>148</v>
      </c>
      <c r="C175">
        <v>33.333333333333336</v>
      </c>
      <c r="D175">
        <v>6</v>
      </c>
      <c r="E175" t="s">
        <v>41186</v>
      </c>
      <c r="F175">
        <v>200</v>
      </c>
      <c r="G175">
        <v>0</v>
      </c>
      <c r="H175" t="s">
        <v>641</v>
      </c>
      <c r="I175" t="s">
        <v>4343</v>
      </c>
      <c r="J175" t="s">
        <v>661</v>
      </c>
      <c r="K175" t="s">
        <v>644</v>
      </c>
      <c r="L175" t="s">
        <v>645</v>
      </c>
      <c r="M175" t="s">
        <v>41187</v>
      </c>
      <c r="N175" t="s">
        <v>644</v>
      </c>
      <c r="O175" t="s">
        <v>647</v>
      </c>
      <c r="P175" t="s">
        <v>5</v>
      </c>
      <c r="Q175" t="s">
        <v>648</v>
      </c>
      <c r="R175" t="s">
        <v>645</v>
      </c>
      <c r="S175" t="s">
        <v>41188</v>
      </c>
      <c r="T175" t="s">
        <v>41187</v>
      </c>
    </row>
    <row r="176" spans="1:20" x14ac:dyDescent="0.25">
      <c r="A176" t="s">
        <v>116</v>
      </c>
      <c r="B176" t="s">
        <v>117</v>
      </c>
      <c r="C176">
        <v>12</v>
      </c>
      <c r="D176">
        <v>50</v>
      </c>
      <c r="E176" t="s">
        <v>41189</v>
      </c>
      <c r="F176">
        <v>709</v>
      </c>
      <c r="G176">
        <v>9</v>
      </c>
      <c r="H176" t="s">
        <v>673</v>
      </c>
      <c r="I176" t="s">
        <v>26235</v>
      </c>
      <c r="J176" t="s">
        <v>41190</v>
      </c>
      <c r="K176" t="s">
        <v>8589</v>
      </c>
      <c r="L176" t="s">
        <v>6113</v>
      </c>
      <c r="M176" t="s">
        <v>41191</v>
      </c>
      <c r="N176" t="s">
        <v>644</v>
      </c>
      <c r="O176" t="s">
        <v>679</v>
      </c>
      <c r="P176" t="s">
        <v>26</v>
      </c>
      <c r="Q176" t="s">
        <v>680</v>
      </c>
      <c r="R176" t="s">
        <v>645</v>
      </c>
      <c r="S176" t="s">
        <v>41192</v>
      </c>
      <c r="T176" t="s">
        <v>41193</v>
      </c>
    </row>
    <row r="177" spans="1:20" x14ac:dyDescent="0.25">
      <c r="A177" t="s">
        <v>147</v>
      </c>
      <c r="B177" t="s">
        <v>148</v>
      </c>
      <c r="C177">
        <v>50</v>
      </c>
      <c r="D177">
        <v>6</v>
      </c>
      <c r="E177" t="s">
        <v>41194</v>
      </c>
      <c r="F177">
        <v>200</v>
      </c>
      <c r="G177">
        <v>0</v>
      </c>
      <c r="H177" t="s">
        <v>641</v>
      </c>
      <c r="I177" t="s">
        <v>41195</v>
      </c>
      <c r="J177" t="s">
        <v>736</v>
      </c>
      <c r="K177" t="s">
        <v>644</v>
      </c>
      <c r="L177" t="s">
        <v>645</v>
      </c>
      <c r="M177" t="s">
        <v>41196</v>
      </c>
      <c r="N177" t="s">
        <v>644</v>
      </c>
      <c r="O177" t="s">
        <v>647</v>
      </c>
      <c r="P177" t="s">
        <v>5</v>
      </c>
      <c r="Q177" t="s">
        <v>648</v>
      </c>
      <c r="R177" t="s">
        <v>645</v>
      </c>
      <c r="S177" t="s">
        <v>41197</v>
      </c>
      <c r="T177" t="s">
        <v>41198</v>
      </c>
    </row>
    <row r="178" spans="1:20" x14ac:dyDescent="0.25">
      <c r="A178" t="s">
        <v>147</v>
      </c>
      <c r="B178" t="s">
        <v>148</v>
      </c>
      <c r="C178">
        <v>50</v>
      </c>
      <c r="D178">
        <v>6</v>
      </c>
      <c r="E178" t="s">
        <v>41199</v>
      </c>
      <c r="F178">
        <v>200</v>
      </c>
      <c r="G178">
        <v>0</v>
      </c>
      <c r="H178" t="s">
        <v>641</v>
      </c>
      <c r="I178" t="s">
        <v>30480</v>
      </c>
      <c r="J178" t="s">
        <v>666</v>
      </c>
      <c r="K178" t="s">
        <v>644</v>
      </c>
      <c r="L178" t="s">
        <v>645</v>
      </c>
      <c r="M178" t="s">
        <v>41200</v>
      </c>
      <c r="N178" t="s">
        <v>644</v>
      </c>
      <c r="O178" t="s">
        <v>668</v>
      </c>
      <c r="P178" t="s">
        <v>5</v>
      </c>
      <c r="Q178" t="s">
        <v>669</v>
      </c>
      <c r="R178" t="s">
        <v>645</v>
      </c>
      <c r="S178" t="s">
        <v>41201</v>
      </c>
      <c r="T178" t="s">
        <v>41202</v>
      </c>
    </row>
    <row r="179" spans="1:20" x14ac:dyDescent="0.25">
      <c r="A179" t="s">
        <v>147</v>
      </c>
      <c r="B179" t="s">
        <v>148</v>
      </c>
      <c r="C179">
        <v>50</v>
      </c>
      <c r="D179">
        <v>6</v>
      </c>
      <c r="E179" t="s">
        <v>41203</v>
      </c>
      <c r="F179">
        <v>182</v>
      </c>
      <c r="G179">
        <v>0</v>
      </c>
      <c r="H179" t="s">
        <v>641</v>
      </c>
      <c r="I179" t="s">
        <v>24950</v>
      </c>
      <c r="J179" t="s">
        <v>2173</v>
      </c>
      <c r="K179" t="s">
        <v>644</v>
      </c>
      <c r="L179" t="s">
        <v>645</v>
      </c>
      <c r="M179" t="s">
        <v>41204</v>
      </c>
      <c r="N179" t="s">
        <v>644</v>
      </c>
      <c r="O179" t="s">
        <v>647</v>
      </c>
      <c r="P179" t="s">
        <v>5</v>
      </c>
      <c r="Q179" t="s">
        <v>648</v>
      </c>
      <c r="R179" t="s">
        <v>645</v>
      </c>
      <c r="S179" t="s">
        <v>41205</v>
      </c>
      <c r="T179" t="s">
        <v>41204</v>
      </c>
    </row>
    <row r="180" spans="1:20" x14ac:dyDescent="0.25">
      <c r="A180" t="s">
        <v>147</v>
      </c>
      <c r="B180" t="s">
        <v>148</v>
      </c>
      <c r="C180">
        <v>65</v>
      </c>
      <c r="D180">
        <v>1</v>
      </c>
      <c r="E180" t="s">
        <v>41206</v>
      </c>
      <c r="F180">
        <v>60</v>
      </c>
      <c r="G180">
        <v>1</v>
      </c>
      <c r="H180" t="s">
        <v>641</v>
      </c>
      <c r="I180" t="s">
        <v>41207</v>
      </c>
      <c r="J180" t="s">
        <v>1414</v>
      </c>
      <c r="K180" t="s">
        <v>644</v>
      </c>
      <c r="L180" t="s">
        <v>645</v>
      </c>
      <c r="M180" t="s">
        <v>41208</v>
      </c>
      <c r="N180" t="s">
        <v>644</v>
      </c>
      <c r="O180" t="s">
        <v>647</v>
      </c>
      <c r="P180" t="s">
        <v>5</v>
      </c>
      <c r="Q180" t="s">
        <v>648</v>
      </c>
      <c r="R180" t="s">
        <v>41209</v>
      </c>
      <c r="S180" t="s">
        <v>41210</v>
      </c>
      <c r="T180" t="s">
        <v>41208</v>
      </c>
    </row>
    <row r="181" spans="1:20" x14ac:dyDescent="0.25">
      <c r="A181" t="s">
        <v>147</v>
      </c>
      <c r="B181" t="s">
        <v>148</v>
      </c>
      <c r="C181">
        <v>50</v>
      </c>
      <c r="D181">
        <v>6</v>
      </c>
      <c r="E181" t="s">
        <v>41211</v>
      </c>
      <c r="F181">
        <v>200</v>
      </c>
      <c r="G181">
        <v>0</v>
      </c>
      <c r="H181" t="s">
        <v>641</v>
      </c>
      <c r="I181" t="s">
        <v>41212</v>
      </c>
      <c r="J181" t="s">
        <v>685</v>
      </c>
      <c r="K181" t="s">
        <v>644</v>
      </c>
      <c r="L181" t="s">
        <v>645</v>
      </c>
      <c r="M181" t="s">
        <v>41213</v>
      </c>
      <c r="N181" t="s">
        <v>644</v>
      </c>
      <c r="O181" t="s">
        <v>647</v>
      </c>
      <c r="P181" t="s">
        <v>5</v>
      </c>
      <c r="Q181" t="s">
        <v>648</v>
      </c>
      <c r="R181" t="s">
        <v>645</v>
      </c>
      <c r="S181" t="s">
        <v>41214</v>
      </c>
      <c r="T181" t="s">
        <v>41213</v>
      </c>
    </row>
    <row r="182" spans="1:20" x14ac:dyDescent="0.25">
      <c r="A182" t="s">
        <v>147</v>
      </c>
      <c r="B182" t="s">
        <v>148</v>
      </c>
      <c r="C182">
        <v>50</v>
      </c>
      <c r="D182">
        <v>6</v>
      </c>
      <c r="E182" t="s">
        <v>41215</v>
      </c>
      <c r="F182">
        <v>200</v>
      </c>
      <c r="G182">
        <v>0</v>
      </c>
      <c r="H182" t="s">
        <v>641</v>
      </c>
      <c r="I182" t="s">
        <v>41216</v>
      </c>
      <c r="J182" t="s">
        <v>657</v>
      </c>
      <c r="K182" t="s">
        <v>644</v>
      </c>
      <c r="L182" t="s">
        <v>645</v>
      </c>
      <c r="M182" t="s">
        <v>41217</v>
      </c>
      <c r="N182" t="s">
        <v>644</v>
      </c>
      <c r="O182" t="s">
        <v>647</v>
      </c>
      <c r="P182" t="s">
        <v>5</v>
      </c>
      <c r="Q182" t="s">
        <v>648</v>
      </c>
      <c r="R182" t="s">
        <v>645</v>
      </c>
      <c r="S182" t="s">
        <v>41218</v>
      </c>
      <c r="T182" t="s">
        <v>41217</v>
      </c>
    </row>
    <row r="183" spans="1:20" x14ac:dyDescent="0.25">
      <c r="A183" t="s">
        <v>239</v>
      </c>
      <c r="B183" t="s">
        <v>245</v>
      </c>
      <c r="C183">
        <v>159</v>
      </c>
      <c r="D183">
        <v>1</v>
      </c>
      <c r="E183" t="s">
        <v>41219</v>
      </c>
      <c r="F183">
        <v>516</v>
      </c>
      <c r="G183">
        <v>0</v>
      </c>
      <c r="H183" t="s">
        <v>641</v>
      </c>
      <c r="I183" t="s">
        <v>41220</v>
      </c>
      <c r="J183" t="s">
        <v>643</v>
      </c>
      <c r="K183" t="s">
        <v>644</v>
      </c>
      <c r="L183" t="s">
        <v>645</v>
      </c>
      <c r="M183" t="s">
        <v>41217</v>
      </c>
      <c r="N183" t="s">
        <v>644</v>
      </c>
      <c r="O183" t="s">
        <v>668</v>
      </c>
      <c r="P183" t="s">
        <v>5</v>
      </c>
      <c r="Q183" t="s">
        <v>669</v>
      </c>
      <c r="R183" t="s">
        <v>645</v>
      </c>
      <c r="S183" t="s">
        <v>41221</v>
      </c>
      <c r="T183" t="s">
        <v>41222</v>
      </c>
    </row>
    <row r="184" spans="1:20" x14ac:dyDescent="0.25">
      <c r="A184" t="s">
        <v>241</v>
      </c>
      <c r="B184" t="s">
        <v>247</v>
      </c>
      <c r="C184">
        <v>159</v>
      </c>
      <c r="D184">
        <v>1</v>
      </c>
      <c r="E184" t="s">
        <v>41219</v>
      </c>
      <c r="F184">
        <v>516</v>
      </c>
      <c r="G184">
        <v>0</v>
      </c>
      <c r="H184" t="s">
        <v>641</v>
      </c>
      <c r="I184" t="s">
        <v>41220</v>
      </c>
      <c r="J184" t="s">
        <v>643</v>
      </c>
      <c r="K184" t="s">
        <v>644</v>
      </c>
      <c r="L184" t="s">
        <v>645</v>
      </c>
      <c r="M184" t="s">
        <v>41217</v>
      </c>
      <c r="N184" t="s">
        <v>644</v>
      </c>
      <c r="O184" t="s">
        <v>668</v>
      </c>
      <c r="P184" t="s">
        <v>5</v>
      </c>
      <c r="Q184" t="s">
        <v>669</v>
      </c>
      <c r="R184" t="s">
        <v>645</v>
      </c>
      <c r="S184" t="s">
        <v>41221</v>
      </c>
      <c r="T184" t="s">
        <v>41222</v>
      </c>
    </row>
    <row r="185" spans="1:20" x14ac:dyDescent="0.25">
      <c r="A185" t="s">
        <v>601</v>
      </c>
      <c r="B185" t="s">
        <v>602</v>
      </c>
      <c r="C185">
        <v>159</v>
      </c>
      <c r="D185">
        <v>1</v>
      </c>
      <c r="E185" t="s">
        <v>41219</v>
      </c>
      <c r="F185">
        <v>516</v>
      </c>
      <c r="G185">
        <v>0</v>
      </c>
      <c r="H185" t="s">
        <v>641</v>
      </c>
      <c r="I185" t="s">
        <v>41220</v>
      </c>
      <c r="J185" t="s">
        <v>643</v>
      </c>
      <c r="K185" t="s">
        <v>644</v>
      </c>
      <c r="L185" t="s">
        <v>645</v>
      </c>
      <c r="M185" t="s">
        <v>41217</v>
      </c>
      <c r="N185" t="s">
        <v>644</v>
      </c>
      <c r="O185" t="s">
        <v>668</v>
      </c>
      <c r="P185" t="s">
        <v>5</v>
      </c>
      <c r="Q185" t="s">
        <v>669</v>
      </c>
      <c r="R185" t="s">
        <v>645</v>
      </c>
      <c r="S185" t="s">
        <v>41221</v>
      </c>
      <c r="T185" t="s">
        <v>41222</v>
      </c>
    </row>
    <row r="186" spans="1:20" x14ac:dyDescent="0.25">
      <c r="A186" t="s">
        <v>240</v>
      </c>
      <c r="B186" t="s">
        <v>246</v>
      </c>
      <c r="C186">
        <v>159</v>
      </c>
      <c r="D186">
        <v>1</v>
      </c>
      <c r="E186" t="s">
        <v>41219</v>
      </c>
      <c r="F186">
        <v>516</v>
      </c>
      <c r="G186">
        <v>0</v>
      </c>
      <c r="H186" t="s">
        <v>641</v>
      </c>
      <c r="I186" t="s">
        <v>41220</v>
      </c>
      <c r="J186" t="s">
        <v>643</v>
      </c>
      <c r="K186" t="s">
        <v>644</v>
      </c>
      <c r="L186" t="s">
        <v>645</v>
      </c>
      <c r="M186" t="s">
        <v>41217</v>
      </c>
      <c r="N186" t="s">
        <v>644</v>
      </c>
      <c r="O186" t="s">
        <v>668</v>
      </c>
      <c r="P186" t="s">
        <v>5</v>
      </c>
      <c r="Q186" t="s">
        <v>669</v>
      </c>
      <c r="R186" t="s">
        <v>645</v>
      </c>
      <c r="S186" t="s">
        <v>41221</v>
      </c>
      <c r="T186" t="s">
        <v>41222</v>
      </c>
    </row>
    <row r="187" spans="1:20" x14ac:dyDescent="0.25">
      <c r="A187" t="s">
        <v>22</v>
      </c>
      <c r="B187" t="s">
        <v>27</v>
      </c>
      <c r="C187">
        <v>66.333333333333329</v>
      </c>
      <c r="D187">
        <v>3</v>
      </c>
      <c r="E187" t="s">
        <v>41223</v>
      </c>
      <c r="F187">
        <v>250</v>
      </c>
      <c r="G187">
        <v>0</v>
      </c>
      <c r="H187" t="s">
        <v>641</v>
      </c>
      <c r="I187" t="s">
        <v>18254</v>
      </c>
      <c r="J187" t="s">
        <v>736</v>
      </c>
      <c r="K187" t="s">
        <v>644</v>
      </c>
      <c r="L187" t="s">
        <v>645</v>
      </c>
      <c r="M187" t="s">
        <v>41224</v>
      </c>
      <c r="N187" t="s">
        <v>644</v>
      </c>
      <c r="O187" t="s">
        <v>647</v>
      </c>
      <c r="P187" t="s">
        <v>5</v>
      </c>
      <c r="Q187" t="s">
        <v>648</v>
      </c>
      <c r="R187" t="s">
        <v>645</v>
      </c>
      <c r="S187" t="s">
        <v>41225</v>
      </c>
      <c r="T187" t="s">
        <v>41224</v>
      </c>
    </row>
    <row r="188" spans="1:20" x14ac:dyDescent="0.25">
      <c r="A188" t="s">
        <v>147</v>
      </c>
      <c r="B188" t="s">
        <v>148</v>
      </c>
      <c r="C188">
        <v>50</v>
      </c>
      <c r="D188">
        <v>6</v>
      </c>
      <c r="E188" t="s">
        <v>41226</v>
      </c>
      <c r="F188">
        <v>182</v>
      </c>
      <c r="G188">
        <v>0</v>
      </c>
      <c r="H188" t="s">
        <v>641</v>
      </c>
      <c r="I188" t="s">
        <v>41227</v>
      </c>
      <c r="J188" t="s">
        <v>942</v>
      </c>
      <c r="K188" t="s">
        <v>644</v>
      </c>
      <c r="L188" t="s">
        <v>645</v>
      </c>
      <c r="M188" t="s">
        <v>41228</v>
      </c>
      <c r="N188" t="s">
        <v>644</v>
      </c>
      <c r="O188" t="s">
        <v>647</v>
      </c>
      <c r="P188" t="s">
        <v>5</v>
      </c>
      <c r="Q188" t="s">
        <v>648</v>
      </c>
      <c r="R188" t="s">
        <v>645</v>
      </c>
      <c r="S188" t="s">
        <v>41229</v>
      </c>
      <c r="T188" t="s">
        <v>41228</v>
      </c>
    </row>
    <row r="189" spans="1:20" x14ac:dyDescent="0.25">
      <c r="A189" t="s">
        <v>147</v>
      </c>
      <c r="B189" t="s">
        <v>148</v>
      </c>
      <c r="C189">
        <v>50</v>
      </c>
      <c r="D189">
        <v>6</v>
      </c>
      <c r="E189" t="s">
        <v>41230</v>
      </c>
      <c r="F189">
        <v>182</v>
      </c>
      <c r="G189">
        <v>0</v>
      </c>
      <c r="H189" t="s">
        <v>641</v>
      </c>
      <c r="I189" t="s">
        <v>1540</v>
      </c>
      <c r="J189" t="s">
        <v>1422</v>
      </c>
      <c r="K189" t="s">
        <v>644</v>
      </c>
      <c r="L189" t="s">
        <v>645</v>
      </c>
      <c r="M189" t="s">
        <v>41231</v>
      </c>
      <c r="N189" t="s">
        <v>644</v>
      </c>
      <c r="O189" t="s">
        <v>647</v>
      </c>
      <c r="P189" t="s">
        <v>5</v>
      </c>
      <c r="Q189" t="s">
        <v>648</v>
      </c>
      <c r="R189" t="s">
        <v>645</v>
      </c>
      <c r="S189" t="s">
        <v>41232</v>
      </c>
      <c r="T189" t="s">
        <v>41233</v>
      </c>
    </row>
    <row r="190" spans="1:20" x14ac:dyDescent="0.25">
      <c r="A190" t="s">
        <v>22</v>
      </c>
      <c r="B190" t="s">
        <v>27</v>
      </c>
      <c r="C190">
        <v>66.333333333333329</v>
      </c>
      <c r="D190">
        <v>3</v>
      </c>
      <c r="E190" t="s">
        <v>41234</v>
      </c>
      <c r="F190">
        <v>250</v>
      </c>
      <c r="G190">
        <v>0</v>
      </c>
      <c r="H190" t="s">
        <v>641</v>
      </c>
      <c r="I190" t="s">
        <v>35894</v>
      </c>
      <c r="J190" t="s">
        <v>3625</v>
      </c>
      <c r="K190" t="s">
        <v>644</v>
      </c>
      <c r="L190" t="s">
        <v>645</v>
      </c>
      <c r="M190" t="s">
        <v>41231</v>
      </c>
      <c r="N190" t="s">
        <v>644</v>
      </c>
      <c r="O190" t="s">
        <v>647</v>
      </c>
      <c r="P190" t="s">
        <v>5</v>
      </c>
      <c r="Q190" t="s">
        <v>648</v>
      </c>
      <c r="R190" t="s">
        <v>645</v>
      </c>
      <c r="S190" t="s">
        <v>41235</v>
      </c>
      <c r="T190" t="s">
        <v>41231</v>
      </c>
    </row>
    <row r="191" spans="1:20" x14ac:dyDescent="0.25">
      <c r="A191" t="s">
        <v>147</v>
      </c>
      <c r="B191" t="s">
        <v>148</v>
      </c>
      <c r="C191">
        <v>33.333333333333336</v>
      </c>
      <c r="D191">
        <v>3</v>
      </c>
      <c r="E191" t="s">
        <v>41236</v>
      </c>
      <c r="F191">
        <v>100</v>
      </c>
      <c r="G191">
        <v>0</v>
      </c>
      <c r="H191" t="s">
        <v>641</v>
      </c>
      <c r="I191" t="s">
        <v>41237</v>
      </c>
      <c r="J191" t="s">
        <v>666</v>
      </c>
      <c r="K191" t="s">
        <v>644</v>
      </c>
      <c r="L191" t="s">
        <v>645</v>
      </c>
      <c r="M191" t="s">
        <v>41238</v>
      </c>
      <c r="N191" t="s">
        <v>644</v>
      </c>
      <c r="O191" t="s">
        <v>668</v>
      </c>
      <c r="P191" t="s">
        <v>5</v>
      </c>
      <c r="Q191" t="s">
        <v>669</v>
      </c>
      <c r="R191" t="s">
        <v>645</v>
      </c>
      <c r="S191" t="s">
        <v>41239</v>
      </c>
      <c r="T191" t="s">
        <v>41238</v>
      </c>
    </row>
    <row r="192" spans="1:20" x14ac:dyDescent="0.25">
      <c r="A192" t="s">
        <v>22</v>
      </c>
      <c r="B192" t="s">
        <v>27</v>
      </c>
      <c r="C192">
        <v>120</v>
      </c>
      <c r="D192">
        <v>1</v>
      </c>
      <c r="E192" t="s">
        <v>41240</v>
      </c>
      <c r="F192">
        <v>100</v>
      </c>
      <c r="G192">
        <v>0</v>
      </c>
      <c r="H192" t="s">
        <v>641</v>
      </c>
      <c r="I192" t="s">
        <v>37784</v>
      </c>
      <c r="J192" t="s">
        <v>685</v>
      </c>
      <c r="K192" t="s">
        <v>644</v>
      </c>
      <c r="L192" t="s">
        <v>645</v>
      </c>
      <c r="M192" t="s">
        <v>41241</v>
      </c>
      <c r="N192" t="s">
        <v>644</v>
      </c>
      <c r="O192" t="s">
        <v>647</v>
      </c>
      <c r="P192" t="s">
        <v>5</v>
      </c>
      <c r="Q192" t="s">
        <v>648</v>
      </c>
      <c r="R192" t="s">
        <v>645</v>
      </c>
      <c r="S192" t="s">
        <v>41242</v>
      </c>
      <c r="T192" t="s">
        <v>41241</v>
      </c>
    </row>
    <row r="193" spans="1:20" x14ac:dyDescent="0.25">
      <c r="A193" t="s">
        <v>147</v>
      </c>
      <c r="B193" t="s">
        <v>148</v>
      </c>
      <c r="C193">
        <v>33.333333333333336</v>
      </c>
      <c r="D193">
        <v>3</v>
      </c>
      <c r="E193" t="s">
        <v>41243</v>
      </c>
      <c r="F193">
        <v>100</v>
      </c>
      <c r="G193">
        <v>0</v>
      </c>
      <c r="H193" t="s">
        <v>641</v>
      </c>
      <c r="I193" t="s">
        <v>41237</v>
      </c>
      <c r="J193" t="s">
        <v>694</v>
      </c>
      <c r="K193" t="s">
        <v>644</v>
      </c>
      <c r="L193" t="s">
        <v>645</v>
      </c>
      <c r="M193" t="s">
        <v>41244</v>
      </c>
      <c r="N193" t="s">
        <v>644</v>
      </c>
      <c r="O193" t="s">
        <v>668</v>
      </c>
      <c r="P193" t="s">
        <v>5</v>
      </c>
      <c r="Q193" t="s">
        <v>669</v>
      </c>
      <c r="R193" t="s">
        <v>645</v>
      </c>
      <c r="S193" t="s">
        <v>41245</v>
      </c>
      <c r="T193" t="s">
        <v>41246</v>
      </c>
    </row>
    <row r="194" spans="1:20" x14ac:dyDescent="0.25">
      <c r="A194" t="s">
        <v>18</v>
      </c>
      <c r="B194" t="s">
        <v>19</v>
      </c>
      <c r="C194">
        <v>33</v>
      </c>
      <c r="D194">
        <v>10</v>
      </c>
      <c r="E194" t="s">
        <v>41247</v>
      </c>
      <c r="F194">
        <v>399</v>
      </c>
      <c r="G194">
        <v>0</v>
      </c>
      <c r="H194" t="s">
        <v>641</v>
      </c>
      <c r="I194" t="s">
        <v>41248</v>
      </c>
      <c r="J194" t="s">
        <v>643</v>
      </c>
      <c r="K194" t="s">
        <v>644</v>
      </c>
      <c r="L194" t="s">
        <v>645</v>
      </c>
      <c r="M194" t="s">
        <v>41249</v>
      </c>
      <c r="N194" t="s">
        <v>644</v>
      </c>
      <c r="O194" t="s">
        <v>668</v>
      </c>
      <c r="P194" t="s">
        <v>5</v>
      </c>
      <c r="Q194" t="s">
        <v>669</v>
      </c>
      <c r="R194" t="s">
        <v>645</v>
      </c>
      <c r="S194" t="s">
        <v>41250</v>
      </c>
      <c r="T194" t="s">
        <v>41251</v>
      </c>
    </row>
    <row r="195" spans="1:20" x14ac:dyDescent="0.25">
      <c r="A195" t="s">
        <v>22</v>
      </c>
      <c r="B195" t="s">
        <v>27</v>
      </c>
      <c r="C195">
        <v>66.333333333333329</v>
      </c>
      <c r="D195">
        <v>6</v>
      </c>
      <c r="E195" t="s">
        <v>41252</v>
      </c>
      <c r="F195">
        <v>455</v>
      </c>
      <c r="G195">
        <v>0</v>
      </c>
      <c r="H195" t="s">
        <v>641</v>
      </c>
      <c r="I195" t="s">
        <v>41253</v>
      </c>
      <c r="J195" t="s">
        <v>1441</v>
      </c>
      <c r="K195" t="s">
        <v>644</v>
      </c>
      <c r="L195" t="s">
        <v>645</v>
      </c>
      <c r="M195" t="s">
        <v>41254</v>
      </c>
      <c r="N195" t="s">
        <v>644</v>
      </c>
      <c r="O195" t="s">
        <v>647</v>
      </c>
      <c r="P195" t="s">
        <v>5</v>
      </c>
      <c r="Q195" t="s">
        <v>648</v>
      </c>
      <c r="R195" t="s">
        <v>645</v>
      </c>
      <c r="S195" t="s">
        <v>41255</v>
      </c>
      <c r="T195" t="s">
        <v>41254</v>
      </c>
    </row>
    <row r="196" spans="1:20" x14ac:dyDescent="0.25">
      <c r="A196" t="s">
        <v>147</v>
      </c>
      <c r="B196" t="s">
        <v>148</v>
      </c>
      <c r="C196">
        <v>33.333333333333336</v>
      </c>
      <c r="D196">
        <v>3</v>
      </c>
      <c r="E196" t="s">
        <v>41256</v>
      </c>
      <c r="F196">
        <v>100</v>
      </c>
      <c r="G196">
        <v>0</v>
      </c>
      <c r="H196" t="s">
        <v>641</v>
      </c>
      <c r="I196" t="s">
        <v>13028</v>
      </c>
      <c r="J196" t="s">
        <v>685</v>
      </c>
      <c r="K196" t="s">
        <v>644</v>
      </c>
      <c r="L196" t="s">
        <v>645</v>
      </c>
      <c r="M196" t="s">
        <v>41257</v>
      </c>
      <c r="N196" t="s">
        <v>644</v>
      </c>
      <c r="O196" t="s">
        <v>647</v>
      </c>
      <c r="P196" t="s">
        <v>5</v>
      </c>
      <c r="Q196" t="s">
        <v>648</v>
      </c>
      <c r="R196" t="s">
        <v>645</v>
      </c>
      <c r="S196" t="s">
        <v>41258</v>
      </c>
      <c r="T196" t="s">
        <v>41257</v>
      </c>
    </row>
    <row r="197" spans="1:20" x14ac:dyDescent="0.25">
      <c r="A197" t="s">
        <v>22</v>
      </c>
      <c r="B197" t="s">
        <v>213</v>
      </c>
      <c r="C197">
        <v>76</v>
      </c>
      <c r="D197">
        <v>1</v>
      </c>
      <c r="E197" t="s">
        <v>41259</v>
      </c>
      <c r="F197">
        <v>121</v>
      </c>
      <c r="G197">
        <v>45</v>
      </c>
      <c r="H197" t="s">
        <v>805</v>
      </c>
      <c r="I197" t="s">
        <v>41260</v>
      </c>
      <c r="J197" t="s">
        <v>41261</v>
      </c>
      <c r="K197" t="s">
        <v>5750</v>
      </c>
      <c r="L197" t="s">
        <v>41262</v>
      </c>
      <c r="M197" t="s">
        <v>41263</v>
      </c>
      <c r="N197" t="s">
        <v>644</v>
      </c>
      <c r="O197" t="s">
        <v>811</v>
      </c>
      <c r="P197" t="s">
        <v>23</v>
      </c>
      <c r="Q197" t="s">
        <v>812</v>
      </c>
      <c r="R197" t="s">
        <v>645</v>
      </c>
      <c r="S197" t="s">
        <v>41264</v>
      </c>
      <c r="T197" t="s">
        <v>41265</v>
      </c>
    </row>
    <row r="198" spans="1:20" x14ac:dyDescent="0.25">
      <c r="A198" t="s">
        <v>99</v>
      </c>
      <c r="B198" t="s">
        <v>100</v>
      </c>
      <c r="C198">
        <v>10</v>
      </c>
      <c r="D198">
        <v>10</v>
      </c>
      <c r="E198" t="s">
        <v>41266</v>
      </c>
      <c r="F198">
        <v>100</v>
      </c>
      <c r="G198">
        <v>0</v>
      </c>
      <c r="H198" t="s">
        <v>641</v>
      </c>
      <c r="I198" t="s">
        <v>41267</v>
      </c>
      <c r="J198" t="s">
        <v>924</v>
      </c>
      <c r="K198" t="s">
        <v>644</v>
      </c>
      <c r="L198" t="s">
        <v>645</v>
      </c>
      <c r="M198" t="s">
        <v>41268</v>
      </c>
      <c r="N198" t="s">
        <v>644</v>
      </c>
      <c r="O198" t="s">
        <v>647</v>
      </c>
      <c r="P198" t="s">
        <v>5</v>
      </c>
      <c r="Q198" t="s">
        <v>648</v>
      </c>
      <c r="R198" t="s">
        <v>645</v>
      </c>
      <c r="S198" t="s">
        <v>41269</v>
      </c>
      <c r="T198" t="s">
        <v>41268</v>
      </c>
    </row>
    <row r="199" spans="1:20" x14ac:dyDescent="0.25">
      <c r="A199" t="s">
        <v>239</v>
      </c>
      <c r="B199" t="s">
        <v>245</v>
      </c>
      <c r="C199">
        <v>159</v>
      </c>
      <c r="D199">
        <v>1</v>
      </c>
      <c r="E199" t="s">
        <v>41270</v>
      </c>
      <c r="F199">
        <v>136</v>
      </c>
      <c r="G199">
        <v>7</v>
      </c>
      <c r="H199" t="s">
        <v>641</v>
      </c>
      <c r="I199" t="s">
        <v>41271</v>
      </c>
      <c r="J199" t="s">
        <v>685</v>
      </c>
      <c r="K199" t="s">
        <v>644</v>
      </c>
      <c r="L199" t="s">
        <v>645</v>
      </c>
      <c r="M199" t="s">
        <v>41272</v>
      </c>
      <c r="N199" t="s">
        <v>644</v>
      </c>
      <c r="O199" t="s">
        <v>668</v>
      </c>
      <c r="P199" t="s">
        <v>5</v>
      </c>
      <c r="Q199" t="s">
        <v>669</v>
      </c>
      <c r="R199" t="s">
        <v>645</v>
      </c>
      <c r="S199" t="s">
        <v>41273</v>
      </c>
      <c r="T199" t="s">
        <v>41274</v>
      </c>
    </row>
    <row r="200" spans="1:20" x14ac:dyDescent="0.25">
      <c r="A200" t="s">
        <v>41275</v>
      </c>
      <c r="B200" t="s">
        <v>41276</v>
      </c>
      <c r="C200">
        <v>1290</v>
      </c>
      <c r="D200">
        <v>1</v>
      </c>
      <c r="E200" t="s">
        <v>41277</v>
      </c>
      <c r="F200">
        <v>1290</v>
      </c>
      <c r="G200">
        <v>0</v>
      </c>
      <c r="H200" t="s">
        <v>673</v>
      </c>
      <c r="I200" t="s">
        <v>41278</v>
      </c>
      <c r="J200" t="s">
        <v>41279</v>
      </c>
      <c r="K200" t="s">
        <v>41280</v>
      </c>
      <c r="L200" t="s">
        <v>1776</v>
      </c>
      <c r="M200" t="s">
        <v>41281</v>
      </c>
      <c r="N200" t="s">
        <v>644</v>
      </c>
      <c r="O200" t="s">
        <v>679</v>
      </c>
      <c r="P200" t="s">
        <v>26</v>
      </c>
      <c r="Q200" t="s">
        <v>680</v>
      </c>
      <c r="R200" t="s">
        <v>645</v>
      </c>
      <c r="S200" t="s">
        <v>41282</v>
      </c>
      <c r="T200" t="s">
        <v>41281</v>
      </c>
    </row>
    <row r="201" spans="1:20" x14ac:dyDescent="0.25">
      <c r="A201" t="s">
        <v>22</v>
      </c>
      <c r="B201" t="s">
        <v>27</v>
      </c>
      <c r="C201">
        <v>69.900000000000006</v>
      </c>
      <c r="D201">
        <v>30</v>
      </c>
      <c r="E201" t="s">
        <v>41283</v>
      </c>
      <c r="F201">
        <v>2400</v>
      </c>
      <c r="G201">
        <v>0</v>
      </c>
      <c r="H201" t="s">
        <v>673</v>
      </c>
      <c r="I201" t="s">
        <v>41284</v>
      </c>
      <c r="J201" t="s">
        <v>41285</v>
      </c>
      <c r="K201" t="s">
        <v>5042</v>
      </c>
      <c r="L201" t="s">
        <v>17384</v>
      </c>
      <c r="M201" t="s">
        <v>41286</v>
      </c>
      <c r="N201" t="s">
        <v>644</v>
      </c>
      <c r="O201" t="s">
        <v>679</v>
      </c>
      <c r="P201" t="s">
        <v>26</v>
      </c>
      <c r="Q201" t="s">
        <v>680</v>
      </c>
      <c r="R201" t="s">
        <v>645</v>
      </c>
      <c r="S201" t="s">
        <v>41287</v>
      </c>
      <c r="T201" t="s">
        <v>41288</v>
      </c>
    </row>
    <row r="202" spans="1:20" x14ac:dyDescent="0.25">
      <c r="A202" t="s">
        <v>22</v>
      </c>
      <c r="B202" t="s">
        <v>27</v>
      </c>
      <c r="C202">
        <v>69.900000000000006</v>
      </c>
      <c r="D202">
        <v>40</v>
      </c>
      <c r="E202" t="s">
        <v>41289</v>
      </c>
      <c r="F202">
        <v>3555</v>
      </c>
      <c r="G202">
        <v>0</v>
      </c>
      <c r="H202" t="s">
        <v>673</v>
      </c>
      <c r="I202" t="s">
        <v>41284</v>
      </c>
      <c r="J202" t="s">
        <v>41285</v>
      </c>
      <c r="K202" t="s">
        <v>5042</v>
      </c>
      <c r="L202" t="s">
        <v>17384</v>
      </c>
      <c r="M202" t="s">
        <v>41286</v>
      </c>
      <c r="N202" t="s">
        <v>644</v>
      </c>
      <c r="O202" t="s">
        <v>679</v>
      </c>
      <c r="P202" t="s">
        <v>26</v>
      </c>
      <c r="Q202" t="s">
        <v>680</v>
      </c>
      <c r="R202" t="s">
        <v>645</v>
      </c>
      <c r="S202" t="s">
        <v>41290</v>
      </c>
      <c r="T202" t="s">
        <v>41288</v>
      </c>
    </row>
    <row r="203" spans="1:20" x14ac:dyDescent="0.25">
      <c r="A203" t="s">
        <v>18</v>
      </c>
      <c r="B203" t="s">
        <v>19</v>
      </c>
      <c r="C203">
        <v>55</v>
      </c>
      <c r="D203">
        <v>5</v>
      </c>
      <c r="E203" t="s">
        <v>41289</v>
      </c>
      <c r="F203">
        <v>3555</v>
      </c>
      <c r="G203">
        <v>0</v>
      </c>
      <c r="H203" t="s">
        <v>673</v>
      </c>
      <c r="I203" t="s">
        <v>41284</v>
      </c>
      <c r="J203" t="s">
        <v>41285</v>
      </c>
      <c r="K203" t="s">
        <v>5042</v>
      </c>
      <c r="L203" t="s">
        <v>17384</v>
      </c>
      <c r="M203" t="s">
        <v>41286</v>
      </c>
      <c r="N203" t="s">
        <v>644</v>
      </c>
      <c r="O203" t="s">
        <v>679</v>
      </c>
      <c r="P203" t="s">
        <v>26</v>
      </c>
      <c r="Q203" t="s">
        <v>680</v>
      </c>
      <c r="R203" t="s">
        <v>645</v>
      </c>
      <c r="S203" t="s">
        <v>41290</v>
      </c>
      <c r="T203" t="s">
        <v>41288</v>
      </c>
    </row>
    <row r="204" spans="1:20" x14ac:dyDescent="0.25">
      <c r="A204" t="s">
        <v>22</v>
      </c>
      <c r="B204" t="s">
        <v>27</v>
      </c>
      <c r="C204">
        <v>80</v>
      </c>
      <c r="D204">
        <v>1</v>
      </c>
      <c r="E204" t="s">
        <v>41289</v>
      </c>
      <c r="F204">
        <v>3555</v>
      </c>
      <c r="G204">
        <v>0</v>
      </c>
      <c r="H204" t="s">
        <v>673</v>
      </c>
      <c r="I204" t="s">
        <v>41284</v>
      </c>
      <c r="J204" t="s">
        <v>41285</v>
      </c>
      <c r="K204" t="s">
        <v>5042</v>
      </c>
      <c r="L204" t="s">
        <v>17384</v>
      </c>
      <c r="M204" t="s">
        <v>41286</v>
      </c>
      <c r="N204" t="s">
        <v>644</v>
      </c>
      <c r="O204" t="s">
        <v>679</v>
      </c>
      <c r="P204" t="s">
        <v>26</v>
      </c>
      <c r="Q204" t="s">
        <v>680</v>
      </c>
      <c r="R204" t="s">
        <v>645</v>
      </c>
      <c r="S204" t="s">
        <v>41290</v>
      </c>
      <c r="T204" t="s">
        <v>41288</v>
      </c>
    </row>
    <row r="205" spans="1:20" x14ac:dyDescent="0.25">
      <c r="A205" t="s">
        <v>101</v>
      </c>
      <c r="B205" t="s">
        <v>11152</v>
      </c>
      <c r="C205">
        <v>64</v>
      </c>
      <c r="D205">
        <v>1</v>
      </c>
      <c r="E205" t="s">
        <v>41291</v>
      </c>
      <c r="F205">
        <v>111</v>
      </c>
      <c r="G205">
        <v>47</v>
      </c>
      <c r="H205" t="s">
        <v>955</v>
      </c>
      <c r="I205" t="s">
        <v>38288</v>
      </c>
      <c r="J205" t="s">
        <v>38289</v>
      </c>
      <c r="K205" t="s">
        <v>38290</v>
      </c>
      <c r="L205" t="s">
        <v>38291</v>
      </c>
      <c r="M205" t="s">
        <v>41292</v>
      </c>
      <c r="N205" t="s">
        <v>644</v>
      </c>
      <c r="O205" t="s">
        <v>811</v>
      </c>
      <c r="P205" t="s">
        <v>23</v>
      </c>
      <c r="Q205" t="s">
        <v>812</v>
      </c>
      <c r="R205" t="s">
        <v>645</v>
      </c>
      <c r="S205" t="s">
        <v>41293</v>
      </c>
      <c r="T205" t="s">
        <v>41294</v>
      </c>
    </row>
    <row r="206" spans="1:20" x14ac:dyDescent="0.25">
      <c r="A206" t="s">
        <v>147</v>
      </c>
      <c r="B206" t="s">
        <v>148</v>
      </c>
      <c r="C206">
        <v>33.333333333333336</v>
      </c>
      <c r="D206">
        <v>3</v>
      </c>
      <c r="E206" t="s">
        <v>41295</v>
      </c>
      <c r="F206">
        <v>107</v>
      </c>
      <c r="G206">
        <v>7</v>
      </c>
      <c r="H206" t="s">
        <v>641</v>
      </c>
      <c r="I206" t="s">
        <v>41296</v>
      </c>
      <c r="J206" t="s">
        <v>685</v>
      </c>
      <c r="K206" t="s">
        <v>644</v>
      </c>
      <c r="L206" t="s">
        <v>645</v>
      </c>
      <c r="M206" t="s">
        <v>41297</v>
      </c>
      <c r="N206" t="s">
        <v>644</v>
      </c>
      <c r="O206" t="s">
        <v>668</v>
      </c>
      <c r="P206" t="s">
        <v>5</v>
      </c>
      <c r="Q206" t="s">
        <v>669</v>
      </c>
      <c r="R206" t="s">
        <v>645</v>
      </c>
      <c r="S206" t="s">
        <v>41298</v>
      </c>
      <c r="T206" t="s">
        <v>41299</v>
      </c>
    </row>
    <row r="207" spans="1:20" x14ac:dyDescent="0.25">
      <c r="A207" t="s">
        <v>18</v>
      </c>
      <c r="B207" t="s">
        <v>19</v>
      </c>
      <c r="C207">
        <v>66.666666666666671</v>
      </c>
      <c r="D207">
        <v>3</v>
      </c>
      <c r="E207" t="s">
        <v>41300</v>
      </c>
      <c r="F207">
        <v>129</v>
      </c>
      <c r="G207">
        <v>0</v>
      </c>
      <c r="H207" t="s">
        <v>641</v>
      </c>
      <c r="I207" t="s">
        <v>41301</v>
      </c>
      <c r="J207" t="s">
        <v>661</v>
      </c>
      <c r="K207" t="s">
        <v>644</v>
      </c>
      <c r="L207" t="s">
        <v>645</v>
      </c>
      <c r="M207" t="s">
        <v>41302</v>
      </c>
      <c r="N207" t="s">
        <v>644</v>
      </c>
      <c r="O207" t="s">
        <v>668</v>
      </c>
      <c r="P207" t="s">
        <v>5</v>
      </c>
      <c r="Q207" t="s">
        <v>669</v>
      </c>
      <c r="R207" t="s">
        <v>645</v>
      </c>
      <c r="S207" t="s">
        <v>41303</v>
      </c>
      <c r="T207" t="s">
        <v>41302</v>
      </c>
    </row>
    <row r="208" spans="1:20" x14ac:dyDescent="0.25">
      <c r="A208" t="s">
        <v>22</v>
      </c>
      <c r="B208" t="s">
        <v>27</v>
      </c>
      <c r="C208">
        <v>99</v>
      </c>
      <c r="D208">
        <v>1</v>
      </c>
      <c r="E208" t="s">
        <v>41304</v>
      </c>
      <c r="F208">
        <v>94</v>
      </c>
      <c r="G208">
        <v>0</v>
      </c>
      <c r="H208" t="s">
        <v>673</v>
      </c>
      <c r="I208" t="s">
        <v>19130</v>
      </c>
      <c r="J208" t="s">
        <v>41305</v>
      </c>
      <c r="K208" t="s">
        <v>12247</v>
      </c>
      <c r="L208" t="s">
        <v>7592</v>
      </c>
      <c r="M208" t="s">
        <v>41306</v>
      </c>
      <c r="N208" t="s">
        <v>644</v>
      </c>
      <c r="O208" t="s">
        <v>679</v>
      </c>
      <c r="P208" t="s">
        <v>26</v>
      </c>
      <c r="Q208" t="s">
        <v>680</v>
      </c>
      <c r="R208" t="s">
        <v>645</v>
      </c>
      <c r="S208" t="s">
        <v>41307</v>
      </c>
      <c r="T208" t="s">
        <v>41306</v>
      </c>
    </row>
    <row r="209" spans="1:20" x14ac:dyDescent="0.25">
      <c r="A209" t="s">
        <v>147</v>
      </c>
      <c r="B209" t="s">
        <v>148</v>
      </c>
      <c r="C209">
        <v>50</v>
      </c>
      <c r="D209">
        <v>6</v>
      </c>
      <c r="E209" t="s">
        <v>41308</v>
      </c>
      <c r="F209">
        <v>200</v>
      </c>
      <c r="G209">
        <v>0</v>
      </c>
      <c r="H209" t="s">
        <v>641</v>
      </c>
      <c r="I209" t="s">
        <v>41309</v>
      </c>
      <c r="J209" t="s">
        <v>685</v>
      </c>
      <c r="K209" t="s">
        <v>644</v>
      </c>
      <c r="L209" t="s">
        <v>645</v>
      </c>
      <c r="M209" t="s">
        <v>41310</v>
      </c>
      <c r="N209" t="s">
        <v>644</v>
      </c>
      <c r="O209" t="s">
        <v>647</v>
      </c>
      <c r="P209" t="s">
        <v>5</v>
      </c>
      <c r="Q209" t="s">
        <v>648</v>
      </c>
      <c r="R209" t="s">
        <v>645</v>
      </c>
      <c r="S209" t="s">
        <v>41311</v>
      </c>
      <c r="T209" t="s">
        <v>41310</v>
      </c>
    </row>
    <row r="210" spans="1:20" x14ac:dyDescent="0.25">
      <c r="A210" t="s">
        <v>147</v>
      </c>
      <c r="B210" t="s">
        <v>148</v>
      </c>
      <c r="C210">
        <v>50</v>
      </c>
      <c r="D210">
        <v>6</v>
      </c>
      <c r="E210" t="s">
        <v>41312</v>
      </c>
      <c r="F210">
        <v>200</v>
      </c>
      <c r="G210">
        <v>0</v>
      </c>
      <c r="H210" t="s">
        <v>641</v>
      </c>
      <c r="I210" t="s">
        <v>37511</v>
      </c>
      <c r="J210" t="s">
        <v>685</v>
      </c>
      <c r="K210" t="s">
        <v>644</v>
      </c>
      <c r="L210" t="s">
        <v>645</v>
      </c>
      <c r="M210" t="s">
        <v>41313</v>
      </c>
      <c r="N210" t="s">
        <v>644</v>
      </c>
      <c r="O210" t="s">
        <v>668</v>
      </c>
      <c r="P210" t="s">
        <v>5</v>
      </c>
      <c r="Q210" t="s">
        <v>669</v>
      </c>
      <c r="R210" t="s">
        <v>645</v>
      </c>
      <c r="S210" t="s">
        <v>41314</v>
      </c>
      <c r="T210" t="s">
        <v>41313</v>
      </c>
    </row>
    <row r="211" spans="1:20" x14ac:dyDescent="0.25">
      <c r="A211" t="s">
        <v>22</v>
      </c>
      <c r="B211" t="s">
        <v>27</v>
      </c>
      <c r="C211">
        <v>69.900000000000006</v>
      </c>
      <c r="D211">
        <v>20</v>
      </c>
      <c r="E211" t="s">
        <v>41315</v>
      </c>
      <c r="F211">
        <v>1600</v>
      </c>
      <c r="G211">
        <v>0</v>
      </c>
      <c r="H211" t="s">
        <v>673</v>
      </c>
      <c r="I211" t="s">
        <v>7342</v>
      </c>
      <c r="J211" t="s">
        <v>7343</v>
      </c>
      <c r="K211" t="s">
        <v>7344</v>
      </c>
      <c r="L211" t="s">
        <v>1808</v>
      </c>
      <c r="M211" t="s">
        <v>41316</v>
      </c>
      <c r="N211" t="s">
        <v>644</v>
      </c>
      <c r="O211" t="s">
        <v>679</v>
      </c>
      <c r="P211" t="s">
        <v>26</v>
      </c>
      <c r="Q211" t="s">
        <v>680</v>
      </c>
      <c r="R211" t="s">
        <v>645</v>
      </c>
      <c r="S211" t="s">
        <v>41317</v>
      </c>
      <c r="T211" t="s">
        <v>41318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1</vt:i4>
      </vt:variant>
    </vt:vector>
  </HeadingPairs>
  <TitlesOfParts>
    <vt:vector size="40" baseType="lpstr">
      <vt:lpstr>ALL</vt:lpstr>
      <vt:lpstr>คำนวนต้นทุน</vt:lpstr>
      <vt:lpstr>คำนวนต้นทุน(1-31)</vt:lpstr>
      <vt:lpstr>ADS - Campaign</vt:lpstr>
      <vt:lpstr>NOTE</vt:lpstr>
      <vt:lpstr>สินค้า</vt:lpstr>
      <vt:lpstr>ต้นฉบับ</vt:lpstr>
      <vt:lpstr>เซต1-31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cp:lastPrinted>2025-03-26T01:28:15Z</cp:lastPrinted>
  <dcterms:created xsi:type="dcterms:W3CDTF">2024-11-02T07:31:23Z</dcterms:created>
  <dcterms:modified xsi:type="dcterms:W3CDTF">2026-06-03T07:47:35Z</dcterms:modified>
</cp:coreProperties>
</file>